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codeName="EstaPasta_de_trabalho" defaultThemeVersion="124226"/>
  <mc:AlternateContent xmlns:mc="http://schemas.openxmlformats.org/markup-compatibility/2006">
    <mc:Choice Requires="x15">
      <x15ac:absPath xmlns:x15ac="http://schemas.microsoft.com/office/spreadsheetml/2010/11/ac" url="E:\Afranc\UfbaAulas1\AvaliaçãoEconômicaProjetos\"/>
    </mc:Choice>
  </mc:AlternateContent>
  <xr:revisionPtr revIDLastSave="0" documentId="13_ncr:1_{DA7284E7-8C89-41F6-AF61-8152E904C04E}" xr6:coauthVersionLast="47" xr6:coauthVersionMax="47" xr10:uidLastSave="{00000000-0000-0000-0000-000000000000}"/>
  <bookViews>
    <workbookView xWindow="-120" yWindow="-120" windowWidth="20730" windowHeight="11160" tabRatio="865" firstSheet="2" activeTab="2" xr2:uid="{00000000-000D-0000-FFFF-FFFF00000000}"/>
  </bookViews>
  <sheets>
    <sheet name="CB_DATA_" sheetId="14" state="veryHidden" r:id="rId1"/>
    <sheet name="Plan4" sheetId="21" r:id="rId2"/>
    <sheet name="Plan1" sheetId="1" r:id="rId3"/>
    <sheet name="VPI1" sheetId="3" r:id="rId4"/>
    <sheet name="VPOi" sheetId="17" r:id="rId5"/>
    <sheet name="PreçoLivre" sheetId="9" r:id="rId6"/>
    <sheet name="Produção" sheetId="10" r:id="rId7"/>
    <sheet name="AleatProd" sheetId="11" r:id="rId8"/>
    <sheet name="AleatLivre" sheetId="8" r:id="rId9"/>
    <sheet name="Black&amp;Scholes" sheetId="6" r:id="rId10"/>
    <sheet name="BNDES" sheetId="15" r:id="rId11"/>
    <sheet name="IPCA" sheetId="16" r:id="rId12"/>
    <sheet name="NotaAula" sheetId="18" r:id="rId13"/>
  </sheets>
  <definedNames>
    <definedName name="_xlchart.v1.0" hidden="1">Plan1!$J$17:$J$1016</definedName>
    <definedName name="_xlchart.v1.1" hidden="1">Plan1!$K$17:$K$1016</definedName>
    <definedName name="CB_6f063cbd54e548e7aa18d1727da4b33c" localSheetId="0" hidden="1">#N/A</definedName>
    <definedName name="CB_Block_00000000000000000000000000000000" localSheetId="0" hidden="1">"'7.0.0.0"</definedName>
    <definedName name="CB_Block_00000000000000000000000000000000" localSheetId="2" hidden="1">"'7.0.0.0"</definedName>
    <definedName name="CB_Block_00000000000000000000000000000001" localSheetId="0" hidden="1">"'635604566109912052"</definedName>
    <definedName name="CB_Block_00000000000000000000000000000001" localSheetId="2" hidden="1">"'635604546659564499"</definedName>
    <definedName name="CB_Block_00000000000000000000000000000003" localSheetId="0" hidden="1">"'11.1.275.0"</definedName>
    <definedName name="CB_Block_00000000000000000000000000000003" localSheetId="2" hidden="1">"'11.1.275.0"</definedName>
    <definedName name="CB_BlockExt_00000000000000000000000000000003" localSheetId="0" hidden="1">"'11.1.1.1.00"</definedName>
    <definedName name="CB_BlockExt_00000000000000000000000000000003" localSheetId="2" hidden="1">"'11.1.1.1.00"</definedName>
    <definedName name="CBWorkbookPriority" localSheetId="0" hidden="1">-1662014637</definedName>
    <definedName name="CBx_2f45e38c30fd4235b95f72c6401d6e3a" localSheetId="0" hidden="1">"'Plan1'!$A$1"</definedName>
    <definedName name="CBx_754c0266181848d2b57b31a1311b4cc0" localSheetId="0" hidden="1">"'CB_DATA_'!$A$1"</definedName>
    <definedName name="CBx_Sheet_Guid" localSheetId="0" hidden="1">"'754c0266-1818-48d2-b57b-31a1311b4cc0"</definedName>
    <definedName name="CBx_Sheet_Guid" localSheetId="2" hidden="1">"'2f45e38c-30fd-4235-b95f-72c6401d6e3a"</definedName>
    <definedName name="CBx_SheetRef" localSheetId="0" hidden="1">CB_DATA_!$A$14</definedName>
    <definedName name="CBx_SheetRef" localSheetId="2" hidden="1">CB_DATA_!$B$14</definedName>
    <definedName name="CBx_StorageType" localSheetId="0" hidden="1">2</definedName>
    <definedName name="CBx_StorageType" localSheetId="2" hidden="1">2</definedName>
    <definedName name="solver_adj" localSheetId="2" hidden="1">Plan1!#REF!</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hs1" localSheetId="2" hidden="1">Plan1!#REF!</definedName>
    <definedName name="solver_lhs2" localSheetId="2" hidden="1">Plan1!$B$27</definedName>
    <definedName name="solver_lin" localSheetId="2" hidden="1">2</definedName>
    <definedName name="solver_neg" localSheetId="2" hidden="1">1</definedName>
    <definedName name="solver_num" localSheetId="2" hidden="1">2</definedName>
    <definedName name="solver_nwt" localSheetId="2" hidden="1">1</definedName>
    <definedName name="solver_opt" localSheetId="2" hidden="1">Plan1!$B$10</definedName>
    <definedName name="solver_pre" localSheetId="2" hidden="1">0.000001</definedName>
    <definedName name="solver_rel1" localSheetId="2" hidden="1">3</definedName>
    <definedName name="solver_rel2" localSheetId="2" hidden="1">2</definedName>
    <definedName name="solver_rhs1" localSheetId="2" hidden="1">0</definedName>
    <definedName name="solver_rhs2" localSheetId="2" hidden="1">0</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1</definedName>
    <definedName name="solver_val" localSheetId="2" hidden="1">0</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559" i="9" l="1"/>
  <c r="D559" i="9" s="1"/>
  <c r="E559" i="9" s="1"/>
  <c r="F559" i="9" s="1"/>
  <c r="G559" i="9" s="1"/>
  <c r="H559" i="9" s="1"/>
  <c r="I559" i="9" s="1"/>
  <c r="J559" i="9" s="1"/>
  <c r="K559" i="9" s="1"/>
  <c r="L559" i="9" s="1"/>
  <c r="M559" i="9" s="1"/>
  <c r="N559" i="9" s="1"/>
  <c r="O559" i="9" s="1"/>
  <c r="P559" i="9" s="1"/>
  <c r="Q559" i="9" s="1"/>
  <c r="R559" i="9" s="1"/>
  <c r="S559" i="9" s="1"/>
  <c r="T559" i="9" s="1"/>
  <c r="U559" i="9" s="1"/>
  <c r="V559" i="9" s="1"/>
  <c r="C608" i="9"/>
  <c r="D608" i="9" s="1"/>
  <c r="E608" i="9" s="1"/>
  <c r="F608" i="9" s="1"/>
  <c r="G608" i="9" s="1"/>
  <c r="H608" i="9" s="1"/>
  <c r="I608" i="9" s="1"/>
  <c r="J608" i="9" s="1"/>
  <c r="K608" i="9" s="1"/>
  <c r="L608" i="9" s="1"/>
  <c r="M608" i="9" s="1"/>
  <c r="N608" i="9" s="1"/>
  <c r="O608" i="9" s="1"/>
  <c r="P608" i="9" s="1"/>
  <c r="Q608" i="9" s="1"/>
  <c r="R608" i="9" s="1"/>
  <c r="S608" i="9" s="1"/>
  <c r="T608" i="9" s="1"/>
  <c r="U608" i="9" s="1"/>
  <c r="V608" i="9" s="1"/>
  <c r="C665" i="9"/>
  <c r="D665" i="9" s="1"/>
  <c r="E665" i="9" s="1"/>
  <c r="F665" i="9" s="1"/>
  <c r="G665" i="9" s="1"/>
  <c r="H665" i="9" s="1"/>
  <c r="I665" i="9" s="1"/>
  <c r="J665" i="9" s="1"/>
  <c r="K665" i="9" s="1"/>
  <c r="L665" i="9" s="1"/>
  <c r="M665" i="9" s="1"/>
  <c r="N665" i="9" s="1"/>
  <c r="O665" i="9" s="1"/>
  <c r="P665" i="9" s="1"/>
  <c r="Q665" i="9" s="1"/>
  <c r="R665" i="9" s="1"/>
  <c r="S665" i="9" s="1"/>
  <c r="T665" i="9" s="1"/>
  <c r="U665" i="9" s="1"/>
  <c r="V665" i="9" s="1"/>
  <c r="C697" i="9"/>
  <c r="D697" i="9" s="1"/>
  <c r="E697" i="9" s="1"/>
  <c r="F697" i="9" s="1"/>
  <c r="G697" i="9" s="1"/>
  <c r="H697" i="9" s="1"/>
  <c r="I697" i="9" s="1"/>
  <c r="J697" i="9" s="1"/>
  <c r="K697" i="9" s="1"/>
  <c r="L697" i="9" s="1"/>
  <c r="M697" i="9" s="1"/>
  <c r="N697" i="9" s="1"/>
  <c r="O697" i="9" s="1"/>
  <c r="P697" i="9" s="1"/>
  <c r="Q697" i="9" s="1"/>
  <c r="R697" i="9" s="1"/>
  <c r="S697" i="9" s="1"/>
  <c r="T697" i="9" s="1"/>
  <c r="U697" i="9" s="1"/>
  <c r="V697" i="9" s="1"/>
  <c r="C743" i="9"/>
  <c r="D743" i="9" s="1"/>
  <c r="E743" i="9" s="1"/>
  <c r="F743" i="9" s="1"/>
  <c r="G743" i="9" s="1"/>
  <c r="H743" i="9" s="1"/>
  <c r="I743" i="9" s="1"/>
  <c r="J743" i="9" s="1"/>
  <c r="K743" i="9" s="1"/>
  <c r="L743" i="9" s="1"/>
  <c r="M743" i="9" s="1"/>
  <c r="N743" i="9" s="1"/>
  <c r="O743" i="9" s="1"/>
  <c r="P743" i="9" s="1"/>
  <c r="Q743" i="9" s="1"/>
  <c r="R743" i="9" s="1"/>
  <c r="S743" i="9" s="1"/>
  <c r="T743" i="9" s="1"/>
  <c r="U743" i="9" s="1"/>
  <c r="V743" i="9" s="1"/>
  <c r="C767" i="9"/>
  <c r="D767" i="9" s="1"/>
  <c r="E767" i="9" s="1"/>
  <c r="F767" i="9" s="1"/>
  <c r="G767" i="9" s="1"/>
  <c r="H767" i="9" s="1"/>
  <c r="I767" i="9" s="1"/>
  <c r="J767" i="9" s="1"/>
  <c r="K767" i="9" s="1"/>
  <c r="L767" i="9" s="1"/>
  <c r="M767" i="9" s="1"/>
  <c r="N767" i="9" s="1"/>
  <c r="O767" i="9" s="1"/>
  <c r="P767" i="9" s="1"/>
  <c r="Q767" i="9" s="1"/>
  <c r="R767" i="9" s="1"/>
  <c r="S767" i="9" s="1"/>
  <c r="T767" i="9" s="1"/>
  <c r="U767" i="9" s="1"/>
  <c r="V767" i="9" s="1"/>
  <c r="C803" i="9"/>
  <c r="D803" i="9" s="1"/>
  <c r="E803" i="9" s="1"/>
  <c r="F803" i="9" s="1"/>
  <c r="G803" i="9" s="1"/>
  <c r="H803" i="9" s="1"/>
  <c r="I803" i="9" s="1"/>
  <c r="J803" i="9" s="1"/>
  <c r="K803" i="9" s="1"/>
  <c r="L803" i="9" s="1"/>
  <c r="M803" i="9" s="1"/>
  <c r="N803" i="9" s="1"/>
  <c r="O803" i="9" s="1"/>
  <c r="P803" i="9" s="1"/>
  <c r="Q803" i="9" s="1"/>
  <c r="R803" i="9" s="1"/>
  <c r="S803" i="9" s="1"/>
  <c r="T803" i="9" s="1"/>
  <c r="U803" i="9" s="1"/>
  <c r="V803" i="9" s="1"/>
  <c r="C815" i="9"/>
  <c r="D815" i="9" s="1"/>
  <c r="E815" i="9" s="1"/>
  <c r="F815" i="9" s="1"/>
  <c r="G815" i="9" s="1"/>
  <c r="H815" i="9" s="1"/>
  <c r="I815" i="9" s="1"/>
  <c r="J815" i="9" s="1"/>
  <c r="K815" i="9" s="1"/>
  <c r="L815" i="9" s="1"/>
  <c r="M815" i="9" s="1"/>
  <c r="N815" i="9" s="1"/>
  <c r="O815" i="9" s="1"/>
  <c r="P815" i="9" s="1"/>
  <c r="Q815" i="9" s="1"/>
  <c r="R815" i="9" s="1"/>
  <c r="S815" i="9" s="1"/>
  <c r="T815" i="9" s="1"/>
  <c r="U815" i="9" s="1"/>
  <c r="V815" i="9" s="1"/>
  <c r="C836" i="9"/>
  <c r="D836" i="9" s="1"/>
  <c r="E836" i="9" s="1"/>
  <c r="F836" i="9" s="1"/>
  <c r="G836" i="9" s="1"/>
  <c r="H836" i="9" s="1"/>
  <c r="I836" i="9" s="1"/>
  <c r="J836" i="9" s="1"/>
  <c r="K836" i="9" s="1"/>
  <c r="L836" i="9" s="1"/>
  <c r="M836" i="9" s="1"/>
  <c r="N836" i="9" s="1"/>
  <c r="O836" i="9" s="1"/>
  <c r="P836" i="9" s="1"/>
  <c r="Q836" i="9" s="1"/>
  <c r="R836" i="9" s="1"/>
  <c r="S836" i="9" s="1"/>
  <c r="T836" i="9" s="1"/>
  <c r="U836" i="9" s="1"/>
  <c r="V836" i="9" s="1"/>
  <c r="C849" i="9"/>
  <c r="D849" i="9" s="1"/>
  <c r="E849" i="9" s="1"/>
  <c r="F849" i="9" s="1"/>
  <c r="G849" i="9" s="1"/>
  <c r="H849" i="9" s="1"/>
  <c r="I849" i="9" s="1"/>
  <c r="J849" i="9" s="1"/>
  <c r="K849" i="9" s="1"/>
  <c r="L849" i="9" s="1"/>
  <c r="M849" i="9" s="1"/>
  <c r="N849" i="9" s="1"/>
  <c r="O849" i="9" s="1"/>
  <c r="P849" i="9" s="1"/>
  <c r="Q849" i="9" s="1"/>
  <c r="R849" i="9" s="1"/>
  <c r="S849" i="9" s="1"/>
  <c r="T849" i="9" s="1"/>
  <c r="U849" i="9" s="1"/>
  <c r="V849" i="9" s="1"/>
  <c r="C868" i="9"/>
  <c r="D868" i="9" s="1"/>
  <c r="E868" i="9" s="1"/>
  <c r="F868" i="9" s="1"/>
  <c r="G868" i="9" s="1"/>
  <c r="H868" i="9" s="1"/>
  <c r="I868" i="9" s="1"/>
  <c r="J868" i="9" s="1"/>
  <c r="K868" i="9" s="1"/>
  <c r="L868" i="9" s="1"/>
  <c r="M868" i="9" s="1"/>
  <c r="N868" i="9" s="1"/>
  <c r="O868" i="9" s="1"/>
  <c r="P868" i="9" s="1"/>
  <c r="Q868" i="9" s="1"/>
  <c r="R868" i="9" s="1"/>
  <c r="S868" i="9" s="1"/>
  <c r="T868" i="9" s="1"/>
  <c r="U868" i="9" s="1"/>
  <c r="V868" i="9" s="1"/>
  <c r="C881" i="9"/>
  <c r="D881" i="9" s="1"/>
  <c r="E881" i="9" s="1"/>
  <c r="F881" i="9" s="1"/>
  <c r="G881" i="9" s="1"/>
  <c r="H881" i="9" s="1"/>
  <c r="I881" i="9" s="1"/>
  <c r="J881" i="9" s="1"/>
  <c r="K881" i="9" s="1"/>
  <c r="L881" i="9" s="1"/>
  <c r="M881" i="9" s="1"/>
  <c r="N881" i="9" s="1"/>
  <c r="O881" i="9" s="1"/>
  <c r="P881" i="9" s="1"/>
  <c r="Q881" i="9" s="1"/>
  <c r="R881" i="9" s="1"/>
  <c r="S881" i="9" s="1"/>
  <c r="T881" i="9" s="1"/>
  <c r="U881" i="9" s="1"/>
  <c r="V881" i="9" s="1"/>
  <c r="C900" i="9"/>
  <c r="D900" i="9" s="1"/>
  <c r="E900" i="9" s="1"/>
  <c r="F900" i="9" s="1"/>
  <c r="G900" i="9" s="1"/>
  <c r="H900" i="9" s="1"/>
  <c r="I900" i="9" s="1"/>
  <c r="J900" i="9" s="1"/>
  <c r="K900" i="9" s="1"/>
  <c r="L900" i="9" s="1"/>
  <c r="M900" i="9" s="1"/>
  <c r="N900" i="9" s="1"/>
  <c r="O900" i="9" s="1"/>
  <c r="P900" i="9" s="1"/>
  <c r="Q900" i="9" s="1"/>
  <c r="R900" i="9" s="1"/>
  <c r="S900" i="9" s="1"/>
  <c r="T900" i="9" s="1"/>
  <c r="U900" i="9" s="1"/>
  <c r="V900" i="9" s="1"/>
  <c r="C913" i="9"/>
  <c r="D913" i="9" s="1"/>
  <c r="E913" i="9" s="1"/>
  <c r="F913" i="9" s="1"/>
  <c r="G913" i="9" s="1"/>
  <c r="H913" i="9" s="1"/>
  <c r="I913" i="9" s="1"/>
  <c r="J913" i="9" s="1"/>
  <c r="K913" i="9" s="1"/>
  <c r="L913" i="9" s="1"/>
  <c r="M913" i="9" s="1"/>
  <c r="N913" i="9" s="1"/>
  <c r="O913" i="9" s="1"/>
  <c r="P913" i="9" s="1"/>
  <c r="Q913" i="9" s="1"/>
  <c r="R913" i="9" s="1"/>
  <c r="S913" i="9" s="1"/>
  <c r="T913" i="9" s="1"/>
  <c r="U913" i="9" s="1"/>
  <c r="V913" i="9" s="1"/>
  <c r="C932" i="9"/>
  <c r="D932" i="9" s="1"/>
  <c r="E932" i="9" s="1"/>
  <c r="F932" i="9" s="1"/>
  <c r="G932" i="9" s="1"/>
  <c r="H932" i="9" s="1"/>
  <c r="I932" i="9" s="1"/>
  <c r="J932" i="9" s="1"/>
  <c r="K932" i="9" s="1"/>
  <c r="L932" i="9" s="1"/>
  <c r="M932" i="9" s="1"/>
  <c r="N932" i="9" s="1"/>
  <c r="O932" i="9" s="1"/>
  <c r="P932" i="9" s="1"/>
  <c r="Q932" i="9" s="1"/>
  <c r="R932" i="9" s="1"/>
  <c r="S932" i="9" s="1"/>
  <c r="T932" i="9" s="1"/>
  <c r="U932" i="9" s="1"/>
  <c r="V932" i="9" s="1"/>
  <c r="C945" i="9"/>
  <c r="D945" i="9" s="1"/>
  <c r="E945" i="9" s="1"/>
  <c r="F945" i="9" s="1"/>
  <c r="G945" i="9" s="1"/>
  <c r="H945" i="9" s="1"/>
  <c r="I945" i="9" s="1"/>
  <c r="J945" i="9" s="1"/>
  <c r="K945" i="9" s="1"/>
  <c r="L945" i="9" s="1"/>
  <c r="M945" i="9" s="1"/>
  <c r="N945" i="9" s="1"/>
  <c r="O945" i="9" s="1"/>
  <c r="P945" i="9" s="1"/>
  <c r="Q945" i="9" s="1"/>
  <c r="R945" i="9" s="1"/>
  <c r="S945" i="9" s="1"/>
  <c r="T945" i="9" s="1"/>
  <c r="U945" i="9" s="1"/>
  <c r="V945" i="9" s="1"/>
  <c r="C964" i="9"/>
  <c r="D964" i="9" s="1"/>
  <c r="E964" i="9" s="1"/>
  <c r="F964" i="9" s="1"/>
  <c r="G964" i="9" s="1"/>
  <c r="H964" i="9" s="1"/>
  <c r="I964" i="9" s="1"/>
  <c r="J964" i="9" s="1"/>
  <c r="K964" i="9" s="1"/>
  <c r="L964" i="9" s="1"/>
  <c r="M964" i="9" s="1"/>
  <c r="N964" i="9" s="1"/>
  <c r="O964" i="9" s="1"/>
  <c r="P964" i="9" s="1"/>
  <c r="Q964" i="9" s="1"/>
  <c r="R964" i="9" s="1"/>
  <c r="S964" i="9" s="1"/>
  <c r="T964" i="9" s="1"/>
  <c r="U964" i="9" s="1"/>
  <c r="V964" i="9" s="1"/>
  <c r="C977" i="9"/>
  <c r="D977" i="9" s="1"/>
  <c r="E977" i="9" s="1"/>
  <c r="F977" i="9" s="1"/>
  <c r="G977" i="9" s="1"/>
  <c r="H977" i="9" s="1"/>
  <c r="I977" i="9" s="1"/>
  <c r="J977" i="9" s="1"/>
  <c r="K977" i="9" s="1"/>
  <c r="L977" i="9" s="1"/>
  <c r="M977" i="9" s="1"/>
  <c r="N977" i="9" s="1"/>
  <c r="O977" i="9" s="1"/>
  <c r="P977" i="9" s="1"/>
  <c r="Q977" i="9" s="1"/>
  <c r="R977" i="9" s="1"/>
  <c r="S977" i="9" s="1"/>
  <c r="T977" i="9" s="1"/>
  <c r="U977" i="9" s="1"/>
  <c r="V977" i="9" s="1"/>
  <c r="C996" i="9"/>
  <c r="D996" i="9" s="1"/>
  <c r="E996" i="9" s="1"/>
  <c r="F996" i="9" s="1"/>
  <c r="G996" i="9" s="1"/>
  <c r="H996" i="9" s="1"/>
  <c r="I996" i="9" s="1"/>
  <c r="J996" i="9" s="1"/>
  <c r="K996" i="9" s="1"/>
  <c r="L996" i="9" s="1"/>
  <c r="M996" i="9" s="1"/>
  <c r="N996" i="9" s="1"/>
  <c r="O996" i="9" s="1"/>
  <c r="P996" i="9" s="1"/>
  <c r="Q996" i="9" s="1"/>
  <c r="R996" i="9" s="1"/>
  <c r="S996" i="9" s="1"/>
  <c r="T996" i="9" s="1"/>
  <c r="U996" i="9" s="1"/>
  <c r="V996" i="9" s="1"/>
  <c r="B7" i="1"/>
  <c r="F3" i="9"/>
  <c r="G3" i="9" s="1"/>
  <c r="C4" i="9"/>
  <c r="C483" i="9" s="1"/>
  <c r="D483" i="9" s="1"/>
  <c r="E483" i="9" s="1"/>
  <c r="F483" i="9" s="1"/>
  <c r="G483" i="9" s="1"/>
  <c r="H483" i="9" s="1"/>
  <c r="I483" i="9" s="1"/>
  <c r="J483" i="9" s="1"/>
  <c r="K483" i="9" s="1"/>
  <c r="L483" i="9" s="1"/>
  <c r="M483" i="9" s="1"/>
  <c r="N483" i="9" s="1"/>
  <c r="O483" i="9" s="1"/>
  <c r="P483" i="9" s="1"/>
  <c r="Q483" i="9" s="1"/>
  <c r="R483" i="9" s="1"/>
  <c r="S483" i="9" s="1"/>
  <c r="T483" i="9" s="1"/>
  <c r="U483" i="9" s="1"/>
  <c r="V483" i="9" s="1"/>
  <c r="C3" i="9"/>
  <c r="C993" i="9" l="1"/>
  <c r="D993" i="9" s="1"/>
  <c r="E993" i="9" s="1"/>
  <c r="F993" i="9" s="1"/>
  <c r="G993" i="9" s="1"/>
  <c r="H993" i="9" s="1"/>
  <c r="I993" i="9" s="1"/>
  <c r="J993" i="9" s="1"/>
  <c r="K993" i="9" s="1"/>
  <c r="L993" i="9" s="1"/>
  <c r="M993" i="9" s="1"/>
  <c r="N993" i="9" s="1"/>
  <c r="O993" i="9" s="1"/>
  <c r="P993" i="9" s="1"/>
  <c r="Q993" i="9" s="1"/>
  <c r="R993" i="9" s="1"/>
  <c r="S993" i="9" s="1"/>
  <c r="T993" i="9" s="1"/>
  <c r="U993" i="9" s="1"/>
  <c r="V993" i="9" s="1"/>
  <c r="C961" i="9"/>
  <c r="D961" i="9" s="1"/>
  <c r="E961" i="9" s="1"/>
  <c r="F961" i="9" s="1"/>
  <c r="G961" i="9" s="1"/>
  <c r="H961" i="9" s="1"/>
  <c r="I961" i="9" s="1"/>
  <c r="J961" i="9" s="1"/>
  <c r="K961" i="9" s="1"/>
  <c r="L961" i="9" s="1"/>
  <c r="M961" i="9" s="1"/>
  <c r="N961" i="9" s="1"/>
  <c r="O961" i="9" s="1"/>
  <c r="P961" i="9" s="1"/>
  <c r="Q961" i="9" s="1"/>
  <c r="R961" i="9" s="1"/>
  <c r="S961" i="9" s="1"/>
  <c r="T961" i="9" s="1"/>
  <c r="U961" i="9" s="1"/>
  <c r="V961" i="9" s="1"/>
  <c r="C929" i="9"/>
  <c r="D929" i="9" s="1"/>
  <c r="E929" i="9" s="1"/>
  <c r="F929" i="9" s="1"/>
  <c r="G929" i="9" s="1"/>
  <c r="H929" i="9" s="1"/>
  <c r="I929" i="9" s="1"/>
  <c r="J929" i="9" s="1"/>
  <c r="K929" i="9" s="1"/>
  <c r="L929" i="9" s="1"/>
  <c r="M929" i="9" s="1"/>
  <c r="N929" i="9" s="1"/>
  <c r="O929" i="9" s="1"/>
  <c r="P929" i="9" s="1"/>
  <c r="Q929" i="9" s="1"/>
  <c r="R929" i="9" s="1"/>
  <c r="S929" i="9" s="1"/>
  <c r="T929" i="9" s="1"/>
  <c r="U929" i="9" s="1"/>
  <c r="V929" i="9" s="1"/>
  <c r="C897" i="9"/>
  <c r="D897" i="9" s="1"/>
  <c r="E897" i="9" s="1"/>
  <c r="F897" i="9" s="1"/>
  <c r="G897" i="9" s="1"/>
  <c r="H897" i="9" s="1"/>
  <c r="I897" i="9" s="1"/>
  <c r="J897" i="9" s="1"/>
  <c r="K897" i="9" s="1"/>
  <c r="L897" i="9" s="1"/>
  <c r="M897" i="9" s="1"/>
  <c r="N897" i="9" s="1"/>
  <c r="O897" i="9" s="1"/>
  <c r="P897" i="9" s="1"/>
  <c r="Q897" i="9" s="1"/>
  <c r="R897" i="9" s="1"/>
  <c r="S897" i="9" s="1"/>
  <c r="T897" i="9" s="1"/>
  <c r="U897" i="9" s="1"/>
  <c r="V897" i="9" s="1"/>
  <c r="C865" i="9"/>
  <c r="D865" i="9" s="1"/>
  <c r="E865" i="9" s="1"/>
  <c r="F865" i="9" s="1"/>
  <c r="G865" i="9" s="1"/>
  <c r="H865" i="9" s="1"/>
  <c r="I865" i="9" s="1"/>
  <c r="J865" i="9" s="1"/>
  <c r="K865" i="9" s="1"/>
  <c r="L865" i="9" s="1"/>
  <c r="M865" i="9" s="1"/>
  <c r="N865" i="9" s="1"/>
  <c r="O865" i="9" s="1"/>
  <c r="P865" i="9" s="1"/>
  <c r="Q865" i="9" s="1"/>
  <c r="R865" i="9" s="1"/>
  <c r="S865" i="9" s="1"/>
  <c r="T865" i="9" s="1"/>
  <c r="U865" i="9" s="1"/>
  <c r="V865" i="9" s="1"/>
  <c r="C831" i="9"/>
  <c r="D831" i="9" s="1"/>
  <c r="E831" i="9" s="1"/>
  <c r="F831" i="9" s="1"/>
  <c r="G831" i="9" s="1"/>
  <c r="H831" i="9" s="1"/>
  <c r="I831" i="9" s="1"/>
  <c r="J831" i="9" s="1"/>
  <c r="K831" i="9" s="1"/>
  <c r="L831" i="9" s="1"/>
  <c r="M831" i="9" s="1"/>
  <c r="N831" i="9" s="1"/>
  <c r="O831" i="9" s="1"/>
  <c r="P831" i="9" s="1"/>
  <c r="Q831" i="9" s="1"/>
  <c r="R831" i="9" s="1"/>
  <c r="S831" i="9" s="1"/>
  <c r="T831" i="9" s="1"/>
  <c r="U831" i="9" s="1"/>
  <c r="V831" i="9" s="1"/>
  <c r="C799" i="9"/>
  <c r="D799" i="9" s="1"/>
  <c r="E799" i="9" s="1"/>
  <c r="F799" i="9" s="1"/>
  <c r="G799" i="9" s="1"/>
  <c r="H799" i="9" s="1"/>
  <c r="I799" i="9" s="1"/>
  <c r="J799" i="9" s="1"/>
  <c r="K799" i="9" s="1"/>
  <c r="L799" i="9" s="1"/>
  <c r="M799" i="9" s="1"/>
  <c r="N799" i="9" s="1"/>
  <c r="O799" i="9" s="1"/>
  <c r="P799" i="9" s="1"/>
  <c r="Q799" i="9" s="1"/>
  <c r="R799" i="9" s="1"/>
  <c r="S799" i="9" s="1"/>
  <c r="T799" i="9" s="1"/>
  <c r="U799" i="9" s="1"/>
  <c r="V799" i="9" s="1"/>
  <c r="C735" i="9"/>
  <c r="D735" i="9" s="1"/>
  <c r="E735" i="9" s="1"/>
  <c r="F735" i="9" s="1"/>
  <c r="G735" i="9" s="1"/>
  <c r="H735" i="9" s="1"/>
  <c r="I735" i="9" s="1"/>
  <c r="J735" i="9" s="1"/>
  <c r="K735" i="9" s="1"/>
  <c r="L735" i="9" s="1"/>
  <c r="M735" i="9" s="1"/>
  <c r="N735" i="9" s="1"/>
  <c r="O735" i="9" s="1"/>
  <c r="P735" i="9" s="1"/>
  <c r="Q735" i="9" s="1"/>
  <c r="R735" i="9" s="1"/>
  <c r="S735" i="9" s="1"/>
  <c r="T735" i="9" s="1"/>
  <c r="U735" i="9" s="1"/>
  <c r="V735" i="9" s="1"/>
  <c r="C646" i="9"/>
  <c r="D646" i="9" s="1"/>
  <c r="E646" i="9" s="1"/>
  <c r="F646" i="9" s="1"/>
  <c r="G646" i="9" s="1"/>
  <c r="H646" i="9" s="1"/>
  <c r="I646" i="9" s="1"/>
  <c r="J646" i="9" s="1"/>
  <c r="K646" i="9" s="1"/>
  <c r="L646" i="9" s="1"/>
  <c r="M646" i="9" s="1"/>
  <c r="N646" i="9" s="1"/>
  <c r="O646" i="9" s="1"/>
  <c r="P646" i="9" s="1"/>
  <c r="Q646" i="9" s="1"/>
  <c r="R646" i="9" s="1"/>
  <c r="S646" i="9" s="1"/>
  <c r="T646" i="9" s="1"/>
  <c r="U646" i="9" s="1"/>
  <c r="V646" i="9" s="1"/>
  <c r="C980" i="9"/>
  <c r="D980" i="9" s="1"/>
  <c r="E980" i="9" s="1"/>
  <c r="F980" i="9" s="1"/>
  <c r="G980" i="9" s="1"/>
  <c r="H980" i="9" s="1"/>
  <c r="I980" i="9" s="1"/>
  <c r="J980" i="9" s="1"/>
  <c r="K980" i="9" s="1"/>
  <c r="L980" i="9" s="1"/>
  <c r="M980" i="9" s="1"/>
  <c r="N980" i="9" s="1"/>
  <c r="O980" i="9" s="1"/>
  <c r="P980" i="9" s="1"/>
  <c r="Q980" i="9" s="1"/>
  <c r="R980" i="9" s="1"/>
  <c r="S980" i="9" s="1"/>
  <c r="T980" i="9" s="1"/>
  <c r="U980" i="9" s="1"/>
  <c r="V980" i="9" s="1"/>
  <c r="C948" i="9"/>
  <c r="D948" i="9" s="1"/>
  <c r="E948" i="9" s="1"/>
  <c r="F948" i="9" s="1"/>
  <c r="G948" i="9" s="1"/>
  <c r="H948" i="9" s="1"/>
  <c r="I948" i="9" s="1"/>
  <c r="J948" i="9" s="1"/>
  <c r="K948" i="9" s="1"/>
  <c r="L948" i="9" s="1"/>
  <c r="M948" i="9" s="1"/>
  <c r="N948" i="9" s="1"/>
  <c r="O948" i="9" s="1"/>
  <c r="P948" i="9" s="1"/>
  <c r="Q948" i="9" s="1"/>
  <c r="R948" i="9" s="1"/>
  <c r="S948" i="9" s="1"/>
  <c r="T948" i="9" s="1"/>
  <c r="U948" i="9" s="1"/>
  <c r="V948" i="9" s="1"/>
  <c r="C916" i="9"/>
  <c r="D916" i="9" s="1"/>
  <c r="E916" i="9" s="1"/>
  <c r="F916" i="9" s="1"/>
  <c r="G916" i="9" s="1"/>
  <c r="H916" i="9" s="1"/>
  <c r="I916" i="9" s="1"/>
  <c r="J916" i="9" s="1"/>
  <c r="K916" i="9" s="1"/>
  <c r="L916" i="9" s="1"/>
  <c r="M916" i="9" s="1"/>
  <c r="N916" i="9" s="1"/>
  <c r="O916" i="9" s="1"/>
  <c r="P916" i="9" s="1"/>
  <c r="Q916" i="9" s="1"/>
  <c r="R916" i="9" s="1"/>
  <c r="S916" i="9" s="1"/>
  <c r="T916" i="9" s="1"/>
  <c r="U916" i="9" s="1"/>
  <c r="V916" i="9" s="1"/>
  <c r="C884" i="9"/>
  <c r="D884" i="9" s="1"/>
  <c r="E884" i="9" s="1"/>
  <c r="F884" i="9" s="1"/>
  <c r="G884" i="9" s="1"/>
  <c r="H884" i="9" s="1"/>
  <c r="I884" i="9" s="1"/>
  <c r="J884" i="9" s="1"/>
  <c r="K884" i="9" s="1"/>
  <c r="L884" i="9" s="1"/>
  <c r="M884" i="9" s="1"/>
  <c r="N884" i="9" s="1"/>
  <c r="O884" i="9" s="1"/>
  <c r="P884" i="9" s="1"/>
  <c r="Q884" i="9" s="1"/>
  <c r="R884" i="9" s="1"/>
  <c r="S884" i="9" s="1"/>
  <c r="T884" i="9" s="1"/>
  <c r="U884" i="9" s="1"/>
  <c r="V884" i="9" s="1"/>
  <c r="C852" i="9"/>
  <c r="D852" i="9" s="1"/>
  <c r="E852" i="9" s="1"/>
  <c r="F852" i="9" s="1"/>
  <c r="G852" i="9" s="1"/>
  <c r="H852" i="9" s="1"/>
  <c r="I852" i="9" s="1"/>
  <c r="J852" i="9" s="1"/>
  <c r="K852" i="9" s="1"/>
  <c r="L852" i="9" s="1"/>
  <c r="M852" i="9" s="1"/>
  <c r="N852" i="9" s="1"/>
  <c r="O852" i="9" s="1"/>
  <c r="P852" i="9" s="1"/>
  <c r="Q852" i="9" s="1"/>
  <c r="R852" i="9" s="1"/>
  <c r="S852" i="9" s="1"/>
  <c r="T852" i="9" s="1"/>
  <c r="U852" i="9" s="1"/>
  <c r="V852" i="9" s="1"/>
  <c r="C819" i="9"/>
  <c r="D819" i="9" s="1"/>
  <c r="E819" i="9" s="1"/>
  <c r="F819" i="9" s="1"/>
  <c r="G819" i="9" s="1"/>
  <c r="H819" i="9" s="1"/>
  <c r="I819" i="9" s="1"/>
  <c r="J819" i="9" s="1"/>
  <c r="K819" i="9" s="1"/>
  <c r="L819" i="9" s="1"/>
  <c r="M819" i="9" s="1"/>
  <c r="N819" i="9" s="1"/>
  <c r="O819" i="9" s="1"/>
  <c r="P819" i="9" s="1"/>
  <c r="Q819" i="9" s="1"/>
  <c r="R819" i="9" s="1"/>
  <c r="S819" i="9" s="1"/>
  <c r="T819" i="9" s="1"/>
  <c r="U819" i="9" s="1"/>
  <c r="V819" i="9" s="1"/>
  <c r="C775" i="9"/>
  <c r="D775" i="9" s="1"/>
  <c r="E775" i="9" s="1"/>
  <c r="F775" i="9" s="1"/>
  <c r="G775" i="9" s="1"/>
  <c r="H775" i="9" s="1"/>
  <c r="I775" i="9" s="1"/>
  <c r="J775" i="9" s="1"/>
  <c r="K775" i="9" s="1"/>
  <c r="L775" i="9" s="1"/>
  <c r="M775" i="9" s="1"/>
  <c r="N775" i="9" s="1"/>
  <c r="O775" i="9" s="1"/>
  <c r="P775" i="9" s="1"/>
  <c r="Q775" i="9" s="1"/>
  <c r="R775" i="9" s="1"/>
  <c r="S775" i="9" s="1"/>
  <c r="T775" i="9" s="1"/>
  <c r="U775" i="9" s="1"/>
  <c r="V775" i="9" s="1"/>
  <c r="C704" i="9"/>
  <c r="D704" i="9" s="1"/>
  <c r="E704" i="9" s="1"/>
  <c r="F704" i="9" s="1"/>
  <c r="G704" i="9" s="1"/>
  <c r="H704" i="9" s="1"/>
  <c r="I704" i="9" s="1"/>
  <c r="J704" i="9" s="1"/>
  <c r="K704" i="9" s="1"/>
  <c r="L704" i="9" s="1"/>
  <c r="M704" i="9" s="1"/>
  <c r="N704" i="9" s="1"/>
  <c r="O704" i="9" s="1"/>
  <c r="P704" i="9" s="1"/>
  <c r="Q704" i="9" s="1"/>
  <c r="R704" i="9" s="1"/>
  <c r="S704" i="9" s="1"/>
  <c r="T704" i="9" s="1"/>
  <c r="U704" i="9" s="1"/>
  <c r="V704" i="9" s="1"/>
  <c r="C614" i="9"/>
  <c r="D614" i="9" s="1"/>
  <c r="E614" i="9" s="1"/>
  <c r="F614" i="9" s="1"/>
  <c r="G614" i="9" s="1"/>
  <c r="H614" i="9" s="1"/>
  <c r="I614" i="9" s="1"/>
  <c r="J614" i="9" s="1"/>
  <c r="K614" i="9" s="1"/>
  <c r="L614" i="9" s="1"/>
  <c r="M614" i="9" s="1"/>
  <c r="N614" i="9" s="1"/>
  <c r="O614" i="9" s="1"/>
  <c r="P614" i="9" s="1"/>
  <c r="Q614" i="9" s="1"/>
  <c r="R614" i="9" s="1"/>
  <c r="S614" i="9" s="1"/>
  <c r="T614" i="9" s="1"/>
  <c r="U614" i="9" s="1"/>
  <c r="V614" i="9" s="1"/>
  <c r="C553" i="9"/>
  <c r="D553" i="9" s="1"/>
  <c r="E553" i="9" s="1"/>
  <c r="F553" i="9" s="1"/>
  <c r="G553" i="9" s="1"/>
  <c r="H553" i="9" s="1"/>
  <c r="I553" i="9" s="1"/>
  <c r="J553" i="9" s="1"/>
  <c r="K553" i="9" s="1"/>
  <c r="L553" i="9" s="1"/>
  <c r="M553" i="9" s="1"/>
  <c r="N553" i="9" s="1"/>
  <c r="O553" i="9" s="1"/>
  <c r="P553" i="9" s="1"/>
  <c r="Q553" i="9" s="1"/>
  <c r="R553" i="9" s="1"/>
  <c r="S553" i="9" s="1"/>
  <c r="T553" i="9" s="1"/>
  <c r="U553" i="9" s="1"/>
  <c r="V553" i="9" s="1"/>
  <c r="C1004" i="9"/>
  <c r="D1004" i="9" s="1"/>
  <c r="E1004" i="9" s="1"/>
  <c r="F1004" i="9" s="1"/>
  <c r="G1004" i="9" s="1"/>
  <c r="H1004" i="9" s="1"/>
  <c r="I1004" i="9" s="1"/>
  <c r="J1004" i="9" s="1"/>
  <c r="K1004" i="9" s="1"/>
  <c r="L1004" i="9" s="1"/>
  <c r="M1004" i="9" s="1"/>
  <c r="N1004" i="9" s="1"/>
  <c r="O1004" i="9" s="1"/>
  <c r="P1004" i="9" s="1"/>
  <c r="Q1004" i="9" s="1"/>
  <c r="R1004" i="9" s="1"/>
  <c r="S1004" i="9" s="1"/>
  <c r="T1004" i="9" s="1"/>
  <c r="U1004" i="9" s="1"/>
  <c r="V1004" i="9" s="1"/>
  <c r="C988" i="9"/>
  <c r="D988" i="9" s="1"/>
  <c r="E988" i="9" s="1"/>
  <c r="F988" i="9" s="1"/>
  <c r="G988" i="9" s="1"/>
  <c r="H988" i="9" s="1"/>
  <c r="I988" i="9" s="1"/>
  <c r="J988" i="9" s="1"/>
  <c r="K988" i="9" s="1"/>
  <c r="L988" i="9" s="1"/>
  <c r="M988" i="9" s="1"/>
  <c r="N988" i="9" s="1"/>
  <c r="O988" i="9" s="1"/>
  <c r="P988" i="9" s="1"/>
  <c r="Q988" i="9" s="1"/>
  <c r="R988" i="9" s="1"/>
  <c r="S988" i="9" s="1"/>
  <c r="T988" i="9" s="1"/>
  <c r="U988" i="9" s="1"/>
  <c r="V988" i="9" s="1"/>
  <c r="C972" i="9"/>
  <c r="D972" i="9" s="1"/>
  <c r="E972" i="9" s="1"/>
  <c r="F972" i="9" s="1"/>
  <c r="G972" i="9" s="1"/>
  <c r="H972" i="9" s="1"/>
  <c r="I972" i="9" s="1"/>
  <c r="J972" i="9" s="1"/>
  <c r="K972" i="9" s="1"/>
  <c r="L972" i="9" s="1"/>
  <c r="M972" i="9" s="1"/>
  <c r="N972" i="9" s="1"/>
  <c r="O972" i="9" s="1"/>
  <c r="P972" i="9" s="1"/>
  <c r="Q972" i="9" s="1"/>
  <c r="R972" i="9" s="1"/>
  <c r="S972" i="9" s="1"/>
  <c r="T972" i="9" s="1"/>
  <c r="U972" i="9" s="1"/>
  <c r="V972" i="9" s="1"/>
  <c r="C956" i="9"/>
  <c r="D956" i="9" s="1"/>
  <c r="E956" i="9" s="1"/>
  <c r="F956" i="9" s="1"/>
  <c r="G956" i="9" s="1"/>
  <c r="H956" i="9" s="1"/>
  <c r="I956" i="9" s="1"/>
  <c r="J956" i="9" s="1"/>
  <c r="K956" i="9" s="1"/>
  <c r="L956" i="9" s="1"/>
  <c r="M956" i="9" s="1"/>
  <c r="N956" i="9" s="1"/>
  <c r="O956" i="9" s="1"/>
  <c r="P956" i="9" s="1"/>
  <c r="Q956" i="9" s="1"/>
  <c r="R956" i="9" s="1"/>
  <c r="S956" i="9" s="1"/>
  <c r="T956" i="9" s="1"/>
  <c r="U956" i="9" s="1"/>
  <c r="V956" i="9" s="1"/>
  <c r="C940" i="9"/>
  <c r="D940" i="9" s="1"/>
  <c r="E940" i="9" s="1"/>
  <c r="F940" i="9" s="1"/>
  <c r="G940" i="9" s="1"/>
  <c r="H940" i="9" s="1"/>
  <c r="I940" i="9" s="1"/>
  <c r="J940" i="9" s="1"/>
  <c r="K940" i="9" s="1"/>
  <c r="L940" i="9" s="1"/>
  <c r="M940" i="9" s="1"/>
  <c r="N940" i="9" s="1"/>
  <c r="O940" i="9" s="1"/>
  <c r="P940" i="9" s="1"/>
  <c r="Q940" i="9" s="1"/>
  <c r="R940" i="9" s="1"/>
  <c r="S940" i="9" s="1"/>
  <c r="T940" i="9" s="1"/>
  <c r="U940" i="9" s="1"/>
  <c r="V940" i="9" s="1"/>
  <c r="C924" i="9"/>
  <c r="D924" i="9" s="1"/>
  <c r="E924" i="9" s="1"/>
  <c r="F924" i="9" s="1"/>
  <c r="G924" i="9" s="1"/>
  <c r="H924" i="9" s="1"/>
  <c r="I924" i="9" s="1"/>
  <c r="J924" i="9" s="1"/>
  <c r="K924" i="9" s="1"/>
  <c r="L924" i="9" s="1"/>
  <c r="M924" i="9" s="1"/>
  <c r="N924" i="9" s="1"/>
  <c r="O924" i="9" s="1"/>
  <c r="P924" i="9" s="1"/>
  <c r="Q924" i="9" s="1"/>
  <c r="R924" i="9" s="1"/>
  <c r="S924" i="9" s="1"/>
  <c r="T924" i="9" s="1"/>
  <c r="U924" i="9" s="1"/>
  <c r="V924" i="9" s="1"/>
  <c r="C908" i="9"/>
  <c r="D908" i="9" s="1"/>
  <c r="E908" i="9" s="1"/>
  <c r="F908" i="9" s="1"/>
  <c r="G908" i="9" s="1"/>
  <c r="H908" i="9" s="1"/>
  <c r="I908" i="9" s="1"/>
  <c r="J908" i="9" s="1"/>
  <c r="K908" i="9" s="1"/>
  <c r="L908" i="9" s="1"/>
  <c r="M908" i="9" s="1"/>
  <c r="N908" i="9" s="1"/>
  <c r="O908" i="9" s="1"/>
  <c r="P908" i="9" s="1"/>
  <c r="Q908" i="9" s="1"/>
  <c r="R908" i="9" s="1"/>
  <c r="S908" i="9" s="1"/>
  <c r="T908" i="9" s="1"/>
  <c r="U908" i="9" s="1"/>
  <c r="V908" i="9" s="1"/>
  <c r="C892" i="9"/>
  <c r="D892" i="9" s="1"/>
  <c r="E892" i="9" s="1"/>
  <c r="F892" i="9" s="1"/>
  <c r="G892" i="9" s="1"/>
  <c r="H892" i="9" s="1"/>
  <c r="I892" i="9" s="1"/>
  <c r="J892" i="9" s="1"/>
  <c r="K892" i="9" s="1"/>
  <c r="L892" i="9" s="1"/>
  <c r="M892" i="9" s="1"/>
  <c r="N892" i="9" s="1"/>
  <c r="O892" i="9" s="1"/>
  <c r="P892" i="9" s="1"/>
  <c r="Q892" i="9" s="1"/>
  <c r="R892" i="9" s="1"/>
  <c r="S892" i="9" s="1"/>
  <c r="T892" i="9" s="1"/>
  <c r="U892" i="9" s="1"/>
  <c r="V892" i="9" s="1"/>
  <c r="C876" i="9"/>
  <c r="D876" i="9" s="1"/>
  <c r="E876" i="9" s="1"/>
  <c r="F876" i="9" s="1"/>
  <c r="G876" i="9" s="1"/>
  <c r="H876" i="9" s="1"/>
  <c r="I876" i="9" s="1"/>
  <c r="J876" i="9" s="1"/>
  <c r="K876" i="9" s="1"/>
  <c r="L876" i="9" s="1"/>
  <c r="M876" i="9" s="1"/>
  <c r="N876" i="9" s="1"/>
  <c r="O876" i="9" s="1"/>
  <c r="P876" i="9" s="1"/>
  <c r="Q876" i="9" s="1"/>
  <c r="R876" i="9" s="1"/>
  <c r="S876" i="9" s="1"/>
  <c r="T876" i="9" s="1"/>
  <c r="U876" i="9" s="1"/>
  <c r="V876" i="9" s="1"/>
  <c r="C860" i="9"/>
  <c r="D860" i="9" s="1"/>
  <c r="E860" i="9" s="1"/>
  <c r="F860" i="9" s="1"/>
  <c r="G860" i="9" s="1"/>
  <c r="H860" i="9" s="1"/>
  <c r="I860" i="9" s="1"/>
  <c r="J860" i="9" s="1"/>
  <c r="K860" i="9" s="1"/>
  <c r="L860" i="9" s="1"/>
  <c r="M860" i="9" s="1"/>
  <c r="N860" i="9" s="1"/>
  <c r="O860" i="9" s="1"/>
  <c r="P860" i="9" s="1"/>
  <c r="Q860" i="9" s="1"/>
  <c r="R860" i="9" s="1"/>
  <c r="S860" i="9" s="1"/>
  <c r="T860" i="9" s="1"/>
  <c r="U860" i="9" s="1"/>
  <c r="V860" i="9" s="1"/>
  <c r="C844" i="9"/>
  <c r="D844" i="9" s="1"/>
  <c r="E844" i="9" s="1"/>
  <c r="F844" i="9" s="1"/>
  <c r="G844" i="9" s="1"/>
  <c r="H844" i="9" s="1"/>
  <c r="I844" i="9" s="1"/>
  <c r="J844" i="9" s="1"/>
  <c r="K844" i="9" s="1"/>
  <c r="L844" i="9" s="1"/>
  <c r="M844" i="9" s="1"/>
  <c r="N844" i="9" s="1"/>
  <c r="O844" i="9" s="1"/>
  <c r="P844" i="9" s="1"/>
  <c r="Q844" i="9" s="1"/>
  <c r="R844" i="9" s="1"/>
  <c r="S844" i="9" s="1"/>
  <c r="T844" i="9" s="1"/>
  <c r="U844" i="9" s="1"/>
  <c r="V844" i="9" s="1"/>
  <c r="C827" i="9"/>
  <c r="D827" i="9" s="1"/>
  <c r="E827" i="9" s="1"/>
  <c r="F827" i="9" s="1"/>
  <c r="G827" i="9" s="1"/>
  <c r="H827" i="9" s="1"/>
  <c r="I827" i="9" s="1"/>
  <c r="J827" i="9" s="1"/>
  <c r="K827" i="9" s="1"/>
  <c r="L827" i="9" s="1"/>
  <c r="M827" i="9" s="1"/>
  <c r="N827" i="9" s="1"/>
  <c r="O827" i="9" s="1"/>
  <c r="P827" i="9" s="1"/>
  <c r="Q827" i="9" s="1"/>
  <c r="R827" i="9" s="1"/>
  <c r="S827" i="9" s="1"/>
  <c r="T827" i="9" s="1"/>
  <c r="U827" i="9" s="1"/>
  <c r="V827" i="9" s="1"/>
  <c r="C811" i="9"/>
  <c r="D811" i="9" s="1"/>
  <c r="E811" i="9" s="1"/>
  <c r="F811" i="9" s="1"/>
  <c r="G811" i="9" s="1"/>
  <c r="H811" i="9" s="1"/>
  <c r="I811" i="9" s="1"/>
  <c r="J811" i="9" s="1"/>
  <c r="K811" i="9" s="1"/>
  <c r="L811" i="9" s="1"/>
  <c r="M811" i="9" s="1"/>
  <c r="N811" i="9" s="1"/>
  <c r="O811" i="9" s="1"/>
  <c r="P811" i="9" s="1"/>
  <c r="Q811" i="9" s="1"/>
  <c r="R811" i="9" s="1"/>
  <c r="S811" i="9" s="1"/>
  <c r="T811" i="9" s="1"/>
  <c r="U811" i="9" s="1"/>
  <c r="V811" i="9" s="1"/>
  <c r="C795" i="9"/>
  <c r="D795" i="9" s="1"/>
  <c r="E795" i="9" s="1"/>
  <c r="F795" i="9" s="1"/>
  <c r="G795" i="9" s="1"/>
  <c r="H795" i="9" s="1"/>
  <c r="I795" i="9" s="1"/>
  <c r="J795" i="9" s="1"/>
  <c r="K795" i="9" s="1"/>
  <c r="L795" i="9" s="1"/>
  <c r="M795" i="9" s="1"/>
  <c r="N795" i="9" s="1"/>
  <c r="O795" i="9" s="1"/>
  <c r="P795" i="9" s="1"/>
  <c r="Q795" i="9" s="1"/>
  <c r="R795" i="9" s="1"/>
  <c r="S795" i="9" s="1"/>
  <c r="T795" i="9" s="1"/>
  <c r="U795" i="9" s="1"/>
  <c r="V795" i="9" s="1"/>
  <c r="C759" i="9"/>
  <c r="D759" i="9" s="1"/>
  <c r="E759" i="9" s="1"/>
  <c r="F759" i="9" s="1"/>
  <c r="G759" i="9" s="1"/>
  <c r="H759" i="9" s="1"/>
  <c r="I759" i="9" s="1"/>
  <c r="J759" i="9" s="1"/>
  <c r="K759" i="9" s="1"/>
  <c r="L759" i="9" s="1"/>
  <c r="M759" i="9" s="1"/>
  <c r="N759" i="9" s="1"/>
  <c r="O759" i="9" s="1"/>
  <c r="P759" i="9" s="1"/>
  <c r="Q759" i="9" s="1"/>
  <c r="R759" i="9" s="1"/>
  <c r="S759" i="9" s="1"/>
  <c r="T759" i="9" s="1"/>
  <c r="U759" i="9" s="1"/>
  <c r="V759" i="9" s="1"/>
  <c r="C729" i="9"/>
  <c r="D729" i="9" s="1"/>
  <c r="E729" i="9" s="1"/>
  <c r="F729" i="9" s="1"/>
  <c r="G729" i="9" s="1"/>
  <c r="H729" i="9" s="1"/>
  <c r="I729" i="9" s="1"/>
  <c r="J729" i="9" s="1"/>
  <c r="K729" i="9" s="1"/>
  <c r="L729" i="9" s="1"/>
  <c r="M729" i="9" s="1"/>
  <c r="N729" i="9" s="1"/>
  <c r="O729" i="9" s="1"/>
  <c r="P729" i="9" s="1"/>
  <c r="Q729" i="9" s="1"/>
  <c r="R729" i="9" s="1"/>
  <c r="S729" i="9" s="1"/>
  <c r="T729" i="9" s="1"/>
  <c r="U729" i="9" s="1"/>
  <c r="V729" i="9" s="1"/>
  <c r="C678" i="9"/>
  <c r="D678" i="9" s="1"/>
  <c r="E678" i="9" s="1"/>
  <c r="F678" i="9" s="1"/>
  <c r="G678" i="9" s="1"/>
  <c r="H678" i="9" s="1"/>
  <c r="I678" i="9" s="1"/>
  <c r="J678" i="9" s="1"/>
  <c r="K678" i="9" s="1"/>
  <c r="L678" i="9" s="1"/>
  <c r="M678" i="9" s="1"/>
  <c r="N678" i="9" s="1"/>
  <c r="O678" i="9" s="1"/>
  <c r="P678" i="9" s="1"/>
  <c r="Q678" i="9" s="1"/>
  <c r="R678" i="9" s="1"/>
  <c r="S678" i="9" s="1"/>
  <c r="T678" i="9" s="1"/>
  <c r="U678" i="9" s="1"/>
  <c r="V678" i="9" s="1"/>
  <c r="C640" i="9"/>
  <c r="D640" i="9" s="1"/>
  <c r="E640" i="9" s="1"/>
  <c r="F640" i="9" s="1"/>
  <c r="G640" i="9" s="1"/>
  <c r="H640" i="9" s="1"/>
  <c r="I640" i="9" s="1"/>
  <c r="J640" i="9" s="1"/>
  <c r="K640" i="9" s="1"/>
  <c r="L640" i="9" s="1"/>
  <c r="M640" i="9" s="1"/>
  <c r="N640" i="9" s="1"/>
  <c r="O640" i="9" s="1"/>
  <c r="P640" i="9" s="1"/>
  <c r="Q640" i="9" s="1"/>
  <c r="R640" i="9" s="1"/>
  <c r="S640" i="9" s="1"/>
  <c r="T640" i="9" s="1"/>
  <c r="U640" i="9" s="1"/>
  <c r="V640" i="9" s="1"/>
  <c r="C601" i="9"/>
  <c r="D601" i="9" s="1"/>
  <c r="E601" i="9" s="1"/>
  <c r="F601" i="9" s="1"/>
  <c r="G601" i="9" s="1"/>
  <c r="H601" i="9" s="1"/>
  <c r="I601" i="9" s="1"/>
  <c r="J601" i="9" s="1"/>
  <c r="K601" i="9" s="1"/>
  <c r="L601" i="9" s="1"/>
  <c r="M601" i="9" s="1"/>
  <c r="N601" i="9" s="1"/>
  <c r="O601" i="9" s="1"/>
  <c r="P601" i="9" s="1"/>
  <c r="Q601" i="9" s="1"/>
  <c r="R601" i="9" s="1"/>
  <c r="S601" i="9" s="1"/>
  <c r="T601" i="9" s="1"/>
  <c r="U601" i="9" s="1"/>
  <c r="V601" i="9" s="1"/>
  <c r="C544" i="9"/>
  <c r="D544" i="9" s="1"/>
  <c r="E544" i="9" s="1"/>
  <c r="F544" i="9" s="1"/>
  <c r="G544" i="9" s="1"/>
  <c r="H544" i="9" s="1"/>
  <c r="I544" i="9" s="1"/>
  <c r="J544" i="9" s="1"/>
  <c r="K544" i="9" s="1"/>
  <c r="L544" i="9" s="1"/>
  <c r="M544" i="9" s="1"/>
  <c r="N544" i="9" s="1"/>
  <c r="O544" i="9" s="1"/>
  <c r="P544" i="9" s="1"/>
  <c r="Q544" i="9" s="1"/>
  <c r="R544" i="9" s="1"/>
  <c r="S544" i="9" s="1"/>
  <c r="T544" i="9" s="1"/>
  <c r="U544" i="9" s="1"/>
  <c r="V544" i="9" s="1"/>
  <c r="C1001" i="9"/>
  <c r="D1001" i="9" s="1"/>
  <c r="E1001" i="9" s="1"/>
  <c r="F1001" i="9" s="1"/>
  <c r="G1001" i="9" s="1"/>
  <c r="H1001" i="9" s="1"/>
  <c r="I1001" i="9" s="1"/>
  <c r="J1001" i="9" s="1"/>
  <c r="K1001" i="9" s="1"/>
  <c r="L1001" i="9" s="1"/>
  <c r="M1001" i="9" s="1"/>
  <c r="N1001" i="9" s="1"/>
  <c r="O1001" i="9" s="1"/>
  <c r="P1001" i="9" s="1"/>
  <c r="Q1001" i="9" s="1"/>
  <c r="R1001" i="9" s="1"/>
  <c r="S1001" i="9" s="1"/>
  <c r="T1001" i="9" s="1"/>
  <c r="U1001" i="9" s="1"/>
  <c r="V1001" i="9" s="1"/>
  <c r="C985" i="9"/>
  <c r="D985" i="9" s="1"/>
  <c r="E985" i="9" s="1"/>
  <c r="F985" i="9" s="1"/>
  <c r="G985" i="9" s="1"/>
  <c r="H985" i="9" s="1"/>
  <c r="I985" i="9" s="1"/>
  <c r="J985" i="9" s="1"/>
  <c r="K985" i="9" s="1"/>
  <c r="L985" i="9" s="1"/>
  <c r="M985" i="9" s="1"/>
  <c r="N985" i="9" s="1"/>
  <c r="O985" i="9" s="1"/>
  <c r="P985" i="9" s="1"/>
  <c r="Q985" i="9" s="1"/>
  <c r="R985" i="9" s="1"/>
  <c r="S985" i="9" s="1"/>
  <c r="T985" i="9" s="1"/>
  <c r="U985" i="9" s="1"/>
  <c r="V985" i="9" s="1"/>
  <c r="C969" i="9"/>
  <c r="D969" i="9" s="1"/>
  <c r="E969" i="9" s="1"/>
  <c r="F969" i="9" s="1"/>
  <c r="G969" i="9" s="1"/>
  <c r="H969" i="9" s="1"/>
  <c r="I969" i="9" s="1"/>
  <c r="J969" i="9" s="1"/>
  <c r="K969" i="9" s="1"/>
  <c r="L969" i="9" s="1"/>
  <c r="M969" i="9" s="1"/>
  <c r="N969" i="9" s="1"/>
  <c r="O969" i="9" s="1"/>
  <c r="P969" i="9" s="1"/>
  <c r="Q969" i="9" s="1"/>
  <c r="R969" i="9" s="1"/>
  <c r="S969" i="9" s="1"/>
  <c r="T969" i="9" s="1"/>
  <c r="U969" i="9" s="1"/>
  <c r="V969" i="9" s="1"/>
  <c r="C953" i="9"/>
  <c r="D953" i="9" s="1"/>
  <c r="E953" i="9" s="1"/>
  <c r="F953" i="9" s="1"/>
  <c r="G953" i="9" s="1"/>
  <c r="H953" i="9" s="1"/>
  <c r="I953" i="9" s="1"/>
  <c r="J953" i="9" s="1"/>
  <c r="K953" i="9" s="1"/>
  <c r="L953" i="9" s="1"/>
  <c r="M953" i="9" s="1"/>
  <c r="N953" i="9" s="1"/>
  <c r="O953" i="9" s="1"/>
  <c r="P953" i="9" s="1"/>
  <c r="Q953" i="9" s="1"/>
  <c r="R953" i="9" s="1"/>
  <c r="S953" i="9" s="1"/>
  <c r="T953" i="9" s="1"/>
  <c r="U953" i="9" s="1"/>
  <c r="V953" i="9" s="1"/>
  <c r="C937" i="9"/>
  <c r="D937" i="9" s="1"/>
  <c r="E937" i="9" s="1"/>
  <c r="F937" i="9" s="1"/>
  <c r="G937" i="9" s="1"/>
  <c r="H937" i="9" s="1"/>
  <c r="I937" i="9" s="1"/>
  <c r="J937" i="9" s="1"/>
  <c r="K937" i="9" s="1"/>
  <c r="L937" i="9" s="1"/>
  <c r="M937" i="9" s="1"/>
  <c r="N937" i="9" s="1"/>
  <c r="O937" i="9" s="1"/>
  <c r="P937" i="9" s="1"/>
  <c r="Q937" i="9" s="1"/>
  <c r="R937" i="9" s="1"/>
  <c r="S937" i="9" s="1"/>
  <c r="T937" i="9" s="1"/>
  <c r="U937" i="9" s="1"/>
  <c r="V937" i="9" s="1"/>
  <c r="C921" i="9"/>
  <c r="D921" i="9" s="1"/>
  <c r="E921" i="9" s="1"/>
  <c r="F921" i="9" s="1"/>
  <c r="G921" i="9" s="1"/>
  <c r="H921" i="9" s="1"/>
  <c r="I921" i="9" s="1"/>
  <c r="J921" i="9" s="1"/>
  <c r="K921" i="9" s="1"/>
  <c r="L921" i="9" s="1"/>
  <c r="M921" i="9" s="1"/>
  <c r="N921" i="9" s="1"/>
  <c r="O921" i="9" s="1"/>
  <c r="P921" i="9" s="1"/>
  <c r="Q921" i="9" s="1"/>
  <c r="R921" i="9" s="1"/>
  <c r="S921" i="9" s="1"/>
  <c r="T921" i="9" s="1"/>
  <c r="U921" i="9" s="1"/>
  <c r="V921" i="9" s="1"/>
  <c r="C905" i="9"/>
  <c r="D905" i="9" s="1"/>
  <c r="E905" i="9" s="1"/>
  <c r="F905" i="9" s="1"/>
  <c r="G905" i="9" s="1"/>
  <c r="H905" i="9" s="1"/>
  <c r="I905" i="9" s="1"/>
  <c r="J905" i="9" s="1"/>
  <c r="K905" i="9" s="1"/>
  <c r="L905" i="9" s="1"/>
  <c r="M905" i="9" s="1"/>
  <c r="N905" i="9" s="1"/>
  <c r="O905" i="9" s="1"/>
  <c r="P905" i="9" s="1"/>
  <c r="Q905" i="9" s="1"/>
  <c r="R905" i="9" s="1"/>
  <c r="S905" i="9" s="1"/>
  <c r="T905" i="9" s="1"/>
  <c r="U905" i="9" s="1"/>
  <c r="V905" i="9" s="1"/>
  <c r="C889" i="9"/>
  <c r="D889" i="9" s="1"/>
  <c r="E889" i="9" s="1"/>
  <c r="F889" i="9" s="1"/>
  <c r="G889" i="9" s="1"/>
  <c r="H889" i="9" s="1"/>
  <c r="I889" i="9" s="1"/>
  <c r="J889" i="9" s="1"/>
  <c r="K889" i="9" s="1"/>
  <c r="L889" i="9" s="1"/>
  <c r="M889" i="9" s="1"/>
  <c r="N889" i="9" s="1"/>
  <c r="O889" i="9" s="1"/>
  <c r="P889" i="9" s="1"/>
  <c r="Q889" i="9" s="1"/>
  <c r="R889" i="9" s="1"/>
  <c r="S889" i="9" s="1"/>
  <c r="T889" i="9" s="1"/>
  <c r="U889" i="9" s="1"/>
  <c r="V889" i="9" s="1"/>
  <c r="C873" i="9"/>
  <c r="D873" i="9" s="1"/>
  <c r="E873" i="9" s="1"/>
  <c r="F873" i="9" s="1"/>
  <c r="G873" i="9" s="1"/>
  <c r="H873" i="9" s="1"/>
  <c r="I873" i="9" s="1"/>
  <c r="J873" i="9" s="1"/>
  <c r="K873" i="9" s="1"/>
  <c r="L873" i="9" s="1"/>
  <c r="M873" i="9" s="1"/>
  <c r="N873" i="9" s="1"/>
  <c r="O873" i="9" s="1"/>
  <c r="P873" i="9" s="1"/>
  <c r="Q873" i="9" s="1"/>
  <c r="R873" i="9" s="1"/>
  <c r="S873" i="9" s="1"/>
  <c r="T873" i="9" s="1"/>
  <c r="U873" i="9" s="1"/>
  <c r="V873" i="9" s="1"/>
  <c r="C857" i="9"/>
  <c r="D857" i="9" s="1"/>
  <c r="E857" i="9" s="1"/>
  <c r="F857" i="9" s="1"/>
  <c r="G857" i="9" s="1"/>
  <c r="H857" i="9" s="1"/>
  <c r="I857" i="9" s="1"/>
  <c r="J857" i="9" s="1"/>
  <c r="K857" i="9" s="1"/>
  <c r="L857" i="9" s="1"/>
  <c r="M857" i="9" s="1"/>
  <c r="N857" i="9" s="1"/>
  <c r="O857" i="9" s="1"/>
  <c r="P857" i="9" s="1"/>
  <c r="Q857" i="9" s="1"/>
  <c r="R857" i="9" s="1"/>
  <c r="S857" i="9" s="1"/>
  <c r="T857" i="9" s="1"/>
  <c r="U857" i="9" s="1"/>
  <c r="V857" i="9" s="1"/>
  <c r="C841" i="9"/>
  <c r="D841" i="9" s="1"/>
  <c r="E841" i="9" s="1"/>
  <c r="F841" i="9" s="1"/>
  <c r="G841" i="9" s="1"/>
  <c r="H841" i="9" s="1"/>
  <c r="I841" i="9" s="1"/>
  <c r="J841" i="9" s="1"/>
  <c r="K841" i="9" s="1"/>
  <c r="L841" i="9" s="1"/>
  <c r="M841" i="9" s="1"/>
  <c r="N841" i="9" s="1"/>
  <c r="O841" i="9" s="1"/>
  <c r="P841" i="9" s="1"/>
  <c r="Q841" i="9" s="1"/>
  <c r="R841" i="9" s="1"/>
  <c r="S841" i="9" s="1"/>
  <c r="T841" i="9" s="1"/>
  <c r="U841" i="9" s="1"/>
  <c r="V841" i="9" s="1"/>
  <c r="C823" i="9"/>
  <c r="D823" i="9" s="1"/>
  <c r="E823" i="9" s="1"/>
  <c r="F823" i="9" s="1"/>
  <c r="G823" i="9" s="1"/>
  <c r="H823" i="9" s="1"/>
  <c r="I823" i="9" s="1"/>
  <c r="J823" i="9" s="1"/>
  <c r="K823" i="9" s="1"/>
  <c r="L823" i="9" s="1"/>
  <c r="M823" i="9" s="1"/>
  <c r="N823" i="9" s="1"/>
  <c r="O823" i="9" s="1"/>
  <c r="P823" i="9" s="1"/>
  <c r="Q823" i="9" s="1"/>
  <c r="R823" i="9" s="1"/>
  <c r="S823" i="9" s="1"/>
  <c r="T823" i="9" s="1"/>
  <c r="U823" i="9" s="1"/>
  <c r="V823" i="9" s="1"/>
  <c r="C807" i="9"/>
  <c r="D807" i="9" s="1"/>
  <c r="E807" i="9" s="1"/>
  <c r="F807" i="9" s="1"/>
  <c r="G807" i="9" s="1"/>
  <c r="H807" i="9" s="1"/>
  <c r="I807" i="9" s="1"/>
  <c r="J807" i="9" s="1"/>
  <c r="K807" i="9" s="1"/>
  <c r="L807" i="9" s="1"/>
  <c r="M807" i="9" s="1"/>
  <c r="N807" i="9" s="1"/>
  <c r="O807" i="9" s="1"/>
  <c r="P807" i="9" s="1"/>
  <c r="Q807" i="9" s="1"/>
  <c r="R807" i="9" s="1"/>
  <c r="S807" i="9" s="1"/>
  <c r="T807" i="9" s="1"/>
  <c r="U807" i="9" s="1"/>
  <c r="V807" i="9" s="1"/>
  <c r="C791" i="9"/>
  <c r="D791" i="9" s="1"/>
  <c r="E791" i="9" s="1"/>
  <c r="F791" i="9" s="1"/>
  <c r="G791" i="9" s="1"/>
  <c r="H791" i="9" s="1"/>
  <c r="I791" i="9" s="1"/>
  <c r="J791" i="9" s="1"/>
  <c r="K791" i="9" s="1"/>
  <c r="L791" i="9" s="1"/>
  <c r="M791" i="9" s="1"/>
  <c r="N791" i="9" s="1"/>
  <c r="O791" i="9" s="1"/>
  <c r="P791" i="9" s="1"/>
  <c r="Q791" i="9" s="1"/>
  <c r="R791" i="9" s="1"/>
  <c r="S791" i="9" s="1"/>
  <c r="T791" i="9" s="1"/>
  <c r="U791" i="9" s="1"/>
  <c r="V791" i="9" s="1"/>
  <c r="C751" i="9"/>
  <c r="D751" i="9" s="1"/>
  <c r="E751" i="9" s="1"/>
  <c r="F751" i="9" s="1"/>
  <c r="G751" i="9" s="1"/>
  <c r="H751" i="9" s="1"/>
  <c r="I751" i="9" s="1"/>
  <c r="J751" i="9" s="1"/>
  <c r="K751" i="9" s="1"/>
  <c r="L751" i="9" s="1"/>
  <c r="M751" i="9" s="1"/>
  <c r="N751" i="9" s="1"/>
  <c r="O751" i="9" s="1"/>
  <c r="P751" i="9" s="1"/>
  <c r="Q751" i="9" s="1"/>
  <c r="R751" i="9" s="1"/>
  <c r="S751" i="9" s="1"/>
  <c r="T751" i="9" s="1"/>
  <c r="U751" i="9" s="1"/>
  <c r="V751" i="9" s="1"/>
  <c r="C710" i="9"/>
  <c r="D710" i="9" s="1"/>
  <c r="E710" i="9" s="1"/>
  <c r="F710" i="9" s="1"/>
  <c r="G710" i="9" s="1"/>
  <c r="H710" i="9" s="1"/>
  <c r="I710" i="9" s="1"/>
  <c r="J710" i="9" s="1"/>
  <c r="K710" i="9" s="1"/>
  <c r="L710" i="9" s="1"/>
  <c r="M710" i="9" s="1"/>
  <c r="N710" i="9" s="1"/>
  <c r="O710" i="9" s="1"/>
  <c r="P710" i="9" s="1"/>
  <c r="Q710" i="9" s="1"/>
  <c r="R710" i="9" s="1"/>
  <c r="S710" i="9" s="1"/>
  <c r="T710" i="9" s="1"/>
  <c r="U710" i="9" s="1"/>
  <c r="V710" i="9" s="1"/>
  <c r="C672" i="9"/>
  <c r="D672" i="9" s="1"/>
  <c r="E672" i="9" s="1"/>
  <c r="F672" i="9" s="1"/>
  <c r="G672" i="9" s="1"/>
  <c r="H672" i="9" s="1"/>
  <c r="I672" i="9" s="1"/>
  <c r="J672" i="9" s="1"/>
  <c r="K672" i="9" s="1"/>
  <c r="L672" i="9" s="1"/>
  <c r="M672" i="9" s="1"/>
  <c r="N672" i="9" s="1"/>
  <c r="O672" i="9" s="1"/>
  <c r="P672" i="9" s="1"/>
  <c r="Q672" i="9" s="1"/>
  <c r="R672" i="9" s="1"/>
  <c r="S672" i="9" s="1"/>
  <c r="T672" i="9" s="1"/>
  <c r="U672" i="9" s="1"/>
  <c r="V672" i="9" s="1"/>
  <c r="C633" i="9"/>
  <c r="D633" i="9" s="1"/>
  <c r="E633" i="9" s="1"/>
  <c r="F633" i="9" s="1"/>
  <c r="G633" i="9" s="1"/>
  <c r="H633" i="9" s="1"/>
  <c r="I633" i="9" s="1"/>
  <c r="J633" i="9" s="1"/>
  <c r="K633" i="9" s="1"/>
  <c r="L633" i="9" s="1"/>
  <c r="M633" i="9" s="1"/>
  <c r="N633" i="9" s="1"/>
  <c r="O633" i="9" s="1"/>
  <c r="P633" i="9" s="1"/>
  <c r="Q633" i="9" s="1"/>
  <c r="R633" i="9" s="1"/>
  <c r="S633" i="9" s="1"/>
  <c r="T633" i="9" s="1"/>
  <c r="U633" i="9" s="1"/>
  <c r="V633" i="9" s="1"/>
  <c r="C569" i="9"/>
  <c r="D569" i="9" s="1"/>
  <c r="E569" i="9" s="1"/>
  <c r="F569" i="9" s="1"/>
  <c r="G569" i="9" s="1"/>
  <c r="H569" i="9" s="1"/>
  <c r="I569" i="9" s="1"/>
  <c r="J569" i="9" s="1"/>
  <c r="K569" i="9" s="1"/>
  <c r="L569" i="9" s="1"/>
  <c r="M569" i="9" s="1"/>
  <c r="N569" i="9" s="1"/>
  <c r="O569" i="9" s="1"/>
  <c r="P569" i="9" s="1"/>
  <c r="Q569" i="9" s="1"/>
  <c r="R569" i="9" s="1"/>
  <c r="S569" i="9" s="1"/>
  <c r="T569" i="9" s="1"/>
  <c r="U569" i="9" s="1"/>
  <c r="V569" i="9" s="1"/>
  <c r="C532" i="9"/>
  <c r="D532" i="9" s="1"/>
  <c r="E532" i="9" s="1"/>
  <c r="F532" i="9" s="1"/>
  <c r="G532" i="9" s="1"/>
  <c r="H532" i="9" s="1"/>
  <c r="I532" i="9" s="1"/>
  <c r="J532" i="9" s="1"/>
  <c r="K532" i="9" s="1"/>
  <c r="L532" i="9" s="1"/>
  <c r="M532" i="9" s="1"/>
  <c r="N532" i="9" s="1"/>
  <c r="O532" i="9" s="1"/>
  <c r="P532" i="9" s="1"/>
  <c r="Q532" i="9" s="1"/>
  <c r="R532" i="9" s="1"/>
  <c r="S532" i="9" s="1"/>
  <c r="T532" i="9" s="1"/>
  <c r="U532" i="9" s="1"/>
  <c r="V532" i="9" s="1"/>
  <c r="C6" i="9"/>
  <c r="D6" i="9" s="1"/>
  <c r="E6" i="9" s="1"/>
  <c r="F6" i="9" s="1"/>
  <c r="G6" i="9" s="1"/>
  <c r="H6" i="9" s="1"/>
  <c r="I6" i="9" s="1"/>
  <c r="J6" i="9" s="1"/>
  <c r="K6" i="9" s="1"/>
  <c r="L6" i="9" s="1"/>
  <c r="M6" i="9" s="1"/>
  <c r="N6" i="9" s="1"/>
  <c r="O6" i="9" s="1"/>
  <c r="P6" i="9" s="1"/>
  <c r="Q6" i="9" s="1"/>
  <c r="R6" i="9" s="1"/>
  <c r="S6" i="9" s="1"/>
  <c r="T6" i="9" s="1"/>
  <c r="U6" i="9" s="1"/>
  <c r="V6" i="9" s="1"/>
  <c r="C1003" i="9"/>
  <c r="D1003" i="9" s="1"/>
  <c r="E1003" i="9" s="1"/>
  <c r="F1003" i="9" s="1"/>
  <c r="G1003" i="9" s="1"/>
  <c r="H1003" i="9" s="1"/>
  <c r="I1003" i="9" s="1"/>
  <c r="J1003" i="9" s="1"/>
  <c r="K1003" i="9" s="1"/>
  <c r="L1003" i="9" s="1"/>
  <c r="M1003" i="9" s="1"/>
  <c r="N1003" i="9" s="1"/>
  <c r="O1003" i="9" s="1"/>
  <c r="P1003" i="9" s="1"/>
  <c r="Q1003" i="9" s="1"/>
  <c r="R1003" i="9" s="1"/>
  <c r="S1003" i="9" s="1"/>
  <c r="T1003" i="9" s="1"/>
  <c r="U1003" i="9" s="1"/>
  <c r="V1003" i="9" s="1"/>
  <c r="C998" i="9"/>
  <c r="D998" i="9" s="1"/>
  <c r="E998" i="9" s="1"/>
  <c r="F998" i="9" s="1"/>
  <c r="G998" i="9" s="1"/>
  <c r="H998" i="9" s="1"/>
  <c r="I998" i="9" s="1"/>
  <c r="J998" i="9" s="1"/>
  <c r="K998" i="9" s="1"/>
  <c r="L998" i="9" s="1"/>
  <c r="M998" i="9" s="1"/>
  <c r="N998" i="9" s="1"/>
  <c r="O998" i="9" s="1"/>
  <c r="P998" i="9" s="1"/>
  <c r="Q998" i="9" s="1"/>
  <c r="R998" i="9" s="1"/>
  <c r="S998" i="9" s="1"/>
  <c r="T998" i="9" s="1"/>
  <c r="U998" i="9" s="1"/>
  <c r="V998" i="9" s="1"/>
  <c r="C995" i="9"/>
  <c r="D995" i="9" s="1"/>
  <c r="E995" i="9" s="1"/>
  <c r="F995" i="9" s="1"/>
  <c r="G995" i="9" s="1"/>
  <c r="H995" i="9" s="1"/>
  <c r="I995" i="9" s="1"/>
  <c r="J995" i="9" s="1"/>
  <c r="K995" i="9" s="1"/>
  <c r="L995" i="9" s="1"/>
  <c r="M995" i="9" s="1"/>
  <c r="N995" i="9" s="1"/>
  <c r="O995" i="9" s="1"/>
  <c r="P995" i="9" s="1"/>
  <c r="Q995" i="9" s="1"/>
  <c r="R995" i="9" s="1"/>
  <c r="S995" i="9" s="1"/>
  <c r="T995" i="9" s="1"/>
  <c r="U995" i="9" s="1"/>
  <c r="V995" i="9" s="1"/>
  <c r="C990" i="9"/>
  <c r="D990" i="9" s="1"/>
  <c r="E990" i="9" s="1"/>
  <c r="F990" i="9" s="1"/>
  <c r="G990" i="9" s="1"/>
  <c r="H990" i="9" s="1"/>
  <c r="I990" i="9" s="1"/>
  <c r="J990" i="9" s="1"/>
  <c r="K990" i="9" s="1"/>
  <c r="L990" i="9" s="1"/>
  <c r="M990" i="9" s="1"/>
  <c r="N990" i="9" s="1"/>
  <c r="O990" i="9" s="1"/>
  <c r="P990" i="9" s="1"/>
  <c r="Q990" i="9" s="1"/>
  <c r="R990" i="9" s="1"/>
  <c r="S990" i="9" s="1"/>
  <c r="T990" i="9" s="1"/>
  <c r="U990" i="9" s="1"/>
  <c r="V990" i="9" s="1"/>
  <c r="C987" i="9"/>
  <c r="D987" i="9" s="1"/>
  <c r="E987" i="9" s="1"/>
  <c r="F987" i="9" s="1"/>
  <c r="G987" i="9" s="1"/>
  <c r="H987" i="9" s="1"/>
  <c r="I987" i="9" s="1"/>
  <c r="J987" i="9" s="1"/>
  <c r="K987" i="9" s="1"/>
  <c r="L987" i="9" s="1"/>
  <c r="M987" i="9" s="1"/>
  <c r="N987" i="9" s="1"/>
  <c r="O987" i="9" s="1"/>
  <c r="P987" i="9" s="1"/>
  <c r="Q987" i="9" s="1"/>
  <c r="R987" i="9" s="1"/>
  <c r="S987" i="9" s="1"/>
  <c r="T987" i="9" s="1"/>
  <c r="U987" i="9" s="1"/>
  <c r="V987" i="9" s="1"/>
  <c r="C982" i="9"/>
  <c r="D982" i="9" s="1"/>
  <c r="E982" i="9" s="1"/>
  <c r="F982" i="9" s="1"/>
  <c r="G982" i="9" s="1"/>
  <c r="H982" i="9" s="1"/>
  <c r="I982" i="9" s="1"/>
  <c r="J982" i="9" s="1"/>
  <c r="K982" i="9" s="1"/>
  <c r="L982" i="9" s="1"/>
  <c r="M982" i="9" s="1"/>
  <c r="N982" i="9" s="1"/>
  <c r="O982" i="9" s="1"/>
  <c r="P982" i="9" s="1"/>
  <c r="Q982" i="9" s="1"/>
  <c r="R982" i="9" s="1"/>
  <c r="S982" i="9" s="1"/>
  <c r="T982" i="9" s="1"/>
  <c r="U982" i="9" s="1"/>
  <c r="V982" i="9" s="1"/>
  <c r="C979" i="9"/>
  <c r="D979" i="9" s="1"/>
  <c r="E979" i="9" s="1"/>
  <c r="F979" i="9" s="1"/>
  <c r="G979" i="9" s="1"/>
  <c r="H979" i="9" s="1"/>
  <c r="I979" i="9" s="1"/>
  <c r="J979" i="9" s="1"/>
  <c r="K979" i="9" s="1"/>
  <c r="L979" i="9" s="1"/>
  <c r="M979" i="9" s="1"/>
  <c r="N979" i="9" s="1"/>
  <c r="O979" i="9" s="1"/>
  <c r="P979" i="9" s="1"/>
  <c r="Q979" i="9" s="1"/>
  <c r="R979" i="9" s="1"/>
  <c r="S979" i="9" s="1"/>
  <c r="T979" i="9" s="1"/>
  <c r="U979" i="9" s="1"/>
  <c r="V979" i="9" s="1"/>
  <c r="C974" i="9"/>
  <c r="D974" i="9" s="1"/>
  <c r="E974" i="9" s="1"/>
  <c r="F974" i="9" s="1"/>
  <c r="G974" i="9" s="1"/>
  <c r="H974" i="9" s="1"/>
  <c r="I974" i="9" s="1"/>
  <c r="J974" i="9" s="1"/>
  <c r="K974" i="9" s="1"/>
  <c r="L974" i="9" s="1"/>
  <c r="M974" i="9" s="1"/>
  <c r="N974" i="9" s="1"/>
  <c r="O974" i="9" s="1"/>
  <c r="P974" i="9" s="1"/>
  <c r="Q974" i="9" s="1"/>
  <c r="R974" i="9" s="1"/>
  <c r="S974" i="9" s="1"/>
  <c r="T974" i="9" s="1"/>
  <c r="U974" i="9" s="1"/>
  <c r="V974" i="9" s="1"/>
  <c r="C971" i="9"/>
  <c r="D971" i="9" s="1"/>
  <c r="E971" i="9" s="1"/>
  <c r="F971" i="9" s="1"/>
  <c r="G971" i="9" s="1"/>
  <c r="H971" i="9" s="1"/>
  <c r="I971" i="9" s="1"/>
  <c r="J971" i="9" s="1"/>
  <c r="K971" i="9" s="1"/>
  <c r="L971" i="9" s="1"/>
  <c r="M971" i="9" s="1"/>
  <c r="N971" i="9" s="1"/>
  <c r="O971" i="9" s="1"/>
  <c r="P971" i="9" s="1"/>
  <c r="Q971" i="9" s="1"/>
  <c r="R971" i="9" s="1"/>
  <c r="S971" i="9" s="1"/>
  <c r="T971" i="9" s="1"/>
  <c r="U971" i="9" s="1"/>
  <c r="V971" i="9" s="1"/>
  <c r="C966" i="9"/>
  <c r="D966" i="9" s="1"/>
  <c r="E966" i="9" s="1"/>
  <c r="F966" i="9" s="1"/>
  <c r="G966" i="9" s="1"/>
  <c r="H966" i="9" s="1"/>
  <c r="I966" i="9" s="1"/>
  <c r="J966" i="9" s="1"/>
  <c r="K966" i="9" s="1"/>
  <c r="L966" i="9" s="1"/>
  <c r="M966" i="9" s="1"/>
  <c r="N966" i="9" s="1"/>
  <c r="O966" i="9" s="1"/>
  <c r="P966" i="9" s="1"/>
  <c r="Q966" i="9" s="1"/>
  <c r="R966" i="9" s="1"/>
  <c r="S966" i="9" s="1"/>
  <c r="T966" i="9" s="1"/>
  <c r="U966" i="9" s="1"/>
  <c r="V966" i="9" s="1"/>
  <c r="C963" i="9"/>
  <c r="D963" i="9" s="1"/>
  <c r="E963" i="9" s="1"/>
  <c r="F963" i="9" s="1"/>
  <c r="G963" i="9" s="1"/>
  <c r="H963" i="9" s="1"/>
  <c r="I963" i="9" s="1"/>
  <c r="J963" i="9" s="1"/>
  <c r="K963" i="9" s="1"/>
  <c r="L963" i="9" s="1"/>
  <c r="M963" i="9" s="1"/>
  <c r="N963" i="9" s="1"/>
  <c r="O963" i="9" s="1"/>
  <c r="P963" i="9" s="1"/>
  <c r="Q963" i="9" s="1"/>
  <c r="R963" i="9" s="1"/>
  <c r="S963" i="9" s="1"/>
  <c r="T963" i="9" s="1"/>
  <c r="U963" i="9" s="1"/>
  <c r="V963" i="9" s="1"/>
  <c r="C958" i="9"/>
  <c r="D958" i="9" s="1"/>
  <c r="E958" i="9" s="1"/>
  <c r="F958" i="9" s="1"/>
  <c r="G958" i="9" s="1"/>
  <c r="H958" i="9" s="1"/>
  <c r="I958" i="9" s="1"/>
  <c r="J958" i="9" s="1"/>
  <c r="K958" i="9" s="1"/>
  <c r="L958" i="9" s="1"/>
  <c r="M958" i="9" s="1"/>
  <c r="N958" i="9" s="1"/>
  <c r="O958" i="9" s="1"/>
  <c r="P958" i="9" s="1"/>
  <c r="Q958" i="9" s="1"/>
  <c r="R958" i="9" s="1"/>
  <c r="S958" i="9" s="1"/>
  <c r="T958" i="9" s="1"/>
  <c r="U958" i="9" s="1"/>
  <c r="V958" i="9" s="1"/>
  <c r="C955" i="9"/>
  <c r="D955" i="9" s="1"/>
  <c r="E955" i="9" s="1"/>
  <c r="F955" i="9" s="1"/>
  <c r="G955" i="9" s="1"/>
  <c r="H955" i="9" s="1"/>
  <c r="I955" i="9" s="1"/>
  <c r="J955" i="9" s="1"/>
  <c r="K955" i="9" s="1"/>
  <c r="L955" i="9" s="1"/>
  <c r="M955" i="9" s="1"/>
  <c r="N955" i="9" s="1"/>
  <c r="O955" i="9" s="1"/>
  <c r="P955" i="9" s="1"/>
  <c r="Q955" i="9" s="1"/>
  <c r="R955" i="9" s="1"/>
  <c r="S955" i="9" s="1"/>
  <c r="T955" i="9" s="1"/>
  <c r="U955" i="9" s="1"/>
  <c r="V955" i="9" s="1"/>
  <c r="C950" i="9"/>
  <c r="D950" i="9" s="1"/>
  <c r="E950" i="9" s="1"/>
  <c r="F950" i="9" s="1"/>
  <c r="G950" i="9" s="1"/>
  <c r="H950" i="9" s="1"/>
  <c r="I950" i="9" s="1"/>
  <c r="J950" i="9" s="1"/>
  <c r="K950" i="9" s="1"/>
  <c r="L950" i="9" s="1"/>
  <c r="M950" i="9" s="1"/>
  <c r="N950" i="9" s="1"/>
  <c r="O950" i="9" s="1"/>
  <c r="P950" i="9" s="1"/>
  <c r="Q950" i="9" s="1"/>
  <c r="R950" i="9" s="1"/>
  <c r="S950" i="9" s="1"/>
  <c r="T950" i="9" s="1"/>
  <c r="U950" i="9" s="1"/>
  <c r="V950" i="9" s="1"/>
  <c r="C947" i="9"/>
  <c r="D947" i="9" s="1"/>
  <c r="E947" i="9" s="1"/>
  <c r="F947" i="9" s="1"/>
  <c r="G947" i="9" s="1"/>
  <c r="H947" i="9" s="1"/>
  <c r="I947" i="9" s="1"/>
  <c r="J947" i="9" s="1"/>
  <c r="K947" i="9" s="1"/>
  <c r="L947" i="9" s="1"/>
  <c r="M947" i="9" s="1"/>
  <c r="N947" i="9" s="1"/>
  <c r="O947" i="9" s="1"/>
  <c r="P947" i="9" s="1"/>
  <c r="Q947" i="9" s="1"/>
  <c r="R947" i="9" s="1"/>
  <c r="S947" i="9" s="1"/>
  <c r="T947" i="9" s="1"/>
  <c r="U947" i="9" s="1"/>
  <c r="V947" i="9" s="1"/>
  <c r="C942" i="9"/>
  <c r="D942" i="9" s="1"/>
  <c r="E942" i="9" s="1"/>
  <c r="F942" i="9" s="1"/>
  <c r="G942" i="9" s="1"/>
  <c r="H942" i="9" s="1"/>
  <c r="I942" i="9" s="1"/>
  <c r="J942" i="9" s="1"/>
  <c r="K942" i="9" s="1"/>
  <c r="L942" i="9" s="1"/>
  <c r="M942" i="9" s="1"/>
  <c r="N942" i="9" s="1"/>
  <c r="O942" i="9" s="1"/>
  <c r="P942" i="9" s="1"/>
  <c r="Q942" i="9" s="1"/>
  <c r="R942" i="9" s="1"/>
  <c r="S942" i="9" s="1"/>
  <c r="T942" i="9" s="1"/>
  <c r="U942" i="9" s="1"/>
  <c r="V942" i="9" s="1"/>
  <c r="C939" i="9"/>
  <c r="D939" i="9" s="1"/>
  <c r="E939" i="9" s="1"/>
  <c r="F939" i="9" s="1"/>
  <c r="G939" i="9" s="1"/>
  <c r="H939" i="9" s="1"/>
  <c r="I939" i="9" s="1"/>
  <c r="J939" i="9" s="1"/>
  <c r="K939" i="9" s="1"/>
  <c r="L939" i="9" s="1"/>
  <c r="M939" i="9" s="1"/>
  <c r="N939" i="9" s="1"/>
  <c r="O939" i="9" s="1"/>
  <c r="P939" i="9" s="1"/>
  <c r="Q939" i="9" s="1"/>
  <c r="R939" i="9" s="1"/>
  <c r="S939" i="9" s="1"/>
  <c r="T939" i="9" s="1"/>
  <c r="U939" i="9" s="1"/>
  <c r="V939" i="9" s="1"/>
  <c r="C934" i="9"/>
  <c r="D934" i="9" s="1"/>
  <c r="E934" i="9" s="1"/>
  <c r="F934" i="9" s="1"/>
  <c r="G934" i="9" s="1"/>
  <c r="H934" i="9" s="1"/>
  <c r="I934" i="9" s="1"/>
  <c r="J934" i="9" s="1"/>
  <c r="K934" i="9" s="1"/>
  <c r="L934" i="9" s="1"/>
  <c r="M934" i="9" s="1"/>
  <c r="N934" i="9" s="1"/>
  <c r="O934" i="9" s="1"/>
  <c r="P934" i="9" s="1"/>
  <c r="Q934" i="9" s="1"/>
  <c r="R934" i="9" s="1"/>
  <c r="S934" i="9" s="1"/>
  <c r="T934" i="9" s="1"/>
  <c r="U934" i="9" s="1"/>
  <c r="V934" i="9" s="1"/>
  <c r="C931" i="9"/>
  <c r="D931" i="9" s="1"/>
  <c r="E931" i="9" s="1"/>
  <c r="F931" i="9" s="1"/>
  <c r="G931" i="9" s="1"/>
  <c r="H931" i="9" s="1"/>
  <c r="I931" i="9" s="1"/>
  <c r="J931" i="9" s="1"/>
  <c r="K931" i="9" s="1"/>
  <c r="L931" i="9" s="1"/>
  <c r="M931" i="9" s="1"/>
  <c r="N931" i="9" s="1"/>
  <c r="O931" i="9" s="1"/>
  <c r="P931" i="9" s="1"/>
  <c r="Q931" i="9" s="1"/>
  <c r="R931" i="9" s="1"/>
  <c r="S931" i="9" s="1"/>
  <c r="T931" i="9" s="1"/>
  <c r="U931" i="9" s="1"/>
  <c r="V931" i="9" s="1"/>
  <c r="C926" i="9"/>
  <c r="D926" i="9" s="1"/>
  <c r="E926" i="9" s="1"/>
  <c r="F926" i="9" s="1"/>
  <c r="G926" i="9" s="1"/>
  <c r="H926" i="9" s="1"/>
  <c r="I926" i="9" s="1"/>
  <c r="J926" i="9" s="1"/>
  <c r="K926" i="9" s="1"/>
  <c r="L926" i="9" s="1"/>
  <c r="M926" i="9" s="1"/>
  <c r="N926" i="9" s="1"/>
  <c r="O926" i="9" s="1"/>
  <c r="P926" i="9" s="1"/>
  <c r="Q926" i="9" s="1"/>
  <c r="R926" i="9" s="1"/>
  <c r="S926" i="9" s="1"/>
  <c r="T926" i="9" s="1"/>
  <c r="U926" i="9" s="1"/>
  <c r="V926" i="9" s="1"/>
  <c r="C923" i="9"/>
  <c r="D923" i="9" s="1"/>
  <c r="E923" i="9" s="1"/>
  <c r="F923" i="9" s="1"/>
  <c r="G923" i="9" s="1"/>
  <c r="H923" i="9" s="1"/>
  <c r="I923" i="9" s="1"/>
  <c r="J923" i="9" s="1"/>
  <c r="K923" i="9" s="1"/>
  <c r="L923" i="9" s="1"/>
  <c r="M923" i="9" s="1"/>
  <c r="N923" i="9" s="1"/>
  <c r="O923" i="9" s="1"/>
  <c r="P923" i="9" s="1"/>
  <c r="Q923" i="9" s="1"/>
  <c r="R923" i="9" s="1"/>
  <c r="S923" i="9" s="1"/>
  <c r="T923" i="9" s="1"/>
  <c r="U923" i="9" s="1"/>
  <c r="V923" i="9" s="1"/>
  <c r="C918" i="9"/>
  <c r="D918" i="9" s="1"/>
  <c r="E918" i="9" s="1"/>
  <c r="F918" i="9" s="1"/>
  <c r="G918" i="9" s="1"/>
  <c r="H918" i="9" s="1"/>
  <c r="I918" i="9" s="1"/>
  <c r="J918" i="9" s="1"/>
  <c r="K918" i="9" s="1"/>
  <c r="L918" i="9" s="1"/>
  <c r="M918" i="9" s="1"/>
  <c r="N918" i="9" s="1"/>
  <c r="O918" i="9" s="1"/>
  <c r="P918" i="9" s="1"/>
  <c r="Q918" i="9" s="1"/>
  <c r="R918" i="9" s="1"/>
  <c r="S918" i="9" s="1"/>
  <c r="T918" i="9" s="1"/>
  <c r="U918" i="9" s="1"/>
  <c r="V918" i="9" s="1"/>
  <c r="C915" i="9"/>
  <c r="D915" i="9" s="1"/>
  <c r="E915" i="9" s="1"/>
  <c r="F915" i="9" s="1"/>
  <c r="G915" i="9" s="1"/>
  <c r="H915" i="9" s="1"/>
  <c r="I915" i="9" s="1"/>
  <c r="J915" i="9" s="1"/>
  <c r="K915" i="9" s="1"/>
  <c r="L915" i="9" s="1"/>
  <c r="M915" i="9" s="1"/>
  <c r="N915" i="9" s="1"/>
  <c r="O915" i="9" s="1"/>
  <c r="P915" i="9" s="1"/>
  <c r="Q915" i="9" s="1"/>
  <c r="R915" i="9" s="1"/>
  <c r="S915" i="9" s="1"/>
  <c r="T915" i="9" s="1"/>
  <c r="U915" i="9" s="1"/>
  <c r="V915" i="9" s="1"/>
  <c r="C910" i="9"/>
  <c r="D910" i="9" s="1"/>
  <c r="E910" i="9" s="1"/>
  <c r="F910" i="9" s="1"/>
  <c r="G910" i="9" s="1"/>
  <c r="H910" i="9" s="1"/>
  <c r="I910" i="9" s="1"/>
  <c r="J910" i="9" s="1"/>
  <c r="K910" i="9" s="1"/>
  <c r="L910" i="9" s="1"/>
  <c r="M910" i="9" s="1"/>
  <c r="N910" i="9" s="1"/>
  <c r="O910" i="9" s="1"/>
  <c r="P910" i="9" s="1"/>
  <c r="Q910" i="9" s="1"/>
  <c r="R910" i="9" s="1"/>
  <c r="S910" i="9" s="1"/>
  <c r="T910" i="9" s="1"/>
  <c r="U910" i="9" s="1"/>
  <c r="V910" i="9" s="1"/>
  <c r="C907" i="9"/>
  <c r="D907" i="9" s="1"/>
  <c r="E907" i="9" s="1"/>
  <c r="F907" i="9" s="1"/>
  <c r="G907" i="9" s="1"/>
  <c r="H907" i="9" s="1"/>
  <c r="I907" i="9" s="1"/>
  <c r="J907" i="9" s="1"/>
  <c r="K907" i="9" s="1"/>
  <c r="L907" i="9" s="1"/>
  <c r="M907" i="9" s="1"/>
  <c r="N907" i="9" s="1"/>
  <c r="O907" i="9" s="1"/>
  <c r="P907" i="9" s="1"/>
  <c r="Q907" i="9" s="1"/>
  <c r="R907" i="9" s="1"/>
  <c r="S907" i="9" s="1"/>
  <c r="T907" i="9" s="1"/>
  <c r="U907" i="9" s="1"/>
  <c r="V907" i="9" s="1"/>
  <c r="C902" i="9"/>
  <c r="D902" i="9" s="1"/>
  <c r="E902" i="9" s="1"/>
  <c r="F902" i="9" s="1"/>
  <c r="G902" i="9" s="1"/>
  <c r="H902" i="9" s="1"/>
  <c r="I902" i="9" s="1"/>
  <c r="J902" i="9" s="1"/>
  <c r="K902" i="9" s="1"/>
  <c r="L902" i="9" s="1"/>
  <c r="M902" i="9" s="1"/>
  <c r="N902" i="9" s="1"/>
  <c r="O902" i="9" s="1"/>
  <c r="P902" i="9" s="1"/>
  <c r="Q902" i="9" s="1"/>
  <c r="R902" i="9" s="1"/>
  <c r="S902" i="9" s="1"/>
  <c r="T902" i="9" s="1"/>
  <c r="U902" i="9" s="1"/>
  <c r="V902" i="9" s="1"/>
  <c r="C899" i="9"/>
  <c r="D899" i="9" s="1"/>
  <c r="E899" i="9" s="1"/>
  <c r="F899" i="9" s="1"/>
  <c r="G899" i="9" s="1"/>
  <c r="H899" i="9" s="1"/>
  <c r="I899" i="9" s="1"/>
  <c r="J899" i="9" s="1"/>
  <c r="K899" i="9" s="1"/>
  <c r="L899" i="9" s="1"/>
  <c r="M899" i="9" s="1"/>
  <c r="N899" i="9" s="1"/>
  <c r="O899" i="9" s="1"/>
  <c r="P899" i="9" s="1"/>
  <c r="Q899" i="9" s="1"/>
  <c r="R899" i="9" s="1"/>
  <c r="S899" i="9" s="1"/>
  <c r="T899" i="9" s="1"/>
  <c r="U899" i="9" s="1"/>
  <c r="V899" i="9" s="1"/>
  <c r="C894" i="9"/>
  <c r="D894" i="9" s="1"/>
  <c r="E894" i="9" s="1"/>
  <c r="F894" i="9" s="1"/>
  <c r="G894" i="9" s="1"/>
  <c r="H894" i="9" s="1"/>
  <c r="I894" i="9" s="1"/>
  <c r="J894" i="9" s="1"/>
  <c r="K894" i="9" s="1"/>
  <c r="L894" i="9" s="1"/>
  <c r="M894" i="9" s="1"/>
  <c r="N894" i="9" s="1"/>
  <c r="O894" i="9" s="1"/>
  <c r="P894" i="9" s="1"/>
  <c r="Q894" i="9" s="1"/>
  <c r="R894" i="9" s="1"/>
  <c r="S894" i="9" s="1"/>
  <c r="T894" i="9" s="1"/>
  <c r="U894" i="9" s="1"/>
  <c r="V894" i="9" s="1"/>
  <c r="C891" i="9"/>
  <c r="D891" i="9" s="1"/>
  <c r="E891" i="9" s="1"/>
  <c r="F891" i="9" s="1"/>
  <c r="G891" i="9" s="1"/>
  <c r="H891" i="9" s="1"/>
  <c r="I891" i="9" s="1"/>
  <c r="J891" i="9" s="1"/>
  <c r="K891" i="9" s="1"/>
  <c r="L891" i="9" s="1"/>
  <c r="M891" i="9" s="1"/>
  <c r="N891" i="9" s="1"/>
  <c r="O891" i="9" s="1"/>
  <c r="P891" i="9" s="1"/>
  <c r="Q891" i="9" s="1"/>
  <c r="R891" i="9" s="1"/>
  <c r="S891" i="9" s="1"/>
  <c r="T891" i="9" s="1"/>
  <c r="U891" i="9" s="1"/>
  <c r="V891" i="9" s="1"/>
  <c r="C886" i="9"/>
  <c r="D886" i="9" s="1"/>
  <c r="E886" i="9" s="1"/>
  <c r="F886" i="9" s="1"/>
  <c r="G886" i="9" s="1"/>
  <c r="H886" i="9" s="1"/>
  <c r="I886" i="9" s="1"/>
  <c r="J886" i="9" s="1"/>
  <c r="K886" i="9" s="1"/>
  <c r="L886" i="9" s="1"/>
  <c r="M886" i="9" s="1"/>
  <c r="N886" i="9" s="1"/>
  <c r="O886" i="9" s="1"/>
  <c r="P886" i="9" s="1"/>
  <c r="Q886" i="9" s="1"/>
  <c r="R886" i="9" s="1"/>
  <c r="S886" i="9" s="1"/>
  <c r="T886" i="9" s="1"/>
  <c r="U886" i="9" s="1"/>
  <c r="V886" i="9" s="1"/>
  <c r="C883" i="9"/>
  <c r="D883" i="9" s="1"/>
  <c r="E883" i="9" s="1"/>
  <c r="F883" i="9" s="1"/>
  <c r="G883" i="9" s="1"/>
  <c r="H883" i="9" s="1"/>
  <c r="I883" i="9" s="1"/>
  <c r="J883" i="9" s="1"/>
  <c r="K883" i="9" s="1"/>
  <c r="L883" i="9" s="1"/>
  <c r="M883" i="9" s="1"/>
  <c r="N883" i="9" s="1"/>
  <c r="O883" i="9" s="1"/>
  <c r="P883" i="9" s="1"/>
  <c r="Q883" i="9" s="1"/>
  <c r="R883" i="9" s="1"/>
  <c r="S883" i="9" s="1"/>
  <c r="T883" i="9" s="1"/>
  <c r="U883" i="9" s="1"/>
  <c r="V883" i="9" s="1"/>
  <c r="C878" i="9"/>
  <c r="D878" i="9" s="1"/>
  <c r="E878" i="9" s="1"/>
  <c r="F878" i="9" s="1"/>
  <c r="G878" i="9" s="1"/>
  <c r="H878" i="9" s="1"/>
  <c r="I878" i="9" s="1"/>
  <c r="J878" i="9" s="1"/>
  <c r="K878" i="9" s="1"/>
  <c r="L878" i="9" s="1"/>
  <c r="M878" i="9" s="1"/>
  <c r="N878" i="9" s="1"/>
  <c r="O878" i="9" s="1"/>
  <c r="P878" i="9" s="1"/>
  <c r="Q878" i="9" s="1"/>
  <c r="R878" i="9" s="1"/>
  <c r="S878" i="9" s="1"/>
  <c r="T878" i="9" s="1"/>
  <c r="U878" i="9" s="1"/>
  <c r="V878" i="9" s="1"/>
  <c r="C875" i="9"/>
  <c r="D875" i="9" s="1"/>
  <c r="E875" i="9" s="1"/>
  <c r="F875" i="9" s="1"/>
  <c r="G875" i="9" s="1"/>
  <c r="H875" i="9" s="1"/>
  <c r="I875" i="9" s="1"/>
  <c r="J875" i="9" s="1"/>
  <c r="K875" i="9" s="1"/>
  <c r="L875" i="9" s="1"/>
  <c r="M875" i="9" s="1"/>
  <c r="N875" i="9" s="1"/>
  <c r="O875" i="9" s="1"/>
  <c r="P875" i="9" s="1"/>
  <c r="Q875" i="9" s="1"/>
  <c r="R875" i="9" s="1"/>
  <c r="S875" i="9" s="1"/>
  <c r="T875" i="9" s="1"/>
  <c r="U875" i="9" s="1"/>
  <c r="V875" i="9" s="1"/>
  <c r="C870" i="9"/>
  <c r="D870" i="9" s="1"/>
  <c r="E870" i="9" s="1"/>
  <c r="F870" i="9" s="1"/>
  <c r="G870" i="9" s="1"/>
  <c r="H870" i="9" s="1"/>
  <c r="I870" i="9" s="1"/>
  <c r="J870" i="9" s="1"/>
  <c r="K870" i="9" s="1"/>
  <c r="L870" i="9" s="1"/>
  <c r="M870" i="9" s="1"/>
  <c r="N870" i="9" s="1"/>
  <c r="O870" i="9" s="1"/>
  <c r="P870" i="9" s="1"/>
  <c r="Q870" i="9" s="1"/>
  <c r="R870" i="9" s="1"/>
  <c r="S870" i="9" s="1"/>
  <c r="T870" i="9" s="1"/>
  <c r="U870" i="9" s="1"/>
  <c r="V870" i="9" s="1"/>
  <c r="C867" i="9"/>
  <c r="D867" i="9" s="1"/>
  <c r="E867" i="9" s="1"/>
  <c r="F867" i="9" s="1"/>
  <c r="G867" i="9" s="1"/>
  <c r="H867" i="9" s="1"/>
  <c r="I867" i="9" s="1"/>
  <c r="J867" i="9" s="1"/>
  <c r="K867" i="9" s="1"/>
  <c r="L867" i="9" s="1"/>
  <c r="M867" i="9" s="1"/>
  <c r="N867" i="9" s="1"/>
  <c r="O867" i="9" s="1"/>
  <c r="P867" i="9" s="1"/>
  <c r="Q867" i="9" s="1"/>
  <c r="R867" i="9" s="1"/>
  <c r="S867" i="9" s="1"/>
  <c r="T867" i="9" s="1"/>
  <c r="U867" i="9" s="1"/>
  <c r="V867" i="9" s="1"/>
  <c r="C862" i="9"/>
  <c r="D862" i="9" s="1"/>
  <c r="E862" i="9" s="1"/>
  <c r="F862" i="9" s="1"/>
  <c r="G862" i="9" s="1"/>
  <c r="H862" i="9" s="1"/>
  <c r="I862" i="9" s="1"/>
  <c r="J862" i="9" s="1"/>
  <c r="K862" i="9" s="1"/>
  <c r="L862" i="9" s="1"/>
  <c r="M862" i="9" s="1"/>
  <c r="N862" i="9" s="1"/>
  <c r="O862" i="9" s="1"/>
  <c r="P862" i="9" s="1"/>
  <c r="Q862" i="9" s="1"/>
  <c r="R862" i="9" s="1"/>
  <c r="S862" i="9" s="1"/>
  <c r="T862" i="9" s="1"/>
  <c r="U862" i="9" s="1"/>
  <c r="V862" i="9" s="1"/>
  <c r="C859" i="9"/>
  <c r="D859" i="9" s="1"/>
  <c r="E859" i="9" s="1"/>
  <c r="F859" i="9" s="1"/>
  <c r="G859" i="9" s="1"/>
  <c r="H859" i="9" s="1"/>
  <c r="I859" i="9" s="1"/>
  <c r="J859" i="9" s="1"/>
  <c r="K859" i="9" s="1"/>
  <c r="L859" i="9" s="1"/>
  <c r="M859" i="9" s="1"/>
  <c r="N859" i="9" s="1"/>
  <c r="O859" i="9" s="1"/>
  <c r="P859" i="9" s="1"/>
  <c r="Q859" i="9" s="1"/>
  <c r="R859" i="9" s="1"/>
  <c r="S859" i="9" s="1"/>
  <c r="T859" i="9" s="1"/>
  <c r="U859" i="9" s="1"/>
  <c r="V859" i="9" s="1"/>
  <c r="C854" i="9"/>
  <c r="D854" i="9" s="1"/>
  <c r="E854" i="9" s="1"/>
  <c r="F854" i="9" s="1"/>
  <c r="G854" i="9" s="1"/>
  <c r="H854" i="9" s="1"/>
  <c r="I854" i="9" s="1"/>
  <c r="J854" i="9" s="1"/>
  <c r="K854" i="9" s="1"/>
  <c r="L854" i="9" s="1"/>
  <c r="M854" i="9" s="1"/>
  <c r="N854" i="9" s="1"/>
  <c r="O854" i="9" s="1"/>
  <c r="P854" i="9" s="1"/>
  <c r="Q854" i="9" s="1"/>
  <c r="R854" i="9" s="1"/>
  <c r="S854" i="9" s="1"/>
  <c r="T854" i="9" s="1"/>
  <c r="U854" i="9" s="1"/>
  <c r="V854" i="9" s="1"/>
  <c r="C851" i="9"/>
  <c r="D851" i="9" s="1"/>
  <c r="E851" i="9" s="1"/>
  <c r="F851" i="9" s="1"/>
  <c r="G851" i="9" s="1"/>
  <c r="H851" i="9" s="1"/>
  <c r="I851" i="9" s="1"/>
  <c r="J851" i="9" s="1"/>
  <c r="K851" i="9" s="1"/>
  <c r="L851" i="9" s="1"/>
  <c r="M851" i="9" s="1"/>
  <c r="N851" i="9" s="1"/>
  <c r="O851" i="9" s="1"/>
  <c r="P851" i="9" s="1"/>
  <c r="Q851" i="9" s="1"/>
  <c r="R851" i="9" s="1"/>
  <c r="S851" i="9" s="1"/>
  <c r="T851" i="9" s="1"/>
  <c r="U851" i="9" s="1"/>
  <c r="V851" i="9" s="1"/>
  <c r="C846" i="9"/>
  <c r="D846" i="9" s="1"/>
  <c r="E846" i="9" s="1"/>
  <c r="F846" i="9" s="1"/>
  <c r="G846" i="9" s="1"/>
  <c r="H846" i="9" s="1"/>
  <c r="I846" i="9" s="1"/>
  <c r="J846" i="9" s="1"/>
  <c r="K846" i="9" s="1"/>
  <c r="L846" i="9" s="1"/>
  <c r="M846" i="9" s="1"/>
  <c r="N846" i="9" s="1"/>
  <c r="O846" i="9" s="1"/>
  <c r="P846" i="9" s="1"/>
  <c r="Q846" i="9" s="1"/>
  <c r="R846" i="9" s="1"/>
  <c r="S846" i="9" s="1"/>
  <c r="T846" i="9" s="1"/>
  <c r="U846" i="9" s="1"/>
  <c r="V846" i="9" s="1"/>
  <c r="C843" i="9"/>
  <c r="D843" i="9" s="1"/>
  <c r="E843" i="9" s="1"/>
  <c r="F843" i="9" s="1"/>
  <c r="G843" i="9" s="1"/>
  <c r="H843" i="9" s="1"/>
  <c r="I843" i="9" s="1"/>
  <c r="J843" i="9" s="1"/>
  <c r="K843" i="9" s="1"/>
  <c r="L843" i="9" s="1"/>
  <c r="M843" i="9" s="1"/>
  <c r="N843" i="9" s="1"/>
  <c r="O843" i="9" s="1"/>
  <c r="P843" i="9" s="1"/>
  <c r="Q843" i="9" s="1"/>
  <c r="R843" i="9" s="1"/>
  <c r="S843" i="9" s="1"/>
  <c r="T843" i="9" s="1"/>
  <c r="U843" i="9" s="1"/>
  <c r="V843" i="9" s="1"/>
  <c r="C838" i="9"/>
  <c r="D838" i="9" s="1"/>
  <c r="E838" i="9" s="1"/>
  <c r="F838" i="9" s="1"/>
  <c r="G838" i="9" s="1"/>
  <c r="H838" i="9" s="1"/>
  <c r="I838" i="9" s="1"/>
  <c r="J838" i="9" s="1"/>
  <c r="K838" i="9" s="1"/>
  <c r="L838" i="9" s="1"/>
  <c r="M838" i="9" s="1"/>
  <c r="N838" i="9" s="1"/>
  <c r="O838" i="9" s="1"/>
  <c r="P838" i="9" s="1"/>
  <c r="Q838" i="9" s="1"/>
  <c r="R838" i="9" s="1"/>
  <c r="S838" i="9" s="1"/>
  <c r="T838" i="9" s="1"/>
  <c r="U838" i="9" s="1"/>
  <c r="V838" i="9" s="1"/>
  <c r="C835" i="9"/>
  <c r="D835" i="9" s="1"/>
  <c r="E835" i="9" s="1"/>
  <c r="F835" i="9" s="1"/>
  <c r="G835" i="9" s="1"/>
  <c r="H835" i="9" s="1"/>
  <c r="I835" i="9" s="1"/>
  <c r="J835" i="9" s="1"/>
  <c r="K835" i="9" s="1"/>
  <c r="L835" i="9" s="1"/>
  <c r="M835" i="9" s="1"/>
  <c r="N835" i="9" s="1"/>
  <c r="O835" i="9" s="1"/>
  <c r="P835" i="9" s="1"/>
  <c r="Q835" i="9" s="1"/>
  <c r="R835" i="9" s="1"/>
  <c r="S835" i="9" s="1"/>
  <c r="T835" i="9" s="1"/>
  <c r="U835" i="9" s="1"/>
  <c r="V835" i="9" s="1"/>
  <c r="C832" i="9"/>
  <c r="D832" i="9" s="1"/>
  <c r="E832" i="9" s="1"/>
  <c r="F832" i="9" s="1"/>
  <c r="G832" i="9" s="1"/>
  <c r="H832" i="9" s="1"/>
  <c r="I832" i="9" s="1"/>
  <c r="J832" i="9" s="1"/>
  <c r="K832" i="9" s="1"/>
  <c r="L832" i="9" s="1"/>
  <c r="M832" i="9" s="1"/>
  <c r="N832" i="9" s="1"/>
  <c r="O832" i="9" s="1"/>
  <c r="P832" i="9" s="1"/>
  <c r="Q832" i="9" s="1"/>
  <c r="R832" i="9" s="1"/>
  <c r="S832" i="9" s="1"/>
  <c r="T832" i="9" s="1"/>
  <c r="U832" i="9" s="1"/>
  <c r="V832" i="9" s="1"/>
  <c r="C828" i="9"/>
  <c r="D828" i="9" s="1"/>
  <c r="E828" i="9" s="1"/>
  <c r="F828" i="9" s="1"/>
  <c r="G828" i="9" s="1"/>
  <c r="H828" i="9" s="1"/>
  <c r="I828" i="9" s="1"/>
  <c r="J828" i="9" s="1"/>
  <c r="K828" i="9" s="1"/>
  <c r="L828" i="9" s="1"/>
  <c r="M828" i="9" s="1"/>
  <c r="N828" i="9" s="1"/>
  <c r="O828" i="9" s="1"/>
  <c r="P828" i="9" s="1"/>
  <c r="Q828" i="9" s="1"/>
  <c r="R828" i="9" s="1"/>
  <c r="S828" i="9" s="1"/>
  <c r="T828" i="9" s="1"/>
  <c r="U828" i="9" s="1"/>
  <c r="V828" i="9" s="1"/>
  <c r="C824" i="9"/>
  <c r="D824" i="9" s="1"/>
  <c r="E824" i="9" s="1"/>
  <c r="F824" i="9" s="1"/>
  <c r="G824" i="9" s="1"/>
  <c r="H824" i="9" s="1"/>
  <c r="I824" i="9" s="1"/>
  <c r="J824" i="9" s="1"/>
  <c r="K824" i="9" s="1"/>
  <c r="L824" i="9" s="1"/>
  <c r="M824" i="9" s="1"/>
  <c r="N824" i="9" s="1"/>
  <c r="O824" i="9" s="1"/>
  <c r="P824" i="9" s="1"/>
  <c r="Q824" i="9" s="1"/>
  <c r="R824" i="9" s="1"/>
  <c r="S824" i="9" s="1"/>
  <c r="T824" i="9" s="1"/>
  <c r="U824" i="9" s="1"/>
  <c r="V824" i="9" s="1"/>
  <c r="C820" i="9"/>
  <c r="D820" i="9" s="1"/>
  <c r="E820" i="9" s="1"/>
  <c r="F820" i="9" s="1"/>
  <c r="G820" i="9" s="1"/>
  <c r="H820" i="9" s="1"/>
  <c r="I820" i="9" s="1"/>
  <c r="J820" i="9" s="1"/>
  <c r="K820" i="9" s="1"/>
  <c r="L820" i="9" s="1"/>
  <c r="M820" i="9" s="1"/>
  <c r="N820" i="9" s="1"/>
  <c r="O820" i="9" s="1"/>
  <c r="P820" i="9" s="1"/>
  <c r="Q820" i="9" s="1"/>
  <c r="R820" i="9" s="1"/>
  <c r="S820" i="9" s="1"/>
  <c r="T820" i="9" s="1"/>
  <c r="U820" i="9" s="1"/>
  <c r="V820" i="9" s="1"/>
  <c r="C816" i="9"/>
  <c r="D816" i="9" s="1"/>
  <c r="E816" i="9" s="1"/>
  <c r="F816" i="9" s="1"/>
  <c r="G816" i="9" s="1"/>
  <c r="H816" i="9" s="1"/>
  <c r="I816" i="9" s="1"/>
  <c r="J816" i="9" s="1"/>
  <c r="K816" i="9" s="1"/>
  <c r="L816" i="9" s="1"/>
  <c r="M816" i="9" s="1"/>
  <c r="N816" i="9" s="1"/>
  <c r="O816" i="9" s="1"/>
  <c r="P816" i="9" s="1"/>
  <c r="Q816" i="9" s="1"/>
  <c r="R816" i="9" s="1"/>
  <c r="S816" i="9" s="1"/>
  <c r="T816" i="9" s="1"/>
  <c r="U816" i="9" s="1"/>
  <c r="V816" i="9" s="1"/>
  <c r="C812" i="9"/>
  <c r="D812" i="9" s="1"/>
  <c r="E812" i="9" s="1"/>
  <c r="F812" i="9" s="1"/>
  <c r="G812" i="9" s="1"/>
  <c r="H812" i="9" s="1"/>
  <c r="I812" i="9" s="1"/>
  <c r="J812" i="9" s="1"/>
  <c r="K812" i="9" s="1"/>
  <c r="L812" i="9" s="1"/>
  <c r="M812" i="9" s="1"/>
  <c r="N812" i="9" s="1"/>
  <c r="O812" i="9" s="1"/>
  <c r="P812" i="9" s="1"/>
  <c r="Q812" i="9" s="1"/>
  <c r="R812" i="9" s="1"/>
  <c r="S812" i="9" s="1"/>
  <c r="T812" i="9" s="1"/>
  <c r="U812" i="9" s="1"/>
  <c r="V812" i="9" s="1"/>
  <c r="C808" i="9"/>
  <c r="D808" i="9" s="1"/>
  <c r="E808" i="9" s="1"/>
  <c r="F808" i="9" s="1"/>
  <c r="G808" i="9" s="1"/>
  <c r="H808" i="9" s="1"/>
  <c r="I808" i="9" s="1"/>
  <c r="J808" i="9" s="1"/>
  <c r="K808" i="9" s="1"/>
  <c r="L808" i="9" s="1"/>
  <c r="M808" i="9" s="1"/>
  <c r="N808" i="9" s="1"/>
  <c r="O808" i="9" s="1"/>
  <c r="P808" i="9" s="1"/>
  <c r="Q808" i="9" s="1"/>
  <c r="R808" i="9" s="1"/>
  <c r="S808" i="9" s="1"/>
  <c r="T808" i="9" s="1"/>
  <c r="U808" i="9" s="1"/>
  <c r="V808" i="9" s="1"/>
  <c r="C804" i="9"/>
  <c r="D804" i="9" s="1"/>
  <c r="E804" i="9" s="1"/>
  <c r="F804" i="9" s="1"/>
  <c r="G804" i="9" s="1"/>
  <c r="H804" i="9" s="1"/>
  <c r="I804" i="9" s="1"/>
  <c r="J804" i="9" s="1"/>
  <c r="K804" i="9" s="1"/>
  <c r="L804" i="9" s="1"/>
  <c r="M804" i="9" s="1"/>
  <c r="N804" i="9" s="1"/>
  <c r="O804" i="9" s="1"/>
  <c r="P804" i="9" s="1"/>
  <c r="Q804" i="9" s="1"/>
  <c r="R804" i="9" s="1"/>
  <c r="S804" i="9" s="1"/>
  <c r="T804" i="9" s="1"/>
  <c r="U804" i="9" s="1"/>
  <c r="V804" i="9" s="1"/>
  <c r="C800" i="9"/>
  <c r="D800" i="9" s="1"/>
  <c r="E800" i="9" s="1"/>
  <c r="F800" i="9" s="1"/>
  <c r="G800" i="9" s="1"/>
  <c r="H800" i="9" s="1"/>
  <c r="I800" i="9" s="1"/>
  <c r="J800" i="9" s="1"/>
  <c r="K800" i="9" s="1"/>
  <c r="L800" i="9" s="1"/>
  <c r="M800" i="9" s="1"/>
  <c r="N800" i="9" s="1"/>
  <c r="O800" i="9" s="1"/>
  <c r="P800" i="9" s="1"/>
  <c r="Q800" i="9" s="1"/>
  <c r="R800" i="9" s="1"/>
  <c r="S800" i="9" s="1"/>
  <c r="T800" i="9" s="1"/>
  <c r="U800" i="9" s="1"/>
  <c r="V800" i="9" s="1"/>
  <c r="C796" i="9"/>
  <c r="D796" i="9" s="1"/>
  <c r="E796" i="9" s="1"/>
  <c r="F796" i="9" s="1"/>
  <c r="G796" i="9" s="1"/>
  <c r="H796" i="9" s="1"/>
  <c r="I796" i="9" s="1"/>
  <c r="J796" i="9" s="1"/>
  <c r="K796" i="9" s="1"/>
  <c r="L796" i="9" s="1"/>
  <c r="M796" i="9" s="1"/>
  <c r="N796" i="9" s="1"/>
  <c r="O796" i="9" s="1"/>
  <c r="P796" i="9" s="1"/>
  <c r="Q796" i="9" s="1"/>
  <c r="R796" i="9" s="1"/>
  <c r="S796" i="9" s="1"/>
  <c r="T796" i="9" s="1"/>
  <c r="U796" i="9" s="1"/>
  <c r="V796" i="9" s="1"/>
  <c r="C792" i="9"/>
  <c r="D792" i="9" s="1"/>
  <c r="E792" i="9" s="1"/>
  <c r="F792" i="9" s="1"/>
  <c r="G792" i="9" s="1"/>
  <c r="H792" i="9" s="1"/>
  <c r="I792" i="9" s="1"/>
  <c r="J792" i="9" s="1"/>
  <c r="K792" i="9" s="1"/>
  <c r="L792" i="9" s="1"/>
  <c r="M792" i="9" s="1"/>
  <c r="N792" i="9" s="1"/>
  <c r="O792" i="9" s="1"/>
  <c r="P792" i="9" s="1"/>
  <c r="Q792" i="9" s="1"/>
  <c r="R792" i="9" s="1"/>
  <c r="S792" i="9" s="1"/>
  <c r="T792" i="9" s="1"/>
  <c r="U792" i="9" s="1"/>
  <c r="V792" i="9" s="1"/>
  <c r="C788" i="9"/>
  <c r="D788" i="9" s="1"/>
  <c r="E788" i="9" s="1"/>
  <c r="F788" i="9" s="1"/>
  <c r="G788" i="9" s="1"/>
  <c r="H788" i="9" s="1"/>
  <c r="I788" i="9" s="1"/>
  <c r="J788" i="9" s="1"/>
  <c r="K788" i="9" s="1"/>
  <c r="L788" i="9" s="1"/>
  <c r="M788" i="9" s="1"/>
  <c r="N788" i="9" s="1"/>
  <c r="O788" i="9" s="1"/>
  <c r="P788" i="9" s="1"/>
  <c r="Q788" i="9" s="1"/>
  <c r="R788" i="9" s="1"/>
  <c r="S788" i="9" s="1"/>
  <c r="T788" i="9" s="1"/>
  <c r="U788" i="9" s="1"/>
  <c r="V788" i="9" s="1"/>
  <c r="C786" i="9"/>
  <c r="D786" i="9" s="1"/>
  <c r="E786" i="9" s="1"/>
  <c r="F786" i="9" s="1"/>
  <c r="G786" i="9" s="1"/>
  <c r="H786" i="9" s="1"/>
  <c r="I786" i="9" s="1"/>
  <c r="J786" i="9" s="1"/>
  <c r="K786" i="9" s="1"/>
  <c r="L786" i="9" s="1"/>
  <c r="M786" i="9" s="1"/>
  <c r="N786" i="9" s="1"/>
  <c r="O786" i="9" s="1"/>
  <c r="P786" i="9" s="1"/>
  <c r="Q786" i="9" s="1"/>
  <c r="R786" i="9" s="1"/>
  <c r="S786" i="9" s="1"/>
  <c r="T786" i="9" s="1"/>
  <c r="U786" i="9" s="1"/>
  <c r="V786" i="9" s="1"/>
  <c r="C783" i="9"/>
  <c r="D783" i="9" s="1"/>
  <c r="E783" i="9" s="1"/>
  <c r="F783" i="9" s="1"/>
  <c r="G783" i="9" s="1"/>
  <c r="H783" i="9" s="1"/>
  <c r="I783" i="9" s="1"/>
  <c r="J783" i="9" s="1"/>
  <c r="K783" i="9" s="1"/>
  <c r="L783" i="9" s="1"/>
  <c r="M783" i="9" s="1"/>
  <c r="N783" i="9" s="1"/>
  <c r="O783" i="9" s="1"/>
  <c r="P783" i="9" s="1"/>
  <c r="Q783" i="9" s="1"/>
  <c r="R783" i="9" s="1"/>
  <c r="S783" i="9" s="1"/>
  <c r="T783" i="9" s="1"/>
  <c r="U783" i="9" s="1"/>
  <c r="V783" i="9" s="1"/>
  <c r="C781" i="9"/>
  <c r="D781" i="9" s="1"/>
  <c r="E781" i="9" s="1"/>
  <c r="F781" i="9" s="1"/>
  <c r="G781" i="9" s="1"/>
  <c r="H781" i="9" s="1"/>
  <c r="I781" i="9" s="1"/>
  <c r="J781" i="9" s="1"/>
  <c r="K781" i="9" s="1"/>
  <c r="L781" i="9" s="1"/>
  <c r="M781" i="9" s="1"/>
  <c r="N781" i="9" s="1"/>
  <c r="O781" i="9" s="1"/>
  <c r="P781" i="9" s="1"/>
  <c r="Q781" i="9" s="1"/>
  <c r="R781" i="9" s="1"/>
  <c r="S781" i="9" s="1"/>
  <c r="T781" i="9" s="1"/>
  <c r="U781" i="9" s="1"/>
  <c r="V781" i="9" s="1"/>
  <c r="C779" i="9"/>
  <c r="D779" i="9" s="1"/>
  <c r="E779" i="9" s="1"/>
  <c r="F779" i="9" s="1"/>
  <c r="G779" i="9" s="1"/>
  <c r="H779" i="9" s="1"/>
  <c r="I779" i="9" s="1"/>
  <c r="J779" i="9" s="1"/>
  <c r="K779" i="9" s="1"/>
  <c r="L779" i="9" s="1"/>
  <c r="M779" i="9" s="1"/>
  <c r="N779" i="9" s="1"/>
  <c r="O779" i="9" s="1"/>
  <c r="P779" i="9" s="1"/>
  <c r="Q779" i="9" s="1"/>
  <c r="R779" i="9" s="1"/>
  <c r="S779" i="9" s="1"/>
  <c r="T779" i="9" s="1"/>
  <c r="U779" i="9" s="1"/>
  <c r="V779" i="9" s="1"/>
  <c r="C773" i="9"/>
  <c r="D773" i="9" s="1"/>
  <c r="E773" i="9" s="1"/>
  <c r="F773" i="9" s="1"/>
  <c r="G773" i="9" s="1"/>
  <c r="H773" i="9" s="1"/>
  <c r="I773" i="9" s="1"/>
  <c r="J773" i="9" s="1"/>
  <c r="K773" i="9" s="1"/>
  <c r="L773" i="9" s="1"/>
  <c r="M773" i="9" s="1"/>
  <c r="N773" i="9" s="1"/>
  <c r="O773" i="9" s="1"/>
  <c r="P773" i="9" s="1"/>
  <c r="Q773" i="9" s="1"/>
  <c r="R773" i="9" s="1"/>
  <c r="S773" i="9" s="1"/>
  <c r="T773" i="9" s="1"/>
  <c r="U773" i="9" s="1"/>
  <c r="V773" i="9" s="1"/>
  <c r="C765" i="9"/>
  <c r="D765" i="9" s="1"/>
  <c r="E765" i="9" s="1"/>
  <c r="F765" i="9" s="1"/>
  <c r="G765" i="9" s="1"/>
  <c r="H765" i="9" s="1"/>
  <c r="I765" i="9" s="1"/>
  <c r="J765" i="9" s="1"/>
  <c r="K765" i="9" s="1"/>
  <c r="L765" i="9" s="1"/>
  <c r="M765" i="9" s="1"/>
  <c r="N765" i="9" s="1"/>
  <c r="O765" i="9" s="1"/>
  <c r="P765" i="9" s="1"/>
  <c r="Q765" i="9" s="1"/>
  <c r="R765" i="9" s="1"/>
  <c r="S765" i="9" s="1"/>
  <c r="T765" i="9" s="1"/>
  <c r="U765" i="9" s="1"/>
  <c r="V765" i="9" s="1"/>
  <c r="C757" i="9"/>
  <c r="D757" i="9" s="1"/>
  <c r="E757" i="9" s="1"/>
  <c r="F757" i="9" s="1"/>
  <c r="G757" i="9" s="1"/>
  <c r="H757" i="9" s="1"/>
  <c r="I757" i="9" s="1"/>
  <c r="J757" i="9" s="1"/>
  <c r="K757" i="9" s="1"/>
  <c r="L757" i="9" s="1"/>
  <c r="M757" i="9" s="1"/>
  <c r="N757" i="9" s="1"/>
  <c r="O757" i="9" s="1"/>
  <c r="P757" i="9" s="1"/>
  <c r="Q757" i="9" s="1"/>
  <c r="R757" i="9" s="1"/>
  <c r="S757" i="9" s="1"/>
  <c r="T757" i="9" s="1"/>
  <c r="U757" i="9" s="1"/>
  <c r="V757" i="9" s="1"/>
  <c r="C749" i="9"/>
  <c r="D749" i="9" s="1"/>
  <c r="E749" i="9" s="1"/>
  <c r="F749" i="9" s="1"/>
  <c r="G749" i="9" s="1"/>
  <c r="H749" i="9" s="1"/>
  <c r="I749" i="9" s="1"/>
  <c r="J749" i="9" s="1"/>
  <c r="K749" i="9" s="1"/>
  <c r="L749" i="9" s="1"/>
  <c r="M749" i="9" s="1"/>
  <c r="N749" i="9" s="1"/>
  <c r="O749" i="9" s="1"/>
  <c r="P749" i="9" s="1"/>
  <c r="Q749" i="9" s="1"/>
  <c r="R749" i="9" s="1"/>
  <c r="S749" i="9" s="1"/>
  <c r="T749" i="9" s="1"/>
  <c r="U749" i="9" s="1"/>
  <c r="V749" i="9" s="1"/>
  <c r="C741" i="9"/>
  <c r="D741" i="9" s="1"/>
  <c r="E741" i="9" s="1"/>
  <c r="F741" i="9" s="1"/>
  <c r="G741" i="9" s="1"/>
  <c r="H741" i="9" s="1"/>
  <c r="I741" i="9" s="1"/>
  <c r="J741" i="9" s="1"/>
  <c r="K741" i="9" s="1"/>
  <c r="L741" i="9" s="1"/>
  <c r="M741" i="9" s="1"/>
  <c r="N741" i="9" s="1"/>
  <c r="O741" i="9" s="1"/>
  <c r="P741" i="9" s="1"/>
  <c r="Q741" i="9" s="1"/>
  <c r="R741" i="9" s="1"/>
  <c r="S741" i="9" s="1"/>
  <c r="T741" i="9" s="1"/>
  <c r="U741" i="9" s="1"/>
  <c r="V741" i="9" s="1"/>
  <c r="C734" i="9"/>
  <c r="D734" i="9" s="1"/>
  <c r="E734" i="9" s="1"/>
  <c r="F734" i="9" s="1"/>
  <c r="G734" i="9" s="1"/>
  <c r="H734" i="9" s="1"/>
  <c r="I734" i="9" s="1"/>
  <c r="J734" i="9" s="1"/>
  <c r="K734" i="9" s="1"/>
  <c r="L734" i="9" s="1"/>
  <c r="M734" i="9" s="1"/>
  <c r="N734" i="9" s="1"/>
  <c r="O734" i="9" s="1"/>
  <c r="P734" i="9" s="1"/>
  <c r="Q734" i="9" s="1"/>
  <c r="R734" i="9" s="1"/>
  <c r="S734" i="9" s="1"/>
  <c r="T734" i="9" s="1"/>
  <c r="U734" i="9" s="1"/>
  <c r="V734" i="9" s="1"/>
  <c r="C727" i="9"/>
  <c r="D727" i="9" s="1"/>
  <c r="E727" i="9" s="1"/>
  <c r="F727" i="9" s="1"/>
  <c r="G727" i="9" s="1"/>
  <c r="H727" i="9" s="1"/>
  <c r="I727" i="9" s="1"/>
  <c r="J727" i="9" s="1"/>
  <c r="K727" i="9" s="1"/>
  <c r="L727" i="9" s="1"/>
  <c r="M727" i="9" s="1"/>
  <c r="N727" i="9" s="1"/>
  <c r="O727" i="9" s="1"/>
  <c r="P727" i="9" s="1"/>
  <c r="Q727" i="9" s="1"/>
  <c r="R727" i="9" s="1"/>
  <c r="S727" i="9" s="1"/>
  <c r="T727" i="9" s="1"/>
  <c r="U727" i="9" s="1"/>
  <c r="V727" i="9" s="1"/>
  <c r="C721" i="9"/>
  <c r="D721" i="9" s="1"/>
  <c r="E721" i="9" s="1"/>
  <c r="F721" i="9" s="1"/>
  <c r="G721" i="9" s="1"/>
  <c r="H721" i="9" s="1"/>
  <c r="I721" i="9" s="1"/>
  <c r="J721" i="9" s="1"/>
  <c r="K721" i="9" s="1"/>
  <c r="L721" i="9" s="1"/>
  <c r="M721" i="9" s="1"/>
  <c r="N721" i="9" s="1"/>
  <c r="O721" i="9" s="1"/>
  <c r="P721" i="9" s="1"/>
  <c r="Q721" i="9" s="1"/>
  <c r="R721" i="9" s="1"/>
  <c r="S721" i="9" s="1"/>
  <c r="T721" i="9" s="1"/>
  <c r="U721" i="9" s="1"/>
  <c r="V721" i="9" s="1"/>
  <c r="C702" i="9"/>
  <c r="D702" i="9" s="1"/>
  <c r="E702" i="9" s="1"/>
  <c r="F702" i="9" s="1"/>
  <c r="G702" i="9" s="1"/>
  <c r="H702" i="9" s="1"/>
  <c r="I702" i="9" s="1"/>
  <c r="J702" i="9" s="1"/>
  <c r="K702" i="9" s="1"/>
  <c r="L702" i="9" s="1"/>
  <c r="M702" i="9" s="1"/>
  <c r="N702" i="9" s="1"/>
  <c r="O702" i="9" s="1"/>
  <c r="P702" i="9" s="1"/>
  <c r="Q702" i="9" s="1"/>
  <c r="R702" i="9" s="1"/>
  <c r="S702" i="9" s="1"/>
  <c r="T702" i="9" s="1"/>
  <c r="U702" i="9" s="1"/>
  <c r="V702" i="9" s="1"/>
  <c r="C696" i="9"/>
  <c r="D696" i="9" s="1"/>
  <c r="E696" i="9" s="1"/>
  <c r="F696" i="9" s="1"/>
  <c r="G696" i="9" s="1"/>
  <c r="H696" i="9" s="1"/>
  <c r="I696" i="9" s="1"/>
  <c r="J696" i="9" s="1"/>
  <c r="K696" i="9" s="1"/>
  <c r="L696" i="9" s="1"/>
  <c r="M696" i="9" s="1"/>
  <c r="N696" i="9" s="1"/>
  <c r="O696" i="9" s="1"/>
  <c r="P696" i="9" s="1"/>
  <c r="Q696" i="9" s="1"/>
  <c r="R696" i="9" s="1"/>
  <c r="S696" i="9" s="1"/>
  <c r="T696" i="9" s="1"/>
  <c r="U696" i="9" s="1"/>
  <c r="V696" i="9" s="1"/>
  <c r="C689" i="9"/>
  <c r="D689" i="9" s="1"/>
  <c r="E689" i="9" s="1"/>
  <c r="F689" i="9" s="1"/>
  <c r="G689" i="9" s="1"/>
  <c r="H689" i="9" s="1"/>
  <c r="I689" i="9" s="1"/>
  <c r="J689" i="9" s="1"/>
  <c r="K689" i="9" s="1"/>
  <c r="L689" i="9" s="1"/>
  <c r="M689" i="9" s="1"/>
  <c r="N689" i="9" s="1"/>
  <c r="O689" i="9" s="1"/>
  <c r="P689" i="9" s="1"/>
  <c r="Q689" i="9" s="1"/>
  <c r="R689" i="9" s="1"/>
  <c r="S689" i="9" s="1"/>
  <c r="T689" i="9" s="1"/>
  <c r="U689" i="9" s="1"/>
  <c r="V689" i="9" s="1"/>
  <c r="C670" i="9"/>
  <c r="D670" i="9" s="1"/>
  <c r="E670" i="9" s="1"/>
  <c r="F670" i="9" s="1"/>
  <c r="G670" i="9" s="1"/>
  <c r="H670" i="9" s="1"/>
  <c r="I670" i="9" s="1"/>
  <c r="J670" i="9" s="1"/>
  <c r="K670" i="9" s="1"/>
  <c r="L670" i="9" s="1"/>
  <c r="M670" i="9" s="1"/>
  <c r="N670" i="9" s="1"/>
  <c r="O670" i="9" s="1"/>
  <c r="P670" i="9" s="1"/>
  <c r="Q670" i="9" s="1"/>
  <c r="R670" i="9" s="1"/>
  <c r="S670" i="9" s="1"/>
  <c r="T670" i="9" s="1"/>
  <c r="U670" i="9" s="1"/>
  <c r="V670" i="9" s="1"/>
  <c r="C664" i="9"/>
  <c r="D664" i="9" s="1"/>
  <c r="E664" i="9" s="1"/>
  <c r="F664" i="9" s="1"/>
  <c r="G664" i="9" s="1"/>
  <c r="H664" i="9" s="1"/>
  <c r="I664" i="9" s="1"/>
  <c r="J664" i="9" s="1"/>
  <c r="K664" i="9" s="1"/>
  <c r="L664" i="9" s="1"/>
  <c r="M664" i="9" s="1"/>
  <c r="N664" i="9" s="1"/>
  <c r="O664" i="9" s="1"/>
  <c r="P664" i="9" s="1"/>
  <c r="Q664" i="9" s="1"/>
  <c r="R664" i="9" s="1"/>
  <c r="S664" i="9" s="1"/>
  <c r="T664" i="9" s="1"/>
  <c r="U664" i="9" s="1"/>
  <c r="V664" i="9" s="1"/>
  <c r="C657" i="9"/>
  <c r="D657" i="9" s="1"/>
  <c r="E657" i="9" s="1"/>
  <c r="F657" i="9" s="1"/>
  <c r="G657" i="9" s="1"/>
  <c r="H657" i="9" s="1"/>
  <c r="I657" i="9" s="1"/>
  <c r="J657" i="9" s="1"/>
  <c r="K657" i="9" s="1"/>
  <c r="L657" i="9" s="1"/>
  <c r="M657" i="9" s="1"/>
  <c r="N657" i="9" s="1"/>
  <c r="O657" i="9" s="1"/>
  <c r="P657" i="9" s="1"/>
  <c r="Q657" i="9" s="1"/>
  <c r="R657" i="9" s="1"/>
  <c r="S657" i="9" s="1"/>
  <c r="T657" i="9" s="1"/>
  <c r="U657" i="9" s="1"/>
  <c r="V657" i="9" s="1"/>
  <c r="C638" i="9"/>
  <c r="D638" i="9" s="1"/>
  <c r="E638" i="9" s="1"/>
  <c r="F638" i="9" s="1"/>
  <c r="G638" i="9" s="1"/>
  <c r="H638" i="9" s="1"/>
  <c r="I638" i="9" s="1"/>
  <c r="J638" i="9" s="1"/>
  <c r="K638" i="9" s="1"/>
  <c r="L638" i="9" s="1"/>
  <c r="M638" i="9" s="1"/>
  <c r="N638" i="9" s="1"/>
  <c r="O638" i="9" s="1"/>
  <c r="P638" i="9" s="1"/>
  <c r="Q638" i="9" s="1"/>
  <c r="R638" i="9" s="1"/>
  <c r="S638" i="9" s="1"/>
  <c r="T638" i="9" s="1"/>
  <c r="U638" i="9" s="1"/>
  <c r="V638" i="9" s="1"/>
  <c r="C632" i="9"/>
  <c r="D632" i="9" s="1"/>
  <c r="E632" i="9" s="1"/>
  <c r="F632" i="9" s="1"/>
  <c r="G632" i="9" s="1"/>
  <c r="H632" i="9" s="1"/>
  <c r="I632" i="9" s="1"/>
  <c r="J632" i="9" s="1"/>
  <c r="K632" i="9" s="1"/>
  <c r="L632" i="9" s="1"/>
  <c r="M632" i="9" s="1"/>
  <c r="N632" i="9" s="1"/>
  <c r="O632" i="9" s="1"/>
  <c r="P632" i="9" s="1"/>
  <c r="Q632" i="9" s="1"/>
  <c r="R632" i="9" s="1"/>
  <c r="S632" i="9" s="1"/>
  <c r="T632" i="9" s="1"/>
  <c r="U632" i="9" s="1"/>
  <c r="V632" i="9" s="1"/>
  <c r="C625" i="9"/>
  <c r="D625" i="9" s="1"/>
  <c r="E625" i="9" s="1"/>
  <c r="F625" i="9" s="1"/>
  <c r="G625" i="9" s="1"/>
  <c r="H625" i="9" s="1"/>
  <c r="I625" i="9" s="1"/>
  <c r="J625" i="9" s="1"/>
  <c r="K625" i="9" s="1"/>
  <c r="L625" i="9" s="1"/>
  <c r="M625" i="9" s="1"/>
  <c r="N625" i="9" s="1"/>
  <c r="O625" i="9" s="1"/>
  <c r="P625" i="9" s="1"/>
  <c r="Q625" i="9" s="1"/>
  <c r="R625" i="9" s="1"/>
  <c r="S625" i="9" s="1"/>
  <c r="T625" i="9" s="1"/>
  <c r="U625" i="9" s="1"/>
  <c r="V625" i="9" s="1"/>
  <c r="C606" i="9"/>
  <c r="D606" i="9" s="1"/>
  <c r="E606" i="9" s="1"/>
  <c r="F606" i="9" s="1"/>
  <c r="G606" i="9" s="1"/>
  <c r="H606" i="9" s="1"/>
  <c r="I606" i="9" s="1"/>
  <c r="J606" i="9" s="1"/>
  <c r="K606" i="9" s="1"/>
  <c r="L606" i="9" s="1"/>
  <c r="M606" i="9" s="1"/>
  <c r="N606" i="9" s="1"/>
  <c r="O606" i="9" s="1"/>
  <c r="P606" i="9" s="1"/>
  <c r="Q606" i="9" s="1"/>
  <c r="R606" i="9" s="1"/>
  <c r="S606" i="9" s="1"/>
  <c r="T606" i="9" s="1"/>
  <c r="U606" i="9" s="1"/>
  <c r="V606" i="9" s="1"/>
  <c r="C600" i="9"/>
  <c r="D600" i="9" s="1"/>
  <c r="E600" i="9" s="1"/>
  <c r="F600" i="9" s="1"/>
  <c r="G600" i="9" s="1"/>
  <c r="H600" i="9" s="1"/>
  <c r="I600" i="9" s="1"/>
  <c r="J600" i="9" s="1"/>
  <c r="K600" i="9" s="1"/>
  <c r="L600" i="9" s="1"/>
  <c r="M600" i="9" s="1"/>
  <c r="N600" i="9" s="1"/>
  <c r="O600" i="9" s="1"/>
  <c r="P600" i="9" s="1"/>
  <c r="Q600" i="9" s="1"/>
  <c r="R600" i="9" s="1"/>
  <c r="S600" i="9" s="1"/>
  <c r="T600" i="9" s="1"/>
  <c r="U600" i="9" s="1"/>
  <c r="V600" i="9" s="1"/>
  <c r="C589" i="9"/>
  <c r="D589" i="9" s="1"/>
  <c r="E589" i="9" s="1"/>
  <c r="F589" i="9" s="1"/>
  <c r="G589" i="9" s="1"/>
  <c r="H589" i="9" s="1"/>
  <c r="I589" i="9" s="1"/>
  <c r="J589" i="9" s="1"/>
  <c r="K589" i="9" s="1"/>
  <c r="L589" i="9" s="1"/>
  <c r="M589" i="9" s="1"/>
  <c r="N589" i="9" s="1"/>
  <c r="O589" i="9" s="1"/>
  <c r="P589" i="9" s="1"/>
  <c r="Q589" i="9" s="1"/>
  <c r="R589" i="9" s="1"/>
  <c r="S589" i="9" s="1"/>
  <c r="T589" i="9" s="1"/>
  <c r="U589" i="9" s="1"/>
  <c r="V589" i="9" s="1"/>
  <c r="C584" i="9"/>
  <c r="D584" i="9" s="1"/>
  <c r="E584" i="9" s="1"/>
  <c r="F584" i="9" s="1"/>
  <c r="G584" i="9" s="1"/>
  <c r="H584" i="9" s="1"/>
  <c r="I584" i="9" s="1"/>
  <c r="J584" i="9" s="1"/>
  <c r="K584" i="9" s="1"/>
  <c r="L584" i="9" s="1"/>
  <c r="M584" i="9" s="1"/>
  <c r="N584" i="9" s="1"/>
  <c r="O584" i="9" s="1"/>
  <c r="P584" i="9" s="1"/>
  <c r="Q584" i="9" s="1"/>
  <c r="R584" i="9" s="1"/>
  <c r="S584" i="9" s="1"/>
  <c r="T584" i="9" s="1"/>
  <c r="U584" i="9" s="1"/>
  <c r="V584" i="9" s="1"/>
  <c r="C552" i="9"/>
  <c r="D552" i="9" s="1"/>
  <c r="E552" i="9" s="1"/>
  <c r="F552" i="9" s="1"/>
  <c r="G552" i="9" s="1"/>
  <c r="H552" i="9" s="1"/>
  <c r="I552" i="9" s="1"/>
  <c r="J552" i="9" s="1"/>
  <c r="K552" i="9" s="1"/>
  <c r="L552" i="9" s="1"/>
  <c r="M552" i="9" s="1"/>
  <c r="N552" i="9" s="1"/>
  <c r="O552" i="9" s="1"/>
  <c r="P552" i="9" s="1"/>
  <c r="Q552" i="9" s="1"/>
  <c r="R552" i="9" s="1"/>
  <c r="S552" i="9" s="1"/>
  <c r="T552" i="9" s="1"/>
  <c r="U552" i="9" s="1"/>
  <c r="V552" i="9" s="1"/>
  <c r="C529" i="9"/>
  <c r="D529" i="9" s="1"/>
  <c r="E529" i="9" s="1"/>
  <c r="F529" i="9" s="1"/>
  <c r="G529" i="9" s="1"/>
  <c r="H529" i="9" s="1"/>
  <c r="I529" i="9" s="1"/>
  <c r="J529" i="9" s="1"/>
  <c r="K529" i="9" s="1"/>
  <c r="L529" i="9" s="1"/>
  <c r="M529" i="9" s="1"/>
  <c r="N529" i="9" s="1"/>
  <c r="O529" i="9" s="1"/>
  <c r="P529" i="9" s="1"/>
  <c r="Q529" i="9" s="1"/>
  <c r="R529" i="9" s="1"/>
  <c r="S529" i="9" s="1"/>
  <c r="T529" i="9" s="1"/>
  <c r="U529" i="9" s="1"/>
  <c r="V529" i="9" s="1"/>
  <c r="C7" i="9"/>
  <c r="D7" i="9" s="1"/>
  <c r="E7" i="9" s="1"/>
  <c r="F7" i="9" s="1"/>
  <c r="G7" i="9" s="1"/>
  <c r="H7" i="9" s="1"/>
  <c r="I7" i="9" s="1"/>
  <c r="J7" i="9" s="1"/>
  <c r="K7" i="9" s="1"/>
  <c r="L7" i="9" s="1"/>
  <c r="M7" i="9" s="1"/>
  <c r="N7" i="9" s="1"/>
  <c r="O7" i="9" s="1"/>
  <c r="P7" i="9" s="1"/>
  <c r="Q7" i="9" s="1"/>
  <c r="R7" i="9" s="1"/>
  <c r="S7" i="9" s="1"/>
  <c r="T7" i="9" s="1"/>
  <c r="U7" i="9" s="1"/>
  <c r="V7" i="9" s="1"/>
  <c r="C10" i="9"/>
  <c r="D10" i="9" s="1"/>
  <c r="E10" i="9" s="1"/>
  <c r="F10" i="9" s="1"/>
  <c r="G10" i="9" s="1"/>
  <c r="H10" i="9" s="1"/>
  <c r="I10" i="9" s="1"/>
  <c r="J10" i="9" s="1"/>
  <c r="K10" i="9" s="1"/>
  <c r="L10" i="9" s="1"/>
  <c r="M10" i="9" s="1"/>
  <c r="N10" i="9" s="1"/>
  <c r="O10" i="9" s="1"/>
  <c r="P10" i="9" s="1"/>
  <c r="Q10" i="9" s="1"/>
  <c r="R10" i="9" s="1"/>
  <c r="S10" i="9" s="1"/>
  <c r="T10" i="9" s="1"/>
  <c r="U10" i="9" s="1"/>
  <c r="V10" i="9" s="1"/>
  <c r="C12" i="9"/>
  <c r="D12" i="9" s="1"/>
  <c r="E12" i="9" s="1"/>
  <c r="F12" i="9" s="1"/>
  <c r="G12" i="9" s="1"/>
  <c r="H12" i="9" s="1"/>
  <c r="I12" i="9" s="1"/>
  <c r="J12" i="9" s="1"/>
  <c r="K12" i="9" s="1"/>
  <c r="L12" i="9" s="1"/>
  <c r="M12" i="9" s="1"/>
  <c r="N12" i="9" s="1"/>
  <c r="O12" i="9" s="1"/>
  <c r="P12" i="9" s="1"/>
  <c r="Q12" i="9" s="1"/>
  <c r="R12" i="9" s="1"/>
  <c r="S12" i="9" s="1"/>
  <c r="T12" i="9" s="1"/>
  <c r="U12" i="9" s="1"/>
  <c r="V12" i="9" s="1"/>
  <c r="C22" i="9"/>
  <c r="D22" i="9" s="1"/>
  <c r="E22" i="9" s="1"/>
  <c r="F22" i="9" s="1"/>
  <c r="G22" i="9" s="1"/>
  <c r="H22" i="9" s="1"/>
  <c r="I22" i="9" s="1"/>
  <c r="J22" i="9" s="1"/>
  <c r="K22" i="9" s="1"/>
  <c r="L22" i="9" s="1"/>
  <c r="M22" i="9" s="1"/>
  <c r="N22" i="9" s="1"/>
  <c r="O22" i="9" s="1"/>
  <c r="P22" i="9" s="1"/>
  <c r="Q22" i="9" s="1"/>
  <c r="R22" i="9" s="1"/>
  <c r="S22" i="9" s="1"/>
  <c r="T22" i="9" s="1"/>
  <c r="U22" i="9" s="1"/>
  <c r="V22" i="9" s="1"/>
  <c r="C24" i="9"/>
  <c r="D24" i="9" s="1"/>
  <c r="E24" i="9" s="1"/>
  <c r="F24" i="9" s="1"/>
  <c r="G24" i="9" s="1"/>
  <c r="H24" i="9" s="1"/>
  <c r="I24" i="9" s="1"/>
  <c r="J24" i="9" s="1"/>
  <c r="K24" i="9" s="1"/>
  <c r="L24" i="9" s="1"/>
  <c r="M24" i="9" s="1"/>
  <c r="N24" i="9" s="1"/>
  <c r="O24" i="9" s="1"/>
  <c r="P24" i="9" s="1"/>
  <c r="Q24" i="9" s="1"/>
  <c r="R24" i="9" s="1"/>
  <c r="S24" i="9" s="1"/>
  <c r="T24" i="9" s="1"/>
  <c r="U24" i="9" s="1"/>
  <c r="V24" i="9" s="1"/>
  <c r="C25" i="9"/>
  <c r="D25" i="9" s="1"/>
  <c r="E25" i="9" s="1"/>
  <c r="F25" i="9" s="1"/>
  <c r="G25" i="9" s="1"/>
  <c r="H25" i="9" s="1"/>
  <c r="I25" i="9" s="1"/>
  <c r="J25" i="9" s="1"/>
  <c r="K25" i="9" s="1"/>
  <c r="L25" i="9" s="1"/>
  <c r="M25" i="9" s="1"/>
  <c r="N25" i="9" s="1"/>
  <c r="O25" i="9" s="1"/>
  <c r="P25" i="9" s="1"/>
  <c r="Q25" i="9" s="1"/>
  <c r="R25" i="9" s="1"/>
  <c r="S25" i="9" s="1"/>
  <c r="T25" i="9" s="1"/>
  <c r="U25" i="9" s="1"/>
  <c r="V25" i="9" s="1"/>
  <c r="C26" i="9"/>
  <c r="D26" i="9" s="1"/>
  <c r="E26" i="9" s="1"/>
  <c r="F26" i="9" s="1"/>
  <c r="G26" i="9" s="1"/>
  <c r="H26" i="9" s="1"/>
  <c r="I26" i="9" s="1"/>
  <c r="J26" i="9" s="1"/>
  <c r="K26" i="9" s="1"/>
  <c r="L26" i="9" s="1"/>
  <c r="M26" i="9" s="1"/>
  <c r="N26" i="9" s="1"/>
  <c r="O26" i="9" s="1"/>
  <c r="P26" i="9" s="1"/>
  <c r="Q26" i="9" s="1"/>
  <c r="R26" i="9" s="1"/>
  <c r="S26" i="9" s="1"/>
  <c r="T26" i="9" s="1"/>
  <c r="U26" i="9" s="1"/>
  <c r="V26" i="9" s="1"/>
  <c r="C33" i="9"/>
  <c r="D33" i="9" s="1"/>
  <c r="E33" i="9" s="1"/>
  <c r="F33" i="9" s="1"/>
  <c r="G33" i="9" s="1"/>
  <c r="H33" i="9" s="1"/>
  <c r="I33" i="9" s="1"/>
  <c r="J33" i="9" s="1"/>
  <c r="K33" i="9" s="1"/>
  <c r="L33" i="9" s="1"/>
  <c r="M33" i="9" s="1"/>
  <c r="N33" i="9" s="1"/>
  <c r="O33" i="9" s="1"/>
  <c r="P33" i="9" s="1"/>
  <c r="Q33" i="9" s="1"/>
  <c r="R33" i="9" s="1"/>
  <c r="S33" i="9" s="1"/>
  <c r="T33" i="9" s="1"/>
  <c r="U33" i="9" s="1"/>
  <c r="V33" i="9" s="1"/>
  <c r="C42" i="9"/>
  <c r="D42" i="9" s="1"/>
  <c r="E42" i="9" s="1"/>
  <c r="F42" i="9" s="1"/>
  <c r="G42" i="9" s="1"/>
  <c r="H42" i="9" s="1"/>
  <c r="I42" i="9" s="1"/>
  <c r="J42" i="9" s="1"/>
  <c r="K42" i="9" s="1"/>
  <c r="L42" i="9" s="1"/>
  <c r="M42" i="9" s="1"/>
  <c r="N42" i="9" s="1"/>
  <c r="O42" i="9" s="1"/>
  <c r="P42" i="9" s="1"/>
  <c r="Q42" i="9" s="1"/>
  <c r="R42" i="9" s="1"/>
  <c r="S42" i="9" s="1"/>
  <c r="T42" i="9" s="1"/>
  <c r="U42" i="9" s="1"/>
  <c r="V42" i="9" s="1"/>
  <c r="C46" i="9"/>
  <c r="D46" i="9" s="1"/>
  <c r="E46" i="9" s="1"/>
  <c r="F46" i="9" s="1"/>
  <c r="G46" i="9" s="1"/>
  <c r="H46" i="9" s="1"/>
  <c r="I46" i="9" s="1"/>
  <c r="J46" i="9" s="1"/>
  <c r="K46" i="9" s="1"/>
  <c r="L46" i="9" s="1"/>
  <c r="M46" i="9" s="1"/>
  <c r="N46" i="9" s="1"/>
  <c r="O46" i="9" s="1"/>
  <c r="P46" i="9" s="1"/>
  <c r="Q46" i="9" s="1"/>
  <c r="R46" i="9" s="1"/>
  <c r="S46" i="9" s="1"/>
  <c r="T46" i="9" s="1"/>
  <c r="U46" i="9" s="1"/>
  <c r="V46" i="9" s="1"/>
  <c r="C52" i="9"/>
  <c r="D52" i="9" s="1"/>
  <c r="E52" i="9" s="1"/>
  <c r="F52" i="9" s="1"/>
  <c r="G52" i="9" s="1"/>
  <c r="H52" i="9" s="1"/>
  <c r="I52" i="9" s="1"/>
  <c r="J52" i="9" s="1"/>
  <c r="K52" i="9" s="1"/>
  <c r="L52" i="9" s="1"/>
  <c r="M52" i="9" s="1"/>
  <c r="N52" i="9" s="1"/>
  <c r="O52" i="9" s="1"/>
  <c r="P52" i="9" s="1"/>
  <c r="Q52" i="9" s="1"/>
  <c r="R52" i="9" s="1"/>
  <c r="S52" i="9" s="1"/>
  <c r="T52" i="9" s="1"/>
  <c r="U52" i="9" s="1"/>
  <c r="V52" i="9" s="1"/>
  <c r="C54" i="9"/>
  <c r="D54" i="9" s="1"/>
  <c r="E54" i="9" s="1"/>
  <c r="F54" i="9" s="1"/>
  <c r="G54" i="9" s="1"/>
  <c r="H54" i="9" s="1"/>
  <c r="I54" i="9" s="1"/>
  <c r="J54" i="9" s="1"/>
  <c r="K54" i="9" s="1"/>
  <c r="L54" i="9" s="1"/>
  <c r="M54" i="9" s="1"/>
  <c r="N54" i="9" s="1"/>
  <c r="O54" i="9" s="1"/>
  <c r="P54" i="9" s="1"/>
  <c r="Q54" i="9" s="1"/>
  <c r="R54" i="9" s="1"/>
  <c r="S54" i="9" s="1"/>
  <c r="T54" i="9" s="1"/>
  <c r="U54" i="9" s="1"/>
  <c r="V54" i="9" s="1"/>
  <c r="C61" i="9"/>
  <c r="D61" i="9" s="1"/>
  <c r="E61" i="9" s="1"/>
  <c r="F61" i="9" s="1"/>
  <c r="G61" i="9" s="1"/>
  <c r="H61" i="9" s="1"/>
  <c r="I61" i="9" s="1"/>
  <c r="J61" i="9" s="1"/>
  <c r="K61" i="9" s="1"/>
  <c r="L61" i="9" s="1"/>
  <c r="M61" i="9" s="1"/>
  <c r="N61" i="9" s="1"/>
  <c r="O61" i="9" s="1"/>
  <c r="P61" i="9" s="1"/>
  <c r="Q61" i="9" s="1"/>
  <c r="R61" i="9" s="1"/>
  <c r="S61" i="9" s="1"/>
  <c r="T61" i="9" s="1"/>
  <c r="U61" i="9" s="1"/>
  <c r="V61" i="9" s="1"/>
  <c r="C68" i="9"/>
  <c r="D68" i="9" s="1"/>
  <c r="E68" i="9" s="1"/>
  <c r="F68" i="9" s="1"/>
  <c r="G68" i="9" s="1"/>
  <c r="H68" i="9" s="1"/>
  <c r="I68" i="9" s="1"/>
  <c r="J68" i="9" s="1"/>
  <c r="K68" i="9" s="1"/>
  <c r="L68" i="9" s="1"/>
  <c r="M68" i="9" s="1"/>
  <c r="N68" i="9" s="1"/>
  <c r="O68" i="9" s="1"/>
  <c r="P68" i="9" s="1"/>
  <c r="Q68" i="9" s="1"/>
  <c r="R68" i="9" s="1"/>
  <c r="S68" i="9" s="1"/>
  <c r="T68" i="9" s="1"/>
  <c r="U68" i="9" s="1"/>
  <c r="V68" i="9" s="1"/>
  <c r="C72" i="9"/>
  <c r="D72" i="9" s="1"/>
  <c r="E72" i="9" s="1"/>
  <c r="F72" i="9" s="1"/>
  <c r="G72" i="9" s="1"/>
  <c r="H72" i="9" s="1"/>
  <c r="I72" i="9" s="1"/>
  <c r="J72" i="9" s="1"/>
  <c r="K72" i="9" s="1"/>
  <c r="L72" i="9" s="1"/>
  <c r="M72" i="9" s="1"/>
  <c r="N72" i="9" s="1"/>
  <c r="O72" i="9" s="1"/>
  <c r="P72" i="9" s="1"/>
  <c r="Q72" i="9" s="1"/>
  <c r="R72" i="9" s="1"/>
  <c r="S72" i="9" s="1"/>
  <c r="T72" i="9" s="1"/>
  <c r="U72" i="9" s="1"/>
  <c r="V72" i="9" s="1"/>
  <c r="C76" i="9"/>
  <c r="D76" i="9" s="1"/>
  <c r="E76" i="9" s="1"/>
  <c r="F76" i="9" s="1"/>
  <c r="G76" i="9" s="1"/>
  <c r="H76" i="9" s="1"/>
  <c r="I76" i="9" s="1"/>
  <c r="J76" i="9" s="1"/>
  <c r="K76" i="9" s="1"/>
  <c r="L76" i="9" s="1"/>
  <c r="M76" i="9" s="1"/>
  <c r="N76" i="9" s="1"/>
  <c r="O76" i="9" s="1"/>
  <c r="P76" i="9" s="1"/>
  <c r="Q76" i="9" s="1"/>
  <c r="R76" i="9" s="1"/>
  <c r="S76" i="9" s="1"/>
  <c r="T76" i="9" s="1"/>
  <c r="U76" i="9" s="1"/>
  <c r="V76" i="9" s="1"/>
  <c r="C81" i="9"/>
  <c r="D81" i="9" s="1"/>
  <c r="E81" i="9" s="1"/>
  <c r="F81" i="9" s="1"/>
  <c r="G81" i="9" s="1"/>
  <c r="H81" i="9" s="1"/>
  <c r="I81" i="9" s="1"/>
  <c r="J81" i="9" s="1"/>
  <c r="K81" i="9" s="1"/>
  <c r="L81" i="9" s="1"/>
  <c r="M81" i="9" s="1"/>
  <c r="N81" i="9" s="1"/>
  <c r="O81" i="9" s="1"/>
  <c r="P81" i="9" s="1"/>
  <c r="Q81" i="9" s="1"/>
  <c r="R81" i="9" s="1"/>
  <c r="S81" i="9" s="1"/>
  <c r="T81" i="9" s="1"/>
  <c r="U81" i="9" s="1"/>
  <c r="V81" i="9" s="1"/>
  <c r="C84" i="9"/>
  <c r="D84" i="9" s="1"/>
  <c r="E84" i="9" s="1"/>
  <c r="F84" i="9" s="1"/>
  <c r="G84" i="9" s="1"/>
  <c r="H84" i="9" s="1"/>
  <c r="I84" i="9" s="1"/>
  <c r="J84" i="9" s="1"/>
  <c r="K84" i="9" s="1"/>
  <c r="L84" i="9" s="1"/>
  <c r="M84" i="9" s="1"/>
  <c r="N84" i="9" s="1"/>
  <c r="O84" i="9" s="1"/>
  <c r="P84" i="9" s="1"/>
  <c r="Q84" i="9" s="1"/>
  <c r="R84" i="9" s="1"/>
  <c r="S84" i="9" s="1"/>
  <c r="T84" i="9" s="1"/>
  <c r="U84" i="9" s="1"/>
  <c r="V84" i="9" s="1"/>
  <c r="C87" i="9"/>
  <c r="D87" i="9" s="1"/>
  <c r="E87" i="9" s="1"/>
  <c r="F87" i="9" s="1"/>
  <c r="G87" i="9" s="1"/>
  <c r="H87" i="9" s="1"/>
  <c r="I87" i="9" s="1"/>
  <c r="J87" i="9" s="1"/>
  <c r="K87" i="9" s="1"/>
  <c r="L87" i="9" s="1"/>
  <c r="M87" i="9" s="1"/>
  <c r="N87" i="9" s="1"/>
  <c r="O87" i="9" s="1"/>
  <c r="P87" i="9" s="1"/>
  <c r="Q87" i="9" s="1"/>
  <c r="R87" i="9" s="1"/>
  <c r="S87" i="9" s="1"/>
  <c r="T87" i="9" s="1"/>
  <c r="U87" i="9" s="1"/>
  <c r="V87" i="9" s="1"/>
  <c r="C91" i="9"/>
  <c r="D91" i="9" s="1"/>
  <c r="E91" i="9" s="1"/>
  <c r="F91" i="9" s="1"/>
  <c r="G91" i="9" s="1"/>
  <c r="H91" i="9" s="1"/>
  <c r="I91" i="9" s="1"/>
  <c r="J91" i="9" s="1"/>
  <c r="K91" i="9" s="1"/>
  <c r="L91" i="9" s="1"/>
  <c r="M91" i="9" s="1"/>
  <c r="N91" i="9" s="1"/>
  <c r="O91" i="9" s="1"/>
  <c r="P91" i="9" s="1"/>
  <c r="Q91" i="9" s="1"/>
  <c r="R91" i="9" s="1"/>
  <c r="S91" i="9" s="1"/>
  <c r="T91" i="9" s="1"/>
  <c r="U91" i="9" s="1"/>
  <c r="V91" i="9" s="1"/>
  <c r="C94" i="9"/>
  <c r="D94" i="9" s="1"/>
  <c r="E94" i="9" s="1"/>
  <c r="F94" i="9" s="1"/>
  <c r="G94" i="9" s="1"/>
  <c r="H94" i="9" s="1"/>
  <c r="I94" i="9" s="1"/>
  <c r="J94" i="9" s="1"/>
  <c r="K94" i="9" s="1"/>
  <c r="L94" i="9" s="1"/>
  <c r="M94" i="9" s="1"/>
  <c r="N94" i="9" s="1"/>
  <c r="O94" i="9" s="1"/>
  <c r="P94" i="9" s="1"/>
  <c r="Q94" i="9" s="1"/>
  <c r="R94" i="9" s="1"/>
  <c r="S94" i="9" s="1"/>
  <c r="T94" i="9" s="1"/>
  <c r="U94" i="9" s="1"/>
  <c r="V94" i="9" s="1"/>
  <c r="C98" i="9"/>
  <c r="D98" i="9" s="1"/>
  <c r="E98" i="9" s="1"/>
  <c r="F98" i="9" s="1"/>
  <c r="G98" i="9" s="1"/>
  <c r="H98" i="9" s="1"/>
  <c r="I98" i="9" s="1"/>
  <c r="J98" i="9" s="1"/>
  <c r="K98" i="9" s="1"/>
  <c r="L98" i="9" s="1"/>
  <c r="M98" i="9" s="1"/>
  <c r="N98" i="9" s="1"/>
  <c r="O98" i="9" s="1"/>
  <c r="P98" i="9" s="1"/>
  <c r="Q98" i="9" s="1"/>
  <c r="R98" i="9" s="1"/>
  <c r="S98" i="9" s="1"/>
  <c r="T98" i="9" s="1"/>
  <c r="U98" i="9" s="1"/>
  <c r="V98" i="9" s="1"/>
  <c r="C106" i="9"/>
  <c r="D106" i="9" s="1"/>
  <c r="E106" i="9" s="1"/>
  <c r="F106" i="9" s="1"/>
  <c r="G106" i="9" s="1"/>
  <c r="H106" i="9" s="1"/>
  <c r="I106" i="9" s="1"/>
  <c r="J106" i="9" s="1"/>
  <c r="K106" i="9" s="1"/>
  <c r="L106" i="9" s="1"/>
  <c r="M106" i="9" s="1"/>
  <c r="N106" i="9" s="1"/>
  <c r="O106" i="9" s="1"/>
  <c r="P106" i="9" s="1"/>
  <c r="Q106" i="9" s="1"/>
  <c r="R106" i="9" s="1"/>
  <c r="S106" i="9" s="1"/>
  <c r="T106" i="9" s="1"/>
  <c r="U106" i="9" s="1"/>
  <c r="V106" i="9" s="1"/>
  <c r="C108" i="9"/>
  <c r="D108" i="9" s="1"/>
  <c r="E108" i="9" s="1"/>
  <c r="F108" i="9" s="1"/>
  <c r="G108" i="9" s="1"/>
  <c r="H108" i="9" s="1"/>
  <c r="I108" i="9" s="1"/>
  <c r="J108" i="9" s="1"/>
  <c r="K108" i="9" s="1"/>
  <c r="L108" i="9" s="1"/>
  <c r="M108" i="9" s="1"/>
  <c r="N108" i="9" s="1"/>
  <c r="O108" i="9" s="1"/>
  <c r="P108" i="9" s="1"/>
  <c r="Q108" i="9" s="1"/>
  <c r="R108" i="9" s="1"/>
  <c r="S108" i="9" s="1"/>
  <c r="T108" i="9" s="1"/>
  <c r="U108" i="9" s="1"/>
  <c r="V108" i="9" s="1"/>
  <c r="C8" i="9"/>
  <c r="D8" i="9" s="1"/>
  <c r="E8" i="9" s="1"/>
  <c r="F8" i="9" s="1"/>
  <c r="G8" i="9" s="1"/>
  <c r="H8" i="9" s="1"/>
  <c r="I8" i="9" s="1"/>
  <c r="J8" i="9" s="1"/>
  <c r="K8" i="9" s="1"/>
  <c r="L8" i="9" s="1"/>
  <c r="M8" i="9" s="1"/>
  <c r="N8" i="9" s="1"/>
  <c r="O8" i="9" s="1"/>
  <c r="P8" i="9" s="1"/>
  <c r="Q8" i="9" s="1"/>
  <c r="R8" i="9" s="1"/>
  <c r="S8" i="9" s="1"/>
  <c r="T8" i="9" s="1"/>
  <c r="U8" i="9" s="1"/>
  <c r="V8" i="9" s="1"/>
  <c r="C15" i="9"/>
  <c r="D15" i="9" s="1"/>
  <c r="E15" i="9" s="1"/>
  <c r="F15" i="9" s="1"/>
  <c r="G15" i="9" s="1"/>
  <c r="H15" i="9" s="1"/>
  <c r="I15" i="9" s="1"/>
  <c r="J15" i="9" s="1"/>
  <c r="K15" i="9" s="1"/>
  <c r="L15" i="9" s="1"/>
  <c r="M15" i="9" s="1"/>
  <c r="N15" i="9" s="1"/>
  <c r="O15" i="9" s="1"/>
  <c r="P15" i="9" s="1"/>
  <c r="Q15" i="9" s="1"/>
  <c r="R15" i="9" s="1"/>
  <c r="S15" i="9" s="1"/>
  <c r="T15" i="9" s="1"/>
  <c r="U15" i="9" s="1"/>
  <c r="V15" i="9" s="1"/>
  <c r="C28" i="9"/>
  <c r="D28" i="9" s="1"/>
  <c r="E28" i="9" s="1"/>
  <c r="F28" i="9" s="1"/>
  <c r="G28" i="9" s="1"/>
  <c r="H28" i="9" s="1"/>
  <c r="I28" i="9" s="1"/>
  <c r="J28" i="9" s="1"/>
  <c r="K28" i="9" s="1"/>
  <c r="L28" i="9" s="1"/>
  <c r="M28" i="9" s="1"/>
  <c r="N28" i="9" s="1"/>
  <c r="O28" i="9" s="1"/>
  <c r="P28" i="9" s="1"/>
  <c r="Q28" i="9" s="1"/>
  <c r="R28" i="9" s="1"/>
  <c r="S28" i="9" s="1"/>
  <c r="T28" i="9" s="1"/>
  <c r="U28" i="9" s="1"/>
  <c r="V28" i="9" s="1"/>
  <c r="C30" i="9"/>
  <c r="D30" i="9" s="1"/>
  <c r="E30" i="9" s="1"/>
  <c r="F30" i="9" s="1"/>
  <c r="G30" i="9" s="1"/>
  <c r="H30" i="9" s="1"/>
  <c r="I30" i="9" s="1"/>
  <c r="J30" i="9" s="1"/>
  <c r="K30" i="9" s="1"/>
  <c r="L30" i="9" s="1"/>
  <c r="M30" i="9" s="1"/>
  <c r="N30" i="9" s="1"/>
  <c r="O30" i="9" s="1"/>
  <c r="P30" i="9" s="1"/>
  <c r="Q30" i="9" s="1"/>
  <c r="R30" i="9" s="1"/>
  <c r="S30" i="9" s="1"/>
  <c r="T30" i="9" s="1"/>
  <c r="U30" i="9" s="1"/>
  <c r="V30" i="9" s="1"/>
  <c r="C37" i="9"/>
  <c r="D37" i="9" s="1"/>
  <c r="E37" i="9" s="1"/>
  <c r="F37" i="9" s="1"/>
  <c r="G37" i="9" s="1"/>
  <c r="H37" i="9" s="1"/>
  <c r="I37" i="9" s="1"/>
  <c r="J37" i="9" s="1"/>
  <c r="K37" i="9" s="1"/>
  <c r="L37" i="9" s="1"/>
  <c r="M37" i="9" s="1"/>
  <c r="N37" i="9" s="1"/>
  <c r="O37" i="9" s="1"/>
  <c r="P37" i="9" s="1"/>
  <c r="Q37" i="9" s="1"/>
  <c r="R37" i="9" s="1"/>
  <c r="S37" i="9" s="1"/>
  <c r="T37" i="9" s="1"/>
  <c r="U37" i="9" s="1"/>
  <c r="V37" i="9" s="1"/>
  <c r="C39" i="9"/>
  <c r="D39" i="9" s="1"/>
  <c r="E39" i="9" s="1"/>
  <c r="F39" i="9" s="1"/>
  <c r="G39" i="9" s="1"/>
  <c r="H39" i="9" s="1"/>
  <c r="I39" i="9" s="1"/>
  <c r="J39" i="9" s="1"/>
  <c r="K39" i="9" s="1"/>
  <c r="L39" i="9" s="1"/>
  <c r="M39" i="9" s="1"/>
  <c r="N39" i="9" s="1"/>
  <c r="O39" i="9" s="1"/>
  <c r="P39" i="9" s="1"/>
  <c r="Q39" i="9" s="1"/>
  <c r="R39" i="9" s="1"/>
  <c r="S39" i="9" s="1"/>
  <c r="T39" i="9" s="1"/>
  <c r="U39" i="9" s="1"/>
  <c r="V39" i="9" s="1"/>
  <c r="C43" i="9"/>
  <c r="D43" i="9" s="1"/>
  <c r="E43" i="9" s="1"/>
  <c r="F43" i="9" s="1"/>
  <c r="G43" i="9" s="1"/>
  <c r="H43" i="9" s="1"/>
  <c r="I43" i="9" s="1"/>
  <c r="J43" i="9" s="1"/>
  <c r="K43" i="9" s="1"/>
  <c r="L43" i="9" s="1"/>
  <c r="M43" i="9" s="1"/>
  <c r="N43" i="9" s="1"/>
  <c r="O43" i="9" s="1"/>
  <c r="P43" i="9" s="1"/>
  <c r="Q43" i="9" s="1"/>
  <c r="R43" i="9" s="1"/>
  <c r="S43" i="9" s="1"/>
  <c r="T43" i="9" s="1"/>
  <c r="U43" i="9" s="1"/>
  <c r="V43" i="9" s="1"/>
  <c r="C47" i="9"/>
  <c r="D47" i="9" s="1"/>
  <c r="E47" i="9" s="1"/>
  <c r="F47" i="9" s="1"/>
  <c r="G47" i="9" s="1"/>
  <c r="H47" i="9" s="1"/>
  <c r="I47" i="9" s="1"/>
  <c r="J47" i="9" s="1"/>
  <c r="K47" i="9" s="1"/>
  <c r="L47" i="9" s="1"/>
  <c r="M47" i="9" s="1"/>
  <c r="N47" i="9" s="1"/>
  <c r="O47" i="9" s="1"/>
  <c r="P47" i="9" s="1"/>
  <c r="Q47" i="9" s="1"/>
  <c r="R47" i="9" s="1"/>
  <c r="S47" i="9" s="1"/>
  <c r="T47" i="9" s="1"/>
  <c r="U47" i="9" s="1"/>
  <c r="V47" i="9" s="1"/>
  <c r="C56" i="9"/>
  <c r="D56" i="9" s="1"/>
  <c r="E56" i="9" s="1"/>
  <c r="F56" i="9" s="1"/>
  <c r="G56" i="9" s="1"/>
  <c r="H56" i="9" s="1"/>
  <c r="I56" i="9" s="1"/>
  <c r="J56" i="9" s="1"/>
  <c r="K56" i="9" s="1"/>
  <c r="L56" i="9" s="1"/>
  <c r="M56" i="9" s="1"/>
  <c r="N56" i="9" s="1"/>
  <c r="O56" i="9" s="1"/>
  <c r="P56" i="9" s="1"/>
  <c r="Q56" i="9" s="1"/>
  <c r="R56" i="9" s="1"/>
  <c r="S56" i="9" s="1"/>
  <c r="T56" i="9" s="1"/>
  <c r="U56" i="9" s="1"/>
  <c r="V56" i="9" s="1"/>
  <c r="C62" i="9"/>
  <c r="D62" i="9" s="1"/>
  <c r="E62" i="9" s="1"/>
  <c r="F62" i="9" s="1"/>
  <c r="G62" i="9" s="1"/>
  <c r="H62" i="9" s="1"/>
  <c r="I62" i="9" s="1"/>
  <c r="J62" i="9" s="1"/>
  <c r="K62" i="9" s="1"/>
  <c r="L62" i="9" s="1"/>
  <c r="M62" i="9" s="1"/>
  <c r="N62" i="9" s="1"/>
  <c r="O62" i="9" s="1"/>
  <c r="P62" i="9" s="1"/>
  <c r="Q62" i="9" s="1"/>
  <c r="R62" i="9" s="1"/>
  <c r="S62" i="9" s="1"/>
  <c r="T62" i="9" s="1"/>
  <c r="U62" i="9" s="1"/>
  <c r="V62" i="9" s="1"/>
  <c r="C67" i="9"/>
  <c r="D67" i="9" s="1"/>
  <c r="E67" i="9" s="1"/>
  <c r="F67" i="9" s="1"/>
  <c r="G67" i="9" s="1"/>
  <c r="H67" i="9" s="1"/>
  <c r="I67" i="9" s="1"/>
  <c r="J67" i="9" s="1"/>
  <c r="K67" i="9" s="1"/>
  <c r="L67" i="9" s="1"/>
  <c r="M67" i="9" s="1"/>
  <c r="N67" i="9" s="1"/>
  <c r="O67" i="9" s="1"/>
  <c r="P67" i="9" s="1"/>
  <c r="Q67" i="9" s="1"/>
  <c r="R67" i="9" s="1"/>
  <c r="S67" i="9" s="1"/>
  <c r="T67" i="9" s="1"/>
  <c r="U67" i="9" s="1"/>
  <c r="V67" i="9" s="1"/>
  <c r="C69" i="9"/>
  <c r="D69" i="9" s="1"/>
  <c r="E69" i="9" s="1"/>
  <c r="F69" i="9" s="1"/>
  <c r="G69" i="9" s="1"/>
  <c r="H69" i="9" s="1"/>
  <c r="I69" i="9" s="1"/>
  <c r="J69" i="9" s="1"/>
  <c r="K69" i="9" s="1"/>
  <c r="L69" i="9" s="1"/>
  <c r="M69" i="9" s="1"/>
  <c r="N69" i="9" s="1"/>
  <c r="O69" i="9" s="1"/>
  <c r="P69" i="9" s="1"/>
  <c r="Q69" i="9" s="1"/>
  <c r="R69" i="9" s="1"/>
  <c r="S69" i="9" s="1"/>
  <c r="T69" i="9" s="1"/>
  <c r="U69" i="9" s="1"/>
  <c r="V69" i="9" s="1"/>
  <c r="C71" i="9"/>
  <c r="D71" i="9" s="1"/>
  <c r="E71" i="9" s="1"/>
  <c r="F71" i="9" s="1"/>
  <c r="G71" i="9" s="1"/>
  <c r="H71" i="9" s="1"/>
  <c r="I71" i="9" s="1"/>
  <c r="J71" i="9" s="1"/>
  <c r="K71" i="9" s="1"/>
  <c r="L71" i="9" s="1"/>
  <c r="M71" i="9" s="1"/>
  <c r="N71" i="9" s="1"/>
  <c r="O71" i="9" s="1"/>
  <c r="P71" i="9" s="1"/>
  <c r="Q71" i="9" s="1"/>
  <c r="R71" i="9" s="1"/>
  <c r="S71" i="9" s="1"/>
  <c r="T71" i="9" s="1"/>
  <c r="U71" i="9" s="1"/>
  <c r="V71" i="9" s="1"/>
  <c r="C75" i="9"/>
  <c r="D75" i="9" s="1"/>
  <c r="E75" i="9" s="1"/>
  <c r="F75" i="9" s="1"/>
  <c r="G75" i="9" s="1"/>
  <c r="H75" i="9" s="1"/>
  <c r="I75" i="9" s="1"/>
  <c r="J75" i="9" s="1"/>
  <c r="K75" i="9" s="1"/>
  <c r="L75" i="9" s="1"/>
  <c r="M75" i="9" s="1"/>
  <c r="N75" i="9" s="1"/>
  <c r="O75" i="9" s="1"/>
  <c r="P75" i="9" s="1"/>
  <c r="Q75" i="9" s="1"/>
  <c r="R75" i="9" s="1"/>
  <c r="S75" i="9" s="1"/>
  <c r="T75" i="9" s="1"/>
  <c r="U75" i="9" s="1"/>
  <c r="V75" i="9" s="1"/>
  <c r="C79" i="9"/>
  <c r="D79" i="9" s="1"/>
  <c r="E79" i="9" s="1"/>
  <c r="F79" i="9" s="1"/>
  <c r="G79" i="9" s="1"/>
  <c r="H79" i="9" s="1"/>
  <c r="I79" i="9" s="1"/>
  <c r="J79" i="9" s="1"/>
  <c r="K79" i="9" s="1"/>
  <c r="L79" i="9" s="1"/>
  <c r="M79" i="9" s="1"/>
  <c r="N79" i="9" s="1"/>
  <c r="O79" i="9" s="1"/>
  <c r="P79" i="9" s="1"/>
  <c r="Q79" i="9" s="1"/>
  <c r="R79" i="9" s="1"/>
  <c r="S79" i="9" s="1"/>
  <c r="T79" i="9" s="1"/>
  <c r="U79" i="9" s="1"/>
  <c r="V79" i="9" s="1"/>
  <c r="C80" i="9"/>
  <c r="D80" i="9" s="1"/>
  <c r="E80" i="9" s="1"/>
  <c r="F80" i="9" s="1"/>
  <c r="G80" i="9" s="1"/>
  <c r="H80" i="9" s="1"/>
  <c r="I80" i="9" s="1"/>
  <c r="J80" i="9" s="1"/>
  <c r="K80" i="9" s="1"/>
  <c r="L80" i="9" s="1"/>
  <c r="M80" i="9" s="1"/>
  <c r="N80" i="9" s="1"/>
  <c r="O80" i="9" s="1"/>
  <c r="P80" i="9" s="1"/>
  <c r="Q80" i="9" s="1"/>
  <c r="R80" i="9" s="1"/>
  <c r="S80" i="9" s="1"/>
  <c r="T80" i="9" s="1"/>
  <c r="U80" i="9" s="1"/>
  <c r="V80" i="9" s="1"/>
  <c r="C82" i="9"/>
  <c r="D82" i="9" s="1"/>
  <c r="E82" i="9" s="1"/>
  <c r="F82" i="9" s="1"/>
  <c r="G82" i="9" s="1"/>
  <c r="H82" i="9" s="1"/>
  <c r="I82" i="9" s="1"/>
  <c r="J82" i="9" s="1"/>
  <c r="K82" i="9" s="1"/>
  <c r="L82" i="9" s="1"/>
  <c r="M82" i="9" s="1"/>
  <c r="N82" i="9" s="1"/>
  <c r="O82" i="9" s="1"/>
  <c r="P82" i="9" s="1"/>
  <c r="Q82" i="9" s="1"/>
  <c r="R82" i="9" s="1"/>
  <c r="S82" i="9" s="1"/>
  <c r="T82" i="9" s="1"/>
  <c r="U82" i="9" s="1"/>
  <c r="V82" i="9" s="1"/>
  <c r="C88" i="9"/>
  <c r="D88" i="9" s="1"/>
  <c r="E88" i="9" s="1"/>
  <c r="F88" i="9" s="1"/>
  <c r="G88" i="9" s="1"/>
  <c r="H88" i="9" s="1"/>
  <c r="I88" i="9" s="1"/>
  <c r="J88" i="9" s="1"/>
  <c r="K88" i="9" s="1"/>
  <c r="L88" i="9" s="1"/>
  <c r="M88" i="9" s="1"/>
  <c r="N88" i="9" s="1"/>
  <c r="O88" i="9" s="1"/>
  <c r="P88" i="9" s="1"/>
  <c r="Q88" i="9" s="1"/>
  <c r="R88" i="9" s="1"/>
  <c r="S88" i="9" s="1"/>
  <c r="T88" i="9" s="1"/>
  <c r="U88" i="9" s="1"/>
  <c r="V88" i="9" s="1"/>
  <c r="C93" i="9"/>
  <c r="D93" i="9" s="1"/>
  <c r="E93" i="9" s="1"/>
  <c r="F93" i="9" s="1"/>
  <c r="G93" i="9" s="1"/>
  <c r="H93" i="9" s="1"/>
  <c r="I93" i="9" s="1"/>
  <c r="J93" i="9" s="1"/>
  <c r="K93" i="9" s="1"/>
  <c r="L93" i="9" s="1"/>
  <c r="M93" i="9" s="1"/>
  <c r="N93" i="9" s="1"/>
  <c r="O93" i="9" s="1"/>
  <c r="P93" i="9" s="1"/>
  <c r="Q93" i="9" s="1"/>
  <c r="R93" i="9" s="1"/>
  <c r="S93" i="9" s="1"/>
  <c r="T93" i="9" s="1"/>
  <c r="U93" i="9" s="1"/>
  <c r="V93" i="9" s="1"/>
  <c r="C96" i="9"/>
  <c r="D96" i="9" s="1"/>
  <c r="E96" i="9" s="1"/>
  <c r="F96" i="9" s="1"/>
  <c r="G96" i="9" s="1"/>
  <c r="H96" i="9" s="1"/>
  <c r="I96" i="9" s="1"/>
  <c r="J96" i="9" s="1"/>
  <c r="K96" i="9" s="1"/>
  <c r="L96" i="9" s="1"/>
  <c r="M96" i="9" s="1"/>
  <c r="N96" i="9" s="1"/>
  <c r="O96" i="9" s="1"/>
  <c r="P96" i="9" s="1"/>
  <c r="Q96" i="9" s="1"/>
  <c r="R96" i="9" s="1"/>
  <c r="S96" i="9" s="1"/>
  <c r="T96" i="9" s="1"/>
  <c r="U96" i="9" s="1"/>
  <c r="V96" i="9" s="1"/>
  <c r="C97" i="9"/>
  <c r="D97" i="9" s="1"/>
  <c r="E97" i="9" s="1"/>
  <c r="F97" i="9" s="1"/>
  <c r="G97" i="9" s="1"/>
  <c r="H97" i="9" s="1"/>
  <c r="I97" i="9" s="1"/>
  <c r="J97" i="9" s="1"/>
  <c r="K97" i="9" s="1"/>
  <c r="L97" i="9" s="1"/>
  <c r="M97" i="9" s="1"/>
  <c r="N97" i="9" s="1"/>
  <c r="O97" i="9" s="1"/>
  <c r="P97" i="9" s="1"/>
  <c r="Q97" i="9" s="1"/>
  <c r="R97" i="9" s="1"/>
  <c r="S97" i="9" s="1"/>
  <c r="T97" i="9" s="1"/>
  <c r="U97" i="9" s="1"/>
  <c r="V97" i="9" s="1"/>
  <c r="C105" i="9"/>
  <c r="D105" i="9" s="1"/>
  <c r="E105" i="9" s="1"/>
  <c r="F105" i="9" s="1"/>
  <c r="G105" i="9" s="1"/>
  <c r="H105" i="9" s="1"/>
  <c r="I105" i="9" s="1"/>
  <c r="J105" i="9" s="1"/>
  <c r="K105" i="9" s="1"/>
  <c r="L105" i="9" s="1"/>
  <c r="M105" i="9" s="1"/>
  <c r="N105" i="9" s="1"/>
  <c r="O105" i="9" s="1"/>
  <c r="P105" i="9" s="1"/>
  <c r="Q105" i="9" s="1"/>
  <c r="R105" i="9" s="1"/>
  <c r="S105" i="9" s="1"/>
  <c r="T105" i="9" s="1"/>
  <c r="U105" i="9" s="1"/>
  <c r="V105" i="9" s="1"/>
  <c r="C109" i="9"/>
  <c r="D109" i="9" s="1"/>
  <c r="E109" i="9" s="1"/>
  <c r="F109" i="9" s="1"/>
  <c r="G109" i="9" s="1"/>
  <c r="H109" i="9" s="1"/>
  <c r="I109" i="9" s="1"/>
  <c r="J109" i="9" s="1"/>
  <c r="K109" i="9" s="1"/>
  <c r="L109" i="9" s="1"/>
  <c r="M109" i="9" s="1"/>
  <c r="N109" i="9" s="1"/>
  <c r="O109" i="9" s="1"/>
  <c r="P109" i="9" s="1"/>
  <c r="Q109" i="9" s="1"/>
  <c r="R109" i="9" s="1"/>
  <c r="S109" i="9" s="1"/>
  <c r="T109" i="9" s="1"/>
  <c r="U109" i="9" s="1"/>
  <c r="V109" i="9" s="1"/>
  <c r="C13" i="9"/>
  <c r="D13" i="9" s="1"/>
  <c r="E13" i="9" s="1"/>
  <c r="F13" i="9" s="1"/>
  <c r="G13" i="9" s="1"/>
  <c r="H13" i="9" s="1"/>
  <c r="I13" i="9" s="1"/>
  <c r="J13" i="9" s="1"/>
  <c r="K13" i="9" s="1"/>
  <c r="L13" i="9" s="1"/>
  <c r="M13" i="9" s="1"/>
  <c r="N13" i="9" s="1"/>
  <c r="O13" i="9" s="1"/>
  <c r="P13" i="9" s="1"/>
  <c r="Q13" i="9" s="1"/>
  <c r="R13" i="9" s="1"/>
  <c r="S13" i="9" s="1"/>
  <c r="T13" i="9" s="1"/>
  <c r="U13" i="9" s="1"/>
  <c r="V13" i="9" s="1"/>
  <c r="C17" i="9"/>
  <c r="D17" i="9" s="1"/>
  <c r="E17" i="9" s="1"/>
  <c r="F17" i="9" s="1"/>
  <c r="G17" i="9" s="1"/>
  <c r="H17" i="9" s="1"/>
  <c r="I17" i="9" s="1"/>
  <c r="J17" i="9" s="1"/>
  <c r="K17" i="9" s="1"/>
  <c r="L17" i="9" s="1"/>
  <c r="M17" i="9" s="1"/>
  <c r="N17" i="9" s="1"/>
  <c r="O17" i="9" s="1"/>
  <c r="P17" i="9" s="1"/>
  <c r="Q17" i="9" s="1"/>
  <c r="R17" i="9" s="1"/>
  <c r="S17" i="9" s="1"/>
  <c r="T17" i="9" s="1"/>
  <c r="U17" i="9" s="1"/>
  <c r="V17" i="9" s="1"/>
  <c r="C19" i="9"/>
  <c r="D19" i="9" s="1"/>
  <c r="E19" i="9" s="1"/>
  <c r="F19" i="9" s="1"/>
  <c r="G19" i="9" s="1"/>
  <c r="H19" i="9" s="1"/>
  <c r="I19" i="9" s="1"/>
  <c r="J19" i="9" s="1"/>
  <c r="K19" i="9" s="1"/>
  <c r="L19" i="9" s="1"/>
  <c r="M19" i="9" s="1"/>
  <c r="N19" i="9" s="1"/>
  <c r="O19" i="9" s="1"/>
  <c r="P19" i="9" s="1"/>
  <c r="Q19" i="9" s="1"/>
  <c r="R19" i="9" s="1"/>
  <c r="S19" i="9" s="1"/>
  <c r="T19" i="9" s="1"/>
  <c r="U19" i="9" s="1"/>
  <c r="V19" i="9" s="1"/>
  <c r="C23" i="9"/>
  <c r="D23" i="9" s="1"/>
  <c r="E23" i="9" s="1"/>
  <c r="F23" i="9" s="1"/>
  <c r="G23" i="9" s="1"/>
  <c r="H23" i="9" s="1"/>
  <c r="I23" i="9" s="1"/>
  <c r="J23" i="9" s="1"/>
  <c r="K23" i="9" s="1"/>
  <c r="L23" i="9" s="1"/>
  <c r="M23" i="9" s="1"/>
  <c r="N23" i="9" s="1"/>
  <c r="O23" i="9" s="1"/>
  <c r="P23" i="9" s="1"/>
  <c r="Q23" i="9" s="1"/>
  <c r="R23" i="9" s="1"/>
  <c r="S23" i="9" s="1"/>
  <c r="T23" i="9" s="1"/>
  <c r="U23" i="9" s="1"/>
  <c r="V23" i="9" s="1"/>
  <c r="C31" i="9"/>
  <c r="D31" i="9" s="1"/>
  <c r="E31" i="9" s="1"/>
  <c r="F31" i="9" s="1"/>
  <c r="G31" i="9" s="1"/>
  <c r="H31" i="9" s="1"/>
  <c r="I31" i="9" s="1"/>
  <c r="J31" i="9" s="1"/>
  <c r="K31" i="9" s="1"/>
  <c r="L31" i="9" s="1"/>
  <c r="M31" i="9" s="1"/>
  <c r="N31" i="9" s="1"/>
  <c r="O31" i="9" s="1"/>
  <c r="P31" i="9" s="1"/>
  <c r="Q31" i="9" s="1"/>
  <c r="R31" i="9" s="1"/>
  <c r="S31" i="9" s="1"/>
  <c r="T31" i="9" s="1"/>
  <c r="U31" i="9" s="1"/>
  <c r="V31" i="9" s="1"/>
  <c r="C32" i="9"/>
  <c r="D32" i="9" s="1"/>
  <c r="E32" i="9" s="1"/>
  <c r="F32" i="9" s="1"/>
  <c r="G32" i="9" s="1"/>
  <c r="H32" i="9" s="1"/>
  <c r="I32" i="9" s="1"/>
  <c r="J32" i="9" s="1"/>
  <c r="K32" i="9" s="1"/>
  <c r="L32" i="9" s="1"/>
  <c r="M32" i="9" s="1"/>
  <c r="N32" i="9" s="1"/>
  <c r="O32" i="9" s="1"/>
  <c r="P32" i="9" s="1"/>
  <c r="Q32" i="9" s="1"/>
  <c r="R32" i="9" s="1"/>
  <c r="S32" i="9" s="1"/>
  <c r="T32" i="9" s="1"/>
  <c r="U32" i="9" s="1"/>
  <c r="V32" i="9" s="1"/>
  <c r="C38" i="9"/>
  <c r="D38" i="9" s="1"/>
  <c r="E38" i="9" s="1"/>
  <c r="F38" i="9" s="1"/>
  <c r="G38" i="9" s="1"/>
  <c r="H38" i="9" s="1"/>
  <c r="I38" i="9" s="1"/>
  <c r="J38" i="9" s="1"/>
  <c r="K38" i="9" s="1"/>
  <c r="L38" i="9" s="1"/>
  <c r="M38" i="9" s="1"/>
  <c r="N38" i="9" s="1"/>
  <c r="O38" i="9" s="1"/>
  <c r="P38" i="9" s="1"/>
  <c r="Q38" i="9" s="1"/>
  <c r="R38" i="9" s="1"/>
  <c r="S38" i="9" s="1"/>
  <c r="T38" i="9" s="1"/>
  <c r="U38" i="9" s="1"/>
  <c r="V38" i="9" s="1"/>
  <c r="C49" i="9"/>
  <c r="D49" i="9" s="1"/>
  <c r="E49" i="9" s="1"/>
  <c r="F49" i="9" s="1"/>
  <c r="G49" i="9" s="1"/>
  <c r="H49" i="9" s="1"/>
  <c r="I49" i="9" s="1"/>
  <c r="J49" i="9" s="1"/>
  <c r="K49" i="9" s="1"/>
  <c r="L49" i="9" s="1"/>
  <c r="M49" i="9" s="1"/>
  <c r="N49" i="9" s="1"/>
  <c r="O49" i="9" s="1"/>
  <c r="P49" i="9" s="1"/>
  <c r="Q49" i="9" s="1"/>
  <c r="R49" i="9" s="1"/>
  <c r="S49" i="9" s="1"/>
  <c r="T49" i="9" s="1"/>
  <c r="U49" i="9" s="1"/>
  <c r="V49" i="9" s="1"/>
  <c r="C53" i="9"/>
  <c r="D53" i="9" s="1"/>
  <c r="E53" i="9" s="1"/>
  <c r="F53" i="9" s="1"/>
  <c r="G53" i="9" s="1"/>
  <c r="H53" i="9" s="1"/>
  <c r="I53" i="9" s="1"/>
  <c r="J53" i="9" s="1"/>
  <c r="K53" i="9" s="1"/>
  <c r="L53" i="9" s="1"/>
  <c r="M53" i="9" s="1"/>
  <c r="N53" i="9" s="1"/>
  <c r="O53" i="9" s="1"/>
  <c r="P53" i="9" s="1"/>
  <c r="Q53" i="9" s="1"/>
  <c r="R53" i="9" s="1"/>
  <c r="S53" i="9" s="1"/>
  <c r="T53" i="9" s="1"/>
  <c r="U53" i="9" s="1"/>
  <c r="V53" i="9" s="1"/>
  <c r="C55" i="9"/>
  <c r="D55" i="9" s="1"/>
  <c r="E55" i="9" s="1"/>
  <c r="F55" i="9" s="1"/>
  <c r="G55" i="9" s="1"/>
  <c r="H55" i="9" s="1"/>
  <c r="I55" i="9" s="1"/>
  <c r="J55" i="9" s="1"/>
  <c r="K55" i="9" s="1"/>
  <c r="L55" i="9" s="1"/>
  <c r="M55" i="9" s="1"/>
  <c r="N55" i="9" s="1"/>
  <c r="O55" i="9" s="1"/>
  <c r="P55" i="9" s="1"/>
  <c r="Q55" i="9" s="1"/>
  <c r="R55" i="9" s="1"/>
  <c r="S55" i="9" s="1"/>
  <c r="T55" i="9" s="1"/>
  <c r="U55" i="9" s="1"/>
  <c r="V55" i="9" s="1"/>
  <c r="C58" i="9"/>
  <c r="D58" i="9" s="1"/>
  <c r="E58" i="9" s="1"/>
  <c r="F58" i="9" s="1"/>
  <c r="G58" i="9" s="1"/>
  <c r="H58" i="9" s="1"/>
  <c r="I58" i="9" s="1"/>
  <c r="J58" i="9" s="1"/>
  <c r="K58" i="9" s="1"/>
  <c r="L58" i="9" s="1"/>
  <c r="M58" i="9" s="1"/>
  <c r="N58" i="9" s="1"/>
  <c r="O58" i="9" s="1"/>
  <c r="P58" i="9" s="1"/>
  <c r="Q58" i="9" s="1"/>
  <c r="R58" i="9" s="1"/>
  <c r="S58" i="9" s="1"/>
  <c r="T58" i="9" s="1"/>
  <c r="U58" i="9" s="1"/>
  <c r="V58" i="9" s="1"/>
  <c r="C59" i="9"/>
  <c r="D59" i="9" s="1"/>
  <c r="E59" i="9" s="1"/>
  <c r="F59" i="9" s="1"/>
  <c r="G59" i="9" s="1"/>
  <c r="H59" i="9" s="1"/>
  <c r="I59" i="9" s="1"/>
  <c r="J59" i="9" s="1"/>
  <c r="K59" i="9" s="1"/>
  <c r="L59" i="9" s="1"/>
  <c r="M59" i="9" s="1"/>
  <c r="N59" i="9" s="1"/>
  <c r="O59" i="9" s="1"/>
  <c r="P59" i="9" s="1"/>
  <c r="Q59" i="9" s="1"/>
  <c r="R59" i="9" s="1"/>
  <c r="S59" i="9" s="1"/>
  <c r="T59" i="9" s="1"/>
  <c r="U59" i="9" s="1"/>
  <c r="V59" i="9" s="1"/>
  <c r="C60" i="9"/>
  <c r="D60" i="9" s="1"/>
  <c r="E60" i="9" s="1"/>
  <c r="F60" i="9" s="1"/>
  <c r="G60" i="9" s="1"/>
  <c r="H60" i="9" s="1"/>
  <c r="I60" i="9" s="1"/>
  <c r="J60" i="9" s="1"/>
  <c r="K60" i="9" s="1"/>
  <c r="L60" i="9" s="1"/>
  <c r="M60" i="9" s="1"/>
  <c r="N60" i="9" s="1"/>
  <c r="O60" i="9" s="1"/>
  <c r="P60" i="9" s="1"/>
  <c r="Q60" i="9" s="1"/>
  <c r="R60" i="9" s="1"/>
  <c r="S60" i="9" s="1"/>
  <c r="T60" i="9" s="1"/>
  <c r="U60" i="9" s="1"/>
  <c r="V60" i="9" s="1"/>
  <c r="C65" i="9"/>
  <c r="D65" i="9" s="1"/>
  <c r="E65" i="9" s="1"/>
  <c r="F65" i="9" s="1"/>
  <c r="G65" i="9" s="1"/>
  <c r="H65" i="9" s="1"/>
  <c r="I65" i="9" s="1"/>
  <c r="J65" i="9" s="1"/>
  <c r="K65" i="9" s="1"/>
  <c r="L65" i="9" s="1"/>
  <c r="M65" i="9" s="1"/>
  <c r="N65" i="9" s="1"/>
  <c r="O65" i="9" s="1"/>
  <c r="P65" i="9" s="1"/>
  <c r="Q65" i="9" s="1"/>
  <c r="R65" i="9" s="1"/>
  <c r="S65" i="9" s="1"/>
  <c r="T65" i="9" s="1"/>
  <c r="U65" i="9" s="1"/>
  <c r="V65" i="9" s="1"/>
  <c r="C73" i="9"/>
  <c r="D73" i="9" s="1"/>
  <c r="E73" i="9" s="1"/>
  <c r="F73" i="9" s="1"/>
  <c r="G73" i="9" s="1"/>
  <c r="H73" i="9" s="1"/>
  <c r="I73" i="9" s="1"/>
  <c r="J73" i="9" s="1"/>
  <c r="K73" i="9" s="1"/>
  <c r="L73" i="9" s="1"/>
  <c r="M73" i="9" s="1"/>
  <c r="N73" i="9" s="1"/>
  <c r="O73" i="9" s="1"/>
  <c r="P73" i="9" s="1"/>
  <c r="Q73" i="9" s="1"/>
  <c r="R73" i="9" s="1"/>
  <c r="S73" i="9" s="1"/>
  <c r="T73" i="9" s="1"/>
  <c r="U73" i="9" s="1"/>
  <c r="V73" i="9" s="1"/>
  <c r="C77" i="9"/>
  <c r="D77" i="9" s="1"/>
  <c r="E77" i="9" s="1"/>
  <c r="F77" i="9" s="1"/>
  <c r="G77" i="9" s="1"/>
  <c r="H77" i="9" s="1"/>
  <c r="I77" i="9" s="1"/>
  <c r="J77" i="9" s="1"/>
  <c r="K77" i="9" s="1"/>
  <c r="L77" i="9" s="1"/>
  <c r="M77" i="9" s="1"/>
  <c r="N77" i="9" s="1"/>
  <c r="O77" i="9" s="1"/>
  <c r="P77" i="9" s="1"/>
  <c r="Q77" i="9" s="1"/>
  <c r="R77" i="9" s="1"/>
  <c r="S77" i="9" s="1"/>
  <c r="T77" i="9" s="1"/>
  <c r="U77" i="9" s="1"/>
  <c r="V77" i="9" s="1"/>
  <c r="C83" i="9"/>
  <c r="D83" i="9" s="1"/>
  <c r="E83" i="9" s="1"/>
  <c r="F83" i="9" s="1"/>
  <c r="G83" i="9" s="1"/>
  <c r="H83" i="9" s="1"/>
  <c r="I83" i="9" s="1"/>
  <c r="J83" i="9" s="1"/>
  <c r="K83" i="9" s="1"/>
  <c r="L83" i="9" s="1"/>
  <c r="M83" i="9" s="1"/>
  <c r="N83" i="9" s="1"/>
  <c r="O83" i="9" s="1"/>
  <c r="P83" i="9" s="1"/>
  <c r="Q83" i="9" s="1"/>
  <c r="R83" i="9" s="1"/>
  <c r="S83" i="9" s="1"/>
  <c r="T83" i="9" s="1"/>
  <c r="U83" i="9" s="1"/>
  <c r="V83" i="9" s="1"/>
  <c r="C90" i="9"/>
  <c r="D90" i="9" s="1"/>
  <c r="E90" i="9" s="1"/>
  <c r="F90" i="9" s="1"/>
  <c r="G90" i="9" s="1"/>
  <c r="H90" i="9" s="1"/>
  <c r="I90" i="9" s="1"/>
  <c r="J90" i="9" s="1"/>
  <c r="K90" i="9" s="1"/>
  <c r="L90" i="9" s="1"/>
  <c r="M90" i="9" s="1"/>
  <c r="N90" i="9" s="1"/>
  <c r="O90" i="9" s="1"/>
  <c r="P90" i="9" s="1"/>
  <c r="Q90" i="9" s="1"/>
  <c r="R90" i="9" s="1"/>
  <c r="S90" i="9" s="1"/>
  <c r="T90" i="9" s="1"/>
  <c r="U90" i="9" s="1"/>
  <c r="V90" i="9" s="1"/>
  <c r="C100" i="9"/>
  <c r="D100" i="9" s="1"/>
  <c r="E100" i="9" s="1"/>
  <c r="F100" i="9" s="1"/>
  <c r="G100" i="9" s="1"/>
  <c r="H100" i="9" s="1"/>
  <c r="I100" i="9" s="1"/>
  <c r="J100" i="9" s="1"/>
  <c r="K100" i="9" s="1"/>
  <c r="L100" i="9" s="1"/>
  <c r="M100" i="9" s="1"/>
  <c r="N100" i="9" s="1"/>
  <c r="O100" i="9" s="1"/>
  <c r="P100" i="9" s="1"/>
  <c r="Q100" i="9" s="1"/>
  <c r="R100" i="9" s="1"/>
  <c r="S100" i="9" s="1"/>
  <c r="T100" i="9" s="1"/>
  <c r="U100" i="9" s="1"/>
  <c r="V100" i="9" s="1"/>
  <c r="C102" i="9"/>
  <c r="D102" i="9" s="1"/>
  <c r="E102" i="9" s="1"/>
  <c r="F102" i="9" s="1"/>
  <c r="G102" i="9" s="1"/>
  <c r="H102" i="9" s="1"/>
  <c r="I102" i="9" s="1"/>
  <c r="J102" i="9" s="1"/>
  <c r="K102" i="9" s="1"/>
  <c r="L102" i="9" s="1"/>
  <c r="M102" i="9" s="1"/>
  <c r="N102" i="9" s="1"/>
  <c r="O102" i="9" s="1"/>
  <c r="P102" i="9" s="1"/>
  <c r="Q102" i="9" s="1"/>
  <c r="R102" i="9" s="1"/>
  <c r="S102" i="9" s="1"/>
  <c r="T102" i="9" s="1"/>
  <c r="U102" i="9" s="1"/>
  <c r="V102" i="9" s="1"/>
  <c r="C104" i="9"/>
  <c r="D104" i="9" s="1"/>
  <c r="E104" i="9" s="1"/>
  <c r="F104" i="9" s="1"/>
  <c r="G104" i="9" s="1"/>
  <c r="H104" i="9" s="1"/>
  <c r="I104" i="9" s="1"/>
  <c r="J104" i="9" s="1"/>
  <c r="K104" i="9" s="1"/>
  <c r="L104" i="9" s="1"/>
  <c r="M104" i="9" s="1"/>
  <c r="N104" i="9" s="1"/>
  <c r="O104" i="9" s="1"/>
  <c r="P104" i="9" s="1"/>
  <c r="Q104" i="9" s="1"/>
  <c r="R104" i="9" s="1"/>
  <c r="S104" i="9" s="1"/>
  <c r="T104" i="9" s="1"/>
  <c r="U104" i="9" s="1"/>
  <c r="V104" i="9" s="1"/>
  <c r="C107" i="9"/>
  <c r="D107" i="9" s="1"/>
  <c r="E107" i="9" s="1"/>
  <c r="F107" i="9" s="1"/>
  <c r="G107" i="9" s="1"/>
  <c r="H107" i="9" s="1"/>
  <c r="I107" i="9" s="1"/>
  <c r="J107" i="9" s="1"/>
  <c r="K107" i="9" s="1"/>
  <c r="L107" i="9" s="1"/>
  <c r="M107" i="9" s="1"/>
  <c r="N107" i="9" s="1"/>
  <c r="O107" i="9" s="1"/>
  <c r="P107" i="9" s="1"/>
  <c r="Q107" i="9" s="1"/>
  <c r="R107" i="9" s="1"/>
  <c r="S107" i="9" s="1"/>
  <c r="T107" i="9" s="1"/>
  <c r="U107" i="9" s="1"/>
  <c r="V107" i="9" s="1"/>
  <c r="C110" i="9"/>
  <c r="D110" i="9" s="1"/>
  <c r="E110" i="9" s="1"/>
  <c r="F110" i="9" s="1"/>
  <c r="G110" i="9" s="1"/>
  <c r="H110" i="9" s="1"/>
  <c r="I110" i="9" s="1"/>
  <c r="J110" i="9" s="1"/>
  <c r="K110" i="9" s="1"/>
  <c r="L110" i="9" s="1"/>
  <c r="M110" i="9" s="1"/>
  <c r="N110" i="9" s="1"/>
  <c r="O110" i="9" s="1"/>
  <c r="P110" i="9" s="1"/>
  <c r="Q110" i="9" s="1"/>
  <c r="R110" i="9" s="1"/>
  <c r="S110" i="9" s="1"/>
  <c r="T110" i="9" s="1"/>
  <c r="U110" i="9" s="1"/>
  <c r="V110" i="9" s="1"/>
  <c r="C113" i="9"/>
  <c r="D113" i="9" s="1"/>
  <c r="E113" i="9" s="1"/>
  <c r="F113" i="9" s="1"/>
  <c r="G113" i="9" s="1"/>
  <c r="H113" i="9" s="1"/>
  <c r="I113" i="9" s="1"/>
  <c r="J113" i="9" s="1"/>
  <c r="K113" i="9" s="1"/>
  <c r="L113" i="9" s="1"/>
  <c r="M113" i="9" s="1"/>
  <c r="N113" i="9" s="1"/>
  <c r="O113" i="9" s="1"/>
  <c r="P113" i="9" s="1"/>
  <c r="Q113" i="9" s="1"/>
  <c r="R113" i="9" s="1"/>
  <c r="S113" i="9" s="1"/>
  <c r="T113" i="9" s="1"/>
  <c r="U113" i="9" s="1"/>
  <c r="V113" i="9" s="1"/>
  <c r="C119" i="9"/>
  <c r="D119" i="9" s="1"/>
  <c r="E119" i="9" s="1"/>
  <c r="F119" i="9" s="1"/>
  <c r="G119" i="9" s="1"/>
  <c r="H119" i="9" s="1"/>
  <c r="I119" i="9" s="1"/>
  <c r="J119" i="9" s="1"/>
  <c r="K119" i="9" s="1"/>
  <c r="L119" i="9" s="1"/>
  <c r="M119" i="9" s="1"/>
  <c r="N119" i="9" s="1"/>
  <c r="O119" i="9" s="1"/>
  <c r="P119" i="9" s="1"/>
  <c r="Q119" i="9" s="1"/>
  <c r="R119" i="9" s="1"/>
  <c r="S119" i="9" s="1"/>
  <c r="T119" i="9" s="1"/>
  <c r="U119" i="9" s="1"/>
  <c r="V119" i="9" s="1"/>
  <c r="C120" i="9"/>
  <c r="D120" i="9" s="1"/>
  <c r="E120" i="9" s="1"/>
  <c r="F120" i="9" s="1"/>
  <c r="G120" i="9" s="1"/>
  <c r="H120" i="9" s="1"/>
  <c r="I120" i="9" s="1"/>
  <c r="J120" i="9" s="1"/>
  <c r="K120" i="9" s="1"/>
  <c r="L120" i="9" s="1"/>
  <c r="M120" i="9" s="1"/>
  <c r="N120" i="9" s="1"/>
  <c r="O120" i="9" s="1"/>
  <c r="P120" i="9" s="1"/>
  <c r="Q120" i="9" s="1"/>
  <c r="R120" i="9" s="1"/>
  <c r="S120" i="9" s="1"/>
  <c r="T120" i="9" s="1"/>
  <c r="U120" i="9" s="1"/>
  <c r="V120" i="9" s="1"/>
  <c r="C122" i="9"/>
  <c r="D122" i="9" s="1"/>
  <c r="E122" i="9" s="1"/>
  <c r="F122" i="9" s="1"/>
  <c r="G122" i="9" s="1"/>
  <c r="H122" i="9" s="1"/>
  <c r="I122" i="9" s="1"/>
  <c r="J122" i="9" s="1"/>
  <c r="K122" i="9" s="1"/>
  <c r="L122" i="9" s="1"/>
  <c r="M122" i="9" s="1"/>
  <c r="N122" i="9" s="1"/>
  <c r="O122" i="9" s="1"/>
  <c r="P122" i="9" s="1"/>
  <c r="Q122" i="9" s="1"/>
  <c r="R122" i="9" s="1"/>
  <c r="S122" i="9" s="1"/>
  <c r="T122" i="9" s="1"/>
  <c r="U122" i="9" s="1"/>
  <c r="V122" i="9" s="1"/>
  <c r="C127" i="9"/>
  <c r="D127" i="9" s="1"/>
  <c r="E127" i="9" s="1"/>
  <c r="F127" i="9" s="1"/>
  <c r="G127" i="9" s="1"/>
  <c r="H127" i="9" s="1"/>
  <c r="I127" i="9" s="1"/>
  <c r="J127" i="9" s="1"/>
  <c r="K127" i="9" s="1"/>
  <c r="L127" i="9" s="1"/>
  <c r="M127" i="9" s="1"/>
  <c r="N127" i="9" s="1"/>
  <c r="O127" i="9" s="1"/>
  <c r="P127" i="9" s="1"/>
  <c r="Q127" i="9" s="1"/>
  <c r="R127" i="9" s="1"/>
  <c r="S127" i="9" s="1"/>
  <c r="T127" i="9" s="1"/>
  <c r="U127" i="9" s="1"/>
  <c r="V127" i="9" s="1"/>
  <c r="C129" i="9"/>
  <c r="D129" i="9" s="1"/>
  <c r="E129" i="9" s="1"/>
  <c r="F129" i="9" s="1"/>
  <c r="G129" i="9" s="1"/>
  <c r="H129" i="9" s="1"/>
  <c r="I129" i="9" s="1"/>
  <c r="J129" i="9" s="1"/>
  <c r="K129" i="9" s="1"/>
  <c r="L129" i="9" s="1"/>
  <c r="M129" i="9" s="1"/>
  <c r="N129" i="9" s="1"/>
  <c r="O129" i="9" s="1"/>
  <c r="P129" i="9" s="1"/>
  <c r="Q129" i="9" s="1"/>
  <c r="R129" i="9" s="1"/>
  <c r="S129" i="9" s="1"/>
  <c r="T129" i="9" s="1"/>
  <c r="U129" i="9" s="1"/>
  <c r="V129" i="9" s="1"/>
  <c r="C132" i="9"/>
  <c r="D132" i="9" s="1"/>
  <c r="E132" i="9" s="1"/>
  <c r="F132" i="9" s="1"/>
  <c r="G132" i="9" s="1"/>
  <c r="H132" i="9" s="1"/>
  <c r="I132" i="9" s="1"/>
  <c r="J132" i="9" s="1"/>
  <c r="K132" i="9" s="1"/>
  <c r="L132" i="9" s="1"/>
  <c r="M132" i="9" s="1"/>
  <c r="N132" i="9" s="1"/>
  <c r="O132" i="9" s="1"/>
  <c r="P132" i="9" s="1"/>
  <c r="Q132" i="9" s="1"/>
  <c r="R132" i="9" s="1"/>
  <c r="S132" i="9" s="1"/>
  <c r="T132" i="9" s="1"/>
  <c r="U132" i="9" s="1"/>
  <c r="V132" i="9" s="1"/>
  <c r="C135" i="9"/>
  <c r="D135" i="9" s="1"/>
  <c r="E135" i="9" s="1"/>
  <c r="F135" i="9" s="1"/>
  <c r="G135" i="9" s="1"/>
  <c r="H135" i="9" s="1"/>
  <c r="I135" i="9" s="1"/>
  <c r="J135" i="9" s="1"/>
  <c r="K135" i="9" s="1"/>
  <c r="L135" i="9" s="1"/>
  <c r="M135" i="9" s="1"/>
  <c r="N135" i="9" s="1"/>
  <c r="O135" i="9" s="1"/>
  <c r="P135" i="9" s="1"/>
  <c r="Q135" i="9" s="1"/>
  <c r="R135" i="9" s="1"/>
  <c r="S135" i="9" s="1"/>
  <c r="T135" i="9" s="1"/>
  <c r="U135" i="9" s="1"/>
  <c r="V135" i="9" s="1"/>
  <c r="C142" i="9"/>
  <c r="D142" i="9" s="1"/>
  <c r="E142" i="9" s="1"/>
  <c r="F142" i="9" s="1"/>
  <c r="G142" i="9" s="1"/>
  <c r="H142" i="9" s="1"/>
  <c r="I142" i="9" s="1"/>
  <c r="J142" i="9" s="1"/>
  <c r="K142" i="9" s="1"/>
  <c r="L142" i="9" s="1"/>
  <c r="M142" i="9" s="1"/>
  <c r="N142" i="9" s="1"/>
  <c r="O142" i="9" s="1"/>
  <c r="P142" i="9" s="1"/>
  <c r="Q142" i="9" s="1"/>
  <c r="R142" i="9" s="1"/>
  <c r="S142" i="9" s="1"/>
  <c r="T142" i="9" s="1"/>
  <c r="U142" i="9" s="1"/>
  <c r="V142" i="9" s="1"/>
  <c r="C9" i="9"/>
  <c r="D9" i="9" s="1"/>
  <c r="E9" i="9" s="1"/>
  <c r="F9" i="9" s="1"/>
  <c r="G9" i="9" s="1"/>
  <c r="H9" i="9" s="1"/>
  <c r="I9" i="9" s="1"/>
  <c r="J9" i="9" s="1"/>
  <c r="K9" i="9" s="1"/>
  <c r="L9" i="9" s="1"/>
  <c r="M9" i="9" s="1"/>
  <c r="N9" i="9" s="1"/>
  <c r="O9" i="9" s="1"/>
  <c r="P9" i="9" s="1"/>
  <c r="Q9" i="9" s="1"/>
  <c r="R9" i="9" s="1"/>
  <c r="S9" i="9" s="1"/>
  <c r="T9" i="9" s="1"/>
  <c r="U9" i="9" s="1"/>
  <c r="V9" i="9" s="1"/>
  <c r="C11" i="9"/>
  <c r="D11" i="9" s="1"/>
  <c r="E11" i="9" s="1"/>
  <c r="F11" i="9" s="1"/>
  <c r="G11" i="9" s="1"/>
  <c r="H11" i="9" s="1"/>
  <c r="I11" i="9" s="1"/>
  <c r="J11" i="9" s="1"/>
  <c r="K11" i="9" s="1"/>
  <c r="L11" i="9" s="1"/>
  <c r="M11" i="9" s="1"/>
  <c r="N11" i="9" s="1"/>
  <c r="O11" i="9" s="1"/>
  <c r="P11" i="9" s="1"/>
  <c r="Q11" i="9" s="1"/>
  <c r="R11" i="9" s="1"/>
  <c r="S11" i="9" s="1"/>
  <c r="T11" i="9" s="1"/>
  <c r="U11" i="9" s="1"/>
  <c r="V11" i="9" s="1"/>
  <c r="C14" i="9"/>
  <c r="D14" i="9" s="1"/>
  <c r="E14" i="9" s="1"/>
  <c r="F14" i="9" s="1"/>
  <c r="G14" i="9" s="1"/>
  <c r="H14" i="9" s="1"/>
  <c r="I14" i="9" s="1"/>
  <c r="J14" i="9" s="1"/>
  <c r="K14" i="9" s="1"/>
  <c r="L14" i="9" s="1"/>
  <c r="M14" i="9" s="1"/>
  <c r="N14" i="9" s="1"/>
  <c r="O14" i="9" s="1"/>
  <c r="P14" i="9" s="1"/>
  <c r="Q14" i="9" s="1"/>
  <c r="R14" i="9" s="1"/>
  <c r="S14" i="9" s="1"/>
  <c r="T14" i="9" s="1"/>
  <c r="U14" i="9" s="1"/>
  <c r="V14" i="9" s="1"/>
  <c r="C16" i="9"/>
  <c r="D16" i="9" s="1"/>
  <c r="E16" i="9" s="1"/>
  <c r="F16" i="9" s="1"/>
  <c r="G16" i="9" s="1"/>
  <c r="H16" i="9" s="1"/>
  <c r="I16" i="9" s="1"/>
  <c r="J16" i="9" s="1"/>
  <c r="K16" i="9" s="1"/>
  <c r="L16" i="9" s="1"/>
  <c r="M16" i="9" s="1"/>
  <c r="N16" i="9" s="1"/>
  <c r="O16" i="9" s="1"/>
  <c r="P16" i="9" s="1"/>
  <c r="Q16" i="9" s="1"/>
  <c r="R16" i="9" s="1"/>
  <c r="S16" i="9" s="1"/>
  <c r="T16" i="9" s="1"/>
  <c r="U16" i="9" s="1"/>
  <c r="V16" i="9" s="1"/>
  <c r="C18" i="9"/>
  <c r="D18" i="9" s="1"/>
  <c r="E18" i="9" s="1"/>
  <c r="F18" i="9" s="1"/>
  <c r="G18" i="9" s="1"/>
  <c r="H18" i="9" s="1"/>
  <c r="I18" i="9" s="1"/>
  <c r="J18" i="9" s="1"/>
  <c r="K18" i="9" s="1"/>
  <c r="L18" i="9" s="1"/>
  <c r="M18" i="9" s="1"/>
  <c r="N18" i="9" s="1"/>
  <c r="O18" i="9" s="1"/>
  <c r="P18" i="9" s="1"/>
  <c r="Q18" i="9" s="1"/>
  <c r="R18" i="9" s="1"/>
  <c r="S18" i="9" s="1"/>
  <c r="T18" i="9" s="1"/>
  <c r="U18" i="9" s="1"/>
  <c r="V18" i="9" s="1"/>
  <c r="C20" i="9"/>
  <c r="D20" i="9" s="1"/>
  <c r="E20" i="9" s="1"/>
  <c r="F20" i="9" s="1"/>
  <c r="G20" i="9" s="1"/>
  <c r="H20" i="9" s="1"/>
  <c r="I20" i="9" s="1"/>
  <c r="J20" i="9" s="1"/>
  <c r="K20" i="9" s="1"/>
  <c r="L20" i="9" s="1"/>
  <c r="M20" i="9" s="1"/>
  <c r="N20" i="9" s="1"/>
  <c r="O20" i="9" s="1"/>
  <c r="P20" i="9" s="1"/>
  <c r="Q20" i="9" s="1"/>
  <c r="R20" i="9" s="1"/>
  <c r="S20" i="9" s="1"/>
  <c r="T20" i="9" s="1"/>
  <c r="U20" i="9" s="1"/>
  <c r="V20" i="9" s="1"/>
  <c r="C21" i="9"/>
  <c r="D21" i="9" s="1"/>
  <c r="E21" i="9" s="1"/>
  <c r="F21" i="9" s="1"/>
  <c r="G21" i="9" s="1"/>
  <c r="H21" i="9" s="1"/>
  <c r="I21" i="9" s="1"/>
  <c r="J21" i="9" s="1"/>
  <c r="K21" i="9" s="1"/>
  <c r="L21" i="9" s="1"/>
  <c r="M21" i="9" s="1"/>
  <c r="N21" i="9" s="1"/>
  <c r="O21" i="9" s="1"/>
  <c r="P21" i="9" s="1"/>
  <c r="Q21" i="9" s="1"/>
  <c r="R21" i="9" s="1"/>
  <c r="S21" i="9" s="1"/>
  <c r="T21" i="9" s="1"/>
  <c r="U21" i="9" s="1"/>
  <c r="V21" i="9" s="1"/>
  <c r="C27" i="9"/>
  <c r="D27" i="9" s="1"/>
  <c r="E27" i="9" s="1"/>
  <c r="F27" i="9" s="1"/>
  <c r="G27" i="9" s="1"/>
  <c r="H27" i="9" s="1"/>
  <c r="I27" i="9" s="1"/>
  <c r="J27" i="9" s="1"/>
  <c r="K27" i="9" s="1"/>
  <c r="L27" i="9" s="1"/>
  <c r="M27" i="9" s="1"/>
  <c r="N27" i="9" s="1"/>
  <c r="O27" i="9" s="1"/>
  <c r="P27" i="9" s="1"/>
  <c r="Q27" i="9" s="1"/>
  <c r="R27" i="9" s="1"/>
  <c r="S27" i="9" s="1"/>
  <c r="T27" i="9" s="1"/>
  <c r="U27" i="9" s="1"/>
  <c r="V27" i="9" s="1"/>
  <c r="C29" i="9"/>
  <c r="D29" i="9" s="1"/>
  <c r="E29" i="9" s="1"/>
  <c r="F29" i="9" s="1"/>
  <c r="G29" i="9" s="1"/>
  <c r="H29" i="9" s="1"/>
  <c r="I29" i="9" s="1"/>
  <c r="J29" i="9" s="1"/>
  <c r="K29" i="9" s="1"/>
  <c r="L29" i="9" s="1"/>
  <c r="M29" i="9" s="1"/>
  <c r="N29" i="9" s="1"/>
  <c r="O29" i="9" s="1"/>
  <c r="P29" i="9" s="1"/>
  <c r="Q29" i="9" s="1"/>
  <c r="R29" i="9" s="1"/>
  <c r="S29" i="9" s="1"/>
  <c r="T29" i="9" s="1"/>
  <c r="U29" i="9" s="1"/>
  <c r="V29" i="9" s="1"/>
  <c r="C34" i="9"/>
  <c r="D34" i="9" s="1"/>
  <c r="E34" i="9" s="1"/>
  <c r="F34" i="9" s="1"/>
  <c r="G34" i="9" s="1"/>
  <c r="H34" i="9" s="1"/>
  <c r="I34" i="9" s="1"/>
  <c r="J34" i="9" s="1"/>
  <c r="K34" i="9" s="1"/>
  <c r="L34" i="9" s="1"/>
  <c r="M34" i="9" s="1"/>
  <c r="N34" i="9" s="1"/>
  <c r="O34" i="9" s="1"/>
  <c r="P34" i="9" s="1"/>
  <c r="Q34" i="9" s="1"/>
  <c r="R34" i="9" s="1"/>
  <c r="S34" i="9" s="1"/>
  <c r="T34" i="9" s="1"/>
  <c r="U34" i="9" s="1"/>
  <c r="V34" i="9" s="1"/>
  <c r="C35" i="9"/>
  <c r="D35" i="9" s="1"/>
  <c r="E35" i="9" s="1"/>
  <c r="F35" i="9" s="1"/>
  <c r="G35" i="9" s="1"/>
  <c r="H35" i="9" s="1"/>
  <c r="I35" i="9" s="1"/>
  <c r="J35" i="9" s="1"/>
  <c r="K35" i="9" s="1"/>
  <c r="L35" i="9" s="1"/>
  <c r="M35" i="9" s="1"/>
  <c r="N35" i="9" s="1"/>
  <c r="O35" i="9" s="1"/>
  <c r="P35" i="9" s="1"/>
  <c r="Q35" i="9" s="1"/>
  <c r="R35" i="9" s="1"/>
  <c r="S35" i="9" s="1"/>
  <c r="T35" i="9" s="1"/>
  <c r="U35" i="9" s="1"/>
  <c r="V35" i="9" s="1"/>
  <c r="C36" i="9"/>
  <c r="D36" i="9" s="1"/>
  <c r="E36" i="9" s="1"/>
  <c r="F36" i="9" s="1"/>
  <c r="G36" i="9" s="1"/>
  <c r="H36" i="9" s="1"/>
  <c r="I36" i="9" s="1"/>
  <c r="J36" i="9" s="1"/>
  <c r="K36" i="9" s="1"/>
  <c r="L36" i="9" s="1"/>
  <c r="M36" i="9" s="1"/>
  <c r="N36" i="9" s="1"/>
  <c r="O36" i="9" s="1"/>
  <c r="P36" i="9" s="1"/>
  <c r="Q36" i="9" s="1"/>
  <c r="R36" i="9" s="1"/>
  <c r="S36" i="9" s="1"/>
  <c r="T36" i="9" s="1"/>
  <c r="U36" i="9" s="1"/>
  <c r="V36" i="9" s="1"/>
  <c r="C40" i="9"/>
  <c r="D40" i="9" s="1"/>
  <c r="E40" i="9" s="1"/>
  <c r="F40" i="9" s="1"/>
  <c r="G40" i="9" s="1"/>
  <c r="H40" i="9" s="1"/>
  <c r="I40" i="9" s="1"/>
  <c r="J40" i="9" s="1"/>
  <c r="K40" i="9" s="1"/>
  <c r="L40" i="9" s="1"/>
  <c r="M40" i="9" s="1"/>
  <c r="N40" i="9" s="1"/>
  <c r="O40" i="9" s="1"/>
  <c r="P40" i="9" s="1"/>
  <c r="Q40" i="9" s="1"/>
  <c r="R40" i="9" s="1"/>
  <c r="S40" i="9" s="1"/>
  <c r="T40" i="9" s="1"/>
  <c r="U40" i="9" s="1"/>
  <c r="V40" i="9" s="1"/>
  <c r="C41" i="9"/>
  <c r="D41" i="9" s="1"/>
  <c r="E41" i="9" s="1"/>
  <c r="F41" i="9" s="1"/>
  <c r="G41" i="9" s="1"/>
  <c r="H41" i="9" s="1"/>
  <c r="I41" i="9" s="1"/>
  <c r="J41" i="9" s="1"/>
  <c r="K41" i="9" s="1"/>
  <c r="L41" i="9" s="1"/>
  <c r="M41" i="9" s="1"/>
  <c r="N41" i="9" s="1"/>
  <c r="O41" i="9" s="1"/>
  <c r="P41" i="9" s="1"/>
  <c r="Q41" i="9" s="1"/>
  <c r="R41" i="9" s="1"/>
  <c r="S41" i="9" s="1"/>
  <c r="T41" i="9" s="1"/>
  <c r="U41" i="9" s="1"/>
  <c r="V41" i="9" s="1"/>
  <c r="C44" i="9"/>
  <c r="D44" i="9" s="1"/>
  <c r="E44" i="9" s="1"/>
  <c r="F44" i="9" s="1"/>
  <c r="G44" i="9" s="1"/>
  <c r="H44" i="9" s="1"/>
  <c r="I44" i="9" s="1"/>
  <c r="J44" i="9" s="1"/>
  <c r="K44" i="9" s="1"/>
  <c r="L44" i="9" s="1"/>
  <c r="M44" i="9" s="1"/>
  <c r="N44" i="9" s="1"/>
  <c r="O44" i="9" s="1"/>
  <c r="P44" i="9" s="1"/>
  <c r="Q44" i="9" s="1"/>
  <c r="R44" i="9" s="1"/>
  <c r="S44" i="9" s="1"/>
  <c r="T44" i="9" s="1"/>
  <c r="U44" i="9" s="1"/>
  <c r="V44" i="9" s="1"/>
  <c r="C45" i="9"/>
  <c r="D45" i="9" s="1"/>
  <c r="E45" i="9" s="1"/>
  <c r="F45" i="9" s="1"/>
  <c r="G45" i="9" s="1"/>
  <c r="H45" i="9" s="1"/>
  <c r="I45" i="9" s="1"/>
  <c r="J45" i="9" s="1"/>
  <c r="K45" i="9" s="1"/>
  <c r="L45" i="9" s="1"/>
  <c r="M45" i="9" s="1"/>
  <c r="N45" i="9" s="1"/>
  <c r="O45" i="9" s="1"/>
  <c r="P45" i="9" s="1"/>
  <c r="Q45" i="9" s="1"/>
  <c r="R45" i="9" s="1"/>
  <c r="S45" i="9" s="1"/>
  <c r="T45" i="9" s="1"/>
  <c r="U45" i="9" s="1"/>
  <c r="V45" i="9" s="1"/>
  <c r="C48" i="9"/>
  <c r="D48" i="9" s="1"/>
  <c r="E48" i="9" s="1"/>
  <c r="F48" i="9" s="1"/>
  <c r="G48" i="9" s="1"/>
  <c r="H48" i="9" s="1"/>
  <c r="I48" i="9" s="1"/>
  <c r="J48" i="9" s="1"/>
  <c r="K48" i="9" s="1"/>
  <c r="L48" i="9" s="1"/>
  <c r="M48" i="9" s="1"/>
  <c r="N48" i="9" s="1"/>
  <c r="O48" i="9" s="1"/>
  <c r="P48" i="9" s="1"/>
  <c r="Q48" i="9" s="1"/>
  <c r="R48" i="9" s="1"/>
  <c r="S48" i="9" s="1"/>
  <c r="T48" i="9" s="1"/>
  <c r="U48" i="9" s="1"/>
  <c r="V48" i="9" s="1"/>
  <c r="C50" i="9"/>
  <c r="D50" i="9" s="1"/>
  <c r="E50" i="9" s="1"/>
  <c r="F50" i="9" s="1"/>
  <c r="G50" i="9" s="1"/>
  <c r="H50" i="9" s="1"/>
  <c r="I50" i="9" s="1"/>
  <c r="J50" i="9" s="1"/>
  <c r="K50" i="9" s="1"/>
  <c r="L50" i="9" s="1"/>
  <c r="M50" i="9" s="1"/>
  <c r="N50" i="9" s="1"/>
  <c r="O50" i="9" s="1"/>
  <c r="P50" i="9" s="1"/>
  <c r="Q50" i="9" s="1"/>
  <c r="R50" i="9" s="1"/>
  <c r="S50" i="9" s="1"/>
  <c r="T50" i="9" s="1"/>
  <c r="U50" i="9" s="1"/>
  <c r="V50" i="9" s="1"/>
  <c r="C51" i="9"/>
  <c r="D51" i="9" s="1"/>
  <c r="E51" i="9" s="1"/>
  <c r="F51" i="9" s="1"/>
  <c r="G51" i="9" s="1"/>
  <c r="H51" i="9" s="1"/>
  <c r="I51" i="9" s="1"/>
  <c r="J51" i="9" s="1"/>
  <c r="K51" i="9" s="1"/>
  <c r="L51" i="9" s="1"/>
  <c r="M51" i="9" s="1"/>
  <c r="N51" i="9" s="1"/>
  <c r="O51" i="9" s="1"/>
  <c r="P51" i="9" s="1"/>
  <c r="Q51" i="9" s="1"/>
  <c r="R51" i="9" s="1"/>
  <c r="S51" i="9" s="1"/>
  <c r="T51" i="9" s="1"/>
  <c r="U51" i="9" s="1"/>
  <c r="V51" i="9" s="1"/>
  <c r="C57" i="9"/>
  <c r="D57" i="9" s="1"/>
  <c r="E57" i="9" s="1"/>
  <c r="F57" i="9" s="1"/>
  <c r="G57" i="9" s="1"/>
  <c r="H57" i="9" s="1"/>
  <c r="I57" i="9" s="1"/>
  <c r="J57" i="9" s="1"/>
  <c r="K57" i="9" s="1"/>
  <c r="L57" i="9" s="1"/>
  <c r="M57" i="9" s="1"/>
  <c r="N57" i="9" s="1"/>
  <c r="O57" i="9" s="1"/>
  <c r="P57" i="9" s="1"/>
  <c r="Q57" i="9" s="1"/>
  <c r="R57" i="9" s="1"/>
  <c r="S57" i="9" s="1"/>
  <c r="T57" i="9" s="1"/>
  <c r="U57" i="9" s="1"/>
  <c r="V57" i="9" s="1"/>
  <c r="C63" i="9"/>
  <c r="D63" i="9" s="1"/>
  <c r="E63" i="9" s="1"/>
  <c r="F63" i="9" s="1"/>
  <c r="G63" i="9" s="1"/>
  <c r="H63" i="9" s="1"/>
  <c r="I63" i="9" s="1"/>
  <c r="J63" i="9" s="1"/>
  <c r="K63" i="9" s="1"/>
  <c r="L63" i="9" s="1"/>
  <c r="M63" i="9" s="1"/>
  <c r="N63" i="9" s="1"/>
  <c r="O63" i="9" s="1"/>
  <c r="P63" i="9" s="1"/>
  <c r="Q63" i="9" s="1"/>
  <c r="R63" i="9" s="1"/>
  <c r="S63" i="9" s="1"/>
  <c r="T63" i="9" s="1"/>
  <c r="U63" i="9" s="1"/>
  <c r="V63" i="9" s="1"/>
  <c r="C64" i="9"/>
  <c r="D64" i="9" s="1"/>
  <c r="E64" i="9" s="1"/>
  <c r="F64" i="9" s="1"/>
  <c r="G64" i="9" s="1"/>
  <c r="H64" i="9" s="1"/>
  <c r="I64" i="9" s="1"/>
  <c r="J64" i="9" s="1"/>
  <c r="K64" i="9" s="1"/>
  <c r="L64" i="9" s="1"/>
  <c r="M64" i="9" s="1"/>
  <c r="N64" i="9" s="1"/>
  <c r="O64" i="9" s="1"/>
  <c r="P64" i="9" s="1"/>
  <c r="Q64" i="9" s="1"/>
  <c r="R64" i="9" s="1"/>
  <c r="S64" i="9" s="1"/>
  <c r="T64" i="9" s="1"/>
  <c r="U64" i="9" s="1"/>
  <c r="V64" i="9" s="1"/>
  <c r="C66" i="9"/>
  <c r="D66" i="9" s="1"/>
  <c r="E66" i="9" s="1"/>
  <c r="F66" i="9" s="1"/>
  <c r="G66" i="9" s="1"/>
  <c r="H66" i="9" s="1"/>
  <c r="I66" i="9" s="1"/>
  <c r="J66" i="9" s="1"/>
  <c r="K66" i="9" s="1"/>
  <c r="L66" i="9" s="1"/>
  <c r="M66" i="9" s="1"/>
  <c r="N66" i="9" s="1"/>
  <c r="O66" i="9" s="1"/>
  <c r="P66" i="9" s="1"/>
  <c r="Q66" i="9" s="1"/>
  <c r="R66" i="9" s="1"/>
  <c r="S66" i="9" s="1"/>
  <c r="T66" i="9" s="1"/>
  <c r="U66" i="9" s="1"/>
  <c r="V66" i="9" s="1"/>
  <c r="C70" i="9"/>
  <c r="D70" i="9" s="1"/>
  <c r="E70" i="9" s="1"/>
  <c r="F70" i="9" s="1"/>
  <c r="G70" i="9" s="1"/>
  <c r="H70" i="9" s="1"/>
  <c r="I70" i="9" s="1"/>
  <c r="J70" i="9" s="1"/>
  <c r="K70" i="9" s="1"/>
  <c r="L70" i="9" s="1"/>
  <c r="M70" i="9" s="1"/>
  <c r="N70" i="9" s="1"/>
  <c r="O70" i="9" s="1"/>
  <c r="P70" i="9" s="1"/>
  <c r="Q70" i="9" s="1"/>
  <c r="R70" i="9" s="1"/>
  <c r="S70" i="9" s="1"/>
  <c r="T70" i="9" s="1"/>
  <c r="U70" i="9" s="1"/>
  <c r="V70" i="9" s="1"/>
  <c r="C74" i="9"/>
  <c r="D74" i="9" s="1"/>
  <c r="E74" i="9" s="1"/>
  <c r="F74" i="9" s="1"/>
  <c r="G74" i="9" s="1"/>
  <c r="H74" i="9" s="1"/>
  <c r="I74" i="9" s="1"/>
  <c r="J74" i="9" s="1"/>
  <c r="K74" i="9" s="1"/>
  <c r="L74" i="9" s="1"/>
  <c r="M74" i="9" s="1"/>
  <c r="N74" i="9" s="1"/>
  <c r="O74" i="9" s="1"/>
  <c r="P74" i="9" s="1"/>
  <c r="Q74" i="9" s="1"/>
  <c r="R74" i="9" s="1"/>
  <c r="S74" i="9" s="1"/>
  <c r="T74" i="9" s="1"/>
  <c r="U74" i="9" s="1"/>
  <c r="V74" i="9" s="1"/>
  <c r="C78" i="9"/>
  <c r="D78" i="9" s="1"/>
  <c r="E78" i="9" s="1"/>
  <c r="F78" i="9" s="1"/>
  <c r="G78" i="9" s="1"/>
  <c r="H78" i="9" s="1"/>
  <c r="I78" i="9" s="1"/>
  <c r="J78" i="9" s="1"/>
  <c r="K78" i="9" s="1"/>
  <c r="L78" i="9" s="1"/>
  <c r="M78" i="9" s="1"/>
  <c r="N78" i="9" s="1"/>
  <c r="O78" i="9" s="1"/>
  <c r="P78" i="9" s="1"/>
  <c r="Q78" i="9" s="1"/>
  <c r="R78" i="9" s="1"/>
  <c r="S78" i="9" s="1"/>
  <c r="T78" i="9" s="1"/>
  <c r="U78" i="9" s="1"/>
  <c r="V78" i="9" s="1"/>
  <c r="C85" i="9"/>
  <c r="D85" i="9" s="1"/>
  <c r="E85" i="9" s="1"/>
  <c r="F85" i="9" s="1"/>
  <c r="G85" i="9" s="1"/>
  <c r="H85" i="9" s="1"/>
  <c r="I85" i="9" s="1"/>
  <c r="J85" i="9" s="1"/>
  <c r="K85" i="9" s="1"/>
  <c r="L85" i="9" s="1"/>
  <c r="M85" i="9" s="1"/>
  <c r="N85" i="9" s="1"/>
  <c r="O85" i="9" s="1"/>
  <c r="P85" i="9" s="1"/>
  <c r="Q85" i="9" s="1"/>
  <c r="R85" i="9" s="1"/>
  <c r="S85" i="9" s="1"/>
  <c r="T85" i="9" s="1"/>
  <c r="U85" i="9" s="1"/>
  <c r="V85" i="9" s="1"/>
  <c r="C86" i="9"/>
  <c r="D86" i="9" s="1"/>
  <c r="E86" i="9" s="1"/>
  <c r="F86" i="9" s="1"/>
  <c r="G86" i="9" s="1"/>
  <c r="H86" i="9" s="1"/>
  <c r="I86" i="9" s="1"/>
  <c r="J86" i="9" s="1"/>
  <c r="K86" i="9" s="1"/>
  <c r="L86" i="9" s="1"/>
  <c r="M86" i="9" s="1"/>
  <c r="N86" i="9" s="1"/>
  <c r="O86" i="9" s="1"/>
  <c r="P86" i="9" s="1"/>
  <c r="Q86" i="9" s="1"/>
  <c r="R86" i="9" s="1"/>
  <c r="S86" i="9" s="1"/>
  <c r="T86" i="9" s="1"/>
  <c r="U86" i="9" s="1"/>
  <c r="V86" i="9" s="1"/>
  <c r="C89" i="9"/>
  <c r="D89" i="9" s="1"/>
  <c r="E89" i="9" s="1"/>
  <c r="F89" i="9" s="1"/>
  <c r="G89" i="9" s="1"/>
  <c r="H89" i="9" s="1"/>
  <c r="I89" i="9" s="1"/>
  <c r="J89" i="9" s="1"/>
  <c r="K89" i="9" s="1"/>
  <c r="L89" i="9" s="1"/>
  <c r="M89" i="9" s="1"/>
  <c r="N89" i="9" s="1"/>
  <c r="O89" i="9" s="1"/>
  <c r="P89" i="9" s="1"/>
  <c r="Q89" i="9" s="1"/>
  <c r="R89" i="9" s="1"/>
  <c r="S89" i="9" s="1"/>
  <c r="T89" i="9" s="1"/>
  <c r="U89" i="9" s="1"/>
  <c r="V89" i="9" s="1"/>
  <c r="C92" i="9"/>
  <c r="D92" i="9" s="1"/>
  <c r="E92" i="9" s="1"/>
  <c r="F92" i="9" s="1"/>
  <c r="G92" i="9" s="1"/>
  <c r="H92" i="9" s="1"/>
  <c r="I92" i="9" s="1"/>
  <c r="J92" i="9" s="1"/>
  <c r="K92" i="9" s="1"/>
  <c r="L92" i="9" s="1"/>
  <c r="M92" i="9" s="1"/>
  <c r="N92" i="9" s="1"/>
  <c r="O92" i="9" s="1"/>
  <c r="P92" i="9" s="1"/>
  <c r="Q92" i="9" s="1"/>
  <c r="R92" i="9" s="1"/>
  <c r="S92" i="9" s="1"/>
  <c r="T92" i="9" s="1"/>
  <c r="U92" i="9" s="1"/>
  <c r="V92" i="9" s="1"/>
  <c r="C95" i="9"/>
  <c r="D95" i="9" s="1"/>
  <c r="E95" i="9" s="1"/>
  <c r="F95" i="9" s="1"/>
  <c r="G95" i="9" s="1"/>
  <c r="H95" i="9" s="1"/>
  <c r="I95" i="9" s="1"/>
  <c r="J95" i="9" s="1"/>
  <c r="K95" i="9" s="1"/>
  <c r="L95" i="9" s="1"/>
  <c r="M95" i="9" s="1"/>
  <c r="N95" i="9" s="1"/>
  <c r="O95" i="9" s="1"/>
  <c r="P95" i="9" s="1"/>
  <c r="Q95" i="9" s="1"/>
  <c r="R95" i="9" s="1"/>
  <c r="S95" i="9" s="1"/>
  <c r="T95" i="9" s="1"/>
  <c r="U95" i="9" s="1"/>
  <c r="V95" i="9" s="1"/>
  <c r="C99" i="9"/>
  <c r="D99" i="9" s="1"/>
  <c r="E99" i="9" s="1"/>
  <c r="F99" i="9" s="1"/>
  <c r="G99" i="9" s="1"/>
  <c r="H99" i="9" s="1"/>
  <c r="I99" i="9" s="1"/>
  <c r="J99" i="9" s="1"/>
  <c r="K99" i="9" s="1"/>
  <c r="L99" i="9" s="1"/>
  <c r="M99" i="9" s="1"/>
  <c r="N99" i="9" s="1"/>
  <c r="O99" i="9" s="1"/>
  <c r="P99" i="9" s="1"/>
  <c r="Q99" i="9" s="1"/>
  <c r="R99" i="9" s="1"/>
  <c r="S99" i="9" s="1"/>
  <c r="T99" i="9" s="1"/>
  <c r="U99" i="9" s="1"/>
  <c r="V99" i="9" s="1"/>
  <c r="C101" i="9"/>
  <c r="D101" i="9" s="1"/>
  <c r="E101" i="9" s="1"/>
  <c r="F101" i="9" s="1"/>
  <c r="G101" i="9" s="1"/>
  <c r="H101" i="9" s="1"/>
  <c r="I101" i="9" s="1"/>
  <c r="J101" i="9" s="1"/>
  <c r="K101" i="9" s="1"/>
  <c r="L101" i="9" s="1"/>
  <c r="M101" i="9" s="1"/>
  <c r="N101" i="9" s="1"/>
  <c r="O101" i="9" s="1"/>
  <c r="P101" i="9" s="1"/>
  <c r="Q101" i="9" s="1"/>
  <c r="R101" i="9" s="1"/>
  <c r="S101" i="9" s="1"/>
  <c r="T101" i="9" s="1"/>
  <c r="U101" i="9" s="1"/>
  <c r="V101" i="9" s="1"/>
  <c r="C103" i="9"/>
  <c r="D103" i="9" s="1"/>
  <c r="E103" i="9" s="1"/>
  <c r="F103" i="9" s="1"/>
  <c r="G103" i="9" s="1"/>
  <c r="H103" i="9" s="1"/>
  <c r="I103" i="9" s="1"/>
  <c r="J103" i="9" s="1"/>
  <c r="K103" i="9" s="1"/>
  <c r="L103" i="9" s="1"/>
  <c r="M103" i="9" s="1"/>
  <c r="N103" i="9" s="1"/>
  <c r="O103" i="9" s="1"/>
  <c r="P103" i="9" s="1"/>
  <c r="Q103" i="9" s="1"/>
  <c r="R103" i="9" s="1"/>
  <c r="S103" i="9" s="1"/>
  <c r="T103" i="9" s="1"/>
  <c r="U103" i="9" s="1"/>
  <c r="V103" i="9" s="1"/>
  <c r="C111" i="9"/>
  <c r="D111" i="9" s="1"/>
  <c r="E111" i="9" s="1"/>
  <c r="F111" i="9" s="1"/>
  <c r="G111" i="9" s="1"/>
  <c r="H111" i="9" s="1"/>
  <c r="I111" i="9" s="1"/>
  <c r="J111" i="9" s="1"/>
  <c r="K111" i="9" s="1"/>
  <c r="L111" i="9" s="1"/>
  <c r="M111" i="9" s="1"/>
  <c r="N111" i="9" s="1"/>
  <c r="O111" i="9" s="1"/>
  <c r="P111" i="9" s="1"/>
  <c r="Q111" i="9" s="1"/>
  <c r="R111" i="9" s="1"/>
  <c r="S111" i="9" s="1"/>
  <c r="T111" i="9" s="1"/>
  <c r="U111" i="9" s="1"/>
  <c r="V111" i="9" s="1"/>
  <c r="C116" i="9"/>
  <c r="D116" i="9" s="1"/>
  <c r="E116" i="9" s="1"/>
  <c r="F116" i="9" s="1"/>
  <c r="G116" i="9" s="1"/>
  <c r="H116" i="9" s="1"/>
  <c r="I116" i="9" s="1"/>
  <c r="J116" i="9" s="1"/>
  <c r="K116" i="9" s="1"/>
  <c r="L116" i="9" s="1"/>
  <c r="M116" i="9" s="1"/>
  <c r="N116" i="9" s="1"/>
  <c r="O116" i="9" s="1"/>
  <c r="P116" i="9" s="1"/>
  <c r="Q116" i="9" s="1"/>
  <c r="R116" i="9" s="1"/>
  <c r="S116" i="9" s="1"/>
  <c r="T116" i="9" s="1"/>
  <c r="U116" i="9" s="1"/>
  <c r="V116" i="9" s="1"/>
  <c r="C125" i="9"/>
  <c r="D125" i="9" s="1"/>
  <c r="E125" i="9" s="1"/>
  <c r="F125" i="9" s="1"/>
  <c r="G125" i="9" s="1"/>
  <c r="H125" i="9" s="1"/>
  <c r="I125" i="9" s="1"/>
  <c r="J125" i="9" s="1"/>
  <c r="K125" i="9" s="1"/>
  <c r="L125" i="9" s="1"/>
  <c r="M125" i="9" s="1"/>
  <c r="N125" i="9" s="1"/>
  <c r="O125" i="9" s="1"/>
  <c r="P125" i="9" s="1"/>
  <c r="Q125" i="9" s="1"/>
  <c r="R125" i="9" s="1"/>
  <c r="S125" i="9" s="1"/>
  <c r="T125" i="9" s="1"/>
  <c r="U125" i="9" s="1"/>
  <c r="V125" i="9" s="1"/>
  <c r="C131" i="9"/>
  <c r="D131" i="9" s="1"/>
  <c r="E131" i="9" s="1"/>
  <c r="F131" i="9" s="1"/>
  <c r="G131" i="9" s="1"/>
  <c r="H131" i="9" s="1"/>
  <c r="I131" i="9" s="1"/>
  <c r="J131" i="9" s="1"/>
  <c r="K131" i="9" s="1"/>
  <c r="L131" i="9" s="1"/>
  <c r="M131" i="9" s="1"/>
  <c r="N131" i="9" s="1"/>
  <c r="O131" i="9" s="1"/>
  <c r="P131" i="9" s="1"/>
  <c r="Q131" i="9" s="1"/>
  <c r="R131" i="9" s="1"/>
  <c r="S131" i="9" s="1"/>
  <c r="T131" i="9" s="1"/>
  <c r="U131" i="9" s="1"/>
  <c r="V131" i="9" s="1"/>
  <c r="C133" i="9"/>
  <c r="D133" i="9" s="1"/>
  <c r="E133" i="9" s="1"/>
  <c r="F133" i="9" s="1"/>
  <c r="G133" i="9" s="1"/>
  <c r="H133" i="9" s="1"/>
  <c r="I133" i="9" s="1"/>
  <c r="J133" i="9" s="1"/>
  <c r="K133" i="9" s="1"/>
  <c r="L133" i="9" s="1"/>
  <c r="M133" i="9" s="1"/>
  <c r="N133" i="9" s="1"/>
  <c r="O133" i="9" s="1"/>
  <c r="P133" i="9" s="1"/>
  <c r="Q133" i="9" s="1"/>
  <c r="R133" i="9" s="1"/>
  <c r="S133" i="9" s="1"/>
  <c r="T133" i="9" s="1"/>
  <c r="U133" i="9" s="1"/>
  <c r="V133" i="9" s="1"/>
  <c r="C137" i="9"/>
  <c r="D137" i="9" s="1"/>
  <c r="E137" i="9" s="1"/>
  <c r="F137" i="9" s="1"/>
  <c r="G137" i="9" s="1"/>
  <c r="H137" i="9" s="1"/>
  <c r="I137" i="9" s="1"/>
  <c r="J137" i="9" s="1"/>
  <c r="K137" i="9" s="1"/>
  <c r="L137" i="9" s="1"/>
  <c r="M137" i="9" s="1"/>
  <c r="N137" i="9" s="1"/>
  <c r="O137" i="9" s="1"/>
  <c r="P137" i="9" s="1"/>
  <c r="Q137" i="9" s="1"/>
  <c r="R137" i="9" s="1"/>
  <c r="S137" i="9" s="1"/>
  <c r="T137" i="9" s="1"/>
  <c r="U137" i="9" s="1"/>
  <c r="V137" i="9" s="1"/>
  <c r="C138" i="9"/>
  <c r="D138" i="9" s="1"/>
  <c r="E138" i="9" s="1"/>
  <c r="F138" i="9" s="1"/>
  <c r="G138" i="9" s="1"/>
  <c r="H138" i="9" s="1"/>
  <c r="I138" i="9" s="1"/>
  <c r="J138" i="9" s="1"/>
  <c r="K138" i="9" s="1"/>
  <c r="L138" i="9" s="1"/>
  <c r="M138" i="9" s="1"/>
  <c r="N138" i="9" s="1"/>
  <c r="O138" i="9" s="1"/>
  <c r="P138" i="9" s="1"/>
  <c r="Q138" i="9" s="1"/>
  <c r="R138" i="9" s="1"/>
  <c r="S138" i="9" s="1"/>
  <c r="T138" i="9" s="1"/>
  <c r="U138" i="9" s="1"/>
  <c r="V138" i="9" s="1"/>
  <c r="C141" i="9"/>
  <c r="D141" i="9" s="1"/>
  <c r="E141" i="9" s="1"/>
  <c r="F141" i="9" s="1"/>
  <c r="G141" i="9" s="1"/>
  <c r="H141" i="9" s="1"/>
  <c r="I141" i="9" s="1"/>
  <c r="J141" i="9" s="1"/>
  <c r="K141" i="9" s="1"/>
  <c r="L141" i="9" s="1"/>
  <c r="M141" i="9" s="1"/>
  <c r="N141" i="9" s="1"/>
  <c r="O141" i="9" s="1"/>
  <c r="P141" i="9" s="1"/>
  <c r="Q141" i="9" s="1"/>
  <c r="R141" i="9" s="1"/>
  <c r="S141" i="9" s="1"/>
  <c r="T141" i="9" s="1"/>
  <c r="U141" i="9" s="1"/>
  <c r="V141" i="9" s="1"/>
  <c r="C145" i="9"/>
  <c r="D145" i="9" s="1"/>
  <c r="E145" i="9" s="1"/>
  <c r="F145" i="9" s="1"/>
  <c r="G145" i="9" s="1"/>
  <c r="H145" i="9" s="1"/>
  <c r="I145" i="9" s="1"/>
  <c r="J145" i="9" s="1"/>
  <c r="K145" i="9" s="1"/>
  <c r="L145" i="9" s="1"/>
  <c r="M145" i="9" s="1"/>
  <c r="N145" i="9" s="1"/>
  <c r="O145" i="9" s="1"/>
  <c r="P145" i="9" s="1"/>
  <c r="Q145" i="9" s="1"/>
  <c r="R145" i="9" s="1"/>
  <c r="S145" i="9" s="1"/>
  <c r="T145" i="9" s="1"/>
  <c r="U145" i="9" s="1"/>
  <c r="V145" i="9" s="1"/>
  <c r="C146" i="9"/>
  <c r="D146" i="9" s="1"/>
  <c r="E146" i="9" s="1"/>
  <c r="F146" i="9" s="1"/>
  <c r="G146" i="9" s="1"/>
  <c r="H146" i="9" s="1"/>
  <c r="I146" i="9" s="1"/>
  <c r="J146" i="9" s="1"/>
  <c r="K146" i="9" s="1"/>
  <c r="L146" i="9" s="1"/>
  <c r="M146" i="9" s="1"/>
  <c r="N146" i="9" s="1"/>
  <c r="O146" i="9" s="1"/>
  <c r="P146" i="9" s="1"/>
  <c r="Q146" i="9" s="1"/>
  <c r="R146" i="9" s="1"/>
  <c r="S146" i="9" s="1"/>
  <c r="T146" i="9" s="1"/>
  <c r="U146" i="9" s="1"/>
  <c r="V146" i="9" s="1"/>
  <c r="C130" i="9"/>
  <c r="D130" i="9" s="1"/>
  <c r="E130" i="9" s="1"/>
  <c r="F130" i="9" s="1"/>
  <c r="G130" i="9" s="1"/>
  <c r="H130" i="9" s="1"/>
  <c r="I130" i="9" s="1"/>
  <c r="J130" i="9" s="1"/>
  <c r="K130" i="9" s="1"/>
  <c r="L130" i="9" s="1"/>
  <c r="M130" i="9" s="1"/>
  <c r="N130" i="9" s="1"/>
  <c r="O130" i="9" s="1"/>
  <c r="P130" i="9" s="1"/>
  <c r="Q130" i="9" s="1"/>
  <c r="R130" i="9" s="1"/>
  <c r="S130" i="9" s="1"/>
  <c r="T130" i="9" s="1"/>
  <c r="U130" i="9" s="1"/>
  <c r="V130" i="9" s="1"/>
  <c r="C134" i="9"/>
  <c r="D134" i="9" s="1"/>
  <c r="E134" i="9" s="1"/>
  <c r="F134" i="9" s="1"/>
  <c r="G134" i="9" s="1"/>
  <c r="H134" i="9" s="1"/>
  <c r="I134" i="9" s="1"/>
  <c r="J134" i="9" s="1"/>
  <c r="K134" i="9" s="1"/>
  <c r="L134" i="9" s="1"/>
  <c r="M134" i="9" s="1"/>
  <c r="N134" i="9" s="1"/>
  <c r="O134" i="9" s="1"/>
  <c r="P134" i="9" s="1"/>
  <c r="Q134" i="9" s="1"/>
  <c r="R134" i="9" s="1"/>
  <c r="S134" i="9" s="1"/>
  <c r="T134" i="9" s="1"/>
  <c r="U134" i="9" s="1"/>
  <c r="V134" i="9" s="1"/>
  <c r="C140" i="9"/>
  <c r="D140" i="9" s="1"/>
  <c r="E140" i="9" s="1"/>
  <c r="F140" i="9" s="1"/>
  <c r="G140" i="9" s="1"/>
  <c r="H140" i="9" s="1"/>
  <c r="I140" i="9" s="1"/>
  <c r="J140" i="9" s="1"/>
  <c r="K140" i="9" s="1"/>
  <c r="L140" i="9" s="1"/>
  <c r="M140" i="9" s="1"/>
  <c r="N140" i="9" s="1"/>
  <c r="O140" i="9" s="1"/>
  <c r="P140" i="9" s="1"/>
  <c r="Q140" i="9" s="1"/>
  <c r="R140" i="9" s="1"/>
  <c r="S140" i="9" s="1"/>
  <c r="T140" i="9" s="1"/>
  <c r="U140" i="9" s="1"/>
  <c r="V140" i="9" s="1"/>
  <c r="C151" i="9"/>
  <c r="D151" i="9" s="1"/>
  <c r="E151" i="9" s="1"/>
  <c r="F151" i="9" s="1"/>
  <c r="G151" i="9" s="1"/>
  <c r="H151" i="9" s="1"/>
  <c r="I151" i="9" s="1"/>
  <c r="J151" i="9" s="1"/>
  <c r="K151" i="9" s="1"/>
  <c r="L151" i="9" s="1"/>
  <c r="M151" i="9" s="1"/>
  <c r="N151" i="9" s="1"/>
  <c r="O151" i="9" s="1"/>
  <c r="P151" i="9" s="1"/>
  <c r="Q151" i="9" s="1"/>
  <c r="R151" i="9" s="1"/>
  <c r="S151" i="9" s="1"/>
  <c r="T151" i="9" s="1"/>
  <c r="U151" i="9" s="1"/>
  <c r="V151" i="9" s="1"/>
  <c r="C157" i="9"/>
  <c r="D157" i="9" s="1"/>
  <c r="E157" i="9" s="1"/>
  <c r="F157" i="9" s="1"/>
  <c r="G157" i="9" s="1"/>
  <c r="H157" i="9" s="1"/>
  <c r="I157" i="9" s="1"/>
  <c r="J157" i="9" s="1"/>
  <c r="K157" i="9" s="1"/>
  <c r="L157" i="9" s="1"/>
  <c r="M157" i="9" s="1"/>
  <c r="N157" i="9" s="1"/>
  <c r="O157" i="9" s="1"/>
  <c r="P157" i="9" s="1"/>
  <c r="Q157" i="9" s="1"/>
  <c r="R157" i="9" s="1"/>
  <c r="S157" i="9" s="1"/>
  <c r="T157" i="9" s="1"/>
  <c r="U157" i="9" s="1"/>
  <c r="V157" i="9" s="1"/>
  <c r="C170" i="9"/>
  <c r="D170" i="9" s="1"/>
  <c r="E170" i="9" s="1"/>
  <c r="F170" i="9" s="1"/>
  <c r="G170" i="9" s="1"/>
  <c r="H170" i="9" s="1"/>
  <c r="I170" i="9" s="1"/>
  <c r="J170" i="9" s="1"/>
  <c r="K170" i="9" s="1"/>
  <c r="L170" i="9" s="1"/>
  <c r="M170" i="9" s="1"/>
  <c r="N170" i="9" s="1"/>
  <c r="O170" i="9" s="1"/>
  <c r="P170" i="9" s="1"/>
  <c r="Q170" i="9" s="1"/>
  <c r="R170" i="9" s="1"/>
  <c r="S170" i="9" s="1"/>
  <c r="T170" i="9" s="1"/>
  <c r="U170" i="9" s="1"/>
  <c r="V170" i="9" s="1"/>
  <c r="C172" i="9"/>
  <c r="D172" i="9" s="1"/>
  <c r="E172" i="9" s="1"/>
  <c r="F172" i="9" s="1"/>
  <c r="G172" i="9" s="1"/>
  <c r="H172" i="9" s="1"/>
  <c r="I172" i="9" s="1"/>
  <c r="J172" i="9" s="1"/>
  <c r="K172" i="9" s="1"/>
  <c r="L172" i="9" s="1"/>
  <c r="M172" i="9" s="1"/>
  <c r="N172" i="9" s="1"/>
  <c r="O172" i="9" s="1"/>
  <c r="P172" i="9" s="1"/>
  <c r="Q172" i="9" s="1"/>
  <c r="R172" i="9" s="1"/>
  <c r="S172" i="9" s="1"/>
  <c r="T172" i="9" s="1"/>
  <c r="U172" i="9" s="1"/>
  <c r="V172" i="9" s="1"/>
  <c r="C176" i="9"/>
  <c r="D176" i="9" s="1"/>
  <c r="E176" i="9" s="1"/>
  <c r="F176" i="9" s="1"/>
  <c r="G176" i="9" s="1"/>
  <c r="H176" i="9" s="1"/>
  <c r="I176" i="9" s="1"/>
  <c r="J176" i="9" s="1"/>
  <c r="K176" i="9" s="1"/>
  <c r="L176" i="9" s="1"/>
  <c r="M176" i="9" s="1"/>
  <c r="N176" i="9" s="1"/>
  <c r="O176" i="9" s="1"/>
  <c r="P176" i="9" s="1"/>
  <c r="Q176" i="9" s="1"/>
  <c r="R176" i="9" s="1"/>
  <c r="S176" i="9" s="1"/>
  <c r="T176" i="9" s="1"/>
  <c r="U176" i="9" s="1"/>
  <c r="V176" i="9" s="1"/>
  <c r="C179" i="9"/>
  <c r="D179" i="9" s="1"/>
  <c r="E179" i="9" s="1"/>
  <c r="F179" i="9" s="1"/>
  <c r="G179" i="9" s="1"/>
  <c r="H179" i="9" s="1"/>
  <c r="I179" i="9" s="1"/>
  <c r="J179" i="9" s="1"/>
  <c r="K179" i="9" s="1"/>
  <c r="L179" i="9" s="1"/>
  <c r="M179" i="9" s="1"/>
  <c r="N179" i="9" s="1"/>
  <c r="O179" i="9" s="1"/>
  <c r="P179" i="9" s="1"/>
  <c r="Q179" i="9" s="1"/>
  <c r="R179" i="9" s="1"/>
  <c r="S179" i="9" s="1"/>
  <c r="T179" i="9" s="1"/>
  <c r="U179" i="9" s="1"/>
  <c r="V179" i="9" s="1"/>
  <c r="C181" i="9"/>
  <c r="D181" i="9" s="1"/>
  <c r="E181" i="9" s="1"/>
  <c r="F181" i="9" s="1"/>
  <c r="G181" i="9" s="1"/>
  <c r="H181" i="9" s="1"/>
  <c r="I181" i="9" s="1"/>
  <c r="J181" i="9" s="1"/>
  <c r="K181" i="9" s="1"/>
  <c r="L181" i="9" s="1"/>
  <c r="M181" i="9" s="1"/>
  <c r="N181" i="9" s="1"/>
  <c r="O181" i="9" s="1"/>
  <c r="P181" i="9" s="1"/>
  <c r="Q181" i="9" s="1"/>
  <c r="R181" i="9" s="1"/>
  <c r="S181" i="9" s="1"/>
  <c r="T181" i="9" s="1"/>
  <c r="U181" i="9" s="1"/>
  <c r="V181" i="9" s="1"/>
  <c r="C183" i="9"/>
  <c r="D183" i="9" s="1"/>
  <c r="E183" i="9" s="1"/>
  <c r="F183" i="9" s="1"/>
  <c r="G183" i="9" s="1"/>
  <c r="H183" i="9" s="1"/>
  <c r="I183" i="9" s="1"/>
  <c r="J183" i="9" s="1"/>
  <c r="K183" i="9" s="1"/>
  <c r="L183" i="9" s="1"/>
  <c r="M183" i="9" s="1"/>
  <c r="N183" i="9" s="1"/>
  <c r="O183" i="9" s="1"/>
  <c r="P183" i="9" s="1"/>
  <c r="Q183" i="9" s="1"/>
  <c r="R183" i="9" s="1"/>
  <c r="S183" i="9" s="1"/>
  <c r="T183" i="9" s="1"/>
  <c r="U183" i="9" s="1"/>
  <c r="V183" i="9" s="1"/>
  <c r="C188" i="9"/>
  <c r="D188" i="9" s="1"/>
  <c r="E188" i="9" s="1"/>
  <c r="F188" i="9" s="1"/>
  <c r="G188" i="9" s="1"/>
  <c r="H188" i="9" s="1"/>
  <c r="I188" i="9" s="1"/>
  <c r="J188" i="9" s="1"/>
  <c r="K188" i="9" s="1"/>
  <c r="L188" i="9" s="1"/>
  <c r="M188" i="9" s="1"/>
  <c r="N188" i="9" s="1"/>
  <c r="O188" i="9" s="1"/>
  <c r="P188" i="9" s="1"/>
  <c r="Q188" i="9" s="1"/>
  <c r="R188" i="9" s="1"/>
  <c r="S188" i="9" s="1"/>
  <c r="T188" i="9" s="1"/>
  <c r="U188" i="9" s="1"/>
  <c r="V188" i="9" s="1"/>
  <c r="C194" i="9"/>
  <c r="D194" i="9" s="1"/>
  <c r="E194" i="9" s="1"/>
  <c r="F194" i="9" s="1"/>
  <c r="G194" i="9" s="1"/>
  <c r="H194" i="9" s="1"/>
  <c r="I194" i="9" s="1"/>
  <c r="J194" i="9" s="1"/>
  <c r="K194" i="9" s="1"/>
  <c r="L194" i="9" s="1"/>
  <c r="M194" i="9" s="1"/>
  <c r="N194" i="9" s="1"/>
  <c r="O194" i="9" s="1"/>
  <c r="P194" i="9" s="1"/>
  <c r="Q194" i="9" s="1"/>
  <c r="R194" i="9" s="1"/>
  <c r="S194" i="9" s="1"/>
  <c r="T194" i="9" s="1"/>
  <c r="U194" i="9" s="1"/>
  <c r="V194" i="9" s="1"/>
  <c r="C196" i="9"/>
  <c r="D196" i="9" s="1"/>
  <c r="E196" i="9" s="1"/>
  <c r="F196" i="9" s="1"/>
  <c r="G196" i="9" s="1"/>
  <c r="H196" i="9" s="1"/>
  <c r="I196" i="9" s="1"/>
  <c r="J196" i="9" s="1"/>
  <c r="K196" i="9" s="1"/>
  <c r="L196" i="9" s="1"/>
  <c r="M196" i="9" s="1"/>
  <c r="N196" i="9" s="1"/>
  <c r="O196" i="9" s="1"/>
  <c r="P196" i="9" s="1"/>
  <c r="Q196" i="9" s="1"/>
  <c r="R196" i="9" s="1"/>
  <c r="S196" i="9" s="1"/>
  <c r="T196" i="9" s="1"/>
  <c r="U196" i="9" s="1"/>
  <c r="V196" i="9" s="1"/>
  <c r="C198" i="9"/>
  <c r="D198" i="9" s="1"/>
  <c r="E198" i="9" s="1"/>
  <c r="F198" i="9" s="1"/>
  <c r="G198" i="9" s="1"/>
  <c r="H198" i="9" s="1"/>
  <c r="I198" i="9" s="1"/>
  <c r="J198" i="9" s="1"/>
  <c r="K198" i="9" s="1"/>
  <c r="L198" i="9" s="1"/>
  <c r="M198" i="9" s="1"/>
  <c r="N198" i="9" s="1"/>
  <c r="O198" i="9" s="1"/>
  <c r="P198" i="9" s="1"/>
  <c r="Q198" i="9" s="1"/>
  <c r="R198" i="9" s="1"/>
  <c r="S198" i="9" s="1"/>
  <c r="T198" i="9" s="1"/>
  <c r="U198" i="9" s="1"/>
  <c r="V198" i="9" s="1"/>
  <c r="C200" i="9"/>
  <c r="D200" i="9" s="1"/>
  <c r="E200" i="9" s="1"/>
  <c r="F200" i="9" s="1"/>
  <c r="G200" i="9" s="1"/>
  <c r="H200" i="9" s="1"/>
  <c r="I200" i="9" s="1"/>
  <c r="J200" i="9" s="1"/>
  <c r="K200" i="9" s="1"/>
  <c r="L200" i="9" s="1"/>
  <c r="M200" i="9" s="1"/>
  <c r="N200" i="9" s="1"/>
  <c r="O200" i="9" s="1"/>
  <c r="P200" i="9" s="1"/>
  <c r="Q200" i="9" s="1"/>
  <c r="R200" i="9" s="1"/>
  <c r="S200" i="9" s="1"/>
  <c r="T200" i="9" s="1"/>
  <c r="U200" i="9" s="1"/>
  <c r="V200" i="9" s="1"/>
  <c r="C202" i="9"/>
  <c r="D202" i="9" s="1"/>
  <c r="E202" i="9" s="1"/>
  <c r="F202" i="9" s="1"/>
  <c r="G202" i="9" s="1"/>
  <c r="H202" i="9" s="1"/>
  <c r="I202" i="9" s="1"/>
  <c r="J202" i="9" s="1"/>
  <c r="K202" i="9" s="1"/>
  <c r="L202" i="9" s="1"/>
  <c r="M202" i="9" s="1"/>
  <c r="N202" i="9" s="1"/>
  <c r="O202" i="9" s="1"/>
  <c r="P202" i="9" s="1"/>
  <c r="Q202" i="9" s="1"/>
  <c r="R202" i="9" s="1"/>
  <c r="S202" i="9" s="1"/>
  <c r="T202" i="9" s="1"/>
  <c r="U202" i="9" s="1"/>
  <c r="V202" i="9" s="1"/>
  <c r="C204" i="9"/>
  <c r="D204" i="9" s="1"/>
  <c r="E204" i="9" s="1"/>
  <c r="F204" i="9" s="1"/>
  <c r="G204" i="9" s="1"/>
  <c r="H204" i="9" s="1"/>
  <c r="I204" i="9" s="1"/>
  <c r="J204" i="9" s="1"/>
  <c r="K204" i="9" s="1"/>
  <c r="L204" i="9" s="1"/>
  <c r="M204" i="9" s="1"/>
  <c r="N204" i="9" s="1"/>
  <c r="O204" i="9" s="1"/>
  <c r="P204" i="9" s="1"/>
  <c r="Q204" i="9" s="1"/>
  <c r="R204" i="9" s="1"/>
  <c r="S204" i="9" s="1"/>
  <c r="T204" i="9" s="1"/>
  <c r="U204" i="9" s="1"/>
  <c r="V204" i="9" s="1"/>
  <c r="C210" i="9"/>
  <c r="D210" i="9" s="1"/>
  <c r="E210" i="9" s="1"/>
  <c r="F210" i="9" s="1"/>
  <c r="G210" i="9" s="1"/>
  <c r="H210" i="9" s="1"/>
  <c r="I210" i="9" s="1"/>
  <c r="J210" i="9" s="1"/>
  <c r="K210" i="9" s="1"/>
  <c r="L210" i="9" s="1"/>
  <c r="M210" i="9" s="1"/>
  <c r="N210" i="9" s="1"/>
  <c r="O210" i="9" s="1"/>
  <c r="P210" i="9" s="1"/>
  <c r="Q210" i="9" s="1"/>
  <c r="R210" i="9" s="1"/>
  <c r="S210" i="9" s="1"/>
  <c r="T210" i="9" s="1"/>
  <c r="U210" i="9" s="1"/>
  <c r="V210" i="9" s="1"/>
  <c r="C216" i="9"/>
  <c r="D216" i="9" s="1"/>
  <c r="E216" i="9" s="1"/>
  <c r="F216" i="9" s="1"/>
  <c r="G216" i="9" s="1"/>
  <c r="H216" i="9" s="1"/>
  <c r="I216" i="9" s="1"/>
  <c r="J216" i="9" s="1"/>
  <c r="K216" i="9" s="1"/>
  <c r="L216" i="9" s="1"/>
  <c r="M216" i="9" s="1"/>
  <c r="N216" i="9" s="1"/>
  <c r="O216" i="9" s="1"/>
  <c r="P216" i="9" s="1"/>
  <c r="Q216" i="9" s="1"/>
  <c r="R216" i="9" s="1"/>
  <c r="S216" i="9" s="1"/>
  <c r="T216" i="9" s="1"/>
  <c r="U216" i="9" s="1"/>
  <c r="V216" i="9" s="1"/>
  <c r="C223" i="9"/>
  <c r="D223" i="9" s="1"/>
  <c r="E223" i="9" s="1"/>
  <c r="F223" i="9" s="1"/>
  <c r="G223" i="9" s="1"/>
  <c r="H223" i="9" s="1"/>
  <c r="I223" i="9" s="1"/>
  <c r="J223" i="9" s="1"/>
  <c r="K223" i="9" s="1"/>
  <c r="L223" i="9" s="1"/>
  <c r="M223" i="9" s="1"/>
  <c r="N223" i="9" s="1"/>
  <c r="O223" i="9" s="1"/>
  <c r="P223" i="9" s="1"/>
  <c r="Q223" i="9" s="1"/>
  <c r="R223" i="9" s="1"/>
  <c r="S223" i="9" s="1"/>
  <c r="T223" i="9" s="1"/>
  <c r="U223" i="9" s="1"/>
  <c r="V223" i="9" s="1"/>
  <c r="C224" i="9"/>
  <c r="D224" i="9" s="1"/>
  <c r="E224" i="9" s="1"/>
  <c r="F224" i="9" s="1"/>
  <c r="G224" i="9" s="1"/>
  <c r="H224" i="9" s="1"/>
  <c r="I224" i="9" s="1"/>
  <c r="J224" i="9" s="1"/>
  <c r="K224" i="9" s="1"/>
  <c r="L224" i="9" s="1"/>
  <c r="M224" i="9" s="1"/>
  <c r="N224" i="9" s="1"/>
  <c r="O224" i="9" s="1"/>
  <c r="P224" i="9" s="1"/>
  <c r="Q224" i="9" s="1"/>
  <c r="R224" i="9" s="1"/>
  <c r="S224" i="9" s="1"/>
  <c r="T224" i="9" s="1"/>
  <c r="U224" i="9" s="1"/>
  <c r="V224" i="9" s="1"/>
  <c r="C226" i="9"/>
  <c r="D226" i="9" s="1"/>
  <c r="E226" i="9" s="1"/>
  <c r="F226" i="9" s="1"/>
  <c r="G226" i="9" s="1"/>
  <c r="H226" i="9" s="1"/>
  <c r="I226" i="9" s="1"/>
  <c r="J226" i="9" s="1"/>
  <c r="K226" i="9" s="1"/>
  <c r="L226" i="9" s="1"/>
  <c r="M226" i="9" s="1"/>
  <c r="N226" i="9" s="1"/>
  <c r="O226" i="9" s="1"/>
  <c r="P226" i="9" s="1"/>
  <c r="Q226" i="9" s="1"/>
  <c r="R226" i="9" s="1"/>
  <c r="S226" i="9" s="1"/>
  <c r="T226" i="9" s="1"/>
  <c r="U226" i="9" s="1"/>
  <c r="V226" i="9" s="1"/>
  <c r="C227" i="9"/>
  <c r="D227" i="9" s="1"/>
  <c r="E227" i="9" s="1"/>
  <c r="F227" i="9" s="1"/>
  <c r="G227" i="9" s="1"/>
  <c r="H227" i="9" s="1"/>
  <c r="I227" i="9" s="1"/>
  <c r="J227" i="9" s="1"/>
  <c r="K227" i="9" s="1"/>
  <c r="L227" i="9" s="1"/>
  <c r="M227" i="9" s="1"/>
  <c r="N227" i="9" s="1"/>
  <c r="O227" i="9" s="1"/>
  <c r="P227" i="9" s="1"/>
  <c r="Q227" i="9" s="1"/>
  <c r="R227" i="9" s="1"/>
  <c r="S227" i="9" s="1"/>
  <c r="T227" i="9" s="1"/>
  <c r="U227" i="9" s="1"/>
  <c r="V227" i="9" s="1"/>
  <c r="C235" i="9"/>
  <c r="D235" i="9" s="1"/>
  <c r="E235" i="9" s="1"/>
  <c r="F235" i="9" s="1"/>
  <c r="G235" i="9" s="1"/>
  <c r="H235" i="9" s="1"/>
  <c r="I235" i="9" s="1"/>
  <c r="J235" i="9" s="1"/>
  <c r="K235" i="9" s="1"/>
  <c r="L235" i="9" s="1"/>
  <c r="M235" i="9" s="1"/>
  <c r="N235" i="9" s="1"/>
  <c r="O235" i="9" s="1"/>
  <c r="P235" i="9" s="1"/>
  <c r="Q235" i="9" s="1"/>
  <c r="R235" i="9" s="1"/>
  <c r="S235" i="9" s="1"/>
  <c r="T235" i="9" s="1"/>
  <c r="U235" i="9" s="1"/>
  <c r="V235" i="9" s="1"/>
  <c r="C241" i="9"/>
  <c r="D241" i="9" s="1"/>
  <c r="E241" i="9" s="1"/>
  <c r="F241" i="9" s="1"/>
  <c r="G241" i="9" s="1"/>
  <c r="H241" i="9" s="1"/>
  <c r="I241" i="9" s="1"/>
  <c r="J241" i="9" s="1"/>
  <c r="K241" i="9" s="1"/>
  <c r="L241" i="9" s="1"/>
  <c r="M241" i="9" s="1"/>
  <c r="N241" i="9" s="1"/>
  <c r="O241" i="9" s="1"/>
  <c r="P241" i="9" s="1"/>
  <c r="Q241" i="9" s="1"/>
  <c r="R241" i="9" s="1"/>
  <c r="S241" i="9" s="1"/>
  <c r="T241" i="9" s="1"/>
  <c r="U241" i="9" s="1"/>
  <c r="V241" i="9" s="1"/>
  <c r="C249" i="9"/>
  <c r="D249" i="9" s="1"/>
  <c r="E249" i="9" s="1"/>
  <c r="F249" i="9" s="1"/>
  <c r="G249" i="9" s="1"/>
  <c r="H249" i="9" s="1"/>
  <c r="I249" i="9" s="1"/>
  <c r="J249" i="9" s="1"/>
  <c r="K249" i="9" s="1"/>
  <c r="L249" i="9" s="1"/>
  <c r="M249" i="9" s="1"/>
  <c r="N249" i="9" s="1"/>
  <c r="O249" i="9" s="1"/>
  <c r="P249" i="9" s="1"/>
  <c r="Q249" i="9" s="1"/>
  <c r="R249" i="9" s="1"/>
  <c r="S249" i="9" s="1"/>
  <c r="T249" i="9" s="1"/>
  <c r="U249" i="9" s="1"/>
  <c r="V249" i="9" s="1"/>
  <c r="C252" i="9"/>
  <c r="D252" i="9" s="1"/>
  <c r="E252" i="9" s="1"/>
  <c r="F252" i="9" s="1"/>
  <c r="G252" i="9" s="1"/>
  <c r="H252" i="9" s="1"/>
  <c r="I252" i="9" s="1"/>
  <c r="J252" i="9" s="1"/>
  <c r="K252" i="9" s="1"/>
  <c r="L252" i="9" s="1"/>
  <c r="M252" i="9" s="1"/>
  <c r="N252" i="9" s="1"/>
  <c r="O252" i="9" s="1"/>
  <c r="P252" i="9" s="1"/>
  <c r="Q252" i="9" s="1"/>
  <c r="R252" i="9" s="1"/>
  <c r="S252" i="9" s="1"/>
  <c r="T252" i="9" s="1"/>
  <c r="U252" i="9" s="1"/>
  <c r="V252" i="9" s="1"/>
  <c r="C253" i="9"/>
  <c r="D253" i="9" s="1"/>
  <c r="E253" i="9" s="1"/>
  <c r="F253" i="9" s="1"/>
  <c r="G253" i="9" s="1"/>
  <c r="H253" i="9" s="1"/>
  <c r="I253" i="9" s="1"/>
  <c r="J253" i="9" s="1"/>
  <c r="K253" i="9" s="1"/>
  <c r="L253" i="9" s="1"/>
  <c r="M253" i="9" s="1"/>
  <c r="N253" i="9" s="1"/>
  <c r="O253" i="9" s="1"/>
  <c r="P253" i="9" s="1"/>
  <c r="Q253" i="9" s="1"/>
  <c r="R253" i="9" s="1"/>
  <c r="S253" i="9" s="1"/>
  <c r="T253" i="9" s="1"/>
  <c r="U253" i="9" s="1"/>
  <c r="V253" i="9" s="1"/>
  <c r="C255" i="9"/>
  <c r="D255" i="9" s="1"/>
  <c r="E255" i="9" s="1"/>
  <c r="F255" i="9" s="1"/>
  <c r="G255" i="9" s="1"/>
  <c r="H255" i="9" s="1"/>
  <c r="I255" i="9" s="1"/>
  <c r="J255" i="9" s="1"/>
  <c r="K255" i="9" s="1"/>
  <c r="L255" i="9" s="1"/>
  <c r="M255" i="9" s="1"/>
  <c r="N255" i="9" s="1"/>
  <c r="O255" i="9" s="1"/>
  <c r="P255" i="9" s="1"/>
  <c r="Q255" i="9" s="1"/>
  <c r="R255" i="9" s="1"/>
  <c r="S255" i="9" s="1"/>
  <c r="T255" i="9" s="1"/>
  <c r="U255" i="9" s="1"/>
  <c r="V255" i="9" s="1"/>
  <c r="C263" i="9"/>
  <c r="D263" i="9" s="1"/>
  <c r="E263" i="9" s="1"/>
  <c r="F263" i="9" s="1"/>
  <c r="G263" i="9" s="1"/>
  <c r="H263" i="9" s="1"/>
  <c r="I263" i="9" s="1"/>
  <c r="J263" i="9" s="1"/>
  <c r="K263" i="9" s="1"/>
  <c r="L263" i="9" s="1"/>
  <c r="M263" i="9" s="1"/>
  <c r="N263" i="9" s="1"/>
  <c r="O263" i="9" s="1"/>
  <c r="P263" i="9" s="1"/>
  <c r="Q263" i="9" s="1"/>
  <c r="R263" i="9" s="1"/>
  <c r="S263" i="9" s="1"/>
  <c r="T263" i="9" s="1"/>
  <c r="U263" i="9" s="1"/>
  <c r="V263" i="9" s="1"/>
  <c r="C270" i="9"/>
  <c r="D270" i="9" s="1"/>
  <c r="E270" i="9" s="1"/>
  <c r="F270" i="9" s="1"/>
  <c r="G270" i="9" s="1"/>
  <c r="H270" i="9" s="1"/>
  <c r="I270" i="9" s="1"/>
  <c r="J270" i="9" s="1"/>
  <c r="K270" i="9" s="1"/>
  <c r="L270" i="9" s="1"/>
  <c r="M270" i="9" s="1"/>
  <c r="N270" i="9" s="1"/>
  <c r="O270" i="9" s="1"/>
  <c r="P270" i="9" s="1"/>
  <c r="Q270" i="9" s="1"/>
  <c r="R270" i="9" s="1"/>
  <c r="S270" i="9" s="1"/>
  <c r="T270" i="9" s="1"/>
  <c r="U270" i="9" s="1"/>
  <c r="V270" i="9" s="1"/>
  <c r="C112" i="9"/>
  <c r="D112" i="9" s="1"/>
  <c r="E112" i="9" s="1"/>
  <c r="F112" i="9" s="1"/>
  <c r="G112" i="9" s="1"/>
  <c r="H112" i="9" s="1"/>
  <c r="I112" i="9" s="1"/>
  <c r="J112" i="9" s="1"/>
  <c r="K112" i="9" s="1"/>
  <c r="L112" i="9" s="1"/>
  <c r="M112" i="9" s="1"/>
  <c r="N112" i="9" s="1"/>
  <c r="O112" i="9" s="1"/>
  <c r="P112" i="9" s="1"/>
  <c r="Q112" i="9" s="1"/>
  <c r="R112" i="9" s="1"/>
  <c r="S112" i="9" s="1"/>
  <c r="T112" i="9" s="1"/>
  <c r="U112" i="9" s="1"/>
  <c r="V112" i="9" s="1"/>
  <c r="C118" i="9"/>
  <c r="D118" i="9" s="1"/>
  <c r="E118" i="9" s="1"/>
  <c r="F118" i="9" s="1"/>
  <c r="G118" i="9" s="1"/>
  <c r="H118" i="9" s="1"/>
  <c r="I118" i="9" s="1"/>
  <c r="J118" i="9" s="1"/>
  <c r="K118" i="9" s="1"/>
  <c r="L118" i="9" s="1"/>
  <c r="M118" i="9" s="1"/>
  <c r="N118" i="9" s="1"/>
  <c r="O118" i="9" s="1"/>
  <c r="P118" i="9" s="1"/>
  <c r="Q118" i="9" s="1"/>
  <c r="R118" i="9" s="1"/>
  <c r="S118" i="9" s="1"/>
  <c r="T118" i="9" s="1"/>
  <c r="U118" i="9" s="1"/>
  <c r="V118" i="9" s="1"/>
  <c r="C121" i="9"/>
  <c r="D121" i="9" s="1"/>
  <c r="E121" i="9" s="1"/>
  <c r="F121" i="9" s="1"/>
  <c r="G121" i="9" s="1"/>
  <c r="H121" i="9" s="1"/>
  <c r="I121" i="9" s="1"/>
  <c r="J121" i="9" s="1"/>
  <c r="K121" i="9" s="1"/>
  <c r="L121" i="9" s="1"/>
  <c r="M121" i="9" s="1"/>
  <c r="N121" i="9" s="1"/>
  <c r="O121" i="9" s="1"/>
  <c r="P121" i="9" s="1"/>
  <c r="Q121" i="9" s="1"/>
  <c r="R121" i="9" s="1"/>
  <c r="S121" i="9" s="1"/>
  <c r="T121" i="9" s="1"/>
  <c r="U121" i="9" s="1"/>
  <c r="V121" i="9" s="1"/>
  <c r="C124" i="9"/>
  <c r="D124" i="9" s="1"/>
  <c r="E124" i="9" s="1"/>
  <c r="F124" i="9" s="1"/>
  <c r="G124" i="9" s="1"/>
  <c r="H124" i="9" s="1"/>
  <c r="I124" i="9" s="1"/>
  <c r="J124" i="9" s="1"/>
  <c r="K124" i="9" s="1"/>
  <c r="L124" i="9" s="1"/>
  <c r="M124" i="9" s="1"/>
  <c r="N124" i="9" s="1"/>
  <c r="O124" i="9" s="1"/>
  <c r="P124" i="9" s="1"/>
  <c r="Q124" i="9" s="1"/>
  <c r="R124" i="9" s="1"/>
  <c r="S124" i="9" s="1"/>
  <c r="T124" i="9" s="1"/>
  <c r="U124" i="9" s="1"/>
  <c r="V124" i="9" s="1"/>
  <c r="C144" i="9"/>
  <c r="D144" i="9" s="1"/>
  <c r="E144" i="9" s="1"/>
  <c r="F144" i="9" s="1"/>
  <c r="G144" i="9" s="1"/>
  <c r="H144" i="9" s="1"/>
  <c r="I144" i="9" s="1"/>
  <c r="J144" i="9" s="1"/>
  <c r="K144" i="9" s="1"/>
  <c r="L144" i="9" s="1"/>
  <c r="M144" i="9" s="1"/>
  <c r="N144" i="9" s="1"/>
  <c r="O144" i="9" s="1"/>
  <c r="P144" i="9" s="1"/>
  <c r="Q144" i="9" s="1"/>
  <c r="R144" i="9" s="1"/>
  <c r="S144" i="9" s="1"/>
  <c r="T144" i="9" s="1"/>
  <c r="U144" i="9" s="1"/>
  <c r="V144" i="9" s="1"/>
  <c r="C147" i="9"/>
  <c r="D147" i="9" s="1"/>
  <c r="E147" i="9" s="1"/>
  <c r="F147" i="9" s="1"/>
  <c r="G147" i="9" s="1"/>
  <c r="H147" i="9" s="1"/>
  <c r="I147" i="9" s="1"/>
  <c r="J147" i="9" s="1"/>
  <c r="K147" i="9" s="1"/>
  <c r="L147" i="9" s="1"/>
  <c r="M147" i="9" s="1"/>
  <c r="N147" i="9" s="1"/>
  <c r="O147" i="9" s="1"/>
  <c r="P147" i="9" s="1"/>
  <c r="Q147" i="9" s="1"/>
  <c r="R147" i="9" s="1"/>
  <c r="S147" i="9" s="1"/>
  <c r="T147" i="9" s="1"/>
  <c r="U147" i="9" s="1"/>
  <c r="V147" i="9" s="1"/>
  <c r="C149" i="9"/>
  <c r="D149" i="9" s="1"/>
  <c r="E149" i="9" s="1"/>
  <c r="F149" i="9" s="1"/>
  <c r="G149" i="9" s="1"/>
  <c r="H149" i="9" s="1"/>
  <c r="I149" i="9" s="1"/>
  <c r="J149" i="9" s="1"/>
  <c r="K149" i="9" s="1"/>
  <c r="L149" i="9" s="1"/>
  <c r="M149" i="9" s="1"/>
  <c r="N149" i="9" s="1"/>
  <c r="O149" i="9" s="1"/>
  <c r="P149" i="9" s="1"/>
  <c r="Q149" i="9" s="1"/>
  <c r="R149" i="9" s="1"/>
  <c r="S149" i="9" s="1"/>
  <c r="T149" i="9" s="1"/>
  <c r="U149" i="9" s="1"/>
  <c r="V149" i="9" s="1"/>
  <c r="C153" i="9"/>
  <c r="D153" i="9" s="1"/>
  <c r="E153" i="9" s="1"/>
  <c r="F153" i="9" s="1"/>
  <c r="G153" i="9" s="1"/>
  <c r="H153" i="9" s="1"/>
  <c r="I153" i="9" s="1"/>
  <c r="J153" i="9" s="1"/>
  <c r="K153" i="9" s="1"/>
  <c r="L153" i="9" s="1"/>
  <c r="M153" i="9" s="1"/>
  <c r="N153" i="9" s="1"/>
  <c r="O153" i="9" s="1"/>
  <c r="P153" i="9" s="1"/>
  <c r="Q153" i="9" s="1"/>
  <c r="R153" i="9" s="1"/>
  <c r="S153" i="9" s="1"/>
  <c r="T153" i="9" s="1"/>
  <c r="U153" i="9" s="1"/>
  <c r="V153" i="9" s="1"/>
  <c r="C159" i="9"/>
  <c r="D159" i="9" s="1"/>
  <c r="E159" i="9" s="1"/>
  <c r="F159" i="9" s="1"/>
  <c r="G159" i="9" s="1"/>
  <c r="H159" i="9" s="1"/>
  <c r="I159" i="9" s="1"/>
  <c r="J159" i="9" s="1"/>
  <c r="K159" i="9" s="1"/>
  <c r="L159" i="9" s="1"/>
  <c r="M159" i="9" s="1"/>
  <c r="N159" i="9" s="1"/>
  <c r="O159" i="9" s="1"/>
  <c r="P159" i="9" s="1"/>
  <c r="Q159" i="9" s="1"/>
  <c r="R159" i="9" s="1"/>
  <c r="S159" i="9" s="1"/>
  <c r="T159" i="9" s="1"/>
  <c r="U159" i="9" s="1"/>
  <c r="V159" i="9" s="1"/>
  <c r="C161" i="9"/>
  <c r="D161" i="9" s="1"/>
  <c r="E161" i="9" s="1"/>
  <c r="F161" i="9" s="1"/>
  <c r="G161" i="9" s="1"/>
  <c r="H161" i="9" s="1"/>
  <c r="I161" i="9" s="1"/>
  <c r="J161" i="9" s="1"/>
  <c r="K161" i="9" s="1"/>
  <c r="L161" i="9" s="1"/>
  <c r="M161" i="9" s="1"/>
  <c r="N161" i="9" s="1"/>
  <c r="O161" i="9" s="1"/>
  <c r="P161" i="9" s="1"/>
  <c r="Q161" i="9" s="1"/>
  <c r="R161" i="9" s="1"/>
  <c r="S161" i="9" s="1"/>
  <c r="T161" i="9" s="1"/>
  <c r="U161" i="9" s="1"/>
  <c r="V161" i="9" s="1"/>
  <c r="C166" i="9"/>
  <c r="D166" i="9" s="1"/>
  <c r="E166" i="9" s="1"/>
  <c r="F166" i="9" s="1"/>
  <c r="G166" i="9" s="1"/>
  <c r="H166" i="9" s="1"/>
  <c r="I166" i="9" s="1"/>
  <c r="J166" i="9" s="1"/>
  <c r="K166" i="9" s="1"/>
  <c r="L166" i="9" s="1"/>
  <c r="M166" i="9" s="1"/>
  <c r="N166" i="9" s="1"/>
  <c r="O166" i="9" s="1"/>
  <c r="P166" i="9" s="1"/>
  <c r="Q166" i="9" s="1"/>
  <c r="R166" i="9" s="1"/>
  <c r="S166" i="9" s="1"/>
  <c r="T166" i="9" s="1"/>
  <c r="U166" i="9" s="1"/>
  <c r="V166" i="9" s="1"/>
  <c r="C168" i="9"/>
  <c r="D168" i="9" s="1"/>
  <c r="E168" i="9" s="1"/>
  <c r="F168" i="9" s="1"/>
  <c r="G168" i="9" s="1"/>
  <c r="H168" i="9" s="1"/>
  <c r="I168" i="9" s="1"/>
  <c r="J168" i="9" s="1"/>
  <c r="K168" i="9" s="1"/>
  <c r="L168" i="9" s="1"/>
  <c r="M168" i="9" s="1"/>
  <c r="N168" i="9" s="1"/>
  <c r="O168" i="9" s="1"/>
  <c r="P168" i="9" s="1"/>
  <c r="Q168" i="9" s="1"/>
  <c r="R168" i="9" s="1"/>
  <c r="S168" i="9" s="1"/>
  <c r="T168" i="9" s="1"/>
  <c r="U168" i="9" s="1"/>
  <c r="V168" i="9" s="1"/>
  <c r="C171" i="9"/>
  <c r="D171" i="9" s="1"/>
  <c r="E171" i="9" s="1"/>
  <c r="F171" i="9" s="1"/>
  <c r="G171" i="9" s="1"/>
  <c r="H171" i="9" s="1"/>
  <c r="I171" i="9" s="1"/>
  <c r="J171" i="9" s="1"/>
  <c r="K171" i="9" s="1"/>
  <c r="L171" i="9" s="1"/>
  <c r="M171" i="9" s="1"/>
  <c r="N171" i="9" s="1"/>
  <c r="O171" i="9" s="1"/>
  <c r="P171" i="9" s="1"/>
  <c r="Q171" i="9" s="1"/>
  <c r="R171" i="9" s="1"/>
  <c r="S171" i="9" s="1"/>
  <c r="T171" i="9" s="1"/>
  <c r="U171" i="9" s="1"/>
  <c r="V171" i="9" s="1"/>
  <c r="C173" i="9"/>
  <c r="D173" i="9" s="1"/>
  <c r="E173" i="9" s="1"/>
  <c r="F173" i="9" s="1"/>
  <c r="G173" i="9" s="1"/>
  <c r="H173" i="9" s="1"/>
  <c r="I173" i="9" s="1"/>
  <c r="J173" i="9" s="1"/>
  <c r="K173" i="9" s="1"/>
  <c r="L173" i="9" s="1"/>
  <c r="M173" i="9" s="1"/>
  <c r="N173" i="9" s="1"/>
  <c r="O173" i="9" s="1"/>
  <c r="P173" i="9" s="1"/>
  <c r="Q173" i="9" s="1"/>
  <c r="R173" i="9" s="1"/>
  <c r="S173" i="9" s="1"/>
  <c r="T173" i="9" s="1"/>
  <c r="U173" i="9" s="1"/>
  <c r="V173" i="9" s="1"/>
  <c r="C187" i="9"/>
  <c r="D187" i="9" s="1"/>
  <c r="E187" i="9" s="1"/>
  <c r="F187" i="9" s="1"/>
  <c r="G187" i="9" s="1"/>
  <c r="H187" i="9" s="1"/>
  <c r="I187" i="9" s="1"/>
  <c r="J187" i="9" s="1"/>
  <c r="K187" i="9" s="1"/>
  <c r="L187" i="9" s="1"/>
  <c r="M187" i="9" s="1"/>
  <c r="N187" i="9" s="1"/>
  <c r="O187" i="9" s="1"/>
  <c r="P187" i="9" s="1"/>
  <c r="Q187" i="9" s="1"/>
  <c r="R187" i="9" s="1"/>
  <c r="S187" i="9" s="1"/>
  <c r="T187" i="9" s="1"/>
  <c r="U187" i="9" s="1"/>
  <c r="V187" i="9" s="1"/>
  <c r="C190" i="9"/>
  <c r="D190" i="9" s="1"/>
  <c r="E190" i="9" s="1"/>
  <c r="F190" i="9" s="1"/>
  <c r="G190" i="9" s="1"/>
  <c r="H190" i="9" s="1"/>
  <c r="I190" i="9" s="1"/>
  <c r="J190" i="9" s="1"/>
  <c r="K190" i="9" s="1"/>
  <c r="L190" i="9" s="1"/>
  <c r="M190" i="9" s="1"/>
  <c r="N190" i="9" s="1"/>
  <c r="O190" i="9" s="1"/>
  <c r="P190" i="9" s="1"/>
  <c r="Q190" i="9" s="1"/>
  <c r="R190" i="9" s="1"/>
  <c r="S190" i="9" s="1"/>
  <c r="T190" i="9" s="1"/>
  <c r="U190" i="9" s="1"/>
  <c r="V190" i="9" s="1"/>
  <c r="C192" i="9"/>
  <c r="D192" i="9" s="1"/>
  <c r="E192" i="9" s="1"/>
  <c r="F192" i="9" s="1"/>
  <c r="G192" i="9" s="1"/>
  <c r="H192" i="9" s="1"/>
  <c r="I192" i="9" s="1"/>
  <c r="J192" i="9" s="1"/>
  <c r="K192" i="9" s="1"/>
  <c r="L192" i="9" s="1"/>
  <c r="M192" i="9" s="1"/>
  <c r="N192" i="9" s="1"/>
  <c r="O192" i="9" s="1"/>
  <c r="P192" i="9" s="1"/>
  <c r="Q192" i="9" s="1"/>
  <c r="R192" i="9" s="1"/>
  <c r="S192" i="9" s="1"/>
  <c r="T192" i="9" s="1"/>
  <c r="U192" i="9" s="1"/>
  <c r="V192" i="9" s="1"/>
  <c r="C195" i="9"/>
  <c r="D195" i="9" s="1"/>
  <c r="E195" i="9" s="1"/>
  <c r="F195" i="9" s="1"/>
  <c r="G195" i="9" s="1"/>
  <c r="H195" i="9" s="1"/>
  <c r="I195" i="9" s="1"/>
  <c r="J195" i="9" s="1"/>
  <c r="K195" i="9" s="1"/>
  <c r="L195" i="9" s="1"/>
  <c r="M195" i="9" s="1"/>
  <c r="N195" i="9" s="1"/>
  <c r="O195" i="9" s="1"/>
  <c r="P195" i="9" s="1"/>
  <c r="Q195" i="9" s="1"/>
  <c r="R195" i="9" s="1"/>
  <c r="S195" i="9" s="1"/>
  <c r="T195" i="9" s="1"/>
  <c r="U195" i="9" s="1"/>
  <c r="V195" i="9" s="1"/>
  <c r="C203" i="9"/>
  <c r="D203" i="9" s="1"/>
  <c r="E203" i="9" s="1"/>
  <c r="F203" i="9" s="1"/>
  <c r="G203" i="9" s="1"/>
  <c r="H203" i="9" s="1"/>
  <c r="I203" i="9" s="1"/>
  <c r="J203" i="9" s="1"/>
  <c r="K203" i="9" s="1"/>
  <c r="L203" i="9" s="1"/>
  <c r="M203" i="9" s="1"/>
  <c r="N203" i="9" s="1"/>
  <c r="O203" i="9" s="1"/>
  <c r="P203" i="9" s="1"/>
  <c r="Q203" i="9" s="1"/>
  <c r="R203" i="9" s="1"/>
  <c r="S203" i="9" s="1"/>
  <c r="T203" i="9" s="1"/>
  <c r="U203" i="9" s="1"/>
  <c r="V203" i="9" s="1"/>
  <c r="C205" i="9"/>
  <c r="D205" i="9" s="1"/>
  <c r="E205" i="9" s="1"/>
  <c r="F205" i="9" s="1"/>
  <c r="G205" i="9" s="1"/>
  <c r="H205" i="9" s="1"/>
  <c r="I205" i="9" s="1"/>
  <c r="J205" i="9" s="1"/>
  <c r="K205" i="9" s="1"/>
  <c r="L205" i="9" s="1"/>
  <c r="M205" i="9" s="1"/>
  <c r="N205" i="9" s="1"/>
  <c r="O205" i="9" s="1"/>
  <c r="P205" i="9" s="1"/>
  <c r="Q205" i="9" s="1"/>
  <c r="R205" i="9" s="1"/>
  <c r="S205" i="9" s="1"/>
  <c r="T205" i="9" s="1"/>
  <c r="U205" i="9" s="1"/>
  <c r="V205" i="9" s="1"/>
  <c r="C208" i="9"/>
  <c r="D208" i="9" s="1"/>
  <c r="E208" i="9" s="1"/>
  <c r="F208" i="9" s="1"/>
  <c r="G208" i="9" s="1"/>
  <c r="H208" i="9" s="1"/>
  <c r="I208" i="9" s="1"/>
  <c r="J208" i="9" s="1"/>
  <c r="K208" i="9" s="1"/>
  <c r="L208" i="9" s="1"/>
  <c r="M208" i="9" s="1"/>
  <c r="N208" i="9" s="1"/>
  <c r="O208" i="9" s="1"/>
  <c r="P208" i="9" s="1"/>
  <c r="Q208" i="9" s="1"/>
  <c r="R208" i="9" s="1"/>
  <c r="S208" i="9" s="1"/>
  <c r="T208" i="9" s="1"/>
  <c r="U208" i="9" s="1"/>
  <c r="V208" i="9" s="1"/>
  <c r="C211" i="9"/>
  <c r="D211" i="9" s="1"/>
  <c r="E211" i="9" s="1"/>
  <c r="F211" i="9" s="1"/>
  <c r="G211" i="9" s="1"/>
  <c r="H211" i="9" s="1"/>
  <c r="I211" i="9" s="1"/>
  <c r="J211" i="9" s="1"/>
  <c r="K211" i="9" s="1"/>
  <c r="L211" i="9" s="1"/>
  <c r="M211" i="9" s="1"/>
  <c r="N211" i="9" s="1"/>
  <c r="O211" i="9" s="1"/>
  <c r="P211" i="9" s="1"/>
  <c r="Q211" i="9" s="1"/>
  <c r="R211" i="9" s="1"/>
  <c r="S211" i="9" s="1"/>
  <c r="T211" i="9" s="1"/>
  <c r="U211" i="9" s="1"/>
  <c r="V211" i="9" s="1"/>
  <c r="C212" i="9"/>
  <c r="D212" i="9" s="1"/>
  <c r="E212" i="9" s="1"/>
  <c r="F212" i="9" s="1"/>
  <c r="G212" i="9" s="1"/>
  <c r="H212" i="9" s="1"/>
  <c r="I212" i="9" s="1"/>
  <c r="J212" i="9" s="1"/>
  <c r="K212" i="9" s="1"/>
  <c r="L212" i="9" s="1"/>
  <c r="M212" i="9" s="1"/>
  <c r="N212" i="9" s="1"/>
  <c r="O212" i="9" s="1"/>
  <c r="P212" i="9" s="1"/>
  <c r="Q212" i="9" s="1"/>
  <c r="R212" i="9" s="1"/>
  <c r="S212" i="9" s="1"/>
  <c r="T212" i="9" s="1"/>
  <c r="U212" i="9" s="1"/>
  <c r="V212" i="9" s="1"/>
  <c r="C213" i="9"/>
  <c r="D213" i="9" s="1"/>
  <c r="E213" i="9" s="1"/>
  <c r="F213" i="9" s="1"/>
  <c r="G213" i="9" s="1"/>
  <c r="H213" i="9" s="1"/>
  <c r="I213" i="9" s="1"/>
  <c r="J213" i="9" s="1"/>
  <c r="K213" i="9" s="1"/>
  <c r="L213" i="9" s="1"/>
  <c r="M213" i="9" s="1"/>
  <c r="N213" i="9" s="1"/>
  <c r="O213" i="9" s="1"/>
  <c r="P213" i="9" s="1"/>
  <c r="Q213" i="9" s="1"/>
  <c r="R213" i="9" s="1"/>
  <c r="S213" i="9" s="1"/>
  <c r="T213" i="9" s="1"/>
  <c r="U213" i="9" s="1"/>
  <c r="V213" i="9" s="1"/>
  <c r="C215" i="9"/>
  <c r="D215" i="9" s="1"/>
  <c r="E215" i="9" s="1"/>
  <c r="F215" i="9" s="1"/>
  <c r="G215" i="9" s="1"/>
  <c r="H215" i="9" s="1"/>
  <c r="I215" i="9" s="1"/>
  <c r="J215" i="9" s="1"/>
  <c r="K215" i="9" s="1"/>
  <c r="L215" i="9" s="1"/>
  <c r="M215" i="9" s="1"/>
  <c r="N215" i="9" s="1"/>
  <c r="O215" i="9" s="1"/>
  <c r="P215" i="9" s="1"/>
  <c r="Q215" i="9" s="1"/>
  <c r="R215" i="9" s="1"/>
  <c r="S215" i="9" s="1"/>
  <c r="T215" i="9" s="1"/>
  <c r="U215" i="9" s="1"/>
  <c r="V215" i="9" s="1"/>
  <c r="C217" i="9"/>
  <c r="D217" i="9" s="1"/>
  <c r="E217" i="9" s="1"/>
  <c r="F217" i="9" s="1"/>
  <c r="G217" i="9" s="1"/>
  <c r="H217" i="9" s="1"/>
  <c r="I217" i="9" s="1"/>
  <c r="J217" i="9" s="1"/>
  <c r="K217" i="9" s="1"/>
  <c r="L217" i="9" s="1"/>
  <c r="M217" i="9" s="1"/>
  <c r="N217" i="9" s="1"/>
  <c r="O217" i="9" s="1"/>
  <c r="P217" i="9" s="1"/>
  <c r="Q217" i="9" s="1"/>
  <c r="R217" i="9" s="1"/>
  <c r="S217" i="9" s="1"/>
  <c r="T217" i="9" s="1"/>
  <c r="U217" i="9" s="1"/>
  <c r="V217" i="9" s="1"/>
  <c r="C221" i="9"/>
  <c r="D221" i="9" s="1"/>
  <c r="E221" i="9" s="1"/>
  <c r="F221" i="9" s="1"/>
  <c r="G221" i="9" s="1"/>
  <c r="H221" i="9" s="1"/>
  <c r="I221" i="9" s="1"/>
  <c r="J221" i="9" s="1"/>
  <c r="K221" i="9" s="1"/>
  <c r="L221" i="9" s="1"/>
  <c r="M221" i="9" s="1"/>
  <c r="N221" i="9" s="1"/>
  <c r="O221" i="9" s="1"/>
  <c r="P221" i="9" s="1"/>
  <c r="Q221" i="9" s="1"/>
  <c r="R221" i="9" s="1"/>
  <c r="S221" i="9" s="1"/>
  <c r="T221" i="9" s="1"/>
  <c r="U221" i="9" s="1"/>
  <c r="V221" i="9" s="1"/>
  <c r="C229" i="9"/>
  <c r="D229" i="9" s="1"/>
  <c r="E229" i="9" s="1"/>
  <c r="F229" i="9" s="1"/>
  <c r="G229" i="9" s="1"/>
  <c r="H229" i="9" s="1"/>
  <c r="I229" i="9" s="1"/>
  <c r="J229" i="9" s="1"/>
  <c r="K229" i="9" s="1"/>
  <c r="L229" i="9" s="1"/>
  <c r="M229" i="9" s="1"/>
  <c r="N229" i="9" s="1"/>
  <c r="O229" i="9" s="1"/>
  <c r="P229" i="9" s="1"/>
  <c r="Q229" i="9" s="1"/>
  <c r="R229" i="9" s="1"/>
  <c r="S229" i="9" s="1"/>
  <c r="T229" i="9" s="1"/>
  <c r="U229" i="9" s="1"/>
  <c r="V229" i="9" s="1"/>
  <c r="C232" i="9"/>
  <c r="D232" i="9" s="1"/>
  <c r="E232" i="9" s="1"/>
  <c r="F232" i="9" s="1"/>
  <c r="G232" i="9" s="1"/>
  <c r="H232" i="9" s="1"/>
  <c r="I232" i="9" s="1"/>
  <c r="J232" i="9" s="1"/>
  <c r="K232" i="9" s="1"/>
  <c r="L232" i="9" s="1"/>
  <c r="M232" i="9" s="1"/>
  <c r="N232" i="9" s="1"/>
  <c r="O232" i="9" s="1"/>
  <c r="P232" i="9" s="1"/>
  <c r="Q232" i="9" s="1"/>
  <c r="R232" i="9" s="1"/>
  <c r="S232" i="9" s="1"/>
  <c r="T232" i="9" s="1"/>
  <c r="U232" i="9" s="1"/>
  <c r="V232" i="9" s="1"/>
  <c r="C234" i="9"/>
  <c r="D234" i="9" s="1"/>
  <c r="E234" i="9" s="1"/>
  <c r="F234" i="9" s="1"/>
  <c r="G234" i="9" s="1"/>
  <c r="H234" i="9" s="1"/>
  <c r="I234" i="9" s="1"/>
  <c r="J234" i="9" s="1"/>
  <c r="K234" i="9" s="1"/>
  <c r="L234" i="9" s="1"/>
  <c r="M234" i="9" s="1"/>
  <c r="N234" i="9" s="1"/>
  <c r="O234" i="9" s="1"/>
  <c r="P234" i="9" s="1"/>
  <c r="Q234" i="9" s="1"/>
  <c r="R234" i="9" s="1"/>
  <c r="S234" i="9" s="1"/>
  <c r="T234" i="9" s="1"/>
  <c r="U234" i="9" s="1"/>
  <c r="V234" i="9" s="1"/>
  <c r="C236" i="9"/>
  <c r="D236" i="9" s="1"/>
  <c r="E236" i="9" s="1"/>
  <c r="F236" i="9" s="1"/>
  <c r="G236" i="9" s="1"/>
  <c r="H236" i="9" s="1"/>
  <c r="I236" i="9" s="1"/>
  <c r="J236" i="9" s="1"/>
  <c r="K236" i="9" s="1"/>
  <c r="L236" i="9" s="1"/>
  <c r="M236" i="9" s="1"/>
  <c r="N236" i="9" s="1"/>
  <c r="O236" i="9" s="1"/>
  <c r="P236" i="9" s="1"/>
  <c r="Q236" i="9" s="1"/>
  <c r="R236" i="9" s="1"/>
  <c r="S236" i="9" s="1"/>
  <c r="T236" i="9" s="1"/>
  <c r="U236" i="9" s="1"/>
  <c r="V236" i="9" s="1"/>
  <c r="C237" i="9"/>
  <c r="D237" i="9" s="1"/>
  <c r="E237" i="9" s="1"/>
  <c r="F237" i="9" s="1"/>
  <c r="G237" i="9" s="1"/>
  <c r="H237" i="9" s="1"/>
  <c r="I237" i="9" s="1"/>
  <c r="J237" i="9" s="1"/>
  <c r="K237" i="9" s="1"/>
  <c r="L237" i="9" s="1"/>
  <c r="M237" i="9" s="1"/>
  <c r="N237" i="9" s="1"/>
  <c r="O237" i="9" s="1"/>
  <c r="P237" i="9" s="1"/>
  <c r="Q237" i="9" s="1"/>
  <c r="R237" i="9" s="1"/>
  <c r="S237" i="9" s="1"/>
  <c r="T237" i="9" s="1"/>
  <c r="U237" i="9" s="1"/>
  <c r="V237" i="9" s="1"/>
  <c r="C243" i="9"/>
  <c r="D243" i="9" s="1"/>
  <c r="E243" i="9" s="1"/>
  <c r="F243" i="9" s="1"/>
  <c r="G243" i="9" s="1"/>
  <c r="H243" i="9" s="1"/>
  <c r="I243" i="9" s="1"/>
  <c r="J243" i="9" s="1"/>
  <c r="K243" i="9" s="1"/>
  <c r="L243" i="9" s="1"/>
  <c r="M243" i="9" s="1"/>
  <c r="N243" i="9" s="1"/>
  <c r="O243" i="9" s="1"/>
  <c r="P243" i="9" s="1"/>
  <c r="Q243" i="9" s="1"/>
  <c r="R243" i="9" s="1"/>
  <c r="S243" i="9" s="1"/>
  <c r="T243" i="9" s="1"/>
  <c r="U243" i="9" s="1"/>
  <c r="V243" i="9" s="1"/>
  <c r="C248" i="9"/>
  <c r="D248" i="9" s="1"/>
  <c r="E248" i="9" s="1"/>
  <c r="F248" i="9" s="1"/>
  <c r="G248" i="9" s="1"/>
  <c r="H248" i="9" s="1"/>
  <c r="I248" i="9" s="1"/>
  <c r="J248" i="9" s="1"/>
  <c r="K248" i="9" s="1"/>
  <c r="L248" i="9" s="1"/>
  <c r="M248" i="9" s="1"/>
  <c r="N248" i="9" s="1"/>
  <c r="O248" i="9" s="1"/>
  <c r="P248" i="9" s="1"/>
  <c r="Q248" i="9" s="1"/>
  <c r="R248" i="9" s="1"/>
  <c r="S248" i="9" s="1"/>
  <c r="T248" i="9" s="1"/>
  <c r="U248" i="9" s="1"/>
  <c r="V248" i="9" s="1"/>
  <c r="C256" i="9"/>
  <c r="D256" i="9" s="1"/>
  <c r="E256" i="9" s="1"/>
  <c r="F256" i="9" s="1"/>
  <c r="G256" i="9" s="1"/>
  <c r="H256" i="9" s="1"/>
  <c r="I256" i="9" s="1"/>
  <c r="J256" i="9" s="1"/>
  <c r="K256" i="9" s="1"/>
  <c r="L256" i="9" s="1"/>
  <c r="M256" i="9" s="1"/>
  <c r="N256" i="9" s="1"/>
  <c r="O256" i="9" s="1"/>
  <c r="P256" i="9" s="1"/>
  <c r="Q256" i="9" s="1"/>
  <c r="R256" i="9" s="1"/>
  <c r="S256" i="9" s="1"/>
  <c r="T256" i="9" s="1"/>
  <c r="U256" i="9" s="1"/>
  <c r="V256" i="9" s="1"/>
  <c r="C258" i="9"/>
  <c r="D258" i="9" s="1"/>
  <c r="E258" i="9" s="1"/>
  <c r="F258" i="9" s="1"/>
  <c r="G258" i="9" s="1"/>
  <c r="H258" i="9" s="1"/>
  <c r="I258" i="9" s="1"/>
  <c r="J258" i="9" s="1"/>
  <c r="K258" i="9" s="1"/>
  <c r="L258" i="9" s="1"/>
  <c r="M258" i="9" s="1"/>
  <c r="N258" i="9" s="1"/>
  <c r="O258" i="9" s="1"/>
  <c r="P258" i="9" s="1"/>
  <c r="Q258" i="9" s="1"/>
  <c r="R258" i="9" s="1"/>
  <c r="S258" i="9" s="1"/>
  <c r="T258" i="9" s="1"/>
  <c r="U258" i="9" s="1"/>
  <c r="V258" i="9" s="1"/>
  <c r="C260" i="9"/>
  <c r="D260" i="9" s="1"/>
  <c r="E260" i="9" s="1"/>
  <c r="F260" i="9" s="1"/>
  <c r="G260" i="9" s="1"/>
  <c r="H260" i="9" s="1"/>
  <c r="I260" i="9" s="1"/>
  <c r="J260" i="9" s="1"/>
  <c r="K260" i="9" s="1"/>
  <c r="L260" i="9" s="1"/>
  <c r="M260" i="9" s="1"/>
  <c r="N260" i="9" s="1"/>
  <c r="O260" i="9" s="1"/>
  <c r="P260" i="9" s="1"/>
  <c r="Q260" i="9" s="1"/>
  <c r="R260" i="9" s="1"/>
  <c r="S260" i="9" s="1"/>
  <c r="T260" i="9" s="1"/>
  <c r="U260" i="9" s="1"/>
  <c r="V260" i="9" s="1"/>
  <c r="C261" i="9"/>
  <c r="D261" i="9" s="1"/>
  <c r="E261" i="9" s="1"/>
  <c r="F261" i="9" s="1"/>
  <c r="G261" i="9" s="1"/>
  <c r="H261" i="9" s="1"/>
  <c r="I261" i="9" s="1"/>
  <c r="J261" i="9" s="1"/>
  <c r="K261" i="9" s="1"/>
  <c r="L261" i="9" s="1"/>
  <c r="M261" i="9" s="1"/>
  <c r="N261" i="9" s="1"/>
  <c r="O261" i="9" s="1"/>
  <c r="P261" i="9" s="1"/>
  <c r="Q261" i="9" s="1"/>
  <c r="R261" i="9" s="1"/>
  <c r="S261" i="9" s="1"/>
  <c r="T261" i="9" s="1"/>
  <c r="U261" i="9" s="1"/>
  <c r="V261" i="9" s="1"/>
  <c r="C262" i="9"/>
  <c r="D262" i="9" s="1"/>
  <c r="E262" i="9" s="1"/>
  <c r="F262" i="9" s="1"/>
  <c r="G262" i="9" s="1"/>
  <c r="H262" i="9" s="1"/>
  <c r="I262" i="9" s="1"/>
  <c r="J262" i="9" s="1"/>
  <c r="K262" i="9" s="1"/>
  <c r="L262" i="9" s="1"/>
  <c r="M262" i="9" s="1"/>
  <c r="N262" i="9" s="1"/>
  <c r="O262" i="9" s="1"/>
  <c r="P262" i="9" s="1"/>
  <c r="Q262" i="9" s="1"/>
  <c r="R262" i="9" s="1"/>
  <c r="S262" i="9" s="1"/>
  <c r="T262" i="9" s="1"/>
  <c r="U262" i="9" s="1"/>
  <c r="V262" i="9" s="1"/>
  <c r="C266" i="9"/>
  <c r="D266" i="9" s="1"/>
  <c r="E266" i="9" s="1"/>
  <c r="F266" i="9" s="1"/>
  <c r="G266" i="9" s="1"/>
  <c r="H266" i="9" s="1"/>
  <c r="I266" i="9" s="1"/>
  <c r="J266" i="9" s="1"/>
  <c r="K266" i="9" s="1"/>
  <c r="L266" i="9" s="1"/>
  <c r="M266" i="9" s="1"/>
  <c r="N266" i="9" s="1"/>
  <c r="O266" i="9" s="1"/>
  <c r="P266" i="9" s="1"/>
  <c r="Q266" i="9" s="1"/>
  <c r="R266" i="9" s="1"/>
  <c r="S266" i="9" s="1"/>
  <c r="T266" i="9" s="1"/>
  <c r="U266" i="9" s="1"/>
  <c r="V266" i="9" s="1"/>
  <c r="C267" i="9"/>
  <c r="D267" i="9" s="1"/>
  <c r="E267" i="9" s="1"/>
  <c r="F267" i="9" s="1"/>
  <c r="G267" i="9" s="1"/>
  <c r="H267" i="9" s="1"/>
  <c r="I267" i="9" s="1"/>
  <c r="J267" i="9" s="1"/>
  <c r="K267" i="9" s="1"/>
  <c r="L267" i="9" s="1"/>
  <c r="M267" i="9" s="1"/>
  <c r="N267" i="9" s="1"/>
  <c r="O267" i="9" s="1"/>
  <c r="P267" i="9" s="1"/>
  <c r="Q267" i="9" s="1"/>
  <c r="R267" i="9" s="1"/>
  <c r="S267" i="9" s="1"/>
  <c r="T267" i="9" s="1"/>
  <c r="U267" i="9" s="1"/>
  <c r="V267" i="9" s="1"/>
  <c r="C115" i="9"/>
  <c r="D115" i="9" s="1"/>
  <c r="E115" i="9" s="1"/>
  <c r="F115" i="9" s="1"/>
  <c r="G115" i="9" s="1"/>
  <c r="H115" i="9" s="1"/>
  <c r="I115" i="9" s="1"/>
  <c r="J115" i="9" s="1"/>
  <c r="K115" i="9" s="1"/>
  <c r="L115" i="9" s="1"/>
  <c r="M115" i="9" s="1"/>
  <c r="N115" i="9" s="1"/>
  <c r="O115" i="9" s="1"/>
  <c r="P115" i="9" s="1"/>
  <c r="Q115" i="9" s="1"/>
  <c r="R115" i="9" s="1"/>
  <c r="S115" i="9" s="1"/>
  <c r="T115" i="9" s="1"/>
  <c r="U115" i="9" s="1"/>
  <c r="V115" i="9" s="1"/>
  <c r="C128" i="9"/>
  <c r="D128" i="9" s="1"/>
  <c r="E128" i="9" s="1"/>
  <c r="F128" i="9" s="1"/>
  <c r="G128" i="9" s="1"/>
  <c r="H128" i="9" s="1"/>
  <c r="I128" i="9" s="1"/>
  <c r="J128" i="9" s="1"/>
  <c r="K128" i="9" s="1"/>
  <c r="L128" i="9" s="1"/>
  <c r="M128" i="9" s="1"/>
  <c r="N128" i="9" s="1"/>
  <c r="O128" i="9" s="1"/>
  <c r="P128" i="9" s="1"/>
  <c r="Q128" i="9" s="1"/>
  <c r="R128" i="9" s="1"/>
  <c r="S128" i="9" s="1"/>
  <c r="T128" i="9" s="1"/>
  <c r="U128" i="9" s="1"/>
  <c r="V128" i="9" s="1"/>
  <c r="C136" i="9"/>
  <c r="D136" i="9" s="1"/>
  <c r="E136" i="9" s="1"/>
  <c r="F136" i="9" s="1"/>
  <c r="G136" i="9" s="1"/>
  <c r="H136" i="9" s="1"/>
  <c r="I136" i="9" s="1"/>
  <c r="J136" i="9" s="1"/>
  <c r="K136" i="9" s="1"/>
  <c r="L136" i="9" s="1"/>
  <c r="M136" i="9" s="1"/>
  <c r="N136" i="9" s="1"/>
  <c r="O136" i="9" s="1"/>
  <c r="P136" i="9" s="1"/>
  <c r="Q136" i="9" s="1"/>
  <c r="R136" i="9" s="1"/>
  <c r="S136" i="9" s="1"/>
  <c r="T136" i="9" s="1"/>
  <c r="U136" i="9" s="1"/>
  <c r="V136" i="9" s="1"/>
  <c r="C139" i="9"/>
  <c r="D139" i="9" s="1"/>
  <c r="E139" i="9" s="1"/>
  <c r="F139" i="9" s="1"/>
  <c r="G139" i="9" s="1"/>
  <c r="H139" i="9" s="1"/>
  <c r="I139" i="9" s="1"/>
  <c r="J139" i="9" s="1"/>
  <c r="K139" i="9" s="1"/>
  <c r="L139" i="9" s="1"/>
  <c r="M139" i="9" s="1"/>
  <c r="N139" i="9" s="1"/>
  <c r="O139" i="9" s="1"/>
  <c r="P139" i="9" s="1"/>
  <c r="Q139" i="9" s="1"/>
  <c r="R139" i="9" s="1"/>
  <c r="S139" i="9" s="1"/>
  <c r="T139" i="9" s="1"/>
  <c r="U139" i="9" s="1"/>
  <c r="V139" i="9" s="1"/>
  <c r="C150" i="9"/>
  <c r="D150" i="9" s="1"/>
  <c r="E150" i="9" s="1"/>
  <c r="F150" i="9" s="1"/>
  <c r="G150" i="9" s="1"/>
  <c r="H150" i="9" s="1"/>
  <c r="I150" i="9" s="1"/>
  <c r="J150" i="9" s="1"/>
  <c r="K150" i="9" s="1"/>
  <c r="L150" i="9" s="1"/>
  <c r="M150" i="9" s="1"/>
  <c r="N150" i="9" s="1"/>
  <c r="O150" i="9" s="1"/>
  <c r="P150" i="9" s="1"/>
  <c r="Q150" i="9" s="1"/>
  <c r="R150" i="9" s="1"/>
  <c r="S150" i="9" s="1"/>
  <c r="T150" i="9" s="1"/>
  <c r="U150" i="9" s="1"/>
  <c r="V150" i="9" s="1"/>
  <c r="C154" i="9"/>
  <c r="D154" i="9" s="1"/>
  <c r="E154" i="9" s="1"/>
  <c r="F154" i="9" s="1"/>
  <c r="G154" i="9" s="1"/>
  <c r="H154" i="9" s="1"/>
  <c r="I154" i="9" s="1"/>
  <c r="J154" i="9" s="1"/>
  <c r="K154" i="9" s="1"/>
  <c r="L154" i="9" s="1"/>
  <c r="M154" i="9" s="1"/>
  <c r="N154" i="9" s="1"/>
  <c r="O154" i="9" s="1"/>
  <c r="P154" i="9" s="1"/>
  <c r="Q154" i="9" s="1"/>
  <c r="R154" i="9" s="1"/>
  <c r="S154" i="9" s="1"/>
  <c r="T154" i="9" s="1"/>
  <c r="U154" i="9" s="1"/>
  <c r="V154" i="9" s="1"/>
  <c r="C156" i="9"/>
  <c r="D156" i="9" s="1"/>
  <c r="E156" i="9" s="1"/>
  <c r="F156" i="9" s="1"/>
  <c r="G156" i="9" s="1"/>
  <c r="H156" i="9" s="1"/>
  <c r="I156" i="9" s="1"/>
  <c r="J156" i="9" s="1"/>
  <c r="K156" i="9" s="1"/>
  <c r="L156" i="9" s="1"/>
  <c r="M156" i="9" s="1"/>
  <c r="N156" i="9" s="1"/>
  <c r="O156" i="9" s="1"/>
  <c r="P156" i="9" s="1"/>
  <c r="Q156" i="9" s="1"/>
  <c r="R156" i="9" s="1"/>
  <c r="S156" i="9" s="1"/>
  <c r="T156" i="9" s="1"/>
  <c r="U156" i="9" s="1"/>
  <c r="V156" i="9" s="1"/>
  <c r="C158" i="9"/>
  <c r="D158" i="9" s="1"/>
  <c r="E158" i="9" s="1"/>
  <c r="F158" i="9" s="1"/>
  <c r="G158" i="9" s="1"/>
  <c r="H158" i="9" s="1"/>
  <c r="I158" i="9" s="1"/>
  <c r="J158" i="9" s="1"/>
  <c r="K158" i="9" s="1"/>
  <c r="L158" i="9" s="1"/>
  <c r="M158" i="9" s="1"/>
  <c r="N158" i="9" s="1"/>
  <c r="O158" i="9" s="1"/>
  <c r="P158" i="9" s="1"/>
  <c r="Q158" i="9" s="1"/>
  <c r="R158" i="9" s="1"/>
  <c r="S158" i="9" s="1"/>
  <c r="T158" i="9" s="1"/>
  <c r="U158" i="9" s="1"/>
  <c r="V158" i="9" s="1"/>
  <c r="C162" i="9"/>
  <c r="D162" i="9" s="1"/>
  <c r="E162" i="9" s="1"/>
  <c r="F162" i="9" s="1"/>
  <c r="G162" i="9" s="1"/>
  <c r="H162" i="9" s="1"/>
  <c r="I162" i="9" s="1"/>
  <c r="J162" i="9" s="1"/>
  <c r="K162" i="9" s="1"/>
  <c r="L162" i="9" s="1"/>
  <c r="M162" i="9" s="1"/>
  <c r="N162" i="9" s="1"/>
  <c r="O162" i="9" s="1"/>
  <c r="P162" i="9" s="1"/>
  <c r="Q162" i="9" s="1"/>
  <c r="R162" i="9" s="1"/>
  <c r="S162" i="9" s="1"/>
  <c r="T162" i="9" s="1"/>
  <c r="U162" i="9" s="1"/>
  <c r="V162" i="9" s="1"/>
  <c r="C164" i="9"/>
  <c r="D164" i="9" s="1"/>
  <c r="E164" i="9" s="1"/>
  <c r="F164" i="9" s="1"/>
  <c r="G164" i="9" s="1"/>
  <c r="H164" i="9" s="1"/>
  <c r="I164" i="9" s="1"/>
  <c r="J164" i="9" s="1"/>
  <c r="K164" i="9" s="1"/>
  <c r="L164" i="9" s="1"/>
  <c r="M164" i="9" s="1"/>
  <c r="N164" i="9" s="1"/>
  <c r="O164" i="9" s="1"/>
  <c r="P164" i="9" s="1"/>
  <c r="Q164" i="9" s="1"/>
  <c r="R164" i="9" s="1"/>
  <c r="S164" i="9" s="1"/>
  <c r="T164" i="9" s="1"/>
  <c r="U164" i="9" s="1"/>
  <c r="V164" i="9" s="1"/>
  <c r="C175" i="9"/>
  <c r="D175" i="9" s="1"/>
  <c r="E175" i="9" s="1"/>
  <c r="F175" i="9" s="1"/>
  <c r="G175" i="9" s="1"/>
  <c r="H175" i="9" s="1"/>
  <c r="I175" i="9" s="1"/>
  <c r="J175" i="9" s="1"/>
  <c r="K175" i="9" s="1"/>
  <c r="L175" i="9" s="1"/>
  <c r="M175" i="9" s="1"/>
  <c r="N175" i="9" s="1"/>
  <c r="O175" i="9" s="1"/>
  <c r="P175" i="9" s="1"/>
  <c r="Q175" i="9" s="1"/>
  <c r="R175" i="9" s="1"/>
  <c r="S175" i="9" s="1"/>
  <c r="T175" i="9" s="1"/>
  <c r="U175" i="9" s="1"/>
  <c r="V175" i="9" s="1"/>
  <c r="C177" i="9"/>
  <c r="D177" i="9" s="1"/>
  <c r="E177" i="9" s="1"/>
  <c r="F177" i="9" s="1"/>
  <c r="G177" i="9" s="1"/>
  <c r="H177" i="9" s="1"/>
  <c r="I177" i="9" s="1"/>
  <c r="J177" i="9" s="1"/>
  <c r="K177" i="9" s="1"/>
  <c r="L177" i="9" s="1"/>
  <c r="M177" i="9" s="1"/>
  <c r="N177" i="9" s="1"/>
  <c r="O177" i="9" s="1"/>
  <c r="P177" i="9" s="1"/>
  <c r="Q177" i="9" s="1"/>
  <c r="R177" i="9" s="1"/>
  <c r="S177" i="9" s="1"/>
  <c r="T177" i="9" s="1"/>
  <c r="U177" i="9" s="1"/>
  <c r="V177" i="9" s="1"/>
  <c r="C182" i="9"/>
  <c r="D182" i="9" s="1"/>
  <c r="E182" i="9" s="1"/>
  <c r="F182" i="9" s="1"/>
  <c r="G182" i="9" s="1"/>
  <c r="H182" i="9" s="1"/>
  <c r="I182" i="9" s="1"/>
  <c r="J182" i="9" s="1"/>
  <c r="K182" i="9" s="1"/>
  <c r="L182" i="9" s="1"/>
  <c r="M182" i="9" s="1"/>
  <c r="N182" i="9" s="1"/>
  <c r="O182" i="9" s="1"/>
  <c r="P182" i="9" s="1"/>
  <c r="Q182" i="9" s="1"/>
  <c r="R182" i="9" s="1"/>
  <c r="S182" i="9" s="1"/>
  <c r="T182" i="9" s="1"/>
  <c r="U182" i="9" s="1"/>
  <c r="V182" i="9" s="1"/>
  <c r="C185" i="9"/>
  <c r="D185" i="9" s="1"/>
  <c r="E185" i="9" s="1"/>
  <c r="F185" i="9" s="1"/>
  <c r="G185" i="9" s="1"/>
  <c r="H185" i="9" s="1"/>
  <c r="I185" i="9" s="1"/>
  <c r="J185" i="9" s="1"/>
  <c r="K185" i="9" s="1"/>
  <c r="L185" i="9" s="1"/>
  <c r="M185" i="9" s="1"/>
  <c r="N185" i="9" s="1"/>
  <c r="O185" i="9" s="1"/>
  <c r="P185" i="9" s="1"/>
  <c r="Q185" i="9" s="1"/>
  <c r="R185" i="9" s="1"/>
  <c r="S185" i="9" s="1"/>
  <c r="T185" i="9" s="1"/>
  <c r="U185" i="9" s="1"/>
  <c r="V185" i="9" s="1"/>
  <c r="C189" i="9"/>
  <c r="D189" i="9" s="1"/>
  <c r="E189" i="9" s="1"/>
  <c r="F189" i="9" s="1"/>
  <c r="G189" i="9" s="1"/>
  <c r="H189" i="9" s="1"/>
  <c r="I189" i="9" s="1"/>
  <c r="J189" i="9" s="1"/>
  <c r="K189" i="9" s="1"/>
  <c r="L189" i="9" s="1"/>
  <c r="M189" i="9" s="1"/>
  <c r="N189" i="9" s="1"/>
  <c r="O189" i="9" s="1"/>
  <c r="P189" i="9" s="1"/>
  <c r="Q189" i="9" s="1"/>
  <c r="R189" i="9" s="1"/>
  <c r="S189" i="9" s="1"/>
  <c r="T189" i="9" s="1"/>
  <c r="U189" i="9" s="1"/>
  <c r="V189" i="9" s="1"/>
  <c r="C197" i="9"/>
  <c r="D197" i="9" s="1"/>
  <c r="E197" i="9" s="1"/>
  <c r="F197" i="9" s="1"/>
  <c r="G197" i="9" s="1"/>
  <c r="H197" i="9" s="1"/>
  <c r="I197" i="9" s="1"/>
  <c r="J197" i="9" s="1"/>
  <c r="K197" i="9" s="1"/>
  <c r="L197" i="9" s="1"/>
  <c r="M197" i="9" s="1"/>
  <c r="N197" i="9" s="1"/>
  <c r="O197" i="9" s="1"/>
  <c r="P197" i="9" s="1"/>
  <c r="Q197" i="9" s="1"/>
  <c r="R197" i="9" s="1"/>
  <c r="S197" i="9" s="1"/>
  <c r="T197" i="9" s="1"/>
  <c r="U197" i="9" s="1"/>
  <c r="V197" i="9" s="1"/>
  <c r="C199" i="9"/>
  <c r="D199" i="9" s="1"/>
  <c r="E199" i="9" s="1"/>
  <c r="F199" i="9" s="1"/>
  <c r="G199" i="9" s="1"/>
  <c r="H199" i="9" s="1"/>
  <c r="I199" i="9" s="1"/>
  <c r="J199" i="9" s="1"/>
  <c r="K199" i="9" s="1"/>
  <c r="L199" i="9" s="1"/>
  <c r="M199" i="9" s="1"/>
  <c r="N199" i="9" s="1"/>
  <c r="O199" i="9" s="1"/>
  <c r="P199" i="9" s="1"/>
  <c r="Q199" i="9" s="1"/>
  <c r="R199" i="9" s="1"/>
  <c r="S199" i="9" s="1"/>
  <c r="T199" i="9" s="1"/>
  <c r="U199" i="9" s="1"/>
  <c r="V199" i="9" s="1"/>
  <c r="C201" i="9"/>
  <c r="D201" i="9" s="1"/>
  <c r="E201" i="9" s="1"/>
  <c r="F201" i="9" s="1"/>
  <c r="G201" i="9" s="1"/>
  <c r="H201" i="9" s="1"/>
  <c r="I201" i="9" s="1"/>
  <c r="J201" i="9" s="1"/>
  <c r="K201" i="9" s="1"/>
  <c r="L201" i="9" s="1"/>
  <c r="M201" i="9" s="1"/>
  <c r="N201" i="9" s="1"/>
  <c r="O201" i="9" s="1"/>
  <c r="P201" i="9" s="1"/>
  <c r="Q201" i="9" s="1"/>
  <c r="R201" i="9" s="1"/>
  <c r="S201" i="9" s="1"/>
  <c r="T201" i="9" s="1"/>
  <c r="U201" i="9" s="1"/>
  <c r="V201" i="9" s="1"/>
  <c r="C207" i="9"/>
  <c r="D207" i="9" s="1"/>
  <c r="E207" i="9" s="1"/>
  <c r="F207" i="9" s="1"/>
  <c r="G207" i="9" s="1"/>
  <c r="H207" i="9" s="1"/>
  <c r="I207" i="9" s="1"/>
  <c r="J207" i="9" s="1"/>
  <c r="K207" i="9" s="1"/>
  <c r="L207" i="9" s="1"/>
  <c r="M207" i="9" s="1"/>
  <c r="N207" i="9" s="1"/>
  <c r="O207" i="9" s="1"/>
  <c r="P207" i="9" s="1"/>
  <c r="Q207" i="9" s="1"/>
  <c r="R207" i="9" s="1"/>
  <c r="S207" i="9" s="1"/>
  <c r="T207" i="9" s="1"/>
  <c r="U207" i="9" s="1"/>
  <c r="V207" i="9" s="1"/>
  <c r="C219" i="9"/>
  <c r="D219" i="9" s="1"/>
  <c r="E219" i="9" s="1"/>
  <c r="F219" i="9" s="1"/>
  <c r="G219" i="9" s="1"/>
  <c r="H219" i="9" s="1"/>
  <c r="I219" i="9" s="1"/>
  <c r="J219" i="9" s="1"/>
  <c r="K219" i="9" s="1"/>
  <c r="L219" i="9" s="1"/>
  <c r="M219" i="9" s="1"/>
  <c r="N219" i="9" s="1"/>
  <c r="O219" i="9" s="1"/>
  <c r="P219" i="9" s="1"/>
  <c r="Q219" i="9" s="1"/>
  <c r="R219" i="9" s="1"/>
  <c r="S219" i="9" s="1"/>
  <c r="T219" i="9" s="1"/>
  <c r="U219" i="9" s="1"/>
  <c r="V219" i="9" s="1"/>
  <c r="C220" i="9"/>
  <c r="D220" i="9" s="1"/>
  <c r="E220" i="9" s="1"/>
  <c r="F220" i="9" s="1"/>
  <c r="G220" i="9" s="1"/>
  <c r="H220" i="9" s="1"/>
  <c r="I220" i="9" s="1"/>
  <c r="J220" i="9" s="1"/>
  <c r="K220" i="9" s="1"/>
  <c r="L220" i="9" s="1"/>
  <c r="M220" i="9" s="1"/>
  <c r="N220" i="9" s="1"/>
  <c r="O220" i="9" s="1"/>
  <c r="P220" i="9" s="1"/>
  <c r="Q220" i="9" s="1"/>
  <c r="R220" i="9" s="1"/>
  <c r="S220" i="9" s="1"/>
  <c r="T220" i="9" s="1"/>
  <c r="U220" i="9" s="1"/>
  <c r="V220" i="9" s="1"/>
  <c r="C222" i="9"/>
  <c r="D222" i="9" s="1"/>
  <c r="E222" i="9" s="1"/>
  <c r="F222" i="9" s="1"/>
  <c r="G222" i="9" s="1"/>
  <c r="H222" i="9" s="1"/>
  <c r="I222" i="9" s="1"/>
  <c r="J222" i="9" s="1"/>
  <c r="K222" i="9" s="1"/>
  <c r="L222" i="9" s="1"/>
  <c r="M222" i="9" s="1"/>
  <c r="N222" i="9" s="1"/>
  <c r="O222" i="9" s="1"/>
  <c r="P222" i="9" s="1"/>
  <c r="Q222" i="9" s="1"/>
  <c r="R222" i="9" s="1"/>
  <c r="S222" i="9" s="1"/>
  <c r="T222" i="9" s="1"/>
  <c r="U222" i="9" s="1"/>
  <c r="V222" i="9" s="1"/>
  <c r="C225" i="9"/>
  <c r="D225" i="9" s="1"/>
  <c r="E225" i="9" s="1"/>
  <c r="F225" i="9" s="1"/>
  <c r="G225" i="9" s="1"/>
  <c r="H225" i="9" s="1"/>
  <c r="I225" i="9" s="1"/>
  <c r="J225" i="9" s="1"/>
  <c r="K225" i="9" s="1"/>
  <c r="L225" i="9" s="1"/>
  <c r="M225" i="9" s="1"/>
  <c r="N225" i="9" s="1"/>
  <c r="O225" i="9" s="1"/>
  <c r="P225" i="9" s="1"/>
  <c r="Q225" i="9" s="1"/>
  <c r="R225" i="9" s="1"/>
  <c r="S225" i="9" s="1"/>
  <c r="T225" i="9" s="1"/>
  <c r="U225" i="9" s="1"/>
  <c r="V225" i="9" s="1"/>
  <c r="C228" i="9"/>
  <c r="D228" i="9" s="1"/>
  <c r="E228" i="9" s="1"/>
  <c r="F228" i="9" s="1"/>
  <c r="G228" i="9" s="1"/>
  <c r="H228" i="9" s="1"/>
  <c r="I228" i="9" s="1"/>
  <c r="J228" i="9" s="1"/>
  <c r="K228" i="9" s="1"/>
  <c r="L228" i="9" s="1"/>
  <c r="M228" i="9" s="1"/>
  <c r="N228" i="9" s="1"/>
  <c r="O228" i="9" s="1"/>
  <c r="P228" i="9" s="1"/>
  <c r="Q228" i="9" s="1"/>
  <c r="R228" i="9" s="1"/>
  <c r="S228" i="9" s="1"/>
  <c r="T228" i="9" s="1"/>
  <c r="U228" i="9" s="1"/>
  <c r="V228" i="9" s="1"/>
  <c r="C231" i="9"/>
  <c r="D231" i="9" s="1"/>
  <c r="E231" i="9" s="1"/>
  <c r="F231" i="9" s="1"/>
  <c r="G231" i="9" s="1"/>
  <c r="H231" i="9" s="1"/>
  <c r="I231" i="9" s="1"/>
  <c r="J231" i="9" s="1"/>
  <c r="K231" i="9" s="1"/>
  <c r="L231" i="9" s="1"/>
  <c r="M231" i="9" s="1"/>
  <c r="N231" i="9" s="1"/>
  <c r="O231" i="9" s="1"/>
  <c r="P231" i="9" s="1"/>
  <c r="Q231" i="9" s="1"/>
  <c r="R231" i="9" s="1"/>
  <c r="S231" i="9" s="1"/>
  <c r="T231" i="9" s="1"/>
  <c r="U231" i="9" s="1"/>
  <c r="V231" i="9" s="1"/>
  <c r="C233" i="9"/>
  <c r="D233" i="9" s="1"/>
  <c r="E233" i="9" s="1"/>
  <c r="F233" i="9" s="1"/>
  <c r="G233" i="9" s="1"/>
  <c r="H233" i="9" s="1"/>
  <c r="I233" i="9" s="1"/>
  <c r="J233" i="9" s="1"/>
  <c r="K233" i="9" s="1"/>
  <c r="L233" i="9" s="1"/>
  <c r="M233" i="9" s="1"/>
  <c r="N233" i="9" s="1"/>
  <c r="O233" i="9" s="1"/>
  <c r="P233" i="9" s="1"/>
  <c r="Q233" i="9" s="1"/>
  <c r="R233" i="9" s="1"/>
  <c r="S233" i="9" s="1"/>
  <c r="T233" i="9" s="1"/>
  <c r="U233" i="9" s="1"/>
  <c r="V233" i="9" s="1"/>
  <c r="C238" i="9"/>
  <c r="D238" i="9" s="1"/>
  <c r="E238" i="9" s="1"/>
  <c r="F238" i="9" s="1"/>
  <c r="G238" i="9" s="1"/>
  <c r="H238" i="9" s="1"/>
  <c r="I238" i="9" s="1"/>
  <c r="J238" i="9" s="1"/>
  <c r="K238" i="9" s="1"/>
  <c r="L238" i="9" s="1"/>
  <c r="M238" i="9" s="1"/>
  <c r="N238" i="9" s="1"/>
  <c r="O238" i="9" s="1"/>
  <c r="P238" i="9" s="1"/>
  <c r="Q238" i="9" s="1"/>
  <c r="R238" i="9" s="1"/>
  <c r="S238" i="9" s="1"/>
  <c r="T238" i="9" s="1"/>
  <c r="U238" i="9" s="1"/>
  <c r="V238" i="9" s="1"/>
  <c r="C240" i="9"/>
  <c r="D240" i="9" s="1"/>
  <c r="E240" i="9" s="1"/>
  <c r="F240" i="9" s="1"/>
  <c r="G240" i="9" s="1"/>
  <c r="H240" i="9" s="1"/>
  <c r="I240" i="9" s="1"/>
  <c r="J240" i="9" s="1"/>
  <c r="K240" i="9" s="1"/>
  <c r="L240" i="9" s="1"/>
  <c r="M240" i="9" s="1"/>
  <c r="N240" i="9" s="1"/>
  <c r="O240" i="9" s="1"/>
  <c r="P240" i="9" s="1"/>
  <c r="Q240" i="9" s="1"/>
  <c r="R240" i="9" s="1"/>
  <c r="S240" i="9" s="1"/>
  <c r="T240" i="9" s="1"/>
  <c r="U240" i="9" s="1"/>
  <c r="V240" i="9" s="1"/>
  <c r="C242" i="9"/>
  <c r="D242" i="9" s="1"/>
  <c r="E242" i="9" s="1"/>
  <c r="F242" i="9" s="1"/>
  <c r="G242" i="9" s="1"/>
  <c r="H242" i="9" s="1"/>
  <c r="I242" i="9" s="1"/>
  <c r="J242" i="9" s="1"/>
  <c r="K242" i="9" s="1"/>
  <c r="L242" i="9" s="1"/>
  <c r="M242" i="9" s="1"/>
  <c r="N242" i="9" s="1"/>
  <c r="O242" i="9" s="1"/>
  <c r="P242" i="9" s="1"/>
  <c r="Q242" i="9" s="1"/>
  <c r="R242" i="9" s="1"/>
  <c r="S242" i="9" s="1"/>
  <c r="T242" i="9" s="1"/>
  <c r="U242" i="9" s="1"/>
  <c r="V242" i="9" s="1"/>
  <c r="C247" i="9"/>
  <c r="D247" i="9" s="1"/>
  <c r="E247" i="9" s="1"/>
  <c r="F247" i="9" s="1"/>
  <c r="G247" i="9" s="1"/>
  <c r="H247" i="9" s="1"/>
  <c r="I247" i="9" s="1"/>
  <c r="J247" i="9" s="1"/>
  <c r="K247" i="9" s="1"/>
  <c r="L247" i="9" s="1"/>
  <c r="M247" i="9" s="1"/>
  <c r="N247" i="9" s="1"/>
  <c r="O247" i="9" s="1"/>
  <c r="P247" i="9" s="1"/>
  <c r="Q247" i="9" s="1"/>
  <c r="R247" i="9" s="1"/>
  <c r="S247" i="9" s="1"/>
  <c r="T247" i="9" s="1"/>
  <c r="U247" i="9" s="1"/>
  <c r="V247" i="9" s="1"/>
  <c r="C254" i="9"/>
  <c r="D254" i="9" s="1"/>
  <c r="E254" i="9" s="1"/>
  <c r="F254" i="9" s="1"/>
  <c r="G254" i="9" s="1"/>
  <c r="H254" i="9" s="1"/>
  <c r="I254" i="9" s="1"/>
  <c r="J254" i="9" s="1"/>
  <c r="K254" i="9" s="1"/>
  <c r="L254" i="9" s="1"/>
  <c r="M254" i="9" s="1"/>
  <c r="N254" i="9" s="1"/>
  <c r="O254" i="9" s="1"/>
  <c r="P254" i="9" s="1"/>
  <c r="Q254" i="9" s="1"/>
  <c r="R254" i="9" s="1"/>
  <c r="S254" i="9" s="1"/>
  <c r="T254" i="9" s="1"/>
  <c r="U254" i="9" s="1"/>
  <c r="V254" i="9" s="1"/>
  <c r="C257" i="9"/>
  <c r="D257" i="9" s="1"/>
  <c r="E257" i="9" s="1"/>
  <c r="F257" i="9" s="1"/>
  <c r="G257" i="9" s="1"/>
  <c r="H257" i="9" s="1"/>
  <c r="I257" i="9" s="1"/>
  <c r="J257" i="9" s="1"/>
  <c r="K257" i="9" s="1"/>
  <c r="L257" i="9" s="1"/>
  <c r="M257" i="9" s="1"/>
  <c r="N257" i="9" s="1"/>
  <c r="O257" i="9" s="1"/>
  <c r="P257" i="9" s="1"/>
  <c r="Q257" i="9" s="1"/>
  <c r="R257" i="9" s="1"/>
  <c r="S257" i="9" s="1"/>
  <c r="T257" i="9" s="1"/>
  <c r="U257" i="9" s="1"/>
  <c r="V257" i="9" s="1"/>
  <c r="C265" i="9"/>
  <c r="D265" i="9" s="1"/>
  <c r="E265" i="9" s="1"/>
  <c r="F265" i="9" s="1"/>
  <c r="G265" i="9" s="1"/>
  <c r="H265" i="9" s="1"/>
  <c r="I265" i="9" s="1"/>
  <c r="J265" i="9" s="1"/>
  <c r="K265" i="9" s="1"/>
  <c r="L265" i="9" s="1"/>
  <c r="M265" i="9" s="1"/>
  <c r="N265" i="9" s="1"/>
  <c r="O265" i="9" s="1"/>
  <c r="P265" i="9" s="1"/>
  <c r="Q265" i="9" s="1"/>
  <c r="R265" i="9" s="1"/>
  <c r="S265" i="9" s="1"/>
  <c r="T265" i="9" s="1"/>
  <c r="U265" i="9" s="1"/>
  <c r="V265" i="9" s="1"/>
  <c r="C268" i="9"/>
  <c r="D268" i="9" s="1"/>
  <c r="E268" i="9" s="1"/>
  <c r="F268" i="9" s="1"/>
  <c r="G268" i="9" s="1"/>
  <c r="H268" i="9" s="1"/>
  <c r="I268" i="9" s="1"/>
  <c r="J268" i="9" s="1"/>
  <c r="K268" i="9" s="1"/>
  <c r="L268" i="9" s="1"/>
  <c r="M268" i="9" s="1"/>
  <c r="N268" i="9" s="1"/>
  <c r="O268" i="9" s="1"/>
  <c r="P268" i="9" s="1"/>
  <c r="Q268" i="9" s="1"/>
  <c r="R268" i="9" s="1"/>
  <c r="S268" i="9" s="1"/>
  <c r="T268" i="9" s="1"/>
  <c r="U268" i="9" s="1"/>
  <c r="V268" i="9" s="1"/>
  <c r="C269" i="9"/>
  <c r="D269" i="9" s="1"/>
  <c r="E269" i="9" s="1"/>
  <c r="F269" i="9" s="1"/>
  <c r="G269" i="9" s="1"/>
  <c r="H269" i="9" s="1"/>
  <c r="I269" i="9" s="1"/>
  <c r="J269" i="9" s="1"/>
  <c r="K269" i="9" s="1"/>
  <c r="L269" i="9" s="1"/>
  <c r="M269" i="9" s="1"/>
  <c r="N269" i="9" s="1"/>
  <c r="O269" i="9" s="1"/>
  <c r="P269" i="9" s="1"/>
  <c r="Q269" i="9" s="1"/>
  <c r="R269" i="9" s="1"/>
  <c r="S269" i="9" s="1"/>
  <c r="T269" i="9" s="1"/>
  <c r="U269" i="9" s="1"/>
  <c r="V269" i="9" s="1"/>
  <c r="C271" i="9"/>
  <c r="D271" i="9" s="1"/>
  <c r="E271" i="9" s="1"/>
  <c r="F271" i="9" s="1"/>
  <c r="G271" i="9" s="1"/>
  <c r="H271" i="9" s="1"/>
  <c r="I271" i="9" s="1"/>
  <c r="J271" i="9" s="1"/>
  <c r="K271" i="9" s="1"/>
  <c r="L271" i="9" s="1"/>
  <c r="M271" i="9" s="1"/>
  <c r="N271" i="9" s="1"/>
  <c r="O271" i="9" s="1"/>
  <c r="P271" i="9" s="1"/>
  <c r="Q271" i="9" s="1"/>
  <c r="R271" i="9" s="1"/>
  <c r="S271" i="9" s="1"/>
  <c r="T271" i="9" s="1"/>
  <c r="U271" i="9" s="1"/>
  <c r="V271" i="9" s="1"/>
  <c r="C114" i="9"/>
  <c r="D114" i="9" s="1"/>
  <c r="E114" i="9" s="1"/>
  <c r="F114" i="9" s="1"/>
  <c r="G114" i="9" s="1"/>
  <c r="H114" i="9" s="1"/>
  <c r="I114" i="9" s="1"/>
  <c r="J114" i="9" s="1"/>
  <c r="K114" i="9" s="1"/>
  <c r="L114" i="9" s="1"/>
  <c r="M114" i="9" s="1"/>
  <c r="N114" i="9" s="1"/>
  <c r="O114" i="9" s="1"/>
  <c r="P114" i="9" s="1"/>
  <c r="Q114" i="9" s="1"/>
  <c r="R114" i="9" s="1"/>
  <c r="S114" i="9" s="1"/>
  <c r="T114" i="9" s="1"/>
  <c r="U114" i="9" s="1"/>
  <c r="V114" i="9" s="1"/>
  <c r="C117" i="9"/>
  <c r="D117" i="9" s="1"/>
  <c r="E117" i="9" s="1"/>
  <c r="F117" i="9" s="1"/>
  <c r="G117" i="9" s="1"/>
  <c r="H117" i="9" s="1"/>
  <c r="I117" i="9" s="1"/>
  <c r="J117" i="9" s="1"/>
  <c r="K117" i="9" s="1"/>
  <c r="L117" i="9" s="1"/>
  <c r="M117" i="9" s="1"/>
  <c r="N117" i="9" s="1"/>
  <c r="O117" i="9" s="1"/>
  <c r="P117" i="9" s="1"/>
  <c r="Q117" i="9" s="1"/>
  <c r="R117" i="9" s="1"/>
  <c r="S117" i="9" s="1"/>
  <c r="T117" i="9" s="1"/>
  <c r="U117" i="9" s="1"/>
  <c r="V117" i="9" s="1"/>
  <c r="C123" i="9"/>
  <c r="D123" i="9" s="1"/>
  <c r="E123" i="9" s="1"/>
  <c r="F123" i="9" s="1"/>
  <c r="G123" i="9" s="1"/>
  <c r="H123" i="9" s="1"/>
  <c r="I123" i="9" s="1"/>
  <c r="J123" i="9" s="1"/>
  <c r="K123" i="9" s="1"/>
  <c r="L123" i="9" s="1"/>
  <c r="M123" i="9" s="1"/>
  <c r="N123" i="9" s="1"/>
  <c r="O123" i="9" s="1"/>
  <c r="P123" i="9" s="1"/>
  <c r="Q123" i="9" s="1"/>
  <c r="R123" i="9" s="1"/>
  <c r="S123" i="9" s="1"/>
  <c r="T123" i="9" s="1"/>
  <c r="U123" i="9" s="1"/>
  <c r="V123" i="9" s="1"/>
  <c r="C126" i="9"/>
  <c r="D126" i="9" s="1"/>
  <c r="E126" i="9" s="1"/>
  <c r="F126" i="9" s="1"/>
  <c r="G126" i="9" s="1"/>
  <c r="H126" i="9" s="1"/>
  <c r="I126" i="9" s="1"/>
  <c r="J126" i="9" s="1"/>
  <c r="K126" i="9" s="1"/>
  <c r="L126" i="9" s="1"/>
  <c r="M126" i="9" s="1"/>
  <c r="N126" i="9" s="1"/>
  <c r="O126" i="9" s="1"/>
  <c r="P126" i="9" s="1"/>
  <c r="Q126" i="9" s="1"/>
  <c r="R126" i="9" s="1"/>
  <c r="S126" i="9" s="1"/>
  <c r="T126" i="9" s="1"/>
  <c r="U126" i="9" s="1"/>
  <c r="V126" i="9" s="1"/>
  <c r="C143" i="9"/>
  <c r="D143" i="9" s="1"/>
  <c r="E143" i="9" s="1"/>
  <c r="F143" i="9" s="1"/>
  <c r="G143" i="9" s="1"/>
  <c r="H143" i="9" s="1"/>
  <c r="I143" i="9" s="1"/>
  <c r="J143" i="9" s="1"/>
  <c r="K143" i="9" s="1"/>
  <c r="L143" i="9" s="1"/>
  <c r="M143" i="9" s="1"/>
  <c r="N143" i="9" s="1"/>
  <c r="O143" i="9" s="1"/>
  <c r="P143" i="9" s="1"/>
  <c r="Q143" i="9" s="1"/>
  <c r="R143" i="9" s="1"/>
  <c r="S143" i="9" s="1"/>
  <c r="T143" i="9" s="1"/>
  <c r="U143" i="9" s="1"/>
  <c r="V143" i="9" s="1"/>
  <c r="C148" i="9"/>
  <c r="D148" i="9" s="1"/>
  <c r="E148" i="9" s="1"/>
  <c r="F148" i="9" s="1"/>
  <c r="G148" i="9" s="1"/>
  <c r="H148" i="9" s="1"/>
  <c r="I148" i="9" s="1"/>
  <c r="J148" i="9" s="1"/>
  <c r="K148" i="9" s="1"/>
  <c r="L148" i="9" s="1"/>
  <c r="M148" i="9" s="1"/>
  <c r="N148" i="9" s="1"/>
  <c r="O148" i="9" s="1"/>
  <c r="P148" i="9" s="1"/>
  <c r="Q148" i="9" s="1"/>
  <c r="R148" i="9" s="1"/>
  <c r="S148" i="9" s="1"/>
  <c r="T148" i="9" s="1"/>
  <c r="U148" i="9" s="1"/>
  <c r="V148" i="9" s="1"/>
  <c r="C152" i="9"/>
  <c r="D152" i="9" s="1"/>
  <c r="E152" i="9" s="1"/>
  <c r="F152" i="9" s="1"/>
  <c r="G152" i="9" s="1"/>
  <c r="H152" i="9" s="1"/>
  <c r="I152" i="9" s="1"/>
  <c r="J152" i="9" s="1"/>
  <c r="K152" i="9" s="1"/>
  <c r="L152" i="9" s="1"/>
  <c r="M152" i="9" s="1"/>
  <c r="N152" i="9" s="1"/>
  <c r="O152" i="9" s="1"/>
  <c r="P152" i="9" s="1"/>
  <c r="Q152" i="9" s="1"/>
  <c r="R152" i="9" s="1"/>
  <c r="S152" i="9" s="1"/>
  <c r="T152" i="9" s="1"/>
  <c r="U152" i="9" s="1"/>
  <c r="V152" i="9" s="1"/>
  <c r="C155" i="9"/>
  <c r="D155" i="9" s="1"/>
  <c r="E155" i="9" s="1"/>
  <c r="F155" i="9" s="1"/>
  <c r="G155" i="9" s="1"/>
  <c r="H155" i="9" s="1"/>
  <c r="I155" i="9" s="1"/>
  <c r="J155" i="9" s="1"/>
  <c r="K155" i="9" s="1"/>
  <c r="L155" i="9" s="1"/>
  <c r="M155" i="9" s="1"/>
  <c r="N155" i="9" s="1"/>
  <c r="O155" i="9" s="1"/>
  <c r="P155" i="9" s="1"/>
  <c r="Q155" i="9" s="1"/>
  <c r="R155" i="9" s="1"/>
  <c r="S155" i="9" s="1"/>
  <c r="T155" i="9" s="1"/>
  <c r="U155" i="9" s="1"/>
  <c r="V155" i="9" s="1"/>
  <c r="C160" i="9"/>
  <c r="D160" i="9" s="1"/>
  <c r="E160" i="9" s="1"/>
  <c r="F160" i="9" s="1"/>
  <c r="G160" i="9" s="1"/>
  <c r="H160" i="9" s="1"/>
  <c r="I160" i="9" s="1"/>
  <c r="J160" i="9" s="1"/>
  <c r="K160" i="9" s="1"/>
  <c r="L160" i="9" s="1"/>
  <c r="M160" i="9" s="1"/>
  <c r="N160" i="9" s="1"/>
  <c r="O160" i="9" s="1"/>
  <c r="P160" i="9" s="1"/>
  <c r="Q160" i="9" s="1"/>
  <c r="R160" i="9" s="1"/>
  <c r="S160" i="9" s="1"/>
  <c r="T160" i="9" s="1"/>
  <c r="U160" i="9" s="1"/>
  <c r="V160" i="9" s="1"/>
  <c r="C163" i="9"/>
  <c r="D163" i="9" s="1"/>
  <c r="E163" i="9" s="1"/>
  <c r="F163" i="9" s="1"/>
  <c r="G163" i="9" s="1"/>
  <c r="H163" i="9" s="1"/>
  <c r="I163" i="9" s="1"/>
  <c r="J163" i="9" s="1"/>
  <c r="K163" i="9" s="1"/>
  <c r="L163" i="9" s="1"/>
  <c r="M163" i="9" s="1"/>
  <c r="N163" i="9" s="1"/>
  <c r="O163" i="9" s="1"/>
  <c r="P163" i="9" s="1"/>
  <c r="Q163" i="9" s="1"/>
  <c r="R163" i="9" s="1"/>
  <c r="S163" i="9" s="1"/>
  <c r="T163" i="9" s="1"/>
  <c r="U163" i="9" s="1"/>
  <c r="V163" i="9" s="1"/>
  <c r="C165" i="9"/>
  <c r="D165" i="9" s="1"/>
  <c r="E165" i="9" s="1"/>
  <c r="F165" i="9" s="1"/>
  <c r="G165" i="9" s="1"/>
  <c r="H165" i="9" s="1"/>
  <c r="I165" i="9" s="1"/>
  <c r="J165" i="9" s="1"/>
  <c r="K165" i="9" s="1"/>
  <c r="L165" i="9" s="1"/>
  <c r="M165" i="9" s="1"/>
  <c r="N165" i="9" s="1"/>
  <c r="O165" i="9" s="1"/>
  <c r="P165" i="9" s="1"/>
  <c r="Q165" i="9" s="1"/>
  <c r="R165" i="9" s="1"/>
  <c r="S165" i="9" s="1"/>
  <c r="T165" i="9" s="1"/>
  <c r="U165" i="9" s="1"/>
  <c r="V165" i="9" s="1"/>
  <c r="C167" i="9"/>
  <c r="D167" i="9" s="1"/>
  <c r="E167" i="9" s="1"/>
  <c r="F167" i="9" s="1"/>
  <c r="G167" i="9" s="1"/>
  <c r="H167" i="9" s="1"/>
  <c r="I167" i="9" s="1"/>
  <c r="J167" i="9" s="1"/>
  <c r="K167" i="9" s="1"/>
  <c r="L167" i="9" s="1"/>
  <c r="M167" i="9" s="1"/>
  <c r="N167" i="9" s="1"/>
  <c r="O167" i="9" s="1"/>
  <c r="P167" i="9" s="1"/>
  <c r="Q167" i="9" s="1"/>
  <c r="R167" i="9" s="1"/>
  <c r="S167" i="9" s="1"/>
  <c r="T167" i="9" s="1"/>
  <c r="U167" i="9" s="1"/>
  <c r="V167" i="9" s="1"/>
  <c r="C169" i="9"/>
  <c r="D169" i="9" s="1"/>
  <c r="E169" i="9" s="1"/>
  <c r="F169" i="9" s="1"/>
  <c r="G169" i="9" s="1"/>
  <c r="H169" i="9" s="1"/>
  <c r="I169" i="9" s="1"/>
  <c r="J169" i="9" s="1"/>
  <c r="K169" i="9" s="1"/>
  <c r="L169" i="9" s="1"/>
  <c r="M169" i="9" s="1"/>
  <c r="N169" i="9" s="1"/>
  <c r="O169" i="9" s="1"/>
  <c r="P169" i="9" s="1"/>
  <c r="Q169" i="9" s="1"/>
  <c r="R169" i="9" s="1"/>
  <c r="S169" i="9" s="1"/>
  <c r="T169" i="9" s="1"/>
  <c r="U169" i="9" s="1"/>
  <c r="V169" i="9" s="1"/>
  <c r="C174" i="9"/>
  <c r="D174" i="9" s="1"/>
  <c r="E174" i="9" s="1"/>
  <c r="F174" i="9" s="1"/>
  <c r="G174" i="9" s="1"/>
  <c r="H174" i="9" s="1"/>
  <c r="I174" i="9" s="1"/>
  <c r="J174" i="9" s="1"/>
  <c r="K174" i="9" s="1"/>
  <c r="L174" i="9" s="1"/>
  <c r="M174" i="9" s="1"/>
  <c r="N174" i="9" s="1"/>
  <c r="O174" i="9" s="1"/>
  <c r="P174" i="9" s="1"/>
  <c r="Q174" i="9" s="1"/>
  <c r="R174" i="9" s="1"/>
  <c r="S174" i="9" s="1"/>
  <c r="T174" i="9" s="1"/>
  <c r="U174" i="9" s="1"/>
  <c r="V174" i="9" s="1"/>
  <c r="C178" i="9"/>
  <c r="D178" i="9" s="1"/>
  <c r="E178" i="9" s="1"/>
  <c r="F178" i="9" s="1"/>
  <c r="G178" i="9" s="1"/>
  <c r="H178" i="9" s="1"/>
  <c r="I178" i="9" s="1"/>
  <c r="J178" i="9" s="1"/>
  <c r="K178" i="9" s="1"/>
  <c r="L178" i="9" s="1"/>
  <c r="M178" i="9" s="1"/>
  <c r="N178" i="9" s="1"/>
  <c r="O178" i="9" s="1"/>
  <c r="P178" i="9" s="1"/>
  <c r="Q178" i="9" s="1"/>
  <c r="R178" i="9" s="1"/>
  <c r="S178" i="9" s="1"/>
  <c r="T178" i="9" s="1"/>
  <c r="U178" i="9" s="1"/>
  <c r="V178" i="9" s="1"/>
  <c r="C180" i="9"/>
  <c r="D180" i="9" s="1"/>
  <c r="E180" i="9" s="1"/>
  <c r="F180" i="9" s="1"/>
  <c r="G180" i="9" s="1"/>
  <c r="H180" i="9" s="1"/>
  <c r="I180" i="9" s="1"/>
  <c r="J180" i="9" s="1"/>
  <c r="K180" i="9" s="1"/>
  <c r="L180" i="9" s="1"/>
  <c r="M180" i="9" s="1"/>
  <c r="N180" i="9" s="1"/>
  <c r="O180" i="9" s="1"/>
  <c r="P180" i="9" s="1"/>
  <c r="Q180" i="9" s="1"/>
  <c r="R180" i="9" s="1"/>
  <c r="S180" i="9" s="1"/>
  <c r="T180" i="9" s="1"/>
  <c r="U180" i="9" s="1"/>
  <c r="V180" i="9" s="1"/>
  <c r="C184" i="9"/>
  <c r="D184" i="9" s="1"/>
  <c r="E184" i="9" s="1"/>
  <c r="F184" i="9" s="1"/>
  <c r="G184" i="9" s="1"/>
  <c r="H184" i="9" s="1"/>
  <c r="I184" i="9" s="1"/>
  <c r="J184" i="9" s="1"/>
  <c r="K184" i="9" s="1"/>
  <c r="L184" i="9" s="1"/>
  <c r="M184" i="9" s="1"/>
  <c r="N184" i="9" s="1"/>
  <c r="O184" i="9" s="1"/>
  <c r="P184" i="9" s="1"/>
  <c r="Q184" i="9" s="1"/>
  <c r="R184" i="9" s="1"/>
  <c r="S184" i="9" s="1"/>
  <c r="T184" i="9" s="1"/>
  <c r="U184" i="9" s="1"/>
  <c r="V184" i="9" s="1"/>
  <c r="C186" i="9"/>
  <c r="D186" i="9" s="1"/>
  <c r="E186" i="9" s="1"/>
  <c r="F186" i="9" s="1"/>
  <c r="G186" i="9" s="1"/>
  <c r="H186" i="9" s="1"/>
  <c r="I186" i="9" s="1"/>
  <c r="J186" i="9" s="1"/>
  <c r="K186" i="9" s="1"/>
  <c r="L186" i="9" s="1"/>
  <c r="M186" i="9" s="1"/>
  <c r="N186" i="9" s="1"/>
  <c r="O186" i="9" s="1"/>
  <c r="P186" i="9" s="1"/>
  <c r="Q186" i="9" s="1"/>
  <c r="R186" i="9" s="1"/>
  <c r="S186" i="9" s="1"/>
  <c r="T186" i="9" s="1"/>
  <c r="U186" i="9" s="1"/>
  <c r="V186" i="9" s="1"/>
  <c r="C191" i="9"/>
  <c r="D191" i="9" s="1"/>
  <c r="E191" i="9" s="1"/>
  <c r="F191" i="9" s="1"/>
  <c r="G191" i="9" s="1"/>
  <c r="H191" i="9" s="1"/>
  <c r="I191" i="9" s="1"/>
  <c r="J191" i="9" s="1"/>
  <c r="K191" i="9" s="1"/>
  <c r="L191" i="9" s="1"/>
  <c r="M191" i="9" s="1"/>
  <c r="N191" i="9" s="1"/>
  <c r="O191" i="9" s="1"/>
  <c r="P191" i="9" s="1"/>
  <c r="Q191" i="9" s="1"/>
  <c r="R191" i="9" s="1"/>
  <c r="S191" i="9" s="1"/>
  <c r="T191" i="9" s="1"/>
  <c r="U191" i="9" s="1"/>
  <c r="V191" i="9" s="1"/>
  <c r="C193" i="9"/>
  <c r="D193" i="9" s="1"/>
  <c r="E193" i="9" s="1"/>
  <c r="F193" i="9" s="1"/>
  <c r="G193" i="9" s="1"/>
  <c r="H193" i="9" s="1"/>
  <c r="I193" i="9" s="1"/>
  <c r="J193" i="9" s="1"/>
  <c r="K193" i="9" s="1"/>
  <c r="L193" i="9" s="1"/>
  <c r="M193" i="9" s="1"/>
  <c r="N193" i="9" s="1"/>
  <c r="O193" i="9" s="1"/>
  <c r="P193" i="9" s="1"/>
  <c r="Q193" i="9" s="1"/>
  <c r="R193" i="9" s="1"/>
  <c r="S193" i="9" s="1"/>
  <c r="T193" i="9" s="1"/>
  <c r="U193" i="9" s="1"/>
  <c r="V193" i="9" s="1"/>
  <c r="C206" i="9"/>
  <c r="D206" i="9" s="1"/>
  <c r="E206" i="9" s="1"/>
  <c r="F206" i="9" s="1"/>
  <c r="G206" i="9" s="1"/>
  <c r="H206" i="9" s="1"/>
  <c r="I206" i="9" s="1"/>
  <c r="J206" i="9" s="1"/>
  <c r="K206" i="9" s="1"/>
  <c r="L206" i="9" s="1"/>
  <c r="M206" i="9" s="1"/>
  <c r="N206" i="9" s="1"/>
  <c r="O206" i="9" s="1"/>
  <c r="P206" i="9" s="1"/>
  <c r="Q206" i="9" s="1"/>
  <c r="R206" i="9" s="1"/>
  <c r="S206" i="9" s="1"/>
  <c r="T206" i="9" s="1"/>
  <c r="U206" i="9" s="1"/>
  <c r="V206" i="9" s="1"/>
  <c r="C209" i="9"/>
  <c r="D209" i="9" s="1"/>
  <c r="E209" i="9" s="1"/>
  <c r="F209" i="9" s="1"/>
  <c r="G209" i="9" s="1"/>
  <c r="H209" i="9" s="1"/>
  <c r="I209" i="9" s="1"/>
  <c r="J209" i="9" s="1"/>
  <c r="K209" i="9" s="1"/>
  <c r="L209" i="9" s="1"/>
  <c r="M209" i="9" s="1"/>
  <c r="N209" i="9" s="1"/>
  <c r="O209" i="9" s="1"/>
  <c r="P209" i="9" s="1"/>
  <c r="Q209" i="9" s="1"/>
  <c r="R209" i="9" s="1"/>
  <c r="S209" i="9" s="1"/>
  <c r="T209" i="9" s="1"/>
  <c r="U209" i="9" s="1"/>
  <c r="V209" i="9" s="1"/>
  <c r="C214" i="9"/>
  <c r="D214" i="9" s="1"/>
  <c r="E214" i="9" s="1"/>
  <c r="F214" i="9" s="1"/>
  <c r="G214" i="9" s="1"/>
  <c r="H214" i="9" s="1"/>
  <c r="I214" i="9" s="1"/>
  <c r="J214" i="9" s="1"/>
  <c r="K214" i="9" s="1"/>
  <c r="L214" i="9" s="1"/>
  <c r="M214" i="9" s="1"/>
  <c r="N214" i="9" s="1"/>
  <c r="O214" i="9" s="1"/>
  <c r="P214" i="9" s="1"/>
  <c r="Q214" i="9" s="1"/>
  <c r="R214" i="9" s="1"/>
  <c r="S214" i="9" s="1"/>
  <c r="T214" i="9" s="1"/>
  <c r="U214" i="9" s="1"/>
  <c r="V214" i="9" s="1"/>
  <c r="C218" i="9"/>
  <c r="D218" i="9" s="1"/>
  <c r="E218" i="9" s="1"/>
  <c r="F218" i="9" s="1"/>
  <c r="G218" i="9" s="1"/>
  <c r="H218" i="9" s="1"/>
  <c r="I218" i="9" s="1"/>
  <c r="J218" i="9" s="1"/>
  <c r="K218" i="9" s="1"/>
  <c r="L218" i="9" s="1"/>
  <c r="M218" i="9" s="1"/>
  <c r="N218" i="9" s="1"/>
  <c r="O218" i="9" s="1"/>
  <c r="P218" i="9" s="1"/>
  <c r="Q218" i="9" s="1"/>
  <c r="R218" i="9" s="1"/>
  <c r="S218" i="9" s="1"/>
  <c r="T218" i="9" s="1"/>
  <c r="U218" i="9" s="1"/>
  <c r="V218" i="9" s="1"/>
  <c r="C230" i="9"/>
  <c r="D230" i="9" s="1"/>
  <c r="E230" i="9" s="1"/>
  <c r="F230" i="9" s="1"/>
  <c r="G230" i="9" s="1"/>
  <c r="H230" i="9" s="1"/>
  <c r="I230" i="9" s="1"/>
  <c r="J230" i="9" s="1"/>
  <c r="K230" i="9" s="1"/>
  <c r="L230" i="9" s="1"/>
  <c r="M230" i="9" s="1"/>
  <c r="N230" i="9" s="1"/>
  <c r="O230" i="9" s="1"/>
  <c r="P230" i="9" s="1"/>
  <c r="Q230" i="9" s="1"/>
  <c r="R230" i="9" s="1"/>
  <c r="S230" i="9" s="1"/>
  <c r="T230" i="9" s="1"/>
  <c r="U230" i="9" s="1"/>
  <c r="V230" i="9" s="1"/>
  <c r="C239" i="9"/>
  <c r="D239" i="9" s="1"/>
  <c r="E239" i="9" s="1"/>
  <c r="F239" i="9" s="1"/>
  <c r="G239" i="9" s="1"/>
  <c r="H239" i="9" s="1"/>
  <c r="I239" i="9" s="1"/>
  <c r="J239" i="9" s="1"/>
  <c r="K239" i="9" s="1"/>
  <c r="L239" i="9" s="1"/>
  <c r="M239" i="9" s="1"/>
  <c r="N239" i="9" s="1"/>
  <c r="O239" i="9" s="1"/>
  <c r="P239" i="9" s="1"/>
  <c r="Q239" i="9" s="1"/>
  <c r="R239" i="9" s="1"/>
  <c r="S239" i="9" s="1"/>
  <c r="T239" i="9" s="1"/>
  <c r="U239" i="9" s="1"/>
  <c r="V239" i="9" s="1"/>
  <c r="C244" i="9"/>
  <c r="D244" i="9" s="1"/>
  <c r="E244" i="9" s="1"/>
  <c r="F244" i="9" s="1"/>
  <c r="G244" i="9" s="1"/>
  <c r="H244" i="9" s="1"/>
  <c r="I244" i="9" s="1"/>
  <c r="J244" i="9" s="1"/>
  <c r="K244" i="9" s="1"/>
  <c r="L244" i="9" s="1"/>
  <c r="M244" i="9" s="1"/>
  <c r="N244" i="9" s="1"/>
  <c r="O244" i="9" s="1"/>
  <c r="P244" i="9" s="1"/>
  <c r="Q244" i="9" s="1"/>
  <c r="R244" i="9" s="1"/>
  <c r="S244" i="9" s="1"/>
  <c r="T244" i="9" s="1"/>
  <c r="U244" i="9" s="1"/>
  <c r="V244" i="9" s="1"/>
  <c r="C245" i="9"/>
  <c r="D245" i="9" s="1"/>
  <c r="E245" i="9" s="1"/>
  <c r="F245" i="9" s="1"/>
  <c r="G245" i="9" s="1"/>
  <c r="H245" i="9" s="1"/>
  <c r="I245" i="9" s="1"/>
  <c r="J245" i="9" s="1"/>
  <c r="K245" i="9" s="1"/>
  <c r="L245" i="9" s="1"/>
  <c r="M245" i="9" s="1"/>
  <c r="N245" i="9" s="1"/>
  <c r="O245" i="9" s="1"/>
  <c r="P245" i="9" s="1"/>
  <c r="Q245" i="9" s="1"/>
  <c r="R245" i="9" s="1"/>
  <c r="S245" i="9" s="1"/>
  <c r="T245" i="9" s="1"/>
  <c r="U245" i="9" s="1"/>
  <c r="V245" i="9" s="1"/>
  <c r="C246" i="9"/>
  <c r="D246" i="9" s="1"/>
  <c r="E246" i="9" s="1"/>
  <c r="F246" i="9" s="1"/>
  <c r="G246" i="9" s="1"/>
  <c r="H246" i="9" s="1"/>
  <c r="I246" i="9" s="1"/>
  <c r="J246" i="9" s="1"/>
  <c r="K246" i="9" s="1"/>
  <c r="L246" i="9" s="1"/>
  <c r="M246" i="9" s="1"/>
  <c r="N246" i="9" s="1"/>
  <c r="O246" i="9" s="1"/>
  <c r="P246" i="9" s="1"/>
  <c r="Q246" i="9" s="1"/>
  <c r="R246" i="9" s="1"/>
  <c r="S246" i="9" s="1"/>
  <c r="T246" i="9" s="1"/>
  <c r="U246" i="9" s="1"/>
  <c r="V246" i="9" s="1"/>
  <c r="C250" i="9"/>
  <c r="D250" i="9" s="1"/>
  <c r="E250" i="9" s="1"/>
  <c r="F250" i="9" s="1"/>
  <c r="G250" i="9" s="1"/>
  <c r="H250" i="9" s="1"/>
  <c r="I250" i="9" s="1"/>
  <c r="J250" i="9" s="1"/>
  <c r="K250" i="9" s="1"/>
  <c r="L250" i="9" s="1"/>
  <c r="M250" i="9" s="1"/>
  <c r="N250" i="9" s="1"/>
  <c r="O250" i="9" s="1"/>
  <c r="P250" i="9" s="1"/>
  <c r="Q250" i="9" s="1"/>
  <c r="R250" i="9" s="1"/>
  <c r="S250" i="9" s="1"/>
  <c r="T250" i="9" s="1"/>
  <c r="U250" i="9" s="1"/>
  <c r="V250" i="9" s="1"/>
  <c r="C251" i="9"/>
  <c r="D251" i="9" s="1"/>
  <c r="E251" i="9" s="1"/>
  <c r="F251" i="9" s="1"/>
  <c r="G251" i="9" s="1"/>
  <c r="H251" i="9" s="1"/>
  <c r="I251" i="9" s="1"/>
  <c r="J251" i="9" s="1"/>
  <c r="K251" i="9" s="1"/>
  <c r="L251" i="9" s="1"/>
  <c r="M251" i="9" s="1"/>
  <c r="N251" i="9" s="1"/>
  <c r="O251" i="9" s="1"/>
  <c r="P251" i="9" s="1"/>
  <c r="Q251" i="9" s="1"/>
  <c r="R251" i="9" s="1"/>
  <c r="S251" i="9" s="1"/>
  <c r="T251" i="9" s="1"/>
  <c r="U251" i="9" s="1"/>
  <c r="V251" i="9" s="1"/>
  <c r="C259" i="9"/>
  <c r="D259" i="9" s="1"/>
  <c r="E259" i="9" s="1"/>
  <c r="F259" i="9" s="1"/>
  <c r="G259" i="9" s="1"/>
  <c r="H259" i="9" s="1"/>
  <c r="I259" i="9" s="1"/>
  <c r="J259" i="9" s="1"/>
  <c r="K259" i="9" s="1"/>
  <c r="L259" i="9" s="1"/>
  <c r="M259" i="9" s="1"/>
  <c r="N259" i="9" s="1"/>
  <c r="O259" i="9" s="1"/>
  <c r="P259" i="9" s="1"/>
  <c r="Q259" i="9" s="1"/>
  <c r="R259" i="9" s="1"/>
  <c r="S259" i="9" s="1"/>
  <c r="T259" i="9" s="1"/>
  <c r="U259" i="9" s="1"/>
  <c r="V259" i="9" s="1"/>
  <c r="C264" i="9"/>
  <c r="D264" i="9" s="1"/>
  <c r="E264" i="9" s="1"/>
  <c r="F264" i="9" s="1"/>
  <c r="G264" i="9" s="1"/>
  <c r="H264" i="9" s="1"/>
  <c r="I264" i="9" s="1"/>
  <c r="J264" i="9" s="1"/>
  <c r="K264" i="9" s="1"/>
  <c r="L264" i="9" s="1"/>
  <c r="M264" i="9" s="1"/>
  <c r="N264" i="9" s="1"/>
  <c r="O264" i="9" s="1"/>
  <c r="P264" i="9" s="1"/>
  <c r="Q264" i="9" s="1"/>
  <c r="R264" i="9" s="1"/>
  <c r="S264" i="9" s="1"/>
  <c r="T264" i="9" s="1"/>
  <c r="U264" i="9" s="1"/>
  <c r="V264" i="9" s="1"/>
  <c r="C272" i="9"/>
  <c r="D272" i="9" s="1"/>
  <c r="E272" i="9" s="1"/>
  <c r="F272" i="9" s="1"/>
  <c r="G272" i="9" s="1"/>
  <c r="H272" i="9" s="1"/>
  <c r="I272" i="9" s="1"/>
  <c r="J272" i="9" s="1"/>
  <c r="K272" i="9" s="1"/>
  <c r="L272" i="9" s="1"/>
  <c r="M272" i="9" s="1"/>
  <c r="N272" i="9" s="1"/>
  <c r="O272" i="9" s="1"/>
  <c r="P272" i="9" s="1"/>
  <c r="Q272" i="9" s="1"/>
  <c r="R272" i="9" s="1"/>
  <c r="S272" i="9" s="1"/>
  <c r="T272" i="9" s="1"/>
  <c r="U272" i="9" s="1"/>
  <c r="V272" i="9" s="1"/>
  <c r="C275" i="9"/>
  <c r="D275" i="9" s="1"/>
  <c r="E275" i="9" s="1"/>
  <c r="F275" i="9" s="1"/>
  <c r="G275" i="9" s="1"/>
  <c r="H275" i="9" s="1"/>
  <c r="I275" i="9" s="1"/>
  <c r="J275" i="9" s="1"/>
  <c r="K275" i="9" s="1"/>
  <c r="L275" i="9" s="1"/>
  <c r="M275" i="9" s="1"/>
  <c r="N275" i="9" s="1"/>
  <c r="O275" i="9" s="1"/>
  <c r="P275" i="9" s="1"/>
  <c r="Q275" i="9" s="1"/>
  <c r="R275" i="9" s="1"/>
  <c r="S275" i="9" s="1"/>
  <c r="T275" i="9" s="1"/>
  <c r="U275" i="9" s="1"/>
  <c r="V275" i="9" s="1"/>
  <c r="C280" i="9"/>
  <c r="D280" i="9" s="1"/>
  <c r="E280" i="9" s="1"/>
  <c r="F280" i="9" s="1"/>
  <c r="G280" i="9" s="1"/>
  <c r="H280" i="9" s="1"/>
  <c r="I280" i="9" s="1"/>
  <c r="J280" i="9" s="1"/>
  <c r="K280" i="9" s="1"/>
  <c r="L280" i="9" s="1"/>
  <c r="M280" i="9" s="1"/>
  <c r="N280" i="9" s="1"/>
  <c r="O280" i="9" s="1"/>
  <c r="P280" i="9" s="1"/>
  <c r="Q280" i="9" s="1"/>
  <c r="R280" i="9" s="1"/>
  <c r="S280" i="9" s="1"/>
  <c r="T280" i="9" s="1"/>
  <c r="U280" i="9" s="1"/>
  <c r="V280" i="9" s="1"/>
  <c r="C285" i="9"/>
  <c r="D285" i="9" s="1"/>
  <c r="E285" i="9" s="1"/>
  <c r="F285" i="9" s="1"/>
  <c r="G285" i="9" s="1"/>
  <c r="H285" i="9" s="1"/>
  <c r="I285" i="9" s="1"/>
  <c r="J285" i="9" s="1"/>
  <c r="K285" i="9" s="1"/>
  <c r="L285" i="9" s="1"/>
  <c r="M285" i="9" s="1"/>
  <c r="N285" i="9" s="1"/>
  <c r="O285" i="9" s="1"/>
  <c r="P285" i="9" s="1"/>
  <c r="Q285" i="9" s="1"/>
  <c r="R285" i="9" s="1"/>
  <c r="S285" i="9" s="1"/>
  <c r="T285" i="9" s="1"/>
  <c r="U285" i="9" s="1"/>
  <c r="V285" i="9" s="1"/>
  <c r="C287" i="9"/>
  <c r="D287" i="9" s="1"/>
  <c r="E287" i="9" s="1"/>
  <c r="F287" i="9" s="1"/>
  <c r="G287" i="9" s="1"/>
  <c r="H287" i="9" s="1"/>
  <c r="I287" i="9" s="1"/>
  <c r="J287" i="9" s="1"/>
  <c r="K287" i="9" s="1"/>
  <c r="L287" i="9" s="1"/>
  <c r="M287" i="9" s="1"/>
  <c r="N287" i="9" s="1"/>
  <c r="O287" i="9" s="1"/>
  <c r="P287" i="9" s="1"/>
  <c r="Q287" i="9" s="1"/>
  <c r="R287" i="9" s="1"/>
  <c r="S287" i="9" s="1"/>
  <c r="T287" i="9" s="1"/>
  <c r="U287" i="9" s="1"/>
  <c r="V287" i="9" s="1"/>
  <c r="C296" i="9"/>
  <c r="D296" i="9" s="1"/>
  <c r="E296" i="9" s="1"/>
  <c r="F296" i="9" s="1"/>
  <c r="G296" i="9" s="1"/>
  <c r="H296" i="9" s="1"/>
  <c r="I296" i="9" s="1"/>
  <c r="J296" i="9" s="1"/>
  <c r="K296" i="9" s="1"/>
  <c r="L296" i="9" s="1"/>
  <c r="M296" i="9" s="1"/>
  <c r="N296" i="9" s="1"/>
  <c r="O296" i="9" s="1"/>
  <c r="P296" i="9" s="1"/>
  <c r="Q296" i="9" s="1"/>
  <c r="R296" i="9" s="1"/>
  <c r="S296" i="9" s="1"/>
  <c r="T296" i="9" s="1"/>
  <c r="U296" i="9" s="1"/>
  <c r="V296" i="9" s="1"/>
  <c r="C302" i="9"/>
  <c r="D302" i="9" s="1"/>
  <c r="E302" i="9" s="1"/>
  <c r="F302" i="9" s="1"/>
  <c r="G302" i="9" s="1"/>
  <c r="H302" i="9" s="1"/>
  <c r="I302" i="9" s="1"/>
  <c r="J302" i="9" s="1"/>
  <c r="K302" i="9" s="1"/>
  <c r="L302" i="9" s="1"/>
  <c r="M302" i="9" s="1"/>
  <c r="N302" i="9" s="1"/>
  <c r="O302" i="9" s="1"/>
  <c r="P302" i="9" s="1"/>
  <c r="Q302" i="9" s="1"/>
  <c r="R302" i="9" s="1"/>
  <c r="S302" i="9" s="1"/>
  <c r="T302" i="9" s="1"/>
  <c r="U302" i="9" s="1"/>
  <c r="V302" i="9" s="1"/>
  <c r="C304" i="9"/>
  <c r="D304" i="9" s="1"/>
  <c r="E304" i="9" s="1"/>
  <c r="F304" i="9" s="1"/>
  <c r="G304" i="9" s="1"/>
  <c r="H304" i="9" s="1"/>
  <c r="I304" i="9" s="1"/>
  <c r="J304" i="9" s="1"/>
  <c r="K304" i="9" s="1"/>
  <c r="L304" i="9" s="1"/>
  <c r="M304" i="9" s="1"/>
  <c r="N304" i="9" s="1"/>
  <c r="O304" i="9" s="1"/>
  <c r="P304" i="9" s="1"/>
  <c r="Q304" i="9" s="1"/>
  <c r="R304" i="9" s="1"/>
  <c r="S304" i="9" s="1"/>
  <c r="T304" i="9" s="1"/>
  <c r="U304" i="9" s="1"/>
  <c r="V304" i="9" s="1"/>
  <c r="C307" i="9"/>
  <c r="D307" i="9" s="1"/>
  <c r="E307" i="9" s="1"/>
  <c r="F307" i="9" s="1"/>
  <c r="G307" i="9" s="1"/>
  <c r="H307" i="9" s="1"/>
  <c r="I307" i="9" s="1"/>
  <c r="J307" i="9" s="1"/>
  <c r="K307" i="9" s="1"/>
  <c r="L307" i="9" s="1"/>
  <c r="M307" i="9" s="1"/>
  <c r="N307" i="9" s="1"/>
  <c r="O307" i="9" s="1"/>
  <c r="P307" i="9" s="1"/>
  <c r="Q307" i="9" s="1"/>
  <c r="R307" i="9" s="1"/>
  <c r="S307" i="9" s="1"/>
  <c r="T307" i="9" s="1"/>
  <c r="U307" i="9" s="1"/>
  <c r="V307" i="9" s="1"/>
  <c r="C310" i="9"/>
  <c r="D310" i="9" s="1"/>
  <c r="E310" i="9" s="1"/>
  <c r="F310" i="9" s="1"/>
  <c r="G310" i="9" s="1"/>
  <c r="H310" i="9" s="1"/>
  <c r="I310" i="9" s="1"/>
  <c r="J310" i="9" s="1"/>
  <c r="K310" i="9" s="1"/>
  <c r="L310" i="9" s="1"/>
  <c r="M310" i="9" s="1"/>
  <c r="N310" i="9" s="1"/>
  <c r="O310" i="9" s="1"/>
  <c r="P310" i="9" s="1"/>
  <c r="Q310" i="9" s="1"/>
  <c r="R310" i="9" s="1"/>
  <c r="S310" i="9" s="1"/>
  <c r="T310" i="9" s="1"/>
  <c r="U310" i="9" s="1"/>
  <c r="V310" i="9" s="1"/>
  <c r="C315" i="9"/>
  <c r="D315" i="9" s="1"/>
  <c r="E315" i="9" s="1"/>
  <c r="F315" i="9" s="1"/>
  <c r="G315" i="9" s="1"/>
  <c r="H315" i="9" s="1"/>
  <c r="I315" i="9" s="1"/>
  <c r="J315" i="9" s="1"/>
  <c r="K315" i="9" s="1"/>
  <c r="L315" i="9" s="1"/>
  <c r="M315" i="9" s="1"/>
  <c r="N315" i="9" s="1"/>
  <c r="O315" i="9" s="1"/>
  <c r="P315" i="9" s="1"/>
  <c r="Q315" i="9" s="1"/>
  <c r="R315" i="9" s="1"/>
  <c r="S315" i="9" s="1"/>
  <c r="T315" i="9" s="1"/>
  <c r="U315" i="9" s="1"/>
  <c r="V315" i="9" s="1"/>
  <c r="C321" i="9"/>
  <c r="D321" i="9" s="1"/>
  <c r="E321" i="9" s="1"/>
  <c r="F321" i="9" s="1"/>
  <c r="G321" i="9" s="1"/>
  <c r="H321" i="9" s="1"/>
  <c r="I321" i="9" s="1"/>
  <c r="J321" i="9" s="1"/>
  <c r="K321" i="9" s="1"/>
  <c r="L321" i="9" s="1"/>
  <c r="M321" i="9" s="1"/>
  <c r="N321" i="9" s="1"/>
  <c r="O321" i="9" s="1"/>
  <c r="P321" i="9" s="1"/>
  <c r="Q321" i="9" s="1"/>
  <c r="R321" i="9" s="1"/>
  <c r="S321" i="9" s="1"/>
  <c r="T321" i="9" s="1"/>
  <c r="U321" i="9" s="1"/>
  <c r="V321" i="9" s="1"/>
  <c r="C324" i="9"/>
  <c r="D324" i="9" s="1"/>
  <c r="E324" i="9" s="1"/>
  <c r="F324" i="9" s="1"/>
  <c r="G324" i="9" s="1"/>
  <c r="H324" i="9" s="1"/>
  <c r="I324" i="9" s="1"/>
  <c r="J324" i="9" s="1"/>
  <c r="K324" i="9" s="1"/>
  <c r="L324" i="9" s="1"/>
  <c r="M324" i="9" s="1"/>
  <c r="N324" i="9" s="1"/>
  <c r="O324" i="9" s="1"/>
  <c r="P324" i="9" s="1"/>
  <c r="Q324" i="9" s="1"/>
  <c r="R324" i="9" s="1"/>
  <c r="S324" i="9" s="1"/>
  <c r="T324" i="9" s="1"/>
  <c r="U324" i="9" s="1"/>
  <c r="V324" i="9" s="1"/>
  <c r="C279" i="9"/>
  <c r="D279" i="9" s="1"/>
  <c r="E279" i="9" s="1"/>
  <c r="F279" i="9" s="1"/>
  <c r="G279" i="9" s="1"/>
  <c r="H279" i="9" s="1"/>
  <c r="I279" i="9" s="1"/>
  <c r="J279" i="9" s="1"/>
  <c r="K279" i="9" s="1"/>
  <c r="L279" i="9" s="1"/>
  <c r="M279" i="9" s="1"/>
  <c r="N279" i="9" s="1"/>
  <c r="O279" i="9" s="1"/>
  <c r="P279" i="9" s="1"/>
  <c r="Q279" i="9" s="1"/>
  <c r="R279" i="9" s="1"/>
  <c r="S279" i="9" s="1"/>
  <c r="T279" i="9" s="1"/>
  <c r="U279" i="9" s="1"/>
  <c r="V279" i="9" s="1"/>
  <c r="C284" i="9"/>
  <c r="D284" i="9" s="1"/>
  <c r="E284" i="9" s="1"/>
  <c r="F284" i="9" s="1"/>
  <c r="G284" i="9" s="1"/>
  <c r="H284" i="9" s="1"/>
  <c r="I284" i="9" s="1"/>
  <c r="J284" i="9" s="1"/>
  <c r="K284" i="9" s="1"/>
  <c r="L284" i="9" s="1"/>
  <c r="M284" i="9" s="1"/>
  <c r="N284" i="9" s="1"/>
  <c r="O284" i="9" s="1"/>
  <c r="P284" i="9" s="1"/>
  <c r="Q284" i="9" s="1"/>
  <c r="R284" i="9" s="1"/>
  <c r="S284" i="9" s="1"/>
  <c r="T284" i="9" s="1"/>
  <c r="U284" i="9" s="1"/>
  <c r="V284" i="9" s="1"/>
  <c r="C290" i="9"/>
  <c r="D290" i="9" s="1"/>
  <c r="E290" i="9" s="1"/>
  <c r="F290" i="9" s="1"/>
  <c r="G290" i="9" s="1"/>
  <c r="H290" i="9" s="1"/>
  <c r="I290" i="9" s="1"/>
  <c r="J290" i="9" s="1"/>
  <c r="K290" i="9" s="1"/>
  <c r="L290" i="9" s="1"/>
  <c r="M290" i="9" s="1"/>
  <c r="N290" i="9" s="1"/>
  <c r="O290" i="9" s="1"/>
  <c r="P290" i="9" s="1"/>
  <c r="Q290" i="9" s="1"/>
  <c r="R290" i="9" s="1"/>
  <c r="S290" i="9" s="1"/>
  <c r="T290" i="9" s="1"/>
  <c r="U290" i="9" s="1"/>
  <c r="V290" i="9" s="1"/>
  <c r="C293" i="9"/>
  <c r="D293" i="9" s="1"/>
  <c r="E293" i="9" s="1"/>
  <c r="F293" i="9" s="1"/>
  <c r="G293" i="9" s="1"/>
  <c r="H293" i="9" s="1"/>
  <c r="I293" i="9" s="1"/>
  <c r="J293" i="9" s="1"/>
  <c r="K293" i="9" s="1"/>
  <c r="L293" i="9" s="1"/>
  <c r="M293" i="9" s="1"/>
  <c r="N293" i="9" s="1"/>
  <c r="O293" i="9" s="1"/>
  <c r="P293" i="9" s="1"/>
  <c r="Q293" i="9" s="1"/>
  <c r="R293" i="9" s="1"/>
  <c r="S293" i="9" s="1"/>
  <c r="T293" i="9" s="1"/>
  <c r="U293" i="9" s="1"/>
  <c r="V293" i="9" s="1"/>
  <c r="C295" i="9"/>
  <c r="D295" i="9" s="1"/>
  <c r="E295" i="9" s="1"/>
  <c r="F295" i="9" s="1"/>
  <c r="G295" i="9" s="1"/>
  <c r="H295" i="9" s="1"/>
  <c r="I295" i="9" s="1"/>
  <c r="J295" i="9" s="1"/>
  <c r="K295" i="9" s="1"/>
  <c r="L295" i="9" s="1"/>
  <c r="M295" i="9" s="1"/>
  <c r="N295" i="9" s="1"/>
  <c r="O295" i="9" s="1"/>
  <c r="P295" i="9" s="1"/>
  <c r="Q295" i="9" s="1"/>
  <c r="R295" i="9" s="1"/>
  <c r="S295" i="9" s="1"/>
  <c r="T295" i="9" s="1"/>
  <c r="U295" i="9" s="1"/>
  <c r="V295" i="9" s="1"/>
  <c r="C298" i="9"/>
  <c r="D298" i="9" s="1"/>
  <c r="E298" i="9" s="1"/>
  <c r="F298" i="9" s="1"/>
  <c r="G298" i="9" s="1"/>
  <c r="H298" i="9" s="1"/>
  <c r="I298" i="9" s="1"/>
  <c r="J298" i="9" s="1"/>
  <c r="K298" i="9" s="1"/>
  <c r="L298" i="9" s="1"/>
  <c r="M298" i="9" s="1"/>
  <c r="N298" i="9" s="1"/>
  <c r="O298" i="9" s="1"/>
  <c r="P298" i="9" s="1"/>
  <c r="Q298" i="9" s="1"/>
  <c r="R298" i="9" s="1"/>
  <c r="S298" i="9" s="1"/>
  <c r="T298" i="9" s="1"/>
  <c r="U298" i="9" s="1"/>
  <c r="V298" i="9" s="1"/>
  <c r="C301" i="9"/>
  <c r="D301" i="9" s="1"/>
  <c r="E301" i="9" s="1"/>
  <c r="F301" i="9" s="1"/>
  <c r="G301" i="9" s="1"/>
  <c r="H301" i="9" s="1"/>
  <c r="I301" i="9" s="1"/>
  <c r="J301" i="9" s="1"/>
  <c r="K301" i="9" s="1"/>
  <c r="L301" i="9" s="1"/>
  <c r="M301" i="9" s="1"/>
  <c r="N301" i="9" s="1"/>
  <c r="O301" i="9" s="1"/>
  <c r="P301" i="9" s="1"/>
  <c r="Q301" i="9" s="1"/>
  <c r="R301" i="9" s="1"/>
  <c r="S301" i="9" s="1"/>
  <c r="T301" i="9" s="1"/>
  <c r="U301" i="9" s="1"/>
  <c r="V301" i="9" s="1"/>
  <c r="C303" i="9"/>
  <c r="D303" i="9" s="1"/>
  <c r="E303" i="9" s="1"/>
  <c r="F303" i="9" s="1"/>
  <c r="G303" i="9" s="1"/>
  <c r="H303" i="9" s="1"/>
  <c r="I303" i="9" s="1"/>
  <c r="J303" i="9" s="1"/>
  <c r="K303" i="9" s="1"/>
  <c r="L303" i="9" s="1"/>
  <c r="M303" i="9" s="1"/>
  <c r="N303" i="9" s="1"/>
  <c r="O303" i="9" s="1"/>
  <c r="P303" i="9" s="1"/>
  <c r="Q303" i="9" s="1"/>
  <c r="R303" i="9" s="1"/>
  <c r="S303" i="9" s="1"/>
  <c r="T303" i="9" s="1"/>
  <c r="U303" i="9" s="1"/>
  <c r="V303" i="9" s="1"/>
  <c r="C312" i="9"/>
  <c r="D312" i="9" s="1"/>
  <c r="E312" i="9" s="1"/>
  <c r="F312" i="9" s="1"/>
  <c r="G312" i="9" s="1"/>
  <c r="H312" i="9" s="1"/>
  <c r="I312" i="9" s="1"/>
  <c r="J312" i="9" s="1"/>
  <c r="K312" i="9" s="1"/>
  <c r="L312" i="9" s="1"/>
  <c r="M312" i="9" s="1"/>
  <c r="N312" i="9" s="1"/>
  <c r="O312" i="9" s="1"/>
  <c r="P312" i="9" s="1"/>
  <c r="Q312" i="9" s="1"/>
  <c r="R312" i="9" s="1"/>
  <c r="S312" i="9" s="1"/>
  <c r="T312" i="9" s="1"/>
  <c r="U312" i="9" s="1"/>
  <c r="V312" i="9" s="1"/>
  <c r="C318" i="9"/>
  <c r="D318" i="9" s="1"/>
  <c r="E318" i="9" s="1"/>
  <c r="F318" i="9" s="1"/>
  <c r="G318" i="9" s="1"/>
  <c r="H318" i="9" s="1"/>
  <c r="I318" i="9" s="1"/>
  <c r="J318" i="9" s="1"/>
  <c r="K318" i="9" s="1"/>
  <c r="L318" i="9" s="1"/>
  <c r="M318" i="9" s="1"/>
  <c r="N318" i="9" s="1"/>
  <c r="O318" i="9" s="1"/>
  <c r="P318" i="9" s="1"/>
  <c r="Q318" i="9" s="1"/>
  <c r="R318" i="9" s="1"/>
  <c r="S318" i="9" s="1"/>
  <c r="T318" i="9" s="1"/>
  <c r="U318" i="9" s="1"/>
  <c r="V318" i="9" s="1"/>
  <c r="C320" i="9"/>
  <c r="D320" i="9" s="1"/>
  <c r="E320" i="9" s="1"/>
  <c r="F320" i="9" s="1"/>
  <c r="G320" i="9" s="1"/>
  <c r="H320" i="9" s="1"/>
  <c r="I320" i="9" s="1"/>
  <c r="J320" i="9" s="1"/>
  <c r="K320" i="9" s="1"/>
  <c r="L320" i="9" s="1"/>
  <c r="M320" i="9" s="1"/>
  <c r="N320" i="9" s="1"/>
  <c r="O320" i="9" s="1"/>
  <c r="P320" i="9" s="1"/>
  <c r="Q320" i="9" s="1"/>
  <c r="R320" i="9" s="1"/>
  <c r="S320" i="9" s="1"/>
  <c r="T320" i="9" s="1"/>
  <c r="U320" i="9" s="1"/>
  <c r="V320" i="9" s="1"/>
  <c r="C323" i="9"/>
  <c r="D323" i="9" s="1"/>
  <c r="E323" i="9" s="1"/>
  <c r="F323" i="9" s="1"/>
  <c r="G323" i="9" s="1"/>
  <c r="H323" i="9" s="1"/>
  <c r="I323" i="9" s="1"/>
  <c r="J323" i="9" s="1"/>
  <c r="K323" i="9" s="1"/>
  <c r="L323" i="9" s="1"/>
  <c r="M323" i="9" s="1"/>
  <c r="N323" i="9" s="1"/>
  <c r="O323" i="9" s="1"/>
  <c r="P323" i="9" s="1"/>
  <c r="Q323" i="9" s="1"/>
  <c r="R323" i="9" s="1"/>
  <c r="S323" i="9" s="1"/>
  <c r="T323" i="9" s="1"/>
  <c r="U323" i="9" s="1"/>
  <c r="V323" i="9" s="1"/>
  <c r="C274" i="9"/>
  <c r="D274" i="9" s="1"/>
  <c r="E274" i="9" s="1"/>
  <c r="F274" i="9" s="1"/>
  <c r="G274" i="9" s="1"/>
  <c r="H274" i="9" s="1"/>
  <c r="I274" i="9" s="1"/>
  <c r="J274" i="9" s="1"/>
  <c r="K274" i="9" s="1"/>
  <c r="L274" i="9" s="1"/>
  <c r="M274" i="9" s="1"/>
  <c r="N274" i="9" s="1"/>
  <c r="O274" i="9" s="1"/>
  <c r="P274" i="9" s="1"/>
  <c r="Q274" i="9" s="1"/>
  <c r="R274" i="9" s="1"/>
  <c r="S274" i="9" s="1"/>
  <c r="T274" i="9" s="1"/>
  <c r="U274" i="9" s="1"/>
  <c r="V274" i="9" s="1"/>
  <c r="C276" i="9"/>
  <c r="D276" i="9" s="1"/>
  <c r="E276" i="9" s="1"/>
  <c r="F276" i="9" s="1"/>
  <c r="G276" i="9" s="1"/>
  <c r="H276" i="9" s="1"/>
  <c r="I276" i="9" s="1"/>
  <c r="J276" i="9" s="1"/>
  <c r="K276" i="9" s="1"/>
  <c r="L276" i="9" s="1"/>
  <c r="M276" i="9" s="1"/>
  <c r="N276" i="9" s="1"/>
  <c r="O276" i="9" s="1"/>
  <c r="P276" i="9" s="1"/>
  <c r="Q276" i="9" s="1"/>
  <c r="R276" i="9" s="1"/>
  <c r="S276" i="9" s="1"/>
  <c r="T276" i="9" s="1"/>
  <c r="U276" i="9" s="1"/>
  <c r="V276" i="9" s="1"/>
  <c r="C277" i="9"/>
  <c r="D277" i="9" s="1"/>
  <c r="E277" i="9" s="1"/>
  <c r="F277" i="9" s="1"/>
  <c r="G277" i="9" s="1"/>
  <c r="H277" i="9" s="1"/>
  <c r="I277" i="9" s="1"/>
  <c r="J277" i="9" s="1"/>
  <c r="K277" i="9" s="1"/>
  <c r="L277" i="9" s="1"/>
  <c r="M277" i="9" s="1"/>
  <c r="N277" i="9" s="1"/>
  <c r="O277" i="9" s="1"/>
  <c r="P277" i="9" s="1"/>
  <c r="Q277" i="9" s="1"/>
  <c r="R277" i="9" s="1"/>
  <c r="S277" i="9" s="1"/>
  <c r="T277" i="9" s="1"/>
  <c r="U277" i="9" s="1"/>
  <c r="V277" i="9" s="1"/>
  <c r="C278" i="9"/>
  <c r="D278" i="9" s="1"/>
  <c r="E278" i="9" s="1"/>
  <c r="F278" i="9" s="1"/>
  <c r="G278" i="9" s="1"/>
  <c r="H278" i="9" s="1"/>
  <c r="I278" i="9" s="1"/>
  <c r="J278" i="9" s="1"/>
  <c r="K278" i="9" s="1"/>
  <c r="L278" i="9" s="1"/>
  <c r="M278" i="9" s="1"/>
  <c r="N278" i="9" s="1"/>
  <c r="O278" i="9" s="1"/>
  <c r="P278" i="9" s="1"/>
  <c r="Q278" i="9" s="1"/>
  <c r="R278" i="9" s="1"/>
  <c r="S278" i="9" s="1"/>
  <c r="T278" i="9" s="1"/>
  <c r="U278" i="9" s="1"/>
  <c r="V278" i="9" s="1"/>
  <c r="C282" i="9"/>
  <c r="D282" i="9" s="1"/>
  <c r="E282" i="9" s="1"/>
  <c r="F282" i="9" s="1"/>
  <c r="G282" i="9" s="1"/>
  <c r="H282" i="9" s="1"/>
  <c r="I282" i="9" s="1"/>
  <c r="J282" i="9" s="1"/>
  <c r="K282" i="9" s="1"/>
  <c r="L282" i="9" s="1"/>
  <c r="M282" i="9" s="1"/>
  <c r="N282" i="9" s="1"/>
  <c r="O282" i="9" s="1"/>
  <c r="P282" i="9" s="1"/>
  <c r="Q282" i="9" s="1"/>
  <c r="R282" i="9" s="1"/>
  <c r="S282" i="9" s="1"/>
  <c r="T282" i="9" s="1"/>
  <c r="U282" i="9" s="1"/>
  <c r="V282" i="9" s="1"/>
  <c r="C283" i="9"/>
  <c r="D283" i="9" s="1"/>
  <c r="E283" i="9" s="1"/>
  <c r="F283" i="9" s="1"/>
  <c r="G283" i="9" s="1"/>
  <c r="H283" i="9" s="1"/>
  <c r="I283" i="9" s="1"/>
  <c r="J283" i="9" s="1"/>
  <c r="K283" i="9" s="1"/>
  <c r="L283" i="9" s="1"/>
  <c r="M283" i="9" s="1"/>
  <c r="N283" i="9" s="1"/>
  <c r="O283" i="9" s="1"/>
  <c r="P283" i="9" s="1"/>
  <c r="Q283" i="9" s="1"/>
  <c r="R283" i="9" s="1"/>
  <c r="S283" i="9" s="1"/>
  <c r="T283" i="9" s="1"/>
  <c r="U283" i="9" s="1"/>
  <c r="V283" i="9" s="1"/>
  <c r="C289" i="9"/>
  <c r="D289" i="9" s="1"/>
  <c r="E289" i="9" s="1"/>
  <c r="F289" i="9" s="1"/>
  <c r="G289" i="9" s="1"/>
  <c r="H289" i="9" s="1"/>
  <c r="I289" i="9" s="1"/>
  <c r="J289" i="9" s="1"/>
  <c r="K289" i="9" s="1"/>
  <c r="L289" i="9" s="1"/>
  <c r="M289" i="9" s="1"/>
  <c r="N289" i="9" s="1"/>
  <c r="O289" i="9" s="1"/>
  <c r="P289" i="9" s="1"/>
  <c r="Q289" i="9" s="1"/>
  <c r="R289" i="9" s="1"/>
  <c r="S289" i="9" s="1"/>
  <c r="T289" i="9" s="1"/>
  <c r="U289" i="9" s="1"/>
  <c r="V289" i="9" s="1"/>
  <c r="C292" i="9"/>
  <c r="D292" i="9" s="1"/>
  <c r="E292" i="9" s="1"/>
  <c r="F292" i="9" s="1"/>
  <c r="G292" i="9" s="1"/>
  <c r="H292" i="9" s="1"/>
  <c r="I292" i="9" s="1"/>
  <c r="J292" i="9" s="1"/>
  <c r="K292" i="9" s="1"/>
  <c r="L292" i="9" s="1"/>
  <c r="M292" i="9" s="1"/>
  <c r="N292" i="9" s="1"/>
  <c r="O292" i="9" s="1"/>
  <c r="P292" i="9" s="1"/>
  <c r="Q292" i="9" s="1"/>
  <c r="R292" i="9" s="1"/>
  <c r="S292" i="9" s="1"/>
  <c r="T292" i="9" s="1"/>
  <c r="U292" i="9" s="1"/>
  <c r="V292" i="9" s="1"/>
  <c r="C297" i="9"/>
  <c r="D297" i="9" s="1"/>
  <c r="E297" i="9" s="1"/>
  <c r="F297" i="9" s="1"/>
  <c r="G297" i="9" s="1"/>
  <c r="H297" i="9" s="1"/>
  <c r="I297" i="9" s="1"/>
  <c r="J297" i="9" s="1"/>
  <c r="K297" i="9" s="1"/>
  <c r="L297" i="9" s="1"/>
  <c r="M297" i="9" s="1"/>
  <c r="N297" i="9" s="1"/>
  <c r="O297" i="9" s="1"/>
  <c r="P297" i="9" s="1"/>
  <c r="Q297" i="9" s="1"/>
  <c r="R297" i="9" s="1"/>
  <c r="S297" i="9" s="1"/>
  <c r="T297" i="9" s="1"/>
  <c r="U297" i="9" s="1"/>
  <c r="V297" i="9" s="1"/>
  <c r="C300" i="9"/>
  <c r="D300" i="9" s="1"/>
  <c r="E300" i="9" s="1"/>
  <c r="F300" i="9" s="1"/>
  <c r="G300" i="9" s="1"/>
  <c r="H300" i="9" s="1"/>
  <c r="I300" i="9" s="1"/>
  <c r="J300" i="9" s="1"/>
  <c r="K300" i="9" s="1"/>
  <c r="L300" i="9" s="1"/>
  <c r="M300" i="9" s="1"/>
  <c r="N300" i="9" s="1"/>
  <c r="O300" i="9" s="1"/>
  <c r="P300" i="9" s="1"/>
  <c r="Q300" i="9" s="1"/>
  <c r="R300" i="9" s="1"/>
  <c r="S300" i="9" s="1"/>
  <c r="T300" i="9" s="1"/>
  <c r="U300" i="9" s="1"/>
  <c r="V300" i="9" s="1"/>
  <c r="C306" i="9"/>
  <c r="D306" i="9" s="1"/>
  <c r="E306" i="9" s="1"/>
  <c r="F306" i="9" s="1"/>
  <c r="G306" i="9" s="1"/>
  <c r="H306" i="9" s="1"/>
  <c r="I306" i="9" s="1"/>
  <c r="J306" i="9" s="1"/>
  <c r="K306" i="9" s="1"/>
  <c r="L306" i="9" s="1"/>
  <c r="M306" i="9" s="1"/>
  <c r="N306" i="9" s="1"/>
  <c r="O306" i="9" s="1"/>
  <c r="P306" i="9" s="1"/>
  <c r="Q306" i="9" s="1"/>
  <c r="R306" i="9" s="1"/>
  <c r="S306" i="9" s="1"/>
  <c r="T306" i="9" s="1"/>
  <c r="U306" i="9" s="1"/>
  <c r="V306" i="9" s="1"/>
  <c r="C309" i="9"/>
  <c r="D309" i="9" s="1"/>
  <c r="E309" i="9" s="1"/>
  <c r="F309" i="9" s="1"/>
  <c r="G309" i="9" s="1"/>
  <c r="H309" i="9" s="1"/>
  <c r="I309" i="9" s="1"/>
  <c r="J309" i="9" s="1"/>
  <c r="K309" i="9" s="1"/>
  <c r="L309" i="9" s="1"/>
  <c r="M309" i="9" s="1"/>
  <c r="N309" i="9" s="1"/>
  <c r="O309" i="9" s="1"/>
  <c r="P309" i="9" s="1"/>
  <c r="Q309" i="9" s="1"/>
  <c r="R309" i="9" s="1"/>
  <c r="S309" i="9" s="1"/>
  <c r="T309" i="9" s="1"/>
  <c r="U309" i="9" s="1"/>
  <c r="V309" i="9" s="1"/>
  <c r="C311" i="9"/>
  <c r="D311" i="9" s="1"/>
  <c r="E311" i="9" s="1"/>
  <c r="F311" i="9" s="1"/>
  <c r="G311" i="9" s="1"/>
  <c r="H311" i="9" s="1"/>
  <c r="I311" i="9" s="1"/>
  <c r="J311" i="9" s="1"/>
  <c r="K311" i="9" s="1"/>
  <c r="L311" i="9" s="1"/>
  <c r="M311" i="9" s="1"/>
  <c r="N311" i="9" s="1"/>
  <c r="O311" i="9" s="1"/>
  <c r="P311" i="9" s="1"/>
  <c r="Q311" i="9" s="1"/>
  <c r="R311" i="9" s="1"/>
  <c r="S311" i="9" s="1"/>
  <c r="T311" i="9" s="1"/>
  <c r="U311" i="9" s="1"/>
  <c r="V311" i="9" s="1"/>
  <c r="C314" i="9"/>
  <c r="D314" i="9" s="1"/>
  <c r="E314" i="9" s="1"/>
  <c r="F314" i="9" s="1"/>
  <c r="G314" i="9" s="1"/>
  <c r="H314" i="9" s="1"/>
  <c r="I314" i="9" s="1"/>
  <c r="J314" i="9" s="1"/>
  <c r="K314" i="9" s="1"/>
  <c r="L314" i="9" s="1"/>
  <c r="M314" i="9" s="1"/>
  <c r="N314" i="9" s="1"/>
  <c r="O314" i="9" s="1"/>
  <c r="P314" i="9" s="1"/>
  <c r="Q314" i="9" s="1"/>
  <c r="R314" i="9" s="1"/>
  <c r="S314" i="9" s="1"/>
  <c r="T314" i="9" s="1"/>
  <c r="U314" i="9" s="1"/>
  <c r="V314" i="9" s="1"/>
  <c r="C317" i="9"/>
  <c r="D317" i="9" s="1"/>
  <c r="E317" i="9" s="1"/>
  <c r="F317" i="9" s="1"/>
  <c r="G317" i="9" s="1"/>
  <c r="H317" i="9" s="1"/>
  <c r="I317" i="9" s="1"/>
  <c r="J317" i="9" s="1"/>
  <c r="K317" i="9" s="1"/>
  <c r="L317" i="9" s="1"/>
  <c r="M317" i="9" s="1"/>
  <c r="N317" i="9" s="1"/>
  <c r="O317" i="9" s="1"/>
  <c r="P317" i="9" s="1"/>
  <c r="Q317" i="9" s="1"/>
  <c r="R317" i="9" s="1"/>
  <c r="S317" i="9" s="1"/>
  <c r="T317" i="9" s="1"/>
  <c r="U317" i="9" s="1"/>
  <c r="V317" i="9" s="1"/>
  <c r="C319" i="9"/>
  <c r="D319" i="9" s="1"/>
  <c r="E319" i="9" s="1"/>
  <c r="F319" i="9" s="1"/>
  <c r="G319" i="9" s="1"/>
  <c r="H319" i="9" s="1"/>
  <c r="I319" i="9" s="1"/>
  <c r="J319" i="9" s="1"/>
  <c r="K319" i="9" s="1"/>
  <c r="L319" i="9" s="1"/>
  <c r="M319" i="9" s="1"/>
  <c r="N319" i="9" s="1"/>
  <c r="O319" i="9" s="1"/>
  <c r="P319" i="9" s="1"/>
  <c r="Q319" i="9" s="1"/>
  <c r="R319" i="9" s="1"/>
  <c r="S319" i="9" s="1"/>
  <c r="T319" i="9" s="1"/>
  <c r="U319" i="9" s="1"/>
  <c r="V319" i="9" s="1"/>
  <c r="C328" i="9"/>
  <c r="D328" i="9" s="1"/>
  <c r="E328" i="9" s="1"/>
  <c r="F328" i="9" s="1"/>
  <c r="G328" i="9" s="1"/>
  <c r="H328" i="9" s="1"/>
  <c r="I328" i="9" s="1"/>
  <c r="J328" i="9" s="1"/>
  <c r="K328" i="9" s="1"/>
  <c r="L328" i="9" s="1"/>
  <c r="M328" i="9" s="1"/>
  <c r="N328" i="9" s="1"/>
  <c r="O328" i="9" s="1"/>
  <c r="P328" i="9" s="1"/>
  <c r="Q328" i="9" s="1"/>
  <c r="R328" i="9" s="1"/>
  <c r="S328" i="9" s="1"/>
  <c r="T328" i="9" s="1"/>
  <c r="U328" i="9" s="1"/>
  <c r="V328" i="9" s="1"/>
  <c r="C334" i="9"/>
  <c r="D334" i="9" s="1"/>
  <c r="E334" i="9" s="1"/>
  <c r="F334" i="9" s="1"/>
  <c r="G334" i="9" s="1"/>
  <c r="H334" i="9" s="1"/>
  <c r="I334" i="9" s="1"/>
  <c r="J334" i="9" s="1"/>
  <c r="K334" i="9" s="1"/>
  <c r="L334" i="9" s="1"/>
  <c r="M334" i="9" s="1"/>
  <c r="N334" i="9" s="1"/>
  <c r="O334" i="9" s="1"/>
  <c r="P334" i="9" s="1"/>
  <c r="Q334" i="9" s="1"/>
  <c r="R334" i="9" s="1"/>
  <c r="S334" i="9" s="1"/>
  <c r="T334" i="9" s="1"/>
  <c r="U334" i="9" s="1"/>
  <c r="V334" i="9" s="1"/>
  <c r="C336" i="9"/>
  <c r="D336" i="9" s="1"/>
  <c r="E336" i="9" s="1"/>
  <c r="F336" i="9" s="1"/>
  <c r="G336" i="9" s="1"/>
  <c r="H336" i="9" s="1"/>
  <c r="I336" i="9" s="1"/>
  <c r="J336" i="9" s="1"/>
  <c r="K336" i="9" s="1"/>
  <c r="L336" i="9" s="1"/>
  <c r="M336" i="9" s="1"/>
  <c r="N336" i="9" s="1"/>
  <c r="O336" i="9" s="1"/>
  <c r="P336" i="9" s="1"/>
  <c r="Q336" i="9" s="1"/>
  <c r="R336" i="9" s="1"/>
  <c r="S336" i="9" s="1"/>
  <c r="T336" i="9" s="1"/>
  <c r="U336" i="9" s="1"/>
  <c r="V336" i="9" s="1"/>
  <c r="C339" i="9"/>
  <c r="D339" i="9" s="1"/>
  <c r="E339" i="9" s="1"/>
  <c r="F339" i="9" s="1"/>
  <c r="G339" i="9" s="1"/>
  <c r="H339" i="9" s="1"/>
  <c r="I339" i="9" s="1"/>
  <c r="J339" i="9" s="1"/>
  <c r="K339" i="9" s="1"/>
  <c r="L339" i="9" s="1"/>
  <c r="M339" i="9" s="1"/>
  <c r="N339" i="9" s="1"/>
  <c r="O339" i="9" s="1"/>
  <c r="P339" i="9" s="1"/>
  <c r="Q339" i="9" s="1"/>
  <c r="R339" i="9" s="1"/>
  <c r="S339" i="9" s="1"/>
  <c r="T339" i="9" s="1"/>
  <c r="U339" i="9" s="1"/>
  <c r="V339" i="9" s="1"/>
  <c r="C342" i="9"/>
  <c r="D342" i="9" s="1"/>
  <c r="E342" i="9" s="1"/>
  <c r="F342" i="9" s="1"/>
  <c r="G342" i="9" s="1"/>
  <c r="H342" i="9" s="1"/>
  <c r="I342" i="9" s="1"/>
  <c r="J342" i="9" s="1"/>
  <c r="K342" i="9" s="1"/>
  <c r="L342" i="9" s="1"/>
  <c r="M342" i="9" s="1"/>
  <c r="N342" i="9" s="1"/>
  <c r="O342" i="9" s="1"/>
  <c r="P342" i="9" s="1"/>
  <c r="Q342" i="9" s="1"/>
  <c r="R342" i="9" s="1"/>
  <c r="S342" i="9" s="1"/>
  <c r="T342" i="9" s="1"/>
  <c r="U342" i="9" s="1"/>
  <c r="V342" i="9" s="1"/>
  <c r="C347" i="9"/>
  <c r="D347" i="9" s="1"/>
  <c r="E347" i="9" s="1"/>
  <c r="F347" i="9" s="1"/>
  <c r="G347" i="9" s="1"/>
  <c r="H347" i="9" s="1"/>
  <c r="I347" i="9" s="1"/>
  <c r="J347" i="9" s="1"/>
  <c r="K347" i="9" s="1"/>
  <c r="L347" i="9" s="1"/>
  <c r="M347" i="9" s="1"/>
  <c r="N347" i="9" s="1"/>
  <c r="O347" i="9" s="1"/>
  <c r="P347" i="9" s="1"/>
  <c r="Q347" i="9" s="1"/>
  <c r="R347" i="9" s="1"/>
  <c r="S347" i="9" s="1"/>
  <c r="T347" i="9" s="1"/>
  <c r="U347" i="9" s="1"/>
  <c r="V347" i="9" s="1"/>
  <c r="C353" i="9"/>
  <c r="D353" i="9" s="1"/>
  <c r="E353" i="9" s="1"/>
  <c r="F353" i="9" s="1"/>
  <c r="G353" i="9" s="1"/>
  <c r="H353" i="9" s="1"/>
  <c r="I353" i="9" s="1"/>
  <c r="J353" i="9" s="1"/>
  <c r="K353" i="9" s="1"/>
  <c r="L353" i="9" s="1"/>
  <c r="M353" i="9" s="1"/>
  <c r="N353" i="9" s="1"/>
  <c r="O353" i="9" s="1"/>
  <c r="P353" i="9" s="1"/>
  <c r="Q353" i="9" s="1"/>
  <c r="R353" i="9" s="1"/>
  <c r="S353" i="9" s="1"/>
  <c r="T353" i="9" s="1"/>
  <c r="U353" i="9" s="1"/>
  <c r="V353" i="9" s="1"/>
  <c r="C356" i="9"/>
  <c r="D356" i="9" s="1"/>
  <c r="E356" i="9" s="1"/>
  <c r="F356" i="9" s="1"/>
  <c r="G356" i="9" s="1"/>
  <c r="H356" i="9" s="1"/>
  <c r="I356" i="9" s="1"/>
  <c r="J356" i="9" s="1"/>
  <c r="K356" i="9" s="1"/>
  <c r="L356" i="9" s="1"/>
  <c r="M356" i="9" s="1"/>
  <c r="N356" i="9" s="1"/>
  <c r="O356" i="9" s="1"/>
  <c r="P356" i="9" s="1"/>
  <c r="Q356" i="9" s="1"/>
  <c r="R356" i="9" s="1"/>
  <c r="S356" i="9" s="1"/>
  <c r="T356" i="9" s="1"/>
  <c r="U356" i="9" s="1"/>
  <c r="V356" i="9" s="1"/>
  <c r="C360" i="9"/>
  <c r="D360" i="9" s="1"/>
  <c r="E360" i="9" s="1"/>
  <c r="F360" i="9" s="1"/>
  <c r="G360" i="9" s="1"/>
  <c r="H360" i="9" s="1"/>
  <c r="I360" i="9" s="1"/>
  <c r="J360" i="9" s="1"/>
  <c r="K360" i="9" s="1"/>
  <c r="L360" i="9" s="1"/>
  <c r="M360" i="9" s="1"/>
  <c r="N360" i="9" s="1"/>
  <c r="O360" i="9" s="1"/>
  <c r="P360" i="9" s="1"/>
  <c r="Q360" i="9" s="1"/>
  <c r="R360" i="9" s="1"/>
  <c r="S360" i="9" s="1"/>
  <c r="T360" i="9" s="1"/>
  <c r="U360" i="9" s="1"/>
  <c r="V360" i="9" s="1"/>
  <c r="C361" i="9"/>
  <c r="D361" i="9" s="1"/>
  <c r="E361" i="9" s="1"/>
  <c r="F361" i="9" s="1"/>
  <c r="G361" i="9" s="1"/>
  <c r="H361" i="9" s="1"/>
  <c r="I361" i="9" s="1"/>
  <c r="J361" i="9" s="1"/>
  <c r="K361" i="9" s="1"/>
  <c r="L361" i="9" s="1"/>
  <c r="M361" i="9" s="1"/>
  <c r="N361" i="9" s="1"/>
  <c r="O361" i="9" s="1"/>
  <c r="P361" i="9" s="1"/>
  <c r="Q361" i="9" s="1"/>
  <c r="R361" i="9" s="1"/>
  <c r="S361" i="9" s="1"/>
  <c r="T361" i="9" s="1"/>
  <c r="U361" i="9" s="1"/>
  <c r="V361" i="9" s="1"/>
  <c r="C364" i="9"/>
  <c r="D364" i="9" s="1"/>
  <c r="E364" i="9" s="1"/>
  <c r="F364" i="9" s="1"/>
  <c r="G364" i="9" s="1"/>
  <c r="H364" i="9" s="1"/>
  <c r="I364" i="9" s="1"/>
  <c r="J364" i="9" s="1"/>
  <c r="K364" i="9" s="1"/>
  <c r="L364" i="9" s="1"/>
  <c r="M364" i="9" s="1"/>
  <c r="N364" i="9" s="1"/>
  <c r="O364" i="9" s="1"/>
  <c r="P364" i="9" s="1"/>
  <c r="Q364" i="9" s="1"/>
  <c r="R364" i="9" s="1"/>
  <c r="S364" i="9" s="1"/>
  <c r="T364" i="9" s="1"/>
  <c r="U364" i="9" s="1"/>
  <c r="V364" i="9" s="1"/>
  <c r="C368" i="9"/>
  <c r="D368" i="9" s="1"/>
  <c r="E368" i="9" s="1"/>
  <c r="F368" i="9" s="1"/>
  <c r="G368" i="9" s="1"/>
  <c r="H368" i="9" s="1"/>
  <c r="I368" i="9" s="1"/>
  <c r="J368" i="9" s="1"/>
  <c r="K368" i="9" s="1"/>
  <c r="L368" i="9" s="1"/>
  <c r="M368" i="9" s="1"/>
  <c r="N368" i="9" s="1"/>
  <c r="O368" i="9" s="1"/>
  <c r="P368" i="9" s="1"/>
  <c r="Q368" i="9" s="1"/>
  <c r="R368" i="9" s="1"/>
  <c r="S368" i="9" s="1"/>
  <c r="T368" i="9" s="1"/>
  <c r="U368" i="9" s="1"/>
  <c r="V368" i="9" s="1"/>
  <c r="C369" i="9"/>
  <c r="D369" i="9" s="1"/>
  <c r="E369" i="9" s="1"/>
  <c r="F369" i="9" s="1"/>
  <c r="G369" i="9" s="1"/>
  <c r="H369" i="9" s="1"/>
  <c r="I369" i="9" s="1"/>
  <c r="J369" i="9" s="1"/>
  <c r="K369" i="9" s="1"/>
  <c r="L369" i="9" s="1"/>
  <c r="M369" i="9" s="1"/>
  <c r="N369" i="9" s="1"/>
  <c r="O369" i="9" s="1"/>
  <c r="P369" i="9" s="1"/>
  <c r="Q369" i="9" s="1"/>
  <c r="R369" i="9" s="1"/>
  <c r="S369" i="9" s="1"/>
  <c r="T369" i="9" s="1"/>
  <c r="U369" i="9" s="1"/>
  <c r="V369" i="9" s="1"/>
  <c r="C372" i="9"/>
  <c r="D372" i="9" s="1"/>
  <c r="E372" i="9" s="1"/>
  <c r="F372" i="9" s="1"/>
  <c r="G372" i="9" s="1"/>
  <c r="H372" i="9" s="1"/>
  <c r="I372" i="9" s="1"/>
  <c r="J372" i="9" s="1"/>
  <c r="K372" i="9" s="1"/>
  <c r="L372" i="9" s="1"/>
  <c r="M372" i="9" s="1"/>
  <c r="N372" i="9" s="1"/>
  <c r="O372" i="9" s="1"/>
  <c r="P372" i="9" s="1"/>
  <c r="Q372" i="9" s="1"/>
  <c r="R372" i="9" s="1"/>
  <c r="S372" i="9" s="1"/>
  <c r="T372" i="9" s="1"/>
  <c r="U372" i="9" s="1"/>
  <c r="V372" i="9" s="1"/>
  <c r="C376" i="9"/>
  <c r="D376" i="9" s="1"/>
  <c r="E376" i="9" s="1"/>
  <c r="F376" i="9" s="1"/>
  <c r="G376" i="9" s="1"/>
  <c r="H376" i="9" s="1"/>
  <c r="I376" i="9" s="1"/>
  <c r="J376" i="9" s="1"/>
  <c r="K376" i="9" s="1"/>
  <c r="L376" i="9" s="1"/>
  <c r="M376" i="9" s="1"/>
  <c r="N376" i="9" s="1"/>
  <c r="O376" i="9" s="1"/>
  <c r="P376" i="9" s="1"/>
  <c r="Q376" i="9" s="1"/>
  <c r="R376" i="9" s="1"/>
  <c r="S376" i="9" s="1"/>
  <c r="T376" i="9" s="1"/>
  <c r="U376" i="9" s="1"/>
  <c r="V376" i="9" s="1"/>
  <c r="C380" i="9"/>
  <c r="D380" i="9" s="1"/>
  <c r="E380" i="9" s="1"/>
  <c r="F380" i="9" s="1"/>
  <c r="G380" i="9" s="1"/>
  <c r="H380" i="9" s="1"/>
  <c r="I380" i="9" s="1"/>
  <c r="J380" i="9" s="1"/>
  <c r="K380" i="9" s="1"/>
  <c r="L380" i="9" s="1"/>
  <c r="M380" i="9" s="1"/>
  <c r="N380" i="9" s="1"/>
  <c r="O380" i="9" s="1"/>
  <c r="P380" i="9" s="1"/>
  <c r="Q380" i="9" s="1"/>
  <c r="R380" i="9" s="1"/>
  <c r="S380" i="9" s="1"/>
  <c r="T380" i="9" s="1"/>
  <c r="U380" i="9" s="1"/>
  <c r="V380" i="9" s="1"/>
  <c r="C381" i="9"/>
  <c r="D381" i="9" s="1"/>
  <c r="E381" i="9" s="1"/>
  <c r="F381" i="9" s="1"/>
  <c r="G381" i="9" s="1"/>
  <c r="H381" i="9" s="1"/>
  <c r="I381" i="9" s="1"/>
  <c r="J381" i="9" s="1"/>
  <c r="K381" i="9" s="1"/>
  <c r="L381" i="9" s="1"/>
  <c r="M381" i="9" s="1"/>
  <c r="N381" i="9" s="1"/>
  <c r="O381" i="9" s="1"/>
  <c r="P381" i="9" s="1"/>
  <c r="Q381" i="9" s="1"/>
  <c r="R381" i="9" s="1"/>
  <c r="S381" i="9" s="1"/>
  <c r="T381" i="9" s="1"/>
  <c r="U381" i="9" s="1"/>
  <c r="V381" i="9" s="1"/>
  <c r="C384" i="9"/>
  <c r="D384" i="9" s="1"/>
  <c r="E384" i="9" s="1"/>
  <c r="F384" i="9" s="1"/>
  <c r="G384" i="9" s="1"/>
  <c r="H384" i="9" s="1"/>
  <c r="I384" i="9" s="1"/>
  <c r="J384" i="9" s="1"/>
  <c r="K384" i="9" s="1"/>
  <c r="L384" i="9" s="1"/>
  <c r="M384" i="9" s="1"/>
  <c r="N384" i="9" s="1"/>
  <c r="O384" i="9" s="1"/>
  <c r="P384" i="9" s="1"/>
  <c r="Q384" i="9" s="1"/>
  <c r="R384" i="9" s="1"/>
  <c r="S384" i="9" s="1"/>
  <c r="T384" i="9" s="1"/>
  <c r="U384" i="9" s="1"/>
  <c r="V384" i="9" s="1"/>
  <c r="C385" i="9"/>
  <c r="D385" i="9" s="1"/>
  <c r="E385" i="9" s="1"/>
  <c r="F385" i="9" s="1"/>
  <c r="G385" i="9" s="1"/>
  <c r="H385" i="9" s="1"/>
  <c r="I385" i="9" s="1"/>
  <c r="J385" i="9" s="1"/>
  <c r="K385" i="9" s="1"/>
  <c r="L385" i="9" s="1"/>
  <c r="M385" i="9" s="1"/>
  <c r="N385" i="9" s="1"/>
  <c r="O385" i="9" s="1"/>
  <c r="P385" i="9" s="1"/>
  <c r="Q385" i="9" s="1"/>
  <c r="R385" i="9" s="1"/>
  <c r="S385" i="9" s="1"/>
  <c r="T385" i="9" s="1"/>
  <c r="U385" i="9" s="1"/>
  <c r="V385" i="9" s="1"/>
  <c r="C391" i="9"/>
  <c r="D391" i="9" s="1"/>
  <c r="E391" i="9" s="1"/>
  <c r="F391" i="9" s="1"/>
  <c r="G391" i="9" s="1"/>
  <c r="H391" i="9" s="1"/>
  <c r="I391" i="9" s="1"/>
  <c r="J391" i="9" s="1"/>
  <c r="K391" i="9" s="1"/>
  <c r="L391" i="9" s="1"/>
  <c r="M391" i="9" s="1"/>
  <c r="N391" i="9" s="1"/>
  <c r="O391" i="9" s="1"/>
  <c r="P391" i="9" s="1"/>
  <c r="Q391" i="9" s="1"/>
  <c r="R391" i="9" s="1"/>
  <c r="S391" i="9" s="1"/>
  <c r="T391" i="9" s="1"/>
  <c r="U391" i="9" s="1"/>
  <c r="V391" i="9" s="1"/>
  <c r="C273" i="9"/>
  <c r="D273" i="9" s="1"/>
  <c r="E273" i="9" s="1"/>
  <c r="F273" i="9" s="1"/>
  <c r="G273" i="9" s="1"/>
  <c r="H273" i="9" s="1"/>
  <c r="I273" i="9" s="1"/>
  <c r="J273" i="9" s="1"/>
  <c r="K273" i="9" s="1"/>
  <c r="L273" i="9" s="1"/>
  <c r="M273" i="9" s="1"/>
  <c r="N273" i="9" s="1"/>
  <c r="O273" i="9" s="1"/>
  <c r="P273" i="9" s="1"/>
  <c r="Q273" i="9" s="1"/>
  <c r="R273" i="9" s="1"/>
  <c r="S273" i="9" s="1"/>
  <c r="T273" i="9" s="1"/>
  <c r="U273" i="9" s="1"/>
  <c r="V273" i="9" s="1"/>
  <c r="C281" i="9"/>
  <c r="D281" i="9" s="1"/>
  <c r="E281" i="9" s="1"/>
  <c r="F281" i="9" s="1"/>
  <c r="G281" i="9" s="1"/>
  <c r="H281" i="9" s="1"/>
  <c r="I281" i="9" s="1"/>
  <c r="J281" i="9" s="1"/>
  <c r="K281" i="9" s="1"/>
  <c r="L281" i="9" s="1"/>
  <c r="M281" i="9" s="1"/>
  <c r="N281" i="9" s="1"/>
  <c r="O281" i="9" s="1"/>
  <c r="P281" i="9" s="1"/>
  <c r="Q281" i="9" s="1"/>
  <c r="R281" i="9" s="1"/>
  <c r="S281" i="9" s="1"/>
  <c r="T281" i="9" s="1"/>
  <c r="U281" i="9" s="1"/>
  <c r="V281" i="9" s="1"/>
  <c r="C286" i="9"/>
  <c r="D286" i="9" s="1"/>
  <c r="E286" i="9" s="1"/>
  <c r="F286" i="9" s="1"/>
  <c r="G286" i="9" s="1"/>
  <c r="H286" i="9" s="1"/>
  <c r="I286" i="9" s="1"/>
  <c r="J286" i="9" s="1"/>
  <c r="K286" i="9" s="1"/>
  <c r="L286" i="9" s="1"/>
  <c r="M286" i="9" s="1"/>
  <c r="N286" i="9" s="1"/>
  <c r="O286" i="9" s="1"/>
  <c r="P286" i="9" s="1"/>
  <c r="Q286" i="9" s="1"/>
  <c r="R286" i="9" s="1"/>
  <c r="S286" i="9" s="1"/>
  <c r="T286" i="9" s="1"/>
  <c r="U286" i="9" s="1"/>
  <c r="V286" i="9" s="1"/>
  <c r="C288" i="9"/>
  <c r="D288" i="9" s="1"/>
  <c r="E288" i="9" s="1"/>
  <c r="F288" i="9" s="1"/>
  <c r="G288" i="9" s="1"/>
  <c r="H288" i="9" s="1"/>
  <c r="I288" i="9" s="1"/>
  <c r="J288" i="9" s="1"/>
  <c r="K288" i="9" s="1"/>
  <c r="L288" i="9" s="1"/>
  <c r="M288" i="9" s="1"/>
  <c r="N288" i="9" s="1"/>
  <c r="O288" i="9" s="1"/>
  <c r="P288" i="9" s="1"/>
  <c r="Q288" i="9" s="1"/>
  <c r="R288" i="9" s="1"/>
  <c r="S288" i="9" s="1"/>
  <c r="T288" i="9" s="1"/>
  <c r="U288" i="9" s="1"/>
  <c r="V288" i="9" s="1"/>
  <c r="C291" i="9"/>
  <c r="D291" i="9" s="1"/>
  <c r="E291" i="9" s="1"/>
  <c r="F291" i="9" s="1"/>
  <c r="G291" i="9" s="1"/>
  <c r="H291" i="9" s="1"/>
  <c r="I291" i="9" s="1"/>
  <c r="J291" i="9" s="1"/>
  <c r="K291" i="9" s="1"/>
  <c r="L291" i="9" s="1"/>
  <c r="M291" i="9" s="1"/>
  <c r="N291" i="9" s="1"/>
  <c r="O291" i="9" s="1"/>
  <c r="P291" i="9" s="1"/>
  <c r="Q291" i="9" s="1"/>
  <c r="R291" i="9" s="1"/>
  <c r="S291" i="9" s="1"/>
  <c r="T291" i="9" s="1"/>
  <c r="U291" i="9" s="1"/>
  <c r="V291" i="9" s="1"/>
  <c r="C294" i="9"/>
  <c r="D294" i="9" s="1"/>
  <c r="E294" i="9" s="1"/>
  <c r="F294" i="9" s="1"/>
  <c r="G294" i="9" s="1"/>
  <c r="H294" i="9" s="1"/>
  <c r="I294" i="9" s="1"/>
  <c r="J294" i="9" s="1"/>
  <c r="K294" i="9" s="1"/>
  <c r="L294" i="9" s="1"/>
  <c r="M294" i="9" s="1"/>
  <c r="N294" i="9" s="1"/>
  <c r="O294" i="9" s="1"/>
  <c r="P294" i="9" s="1"/>
  <c r="Q294" i="9" s="1"/>
  <c r="R294" i="9" s="1"/>
  <c r="S294" i="9" s="1"/>
  <c r="T294" i="9" s="1"/>
  <c r="U294" i="9" s="1"/>
  <c r="V294" i="9" s="1"/>
  <c r="C299" i="9"/>
  <c r="D299" i="9" s="1"/>
  <c r="E299" i="9" s="1"/>
  <c r="F299" i="9" s="1"/>
  <c r="G299" i="9" s="1"/>
  <c r="H299" i="9" s="1"/>
  <c r="I299" i="9" s="1"/>
  <c r="J299" i="9" s="1"/>
  <c r="K299" i="9" s="1"/>
  <c r="L299" i="9" s="1"/>
  <c r="M299" i="9" s="1"/>
  <c r="N299" i="9" s="1"/>
  <c r="O299" i="9" s="1"/>
  <c r="P299" i="9" s="1"/>
  <c r="Q299" i="9" s="1"/>
  <c r="R299" i="9" s="1"/>
  <c r="S299" i="9" s="1"/>
  <c r="T299" i="9" s="1"/>
  <c r="U299" i="9" s="1"/>
  <c r="V299" i="9" s="1"/>
  <c r="C305" i="9"/>
  <c r="D305" i="9" s="1"/>
  <c r="E305" i="9" s="1"/>
  <c r="F305" i="9" s="1"/>
  <c r="G305" i="9" s="1"/>
  <c r="H305" i="9" s="1"/>
  <c r="I305" i="9" s="1"/>
  <c r="J305" i="9" s="1"/>
  <c r="K305" i="9" s="1"/>
  <c r="L305" i="9" s="1"/>
  <c r="M305" i="9" s="1"/>
  <c r="N305" i="9" s="1"/>
  <c r="O305" i="9" s="1"/>
  <c r="P305" i="9" s="1"/>
  <c r="Q305" i="9" s="1"/>
  <c r="R305" i="9" s="1"/>
  <c r="S305" i="9" s="1"/>
  <c r="T305" i="9" s="1"/>
  <c r="U305" i="9" s="1"/>
  <c r="V305" i="9" s="1"/>
  <c r="C308" i="9"/>
  <c r="D308" i="9" s="1"/>
  <c r="E308" i="9" s="1"/>
  <c r="F308" i="9" s="1"/>
  <c r="G308" i="9" s="1"/>
  <c r="H308" i="9" s="1"/>
  <c r="I308" i="9" s="1"/>
  <c r="J308" i="9" s="1"/>
  <c r="K308" i="9" s="1"/>
  <c r="L308" i="9" s="1"/>
  <c r="M308" i="9" s="1"/>
  <c r="N308" i="9" s="1"/>
  <c r="O308" i="9" s="1"/>
  <c r="P308" i="9" s="1"/>
  <c r="Q308" i="9" s="1"/>
  <c r="R308" i="9" s="1"/>
  <c r="S308" i="9" s="1"/>
  <c r="T308" i="9" s="1"/>
  <c r="U308" i="9" s="1"/>
  <c r="V308" i="9" s="1"/>
  <c r="C313" i="9"/>
  <c r="D313" i="9" s="1"/>
  <c r="E313" i="9" s="1"/>
  <c r="F313" i="9" s="1"/>
  <c r="G313" i="9" s="1"/>
  <c r="H313" i="9" s="1"/>
  <c r="I313" i="9" s="1"/>
  <c r="J313" i="9" s="1"/>
  <c r="K313" i="9" s="1"/>
  <c r="L313" i="9" s="1"/>
  <c r="M313" i="9" s="1"/>
  <c r="N313" i="9" s="1"/>
  <c r="O313" i="9" s="1"/>
  <c r="P313" i="9" s="1"/>
  <c r="Q313" i="9" s="1"/>
  <c r="R313" i="9" s="1"/>
  <c r="S313" i="9" s="1"/>
  <c r="T313" i="9" s="1"/>
  <c r="U313" i="9" s="1"/>
  <c r="V313" i="9" s="1"/>
  <c r="C316" i="9"/>
  <c r="D316" i="9" s="1"/>
  <c r="E316" i="9" s="1"/>
  <c r="F316" i="9" s="1"/>
  <c r="G316" i="9" s="1"/>
  <c r="H316" i="9" s="1"/>
  <c r="I316" i="9" s="1"/>
  <c r="J316" i="9" s="1"/>
  <c r="K316" i="9" s="1"/>
  <c r="L316" i="9" s="1"/>
  <c r="M316" i="9" s="1"/>
  <c r="N316" i="9" s="1"/>
  <c r="O316" i="9" s="1"/>
  <c r="P316" i="9" s="1"/>
  <c r="Q316" i="9" s="1"/>
  <c r="R316" i="9" s="1"/>
  <c r="S316" i="9" s="1"/>
  <c r="T316" i="9" s="1"/>
  <c r="U316" i="9" s="1"/>
  <c r="V316" i="9" s="1"/>
  <c r="C322" i="9"/>
  <c r="D322" i="9" s="1"/>
  <c r="E322" i="9" s="1"/>
  <c r="F322" i="9" s="1"/>
  <c r="G322" i="9" s="1"/>
  <c r="H322" i="9" s="1"/>
  <c r="I322" i="9" s="1"/>
  <c r="J322" i="9" s="1"/>
  <c r="K322" i="9" s="1"/>
  <c r="L322" i="9" s="1"/>
  <c r="M322" i="9" s="1"/>
  <c r="N322" i="9" s="1"/>
  <c r="O322" i="9" s="1"/>
  <c r="P322" i="9" s="1"/>
  <c r="Q322" i="9" s="1"/>
  <c r="R322" i="9" s="1"/>
  <c r="S322" i="9" s="1"/>
  <c r="T322" i="9" s="1"/>
  <c r="U322" i="9" s="1"/>
  <c r="V322" i="9" s="1"/>
  <c r="C325" i="9"/>
  <c r="D325" i="9" s="1"/>
  <c r="E325" i="9" s="1"/>
  <c r="F325" i="9" s="1"/>
  <c r="G325" i="9" s="1"/>
  <c r="H325" i="9" s="1"/>
  <c r="I325" i="9" s="1"/>
  <c r="J325" i="9" s="1"/>
  <c r="K325" i="9" s="1"/>
  <c r="L325" i="9" s="1"/>
  <c r="M325" i="9" s="1"/>
  <c r="N325" i="9" s="1"/>
  <c r="O325" i="9" s="1"/>
  <c r="P325" i="9" s="1"/>
  <c r="Q325" i="9" s="1"/>
  <c r="R325" i="9" s="1"/>
  <c r="S325" i="9" s="1"/>
  <c r="T325" i="9" s="1"/>
  <c r="U325" i="9" s="1"/>
  <c r="V325" i="9" s="1"/>
  <c r="C327" i="9"/>
  <c r="D327" i="9" s="1"/>
  <c r="E327" i="9" s="1"/>
  <c r="F327" i="9" s="1"/>
  <c r="G327" i="9" s="1"/>
  <c r="H327" i="9" s="1"/>
  <c r="I327" i="9" s="1"/>
  <c r="J327" i="9" s="1"/>
  <c r="K327" i="9" s="1"/>
  <c r="L327" i="9" s="1"/>
  <c r="M327" i="9" s="1"/>
  <c r="N327" i="9" s="1"/>
  <c r="O327" i="9" s="1"/>
  <c r="P327" i="9" s="1"/>
  <c r="Q327" i="9" s="1"/>
  <c r="R327" i="9" s="1"/>
  <c r="S327" i="9" s="1"/>
  <c r="T327" i="9" s="1"/>
  <c r="U327" i="9" s="1"/>
  <c r="V327" i="9" s="1"/>
  <c r="C330" i="9"/>
  <c r="D330" i="9" s="1"/>
  <c r="E330" i="9" s="1"/>
  <c r="F330" i="9" s="1"/>
  <c r="G330" i="9" s="1"/>
  <c r="H330" i="9" s="1"/>
  <c r="I330" i="9" s="1"/>
  <c r="J330" i="9" s="1"/>
  <c r="K330" i="9" s="1"/>
  <c r="L330" i="9" s="1"/>
  <c r="M330" i="9" s="1"/>
  <c r="N330" i="9" s="1"/>
  <c r="O330" i="9" s="1"/>
  <c r="P330" i="9" s="1"/>
  <c r="Q330" i="9" s="1"/>
  <c r="R330" i="9" s="1"/>
  <c r="S330" i="9" s="1"/>
  <c r="T330" i="9" s="1"/>
  <c r="U330" i="9" s="1"/>
  <c r="V330" i="9" s="1"/>
  <c r="C333" i="9"/>
  <c r="D333" i="9" s="1"/>
  <c r="E333" i="9" s="1"/>
  <c r="F333" i="9" s="1"/>
  <c r="G333" i="9" s="1"/>
  <c r="H333" i="9" s="1"/>
  <c r="I333" i="9" s="1"/>
  <c r="J333" i="9" s="1"/>
  <c r="K333" i="9" s="1"/>
  <c r="L333" i="9" s="1"/>
  <c r="M333" i="9" s="1"/>
  <c r="N333" i="9" s="1"/>
  <c r="O333" i="9" s="1"/>
  <c r="P333" i="9" s="1"/>
  <c r="Q333" i="9" s="1"/>
  <c r="R333" i="9" s="1"/>
  <c r="S333" i="9" s="1"/>
  <c r="T333" i="9" s="1"/>
  <c r="U333" i="9" s="1"/>
  <c r="V333" i="9" s="1"/>
  <c r="C335" i="9"/>
  <c r="D335" i="9" s="1"/>
  <c r="E335" i="9" s="1"/>
  <c r="F335" i="9" s="1"/>
  <c r="G335" i="9" s="1"/>
  <c r="H335" i="9" s="1"/>
  <c r="I335" i="9" s="1"/>
  <c r="J335" i="9" s="1"/>
  <c r="K335" i="9" s="1"/>
  <c r="L335" i="9" s="1"/>
  <c r="M335" i="9" s="1"/>
  <c r="N335" i="9" s="1"/>
  <c r="O335" i="9" s="1"/>
  <c r="P335" i="9" s="1"/>
  <c r="Q335" i="9" s="1"/>
  <c r="R335" i="9" s="1"/>
  <c r="S335" i="9" s="1"/>
  <c r="T335" i="9" s="1"/>
  <c r="U335" i="9" s="1"/>
  <c r="V335" i="9" s="1"/>
  <c r="C344" i="9"/>
  <c r="D344" i="9" s="1"/>
  <c r="E344" i="9" s="1"/>
  <c r="F344" i="9" s="1"/>
  <c r="G344" i="9" s="1"/>
  <c r="H344" i="9" s="1"/>
  <c r="I344" i="9" s="1"/>
  <c r="J344" i="9" s="1"/>
  <c r="K344" i="9" s="1"/>
  <c r="L344" i="9" s="1"/>
  <c r="M344" i="9" s="1"/>
  <c r="N344" i="9" s="1"/>
  <c r="O344" i="9" s="1"/>
  <c r="P344" i="9" s="1"/>
  <c r="Q344" i="9" s="1"/>
  <c r="R344" i="9" s="1"/>
  <c r="S344" i="9" s="1"/>
  <c r="T344" i="9" s="1"/>
  <c r="U344" i="9" s="1"/>
  <c r="V344" i="9" s="1"/>
  <c r="C350" i="9"/>
  <c r="D350" i="9" s="1"/>
  <c r="E350" i="9" s="1"/>
  <c r="F350" i="9" s="1"/>
  <c r="G350" i="9" s="1"/>
  <c r="H350" i="9" s="1"/>
  <c r="I350" i="9" s="1"/>
  <c r="J350" i="9" s="1"/>
  <c r="K350" i="9" s="1"/>
  <c r="L350" i="9" s="1"/>
  <c r="M350" i="9" s="1"/>
  <c r="N350" i="9" s="1"/>
  <c r="O350" i="9" s="1"/>
  <c r="P350" i="9" s="1"/>
  <c r="Q350" i="9" s="1"/>
  <c r="R350" i="9" s="1"/>
  <c r="S350" i="9" s="1"/>
  <c r="T350" i="9" s="1"/>
  <c r="U350" i="9" s="1"/>
  <c r="V350" i="9" s="1"/>
  <c r="C352" i="9"/>
  <c r="D352" i="9" s="1"/>
  <c r="E352" i="9" s="1"/>
  <c r="F352" i="9" s="1"/>
  <c r="G352" i="9" s="1"/>
  <c r="H352" i="9" s="1"/>
  <c r="I352" i="9" s="1"/>
  <c r="J352" i="9" s="1"/>
  <c r="K352" i="9" s="1"/>
  <c r="L352" i="9" s="1"/>
  <c r="M352" i="9" s="1"/>
  <c r="N352" i="9" s="1"/>
  <c r="O352" i="9" s="1"/>
  <c r="P352" i="9" s="1"/>
  <c r="Q352" i="9" s="1"/>
  <c r="R352" i="9" s="1"/>
  <c r="S352" i="9" s="1"/>
  <c r="T352" i="9" s="1"/>
  <c r="U352" i="9" s="1"/>
  <c r="V352" i="9" s="1"/>
  <c r="C355" i="9"/>
  <c r="D355" i="9" s="1"/>
  <c r="E355" i="9" s="1"/>
  <c r="F355" i="9" s="1"/>
  <c r="G355" i="9" s="1"/>
  <c r="H355" i="9" s="1"/>
  <c r="I355" i="9" s="1"/>
  <c r="J355" i="9" s="1"/>
  <c r="K355" i="9" s="1"/>
  <c r="L355" i="9" s="1"/>
  <c r="M355" i="9" s="1"/>
  <c r="N355" i="9" s="1"/>
  <c r="O355" i="9" s="1"/>
  <c r="P355" i="9" s="1"/>
  <c r="Q355" i="9" s="1"/>
  <c r="R355" i="9" s="1"/>
  <c r="S355" i="9" s="1"/>
  <c r="T355" i="9" s="1"/>
  <c r="U355" i="9" s="1"/>
  <c r="V355" i="9" s="1"/>
  <c r="C359" i="9"/>
  <c r="D359" i="9" s="1"/>
  <c r="E359" i="9" s="1"/>
  <c r="F359" i="9" s="1"/>
  <c r="G359" i="9" s="1"/>
  <c r="H359" i="9" s="1"/>
  <c r="I359" i="9" s="1"/>
  <c r="J359" i="9" s="1"/>
  <c r="K359" i="9" s="1"/>
  <c r="L359" i="9" s="1"/>
  <c r="M359" i="9" s="1"/>
  <c r="N359" i="9" s="1"/>
  <c r="O359" i="9" s="1"/>
  <c r="P359" i="9" s="1"/>
  <c r="Q359" i="9" s="1"/>
  <c r="R359" i="9" s="1"/>
  <c r="S359" i="9" s="1"/>
  <c r="T359" i="9" s="1"/>
  <c r="U359" i="9" s="1"/>
  <c r="V359" i="9" s="1"/>
  <c r="C363" i="9"/>
  <c r="D363" i="9" s="1"/>
  <c r="E363" i="9" s="1"/>
  <c r="F363" i="9" s="1"/>
  <c r="G363" i="9" s="1"/>
  <c r="H363" i="9" s="1"/>
  <c r="I363" i="9" s="1"/>
  <c r="J363" i="9" s="1"/>
  <c r="K363" i="9" s="1"/>
  <c r="L363" i="9" s="1"/>
  <c r="M363" i="9" s="1"/>
  <c r="N363" i="9" s="1"/>
  <c r="O363" i="9" s="1"/>
  <c r="P363" i="9" s="1"/>
  <c r="Q363" i="9" s="1"/>
  <c r="R363" i="9" s="1"/>
  <c r="S363" i="9" s="1"/>
  <c r="T363" i="9" s="1"/>
  <c r="U363" i="9" s="1"/>
  <c r="V363" i="9" s="1"/>
  <c r="C367" i="9"/>
  <c r="D367" i="9" s="1"/>
  <c r="E367" i="9" s="1"/>
  <c r="F367" i="9" s="1"/>
  <c r="G367" i="9" s="1"/>
  <c r="H367" i="9" s="1"/>
  <c r="I367" i="9" s="1"/>
  <c r="J367" i="9" s="1"/>
  <c r="K367" i="9" s="1"/>
  <c r="L367" i="9" s="1"/>
  <c r="M367" i="9" s="1"/>
  <c r="N367" i="9" s="1"/>
  <c r="O367" i="9" s="1"/>
  <c r="P367" i="9" s="1"/>
  <c r="Q367" i="9" s="1"/>
  <c r="R367" i="9" s="1"/>
  <c r="S367" i="9" s="1"/>
  <c r="T367" i="9" s="1"/>
  <c r="U367" i="9" s="1"/>
  <c r="V367" i="9" s="1"/>
  <c r="C371" i="9"/>
  <c r="D371" i="9" s="1"/>
  <c r="E371" i="9" s="1"/>
  <c r="F371" i="9" s="1"/>
  <c r="G371" i="9" s="1"/>
  <c r="H371" i="9" s="1"/>
  <c r="I371" i="9" s="1"/>
  <c r="J371" i="9" s="1"/>
  <c r="K371" i="9" s="1"/>
  <c r="L371" i="9" s="1"/>
  <c r="M371" i="9" s="1"/>
  <c r="N371" i="9" s="1"/>
  <c r="O371" i="9" s="1"/>
  <c r="P371" i="9" s="1"/>
  <c r="Q371" i="9" s="1"/>
  <c r="R371" i="9" s="1"/>
  <c r="S371" i="9" s="1"/>
  <c r="T371" i="9" s="1"/>
  <c r="U371" i="9" s="1"/>
  <c r="V371" i="9" s="1"/>
  <c r="C375" i="9"/>
  <c r="D375" i="9" s="1"/>
  <c r="E375" i="9" s="1"/>
  <c r="F375" i="9" s="1"/>
  <c r="G375" i="9" s="1"/>
  <c r="H375" i="9" s="1"/>
  <c r="I375" i="9" s="1"/>
  <c r="J375" i="9" s="1"/>
  <c r="K375" i="9" s="1"/>
  <c r="L375" i="9" s="1"/>
  <c r="M375" i="9" s="1"/>
  <c r="N375" i="9" s="1"/>
  <c r="O375" i="9" s="1"/>
  <c r="P375" i="9" s="1"/>
  <c r="Q375" i="9" s="1"/>
  <c r="R375" i="9" s="1"/>
  <c r="S375" i="9" s="1"/>
  <c r="T375" i="9" s="1"/>
  <c r="U375" i="9" s="1"/>
  <c r="V375" i="9" s="1"/>
  <c r="C379" i="9"/>
  <c r="D379" i="9" s="1"/>
  <c r="E379" i="9" s="1"/>
  <c r="F379" i="9" s="1"/>
  <c r="G379" i="9" s="1"/>
  <c r="H379" i="9" s="1"/>
  <c r="I379" i="9" s="1"/>
  <c r="J379" i="9" s="1"/>
  <c r="K379" i="9" s="1"/>
  <c r="L379" i="9" s="1"/>
  <c r="M379" i="9" s="1"/>
  <c r="N379" i="9" s="1"/>
  <c r="O379" i="9" s="1"/>
  <c r="P379" i="9" s="1"/>
  <c r="Q379" i="9" s="1"/>
  <c r="R379" i="9" s="1"/>
  <c r="S379" i="9" s="1"/>
  <c r="T379" i="9" s="1"/>
  <c r="U379" i="9" s="1"/>
  <c r="V379" i="9" s="1"/>
  <c r="C389" i="9"/>
  <c r="D389" i="9" s="1"/>
  <c r="E389" i="9" s="1"/>
  <c r="F389" i="9" s="1"/>
  <c r="G389" i="9" s="1"/>
  <c r="H389" i="9" s="1"/>
  <c r="I389" i="9" s="1"/>
  <c r="J389" i="9" s="1"/>
  <c r="K389" i="9" s="1"/>
  <c r="L389" i="9" s="1"/>
  <c r="M389" i="9" s="1"/>
  <c r="N389" i="9" s="1"/>
  <c r="O389" i="9" s="1"/>
  <c r="P389" i="9" s="1"/>
  <c r="Q389" i="9" s="1"/>
  <c r="R389" i="9" s="1"/>
  <c r="S389" i="9" s="1"/>
  <c r="T389" i="9" s="1"/>
  <c r="U389" i="9" s="1"/>
  <c r="V389" i="9" s="1"/>
  <c r="C390" i="9"/>
  <c r="D390" i="9" s="1"/>
  <c r="E390" i="9" s="1"/>
  <c r="F390" i="9" s="1"/>
  <c r="G390" i="9" s="1"/>
  <c r="H390" i="9" s="1"/>
  <c r="I390" i="9" s="1"/>
  <c r="J390" i="9" s="1"/>
  <c r="K390" i="9" s="1"/>
  <c r="L390" i="9" s="1"/>
  <c r="M390" i="9" s="1"/>
  <c r="N390" i="9" s="1"/>
  <c r="O390" i="9" s="1"/>
  <c r="P390" i="9" s="1"/>
  <c r="Q390" i="9" s="1"/>
  <c r="R390" i="9" s="1"/>
  <c r="S390" i="9" s="1"/>
  <c r="T390" i="9" s="1"/>
  <c r="U390" i="9" s="1"/>
  <c r="V390" i="9" s="1"/>
  <c r="C331" i="9"/>
  <c r="D331" i="9" s="1"/>
  <c r="E331" i="9" s="1"/>
  <c r="F331" i="9" s="1"/>
  <c r="G331" i="9" s="1"/>
  <c r="H331" i="9" s="1"/>
  <c r="I331" i="9" s="1"/>
  <c r="J331" i="9" s="1"/>
  <c r="K331" i="9" s="1"/>
  <c r="L331" i="9" s="1"/>
  <c r="M331" i="9" s="1"/>
  <c r="N331" i="9" s="1"/>
  <c r="O331" i="9" s="1"/>
  <c r="P331" i="9" s="1"/>
  <c r="Q331" i="9" s="1"/>
  <c r="R331" i="9" s="1"/>
  <c r="S331" i="9" s="1"/>
  <c r="T331" i="9" s="1"/>
  <c r="U331" i="9" s="1"/>
  <c r="V331" i="9" s="1"/>
  <c r="C337" i="9"/>
  <c r="D337" i="9" s="1"/>
  <c r="E337" i="9" s="1"/>
  <c r="F337" i="9" s="1"/>
  <c r="G337" i="9" s="1"/>
  <c r="H337" i="9" s="1"/>
  <c r="I337" i="9" s="1"/>
  <c r="J337" i="9" s="1"/>
  <c r="K337" i="9" s="1"/>
  <c r="L337" i="9" s="1"/>
  <c r="M337" i="9" s="1"/>
  <c r="N337" i="9" s="1"/>
  <c r="O337" i="9" s="1"/>
  <c r="P337" i="9" s="1"/>
  <c r="Q337" i="9" s="1"/>
  <c r="R337" i="9" s="1"/>
  <c r="S337" i="9" s="1"/>
  <c r="T337" i="9" s="1"/>
  <c r="U337" i="9" s="1"/>
  <c r="V337" i="9" s="1"/>
  <c r="C340" i="9"/>
  <c r="D340" i="9" s="1"/>
  <c r="E340" i="9" s="1"/>
  <c r="F340" i="9" s="1"/>
  <c r="G340" i="9" s="1"/>
  <c r="H340" i="9" s="1"/>
  <c r="I340" i="9" s="1"/>
  <c r="J340" i="9" s="1"/>
  <c r="K340" i="9" s="1"/>
  <c r="L340" i="9" s="1"/>
  <c r="M340" i="9" s="1"/>
  <c r="N340" i="9" s="1"/>
  <c r="O340" i="9" s="1"/>
  <c r="P340" i="9" s="1"/>
  <c r="Q340" i="9" s="1"/>
  <c r="R340" i="9" s="1"/>
  <c r="S340" i="9" s="1"/>
  <c r="T340" i="9" s="1"/>
  <c r="U340" i="9" s="1"/>
  <c r="V340" i="9" s="1"/>
  <c r="C387" i="9"/>
  <c r="D387" i="9" s="1"/>
  <c r="E387" i="9" s="1"/>
  <c r="F387" i="9" s="1"/>
  <c r="G387" i="9" s="1"/>
  <c r="H387" i="9" s="1"/>
  <c r="I387" i="9" s="1"/>
  <c r="J387" i="9" s="1"/>
  <c r="K387" i="9" s="1"/>
  <c r="L387" i="9" s="1"/>
  <c r="M387" i="9" s="1"/>
  <c r="N387" i="9" s="1"/>
  <c r="O387" i="9" s="1"/>
  <c r="P387" i="9" s="1"/>
  <c r="Q387" i="9" s="1"/>
  <c r="R387" i="9" s="1"/>
  <c r="S387" i="9" s="1"/>
  <c r="T387" i="9" s="1"/>
  <c r="U387" i="9" s="1"/>
  <c r="V387" i="9" s="1"/>
  <c r="C395" i="9"/>
  <c r="D395" i="9" s="1"/>
  <c r="E395" i="9" s="1"/>
  <c r="F395" i="9" s="1"/>
  <c r="G395" i="9" s="1"/>
  <c r="H395" i="9" s="1"/>
  <c r="I395" i="9" s="1"/>
  <c r="J395" i="9" s="1"/>
  <c r="K395" i="9" s="1"/>
  <c r="L395" i="9" s="1"/>
  <c r="M395" i="9" s="1"/>
  <c r="N395" i="9" s="1"/>
  <c r="O395" i="9" s="1"/>
  <c r="P395" i="9" s="1"/>
  <c r="Q395" i="9" s="1"/>
  <c r="R395" i="9" s="1"/>
  <c r="S395" i="9" s="1"/>
  <c r="T395" i="9" s="1"/>
  <c r="U395" i="9" s="1"/>
  <c r="V395" i="9" s="1"/>
  <c r="C398" i="9"/>
  <c r="D398" i="9" s="1"/>
  <c r="E398" i="9" s="1"/>
  <c r="F398" i="9" s="1"/>
  <c r="G398" i="9" s="1"/>
  <c r="H398" i="9" s="1"/>
  <c r="I398" i="9" s="1"/>
  <c r="J398" i="9" s="1"/>
  <c r="K398" i="9" s="1"/>
  <c r="L398" i="9" s="1"/>
  <c r="M398" i="9" s="1"/>
  <c r="N398" i="9" s="1"/>
  <c r="O398" i="9" s="1"/>
  <c r="P398" i="9" s="1"/>
  <c r="Q398" i="9" s="1"/>
  <c r="R398" i="9" s="1"/>
  <c r="S398" i="9" s="1"/>
  <c r="T398" i="9" s="1"/>
  <c r="U398" i="9" s="1"/>
  <c r="V398" i="9" s="1"/>
  <c r="C400" i="9"/>
  <c r="D400" i="9" s="1"/>
  <c r="E400" i="9" s="1"/>
  <c r="F400" i="9" s="1"/>
  <c r="G400" i="9" s="1"/>
  <c r="H400" i="9" s="1"/>
  <c r="I400" i="9" s="1"/>
  <c r="J400" i="9" s="1"/>
  <c r="K400" i="9" s="1"/>
  <c r="L400" i="9" s="1"/>
  <c r="M400" i="9" s="1"/>
  <c r="N400" i="9" s="1"/>
  <c r="O400" i="9" s="1"/>
  <c r="P400" i="9" s="1"/>
  <c r="Q400" i="9" s="1"/>
  <c r="R400" i="9" s="1"/>
  <c r="S400" i="9" s="1"/>
  <c r="T400" i="9" s="1"/>
  <c r="U400" i="9" s="1"/>
  <c r="V400" i="9" s="1"/>
  <c r="C405" i="9"/>
  <c r="D405" i="9" s="1"/>
  <c r="E405" i="9" s="1"/>
  <c r="F405" i="9" s="1"/>
  <c r="G405" i="9" s="1"/>
  <c r="H405" i="9" s="1"/>
  <c r="I405" i="9" s="1"/>
  <c r="J405" i="9" s="1"/>
  <c r="K405" i="9" s="1"/>
  <c r="L405" i="9" s="1"/>
  <c r="M405" i="9" s="1"/>
  <c r="N405" i="9" s="1"/>
  <c r="O405" i="9" s="1"/>
  <c r="P405" i="9" s="1"/>
  <c r="Q405" i="9" s="1"/>
  <c r="R405" i="9" s="1"/>
  <c r="S405" i="9" s="1"/>
  <c r="T405" i="9" s="1"/>
  <c r="U405" i="9" s="1"/>
  <c r="V405" i="9" s="1"/>
  <c r="C412" i="9"/>
  <c r="D412" i="9" s="1"/>
  <c r="E412" i="9" s="1"/>
  <c r="F412" i="9" s="1"/>
  <c r="G412" i="9" s="1"/>
  <c r="H412" i="9" s="1"/>
  <c r="I412" i="9" s="1"/>
  <c r="J412" i="9" s="1"/>
  <c r="K412" i="9" s="1"/>
  <c r="L412" i="9" s="1"/>
  <c r="M412" i="9" s="1"/>
  <c r="N412" i="9" s="1"/>
  <c r="O412" i="9" s="1"/>
  <c r="P412" i="9" s="1"/>
  <c r="Q412" i="9" s="1"/>
  <c r="R412" i="9" s="1"/>
  <c r="S412" i="9" s="1"/>
  <c r="T412" i="9" s="1"/>
  <c r="U412" i="9" s="1"/>
  <c r="V412" i="9" s="1"/>
  <c r="C439" i="9"/>
  <c r="D439" i="9" s="1"/>
  <c r="E439" i="9" s="1"/>
  <c r="F439" i="9" s="1"/>
  <c r="G439" i="9" s="1"/>
  <c r="H439" i="9" s="1"/>
  <c r="I439" i="9" s="1"/>
  <c r="J439" i="9" s="1"/>
  <c r="K439" i="9" s="1"/>
  <c r="L439" i="9" s="1"/>
  <c r="M439" i="9" s="1"/>
  <c r="N439" i="9" s="1"/>
  <c r="O439" i="9" s="1"/>
  <c r="P439" i="9" s="1"/>
  <c r="Q439" i="9" s="1"/>
  <c r="R439" i="9" s="1"/>
  <c r="S439" i="9" s="1"/>
  <c r="T439" i="9" s="1"/>
  <c r="U439" i="9" s="1"/>
  <c r="V439" i="9" s="1"/>
  <c r="C447" i="9"/>
  <c r="D447" i="9" s="1"/>
  <c r="E447" i="9" s="1"/>
  <c r="F447" i="9" s="1"/>
  <c r="G447" i="9" s="1"/>
  <c r="H447" i="9" s="1"/>
  <c r="I447" i="9" s="1"/>
  <c r="J447" i="9" s="1"/>
  <c r="K447" i="9" s="1"/>
  <c r="L447" i="9" s="1"/>
  <c r="M447" i="9" s="1"/>
  <c r="N447" i="9" s="1"/>
  <c r="O447" i="9" s="1"/>
  <c r="P447" i="9" s="1"/>
  <c r="Q447" i="9" s="1"/>
  <c r="R447" i="9" s="1"/>
  <c r="S447" i="9" s="1"/>
  <c r="T447" i="9" s="1"/>
  <c r="U447" i="9" s="1"/>
  <c r="V447" i="9" s="1"/>
  <c r="C449" i="9"/>
  <c r="D449" i="9" s="1"/>
  <c r="E449" i="9" s="1"/>
  <c r="F449" i="9" s="1"/>
  <c r="G449" i="9" s="1"/>
  <c r="H449" i="9" s="1"/>
  <c r="I449" i="9" s="1"/>
  <c r="J449" i="9" s="1"/>
  <c r="K449" i="9" s="1"/>
  <c r="L449" i="9" s="1"/>
  <c r="M449" i="9" s="1"/>
  <c r="N449" i="9" s="1"/>
  <c r="O449" i="9" s="1"/>
  <c r="P449" i="9" s="1"/>
  <c r="Q449" i="9" s="1"/>
  <c r="R449" i="9" s="1"/>
  <c r="S449" i="9" s="1"/>
  <c r="T449" i="9" s="1"/>
  <c r="U449" i="9" s="1"/>
  <c r="V449" i="9" s="1"/>
  <c r="C450" i="9"/>
  <c r="D450" i="9" s="1"/>
  <c r="E450" i="9" s="1"/>
  <c r="F450" i="9" s="1"/>
  <c r="G450" i="9" s="1"/>
  <c r="H450" i="9" s="1"/>
  <c r="I450" i="9" s="1"/>
  <c r="J450" i="9" s="1"/>
  <c r="K450" i="9" s="1"/>
  <c r="L450" i="9" s="1"/>
  <c r="M450" i="9" s="1"/>
  <c r="N450" i="9" s="1"/>
  <c r="O450" i="9" s="1"/>
  <c r="P450" i="9" s="1"/>
  <c r="Q450" i="9" s="1"/>
  <c r="R450" i="9" s="1"/>
  <c r="S450" i="9" s="1"/>
  <c r="T450" i="9" s="1"/>
  <c r="U450" i="9" s="1"/>
  <c r="V450" i="9" s="1"/>
  <c r="C452" i="9"/>
  <c r="D452" i="9" s="1"/>
  <c r="E452" i="9" s="1"/>
  <c r="F452" i="9" s="1"/>
  <c r="G452" i="9" s="1"/>
  <c r="H452" i="9" s="1"/>
  <c r="I452" i="9" s="1"/>
  <c r="J452" i="9" s="1"/>
  <c r="K452" i="9" s="1"/>
  <c r="L452" i="9" s="1"/>
  <c r="M452" i="9" s="1"/>
  <c r="N452" i="9" s="1"/>
  <c r="O452" i="9" s="1"/>
  <c r="P452" i="9" s="1"/>
  <c r="Q452" i="9" s="1"/>
  <c r="R452" i="9" s="1"/>
  <c r="S452" i="9" s="1"/>
  <c r="T452" i="9" s="1"/>
  <c r="U452" i="9" s="1"/>
  <c r="V452" i="9" s="1"/>
  <c r="C463" i="9"/>
  <c r="D463" i="9" s="1"/>
  <c r="E463" i="9" s="1"/>
  <c r="F463" i="9" s="1"/>
  <c r="G463" i="9" s="1"/>
  <c r="H463" i="9" s="1"/>
  <c r="I463" i="9" s="1"/>
  <c r="J463" i="9" s="1"/>
  <c r="K463" i="9" s="1"/>
  <c r="L463" i="9" s="1"/>
  <c r="M463" i="9" s="1"/>
  <c r="N463" i="9" s="1"/>
  <c r="O463" i="9" s="1"/>
  <c r="P463" i="9" s="1"/>
  <c r="Q463" i="9" s="1"/>
  <c r="R463" i="9" s="1"/>
  <c r="S463" i="9" s="1"/>
  <c r="T463" i="9" s="1"/>
  <c r="U463" i="9" s="1"/>
  <c r="V463" i="9" s="1"/>
  <c r="C464" i="9"/>
  <c r="D464" i="9" s="1"/>
  <c r="E464" i="9" s="1"/>
  <c r="F464" i="9" s="1"/>
  <c r="G464" i="9" s="1"/>
  <c r="H464" i="9" s="1"/>
  <c r="I464" i="9" s="1"/>
  <c r="J464" i="9" s="1"/>
  <c r="K464" i="9" s="1"/>
  <c r="L464" i="9" s="1"/>
  <c r="M464" i="9" s="1"/>
  <c r="N464" i="9" s="1"/>
  <c r="O464" i="9" s="1"/>
  <c r="P464" i="9" s="1"/>
  <c r="Q464" i="9" s="1"/>
  <c r="R464" i="9" s="1"/>
  <c r="S464" i="9" s="1"/>
  <c r="T464" i="9" s="1"/>
  <c r="U464" i="9" s="1"/>
  <c r="V464" i="9" s="1"/>
  <c r="C466" i="9"/>
  <c r="D466" i="9" s="1"/>
  <c r="E466" i="9" s="1"/>
  <c r="F466" i="9" s="1"/>
  <c r="G466" i="9" s="1"/>
  <c r="H466" i="9" s="1"/>
  <c r="I466" i="9" s="1"/>
  <c r="J466" i="9" s="1"/>
  <c r="K466" i="9" s="1"/>
  <c r="L466" i="9" s="1"/>
  <c r="M466" i="9" s="1"/>
  <c r="N466" i="9" s="1"/>
  <c r="O466" i="9" s="1"/>
  <c r="P466" i="9" s="1"/>
  <c r="Q466" i="9" s="1"/>
  <c r="R466" i="9" s="1"/>
  <c r="S466" i="9" s="1"/>
  <c r="T466" i="9" s="1"/>
  <c r="U466" i="9" s="1"/>
  <c r="V466" i="9" s="1"/>
  <c r="C468" i="9"/>
  <c r="D468" i="9" s="1"/>
  <c r="E468" i="9" s="1"/>
  <c r="F468" i="9" s="1"/>
  <c r="G468" i="9" s="1"/>
  <c r="H468" i="9" s="1"/>
  <c r="I468" i="9" s="1"/>
  <c r="J468" i="9" s="1"/>
  <c r="K468" i="9" s="1"/>
  <c r="L468" i="9" s="1"/>
  <c r="M468" i="9" s="1"/>
  <c r="N468" i="9" s="1"/>
  <c r="O468" i="9" s="1"/>
  <c r="P468" i="9" s="1"/>
  <c r="Q468" i="9" s="1"/>
  <c r="R468" i="9" s="1"/>
  <c r="S468" i="9" s="1"/>
  <c r="T468" i="9" s="1"/>
  <c r="U468" i="9" s="1"/>
  <c r="V468" i="9" s="1"/>
  <c r="C471" i="9"/>
  <c r="D471" i="9" s="1"/>
  <c r="E471" i="9" s="1"/>
  <c r="F471" i="9" s="1"/>
  <c r="G471" i="9" s="1"/>
  <c r="H471" i="9" s="1"/>
  <c r="I471" i="9" s="1"/>
  <c r="J471" i="9" s="1"/>
  <c r="K471" i="9" s="1"/>
  <c r="L471" i="9" s="1"/>
  <c r="M471" i="9" s="1"/>
  <c r="N471" i="9" s="1"/>
  <c r="O471" i="9" s="1"/>
  <c r="P471" i="9" s="1"/>
  <c r="Q471" i="9" s="1"/>
  <c r="R471" i="9" s="1"/>
  <c r="S471" i="9" s="1"/>
  <c r="T471" i="9" s="1"/>
  <c r="U471" i="9" s="1"/>
  <c r="V471" i="9" s="1"/>
  <c r="C329" i="9"/>
  <c r="D329" i="9" s="1"/>
  <c r="E329" i="9" s="1"/>
  <c r="F329" i="9" s="1"/>
  <c r="G329" i="9" s="1"/>
  <c r="H329" i="9" s="1"/>
  <c r="I329" i="9" s="1"/>
  <c r="J329" i="9" s="1"/>
  <c r="K329" i="9" s="1"/>
  <c r="L329" i="9" s="1"/>
  <c r="M329" i="9" s="1"/>
  <c r="N329" i="9" s="1"/>
  <c r="O329" i="9" s="1"/>
  <c r="P329" i="9" s="1"/>
  <c r="Q329" i="9" s="1"/>
  <c r="R329" i="9" s="1"/>
  <c r="S329" i="9" s="1"/>
  <c r="T329" i="9" s="1"/>
  <c r="U329" i="9" s="1"/>
  <c r="V329" i="9" s="1"/>
  <c r="C332" i="9"/>
  <c r="D332" i="9" s="1"/>
  <c r="E332" i="9" s="1"/>
  <c r="F332" i="9" s="1"/>
  <c r="G332" i="9" s="1"/>
  <c r="H332" i="9" s="1"/>
  <c r="I332" i="9" s="1"/>
  <c r="J332" i="9" s="1"/>
  <c r="K332" i="9" s="1"/>
  <c r="L332" i="9" s="1"/>
  <c r="M332" i="9" s="1"/>
  <c r="N332" i="9" s="1"/>
  <c r="O332" i="9" s="1"/>
  <c r="P332" i="9" s="1"/>
  <c r="Q332" i="9" s="1"/>
  <c r="R332" i="9" s="1"/>
  <c r="S332" i="9" s="1"/>
  <c r="T332" i="9" s="1"/>
  <c r="U332" i="9" s="1"/>
  <c r="V332" i="9" s="1"/>
  <c r="C338" i="9"/>
  <c r="D338" i="9" s="1"/>
  <c r="E338" i="9" s="1"/>
  <c r="F338" i="9" s="1"/>
  <c r="G338" i="9" s="1"/>
  <c r="H338" i="9" s="1"/>
  <c r="I338" i="9" s="1"/>
  <c r="J338" i="9" s="1"/>
  <c r="K338" i="9" s="1"/>
  <c r="L338" i="9" s="1"/>
  <c r="M338" i="9" s="1"/>
  <c r="N338" i="9" s="1"/>
  <c r="O338" i="9" s="1"/>
  <c r="P338" i="9" s="1"/>
  <c r="Q338" i="9" s="1"/>
  <c r="R338" i="9" s="1"/>
  <c r="S338" i="9" s="1"/>
  <c r="T338" i="9" s="1"/>
  <c r="U338" i="9" s="1"/>
  <c r="V338" i="9" s="1"/>
  <c r="C341" i="9"/>
  <c r="D341" i="9" s="1"/>
  <c r="E341" i="9" s="1"/>
  <c r="F341" i="9" s="1"/>
  <c r="G341" i="9" s="1"/>
  <c r="H341" i="9" s="1"/>
  <c r="I341" i="9" s="1"/>
  <c r="J341" i="9" s="1"/>
  <c r="K341" i="9" s="1"/>
  <c r="L341" i="9" s="1"/>
  <c r="M341" i="9" s="1"/>
  <c r="N341" i="9" s="1"/>
  <c r="O341" i="9" s="1"/>
  <c r="P341" i="9" s="1"/>
  <c r="Q341" i="9" s="1"/>
  <c r="R341" i="9" s="1"/>
  <c r="S341" i="9" s="1"/>
  <c r="T341" i="9" s="1"/>
  <c r="U341" i="9" s="1"/>
  <c r="V341" i="9" s="1"/>
  <c r="C351" i="9"/>
  <c r="D351" i="9" s="1"/>
  <c r="E351" i="9" s="1"/>
  <c r="F351" i="9" s="1"/>
  <c r="G351" i="9" s="1"/>
  <c r="H351" i="9" s="1"/>
  <c r="I351" i="9" s="1"/>
  <c r="J351" i="9" s="1"/>
  <c r="K351" i="9" s="1"/>
  <c r="L351" i="9" s="1"/>
  <c r="M351" i="9" s="1"/>
  <c r="N351" i="9" s="1"/>
  <c r="O351" i="9" s="1"/>
  <c r="P351" i="9" s="1"/>
  <c r="Q351" i="9" s="1"/>
  <c r="R351" i="9" s="1"/>
  <c r="S351" i="9" s="1"/>
  <c r="T351" i="9" s="1"/>
  <c r="U351" i="9" s="1"/>
  <c r="V351" i="9" s="1"/>
  <c r="C377" i="9"/>
  <c r="D377" i="9" s="1"/>
  <c r="E377" i="9" s="1"/>
  <c r="F377" i="9" s="1"/>
  <c r="G377" i="9" s="1"/>
  <c r="H377" i="9" s="1"/>
  <c r="I377" i="9" s="1"/>
  <c r="J377" i="9" s="1"/>
  <c r="K377" i="9" s="1"/>
  <c r="L377" i="9" s="1"/>
  <c r="M377" i="9" s="1"/>
  <c r="N377" i="9" s="1"/>
  <c r="O377" i="9" s="1"/>
  <c r="P377" i="9" s="1"/>
  <c r="Q377" i="9" s="1"/>
  <c r="R377" i="9" s="1"/>
  <c r="S377" i="9" s="1"/>
  <c r="T377" i="9" s="1"/>
  <c r="U377" i="9" s="1"/>
  <c r="V377" i="9" s="1"/>
  <c r="C382" i="9"/>
  <c r="D382" i="9" s="1"/>
  <c r="E382" i="9" s="1"/>
  <c r="F382" i="9" s="1"/>
  <c r="G382" i="9" s="1"/>
  <c r="H382" i="9" s="1"/>
  <c r="I382" i="9" s="1"/>
  <c r="J382" i="9" s="1"/>
  <c r="K382" i="9" s="1"/>
  <c r="L382" i="9" s="1"/>
  <c r="M382" i="9" s="1"/>
  <c r="N382" i="9" s="1"/>
  <c r="O382" i="9" s="1"/>
  <c r="P382" i="9" s="1"/>
  <c r="Q382" i="9" s="1"/>
  <c r="R382" i="9" s="1"/>
  <c r="S382" i="9" s="1"/>
  <c r="T382" i="9" s="1"/>
  <c r="U382" i="9" s="1"/>
  <c r="V382" i="9" s="1"/>
  <c r="C386" i="9"/>
  <c r="D386" i="9" s="1"/>
  <c r="E386" i="9" s="1"/>
  <c r="F386" i="9" s="1"/>
  <c r="G386" i="9" s="1"/>
  <c r="H386" i="9" s="1"/>
  <c r="I386" i="9" s="1"/>
  <c r="J386" i="9" s="1"/>
  <c r="K386" i="9" s="1"/>
  <c r="L386" i="9" s="1"/>
  <c r="M386" i="9" s="1"/>
  <c r="N386" i="9" s="1"/>
  <c r="O386" i="9" s="1"/>
  <c r="P386" i="9" s="1"/>
  <c r="Q386" i="9" s="1"/>
  <c r="R386" i="9" s="1"/>
  <c r="S386" i="9" s="1"/>
  <c r="T386" i="9" s="1"/>
  <c r="U386" i="9" s="1"/>
  <c r="V386" i="9" s="1"/>
  <c r="C393" i="9"/>
  <c r="D393" i="9" s="1"/>
  <c r="E393" i="9" s="1"/>
  <c r="F393" i="9" s="1"/>
  <c r="G393" i="9" s="1"/>
  <c r="H393" i="9" s="1"/>
  <c r="I393" i="9" s="1"/>
  <c r="J393" i="9" s="1"/>
  <c r="K393" i="9" s="1"/>
  <c r="L393" i="9" s="1"/>
  <c r="M393" i="9" s="1"/>
  <c r="N393" i="9" s="1"/>
  <c r="O393" i="9" s="1"/>
  <c r="P393" i="9" s="1"/>
  <c r="Q393" i="9" s="1"/>
  <c r="R393" i="9" s="1"/>
  <c r="S393" i="9" s="1"/>
  <c r="T393" i="9" s="1"/>
  <c r="U393" i="9" s="1"/>
  <c r="V393" i="9" s="1"/>
  <c r="C394" i="9"/>
  <c r="D394" i="9" s="1"/>
  <c r="E394" i="9" s="1"/>
  <c r="F394" i="9" s="1"/>
  <c r="G394" i="9" s="1"/>
  <c r="H394" i="9" s="1"/>
  <c r="I394" i="9" s="1"/>
  <c r="J394" i="9" s="1"/>
  <c r="K394" i="9" s="1"/>
  <c r="L394" i="9" s="1"/>
  <c r="M394" i="9" s="1"/>
  <c r="N394" i="9" s="1"/>
  <c r="O394" i="9" s="1"/>
  <c r="P394" i="9" s="1"/>
  <c r="Q394" i="9" s="1"/>
  <c r="R394" i="9" s="1"/>
  <c r="S394" i="9" s="1"/>
  <c r="T394" i="9" s="1"/>
  <c r="U394" i="9" s="1"/>
  <c r="V394" i="9" s="1"/>
  <c r="C397" i="9"/>
  <c r="D397" i="9" s="1"/>
  <c r="E397" i="9" s="1"/>
  <c r="F397" i="9" s="1"/>
  <c r="G397" i="9" s="1"/>
  <c r="H397" i="9" s="1"/>
  <c r="I397" i="9" s="1"/>
  <c r="J397" i="9" s="1"/>
  <c r="K397" i="9" s="1"/>
  <c r="L397" i="9" s="1"/>
  <c r="M397" i="9" s="1"/>
  <c r="N397" i="9" s="1"/>
  <c r="O397" i="9" s="1"/>
  <c r="P397" i="9" s="1"/>
  <c r="Q397" i="9" s="1"/>
  <c r="R397" i="9" s="1"/>
  <c r="S397" i="9" s="1"/>
  <c r="T397" i="9" s="1"/>
  <c r="U397" i="9" s="1"/>
  <c r="V397" i="9" s="1"/>
  <c r="C410" i="9"/>
  <c r="D410" i="9" s="1"/>
  <c r="E410" i="9" s="1"/>
  <c r="F410" i="9" s="1"/>
  <c r="G410" i="9" s="1"/>
  <c r="H410" i="9" s="1"/>
  <c r="I410" i="9" s="1"/>
  <c r="J410" i="9" s="1"/>
  <c r="K410" i="9" s="1"/>
  <c r="L410" i="9" s="1"/>
  <c r="M410" i="9" s="1"/>
  <c r="N410" i="9" s="1"/>
  <c r="O410" i="9" s="1"/>
  <c r="P410" i="9" s="1"/>
  <c r="Q410" i="9" s="1"/>
  <c r="R410" i="9" s="1"/>
  <c r="S410" i="9" s="1"/>
  <c r="T410" i="9" s="1"/>
  <c r="U410" i="9" s="1"/>
  <c r="V410" i="9" s="1"/>
  <c r="C413" i="9"/>
  <c r="D413" i="9" s="1"/>
  <c r="E413" i="9" s="1"/>
  <c r="F413" i="9" s="1"/>
  <c r="G413" i="9" s="1"/>
  <c r="H413" i="9" s="1"/>
  <c r="I413" i="9" s="1"/>
  <c r="J413" i="9" s="1"/>
  <c r="K413" i="9" s="1"/>
  <c r="L413" i="9" s="1"/>
  <c r="M413" i="9" s="1"/>
  <c r="N413" i="9" s="1"/>
  <c r="O413" i="9" s="1"/>
  <c r="P413" i="9" s="1"/>
  <c r="Q413" i="9" s="1"/>
  <c r="R413" i="9" s="1"/>
  <c r="S413" i="9" s="1"/>
  <c r="T413" i="9" s="1"/>
  <c r="U413" i="9" s="1"/>
  <c r="V413" i="9" s="1"/>
  <c r="C414" i="9"/>
  <c r="D414" i="9" s="1"/>
  <c r="E414" i="9" s="1"/>
  <c r="F414" i="9" s="1"/>
  <c r="G414" i="9" s="1"/>
  <c r="H414" i="9" s="1"/>
  <c r="I414" i="9" s="1"/>
  <c r="J414" i="9" s="1"/>
  <c r="K414" i="9" s="1"/>
  <c r="L414" i="9" s="1"/>
  <c r="M414" i="9" s="1"/>
  <c r="N414" i="9" s="1"/>
  <c r="O414" i="9" s="1"/>
  <c r="P414" i="9" s="1"/>
  <c r="Q414" i="9" s="1"/>
  <c r="R414" i="9" s="1"/>
  <c r="S414" i="9" s="1"/>
  <c r="T414" i="9" s="1"/>
  <c r="U414" i="9" s="1"/>
  <c r="V414" i="9" s="1"/>
  <c r="C417" i="9"/>
  <c r="D417" i="9" s="1"/>
  <c r="E417" i="9" s="1"/>
  <c r="F417" i="9" s="1"/>
  <c r="G417" i="9" s="1"/>
  <c r="H417" i="9" s="1"/>
  <c r="I417" i="9" s="1"/>
  <c r="J417" i="9" s="1"/>
  <c r="K417" i="9" s="1"/>
  <c r="L417" i="9" s="1"/>
  <c r="M417" i="9" s="1"/>
  <c r="N417" i="9" s="1"/>
  <c r="O417" i="9" s="1"/>
  <c r="P417" i="9" s="1"/>
  <c r="Q417" i="9" s="1"/>
  <c r="R417" i="9" s="1"/>
  <c r="S417" i="9" s="1"/>
  <c r="T417" i="9" s="1"/>
  <c r="U417" i="9" s="1"/>
  <c r="V417" i="9" s="1"/>
  <c r="C418" i="9"/>
  <c r="D418" i="9" s="1"/>
  <c r="E418" i="9" s="1"/>
  <c r="F418" i="9" s="1"/>
  <c r="G418" i="9" s="1"/>
  <c r="H418" i="9" s="1"/>
  <c r="I418" i="9" s="1"/>
  <c r="J418" i="9" s="1"/>
  <c r="K418" i="9" s="1"/>
  <c r="L418" i="9" s="1"/>
  <c r="M418" i="9" s="1"/>
  <c r="N418" i="9" s="1"/>
  <c r="O418" i="9" s="1"/>
  <c r="P418" i="9" s="1"/>
  <c r="Q418" i="9" s="1"/>
  <c r="R418" i="9" s="1"/>
  <c r="S418" i="9" s="1"/>
  <c r="T418" i="9" s="1"/>
  <c r="U418" i="9" s="1"/>
  <c r="V418" i="9" s="1"/>
  <c r="C420" i="9"/>
  <c r="D420" i="9" s="1"/>
  <c r="E420" i="9" s="1"/>
  <c r="F420" i="9" s="1"/>
  <c r="G420" i="9" s="1"/>
  <c r="H420" i="9" s="1"/>
  <c r="I420" i="9" s="1"/>
  <c r="J420" i="9" s="1"/>
  <c r="K420" i="9" s="1"/>
  <c r="L420" i="9" s="1"/>
  <c r="M420" i="9" s="1"/>
  <c r="N420" i="9" s="1"/>
  <c r="O420" i="9" s="1"/>
  <c r="P420" i="9" s="1"/>
  <c r="Q420" i="9" s="1"/>
  <c r="R420" i="9" s="1"/>
  <c r="S420" i="9" s="1"/>
  <c r="T420" i="9" s="1"/>
  <c r="U420" i="9" s="1"/>
  <c r="V420" i="9" s="1"/>
  <c r="C423" i="9"/>
  <c r="D423" i="9" s="1"/>
  <c r="E423" i="9" s="1"/>
  <c r="F423" i="9" s="1"/>
  <c r="G423" i="9" s="1"/>
  <c r="H423" i="9" s="1"/>
  <c r="I423" i="9" s="1"/>
  <c r="J423" i="9" s="1"/>
  <c r="K423" i="9" s="1"/>
  <c r="L423" i="9" s="1"/>
  <c r="M423" i="9" s="1"/>
  <c r="N423" i="9" s="1"/>
  <c r="O423" i="9" s="1"/>
  <c r="P423" i="9" s="1"/>
  <c r="Q423" i="9" s="1"/>
  <c r="R423" i="9" s="1"/>
  <c r="S423" i="9" s="1"/>
  <c r="T423" i="9" s="1"/>
  <c r="U423" i="9" s="1"/>
  <c r="V423" i="9" s="1"/>
  <c r="C425" i="9"/>
  <c r="D425" i="9" s="1"/>
  <c r="E425" i="9" s="1"/>
  <c r="F425" i="9" s="1"/>
  <c r="G425" i="9" s="1"/>
  <c r="H425" i="9" s="1"/>
  <c r="I425" i="9" s="1"/>
  <c r="J425" i="9" s="1"/>
  <c r="K425" i="9" s="1"/>
  <c r="L425" i="9" s="1"/>
  <c r="M425" i="9" s="1"/>
  <c r="N425" i="9" s="1"/>
  <c r="O425" i="9" s="1"/>
  <c r="P425" i="9" s="1"/>
  <c r="Q425" i="9" s="1"/>
  <c r="R425" i="9" s="1"/>
  <c r="S425" i="9" s="1"/>
  <c r="T425" i="9" s="1"/>
  <c r="U425" i="9" s="1"/>
  <c r="V425" i="9" s="1"/>
  <c r="C426" i="9"/>
  <c r="D426" i="9" s="1"/>
  <c r="E426" i="9" s="1"/>
  <c r="F426" i="9" s="1"/>
  <c r="G426" i="9" s="1"/>
  <c r="H426" i="9" s="1"/>
  <c r="I426" i="9" s="1"/>
  <c r="J426" i="9" s="1"/>
  <c r="K426" i="9" s="1"/>
  <c r="L426" i="9" s="1"/>
  <c r="M426" i="9" s="1"/>
  <c r="N426" i="9" s="1"/>
  <c r="O426" i="9" s="1"/>
  <c r="P426" i="9" s="1"/>
  <c r="Q426" i="9" s="1"/>
  <c r="R426" i="9" s="1"/>
  <c r="S426" i="9" s="1"/>
  <c r="T426" i="9" s="1"/>
  <c r="U426" i="9" s="1"/>
  <c r="V426" i="9" s="1"/>
  <c r="C428" i="9"/>
  <c r="D428" i="9" s="1"/>
  <c r="E428" i="9" s="1"/>
  <c r="F428" i="9" s="1"/>
  <c r="G428" i="9" s="1"/>
  <c r="H428" i="9" s="1"/>
  <c r="I428" i="9" s="1"/>
  <c r="J428" i="9" s="1"/>
  <c r="K428" i="9" s="1"/>
  <c r="L428" i="9" s="1"/>
  <c r="M428" i="9" s="1"/>
  <c r="N428" i="9" s="1"/>
  <c r="O428" i="9" s="1"/>
  <c r="P428" i="9" s="1"/>
  <c r="Q428" i="9" s="1"/>
  <c r="R428" i="9" s="1"/>
  <c r="S428" i="9" s="1"/>
  <c r="T428" i="9" s="1"/>
  <c r="U428" i="9" s="1"/>
  <c r="V428" i="9" s="1"/>
  <c r="C435" i="9"/>
  <c r="D435" i="9" s="1"/>
  <c r="E435" i="9" s="1"/>
  <c r="F435" i="9" s="1"/>
  <c r="G435" i="9" s="1"/>
  <c r="H435" i="9" s="1"/>
  <c r="I435" i="9" s="1"/>
  <c r="J435" i="9" s="1"/>
  <c r="K435" i="9" s="1"/>
  <c r="L435" i="9" s="1"/>
  <c r="M435" i="9" s="1"/>
  <c r="N435" i="9" s="1"/>
  <c r="O435" i="9" s="1"/>
  <c r="P435" i="9" s="1"/>
  <c r="Q435" i="9" s="1"/>
  <c r="R435" i="9" s="1"/>
  <c r="S435" i="9" s="1"/>
  <c r="T435" i="9" s="1"/>
  <c r="U435" i="9" s="1"/>
  <c r="V435" i="9" s="1"/>
  <c r="C437" i="9"/>
  <c r="D437" i="9" s="1"/>
  <c r="E437" i="9" s="1"/>
  <c r="F437" i="9" s="1"/>
  <c r="G437" i="9" s="1"/>
  <c r="H437" i="9" s="1"/>
  <c r="I437" i="9" s="1"/>
  <c r="J437" i="9" s="1"/>
  <c r="K437" i="9" s="1"/>
  <c r="L437" i="9" s="1"/>
  <c r="M437" i="9" s="1"/>
  <c r="N437" i="9" s="1"/>
  <c r="O437" i="9" s="1"/>
  <c r="P437" i="9" s="1"/>
  <c r="Q437" i="9" s="1"/>
  <c r="R437" i="9" s="1"/>
  <c r="S437" i="9" s="1"/>
  <c r="T437" i="9" s="1"/>
  <c r="U437" i="9" s="1"/>
  <c r="V437" i="9" s="1"/>
  <c r="C438" i="9"/>
  <c r="D438" i="9" s="1"/>
  <c r="E438" i="9" s="1"/>
  <c r="F438" i="9" s="1"/>
  <c r="G438" i="9" s="1"/>
  <c r="H438" i="9" s="1"/>
  <c r="I438" i="9" s="1"/>
  <c r="J438" i="9" s="1"/>
  <c r="K438" i="9" s="1"/>
  <c r="L438" i="9" s="1"/>
  <c r="M438" i="9" s="1"/>
  <c r="N438" i="9" s="1"/>
  <c r="O438" i="9" s="1"/>
  <c r="P438" i="9" s="1"/>
  <c r="Q438" i="9" s="1"/>
  <c r="R438" i="9" s="1"/>
  <c r="S438" i="9" s="1"/>
  <c r="T438" i="9" s="1"/>
  <c r="U438" i="9" s="1"/>
  <c r="V438" i="9" s="1"/>
  <c r="C440" i="9"/>
  <c r="D440" i="9" s="1"/>
  <c r="E440" i="9" s="1"/>
  <c r="F440" i="9" s="1"/>
  <c r="G440" i="9" s="1"/>
  <c r="H440" i="9" s="1"/>
  <c r="I440" i="9" s="1"/>
  <c r="J440" i="9" s="1"/>
  <c r="K440" i="9" s="1"/>
  <c r="L440" i="9" s="1"/>
  <c r="M440" i="9" s="1"/>
  <c r="N440" i="9" s="1"/>
  <c r="O440" i="9" s="1"/>
  <c r="P440" i="9" s="1"/>
  <c r="Q440" i="9" s="1"/>
  <c r="R440" i="9" s="1"/>
  <c r="S440" i="9" s="1"/>
  <c r="T440" i="9" s="1"/>
  <c r="U440" i="9" s="1"/>
  <c r="V440" i="9" s="1"/>
  <c r="C443" i="9"/>
  <c r="D443" i="9" s="1"/>
  <c r="E443" i="9" s="1"/>
  <c r="F443" i="9" s="1"/>
  <c r="G443" i="9" s="1"/>
  <c r="H443" i="9" s="1"/>
  <c r="I443" i="9" s="1"/>
  <c r="J443" i="9" s="1"/>
  <c r="K443" i="9" s="1"/>
  <c r="L443" i="9" s="1"/>
  <c r="M443" i="9" s="1"/>
  <c r="N443" i="9" s="1"/>
  <c r="O443" i="9" s="1"/>
  <c r="P443" i="9" s="1"/>
  <c r="Q443" i="9" s="1"/>
  <c r="R443" i="9" s="1"/>
  <c r="S443" i="9" s="1"/>
  <c r="T443" i="9" s="1"/>
  <c r="U443" i="9" s="1"/>
  <c r="V443" i="9" s="1"/>
  <c r="C445" i="9"/>
  <c r="D445" i="9" s="1"/>
  <c r="E445" i="9" s="1"/>
  <c r="F445" i="9" s="1"/>
  <c r="G445" i="9" s="1"/>
  <c r="H445" i="9" s="1"/>
  <c r="I445" i="9" s="1"/>
  <c r="J445" i="9" s="1"/>
  <c r="K445" i="9" s="1"/>
  <c r="L445" i="9" s="1"/>
  <c r="M445" i="9" s="1"/>
  <c r="N445" i="9" s="1"/>
  <c r="O445" i="9" s="1"/>
  <c r="P445" i="9" s="1"/>
  <c r="Q445" i="9" s="1"/>
  <c r="R445" i="9" s="1"/>
  <c r="S445" i="9" s="1"/>
  <c r="T445" i="9" s="1"/>
  <c r="U445" i="9" s="1"/>
  <c r="V445" i="9" s="1"/>
  <c r="C448" i="9"/>
  <c r="D448" i="9" s="1"/>
  <c r="E448" i="9" s="1"/>
  <c r="F448" i="9" s="1"/>
  <c r="G448" i="9" s="1"/>
  <c r="H448" i="9" s="1"/>
  <c r="I448" i="9" s="1"/>
  <c r="J448" i="9" s="1"/>
  <c r="K448" i="9" s="1"/>
  <c r="L448" i="9" s="1"/>
  <c r="M448" i="9" s="1"/>
  <c r="N448" i="9" s="1"/>
  <c r="O448" i="9" s="1"/>
  <c r="P448" i="9" s="1"/>
  <c r="Q448" i="9" s="1"/>
  <c r="R448" i="9" s="1"/>
  <c r="S448" i="9" s="1"/>
  <c r="T448" i="9" s="1"/>
  <c r="U448" i="9" s="1"/>
  <c r="V448" i="9" s="1"/>
  <c r="C453" i="9"/>
  <c r="D453" i="9" s="1"/>
  <c r="E453" i="9" s="1"/>
  <c r="F453" i="9" s="1"/>
  <c r="G453" i="9" s="1"/>
  <c r="H453" i="9" s="1"/>
  <c r="I453" i="9" s="1"/>
  <c r="J453" i="9" s="1"/>
  <c r="K453" i="9" s="1"/>
  <c r="L453" i="9" s="1"/>
  <c r="M453" i="9" s="1"/>
  <c r="N453" i="9" s="1"/>
  <c r="O453" i="9" s="1"/>
  <c r="P453" i="9" s="1"/>
  <c r="Q453" i="9" s="1"/>
  <c r="R453" i="9" s="1"/>
  <c r="S453" i="9" s="1"/>
  <c r="T453" i="9" s="1"/>
  <c r="U453" i="9" s="1"/>
  <c r="V453" i="9" s="1"/>
  <c r="C459" i="9"/>
  <c r="D459" i="9" s="1"/>
  <c r="E459" i="9" s="1"/>
  <c r="F459" i="9" s="1"/>
  <c r="G459" i="9" s="1"/>
  <c r="H459" i="9" s="1"/>
  <c r="I459" i="9" s="1"/>
  <c r="J459" i="9" s="1"/>
  <c r="K459" i="9" s="1"/>
  <c r="L459" i="9" s="1"/>
  <c r="M459" i="9" s="1"/>
  <c r="N459" i="9" s="1"/>
  <c r="O459" i="9" s="1"/>
  <c r="P459" i="9" s="1"/>
  <c r="Q459" i="9" s="1"/>
  <c r="R459" i="9" s="1"/>
  <c r="S459" i="9" s="1"/>
  <c r="T459" i="9" s="1"/>
  <c r="U459" i="9" s="1"/>
  <c r="V459" i="9" s="1"/>
  <c r="C461" i="9"/>
  <c r="D461" i="9" s="1"/>
  <c r="E461" i="9" s="1"/>
  <c r="F461" i="9" s="1"/>
  <c r="G461" i="9" s="1"/>
  <c r="H461" i="9" s="1"/>
  <c r="I461" i="9" s="1"/>
  <c r="J461" i="9" s="1"/>
  <c r="K461" i="9" s="1"/>
  <c r="L461" i="9" s="1"/>
  <c r="M461" i="9" s="1"/>
  <c r="N461" i="9" s="1"/>
  <c r="O461" i="9" s="1"/>
  <c r="P461" i="9" s="1"/>
  <c r="Q461" i="9" s="1"/>
  <c r="R461" i="9" s="1"/>
  <c r="S461" i="9" s="1"/>
  <c r="T461" i="9" s="1"/>
  <c r="U461" i="9" s="1"/>
  <c r="V461" i="9" s="1"/>
  <c r="C465" i="9"/>
  <c r="D465" i="9" s="1"/>
  <c r="E465" i="9" s="1"/>
  <c r="F465" i="9" s="1"/>
  <c r="G465" i="9" s="1"/>
  <c r="H465" i="9" s="1"/>
  <c r="I465" i="9" s="1"/>
  <c r="J465" i="9" s="1"/>
  <c r="K465" i="9" s="1"/>
  <c r="L465" i="9" s="1"/>
  <c r="M465" i="9" s="1"/>
  <c r="N465" i="9" s="1"/>
  <c r="O465" i="9" s="1"/>
  <c r="P465" i="9" s="1"/>
  <c r="Q465" i="9" s="1"/>
  <c r="R465" i="9" s="1"/>
  <c r="S465" i="9" s="1"/>
  <c r="T465" i="9" s="1"/>
  <c r="U465" i="9" s="1"/>
  <c r="V465" i="9" s="1"/>
  <c r="C469" i="9"/>
  <c r="D469" i="9" s="1"/>
  <c r="E469" i="9" s="1"/>
  <c r="F469" i="9" s="1"/>
  <c r="G469" i="9" s="1"/>
  <c r="H469" i="9" s="1"/>
  <c r="I469" i="9" s="1"/>
  <c r="J469" i="9" s="1"/>
  <c r="K469" i="9" s="1"/>
  <c r="L469" i="9" s="1"/>
  <c r="M469" i="9" s="1"/>
  <c r="N469" i="9" s="1"/>
  <c r="O469" i="9" s="1"/>
  <c r="P469" i="9" s="1"/>
  <c r="Q469" i="9" s="1"/>
  <c r="R469" i="9" s="1"/>
  <c r="S469" i="9" s="1"/>
  <c r="T469" i="9" s="1"/>
  <c r="U469" i="9" s="1"/>
  <c r="V469" i="9" s="1"/>
  <c r="C470" i="9"/>
  <c r="D470" i="9" s="1"/>
  <c r="E470" i="9" s="1"/>
  <c r="F470" i="9" s="1"/>
  <c r="G470" i="9" s="1"/>
  <c r="H470" i="9" s="1"/>
  <c r="I470" i="9" s="1"/>
  <c r="J470" i="9" s="1"/>
  <c r="K470" i="9" s="1"/>
  <c r="L470" i="9" s="1"/>
  <c r="M470" i="9" s="1"/>
  <c r="N470" i="9" s="1"/>
  <c r="O470" i="9" s="1"/>
  <c r="P470" i="9" s="1"/>
  <c r="Q470" i="9" s="1"/>
  <c r="R470" i="9" s="1"/>
  <c r="S470" i="9" s="1"/>
  <c r="T470" i="9" s="1"/>
  <c r="U470" i="9" s="1"/>
  <c r="V470" i="9" s="1"/>
  <c r="C326" i="9"/>
  <c r="D326" i="9" s="1"/>
  <c r="E326" i="9" s="1"/>
  <c r="F326" i="9" s="1"/>
  <c r="G326" i="9" s="1"/>
  <c r="H326" i="9" s="1"/>
  <c r="I326" i="9" s="1"/>
  <c r="J326" i="9" s="1"/>
  <c r="K326" i="9" s="1"/>
  <c r="L326" i="9" s="1"/>
  <c r="M326" i="9" s="1"/>
  <c r="N326" i="9" s="1"/>
  <c r="O326" i="9" s="1"/>
  <c r="P326" i="9" s="1"/>
  <c r="Q326" i="9" s="1"/>
  <c r="R326" i="9" s="1"/>
  <c r="S326" i="9" s="1"/>
  <c r="T326" i="9" s="1"/>
  <c r="U326" i="9" s="1"/>
  <c r="V326" i="9" s="1"/>
  <c r="C345" i="9"/>
  <c r="D345" i="9" s="1"/>
  <c r="E345" i="9" s="1"/>
  <c r="F345" i="9" s="1"/>
  <c r="G345" i="9" s="1"/>
  <c r="H345" i="9" s="1"/>
  <c r="I345" i="9" s="1"/>
  <c r="J345" i="9" s="1"/>
  <c r="K345" i="9" s="1"/>
  <c r="L345" i="9" s="1"/>
  <c r="M345" i="9" s="1"/>
  <c r="N345" i="9" s="1"/>
  <c r="O345" i="9" s="1"/>
  <c r="P345" i="9" s="1"/>
  <c r="Q345" i="9" s="1"/>
  <c r="R345" i="9" s="1"/>
  <c r="S345" i="9" s="1"/>
  <c r="T345" i="9" s="1"/>
  <c r="U345" i="9" s="1"/>
  <c r="V345" i="9" s="1"/>
  <c r="C348" i="9"/>
  <c r="D348" i="9" s="1"/>
  <c r="E348" i="9" s="1"/>
  <c r="F348" i="9" s="1"/>
  <c r="G348" i="9" s="1"/>
  <c r="H348" i="9" s="1"/>
  <c r="I348" i="9" s="1"/>
  <c r="J348" i="9" s="1"/>
  <c r="K348" i="9" s="1"/>
  <c r="L348" i="9" s="1"/>
  <c r="M348" i="9" s="1"/>
  <c r="N348" i="9" s="1"/>
  <c r="O348" i="9" s="1"/>
  <c r="P348" i="9" s="1"/>
  <c r="Q348" i="9" s="1"/>
  <c r="R348" i="9" s="1"/>
  <c r="S348" i="9" s="1"/>
  <c r="T348" i="9" s="1"/>
  <c r="U348" i="9" s="1"/>
  <c r="V348" i="9" s="1"/>
  <c r="C354" i="9"/>
  <c r="D354" i="9" s="1"/>
  <c r="E354" i="9" s="1"/>
  <c r="F354" i="9" s="1"/>
  <c r="G354" i="9" s="1"/>
  <c r="H354" i="9" s="1"/>
  <c r="I354" i="9" s="1"/>
  <c r="J354" i="9" s="1"/>
  <c r="K354" i="9" s="1"/>
  <c r="L354" i="9" s="1"/>
  <c r="M354" i="9" s="1"/>
  <c r="N354" i="9" s="1"/>
  <c r="O354" i="9" s="1"/>
  <c r="P354" i="9" s="1"/>
  <c r="Q354" i="9" s="1"/>
  <c r="R354" i="9" s="1"/>
  <c r="S354" i="9" s="1"/>
  <c r="T354" i="9" s="1"/>
  <c r="U354" i="9" s="1"/>
  <c r="V354" i="9" s="1"/>
  <c r="C357" i="9"/>
  <c r="D357" i="9" s="1"/>
  <c r="E357" i="9" s="1"/>
  <c r="F357" i="9" s="1"/>
  <c r="G357" i="9" s="1"/>
  <c r="H357" i="9" s="1"/>
  <c r="I357" i="9" s="1"/>
  <c r="J357" i="9" s="1"/>
  <c r="K357" i="9" s="1"/>
  <c r="L357" i="9" s="1"/>
  <c r="M357" i="9" s="1"/>
  <c r="N357" i="9" s="1"/>
  <c r="O357" i="9" s="1"/>
  <c r="P357" i="9" s="1"/>
  <c r="Q357" i="9" s="1"/>
  <c r="R357" i="9" s="1"/>
  <c r="S357" i="9" s="1"/>
  <c r="T357" i="9" s="1"/>
  <c r="U357" i="9" s="1"/>
  <c r="V357" i="9" s="1"/>
  <c r="C362" i="9"/>
  <c r="D362" i="9" s="1"/>
  <c r="E362" i="9" s="1"/>
  <c r="F362" i="9" s="1"/>
  <c r="G362" i="9" s="1"/>
  <c r="H362" i="9" s="1"/>
  <c r="I362" i="9" s="1"/>
  <c r="J362" i="9" s="1"/>
  <c r="K362" i="9" s="1"/>
  <c r="L362" i="9" s="1"/>
  <c r="M362" i="9" s="1"/>
  <c r="N362" i="9" s="1"/>
  <c r="O362" i="9" s="1"/>
  <c r="P362" i="9" s="1"/>
  <c r="Q362" i="9" s="1"/>
  <c r="R362" i="9" s="1"/>
  <c r="S362" i="9" s="1"/>
  <c r="T362" i="9" s="1"/>
  <c r="U362" i="9" s="1"/>
  <c r="V362" i="9" s="1"/>
  <c r="C365" i="9"/>
  <c r="D365" i="9" s="1"/>
  <c r="E365" i="9" s="1"/>
  <c r="F365" i="9" s="1"/>
  <c r="G365" i="9" s="1"/>
  <c r="H365" i="9" s="1"/>
  <c r="I365" i="9" s="1"/>
  <c r="J365" i="9" s="1"/>
  <c r="K365" i="9" s="1"/>
  <c r="L365" i="9" s="1"/>
  <c r="M365" i="9" s="1"/>
  <c r="N365" i="9" s="1"/>
  <c r="O365" i="9" s="1"/>
  <c r="P365" i="9" s="1"/>
  <c r="Q365" i="9" s="1"/>
  <c r="R365" i="9" s="1"/>
  <c r="S365" i="9" s="1"/>
  <c r="T365" i="9" s="1"/>
  <c r="U365" i="9" s="1"/>
  <c r="V365" i="9" s="1"/>
  <c r="C370" i="9"/>
  <c r="D370" i="9" s="1"/>
  <c r="E370" i="9" s="1"/>
  <c r="F370" i="9" s="1"/>
  <c r="G370" i="9" s="1"/>
  <c r="H370" i="9" s="1"/>
  <c r="I370" i="9" s="1"/>
  <c r="J370" i="9" s="1"/>
  <c r="K370" i="9" s="1"/>
  <c r="L370" i="9" s="1"/>
  <c r="M370" i="9" s="1"/>
  <c r="N370" i="9" s="1"/>
  <c r="O370" i="9" s="1"/>
  <c r="P370" i="9" s="1"/>
  <c r="Q370" i="9" s="1"/>
  <c r="R370" i="9" s="1"/>
  <c r="S370" i="9" s="1"/>
  <c r="T370" i="9" s="1"/>
  <c r="U370" i="9" s="1"/>
  <c r="V370" i="9" s="1"/>
  <c r="C373" i="9"/>
  <c r="D373" i="9" s="1"/>
  <c r="E373" i="9" s="1"/>
  <c r="F373" i="9" s="1"/>
  <c r="G373" i="9" s="1"/>
  <c r="H373" i="9" s="1"/>
  <c r="I373" i="9" s="1"/>
  <c r="J373" i="9" s="1"/>
  <c r="K373" i="9" s="1"/>
  <c r="L373" i="9" s="1"/>
  <c r="M373" i="9" s="1"/>
  <c r="N373" i="9" s="1"/>
  <c r="O373" i="9" s="1"/>
  <c r="P373" i="9" s="1"/>
  <c r="Q373" i="9" s="1"/>
  <c r="R373" i="9" s="1"/>
  <c r="S373" i="9" s="1"/>
  <c r="T373" i="9" s="1"/>
  <c r="U373" i="9" s="1"/>
  <c r="V373" i="9" s="1"/>
  <c r="C383" i="9"/>
  <c r="D383" i="9" s="1"/>
  <c r="E383" i="9" s="1"/>
  <c r="F383" i="9" s="1"/>
  <c r="G383" i="9" s="1"/>
  <c r="H383" i="9" s="1"/>
  <c r="I383" i="9" s="1"/>
  <c r="J383" i="9" s="1"/>
  <c r="K383" i="9" s="1"/>
  <c r="L383" i="9" s="1"/>
  <c r="M383" i="9" s="1"/>
  <c r="N383" i="9" s="1"/>
  <c r="O383" i="9" s="1"/>
  <c r="P383" i="9" s="1"/>
  <c r="Q383" i="9" s="1"/>
  <c r="R383" i="9" s="1"/>
  <c r="S383" i="9" s="1"/>
  <c r="T383" i="9" s="1"/>
  <c r="U383" i="9" s="1"/>
  <c r="V383" i="9" s="1"/>
  <c r="C388" i="9"/>
  <c r="D388" i="9" s="1"/>
  <c r="E388" i="9" s="1"/>
  <c r="F388" i="9" s="1"/>
  <c r="G388" i="9" s="1"/>
  <c r="H388" i="9" s="1"/>
  <c r="I388" i="9" s="1"/>
  <c r="J388" i="9" s="1"/>
  <c r="K388" i="9" s="1"/>
  <c r="L388" i="9" s="1"/>
  <c r="M388" i="9" s="1"/>
  <c r="N388" i="9" s="1"/>
  <c r="O388" i="9" s="1"/>
  <c r="P388" i="9" s="1"/>
  <c r="Q388" i="9" s="1"/>
  <c r="R388" i="9" s="1"/>
  <c r="S388" i="9" s="1"/>
  <c r="T388" i="9" s="1"/>
  <c r="U388" i="9" s="1"/>
  <c r="V388" i="9" s="1"/>
  <c r="C392" i="9"/>
  <c r="D392" i="9" s="1"/>
  <c r="E392" i="9" s="1"/>
  <c r="F392" i="9" s="1"/>
  <c r="G392" i="9" s="1"/>
  <c r="H392" i="9" s="1"/>
  <c r="I392" i="9" s="1"/>
  <c r="J392" i="9" s="1"/>
  <c r="K392" i="9" s="1"/>
  <c r="L392" i="9" s="1"/>
  <c r="M392" i="9" s="1"/>
  <c r="N392" i="9" s="1"/>
  <c r="O392" i="9" s="1"/>
  <c r="P392" i="9" s="1"/>
  <c r="Q392" i="9" s="1"/>
  <c r="R392" i="9" s="1"/>
  <c r="S392" i="9" s="1"/>
  <c r="T392" i="9" s="1"/>
  <c r="U392" i="9" s="1"/>
  <c r="V392" i="9" s="1"/>
  <c r="C402" i="9"/>
  <c r="D402" i="9" s="1"/>
  <c r="E402" i="9" s="1"/>
  <c r="F402" i="9" s="1"/>
  <c r="G402" i="9" s="1"/>
  <c r="H402" i="9" s="1"/>
  <c r="I402" i="9" s="1"/>
  <c r="J402" i="9" s="1"/>
  <c r="K402" i="9" s="1"/>
  <c r="L402" i="9" s="1"/>
  <c r="M402" i="9" s="1"/>
  <c r="N402" i="9" s="1"/>
  <c r="O402" i="9" s="1"/>
  <c r="P402" i="9" s="1"/>
  <c r="Q402" i="9" s="1"/>
  <c r="R402" i="9" s="1"/>
  <c r="S402" i="9" s="1"/>
  <c r="T402" i="9" s="1"/>
  <c r="U402" i="9" s="1"/>
  <c r="V402" i="9" s="1"/>
  <c r="C404" i="9"/>
  <c r="D404" i="9" s="1"/>
  <c r="E404" i="9" s="1"/>
  <c r="F404" i="9" s="1"/>
  <c r="G404" i="9" s="1"/>
  <c r="H404" i="9" s="1"/>
  <c r="I404" i="9" s="1"/>
  <c r="J404" i="9" s="1"/>
  <c r="K404" i="9" s="1"/>
  <c r="L404" i="9" s="1"/>
  <c r="M404" i="9" s="1"/>
  <c r="N404" i="9" s="1"/>
  <c r="O404" i="9" s="1"/>
  <c r="P404" i="9" s="1"/>
  <c r="Q404" i="9" s="1"/>
  <c r="R404" i="9" s="1"/>
  <c r="S404" i="9" s="1"/>
  <c r="T404" i="9" s="1"/>
  <c r="U404" i="9" s="1"/>
  <c r="V404" i="9" s="1"/>
  <c r="C409" i="9"/>
  <c r="D409" i="9" s="1"/>
  <c r="E409" i="9" s="1"/>
  <c r="F409" i="9" s="1"/>
  <c r="G409" i="9" s="1"/>
  <c r="H409" i="9" s="1"/>
  <c r="I409" i="9" s="1"/>
  <c r="J409" i="9" s="1"/>
  <c r="K409" i="9" s="1"/>
  <c r="L409" i="9" s="1"/>
  <c r="M409" i="9" s="1"/>
  <c r="N409" i="9" s="1"/>
  <c r="O409" i="9" s="1"/>
  <c r="P409" i="9" s="1"/>
  <c r="Q409" i="9" s="1"/>
  <c r="R409" i="9" s="1"/>
  <c r="S409" i="9" s="1"/>
  <c r="T409" i="9" s="1"/>
  <c r="U409" i="9" s="1"/>
  <c r="V409" i="9" s="1"/>
  <c r="C421" i="9"/>
  <c r="D421" i="9" s="1"/>
  <c r="E421" i="9" s="1"/>
  <c r="F421" i="9" s="1"/>
  <c r="G421" i="9" s="1"/>
  <c r="H421" i="9" s="1"/>
  <c r="I421" i="9" s="1"/>
  <c r="J421" i="9" s="1"/>
  <c r="K421" i="9" s="1"/>
  <c r="L421" i="9" s="1"/>
  <c r="M421" i="9" s="1"/>
  <c r="N421" i="9" s="1"/>
  <c r="O421" i="9" s="1"/>
  <c r="P421" i="9" s="1"/>
  <c r="Q421" i="9" s="1"/>
  <c r="R421" i="9" s="1"/>
  <c r="S421" i="9" s="1"/>
  <c r="T421" i="9" s="1"/>
  <c r="U421" i="9" s="1"/>
  <c r="V421" i="9" s="1"/>
  <c r="C424" i="9"/>
  <c r="D424" i="9" s="1"/>
  <c r="E424" i="9" s="1"/>
  <c r="F424" i="9" s="1"/>
  <c r="G424" i="9" s="1"/>
  <c r="H424" i="9" s="1"/>
  <c r="I424" i="9" s="1"/>
  <c r="J424" i="9" s="1"/>
  <c r="K424" i="9" s="1"/>
  <c r="L424" i="9" s="1"/>
  <c r="M424" i="9" s="1"/>
  <c r="N424" i="9" s="1"/>
  <c r="O424" i="9" s="1"/>
  <c r="P424" i="9" s="1"/>
  <c r="Q424" i="9" s="1"/>
  <c r="R424" i="9" s="1"/>
  <c r="S424" i="9" s="1"/>
  <c r="T424" i="9" s="1"/>
  <c r="U424" i="9" s="1"/>
  <c r="V424" i="9" s="1"/>
  <c r="C429" i="9"/>
  <c r="D429" i="9" s="1"/>
  <c r="E429" i="9" s="1"/>
  <c r="F429" i="9" s="1"/>
  <c r="G429" i="9" s="1"/>
  <c r="H429" i="9" s="1"/>
  <c r="I429" i="9" s="1"/>
  <c r="J429" i="9" s="1"/>
  <c r="K429" i="9" s="1"/>
  <c r="L429" i="9" s="1"/>
  <c r="M429" i="9" s="1"/>
  <c r="N429" i="9" s="1"/>
  <c r="O429" i="9" s="1"/>
  <c r="P429" i="9" s="1"/>
  <c r="Q429" i="9" s="1"/>
  <c r="R429" i="9" s="1"/>
  <c r="S429" i="9" s="1"/>
  <c r="T429" i="9" s="1"/>
  <c r="U429" i="9" s="1"/>
  <c r="V429" i="9" s="1"/>
  <c r="C433" i="9"/>
  <c r="D433" i="9" s="1"/>
  <c r="E433" i="9" s="1"/>
  <c r="F433" i="9" s="1"/>
  <c r="G433" i="9" s="1"/>
  <c r="H433" i="9" s="1"/>
  <c r="I433" i="9" s="1"/>
  <c r="J433" i="9" s="1"/>
  <c r="K433" i="9" s="1"/>
  <c r="L433" i="9" s="1"/>
  <c r="M433" i="9" s="1"/>
  <c r="N433" i="9" s="1"/>
  <c r="O433" i="9" s="1"/>
  <c r="P433" i="9" s="1"/>
  <c r="Q433" i="9" s="1"/>
  <c r="R433" i="9" s="1"/>
  <c r="S433" i="9" s="1"/>
  <c r="T433" i="9" s="1"/>
  <c r="U433" i="9" s="1"/>
  <c r="V433" i="9" s="1"/>
  <c r="C434" i="9"/>
  <c r="D434" i="9" s="1"/>
  <c r="E434" i="9" s="1"/>
  <c r="F434" i="9" s="1"/>
  <c r="G434" i="9" s="1"/>
  <c r="H434" i="9" s="1"/>
  <c r="I434" i="9" s="1"/>
  <c r="J434" i="9" s="1"/>
  <c r="K434" i="9" s="1"/>
  <c r="L434" i="9" s="1"/>
  <c r="M434" i="9" s="1"/>
  <c r="N434" i="9" s="1"/>
  <c r="O434" i="9" s="1"/>
  <c r="P434" i="9" s="1"/>
  <c r="Q434" i="9" s="1"/>
  <c r="R434" i="9" s="1"/>
  <c r="S434" i="9" s="1"/>
  <c r="T434" i="9" s="1"/>
  <c r="U434" i="9" s="1"/>
  <c r="V434" i="9" s="1"/>
  <c r="C436" i="9"/>
  <c r="D436" i="9" s="1"/>
  <c r="E436" i="9" s="1"/>
  <c r="F436" i="9" s="1"/>
  <c r="G436" i="9" s="1"/>
  <c r="H436" i="9" s="1"/>
  <c r="I436" i="9" s="1"/>
  <c r="J436" i="9" s="1"/>
  <c r="K436" i="9" s="1"/>
  <c r="L436" i="9" s="1"/>
  <c r="M436" i="9" s="1"/>
  <c r="N436" i="9" s="1"/>
  <c r="O436" i="9" s="1"/>
  <c r="P436" i="9" s="1"/>
  <c r="Q436" i="9" s="1"/>
  <c r="R436" i="9" s="1"/>
  <c r="S436" i="9" s="1"/>
  <c r="T436" i="9" s="1"/>
  <c r="U436" i="9" s="1"/>
  <c r="V436" i="9" s="1"/>
  <c r="C442" i="9"/>
  <c r="D442" i="9" s="1"/>
  <c r="E442" i="9" s="1"/>
  <c r="F442" i="9" s="1"/>
  <c r="G442" i="9" s="1"/>
  <c r="H442" i="9" s="1"/>
  <c r="I442" i="9" s="1"/>
  <c r="J442" i="9" s="1"/>
  <c r="K442" i="9" s="1"/>
  <c r="L442" i="9" s="1"/>
  <c r="M442" i="9" s="1"/>
  <c r="N442" i="9" s="1"/>
  <c r="O442" i="9" s="1"/>
  <c r="P442" i="9" s="1"/>
  <c r="Q442" i="9" s="1"/>
  <c r="R442" i="9" s="1"/>
  <c r="S442" i="9" s="1"/>
  <c r="T442" i="9" s="1"/>
  <c r="U442" i="9" s="1"/>
  <c r="V442" i="9" s="1"/>
  <c r="C446" i="9"/>
  <c r="D446" i="9" s="1"/>
  <c r="E446" i="9" s="1"/>
  <c r="F446" i="9" s="1"/>
  <c r="G446" i="9" s="1"/>
  <c r="H446" i="9" s="1"/>
  <c r="I446" i="9" s="1"/>
  <c r="J446" i="9" s="1"/>
  <c r="K446" i="9" s="1"/>
  <c r="L446" i="9" s="1"/>
  <c r="M446" i="9" s="1"/>
  <c r="N446" i="9" s="1"/>
  <c r="O446" i="9" s="1"/>
  <c r="P446" i="9" s="1"/>
  <c r="Q446" i="9" s="1"/>
  <c r="R446" i="9" s="1"/>
  <c r="S446" i="9" s="1"/>
  <c r="T446" i="9" s="1"/>
  <c r="U446" i="9" s="1"/>
  <c r="V446" i="9" s="1"/>
  <c r="C451" i="9"/>
  <c r="D451" i="9" s="1"/>
  <c r="E451" i="9" s="1"/>
  <c r="F451" i="9" s="1"/>
  <c r="G451" i="9" s="1"/>
  <c r="H451" i="9" s="1"/>
  <c r="I451" i="9" s="1"/>
  <c r="J451" i="9" s="1"/>
  <c r="K451" i="9" s="1"/>
  <c r="L451" i="9" s="1"/>
  <c r="M451" i="9" s="1"/>
  <c r="N451" i="9" s="1"/>
  <c r="O451" i="9" s="1"/>
  <c r="P451" i="9" s="1"/>
  <c r="Q451" i="9" s="1"/>
  <c r="R451" i="9" s="1"/>
  <c r="S451" i="9" s="1"/>
  <c r="T451" i="9" s="1"/>
  <c r="U451" i="9" s="1"/>
  <c r="V451" i="9" s="1"/>
  <c r="C454" i="9"/>
  <c r="D454" i="9" s="1"/>
  <c r="E454" i="9" s="1"/>
  <c r="F454" i="9" s="1"/>
  <c r="G454" i="9" s="1"/>
  <c r="H454" i="9" s="1"/>
  <c r="I454" i="9" s="1"/>
  <c r="J454" i="9" s="1"/>
  <c r="K454" i="9" s="1"/>
  <c r="L454" i="9" s="1"/>
  <c r="M454" i="9" s="1"/>
  <c r="N454" i="9" s="1"/>
  <c r="O454" i="9" s="1"/>
  <c r="P454" i="9" s="1"/>
  <c r="Q454" i="9" s="1"/>
  <c r="R454" i="9" s="1"/>
  <c r="S454" i="9" s="1"/>
  <c r="T454" i="9" s="1"/>
  <c r="U454" i="9" s="1"/>
  <c r="V454" i="9" s="1"/>
  <c r="C455" i="9"/>
  <c r="D455" i="9" s="1"/>
  <c r="E455" i="9" s="1"/>
  <c r="F455" i="9" s="1"/>
  <c r="G455" i="9" s="1"/>
  <c r="H455" i="9" s="1"/>
  <c r="I455" i="9" s="1"/>
  <c r="J455" i="9" s="1"/>
  <c r="K455" i="9" s="1"/>
  <c r="L455" i="9" s="1"/>
  <c r="M455" i="9" s="1"/>
  <c r="N455" i="9" s="1"/>
  <c r="O455" i="9" s="1"/>
  <c r="P455" i="9" s="1"/>
  <c r="Q455" i="9" s="1"/>
  <c r="R455" i="9" s="1"/>
  <c r="S455" i="9" s="1"/>
  <c r="T455" i="9" s="1"/>
  <c r="U455" i="9" s="1"/>
  <c r="V455" i="9" s="1"/>
  <c r="C457" i="9"/>
  <c r="D457" i="9" s="1"/>
  <c r="E457" i="9" s="1"/>
  <c r="F457" i="9" s="1"/>
  <c r="G457" i="9" s="1"/>
  <c r="H457" i="9" s="1"/>
  <c r="I457" i="9" s="1"/>
  <c r="J457" i="9" s="1"/>
  <c r="K457" i="9" s="1"/>
  <c r="L457" i="9" s="1"/>
  <c r="M457" i="9" s="1"/>
  <c r="N457" i="9" s="1"/>
  <c r="O457" i="9" s="1"/>
  <c r="P457" i="9" s="1"/>
  <c r="Q457" i="9" s="1"/>
  <c r="R457" i="9" s="1"/>
  <c r="S457" i="9" s="1"/>
  <c r="T457" i="9" s="1"/>
  <c r="U457" i="9" s="1"/>
  <c r="V457" i="9" s="1"/>
  <c r="C458" i="9"/>
  <c r="D458" i="9" s="1"/>
  <c r="E458" i="9" s="1"/>
  <c r="F458" i="9" s="1"/>
  <c r="G458" i="9" s="1"/>
  <c r="H458" i="9" s="1"/>
  <c r="I458" i="9" s="1"/>
  <c r="J458" i="9" s="1"/>
  <c r="K458" i="9" s="1"/>
  <c r="L458" i="9" s="1"/>
  <c r="M458" i="9" s="1"/>
  <c r="N458" i="9" s="1"/>
  <c r="O458" i="9" s="1"/>
  <c r="P458" i="9" s="1"/>
  <c r="Q458" i="9" s="1"/>
  <c r="R458" i="9" s="1"/>
  <c r="S458" i="9" s="1"/>
  <c r="T458" i="9" s="1"/>
  <c r="U458" i="9" s="1"/>
  <c r="V458" i="9" s="1"/>
  <c r="C462" i="9"/>
  <c r="D462" i="9" s="1"/>
  <c r="E462" i="9" s="1"/>
  <c r="F462" i="9" s="1"/>
  <c r="G462" i="9" s="1"/>
  <c r="H462" i="9" s="1"/>
  <c r="I462" i="9" s="1"/>
  <c r="J462" i="9" s="1"/>
  <c r="K462" i="9" s="1"/>
  <c r="L462" i="9" s="1"/>
  <c r="M462" i="9" s="1"/>
  <c r="N462" i="9" s="1"/>
  <c r="O462" i="9" s="1"/>
  <c r="P462" i="9" s="1"/>
  <c r="Q462" i="9" s="1"/>
  <c r="R462" i="9" s="1"/>
  <c r="S462" i="9" s="1"/>
  <c r="T462" i="9" s="1"/>
  <c r="U462" i="9" s="1"/>
  <c r="V462" i="9" s="1"/>
  <c r="C467" i="9"/>
  <c r="D467" i="9" s="1"/>
  <c r="E467" i="9" s="1"/>
  <c r="F467" i="9" s="1"/>
  <c r="G467" i="9" s="1"/>
  <c r="H467" i="9" s="1"/>
  <c r="I467" i="9" s="1"/>
  <c r="J467" i="9" s="1"/>
  <c r="K467" i="9" s="1"/>
  <c r="L467" i="9" s="1"/>
  <c r="M467" i="9" s="1"/>
  <c r="N467" i="9" s="1"/>
  <c r="O467" i="9" s="1"/>
  <c r="P467" i="9" s="1"/>
  <c r="Q467" i="9" s="1"/>
  <c r="R467" i="9" s="1"/>
  <c r="S467" i="9" s="1"/>
  <c r="T467" i="9" s="1"/>
  <c r="U467" i="9" s="1"/>
  <c r="V467" i="9" s="1"/>
  <c r="C473" i="9"/>
  <c r="D473" i="9" s="1"/>
  <c r="E473" i="9" s="1"/>
  <c r="F473" i="9" s="1"/>
  <c r="G473" i="9" s="1"/>
  <c r="H473" i="9" s="1"/>
  <c r="I473" i="9" s="1"/>
  <c r="J473" i="9" s="1"/>
  <c r="K473" i="9" s="1"/>
  <c r="L473" i="9" s="1"/>
  <c r="M473" i="9" s="1"/>
  <c r="N473" i="9" s="1"/>
  <c r="O473" i="9" s="1"/>
  <c r="P473" i="9" s="1"/>
  <c r="Q473" i="9" s="1"/>
  <c r="R473" i="9" s="1"/>
  <c r="S473" i="9" s="1"/>
  <c r="T473" i="9" s="1"/>
  <c r="U473" i="9" s="1"/>
  <c r="V473" i="9" s="1"/>
  <c r="C479" i="9"/>
  <c r="D479" i="9" s="1"/>
  <c r="E479" i="9" s="1"/>
  <c r="F479" i="9" s="1"/>
  <c r="G479" i="9" s="1"/>
  <c r="H479" i="9" s="1"/>
  <c r="I479" i="9" s="1"/>
  <c r="J479" i="9" s="1"/>
  <c r="K479" i="9" s="1"/>
  <c r="L479" i="9" s="1"/>
  <c r="M479" i="9" s="1"/>
  <c r="N479" i="9" s="1"/>
  <c r="O479" i="9" s="1"/>
  <c r="P479" i="9" s="1"/>
  <c r="Q479" i="9" s="1"/>
  <c r="R479" i="9" s="1"/>
  <c r="S479" i="9" s="1"/>
  <c r="T479" i="9" s="1"/>
  <c r="U479" i="9" s="1"/>
  <c r="V479" i="9" s="1"/>
  <c r="C481" i="9"/>
  <c r="D481" i="9" s="1"/>
  <c r="E481" i="9" s="1"/>
  <c r="F481" i="9" s="1"/>
  <c r="G481" i="9" s="1"/>
  <c r="H481" i="9" s="1"/>
  <c r="I481" i="9" s="1"/>
  <c r="J481" i="9" s="1"/>
  <c r="K481" i="9" s="1"/>
  <c r="L481" i="9" s="1"/>
  <c r="M481" i="9" s="1"/>
  <c r="N481" i="9" s="1"/>
  <c r="O481" i="9" s="1"/>
  <c r="P481" i="9" s="1"/>
  <c r="Q481" i="9" s="1"/>
  <c r="R481" i="9" s="1"/>
  <c r="S481" i="9" s="1"/>
  <c r="T481" i="9" s="1"/>
  <c r="U481" i="9" s="1"/>
  <c r="V481" i="9" s="1"/>
  <c r="C482" i="9"/>
  <c r="D482" i="9" s="1"/>
  <c r="E482" i="9" s="1"/>
  <c r="F482" i="9" s="1"/>
  <c r="G482" i="9" s="1"/>
  <c r="H482" i="9" s="1"/>
  <c r="I482" i="9" s="1"/>
  <c r="J482" i="9" s="1"/>
  <c r="K482" i="9" s="1"/>
  <c r="L482" i="9" s="1"/>
  <c r="M482" i="9" s="1"/>
  <c r="N482" i="9" s="1"/>
  <c r="O482" i="9" s="1"/>
  <c r="P482" i="9" s="1"/>
  <c r="Q482" i="9" s="1"/>
  <c r="R482" i="9" s="1"/>
  <c r="S482" i="9" s="1"/>
  <c r="T482" i="9" s="1"/>
  <c r="U482" i="9" s="1"/>
  <c r="V482" i="9" s="1"/>
  <c r="C486" i="9"/>
  <c r="D486" i="9" s="1"/>
  <c r="E486" i="9" s="1"/>
  <c r="F486" i="9" s="1"/>
  <c r="G486" i="9" s="1"/>
  <c r="H486" i="9" s="1"/>
  <c r="I486" i="9" s="1"/>
  <c r="J486" i="9" s="1"/>
  <c r="K486" i="9" s="1"/>
  <c r="L486" i="9" s="1"/>
  <c r="M486" i="9" s="1"/>
  <c r="N486" i="9" s="1"/>
  <c r="O486" i="9" s="1"/>
  <c r="P486" i="9" s="1"/>
  <c r="Q486" i="9" s="1"/>
  <c r="R486" i="9" s="1"/>
  <c r="S486" i="9" s="1"/>
  <c r="T486" i="9" s="1"/>
  <c r="U486" i="9" s="1"/>
  <c r="V486" i="9" s="1"/>
  <c r="C489" i="9"/>
  <c r="D489" i="9" s="1"/>
  <c r="E489" i="9" s="1"/>
  <c r="F489" i="9" s="1"/>
  <c r="G489" i="9" s="1"/>
  <c r="H489" i="9" s="1"/>
  <c r="I489" i="9" s="1"/>
  <c r="J489" i="9" s="1"/>
  <c r="K489" i="9" s="1"/>
  <c r="L489" i="9" s="1"/>
  <c r="M489" i="9" s="1"/>
  <c r="N489" i="9" s="1"/>
  <c r="O489" i="9" s="1"/>
  <c r="P489" i="9" s="1"/>
  <c r="Q489" i="9" s="1"/>
  <c r="R489" i="9" s="1"/>
  <c r="S489" i="9" s="1"/>
  <c r="T489" i="9" s="1"/>
  <c r="U489" i="9" s="1"/>
  <c r="V489" i="9" s="1"/>
  <c r="C493" i="9"/>
  <c r="D493" i="9" s="1"/>
  <c r="E493" i="9" s="1"/>
  <c r="F493" i="9" s="1"/>
  <c r="G493" i="9" s="1"/>
  <c r="H493" i="9" s="1"/>
  <c r="I493" i="9" s="1"/>
  <c r="J493" i="9" s="1"/>
  <c r="K493" i="9" s="1"/>
  <c r="L493" i="9" s="1"/>
  <c r="M493" i="9" s="1"/>
  <c r="N493" i="9" s="1"/>
  <c r="O493" i="9" s="1"/>
  <c r="P493" i="9" s="1"/>
  <c r="Q493" i="9" s="1"/>
  <c r="R493" i="9" s="1"/>
  <c r="S493" i="9" s="1"/>
  <c r="T493" i="9" s="1"/>
  <c r="U493" i="9" s="1"/>
  <c r="V493" i="9" s="1"/>
  <c r="C495" i="9"/>
  <c r="D495" i="9" s="1"/>
  <c r="E495" i="9" s="1"/>
  <c r="F495" i="9" s="1"/>
  <c r="G495" i="9" s="1"/>
  <c r="H495" i="9" s="1"/>
  <c r="I495" i="9" s="1"/>
  <c r="J495" i="9" s="1"/>
  <c r="K495" i="9" s="1"/>
  <c r="L495" i="9" s="1"/>
  <c r="M495" i="9" s="1"/>
  <c r="N495" i="9" s="1"/>
  <c r="O495" i="9" s="1"/>
  <c r="P495" i="9" s="1"/>
  <c r="Q495" i="9" s="1"/>
  <c r="R495" i="9" s="1"/>
  <c r="S495" i="9" s="1"/>
  <c r="T495" i="9" s="1"/>
  <c r="U495" i="9" s="1"/>
  <c r="V495" i="9" s="1"/>
  <c r="C498" i="9"/>
  <c r="D498" i="9" s="1"/>
  <c r="E498" i="9" s="1"/>
  <c r="F498" i="9" s="1"/>
  <c r="G498" i="9" s="1"/>
  <c r="H498" i="9" s="1"/>
  <c r="I498" i="9" s="1"/>
  <c r="J498" i="9" s="1"/>
  <c r="K498" i="9" s="1"/>
  <c r="L498" i="9" s="1"/>
  <c r="M498" i="9" s="1"/>
  <c r="N498" i="9" s="1"/>
  <c r="O498" i="9" s="1"/>
  <c r="P498" i="9" s="1"/>
  <c r="Q498" i="9" s="1"/>
  <c r="R498" i="9" s="1"/>
  <c r="S498" i="9" s="1"/>
  <c r="T498" i="9" s="1"/>
  <c r="U498" i="9" s="1"/>
  <c r="V498" i="9" s="1"/>
  <c r="C500" i="9"/>
  <c r="D500" i="9" s="1"/>
  <c r="E500" i="9" s="1"/>
  <c r="F500" i="9" s="1"/>
  <c r="G500" i="9" s="1"/>
  <c r="H500" i="9" s="1"/>
  <c r="I500" i="9" s="1"/>
  <c r="J500" i="9" s="1"/>
  <c r="K500" i="9" s="1"/>
  <c r="L500" i="9" s="1"/>
  <c r="M500" i="9" s="1"/>
  <c r="N500" i="9" s="1"/>
  <c r="O500" i="9" s="1"/>
  <c r="P500" i="9" s="1"/>
  <c r="Q500" i="9" s="1"/>
  <c r="R500" i="9" s="1"/>
  <c r="S500" i="9" s="1"/>
  <c r="T500" i="9" s="1"/>
  <c r="U500" i="9" s="1"/>
  <c r="V500" i="9" s="1"/>
  <c r="C509" i="9"/>
  <c r="D509" i="9" s="1"/>
  <c r="E509" i="9" s="1"/>
  <c r="F509" i="9" s="1"/>
  <c r="G509" i="9" s="1"/>
  <c r="H509" i="9" s="1"/>
  <c r="I509" i="9" s="1"/>
  <c r="J509" i="9" s="1"/>
  <c r="K509" i="9" s="1"/>
  <c r="L509" i="9" s="1"/>
  <c r="M509" i="9" s="1"/>
  <c r="N509" i="9" s="1"/>
  <c r="O509" i="9" s="1"/>
  <c r="P509" i="9" s="1"/>
  <c r="Q509" i="9" s="1"/>
  <c r="R509" i="9" s="1"/>
  <c r="S509" i="9" s="1"/>
  <c r="T509" i="9" s="1"/>
  <c r="U509" i="9" s="1"/>
  <c r="V509" i="9" s="1"/>
  <c r="C513" i="9"/>
  <c r="D513" i="9" s="1"/>
  <c r="E513" i="9" s="1"/>
  <c r="F513" i="9" s="1"/>
  <c r="G513" i="9" s="1"/>
  <c r="H513" i="9" s="1"/>
  <c r="I513" i="9" s="1"/>
  <c r="J513" i="9" s="1"/>
  <c r="K513" i="9" s="1"/>
  <c r="L513" i="9" s="1"/>
  <c r="M513" i="9" s="1"/>
  <c r="N513" i="9" s="1"/>
  <c r="O513" i="9" s="1"/>
  <c r="P513" i="9" s="1"/>
  <c r="Q513" i="9" s="1"/>
  <c r="R513" i="9" s="1"/>
  <c r="S513" i="9" s="1"/>
  <c r="T513" i="9" s="1"/>
  <c r="U513" i="9" s="1"/>
  <c r="V513" i="9" s="1"/>
  <c r="C520" i="9"/>
  <c r="D520" i="9" s="1"/>
  <c r="E520" i="9" s="1"/>
  <c r="F520" i="9" s="1"/>
  <c r="G520" i="9" s="1"/>
  <c r="H520" i="9" s="1"/>
  <c r="I520" i="9" s="1"/>
  <c r="J520" i="9" s="1"/>
  <c r="K520" i="9" s="1"/>
  <c r="L520" i="9" s="1"/>
  <c r="M520" i="9" s="1"/>
  <c r="N520" i="9" s="1"/>
  <c r="O520" i="9" s="1"/>
  <c r="P520" i="9" s="1"/>
  <c r="Q520" i="9" s="1"/>
  <c r="R520" i="9" s="1"/>
  <c r="S520" i="9" s="1"/>
  <c r="T520" i="9" s="1"/>
  <c r="U520" i="9" s="1"/>
  <c r="V520" i="9" s="1"/>
  <c r="C521" i="9"/>
  <c r="D521" i="9" s="1"/>
  <c r="E521" i="9" s="1"/>
  <c r="F521" i="9" s="1"/>
  <c r="G521" i="9" s="1"/>
  <c r="H521" i="9" s="1"/>
  <c r="I521" i="9" s="1"/>
  <c r="J521" i="9" s="1"/>
  <c r="K521" i="9" s="1"/>
  <c r="L521" i="9" s="1"/>
  <c r="M521" i="9" s="1"/>
  <c r="N521" i="9" s="1"/>
  <c r="O521" i="9" s="1"/>
  <c r="P521" i="9" s="1"/>
  <c r="Q521" i="9" s="1"/>
  <c r="R521" i="9" s="1"/>
  <c r="S521" i="9" s="1"/>
  <c r="T521" i="9" s="1"/>
  <c r="U521" i="9" s="1"/>
  <c r="V521" i="9" s="1"/>
  <c r="C523" i="9"/>
  <c r="D523" i="9" s="1"/>
  <c r="E523" i="9" s="1"/>
  <c r="F523" i="9" s="1"/>
  <c r="G523" i="9" s="1"/>
  <c r="H523" i="9" s="1"/>
  <c r="I523" i="9" s="1"/>
  <c r="J523" i="9" s="1"/>
  <c r="K523" i="9" s="1"/>
  <c r="L523" i="9" s="1"/>
  <c r="M523" i="9" s="1"/>
  <c r="N523" i="9" s="1"/>
  <c r="O523" i="9" s="1"/>
  <c r="P523" i="9" s="1"/>
  <c r="Q523" i="9" s="1"/>
  <c r="R523" i="9" s="1"/>
  <c r="S523" i="9" s="1"/>
  <c r="T523" i="9" s="1"/>
  <c r="U523" i="9" s="1"/>
  <c r="V523" i="9" s="1"/>
  <c r="C526" i="9"/>
  <c r="D526" i="9" s="1"/>
  <c r="E526" i="9" s="1"/>
  <c r="F526" i="9" s="1"/>
  <c r="G526" i="9" s="1"/>
  <c r="H526" i="9" s="1"/>
  <c r="I526" i="9" s="1"/>
  <c r="J526" i="9" s="1"/>
  <c r="K526" i="9" s="1"/>
  <c r="L526" i="9" s="1"/>
  <c r="M526" i="9" s="1"/>
  <c r="N526" i="9" s="1"/>
  <c r="O526" i="9" s="1"/>
  <c r="P526" i="9" s="1"/>
  <c r="Q526" i="9" s="1"/>
  <c r="R526" i="9" s="1"/>
  <c r="S526" i="9" s="1"/>
  <c r="T526" i="9" s="1"/>
  <c r="U526" i="9" s="1"/>
  <c r="V526" i="9" s="1"/>
  <c r="C530" i="9"/>
  <c r="D530" i="9" s="1"/>
  <c r="E530" i="9" s="1"/>
  <c r="F530" i="9" s="1"/>
  <c r="G530" i="9" s="1"/>
  <c r="H530" i="9" s="1"/>
  <c r="I530" i="9" s="1"/>
  <c r="J530" i="9" s="1"/>
  <c r="K530" i="9" s="1"/>
  <c r="L530" i="9" s="1"/>
  <c r="M530" i="9" s="1"/>
  <c r="N530" i="9" s="1"/>
  <c r="O530" i="9" s="1"/>
  <c r="P530" i="9" s="1"/>
  <c r="Q530" i="9" s="1"/>
  <c r="R530" i="9" s="1"/>
  <c r="S530" i="9" s="1"/>
  <c r="T530" i="9" s="1"/>
  <c r="U530" i="9" s="1"/>
  <c r="V530" i="9" s="1"/>
  <c r="C531" i="9"/>
  <c r="D531" i="9" s="1"/>
  <c r="E531" i="9" s="1"/>
  <c r="F531" i="9" s="1"/>
  <c r="G531" i="9" s="1"/>
  <c r="H531" i="9" s="1"/>
  <c r="I531" i="9" s="1"/>
  <c r="J531" i="9" s="1"/>
  <c r="K531" i="9" s="1"/>
  <c r="L531" i="9" s="1"/>
  <c r="M531" i="9" s="1"/>
  <c r="N531" i="9" s="1"/>
  <c r="O531" i="9" s="1"/>
  <c r="P531" i="9" s="1"/>
  <c r="Q531" i="9" s="1"/>
  <c r="R531" i="9" s="1"/>
  <c r="S531" i="9" s="1"/>
  <c r="T531" i="9" s="1"/>
  <c r="U531" i="9" s="1"/>
  <c r="V531" i="9" s="1"/>
  <c r="C534" i="9"/>
  <c r="D534" i="9" s="1"/>
  <c r="E534" i="9" s="1"/>
  <c r="F534" i="9" s="1"/>
  <c r="G534" i="9" s="1"/>
  <c r="H534" i="9" s="1"/>
  <c r="I534" i="9" s="1"/>
  <c r="J534" i="9" s="1"/>
  <c r="K534" i="9" s="1"/>
  <c r="L534" i="9" s="1"/>
  <c r="M534" i="9" s="1"/>
  <c r="N534" i="9" s="1"/>
  <c r="O534" i="9" s="1"/>
  <c r="P534" i="9" s="1"/>
  <c r="Q534" i="9" s="1"/>
  <c r="R534" i="9" s="1"/>
  <c r="S534" i="9" s="1"/>
  <c r="T534" i="9" s="1"/>
  <c r="U534" i="9" s="1"/>
  <c r="V534" i="9" s="1"/>
  <c r="C543" i="9"/>
  <c r="D543" i="9" s="1"/>
  <c r="E543" i="9" s="1"/>
  <c r="F543" i="9" s="1"/>
  <c r="G543" i="9" s="1"/>
  <c r="H543" i="9" s="1"/>
  <c r="I543" i="9" s="1"/>
  <c r="J543" i="9" s="1"/>
  <c r="K543" i="9" s="1"/>
  <c r="L543" i="9" s="1"/>
  <c r="M543" i="9" s="1"/>
  <c r="N543" i="9" s="1"/>
  <c r="O543" i="9" s="1"/>
  <c r="P543" i="9" s="1"/>
  <c r="Q543" i="9" s="1"/>
  <c r="R543" i="9" s="1"/>
  <c r="S543" i="9" s="1"/>
  <c r="T543" i="9" s="1"/>
  <c r="U543" i="9" s="1"/>
  <c r="V543" i="9" s="1"/>
  <c r="C547" i="9"/>
  <c r="D547" i="9" s="1"/>
  <c r="E547" i="9" s="1"/>
  <c r="F547" i="9" s="1"/>
  <c r="G547" i="9" s="1"/>
  <c r="H547" i="9" s="1"/>
  <c r="I547" i="9" s="1"/>
  <c r="J547" i="9" s="1"/>
  <c r="K547" i="9" s="1"/>
  <c r="L547" i="9" s="1"/>
  <c r="M547" i="9" s="1"/>
  <c r="N547" i="9" s="1"/>
  <c r="O547" i="9" s="1"/>
  <c r="P547" i="9" s="1"/>
  <c r="Q547" i="9" s="1"/>
  <c r="R547" i="9" s="1"/>
  <c r="S547" i="9" s="1"/>
  <c r="T547" i="9" s="1"/>
  <c r="U547" i="9" s="1"/>
  <c r="V547" i="9" s="1"/>
  <c r="C550" i="9"/>
  <c r="D550" i="9" s="1"/>
  <c r="E550" i="9" s="1"/>
  <c r="F550" i="9" s="1"/>
  <c r="G550" i="9" s="1"/>
  <c r="H550" i="9" s="1"/>
  <c r="I550" i="9" s="1"/>
  <c r="J550" i="9" s="1"/>
  <c r="K550" i="9" s="1"/>
  <c r="L550" i="9" s="1"/>
  <c r="M550" i="9" s="1"/>
  <c r="N550" i="9" s="1"/>
  <c r="O550" i="9" s="1"/>
  <c r="P550" i="9" s="1"/>
  <c r="Q550" i="9" s="1"/>
  <c r="R550" i="9" s="1"/>
  <c r="S550" i="9" s="1"/>
  <c r="T550" i="9" s="1"/>
  <c r="U550" i="9" s="1"/>
  <c r="V550" i="9" s="1"/>
  <c r="C343" i="9"/>
  <c r="D343" i="9" s="1"/>
  <c r="E343" i="9" s="1"/>
  <c r="F343" i="9" s="1"/>
  <c r="G343" i="9" s="1"/>
  <c r="H343" i="9" s="1"/>
  <c r="I343" i="9" s="1"/>
  <c r="J343" i="9" s="1"/>
  <c r="K343" i="9" s="1"/>
  <c r="L343" i="9" s="1"/>
  <c r="M343" i="9" s="1"/>
  <c r="N343" i="9" s="1"/>
  <c r="O343" i="9" s="1"/>
  <c r="P343" i="9" s="1"/>
  <c r="Q343" i="9" s="1"/>
  <c r="R343" i="9" s="1"/>
  <c r="S343" i="9" s="1"/>
  <c r="T343" i="9" s="1"/>
  <c r="U343" i="9" s="1"/>
  <c r="V343" i="9" s="1"/>
  <c r="C346" i="9"/>
  <c r="D346" i="9" s="1"/>
  <c r="E346" i="9" s="1"/>
  <c r="F346" i="9" s="1"/>
  <c r="G346" i="9" s="1"/>
  <c r="H346" i="9" s="1"/>
  <c r="I346" i="9" s="1"/>
  <c r="J346" i="9" s="1"/>
  <c r="K346" i="9" s="1"/>
  <c r="L346" i="9" s="1"/>
  <c r="M346" i="9" s="1"/>
  <c r="N346" i="9" s="1"/>
  <c r="O346" i="9" s="1"/>
  <c r="P346" i="9" s="1"/>
  <c r="Q346" i="9" s="1"/>
  <c r="R346" i="9" s="1"/>
  <c r="S346" i="9" s="1"/>
  <c r="T346" i="9" s="1"/>
  <c r="U346" i="9" s="1"/>
  <c r="V346" i="9" s="1"/>
  <c r="C349" i="9"/>
  <c r="D349" i="9" s="1"/>
  <c r="E349" i="9" s="1"/>
  <c r="F349" i="9" s="1"/>
  <c r="G349" i="9" s="1"/>
  <c r="H349" i="9" s="1"/>
  <c r="I349" i="9" s="1"/>
  <c r="J349" i="9" s="1"/>
  <c r="K349" i="9" s="1"/>
  <c r="L349" i="9" s="1"/>
  <c r="M349" i="9" s="1"/>
  <c r="N349" i="9" s="1"/>
  <c r="O349" i="9" s="1"/>
  <c r="P349" i="9" s="1"/>
  <c r="Q349" i="9" s="1"/>
  <c r="R349" i="9" s="1"/>
  <c r="S349" i="9" s="1"/>
  <c r="T349" i="9" s="1"/>
  <c r="U349" i="9" s="1"/>
  <c r="V349" i="9" s="1"/>
  <c r="C358" i="9"/>
  <c r="D358" i="9" s="1"/>
  <c r="E358" i="9" s="1"/>
  <c r="F358" i="9" s="1"/>
  <c r="G358" i="9" s="1"/>
  <c r="H358" i="9" s="1"/>
  <c r="I358" i="9" s="1"/>
  <c r="J358" i="9" s="1"/>
  <c r="K358" i="9" s="1"/>
  <c r="L358" i="9" s="1"/>
  <c r="M358" i="9" s="1"/>
  <c r="N358" i="9" s="1"/>
  <c r="O358" i="9" s="1"/>
  <c r="P358" i="9" s="1"/>
  <c r="Q358" i="9" s="1"/>
  <c r="R358" i="9" s="1"/>
  <c r="S358" i="9" s="1"/>
  <c r="T358" i="9" s="1"/>
  <c r="U358" i="9" s="1"/>
  <c r="V358" i="9" s="1"/>
  <c r="C366" i="9"/>
  <c r="D366" i="9" s="1"/>
  <c r="E366" i="9" s="1"/>
  <c r="F366" i="9" s="1"/>
  <c r="G366" i="9" s="1"/>
  <c r="H366" i="9" s="1"/>
  <c r="I366" i="9" s="1"/>
  <c r="J366" i="9" s="1"/>
  <c r="K366" i="9" s="1"/>
  <c r="L366" i="9" s="1"/>
  <c r="M366" i="9" s="1"/>
  <c r="N366" i="9" s="1"/>
  <c r="O366" i="9" s="1"/>
  <c r="P366" i="9" s="1"/>
  <c r="Q366" i="9" s="1"/>
  <c r="R366" i="9" s="1"/>
  <c r="S366" i="9" s="1"/>
  <c r="T366" i="9" s="1"/>
  <c r="U366" i="9" s="1"/>
  <c r="V366" i="9" s="1"/>
  <c r="C374" i="9"/>
  <c r="D374" i="9" s="1"/>
  <c r="E374" i="9" s="1"/>
  <c r="F374" i="9" s="1"/>
  <c r="G374" i="9" s="1"/>
  <c r="H374" i="9" s="1"/>
  <c r="I374" i="9" s="1"/>
  <c r="J374" i="9" s="1"/>
  <c r="K374" i="9" s="1"/>
  <c r="L374" i="9" s="1"/>
  <c r="M374" i="9" s="1"/>
  <c r="N374" i="9" s="1"/>
  <c r="O374" i="9" s="1"/>
  <c r="P374" i="9" s="1"/>
  <c r="Q374" i="9" s="1"/>
  <c r="R374" i="9" s="1"/>
  <c r="S374" i="9" s="1"/>
  <c r="T374" i="9" s="1"/>
  <c r="U374" i="9" s="1"/>
  <c r="V374" i="9" s="1"/>
  <c r="C378" i="9"/>
  <c r="D378" i="9" s="1"/>
  <c r="E378" i="9" s="1"/>
  <c r="F378" i="9" s="1"/>
  <c r="G378" i="9" s="1"/>
  <c r="H378" i="9" s="1"/>
  <c r="I378" i="9" s="1"/>
  <c r="J378" i="9" s="1"/>
  <c r="K378" i="9" s="1"/>
  <c r="L378" i="9" s="1"/>
  <c r="M378" i="9" s="1"/>
  <c r="N378" i="9" s="1"/>
  <c r="O378" i="9" s="1"/>
  <c r="P378" i="9" s="1"/>
  <c r="Q378" i="9" s="1"/>
  <c r="R378" i="9" s="1"/>
  <c r="S378" i="9" s="1"/>
  <c r="T378" i="9" s="1"/>
  <c r="U378" i="9" s="1"/>
  <c r="V378" i="9" s="1"/>
  <c r="C396" i="9"/>
  <c r="D396" i="9" s="1"/>
  <c r="E396" i="9" s="1"/>
  <c r="F396" i="9" s="1"/>
  <c r="G396" i="9" s="1"/>
  <c r="H396" i="9" s="1"/>
  <c r="I396" i="9" s="1"/>
  <c r="J396" i="9" s="1"/>
  <c r="K396" i="9" s="1"/>
  <c r="L396" i="9" s="1"/>
  <c r="M396" i="9" s="1"/>
  <c r="N396" i="9" s="1"/>
  <c r="O396" i="9" s="1"/>
  <c r="P396" i="9" s="1"/>
  <c r="Q396" i="9" s="1"/>
  <c r="R396" i="9" s="1"/>
  <c r="S396" i="9" s="1"/>
  <c r="T396" i="9" s="1"/>
  <c r="U396" i="9" s="1"/>
  <c r="V396" i="9" s="1"/>
  <c r="C399" i="9"/>
  <c r="D399" i="9" s="1"/>
  <c r="E399" i="9" s="1"/>
  <c r="F399" i="9" s="1"/>
  <c r="G399" i="9" s="1"/>
  <c r="H399" i="9" s="1"/>
  <c r="I399" i="9" s="1"/>
  <c r="J399" i="9" s="1"/>
  <c r="K399" i="9" s="1"/>
  <c r="L399" i="9" s="1"/>
  <c r="M399" i="9" s="1"/>
  <c r="N399" i="9" s="1"/>
  <c r="O399" i="9" s="1"/>
  <c r="P399" i="9" s="1"/>
  <c r="Q399" i="9" s="1"/>
  <c r="R399" i="9" s="1"/>
  <c r="S399" i="9" s="1"/>
  <c r="T399" i="9" s="1"/>
  <c r="U399" i="9" s="1"/>
  <c r="V399" i="9" s="1"/>
  <c r="C401" i="9"/>
  <c r="D401" i="9" s="1"/>
  <c r="E401" i="9" s="1"/>
  <c r="F401" i="9" s="1"/>
  <c r="G401" i="9" s="1"/>
  <c r="H401" i="9" s="1"/>
  <c r="I401" i="9" s="1"/>
  <c r="J401" i="9" s="1"/>
  <c r="K401" i="9" s="1"/>
  <c r="L401" i="9" s="1"/>
  <c r="M401" i="9" s="1"/>
  <c r="N401" i="9" s="1"/>
  <c r="O401" i="9" s="1"/>
  <c r="P401" i="9" s="1"/>
  <c r="Q401" i="9" s="1"/>
  <c r="R401" i="9" s="1"/>
  <c r="S401" i="9" s="1"/>
  <c r="T401" i="9" s="1"/>
  <c r="U401" i="9" s="1"/>
  <c r="V401" i="9" s="1"/>
  <c r="C403" i="9"/>
  <c r="D403" i="9" s="1"/>
  <c r="E403" i="9" s="1"/>
  <c r="F403" i="9" s="1"/>
  <c r="G403" i="9" s="1"/>
  <c r="H403" i="9" s="1"/>
  <c r="I403" i="9" s="1"/>
  <c r="J403" i="9" s="1"/>
  <c r="K403" i="9" s="1"/>
  <c r="L403" i="9" s="1"/>
  <c r="M403" i="9" s="1"/>
  <c r="N403" i="9" s="1"/>
  <c r="O403" i="9" s="1"/>
  <c r="P403" i="9" s="1"/>
  <c r="Q403" i="9" s="1"/>
  <c r="R403" i="9" s="1"/>
  <c r="S403" i="9" s="1"/>
  <c r="T403" i="9" s="1"/>
  <c r="U403" i="9" s="1"/>
  <c r="V403" i="9" s="1"/>
  <c r="C406" i="9"/>
  <c r="D406" i="9" s="1"/>
  <c r="E406" i="9" s="1"/>
  <c r="F406" i="9" s="1"/>
  <c r="G406" i="9" s="1"/>
  <c r="H406" i="9" s="1"/>
  <c r="I406" i="9" s="1"/>
  <c r="J406" i="9" s="1"/>
  <c r="K406" i="9" s="1"/>
  <c r="L406" i="9" s="1"/>
  <c r="M406" i="9" s="1"/>
  <c r="N406" i="9" s="1"/>
  <c r="O406" i="9" s="1"/>
  <c r="P406" i="9" s="1"/>
  <c r="Q406" i="9" s="1"/>
  <c r="R406" i="9" s="1"/>
  <c r="S406" i="9" s="1"/>
  <c r="T406" i="9" s="1"/>
  <c r="U406" i="9" s="1"/>
  <c r="V406" i="9" s="1"/>
  <c r="C407" i="9"/>
  <c r="D407" i="9" s="1"/>
  <c r="E407" i="9" s="1"/>
  <c r="F407" i="9" s="1"/>
  <c r="G407" i="9" s="1"/>
  <c r="H407" i="9" s="1"/>
  <c r="I407" i="9" s="1"/>
  <c r="J407" i="9" s="1"/>
  <c r="K407" i="9" s="1"/>
  <c r="L407" i="9" s="1"/>
  <c r="M407" i="9" s="1"/>
  <c r="N407" i="9" s="1"/>
  <c r="O407" i="9" s="1"/>
  <c r="P407" i="9" s="1"/>
  <c r="Q407" i="9" s="1"/>
  <c r="R407" i="9" s="1"/>
  <c r="S407" i="9" s="1"/>
  <c r="T407" i="9" s="1"/>
  <c r="U407" i="9" s="1"/>
  <c r="V407" i="9" s="1"/>
  <c r="C408" i="9"/>
  <c r="D408" i="9" s="1"/>
  <c r="E408" i="9" s="1"/>
  <c r="F408" i="9" s="1"/>
  <c r="G408" i="9" s="1"/>
  <c r="H408" i="9" s="1"/>
  <c r="I408" i="9" s="1"/>
  <c r="J408" i="9" s="1"/>
  <c r="K408" i="9" s="1"/>
  <c r="L408" i="9" s="1"/>
  <c r="M408" i="9" s="1"/>
  <c r="N408" i="9" s="1"/>
  <c r="O408" i="9" s="1"/>
  <c r="P408" i="9" s="1"/>
  <c r="Q408" i="9" s="1"/>
  <c r="R408" i="9" s="1"/>
  <c r="S408" i="9" s="1"/>
  <c r="T408" i="9" s="1"/>
  <c r="U408" i="9" s="1"/>
  <c r="V408" i="9" s="1"/>
  <c r="C411" i="9"/>
  <c r="D411" i="9" s="1"/>
  <c r="E411" i="9" s="1"/>
  <c r="F411" i="9" s="1"/>
  <c r="G411" i="9" s="1"/>
  <c r="H411" i="9" s="1"/>
  <c r="I411" i="9" s="1"/>
  <c r="J411" i="9" s="1"/>
  <c r="K411" i="9" s="1"/>
  <c r="L411" i="9" s="1"/>
  <c r="M411" i="9" s="1"/>
  <c r="N411" i="9" s="1"/>
  <c r="O411" i="9" s="1"/>
  <c r="P411" i="9" s="1"/>
  <c r="Q411" i="9" s="1"/>
  <c r="R411" i="9" s="1"/>
  <c r="S411" i="9" s="1"/>
  <c r="T411" i="9" s="1"/>
  <c r="U411" i="9" s="1"/>
  <c r="V411" i="9" s="1"/>
  <c r="C415" i="9"/>
  <c r="D415" i="9" s="1"/>
  <c r="E415" i="9" s="1"/>
  <c r="F415" i="9" s="1"/>
  <c r="G415" i="9" s="1"/>
  <c r="H415" i="9" s="1"/>
  <c r="I415" i="9" s="1"/>
  <c r="J415" i="9" s="1"/>
  <c r="K415" i="9" s="1"/>
  <c r="L415" i="9" s="1"/>
  <c r="M415" i="9" s="1"/>
  <c r="N415" i="9" s="1"/>
  <c r="O415" i="9" s="1"/>
  <c r="P415" i="9" s="1"/>
  <c r="Q415" i="9" s="1"/>
  <c r="R415" i="9" s="1"/>
  <c r="S415" i="9" s="1"/>
  <c r="T415" i="9" s="1"/>
  <c r="U415" i="9" s="1"/>
  <c r="V415" i="9" s="1"/>
  <c r="C416" i="9"/>
  <c r="D416" i="9" s="1"/>
  <c r="E416" i="9" s="1"/>
  <c r="F416" i="9" s="1"/>
  <c r="G416" i="9" s="1"/>
  <c r="H416" i="9" s="1"/>
  <c r="I416" i="9" s="1"/>
  <c r="J416" i="9" s="1"/>
  <c r="K416" i="9" s="1"/>
  <c r="L416" i="9" s="1"/>
  <c r="M416" i="9" s="1"/>
  <c r="N416" i="9" s="1"/>
  <c r="O416" i="9" s="1"/>
  <c r="P416" i="9" s="1"/>
  <c r="Q416" i="9" s="1"/>
  <c r="R416" i="9" s="1"/>
  <c r="S416" i="9" s="1"/>
  <c r="T416" i="9" s="1"/>
  <c r="U416" i="9" s="1"/>
  <c r="V416" i="9" s="1"/>
  <c r="C419" i="9"/>
  <c r="D419" i="9" s="1"/>
  <c r="E419" i="9" s="1"/>
  <c r="F419" i="9" s="1"/>
  <c r="G419" i="9" s="1"/>
  <c r="H419" i="9" s="1"/>
  <c r="I419" i="9" s="1"/>
  <c r="J419" i="9" s="1"/>
  <c r="K419" i="9" s="1"/>
  <c r="L419" i="9" s="1"/>
  <c r="M419" i="9" s="1"/>
  <c r="N419" i="9" s="1"/>
  <c r="O419" i="9" s="1"/>
  <c r="P419" i="9" s="1"/>
  <c r="Q419" i="9" s="1"/>
  <c r="R419" i="9" s="1"/>
  <c r="S419" i="9" s="1"/>
  <c r="T419" i="9" s="1"/>
  <c r="U419" i="9" s="1"/>
  <c r="V419" i="9" s="1"/>
  <c r="C422" i="9"/>
  <c r="D422" i="9" s="1"/>
  <c r="E422" i="9" s="1"/>
  <c r="F422" i="9" s="1"/>
  <c r="G422" i="9" s="1"/>
  <c r="H422" i="9" s="1"/>
  <c r="I422" i="9" s="1"/>
  <c r="J422" i="9" s="1"/>
  <c r="K422" i="9" s="1"/>
  <c r="L422" i="9" s="1"/>
  <c r="M422" i="9" s="1"/>
  <c r="N422" i="9" s="1"/>
  <c r="O422" i="9" s="1"/>
  <c r="P422" i="9" s="1"/>
  <c r="Q422" i="9" s="1"/>
  <c r="R422" i="9" s="1"/>
  <c r="S422" i="9" s="1"/>
  <c r="T422" i="9" s="1"/>
  <c r="U422" i="9" s="1"/>
  <c r="V422" i="9" s="1"/>
  <c r="C427" i="9"/>
  <c r="D427" i="9" s="1"/>
  <c r="E427" i="9" s="1"/>
  <c r="F427" i="9" s="1"/>
  <c r="G427" i="9" s="1"/>
  <c r="H427" i="9" s="1"/>
  <c r="I427" i="9" s="1"/>
  <c r="J427" i="9" s="1"/>
  <c r="K427" i="9" s="1"/>
  <c r="L427" i="9" s="1"/>
  <c r="M427" i="9" s="1"/>
  <c r="N427" i="9" s="1"/>
  <c r="O427" i="9" s="1"/>
  <c r="P427" i="9" s="1"/>
  <c r="Q427" i="9" s="1"/>
  <c r="R427" i="9" s="1"/>
  <c r="S427" i="9" s="1"/>
  <c r="T427" i="9" s="1"/>
  <c r="U427" i="9" s="1"/>
  <c r="V427" i="9" s="1"/>
  <c r="C430" i="9"/>
  <c r="D430" i="9" s="1"/>
  <c r="E430" i="9" s="1"/>
  <c r="F430" i="9" s="1"/>
  <c r="G430" i="9" s="1"/>
  <c r="H430" i="9" s="1"/>
  <c r="I430" i="9" s="1"/>
  <c r="J430" i="9" s="1"/>
  <c r="K430" i="9" s="1"/>
  <c r="L430" i="9" s="1"/>
  <c r="M430" i="9" s="1"/>
  <c r="N430" i="9" s="1"/>
  <c r="O430" i="9" s="1"/>
  <c r="P430" i="9" s="1"/>
  <c r="Q430" i="9" s="1"/>
  <c r="R430" i="9" s="1"/>
  <c r="S430" i="9" s="1"/>
  <c r="T430" i="9" s="1"/>
  <c r="U430" i="9" s="1"/>
  <c r="V430" i="9" s="1"/>
  <c r="C431" i="9"/>
  <c r="D431" i="9" s="1"/>
  <c r="E431" i="9" s="1"/>
  <c r="F431" i="9" s="1"/>
  <c r="G431" i="9" s="1"/>
  <c r="H431" i="9" s="1"/>
  <c r="I431" i="9" s="1"/>
  <c r="J431" i="9" s="1"/>
  <c r="K431" i="9" s="1"/>
  <c r="L431" i="9" s="1"/>
  <c r="M431" i="9" s="1"/>
  <c r="N431" i="9" s="1"/>
  <c r="O431" i="9" s="1"/>
  <c r="P431" i="9" s="1"/>
  <c r="Q431" i="9" s="1"/>
  <c r="R431" i="9" s="1"/>
  <c r="S431" i="9" s="1"/>
  <c r="T431" i="9" s="1"/>
  <c r="U431" i="9" s="1"/>
  <c r="V431" i="9" s="1"/>
  <c r="C432" i="9"/>
  <c r="D432" i="9" s="1"/>
  <c r="E432" i="9" s="1"/>
  <c r="F432" i="9" s="1"/>
  <c r="G432" i="9" s="1"/>
  <c r="H432" i="9" s="1"/>
  <c r="I432" i="9" s="1"/>
  <c r="J432" i="9" s="1"/>
  <c r="K432" i="9" s="1"/>
  <c r="L432" i="9" s="1"/>
  <c r="M432" i="9" s="1"/>
  <c r="N432" i="9" s="1"/>
  <c r="O432" i="9" s="1"/>
  <c r="P432" i="9" s="1"/>
  <c r="Q432" i="9" s="1"/>
  <c r="R432" i="9" s="1"/>
  <c r="S432" i="9" s="1"/>
  <c r="T432" i="9" s="1"/>
  <c r="U432" i="9" s="1"/>
  <c r="V432" i="9" s="1"/>
  <c r="C441" i="9"/>
  <c r="D441" i="9" s="1"/>
  <c r="E441" i="9" s="1"/>
  <c r="F441" i="9" s="1"/>
  <c r="G441" i="9" s="1"/>
  <c r="H441" i="9" s="1"/>
  <c r="I441" i="9" s="1"/>
  <c r="J441" i="9" s="1"/>
  <c r="K441" i="9" s="1"/>
  <c r="L441" i="9" s="1"/>
  <c r="M441" i="9" s="1"/>
  <c r="N441" i="9" s="1"/>
  <c r="O441" i="9" s="1"/>
  <c r="P441" i="9" s="1"/>
  <c r="Q441" i="9" s="1"/>
  <c r="R441" i="9" s="1"/>
  <c r="S441" i="9" s="1"/>
  <c r="T441" i="9" s="1"/>
  <c r="U441" i="9" s="1"/>
  <c r="V441" i="9" s="1"/>
  <c r="C444" i="9"/>
  <c r="D444" i="9" s="1"/>
  <c r="E444" i="9" s="1"/>
  <c r="F444" i="9" s="1"/>
  <c r="G444" i="9" s="1"/>
  <c r="H444" i="9" s="1"/>
  <c r="I444" i="9" s="1"/>
  <c r="J444" i="9" s="1"/>
  <c r="K444" i="9" s="1"/>
  <c r="L444" i="9" s="1"/>
  <c r="M444" i="9" s="1"/>
  <c r="N444" i="9" s="1"/>
  <c r="O444" i="9" s="1"/>
  <c r="P444" i="9" s="1"/>
  <c r="Q444" i="9" s="1"/>
  <c r="R444" i="9" s="1"/>
  <c r="S444" i="9" s="1"/>
  <c r="T444" i="9" s="1"/>
  <c r="U444" i="9" s="1"/>
  <c r="V444" i="9" s="1"/>
  <c r="C456" i="9"/>
  <c r="D456" i="9" s="1"/>
  <c r="E456" i="9" s="1"/>
  <c r="F456" i="9" s="1"/>
  <c r="G456" i="9" s="1"/>
  <c r="H456" i="9" s="1"/>
  <c r="I456" i="9" s="1"/>
  <c r="J456" i="9" s="1"/>
  <c r="K456" i="9" s="1"/>
  <c r="L456" i="9" s="1"/>
  <c r="M456" i="9" s="1"/>
  <c r="N456" i="9" s="1"/>
  <c r="O456" i="9" s="1"/>
  <c r="P456" i="9" s="1"/>
  <c r="Q456" i="9" s="1"/>
  <c r="R456" i="9" s="1"/>
  <c r="S456" i="9" s="1"/>
  <c r="T456" i="9" s="1"/>
  <c r="U456" i="9" s="1"/>
  <c r="V456" i="9" s="1"/>
  <c r="C460" i="9"/>
  <c r="D460" i="9" s="1"/>
  <c r="E460" i="9" s="1"/>
  <c r="F460" i="9" s="1"/>
  <c r="G460" i="9" s="1"/>
  <c r="H460" i="9" s="1"/>
  <c r="I460" i="9" s="1"/>
  <c r="J460" i="9" s="1"/>
  <c r="K460" i="9" s="1"/>
  <c r="L460" i="9" s="1"/>
  <c r="M460" i="9" s="1"/>
  <c r="N460" i="9" s="1"/>
  <c r="O460" i="9" s="1"/>
  <c r="P460" i="9" s="1"/>
  <c r="Q460" i="9" s="1"/>
  <c r="R460" i="9" s="1"/>
  <c r="S460" i="9" s="1"/>
  <c r="T460" i="9" s="1"/>
  <c r="U460" i="9" s="1"/>
  <c r="V460" i="9" s="1"/>
  <c r="C472" i="9"/>
  <c r="D472" i="9" s="1"/>
  <c r="E472" i="9" s="1"/>
  <c r="F472" i="9" s="1"/>
  <c r="G472" i="9" s="1"/>
  <c r="H472" i="9" s="1"/>
  <c r="I472" i="9" s="1"/>
  <c r="J472" i="9" s="1"/>
  <c r="K472" i="9" s="1"/>
  <c r="L472" i="9" s="1"/>
  <c r="M472" i="9" s="1"/>
  <c r="N472" i="9" s="1"/>
  <c r="O472" i="9" s="1"/>
  <c r="P472" i="9" s="1"/>
  <c r="Q472" i="9" s="1"/>
  <c r="R472" i="9" s="1"/>
  <c r="S472" i="9" s="1"/>
  <c r="T472" i="9" s="1"/>
  <c r="U472" i="9" s="1"/>
  <c r="V472" i="9" s="1"/>
  <c r="C474" i="9"/>
  <c r="D474" i="9" s="1"/>
  <c r="E474" i="9" s="1"/>
  <c r="F474" i="9" s="1"/>
  <c r="G474" i="9" s="1"/>
  <c r="H474" i="9" s="1"/>
  <c r="I474" i="9" s="1"/>
  <c r="J474" i="9" s="1"/>
  <c r="K474" i="9" s="1"/>
  <c r="L474" i="9" s="1"/>
  <c r="M474" i="9" s="1"/>
  <c r="N474" i="9" s="1"/>
  <c r="O474" i="9" s="1"/>
  <c r="P474" i="9" s="1"/>
  <c r="Q474" i="9" s="1"/>
  <c r="R474" i="9" s="1"/>
  <c r="S474" i="9" s="1"/>
  <c r="T474" i="9" s="1"/>
  <c r="U474" i="9" s="1"/>
  <c r="V474" i="9" s="1"/>
  <c r="C484" i="9"/>
  <c r="D484" i="9" s="1"/>
  <c r="E484" i="9" s="1"/>
  <c r="F484" i="9" s="1"/>
  <c r="G484" i="9" s="1"/>
  <c r="H484" i="9" s="1"/>
  <c r="I484" i="9" s="1"/>
  <c r="J484" i="9" s="1"/>
  <c r="K484" i="9" s="1"/>
  <c r="L484" i="9" s="1"/>
  <c r="M484" i="9" s="1"/>
  <c r="N484" i="9" s="1"/>
  <c r="O484" i="9" s="1"/>
  <c r="P484" i="9" s="1"/>
  <c r="Q484" i="9" s="1"/>
  <c r="R484" i="9" s="1"/>
  <c r="S484" i="9" s="1"/>
  <c r="T484" i="9" s="1"/>
  <c r="U484" i="9" s="1"/>
  <c r="V484" i="9" s="1"/>
  <c r="C488" i="9"/>
  <c r="D488" i="9" s="1"/>
  <c r="E488" i="9" s="1"/>
  <c r="F488" i="9" s="1"/>
  <c r="G488" i="9" s="1"/>
  <c r="H488" i="9" s="1"/>
  <c r="I488" i="9" s="1"/>
  <c r="J488" i="9" s="1"/>
  <c r="K488" i="9" s="1"/>
  <c r="L488" i="9" s="1"/>
  <c r="M488" i="9" s="1"/>
  <c r="N488" i="9" s="1"/>
  <c r="O488" i="9" s="1"/>
  <c r="P488" i="9" s="1"/>
  <c r="Q488" i="9" s="1"/>
  <c r="R488" i="9" s="1"/>
  <c r="S488" i="9" s="1"/>
  <c r="T488" i="9" s="1"/>
  <c r="U488" i="9" s="1"/>
  <c r="V488" i="9" s="1"/>
  <c r="C496" i="9"/>
  <c r="D496" i="9" s="1"/>
  <c r="E496" i="9" s="1"/>
  <c r="F496" i="9" s="1"/>
  <c r="G496" i="9" s="1"/>
  <c r="H496" i="9" s="1"/>
  <c r="I496" i="9" s="1"/>
  <c r="J496" i="9" s="1"/>
  <c r="K496" i="9" s="1"/>
  <c r="L496" i="9" s="1"/>
  <c r="M496" i="9" s="1"/>
  <c r="N496" i="9" s="1"/>
  <c r="O496" i="9" s="1"/>
  <c r="P496" i="9" s="1"/>
  <c r="Q496" i="9" s="1"/>
  <c r="R496" i="9" s="1"/>
  <c r="S496" i="9" s="1"/>
  <c r="T496" i="9" s="1"/>
  <c r="U496" i="9" s="1"/>
  <c r="V496" i="9" s="1"/>
  <c r="C499" i="9"/>
  <c r="D499" i="9" s="1"/>
  <c r="E499" i="9" s="1"/>
  <c r="F499" i="9" s="1"/>
  <c r="G499" i="9" s="1"/>
  <c r="H499" i="9" s="1"/>
  <c r="I499" i="9" s="1"/>
  <c r="J499" i="9" s="1"/>
  <c r="K499" i="9" s="1"/>
  <c r="L499" i="9" s="1"/>
  <c r="M499" i="9" s="1"/>
  <c r="N499" i="9" s="1"/>
  <c r="O499" i="9" s="1"/>
  <c r="P499" i="9" s="1"/>
  <c r="Q499" i="9" s="1"/>
  <c r="R499" i="9" s="1"/>
  <c r="S499" i="9" s="1"/>
  <c r="T499" i="9" s="1"/>
  <c r="U499" i="9" s="1"/>
  <c r="V499" i="9" s="1"/>
  <c r="C503" i="9"/>
  <c r="D503" i="9" s="1"/>
  <c r="E503" i="9" s="1"/>
  <c r="F503" i="9" s="1"/>
  <c r="G503" i="9" s="1"/>
  <c r="H503" i="9" s="1"/>
  <c r="I503" i="9" s="1"/>
  <c r="J503" i="9" s="1"/>
  <c r="K503" i="9" s="1"/>
  <c r="L503" i="9" s="1"/>
  <c r="M503" i="9" s="1"/>
  <c r="N503" i="9" s="1"/>
  <c r="O503" i="9" s="1"/>
  <c r="P503" i="9" s="1"/>
  <c r="Q503" i="9" s="1"/>
  <c r="R503" i="9" s="1"/>
  <c r="S503" i="9" s="1"/>
  <c r="T503" i="9" s="1"/>
  <c r="U503" i="9" s="1"/>
  <c r="V503" i="9" s="1"/>
  <c r="C507" i="9"/>
  <c r="D507" i="9" s="1"/>
  <c r="E507" i="9" s="1"/>
  <c r="F507" i="9" s="1"/>
  <c r="G507" i="9" s="1"/>
  <c r="H507" i="9" s="1"/>
  <c r="I507" i="9" s="1"/>
  <c r="J507" i="9" s="1"/>
  <c r="K507" i="9" s="1"/>
  <c r="L507" i="9" s="1"/>
  <c r="M507" i="9" s="1"/>
  <c r="N507" i="9" s="1"/>
  <c r="O507" i="9" s="1"/>
  <c r="P507" i="9" s="1"/>
  <c r="Q507" i="9" s="1"/>
  <c r="R507" i="9" s="1"/>
  <c r="S507" i="9" s="1"/>
  <c r="T507" i="9" s="1"/>
  <c r="U507" i="9" s="1"/>
  <c r="V507" i="9" s="1"/>
  <c r="C508" i="9"/>
  <c r="D508" i="9" s="1"/>
  <c r="E508" i="9" s="1"/>
  <c r="F508" i="9" s="1"/>
  <c r="G508" i="9" s="1"/>
  <c r="H508" i="9" s="1"/>
  <c r="I508" i="9" s="1"/>
  <c r="J508" i="9" s="1"/>
  <c r="K508" i="9" s="1"/>
  <c r="L508" i="9" s="1"/>
  <c r="M508" i="9" s="1"/>
  <c r="N508" i="9" s="1"/>
  <c r="O508" i="9" s="1"/>
  <c r="P508" i="9" s="1"/>
  <c r="Q508" i="9" s="1"/>
  <c r="R508" i="9" s="1"/>
  <c r="S508" i="9" s="1"/>
  <c r="T508" i="9" s="1"/>
  <c r="U508" i="9" s="1"/>
  <c r="V508" i="9" s="1"/>
  <c r="C510" i="9"/>
  <c r="D510" i="9" s="1"/>
  <c r="E510" i="9" s="1"/>
  <c r="F510" i="9" s="1"/>
  <c r="G510" i="9" s="1"/>
  <c r="H510" i="9" s="1"/>
  <c r="I510" i="9" s="1"/>
  <c r="J510" i="9" s="1"/>
  <c r="K510" i="9" s="1"/>
  <c r="L510" i="9" s="1"/>
  <c r="M510" i="9" s="1"/>
  <c r="N510" i="9" s="1"/>
  <c r="O510" i="9" s="1"/>
  <c r="P510" i="9" s="1"/>
  <c r="Q510" i="9" s="1"/>
  <c r="R510" i="9" s="1"/>
  <c r="S510" i="9" s="1"/>
  <c r="T510" i="9" s="1"/>
  <c r="U510" i="9" s="1"/>
  <c r="V510" i="9" s="1"/>
  <c r="C516" i="9"/>
  <c r="D516" i="9" s="1"/>
  <c r="E516" i="9" s="1"/>
  <c r="F516" i="9" s="1"/>
  <c r="G516" i="9" s="1"/>
  <c r="H516" i="9" s="1"/>
  <c r="I516" i="9" s="1"/>
  <c r="J516" i="9" s="1"/>
  <c r="K516" i="9" s="1"/>
  <c r="L516" i="9" s="1"/>
  <c r="M516" i="9" s="1"/>
  <c r="N516" i="9" s="1"/>
  <c r="O516" i="9" s="1"/>
  <c r="P516" i="9" s="1"/>
  <c r="Q516" i="9" s="1"/>
  <c r="R516" i="9" s="1"/>
  <c r="S516" i="9" s="1"/>
  <c r="T516" i="9" s="1"/>
  <c r="U516" i="9" s="1"/>
  <c r="V516" i="9" s="1"/>
  <c r="C517" i="9"/>
  <c r="D517" i="9" s="1"/>
  <c r="E517" i="9" s="1"/>
  <c r="F517" i="9" s="1"/>
  <c r="G517" i="9" s="1"/>
  <c r="H517" i="9" s="1"/>
  <c r="I517" i="9" s="1"/>
  <c r="J517" i="9" s="1"/>
  <c r="K517" i="9" s="1"/>
  <c r="L517" i="9" s="1"/>
  <c r="M517" i="9" s="1"/>
  <c r="N517" i="9" s="1"/>
  <c r="O517" i="9" s="1"/>
  <c r="P517" i="9" s="1"/>
  <c r="Q517" i="9" s="1"/>
  <c r="R517" i="9" s="1"/>
  <c r="S517" i="9" s="1"/>
  <c r="T517" i="9" s="1"/>
  <c r="U517" i="9" s="1"/>
  <c r="V517" i="9" s="1"/>
  <c r="C522" i="9"/>
  <c r="D522" i="9" s="1"/>
  <c r="E522" i="9" s="1"/>
  <c r="F522" i="9" s="1"/>
  <c r="G522" i="9" s="1"/>
  <c r="H522" i="9" s="1"/>
  <c r="I522" i="9" s="1"/>
  <c r="J522" i="9" s="1"/>
  <c r="K522" i="9" s="1"/>
  <c r="L522" i="9" s="1"/>
  <c r="M522" i="9" s="1"/>
  <c r="N522" i="9" s="1"/>
  <c r="O522" i="9" s="1"/>
  <c r="P522" i="9" s="1"/>
  <c r="Q522" i="9" s="1"/>
  <c r="R522" i="9" s="1"/>
  <c r="S522" i="9" s="1"/>
  <c r="T522" i="9" s="1"/>
  <c r="U522" i="9" s="1"/>
  <c r="V522" i="9" s="1"/>
  <c r="C528" i="9"/>
  <c r="D528" i="9" s="1"/>
  <c r="E528" i="9" s="1"/>
  <c r="F528" i="9" s="1"/>
  <c r="G528" i="9" s="1"/>
  <c r="H528" i="9" s="1"/>
  <c r="I528" i="9" s="1"/>
  <c r="J528" i="9" s="1"/>
  <c r="K528" i="9" s="1"/>
  <c r="L528" i="9" s="1"/>
  <c r="M528" i="9" s="1"/>
  <c r="N528" i="9" s="1"/>
  <c r="O528" i="9" s="1"/>
  <c r="P528" i="9" s="1"/>
  <c r="Q528" i="9" s="1"/>
  <c r="R528" i="9" s="1"/>
  <c r="S528" i="9" s="1"/>
  <c r="T528" i="9" s="1"/>
  <c r="U528" i="9" s="1"/>
  <c r="V528" i="9" s="1"/>
  <c r="C536" i="9"/>
  <c r="D536" i="9" s="1"/>
  <c r="E536" i="9" s="1"/>
  <c r="F536" i="9" s="1"/>
  <c r="G536" i="9" s="1"/>
  <c r="H536" i="9" s="1"/>
  <c r="I536" i="9" s="1"/>
  <c r="J536" i="9" s="1"/>
  <c r="K536" i="9" s="1"/>
  <c r="L536" i="9" s="1"/>
  <c r="M536" i="9" s="1"/>
  <c r="N536" i="9" s="1"/>
  <c r="O536" i="9" s="1"/>
  <c r="P536" i="9" s="1"/>
  <c r="Q536" i="9" s="1"/>
  <c r="R536" i="9" s="1"/>
  <c r="S536" i="9" s="1"/>
  <c r="T536" i="9" s="1"/>
  <c r="U536" i="9" s="1"/>
  <c r="V536" i="9" s="1"/>
  <c r="C537" i="9"/>
  <c r="D537" i="9" s="1"/>
  <c r="E537" i="9" s="1"/>
  <c r="F537" i="9" s="1"/>
  <c r="G537" i="9" s="1"/>
  <c r="H537" i="9" s="1"/>
  <c r="I537" i="9" s="1"/>
  <c r="J537" i="9" s="1"/>
  <c r="K537" i="9" s="1"/>
  <c r="L537" i="9" s="1"/>
  <c r="M537" i="9" s="1"/>
  <c r="N537" i="9" s="1"/>
  <c r="O537" i="9" s="1"/>
  <c r="P537" i="9" s="1"/>
  <c r="Q537" i="9" s="1"/>
  <c r="R537" i="9" s="1"/>
  <c r="S537" i="9" s="1"/>
  <c r="T537" i="9" s="1"/>
  <c r="U537" i="9" s="1"/>
  <c r="V537" i="9" s="1"/>
  <c r="C539" i="9"/>
  <c r="D539" i="9" s="1"/>
  <c r="E539" i="9" s="1"/>
  <c r="F539" i="9" s="1"/>
  <c r="G539" i="9" s="1"/>
  <c r="H539" i="9" s="1"/>
  <c r="I539" i="9" s="1"/>
  <c r="J539" i="9" s="1"/>
  <c r="K539" i="9" s="1"/>
  <c r="L539" i="9" s="1"/>
  <c r="M539" i="9" s="1"/>
  <c r="N539" i="9" s="1"/>
  <c r="O539" i="9" s="1"/>
  <c r="P539" i="9" s="1"/>
  <c r="Q539" i="9" s="1"/>
  <c r="R539" i="9" s="1"/>
  <c r="S539" i="9" s="1"/>
  <c r="T539" i="9" s="1"/>
  <c r="U539" i="9" s="1"/>
  <c r="V539" i="9" s="1"/>
  <c r="C542" i="9"/>
  <c r="D542" i="9" s="1"/>
  <c r="E542" i="9" s="1"/>
  <c r="F542" i="9" s="1"/>
  <c r="G542" i="9" s="1"/>
  <c r="H542" i="9" s="1"/>
  <c r="I542" i="9" s="1"/>
  <c r="J542" i="9" s="1"/>
  <c r="K542" i="9" s="1"/>
  <c r="L542" i="9" s="1"/>
  <c r="M542" i="9" s="1"/>
  <c r="N542" i="9" s="1"/>
  <c r="O542" i="9" s="1"/>
  <c r="P542" i="9" s="1"/>
  <c r="Q542" i="9" s="1"/>
  <c r="R542" i="9" s="1"/>
  <c r="S542" i="9" s="1"/>
  <c r="T542" i="9" s="1"/>
  <c r="U542" i="9" s="1"/>
  <c r="V542" i="9" s="1"/>
  <c r="C546" i="9"/>
  <c r="D546" i="9" s="1"/>
  <c r="E546" i="9" s="1"/>
  <c r="F546" i="9" s="1"/>
  <c r="G546" i="9" s="1"/>
  <c r="H546" i="9" s="1"/>
  <c r="I546" i="9" s="1"/>
  <c r="J546" i="9" s="1"/>
  <c r="K546" i="9" s="1"/>
  <c r="L546" i="9" s="1"/>
  <c r="M546" i="9" s="1"/>
  <c r="N546" i="9" s="1"/>
  <c r="O546" i="9" s="1"/>
  <c r="P546" i="9" s="1"/>
  <c r="Q546" i="9" s="1"/>
  <c r="R546" i="9" s="1"/>
  <c r="S546" i="9" s="1"/>
  <c r="T546" i="9" s="1"/>
  <c r="U546" i="9" s="1"/>
  <c r="V546" i="9" s="1"/>
  <c r="C548" i="9"/>
  <c r="D548" i="9" s="1"/>
  <c r="E548" i="9" s="1"/>
  <c r="F548" i="9" s="1"/>
  <c r="G548" i="9" s="1"/>
  <c r="H548" i="9" s="1"/>
  <c r="I548" i="9" s="1"/>
  <c r="J548" i="9" s="1"/>
  <c r="K548" i="9" s="1"/>
  <c r="L548" i="9" s="1"/>
  <c r="M548" i="9" s="1"/>
  <c r="N548" i="9" s="1"/>
  <c r="O548" i="9" s="1"/>
  <c r="P548" i="9" s="1"/>
  <c r="Q548" i="9" s="1"/>
  <c r="R548" i="9" s="1"/>
  <c r="S548" i="9" s="1"/>
  <c r="T548" i="9" s="1"/>
  <c r="U548" i="9" s="1"/>
  <c r="V548" i="9" s="1"/>
  <c r="C549" i="9"/>
  <c r="D549" i="9" s="1"/>
  <c r="E549" i="9" s="1"/>
  <c r="F549" i="9" s="1"/>
  <c r="G549" i="9" s="1"/>
  <c r="H549" i="9" s="1"/>
  <c r="I549" i="9" s="1"/>
  <c r="J549" i="9" s="1"/>
  <c r="K549" i="9" s="1"/>
  <c r="L549" i="9" s="1"/>
  <c r="M549" i="9" s="1"/>
  <c r="N549" i="9" s="1"/>
  <c r="O549" i="9" s="1"/>
  <c r="P549" i="9" s="1"/>
  <c r="Q549" i="9" s="1"/>
  <c r="R549" i="9" s="1"/>
  <c r="S549" i="9" s="1"/>
  <c r="T549" i="9" s="1"/>
  <c r="U549" i="9" s="1"/>
  <c r="V549" i="9" s="1"/>
  <c r="C475" i="9"/>
  <c r="D475" i="9" s="1"/>
  <c r="E475" i="9" s="1"/>
  <c r="F475" i="9" s="1"/>
  <c r="G475" i="9" s="1"/>
  <c r="H475" i="9" s="1"/>
  <c r="I475" i="9" s="1"/>
  <c r="J475" i="9" s="1"/>
  <c r="K475" i="9" s="1"/>
  <c r="L475" i="9" s="1"/>
  <c r="M475" i="9" s="1"/>
  <c r="N475" i="9" s="1"/>
  <c r="O475" i="9" s="1"/>
  <c r="P475" i="9" s="1"/>
  <c r="Q475" i="9" s="1"/>
  <c r="R475" i="9" s="1"/>
  <c r="S475" i="9" s="1"/>
  <c r="T475" i="9" s="1"/>
  <c r="U475" i="9" s="1"/>
  <c r="V475" i="9" s="1"/>
  <c r="C494" i="9"/>
  <c r="D494" i="9" s="1"/>
  <c r="E494" i="9" s="1"/>
  <c r="F494" i="9" s="1"/>
  <c r="G494" i="9" s="1"/>
  <c r="H494" i="9" s="1"/>
  <c r="I494" i="9" s="1"/>
  <c r="J494" i="9" s="1"/>
  <c r="K494" i="9" s="1"/>
  <c r="L494" i="9" s="1"/>
  <c r="M494" i="9" s="1"/>
  <c r="N494" i="9" s="1"/>
  <c r="O494" i="9" s="1"/>
  <c r="P494" i="9" s="1"/>
  <c r="Q494" i="9" s="1"/>
  <c r="R494" i="9" s="1"/>
  <c r="S494" i="9" s="1"/>
  <c r="T494" i="9" s="1"/>
  <c r="U494" i="9" s="1"/>
  <c r="V494" i="9" s="1"/>
  <c r="C505" i="9"/>
  <c r="D505" i="9" s="1"/>
  <c r="E505" i="9" s="1"/>
  <c r="F505" i="9" s="1"/>
  <c r="G505" i="9" s="1"/>
  <c r="H505" i="9" s="1"/>
  <c r="I505" i="9" s="1"/>
  <c r="J505" i="9" s="1"/>
  <c r="K505" i="9" s="1"/>
  <c r="L505" i="9" s="1"/>
  <c r="M505" i="9" s="1"/>
  <c r="N505" i="9" s="1"/>
  <c r="O505" i="9" s="1"/>
  <c r="P505" i="9" s="1"/>
  <c r="Q505" i="9" s="1"/>
  <c r="R505" i="9" s="1"/>
  <c r="S505" i="9" s="1"/>
  <c r="T505" i="9" s="1"/>
  <c r="U505" i="9" s="1"/>
  <c r="V505" i="9" s="1"/>
  <c r="C515" i="9"/>
  <c r="D515" i="9" s="1"/>
  <c r="E515" i="9" s="1"/>
  <c r="F515" i="9" s="1"/>
  <c r="G515" i="9" s="1"/>
  <c r="H515" i="9" s="1"/>
  <c r="I515" i="9" s="1"/>
  <c r="J515" i="9" s="1"/>
  <c r="K515" i="9" s="1"/>
  <c r="L515" i="9" s="1"/>
  <c r="M515" i="9" s="1"/>
  <c r="N515" i="9" s="1"/>
  <c r="O515" i="9" s="1"/>
  <c r="P515" i="9" s="1"/>
  <c r="Q515" i="9" s="1"/>
  <c r="R515" i="9" s="1"/>
  <c r="S515" i="9" s="1"/>
  <c r="T515" i="9" s="1"/>
  <c r="U515" i="9" s="1"/>
  <c r="V515" i="9" s="1"/>
  <c r="C518" i="9"/>
  <c r="D518" i="9" s="1"/>
  <c r="E518" i="9" s="1"/>
  <c r="F518" i="9" s="1"/>
  <c r="G518" i="9" s="1"/>
  <c r="H518" i="9" s="1"/>
  <c r="I518" i="9" s="1"/>
  <c r="J518" i="9" s="1"/>
  <c r="K518" i="9" s="1"/>
  <c r="L518" i="9" s="1"/>
  <c r="M518" i="9" s="1"/>
  <c r="N518" i="9" s="1"/>
  <c r="O518" i="9" s="1"/>
  <c r="P518" i="9" s="1"/>
  <c r="Q518" i="9" s="1"/>
  <c r="R518" i="9" s="1"/>
  <c r="S518" i="9" s="1"/>
  <c r="T518" i="9" s="1"/>
  <c r="U518" i="9" s="1"/>
  <c r="V518" i="9" s="1"/>
  <c r="C527" i="9"/>
  <c r="D527" i="9" s="1"/>
  <c r="E527" i="9" s="1"/>
  <c r="F527" i="9" s="1"/>
  <c r="G527" i="9" s="1"/>
  <c r="H527" i="9" s="1"/>
  <c r="I527" i="9" s="1"/>
  <c r="J527" i="9" s="1"/>
  <c r="K527" i="9" s="1"/>
  <c r="L527" i="9" s="1"/>
  <c r="M527" i="9" s="1"/>
  <c r="N527" i="9" s="1"/>
  <c r="O527" i="9" s="1"/>
  <c r="P527" i="9" s="1"/>
  <c r="Q527" i="9" s="1"/>
  <c r="R527" i="9" s="1"/>
  <c r="S527" i="9" s="1"/>
  <c r="T527" i="9" s="1"/>
  <c r="U527" i="9" s="1"/>
  <c r="V527" i="9" s="1"/>
  <c r="C535" i="9"/>
  <c r="D535" i="9" s="1"/>
  <c r="E535" i="9" s="1"/>
  <c r="F535" i="9" s="1"/>
  <c r="G535" i="9" s="1"/>
  <c r="H535" i="9" s="1"/>
  <c r="I535" i="9" s="1"/>
  <c r="J535" i="9" s="1"/>
  <c r="K535" i="9" s="1"/>
  <c r="L535" i="9" s="1"/>
  <c r="M535" i="9" s="1"/>
  <c r="N535" i="9" s="1"/>
  <c r="O535" i="9" s="1"/>
  <c r="P535" i="9" s="1"/>
  <c r="Q535" i="9" s="1"/>
  <c r="R535" i="9" s="1"/>
  <c r="S535" i="9" s="1"/>
  <c r="T535" i="9" s="1"/>
  <c r="U535" i="9" s="1"/>
  <c r="V535" i="9" s="1"/>
  <c r="C541" i="9"/>
  <c r="D541" i="9" s="1"/>
  <c r="E541" i="9" s="1"/>
  <c r="F541" i="9" s="1"/>
  <c r="G541" i="9" s="1"/>
  <c r="H541" i="9" s="1"/>
  <c r="I541" i="9" s="1"/>
  <c r="J541" i="9" s="1"/>
  <c r="K541" i="9" s="1"/>
  <c r="L541" i="9" s="1"/>
  <c r="M541" i="9" s="1"/>
  <c r="N541" i="9" s="1"/>
  <c r="O541" i="9" s="1"/>
  <c r="P541" i="9" s="1"/>
  <c r="Q541" i="9" s="1"/>
  <c r="R541" i="9" s="1"/>
  <c r="S541" i="9" s="1"/>
  <c r="T541" i="9" s="1"/>
  <c r="U541" i="9" s="1"/>
  <c r="V541" i="9" s="1"/>
  <c r="C555" i="9"/>
  <c r="D555" i="9" s="1"/>
  <c r="E555" i="9" s="1"/>
  <c r="F555" i="9" s="1"/>
  <c r="G555" i="9" s="1"/>
  <c r="H555" i="9" s="1"/>
  <c r="I555" i="9" s="1"/>
  <c r="J555" i="9" s="1"/>
  <c r="K555" i="9" s="1"/>
  <c r="L555" i="9" s="1"/>
  <c r="M555" i="9" s="1"/>
  <c r="N555" i="9" s="1"/>
  <c r="O555" i="9" s="1"/>
  <c r="P555" i="9" s="1"/>
  <c r="Q555" i="9" s="1"/>
  <c r="R555" i="9" s="1"/>
  <c r="S555" i="9" s="1"/>
  <c r="T555" i="9" s="1"/>
  <c r="U555" i="9" s="1"/>
  <c r="V555" i="9" s="1"/>
  <c r="C558" i="9"/>
  <c r="D558" i="9" s="1"/>
  <c r="E558" i="9" s="1"/>
  <c r="F558" i="9" s="1"/>
  <c r="G558" i="9" s="1"/>
  <c r="H558" i="9" s="1"/>
  <c r="I558" i="9" s="1"/>
  <c r="J558" i="9" s="1"/>
  <c r="K558" i="9" s="1"/>
  <c r="L558" i="9" s="1"/>
  <c r="M558" i="9" s="1"/>
  <c r="N558" i="9" s="1"/>
  <c r="O558" i="9" s="1"/>
  <c r="P558" i="9" s="1"/>
  <c r="Q558" i="9" s="1"/>
  <c r="R558" i="9" s="1"/>
  <c r="S558" i="9" s="1"/>
  <c r="T558" i="9" s="1"/>
  <c r="U558" i="9" s="1"/>
  <c r="V558" i="9" s="1"/>
  <c r="C563" i="9"/>
  <c r="D563" i="9" s="1"/>
  <c r="E563" i="9" s="1"/>
  <c r="F563" i="9" s="1"/>
  <c r="G563" i="9" s="1"/>
  <c r="H563" i="9" s="1"/>
  <c r="I563" i="9" s="1"/>
  <c r="J563" i="9" s="1"/>
  <c r="K563" i="9" s="1"/>
  <c r="L563" i="9" s="1"/>
  <c r="M563" i="9" s="1"/>
  <c r="N563" i="9" s="1"/>
  <c r="O563" i="9" s="1"/>
  <c r="P563" i="9" s="1"/>
  <c r="Q563" i="9" s="1"/>
  <c r="R563" i="9" s="1"/>
  <c r="S563" i="9" s="1"/>
  <c r="T563" i="9" s="1"/>
  <c r="U563" i="9" s="1"/>
  <c r="V563" i="9" s="1"/>
  <c r="C566" i="9"/>
  <c r="D566" i="9" s="1"/>
  <c r="E566" i="9" s="1"/>
  <c r="F566" i="9" s="1"/>
  <c r="G566" i="9" s="1"/>
  <c r="H566" i="9" s="1"/>
  <c r="I566" i="9" s="1"/>
  <c r="J566" i="9" s="1"/>
  <c r="K566" i="9" s="1"/>
  <c r="L566" i="9" s="1"/>
  <c r="M566" i="9" s="1"/>
  <c r="N566" i="9" s="1"/>
  <c r="O566" i="9" s="1"/>
  <c r="P566" i="9" s="1"/>
  <c r="Q566" i="9" s="1"/>
  <c r="R566" i="9" s="1"/>
  <c r="S566" i="9" s="1"/>
  <c r="T566" i="9" s="1"/>
  <c r="U566" i="9" s="1"/>
  <c r="V566" i="9" s="1"/>
  <c r="C571" i="9"/>
  <c r="D571" i="9" s="1"/>
  <c r="E571" i="9" s="1"/>
  <c r="F571" i="9" s="1"/>
  <c r="G571" i="9" s="1"/>
  <c r="H571" i="9" s="1"/>
  <c r="I571" i="9" s="1"/>
  <c r="J571" i="9" s="1"/>
  <c r="K571" i="9" s="1"/>
  <c r="L571" i="9" s="1"/>
  <c r="M571" i="9" s="1"/>
  <c r="N571" i="9" s="1"/>
  <c r="O571" i="9" s="1"/>
  <c r="P571" i="9" s="1"/>
  <c r="Q571" i="9" s="1"/>
  <c r="R571" i="9" s="1"/>
  <c r="S571" i="9" s="1"/>
  <c r="T571" i="9" s="1"/>
  <c r="U571" i="9" s="1"/>
  <c r="V571" i="9" s="1"/>
  <c r="C575" i="9"/>
  <c r="D575" i="9" s="1"/>
  <c r="E575" i="9" s="1"/>
  <c r="F575" i="9" s="1"/>
  <c r="G575" i="9" s="1"/>
  <c r="H575" i="9" s="1"/>
  <c r="I575" i="9" s="1"/>
  <c r="J575" i="9" s="1"/>
  <c r="K575" i="9" s="1"/>
  <c r="L575" i="9" s="1"/>
  <c r="M575" i="9" s="1"/>
  <c r="N575" i="9" s="1"/>
  <c r="O575" i="9" s="1"/>
  <c r="P575" i="9" s="1"/>
  <c r="Q575" i="9" s="1"/>
  <c r="R575" i="9" s="1"/>
  <c r="S575" i="9" s="1"/>
  <c r="T575" i="9" s="1"/>
  <c r="U575" i="9" s="1"/>
  <c r="V575" i="9" s="1"/>
  <c r="C577" i="9"/>
  <c r="D577" i="9" s="1"/>
  <c r="E577" i="9" s="1"/>
  <c r="F577" i="9" s="1"/>
  <c r="G577" i="9" s="1"/>
  <c r="H577" i="9" s="1"/>
  <c r="I577" i="9" s="1"/>
  <c r="J577" i="9" s="1"/>
  <c r="K577" i="9" s="1"/>
  <c r="L577" i="9" s="1"/>
  <c r="M577" i="9" s="1"/>
  <c r="N577" i="9" s="1"/>
  <c r="O577" i="9" s="1"/>
  <c r="P577" i="9" s="1"/>
  <c r="Q577" i="9" s="1"/>
  <c r="R577" i="9" s="1"/>
  <c r="S577" i="9" s="1"/>
  <c r="T577" i="9" s="1"/>
  <c r="U577" i="9" s="1"/>
  <c r="V577" i="9" s="1"/>
  <c r="C583" i="9"/>
  <c r="D583" i="9" s="1"/>
  <c r="E583" i="9" s="1"/>
  <c r="F583" i="9" s="1"/>
  <c r="G583" i="9" s="1"/>
  <c r="H583" i="9" s="1"/>
  <c r="I583" i="9" s="1"/>
  <c r="J583" i="9" s="1"/>
  <c r="K583" i="9" s="1"/>
  <c r="L583" i="9" s="1"/>
  <c r="M583" i="9" s="1"/>
  <c r="N583" i="9" s="1"/>
  <c r="O583" i="9" s="1"/>
  <c r="P583" i="9" s="1"/>
  <c r="Q583" i="9" s="1"/>
  <c r="R583" i="9" s="1"/>
  <c r="S583" i="9" s="1"/>
  <c r="T583" i="9" s="1"/>
  <c r="U583" i="9" s="1"/>
  <c r="V583" i="9" s="1"/>
  <c r="C585" i="9"/>
  <c r="D585" i="9" s="1"/>
  <c r="E585" i="9" s="1"/>
  <c r="F585" i="9" s="1"/>
  <c r="G585" i="9" s="1"/>
  <c r="H585" i="9" s="1"/>
  <c r="I585" i="9" s="1"/>
  <c r="J585" i="9" s="1"/>
  <c r="K585" i="9" s="1"/>
  <c r="L585" i="9" s="1"/>
  <c r="M585" i="9" s="1"/>
  <c r="N585" i="9" s="1"/>
  <c r="O585" i="9" s="1"/>
  <c r="P585" i="9" s="1"/>
  <c r="Q585" i="9" s="1"/>
  <c r="R585" i="9" s="1"/>
  <c r="S585" i="9" s="1"/>
  <c r="T585" i="9" s="1"/>
  <c r="U585" i="9" s="1"/>
  <c r="V585" i="9" s="1"/>
  <c r="C594" i="9"/>
  <c r="D594" i="9" s="1"/>
  <c r="E594" i="9" s="1"/>
  <c r="F594" i="9" s="1"/>
  <c r="G594" i="9" s="1"/>
  <c r="H594" i="9" s="1"/>
  <c r="I594" i="9" s="1"/>
  <c r="J594" i="9" s="1"/>
  <c r="K594" i="9" s="1"/>
  <c r="L594" i="9" s="1"/>
  <c r="M594" i="9" s="1"/>
  <c r="N594" i="9" s="1"/>
  <c r="O594" i="9" s="1"/>
  <c r="P594" i="9" s="1"/>
  <c r="Q594" i="9" s="1"/>
  <c r="R594" i="9" s="1"/>
  <c r="S594" i="9" s="1"/>
  <c r="T594" i="9" s="1"/>
  <c r="U594" i="9" s="1"/>
  <c r="V594" i="9" s="1"/>
  <c r="C602" i="9"/>
  <c r="D602" i="9" s="1"/>
  <c r="E602" i="9" s="1"/>
  <c r="F602" i="9" s="1"/>
  <c r="G602" i="9" s="1"/>
  <c r="H602" i="9" s="1"/>
  <c r="I602" i="9" s="1"/>
  <c r="J602" i="9" s="1"/>
  <c r="K602" i="9" s="1"/>
  <c r="L602" i="9" s="1"/>
  <c r="M602" i="9" s="1"/>
  <c r="N602" i="9" s="1"/>
  <c r="O602" i="9" s="1"/>
  <c r="P602" i="9" s="1"/>
  <c r="Q602" i="9" s="1"/>
  <c r="R602" i="9" s="1"/>
  <c r="S602" i="9" s="1"/>
  <c r="T602" i="9" s="1"/>
  <c r="U602" i="9" s="1"/>
  <c r="V602" i="9" s="1"/>
  <c r="C603" i="9"/>
  <c r="D603" i="9" s="1"/>
  <c r="E603" i="9" s="1"/>
  <c r="F603" i="9" s="1"/>
  <c r="G603" i="9" s="1"/>
  <c r="H603" i="9" s="1"/>
  <c r="I603" i="9" s="1"/>
  <c r="J603" i="9" s="1"/>
  <c r="K603" i="9" s="1"/>
  <c r="L603" i="9" s="1"/>
  <c r="M603" i="9" s="1"/>
  <c r="N603" i="9" s="1"/>
  <c r="O603" i="9" s="1"/>
  <c r="P603" i="9" s="1"/>
  <c r="Q603" i="9" s="1"/>
  <c r="R603" i="9" s="1"/>
  <c r="S603" i="9" s="1"/>
  <c r="T603" i="9" s="1"/>
  <c r="U603" i="9" s="1"/>
  <c r="V603" i="9" s="1"/>
  <c r="C610" i="9"/>
  <c r="D610" i="9" s="1"/>
  <c r="E610" i="9" s="1"/>
  <c r="F610" i="9" s="1"/>
  <c r="G610" i="9" s="1"/>
  <c r="H610" i="9" s="1"/>
  <c r="I610" i="9" s="1"/>
  <c r="J610" i="9" s="1"/>
  <c r="K610" i="9" s="1"/>
  <c r="L610" i="9" s="1"/>
  <c r="M610" i="9" s="1"/>
  <c r="N610" i="9" s="1"/>
  <c r="O610" i="9" s="1"/>
  <c r="P610" i="9" s="1"/>
  <c r="Q610" i="9" s="1"/>
  <c r="R610" i="9" s="1"/>
  <c r="S610" i="9" s="1"/>
  <c r="T610" i="9" s="1"/>
  <c r="U610" i="9" s="1"/>
  <c r="V610" i="9" s="1"/>
  <c r="C611" i="9"/>
  <c r="D611" i="9" s="1"/>
  <c r="E611" i="9" s="1"/>
  <c r="F611" i="9" s="1"/>
  <c r="G611" i="9" s="1"/>
  <c r="H611" i="9" s="1"/>
  <c r="I611" i="9" s="1"/>
  <c r="J611" i="9" s="1"/>
  <c r="K611" i="9" s="1"/>
  <c r="L611" i="9" s="1"/>
  <c r="M611" i="9" s="1"/>
  <c r="N611" i="9" s="1"/>
  <c r="O611" i="9" s="1"/>
  <c r="P611" i="9" s="1"/>
  <c r="Q611" i="9" s="1"/>
  <c r="R611" i="9" s="1"/>
  <c r="S611" i="9" s="1"/>
  <c r="T611" i="9" s="1"/>
  <c r="U611" i="9" s="1"/>
  <c r="V611" i="9" s="1"/>
  <c r="C618" i="9"/>
  <c r="D618" i="9" s="1"/>
  <c r="E618" i="9" s="1"/>
  <c r="F618" i="9" s="1"/>
  <c r="G618" i="9" s="1"/>
  <c r="H618" i="9" s="1"/>
  <c r="I618" i="9" s="1"/>
  <c r="J618" i="9" s="1"/>
  <c r="K618" i="9" s="1"/>
  <c r="L618" i="9" s="1"/>
  <c r="M618" i="9" s="1"/>
  <c r="N618" i="9" s="1"/>
  <c r="O618" i="9" s="1"/>
  <c r="P618" i="9" s="1"/>
  <c r="Q618" i="9" s="1"/>
  <c r="R618" i="9" s="1"/>
  <c r="S618" i="9" s="1"/>
  <c r="T618" i="9" s="1"/>
  <c r="U618" i="9" s="1"/>
  <c r="V618" i="9" s="1"/>
  <c r="C619" i="9"/>
  <c r="D619" i="9" s="1"/>
  <c r="E619" i="9" s="1"/>
  <c r="F619" i="9" s="1"/>
  <c r="G619" i="9" s="1"/>
  <c r="H619" i="9" s="1"/>
  <c r="I619" i="9" s="1"/>
  <c r="J619" i="9" s="1"/>
  <c r="K619" i="9" s="1"/>
  <c r="L619" i="9" s="1"/>
  <c r="M619" i="9" s="1"/>
  <c r="N619" i="9" s="1"/>
  <c r="O619" i="9" s="1"/>
  <c r="P619" i="9" s="1"/>
  <c r="Q619" i="9" s="1"/>
  <c r="R619" i="9" s="1"/>
  <c r="S619" i="9" s="1"/>
  <c r="T619" i="9" s="1"/>
  <c r="U619" i="9" s="1"/>
  <c r="V619" i="9" s="1"/>
  <c r="C626" i="9"/>
  <c r="D626" i="9" s="1"/>
  <c r="E626" i="9" s="1"/>
  <c r="F626" i="9" s="1"/>
  <c r="G626" i="9" s="1"/>
  <c r="H626" i="9" s="1"/>
  <c r="I626" i="9" s="1"/>
  <c r="J626" i="9" s="1"/>
  <c r="K626" i="9" s="1"/>
  <c r="L626" i="9" s="1"/>
  <c r="M626" i="9" s="1"/>
  <c r="N626" i="9" s="1"/>
  <c r="O626" i="9" s="1"/>
  <c r="P626" i="9" s="1"/>
  <c r="Q626" i="9" s="1"/>
  <c r="R626" i="9" s="1"/>
  <c r="S626" i="9" s="1"/>
  <c r="T626" i="9" s="1"/>
  <c r="U626" i="9" s="1"/>
  <c r="V626" i="9" s="1"/>
  <c r="C627" i="9"/>
  <c r="D627" i="9" s="1"/>
  <c r="E627" i="9" s="1"/>
  <c r="F627" i="9" s="1"/>
  <c r="G627" i="9" s="1"/>
  <c r="H627" i="9" s="1"/>
  <c r="I627" i="9" s="1"/>
  <c r="J627" i="9" s="1"/>
  <c r="K627" i="9" s="1"/>
  <c r="L627" i="9" s="1"/>
  <c r="M627" i="9" s="1"/>
  <c r="N627" i="9" s="1"/>
  <c r="O627" i="9" s="1"/>
  <c r="P627" i="9" s="1"/>
  <c r="Q627" i="9" s="1"/>
  <c r="R627" i="9" s="1"/>
  <c r="S627" i="9" s="1"/>
  <c r="T627" i="9" s="1"/>
  <c r="U627" i="9" s="1"/>
  <c r="V627" i="9" s="1"/>
  <c r="C634" i="9"/>
  <c r="D634" i="9" s="1"/>
  <c r="E634" i="9" s="1"/>
  <c r="F634" i="9" s="1"/>
  <c r="G634" i="9" s="1"/>
  <c r="H634" i="9" s="1"/>
  <c r="I634" i="9" s="1"/>
  <c r="J634" i="9" s="1"/>
  <c r="K634" i="9" s="1"/>
  <c r="L634" i="9" s="1"/>
  <c r="M634" i="9" s="1"/>
  <c r="N634" i="9" s="1"/>
  <c r="O634" i="9" s="1"/>
  <c r="P634" i="9" s="1"/>
  <c r="Q634" i="9" s="1"/>
  <c r="R634" i="9" s="1"/>
  <c r="S634" i="9" s="1"/>
  <c r="T634" i="9" s="1"/>
  <c r="U634" i="9" s="1"/>
  <c r="V634" i="9" s="1"/>
  <c r="C635" i="9"/>
  <c r="D635" i="9" s="1"/>
  <c r="E635" i="9" s="1"/>
  <c r="F635" i="9" s="1"/>
  <c r="G635" i="9" s="1"/>
  <c r="H635" i="9" s="1"/>
  <c r="I635" i="9" s="1"/>
  <c r="J635" i="9" s="1"/>
  <c r="K635" i="9" s="1"/>
  <c r="L635" i="9" s="1"/>
  <c r="M635" i="9" s="1"/>
  <c r="N635" i="9" s="1"/>
  <c r="O635" i="9" s="1"/>
  <c r="P635" i="9" s="1"/>
  <c r="Q635" i="9" s="1"/>
  <c r="R635" i="9" s="1"/>
  <c r="S635" i="9" s="1"/>
  <c r="T635" i="9" s="1"/>
  <c r="U635" i="9" s="1"/>
  <c r="V635" i="9" s="1"/>
  <c r="C642" i="9"/>
  <c r="D642" i="9" s="1"/>
  <c r="E642" i="9" s="1"/>
  <c r="F642" i="9" s="1"/>
  <c r="G642" i="9" s="1"/>
  <c r="H642" i="9" s="1"/>
  <c r="I642" i="9" s="1"/>
  <c r="J642" i="9" s="1"/>
  <c r="K642" i="9" s="1"/>
  <c r="L642" i="9" s="1"/>
  <c r="M642" i="9" s="1"/>
  <c r="N642" i="9" s="1"/>
  <c r="O642" i="9" s="1"/>
  <c r="P642" i="9" s="1"/>
  <c r="Q642" i="9" s="1"/>
  <c r="R642" i="9" s="1"/>
  <c r="S642" i="9" s="1"/>
  <c r="T642" i="9" s="1"/>
  <c r="U642" i="9" s="1"/>
  <c r="V642" i="9" s="1"/>
  <c r="C643" i="9"/>
  <c r="D643" i="9" s="1"/>
  <c r="E643" i="9" s="1"/>
  <c r="F643" i="9" s="1"/>
  <c r="G643" i="9" s="1"/>
  <c r="H643" i="9" s="1"/>
  <c r="I643" i="9" s="1"/>
  <c r="J643" i="9" s="1"/>
  <c r="K643" i="9" s="1"/>
  <c r="L643" i="9" s="1"/>
  <c r="M643" i="9" s="1"/>
  <c r="N643" i="9" s="1"/>
  <c r="O643" i="9" s="1"/>
  <c r="P643" i="9" s="1"/>
  <c r="Q643" i="9" s="1"/>
  <c r="R643" i="9" s="1"/>
  <c r="S643" i="9" s="1"/>
  <c r="T643" i="9" s="1"/>
  <c r="U643" i="9" s="1"/>
  <c r="V643" i="9" s="1"/>
  <c r="C650" i="9"/>
  <c r="D650" i="9" s="1"/>
  <c r="E650" i="9" s="1"/>
  <c r="F650" i="9" s="1"/>
  <c r="G650" i="9" s="1"/>
  <c r="H650" i="9" s="1"/>
  <c r="I650" i="9" s="1"/>
  <c r="J650" i="9" s="1"/>
  <c r="K650" i="9" s="1"/>
  <c r="L650" i="9" s="1"/>
  <c r="M650" i="9" s="1"/>
  <c r="N650" i="9" s="1"/>
  <c r="O650" i="9" s="1"/>
  <c r="P650" i="9" s="1"/>
  <c r="Q650" i="9" s="1"/>
  <c r="R650" i="9" s="1"/>
  <c r="S650" i="9" s="1"/>
  <c r="T650" i="9" s="1"/>
  <c r="U650" i="9" s="1"/>
  <c r="V650" i="9" s="1"/>
  <c r="C651" i="9"/>
  <c r="D651" i="9" s="1"/>
  <c r="E651" i="9" s="1"/>
  <c r="F651" i="9" s="1"/>
  <c r="G651" i="9" s="1"/>
  <c r="H651" i="9" s="1"/>
  <c r="I651" i="9" s="1"/>
  <c r="J651" i="9" s="1"/>
  <c r="K651" i="9" s="1"/>
  <c r="L651" i="9" s="1"/>
  <c r="M651" i="9" s="1"/>
  <c r="N651" i="9" s="1"/>
  <c r="O651" i="9" s="1"/>
  <c r="P651" i="9" s="1"/>
  <c r="Q651" i="9" s="1"/>
  <c r="R651" i="9" s="1"/>
  <c r="S651" i="9" s="1"/>
  <c r="T651" i="9" s="1"/>
  <c r="U651" i="9" s="1"/>
  <c r="V651" i="9" s="1"/>
  <c r="C658" i="9"/>
  <c r="D658" i="9" s="1"/>
  <c r="E658" i="9" s="1"/>
  <c r="F658" i="9" s="1"/>
  <c r="G658" i="9" s="1"/>
  <c r="H658" i="9" s="1"/>
  <c r="I658" i="9" s="1"/>
  <c r="J658" i="9" s="1"/>
  <c r="K658" i="9" s="1"/>
  <c r="L658" i="9" s="1"/>
  <c r="M658" i="9" s="1"/>
  <c r="N658" i="9" s="1"/>
  <c r="O658" i="9" s="1"/>
  <c r="P658" i="9" s="1"/>
  <c r="Q658" i="9" s="1"/>
  <c r="R658" i="9" s="1"/>
  <c r="S658" i="9" s="1"/>
  <c r="T658" i="9" s="1"/>
  <c r="U658" i="9" s="1"/>
  <c r="V658" i="9" s="1"/>
  <c r="C659" i="9"/>
  <c r="D659" i="9" s="1"/>
  <c r="E659" i="9" s="1"/>
  <c r="F659" i="9" s="1"/>
  <c r="G659" i="9" s="1"/>
  <c r="H659" i="9" s="1"/>
  <c r="I659" i="9" s="1"/>
  <c r="J659" i="9" s="1"/>
  <c r="K659" i="9" s="1"/>
  <c r="L659" i="9" s="1"/>
  <c r="M659" i="9" s="1"/>
  <c r="N659" i="9" s="1"/>
  <c r="O659" i="9" s="1"/>
  <c r="P659" i="9" s="1"/>
  <c r="Q659" i="9" s="1"/>
  <c r="R659" i="9" s="1"/>
  <c r="S659" i="9" s="1"/>
  <c r="T659" i="9" s="1"/>
  <c r="U659" i="9" s="1"/>
  <c r="V659" i="9" s="1"/>
  <c r="C666" i="9"/>
  <c r="D666" i="9" s="1"/>
  <c r="E666" i="9" s="1"/>
  <c r="F666" i="9" s="1"/>
  <c r="G666" i="9" s="1"/>
  <c r="H666" i="9" s="1"/>
  <c r="I666" i="9" s="1"/>
  <c r="J666" i="9" s="1"/>
  <c r="K666" i="9" s="1"/>
  <c r="L666" i="9" s="1"/>
  <c r="M666" i="9" s="1"/>
  <c r="N666" i="9" s="1"/>
  <c r="O666" i="9" s="1"/>
  <c r="P666" i="9" s="1"/>
  <c r="Q666" i="9" s="1"/>
  <c r="R666" i="9" s="1"/>
  <c r="S666" i="9" s="1"/>
  <c r="T666" i="9" s="1"/>
  <c r="U666" i="9" s="1"/>
  <c r="V666" i="9" s="1"/>
  <c r="C667" i="9"/>
  <c r="D667" i="9" s="1"/>
  <c r="E667" i="9" s="1"/>
  <c r="F667" i="9" s="1"/>
  <c r="G667" i="9" s="1"/>
  <c r="H667" i="9" s="1"/>
  <c r="I667" i="9" s="1"/>
  <c r="J667" i="9" s="1"/>
  <c r="K667" i="9" s="1"/>
  <c r="L667" i="9" s="1"/>
  <c r="M667" i="9" s="1"/>
  <c r="N667" i="9" s="1"/>
  <c r="O667" i="9" s="1"/>
  <c r="P667" i="9" s="1"/>
  <c r="Q667" i="9" s="1"/>
  <c r="R667" i="9" s="1"/>
  <c r="S667" i="9" s="1"/>
  <c r="T667" i="9" s="1"/>
  <c r="U667" i="9" s="1"/>
  <c r="V667" i="9" s="1"/>
  <c r="C674" i="9"/>
  <c r="D674" i="9" s="1"/>
  <c r="E674" i="9" s="1"/>
  <c r="F674" i="9" s="1"/>
  <c r="G674" i="9" s="1"/>
  <c r="H674" i="9" s="1"/>
  <c r="I674" i="9" s="1"/>
  <c r="J674" i="9" s="1"/>
  <c r="K674" i="9" s="1"/>
  <c r="L674" i="9" s="1"/>
  <c r="M674" i="9" s="1"/>
  <c r="N674" i="9" s="1"/>
  <c r="O674" i="9" s="1"/>
  <c r="P674" i="9" s="1"/>
  <c r="Q674" i="9" s="1"/>
  <c r="R674" i="9" s="1"/>
  <c r="S674" i="9" s="1"/>
  <c r="T674" i="9" s="1"/>
  <c r="U674" i="9" s="1"/>
  <c r="V674" i="9" s="1"/>
  <c r="C675" i="9"/>
  <c r="D675" i="9" s="1"/>
  <c r="E675" i="9" s="1"/>
  <c r="F675" i="9" s="1"/>
  <c r="G675" i="9" s="1"/>
  <c r="H675" i="9" s="1"/>
  <c r="I675" i="9" s="1"/>
  <c r="J675" i="9" s="1"/>
  <c r="K675" i="9" s="1"/>
  <c r="L675" i="9" s="1"/>
  <c r="M675" i="9" s="1"/>
  <c r="N675" i="9" s="1"/>
  <c r="O675" i="9" s="1"/>
  <c r="P675" i="9" s="1"/>
  <c r="Q675" i="9" s="1"/>
  <c r="R675" i="9" s="1"/>
  <c r="S675" i="9" s="1"/>
  <c r="T675" i="9" s="1"/>
  <c r="U675" i="9" s="1"/>
  <c r="V675" i="9" s="1"/>
  <c r="C682" i="9"/>
  <c r="D682" i="9" s="1"/>
  <c r="E682" i="9" s="1"/>
  <c r="F682" i="9" s="1"/>
  <c r="G682" i="9" s="1"/>
  <c r="H682" i="9" s="1"/>
  <c r="I682" i="9" s="1"/>
  <c r="J682" i="9" s="1"/>
  <c r="K682" i="9" s="1"/>
  <c r="L682" i="9" s="1"/>
  <c r="M682" i="9" s="1"/>
  <c r="N682" i="9" s="1"/>
  <c r="O682" i="9" s="1"/>
  <c r="P682" i="9" s="1"/>
  <c r="Q682" i="9" s="1"/>
  <c r="R682" i="9" s="1"/>
  <c r="S682" i="9" s="1"/>
  <c r="T682" i="9" s="1"/>
  <c r="U682" i="9" s="1"/>
  <c r="V682" i="9" s="1"/>
  <c r="C683" i="9"/>
  <c r="D683" i="9" s="1"/>
  <c r="E683" i="9" s="1"/>
  <c r="F683" i="9" s="1"/>
  <c r="G683" i="9" s="1"/>
  <c r="H683" i="9" s="1"/>
  <c r="I683" i="9" s="1"/>
  <c r="J683" i="9" s="1"/>
  <c r="K683" i="9" s="1"/>
  <c r="L683" i="9" s="1"/>
  <c r="M683" i="9" s="1"/>
  <c r="N683" i="9" s="1"/>
  <c r="O683" i="9" s="1"/>
  <c r="P683" i="9" s="1"/>
  <c r="Q683" i="9" s="1"/>
  <c r="R683" i="9" s="1"/>
  <c r="S683" i="9" s="1"/>
  <c r="T683" i="9" s="1"/>
  <c r="U683" i="9" s="1"/>
  <c r="V683" i="9" s="1"/>
  <c r="C690" i="9"/>
  <c r="D690" i="9" s="1"/>
  <c r="E690" i="9" s="1"/>
  <c r="F690" i="9" s="1"/>
  <c r="G690" i="9" s="1"/>
  <c r="H690" i="9" s="1"/>
  <c r="I690" i="9" s="1"/>
  <c r="J690" i="9" s="1"/>
  <c r="K690" i="9" s="1"/>
  <c r="L690" i="9" s="1"/>
  <c r="M690" i="9" s="1"/>
  <c r="N690" i="9" s="1"/>
  <c r="O690" i="9" s="1"/>
  <c r="P690" i="9" s="1"/>
  <c r="Q690" i="9" s="1"/>
  <c r="R690" i="9" s="1"/>
  <c r="S690" i="9" s="1"/>
  <c r="T690" i="9" s="1"/>
  <c r="U690" i="9" s="1"/>
  <c r="V690" i="9" s="1"/>
  <c r="C691" i="9"/>
  <c r="D691" i="9" s="1"/>
  <c r="E691" i="9" s="1"/>
  <c r="F691" i="9" s="1"/>
  <c r="G691" i="9" s="1"/>
  <c r="H691" i="9" s="1"/>
  <c r="I691" i="9" s="1"/>
  <c r="J691" i="9" s="1"/>
  <c r="K691" i="9" s="1"/>
  <c r="L691" i="9" s="1"/>
  <c r="M691" i="9" s="1"/>
  <c r="N691" i="9" s="1"/>
  <c r="O691" i="9" s="1"/>
  <c r="P691" i="9" s="1"/>
  <c r="Q691" i="9" s="1"/>
  <c r="R691" i="9" s="1"/>
  <c r="S691" i="9" s="1"/>
  <c r="T691" i="9" s="1"/>
  <c r="U691" i="9" s="1"/>
  <c r="V691" i="9" s="1"/>
  <c r="C698" i="9"/>
  <c r="D698" i="9" s="1"/>
  <c r="E698" i="9" s="1"/>
  <c r="F698" i="9" s="1"/>
  <c r="G698" i="9" s="1"/>
  <c r="H698" i="9" s="1"/>
  <c r="I698" i="9" s="1"/>
  <c r="J698" i="9" s="1"/>
  <c r="K698" i="9" s="1"/>
  <c r="L698" i="9" s="1"/>
  <c r="M698" i="9" s="1"/>
  <c r="N698" i="9" s="1"/>
  <c r="O698" i="9" s="1"/>
  <c r="P698" i="9" s="1"/>
  <c r="Q698" i="9" s="1"/>
  <c r="R698" i="9" s="1"/>
  <c r="S698" i="9" s="1"/>
  <c r="T698" i="9" s="1"/>
  <c r="U698" i="9" s="1"/>
  <c r="V698" i="9" s="1"/>
  <c r="C699" i="9"/>
  <c r="D699" i="9" s="1"/>
  <c r="E699" i="9" s="1"/>
  <c r="F699" i="9" s="1"/>
  <c r="G699" i="9" s="1"/>
  <c r="H699" i="9" s="1"/>
  <c r="I699" i="9" s="1"/>
  <c r="J699" i="9" s="1"/>
  <c r="K699" i="9" s="1"/>
  <c r="L699" i="9" s="1"/>
  <c r="M699" i="9" s="1"/>
  <c r="N699" i="9" s="1"/>
  <c r="O699" i="9" s="1"/>
  <c r="P699" i="9" s="1"/>
  <c r="Q699" i="9" s="1"/>
  <c r="R699" i="9" s="1"/>
  <c r="S699" i="9" s="1"/>
  <c r="T699" i="9" s="1"/>
  <c r="U699" i="9" s="1"/>
  <c r="V699" i="9" s="1"/>
  <c r="C706" i="9"/>
  <c r="D706" i="9" s="1"/>
  <c r="E706" i="9" s="1"/>
  <c r="F706" i="9" s="1"/>
  <c r="G706" i="9" s="1"/>
  <c r="H706" i="9" s="1"/>
  <c r="I706" i="9" s="1"/>
  <c r="J706" i="9" s="1"/>
  <c r="K706" i="9" s="1"/>
  <c r="L706" i="9" s="1"/>
  <c r="M706" i="9" s="1"/>
  <c r="N706" i="9" s="1"/>
  <c r="O706" i="9" s="1"/>
  <c r="P706" i="9" s="1"/>
  <c r="Q706" i="9" s="1"/>
  <c r="R706" i="9" s="1"/>
  <c r="S706" i="9" s="1"/>
  <c r="T706" i="9" s="1"/>
  <c r="U706" i="9" s="1"/>
  <c r="V706" i="9" s="1"/>
  <c r="C707" i="9"/>
  <c r="D707" i="9" s="1"/>
  <c r="E707" i="9" s="1"/>
  <c r="F707" i="9" s="1"/>
  <c r="G707" i="9" s="1"/>
  <c r="H707" i="9" s="1"/>
  <c r="I707" i="9" s="1"/>
  <c r="J707" i="9" s="1"/>
  <c r="K707" i="9" s="1"/>
  <c r="L707" i="9" s="1"/>
  <c r="M707" i="9" s="1"/>
  <c r="N707" i="9" s="1"/>
  <c r="O707" i="9" s="1"/>
  <c r="P707" i="9" s="1"/>
  <c r="Q707" i="9" s="1"/>
  <c r="R707" i="9" s="1"/>
  <c r="S707" i="9" s="1"/>
  <c r="T707" i="9" s="1"/>
  <c r="U707" i="9" s="1"/>
  <c r="V707" i="9" s="1"/>
  <c r="C714" i="9"/>
  <c r="D714" i="9" s="1"/>
  <c r="E714" i="9" s="1"/>
  <c r="F714" i="9" s="1"/>
  <c r="G714" i="9" s="1"/>
  <c r="H714" i="9" s="1"/>
  <c r="I714" i="9" s="1"/>
  <c r="J714" i="9" s="1"/>
  <c r="K714" i="9" s="1"/>
  <c r="L714" i="9" s="1"/>
  <c r="M714" i="9" s="1"/>
  <c r="N714" i="9" s="1"/>
  <c r="O714" i="9" s="1"/>
  <c r="P714" i="9" s="1"/>
  <c r="Q714" i="9" s="1"/>
  <c r="R714" i="9" s="1"/>
  <c r="S714" i="9" s="1"/>
  <c r="T714" i="9" s="1"/>
  <c r="U714" i="9" s="1"/>
  <c r="V714" i="9" s="1"/>
  <c r="C715" i="9"/>
  <c r="D715" i="9" s="1"/>
  <c r="E715" i="9" s="1"/>
  <c r="F715" i="9" s="1"/>
  <c r="G715" i="9" s="1"/>
  <c r="H715" i="9" s="1"/>
  <c r="I715" i="9" s="1"/>
  <c r="J715" i="9" s="1"/>
  <c r="K715" i="9" s="1"/>
  <c r="L715" i="9" s="1"/>
  <c r="M715" i="9" s="1"/>
  <c r="N715" i="9" s="1"/>
  <c r="O715" i="9" s="1"/>
  <c r="P715" i="9" s="1"/>
  <c r="Q715" i="9" s="1"/>
  <c r="R715" i="9" s="1"/>
  <c r="S715" i="9" s="1"/>
  <c r="T715" i="9" s="1"/>
  <c r="U715" i="9" s="1"/>
  <c r="V715" i="9" s="1"/>
  <c r="C722" i="9"/>
  <c r="D722" i="9" s="1"/>
  <c r="E722" i="9" s="1"/>
  <c r="F722" i="9" s="1"/>
  <c r="G722" i="9" s="1"/>
  <c r="H722" i="9" s="1"/>
  <c r="I722" i="9" s="1"/>
  <c r="J722" i="9" s="1"/>
  <c r="K722" i="9" s="1"/>
  <c r="L722" i="9" s="1"/>
  <c r="M722" i="9" s="1"/>
  <c r="N722" i="9" s="1"/>
  <c r="O722" i="9" s="1"/>
  <c r="P722" i="9" s="1"/>
  <c r="Q722" i="9" s="1"/>
  <c r="R722" i="9" s="1"/>
  <c r="S722" i="9" s="1"/>
  <c r="T722" i="9" s="1"/>
  <c r="U722" i="9" s="1"/>
  <c r="V722" i="9" s="1"/>
  <c r="C723" i="9"/>
  <c r="D723" i="9" s="1"/>
  <c r="E723" i="9" s="1"/>
  <c r="F723" i="9" s="1"/>
  <c r="G723" i="9" s="1"/>
  <c r="H723" i="9" s="1"/>
  <c r="I723" i="9" s="1"/>
  <c r="J723" i="9" s="1"/>
  <c r="K723" i="9" s="1"/>
  <c r="L723" i="9" s="1"/>
  <c r="M723" i="9" s="1"/>
  <c r="N723" i="9" s="1"/>
  <c r="O723" i="9" s="1"/>
  <c r="P723" i="9" s="1"/>
  <c r="Q723" i="9" s="1"/>
  <c r="R723" i="9" s="1"/>
  <c r="S723" i="9" s="1"/>
  <c r="T723" i="9" s="1"/>
  <c r="U723" i="9" s="1"/>
  <c r="V723" i="9" s="1"/>
  <c r="C728" i="9"/>
  <c r="D728" i="9" s="1"/>
  <c r="E728" i="9" s="1"/>
  <c r="F728" i="9" s="1"/>
  <c r="G728" i="9" s="1"/>
  <c r="H728" i="9" s="1"/>
  <c r="I728" i="9" s="1"/>
  <c r="J728" i="9" s="1"/>
  <c r="K728" i="9" s="1"/>
  <c r="L728" i="9" s="1"/>
  <c r="M728" i="9" s="1"/>
  <c r="N728" i="9" s="1"/>
  <c r="O728" i="9" s="1"/>
  <c r="P728" i="9" s="1"/>
  <c r="Q728" i="9" s="1"/>
  <c r="R728" i="9" s="1"/>
  <c r="S728" i="9" s="1"/>
  <c r="T728" i="9" s="1"/>
  <c r="U728" i="9" s="1"/>
  <c r="V728" i="9" s="1"/>
  <c r="C736" i="9"/>
  <c r="D736" i="9" s="1"/>
  <c r="E736" i="9" s="1"/>
  <c r="F736" i="9" s="1"/>
  <c r="G736" i="9" s="1"/>
  <c r="H736" i="9" s="1"/>
  <c r="I736" i="9" s="1"/>
  <c r="J736" i="9" s="1"/>
  <c r="K736" i="9" s="1"/>
  <c r="L736" i="9" s="1"/>
  <c r="M736" i="9" s="1"/>
  <c r="N736" i="9" s="1"/>
  <c r="O736" i="9" s="1"/>
  <c r="P736" i="9" s="1"/>
  <c r="Q736" i="9" s="1"/>
  <c r="R736" i="9" s="1"/>
  <c r="S736" i="9" s="1"/>
  <c r="T736" i="9" s="1"/>
  <c r="U736" i="9" s="1"/>
  <c r="V736" i="9" s="1"/>
  <c r="C476" i="9"/>
  <c r="D476" i="9" s="1"/>
  <c r="E476" i="9" s="1"/>
  <c r="F476" i="9" s="1"/>
  <c r="G476" i="9" s="1"/>
  <c r="H476" i="9" s="1"/>
  <c r="I476" i="9" s="1"/>
  <c r="J476" i="9" s="1"/>
  <c r="K476" i="9" s="1"/>
  <c r="L476" i="9" s="1"/>
  <c r="M476" i="9" s="1"/>
  <c r="N476" i="9" s="1"/>
  <c r="O476" i="9" s="1"/>
  <c r="P476" i="9" s="1"/>
  <c r="Q476" i="9" s="1"/>
  <c r="R476" i="9" s="1"/>
  <c r="S476" i="9" s="1"/>
  <c r="T476" i="9" s="1"/>
  <c r="U476" i="9" s="1"/>
  <c r="V476" i="9" s="1"/>
  <c r="C478" i="9"/>
  <c r="D478" i="9" s="1"/>
  <c r="E478" i="9" s="1"/>
  <c r="F478" i="9" s="1"/>
  <c r="G478" i="9" s="1"/>
  <c r="H478" i="9" s="1"/>
  <c r="I478" i="9" s="1"/>
  <c r="J478" i="9" s="1"/>
  <c r="K478" i="9" s="1"/>
  <c r="L478" i="9" s="1"/>
  <c r="M478" i="9" s="1"/>
  <c r="N478" i="9" s="1"/>
  <c r="O478" i="9" s="1"/>
  <c r="P478" i="9" s="1"/>
  <c r="Q478" i="9" s="1"/>
  <c r="R478" i="9" s="1"/>
  <c r="S478" i="9" s="1"/>
  <c r="T478" i="9" s="1"/>
  <c r="U478" i="9" s="1"/>
  <c r="V478" i="9" s="1"/>
  <c r="C487" i="9"/>
  <c r="D487" i="9" s="1"/>
  <c r="E487" i="9" s="1"/>
  <c r="F487" i="9" s="1"/>
  <c r="G487" i="9" s="1"/>
  <c r="H487" i="9" s="1"/>
  <c r="I487" i="9" s="1"/>
  <c r="J487" i="9" s="1"/>
  <c r="K487" i="9" s="1"/>
  <c r="L487" i="9" s="1"/>
  <c r="M487" i="9" s="1"/>
  <c r="N487" i="9" s="1"/>
  <c r="O487" i="9" s="1"/>
  <c r="P487" i="9" s="1"/>
  <c r="Q487" i="9" s="1"/>
  <c r="R487" i="9" s="1"/>
  <c r="S487" i="9" s="1"/>
  <c r="T487" i="9" s="1"/>
  <c r="U487" i="9" s="1"/>
  <c r="V487" i="9" s="1"/>
  <c r="C492" i="9"/>
  <c r="D492" i="9" s="1"/>
  <c r="E492" i="9" s="1"/>
  <c r="F492" i="9" s="1"/>
  <c r="G492" i="9" s="1"/>
  <c r="H492" i="9" s="1"/>
  <c r="I492" i="9" s="1"/>
  <c r="J492" i="9" s="1"/>
  <c r="K492" i="9" s="1"/>
  <c r="L492" i="9" s="1"/>
  <c r="M492" i="9" s="1"/>
  <c r="N492" i="9" s="1"/>
  <c r="O492" i="9" s="1"/>
  <c r="P492" i="9" s="1"/>
  <c r="Q492" i="9" s="1"/>
  <c r="R492" i="9" s="1"/>
  <c r="S492" i="9" s="1"/>
  <c r="T492" i="9" s="1"/>
  <c r="U492" i="9" s="1"/>
  <c r="V492" i="9" s="1"/>
  <c r="C497" i="9"/>
  <c r="D497" i="9" s="1"/>
  <c r="E497" i="9" s="1"/>
  <c r="F497" i="9" s="1"/>
  <c r="G497" i="9" s="1"/>
  <c r="H497" i="9" s="1"/>
  <c r="I497" i="9" s="1"/>
  <c r="J497" i="9" s="1"/>
  <c r="K497" i="9" s="1"/>
  <c r="L497" i="9" s="1"/>
  <c r="M497" i="9" s="1"/>
  <c r="N497" i="9" s="1"/>
  <c r="O497" i="9" s="1"/>
  <c r="P497" i="9" s="1"/>
  <c r="Q497" i="9" s="1"/>
  <c r="R497" i="9" s="1"/>
  <c r="S497" i="9" s="1"/>
  <c r="T497" i="9" s="1"/>
  <c r="U497" i="9" s="1"/>
  <c r="V497" i="9" s="1"/>
  <c r="C501" i="9"/>
  <c r="D501" i="9" s="1"/>
  <c r="E501" i="9" s="1"/>
  <c r="F501" i="9" s="1"/>
  <c r="G501" i="9" s="1"/>
  <c r="H501" i="9" s="1"/>
  <c r="I501" i="9" s="1"/>
  <c r="J501" i="9" s="1"/>
  <c r="K501" i="9" s="1"/>
  <c r="L501" i="9" s="1"/>
  <c r="M501" i="9" s="1"/>
  <c r="N501" i="9" s="1"/>
  <c r="O501" i="9" s="1"/>
  <c r="P501" i="9" s="1"/>
  <c r="Q501" i="9" s="1"/>
  <c r="R501" i="9" s="1"/>
  <c r="S501" i="9" s="1"/>
  <c r="T501" i="9" s="1"/>
  <c r="U501" i="9" s="1"/>
  <c r="V501" i="9" s="1"/>
  <c r="C519" i="9"/>
  <c r="D519" i="9" s="1"/>
  <c r="E519" i="9" s="1"/>
  <c r="F519" i="9" s="1"/>
  <c r="G519" i="9" s="1"/>
  <c r="H519" i="9" s="1"/>
  <c r="I519" i="9" s="1"/>
  <c r="J519" i="9" s="1"/>
  <c r="K519" i="9" s="1"/>
  <c r="L519" i="9" s="1"/>
  <c r="M519" i="9" s="1"/>
  <c r="N519" i="9" s="1"/>
  <c r="O519" i="9" s="1"/>
  <c r="P519" i="9" s="1"/>
  <c r="Q519" i="9" s="1"/>
  <c r="R519" i="9" s="1"/>
  <c r="S519" i="9" s="1"/>
  <c r="T519" i="9" s="1"/>
  <c r="U519" i="9" s="1"/>
  <c r="V519" i="9" s="1"/>
  <c r="C525" i="9"/>
  <c r="D525" i="9" s="1"/>
  <c r="E525" i="9" s="1"/>
  <c r="F525" i="9" s="1"/>
  <c r="G525" i="9" s="1"/>
  <c r="H525" i="9" s="1"/>
  <c r="I525" i="9" s="1"/>
  <c r="J525" i="9" s="1"/>
  <c r="K525" i="9" s="1"/>
  <c r="L525" i="9" s="1"/>
  <c r="M525" i="9" s="1"/>
  <c r="N525" i="9" s="1"/>
  <c r="O525" i="9" s="1"/>
  <c r="P525" i="9" s="1"/>
  <c r="Q525" i="9" s="1"/>
  <c r="R525" i="9" s="1"/>
  <c r="S525" i="9" s="1"/>
  <c r="T525" i="9" s="1"/>
  <c r="U525" i="9" s="1"/>
  <c r="V525" i="9" s="1"/>
  <c r="C533" i="9"/>
  <c r="D533" i="9" s="1"/>
  <c r="E533" i="9" s="1"/>
  <c r="F533" i="9" s="1"/>
  <c r="G533" i="9" s="1"/>
  <c r="H533" i="9" s="1"/>
  <c r="I533" i="9" s="1"/>
  <c r="J533" i="9" s="1"/>
  <c r="K533" i="9" s="1"/>
  <c r="L533" i="9" s="1"/>
  <c r="M533" i="9" s="1"/>
  <c r="N533" i="9" s="1"/>
  <c r="O533" i="9" s="1"/>
  <c r="P533" i="9" s="1"/>
  <c r="Q533" i="9" s="1"/>
  <c r="R533" i="9" s="1"/>
  <c r="S533" i="9" s="1"/>
  <c r="T533" i="9" s="1"/>
  <c r="U533" i="9" s="1"/>
  <c r="V533" i="9" s="1"/>
  <c r="C554" i="9"/>
  <c r="D554" i="9" s="1"/>
  <c r="E554" i="9" s="1"/>
  <c r="F554" i="9" s="1"/>
  <c r="G554" i="9" s="1"/>
  <c r="H554" i="9" s="1"/>
  <c r="I554" i="9" s="1"/>
  <c r="J554" i="9" s="1"/>
  <c r="K554" i="9" s="1"/>
  <c r="L554" i="9" s="1"/>
  <c r="M554" i="9" s="1"/>
  <c r="N554" i="9" s="1"/>
  <c r="O554" i="9" s="1"/>
  <c r="P554" i="9" s="1"/>
  <c r="Q554" i="9" s="1"/>
  <c r="R554" i="9" s="1"/>
  <c r="S554" i="9" s="1"/>
  <c r="T554" i="9" s="1"/>
  <c r="U554" i="9" s="1"/>
  <c r="V554" i="9" s="1"/>
  <c r="C556" i="9"/>
  <c r="D556" i="9" s="1"/>
  <c r="E556" i="9" s="1"/>
  <c r="F556" i="9" s="1"/>
  <c r="G556" i="9" s="1"/>
  <c r="H556" i="9" s="1"/>
  <c r="I556" i="9" s="1"/>
  <c r="J556" i="9" s="1"/>
  <c r="K556" i="9" s="1"/>
  <c r="L556" i="9" s="1"/>
  <c r="M556" i="9" s="1"/>
  <c r="N556" i="9" s="1"/>
  <c r="O556" i="9" s="1"/>
  <c r="P556" i="9" s="1"/>
  <c r="Q556" i="9" s="1"/>
  <c r="R556" i="9" s="1"/>
  <c r="S556" i="9" s="1"/>
  <c r="T556" i="9" s="1"/>
  <c r="U556" i="9" s="1"/>
  <c r="V556" i="9" s="1"/>
  <c r="C557" i="9"/>
  <c r="D557" i="9" s="1"/>
  <c r="E557" i="9" s="1"/>
  <c r="F557" i="9" s="1"/>
  <c r="G557" i="9" s="1"/>
  <c r="H557" i="9" s="1"/>
  <c r="I557" i="9" s="1"/>
  <c r="J557" i="9" s="1"/>
  <c r="K557" i="9" s="1"/>
  <c r="L557" i="9" s="1"/>
  <c r="M557" i="9" s="1"/>
  <c r="N557" i="9" s="1"/>
  <c r="O557" i="9" s="1"/>
  <c r="P557" i="9" s="1"/>
  <c r="Q557" i="9" s="1"/>
  <c r="R557" i="9" s="1"/>
  <c r="S557" i="9" s="1"/>
  <c r="T557" i="9" s="1"/>
  <c r="U557" i="9" s="1"/>
  <c r="V557" i="9" s="1"/>
  <c r="C562" i="9"/>
  <c r="D562" i="9" s="1"/>
  <c r="E562" i="9" s="1"/>
  <c r="F562" i="9" s="1"/>
  <c r="G562" i="9" s="1"/>
  <c r="H562" i="9" s="1"/>
  <c r="I562" i="9" s="1"/>
  <c r="J562" i="9" s="1"/>
  <c r="K562" i="9" s="1"/>
  <c r="L562" i="9" s="1"/>
  <c r="M562" i="9" s="1"/>
  <c r="N562" i="9" s="1"/>
  <c r="O562" i="9" s="1"/>
  <c r="P562" i="9" s="1"/>
  <c r="Q562" i="9" s="1"/>
  <c r="R562" i="9" s="1"/>
  <c r="S562" i="9" s="1"/>
  <c r="T562" i="9" s="1"/>
  <c r="U562" i="9" s="1"/>
  <c r="V562" i="9" s="1"/>
  <c r="C564" i="9"/>
  <c r="D564" i="9" s="1"/>
  <c r="E564" i="9" s="1"/>
  <c r="F564" i="9" s="1"/>
  <c r="G564" i="9" s="1"/>
  <c r="H564" i="9" s="1"/>
  <c r="I564" i="9" s="1"/>
  <c r="J564" i="9" s="1"/>
  <c r="K564" i="9" s="1"/>
  <c r="L564" i="9" s="1"/>
  <c r="M564" i="9" s="1"/>
  <c r="N564" i="9" s="1"/>
  <c r="O564" i="9" s="1"/>
  <c r="P564" i="9" s="1"/>
  <c r="Q564" i="9" s="1"/>
  <c r="R564" i="9" s="1"/>
  <c r="S564" i="9" s="1"/>
  <c r="T564" i="9" s="1"/>
  <c r="U564" i="9" s="1"/>
  <c r="V564" i="9" s="1"/>
  <c r="C565" i="9"/>
  <c r="D565" i="9" s="1"/>
  <c r="E565" i="9" s="1"/>
  <c r="F565" i="9" s="1"/>
  <c r="G565" i="9" s="1"/>
  <c r="H565" i="9" s="1"/>
  <c r="I565" i="9" s="1"/>
  <c r="J565" i="9" s="1"/>
  <c r="K565" i="9" s="1"/>
  <c r="L565" i="9" s="1"/>
  <c r="M565" i="9" s="1"/>
  <c r="N565" i="9" s="1"/>
  <c r="O565" i="9" s="1"/>
  <c r="P565" i="9" s="1"/>
  <c r="Q565" i="9" s="1"/>
  <c r="R565" i="9" s="1"/>
  <c r="S565" i="9" s="1"/>
  <c r="T565" i="9" s="1"/>
  <c r="U565" i="9" s="1"/>
  <c r="V565" i="9" s="1"/>
  <c r="C570" i="9"/>
  <c r="D570" i="9" s="1"/>
  <c r="E570" i="9" s="1"/>
  <c r="F570" i="9" s="1"/>
  <c r="G570" i="9" s="1"/>
  <c r="H570" i="9" s="1"/>
  <c r="I570" i="9" s="1"/>
  <c r="J570" i="9" s="1"/>
  <c r="K570" i="9" s="1"/>
  <c r="L570" i="9" s="1"/>
  <c r="M570" i="9" s="1"/>
  <c r="N570" i="9" s="1"/>
  <c r="O570" i="9" s="1"/>
  <c r="P570" i="9" s="1"/>
  <c r="Q570" i="9" s="1"/>
  <c r="R570" i="9" s="1"/>
  <c r="S570" i="9" s="1"/>
  <c r="T570" i="9" s="1"/>
  <c r="U570" i="9" s="1"/>
  <c r="V570" i="9" s="1"/>
  <c r="C574" i="9"/>
  <c r="D574" i="9" s="1"/>
  <c r="E574" i="9" s="1"/>
  <c r="F574" i="9" s="1"/>
  <c r="G574" i="9" s="1"/>
  <c r="H574" i="9" s="1"/>
  <c r="I574" i="9" s="1"/>
  <c r="J574" i="9" s="1"/>
  <c r="K574" i="9" s="1"/>
  <c r="L574" i="9" s="1"/>
  <c r="M574" i="9" s="1"/>
  <c r="N574" i="9" s="1"/>
  <c r="O574" i="9" s="1"/>
  <c r="P574" i="9" s="1"/>
  <c r="Q574" i="9" s="1"/>
  <c r="R574" i="9" s="1"/>
  <c r="S574" i="9" s="1"/>
  <c r="T574" i="9" s="1"/>
  <c r="U574" i="9" s="1"/>
  <c r="V574" i="9" s="1"/>
  <c r="C579" i="9"/>
  <c r="D579" i="9" s="1"/>
  <c r="E579" i="9" s="1"/>
  <c r="F579" i="9" s="1"/>
  <c r="G579" i="9" s="1"/>
  <c r="H579" i="9" s="1"/>
  <c r="I579" i="9" s="1"/>
  <c r="J579" i="9" s="1"/>
  <c r="K579" i="9" s="1"/>
  <c r="L579" i="9" s="1"/>
  <c r="M579" i="9" s="1"/>
  <c r="N579" i="9" s="1"/>
  <c r="O579" i="9" s="1"/>
  <c r="P579" i="9" s="1"/>
  <c r="Q579" i="9" s="1"/>
  <c r="R579" i="9" s="1"/>
  <c r="S579" i="9" s="1"/>
  <c r="T579" i="9" s="1"/>
  <c r="U579" i="9" s="1"/>
  <c r="V579" i="9" s="1"/>
  <c r="C582" i="9"/>
  <c r="D582" i="9" s="1"/>
  <c r="E582" i="9" s="1"/>
  <c r="F582" i="9" s="1"/>
  <c r="G582" i="9" s="1"/>
  <c r="H582" i="9" s="1"/>
  <c r="I582" i="9" s="1"/>
  <c r="J582" i="9" s="1"/>
  <c r="K582" i="9" s="1"/>
  <c r="L582" i="9" s="1"/>
  <c r="M582" i="9" s="1"/>
  <c r="N582" i="9" s="1"/>
  <c r="O582" i="9" s="1"/>
  <c r="P582" i="9" s="1"/>
  <c r="Q582" i="9" s="1"/>
  <c r="R582" i="9" s="1"/>
  <c r="S582" i="9" s="1"/>
  <c r="T582" i="9" s="1"/>
  <c r="U582" i="9" s="1"/>
  <c r="V582" i="9" s="1"/>
  <c r="C587" i="9"/>
  <c r="D587" i="9" s="1"/>
  <c r="E587" i="9" s="1"/>
  <c r="F587" i="9" s="1"/>
  <c r="G587" i="9" s="1"/>
  <c r="H587" i="9" s="1"/>
  <c r="I587" i="9" s="1"/>
  <c r="J587" i="9" s="1"/>
  <c r="K587" i="9" s="1"/>
  <c r="L587" i="9" s="1"/>
  <c r="M587" i="9" s="1"/>
  <c r="N587" i="9" s="1"/>
  <c r="O587" i="9" s="1"/>
  <c r="P587" i="9" s="1"/>
  <c r="Q587" i="9" s="1"/>
  <c r="R587" i="9" s="1"/>
  <c r="S587" i="9" s="1"/>
  <c r="T587" i="9" s="1"/>
  <c r="U587" i="9" s="1"/>
  <c r="V587" i="9" s="1"/>
  <c r="C591" i="9"/>
  <c r="D591" i="9" s="1"/>
  <c r="E591" i="9" s="1"/>
  <c r="F591" i="9" s="1"/>
  <c r="G591" i="9" s="1"/>
  <c r="H591" i="9" s="1"/>
  <c r="I591" i="9" s="1"/>
  <c r="J591" i="9" s="1"/>
  <c r="K591" i="9" s="1"/>
  <c r="L591" i="9" s="1"/>
  <c r="M591" i="9" s="1"/>
  <c r="N591" i="9" s="1"/>
  <c r="O591" i="9" s="1"/>
  <c r="P591" i="9" s="1"/>
  <c r="Q591" i="9" s="1"/>
  <c r="R591" i="9" s="1"/>
  <c r="S591" i="9" s="1"/>
  <c r="T591" i="9" s="1"/>
  <c r="U591" i="9" s="1"/>
  <c r="V591" i="9" s="1"/>
  <c r="C592" i="9"/>
  <c r="D592" i="9" s="1"/>
  <c r="E592" i="9" s="1"/>
  <c r="F592" i="9" s="1"/>
  <c r="G592" i="9" s="1"/>
  <c r="H592" i="9" s="1"/>
  <c r="I592" i="9" s="1"/>
  <c r="J592" i="9" s="1"/>
  <c r="K592" i="9" s="1"/>
  <c r="L592" i="9" s="1"/>
  <c r="M592" i="9" s="1"/>
  <c r="N592" i="9" s="1"/>
  <c r="O592" i="9" s="1"/>
  <c r="P592" i="9" s="1"/>
  <c r="Q592" i="9" s="1"/>
  <c r="R592" i="9" s="1"/>
  <c r="S592" i="9" s="1"/>
  <c r="T592" i="9" s="1"/>
  <c r="U592" i="9" s="1"/>
  <c r="V592" i="9" s="1"/>
  <c r="C593" i="9"/>
  <c r="D593" i="9" s="1"/>
  <c r="E593" i="9" s="1"/>
  <c r="F593" i="9" s="1"/>
  <c r="G593" i="9" s="1"/>
  <c r="H593" i="9" s="1"/>
  <c r="I593" i="9" s="1"/>
  <c r="J593" i="9" s="1"/>
  <c r="K593" i="9" s="1"/>
  <c r="L593" i="9" s="1"/>
  <c r="M593" i="9" s="1"/>
  <c r="N593" i="9" s="1"/>
  <c r="O593" i="9" s="1"/>
  <c r="P593" i="9" s="1"/>
  <c r="Q593" i="9" s="1"/>
  <c r="R593" i="9" s="1"/>
  <c r="S593" i="9" s="1"/>
  <c r="T593" i="9" s="1"/>
  <c r="U593" i="9" s="1"/>
  <c r="V593" i="9" s="1"/>
  <c r="C596" i="9"/>
  <c r="D596" i="9" s="1"/>
  <c r="E596" i="9" s="1"/>
  <c r="F596" i="9" s="1"/>
  <c r="G596" i="9" s="1"/>
  <c r="H596" i="9" s="1"/>
  <c r="I596" i="9" s="1"/>
  <c r="J596" i="9" s="1"/>
  <c r="K596" i="9" s="1"/>
  <c r="L596" i="9" s="1"/>
  <c r="M596" i="9" s="1"/>
  <c r="N596" i="9" s="1"/>
  <c r="O596" i="9" s="1"/>
  <c r="P596" i="9" s="1"/>
  <c r="Q596" i="9" s="1"/>
  <c r="R596" i="9" s="1"/>
  <c r="S596" i="9" s="1"/>
  <c r="T596" i="9" s="1"/>
  <c r="U596" i="9" s="1"/>
  <c r="V596" i="9" s="1"/>
  <c r="C597" i="9"/>
  <c r="D597" i="9" s="1"/>
  <c r="E597" i="9" s="1"/>
  <c r="F597" i="9" s="1"/>
  <c r="G597" i="9" s="1"/>
  <c r="H597" i="9" s="1"/>
  <c r="I597" i="9" s="1"/>
  <c r="J597" i="9" s="1"/>
  <c r="K597" i="9" s="1"/>
  <c r="L597" i="9" s="1"/>
  <c r="M597" i="9" s="1"/>
  <c r="N597" i="9" s="1"/>
  <c r="O597" i="9" s="1"/>
  <c r="P597" i="9" s="1"/>
  <c r="Q597" i="9" s="1"/>
  <c r="R597" i="9" s="1"/>
  <c r="S597" i="9" s="1"/>
  <c r="T597" i="9" s="1"/>
  <c r="U597" i="9" s="1"/>
  <c r="V597" i="9" s="1"/>
  <c r="C599" i="9"/>
  <c r="D599" i="9" s="1"/>
  <c r="E599" i="9" s="1"/>
  <c r="F599" i="9" s="1"/>
  <c r="G599" i="9" s="1"/>
  <c r="H599" i="9" s="1"/>
  <c r="I599" i="9" s="1"/>
  <c r="J599" i="9" s="1"/>
  <c r="K599" i="9" s="1"/>
  <c r="L599" i="9" s="1"/>
  <c r="M599" i="9" s="1"/>
  <c r="N599" i="9" s="1"/>
  <c r="O599" i="9" s="1"/>
  <c r="P599" i="9" s="1"/>
  <c r="Q599" i="9" s="1"/>
  <c r="R599" i="9" s="1"/>
  <c r="S599" i="9" s="1"/>
  <c r="T599" i="9" s="1"/>
  <c r="U599" i="9" s="1"/>
  <c r="V599" i="9" s="1"/>
  <c r="C605" i="9"/>
  <c r="D605" i="9" s="1"/>
  <c r="E605" i="9" s="1"/>
  <c r="F605" i="9" s="1"/>
  <c r="G605" i="9" s="1"/>
  <c r="H605" i="9" s="1"/>
  <c r="I605" i="9" s="1"/>
  <c r="J605" i="9" s="1"/>
  <c r="K605" i="9" s="1"/>
  <c r="L605" i="9" s="1"/>
  <c r="M605" i="9" s="1"/>
  <c r="N605" i="9" s="1"/>
  <c r="O605" i="9" s="1"/>
  <c r="P605" i="9" s="1"/>
  <c r="Q605" i="9" s="1"/>
  <c r="R605" i="9" s="1"/>
  <c r="S605" i="9" s="1"/>
  <c r="T605" i="9" s="1"/>
  <c r="U605" i="9" s="1"/>
  <c r="V605" i="9" s="1"/>
  <c r="C607" i="9"/>
  <c r="D607" i="9" s="1"/>
  <c r="E607" i="9" s="1"/>
  <c r="F607" i="9" s="1"/>
  <c r="G607" i="9" s="1"/>
  <c r="H607" i="9" s="1"/>
  <c r="I607" i="9" s="1"/>
  <c r="J607" i="9" s="1"/>
  <c r="K607" i="9" s="1"/>
  <c r="L607" i="9" s="1"/>
  <c r="M607" i="9" s="1"/>
  <c r="N607" i="9" s="1"/>
  <c r="O607" i="9" s="1"/>
  <c r="P607" i="9" s="1"/>
  <c r="Q607" i="9" s="1"/>
  <c r="R607" i="9" s="1"/>
  <c r="S607" i="9" s="1"/>
  <c r="T607" i="9" s="1"/>
  <c r="U607" i="9" s="1"/>
  <c r="V607" i="9" s="1"/>
  <c r="C613" i="9"/>
  <c r="D613" i="9" s="1"/>
  <c r="E613" i="9" s="1"/>
  <c r="F613" i="9" s="1"/>
  <c r="G613" i="9" s="1"/>
  <c r="H613" i="9" s="1"/>
  <c r="I613" i="9" s="1"/>
  <c r="J613" i="9" s="1"/>
  <c r="K613" i="9" s="1"/>
  <c r="L613" i="9" s="1"/>
  <c r="M613" i="9" s="1"/>
  <c r="N613" i="9" s="1"/>
  <c r="O613" i="9" s="1"/>
  <c r="P613" i="9" s="1"/>
  <c r="Q613" i="9" s="1"/>
  <c r="R613" i="9" s="1"/>
  <c r="S613" i="9" s="1"/>
  <c r="T613" i="9" s="1"/>
  <c r="U613" i="9" s="1"/>
  <c r="V613" i="9" s="1"/>
  <c r="C615" i="9"/>
  <c r="D615" i="9" s="1"/>
  <c r="E615" i="9" s="1"/>
  <c r="F615" i="9" s="1"/>
  <c r="G615" i="9" s="1"/>
  <c r="H615" i="9" s="1"/>
  <c r="I615" i="9" s="1"/>
  <c r="J615" i="9" s="1"/>
  <c r="K615" i="9" s="1"/>
  <c r="L615" i="9" s="1"/>
  <c r="M615" i="9" s="1"/>
  <c r="N615" i="9" s="1"/>
  <c r="O615" i="9" s="1"/>
  <c r="P615" i="9" s="1"/>
  <c r="Q615" i="9" s="1"/>
  <c r="R615" i="9" s="1"/>
  <c r="S615" i="9" s="1"/>
  <c r="T615" i="9" s="1"/>
  <c r="U615" i="9" s="1"/>
  <c r="V615" i="9" s="1"/>
  <c r="C621" i="9"/>
  <c r="D621" i="9" s="1"/>
  <c r="E621" i="9" s="1"/>
  <c r="F621" i="9" s="1"/>
  <c r="G621" i="9" s="1"/>
  <c r="H621" i="9" s="1"/>
  <c r="I621" i="9" s="1"/>
  <c r="J621" i="9" s="1"/>
  <c r="K621" i="9" s="1"/>
  <c r="L621" i="9" s="1"/>
  <c r="M621" i="9" s="1"/>
  <c r="N621" i="9" s="1"/>
  <c r="O621" i="9" s="1"/>
  <c r="P621" i="9" s="1"/>
  <c r="Q621" i="9" s="1"/>
  <c r="R621" i="9" s="1"/>
  <c r="S621" i="9" s="1"/>
  <c r="T621" i="9" s="1"/>
  <c r="U621" i="9" s="1"/>
  <c r="V621" i="9" s="1"/>
  <c r="C623" i="9"/>
  <c r="D623" i="9" s="1"/>
  <c r="E623" i="9" s="1"/>
  <c r="F623" i="9" s="1"/>
  <c r="G623" i="9" s="1"/>
  <c r="H623" i="9" s="1"/>
  <c r="I623" i="9" s="1"/>
  <c r="J623" i="9" s="1"/>
  <c r="K623" i="9" s="1"/>
  <c r="L623" i="9" s="1"/>
  <c r="M623" i="9" s="1"/>
  <c r="N623" i="9" s="1"/>
  <c r="O623" i="9" s="1"/>
  <c r="P623" i="9" s="1"/>
  <c r="Q623" i="9" s="1"/>
  <c r="R623" i="9" s="1"/>
  <c r="S623" i="9" s="1"/>
  <c r="T623" i="9" s="1"/>
  <c r="U623" i="9" s="1"/>
  <c r="V623" i="9" s="1"/>
  <c r="C629" i="9"/>
  <c r="D629" i="9" s="1"/>
  <c r="E629" i="9" s="1"/>
  <c r="F629" i="9" s="1"/>
  <c r="G629" i="9" s="1"/>
  <c r="H629" i="9" s="1"/>
  <c r="I629" i="9" s="1"/>
  <c r="J629" i="9" s="1"/>
  <c r="K629" i="9" s="1"/>
  <c r="L629" i="9" s="1"/>
  <c r="M629" i="9" s="1"/>
  <c r="N629" i="9" s="1"/>
  <c r="O629" i="9" s="1"/>
  <c r="P629" i="9" s="1"/>
  <c r="Q629" i="9" s="1"/>
  <c r="R629" i="9" s="1"/>
  <c r="S629" i="9" s="1"/>
  <c r="T629" i="9" s="1"/>
  <c r="U629" i="9" s="1"/>
  <c r="V629" i="9" s="1"/>
  <c r="C631" i="9"/>
  <c r="D631" i="9" s="1"/>
  <c r="E631" i="9" s="1"/>
  <c r="F631" i="9" s="1"/>
  <c r="G631" i="9" s="1"/>
  <c r="H631" i="9" s="1"/>
  <c r="I631" i="9" s="1"/>
  <c r="J631" i="9" s="1"/>
  <c r="K631" i="9" s="1"/>
  <c r="L631" i="9" s="1"/>
  <c r="M631" i="9" s="1"/>
  <c r="N631" i="9" s="1"/>
  <c r="O631" i="9" s="1"/>
  <c r="P631" i="9" s="1"/>
  <c r="Q631" i="9" s="1"/>
  <c r="R631" i="9" s="1"/>
  <c r="S631" i="9" s="1"/>
  <c r="T631" i="9" s="1"/>
  <c r="U631" i="9" s="1"/>
  <c r="V631" i="9" s="1"/>
  <c r="C637" i="9"/>
  <c r="D637" i="9" s="1"/>
  <c r="E637" i="9" s="1"/>
  <c r="F637" i="9" s="1"/>
  <c r="G637" i="9" s="1"/>
  <c r="H637" i="9" s="1"/>
  <c r="I637" i="9" s="1"/>
  <c r="J637" i="9" s="1"/>
  <c r="K637" i="9" s="1"/>
  <c r="L637" i="9" s="1"/>
  <c r="M637" i="9" s="1"/>
  <c r="N637" i="9" s="1"/>
  <c r="O637" i="9" s="1"/>
  <c r="P637" i="9" s="1"/>
  <c r="Q637" i="9" s="1"/>
  <c r="R637" i="9" s="1"/>
  <c r="S637" i="9" s="1"/>
  <c r="T637" i="9" s="1"/>
  <c r="U637" i="9" s="1"/>
  <c r="V637" i="9" s="1"/>
  <c r="C639" i="9"/>
  <c r="D639" i="9" s="1"/>
  <c r="E639" i="9" s="1"/>
  <c r="F639" i="9" s="1"/>
  <c r="G639" i="9" s="1"/>
  <c r="H639" i="9" s="1"/>
  <c r="I639" i="9" s="1"/>
  <c r="J639" i="9" s="1"/>
  <c r="K639" i="9" s="1"/>
  <c r="L639" i="9" s="1"/>
  <c r="M639" i="9" s="1"/>
  <c r="N639" i="9" s="1"/>
  <c r="O639" i="9" s="1"/>
  <c r="P639" i="9" s="1"/>
  <c r="Q639" i="9" s="1"/>
  <c r="R639" i="9" s="1"/>
  <c r="S639" i="9" s="1"/>
  <c r="T639" i="9" s="1"/>
  <c r="U639" i="9" s="1"/>
  <c r="V639" i="9" s="1"/>
  <c r="C645" i="9"/>
  <c r="D645" i="9" s="1"/>
  <c r="E645" i="9" s="1"/>
  <c r="F645" i="9" s="1"/>
  <c r="G645" i="9" s="1"/>
  <c r="H645" i="9" s="1"/>
  <c r="I645" i="9" s="1"/>
  <c r="J645" i="9" s="1"/>
  <c r="K645" i="9" s="1"/>
  <c r="L645" i="9" s="1"/>
  <c r="M645" i="9" s="1"/>
  <c r="N645" i="9" s="1"/>
  <c r="O645" i="9" s="1"/>
  <c r="P645" i="9" s="1"/>
  <c r="Q645" i="9" s="1"/>
  <c r="R645" i="9" s="1"/>
  <c r="S645" i="9" s="1"/>
  <c r="T645" i="9" s="1"/>
  <c r="U645" i="9" s="1"/>
  <c r="V645" i="9" s="1"/>
  <c r="C647" i="9"/>
  <c r="D647" i="9" s="1"/>
  <c r="E647" i="9" s="1"/>
  <c r="F647" i="9" s="1"/>
  <c r="G647" i="9" s="1"/>
  <c r="H647" i="9" s="1"/>
  <c r="I647" i="9" s="1"/>
  <c r="J647" i="9" s="1"/>
  <c r="K647" i="9" s="1"/>
  <c r="L647" i="9" s="1"/>
  <c r="M647" i="9" s="1"/>
  <c r="N647" i="9" s="1"/>
  <c r="O647" i="9" s="1"/>
  <c r="P647" i="9" s="1"/>
  <c r="Q647" i="9" s="1"/>
  <c r="R647" i="9" s="1"/>
  <c r="S647" i="9" s="1"/>
  <c r="T647" i="9" s="1"/>
  <c r="U647" i="9" s="1"/>
  <c r="V647" i="9" s="1"/>
  <c r="C653" i="9"/>
  <c r="D653" i="9" s="1"/>
  <c r="E653" i="9" s="1"/>
  <c r="F653" i="9" s="1"/>
  <c r="G653" i="9" s="1"/>
  <c r="H653" i="9" s="1"/>
  <c r="I653" i="9" s="1"/>
  <c r="J653" i="9" s="1"/>
  <c r="K653" i="9" s="1"/>
  <c r="L653" i="9" s="1"/>
  <c r="M653" i="9" s="1"/>
  <c r="N653" i="9" s="1"/>
  <c r="O653" i="9" s="1"/>
  <c r="P653" i="9" s="1"/>
  <c r="Q653" i="9" s="1"/>
  <c r="R653" i="9" s="1"/>
  <c r="S653" i="9" s="1"/>
  <c r="T653" i="9" s="1"/>
  <c r="U653" i="9" s="1"/>
  <c r="V653" i="9" s="1"/>
  <c r="C655" i="9"/>
  <c r="D655" i="9" s="1"/>
  <c r="E655" i="9" s="1"/>
  <c r="F655" i="9" s="1"/>
  <c r="G655" i="9" s="1"/>
  <c r="H655" i="9" s="1"/>
  <c r="I655" i="9" s="1"/>
  <c r="J655" i="9" s="1"/>
  <c r="K655" i="9" s="1"/>
  <c r="L655" i="9" s="1"/>
  <c r="M655" i="9" s="1"/>
  <c r="N655" i="9" s="1"/>
  <c r="O655" i="9" s="1"/>
  <c r="P655" i="9" s="1"/>
  <c r="Q655" i="9" s="1"/>
  <c r="R655" i="9" s="1"/>
  <c r="S655" i="9" s="1"/>
  <c r="T655" i="9" s="1"/>
  <c r="U655" i="9" s="1"/>
  <c r="V655" i="9" s="1"/>
  <c r="C661" i="9"/>
  <c r="D661" i="9" s="1"/>
  <c r="E661" i="9" s="1"/>
  <c r="F661" i="9" s="1"/>
  <c r="G661" i="9" s="1"/>
  <c r="H661" i="9" s="1"/>
  <c r="I661" i="9" s="1"/>
  <c r="J661" i="9" s="1"/>
  <c r="K661" i="9" s="1"/>
  <c r="L661" i="9" s="1"/>
  <c r="M661" i="9" s="1"/>
  <c r="N661" i="9" s="1"/>
  <c r="O661" i="9" s="1"/>
  <c r="P661" i="9" s="1"/>
  <c r="Q661" i="9" s="1"/>
  <c r="R661" i="9" s="1"/>
  <c r="S661" i="9" s="1"/>
  <c r="T661" i="9" s="1"/>
  <c r="U661" i="9" s="1"/>
  <c r="V661" i="9" s="1"/>
  <c r="C663" i="9"/>
  <c r="D663" i="9" s="1"/>
  <c r="E663" i="9" s="1"/>
  <c r="F663" i="9" s="1"/>
  <c r="G663" i="9" s="1"/>
  <c r="H663" i="9" s="1"/>
  <c r="I663" i="9" s="1"/>
  <c r="J663" i="9" s="1"/>
  <c r="K663" i="9" s="1"/>
  <c r="L663" i="9" s="1"/>
  <c r="M663" i="9" s="1"/>
  <c r="N663" i="9" s="1"/>
  <c r="O663" i="9" s="1"/>
  <c r="P663" i="9" s="1"/>
  <c r="Q663" i="9" s="1"/>
  <c r="R663" i="9" s="1"/>
  <c r="S663" i="9" s="1"/>
  <c r="T663" i="9" s="1"/>
  <c r="U663" i="9" s="1"/>
  <c r="V663" i="9" s="1"/>
  <c r="C669" i="9"/>
  <c r="D669" i="9" s="1"/>
  <c r="E669" i="9" s="1"/>
  <c r="F669" i="9" s="1"/>
  <c r="G669" i="9" s="1"/>
  <c r="H669" i="9" s="1"/>
  <c r="I669" i="9" s="1"/>
  <c r="J669" i="9" s="1"/>
  <c r="K669" i="9" s="1"/>
  <c r="L669" i="9" s="1"/>
  <c r="M669" i="9" s="1"/>
  <c r="N669" i="9" s="1"/>
  <c r="O669" i="9" s="1"/>
  <c r="P669" i="9" s="1"/>
  <c r="Q669" i="9" s="1"/>
  <c r="R669" i="9" s="1"/>
  <c r="S669" i="9" s="1"/>
  <c r="T669" i="9" s="1"/>
  <c r="U669" i="9" s="1"/>
  <c r="V669" i="9" s="1"/>
  <c r="C671" i="9"/>
  <c r="D671" i="9" s="1"/>
  <c r="E671" i="9" s="1"/>
  <c r="F671" i="9" s="1"/>
  <c r="G671" i="9" s="1"/>
  <c r="H671" i="9" s="1"/>
  <c r="I671" i="9" s="1"/>
  <c r="J671" i="9" s="1"/>
  <c r="K671" i="9" s="1"/>
  <c r="L671" i="9" s="1"/>
  <c r="M671" i="9" s="1"/>
  <c r="N671" i="9" s="1"/>
  <c r="O671" i="9" s="1"/>
  <c r="P671" i="9" s="1"/>
  <c r="Q671" i="9" s="1"/>
  <c r="R671" i="9" s="1"/>
  <c r="S671" i="9" s="1"/>
  <c r="T671" i="9" s="1"/>
  <c r="U671" i="9" s="1"/>
  <c r="V671" i="9" s="1"/>
  <c r="C677" i="9"/>
  <c r="D677" i="9" s="1"/>
  <c r="E677" i="9" s="1"/>
  <c r="F677" i="9" s="1"/>
  <c r="G677" i="9" s="1"/>
  <c r="H677" i="9" s="1"/>
  <c r="I677" i="9" s="1"/>
  <c r="J677" i="9" s="1"/>
  <c r="K677" i="9" s="1"/>
  <c r="L677" i="9" s="1"/>
  <c r="M677" i="9" s="1"/>
  <c r="N677" i="9" s="1"/>
  <c r="O677" i="9" s="1"/>
  <c r="P677" i="9" s="1"/>
  <c r="Q677" i="9" s="1"/>
  <c r="R677" i="9" s="1"/>
  <c r="S677" i="9" s="1"/>
  <c r="T677" i="9" s="1"/>
  <c r="U677" i="9" s="1"/>
  <c r="V677" i="9" s="1"/>
  <c r="C679" i="9"/>
  <c r="D679" i="9" s="1"/>
  <c r="E679" i="9" s="1"/>
  <c r="F679" i="9" s="1"/>
  <c r="G679" i="9" s="1"/>
  <c r="H679" i="9" s="1"/>
  <c r="I679" i="9" s="1"/>
  <c r="J679" i="9" s="1"/>
  <c r="K679" i="9" s="1"/>
  <c r="L679" i="9" s="1"/>
  <c r="M679" i="9" s="1"/>
  <c r="N679" i="9" s="1"/>
  <c r="O679" i="9" s="1"/>
  <c r="P679" i="9" s="1"/>
  <c r="Q679" i="9" s="1"/>
  <c r="R679" i="9" s="1"/>
  <c r="S679" i="9" s="1"/>
  <c r="T679" i="9" s="1"/>
  <c r="U679" i="9" s="1"/>
  <c r="V679" i="9" s="1"/>
  <c r="C685" i="9"/>
  <c r="D685" i="9" s="1"/>
  <c r="E685" i="9" s="1"/>
  <c r="F685" i="9" s="1"/>
  <c r="G685" i="9" s="1"/>
  <c r="H685" i="9" s="1"/>
  <c r="I685" i="9" s="1"/>
  <c r="J685" i="9" s="1"/>
  <c r="K685" i="9" s="1"/>
  <c r="L685" i="9" s="1"/>
  <c r="M685" i="9" s="1"/>
  <c r="N685" i="9" s="1"/>
  <c r="O685" i="9" s="1"/>
  <c r="P685" i="9" s="1"/>
  <c r="Q685" i="9" s="1"/>
  <c r="R685" i="9" s="1"/>
  <c r="S685" i="9" s="1"/>
  <c r="T685" i="9" s="1"/>
  <c r="U685" i="9" s="1"/>
  <c r="V685" i="9" s="1"/>
  <c r="C687" i="9"/>
  <c r="D687" i="9" s="1"/>
  <c r="E687" i="9" s="1"/>
  <c r="F687" i="9" s="1"/>
  <c r="G687" i="9" s="1"/>
  <c r="H687" i="9" s="1"/>
  <c r="I687" i="9" s="1"/>
  <c r="J687" i="9" s="1"/>
  <c r="K687" i="9" s="1"/>
  <c r="L687" i="9" s="1"/>
  <c r="M687" i="9" s="1"/>
  <c r="N687" i="9" s="1"/>
  <c r="O687" i="9" s="1"/>
  <c r="P687" i="9" s="1"/>
  <c r="Q687" i="9" s="1"/>
  <c r="R687" i="9" s="1"/>
  <c r="S687" i="9" s="1"/>
  <c r="T687" i="9" s="1"/>
  <c r="U687" i="9" s="1"/>
  <c r="V687" i="9" s="1"/>
  <c r="C693" i="9"/>
  <c r="D693" i="9" s="1"/>
  <c r="E693" i="9" s="1"/>
  <c r="F693" i="9" s="1"/>
  <c r="G693" i="9" s="1"/>
  <c r="H693" i="9" s="1"/>
  <c r="I693" i="9" s="1"/>
  <c r="J693" i="9" s="1"/>
  <c r="K693" i="9" s="1"/>
  <c r="L693" i="9" s="1"/>
  <c r="M693" i="9" s="1"/>
  <c r="N693" i="9" s="1"/>
  <c r="O693" i="9" s="1"/>
  <c r="P693" i="9" s="1"/>
  <c r="Q693" i="9" s="1"/>
  <c r="R693" i="9" s="1"/>
  <c r="S693" i="9" s="1"/>
  <c r="T693" i="9" s="1"/>
  <c r="U693" i="9" s="1"/>
  <c r="V693" i="9" s="1"/>
  <c r="C695" i="9"/>
  <c r="D695" i="9" s="1"/>
  <c r="E695" i="9" s="1"/>
  <c r="F695" i="9" s="1"/>
  <c r="G695" i="9" s="1"/>
  <c r="H695" i="9" s="1"/>
  <c r="I695" i="9" s="1"/>
  <c r="J695" i="9" s="1"/>
  <c r="K695" i="9" s="1"/>
  <c r="L695" i="9" s="1"/>
  <c r="M695" i="9" s="1"/>
  <c r="N695" i="9" s="1"/>
  <c r="O695" i="9" s="1"/>
  <c r="P695" i="9" s="1"/>
  <c r="Q695" i="9" s="1"/>
  <c r="R695" i="9" s="1"/>
  <c r="S695" i="9" s="1"/>
  <c r="T695" i="9" s="1"/>
  <c r="U695" i="9" s="1"/>
  <c r="V695" i="9" s="1"/>
  <c r="C701" i="9"/>
  <c r="D701" i="9" s="1"/>
  <c r="E701" i="9" s="1"/>
  <c r="F701" i="9" s="1"/>
  <c r="G701" i="9" s="1"/>
  <c r="H701" i="9" s="1"/>
  <c r="I701" i="9" s="1"/>
  <c r="J701" i="9" s="1"/>
  <c r="K701" i="9" s="1"/>
  <c r="L701" i="9" s="1"/>
  <c r="M701" i="9" s="1"/>
  <c r="N701" i="9" s="1"/>
  <c r="O701" i="9" s="1"/>
  <c r="P701" i="9" s="1"/>
  <c r="Q701" i="9" s="1"/>
  <c r="R701" i="9" s="1"/>
  <c r="S701" i="9" s="1"/>
  <c r="T701" i="9" s="1"/>
  <c r="U701" i="9" s="1"/>
  <c r="V701" i="9" s="1"/>
  <c r="C703" i="9"/>
  <c r="D703" i="9" s="1"/>
  <c r="E703" i="9" s="1"/>
  <c r="F703" i="9" s="1"/>
  <c r="G703" i="9" s="1"/>
  <c r="H703" i="9" s="1"/>
  <c r="I703" i="9" s="1"/>
  <c r="J703" i="9" s="1"/>
  <c r="K703" i="9" s="1"/>
  <c r="L703" i="9" s="1"/>
  <c r="M703" i="9" s="1"/>
  <c r="N703" i="9" s="1"/>
  <c r="O703" i="9" s="1"/>
  <c r="P703" i="9" s="1"/>
  <c r="Q703" i="9" s="1"/>
  <c r="R703" i="9" s="1"/>
  <c r="S703" i="9" s="1"/>
  <c r="T703" i="9" s="1"/>
  <c r="U703" i="9" s="1"/>
  <c r="V703" i="9" s="1"/>
  <c r="C709" i="9"/>
  <c r="D709" i="9" s="1"/>
  <c r="E709" i="9" s="1"/>
  <c r="F709" i="9" s="1"/>
  <c r="G709" i="9" s="1"/>
  <c r="H709" i="9" s="1"/>
  <c r="I709" i="9" s="1"/>
  <c r="J709" i="9" s="1"/>
  <c r="K709" i="9" s="1"/>
  <c r="L709" i="9" s="1"/>
  <c r="M709" i="9" s="1"/>
  <c r="N709" i="9" s="1"/>
  <c r="O709" i="9" s="1"/>
  <c r="P709" i="9" s="1"/>
  <c r="Q709" i="9" s="1"/>
  <c r="R709" i="9" s="1"/>
  <c r="S709" i="9" s="1"/>
  <c r="T709" i="9" s="1"/>
  <c r="U709" i="9" s="1"/>
  <c r="V709" i="9" s="1"/>
  <c r="C711" i="9"/>
  <c r="D711" i="9" s="1"/>
  <c r="E711" i="9" s="1"/>
  <c r="F711" i="9" s="1"/>
  <c r="G711" i="9" s="1"/>
  <c r="H711" i="9" s="1"/>
  <c r="I711" i="9" s="1"/>
  <c r="J711" i="9" s="1"/>
  <c r="K711" i="9" s="1"/>
  <c r="L711" i="9" s="1"/>
  <c r="M711" i="9" s="1"/>
  <c r="N711" i="9" s="1"/>
  <c r="O711" i="9" s="1"/>
  <c r="P711" i="9" s="1"/>
  <c r="Q711" i="9" s="1"/>
  <c r="R711" i="9" s="1"/>
  <c r="S711" i="9" s="1"/>
  <c r="T711" i="9" s="1"/>
  <c r="U711" i="9" s="1"/>
  <c r="V711" i="9" s="1"/>
  <c r="C717" i="9"/>
  <c r="D717" i="9" s="1"/>
  <c r="E717" i="9" s="1"/>
  <c r="F717" i="9" s="1"/>
  <c r="G717" i="9" s="1"/>
  <c r="H717" i="9" s="1"/>
  <c r="I717" i="9" s="1"/>
  <c r="J717" i="9" s="1"/>
  <c r="K717" i="9" s="1"/>
  <c r="L717" i="9" s="1"/>
  <c r="M717" i="9" s="1"/>
  <c r="N717" i="9" s="1"/>
  <c r="O717" i="9" s="1"/>
  <c r="P717" i="9" s="1"/>
  <c r="Q717" i="9" s="1"/>
  <c r="R717" i="9" s="1"/>
  <c r="S717" i="9" s="1"/>
  <c r="T717" i="9" s="1"/>
  <c r="U717" i="9" s="1"/>
  <c r="V717" i="9" s="1"/>
  <c r="C719" i="9"/>
  <c r="D719" i="9" s="1"/>
  <c r="E719" i="9" s="1"/>
  <c r="F719" i="9" s="1"/>
  <c r="G719" i="9" s="1"/>
  <c r="H719" i="9" s="1"/>
  <c r="I719" i="9" s="1"/>
  <c r="J719" i="9" s="1"/>
  <c r="K719" i="9" s="1"/>
  <c r="L719" i="9" s="1"/>
  <c r="M719" i="9" s="1"/>
  <c r="N719" i="9" s="1"/>
  <c r="O719" i="9" s="1"/>
  <c r="P719" i="9" s="1"/>
  <c r="Q719" i="9" s="1"/>
  <c r="R719" i="9" s="1"/>
  <c r="S719" i="9" s="1"/>
  <c r="T719" i="9" s="1"/>
  <c r="U719" i="9" s="1"/>
  <c r="V719" i="9" s="1"/>
  <c r="C725" i="9"/>
  <c r="D725" i="9" s="1"/>
  <c r="E725" i="9" s="1"/>
  <c r="F725" i="9" s="1"/>
  <c r="G725" i="9" s="1"/>
  <c r="H725" i="9" s="1"/>
  <c r="I725" i="9" s="1"/>
  <c r="J725" i="9" s="1"/>
  <c r="K725" i="9" s="1"/>
  <c r="L725" i="9" s="1"/>
  <c r="M725" i="9" s="1"/>
  <c r="N725" i="9" s="1"/>
  <c r="O725" i="9" s="1"/>
  <c r="P725" i="9" s="1"/>
  <c r="Q725" i="9" s="1"/>
  <c r="R725" i="9" s="1"/>
  <c r="S725" i="9" s="1"/>
  <c r="T725" i="9" s="1"/>
  <c r="U725" i="9" s="1"/>
  <c r="V725" i="9" s="1"/>
  <c r="C730" i="9"/>
  <c r="D730" i="9" s="1"/>
  <c r="E730" i="9" s="1"/>
  <c r="F730" i="9" s="1"/>
  <c r="G730" i="9" s="1"/>
  <c r="H730" i="9" s="1"/>
  <c r="I730" i="9" s="1"/>
  <c r="J730" i="9" s="1"/>
  <c r="K730" i="9" s="1"/>
  <c r="L730" i="9" s="1"/>
  <c r="M730" i="9" s="1"/>
  <c r="N730" i="9" s="1"/>
  <c r="O730" i="9" s="1"/>
  <c r="P730" i="9" s="1"/>
  <c r="Q730" i="9" s="1"/>
  <c r="R730" i="9" s="1"/>
  <c r="S730" i="9" s="1"/>
  <c r="T730" i="9" s="1"/>
  <c r="U730" i="9" s="1"/>
  <c r="V730" i="9" s="1"/>
  <c r="C731" i="9"/>
  <c r="D731" i="9" s="1"/>
  <c r="E731" i="9" s="1"/>
  <c r="F731" i="9" s="1"/>
  <c r="G731" i="9" s="1"/>
  <c r="H731" i="9" s="1"/>
  <c r="I731" i="9" s="1"/>
  <c r="J731" i="9" s="1"/>
  <c r="K731" i="9" s="1"/>
  <c r="L731" i="9" s="1"/>
  <c r="M731" i="9" s="1"/>
  <c r="N731" i="9" s="1"/>
  <c r="O731" i="9" s="1"/>
  <c r="P731" i="9" s="1"/>
  <c r="Q731" i="9" s="1"/>
  <c r="R731" i="9" s="1"/>
  <c r="S731" i="9" s="1"/>
  <c r="T731" i="9" s="1"/>
  <c r="U731" i="9" s="1"/>
  <c r="V731" i="9" s="1"/>
  <c r="C733" i="9"/>
  <c r="D733" i="9" s="1"/>
  <c r="E733" i="9" s="1"/>
  <c r="F733" i="9" s="1"/>
  <c r="G733" i="9" s="1"/>
  <c r="H733" i="9" s="1"/>
  <c r="I733" i="9" s="1"/>
  <c r="J733" i="9" s="1"/>
  <c r="K733" i="9" s="1"/>
  <c r="L733" i="9" s="1"/>
  <c r="M733" i="9" s="1"/>
  <c r="N733" i="9" s="1"/>
  <c r="O733" i="9" s="1"/>
  <c r="P733" i="9" s="1"/>
  <c r="Q733" i="9" s="1"/>
  <c r="R733" i="9" s="1"/>
  <c r="S733" i="9" s="1"/>
  <c r="T733" i="9" s="1"/>
  <c r="U733" i="9" s="1"/>
  <c r="V733" i="9" s="1"/>
  <c r="C738" i="9"/>
  <c r="D738" i="9" s="1"/>
  <c r="E738" i="9" s="1"/>
  <c r="F738" i="9" s="1"/>
  <c r="G738" i="9" s="1"/>
  <c r="H738" i="9" s="1"/>
  <c r="I738" i="9" s="1"/>
  <c r="J738" i="9" s="1"/>
  <c r="K738" i="9" s="1"/>
  <c r="L738" i="9" s="1"/>
  <c r="M738" i="9" s="1"/>
  <c r="N738" i="9" s="1"/>
  <c r="O738" i="9" s="1"/>
  <c r="P738" i="9" s="1"/>
  <c r="Q738" i="9" s="1"/>
  <c r="R738" i="9" s="1"/>
  <c r="S738" i="9" s="1"/>
  <c r="T738" i="9" s="1"/>
  <c r="U738" i="9" s="1"/>
  <c r="V738" i="9" s="1"/>
  <c r="C740" i="9"/>
  <c r="D740" i="9" s="1"/>
  <c r="E740" i="9" s="1"/>
  <c r="F740" i="9" s="1"/>
  <c r="G740" i="9" s="1"/>
  <c r="H740" i="9" s="1"/>
  <c r="I740" i="9" s="1"/>
  <c r="J740" i="9" s="1"/>
  <c r="K740" i="9" s="1"/>
  <c r="L740" i="9" s="1"/>
  <c r="M740" i="9" s="1"/>
  <c r="N740" i="9" s="1"/>
  <c r="O740" i="9" s="1"/>
  <c r="P740" i="9" s="1"/>
  <c r="Q740" i="9" s="1"/>
  <c r="R740" i="9" s="1"/>
  <c r="S740" i="9" s="1"/>
  <c r="T740" i="9" s="1"/>
  <c r="U740" i="9" s="1"/>
  <c r="V740" i="9" s="1"/>
  <c r="C742" i="9"/>
  <c r="D742" i="9" s="1"/>
  <c r="E742" i="9" s="1"/>
  <c r="F742" i="9" s="1"/>
  <c r="G742" i="9" s="1"/>
  <c r="H742" i="9" s="1"/>
  <c r="I742" i="9" s="1"/>
  <c r="J742" i="9" s="1"/>
  <c r="K742" i="9" s="1"/>
  <c r="L742" i="9" s="1"/>
  <c r="M742" i="9" s="1"/>
  <c r="N742" i="9" s="1"/>
  <c r="O742" i="9" s="1"/>
  <c r="P742" i="9" s="1"/>
  <c r="Q742" i="9" s="1"/>
  <c r="R742" i="9" s="1"/>
  <c r="S742" i="9" s="1"/>
  <c r="T742" i="9" s="1"/>
  <c r="U742" i="9" s="1"/>
  <c r="V742" i="9" s="1"/>
  <c r="C744" i="9"/>
  <c r="D744" i="9" s="1"/>
  <c r="E744" i="9" s="1"/>
  <c r="F744" i="9" s="1"/>
  <c r="G744" i="9" s="1"/>
  <c r="H744" i="9" s="1"/>
  <c r="I744" i="9" s="1"/>
  <c r="J744" i="9" s="1"/>
  <c r="K744" i="9" s="1"/>
  <c r="L744" i="9" s="1"/>
  <c r="M744" i="9" s="1"/>
  <c r="N744" i="9" s="1"/>
  <c r="O744" i="9" s="1"/>
  <c r="P744" i="9" s="1"/>
  <c r="Q744" i="9" s="1"/>
  <c r="R744" i="9" s="1"/>
  <c r="S744" i="9" s="1"/>
  <c r="T744" i="9" s="1"/>
  <c r="U744" i="9" s="1"/>
  <c r="V744" i="9" s="1"/>
  <c r="C746" i="9"/>
  <c r="D746" i="9" s="1"/>
  <c r="E746" i="9" s="1"/>
  <c r="F746" i="9" s="1"/>
  <c r="G746" i="9" s="1"/>
  <c r="H746" i="9" s="1"/>
  <c r="I746" i="9" s="1"/>
  <c r="J746" i="9" s="1"/>
  <c r="K746" i="9" s="1"/>
  <c r="L746" i="9" s="1"/>
  <c r="M746" i="9" s="1"/>
  <c r="N746" i="9" s="1"/>
  <c r="O746" i="9" s="1"/>
  <c r="P746" i="9" s="1"/>
  <c r="Q746" i="9" s="1"/>
  <c r="R746" i="9" s="1"/>
  <c r="S746" i="9" s="1"/>
  <c r="T746" i="9" s="1"/>
  <c r="U746" i="9" s="1"/>
  <c r="V746" i="9" s="1"/>
  <c r="C748" i="9"/>
  <c r="D748" i="9" s="1"/>
  <c r="E748" i="9" s="1"/>
  <c r="F748" i="9" s="1"/>
  <c r="G748" i="9" s="1"/>
  <c r="H748" i="9" s="1"/>
  <c r="I748" i="9" s="1"/>
  <c r="J748" i="9" s="1"/>
  <c r="K748" i="9" s="1"/>
  <c r="L748" i="9" s="1"/>
  <c r="M748" i="9" s="1"/>
  <c r="N748" i="9" s="1"/>
  <c r="O748" i="9" s="1"/>
  <c r="P748" i="9" s="1"/>
  <c r="Q748" i="9" s="1"/>
  <c r="R748" i="9" s="1"/>
  <c r="S748" i="9" s="1"/>
  <c r="T748" i="9" s="1"/>
  <c r="U748" i="9" s="1"/>
  <c r="V748" i="9" s="1"/>
  <c r="C750" i="9"/>
  <c r="D750" i="9" s="1"/>
  <c r="E750" i="9" s="1"/>
  <c r="F750" i="9" s="1"/>
  <c r="G750" i="9" s="1"/>
  <c r="H750" i="9" s="1"/>
  <c r="I750" i="9" s="1"/>
  <c r="J750" i="9" s="1"/>
  <c r="K750" i="9" s="1"/>
  <c r="L750" i="9" s="1"/>
  <c r="M750" i="9" s="1"/>
  <c r="N750" i="9" s="1"/>
  <c r="O750" i="9" s="1"/>
  <c r="P750" i="9" s="1"/>
  <c r="Q750" i="9" s="1"/>
  <c r="R750" i="9" s="1"/>
  <c r="S750" i="9" s="1"/>
  <c r="T750" i="9" s="1"/>
  <c r="U750" i="9" s="1"/>
  <c r="V750" i="9" s="1"/>
  <c r="C752" i="9"/>
  <c r="D752" i="9" s="1"/>
  <c r="E752" i="9" s="1"/>
  <c r="F752" i="9" s="1"/>
  <c r="G752" i="9" s="1"/>
  <c r="H752" i="9" s="1"/>
  <c r="I752" i="9" s="1"/>
  <c r="J752" i="9" s="1"/>
  <c r="K752" i="9" s="1"/>
  <c r="L752" i="9" s="1"/>
  <c r="M752" i="9" s="1"/>
  <c r="N752" i="9" s="1"/>
  <c r="O752" i="9" s="1"/>
  <c r="P752" i="9" s="1"/>
  <c r="Q752" i="9" s="1"/>
  <c r="R752" i="9" s="1"/>
  <c r="S752" i="9" s="1"/>
  <c r="T752" i="9" s="1"/>
  <c r="U752" i="9" s="1"/>
  <c r="V752" i="9" s="1"/>
  <c r="C754" i="9"/>
  <c r="D754" i="9" s="1"/>
  <c r="E754" i="9" s="1"/>
  <c r="F754" i="9" s="1"/>
  <c r="G754" i="9" s="1"/>
  <c r="H754" i="9" s="1"/>
  <c r="I754" i="9" s="1"/>
  <c r="J754" i="9" s="1"/>
  <c r="K754" i="9" s="1"/>
  <c r="L754" i="9" s="1"/>
  <c r="M754" i="9" s="1"/>
  <c r="N754" i="9" s="1"/>
  <c r="O754" i="9" s="1"/>
  <c r="P754" i="9" s="1"/>
  <c r="Q754" i="9" s="1"/>
  <c r="R754" i="9" s="1"/>
  <c r="S754" i="9" s="1"/>
  <c r="T754" i="9" s="1"/>
  <c r="U754" i="9" s="1"/>
  <c r="V754" i="9" s="1"/>
  <c r="C756" i="9"/>
  <c r="D756" i="9" s="1"/>
  <c r="E756" i="9" s="1"/>
  <c r="F756" i="9" s="1"/>
  <c r="G756" i="9" s="1"/>
  <c r="H756" i="9" s="1"/>
  <c r="I756" i="9" s="1"/>
  <c r="J756" i="9" s="1"/>
  <c r="K756" i="9" s="1"/>
  <c r="L756" i="9" s="1"/>
  <c r="M756" i="9" s="1"/>
  <c r="N756" i="9" s="1"/>
  <c r="O756" i="9" s="1"/>
  <c r="P756" i="9" s="1"/>
  <c r="Q756" i="9" s="1"/>
  <c r="R756" i="9" s="1"/>
  <c r="S756" i="9" s="1"/>
  <c r="T756" i="9" s="1"/>
  <c r="U756" i="9" s="1"/>
  <c r="V756" i="9" s="1"/>
  <c r="C758" i="9"/>
  <c r="D758" i="9" s="1"/>
  <c r="E758" i="9" s="1"/>
  <c r="F758" i="9" s="1"/>
  <c r="G758" i="9" s="1"/>
  <c r="H758" i="9" s="1"/>
  <c r="I758" i="9" s="1"/>
  <c r="J758" i="9" s="1"/>
  <c r="K758" i="9" s="1"/>
  <c r="L758" i="9" s="1"/>
  <c r="M758" i="9" s="1"/>
  <c r="N758" i="9" s="1"/>
  <c r="O758" i="9" s="1"/>
  <c r="P758" i="9" s="1"/>
  <c r="Q758" i="9" s="1"/>
  <c r="R758" i="9" s="1"/>
  <c r="S758" i="9" s="1"/>
  <c r="T758" i="9" s="1"/>
  <c r="U758" i="9" s="1"/>
  <c r="V758" i="9" s="1"/>
  <c r="C760" i="9"/>
  <c r="D760" i="9" s="1"/>
  <c r="E760" i="9" s="1"/>
  <c r="F760" i="9" s="1"/>
  <c r="G760" i="9" s="1"/>
  <c r="H760" i="9" s="1"/>
  <c r="I760" i="9" s="1"/>
  <c r="J760" i="9" s="1"/>
  <c r="K760" i="9" s="1"/>
  <c r="L760" i="9" s="1"/>
  <c r="M760" i="9" s="1"/>
  <c r="N760" i="9" s="1"/>
  <c r="O760" i="9" s="1"/>
  <c r="P760" i="9" s="1"/>
  <c r="Q760" i="9" s="1"/>
  <c r="R760" i="9" s="1"/>
  <c r="S760" i="9" s="1"/>
  <c r="T760" i="9" s="1"/>
  <c r="U760" i="9" s="1"/>
  <c r="V760" i="9" s="1"/>
  <c r="C762" i="9"/>
  <c r="D762" i="9" s="1"/>
  <c r="E762" i="9" s="1"/>
  <c r="F762" i="9" s="1"/>
  <c r="G762" i="9" s="1"/>
  <c r="H762" i="9" s="1"/>
  <c r="I762" i="9" s="1"/>
  <c r="J762" i="9" s="1"/>
  <c r="K762" i="9" s="1"/>
  <c r="L762" i="9" s="1"/>
  <c r="M762" i="9" s="1"/>
  <c r="N762" i="9" s="1"/>
  <c r="O762" i="9" s="1"/>
  <c r="P762" i="9" s="1"/>
  <c r="Q762" i="9" s="1"/>
  <c r="R762" i="9" s="1"/>
  <c r="S762" i="9" s="1"/>
  <c r="T762" i="9" s="1"/>
  <c r="U762" i="9" s="1"/>
  <c r="V762" i="9" s="1"/>
  <c r="C764" i="9"/>
  <c r="D764" i="9" s="1"/>
  <c r="E764" i="9" s="1"/>
  <c r="F764" i="9" s="1"/>
  <c r="G764" i="9" s="1"/>
  <c r="H764" i="9" s="1"/>
  <c r="I764" i="9" s="1"/>
  <c r="J764" i="9" s="1"/>
  <c r="K764" i="9" s="1"/>
  <c r="L764" i="9" s="1"/>
  <c r="M764" i="9" s="1"/>
  <c r="N764" i="9" s="1"/>
  <c r="O764" i="9" s="1"/>
  <c r="P764" i="9" s="1"/>
  <c r="Q764" i="9" s="1"/>
  <c r="R764" i="9" s="1"/>
  <c r="S764" i="9" s="1"/>
  <c r="T764" i="9" s="1"/>
  <c r="U764" i="9" s="1"/>
  <c r="V764" i="9" s="1"/>
  <c r="C766" i="9"/>
  <c r="D766" i="9" s="1"/>
  <c r="E766" i="9" s="1"/>
  <c r="F766" i="9" s="1"/>
  <c r="G766" i="9" s="1"/>
  <c r="H766" i="9" s="1"/>
  <c r="I766" i="9" s="1"/>
  <c r="J766" i="9" s="1"/>
  <c r="K766" i="9" s="1"/>
  <c r="L766" i="9" s="1"/>
  <c r="M766" i="9" s="1"/>
  <c r="N766" i="9" s="1"/>
  <c r="O766" i="9" s="1"/>
  <c r="P766" i="9" s="1"/>
  <c r="Q766" i="9" s="1"/>
  <c r="R766" i="9" s="1"/>
  <c r="S766" i="9" s="1"/>
  <c r="T766" i="9" s="1"/>
  <c r="U766" i="9" s="1"/>
  <c r="V766" i="9" s="1"/>
  <c r="C768" i="9"/>
  <c r="D768" i="9" s="1"/>
  <c r="E768" i="9" s="1"/>
  <c r="F768" i="9" s="1"/>
  <c r="G768" i="9" s="1"/>
  <c r="H768" i="9" s="1"/>
  <c r="I768" i="9" s="1"/>
  <c r="J768" i="9" s="1"/>
  <c r="K768" i="9" s="1"/>
  <c r="L768" i="9" s="1"/>
  <c r="M768" i="9" s="1"/>
  <c r="N768" i="9" s="1"/>
  <c r="O768" i="9" s="1"/>
  <c r="P768" i="9" s="1"/>
  <c r="Q768" i="9" s="1"/>
  <c r="R768" i="9" s="1"/>
  <c r="S768" i="9" s="1"/>
  <c r="T768" i="9" s="1"/>
  <c r="U768" i="9" s="1"/>
  <c r="V768" i="9" s="1"/>
  <c r="C770" i="9"/>
  <c r="D770" i="9" s="1"/>
  <c r="E770" i="9" s="1"/>
  <c r="F770" i="9" s="1"/>
  <c r="G770" i="9" s="1"/>
  <c r="H770" i="9" s="1"/>
  <c r="I770" i="9" s="1"/>
  <c r="J770" i="9" s="1"/>
  <c r="K770" i="9" s="1"/>
  <c r="L770" i="9" s="1"/>
  <c r="M770" i="9" s="1"/>
  <c r="N770" i="9" s="1"/>
  <c r="O770" i="9" s="1"/>
  <c r="P770" i="9" s="1"/>
  <c r="Q770" i="9" s="1"/>
  <c r="R770" i="9" s="1"/>
  <c r="S770" i="9" s="1"/>
  <c r="T770" i="9" s="1"/>
  <c r="U770" i="9" s="1"/>
  <c r="V770" i="9" s="1"/>
  <c r="C772" i="9"/>
  <c r="D772" i="9" s="1"/>
  <c r="E772" i="9" s="1"/>
  <c r="F772" i="9" s="1"/>
  <c r="G772" i="9" s="1"/>
  <c r="H772" i="9" s="1"/>
  <c r="I772" i="9" s="1"/>
  <c r="J772" i="9" s="1"/>
  <c r="K772" i="9" s="1"/>
  <c r="L772" i="9" s="1"/>
  <c r="M772" i="9" s="1"/>
  <c r="N772" i="9" s="1"/>
  <c r="O772" i="9" s="1"/>
  <c r="P772" i="9" s="1"/>
  <c r="Q772" i="9" s="1"/>
  <c r="R772" i="9" s="1"/>
  <c r="S772" i="9" s="1"/>
  <c r="T772" i="9" s="1"/>
  <c r="U772" i="9" s="1"/>
  <c r="V772" i="9" s="1"/>
  <c r="C774" i="9"/>
  <c r="D774" i="9" s="1"/>
  <c r="E774" i="9" s="1"/>
  <c r="F774" i="9" s="1"/>
  <c r="G774" i="9" s="1"/>
  <c r="H774" i="9" s="1"/>
  <c r="I774" i="9" s="1"/>
  <c r="J774" i="9" s="1"/>
  <c r="K774" i="9" s="1"/>
  <c r="L774" i="9" s="1"/>
  <c r="M774" i="9" s="1"/>
  <c r="N774" i="9" s="1"/>
  <c r="O774" i="9" s="1"/>
  <c r="P774" i="9" s="1"/>
  <c r="Q774" i="9" s="1"/>
  <c r="R774" i="9" s="1"/>
  <c r="S774" i="9" s="1"/>
  <c r="T774" i="9" s="1"/>
  <c r="U774" i="9" s="1"/>
  <c r="V774" i="9" s="1"/>
  <c r="C776" i="9"/>
  <c r="D776" i="9" s="1"/>
  <c r="E776" i="9" s="1"/>
  <c r="F776" i="9" s="1"/>
  <c r="G776" i="9" s="1"/>
  <c r="H776" i="9" s="1"/>
  <c r="I776" i="9" s="1"/>
  <c r="J776" i="9" s="1"/>
  <c r="K776" i="9" s="1"/>
  <c r="L776" i="9" s="1"/>
  <c r="M776" i="9" s="1"/>
  <c r="N776" i="9" s="1"/>
  <c r="O776" i="9" s="1"/>
  <c r="P776" i="9" s="1"/>
  <c r="Q776" i="9" s="1"/>
  <c r="R776" i="9" s="1"/>
  <c r="S776" i="9" s="1"/>
  <c r="T776" i="9" s="1"/>
  <c r="U776" i="9" s="1"/>
  <c r="V776" i="9" s="1"/>
  <c r="C485" i="9"/>
  <c r="D485" i="9" s="1"/>
  <c r="E485" i="9" s="1"/>
  <c r="F485" i="9" s="1"/>
  <c r="G485" i="9" s="1"/>
  <c r="H485" i="9" s="1"/>
  <c r="I485" i="9" s="1"/>
  <c r="J485" i="9" s="1"/>
  <c r="K485" i="9" s="1"/>
  <c r="L485" i="9" s="1"/>
  <c r="M485" i="9" s="1"/>
  <c r="N485" i="9" s="1"/>
  <c r="O485" i="9" s="1"/>
  <c r="P485" i="9" s="1"/>
  <c r="Q485" i="9" s="1"/>
  <c r="R485" i="9" s="1"/>
  <c r="S485" i="9" s="1"/>
  <c r="T485" i="9" s="1"/>
  <c r="U485" i="9" s="1"/>
  <c r="V485" i="9" s="1"/>
  <c r="C490" i="9"/>
  <c r="D490" i="9" s="1"/>
  <c r="E490" i="9" s="1"/>
  <c r="F490" i="9" s="1"/>
  <c r="G490" i="9" s="1"/>
  <c r="H490" i="9" s="1"/>
  <c r="I490" i="9" s="1"/>
  <c r="J490" i="9" s="1"/>
  <c r="K490" i="9" s="1"/>
  <c r="L490" i="9" s="1"/>
  <c r="M490" i="9" s="1"/>
  <c r="N490" i="9" s="1"/>
  <c r="O490" i="9" s="1"/>
  <c r="P490" i="9" s="1"/>
  <c r="Q490" i="9" s="1"/>
  <c r="R490" i="9" s="1"/>
  <c r="S490" i="9" s="1"/>
  <c r="T490" i="9" s="1"/>
  <c r="U490" i="9" s="1"/>
  <c r="V490" i="9" s="1"/>
  <c r="C504" i="9"/>
  <c r="D504" i="9" s="1"/>
  <c r="E504" i="9" s="1"/>
  <c r="F504" i="9" s="1"/>
  <c r="G504" i="9" s="1"/>
  <c r="H504" i="9" s="1"/>
  <c r="I504" i="9" s="1"/>
  <c r="J504" i="9" s="1"/>
  <c r="K504" i="9" s="1"/>
  <c r="L504" i="9" s="1"/>
  <c r="M504" i="9" s="1"/>
  <c r="N504" i="9" s="1"/>
  <c r="O504" i="9" s="1"/>
  <c r="P504" i="9" s="1"/>
  <c r="Q504" i="9" s="1"/>
  <c r="R504" i="9" s="1"/>
  <c r="S504" i="9" s="1"/>
  <c r="T504" i="9" s="1"/>
  <c r="U504" i="9" s="1"/>
  <c r="V504" i="9" s="1"/>
  <c r="C506" i="9"/>
  <c r="D506" i="9" s="1"/>
  <c r="E506" i="9" s="1"/>
  <c r="F506" i="9" s="1"/>
  <c r="G506" i="9" s="1"/>
  <c r="H506" i="9" s="1"/>
  <c r="I506" i="9" s="1"/>
  <c r="J506" i="9" s="1"/>
  <c r="K506" i="9" s="1"/>
  <c r="L506" i="9" s="1"/>
  <c r="M506" i="9" s="1"/>
  <c r="N506" i="9" s="1"/>
  <c r="O506" i="9" s="1"/>
  <c r="P506" i="9" s="1"/>
  <c r="Q506" i="9" s="1"/>
  <c r="R506" i="9" s="1"/>
  <c r="S506" i="9" s="1"/>
  <c r="T506" i="9" s="1"/>
  <c r="U506" i="9" s="1"/>
  <c r="V506" i="9" s="1"/>
  <c r="C511" i="9"/>
  <c r="D511" i="9" s="1"/>
  <c r="E511" i="9" s="1"/>
  <c r="F511" i="9" s="1"/>
  <c r="G511" i="9" s="1"/>
  <c r="H511" i="9" s="1"/>
  <c r="I511" i="9" s="1"/>
  <c r="J511" i="9" s="1"/>
  <c r="K511" i="9" s="1"/>
  <c r="L511" i="9" s="1"/>
  <c r="M511" i="9" s="1"/>
  <c r="N511" i="9" s="1"/>
  <c r="O511" i="9" s="1"/>
  <c r="P511" i="9" s="1"/>
  <c r="Q511" i="9" s="1"/>
  <c r="R511" i="9" s="1"/>
  <c r="S511" i="9" s="1"/>
  <c r="T511" i="9" s="1"/>
  <c r="U511" i="9" s="1"/>
  <c r="V511" i="9" s="1"/>
  <c r="C514" i="9"/>
  <c r="D514" i="9" s="1"/>
  <c r="E514" i="9" s="1"/>
  <c r="F514" i="9" s="1"/>
  <c r="G514" i="9" s="1"/>
  <c r="H514" i="9" s="1"/>
  <c r="I514" i="9" s="1"/>
  <c r="J514" i="9" s="1"/>
  <c r="K514" i="9" s="1"/>
  <c r="L514" i="9" s="1"/>
  <c r="M514" i="9" s="1"/>
  <c r="N514" i="9" s="1"/>
  <c r="O514" i="9" s="1"/>
  <c r="P514" i="9" s="1"/>
  <c r="Q514" i="9" s="1"/>
  <c r="R514" i="9" s="1"/>
  <c r="S514" i="9" s="1"/>
  <c r="T514" i="9" s="1"/>
  <c r="U514" i="9" s="1"/>
  <c r="V514" i="9" s="1"/>
  <c r="C540" i="9"/>
  <c r="D540" i="9" s="1"/>
  <c r="E540" i="9" s="1"/>
  <c r="F540" i="9" s="1"/>
  <c r="G540" i="9" s="1"/>
  <c r="H540" i="9" s="1"/>
  <c r="I540" i="9" s="1"/>
  <c r="J540" i="9" s="1"/>
  <c r="K540" i="9" s="1"/>
  <c r="L540" i="9" s="1"/>
  <c r="M540" i="9" s="1"/>
  <c r="N540" i="9" s="1"/>
  <c r="O540" i="9" s="1"/>
  <c r="P540" i="9" s="1"/>
  <c r="Q540" i="9" s="1"/>
  <c r="R540" i="9" s="1"/>
  <c r="S540" i="9" s="1"/>
  <c r="T540" i="9" s="1"/>
  <c r="U540" i="9" s="1"/>
  <c r="V540" i="9" s="1"/>
  <c r="C545" i="9"/>
  <c r="D545" i="9" s="1"/>
  <c r="E545" i="9" s="1"/>
  <c r="F545" i="9" s="1"/>
  <c r="G545" i="9" s="1"/>
  <c r="H545" i="9" s="1"/>
  <c r="I545" i="9" s="1"/>
  <c r="J545" i="9" s="1"/>
  <c r="K545" i="9" s="1"/>
  <c r="L545" i="9" s="1"/>
  <c r="M545" i="9" s="1"/>
  <c r="N545" i="9" s="1"/>
  <c r="O545" i="9" s="1"/>
  <c r="P545" i="9" s="1"/>
  <c r="Q545" i="9" s="1"/>
  <c r="R545" i="9" s="1"/>
  <c r="S545" i="9" s="1"/>
  <c r="T545" i="9" s="1"/>
  <c r="U545" i="9" s="1"/>
  <c r="V545" i="9" s="1"/>
  <c r="C551" i="9"/>
  <c r="D551" i="9" s="1"/>
  <c r="E551" i="9" s="1"/>
  <c r="F551" i="9" s="1"/>
  <c r="G551" i="9" s="1"/>
  <c r="H551" i="9" s="1"/>
  <c r="I551" i="9" s="1"/>
  <c r="J551" i="9" s="1"/>
  <c r="K551" i="9" s="1"/>
  <c r="L551" i="9" s="1"/>
  <c r="M551" i="9" s="1"/>
  <c r="N551" i="9" s="1"/>
  <c r="O551" i="9" s="1"/>
  <c r="P551" i="9" s="1"/>
  <c r="Q551" i="9" s="1"/>
  <c r="R551" i="9" s="1"/>
  <c r="S551" i="9" s="1"/>
  <c r="T551" i="9" s="1"/>
  <c r="U551" i="9" s="1"/>
  <c r="V551" i="9" s="1"/>
  <c r="C560" i="9"/>
  <c r="D560" i="9" s="1"/>
  <c r="E560" i="9" s="1"/>
  <c r="F560" i="9" s="1"/>
  <c r="G560" i="9" s="1"/>
  <c r="H560" i="9" s="1"/>
  <c r="I560" i="9" s="1"/>
  <c r="J560" i="9" s="1"/>
  <c r="K560" i="9" s="1"/>
  <c r="L560" i="9" s="1"/>
  <c r="M560" i="9" s="1"/>
  <c r="N560" i="9" s="1"/>
  <c r="O560" i="9" s="1"/>
  <c r="P560" i="9" s="1"/>
  <c r="Q560" i="9" s="1"/>
  <c r="R560" i="9" s="1"/>
  <c r="S560" i="9" s="1"/>
  <c r="T560" i="9" s="1"/>
  <c r="U560" i="9" s="1"/>
  <c r="V560" i="9" s="1"/>
  <c r="C568" i="9"/>
  <c r="D568" i="9" s="1"/>
  <c r="E568" i="9" s="1"/>
  <c r="F568" i="9" s="1"/>
  <c r="G568" i="9" s="1"/>
  <c r="H568" i="9" s="1"/>
  <c r="I568" i="9" s="1"/>
  <c r="J568" i="9" s="1"/>
  <c r="K568" i="9" s="1"/>
  <c r="L568" i="9" s="1"/>
  <c r="M568" i="9" s="1"/>
  <c r="N568" i="9" s="1"/>
  <c r="O568" i="9" s="1"/>
  <c r="P568" i="9" s="1"/>
  <c r="Q568" i="9" s="1"/>
  <c r="R568" i="9" s="1"/>
  <c r="S568" i="9" s="1"/>
  <c r="T568" i="9" s="1"/>
  <c r="U568" i="9" s="1"/>
  <c r="V568" i="9" s="1"/>
  <c r="C572" i="9"/>
  <c r="D572" i="9" s="1"/>
  <c r="E572" i="9" s="1"/>
  <c r="F572" i="9" s="1"/>
  <c r="G572" i="9" s="1"/>
  <c r="H572" i="9" s="1"/>
  <c r="I572" i="9" s="1"/>
  <c r="J572" i="9" s="1"/>
  <c r="K572" i="9" s="1"/>
  <c r="L572" i="9" s="1"/>
  <c r="M572" i="9" s="1"/>
  <c r="N572" i="9" s="1"/>
  <c r="O572" i="9" s="1"/>
  <c r="P572" i="9" s="1"/>
  <c r="Q572" i="9" s="1"/>
  <c r="R572" i="9" s="1"/>
  <c r="S572" i="9" s="1"/>
  <c r="T572" i="9" s="1"/>
  <c r="U572" i="9" s="1"/>
  <c r="V572" i="9" s="1"/>
  <c r="C573" i="9"/>
  <c r="D573" i="9" s="1"/>
  <c r="E573" i="9" s="1"/>
  <c r="F573" i="9" s="1"/>
  <c r="G573" i="9" s="1"/>
  <c r="H573" i="9" s="1"/>
  <c r="I573" i="9" s="1"/>
  <c r="J573" i="9" s="1"/>
  <c r="K573" i="9" s="1"/>
  <c r="L573" i="9" s="1"/>
  <c r="M573" i="9" s="1"/>
  <c r="N573" i="9" s="1"/>
  <c r="O573" i="9" s="1"/>
  <c r="P573" i="9" s="1"/>
  <c r="Q573" i="9" s="1"/>
  <c r="R573" i="9" s="1"/>
  <c r="S573" i="9" s="1"/>
  <c r="T573" i="9" s="1"/>
  <c r="U573" i="9" s="1"/>
  <c r="V573" i="9" s="1"/>
  <c r="C578" i="9"/>
  <c r="D578" i="9" s="1"/>
  <c r="E578" i="9" s="1"/>
  <c r="F578" i="9" s="1"/>
  <c r="G578" i="9" s="1"/>
  <c r="H578" i="9" s="1"/>
  <c r="I578" i="9" s="1"/>
  <c r="J578" i="9" s="1"/>
  <c r="K578" i="9" s="1"/>
  <c r="L578" i="9" s="1"/>
  <c r="M578" i="9" s="1"/>
  <c r="N578" i="9" s="1"/>
  <c r="O578" i="9" s="1"/>
  <c r="P578" i="9" s="1"/>
  <c r="Q578" i="9" s="1"/>
  <c r="R578" i="9" s="1"/>
  <c r="S578" i="9" s="1"/>
  <c r="T578" i="9" s="1"/>
  <c r="U578" i="9" s="1"/>
  <c r="V578" i="9" s="1"/>
  <c r="C580" i="9"/>
  <c r="D580" i="9" s="1"/>
  <c r="E580" i="9" s="1"/>
  <c r="F580" i="9" s="1"/>
  <c r="G580" i="9" s="1"/>
  <c r="H580" i="9" s="1"/>
  <c r="I580" i="9" s="1"/>
  <c r="J580" i="9" s="1"/>
  <c r="K580" i="9" s="1"/>
  <c r="L580" i="9" s="1"/>
  <c r="M580" i="9" s="1"/>
  <c r="N580" i="9" s="1"/>
  <c r="O580" i="9" s="1"/>
  <c r="P580" i="9" s="1"/>
  <c r="Q580" i="9" s="1"/>
  <c r="R580" i="9" s="1"/>
  <c r="S580" i="9" s="1"/>
  <c r="T580" i="9" s="1"/>
  <c r="U580" i="9" s="1"/>
  <c r="V580" i="9" s="1"/>
  <c r="C581" i="9"/>
  <c r="D581" i="9" s="1"/>
  <c r="E581" i="9" s="1"/>
  <c r="F581" i="9" s="1"/>
  <c r="G581" i="9" s="1"/>
  <c r="H581" i="9" s="1"/>
  <c r="I581" i="9" s="1"/>
  <c r="J581" i="9" s="1"/>
  <c r="K581" i="9" s="1"/>
  <c r="L581" i="9" s="1"/>
  <c r="M581" i="9" s="1"/>
  <c r="N581" i="9" s="1"/>
  <c r="O581" i="9" s="1"/>
  <c r="P581" i="9" s="1"/>
  <c r="Q581" i="9" s="1"/>
  <c r="R581" i="9" s="1"/>
  <c r="S581" i="9" s="1"/>
  <c r="T581" i="9" s="1"/>
  <c r="U581" i="9" s="1"/>
  <c r="V581" i="9" s="1"/>
  <c r="C586" i="9"/>
  <c r="D586" i="9" s="1"/>
  <c r="E586" i="9" s="1"/>
  <c r="F586" i="9" s="1"/>
  <c r="G586" i="9" s="1"/>
  <c r="H586" i="9" s="1"/>
  <c r="I586" i="9" s="1"/>
  <c r="J586" i="9" s="1"/>
  <c r="K586" i="9" s="1"/>
  <c r="L586" i="9" s="1"/>
  <c r="M586" i="9" s="1"/>
  <c r="N586" i="9" s="1"/>
  <c r="O586" i="9" s="1"/>
  <c r="P586" i="9" s="1"/>
  <c r="Q586" i="9" s="1"/>
  <c r="R586" i="9" s="1"/>
  <c r="S586" i="9" s="1"/>
  <c r="T586" i="9" s="1"/>
  <c r="U586" i="9" s="1"/>
  <c r="V586" i="9" s="1"/>
  <c r="C590" i="9"/>
  <c r="D590" i="9" s="1"/>
  <c r="E590" i="9" s="1"/>
  <c r="F590" i="9" s="1"/>
  <c r="G590" i="9" s="1"/>
  <c r="H590" i="9" s="1"/>
  <c r="I590" i="9" s="1"/>
  <c r="J590" i="9" s="1"/>
  <c r="K590" i="9" s="1"/>
  <c r="L590" i="9" s="1"/>
  <c r="M590" i="9" s="1"/>
  <c r="N590" i="9" s="1"/>
  <c r="O590" i="9" s="1"/>
  <c r="P590" i="9" s="1"/>
  <c r="Q590" i="9" s="1"/>
  <c r="R590" i="9" s="1"/>
  <c r="S590" i="9" s="1"/>
  <c r="T590" i="9" s="1"/>
  <c r="U590" i="9" s="1"/>
  <c r="V590" i="9" s="1"/>
  <c r="C595" i="9"/>
  <c r="D595" i="9" s="1"/>
  <c r="E595" i="9" s="1"/>
  <c r="F595" i="9" s="1"/>
  <c r="G595" i="9" s="1"/>
  <c r="H595" i="9" s="1"/>
  <c r="I595" i="9" s="1"/>
  <c r="J595" i="9" s="1"/>
  <c r="K595" i="9" s="1"/>
  <c r="L595" i="9" s="1"/>
  <c r="M595" i="9" s="1"/>
  <c r="N595" i="9" s="1"/>
  <c r="O595" i="9" s="1"/>
  <c r="P595" i="9" s="1"/>
  <c r="Q595" i="9" s="1"/>
  <c r="R595" i="9" s="1"/>
  <c r="S595" i="9" s="1"/>
  <c r="T595" i="9" s="1"/>
  <c r="U595" i="9" s="1"/>
  <c r="V595" i="9" s="1"/>
  <c r="C604" i="9"/>
  <c r="D604" i="9" s="1"/>
  <c r="E604" i="9" s="1"/>
  <c r="F604" i="9" s="1"/>
  <c r="G604" i="9" s="1"/>
  <c r="H604" i="9" s="1"/>
  <c r="I604" i="9" s="1"/>
  <c r="J604" i="9" s="1"/>
  <c r="K604" i="9" s="1"/>
  <c r="L604" i="9" s="1"/>
  <c r="M604" i="9" s="1"/>
  <c r="N604" i="9" s="1"/>
  <c r="O604" i="9" s="1"/>
  <c r="P604" i="9" s="1"/>
  <c r="Q604" i="9" s="1"/>
  <c r="R604" i="9" s="1"/>
  <c r="S604" i="9" s="1"/>
  <c r="T604" i="9" s="1"/>
  <c r="U604" i="9" s="1"/>
  <c r="V604" i="9" s="1"/>
  <c r="C612" i="9"/>
  <c r="D612" i="9" s="1"/>
  <c r="E612" i="9" s="1"/>
  <c r="F612" i="9" s="1"/>
  <c r="G612" i="9" s="1"/>
  <c r="H612" i="9" s="1"/>
  <c r="I612" i="9" s="1"/>
  <c r="J612" i="9" s="1"/>
  <c r="K612" i="9" s="1"/>
  <c r="L612" i="9" s="1"/>
  <c r="M612" i="9" s="1"/>
  <c r="N612" i="9" s="1"/>
  <c r="O612" i="9" s="1"/>
  <c r="P612" i="9" s="1"/>
  <c r="Q612" i="9" s="1"/>
  <c r="R612" i="9" s="1"/>
  <c r="S612" i="9" s="1"/>
  <c r="T612" i="9" s="1"/>
  <c r="U612" i="9" s="1"/>
  <c r="V612" i="9" s="1"/>
  <c r="C620" i="9"/>
  <c r="D620" i="9" s="1"/>
  <c r="E620" i="9" s="1"/>
  <c r="F620" i="9" s="1"/>
  <c r="G620" i="9" s="1"/>
  <c r="H620" i="9" s="1"/>
  <c r="I620" i="9" s="1"/>
  <c r="J620" i="9" s="1"/>
  <c r="K620" i="9" s="1"/>
  <c r="L620" i="9" s="1"/>
  <c r="M620" i="9" s="1"/>
  <c r="N620" i="9" s="1"/>
  <c r="O620" i="9" s="1"/>
  <c r="P620" i="9" s="1"/>
  <c r="Q620" i="9" s="1"/>
  <c r="R620" i="9" s="1"/>
  <c r="S620" i="9" s="1"/>
  <c r="T620" i="9" s="1"/>
  <c r="U620" i="9" s="1"/>
  <c r="V620" i="9" s="1"/>
  <c r="C628" i="9"/>
  <c r="D628" i="9" s="1"/>
  <c r="E628" i="9" s="1"/>
  <c r="F628" i="9" s="1"/>
  <c r="G628" i="9" s="1"/>
  <c r="H628" i="9" s="1"/>
  <c r="I628" i="9" s="1"/>
  <c r="J628" i="9" s="1"/>
  <c r="K628" i="9" s="1"/>
  <c r="L628" i="9" s="1"/>
  <c r="M628" i="9" s="1"/>
  <c r="N628" i="9" s="1"/>
  <c r="O628" i="9" s="1"/>
  <c r="P628" i="9" s="1"/>
  <c r="Q628" i="9" s="1"/>
  <c r="R628" i="9" s="1"/>
  <c r="S628" i="9" s="1"/>
  <c r="T628" i="9" s="1"/>
  <c r="U628" i="9" s="1"/>
  <c r="V628" i="9" s="1"/>
  <c r="C636" i="9"/>
  <c r="D636" i="9" s="1"/>
  <c r="E636" i="9" s="1"/>
  <c r="F636" i="9" s="1"/>
  <c r="G636" i="9" s="1"/>
  <c r="H636" i="9" s="1"/>
  <c r="I636" i="9" s="1"/>
  <c r="J636" i="9" s="1"/>
  <c r="K636" i="9" s="1"/>
  <c r="L636" i="9" s="1"/>
  <c r="M636" i="9" s="1"/>
  <c r="N636" i="9" s="1"/>
  <c r="O636" i="9" s="1"/>
  <c r="P636" i="9" s="1"/>
  <c r="Q636" i="9" s="1"/>
  <c r="R636" i="9" s="1"/>
  <c r="S636" i="9" s="1"/>
  <c r="T636" i="9" s="1"/>
  <c r="U636" i="9" s="1"/>
  <c r="V636" i="9" s="1"/>
  <c r="C644" i="9"/>
  <c r="D644" i="9" s="1"/>
  <c r="E644" i="9" s="1"/>
  <c r="F644" i="9" s="1"/>
  <c r="G644" i="9" s="1"/>
  <c r="H644" i="9" s="1"/>
  <c r="I644" i="9" s="1"/>
  <c r="J644" i="9" s="1"/>
  <c r="K644" i="9" s="1"/>
  <c r="L644" i="9" s="1"/>
  <c r="M644" i="9" s="1"/>
  <c r="N644" i="9" s="1"/>
  <c r="O644" i="9" s="1"/>
  <c r="P644" i="9" s="1"/>
  <c r="Q644" i="9" s="1"/>
  <c r="R644" i="9" s="1"/>
  <c r="S644" i="9" s="1"/>
  <c r="T644" i="9" s="1"/>
  <c r="U644" i="9" s="1"/>
  <c r="V644" i="9" s="1"/>
  <c r="C652" i="9"/>
  <c r="D652" i="9" s="1"/>
  <c r="E652" i="9" s="1"/>
  <c r="F652" i="9" s="1"/>
  <c r="G652" i="9" s="1"/>
  <c r="H652" i="9" s="1"/>
  <c r="I652" i="9" s="1"/>
  <c r="J652" i="9" s="1"/>
  <c r="K652" i="9" s="1"/>
  <c r="L652" i="9" s="1"/>
  <c r="M652" i="9" s="1"/>
  <c r="N652" i="9" s="1"/>
  <c r="O652" i="9" s="1"/>
  <c r="P652" i="9" s="1"/>
  <c r="Q652" i="9" s="1"/>
  <c r="R652" i="9" s="1"/>
  <c r="S652" i="9" s="1"/>
  <c r="T652" i="9" s="1"/>
  <c r="U652" i="9" s="1"/>
  <c r="V652" i="9" s="1"/>
  <c r="C660" i="9"/>
  <c r="D660" i="9" s="1"/>
  <c r="E660" i="9" s="1"/>
  <c r="F660" i="9" s="1"/>
  <c r="G660" i="9" s="1"/>
  <c r="H660" i="9" s="1"/>
  <c r="I660" i="9" s="1"/>
  <c r="J660" i="9" s="1"/>
  <c r="K660" i="9" s="1"/>
  <c r="L660" i="9" s="1"/>
  <c r="M660" i="9" s="1"/>
  <c r="N660" i="9" s="1"/>
  <c r="O660" i="9" s="1"/>
  <c r="P660" i="9" s="1"/>
  <c r="Q660" i="9" s="1"/>
  <c r="R660" i="9" s="1"/>
  <c r="S660" i="9" s="1"/>
  <c r="T660" i="9" s="1"/>
  <c r="U660" i="9" s="1"/>
  <c r="V660" i="9" s="1"/>
  <c r="C668" i="9"/>
  <c r="D668" i="9" s="1"/>
  <c r="E668" i="9" s="1"/>
  <c r="F668" i="9" s="1"/>
  <c r="G668" i="9" s="1"/>
  <c r="H668" i="9" s="1"/>
  <c r="I668" i="9" s="1"/>
  <c r="J668" i="9" s="1"/>
  <c r="K668" i="9" s="1"/>
  <c r="L668" i="9" s="1"/>
  <c r="M668" i="9" s="1"/>
  <c r="N668" i="9" s="1"/>
  <c r="O668" i="9" s="1"/>
  <c r="P668" i="9" s="1"/>
  <c r="Q668" i="9" s="1"/>
  <c r="R668" i="9" s="1"/>
  <c r="S668" i="9" s="1"/>
  <c r="T668" i="9" s="1"/>
  <c r="U668" i="9" s="1"/>
  <c r="V668" i="9" s="1"/>
  <c r="C676" i="9"/>
  <c r="D676" i="9" s="1"/>
  <c r="E676" i="9" s="1"/>
  <c r="F676" i="9" s="1"/>
  <c r="G676" i="9" s="1"/>
  <c r="H676" i="9" s="1"/>
  <c r="I676" i="9" s="1"/>
  <c r="J676" i="9" s="1"/>
  <c r="K676" i="9" s="1"/>
  <c r="L676" i="9" s="1"/>
  <c r="M676" i="9" s="1"/>
  <c r="N676" i="9" s="1"/>
  <c r="O676" i="9" s="1"/>
  <c r="P676" i="9" s="1"/>
  <c r="Q676" i="9" s="1"/>
  <c r="R676" i="9" s="1"/>
  <c r="S676" i="9" s="1"/>
  <c r="T676" i="9" s="1"/>
  <c r="U676" i="9" s="1"/>
  <c r="V676" i="9" s="1"/>
  <c r="C684" i="9"/>
  <c r="D684" i="9" s="1"/>
  <c r="E684" i="9" s="1"/>
  <c r="F684" i="9" s="1"/>
  <c r="G684" i="9" s="1"/>
  <c r="H684" i="9" s="1"/>
  <c r="I684" i="9" s="1"/>
  <c r="J684" i="9" s="1"/>
  <c r="K684" i="9" s="1"/>
  <c r="L684" i="9" s="1"/>
  <c r="M684" i="9" s="1"/>
  <c r="N684" i="9" s="1"/>
  <c r="O684" i="9" s="1"/>
  <c r="P684" i="9" s="1"/>
  <c r="Q684" i="9" s="1"/>
  <c r="R684" i="9" s="1"/>
  <c r="S684" i="9" s="1"/>
  <c r="T684" i="9" s="1"/>
  <c r="U684" i="9" s="1"/>
  <c r="V684" i="9" s="1"/>
  <c r="C692" i="9"/>
  <c r="D692" i="9" s="1"/>
  <c r="E692" i="9" s="1"/>
  <c r="F692" i="9" s="1"/>
  <c r="G692" i="9" s="1"/>
  <c r="H692" i="9" s="1"/>
  <c r="I692" i="9" s="1"/>
  <c r="J692" i="9" s="1"/>
  <c r="K692" i="9" s="1"/>
  <c r="L692" i="9" s="1"/>
  <c r="M692" i="9" s="1"/>
  <c r="N692" i="9" s="1"/>
  <c r="O692" i="9" s="1"/>
  <c r="P692" i="9" s="1"/>
  <c r="Q692" i="9" s="1"/>
  <c r="R692" i="9" s="1"/>
  <c r="S692" i="9" s="1"/>
  <c r="T692" i="9" s="1"/>
  <c r="U692" i="9" s="1"/>
  <c r="V692" i="9" s="1"/>
  <c r="C700" i="9"/>
  <c r="D700" i="9" s="1"/>
  <c r="E700" i="9" s="1"/>
  <c r="F700" i="9" s="1"/>
  <c r="G700" i="9" s="1"/>
  <c r="H700" i="9" s="1"/>
  <c r="I700" i="9" s="1"/>
  <c r="J700" i="9" s="1"/>
  <c r="K700" i="9" s="1"/>
  <c r="L700" i="9" s="1"/>
  <c r="M700" i="9" s="1"/>
  <c r="N700" i="9" s="1"/>
  <c r="O700" i="9" s="1"/>
  <c r="P700" i="9" s="1"/>
  <c r="Q700" i="9" s="1"/>
  <c r="R700" i="9" s="1"/>
  <c r="S700" i="9" s="1"/>
  <c r="T700" i="9" s="1"/>
  <c r="U700" i="9" s="1"/>
  <c r="V700" i="9" s="1"/>
  <c r="C708" i="9"/>
  <c r="D708" i="9" s="1"/>
  <c r="E708" i="9" s="1"/>
  <c r="F708" i="9" s="1"/>
  <c r="G708" i="9" s="1"/>
  <c r="H708" i="9" s="1"/>
  <c r="I708" i="9" s="1"/>
  <c r="J708" i="9" s="1"/>
  <c r="K708" i="9" s="1"/>
  <c r="L708" i="9" s="1"/>
  <c r="M708" i="9" s="1"/>
  <c r="N708" i="9" s="1"/>
  <c r="O708" i="9" s="1"/>
  <c r="P708" i="9" s="1"/>
  <c r="Q708" i="9" s="1"/>
  <c r="R708" i="9" s="1"/>
  <c r="S708" i="9" s="1"/>
  <c r="T708" i="9" s="1"/>
  <c r="U708" i="9" s="1"/>
  <c r="V708" i="9" s="1"/>
  <c r="C716" i="9"/>
  <c r="D716" i="9" s="1"/>
  <c r="E716" i="9" s="1"/>
  <c r="F716" i="9" s="1"/>
  <c r="G716" i="9" s="1"/>
  <c r="H716" i="9" s="1"/>
  <c r="I716" i="9" s="1"/>
  <c r="J716" i="9" s="1"/>
  <c r="K716" i="9" s="1"/>
  <c r="L716" i="9" s="1"/>
  <c r="M716" i="9" s="1"/>
  <c r="N716" i="9" s="1"/>
  <c r="O716" i="9" s="1"/>
  <c r="P716" i="9" s="1"/>
  <c r="Q716" i="9" s="1"/>
  <c r="R716" i="9" s="1"/>
  <c r="S716" i="9" s="1"/>
  <c r="T716" i="9" s="1"/>
  <c r="U716" i="9" s="1"/>
  <c r="V716" i="9" s="1"/>
  <c r="C724" i="9"/>
  <c r="D724" i="9" s="1"/>
  <c r="E724" i="9" s="1"/>
  <c r="F724" i="9" s="1"/>
  <c r="G724" i="9" s="1"/>
  <c r="H724" i="9" s="1"/>
  <c r="I724" i="9" s="1"/>
  <c r="J724" i="9" s="1"/>
  <c r="K724" i="9" s="1"/>
  <c r="L724" i="9" s="1"/>
  <c r="M724" i="9" s="1"/>
  <c r="N724" i="9" s="1"/>
  <c r="O724" i="9" s="1"/>
  <c r="P724" i="9" s="1"/>
  <c r="Q724" i="9" s="1"/>
  <c r="R724" i="9" s="1"/>
  <c r="S724" i="9" s="1"/>
  <c r="T724" i="9" s="1"/>
  <c r="U724" i="9" s="1"/>
  <c r="V724" i="9" s="1"/>
  <c r="C732" i="9"/>
  <c r="D732" i="9" s="1"/>
  <c r="E732" i="9" s="1"/>
  <c r="F732" i="9" s="1"/>
  <c r="G732" i="9" s="1"/>
  <c r="H732" i="9" s="1"/>
  <c r="I732" i="9" s="1"/>
  <c r="J732" i="9" s="1"/>
  <c r="K732" i="9" s="1"/>
  <c r="L732" i="9" s="1"/>
  <c r="M732" i="9" s="1"/>
  <c r="N732" i="9" s="1"/>
  <c r="O732" i="9" s="1"/>
  <c r="P732" i="9" s="1"/>
  <c r="Q732" i="9" s="1"/>
  <c r="R732" i="9" s="1"/>
  <c r="S732" i="9" s="1"/>
  <c r="T732" i="9" s="1"/>
  <c r="U732" i="9" s="1"/>
  <c r="V732" i="9" s="1"/>
  <c r="C1005" i="9"/>
  <c r="D1005" i="9" s="1"/>
  <c r="E1005" i="9" s="1"/>
  <c r="F1005" i="9" s="1"/>
  <c r="G1005" i="9" s="1"/>
  <c r="H1005" i="9" s="1"/>
  <c r="I1005" i="9" s="1"/>
  <c r="J1005" i="9" s="1"/>
  <c r="K1005" i="9" s="1"/>
  <c r="L1005" i="9" s="1"/>
  <c r="M1005" i="9" s="1"/>
  <c r="N1005" i="9" s="1"/>
  <c r="O1005" i="9" s="1"/>
  <c r="P1005" i="9" s="1"/>
  <c r="Q1005" i="9" s="1"/>
  <c r="R1005" i="9" s="1"/>
  <c r="S1005" i="9" s="1"/>
  <c r="T1005" i="9" s="1"/>
  <c r="U1005" i="9" s="1"/>
  <c r="V1005" i="9" s="1"/>
  <c r="C1000" i="9"/>
  <c r="D1000" i="9" s="1"/>
  <c r="E1000" i="9" s="1"/>
  <c r="F1000" i="9" s="1"/>
  <c r="G1000" i="9" s="1"/>
  <c r="H1000" i="9" s="1"/>
  <c r="I1000" i="9" s="1"/>
  <c r="J1000" i="9" s="1"/>
  <c r="K1000" i="9" s="1"/>
  <c r="L1000" i="9" s="1"/>
  <c r="M1000" i="9" s="1"/>
  <c r="N1000" i="9" s="1"/>
  <c r="O1000" i="9" s="1"/>
  <c r="P1000" i="9" s="1"/>
  <c r="Q1000" i="9" s="1"/>
  <c r="R1000" i="9" s="1"/>
  <c r="S1000" i="9" s="1"/>
  <c r="T1000" i="9" s="1"/>
  <c r="U1000" i="9" s="1"/>
  <c r="V1000" i="9" s="1"/>
  <c r="C997" i="9"/>
  <c r="D997" i="9" s="1"/>
  <c r="E997" i="9" s="1"/>
  <c r="F997" i="9" s="1"/>
  <c r="G997" i="9" s="1"/>
  <c r="H997" i="9" s="1"/>
  <c r="I997" i="9" s="1"/>
  <c r="J997" i="9" s="1"/>
  <c r="K997" i="9" s="1"/>
  <c r="L997" i="9" s="1"/>
  <c r="M997" i="9" s="1"/>
  <c r="N997" i="9" s="1"/>
  <c r="O997" i="9" s="1"/>
  <c r="P997" i="9" s="1"/>
  <c r="Q997" i="9" s="1"/>
  <c r="R997" i="9" s="1"/>
  <c r="S997" i="9" s="1"/>
  <c r="T997" i="9" s="1"/>
  <c r="U997" i="9" s="1"/>
  <c r="V997" i="9" s="1"/>
  <c r="C992" i="9"/>
  <c r="D992" i="9" s="1"/>
  <c r="E992" i="9" s="1"/>
  <c r="F992" i="9" s="1"/>
  <c r="G992" i="9" s="1"/>
  <c r="H992" i="9" s="1"/>
  <c r="I992" i="9" s="1"/>
  <c r="J992" i="9" s="1"/>
  <c r="K992" i="9" s="1"/>
  <c r="L992" i="9" s="1"/>
  <c r="M992" i="9" s="1"/>
  <c r="N992" i="9" s="1"/>
  <c r="O992" i="9" s="1"/>
  <c r="P992" i="9" s="1"/>
  <c r="Q992" i="9" s="1"/>
  <c r="R992" i="9" s="1"/>
  <c r="S992" i="9" s="1"/>
  <c r="T992" i="9" s="1"/>
  <c r="U992" i="9" s="1"/>
  <c r="V992" i="9" s="1"/>
  <c r="C989" i="9"/>
  <c r="D989" i="9" s="1"/>
  <c r="E989" i="9" s="1"/>
  <c r="F989" i="9" s="1"/>
  <c r="G989" i="9" s="1"/>
  <c r="H989" i="9" s="1"/>
  <c r="I989" i="9" s="1"/>
  <c r="J989" i="9" s="1"/>
  <c r="K989" i="9" s="1"/>
  <c r="L989" i="9" s="1"/>
  <c r="M989" i="9" s="1"/>
  <c r="N989" i="9" s="1"/>
  <c r="O989" i="9" s="1"/>
  <c r="P989" i="9" s="1"/>
  <c r="Q989" i="9" s="1"/>
  <c r="R989" i="9" s="1"/>
  <c r="S989" i="9" s="1"/>
  <c r="T989" i="9" s="1"/>
  <c r="U989" i="9" s="1"/>
  <c r="V989" i="9" s="1"/>
  <c r="C984" i="9"/>
  <c r="D984" i="9" s="1"/>
  <c r="E984" i="9" s="1"/>
  <c r="F984" i="9" s="1"/>
  <c r="G984" i="9" s="1"/>
  <c r="H984" i="9" s="1"/>
  <c r="I984" i="9" s="1"/>
  <c r="J984" i="9" s="1"/>
  <c r="K984" i="9" s="1"/>
  <c r="L984" i="9" s="1"/>
  <c r="M984" i="9" s="1"/>
  <c r="N984" i="9" s="1"/>
  <c r="O984" i="9" s="1"/>
  <c r="P984" i="9" s="1"/>
  <c r="Q984" i="9" s="1"/>
  <c r="R984" i="9" s="1"/>
  <c r="S984" i="9" s="1"/>
  <c r="T984" i="9" s="1"/>
  <c r="U984" i="9" s="1"/>
  <c r="V984" i="9" s="1"/>
  <c r="C981" i="9"/>
  <c r="D981" i="9" s="1"/>
  <c r="E981" i="9" s="1"/>
  <c r="F981" i="9" s="1"/>
  <c r="G981" i="9" s="1"/>
  <c r="H981" i="9" s="1"/>
  <c r="I981" i="9" s="1"/>
  <c r="J981" i="9" s="1"/>
  <c r="K981" i="9" s="1"/>
  <c r="L981" i="9" s="1"/>
  <c r="M981" i="9" s="1"/>
  <c r="N981" i="9" s="1"/>
  <c r="O981" i="9" s="1"/>
  <c r="P981" i="9" s="1"/>
  <c r="Q981" i="9" s="1"/>
  <c r="R981" i="9" s="1"/>
  <c r="S981" i="9" s="1"/>
  <c r="T981" i="9" s="1"/>
  <c r="U981" i="9" s="1"/>
  <c r="V981" i="9" s="1"/>
  <c r="C976" i="9"/>
  <c r="D976" i="9" s="1"/>
  <c r="E976" i="9" s="1"/>
  <c r="F976" i="9" s="1"/>
  <c r="G976" i="9" s="1"/>
  <c r="H976" i="9" s="1"/>
  <c r="I976" i="9" s="1"/>
  <c r="J976" i="9" s="1"/>
  <c r="K976" i="9" s="1"/>
  <c r="L976" i="9" s="1"/>
  <c r="M976" i="9" s="1"/>
  <c r="N976" i="9" s="1"/>
  <c r="O976" i="9" s="1"/>
  <c r="P976" i="9" s="1"/>
  <c r="Q976" i="9" s="1"/>
  <c r="R976" i="9" s="1"/>
  <c r="S976" i="9" s="1"/>
  <c r="T976" i="9" s="1"/>
  <c r="U976" i="9" s="1"/>
  <c r="V976" i="9" s="1"/>
  <c r="C973" i="9"/>
  <c r="D973" i="9" s="1"/>
  <c r="E973" i="9" s="1"/>
  <c r="F973" i="9" s="1"/>
  <c r="G973" i="9" s="1"/>
  <c r="H973" i="9" s="1"/>
  <c r="I973" i="9" s="1"/>
  <c r="J973" i="9" s="1"/>
  <c r="K973" i="9" s="1"/>
  <c r="L973" i="9" s="1"/>
  <c r="M973" i="9" s="1"/>
  <c r="N973" i="9" s="1"/>
  <c r="O973" i="9" s="1"/>
  <c r="P973" i="9" s="1"/>
  <c r="Q973" i="9" s="1"/>
  <c r="R973" i="9" s="1"/>
  <c r="S973" i="9" s="1"/>
  <c r="T973" i="9" s="1"/>
  <c r="U973" i="9" s="1"/>
  <c r="V973" i="9" s="1"/>
  <c r="C968" i="9"/>
  <c r="D968" i="9" s="1"/>
  <c r="E968" i="9" s="1"/>
  <c r="F968" i="9" s="1"/>
  <c r="G968" i="9" s="1"/>
  <c r="H968" i="9" s="1"/>
  <c r="I968" i="9" s="1"/>
  <c r="J968" i="9" s="1"/>
  <c r="K968" i="9" s="1"/>
  <c r="L968" i="9" s="1"/>
  <c r="M968" i="9" s="1"/>
  <c r="N968" i="9" s="1"/>
  <c r="O968" i="9" s="1"/>
  <c r="P968" i="9" s="1"/>
  <c r="Q968" i="9" s="1"/>
  <c r="R968" i="9" s="1"/>
  <c r="S968" i="9" s="1"/>
  <c r="T968" i="9" s="1"/>
  <c r="U968" i="9" s="1"/>
  <c r="V968" i="9" s="1"/>
  <c r="C965" i="9"/>
  <c r="D965" i="9" s="1"/>
  <c r="E965" i="9" s="1"/>
  <c r="F965" i="9" s="1"/>
  <c r="G965" i="9" s="1"/>
  <c r="H965" i="9" s="1"/>
  <c r="I965" i="9" s="1"/>
  <c r="J965" i="9" s="1"/>
  <c r="K965" i="9" s="1"/>
  <c r="L965" i="9" s="1"/>
  <c r="M965" i="9" s="1"/>
  <c r="N965" i="9" s="1"/>
  <c r="O965" i="9" s="1"/>
  <c r="P965" i="9" s="1"/>
  <c r="Q965" i="9" s="1"/>
  <c r="R965" i="9" s="1"/>
  <c r="S965" i="9" s="1"/>
  <c r="T965" i="9" s="1"/>
  <c r="U965" i="9" s="1"/>
  <c r="V965" i="9" s="1"/>
  <c r="C960" i="9"/>
  <c r="D960" i="9" s="1"/>
  <c r="E960" i="9" s="1"/>
  <c r="F960" i="9" s="1"/>
  <c r="G960" i="9" s="1"/>
  <c r="H960" i="9" s="1"/>
  <c r="I960" i="9" s="1"/>
  <c r="J960" i="9" s="1"/>
  <c r="K960" i="9" s="1"/>
  <c r="L960" i="9" s="1"/>
  <c r="M960" i="9" s="1"/>
  <c r="N960" i="9" s="1"/>
  <c r="O960" i="9" s="1"/>
  <c r="P960" i="9" s="1"/>
  <c r="Q960" i="9" s="1"/>
  <c r="R960" i="9" s="1"/>
  <c r="S960" i="9" s="1"/>
  <c r="T960" i="9" s="1"/>
  <c r="U960" i="9" s="1"/>
  <c r="V960" i="9" s="1"/>
  <c r="C957" i="9"/>
  <c r="D957" i="9" s="1"/>
  <c r="E957" i="9" s="1"/>
  <c r="F957" i="9" s="1"/>
  <c r="G957" i="9" s="1"/>
  <c r="H957" i="9" s="1"/>
  <c r="I957" i="9" s="1"/>
  <c r="J957" i="9" s="1"/>
  <c r="K957" i="9" s="1"/>
  <c r="L957" i="9" s="1"/>
  <c r="M957" i="9" s="1"/>
  <c r="N957" i="9" s="1"/>
  <c r="O957" i="9" s="1"/>
  <c r="P957" i="9" s="1"/>
  <c r="Q957" i="9" s="1"/>
  <c r="R957" i="9" s="1"/>
  <c r="S957" i="9" s="1"/>
  <c r="T957" i="9" s="1"/>
  <c r="U957" i="9" s="1"/>
  <c r="V957" i="9" s="1"/>
  <c r="C952" i="9"/>
  <c r="D952" i="9" s="1"/>
  <c r="E952" i="9" s="1"/>
  <c r="F952" i="9" s="1"/>
  <c r="G952" i="9" s="1"/>
  <c r="H952" i="9" s="1"/>
  <c r="I952" i="9" s="1"/>
  <c r="J952" i="9" s="1"/>
  <c r="K952" i="9" s="1"/>
  <c r="L952" i="9" s="1"/>
  <c r="M952" i="9" s="1"/>
  <c r="N952" i="9" s="1"/>
  <c r="O952" i="9" s="1"/>
  <c r="P952" i="9" s="1"/>
  <c r="Q952" i="9" s="1"/>
  <c r="R952" i="9" s="1"/>
  <c r="S952" i="9" s="1"/>
  <c r="T952" i="9" s="1"/>
  <c r="U952" i="9" s="1"/>
  <c r="V952" i="9" s="1"/>
  <c r="C949" i="9"/>
  <c r="D949" i="9" s="1"/>
  <c r="E949" i="9" s="1"/>
  <c r="F949" i="9" s="1"/>
  <c r="G949" i="9" s="1"/>
  <c r="H949" i="9" s="1"/>
  <c r="I949" i="9" s="1"/>
  <c r="J949" i="9" s="1"/>
  <c r="K949" i="9" s="1"/>
  <c r="L949" i="9" s="1"/>
  <c r="M949" i="9" s="1"/>
  <c r="N949" i="9" s="1"/>
  <c r="O949" i="9" s="1"/>
  <c r="P949" i="9" s="1"/>
  <c r="Q949" i="9" s="1"/>
  <c r="R949" i="9" s="1"/>
  <c r="S949" i="9" s="1"/>
  <c r="T949" i="9" s="1"/>
  <c r="U949" i="9" s="1"/>
  <c r="V949" i="9" s="1"/>
  <c r="C944" i="9"/>
  <c r="D944" i="9" s="1"/>
  <c r="E944" i="9" s="1"/>
  <c r="F944" i="9" s="1"/>
  <c r="G944" i="9" s="1"/>
  <c r="H944" i="9" s="1"/>
  <c r="I944" i="9" s="1"/>
  <c r="J944" i="9" s="1"/>
  <c r="K944" i="9" s="1"/>
  <c r="L944" i="9" s="1"/>
  <c r="M944" i="9" s="1"/>
  <c r="N944" i="9" s="1"/>
  <c r="O944" i="9" s="1"/>
  <c r="P944" i="9" s="1"/>
  <c r="Q944" i="9" s="1"/>
  <c r="R944" i="9" s="1"/>
  <c r="S944" i="9" s="1"/>
  <c r="T944" i="9" s="1"/>
  <c r="U944" i="9" s="1"/>
  <c r="V944" i="9" s="1"/>
  <c r="C941" i="9"/>
  <c r="D941" i="9" s="1"/>
  <c r="E941" i="9" s="1"/>
  <c r="F941" i="9" s="1"/>
  <c r="G941" i="9" s="1"/>
  <c r="H941" i="9" s="1"/>
  <c r="I941" i="9" s="1"/>
  <c r="J941" i="9" s="1"/>
  <c r="K941" i="9" s="1"/>
  <c r="L941" i="9" s="1"/>
  <c r="M941" i="9" s="1"/>
  <c r="N941" i="9" s="1"/>
  <c r="O941" i="9" s="1"/>
  <c r="P941" i="9" s="1"/>
  <c r="Q941" i="9" s="1"/>
  <c r="R941" i="9" s="1"/>
  <c r="S941" i="9" s="1"/>
  <c r="T941" i="9" s="1"/>
  <c r="U941" i="9" s="1"/>
  <c r="V941" i="9" s="1"/>
  <c r="C936" i="9"/>
  <c r="D936" i="9" s="1"/>
  <c r="E936" i="9" s="1"/>
  <c r="F936" i="9" s="1"/>
  <c r="G936" i="9" s="1"/>
  <c r="H936" i="9" s="1"/>
  <c r="I936" i="9" s="1"/>
  <c r="J936" i="9" s="1"/>
  <c r="K936" i="9" s="1"/>
  <c r="L936" i="9" s="1"/>
  <c r="M936" i="9" s="1"/>
  <c r="N936" i="9" s="1"/>
  <c r="O936" i="9" s="1"/>
  <c r="P936" i="9" s="1"/>
  <c r="Q936" i="9" s="1"/>
  <c r="R936" i="9" s="1"/>
  <c r="S936" i="9" s="1"/>
  <c r="T936" i="9" s="1"/>
  <c r="U936" i="9" s="1"/>
  <c r="V936" i="9" s="1"/>
  <c r="C933" i="9"/>
  <c r="D933" i="9" s="1"/>
  <c r="E933" i="9" s="1"/>
  <c r="F933" i="9" s="1"/>
  <c r="G933" i="9" s="1"/>
  <c r="H933" i="9" s="1"/>
  <c r="I933" i="9" s="1"/>
  <c r="J933" i="9" s="1"/>
  <c r="K933" i="9" s="1"/>
  <c r="L933" i="9" s="1"/>
  <c r="M933" i="9" s="1"/>
  <c r="N933" i="9" s="1"/>
  <c r="O933" i="9" s="1"/>
  <c r="P933" i="9" s="1"/>
  <c r="Q933" i="9" s="1"/>
  <c r="R933" i="9" s="1"/>
  <c r="S933" i="9" s="1"/>
  <c r="T933" i="9" s="1"/>
  <c r="U933" i="9" s="1"/>
  <c r="V933" i="9" s="1"/>
  <c r="C928" i="9"/>
  <c r="D928" i="9" s="1"/>
  <c r="E928" i="9" s="1"/>
  <c r="F928" i="9" s="1"/>
  <c r="G928" i="9" s="1"/>
  <c r="H928" i="9" s="1"/>
  <c r="I928" i="9" s="1"/>
  <c r="J928" i="9" s="1"/>
  <c r="K928" i="9" s="1"/>
  <c r="L928" i="9" s="1"/>
  <c r="M928" i="9" s="1"/>
  <c r="N928" i="9" s="1"/>
  <c r="O928" i="9" s="1"/>
  <c r="P928" i="9" s="1"/>
  <c r="Q928" i="9" s="1"/>
  <c r="R928" i="9" s="1"/>
  <c r="S928" i="9" s="1"/>
  <c r="T928" i="9" s="1"/>
  <c r="U928" i="9" s="1"/>
  <c r="V928" i="9" s="1"/>
  <c r="C925" i="9"/>
  <c r="D925" i="9" s="1"/>
  <c r="E925" i="9" s="1"/>
  <c r="F925" i="9" s="1"/>
  <c r="G925" i="9" s="1"/>
  <c r="H925" i="9" s="1"/>
  <c r="I925" i="9" s="1"/>
  <c r="J925" i="9" s="1"/>
  <c r="K925" i="9" s="1"/>
  <c r="L925" i="9" s="1"/>
  <c r="M925" i="9" s="1"/>
  <c r="N925" i="9" s="1"/>
  <c r="O925" i="9" s="1"/>
  <c r="P925" i="9" s="1"/>
  <c r="Q925" i="9" s="1"/>
  <c r="R925" i="9" s="1"/>
  <c r="S925" i="9" s="1"/>
  <c r="T925" i="9" s="1"/>
  <c r="U925" i="9" s="1"/>
  <c r="V925" i="9" s="1"/>
  <c r="C920" i="9"/>
  <c r="D920" i="9" s="1"/>
  <c r="E920" i="9" s="1"/>
  <c r="F920" i="9" s="1"/>
  <c r="G920" i="9" s="1"/>
  <c r="H920" i="9" s="1"/>
  <c r="I920" i="9" s="1"/>
  <c r="J920" i="9" s="1"/>
  <c r="K920" i="9" s="1"/>
  <c r="L920" i="9" s="1"/>
  <c r="M920" i="9" s="1"/>
  <c r="N920" i="9" s="1"/>
  <c r="O920" i="9" s="1"/>
  <c r="P920" i="9" s="1"/>
  <c r="Q920" i="9" s="1"/>
  <c r="R920" i="9" s="1"/>
  <c r="S920" i="9" s="1"/>
  <c r="T920" i="9" s="1"/>
  <c r="U920" i="9" s="1"/>
  <c r="V920" i="9" s="1"/>
  <c r="C917" i="9"/>
  <c r="D917" i="9" s="1"/>
  <c r="E917" i="9" s="1"/>
  <c r="F917" i="9" s="1"/>
  <c r="G917" i="9" s="1"/>
  <c r="H917" i="9" s="1"/>
  <c r="I917" i="9" s="1"/>
  <c r="J917" i="9" s="1"/>
  <c r="K917" i="9" s="1"/>
  <c r="L917" i="9" s="1"/>
  <c r="M917" i="9" s="1"/>
  <c r="N917" i="9" s="1"/>
  <c r="O917" i="9" s="1"/>
  <c r="P917" i="9" s="1"/>
  <c r="Q917" i="9" s="1"/>
  <c r="R917" i="9" s="1"/>
  <c r="S917" i="9" s="1"/>
  <c r="T917" i="9" s="1"/>
  <c r="U917" i="9" s="1"/>
  <c r="V917" i="9" s="1"/>
  <c r="C912" i="9"/>
  <c r="D912" i="9" s="1"/>
  <c r="E912" i="9" s="1"/>
  <c r="F912" i="9" s="1"/>
  <c r="G912" i="9" s="1"/>
  <c r="H912" i="9" s="1"/>
  <c r="I912" i="9" s="1"/>
  <c r="J912" i="9" s="1"/>
  <c r="K912" i="9" s="1"/>
  <c r="L912" i="9" s="1"/>
  <c r="M912" i="9" s="1"/>
  <c r="N912" i="9" s="1"/>
  <c r="O912" i="9" s="1"/>
  <c r="P912" i="9" s="1"/>
  <c r="Q912" i="9" s="1"/>
  <c r="R912" i="9" s="1"/>
  <c r="S912" i="9" s="1"/>
  <c r="T912" i="9" s="1"/>
  <c r="U912" i="9" s="1"/>
  <c r="V912" i="9" s="1"/>
  <c r="C909" i="9"/>
  <c r="D909" i="9" s="1"/>
  <c r="E909" i="9" s="1"/>
  <c r="F909" i="9" s="1"/>
  <c r="G909" i="9" s="1"/>
  <c r="H909" i="9" s="1"/>
  <c r="I909" i="9" s="1"/>
  <c r="J909" i="9" s="1"/>
  <c r="K909" i="9" s="1"/>
  <c r="L909" i="9" s="1"/>
  <c r="M909" i="9" s="1"/>
  <c r="N909" i="9" s="1"/>
  <c r="O909" i="9" s="1"/>
  <c r="P909" i="9" s="1"/>
  <c r="Q909" i="9" s="1"/>
  <c r="R909" i="9" s="1"/>
  <c r="S909" i="9" s="1"/>
  <c r="T909" i="9" s="1"/>
  <c r="U909" i="9" s="1"/>
  <c r="V909" i="9" s="1"/>
  <c r="C904" i="9"/>
  <c r="D904" i="9" s="1"/>
  <c r="E904" i="9" s="1"/>
  <c r="F904" i="9" s="1"/>
  <c r="G904" i="9" s="1"/>
  <c r="H904" i="9" s="1"/>
  <c r="I904" i="9" s="1"/>
  <c r="J904" i="9" s="1"/>
  <c r="K904" i="9" s="1"/>
  <c r="L904" i="9" s="1"/>
  <c r="M904" i="9" s="1"/>
  <c r="N904" i="9" s="1"/>
  <c r="O904" i="9" s="1"/>
  <c r="P904" i="9" s="1"/>
  <c r="Q904" i="9" s="1"/>
  <c r="R904" i="9" s="1"/>
  <c r="S904" i="9" s="1"/>
  <c r="T904" i="9" s="1"/>
  <c r="U904" i="9" s="1"/>
  <c r="V904" i="9" s="1"/>
  <c r="C901" i="9"/>
  <c r="D901" i="9" s="1"/>
  <c r="E901" i="9" s="1"/>
  <c r="F901" i="9" s="1"/>
  <c r="G901" i="9" s="1"/>
  <c r="H901" i="9" s="1"/>
  <c r="I901" i="9" s="1"/>
  <c r="J901" i="9" s="1"/>
  <c r="K901" i="9" s="1"/>
  <c r="L901" i="9" s="1"/>
  <c r="M901" i="9" s="1"/>
  <c r="N901" i="9" s="1"/>
  <c r="O901" i="9" s="1"/>
  <c r="P901" i="9" s="1"/>
  <c r="Q901" i="9" s="1"/>
  <c r="R901" i="9" s="1"/>
  <c r="S901" i="9" s="1"/>
  <c r="T901" i="9" s="1"/>
  <c r="U901" i="9" s="1"/>
  <c r="V901" i="9" s="1"/>
  <c r="C896" i="9"/>
  <c r="D896" i="9" s="1"/>
  <c r="E896" i="9" s="1"/>
  <c r="F896" i="9" s="1"/>
  <c r="G896" i="9" s="1"/>
  <c r="H896" i="9" s="1"/>
  <c r="I896" i="9" s="1"/>
  <c r="J896" i="9" s="1"/>
  <c r="K896" i="9" s="1"/>
  <c r="L896" i="9" s="1"/>
  <c r="M896" i="9" s="1"/>
  <c r="N896" i="9" s="1"/>
  <c r="O896" i="9" s="1"/>
  <c r="P896" i="9" s="1"/>
  <c r="Q896" i="9" s="1"/>
  <c r="R896" i="9" s="1"/>
  <c r="S896" i="9" s="1"/>
  <c r="T896" i="9" s="1"/>
  <c r="U896" i="9" s="1"/>
  <c r="V896" i="9" s="1"/>
  <c r="C893" i="9"/>
  <c r="D893" i="9" s="1"/>
  <c r="E893" i="9" s="1"/>
  <c r="F893" i="9" s="1"/>
  <c r="G893" i="9" s="1"/>
  <c r="H893" i="9" s="1"/>
  <c r="I893" i="9" s="1"/>
  <c r="J893" i="9" s="1"/>
  <c r="K893" i="9" s="1"/>
  <c r="L893" i="9" s="1"/>
  <c r="M893" i="9" s="1"/>
  <c r="N893" i="9" s="1"/>
  <c r="O893" i="9" s="1"/>
  <c r="P893" i="9" s="1"/>
  <c r="Q893" i="9" s="1"/>
  <c r="R893" i="9" s="1"/>
  <c r="S893" i="9" s="1"/>
  <c r="T893" i="9" s="1"/>
  <c r="U893" i="9" s="1"/>
  <c r="V893" i="9" s="1"/>
  <c r="C888" i="9"/>
  <c r="D888" i="9" s="1"/>
  <c r="E888" i="9" s="1"/>
  <c r="F888" i="9" s="1"/>
  <c r="G888" i="9" s="1"/>
  <c r="H888" i="9" s="1"/>
  <c r="I888" i="9" s="1"/>
  <c r="J888" i="9" s="1"/>
  <c r="K888" i="9" s="1"/>
  <c r="L888" i="9" s="1"/>
  <c r="M888" i="9" s="1"/>
  <c r="N888" i="9" s="1"/>
  <c r="O888" i="9" s="1"/>
  <c r="P888" i="9" s="1"/>
  <c r="Q888" i="9" s="1"/>
  <c r="R888" i="9" s="1"/>
  <c r="S888" i="9" s="1"/>
  <c r="T888" i="9" s="1"/>
  <c r="U888" i="9" s="1"/>
  <c r="V888" i="9" s="1"/>
  <c r="C885" i="9"/>
  <c r="D885" i="9" s="1"/>
  <c r="E885" i="9" s="1"/>
  <c r="F885" i="9" s="1"/>
  <c r="G885" i="9" s="1"/>
  <c r="H885" i="9" s="1"/>
  <c r="I885" i="9" s="1"/>
  <c r="J885" i="9" s="1"/>
  <c r="K885" i="9" s="1"/>
  <c r="L885" i="9" s="1"/>
  <c r="M885" i="9" s="1"/>
  <c r="N885" i="9" s="1"/>
  <c r="O885" i="9" s="1"/>
  <c r="P885" i="9" s="1"/>
  <c r="Q885" i="9" s="1"/>
  <c r="R885" i="9" s="1"/>
  <c r="S885" i="9" s="1"/>
  <c r="T885" i="9" s="1"/>
  <c r="U885" i="9" s="1"/>
  <c r="V885" i="9" s="1"/>
  <c r="C880" i="9"/>
  <c r="D880" i="9" s="1"/>
  <c r="E880" i="9" s="1"/>
  <c r="F880" i="9" s="1"/>
  <c r="G880" i="9" s="1"/>
  <c r="H880" i="9" s="1"/>
  <c r="I880" i="9" s="1"/>
  <c r="J880" i="9" s="1"/>
  <c r="K880" i="9" s="1"/>
  <c r="L880" i="9" s="1"/>
  <c r="M880" i="9" s="1"/>
  <c r="N880" i="9" s="1"/>
  <c r="O880" i="9" s="1"/>
  <c r="P880" i="9" s="1"/>
  <c r="Q880" i="9" s="1"/>
  <c r="R880" i="9" s="1"/>
  <c r="S880" i="9" s="1"/>
  <c r="T880" i="9" s="1"/>
  <c r="U880" i="9" s="1"/>
  <c r="V880" i="9" s="1"/>
  <c r="C877" i="9"/>
  <c r="D877" i="9" s="1"/>
  <c r="E877" i="9" s="1"/>
  <c r="F877" i="9" s="1"/>
  <c r="G877" i="9" s="1"/>
  <c r="H877" i="9" s="1"/>
  <c r="I877" i="9" s="1"/>
  <c r="J877" i="9" s="1"/>
  <c r="K877" i="9" s="1"/>
  <c r="L877" i="9" s="1"/>
  <c r="M877" i="9" s="1"/>
  <c r="N877" i="9" s="1"/>
  <c r="O877" i="9" s="1"/>
  <c r="P877" i="9" s="1"/>
  <c r="Q877" i="9" s="1"/>
  <c r="R877" i="9" s="1"/>
  <c r="S877" i="9" s="1"/>
  <c r="T877" i="9" s="1"/>
  <c r="U877" i="9" s="1"/>
  <c r="V877" i="9" s="1"/>
  <c r="C872" i="9"/>
  <c r="D872" i="9" s="1"/>
  <c r="E872" i="9" s="1"/>
  <c r="F872" i="9" s="1"/>
  <c r="G872" i="9" s="1"/>
  <c r="H872" i="9" s="1"/>
  <c r="I872" i="9" s="1"/>
  <c r="J872" i="9" s="1"/>
  <c r="K872" i="9" s="1"/>
  <c r="L872" i="9" s="1"/>
  <c r="M872" i="9" s="1"/>
  <c r="N872" i="9" s="1"/>
  <c r="O872" i="9" s="1"/>
  <c r="P872" i="9" s="1"/>
  <c r="Q872" i="9" s="1"/>
  <c r="R872" i="9" s="1"/>
  <c r="S872" i="9" s="1"/>
  <c r="T872" i="9" s="1"/>
  <c r="U872" i="9" s="1"/>
  <c r="V872" i="9" s="1"/>
  <c r="C869" i="9"/>
  <c r="D869" i="9" s="1"/>
  <c r="E869" i="9" s="1"/>
  <c r="F869" i="9" s="1"/>
  <c r="G869" i="9" s="1"/>
  <c r="H869" i="9" s="1"/>
  <c r="I869" i="9" s="1"/>
  <c r="J869" i="9" s="1"/>
  <c r="K869" i="9" s="1"/>
  <c r="L869" i="9" s="1"/>
  <c r="M869" i="9" s="1"/>
  <c r="N869" i="9" s="1"/>
  <c r="O869" i="9" s="1"/>
  <c r="P869" i="9" s="1"/>
  <c r="Q869" i="9" s="1"/>
  <c r="R869" i="9" s="1"/>
  <c r="S869" i="9" s="1"/>
  <c r="T869" i="9" s="1"/>
  <c r="U869" i="9" s="1"/>
  <c r="V869" i="9" s="1"/>
  <c r="C864" i="9"/>
  <c r="D864" i="9" s="1"/>
  <c r="E864" i="9" s="1"/>
  <c r="F864" i="9" s="1"/>
  <c r="G864" i="9" s="1"/>
  <c r="H864" i="9" s="1"/>
  <c r="I864" i="9" s="1"/>
  <c r="J864" i="9" s="1"/>
  <c r="K864" i="9" s="1"/>
  <c r="L864" i="9" s="1"/>
  <c r="M864" i="9" s="1"/>
  <c r="N864" i="9" s="1"/>
  <c r="O864" i="9" s="1"/>
  <c r="P864" i="9" s="1"/>
  <c r="Q864" i="9" s="1"/>
  <c r="R864" i="9" s="1"/>
  <c r="S864" i="9" s="1"/>
  <c r="T864" i="9" s="1"/>
  <c r="U864" i="9" s="1"/>
  <c r="V864" i="9" s="1"/>
  <c r="C861" i="9"/>
  <c r="D861" i="9" s="1"/>
  <c r="E861" i="9" s="1"/>
  <c r="F861" i="9" s="1"/>
  <c r="G861" i="9" s="1"/>
  <c r="H861" i="9" s="1"/>
  <c r="I861" i="9" s="1"/>
  <c r="J861" i="9" s="1"/>
  <c r="K861" i="9" s="1"/>
  <c r="L861" i="9" s="1"/>
  <c r="M861" i="9" s="1"/>
  <c r="N861" i="9" s="1"/>
  <c r="O861" i="9" s="1"/>
  <c r="P861" i="9" s="1"/>
  <c r="Q861" i="9" s="1"/>
  <c r="R861" i="9" s="1"/>
  <c r="S861" i="9" s="1"/>
  <c r="T861" i="9" s="1"/>
  <c r="U861" i="9" s="1"/>
  <c r="V861" i="9" s="1"/>
  <c r="C856" i="9"/>
  <c r="D856" i="9" s="1"/>
  <c r="E856" i="9" s="1"/>
  <c r="F856" i="9" s="1"/>
  <c r="G856" i="9" s="1"/>
  <c r="H856" i="9" s="1"/>
  <c r="I856" i="9" s="1"/>
  <c r="J856" i="9" s="1"/>
  <c r="K856" i="9" s="1"/>
  <c r="L856" i="9" s="1"/>
  <c r="M856" i="9" s="1"/>
  <c r="N856" i="9" s="1"/>
  <c r="O856" i="9" s="1"/>
  <c r="P856" i="9" s="1"/>
  <c r="Q856" i="9" s="1"/>
  <c r="R856" i="9" s="1"/>
  <c r="S856" i="9" s="1"/>
  <c r="T856" i="9" s="1"/>
  <c r="U856" i="9" s="1"/>
  <c r="V856" i="9" s="1"/>
  <c r="C853" i="9"/>
  <c r="D853" i="9" s="1"/>
  <c r="E853" i="9" s="1"/>
  <c r="F853" i="9" s="1"/>
  <c r="G853" i="9" s="1"/>
  <c r="H853" i="9" s="1"/>
  <c r="I853" i="9" s="1"/>
  <c r="J853" i="9" s="1"/>
  <c r="K853" i="9" s="1"/>
  <c r="L853" i="9" s="1"/>
  <c r="M853" i="9" s="1"/>
  <c r="N853" i="9" s="1"/>
  <c r="O853" i="9" s="1"/>
  <c r="P853" i="9" s="1"/>
  <c r="Q853" i="9" s="1"/>
  <c r="R853" i="9" s="1"/>
  <c r="S853" i="9" s="1"/>
  <c r="T853" i="9" s="1"/>
  <c r="U853" i="9" s="1"/>
  <c r="V853" i="9" s="1"/>
  <c r="C848" i="9"/>
  <c r="D848" i="9" s="1"/>
  <c r="E848" i="9" s="1"/>
  <c r="F848" i="9" s="1"/>
  <c r="G848" i="9" s="1"/>
  <c r="H848" i="9" s="1"/>
  <c r="I848" i="9" s="1"/>
  <c r="J848" i="9" s="1"/>
  <c r="K848" i="9" s="1"/>
  <c r="L848" i="9" s="1"/>
  <c r="M848" i="9" s="1"/>
  <c r="N848" i="9" s="1"/>
  <c r="O848" i="9" s="1"/>
  <c r="P848" i="9" s="1"/>
  <c r="Q848" i="9" s="1"/>
  <c r="R848" i="9" s="1"/>
  <c r="S848" i="9" s="1"/>
  <c r="T848" i="9" s="1"/>
  <c r="U848" i="9" s="1"/>
  <c r="V848" i="9" s="1"/>
  <c r="C845" i="9"/>
  <c r="D845" i="9" s="1"/>
  <c r="E845" i="9" s="1"/>
  <c r="F845" i="9" s="1"/>
  <c r="G845" i="9" s="1"/>
  <c r="H845" i="9" s="1"/>
  <c r="I845" i="9" s="1"/>
  <c r="J845" i="9" s="1"/>
  <c r="K845" i="9" s="1"/>
  <c r="L845" i="9" s="1"/>
  <c r="M845" i="9" s="1"/>
  <c r="N845" i="9" s="1"/>
  <c r="O845" i="9" s="1"/>
  <c r="P845" i="9" s="1"/>
  <c r="Q845" i="9" s="1"/>
  <c r="R845" i="9" s="1"/>
  <c r="S845" i="9" s="1"/>
  <c r="T845" i="9" s="1"/>
  <c r="U845" i="9" s="1"/>
  <c r="V845" i="9" s="1"/>
  <c r="C840" i="9"/>
  <c r="D840" i="9" s="1"/>
  <c r="E840" i="9" s="1"/>
  <c r="F840" i="9" s="1"/>
  <c r="G840" i="9" s="1"/>
  <c r="H840" i="9" s="1"/>
  <c r="I840" i="9" s="1"/>
  <c r="J840" i="9" s="1"/>
  <c r="K840" i="9" s="1"/>
  <c r="L840" i="9" s="1"/>
  <c r="M840" i="9" s="1"/>
  <c r="N840" i="9" s="1"/>
  <c r="O840" i="9" s="1"/>
  <c r="P840" i="9" s="1"/>
  <c r="Q840" i="9" s="1"/>
  <c r="R840" i="9" s="1"/>
  <c r="S840" i="9" s="1"/>
  <c r="T840" i="9" s="1"/>
  <c r="U840" i="9" s="1"/>
  <c r="V840" i="9" s="1"/>
  <c r="C837" i="9"/>
  <c r="D837" i="9" s="1"/>
  <c r="E837" i="9" s="1"/>
  <c r="F837" i="9" s="1"/>
  <c r="G837" i="9" s="1"/>
  <c r="H837" i="9" s="1"/>
  <c r="I837" i="9" s="1"/>
  <c r="J837" i="9" s="1"/>
  <c r="K837" i="9" s="1"/>
  <c r="L837" i="9" s="1"/>
  <c r="M837" i="9" s="1"/>
  <c r="N837" i="9" s="1"/>
  <c r="O837" i="9" s="1"/>
  <c r="P837" i="9" s="1"/>
  <c r="Q837" i="9" s="1"/>
  <c r="R837" i="9" s="1"/>
  <c r="S837" i="9" s="1"/>
  <c r="T837" i="9" s="1"/>
  <c r="U837" i="9" s="1"/>
  <c r="V837" i="9" s="1"/>
  <c r="C833" i="9"/>
  <c r="D833" i="9" s="1"/>
  <c r="E833" i="9" s="1"/>
  <c r="F833" i="9" s="1"/>
  <c r="G833" i="9" s="1"/>
  <c r="H833" i="9" s="1"/>
  <c r="I833" i="9" s="1"/>
  <c r="J833" i="9" s="1"/>
  <c r="K833" i="9" s="1"/>
  <c r="L833" i="9" s="1"/>
  <c r="M833" i="9" s="1"/>
  <c r="N833" i="9" s="1"/>
  <c r="O833" i="9" s="1"/>
  <c r="P833" i="9" s="1"/>
  <c r="Q833" i="9" s="1"/>
  <c r="R833" i="9" s="1"/>
  <c r="S833" i="9" s="1"/>
  <c r="T833" i="9" s="1"/>
  <c r="U833" i="9" s="1"/>
  <c r="V833" i="9" s="1"/>
  <c r="C829" i="9"/>
  <c r="D829" i="9" s="1"/>
  <c r="E829" i="9" s="1"/>
  <c r="F829" i="9" s="1"/>
  <c r="G829" i="9" s="1"/>
  <c r="H829" i="9" s="1"/>
  <c r="I829" i="9" s="1"/>
  <c r="J829" i="9" s="1"/>
  <c r="K829" i="9" s="1"/>
  <c r="L829" i="9" s="1"/>
  <c r="M829" i="9" s="1"/>
  <c r="N829" i="9" s="1"/>
  <c r="O829" i="9" s="1"/>
  <c r="P829" i="9" s="1"/>
  <c r="Q829" i="9" s="1"/>
  <c r="R829" i="9" s="1"/>
  <c r="S829" i="9" s="1"/>
  <c r="T829" i="9" s="1"/>
  <c r="U829" i="9" s="1"/>
  <c r="V829" i="9" s="1"/>
  <c r="C825" i="9"/>
  <c r="D825" i="9" s="1"/>
  <c r="E825" i="9" s="1"/>
  <c r="F825" i="9" s="1"/>
  <c r="G825" i="9" s="1"/>
  <c r="H825" i="9" s="1"/>
  <c r="I825" i="9" s="1"/>
  <c r="J825" i="9" s="1"/>
  <c r="K825" i="9" s="1"/>
  <c r="L825" i="9" s="1"/>
  <c r="M825" i="9" s="1"/>
  <c r="N825" i="9" s="1"/>
  <c r="O825" i="9" s="1"/>
  <c r="P825" i="9" s="1"/>
  <c r="Q825" i="9" s="1"/>
  <c r="R825" i="9" s="1"/>
  <c r="S825" i="9" s="1"/>
  <c r="T825" i="9" s="1"/>
  <c r="U825" i="9" s="1"/>
  <c r="V825" i="9" s="1"/>
  <c r="C821" i="9"/>
  <c r="D821" i="9" s="1"/>
  <c r="E821" i="9" s="1"/>
  <c r="F821" i="9" s="1"/>
  <c r="G821" i="9" s="1"/>
  <c r="H821" i="9" s="1"/>
  <c r="I821" i="9" s="1"/>
  <c r="J821" i="9" s="1"/>
  <c r="K821" i="9" s="1"/>
  <c r="L821" i="9" s="1"/>
  <c r="M821" i="9" s="1"/>
  <c r="N821" i="9" s="1"/>
  <c r="O821" i="9" s="1"/>
  <c r="P821" i="9" s="1"/>
  <c r="Q821" i="9" s="1"/>
  <c r="R821" i="9" s="1"/>
  <c r="S821" i="9" s="1"/>
  <c r="T821" i="9" s="1"/>
  <c r="U821" i="9" s="1"/>
  <c r="V821" i="9" s="1"/>
  <c r="C817" i="9"/>
  <c r="D817" i="9" s="1"/>
  <c r="E817" i="9" s="1"/>
  <c r="F817" i="9" s="1"/>
  <c r="G817" i="9" s="1"/>
  <c r="H817" i="9" s="1"/>
  <c r="I817" i="9" s="1"/>
  <c r="J817" i="9" s="1"/>
  <c r="K817" i="9" s="1"/>
  <c r="L817" i="9" s="1"/>
  <c r="M817" i="9" s="1"/>
  <c r="N817" i="9" s="1"/>
  <c r="O817" i="9" s="1"/>
  <c r="P817" i="9" s="1"/>
  <c r="Q817" i="9" s="1"/>
  <c r="R817" i="9" s="1"/>
  <c r="S817" i="9" s="1"/>
  <c r="T817" i="9" s="1"/>
  <c r="U817" i="9" s="1"/>
  <c r="V817" i="9" s="1"/>
  <c r="C813" i="9"/>
  <c r="D813" i="9" s="1"/>
  <c r="E813" i="9" s="1"/>
  <c r="F813" i="9" s="1"/>
  <c r="G813" i="9" s="1"/>
  <c r="H813" i="9" s="1"/>
  <c r="I813" i="9" s="1"/>
  <c r="J813" i="9" s="1"/>
  <c r="K813" i="9" s="1"/>
  <c r="L813" i="9" s="1"/>
  <c r="M813" i="9" s="1"/>
  <c r="N813" i="9" s="1"/>
  <c r="O813" i="9" s="1"/>
  <c r="P813" i="9" s="1"/>
  <c r="Q813" i="9" s="1"/>
  <c r="R813" i="9" s="1"/>
  <c r="S813" i="9" s="1"/>
  <c r="T813" i="9" s="1"/>
  <c r="U813" i="9" s="1"/>
  <c r="V813" i="9" s="1"/>
  <c r="C809" i="9"/>
  <c r="D809" i="9" s="1"/>
  <c r="E809" i="9" s="1"/>
  <c r="F809" i="9" s="1"/>
  <c r="G809" i="9" s="1"/>
  <c r="H809" i="9" s="1"/>
  <c r="I809" i="9" s="1"/>
  <c r="J809" i="9" s="1"/>
  <c r="K809" i="9" s="1"/>
  <c r="L809" i="9" s="1"/>
  <c r="M809" i="9" s="1"/>
  <c r="N809" i="9" s="1"/>
  <c r="O809" i="9" s="1"/>
  <c r="P809" i="9" s="1"/>
  <c r="Q809" i="9" s="1"/>
  <c r="R809" i="9" s="1"/>
  <c r="S809" i="9" s="1"/>
  <c r="T809" i="9" s="1"/>
  <c r="U809" i="9" s="1"/>
  <c r="V809" i="9" s="1"/>
  <c r="C805" i="9"/>
  <c r="D805" i="9" s="1"/>
  <c r="E805" i="9" s="1"/>
  <c r="F805" i="9" s="1"/>
  <c r="G805" i="9" s="1"/>
  <c r="H805" i="9" s="1"/>
  <c r="I805" i="9" s="1"/>
  <c r="J805" i="9" s="1"/>
  <c r="K805" i="9" s="1"/>
  <c r="L805" i="9" s="1"/>
  <c r="M805" i="9" s="1"/>
  <c r="N805" i="9" s="1"/>
  <c r="O805" i="9" s="1"/>
  <c r="P805" i="9" s="1"/>
  <c r="Q805" i="9" s="1"/>
  <c r="R805" i="9" s="1"/>
  <c r="S805" i="9" s="1"/>
  <c r="T805" i="9" s="1"/>
  <c r="U805" i="9" s="1"/>
  <c r="V805" i="9" s="1"/>
  <c r="C801" i="9"/>
  <c r="D801" i="9" s="1"/>
  <c r="E801" i="9" s="1"/>
  <c r="F801" i="9" s="1"/>
  <c r="G801" i="9" s="1"/>
  <c r="H801" i="9" s="1"/>
  <c r="I801" i="9" s="1"/>
  <c r="J801" i="9" s="1"/>
  <c r="K801" i="9" s="1"/>
  <c r="L801" i="9" s="1"/>
  <c r="M801" i="9" s="1"/>
  <c r="N801" i="9" s="1"/>
  <c r="O801" i="9" s="1"/>
  <c r="P801" i="9" s="1"/>
  <c r="Q801" i="9" s="1"/>
  <c r="R801" i="9" s="1"/>
  <c r="S801" i="9" s="1"/>
  <c r="T801" i="9" s="1"/>
  <c r="U801" i="9" s="1"/>
  <c r="V801" i="9" s="1"/>
  <c r="C797" i="9"/>
  <c r="D797" i="9" s="1"/>
  <c r="E797" i="9" s="1"/>
  <c r="F797" i="9" s="1"/>
  <c r="G797" i="9" s="1"/>
  <c r="H797" i="9" s="1"/>
  <c r="I797" i="9" s="1"/>
  <c r="J797" i="9" s="1"/>
  <c r="K797" i="9" s="1"/>
  <c r="L797" i="9" s="1"/>
  <c r="M797" i="9" s="1"/>
  <c r="N797" i="9" s="1"/>
  <c r="O797" i="9" s="1"/>
  <c r="P797" i="9" s="1"/>
  <c r="Q797" i="9" s="1"/>
  <c r="R797" i="9" s="1"/>
  <c r="S797" i="9" s="1"/>
  <c r="T797" i="9" s="1"/>
  <c r="U797" i="9" s="1"/>
  <c r="V797" i="9" s="1"/>
  <c r="C793" i="9"/>
  <c r="D793" i="9" s="1"/>
  <c r="E793" i="9" s="1"/>
  <c r="F793" i="9" s="1"/>
  <c r="G793" i="9" s="1"/>
  <c r="H793" i="9" s="1"/>
  <c r="I793" i="9" s="1"/>
  <c r="J793" i="9" s="1"/>
  <c r="K793" i="9" s="1"/>
  <c r="L793" i="9" s="1"/>
  <c r="M793" i="9" s="1"/>
  <c r="N793" i="9" s="1"/>
  <c r="O793" i="9" s="1"/>
  <c r="P793" i="9" s="1"/>
  <c r="Q793" i="9" s="1"/>
  <c r="R793" i="9" s="1"/>
  <c r="S793" i="9" s="1"/>
  <c r="T793" i="9" s="1"/>
  <c r="U793" i="9" s="1"/>
  <c r="V793" i="9" s="1"/>
  <c r="C789" i="9"/>
  <c r="D789" i="9" s="1"/>
  <c r="E789" i="9" s="1"/>
  <c r="F789" i="9" s="1"/>
  <c r="G789" i="9" s="1"/>
  <c r="H789" i="9" s="1"/>
  <c r="I789" i="9" s="1"/>
  <c r="J789" i="9" s="1"/>
  <c r="K789" i="9" s="1"/>
  <c r="L789" i="9" s="1"/>
  <c r="M789" i="9" s="1"/>
  <c r="N789" i="9" s="1"/>
  <c r="O789" i="9" s="1"/>
  <c r="P789" i="9" s="1"/>
  <c r="Q789" i="9" s="1"/>
  <c r="R789" i="9" s="1"/>
  <c r="S789" i="9" s="1"/>
  <c r="T789" i="9" s="1"/>
  <c r="U789" i="9" s="1"/>
  <c r="V789" i="9" s="1"/>
  <c r="C778" i="9"/>
  <c r="D778" i="9" s="1"/>
  <c r="E778" i="9" s="1"/>
  <c r="F778" i="9" s="1"/>
  <c r="G778" i="9" s="1"/>
  <c r="H778" i="9" s="1"/>
  <c r="I778" i="9" s="1"/>
  <c r="J778" i="9" s="1"/>
  <c r="K778" i="9" s="1"/>
  <c r="L778" i="9" s="1"/>
  <c r="M778" i="9" s="1"/>
  <c r="N778" i="9" s="1"/>
  <c r="O778" i="9" s="1"/>
  <c r="P778" i="9" s="1"/>
  <c r="Q778" i="9" s="1"/>
  <c r="R778" i="9" s="1"/>
  <c r="S778" i="9" s="1"/>
  <c r="T778" i="9" s="1"/>
  <c r="U778" i="9" s="1"/>
  <c r="V778" i="9" s="1"/>
  <c r="C771" i="9"/>
  <c r="D771" i="9" s="1"/>
  <c r="E771" i="9" s="1"/>
  <c r="F771" i="9" s="1"/>
  <c r="G771" i="9" s="1"/>
  <c r="H771" i="9" s="1"/>
  <c r="I771" i="9" s="1"/>
  <c r="J771" i="9" s="1"/>
  <c r="K771" i="9" s="1"/>
  <c r="L771" i="9" s="1"/>
  <c r="M771" i="9" s="1"/>
  <c r="N771" i="9" s="1"/>
  <c r="O771" i="9" s="1"/>
  <c r="P771" i="9" s="1"/>
  <c r="Q771" i="9" s="1"/>
  <c r="R771" i="9" s="1"/>
  <c r="S771" i="9" s="1"/>
  <c r="T771" i="9" s="1"/>
  <c r="U771" i="9" s="1"/>
  <c r="V771" i="9" s="1"/>
  <c r="C763" i="9"/>
  <c r="D763" i="9" s="1"/>
  <c r="E763" i="9" s="1"/>
  <c r="F763" i="9" s="1"/>
  <c r="G763" i="9" s="1"/>
  <c r="H763" i="9" s="1"/>
  <c r="I763" i="9" s="1"/>
  <c r="J763" i="9" s="1"/>
  <c r="K763" i="9" s="1"/>
  <c r="L763" i="9" s="1"/>
  <c r="M763" i="9" s="1"/>
  <c r="N763" i="9" s="1"/>
  <c r="O763" i="9" s="1"/>
  <c r="P763" i="9" s="1"/>
  <c r="Q763" i="9" s="1"/>
  <c r="R763" i="9" s="1"/>
  <c r="S763" i="9" s="1"/>
  <c r="T763" i="9" s="1"/>
  <c r="U763" i="9" s="1"/>
  <c r="V763" i="9" s="1"/>
  <c r="C755" i="9"/>
  <c r="D755" i="9" s="1"/>
  <c r="E755" i="9" s="1"/>
  <c r="F755" i="9" s="1"/>
  <c r="G755" i="9" s="1"/>
  <c r="H755" i="9" s="1"/>
  <c r="I755" i="9" s="1"/>
  <c r="J755" i="9" s="1"/>
  <c r="K755" i="9" s="1"/>
  <c r="L755" i="9" s="1"/>
  <c r="M755" i="9" s="1"/>
  <c r="N755" i="9" s="1"/>
  <c r="O755" i="9" s="1"/>
  <c r="P755" i="9" s="1"/>
  <c r="Q755" i="9" s="1"/>
  <c r="R755" i="9" s="1"/>
  <c r="S755" i="9" s="1"/>
  <c r="T755" i="9" s="1"/>
  <c r="U755" i="9" s="1"/>
  <c r="V755" i="9" s="1"/>
  <c r="C747" i="9"/>
  <c r="D747" i="9" s="1"/>
  <c r="E747" i="9" s="1"/>
  <c r="F747" i="9" s="1"/>
  <c r="G747" i="9" s="1"/>
  <c r="H747" i="9" s="1"/>
  <c r="I747" i="9" s="1"/>
  <c r="J747" i="9" s="1"/>
  <c r="K747" i="9" s="1"/>
  <c r="L747" i="9" s="1"/>
  <c r="M747" i="9" s="1"/>
  <c r="N747" i="9" s="1"/>
  <c r="O747" i="9" s="1"/>
  <c r="P747" i="9" s="1"/>
  <c r="Q747" i="9" s="1"/>
  <c r="R747" i="9" s="1"/>
  <c r="S747" i="9" s="1"/>
  <c r="T747" i="9" s="1"/>
  <c r="U747" i="9" s="1"/>
  <c r="V747" i="9" s="1"/>
  <c r="C739" i="9"/>
  <c r="D739" i="9" s="1"/>
  <c r="E739" i="9" s="1"/>
  <c r="F739" i="9" s="1"/>
  <c r="G739" i="9" s="1"/>
  <c r="H739" i="9" s="1"/>
  <c r="I739" i="9" s="1"/>
  <c r="J739" i="9" s="1"/>
  <c r="K739" i="9" s="1"/>
  <c r="L739" i="9" s="1"/>
  <c r="M739" i="9" s="1"/>
  <c r="N739" i="9" s="1"/>
  <c r="O739" i="9" s="1"/>
  <c r="P739" i="9" s="1"/>
  <c r="Q739" i="9" s="1"/>
  <c r="R739" i="9" s="1"/>
  <c r="S739" i="9" s="1"/>
  <c r="T739" i="9" s="1"/>
  <c r="U739" i="9" s="1"/>
  <c r="V739" i="9" s="1"/>
  <c r="C726" i="9"/>
  <c r="D726" i="9" s="1"/>
  <c r="E726" i="9" s="1"/>
  <c r="F726" i="9" s="1"/>
  <c r="G726" i="9" s="1"/>
  <c r="H726" i="9" s="1"/>
  <c r="I726" i="9" s="1"/>
  <c r="J726" i="9" s="1"/>
  <c r="K726" i="9" s="1"/>
  <c r="L726" i="9" s="1"/>
  <c r="M726" i="9" s="1"/>
  <c r="N726" i="9" s="1"/>
  <c r="O726" i="9" s="1"/>
  <c r="P726" i="9" s="1"/>
  <c r="Q726" i="9" s="1"/>
  <c r="R726" i="9" s="1"/>
  <c r="S726" i="9" s="1"/>
  <c r="T726" i="9" s="1"/>
  <c r="U726" i="9" s="1"/>
  <c r="V726" i="9" s="1"/>
  <c r="C720" i="9"/>
  <c r="D720" i="9" s="1"/>
  <c r="E720" i="9" s="1"/>
  <c r="F720" i="9" s="1"/>
  <c r="G720" i="9" s="1"/>
  <c r="H720" i="9" s="1"/>
  <c r="I720" i="9" s="1"/>
  <c r="J720" i="9" s="1"/>
  <c r="K720" i="9" s="1"/>
  <c r="L720" i="9" s="1"/>
  <c r="M720" i="9" s="1"/>
  <c r="N720" i="9" s="1"/>
  <c r="O720" i="9" s="1"/>
  <c r="P720" i="9" s="1"/>
  <c r="Q720" i="9" s="1"/>
  <c r="R720" i="9" s="1"/>
  <c r="S720" i="9" s="1"/>
  <c r="T720" i="9" s="1"/>
  <c r="U720" i="9" s="1"/>
  <c r="V720" i="9" s="1"/>
  <c r="C713" i="9"/>
  <c r="D713" i="9" s="1"/>
  <c r="E713" i="9" s="1"/>
  <c r="F713" i="9" s="1"/>
  <c r="G713" i="9" s="1"/>
  <c r="H713" i="9" s="1"/>
  <c r="I713" i="9" s="1"/>
  <c r="J713" i="9" s="1"/>
  <c r="K713" i="9" s="1"/>
  <c r="L713" i="9" s="1"/>
  <c r="M713" i="9" s="1"/>
  <c r="N713" i="9" s="1"/>
  <c r="O713" i="9" s="1"/>
  <c r="P713" i="9" s="1"/>
  <c r="Q713" i="9" s="1"/>
  <c r="R713" i="9" s="1"/>
  <c r="S713" i="9" s="1"/>
  <c r="T713" i="9" s="1"/>
  <c r="U713" i="9" s="1"/>
  <c r="V713" i="9" s="1"/>
  <c r="C694" i="9"/>
  <c r="D694" i="9" s="1"/>
  <c r="E694" i="9" s="1"/>
  <c r="F694" i="9" s="1"/>
  <c r="G694" i="9" s="1"/>
  <c r="H694" i="9" s="1"/>
  <c r="I694" i="9" s="1"/>
  <c r="J694" i="9" s="1"/>
  <c r="K694" i="9" s="1"/>
  <c r="L694" i="9" s="1"/>
  <c r="M694" i="9" s="1"/>
  <c r="N694" i="9" s="1"/>
  <c r="O694" i="9" s="1"/>
  <c r="P694" i="9" s="1"/>
  <c r="Q694" i="9" s="1"/>
  <c r="R694" i="9" s="1"/>
  <c r="S694" i="9" s="1"/>
  <c r="T694" i="9" s="1"/>
  <c r="U694" i="9" s="1"/>
  <c r="V694" i="9" s="1"/>
  <c r="C688" i="9"/>
  <c r="D688" i="9" s="1"/>
  <c r="E688" i="9" s="1"/>
  <c r="F688" i="9" s="1"/>
  <c r="G688" i="9" s="1"/>
  <c r="H688" i="9" s="1"/>
  <c r="I688" i="9" s="1"/>
  <c r="J688" i="9" s="1"/>
  <c r="K688" i="9" s="1"/>
  <c r="L688" i="9" s="1"/>
  <c r="M688" i="9" s="1"/>
  <c r="N688" i="9" s="1"/>
  <c r="O688" i="9" s="1"/>
  <c r="P688" i="9" s="1"/>
  <c r="Q688" i="9" s="1"/>
  <c r="R688" i="9" s="1"/>
  <c r="S688" i="9" s="1"/>
  <c r="T688" i="9" s="1"/>
  <c r="U688" i="9" s="1"/>
  <c r="V688" i="9" s="1"/>
  <c r="C681" i="9"/>
  <c r="D681" i="9" s="1"/>
  <c r="E681" i="9" s="1"/>
  <c r="F681" i="9" s="1"/>
  <c r="G681" i="9" s="1"/>
  <c r="H681" i="9" s="1"/>
  <c r="I681" i="9" s="1"/>
  <c r="J681" i="9" s="1"/>
  <c r="K681" i="9" s="1"/>
  <c r="L681" i="9" s="1"/>
  <c r="M681" i="9" s="1"/>
  <c r="N681" i="9" s="1"/>
  <c r="O681" i="9" s="1"/>
  <c r="P681" i="9" s="1"/>
  <c r="Q681" i="9" s="1"/>
  <c r="R681" i="9" s="1"/>
  <c r="S681" i="9" s="1"/>
  <c r="T681" i="9" s="1"/>
  <c r="U681" i="9" s="1"/>
  <c r="V681" i="9" s="1"/>
  <c r="C662" i="9"/>
  <c r="D662" i="9" s="1"/>
  <c r="E662" i="9" s="1"/>
  <c r="F662" i="9" s="1"/>
  <c r="G662" i="9" s="1"/>
  <c r="H662" i="9" s="1"/>
  <c r="I662" i="9" s="1"/>
  <c r="J662" i="9" s="1"/>
  <c r="K662" i="9" s="1"/>
  <c r="L662" i="9" s="1"/>
  <c r="M662" i="9" s="1"/>
  <c r="N662" i="9" s="1"/>
  <c r="O662" i="9" s="1"/>
  <c r="P662" i="9" s="1"/>
  <c r="Q662" i="9" s="1"/>
  <c r="R662" i="9" s="1"/>
  <c r="S662" i="9" s="1"/>
  <c r="T662" i="9" s="1"/>
  <c r="U662" i="9" s="1"/>
  <c r="V662" i="9" s="1"/>
  <c r="C656" i="9"/>
  <c r="D656" i="9" s="1"/>
  <c r="E656" i="9" s="1"/>
  <c r="F656" i="9" s="1"/>
  <c r="G656" i="9" s="1"/>
  <c r="H656" i="9" s="1"/>
  <c r="I656" i="9" s="1"/>
  <c r="J656" i="9" s="1"/>
  <c r="K656" i="9" s="1"/>
  <c r="L656" i="9" s="1"/>
  <c r="M656" i="9" s="1"/>
  <c r="N656" i="9" s="1"/>
  <c r="O656" i="9" s="1"/>
  <c r="P656" i="9" s="1"/>
  <c r="Q656" i="9" s="1"/>
  <c r="R656" i="9" s="1"/>
  <c r="S656" i="9" s="1"/>
  <c r="T656" i="9" s="1"/>
  <c r="U656" i="9" s="1"/>
  <c r="V656" i="9" s="1"/>
  <c r="C649" i="9"/>
  <c r="D649" i="9" s="1"/>
  <c r="E649" i="9" s="1"/>
  <c r="F649" i="9" s="1"/>
  <c r="G649" i="9" s="1"/>
  <c r="H649" i="9" s="1"/>
  <c r="I649" i="9" s="1"/>
  <c r="J649" i="9" s="1"/>
  <c r="K649" i="9" s="1"/>
  <c r="L649" i="9" s="1"/>
  <c r="M649" i="9" s="1"/>
  <c r="N649" i="9" s="1"/>
  <c r="O649" i="9" s="1"/>
  <c r="P649" i="9" s="1"/>
  <c r="Q649" i="9" s="1"/>
  <c r="R649" i="9" s="1"/>
  <c r="S649" i="9" s="1"/>
  <c r="T649" i="9" s="1"/>
  <c r="U649" i="9" s="1"/>
  <c r="V649" i="9" s="1"/>
  <c r="C630" i="9"/>
  <c r="D630" i="9" s="1"/>
  <c r="E630" i="9" s="1"/>
  <c r="F630" i="9" s="1"/>
  <c r="G630" i="9" s="1"/>
  <c r="H630" i="9" s="1"/>
  <c r="I630" i="9" s="1"/>
  <c r="J630" i="9" s="1"/>
  <c r="K630" i="9" s="1"/>
  <c r="L630" i="9" s="1"/>
  <c r="M630" i="9" s="1"/>
  <c r="N630" i="9" s="1"/>
  <c r="O630" i="9" s="1"/>
  <c r="P630" i="9" s="1"/>
  <c r="Q630" i="9" s="1"/>
  <c r="R630" i="9" s="1"/>
  <c r="S630" i="9" s="1"/>
  <c r="T630" i="9" s="1"/>
  <c r="U630" i="9" s="1"/>
  <c r="V630" i="9" s="1"/>
  <c r="C624" i="9"/>
  <c r="D624" i="9" s="1"/>
  <c r="E624" i="9" s="1"/>
  <c r="F624" i="9" s="1"/>
  <c r="G624" i="9" s="1"/>
  <c r="H624" i="9" s="1"/>
  <c r="I624" i="9" s="1"/>
  <c r="J624" i="9" s="1"/>
  <c r="K624" i="9" s="1"/>
  <c r="L624" i="9" s="1"/>
  <c r="M624" i="9" s="1"/>
  <c r="N624" i="9" s="1"/>
  <c r="O624" i="9" s="1"/>
  <c r="P624" i="9" s="1"/>
  <c r="Q624" i="9" s="1"/>
  <c r="R624" i="9" s="1"/>
  <c r="S624" i="9" s="1"/>
  <c r="T624" i="9" s="1"/>
  <c r="U624" i="9" s="1"/>
  <c r="V624" i="9" s="1"/>
  <c r="C617" i="9"/>
  <c r="D617" i="9" s="1"/>
  <c r="E617" i="9" s="1"/>
  <c r="F617" i="9" s="1"/>
  <c r="G617" i="9" s="1"/>
  <c r="H617" i="9" s="1"/>
  <c r="I617" i="9" s="1"/>
  <c r="J617" i="9" s="1"/>
  <c r="K617" i="9" s="1"/>
  <c r="L617" i="9" s="1"/>
  <c r="M617" i="9" s="1"/>
  <c r="N617" i="9" s="1"/>
  <c r="O617" i="9" s="1"/>
  <c r="P617" i="9" s="1"/>
  <c r="Q617" i="9" s="1"/>
  <c r="R617" i="9" s="1"/>
  <c r="S617" i="9" s="1"/>
  <c r="T617" i="9" s="1"/>
  <c r="U617" i="9" s="1"/>
  <c r="V617" i="9" s="1"/>
  <c r="C598" i="9"/>
  <c r="D598" i="9" s="1"/>
  <c r="E598" i="9" s="1"/>
  <c r="F598" i="9" s="1"/>
  <c r="G598" i="9" s="1"/>
  <c r="H598" i="9" s="1"/>
  <c r="I598" i="9" s="1"/>
  <c r="J598" i="9" s="1"/>
  <c r="K598" i="9" s="1"/>
  <c r="L598" i="9" s="1"/>
  <c r="M598" i="9" s="1"/>
  <c r="N598" i="9" s="1"/>
  <c r="O598" i="9" s="1"/>
  <c r="P598" i="9" s="1"/>
  <c r="Q598" i="9" s="1"/>
  <c r="R598" i="9" s="1"/>
  <c r="S598" i="9" s="1"/>
  <c r="T598" i="9" s="1"/>
  <c r="U598" i="9" s="1"/>
  <c r="V598" i="9" s="1"/>
  <c r="C588" i="9"/>
  <c r="D588" i="9" s="1"/>
  <c r="E588" i="9" s="1"/>
  <c r="F588" i="9" s="1"/>
  <c r="G588" i="9" s="1"/>
  <c r="H588" i="9" s="1"/>
  <c r="I588" i="9" s="1"/>
  <c r="J588" i="9" s="1"/>
  <c r="K588" i="9" s="1"/>
  <c r="L588" i="9" s="1"/>
  <c r="M588" i="9" s="1"/>
  <c r="N588" i="9" s="1"/>
  <c r="O588" i="9" s="1"/>
  <c r="P588" i="9" s="1"/>
  <c r="Q588" i="9" s="1"/>
  <c r="R588" i="9" s="1"/>
  <c r="S588" i="9" s="1"/>
  <c r="T588" i="9" s="1"/>
  <c r="U588" i="9" s="1"/>
  <c r="V588" i="9" s="1"/>
  <c r="C567" i="9"/>
  <c r="D567" i="9" s="1"/>
  <c r="E567" i="9" s="1"/>
  <c r="F567" i="9" s="1"/>
  <c r="G567" i="9" s="1"/>
  <c r="H567" i="9" s="1"/>
  <c r="I567" i="9" s="1"/>
  <c r="J567" i="9" s="1"/>
  <c r="K567" i="9" s="1"/>
  <c r="L567" i="9" s="1"/>
  <c r="M567" i="9" s="1"/>
  <c r="N567" i="9" s="1"/>
  <c r="O567" i="9" s="1"/>
  <c r="P567" i="9" s="1"/>
  <c r="Q567" i="9" s="1"/>
  <c r="R567" i="9" s="1"/>
  <c r="S567" i="9" s="1"/>
  <c r="T567" i="9" s="1"/>
  <c r="U567" i="9" s="1"/>
  <c r="V567" i="9" s="1"/>
  <c r="C561" i="9"/>
  <c r="D561" i="9" s="1"/>
  <c r="E561" i="9" s="1"/>
  <c r="F561" i="9" s="1"/>
  <c r="G561" i="9" s="1"/>
  <c r="H561" i="9" s="1"/>
  <c r="I561" i="9" s="1"/>
  <c r="J561" i="9" s="1"/>
  <c r="K561" i="9" s="1"/>
  <c r="L561" i="9" s="1"/>
  <c r="M561" i="9" s="1"/>
  <c r="N561" i="9" s="1"/>
  <c r="O561" i="9" s="1"/>
  <c r="P561" i="9" s="1"/>
  <c r="Q561" i="9" s="1"/>
  <c r="R561" i="9" s="1"/>
  <c r="S561" i="9" s="1"/>
  <c r="T561" i="9" s="1"/>
  <c r="U561" i="9" s="1"/>
  <c r="V561" i="9" s="1"/>
  <c r="C538" i="9"/>
  <c r="D538" i="9" s="1"/>
  <c r="E538" i="9" s="1"/>
  <c r="F538" i="9" s="1"/>
  <c r="G538" i="9" s="1"/>
  <c r="H538" i="9" s="1"/>
  <c r="I538" i="9" s="1"/>
  <c r="J538" i="9" s="1"/>
  <c r="K538" i="9" s="1"/>
  <c r="L538" i="9" s="1"/>
  <c r="M538" i="9" s="1"/>
  <c r="N538" i="9" s="1"/>
  <c r="O538" i="9" s="1"/>
  <c r="P538" i="9" s="1"/>
  <c r="Q538" i="9" s="1"/>
  <c r="R538" i="9" s="1"/>
  <c r="S538" i="9" s="1"/>
  <c r="T538" i="9" s="1"/>
  <c r="U538" i="9" s="1"/>
  <c r="V538" i="9" s="1"/>
  <c r="C491" i="9"/>
  <c r="D491" i="9" s="1"/>
  <c r="E491" i="9" s="1"/>
  <c r="F491" i="9" s="1"/>
  <c r="G491" i="9" s="1"/>
  <c r="H491" i="9" s="1"/>
  <c r="I491" i="9" s="1"/>
  <c r="J491" i="9" s="1"/>
  <c r="K491" i="9" s="1"/>
  <c r="L491" i="9" s="1"/>
  <c r="M491" i="9" s="1"/>
  <c r="N491" i="9" s="1"/>
  <c r="O491" i="9" s="1"/>
  <c r="P491" i="9" s="1"/>
  <c r="Q491" i="9" s="1"/>
  <c r="R491" i="9" s="1"/>
  <c r="S491" i="9" s="1"/>
  <c r="T491" i="9" s="1"/>
  <c r="U491" i="9" s="1"/>
  <c r="V491" i="9" s="1"/>
  <c r="C480" i="9"/>
  <c r="D480" i="9" s="1"/>
  <c r="E480" i="9" s="1"/>
  <c r="F480" i="9" s="1"/>
  <c r="G480" i="9" s="1"/>
  <c r="H480" i="9" s="1"/>
  <c r="I480" i="9" s="1"/>
  <c r="J480" i="9" s="1"/>
  <c r="K480" i="9" s="1"/>
  <c r="L480" i="9" s="1"/>
  <c r="M480" i="9" s="1"/>
  <c r="N480" i="9" s="1"/>
  <c r="O480" i="9" s="1"/>
  <c r="P480" i="9" s="1"/>
  <c r="Q480" i="9" s="1"/>
  <c r="R480" i="9" s="1"/>
  <c r="S480" i="9" s="1"/>
  <c r="T480" i="9" s="1"/>
  <c r="U480" i="9" s="1"/>
  <c r="V480" i="9" s="1"/>
  <c r="C1002" i="9"/>
  <c r="D1002" i="9" s="1"/>
  <c r="E1002" i="9" s="1"/>
  <c r="F1002" i="9" s="1"/>
  <c r="G1002" i="9" s="1"/>
  <c r="H1002" i="9" s="1"/>
  <c r="I1002" i="9" s="1"/>
  <c r="J1002" i="9" s="1"/>
  <c r="K1002" i="9" s="1"/>
  <c r="L1002" i="9" s="1"/>
  <c r="M1002" i="9" s="1"/>
  <c r="N1002" i="9" s="1"/>
  <c r="O1002" i="9" s="1"/>
  <c r="P1002" i="9" s="1"/>
  <c r="Q1002" i="9" s="1"/>
  <c r="R1002" i="9" s="1"/>
  <c r="S1002" i="9" s="1"/>
  <c r="T1002" i="9" s="1"/>
  <c r="U1002" i="9" s="1"/>
  <c r="V1002" i="9" s="1"/>
  <c r="C999" i="9"/>
  <c r="D999" i="9" s="1"/>
  <c r="E999" i="9" s="1"/>
  <c r="F999" i="9" s="1"/>
  <c r="G999" i="9" s="1"/>
  <c r="H999" i="9" s="1"/>
  <c r="I999" i="9" s="1"/>
  <c r="J999" i="9" s="1"/>
  <c r="K999" i="9" s="1"/>
  <c r="L999" i="9" s="1"/>
  <c r="M999" i="9" s="1"/>
  <c r="N999" i="9" s="1"/>
  <c r="O999" i="9" s="1"/>
  <c r="P999" i="9" s="1"/>
  <c r="Q999" i="9" s="1"/>
  <c r="R999" i="9" s="1"/>
  <c r="S999" i="9" s="1"/>
  <c r="T999" i="9" s="1"/>
  <c r="U999" i="9" s="1"/>
  <c r="V999" i="9" s="1"/>
  <c r="C994" i="9"/>
  <c r="D994" i="9" s="1"/>
  <c r="E994" i="9" s="1"/>
  <c r="F994" i="9" s="1"/>
  <c r="G994" i="9" s="1"/>
  <c r="H994" i="9" s="1"/>
  <c r="I994" i="9" s="1"/>
  <c r="J994" i="9" s="1"/>
  <c r="K994" i="9" s="1"/>
  <c r="L994" i="9" s="1"/>
  <c r="M994" i="9" s="1"/>
  <c r="N994" i="9" s="1"/>
  <c r="O994" i="9" s="1"/>
  <c r="P994" i="9" s="1"/>
  <c r="Q994" i="9" s="1"/>
  <c r="R994" i="9" s="1"/>
  <c r="S994" i="9" s="1"/>
  <c r="T994" i="9" s="1"/>
  <c r="U994" i="9" s="1"/>
  <c r="V994" i="9" s="1"/>
  <c r="C991" i="9"/>
  <c r="D991" i="9" s="1"/>
  <c r="E991" i="9" s="1"/>
  <c r="F991" i="9" s="1"/>
  <c r="G991" i="9" s="1"/>
  <c r="H991" i="9" s="1"/>
  <c r="I991" i="9" s="1"/>
  <c r="J991" i="9" s="1"/>
  <c r="K991" i="9" s="1"/>
  <c r="L991" i="9" s="1"/>
  <c r="M991" i="9" s="1"/>
  <c r="N991" i="9" s="1"/>
  <c r="O991" i="9" s="1"/>
  <c r="P991" i="9" s="1"/>
  <c r="Q991" i="9" s="1"/>
  <c r="R991" i="9" s="1"/>
  <c r="S991" i="9" s="1"/>
  <c r="T991" i="9" s="1"/>
  <c r="U991" i="9" s="1"/>
  <c r="V991" i="9" s="1"/>
  <c r="C986" i="9"/>
  <c r="D986" i="9" s="1"/>
  <c r="E986" i="9" s="1"/>
  <c r="F986" i="9" s="1"/>
  <c r="G986" i="9" s="1"/>
  <c r="H986" i="9" s="1"/>
  <c r="I986" i="9" s="1"/>
  <c r="J986" i="9" s="1"/>
  <c r="K986" i="9" s="1"/>
  <c r="L986" i="9" s="1"/>
  <c r="M986" i="9" s="1"/>
  <c r="N986" i="9" s="1"/>
  <c r="O986" i="9" s="1"/>
  <c r="P986" i="9" s="1"/>
  <c r="Q986" i="9" s="1"/>
  <c r="R986" i="9" s="1"/>
  <c r="S986" i="9" s="1"/>
  <c r="T986" i="9" s="1"/>
  <c r="U986" i="9" s="1"/>
  <c r="V986" i="9" s="1"/>
  <c r="C983" i="9"/>
  <c r="D983" i="9" s="1"/>
  <c r="E983" i="9" s="1"/>
  <c r="F983" i="9" s="1"/>
  <c r="G983" i="9" s="1"/>
  <c r="H983" i="9" s="1"/>
  <c r="I983" i="9" s="1"/>
  <c r="J983" i="9" s="1"/>
  <c r="K983" i="9" s="1"/>
  <c r="L983" i="9" s="1"/>
  <c r="M983" i="9" s="1"/>
  <c r="N983" i="9" s="1"/>
  <c r="O983" i="9" s="1"/>
  <c r="P983" i="9" s="1"/>
  <c r="Q983" i="9" s="1"/>
  <c r="R983" i="9" s="1"/>
  <c r="S983" i="9" s="1"/>
  <c r="T983" i="9" s="1"/>
  <c r="U983" i="9" s="1"/>
  <c r="V983" i="9" s="1"/>
  <c r="C978" i="9"/>
  <c r="D978" i="9" s="1"/>
  <c r="E978" i="9" s="1"/>
  <c r="F978" i="9" s="1"/>
  <c r="G978" i="9" s="1"/>
  <c r="H978" i="9" s="1"/>
  <c r="I978" i="9" s="1"/>
  <c r="J978" i="9" s="1"/>
  <c r="K978" i="9" s="1"/>
  <c r="L978" i="9" s="1"/>
  <c r="M978" i="9" s="1"/>
  <c r="N978" i="9" s="1"/>
  <c r="O978" i="9" s="1"/>
  <c r="P978" i="9" s="1"/>
  <c r="Q978" i="9" s="1"/>
  <c r="R978" i="9" s="1"/>
  <c r="S978" i="9" s="1"/>
  <c r="T978" i="9" s="1"/>
  <c r="U978" i="9" s="1"/>
  <c r="V978" i="9" s="1"/>
  <c r="C975" i="9"/>
  <c r="D975" i="9" s="1"/>
  <c r="E975" i="9" s="1"/>
  <c r="F975" i="9" s="1"/>
  <c r="G975" i="9" s="1"/>
  <c r="H975" i="9" s="1"/>
  <c r="I975" i="9" s="1"/>
  <c r="J975" i="9" s="1"/>
  <c r="K975" i="9" s="1"/>
  <c r="L975" i="9" s="1"/>
  <c r="M975" i="9" s="1"/>
  <c r="N975" i="9" s="1"/>
  <c r="O975" i="9" s="1"/>
  <c r="P975" i="9" s="1"/>
  <c r="Q975" i="9" s="1"/>
  <c r="R975" i="9" s="1"/>
  <c r="S975" i="9" s="1"/>
  <c r="T975" i="9" s="1"/>
  <c r="U975" i="9" s="1"/>
  <c r="V975" i="9" s="1"/>
  <c r="C970" i="9"/>
  <c r="D970" i="9" s="1"/>
  <c r="E970" i="9" s="1"/>
  <c r="F970" i="9" s="1"/>
  <c r="G970" i="9" s="1"/>
  <c r="H970" i="9" s="1"/>
  <c r="I970" i="9" s="1"/>
  <c r="J970" i="9" s="1"/>
  <c r="K970" i="9" s="1"/>
  <c r="L970" i="9" s="1"/>
  <c r="M970" i="9" s="1"/>
  <c r="N970" i="9" s="1"/>
  <c r="O970" i="9" s="1"/>
  <c r="P970" i="9" s="1"/>
  <c r="Q970" i="9" s="1"/>
  <c r="R970" i="9" s="1"/>
  <c r="S970" i="9" s="1"/>
  <c r="T970" i="9" s="1"/>
  <c r="U970" i="9" s="1"/>
  <c r="V970" i="9" s="1"/>
  <c r="C967" i="9"/>
  <c r="D967" i="9" s="1"/>
  <c r="E967" i="9" s="1"/>
  <c r="F967" i="9" s="1"/>
  <c r="G967" i="9" s="1"/>
  <c r="H967" i="9" s="1"/>
  <c r="I967" i="9" s="1"/>
  <c r="J967" i="9" s="1"/>
  <c r="K967" i="9" s="1"/>
  <c r="L967" i="9" s="1"/>
  <c r="M967" i="9" s="1"/>
  <c r="N967" i="9" s="1"/>
  <c r="O967" i="9" s="1"/>
  <c r="P967" i="9" s="1"/>
  <c r="Q967" i="9" s="1"/>
  <c r="R967" i="9" s="1"/>
  <c r="S967" i="9" s="1"/>
  <c r="T967" i="9" s="1"/>
  <c r="U967" i="9" s="1"/>
  <c r="V967" i="9" s="1"/>
  <c r="C962" i="9"/>
  <c r="D962" i="9" s="1"/>
  <c r="E962" i="9" s="1"/>
  <c r="F962" i="9" s="1"/>
  <c r="G962" i="9" s="1"/>
  <c r="H962" i="9" s="1"/>
  <c r="I962" i="9" s="1"/>
  <c r="J962" i="9" s="1"/>
  <c r="K962" i="9" s="1"/>
  <c r="L962" i="9" s="1"/>
  <c r="M962" i="9" s="1"/>
  <c r="N962" i="9" s="1"/>
  <c r="O962" i="9" s="1"/>
  <c r="P962" i="9" s="1"/>
  <c r="Q962" i="9" s="1"/>
  <c r="R962" i="9" s="1"/>
  <c r="S962" i="9" s="1"/>
  <c r="T962" i="9" s="1"/>
  <c r="U962" i="9" s="1"/>
  <c r="V962" i="9" s="1"/>
  <c r="C959" i="9"/>
  <c r="D959" i="9" s="1"/>
  <c r="E959" i="9" s="1"/>
  <c r="F959" i="9" s="1"/>
  <c r="G959" i="9" s="1"/>
  <c r="H959" i="9" s="1"/>
  <c r="I959" i="9" s="1"/>
  <c r="J959" i="9" s="1"/>
  <c r="K959" i="9" s="1"/>
  <c r="L959" i="9" s="1"/>
  <c r="M959" i="9" s="1"/>
  <c r="N959" i="9" s="1"/>
  <c r="O959" i="9" s="1"/>
  <c r="P959" i="9" s="1"/>
  <c r="Q959" i="9" s="1"/>
  <c r="R959" i="9" s="1"/>
  <c r="S959" i="9" s="1"/>
  <c r="T959" i="9" s="1"/>
  <c r="U959" i="9" s="1"/>
  <c r="V959" i="9" s="1"/>
  <c r="C954" i="9"/>
  <c r="D954" i="9" s="1"/>
  <c r="E954" i="9" s="1"/>
  <c r="F954" i="9" s="1"/>
  <c r="G954" i="9" s="1"/>
  <c r="H954" i="9" s="1"/>
  <c r="I954" i="9" s="1"/>
  <c r="J954" i="9" s="1"/>
  <c r="K954" i="9" s="1"/>
  <c r="L954" i="9" s="1"/>
  <c r="M954" i="9" s="1"/>
  <c r="N954" i="9" s="1"/>
  <c r="O954" i="9" s="1"/>
  <c r="P954" i="9" s="1"/>
  <c r="Q954" i="9" s="1"/>
  <c r="R954" i="9" s="1"/>
  <c r="S954" i="9" s="1"/>
  <c r="T954" i="9" s="1"/>
  <c r="U954" i="9" s="1"/>
  <c r="V954" i="9" s="1"/>
  <c r="C951" i="9"/>
  <c r="D951" i="9" s="1"/>
  <c r="E951" i="9" s="1"/>
  <c r="F951" i="9" s="1"/>
  <c r="G951" i="9" s="1"/>
  <c r="H951" i="9" s="1"/>
  <c r="I951" i="9" s="1"/>
  <c r="J951" i="9" s="1"/>
  <c r="K951" i="9" s="1"/>
  <c r="L951" i="9" s="1"/>
  <c r="M951" i="9" s="1"/>
  <c r="N951" i="9" s="1"/>
  <c r="O951" i="9" s="1"/>
  <c r="P951" i="9" s="1"/>
  <c r="Q951" i="9" s="1"/>
  <c r="R951" i="9" s="1"/>
  <c r="S951" i="9" s="1"/>
  <c r="T951" i="9" s="1"/>
  <c r="U951" i="9" s="1"/>
  <c r="V951" i="9" s="1"/>
  <c r="C946" i="9"/>
  <c r="D946" i="9" s="1"/>
  <c r="E946" i="9" s="1"/>
  <c r="F946" i="9" s="1"/>
  <c r="G946" i="9" s="1"/>
  <c r="H946" i="9" s="1"/>
  <c r="I946" i="9" s="1"/>
  <c r="J946" i="9" s="1"/>
  <c r="K946" i="9" s="1"/>
  <c r="L946" i="9" s="1"/>
  <c r="M946" i="9" s="1"/>
  <c r="N946" i="9" s="1"/>
  <c r="O946" i="9" s="1"/>
  <c r="P946" i="9" s="1"/>
  <c r="Q946" i="9" s="1"/>
  <c r="R946" i="9" s="1"/>
  <c r="S946" i="9" s="1"/>
  <c r="T946" i="9" s="1"/>
  <c r="U946" i="9" s="1"/>
  <c r="V946" i="9" s="1"/>
  <c r="C943" i="9"/>
  <c r="D943" i="9" s="1"/>
  <c r="E943" i="9" s="1"/>
  <c r="F943" i="9" s="1"/>
  <c r="G943" i="9" s="1"/>
  <c r="H943" i="9" s="1"/>
  <c r="I943" i="9" s="1"/>
  <c r="J943" i="9" s="1"/>
  <c r="K943" i="9" s="1"/>
  <c r="L943" i="9" s="1"/>
  <c r="M943" i="9" s="1"/>
  <c r="N943" i="9" s="1"/>
  <c r="O943" i="9" s="1"/>
  <c r="P943" i="9" s="1"/>
  <c r="Q943" i="9" s="1"/>
  <c r="R943" i="9" s="1"/>
  <c r="S943" i="9" s="1"/>
  <c r="T943" i="9" s="1"/>
  <c r="U943" i="9" s="1"/>
  <c r="V943" i="9" s="1"/>
  <c r="C938" i="9"/>
  <c r="D938" i="9" s="1"/>
  <c r="E938" i="9" s="1"/>
  <c r="F938" i="9" s="1"/>
  <c r="G938" i="9" s="1"/>
  <c r="H938" i="9" s="1"/>
  <c r="I938" i="9" s="1"/>
  <c r="J938" i="9" s="1"/>
  <c r="K938" i="9" s="1"/>
  <c r="L938" i="9" s="1"/>
  <c r="M938" i="9" s="1"/>
  <c r="N938" i="9" s="1"/>
  <c r="O938" i="9" s="1"/>
  <c r="P938" i="9" s="1"/>
  <c r="Q938" i="9" s="1"/>
  <c r="R938" i="9" s="1"/>
  <c r="S938" i="9" s="1"/>
  <c r="T938" i="9" s="1"/>
  <c r="U938" i="9" s="1"/>
  <c r="V938" i="9" s="1"/>
  <c r="C935" i="9"/>
  <c r="D935" i="9" s="1"/>
  <c r="E935" i="9" s="1"/>
  <c r="F935" i="9" s="1"/>
  <c r="G935" i="9" s="1"/>
  <c r="H935" i="9" s="1"/>
  <c r="I935" i="9" s="1"/>
  <c r="J935" i="9" s="1"/>
  <c r="K935" i="9" s="1"/>
  <c r="L935" i="9" s="1"/>
  <c r="M935" i="9" s="1"/>
  <c r="N935" i="9" s="1"/>
  <c r="O935" i="9" s="1"/>
  <c r="P935" i="9" s="1"/>
  <c r="Q935" i="9" s="1"/>
  <c r="R935" i="9" s="1"/>
  <c r="S935" i="9" s="1"/>
  <c r="T935" i="9" s="1"/>
  <c r="U935" i="9" s="1"/>
  <c r="V935" i="9" s="1"/>
  <c r="C930" i="9"/>
  <c r="D930" i="9" s="1"/>
  <c r="E930" i="9" s="1"/>
  <c r="F930" i="9" s="1"/>
  <c r="G930" i="9" s="1"/>
  <c r="H930" i="9" s="1"/>
  <c r="I930" i="9" s="1"/>
  <c r="J930" i="9" s="1"/>
  <c r="K930" i="9" s="1"/>
  <c r="L930" i="9" s="1"/>
  <c r="M930" i="9" s="1"/>
  <c r="N930" i="9" s="1"/>
  <c r="O930" i="9" s="1"/>
  <c r="P930" i="9" s="1"/>
  <c r="Q930" i="9" s="1"/>
  <c r="R930" i="9" s="1"/>
  <c r="S930" i="9" s="1"/>
  <c r="T930" i="9" s="1"/>
  <c r="U930" i="9" s="1"/>
  <c r="V930" i="9" s="1"/>
  <c r="C927" i="9"/>
  <c r="D927" i="9" s="1"/>
  <c r="E927" i="9" s="1"/>
  <c r="F927" i="9" s="1"/>
  <c r="G927" i="9" s="1"/>
  <c r="H927" i="9" s="1"/>
  <c r="I927" i="9" s="1"/>
  <c r="J927" i="9" s="1"/>
  <c r="K927" i="9" s="1"/>
  <c r="L927" i="9" s="1"/>
  <c r="M927" i="9" s="1"/>
  <c r="N927" i="9" s="1"/>
  <c r="O927" i="9" s="1"/>
  <c r="P927" i="9" s="1"/>
  <c r="Q927" i="9" s="1"/>
  <c r="R927" i="9" s="1"/>
  <c r="S927" i="9" s="1"/>
  <c r="T927" i="9" s="1"/>
  <c r="U927" i="9" s="1"/>
  <c r="V927" i="9" s="1"/>
  <c r="C922" i="9"/>
  <c r="D922" i="9" s="1"/>
  <c r="E922" i="9" s="1"/>
  <c r="F922" i="9" s="1"/>
  <c r="G922" i="9" s="1"/>
  <c r="H922" i="9" s="1"/>
  <c r="I922" i="9" s="1"/>
  <c r="J922" i="9" s="1"/>
  <c r="K922" i="9" s="1"/>
  <c r="L922" i="9" s="1"/>
  <c r="M922" i="9" s="1"/>
  <c r="N922" i="9" s="1"/>
  <c r="O922" i="9" s="1"/>
  <c r="P922" i="9" s="1"/>
  <c r="Q922" i="9" s="1"/>
  <c r="R922" i="9" s="1"/>
  <c r="S922" i="9" s="1"/>
  <c r="T922" i="9" s="1"/>
  <c r="U922" i="9" s="1"/>
  <c r="V922" i="9" s="1"/>
  <c r="C919" i="9"/>
  <c r="D919" i="9" s="1"/>
  <c r="E919" i="9" s="1"/>
  <c r="F919" i="9" s="1"/>
  <c r="G919" i="9" s="1"/>
  <c r="H919" i="9" s="1"/>
  <c r="I919" i="9" s="1"/>
  <c r="J919" i="9" s="1"/>
  <c r="K919" i="9" s="1"/>
  <c r="L919" i="9" s="1"/>
  <c r="M919" i="9" s="1"/>
  <c r="N919" i="9" s="1"/>
  <c r="O919" i="9" s="1"/>
  <c r="P919" i="9" s="1"/>
  <c r="Q919" i="9" s="1"/>
  <c r="R919" i="9" s="1"/>
  <c r="S919" i="9" s="1"/>
  <c r="T919" i="9" s="1"/>
  <c r="U919" i="9" s="1"/>
  <c r="V919" i="9" s="1"/>
  <c r="C914" i="9"/>
  <c r="D914" i="9" s="1"/>
  <c r="E914" i="9" s="1"/>
  <c r="F914" i="9" s="1"/>
  <c r="G914" i="9" s="1"/>
  <c r="H914" i="9" s="1"/>
  <c r="I914" i="9" s="1"/>
  <c r="J914" i="9" s="1"/>
  <c r="K914" i="9" s="1"/>
  <c r="L914" i="9" s="1"/>
  <c r="M914" i="9" s="1"/>
  <c r="N914" i="9" s="1"/>
  <c r="O914" i="9" s="1"/>
  <c r="P914" i="9" s="1"/>
  <c r="Q914" i="9" s="1"/>
  <c r="R914" i="9" s="1"/>
  <c r="S914" i="9" s="1"/>
  <c r="T914" i="9" s="1"/>
  <c r="U914" i="9" s="1"/>
  <c r="V914" i="9" s="1"/>
  <c r="C911" i="9"/>
  <c r="D911" i="9" s="1"/>
  <c r="E911" i="9" s="1"/>
  <c r="F911" i="9" s="1"/>
  <c r="G911" i="9" s="1"/>
  <c r="H911" i="9" s="1"/>
  <c r="I911" i="9" s="1"/>
  <c r="J911" i="9" s="1"/>
  <c r="K911" i="9" s="1"/>
  <c r="L911" i="9" s="1"/>
  <c r="M911" i="9" s="1"/>
  <c r="N911" i="9" s="1"/>
  <c r="O911" i="9" s="1"/>
  <c r="P911" i="9" s="1"/>
  <c r="Q911" i="9" s="1"/>
  <c r="R911" i="9" s="1"/>
  <c r="S911" i="9" s="1"/>
  <c r="T911" i="9" s="1"/>
  <c r="U911" i="9" s="1"/>
  <c r="V911" i="9" s="1"/>
  <c r="C906" i="9"/>
  <c r="D906" i="9" s="1"/>
  <c r="E906" i="9" s="1"/>
  <c r="F906" i="9" s="1"/>
  <c r="G906" i="9" s="1"/>
  <c r="H906" i="9" s="1"/>
  <c r="I906" i="9" s="1"/>
  <c r="J906" i="9" s="1"/>
  <c r="K906" i="9" s="1"/>
  <c r="L906" i="9" s="1"/>
  <c r="M906" i="9" s="1"/>
  <c r="N906" i="9" s="1"/>
  <c r="O906" i="9" s="1"/>
  <c r="P906" i="9" s="1"/>
  <c r="Q906" i="9" s="1"/>
  <c r="R906" i="9" s="1"/>
  <c r="S906" i="9" s="1"/>
  <c r="T906" i="9" s="1"/>
  <c r="U906" i="9" s="1"/>
  <c r="V906" i="9" s="1"/>
  <c r="C903" i="9"/>
  <c r="D903" i="9" s="1"/>
  <c r="E903" i="9" s="1"/>
  <c r="F903" i="9" s="1"/>
  <c r="G903" i="9" s="1"/>
  <c r="H903" i="9" s="1"/>
  <c r="I903" i="9" s="1"/>
  <c r="J903" i="9" s="1"/>
  <c r="K903" i="9" s="1"/>
  <c r="L903" i="9" s="1"/>
  <c r="M903" i="9" s="1"/>
  <c r="N903" i="9" s="1"/>
  <c r="O903" i="9" s="1"/>
  <c r="P903" i="9" s="1"/>
  <c r="Q903" i="9" s="1"/>
  <c r="R903" i="9" s="1"/>
  <c r="S903" i="9" s="1"/>
  <c r="T903" i="9" s="1"/>
  <c r="U903" i="9" s="1"/>
  <c r="V903" i="9" s="1"/>
  <c r="C898" i="9"/>
  <c r="D898" i="9" s="1"/>
  <c r="E898" i="9" s="1"/>
  <c r="F898" i="9" s="1"/>
  <c r="G898" i="9" s="1"/>
  <c r="H898" i="9" s="1"/>
  <c r="I898" i="9" s="1"/>
  <c r="J898" i="9" s="1"/>
  <c r="K898" i="9" s="1"/>
  <c r="L898" i="9" s="1"/>
  <c r="M898" i="9" s="1"/>
  <c r="N898" i="9" s="1"/>
  <c r="O898" i="9" s="1"/>
  <c r="P898" i="9" s="1"/>
  <c r="Q898" i="9" s="1"/>
  <c r="R898" i="9" s="1"/>
  <c r="S898" i="9" s="1"/>
  <c r="T898" i="9" s="1"/>
  <c r="U898" i="9" s="1"/>
  <c r="V898" i="9" s="1"/>
  <c r="C895" i="9"/>
  <c r="D895" i="9" s="1"/>
  <c r="E895" i="9" s="1"/>
  <c r="F895" i="9" s="1"/>
  <c r="G895" i="9" s="1"/>
  <c r="H895" i="9" s="1"/>
  <c r="I895" i="9" s="1"/>
  <c r="J895" i="9" s="1"/>
  <c r="K895" i="9" s="1"/>
  <c r="L895" i="9" s="1"/>
  <c r="M895" i="9" s="1"/>
  <c r="N895" i="9" s="1"/>
  <c r="O895" i="9" s="1"/>
  <c r="P895" i="9" s="1"/>
  <c r="Q895" i="9" s="1"/>
  <c r="R895" i="9" s="1"/>
  <c r="S895" i="9" s="1"/>
  <c r="T895" i="9" s="1"/>
  <c r="U895" i="9" s="1"/>
  <c r="V895" i="9" s="1"/>
  <c r="C890" i="9"/>
  <c r="D890" i="9" s="1"/>
  <c r="E890" i="9" s="1"/>
  <c r="F890" i="9" s="1"/>
  <c r="G890" i="9" s="1"/>
  <c r="H890" i="9" s="1"/>
  <c r="I890" i="9" s="1"/>
  <c r="J890" i="9" s="1"/>
  <c r="K890" i="9" s="1"/>
  <c r="L890" i="9" s="1"/>
  <c r="M890" i="9" s="1"/>
  <c r="N890" i="9" s="1"/>
  <c r="O890" i="9" s="1"/>
  <c r="P890" i="9" s="1"/>
  <c r="Q890" i="9" s="1"/>
  <c r="R890" i="9" s="1"/>
  <c r="S890" i="9" s="1"/>
  <c r="T890" i="9" s="1"/>
  <c r="U890" i="9" s="1"/>
  <c r="V890" i="9" s="1"/>
  <c r="C887" i="9"/>
  <c r="D887" i="9" s="1"/>
  <c r="E887" i="9" s="1"/>
  <c r="F887" i="9" s="1"/>
  <c r="G887" i="9" s="1"/>
  <c r="H887" i="9" s="1"/>
  <c r="I887" i="9" s="1"/>
  <c r="J887" i="9" s="1"/>
  <c r="K887" i="9" s="1"/>
  <c r="L887" i="9" s="1"/>
  <c r="M887" i="9" s="1"/>
  <c r="N887" i="9" s="1"/>
  <c r="O887" i="9" s="1"/>
  <c r="P887" i="9" s="1"/>
  <c r="Q887" i="9" s="1"/>
  <c r="R887" i="9" s="1"/>
  <c r="S887" i="9" s="1"/>
  <c r="T887" i="9" s="1"/>
  <c r="U887" i="9" s="1"/>
  <c r="V887" i="9" s="1"/>
  <c r="C882" i="9"/>
  <c r="D882" i="9" s="1"/>
  <c r="E882" i="9" s="1"/>
  <c r="F882" i="9" s="1"/>
  <c r="G882" i="9" s="1"/>
  <c r="H882" i="9" s="1"/>
  <c r="I882" i="9" s="1"/>
  <c r="J882" i="9" s="1"/>
  <c r="K882" i="9" s="1"/>
  <c r="L882" i="9" s="1"/>
  <c r="M882" i="9" s="1"/>
  <c r="N882" i="9" s="1"/>
  <c r="O882" i="9" s="1"/>
  <c r="P882" i="9" s="1"/>
  <c r="Q882" i="9" s="1"/>
  <c r="R882" i="9" s="1"/>
  <c r="S882" i="9" s="1"/>
  <c r="T882" i="9" s="1"/>
  <c r="U882" i="9" s="1"/>
  <c r="V882" i="9" s="1"/>
  <c r="C879" i="9"/>
  <c r="D879" i="9" s="1"/>
  <c r="E879" i="9" s="1"/>
  <c r="F879" i="9" s="1"/>
  <c r="G879" i="9" s="1"/>
  <c r="H879" i="9" s="1"/>
  <c r="I879" i="9" s="1"/>
  <c r="J879" i="9" s="1"/>
  <c r="K879" i="9" s="1"/>
  <c r="L879" i="9" s="1"/>
  <c r="M879" i="9" s="1"/>
  <c r="N879" i="9" s="1"/>
  <c r="O879" i="9" s="1"/>
  <c r="P879" i="9" s="1"/>
  <c r="Q879" i="9" s="1"/>
  <c r="R879" i="9" s="1"/>
  <c r="S879" i="9" s="1"/>
  <c r="T879" i="9" s="1"/>
  <c r="U879" i="9" s="1"/>
  <c r="V879" i="9" s="1"/>
  <c r="C874" i="9"/>
  <c r="D874" i="9" s="1"/>
  <c r="E874" i="9" s="1"/>
  <c r="F874" i="9" s="1"/>
  <c r="G874" i="9" s="1"/>
  <c r="H874" i="9" s="1"/>
  <c r="I874" i="9" s="1"/>
  <c r="J874" i="9" s="1"/>
  <c r="K874" i="9" s="1"/>
  <c r="L874" i="9" s="1"/>
  <c r="M874" i="9" s="1"/>
  <c r="N874" i="9" s="1"/>
  <c r="O874" i="9" s="1"/>
  <c r="P874" i="9" s="1"/>
  <c r="Q874" i="9" s="1"/>
  <c r="R874" i="9" s="1"/>
  <c r="S874" i="9" s="1"/>
  <c r="T874" i="9" s="1"/>
  <c r="U874" i="9" s="1"/>
  <c r="V874" i="9" s="1"/>
  <c r="C871" i="9"/>
  <c r="D871" i="9" s="1"/>
  <c r="E871" i="9" s="1"/>
  <c r="F871" i="9" s="1"/>
  <c r="G871" i="9" s="1"/>
  <c r="H871" i="9" s="1"/>
  <c r="I871" i="9" s="1"/>
  <c r="J871" i="9" s="1"/>
  <c r="K871" i="9" s="1"/>
  <c r="L871" i="9" s="1"/>
  <c r="M871" i="9" s="1"/>
  <c r="N871" i="9" s="1"/>
  <c r="O871" i="9" s="1"/>
  <c r="P871" i="9" s="1"/>
  <c r="Q871" i="9" s="1"/>
  <c r="R871" i="9" s="1"/>
  <c r="S871" i="9" s="1"/>
  <c r="T871" i="9" s="1"/>
  <c r="U871" i="9" s="1"/>
  <c r="V871" i="9" s="1"/>
  <c r="C866" i="9"/>
  <c r="D866" i="9" s="1"/>
  <c r="E866" i="9" s="1"/>
  <c r="F866" i="9" s="1"/>
  <c r="G866" i="9" s="1"/>
  <c r="H866" i="9" s="1"/>
  <c r="I866" i="9" s="1"/>
  <c r="J866" i="9" s="1"/>
  <c r="K866" i="9" s="1"/>
  <c r="L866" i="9" s="1"/>
  <c r="M866" i="9" s="1"/>
  <c r="N866" i="9" s="1"/>
  <c r="O866" i="9" s="1"/>
  <c r="P866" i="9" s="1"/>
  <c r="Q866" i="9" s="1"/>
  <c r="R866" i="9" s="1"/>
  <c r="S866" i="9" s="1"/>
  <c r="T866" i="9" s="1"/>
  <c r="U866" i="9" s="1"/>
  <c r="V866" i="9" s="1"/>
  <c r="C863" i="9"/>
  <c r="D863" i="9" s="1"/>
  <c r="E863" i="9" s="1"/>
  <c r="F863" i="9" s="1"/>
  <c r="G863" i="9" s="1"/>
  <c r="H863" i="9" s="1"/>
  <c r="I863" i="9" s="1"/>
  <c r="J863" i="9" s="1"/>
  <c r="K863" i="9" s="1"/>
  <c r="L863" i="9" s="1"/>
  <c r="M863" i="9" s="1"/>
  <c r="N863" i="9" s="1"/>
  <c r="O863" i="9" s="1"/>
  <c r="P863" i="9" s="1"/>
  <c r="Q863" i="9" s="1"/>
  <c r="R863" i="9" s="1"/>
  <c r="S863" i="9" s="1"/>
  <c r="T863" i="9" s="1"/>
  <c r="U863" i="9" s="1"/>
  <c r="V863" i="9" s="1"/>
  <c r="C858" i="9"/>
  <c r="D858" i="9" s="1"/>
  <c r="E858" i="9" s="1"/>
  <c r="F858" i="9" s="1"/>
  <c r="G858" i="9" s="1"/>
  <c r="H858" i="9" s="1"/>
  <c r="I858" i="9" s="1"/>
  <c r="J858" i="9" s="1"/>
  <c r="K858" i="9" s="1"/>
  <c r="L858" i="9" s="1"/>
  <c r="M858" i="9" s="1"/>
  <c r="N858" i="9" s="1"/>
  <c r="O858" i="9" s="1"/>
  <c r="P858" i="9" s="1"/>
  <c r="Q858" i="9" s="1"/>
  <c r="R858" i="9" s="1"/>
  <c r="S858" i="9" s="1"/>
  <c r="T858" i="9" s="1"/>
  <c r="U858" i="9" s="1"/>
  <c r="V858" i="9" s="1"/>
  <c r="C855" i="9"/>
  <c r="D855" i="9" s="1"/>
  <c r="E855" i="9" s="1"/>
  <c r="F855" i="9" s="1"/>
  <c r="G855" i="9" s="1"/>
  <c r="H855" i="9" s="1"/>
  <c r="I855" i="9" s="1"/>
  <c r="J855" i="9" s="1"/>
  <c r="K855" i="9" s="1"/>
  <c r="L855" i="9" s="1"/>
  <c r="M855" i="9" s="1"/>
  <c r="N855" i="9" s="1"/>
  <c r="O855" i="9" s="1"/>
  <c r="P855" i="9" s="1"/>
  <c r="Q855" i="9" s="1"/>
  <c r="R855" i="9" s="1"/>
  <c r="S855" i="9" s="1"/>
  <c r="T855" i="9" s="1"/>
  <c r="U855" i="9" s="1"/>
  <c r="V855" i="9" s="1"/>
  <c r="C850" i="9"/>
  <c r="D850" i="9" s="1"/>
  <c r="E850" i="9" s="1"/>
  <c r="F850" i="9" s="1"/>
  <c r="G850" i="9" s="1"/>
  <c r="H850" i="9" s="1"/>
  <c r="I850" i="9" s="1"/>
  <c r="J850" i="9" s="1"/>
  <c r="K850" i="9" s="1"/>
  <c r="L850" i="9" s="1"/>
  <c r="M850" i="9" s="1"/>
  <c r="N850" i="9" s="1"/>
  <c r="O850" i="9" s="1"/>
  <c r="P850" i="9" s="1"/>
  <c r="Q850" i="9" s="1"/>
  <c r="R850" i="9" s="1"/>
  <c r="S850" i="9" s="1"/>
  <c r="T850" i="9" s="1"/>
  <c r="U850" i="9" s="1"/>
  <c r="V850" i="9" s="1"/>
  <c r="C847" i="9"/>
  <c r="D847" i="9" s="1"/>
  <c r="E847" i="9" s="1"/>
  <c r="F847" i="9" s="1"/>
  <c r="G847" i="9" s="1"/>
  <c r="H847" i="9" s="1"/>
  <c r="I847" i="9" s="1"/>
  <c r="J847" i="9" s="1"/>
  <c r="K847" i="9" s="1"/>
  <c r="L847" i="9" s="1"/>
  <c r="M847" i="9" s="1"/>
  <c r="N847" i="9" s="1"/>
  <c r="O847" i="9" s="1"/>
  <c r="P847" i="9" s="1"/>
  <c r="Q847" i="9" s="1"/>
  <c r="R847" i="9" s="1"/>
  <c r="S847" i="9" s="1"/>
  <c r="T847" i="9" s="1"/>
  <c r="U847" i="9" s="1"/>
  <c r="V847" i="9" s="1"/>
  <c r="C842" i="9"/>
  <c r="D842" i="9" s="1"/>
  <c r="E842" i="9" s="1"/>
  <c r="F842" i="9" s="1"/>
  <c r="G842" i="9" s="1"/>
  <c r="H842" i="9" s="1"/>
  <c r="I842" i="9" s="1"/>
  <c r="J842" i="9" s="1"/>
  <c r="K842" i="9" s="1"/>
  <c r="L842" i="9" s="1"/>
  <c r="M842" i="9" s="1"/>
  <c r="N842" i="9" s="1"/>
  <c r="O842" i="9" s="1"/>
  <c r="P842" i="9" s="1"/>
  <c r="Q842" i="9" s="1"/>
  <c r="R842" i="9" s="1"/>
  <c r="S842" i="9" s="1"/>
  <c r="T842" i="9" s="1"/>
  <c r="U842" i="9" s="1"/>
  <c r="V842" i="9" s="1"/>
  <c r="C839" i="9"/>
  <c r="D839" i="9" s="1"/>
  <c r="E839" i="9" s="1"/>
  <c r="F839" i="9" s="1"/>
  <c r="G839" i="9" s="1"/>
  <c r="H839" i="9" s="1"/>
  <c r="I839" i="9" s="1"/>
  <c r="J839" i="9" s="1"/>
  <c r="K839" i="9" s="1"/>
  <c r="L839" i="9" s="1"/>
  <c r="M839" i="9" s="1"/>
  <c r="N839" i="9" s="1"/>
  <c r="O839" i="9" s="1"/>
  <c r="P839" i="9" s="1"/>
  <c r="Q839" i="9" s="1"/>
  <c r="R839" i="9" s="1"/>
  <c r="S839" i="9" s="1"/>
  <c r="T839" i="9" s="1"/>
  <c r="U839" i="9" s="1"/>
  <c r="V839" i="9" s="1"/>
  <c r="C834" i="9"/>
  <c r="D834" i="9" s="1"/>
  <c r="E834" i="9" s="1"/>
  <c r="F834" i="9" s="1"/>
  <c r="G834" i="9" s="1"/>
  <c r="H834" i="9" s="1"/>
  <c r="I834" i="9" s="1"/>
  <c r="J834" i="9" s="1"/>
  <c r="K834" i="9" s="1"/>
  <c r="L834" i="9" s="1"/>
  <c r="M834" i="9" s="1"/>
  <c r="N834" i="9" s="1"/>
  <c r="O834" i="9" s="1"/>
  <c r="P834" i="9" s="1"/>
  <c r="Q834" i="9" s="1"/>
  <c r="R834" i="9" s="1"/>
  <c r="S834" i="9" s="1"/>
  <c r="T834" i="9" s="1"/>
  <c r="U834" i="9" s="1"/>
  <c r="V834" i="9" s="1"/>
  <c r="C830" i="9"/>
  <c r="D830" i="9" s="1"/>
  <c r="E830" i="9" s="1"/>
  <c r="F830" i="9" s="1"/>
  <c r="G830" i="9" s="1"/>
  <c r="H830" i="9" s="1"/>
  <c r="I830" i="9" s="1"/>
  <c r="J830" i="9" s="1"/>
  <c r="K830" i="9" s="1"/>
  <c r="L830" i="9" s="1"/>
  <c r="M830" i="9" s="1"/>
  <c r="N830" i="9" s="1"/>
  <c r="O830" i="9" s="1"/>
  <c r="P830" i="9" s="1"/>
  <c r="Q830" i="9" s="1"/>
  <c r="R830" i="9" s="1"/>
  <c r="S830" i="9" s="1"/>
  <c r="T830" i="9" s="1"/>
  <c r="U830" i="9" s="1"/>
  <c r="V830" i="9" s="1"/>
  <c r="C826" i="9"/>
  <c r="D826" i="9" s="1"/>
  <c r="E826" i="9" s="1"/>
  <c r="F826" i="9" s="1"/>
  <c r="G826" i="9" s="1"/>
  <c r="H826" i="9" s="1"/>
  <c r="I826" i="9" s="1"/>
  <c r="J826" i="9" s="1"/>
  <c r="K826" i="9" s="1"/>
  <c r="L826" i="9" s="1"/>
  <c r="M826" i="9" s="1"/>
  <c r="N826" i="9" s="1"/>
  <c r="O826" i="9" s="1"/>
  <c r="P826" i="9" s="1"/>
  <c r="Q826" i="9" s="1"/>
  <c r="R826" i="9" s="1"/>
  <c r="S826" i="9" s="1"/>
  <c r="T826" i="9" s="1"/>
  <c r="U826" i="9" s="1"/>
  <c r="V826" i="9" s="1"/>
  <c r="C822" i="9"/>
  <c r="D822" i="9" s="1"/>
  <c r="E822" i="9" s="1"/>
  <c r="F822" i="9" s="1"/>
  <c r="G822" i="9" s="1"/>
  <c r="H822" i="9" s="1"/>
  <c r="I822" i="9" s="1"/>
  <c r="J822" i="9" s="1"/>
  <c r="K822" i="9" s="1"/>
  <c r="L822" i="9" s="1"/>
  <c r="M822" i="9" s="1"/>
  <c r="N822" i="9" s="1"/>
  <c r="O822" i="9" s="1"/>
  <c r="P822" i="9" s="1"/>
  <c r="Q822" i="9" s="1"/>
  <c r="R822" i="9" s="1"/>
  <c r="S822" i="9" s="1"/>
  <c r="T822" i="9" s="1"/>
  <c r="U822" i="9" s="1"/>
  <c r="V822" i="9" s="1"/>
  <c r="C818" i="9"/>
  <c r="D818" i="9" s="1"/>
  <c r="E818" i="9" s="1"/>
  <c r="F818" i="9" s="1"/>
  <c r="G818" i="9" s="1"/>
  <c r="H818" i="9" s="1"/>
  <c r="I818" i="9" s="1"/>
  <c r="J818" i="9" s="1"/>
  <c r="K818" i="9" s="1"/>
  <c r="L818" i="9" s="1"/>
  <c r="M818" i="9" s="1"/>
  <c r="N818" i="9" s="1"/>
  <c r="O818" i="9" s="1"/>
  <c r="P818" i="9" s="1"/>
  <c r="Q818" i="9" s="1"/>
  <c r="R818" i="9" s="1"/>
  <c r="S818" i="9" s="1"/>
  <c r="T818" i="9" s="1"/>
  <c r="U818" i="9" s="1"/>
  <c r="V818" i="9" s="1"/>
  <c r="C814" i="9"/>
  <c r="D814" i="9" s="1"/>
  <c r="E814" i="9" s="1"/>
  <c r="F814" i="9" s="1"/>
  <c r="G814" i="9" s="1"/>
  <c r="H814" i="9" s="1"/>
  <c r="I814" i="9" s="1"/>
  <c r="J814" i="9" s="1"/>
  <c r="K814" i="9" s="1"/>
  <c r="L814" i="9" s="1"/>
  <c r="M814" i="9" s="1"/>
  <c r="N814" i="9" s="1"/>
  <c r="O814" i="9" s="1"/>
  <c r="P814" i="9" s="1"/>
  <c r="Q814" i="9" s="1"/>
  <c r="R814" i="9" s="1"/>
  <c r="S814" i="9" s="1"/>
  <c r="T814" i="9" s="1"/>
  <c r="U814" i="9" s="1"/>
  <c r="V814" i="9" s="1"/>
  <c r="C810" i="9"/>
  <c r="D810" i="9" s="1"/>
  <c r="E810" i="9" s="1"/>
  <c r="F810" i="9" s="1"/>
  <c r="G810" i="9" s="1"/>
  <c r="H810" i="9" s="1"/>
  <c r="I810" i="9" s="1"/>
  <c r="J810" i="9" s="1"/>
  <c r="K810" i="9" s="1"/>
  <c r="L810" i="9" s="1"/>
  <c r="M810" i="9" s="1"/>
  <c r="N810" i="9" s="1"/>
  <c r="O810" i="9" s="1"/>
  <c r="P810" i="9" s="1"/>
  <c r="Q810" i="9" s="1"/>
  <c r="R810" i="9" s="1"/>
  <c r="S810" i="9" s="1"/>
  <c r="T810" i="9" s="1"/>
  <c r="U810" i="9" s="1"/>
  <c r="V810" i="9" s="1"/>
  <c r="C806" i="9"/>
  <c r="D806" i="9" s="1"/>
  <c r="E806" i="9" s="1"/>
  <c r="F806" i="9" s="1"/>
  <c r="G806" i="9" s="1"/>
  <c r="H806" i="9" s="1"/>
  <c r="I806" i="9" s="1"/>
  <c r="J806" i="9" s="1"/>
  <c r="K806" i="9" s="1"/>
  <c r="L806" i="9" s="1"/>
  <c r="M806" i="9" s="1"/>
  <c r="N806" i="9" s="1"/>
  <c r="O806" i="9" s="1"/>
  <c r="P806" i="9" s="1"/>
  <c r="Q806" i="9" s="1"/>
  <c r="R806" i="9" s="1"/>
  <c r="S806" i="9" s="1"/>
  <c r="T806" i="9" s="1"/>
  <c r="U806" i="9" s="1"/>
  <c r="V806" i="9" s="1"/>
  <c r="C802" i="9"/>
  <c r="D802" i="9" s="1"/>
  <c r="E802" i="9" s="1"/>
  <c r="F802" i="9" s="1"/>
  <c r="G802" i="9" s="1"/>
  <c r="H802" i="9" s="1"/>
  <c r="I802" i="9" s="1"/>
  <c r="J802" i="9" s="1"/>
  <c r="K802" i="9" s="1"/>
  <c r="L802" i="9" s="1"/>
  <c r="M802" i="9" s="1"/>
  <c r="N802" i="9" s="1"/>
  <c r="O802" i="9" s="1"/>
  <c r="P802" i="9" s="1"/>
  <c r="Q802" i="9" s="1"/>
  <c r="R802" i="9" s="1"/>
  <c r="S802" i="9" s="1"/>
  <c r="T802" i="9" s="1"/>
  <c r="U802" i="9" s="1"/>
  <c r="V802" i="9" s="1"/>
  <c r="C798" i="9"/>
  <c r="D798" i="9" s="1"/>
  <c r="E798" i="9" s="1"/>
  <c r="F798" i="9" s="1"/>
  <c r="G798" i="9" s="1"/>
  <c r="H798" i="9" s="1"/>
  <c r="I798" i="9" s="1"/>
  <c r="J798" i="9" s="1"/>
  <c r="K798" i="9" s="1"/>
  <c r="L798" i="9" s="1"/>
  <c r="M798" i="9" s="1"/>
  <c r="N798" i="9" s="1"/>
  <c r="O798" i="9" s="1"/>
  <c r="P798" i="9" s="1"/>
  <c r="Q798" i="9" s="1"/>
  <c r="R798" i="9" s="1"/>
  <c r="S798" i="9" s="1"/>
  <c r="T798" i="9" s="1"/>
  <c r="U798" i="9" s="1"/>
  <c r="V798" i="9" s="1"/>
  <c r="C794" i="9"/>
  <c r="D794" i="9" s="1"/>
  <c r="E794" i="9" s="1"/>
  <c r="F794" i="9" s="1"/>
  <c r="G794" i="9" s="1"/>
  <c r="H794" i="9" s="1"/>
  <c r="I794" i="9" s="1"/>
  <c r="J794" i="9" s="1"/>
  <c r="K794" i="9" s="1"/>
  <c r="L794" i="9" s="1"/>
  <c r="M794" i="9" s="1"/>
  <c r="N794" i="9" s="1"/>
  <c r="O794" i="9" s="1"/>
  <c r="P794" i="9" s="1"/>
  <c r="Q794" i="9" s="1"/>
  <c r="R794" i="9" s="1"/>
  <c r="S794" i="9" s="1"/>
  <c r="T794" i="9" s="1"/>
  <c r="U794" i="9" s="1"/>
  <c r="V794" i="9" s="1"/>
  <c r="C790" i="9"/>
  <c r="D790" i="9" s="1"/>
  <c r="E790" i="9" s="1"/>
  <c r="F790" i="9" s="1"/>
  <c r="G790" i="9" s="1"/>
  <c r="H790" i="9" s="1"/>
  <c r="I790" i="9" s="1"/>
  <c r="J790" i="9" s="1"/>
  <c r="K790" i="9" s="1"/>
  <c r="L790" i="9" s="1"/>
  <c r="M790" i="9" s="1"/>
  <c r="N790" i="9" s="1"/>
  <c r="O790" i="9" s="1"/>
  <c r="P790" i="9" s="1"/>
  <c r="Q790" i="9" s="1"/>
  <c r="R790" i="9" s="1"/>
  <c r="S790" i="9" s="1"/>
  <c r="T790" i="9" s="1"/>
  <c r="U790" i="9" s="1"/>
  <c r="V790" i="9" s="1"/>
  <c r="C787" i="9"/>
  <c r="D787" i="9" s="1"/>
  <c r="E787" i="9" s="1"/>
  <c r="F787" i="9" s="1"/>
  <c r="G787" i="9" s="1"/>
  <c r="H787" i="9" s="1"/>
  <c r="I787" i="9" s="1"/>
  <c r="J787" i="9" s="1"/>
  <c r="K787" i="9" s="1"/>
  <c r="L787" i="9" s="1"/>
  <c r="M787" i="9" s="1"/>
  <c r="N787" i="9" s="1"/>
  <c r="O787" i="9" s="1"/>
  <c r="P787" i="9" s="1"/>
  <c r="Q787" i="9" s="1"/>
  <c r="R787" i="9" s="1"/>
  <c r="S787" i="9" s="1"/>
  <c r="T787" i="9" s="1"/>
  <c r="U787" i="9" s="1"/>
  <c r="V787" i="9" s="1"/>
  <c r="C785" i="9"/>
  <c r="D785" i="9" s="1"/>
  <c r="E785" i="9" s="1"/>
  <c r="F785" i="9" s="1"/>
  <c r="G785" i="9" s="1"/>
  <c r="H785" i="9" s="1"/>
  <c r="I785" i="9" s="1"/>
  <c r="J785" i="9" s="1"/>
  <c r="K785" i="9" s="1"/>
  <c r="L785" i="9" s="1"/>
  <c r="M785" i="9" s="1"/>
  <c r="N785" i="9" s="1"/>
  <c r="O785" i="9" s="1"/>
  <c r="P785" i="9" s="1"/>
  <c r="Q785" i="9" s="1"/>
  <c r="R785" i="9" s="1"/>
  <c r="S785" i="9" s="1"/>
  <c r="T785" i="9" s="1"/>
  <c r="U785" i="9" s="1"/>
  <c r="V785" i="9" s="1"/>
  <c r="C784" i="9"/>
  <c r="D784" i="9" s="1"/>
  <c r="E784" i="9" s="1"/>
  <c r="F784" i="9" s="1"/>
  <c r="G784" i="9" s="1"/>
  <c r="H784" i="9" s="1"/>
  <c r="I784" i="9" s="1"/>
  <c r="J784" i="9" s="1"/>
  <c r="K784" i="9" s="1"/>
  <c r="L784" i="9" s="1"/>
  <c r="M784" i="9" s="1"/>
  <c r="N784" i="9" s="1"/>
  <c r="O784" i="9" s="1"/>
  <c r="P784" i="9" s="1"/>
  <c r="Q784" i="9" s="1"/>
  <c r="R784" i="9" s="1"/>
  <c r="S784" i="9" s="1"/>
  <c r="T784" i="9" s="1"/>
  <c r="U784" i="9" s="1"/>
  <c r="V784" i="9" s="1"/>
  <c r="C782" i="9"/>
  <c r="D782" i="9" s="1"/>
  <c r="E782" i="9" s="1"/>
  <c r="F782" i="9" s="1"/>
  <c r="G782" i="9" s="1"/>
  <c r="H782" i="9" s="1"/>
  <c r="I782" i="9" s="1"/>
  <c r="J782" i="9" s="1"/>
  <c r="K782" i="9" s="1"/>
  <c r="L782" i="9" s="1"/>
  <c r="M782" i="9" s="1"/>
  <c r="N782" i="9" s="1"/>
  <c r="O782" i="9" s="1"/>
  <c r="P782" i="9" s="1"/>
  <c r="Q782" i="9" s="1"/>
  <c r="R782" i="9" s="1"/>
  <c r="S782" i="9" s="1"/>
  <c r="T782" i="9" s="1"/>
  <c r="U782" i="9" s="1"/>
  <c r="V782" i="9" s="1"/>
  <c r="C780" i="9"/>
  <c r="D780" i="9" s="1"/>
  <c r="E780" i="9" s="1"/>
  <c r="F780" i="9" s="1"/>
  <c r="G780" i="9" s="1"/>
  <c r="H780" i="9" s="1"/>
  <c r="I780" i="9" s="1"/>
  <c r="J780" i="9" s="1"/>
  <c r="K780" i="9" s="1"/>
  <c r="L780" i="9" s="1"/>
  <c r="M780" i="9" s="1"/>
  <c r="N780" i="9" s="1"/>
  <c r="O780" i="9" s="1"/>
  <c r="P780" i="9" s="1"/>
  <c r="Q780" i="9" s="1"/>
  <c r="R780" i="9" s="1"/>
  <c r="S780" i="9" s="1"/>
  <c r="T780" i="9" s="1"/>
  <c r="U780" i="9" s="1"/>
  <c r="V780" i="9" s="1"/>
  <c r="C777" i="9"/>
  <c r="D777" i="9" s="1"/>
  <c r="E777" i="9" s="1"/>
  <c r="F777" i="9" s="1"/>
  <c r="G777" i="9" s="1"/>
  <c r="H777" i="9" s="1"/>
  <c r="I777" i="9" s="1"/>
  <c r="J777" i="9" s="1"/>
  <c r="K777" i="9" s="1"/>
  <c r="L777" i="9" s="1"/>
  <c r="M777" i="9" s="1"/>
  <c r="N777" i="9" s="1"/>
  <c r="O777" i="9" s="1"/>
  <c r="P777" i="9" s="1"/>
  <c r="Q777" i="9" s="1"/>
  <c r="R777" i="9" s="1"/>
  <c r="S777" i="9" s="1"/>
  <c r="T777" i="9" s="1"/>
  <c r="U777" i="9" s="1"/>
  <c r="V777" i="9" s="1"/>
  <c r="C769" i="9"/>
  <c r="D769" i="9" s="1"/>
  <c r="E769" i="9" s="1"/>
  <c r="F769" i="9" s="1"/>
  <c r="G769" i="9" s="1"/>
  <c r="H769" i="9" s="1"/>
  <c r="I769" i="9" s="1"/>
  <c r="J769" i="9" s="1"/>
  <c r="K769" i="9" s="1"/>
  <c r="L769" i="9" s="1"/>
  <c r="M769" i="9" s="1"/>
  <c r="N769" i="9" s="1"/>
  <c r="O769" i="9" s="1"/>
  <c r="P769" i="9" s="1"/>
  <c r="Q769" i="9" s="1"/>
  <c r="R769" i="9" s="1"/>
  <c r="S769" i="9" s="1"/>
  <c r="T769" i="9" s="1"/>
  <c r="U769" i="9" s="1"/>
  <c r="V769" i="9" s="1"/>
  <c r="C761" i="9"/>
  <c r="D761" i="9" s="1"/>
  <c r="E761" i="9" s="1"/>
  <c r="F761" i="9" s="1"/>
  <c r="G761" i="9" s="1"/>
  <c r="H761" i="9" s="1"/>
  <c r="I761" i="9" s="1"/>
  <c r="J761" i="9" s="1"/>
  <c r="K761" i="9" s="1"/>
  <c r="L761" i="9" s="1"/>
  <c r="M761" i="9" s="1"/>
  <c r="N761" i="9" s="1"/>
  <c r="O761" i="9" s="1"/>
  <c r="P761" i="9" s="1"/>
  <c r="Q761" i="9" s="1"/>
  <c r="R761" i="9" s="1"/>
  <c r="S761" i="9" s="1"/>
  <c r="T761" i="9" s="1"/>
  <c r="U761" i="9" s="1"/>
  <c r="V761" i="9" s="1"/>
  <c r="C753" i="9"/>
  <c r="D753" i="9" s="1"/>
  <c r="E753" i="9" s="1"/>
  <c r="F753" i="9" s="1"/>
  <c r="G753" i="9" s="1"/>
  <c r="H753" i="9" s="1"/>
  <c r="I753" i="9" s="1"/>
  <c r="J753" i="9" s="1"/>
  <c r="K753" i="9" s="1"/>
  <c r="L753" i="9" s="1"/>
  <c r="M753" i="9" s="1"/>
  <c r="N753" i="9" s="1"/>
  <c r="O753" i="9" s="1"/>
  <c r="P753" i="9" s="1"/>
  <c r="Q753" i="9" s="1"/>
  <c r="R753" i="9" s="1"/>
  <c r="S753" i="9" s="1"/>
  <c r="T753" i="9" s="1"/>
  <c r="U753" i="9" s="1"/>
  <c r="V753" i="9" s="1"/>
  <c r="C745" i="9"/>
  <c r="D745" i="9" s="1"/>
  <c r="E745" i="9" s="1"/>
  <c r="F745" i="9" s="1"/>
  <c r="G745" i="9" s="1"/>
  <c r="H745" i="9" s="1"/>
  <c r="I745" i="9" s="1"/>
  <c r="J745" i="9" s="1"/>
  <c r="K745" i="9" s="1"/>
  <c r="L745" i="9" s="1"/>
  <c r="M745" i="9" s="1"/>
  <c r="N745" i="9" s="1"/>
  <c r="O745" i="9" s="1"/>
  <c r="P745" i="9" s="1"/>
  <c r="Q745" i="9" s="1"/>
  <c r="R745" i="9" s="1"/>
  <c r="S745" i="9" s="1"/>
  <c r="T745" i="9" s="1"/>
  <c r="U745" i="9" s="1"/>
  <c r="V745" i="9" s="1"/>
  <c r="C737" i="9"/>
  <c r="D737" i="9" s="1"/>
  <c r="E737" i="9" s="1"/>
  <c r="F737" i="9" s="1"/>
  <c r="G737" i="9" s="1"/>
  <c r="H737" i="9" s="1"/>
  <c r="I737" i="9" s="1"/>
  <c r="J737" i="9" s="1"/>
  <c r="K737" i="9" s="1"/>
  <c r="L737" i="9" s="1"/>
  <c r="M737" i="9" s="1"/>
  <c r="N737" i="9" s="1"/>
  <c r="O737" i="9" s="1"/>
  <c r="P737" i="9" s="1"/>
  <c r="Q737" i="9" s="1"/>
  <c r="R737" i="9" s="1"/>
  <c r="S737" i="9" s="1"/>
  <c r="T737" i="9" s="1"/>
  <c r="U737" i="9" s="1"/>
  <c r="V737" i="9" s="1"/>
  <c r="C718" i="9"/>
  <c r="D718" i="9" s="1"/>
  <c r="E718" i="9" s="1"/>
  <c r="F718" i="9" s="1"/>
  <c r="G718" i="9" s="1"/>
  <c r="H718" i="9" s="1"/>
  <c r="I718" i="9" s="1"/>
  <c r="J718" i="9" s="1"/>
  <c r="K718" i="9" s="1"/>
  <c r="L718" i="9" s="1"/>
  <c r="M718" i="9" s="1"/>
  <c r="N718" i="9" s="1"/>
  <c r="O718" i="9" s="1"/>
  <c r="P718" i="9" s="1"/>
  <c r="Q718" i="9" s="1"/>
  <c r="R718" i="9" s="1"/>
  <c r="S718" i="9" s="1"/>
  <c r="T718" i="9" s="1"/>
  <c r="U718" i="9" s="1"/>
  <c r="V718" i="9" s="1"/>
  <c r="C712" i="9"/>
  <c r="D712" i="9" s="1"/>
  <c r="E712" i="9" s="1"/>
  <c r="F712" i="9" s="1"/>
  <c r="G712" i="9" s="1"/>
  <c r="H712" i="9" s="1"/>
  <c r="I712" i="9" s="1"/>
  <c r="J712" i="9" s="1"/>
  <c r="K712" i="9" s="1"/>
  <c r="L712" i="9" s="1"/>
  <c r="M712" i="9" s="1"/>
  <c r="N712" i="9" s="1"/>
  <c r="O712" i="9" s="1"/>
  <c r="P712" i="9" s="1"/>
  <c r="Q712" i="9" s="1"/>
  <c r="R712" i="9" s="1"/>
  <c r="S712" i="9" s="1"/>
  <c r="T712" i="9" s="1"/>
  <c r="U712" i="9" s="1"/>
  <c r="V712" i="9" s="1"/>
  <c r="C705" i="9"/>
  <c r="D705" i="9" s="1"/>
  <c r="E705" i="9" s="1"/>
  <c r="F705" i="9" s="1"/>
  <c r="G705" i="9" s="1"/>
  <c r="H705" i="9" s="1"/>
  <c r="I705" i="9" s="1"/>
  <c r="J705" i="9" s="1"/>
  <c r="K705" i="9" s="1"/>
  <c r="L705" i="9" s="1"/>
  <c r="M705" i="9" s="1"/>
  <c r="N705" i="9" s="1"/>
  <c r="O705" i="9" s="1"/>
  <c r="P705" i="9" s="1"/>
  <c r="Q705" i="9" s="1"/>
  <c r="R705" i="9" s="1"/>
  <c r="S705" i="9" s="1"/>
  <c r="T705" i="9" s="1"/>
  <c r="U705" i="9" s="1"/>
  <c r="V705" i="9" s="1"/>
  <c r="C686" i="9"/>
  <c r="D686" i="9" s="1"/>
  <c r="E686" i="9" s="1"/>
  <c r="F686" i="9" s="1"/>
  <c r="G686" i="9" s="1"/>
  <c r="H686" i="9" s="1"/>
  <c r="I686" i="9" s="1"/>
  <c r="J686" i="9" s="1"/>
  <c r="K686" i="9" s="1"/>
  <c r="L686" i="9" s="1"/>
  <c r="M686" i="9" s="1"/>
  <c r="N686" i="9" s="1"/>
  <c r="O686" i="9" s="1"/>
  <c r="P686" i="9" s="1"/>
  <c r="Q686" i="9" s="1"/>
  <c r="R686" i="9" s="1"/>
  <c r="S686" i="9" s="1"/>
  <c r="T686" i="9" s="1"/>
  <c r="U686" i="9" s="1"/>
  <c r="V686" i="9" s="1"/>
  <c r="C680" i="9"/>
  <c r="D680" i="9" s="1"/>
  <c r="E680" i="9" s="1"/>
  <c r="F680" i="9" s="1"/>
  <c r="G680" i="9" s="1"/>
  <c r="H680" i="9" s="1"/>
  <c r="I680" i="9" s="1"/>
  <c r="J680" i="9" s="1"/>
  <c r="K680" i="9" s="1"/>
  <c r="L680" i="9" s="1"/>
  <c r="M680" i="9" s="1"/>
  <c r="N680" i="9" s="1"/>
  <c r="O680" i="9" s="1"/>
  <c r="P680" i="9" s="1"/>
  <c r="Q680" i="9" s="1"/>
  <c r="R680" i="9" s="1"/>
  <c r="S680" i="9" s="1"/>
  <c r="T680" i="9" s="1"/>
  <c r="U680" i="9" s="1"/>
  <c r="V680" i="9" s="1"/>
  <c r="C673" i="9"/>
  <c r="D673" i="9" s="1"/>
  <c r="E673" i="9" s="1"/>
  <c r="F673" i="9" s="1"/>
  <c r="G673" i="9" s="1"/>
  <c r="H673" i="9" s="1"/>
  <c r="I673" i="9" s="1"/>
  <c r="J673" i="9" s="1"/>
  <c r="K673" i="9" s="1"/>
  <c r="L673" i="9" s="1"/>
  <c r="M673" i="9" s="1"/>
  <c r="N673" i="9" s="1"/>
  <c r="O673" i="9" s="1"/>
  <c r="P673" i="9" s="1"/>
  <c r="Q673" i="9" s="1"/>
  <c r="R673" i="9" s="1"/>
  <c r="S673" i="9" s="1"/>
  <c r="T673" i="9" s="1"/>
  <c r="U673" i="9" s="1"/>
  <c r="V673" i="9" s="1"/>
  <c r="C654" i="9"/>
  <c r="D654" i="9" s="1"/>
  <c r="E654" i="9" s="1"/>
  <c r="F654" i="9" s="1"/>
  <c r="G654" i="9" s="1"/>
  <c r="H654" i="9" s="1"/>
  <c r="I654" i="9" s="1"/>
  <c r="J654" i="9" s="1"/>
  <c r="K654" i="9" s="1"/>
  <c r="L654" i="9" s="1"/>
  <c r="M654" i="9" s="1"/>
  <c r="N654" i="9" s="1"/>
  <c r="O654" i="9" s="1"/>
  <c r="P654" i="9" s="1"/>
  <c r="Q654" i="9" s="1"/>
  <c r="R654" i="9" s="1"/>
  <c r="S654" i="9" s="1"/>
  <c r="T654" i="9" s="1"/>
  <c r="U654" i="9" s="1"/>
  <c r="V654" i="9" s="1"/>
  <c r="C648" i="9"/>
  <c r="D648" i="9" s="1"/>
  <c r="E648" i="9" s="1"/>
  <c r="F648" i="9" s="1"/>
  <c r="G648" i="9" s="1"/>
  <c r="H648" i="9" s="1"/>
  <c r="I648" i="9" s="1"/>
  <c r="J648" i="9" s="1"/>
  <c r="K648" i="9" s="1"/>
  <c r="L648" i="9" s="1"/>
  <c r="M648" i="9" s="1"/>
  <c r="N648" i="9" s="1"/>
  <c r="O648" i="9" s="1"/>
  <c r="P648" i="9" s="1"/>
  <c r="Q648" i="9" s="1"/>
  <c r="R648" i="9" s="1"/>
  <c r="S648" i="9" s="1"/>
  <c r="T648" i="9" s="1"/>
  <c r="U648" i="9" s="1"/>
  <c r="V648" i="9" s="1"/>
  <c r="C641" i="9"/>
  <c r="D641" i="9" s="1"/>
  <c r="E641" i="9" s="1"/>
  <c r="F641" i="9" s="1"/>
  <c r="G641" i="9" s="1"/>
  <c r="H641" i="9" s="1"/>
  <c r="I641" i="9" s="1"/>
  <c r="J641" i="9" s="1"/>
  <c r="K641" i="9" s="1"/>
  <c r="L641" i="9" s="1"/>
  <c r="M641" i="9" s="1"/>
  <c r="N641" i="9" s="1"/>
  <c r="O641" i="9" s="1"/>
  <c r="P641" i="9" s="1"/>
  <c r="Q641" i="9" s="1"/>
  <c r="R641" i="9" s="1"/>
  <c r="S641" i="9" s="1"/>
  <c r="T641" i="9" s="1"/>
  <c r="U641" i="9" s="1"/>
  <c r="V641" i="9" s="1"/>
  <c r="C622" i="9"/>
  <c r="D622" i="9" s="1"/>
  <c r="E622" i="9" s="1"/>
  <c r="F622" i="9" s="1"/>
  <c r="G622" i="9" s="1"/>
  <c r="H622" i="9" s="1"/>
  <c r="I622" i="9" s="1"/>
  <c r="J622" i="9" s="1"/>
  <c r="K622" i="9" s="1"/>
  <c r="L622" i="9" s="1"/>
  <c r="M622" i="9" s="1"/>
  <c r="N622" i="9" s="1"/>
  <c r="O622" i="9" s="1"/>
  <c r="P622" i="9" s="1"/>
  <c r="Q622" i="9" s="1"/>
  <c r="R622" i="9" s="1"/>
  <c r="S622" i="9" s="1"/>
  <c r="T622" i="9" s="1"/>
  <c r="U622" i="9" s="1"/>
  <c r="V622" i="9" s="1"/>
  <c r="C616" i="9"/>
  <c r="D616" i="9" s="1"/>
  <c r="E616" i="9" s="1"/>
  <c r="F616" i="9" s="1"/>
  <c r="G616" i="9" s="1"/>
  <c r="H616" i="9" s="1"/>
  <c r="I616" i="9" s="1"/>
  <c r="J616" i="9" s="1"/>
  <c r="K616" i="9" s="1"/>
  <c r="L616" i="9" s="1"/>
  <c r="M616" i="9" s="1"/>
  <c r="N616" i="9" s="1"/>
  <c r="O616" i="9" s="1"/>
  <c r="P616" i="9" s="1"/>
  <c r="Q616" i="9" s="1"/>
  <c r="R616" i="9" s="1"/>
  <c r="S616" i="9" s="1"/>
  <c r="T616" i="9" s="1"/>
  <c r="U616" i="9" s="1"/>
  <c r="V616" i="9" s="1"/>
  <c r="C609" i="9"/>
  <c r="D609" i="9" s="1"/>
  <c r="E609" i="9" s="1"/>
  <c r="F609" i="9" s="1"/>
  <c r="G609" i="9" s="1"/>
  <c r="H609" i="9" s="1"/>
  <c r="I609" i="9" s="1"/>
  <c r="J609" i="9" s="1"/>
  <c r="K609" i="9" s="1"/>
  <c r="L609" i="9" s="1"/>
  <c r="M609" i="9" s="1"/>
  <c r="N609" i="9" s="1"/>
  <c r="O609" i="9" s="1"/>
  <c r="P609" i="9" s="1"/>
  <c r="Q609" i="9" s="1"/>
  <c r="R609" i="9" s="1"/>
  <c r="S609" i="9" s="1"/>
  <c r="T609" i="9" s="1"/>
  <c r="U609" i="9" s="1"/>
  <c r="V609" i="9" s="1"/>
  <c r="C576" i="9"/>
  <c r="D576" i="9" s="1"/>
  <c r="E576" i="9" s="1"/>
  <c r="F576" i="9" s="1"/>
  <c r="G576" i="9" s="1"/>
  <c r="H576" i="9" s="1"/>
  <c r="I576" i="9" s="1"/>
  <c r="J576" i="9" s="1"/>
  <c r="K576" i="9" s="1"/>
  <c r="L576" i="9" s="1"/>
  <c r="M576" i="9" s="1"/>
  <c r="N576" i="9" s="1"/>
  <c r="O576" i="9" s="1"/>
  <c r="P576" i="9" s="1"/>
  <c r="Q576" i="9" s="1"/>
  <c r="R576" i="9" s="1"/>
  <c r="S576" i="9" s="1"/>
  <c r="T576" i="9" s="1"/>
  <c r="U576" i="9" s="1"/>
  <c r="V576" i="9" s="1"/>
  <c r="C524" i="9"/>
  <c r="D524" i="9" s="1"/>
  <c r="E524" i="9" s="1"/>
  <c r="F524" i="9" s="1"/>
  <c r="G524" i="9" s="1"/>
  <c r="H524" i="9" s="1"/>
  <c r="I524" i="9" s="1"/>
  <c r="J524" i="9" s="1"/>
  <c r="K524" i="9" s="1"/>
  <c r="L524" i="9" s="1"/>
  <c r="M524" i="9" s="1"/>
  <c r="N524" i="9" s="1"/>
  <c r="O524" i="9" s="1"/>
  <c r="P524" i="9" s="1"/>
  <c r="Q524" i="9" s="1"/>
  <c r="R524" i="9" s="1"/>
  <c r="S524" i="9" s="1"/>
  <c r="T524" i="9" s="1"/>
  <c r="U524" i="9" s="1"/>
  <c r="V524" i="9" s="1"/>
  <c r="C512" i="9"/>
  <c r="D512" i="9" s="1"/>
  <c r="E512" i="9" s="1"/>
  <c r="F512" i="9" s="1"/>
  <c r="G512" i="9" s="1"/>
  <c r="H512" i="9" s="1"/>
  <c r="I512" i="9" s="1"/>
  <c r="J512" i="9" s="1"/>
  <c r="K512" i="9" s="1"/>
  <c r="L512" i="9" s="1"/>
  <c r="M512" i="9" s="1"/>
  <c r="N512" i="9" s="1"/>
  <c r="O512" i="9" s="1"/>
  <c r="P512" i="9" s="1"/>
  <c r="Q512" i="9" s="1"/>
  <c r="R512" i="9" s="1"/>
  <c r="S512" i="9" s="1"/>
  <c r="T512" i="9" s="1"/>
  <c r="U512" i="9" s="1"/>
  <c r="V512" i="9" s="1"/>
  <c r="C502" i="9"/>
  <c r="D502" i="9" s="1"/>
  <c r="E502" i="9" s="1"/>
  <c r="F502" i="9" s="1"/>
  <c r="G502" i="9" s="1"/>
  <c r="H502" i="9" s="1"/>
  <c r="I502" i="9" s="1"/>
  <c r="J502" i="9" s="1"/>
  <c r="K502" i="9" s="1"/>
  <c r="L502" i="9" s="1"/>
  <c r="M502" i="9" s="1"/>
  <c r="N502" i="9" s="1"/>
  <c r="O502" i="9" s="1"/>
  <c r="P502" i="9" s="1"/>
  <c r="Q502" i="9" s="1"/>
  <c r="R502" i="9" s="1"/>
  <c r="S502" i="9" s="1"/>
  <c r="T502" i="9" s="1"/>
  <c r="U502" i="9" s="1"/>
  <c r="V502" i="9" s="1"/>
  <c r="C477" i="9"/>
  <c r="D477" i="9" s="1"/>
  <c r="E477" i="9" s="1"/>
  <c r="F477" i="9" s="1"/>
  <c r="G477" i="9" s="1"/>
  <c r="H477" i="9" s="1"/>
  <c r="I477" i="9" s="1"/>
  <c r="J477" i="9" s="1"/>
  <c r="K477" i="9" s="1"/>
  <c r="L477" i="9" s="1"/>
  <c r="M477" i="9" s="1"/>
  <c r="N477" i="9" s="1"/>
  <c r="O477" i="9" s="1"/>
  <c r="P477" i="9" s="1"/>
  <c r="Q477" i="9" s="1"/>
  <c r="R477" i="9" s="1"/>
  <c r="S477" i="9" s="1"/>
  <c r="T477" i="9" s="1"/>
  <c r="U477" i="9" s="1"/>
  <c r="V477" i="9" s="1"/>
  <c r="B2" i="1"/>
  <c r="B5" i="1" s="1"/>
  <c r="V3" i="9" l="1"/>
  <c r="V2" i="9"/>
  <c r="B4" i="1"/>
  <c r="B10" i="1" s="1"/>
  <c r="Z61" i="18" l="1"/>
  <c r="Y61" i="18"/>
  <c r="A62" i="18"/>
  <c r="Y69" i="18" s="1"/>
  <c r="A63" i="18"/>
  <c r="Y70" i="18" s="1"/>
  <c r="A64" i="18"/>
  <c r="Y71" i="18" s="1"/>
  <c r="A65" i="18"/>
  <c r="Y72" i="18" s="1"/>
  <c r="A61" i="18"/>
  <c r="Y68" i="18" s="1"/>
  <c r="A46" i="18"/>
  <c r="A47" i="18"/>
  <c r="A48" i="18"/>
  <c r="A49" i="18"/>
  <c r="A45" i="18"/>
  <c r="W55" i="18"/>
  <c r="W56" i="18" s="1"/>
  <c r="Y9" i="18" l="1"/>
  <c r="X9" i="18"/>
  <c r="Y7" i="18"/>
  <c r="Y6" i="18"/>
  <c r="Y5" i="18"/>
  <c r="X7" i="18"/>
  <c r="X5" i="18"/>
  <c r="X8" i="18"/>
  <c r="X6" i="18"/>
  <c r="X10" i="18" l="1"/>
  <c r="Y8" i="18"/>
  <c r="B13" i="18"/>
  <c r="C13" i="18"/>
  <c r="D13" i="18"/>
  <c r="E13" i="18"/>
  <c r="F13" i="18"/>
  <c r="G13" i="18"/>
  <c r="H13" i="18"/>
  <c r="I13" i="18"/>
  <c r="J13" i="18"/>
  <c r="K13" i="18"/>
  <c r="L13" i="18"/>
  <c r="M13" i="18"/>
  <c r="N13" i="18"/>
  <c r="O13" i="18"/>
  <c r="P13" i="18"/>
  <c r="Q13" i="18"/>
  <c r="R13" i="18"/>
  <c r="S13" i="18"/>
  <c r="T13" i="18"/>
  <c r="U13" i="18"/>
  <c r="B14" i="18"/>
  <c r="C14" i="18"/>
  <c r="D14" i="18"/>
  <c r="E14" i="18"/>
  <c r="F14" i="18"/>
  <c r="G14" i="18"/>
  <c r="H14" i="18"/>
  <c r="I14" i="18"/>
  <c r="J14" i="18"/>
  <c r="K14" i="18"/>
  <c r="L14" i="18"/>
  <c r="M14" i="18"/>
  <c r="N14" i="18"/>
  <c r="O14" i="18"/>
  <c r="P14" i="18"/>
  <c r="Q14" i="18"/>
  <c r="R14" i="18"/>
  <c r="S14" i="18"/>
  <c r="T14" i="18"/>
  <c r="U14" i="18"/>
  <c r="B15" i="18"/>
  <c r="C15" i="18"/>
  <c r="D15" i="18"/>
  <c r="E15" i="18"/>
  <c r="F15" i="18"/>
  <c r="G15" i="18"/>
  <c r="H15" i="18"/>
  <c r="I15" i="18"/>
  <c r="J15" i="18"/>
  <c r="K15" i="18"/>
  <c r="L15" i="18"/>
  <c r="M15" i="18"/>
  <c r="N15" i="18"/>
  <c r="O15" i="18"/>
  <c r="P15" i="18"/>
  <c r="Q15" i="18"/>
  <c r="R15" i="18"/>
  <c r="S15" i="18"/>
  <c r="T15" i="18"/>
  <c r="U15" i="18"/>
  <c r="B16" i="18"/>
  <c r="C16" i="18"/>
  <c r="D16" i="18"/>
  <c r="E16" i="18"/>
  <c r="F16" i="18"/>
  <c r="G16" i="18"/>
  <c r="H16" i="18"/>
  <c r="I16" i="18"/>
  <c r="J16" i="18"/>
  <c r="K16" i="18"/>
  <c r="L16" i="18"/>
  <c r="M16" i="18"/>
  <c r="N16" i="18"/>
  <c r="O16" i="18"/>
  <c r="P16" i="18"/>
  <c r="Q16" i="18"/>
  <c r="R16" i="18"/>
  <c r="S16" i="18"/>
  <c r="T16" i="18"/>
  <c r="U16" i="18"/>
  <c r="C12" i="18"/>
  <c r="D12" i="18"/>
  <c r="E12" i="18"/>
  <c r="F12" i="18"/>
  <c r="G12" i="18"/>
  <c r="H12" i="18"/>
  <c r="I12" i="18"/>
  <c r="J12" i="18"/>
  <c r="K12" i="18"/>
  <c r="L12" i="18"/>
  <c r="M12" i="18"/>
  <c r="N12" i="18"/>
  <c r="O12" i="18"/>
  <c r="P12" i="18"/>
  <c r="Q12" i="18"/>
  <c r="R12" i="18"/>
  <c r="S12" i="18"/>
  <c r="T12" i="18"/>
  <c r="U12" i="18"/>
  <c r="B12" i="18"/>
  <c r="B7" i="18"/>
  <c r="C7" i="18"/>
  <c r="D7" i="18"/>
  <c r="E7" i="18"/>
  <c r="F7" i="18"/>
  <c r="G7" i="18"/>
  <c r="H7" i="18"/>
  <c r="I7" i="18"/>
  <c r="J7" i="18"/>
  <c r="K7" i="18"/>
  <c r="L7" i="18"/>
  <c r="M7" i="18"/>
  <c r="N7" i="18"/>
  <c r="O7" i="18"/>
  <c r="P7" i="18"/>
  <c r="Q7" i="18"/>
  <c r="R7" i="18"/>
  <c r="S7" i="18"/>
  <c r="T7" i="18"/>
  <c r="U7" i="18"/>
  <c r="B8" i="18"/>
  <c r="C8" i="18"/>
  <c r="D8" i="18"/>
  <c r="E8" i="18"/>
  <c r="F8" i="18"/>
  <c r="G8" i="18"/>
  <c r="H8" i="18"/>
  <c r="I8" i="18"/>
  <c r="J8" i="18"/>
  <c r="K8" i="18"/>
  <c r="L8" i="18"/>
  <c r="M8" i="18"/>
  <c r="N8" i="18"/>
  <c r="O8" i="18"/>
  <c r="P8" i="18"/>
  <c r="Q8" i="18"/>
  <c r="R8" i="18"/>
  <c r="S8" i="18"/>
  <c r="T8" i="18"/>
  <c r="U8" i="18"/>
  <c r="B9" i="18"/>
  <c r="C9" i="18"/>
  <c r="D9" i="18"/>
  <c r="E9" i="18"/>
  <c r="F9" i="18"/>
  <c r="G9" i="18"/>
  <c r="H9" i="18"/>
  <c r="I9" i="18"/>
  <c r="J9" i="18"/>
  <c r="K9" i="18"/>
  <c r="L9" i="18"/>
  <c r="M9" i="18"/>
  <c r="N9" i="18"/>
  <c r="O9" i="18"/>
  <c r="P9" i="18"/>
  <c r="Q9" i="18"/>
  <c r="R9" i="18"/>
  <c r="S9" i="18"/>
  <c r="T9" i="18"/>
  <c r="U9" i="18"/>
  <c r="B10" i="18"/>
  <c r="C10" i="18"/>
  <c r="D10" i="18"/>
  <c r="E10" i="18"/>
  <c r="F10" i="18"/>
  <c r="G10" i="18"/>
  <c r="H10" i="18"/>
  <c r="I10" i="18"/>
  <c r="J10" i="18"/>
  <c r="K10" i="18"/>
  <c r="L10" i="18"/>
  <c r="M10" i="18"/>
  <c r="N10" i="18"/>
  <c r="O10" i="18"/>
  <c r="P10" i="18"/>
  <c r="Q10" i="18"/>
  <c r="R10" i="18"/>
  <c r="S10" i="18"/>
  <c r="T10" i="18"/>
  <c r="U10" i="18"/>
  <c r="S4" i="18"/>
  <c r="S20" i="18" s="1"/>
  <c r="T38" i="18" s="1"/>
  <c r="T54" i="18" s="1"/>
  <c r="T4" i="18"/>
  <c r="T20" i="18" s="1"/>
  <c r="U38" i="18" s="1"/>
  <c r="U54" i="18" s="1"/>
  <c r="U4" i="18"/>
  <c r="U20" i="18" s="1"/>
  <c r="V38" i="18" s="1"/>
  <c r="V54" i="18" s="1"/>
  <c r="S6" i="18"/>
  <c r="T6" i="18"/>
  <c r="U6" i="18"/>
  <c r="C4" i="18"/>
  <c r="C20" i="18" s="1"/>
  <c r="D38" i="18" s="1"/>
  <c r="D54" i="18" s="1"/>
  <c r="D4" i="18"/>
  <c r="D20" i="18" s="1"/>
  <c r="E38" i="18" s="1"/>
  <c r="E54" i="18" s="1"/>
  <c r="E4" i="18"/>
  <c r="E20" i="18" s="1"/>
  <c r="F38" i="18" s="1"/>
  <c r="F54" i="18" s="1"/>
  <c r="F4" i="18"/>
  <c r="F20" i="18" s="1"/>
  <c r="G38" i="18" s="1"/>
  <c r="G54" i="18" s="1"/>
  <c r="G4" i="18"/>
  <c r="G20" i="18" s="1"/>
  <c r="H38" i="18" s="1"/>
  <c r="H54" i="18" s="1"/>
  <c r="H4" i="18"/>
  <c r="H20" i="18" s="1"/>
  <c r="I38" i="18" s="1"/>
  <c r="I54" i="18" s="1"/>
  <c r="I4" i="18"/>
  <c r="I20" i="18" s="1"/>
  <c r="J38" i="18" s="1"/>
  <c r="J54" i="18" s="1"/>
  <c r="J4" i="18"/>
  <c r="J20" i="18" s="1"/>
  <c r="K38" i="18" s="1"/>
  <c r="K54" i="18" s="1"/>
  <c r="K4" i="18"/>
  <c r="K20" i="18" s="1"/>
  <c r="L38" i="18" s="1"/>
  <c r="L54" i="18" s="1"/>
  <c r="L4" i="18"/>
  <c r="L20" i="18" s="1"/>
  <c r="M38" i="18" s="1"/>
  <c r="M54" i="18" s="1"/>
  <c r="M4" i="18"/>
  <c r="M20" i="18" s="1"/>
  <c r="N38" i="18" s="1"/>
  <c r="N54" i="18" s="1"/>
  <c r="N4" i="18"/>
  <c r="N20" i="18" s="1"/>
  <c r="O38" i="18" s="1"/>
  <c r="O54" i="18" s="1"/>
  <c r="O4" i="18"/>
  <c r="O20" i="18" s="1"/>
  <c r="P38" i="18" s="1"/>
  <c r="P54" i="18" s="1"/>
  <c r="P4" i="18"/>
  <c r="P20" i="18" s="1"/>
  <c r="Q38" i="18" s="1"/>
  <c r="Q54" i="18" s="1"/>
  <c r="Q4" i="18"/>
  <c r="Q20" i="18" s="1"/>
  <c r="R38" i="18" s="1"/>
  <c r="R54" i="18" s="1"/>
  <c r="R4" i="18"/>
  <c r="R20" i="18" s="1"/>
  <c r="S38" i="18" s="1"/>
  <c r="S54" i="18" s="1"/>
  <c r="C6" i="18"/>
  <c r="D6" i="18"/>
  <c r="E6" i="18"/>
  <c r="F6" i="18"/>
  <c r="G6" i="18"/>
  <c r="H6" i="18"/>
  <c r="I6" i="18"/>
  <c r="J6" i="18"/>
  <c r="K6" i="18"/>
  <c r="L6" i="18"/>
  <c r="M6" i="18"/>
  <c r="N6" i="18"/>
  <c r="O6" i="18"/>
  <c r="P6" i="18"/>
  <c r="Q6" i="18"/>
  <c r="R6" i="18"/>
  <c r="B4" i="18"/>
  <c r="B20" i="18" s="1"/>
  <c r="C38" i="18" s="1"/>
  <c r="C54" i="18" s="1"/>
  <c r="B6" i="18"/>
  <c r="E8" i="1" l="1"/>
  <c r="D7" i="17"/>
  <c r="E7" i="17"/>
  <c r="F7" i="17"/>
  <c r="G7" i="17"/>
  <c r="H7" i="17"/>
  <c r="I7" i="17"/>
  <c r="J7" i="17"/>
  <c r="K7" i="17"/>
  <c r="L7" i="17"/>
  <c r="M7" i="17"/>
  <c r="N7" i="17"/>
  <c r="O7" i="17"/>
  <c r="P7" i="17"/>
  <c r="Q7" i="17"/>
  <c r="R7" i="17"/>
  <c r="S7" i="17"/>
  <c r="T7" i="17"/>
  <c r="U7" i="17"/>
  <c r="V7" i="17"/>
  <c r="C7" i="17"/>
  <c r="C4" i="3" l="1"/>
  <c r="D5" i="6" l="1"/>
  <c r="B22" i="16"/>
  <c r="B21" i="16"/>
  <c r="A27" i="1"/>
  <c r="V4" i="3" l="1"/>
  <c r="U4" i="3"/>
  <c r="T4" i="3"/>
  <c r="S4" i="3"/>
  <c r="R4" i="3"/>
  <c r="Q4" i="3"/>
  <c r="P4" i="3"/>
  <c r="O4" i="3"/>
  <c r="N4" i="3"/>
  <c r="M4" i="3"/>
  <c r="L4" i="3"/>
  <c r="K4" i="3"/>
  <c r="J4" i="3"/>
  <c r="I4" i="3"/>
  <c r="H4" i="3"/>
  <c r="G4" i="3"/>
  <c r="F4" i="3"/>
  <c r="E4" i="3"/>
  <c r="D4" i="3"/>
  <c r="E15" i="1"/>
  <c r="B5" i="17"/>
  <c r="C5" i="17" s="1"/>
  <c r="D5" i="17" l="1"/>
  <c r="F30" i="15"/>
  <c r="F22" i="15"/>
  <c r="F47" i="15"/>
  <c r="F48" i="15"/>
  <c r="E5" i="17" l="1"/>
  <c r="F23" i="15"/>
  <c r="F24" i="15"/>
  <c r="F25" i="15"/>
  <c r="F5" i="17" l="1"/>
  <c r="F50" i="15"/>
  <c r="F49" i="15"/>
  <c r="G5" i="17" l="1"/>
  <c r="E16" i="1"/>
  <c r="G15" i="1"/>
  <c r="C4" i="17" s="1"/>
  <c r="F15" i="1"/>
  <c r="B1" i="3"/>
  <c r="H5" i="17" l="1"/>
  <c r="D4" i="17"/>
  <c r="C4" i="15"/>
  <c r="I30" i="15" s="1"/>
  <c r="C18" i="15"/>
  <c r="I5" i="17" l="1"/>
  <c r="E4" i="17"/>
  <c r="F9" i="15"/>
  <c r="F13" i="15"/>
  <c r="F17" i="15"/>
  <c r="F21" i="15"/>
  <c r="F8" i="15"/>
  <c r="F12" i="15"/>
  <c r="F16" i="15"/>
  <c r="F20" i="15"/>
  <c r="F7" i="15"/>
  <c r="F11" i="15"/>
  <c r="F15" i="15"/>
  <c r="F19" i="15"/>
  <c r="F6" i="15"/>
  <c r="F10" i="15"/>
  <c r="F14" i="15"/>
  <c r="F18" i="15"/>
  <c r="C16" i="15"/>
  <c r="C17" i="15"/>
  <c r="C2" i="15"/>
  <c r="C10" i="15"/>
  <c r="C19" i="15" s="1"/>
  <c r="J5" i="17" l="1"/>
  <c r="F4" i="17"/>
  <c r="H31" i="15"/>
  <c r="H45" i="15"/>
  <c r="H39" i="15"/>
  <c r="H36" i="15"/>
  <c r="H43" i="15"/>
  <c r="H32" i="15"/>
  <c r="H37" i="15"/>
  <c r="H34" i="15"/>
  <c r="G31" i="15"/>
  <c r="H40" i="15"/>
  <c r="H42" i="15"/>
  <c r="H46" i="15"/>
  <c r="H33" i="15"/>
  <c r="H41" i="15"/>
  <c r="H38" i="15"/>
  <c r="H35" i="15"/>
  <c r="H44" i="15"/>
  <c r="F26" i="15"/>
  <c r="C20" i="15"/>
  <c r="I5" i="15"/>
  <c r="K5" i="17" l="1"/>
  <c r="G4" i="17"/>
  <c r="F31" i="15"/>
  <c r="I31" i="15" s="1"/>
  <c r="G6" i="15"/>
  <c r="H6" i="15" s="1"/>
  <c r="C2" i="17" s="1"/>
  <c r="I6" i="15"/>
  <c r="L5" i="17" l="1"/>
  <c r="H4" i="17"/>
  <c r="C3" i="3"/>
  <c r="I7" i="15"/>
  <c r="G7" i="15"/>
  <c r="H7" i="15" s="1"/>
  <c r="D2" i="17" s="1"/>
  <c r="C11" i="15"/>
  <c r="M5" i="17" l="1"/>
  <c r="I4" i="17"/>
  <c r="D3" i="3"/>
  <c r="I8" i="15"/>
  <c r="G8" i="15"/>
  <c r="H8" i="15" s="1"/>
  <c r="E2" i="17" s="1"/>
  <c r="N5" i="17" l="1"/>
  <c r="J4" i="17"/>
  <c r="E3" i="3"/>
  <c r="G9" i="15"/>
  <c r="H9" i="15" s="1"/>
  <c r="F2" i="17" s="1"/>
  <c r="I9" i="15"/>
  <c r="O5" i="17" l="1"/>
  <c r="K4" i="17"/>
  <c r="F3" i="3"/>
  <c r="G10" i="15"/>
  <c r="H10" i="15" s="1"/>
  <c r="G2" i="17" s="1"/>
  <c r="I10" i="15"/>
  <c r="P5" i="17" l="1"/>
  <c r="L4" i="17"/>
  <c r="G3" i="3"/>
  <c r="G11" i="15"/>
  <c r="H11" i="15" s="1"/>
  <c r="H2" i="17" s="1"/>
  <c r="I11" i="15"/>
  <c r="Q5" i="17" l="1"/>
  <c r="M4" i="17"/>
  <c r="H3" i="3"/>
  <c r="G12" i="15"/>
  <c r="H12" i="15" s="1"/>
  <c r="I2" i="17" s="1"/>
  <c r="I12" i="15"/>
  <c r="R5" i="17" l="1"/>
  <c r="N4" i="17"/>
  <c r="I3" i="3"/>
  <c r="I13" i="15"/>
  <c r="G13" i="15"/>
  <c r="H13" i="15" s="1"/>
  <c r="J2" i="17" s="1"/>
  <c r="S5" i="17" l="1"/>
  <c r="O4" i="17"/>
  <c r="J3" i="3"/>
  <c r="G14" i="15"/>
  <c r="H14" i="15" s="1"/>
  <c r="K2" i="17" s="1"/>
  <c r="I14" i="15"/>
  <c r="T5" i="17" l="1"/>
  <c r="P4" i="17"/>
  <c r="K3" i="3"/>
  <c r="G15" i="15"/>
  <c r="H15" i="15" s="1"/>
  <c r="L2" i="17" s="1"/>
  <c r="I15" i="15"/>
  <c r="U5" i="17" l="1"/>
  <c r="Q4" i="17"/>
  <c r="L3" i="3"/>
  <c r="G16" i="15"/>
  <c r="I16" i="15"/>
  <c r="V5" i="17" l="1"/>
  <c r="R4" i="17"/>
  <c r="H16" i="15"/>
  <c r="M2" i="17" s="1"/>
  <c r="I17" i="15"/>
  <c r="G17" i="15"/>
  <c r="H17" i="15" s="1"/>
  <c r="N2" i="17" s="1"/>
  <c r="S4" i="17" l="1"/>
  <c r="M3" i="3"/>
  <c r="N3" i="3"/>
  <c r="G18" i="15"/>
  <c r="I18" i="15"/>
  <c r="T4" i="17" l="1"/>
  <c r="H18" i="15"/>
  <c r="O2" i="17" s="1"/>
  <c r="G19" i="15"/>
  <c r="H19" i="15" s="1"/>
  <c r="P2" i="17" s="1"/>
  <c r="I19" i="15"/>
  <c r="U4" i="17" l="1"/>
  <c r="O3" i="3"/>
  <c r="P3" i="3"/>
  <c r="G20" i="15"/>
  <c r="I20" i="15"/>
  <c r="V4" i="17" l="1"/>
  <c r="H20" i="15"/>
  <c r="Q2" i="17" s="1"/>
  <c r="I21" i="15"/>
  <c r="G21" i="15"/>
  <c r="H21" i="15" s="1"/>
  <c r="R2" i="17" s="1"/>
  <c r="B11" i="14"/>
  <c r="A11" i="14"/>
  <c r="Q3" i="3" l="1"/>
  <c r="R3" i="3"/>
  <c r="I22" i="15"/>
  <c r="G22" i="15"/>
  <c r="G23" i="15" l="1"/>
  <c r="H23" i="15" s="1"/>
  <c r="T2" i="17" s="1"/>
  <c r="I23" i="15"/>
  <c r="H22" i="15"/>
  <c r="S2" i="17" s="1"/>
  <c r="T3" i="3" l="1"/>
  <c r="S3" i="3"/>
  <c r="G24" i="15"/>
  <c r="I24" i="15"/>
  <c r="H24" i="15" l="1"/>
  <c r="U2" i="17" s="1"/>
  <c r="I25" i="15"/>
  <c r="G25" i="15"/>
  <c r="H25" i="15" s="1"/>
  <c r="V2" i="17" s="1"/>
  <c r="U3" i="3" l="1"/>
  <c r="V3" i="3"/>
  <c r="H26" i="15"/>
  <c r="C14" i="15" s="1"/>
  <c r="G26" i="15"/>
  <c r="C13" i="15" s="1"/>
  <c r="C12" i="15"/>
  <c r="B6" i="1" l="1"/>
  <c r="B5" i="10"/>
  <c r="B6" i="10"/>
  <c r="C6" i="10" s="1"/>
  <c r="B7" i="10"/>
  <c r="C7" i="10" s="1"/>
  <c r="B8" i="10"/>
  <c r="C8" i="10" s="1"/>
  <c r="B9" i="10"/>
  <c r="C9" i="10" s="1"/>
  <c r="D9" i="10" s="1"/>
  <c r="E9" i="10" s="1"/>
  <c r="F9" i="10" s="1"/>
  <c r="G9" i="10" s="1"/>
  <c r="H9" i="10" s="1"/>
  <c r="I9" i="10" s="1"/>
  <c r="J9" i="10" s="1"/>
  <c r="K9" i="10" s="1"/>
  <c r="L9" i="10" s="1"/>
  <c r="M9" i="10" s="1"/>
  <c r="N9" i="10" s="1"/>
  <c r="O9" i="10" s="1"/>
  <c r="P9" i="10" s="1"/>
  <c r="Q9" i="10" s="1"/>
  <c r="R9" i="10" s="1"/>
  <c r="S9" i="10" s="1"/>
  <c r="T9" i="10" s="1"/>
  <c r="U9" i="10" s="1"/>
  <c r="V9" i="10" s="1"/>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B54" i="10"/>
  <c r="C54" i="10" s="1"/>
  <c r="D54" i="10" s="1"/>
  <c r="E54" i="10" s="1"/>
  <c r="F54" i="10" s="1"/>
  <c r="G54" i="10" s="1"/>
  <c r="H54" i="10" s="1"/>
  <c r="I54" i="10" s="1"/>
  <c r="J54" i="10" s="1"/>
  <c r="K54" i="10" s="1"/>
  <c r="L54" i="10" s="1"/>
  <c r="M54" i="10" s="1"/>
  <c r="N54" i="10" s="1"/>
  <c r="O54" i="10" s="1"/>
  <c r="P54" i="10" s="1"/>
  <c r="Q54" i="10" s="1"/>
  <c r="R54" i="10" s="1"/>
  <c r="S54" i="10" s="1"/>
  <c r="T54" i="10" s="1"/>
  <c r="U54" i="10" s="1"/>
  <c r="V54" i="10" s="1"/>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B57" i="10"/>
  <c r="C57" i="10" s="1"/>
  <c r="D57" i="10" s="1"/>
  <c r="E57" i="10" s="1"/>
  <c r="F57" i="10" s="1"/>
  <c r="G57" i="10" s="1"/>
  <c r="H57" i="10" s="1"/>
  <c r="I57" i="10" s="1"/>
  <c r="J57" i="10" s="1"/>
  <c r="K57" i="10" s="1"/>
  <c r="L57" i="10" s="1"/>
  <c r="M57" i="10" s="1"/>
  <c r="N57" i="10" s="1"/>
  <c r="O57" i="10" s="1"/>
  <c r="P57" i="10" s="1"/>
  <c r="Q57" i="10" s="1"/>
  <c r="R57" i="10" s="1"/>
  <c r="S57" i="10" s="1"/>
  <c r="T57" i="10" s="1"/>
  <c r="U57" i="10" s="1"/>
  <c r="V57" i="10" s="1"/>
  <c r="B58" i="10"/>
  <c r="C58" i="10" s="1"/>
  <c r="D58" i="10" s="1"/>
  <c r="E58" i="10" s="1"/>
  <c r="F58" i="10" s="1"/>
  <c r="G58" i="10" s="1"/>
  <c r="H58" i="10" s="1"/>
  <c r="I58" i="10" s="1"/>
  <c r="J58" i="10" s="1"/>
  <c r="K58" i="10" s="1"/>
  <c r="L58" i="10" s="1"/>
  <c r="M58" i="10" s="1"/>
  <c r="N58" i="10" s="1"/>
  <c r="O58" i="10" s="1"/>
  <c r="P58" i="10" s="1"/>
  <c r="Q58" i="10" s="1"/>
  <c r="R58" i="10" s="1"/>
  <c r="S58" i="10" s="1"/>
  <c r="T58" i="10" s="1"/>
  <c r="U58" i="10" s="1"/>
  <c r="V58" i="10" s="1"/>
  <c r="B59" i="10"/>
  <c r="C59" i="10" s="1"/>
  <c r="D59" i="10" s="1"/>
  <c r="E59" i="10" s="1"/>
  <c r="F59" i="10" s="1"/>
  <c r="G59" i="10" s="1"/>
  <c r="H59" i="10" s="1"/>
  <c r="I59" i="10" s="1"/>
  <c r="J59" i="10" s="1"/>
  <c r="K59" i="10" s="1"/>
  <c r="L59" i="10" s="1"/>
  <c r="M59" i="10" s="1"/>
  <c r="N59" i="10" s="1"/>
  <c r="O59" i="10" s="1"/>
  <c r="P59" i="10" s="1"/>
  <c r="Q59" i="10" s="1"/>
  <c r="R59" i="10" s="1"/>
  <c r="S59" i="10" s="1"/>
  <c r="T59" i="10" s="1"/>
  <c r="U59" i="10" s="1"/>
  <c r="V59" i="10" s="1"/>
  <c r="B60" i="10"/>
  <c r="C60" i="10" s="1"/>
  <c r="D60" i="10" s="1"/>
  <c r="E60" i="10" s="1"/>
  <c r="F60" i="10" s="1"/>
  <c r="G60" i="10" s="1"/>
  <c r="H60" i="10" s="1"/>
  <c r="I60" i="10" s="1"/>
  <c r="J60" i="10" s="1"/>
  <c r="K60" i="10" s="1"/>
  <c r="L60" i="10" s="1"/>
  <c r="M60" i="10" s="1"/>
  <c r="N60" i="10" s="1"/>
  <c r="O60" i="10" s="1"/>
  <c r="P60" i="10" s="1"/>
  <c r="Q60" i="10" s="1"/>
  <c r="R60" i="10" s="1"/>
  <c r="S60" i="10" s="1"/>
  <c r="T60" i="10" s="1"/>
  <c r="U60" i="10" s="1"/>
  <c r="V60" i="10" s="1"/>
  <c r="B61" i="10"/>
  <c r="C61" i="10" s="1"/>
  <c r="D61" i="10" s="1"/>
  <c r="E61" i="10" s="1"/>
  <c r="F61" i="10" s="1"/>
  <c r="G61" i="10" s="1"/>
  <c r="H61" i="10" s="1"/>
  <c r="I61" i="10" s="1"/>
  <c r="J61" i="10" s="1"/>
  <c r="K61" i="10" s="1"/>
  <c r="L61" i="10" s="1"/>
  <c r="M61" i="10" s="1"/>
  <c r="N61" i="10" s="1"/>
  <c r="O61" i="10" s="1"/>
  <c r="P61" i="10" s="1"/>
  <c r="Q61" i="10" s="1"/>
  <c r="R61" i="10" s="1"/>
  <c r="S61" i="10" s="1"/>
  <c r="T61" i="10" s="1"/>
  <c r="U61" i="10" s="1"/>
  <c r="V61" i="10" s="1"/>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B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B93" i="10"/>
  <c r="C93" i="10" s="1"/>
  <c r="D93" i="10" s="1"/>
  <c r="E93" i="10" s="1"/>
  <c r="F93" i="10" s="1"/>
  <c r="G93" i="10" s="1"/>
  <c r="H93" i="10" s="1"/>
  <c r="I93" i="10" s="1"/>
  <c r="J93" i="10" s="1"/>
  <c r="K93" i="10" s="1"/>
  <c r="L93" i="10" s="1"/>
  <c r="M93" i="10" s="1"/>
  <c r="N93" i="10" s="1"/>
  <c r="O93" i="10" s="1"/>
  <c r="P93" i="10" s="1"/>
  <c r="Q93" i="10" s="1"/>
  <c r="R93" i="10" s="1"/>
  <c r="S93" i="10" s="1"/>
  <c r="T93" i="10" s="1"/>
  <c r="U93" i="10" s="1"/>
  <c r="V93" i="10" s="1"/>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B106" i="10"/>
  <c r="C106" i="10" s="1"/>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B109" i="10"/>
  <c r="C109" i="10" s="1"/>
  <c r="D109" i="10" s="1"/>
  <c r="E109" i="10" s="1"/>
  <c r="F109" i="10" s="1"/>
  <c r="G109" i="10" s="1"/>
  <c r="H109" i="10" s="1"/>
  <c r="I109" i="10" s="1"/>
  <c r="J109" i="10" s="1"/>
  <c r="K109" i="10" s="1"/>
  <c r="L109" i="10" s="1"/>
  <c r="M109" i="10" s="1"/>
  <c r="N109" i="10" s="1"/>
  <c r="O109" i="10" s="1"/>
  <c r="P109" i="10" s="1"/>
  <c r="Q109" i="10" s="1"/>
  <c r="R109" i="10" s="1"/>
  <c r="S109" i="10" s="1"/>
  <c r="T109" i="10" s="1"/>
  <c r="U109" i="10" s="1"/>
  <c r="V109" i="10" s="1"/>
  <c r="B110" i="10"/>
  <c r="C110" i="10" s="1"/>
  <c r="D110" i="10" s="1"/>
  <c r="E110" i="10" s="1"/>
  <c r="F110" i="10" s="1"/>
  <c r="G110" i="10" s="1"/>
  <c r="H110" i="10" s="1"/>
  <c r="I110" i="10" s="1"/>
  <c r="J110" i="10" s="1"/>
  <c r="K110" i="10" s="1"/>
  <c r="L110" i="10" s="1"/>
  <c r="M110" i="10" s="1"/>
  <c r="N110" i="10" s="1"/>
  <c r="O110" i="10" s="1"/>
  <c r="P110" i="10" s="1"/>
  <c r="Q110" i="10" s="1"/>
  <c r="R110" i="10" s="1"/>
  <c r="S110" i="10" s="1"/>
  <c r="T110" i="10" s="1"/>
  <c r="U110" i="10" s="1"/>
  <c r="V110" i="10" s="1"/>
  <c r="B111" i="10"/>
  <c r="C111" i="10" s="1"/>
  <c r="D111" i="10" s="1"/>
  <c r="E111" i="10" s="1"/>
  <c r="F111" i="10" s="1"/>
  <c r="G111" i="10" s="1"/>
  <c r="H111" i="10" s="1"/>
  <c r="I111" i="10" s="1"/>
  <c r="J111" i="10" s="1"/>
  <c r="K111" i="10" s="1"/>
  <c r="L111" i="10" s="1"/>
  <c r="M111" i="10" s="1"/>
  <c r="N111" i="10" s="1"/>
  <c r="O111" i="10" s="1"/>
  <c r="P111" i="10" s="1"/>
  <c r="Q111" i="10" s="1"/>
  <c r="R111" i="10" s="1"/>
  <c r="S111" i="10" s="1"/>
  <c r="T111" i="10" s="1"/>
  <c r="U111" i="10" s="1"/>
  <c r="V111" i="10" s="1"/>
  <c r="B112" i="10"/>
  <c r="C112" i="10" s="1"/>
  <c r="D112" i="10" s="1"/>
  <c r="E112" i="10" s="1"/>
  <c r="F112" i="10" s="1"/>
  <c r="G112" i="10" s="1"/>
  <c r="H112" i="10" s="1"/>
  <c r="I112" i="10" s="1"/>
  <c r="J112" i="10" s="1"/>
  <c r="K112" i="10" s="1"/>
  <c r="L112" i="10" s="1"/>
  <c r="M112" i="10" s="1"/>
  <c r="N112" i="10" s="1"/>
  <c r="O112" i="10" s="1"/>
  <c r="P112" i="10" s="1"/>
  <c r="Q112" i="10" s="1"/>
  <c r="R112" i="10" s="1"/>
  <c r="S112" i="10" s="1"/>
  <c r="T112" i="10" s="1"/>
  <c r="U112" i="10" s="1"/>
  <c r="V112" i="10" s="1"/>
  <c r="B113" i="10"/>
  <c r="C113" i="10" s="1"/>
  <c r="D113" i="10" s="1"/>
  <c r="E113" i="10" s="1"/>
  <c r="F113" i="10" s="1"/>
  <c r="G113" i="10" s="1"/>
  <c r="H113" i="10" s="1"/>
  <c r="I113" i="10" s="1"/>
  <c r="J113" i="10" s="1"/>
  <c r="K113" i="10" s="1"/>
  <c r="L113" i="10" s="1"/>
  <c r="M113" i="10" s="1"/>
  <c r="N113" i="10" s="1"/>
  <c r="O113" i="10" s="1"/>
  <c r="P113" i="10" s="1"/>
  <c r="Q113" i="10" s="1"/>
  <c r="R113" i="10" s="1"/>
  <c r="S113" i="10" s="1"/>
  <c r="T113" i="10" s="1"/>
  <c r="U113" i="10" s="1"/>
  <c r="V113" i="10" s="1"/>
  <c r="B114" i="10"/>
  <c r="C114" i="10" s="1"/>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B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B125" i="10"/>
  <c r="C125" i="10" s="1"/>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B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B131" i="10"/>
  <c r="C131" i="10" s="1"/>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B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B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B151" i="10"/>
  <c r="C151" i="10" s="1"/>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B158" i="10"/>
  <c r="C158" i="10" s="1"/>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B161" i="10"/>
  <c r="C161" i="10" s="1"/>
  <c r="D161" i="10" s="1"/>
  <c r="E161" i="10" s="1"/>
  <c r="F161" i="10" s="1"/>
  <c r="G161" i="10" s="1"/>
  <c r="H161" i="10" s="1"/>
  <c r="I161" i="10" s="1"/>
  <c r="J161" i="10" s="1"/>
  <c r="K161" i="10" s="1"/>
  <c r="L161" i="10" s="1"/>
  <c r="M161" i="10" s="1"/>
  <c r="N161" i="10" s="1"/>
  <c r="O161" i="10" s="1"/>
  <c r="P161" i="10" s="1"/>
  <c r="Q161" i="10" s="1"/>
  <c r="R161" i="10" s="1"/>
  <c r="S161" i="10" s="1"/>
  <c r="T161" i="10" s="1"/>
  <c r="U161" i="10" s="1"/>
  <c r="V161" i="10" s="1"/>
  <c r="B162" i="10"/>
  <c r="C162" i="10" s="1"/>
  <c r="D162" i="10" s="1"/>
  <c r="E162" i="10" s="1"/>
  <c r="F162" i="10" s="1"/>
  <c r="G162" i="10" s="1"/>
  <c r="H162" i="10" s="1"/>
  <c r="I162" i="10" s="1"/>
  <c r="J162" i="10" s="1"/>
  <c r="K162" i="10" s="1"/>
  <c r="L162" i="10" s="1"/>
  <c r="M162" i="10" s="1"/>
  <c r="N162" i="10" s="1"/>
  <c r="O162" i="10" s="1"/>
  <c r="P162" i="10" s="1"/>
  <c r="Q162" i="10" s="1"/>
  <c r="R162" i="10" s="1"/>
  <c r="S162" i="10" s="1"/>
  <c r="T162" i="10" s="1"/>
  <c r="U162" i="10" s="1"/>
  <c r="V162" i="10" s="1"/>
  <c r="B163" i="10"/>
  <c r="C163" i="10" s="1"/>
  <c r="D163" i="10" s="1"/>
  <c r="E163" i="10" s="1"/>
  <c r="F163" i="10" s="1"/>
  <c r="G163" i="10" s="1"/>
  <c r="H163" i="10" s="1"/>
  <c r="I163" i="10" s="1"/>
  <c r="J163" i="10" s="1"/>
  <c r="K163" i="10" s="1"/>
  <c r="L163" i="10" s="1"/>
  <c r="M163" i="10" s="1"/>
  <c r="N163" i="10" s="1"/>
  <c r="O163" i="10" s="1"/>
  <c r="P163" i="10" s="1"/>
  <c r="Q163" i="10" s="1"/>
  <c r="R163" i="10" s="1"/>
  <c r="S163" i="10" s="1"/>
  <c r="T163" i="10" s="1"/>
  <c r="U163" i="10" s="1"/>
  <c r="V163" i="10" s="1"/>
  <c r="B164" i="10"/>
  <c r="C164" i="10" s="1"/>
  <c r="D164" i="10" s="1"/>
  <c r="E164" i="10" s="1"/>
  <c r="F164" i="10" s="1"/>
  <c r="G164" i="10" s="1"/>
  <c r="H164" i="10" s="1"/>
  <c r="I164" i="10" s="1"/>
  <c r="J164" i="10" s="1"/>
  <c r="K164" i="10" s="1"/>
  <c r="L164" i="10" s="1"/>
  <c r="M164" i="10" s="1"/>
  <c r="N164" i="10" s="1"/>
  <c r="O164" i="10" s="1"/>
  <c r="P164" i="10" s="1"/>
  <c r="Q164" i="10" s="1"/>
  <c r="R164" i="10" s="1"/>
  <c r="S164" i="10" s="1"/>
  <c r="T164" i="10" s="1"/>
  <c r="U164" i="10" s="1"/>
  <c r="V164" i="10" s="1"/>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B168" i="10"/>
  <c r="C168" i="10" s="1"/>
  <c r="D168" i="10" s="1"/>
  <c r="E168" i="10" s="1"/>
  <c r="F168" i="10" s="1"/>
  <c r="G168" i="10" s="1"/>
  <c r="H168" i="10" s="1"/>
  <c r="I168" i="10" s="1"/>
  <c r="J168" i="10" s="1"/>
  <c r="K168" i="10" s="1"/>
  <c r="L168" i="10" s="1"/>
  <c r="M168" i="10" s="1"/>
  <c r="N168" i="10" s="1"/>
  <c r="O168" i="10" s="1"/>
  <c r="P168" i="10" s="1"/>
  <c r="Q168" i="10" s="1"/>
  <c r="R168" i="10" s="1"/>
  <c r="S168" i="10" s="1"/>
  <c r="T168" i="10" s="1"/>
  <c r="U168" i="10" s="1"/>
  <c r="V168" i="10" s="1"/>
  <c r="B169" i="10"/>
  <c r="C169" i="10" s="1"/>
  <c r="D169" i="10" s="1"/>
  <c r="E169" i="10" s="1"/>
  <c r="F169" i="10" s="1"/>
  <c r="G169" i="10" s="1"/>
  <c r="H169" i="10" s="1"/>
  <c r="I169" i="10" s="1"/>
  <c r="J169" i="10" s="1"/>
  <c r="K169" i="10" s="1"/>
  <c r="L169" i="10" s="1"/>
  <c r="M169" i="10" s="1"/>
  <c r="N169" i="10" s="1"/>
  <c r="O169" i="10" s="1"/>
  <c r="P169" i="10" s="1"/>
  <c r="Q169" i="10" s="1"/>
  <c r="R169" i="10" s="1"/>
  <c r="S169" i="10" s="1"/>
  <c r="T169" i="10" s="1"/>
  <c r="U169" i="10" s="1"/>
  <c r="V169" i="10" s="1"/>
  <c r="B170" i="10"/>
  <c r="C170" i="10" s="1"/>
  <c r="D170" i="10" s="1"/>
  <c r="E170" i="10" s="1"/>
  <c r="F170" i="10" s="1"/>
  <c r="G170" i="10" s="1"/>
  <c r="H170" i="10" s="1"/>
  <c r="I170" i="10" s="1"/>
  <c r="J170" i="10" s="1"/>
  <c r="K170" i="10" s="1"/>
  <c r="L170" i="10" s="1"/>
  <c r="M170" i="10" s="1"/>
  <c r="N170" i="10" s="1"/>
  <c r="O170" i="10" s="1"/>
  <c r="P170" i="10" s="1"/>
  <c r="Q170" i="10" s="1"/>
  <c r="R170" i="10" s="1"/>
  <c r="S170" i="10" s="1"/>
  <c r="T170" i="10" s="1"/>
  <c r="U170" i="10" s="1"/>
  <c r="V170" i="10" s="1"/>
  <c r="B171" i="10"/>
  <c r="C171" i="10" s="1"/>
  <c r="D171" i="10" s="1"/>
  <c r="E171" i="10" s="1"/>
  <c r="F171" i="10" s="1"/>
  <c r="G171" i="10" s="1"/>
  <c r="H171" i="10" s="1"/>
  <c r="I171" i="10" s="1"/>
  <c r="J171" i="10" s="1"/>
  <c r="K171" i="10" s="1"/>
  <c r="L171" i="10" s="1"/>
  <c r="M171" i="10" s="1"/>
  <c r="N171" i="10" s="1"/>
  <c r="O171" i="10" s="1"/>
  <c r="P171" i="10" s="1"/>
  <c r="Q171" i="10" s="1"/>
  <c r="R171" i="10" s="1"/>
  <c r="S171" i="10" s="1"/>
  <c r="T171" i="10" s="1"/>
  <c r="U171" i="10" s="1"/>
  <c r="V171" i="10" s="1"/>
  <c r="B172" i="10"/>
  <c r="C172" i="10" s="1"/>
  <c r="D172" i="10" s="1"/>
  <c r="E172" i="10" s="1"/>
  <c r="F172" i="10" s="1"/>
  <c r="G172" i="10" s="1"/>
  <c r="H172" i="10" s="1"/>
  <c r="I172" i="10" s="1"/>
  <c r="J172" i="10" s="1"/>
  <c r="K172" i="10" s="1"/>
  <c r="L172" i="10" s="1"/>
  <c r="M172" i="10" s="1"/>
  <c r="N172" i="10" s="1"/>
  <c r="O172" i="10" s="1"/>
  <c r="P172" i="10" s="1"/>
  <c r="Q172" i="10" s="1"/>
  <c r="R172" i="10" s="1"/>
  <c r="S172" i="10" s="1"/>
  <c r="T172" i="10" s="1"/>
  <c r="U172" i="10" s="1"/>
  <c r="V172" i="10" s="1"/>
  <c r="B173" i="10"/>
  <c r="C173" i="10" s="1"/>
  <c r="D173" i="10" s="1"/>
  <c r="E173" i="10" s="1"/>
  <c r="F173" i="10" s="1"/>
  <c r="G173" i="10" s="1"/>
  <c r="H173" i="10" s="1"/>
  <c r="I173" i="10" s="1"/>
  <c r="J173" i="10" s="1"/>
  <c r="K173" i="10" s="1"/>
  <c r="L173" i="10" s="1"/>
  <c r="M173" i="10" s="1"/>
  <c r="N173" i="10" s="1"/>
  <c r="O173" i="10" s="1"/>
  <c r="P173" i="10" s="1"/>
  <c r="Q173" i="10" s="1"/>
  <c r="R173" i="10" s="1"/>
  <c r="S173" i="10" s="1"/>
  <c r="T173" i="10" s="1"/>
  <c r="U173" i="10" s="1"/>
  <c r="V173" i="10" s="1"/>
  <c r="B174" i="10"/>
  <c r="C174" i="10" s="1"/>
  <c r="D174" i="10" s="1"/>
  <c r="E174" i="10" s="1"/>
  <c r="F174" i="10" s="1"/>
  <c r="G174" i="10" s="1"/>
  <c r="H174" i="10" s="1"/>
  <c r="I174" i="10" s="1"/>
  <c r="J174" i="10" s="1"/>
  <c r="K174" i="10" s="1"/>
  <c r="L174" i="10" s="1"/>
  <c r="M174" i="10" s="1"/>
  <c r="N174" i="10" s="1"/>
  <c r="O174" i="10" s="1"/>
  <c r="P174" i="10" s="1"/>
  <c r="Q174" i="10" s="1"/>
  <c r="R174" i="10" s="1"/>
  <c r="S174" i="10" s="1"/>
  <c r="T174" i="10" s="1"/>
  <c r="U174" i="10" s="1"/>
  <c r="V174" i="10" s="1"/>
  <c r="B175" i="10"/>
  <c r="C175" i="10" s="1"/>
  <c r="D175" i="10" s="1"/>
  <c r="E175" i="10" s="1"/>
  <c r="F175" i="10" s="1"/>
  <c r="G175" i="10" s="1"/>
  <c r="H175" i="10" s="1"/>
  <c r="I175" i="10" s="1"/>
  <c r="J175" i="10" s="1"/>
  <c r="K175" i="10" s="1"/>
  <c r="L175" i="10" s="1"/>
  <c r="M175" i="10" s="1"/>
  <c r="N175" i="10" s="1"/>
  <c r="O175" i="10" s="1"/>
  <c r="P175" i="10" s="1"/>
  <c r="Q175" i="10" s="1"/>
  <c r="R175" i="10" s="1"/>
  <c r="S175" i="10" s="1"/>
  <c r="T175" i="10" s="1"/>
  <c r="U175" i="10" s="1"/>
  <c r="V175" i="10" s="1"/>
  <c r="B176" i="10"/>
  <c r="C176" i="10" s="1"/>
  <c r="D176" i="10" s="1"/>
  <c r="E176" i="10" s="1"/>
  <c r="F176" i="10" s="1"/>
  <c r="G176" i="10" s="1"/>
  <c r="H176" i="10" s="1"/>
  <c r="I176" i="10" s="1"/>
  <c r="J176" i="10" s="1"/>
  <c r="K176" i="10" s="1"/>
  <c r="L176" i="10" s="1"/>
  <c r="M176" i="10" s="1"/>
  <c r="N176" i="10" s="1"/>
  <c r="O176" i="10" s="1"/>
  <c r="P176" i="10" s="1"/>
  <c r="Q176" i="10" s="1"/>
  <c r="R176" i="10" s="1"/>
  <c r="S176" i="10" s="1"/>
  <c r="T176" i="10" s="1"/>
  <c r="U176" i="10" s="1"/>
  <c r="V176" i="10" s="1"/>
  <c r="B177" i="10"/>
  <c r="C177" i="10" s="1"/>
  <c r="D177" i="10" s="1"/>
  <c r="E177" i="10" s="1"/>
  <c r="F177" i="10" s="1"/>
  <c r="G177" i="10" s="1"/>
  <c r="H177" i="10" s="1"/>
  <c r="I177" i="10" s="1"/>
  <c r="J177" i="10" s="1"/>
  <c r="K177" i="10" s="1"/>
  <c r="L177" i="10" s="1"/>
  <c r="M177" i="10" s="1"/>
  <c r="N177" i="10" s="1"/>
  <c r="O177" i="10" s="1"/>
  <c r="P177" i="10" s="1"/>
  <c r="Q177" i="10" s="1"/>
  <c r="R177" i="10" s="1"/>
  <c r="S177" i="10" s="1"/>
  <c r="T177" i="10" s="1"/>
  <c r="U177" i="10" s="1"/>
  <c r="V177" i="10" s="1"/>
  <c r="B178" i="10"/>
  <c r="C178" i="10" s="1"/>
  <c r="D178" i="10" s="1"/>
  <c r="E178" i="10" s="1"/>
  <c r="F178" i="10" s="1"/>
  <c r="G178" i="10" s="1"/>
  <c r="H178" i="10" s="1"/>
  <c r="I178" i="10" s="1"/>
  <c r="J178" i="10" s="1"/>
  <c r="K178" i="10" s="1"/>
  <c r="L178" i="10" s="1"/>
  <c r="M178" i="10" s="1"/>
  <c r="N178" i="10" s="1"/>
  <c r="O178" i="10" s="1"/>
  <c r="P178" i="10" s="1"/>
  <c r="Q178" i="10" s="1"/>
  <c r="R178" i="10" s="1"/>
  <c r="S178" i="10" s="1"/>
  <c r="T178" i="10" s="1"/>
  <c r="U178" i="10" s="1"/>
  <c r="V178" i="10" s="1"/>
  <c r="B179" i="10"/>
  <c r="C179" i="10" s="1"/>
  <c r="D179" i="10" s="1"/>
  <c r="E179" i="10" s="1"/>
  <c r="F179" i="10" s="1"/>
  <c r="G179" i="10" s="1"/>
  <c r="H179" i="10" s="1"/>
  <c r="I179" i="10" s="1"/>
  <c r="J179" i="10" s="1"/>
  <c r="K179" i="10" s="1"/>
  <c r="L179" i="10" s="1"/>
  <c r="M179" i="10" s="1"/>
  <c r="N179" i="10" s="1"/>
  <c r="O179" i="10" s="1"/>
  <c r="P179" i="10" s="1"/>
  <c r="Q179" i="10" s="1"/>
  <c r="R179" i="10" s="1"/>
  <c r="S179" i="10" s="1"/>
  <c r="T179" i="10" s="1"/>
  <c r="U179" i="10" s="1"/>
  <c r="V179" i="10" s="1"/>
  <c r="B180" i="10"/>
  <c r="C180" i="10" s="1"/>
  <c r="D180" i="10" s="1"/>
  <c r="E180" i="10" s="1"/>
  <c r="F180" i="10" s="1"/>
  <c r="G180" i="10" s="1"/>
  <c r="H180" i="10" s="1"/>
  <c r="I180" i="10" s="1"/>
  <c r="J180" i="10" s="1"/>
  <c r="K180" i="10" s="1"/>
  <c r="L180" i="10" s="1"/>
  <c r="M180" i="10" s="1"/>
  <c r="N180" i="10" s="1"/>
  <c r="O180" i="10" s="1"/>
  <c r="P180" i="10" s="1"/>
  <c r="Q180" i="10" s="1"/>
  <c r="R180" i="10" s="1"/>
  <c r="S180" i="10" s="1"/>
  <c r="T180" i="10" s="1"/>
  <c r="U180" i="10" s="1"/>
  <c r="V180" i="10" s="1"/>
  <c r="B181" i="10"/>
  <c r="C181" i="10" s="1"/>
  <c r="D181" i="10" s="1"/>
  <c r="E181" i="10" s="1"/>
  <c r="F181" i="10" s="1"/>
  <c r="G181" i="10" s="1"/>
  <c r="H181" i="10" s="1"/>
  <c r="I181" i="10" s="1"/>
  <c r="J181" i="10" s="1"/>
  <c r="K181" i="10" s="1"/>
  <c r="L181" i="10" s="1"/>
  <c r="M181" i="10" s="1"/>
  <c r="N181" i="10" s="1"/>
  <c r="O181" i="10" s="1"/>
  <c r="P181" i="10" s="1"/>
  <c r="Q181" i="10" s="1"/>
  <c r="R181" i="10" s="1"/>
  <c r="S181" i="10" s="1"/>
  <c r="T181" i="10" s="1"/>
  <c r="U181" i="10" s="1"/>
  <c r="V181" i="10" s="1"/>
  <c r="B182" i="10"/>
  <c r="C182" i="10" s="1"/>
  <c r="D182" i="10" s="1"/>
  <c r="E182" i="10" s="1"/>
  <c r="F182" i="10" s="1"/>
  <c r="G182" i="10" s="1"/>
  <c r="H182" i="10" s="1"/>
  <c r="I182" i="10" s="1"/>
  <c r="J182" i="10" s="1"/>
  <c r="K182" i="10" s="1"/>
  <c r="L182" i="10" s="1"/>
  <c r="M182" i="10" s="1"/>
  <c r="N182" i="10" s="1"/>
  <c r="O182" i="10" s="1"/>
  <c r="P182" i="10" s="1"/>
  <c r="Q182" i="10" s="1"/>
  <c r="R182" i="10" s="1"/>
  <c r="S182" i="10" s="1"/>
  <c r="T182" i="10" s="1"/>
  <c r="U182" i="10" s="1"/>
  <c r="V182" i="10" s="1"/>
  <c r="B183" i="10"/>
  <c r="C183" i="10" s="1"/>
  <c r="D183" i="10" s="1"/>
  <c r="E183" i="10" s="1"/>
  <c r="F183" i="10" s="1"/>
  <c r="G183" i="10" s="1"/>
  <c r="H183" i="10" s="1"/>
  <c r="I183" i="10" s="1"/>
  <c r="J183" i="10" s="1"/>
  <c r="K183" i="10" s="1"/>
  <c r="L183" i="10" s="1"/>
  <c r="M183" i="10" s="1"/>
  <c r="N183" i="10" s="1"/>
  <c r="O183" i="10" s="1"/>
  <c r="P183" i="10" s="1"/>
  <c r="Q183" i="10" s="1"/>
  <c r="R183" i="10" s="1"/>
  <c r="S183" i="10" s="1"/>
  <c r="T183" i="10" s="1"/>
  <c r="U183" i="10" s="1"/>
  <c r="V183" i="10" s="1"/>
  <c r="B184" i="10"/>
  <c r="C184" i="10" s="1"/>
  <c r="D184" i="10" s="1"/>
  <c r="E184" i="10" s="1"/>
  <c r="F184" i="10" s="1"/>
  <c r="G184" i="10" s="1"/>
  <c r="H184" i="10" s="1"/>
  <c r="I184" i="10" s="1"/>
  <c r="J184" i="10" s="1"/>
  <c r="K184" i="10" s="1"/>
  <c r="L184" i="10" s="1"/>
  <c r="M184" i="10" s="1"/>
  <c r="N184" i="10" s="1"/>
  <c r="O184" i="10" s="1"/>
  <c r="P184" i="10" s="1"/>
  <c r="Q184" i="10" s="1"/>
  <c r="R184" i="10" s="1"/>
  <c r="S184" i="10" s="1"/>
  <c r="T184" i="10" s="1"/>
  <c r="U184" i="10" s="1"/>
  <c r="V184" i="10" s="1"/>
  <c r="B185" i="10"/>
  <c r="C185" i="10" s="1"/>
  <c r="D185" i="10" s="1"/>
  <c r="E185" i="10" s="1"/>
  <c r="F185" i="10" s="1"/>
  <c r="G185" i="10" s="1"/>
  <c r="H185" i="10" s="1"/>
  <c r="I185" i="10" s="1"/>
  <c r="J185" i="10" s="1"/>
  <c r="K185" i="10" s="1"/>
  <c r="L185" i="10" s="1"/>
  <c r="M185" i="10" s="1"/>
  <c r="N185" i="10" s="1"/>
  <c r="O185" i="10" s="1"/>
  <c r="P185" i="10" s="1"/>
  <c r="Q185" i="10" s="1"/>
  <c r="R185" i="10" s="1"/>
  <c r="S185" i="10" s="1"/>
  <c r="T185" i="10" s="1"/>
  <c r="U185" i="10" s="1"/>
  <c r="V185" i="10" s="1"/>
  <c r="B186" i="10"/>
  <c r="C186" i="10" s="1"/>
  <c r="D186" i="10" s="1"/>
  <c r="E186" i="10" s="1"/>
  <c r="F186" i="10" s="1"/>
  <c r="G186" i="10" s="1"/>
  <c r="H186" i="10" s="1"/>
  <c r="I186" i="10" s="1"/>
  <c r="J186" i="10" s="1"/>
  <c r="K186" i="10" s="1"/>
  <c r="L186" i="10" s="1"/>
  <c r="M186" i="10" s="1"/>
  <c r="N186" i="10" s="1"/>
  <c r="O186" i="10" s="1"/>
  <c r="P186" i="10" s="1"/>
  <c r="Q186" i="10" s="1"/>
  <c r="R186" i="10" s="1"/>
  <c r="S186" i="10" s="1"/>
  <c r="T186" i="10" s="1"/>
  <c r="U186" i="10" s="1"/>
  <c r="V186" i="10" s="1"/>
  <c r="B187" i="10"/>
  <c r="C187" i="10" s="1"/>
  <c r="D187" i="10" s="1"/>
  <c r="E187" i="10" s="1"/>
  <c r="F187" i="10" s="1"/>
  <c r="G187" i="10" s="1"/>
  <c r="H187" i="10" s="1"/>
  <c r="I187" i="10" s="1"/>
  <c r="J187" i="10" s="1"/>
  <c r="K187" i="10" s="1"/>
  <c r="L187" i="10" s="1"/>
  <c r="M187" i="10" s="1"/>
  <c r="N187" i="10" s="1"/>
  <c r="O187" i="10" s="1"/>
  <c r="P187" i="10" s="1"/>
  <c r="Q187" i="10" s="1"/>
  <c r="R187" i="10" s="1"/>
  <c r="S187" i="10" s="1"/>
  <c r="T187" i="10" s="1"/>
  <c r="U187" i="10" s="1"/>
  <c r="V187" i="10" s="1"/>
  <c r="B188" i="10"/>
  <c r="C188" i="10" s="1"/>
  <c r="D188" i="10" s="1"/>
  <c r="E188" i="10" s="1"/>
  <c r="F188" i="10" s="1"/>
  <c r="G188" i="10" s="1"/>
  <c r="H188" i="10" s="1"/>
  <c r="I188" i="10" s="1"/>
  <c r="J188" i="10" s="1"/>
  <c r="K188" i="10" s="1"/>
  <c r="L188" i="10" s="1"/>
  <c r="M188" i="10" s="1"/>
  <c r="N188" i="10" s="1"/>
  <c r="O188" i="10" s="1"/>
  <c r="P188" i="10" s="1"/>
  <c r="Q188" i="10" s="1"/>
  <c r="R188" i="10" s="1"/>
  <c r="S188" i="10" s="1"/>
  <c r="T188" i="10" s="1"/>
  <c r="U188" i="10" s="1"/>
  <c r="V188" i="10" s="1"/>
  <c r="B189" i="10"/>
  <c r="C189" i="10" s="1"/>
  <c r="D189" i="10" s="1"/>
  <c r="E189" i="10" s="1"/>
  <c r="F189" i="10" s="1"/>
  <c r="G189" i="10" s="1"/>
  <c r="H189" i="10" s="1"/>
  <c r="I189" i="10" s="1"/>
  <c r="J189" i="10" s="1"/>
  <c r="K189" i="10" s="1"/>
  <c r="L189" i="10" s="1"/>
  <c r="M189" i="10" s="1"/>
  <c r="N189" i="10" s="1"/>
  <c r="O189" i="10" s="1"/>
  <c r="P189" i="10" s="1"/>
  <c r="Q189" i="10" s="1"/>
  <c r="R189" i="10" s="1"/>
  <c r="S189" i="10" s="1"/>
  <c r="T189" i="10" s="1"/>
  <c r="U189" i="10" s="1"/>
  <c r="V189" i="10" s="1"/>
  <c r="B190" i="10"/>
  <c r="C190" i="10" s="1"/>
  <c r="D190" i="10" s="1"/>
  <c r="E190" i="10" s="1"/>
  <c r="F190" i="10" s="1"/>
  <c r="G190" i="10" s="1"/>
  <c r="H190" i="10" s="1"/>
  <c r="I190" i="10" s="1"/>
  <c r="J190" i="10" s="1"/>
  <c r="K190" i="10" s="1"/>
  <c r="L190" i="10" s="1"/>
  <c r="M190" i="10" s="1"/>
  <c r="N190" i="10" s="1"/>
  <c r="O190" i="10" s="1"/>
  <c r="P190" i="10" s="1"/>
  <c r="Q190" i="10" s="1"/>
  <c r="R190" i="10" s="1"/>
  <c r="S190" i="10" s="1"/>
  <c r="T190" i="10" s="1"/>
  <c r="U190" i="10" s="1"/>
  <c r="V190" i="10" s="1"/>
  <c r="B191" i="10"/>
  <c r="C191" i="10" s="1"/>
  <c r="D191" i="10" s="1"/>
  <c r="E191" i="10" s="1"/>
  <c r="F191" i="10" s="1"/>
  <c r="G191" i="10" s="1"/>
  <c r="H191" i="10" s="1"/>
  <c r="I191" i="10" s="1"/>
  <c r="J191" i="10" s="1"/>
  <c r="K191" i="10" s="1"/>
  <c r="L191" i="10" s="1"/>
  <c r="M191" i="10" s="1"/>
  <c r="N191" i="10" s="1"/>
  <c r="O191" i="10" s="1"/>
  <c r="P191" i="10" s="1"/>
  <c r="Q191" i="10" s="1"/>
  <c r="R191" i="10" s="1"/>
  <c r="S191" i="10" s="1"/>
  <c r="T191" i="10" s="1"/>
  <c r="U191" i="10" s="1"/>
  <c r="V191" i="10" s="1"/>
  <c r="B192" i="10"/>
  <c r="C192" i="10" s="1"/>
  <c r="D192" i="10" s="1"/>
  <c r="E192" i="10" s="1"/>
  <c r="F192" i="10" s="1"/>
  <c r="G192" i="10" s="1"/>
  <c r="H192" i="10" s="1"/>
  <c r="I192" i="10" s="1"/>
  <c r="J192" i="10" s="1"/>
  <c r="K192" i="10" s="1"/>
  <c r="L192" i="10" s="1"/>
  <c r="M192" i="10" s="1"/>
  <c r="N192" i="10" s="1"/>
  <c r="O192" i="10" s="1"/>
  <c r="P192" i="10" s="1"/>
  <c r="Q192" i="10" s="1"/>
  <c r="R192" i="10" s="1"/>
  <c r="S192" i="10" s="1"/>
  <c r="T192" i="10" s="1"/>
  <c r="U192" i="10" s="1"/>
  <c r="V192" i="10" s="1"/>
  <c r="B193" i="10"/>
  <c r="C193" i="10" s="1"/>
  <c r="D193" i="10" s="1"/>
  <c r="E193" i="10" s="1"/>
  <c r="F193" i="10" s="1"/>
  <c r="G193" i="10" s="1"/>
  <c r="H193" i="10" s="1"/>
  <c r="I193" i="10" s="1"/>
  <c r="J193" i="10" s="1"/>
  <c r="K193" i="10" s="1"/>
  <c r="L193" i="10" s="1"/>
  <c r="M193" i="10" s="1"/>
  <c r="N193" i="10" s="1"/>
  <c r="O193" i="10" s="1"/>
  <c r="P193" i="10" s="1"/>
  <c r="Q193" i="10" s="1"/>
  <c r="R193" i="10" s="1"/>
  <c r="S193" i="10" s="1"/>
  <c r="T193" i="10" s="1"/>
  <c r="U193" i="10" s="1"/>
  <c r="V193" i="10" s="1"/>
  <c r="B194" i="10"/>
  <c r="C194" i="10" s="1"/>
  <c r="D194" i="10" s="1"/>
  <c r="E194" i="10" s="1"/>
  <c r="F194" i="10" s="1"/>
  <c r="G194" i="10" s="1"/>
  <c r="H194" i="10" s="1"/>
  <c r="I194" i="10" s="1"/>
  <c r="J194" i="10" s="1"/>
  <c r="K194" i="10" s="1"/>
  <c r="L194" i="10" s="1"/>
  <c r="M194" i="10" s="1"/>
  <c r="N194" i="10" s="1"/>
  <c r="O194" i="10" s="1"/>
  <c r="P194" i="10" s="1"/>
  <c r="Q194" i="10" s="1"/>
  <c r="R194" i="10" s="1"/>
  <c r="S194" i="10" s="1"/>
  <c r="T194" i="10" s="1"/>
  <c r="U194" i="10" s="1"/>
  <c r="V194" i="10" s="1"/>
  <c r="B195" i="10"/>
  <c r="C195" i="10" s="1"/>
  <c r="D195" i="10" s="1"/>
  <c r="E195" i="10" s="1"/>
  <c r="F195" i="10" s="1"/>
  <c r="G195" i="10" s="1"/>
  <c r="H195" i="10" s="1"/>
  <c r="I195" i="10" s="1"/>
  <c r="J195" i="10" s="1"/>
  <c r="K195" i="10" s="1"/>
  <c r="L195" i="10" s="1"/>
  <c r="M195" i="10" s="1"/>
  <c r="N195" i="10" s="1"/>
  <c r="O195" i="10" s="1"/>
  <c r="P195" i="10" s="1"/>
  <c r="Q195" i="10" s="1"/>
  <c r="R195" i="10" s="1"/>
  <c r="S195" i="10" s="1"/>
  <c r="T195" i="10" s="1"/>
  <c r="U195" i="10" s="1"/>
  <c r="V195" i="10" s="1"/>
  <c r="B196" i="10"/>
  <c r="C196" i="10" s="1"/>
  <c r="D196" i="10" s="1"/>
  <c r="E196" i="10" s="1"/>
  <c r="F196" i="10" s="1"/>
  <c r="G196" i="10" s="1"/>
  <c r="H196" i="10" s="1"/>
  <c r="I196" i="10" s="1"/>
  <c r="J196" i="10" s="1"/>
  <c r="K196" i="10" s="1"/>
  <c r="L196" i="10" s="1"/>
  <c r="M196" i="10" s="1"/>
  <c r="N196" i="10" s="1"/>
  <c r="O196" i="10" s="1"/>
  <c r="P196" i="10" s="1"/>
  <c r="Q196" i="10" s="1"/>
  <c r="R196" i="10" s="1"/>
  <c r="S196" i="10" s="1"/>
  <c r="T196" i="10" s="1"/>
  <c r="U196" i="10" s="1"/>
  <c r="V196" i="10" s="1"/>
  <c r="B197" i="10"/>
  <c r="C197" i="10" s="1"/>
  <c r="D197" i="10" s="1"/>
  <c r="E197" i="10" s="1"/>
  <c r="F197" i="10" s="1"/>
  <c r="G197" i="10" s="1"/>
  <c r="H197" i="10" s="1"/>
  <c r="I197" i="10" s="1"/>
  <c r="J197" i="10" s="1"/>
  <c r="K197" i="10" s="1"/>
  <c r="L197" i="10" s="1"/>
  <c r="M197" i="10" s="1"/>
  <c r="N197" i="10" s="1"/>
  <c r="O197" i="10" s="1"/>
  <c r="P197" i="10" s="1"/>
  <c r="Q197" i="10" s="1"/>
  <c r="R197" i="10" s="1"/>
  <c r="S197" i="10" s="1"/>
  <c r="T197" i="10" s="1"/>
  <c r="U197" i="10" s="1"/>
  <c r="V197" i="10" s="1"/>
  <c r="B198" i="10"/>
  <c r="C198" i="10" s="1"/>
  <c r="D198" i="10" s="1"/>
  <c r="E198" i="10" s="1"/>
  <c r="F198" i="10" s="1"/>
  <c r="G198" i="10" s="1"/>
  <c r="H198" i="10" s="1"/>
  <c r="I198" i="10" s="1"/>
  <c r="J198" i="10" s="1"/>
  <c r="K198" i="10" s="1"/>
  <c r="L198" i="10" s="1"/>
  <c r="M198" i="10" s="1"/>
  <c r="N198" i="10" s="1"/>
  <c r="O198" i="10" s="1"/>
  <c r="P198" i="10" s="1"/>
  <c r="Q198" i="10" s="1"/>
  <c r="R198" i="10" s="1"/>
  <c r="S198" i="10" s="1"/>
  <c r="T198" i="10" s="1"/>
  <c r="U198" i="10" s="1"/>
  <c r="V198" i="10" s="1"/>
  <c r="B199" i="10"/>
  <c r="C199" i="10" s="1"/>
  <c r="D199" i="10" s="1"/>
  <c r="E199" i="10" s="1"/>
  <c r="F199" i="10" s="1"/>
  <c r="G199" i="10" s="1"/>
  <c r="H199" i="10" s="1"/>
  <c r="I199" i="10" s="1"/>
  <c r="J199" i="10" s="1"/>
  <c r="K199" i="10" s="1"/>
  <c r="L199" i="10" s="1"/>
  <c r="M199" i="10" s="1"/>
  <c r="N199" i="10" s="1"/>
  <c r="O199" i="10" s="1"/>
  <c r="P199" i="10" s="1"/>
  <c r="Q199" i="10" s="1"/>
  <c r="R199" i="10" s="1"/>
  <c r="S199" i="10" s="1"/>
  <c r="T199" i="10" s="1"/>
  <c r="U199" i="10" s="1"/>
  <c r="V199" i="10" s="1"/>
  <c r="B200" i="10"/>
  <c r="C200" i="10" s="1"/>
  <c r="D200" i="10" s="1"/>
  <c r="E200" i="10" s="1"/>
  <c r="F200" i="10" s="1"/>
  <c r="G200" i="10" s="1"/>
  <c r="H200" i="10" s="1"/>
  <c r="I200" i="10" s="1"/>
  <c r="J200" i="10" s="1"/>
  <c r="K200" i="10" s="1"/>
  <c r="L200" i="10" s="1"/>
  <c r="M200" i="10" s="1"/>
  <c r="N200" i="10" s="1"/>
  <c r="O200" i="10" s="1"/>
  <c r="P200" i="10" s="1"/>
  <c r="Q200" i="10" s="1"/>
  <c r="R200" i="10" s="1"/>
  <c r="S200" i="10" s="1"/>
  <c r="T200" i="10" s="1"/>
  <c r="U200" i="10" s="1"/>
  <c r="V200" i="10" s="1"/>
  <c r="B201" i="10"/>
  <c r="C201" i="10" s="1"/>
  <c r="D201" i="10" s="1"/>
  <c r="E201" i="10" s="1"/>
  <c r="F201" i="10" s="1"/>
  <c r="G201" i="10" s="1"/>
  <c r="H201" i="10" s="1"/>
  <c r="I201" i="10" s="1"/>
  <c r="J201" i="10" s="1"/>
  <c r="K201" i="10" s="1"/>
  <c r="L201" i="10" s="1"/>
  <c r="M201" i="10" s="1"/>
  <c r="N201" i="10" s="1"/>
  <c r="O201" i="10" s="1"/>
  <c r="P201" i="10" s="1"/>
  <c r="Q201" i="10" s="1"/>
  <c r="R201" i="10" s="1"/>
  <c r="S201" i="10" s="1"/>
  <c r="T201" i="10" s="1"/>
  <c r="U201" i="10" s="1"/>
  <c r="V201" i="10" s="1"/>
  <c r="B202" i="10"/>
  <c r="C202" i="10" s="1"/>
  <c r="D202" i="10" s="1"/>
  <c r="E202" i="10" s="1"/>
  <c r="F202" i="10" s="1"/>
  <c r="G202" i="10" s="1"/>
  <c r="H202" i="10" s="1"/>
  <c r="I202" i="10" s="1"/>
  <c r="J202" i="10" s="1"/>
  <c r="K202" i="10" s="1"/>
  <c r="L202" i="10" s="1"/>
  <c r="M202" i="10" s="1"/>
  <c r="N202" i="10" s="1"/>
  <c r="O202" i="10" s="1"/>
  <c r="P202" i="10" s="1"/>
  <c r="Q202" i="10" s="1"/>
  <c r="R202" i="10" s="1"/>
  <c r="S202" i="10" s="1"/>
  <c r="T202" i="10" s="1"/>
  <c r="U202" i="10" s="1"/>
  <c r="V202" i="10" s="1"/>
  <c r="B203" i="10"/>
  <c r="C203" i="10" s="1"/>
  <c r="D203" i="10" s="1"/>
  <c r="E203" i="10" s="1"/>
  <c r="F203" i="10" s="1"/>
  <c r="G203" i="10" s="1"/>
  <c r="H203" i="10" s="1"/>
  <c r="I203" i="10" s="1"/>
  <c r="J203" i="10" s="1"/>
  <c r="K203" i="10" s="1"/>
  <c r="L203" i="10" s="1"/>
  <c r="M203" i="10" s="1"/>
  <c r="N203" i="10" s="1"/>
  <c r="O203" i="10" s="1"/>
  <c r="P203" i="10" s="1"/>
  <c r="Q203" i="10" s="1"/>
  <c r="R203" i="10" s="1"/>
  <c r="S203" i="10" s="1"/>
  <c r="T203" i="10" s="1"/>
  <c r="U203" i="10" s="1"/>
  <c r="V203" i="10" s="1"/>
  <c r="B204" i="10"/>
  <c r="C204" i="10" s="1"/>
  <c r="D204" i="10" s="1"/>
  <c r="E204" i="10" s="1"/>
  <c r="F204" i="10" s="1"/>
  <c r="G204" i="10" s="1"/>
  <c r="H204" i="10" s="1"/>
  <c r="I204" i="10" s="1"/>
  <c r="J204" i="10" s="1"/>
  <c r="K204" i="10" s="1"/>
  <c r="L204" i="10" s="1"/>
  <c r="M204" i="10" s="1"/>
  <c r="N204" i="10" s="1"/>
  <c r="O204" i="10" s="1"/>
  <c r="P204" i="10" s="1"/>
  <c r="Q204" i="10" s="1"/>
  <c r="R204" i="10" s="1"/>
  <c r="S204" i="10" s="1"/>
  <c r="T204" i="10" s="1"/>
  <c r="U204" i="10" s="1"/>
  <c r="V204" i="10" s="1"/>
  <c r="B205" i="10"/>
  <c r="C205" i="10" s="1"/>
  <c r="D205" i="10" s="1"/>
  <c r="E205" i="10" s="1"/>
  <c r="F205" i="10" s="1"/>
  <c r="G205" i="10" s="1"/>
  <c r="H205" i="10" s="1"/>
  <c r="I205" i="10" s="1"/>
  <c r="J205" i="10" s="1"/>
  <c r="K205" i="10" s="1"/>
  <c r="L205" i="10" s="1"/>
  <c r="M205" i="10" s="1"/>
  <c r="N205" i="10" s="1"/>
  <c r="O205" i="10" s="1"/>
  <c r="P205" i="10" s="1"/>
  <c r="Q205" i="10" s="1"/>
  <c r="R205" i="10" s="1"/>
  <c r="S205" i="10" s="1"/>
  <c r="T205" i="10" s="1"/>
  <c r="U205" i="10" s="1"/>
  <c r="V205" i="10" s="1"/>
  <c r="B206" i="10"/>
  <c r="C206" i="10" s="1"/>
  <c r="D206" i="10" s="1"/>
  <c r="E206" i="10" s="1"/>
  <c r="F206" i="10" s="1"/>
  <c r="G206" i="10" s="1"/>
  <c r="H206" i="10" s="1"/>
  <c r="I206" i="10" s="1"/>
  <c r="J206" i="10" s="1"/>
  <c r="K206" i="10" s="1"/>
  <c r="L206" i="10" s="1"/>
  <c r="M206" i="10" s="1"/>
  <c r="N206" i="10" s="1"/>
  <c r="O206" i="10" s="1"/>
  <c r="P206" i="10" s="1"/>
  <c r="Q206" i="10" s="1"/>
  <c r="R206" i="10" s="1"/>
  <c r="S206" i="10" s="1"/>
  <c r="T206" i="10" s="1"/>
  <c r="U206" i="10" s="1"/>
  <c r="V206" i="10" s="1"/>
  <c r="B207" i="10"/>
  <c r="C207" i="10" s="1"/>
  <c r="D207" i="10" s="1"/>
  <c r="E207" i="10" s="1"/>
  <c r="F207" i="10" s="1"/>
  <c r="G207" i="10" s="1"/>
  <c r="H207" i="10" s="1"/>
  <c r="I207" i="10" s="1"/>
  <c r="J207" i="10" s="1"/>
  <c r="K207" i="10" s="1"/>
  <c r="L207" i="10" s="1"/>
  <c r="M207" i="10" s="1"/>
  <c r="N207" i="10" s="1"/>
  <c r="O207" i="10" s="1"/>
  <c r="P207" i="10" s="1"/>
  <c r="Q207" i="10" s="1"/>
  <c r="R207" i="10" s="1"/>
  <c r="S207" i="10" s="1"/>
  <c r="T207" i="10" s="1"/>
  <c r="U207" i="10" s="1"/>
  <c r="V207" i="10" s="1"/>
  <c r="B208" i="10"/>
  <c r="C208" i="10" s="1"/>
  <c r="D208" i="10" s="1"/>
  <c r="E208" i="10" s="1"/>
  <c r="F208" i="10" s="1"/>
  <c r="G208" i="10" s="1"/>
  <c r="H208" i="10" s="1"/>
  <c r="I208" i="10" s="1"/>
  <c r="J208" i="10" s="1"/>
  <c r="K208" i="10" s="1"/>
  <c r="L208" i="10" s="1"/>
  <c r="M208" i="10" s="1"/>
  <c r="N208" i="10" s="1"/>
  <c r="O208" i="10" s="1"/>
  <c r="P208" i="10" s="1"/>
  <c r="Q208" i="10" s="1"/>
  <c r="R208" i="10" s="1"/>
  <c r="S208" i="10" s="1"/>
  <c r="T208" i="10" s="1"/>
  <c r="U208" i="10" s="1"/>
  <c r="V208" i="10" s="1"/>
  <c r="B209" i="10"/>
  <c r="C209" i="10" s="1"/>
  <c r="D209" i="10" s="1"/>
  <c r="E209" i="10" s="1"/>
  <c r="F209" i="10" s="1"/>
  <c r="G209" i="10" s="1"/>
  <c r="H209" i="10" s="1"/>
  <c r="I209" i="10" s="1"/>
  <c r="J209" i="10" s="1"/>
  <c r="K209" i="10" s="1"/>
  <c r="L209" i="10" s="1"/>
  <c r="M209" i="10" s="1"/>
  <c r="N209" i="10" s="1"/>
  <c r="O209" i="10" s="1"/>
  <c r="P209" i="10" s="1"/>
  <c r="Q209" i="10" s="1"/>
  <c r="R209" i="10" s="1"/>
  <c r="S209" i="10" s="1"/>
  <c r="T209" i="10" s="1"/>
  <c r="U209" i="10" s="1"/>
  <c r="V209" i="10" s="1"/>
  <c r="B210" i="10"/>
  <c r="C210" i="10" s="1"/>
  <c r="D210" i="10" s="1"/>
  <c r="E210" i="10" s="1"/>
  <c r="F210" i="10" s="1"/>
  <c r="G210" i="10" s="1"/>
  <c r="H210" i="10" s="1"/>
  <c r="I210" i="10" s="1"/>
  <c r="J210" i="10" s="1"/>
  <c r="K210" i="10" s="1"/>
  <c r="L210" i="10" s="1"/>
  <c r="M210" i="10" s="1"/>
  <c r="N210" i="10" s="1"/>
  <c r="O210" i="10" s="1"/>
  <c r="P210" i="10" s="1"/>
  <c r="Q210" i="10" s="1"/>
  <c r="R210" i="10" s="1"/>
  <c r="S210" i="10" s="1"/>
  <c r="T210" i="10" s="1"/>
  <c r="U210" i="10" s="1"/>
  <c r="V210" i="10" s="1"/>
  <c r="B211" i="10"/>
  <c r="C211" i="10" s="1"/>
  <c r="D211" i="10" s="1"/>
  <c r="E211" i="10" s="1"/>
  <c r="F211" i="10" s="1"/>
  <c r="G211" i="10" s="1"/>
  <c r="H211" i="10" s="1"/>
  <c r="I211" i="10" s="1"/>
  <c r="J211" i="10" s="1"/>
  <c r="K211" i="10" s="1"/>
  <c r="L211" i="10" s="1"/>
  <c r="M211" i="10" s="1"/>
  <c r="N211" i="10" s="1"/>
  <c r="O211" i="10" s="1"/>
  <c r="P211" i="10" s="1"/>
  <c r="Q211" i="10" s="1"/>
  <c r="R211" i="10" s="1"/>
  <c r="S211" i="10" s="1"/>
  <c r="T211" i="10" s="1"/>
  <c r="U211" i="10" s="1"/>
  <c r="V211" i="10" s="1"/>
  <c r="B212" i="10"/>
  <c r="C212" i="10" s="1"/>
  <c r="D212" i="10" s="1"/>
  <c r="E212" i="10" s="1"/>
  <c r="F212" i="10" s="1"/>
  <c r="G212" i="10" s="1"/>
  <c r="H212" i="10" s="1"/>
  <c r="I212" i="10" s="1"/>
  <c r="J212" i="10" s="1"/>
  <c r="K212" i="10" s="1"/>
  <c r="L212" i="10" s="1"/>
  <c r="M212" i="10" s="1"/>
  <c r="N212" i="10" s="1"/>
  <c r="O212" i="10" s="1"/>
  <c r="P212" i="10" s="1"/>
  <c r="Q212" i="10" s="1"/>
  <c r="R212" i="10" s="1"/>
  <c r="S212" i="10" s="1"/>
  <c r="T212" i="10" s="1"/>
  <c r="U212" i="10" s="1"/>
  <c r="V212" i="10" s="1"/>
  <c r="B213" i="10"/>
  <c r="C213" i="10" s="1"/>
  <c r="D213" i="10" s="1"/>
  <c r="E213" i="10" s="1"/>
  <c r="F213" i="10" s="1"/>
  <c r="G213" i="10" s="1"/>
  <c r="H213" i="10" s="1"/>
  <c r="I213" i="10" s="1"/>
  <c r="J213" i="10" s="1"/>
  <c r="K213" i="10" s="1"/>
  <c r="L213" i="10" s="1"/>
  <c r="M213" i="10" s="1"/>
  <c r="N213" i="10" s="1"/>
  <c r="O213" i="10" s="1"/>
  <c r="P213" i="10" s="1"/>
  <c r="Q213" i="10" s="1"/>
  <c r="R213" i="10" s="1"/>
  <c r="S213" i="10" s="1"/>
  <c r="T213" i="10" s="1"/>
  <c r="U213" i="10" s="1"/>
  <c r="V213" i="10" s="1"/>
  <c r="B214" i="10"/>
  <c r="C214" i="10" s="1"/>
  <c r="D214" i="10" s="1"/>
  <c r="E214" i="10" s="1"/>
  <c r="F214" i="10" s="1"/>
  <c r="G214" i="10" s="1"/>
  <c r="H214" i="10" s="1"/>
  <c r="I214" i="10" s="1"/>
  <c r="J214" i="10" s="1"/>
  <c r="K214" i="10" s="1"/>
  <c r="L214" i="10" s="1"/>
  <c r="M214" i="10" s="1"/>
  <c r="N214" i="10" s="1"/>
  <c r="O214" i="10" s="1"/>
  <c r="P214" i="10" s="1"/>
  <c r="Q214" i="10" s="1"/>
  <c r="R214" i="10" s="1"/>
  <c r="S214" i="10" s="1"/>
  <c r="T214" i="10" s="1"/>
  <c r="U214" i="10" s="1"/>
  <c r="V214" i="10" s="1"/>
  <c r="B215" i="10"/>
  <c r="C215" i="10" s="1"/>
  <c r="D215" i="10" s="1"/>
  <c r="E215" i="10" s="1"/>
  <c r="F215" i="10" s="1"/>
  <c r="G215" i="10" s="1"/>
  <c r="H215" i="10" s="1"/>
  <c r="I215" i="10" s="1"/>
  <c r="J215" i="10" s="1"/>
  <c r="K215" i="10" s="1"/>
  <c r="L215" i="10" s="1"/>
  <c r="M215" i="10" s="1"/>
  <c r="N215" i="10" s="1"/>
  <c r="O215" i="10" s="1"/>
  <c r="P215" i="10" s="1"/>
  <c r="Q215" i="10" s="1"/>
  <c r="R215" i="10" s="1"/>
  <c r="S215" i="10" s="1"/>
  <c r="T215" i="10" s="1"/>
  <c r="U215" i="10" s="1"/>
  <c r="V215" i="10" s="1"/>
  <c r="B216" i="10"/>
  <c r="C216" i="10" s="1"/>
  <c r="D216" i="10" s="1"/>
  <c r="E216" i="10" s="1"/>
  <c r="F216" i="10" s="1"/>
  <c r="G216" i="10" s="1"/>
  <c r="H216" i="10" s="1"/>
  <c r="I216" i="10" s="1"/>
  <c r="J216" i="10" s="1"/>
  <c r="K216" i="10" s="1"/>
  <c r="L216" i="10" s="1"/>
  <c r="M216" i="10" s="1"/>
  <c r="N216" i="10" s="1"/>
  <c r="O216" i="10" s="1"/>
  <c r="P216" i="10" s="1"/>
  <c r="Q216" i="10" s="1"/>
  <c r="R216" i="10" s="1"/>
  <c r="S216" i="10" s="1"/>
  <c r="T216" i="10" s="1"/>
  <c r="U216" i="10" s="1"/>
  <c r="V216" i="10" s="1"/>
  <c r="B217" i="10"/>
  <c r="C217" i="10" s="1"/>
  <c r="D217" i="10" s="1"/>
  <c r="E217" i="10" s="1"/>
  <c r="F217" i="10" s="1"/>
  <c r="G217" i="10" s="1"/>
  <c r="H217" i="10" s="1"/>
  <c r="I217" i="10" s="1"/>
  <c r="J217" i="10" s="1"/>
  <c r="K217" i="10" s="1"/>
  <c r="L217" i="10" s="1"/>
  <c r="M217" i="10" s="1"/>
  <c r="N217" i="10" s="1"/>
  <c r="O217" i="10" s="1"/>
  <c r="P217" i="10" s="1"/>
  <c r="Q217" i="10" s="1"/>
  <c r="R217" i="10" s="1"/>
  <c r="S217" i="10" s="1"/>
  <c r="T217" i="10" s="1"/>
  <c r="U217" i="10" s="1"/>
  <c r="V217" i="10" s="1"/>
  <c r="B218" i="10"/>
  <c r="C218" i="10" s="1"/>
  <c r="D218" i="10" s="1"/>
  <c r="E218" i="10" s="1"/>
  <c r="F218" i="10" s="1"/>
  <c r="G218" i="10" s="1"/>
  <c r="H218" i="10" s="1"/>
  <c r="I218" i="10" s="1"/>
  <c r="J218" i="10" s="1"/>
  <c r="K218" i="10" s="1"/>
  <c r="L218" i="10" s="1"/>
  <c r="M218" i="10" s="1"/>
  <c r="N218" i="10" s="1"/>
  <c r="O218" i="10" s="1"/>
  <c r="P218" i="10" s="1"/>
  <c r="Q218" i="10" s="1"/>
  <c r="R218" i="10" s="1"/>
  <c r="S218" i="10" s="1"/>
  <c r="T218" i="10" s="1"/>
  <c r="U218" i="10" s="1"/>
  <c r="V218" i="10" s="1"/>
  <c r="B219" i="10"/>
  <c r="C219" i="10" s="1"/>
  <c r="D219" i="10" s="1"/>
  <c r="E219" i="10" s="1"/>
  <c r="F219" i="10" s="1"/>
  <c r="G219" i="10" s="1"/>
  <c r="H219" i="10" s="1"/>
  <c r="I219" i="10" s="1"/>
  <c r="J219" i="10" s="1"/>
  <c r="K219" i="10" s="1"/>
  <c r="L219" i="10" s="1"/>
  <c r="M219" i="10" s="1"/>
  <c r="N219" i="10" s="1"/>
  <c r="O219" i="10" s="1"/>
  <c r="P219" i="10" s="1"/>
  <c r="Q219" i="10" s="1"/>
  <c r="R219" i="10" s="1"/>
  <c r="S219" i="10" s="1"/>
  <c r="T219" i="10" s="1"/>
  <c r="U219" i="10" s="1"/>
  <c r="V219" i="10" s="1"/>
  <c r="B220" i="10"/>
  <c r="C220" i="10" s="1"/>
  <c r="D220" i="10" s="1"/>
  <c r="E220" i="10" s="1"/>
  <c r="F220" i="10" s="1"/>
  <c r="G220" i="10" s="1"/>
  <c r="H220" i="10" s="1"/>
  <c r="I220" i="10" s="1"/>
  <c r="J220" i="10" s="1"/>
  <c r="K220" i="10" s="1"/>
  <c r="L220" i="10" s="1"/>
  <c r="M220" i="10" s="1"/>
  <c r="N220" i="10" s="1"/>
  <c r="O220" i="10" s="1"/>
  <c r="P220" i="10" s="1"/>
  <c r="Q220" i="10" s="1"/>
  <c r="R220" i="10" s="1"/>
  <c r="S220" i="10" s="1"/>
  <c r="T220" i="10" s="1"/>
  <c r="U220" i="10" s="1"/>
  <c r="V220" i="10" s="1"/>
  <c r="B221" i="10"/>
  <c r="C221" i="10" s="1"/>
  <c r="D221" i="10" s="1"/>
  <c r="E221" i="10" s="1"/>
  <c r="F221" i="10" s="1"/>
  <c r="G221" i="10" s="1"/>
  <c r="H221" i="10" s="1"/>
  <c r="I221" i="10" s="1"/>
  <c r="J221" i="10" s="1"/>
  <c r="K221" i="10" s="1"/>
  <c r="L221" i="10" s="1"/>
  <c r="M221" i="10" s="1"/>
  <c r="N221" i="10" s="1"/>
  <c r="O221" i="10" s="1"/>
  <c r="P221" i="10" s="1"/>
  <c r="Q221" i="10" s="1"/>
  <c r="R221" i="10" s="1"/>
  <c r="S221" i="10" s="1"/>
  <c r="T221" i="10" s="1"/>
  <c r="U221" i="10" s="1"/>
  <c r="V221" i="10" s="1"/>
  <c r="B222" i="10"/>
  <c r="C222" i="10" s="1"/>
  <c r="D222" i="10" s="1"/>
  <c r="E222" i="10" s="1"/>
  <c r="F222" i="10" s="1"/>
  <c r="G222" i="10" s="1"/>
  <c r="H222" i="10" s="1"/>
  <c r="I222" i="10" s="1"/>
  <c r="J222" i="10" s="1"/>
  <c r="K222" i="10" s="1"/>
  <c r="L222" i="10" s="1"/>
  <c r="M222" i="10" s="1"/>
  <c r="N222" i="10" s="1"/>
  <c r="O222" i="10" s="1"/>
  <c r="P222" i="10" s="1"/>
  <c r="Q222" i="10" s="1"/>
  <c r="R222" i="10" s="1"/>
  <c r="S222" i="10" s="1"/>
  <c r="T222" i="10" s="1"/>
  <c r="U222" i="10" s="1"/>
  <c r="V222" i="10" s="1"/>
  <c r="B223" i="10"/>
  <c r="C223" i="10" s="1"/>
  <c r="D223" i="10" s="1"/>
  <c r="E223" i="10" s="1"/>
  <c r="F223" i="10" s="1"/>
  <c r="G223" i="10" s="1"/>
  <c r="H223" i="10" s="1"/>
  <c r="I223" i="10" s="1"/>
  <c r="J223" i="10" s="1"/>
  <c r="K223" i="10" s="1"/>
  <c r="L223" i="10" s="1"/>
  <c r="M223" i="10" s="1"/>
  <c r="N223" i="10" s="1"/>
  <c r="O223" i="10" s="1"/>
  <c r="P223" i="10" s="1"/>
  <c r="Q223" i="10" s="1"/>
  <c r="R223" i="10" s="1"/>
  <c r="S223" i="10" s="1"/>
  <c r="T223" i="10" s="1"/>
  <c r="U223" i="10" s="1"/>
  <c r="V223" i="10" s="1"/>
  <c r="B224" i="10"/>
  <c r="C224" i="10" s="1"/>
  <c r="D224" i="10" s="1"/>
  <c r="E224" i="10" s="1"/>
  <c r="F224" i="10" s="1"/>
  <c r="G224" i="10" s="1"/>
  <c r="H224" i="10" s="1"/>
  <c r="I224" i="10" s="1"/>
  <c r="J224" i="10" s="1"/>
  <c r="K224" i="10" s="1"/>
  <c r="L224" i="10" s="1"/>
  <c r="M224" i="10" s="1"/>
  <c r="N224" i="10" s="1"/>
  <c r="O224" i="10" s="1"/>
  <c r="P224" i="10" s="1"/>
  <c r="Q224" i="10" s="1"/>
  <c r="R224" i="10" s="1"/>
  <c r="S224" i="10" s="1"/>
  <c r="T224" i="10" s="1"/>
  <c r="U224" i="10" s="1"/>
  <c r="V224" i="10" s="1"/>
  <c r="B225" i="10"/>
  <c r="C225" i="10" s="1"/>
  <c r="D225" i="10" s="1"/>
  <c r="E225" i="10" s="1"/>
  <c r="F225" i="10" s="1"/>
  <c r="G225" i="10" s="1"/>
  <c r="H225" i="10" s="1"/>
  <c r="I225" i="10" s="1"/>
  <c r="J225" i="10" s="1"/>
  <c r="K225" i="10" s="1"/>
  <c r="L225" i="10" s="1"/>
  <c r="M225" i="10" s="1"/>
  <c r="N225" i="10" s="1"/>
  <c r="O225" i="10" s="1"/>
  <c r="P225" i="10" s="1"/>
  <c r="Q225" i="10" s="1"/>
  <c r="R225" i="10" s="1"/>
  <c r="S225" i="10" s="1"/>
  <c r="T225" i="10" s="1"/>
  <c r="U225" i="10" s="1"/>
  <c r="V225" i="10" s="1"/>
  <c r="B226" i="10"/>
  <c r="C226" i="10" s="1"/>
  <c r="D226" i="10" s="1"/>
  <c r="E226" i="10" s="1"/>
  <c r="F226" i="10" s="1"/>
  <c r="G226" i="10" s="1"/>
  <c r="H226" i="10" s="1"/>
  <c r="I226" i="10" s="1"/>
  <c r="J226" i="10" s="1"/>
  <c r="K226" i="10" s="1"/>
  <c r="L226" i="10" s="1"/>
  <c r="M226" i="10" s="1"/>
  <c r="N226" i="10" s="1"/>
  <c r="O226" i="10" s="1"/>
  <c r="P226" i="10" s="1"/>
  <c r="Q226" i="10" s="1"/>
  <c r="R226" i="10" s="1"/>
  <c r="S226" i="10" s="1"/>
  <c r="T226" i="10" s="1"/>
  <c r="U226" i="10" s="1"/>
  <c r="V226" i="10" s="1"/>
  <c r="B227" i="10"/>
  <c r="C227" i="10" s="1"/>
  <c r="D227" i="10" s="1"/>
  <c r="E227" i="10" s="1"/>
  <c r="F227" i="10" s="1"/>
  <c r="G227" i="10" s="1"/>
  <c r="H227" i="10" s="1"/>
  <c r="I227" i="10" s="1"/>
  <c r="J227" i="10" s="1"/>
  <c r="K227" i="10" s="1"/>
  <c r="L227" i="10" s="1"/>
  <c r="M227" i="10" s="1"/>
  <c r="N227" i="10" s="1"/>
  <c r="O227" i="10" s="1"/>
  <c r="P227" i="10" s="1"/>
  <c r="Q227" i="10" s="1"/>
  <c r="R227" i="10" s="1"/>
  <c r="S227" i="10" s="1"/>
  <c r="T227" i="10" s="1"/>
  <c r="U227" i="10" s="1"/>
  <c r="V227" i="10" s="1"/>
  <c r="B228" i="10"/>
  <c r="C228" i="10" s="1"/>
  <c r="D228" i="10" s="1"/>
  <c r="E228" i="10" s="1"/>
  <c r="F228" i="10" s="1"/>
  <c r="G228" i="10" s="1"/>
  <c r="H228" i="10" s="1"/>
  <c r="I228" i="10" s="1"/>
  <c r="J228" i="10" s="1"/>
  <c r="K228" i="10" s="1"/>
  <c r="L228" i="10" s="1"/>
  <c r="M228" i="10" s="1"/>
  <c r="N228" i="10" s="1"/>
  <c r="O228" i="10" s="1"/>
  <c r="P228" i="10" s="1"/>
  <c r="Q228" i="10" s="1"/>
  <c r="R228" i="10" s="1"/>
  <c r="S228" i="10" s="1"/>
  <c r="T228" i="10" s="1"/>
  <c r="U228" i="10" s="1"/>
  <c r="V228" i="10" s="1"/>
  <c r="B229" i="10"/>
  <c r="C229" i="10" s="1"/>
  <c r="D229" i="10" s="1"/>
  <c r="E229" i="10" s="1"/>
  <c r="F229" i="10" s="1"/>
  <c r="G229" i="10" s="1"/>
  <c r="H229" i="10" s="1"/>
  <c r="I229" i="10" s="1"/>
  <c r="J229" i="10" s="1"/>
  <c r="K229" i="10" s="1"/>
  <c r="L229" i="10" s="1"/>
  <c r="M229" i="10" s="1"/>
  <c r="N229" i="10" s="1"/>
  <c r="O229" i="10" s="1"/>
  <c r="P229" i="10" s="1"/>
  <c r="Q229" i="10" s="1"/>
  <c r="R229" i="10" s="1"/>
  <c r="S229" i="10" s="1"/>
  <c r="T229" i="10" s="1"/>
  <c r="U229" i="10" s="1"/>
  <c r="V229" i="10" s="1"/>
  <c r="B230" i="10"/>
  <c r="C230" i="10" s="1"/>
  <c r="D230" i="10" s="1"/>
  <c r="E230" i="10" s="1"/>
  <c r="F230" i="10" s="1"/>
  <c r="G230" i="10" s="1"/>
  <c r="H230" i="10" s="1"/>
  <c r="I230" i="10" s="1"/>
  <c r="J230" i="10" s="1"/>
  <c r="K230" i="10" s="1"/>
  <c r="L230" i="10" s="1"/>
  <c r="M230" i="10" s="1"/>
  <c r="N230" i="10" s="1"/>
  <c r="O230" i="10" s="1"/>
  <c r="P230" i="10" s="1"/>
  <c r="Q230" i="10" s="1"/>
  <c r="R230" i="10" s="1"/>
  <c r="S230" i="10" s="1"/>
  <c r="T230" i="10" s="1"/>
  <c r="U230" i="10" s="1"/>
  <c r="V230" i="10" s="1"/>
  <c r="B231" i="10"/>
  <c r="C231" i="10" s="1"/>
  <c r="D231" i="10" s="1"/>
  <c r="E231" i="10" s="1"/>
  <c r="F231" i="10" s="1"/>
  <c r="G231" i="10" s="1"/>
  <c r="H231" i="10" s="1"/>
  <c r="I231" i="10" s="1"/>
  <c r="J231" i="10" s="1"/>
  <c r="K231" i="10" s="1"/>
  <c r="L231" i="10" s="1"/>
  <c r="M231" i="10" s="1"/>
  <c r="N231" i="10" s="1"/>
  <c r="O231" i="10" s="1"/>
  <c r="P231" i="10" s="1"/>
  <c r="Q231" i="10" s="1"/>
  <c r="R231" i="10" s="1"/>
  <c r="S231" i="10" s="1"/>
  <c r="T231" i="10" s="1"/>
  <c r="U231" i="10" s="1"/>
  <c r="V231" i="10" s="1"/>
  <c r="B232" i="10"/>
  <c r="C232" i="10" s="1"/>
  <c r="D232" i="10" s="1"/>
  <c r="E232" i="10" s="1"/>
  <c r="F232" i="10" s="1"/>
  <c r="G232" i="10" s="1"/>
  <c r="H232" i="10" s="1"/>
  <c r="I232" i="10" s="1"/>
  <c r="J232" i="10" s="1"/>
  <c r="K232" i="10" s="1"/>
  <c r="L232" i="10" s="1"/>
  <c r="M232" i="10" s="1"/>
  <c r="N232" i="10" s="1"/>
  <c r="O232" i="10" s="1"/>
  <c r="P232" i="10" s="1"/>
  <c r="Q232" i="10" s="1"/>
  <c r="R232" i="10" s="1"/>
  <c r="S232" i="10" s="1"/>
  <c r="T232" i="10" s="1"/>
  <c r="U232" i="10" s="1"/>
  <c r="V232" i="10" s="1"/>
  <c r="B233" i="10"/>
  <c r="C233" i="10" s="1"/>
  <c r="D233" i="10" s="1"/>
  <c r="E233" i="10" s="1"/>
  <c r="F233" i="10" s="1"/>
  <c r="G233" i="10" s="1"/>
  <c r="H233" i="10" s="1"/>
  <c r="I233" i="10" s="1"/>
  <c r="J233" i="10" s="1"/>
  <c r="K233" i="10" s="1"/>
  <c r="L233" i="10" s="1"/>
  <c r="M233" i="10" s="1"/>
  <c r="N233" i="10" s="1"/>
  <c r="O233" i="10" s="1"/>
  <c r="P233" i="10" s="1"/>
  <c r="Q233" i="10" s="1"/>
  <c r="R233" i="10" s="1"/>
  <c r="S233" i="10" s="1"/>
  <c r="T233" i="10" s="1"/>
  <c r="U233" i="10" s="1"/>
  <c r="V233" i="10" s="1"/>
  <c r="B234" i="10"/>
  <c r="C234" i="10" s="1"/>
  <c r="D234" i="10" s="1"/>
  <c r="E234" i="10" s="1"/>
  <c r="F234" i="10" s="1"/>
  <c r="G234" i="10" s="1"/>
  <c r="H234" i="10" s="1"/>
  <c r="I234" i="10" s="1"/>
  <c r="J234" i="10" s="1"/>
  <c r="K234" i="10" s="1"/>
  <c r="L234" i="10" s="1"/>
  <c r="M234" i="10" s="1"/>
  <c r="N234" i="10" s="1"/>
  <c r="O234" i="10" s="1"/>
  <c r="P234" i="10" s="1"/>
  <c r="Q234" i="10" s="1"/>
  <c r="R234" i="10" s="1"/>
  <c r="S234" i="10" s="1"/>
  <c r="T234" i="10" s="1"/>
  <c r="U234" i="10" s="1"/>
  <c r="V234" i="10" s="1"/>
  <c r="B235" i="10"/>
  <c r="C235" i="10" s="1"/>
  <c r="D235" i="10" s="1"/>
  <c r="E235" i="10" s="1"/>
  <c r="F235" i="10" s="1"/>
  <c r="G235" i="10" s="1"/>
  <c r="H235" i="10" s="1"/>
  <c r="I235" i="10" s="1"/>
  <c r="J235" i="10" s="1"/>
  <c r="K235" i="10" s="1"/>
  <c r="L235" i="10" s="1"/>
  <c r="M235" i="10" s="1"/>
  <c r="N235" i="10" s="1"/>
  <c r="O235" i="10" s="1"/>
  <c r="P235" i="10" s="1"/>
  <c r="Q235" i="10" s="1"/>
  <c r="R235" i="10" s="1"/>
  <c r="S235" i="10" s="1"/>
  <c r="T235" i="10" s="1"/>
  <c r="U235" i="10" s="1"/>
  <c r="V235" i="10" s="1"/>
  <c r="B236" i="10"/>
  <c r="C236" i="10" s="1"/>
  <c r="D236" i="10" s="1"/>
  <c r="E236" i="10" s="1"/>
  <c r="F236" i="10" s="1"/>
  <c r="G236" i="10" s="1"/>
  <c r="H236" i="10" s="1"/>
  <c r="I236" i="10" s="1"/>
  <c r="J236" i="10" s="1"/>
  <c r="K236" i="10" s="1"/>
  <c r="L236" i="10" s="1"/>
  <c r="M236" i="10" s="1"/>
  <c r="N236" i="10" s="1"/>
  <c r="O236" i="10" s="1"/>
  <c r="P236" i="10" s="1"/>
  <c r="Q236" i="10" s="1"/>
  <c r="R236" i="10" s="1"/>
  <c r="S236" i="10" s="1"/>
  <c r="T236" i="10" s="1"/>
  <c r="U236" i="10" s="1"/>
  <c r="V236" i="10" s="1"/>
  <c r="B237" i="10"/>
  <c r="C237" i="10" s="1"/>
  <c r="D237" i="10" s="1"/>
  <c r="E237" i="10" s="1"/>
  <c r="F237" i="10" s="1"/>
  <c r="G237" i="10" s="1"/>
  <c r="H237" i="10" s="1"/>
  <c r="I237" i="10" s="1"/>
  <c r="J237" i="10" s="1"/>
  <c r="K237" i="10" s="1"/>
  <c r="L237" i="10" s="1"/>
  <c r="M237" i="10" s="1"/>
  <c r="N237" i="10" s="1"/>
  <c r="O237" i="10" s="1"/>
  <c r="P237" i="10" s="1"/>
  <c r="Q237" i="10" s="1"/>
  <c r="R237" i="10" s="1"/>
  <c r="S237" i="10" s="1"/>
  <c r="T237" i="10" s="1"/>
  <c r="U237" i="10" s="1"/>
  <c r="V237" i="10" s="1"/>
  <c r="B238" i="10"/>
  <c r="C238" i="10" s="1"/>
  <c r="D238" i="10" s="1"/>
  <c r="E238" i="10" s="1"/>
  <c r="F238" i="10" s="1"/>
  <c r="G238" i="10" s="1"/>
  <c r="H238" i="10" s="1"/>
  <c r="I238" i="10" s="1"/>
  <c r="J238" i="10" s="1"/>
  <c r="K238" i="10" s="1"/>
  <c r="L238" i="10" s="1"/>
  <c r="M238" i="10" s="1"/>
  <c r="N238" i="10" s="1"/>
  <c r="O238" i="10" s="1"/>
  <c r="P238" i="10" s="1"/>
  <c r="Q238" i="10" s="1"/>
  <c r="R238" i="10" s="1"/>
  <c r="S238" i="10" s="1"/>
  <c r="T238" i="10" s="1"/>
  <c r="U238" i="10" s="1"/>
  <c r="V238" i="10" s="1"/>
  <c r="B239" i="10"/>
  <c r="C239" i="10" s="1"/>
  <c r="D239" i="10" s="1"/>
  <c r="E239" i="10" s="1"/>
  <c r="F239" i="10" s="1"/>
  <c r="G239" i="10" s="1"/>
  <c r="H239" i="10" s="1"/>
  <c r="I239" i="10" s="1"/>
  <c r="J239" i="10" s="1"/>
  <c r="K239" i="10" s="1"/>
  <c r="L239" i="10" s="1"/>
  <c r="M239" i="10" s="1"/>
  <c r="N239" i="10" s="1"/>
  <c r="O239" i="10" s="1"/>
  <c r="P239" i="10" s="1"/>
  <c r="Q239" i="10" s="1"/>
  <c r="R239" i="10" s="1"/>
  <c r="S239" i="10" s="1"/>
  <c r="T239" i="10" s="1"/>
  <c r="U239" i="10" s="1"/>
  <c r="V239" i="10" s="1"/>
  <c r="B240" i="10"/>
  <c r="C240" i="10" s="1"/>
  <c r="D240" i="10" s="1"/>
  <c r="E240" i="10" s="1"/>
  <c r="F240" i="10" s="1"/>
  <c r="G240" i="10" s="1"/>
  <c r="H240" i="10" s="1"/>
  <c r="I240" i="10" s="1"/>
  <c r="J240" i="10" s="1"/>
  <c r="K240" i="10" s="1"/>
  <c r="L240" i="10" s="1"/>
  <c r="M240" i="10" s="1"/>
  <c r="N240" i="10" s="1"/>
  <c r="O240" i="10" s="1"/>
  <c r="P240" i="10" s="1"/>
  <c r="Q240" i="10" s="1"/>
  <c r="R240" i="10" s="1"/>
  <c r="S240" i="10" s="1"/>
  <c r="T240" i="10" s="1"/>
  <c r="U240" i="10" s="1"/>
  <c r="V240" i="10" s="1"/>
  <c r="B241" i="10"/>
  <c r="C241" i="10" s="1"/>
  <c r="D241" i="10" s="1"/>
  <c r="E241" i="10" s="1"/>
  <c r="F241" i="10" s="1"/>
  <c r="G241" i="10" s="1"/>
  <c r="H241" i="10" s="1"/>
  <c r="I241" i="10" s="1"/>
  <c r="J241" i="10" s="1"/>
  <c r="K241" i="10" s="1"/>
  <c r="L241" i="10" s="1"/>
  <c r="M241" i="10" s="1"/>
  <c r="N241" i="10" s="1"/>
  <c r="O241" i="10" s="1"/>
  <c r="P241" i="10" s="1"/>
  <c r="Q241" i="10" s="1"/>
  <c r="R241" i="10" s="1"/>
  <c r="S241" i="10" s="1"/>
  <c r="T241" i="10" s="1"/>
  <c r="U241" i="10" s="1"/>
  <c r="V241" i="10" s="1"/>
  <c r="B242" i="10"/>
  <c r="C242" i="10" s="1"/>
  <c r="D242" i="10" s="1"/>
  <c r="E242" i="10" s="1"/>
  <c r="F242" i="10" s="1"/>
  <c r="G242" i="10" s="1"/>
  <c r="H242" i="10" s="1"/>
  <c r="I242" i="10" s="1"/>
  <c r="J242" i="10" s="1"/>
  <c r="K242" i="10" s="1"/>
  <c r="L242" i="10" s="1"/>
  <c r="M242" i="10" s="1"/>
  <c r="N242" i="10" s="1"/>
  <c r="O242" i="10" s="1"/>
  <c r="P242" i="10" s="1"/>
  <c r="Q242" i="10" s="1"/>
  <c r="R242" i="10" s="1"/>
  <c r="S242" i="10" s="1"/>
  <c r="T242" i="10" s="1"/>
  <c r="U242" i="10" s="1"/>
  <c r="V242" i="10" s="1"/>
  <c r="B243" i="10"/>
  <c r="C243" i="10" s="1"/>
  <c r="D243" i="10" s="1"/>
  <c r="E243" i="10" s="1"/>
  <c r="F243" i="10" s="1"/>
  <c r="G243" i="10" s="1"/>
  <c r="H243" i="10" s="1"/>
  <c r="I243" i="10" s="1"/>
  <c r="J243" i="10" s="1"/>
  <c r="K243" i="10" s="1"/>
  <c r="L243" i="10" s="1"/>
  <c r="M243" i="10" s="1"/>
  <c r="N243" i="10" s="1"/>
  <c r="O243" i="10" s="1"/>
  <c r="P243" i="10" s="1"/>
  <c r="Q243" i="10" s="1"/>
  <c r="R243" i="10" s="1"/>
  <c r="S243" i="10" s="1"/>
  <c r="T243" i="10" s="1"/>
  <c r="U243" i="10" s="1"/>
  <c r="V243" i="10" s="1"/>
  <c r="B244" i="10"/>
  <c r="C244" i="10" s="1"/>
  <c r="D244" i="10" s="1"/>
  <c r="E244" i="10" s="1"/>
  <c r="F244" i="10" s="1"/>
  <c r="G244" i="10" s="1"/>
  <c r="H244" i="10" s="1"/>
  <c r="I244" i="10" s="1"/>
  <c r="J244" i="10" s="1"/>
  <c r="K244" i="10" s="1"/>
  <c r="L244" i="10" s="1"/>
  <c r="M244" i="10" s="1"/>
  <c r="N244" i="10" s="1"/>
  <c r="O244" i="10" s="1"/>
  <c r="P244" i="10" s="1"/>
  <c r="Q244" i="10" s="1"/>
  <c r="R244" i="10" s="1"/>
  <c r="S244" i="10" s="1"/>
  <c r="T244" i="10" s="1"/>
  <c r="U244" i="10" s="1"/>
  <c r="V244" i="10" s="1"/>
  <c r="B245" i="10"/>
  <c r="C245" i="10" s="1"/>
  <c r="D245" i="10" s="1"/>
  <c r="E245" i="10" s="1"/>
  <c r="F245" i="10" s="1"/>
  <c r="G245" i="10" s="1"/>
  <c r="H245" i="10" s="1"/>
  <c r="I245" i="10" s="1"/>
  <c r="J245" i="10" s="1"/>
  <c r="K245" i="10" s="1"/>
  <c r="L245" i="10" s="1"/>
  <c r="M245" i="10" s="1"/>
  <c r="N245" i="10" s="1"/>
  <c r="O245" i="10" s="1"/>
  <c r="P245" i="10" s="1"/>
  <c r="Q245" i="10" s="1"/>
  <c r="R245" i="10" s="1"/>
  <c r="S245" i="10" s="1"/>
  <c r="T245" i="10" s="1"/>
  <c r="U245" i="10" s="1"/>
  <c r="V245" i="10" s="1"/>
  <c r="B246" i="10"/>
  <c r="C246" i="10" s="1"/>
  <c r="D246" i="10" s="1"/>
  <c r="E246" i="10" s="1"/>
  <c r="F246" i="10" s="1"/>
  <c r="G246" i="10" s="1"/>
  <c r="H246" i="10" s="1"/>
  <c r="I246" i="10" s="1"/>
  <c r="J246" i="10" s="1"/>
  <c r="K246" i="10" s="1"/>
  <c r="L246" i="10" s="1"/>
  <c r="M246" i="10" s="1"/>
  <c r="N246" i="10" s="1"/>
  <c r="O246" i="10" s="1"/>
  <c r="P246" i="10" s="1"/>
  <c r="Q246" i="10" s="1"/>
  <c r="R246" i="10" s="1"/>
  <c r="S246" i="10" s="1"/>
  <c r="T246" i="10" s="1"/>
  <c r="U246" i="10" s="1"/>
  <c r="V246" i="10" s="1"/>
  <c r="B247" i="10"/>
  <c r="C247" i="10" s="1"/>
  <c r="D247" i="10" s="1"/>
  <c r="E247" i="10" s="1"/>
  <c r="F247" i="10" s="1"/>
  <c r="G247" i="10" s="1"/>
  <c r="H247" i="10" s="1"/>
  <c r="I247" i="10" s="1"/>
  <c r="J247" i="10" s="1"/>
  <c r="K247" i="10" s="1"/>
  <c r="L247" i="10" s="1"/>
  <c r="M247" i="10" s="1"/>
  <c r="N247" i="10" s="1"/>
  <c r="O247" i="10" s="1"/>
  <c r="P247" i="10" s="1"/>
  <c r="Q247" i="10" s="1"/>
  <c r="R247" i="10" s="1"/>
  <c r="S247" i="10" s="1"/>
  <c r="T247" i="10" s="1"/>
  <c r="U247" i="10" s="1"/>
  <c r="V247" i="10" s="1"/>
  <c r="B248" i="10"/>
  <c r="C248" i="10" s="1"/>
  <c r="D248" i="10" s="1"/>
  <c r="E248" i="10" s="1"/>
  <c r="F248" i="10" s="1"/>
  <c r="G248" i="10" s="1"/>
  <c r="H248" i="10" s="1"/>
  <c r="I248" i="10" s="1"/>
  <c r="J248" i="10" s="1"/>
  <c r="K248" i="10" s="1"/>
  <c r="L248" i="10" s="1"/>
  <c r="M248" i="10" s="1"/>
  <c r="N248" i="10" s="1"/>
  <c r="O248" i="10" s="1"/>
  <c r="P248" i="10" s="1"/>
  <c r="Q248" i="10" s="1"/>
  <c r="R248" i="10" s="1"/>
  <c r="S248" i="10" s="1"/>
  <c r="T248" i="10" s="1"/>
  <c r="U248" i="10" s="1"/>
  <c r="V248" i="10" s="1"/>
  <c r="B249" i="10"/>
  <c r="C249" i="10" s="1"/>
  <c r="D249" i="10" s="1"/>
  <c r="E249" i="10" s="1"/>
  <c r="F249" i="10" s="1"/>
  <c r="G249" i="10" s="1"/>
  <c r="H249" i="10" s="1"/>
  <c r="I249" i="10" s="1"/>
  <c r="J249" i="10" s="1"/>
  <c r="K249" i="10" s="1"/>
  <c r="L249" i="10" s="1"/>
  <c r="M249" i="10" s="1"/>
  <c r="N249" i="10" s="1"/>
  <c r="O249" i="10" s="1"/>
  <c r="P249" i="10" s="1"/>
  <c r="Q249" i="10" s="1"/>
  <c r="R249" i="10" s="1"/>
  <c r="S249" i="10" s="1"/>
  <c r="T249" i="10" s="1"/>
  <c r="U249" i="10" s="1"/>
  <c r="V249" i="10" s="1"/>
  <c r="B250" i="10"/>
  <c r="C250" i="10" s="1"/>
  <c r="D250" i="10" s="1"/>
  <c r="E250" i="10" s="1"/>
  <c r="F250" i="10" s="1"/>
  <c r="G250" i="10" s="1"/>
  <c r="H250" i="10" s="1"/>
  <c r="I250" i="10" s="1"/>
  <c r="J250" i="10" s="1"/>
  <c r="K250" i="10" s="1"/>
  <c r="L250" i="10" s="1"/>
  <c r="M250" i="10" s="1"/>
  <c r="N250" i="10" s="1"/>
  <c r="O250" i="10" s="1"/>
  <c r="P250" i="10" s="1"/>
  <c r="Q250" i="10" s="1"/>
  <c r="R250" i="10" s="1"/>
  <c r="S250" i="10" s="1"/>
  <c r="T250" i="10" s="1"/>
  <c r="U250" i="10" s="1"/>
  <c r="V250" i="10" s="1"/>
  <c r="B251" i="10"/>
  <c r="C251" i="10" s="1"/>
  <c r="D251" i="10" s="1"/>
  <c r="E251" i="10" s="1"/>
  <c r="F251" i="10" s="1"/>
  <c r="G251" i="10" s="1"/>
  <c r="H251" i="10" s="1"/>
  <c r="I251" i="10" s="1"/>
  <c r="J251" i="10" s="1"/>
  <c r="K251" i="10" s="1"/>
  <c r="L251" i="10" s="1"/>
  <c r="M251" i="10" s="1"/>
  <c r="N251" i="10" s="1"/>
  <c r="O251" i="10" s="1"/>
  <c r="P251" i="10" s="1"/>
  <c r="Q251" i="10" s="1"/>
  <c r="R251" i="10" s="1"/>
  <c r="S251" i="10" s="1"/>
  <c r="T251" i="10" s="1"/>
  <c r="U251" i="10" s="1"/>
  <c r="V251" i="10" s="1"/>
  <c r="B252" i="10"/>
  <c r="C252" i="10" s="1"/>
  <c r="D252" i="10" s="1"/>
  <c r="E252" i="10" s="1"/>
  <c r="F252" i="10" s="1"/>
  <c r="G252" i="10" s="1"/>
  <c r="H252" i="10" s="1"/>
  <c r="I252" i="10" s="1"/>
  <c r="J252" i="10" s="1"/>
  <c r="K252" i="10" s="1"/>
  <c r="L252" i="10" s="1"/>
  <c r="M252" i="10" s="1"/>
  <c r="N252" i="10" s="1"/>
  <c r="O252" i="10" s="1"/>
  <c r="P252" i="10" s="1"/>
  <c r="Q252" i="10" s="1"/>
  <c r="R252" i="10" s="1"/>
  <c r="S252" i="10" s="1"/>
  <c r="T252" i="10" s="1"/>
  <c r="U252" i="10" s="1"/>
  <c r="V252" i="10" s="1"/>
  <c r="B253" i="10"/>
  <c r="C253" i="10" s="1"/>
  <c r="D253" i="10" s="1"/>
  <c r="E253" i="10" s="1"/>
  <c r="F253" i="10" s="1"/>
  <c r="G253" i="10" s="1"/>
  <c r="H253" i="10" s="1"/>
  <c r="I253" i="10" s="1"/>
  <c r="J253" i="10" s="1"/>
  <c r="K253" i="10" s="1"/>
  <c r="L253" i="10" s="1"/>
  <c r="M253" i="10" s="1"/>
  <c r="N253" i="10" s="1"/>
  <c r="O253" i="10" s="1"/>
  <c r="P253" i="10" s="1"/>
  <c r="Q253" i="10" s="1"/>
  <c r="R253" i="10" s="1"/>
  <c r="S253" i="10" s="1"/>
  <c r="T253" i="10" s="1"/>
  <c r="U253" i="10" s="1"/>
  <c r="V253" i="10" s="1"/>
  <c r="B254" i="10"/>
  <c r="C254" i="10" s="1"/>
  <c r="D254" i="10" s="1"/>
  <c r="E254" i="10" s="1"/>
  <c r="F254" i="10" s="1"/>
  <c r="G254" i="10" s="1"/>
  <c r="H254" i="10" s="1"/>
  <c r="I254" i="10" s="1"/>
  <c r="J254" i="10" s="1"/>
  <c r="K254" i="10" s="1"/>
  <c r="L254" i="10" s="1"/>
  <c r="M254" i="10" s="1"/>
  <c r="N254" i="10" s="1"/>
  <c r="O254" i="10" s="1"/>
  <c r="P254" i="10" s="1"/>
  <c r="Q254" i="10" s="1"/>
  <c r="R254" i="10" s="1"/>
  <c r="S254" i="10" s="1"/>
  <c r="T254" i="10" s="1"/>
  <c r="U254" i="10" s="1"/>
  <c r="V254" i="10" s="1"/>
  <c r="B255" i="10"/>
  <c r="C255" i="10" s="1"/>
  <c r="D255" i="10" s="1"/>
  <c r="E255" i="10" s="1"/>
  <c r="F255" i="10" s="1"/>
  <c r="G255" i="10" s="1"/>
  <c r="H255" i="10" s="1"/>
  <c r="I255" i="10" s="1"/>
  <c r="J255" i="10" s="1"/>
  <c r="K255" i="10" s="1"/>
  <c r="L255" i="10" s="1"/>
  <c r="M255" i="10" s="1"/>
  <c r="N255" i="10" s="1"/>
  <c r="O255" i="10" s="1"/>
  <c r="P255" i="10" s="1"/>
  <c r="Q255" i="10" s="1"/>
  <c r="R255" i="10" s="1"/>
  <c r="S255" i="10" s="1"/>
  <c r="T255" i="10" s="1"/>
  <c r="U255" i="10" s="1"/>
  <c r="V255" i="10" s="1"/>
  <c r="B256" i="10"/>
  <c r="C256" i="10" s="1"/>
  <c r="D256" i="10" s="1"/>
  <c r="E256" i="10" s="1"/>
  <c r="F256" i="10" s="1"/>
  <c r="G256" i="10" s="1"/>
  <c r="H256" i="10" s="1"/>
  <c r="I256" i="10" s="1"/>
  <c r="J256" i="10" s="1"/>
  <c r="K256" i="10" s="1"/>
  <c r="L256" i="10" s="1"/>
  <c r="M256" i="10" s="1"/>
  <c r="N256" i="10" s="1"/>
  <c r="O256" i="10" s="1"/>
  <c r="P256" i="10" s="1"/>
  <c r="Q256" i="10" s="1"/>
  <c r="R256" i="10" s="1"/>
  <c r="S256" i="10" s="1"/>
  <c r="T256" i="10" s="1"/>
  <c r="U256" i="10" s="1"/>
  <c r="V256" i="10" s="1"/>
  <c r="B257" i="10"/>
  <c r="C257" i="10" s="1"/>
  <c r="D257" i="10" s="1"/>
  <c r="E257" i="10" s="1"/>
  <c r="F257" i="10" s="1"/>
  <c r="G257" i="10" s="1"/>
  <c r="H257" i="10" s="1"/>
  <c r="I257" i="10" s="1"/>
  <c r="J257" i="10" s="1"/>
  <c r="K257" i="10" s="1"/>
  <c r="L257" i="10" s="1"/>
  <c r="M257" i="10" s="1"/>
  <c r="N257" i="10" s="1"/>
  <c r="O257" i="10" s="1"/>
  <c r="P257" i="10" s="1"/>
  <c r="Q257" i="10" s="1"/>
  <c r="R257" i="10" s="1"/>
  <c r="S257" i="10" s="1"/>
  <c r="T257" i="10" s="1"/>
  <c r="U257" i="10" s="1"/>
  <c r="V257" i="10" s="1"/>
  <c r="B258" i="10"/>
  <c r="C258" i="10" s="1"/>
  <c r="D258" i="10" s="1"/>
  <c r="E258" i="10" s="1"/>
  <c r="F258" i="10" s="1"/>
  <c r="G258" i="10" s="1"/>
  <c r="H258" i="10" s="1"/>
  <c r="I258" i="10" s="1"/>
  <c r="J258" i="10" s="1"/>
  <c r="K258" i="10" s="1"/>
  <c r="L258" i="10" s="1"/>
  <c r="M258" i="10" s="1"/>
  <c r="N258" i="10" s="1"/>
  <c r="O258" i="10" s="1"/>
  <c r="P258" i="10" s="1"/>
  <c r="Q258" i="10" s="1"/>
  <c r="R258" i="10" s="1"/>
  <c r="S258" i="10" s="1"/>
  <c r="T258" i="10" s="1"/>
  <c r="U258" i="10" s="1"/>
  <c r="V258" i="10" s="1"/>
  <c r="B259" i="10"/>
  <c r="C259" i="10" s="1"/>
  <c r="D259" i="10" s="1"/>
  <c r="E259" i="10" s="1"/>
  <c r="F259" i="10" s="1"/>
  <c r="G259" i="10" s="1"/>
  <c r="H259" i="10" s="1"/>
  <c r="I259" i="10" s="1"/>
  <c r="J259" i="10" s="1"/>
  <c r="K259" i="10" s="1"/>
  <c r="L259" i="10" s="1"/>
  <c r="M259" i="10" s="1"/>
  <c r="N259" i="10" s="1"/>
  <c r="O259" i="10" s="1"/>
  <c r="P259" i="10" s="1"/>
  <c r="Q259" i="10" s="1"/>
  <c r="R259" i="10" s="1"/>
  <c r="S259" i="10" s="1"/>
  <c r="T259" i="10" s="1"/>
  <c r="U259" i="10" s="1"/>
  <c r="V259" i="10" s="1"/>
  <c r="B260" i="10"/>
  <c r="C260" i="10" s="1"/>
  <c r="D260" i="10" s="1"/>
  <c r="E260" i="10" s="1"/>
  <c r="F260" i="10" s="1"/>
  <c r="G260" i="10" s="1"/>
  <c r="H260" i="10" s="1"/>
  <c r="I260" i="10" s="1"/>
  <c r="J260" i="10" s="1"/>
  <c r="K260" i="10" s="1"/>
  <c r="L260" i="10" s="1"/>
  <c r="M260" i="10" s="1"/>
  <c r="N260" i="10" s="1"/>
  <c r="O260" i="10" s="1"/>
  <c r="P260" i="10" s="1"/>
  <c r="Q260" i="10" s="1"/>
  <c r="R260" i="10" s="1"/>
  <c r="S260" i="10" s="1"/>
  <c r="T260" i="10" s="1"/>
  <c r="U260" i="10" s="1"/>
  <c r="V260" i="10" s="1"/>
  <c r="B261" i="10"/>
  <c r="C261" i="10" s="1"/>
  <c r="D261" i="10" s="1"/>
  <c r="E261" i="10" s="1"/>
  <c r="F261" i="10" s="1"/>
  <c r="G261" i="10" s="1"/>
  <c r="H261" i="10" s="1"/>
  <c r="I261" i="10" s="1"/>
  <c r="J261" i="10" s="1"/>
  <c r="K261" i="10" s="1"/>
  <c r="L261" i="10" s="1"/>
  <c r="M261" i="10" s="1"/>
  <c r="N261" i="10" s="1"/>
  <c r="O261" i="10" s="1"/>
  <c r="P261" i="10" s="1"/>
  <c r="Q261" i="10" s="1"/>
  <c r="R261" i="10" s="1"/>
  <c r="S261" i="10" s="1"/>
  <c r="T261" i="10" s="1"/>
  <c r="U261" i="10" s="1"/>
  <c r="V261" i="10" s="1"/>
  <c r="B262" i="10"/>
  <c r="C262" i="10" s="1"/>
  <c r="D262" i="10" s="1"/>
  <c r="E262" i="10" s="1"/>
  <c r="F262" i="10" s="1"/>
  <c r="G262" i="10" s="1"/>
  <c r="H262" i="10" s="1"/>
  <c r="I262" i="10" s="1"/>
  <c r="J262" i="10" s="1"/>
  <c r="K262" i="10" s="1"/>
  <c r="L262" i="10" s="1"/>
  <c r="M262" i="10" s="1"/>
  <c r="N262" i="10" s="1"/>
  <c r="O262" i="10" s="1"/>
  <c r="P262" i="10" s="1"/>
  <c r="Q262" i="10" s="1"/>
  <c r="R262" i="10" s="1"/>
  <c r="S262" i="10" s="1"/>
  <c r="T262" i="10" s="1"/>
  <c r="U262" i="10" s="1"/>
  <c r="V262" i="10" s="1"/>
  <c r="B263" i="10"/>
  <c r="C263" i="10" s="1"/>
  <c r="D263" i="10" s="1"/>
  <c r="E263" i="10" s="1"/>
  <c r="F263" i="10" s="1"/>
  <c r="G263" i="10" s="1"/>
  <c r="H263" i="10" s="1"/>
  <c r="I263" i="10" s="1"/>
  <c r="J263" i="10" s="1"/>
  <c r="K263" i="10" s="1"/>
  <c r="L263" i="10" s="1"/>
  <c r="M263" i="10" s="1"/>
  <c r="N263" i="10" s="1"/>
  <c r="O263" i="10" s="1"/>
  <c r="P263" i="10" s="1"/>
  <c r="Q263" i="10" s="1"/>
  <c r="R263" i="10" s="1"/>
  <c r="S263" i="10" s="1"/>
  <c r="T263" i="10" s="1"/>
  <c r="U263" i="10" s="1"/>
  <c r="V263" i="10" s="1"/>
  <c r="B264" i="10"/>
  <c r="C264" i="10" s="1"/>
  <c r="D264" i="10" s="1"/>
  <c r="E264" i="10" s="1"/>
  <c r="F264" i="10" s="1"/>
  <c r="G264" i="10" s="1"/>
  <c r="H264" i="10" s="1"/>
  <c r="I264" i="10" s="1"/>
  <c r="J264" i="10" s="1"/>
  <c r="K264" i="10" s="1"/>
  <c r="L264" i="10" s="1"/>
  <c r="M264" i="10" s="1"/>
  <c r="N264" i="10" s="1"/>
  <c r="O264" i="10" s="1"/>
  <c r="P264" i="10" s="1"/>
  <c r="Q264" i="10" s="1"/>
  <c r="R264" i="10" s="1"/>
  <c r="S264" i="10" s="1"/>
  <c r="T264" i="10" s="1"/>
  <c r="U264" i="10" s="1"/>
  <c r="V264" i="10" s="1"/>
  <c r="B265" i="10"/>
  <c r="C265" i="10" s="1"/>
  <c r="D265" i="10" s="1"/>
  <c r="E265" i="10" s="1"/>
  <c r="F265" i="10" s="1"/>
  <c r="G265" i="10" s="1"/>
  <c r="H265" i="10" s="1"/>
  <c r="I265" i="10" s="1"/>
  <c r="J265" i="10" s="1"/>
  <c r="K265" i="10" s="1"/>
  <c r="L265" i="10" s="1"/>
  <c r="M265" i="10" s="1"/>
  <c r="N265" i="10" s="1"/>
  <c r="O265" i="10" s="1"/>
  <c r="P265" i="10" s="1"/>
  <c r="Q265" i="10" s="1"/>
  <c r="R265" i="10" s="1"/>
  <c r="S265" i="10" s="1"/>
  <c r="T265" i="10" s="1"/>
  <c r="U265" i="10" s="1"/>
  <c r="V265" i="10" s="1"/>
  <c r="B266" i="10"/>
  <c r="C266" i="10" s="1"/>
  <c r="D266" i="10" s="1"/>
  <c r="E266" i="10" s="1"/>
  <c r="F266" i="10" s="1"/>
  <c r="G266" i="10" s="1"/>
  <c r="H266" i="10" s="1"/>
  <c r="I266" i="10" s="1"/>
  <c r="J266" i="10" s="1"/>
  <c r="K266" i="10" s="1"/>
  <c r="L266" i="10" s="1"/>
  <c r="M266" i="10" s="1"/>
  <c r="N266" i="10" s="1"/>
  <c r="O266" i="10" s="1"/>
  <c r="P266" i="10" s="1"/>
  <c r="Q266" i="10" s="1"/>
  <c r="R266" i="10" s="1"/>
  <c r="S266" i="10" s="1"/>
  <c r="T266" i="10" s="1"/>
  <c r="U266" i="10" s="1"/>
  <c r="V266" i="10" s="1"/>
  <c r="B267" i="10"/>
  <c r="C267" i="10" s="1"/>
  <c r="D267" i="10" s="1"/>
  <c r="E267" i="10" s="1"/>
  <c r="F267" i="10" s="1"/>
  <c r="G267" i="10" s="1"/>
  <c r="H267" i="10" s="1"/>
  <c r="I267" i="10" s="1"/>
  <c r="J267" i="10" s="1"/>
  <c r="K267" i="10" s="1"/>
  <c r="L267" i="10" s="1"/>
  <c r="M267" i="10" s="1"/>
  <c r="N267" i="10" s="1"/>
  <c r="O267" i="10" s="1"/>
  <c r="P267" i="10" s="1"/>
  <c r="Q267" i="10" s="1"/>
  <c r="R267" i="10" s="1"/>
  <c r="S267" i="10" s="1"/>
  <c r="T267" i="10" s="1"/>
  <c r="U267" i="10" s="1"/>
  <c r="V267" i="10" s="1"/>
  <c r="B268" i="10"/>
  <c r="C268" i="10" s="1"/>
  <c r="D268" i="10" s="1"/>
  <c r="E268" i="10" s="1"/>
  <c r="F268" i="10" s="1"/>
  <c r="G268" i="10" s="1"/>
  <c r="H268" i="10" s="1"/>
  <c r="I268" i="10" s="1"/>
  <c r="J268" i="10" s="1"/>
  <c r="K268" i="10" s="1"/>
  <c r="L268" i="10" s="1"/>
  <c r="M268" i="10" s="1"/>
  <c r="N268" i="10" s="1"/>
  <c r="O268" i="10" s="1"/>
  <c r="P268" i="10" s="1"/>
  <c r="Q268" i="10" s="1"/>
  <c r="R268" i="10" s="1"/>
  <c r="S268" i="10" s="1"/>
  <c r="T268" i="10" s="1"/>
  <c r="U268" i="10" s="1"/>
  <c r="V268" i="10" s="1"/>
  <c r="B269" i="10"/>
  <c r="C269" i="10" s="1"/>
  <c r="D269" i="10" s="1"/>
  <c r="E269" i="10" s="1"/>
  <c r="F269" i="10" s="1"/>
  <c r="G269" i="10" s="1"/>
  <c r="H269" i="10" s="1"/>
  <c r="I269" i="10" s="1"/>
  <c r="J269" i="10" s="1"/>
  <c r="K269" i="10" s="1"/>
  <c r="L269" i="10" s="1"/>
  <c r="M269" i="10" s="1"/>
  <c r="N269" i="10" s="1"/>
  <c r="O269" i="10" s="1"/>
  <c r="P269" i="10" s="1"/>
  <c r="Q269" i="10" s="1"/>
  <c r="R269" i="10" s="1"/>
  <c r="S269" i="10" s="1"/>
  <c r="T269" i="10" s="1"/>
  <c r="U269" i="10" s="1"/>
  <c r="V269" i="10" s="1"/>
  <c r="B270" i="10"/>
  <c r="C270" i="10" s="1"/>
  <c r="D270" i="10" s="1"/>
  <c r="E270" i="10" s="1"/>
  <c r="F270" i="10" s="1"/>
  <c r="G270" i="10" s="1"/>
  <c r="H270" i="10" s="1"/>
  <c r="I270" i="10" s="1"/>
  <c r="J270" i="10" s="1"/>
  <c r="K270" i="10" s="1"/>
  <c r="L270" i="10" s="1"/>
  <c r="M270" i="10" s="1"/>
  <c r="N270" i="10" s="1"/>
  <c r="O270" i="10" s="1"/>
  <c r="P270" i="10" s="1"/>
  <c r="Q270" i="10" s="1"/>
  <c r="R270" i="10" s="1"/>
  <c r="S270" i="10" s="1"/>
  <c r="T270" i="10" s="1"/>
  <c r="U270" i="10" s="1"/>
  <c r="V270" i="10" s="1"/>
  <c r="B271" i="10"/>
  <c r="C271" i="10" s="1"/>
  <c r="D271" i="10" s="1"/>
  <c r="E271" i="10" s="1"/>
  <c r="F271" i="10" s="1"/>
  <c r="G271" i="10" s="1"/>
  <c r="H271" i="10" s="1"/>
  <c r="I271" i="10" s="1"/>
  <c r="J271" i="10" s="1"/>
  <c r="K271" i="10" s="1"/>
  <c r="L271" i="10" s="1"/>
  <c r="M271" i="10" s="1"/>
  <c r="N271" i="10" s="1"/>
  <c r="O271" i="10" s="1"/>
  <c r="P271" i="10" s="1"/>
  <c r="Q271" i="10" s="1"/>
  <c r="R271" i="10" s="1"/>
  <c r="S271" i="10" s="1"/>
  <c r="T271" i="10" s="1"/>
  <c r="U271" i="10" s="1"/>
  <c r="V271" i="10" s="1"/>
  <c r="B272" i="10"/>
  <c r="C272" i="10" s="1"/>
  <c r="D272" i="10" s="1"/>
  <c r="E272" i="10" s="1"/>
  <c r="F272" i="10" s="1"/>
  <c r="G272" i="10" s="1"/>
  <c r="H272" i="10" s="1"/>
  <c r="I272" i="10" s="1"/>
  <c r="J272" i="10" s="1"/>
  <c r="K272" i="10" s="1"/>
  <c r="L272" i="10" s="1"/>
  <c r="M272" i="10" s="1"/>
  <c r="N272" i="10" s="1"/>
  <c r="O272" i="10" s="1"/>
  <c r="P272" i="10" s="1"/>
  <c r="Q272" i="10" s="1"/>
  <c r="R272" i="10" s="1"/>
  <c r="S272" i="10" s="1"/>
  <c r="T272" i="10" s="1"/>
  <c r="U272" i="10" s="1"/>
  <c r="V272" i="10" s="1"/>
  <c r="B273" i="10"/>
  <c r="C273" i="10" s="1"/>
  <c r="D273" i="10" s="1"/>
  <c r="E273" i="10" s="1"/>
  <c r="F273" i="10" s="1"/>
  <c r="G273" i="10" s="1"/>
  <c r="H273" i="10" s="1"/>
  <c r="I273" i="10" s="1"/>
  <c r="J273" i="10" s="1"/>
  <c r="K273" i="10" s="1"/>
  <c r="L273" i="10" s="1"/>
  <c r="M273" i="10" s="1"/>
  <c r="N273" i="10" s="1"/>
  <c r="O273" i="10" s="1"/>
  <c r="P273" i="10" s="1"/>
  <c r="Q273" i="10" s="1"/>
  <c r="R273" i="10" s="1"/>
  <c r="S273" i="10" s="1"/>
  <c r="T273" i="10" s="1"/>
  <c r="U273" i="10" s="1"/>
  <c r="V273" i="10" s="1"/>
  <c r="B274" i="10"/>
  <c r="C274" i="10" s="1"/>
  <c r="D274" i="10" s="1"/>
  <c r="E274" i="10" s="1"/>
  <c r="F274" i="10" s="1"/>
  <c r="G274" i="10" s="1"/>
  <c r="H274" i="10" s="1"/>
  <c r="I274" i="10" s="1"/>
  <c r="J274" i="10" s="1"/>
  <c r="K274" i="10" s="1"/>
  <c r="L274" i="10" s="1"/>
  <c r="M274" i="10" s="1"/>
  <c r="N274" i="10" s="1"/>
  <c r="O274" i="10" s="1"/>
  <c r="P274" i="10" s="1"/>
  <c r="Q274" i="10" s="1"/>
  <c r="R274" i="10" s="1"/>
  <c r="S274" i="10" s="1"/>
  <c r="T274" i="10" s="1"/>
  <c r="U274" i="10" s="1"/>
  <c r="V274" i="10" s="1"/>
  <c r="B275" i="10"/>
  <c r="C275" i="10" s="1"/>
  <c r="D275" i="10" s="1"/>
  <c r="E275" i="10" s="1"/>
  <c r="F275" i="10" s="1"/>
  <c r="G275" i="10" s="1"/>
  <c r="H275" i="10" s="1"/>
  <c r="I275" i="10" s="1"/>
  <c r="J275" i="10" s="1"/>
  <c r="K275" i="10" s="1"/>
  <c r="L275" i="10" s="1"/>
  <c r="M275" i="10" s="1"/>
  <c r="N275" i="10" s="1"/>
  <c r="O275" i="10" s="1"/>
  <c r="P275" i="10" s="1"/>
  <c r="Q275" i="10" s="1"/>
  <c r="R275" i="10" s="1"/>
  <c r="S275" i="10" s="1"/>
  <c r="T275" i="10" s="1"/>
  <c r="U275" i="10" s="1"/>
  <c r="V275" i="10" s="1"/>
  <c r="B276" i="10"/>
  <c r="C276" i="10" s="1"/>
  <c r="D276" i="10" s="1"/>
  <c r="E276" i="10" s="1"/>
  <c r="F276" i="10" s="1"/>
  <c r="G276" i="10" s="1"/>
  <c r="H276" i="10" s="1"/>
  <c r="I276" i="10" s="1"/>
  <c r="J276" i="10" s="1"/>
  <c r="K276" i="10" s="1"/>
  <c r="L276" i="10" s="1"/>
  <c r="M276" i="10" s="1"/>
  <c r="N276" i="10" s="1"/>
  <c r="O276" i="10" s="1"/>
  <c r="P276" i="10" s="1"/>
  <c r="Q276" i="10" s="1"/>
  <c r="R276" i="10" s="1"/>
  <c r="S276" i="10" s="1"/>
  <c r="T276" i="10" s="1"/>
  <c r="U276" i="10" s="1"/>
  <c r="V276" i="10" s="1"/>
  <c r="B277" i="10"/>
  <c r="C277" i="10" s="1"/>
  <c r="D277" i="10" s="1"/>
  <c r="E277" i="10" s="1"/>
  <c r="F277" i="10" s="1"/>
  <c r="G277" i="10" s="1"/>
  <c r="H277" i="10" s="1"/>
  <c r="I277" i="10" s="1"/>
  <c r="J277" i="10" s="1"/>
  <c r="K277" i="10" s="1"/>
  <c r="L277" i="10" s="1"/>
  <c r="M277" i="10" s="1"/>
  <c r="N277" i="10" s="1"/>
  <c r="O277" i="10" s="1"/>
  <c r="P277" i="10" s="1"/>
  <c r="Q277" i="10" s="1"/>
  <c r="R277" i="10" s="1"/>
  <c r="S277" i="10" s="1"/>
  <c r="T277" i="10" s="1"/>
  <c r="U277" i="10" s="1"/>
  <c r="V277" i="10" s="1"/>
  <c r="B278" i="10"/>
  <c r="C278" i="10" s="1"/>
  <c r="D278" i="10" s="1"/>
  <c r="E278" i="10" s="1"/>
  <c r="F278" i="10" s="1"/>
  <c r="G278" i="10" s="1"/>
  <c r="H278" i="10" s="1"/>
  <c r="I278" i="10" s="1"/>
  <c r="J278" i="10" s="1"/>
  <c r="K278" i="10" s="1"/>
  <c r="L278" i="10" s="1"/>
  <c r="M278" i="10" s="1"/>
  <c r="N278" i="10" s="1"/>
  <c r="O278" i="10" s="1"/>
  <c r="P278" i="10" s="1"/>
  <c r="Q278" i="10" s="1"/>
  <c r="R278" i="10" s="1"/>
  <c r="S278" i="10" s="1"/>
  <c r="T278" i="10" s="1"/>
  <c r="U278" i="10" s="1"/>
  <c r="V278" i="10" s="1"/>
  <c r="B279" i="10"/>
  <c r="C279" i="10" s="1"/>
  <c r="D279" i="10" s="1"/>
  <c r="E279" i="10" s="1"/>
  <c r="F279" i="10" s="1"/>
  <c r="G279" i="10" s="1"/>
  <c r="H279" i="10" s="1"/>
  <c r="I279" i="10" s="1"/>
  <c r="J279" i="10" s="1"/>
  <c r="K279" i="10" s="1"/>
  <c r="L279" i="10" s="1"/>
  <c r="M279" i="10" s="1"/>
  <c r="N279" i="10" s="1"/>
  <c r="O279" i="10" s="1"/>
  <c r="P279" i="10" s="1"/>
  <c r="Q279" i="10" s="1"/>
  <c r="R279" i="10" s="1"/>
  <c r="S279" i="10" s="1"/>
  <c r="T279" i="10" s="1"/>
  <c r="U279" i="10" s="1"/>
  <c r="V279" i="10" s="1"/>
  <c r="B280" i="10"/>
  <c r="C280" i="10" s="1"/>
  <c r="D280" i="10" s="1"/>
  <c r="E280" i="10" s="1"/>
  <c r="F280" i="10" s="1"/>
  <c r="G280" i="10" s="1"/>
  <c r="H280" i="10" s="1"/>
  <c r="I280" i="10" s="1"/>
  <c r="J280" i="10" s="1"/>
  <c r="K280" i="10" s="1"/>
  <c r="L280" i="10" s="1"/>
  <c r="M280" i="10" s="1"/>
  <c r="N280" i="10" s="1"/>
  <c r="O280" i="10" s="1"/>
  <c r="P280" i="10" s="1"/>
  <c r="Q280" i="10" s="1"/>
  <c r="R280" i="10" s="1"/>
  <c r="S280" i="10" s="1"/>
  <c r="T280" i="10" s="1"/>
  <c r="U280" i="10" s="1"/>
  <c r="V280" i="10" s="1"/>
  <c r="B281" i="10"/>
  <c r="C281" i="10" s="1"/>
  <c r="D281" i="10" s="1"/>
  <c r="E281" i="10" s="1"/>
  <c r="F281" i="10" s="1"/>
  <c r="G281" i="10" s="1"/>
  <c r="H281" i="10" s="1"/>
  <c r="I281" i="10" s="1"/>
  <c r="J281" i="10" s="1"/>
  <c r="K281" i="10" s="1"/>
  <c r="L281" i="10" s="1"/>
  <c r="M281" i="10" s="1"/>
  <c r="N281" i="10" s="1"/>
  <c r="O281" i="10" s="1"/>
  <c r="P281" i="10" s="1"/>
  <c r="Q281" i="10" s="1"/>
  <c r="R281" i="10" s="1"/>
  <c r="S281" i="10" s="1"/>
  <c r="T281" i="10" s="1"/>
  <c r="U281" i="10" s="1"/>
  <c r="V281" i="10" s="1"/>
  <c r="B282" i="10"/>
  <c r="C282" i="10" s="1"/>
  <c r="D282" i="10" s="1"/>
  <c r="E282" i="10" s="1"/>
  <c r="F282" i="10" s="1"/>
  <c r="G282" i="10" s="1"/>
  <c r="H282" i="10" s="1"/>
  <c r="I282" i="10" s="1"/>
  <c r="J282" i="10" s="1"/>
  <c r="K282" i="10" s="1"/>
  <c r="L282" i="10" s="1"/>
  <c r="M282" i="10" s="1"/>
  <c r="N282" i="10" s="1"/>
  <c r="O282" i="10" s="1"/>
  <c r="P282" i="10" s="1"/>
  <c r="Q282" i="10" s="1"/>
  <c r="R282" i="10" s="1"/>
  <c r="S282" i="10" s="1"/>
  <c r="T282" i="10" s="1"/>
  <c r="U282" i="10" s="1"/>
  <c r="V282" i="10" s="1"/>
  <c r="B283" i="10"/>
  <c r="C283" i="10" s="1"/>
  <c r="D283" i="10" s="1"/>
  <c r="E283" i="10" s="1"/>
  <c r="F283" i="10" s="1"/>
  <c r="G283" i="10" s="1"/>
  <c r="H283" i="10" s="1"/>
  <c r="I283" i="10" s="1"/>
  <c r="J283" i="10" s="1"/>
  <c r="K283" i="10" s="1"/>
  <c r="L283" i="10" s="1"/>
  <c r="M283" i="10" s="1"/>
  <c r="N283" i="10" s="1"/>
  <c r="O283" i="10" s="1"/>
  <c r="P283" i="10" s="1"/>
  <c r="Q283" i="10" s="1"/>
  <c r="R283" i="10" s="1"/>
  <c r="S283" i="10" s="1"/>
  <c r="T283" i="10" s="1"/>
  <c r="U283" i="10" s="1"/>
  <c r="V283" i="10" s="1"/>
  <c r="B284" i="10"/>
  <c r="C284" i="10" s="1"/>
  <c r="D284" i="10" s="1"/>
  <c r="E284" i="10" s="1"/>
  <c r="F284" i="10" s="1"/>
  <c r="G284" i="10" s="1"/>
  <c r="H284" i="10" s="1"/>
  <c r="I284" i="10" s="1"/>
  <c r="J284" i="10" s="1"/>
  <c r="K284" i="10" s="1"/>
  <c r="L284" i="10" s="1"/>
  <c r="M284" i="10" s="1"/>
  <c r="N284" i="10" s="1"/>
  <c r="O284" i="10" s="1"/>
  <c r="P284" i="10" s="1"/>
  <c r="Q284" i="10" s="1"/>
  <c r="R284" i="10" s="1"/>
  <c r="S284" i="10" s="1"/>
  <c r="T284" i="10" s="1"/>
  <c r="U284" i="10" s="1"/>
  <c r="V284" i="10" s="1"/>
  <c r="B285" i="10"/>
  <c r="C285" i="10" s="1"/>
  <c r="D285" i="10" s="1"/>
  <c r="E285" i="10" s="1"/>
  <c r="F285" i="10" s="1"/>
  <c r="G285" i="10" s="1"/>
  <c r="H285" i="10" s="1"/>
  <c r="I285" i="10" s="1"/>
  <c r="J285" i="10" s="1"/>
  <c r="K285" i="10" s="1"/>
  <c r="L285" i="10" s="1"/>
  <c r="M285" i="10" s="1"/>
  <c r="N285" i="10" s="1"/>
  <c r="O285" i="10" s="1"/>
  <c r="P285" i="10" s="1"/>
  <c r="Q285" i="10" s="1"/>
  <c r="R285" i="10" s="1"/>
  <c r="S285" i="10" s="1"/>
  <c r="T285" i="10" s="1"/>
  <c r="U285" i="10" s="1"/>
  <c r="V285" i="10" s="1"/>
  <c r="B286" i="10"/>
  <c r="C286" i="10" s="1"/>
  <c r="D286" i="10" s="1"/>
  <c r="E286" i="10" s="1"/>
  <c r="F286" i="10" s="1"/>
  <c r="G286" i="10" s="1"/>
  <c r="H286" i="10" s="1"/>
  <c r="I286" i="10" s="1"/>
  <c r="J286" i="10" s="1"/>
  <c r="K286" i="10" s="1"/>
  <c r="L286" i="10" s="1"/>
  <c r="M286" i="10" s="1"/>
  <c r="N286" i="10" s="1"/>
  <c r="O286" i="10" s="1"/>
  <c r="P286" i="10" s="1"/>
  <c r="Q286" i="10" s="1"/>
  <c r="R286" i="10" s="1"/>
  <c r="S286" i="10" s="1"/>
  <c r="T286" i="10" s="1"/>
  <c r="U286" i="10" s="1"/>
  <c r="V286" i="10" s="1"/>
  <c r="B287" i="10"/>
  <c r="C287" i="10" s="1"/>
  <c r="D287" i="10" s="1"/>
  <c r="E287" i="10" s="1"/>
  <c r="F287" i="10" s="1"/>
  <c r="G287" i="10" s="1"/>
  <c r="H287" i="10" s="1"/>
  <c r="I287" i="10" s="1"/>
  <c r="J287" i="10" s="1"/>
  <c r="K287" i="10" s="1"/>
  <c r="L287" i="10" s="1"/>
  <c r="M287" i="10" s="1"/>
  <c r="N287" i="10" s="1"/>
  <c r="O287" i="10" s="1"/>
  <c r="P287" i="10" s="1"/>
  <c r="Q287" i="10" s="1"/>
  <c r="R287" i="10" s="1"/>
  <c r="S287" i="10" s="1"/>
  <c r="T287" i="10" s="1"/>
  <c r="U287" i="10" s="1"/>
  <c r="V287" i="10" s="1"/>
  <c r="B288" i="10"/>
  <c r="C288" i="10" s="1"/>
  <c r="D288" i="10" s="1"/>
  <c r="E288" i="10" s="1"/>
  <c r="F288" i="10" s="1"/>
  <c r="G288" i="10" s="1"/>
  <c r="H288" i="10" s="1"/>
  <c r="I288" i="10" s="1"/>
  <c r="J288" i="10" s="1"/>
  <c r="K288" i="10" s="1"/>
  <c r="L288" i="10" s="1"/>
  <c r="M288" i="10" s="1"/>
  <c r="N288" i="10" s="1"/>
  <c r="O288" i="10" s="1"/>
  <c r="P288" i="10" s="1"/>
  <c r="Q288" i="10" s="1"/>
  <c r="R288" i="10" s="1"/>
  <c r="S288" i="10" s="1"/>
  <c r="T288" i="10" s="1"/>
  <c r="U288" i="10" s="1"/>
  <c r="V288" i="10" s="1"/>
  <c r="B289" i="10"/>
  <c r="C289" i="10" s="1"/>
  <c r="D289" i="10" s="1"/>
  <c r="E289" i="10" s="1"/>
  <c r="F289" i="10" s="1"/>
  <c r="G289" i="10" s="1"/>
  <c r="H289" i="10" s="1"/>
  <c r="I289" i="10" s="1"/>
  <c r="J289" i="10" s="1"/>
  <c r="K289" i="10" s="1"/>
  <c r="L289" i="10" s="1"/>
  <c r="M289" i="10" s="1"/>
  <c r="N289" i="10" s="1"/>
  <c r="O289" i="10" s="1"/>
  <c r="P289" i="10" s="1"/>
  <c r="Q289" i="10" s="1"/>
  <c r="R289" i="10" s="1"/>
  <c r="S289" i="10" s="1"/>
  <c r="T289" i="10" s="1"/>
  <c r="U289" i="10" s="1"/>
  <c r="V289" i="10" s="1"/>
  <c r="B290" i="10"/>
  <c r="C290" i="10" s="1"/>
  <c r="D290" i="10" s="1"/>
  <c r="E290" i="10" s="1"/>
  <c r="F290" i="10" s="1"/>
  <c r="G290" i="10" s="1"/>
  <c r="H290" i="10" s="1"/>
  <c r="I290" i="10" s="1"/>
  <c r="J290" i="10" s="1"/>
  <c r="K290" i="10" s="1"/>
  <c r="L290" i="10" s="1"/>
  <c r="M290" i="10" s="1"/>
  <c r="N290" i="10" s="1"/>
  <c r="O290" i="10" s="1"/>
  <c r="P290" i="10" s="1"/>
  <c r="Q290" i="10" s="1"/>
  <c r="R290" i="10" s="1"/>
  <c r="S290" i="10" s="1"/>
  <c r="T290" i="10" s="1"/>
  <c r="U290" i="10" s="1"/>
  <c r="V290" i="10" s="1"/>
  <c r="B291" i="10"/>
  <c r="C291" i="10" s="1"/>
  <c r="D291" i="10" s="1"/>
  <c r="E291" i="10" s="1"/>
  <c r="F291" i="10" s="1"/>
  <c r="G291" i="10" s="1"/>
  <c r="H291" i="10" s="1"/>
  <c r="I291" i="10" s="1"/>
  <c r="J291" i="10" s="1"/>
  <c r="K291" i="10" s="1"/>
  <c r="L291" i="10" s="1"/>
  <c r="M291" i="10" s="1"/>
  <c r="N291" i="10" s="1"/>
  <c r="O291" i="10" s="1"/>
  <c r="P291" i="10" s="1"/>
  <c r="Q291" i="10" s="1"/>
  <c r="R291" i="10" s="1"/>
  <c r="S291" i="10" s="1"/>
  <c r="T291" i="10" s="1"/>
  <c r="U291" i="10" s="1"/>
  <c r="V291" i="10" s="1"/>
  <c r="B292" i="10"/>
  <c r="C292" i="10" s="1"/>
  <c r="D292" i="10" s="1"/>
  <c r="E292" i="10" s="1"/>
  <c r="F292" i="10" s="1"/>
  <c r="G292" i="10" s="1"/>
  <c r="H292" i="10" s="1"/>
  <c r="I292" i="10" s="1"/>
  <c r="J292" i="10" s="1"/>
  <c r="K292" i="10" s="1"/>
  <c r="L292" i="10" s="1"/>
  <c r="M292" i="10" s="1"/>
  <c r="N292" i="10" s="1"/>
  <c r="O292" i="10" s="1"/>
  <c r="P292" i="10" s="1"/>
  <c r="Q292" i="10" s="1"/>
  <c r="R292" i="10" s="1"/>
  <c r="S292" i="10" s="1"/>
  <c r="T292" i="10" s="1"/>
  <c r="U292" i="10" s="1"/>
  <c r="V292" i="10" s="1"/>
  <c r="B293" i="10"/>
  <c r="C293" i="10" s="1"/>
  <c r="D293" i="10" s="1"/>
  <c r="E293" i="10" s="1"/>
  <c r="F293" i="10" s="1"/>
  <c r="G293" i="10" s="1"/>
  <c r="H293" i="10" s="1"/>
  <c r="I293" i="10" s="1"/>
  <c r="J293" i="10" s="1"/>
  <c r="K293" i="10" s="1"/>
  <c r="L293" i="10" s="1"/>
  <c r="M293" i="10" s="1"/>
  <c r="N293" i="10" s="1"/>
  <c r="O293" i="10" s="1"/>
  <c r="P293" i="10" s="1"/>
  <c r="Q293" i="10" s="1"/>
  <c r="R293" i="10" s="1"/>
  <c r="S293" i="10" s="1"/>
  <c r="T293" i="10" s="1"/>
  <c r="U293" i="10" s="1"/>
  <c r="V293" i="10" s="1"/>
  <c r="B294" i="10"/>
  <c r="C294" i="10" s="1"/>
  <c r="D294" i="10" s="1"/>
  <c r="E294" i="10" s="1"/>
  <c r="F294" i="10" s="1"/>
  <c r="G294" i="10" s="1"/>
  <c r="H294" i="10" s="1"/>
  <c r="I294" i="10" s="1"/>
  <c r="J294" i="10" s="1"/>
  <c r="K294" i="10" s="1"/>
  <c r="L294" i="10" s="1"/>
  <c r="M294" i="10" s="1"/>
  <c r="N294" i="10" s="1"/>
  <c r="O294" i="10" s="1"/>
  <c r="P294" i="10" s="1"/>
  <c r="Q294" i="10" s="1"/>
  <c r="R294" i="10" s="1"/>
  <c r="S294" i="10" s="1"/>
  <c r="T294" i="10" s="1"/>
  <c r="U294" i="10" s="1"/>
  <c r="V294" i="10" s="1"/>
  <c r="B295" i="10"/>
  <c r="C295" i="10" s="1"/>
  <c r="D295" i="10" s="1"/>
  <c r="E295" i="10" s="1"/>
  <c r="F295" i="10" s="1"/>
  <c r="G295" i="10" s="1"/>
  <c r="H295" i="10" s="1"/>
  <c r="I295" i="10" s="1"/>
  <c r="J295" i="10" s="1"/>
  <c r="K295" i="10" s="1"/>
  <c r="L295" i="10" s="1"/>
  <c r="M295" i="10" s="1"/>
  <c r="N295" i="10" s="1"/>
  <c r="O295" i="10" s="1"/>
  <c r="P295" i="10" s="1"/>
  <c r="Q295" i="10" s="1"/>
  <c r="R295" i="10" s="1"/>
  <c r="S295" i="10" s="1"/>
  <c r="T295" i="10" s="1"/>
  <c r="U295" i="10" s="1"/>
  <c r="V295" i="10" s="1"/>
  <c r="B296" i="10"/>
  <c r="C296" i="10" s="1"/>
  <c r="D296" i="10" s="1"/>
  <c r="E296" i="10" s="1"/>
  <c r="F296" i="10" s="1"/>
  <c r="G296" i="10" s="1"/>
  <c r="H296" i="10" s="1"/>
  <c r="I296" i="10" s="1"/>
  <c r="J296" i="10" s="1"/>
  <c r="K296" i="10" s="1"/>
  <c r="L296" i="10" s="1"/>
  <c r="M296" i="10" s="1"/>
  <c r="N296" i="10" s="1"/>
  <c r="O296" i="10" s="1"/>
  <c r="P296" i="10" s="1"/>
  <c r="Q296" i="10" s="1"/>
  <c r="R296" i="10" s="1"/>
  <c r="S296" i="10" s="1"/>
  <c r="T296" i="10" s="1"/>
  <c r="U296" i="10" s="1"/>
  <c r="V296" i="10" s="1"/>
  <c r="B297" i="10"/>
  <c r="C297" i="10" s="1"/>
  <c r="D297" i="10" s="1"/>
  <c r="E297" i="10" s="1"/>
  <c r="F297" i="10" s="1"/>
  <c r="G297" i="10" s="1"/>
  <c r="H297" i="10" s="1"/>
  <c r="I297" i="10" s="1"/>
  <c r="J297" i="10" s="1"/>
  <c r="K297" i="10" s="1"/>
  <c r="L297" i="10" s="1"/>
  <c r="M297" i="10" s="1"/>
  <c r="N297" i="10" s="1"/>
  <c r="O297" i="10" s="1"/>
  <c r="P297" i="10" s="1"/>
  <c r="Q297" i="10" s="1"/>
  <c r="R297" i="10" s="1"/>
  <c r="S297" i="10" s="1"/>
  <c r="T297" i="10" s="1"/>
  <c r="U297" i="10" s="1"/>
  <c r="V297" i="10" s="1"/>
  <c r="B298" i="10"/>
  <c r="C298" i="10" s="1"/>
  <c r="D298" i="10" s="1"/>
  <c r="E298" i="10" s="1"/>
  <c r="F298" i="10" s="1"/>
  <c r="G298" i="10" s="1"/>
  <c r="H298" i="10" s="1"/>
  <c r="I298" i="10" s="1"/>
  <c r="J298" i="10" s="1"/>
  <c r="K298" i="10" s="1"/>
  <c r="L298" i="10" s="1"/>
  <c r="M298" i="10" s="1"/>
  <c r="N298" i="10" s="1"/>
  <c r="O298" i="10" s="1"/>
  <c r="P298" i="10" s="1"/>
  <c r="Q298" i="10" s="1"/>
  <c r="R298" i="10" s="1"/>
  <c r="S298" i="10" s="1"/>
  <c r="T298" i="10" s="1"/>
  <c r="U298" i="10" s="1"/>
  <c r="V298" i="10" s="1"/>
  <c r="B299" i="10"/>
  <c r="C299" i="10" s="1"/>
  <c r="D299" i="10" s="1"/>
  <c r="E299" i="10" s="1"/>
  <c r="F299" i="10" s="1"/>
  <c r="G299" i="10" s="1"/>
  <c r="H299" i="10" s="1"/>
  <c r="I299" i="10" s="1"/>
  <c r="J299" i="10" s="1"/>
  <c r="K299" i="10" s="1"/>
  <c r="L299" i="10" s="1"/>
  <c r="M299" i="10" s="1"/>
  <c r="N299" i="10" s="1"/>
  <c r="O299" i="10" s="1"/>
  <c r="P299" i="10" s="1"/>
  <c r="Q299" i="10" s="1"/>
  <c r="R299" i="10" s="1"/>
  <c r="S299" i="10" s="1"/>
  <c r="T299" i="10" s="1"/>
  <c r="U299" i="10" s="1"/>
  <c r="V299" i="10" s="1"/>
  <c r="B300" i="10"/>
  <c r="C300" i="10" s="1"/>
  <c r="D300" i="10" s="1"/>
  <c r="E300" i="10" s="1"/>
  <c r="F300" i="10" s="1"/>
  <c r="G300" i="10" s="1"/>
  <c r="H300" i="10" s="1"/>
  <c r="I300" i="10" s="1"/>
  <c r="J300" i="10" s="1"/>
  <c r="K300" i="10" s="1"/>
  <c r="L300" i="10" s="1"/>
  <c r="M300" i="10" s="1"/>
  <c r="N300" i="10" s="1"/>
  <c r="O300" i="10" s="1"/>
  <c r="P300" i="10" s="1"/>
  <c r="Q300" i="10" s="1"/>
  <c r="R300" i="10" s="1"/>
  <c r="S300" i="10" s="1"/>
  <c r="T300" i="10" s="1"/>
  <c r="U300" i="10" s="1"/>
  <c r="V300" i="10" s="1"/>
  <c r="B301" i="10"/>
  <c r="C301" i="10" s="1"/>
  <c r="D301" i="10" s="1"/>
  <c r="E301" i="10" s="1"/>
  <c r="F301" i="10" s="1"/>
  <c r="G301" i="10" s="1"/>
  <c r="H301" i="10" s="1"/>
  <c r="I301" i="10" s="1"/>
  <c r="J301" i="10" s="1"/>
  <c r="K301" i="10" s="1"/>
  <c r="L301" i="10" s="1"/>
  <c r="M301" i="10" s="1"/>
  <c r="N301" i="10" s="1"/>
  <c r="O301" i="10" s="1"/>
  <c r="P301" i="10" s="1"/>
  <c r="Q301" i="10" s="1"/>
  <c r="R301" i="10" s="1"/>
  <c r="S301" i="10" s="1"/>
  <c r="T301" i="10" s="1"/>
  <c r="U301" i="10" s="1"/>
  <c r="V301" i="10" s="1"/>
  <c r="B302" i="10"/>
  <c r="C302" i="10" s="1"/>
  <c r="D302" i="10" s="1"/>
  <c r="E302" i="10" s="1"/>
  <c r="F302" i="10" s="1"/>
  <c r="G302" i="10" s="1"/>
  <c r="H302" i="10" s="1"/>
  <c r="I302" i="10" s="1"/>
  <c r="J302" i="10" s="1"/>
  <c r="K302" i="10" s="1"/>
  <c r="L302" i="10" s="1"/>
  <c r="M302" i="10" s="1"/>
  <c r="N302" i="10" s="1"/>
  <c r="O302" i="10" s="1"/>
  <c r="P302" i="10" s="1"/>
  <c r="Q302" i="10" s="1"/>
  <c r="R302" i="10" s="1"/>
  <c r="S302" i="10" s="1"/>
  <c r="T302" i="10" s="1"/>
  <c r="U302" i="10" s="1"/>
  <c r="V302" i="10" s="1"/>
  <c r="B303" i="10"/>
  <c r="C303" i="10" s="1"/>
  <c r="D303" i="10" s="1"/>
  <c r="E303" i="10" s="1"/>
  <c r="F303" i="10" s="1"/>
  <c r="G303" i="10" s="1"/>
  <c r="H303" i="10" s="1"/>
  <c r="I303" i="10" s="1"/>
  <c r="J303" i="10" s="1"/>
  <c r="K303" i="10" s="1"/>
  <c r="L303" i="10" s="1"/>
  <c r="M303" i="10" s="1"/>
  <c r="N303" i="10" s="1"/>
  <c r="O303" i="10" s="1"/>
  <c r="P303" i="10" s="1"/>
  <c r="Q303" i="10" s="1"/>
  <c r="R303" i="10" s="1"/>
  <c r="S303" i="10" s="1"/>
  <c r="T303" i="10" s="1"/>
  <c r="U303" i="10" s="1"/>
  <c r="V303" i="10" s="1"/>
  <c r="B304" i="10"/>
  <c r="C304" i="10" s="1"/>
  <c r="D304" i="10" s="1"/>
  <c r="E304" i="10" s="1"/>
  <c r="F304" i="10" s="1"/>
  <c r="G304" i="10" s="1"/>
  <c r="H304" i="10" s="1"/>
  <c r="I304" i="10" s="1"/>
  <c r="J304" i="10" s="1"/>
  <c r="K304" i="10" s="1"/>
  <c r="L304" i="10" s="1"/>
  <c r="M304" i="10" s="1"/>
  <c r="N304" i="10" s="1"/>
  <c r="O304" i="10" s="1"/>
  <c r="P304" i="10" s="1"/>
  <c r="Q304" i="10" s="1"/>
  <c r="R304" i="10" s="1"/>
  <c r="S304" i="10" s="1"/>
  <c r="T304" i="10" s="1"/>
  <c r="U304" i="10" s="1"/>
  <c r="V304" i="10" s="1"/>
  <c r="B305" i="10"/>
  <c r="C305" i="10" s="1"/>
  <c r="D305" i="10" s="1"/>
  <c r="E305" i="10" s="1"/>
  <c r="F305" i="10" s="1"/>
  <c r="G305" i="10" s="1"/>
  <c r="H305" i="10" s="1"/>
  <c r="I305" i="10" s="1"/>
  <c r="J305" i="10" s="1"/>
  <c r="K305" i="10" s="1"/>
  <c r="L305" i="10" s="1"/>
  <c r="M305" i="10" s="1"/>
  <c r="N305" i="10" s="1"/>
  <c r="O305" i="10" s="1"/>
  <c r="P305" i="10" s="1"/>
  <c r="Q305" i="10" s="1"/>
  <c r="R305" i="10" s="1"/>
  <c r="S305" i="10" s="1"/>
  <c r="T305" i="10" s="1"/>
  <c r="U305" i="10" s="1"/>
  <c r="V305" i="10" s="1"/>
  <c r="B306" i="10"/>
  <c r="C306" i="10" s="1"/>
  <c r="D306" i="10" s="1"/>
  <c r="E306" i="10" s="1"/>
  <c r="F306" i="10" s="1"/>
  <c r="G306" i="10" s="1"/>
  <c r="H306" i="10" s="1"/>
  <c r="I306" i="10" s="1"/>
  <c r="J306" i="10" s="1"/>
  <c r="K306" i="10" s="1"/>
  <c r="L306" i="10" s="1"/>
  <c r="M306" i="10" s="1"/>
  <c r="N306" i="10" s="1"/>
  <c r="O306" i="10" s="1"/>
  <c r="P306" i="10" s="1"/>
  <c r="Q306" i="10" s="1"/>
  <c r="R306" i="10" s="1"/>
  <c r="S306" i="10" s="1"/>
  <c r="T306" i="10" s="1"/>
  <c r="U306" i="10" s="1"/>
  <c r="V306" i="10" s="1"/>
  <c r="B307" i="10"/>
  <c r="C307" i="10" s="1"/>
  <c r="D307" i="10" s="1"/>
  <c r="E307" i="10" s="1"/>
  <c r="F307" i="10" s="1"/>
  <c r="G307" i="10" s="1"/>
  <c r="H307" i="10" s="1"/>
  <c r="I307" i="10" s="1"/>
  <c r="J307" i="10" s="1"/>
  <c r="K307" i="10" s="1"/>
  <c r="L307" i="10" s="1"/>
  <c r="M307" i="10" s="1"/>
  <c r="N307" i="10" s="1"/>
  <c r="O307" i="10" s="1"/>
  <c r="P307" i="10" s="1"/>
  <c r="Q307" i="10" s="1"/>
  <c r="R307" i="10" s="1"/>
  <c r="S307" i="10" s="1"/>
  <c r="T307" i="10" s="1"/>
  <c r="U307" i="10" s="1"/>
  <c r="V307" i="10" s="1"/>
  <c r="B308" i="10"/>
  <c r="C308" i="10" s="1"/>
  <c r="D308" i="10" s="1"/>
  <c r="E308" i="10" s="1"/>
  <c r="F308" i="10" s="1"/>
  <c r="G308" i="10" s="1"/>
  <c r="H308" i="10" s="1"/>
  <c r="I308" i="10" s="1"/>
  <c r="J308" i="10" s="1"/>
  <c r="K308" i="10" s="1"/>
  <c r="L308" i="10" s="1"/>
  <c r="M308" i="10" s="1"/>
  <c r="N308" i="10" s="1"/>
  <c r="O308" i="10" s="1"/>
  <c r="P308" i="10" s="1"/>
  <c r="Q308" i="10" s="1"/>
  <c r="R308" i="10" s="1"/>
  <c r="S308" i="10" s="1"/>
  <c r="T308" i="10" s="1"/>
  <c r="U308" i="10" s="1"/>
  <c r="V308" i="10" s="1"/>
  <c r="B309" i="10"/>
  <c r="C309" i="10" s="1"/>
  <c r="D309" i="10" s="1"/>
  <c r="E309" i="10" s="1"/>
  <c r="F309" i="10" s="1"/>
  <c r="G309" i="10" s="1"/>
  <c r="H309" i="10" s="1"/>
  <c r="I309" i="10" s="1"/>
  <c r="J309" i="10" s="1"/>
  <c r="K309" i="10" s="1"/>
  <c r="L309" i="10" s="1"/>
  <c r="M309" i="10" s="1"/>
  <c r="N309" i="10" s="1"/>
  <c r="O309" i="10" s="1"/>
  <c r="P309" i="10" s="1"/>
  <c r="Q309" i="10" s="1"/>
  <c r="R309" i="10" s="1"/>
  <c r="S309" i="10" s="1"/>
  <c r="T309" i="10" s="1"/>
  <c r="U309" i="10" s="1"/>
  <c r="V309" i="10" s="1"/>
  <c r="B310" i="10"/>
  <c r="C310" i="10" s="1"/>
  <c r="D310" i="10" s="1"/>
  <c r="E310" i="10" s="1"/>
  <c r="F310" i="10" s="1"/>
  <c r="G310" i="10" s="1"/>
  <c r="H310" i="10" s="1"/>
  <c r="I310" i="10" s="1"/>
  <c r="J310" i="10" s="1"/>
  <c r="K310" i="10" s="1"/>
  <c r="L310" i="10" s="1"/>
  <c r="M310" i="10" s="1"/>
  <c r="N310" i="10" s="1"/>
  <c r="O310" i="10" s="1"/>
  <c r="P310" i="10" s="1"/>
  <c r="Q310" i="10" s="1"/>
  <c r="R310" i="10" s="1"/>
  <c r="S310" i="10" s="1"/>
  <c r="T310" i="10" s="1"/>
  <c r="U310" i="10" s="1"/>
  <c r="V310" i="10" s="1"/>
  <c r="B311" i="10"/>
  <c r="C311" i="10" s="1"/>
  <c r="D311" i="10" s="1"/>
  <c r="E311" i="10" s="1"/>
  <c r="F311" i="10" s="1"/>
  <c r="G311" i="10" s="1"/>
  <c r="H311" i="10" s="1"/>
  <c r="I311" i="10" s="1"/>
  <c r="J311" i="10" s="1"/>
  <c r="K311" i="10" s="1"/>
  <c r="L311" i="10" s="1"/>
  <c r="M311" i="10" s="1"/>
  <c r="N311" i="10" s="1"/>
  <c r="O311" i="10" s="1"/>
  <c r="P311" i="10" s="1"/>
  <c r="Q311" i="10" s="1"/>
  <c r="R311" i="10" s="1"/>
  <c r="S311" i="10" s="1"/>
  <c r="T311" i="10" s="1"/>
  <c r="U311" i="10" s="1"/>
  <c r="V311" i="10" s="1"/>
  <c r="B312" i="10"/>
  <c r="C312" i="10" s="1"/>
  <c r="D312" i="10" s="1"/>
  <c r="E312" i="10" s="1"/>
  <c r="F312" i="10" s="1"/>
  <c r="G312" i="10" s="1"/>
  <c r="H312" i="10" s="1"/>
  <c r="I312" i="10" s="1"/>
  <c r="J312" i="10" s="1"/>
  <c r="K312" i="10" s="1"/>
  <c r="L312" i="10" s="1"/>
  <c r="M312" i="10" s="1"/>
  <c r="N312" i="10" s="1"/>
  <c r="O312" i="10" s="1"/>
  <c r="P312" i="10" s="1"/>
  <c r="Q312" i="10" s="1"/>
  <c r="R312" i="10" s="1"/>
  <c r="S312" i="10" s="1"/>
  <c r="T312" i="10" s="1"/>
  <c r="U312" i="10" s="1"/>
  <c r="V312" i="10" s="1"/>
  <c r="B313" i="10"/>
  <c r="C313" i="10" s="1"/>
  <c r="D313" i="10" s="1"/>
  <c r="E313" i="10" s="1"/>
  <c r="F313" i="10" s="1"/>
  <c r="G313" i="10" s="1"/>
  <c r="H313" i="10" s="1"/>
  <c r="I313" i="10" s="1"/>
  <c r="J313" i="10" s="1"/>
  <c r="K313" i="10" s="1"/>
  <c r="L313" i="10" s="1"/>
  <c r="M313" i="10" s="1"/>
  <c r="N313" i="10" s="1"/>
  <c r="O313" i="10" s="1"/>
  <c r="P313" i="10" s="1"/>
  <c r="Q313" i="10" s="1"/>
  <c r="R313" i="10" s="1"/>
  <c r="S313" i="10" s="1"/>
  <c r="T313" i="10" s="1"/>
  <c r="U313" i="10" s="1"/>
  <c r="V313" i="10" s="1"/>
  <c r="B314" i="10"/>
  <c r="C314" i="10" s="1"/>
  <c r="D314" i="10" s="1"/>
  <c r="E314" i="10" s="1"/>
  <c r="F314" i="10" s="1"/>
  <c r="G314" i="10" s="1"/>
  <c r="H314" i="10" s="1"/>
  <c r="I314" i="10" s="1"/>
  <c r="J314" i="10" s="1"/>
  <c r="K314" i="10" s="1"/>
  <c r="L314" i="10" s="1"/>
  <c r="M314" i="10" s="1"/>
  <c r="N314" i="10" s="1"/>
  <c r="O314" i="10" s="1"/>
  <c r="P314" i="10" s="1"/>
  <c r="Q314" i="10" s="1"/>
  <c r="R314" i="10" s="1"/>
  <c r="S314" i="10" s="1"/>
  <c r="T314" i="10" s="1"/>
  <c r="U314" i="10" s="1"/>
  <c r="V314" i="10" s="1"/>
  <c r="B315" i="10"/>
  <c r="C315" i="10" s="1"/>
  <c r="D315" i="10" s="1"/>
  <c r="E315" i="10" s="1"/>
  <c r="F315" i="10" s="1"/>
  <c r="G315" i="10" s="1"/>
  <c r="H315" i="10" s="1"/>
  <c r="I315" i="10" s="1"/>
  <c r="J315" i="10" s="1"/>
  <c r="K315" i="10" s="1"/>
  <c r="L315" i="10" s="1"/>
  <c r="M315" i="10" s="1"/>
  <c r="N315" i="10" s="1"/>
  <c r="O315" i="10" s="1"/>
  <c r="P315" i="10" s="1"/>
  <c r="Q315" i="10" s="1"/>
  <c r="R315" i="10" s="1"/>
  <c r="S315" i="10" s="1"/>
  <c r="T315" i="10" s="1"/>
  <c r="U315" i="10" s="1"/>
  <c r="V315" i="10" s="1"/>
  <c r="B316" i="10"/>
  <c r="C316" i="10" s="1"/>
  <c r="D316" i="10" s="1"/>
  <c r="E316" i="10" s="1"/>
  <c r="F316" i="10" s="1"/>
  <c r="G316" i="10" s="1"/>
  <c r="H316" i="10" s="1"/>
  <c r="I316" i="10" s="1"/>
  <c r="J316" i="10" s="1"/>
  <c r="K316" i="10" s="1"/>
  <c r="L316" i="10" s="1"/>
  <c r="M316" i="10" s="1"/>
  <c r="N316" i="10" s="1"/>
  <c r="O316" i="10" s="1"/>
  <c r="P316" i="10" s="1"/>
  <c r="Q316" i="10" s="1"/>
  <c r="R316" i="10" s="1"/>
  <c r="S316" i="10" s="1"/>
  <c r="T316" i="10" s="1"/>
  <c r="U316" i="10" s="1"/>
  <c r="V316" i="10" s="1"/>
  <c r="B317" i="10"/>
  <c r="C317" i="10" s="1"/>
  <c r="D317" i="10" s="1"/>
  <c r="E317" i="10" s="1"/>
  <c r="F317" i="10" s="1"/>
  <c r="G317" i="10" s="1"/>
  <c r="H317" i="10" s="1"/>
  <c r="I317" i="10" s="1"/>
  <c r="J317" i="10" s="1"/>
  <c r="K317" i="10" s="1"/>
  <c r="L317" i="10" s="1"/>
  <c r="M317" i="10" s="1"/>
  <c r="N317" i="10" s="1"/>
  <c r="O317" i="10" s="1"/>
  <c r="P317" i="10" s="1"/>
  <c r="Q317" i="10" s="1"/>
  <c r="R317" i="10" s="1"/>
  <c r="S317" i="10" s="1"/>
  <c r="T317" i="10" s="1"/>
  <c r="U317" i="10" s="1"/>
  <c r="V317" i="10" s="1"/>
  <c r="B318" i="10"/>
  <c r="C318" i="10" s="1"/>
  <c r="D318" i="10" s="1"/>
  <c r="E318" i="10" s="1"/>
  <c r="F318" i="10" s="1"/>
  <c r="G318" i="10" s="1"/>
  <c r="H318" i="10" s="1"/>
  <c r="I318" i="10" s="1"/>
  <c r="J318" i="10" s="1"/>
  <c r="K318" i="10" s="1"/>
  <c r="L318" i="10" s="1"/>
  <c r="M318" i="10" s="1"/>
  <c r="N318" i="10" s="1"/>
  <c r="O318" i="10" s="1"/>
  <c r="P318" i="10" s="1"/>
  <c r="Q318" i="10" s="1"/>
  <c r="R318" i="10" s="1"/>
  <c r="S318" i="10" s="1"/>
  <c r="T318" i="10" s="1"/>
  <c r="U318" i="10" s="1"/>
  <c r="V318" i="10" s="1"/>
  <c r="B319" i="10"/>
  <c r="C319" i="10" s="1"/>
  <c r="D319" i="10" s="1"/>
  <c r="E319" i="10" s="1"/>
  <c r="F319" i="10" s="1"/>
  <c r="G319" i="10" s="1"/>
  <c r="H319" i="10" s="1"/>
  <c r="I319" i="10" s="1"/>
  <c r="J319" i="10" s="1"/>
  <c r="K319" i="10" s="1"/>
  <c r="L319" i="10" s="1"/>
  <c r="M319" i="10" s="1"/>
  <c r="N319" i="10" s="1"/>
  <c r="O319" i="10" s="1"/>
  <c r="P319" i="10" s="1"/>
  <c r="Q319" i="10" s="1"/>
  <c r="R319" i="10" s="1"/>
  <c r="S319" i="10" s="1"/>
  <c r="T319" i="10" s="1"/>
  <c r="U319" i="10" s="1"/>
  <c r="V319" i="10" s="1"/>
  <c r="B320" i="10"/>
  <c r="C320" i="10" s="1"/>
  <c r="D320" i="10" s="1"/>
  <c r="E320" i="10" s="1"/>
  <c r="F320" i="10" s="1"/>
  <c r="G320" i="10" s="1"/>
  <c r="H320" i="10" s="1"/>
  <c r="I320" i="10" s="1"/>
  <c r="J320" i="10" s="1"/>
  <c r="K320" i="10" s="1"/>
  <c r="L320" i="10" s="1"/>
  <c r="M320" i="10" s="1"/>
  <c r="N320" i="10" s="1"/>
  <c r="O320" i="10" s="1"/>
  <c r="P320" i="10" s="1"/>
  <c r="Q320" i="10" s="1"/>
  <c r="R320" i="10" s="1"/>
  <c r="S320" i="10" s="1"/>
  <c r="T320" i="10" s="1"/>
  <c r="U320" i="10" s="1"/>
  <c r="V320" i="10" s="1"/>
  <c r="B321" i="10"/>
  <c r="C321" i="10" s="1"/>
  <c r="D321" i="10" s="1"/>
  <c r="E321" i="10" s="1"/>
  <c r="F321" i="10" s="1"/>
  <c r="G321" i="10" s="1"/>
  <c r="H321" i="10" s="1"/>
  <c r="I321" i="10" s="1"/>
  <c r="J321" i="10" s="1"/>
  <c r="K321" i="10" s="1"/>
  <c r="L321" i="10" s="1"/>
  <c r="M321" i="10" s="1"/>
  <c r="N321" i="10" s="1"/>
  <c r="O321" i="10" s="1"/>
  <c r="P321" i="10" s="1"/>
  <c r="Q321" i="10" s="1"/>
  <c r="R321" i="10" s="1"/>
  <c r="S321" i="10" s="1"/>
  <c r="T321" i="10" s="1"/>
  <c r="U321" i="10" s="1"/>
  <c r="V321" i="10" s="1"/>
  <c r="B322" i="10"/>
  <c r="C322" i="10" s="1"/>
  <c r="D322" i="10" s="1"/>
  <c r="E322" i="10" s="1"/>
  <c r="F322" i="10" s="1"/>
  <c r="G322" i="10" s="1"/>
  <c r="H322" i="10" s="1"/>
  <c r="I322" i="10" s="1"/>
  <c r="J322" i="10" s="1"/>
  <c r="K322" i="10" s="1"/>
  <c r="L322" i="10" s="1"/>
  <c r="M322" i="10" s="1"/>
  <c r="N322" i="10" s="1"/>
  <c r="O322" i="10" s="1"/>
  <c r="P322" i="10" s="1"/>
  <c r="Q322" i="10" s="1"/>
  <c r="R322" i="10" s="1"/>
  <c r="S322" i="10" s="1"/>
  <c r="T322" i="10" s="1"/>
  <c r="U322" i="10" s="1"/>
  <c r="V322" i="10" s="1"/>
  <c r="B323" i="10"/>
  <c r="C323" i="10" s="1"/>
  <c r="D323" i="10" s="1"/>
  <c r="E323" i="10" s="1"/>
  <c r="F323" i="10" s="1"/>
  <c r="G323" i="10" s="1"/>
  <c r="H323" i="10" s="1"/>
  <c r="I323" i="10" s="1"/>
  <c r="J323" i="10" s="1"/>
  <c r="K323" i="10" s="1"/>
  <c r="L323" i="10" s="1"/>
  <c r="M323" i="10" s="1"/>
  <c r="N323" i="10" s="1"/>
  <c r="O323" i="10" s="1"/>
  <c r="P323" i="10" s="1"/>
  <c r="Q323" i="10" s="1"/>
  <c r="R323" i="10" s="1"/>
  <c r="S323" i="10" s="1"/>
  <c r="T323" i="10" s="1"/>
  <c r="U323" i="10" s="1"/>
  <c r="V323" i="10" s="1"/>
  <c r="B324" i="10"/>
  <c r="C324" i="10" s="1"/>
  <c r="D324" i="10" s="1"/>
  <c r="E324" i="10" s="1"/>
  <c r="F324" i="10" s="1"/>
  <c r="G324" i="10" s="1"/>
  <c r="H324" i="10" s="1"/>
  <c r="I324" i="10" s="1"/>
  <c r="J324" i="10" s="1"/>
  <c r="K324" i="10" s="1"/>
  <c r="L324" i="10" s="1"/>
  <c r="M324" i="10" s="1"/>
  <c r="N324" i="10" s="1"/>
  <c r="O324" i="10" s="1"/>
  <c r="P324" i="10" s="1"/>
  <c r="Q324" i="10" s="1"/>
  <c r="R324" i="10" s="1"/>
  <c r="S324" i="10" s="1"/>
  <c r="T324" i="10" s="1"/>
  <c r="U324" i="10" s="1"/>
  <c r="V324" i="10" s="1"/>
  <c r="B325" i="10"/>
  <c r="C325" i="10" s="1"/>
  <c r="D325" i="10" s="1"/>
  <c r="E325" i="10" s="1"/>
  <c r="F325" i="10" s="1"/>
  <c r="G325" i="10" s="1"/>
  <c r="H325" i="10" s="1"/>
  <c r="I325" i="10" s="1"/>
  <c r="J325" i="10" s="1"/>
  <c r="K325" i="10" s="1"/>
  <c r="L325" i="10" s="1"/>
  <c r="M325" i="10" s="1"/>
  <c r="N325" i="10" s="1"/>
  <c r="O325" i="10" s="1"/>
  <c r="P325" i="10" s="1"/>
  <c r="Q325" i="10" s="1"/>
  <c r="R325" i="10" s="1"/>
  <c r="S325" i="10" s="1"/>
  <c r="T325" i="10" s="1"/>
  <c r="U325" i="10" s="1"/>
  <c r="V325" i="10" s="1"/>
  <c r="B326" i="10"/>
  <c r="C326" i="10" s="1"/>
  <c r="D326" i="10" s="1"/>
  <c r="E326" i="10" s="1"/>
  <c r="F326" i="10" s="1"/>
  <c r="G326" i="10" s="1"/>
  <c r="H326" i="10" s="1"/>
  <c r="I326" i="10" s="1"/>
  <c r="J326" i="10" s="1"/>
  <c r="K326" i="10" s="1"/>
  <c r="L326" i="10" s="1"/>
  <c r="M326" i="10" s="1"/>
  <c r="N326" i="10" s="1"/>
  <c r="O326" i="10" s="1"/>
  <c r="P326" i="10" s="1"/>
  <c r="Q326" i="10" s="1"/>
  <c r="R326" i="10" s="1"/>
  <c r="S326" i="10" s="1"/>
  <c r="T326" i="10" s="1"/>
  <c r="U326" i="10" s="1"/>
  <c r="V326" i="10" s="1"/>
  <c r="B327" i="10"/>
  <c r="C327" i="10" s="1"/>
  <c r="D327" i="10" s="1"/>
  <c r="E327" i="10" s="1"/>
  <c r="F327" i="10" s="1"/>
  <c r="G327" i="10" s="1"/>
  <c r="H327" i="10" s="1"/>
  <c r="I327" i="10" s="1"/>
  <c r="J327" i="10" s="1"/>
  <c r="K327" i="10" s="1"/>
  <c r="L327" i="10" s="1"/>
  <c r="M327" i="10" s="1"/>
  <c r="N327" i="10" s="1"/>
  <c r="O327" i="10" s="1"/>
  <c r="P327" i="10" s="1"/>
  <c r="Q327" i="10" s="1"/>
  <c r="R327" i="10" s="1"/>
  <c r="S327" i="10" s="1"/>
  <c r="T327" i="10" s="1"/>
  <c r="U327" i="10" s="1"/>
  <c r="V327" i="10" s="1"/>
  <c r="B328" i="10"/>
  <c r="C328" i="10" s="1"/>
  <c r="D328" i="10" s="1"/>
  <c r="E328" i="10" s="1"/>
  <c r="F328" i="10" s="1"/>
  <c r="G328" i="10" s="1"/>
  <c r="H328" i="10" s="1"/>
  <c r="I328" i="10" s="1"/>
  <c r="J328" i="10" s="1"/>
  <c r="K328" i="10" s="1"/>
  <c r="L328" i="10" s="1"/>
  <c r="M328" i="10" s="1"/>
  <c r="N328" i="10" s="1"/>
  <c r="O328" i="10" s="1"/>
  <c r="P328" i="10" s="1"/>
  <c r="Q328" i="10" s="1"/>
  <c r="R328" i="10" s="1"/>
  <c r="S328" i="10" s="1"/>
  <c r="T328" i="10" s="1"/>
  <c r="U328" i="10" s="1"/>
  <c r="V328" i="10" s="1"/>
  <c r="B329" i="10"/>
  <c r="C329" i="10" s="1"/>
  <c r="D329" i="10" s="1"/>
  <c r="E329" i="10" s="1"/>
  <c r="F329" i="10" s="1"/>
  <c r="G329" i="10" s="1"/>
  <c r="H329" i="10" s="1"/>
  <c r="I329" i="10" s="1"/>
  <c r="J329" i="10" s="1"/>
  <c r="K329" i="10" s="1"/>
  <c r="L329" i="10" s="1"/>
  <c r="M329" i="10" s="1"/>
  <c r="N329" i="10" s="1"/>
  <c r="O329" i="10" s="1"/>
  <c r="P329" i="10" s="1"/>
  <c r="Q329" i="10" s="1"/>
  <c r="R329" i="10" s="1"/>
  <c r="S329" i="10" s="1"/>
  <c r="T329" i="10" s="1"/>
  <c r="U329" i="10" s="1"/>
  <c r="V329" i="10" s="1"/>
  <c r="B330" i="10"/>
  <c r="C330" i="10" s="1"/>
  <c r="D330" i="10" s="1"/>
  <c r="E330" i="10" s="1"/>
  <c r="F330" i="10" s="1"/>
  <c r="G330" i="10" s="1"/>
  <c r="H330" i="10" s="1"/>
  <c r="I330" i="10" s="1"/>
  <c r="J330" i="10" s="1"/>
  <c r="K330" i="10" s="1"/>
  <c r="L330" i="10" s="1"/>
  <c r="M330" i="10" s="1"/>
  <c r="N330" i="10" s="1"/>
  <c r="O330" i="10" s="1"/>
  <c r="P330" i="10" s="1"/>
  <c r="Q330" i="10" s="1"/>
  <c r="R330" i="10" s="1"/>
  <c r="S330" i="10" s="1"/>
  <c r="T330" i="10" s="1"/>
  <c r="U330" i="10" s="1"/>
  <c r="V330" i="10" s="1"/>
  <c r="B331" i="10"/>
  <c r="C331" i="10" s="1"/>
  <c r="D331" i="10" s="1"/>
  <c r="E331" i="10" s="1"/>
  <c r="F331" i="10" s="1"/>
  <c r="G331" i="10" s="1"/>
  <c r="H331" i="10" s="1"/>
  <c r="I331" i="10" s="1"/>
  <c r="J331" i="10" s="1"/>
  <c r="K331" i="10" s="1"/>
  <c r="L331" i="10" s="1"/>
  <c r="M331" i="10" s="1"/>
  <c r="N331" i="10" s="1"/>
  <c r="O331" i="10" s="1"/>
  <c r="P331" i="10" s="1"/>
  <c r="Q331" i="10" s="1"/>
  <c r="R331" i="10" s="1"/>
  <c r="S331" i="10" s="1"/>
  <c r="T331" i="10" s="1"/>
  <c r="U331" i="10" s="1"/>
  <c r="V331" i="10" s="1"/>
  <c r="B332" i="10"/>
  <c r="C332" i="10" s="1"/>
  <c r="D332" i="10" s="1"/>
  <c r="E332" i="10" s="1"/>
  <c r="F332" i="10" s="1"/>
  <c r="G332" i="10" s="1"/>
  <c r="H332" i="10" s="1"/>
  <c r="I332" i="10" s="1"/>
  <c r="J332" i="10" s="1"/>
  <c r="K332" i="10" s="1"/>
  <c r="L332" i="10" s="1"/>
  <c r="M332" i="10" s="1"/>
  <c r="N332" i="10" s="1"/>
  <c r="O332" i="10" s="1"/>
  <c r="P332" i="10" s="1"/>
  <c r="Q332" i="10" s="1"/>
  <c r="R332" i="10" s="1"/>
  <c r="S332" i="10" s="1"/>
  <c r="T332" i="10" s="1"/>
  <c r="U332" i="10" s="1"/>
  <c r="V332" i="10" s="1"/>
  <c r="B333" i="10"/>
  <c r="C333" i="10" s="1"/>
  <c r="D333" i="10" s="1"/>
  <c r="E333" i="10" s="1"/>
  <c r="F333" i="10" s="1"/>
  <c r="G333" i="10" s="1"/>
  <c r="H333" i="10" s="1"/>
  <c r="I333" i="10" s="1"/>
  <c r="J333" i="10" s="1"/>
  <c r="K333" i="10" s="1"/>
  <c r="L333" i="10" s="1"/>
  <c r="M333" i="10" s="1"/>
  <c r="N333" i="10" s="1"/>
  <c r="O333" i="10" s="1"/>
  <c r="P333" i="10" s="1"/>
  <c r="Q333" i="10" s="1"/>
  <c r="R333" i="10" s="1"/>
  <c r="S333" i="10" s="1"/>
  <c r="T333" i="10" s="1"/>
  <c r="U333" i="10" s="1"/>
  <c r="V333" i="10" s="1"/>
  <c r="B334" i="10"/>
  <c r="C334" i="10" s="1"/>
  <c r="D334" i="10" s="1"/>
  <c r="E334" i="10" s="1"/>
  <c r="F334" i="10" s="1"/>
  <c r="G334" i="10" s="1"/>
  <c r="H334" i="10" s="1"/>
  <c r="I334" i="10" s="1"/>
  <c r="J334" i="10" s="1"/>
  <c r="K334" i="10" s="1"/>
  <c r="L334" i="10" s="1"/>
  <c r="M334" i="10" s="1"/>
  <c r="N334" i="10" s="1"/>
  <c r="O334" i="10" s="1"/>
  <c r="P334" i="10" s="1"/>
  <c r="Q334" i="10" s="1"/>
  <c r="R334" i="10" s="1"/>
  <c r="S334" i="10" s="1"/>
  <c r="T334" i="10" s="1"/>
  <c r="U334" i="10" s="1"/>
  <c r="V334" i="10" s="1"/>
  <c r="B335" i="10"/>
  <c r="C335" i="10" s="1"/>
  <c r="D335" i="10" s="1"/>
  <c r="E335" i="10" s="1"/>
  <c r="F335" i="10" s="1"/>
  <c r="G335" i="10" s="1"/>
  <c r="H335" i="10" s="1"/>
  <c r="I335" i="10" s="1"/>
  <c r="J335" i="10" s="1"/>
  <c r="K335" i="10" s="1"/>
  <c r="L335" i="10" s="1"/>
  <c r="M335" i="10" s="1"/>
  <c r="N335" i="10" s="1"/>
  <c r="O335" i="10" s="1"/>
  <c r="P335" i="10" s="1"/>
  <c r="Q335" i="10" s="1"/>
  <c r="R335" i="10" s="1"/>
  <c r="S335" i="10" s="1"/>
  <c r="T335" i="10" s="1"/>
  <c r="U335" i="10" s="1"/>
  <c r="V335" i="10" s="1"/>
  <c r="B336" i="10"/>
  <c r="C336" i="10" s="1"/>
  <c r="D336" i="10" s="1"/>
  <c r="E336" i="10" s="1"/>
  <c r="F336" i="10" s="1"/>
  <c r="G336" i="10" s="1"/>
  <c r="H336" i="10" s="1"/>
  <c r="I336" i="10" s="1"/>
  <c r="J336" i="10" s="1"/>
  <c r="K336" i="10" s="1"/>
  <c r="L336" i="10" s="1"/>
  <c r="M336" i="10" s="1"/>
  <c r="N336" i="10" s="1"/>
  <c r="O336" i="10" s="1"/>
  <c r="P336" i="10" s="1"/>
  <c r="Q336" i="10" s="1"/>
  <c r="R336" i="10" s="1"/>
  <c r="S336" i="10" s="1"/>
  <c r="T336" i="10" s="1"/>
  <c r="U336" i="10" s="1"/>
  <c r="V336" i="10" s="1"/>
  <c r="B337" i="10"/>
  <c r="C337" i="10" s="1"/>
  <c r="D337" i="10" s="1"/>
  <c r="E337" i="10" s="1"/>
  <c r="F337" i="10" s="1"/>
  <c r="G337" i="10" s="1"/>
  <c r="H337" i="10" s="1"/>
  <c r="I337" i="10" s="1"/>
  <c r="J337" i="10" s="1"/>
  <c r="K337" i="10" s="1"/>
  <c r="L337" i="10" s="1"/>
  <c r="M337" i="10" s="1"/>
  <c r="N337" i="10" s="1"/>
  <c r="O337" i="10" s="1"/>
  <c r="P337" i="10" s="1"/>
  <c r="Q337" i="10" s="1"/>
  <c r="R337" i="10" s="1"/>
  <c r="S337" i="10" s="1"/>
  <c r="T337" i="10" s="1"/>
  <c r="U337" i="10" s="1"/>
  <c r="V337" i="10" s="1"/>
  <c r="B338" i="10"/>
  <c r="C338" i="10" s="1"/>
  <c r="D338" i="10" s="1"/>
  <c r="E338" i="10" s="1"/>
  <c r="F338" i="10" s="1"/>
  <c r="G338" i="10" s="1"/>
  <c r="H338" i="10" s="1"/>
  <c r="I338" i="10" s="1"/>
  <c r="J338" i="10" s="1"/>
  <c r="K338" i="10" s="1"/>
  <c r="L338" i="10" s="1"/>
  <c r="M338" i="10" s="1"/>
  <c r="N338" i="10" s="1"/>
  <c r="O338" i="10" s="1"/>
  <c r="P338" i="10" s="1"/>
  <c r="Q338" i="10" s="1"/>
  <c r="R338" i="10" s="1"/>
  <c r="S338" i="10" s="1"/>
  <c r="T338" i="10" s="1"/>
  <c r="U338" i="10" s="1"/>
  <c r="V338" i="10" s="1"/>
  <c r="B339" i="10"/>
  <c r="C339" i="10" s="1"/>
  <c r="D339" i="10" s="1"/>
  <c r="E339" i="10" s="1"/>
  <c r="F339" i="10" s="1"/>
  <c r="G339" i="10" s="1"/>
  <c r="H339" i="10" s="1"/>
  <c r="I339" i="10" s="1"/>
  <c r="J339" i="10" s="1"/>
  <c r="K339" i="10" s="1"/>
  <c r="L339" i="10" s="1"/>
  <c r="M339" i="10" s="1"/>
  <c r="N339" i="10" s="1"/>
  <c r="O339" i="10" s="1"/>
  <c r="P339" i="10" s="1"/>
  <c r="Q339" i="10" s="1"/>
  <c r="R339" i="10" s="1"/>
  <c r="S339" i="10" s="1"/>
  <c r="T339" i="10" s="1"/>
  <c r="U339" i="10" s="1"/>
  <c r="V339" i="10" s="1"/>
  <c r="B340" i="10"/>
  <c r="C340" i="10" s="1"/>
  <c r="D340" i="10" s="1"/>
  <c r="E340" i="10" s="1"/>
  <c r="F340" i="10" s="1"/>
  <c r="G340" i="10" s="1"/>
  <c r="H340" i="10" s="1"/>
  <c r="I340" i="10" s="1"/>
  <c r="J340" i="10" s="1"/>
  <c r="K340" i="10" s="1"/>
  <c r="L340" i="10" s="1"/>
  <c r="M340" i="10" s="1"/>
  <c r="N340" i="10" s="1"/>
  <c r="O340" i="10" s="1"/>
  <c r="P340" i="10" s="1"/>
  <c r="Q340" i="10" s="1"/>
  <c r="R340" i="10" s="1"/>
  <c r="S340" i="10" s="1"/>
  <c r="T340" i="10" s="1"/>
  <c r="U340" i="10" s="1"/>
  <c r="V340" i="10" s="1"/>
  <c r="B341" i="10"/>
  <c r="C341" i="10" s="1"/>
  <c r="D341" i="10" s="1"/>
  <c r="E341" i="10" s="1"/>
  <c r="F341" i="10" s="1"/>
  <c r="G341" i="10" s="1"/>
  <c r="H341" i="10" s="1"/>
  <c r="I341" i="10" s="1"/>
  <c r="J341" i="10" s="1"/>
  <c r="K341" i="10" s="1"/>
  <c r="L341" i="10" s="1"/>
  <c r="M341" i="10" s="1"/>
  <c r="N341" i="10" s="1"/>
  <c r="O341" i="10" s="1"/>
  <c r="P341" i="10" s="1"/>
  <c r="Q341" i="10" s="1"/>
  <c r="R341" i="10" s="1"/>
  <c r="S341" i="10" s="1"/>
  <c r="T341" i="10" s="1"/>
  <c r="U341" i="10" s="1"/>
  <c r="V341" i="10" s="1"/>
  <c r="B342" i="10"/>
  <c r="C342" i="10" s="1"/>
  <c r="D342" i="10" s="1"/>
  <c r="E342" i="10" s="1"/>
  <c r="F342" i="10" s="1"/>
  <c r="G342" i="10" s="1"/>
  <c r="H342" i="10" s="1"/>
  <c r="I342" i="10" s="1"/>
  <c r="J342" i="10" s="1"/>
  <c r="K342" i="10" s="1"/>
  <c r="L342" i="10" s="1"/>
  <c r="M342" i="10" s="1"/>
  <c r="N342" i="10" s="1"/>
  <c r="O342" i="10" s="1"/>
  <c r="P342" i="10" s="1"/>
  <c r="Q342" i="10" s="1"/>
  <c r="R342" i="10" s="1"/>
  <c r="S342" i="10" s="1"/>
  <c r="T342" i="10" s="1"/>
  <c r="U342" i="10" s="1"/>
  <c r="V342" i="10" s="1"/>
  <c r="B343" i="10"/>
  <c r="C343" i="10" s="1"/>
  <c r="D343" i="10" s="1"/>
  <c r="E343" i="10" s="1"/>
  <c r="F343" i="10" s="1"/>
  <c r="G343" i="10" s="1"/>
  <c r="H343" i="10" s="1"/>
  <c r="I343" i="10" s="1"/>
  <c r="J343" i="10" s="1"/>
  <c r="K343" i="10" s="1"/>
  <c r="L343" i="10" s="1"/>
  <c r="M343" i="10" s="1"/>
  <c r="N343" i="10" s="1"/>
  <c r="O343" i="10" s="1"/>
  <c r="P343" i="10" s="1"/>
  <c r="Q343" i="10" s="1"/>
  <c r="R343" i="10" s="1"/>
  <c r="S343" i="10" s="1"/>
  <c r="T343" i="10" s="1"/>
  <c r="U343" i="10" s="1"/>
  <c r="V343" i="10" s="1"/>
  <c r="B344" i="10"/>
  <c r="C344" i="10" s="1"/>
  <c r="D344" i="10" s="1"/>
  <c r="E344" i="10" s="1"/>
  <c r="F344" i="10" s="1"/>
  <c r="G344" i="10" s="1"/>
  <c r="H344" i="10" s="1"/>
  <c r="I344" i="10" s="1"/>
  <c r="J344" i="10" s="1"/>
  <c r="K344" i="10" s="1"/>
  <c r="L344" i="10" s="1"/>
  <c r="M344" i="10" s="1"/>
  <c r="N344" i="10" s="1"/>
  <c r="O344" i="10" s="1"/>
  <c r="P344" i="10" s="1"/>
  <c r="Q344" i="10" s="1"/>
  <c r="R344" i="10" s="1"/>
  <c r="S344" i="10" s="1"/>
  <c r="T344" i="10" s="1"/>
  <c r="U344" i="10" s="1"/>
  <c r="V344" i="10" s="1"/>
  <c r="B345" i="10"/>
  <c r="C345" i="10" s="1"/>
  <c r="D345" i="10" s="1"/>
  <c r="E345" i="10" s="1"/>
  <c r="F345" i="10" s="1"/>
  <c r="G345" i="10" s="1"/>
  <c r="H345" i="10" s="1"/>
  <c r="I345" i="10" s="1"/>
  <c r="J345" i="10" s="1"/>
  <c r="K345" i="10" s="1"/>
  <c r="L345" i="10" s="1"/>
  <c r="M345" i="10" s="1"/>
  <c r="N345" i="10" s="1"/>
  <c r="O345" i="10" s="1"/>
  <c r="P345" i="10" s="1"/>
  <c r="Q345" i="10" s="1"/>
  <c r="R345" i="10" s="1"/>
  <c r="S345" i="10" s="1"/>
  <c r="T345" i="10" s="1"/>
  <c r="U345" i="10" s="1"/>
  <c r="V345" i="10" s="1"/>
  <c r="B346" i="10"/>
  <c r="C346" i="10" s="1"/>
  <c r="D346" i="10" s="1"/>
  <c r="E346" i="10" s="1"/>
  <c r="F346" i="10" s="1"/>
  <c r="G346" i="10" s="1"/>
  <c r="H346" i="10" s="1"/>
  <c r="I346" i="10" s="1"/>
  <c r="J346" i="10" s="1"/>
  <c r="K346" i="10" s="1"/>
  <c r="L346" i="10" s="1"/>
  <c r="M346" i="10" s="1"/>
  <c r="N346" i="10" s="1"/>
  <c r="O346" i="10" s="1"/>
  <c r="P346" i="10" s="1"/>
  <c r="Q346" i="10" s="1"/>
  <c r="R346" i="10" s="1"/>
  <c r="S346" i="10" s="1"/>
  <c r="T346" i="10" s="1"/>
  <c r="U346" i="10" s="1"/>
  <c r="V346" i="10" s="1"/>
  <c r="B347" i="10"/>
  <c r="C347" i="10" s="1"/>
  <c r="D347" i="10" s="1"/>
  <c r="E347" i="10" s="1"/>
  <c r="F347" i="10" s="1"/>
  <c r="G347" i="10" s="1"/>
  <c r="H347" i="10" s="1"/>
  <c r="I347" i="10" s="1"/>
  <c r="J347" i="10" s="1"/>
  <c r="K347" i="10" s="1"/>
  <c r="L347" i="10" s="1"/>
  <c r="M347" i="10" s="1"/>
  <c r="N347" i="10" s="1"/>
  <c r="O347" i="10" s="1"/>
  <c r="P347" i="10" s="1"/>
  <c r="Q347" i="10" s="1"/>
  <c r="R347" i="10" s="1"/>
  <c r="S347" i="10" s="1"/>
  <c r="T347" i="10" s="1"/>
  <c r="U347" i="10" s="1"/>
  <c r="V347" i="10" s="1"/>
  <c r="B348" i="10"/>
  <c r="C348" i="10" s="1"/>
  <c r="D348" i="10" s="1"/>
  <c r="E348" i="10" s="1"/>
  <c r="F348" i="10" s="1"/>
  <c r="G348" i="10" s="1"/>
  <c r="H348" i="10" s="1"/>
  <c r="I348" i="10" s="1"/>
  <c r="J348" i="10" s="1"/>
  <c r="K348" i="10" s="1"/>
  <c r="L348" i="10" s="1"/>
  <c r="M348" i="10" s="1"/>
  <c r="N348" i="10" s="1"/>
  <c r="O348" i="10" s="1"/>
  <c r="P348" i="10" s="1"/>
  <c r="Q348" i="10" s="1"/>
  <c r="R348" i="10" s="1"/>
  <c r="S348" i="10" s="1"/>
  <c r="T348" i="10" s="1"/>
  <c r="U348" i="10" s="1"/>
  <c r="V348" i="10" s="1"/>
  <c r="B349" i="10"/>
  <c r="C349" i="10" s="1"/>
  <c r="D349" i="10" s="1"/>
  <c r="E349" i="10" s="1"/>
  <c r="F349" i="10" s="1"/>
  <c r="G349" i="10" s="1"/>
  <c r="H349" i="10" s="1"/>
  <c r="I349" i="10" s="1"/>
  <c r="J349" i="10" s="1"/>
  <c r="K349" i="10" s="1"/>
  <c r="L349" i="10" s="1"/>
  <c r="M349" i="10" s="1"/>
  <c r="N349" i="10" s="1"/>
  <c r="O349" i="10" s="1"/>
  <c r="P349" i="10" s="1"/>
  <c r="Q349" i="10" s="1"/>
  <c r="R349" i="10" s="1"/>
  <c r="S349" i="10" s="1"/>
  <c r="T349" i="10" s="1"/>
  <c r="U349" i="10" s="1"/>
  <c r="V349" i="10" s="1"/>
  <c r="B350" i="10"/>
  <c r="C350" i="10" s="1"/>
  <c r="D350" i="10" s="1"/>
  <c r="E350" i="10" s="1"/>
  <c r="F350" i="10" s="1"/>
  <c r="G350" i="10" s="1"/>
  <c r="H350" i="10" s="1"/>
  <c r="I350" i="10" s="1"/>
  <c r="J350" i="10" s="1"/>
  <c r="K350" i="10" s="1"/>
  <c r="L350" i="10" s="1"/>
  <c r="M350" i="10" s="1"/>
  <c r="N350" i="10" s="1"/>
  <c r="O350" i="10" s="1"/>
  <c r="P350" i="10" s="1"/>
  <c r="Q350" i="10" s="1"/>
  <c r="R350" i="10" s="1"/>
  <c r="S350" i="10" s="1"/>
  <c r="T350" i="10" s="1"/>
  <c r="U350" i="10" s="1"/>
  <c r="V350" i="10" s="1"/>
  <c r="B351" i="10"/>
  <c r="C351" i="10" s="1"/>
  <c r="D351" i="10" s="1"/>
  <c r="E351" i="10" s="1"/>
  <c r="F351" i="10" s="1"/>
  <c r="G351" i="10" s="1"/>
  <c r="H351" i="10" s="1"/>
  <c r="I351" i="10" s="1"/>
  <c r="J351" i="10" s="1"/>
  <c r="K351" i="10" s="1"/>
  <c r="L351" i="10" s="1"/>
  <c r="M351" i="10" s="1"/>
  <c r="N351" i="10" s="1"/>
  <c r="O351" i="10" s="1"/>
  <c r="P351" i="10" s="1"/>
  <c r="Q351" i="10" s="1"/>
  <c r="R351" i="10" s="1"/>
  <c r="S351" i="10" s="1"/>
  <c r="T351" i="10" s="1"/>
  <c r="U351" i="10" s="1"/>
  <c r="V351" i="10" s="1"/>
  <c r="B352" i="10"/>
  <c r="C352" i="10" s="1"/>
  <c r="D352" i="10" s="1"/>
  <c r="E352" i="10" s="1"/>
  <c r="F352" i="10" s="1"/>
  <c r="G352" i="10" s="1"/>
  <c r="H352" i="10" s="1"/>
  <c r="I352" i="10" s="1"/>
  <c r="J352" i="10" s="1"/>
  <c r="K352" i="10" s="1"/>
  <c r="L352" i="10" s="1"/>
  <c r="M352" i="10" s="1"/>
  <c r="N352" i="10" s="1"/>
  <c r="O352" i="10" s="1"/>
  <c r="P352" i="10" s="1"/>
  <c r="Q352" i="10" s="1"/>
  <c r="R352" i="10" s="1"/>
  <c r="S352" i="10" s="1"/>
  <c r="T352" i="10" s="1"/>
  <c r="U352" i="10" s="1"/>
  <c r="V352" i="10" s="1"/>
  <c r="B353" i="10"/>
  <c r="C353" i="10" s="1"/>
  <c r="D353" i="10" s="1"/>
  <c r="E353" i="10" s="1"/>
  <c r="F353" i="10" s="1"/>
  <c r="G353" i="10" s="1"/>
  <c r="H353" i="10" s="1"/>
  <c r="I353" i="10" s="1"/>
  <c r="J353" i="10" s="1"/>
  <c r="K353" i="10" s="1"/>
  <c r="L353" i="10" s="1"/>
  <c r="M353" i="10" s="1"/>
  <c r="N353" i="10" s="1"/>
  <c r="O353" i="10" s="1"/>
  <c r="P353" i="10" s="1"/>
  <c r="Q353" i="10" s="1"/>
  <c r="R353" i="10" s="1"/>
  <c r="S353" i="10" s="1"/>
  <c r="T353" i="10" s="1"/>
  <c r="U353" i="10" s="1"/>
  <c r="V353" i="10" s="1"/>
  <c r="B354" i="10"/>
  <c r="C354" i="10" s="1"/>
  <c r="D354" i="10" s="1"/>
  <c r="E354" i="10" s="1"/>
  <c r="F354" i="10" s="1"/>
  <c r="G354" i="10" s="1"/>
  <c r="H354" i="10" s="1"/>
  <c r="I354" i="10" s="1"/>
  <c r="J354" i="10" s="1"/>
  <c r="K354" i="10" s="1"/>
  <c r="L354" i="10" s="1"/>
  <c r="M354" i="10" s="1"/>
  <c r="N354" i="10" s="1"/>
  <c r="O354" i="10" s="1"/>
  <c r="P354" i="10" s="1"/>
  <c r="Q354" i="10" s="1"/>
  <c r="R354" i="10" s="1"/>
  <c r="S354" i="10" s="1"/>
  <c r="T354" i="10" s="1"/>
  <c r="U354" i="10" s="1"/>
  <c r="V354" i="10" s="1"/>
  <c r="B355" i="10"/>
  <c r="C355" i="10" s="1"/>
  <c r="D355" i="10" s="1"/>
  <c r="E355" i="10" s="1"/>
  <c r="F355" i="10" s="1"/>
  <c r="G355" i="10" s="1"/>
  <c r="H355" i="10" s="1"/>
  <c r="I355" i="10" s="1"/>
  <c r="J355" i="10" s="1"/>
  <c r="K355" i="10" s="1"/>
  <c r="L355" i="10" s="1"/>
  <c r="M355" i="10" s="1"/>
  <c r="N355" i="10" s="1"/>
  <c r="O355" i="10" s="1"/>
  <c r="P355" i="10" s="1"/>
  <c r="Q355" i="10" s="1"/>
  <c r="R355" i="10" s="1"/>
  <c r="S355" i="10" s="1"/>
  <c r="T355" i="10" s="1"/>
  <c r="U355" i="10" s="1"/>
  <c r="V355" i="10" s="1"/>
  <c r="B356" i="10"/>
  <c r="C356" i="10" s="1"/>
  <c r="D356" i="10" s="1"/>
  <c r="E356" i="10" s="1"/>
  <c r="F356" i="10" s="1"/>
  <c r="G356" i="10" s="1"/>
  <c r="H356" i="10" s="1"/>
  <c r="I356" i="10" s="1"/>
  <c r="J356" i="10" s="1"/>
  <c r="K356" i="10" s="1"/>
  <c r="L356" i="10" s="1"/>
  <c r="M356" i="10" s="1"/>
  <c r="N356" i="10" s="1"/>
  <c r="O356" i="10" s="1"/>
  <c r="P356" i="10" s="1"/>
  <c r="Q356" i="10" s="1"/>
  <c r="R356" i="10" s="1"/>
  <c r="S356" i="10" s="1"/>
  <c r="T356" i="10" s="1"/>
  <c r="U356" i="10" s="1"/>
  <c r="V356" i="10" s="1"/>
  <c r="B357" i="10"/>
  <c r="C357" i="10" s="1"/>
  <c r="D357" i="10" s="1"/>
  <c r="E357" i="10" s="1"/>
  <c r="F357" i="10" s="1"/>
  <c r="G357" i="10" s="1"/>
  <c r="H357" i="10" s="1"/>
  <c r="I357" i="10" s="1"/>
  <c r="J357" i="10" s="1"/>
  <c r="K357" i="10" s="1"/>
  <c r="L357" i="10" s="1"/>
  <c r="M357" i="10" s="1"/>
  <c r="N357" i="10" s="1"/>
  <c r="O357" i="10" s="1"/>
  <c r="P357" i="10" s="1"/>
  <c r="Q357" i="10" s="1"/>
  <c r="R357" i="10" s="1"/>
  <c r="S357" i="10" s="1"/>
  <c r="T357" i="10" s="1"/>
  <c r="U357" i="10" s="1"/>
  <c r="V357" i="10" s="1"/>
  <c r="B358" i="10"/>
  <c r="C358" i="10" s="1"/>
  <c r="D358" i="10" s="1"/>
  <c r="E358" i="10" s="1"/>
  <c r="F358" i="10" s="1"/>
  <c r="G358" i="10" s="1"/>
  <c r="H358" i="10" s="1"/>
  <c r="I358" i="10" s="1"/>
  <c r="J358" i="10" s="1"/>
  <c r="K358" i="10" s="1"/>
  <c r="L358" i="10" s="1"/>
  <c r="M358" i="10" s="1"/>
  <c r="N358" i="10" s="1"/>
  <c r="O358" i="10" s="1"/>
  <c r="P358" i="10" s="1"/>
  <c r="Q358" i="10" s="1"/>
  <c r="R358" i="10" s="1"/>
  <c r="S358" i="10" s="1"/>
  <c r="T358" i="10" s="1"/>
  <c r="U358" i="10" s="1"/>
  <c r="V358" i="10" s="1"/>
  <c r="B359" i="10"/>
  <c r="C359" i="10" s="1"/>
  <c r="D359" i="10" s="1"/>
  <c r="E359" i="10" s="1"/>
  <c r="F359" i="10" s="1"/>
  <c r="G359" i="10" s="1"/>
  <c r="H359" i="10" s="1"/>
  <c r="I359" i="10" s="1"/>
  <c r="J359" i="10" s="1"/>
  <c r="K359" i="10" s="1"/>
  <c r="L359" i="10" s="1"/>
  <c r="M359" i="10" s="1"/>
  <c r="N359" i="10" s="1"/>
  <c r="O359" i="10" s="1"/>
  <c r="P359" i="10" s="1"/>
  <c r="Q359" i="10" s="1"/>
  <c r="R359" i="10" s="1"/>
  <c r="S359" i="10" s="1"/>
  <c r="T359" i="10" s="1"/>
  <c r="U359" i="10" s="1"/>
  <c r="V359" i="10" s="1"/>
  <c r="B360" i="10"/>
  <c r="C360" i="10" s="1"/>
  <c r="D360" i="10" s="1"/>
  <c r="E360" i="10" s="1"/>
  <c r="F360" i="10" s="1"/>
  <c r="G360" i="10" s="1"/>
  <c r="H360" i="10" s="1"/>
  <c r="I360" i="10" s="1"/>
  <c r="J360" i="10" s="1"/>
  <c r="K360" i="10" s="1"/>
  <c r="L360" i="10" s="1"/>
  <c r="M360" i="10" s="1"/>
  <c r="N360" i="10" s="1"/>
  <c r="O360" i="10" s="1"/>
  <c r="P360" i="10" s="1"/>
  <c r="Q360" i="10" s="1"/>
  <c r="R360" i="10" s="1"/>
  <c r="S360" i="10" s="1"/>
  <c r="T360" i="10" s="1"/>
  <c r="U360" i="10" s="1"/>
  <c r="V360" i="10" s="1"/>
  <c r="B361" i="10"/>
  <c r="C361" i="10" s="1"/>
  <c r="D361" i="10" s="1"/>
  <c r="E361" i="10" s="1"/>
  <c r="F361" i="10" s="1"/>
  <c r="G361" i="10" s="1"/>
  <c r="H361" i="10" s="1"/>
  <c r="I361" i="10" s="1"/>
  <c r="J361" i="10" s="1"/>
  <c r="K361" i="10" s="1"/>
  <c r="L361" i="10" s="1"/>
  <c r="M361" i="10" s="1"/>
  <c r="N361" i="10" s="1"/>
  <c r="O361" i="10" s="1"/>
  <c r="P361" i="10" s="1"/>
  <c r="Q361" i="10" s="1"/>
  <c r="R361" i="10" s="1"/>
  <c r="S361" i="10" s="1"/>
  <c r="T361" i="10" s="1"/>
  <c r="U361" i="10" s="1"/>
  <c r="V361" i="10" s="1"/>
  <c r="B362" i="10"/>
  <c r="C362" i="10" s="1"/>
  <c r="D362" i="10" s="1"/>
  <c r="E362" i="10" s="1"/>
  <c r="F362" i="10" s="1"/>
  <c r="G362" i="10" s="1"/>
  <c r="H362" i="10" s="1"/>
  <c r="I362" i="10" s="1"/>
  <c r="J362" i="10" s="1"/>
  <c r="K362" i="10" s="1"/>
  <c r="L362" i="10" s="1"/>
  <c r="M362" i="10" s="1"/>
  <c r="N362" i="10" s="1"/>
  <c r="O362" i="10" s="1"/>
  <c r="P362" i="10" s="1"/>
  <c r="Q362" i="10" s="1"/>
  <c r="R362" i="10" s="1"/>
  <c r="S362" i="10" s="1"/>
  <c r="T362" i="10" s="1"/>
  <c r="U362" i="10" s="1"/>
  <c r="V362" i="10" s="1"/>
  <c r="B363" i="10"/>
  <c r="C363" i="10" s="1"/>
  <c r="D363" i="10" s="1"/>
  <c r="E363" i="10" s="1"/>
  <c r="F363" i="10" s="1"/>
  <c r="G363" i="10" s="1"/>
  <c r="H363" i="10" s="1"/>
  <c r="I363" i="10" s="1"/>
  <c r="J363" i="10" s="1"/>
  <c r="K363" i="10" s="1"/>
  <c r="L363" i="10" s="1"/>
  <c r="M363" i="10" s="1"/>
  <c r="N363" i="10" s="1"/>
  <c r="O363" i="10" s="1"/>
  <c r="P363" i="10" s="1"/>
  <c r="Q363" i="10" s="1"/>
  <c r="R363" i="10" s="1"/>
  <c r="S363" i="10" s="1"/>
  <c r="T363" i="10" s="1"/>
  <c r="U363" i="10" s="1"/>
  <c r="V363" i="10" s="1"/>
  <c r="B364" i="10"/>
  <c r="C364" i="10" s="1"/>
  <c r="D364" i="10" s="1"/>
  <c r="E364" i="10" s="1"/>
  <c r="F364" i="10" s="1"/>
  <c r="G364" i="10" s="1"/>
  <c r="H364" i="10" s="1"/>
  <c r="I364" i="10" s="1"/>
  <c r="J364" i="10" s="1"/>
  <c r="K364" i="10" s="1"/>
  <c r="L364" i="10" s="1"/>
  <c r="M364" i="10" s="1"/>
  <c r="N364" i="10" s="1"/>
  <c r="O364" i="10" s="1"/>
  <c r="P364" i="10" s="1"/>
  <c r="Q364" i="10" s="1"/>
  <c r="R364" i="10" s="1"/>
  <c r="S364" i="10" s="1"/>
  <c r="T364" i="10" s="1"/>
  <c r="U364" i="10" s="1"/>
  <c r="V364" i="10" s="1"/>
  <c r="B365" i="10"/>
  <c r="C365" i="10" s="1"/>
  <c r="D365" i="10" s="1"/>
  <c r="E365" i="10" s="1"/>
  <c r="F365" i="10" s="1"/>
  <c r="G365" i="10" s="1"/>
  <c r="H365" i="10" s="1"/>
  <c r="I365" i="10" s="1"/>
  <c r="J365" i="10" s="1"/>
  <c r="K365" i="10" s="1"/>
  <c r="L365" i="10" s="1"/>
  <c r="M365" i="10" s="1"/>
  <c r="N365" i="10" s="1"/>
  <c r="O365" i="10" s="1"/>
  <c r="P365" i="10" s="1"/>
  <c r="Q365" i="10" s="1"/>
  <c r="R365" i="10" s="1"/>
  <c r="S365" i="10" s="1"/>
  <c r="T365" i="10" s="1"/>
  <c r="U365" i="10" s="1"/>
  <c r="V365" i="10" s="1"/>
  <c r="B366" i="10"/>
  <c r="C366" i="10" s="1"/>
  <c r="D366" i="10" s="1"/>
  <c r="E366" i="10" s="1"/>
  <c r="F366" i="10" s="1"/>
  <c r="G366" i="10" s="1"/>
  <c r="H366" i="10" s="1"/>
  <c r="I366" i="10" s="1"/>
  <c r="J366" i="10" s="1"/>
  <c r="K366" i="10" s="1"/>
  <c r="L366" i="10" s="1"/>
  <c r="M366" i="10" s="1"/>
  <c r="N366" i="10" s="1"/>
  <c r="O366" i="10" s="1"/>
  <c r="P366" i="10" s="1"/>
  <c r="Q366" i="10" s="1"/>
  <c r="R366" i="10" s="1"/>
  <c r="S366" i="10" s="1"/>
  <c r="T366" i="10" s="1"/>
  <c r="U366" i="10" s="1"/>
  <c r="V366" i="10" s="1"/>
  <c r="B367" i="10"/>
  <c r="C367" i="10" s="1"/>
  <c r="D367" i="10" s="1"/>
  <c r="E367" i="10" s="1"/>
  <c r="F367" i="10" s="1"/>
  <c r="G367" i="10" s="1"/>
  <c r="H367" i="10" s="1"/>
  <c r="I367" i="10" s="1"/>
  <c r="J367" i="10" s="1"/>
  <c r="K367" i="10" s="1"/>
  <c r="L367" i="10" s="1"/>
  <c r="M367" i="10" s="1"/>
  <c r="N367" i="10" s="1"/>
  <c r="O367" i="10" s="1"/>
  <c r="P367" i="10" s="1"/>
  <c r="Q367" i="10" s="1"/>
  <c r="R367" i="10" s="1"/>
  <c r="S367" i="10" s="1"/>
  <c r="T367" i="10" s="1"/>
  <c r="U367" i="10" s="1"/>
  <c r="V367" i="10" s="1"/>
  <c r="B368" i="10"/>
  <c r="C368" i="10" s="1"/>
  <c r="D368" i="10" s="1"/>
  <c r="E368" i="10" s="1"/>
  <c r="F368" i="10" s="1"/>
  <c r="G368" i="10" s="1"/>
  <c r="H368" i="10" s="1"/>
  <c r="I368" i="10" s="1"/>
  <c r="J368" i="10" s="1"/>
  <c r="K368" i="10" s="1"/>
  <c r="L368" i="10" s="1"/>
  <c r="M368" i="10" s="1"/>
  <c r="N368" i="10" s="1"/>
  <c r="O368" i="10" s="1"/>
  <c r="P368" i="10" s="1"/>
  <c r="Q368" i="10" s="1"/>
  <c r="R368" i="10" s="1"/>
  <c r="S368" i="10" s="1"/>
  <c r="T368" i="10" s="1"/>
  <c r="U368" i="10" s="1"/>
  <c r="V368" i="10" s="1"/>
  <c r="B369" i="10"/>
  <c r="C369" i="10" s="1"/>
  <c r="D369" i="10" s="1"/>
  <c r="E369" i="10" s="1"/>
  <c r="F369" i="10" s="1"/>
  <c r="G369" i="10" s="1"/>
  <c r="H369" i="10" s="1"/>
  <c r="I369" i="10" s="1"/>
  <c r="J369" i="10" s="1"/>
  <c r="K369" i="10" s="1"/>
  <c r="L369" i="10" s="1"/>
  <c r="M369" i="10" s="1"/>
  <c r="N369" i="10" s="1"/>
  <c r="O369" i="10" s="1"/>
  <c r="P369" i="10" s="1"/>
  <c r="Q369" i="10" s="1"/>
  <c r="R369" i="10" s="1"/>
  <c r="S369" i="10" s="1"/>
  <c r="T369" i="10" s="1"/>
  <c r="U369" i="10" s="1"/>
  <c r="V369" i="10" s="1"/>
  <c r="B370" i="10"/>
  <c r="C370" i="10" s="1"/>
  <c r="D370" i="10" s="1"/>
  <c r="E370" i="10" s="1"/>
  <c r="F370" i="10" s="1"/>
  <c r="G370" i="10" s="1"/>
  <c r="H370" i="10" s="1"/>
  <c r="I370" i="10" s="1"/>
  <c r="J370" i="10" s="1"/>
  <c r="K370" i="10" s="1"/>
  <c r="L370" i="10" s="1"/>
  <c r="M370" i="10" s="1"/>
  <c r="N370" i="10" s="1"/>
  <c r="O370" i="10" s="1"/>
  <c r="P370" i="10" s="1"/>
  <c r="Q370" i="10" s="1"/>
  <c r="R370" i="10" s="1"/>
  <c r="S370" i="10" s="1"/>
  <c r="T370" i="10" s="1"/>
  <c r="U370" i="10" s="1"/>
  <c r="V370" i="10" s="1"/>
  <c r="B371" i="10"/>
  <c r="C371" i="10" s="1"/>
  <c r="D371" i="10" s="1"/>
  <c r="E371" i="10" s="1"/>
  <c r="F371" i="10" s="1"/>
  <c r="G371" i="10" s="1"/>
  <c r="H371" i="10" s="1"/>
  <c r="I371" i="10" s="1"/>
  <c r="J371" i="10" s="1"/>
  <c r="K371" i="10" s="1"/>
  <c r="L371" i="10" s="1"/>
  <c r="M371" i="10" s="1"/>
  <c r="N371" i="10" s="1"/>
  <c r="O371" i="10" s="1"/>
  <c r="P371" i="10" s="1"/>
  <c r="Q371" i="10" s="1"/>
  <c r="R371" i="10" s="1"/>
  <c r="S371" i="10" s="1"/>
  <c r="T371" i="10" s="1"/>
  <c r="U371" i="10" s="1"/>
  <c r="V371" i="10" s="1"/>
  <c r="B372" i="10"/>
  <c r="C372" i="10" s="1"/>
  <c r="D372" i="10" s="1"/>
  <c r="E372" i="10" s="1"/>
  <c r="F372" i="10" s="1"/>
  <c r="G372" i="10" s="1"/>
  <c r="H372" i="10" s="1"/>
  <c r="I372" i="10" s="1"/>
  <c r="J372" i="10" s="1"/>
  <c r="K372" i="10" s="1"/>
  <c r="L372" i="10" s="1"/>
  <c r="M372" i="10" s="1"/>
  <c r="N372" i="10" s="1"/>
  <c r="O372" i="10" s="1"/>
  <c r="P372" i="10" s="1"/>
  <c r="Q372" i="10" s="1"/>
  <c r="R372" i="10" s="1"/>
  <c r="S372" i="10" s="1"/>
  <c r="T372" i="10" s="1"/>
  <c r="U372" i="10" s="1"/>
  <c r="V372" i="10" s="1"/>
  <c r="B373" i="10"/>
  <c r="C373" i="10" s="1"/>
  <c r="D373" i="10" s="1"/>
  <c r="E373" i="10" s="1"/>
  <c r="F373" i="10" s="1"/>
  <c r="G373" i="10" s="1"/>
  <c r="H373" i="10" s="1"/>
  <c r="I373" i="10" s="1"/>
  <c r="J373" i="10" s="1"/>
  <c r="K373" i="10" s="1"/>
  <c r="L373" i="10" s="1"/>
  <c r="M373" i="10" s="1"/>
  <c r="N373" i="10" s="1"/>
  <c r="O373" i="10" s="1"/>
  <c r="P373" i="10" s="1"/>
  <c r="Q373" i="10" s="1"/>
  <c r="R373" i="10" s="1"/>
  <c r="S373" i="10" s="1"/>
  <c r="T373" i="10" s="1"/>
  <c r="U373" i="10" s="1"/>
  <c r="V373" i="10" s="1"/>
  <c r="B374" i="10"/>
  <c r="C374" i="10" s="1"/>
  <c r="D374" i="10" s="1"/>
  <c r="E374" i="10" s="1"/>
  <c r="F374" i="10" s="1"/>
  <c r="G374" i="10" s="1"/>
  <c r="H374" i="10" s="1"/>
  <c r="I374" i="10" s="1"/>
  <c r="J374" i="10" s="1"/>
  <c r="K374" i="10" s="1"/>
  <c r="L374" i="10" s="1"/>
  <c r="M374" i="10" s="1"/>
  <c r="N374" i="10" s="1"/>
  <c r="O374" i="10" s="1"/>
  <c r="P374" i="10" s="1"/>
  <c r="Q374" i="10" s="1"/>
  <c r="R374" i="10" s="1"/>
  <c r="S374" i="10" s="1"/>
  <c r="T374" i="10" s="1"/>
  <c r="U374" i="10" s="1"/>
  <c r="V374" i="10" s="1"/>
  <c r="B375" i="10"/>
  <c r="C375" i="10" s="1"/>
  <c r="D375" i="10" s="1"/>
  <c r="E375" i="10" s="1"/>
  <c r="F375" i="10" s="1"/>
  <c r="G375" i="10" s="1"/>
  <c r="H375" i="10" s="1"/>
  <c r="I375" i="10" s="1"/>
  <c r="J375" i="10" s="1"/>
  <c r="K375" i="10" s="1"/>
  <c r="L375" i="10" s="1"/>
  <c r="M375" i="10" s="1"/>
  <c r="N375" i="10" s="1"/>
  <c r="O375" i="10" s="1"/>
  <c r="P375" i="10" s="1"/>
  <c r="Q375" i="10" s="1"/>
  <c r="R375" i="10" s="1"/>
  <c r="S375" i="10" s="1"/>
  <c r="T375" i="10" s="1"/>
  <c r="U375" i="10" s="1"/>
  <c r="V375" i="10" s="1"/>
  <c r="B376" i="10"/>
  <c r="C376" i="10" s="1"/>
  <c r="D376" i="10" s="1"/>
  <c r="E376" i="10" s="1"/>
  <c r="F376" i="10" s="1"/>
  <c r="G376" i="10" s="1"/>
  <c r="H376" i="10" s="1"/>
  <c r="I376" i="10" s="1"/>
  <c r="J376" i="10" s="1"/>
  <c r="K376" i="10" s="1"/>
  <c r="L376" i="10" s="1"/>
  <c r="M376" i="10" s="1"/>
  <c r="N376" i="10" s="1"/>
  <c r="O376" i="10" s="1"/>
  <c r="P376" i="10" s="1"/>
  <c r="Q376" i="10" s="1"/>
  <c r="R376" i="10" s="1"/>
  <c r="S376" i="10" s="1"/>
  <c r="T376" i="10" s="1"/>
  <c r="U376" i="10" s="1"/>
  <c r="V376" i="10" s="1"/>
  <c r="B377" i="10"/>
  <c r="C377" i="10" s="1"/>
  <c r="D377" i="10" s="1"/>
  <c r="E377" i="10" s="1"/>
  <c r="F377" i="10" s="1"/>
  <c r="G377" i="10" s="1"/>
  <c r="H377" i="10" s="1"/>
  <c r="I377" i="10" s="1"/>
  <c r="J377" i="10" s="1"/>
  <c r="K377" i="10" s="1"/>
  <c r="L377" i="10" s="1"/>
  <c r="M377" i="10" s="1"/>
  <c r="N377" i="10" s="1"/>
  <c r="O377" i="10" s="1"/>
  <c r="P377" i="10" s="1"/>
  <c r="Q377" i="10" s="1"/>
  <c r="R377" i="10" s="1"/>
  <c r="S377" i="10" s="1"/>
  <c r="T377" i="10" s="1"/>
  <c r="U377" i="10" s="1"/>
  <c r="V377" i="10" s="1"/>
  <c r="B378" i="10"/>
  <c r="C378" i="10" s="1"/>
  <c r="D378" i="10" s="1"/>
  <c r="E378" i="10" s="1"/>
  <c r="F378" i="10" s="1"/>
  <c r="G378" i="10" s="1"/>
  <c r="H378" i="10" s="1"/>
  <c r="I378" i="10" s="1"/>
  <c r="J378" i="10" s="1"/>
  <c r="K378" i="10" s="1"/>
  <c r="L378" i="10" s="1"/>
  <c r="M378" i="10" s="1"/>
  <c r="N378" i="10" s="1"/>
  <c r="O378" i="10" s="1"/>
  <c r="P378" i="10" s="1"/>
  <c r="Q378" i="10" s="1"/>
  <c r="R378" i="10" s="1"/>
  <c r="S378" i="10" s="1"/>
  <c r="T378" i="10" s="1"/>
  <c r="U378" i="10" s="1"/>
  <c r="V378" i="10" s="1"/>
  <c r="B379" i="10"/>
  <c r="C379" i="10" s="1"/>
  <c r="D379" i="10" s="1"/>
  <c r="E379" i="10" s="1"/>
  <c r="F379" i="10" s="1"/>
  <c r="G379" i="10" s="1"/>
  <c r="H379" i="10" s="1"/>
  <c r="I379" i="10" s="1"/>
  <c r="J379" i="10" s="1"/>
  <c r="K379" i="10" s="1"/>
  <c r="L379" i="10" s="1"/>
  <c r="M379" i="10" s="1"/>
  <c r="N379" i="10" s="1"/>
  <c r="O379" i="10" s="1"/>
  <c r="P379" i="10" s="1"/>
  <c r="Q379" i="10" s="1"/>
  <c r="R379" i="10" s="1"/>
  <c r="S379" i="10" s="1"/>
  <c r="T379" i="10" s="1"/>
  <c r="U379" i="10" s="1"/>
  <c r="V379" i="10" s="1"/>
  <c r="B380" i="10"/>
  <c r="C380" i="10" s="1"/>
  <c r="D380" i="10" s="1"/>
  <c r="E380" i="10" s="1"/>
  <c r="F380" i="10" s="1"/>
  <c r="G380" i="10" s="1"/>
  <c r="H380" i="10" s="1"/>
  <c r="I380" i="10" s="1"/>
  <c r="J380" i="10" s="1"/>
  <c r="K380" i="10" s="1"/>
  <c r="L380" i="10" s="1"/>
  <c r="M380" i="10" s="1"/>
  <c r="N380" i="10" s="1"/>
  <c r="O380" i="10" s="1"/>
  <c r="P380" i="10" s="1"/>
  <c r="Q380" i="10" s="1"/>
  <c r="R380" i="10" s="1"/>
  <c r="S380" i="10" s="1"/>
  <c r="T380" i="10" s="1"/>
  <c r="U380" i="10" s="1"/>
  <c r="V380" i="10" s="1"/>
  <c r="B381" i="10"/>
  <c r="C381" i="10" s="1"/>
  <c r="D381" i="10" s="1"/>
  <c r="E381" i="10" s="1"/>
  <c r="F381" i="10" s="1"/>
  <c r="G381" i="10" s="1"/>
  <c r="H381" i="10" s="1"/>
  <c r="I381" i="10" s="1"/>
  <c r="J381" i="10" s="1"/>
  <c r="K381" i="10" s="1"/>
  <c r="L381" i="10" s="1"/>
  <c r="M381" i="10" s="1"/>
  <c r="N381" i="10" s="1"/>
  <c r="O381" i="10" s="1"/>
  <c r="P381" i="10" s="1"/>
  <c r="Q381" i="10" s="1"/>
  <c r="R381" i="10" s="1"/>
  <c r="S381" i="10" s="1"/>
  <c r="T381" i="10" s="1"/>
  <c r="U381" i="10" s="1"/>
  <c r="V381" i="10" s="1"/>
  <c r="B382" i="10"/>
  <c r="C382" i="10" s="1"/>
  <c r="D382" i="10" s="1"/>
  <c r="E382" i="10" s="1"/>
  <c r="F382" i="10" s="1"/>
  <c r="G382" i="10" s="1"/>
  <c r="H382" i="10" s="1"/>
  <c r="I382" i="10" s="1"/>
  <c r="J382" i="10" s="1"/>
  <c r="K382" i="10" s="1"/>
  <c r="L382" i="10" s="1"/>
  <c r="M382" i="10" s="1"/>
  <c r="N382" i="10" s="1"/>
  <c r="O382" i="10" s="1"/>
  <c r="P382" i="10" s="1"/>
  <c r="Q382" i="10" s="1"/>
  <c r="R382" i="10" s="1"/>
  <c r="S382" i="10" s="1"/>
  <c r="T382" i="10" s="1"/>
  <c r="U382" i="10" s="1"/>
  <c r="V382" i="10" s="1"/>
  <c r="B383" i="10"/>
  <c r="C383" i="10" s="1"/>
  <c r="D383" i="10" s="1"/>
  <c r="E383" i="10" s="1"/>
  <c r="F383" i="10" s="1"/>
  <c r="G383" i="10" s="1"/>
  <c r="H383" i="10" s="1"/>
  <c r="I383" i="10" s="1"/>
  <c r="J383" i="10" s="1"/>
  <c r="K383" i="10" s="1"/>
  <c r="L383" i="10" s="1"/>
  <c r="M383" i="10" s="1"/>
  <c r="N383" i="10" s="1"/>
  <c r="O383" i="10" s="1"/>
  <c r="P383" i="10" s="1"/>
  <c r="Q383" i="10" s="1"/>
  <c r="R383" i="10" s="1"/>
  <c r="S383" i="10" s="1"/>
  <c r="T383" i="10" s="1"/>
  <c r="U383" i="10" s="1"/>
  <c r="V383" i="10" s="1"/>
  <c r="B384" i="10"/>
  <c r="C384" i="10" s="1"/>
  <c r="D384" i="10" s="1"/>
  <c r="E384" i="10" s="1"/>
  <c r="F384" i="10" s="1"/>
  <c r="G384" i="10" s="1"/>
  <c r="H384" i="10" s="1"/>
  <c r="I384" i="10" s="1"/>
  <c r="J384" i="10" s="1"/>
  <c r="K384" i="10" s="1"/>
  <c r="L384" i="10" s="1"/>
  <c r="M384" i="10" s="1"/>
  <c r="N384" i="10" s="1"/>
  <c r="O384" i="10" s="1"/>
  <c r="P384" i="10" s="1"/>
  <c r="Q384" i="10" s="1"/>
  <c r="R384" i="10" s="1"/>
  <c r="S384" i="10" s="1"/>
  <c r="T384" i="10" s="1"/>
  <c r="U384" i="10" s="1"/>
  <c r="V384" i="10" s="1"/>
  <c r="B385" i="10"/>
  <c r="C385" i="10" s="1"/>
  <c r="D385" i="10" s="1"/>
  <c r="E385" i="10" s="1"/>
  <c r="F385" i="10" s="1"/>
  <c r="G385" i="10" s="1"/>
  <c r="H385" i="10" s="1"/>
  <c r="I385" i="10" s="1"/>
  <c r="J385" i="10" s="1"/>
  <c r="K385" i="10" s="1"/>
  <c r="L385" i="10" s="1"/>
  <c r="M385" i="10" s="1"/>
  <c r="N385" i="10" s="1"/>
  <c r="O385" i="10" s="1"/>
  <c r="P385" i="10" s="1"/>
  <c r="Q385" i="10" s="1"/>
  <c r="R385" i="10" s="1"/>
  <c r="S385" i="10" s="1"/>
  <c r="T385" i="10" s="1"/>
  <c r="U385" i="10" s="1"/>
  <c r="V385" i="10" s="1"/>
  <c r="B386" i="10"/>
  <c r="C386" i="10" s="1"/>
  <c r="D386" i="10" s="1"/>
  <c r="E386" i="10" s="1"/>
  <c r="F386" i="10" s="1"/>
  <c r="G386" i="10" s="1"/>
  <c r="H386" i="10" s="1"/>
  <c r="I386" i="10" s="1"/>
  <c r="J386" i="10" s="1"/>
  <c r="K386" i="10" s="1"/>
  <c r="L386" i="10" s="1"/>
  <c r="M386" i="10" s="1"/>
  <c r="N386" i="10" s="1"/>
  <c r="O386" i="10" s="1"/>
  <c r="P386" i="10" s="1"/>
  <c r="Q386" i="10" s="1"/>
  <c r="R386" i="10" s="1"/>
  <c r="S386" i="10" s="1"/>
  <c r="T386" i="10" s="1"/>
  <c r="U386" i="10" s="1"/>
  <c r="V386" i="10" s="1"/>
  <c r="B387" i="10"/>
  <c r="C387" i="10" s="1"/>
  <c r="D387" i="10" s="1"/>
  <c r="E387" i="10" s="1"/>
  <c r="F387" i="10" s="1"/>
  <c r="G387" i="10" s="1"/>
  <c r="H387" i="10" s="1"/>
  <c r="I387" i="10" s="1"/>
  <c r="J387" i="10" s="1"/>
  <c r="K387" i="10" s="1"/>
  <c r="L387" i="10" s="1"/>
  <c r="M387" i="10" s="1"/>
  <c r="N387" i="10" s="1"/>
  <c r="O387" i="10" s="1"/>
  <c r="P387" i="10" s="1"/>
  <c r="Q387" i="10" s="1"/>
  <c r="R387" i="10" s="1"/>
  <c r="S387" i="10" s="1"/>
  <c r="T387" i="10" s="1"/>
  <c r="U387" i="10" s="1"/>
  <c r="V387" i="10" s="1"/>
  <c r="B388" i="10"/>
  <c r="C388" i="10" s="1"/>
  <c r="D388" i="10" s="1"/>
  <c r="E388" i="10" s="1"/>
  <c r="F388" i="10" s="1"/>
  <c r="G388" i="10" s="1"/>
  <c r="H388" i="10" s="1"/>
  <c r="I388" i="10" s="1"/>
  <c r="J388" i="10" s="1"/>
  <c r="K388" i="10" s="1"/>
  <c r="L388" i="10" s="1"/>
  <c r="M388" i="10" s="1"/>
  <c r="N388" i="10" s="1"/>
  <c r="O388" i="10" s="1"/>
  <c r="P388" i="10" s="1"/>
  <c r="Q388" i="10" s="1"/>
  <c r="R388" i="10" s="1"/>
  <c r="S388" i="10" s="1"/>
  <c r="T388" i="10" s="1"/>
  <c r="U388" i="10" s="1"/>
  <c r="V388" i="10" s="1"/>
  <c r="B389" i="10"/>
  <c r="C389" i="10" s="1"/>
  <c r="D389" i="10" s="1"/>
  <c r="E389" i="10" s="1"/>
  <c r="F389" i="10" s="1"/>
  <c r="G389" i="10" s="1"/>
  <c r="H389" i="10" s="1"/>
  <c r="I389" i="10" s="1"/>
  <c r="J389" i="10" s="1"/>
  <c r="K389" i="10" s="1"/>
  <c r="L389" i="10" s="1"/>
  <c r="M389" i="10" s="1"/>
  <c r="N389" i="10" s="1"/>
  <c r="O389" i="10" s="1"/>
  <c r="P389" i="10" s="1"/>
  <c r="Q389" i="10" s="1"/>
  <c r="R389" i="10" s="1"/>
  <c r="S389" i="10" s="1"/>
  <c r="T389" i="10" s="1"/>
  <c r="U389" i="10" s="1"/>
  <c r="V389" i="10" s="1"/>
  <c r="B390" i="10"/>
  <c r="C390" i="10" s="1"/>
  <c r="D390" i="10" s="1"/>
  <c r="E390" i="10" s="1"/>
  <c r="F390" i="10" s="1"/>
  <c r="G390" i="10" s="1"/>
  <c r="H390" i="10" s="1"/>
  <c r="I390" i="10" s="1"/>
  <c r="J390" i="10" s="1"/>
  <c r="K390" i="10" s="1"/>
  <c r="L390" i="10" s="1"/>
  <c r="M390" i="10" s="1"/>
  <c r="N390" i="10" s="1"/>
  <c r="O390" i="10" s="1"/>
  <c r="P390" i="10" s="1"/>
  <c r="Q390" i="10" s="1"/>
  <c r="R390" i="10" s="1"/>
  <c r="S390" i="10" s="1"/>
  <c r="T390" i="10" s="1"/>
  <c r="U390" i="10" s="1"/>
  <c r="V390" i="10" s="1"/>
  <c r="B391" i="10"/>
  <c r="C391" i="10" s="1"/>
  <c r="D391" i="10" s="1"/>
  <c r="E391" i="10" s="1"/>
  <c r="F391" i="10" s="1"/>
  <c r="G391" i="10" s="1"/>
  <c r="H391" i="10" s="1"/>
  <c r="I391" i="10" s="1"/>
  <c r="J391" i="10" s="1"/>
  <c r="K391" i="10" s="1"/>
  <c r="L391" i="10" s="1"/>
  <c r="M391" i="10" s="1"/>
  <c r="N391" i="10" s="1"/>
  <c r="O391" i="10" s="1"/>
  <c r="P391" i="10" s="1"/>
  <c r="Q391" i="10" s="1"/>
  <c r="R391" i="10" s="1"/>
  <c r="S391" i="10" s="1"/>
  <c r="T391" i="10" s="1"/>
  <c r="U391" i="10" s="1"/>
  <c r="V391" i="10" s="1"/>
  <c r="B392" i="10"/>
  <c r="C392" i="10" s="1"/>
  <c r="D392" i="10" s="1"/>
  <c r="E392" i="10" s="1"/>
  <c r="F392" i="10" s="1"/>
  <c r="G392" i="10" s="1"/>
  <c r="H392" i="10" s="1"/>
  <c r="I392" i="10" s="1"/>
  <c r="J392" i="10" s="1"/>
  <c r="K392" i="10" s="1"/>
  <c r="L392" i="10" s="1"/>
  <c r="M392" i="10" s="1"/>
  <c r="N392" i="10" s="1"/>
  <c r="O392" i="10" s="1"/>
  <c r="P392" i="10" s="1"/>
  <c r="Q392" i="10" s="1"/>
  <c r="R392" i="10" s="1"/>
  <c r="S392" i="10" s="1"/>
  <c r="T392" i="10" s="1"/>
  <c r="U392" i="10" s="1"/>
  <c r="V392" i="10" s="1"/>
  <c r="B393" i="10"/>
  <c r="C393" i="10" s="1"/>
  <c r="D393" i="10" s="1"/>
  <c r="E393" i="10" s="1"/>
  <c r="F393" i="10" s="1"/>
  <c r="G393" i="10" s="1"/>
  <c r="H393" i="10" s="1"/>
  <c r="I393" i="10" s="1"/>
  <c r="J393" i="10" s="1"/>
  <c r="K393" i="10" s="1"/>
  <c r="L393" i="10" s="1"/>
  <c r="M393" i="10" s="1"/>
  <c r="N393" i="10" s="1"/>
  <c r="O393" i="10" s="1"/>
  <c r="P393" i="10" s="1"/>
  <c r="Q393" i="10" s="1"/>
  <c r="R393" i="10" s="1"/>
  <c r="S393" i="10" s="1"/>
  <c r="T393" i="10" s="1"/>
  <c r="U393" i="10" s="1"/>
  <c r="V393" i="10" s="1"/>
  <c r="B394" i="10"/>
  <c r="C394" i="10" s="1"/>
  <c r="D394" i="10" s="1"/>
  <c r="E394" i="10" s="1"/>
  <c r="F394" i="10" s="1"/>
  <c r="G394" i="10" s="1"/>
  <c r="H394" i="10" s="1"/>
  <c r="I394" i="10" s="1"/>
  <c r="J394" i="10" s="1"/>
  <c r="K394" i="10" s="1"/>
  <c r="L394" i="10" s="1"/>
  <c r="M394" i="10" s="1"/>
  <c r="N394" i="10" s="1"/>
  <c r="O394" i="10" s="1"/>
  <c r="P394" i="10" s="1"/>
  <c r="Q394" i="10" s="1"/>
  <c r="R394" i="10" s="1"/>
  <c r="S394" i="10" s="1"/>
  <c r="T394" i="10" s="1"/>
  <c r="U394" i="10" s="1"/>
  <c r="V394" i="10" s="1"/>
  <c r="B395" i="10"/>
  <c r="C395" i="10" s="1"/>
  <c r="D395" i="10" s="1"/>
  <c r="E395" i="10" s="1"/>
  <c r="F395" i="10" s="1"/>
  <c r="G395" i="10" s="1"/>
  <c r="H395" i="10" s="1"/>
  <c r="I395" i="10" s="1"/>
  <c r="J395" i="10" s="1"/>
  <c r="K395" i="10" s="1"/>
  <c r="L395" i="10" s="1"/>
  <c r="M395" i="10" s="1"/>
  <c r="N395" i="10" s="1"/>
  <c r="O395" i="10" s="1"/>
  <c r="P395" i="10" s="1"/>
  <c r="Q395" i="10" s="1"/>
  <c r="R395" i="10" s="1"/>
  <c r="S395" i="10" s="1"/>
  <c r="T395" i="10" s="1"/>
  <c r="U395" i="10" s="1"/>
  <c r="V395" i="10" s="1"/>
  <c r="B396" i="10"/>
  <c r="C396" i="10" s="1"/>
  <c r="D396" i="10" s="1"/>
  <c r="E396" i="10" s="1"/>
  <c r="F396" i="10" s="1"/>
  <c r="G396" i="10" s="1"/>
  <c r="H396" i="10" s="1"/>
  <c r="I396" i="10" s="1"/>
  <c r="J396" i="10" s="1"/>
  <c r="K396" i="10" s="1"/>
  <c r="L396" i="10" s="1"/>
  <c r="M396" i="10" s="1"/>
  <c r="N396" i="10" s="1"/>
  <c r="O396" i="10" s="1"/>
  <c r="P396" i="10" s="1"/>
  <c r="Q396" i="10" s="1"/>
  <c r="R396" i="10" s="1"/>
  <c r="S396" i="10" s="1"/>
  <c r="T396" i="10" s="1"/>
  <c r="U396" i="10" s="1"/>
  <c r="V396" i="10" s="1"/>
  <c r="B397" i="10"/>
  <c r="C397" i="10" s="1"/>
  <c r="D397" i="10" s="1"/>
  <c r="E397" i="10" s="1"/>
  <c r="F397" i="10" s="1"/>
  <c r="G397" i="10" s="1"/>
  <c r="H397" i="10" s="1"/>
  <c r="I397" i="10" s="1"/>
  <c r="J397" i="10" s="1"/>
  <c r="K397" i="10" s="1"/>
  <c r="L397" i="10" s="1"/>
  <c r="M397" i="10" s="1"/>
  <c r="N397" i="10" s="1"/>
  <c r="O397" i="10" s="1"/>
  <c r="P397" i="10" s="1"/>
  <c r="Q397" i="10" s="1"/>
  <c r="R397" i="10" s="1"/>
  <c r="S397" i="10" s="1"/>
  <c r="T397" i="10" s="1"/>
  <c r="U397" i="10" s="1"/>
  <c r="V397" i="10" s="1"/>
  <c r="B398" i="10"/>
  <c r="C398" i="10" s="1"/>
  <c r="D398" i="10" s="1"/>
  <c r="E398" i="10" s="1"/>
  <c r="F398" i="10" s="1"/>
  <c r="G398" i="10" s="1"/>
  <c r="H398" i="10" s="1"/>
  <c r="I398" i="10" s="1"/>
  <c r="J398" i="10" s="1"/>
  <c r="K398" i="10" s="1"/>
  <c r="L398" i="10" s="1"/>
  <c r="M398" i="10" s="1"/>
  <c r="N398" i="10" s="1"/>
  <c r="O398" i="10" s="1"/>
  <c r="P398" i="10" s="1"/>
  <c r="Q398" i="10" s="1"/>
  <c r="R398" i="10" s="1"/>
  <c r="S398" i="10" s="1"/>
  <c r="T398" i="10" s="1"/>
  <c r="U398" i="10" s="1"/>
  <c r="V398" i="10" s="1"/>
  <c r="B399" i="10"/>
  <c r="C399" i="10" s="1"/>
  <c r="D399" i="10" s="1"/>
  <c r="E399" i="10" s="1"/>
  <c r="F399" i="10" s="1"/>
  <c r="G399" i="10" s="1"/>
  <c r="H399" i="10" s="1"/>
  <c r="I399" i="10" s="1"/>
  <c r="J399" i="10" s="1"/>
  <c r="K399" i="10" s="1"/>
  <c r="L399" i="10" s="1"/>
  <c r="M399" i="10" s="1"/>
  <c r="N399" i="10" s="1"/>
  <c r="O399" i="10" s="1"/>
  <c r="P399" i="10" s="1"/>
  <c r="Q399" i="10" s="1"/>
  <c r="R399" i="10" s="1"/>
  <c r="S399" i="10" s="1"/>
  <c r="T399" i="10" s="1"/>
  <c r="U399" i="10" s="1"/>
  <c r="V399" i="10" s="1"/>
  <c r="B400" i="10"/>
  <c r="C400" i="10" s="1"/>
  <c r="D400" i="10" s="1"/>
  <c r="E400" i="10" s="1"/>
  <c r="F400" i="10" s="1"/>
  <c r="G400" i="10" s="1"/>
  <c r="H400" i="10" s="1"/>
  <c r="I400" i="10" s="1"/>
  <c r="J400" i="10" s="1"/>
  <c r="K400" i="10" s="1"/>
  <c r="L400" i="10" s="1"/>
  <c r="M400" i="10" s="1"/>
  <c r="N400" i="10" s="1"/>
  <c r="O400" i="10" s="1"/>
  <c r="P400" i="10" s="1"/>
  <c r="Q400" i="10" s="1"/>
  <c r="R400" i="10" s="1"/>
  <c r="S400" i="10" s="1"/>
  <c r="T400" i="10" s="1"/>
  <c r="U400" i="10" s="1"/>
  <c r="V400" i="10" s="1"/>
  <c r="B401" i="10"/>
  <c r="C401" i="10" s="1"/>
  <c r="D401" i="10" s="1"/>
  <c r="E401" i="10" s="1"/>
  <c r="F401" i="10" s="1"/>
  <c r="G401" i="10" s="1"/>
  <c r="H401" i="10" s="1"/>
  <c r="I401" i="10" s="1"/>
  <c r="J401" i="10" s="1"/>
  <c r="K401" i="10" s="1"/>
  <c r="L401" i="10" s="1"/>
  <c r="M401" i="10" s="1"/>
  <c r="N401" i="10" s="1"/>
  <c r="O401" i="10" s="1"/>
  <c r="P401" i="10" s="1"/>
  <c r="Q401" i="10" s="1"/>
  <c r="R401" i="10" s="1"/>
  <c r="S401" i="10" s="1"/>
  <c r="T401" i="10" s="1"/>
  <c r="U401" i="10" s="1"/>
  <c r="V401" i="10" s="1"/>
  <c r="B402" i="10"/>
  <c r="C402" i="10" s="1"/>
  <c r="D402" i="10" s="1"/>
  <c r="E402" i="10" s="1"/>
  <c r="F402" i="10" s="1"/>
  <c r="G402" i="10" s="1"/>
  <c r="H402" i="10" s="1"/>
  <c r="I402" i="10" s="1"/>
  <c r="J402" i="10" s="1"/>
  <c r="K402" i="10" s="1"/>
  <c r="L402" i="10" s="1"/>
  <c r="M402" i="10" s="1"/>
  <c r="N402" i="10" s="1"/>
  <c r="O402" i="10" s="1"/>
  <c r="P402" i="10" s="1"/>
  <c r="Q402" i="10" s="1"/>
  <c r="R402" i="10" s="1"/>
  <c r="S402" i="10" s="1"/>
  <c r="T402" i="10" s="1"/>
  <c r="U402" i="10" s="1"/>
  <c r="V402" i="10" s="1"/>
  <c r="B403" i="10"/>
  <c r="C403" i="10" s="1"/>
  <c r="D403" i="10" s="1"/>
  <c r="E403" i="10" s="1"/>
  <c r="F403" i="10" s="1"/>
  <c r="G403" i="10" s="1"/>
  <c r="H403" i="10" s="1"/>
  <c r="I403" i="10" s="1"/>
  <c r="J403" i="10" s="1"/>
  <c r="K403" i="10" s="1"/>
  <c r="L403" i="10" s="1"/>
  <c r="M403" i="10" s="1"/>
  <c r="N403" i="10" s="1"/>
  <c r="O403" i="10" s="1"/>
  <c r="P403" i="10" s="1"/>
  <c r="Q403" i="10" s="1"/>
  <c r="R403" i="10" s="1"/>
  <c r="S403" i="10" s="1"/>
  <c r="T403" i="10" s="1"/>
  <c r="U403" i="10" s="1"/>
  <c r="V403" i="10" s="1"/>
  <c r="B404" i="10"/>
  <c r="C404" i="10" s="1"/>
  <c r="D404" i="10" s="1"/>
  <c r="E404" i="10" s="1"/>
  <c r="F404" i="10" s="1"/>
  <c r="G404" i="10" s="1"/>
  <c r="H404" i="10" s="1"/>
  <c r="I404" i="10" s="1"/>
  <c r="J404" i="10" s="1"/>
  <c r="K404" i="10" s="1"/>
  <c r="L404" i="10" s="1"/>
  <c r="M404" i="10" s="1"/>
  <c r="N404" i="10" s="1"/>
  <c r="O404" i="10" s="1"/>
  <c r="P404" i="10" s="1"/>
  <c r="Q404" i="10" s="1"/>
  <c r="R404" i="10" s="1"/>
  <c r="S404" i="10" s="1"/>
  <c r="T404" i="10" s="1"/>
  <c r="U404" i="10" s="1"/>
  <c r="V404" i="10" s="1"/>
  <c r="B405" i="10"/>
  <c r="C405" i="10" s="1"/>
  <c r="D405" i="10" s="1"/>
  <c r="E405" i="10" s="1"/>
  <c r="F405" i="10" s="1"/>
  <c r="G405" i="10" s="1"/>
  <c r="H405" i="10" s="1"/>
  <c r="I405" i="10" s="1"/>
  <c r="J405" i="10" s="1"/>
  <c r="K405" i="10" s="1"/>
  <c r="L405" i="10" s="1"/>
  <c r="M405" i="10" s="1"/>
  <c r="N405" i="10" s="1"/>
  <c r="O405" i="10" s="1"/>
  <c r="P405" i="10" s="1"/>
  <c r="Q405" i="10" s="1"/>
  <c r="R405" i="10" s="1"/>
  <c r="S405" i="10" s="1"/>
  <c r="T405" i="10" s="1"/>
  <c r="U405" i="10" s="1"/>
  <c r="V405" i="10" s="1"/>
  <c r="B406" i="10"/>
  <c r="C406" i="10" s="1"/>
  <c r="D406" i="10" s="1"/>
  <c r="E406" i="10" s="1"/>
  <c r="F406" i="10" s="1"/>
  <c r="G406" i="10" s="1"/>
  <c r="H406" i="10" s="1"/>
  <c r="I406" i="10" s="1"/>
  <c r="J406" i="10" s="1"/>
  <c r="K406" i="10" s="1"/>
  <c r="L406" i="10" s="1"/>
  <c r="M406" i="10" s="1"/>
  <c r="N406" i="10" s="1"/>
  <c r="O406" i="10" s="1"/>
  <c r="P406" i="10" s="1"/>
  <c r="Q406" i="10" s="1"/>
  <c r="R406" i="10" s="1"/>
  <c r="S406" i="10" s="1"/>
  <c r="T406" i="10" s="1"/>
  <c r="U406" i="10" s="1"/>
  <c r="V406" i="10" s="1"/>
  <c r="B407" i="10"/>
  <c r="C407" i="10" s="1"/>
  <c r="D407" i="10" s="1"/>
  <c r="E407" i="10" s="1"/>
  <c r="F407" i="10" s="1"/>
  <c r="G407" i="10" s="1"/>
  <c r="H407" i="10" s="1"/>
  <c r="I407" i="10" s="1"/>
  <c r="J407" i="10" s="1"/>
  <c r="K407" i="10" s="1"/>
  <c r="L407" i="10" s="1"/>
  <c r="M407" i="10" s="1"/>
  <c r="N407" i="10" s="1"/>
  <c r="O407" i="10" s="1"/>
  <c r="P407" i="10" s="1"/>
  <c r="Q407" i="10" s="1"/>
  <c r="R407" i="10" s="1"/>
  <c r="S407" i="10" s="1"/>
  <c r="T407" i="10" s="1"/>
  <c r="U407" i="10" s="1"/>
  <c r="V407" i="10" s="1"/>
  <c r="B408" i="10"/>
  <c r="C408" i="10" s="1"/>
  <c r="D408" i="10" s="1"/>
  <c r="E408" i="10" s="1"/>
  <c r="F408" i="10" s="1"/>
  <c r="G408" i="10" s="1"/>
  <c r="H408" i="10" s="1"/>
  <c r="I408" i="10" s="1"/>
  <c r="J408" i="10" s="1"/>
  <c r="K408" i="10" s="1"/>
  <c r="L408" i="10" s="1"/>
  <c r="M408" i="10" s="1"/>
  <c r="N408" i="10" s="1"/>
  <c r="O408" i="10" s="1"/>
  <c r="P408" i="10" s="1"/>
  <c r="Q408" i="10" s="1"/>
  <c r="R408" i="10" s="1"/>
  <c r="S408" i="10" s="1"/>
  <c r="T408" i="10" s="1"/>
  <c r="U408" i="10" s="1"/>
  <c r="V408" i="10" s="1"/>
  <c r="B409" i="10"/>
  <c r="C409" i="10" s="1"/>
  <c r="D409" i="10" s="1"/>
  <c r="E409" i="10" s="1"/>
  <c r="F409" i="10" s="1"/>
  <c r="G409" i="10" s="1"/>
  <c r="H409" i="10" s="1"/>
  <c r="I409" i="10" s="1"/>
  <c r="J409" i="10" s="1"/>
  <c r="K409" i="10" s="1"/>
  <c r="L409" i="10" s="1"/>
  <c r="M409" i="10" s="1"/>
  <c r="N409" i="10" s="1"/>
  <c r="O409" i="10" s="1"/>
  <c r="P409" i="10" s="1"/>
  <c r="Q409" i="10" s="1"/>
  <c r="R409" i="10" s="1"/>
  <c r="S409" i="10" s="1"/>
  <c r="T409" i="10" s="1"/>
  <c r="U409" i="10" s="1"/>
  <c r="V409" i="10" s="1"/>
  <c r="B410" i="10"/>
  <c r="C410" i="10" s="1"/>
  <c r="D410" i="10" s="1"/>
  <c r="E410" i="10" s="1"/>
  <c r="F410" i="10" s="1"/>
  <c r="G410" i="10" s="1"/>
  <c r="H410" i="10" s="1"/>
  <c r="I410" i="10" s="1"/>
  <c r="J410" i="10" s="1"/>
  <c r="K410" i="10" s="1"/>
  <c r="L410" i="10" s="1"/>
  <c r="M410" i="10" s="1"/>
  <c r="N410" i="10" s="1"/>
  <c r="O410" i="10" s="1"/>
  <c r="P410" i="10" s="1"/>
  <c r="Q410" i="10" s="1"/>
  <c r="R410" i="10" s="1"/>
  <c r="S410" i="10" s="1"/>
  <c r="T410" i="10" s="1"/>
  <c r="U410" i="10" s="1"/>
  <c r="V410" i="10" s="1"/>
  <c r="B411" i="10"/>
  <c r="C411" i="10" s="1"/>
  <c r="D411" i="10" s="1"/>
  <c r="E411" i="10" s="1"/>
  <c r="F411" i="10" s="1"/>
  <c r="G411" i="10" s="1"/>
  <c r="H411" i="10" s="1"/>
  <c r="I411" i="10" s="1"/>
  <c r="J411" i="10" s="1"/>
  <c r="K411" i="10" s="1"/>
  <c r="L411" i="10" s="1"/>
  <c r="M411" i="10" s="1"/>
  <c r="N411" i="10" s="1"/>
  <c r="O411" i="10" s="1"/>
  <c r="P411" i="10" s="1"/>
  <c r="Q411" i="10" s="1"/>
  <c r="R411" i="10" s="1"/>
  <c r="S411" i="10" s="1"/>
  <c r="T411" i="10" s="1"/>
  <c r="U411" i="10" s="1"/>
  <c r="V411" i="10" s="1"/>
  <c r="B412" i="10"/>
  <c r="C412" i="10" s="1"/>
  <c r="D412" i="10" s="1"/>
  <c r="E412" i="10" s="1"/>
  <c r="F412" i="10" s="1"/>
  <c r="G412" i="10" s="1"/>
  <c r="H412" i="10" s="1"/>
  <c r="I412" i="10" s="1"/>
  <c r="J412" i="10" s="1"/>
  <c r="K412" i="10" s="1"/>
  <c r="L412" i="10" s="1"/>
  <c r="M412" i="10" s="1"/>
  <c r="N412" i="10" s="1"/>
  <c r="O412" i="10" s="1"/>
  <c r="P412" i="10" s="1"/>
  <c r="Q412" i="10" s="1"/>
  <c r="R412" i="10" s="1"/>
  <c r="S412" i="10" s="1"/>
  <c r="T412" i="10" s="1"/>
  <c r="U412" i="10" s="1"/>
  <c r="V412" i="10" s="1"/>
  <c r="B413" i="10"/>
  <c r="C413" i="10" s="1"/>
  <c r="D413" i="10" s="1"/>
  <c r="E413" i="10" s="1"/>
  <c r="F413" i="10" s="1"/>
  <c r="G413" i="10" s="1"/>
  <c r="H413" i="10" s="1"/>
  <c r="I413" i="10" s="1"/>
  <c r="J413" i="10" s="1"/>
  <c r="K413" i="10" s="1"/>
  <c r="L413" i="10" s="1"/>
  <c r="M413" i="10" s="1"/>
  <c r="N413" i="10" s="1"/>
  <c r="O413" i="10" s="1"/>
  <c r="P413" i="10" s="1"/>
  <c r="Q413" i="10" s="1"/>
  <c r="R413" i="10" s="1"/>
  <c r="S413" i="10" s="1"/>
  <c r="T413" i="10" s="1"/>
  <c r="U413" i="10" s="1"/>
  <c r="V413" i="10" s="1"/>
  <c r="B414" i="10"/>
  <c r="C414" i="10" s="1"/>
  <c r="D414" i="10" s="1"/>
  <c r="E414" i="10" s="1"/>
  <c r="F414" i="10" s="1"/>
  <c r="G414" i="10" s="1"/>
  <c r="H414" i="10" s="1"/>
  <c r="I414" i="10" s="1"/>
  <c r="J414" i="10" s="1"/>
  <c r="K414" i="10" s="1"/>
  <c r="L414" i="10" s="1"/>
  <c r="M414" i="10" s="1"/>
  <c r="N414" i="10" s="1"/>
  <c r="O414" i="10" s="1"/>
  <c r="P414" i="10" s="1"/>
  <c r="Q414" i="10" s="1"/>
  <c r="R414" i="10" s="1"/>
  <c r="S414" i="10" s="1"/>
  <c r="T414" i="10" s="1"/>
  <c r="U414" i="10" s="1"/>
  <c r="V414" i="10" s="1"/>
  <c r="B415" i="10"/>
  <c r="C415" i="10" s="1"/>
  <c r="D415" i="10" s="1"/>
  <c r="E415" i="10" s="1"/>
  <c r="F415" i="10" s="1"/>
  <c r="G415" i="10" s="1"/>
  <c r="H415" i="10" s="1"/>
  <c r="I415" i="10" s="1"/>
  <c r="J415" i="10" s="1"/>
  <c r="K415" i="10" s="1"/>
  <c r="L415" i="10" s="1"/>
  <c r="M415" i="10" s="1"/>
  <c r="N415" i="10" s="1"/>
  <c r="O415" i="10" s="1"/>
  <c r="P415" i="10" s="1"/>
  <c r="Q415" i="10" s="1"/>
  <c r="R415" i="10" s="1"/>
  <c r="S415" i="10" s="1"/>
  <c r="T415" i="10" s="1"/>
  <c r="U415" i="10" s="1"/>
  <c r="V415" i="10" s="1"/>
  <c r="B416" i="10"/>
  <c r="C416" i="10" s="1"/>
  <c r="D416" i="10" s="1"/>
  <c r="E416" i="10" s="1"/>
  <c r="F416" i="10" s="1"/>
  <c r="G416" i="10" s="1"/>
  <c r="H416" i="10" s="1"/>
  <c r="I416" i="10" s="1"/>
  <c r="J416" i="10" s="1"/>
  <c r="K416" i="10" s="1"/>
  <c r="L416" i="10" s="1"/>
  <c r="M416" i="10" s="1"/>
  <c r="N416" i="10" s="1"/>
  <c r="O416" i="10" s="1"/>
  <c r="P416" i="10" s="1"/>
  <c r="Q416" i="10" s="1"/>
  <c r="R416" i="10" s="1"/>
  <c r="S416" i="10" s="1"/>
  <c r="T416" i="10" s="1"/>
  <c r="U416" i="10" s="1"/>
  <c r="V416" i="10" s="1"/>
  <c r="B417" i="10"/>
  <c r="C417" i="10" s="1"/>
  <c r="D417" i="10" s="1"/>
  <c r="E417" i="10" s="1"/>
  <c r="F417" i="10" s="1"/>
  <c r="G417" i="10" s="1"/>
  <c r="H417" i="10" s="1"/>
  <c r="I417" i="10" s="1"/>
  <c r="J417" i="10" s="1"/>
  <c r="K417" i="10" s="1"/>
  <c r="L417" i="10" s="1"/>
  <c r="M417" i="10" s="1"/>
  <c r="N417" i="10" s="1"/>
  <c r="O417" i="10" s="1"/>
  <c r="P417" i="10" s="1"/>
  <c r="Q417" i="10" s="1"/>
  <c r="R417" i="10" s="1"/>
  <c r="S417" i="10" s="1"/>
  <c r="T417" i="10" s="1"/>
  <c r="U417" i="10" s="1"/>
  <c r="V417" i="10" s="1"/>
  <c r="B418" i="10"/>
  <c r="C418" i="10" s="1"/>
  <c r="D418" i="10" s="1"/>
  <c r="E418" i="10" s="1"/>
  <c r="F418" i="10" s="1"/>
  <c r="G418" i="10" s="1"/>
  <c r="H418" i="10" s="1"/>
  <c r="I418" i="10" s="1"/>
  <c r="J418" i="10" s="1"/>
  <c r="K418" i="10" s="1"/>
  <c r="L418" i="10" s="1"/>
  <c r="M418" i="10" s="1"/>
  <c r="N418" i="10" s="1"/>
  <c r="O418" i="10" s="1"/>
  <c r="P418" i="10" s="1"/>
  <c r="Q418" i="10" s="1"/>
  <c r="R418" i="10" s="1"/>
  <c r="S418" i="10" s="1"/>
  <c r="T418" i="10" s="1"/>
  <c r="U418" i="10" s="1"/>
  <c r="V418" i="10" s="1"/>
  <c r="B419" i="10"/>
  <c r="C419" i="10" s="1"/>
  <c r="D419" i="10" s="1"/>
  <c r="E419" i="10" s="1"/>
  <c r="F419" i="10" s="1"/>
  <c r="G419" i="10" s="1"/>
  <c r="H419" i="10" s="1"/>
  <c r="I419" i="10" s="1"/>
  <c r="J419" i="10" s="1"/>
  <c r="K419" i="10" s="1"/>
  <c r="L419" i="10" s="1"/>
  <c r="M419" i="10" s="1"/>
  <c r="N419" i="10" s="1"/>
  <c r="O419" i="10" s="1"/>
  <c r="P419" i="10" s="1"/>
  <c r="Q419" i="10" s="1"/>
  <c r="R419" i="10" s="1"/>
  <c r="S419" i="10" s="1"/>
  <c r="T419" i="10" s="1"/>
  <c r="U419" i="10" s="1"/>
  <c r="V419" i="10" s="1"/>
  <c r="B420" i="10"/>
  <c r="C420" i="10" s="1"/>
  <c r="D420" i="10" s="1"/>
  <c r="E420" i="10" s="1"/>
  <c r="F420" i="10" s="1"/>
  <c r="G420" i="10" s="1"/>
  <c r="H420" i="10" s="1"/>
  <c r="I420" i="10" s="1"/>
  <c r="J420" i="10" s="1"/>
  <c r="K420" i="10" s="1"/>
  <c r="L420" i="10" s="1"/>
  <c r="M420" i="10" s="1"/>
  <c r="N420" i="10" s="1"/>
  <c r="O420" i="10" s="1"/>
  <c r="P420" i="10" s="1"/>
  <c r="Q420" i="10" s="1"/>
  <c r="R420" i="10" s="1"/>
  <c r="S420" i="10" s="1"/>
  <c r="T420" i="10" s="1"/>
  <c r="U420" i="10" s="1"/>
  <c r="V420" i="10" s="1"/>
  <c r="B421" i="10"/>
  <c r="C421" i="10" s="1"/>
  <c r="D421" i="10" s="1"/>
  <c r="E421" i="10" s="1"/>
  <c r="F421" i="10" s="1"/>
  <c r="G421" i="10" s="1"/>
  <c r="H421" i="10" s="1"/>
  <c r="I421" i="10" s="1"/>
  <c r="J421" i="10" s="1"/>
  <c r="K421" i="10" s="1"/>
  <c r="L421" i="10" s="1"/>
  <c r="M421" i="10" s="1"/>
  <c r="N421" i="10" s="1"/>
  <c r="O421" i="10" s="1"/>
  <c r="P421" i="10" s="1"/>
  <c r="Q421" i="10" s="1"/>
  <c r="R421" i="10" s="1"/>
  <c r="S421" i="10" s="1"/>
  <c r="T421" i="10" s="1"/>
  <c r="U421" i="10" s="1"/>
  <c r="V421" i="10" s="1"/>
  <c r="B422" i="10"/>
  <c r="C422" i="10" s="1"/>
  <c r="D422" i="10" s="1"/>
  <c r="E422" i="10" s="1"/>
  <c r="F422" i="10" s="1"/>
  <c r="G422" i="10" s="1"/>
  <c r="H422" i="10" s="1"/>
  <c r="I422" i="10" s="1"/>
  <c r="J422" i="10" s="1"/>
  <c r="K422" i="10" s="1"/>
  <c r="L422" i="10" s="1"/>
  <c r="M422" i="10" s="1"/>
  <c r="N422" i="10" s="1"/>
  <c r="O422" i="10" s="1"/>
  <c r="P422" i="10" s="1"/>
  <c r="Q422" i="10" s="1"/>
  <c r="R422" i="10" s="1"/>
  <c r="S422" i="10" s="1"/>
  <c r="T422" i="10" s="1"/>
  <c r="U422" i="10" s="1"/>
  <c r="V422" i="10" s="1"/>
  <c r="B423" i="10"/>
  <c r="C423" i="10" s="1"/>
  <c r="D423" i="10" s="1"/>
  <c r="E423" i="10" s="1"/>
  <c r="F423" i="10" s="1"/>
  <c r="G423" i="10" s="1"/>
  <c r="H423" i="10" s="1"/>
  <c r="I423" i="10" s="1"/>
  <c r="J423" i="10" s="1"/>
  <c r="K423" i="10" s="1"/>
  <c r="L423" i="10" s="1"/>
  <c r="M423" i="10" s="1"/>
  <c r="N423" i="10" s="1"/>
  <c r="O423" i="10" s="1"/>
  <c r="P423" i="10" s="1"/>
  <c r="Q423" i="10" s="1"/>
  <c r="R423" i="10" s="1"/>
  <c r="S423" i="10" s="1"/>
  <c r="T423" i="10" s="1"/>
  <c r="U423" i="10" s="1"/>
  <c r="V423" i="10" s="1"/>
  <c r="B424" i="10"/>
  <c r="C424" i="10" s="1"/>
  <c r="D424" i="10" s="1"/>
  <c r="E424" i="10" s="1"/>
  <c r="F424" i="10" s="1"/>
  <c r="G424" i="10" s="1"/>
  <c r="H424" i="10" s="1"/>
  <c r="I424" i="10" s="1"/>
  <c r="J424" i="10" s="1"/>
  <c r="K424" i="10" s="1"/>
  <c r="L424" i="10" s="1"/>
  <c r="M424" i="10" s="1"/>
  <c r="N424" i="10" s="1"/>
  <c r="O424" i="10" s="1"/>
  <c r="P424" i="10" s="1"/>
  <c r="Q424" i="10" s="1"/>
  <c r="R424" i="10" s="1"/>
  <c r="S424" i="10" s="1"/>
  <c r="T424" i="10" s="1"/>
  <c r="U424" i="10" s="1"/>
  <c r="V424" i="10" s="1"/>
  <c r="B425" i="10"/>
  <c r="C425" i="10" s="1"/>
  <c r="D425" i="10" s="1"/>
  <c r="E425" i="10" s="1"/>
  <c r="F425" i="10" s="1"/>
  <c r="G425" i="10" s="1"/>
  <c r="H425" i="10" s="1"/>
  <c r="I425" i="10" s="1"/>
  <c r="J425" i="10" s="1"/>
  <c r="K425" i="10" s="1"/>
  <c r="L425" i="10" s="1"/>
  <c r="M425" i="10" s="1"/>
  <c r="N425" i="10" s="1"/>
  <c r="O425" i="10" s="1"/>
  <c r="P425" i="10" s="1"/>
  <c r="Q425" i="10" s="1"/>
  <c r="R425" i="10" s="1"/>
  <c r="S425" i="10" s="1"/>
  <c r="T425" i="10" s="1"/>
  <c r="U425" i="10" s="1"/>
  <c r="V425" i="10" s="1"/>
  <c r="B426" i="10"/>
  <c r="C426" i="10" s="1"/>
  <c r="D426" i="10" s="1"/>
  <c r="E426" i="10" s="1"/>
  <c r="F426" i="10" s="1"/>
  <c r="G426" i="10" s="1"/>
  <c r="H426" i="10" s="1"/>
  <c r="I426" i="10" s="1"/>
  <c r="J426" i="10" s="1"/>
  <c r="K426" i="10" s="1"/>
  <c r="L426" i="10" s="1"/>
  <c r="M426" i="10" s="1"/>
  <c r="N426" i="10" s="1"/>
  <c r="O426" i="10" s="1"/>
  <c r="P426" i="10" s="1"/>
  <c r="Q426" i="10" s="1"/>
  <c r="R426" i="10" s="1"/>
  <c r="S426" i="10" s="1"/>
  <c r="T426" i="10" s="1"/>
  <c r="U426" i="10" s="1"/>
  <c r="V426" i="10" s="1"/>
  <c r="B427" i="10"/>
  <c r="C427" i="10" s="1"/>
  <c r="D427" i="10" s="1"/>
  <c r="E427" i="10" s="1"/>
  <c r="F427" i="10" s="1"/>
  <c r="G427" i="10" s="1"/>
  <c r="H427" i="10" s="1"/>
  <c r="I427" i="10" s="1"/>
  <c r="J427" i="10" s="1"/>
  <c r="K427" i="10" s="1"/>
  <c r="L427" i="10" s="1"/>
  <c r="M427" i="10" s="1"/>
  <c r="N427" i="10" s="1"/>
  <c r="O427" i="10" s="1"/>
  <c r="P427" i="10" s="1"/>
  <c r="Q427" i="10" s="1"/>
  <c r="R427" i="10" s="1"/>
  <c r="S427" i="10" s="1"/>
  <c r="T427" i="10" s="1"/>
  <c r="U427" i="10" s="1"/>
  <c r="V427" i="10" s="1"/>
  <c r="B428" i="10"/>
  <c r="C428" i="10" s="1"/>
  <c r="D428" i="10" s="1"/>
  <c r="E428" i="10" s="1"/>
  <c r="F428" i="10" s="1"/>
  <c r="G428" i="10" s="1"/>
  <c r="H428" i="10" s="1"/>
  <c r="I428" i="10" s="1"/>
  <c r="J428" i="10" s="1"/>
  <c r="K428" i="10" s="1"/>
  <c r="L428" i="10" s="1"/>
  <c r="M428" i="10" s="1"/>
  <c r="N428" i="10" s="1"/>
  <c r="O428" i="10" s="1"/>
  <c r="P428" i="10" s="1"/>
  <c r="Q428" i="10" s="1"/>
  <c r="R428" i="10" s="1"/>
  <c r="S428" i="10" s="1"/>
  <c r="T428" i="10" s="1"/>
  <c r="U428" i="10" s="1"/>
  <c r="V428" i="10" s="1"/>
  <c r="B429" i="10"/>
  <c r="C429" i="10" s="1"/>
  <c r="D429" i="10" s="1"/>
  <c r="E429" i="10" s="1"/>
  <c r="F429" i="10" s="1"/>
  <c r="G429" i="10" s="1"/>
  <c r="H429" i="10" s="1"/>
  <c r="I429" i="10" s="1"/>
  <c r="J429" i="10" s="1"/>
  <c r="K429" i="10" s="1"/>
  <c r="L429" i="10" s="1"/>
  <c r="M429" i="10" s="1"/>
  <c r="N429" i="10" s="1"/>
  <c r="O429" i="10" s="1"/>
  <c r="P429" i="10" s="1"/>
  <c r="Q429" i="10" s="1"/>
  <c r="R429" i="10" s="1"/>
  <c r="S429" i="10" s="1"/>
  <c r="T429" i="10" s="1"/>
  <c r="U429" i="10" s="1"/>
  <c r="V429" i="10" s="1"/>
  <c r="B430" i="10"/>
  <c r="C430" i="10" s="1"/>
  <c r="D430" i="10" s="1"/>
  <c r="E430" i="10" s="1"/>
  <c r="F430" i="10" s="1"/>
  <c r="G430" i="10" s="1"/>
  <c r="H430" i="10" s="1"/>
  <c r="I430" i="10" s="1"/>
  <c r="J430" i="10" s="1"/>
  <c r="K430" i="10" s="1"/>
  <c r="L430" i="10" s="1"/>
  <c r="M430" i="10" s="1"/>
  <c r="N430" i="10" s="1"/>
  <c r="O430" i="10" s="1"/>
  <c r="P430" i="10" s="1"/>
  <c r="Q430" i="10" s="1"/>
  <c r="R430" i="10" s="1"/>
  <c r="S430" i="10" s="1"/>
  <c r="T430" i="10" s="1"/>
  <c r="U430" i="10" s="1"/>
  <c r="V430" i="10" s="1"/>
  <c r="B431" i="10"/>
  <c r="C431" i="10" s="1"/>
  <c r="D431" i="10" s="1"/>
  <c r="E431" i="10" s="1"/>
  <c r="F431" i="10" s="1"/>
  <c r="G431" i="10" s="1"/>
  <c r="H431" i="10" s="1"/>
  <c r="I431" i="10" s="1"/>
  <c r="J431" i="10" s="1"/>
  <c r="K431" i="10" s="1"/>
  <c r="L431" i="10" s="1"/>
  <c r="M431" i="10" s="1"/>
  <c r="N431" i="10" s="1"/>
  <c r="O431" i="10" s="1"/>
  <c r="P431" i="10" s="1"/>
  <c r="Q431" i="10" s="1"/>
  <c r="R431" i="10" s="1"/>
  <c r="S431" i="10" s="1"/>
  <c r="T431" i="10" s="1"/>
  <c r="U431" i="10" s="1"/>
  <c r="V431" i="10" s="1"/>
  <c r="B432" i="10"/>
  <c r="C432" i="10" s="1"/>
  <c r="D432" i="10" s="1"/>
  <c r="E432" i="10" s="1"/>
  <c r="F432" i="10" s="1"/>
  <c r="G432" i="10" s="1"/>
  <c r="H432" i="10" s="1"/>
  <c r="I432" i="10" s="1"/>
  <c r="J432" i="10" s="1"/>
  <c r="K432" i="10" s="1"/>
  <c r="L432" i="10" s="1"/>
  <c r="M432" i="10" s="1"/>
  <c r="N432" i="10" s="1"/>
  <c r="O432" i="10" s="1"/>
  <c r="P432" i="10" s="1"/>
  <c r="Q432" i="10" s="1"/>
  <c r="R432" i="10" s="1"/>
  <c r="S432" i="10" s="1"/>
  <c r="T432" i="10" s="1"/>
  <c r="U432" i="10" s="1"/>
  <c r="V432" i="10" s="1"/>
  <c r="B433" i="10"/>
  <c r="C433" i="10" s="1"/>
  <c r="D433" i="10" s="1"/>
  <c r="E433" i="10" s="1"/>
  <c r="F433" i="10" s="1"/>
  <c r="G433" i="10" s="1"/>
  <c r="H433" i="10" s="1"/>
  <c r="I433" i="10" s="1"/>
  <c r="J433" i="10" s="1"/>
  <c r="K433" i="10" s="1"/>
  <c r="L433" i="10" s="1"/>
  <c r="M433" i="10" s="1"/>
  <c r="N433" i="10" s="1"/>
  <c r="O433" i="10" s="1"/>
  <c r="P433" i="10" s="1"/>
  <c r="Q433" i="10" s="1"/>
  <c r="R433" i="10" s="1"/>
  <c r="S433" i="10" s="1"/>
  <c r="T433" i="10" s="1"/>
  <c r="U433" i="10" s="1"/>
  <c r="V433" i="10" s="1"/>
  <c r="B434" i="10"/>
  <c r="C434" i="10" s="1"/>
  <c r="D434" i="10" s="1"/>
  <c r="E434" i="10" s="1"/>
  <c r="F434" i="10" s="1"/>
  <c r="G434" i="10" s="1"/>
  <c r="H434" i="10" s="1"/>
  <c r="I434" i="10" s="1"/>
  <c r="J434" i="10" s="1"/>
  <c r="K434" i="10" s="1"/>
  <c r="L434" i="10" s="1"/>
  <c r="M434" i="10" s="1"/>
  <c r="N434" i="10" s="1"/>
  <c r="O434" i="10" s="1"/>
  <c r="P434" i="10" s="1"/>
  <c r="Q434" i="10" s="1"/>
  <c r="R434" i="10" s="1"/>
  <c r="S434" i="10" s="1"/>
  <c r="T434" i="10" s="1"/>
  <c r="U434" i="10" s="1"/>
  <c r="V434" i="10" s="1"/>
  <c r="B435" i="10"/>
  <c r="C435" i="10" s="1"/>
  <c r="D435" i="10" s="1"/>
  <c r="E435" i="10" s="1"/>
  <c r="F435" i="10" s="1"/>
  <c r="G435" i="10" s="1"/>
  <c r="H435" i="10" s="1"/>
  <c r="I435" i="10" s="1"/>
  <c r="J435" i="10" s="1"/>
  <c r="K435" i="10" s="1"/>
  <c r="L435" i="10" s="1"/>
  <c r="M435" i="10" s="1"/>
  <c r="N435" i="10" s="1"/>
  <c r="O435" i="10" s="1"/>
  <c r="P435" i="10" s="1"/>
  <c r="Q435" i="10" s="1"/>
  <c r="R435" i="10" s="1"/>
  <c r="S435" i="10" s="1"/>
  <c r="T435" i="10" s="1"/>
  <c r="U435" i="10" s="1"/>
  <c r="V435" i="10" s="1"/>
  <c r="B436" i="10"/>
  <c r="C436" i="10" s="1"/>
  <c r="D436" i="10" s="1"/>
  <c r="E436" i="10" s="1"/>
  <c r="F436" i="10" s="1"/>
  <c r="G436" i="10" s="1"/>
  <c r="H436" i="10" s="1"/>
  <c r="I436" i="10" s="1"/>
  <c r="J436" i="10" s="1"/>
  <c r="K436" i="10" s="1"/>
  <c r="L436" i="10" s="1"/>
  <c r="M436" i="10" s="1"/>
  <c r="N436" i="10" s="1"/>
  <c r="O436" i="10" s="1"/>
  <c r="P436" i="10" s="1"/>
  <c r="Q436" i="10" s="1"/>
  <c r="R436" i="10" s="1"/>
  <c r="S436" i="10" s="1"/>
  <c r="T436" i="10" s="1"/>
  <c r="U436" i="10" s="1"/>
  <c r="V436" i="10" s="1"/>
  <c r="B437" i="10"/>
  <c r="C437" i="10" s="1"/>
  <c r="D437" i="10" s="1"/>
  <c r="E437" i="10" s="1"/>
  <c r="F437" i="10" s="1"/>
  <c r="G437" i="10" s="1"/>
  <c r="H437" i="10" s="1"/>
  <c r="I437" i="10" s="1"/>
  <c r="J437" i="10" s="1"/>
  <c r="K437" i="10" s="1"/>
  <c r="L437" i="10" s="1"/>
  <c r="M437" i="10" s="1"/>
  <c r="N437" i="10" s="1"/>
  <c r="O437" i="10" s="1"/>
  <c r="P437" i="10" s="1"/>
  <c r="Q437" i="10" s="1"/>
  <c r="R437" i="10" s="1"/>
  <c r="S437" i="10" s="1"/>
  <c r="T437" i="10" s="1"/>
  <c r="U437" i="10" s="1"/>
  <c r="V437" i="10" s="1"/>
  <c r="B438" i="10"/>
  <c r="C438" i="10" s="1"/>
  <c r="D438" i="10" s="1"/>
  <c r="E438" i="10" s="1"/>
  <c r="F438" i="10" s="1"/>
  <c r="G438" i="10" s="1"/>
  <c r="H438" i="10" s="1"/>
  <c r="I438" i="10" s="1"/>
  <c r="J438" i="10" s="1"/>
  <c r="K438" i="10" s="1"/>
  <c r="L438" i="10" s="1"/>
  <c r="M438" i="10" s="1"/>
  <c r="N438" i="10" s="1"/>
  <c r="O438" i="10" s="1"/>
  <c r="P438" i="10" s="1"/>
  <c r="Q438" i="10" s="1"/>
  <c r="R438" i="10" s="1"/>
  <c r="S438" i="10" s="1"/>
  <c r="T438" i="10" s="1"/>
  <c r="U438" i="10" s="1"/>
  <c r="V438" i="10" s="1"/>
  <c r="B439" i="10"/>
  <c r="C439" i="10" s="1"/>
  <c r="D439" i="10" s="1"/>
  <c r="E439" i="10" s="1"/>
  <c r="F439" i="10" s="1"/>
  <c r="G439" i="10" s="1"/>
  <c r="H439" i="10" s="1"/>
  <c r="I439" i="10" s="1"/>
  <c r="J439" i="10" s="1"/>
  <c r="K439" i="10" s="1"/>
  <c r="L439" i="10" s="1"/>
  <c r="M439" i="10" s="1"/>
  <c r="N439" i="10" s="1"/>
  <c r="O439" i="10" s="1"/>
  <c r="P439" i="10" s="1"/>
  <c r="Q439" i="10" s="1"/>
  <c r="R439" i="10" s="1"/>
  <c r="S439" i="10" s="1"/>
  <c r="T439" i="10" s="1"/>
  <c r="U439" i="10" s="1"/>
  <c r="V439" i="10" s="1"/>
  <c r="B440" i="10"/>
  <c r="C440" i="10" s="1"/>
  <c r="D440" i="10" s="1"/>
  <c r="E440" i="10" s="1"/>
  <c r="F440" i="10" s="1"/>
  <c r="G440" i="10" s="1"/>
  <c r="H440" i="10" s="1"/>
  <c r="I440" i="10" s="1"/>
  <c r="J440" i="10" s="1"/>
  <c r="K440" i="10" s="1"/>
  <c r="L440" i="10" s="1"/>
  <c r="M440" i="10" s="1"/>
  <c r="N440" i="10" s="1"/>
  <c r="O440" i="10" s="1"/>
  <c r="P440" i="10" s="1"/>
  <c r="Q440" i="10" s="1"/>
  <c r="R440" i="10" s="1"/>
  <c r="S440" i="10" s="1"/>
  <c r="T440" i="10" s="1"/>
  <c r="U440" i="10" s="1"/>
  <c r="V440" i="10" s="1"/>
  <c r="B441" i="10"/>
  <c r="C441" i="10" s="1"/>
  <c r="D441" i="10" s="1"/>
  <c r="E441" i="10" s="1"/>
  <c r="F441" i="10" s="1"/>
  <c r="G441" i="10" s="1"/>
  <c r="H441" i="10" s="1"/>
  <c r="I441" i="10" s="1"/>
  <c r="J441" i="10" s="1"/>
  <c r="K441" i="10" s="1"/>
  <c r="L441" i="10" s="1"/>
  <c r="M441" i="10" s="1"/>
  <c r="N441" i="10" s="1"/>
  <c r="O441" i="10" s="1"/>
  <c r="P441" i="10" s="1"/>
  <c r="Q441" i="10" s="1"/>
  <c r="R441" i="10" s="1"/>
  <c r="S441" i="10" s="1"/>
  <c r="T441" i="10" s="1"/>
  <c r="U441" i="10" s="1"/>
  <c r="V441" i="10" s="1"/>
  <c r="B442" i="10"/>
  <c r="C442" i="10" s="1"/>
  <c r="D442" i="10" s="1"/>
  <c r="E442" i="10" s="1"/>
  <c r="F442" i="10" s="1"/>
  <c r="G442" i="10" s="1"/>
  <c r="H442" i="10" s="1"/>
  <c r="I442" i="10" s="1"/>
  <c r="J442" i="10" s="1"/>
  <c r="K442" i="10" s="1"/>
  <c r="L442" i="10" s="1"/>
  <c r="M442" i="10" s="1"/>
  <c r="N442" i="10" s="1"/>
  <c r="O442" i="10" s="1"/>
  <c r="P442" i="10" s="1"/>
  <c r="Q442" i="10" s="1"/>
  <c r="R442" i="10" s="1"/>
  <c r="S442" i="10" s="1"/>
  <c r="T442" i="10" s="1"/>
  <c r="U442" i="10" s="1"/>
  <c r="V442" i="10" s="1"/>
  <c r="B443" i="10"/>
  <c r="C443" i="10" s="1"/>
  <c r="D443" i="10" s="1"/>
  <c r="E443" i="10" s="1"/>
  <c r="F443" i="10" s="1"/>
  <c r="G443" i="10" s="1"/>
  <c r="H443" i="10" s="1"/>
  <c r="I443" i="10" s="1"/>
  <c r="J443" i="10" s="1"/>
  <c r="K443" i="10" s="1"/>
  <c r="L443" i="10" s="1"/>
  <c r="M443" i="10" s="1"/>
  <c r="N443" i="10" s="1"/>
  <c r="O443" i="10" s="1"/>
  <c r="P443" i="10" s="1"/>
  <c r="Q443" i="10" s="1"/>
  <c r="R443" i="10" s="1"/>
  <c r="S443" i="10" s="1"/>
  <c r="T443" i="10" s="1"/>
  <c r="U443" i="10" s="1"/>
  <c r="V443" i="10" s="1"/>
  <c r="B444" i="10"/>
  <c r="C444" i="10" s="1"/>
  <c r="D444" i="10" s="1"/>
  <c r="E444" i="10" s="1"/>
  <c r="F444" i="10" s="1"/>
  <c r="G444" i="10" s="1"/>
  <c r="H444" i="10" s="1"/>
  <c r="I444" i="10" s="1"/>
  <c r="J444" i="10" s="1"/>
  <c r="K444" i="10" s="1"/>
  <c r="L444" i="10" s="1"/>
  <c r="M444" i="10" s="1"/>
  <c r="N444" i="10" s="1"/>
  <c r="O444" i="10" s="1"/>
  <c r="P444" i="10" s="1"/>
  <c r="Q444" i="10" s="1"/>
  <c r="R444" i="10" s="1"/>
  <c r="S444" i="10" s="1"/>
  <c r="T444" i="10" s="1"/>
  <c r="U444" i="10" s="1"/>
  <c r="V444" i="10" s="1"/>
  <c r="B445" i="10"/>
  <c r="C445" i="10" s="1"/>
  <c r="D445" i="10" s="1"/>
  <c r="E445" i="10" s="1"/>
  <c r="F445" i="10" s="1"/>
  <c r="G445" i="10" s="1"/>
  <c r="H445" i="10" s="1"/>
  <c r="I445" i="10" s="1"/>
  <c r="J445" i="10" s="1"/>
  <c r="K445" i="10" s="1"/>
  <c r="L445" i="10" s="1"/>
  <c r="M445" i="10" s="1"/>
  <c r="N445" i="10" s="1"/>
  <c r="O445" i="10" s="1"/>
  <c r="P445" i="10" s="1"/>
  <c r="Q445" i="10" s="1"/>
  <c r="R445" i="10" s="1"/>
  <c r="S445" i="10" s="1"/>
  <c r="T445" i="10" s="1"/>
  <c r="U445" i="10" s="1"/>
  <c r="V445" i="10" s="1"/>
  <c r="B446" i="10"/>
  <c r="C446" i="10" s="1"/>
  <c r="D446" i="10" s="1"/>
  <c r="E446" i="10" s="1"/>
  <c r="F446" i="10" s="1"/>
  <c r="G446" i="10" s="1"/>
  <c r="H446" i="10" s="1"/>
  <c r="I446" i="10" s="1"/>
  <c r="J446" i="10" s="1"/>
  <c r="K446" i="10" s="1"/>
  <c r="L446" i="10" s="1"/>
  <c r="M446" i="10" s="1"/>
  <c r="N446" i="10" s="1"/>
  <c r="O446" i="10" s="1"/>
  <c r="P446" i="10" s="1"/>
  <c r="Q446" i="10" s="1"/>
  <c r="R446" i="10" s="1"/>
  <c r="S446" i="10" s="1"/>
  <c r="T446" i="10" s="1"/>
  <c r="U446" i="10" s="1"/>
  <c r="V446" i="10" s="1"/>
  <c r="B447" i="10"/>
  <c r="C447" i="10" s="1"/>
  <c r="D447" i="10" s="1"/>
  <c r="E447" i="10" s="1"/>
  <c r="F447" i="10" s="1"/>
  <c r="G447" i="10" s="1"/>
  <c r="H447" i="10" s="1"/>
  <c r="I447" i="10" s="1"/>
  <c r="J447" i="10" s="1"/>
  <c r="K447" i="10" s="1"/>
  <c r="L447" i="10" s="1"/>
  <c r="M447" i="10" s="1"/>
  <c r="N447" i="10" s="1"/>
  <c r="O447" i="10" s="1"/>
  <c r="P447" i="10" s="1"/>
  <c r="Q447" i="10" s="1"/>
  <c r="R447" i="10" s="1"/>
  <c r="S447" i="10" s="1"/>
  <c r="T447" i="10" s="1"/>
  <c r="U447" i="10" s="1"/>
  <c r="V447" i="10" s="1"/>
  <c r="B448" i="10"/>
  <c r="C448" i="10" s="1"/>
  <c r="D448" i="10" s="1"/>
  <c r="E448" i="10" s="1"/>
  <c r="F448" i="10" s="1"/>
  <c r="G448" i="10" s="1"/>
  <c r="H448" i="10" s="1"/>
  <c r="I448" i="10" s="1"/>
  <c r="J448" i="10" s="1"/>
  <c r="K448" i="10" s="1"/>
  <c r="L448" i="10" s="1"/>
  <c r="M448" i="10" s="1"/>
  <c r="N448" i="10" s="1"/>
  <c r="O448" i="10" s="1"/>
  <c r="P448" i="10" s="1"/>
  <c r="Q448" i="10" s="1"/>
  <c r="R448" i="10" s="1"/>
  <c r="S448" i="10" s="1"/>
  <c r="T448" i="10" s="1"/>
  <c r="U448" i="10" s="1"/>
  <c r="V448" i="10" s="1"/>
  <c r="B449" i="10"/>
  <c r="C449" i="10" s="1"/>
  <c r="D449" i="10" s="1"/>
  <c r="E449" i="10" s="1"/>
  <c r="F449" i="10" s="1"/>
  <c r="G449" i="10" s="1"/>
  <c r="H449" i="10" s="1"/>
  <c r="I449" i="10" s="1"/>
  <c r="J449" i="10" s="1"/>
  <c r="K449" i="10" s="1"/>
  <c r="L449" i="10" s="1"/>
  <c r="M449" i="10" s="1"/>
  <c r="N449" i="10" s="1"/>
  <c r="O449" i="10" s="1"/>
  <c r="P449" i="10" s="1"/>
  <c r="Q449" i="10" s="1"/>
  <c r="R449" i="10" s="1"/>
  <c r="S449" i="10" s="1"/>
  <c r="T449" i="10" s="1"/>
  <c r="U449" i="10" s="1"/>
  <c r="V449" i="10" s="1"/>
  <c r="B450" i="10"/>
  <c r="C450" i="10" s="1"/>
  <c r="D450" i="10" s="1"/>
  <c r="E450" i="10" s="1"/>
  <c r="F450" i="10" s="1"/>
  <c r="G450" i="10" s="1"/>
  <c r="H450" i="10" s="1"/>
  <c r="I450" i="10" s="1"/>
  <c r="J450" i="10" s="1"/>
  <c r="K450" i="10" s="1"/>
  <c r="L450" i="10" s="1"/>
  <c r="M450" i="10" s="1"/>
  <c r="N450" i="10" s="1"/>
  <c r="O450" i="10" s="1"/>
  <c r="P450" i="10" s="1"/>
  <c r="Q450" i="10" s="1"/>
  <c r="R450" i="10" s="1"/>
  <c r="S450" i="10" s="1"/>
  <c r="T450" i="10" s="1"/>
  <c r="U450" i="10" s="1"/>
  <c r="V450" i="10" s="1"/>
  <c r="B451" i="10"/>
  <c r="C451" i="10" s="1"/>
  <c r="D451" i="10" s="1"/>
  <c r="E451" i="10" s="1"/>
  <c r="F451" i="10" s="1"/>
  <c r="G451" i="10" s="1"/>
  <c r="H451" i="10" s="1"/>
  <c r="I451" i="10" s="1"/>
  <c r="J451" i="10" s="1"/>
  <c r="K451" i="10" s="1"/>
  <c r="L451" i="10" s="1"/>
  <c r="M451" i="10" s="1"/>
  <c r="N451" i="10" s="1"/>
  <c r="O451" i="10" s="1"/>
  <c r="P451" i="10" s="1"/>
  <c r="Q451" i="10" s="1"/>
  <c r="R451" i="10" s="1"/>
  <c r="S451" i="10" s="1"/>
  <c r="T451" i="10" s="1"/>
  <c r="U451" i="10" s="1"/>
  <c r="V451" i="10" s="1"/>
  <c r="B452" i="10"/>
  <c r="C452" i="10" s="1"/>
  <c r="D452" i="10" s="1"/>
  <c r="E452" i="10" s="1"/>
  <c r="F452" i="10" s="1"/>
  <c r="G452" i="10" s="1"/>
  <c r="H452" i="10" s="1"/>
  <c r="I452" i="10" s="1"/>
  <c r="J452" i="10" s="1"/>
  <c r="K452" i="10" s="1"/>
  <c r="L452" i="10" s="1"/>
  <c r="M452" i="10" s="1"/>
  <c r="N452" i="10" s="1"/>
  <c r="O452" i="10" s="1"/>
  <c r="P452" i="10" s="1"/>
  <c r="Q452" i="10" s="1"/>
  <c r="R452" i="10" s="1"/>
  <c r="S452" i="10" s="1"/>
  <c r="T452" i="10" s="1"/>
  <c r="U452" i="10" s="1"/>
  <c r="V452" i="10" s="1"/>
  <c r="B453" i="10"/>
  <c r="C453" i="10" s="1"/>
  <c r="D453" i="10" s="1"/>
  <c r="E453" i="10" s="1"/>
  <c r="F453" i="10" s="1"/>
  <c r="G453" i="10" s="1"/>
  <c r="H453" i="10" s="1"/>
  <c r="I453" i="10" s="1"/>
  <c r="J453" i="10" s="1"/>
  <c r="K453" i="10" s="1"/>
  <c r="L453" i="10" s="1"/>
  <c r="M453" i="10" s="1"/>
  <c r="N453" i="10" s="1"/>
  <c r="O453" i="10" s="1"/>
  <c r="P453" i="10" s="1"/>
  <c r="Q453" i="10" s="1"/>
  <c r="R453" i="10" s="1"/>
  <c r="S453" i="10" s="1"/>
  <c r="T453" i="10" s="1"/>
  <c r="U453" i="10" s="1"/>
  <c r="V453" i="10" s="1"/>
  <c r="B454" i="10"/>
  <c r="C454" i="10" s="1"/>
  <c r="D454" i="10" s="1"/>
  <c r="E454" i="10" s="1"/>
  <c r="F454" i="10" s="1"/>
  <c r="G454" i="10" s="1"/>
  <c r="H454" i="10" s="1"/>
  <c r="I454" i="10" s="1"/>
  <c r="J454" i="10" s="1"/>
  <c r="K454" i="10" s="1"/>
  <c r="L454" i="10" s="1"/>
  <c r="M454" i="10" s="1"/>
  <c r="N454" i="10" s="1"/>
  <c r="O454" i="10" s="1"/>
  <c r="P454" i="10" s="1"/>
  <c r="Q454" i="10" s="1"/>
  <c r="R454" i="10" s="1"/>
  <c r="S454" i="10" s="1"/>
  <c r="T454" i="10" s="1"/>
  <c r="U454" i="10" s="1"/>
  <c r="V454" i="10" s="1"/>
  <c r="B455" i="10"/>
  <c r="C455" i="10" s="1"/>
  <c r="D455" i="10" s="1"/>
  <c r="E455" i="10" s="1"/>
  <c r="F455" i="10" s="1"/>
  <c r="G455" i="10" s="1"/>
  <c r="H455" i="10" s="1"/>
  <c r="I455" i="10" s="1"/>
  <c r="J455" i="10" s="1"/>
  <c r="K455" i="10" s="1"/>
  <c r="L455" i="10" s="1"/>
  <c r="M455" i="10" s="1"/>
  <c r="N455" i="10" s="1"/>
  <c r="O455" i="10" s="1"/>
  <c r="P455" i="10" s="1"/>
  <c r="Q455" i="10" s="1"/>
  <c r="R455" i="10" s="1"/>
  <c r="S455" i="10" s="1"/>
  <c r="T455" i="10" s="1"/>
  <c r="U455" i="10" s="1"/>
  <c r="V455" i="10" s="1"/>
  <c r="B456" i="10"/>
  <c r="C456" i="10" s="1"/>
  <c r="D456" i="10" s="1"/>
  <c r="E456" i="10" s="1"/>
  <c r="F456" i="10" s="1"/>
  <c r="G456" i="10" s="1"/>
  <c r="H456" i="10" s="1"/>
  <c r="I456" i="10" s="1"/>
  <c r="J456" i="10" s="1"/>
  <c r="K456" i="10" s="1"/>
  <c r="L456" i="10" s="1"/>
  <c r="M456" i="10" s="1"/>
  <c r="N456" i="10" s="1"/>
  <c r="O456" i="10" s="1"/>
  <c r="P456" i="10" s="1"/>
  <c r="Q456" i="10" s="1"/>
  <c r="R456" i="10" s="1"/>
  <c r="S456" i="10" s="1"/>
  <c r="T456" i="10" s="1"/>
  <c r="U456" i="10" s="1"/>
  <c r="V456" i="10" s="1"/>
  <c r="B457" i="10"/>
  <c r="C457" i="10" s="1"/>
  <c r="D457" i="10" s="1"/>
  <c r="E457" i="10" s="1"/>
  <c r="F457" i="10" s="1"/>
  <c r="G457" i="10" s="1"/>
  <c r="H457" i="10" s="1"/>
  <c r="I457" i="10" s="1"/>
  <c r="J457" i="10" s="1"/>
  <c r="K457" i="10" s="1"/>
  <c r="L457" i="10" s="1"/>
  <c r="M457" i="10" s="1"/>
  <c r="N457" i="10" s="1"/>
  <c r="O457" i="10" s="1"/>
  <c r="P457" i="10" s="1"/>
  <c r="Q457" i="10" s="1"/>
  <c r="R457" i="10" s="1"/>
  <c r="S457" i="10" s="1"/>
  <c r="T457" i="10" s="1"/>
  <c r="U457" i="10" s="1"/>
  <c r="V457" i="10" s="1"/>
  <c r="B458" i="10"/>
  <c r="C458" i="10" s="1"/>
  <c r="D458" i="10" s="1"/>
  <c r="E458" i="10" s="1"/>
  <c r="F458" i="10" s="1"/>
  <c r="G458" i="10" s="1"/>
  <c r="H458" i="10" s="1"/>
  <c r="I458" i="10" s="1"/>
  <c r="J458" i="10" s="1"/>
  <c r="K458" i="10" s="1"/>
  <c r="L458" i="10" s="1"/>
  <c r="M458" i="10" s="1"/>
  <c r="N458" i="10" s="1"/>
  <c r="O458" i="10" s="1"/>
  <c r="P458" i="10" s="1"/>
  <c r="Q458" i="10" s="1"/>
  <c r="R458" i="10" s="1"/>
  <c r="S458" i="10" s="1"/>
  <c r="T458" i="10" s="1"/>
  <c r="U458" i="10" s="1"/>
  <c r="V458" i="10" s="1"/>
  <c r="B459" i="10"/>
  <c r="C459" i="10" s="1"/>
  <c r="D459" i="10" s="1"/>
  <c r="E459" i="10" s="1"/>
  <c r="F459" i="10" s="1"/>
  <c r="G459" i="10" s="1"/>
  <c r="H459" i="10" s="1"/>
  <c r="I459" i="10" s="1"/>
  <c r="J459" i="10" s="1"/>
  <c r="K459" i="10" s="1"/>
  <c r="L459" i="10" s="1"/>
  <c r="M459" i="10" s="1"/>
  <c r="N459" i="10" s="1"/>
  <c r="O459" i="10" s="1"/>
  <c r="P459" i="10" s="1"/>
  <c r="Q459" i="10" s="1"/>
  <c r="R459" i="10" s="1"/>
  <c r="S459" i="10" s="1"/>
  <c r="T459" i="10" s="1"/>
  <c r="U459" i="10" s="1"/>
  <c r="V459" i="10" s="1"/>
  <c r="B460" i="10"/>
  <c r="C460" i="10" s="1"/>
  <c r="D460" i="10" s="1"/>
  <c r="E460" i="10" s="1"/>
  <c r="F460" i="10" s="1"/>
  <c r="G460" i="10" s="1"/>
  <c r="H460" i="10" s="1"/>
  <c r="I460" i="10" s="1"/>
  <c r="J460" i="10" s="1"/>
  <c r="K460" i="10" s="1"/>
  <c r="L460" i="10" s="1"/>
  <c r="M460" i="10" s="1"/>
  <c r="N460" i="10" s="1"/>
  <c r="O460" i="10" s="1"/>
  <c r="P460" i="10" s="1"/>
  <c r="Q460" i="10" s="1"/>
  <c r="R460" i="10" s="1"/>
  <c r="S460" i="10" s="1"/>
  <c r="T460" i="10" s="1"/>
  <c r="U460" i="10" s="1"/>
  <c r="V460" i="10" s="1"/>
  <c r="B461" i="10"/>
  <c r="C461" i="10" s="1"/>
  <c r="D461" i="10" s="1"/>
  <c r="E461" i="10" s="1"/>
  <c r="F461" i="10" s="1"/>
  <c r="G461" i="10" s="1"/>
  <c r="H461" i="10" s="1"/>
  <c r="I461" i="10" s="1"/>
  <c r="J461" i="10" s="1"/>
  <c r="K461" i="10" s="1"/>
  <c r="L461" i="10" s="1"/>
  <c r="M461" i="10" s="1"/>
  <c r="N461" i="10" s="1"/>
  <c r="O461" i="10" s="1"/>
  <c r="P461" i="10" s="1"/>
  <c r="Q461" i="10" s="1"/>
  <c r="R461" i="10" s="1"/>
  <c r="S461" i="10" s="1"/>
  <c r="T461" i="10" s="1"/>
  <c r="U461" i="10" s="1"/>
  <c r="V461" i="10" s="1"/>
  <c r="B462" i="10"/>
  <c r="C462" i="10" s="1"/>
  <c r="D462" i="10" s="1"/>
  <c r="E462" i="10" s="1"/>
  <c r="F462" i="10" s="1"/>
  <c r="G462" i="10" s="1"/>
  <c r="H462" i="10" s="1"/>
  <c r="I462" i="10" s="1"/>
  <c r="J462" i="10" s="1"/>
  <c r="K462" i="10" s="1"/>
  <c r="L462" i="10" s="1"/>
  <c r="M462" i="10" s="1"/>
  <c r="N462" i="10" s="1"/>
  <c r="O462" i="10" s="1"/>
  <c r="P462" i="10" s="1"/>
  <c r="Q462" i="10" s="1"/>
  <c r="R462" i="10" s="1"/>
  <c r="S462" i="10" s="1"/>
  <c r="T462" i="10" s="1"/>
  <c r="U462" i="10" s="1"/>
  <c r="V462" i="10" s="1"/>
  <c r="B463" i="10"/>
  <c r="C463" i="10" s="1"/>
  <c r="D463" i="10" s="1"/>
  <c r="E463" i="10" s="1"/>
  <c r="F463" i="10" s="1"/>
  <c r="G463" i="10" s="1"/>
  <c r="H463" i="10" s="1"/>
  <c r="I463" i="10" s="1"/>
  <c r="J463" i="10" s="1"/>
  <c r="K463" i="10" s="1"/>
  <c r="L463" i="10" s="1"/>
  <c r="M463" i="10" s="1"/>
  <c r="N463" i="10" s="1"/>
  <c r="O463" i="10" s="1"/>
  <c r="P463" i="10" s="1"/>
  <c r="Q463" i="10" s="1"/>
  <c r="R463" i="10" s="1"/>
  <c r="S463" i="10" s="1"/>
  <c r="T463" i="10" s="1"/>
  <c r="U463" i="10" s="1"/>
  <c r="V463" i="10" s="1"/>
  <c r="B464" i="10"/>
  <c r="C464" i="10" s="1"/>
  <c r="D464" i="10" s="1"/>
  <c r="E464" i="10" s="1"/>
  <c r="F464" i="10" s="1"/>
  <c r="G464" i="10" s="1"/>
  <c r="H464" i="10" s="1"/>
  <c r="I464" i="10" s="1"/>
  <c r="J464" i="10" s="1"/>
  <c r="K464" i="10" s="1"/>
  <c r="L464" i="10" s="1"/>
  <c r="M464" i="10" s="1"/>
  <c r="N464" i="10" s="1"/>
  <c r="O464" i="10" s="1"/>
  <c r="P464" i="10" s="1"/>
  <c r="Q464" i="10" s="1"/>
  <c r="R464" i="10" s="1"/>
  <c r="S464" i="10" s="1"/>
  <c r="T464" i="10" s="1"/>
  <c r="U464" i="10" s="1"/>
  <c r="V464" i="10" s="1"/>
  <c r="B465" i="10"/>
  <c r="C465" i="10" s="1"/>
  <c r="D465" i="10" s="1"/>
  <c r="E465" i="10" s="1"/>
  <c r="F465" i="10" s="1"/>
  <c r="G465" i="10" s="1"/>
  <c r="H465" i="10" s="1"/>
  <c r="I465" i="10" s="1"/>
  <c r="J465" i="10" s="1"/>
  <c r="K465" i="10" s="1"/>
  <c r="L465" i="10" s="1"/>
  <c r="M465" i="10" s="1"/>
  <c r="N465" i="10" s="1"/>
  <c r="O465" i="10" s="1"/>
  <c r="P465" i="10" s="1"/>
  <c r="Q465" i="10" s="1"/>
  <c r="R465" i="10" s="1"/>
  <c r="S465" i="10" s="1"/>
  <c r="T465" i="10" s="1"/>
  <c r="U465" i="10" s="1"/>
  <c r="V465" i="10" s="1"/>
  <c r="B466" i="10"/>
  <c r="C466" i="10" s="1"/>
  <c r="D466" i="10" s="1"/>
  <c r="E466" i="10" s="1"/>
  <c r="F466" i="10" s="1"/>
  <c r="G466" i="10" s="1"/>
  <c r="H466" i="10" s="1"/>
  <c r="I466" i="10" s="1"/>
  <c r="J466" i="10" s="1"/>
  <c r="K466" i="10" s="1"/>
  <c r="L466" i="10" s="1"/>
  <c r="M466" i="10" s="1"/>
  <c r="N466" i="10" s="1"/>
  <c r="O466" i="10" s="1"/>
  <c r="P466" i="10" s="1"/>
  <c r="Q466" i="10" s="1"/>
  <c r="R466" i="10" s="1"/>
  <c r="S466" i="10" s="1"/>
  <c r="T466" i="10" s="1"/>
  <c r="U466" i="10" s="1"/>
  <c r="V466" i="10" s="1"/>
  <c r="B467" i="10"/>
  <c r="C467" i="10" s="1"/>
  <c r="D467" i="10" s="1"/>
  <c r="E467" i="10" s="1"/>
  <c r="F467" i="10" s="1"/>
  <c r="G467" i="10" s="1"/>
  <c r="H467" i="10" s="1"/>
  <c r="I467" i="10" s="1"/>
  <c r="J467" i="10" s="1"/>
  <c r="K467" i="10" s="1"/>
  <c r="L467" i="10" s="1"/>
  <c r="M467" i="10" s="1"/>
  <c r="N467" i="10" s="1"/>
  <c r="O467" i="10" s="1"/>
  <c r="P467" i="10" s="1"/>
  <c r="Q467" i="10" s="1"/>
  <c r="R467" i="10" s="1"/>
  <c r="S467" i="10" s="1"/>
  <c r="T467" i="10" s="1"/>
  <c r="U467" i="10" s="1"/>
  <c r="V467" i="10" s="1"/>
  <c r="B468" i="10"/>
  <c r="C468" i="10" s="1"/>
  <c r="D468" i="10" s="1"/>
  <c r="E468" i="10" s="1"/>
  <c r="F468" i="10" s="1"/>
  <c r="G468" i="10" s="1"/>
  <c r="H468" i="10" s="1"/>
  <c r="I468" i="10" s="1"/>
  <c r="J468" i="10" s="1"/>
  <c r="K468" i="10" s="1"/>
  <c r="L468" i="10" s="1"/>
  <c r="M468" i="10" s="1"/>
  <c r="N468" i="10" s="1"/>
  <c r="O468" i="10" s="1"/>
  <c r="P468" i="10" s="1"/>
  <c r="Q468" i="10" s="1"/>
  <c r="R468" i="10" s="1"/>
  <c r="S468" i="10" s="1"/>
  <c r="T468" i="10" s="1"/>
  <c r="U468" i="10" s="1"/>
  <c r="V468" i="10" s="1"/>
  <c r="B469" i="10"/>
  <c r="C469" i="10" s="1"/>
  <c r="D469" i="10" s="1"/>
  <c r="E469" i="10" s="1"/>
  <c r="F469" i="10" s="1"/>
  <c r="G469" i="10" s="1"/>
  <c r="H469" i="10" s="1"/>
  <c r="I469" i="10" s="1"/>
  <c r="J469" i="10" s="1"/>
  <c r="K469" i="10" s="1"/>
  <c r="L469" i="10" s="1"/>
  <c r="M469" i="10" s="1"/>
  <c r="N469" i="10" s="1"/>
  <c r="O469" i="10" s="1"/>
  <c r="P469" i="10" s="1"/>
  <c r="Q469" i="10" s="1"/>
  <c r="R469" i="10" s="1"/>
  <c r="S469" i="10" s="1"/>
  <c r="T469" i="10" s="1"/>
  <c r="U469" i="10" s="1"/>
  <c r="V469" i="10" s="1"/>
  <c r="B470" i="10"/>
  <c r="C470" i="10" s="1"/>
  <c r="D470" i="10" s="1"/>
  <c r="E470" i="10" s="1"/>
  <c r="F470" i="10" s="1"/>
  <c r="G470" i="10" s="1"/>
  <c r="H470" i="10" s="1"/>
  <c r="I470" i="10" s="1"/>
  <c r="J470" i="10" s="1"/>
  <c r="K470" i="10" s="1"/>
  <c r="L470" i="10" s="1"/>
  <c r="M470" i="10" s="1"/>
  <c r="N470" i="10" s="1"/>
  <c r="O470" i="10" s="1"/>
  <c r="P470" i="10" s="1"/>
  <c r="Q470" i="10" s="1"/>
  <c r="R470" i="10" s="1"/>
  <c r="S470" i="10" s="1"/>
  <c r="T470" i="10" s="1"/>
  <c r="U470" i="10" s="1"/>
  <c r="V470" i="10" s="1"/>
  <c r="B471" i="10"/>
  <c r="C471" i="10" s="1"/>
  <c r="D471" i="10" s="1"/>
  <c r="E471" i="10" s="1"/>
  <c r="F471" i="10" s="1"/>
  <c r="G471" i="10" s="1"/>
  <c r="H471" i="10" s="1"/>
  <c r="I471" i="10" s="1"/>
  <c r="J471" i="10" s="1"/>
  <c r="K471" i="10" s="1"/>
  <c r="L471" i="10" s="1"/>
  <c r="M471" i="10" s="1"/>
  <c r="N471" i="10" s="1"/>
  <c r="O471" i="10" s="1"/>
  <c r="P471" i="10" s="1"/>
  <c r="Q471" i="10" s="1"/>
  <c r="R471" i="10" s="1"/>
  <c r="S471" i="10" s="1"/>
  <c r="T471" i="10" s="1"/>
  <c r="U471" i="10" s="1"/>
  <c r="V471" i="10" s="1"/>
  <c r="B472" i="10"/>
  <c r="C472" i="10" s="1"/>
  <c r="D472" i="10" s="1"/>
  <c r="E472" i="10" s="1"/>
  <c r="F472" i="10" s="1"/>
  <c r="G472" i="10" s="1"/>
  <c r="H472" i="10" s="1"/>
  <c r="I472" i="10" s="1"/>
  <c r="J472" i="10" s="1"/>
  <c r="K472" i="10" s="1"/>
  <c r="L472" i="10" s="1"/>
  <c r="M472" i="10" s="1"/>
  <c r="N472" i="10" s="1"/>
  <c r="O472" i="10" s="1"/>
  <c r="P472" i="10" s="1"/>
  <c r="Q472" i="10" s="1"/>
  <c r="R472" i="10" s="1"/>
  <c r="S472" i="10" s="1"/>
  <c r="T472" i="10" s="1"/>
  <c r="U472" i="10" s="1"/>
  <c r="V472" i="10" s="1"/>
  <c r="B473" i="10"/>
  <c r="C473" i="10" s="1"/>
  <c r="D473" i="10" s="1"/>
  <c r="E473" i="10" s="1"/>
  <c r="F473" i="10" s="1"/>
  <c r="G473" i="10" s="1"/>
  <c r="H473" i="10" s="1"/>
  <c r="I473" i="10" s="1"/>
  <c r="J473" i="10" s="1"/>
  <c r="K473" i="10" s="1"/>
  <c r="L473" i="10" s="1"/>
  <c r="M473" i="10" s="1"/>
  <c r="N473" i="10" s="1"/>
  <c r="O473" i="10" s="1"/>
  <c r="P473" i="10" s="1"/>
  <c r="Q473" i="10" s="1"/>
  <c r="R473" i="10" s="1"/>
  <c r="S473" i="10" s="1"/>
  <c r="T473" i="10" s="1"/>
  <c r="U473" i="10" s="1"/>
  <c r="V473" i="10" s="1"/>
  <c r="B474" i="10"/>
  <c r="C474" i="10" s="1"/>
  <c r="D474" i="10" s="1"/>
  <c r="E474" i="10" s="1"/>
  <c r="F474" i="10" s="1"/>
  <c r="G474" i="10" s="1"/>
  <c r="H474" i="10" s="1"/>
  <c r="I474" i="10" s="1"/>
  <c r="J474" i="10" s="1"/>
  <c r="K474" i="10" s="1"/>
  <c r="L474" i="10" s="1"/>
  <c r="M474" i="10" s="1"/>
  <c r="N474" i="10" s="1"/>
  <c r="O474" i="10" s="1"/>
  <c r="P474" i="10" s="1"/>
  <c r="Q474" i="10" s="1"/>
  <c r="R474" i="10" s="1"/>
  <c r="S474" i="10" s="1"/>
  <c r="T474" i="10" s="1"/>
  <c r="U474" i="10" s="1"/>
  <c r="V474" i="10" s="1"/>
  <c r="B475" i="10"/>
  <c r="C475" i="10" s="1"/>
  <c r="D475" i="10" s="1"/>
  <c r="E475" i="10" s="1"/>
  <c r="F475" i="10" s="1"/>
  <c r="G475" i="10" s="1"/>
  <c r="H475" i="10" s="1"/>
  <c r="I475" i="10" s="1"/>
  <c r="J475" i="10" s="1"/>
  <c r="K475" i="10" s="1"/>
  <c r="L475" i="10" s="1"/>
  <c r="M475" i="10" s="1"/>
  <c r="N475" i="10" s="1"/>
  <c r="O475" i="10" s="1"/>
  <c r="P475" i="10" s="1"/>
  <c r="Q475" i="10" s="1"/>
  <c r="R475" i="10" s="1"/>
  <c r="S475" i="10" s="1"/>
  <c r="T475" i="10" s="1"/>
  <c r="U475" i="10" s="1"/>
  <c r="V475" i="10" s="1"/>
  <c r="B476" i="10"/>
  <c r="C476" i="10" s="1"/>
  <c r="D476" i="10" s="1"/>
  <c r="E476" i="10" s="1"/>
  <c r="F476" i="10" s="1"/>
  <c r="G476" i="10" s="1"/>
  <c r="H476" i="10" s="1"/>
  <c r="I476" i="10" s="1"/>
  <c r="J476" i="10" s="1"/>
  <c r="K476" i="10" s="1"/>
  <c r="L476" i="10" s="1"/>
  <c r="M476" i="10" s="1"/>
  <c r="N476" i="10" s="1"/>
  <c r="O476" i="10" s="1"/>
  <c r="P476" i="10" s="1"/>
  <c r="Q476" i="10" s="1"/>
  <c r="R476" i="10" s="1"/>
  <c r="S476" i="10" s="1"/>
  <c r="T476" i="10" s="1"/>
  <c r="U476" i="10" s="1"/>
  <c r="V476" i="10" s="1"/>
  <c r="B477" i="10"/>
  <c r="C477" i="10" s="1"/>
  <c r="D477" i="10" s="1"/>
  <c r="E477" i="10" s="1"/>
  <c r="F477" i="10" s="1"/>
  <c r="G477" i="10" s="1"/>
  <c r="H477" i="10" s="1"/>
  <c r="I477" i="10" s="1"/>
  <c r="J477" i="10" s="1"/>
  <c r="K477" i="10" s="1"/>
  <c r="L477" i="10" s="1"/>
  <c r="M477" i="10" s="1"/>
  <c r="N477" i="10" s="1"/>
  <c r="O477" i="10" s="1"/>
  <c r="P477" i="10" s="1"/>
  <c r="Q477" i="10" s="1"/>
  <c r="R477" i="10" s="1"/>
  <c r="S477" i="10" s="1"/>
  <c r="T477" i="10" s="1"/>
  <c r="U477" i="10" s="1"/>
  <c r="V477" i="10" s="1"/>
  <c r="B478" i="10"/>
  <c r="C478" i="10" s="1"/>
  <c r="D478" i="10" s="1"/>
  <c r="E478" i="10" s="1"/>
  <c r="F478" i="10" s="1"/>
  <c r="G478" i="10" s="1"/>
  <c r="H478" i="10" s="1"/>
  <c r="I478" i="10" s="1"/>
  <c r="J478" i="10" s="1"/>
  <c r="K478" i="10" s="1"/>
  <c r="L478" i="10" s="1"/>
  <c r="M478" i="10" s="1"/>
  <c r="N478" i="10" s="1"/>
  <c r="O478" i="10" s="1"/>
  <c r="P478" i="10" s="1"/>
  <c r="Q478" i="10" s="1"/>
  <c r="R478" i="10" s="1"/>
  <c r="S478" i="10" s="1"/>
  <c r="T478" i="10" s="1"/>
  <c r="U478" i="10" s="1"/>
  <c r="V478" i="10" s="1"/>
  <c r="B479" i="10"/>
  <c r="C479" i="10" s="1"/>
  <c r="D479" i="10" s="1"/>
  <c r="E479" i="10" s="1"/>
  <c r="F479" i="10" s="1"/>
  <c r="G479" i="10" s="1"/>
  <c r="H479" i="10" s="1"/>
  <c r="I479" i="10" s="1"/>
  <c r="J479" i="10" s="1"/>
  <c r="K479" i="10" s="1"/>
  <c r="L479" i="10" s="1"/>
  <c r="M479" i="10" s="1"/>
  <c r="N479" i="10" s="1"/>
  <c r="O479" i="10" s="1"/>
  <c r="P479" i="10" s="1"/>
  <c r="Q479" i="10" s="1"/>
  <c r="R479" i="10" s="1"/>
  <c r="S479" i="10" s="1"/>
  <c r="T479" i="10" s="1"/>
  <c r="U479" i="10" s="1"/>
  <c r="V479" i="10" s="1"/>
  <c r="B480" i="10"/>
  <c r="C480" i="10" s="1"/>
  <c r="D480" i="10" s="1"/>
  <c r="E480" i="10" s="1"/>
  <c r="F480" i="10" s="1"/>
  <c r="G480" i="10" s="1"/>
  <c r="H480" i="10" s="1"/>
  <c r="I480" i="10" s="1"/>
  <c r="J480" i="10" s="1"/>
  <c r="K480" i="10" s="1"/>
  <c r="L480" i="10" s="1"/>
  <c r="M480" i="10" s="1"/>
  <c r="N480" i="10" s="1"/>
  <c r="O480" i="10" s="1"/>
  <c r="P480" i="10" s="1"/>
  <c r="Q480" i="10" s="1"/>
  <c r="R480" i="10" s="1"/>
  <c r="S480" i="10" s="1"/>
  <c r="T480" i="10" s="1"/>
  <c r="U480" i="10" s="1"/>
  <c r="V480" i="10" s="1"/>
  <c r="B481" i="10"/>
  <c r="C481" i="10" s="1"/>
  <c r="D481" i="10" s="1"/>
  <c r="E481" i="10" s="1"/>
  <c r="F481" i="10" s="1"/>
  <c r="G481" i="10" s="1"/>
  <c r="H481" i="10" s="1"/>
  <c r="I481" i="10" s="1"/>
  <c r="J481" i="10" s="1"/>
  <c r="K481" i="10" s="1"/>
  <c r="L481" i="10" s="1"/>
  <c r="M481" i="10" s="1"/>
  <c r="N481" i="10" s="1"/>
  <c r="O481" i="10" s="1"/>
  <c r="P481" i="10" s="1"/>
  <c r="Q481" i="10" s="1"/>
  <c r="R481" i="10" s="1"/>
  <c r="S481" i="10" s="1"/>
  <c r="T481" i="10" s="1"/>
  <c r="U481" i="10" s="1"/>
  <c r="V481" i="10" s="1"/>
  <c r="B482" i="10"/>
  <c r="C482" i="10" s="1"/>
  <c r="D482" i="10" s="1"/>
  <c r="E482" i="10" s="1"/>
  <c r="F482" i="10" s="1"/>
  <c r="G482" i="10" s="1"/>
  <c r="H482" i="10" s="1"/>
  <c r="I482" i="10" s="1"/>
  <c r="J482" i="10" s="1"/>
  <c r="K482" i="10" s="1"/>
  <c r="L482" i="10" s="1"/>
  <c r="M482" i="10" s="1"/>
  <c r="N482" i="10" s="1"/>
  <c r="O482" i="10" s="1"/>
  <c r="P482" i="10" s="1"/>
  <c r="Q482" i="10" s="1"/>
  <c r="R482" i="10" s="1"/>
  <c r="S482" i="10" s="1"/>
  <c r="T482" i="10" s="1"/>
  <c r="U482" i="10" s="1"/>
  <c r="V482" i="10" s="1"/>
  <c r="B483" i="10"/>
  <c r="C483" i="10" s="1"/>
  <c r="D483" i="10" s="1"/>
  <c r="E483" i="10" s="1"/>
  <c r="F483" i="10" s="1"/>
  <c r="G483" i="10" s="1"/>
  <c r="H483" i="10" s="1"/>
  <c r="I483" i="10" s="1"/>
  <c r="J483" i="10" s="1"/>
  <c r="K483" i="10" s="1"/>
  <c r="L483" i="10" s="1"/>
  <c r="M483" i="10" s="1"/>
  <c r="N483" i="10" s="1"/>
  <c r="O483" i="10" s="1"/>
  <c r="P483" i="10" s="1"/>
  <c r="Q483" i="10" s="1"/>
  <c r="R483" i="10" s="1"/>
  <c r="S483" i="10" s="1"/>
  <c r="T483" i="10" s="1"/>
  <c r="U483" i="10" s="1"/>
  <c r="V483" i="10" s="1"/>
  <c r="B484" i="10"/>
  <c r="C484" i="10" s="1"/>
  <c r="D484" i="10" s="1"/>
  <c r="E484" i="10" s="1"/>
  <c r="F484" i="10" s="1"/>
  <c r="G484" i="10" s="1"/>
  <c r="H484" i="10" s="1"/>
  <c r="I484" i="10" s="1"/>
  <c r="J484" i="10" s="1"/>
  <c r="K484" i="10" s="1"/>
  <c r="L484" i="10" s="1"/>
  <c r="M484" i="10" s="1"/>
  <c r="N484" i="10" s="1"/>
  <c r="O484" i="10" s="1"/>
  <c r="P484" i="10" s="1"/>
  <c r="Q484" i="10" s="1"/>
  <c r="R484" i="10" s="1"/>
  <c r="S484" i="10" s="1"/>
  <c r="T484" i="10" s="1"/>
  <c r="U484" i="10" s="1"/>
  <c r="V484" i="10" s="1"/>
  <c r="B485" i="10"/>
  <c r="C485" i="10" s="1"/>
  <c r="D485" i="10" s="1"/>
  <c r="E485" i="10" s="1"/>
  <c r="F485" i="10" s="1"/>
  <c r="G485" i="10" s="1"/>
  <c r="H485" i="10" s="1"/>
  <c r="I485" i="10" s="1"/>
  <c r="J485" i="10" s="1"/>
  <c r="K485" i="10" s="1"/>
  <c r="L485" i="10" s="1"/>
  <c r="M485" i="10" s="1"/>
  <c r="N485" i="10" s="1"/>
  <c r="O485" i="10" s="1"/>
  <c r="P485" i="10" s="1"/>
  <c r="Q485" i="10" s="1"/>
  <c r="R485" i="10" s="1"/>
  <c r="S485" i="10" s="1"/>
  <c r="T485" i="10" s="1"/>
  <c r="U485" i="10" s="1"/>
  <c r="V485" i="10" s="1"/>
  <c r="B486" i="10"/>
  <c r="C486" i="10" s="1"/>
  <c r="D486" i="10" s="1"/>
  <c r="E486" i="10" s="1"/>
  <c r="F486" i="10" s="1"/>
  <c r="G486" i="10" s="1"/>
  <c r="H486" i="10" s="1"/>
  <c r="I486" i="10" s="1"/>
  <c r="J486" i="10" s="1"/>
  <c r="K486" i="10" s="1"/>
  <c r="L486" i="10" s="1"/>
  <c r="M486" i="10" s="1"/>
  <c r="N486" i="10" s="1"/>
  <c r="O486" i="10" s="1"/>
  <c r="P486" i="10" s="1"/>
  <c r="Q486" i="10" s="1"/>
  <c r="R486" i="10" s="1"/>
  <c r="S486" i="10" s="1"/>
  <c r="T486" i="10" s="1"/>
  <c r="U486" i="10" s="1"/>
  <c r="V486" i="10" s="1"/>
  <c r="B487" i="10"/>
  <c r="C487" i="10" s="1"/>
  <c r="D487" i="10" s="1"/>
  <c r="E487" i="10" s="1"/>
  <c r="F487" i="10" s="1"/>
  <c r="G487" i="10" s="1"/>
  <c r="H487" i="10" s="1"/>
  <c r="I487" i="10" s="1"/>
  <c r="J487" i="10" s="1"/>
  <c r="K487" i="10" s="1"/>
  <c r="L487" i="10" s="1"/>
  <c r="M487" i="10" s="1"/>
  <c r="N487" i="10" s="1"/>
  <c r="O487" i="10" s="1"/>
  <c r="P487" i="10" s="1"/>
  <c r="Q487" i="10" s="1"/>
  <c r="R487" i="10" s="1"/>
  <c r="S487" i="10" s="1"/>
  <c r="T487" i="10" s="1"/>
  <c r="U487" i="10" s="1"/>
  <c r="V487" i="10" s="1"/>
  <c r="B488" i="10"/>
  <c r="C488" i="10" s="1"/>
  <c r="D488" i="10" s="1"/>
  <c r="E488" i="10" s="1"/>
  <c r="F488" i="10" s="1"/>
  <c r="G488" i="10" s="1"/>
  <c r="H488" i="10" s="1"/>
  <c r="I488" i="10" s="1"/>
  <c r="J488" i="10" s="1"/>
  <c r="K488" i="10" s="1"/>
  <c r="L488" i="10" s="1"/>
  <c r="M488" i="10" s="1"/>
  <c r="N488" i="10" s="1"/>
  <c r="O488" i="10" s="1"/>
  <c r="P488" i="10" s="1"/>
  <c r="Q488" i="10" s="1"/>
  <c r="R488" i="10" s="1"/>
  <c r="S488" i="10" s="1"/>
  <c r="T488" i="10" s="1"/>
  <c r="U488" i="10" s="1"/>
  <c r="V488" i="10" s="1"/>
  <c r="B489" i="10"/>
  <c r="C489" i="10" s="1"/>
  <c r="D489" i="10" s="1"/>
  <c r="E489" i="10" s="1"/>
  <c r="F489" i="10" s="1"/>
  <c r="G489" i="10" s="1"/>
  <c r="H489" i="10" s="1"/>
  <c r="I489" i="10" s="1"/>
  <c r="J489" i="10" s="1"/>
  <c r="K489" i="10" s="1"/>
  <c r="L489" i="10" s="1"/>
  <c r="M489" i="10" s="1"/>
  <c r="N489" i="10" s="1"/>
  <c r="O489" i="10" s="1"/>
  <c r="P489" i="10" s="1"/>
  <c r="Q489" i="10" s="1"/>
  <c r="R489" i="10" s="1"/>
  <c r="S489" i="10" s="1"/>
  <c r="T489" i="10" s="1"/>
  <c r="U489" i="10" s="1"/>
  <c r="V489" i="10" s="1"/>
  <c r="B490" i="10"/>
  <c r="C490" i="10" s="1"/>
  <c r="D490" i="10" s="1"/>
  <c r="E490" i="10" s="1"/>
  <c r="F490" i="10" s="1"/>
  <c r="G490" i="10" s="1"/>
  <c r="H490" i="10" s="1"/>
  <c r="I490" i="10" s="1"/>
  <c r="J490" i="10" s="1"/>
  <c r="K490" i="10" s="1"/>
  <c r="L490" i="10" s="1"/>
  <c r="M490" i="10" s="1"/>
  <c r="N490" i="10" s="1"/>
  <c r="O490" i="10" s="1"/>
  <c r="P490" i="10" s="1"/>
  <c r="Q490" i="10" s="1"/>
  <c r="R490" i="10" s="1"/>
  <c r="S490" i="10" s="1"/>
  <c r="T490" i="10" s="1"/>
  <c r="U490" i="10" s="1"/>
  <c r="V490" i="10" s="1"/>
  <c r="B491" i="10"/>
  <c r="C491" i="10" s="1"/>
  <c r="D491" i="10" s="1"/>
  <c r="E491" i="10" s="1"/>
  <c r="F491" i="10" s="1"/>
  <c r="G491" i="10" s="1"/>
  <c r="H491" i="10" s="1"/>
  <c r="I491" i="10" s="1"/>
  <c r="J491" i="10" s="1"/>
  <c r="K491" i="10" s="1"/>
  <c r="L491" i="10" s="1"/>
  <c r="M491" i="10" s="1"/>
  <c r="N491" i="10" s="1"/>
  <c r="O491" i="10" s="1"/>
  <c r="P491" i="10" s="1"/>
  <c r="Q491" i="10" s="1"/>
  <c r="R491" i="10" s="1"/>
  <c r="S491" i="10" s="1"/>
  <c r="T491" i="10" s="1"/>
  <c r="U491" i="10" s="1"/>
  <c r="V491" i="10" s="1"/>
  <c r="B492" i="10"/>
  <c r="C492" i="10" s="1"/>
  <c r="D492" i="10" s="1"/>
  <c r="E492" i="10" s="1"/>
  <c r="F492" i="10" s="1"/>
  <c r="G492" i="10" s="1"/>
  <c r="H492" i="10" s="1"/>
  <c r="I492" i="10" s="1"/>
  <c r="J492" i="10" s="1"/>
  <c r="K492" i="10" s="1"/>
  <c r="L492" i="10" s="1"/>
  <c r="M492" i="10" s="1"/>
  <c r="N492" i="10" s="1"/>
  <c r="O492" i="10" s="1"/>
  <c r="P492" i="10" s="1"/>
  <c r="Q492" i="10" s="1"/>
  <c r="R492" i="10" s="1"/>
  <c r="S492" i="10" s="1"/>
  <c r="T492" i="10" s="1"/>
  <c r="U492" i="10" s="1"/>
  <c r="V492" i="10" s="1"/>
  <c r="B493" i="10"/>
  <c r="C493" i="10" s="1"/>
  <c r="D493" i="10" s="1"/>
  <c r="E493" i="10" s="1"/>
  <c r="F493" i="10" s="1"/>
  <c r="G493" i="10" s="1"/>
  <c r="H493" i="10" s="1"/>
  <c r="I493" i="10" s="1"/>
  <c r="J493" i="10" s="1"/>
  <c r="K493" i="10" s="1"/>
  <c r="L493" i="10" s="1"/>
  <c r="M493" i="10" s="1"/>
  <c r="N493" i="10" s="1"/>
  <c r="O493" i="10" s="1"/>
  <c r="P493" i="10" s="1"/>
  <c r="Q493" i="10" s="1"/>
  <c r="R493" i="10" s="1"/>
  <c r="S493" i="10" s="1"/>
  <c r="T493" i="10" s="1"/>
  <c r="U493" i="10" s="1"/>
  <c r="V493" i="10" s="1"/>
  <c r="B494" i="10"/>
  <c r="C494" i="10" s="1"/>
  <c r="D494" i="10" s="1"/>
  <c r="E494" i="10" s="1"/>
  <c r="F494" i="10" s="1"/>
  <c r="G494" i="10" s="1"/>
  <c r="H494" i="10" s="1"/>
  <c r="I494" i="10" s="1"/>
  <c r="J494" i="10" s="1"/>
  <c r="K494" i="10" s="1"/>
  <c r="L494" i="10" s="1"/>
  <c r="M494" i="10" s="1"/>
  <c r="N494" i="10" s="1"/>
  <c r="O494" i="10" s="1"/>
  <c r="P494" i="10" s="1"/>
  <c r="Q494" i="10" s="1"/>
  <c r="R494" i="10" s="1"/>
  <c r="S494" i="10" s="1"/>
  <c r="T494" i="10" s="1"/>
  <c r="U494" i="10" s="1"/>
  <c r="V494" i="10" s="1"/>
  <c r="B495" i="10"/>
  <c r="C495" i="10" s="1"/>
  <c r="D495" i="10" s="1"/>
  <c r="E495" i="10" s="1"/>
  <c r="F495" i="10" s="1"/>
  <c r="G495" i="10" s="1"/>
  <c r="H495" i="10" s="1"/>
  <c r="I495" i="10" s="1"/>
  <c r="J495" i="10" s="1"/>
  <c r="K495" i="10" s="1"/>
  <c r="L495" i="10" s="1"/>
  <c r="M495" i="10" s="1"/>
  <c r="N495" i="10" s="1"/>
  <c r="O495" i="10" s="1"/>
  <c r="P495" i="10" s="1"/>
  <c r="Q495" i="10" s="1"/>
  <c r="R495" i="10" s="1"/>
  <c r="S495" i="10" s="1"/>
  <c r="T495" i="10" s="1"/>
  <c r="U495" i="10" s="1"/>
  <c r="V495" i="10" s="1"/>
  <c r="B496" i="10"/>
  <c r="C496" i="10" s="1"/>
  <c r="D496" i="10" s="1"/>
  <c r="E496" i="10" s="1"/>
  <c r="F496" i="10" s="1"/>
  <c r="G496" i="10" s="1"/>
  <c r="H496" i="10" s="1"/>
  <c r="I496" i="10" s="1"/>
  <c r="J496" i="10" s="1"/>
  <c r="K496" i="10" s="1"/>
  <c r="L496" i="10" s="1"/>
  <c r="M496" i="10" s="1"/>
  <c r="N496" i="10" s="1"/>
  <c r="O496" i="10" s="1"/>
  <c r="P496" i="10" s="1"/>
  <c r="Q496" i="10" s="1"/>
  <c r="R496" i="10" s="1"/>
  <c r="S496" i="10" s="1"/>
  <c r="T496" i="10" s="1"/>
  <c r="U496" i="10" s="1"/>
  <c r="V496" i="10" s="1"/>
  <c r="B497" i="10"/>
  <c r="C497" i="10" s="1"/>
  <c r="D497" i="10" s="1"/>
  <c r="E497" i="10" s="1"/>
  <c r="F497" i="10" s="1"/>
  <c r="G497" i="10" s="1"/>
  <c r="H497" i="10" s="1"/>
  <c r="I497" i="10" s="1"/>
  <c r="J497" i="10" s="1"/>
  <c r="K497" i="10" s="1"/>
  <c r="L497" i="10" s="1"/>
  <c r="M497" i="10" s="1"/>
  <c r="N497" i="10" s="1"/>
  <c r="O497" i="10" s="1"/>
  <c r="P497" i="10" s="1"/>
  <c r="Q497" i="10" s="1"/>
  <c r="R497" i="10" s="1"/>
  <c r="S497" i="10" s="1"/>
  <c r="T497" i="10" s="1"/>
  <c r="U497" i="10" s="1"/>
  <c r="V497" i="10" s="1"/>
  <c r="B498" i="10"/>
  <c r="C498" i="10" s="1"/>
  <c r="D498" i="10" s="1"/>
  <c r="E498" i="10" s="1"/>
  <c r="F498" i="10" s="1"/>
  <c r="G498" i="10" s="1"/>
  <c r="H498" i="10" s="1"/>
  <c r="I498" i="10" s="1"/>
  <c r="J498" i="10" s="1"/>
  <c r="K498" i="10" s="1"/>
  <c r="L498" i="10" s="1"/>
  <c r="M498" i="10" s="1"/>
  <c r="N498" i="10" s="1"/>
  <c r="O498" i="10" s="1"/>
  <c r="P498" i="10" s="1"/>
  <c r="Q498" i="10" s="1"/>
  <c r="R498" i="10" s="1"/>
  <c r="S498" i="10" s="1"/>
  <c r="T498" i="10" s="1"/>
  <c r="U498" i="10" s="1"/>
  <c r="V498" i="10" s="1"/>
  <c r="B499" i="10"/>
  <c r="C499" i="10" s="1"/>
  <c r="D499" i="10" s="1"/>
  <c r="E499" i="10" s="1"/>
  <c r="F499" i="10" s="1"/>
  <c r="G499" i="10" s="1"/>
  <c r="H499" i="10" s="1"/>
  <c r="I499" i="10" s="1"/>
  <c r="J499" i="10" s="1"/>
  <c r="K499" i="10" s="1"/>
  <c r="L499" i="10" s="1"/>
  <c r="M499" i="10" s="1"/>
  <c r="N499" i="10" s="1"/>
  <c r="O499" i="10" s="1"/>
  <c r="P499" i="10" s="1"/>
  <c r="Q499" i="10" s="1"/>
  <c r="R499" i="10" s="1"/>
  <c r="S499" i="10" s="1"/>
  <c r="T499" i="10" s="1"/>
  <c r="U499" i="10" s="1"/>
  <c r="V499" i="10" s="1"/>
  <c r="B500" i="10"/>
  <c r="C500" i="10" s="1"/>
  <c r="D500" i="10" s="1"/>
  <c r="E500" i="10" s="1"/>
  <c r="F500" i="10" s="1"/>
  <c r="G500" i="10" s="1"/>
  <c r="H500" i="10" s="1"/>
  <c r="I500" i="10" s="1"/>
  <c r="J500" i="10" s="1"/>
  <c r="K500" i="10" s="1"/>
  <c r="L500" i="10" s="1"/>
  <c r="M500" i="10" s="1"/>
  <c r="N500" i="10" s="1"/>
  <c r="O500" i="10" s="1"/>
  <c r="P500" i="10" s="1"/>
  <c r="Q500" i="10" s="1"/>
  <c r="R500" i="10" s="1"/>
  <c r="S500" i="10" s="1"/>
  <c r="T500" i="10" s="1"/>
  <c r="U500" i="10" s="1"/>
  <c r="V500" i="10" s="1"/>
  <c r="B501" i="10"/>
  <c r="C501" i="10" s="1"/>
  <c r="D501" i="10" s="1"/>
  <c r="E501" i="10" s="1"/>
  <c r="F501" i="10" s="1"/>
  <c r="G501" i="10" s="1"/>
  <c r="H501" i="10" s="1"/>
  <c r="I501" i="10" s="1"/>
  <c r="J501" i="10" s="1"/>
  <c r="K501" i="10" s="1"/>
  <c r="L501" i="10" s="1"/>
  <c r="M501" i="10" s="1"/>
  <c r="N501" i="10" s="1"/>
  <c r="O501" i="10" s="1"/>
  <c r="P501" i="10" s="1"/>
  <c r="Q501" i="10" s="1"/>
  <c r="R501" i="10" s="1"/>
  <c r="S501" i="10" s="1"/>
  <c r="T501" i="10" s="1"/>
  <c r="U501" i="10" s="1"/>
  <c r="V501" i="10" s="1"/>
  <c r="B502" i="10"/>
  <c r="C502" i="10" s="1"/>
  <c r="D502" i="10" s="1"/>
  <c r="E502" i="10" s="1"/>
  <c r="F502" i="10" s="1"/>
  <c r="G502" i="10" s="1"/>
  <c r="H502" i="10" s="1"/>
  <c r="I502" i="10" s="1"/>
  <c r="J502" i="10" s="1"/>
  <c r="K502" i="10" s="1"/>
  <c r="L502" i="10" s="1"/>
  <c r="M502" i="10" s="1"/>
  <c r="N502" i="10" s="1"/>
  <c r="O502" i="10" s="1"/>
  <c r="P502" i="10" s="1"/>
  <c r="Q502" i="10" s="1"/>
  <c r="R502" i="10" s="1"/>
  <c r="S502" i="10" s="1"/>
  <c r="T502" i="10" s="1"/>
  <c r="U502" i="10" s="1"/>
  <c r="V502" i="10" s="1"/>
  <c r="B503" i="10"/>
  <c r="C503" i="10" s="1"/>
  <c r="D503" i="10" s="1"/>
  <c r="E503" i="10" s="1"/>
  <c r="F503" i="10" s="1"/>
  <c r="G503" i="10" s="1"/>
  <c r="H503" i="10" s="1"/>
  <c r="I503" i="10" s="1"/>
  <c r="J503" i="10" s="1"/>
  <c r="K503" i="10" s="1"/>
  <c r="L503" i="10" s="1"/>
  <c r="M503" i="10" s="1"/>
  <c r="N503" i="10" s="1"/>
  <c r="O503" i="10" s="1"/>
  <c r="P503" i="10" s="1"/>
  <c r="Q503" i="10" s="1"/>
  <c r="R503" i="10" s="1"/>
  <c r="S503" i="10" s="1"/>
  <c r="T503" i="10" s="1"/>
  <c r="U503" i="10" s="1"/>
  <c r="V503" i="10" s="1"/>
  <c r="B504" i="10"/>
  <c r="C504" i="10" s="1"/>
  <c r="D504" i="10" s="1"/>
  <c r="E504" i="10" s="1"/>
  <c r="F504" i="10" s="1"/>
  <c r="G504" i="10" s="1"/>
  <c r="H504" i="10" s="1"/>
  <c r="I504" i="10" s="1"/>
  <c r="J504" i="10" s="1"/>
  <c r="K504" i="10" s="1"/>
  <c r="L504" i="10" s="1"/>
  <c r="M504" i="10" s="1"/>
  <c r="N504" i="10" s="1"/>
  <c r="O504" i="10" s="1"/>
  <c r="P504" i="10" s="1"/>
  <c r="Q504" i="10" s="1"/>
  <c r="R504" i="10" s="1"/>
  <c r="S504" i="10" s="1"/>
  <c r="T504" i="10" s="1"/>
  <c r="U504" i="10" s="1"/>
  <c r="V504" i="10" s="1"/>
  <c r="B505" i="10"/>
  <c r="C505" i="10" s="1"/>
  <c r="D505" i="10" s="1"/>
  <c r="E505" i="10" s="1"/>
  <c r="F505" i="10" s="1"/>
  <c r="G505" i="10" s="1"/>
  <c r="H505" i="10" s="1"/>
  <c r="I505" i="10" s="1"/>
  <c r="J505" i="10" s="1"/>
  <c r="K505" i="10" s="1"/>
  <c r="L505" i="10" s="1"/>
  <c r="M505" i="10" s="1"/>
  <c r="N505" i="10" s="1"/>
  <c r="O505" i="10" s="1"/>
  <c r="P505" i="10" s="1"/>
  <c r="Q505" i="10" s="1"/>
  <c r="R505" i="10" s="1"/>
  <c r="S505" i="10" s="1"/>
  <c r="T505" i="10" s="1"/>
  <c r="U505" i="10" s="1"/>
  <c r="V505" i="10" s="1"/>
  <c r="B506" i="10"/>
  <c r="C506" i="10" s="1"/>
  <c r="D506" i="10" s="1"/>
  <c r="E506" i="10" s="1"/>
  <c r="F506" i="10" s="1"/>
  <c r="G506" i="10" s="1"/>
  <c r="H506" i="10" s="1"/>
  <c r="I506" i="10" s="1"/>
  <c r="J506" i="10" s="1"/>
  <c r="K506" i="10" s="1"/>
  <c r="L506" i="10" s="1"/>
  <c r="M506" i="10" s="1"/>
  <c r="N506" i="10" s="1"/>
  <c r="O506" i="10" s="1"/>
  <c r="P506" i="10" s="1"/>
  <c r="Q506" i="10" s="1"/>
  <c r="R506" i="10" s="1"/>
  <c r="S506" i="10" s="1"/>
  <c r="T506" i="10" s="1"/>
  <c r="U506" i="10" s="1"/>
  <c r="V506" i="10" s="1"/>
  <c r="B507" i="10"/>
  <c r="C507" i="10" s="1"/>
  <c r="D507" i="10" s="1"/>
  <c r="E507" i="10" s="1"/>
  <c r="F507" i="10" s="1"/>
  <c r="G507" i="10" s="1"/>
  <c r="H507" i="10" s="1"/>
  <c r="I507" i="10" s="1"/>
  <c r="J507" i="10" s="1"/>
  <c r="K507" i="10" s="1"/>
  <c r="L507" i="10" s="1"/>
  <c r="M507" i="10" s="1"/>
  <c r="N507" i="10" s="1"/>
  <c r="O507" i="10" s="1"/>
  <c r="P507" i="10" s="1"/>
  <c r="Q507" i="10" s="1"/>
  <c r="R507" i="10" s="1"/>
  <c r="S507" i="10" s="1"/>
  <c r="T507" i="10" s="1"/>
  <c r="U507" i="10" s="1"/>
  <c r="V507" i="10" s="1"/>
  <c r="B508" i="10"/>
  <c r="C508" i="10" s="1"/>
  <c r="D508" i="10" s="1"/>
  <c r="E508" i="10" s="1"/>
  <c r="F508" i="10" s="1"/>
  <c r="G508" i="10" s="1"/>
  <c r="H508" i="10" s="1"/>
  <c r="I508" i="10" s="1"/>
  <c r="J508" i="10" s="1"/>
  <c r="K508" i="10" s="1"/>
  <c r="L508" i="10" s="1"/>
  <c r="M508" i="10" s="1"/>
  <c r="N508" i="10" s="1"/>
  <c r="O508" i="10" s="1"/>
  <c r="P508" i="10" s="1"/>
  <c r="Q508" i="10" s="1"/>
  <c r="R508" i="10" s="1"/>
  <c r="S508" i="10" s="1"/>
  <c r="T508" i="10" s="1"/>
  <c r="U508" i="10" s="1"/>
  <c r="V508" i="10" s="1"/>
  <c r="B509" i="10"/>
  <c r="C509" i="10" s="1"/>
  <c r="D509" i="10" s="1"/>
  <c r="E509" i="10" s="1"/>
  <c r="F509" i="10" s="1"/>
  <c r="G509" i="10" s="1"/>
  <c r="H509" i="10" s="1"/>
  <c r="I509" i="10" s="1"/>
  <c r="J509" i="10" s="1"/>
  <c r="K509" i="10" s="1"/>
  <c r="L509" i="10" s="1"/>
  <c r="M509" i="10" s="1"/>
  <c r="N509" i="10" s="1"/>
  <c r="O509" i="10" s="1"/>
  <c r="P509" i="10" s="1"/>
  <c r="Q509" i="10" s="1"/>
  <c r="R509" i="10" s="1"/>
  <c r="S509" i="10" s="1"/>
  <c r="T509" i="10" s="1"/>
  <c r="U509" i="10" s="1"/>
  <c r="V509" i="10" s="1"/>
  <c r="B510" i="10"/>
  <c r="C510" i="10" s="1"/>
  <c r="D510" i="10" s="1"/>
  <c r="E510" i="10" s="1"/>
  <c r="F510" i="10" s="1"/>
  <c r="G510" i="10" s="1"/>
  <c r="H510" i="10" s="1"/>
  <c r="I510" i="10" s="1"/>
  <c r="J510" i="10" s="1"/>
  <c r="K510" i="10" s="1"/>
  <c r="L510" i="10" s="1"/>
  <c r="M510" i="10" s="1"/>
  <c r="N510" i="10" s="1"/>
  <c r="O510" i="10" s="1"/>
  <c r="P510" i="10" s="1"/>
  <c r="Q510" i="10" s="1"/>
  <c r="R510" i="10" s="1"/>
  <c r="S510" i="10" s="1"/>
  <c r="T510" i="10" s="1"/>
  <c r="U510" i="10" s="1"/>
  <c r="V510" i="10" s="1"/>
  <c r="B511" i="10"/>
  <c r="C511" i="10" s="1"/>
  <c r="D511" i="10" s="1"/>
  <c r="E511" i="10" s="1"/>
  <c r="F511" i="10" s="1"/>
  <c r="G511" i="10" s="1"/>
  <c r="H511" i="10" s="1"/>
  <c r="I511" i="10" s="1"/>
  <c r="J511" i="10" s="1"/>
  <c r="K511" i="10" s="1"/>
  <c r="L511" i="10" s="1"/>
  <c r="M511" i="10" s="1"/>
  <c r="N511" i="10" s="1"/>
  <c r="O511" i="10" s="1"/>
  <c r="P511" i="10" s="1"/>
  <c r="Q511" i="10" s="1"/>
  <c r="R511" i="10" s="1"/>
  <c r="S511" i="10" s="1"/>
  <c r="T511" i="10" s="1"/>
  <c r="U511" i="10" s="1"/>
  <c r="V511" i="10" s="1"/>
  <c r="B512" i="10"/>
  <c r="C512" i="10" s="1"/>
  <c r="D512" i="10" s="1"/>
  <c r="E512" i="10" s="1"/>
  <c r="F512" i="10" s="1"/>
  <c r="G512" i="10" s="1"/>
  <c r="H512" i="10" s="1"/>
  <c r="I512" i="10" s="1"/>
  <c r="J512" i="10" s="1"/>
  <c r="K512" i="10" s="1"/>
  <c r="L512" i="10" s="1"/>
  <c r="M512" i="10" s="1"/>
  <c r="N512" i="10" s="1"/>
  <c r="O512" i="10" s="1"/>
  <c r="P512" i="10" s="1"/>
  <c r="Q512" i="10" s="1"/>
  <c r="R512" i="10" s="1"/>
  <c r="S512" i="10" s="1"/>
  <c r="T512" i="10" s="1"/>
  <c r="U512" i="10" s="1"/>
  <c r="V512" i="10" s="1"/>
  <c r="B513" i="10"/>
  <c r="C513" i="10" s="1"/>
  <c r="D513" i="10" s="1"/>
  <c r="E513" i="10" s="1"/>
  <c r="F513" i="10" s="1"/>
  <c r="G513" i="10" s="1"/>
  <c r="H513" i="10" s="1"/>
  <c r="I513" i="10" s="1"/>
  <c r="J513" i="10" s="1"/>
  <c r="K513" i="10" s="1"/>
  <c r="L513" i="10" s="1"/>
  <c r="M513" i="10" s="1"/>
  <c r="N513" i="10" s="1"/>
  <c r="O513" i="10" s="1"/>
  <c r="P513" i="10" s="1"/>
  <c r="Q513" i="10" s="1"/>
  <c r="R513" i="10" s="1"/>
  <c r="S513" i="10" s="1"/>
  <c r="T513" i="10" s="1"/>
  <c r="U513" i="10" s="1"/>
  <c r="V513" i="10" s="1"/>
  <c r="B514" i="10"/>
  <c r="C514" i="10" s="1"/>
  <c r="D514" i="10" s="1"/>
  <c r="E514" i="10" s="1"/>
  <c r="F514" i="10" s="1"/>
  <c r="G514" i="10" s="1"/>
  <c r="H514" i="10" s="1"/>
  <c r="I514" i="10" s="1"/>
  <c r="J514" i="10" s="1"/>
  <c r="K514" i="10" s="1"/>
  <c r="L514" i="10" s="1"/>
  <c r="M514" i="10" s="1"/>
  <c r="N514" i="10" s="1"/>
  <c r="O514" i="10" s="1"/>
  <c r="P514" i="10" s="1"/>
  <c r="Q514" i="10" s="1"/>
  <c r="R514" i="10" s="1"/>
  <c r="S514" i="10" s="1"/>
  <c r="T514" i="10" s="1"/>
  <c r="U514" i="10" s="1"/>
  <c r="V514" i="10" s="1"/>
  <c r="B515" i="10"/>
  <c r="C515" i="10" s="1"/>
  <c r="D515" i="10" s="1"/>
  <c r="E515" i="10" s="1"/>
  <c r="F515" i="10" s="1"/>
  <c r="G515" i="10" s="1"/>
  <c r="H515" i="10" s="1"/>
  <c r="I515" i="10" s="1"/>
  <c r="J515" i="10" s="1"/>
  <c r="K515" i="10" s="1"/>
  <c r="L515" i="10" s="1"/>
  <c r="M515" i="10" s="1"/>
  <c r="N515" i="10" s="1"/>
  <c r="O515" i="10" s="1"/>
  <c r="P515" i="10" s="1"/>
  <c r="Q515" i="10" s="1"/>
  <c r="R515" i="10" s="1"/>
  <c r="S515" i="10" s="1"/>
  <c r="T515" i="10" s="1"/>
  <c r="U515" i="10" s="1"/>
  <c r="V515" i="10" s="1"/>
  <c r="B516" i="10"/>
  <c r="C516" i="10" s="1"/>
  <c r="D516" i="10" s="1"/>
  <c r="E516" i="10" s="1"/>
  <c r="F516" i="10" s="1"/>
  <c r="G516" i="10" s="1"/>
  <c r="H516" i="10" s="1"/>
  <c r="I516" i="10" s="1"/>
  <c r="J516" i="10" s="1"/>
  <c r="K516" i="10" s="1"/>
  <c r="L516" i="10" s="1"/>
  <c r="M516" i="10" s="1"/>
  <c r="N516" i="10" s="1"/>
  <c r="O516" i="10" s="1"/>
  <c r="P516" i="10" s="1"/>
  <c r="Q516" i="10" s="1"/>
  <c r="R516" i="10" s="1"/>
  <c r="S516" i="10" s="1"/>
  <c r="T516" i="10" s="1"/>
  <c r="U516" i="10" s="1"/>
  <c r="V516" i="10" s="1"/>
  <c r="B517" i="10"/>
  <c r="C517" i="10" s="1"/>
  <c r="D517" i="10" s="1"/>
  <c r="E517" i="10" s="1"/>
  <c r="F517" i="10" s="1"/>
  <c r="G517" i="10" s="1"/>
  <c r="H517" i="10" s="1"/>
  <c r="I517" i="10" s="1"/>
  <c r="J517" i="10" s="1"/>
  <c r="K517" i="10" s="1"/>
  <c r="L517" i="10" s="1"/>
  <c r="M517" i="10" s="1"/>
  <c r="N517" i="10" s="1"/>
  <c r="O517" i="10" s="1"/>
  <c r="P517" i="10" s="1"/>
  <c r="Q517" i="10" s="1"/>
  <c r="R517" i="10" s="1"/>
  <c r="S517" i="10" s="1"/>
  <c r="T517" i="10" s="1"/>
  <c r="U517" i="10" s="1"/>
  <c r="V517" i="10" s="1"/>
  <c r="B518" i="10"/>
  <c r="C518" i="10" s="1"/>
  <c r="D518" i="10" s="1"/>
  <c r="E518" i="10" s="1"/>
  <c r="F518" i="10" s="1"/>
  <c r="G518" i="10" s="1"/>
  <c r="H518" i="10" s="1"/>
  <c r="I518" i="10" s="1"/>
  <c r="J518" i="10" s="1"/>
  <c r="K518" i="10" s="1"/>
  <c r="L518" i="10" s="1"/>
  <c r="M518" i="10" s="1"/>
  <c r="N518" i="10" s="1"/>
  <c r="O518" i="10" s="1"/>
  <c r="P518" i="10" s="1"/>
  <c r="Q518" i="10" s="1"/>
  <c r="R518" i="10" s="1"/>
  <c r="S518" i="10" s="1"/>
  <c r="T518" i="10" s="1"/>
  <c r="U518" i="10" s="1"/>
  <c r="V518" i="10" s="1"/>
  <c r="B519" i="10"/>
  <c r="C519" i="10" s="1"/>
  <c r="D519" i="10" s="1"/>
  <c r="E519" i="10" s="1"/>
  <c r="F519" i="10" s="1"/>
  <c r="G519" i="10" s="1"/>
  <c r="H519" i="10" s="1"/>
  <c r="I519" i="10" s="1"/>
  <c r="J519" i="10" s="1"/>
  <c r="K519" i="10" s="1"/>
  <c r="L519" i="10" s="1"/>
  <c r="M519" i="10" s="1"/>
  <c r="N519" i="10" s="1"/>
  <c r="O519" i="10" s="1"/>
  <c r="P519" i="10" s="1"/>
  <c r="Q519" i="10" s="1"/>
  <c r="R519" i="10" s="1"/>
  <c r="S519" i="10" s="1"/>
  <c r="T519" i="10" s="1"/>
  <c r="U519" i="10" s="1"/>
  <c r="V519" i="10" s="1"/>
  <c r="B520" i="10"/>
  <c r="C520" i="10" s="1"/>
  <c r="D520" i="10" s="1"/>
  <c r="E520" i="10" s="1"/>
  <c r="F520" i="10" s="1"/>
  <c r="G520" i="10" s="1"/>
  <c r="H520" i="10" s="1"/>
  <c r="I520" i="10" s="1"/>
  <c r="J520" i="10" s="1"/>
  <c r="K520" i="10" s="1"/>
  <c r="L520" i="10" s="1"/>
  <c r="M520" i="10" s="1"/>
  <c r="N520" i="10" s="1"/>
  <c r="O520" i="10" s="1"/>
  <c r="P520" i="10" s="1"/>
  <c r="Q520" i="10" s="1"/>
  <c r="R520" i="10" s="1"/>
  <c r="S520" i="10" s="1"/>
  <c r="T520" i="10" s="1"/>
  <c r="U520" i="10" s="1"/>
  <c r="V520" i="10" s="1"/>
  <c r="B521" i="10"/>
  <c r="C521" i="10" s="1"/>
  <c r="D521" i="10" s="1"/>
  <c r="E521" i="10" s="1"/>
  <c r="F521" i="10" s="1"/>
  <c r="G521" i="10" s="1"/>
  <c r="H521" i="10" s="1"/>
  <c r="I521" i="10" s="1"/>
  <c r="J521" i="10" s="1"/>
  <c r="K521" i="10" s="1"/>
  <c r="L521" i="10" s="1"/>
  <c r="M521" i="10" s="1"/>
  <c r="N521" i="10" s="1"/>
  <c r="O521" i="10" s="1"/>
  <c r="P521" i="10" s="1"/>
  <c r="Q521" i="10" s="1"/>
  <c r="R521" i="10" s="1"/>
  <c r="S521" i="10" s="1"/>
  <c r="T521" i="10" s="1"/>
  <c r="U521" i="10" s="1"/>
  <c r="V521" i="10" s="1"/>
  <c r="B522" i="10"/>
  <c r="C522" i="10" s="1"/>
  <c r="D522" i="10" s="1"/>
  <c r="E522" i="10" s="1"/>
  <c r="F522" i="10" s="1"/>
  <c r="G522" i="10" s="1"/>
  <c r="H522" i="10" s="1"/>
  <c r="I522" i="10" s="1"/>
  <c r="J522" i="10" s="1"/>
  <c r="K522" i="10" s="1"/>
  <c r="L522" i="10" s="1"/>
  <c r="M522" i="10" s="1"/>
  <c r="N522" i="10" s="1"/>
  <c r="O522" i="10" s="1"/>
  <c r="P522" i="10" s="1"/>
  <c r="Q522" i="10" s="1"/>
  <c r="R522" i="10" s="1"/>
  <c r="S522" i="10" s="1"/>
  <c r="T522" i="10" s="1"/>
  <c r="U522" i="10" s="1"/>
  <c r="V522" i="10" s="1"/>
  <c r="B523" i="10"/>
  <c r="C523" i="10" s="1"/>
  <c r="D523" i="10" s="1"/>
  <c r="E523" i="10" s="1"/>
  <c r="F523" i="10" s="1"/>
  <c r="G523" i="10" s="1"/>
  <c r="H523" i="10" s="1"/>
  <c r="I523" i="10" s="1"/>
  <c r="J523" i="10" s="1"/>
  <c r="K523" i="10" s="1"/>
  <c r="L523" i="10" s="1"/>
  <c r="M523" i="10" s="1"/>
  <c r="N523" i="10" s="1"/>
  <c r="O523" i="10" s="1"/>
  <c r="P523" i="10" s="1"/>
  <c r="Q523" i="10" s="1"/>
  <c r="R523" i="10" s="1"/>
  <c r="S523" i="10" s="1"/>
  <c r="T523" i="10" s="1"/>
  <c r="U523" i="10" s="1"/>
  <c r="V523" i="10" s="1"/>
  <c r="B524" i="10"/>
  <c r="C524" i="10" s="1"/>
  <c r="D524" i="10" s="1"/>
  <c r="E524" i="10" s="1"/>
  <c r="F524" i="10" s="1"/>
  <c r="G524" i="10" s="1"/>
  <c r="H524" i="10" s="1"/>
  <c r="I524" i="10" s="1"/>
  <c r="J524" i="10" s="1"/>
  <c r="K524" i="10" s="1"/>
  <c r="L524" i="10" s="1"/>
  <c r="M524" i="10" s="1"/>
  <c r="N524" i="10" s="1"/>
  <c r="O524" i="10" s="1"/>
  <c r="P524" i="10" s="1"/>
  <c r="Q524" i="10" s="1"/>
  <c r="R524" i="10" s="1"/>
  <c r="S524" i="10" s="1"/>
  <c r="T524" i="10" s="1"/>
  <c r="U524" i="10" s="1"/>
  <c r="V524" i="10" s="1"/>
  <c r="B525" i="10"/>
  <c r="C525" i="10" s="1"/>
  <c r="D525" i="10" s="1"/>
  <c r="E525" i="10" s="1"/>
  <c r="F525" i="10" s="1"/>
  <c r="G525" i="10" s="1"/>
  <c r="H525" i="10" s="1"/>
  <c r="I525" i="10" s="1"/>
  <c r="J525" i="10" s="1"/>
  <c r="K525" i="10" s="1"/>
  <c r="L525" i="10" s="1"/>
  <c r="M525" i="10" s="1"/>
  <c r="N525" i="10" s="1"/>
  <c r="O525" i="10" s="1"/>
  <c r="P525" i="10" s="1"/>
  <c r="Q525" i="10" s="1"/>
  <c r="R525" i="10" s="1"/>
  <c r="S525" i="10" s="1"/>
  <c r="T525" i="10" s="1"/>
  <c r="U525" i="10" s="1"/>
  <c r="V525" i="10" s="1"/>
  <c r="B526" i="10"/>
  <c r="C526" i="10" s="1"/>
  <c r="D526" i="10" s="1"/>
  <c r="E526" i="10" s="1"/>
  <c r="F526" i="10" s="1"/>
  <c r="G526" i="10" s="1"/>
  <c r="H526" i="10" s="1"/>
  <c r="I526" i="10" s="1"/>
  <c r="J526" i="10" s="1"/>
  <c r="K526" i="10" s="1"/>
  <c r="L526" i="10" s="1"/>
  <c r="M526" i="10" s="1"/>
  <c r="N526" i="10" s="1"/>
  <c r="O526" i="10" s="1"/>
  <c r="P526" i="10" s="1"/>
  <c r="Q526" i="10" s="1"/>
  <c r="R526" i="10" s="1"/>
  <c r="S526" i="10" s="1"/>
  <c r="T526" i="10" s="1"/>
  <c r="U526" i="10" s="1"/>
  <c r="V526" i="10" s="1"/>
  <c r="B527" i="10"/>
  <c r="C527" i="10" s="1"/>
  <c r="D527" i="10" s="1"/>
  <c r="E527" i="10" s="1"/>
  <c r="F527" i="10" s="1"/>
  <c r="G527" i="10" s="1"/>
  <c r="H527" i="10" s="1"/>
  <c r="I527" i="10" s="1"/>
  <c r="J527" i="10" s="1"/>
  <c r="K527" i="10" s="1"/>
  <c r="L527" i="10" s="1"/>
  <c r="M527" i="10" s="1"/>
  <c r="N527" i="10" s="1"/>
  <c r="O527" i="10" s="1"/>
  <c r="P527" i="10" s="1"/>
  <c r="Q527" i="10" s="1"/>
  <c r="R527" i="10" s="1"/>
  <c r="S527" i="10" s="1"/>
  <c r="T527" i="10" s="1"/>
  <c r="U527" i="10" s="1"/>
  <c r="V527" i="10" s="1"/>
  <c r="B528" i="10"/>
  <c r="C528" i="10" s="1"/>
  <c r="D528" i="10" s="1"/>
  <c r="E528" i="10" s="1"/>
  <c r="F528" i="10" s="1"/>
  <c r="G528" i="10" s="1"/>
  <c r="H528" i="10" s="1"/>
  <c r="I528" i="10" s="1"/>
  <c r="J528" i="10" s="1"/>
  <c r="K528" i="10" s="1"/>
  <c r="L528" i="10" s="1"/>
  <c r="M528" i="10" s="1"/>
  <c r="N528" i="10" s="1"/>
  <c r="O528" i="10" s="1"/>
  <c r="P528" i="10" s="1"/>
  <c r="Q528" i="10" s="1"/>
  <c r="R528" i="10" s="1"/>
  <c r="S528" i="10" s="1"/>
  <c r="T528" i="10" s="1"/>
  <c r="U528" i="10" s="1"/>
  <c r="V528" i="10" s="1"/>
  <c r="B529" i="10"/>
  <c r="C529" i="10" s="1"/>
  <c r="D529" i="10" s="1"/>
  <c r="E529" i="10" s="1"/>
  <c r="F529" i="10" s="1"/>
  <c r="G529" i="10" s="1"/>
  <c r="H529" i="10" s="1"/>
  <c r="I529" i="10" s="1"/>
  <c r="J529" i="10" s="1"/>
  <c r="K529" i="10" s="1"/>
  <c r="L529" i="10" s="1"/>
  <c r="M529" i="10" s="1"/>
  <c r="N529" i="10" s="1"/>
  <c r="O529" i="10" s="1"/>
  <c r="P529" i="10" s="1"/>
  <c r="Q529" i="10" s="1"/>
  <c r="R529" i="10" s="1"/>
  <c r="S529" i="10" s="1"/>
  <c r="T529" i="10" s="1"/>
  <c r="U529" i="10" s="1"/>
  <c r="V529" i="10" s="1"/>
  <c r="B530" i="10"/>
  <c r="C530" i="10" s="1"/>
  <c r="D530" i="10" s="1"/>
  <c r="E530" i="10" s="1"/>
  <c r="F530" i="10" s="1"/>
  <c r="G530" i="10" s="1"/>
  <c r="H530" i="10" s="1"/>
  <c r="I530" i="10" s="1"/>
  <c r="J530" i="10" s="1"/>
  <c r="K530" i="10" s="1"/>
  <c r="L530" i="10" s="1"/>
  <c r="M530" i="10" s="1"/>
  <c r="N530" i="10" s="1"/>
  <c r="O530" i="10" s="1"/>
  <c r="P530" i="10" s="1"/>
  <c r="Q530" i="10" s="1"/>
  <c r="R530" i="10" s="1"/>
  <c r="S530" i="10" s="1"/>
  <c r="T530" i="10" s="1"/>
  <c r="U530" i="10" s="1"/>
  <c r="V530" i="10" s="1"/>
  <c r="B531" i="10"/>
  <c r="C531" i="10" s="1"/>
  <c r="D531" i="10" s="1"/>
  <c r="E531" i="10" s="1"/>
  <c r="F531" i="10" s="1"/>
  <c r="G531" i="10" s="1"/>
  <c r="H531" i="10" s="1"/>
  <c r="I531" i="10" s="1"/>
  <c r="J531" i="10" s="1"/>
  <c r="K531" i="10" s="1"/>
  <c r="L531" i="10" s="1"/>
  <c r="M531" i="10" s="1"/>
  <c r="N531" i="10" s="1"/>
  <c r="O531" i="10" s="1"/>
  <c r="P531" i="10" s="1"/>
  <c r="Q531" i="10" s="1"/>
  <c r="R531" i="10" s="1"/>
  <c r="S531" i="10" s="1"/>
  <c r="T531" i="10" s="1"/>
  <c r="U531" i="10" s="1"/>
  <c r="V531" i="10" s="1"/>
  <c r="B532" i="10"/>
  <c r="C532" i="10" s="1"/>
  <c r="D532" i="10" s="1"/>
  <c r="E532" i="10" s="1"/>
  <c r="F532" i="10" s="1"/>
  <c r="G532" i="10" s="1"/>
  <c r="H532" i="10" s="1"/>
  <c r="I532" i="10" s="1"/>
  <c r="J532" i="10" s="1"/>
  <c r="K532" i="10" s="1"/>
  <c r="L532" i="10" s="1"/>
  <c r="M532" i="10" s="1"/>
  <c r="N532" i="10" s="1"/>
  <c r="O532" i="10" s="1"/>
  <c r="P532" i="10" s="1"/>
  <c r="Q532" i="10" s="1"/>
  <c r="R532" i="10" s="1"/>
  <c r="S532" i="10" s="1"/>
  <c r="T532" i="10" s="1"/>
  <c r="U532" i="10" s="1"/>
  <c r="V532" i="10" s="1"/>
  <c r="B533" i="10"/>
  <c r="C533" i="10" s="1"/>
  <c r="D533" i="10" s="1"/>
  <c r="E533" i="10" s="1"/>
  <c r="F533" i="10" s="1"/>
  <c r="G533" i="10" s="1"/>
  <c r="H533" i="10" s="1"/>
  <c r="I533" i="10" s="1"/>
  <c r="J533" i="10" s="1"/>
  <c r="K533" i="10" s="1"/>
  <c r="L533" i="10" s="1"/>
  <c r="M533" i="10" s="1"/>
  <c r="N533" i="10" s="1"/>
  <c r="O533" i="10" s="1"/>
  <c r="P533" i="10" s="1"/>
  <c r="Q533" i="10" s="1"/>
  <c r="R533" i="10" s="1"/>
  <c r="S533" i="10" s="1"/>
  <c r="T533" i="10" s="1"/>
  <c r="U533" i="10" s="1"/>
  <c r="V533" i="10" s="1"/>
  <c r="B534" i="10"/>
  <c r="C534" i="10" s="1"/>
  <c r="D534" i="10" s="1"/>
  <c r="E534" i="10" s="1"/>
  <c r="F534" i="10" s="1"/>
  <c r="G534" i="10" s="1"/>
  <c r="H534" i="10" s="1"/>
  <c r="I534" i="10" s="1"/>
  <c r="J534" i="10" s="1"/>
  <c r="K534" i="10" s="1"/>
  <c r="L534" i="10" s="1"/>
  <c r="M534" i="10" s="1"/>
  <c r="N534" i="10" s="1"/>
  <c r="O534" i="10" s="1"/>
  <c r="P534" i="10" s="1"/>
  <c r="Q534" i="10" s="1"/>
  <c r="R534" i="10" s="1"/>
  <c r="S534" i="10" s="1"/>
  <c r="T534" i="10" s="1"/>
  <c r="U534" i="10" s="1"/>
  <c r="V534" i="10" s="1"/>
  <c r="B535" i="10"/>
  <c r="C535" i="10" s="1"/>
  <c r="D535" i="10" s="1"/>
  <c r="E535" i="10" s="1"/>
  <c r="F535" i="10" s="1"/>
  <c r="G535" i="10" s="1"/>
  <c r="H535" i="10" s="1"/>
  <c r="I535" i="10" s="1"/>
  <c r="J535" i="10" s="1"/>
  <c r="K535" i="10" s="1"/>
  <c r="L535" i="10" s="1"/>
  <c r="M535" i="10" s="1"/>
  <c r="N535" i="10" s="1"/>
  <c r="O535" i="10" s="1"/>
  <c r="P535" i="10" s="1"/>
  <c r="Q535" i="10" s="1"/>
  <c r="R535" i="10" s="1"/>
  <c r="S535" i="10" s="1"/>
  <c r="T535" i="10" s="1"/>
  <c r="U535" i="10" s="1"/>
  <c r="V535" i="10" s="1"/>
  <c r="B536" i="10"/>
  <c r="C536" i="10" s="1"/>
  <c r="D536" i="10" s="1"/>
  <c r="E536" i="10" s="1"/>
  <c r="F536" i="10" s="1"/>
  <c r="G536" i="10" s="1"/>
  <c r="H536" i="10" s="1"/>
  <c r="I536" i="10" s="1"/>
  <c r="J536" i="10" s="1"/>
  <c r="K536" i="10" s="1"/>
  <c r="L536" i="10" s="1"/>
  <c r="M536" i="10" s="1"/>
  <c r="N536" i="10" s="1"/>
  <c r="O536" i="10" s="1"/>
  <c r="P536" i="10" s="1"/>
  <c r="Q536" i="10" s="1"/>
  <c r="R536" i="10" s="1"/>
  <c r="S536" i="10" s="1"/>
  <c r="T536" i="10" s="1"/>
  <c r="U536" i="10" s="1"/>
  <c r="V536" i="10" s="1"/>
  <c r="B537" i="10"/>
  <c r="C537" i="10" s="1"/>
  <c r="D537" i="10" s="1"/>
  <c r="E537" i="10" s="1"/>
  <c r="F537" i="10" s="1"/>
  <c r="G537" i="10" s="1"/>
  <c r="H537" i="10" s="1"/>
  <c r="I537" i="10" s="1"/>
  <c r="J537" i="10" s="1"/>
  <c r="K537" i="10" s="1"/>
  <c r="L537" i="10" s="1"/>
  <c r="M537" i="10" s="1"/>
  <c r="N537" i="10" s="1"/>
  <c r="O537" i="10" s="1"/>
  <c r="P537" i="10" s="1"/>
  <c r="Q537" i="10" s="1"/>
  <c r="R537" i="10" s="1"/>
  <c r="S537" i="10" s="1"/>
  <c r="T537" i="10" s="1"/>
  <c r="U537" i="10" s="1"/>
  <c r="V537" i="10" s="1"/>
  <c r="B538" i="10"/>
  <c r="C538" i="10" s="1"/>
  <c r="D538" i="10" s="1"/>
  <c r="E538" i="10" s="1"/>
  <c r="F538" i="10" s="1"/>
  <c r="G538" i="10" s="1"/>
  <c r="H538" i="10" s="1"/>
  <c r="I538" i="10" s="1"/>
  <c r="J538" i="10" s="1"/>
  <c r="K538" i="10" s="1"/>
  <c r="L538" i="10" s="1"/>
  <c r="M538" i="10" s="1"/>
  <c r="N538" i="10" s="1"/>
  <c r="O538" i="10" s="1"/>
  <c r="P538" i="10" s="1"/>
  <c r="Q538" i="10" s="1"/>
  <c r="R538" i="10" s="1"/>
  <c r="S538" i="10" s="1"/>
  <c r="T538" i="10" s="1"/>
  <c r="U538" i="10" s="1"/>
  <c r="V538" i="10" s="1"/>
  <c r="B539" i="10"/>
  <c r="C539" i="10" s="1"/>
  <c r="D539" i="10" s="1"/>
  <c r="E539" i="10" s="1"/>
  <c r="F539" i="10" s="1"/>
  <c r="G539" i="10" s="1"/>
  <c r="H539" i="10" s="1"/>
  <c r="I539" i="10" s="1"/>
  <c r="J539" i="10" s="1"/>
  <c r="K539" i="10" s="1"/>
  <c r="L539" i="10" s="1"/>
  <c r="M539" i="10" s="1"/>
  <c r="N539" i="10" s="1"/>
  <c r="O539" i="10" s="1"/>
  <c r="P539" i="10" s="1"/>
  <c r="Q539" i="10" s="1"/>
  <c r="R539" i="10" s="1"/>
  <c r="S539" i="10" s="1"/>
  <c r="T539" i="10" s="1"/>
  <c r="U539" i="10" s="1"/>
  <c r="V539" i="10" s="1"/>
  <c r="B540" i="10"/>
  <c r="C540" i="10" s="1"/>
  <c r="D540" i="10" s="1"/>
  <c r="E540" i="10" s="1"/>
  <c r="F540" i="10" s="1"/>
  <c r="G540" i="10" s="1"/>
  <c r="H540" i="10" s="1"/>
  <c r="I540" i="10" s="1"/>
  <c r="J540" i="10" s="1"/>
  <c r="K540" i="10" s="1"/>
  <c r="L540" i="10" s="1"/>
  <c r="M540" i="10" s="1"/>
  <c r="N540" i="10" s="1"/>
  <c r="O540" i="10" s="1"/>
  <c r="P540" i="10" s="1"/>
  <c r="Q540" i="10" s="1"/>
  <c r="R540" i="10" s="1"/>
  <c r="S540" i="10" s="1"/>
  <c r="T540" i="10" s="1"/>
  <c r="U540" i="10" s="1"/>
  <c r="V540" i="10" s="1"/>
  <c r="B541" i="10"/>
  <c r="C541" i="10" s="1"/>
  <c r="D541" i="10" s="1"/>
  <c r="E541" i="10" s="1"/>
  <c r="F541" i="10" s="1"/>
  <c r="G541" i="10" s="1"/>
  <c r="H541" i="10" s="1"/>
  <c r="I541" i="10" s="1"/>
  <c r="J541" i="10" s="1"/>
  <c r="K541" i="10" s="1"/>
  <c r="L541" i="10" s="1"/>
  <c r="M541" i="10" s="1"/>
  <c r="N541" i="10" s="1"/>
  <c r="O541" i="10" s="1"/>
  <c r="P541" i="10" s="1"/>
  <c r="Q541" i="10" s="1"/>
  <c r="R541" i="10" s="1"/>
  <c r="S541" i="10" s="1"/>
  <c r="T541" i="10" s="1"/>
  <c r="U541" i="10" s="1"/>
  <c r="V541" i="10" s="1"/>
  <c r="B542" i="10"/>
  <c r="C542" i="10" s="1"/>
  <c r="D542" i="10" s="1"/>
  <c r="E542" i="10" s="1"/>
  <c r="F542" i="10" s="1"/>
  <c r="G542" i="10" s="1"/>
  <c r="H542" i="10" s="1"/>
  <c r="I542" i="10" s="1"/>
  <c r="J542" i="10" s="1"/>
  <c r="K542" i="10" s="1"/>
  <c r="L542" i="10" s="1"/>
  <c r="M542" i="10" s="1"/>
  <c r="N542" i="10" s="1"/>
  <c r="O542" i="10" s="1"/>
  <c r="P542" i="10" s="1"/>
  <c r="Q542" i="10" s="1"/>
  <c r="R542" i="10" s="1"/>
  <c r="S542" i="10" s="1"/>
  <c r="T542" i="10" s="1"/>
  <c r="U542" i="10" s="1"/>
  <c r="V542" i="10" s="1"/>
  <c r="B543" i="10"/>
  <c r="C543" i="10" s="1"/>
  <c r="D543" i="10" s="1"/>
  <c r="E543" i="10" s="1"/>
  <c r="F543" i="10" s="1"/>
  <c r="G543" i="10" s="1"/>
  <c r="H543" i="10" s="1"/>
  <c r="I543" i="10" s="1"/>
  <c r="J543" i="10" s="1"/>
  <c r="K543" i="10" s="1"/>
  <c r="L543" i="10" s="1"/>
  <c r="M543" i="10" s="1"/>
  <c r="N543" i="10" s="1"/>
  <c r="O543" i="10" s="1"/>
  <c r="P543" i="10" s="1"/>
  <c r="Q543" i="10" s="1"/>
  <c r="R543" i="10" s="1"/>
  <c r="S543" i="10" s="1"/>
  <c r="T543" i="10" s="1"/>
  <c r="U543" i="10" s="1"/>
  <c r="V543" i="10" s="1"/>
  <c r="B544" i="10"/>
  <c r="C544" i="10" s="1"/>
  <c r="D544" i="10" s="1"/>
  <c r="E544" i="10" s="1"/>
  <c r="F544" i="10" s="1"/>
  <c r="G544" i="10" s="1"/>
  <c r="H544" i="10" s="1"/>
  <c r="I544" i="10" s="1"/>
  <c r="J544" i="10" s="1"/>
  <c r="K544" i="10" s="1"/>
  <c r="L544" i="10" s="1"/>
  <c r="M544" i="10" s="1"/>
  <c r="N544" i="10" s="1"/>
  <c r="O544" i="10" s="1"/>
  <c r="P544" i="10" s="1"/>
  <c r="Q544" i="10" s="1"/>
  <c r="R544" i="10" s="1"/>
  <c r="S544" i="10" s="1"/>
  <c r="T544" i="10" s="1"/>
  <c r="U544" i="10" s="1"/>
  <c r="V544" i="10" s="1"/>
  <c r="B545" i="10"/>
  <c r="C545" i="10" s="1"/>
  <c r="D545" i="10" s="1"/>
  <c r="E545" i="10" s="1"/>
  <c r="F545" i="10" s="1"/>
  <c r="G545" i="10" s="1"/>
  <c r="H545" i="10" s="1"/>
  <c r="I545" i="10" s="1"/>
  <c r="J545" i="10" s="1"/>
  <c r="K545" i="10" s="1"/>
  <c r="L545" i="10" s="1"/>
  <c r="M545" i="10" s="1"/>
  <c r="N545" i="10" s="1"/>
  <c r="O545" i="10" s="1"/>
  <c r="P545" i="10" s="1"/>
  <c r="Q545" i="10" s="1"/>
  <c r="R545" i="10" s="1"/>
  <c r="S545" i="10" s="1"/>
  <c r="T545" i="10" s="1"/>
  <c r="U545" i="10" s="1"/>
  <c r="V545" i="10" s="1"/>
  <c r="B546" i="10"/>
  <c r="C546" i="10" s="1"/>
  <c r="D546" i="10" s="1"/>
  <c r="E546" i="10" s="1"/>
  <c r="F546" i="10" s="1"/>
  <c r="G546" i="10" s="1"/>
  <c r="H546" i="10" s="1"/>
  <c r="I546" i="10" s="1"/>
  <c r="J546" i="10" s="1"/>
  <c r="K546" i="10" s="1"/>
  <c r="L546" i="10" s="1"/>
  <c r="M546" i="10" s="1"/>
  <c r="N546" i="10" s="1"/>
  <c r="O546" i="10" s="1"/>
  <c r="P546" i="10" s="1"/>
  <c r="Q546" i="10" s="1"/>
  <c r="R546" i="10" s="1"/>
  <c r="S546" i="10" s="1"/>
  <c r="T546" i="10" s="1"/>
  <c r="U546" i="10" s="1"/>
  <c r="V546" i="10" s="1"/>
  <c r="B547" i="10"/>
  <c r="C547" i="10" s="1"/>
  <c r="D547" i="10" s="1"/>
  <c r="E547" i="10" s="1"/>
  <c r="F547" i="10" s="1"/>
  <c r="G547" i="10" s="1"/>
  <c r="H547" i="10" s="1"/>
  <c r="I547" i="10" s="1"/>
  <c r="J547" i="10" s="1"/>
  <c r="K547" i="10" s="1"/>
  <c r="L547" i="10" s="1"/>
  <c r="M547" i="10" s="1"/>
  <c r="N547" i="10" s="1"/>
  <c r="O547" i="10" s="1"/>
  <c r="P547" i="10" s="1"/>
  <c r="Q547" i="10" s="1"/>
  <c r="R547" i="10" s="1"/>
  <c r="S547" i="10" s="1"/>
  <c r="T547" i="10" s="1"/>
  <c r="U547" i="10" s="1"/>
  <c r="V547" i="10" s="1"/>
  <c r="B548" i="10"/>
  <c r="C548" i="10" s="1"/>
  <c r="D548" i="10" s="1"/>
  <c r="E548" i="10" s="1"/>
  <c r="F548" i="10" s="1"/>
  <c r="G548" i="10" s="1"/>
  <c r="H548" i="10" s="1"/>
  <c r="I548" i="10" s="1"/>
  <c r="J548" i="10" s="1"/>
  <c r="K548" i="10" s="1"/>
  <c r="L548" i="10" s="1"/>
  <c r="M548" i="10" s="1"/>
  <c r="N548" i="10" s="1"/>
  <c r="O548" i="10" s="1"/>
  <c r="P548" i="10" s="1"/>
  <c r="Q548" i="10" s="1"/>
  <c r="R548" i="10" s="1"/>
  <c r="S548" i="10" s="1"/>
  <c r="T548" i="10" s="1"/>
  <c r="U548" i="10" s="1"/>
  <c r="V548" i="10" s="1"/>
  <c r="B549" i="10"/>
  <c r="C549" i="10" s="1"/>
  <c r="D549" i="10" s="1"/>
  <c r="E549" i="10" s="1"/>
  <c r="F549" i="10" s="1"/>
  <c r="G549" i="10" s="1"/>
  <c r="H549" i="10" s="1"/>
  <c r="I549" i="10" s="1"/>
  <c r="J549" i="10" s="1"/>
  <c r="K549" i="10" s="1"/>
  <c r="L549" i="10" s="1"/>
  <c r="M549" i="10" s="1"/>
  <c r="N549" i="10" s="1"/>
  <c r="O549" i="10" s="1"/>
  <c r="P549" i="10" s="1"/>
  <c r="Q549" i="10" s="1"/>
  <c r="R549" i="10" s="1"/>
  <c r="S549" i="10" s="1"/>
  <c r="T549" i="10" s="1"/>
  <c r="U549" i="10" s="1"/>
  <c r="V549" i="10" s="1"/>
  <c r="B550" i="10"/>
  <c r="C550" i="10" s="1"/>
  <c r="D550" i="10" s="1"/>
  <c r="E550" i="10" s="1"/>
  <c r="F550" i="10" s="1"/>
  <c r="G550" i="10" s="1"/>
  <c r="H550" i="10" s="1"/>
  <c r="I550" i="10" s="1"/>
  <c r="J550" i="10" s="1"/>
  <c r="K550" i="10" s="1"/>
  <c r="L550" i="10" s="1"/>
  <c r="M550" i="10" s="1"/>
  <c r="N550" i="10" s="1"/>
  <c r="O550" i="10" s="1"/>
  <c r="P550" i="10" s="1"/>
  <c r="Q550" i="10" s="1"/>
  <c r="R550" i="10" s="1"/>
  <c r="S550" i="10" s="1"/>
  <c r="T550" i="10" s="1"/>
  <c r="U550" i="10" s="1"/>
  <c r="V550" i="10" s="1"/>
  <c r="B551" i="10"/>
  <c r="C551" i="10" s="1"/>
  <c r="D551" i="10" s="1"/>
  <c r="E551" i="10" s="1"/>
  <c r="F551" i="10" s="1"/>
  <c r="G551" i="10" s="1"/>
  <c r="H551" i="10" s="1"/>
  <c r="I551" i="10" s="1"/>
  <c r="J551" i="10" s="1"/>
  <c r="K551" i="10" s="1"/>
  <c r="L551" i="10" s="1"/>
  <c r="M551" i="10" s="1"/>
  <c r="N551" i="10" s="1"/>
  <c r="O551" i="10" s="1"/>
  <c r="P551" i="10" s="1"/>
  <c r="Q551" i="10" s="1"/>
  <c r="R551" i="10" s="1"/>
  <c r="S551" i="10" s="1"/>
  <c r="T551" i="10" s="1"/>
  <c r="U551" i="10" s="1"/>
  <c r="V551" i="10" s="1"/>
  <c r="B552" i="10"/>
  <c r="C552" i="10" s="1"/>
  <c r="D552" i="10" s="1"/>
  <c r="E552" i="10" s="1"/>
  <c r="F552" i="10" s="1"/>
  <c r="G552" i="10" s="1"/>
  <c r="H552" i="10" s="1"/>
  <c r="I552" i="10" s="1"/>
  <c r="J552" i="10" s="1"/>
  <c r="K552" i="10" s="1"/>
  <c r="L552" i="10" s="1"/>
  <c r="M552" i="10" s="1"/>
  <c r="N552" i="10" s="1"/>
  <c r="O552" i="10" s="1"/>
  <c r="P552" i="10" s="1"/>
  <c r="Q552" i="10" s="1"/>
  <c r="R552" i="10" s="1"/>
  <c r="S552" i="10" s="1"/>
  <c r="T552" i="10" s="1"/>
  <c r="U552" i="10" s="1"/>
  <c r="V552" i="10" s="1"/>
  <c r="B553" i="10"/>
  <c r="C553" i="10" s="1"/>
  <c r="D553" i="10" s="1"/>
  <c r="E553" i="10" s="1"/>
  <c r="F553" i="10" s="1"/>
  <c r="G553" i="10" s="1"/>
  <c r="H553" i="10" s="1"/>
  <c r="I553" i="10" s="1"/>
  <c r="J553" i="10" s="1"/>
  <c r="K553" i="10" s="1"/>
  <c r="L553" i="10" s="1"/>
  <c r="M553" i="10" s="1"/>
  <c r="N553" i="10" s="1"/>
  <c r="O553" i="10" s="1"/>
  <c r="P553" i="10" s="1"/>
  <c r="Q553" i="10" s="1"/>
  <c r="R553" i="10" s="1"/>
  <c r="S553" i="10" s="1"/>
  <c r="T553" i="10" s="1"/>
  <c r="U553" i="10" s="1"/>
  <c r="V553" i="10" s="1"/>
  <c r="B554" i="10"/>
  <c r="C554" i="10" s="1"/>
  <c r="D554" i="10" s="1"/>
  <c r="E554" i="10" s="1"/>
  <c r="F554" i="10" s="1"/>
  <c r="G554" i="10" s="1"/>
  <c r="H554" i="10" s="1"/>
  <c r="I554" i="10" s="1"/>
  <c r="J554" i="10" s="1"/>
  <c r="K554" i="10" s="1"/>
  <c r="L554" i="10" s="1"/>
  <c r="M554" i="10" s="1"/>
  <c r="N554" i="10" s="1"/>
  <c r="O554" i="10" s="1"/>
  <c r="P554" i="10" s="1"/>
  <c r="Q554" i="10" s="1"/>
  <c r="R554" i="10" s="1"/>
  <c r="S554" i="10" s="1"/>
  <c r="T554" i="10" s="1"/>
  <c r="U554" i="10" s="1"/>
  <c r="V554" i="10" s="1"/>
  <c r="B555" i="10"/>
  <c r="C555" i="10" s="1"/>
  <c r="D555" i="10" s="1"/>
  <c r="E555" i="10" s="1"/>
  <c r="F555" i="10" s="1"/>
  <c r="G555" i="10" s="1"/>
  <c r="H555" i="10" s="1"/>
  <c r="I555" i="10" s="1"/>
  <c r="J555" i="10" s="1"/>
  <c r="K555" i="10" s="1"/>
  <c r="L555" i="10" s="1"/>
  <c r="M555" i="10" s="1"/>
  <c r="N555" i="10" s="1"/>
  <c r="O555" i="10" s="1"/>
  <c r="P555" i="10" s="1"/>
  <c r="Q555" i="10" s="1"/>
  <c r="R555" i="10" s="1"/>
  <c r="S555" i="10" s="1"/>
  <c r="T555" i="10" s="1"/>
  <c r="U555" i="10" s="1"/>
  <c r="V555" i="10" s="1"/>
  <c r="B556" i="10"/>
  <c r="C556" i="10" s="1"/>
  <c r="D556" i="10" s="1"/>
  <c r="E556" i="10" s="1"/>
  <c r="F556" i="10" s="1"/>
  <c r="G556" i="10" s="1"/>
  <c r="H556" i="10" s="1"/>
  <c r="I556" i="10" s="1"/>
  <c r="J556" i="10" s="1"/>
  <c r="K556" i="10" s="1"/>
  <c r="L556" i="10" s="1"/>
  <c r="M556" i="10" s="1"/>
  <c r="N556" i="10" s="1"/>
  <c r="O556" i="10" s="1"/>
  <c r="P556" i="10" s="1"/>
  <c r="Q556" i="10" s="1"/>
  <c r="R556" i="10" s="1"/>
  <c r="S556" i="10" s="1"/>
  <c r="T556" i="10" s="1"/>
  <c r="U556" i="10" s="1"/>
  <c r="V556" i="10" s="1"/>
  <c r="B557" i="10"/>
  <c r="C557" i="10" s="1"/>
  <c r="D557" i="10" s="1"/>
  <c r="E557" i="10" s="1"/>
  <c r="F557" i="10" s="1"/>
  <c r="G557" i="10" s="1"/>
  <c r="H557" i="10" s="1"/>
  <c r="I557" i="10" s="1"/>
  <c r="J557" i="10" s="1"/>
  <c r="K557" i="10" s="1"/>
  <c r="L557" i="10" s="1"/>
  <c r="M557" i="10" s="1"/>
  <c r="N557" i="10" s="1"/>
  <c r="O557" i="10" s="1"/>
  <c r="P557" i="10" s="1"/>
  <c r="Q557" i="10" s="1"/>
  <c r="R557" i="10" s="1"/>
  <c r="S557" i="10" s="1"/>
  <c r="T557" i="10" s="1"/>
  <c r="U557" i="10" s="1"/>
  <c r="V557" i="10" s="1"/>
  <c r="B558" i="10"/>
  <c r="C558" i="10" s="1"/>
  <c r="D558" i="10" s="1"/>
  <c r="E558" i="10" s="1"/>
  <c r="F558" i="10" s="1"/>
  <c r="G558" i="10" s="1"/>
  <c r="H558" i="10" s="1"/>
  <c r="I558" i="10" s="1"/>
  <c r="J558" i="10" s="1"/>
  <c r="K558" i="10" s="1"/>
  <c r="L558" i="10" s="1"/>
  <c r="M558" i="10" s="1"/>
  <c r="N558" i="10" s="1"/>
  <c r="O558" i="10" s="1"/>
  <c r="P558" i="10" s="1"/>
  <c r="Q558" i="10" s="1"/>
  <c r="R558" i="10" s="1"/>
  <c r="S558" i="10" s="1"/>
  <c r="T558" i="10" s="1"/>
  <c r="U558" i="10" s="1"/>
  <c r="V558" i="10" s="1"/>
  <c r="B559" i="10"/>
  <c r="C559" i="10" s="1"/>
  <c r="D559" i="10" s="1"/>
  <c r="E559" i="10" s="1"/>
  <c r="F559" i="10" s="1"/>
  <c r="G559" i="10" s="1"/>
  <c r="H559" i="10" s="1"/>
  <c r="I559" i="10" s="1"/>
  <c r="J559" i="10" s="1"/>
  <c r="K559" i="10" s="1"/>
  <c r="L559" i="10" s="1"/>
  <c r="M559" i="10" s="1"/>
  <c r="N559" i="10" s="1"/>
  <c r="O559" i="10" s="1"/>
  <c r="P559" i="10" s="1"/>
  <c r="Q559" i="10" s="1"/>
  <c r="R559" i="10" s="1"/>
  <c r="S559" i="10" s="1"/>
  <c r="T559" i="10" s="1"/>
  <c r="U559" i="10" s="1"/>
  <c r="V559" i="10" s="1"/>
  <c r="B560" i="10"/>
  <c r="C560" i="10" s="1"/>
  <c r="D560" i="10" s="1"/>
  <c r="E560" i="10" s="1"/>
  <c r="F560" i="10" s="1"/>
  <c r="G560" i="10" s="1"/>
  <c r="H560" i="10" s="1"/>
  <c r="I560" i="10" s="1"/>
  <c r="J560" i="10" s="1"/>
  <c r="K560" i="10" s="1"/>
  <c r="L560" i="10" s="1"/>
  <c r="M560" i="10" s="1"/>
  <c r="N560" i="10" s="1"/>
  <c r="O560" i="10" s="1"/>
  <c r="P560" i="10" s="1"/>
  <c r="Q560" i="10" s="1"/>
  <c r="R560" i="10" s="1"/>
  <c r="S560" i="10" s="1"/>
  <c r="T560" i="10" s="1"/>
  <c r="U560" i="10" s="1"/>
  <c r="V560" i="10" s="1"/>
  <c r="B561" i="10"/>
  <c r="C561" i="10" s="1"/>
  <c r="D561" i="10" s="1"/>
  <c r="E561" i="10" s="1"/>
  <c r="F561" i="10" s="1"/>
  <c r="G561" i="10" s="1"/>
  <c r="H561" i="10" s="1"/>
  <c r="I561" i="10" s="1"/>
  <c r="J561" i="10" s="1"/>
  <c r="K561" i="10" s="1"/>
  <c r="L561" i="10" s="1"/>
  <c r="M561" i="10" s="1"/>
  <c r="N561" i="10" s="1"/>
  <c r="O561" i="10" s="1"/>
  <c r="P561" i="10" s="1"/>
  <c r="Q561" i="10" s="1"/>
  <c r="R561" i="10" s="1"/>
  <c r="S561" i="10" s="1"/>
  <c r="T561" i="10" s="1"/>
  <c r="U561" i="10" s="1"/>
  <c r="V561" i="10" s="1"/>
  <c r="B562" i="10"/>
  <c r="C562" i="10" s="1"/>
  <c r="D562" i="10" s="1"/>
  <c r="E562" i="10" s="1"/>
  <c r="F562" i="10" s="1"/>
  <c r="G562" i="10" s="1"/>
  <c r="H562" i="10" s="1"/>
  <c r="I562" i="10" s="1"/>
  <c r="J562" i="10" s="1"/>
  <c r="K562" i="10" s="1"/>
  <c r="L562" i="10" s="1"/>
  <c r="M562" i="10" s="1"/>
  <c r="N562" i="10" s="1"/>
  <c r="O562" i="10" s="1"/>
  <c r="P562" i="10" s="1"/>
  <c r="Q562" i="10" s="1"/>
  <c r="R562" i="10" s="1"/>
  <c r="S562" i="10" s="1"/>
  <c r="T562" i="10" s="1"/>
  <c r="U562" i="10" s="1"/>
  <c r="V562" i="10" s="1"/>
  <c r="B563" i="10"/>
  <c r="C563" i="10" s="1"/>
  <c r="D563" i="10" s="1"/>
  <c r="E563" i="10" s="1"/>
  <c r="F563" i="10" s="1"/>
  <c r="G563" i="10" s="1"/>
  <c r="H563" i="10" s="1"/>
  <c r="I563" i="10" s="1"/>
  <c r="J563" i="10" s="1"/>
  <c r="K563" i="10" s="1"/>
  <c r="L563" i="10" s="1"/>
  <c r="M563" i="10" s="1"/>
  <c r="N563" i="10" s="1"/>
  <c r="O563" i="10" s="1"/>
  <c r="P563" i="10" s="1"/>
  <c r="Q563" i="10" s="1"/>
  <c r="R563" i="10" s="1"/>
  <c r="S563" i="10" s="1"/>
  <c r="T563" i="10" s="1"/>
  <c r="U563" i="10" s="1"/>
  <c r="V563" i="10" s="1"/>
  <c r="B564" i="10"/>
  <c r="C564" i="10" s="1"/>
  <c r="D564" i="10" s="1"/>
  <c r="E564" i="10" s="1"/>
  <c r="F564" i="10" s="1"/>
  <c r="G564" i="10" s="1"/>
  <c r="H564" i="10" s="1"/>
  <c r="I564" i="10" s="1"/>
  <c r="J564" i="10" s="1"/>
  <c r="K564" i="10" s="1"/>
  <c r="L564" i="10" s="1"/>
  <c r="M564" i="10" s="1"/>
  <c r="N564" i="10" s="1"/>
  <c r="O564" i="10" s="1"/>
  <c r="P564" i="10" s="1"/>
  <c r="Q564" i="10" s="1"/>
  <c r="R564" i="10" s="1"/>
  <c r="S564" i="10" s="1"/>
  <c r="T564" i="10" s="1"/>
  <c r="U564" i="10" s="1"/>
  <c r="V564" i="10" s="1"/>
  <c r="B565" i="10"/>
  <c r="C565" i="10" s="1"/>
  <c r="D565" i="10" s="1"/>
  <c r="E565" i="10" s="1"/>
  <c r="F565" i="10" s="1"/>
  <c r="G565" i="10" s="1"/>
  <c r="H565" i="10" s="1"/>
  <c r="I565" i="10" s="1"/>
  <c r="J565" i="10" s="1"/>
  <c r="K565" i="10" s="1"/>
  <c r="L565" i="10" s="1"/>
  <c r="M565" i="10" s="1"/>
  <c r="N565" i="10" s="1"/>
  <c r="O565" i="10" s="1"/>
  <c r="P565" i="10" s="1"/>
  <c r="Q565" i="10" s="1"/>
  <c r="R565" i="10" s="1"/>
  <c r="S565" i="10" s="1"/>
  <c r="T565" i="10" s="1"/>
  <c r="U565" i="10" s="1"/>
  <c r="V565" i="10" s="1"/>
  <c r="B566" i="10"/>
  <c r="C566" i="10" s="1"/>
  <c r="D566" i="10" s="1"/>
  <c r="E566" i="10" s="1"/>
  <c r="F566" i="10" s="1"/>
  <c r="G566" i="10" s="1"/>
  <c r="H566" i="10" s="1"/>
  <c r="I566" i="10" s="1"/>
  <c r="J566" i="10" s="1"/>
  <c r="K566" i="10" s="1"/>
  <c r="L566" i="10" s="1"/>
  <c r="M566" i="10" s="1"/>
  <c r="N566" i="10" s="1"/>
  <c r="O566" i="10" s="1"/>
  <c r="P566" i="10" s="1"/>
  <c r="Q566" i="10" s="1"/>
  <c r="R566" i="10" s="1"/>
  <c r="S566" i="10" s="1"/>
  <c r="T566" i="10" s="1"/>
  <c r="U566" i="10" s="1"/>
  <c r="V566" i="10" s="1"/>
  <c r="B567" i="10"/>
  <c r="C567" i="10" s="1"/>
  <c r="D567" i="10" s="1"/>
  <c r="E567" i="10" s="1"/>
  <c r="F567" i="10" s="1"/>
  <c r="G567" i="10" s="1"/>
  <c r="H567" i="10" s="1"/>
  <c r="I567" i="10" s="1"/>
  <c r="J567" i="10" s="1"/>
  <c r="K567" i="10" s="1"/>
  <c r="L567" i="10" s="1"/>
  <c r="M567" i="10" s="1"/>
  <c r="N567" i="10" s="1"/>
  <c r="O567" i="10" s="1"/>
  <c r="P567" i="10" s="1"/>
  <c r="Q567" i="10" s="1"/>
  <c r="R567" i="10" s="1"/>
  <c r="S567" i="10" s="1"/>
  <c r="T567" i="10" s="1"/>
  <c r="U567" i="10" s="1"/>
  <c r="V567" i="10" s="1"/>
  <c r="B568" i="10"/>
  <c r="C568" i="10" s="1"/>
  <c r="D568" i="10" s="1"/>
  <c r="E568" i="10" s="1"/>
  <c r="F568" i="10" s="1"/>
  <c r="G568" i="10" s="1"/>
  <c r="H568" i="10" s="1"/>
  <c r="I568" i="10" s="1"/>
  <c r="J568" i="10" s="1"/>
  <c r="K568" i="10" s="1"/>
  <c r="L568" i="10" s="1"/>
  <c r="M568" i="10" s="1"/>
  <c r="N568" i="10" s="1"/>
  <c r="O568" i="10" s="1"/>
  <c r="P568" i="10" s="1"/>
  <c r="Q568" i="10" s="1"/>
  <c r="R568" i="10" s="1"/>
  <c r="S568" i="10" s="1"/>
  <c r="T568" i="10" s="1"/>
  <c r="U568" i="10" s="1"/>
  <c r="V568" i="10" s="1"/>
  <c r="B569" i="10"/>
  <c r="C569" i="10" s="1"/>
  <c r="D569" i="10" s="1"/>
  <c r="E569" i="10" s="1"/>
  <c r="F569" i="10" s="1"/>
  <c r="G569" i="10" s="1"/>
  <c r="H569" i="10" s="1"/>
  <c r="I569" i="10" s="1"/>
  <c r="J569" i="10" s="1"/>
  <c r="K569" i="10" s="1"/>
  <c r="L569" i="10" s="1"/>
  <c r="M569" i="10" s="1"/>
  <c r="N569" i="10" s="1"/>
  <c r="O569" i="10" s="1"/>
  <c r="P569" i="10" s="1"/>
  <c r="Q569" i="10" s="1"/>
  <c r="R569" i="10" s="1"/>
  <c r="S569" i="10" s="1"/>
  <c r="T569" i="10" s="1"/>
  <c r="U569" i="10" s="1"/>
  <c r="V569" i="10" s="1"/>
  <c r="B570" i="10"/>
  <c r="C570" i="10" s="1"/>
  <c r="D570" i="10" s="1"/>
  <c r="E570" i="10" s="1"/>
  <c r="F570" i="10" s="1"/>
  <c r="G570" i="10" s="1"/>
  <c r="H570" i="10" s="1"/>
  <c r="I570" i="10" s="1"/>
  <c r="J570" i="10" s="1"/>
  <c r="K570" i="10" s="1"/>
  <c r="L570" i="10" s="1"/>
  <c r="M570" i="10" s="1"/>
  <c r="N570" i="10" s="1"/>
  <c r="O570" i="10" s="1"/>
  <c r="P570" i="10" s="1"/>
  <c r="Q570" i="10" s="1"/>
  <c r="R570" i="10" s="1"/>
  <c r="S570" i="10" s="1"/>
  <c r="T570" i="10" s="1"/>
  <c r="U570" i="10" s="1"/>
  <c r="V570" i="10" s="1"/>
  <c r="B571" i="10"/>
  <c r="C571" i="10" s="1"/>
  <c r="D571" i="10" s="1"/>
  <c r="E571" i="10" s="1"/>
  <c r="F571" i="10" s="1"/>
  <c r="G571" i="10" s="1"/>
  <c r="H571" i="10" s="1"/>
  <c r="I571" i="10" s="1"/>
  <c r="J571" i="10" s="1"/>
  <c r="K571" i="10" s="1"/>
  <c r="L571" i="10" s="1"/>
  <c r="M571" i="10" s="1"/>
  <c r="N571" i="10" s="1"/>
  <c r="O571" i="10" s="1"/>
  <c r="P571" i="10" s="1"/>
  <c r="Q571" i="10" s="1"/>
  <c r="R571" i="10" s="1"/>
  <c r="S571" i="10" s="1"/>
  <c r="T571" i="10" s="1"/>
  <c r="U571" i="10" s="1"/>
  <c r="V571" i="10" s="1"/>
  <c r="B572" i="10"/>
  <c r="C572" i="10" s="1"/>
  <c r="D572" i="10" s="1"/>
  <c r="E572" i="10" s="1"/>
  <c r="F572" i="10" s="1"/>
  <c r="G572" i="10" s="1"/>
  <c r="H572" i="10" s="1"/>
  <c r="I572" i="10" s="1"/>
  <c r="J572" i="10" s="1"/>
  <c r="K572" i="10" s="1"/>
  <c r="L572" i="10" s="1"/>
  <c r="M572" i="10" s="1"/>
  <c r="N572" i="10" s="1"/>
  <c r="O572" i="10" s="1"/>
  <c r="P572" i="10" s="1"/>
  <c r="Q572" i="10" s="1"/>
  <c r="R572" i="10" s="1"/>
  <c r="S572" i="10" s="1"/>
  <c r="T572" i="10" s="1"/>
  <c r="U572" i="10" s="1"/>
  <c r="V572" i="10" s="1"/>
  <c r="B573" i="10"/>
  <c r="C573" i="10" s="1"/>
  <c r="D573" i="10" s="1"/>
  <c r="E573" i="10" s="1"/>
  <c r="F573" i="10" s="1"/>
  <c r="G573" i="10" s="1"/>
  <c r="H573" i="10" s="1"/>
  <c r="I573" i="10" s="1"/>
  <c r="J573" i="10" s="1"/>
  <c r="K573" i="10" s="1"/>
  <c r="L573" i="10" s="1"/>
  <c r="M573" i="10" s="1"/>
  <c r="N573" i="10" s="1"/>
  <c r="O573" i="10" s="1"/>
  <c r="P573" i="10" s="1"/>
  <c r="Q573" i="10" s="1"/>
  <c r="R573" i="10" s="1"/>
  <c r="S573" i="10" s="1"/>
  <c r="T573" i="10" s="1"/>
  <c r="U573" i="10" s="1"/>
  <c r="V573" i="10" s="1"/>
  <c r="B574" i="10"/>
  <c r="C574" i="10" s="1"/>
  <c r="D574" i="10" s="1"/>
  <c r="E574" i="10" s="1"/>
  <c r="F574" i="10" s="1"/>
  <c r="G574" i="10" s="1"/>
  <c r="H574" i="10" s="1"/>
  <c r="I574" i="10" s="1"/>
  <c r="J574" i="10" s="1"/>
  <c r="K574" i="10" s="1"/>
  <c r="L574" i="10" s="1"/>
  <c r="M574" i="10" s="1"/>
  <c r="N574" i="10" s="1"/>
  <c r="O574" i="10" s="1"/>
  <c r="P574" i="10" s="1"/>
  <c r="Q574" i="10" s="1"/>
  <c r="R574" i="10" s="1"/>
  <c r="S574" i="10" s="1"/>
  <c r="T574" i="10" s="1"/>
  <c r="U574" i="10" s="1"/>
  <c r="V574" i="10" s="1"/>
  <c r="B575" i="10"/>
  <c r="C575" i="10" s="1"/>
  <c r="D575" i="10" s="1"/>
  <c r="E575" i="10" s="1"/>
  <c r="F575" i="10" s="1"/>
  <c r="G575" i="10" s="1"/>
  <c r="H575" i="10" s="1"/>
  <c r="I575" i="10" s="1"/>
  <c r="J575" i="10" s="1"/>
  <c r="K575" i="10" s="1"/>
  <c r="L575" i="10" s="1"/>
  <c r="M575" i="10" s="1"/>
  <c r="N575" i="10" s="1"/>
  <c r="O575" i="10" s="1"/>
  <c r="P575" i="10" s="1"/>
  <c r="Q575" i="10" s="1"/>
  <c r="R575" i="10" s="1"/>
  <c r="S575" i="10" s="1"/>
  <c r="T575" i="10" s="1"/>
  <c r="U575" i="10" s="1"/>
  <c r="V575" i="10" s="1"/>
  <c r="B576" i="10"/>
  <c r="C576" i="10" s="1"/>
  <c r="D576" i="10" s="1"/>
  <c r="E576" i="10" s="1"/>
  <c r="F576" i="10" s="1"/>
  <c r="G576" i="10" s="1"/>
  <c r="H576" i="10" s="1"/>
  <c r="I576" i="10" s="1"/>
  <c r="J576" i="10" s="1"/>
  <c r="K576" i="10" s="1"/>
  <c r="L576" i="10" s="1"/>
  <c r="M576" i="10" s="1"/>
  <c r="N576" i="10" s="1"/>
  <c r="O576" i="10" s="1"/>
  <c r="P576" i="10" s="1"/>
  <c r="Q576" i="10" s="1"/>
  <c r="R576" i="10" s="1"/>
  <c r="S576" i="10" s="1"/>
  <c r="T576" i="10" s="1"/>
  <c r="U576" i="10" s="1"/>
  <c r="V576" i="10" s="1"/>
  <c r="B577" i="10"/>
  <c r="C577" i="10" s="1"/>
  <c r="D577" i="10" s="1"/>
  <c r="E577" i="10" s="1"/>
  <c r="F577" i="10" s="1"/>
  <c r="G577" i="10" s="1"/>
  <c r="H577" i="10" s="1"/>
  <c r="I577" i="10" s="1"/>
  <c r="J577" i="10" s="1"/>
  <c r="K577" i="10" s="1"/>
  <c r="L577" i="10" s="1"/>
  <c r="M577" i="10" s="1"/>
  <c r="N577" i="10" s="1"/>
  <c r="O577" i="10" s="1"/>
  <c r="P577" i="10" s="1"/>
  <c r="Q577" i="10" s="1"/>
  <c r="R577" i="10" s="1"/>
  <c r="S577" i="10" s="1"/>
  <c r="T577" i="10" s="1"/>
  <c r="U577" i="10" s="1"/>
  <c r="V577" i="10" s="1"/>
  <c r="B578" i="10"/>
  <c r="C578" i="10" s="1"/>
  <c r="D578" i="10" s="1"/>
  <c r="E578" i="10" s="1"/>
  <c r="F578" i="10" s="1"/>
  <c r="G578" i="10" s="1"/>
  <c r="H578" i="10" s="1"/>
  <c r="I578" i="10" s="1"/>
  <c r="J578" i="10" s="1"/>
  <c r="K578" i="10" s="1"/>
  <c r="L578" i="10" s="1"/>
  <c r="M578" i="10" s="1"/>
  <c r="N578" i="10" s="1"/>
  <c r="O578" i="10" s="1"/>
  <c r="P578" i="10" s="1"/>
  <c r="Q578" i="10" s="1"/>
  <c r="R578" i="10" s="1"/>
  <c r="S578" i="10" s="1"/>
  <c r="T578" i="10" s="1"/>
  <c r="U578" i="10" s="1"/>
  <c r="V578" i="10" s="1"/>
  <c r="B579" i="10"/>
  <c r="C579" i="10" s="1"/>
  <c r="D579" i="10" s="1"/>
  <c r="E579" i="10" s="1"/>
  <c r="F579" i="10" s="1"/>
  <c r="G579" i="10" s="1"/>
  <c r="H579" i="10" s="1"/>
  <c r="I579" i="10" s="1"/>
  <c r="J579" i="10" s="1"/>
  <c r="K579" i="10" s="1"/>
  <c r="L579" i="10" s="1"/>
  <c r="M579" i="10" s="1"/>
  <c r="N579" i="10" s="1"/>
  <c r="O579" i="10" s="1"/>
  <c r="P579" i="10" s="1"/>
  <c r="Q579" i="10" s="1"/>
  <c r="R579" i="10" s="1"/>
  <c r="S579" i="10" s="1"/>
  <c r="T579" i="10" s="1"/>
  <c r="U579" i="10" s="1"/>
  <c r="V579" i="10" s="1"/>
  <c r="B580" i="10"/>
  <c r="C580" i="10" s="1"/>
  <c r="D580" i="10" s="1"/>
  <c r="E580" i="10" s="1"/>
  <c r="F580" i="10" s="1"/>
  <c r="G580" i="10" s="1"/>
  <c r="H580" i="10" s="1"/>
  <c r="I580" i="10" s="1"/>
  <c r="J580" i="10" s="1"/>
  <c r="K580" i="10" s="1"/>
  <c r="L580" i="10" s="1"/>
  <c r="M580" i="10" s="1"/>
  <c r="N580" i="10" s="1"/>
  <c r="O580" i="10" s="1"/>
  <c r="P580" i="10" s="1"/>
  <c r="Q580" i="10" s="1"/>
  <c r="R580" i="10" s="1"/>
  <c r="S580" i="10" s="1"/>
  <c r="T580" i="10" s="1"/>
  <c r="U580" i="10" s="1"/>
  <c r="V580" i="10" s="1"/>
  <c r="B581" i="10"/>
  <c r="C581" i="10" s="1"/>
  <c r="D581" i="10" s="1"/>
  <c r="E581" i="10" s="1"/>
  <c r="F581" i="10" s="1"/>
  <c r="G581" i="10" s="1"/>
  <c r="H581" i="10" s="1"/>
  <c r="I581" i="10" s="1"/>
  <c r="J581" i="10" s="1"/>
  <c r="K581" i="10" s="1"/>
  <c r="L581" i="10" s="1"/>
  <c r="M581" i="10" s="1"/>
  <c r="N581" i="10" s="1"/>
  <c r="O581" i="10" s="1"/>
  <c r="P581" i="10" s="1"/>
  <c r="Q581" i="10" s="1"/>
  <c r="R581" i="10" s="1"/>
  <c r="S581" i="10" s="1"/>
  <c r="T581" i="10" s="1"/>
  <c r="U581" i="10" s="1"/>
  <c r="V581" i="10" s="1"/>
  <c r="B582" i="10"/>
  <c r="C582" i="10" s="1"/>
  <c r="D582" i="10" s="1"/>
  <c r="E582" i="10" s="1"/>
  <c r="F582" i="10" s="1"/>
  <c r="G582" i="10" s="1"/>
  <c r="H582" i="10" s="1"/>
  <c r="I582" i="10" s="1"/>
  <c r="J582" i="10" s="1"/>
  <c r="K582" i="10" s="1"/>
  <c r="L582" i="10" s="1"/>
  <c r="M582" i="10" s="1"/>
  <c r="N582" i="10" s="1"/>
  <c r="O582" i="10" s="1"/>
  <c r="P582" i="10" s="1"/>
  <c r="Q582" i="10" s="1"/>
  <c r="R582" i="10" s="1"/>
  <c r="S582" i="10" s="1"/>
  <c r="T582" i="10" s="1"/>
  <c r="U582" i="10" s="1"/>
  <c r="V582" i="10" s="1"/>
  <c r="B583" i="10"/>
  <c r="C583" i="10" s="1"/>
  <c r="D583" i="10" s="1"/>
  <c r="E583" i="10" s="1"/>
  <c r="F583" i="10" s="1"/>
  <c r="G583" i="10" s="1"/>
  <c r="H583" i="10" s="1"/>
  <c r="I583" i="10" s="1"/>
  <c r="J583" i="10" s="1"/>
  <c r="K583" i="10" s="1"/>
  <c r="L583" i="10" s="1"/>
  <c r="M583" i="10" s="1"/>
  <c r="N583" i="10" s="1"/>
  <c r="O583" i="10" s="1"/>
  <c r="P583" i="10" s="1"/>
  <c r="Q583" i="10" s="1"/>
  <c r="R583" i="10" s="1"/>
  <c r="S583" i="10" s="1"/>
  <c r="T583" i="10" s="1"/>
  <c r="U583" i="10" s="1"/>
  <c r="V583" i="10" s="1"/>
  <c r="B584" i="10"/>
  <c r="C584" i="10" s="1"/>
  <c r="D584" i="10" s="1"/>
  <c r="E584" i="10" s="1"/>
  <c r="F584" i="10" s="1"/>
  <c r="G584" i="10" s="1"/>
  <c r="H584" i="10" s="1"/>
  <c r="I584" i="10" s="1"/>
  <c r="J584" i="10" s="1"/>
  <c r="K584" i="10" s="1"/>
  <c r="L584" i="10" s="1"/>
  <c r="M584" i="10" s="1"/>
  <c r="N584" i="10" s="1"/>
  <c r="O584" i="10" s="1"/>
  <c r="P584" i="10" s="1"/>
  <c r="Q584" i="10" s="1"/>
  <c r="R584" i="10" s="1"/>
  <c r="S584" i="10" s="1"/>
  <c r="T584" i="10" s="1"/>
  <c r="U584" i="10" s="1"/>
  <c r="V584" i="10" s="1"/>
  <c r="B585" i="10"/>
  <c r="C585" i="10" s="1"/>
  <c r="D585" i="10" s="1"/>
  <c r="E585" i="10" s="1"/>
  <c r="F585" i="10" s="1"/>
  <c r="G585" i="10" s="1"/>
  <c r="H585" i="10" s="1"/>
  <c r="I585" i="10" s="1"/>
  <c r="J585" i="10" s="1"/>
  <c r="K585" i="10" s="1"/>
  <c r="L585" i="10" s="1"/>
  <c r="M585" i="10" s="1"/>
  <c r="N585" i="10" s="1"/>
  <c r="O585" i="10" s="1"/>
  <c r="P585" i="10" s="1"/>
  <c r="Q585" i="10" s="1"/>
  <c r="R585" i="10" s="1"/>
  <c r="S585" i="10" s="1"/>
  <c r="T585" i="10" s="1"/>
  <c r="U585" i="10" s="1"/>
  <c r="V585" i="10" s="1"/>
  <c r="B586" i="10"/>
  <c r="C586" i="10" s="1"/>
  <c r="D586" i="10" s="1"/>
  <c r="E586" i="10" s="1"/>
  <c r="F586" i="10" s="1"/>
  <c r="G586" i="10" s="1"/>
  <c r="H586" i="10" s="1"/>
  <c r="I586" i="10" s="1"/>
  <c r="J586" i="10" s="1"/>
  <c r="K586" i="10" s="1"/>
  <c r="L586" i="10" s="1"/>
  <c r="M586" i="10" s="1"/>
  <c r="N586" i="10" s="1"/>
  <c r="O586" i="10" s="1"/>
  <c r="P586" i="10" s="1"/>
  <c r="Q586" i="10" s="1"/>
  <c r="R586" i="10" s="1"/>
  <c r="S586" i="10" s="1"/>
  <c r="T586" i="10" s="1"/>
  <c r="U586" i="10" s="1"/>
  <c r="V586" i="10" s="1"/>
  <c r="B587" i="10"/>
  <c r="C587" i="10" s="1"/>
  <c r="D587" i="10" s="1"/>
  <c r="E587" i="10" s="1"/>
  <c r="F587" i="10" s="1"/>
  <c r="G587" i="10" s="1"/>
  <c r="H587" i="10" s="1"/>
  <c r="I587" i="10" s="1"/>
  <c r="J587" i="10" s="1"/>
  <c r="K587" i="10" s="1"/>
  <c r="L587" i="10" s="1"/>
  <c r="M587" i="10" s="1"/>
  <c r="N587" i="10" s="1"/>
  <c r="O587" i="10" s="1"/>
  <c r="P587" i="10" s="1"/>
  <c r="Q587" i="10" s="1"/>
  <c r="R587" i="10" s="1"/>
  <c r="S587" i="10" s="1"/>
  <c r="T587" i="10" s="1"/>
  <c r="U587" i="10" s="1"/>
  <c r="V587" i="10" s="1"/>
  <c r="B588" i="10"/>
  <c r="C588" i="10" s="1"/>
  <c r="D588" i="10" s="1"/>
  <c r="E588" i="10" s="1"/>
  <c r="F588" i="10" s="1"/>
  <c r="G588" i="10" s="1"/>
  <c r="H588" i="10" s="1"/>
  <c r="I588" i="10" s="1"/>
  <c r="J588" i="10" s="1"/>
  <c r="K588" i="10" s="1"/>
  <c r="L588" i="10" s="1"/>
  <c r="M588" i="10" s="1"/>
  <c r="N588" i="10" s="1"/>
  <c r="O588" i="10" s="1"/>
  <c r="P588" i="10" s="1"/>
  <c r="Q588" i="10" s="1"/>
  <c r="R588" i="10" s="1"/>
  <c r="S588" i="10" s="1"/>
  <c r="T588" i="10" s="1"/>
  <c r="U588" i="10" s="1"/>
  <c r="V588" i="10" s="1"/>
  <c r="B589" i="10"/>
  <c r="C589" i="10" s="1"/>
  <c r="D589" i="10" s="1"/>
  <c r="E589" i="10" s="1"/>
  <c r="F589" i="10" s="1"/>
  <c r="G589" i="10" s="1"/>
  <c r="H589" i="10" s="1"/>
  <c r="I589" i="10" s="1"/>
  <c r="J589" i="10" s="1"/>
  <c r="K589" i="10" s="1"/>
  <c r="L589" i="10" s="1"/>
  <c r="M589" i="10" s="1"/>
  <c r="N589" i="10" s="1"/>
  <c r="O589" i="10" s="1"/>
  <c r="P589" i="10" s="1"/>
  <c r="Q589" i="10" s="1"/>
  <c r="R589" i="10" s="1"/>
  <c r="S589" i="10" s="1"/>
  <c r="T589" i="10" s="1"/>
  <c r="U589" i="10" s="1"/>
  <c r="V589" i="10" s="1"/>
  <c r="B590" i="10"/>
  <c r="C590" i="10" s="1"/>
  <c r="D590" i="10" s="1"/>
  <c r="E590" i="10" s="1"/>
  <c r="F590" i="10" s="1"/>
  <c r="G590" i="10" s="1"/>
  <c r="H590" i="10" s="1"/>
  <c r="I590" i="10" s="1"/>
  <c r="J590" i="10" s="1"/>
  <c r="K590" i="10" s="1"/>
  <c r="L590" i="10" s="1"/>
  <c r="M590" i="10" s="1"/>
  <c r="N590" i="10" s="1"/>
  <c r="O590" i="10" s="1"/>
  <c r="P590" i="10" s="1"/>
  <c r="Q590" i="10" s="1"/>
  <c r="R590" i="10" s="1"/>
  <c r="S590" i="10" s="1"/>
  <c r="T590" i="10" s="1"/>
  <c r="U590" i="10" s="1"/>
  <c r="V590" i="10" s="1"/>
  <c r="B591" i="10"/>
  <c r="C591" i="10" s="1"/>
  <c r="D591" i="10" s="1"/>
  <c r="E591" i="10" s="1"/>
  <c r="F591" i="10" s="1"/>
  <c r="G591" i="10" s="1"/>
  <c r="H591" i="10" s="1"/>
  <c r="I591" i="10" s="1"/>
  <c r="J591" i="10" s="1"/>
  <c r="K591" i="10" s="1"/>
  <c r="L591" i="10" s="1"/>
  <c r="M591" i="10" s="1"/>
  <c r="N591" i="10" s="1"/>
  <c r="O591" i="10" s="1"/>
  <c r="P591" i="10" s="1"/>
  <c r="Q591" i="10" s="1"/>
  <c r="R591" i="10" s="1"/>
  <c r="S591" i="10" s="1"/>
  <c r="T591" i="10" s="1"/>
  <c r="U591" i="10" s="1"/>
  <c r="V591" i="10" s="1"/>
  <c r="B592" i="10"/>
  <c r="C592" i="10" s="1"/>
  <c r="D592" i="10" s="1"/>
  <c r="E592" i="10" s="1"/>
  <c r="F592" i="10" s="1"/>
  <c r="G592" i="10" s="1"/>
  <c r="H592" i="10" s="1"/>
  <c r="I592" i="10" s="1"/>
  <c r="J592" i="10" s="1"/>
  <c r="K592" i="10" s="1"/>
  <c r="L592" i="10" s="1"/>
  <c r="M592" i="10" s="1"/>
  <c r="N592" i="10" s="1"/>
  <c r="O592" i="10" s="1"/>
  <c r="P592" i="10" s="1"/>
  <c r="Q592" i="10" s="1"/>
  <c r="R592" i="10" s="1"/>
  <c r="S592" i="10" s="1"/>
  <c r="T592" i="10" s="1"/>
  <c r="U592" i="10" s="1"/>
  <c r="V592" i="10" s="1"/>
  <c r="B593" i="10"/>
  <c r="C593" i="10" s="1"/>
  <c r="D593" i="10" s="1"/>
  <c r="E593" i="10" s="1"/>
  <c r="F593" i="10" s="1"/>
  <c r="G593" i="10" s="1"/>
  <c r="H593" i="10" s="1"/>
  <c r="I593" i="10" s="1"/>
  <c r="J593" i="10" s="1"/>
  <c r="K593" i="10" s="1"/>
  <c r="L593" i="10" s="1"/>
  <c r="M593" i="10" s="1"/>
  <c r="N593" i="10" s="1"/>
  <c r="O593" i="10" s="1"/>
  <c r="P593" i="10" s="1"/>
  <c r="Q593" i="10" s="1"/>
  <c r="R593" i="10" s="1"/>
  <c r="S593" i="10" s="1"/>
  <c r="T593" i="10" s="1"/>
  <c r="U593" i="10" s="1"/>
  <c r="V593" i="10" s="1"/>
  <c r="B594" i="10"/>
  <c r="C594" i="10" s="1"/>
  <c r="D594" i="10" s="1"/>
  <c r="E594" i="10" s="1"/>
  <c r="F594" i="10" s="1"/>
  <c r="G594" i="10" s="1"/>
  <c r="H594" i="10" s="1"/>
  <c r="I594" i="10" s="1"/>
  <c r="J594" i="10" s="1"/>
  <c r="K594" i="10" s="1"/>
  <c r="L594" i="10" s="1"/>
  <c r="M594" i="10" s="1"/>
  <c r="N594" i="10" s="1"/>
  <c r="O594" i="10" s="1"/>
  <c r="P594" i="10" s="1"/>
  <c r="Q594" i="10" s="1"/>
  <c r="R594" i="10" s="1"/>
  <c r="S594" i="10" s="1"/>
  <c r="T594" i="10" s="1"/>
  <c r="U594" i="10" s="1"/>
  <c r="V594" i="10" s="1"/>
  <c r="B595" i="10"/>
  <c r="C595" i="10" s="1"/>
  <c r="D595" i="10" s="1"/>
  <c r="E595" i="10" s="1"/>
  <c r="F595" i="10" s="1"/>
  <c r="G595" i="10" s="1"/>
  <c r="H595" i="10" s="1"/>
  <c r="I595" i="10" s="1"/>
  <c r="J595" i="10" s="1"/>
  <c r="K595" i="10" s="1"/>
  <c r="L595" i="10" s="1"/>
  <c r="M595" i="10" s="1"/>
  <c r="N595" i="10" s="1"/>
  <c r="O595" i="10" s="1"/>
  <c r="P595" i="10" s="1"/>
  <c r="Q595" i="10" s="1"/>
  <c r="R595" i="10" s="1"/>
  <c r="S595" i="10" s="1"/>
  <c r="T595" i="10" s="1"/>
  <c r="U595" i="10" s="1"/>
  <c r="V595" i="10" s="1"/>
  <c r="B596" i="10"/>
  <c r="C596" i="10" s="1"/>
  <c r="D596" i="10" s="1"/>
  <c r="E596" i="10" s="1"/>
  <c r="F596" i="10" s="1"/>
  <c r="G596" i="10" s="1"/>
  <c r="H596" i="10" s="1"/>
  <c r="I596" i="10" s="1"/>
  <c r="J596" i="10" s="1"/>
  <c r="K596" i="10" s="1"/>
  <c r="L596" i="10" s="1"/>
  <c r="M596" i="10" s="1"/>
  <c r="N596" i="10" s="1"/>
  <c r="O596" i="10" s="1"/>
  <c r="P596" i="10" s="1"/>
  <c r="Q596" i="10" s="1"/>
  <c r="R596" i="10" s="1"/>
  <c r="S596" i="10" s="1"/>
  <c r="T596" i="10" s="1"/>
  <c r="U596" i="10" s="1"/>
  <c r="V596" i="10" s="1"/>
  <c r="B597" i="10"/>
  <c r="C597" i="10" s="1"/>
  <c r="D597" i="10" s="1"/>
  <c r="E597" i="10" s="1"/>
  <c r="F597" i="10" s="1"/>
  <c r="G597" i="10" s="1"/>
  <c r="H597" i="10" s="1"/>
  <c r="I597" i="10" s="1"/>
  <c r="J597" i="10" s="1"/>
  <c r="K597" i="10" s="1"/>
  <c r="L597" i="10" s="1"/>
  <c r="M597" i="10" s="1"/>
  <c r="N597" i="10" s="1"/>
  <c r="O597" i="10" s="1"/>
  <c r="P597" i="10" s="1"/>
  <c r="Q597" i="10" s="1"/>
  <c r="R597" i="10" s="1"/>
  <c r="S597" i="10" s="1"/>
  <c r="T597" i="10" s="1"/>
  <c r="U597" i="10" s="1"/>
  <c r="V597" i="10" s="1"/>
  <c r="B598" i="10"/>
  <c r="C598" i="10" s="1"/>
  <c r="D598" i="10" s="1"/>
  <c r="E598" i="10" s="1"/>
  <c r="F598" i="10" s="1"/>
  <c r="G598" i="10" s="1"/>
  <c r="H598" i="10" s="1"/>
  <c r="I598" i="10" s="1"/>
  <c r="J598" i="10" s="1"/>
  <c r="K598" i="10" s="1"/>
  <c r="L598" i="10" s="1"/>
  <c r="M598" i="10" s="1"/>
  <c r="N598" i="10" s="1"/>
  <c r="O598" i="10" s="1"/>
  <c r="P598" i="10" s="1"/>
  <c r="Q598" i="10" s="1"/>
  <c r="R598" i="10" s="1"/>
  <c r="S598" i="10" s="1"/>
  <c r="T598" i="10" s="1"/>
  <c r="U598" i="10" s="1"/>
  <c r="V598" i="10" s="1"/>
  <c r="B599" i="10"/>
  <c r="C599" i="10" s="1"/>
  <c r="D599" i="10" s="1"/>
  <c r="E599" i="10" s="1"/>
  <c r="F599" i="10" s="1"/>
  <c r="G599" i="10" s="1"/>
  <c r="H599" i="10" s="1"/>
  <c r="I599" i="10" s="1"/>
  <c r="J599" i="10" s="1"/>
  <c r="K599" i="10" s="1"/>
  <c r="L599" i="10" s="1"/>
  <c r="M599" i="10" s="1"/>
  <c r="N599" i="10" s="1"/>
  <c r="O599" i="10" s="1"/>
  <c r="P599" i="10" s="1"/>
  <c r="Q599" i="10" s="1"/>
  <c r="R599" i="10" s="1"/>
  <c r="S599" i="10" s="1"/>
  <c r="T599" i="10" s="1"/>
  <c r="U599" i="10" s="1"/>
  <c r="V599" i="10" s="1"/>
  <c r="B600" i="10"/>
  <c r="C600" i="10" s="1"/>
  <c r="D600" i="10" s="1"/>
  <c r="E600" i="10" s="1"/>
  <c r="F600" i="10" s="1"/>
  <c r="G600" i="10" s="1"/>
  <c r="H600" i="10" s="1"/>
  <c r="I600" i="10" s="1"/>
  <c r="J600" i="10" s="1"/>
  <c r="K600" i="10" s="1"/>
  <c r="L600" i="10" s="1"/>
  <c r="M600" i="10" s="1"/>
  <c r="N600" i="10" s="1"/>
  <c r="O600" i="10" s="1"/>
  <c r="P600" i="10" s="1"/>
  <c r="Q600" i="10" s="1"/>
  <c r="R600" i="10" s="1"/>
  <c r="S600" i="10" s="1"/>
  <c r="T600" i="10" s="1"/>
  <c r="U600" i="10" s="1"/>
  <c r="V600" i="10" s="1"/>
  <c r="B601" i="10"/>
  <c r="C601" i="10" s="1"/>
  <c r="D601" i="10" s="1"/>
  <c r="E601" i="10" s="1"/>
  <c r="F601" i="10" s="1"/>
  <c r="G601" i="10" s="1"/>
  <c r="H601" i="10" s="1"/>
  <c r="I601" i="10" s="1"/>
  <c r="J601" i="10" s="1"/>
  <c r="K601" i="10" s="1"/>
  <c r="L601" i="10" s="1"/>
  <c r="M601" i="10" s="1"/>
  <c r="N601" i="10" s="1"/>
  <c r="O601" i="10" s="1"/>
  <c r="P601" i="10" s="1"/>
  <c r="Q601" i="10" s="1"/>
  <c r="R601" i="10" s="1"/>
  <c r="S601" i="10" s="1"/>
  <c r="T601" i="10" s="1"/>
  <c r="U601" i="10" s="1"/>
  <c r="V601" i="10" s="1"/>
  <c r="B602" i="10"/>
  <c r="C602" i="10" s="1"/>
  <c r="D602" i="10" s="1"/>
  <c r="E602" i="10" s="1"/>
  <c r="F602" i="10" s="1"/>
  <c r="G602" i="10" s="1"/>
  <c r="H602" i="10" s="1"/>
  <c r="I602" i="10" s="1"/>
  <c r="J602" i="10" s="1"/>
  <c r="K602" i="10" s="1"/>
  <c r="L602" i="10" s="1"/>
  <c r="M602" i="10" s="1"/>
  <c r="N602" i="10" s="1"/>
  <c r="O602" i="10" s="1"/>
  <c r="P602" i="10" s="1"/>
  <c r="Q602" i="10" s="1"/>
  <c r="R602" i="10" s="1"/>
  <c r="S602" i="10" s="1"/>
  <c r="T602" i="10" s="1"/>
  <c r="U602" i="10" s="1"/>
  <c r="V602" i="10" s="1"/>
  <c r="B603" i="10"/>
  <c r="C603" i="10" s="1"/>
  <c r="D603" i="10" s="1"/>
  <c r="E603" i="10" s="1"/>
  <c r="F603" i="10" s="1"/>
  <c r="G603" i="10" s="1"/>
  <c r="H603" i="10" s="1"/>
  <c r="I603" i="10" s="1"/>
  <c r="J603" i="10" s="1"/>
  <c r="K603" i="10" s="1"/>
  <c r="L603" i="10" s="1"/>
  <c r="M603" i="10" s="1"/>
  <c r="N603" i="10" s="1"/>
  <c r="O603" i="10" s="1"/>
  <c r="P603" i="10" s="1"/>
  <c r="Q603" i="10" s="1"/>
  <c r="R603" i="10" s="1"/>
  <c r="S603" i="10" s="1"/>
  <c r="T603" i="10" s="1"/>
  <c r="U603" i="10" s="1"/>
  <c r="V603" i="10" s="1"/>
  <c r="B604" i="10"/>
  <c r="C604" i="10" s="1"/>
  <c r="D604" i="10" s="1"/>
  <c r="E604" i="10" s="1"/>
  <c r="F604" i="10" s="1"/>
  <c r="G604" i="10" s="1"/>
  <c r="H604" i="10" s="1"/>
  <c r="I604" i="10" s="1"/>
  <c r="J604" i="10" s="1"/>
  <c r="K604" i="10" s="1"/>
  <c r="L604" i="10" s="1"/>
  <c r="M604" i="10" s="1"/>
  <c r="N604" i="10" s="1"/>
  <c r="O604" i="10" s="1"/>
  <c r="P604" i="10" s="1"/>
  <c r="Q604" i="10" s="1"/>
  <c r="R604" i="10" s="1"/>
  <c r="S604" i="10" s="1"/>
  <c r="T604" i="10" s="1"/>
  <c r="U604" i="10" s="1"/>
  <c r="V604" i="10" s="1"/>
  <c r="B605" i="10"/>
  <c r="C605" i="10" s="1"/>
  <c r="D605" i="10" s="1"/>
  <c r="E605" i="10" s="1"/>
  <c r="F605" i="10" s="1"/>
  <c r="G605" i="10" s="1"/>
  <c r="H605" i="10" s="1"/>
  <c r="I605" i="10" s="1"/>
  <c r="J605" i="10" s="1"/>
  <c r="K605" i="10" s="1"/>
  <c r="L605" i="10" s="1"/>
  <c r="M605" i="10" s="1"/>
  <c r="N605" i="10" s="1"/>
  <c r="O605" i="10" s="1"/>
  <c r="P605" i="10" s="1"/>
  <c r="Q605" i="10" s="1"/>
  <c r="R605" i="10" s="1"/>
  <c r="S605" i="10" s="1"/>
  <c r="T605" i="10" s="1"/>
  <c r="U605" i="10" s="1"/>
  <c r="V605" i="10" s="1"/>
  <c r="B606" i="10"/>
  <c r="C606" i="10" s="1"/>
  <c r="D606" i="10" s="1"/>
  <c r="E606" i="10" s="1"/>
  <c r="F606" i="10" s="1"/>
  <c r="G606" i="10" s="1"/>
  <c r="H606" i="10" s="1"/>
  <c r="I606" i="10" s="1"/>
  <c r="J606" i="10" s="1"/>
  <c r="K606" i="10" s="1"/>
  <c r="L606" i="10" s="1"/>
  <c r="M606" i="10" s="1"/>
  <c r="N606" i="10" s="1"/>
  <c r="O606" i="10" s="1"/>
  <c r="P606" i="10" s="1"/>
  <c r="Q606" i="10" s="1"/>
  <c r="R606" i="10" s="1"/>
  <c r="S606" i="10" s="1"/>
  <c r="T606" i="10" s="1"/>
  <c r="U606" i="10" s="1"/>
  <c r="V606" i="10" s="1"/>
  <c r="B607" i="10"/>
  <c r="C607" i="10" s="1"/>
  <c r="D607" i="10" s="1"/>
  <c r="E607" i="10" s="1"/>
  <c r="F607" i="10" s="1"/>
  <c r="G607" i="10" s="1"/>
  <c r="H607" i="10" s="1"/>
  <c r="I607" i="10" s="1"/>
  <c r="J607" i="10" s="1"/>
  <c r="K607" i="10" s="1"/>
  <c r="L607" i="10" s="1"/>
  <c r="M607" i="10" s="1"/>
  <c r="N607" i="10" s="1"/>
  <c r="O607" i="10" s="1"/>
  <c r="P607" i="10" s="1"/>
  <c r="Q607" i="10" s="1"/>
  <c r="R607" i="10" s="1"/>
  <c r="S607" i="10" s="1"/>
  <c r="T607" i="10" s="1"/>
  <c r="U607" i="10" s="1"/>
  <c r="V607" i="10" s="1"/>
  <c r="B608" i="10"/>
  <c r="C608" i="10" s="1"/>
  <c r="D608" i="10" s="1"/>
  <c r="E608" i="10" s="1"/>
  <c r="F608" i="10" s="1"/>
  <c r="G608" i="10" s="1"/>
  <c r="H608" i="10" s="1"/>
  <c r="I608" i="10" s="1"/>
  <c r="J608" i="10" s="1"/>
  <c r="K608" i="10" s="1"/>
  <c r="L608" i="10" s="1"/>
  <c r="M608" i="10" s="1"/>
  <c r="N608" i="10" s="1"/>
  <c r="O608" i="10" s="1"/>
  <c r="P608" i="10" s="1"/>
  <c r="Q608" i="10" s="1"/>
  <c r="R608" i="10" s="1"/>
  <c r="S608" i="10" s="1"/>
  <c r="T608" i="10" s="1"/>
  <c r="U608" i="10" s="1"/>
  <c r="V608" i="10" s="1"/>
  <c r="B609" i="10"/>
  <c r="C609" i="10" s="1"/>
  <c r="D609" i="10" s="1"/>
  <c r="E609" i="10" s="1"/>
  <c r="F609" i="10" s="1"/>
  <c r="G609" i="10" s="1"/>
  <c r="H609" i="10" s="1"/>
  <c r="I609" i="10" s="1"/>
  <c r="J609" i="10" s="1"/>
  <c r="K609" i="10" s="1"/>
  <c r="L609" i="10" s="1"/>
  <c r="M609" i="10" s="1"/>
  <c r="N609" i="10" s="1"/>
  <c r="O609" i="10" s="1"/>
  <c r="P609" i="10" s="1"/>
  <c r="Q609" i="10" s="1"/>
  <c r="R609" i="10" s="1"/>
  <c r="S609" i="10" s="1"/>
  <c r="T609" i="10" s="1"/>
  <c r="U609" i="10" s="1"/>
  <c r="V609" i="10" s="1"/>
  <c r="B610" i="10"/>
  <c r="C610" i="10" s="1"/>
  <c r="D610" i="10" s="1"/>
  <c r="E610" i="10" s="1"/>
  <c r="F610" i="10" s="1"/>
  <c r="G610" i="10" s="1"/>
  <c r="H610" i="10" s="1"/>
  <c r="I610" i="10" s="1"/>
  <c r="J610" i="10" s="1"/>
  <c r="K610" i="10" s="1"/>
  <c r="L610" i="10" s="1"/>
  <c r="M610" i="10" s="1"/>
  <c r="N610" i="10" s="1"/>
  <c r="O610" i="10" s="1"/>
  <c r="P610" i="10" s="1"/>
  <c r="Q610" i="10" s="1"/>
  <c r="R610" i="10" s="1"/>
  <c r="S610" i="10" s="1"/>
  <c r="T610" i="10" s="1"/>
  <c r="U610" i="10" s="1"/>
  <c r="V610" i="10" s="1"/>
  <c r="B611" i="10"/>
  <c r="C611" i="10" s="1"/>
  <c r="D611" i="10" s="1"/>
  <c r="E611" i="10" s="1"/>
  <c r="F611" i="10" s="1"/>
  <c r="G611" i="10" s="1"/>
  <c r="H611" i="10" s="1"/>
  <c r="I611" i="10" s="1"/>
  <c r="J611" i="10" s="1"/>
  <c r="K611" i="10" s="1"/>
  <c r="L611" i="10" s="1"/>
  <c r="M611" i="10" s="1"/>
  <c r="N611" i="10" s="1"/>
  <c r="O611" i="10" s="1"/>
  <c r="P611" i="10" s="1"/>
  <c r="Q611" i="10" s="1"/>
  <c r="R611" i="10" s="1"/>
  <c r="S611" i="10" s="1"/>
  <c r="T611" i="10" s="1"/>
  <c r="U611" i="10" s="1"/>
  <c r="V611" i="10" s="1"/>
  <c r="B612" i="10"/>
  <c r="C612" i="10" s="1"/>
  <c r="D612" i="10" s="1"/>
  <c r="E612" i="10" s="1"/>
  <c r="F612" i="10" s="1"/>
  <c r="G612" i="10" s="1"/>
  <c r="H612" i="10" s="1"/>
  <c r="I612" i="10" s="1"/>
  <c r="J612" i="10" s="1"/>
  <c r="K612" i="10" s="1"/>
  <c r="L612" i="10" s="1"/>
  <c r="M612" i="10" s="1"/>
  <c r="N612" i="10" s="1"/>
  <c r="O612" i="10" s="1"/>
  <c r="P612" i="10" s="1"/>
  <c r="Q612" i="10" s="1"/>
  <c r="R612" i="10" s="1"/>
  <c r="S612" i="10" s="1"/>
  <c r="T612" i="10" s="1"/>
  <c r="U612" i="10" s="1"/>
  <c r="V612" i="10" s="1"/>
  <c r="B613" i="10"/>
  <c r="C613" i="10" s="1"/>
  <c r="D613" i="10" s="1"/>
  <c r="E613" i="10" s="1"/>
  <c r="F613" i="10" s="1"/>
  <c r="G613" i="10" s="1"/>
  <c r="H613" i="10" s="1"/>
  <c r="I613" i="10" s="1"/>
  <c r="J613" i="10" s="1"/>
  <c r="K613" i="10" s="1"/>
  <c r="L613" i="10" s="1"/>
  <c r="M613" i="10" s="1"/>
  <c r="N613" i="10" s="1"/>
  <c r="O613" i="10" s="1"/>
  <c r="P613" i="10" s="1"/>
  <c r="Q613" i="10" s="1"/>
  <c r="R613" i="10" s="1"/>
  <c r="S613" i="10" s="1"/>
  <c r="T613" i="10" s="1"/>
  <c r="U613" i="10" s="1"/>
  <c r="V613" i="10" s="1"/>
  <c r="B614" i="10"/>
  <c r="C614" i="10" s="1"/>
  <c r="D614" i="10" s="1"/>
  <c r="E614" i="10" s="1"/>
  <c r="F614" i="10" s="1"/>
  <c r="G614" i="10" s="1"/>
  <c r="H614" i="10" s="1"/>
  <c r="I614" i="10" s="1"/>
  <c r="J614" i="10" s="1"/>
  <c r="K614" i="10" s="1"/>
  <c r="L614" i="10" s="1"/>
  <c r="M614" i="10" s="1"/>
  <c r="N614" i="10" s="1"/>
  <c r="O614" i="10" s="1"/>
  <c r="P614" i="10" s="1"/>
  <c r="Q614" i="10" s="1"/>
  <c r="R614" i="10" s="1"/>
  <c r="S614" i="10" s="1"/>
  <c r="T614" i="10" s="1"/>
  <c r="U614" i="10" s="1"/>
  <c r="V614" i="10" s="1"/>
  <c r="B615" i="10"/>
  <c r="C615" i="10" s="1"/>
  <c r="D615" i="10" s="1"/>
  <c r="E615" i="10" s="1"/>
  <c r="F615" i="10" s="1"/>
  <c r="G615" i="10" s="1"/>
  <c r="H615" i="10" s="1"/>
  <c r="I615" i="10" s="1"/>
  <c r="J615" i="10" s="1"/>
  <c r="K615" i="10" s="1"/>
  <c r="L615" i="10" s="1"/>
  <c r="M615" i="10" s="1"/>
  <c r="N615" i="10" s="1"/>
  <c r="O615" i="10" s="1"/>
  <c r="P615" i="10" s="1"/>
  <c r="Q615" i="10" s="1"/>
  <c r="R615" i="10" s="1"/>
  <c r="S615" i="10" s="1"/>
  <c r="T615" i="10" s="1"/>
  <c r="U615" i="10" s="1"/>
  <c r="V615" i="10" s="1"/>
  <c r="B616" i="10"/>
  <c r="C616" i="10" s="1"/>
  <c r="D616" i="10" s="1"/>
  <c r="E616" i="10" s="1"/>
  <c r="F616" i="10" s="1"/>
  <c r="G616" i="10" s="1"/>
  <c r="H616" i="10" s="1"/>
  <c r="I616" i="10" s="1"/>
  <c r="J616" i="10" s="1"/>
  <c r="K616" i="10" s="1"/>
  <c r="L616" i="10" s="1"/>
  <c r="M616" i="10" s="1"/>
  <c r="N616" i="10" s="1"/>
  <c r="O616" i="10" s="1"/>
  <c r="P616" i="10" s="1"/>
  <c r="Q616" i="10" s="1"/>
  <c r="R616" i="10" s="1"/>
  <c r="S616" i="10" s="1"/>
  <c r="T616" i="10" s="1"/>
  <c r="U616" i="10" s="1"/>
  <c r="V616" i="10" s="1"/>
  <c r="B617" i="10"/>
  <c r="C617" i="10" s="1"/>
  <c r="D617" i="10" s="1"/>
  <c r="E617" i="10" s="1"/>
  <c r="F617" i="10" s="1"/>
  <c r="G617" i="10" s="1"/>
  <c r="H617" i="10" s="1"/>
  <c r="I617" i="10" s="1"/>
  <c r="J617" i="10" s="1"/>
  <c r="K617" i="10" s="1"/>
  <c r="L617" i="10" s="1"/>
  <c r="M617" i="10" s="1"/>
  <c r="N617" i="10" s="1"/>
  <c r="O617" i="10" s="1"/>
  <c r="P617" i="10" s="1"/>
  <c r="Q617" i="10" s="1"/>
  <c r="R617" i="10" s="1"/>
  <c r="S617" i="10" s="1"/>
  <c r="T617" i="10" s="1"/>
  <c r="U617" i="10" s="1"/>
  <c r="V617" i="10" s="1"/>
  <c r="B618" i="10"/>
  <c r="C618" i="10" s="1"/>
  <c r="D618" i="10" s="1"/>
  <c r="E618" i="10" s="1"/>
  <c r="F618" i="10" s="1"/>
  <c r="G618" i="10" s="1"/>
  <c r="H618" i="10" s="1"/>
  <c r="I618" i="10" s="1"/>
  <c r="J618" i="10" s="1"/>
  <c r="K618" i="10" s="1"/>
  <c r="L618" i="10" s="1"/>
  <c r="M618" i="10" s="1"/>
  <c r="N618" i="10" s="1"/>
  <c r="O618" i="10" s="1"/>
  <c r="P618" i="10" s="1"/>
  <c r="Q618" i="10" s="1"/>
  <c r="R618" i="10" s="1"/>
  <c r="S618" i="10" s="1"/>
  <c r="T618" i="10" s="1"/>
  <c r="U618" i="10" s="1"/>
  <c r="V618" i="10" s="1"/>
  <c r="B619" i="10"/>
  <c r="C619" i="10" s="1"/>
  <c r="D619" i="10" s="1"/>
  <c r="E619" i="10" s="1"/>
  <c r="F619" i="10" s="1"/>
  <c r="G619" i="10" s="1"/>
  <c r="H619" i="10" s="1"/>
  <c r="I619" i="10" s="1"/>
  <c r="J619" i="10" s="1"/>
  <c r="K619" i="10" s="1"/>
  <c r="L619" i="10" s="1"/>
  <c r="M619" i="10" s="1"/>
  <c r="N619" i="10" s="1"/>
  <c r="O619" i="10" s="1"/>
  <c r="P619" i="10" s="1"/>
  <c r="Q619" i="10" s="1"/>
  <c r="R619" i="10" s="1"/>
  <c r="S619" i="10" s="1"/>
  <c r="T619" i="10" s="1"/>
  <c r="U619" i="10" s="1"/>
  <c r="V619" i="10" s="1"/>
  <c r="B620" i="10"/>
  <c r="C620" i="10" s="1"/>
  <c r="D620" i="10" s="1"/>
  <c r="E620" i="10" s="1"/>
  <c r="F620" i="10" s="1"/>
  <c r="G620" i="10" s="1"/>
  <c r="H620" i="10" s="1"/>
  <c r="I620" i="10" s="1"/>
  <c r="J620" i="10" s="1"/>
  <c r="K620" i="10" s="1"/>
  <c r="L620" i="10" s="1"/>
  <c r="M620" i="10" s="1"/>
  <c r="N620" i="10" s="1"/>
  <c r="O620" i="10" s="1"/>
  <c r="P620" i="10" s="1"/>
  <c r="Q620" i="10" s="1"/>
  <c r="R620" i="10" s="1"/>
  <c r="S620" i="10" s="1"/>
  <c r="T620" i="10" s="1"/>
  <c r="U620" i="10" s="1"/>
  <c r="V620" i="10" s="1"/>
  <c r="B621" i="10"/>
  <c r="C621" i="10" s="1"/>
  <c r="D621" i="10" s="1"/>
  <c r="E621" i="10" s="1"/>
  <c r="F621" i="10" s="1"/>
  <c r="G621" i="10" s="1"/>
  <c r="H621" i="10" s="1"/>
  <c r="I621" i="10" s="1"/>
  <c r="J621" i="10" s="1"/>
  <c r="K621" i="10" s="1"/>
  <c r="L621" i="10" s="1"/>
  <c r="M621" i="10" s="1"/>
  <c r="N621" i="10" s="1"/>
  <c r="O621" i="10" s="1"/>
  <c r="P621" i="10" s="1"/>
  <c r="Q621" i="10" s="1"/>
  <c r="R621" i="10" s="1"/>
  <c r="S621" i="10" s="1"/>
  <c r="T621" i="10" s="1"/>
  <c r="U621" i="10" s="1"/>
  <c r="V621" i="10" s="1"/>
  <c r="B622" i="10"/>
  <c r="C622" i="10" s="1"/>
  <c r="D622" i="10" s="1"/>
  <c r="E622" i="10" s="1"/>
  <c r="F622" i="10" s="1"/>
  <c r="G622" i="10" s="1"/>
  <c r="H622" i="10" s="1"/>
  <c r="I622" i="10" s="1"/>
  <c r="J622" i="10" s="1"/>
  <c r="K622" i="10" s="1"/>
  <c r="L622" i="10" s="1"/>
  <c r="M622" i="10" s="1"/>
  <c r="N622" i="10" s="1"/>
  <c r="O622" i="10" s="1"/>
  <c r="P622" i="10" s="1"/>
  <c r="Q622" i="10" s="1"/>
  <c r="R622" i="10" s="1"/>
  <c r="S622" i="10" s="1"/>
  <c r="T622" i="10" s="1"/>
  <c r="U622" i="10" s="1"/>
  <c r="V622" i="10" s="1"/>
  <c r="B623" i="10"/>
  <c r="C623" i="10" s="1"/>
  <c r="D623" i="10" s="1"/>
  <c r="E623" i="10" s="1"/>
  <c r="F623" i="10" s="1"/>
  <c r="G623" i="10" s="1"/>
  <c r="H623" i="10" s="1"/>
  <c r="I623" i="10" s="1"/>
  <c r="J623" i="10" s="1"/>
  <c r="K623" i="10" s="1"/>
  <c r="L623" i="10" s="1"/>
  <c r="M623" i="10" s="1"/>
  <c r="N623" i="10" s="1"/>
  <c r="O623" i="10" s="1"/>
  <c r="P623" i="10" s="1"/>
  <c r="Q623" i="10" s="1"/>
  <c r="R623" i="10" s="1"/>
  <c r="S623" i="10" s="1"/>
  <c r="T623" i="10" s="1"/>
  <c r="U623" i="10" s="1"/>
  <c r="V623" i="10" s="1"/>
  <c r="B624" i="10"/>
  <c r="C624" i="10" s="1"/>
  <c r="D624" i="10" s="1"/>
  <c r="E624" i="10" s="1"/>
  <c r="F624" i="10" s="1"/>
  <c r="G624" i="10" s="1"/>
  <c r="H624" i="10" s="1"/>
  <c r="I624" i="10" s="1"/>
  <c r="J624" i="10" s="1"/>
  <c r="K624" i="10" s="1"/>
  <c r="L624" i="10" s="1"/>
  <c r="M624" i="10" s="1"/>
  <c r="N624" i="10" s="1"/>
  <c r="O624" i="10" s="1"/>
  <c r="P624" i="10" s="1"/>
  <c r="Q624" i="10" s="1"/>
  <c r="R624" i="10" s="1"/>
  <c r="S624" i="10" s="1"/>
  <c r="T624" i="10" s="1"/>
  <c r="U624" i="10" s="1"/>
  <c r="V624" i="10" s="1"/>
  <c r="B625" i="10"/>
  <c r="C625" i="10" s="1"/>
  <c r="D625" i="10" s="1"/>
  <c r="E625" i="10" s="1"/>
  <c r="F625" i="10" s="1"/>
  <c r="G625" i="10" s="1"/>
  <c r="H625" i="10" s="1"/>
  <c r="I625" i="10" s="1"/>
  <c r="J625" i="10" s="1"/>
  <c r="K625" i="10" s="1"/>
  <c r="L625" i="10" s="1"/>
  <c r="M625" i="10" s="1"/>
  <c r="N625" i="10" s="1"/>
  <c r="O625" i="10" s="1"/>
  <c r="P625" i="10" s="1"/>
  <c r="Q625" i="10" s="1"/>
  <c r="R625" i="10" s="1"/>
  <c r="S625" i="10" s="1"/>
  <c r="T625" i="10" s="1"/>
  <c r="U625" i="10" s="1"/>
  <c r="V625" i="10" s="1"/>
  <c r="B626" i="10"/>
  <c r="C626" i="10" s="1"/>
  <c r="D626" i="10" s="1"/>
  <c r="E626" i="10" s="1"/>
  <c r="F626" i="10" s="1"/>
  <c r="G626" i="10" s="1"/>
  <c r="H626" i="10" s="1"/>
  <c r="I626" i="10" s="1"/>
  <c r="J626" i="10" s="1"/>
  <c r="K626" i="10" s="1"/>
  <c r="L626" i="10" s="1"/>
  <c r="M626" i="10" s="1"/>
  <c r="N626" i="10" s="1"/>
  <c r="O626" i="10" s="1"/>
  <c r="P626" i="10" s="1"/>
  <c r="Q626" i="10" s="1"/>
  <c r="R626" i="10" s="1"/>
  <c r="S626" i="10" s="1"/>
  <c r="T626" i="10" s="1"/>
  <c r="U626" i="10" s="1"/>
  <c r="V626" i="10" s="1"/>
  <c r="B627" i="10"/>
  <c r="C627" i="10" s="1"/>
  <c r="D627" i="10" s="1"/>
  <c r="E627" i="10" s="1"/>
  <c r="F627" i="10" s="1"/>
  <c r="G627" i="10" s="1"/>
  <c r="H627" i="10" s="1"/>
  <c r="I627" i="10" s="1"/>
  <c r="J627" i="10" s="1"/>
  <c r="K627" i="10" s="1"/>
  <c r="L627" i="10" s="1"/>
  <c r="M627" i="10" s="1"/>
  <c r="N627" i="10" s="1"/>
  <c r="O627" i="10" s="1"/>
  <c r="P627" i="10" s="1"/>
  <c r="Q627" i="10" s="1"/>
  <c r="R627" i="10" s="1"/>
  <c r="S627" i="10" s="1"/>
  <c r="T627" i="10" s="1"/>
  <c r="U627" i="10" s="1"/>
  <c r="V627" i="10" s="1"/>
  <c r="B628" i="10"/>
  <c r="C628" i="10" s="1"/>
  <c r="D628" i="10" s="1"/>
  <c r="E628" i="10" s="1"/>
  <c r="F628" i="10" s="1"/>
  <c r="G628" i="10" s="1"/>
  <c r="H628" i="10" s="1"/>
  <c r="I628" i="10" s="1"/>
  <c r="J628" i="10" s="1"/>
  <c r="K628" i="10" s="1"/>
  <c r="L628" i="10" s="1"/>
  <c r="M628" i="10" s="1"/>
  <c r="N628" i="10" s="1"/>
  <c r="O628" i="10" s="1"/>
  <c r="P628" i="10" s="1"/>
  <c r="Q628" i="10" s="1"/>
  <c r="R628" i="10" s="1"/>
  <c r="S628" i="10" s="1"/>
  <c r="T628" i="10" s="1"/>
  <c r="U628" i="10" s="1"/>
  <c r="V628" i="10" s="1"/>
  <c r="B629" i="10"/>
  <c r="C629" i="10" s="1"/>
  <c r="D629" i="10" s="1"/>
  <c r="E629" i="10" s="1"/>
  <c r="F629" i="10" s="1"/>
  <c r="G629" i="10" s="1"/>
  <c r="H629" i="10" s="1"/>
  <c r="I629" i="10" s="1"/>
  <c r="J629" i="10" s="1"/>
  <c r="K629" i="10" s="1"/>
  <c r="L629" i="10" s="1"/>
  <c r="M629" i="10" s="1"/>
  <c r="N629" i="10" s="1"/>
  <c r="O629" i="10" s="1"/>
  <c r="P629" i="10" s="1"/>
  <c r="Q629" i="10" s="1"/>
  <c r="R629" i="10" s="1"/>
  <c r="S629" i="10" s="1"/>
  <c r="T629" i="10" s="1"/>
  <c r="U629" i="10" s="1"/>
  <c r="V629" i="10" s="1"/>
  <c r="B630" i="10"/>
  <c r="C630" i="10" s="1"/>
  <c r="D630" i="10" s="1"/>
  <c r="E630" i="10" s="1"/>
  <c r="F630" i="10" s="1"/>
  <c r="G630" i="10" s="1"/>
  <c r="H630" i="10" s="1"/>
  <c r="I630" i="10" s="1"/>
  <c r="J630" i="10" s="1"/>
  <c r="K630" i="10" s="1"/>
  <c r="L630" i="10" s="1"/>
  <c r="M630" i="10" s="1"/>
  <c r="N630" i="10" s="1"/>
  <c r="O630" i="10" s="1"/>
  <c r="P630" i="10" s="1"/>
  <c r="Q630" i="10" s="1"/>
  <c r="R630" i="10" s="1"/>
  <c r="S630" i="10" s="1"/>
  <c r="T630" i="10" s="1"/>
  <c r="U630" i="10" s="1"/>
  <c r="V630" i="10" s="1"/>
  <c r="B631" i="10"/>
  <c r="C631" i="10" s="1"/>
  <c r="D631" i="10" s="1"/>
  <c r="E631" i="10" s="1"/>
  <c r="F631" i="10" s="1"/>
  <c r="G631" i="10" s="1"/>
  <c r="H631" i="10" s="1"/>
  <c r="I631" i="10" s="1"/>
  <c r="J631" i="10" s="1"/>
  <c r="K631" i="10" s="1"/>
  <c r="L631" i="10" s="1"/>
  <c r="M631" i="10" s="1"/>
  <c r="N631" i="10" s="1"/>
  <c r="O631" i="10" s="1"/>
  <c r="P631" i="10" s="1"/>
  <c r="Q631" i="10" s="1"/>
  <c r="R631" i="10" s="1"/>
  <c r="S631" i="10" s="1"/>
  <c r="T631" i="10" s="1"/>
  <c r="U631" i="10" s="1"/>
  <c r="V631" i="10" s="1"/>
  <c r="B632" i="10"/>
  <c r="C632" i="10" s="1"/>
  <c r="D632" i="10" s="1"/>
  <c r="E632" i="10" s="1"/>
  <c r="F632" i="10" s="1"/>
  <c r="G632" i="10" s="1"/>
  <c r="H632" i="10" s="1"/>
  <c r="I632" i="10" s="1"/>
  <c r="J632" i="10" s="1"/>
  <c r="K632" i="10" s="1"/>
  <c r="L632" i="10" s="1"/>
  <c r="M632" i="10" s="1"/>
  <c r="N632" i="10" s="1"/>
  <c r="O632" i="10" s="1"/>
  <c r="P632" i="10" s="1"/>
  <c r="Q632" i="10" s="1"/>
  <c r="R632" i="10" s="1"/>
  <c r="S632" i="10" s="1"/>
  <c r="T632" i="10" s="1"/>
  <c r="U632" i="10" s="1"/>
  <c r="V632" i="10" s="1"/>
  <c r="B633" i="10"/>
  <c r="C633" i="10" s="1"/>
  <c r="D633" i="10" s="1"/>
  <c r="E633" i="10" s="1"/>
  <c r="F633" i="10" s="1"/>
  <c r="G633" i="10" s="1"/>
  <c r="H633" i="10" s="1"/>
  <c r="I633" i="10" s="1"/>
  <c r="J633" i="10" s="1"/>
  <c r="K633" i="10" s="1"/>
  <c r="L633" i="10" s="1"/>
  <c r="M633" i="10" s="1"/>
  <c r="N633" i="10" s="1"/>
  <c r="O633" i="10" s="1"/>
  <c r="P633" i="10" s="1"/>
  <c r="Q633" i="10" s="1"/>
  <c r="R633" i="10" s="1"/>
  <c r="S633" i="10" s="1"/>
  <c r="T633" i="10" s="1"/>
  <c r="U633" i="10" s="1"/>
  <c r="V633" i="10" s="1"/>
  <c r="B634" i="10"/>
  <c r="C634" i="10" s="1"/>
  <c r="D634" i="10" s="1"/>
  <c r="E634" i="10" s="1"/>
  <c r="F634" i="10" s="1"/>
  <c r="G634" i="10" s="1"/>
  <c r="H634" i="10" s="1"/>
  <c r="I634" i="10" s="1"/>
  <c r="J634" i="10" s="1"/>
  <c r="K634" i="10" s="1"/>
  <c r="L634" i="10" s="1"/>
  <c r="M634" i="10" s="1"/>
  <c r="N634" i="10" s="1"/>
  <c r="O634" i="10" s="1"/>
  <c r="P634" i="10" s="1"/>
  <c r="Q634" i="10" s="1"/>
  <c r="R634" i="10" s="1"/>
  <c r="S634" i="10" s="1"/>
  <c r="T634" i="10" s="1"/>
  <c r="U634" i="10" s="1"/>
  <c r="V634" i="10" s="1"/>
  <c r="B635" i="10"/>
  <c r="C635" i="10" s="1"/>
  <c r="D635" i="10" s="1"/>
  <c r="E635" i="10" s="1"/>
  <c r="F635" i="10" s="1"/>
  <c r="G635" i="10" s="1"/>
  <c r="H635" i="10" s="1"/>
  <c r="I635" i="10" s="1"/>
  <c r="J635" i="10" s="1"/>
  <c r="K635" i="10" s="1"/>
  <c r="L635" i="10" s="1"/>
  <c r="M635" i="10" s="1"/>
  <c r="N635" i="10" s="1"/>
  <c r="O635" i="10" s="1"/>
  <c r="P635" i="10" s="1"/>
  <c r="Q635" i="10" s="1"/>
  <c r="R635" i="10" s="1"/>
  <c r="S635" i="10" s="1"/>
  <c r="T635" i="10" s="1"/>
  <c r="U635" i="10" s="1"/>
  <c r="V635" i="10" s="1"/>
  <c r="B636" i="10"/>
  <c r="C636" i="10" s="1"/>
  <c r="D636" i="10" s="1"/>
  <c r="E636" i="10" s="1"/>
  <c r="F636" i="10" s="1"/>
  <c r="G636" i="10" s="1"/>
  <c r="H636" i="10" s="1"/>
  <c r="I636" i="10" s="1"/>
  <c r="J636" i="10" s="1"/>
  <c r="K636" i="10" s="1"/>
  <c r="L636" i="10" s="1"/>
  <c r="M636" i="10" s="1"/>
  <c r="N636" i="10" s="1"/>
  <c r="O636" i="10" s="1"/>
  <c r="P636" i="10" s="1"/>
  <c r="Q636" i="10" s="1"/>
  <c r="R636" i="10" s="1"/>
  <c r="S636" i="10" s="1"/>
  <c r="T636" i="10" s="1"/>
  <c r="U636" i="10" s="1"/>
  <c r="V636" i="10" s="1"/>
  <c r="B637" i="10"/>
  <c r="C637" i="10" s="1"/>
  <c r="D637" i="10" s="1"/>
  <c r="E637" i="10" s="1"/>
  <c r="F637" i="10" s="1"/>
  <c r="G637" i="10" s="1"/>
  <c r="H637" i="10" s="1"/>
  <c r="I637" i="10" s="1"/>
  <c r="J637" i="10" s="1"/>
  <c r="K637" i="10" s="1"/>
  <c r="L637" i="10" s="1"/>
  <c r="M637" i="10" s="1"/>
  <c r="N637" i="10" s="1"/>
  <c r="O637" i="10" s="1"/>
  <c r="P637" i="10" s="1"/>
  <c r="Q637" i="10" s="1"/>
  <c r="R637" i="10" s="1"/>
  <c r="S637" i="10" s="1"/>
  <c r="T637" i="10" s="1"/>
  <c r="U637" i="10" s="1"/>
  <c r="V637" i="10" s="1"/>
  <c r="B638" i="10"/>
  <c r="C638" i="10" s="1"/>
  <c r="D638" i="10" s="1"/>
  <c r="E638" i="10" s="1"/>
  <c r="F638" i="10" s="1"/>
  <c r="G638" i="10" s="1"/>
  <c r="H638" i="10" s="1"/>
  <c r="I638" i="10" s="1"/>
  <c r="J638" i="10" s="1"/>
  <c r="K638" i="10" s="1"/>
  <c r="L638" i="10" s="1"/>
  <c r="M638" i="10" s="1"/>
  <c r="N638" i="10" s="1"/>
  <c r="O638" i="10" s="1"/>
  <c r="P638" i="10" s="1"/>
  <c r="Q638" i="10" s="1"/>
  <c r="R638" i="10" s="1"/>
  <c r="S638" i="10" s="1"/>
  <c r="T638" i="10" s="1"/>
  <c r="U638" i="10" s="1"/>
  <c r="V638" i="10" s="1"/>
  <c r="B639" i="10"/>
  <c r="C639" i="10" s="1"/>
  <c r="D639" i="10" s="1"/>
  <c r="E639" i="10" s="1"/>
  <c r="F639" i="10" s="1"/>
  <c r="G639" i="10" s="1"/>
  <c r="H639" i="10" s="1"/>
  <c r="I639" i="10" s="1"/>
  <c r="J639" i="10" s="1"/>
  <c r="K639" i="10" s="1"/>
  <c r="L639" i="10" s="1"/>
  <c r="M639" i="10" s="1"/>
  <c r="N639" i="10" s="1"/>
  <c r="O639" i="10" s="1"/>
  <c r="P639" i="10" s="1"/>
  <c r="Q639" i="10" s="1"/>
  <c r="R639" i="10" s="1"/>
  <c r="S639" i="10" s="1"/>
  <c r="T639" i="10" s="1"/>
  <c r="U639" i="10" s="1"/>
  <c r="V639" i="10" s="1"/>
  <c r="B640" i="10"/>
  <c r="C640" i="10" s="1"/>
  <c r="D640" i="10" s="1"/>
  <c r="E640" i="10" s="1"/>
  <c r="F640" i="10" s="1"/>
  <c r="G640" i="10" s="1"/>
  <c r="H640" i="10" s="1"/>
  <c r="I640" i="10" s="1"/>
  <c r="J640" i="10" s="1"/>
  <c r="K640" i="10" s="1"/>
  <c r="L640" i="10" s="1"/>
  <c r="M640" i="10" s="1"/>
  <c r="N640" i="10" s="1"/>
  <c r="O640" i="10" s="1"/>
  <c r="P640" i="10" s="1"/>
  <c r="Q640" i="10" s="1"/>
  <c r="R640" i="10" s="1"/>
  <c r="S640" i="10" s="1"/>
  <c r="T640" i="10" s="1"/>
  <c r="U640" i="10" s="1"/>
  <c r="V640" i="10" s="1"/>
  <c r="B641" i="10"/>
  <c r="C641" i="10" s="1"/>
  <c r="D641" i="10" s="1"/>
  <c r="E641" i="10" s="1"/>
  <c r="F641" i="10" s="1"/>
  <c r="G641" i="10" s="1"/>
  <c r="H641" i="10" s="1"/>
  <c r="I641" i="10" s="1"/>
  <c r="J641" i="10" s="1"/>
  <c r="K641" i="10" s="1"/>
  <c r="L641" i="10" s="1"/>
  <c r="M641" i="10" s="1"/>
  <c r="N641" i="10" s="1"/>
  <c r="O641" i="10" s="1"/>
  <c r="P641" i="10" s="1"/>
  <c r="Q641" i="10" s="1"/>
  <c r="R641" i="10" s="1"/>
  <c r="S641" i="10" s="1"/>
  <c r="T641" i="10" s="1"/>
  <c r="U641" i="10" s="1"/>
  <c r="V641" i="10" s="1"/>
  <c r="B642" i="10"/>
  <c r="C642" i="10" s="1"/>
  <c r="D642" i="10" s="1"/>
  <c r="E642" i="10" s="1"/>
  <c r="F642" i="10" s="1"/>
  <c r="G642" i="10" s="1"/>
  <c r="H642" i="10" s="1"/>
  <c r="I642" i="10" s="1"/>
  <c r="J642" i="10" s="1"/>
  <c r="K642" i="10" s="1"/>
  <c r="L642" i="10" s="1"/>
  <c r="M642" i="10" s="1"/>
  <c r="N642" i="10" s="1"/>
  <c r="O642" i="10" s="1"/>
  <c r="P642" i="10" s="1"/>
  <c r="Q642" i="10" s="1"/>
  <c r="R642" i="10" s="1"/>
  <c r="S642" i="10" s="1"/>
  <c r="T642" i="10" s="1"/>
  <c r="U642" i="10" s="1"/>
  <c r="V642" i="10" s="1"/>
  <c r="B643" i="10"/>
  <c r="C643" i="10" s="1"/>
  <c r="D643" i="10" s="1"/>
  <c r="E643" i="10" s="1"/>
  <c r="F643" i="10" s="1"/>
  <c r="G643" i="10" s="1"/>
  <c r="H643" i="10" s="1"/>
  <c r="I643" i="10" s="1"/>
  <c r="J643" i="10" s="1"/>
  <c r="K643" i="10" s="1"/>
  <c r="L643" i="10" s="1"/>
  <c r="M643" i="10" s="1"/>
  <c r="N643" i="10" s="1"/>
  <c r="O643" i="10" s="1"/>
  <c r="P643" i="10" s="1"/>
  <c r="Q643" i="10" s="1"/>
  <c r="R643" i="10" s="1"/>
  <c r="S643" i="10" s="1"/>
  <c r="T643" i="10" s="1"/>
  <c r="U643" i="10" s="1"/>
  <c r="V643" i="10" s="1"/>
  <c r="B644" i="10"/>
  <c r="C644" i="10" s="1"/>
  <c r="D644" i="10" s="1"/>
  <c r="E644" i="10" s="1"/>
  <c r="F644" i="10" s="1"/>
  <c r="G644" i="10" s="1"/>
  <c r="H644" i="10" s="1"/>
  <c r="I644" i="10" s="1"/>
  <c r="J644" i="10" s="1"/>
  <c r="K644" i="10" s="1"/>
  <c r="L644" i="10" s="1"/>
  <c r="M644" i="10" s="1"/>
  <c r="N644" i="10" s="1"/>
  <c r="O644" i="10" s="1"/>
  <c r="P644" i="10" s="1"/>
  <c r="Q644" i="10" s="1"/>
  <c r="R644" i="10" s="1"/>
  <c r="S644" i="10" s="1"/>
  <c r="T644" i="10" s="1"/>
  <c r="U644" i="10" s="1"/>
  <c r="V644" i="10" s="1"/>
  <c r="B645" i="10"/>
  <c r="C645" i="10" s="1"/>
  <c r="D645" i="10" s="1"/>
  <c r="E645" i="10" s="1"/>
  <c r="F645" i="10" s="1"/>
  <c r="G645" i="10" s="1"/>
  <c r="H645" i="10" s="1"/>
  <c r="I645" i="10" s="1"/>
  <c r="J645" i="10" s="1"/>
  <c r="K645" i="10" s="1"/>
  <c r="L645" i="10" s="1"/>
  <c r="M645" i="10" s="1"/>
  <c r="N645" i="10" s="1"/>
  <c r="O645" i="10" s="1"/>
  <c r="P645" i="10" s="1"/>
  <c r="Q645" i="10" s="1"/>
  <c r="R645" i="10" s="1"/>
  <c r="S645" i="10" s="1"/>
  <c r="T645" i="10" s="1"/>
  <c r="U645" i="10" s="1"/>
  <c r="V645" i="10" s="1"/>
  <c r="B646" i="10"/>
  <c r="C646" i="10" s="1"/>
  <c r="D646" i="10" s="1"/>
  <c r="E646" i="10" s="1"/>
  <c r="F646" i="10" s="1"/>
  <c r="G646" i="10" s="1"/>
  <c r="H646" i="10" s="1"/>
  <c r="I646" i="10" s="1"/>
  <c r="J646" i="10" s="1"/>
  <c r="K646" i="10" s="1"/>
  <c r="L646" i="10" s="1"/>
  <c r="M646" i="10" s="1"/>
  <c r="N646" i="10" s="1"/>
  <c r="O646" i="10" s="1"/>
  <c r="P646" i="10" s="1"/>
  <c r="Q646" i="10" s="1"/>
  <c r="R646" i="10" s="1"/>
  <c r="S646" i="10" s="1"/>
  <c r="T646" i="10" s="1"/>
  <c r="U646" i="10" s="1"/>
  <c r="V646" i="10" s="1"/>
  <c r="B647" i="10"/>
  <c r="C647" i="10" s="1"/>
  <c r="D647" i="10" s="1"/>
  <c r="E647" i="10" s="1"/>
  <c r="F647" i="10" s="1"/>
  <c r="G647" i="10" s="1"/>
  <c r="H647" i="10" s="1"/>
  <c r="I647" i="10" s="1"/>
  <c r="J647" i="10" s="1"/>
  <c r="K647" i="10" s="1"/>
  <c r="L647" i="10" s="1"/>
  <c r="M647" i="10" s="1"/>
  <c r="N647" i="10" s="1"/>
  <c r="O647" i="10" s="1"/>
  <c r="P647" i="10" s="1"/>
  <c r="Q647" i="10" s="1"/>
  <c r="R647" i="10" s="1"/>
  <c r="S647" i="10" s="1"/>
  <c r="T647" i="10" s="1"/>
  <c r="U647" i="10" s="1"/>
  <c r="V647" i="10" s="1"/>
  <c r="B648" i="10"/>
  <c r="C648" i="10" s="1"/>
  <c r="D648" i="10" s="1"/>
  <c r="E648" i="10" s="1"/>
  <c r="F648" i="10" s="1"/>
  <c r="G648" i="10" s="1"/>
  <c r="H648" i="10" s="1"/>
  <c r="I648" i="10" s="1"/>
  <c r="J648" i="10" s="1"/>
  <c r="K648" i="10" s="1"/>
  <c r="L648" i="10" s="1"/>
  <c r="M648" i="10" s="1"/>
  <c r="N648" i="10" s="1"/>
  <c r="O648" i="10" s="1"/>
  <c r="P648" i="10" s="1"/>
  <c r="Q648" i="10" s="1"/>
  <c r="R648" i="10" s="1"/>
  <c r="S648" i="10" s="1"/>
  <c r="T648" i="10" s="1"/>
  <c r="U648" i="10" s="1"/>
  <c r="V648" i="10" s="1"/>
  <c r="B649" i="10"/>
  <c r="C649" i="10" s="1"/>
  <c r="D649" i="10" s="1"/>
  <c r="E649" i="10" s="1"/>
  <c r="F649" i="10" s="1"/>
  <c r="G649" i="10" s="1"/>
  <c r="H649" i="10" s="1"/>
  <c r="I649" i="10" s="1"/>
  <c r="J649" i="10" s="1"/>
  <c r="K649" i="10" s="1"/>
  <c r="L649" i="10" s="1"/>
  <c r="M649" i="10" s="1"/>
  <c r="N649" i="10" s="1"/>
  <c r="O649" i="10" s="1"/>
  <c r="P649" i="10" s="1"/>
  <c r="Q649" i="10" s="1"/>
  <c r="R649" i="10" s="1"/>
  <c r="S649" i="10" s="1"/>
  <c r="T649" i="10" s="1"/>
  <c r="U649" i="10" s="1"/>
  <c r="V649" i="10" s="1"/>
  <c r="B650" i="10"/>
  <c r="C650" i="10" s="1"/>
  <c r="D650" i="10" s="1"/>
  <c r="E650" i="10" s="1"/>
  <c r="F650" i="10" s="1"/>
  <c r="G650" i="10" s="1"/>
  <c r="H650" i="10" s="1"/>
  <c r="I650" i="10" s="1"/>
  <c r="J650" i="10" s="1"/>
  <c r="K650" i="10" s="1"/>
  <c r="L650" i="10" s="1"/>
  <c r="M650" i="10" s="1"/>
  <c r="N650" i="10" s="1"/>
  <c r="O650" i="10" s="1"/>
  <c r="P650" i="10" s="1"/>
  <c r="Q650" i="10" s="1"/>
  <c r="R650" i="10" s="1"/>
  <c r="S650" i="10" s="1"/>
  <c r="T650" i="10" s="1"/>
  <c r="U650" i="10" s="1"/>
  <c r="V650" i="10" s="1"/>
  <c r="B651" i="10"/>
  <c r="C651" i="10" s="1"/>
  <c r="D651" i="10" s="1"/>
  <c r="E651" i="10" s="1"/>
  <c r="F651" i="10" s="1"/>
  <c r="G651" i="10" s="1"/>
  <c r="H651" i="10" s="1"/>
  <c r="I651" i="10" s="1"/>
  <c r="J651" i="10" s="1"/>
  <c r="K651" i="10" s="1"/>
  <c r="L651" i="10" s="1"/>
  <c r="M651" i="10" s="1"/>
  <c r="N651" i="10" s="1"/>
  <c r="O651" i="10" s="1"/>
  <c r="P651" i="10" s="1"/>
  <c r="Q651" i="10" s="1"/>
  <c r="R651" i="10" s="1"/>
  <c r="S651" i="10" s="1"/>
  <c r="T651" i="10" s="1"/>
  <c r="U651" i="10" s="1"/>
  <c r="V651" i="10" s="1"/>
  <c r="B652" i="10"/>
  <c r="C652" i="10" s="1"/>
  <c r="D652" i="10" s="1"/>
  <c r="E652" i="10" s="1"/>
  <c r="F652" i="10" s="1"/>
  <c r="G652" i="10" s="1"/>
  <c r="H652" i="10" s="1"/>
  <c r="I652" i="10" s="1"/>
  <c r="J652" i="10" s="1"/>
  <c r="K652" i="10" s="1"/>
  <c r="L652" i="10" s="1"/>
  <c r="M652" i="10" s="1"/>
  <c r="N652" i="10" s="1"/>
  <c r="O652" i="10" s="1"/>
  <c r="P652" i="10" s="1"/>
  <c r="Q652" i="10" s="1"/>
  <c r="R652" i="10" s="1"/>
  <c r="S652" i="10" s="1"/>
  <c r="T652" i="10" s="1"/>
  <c r="U652" i="10" s="1"/>
  <c r="V652" i="10" s="1"/>
  <c r="B653" i="10"/>
  <c r="C653" i="10" s="1"/>
  <c r="D653" i="10" s="1"/>
  <c r="E653" i="10" s="1"/>
  <c r="F653" i="10" s="1"/>
  <c r="G653" i="10" s="1"/>
  <c r="H653" i="10" s="1"/>
  <c r="I653" i="10" s="1"/>
  <c r="J653" i="10" s="1"/>
  <c r="K653" i="10" s="1"/>
  <c r="L653" i="10" s="1"/>
  <c r="M653" i="10" s="1"/>
  <c r="N653" i="10" s="1"/>
  <c r="O653" i="10" s="1"/>
  <c r="P653" i="10" s="1"/>
  <c r="Q653" i="10" s="1"/>
  <c r="R653" i="10" s="1"/>
  <c r="S653" i="10" s="1"/>
  <c r="T653" i="10" s="1"/>
  <c r="U653" i="10" s="1"/>
  <c r="V653" i="10" s="1"/>
  <c r="B654" i="10"/>
  <c r="C654" i="10" s="1"/>
  <c r="D654" i="10" s="1"/>
  <c r="E654" i="10" s="1"/>
  <c r="F654" i="10" s="1"/>
  <c r="G654" i="10" s="1"/>
  <c r="H654" i="10" s="1"/>
  <c r="I654" i="10" s="1"/>
  <c r="J654" i="10" s="1"/>
  <c r="K654" i="10" s="1"/>
  <c r="L654" i="10" s="1"/>
  <c r="M654" i="10" s="1"/>
  <c r="N654" i="10" s="1"/>
  <c r="O654" i="10" s="1"/>
  <c r="P654" i="10" s="1"/>
  <c r="Q654" i="10" s="1"/>
  <c r="R654" i="10" s="1"/>
  <c r="S654" i="10" s="1"/>
  <c r="T654" i="10" s="1"/>
  <c r="U654" i="10" s="1"/>
  <c r="V654" i="10" s="1"/>
  <c r="B655" i="10"/>
  <c r="C655" i="10" s="1"/>
  <c r="D655" i="10" s="1"/>
  <c r="E655" i="10" s="1"/>
  <c r="F655" i="10" s="1"/>
  <c r="G655" i="10" s="1"/>
  <c r="H655" i="10" s="1"/>
  <c r="I655" i="10" s="1"/>
  <c r="J655" i="10" s="1"/>
  <c r="K655" i="10" s="1"/>
  <c r="L655" i="10" s="1"/>
  <c r="M655" i="10" s="1"/>
  <c r="N655" i="10" s="1"/>
  <c r="O655" i="10" s="1"/>
  <c r="P655" i="10" s="1"/>
  <c r="Q655" i="10" s="1"/>
  <c r="R655" i="10" s="1"/>
  <c r="S655" i="10" s="1"/>
  <c r="T655" i="10" s="1"/>
  <c r="U655" i="10" s="1"/>
  <c r="V655" i="10" s="1"/>
  <c r="B656" i="10"/>
  <c r="C656" i="10" s="1"/>
  <c r="D656" i="10" s="1"/>
  <c r="E656" i="10" s="1"/>
  <c r="F656" i="10" s="1"/>
  <c r="G656" i="10" s="1"/>
  <c r="H656" i="10" s="1"/>
  <c r="I656" i="10" s="1"/>
  <c r="J656" i="10" s="1"/>
  <c r="K656" i="10" s="1"/>
  <c r="L656" i="10" s="1"/>
  <c r="M656" i="10" s="1"/>
  <c r="N656" i="10" s="1"/>
  <c r="O656" i="10" s="1"/>
  <c r="P656" i="10" s="1"/>
  <c r="Q656" i="10" s="1"/>
  <c r="R656" i="10" s="1"/>
  <c r="S656" i="10" s="1"/>
  <c r="T656" i="10" s="1"/>
  <c r="U656" i="10" s="1"/>
  <c r="V656" i="10" s="1"/>
  <c r="B657" i="10"/>
  <c r="C657" i="10" s="1"/>
  <c r="D657" i="10" s="1"/>
  <c r="E657" i="10" s="1"/>
  <c r="F657" i="10" s="1"/>
  <c r="G657" i="10" s="1"/>
  <c r="H657" i="10" s="1"/>
  <c r="I657" i="10" s="1"/>
  <c r="J657" i="10" s="1"/>
  <c r="K657" i="10" s="1"/>
  <c r="L657" i="10" s="1"/>
  <c r="M657" i="10" s="1"/>
  <c r="N657" i="10" s="1"/>
  <c r="O657" i="10" s="1"/>
  <c r="P657" i="10" s="1"/>
  <c r="Q657" i="10" s="1"/>
  <c r="R657" i="10" s="1"/>
  <c r="S657" i="10" s="1"/>
  <c r="T657" i="10" s="1"/>
  <c r="U657" i="10" s="1"/>
  <c r="V657" i="10" s="1"/>
  <c r="B658" i="10"/>
  <c r="C658" i="10" s="1"/>
  <c r="D658" i="10" s="1"/>
  <c r="E658" i="10" s="1"/>
  <c r="F658" i="10" s="1"/>
  <c r="G658" i="10" s="1"/>
  <c r="H658" i="10" s="1"/>
  <c r="I658" i="10" s="1"/>
  <c r="J658" i="10" s="1"/>
  <c r="K658" i="10" s="1"/>
  <c r="L658" i="10" s="1"/>
  <c r="M658" i="10" s="1"/>
  <c r="N658" i="10" s="1"/>
  <c r="O658" i="10" s="1"/>
  <c r="P658" i="10" s="1"/>
  <c r="Q658" i="10" s="1"/>
  <c r="R658" i="10" s="1"/>
  <c r="S658" i="10" s="1"/>
  <c r="T658" i="10" s="1"/>
  <c r="U658" i="10" s="1"/>
  <c r="V658" i="10" s="1"/>
  <c r="B659" i="10"/>
  <c r="C659" i="10" s="1"/>
  <c r="D659" i="10" s="1"/>
  <c r="E659" i="10" s="1"/>
  <c r="F659" i="10" s="1"/>
  <c r="G659" i="10" s="1"/>
  <c r="H659" i="10" s="1"/>
  <c r="I659" i="10" s="1"/>
  <c r="J659" i="10" s="1"/>
  <c r="K659" i="10" s="1"/>
  <c r="L659" i="10" s="1"/>
  <c r="M659" i="10" s="1"/>
  <c r="N659" i="10" s="1"/>
  <c r="O659" i="10" s="1"/>
  <c r="P659" i="10" s="1"/>
  <c r="Q659" i="10" s="1"/>
  <c r="R659" i="10" s="1"/>
  <c r="S659" i="10" s="1"/>
  <c r="T659" i="10" s="1"/>
  <c r="U659" i="10" s="1"/>
  <c r="V659" i="10" s="1"/>
  <c r="B660" i="10"/>
  <c r="C660" i="10" s="1"/>
  <c r="D660" i="10" s="1"/>
  <c r="E660" i="10" s="1"/>
  <c r="F660" i="10" s="1"/>
  <c r="G660" i="10" s="1"/>
  <c r="H660" i="10" s="1"/>
  <c r="I660" i="10" s="1"/>
  <c r="J660" i="10" s="1"/>
  <c r="K660" i="10" s="1"/>
  <c r="L660" i="10" s="1"/>
  <c r="M660" i="10" s="1"/>
  <c r="N660" i="10" s="1"/>
  <c r="O660" i="10" s="1"/>
  <c r="P660" i="10" s="1"/>
  <c r="Q660" i="10" s="1"/>
  <c r="R660" i="10" s="1"/>
  <c r="S660" i="10" s="1"/>
  <c r="T660" i="10" s="1"/>
  <c r="U660" i="10" s="1"/>
  <c r="V660" i="10" s="1"/>
  <c r="B661" i="10"/>
  <c r="C661" i="10" s="1"/>
  <c r="D661" i="10" s="1"/>
  <c r="E661" i="10" s="1"/>
  <c r="F661" i="10" s="1"/>
  <c r="G661" i="10" s="1"/>
  <c r="H661" i="10" s="1"/>
  <c r="I661" i="10" s="1"/>
  <c r="J661" i="10" s="1"/>
  <c r="K661" i="10" s="1"/>
  <c r="L661" i="10" s="1"/>
  <c r="M661" i="10" s="1"/>
  <c r="N661" i="10" s="1"/>
  <c r="O661" i="10" s="1"/>
  <c r="P661" i="10" s="1"/>
  <c r="Q661" i="10" s="1"/>
  <c r="R661" i="10" s="1"/>
  <c r="S661" i="10" s="1"/>
  <c r="T661" i="10" s="1"/>
  <c r="U661" i="10" s="1"/>
  <c r="V661" i="10" s="1"/>
  <c r="B662" i="10"/>
  <c r="C662" i="10" s="1"/>
  <c r="D662" i="10" s="1"/>
  <c r="E662" i="10" s="1"/>
  <c r="F662" i="10" s="1"/>
  <c r="G662" i="10" s="1"/>
  <c r="H662" i="10" s="1"/>
  <c r="I662" i="10" s="1"/>
  <c r="J662" i="10" s="1"/>
  <c r="K662" i="10" s="1"/>
  <c r="L662" i="10" s="1"/>
  <c r="M662" i="10" s="1"/>
  <c r="N662" i="10" s="1"/>
  <c r="O662" i="10" s="1"/>
  <c r="P662" i="10" s="1"/>
  <c r="Q662" i="10" s="1"/>
  <c r="R662" i="10" s="1"/>
  <c r="S662" i="10" s="1"/>
  <c r="T662" i="10" s="1"/>
  <c r="U662" i="10" s="1"/>
  <c r="V662" i="10" s="1"/>
  <c r="B663" i="10"/>
  <c r="C663" i="10" s="1"/>
  <c r="D663" i="10" s="1"/>
  <c r="E663" i="10" s="1"/>
  <c r="F663" i="10" s="1"/>
  <c r="G663" i="10" s="1"/>
  <c r="H663" i="10" s="1"/>
  <c r="I663" i="10" s="1"/>
  <c r="J663" i="10" s="1"/>
  <c r="K663" i="10" s="1"/>
  <c r="L663" i="10" s="1"/>
  <c r="M663" i="10" s="1"/>
  <c r="N663" i="10" s="1"/>
  <c r="O663" i="10" s="1"/>
  <c r="P663" i="10" s="1"/>
  <c r="Q663" i="10" s="1"/>
  <c r="R663" i="10" s="1"/>
  <c r="S663" i="10" s="1"/>
  <c r="T663" i="10" s="1"/>
  <c r="U663" i="10" s="1"/>
  <c r="V663" i="10" s="1"/>
  <c r="B664" i="10"/>
  <c r="C664" i="10" s="1"/>
  <c r="D664" i="10" s="1"/>
  <c r="E664" i="10" s="1"/>
  <c r="F664" i="10" s="1"/>
  <c r="G664" i="10" s="1"/>
  <c r="H664" i="10" s="1"/>
  <c r="I664" i="10" s="1"/>
  <c r="J664" i="10" s="1"/>
  <c r="K664" i="10" s="1"/>
  <c r="L664" i="10" s="1"/>
  <c r="M664" i="10" s="1"/>
  <c r="N664" i="10" s="1"/>
  <c r="O664" i="10" s="1"/>
  <c r="P664" i="10" s="1"/>
  <c r="Q664" i="10" s="1"/>
  <c r="R664" i="10" s="1"/>
  <c r="S664" i="10" s="1"/>
  <c r="T664" i="10" s="1"/>
  <c r="U664" i="10" s="1"/>
  <c r="V664" i="10" s="1"/>
  <c r="B665" i="10"/>
  <c r="C665" i="10" s="1"/>
  <c r="D665" i="10" s="1"/>
  <c r="E665" i="10" s="1"/>
  <c r="F665" i="10" s="1"/>
  <c r="G665" i="10" s="1"/>
  <c r="H665" i="10" s="1"/>
  <c r="I665" i="10" s="1"/>
  <c r="J665" i="10" s="1"/>
  <c r="K665" i="10" s="1"/>
  <c r="L665" i="10" s="1"/>
  <c r="M665" i="10" s="1"/>
  <c r="N665" i="10" s="1"/>
  <c r="O665" i="10" s="1"/>
  <c r="P665" i="10" s="1"/>
  <c r="Q665" i="10" s="1"/>
  <c r="R665" i="10" s="1"/>
  <c r="S665" i="10" s="1"/>
  <c r="T665" i="10" s="1"/>
  <c r="U665" i="10" s="1"/>
  <c r="V665" i="10" s="1"/>
  <c r="B666" i="10"/>
  <c r="C666" i="10" s="1"/>
  <c r="D666" i="10" s="1"/>
  <c r="E666" i="10" s="1"/>
  <c r="F666" i="10" s="1"/>
  <c r="G666" i="10" s="1"/>
  <c r="H666" i="10" s="1"/>
  <c r="I666" i="10" s="1"/>
  <c r="J666" i="10" s="1"/>
  <c r="K666" i="10" s="1"/>
  <c r="L666" i="10" s="1"/>
  <c r="M666" i="10" s="1"/>
  <c r="N666" i="10" s="1"/>
  <c r="O666" i="10" s="1"/>
  <c r="P666" i="10" s="1"/>
  <c r="Q666" i="10" s="1"/>
  <c r="R666" i="10" s="1"/>
  <c r="S666" i="10" s="1"/>
  <c r="T666" i="10" s="1"/>
  <c r="U666" i="10" s="1"/>
  <c r="V666" i="10" s="1"/>
  <c r="B667" i="10"/>
  <c r="C667" i="10" s="1"/>
  <c r="D667" i="10" s="1"/>
  <c r="E667" i="10" s="1"/>
  <c r="F667" i="10" s="1"/>
  <c r="G667" i="10" s="1"/>
  <c r="H667" i="10" s="1"/>
  <c r="I667" i="10" s="1"/>
  <c r="J667" i="10" s="1"/>
  <c r="K667" i="10" s="1"/>
  <c r="L667" i="10" s="1"/>
  <c r="M667" i="10" s="1"/>
  <c r="N667" i="10" s="1"/>
  <c r="O667" i="10" s="1"/>
  <c r="P667" i="10" s="1"/>
  <c r="Q667" i="10" s="1"/>
  <c r="R667" i="10" s="1"/>
  <c r="S667" i="10" s="1"/>
  <c r="T667" i="10" s="1"/>
  <c r="U667" i="10" s="1"/>
  <c r="V667" i="10" s="1"/>
  <c r="B668" i="10"/>
  <c r="C668" i="10" s="1"/>
  <c r="D668" i="10" s="1"/>
  <c r="E668" i="10" s="1"/>
  <c r="F668" i="10" s="1"/>
  <c r="G668" i="10" s="1"/>
  <c r="H668" i="10" s="1"/>
  <c r="I668" i="10" s="1"/>
  <c r="J668" i="10" s="1"/>
  <c r="K668" i="10" s="1"/>
  <c r="L668" i="10" s="1"/>
  <c r="M668" i="10" s="1"/>
  <c r="N668" i="10" s="1"/>
  <c r="O668" i="10" s="1"/>
  <c r="P668" i="10" s="1"/>
  <c r="Q668" i="10" s="1"/>
  <c r="R668" i="10" s="1"/>
  <c r="S668" i="10" s="1"/>
  <c r="T668" i="10" s="1"/>
  <c r="U668" i="10" s="1"/>
  <c r="V668" i="10" s="1"/>
  <c r="B669" i="10"/>
  <c r="C669" i="10" s="1"/>
  <c r="D669" i="10" s="1"/>
  <c r="E669" i="10" s="1"/>
  <c r="F669" i="10" s="1"/>
  <c r="G669" i="10" s="1"/>
  <c r="H669" i="10" s="1"/>
  <c r="I669" i="10" s="1"/>
  <c r="J669" i="10" s="1"/>
  <c r="K669" i="10" s="1"/>
  <c r="L669" i="10" s="1"/>
  <c r="M669" i="10" s="1"/>
  <c r="N669" i="10" s="1"/>
  <c r="O669" i="10" s="1"/>
  <c r="P669" i="10" s="1"/>
  <c r="Q669" i="10" s="1"/>
  <c r="R669" i="10" s="1"/>
  <c r="S669" i="10" s="1"/>
  <c r="T669" i="10" s="1"/>
  <c r="U669" i="10" s="1"/>
  <c r="V669" i="10" s="1"/>
  <c r="B670" i="10"/>
  <c r="C670" i="10" s="1"/>
  <c r="D670" i="10" s="1"/>
  <c r="E670" i="10" s="1"/>
  <c r="F670" i="10" s="1"/>
  <c r="G670" i="10" s="1"/>
  <c r="H670" i="10" s="1"/>
  <c r="I670" i="10" s="1"/>
  <c r="J670" i="10" s="1"/>
  <c r="K670" i="10" s="1"/>
  <c r="L670" i="10" s="1"/>
  <c r="M670" i="10" s="1"/>
  <c r="N670" i="10" s="1"/>
  <c r="O670" i="10" s="1"/>
  <c r="P670" i="10" s="1"/>
  <c r="Q670" i="10" s="1"/>
  <c r="R670" i="10" s="1"/>
  <c r="S670" i="10" s="1"/>
  <c r="T670" i="10" s="1"/>
  <c r="U670" i="10" s="1"/>
  <c r="V670" i="10" s="1"/>
  <c r="B671" i="10"/>
  <c r="C671" i="10" s="1"/>
  <c r="D671" i="10" s="1"/>
  <c r="E671" i="10" s="1"/>
  <c r="F671" i="10" s="1"/>
  <c r="G671" i="10" s="1"/>
  <c r="H671" i="10" s="1"/>
  <c r="I671" i="10" s="1"/>
  <c r="J671" i="10" s="1"/>
  <c r="K671" i="10" s="1"/>
  <c r="L671" i="10" s="1"/>
  <c r="M671" i="10" s="1"/>
  <c r="N671" i="10" s="1"/>
  <c r="O671" i="10" s="1"/>
  <c r="P671" i="10" s="1"/>
  <c r="Q671" i="10" s="1"/>
  <c r="R671" i="10" s="1"/>
  <c r="S671" i="10" s="1"/>
  <c r="T671" i="10" s="1"/>
  <c r="U671" i="10" s="1"/>
  <c r="V671" i="10" s="1"/>
  <c r="B672" i="10"/>
  <c r="C672" i="10" s="1"/>
  <c r="D672" i="10" s="1"/>
  <c r="E672" i="10" s="1"/>
  <c r="F672" i="10" s="1"/>
  <c r="G672" i="10" s="1"/>
  <c r="H672" i="10" s="1"/>
  <c r="I672" i="10" s="1"/>
  <c r="J672" i="10" s="1"/>
  <c r="K672" i="10" s="1"/>
  <c r="L672" i="10" s="1"/>
  <c r="M672" i="10" s="1"/>
  <c r="N672" i="10" s="1"/>
  <c r="O672" i="10" s="1"/>
  <c r="P672" i="10" s="1"/>
  <c r="Q672" i="10" s="1"/>
  <c r="R672" i="10" s="1"/>
  <c r="S672" i="10" s="1"/>
  <c r="T672" i="10" s="1"/>
  <c r="U672" i="10" s="1"/>
  <c r="V672" i="10" s="1"/>
  <c r="B673" i="10"/>
  <c r="C673" i="10" s="1"/>
  <c r="D673" i="10" s="1"/>
  <c r="E673" i="10" s="1"/>
  <c r="F673" i="10" s="1"/>
  <c r="G673" i="10" s="1"/>
  <c r="H673" i="10" s="1"/>
  <c r="I673" i="10" s="1"/>
  <c r="J673" i="10" s="1"/>
  <c r="K673" i="10" s="1"/>
  <c r="L673" i="10" s="1"/>
  <c r="M673" i="10" s="1"/>
  <c r="N673" i="10" s="1"/>
  <c r="O673" i="10" s="1"/>
  <c r="P673" i="10" s="1"/>
  <c r="Q673" i="10" s="1"/>
  <c r="R673" i="10" s="1"/>
  <c r="S673" i="10" s="1"/>
  <c r="T673" i="10" s="1"/>
  <c r="U673" i="10" s="1"/>
  <c r="V673" i="10" s="1"/>
  <c r="B674" i="10"/>
  <c r="C674" i="10" s="1"/>
  <c r="D674" i="10" s="1"/>
  <c r="E674" i="10" s="1"/>
  <c r="F674" i="10" s="1"/>
  <c r="G674" i="10" s="1"/>
  <c r="H674" i="10" s="1"/>
  <c r="I674" i="10" s="1"/>
  <c r="J674" i="10" s="1"/>
  <c r="K674" i="10" s="1"/>
  <c r="L674" i="10" s="1"/>
  <c r="M674" i="10" s="1"/>
  <c r="N674" i="10" s="1"/>
  <c r="O674" i="10" s="1"/>
  <c r="P674" i="10" s="1"/>
  <c r="Q674" i="10" s="1"/>
  <c r="R674" i="10" s="1"/>
  <c r="S674" i="10" s="1"/>
  <c r="T674" i="10" s="1"/>
  <c r="U674" i="10" s="1"/>
  <c r="V674" i="10" s="1"/>
  <c r="B675" i="10"/>
  <c r="C675" i="10" s="1"/>
  <c r="D675" i="10" s="1"/>
  <c r="E675" i="10" s="1"/>
  <c r="F675" i="10" s="1"/>
  <c r="G675" i="10" s="1"/>
  <c r="H675" i="10" s="1"/>
  <c r="I675" i="10" s="1"/>
  <c r="J675" i="10" s="1"/>
  <c r="K675" i="10" s="1"/>
  <c r="L675" i="10" s="1"/>
  <c r="M675" i="10" s="1"/>
  <c r="N675" i="10" s="1"/>
  <c r="O675" i="10" s="1"/>
  <c r="P675" i="10" s="1"/>
  <c r="Q675" i="10" s="1"/>
  <c r="R675" i="10" s="1"/>
  <c r="S675" i="10" s="1"/>
  <c r="T675" i="10" s="1"/>
  <c r="U675" i="10" s="1"/>
  <c r="V675" i="10" s="1"/>
  <c r="B676" i="10"/>
  <c r="C676" i="10" s="1"/>
  <c r="D676" i="10" s="1"/>
  <c r="E676" i="10" s="1"/>
  <c r="F676" i="10" s="1"/>
  <c r="G676" i="10" s="1"/>
  <c r="H676" i="10" s="1"/>
  <c r="I676" i="10" s="1"/>
  <c r="J676" i="10" s="1"/>
  <c r="K676" i="10" s="1"/>
  <c r="L676" i="10" s="1"/>
  <c r="M676" i="10" s="1"/>
  <c r="N676" i="10" s="1"/>
  <c r="O676" i="10" s="1"/>
  <c r="P676" i="10" s="1"/>
  <c r="Q676" i="10" s="1"/>
  <c r="R676" i="10" s="1"/>
  <c r="S676" i="10" s="1"/>
  <c r="T676" i="10" s="1"/>
  <c r="U676" i="10" s="1"/>
  <c r="V676" i="10" s="1"/>
  <c r="B677" i="10"/>
  <c r="C677" i="10" s="1"/>
  <c r="D677" i="10" s="1"/>
  <c r="E677" i="10" s="1"/>
  <c r="F677" i="10" s="1"/>
  <c r="G677" i="10" s="1"/>
  <c r="H677" i="10" s="1"/>
  <c r="I677" i="10" s="1"/>
  <c r="J677" i="10" s="1"/>
  <c r="K677" i="10" s="1"/>
  <c r="L677" i="10" s="1"/>
  <c r="M677" i="10" s="1"/>
  <c r="N677" i="10" s="1"/>
  <c r="O677" i="10" s="1"/>
  <c r="P677" i="10" s="1"/>
  <c r="Q677" i="10" s="1"/>
  <c r="R677" i="10" s="1"/>
  <c r="S677" i="10" s="1"/>
  <c r="T677" i="10" s="1"/>
  <c r="U677" i="10" s="1"/>
  <c r="V677" i="10" s="1"/>
  <c r="B678" i="10"/>
  <c r="C678" i="10" s="1"/>
  <c r="D678" i="10" s="1"/>
  <c r="E678" i="10" s="1"/>
  <c r="F678" i="10" s="1"/>
  <c r="G678" i="10" s="1"/>
  <c r="H678" i="10" s="1"/>
  <c r="I678" i="10" s="1"/>
  <c r="J678" i="10" s="1"/>
  <c r="K678" i="10" s="1"/>
  <c r="L678" i="10" s="1"/>
  <c r="M678" i="10" s="1"/>
  <c r="N678" i="10" s="1"/>
  <c r="O678" i="10" s="1"/>
  <c r="P678" i="10" s="1"/>
  <c r="Q678" i="10" s="1"/>
  <c r="R678" i="10" s="1"/>
  <c r="S678" i="10" s="1"/>
  <c r="T678" i="10" s="1"/>
  <c r="U678" i="10" s="1"/>
  <c r="V678" i="10" s="1"/>
  <c r="B679" i="10"/>
  <c r="C679" i="10" s="1"/>
  <c r="D679" i="10" s="1"/>
  <c r="E679" i="10" s="1"/>
  <c r="F679" i="10" s="1"/>
  <c r="G679" i="10" s="1"/>
  <c r="H679" i="10" s="1"/>
  <c r="I679" i="10" s="1"/>
  <c r="J679" i="10" s="1"/>
  <c r="K679" i="10" s="1"/>
  <c r="L679" i="10" s="1"/>
  <c r="M679" i="10" s="1"/>
  <c r="N679" i="10" s="1"/>
  <c r="O679" i="10" s="1"/>
  <c r="P679" i="10" s="1"/>
  <c r="Q679" i="10" s="1"/>
  <c r="R679" i="10" s="1"/>
  <c r="S679" i="10" s="1"/>
  <c r="T679" i="10" s="1"/>
  <c r="U679" i="10" s="1"/>
  <c r="V679" i="10" s="1"/>
  <c r="B680" i="10"/>
  <c r="C680" i="10" s="1"/>
  <c r="D680" i="10" s="1"/>
  <c r="E680" i="10" s="1"/>
  <c r="F680" i="10" s="1"/>
  <c r="G680" i="10" s="1"/>
  <c r="H680" i="10" s="1"/>
  <c r="I680" i="10" s="1"/>
  <c r="J680" i="10" s="1"/>
  <c r="K680" i="10" s="1"/>
  <c r="L680" i="10" s="1"/>
  <c r="M680" i="10" s="1"/>
  <c r="N680" i="10" s="1"/>
  <c r="O680" i="10" s="1"/>
  <c r="P680" i="10" s="1"/>
  <c r="Q680" i="10" s="1"/>
  <c r="R680" i="10" s="1"/>
  <c r="S680" i="10" s="1"/>
  <c r="T680" i="10" s="1"/>
  <c r="U680" i="10" s="1"/>
  <c r="V680" i="10" s="1"/>
  <c r="B681" i="10"/>
  <c r="C681" i="10" s="1"/>
  <c r="D681" i="10" s="1"/>
  <c r="E681" i="10" s="1"/>
  <c r="F681" i="10" s="1"/>
  <c r="G681" i="10" s="1"/>
  <c r="H681" i="10" s="1"/>
  <c r="I681" i="10" s="1"/>
  <c r="J681" i="10" s="1"/>
  <c r="K681" i="10" s="1"/>
  <c r="L681" i="10" s="1"/>
  <c r="M681" i="10" s="1"/>
  <c r="N681" i="10" s="1"/>
  <c r="O681" i="10" s="1"/>
  <c r="P681" i="10" s="1"/>
  <c r="Q681" i="10" s="1"/>
  <c r="R681" i="10" s="1"/>
  <c r="S681" i="10" s="1"/>
  <c r="T681" i="10" s="1"/>
  <c r="U681" i="10" s="1"/>
  <c r="V681" i="10" s="1"/>
  <c r="B682" i="10"/>
  <c r="C682" i="10" s="1"/>
  <c r="D682" i="10" s="1"/>
  <c r="E682" i="10" s="1"/>
  <c r="F682" i="10" s="1"/>
  <c r="G682" i="10" s="1"/>
  <c r="H682" i="10" s="1"/>
  <c r="I682" i="10" s="1"/>
  <c r="J682" i="10" s="1"/>
  <c r="K682" i="10" s="1"/>
  <c r="L682" i="10" s="1"/>
  <c r="M682" i="10" s="1"/>
  <c r="N682" i="10" s="1"/>
  <c r="O682" i="10" s="1"/>
  <c r="P682" i="10" s="1"/>
  <c r="Q682" i="10" s="1"/>
  <c r="R682" i="10" s="1"/>
  <c r="S682" i="10" s="1"/>
  <c r="T682" i="10" s="1"/>
  <c r="U682" i="10" s="1"/>
  <c r="V682" i="10" s="1"/>
  <c r="B683" i="10"/>
  <c r="C683" i="10" s="1"/>
  <c r="D683" i="10" s="1"/>
  <c r="E683" i="10" s="1"/>
  <c r="F683" i="10" s="1"/>
  <c r="G683" i="10" s="1"/>
  <c r="H683" i="10" s="1"/>
  <c r="I683" i="10" s="1"/>
  <c r="J683" i="10" s="1"/>
  <c r="K683" i="10" s="1"/>
  <c r="L683" i="10" s="1"/>
  <c r="M683" i="10" s="1"/>
  <c r="N683" i="10" s="1"/>
  <c r="O683" i="10" s="1"/>
  <c r="P683" i="10" s="1"/>
  <c r="Q683" i="10" s="1"/>
  <c r="R683" i="10" s="1"/>
  <c r="S683" i="10" s="1"/>
  <c r="T683" i="10" s="1"/>
  <c r="U683" i="10" s="1"/>
  <c r="V683" i="10" s="1"/>
  <c r="B684" i="10"/>
  <c r="C684" i="10" s="1"/>
  <c r="D684" i="10" s="1"/>
  <c r="E684" i="10" s="1"/>
  <c r="F684" i="10" s="1"/>
  <c r="G684" i="10" s="1"/>
  <c r="H684" i="10" s="1"/>
  <c r="I684" i="10" s="1"/>
  <c r="J684" i="10" s="1"/>
  <c r="K684" i="10" s="1"/>
  <c r="L684" i="10" s="1"/>
  <c r="M684" i="10" s="1"/>
  <c r="N684" i="10" s="1"/>
  <c r="O684" i="10" s="1"/>
  <c r="P684" i="10" s="1"/>
  <c r="Q684" i="10" s="1"/>
  <c r="R684" i="10" s="1"/>
  <c r="S684" i="10" s="1"/>
  <c r="T684" i="10" s="1"/>
  <c r="U684" i="10" s="1"/>
  <c r="V684" i="10" s="1"/>
  <c r="B685" i="10"/>
  <c r="C685" i="10" s="1"/>
  <c r="D685" i="10" s="1"/>
  <c r="E685" i="10" s="1"/>
  <c r="F685" i="10" s="1"/>
  <c r="G685" i="10" s="1"/>
  <c r="H685" i="10" s="1"/>
  <c r="I685" i="10" s="1"/>
  <c r="J685" i="10" s="1"/>
  <c r="K685" i="10" s="1"/>
  <c r="L685" i="10" s="1"/>
  <c r="M685" i="10" s="1"/>
  <c r="N685" i="10" s="1"/>
  <c r="O685" i="10" s="1"/>
  <c r="P685" i="10" s="1"/>
  <c r="Q685" i="10" s="1"/>
  <c r="R685" i="10" s="1"/>
  <c r="S685" i="10" s="1"/>
  <c r="T685" i="10" s="1"/>
  <c r="U685" i="10" s="1"/>
  <c r="V685" i="10" s="1"/>
  <c r="B686" i="10"/>
  <c r="C686" i="10" s="1"/>
  <c r="D686" i="10" s="1"/>
  <c r="E686" i="10" s="1"/>
  <c r="F686" i="10" s="1"/>
  <c r="G686" i="10" s="1"/>
  <c r="H686" i="10" s="1"/>
  <c r="I686" i="10" s="1"/>
  <c r="J686" i="10" s="1"/>
  <c r="K686" i="10" s="1"/>
  <c r="L686" i="10" s="1"/>
  <c r="M686" i="10" s="1"/>
  <c r="N686" i="10" s="1"/>
  <c r="O686" i="10" s="1"/>
  <c r="P686" i="10" s="1"/>
  <c r="Q686" i="10" s="1"/>
  <c r="R686" i="10" s="1"/>
  <c r="S686" i="10" s="1"/>
  <c r="T686" i="10" s="1"/>
  <c r="U686" i="10" s="1"/>
  <c r="V686" i="10" s="1"/>
  <c r="B687" i="10"/>
  <c r="C687" i="10" s="1"/>
  <c r="D687" i="10" s="1"/>
  <c r="E687" i="10" s="1"/>
  <c r="F687" i="10" s="1"/>
  <c r="G687" i="10" s="1"/>
  <c r="H687" i="10" s="1"/>
  <c r="I687" i="10" s="1"/>
  <c r="J687" i="10" s="1"/>
  <c r="K687" i="10" s="1"/>
  <c r="L687" i="10" s="1"/>
  <c r="M687" i="10" s="1"/>
  <c r="N687" i="10" s="1"/>
  <c r="O687" i="10" s="1"/>
  <c r="P687" i="10" s="1"/>
  <c r="Q687" i="10" s="1"/>
  <c r="R687" i="10" s="1"/>
  <c r="S687" i="10" s="1"/>
  <c r="T687" i="10" s="1"/>
  <c r="U687" i="10" s="1"/>
  <c r="V687" i="10" s="1"/>
  <c r="B688" i="10"/>
  <c r="C688" i="10" s="1"/>
  <c r="D688" i="10" s="1"/>
  <c r="E688" i="10" s="1"/>
  <c r="F688" i="10" s="1"/>
  <c r="G688" i="10" s="1"/>
  <c r="H688" i="10" s="1"/>
  <c r="I688" i="10" s="1"/>
  <c r="J688" i="10" s="1"/>
  <c r="K688" i="10" s="1"/>
  <c r="L688" i="10" s="1"/>
  <c r="M688" i="10" s="1"/>
  <c r="N688" i="10" s="1"/>
  <c r="O688" i="10" s="1"/>
  <c r="P688" i="10" s="1"/>
  <c r="Q688" i="10" s="1"/>
  <c r="R688" i="10" s="1"/>
  <c r="S688" i="10" s="1"/>
  <c r="T688" i="10" s="1"/>
  <c r="U688" i="10" s="1"/>
  <c r="V688" i="10" s="1"/>
  <c r="B689" i="10"/>
  <c r="C689" i="10" s="1"/>
  <c r="D689" i="10" s="1"/>
  <c r="E689" i="10" s="1"/>
  <c r="F689" i="10" s="1"/>
  <c r="G689" i="10" s="1"/>
  <c r="H689" i="10" s="1"/>
  <c r="I689" i="10" s="1"/>
  <c r="J689" i="10" s="1"/>
  <c r="K689" i="10" s="1"/>
  <c r="L689" i="10" s="1"/>
  <c r="M689" i="10" s="1"/>
  <c r="N689" i="10" s="1"/>
  <c r="O689" i="10" s="1"/>
  <c r="P689" i="10" s="1"/>
  <c r="Q689" i="10" s="1"/>
  <c r="R689" i="10" s="1"/>
  <c r="S689" i="10" s="1"/>
  <c r="T689" i="10" s="1"/>
  <c r="U689" i="10" s="1"/>
  <c r="V689" i="10" s="1"/>
  <c r="B690" i="10"/>
  <c r="C690" i="10" s="1"/>
  <c r="D690" i="10" s="1"/>
  <c r="E690" i="10" s="1"/>
  <c r="F690" i="10" s="1"/>
  <c r="G690" i="10" s="1"/>
  <c r="H690" i="10" s="1"/>
  <c r="I690" i="10" s="1"/>
  <c r="J690" i="10" s="1"/>
  <c r="K690" i="10" s="1"/>
  <c r="L690" i="10" s="1"/>
  <c r="M690" i="10" s="1"/>
  <c r="N690" i="10" s="1"/>
  <c r="O690" i="10" s="1"/>
  <c r="P690" i="10" s="1"/>
  <c r="Q690" i="10" s="1"/>
  <c r="R690" i="10" s="1"/>
  <c r="S690" i="10" s="1"/>
  <c r="T690" i="10" s="1"/>
  <c r="U690" i="10" s="1"/>
  <c r="V690" i="10" s="1"/>
  <c r="B691" i="10"/>
  <c r="C691" i="10" s="1"/>
  <c r="D691" i="10" s="1"/>
  <c r="E691" i="10" s="1"/>
  <c r="F691" i="10" s="1"/>
  <c r="G691" i="10" s="1"/>
  <c r="H691" i="10" s="1"/>
  <c r="I691" i="10" s="1"/>
  <c r="J691" i="10" s="1"/>
  <c r="K691" i="10" s="1"/>
  <c r="L691" i="10" s="1"/>
  <c r="M691" i="10" s="1"/>
  <c r="N691" i="10" s="1"/>
  <c r="O691" i="10" s="1"/>
  <c r="P691" i="10" s="1"/>
  <c r="Q691" i="10" s="1"/>
  <c r="R691" i="10" s="1"/>
  <c r="S691" i="10" s="1"/>
  <c r="T691" i="10" s="1"/>
  <c r="U691" i="10" s="1"/>
  <c r="V691" i="10" s="1"/>
  <c r="B692" i="10"/>
  <c r="C692" i="10" s="1"/>
  <c r="D692" i="10" s="1"/>
  <c r="E692" i="10" s="1"/>
  <c r="F692" i="10" s="1"/>
  <c r="G692" i="10" s="1"/>
  <c r="H692" i="10" s="1"/>
  <c r="I692" i="10" s="1"/>
  <c r="J692" i="10" s="1"/>
  <c r="K692" i="10" s="1"/>
  <c r="L692" i="10" s="1"/>
  <c r="M692" i="10" s="1"/>
  <c r="N692" i="10" s="1"/>
  <c r="O692" i="10" s="1"/>
  <c r="P692" i="10" s="1"/>
  <c r="Q692" i="10" s="1"/>
  <c r="R692" i="10" s="1"/>
  <c r="S692" i="10" s="1"/>
  <c r="T692" i="10" s="1"/>
  <c r="U692" i="10" s="1"/>
  <c r="V692" i="10" s="1"/>
  <c r="B693" i="10"/>
  <c r="C693" i="10" s="1"/>
  <c r="D693" i="10" s="1"/>
  <c r="E693" i="10" s="1"/>
  <c r="F693" i="10" s="1"/>
  <c r="G693" i="10" s="1"/>
  <c r="H693" i="10" s="1"/>
  <c r="I693" i="10" s="1"/>
  <c r="J693" i="10" s="1"/>
  <c r="K693" i="10" s="1"/>
  <c r="L693" i="10" s="1"/>
  <c r="M693" i="10" s="1"/>
  <c r="N693" i="10" s="1"/>
  <c r="O693" i="10" s="1"/>
  <c r="P693" i="10" s="1"/>
  <c r="Q693" i="10" s="1"/>
  <c r="R693" i="10" s="1"/>
  <c r="S693" i="10" s="1"/>
  <c r="T693" i="10" s="1"/>
  <c r="U693" i="10" s="1"/>
  <c r="V693" i="10" s="1"/>
  <c r="B694" i="10"/>
  <c r="C694" i="10" s="1"/>
  <c r="D694" i="10" s="1"/>
  <c r="E694" i="10" s="1"/>
  <c r="F694" i="10" s="1"/>
  <c r="G694" i="10" s="1"/>
  <c r="H694" i="10" s="1"/>
  <c r="I694" i="10" s="1"/>
  <c r="J694" i="10" s="1"/>
  <c r="K694" i="10" s="1"/>
  <c r="L694" i="10" s="1"/>
  <c r="M694" i="10" s="1"/>
  <c r="N694" i="10" s="1"/>
  <c r="O694" i="10" s="1"/>
  <c r="P694" i="10" s="1"/>
  <c r="Q694" i="10" s="1"/>
  <c r="R694" i="10" s="1"/>
  <c r="S694" i="10" s="1"/>
  <c r="T694" i="10" s="1"/>
  <c r="U694" i="10" s="1"/>
  <c r="V694" i="10" s="1"/>
  <c r="B695" i="10"/>
  <c r="C695" i="10" s="1"/>
  <c r="D695" i="10" s="1"/>
  <c r="E695" i="10" s="1"/>
  <c r="F695" i="10" s="1"/>
  <c r="G695" i="10" s="1"/>
  <c r="H695" i="10" s="1"/>
  <c r="I695" i="10" s="1"/>
  <c r="J695" i="10" s="1"/>
  <c r="K695" i="10" s="1"/>
  <c r="L695" i="10" s="1"/>
  <c r="M695" i="10" s="1"/>
  <c r="N695" i="10" s="1"/>
  <c r="O695" i="10" s="1"/>
  <c r="P695" i="10" s="1"/>
  <c r="Q695" i="10" s="1"/>
  <c r="R695" i="10" s="1"/>
  <c r="S695" i="10" s="1"/>
  <c r="T695" i="10" s="1"/>
  <c r="U695" i="10" s="1"/>
  <c r="V695" i="10" s="1"/>
  <c r="B696" i="10"/>
  <c r="C696" i="10" s="1"/>
  <c r="D696" i="10" s="1"/>
  <c r="E696" i="10" s="1"/>
  <c r="F696" i="10" s="1"/>
  <c r="G696" i="10" s="1"/>
  <c r="H696" i="10" s="1"/>
  <c r="I696" i="10" s="1"/>
  <c r="J696" i="10" s="1"/>
  <c r="K696" i="10" s="1"/>
  <c r="L696" i="10" s="1"/>
  <c r="M696" i="10" s="1"/>
  <c r="N696" i="10" s="1"/>
  <c r="O696" i="10" s="1"/>
  <c r="P696" i="10" s="1"/>
  <c r="Q696" i="10" s="1"/>
  <c r="R696" i="10" s="1"/>
  <c r="S696" i="10" s="1"/>
  <c r="T696" i="10" s="1"/>
  <c r="U696" i="10" s="1"/>
  <c r="V696" i="10" s="1"/>
  <c r="B697" i="10"/>
  <c r="C697" i="10" s="1"/>
  <c r="D697" i="10" s="1"/>
  <c r="E697" i="10" s="1"/>
  <c r="F697" i="10" s="1"/>
  <c r="G697" i="10" s="1"/>
  <c r="H697" i="10" s="1"/>
  <c r="I697" i="10" s="1"/>
  <c r="J697" i="10" s="1"/>
  <c r="K697" i="10" s="1"/>
  <c r="L697" i="10" s="1"/>
  <c r="M697" i="10" s="1"/>
  <c r="N697" i="10" s="1"/>
  <c r="O697" i="10" s="1"/>
  <c r="P697" i="10" s="1"/>
  <c r="Q697" i="10" s="1"/>
  <c r="R697" i="10" s="1"/>
  <c r="S697" i="10" s="1"/>
  <c r="T697" i="10" s="1"/>
  <c r="U697" i="10" s="1"/>
  <c r="V697" i="10" s="1"/>
  <c r="B698" i="10"/>
  <c r="C698" i="10" s="1"/>
  <c r="D698" i="10" s="1"/>
  <c r="E698" i="10" s="1"/>
  <c r="F698" i="10" s="1"/>
  <c r="G698" i="10" s="1"/>
  <c r="H698" i="10" s="1"/>
  <c r="I698" i="10" s="1"/>
  <c r="J698" i="10" s="1"/>
  <c r="K698" i="10" s="1"/>
  <c r="L698" i="10" s="1"/>
  <c r="M698" i="10" s="1"/>
  <c r="N698" i="10" s="1"/>
  <c r="O698" i="10" s="1"/>
  <c r="P698" i="10" s="1"/>
  <c r="Q698" i="10" s="1"/>
  <c r="R698" i="10" s="1"/>
  <c r="S698" i="10" s="1"/>
  <c r="T698" i="10" s="1"/>
  <c r="U698" i="10" s="1"/>
  <c r="V698" i="10" s="1"/>
  <c r="B699" i="10"/>
  <c r="C699" i="10" s="1"/>
  <c r="D699" i="10" s="1"/>
  <c r="E699" i="10" s="1"/>
  <c r="F699" i="10" s="1"/>
  <c r="G699" i="10" s="1"/>
  <c r="H699" i="10" s="1"/>
  <c r="I699" i="10" s="1"/>
  <c r="J699" i="10" s="1"/>
  <c r="K699" i="10" s="1"/>
  <c r="L699" i="10" s="1"/>
  <c r="M699" i="10" s="1"/>
  <c r="N699" i="10" s="1"/>
  <c r="O699" i="10" s="1"/>
  <c r="P699" i="10" s="1"/>
  <c r="Q699" i="10" s="1"/>
  <c r="R699" i="10" s="1"/>
  <c r="S699" i="10" s="1"/>
  <c r="T699" i="10" s="1"/>
  <c r="U699" i="10" s="1"/>
  <c r="V699" i="10" s="1"/>
  <c r="B700" i="10"/>
  <c r="C700" i="10" s="1"/>
  <c r="D700" i="10" s="1"/>
  <c r="E700" i="10" s="1"/>
  <c r="F700" i="10" s="1"/>
  <c r="G700" i="10" s="1"/>
  <c r="H700" i="10" s="1"/>
  <c r="I700" i="10" s="1"/>
  <c r="J700" i="10" s="1"/>
  <c r="K700" i="10" s="1"/>
  <c r="L700" i="10" s="1"/>
  <c r="M700" i="10" s="1"/>
  <c r="N700" i="10" s="1"/>
  <c r="O700" i="10" s="1"/>
  <c r="P700" i="10" s="1"/>
  <c r="Q700" i="10" s="1"/>
  <c r="R700" i="10" s="1"/>
  <c r="S700" i="10" s="1"/>
  <c r="T700" i="10" s="1"/>
  <c r="U700" i="10" s="1"/>
  <c r="V700" i="10" s="1"/>
  <c r="B701" i="10"/>
  <c r="C701" i="10" s="1"/>
  <c r="D701" i="10" s="1"/>
  <c r="E701" i="10" s="1"/>
  <c r="F701" i="10" s="1"/>
  <c r="G701" i="10" s="1"/>
  <c r="H701" i="10" s="1"/>
  <c r="I701" i="10" s="1"/>
  <c r="J701" i="10" s="1"/>
  <c r="K701" i="10" s="1"/>
  <c r="L701" i="10" s="1"/>
  <c r="M701" i="10" s="1"/>
  <c r="N701" i="10" s="1"/>
  <c r="O701" i="10" s="1"/>
  <c r="P701" i="10" s="1"/>
  <c r="Q701" i="10" s="1"/>
  <c r="R701" i="10" s="1"/>
  <c r="S701" i="10" s="1"/>
  <c r="T701" i="10" s="1"/>
  <c r="U701" i="10" s="1"/>
  <c r="V701" i="10" s="1"/>
  <c r="B702" i="10"/>
  <c r="C702" i="10" s="1"/>
  <c r="D702" i="10" s="1"/>
  <c r="E702" i="10" s="1"/>
  <c r="F702" i="10" s="1"/>
  <c r="G702" i="10" s="1"/>
  <c r="H702" i="10" s="1"/>
  <c r="I702" i="10" s="1"/>
  <c r="J702" i="10" s="1"/>
  <c r="K702" i="10" s="1"/>
  <c r="L702" i="10" s="1"/>
  <c r="M702" i="10" s="1"/>
  <c r="N702" i="10" s="1"/>
  <c r="O702" i="10" s="1"/>
  <c r="P702" i="10" s="1"/>
  <c r="Q702" i="10" s="1"/>
  <c r="R702" i="10" s="1"/>
  <c r="S702" i="10" s="1"/>
  <c r="T702" i="10" s="1"/>
  <c r="U702" i="10" s="1"/>
  <c r="V702" i="10" s="1"/>
  <c r="B703" i="10"/>
  <c r="C703" i="10" s="1"/>
  <c r="D703" i="10" s="1"/>
  <c r="E703" i="10" s="1"/>
  <c r="F703" i="10" s="1"/>
  <c r="G703" i="10" s="1"/>
  <c r="H703" i="10" s="1"/>
  <c r="I703" i="10" s="1"/>
  <c r="J703" i="10" s="1"/>
  <c r="K703" i="10" s="1"/>
  <c r="L703" i="10" s="1"/>
  <c r="M703" i="10" s="1"/>
  <c r="N703" i="10" s="1"/>
  <c r="O703" i="10" s="1"/>
  <c r="P703" i="10" s="1"/>
  <c r="Q703" i="10" s="1"/>
  <c r="R703" i="10" s="1"/>
  <c r="S703" i="10" s="1"/>
  <c r="T703" i="10" s="1"/>
  <c r="U703" i="10" s="1"/>
  <c r="V703" i="10" s="1"/>
  <c r="B704" i="10"/>
  <c r="C704" i="10" s="1"/>
  <c r="D704" i="10" s="1"/>
  <c r="E704" i="10" s="1"/>
  <c r="F704" i="10" s="1"/>
  <c r="G704" i="10" s="1"/>
  <c r="H704" i="10" s="1"/>
  <c r="I704" i="10" s="1"/>
  <c r="J704" i="10" s="1"/>
  <c r="K704" i="10" s="1"/>
  <c r="L704" i="10" s="1"/>
  <c r="M704" i="10" s="1"/>
  <c r="N704" i="10" s="1"/>
  <c r="O704" i="10" s="1"/>
  <c r="P704" i="10" s="1"/>
  <c r="Q704" i="10" s="1"/>
  <c r="R704" i="10" s="1"/>
  <c r="S704" i="10" s="1"/>
  <c r="T704" i="10" s="1"/>
  <c r="U704" i="10" s="1"/>
  <c r="V704" i="10" s="1"/>
  <c r="B705" i="10"/>
  <c r="C705" i="10" s="1"/>
  <c r="D705" i="10" s="1"/>
  <c r="E705" i="10" s="1"/>
  <c r="F705" i="10" s="1"/>
  <c r="G705" i="10" s="1"/>
  <c r="H705" i="10" s="1"/>
  <c r="I705" i="10" s="1"/>
  <c r="J705" i="10" s="1"/>
  <c r="K705" i="10" s="1"/>
  <c r="L705" i="10" s="1"/>
  <c r="M705" i="10" s="1"/>
  <c r="N705" i="10" s="1"/>
  <c r="O705" i="10" s="1"/>
  <c r="P705" i="10" s="1"/>
  <c r="Q705" i="10" s="1"/>
  <c r="R705" i="10" s="1"/>
  <c r="S705" i="10" s="1"/>
  <c r="T705" i="10" s="1"/>
  <c r="U705" i="10" s="1"/>
  <c r="V705" i="10" s="1"/>
  <c r="B706" i="10"/>
  <c r="C706" i="10" s="1"/>
  <c r="D706" i="10" s="1"/>
  <c r="E706" i="10" s="1"/>
  <c r="F706" i="10" s="1"/>
  <c r="G706" i="10" s="1"/>
  <c r="H706" i="10" s="1"/>
  <c r="I706" i="10" s="1"/>
  <c r="J706" i="10" s="1"/>
  <c r="K706" i="10" s="1"/>
  <c r="L706" i="10" s="1"/>
  <c r="M706" i="10" s="1"/>
  <c r="N706" i="10" s="1"/>
  <c r="O706" i="10" s="1"/>
  <c r="P706" i="10" s="1"/>
  <c r="Q706" i="10" s="1"/>
  <c r="R706" i="10" s="1"/>
  <c r="S706" i="10" s="1"/>
  <c r="T706" i="10" s="1"/>
  <c r="U706" i="10" s="1"/>
  <c r="V706" i="10" s="1"/>
  <c r="B707" i="10"/>
  <c r="C707" i="10" s="1"/>
  <c r="D707" i="10" s="1"/>
  <c r="E707" i="10" s="1"/>
  <c r="F707" i="10" s="1"/>
  <c r="G707" i="10" s="1"/>
  <c r="H707" i="10" s="1"/>
  <c r="I707" i="10" s="1"/>
  <c r="J707" i="10" s="1"/>
  <c r="K707" i="10" s="1"/>
  <c r="L707" i="10" s="1"/>
  <c r="M707" i="10" s="1"/>
  <c r="N707" i="10" s="1"/>
  <c r="O707" i="10" s="1"/>
  <c r="P707" i="10" s="1"/>
  <c r="Q707" i="10" s="1"/>
  <c r="R707" i="10" s="1"/>
  <c r="S707" i="10" s="1"/>
  <c r="T707" i="10" s="1"/>
  <c r="U707" i="10" s="1"/>
  <c r="V707" i="10" s="1"/>
  <c r="B708" i="10"/>
  <c r="C708" i="10" s="1"/>
  <c r="D708" i="10" s="1"/>
  <c r="E708" i="10" s="1"/>
  <c r="F708" i="10" s="1"/>
  <c r="G708" i="10" s="1"/>
  <c r="H708" i="10" s="1"/>
  <c r="I708" i="10" s="1"/>
  <c r="J708" i="10" s="1"/>
  <c r="K708" i="10" s="1"/>
  <c r="L708" i="10" s="1"/>
  <c r="M708" i="10" s="1"/>
  <c r="N708" i="10" s="1"/>
  <c r="O708" i="10" s="1"/>
  <c r="P708" i="10" s="1"/>
  <c r="Q708" i="10" s="1"/>
  <c r="R708" i="10" s="1"/>
  <c r="S708" i="10" s="1"/>
  <c r="T708" i="10" s="1"/>
  <c r="U708" i="10" s="1"/>
  <c r="V708" i="10" s="1"/>
  <c r="B709" i="10"/>
  <c r="C709" i="10" s="1"/>
  <c r="D709" i="10" s="1"/>
  <c r="E709" i="10" s="1"/>
  <c r="F709" i="10" s="1"/>
  <c r="G709" i="10" s="1"/>
  <c r="H709" i="10" s="1"/>
  <c r="I709" i="10" s="1"/>
  <c r="J709" i="10" s="1"/>
  <c r="K709" i="10" s="1"/>
  <c r="L709" i="10" s="1"/>
  <c r="M709" i="10" s="1"/>
  <c r="N709" i="10" s="1"/>
  <c r="O709" i="10" s="1"/>
  <c r="P709" i="10" s="1"/>
  <c r="Q709" i="10" s="1"/>
  <c r="R709" i="10" s="1"/>
  <c r="S709" i="10" s="1"/>
  <c r="T709" i="10" s="1"/>
  <c r="U709" i="10" s="1"/>
  <c r="V709" i="10" s="1"/>
  <c r="B710" i="10"/>
  <c r="C710" i="10" s="1"/>
  <c r="D710" i="10" s="1"/>
  <c r="E710" i="10" s="1"/>
  <c r="F710" i="10" s="1"/>
  <c r="G710" i="10" s="1"/>
  <c r="H710" i="10" s="1"/>
  <c r="I710" i="10" s="1"/>
  <c r="J710" i="10" s="1"/>
  <c r="K710" i="10" s="1"/>
  <c r="L710" i="10" s="1"/>
  <c r="M710" i="10" s="1"/>
  <c r="N710" i="10" s="1"/>
  <c r="O710" i="10" s="1"/>
  <c r="P710" i="10" s="1"/>
  <c r="Q710" i="10" s="1"/>
  <c r="R710" i="10" s="1"/>
  <c r="S710" i="10" s="1"/>
  <c r="T710" i="10" s="1"/>
  <c r="U710" i="10" s="1"/>
  <c r="V710" i="10" s="1"/>
  <c r="B711" i="10"/>
  <c r="C711" i="10" s="1"/>
  <c r="D711" i="10" s="1"/>
  <c r="E711" i="10" s="1"/>
  <c r="F711" i="10" s="1"/>
  <c r="G711" i="10" s="1"/>
  <c r="H711" i="10" s="1"/>
  <c r="I711" i="10" s="1"/>
  <c r="J711" i="10" s="1"/>
  <c r="K711" i="10" s="1"/>
  <c r="L711" i="10" s="1"/>
  <c r="M711" i="10" s="1"/>
  <c r="N711" i="10" s="1"/>
  <c r="O711" i="10" s="1"/>
  <c r="P711" i="10" s="1"/>
  <c r="Q711" i="10" s="1"/>
  <c r="R711" i="10" s="1"/>
  <c r="S711" i="10" s="1"/>
  <c r="T711" i="10" s="1"/>
  <c r="U711" i="10" s="1"/>
  <c r="V711" i="10" s="1"/>
  <c r="B712" i="10"/>
  <c r="C712" i="10" s="1"/>
  <c r="D712" i="10" s="1"/>
  <c r="E712" i="10" s="1"/>
  <c r="F712" i="10" s="1"/>
  <c r="G712" i="10" s="1"/>
  <c r="H712" i="10" s="1"/>
  <c r="I712" i="10" s="1"/>
  <c r="J712" i="10" s="1"/>
  <c r="K712" i="10" s="1"/>
  <c r="L712" i="10" s="1"/>
  <c r="M712" i="10" s="1"/>
  <c r="N712" i="10" s="1"/>
  <c r="O712" i="10" s="1"/>
  <c r="P712" i="10" s="1"/>
  <c r="Q712" i="10" s="1"/>
  <c r="R712" i="10" s="1"/>
  <c r="S712" i="10" s="1"/>
  <c r="T712" i="10" s="1"/>
  <c r="U712" i="10" s="1"/>
  <c r="V712" i="10" s="1"/>
  <c r="B713" i="10"/>
  <c r="C713" i="10" s="1"/>
  <c r="D713" i="10" s="1"/>
  <c r="E713" i="10" s="1"/>
  <c r="F713" i="10" s="1"/>
  <c r="G713" i="10" s="1"/>
  <c r="H713" i="10" s="1"/>
  <c r="I713" i="10" s="1"/>
  <c r="J713" i="10" s="1"/>
  <c r="K713" i="10" s="1"/>
  <c r="L713" i="10" s="1"/>
  <c r="M713" i="10" s="1"/>
  <c r="N713" i="10" s="1"/>
  <c r="O713" i="10" s="1"/>
  <c r="P713" i="10" s="1"/>
  <c r="Q713" i="10" s="1"/>
  <c r="R713" i="10" s="1"/>
  <c r="S713" i="10" s="1"/>
  <c r="T713" i="10" s="1"/>
  <c r="U713" i="10" s="1"/>
  <c r="V713" i="10" s="1"/>
  <c r="B714" i="10"/>
  <c r="C714" i="10" s="1"/>
  <c r="D714" i="10" s="1"/>
  <c r="E714" i="10" s="1"/>
  <c r="F714" i="10" s="1"/>
  <c r="G714" i="10" s="1"/>
  <c r="H714" i="10" s="1"/>
  <c r="I714" i="10" s="1"/>
  <c r="J714" i="10" s="1"/>
  <c r="K714" i="10" s="1"/>
  <c r="L714" i="10" s="1"/>
  <c r="M714" i="10" s="1"/>
  <c r="N714" i="10" s="1"/>
  <c r="O714" i="10" s="1"/>
  <c r="P714" i="10" s="1"/>
  <c r="Q714" i="10" s="1"/>
  <c r="R714" i="10" s="1"/>
  <c r="S714" i="10" s="1"/>
  <c r="T714" i="10" s="1"/>
  <c r="U714" i="10" s="1"/>
  <c r="V714" i="10" s="1"/>
  <c r="B715" i="10"/>
  <c r="C715" i="10" s="1"/>
  <c r="D715" i="10" s="1"/>
  <c r="E715" i="10" s="1"/>
  <c r="F715" i="10" s="1"/>
  <c r="G715" i="10" s="1"/>
  <c r="H715" i="10" s="1"/>
  <c r="I715" i="10" s="1"/>
  <c r="J715" i="10" s="1"/>
  <c r="K715" i="10" s="1"/>
  <c r="L715" i="10" s="1"/>
  <c r="M715" i="10" s="1"/>
  <c r="N715" i="10" s="1"/>
  <c r="O715" i="10" s="1"/>
  <c r="P715" i="10" s="1"/>
  <c r="Q715" i="10" s="1"/>
  <c r="R715" i="10" s="1"/>
  <c r="S715" i="10" s="1"/>
  <c r="T715" i="10" s="1"/>
  <c r="U715" i="10" s="1"/>
  <c r="V715" i="10" s="1"/>
  <c r="B716" i="10"/>
  <c r="C716" i="10" s="1"/>
  <c r="D716" i="10" s="1"/>
  <c r="E716" i="10" s="1"/>
  <c r="F716" i="10" s="1"/>
  <c r="G716" i="10" s="1"/>
  <c r="H716" i="10" s="1"/>
  <c r="I716" i="10" s="1"/>
  <c r="J716" i="10" s="1"/>
  <c r="K716" i="10" s="1"/>
  <c r="L716" i="10" s="1"/>
  <c r="M716" i="10" s="1"/>
  <c r="N716" i="10" s="1"/>
  <c r="O716" i="10" s="1"/>
  <c r="P716" i="10" s="1"/>
  <c r="Q716" i="10" s="1"/>
  <c r="R716" i="10" s="1"/>
  <c r="S716" i="10" s="1"/>
  <c r="T716" i="10" s="1"/>
  <c r="U716" i="10" s="1"/>
  <c r="V716" i="10" s="1"/>
  <c r="B717" i="10"/>
  <c r="C717" i="10" s="1"/>
  <c r="D717" i="10" s="1"/>
  <c r="E717" i="10" s="1"/>
  <c r="F717" i="10" s="1"/>
  <c r="G717" i="10" s="1"/>
  <c r="H717" i="10" s="1"/>
  <c r="I717" i="10" s="1"/>
  <c r="J717" i="10" s="1"/>
  <c r="K717" i="10" s="1"/>
  <c r="L717" i="10" s="1"/>
  <c r="M717" i="10" s="1"/>
  <c r="N717" i="10" s="1"/>
  <c r="O717" i="10" s="1"/>
  <c r="P717" i="10" s="1"/>
  <c r="Q717" i="10" s="1"/>
  <c r="R717" i="10" s="1"/>
  <c r="S717" i="10" s="1"/>
  <c r="T717" i="10" s="1"/>
  <c r="U717" i="10" s="1"/>
  <c r="V717" i="10" s="1"/>
  <c r="B718" i="10"/>
  <c r="C718" i="10" s="1"/>
  <c r="D718" i="10" s="1"/>
  <c r="E718" i="10" s="1"/>
  <c r="F718" i="10" s="1"/>
  <c r="G718" i="10" s="1"/>
  <c r="H718" i="10" s="1"/>
  <c r="I718" i="10" s="1"/>
  <c r="J718" i="10" s="1"/>
  <c r="K718" i="10" s="1"/>
  <c r="L718" i="10" s="1"/>
  <c r="M718" i="10" s="1"/>
  <c r="N718" i="10" s="1"/>
  <c r="O718" i="10" s="1"/>
  <c r="P718" i="10" s="1"/>
  <c r="Q718" i="10" s="1"/>
  <c r="R718" i="10" s="1"/>
  <c r="S718" i="10" s="1"/>
  <c r="T718" i="10" s="1"/>
  <c r="U718" i="10" s="1"/>
  <c r="V718" i="10" s="1"/>
  <c r="B719" i="10"/>
  <c r="C719" i="10" s="1"/>
  <c r="D719" i="10" s="1"/>
  <c r="E719" i="10" s="1"/>
  <c r="F719" i="10" s="1"/>
  <c r="G719" i="10" s="1"/>
  <c r="H719" i="10" s="1"/>
  <c r="I719" i="10" s="1"/>
  <c r="J719" i="10" s="1"/>
  <c r="K719" i="10" s="1"/>
  <c r="L719" i="10" s="1"/>
  <c r="M719" i="10" s="1"/>
  <c r="N719" i="10" s="1"/>
  <c r="O719" i="10" s="1"/>
  <c r="P719" i="10" s="1"/>
  <c r="Q719" i="10" s="1"/>
  <c r="R719" i="10" s="1"/>
  <c r="S719" i="10" s="1"/>
  <c r="T719" i="10" s="1"/>
  <c r="U719" i="10" s="1"/>
  <c r="V719" i="10" s="1"/>
  <c r="B720" i="10"/>
  <c r="C720" i="10" s="1"/>
  <c r="D720" i="10" s="1"/>
  <c r="E720" i="10" s="1"/>
  <c r="F720" i="10" s="1"/>
  <c r="G720" i="10" s="1"/>
  <c r="H720" i="10" s="1"/>
  <c r="I720" i="10" s="1"/>
  <c r="J720" i="10" s="1"/>
  <c r="K720" i="10" s="1"/>
  <c r="L720" i="10" s="1"/>
  <c r="M720" i="10" s="1"/>
  <c r="N720" i="10" s="1"/>
  <c r="O720" i="10" s="1"/>
  <c r="P720" i="10" s="1"/>
  <c r="Q720" i="10" s="1"/>
  <c r="R720" i="10" s="1"/>
  <c r="S720" i="10" s="1"/>
  <c r="T720" i="10" s="1"/>
  <c r="U720" i="10" s="1"/>
  <c r="V720" i="10" s="1"/>
  <c r="B721" i="10"/>
  <c r="C721" i="10" s="1"/>
  <c r="D721" i="10" s="1"/>
  <c r="E721" i="10" s="1"/>
  <c r="F721" i="10" s="1"/>
  <c r="G721" i="10" s="1"/>
  <c r="H721" i="10" s="1"/>
  <c r="I721" i="10" s="1"/>
  <c r="J721" i="10" s="1"/>
  <c r="K721" i="10" s="1"/>
  <c r="L721" i="10" s="1"/>
  <c r="M721" i="10" s="1"/>
  <c r="N721" i="10" s="1"/>
  <c r="O721" i="10" s="1"/>
  <c r="P721" i="10" s="1"/>
  <c r="Q721" i="10" s="1"/>
  <c r="R721" i="10" s="1"/>
  <c r="S721" i="10" s="1"/>
  <c r="T721" i="10" s="1"/>
  <c r="U721" i="10" s="1"/>
  <c r="V721" i="10" s="1"/>
  <c r="B722" i="10"/>
  <c r="C722" i="10" s="1"/>
  <c r="D722" i="10" s="1"/>
  <c r="E722" i="10" s="1"/>
  <c r="F722" i="10" s="1"/>
  <c r="G722" i="10" s="1"/>
  <c r="H722" i="10" s="1"/>
  <c r="I722" i="10" s="1"/>
  <c r="J722" i="10" s="1"/>
  <c r="K722" i="10" s="1"/>
  <c r="L722" i="10" s="1"/>
  <c r="M722" i="10" s="1"/>
  <c r="N722" i="10" s="1"/>
  <c r="O722" i="10" s="1"/>
  <c r="P722" i="10" s="1"/>
  <c r="Q722" i="10" s="1"/>
  <c r="R722" i="10" s="1"/>
  <c r="S722" i="10" s="1"/>
  <c r="T722" i="10" s="1"/>
  <c r="U722" i="10" s="1"/>
  <c r="V722" i="10" s="1"/>
  <c r="B723" i="10"/>
  <c r="C723" i="10" s="1"/>
  <c r="D723" i="10" s="1"/>
  <c r="E723" i="10" s="1"/>
  <c r="F723" i="10" s="1"/>
  <c r="G723" i="10" s="1"/>
  <c r="H723" i="10" s="1"/>
  <c r="I723" i="10" s="1"/>
  <c r="J723" i="10" s="1"/>
  <c r="K723" i="10" s="1"/>
  <c r="L723" i="10" s="1"/>
  <c r="M723" i="10" s="1"/>
  <c r="N723" i="10" s="1"/>
  <c r="O723" i="10" s="1"/>
  <c r="P723" i="10" s="1"/>
  <c r="Q723" i="10" s="1"/>
  <c r="R723" i="10" s="1"/>
  <c r="S723" i="10" s="1"/>
  <c r="T723" i="10" s="1"/>
  <c r="U723" i="10" s="1"/>
  <c r="V723" i="10" s="1"/>
  <c r="B724" i="10"/>
  <c r="C724" i="10" s="1"/>
  <c r="D724" i="10" s="1"/>
  <c r="E724" i="10" s="1"/>
  <c r="F724" i="10" s="1"/>
  <c r="G724" i="10" s="1"/>
  <c r="H724" i="10" s="1"/>
  <c r="I724" i="10" s="1"/>
  <c r="J724" i="10" s="1"/>
  <c r="K724" i="10" s="1"/>
  <c r="L724" i="10" s="1"/>
  <c r="M724" i="10" s="1"/>
  <c r="N724" i="10" s="1"/>
  <c r="O724" i="10" s="1"/>
  <c r="P724" i="10" s="1"/>
  <c r="Q724" i="10" s="1"/>
  <c r="R724" i="10" s="1"/>
  <c r="S724" i="10" s="1"/>
  <c r="T724" i="10" s="1"/>
  <c r="U724" i="10" s="1"/>
  <c r="V724" i="10" s="1"/>
  <c r="B725" i="10"/>
  <c r="C725" i="10" s="1"/>
  <c r="D725" i="10" s="1"/>
  <c r="E725" i="10" s="1"/>
  <c r="F725" i="10" s="1"/>
  <c r="G725" i="10" s="1"/>
  <c r="H725" i="10" s="1"/>
  <c r="I725" i="10" s="1"/>
  <c r="J725" i="10" s="1"/>
  <c r="K725" i="10" s="1"/>
  <c r="L725" i="10" s="1"/>
  <c r="M725" i="10" s="1"/>
  <c r="N725" i="10" s="1"/>
  <c r="O725" i="10" s="1"/>
  <c r="P725" i="10" s="1"/>
  <c r="Q725" i="10" s="1"/>
  <c r="R725" i="10" s="1"/>
  <c r="S725" i="10" s="1"/>
  <c r="T725" i="10" s="1"/>
  <c r="U725" i="10" s="1"/>
  <c r="V725" i="10" s="1"/>
  <c r="B726" i="10"/>
  <c r="C726" i="10" s="1"/>
  <c r="D726" i="10" s="1"/>
  <c r="E726" i="10" s="1"/>
  <c r="F726" i="10" s="1"/>
  <c r="G726" i="10" s="1"/>
  <c r="H726" i="10" s="1"/>
  <c r="I726" i="10" s="1"/>
  <c r="J726" i="10" s="1"/>
  <c r="K726" i="10" s="1"/>
  <c r="L726" i="10" s="1"/>
  <c r="M726" i="10" s="1"/>
  <c r="N726" i="10" s="1"/>
  <c r="O726" i="10" s="1"/>
  <c r="P726" i="10" s="1"/>
  <c r="Q726" i="10" s="1"/>
  <c r="R726" i="10" s="1"/>
  <c r="S726" i="10" s="1"/>
  <c r="T726" i="10" s="1"/>
  <c r="U726" i="10" s="1"/>
  <c r="V726" i="10" s="1"/>
  <c r="B727" i="10"/>
  <c r="C727" i="10" s="1"/>
  <c r="D727" i="10" s="1"/>
  <c r="E727" i="10" s="1"/>
  <c r="F727" i="10" s="1"/>
  <c r="G727" i="10" s="1"/>
  <c r="H727" i="10" s="1"/>
  <c r="I727" i="10" s="1"/>
  <c r="J727" i="10" s="1"/>
  <c r="K727" i="10" s="1"/>
  <c r="L727" i="10" s="1"/>
  <c r="M727" i="10" s="1"/>
  <c r="N727" i="10" s="1"/>
  <c r="O727" i="10" s="1"/>
  <c r="P727" i="10" s="1"/>
  <c r="Q727" i="10" s="1"/>
  <c r="R727" i="10" s="1"/>
  <c r="S727" i="10" s="1"/>
  <c r="T727" i="10" s="1"/>
  <c r="U727" i="10" s="1"/>
  <c r="V727" i="10" s="1"/>
  <c r="B728" i="10"/>
  <c r="C728" i="10" s="1"/>
  <c r="D728" i="10" s="1"/>
  <c r="E728" i="10" s="1"/>
  <c r="F728" i="10" s="1"/>
  <c r="G728" i="10" s="1"/>
  <c r="H728" i="10" s="1"/>
  <c r="I728" i="10" s="1"/>
  <c r="J728" i="10" s="1"/>
  <c r="K728" i="10" s="1"/>
  <c r="L728" i="10" s="1"/>
  <c r="M728" i="10" s="1"/>
  <c r="N728" i="10" s="1"/>
  <c r="O728" i="10" s="1"/>
  <c r="P728" i="10" s="1"/>
  <c r="Q728" i="10" s="1"/>
  <c r="R728" i="10" s="1"/>
  <c r="S728" i="10" s="1"/>
  <c r="T728" i="10" s="1"/>
  <c r="U728" i="10" s="1"/>
  <c r="V728" i="10" s="1"/>
  <c r="B729" i="10"/>
  <c r="C729" i="10" s="1"/>
  <c r="D729" i="10" s="1"/>
  <c r="E729" i="10" s="1"/>
  <c r="F729" i="10" s="1"/>
  <c r="G729" i="10" s="1"/>
  <c r="H729" i="10" s="1"/>
  <c r="I729" i="10" s="1"/>
  <c r="J729" i="10" s="1"/>
  <c r="K729" i="10" s="1"/>
  <c r="L729" i="10" s="1"/>
  <c r="M729" i="10" s="1"/>
  <c r="N729" i="10" s="1"/>
  <c r="O729" i="10" s="1"/>
  <c r="P729" i="10" s="1"/>
  <c r="Q729" i="10" s="1"/>
  <c r="R729" i="10" s="1"/>
  <c r="S729" i="10" s="1"/>
  <c r="T729" i="10" s="1"/>
  <c r="U729" i="10" s="1"/>
  <c r="V729" i="10" s="1"/>
  <c r="B730" i="10"/>
  <c r="C730" i="10" s="1"/>
  <c r="D730" i="10" s="1"/>
  <c r="E730" i="10" s="1"/>
  <c r="F730" i="10" s="1"/>
  <c r="G730" i="10" s="1"/>
  <c r="H730" i="10" s="1"/>
  <c r="I730" i="10" s="1"/>
  <c r="J730" i="10" s="1"/>
  <c r="K730" i="10" s="1"/>
  <c r="L730" i="10" s="1"/>
  <c r="M730" i="10" s="1"/>
  <c r="N730" i="10" s="1"/>
  <c r="O730" i="10" s="1"/>
  <c r="P730" i="10" s="1"/>
  <c r="Q730" i="10" s="1"/>
  <c r="R730" i="10" s="1"/>
  <c r="S730" i="10" s="1"/>
  <c r="T730" i="10" s="1"/>
  <c r="U730" i="10" s="1"/>
  <c r="V730" i="10" s="1"/>
  <c r="B731" i="10"/>
  <c r="C731" i="10" s="1"/>
  <c r="D731" i="10" s="1"/>
  <c r="E731" i="10" s="1"/>
  <c r="F731" i="10" s="1"/>
  <c r="G731" i="10" s="1"/>
  <c r="H731" i="10" s="1"/>
  <c r="I731" i="10" s="1"/>
  <c r="J731" i="10" s="1"/>
  <c r="K731" i="10" s="1"/>
  <c r="L731" i="10" s="1"/>
  <c r="M731" i="10" s="1"/>
  <c r="N731" i="10" s="1"/>
  <c r="O731" i="10" s="1"/>
  <c r="P731" i="10" s="1"/>
  <c r="Q731" i="10" s="1"/>
  <c r="R731" i="10" s="1"/>
  <c r="S731" i="10" s="1"/>
  <c r="T731" i="10" s="1"/>
  <c r="U731" i="10" s="1"/>
  <c r="V731" i="10" s="1"/>
  <c r="B732" i="10"/>
  <c r="C732" i="10" s="1"/>
  <c r="D732" i="10" s="1"/>
  <c r="E732" i="10" s="1"/>
  <c r="F732" i="10" s="1"/>
  <c r="G732" i="10" s="1"/>
  <c r="H732" i="10" s="1"/>
  <c r="I732" i="10" s="1"/>
  <c r="J732" i="10" s="1"/>
  <c r="K732" i="10" s="1"/>
  <c r="L732" i="10" s="1"/>
  <c r="M732" i="10" s="1"/>
  <c r="N732" i="10" s="1"/>
  <c r="O732" i="10" s="1"/>
  <c r="P732" i="10" s="1"/>
  <c r="Q732" i="10" s="1"/>
  <c r="R732" i="10" s="1"/>
  <c r="S732" i="10" s="1"/>
  <c r="T732" i="10" s="1"/>
  <c r="U732" i="10" s="1"/>
  <c r="V732" i="10" s="1"/>
  <c r="B733" i="10"/>
  <c r="C733" i="10" s="1"/>
  <c r="D733" i="10" s="1"/>
  <c r="E733" i="10" s="1"/>
  <c r="F733" i="10" s="1"/>
  <c r="G733" i="10" s="1"/>
  <c r="H733" i="10" s="1"/>
  <c r="I733" i="10" s="1"/>
  <c r="J733" i="10" s="1"/>
  <c r="K733" i="10" s="1"/>
  <c r="L733" i="10" s="1"/>
  <c r="M733" i="10" s="1"/>
  <c r="N733" i="10" s="1"/>
  <c r="O733" i="10" s="1"/>
  <c r="P733" i="10" s="1"/>
  <c r="Q733" i="10" s="1"/>
  <c r="R733" i="10" s="1"/>
  <c r="S733" i="10" s="1"/>
  <c r="T733" i="10" s="1"/>
  <c r="U733" i="10" s="1"/>
  <c r="V733" i="10" s="1"/>
  <c r="B734" i="10"/>
  <c r="C734" i="10" s="1"/>
  <c r="D734" i="10" s="1"/>
  <c r="E734" i="10" s="1"/>
  <c r="F734" i="10" s="1"/>
  <c r="G734" i="10" s="1"/>
  <c r="H734" i="10" s="1"/>
  <c r="I734" i="10" s="1"/>
  <c r="J734" i="10" s="1"/>
  <c r="K734" i="10" s="1"/>
  <c r="L734" i="10" s="1"/>
  <c r="M734" i="10" s="1"/>
  <c r="N734" i="10" s="1"/>
  <c r="O734" i="10" s="1"/>
  <c r="P734" i="10" s="1"/>
  <c r="Q734" i="10" s="1"/>
  <c r="R734" i="10" s="1"/>
  <c r="S734" i="10" s="1"/>
  <c r="T734" i="10" s="1"/>
  <c r="U734" i="10" s="1"/>
  <c r="V734" i="10" s="1"/>
  <c r="B735" i="10"/>
  <c r="C735" i="10" s="1"/>
  <c r="D735" i="10" s="1"/>
  <c r="E735" i="10" s="1"/>
  <c r="F735" i="10" s="1"/>
  <c r="G735" i="10" s="1"/>
  <c r="H735" i="10" s="1"/>
  <c r="I735" i="10" s="1"/>
  <c r="J735" i="10" s="1"/>
  <c r="K735" i="10" s="1"/>
  <c r="L735" i="10" s="1"/>
  <c r="M735" i="10" s="1"/>
  <c r="N735" i="10" s="1"/>
  <c r="O735" i="10" s="1"/>
  <c r="P735" i="10" s="1"/>
  <c r="Q735" i="10" s="1"/>
  <c r="R735" i="10" s="1"/>
  <c r="S735" i="10" s="1"/>
  <c r="T735" i="10" s="1"/>
  <c r="U735" i="10" s="1"/>
  <c r="V735" i="10" s="1"/>
  <c r="B736" i="10"/>
  <c r="C736" i="10" s="1"/>
  <c r="D736" i="10" s="1"/>
  <c r="E736" i="10" s="1"/>
  <c r="F736" i="10" s="1"/>
  <c r="G736" i="10" s="1"/>
  <c r="H736" i="10" s="1"/>
  <c r="I736" i="10" s="1"/>
  <c r="J736" i="10" s="1"/>
  <c r="K736" i="10" s="1"/>
  <c r="L736" i="10" s="1"/>
  <c r="M736" i="10" s="1"/>
  <c r="N736" i="10" s="1"/>
  <c r="O736" i="10" s="1"/>
  <c r="P736" i="10" s="1"/>
  <c r="Q736" i="10" s="1"/>
  <c r="R736" i="10" s="1"/>
  <c r="S736" i="10" s="1"/>
  <c r="T736" i="10" s="1"/>
  <c r="U736" i="10" s="1"/>
  <c r="V736" i="10" s="1"/>
  <c r="B737" i="10"/>
  <c r="C737" i="10" s="1"/>
  <c r="D737" i="10" s="1"/>
  <c r="E737" i="10" s="1"/>
  <c r="F737" i="10" s="1"/>
  <c r="G737" i="10" s="1"/>
  <c r="H737" i="10" s="1"/>
  <c r="I737" i="10" s="1"/>
  <c r="J737" i="10" s="1"/>
  <c r="K737" i="10" s="1"/>
  <c r="L737" i="10" s="1"/>
  <c r="M737" i="10" s="1"/>
  <c r="N737" i="10" s="1"/>
  <c r="O737" i="10" s="1"/>
  <c r="P737" i="10" s="1"/>
  <c r="Q737" i="10" s="1"/>
  <c r="R737" i="10" s="1"/>
  <c r="S737" i="10" s="1"/>
  <c r="T737" i="10" s="1"/>
  <c r="U737" i="10" s="1"/>
  <c r="V737" i="10" s="1"/>
  <c r="B738" i="10"/>
  <c r="C738" i="10" s="1"/>
  <c r="D738" i="10" s="1"/>
  <c r="E738" i="10" s="1"/>
  <c r="F738" i="10" s="1"/>
  <c r="G738" i="10" s="1"/>
  <c r="H738" i="10" s="1"/>
  <c r="I738" i="10" s="1"/>
  <c r="J738" i="10" s="1"/>
  <c r="K738" i="10" s="1"/>
  <c r="L738" i="10" s="1"/>
  <c r="M738" i="10" s="1"/>
  <c r="N738" i="10" s="1"/>
  <c r="O738" i="10" s="1"/>
  <c r="P738" i="10" s="1"/>
  <c r="Q738" i="10" s="1"/>
  <c r="R738" i="10" s="1"/>
  <c r="S738" i="10" s="1"/>
  <c r="T738" i="10" s="1"/>
  <c r="U738" i="10" s="1"/>
  <c r="V738" i="10" s="1"/>
  <c r="B739" i="10"/>
  <c r="C739" i="10" s="1"/>
  <c r="D739" i="10" s="1"/>
  <c r="E739" i="10" s="1"/>
  <c r="F739" i="10" s="1"/>
  <c r="G739" i="10" s="1"/>
  <c r="H739" i="10" s="1"/>
  <c r="I739" i="10" s="1"/>
  <c r="J739" i="10" s="1"/>
  <c r="K739" i="10" s="1"/>
  <c r="L739" i="10" s="1"/>
  <c r="M739" i="10" s="1"/>
  <c r="N739" i="10" s="1"/>
  <c r="O739" i="10" s="1"/>
  <c r="P739" i="10" s="1"/>
  <c r="Q739" i="10" s="1"/>
  <c r="R739" i="10" s="1"/>
  <c r="S739" i="10" s="1"/>
  <c r="T739" i="10" s="1"/>
  <c r="U739" i="10" s="1"/>
  <c r="V739" i="10" s="1"/>
  <c r="B740" i="10"/>
  <c r="C740" i="10" s="1"/>
  <c r="D740" i="10" s="1"/>
  <c r="E740" i="10" s="1"/>
  <c r="F740" i="10" s="1"/>
  <c r="G740" i="10" s="1"/>
  <c r="H740" i="10" s="1"/>
  <c r="I740" i="10" s="1"/>
  <c r="J740" i="10" s="1"/>
  <c r="K740" i="10" s="1"/>
  <c r="L740" i="10" s="1"/>
  <c r="M740" i="10" s="1"/>
  <c r="N740" i="10" s="1"/>
  <c r="O740" i="10" s="1"/>
  <c r="P740" i="10" s="1"/>
  <c r="Q740" i="10" s="1"/>
  <c r="R740" i="10" s="1"/>
  <c r="S740" i="10" s="1"/>
  <c r="T740" i="10" s="1"/>
  <c r="U740" i="10" s="1"/>
  <c r="V740" i="10" s="1"/>
  <c r="B741" i="10"/>
  <c r="C741" i="10" s="1"/>
  <c r="D741" i="10" s="1"/>
  <c r="E741" i="10" s="1"/>
  <c r="F741" i="10" s="1"/>
  <c r="G741" i="10" s="1"/>
  <c r="H741" i="10" s="1"/>
  <c r="I741" i="10" s="1"/>
  <c r="J741" i="10" s="1"/>
  <c r="K741" i="10" s="1"/>
  <c r="L741" i="10" s="1"/>
  <c r="M741" i="10" s="1"/>
  <c r="N741" i="10" s="1"/>
  <c r="O741" i="10" s="1"/>
  <c r="P741" i="10" s="1"/>
  <c r="Q741" i="10" s="1"/>
  <c r="R741" i="10" s="1"/>
  <c r="S741" i="10" s="1"/>
  <c r="T741" i="10" s="1"/>
  <c r="U741" i="10" s="1"/>
  <c r="V741" i="10" s="1"/>
  <c r="B742" i="10"/>
  <c r="C742" i="10" s="1"/>
  <c r="D742" i="10" s="1"/>
  <c r="E742" i="10" s="1"/>
  <c r="F742" i="10" s="1"/>
  <c r="G742" i="10" s="1"/>
  <c r="H742" i="10" s="1"/>
  <c r="I742" i="10" s="1"/>
  <c r="J742" i="10" s="1"/>
  <c r="K742" i="10" s="1"/>
  <c r="L742" i="10" s="1"/>
  <c r="M742" i="10" s="1"/>
  <c r="N742" i="10" s="1"/>
  <c r="O742" i="10" s="1"/>
  <c r="P742" i="10" s="1"/>
  <c r="Q742" i="10" s="1"/>
  <c r="R742" i="10" s="1"/>
  <c r="S742" i="10" s="1"/>
  <c r="T742" i="10" s="1"/>
  <c r="U742" i="10" s="1"/>
  <c r="V742" i="10" s="1"/>
  <c r="B743" i="10"/>
  <c r="C743" i="10" s="1"/>
  <c r="D743" i="10" s="1"/>
  <c r="E743" i="10" s="1"/>
  <c r="F743" i="10" s="1"/>
  <c r="G743" i="10" s="1"/>
  <c r="H743" i="10" s="1"/>
  <c r="I743" i="10" s="1"/>
  <c r="J743" i="10" s="1"/>
  <c r="K743" i="10" s="1"/>
  <c r="L743" i="10" s="1"/>
  <c r="M743" i="10" s="1"/>
  <c r="N743" i="10" s="1"/>
  <c r="O743" i="10" s="1"/>
  <c r="P743" i="10" s="1"/>
  <c r="Q743" i="10" s="1"/>
  <c r="R743" i="10" s="1"/>
  <c r="S743" i="10" s="1"/>
  <c r="T743" i="10" s="1"/>
  <c r="U743" i="10" s="1"/>
  <c r="V743" i="10" s="1"/>
  <c r="B744" i="10"/>
  <c r="C744" i="10" s="1"/>
  <c r="D744" i="10" s="1"/>
  <c r="E744" i="10" s="1"/>
  <c r="F744" i="10" s="1"/>
  <c r="G744" i="10" s="1"/>
  <c r="H744" i="10" s="1"/>
  <c r="I744" i="10" s="1"/>
  <c r="J744" i="10" s="1"/>
  <c r="K744" i="10" s="1"/>
  <c r="L744" i="10" s="1"/>
  <c r="M744" i="10" s="1"/>
  <c r="N744" i="10" s="1"/>
  <c r="O744" i="10" s="1"/>
  <c r="P744" i="10" s="1"/>
  <c r="Q744" i="10" s="1"/>
  <c r="R744" i="10" s="1"/>
  <c r="S744" i="10" s="1"/>
  <c r="T744" i="10" s="1"/>
  <c r="U744" i="10" s="1"/>
  <c r="V744" i="10" s="1"/>
  <c r="B745" i="10"/>
  <c r="C745" i="10" s="1"/>
  <c r="D745" i="10" s="1"/>
  <c r="E745" i="10" s="1"/>
  <c r="F745" i="10" s="1"/>
  <c r="G745" i="10" s="1"/>
  <c r="H745" i="10" s="1"/>
  <c r="I745" i="10" s="1"/>
  <c r="J745" i="10" s="1"/>
  <c r="K745" i="10" s="1"/>
  <c r="L745" i="10" s="1"/>
  <c r="M745" i="10" s="1"/>
  <c r="N745" i="10" s="1"/>
  <c r="O745" i="10" s="1"/>
  <c r="P745" i="10" s="1"/>
  <c r="Q745" i="10" s="1"/>
  <c r="R745" i="10" s="1"/>
  <c r="S745" i="10" s="1"/>
  <c r="T745" i="10" s="1"/>
  <c r="U745" i="10" s="1"/>
  <c r="V745" i="10" s="1"/>
  <c r="B746" i="10"/>
  <c r="C746" i="10" s="1"/>
  <c r="D746" i="10" s="1"/>
  <c r="E746" i="10" s="1"/>
  <c r="F746" i="10" s="1"/>
  <c r="G746" i="10" s="1"/>
  <c r="H746" i="10" s="1"/>
  <c r="I746" i="10" s="1"/>
  <c r="J746" i="10" s="1"/>
  <c r="K746" i="10" s="1"/>
  <c r="L746" i="10" s="1"/>
  <c r="M746" i="10" s="1"/>
  <c r="N746" i="10" s="1"/>
  <c r="O746" i="10" s="1"/>
  <c r="P746" i="10" s="1"/>
  <c r="Q746" i="10" s="1"/>
  <c r="R746" i="10" s="1"/>
  <c r="S746" i="10" s="1"/>
  <c r="T746" i="10" s="1"/>
  <c r="U746" i="10" s="1"/>
  <c r="V746" i="10" s="1"/>
  <c r="B747" i="10"/>
  <c r="C747" i="10" s="1"/>
  <c r="D747" i="10" s="1"/>
  <c r="E747" i="10" s="1"/>
  <c r="F747" i="10" s="1"/>
  <c r="G747" i="10" s="1"/>
  <c r="H747" i="10" s="1"/>
  <c r="I747" i="10" s="1"/>
  <c r="J747" i="10" s="1"/>
  <c r="K747" i="10" s="1"/>
  <c r="L747" i="10" s="1"/>
  <c r="M747" i="10" s="1"/>
  <c r="N747" i="10" s="1"/>
  <c r="O747" i="10" s="1"/>
  <c r="P747" i="10" s="1"/>
  <c r="Q747" i="10" s="1"/>
  <c r="R747" i="10" s="1"/>
  <c r="S747" i="10" s="1"/>
  <c r="T747" i="10" s="1"/>
  <c r="U747" i="10" s="1"/>
  <c r="V747" i="10" s="1"/>
  <c r="B748" i="10"/>
  <c r="C748" i="10" s="1"/>
  <c r="D748" i="10" s="1"/>
  <c r="E748" i="10" s="1"/>
  <c r="F748" i="10" s="1"/>
  <c r="G748" i="10" s="1"/>
  <c r="H748" i="10" s="1"/>
  <c r="I748" i="10" s="1"/>
  <c r="J748" i="10" s="1"/>
  <c r="K748" i="10" s="1"/>
  <c r="L748" i="10" s="1"/>
  <c r="M748" i="10" s="1"/>
  <c r="N748" i="10" s="1"/>
  <c r="O748" i="10" s="1"/>
  <c r="P748" i="10" s="1"/>
  <c r="Q748" i="10" s="1"/>
  <c r="R748" i="10" s="1"/>
  <c r="S748" i="10" s="1"/>
  <c r="T748" i="10" s="1"/>
  <c r="U748" i="10" s="1"/>
  <c r="V748" i="10" s="1"/>
  <c r="B749" i="10"/>
  <c r="C749" i="10" s="1"/>
  <c r="D749" i="10" s="1"/>
  <c r="E749" i="10" s="1"/>
  <c r="F749" i="10" s="1"/>
  <c r="G749" i="10" s="1"/>
  <c r="H749" i="10" s="1"/>
  <c r="I749" i="10" s="1"/>
  <c r="J749" i="10" s="1"/>
  <c r="K749" i="10" s="1"/>
  <c r="L749" i="10" s="1"/>
  <c r="M749" i="10" s="1"/>
  <c r="N749" i="10" s="1"/>
  <c r="O749" i="10" s="1"/>
  <c r="P749" i="10" s="1"/>
  <c r="Q749" i="10" s="1"/>
  <c r="R749" i="10" s="1"/>
  <c r="S749" i="10" s="1"/>
  <c r="T749" i="10" s="1"/>
  <c r="U749" i="10" s="1"/>
  <c r="V749" i="10" s="1"/>
  <c r="B750" i="10"/>
  <c r="C750" i="10" s="1"/>
  <c r="D750" i="10" s="1"/>
  <c r="E750" i="10" s="1"/>
  <c r="F750" i="10" s="1"/>
  <c r="G750" i="10" s="1"/>
  <c r="H750" i="10" s="1"/>
  <c r="I750" i="10" s="1"/>
  <c r="J750" i="10" s="1"/>
  <c r="K750" i="10" s="1"/>
  <c r="L750" i="10" s="1"/>
  <c r="M750" i="10" s="1"/>
  <c r="N750" i="10" s="1"/>
  <c r="O750" i="10" s="1"/>
  <c r="P750" i="10" s="1"/>
  <c r="Q750" i="10" s="1"/>
  <c r="R750" i="10" s="1"/>
  <c r="S750" i="10" s="1"/>
  <c r="T750" i="10" s="1"/>
  <c r="U750" i="10" s="1"/>
  <c r="V750" i="10" s="1"/>
  <c r="B751" i="10"/>
  <c r="C751" i="10" s="1"/>
  <c r="D751" i="10" s="1"/>
  <c r="E751" i="10" s="1"/>
  <c r="F751" i="10" s="1"/>
  <c r="G751" i="10" s="1"/>
  <c r="H751" i="10" s="1"/>
  <c r="I751" i="10" s="1"/>
  <c r="J751" i="10" s="1"/>
  <c r="K751" i="10" s="1"/>
  <c r="L751" i="10" s="1"/>
  <c r="M751" i="10" s="1"/>
  <c r="N751" i="10" s="1"/>
  <c r="O751" i="10" s="1"/>
  <c r="P751" i="10" s="1"/>
  <c r="Q751" i="10" s="1"/>
  <c r="R751" i="10" s="1"/>
  <c r="S751" i="10" s="1"/>
  <c r="T751" i="10" s="1"/>
  <c r="U751" i="10" s="1"/>
  <c r="V751" i="10" s="1"/>
  <c r="B752" i="10"/>
  <c r="C752" i="10" s="1"/>
  <c r="D752" i="10" s="1"/>
  <c r="E752" i="10" s="1"/>
  <c r="F752" i="10" s="1"/>
  <c r="G752" i="10" s="1"/>
  <c r="H752" i="10" s="1"/>
  <c r="I752" i="10" s="1"/>
  <c r="J752" i="10" s="1"/>
  <c r="K752" i="10" s="1"/>
  <c r="L752" i="10" s="1"/>
  <c r="M752" i="10" s="1"/>
  <c r="N752" i="10" s="1"/>
  <c r="O752" i="10" s="1"/>
  <c r="P752" i="10" s="1"/>
  <c r="Q752" i="10" s="1"/>
  <c r="R752" i="10" s="1"/>
  <c r="S752" i="10" s="1"/>
  <c r="T752" i="10" s="1"/>
  <c r="U752" i="10" s="1"/>
  <c r="V752" i="10" s="1"/>
  <c r="B753" i="10"/>
  <c r="C753" i="10" s="1"/>
  <c r="D753" i="10" s="1"/>
  <c r="E753" i="10" s="1"/>
  <c r="F753" i="10" s="1"/>
  <c r="G753" i="10" s="1"/>
  <c r="H753" i="10" s="1"/>
  <c r="I753" i="10" s="1"/>
  <c r="J753" i="10" s="1"/>
  <c r="K753" i="10" s="1"/>
  <c r="L753" i="10" s="1"/>
  <c r="M753" i="10" s="1"/>
  <c r="N753" i="10" s="1"/>
  <c r="O753" i="10" s="1"/>
  <c r="P753" i="10" s="1"/>
  <c r="Q753" i="10" s="1"/>
  <c r="R753" i="10" s="1"/>
  <c r="S753" i="10" s="1"/>
  <c r="T753" i="10" s="1"/>
  <c r="U753" i="10" s="1"/>
  <c r="V753" i="10" s="1"/>
  <c r="B754" i="10"/>
  <c r="C754" i="10" s="1"/>
  <c r="D754" i="10" s="1"/>
  <c r="E754" i="10" s="1"/>
  <c r="F754" i="10" s="1"/>
  <c r="G754" i="10" s="1"/>
  <c r="H754" i="10" s="1"/>
  <c r="I754" i="10" s="1"/>
  <c r="J754" i="10" s="1"/>
  <c r="K754" i="10" s="1"/>
  <c r="L754" i="10" s="1"/>
  <c r="M754" i="10" s="1"/>
  <c r="N754" i="10" s="1"/>
  <c r="O754" i="10" s="1"/>
  <c r="P754" i="10" s="1"/>
  <c r="Q754" i="10" s="1"/>
  <c r="R754" i="10" s="1"/>
  <c r="S754" i="10" s="1"/>
  <c r="T754" i="10" s="1"/>
  <c r="U754" i="10" s="1"/>
  <c r="V754" i="10" s="1"/>
  <c r="B755" i="10"/>
  <c r="C755" i="10" s="1"/>
  <c r="D755" i="10" s="1"/>
  <c r="E755" i="10" s="1"/>
  <c r="F755" i="10" s="1"/>
  <c r="G755" i="10" s="1"/>
  <c r="H755" i="10" s="1"/>
  <c r="I755" i="10" s="1"/>
  <c r="J755" i="10" s="1"/>
  <c r="K755" i="10" s="1"/>
  <c r="L755" i="10" s="1"/>
  <c r="M755" i="10" s="1"/>
  <c r="N755" i="10" s="1"/>
  <c r="O755" i="10" s="1"/>
  <c r="P755" i="10" s="1"/>
  <c r="Q755" i="10" s="1"/>
  <c r="R755" i="10" s="1"/>
  <c r="S755" i="10" s="1"/>
  <c r="T755" i="10" s="1"/>
  <c r="U755" i="10" s="1"/>
  <c r="V755" i="10" s="1"/>
  <c r="B756" i="10"/>
  <c r="C756" i="10" s="1"/>
  <c r="D756" i="10" s="1"/>
  <c r="E756" i="10" s="1"/>
  <c r="F756" i="10" s="1"/>
  <c r="G756" i="10" s="1"/>
  <c r="H756" i="10" s="1"/>
  <c r="I756" i="10" s="1"/>
  <c r="J756" i="10" s="1"/>
  <c r="K756" i="10" s="1"/>
  <c r="L756" i="10" s="1"/>
  <c r="M756" i="10" s="1"/>
  <c r="N756" i="10" s="1"/>
  <c r="O756" i="10" s="1"/>
  <c r="P756" i="10" s="1"/>
  <c r="Q756" i="10" s="1"/>
  <c r="R756" i="10" s="1"/>
  <c r="S756" i="10" s="1"/>
  <c r="T756" i="10" s="1"/>
  <c r="U756" i="10" s="1"/>
  <c r="V756" i="10" s="1"/>
  <c r="B757" i="10"/>
  <c r="C757" i="10" s="1"/>
  <c r="D757" i="10" s="1"/>
  <c r="E757" i="10" s="1"/>
  <c r="F757" i="10" s="1"/>
  <c r="G757" i="10" s="1"/>
  <c r="H757" i="10" s="1"/>
  <c r="I757" i="10" s="1"/>
  <c r="J757" i="10" s="1"/>
  <c r="K757" i="10" s="1"/>
  <c r="L757" i="10" s="1"/>
  <c r="M757" i="10" s="1"/>
  <c r="N757" i="10" s="1"/>
  <c r="O757" i="10" s="1"/>
  <c r="P757" i="10" s="1"/>
  <c r="Q757" i="10" s="1"/>
  <c r="R757" i="10" s="1"/>
  <c r="S757" i="10" s="1"/>
  <c r="T757" i="10" s="1"/>
  <c r="U757" i="10" s="1"/>
  <c r="V757" i="10" s="1"/>
  <c r="B758" i="10"/>
  <c r="C758" i="10" s="1"/>
  <c r="D758" i="10" s="1"/>
  <c r="E758" i="10" s="1"/>
  <c r="F758" i="10" s="1"/>
  <c r="G758" i="10" s="1"/>
  <c r="H758" i="10" s="1"/>
  <c r="I758" i="10" s="1"/>
  <c r="J758" i="10" s="1"/>
  <c r="K758" i="10" s="1"/>
  <c r="L758" i="10" s="1"/>
  <c r="M758" i="10" s="1"/>
  <c r="N758" i="10" s="1"/>
  <c r="O758" i="10" s="1"/>
  <c r="P758" i="10" s="1"/>
  <c r="Q758" i="10" s="1"/>
  <c r="R758" i="10" s="1"/>
  <c r="S758" i="10" s="1"/>
  <c r="T758" i="10" s="1"/>
  <c r="U758" i="10" s="1"/>
  <c r="V758" i="10" s="1"/>
  <c r="B759" i="10"/>
  <c r="C759" i="10" s="1"/>
  <c r="D759" i="10" s="1"/>
  <c r="E759" i="10" s="1"/>
  <c r="F759" i="10" s="1"/>
  <c r="G759" i="10" s="1"/>
  <c r="H759" i="10" s="1"/>
  <c r="I759" i="10" s="1"/>
  <c r="J759" i="10" s="1"/>
  <c r="K759" i="10" s="1"/>
  <c r="L759" i="10" s="1"/>
  <c r="M759" i="10" s="1"/>
  <c r="N759" i="10" s="1"/>
  <c r="O759" i="10" s="1"/>
  <c r="P759" i="10" s="1"/>
  <c r="Q759" i="10" s="1"/>
  <c r="R759" i="10" s="1"/>
  <c r="S759" i="10" s="1"/>
  <c r="T759" i="10" s="1"/>
  <c r="U759" i="10" s="1"/>
  <c r="V759" i="10" s="1"/>
  <c r="B760" i="10"/>
  <c r="C760" i="10" s="1"/>
  <c r="D760" i="10" s="1"/>
  <c r="E760" i="10" s="1"/>
  <c r="F760" i="10" s="1"/>
  <c r="G760" i="10" s="1"/>
  <c r="H760" i="10" s="1"/>
  <c r="I760" i="10" s="1"/>
  <c r="J760" i="10" s="1"/>
  <c r="K760" i="10" s="1"/>
  <c r="L760" i="10" s="1"/>
  <c r="M760" i="10" s="1"/>
  <c r="N760" i="10" s="1"/>
  <c r="O760" i="10" s="1"/>
  <c r="P760" i="10" s="1"/>
  <c r="Q760" i="10" s="1"/>
  <c r="R760" i="10" s="1"/>
  <c r="S760" i="10" s="1"/>
  <c r="T760" i="10" s="1"/>
  <c r="U760" i="10" s="1"/>
  <c r="V760" i="10" s="1"/>
  <c r="B761" i="10"/>
  <c r="C761" i="10" s="1"/>
  <c r="D761" i="10" s="1"/>
  <c r="E761" i="10" s="1"/>
  <c r="F761" i="10" s="1"/>
  <c r="G761" i="10" s="1"/>
  <c r="H761" i="10" s="1"/>
  <c r="I761" i="10" s="1"/>
  <c r="J761" i="10" s="1"/>
  <c r="K761" i="10" s="1"/>
  <c r="L761" i="10" s="1"/>
  <c r="M761" i="10" s="1"/>
  <c r="N761" i="10" s="1"/>
  <c r="O761" i="10" s="1"/>
  <c r="P761" i="10" s="1"/>
  <c r="Q761" i="10" s="1"/>
  <c r="R761" i="10" s="1"/>
  <c r="S761" i="10" s="1"/>
  <c r="T761" i="10" s="1"/>
  <c r="U761" i="10" s="1"/>
  <c r="V761" i="10" s="1"/>
  <c r="B762" i="10"/>
  <c r="C762" i="10" s="1"/>
  <c r="D762" i="10" s="1"/>
  <c r="E762" i="10" s="1"/>
  <c r="F762" i="10" s="1"/>
  <c r="G762" i="10" s="1"/>
  <c r="H762" i="10" s="1"/>
  <c r="I762" i="10" s="1"/>
  <c r="J762" i="10" s="1"/>
  <c r="K762" i="10" s="1"/>
  <c r="L762" i="10" s="1"/>
  <c r="M762" i="10" s="1"/>
  <c r="N762" i="10" s="1"/>
  <c r="O762" i="10" s="1"/>
  <c r="P762" i="10" s="1"/>
  <c r="Q762" i="10" s="1"/>
  <c r="R762" i="10" s="1"/>
  <c r="S762" i="10" s="1"/>
  <c r="T762" i="10" s="1"/>
  <c r="U762" i="10" s="1"/>
  <c r="V762" i="10" s="1"/>
  <c r="B763" i="10"/>
  <c r="C763" i="10" s="1"/>
  <c r="D763" i="10" s="1"/>
  <c r="E763" i="10" s="1"/>
  <c r="F763" i="10" s="1"/>
  <c r="G763" i="10" s="1"/>
  <c r="H763" i="10" s="1"/>
  <c r="I763" i="10" s="1"/>
  <c r="J763" i="10" s="1"/>
  <c r="K763" i="10" s="1"/>
  <c r="L763" i="10" s="1"/>
  <c r="M763" i="10" s="1"/>
  <c r="N763" i="10" s="1"/>
  <c r="O763" i="10" s="1"/>
  <c r="P763" i="10" s="1"/>
  <c r="Q763" i="10" s="1"/>
  <c r="R763" i="10" s="1"/>
  <c r="S763" i="10" s="1"/>
  <c r="T763" i="10" s="1"/>
  <c r="U763" i="10" s="1"/>
  <c r="V763" i="10" s="1"/>
  <c r="B764" i="10"/>
  <c r="C764" i="10" s="1"/>
  <c r="D764" i="10" s="1"/>
  <c r="E764" i="10" s="1"/>
  <c r="F764" i="10" s="1"/>
  <c r="G764" i="10" s="1"/>
  <c r="H764" i="10" s="1"/>
  <c r="I764" i="10" s="1"/>
  <c r="J764" i="10" s="1"/>
  <c r="K764" i="10" s="1"/>
  <c r="L764" i="10" s="1"/>
  <c r="M764" i="10" s="1"/>
  <c r="N764" i="10" s="1"/>
  <c r="O764" i="10" s="1"/>
  <c r="P764" i="10" s="1"/>
  <c r="Q764" i="10" s="1"/>
  <c r="R764" i="10" s="1"/>
  <c r="S764" i="10" s="1"/>
  <c r="T764" i="10" s="1"/>
  <c r="U764" i="10" s="1"/>
  <c r="V764" i="10" s="1"/>
  <c r="B765" i="10"/>
  <c r="C765" i="10" s="1"/>
  <c r="D765" i="10" s="1"/>
  <c r="E765" i="10" s="1"/>
  <c r="F765" i="10" s="1"/>
  <c r="G765" i="10" s="1"/>
  <c r="H765" i="10" s="1"/>
  <c r="I765" i="10" s="1"/>
  <c r="J765" i="10" s="1"/>
  <c r="K765" i="10" s="1"/>
  <c r="L765" i="10" s="1"/>
  <c r="M765" i="10" s="1"/>
  <c r="N765" i="10" s="1"/>
  <c r="O765" i="10" s="1"/>
  <c r="P765" i="10" s="1"/>
  <c r="Q765" i="10" s="1"/>
  <c r="R765" i="10" s="1"/>
  <c r="S765" i="10" s="1"/>
  <c r="T765" i="10" s="1"/>
  <c r="U765" i="10" s="1"/>
  <c r="V765" i="10" s="1"/>
  <c r="B766" i="10"/>
  <c r="C766" i="10" s="1"/>
  <c r="D766" i="10" s="1"/>
  <c r="E766" i="10" s="1"/>
  <c r="F766" i="10" s="1"/>
  <c r="G766" i="10" s="1"/>
  <c r="H766" i="10" s="1"/>
  <c r="I766" i="10" s="1"/>
  <c r="J766" i="10" s="1"/>
  <c r="K766" i="10" s="1"/>
  <c r="L766" i="10" s="1"/>
  <c r="M766" i="10" s="1"/>
  <c r="N766" i="10" s="1"/>
  <c r="O766" i="10" s="1"/>
  <c r="P766" i="10" s="1"/>
  <c r="Q766" i="10" s="1"/>
  <c r="R766" i="10" s="1"/>
  <c r="S766" i="10" s="1"/>
  <c r="T766" i="10" s="1"/>
  <c r="U766" i="10" s="1"/>
  <c r="V766" i="10" s="1"/>
  <c r="B767" i="10"/>
  <c r="C767" i="10" s="1"/>
  <c r="D767" i="10" s="1"/>
  <c r="E767" i="10" s="1"/>
  <c r="F767" i="10" s="1"/>
  <c r="G767" i="10" s="1"/>
  <c r="H767" i="10" s="1"/>
  <c r="I767" i="10" s="1"/>
  <c r="J767" i="10" s="1"/>
  <c r="K767" i="10" s="1"/>
  <c r="L767" i="10" s="1"/>
  <c r="M767" i="10" s="1"/>
  <c r="N767" i="10" s="1"/>
  <c r="O767" i="10" s="1"/>
  <c r="P767" i="10" s="1"/>
  <c r="Q767" i="10" s="1"/>
  <c r="R767" i="10" s="1"/>
  <c r="S767" i="10" s="1"/>
  <c r="T767" i="10" s="1"/>
  <c r="U767" i="10" s="1"/>
  <c r="V767" i="10" s="1"/>
  <c r="B768" i="10"/>
  <c r="C768" i="10" s="1"/>
  <c r="D768" i="10" s="1"/>
  <c r="E768" i="10" s="1"/>
  <c r="F768" i="10" s="1"/>
  <c r="G768" i="10" s="1"/>
  <c r="H768" i="10" s="1"/>
  <c r="I768" i="10" s="1"/>
  <c r="J768" i="10" s="1"/>
  <c r="K768" i="10" s="1"/>
  <c r="L768" i="10" s="1"/>
  <c r="M768" i="10" s="1"/>
  <c r="N768" i="10" s="1"/>
  <c r="O768" i="10" s="1"/>
  <c r="P768" i="10" s="1"/>
  <c r="Q768" i="10" s="1"/>
  <c r="R768" i="10" s="1"/>
  <c r="S768" i="10" s="1"/>
  <c r="T768" i="10" s="1"/>
  <c r="U768" i="10" s="1"/>
  <c r="V768" i="10" s="1"/>
  <c r="B769" i="10"/>
  <c r="C769" i="10" s="1"/>
  <c r="D769" i="10" s="1"/>
  <c r="E769" i="10" s="1"/>
  <c r="F769" i="10" s="1"/>
  <c r="G769" i="10" s="1"/>
  <c r="H769" i="10" s="1"/>
  <c r="I769" i="10" s="1"/>
  <c r="J769" i="10" s="1"/>
  <c r="K769" i="10" s="1"/>
  <c r="L769" i="10" s="1"/>
  <c r="M769" i="10" s="1"/>
  <c r="N769" i="10" s="1"/>
  <c r="O769" i="10" s="1"/>
  <c r="P769" i="10" s="1"/>
  <c r="Q769" i="10" s="1"/>
  <c r="R769" i="10" s="1"/>
  <c r="S769" i="10" s="1"/>
  <c r="T769" i="10" s="1"/>
  <c r="U769" i="10" s="1"/>
  <c r="V769" i="10" s="1"/>
  <c r="B770" i="10"/>
  <c r="C770" i="10" s="1"/>
  <c r="D770" i="10" s="1"/>
  <c r="E770" i="10" s="1"/>
  <c r="F770" i="10" s="1"/>
  <c r="G770" i="10" s="1"/>
  <c r="H770" i="10" s="1"/>
  <c r="I770" i="10" s="1"/>
  <c r="J770" i="10" s="1"/>
  <c r="K770" i="10" s="1"/>
  <c r="L770" i="10" s="1"/>
  <c r="M770" i="10" s="1"/>
  <c r="N770" i="10" s="1"/>
  <c r="O770" i="10" s="1"/>
  <c r="P770" i="10" s="1"/>
  <c r="Q770" i="10" s="1"/>
  <c r="R770" i="10" s="1"/>
  <c r="S770" i="10" s="1"/>
  <c r="T770" i="10" s="1"/>
  <c r="U770" i="10" s="1"/>
  <c r="V770" i="10" s="1"/>
  <c r="B771" i="10"/>
  <c r="C771" i="10" s="1"/>
  <c r="D771" i="10" s="1"/>
  <c r="E771" i="10" s="1"/>
  <c r="F771" i="10" s="1"/>
  <c r="G771" i="10" s="1"/>
  <c r="H771" i="10" s="1"/>
  <c r="I771" i="10" s="1"/>
  <c r="J771" i="10" s="1"/>
  <c r="K771" i="10" s="1"/>
  <c r="L771" i="10" s="1"/>
  <c r="M771" i="10" s="1"/>
  <c r="N771" i="10" s="1"/>
  <c r="O771" i="10" s="1"/>
  <c r="P771" i="10" s="1"/>
  <c r="Q771" i="10" s="1"/>
  <c r="R771" i="10" s="1"/>
  <c r="S771" i="10" s="1"/>
  <c r="T771" i="10" s="1"/>
  <c r="U771" i="10" s="1"/>
  <c r="V771" i="10" s="1"/>
  <c r="B772" i="10"/>
  <c r="C772" i="10" s="1"/>
  <c r="D772" i="10" s="1"/>
  <c r="E772" i="10" s="1"/>
  <c r="F772" i="10" s="1"/>
  <c r="G772" i="10" s="1"/>
  <c r="H772" i="10" s="1"/>
  <c r="I772" i="10" s="1"/>
  <c r="J772" i="10" s="1"/>
  <c r="K772" i="10" s="1"/>
  <c r="L772" i="10" s="1"/>
  <c r="M772" i="10" s="1"/>
  <c r="N772" i="10" s="1"/>
  <c r="O772" i="10" s="1"/>
  <c r="P772" i="10" s="1"/>
  <c r="Q772" i="10" s="1"/>
  <c r="R772" i="10" s="1"/>
  <c r="S772" i="10" s="1"/>
  <c r="T772" i="10" s="1"/>
  <c r="U772" i="10" s="1"/>
  <c r="V772" i="10" s="1"/>
  <c r="B773" i="10"/>
  <c r="C773" i="10" s="1"/>
  <c r="D773" i="10" s="1"/>
  <c r="E773" i="10" s="1"/>
  <c r="F773" i="10" s="1"/>
  <c r="G773" i="10" s="1"/>
  <c r="H773" i="10" s="1"/>
  <c r="I773" i="10" s="1"/>
  <c r="J773" i="10" s="1"/>
  <c r="K773" i="10" s="1"/>
  <c r="L773" i="10" s="1"/>
  <c r="M773" i="10" s="1"/>
  <c r="N773" i="10" s="1"/>
  <c r="O773" i="10" s="1"/>
  <c r="P773" i="10" s="1"/>
  <c r="Q773" i="10" s="1"/>
  <c r="R773" i="10" s="1"/>
  <c r="S773" i="10" s="1"/>
  <c r="T773" i="10" s="1"/>
  <c r="U773" i="10" s="1"/>
  <c r="V773" i="10" s="1"/>
  <c r="B774" i="10"/>
  <c r="C774" i="10" s="1"/>
  <c r="D774" i="10" s="1"/>
  <c r="E774" i="10" s="1"/>
  <c r="F774" i="10" s="1"/>
  <c r="G774" i="10" s="1"/>
  <c r="H774" i="10" s="1"/>
  <c r="I774" i="10" s="1"/>
  <c r="J774" i="10" s="1"/>
  <c r="K774" i="10" s="1"/>
  <c r="L774" i="10" s="1"/>
  <c r="M774" i="10" s="1"/>
  <c r="N774" i="10" s="1"/>
  <c r="O774" i="10" s="1"/>
  <c r="P774" i="10" s="1"/>
  <c r="Q774" i="10" s="1"/>
  <c r="R774" i="10" s="1"/>
  <c r="S774" i="10" s="1"/>
  <c r="T774" i="10" s="1"/>
  <c r="U774" i="10" s="1"/>
  <c r="V774" i="10" s="1"/>
  <c r="B775" i="10"/>
  <c r="C775" i="10" s="1"/>
  <c r="D775" i="10" s="1"/>
  <c r="E775" i="10" s="1"/>
  <c r="F775" i="10" s="1"/>
  <c r="G775" i="10" s="1"/>
  <c r="H775" i="10" s="1"/>
  <c r="I775" i="10" s="1"/>
  <c r="J775" i="10" s="1"/>
  <c r="K775" i="10" s="1"/>
  <c r="L775" i="10" s="1"/>
  <c r="M775" i="10" s="1"/>
  <c r="N775" i="10" s="1"/>
  <c r="O775" i="10" s="1"/>
  <c r="P775" i="10" s="1"/>
  <c r="Q775" i="10" s="1"/>
  <c r="R775" i="10" s="1"/>
  <c r="S775" i="10" s="1"/>
  <c r="T775" i="10" s="1"/>
  <c r="U775" i="10" s="1"/>
  <c r="V775" i="10" s="1"/>
  <c r="B776" i="10"/>
  <c r="C776" i="10" s="1"/>
  <c r="D776" i="10" s="1"/>
  <c r="E776" i="10" s="1"/>
  <c r="F776" i="10" s="1"/>
  <c r="G776" i="10" s="1"/>
  <c r="H776" i="10" s="1"/>
  <c r="I776" i="10" s="1"/>
  <c r="J776" i="10" s="1"/>
  <c r="K776" i="10" s="1"/>
  <c r="L776" i="10" s="1"/>
  <c r="M776" i="10" s="1"/>
  <c r="N776" i="10" s="1"/>
  <c r="O776" i="10" s="1"/>
  <c r="P776" i="10" s="1"/>
  <c r="Q776" i="10" s="1"/>
  <c r="R776" i="10" s="1"/>
  <c r="S776" i="10" s="1"/>
  <c r="T776" i="10" s="1"/>
  <c r="U776" i="10" s="1"/>
  <c r="V776" i="10" s="1"/>
  <c r="B777" i="10"/>
  <c r="C777" i="10" s="1"/>
  <c r="D777" i="10" s="1"/>
  <c r="E777" i="10" s="1"/>
  <c r="F777" i="10" s="1"/>
  <c r="G777" i="10" s="1"/>
  <c r="H777" i="10" s="1"/>
  <c r="I777" i="10" s="1"/>
  <c r="J777" i="10" s="1"/>
  <c r="K777" i="10" s="1"/>
  <c r="L777" i="10" s="1"/>
  <c r="M777" i="10" s="1"/>
  <c r="N777" i="10" s="1"/>
  <c r="O777" i="10" s="1"/>
  <c r="P777" i="10" s="1"/>
  <c r="Q777" i="10" s="1"/>
  <c r="R777" i="10" s="1"/>
  <c r="S777" i="10" s="1"/>
  <c r="T777" i="10" s="1"/>
  <c r="U777" i="10" s="1"/>
  <c r="V777" i="10" s="1"/>
  <c r="B778" i="10"/>
  <c r="C778" i="10" s="1"/>
  <c r="D778" i="10" s="1"/>
  <c r="E778" i="10" s="1"/>
  <c r="F778" i="10" s="1"/>
  <c r="G778" i="10" s="1"/>
  <c r="H778" i="10" s="1"/>
  <c r="I778" i="10" s="1"/>
  <c r="J778" i="10" s="1"/>
  <c r="K778" i="10" s="1"/>
  <c r="L778" i="10" s="1"/>
  <c r="M778" i="10" s="1"/>
  <c r="N778" i="10" s="1"/>
  <c r="O778" i="10" s="1"/>
  <c r="P778" i="10" s="1"/>
  <c r="Q778" i="10" s="1"/>
  <c r="R778" i="10" s="1"/>
  <c r="S778" i="10" s="1"/>
  <c r="T778" i="10" s="1"/>
  <c r="U778" i="10" s="1"/>
  <c r="V778" i="10" s="1"/>
  <c r="B779" i="10"/>
  <c r="C779" i="10" s="1"/>
  <c r="D779" i="10" s="1"/>
  <c r="E779" i="10" s="1"/>
  <c r="F779" i="10" s="1"/>
  <c r="G779" i="10" s="1"/>
  <c r="H779" i="10" s="1"/>
  <c r="I779" i="10" s="1"/>
  <c r="J779" i="10" s="1"/>
  <c r="K779" i="10" s="1"/>
  <c r="L779" i="10" s="1"/>
  <c r="M779" i="10" s="1"/>
  <c r="N779" i="10" s="1"/>
  <c r="O779" i="10" s="1"/>
  <c r="P779" i="10" s="1"/>
  <c r="Q779" i="10" s="1"/>
  <c r="R779" i="10" s="1"/>
  <c r="S779" i="10" s="1"/>
  <c r="T779" i="10" s="1"/>
  <c r="U779" i="10" s="1"/>
  <c r="V779" i="10" s="1"/>
  <c r="B780" i="10"/>
  <c r="C780" i="10" s="1"/>
  <c r="D780" i="10" s="1"/>
  <c r="E780" i="10" s="1"/>
  <c r="F780" i="10" s="1"/>
  <c r="G780" i="10" s="1"/>
  <c r="H780" i="10" s="1"/>
  <c r="I780" i="10" s="1"/>
  <c r="J780" i="10" s="1"/>
  <c r="K780" i="10" s="1"/>
  <c r="L780" i="10" s="1"/>
  <c r="M780" i="10" s="1"/>
  <c r="N780" i="10" s="1"/>
  <c r="O780" i="10" s="1"/>
  <c r="P780" i="10" s="1"/>
  <c r="Q780" i="10" s="1"/>
  <c r="R780" i="10" s="1"/>
  <c r="S780" i="10" s="1"/>
  <c r="T780" i="10" s="1"/>
  <c r="U780" i="10" s="1"/>
  <c r="V780" i="10" s="1"/>
  <c r="B781" i="10"/>
  <c r="C781" i="10" s="1"/>
  <c r="D781" i="10" s="1"/>
  <c r="E781" i="10" s="1"/>
  <c r="F781" i="10" s="1"/>
  <c r="G781" i="10" s="1"/>
  <c r="H781" i="10" s="1"/>
  <c r="I781" i="10" s="1"/>
  <c r="J781" i="10" s="1"/>
  <c r="K781" i="10" s="1"/>
  <c r="L781" i="10" s="1"/>
  <c r="M781" i="10" s="1"/>
  <c r="N781" i="10" s="1"/>
  <c r="O781" i="10" s="1"/>
  <c r="P781" i="10" s="1"/>
  <c r="Q781" i="10" s="1"/>
  <c r="R781" i="10" s="1"/>
  <c r="S781" i="10" s="1"/>
  <c r="T781" i="10" s="1"/>
  <c r="U781" i="10" s="1"/>
  <c r="V781" i="10" s="1"/>
  <c r="B782" i="10"/>
  <c r="C782" i="10" s="1"/>
  <c r="D782" i="10" s="1"/>
  <c r="E782" i="10" s="1"/>
  <c r="F782" i="10" s="1"/>
  <c r="G782" i="10" s="1"/>
  <c r="H782" i="10" s="1"/>
  <c r="I782" i="10" s="1"/>
  <c r="J782" i="10" s="1"/>
  <c r="K782" i="10" s="1"/>
  <c r="L782" i="10" s="1"/>
  <c r="M782" i="10" s="1"/>
  <c r="N782" i="10" s="1"/>
  <c r="O782" i="10" s="1"/>
  <c r="P782" i="10" s="1"/>
  <c r="Q782" i="10" s="1"/>
  <c r="R782" i="10" s="1"/>
  <c r="S782" i="10" s="1"/>
  <c r="T782" i="10" s="1"/>
  <c r="U782" i="10" s="1"/>
  <c r="V782" i="10" s="1"/>
  <c r="B783" i="10"/>
  <c r="C783" i="10" s="1"/>
  <c r="D783" i="10" s="1"/>
  <c r="E783" i="10" s="1"/>
  <c r="F783" i="10" s="1"/>
  <c r="G783" i="10" s="1"/>
  <c r="H783" i="10" s="1"/>
  <c r="I783" i="10" s="1"/>
  <c r="J783" i="10" s="1"/>
  <c r="K783" i="10" s="1"/>
  <c r="L783" i="10" s="1"/>
  <c r="M783" i="10" s="1"/>
  <c r="N783" i="10" s="1"/>
  <c r="O783" i="10" s="1"/>
  <c r="P783" i="10" s="1"/>
  <c r="Q783" i="10" s="1"/>
  <c r="R783" i="10" s="1"/>
  <c r="S783" i="10" s="1"/>
  <c r="T783" i="10" s="1"/>
  <c r="U783" i="10" s="1"/>
  <c r="V783" i="10" s="1"/>
  <c r="B784" i="10"/>
  <c r="C784" i="10" s="1"/>
  <c r="D784" i="10" s="1"/>
  <c r="E784" i="10" s="1"/>
  <c r="F784" i="10" s="1"/>
  <c r="G784" i="10" s="1"/>
  <c r="H784" i="10" s="1"/>
  <c r="I784" i="10" s="1"/>
  <c r="J784" i="10" s="1"/>
  <c r="K784" i="10" s="1"/>
  <c r="L784" i="10" s="1"/>
  <c r="M784" i="10" s="1"/>
  <c r="N784" i="10" s="1"/>
  <c r="O784" i="10" s="1"/>
  <c r="P784" i="10" s="1"/>
  <c r="Q784" i="10" s="1"/>
  <c r="R784" i="10" s="1"/>
  <c r="S784" i="10" s="1"/>
  <c r="T784" i="10" s="1"/>
  <c r="U784" i="10" s="1"/>
  <c r="V784" i="10" s="1"/>
  <c r="B785" i="10"/>
  <c r="C785" i="10" s="1"/>
  <c r="D785" i="10" s="1"/>
  <c r="E785" i="10" s="1"/>
  <c r="F785" i="10" s="1"/>
  <c r="G785" i="10" s="1"/>
  <c r="H785" i="10" s="1"/>
  <c r="I785" i="10" s="1"/>
  <c r="J785" i="10" s="1"/>
  <c r="K785" i="10" s="1"/>
  <c r="L785" i="10" s="1"/>
  <c r="M785" i="10" s="1"/>
  <c r="N785" i="10" s="1"/>
  <c r="O785" i="10" s="1"/>
  <c r="P785" i="10" s="1"/>
  <c r="Q785" i="10" s="1"/>
  <c r="R785" i="10" s="1"/>
  <c r="S785" i="10" s="1"/>
  <c r="T785" i="10" s="1"/>
  <c r="U785" i="10" s="1"/>
  <c r="V785" i="10" s="1"/>
  <c r="B786" i="10"/>
  <c r="C786" i="10" s="1"/>
  <c r="D786" i="10" s="1"/>
  <c r="E786" i="10" s="1"/>
  <c r="F786" i="10" s="1"/>
  <c r="G786" i="10" s="1"/>
  <c r="H786" i="10" s="1"/>
  <c r="I786" i="10" s="1"/>
  <c r="J786" i="10" s="1"/>
  <c r="K786" i="10" s="1"/>
  <c r="L786" i="10" s="1"/>
  <c r="M786" i="10" s="1"/>
  <c r="N786" i="10" s="1"/>
  <c r="O786" i="10" s="1"/>
  <c r="P786" i="10" s="1"/>
  <c r="Q786" i="10" s="1"/>
  <c r="R786" i="10" s="1"/>
  <c r="S786" i="10" s="1"/>
  <c r="T786" i="10" s="1"/>
  <c r="U786" i="10" s="1"/>
  <c r="V786" i="10" s="1"/>
  <c r="B787" i="10"/>
  <c r="C787" i="10" s="1"/>
  <c r="D787" i="10" s="1"/>
  <c r="E787" i="10" s="1"/>
  <c r="F787" i="10" s="1"/>
  <c r="G787" i="10" s="1"/>
  <c r="H787" i="10" s="1"/>
  <c r="I787" i="10" s="1"/>
  <c r="J787" i="10" s="1"/>
  <c r="K787" i="10" s="1"/>
  <c r="L787" i="10" s="1"/>
  <c r="M787" i="10" s="1"/>
  <c r="N787" i="10" s="1"/>
  <c r="O787" i="10" s="1"/>
  <c r="P787" i="10" s="1"/>
  <c r="Q787" i="10" s="1"/>
  <c r="R787" i="10" s="1"/>
  <c r="S787" i="10" s="1"/>
  <c r="T787" i="10" s="1"/>
  <c r="U787" i="10" s="1"/>
  <c r="V787" i="10" s="1"/>
  <c r="B788" i="10"/>
  <c r="C788" i="10" s="1"/>
  <c r="D788" i="10" s="1"/>
  <c r="E788" i="10" s="1"/>
  <c r="F788" i="10" s="1"/>
  <c r="G788" i="10" s="1"/>
  <c r="H788" i="10" s="1"/>
  <c r="I788" i="10" s="1"/>
  <c r="J788" i="10" s="1"/>
  <c r="K788" i="10" s="1"/>
  <c r="L788" i="10" s="1"/>
  <c r="M788" i="10" s="1"/>
  <c r="N788" i="10" s="1"/>
  <c r="O788" i="10" s="1"/>
  <c r="P788" i="10" s="1"/>
  <c r="Q788" i="10" s="1"/>
  <c r="R788" i="10" s="1"/>
  <c r="S788" i="10" s="1"/>
  <c r="T788" i="10" s="1"/>
  <c r="U788" i="10" s="1"/>
  <c r="V788" i="10" s="1"/>
  <c r="B789" i="10"/>
  <c r="C789" i="10" s="1"/>
  <c r="D789" i="10" s="1"/>
  <c r="E789" i="10" s="1"/>
  <c r="F789" i="10" s="1"/>
  <c r="G789" i="10" s="1"/>
  <c r="H789" i="10" s="1"/>
  <c r="I789" i="10" s="1"/>
  <c r="J789" i="10" s="1"/>
  <c r="K789" i="10" s="1"/>
  <c r="L789" i="10" s="1"/>
  <c r="M789" i="10" s="1"/>
  <c r="N789" i="10" s="1"/>
  <c r="O789" i="10" s="1"/>
  <c r="P789" i="10" s="1"/>
  <c r="Q789" i="10" s="1"/>
  <c r="R789" i="10" s="1"/>
  <c r="S789" i="10" s="1"/>
  <c r="T789" i="10" s="1"/>
  <c r="U789" i="10" s="1"/>
  <c r="V789" i="10" s="1"/>
  <c r="B790" i="10"/>
  <c r="C790" i="10" s="1"/>
  <c r="D790" i="10" s="1"/>
  <c r="E790" i="10" s="1"/>
  <c r="F790" i="10" s="1"/>
  <c r="G790" i="10" s="1"/>
  <c r="H790" i="10" s="1"/>
  <c r="I790" i="10" s="1"/>
  <c r="J790" i="10" s="1"/>
  <c r="K790" i="10" s="1"/>
  <c r="L790" i="10" s="1"/>
  <c r="M790" i="10" s="1"/>
  <c r="N790" i="10" s="1"/>
  <c r="O790" i="10" s="1"/>
  <c r="P790" i="10" s="1"/>
  <c r="Q790" i="10" s="1"/>
  <c r="R790" i="10" s="1"/>
  <c r="S790" i="10" s="1"/>
  <c r="T790" i="10" s="1"/>
  <c r="U790" i="10" s="1"/>
  <c r="V790" i="10" s="1"/>
  <c r="B791" i="10"/>
  <c r="C791" i="10" s="1"/>
  <c r="D791" i="10" s="1"/>
  <c r="E791" i="10" s="1"/>
  <c r="F791" i="10" s="1"/>
  <c r="G791" i="10" s="1"/>
  <c r="H791" i="10" s="1"/>
  <c r="I791" i="10" s="1"/>
  <c r="J791" i="10" s="1"/>
  <c r="K791" i="10" s="1"/>
  <c r="L791" i="10" s="1"/>
  <c r="M791" i="10" s="1"/>
  <c r="N791" i="10" s="1"/>
  <c r="O791" i="10" s="1"/>
  <c r="P791" i="10" s="1"/>
  <c r="Q791" i="10" s="1"/>
  <c r="R791" i="10" s="1"/>
  <c r="S791" i="10" s="1"/>
  <c r="T791" i="10" s="1"/>
  <c r="U791" i="10" s="1"/>
  <c r="V791" i="10" s="1"/>
  <c r="B792" i="10"/>
  <c r="C792" i="10" s="1"/>
  <c r="D792" i="10" s="1"/>
  <c r="E792" i="10" s="1"/>
  <c r="F792" i="10" s="1"/>
  <c r="G792" i="10" s="1"/>
  <c r="H792" i="10" s="1"/>
  <c r="I792" i="10" s="1"/>
  <c r="J792" i="10" s="1"/>
  <c r="K792" i="10" s="1"/>
  <c r="L792" i="10" s="1"/>
  <c r="M792" i="10" s="1"/>
  <c r="N792" i="10" s="1"/>
  <c r="O792" i="10" s="1"/>
  <c r="P792" i="10" s="1"/>
  <c r="Q792" i="10" s="1"/>
  <c r="R792" i="10" s="1"/>
  <c r="S792" i="10" s="1"/>
  <c r="T792" i="10" s="1"/>
  <c r="U792" i="10" s="1"/>
  <c r="V792" i="10" s="1"/>
  <c r="B793" i="10"/>
  <c r="C793" i="10" s="1"/>
  <c r="D793" i="10" s="1"/>
  <c r="E793" i="10" s="1"/>
  <c r="F793" i="10" s="1"/>
  <c r="G793" i="10" s="1"/>
  <c r="H793" i="10" s="1"/>
  <c r="I793" i="10" s="1"/>
  <c r="J793" i="10" s="1"/>
  <c r="K793" i="10" s="1"/>
  <c r="L793" i="10" s="1"/>
  <c r="M793" i="10" s="1"/>
  <c r="N793" i="10" s="1"/>
  <c r="O793" i="10" s="1"/>
  <c r="P793" i="10" s="1"/>
  <c r="Q793" i="10" s="1"/>
  <c r="R793" i="10" s="1"/>
  <c r="S793" i="10" s="1"/>
  <c r="T793" i="10" s="1"/>
  <c r="U793" i="10" s="1"/>
  <c r="V793" i="10" s="1"/>
  <c r="B794" i="10"/>
  <c r="C794" i="10" s="1"/>
  <c r="D794" i="10" s="1"/>
  <c r="E794" i="10" s="1"/>
  <c r="F794" i="10" s="1"/>
  <c r="G794" i="10" s="1"/>
  <c r="H794" i="10" s="1"/>
  <c r="I794" i="10" s="1"/>
  <c r="J794" i="10" s="1"/>
  <c r="K794" i="10" s="1"/>
  <c r="L794" i="10" s="1"/>
  <c r="M794" i="10" s="1"/>
  <c r="N794" i="10" s="1"/>
  <c r="O794" i="10" s="1"/>
  <c r="P794" i="10" s="1"/>
  <c r="Q794" i="10" s="1"/>
  <c r="R794" i="10" s="1"/>
  <c r="S794" i="10" s="1"/>
  <c r="T794" i="10" s="1"/>
  <c r="U794" i="10" s="1"/>
  <c r="V794" i="10" s="1"/>
  <c r="B795" i="10"/>
  <c r="C795" i="10" s="1"/>
  <c r="D795" i="10" s="1"/>
  <c r="E795" i="10" s="1"/>
  <c r="F795" i="10" s="1"/>
  <c r="G795" i="10" s="1"/>
  <c r="H795" i="10" s="1"/>
  <c r="I795" i="10" s="1"/>
  <c r="J795" i="10" s="1"/>
  <c r="K795" i="10" s="1"/>
  <c r="L795" i="10" s="1"/>
  <c r="M795" i="10" s="1"/>
  <c r="N795" i="10" s="1"/>
  <c r="O795" i="10" s="1"/>
  <c r="P795" i="10" s="1"/>
  <c r="Q795" i="10" s="1"/>
  <c r="R795" i="10" s="1"/>
  <c r="S795" i="10" s="1"/>
  <c r="T795" i="10" s="1"/>
  <c r="U795" i="10" s="1"/>
  <c r="V795" i="10" s="1"/>
  <c r="B796" i="10"/>
  <c r="C796" i="10" s="1"/>
  <c r="D796" i="10" s="1"/>
  <c r="E796" i="10" s="1"/>
  <c r="F796" i="10" s="1"/>
  <c r="G796" i="10" s="1"/>
  <c r="H796" i="10" s="1"/>
  <c r="I796" i="10" s="1"/>
  <c r="J796" i="10" s="1"/>
  <c r="K796" i="10" s="1"/>
  <c r="L796" i="10" s="1"/>
  <c r="M796" i="10" s="1"/>
  <c r="N796" i="10" s="1"/>
  <c r="O796" i="10" s="1"/>
  <c r="P796" i="10" s="1"/>
  <c r="Q796" i="10" s="1"/>
  <c r="R796" i="10" s="1"/>
  <c r="S796" i="10" s="1"/>
  <c r="T796" i="10" s="1"/>
  <c r="U796" i="10" s="1"/>
  <c r="V796" i="10" s="1"/>
  <c r="B797" i="10"/>
  <c r="C797" i="10" s="1"/>
  <c r="D797" i="10" s="1"/>
  <c r="E797" i="10" s="1"/>
  <c r="F797" i="10" s="1"/>
  <c r="G797" i="10" s="1"/>
  <c r="H797" i="10" s="1"/>
  <c r="I797" i="10" s="1"/>
  <c r="J797" i="10" s="1"/>
  <c r="K797" i="10" s="1"/>
  <c r="L797" i="10" s="1"/>
  <c r="M797" i="10" s="1"/>
  <c r="N797" i="10" s="1"/>
  <c r="O797" i="10" s="1"/>
  <c r="P797" i="10" s="1"/>
  <c r="Q797" i="10" s="1"/>
  <c r="R797" i="10" s="1"/>
  <c r="S797" i="10" s="1"/>
  <c r="T797" i="10" s="1"/>
  <c r="U797" i="10" s="1"/>
  <c r="V797" i="10" s="1"/>
  <c r="B798" i="10"/>
  <c r="C798" i="10" s="1"/>
  <c r="D798" i="10" s="1"/>
  <c r="E798" i="10" s="1"/>
  <c r="F798" i="10" s="1"/>
  <c r="G798" i="10" s="1"/>
  <c r="H798" i="10" s="1"/>
  <c r="I798" i="10" s="1"/>
  <c r="J798" i="10" s="1"/>
  <c r="K798" i="10" s="1"/>
  <c r="L798" i="10" s="1"/>
  <c r="M798" i="10" s="1"/>
  <c r="N798" i="10" s="1"/>
  <c r="O798" i="10" s="1"/>
  <c r="P798" i="10" s="1"/>
  <c r="Q798" i="10" s="1"/>
  <c r="R798" i="10" s="1"/>
  <c r="S798" i="10" s="1"/>
  <c r="T798" i="10" s="1"/>
  <c r="U798" i="10" s="1"/>
  <c r="V798" i="10" s="1"/>
  <c r="B799" i="10"/>
  <c r="C799" i="10" s="1"/>
  <c r="D799" i="10" s="1"/>
  <c r="E799" i="10" s="1"/>
  <c r="F799" i="10" s="1"/>
  <c r="G799" i="10" s="1"/>
  <c r="H799" i="10" s="1"/>
  <c r="I799" i="10" s="1"/>
  <c r="J799" i="10" s="1"/>
  <c r="K799" i="10" s="1"/>
  <c r="L799" i="10" s="1"/>
  <c r="M799" i="10" s="1"/>
  <c r="N799" i="10" s="1"/>
  <c r="O799" i="10" s="1"/>
  <c r="P799" i="10" s="1"/>
  <c r="Q799" i="10" s="1"/>
  <c r="R799" i="10" s="1"/>
  <c r="S799" i="10" s="1"/>
  <c r="T799" i="10" s="1"/>
  <c r="U799" i="10" s="1"/>
  <c r="V799" i="10" s="1"/>
  <c r="B800" i="10"/>
  <c r="C800" i="10" s="1"/>
  <c r="D800" i="10" s="1"/>
  <c r="E800" i="10" s="1"/>
  <c r="F800" i="10" s="1"/>
  <c r="G800" i="10" s="1"/>
  <c r="H800" i="10" s="1"/>
  <c r="I800" i="10" s="1"/>
  <c r="J800" i="10" s="1"/>
  <c r="K800" i="10" s="1"/>
  <c r="L800" i="10" s="1"/>
  <c r="M800" i="10" s="1"/>
  <c r="N800" i="10" s="1"/>
  <c r="O800" i="10" s="1"/>
  <c r="P800" i="10" s="1"/>
  <c r="Q800" i="10" s="1"/>
  <c r="R800" i="10" s="1"/>
  <c r="S800" i="10" s="1"/>
  <c r="T800" i="10" s="1"/>
  <c r="U800" i="10" s="1"/>
  <c r="V800" i="10" s="1"/>
  <c r="B801" i="10"/>
  <c r="C801" i="10" s="1"/>
  <c r="D801" i="10" s="1"/>
  <c r="E801" i="10" s="1"/>
  <c r="F801" i="10" s="1"/>
  <c r="G801" i="10" s="1"/>
  <c r="H801" i="10" s="1"/>
  <c r="I801" i="10" s="1"/>
  <c r="J801" i="10" s="1"/>
  <c r="K801" i="10" s="1"/>
  <c r="L801" i="10" s="1"/>
  <c r="M801" i="10" s="1"/>
  <c r="N801" i="10" s="1"/>
  <c r="O801" i="10" s="1"/>
  <c r="P801" i="10" s="1"/>
  <c r="Q801" i="10" s="1"/>
  <c r="R801" i="10" s="1"/>
  <c r="S801" i="10" s="1"/>
  <c r="T801" i="10" s="1"/>
  <c r="U801" i="10" s="1"/>
  <c r="V801" i="10" s="1"/>
  <c r="B802" i="10"/>
  <c r="C802" i="10" s="1"/>
  <c r="D802" i="10" s="1"/>
  <c r="E802" i="10" s="1"/>
  <c r="F802" i="10" s="1"/>
  <c r="G802" i="10" s="1"/>
  <c r="H802" i="10" s="1"/>
  <c r="I802" i="10" s="1"/>
  <c r="J802" i="10" s="1"/>
  <c r="K802" i="10" s="1"/>
  <c r="L802" i="10" s="1"/>
  <c r="M802" i="10" s="1"/>
  <c r="N802" i="10" s="1"/>
  <c r="O802" i="10" s="1"/>
  <c r="P802" i="10" s="1"/>
  <c r="Q802" i="10" s="1"/>
  <c r="R802" i="10" s="1"/>
  <c r="S802" i="10" s="1"/>
  <c r="T802" i="10" s="1"/>
  <c r="U802" i="10" s="1"/>
  <c r="V802" i="10" s="1"/>
  <c r="B803" i="10"/>
  <c r="C803" i="10" s="1"/>
  <c r="D803" i="10" s="1"/>
  <c r="E803" i="10" s="1"/>
  <c r="F803" i="10" s="1"/>
  <c r="G803" i="10" s="1"/>
  <c r="H803" i="10" s="1"/>
  <c r="I803" i="10" s="1"/>
  <c r="J803" i="10" s="1"/>
  <c r="K803" i="10" s="1"/>
  <c r="L803" i="10" s="1"/>
  <c r="M803" i="10" s="1"/>
  <c r="N803" i="10" s="1"/>
  <c r="O803" i="10" s="1"/>
  <c r="P803" i="10" s="1"/>
  <c r="Q803" i="10" s="1"/>
  <c r="R803" i="10" s="1"/>
  <c r="S803" i="10" s="1"/>
  <c r="T803" i="10" s="1"/>
  <c r="U803" i="10" s="1"/>
  <c r="V803" i="10" s="1"/>
  <c r="B804" i="10"/>
  <c r="C804" i="10" s="1"/>
  <c r="D804" i="10" s="1"/>
  <c r="E804" i="10" s="1"/>
  <c r="F804" i="10" s="1"/>
  <c r="G804" i="10" s="1"/>
  <c r="H804" i="10" s="1"/>
  <c r="I804" i="10" s="1"/>
  <c r="J804" i="10" s="1"/>
  <c r="K804" i="10" s="1"/>
  <c r="L804" i="10" s="1"/>
  <c r="M804" i="10" s="1"/>
  <c r="N804" i="10" s="1"/>
  <c r="O804" i="10" s="1"/>
  <c r="P804" i="10" s="1"/>
  <c r="Q804" i="10" s="1"/>
  <c r="R804" i="10" s="1"/>
  <c r="S804" i="10" s="1"/>
  <c r="T804" i="10" s="1"/>
  <c r="U804" i="10" s="1"/>
  <c r="V804" i="10" s="1"/>
  <c r="B805" i="10"/>
  <c r="C805" i="10" s="1"/>
  <c r="D805" i="10" s="1"/>
  <c r="E805" i="10" s="1"/>
  <c r="F805" i="10" s="1"/>
  <c r="G805" i="10" s="1"/>
  <c r="H805" i="10" s="1"/>
  <c r="I805" i="10" s="1"/>
  <c r="J805" i="10" s="1"/>
  <c r="K805" i="10" s="1"/>
  <c r="L805" i="10" s="1"/>
  <c r="M805" i="10" s="1"/>
  <c r="N805" i="10" s="1"/>
  <c r="O805" i="10" s="1"/>
  <c r="P805" i="10" s="1"/>
  <c r="Q805" i="10" s="1"/>
  <c r="R805" i="10" s="1"/>
  <c r="S805" i="10" s="1"/>
  <c r="T805" i="10" s="1"/>
  <c r="U805" i="10" s="1"/>
  <c r="V805" i="10" s="1"/>
  <c r="B806" i="10"/>
  <c r="C806" i="10" s="1"/>
  <c r="D806" i="10" s="1"/>
  <c r="E806" i="10" s="1"/>
  <c r="F806" i="10" s="1"/>
  <c r="G806" i="10" s="1"/>
  <c r="H806" i="10" s="1"/>
  <c r="I806" i="10" s="1"/>
  <c r="J806" i="10" s="1"/>
  <c r="K806" i="10" s="1"/>
  <c r="L806" i="10" s="1"/>
  <c r="M806" i="10" s="1"/>
  <c r="N806" i="10" s="1"/>
  <c r="O806" i="10" s="1"/>
  <c r="P806" i="10" s="1"/>
  <c r="Q806" i="10" s="1"/>
  <c r="R806" i="10" s="1"/>
  <c r="S806" i="10" s="1"/>
  <c r="T806" i="10" s="1"/>
  <c r="U806" i="10" s="1"/>
  <c r="V806" i="10" s="1"/>
  <c r="B807" i="10"/>
  <c r="C807" i="10" s="1"/>
  <c r="D807" i="10" s="1"/>
  <c r="E807" i="10" s="1"/>
  <c r="F807" i="10" s="1"/>
  <c r="G807" i="10" s="1"/>
  <c r="H807" i="10" s="1"/>
  <c r="I807" i="10" s="1"/>
  <c r="J807" i="10" s="1"/>
  <c r="K807" i="10" s="1"/>
  <c r="L807" i="10" s="1"/>
  <c r="M807" i="10" s="1"/>
  <c r="N807" i="10" s="1"/>
  <c r="O807" i="10" s="1"/>
  <c r="P807" i="10" s="1"/>
  <c r="Q807" i="10" s="1"/>
  <c r="R807" i="10" s="1"/>
  <c r="S807" i="10" s="1"/>
  <c r="T807" i="10" s="1"/>
  <c r="U807" i="10" s="1"/>
  <c r="V807" i="10" s="1"/>
  <c r="B808" i="10"/>
  <c r="C808" i="10" s="1"/>
  <c r="D808" i="10" s="1"/>
  <c r="E808" i="10" s="1"/>
  <c r="F808" i="10" s="1"/>
  <c r="G808" i="10" s="1"/>
  <c r="H808" i="10" s="1"/>
  <c r="I808" i="10" s="1"/>
  <c r="J808" i="10" s="1"/>
  <c r="K808" i="10" s="1"/>
  <c r="L808" i="10" s="1"/>
  <c r="M808" i="10" s="1"/>
  <c r="N808" i="10" s="1"/>
  <c r="O808" i="10" s="1"/>
  <c r="P808" i="10" s="1"/>
  <c r="Q808" i="10" s="1"/>
  <c r="R808" i="10" s="1"/>
  <c r="S808" i="10" s="1"/>
  <c r="T808" i="10" s="1"/>
  <c r="U808" i="10" s="1"/>
  <c r="V808" i="10" s="1"/>
  <c r="B809" i="10"/>
  <c r="C809" i="10" s="1"/>
  <c r="D809" i="10" s="1"/>
  <c r="E809" i="10" s="1"/>
  <c r="F809" i="10" s="1"/>
  <c r="G809" i="10" s="1"/>
  <c r="H809" i="10" s="1"/>
  <c r="I809" i="10" s="1"/>
  <c r="J809" i="10" s="1"/>
  <c r="K809" i="10" s="1"/>
  <c r="L809" i="10" s="1"/>
  <c r="M809" i="10" s="1"/>
  <c r="N809" i="10" s="1"/>
  <c r="O809" i="10" s="1"/>
  <c r="P809" i="10" s="1"/>
  <c r="Q809" i="10" s="1"/>
  <c r="R809" i="10" s="1"/>
  <c r="S809" i="10" s="1"/>
  <c r="T809" i="10" s="1"/>
  <c r="U809" i="10" s="1"/>
  <c r="V809" i="10" s="1"/>
  <c r="B810" i="10"/>
  <c r="C810" i="10" s="1"/>
  <c r="D810" i="10" s="1"/>
  <c r="E810" i="10" s="1"/>
  <c r="F810" i="10" s="1"/>
  <c r="G810" i="10" s="1"/>
  <c r="H810" i="10" s="1"/>
  <c r="I810" i="10" s="1"/>
  <c r="J810" i="10" s="1"/>
  <c r="K810" i="10" s="1"/>
  <c r="L810" i="10" s="1"/>
  <c r="M810" i="10" s="1"/>
  <c r="N810" i="10" s="1"/>
  <c r="O810" i="10" s="1"/>
  <c r="P810" i="10" s="1"/>
  <c r="Q810" i="10" s="1"/>
  <c r="R810" i="10" s="1"/>
  <c r="S810" i="10" s="1"/>
  <c r="T810" i="10" s="1"/>
  <c r="U810" i="10" s="1"/>
  <c r="V810" i="10" s="1"/>
  <c r="B811" i="10"/>
  <c r="C811" i="10" s="1"/>
  <c r="D811" i="10" s="1"/>
  <c r="E811" i="10" s="1"/>
  <c r="F811" i="10" s="1"/>
  <c r="G811" i="10" s="1"/>
  <c r="H811" i="10" s="1"/>
  <c r="I811" i="10" s="1"/>
  <c r="J811" i="10" s="1"/>
  <c r="K811" i="10" s="1"/>
  <c r="L811" i="10" s="1"/>
  <c r="M811" i="10" s="1"/>
  <c r="N811" i="10" s="1"/>
  <c r="O811" i="10" s="1"/>
  <c r="P811" i="10" s="1"/>
  <c r="Q811" i="10" s="1"/>
  <c r="R811" i="10" s="1"/>
  <c r="S811" i="10" s="1"/>
  <c r="T811" i="10" s="1"/>
  <c r="U811" i="10" s="1"/>
  <c r="V811" i="10" s="1"/>
  <c r="B812" i="10"/>
  <c r="C812" i="10" s="1"/>
  <c r="D812" i="10" s="1"/>
  <c r="E812" i="10" s="1"/>
  <c r="F812" i="10" s="1"/>
  <c r="G812" i="10" s="1"/>
  <c r="H812" i="10" s="1"/>
  <c r="I812" i="10" s="1"/>
  <c r="J812" i="10" s="1"/>
  <c r="K812" i="10" s="1"/>
  <c r="L812" i="10" s="1"/>
  <c r="M812" i="10" s="1"/>
  <c r="N812" i="10" s="1"/>
  <c r="O812" i="10" s="1"/>
  <c r="P812" i="10" s="1"/>
  <c r="Q812" i="10" s="1"/>
  <c r="R812" i="10" s="1"/>
  <c r="S812" i="10" s="1"/>
  <c r="T812" i="10" s="1"/>
  <c r="U812" i="10" s="1"/>
  <c r="V812" i="10" s="1"/>
  <c r="B813" i="10"/>
  <c r="C813" i="10" s="1"/>
  <c r="D813" i="10" s="1"/>
  <c r="E813" i="10" s="1"/>
  <c r="F813" i="10" s="1"/>
  <c r="G813" i="10" s="1"/>
  <c r="H813" i="10" s="1"/>
  <c r="I813" i="10" s="1"/>
  <c r="J813" i="10" s="1"/>
  <c r="K813" i="10" s="1"/>
  <c r="L813" i="10" s="1"/>
  <c r="M813" i="10" s="1"/>
  <c r="N813" i="10" s="1"/>
  <c r="O813" i="10" s="1"/>
  <c r="P813" i="10" s="1"/>
  <c r="Q813" i="10" s="1"/>
  <c r="R813" i="10" s="1"/>
  <c r="S813" i="10" s="1"/>
  <c r="T813" i="10" s="1"/>
  <c r="U813" i="10" s="1"/>
  <c r="V813" i="10" s="1"/>
  <c r="B814" i="10"/>
  <c r="C814" i="10" s="1"/>
  <c r="D814" i="10" s="1"/>
  <c r="E814" i="10" s="1"/>
  <c r="F814" i="10" s="1"/>
  <c r="G814" i="10" s="1"/>
  <c r="H814" i="10" s="1"/>
  <c r="I814" i="10" s="1"/>
  <c r="J814" i="10" s="1"/>
  <c r="K814" i="10" s="1"/>
  <c r="L814" i="10" s="1"/>
  <c r="M814" i="10" s="1"/>
  <c r="N814" i="10" s="1"/>
  <c r="O814" i="10" s="1"/>
  <c r="P814" i="10" s="1"/>
  <c r="Q814" i="10" s="1"/>
  <c r="R814" i="10" s="1"/>
  <c r="S814" i="10" s="1"/>
  <c r="T814" i="10" s="1"/>
  <c r="U814" i="10" s="1"/>
  <c r="V814" i="10" s="1"/>
  <c r="B815" i="10"/>
  <c r="C815" i="10" s="1"/>
  <c r="D815" i="10" s="1"/>
  <c r="E815" i="10" s="1"/>
  <c r="F815" i="10" s="1"/>
  <c r="G815" i="10" s="1"/>
  <c r="H815" i="10" s="1"/>
  <c r="I815" i="10" s="1"/>
  <c r="J815" i="10" s="1"/>
  <c r="K815" i="10" s="1"/>
  <c r="L815" i="10" s="1"/>
  <c r="M815" i="10" s="1"/>
  <c r="N815" i="10" s="1"/>
  <c r="O815" i="10" s="1"/>
  <c r="P815" i="10" s="1"/>
  <c r="Q815" i="10" s="1"/>
  <c r="R815" i="10" s="1"/>
  <c r="S815" i="10" s="1"/>
  <c r="T815" i="10" s="1"/>
  <c r="U815" i="10" s="1"/>
  <c r="V815" i="10" s="1"/>
  <c r="B816" i="10"/>
  <c r="C816" i="10" s="1"/>
  <c r="D816" i="10" s="1"/>
  <c r="E816" i="10" s="1"/>
  <c r="F816" i="10" s="1"/>
  <c r="G816" i="10" s="1"/>
  <c r="H816" i="10" s="1"/>
  <c r="I816" i="10" s="1"/>
  <c r="J816" i="10" s="1"/>
  <c r="K816" i="10" s="1"/>
  <c r="L816" i="10" s="1"/>
  <c r="M816" i="10" s="1"/>
  <c r="N816" i="10" s="1"/>
  <c r="O816" i="10" s="1"/>
  <c r="P816" i="10" s="1"/>
  <c r="Q816" i="10" s="1"/>
  <c r="R816" i="10" s="1"/>
  <c r="S816" i="10" s="1"/>
  <c r="T816" i="10" s="1"/>
  <c r="U816" i="10" s="1"/>
  <c r="V816" i="10" s="1"/>
  <c r="B817" i="10"/>
  <c r="C817" i="10" s="1"/>
  <c r="D817" i="10" s="1"/>
  <c r="E817" i="10" s="1"/>
  <c r="F817" i="10" s="1"/>
  <c r="G817" i="10" s="1"/>
  <c r="H817" i="10" s="1"/>
  <c r="I817" i="10" s="1"/>
  <c r="J817" i="10" s="1"/>
  <c r="K817" i="10" s="1"/>
  <c r="L817" i="10" s="1"/>
  <c r="M817" i="10" s="1"/>
  <c r="N817" i="10" s="1"/>
  <c r="O817" i="10" s="1"/>
  <c r="P817" i="10" s="1"/>
  <c r="Q817" i="10" s="1"/>
  <c r="R817" i="10" s="1"/>
  <c r="S817" i="10" s="1"/>
  <c r="T817" i="10" s="1"/>
  <c r="U817" i="10" s="1"/>
  <c r="V817" i="10" s="1"/>
  <c r="B818" i="10"/>
  <c r="C818" i="10" s="1"/>
  <c r="D818" i="10" s="1"/>
  <c r="E818" i="10" s="1"/>
  <c r="F818" i="10" s="1"/>
  <c r="G818" i="10" s="1"/>
  <c r="H818" i="10" s="1"/>
  <c r="I818" i="10" s="1"/>
  <c r="J818" i="10" s="1"/>
  <c r="K818" i="10" s="1"/>
  <c r="L818" i="10" s="1"/>
  <c r="M818" i="10" s="1"/>
  <c r="N818" i="10" s="1"/>
  <c r="O818" i="10" s="1"/>
  <c r="P818" i="10" s="1"/>
  <c r="Q818" i="10" s="1"/>
  <c r="R818" i="10" s="1"/>
  <c r="S818" i="10" s="1"/>
  <c r="T818" i="10" s="1"/>
  <c r="U818" i="10" s="1"/>
  <c r="V818" i="10" s="1"/>
  <c r="B819" i="10"/>
  <c r="C819" i="10" s="1"/>
  <c r="D819" i="10" s="1"/>
  <c r="E819" i="10" s="1"/>
  <c r="F819" i="10" s="1"/>
  <c r="G819" i="10" s="1"/>
  <c r="H819" i="10" s="1"/>
  <c r="I819" i="10" s="1"/>
  <c r="J819" i="10" s="1"/>
  <c r="K819" i="10" s="1"/>
  <c r="L819" i="10" s="1"/>
  <c r="M819" i="10" s="1"/>
  <c r="N819" i="10" s="1"/>
  <c r="O819" i="10" s="1"/>
  <c r="P819" i="10" s="1"/>
  <c r="Q819" i="10" s="1"/>
  <c r="R819" i="10" s="1"/>
  <c r="S819" i="10" s="1"/>
  <c r="T819" i="10" s="1"/>
  <c r="U819" i="10" s="1"/>
  <c r="V819" i="10" s="1"/>
  <c r="B820" i="10"/>
  <c r="C820" i="10" s="1"/>
  <c r="D820" i="10" s="1"/>
  <c r="E820" i="10" s="1"/>
  <c r="F820" i="10" s="1"/>
  <c r="G820" i="10" s="1"/>
  <c r="H820" i="10" s="1"/>
  <c r="I820" i="10" s="1"/>
  <c r="J820" i="10" s="1"/>
  <c r="K820" i="10" s="1"/>
  <c r="L820" i="10" s="1"/>
  <c r="M820" i="10" s="1"/>
  <c r="N820" i="10" s="1"/>
  <c r="O820" i="10" s="1"/>
  <c r="P820" i="10" s="1"/>
  <c r="Q820" i="10" s="1"/>
  <c r="R820" i="10" s="1"/>
  <c r="S820" i="10" s="1"/>
  <c r="T820" i="10" s="1"/>
  <c r="U820" i="10" s="1"/>
  <c r="V820" i="10" s="1"/>
  <c r="B821" i="10"/>
  <c r="C821" i="10" s="1"/>
  <c r="D821" i="10" s="1"/>
  <c r="E821" i="10" s="1"/>
  <c r="F821" i="10" s="1"/>
  <c r="G821" i="10" s="1"/>
  <c r="H821" i="10" s="1"/>
  <c r="I821" i="10" s="1"/>
  <c r="J821" i="10" s="1"/>
  <c r="K821" i="10" s="1"/>
  <c r="L821" i="10" s="1"/>
  <c r="M821" i="10" s="1"/>
  <c r="N821" i="10" s="1"/>
  <c r="O821" i="10" s="1"/>
  <c r="P821" i="10" s="1"/>
  <c r="Q821" i="10" s="1"/>
  <c r="R821" i="10" s="1"/>
  <c r="S821" i="10" s="1"/>
  <c r="T821" i="10" s="1"/>
  <c r="U821" i="10" s="1"/>
  <c r="V821" i="10" s="1"/>
  <c r="B822" i="10"/>
  <c r="C822" i="10" s="1"/>
  <c r="D822" i="10" s="1"/>
  <c r="E822" i="10" s="1"/>
  <c r="F822" i="10" s="1"/>
  <c r="G822" i="10" s="1"/>
  <c r="H822" i="10" s="1"/>
  <c r="I822" i="10" s="1"/>
  <c r="J822" i="10" s="1"/>
  <c r="K822" i="10" s="1"/>
  <c r="L822" i="10" s="1"/>
  <c r="M822" i="10" s="1"/>
  <c r="N822" i="10" s="1"/>
  <c r="O822" i="10" s="1"/>
  <c r="P822" i="10" s="1"/>
  <c r="Q822" i="10" s="1"/>
  <c r="R822" i="10" s="1"/>
  <c r="S822" i="10" s="1"/>
  <c r="T822" i="10" s="1"/>
  <c r="U822" i="10" s="1"/>
  <c r="V822" i="10" s="1"/>
  <c r="B823" i="10"/>
  <c r="C823" i="10" s="1"/>
  <c r="D823" i="10" s="1"/>
  <c r="E823" i="10" s="1"/>
  <c r="F823" i="10" s="1"/>
  <c r="G823" i="10" s="1"/>
  <c r="H823" i="10" s="1"/>
  <c r="I823" i="10" s="1"/>
  <c r="J823" i="10" s="1"/>
  <c r="K823" i="10" s="1"/>
  <c r="L823" i="10" s="1"/>
  <c r="M823" i="10" s="1"/>
  <c r="N823" i="10" s="1"/>
  <c r="O823" i="10" s="1"/>
  <c r="P823" i="10" s="1"/>
  <c r="Q823" i="10" s="1"/>
  <c r="R823" i="10" s="1"/>
  <c r="S823" i="10" s="1"/>
  <c r="T823" i="10" s="1"/>
  <c r="U823" i="10" s="1"/>
  <c r="V823" i="10" s="1"/>
  <c r="B824" i="10"/>
  <c r="C824" i="10" s="1"/>
  <c r="D824" i="10" s="1"/>
  <c r="E824" i="10" s="1"/>
  <c r="F824" i="10" s="1"/>
  <c r="G824" i="10" s="1"/>
  <c r="H824" i="10" s="1"/>
  <c r="I824" i="10" s="1"/>
  <c r="J824" i="10" s="1"/>
  <c r="K824" i="10" s="1"/>
  <c r="L824" i="10" s="1"/>
  <c r="M824" i="10" s="1"/>
  <c r="N824" i="10" s="1"/>
  <c r="O824" i="10" s="1"/>
  <c r="P824" i="10" s="1"/>
  <c r="Q824" i="10" s="1"/>
  <c r="R824" i="10" s="1"/>
  <c r="S824" i="10" s="1"/>
  <c r="T824" i="10" s="1"/>
  <c r="U824" i="10" s="1"/>
  <c r="V824" i="10" s="1"/>
  <c r="B825" i="10"/>
  <c r="C825" i="10" s="1"/>
  <c r="D825" i="10" s="1"/>
  <c r="E825" i="10" s="1"/>
  <c r="F825" i="10" s="1"/>
  <c r="G825" i="10" s="1"/>
  <c r="H825" i="10" s="1"/>
  <c r="I825" i="10" s="1"/>
  <c r="J825" i="10" s="1"/>
  <c r="K825" i="10" s="1"/>
  <c r="L825" i="10" s="1"/>
  <c r="M825" i="10" s="1"/>
  <c r="N825" i="10" s="1"/>
  <c r="O825" i="10" s="1"/>
  <c r="P825" i="10" s="1"/>
  <c r="Q825" i="10" s="1"/>
  <c r="R825" i="10" s="1"/>
  <c r="S825" i="10" s="1"/>
  <c r="T825" i="10" s="1"/>
  <c r="U825" i="10" s="1"/>
  <c r="V825" i="10" s="1"/>
  <c r="B826" i="10"/>
  <c r="C826" i="10" s="1"/>
  <c r="D826" i="10" s="1"/>
  <c r="E826" i="10" s="1"/>
  <c r="F826" i="10" s="1"/>
  <c r="G826" i="10" s="1"/>
  <c r="H826" i="10" s="1"/>
  <c r="I826" i="10" s="1"/>
  <c r="J826" i="10" s="1"/>
  <c r="K826" i="10" s="1"/>
  <c r="L826" i="10" s="1"/>
  <c r="M826" i="10" s="1"/>
  <c r="N826" i="10" s="1"/>
  <c r="O826" i="10" s="1"/>
  <c r="P826" i="10" s="1"/>
  <c r="Q826" i="10" s="1"/>
  <c r="R826" i="10" s="1"/>
  <c r="S826" i="10" s="1"/>
  <c r="T826" i="10" s="1"/>
  <c r="U826" i="10" s="1"/>
  <c r="V826" i="10" s="1"/>
  <c r="B827" i="10"/>
  <c r="C827" i="10" s="1"/>
  <c r="D827" i="10" s="1"/>
  <c r="E827" i="10" s="1"/>
  <c r="F827" i="10" s="1"/>
  <c r="G827" i="10" s="1"/>
  <c r="H827" i="10" s="1"/>
  <c r="I827" i="10" s="1"/>
  <c r="J827" i="10" s="1"/>
  <c r="K827" i="10" s="1"/>
  <c r="L827" i="10" s="1"/>
  <c r="M827" i="10" s="1"/>
  <c r="N827" i="10" s="1"/>
  <c r="O827" i="10" s="1"/>
  <c r="P827" i="10" s="1"/>
  <c r="Q827" i="10" s="1"/>
  <c r="R827" i="10" s="1"/>
  <c r="S827" i="10" s="1"/>
  <c r="T827" i="10" s="1"/>
  <c r="U827" i="10" s="1"/>
  <c r="V827" i="10" s="1"/>
  <c r="B828" i="10"/>
  <c r="C828" i="10" s="1"/>
  <c r="D828" i="10" s="1"/>
  <c r="E828" i="10" s="1"/>
  <c r="F828" i="10" s="1"/>
  <c r="G828" i="10" s="1"/>
  <c r="H828" i="10" s="1"/>
  <c r="I828" i="10" s="1"/>
  <c r="J828" i="10" s="1"/>
  <c r="K828" i="10" s="1"/>
  <c r="L828" i="10" s="1"/>
  <c r="M828" i="10" s="1"/>
  <c r="N828" i="10" s="1"/>
  <c r="O828" i="10" s="1"/>
  <c r="P828" i="10" s="1"/>
  <c r="Q828" i="10" s="1"/>
  <c r="R828" i="10" s="1"/>
  <c r="S828" i="10" s="1"/>
  <c r="T828" i="10" s="1"/>
  <c r="U828" i="10" s="1"/>
  <c r="V828" i="10" s="1"/>
  <c r="B829" i="10"/>
  <c r="C829" i="10" s="1"/>
  <c r="D829" i="10" s="1"/>
  <c r="E829" i="10" s="1"/>
  <c r="F829" i="10" s="1"/>
  <c r="G829" i="10" s="1"/>
  <c r="H829" i="10" s="1"/>
  <c r="I829" i="10" s="1"/>
  <c r="J829" i="10" s="1"/>
  <c r="K829" i="10" s="1"/>
  <c r="L829" i="10" s="1"/>
  <c r="M829" i="10" s="1"/>
  <c r="N829" i="10" s="1"/>
  <c r="O829" i="10" s="1"/>
  <c r="P829" i="10" s="1"/>
  <c r="Q829" i="10" s="1"/>
  <c r="R829" i="10" s="1"/>
  <c r="S829" i="10" s="1"/>
  <c r="T829" i="10" s="1"/>
  <c r="U829" i="10" s="1"/>
  <c r="V829" i="10" s="1"/>
  <c r="B830" i="10"/>
  <c r="C830" i="10" s="1"/>
  <c r="D830" i="10" s="1"/>
  <c r="E830" i="10" s="1"/>
  <c r="F830" i="10" s="1"/>
  <c r="G830" i="10" s="1"/>
  <c r="H830" i="10" s="1"/>
  <c r="I830" i="10" s="1"/>
  <c r="J830" i="10" s="1"/>
  <c r="K830" i="10" s="1"/>
  <c r="L830" i="10" s="1"/>
  <c r="M830" i="10" s="1"/>
  <c r="N830" i="10" s="1"/>
  <c r="O830" i="10" s="1"/>
  <c r="P830" i="10" s="1"/>
  <c r="Q830" i="10" s="1"/>
  <c r="R830" i="10" s="1"/>
  <c r="S830" i="10" s="1"/>
  <c r="T830" i="10" s="1"/>
  <c r="U830" i="10" s="1"/>
  <c r="V830" i="10" s="1"/>
  <c r="B831" i="10"/>
  <c r="C831" i="10" s="1"/>
  <c r="D831" i="10" s="1"/>
  <c r="E831" i="10" s="1"/>
  <c r="F831" i="10" s="1"/>
  <c r="G831" i="10" s="1"/>
  <c r="H831" i="10" s="1"/>
  <c r="I831" i="10" s="1"/>
  <c r="J831" i="10" s="1"/>
  <c r="K831" i="10" s="1"/>
  <c r="L831" i="10" s="1"/>
  <c r="M831" i="10" s="1"/>
  <c r="N831" i="10" s="1"/>
  <c r="O831" i="10" s="1"/>
  <c r="P831" i="10" s="1"/>
  <c r="Q831" i="10" s="1"/>
  <c r="R831" i="10" s="1"/>
  <c r="S831" i="10" s="1"/>
  <c r="T831" i="10" s="1"/>
  <c r="U831" i="10" s="1"/>
  <c r="V831" i="10" s="1"/>
  <c r="B832" i="10"/>
  <c r="C832" i="10" s="1"/>
  <c r="D832" i="10" s="1"/>
  <c r="E832" i="10" s="1"/>
  <c r="F832" i="10" s="1"/>
  <c r="G832" i="10" s="1"/>
  <c r="H832" i="10" s="1"/>
  <c r="I832" i="10" s="1"/>
  <c r="J832" i="10" s="1"/>
  <c r="K832" i="10" s="1"/>
  <c r="L832" i="10" s="1"/>
  <c r="M832" i="10" s="1"/>
  <c r="N832" i="10" s="1"/>
  <c r="O832" i="10" s="1"/>
  <c r="P832" i="10" s="1"/>
  <c r="Q832" i="10" s="1"/>
  <c r="R832" i="10" s="1"/>
  <c r="S832" i="10" s="1"/>
  <c r="T832" i="10" s="1"/>
  <c r="U832" i="10" s="1"/>
  <c r="V832" i="10" s="1"/>
  <c r="B833" i="10"/>
  <c r="C833" i="10" s="1"/>
  <c r="D833" i="10" s="1"/>
  <c r="E833" i="10" s="1"/>
  <c r="F833" i="10" s="1"/>
  <c r="G833" i="10" s="1"/>
  <c r="H833" i="10" s="1"/>
  <c r="I833" i="10" s="1"/>
  <c r="J833" i="10" s="1"/>
  <c r="K833" i="10" s="1"/>
  <c r="L833" i="10" s="1"/>
  <c r="M833" i="10" s="1"/>
  <c r="N833" i="10" s="1"/>
  <c r="O833" i="10" s="1"/>
  <c r="P833" i="10" s="1"/>
  <c r="Q833" i="10" s="1"/>
  <c r="R833" i="10" s="1"/>
  <c r="S833" i="10" s="1"/>
  <c r="T833" i="10" s="1"/>
  <c r="U833" i="10" s="1"/>
  <c r="V833" i="10" s="1"/>
  <c r="B834" i="10"/>
  <c r="C834" i="10" s="1"/>
  <c r="D834" i="10" s="1"/>
  <c r="E834" i="10" s="1"/>
  <c r="F834" i="10" s="1"/>
  <c r="G834" i="10" s="1"/>
  <c r="H834" i="10" s="1"/>
  <c r="I834" i="10" s="1"/>
  <c r="J834" i="10" s="1"/>
  <c r="K834" i="10" s="1"/>
  <c r="L834" i="10" s="1"/>
  <c r="M834" i="10" s="1"/>
  <c r="N834" i="10" s="1"/>
  <c r="O834" i="10" s="1"/>
  <c r="P834" i="10" s="1"/>
  <c r="Q834" i="10" s="1"/>
  <c r="R834" i="10" s="1"/>
  <c r="S834" i="10" s="1"/>
  <c r="T834" i="10" s="1"/>
  <c r="U834" i="10" s="1"/>
  <c r="V834" i="10" s="1"/>
  <c r="B835" i="10"/>
  <c r="C835" i="10" s="1"/>
  <c r="D835" i="10" s="1"/>
  <c r="E835" i="10" s="1"/>
  <c r="F835" i="10" s="1"/>
  <c r="G835" i="10" s="1"/>
  <c r="H835" i="10" s="1"/>
  <c r="I835" i="10" s="1"/>
  <c r="J835" i="10" s="1"/>
  <c r="K835" i="10" s="1"/>
  <c r="L835" i="10" s="1"/>
  <c r="M835" i="10" s="1"/>
  <c r="N835" i="10" s="1"/>
  <c r="O835" i="10" s="1"/>
  <c r="P835" i="10" s="1"/>
  <c r="Q835" i="10" s="1"/>
  <c r="R835" i="10" s="1"/>
  <c r="S835" i="10" s="1"/>
  <c r="T835" i="10" s="1"/>
  <c r="U835" i="10" s="1"/>
  <c r="V835" i="10" s="1"/>
  <c r="B836" i="10"/>
  <c r="C836" i="10" s="1"/>
  <c r="D836" i="10" s="1"/>
  <c r="E836" i="10" s="1"/>
  <c r="F836" i="10" s="1"/>
  <c r="G836" i="10" s="1"/>
  <c r="H836" i="10" s="1"/>
  <c r="I836" i="10" s="1"/>
  <c r="J836" i="10" s="1"/>
  <c r="K836" i="10" s="1"/>
  <c r="L836" i="10" s="1"/>
  <c r="M836" i="10" s="1"/>
  <c r="N836" i="10" s="1"/>
  <c r="O836" i="10" s="1"/>
  <c r="P836" i="10" s="1"/>
  <c r="Q836" i="10" s="1"/>
  <c r="R836" i="10" s="1"/>
  <c r="S836" i="10" s="1"/>
  <c r="T836" i="10" s="1"/>
  <c r="U836" i="10" s="1"/>
  <c r="V836" i="10" s="1"/>
  <c r="B837" i="10"/>
  <c r="C837" i="10" s="1"/>
  <c r="D837" i="10" s="1"/>
  <c r="E837" i="10" s="1"/>
  <c r="F837" i="10" s="1"/>
  <c r="G837" i="10" s="1"/>
  <c r="H837" i="10" s="1"/>
  <c r="I837" i="10" s="1"/>
  <c r="J837" i="10" s="1"/>
  <c r="K837" i="10" s="1"/>
  <c r="L837" i="10" s="1"/>
  <c r="M837" i="10" s="1"/>
  <c r="N837" i="10" s="1"/>
  <c r="O837" i="10" s="1"/>
  <c r="P837" i="10" s="1"/>
  <c r="Q837" i="10" s="1"/>
  <c r="R837" i="10" s="1"/>
  <c r="S837" i="10" s="1"/>
  <c r="T837" i="10" s="1"/>
  <c r="U837" i="10" s="1"/>
  <c r="V837" i="10" s="1"/>
  <c r="B838" i="10"/>
  <c r="C838" i="10" s="1"/>
  <c r="D838" i="10" s="1"/>
  <c r="E838" i="10" s="1"/>
  <c r="F838" i="10" s="1"/>
  <c r="G838" i="10" s="1"/>
  <c r="H838" i="10" s="1"/>
  <c r="I838" i="10" s="1"/>
  <c r="J838" i="10" s="1"/>
  <c r="K838" i="10" s="1"/>
  <c r="L838" i="10" s="1"/>
  <c r="M838" i="10" s="1"/>
  <c r="N838" i="10" s="1"/>
  <c r="O838" i="10" s="1"/>
  <c r="P838" i="10" s="1"/>
  <c r="Q838" i="10" s="1"/>
  <c r="R838" i="10" s="1"/>
  <c r="S838" i="10" s="1"/>
  <c r="T838" i="10" s="1"/>
  <c r="U838" i="10" s="1"/>
  <c r="V838" i="10" s="1"/>
  <c r="B839" i="10"/>
  <c r="C839" i="10" s="1"/>
  <c r="D839" i="10" s="1"/>
  <c r="E839" i="10" s="1"/>
  <c r="F839" i="10" s="1"/>
  <c r="G839" i="10" s="1"/>
  <c r="H839" i="10" s="1"/>
  <c r="I839" i="10" s="1"/>
  <c r="J839" i="10" s="1"/>
  <c r="K839" i="10" s="1"/>
  <c r="L839" i="10" s="1"/>
  <c r="M839" i="10" s="1"/>
  <c r="N839" i="10" s="1"/>
  <c r="O839" i="10" s="1"/>
  <c r="P839" i="10" s="1"/>
  <c r="Q839" i="10" s="1"/>
  <c r="R839" i="10" s="1"/>
  <c r="S839" i="10" s="1"/>
  <c r="T839" i="10" s="1"/>
  <c r="U839" i="10" s="1"/>
  <c r="V839" i="10" s="1"/>
  <c r="B840" i="10"/>
  <c r="C840" i="10" s="1"/>
  <c r="D840" i="10" s="1"/>
  <c r="E840" i="10" s="1"/>
  <c r="F840" i="10" s="1"/>
  <c r="G840" i="10" s="1"/>
  <c r="H840" i="10" s="1"/>
  <c r="I840" i="10" s="1"/>
  <c r="J840" i="10" s="1"/>
  <c r="K840" i="10" s="1"/>
  <c r="L840" i="10" s="1"/>
  <c r="M840" i="10" s="1"/>
  <c r="N840" i="10" s="1"/>
  <c r="O840" i="10" s="1"/>
  <c r="P840" i="10" s="1"/>
  <c r="Q840" i="10" s="1"/>
  <c r="R840" i="10" s="1"/>
  <c r="S840" i="10" s="1"/>
  <c r="T840" i="10" s="1"/>
  <c r="U840" i="10" s="1"/>
  <c r="V840" i="10" s="1"/>
  <c r="B841" i="10"/>
  <c r="C841" i="10" s="1"/>
  <c r="D841" i="10" s="1"/>
  <c r="E841" i="10" s="1"/>
  <c r="F841" i="10" s="1"/>
  <c r="G841" i="10" s="1"/>
  <c r="H841" i="10" s="1"/>
  <c r="I841" i="10" s="1"/>
  <c r="J841" i="10" s="1"/>
  <c r="K841" i="10" s="1"/>
  <c r="L841" i="10" s="1"/>
  <c r="M841" i="10" s="1"/>
  <c r="N841" i="10" s="1"/>
  <c r="O841" i="10" s="1"/>
  <c r="P841" i="10" s="1"/>
  <c r="Q841" i="10" s="1"/>
  <c r="R841" i="10" s="1"/>
  <c r="S841" i="10" s="1"/>
  <c r="T841" i="10" s="1"/>
  <c r="U841" i="10" s="1"/>
  <c r="V841" i="10" s="1"/>
  <c r="B842" i="10"/>
  <c r="C842" i="10" s="1"/>
  <c r="D842" i="10" s="1"/>
  <c r="E842" i="10" s="1"/>
  <c r="F842" i="10" s="1"/>
  <c r="G842" i="10" s="1"/>
  <c r="H842" i="10" s="1"/>
  <c r="I842" i="10" s="1"/>
  <c r="J842" i="10" s="1"/>
  <c r="K842" i="10" s="1"/>
  <c r="L842" i="10" s="1"/>
  <c r="M842" i="10" s="1"/>
  <c r="N842" i="10" s="1"/>
  <c r="O842" i="10" s="1"/>
  <c r="P842" i="10" s="1"/>
  <c r="Q842" i="10" s="1"/>
  <c r="R842" i="10" s="1"/>
  <c r="S842" i="10" s="1"/>
  <c r="T842" i="10" s="1"/>
  <c r="U842" i="10" s="1"/>
  <c r="V842" i="10" s="1"/>
  <c r="B843" i="10"/>
  <c r="C843" i="10" s="1"/>
  <c r="D843" i="10" s="1"/>
  <c r="E843" i="10" s="1"/>
  <c r="F843" i="10" s="1"/>
  <c r="G843" i="10" s="1"/>
  <c r="H843" i="10" s="1"/>
  <c r="I843" i="10" s="1"/>
  <c r="J843" i="10" s="1"/>
  <c r="K843" i="10" s="1"/>
  <c r="L843" i="10" s="1"/>
  <c r="M843" i="10" s="1"/>
  <c r="N843" i="10" s="1"/>
  <c r="O843" i="10" s="1"/>
  <c r="P843" i="10" s="1"/>
  <c r="Q843" i="10" s="1"/>
  <c r="R843" i="10" s="1"/>
  <c r="S843" i="10" s="1"/>
  <c r="T843" i="10" s="1"/>
  <c r="U843" i="10" s="1"/>
  <c r="V843" i="10" s="1"/>
  <c r="B844" i="10"/>
  <c r="C844" i="10" s="1"/>
  <c r="D844" i="10" s="1"/>
  <c r="E844" i="10" s="1"/>
  <c r="F844" i="10" s="1"/>
  <c r="G844" i="10" s="1"/>
  <c r="H844" i="10" s="1"/>
  <c r="I844" i="10" s="1"/>
  <c r="J844" i="10" s="1"/>
  <c r="K844" i="10" s="1"/>
  <c r="L844" i="10" s="1"/>
  <c r="M844" i="10" s="1"/>
  <c r="N844" i="10" s="1"/>
  <c r="O844" i="10" s="1"/>
  <c r="P844" i="10" s="1"/>
  <c r="Q844" i="10" s="1"/>
  <c r="R844" i="10" s="1"/>
  <c r="S844" i="10" s="1"/>
  <c r="T844" i="10" s="1"/>
  <c r="U844" i="10" s="1"/>
  <c r="V844" i="10" s="1"/>
  <c r="B845" i="10"/>
  <c r="C845" i="10" s="1"/>
  <c r="D845" i="10" s="1"/>
  <c r="E845" i="10" s="1"/>
  <c r="F845" i="10" s="1"/>
  <c r="G845" i="10" s="1"/>
  <c r="H845" i="10" s="1"/>
  <c r="I845" i="10" s="1"/>
  <c r="J845" i="10" s="1"/>
  <c r="K845" i="10" s="1"/>
  <c r="L845" i="10" s="1"/>
  <c r="M845" i="10" s="1"/>
  <c r="N845" i="10" s="1"/>
  <c r="O845" i="10" s="1"/>
  <c r="P845" i="10" s="1"/>
  <c r="Q845" i="10" s="1"/>
  <c r="R845" i="10" s="1"/>
  <c r="S845" i="10" s="1"/>
  <c r="T845" i="10" s="1"/>
  <c r="U845" i="10" s="1"/>
  <c r="V845" i="10" s="1"/>
  <c r="B846" i="10"/>
  <c r="C846" i="10" s="1"/>
  <c r="D846" i="10" s="1"/>
  <c r="E846" i="10" s="1"/>
  <c r="F846" i="10" s="1"/>
  <c r="G846" i="10" s="1"/>
  <c r="H846" i="10" s="1"/>
  <c r="I846" i="10" s="1"/>
  <c r="J846" i="10" s="1"/>
  <c r="K846" i="10" s="1"/>
  <c r="L846" i="10" s="1"/>
  <c r="M846" i="10" s="1"/>
  <c r="N846" i="10" s="1"/>
  <c r="O846" i="10" s="1"/>
  <c r="P846" i="10" s="1"/>
  <c r="Q846" i="10" s="1"/>
  <c r="R846" i="10" s="1"/>
  <c r="S846" i="10" s="1"/>
  <c r="T846" i="10" s="1"/>
  <c r="U846" i="10" s="1"/>
  <c r="V846" i="10" s="1"/>
  <c r="B847" i="10"/>
  <c r="C847" i="10" s="1"/>
  <c r="D847" i="10" s="1"/>
  <c r="E847" i="10" s="1"/>
  <c r="F847" i="10" s="1"/>
  <c r="G847" i="10" s="1"/>
  <c r="H847" i="10" s="1"/>
  <c r="I847" i="10" s="1"/>
  <c r="J847" i="10" s="1"/>
  <c r="K847" i="10" s="1"/>
  <c r="L847" i="10" s="1"/>
  <c r="M847" i="10" s="1"/>
  <c r="N847" i="10" s="1"/>
  <c r="O847" i="10" s="1"/>
  <c r="P847" i="10" s="1"/>
  <c r="Q847" i="10" s="1"/>
  <c r="R847" i="10" s="1"/>
  <c r="S847" i="10" s="1"/>
  <c r="T847" i="10" s="1"/>
  <c r="U847" i="10" s="1"/>
  <c r="V847" i="10" s="1"/>
  <c r="B848" i="10"/>
  <c r="C848" i="10" s="1"/>
  <c r="D848" i="10" s="1"/>
  <c r="E848" i="10" s="1"/>
  <c r="F848" i="10" s="1"/>
  <c r="G848" i="10" s="1"/>
  <c r="H848" i="10" s="1"/>
  <c r="I848" i="10" s="1"/>
  <c r="J848" i="10" s="1"/>
  <c r="K848" i="10" s="1"/>
  <c r="L848" i="10" s="1"/>
  <c r="M848" i="10" s="1"/>
  <c r="N848" i="10" s="1"/>
  <c r="O848" i="10" s="1"/>
  <c r="P848" i="10" s="1"/>
  <c r="Q848" i="10" s="1"/>
  <c r="R848" i="10" s="1"/>
  <c r="S848" i="10" s="1"/>
  <c r="T848" i="10" s="1"/>
  <c r="U848" i="10" s="1"/>
  <c r="V848" i="10" s="1"/>
  <c r="B849" i="10"/>
  <c r="C849" i="10" s="1"/>
  <c r="D849" i="10" s="1"/>
  <c r="E849" i="10" s="1"/>
  <c r="F849" i="10" s="1"/>
  <c r="G849" i="10" s="1"/>
  <c r="H849" i="10" s="1"/>
  <c r="I849" i="10" s="1"/>
  <c r="J849" i="10" s="1"/>
  <c r="K849" i="10" s="1"/>
  <c r="L849" i="10" s="1"/>
  <c r="M849" i="10" s="1"/>
  <c r="N849" i="10" s="1"/>
  <c r="O849" i="10" s="1"/>
  <c r="P849" i="10" s="1"/>
  <c r="Q849" i="10" s="1"/>
  <c r="R849" i="10" s="1"/>
  <c r="S849" i="10" s="1"/>
  <c r="T849" i="10" s="1"/>
  <c r="U849" i="10" s="1"/>
  <c r="V849" i="10" s="1"/>
  <c r="B850" i="10"/>
  <c r="C850" i="10" s="1"/>
  <c r="D850" i="10" s="1"/>
  <c r="E850" i="10" s="1"/>
  <c r="F850" i="10" s="1"/>
  <c r="G850" i="10" s="1"/>
  <c r="H850" i="10" s="1"/>
  <c r="I850" i="10" s="1"/>
  <c r="J850" i="10" s="1"/>
  <c r="K850" i="10" s="1"/>
  <c r="L850" i="10" s="1"/>
  <c r="M850" i="10" s="1"/>
  <c r="N850" i="10" s="1"/>
  <c r="O850" i="10" s="1"/>
  <c r="P850" i="10" s="1"/>
  <c r="Q850" i="10" s="1"/>
  <c r="R850" i="10" s="1"/>
  <c r="S850" i="10" s="1"/>
  <c r="T850" i="10" s="1"/>
  <c r="U850" i="10" s="1"/>
  <c r="V850" i="10" s="1"/>
  <c r="B851" i="10"/>
  <c r="C851" i="10" s="1"/>
  <c r="D851" i="10" s="1"/>
  <c r="E851" i="10" s="1"/>
  <c r="F851" i="10" s="1"/>
  <c r="G851" i="10" s="1"/>
  <c r="H851" i="10" s="1"/>
  <c r="I851" i="10" s="1"/>
  <c r="J851" i="10" s="1"/>
  <c r="K851" i="10" s="1"/>
  <c r="L851" i="10" s="1"/>
  <c r="M851" i="10" s="1"/>
  <c r="N851" i="10" s="1"/>
  <c r="O851" i="10" s="1"/>
  <c r="P851" i="10" s="1"/>
  <c r="Q851" i="10" s="1"/>
  <c r="R851" i="10" s="1"/>
  <c r="S851" i="10" s="1"/>
  <c r="T851" i="10" s="1"/>
  <c r="U851" i="10" s="1"/>
  <c r="V851" i="10" s="1"/>
  <c r="B852" i="10"/>
  <c r="C852" i="10" s="1"/>
  <c r="D852" i="10" s="1"/>
  <c r="E852" i="10" s="1"/>
  <c r="F852" i="10" s="1"/>
  <c r="G852" i="10" s="1"/>
  <c r="H852" i="10" s="1"/>
  <c r="I852" i="10" s="1"/>
  <c r="J852" i="10" s="1"/>
  <c r="K852" i="10" s="1"/>
  <c r="L852" i="10" s="1"/>
  <c r="M852" i="10" s="1"/>
  <c r="N852" i="10" s="1"/>
  <c r="O852" i="10" s="1"/>
  <c r="P852" i="10" s="1"/>
  <c r="Q852" i="10" s="1"/>
  <c r="R852" i="10" s="1"/>
  <c r="S852" i="10" s="1"/>
  <c r="T852" i="10" s="1"/>
  <c r="U852" i="10" s="1"/>
  <c r="V852" i="10" s="1"/>
  <c r="B853" i="10"/>
  <c r="C853" i="10" s="1"/>
  <c r="D853" i="10" s="1"/>
  <c r="E853" i="10" s="1"/>
  <c r="F853" i="10" s="1"/>
  <c r="G853" i="10" s="1"/>
  <c r="H853" i="10" s="1"/>
  <c r="I853" i="10" s="1"/>
  <c r="J853" i="10" s="1"/>
  <c r="K853" i="10" s="1"/>
  <c r="L853" i="10" s="1"/>
  <c r="M853" i="10" s="1"/>
  <c r="N853" i="10" s="1"/>
  <c r="O853" i="10" s="1"/>
  <c r="P853" i="10" s="1"/>
  <c r="Q853" i="10" s="1"/>
  <c r="R853" i="10" s="1"/>
  <c r="S853" i="10" s="1"/>
  <c r="T853" i="10" s="1"/>
  <c r="U853" i="10" s="1"/>
  <c r="V853" i="10" s="1"/>
  <c r="B854" i="10"/>
  <c r="C854" i="10" s="1"/>
  <c r="D854" i="10" s="1"/>
  <c r="E854" i="10" s="1"/>
  <c r="F854" i="10" s="1"/>
  <c r="G854" i="10" s="1"/>
  <c r="H854" i="10" s="1"/>
  <c r="I854" i="10" s="1"/>
  <c r="J854" i="10" s="1"/>
  <c r="K854" i="10" s="1"/>
  <c r="L854" i="10" s="1"/>
  <c r="M854" i="10" s="1"/>
  <c r="N854" i="10" s="1"/>
  <c r="O854" i="10" s="1"/>
  <c r="P854" i="10" s="1"/>
  <c r="Q854" i="10" s="1"/>
  <c r="R854" i="10" s="1"/>
  <c r="S854" i="10" s="1"/>
  <c r="T854" i="10" s="1"/>
  <c r="U854" i="10" s="1"/>
  <c r="V854" i="10" s="1"/>
  <c r="B855" i="10"/>
  <c r="C855" i="10" s="1"/>
  <c r="D855" i="10" s="1"/>
  <c r="E855" i="10" s="1"/>
  <c r="F855" i="10" s="1"/>
  <c r="G855" i="10" s="1"/>
  <c r="H855" i="10" s="1"/>
  <c r="I855" i="10" s="1"/>
  <c r="J855" i="10" s="1"/>
  <c r="K855" i="10" s="1"/>
  <c r="L855" i="10" s="1"/>
  <c r="M855" i="10" s="1"/>
  <c r="N855" i="10" s="1"/>
  <c r="O855" i="10" s="1"/>
  <c r="P855" i="10" s="1"/>
  <c r="Q855" i="10" s="1"/>
  <c r="R855" i="10" s="1"/>
  <c r="S855" i="10" s="1"/>
  <c r="T855" i="10" s="1"/>
  <c r="U855" i="10" s="1"/>
  <c r="V855" i="10" s="1"/>
  <c r="B856" i="10"/>
  <c r="C856" i="10" s="1"/>
  <c r="D856" i="10" s="1"/>
  <c r="E856" i="10" s="1"/>
  <c r="F856" i="10" s="1"/>
  <c r="G856" i="10" s="1"/>
  <c r="H856" i="10" s="1"/>
  <c r="I856" i="10" s="1"/>
  <c r="J856" i="10" s="1"/>
  <c r="K856" i="10" s="1"/>
  <c r="L856" i="10" s="1"/>
  <c r="M856" i="10" s="1"/>
  <c r="N856" i="10" s="1"/>
  <c r="O856" i="10" s="1"/>
  <c r="P856" i="10" s="1"/>
  <c r="Q856" i="10" s="1"/>
  <c r="R856" i="10" s="1"/>
  <c r="S856" i="10" s="1"/>
  <c r="T856" i="10" s="1"/>
  <c r="U856" i="10" s="1"/>
  <c r="V856" i="10" s="1"/>
  <c r="B857" i="10"/>
  <c r="C857" i="10" s="1"/>
  <c r="D857" i="10" s="1"/>
  <c r="E857" i="10" s="1"/>
  <c r="F857" i="10" s="1"/>
  <c r="G857" i="10" s="1"/>
  <c r="H857" i="10" s="1"/>
  <c r="I857" i="10" s="1"/>
  <c r="J857" i="10" s="1"/>
  <c r="K857" i="10" s="1"/>
  <c r="L857" i="10" s="1"/>
  <c r="M857" i="10" s="1"/>
  <c r="N857" i="10" s="1"/>
  <c r="O857" i="10" s="1"/>
  <c r="P857" i="10" s="1"/>
  <c r="Q857" i="10" s="1"/>
  <c r="R857" i="10" s="1"/>
  <c r="S857" i="10" s="1"/>
  <c r="T857" i="10" s="1"/>
  <c r="U857" i="10" s="1"/>
  <c r="V857" i="10" s="1"/>
  <c r="B858" i="10"/>
  <c r="C858" i="10" s="1"/>
  <c r="D858" i="10" s="1"/>
  <c r="E858" i="10" s="1"/>
  <c r="F858" i="10" s="1"/>
  <c r="G858" i="10" s="1"/>
  <c r="H858" i="10" s="1"/>
  <c r="I858" i="10" s="1"/>
  <c r="J858" i="10" s="1"/>
  <c r="K858" i="10" s="1"/>
  <c r="L858" i="10" s="1"/>
  <c r="M858" i="10" s="1"/>
  <c r="N858" i="10" s="1"/>
  <c r="O858" i="10" s="1"/>
  <c r="P858" i="10" s="1"/>
  <c r="Q858" i="10" s="1"/>
  <c r="R858" i="10" s="1"/>
  <c r="S858" i="10" s="1"/>
  <c r="T858" i="10" s="1"/>
  <c r="U858" i="10" s="1"/>
  <c r="V858" i="10" s="1"/>
  <c r="B859" i="10"/>
  <c r="C859" i="10" s="1"/>
  <c r="D859" i="10" s="1"/>
  <c r="E859" i="10" s="1"/>
  <c r="F859" i="10" s="1"/>
  <c r="G859" i="10" s="1"/>
  <c r="H859" i="10" s="1"/>
  <c r="I859" i="10" s="1"/>
  <c r="J859" i="10" s="1"/>
  <c r="K859" i="10" s="1"/>
  <c r="L859" i="10" s="1"/>
  <c r="M859" i="10" s="1"/>
  <c r="N859" i="10" s="1"/>
  <c r="O859" i="10" s="1"/>
  <c r="P859" i="10" s="1"/>
  <c r="Q859" i="10" s="1"/>
  <c r="R859" i="10" s="1"/>
  <c r="S859" i="10" s="1"/>
  <c r="T859" i="10" s="1"/>
  <c r="U859" i="10" s="1"/>
  <c r="V859" i="10" s="1"/>
  <c r="B860" i="10"/>
  <c r="C860" i="10" s="1"/>
  <c r="D860" i="10" s="1"/>
  <c r="E860" i="10" s="1"/>
  <c r="F860" i="10" s="1"/>
  <c r="G860" i="10" s="1"/>
  <c r="H860" i="10" s="1"/>
  <c r="I860" i="10" s="1"/>
  <c r="J860" i="10" s="1"/>
  <c r="K860" i="10" s="1"/>
  <c r="L860" i="10" s="1"/>
  <c r="M860" i="10" s="1"/>
  <c r="N860" i="10" s="1"/>
  <c r="O860" i="10" s="1"/>
  <c r="P860" i="10" s="1"/>
  <c r="Q860" i="10" s="1"/>
  <c r="R860" i="10" s="1"/>
  <c r="S860" i="10" s="1"/>
  <c r="T860" i="10" s="1"/>
  <c r="U860" i="10" s="1"/>
  <c r="V860" i="10" s="1"/>
  <c r="B861" i="10"/>
  <c r="C861" i="10" s="1"/>
  <c r="D861" i="10" s="1"/>
  <c r="E861" i="10" s="1"/>
  <c r="F861" i="10" s="1"/>
  <c r="G861" i="10" s="1"/>
  <c r="H861" i="10" s="1"/>
  <c r="I861" i="10" s="1"/>
  <c r="J861" i="10" s="1"/>
  <c r="K861" i="10" s="1"/>
  <c r="L861" i="10" s="1"/>
  <c r="M861" i="10" s="1"/>
  <c r="N861" i="10" s="1"/>
  <c r="O861" i="10" s="1"/>
  <c r="P861" i="10" s="1"/>
  <c r="Q861" i="10" s="1"/>
  <c r="R861" i="10" s="1"/>
  <c r="S861" i="10" s="1"/>
  <c r="T861" i="10" s="1"/>
  <c r="U861" i="10" s="1"/>
  <c r="V861" i="10" s="1"/>
  <c r="B862" i="10"/>
  <c r="C862" i="10" s="1"/>
  <c r="D862" i="10" s="1"/>
  <c r="E862" i="10" s="1"/>
  <c r="F862" i="10" s="1"/>
  <c r="G862" i="10" s="1"/>
  <c r="H862" i="10" s="1"/>
  <c r="I862" i="10" s="1"/>
  <c r="J862" i="10" s="1"/>
  <c r="K862" i="10" s="1"/>
  <c r="L862" i="10" s="1"/>
  <c r="M862" i="10" s="1"/>
  <c r="N862" i="10" s="1"/>
  <c r="O862" i="10" s="1"/>
  <c r="P862" i="10" s="1"/>
  <c r="Q862" i="10" s="1"/>
  <c r="R862" i="10" s="1"/>
  <c r="S862" i="10" s="1"/>
  <c r="T862" i="10" s="1"/>
  <c r="U862" i="10" s="1"/>
  <c r="V862" i="10" s="1"/>
  <c r="B863" i="10"/>
  <c r="C863" i="10" s="1"/>
  <c r="D863" i="10" s="1"/>
  <c r="E863" i="10" s="1"/>
  <c r="F863" i="10" s="1"/>
  <c r="G863" i="10" s="1"/>
  <c r="H863" i="10" s="1"/>
  <c r="I863" i="10" s="1"/>
  <c r="J863" i="10" s="1"/>
  <c r="K863" i="10" s="1"/>
  <c r="L863" i="10" s="1"/>
  <c r="M863" i="10" s="1"/>
  <c r="N863" i="10" s="1"/>
  <c r="O863" i="10" s="1"/>
  <c r="P863" i="10" s="1"/>
  <c r="Q863" i="10" s="1"/>
  <c r="R863" i="10" s="1"/>
  <c r="S863" i="10" s="1"/>
  <c r="T863" i="10" s="1"/>
  <c r="U863" i="10" s="1"/>
  <c r="V863" i="10" s="1"/>
  <c r="B864" i="10"/>
  <c r="C864" i="10" s="1"/>
  <c r="D864" i="10" s="1"/>
  <c r="E864" i="10" s="1"/>
  <c r="F864" i="10" s="1"/>
  <c r="G864" i="10" s="1"/>
  <c r="H864" i="10" s="1"/>
  <c r="I864" i="10" s="1"/>
  <c r="J864" i="10" s="1"/>
  <c r="K864" i="10" s="1"/>
  <c r="L864" i="10" s="1"/>
  <c r="M864" i="10" s="1"/>
  <c r="N864" i="10" s="1"/>
  <c r="O864" i="10" s="1"/>
  <c r="P864" i="10" s="1"/>
  <c r="Q864" i="10" s="1"/>
  <c r="R864" i="10" s="1"/>
  <c r="S864" i="10" s="1"/>
  <c r="T864" i="10" s="1"/>
  <c r="U864" i="10" s="1"/>
  <c r="V864" i="10" s="1"/>
  <c r="B865" i="10"/>
  <c r="C865" i="10" s="1"/>
  <c r="D865" i="10" s="1"/>
  <c r="E865" i="10" s="1"/>
  <c r="F865" i="10" s="1"/>
  <c r="G865" i="10" s="1"/>
  <c r="H865" i="10" s="1"/>
  <c r="I865" i="10" s="1"/>
  <c r="J865" i="10" s="1"/>
  <c r="K865" i="10" s="1"/>
  <c r="L865" i="10" s="1"/>
  <c r="M865" i="10" s="1"/>
  <c r="N865" i="10" s="1"/>
  <c r="O865" i="10" s="1"/>
  <c r="P865" i="10" s="1"/>
  <c r="Q865" i="10" s="1"/>
  <c r="R865" i="10" s="1"/>
  <c r="S865" i="10" s="1"/>
  <c r="T865" i="10" s="1"/>
  <c r="U865" i="10" s="1"/>
  <c r="V865" i="10" s="1"/>
  <c r="B866" i="10"/>
  <c r="C866" i="10" s="1"/>
  <c r="D866" i="10" s="1"/>
  <c r="E866" i="10" s="1"/>
  <c r="F866" i="10" s="1"/>
  <c r="G866" i="10" s="1"/>
  <c r="H866" i="10" s="1"/>
  <c r="I866" i="10" s="1"/>
  <c r="J866" i="10" s="1"/>
  <c r="K866" i="10" s="1"/>
  <c r="L866" i="10" s="1"/>
  <c r="M866" i="10" s="1"/>
  <c r="N866" i="10" s="1"/>
  <c r="O866" i="10" s="1"/>
  <c r="P866" i="10" s="1"/>
  <c r="Q866" i="10" s="1"/>
  <c r="R866" i="10" s="1"/>
  <c r="S866" i="10" s="1"/>
  <c r="T866" i="10" s="1"/>
  <c r="U866" i="10" s="1"/>
  <c r="V866" i="10" s="1"/>
  <c r="B867" i="10"/>
  <c r="C867" i="10" s="1"/>
  <c r="D867" i="10" s="1"/>
  <c r="E867" i="10" s="1"/>
  <c r="F867" i="10" s="1"/>
  <c r="G867" i="10" s="1"/>
  <c r="H867" i="10" s="1"/>
  <c r="I867" i="10" s="1"/>
  <c r="J867" i="10" s="1"/>
  <c r="K867" i="10" s="1"/>
  <c r="L867" i="10" s="1"/>
  <c r="M867" i="10" s="1"/>
  <c r="N867" i="10" s="1"/>
  <c r="O867" i="10" s="1"/>
  <c r="P867" i="10" s="1"/>
  <c r="Q867" i="10" s="1"/>
  <c r="R867" i="10" s="1"/>
  <c r="S867" i="10" s="1"/>
  <c r="T867" i="10" s="1"/>
  <c r="U867" i="10" s="1"/>
  <c r="V867" i="10" s="1"/>
  <c r="B868" i="10"/>
  <c r="C868" i="10" s="1"/>
  <c r="D868" i="10" s="1"/>
  <c r="E868" i="10" s="1"/>
  <c r="F868" i="10" s="1"/>
  <c r="G868" i="10" s="1"/>
  <c r="H868" i="10" s="1"/>
  <c r="I868" i="10" s="1"/>
  <c r="J868" i="10" s="1"/>
  <c r="K868" i="10" s="1"/>
  <c r="L868" i="10" s="1"/>
  <c r="M868" i="10" s="1"/>
  <c r="N868" i="10" s="1"/>
  <c r="O868" i="10" s="1"/>
  <c r="P868" i="10" s="1"/>
  <c r="Q868" i="10" s="1"/>
  <c r="R868" i="10" s="1"/>
  <c r="S868" i="10" s="1"/>
  <c r="T868" i="10" s="1"/>
  <c r="U868" i="10" s="1"/>
  <c r="V868" i="10" s="1"/>
  <c r="B869" i="10"/>
  <c r="C869" i="10" s="1"/>
  <c r="D869" i="10" s="1"/>
  <c r="E869" i="10" s="1"/>
  <c r="F869" i="10" s="1"/>
  <c r="G869" i="10" s="1"/>
  <c r="H869" i="10" s="1"/>
  <c r="I869" i="10" s="1"/>
  <c r="J869" i="10" s="1"/>
  <c r="K869" i="10" s="1"/>
  <c r="L869" i="10" s="1"/>
  <c r="M869" i="10" s="1"/>
  <c r="N869" i="10" s="1"/>
  <c r="O869" i="10" s="1"/>
  <c r="P869" i="10" s="1"/>
  <c r="Q869" i="10" s="1"/>
  <c r="R869" i="10" s="1"/>
  <c r="S869" i="10" s="1"/>
  <c r="T869" i="10" s="1"/>
  <c r="U869" i="10" s="1"/>
  <c r="V869" i="10" s="1"/>
  <c r="B870" i="10"/>
  <c r="C870" i="10" s="1"/>
  <c r="D870" i="10" s="1"/>
  <c r="E870" i="10" s="1"/>
  <c r="F870" i="10" s="1"/>
  <c r="G870" i="10" s="1"/>
  <c r="H870" i="10" s="1"/>
  <c r="I870" i="10" s="1"/>
  <c r="J870" i="10" s="1"/>
  <c r="K870" i="10" s="1"/>
  <c r="L870" i="10" s="1"/>
  <c r="M870" i="10" s="1"/>
  <c r="N870" i="10" s="1"/>
  <c r="O870" i="10" s="1"/>
  <c r="P870" i="10" s="1"/>
  <c r="Q870" i="10" s="1"/>
  <c r="R870" i="10" s="1"/>
  <c r="S870" i="10" s="1"/>
  <c r="T870" i="10" s="1"/>
  <c r="U870" i="10" s="1"/>
  <c r="V870" i="10" s="1"/>
  <c r="B871" i="10"/>
  <c r="C871" i="10" s="1"/>
  <c r="D871" i="10" s="1"/>
  <c r="E871" i="10" s="1"/>
  <c r="F871" i="10" s="1"/>
  <c r="G871" i="10" s="1"/>
  <c r="H871" i="10" s="1"/>
  <c r="I871" i="10" s="1"/>
  <c r="J871" i="10" s="1"/>
  <c r="K871" i="10" s="1"/>
  <c r="L871" i="10" s="1"/>
  <c r="M871" i="10" s="1"/>
  <c r="N871" i="10" s="1"/>
  <c r="O871" i="10" s="1"/>
  <c r="P871" i="10" s="1"/>
  <c r="Q871" i="10" s="1"/>
  <c r="R871" i="10" s="1"/>
  <c r="S871" i="10" s="1"/>
  <c r="T871" i="10" s="1"/>
  <c r="U871" i="10" s="1"/>
  <c r="V871" i="10" s="1"/>
  <c r="B872" i="10"/>
  <c r="C872" i="10" s="1"/>
  <c r="D872" i="10" s="1"/>
  <c r="E872" i="10" s="1"/>
  <c r="F872" i="10" s="1"/>
  <c r="G872" i="10" s="1"/>
  <c r="H872" i="10" s="1"/>
  <c r="I872" i="10" s="1"/>
  <c r="J872" i="10" s="1"/>
  <c r="K872" i="10" s="1"/>
  <c r="L872" i="10" s="1"/>
  <c r="M872" i="10" s="1"/>
  <c r="N872" i="10" s="1"/>
  <c r="O872" i="10" s="1"/>
  <c r="P872" i="10" s="1"/>
  <c r="Q872" i="10" s="1"/>
  <c r="R872" i="10" s="1"/>
  <c r="S872" i="10" s="1"/>
  <c r="T872" i="10" s="1"/>
  <c r="U872" i="10" s="1"/>
  <c r="V872" i="10" s="1"/>
  <c r="B873" i="10"/>
  <c r="C873" i="10" s="1"/>
  <c r="D873" i="10" s="1"/>
  <c r="E873" i="10" s="1"/>
  <c r="F873" i="10" s="1"/>
  <c r="G873" i="10" s="1"/>
  <c r="H873" i="10" s="1"/>
  <c r="I873" i="10" s="1"/>
  <c r="J873" i="10" s="1"/>
  <c r="K873" i="10" s="1"/>
  <c r="L873" i="10" s="1"/>
  <c r="M873" i="10" s="1"/>
  <c r="N873" i="10" s="1"/>
  <c r="O873" i="10" s="1"/>
  <c r="P873" i="10" s="1"/>
  <c r="Q873" i="10" s="1"/>
  <c r="R873" i="10" s="1"/>
  <c r="S873" i="10" s="1"/>
  <c r="T873" i="10" s="1"/>
  <c r="U873" i="10" s="1"/>
  <c r="V873" i="10" s="1"/>
  <c r="B874" i="10"/>
  <c r="C874" i="10" s="1"/>
  <c r="D874" i="10" s="1"/>
  <c r="E874" i="10" s="1"/>
  <c r="F874" i="10" s="1"/>
  <c r="G874" i="10" s="1"/>
  <c r="H874" i="10" s="1"/>
  <c r="I874" i="10" s="1"/>
  <c r="J874" i="10" s="1"/>
  <c r="K874" i="10" s="1"/>
  <c r="L874" i="10" s="1"/>
  <c r="M874" i="10" s="1"/>
  <c r="N874" i="10" s="1"/>
  <c r="O874" i="10" s="1"/>
  <c r="P874" i="10" s="1"/>
  <c r="Q874" i="10" s="1"/>
  <c r="R874" i="10" s="1"/>
  <c r="S874" i="10" s="1"/>
  <c r="T874" i="10" s="1"/>
  <c r="U874" i="10" s="1"/>
  <c r="V874" i="10" s="1"/>
  <c r="B875" i="10"/>
  <c r="C875" i="10" s="1"/>
  <c r="D875" i="10" s="1"/>
  <c r="E875" i="10" s="1"/>
  <c r="F875" i="10" s="1"/>
  <c r="G875" i="10" s="1"/>
  <c r="H875" i="10" s="1"/>
  <c r="I875" i="10" s="1"/>
  <c r="J875" i="10" s="1"/>
  <c r="K875" i="10" s="1"/>
  <c r="L875" i="10" s="1"/>
  <c r="M875" i="10" s="1"/>
  <c r="N875" i="10" s="1"/>
  <c r="O875" i="10" s="1"/>
  <c r="P875" i="10" s="1"/>
  <c r="Q875" i="10" s="1"/>
  <c r="R875" i="10" s="1"/>
  <c r="S875" i="10" s="1"/>
  <c r="T875" i="10" s="1"/>
  <c r="U875" i="10" s="1"/>
  <c r="V875" i="10" s="1"/>
  <c r="B876" i="10"/>
  <c r="C876" i="10" s="1"/>
  <c r="D876" i="10" s="1"/>
  <c r="E876" i="10" s="1"/>
  <c r="F876" i="10" s="1"/>
  <c r="G876" i="10" s="1"/>
  <c r="H876" i="10" s="1"/>
  <c r="I876" i="10" s="1"/>
  <c r="J876" i="10" s="1"/>
  <c r="K876" i="10" s="1"/>
  <c r="L876" i="10" s="1"/>
  <c r="M876" i="10" s="1"/>
  <c r="N876" i="10" s="1"/>
  <c r="O876" i="10" s="1"/>
  <c r="P876" i="10" s="1"/>
  <c r="Q876" i="10" s="1"/>
  <c r="R876" i="10" s="1"/>
  <c r="S876" i="10" s="1"/>
  <c r="T876" i="10" s="1"/>
  <c r="U876" i="10" s="1"/>
  <c r="V876" i="10" s="1"/>
  <c r="B877" i="10"/>
  <c r="C877" i="10" s="1"/>
  <c r="D877" i="10" s="1"/>
  <c r="E877" i="10" s="1"/>
  <c r="F877" i="10" s="1"/>
  <c r="G877" i="10" s="1"/>
  <c r="H877" i="10" s="1"/>
  <c r="I877" i="10" s="1"/>
  <c r="J877" i="10" s="1"/>
  <c r="K877" i="10" s="1"/>
  <c r="L877" i="10" s="1"/>
  <c r="M877" i="10" s="1"/>
  <c r="N877" i="10" s="1"/>
  <c r="O877" i="10" s="1"/>
  <c r="P877" i="10" s="1"/>
  <c r="Q877" i="10" s="1"/>
  <c r="R877" i="10" s="1"/>
  <c r="S877" i="10" s="1"/>
  <c r="T877" i="10" s="1"/>
  <c r="U877" i="10" s="1"/>
  <c r="V877" i="10" s="1"/>
  <c r="B878" i="10"/>
  <c r="C878" i="10" s="1"/>
  <c r="D878" i="10" s="1"/>
  <c r="E878" i="10" s="1"/>
  <c r="F878" i="10" s="1"/>
  <c r="G878" i="10" s="1"/>
  <c r="H878" i="10" s="1"/>
  <c r="I878" i="10" s="1"/>
  <c r="J878" i="10" s="1"/>
  <c r="K878" i="10" s="1"/>
  <c r="L878" i="10" s="1"/>
  <c r="M878" i="10" s="1"/>
  <c r="N878" i="10" s="1"/>
  <c r="O878" i="10" s="1"/>
  <c r="P878" i="10" s="1"/>
  <c r="Q878" i="10" s="1"/>
  <c r="R878" i="10" s="1"/>
  <c r="S878" i="10" s="1"/>
  <c r="T878" i="10" s="1"/>
  <c r="U878" i="10" s="1"/>
  <c r="V878" i="10" s="1"/>
  <c r="B879" i="10"/>
  <c r="C879" i="10" s="1"/>
  <c r="D879" i="10" s="1"/>
  <c r="E879" i="10" s="1"/>
  <c r="F879" i="10" s="1"/>
  <c r="G879" i="10" s="1"/>
  <c r="H879" i="10" s="1"/>
  <c r="I879" i="10" s="1"/>
  <c r="J879" i="10" s="1"/>
  <c r="K879" i="10" s="1"/>
  <c r="L879" i="10" s="1"/>
  <c r="M879" i="10" s="1"/>
  <c r="N879" i="10" s="1"/>
  <c r="O879" i="10" s="1"/>
  <c r="P879" i="10" s="1"/>
  <c r="Q879" i="10" s="1"/>
  <c r="R879" i="10" s="1"/>
  <c r="S879" i="10" s="1"/>
  <c r="T879" i="10" s="1"/>
  <c r="U879" i="10" s="1"/>
  <c r="V879" i="10" s="1"/>
  <c r="B880" i="10"/>
  <c r="C880" i="10" s="1"/>
  <c r="D880" i="10" s="1"/>
  <c r="E880" i="10" s="1"/>
  <c r="F880" i="10" s="1"/>
  <c r="G880" i="10" s="1"/>
  <c r="H880" i="10" s="1"/>
  <c r="I880" i="10" s="1"/>
  <c r="J880" i="10" s="1"/>
  <c r="K880" i="10" s="1"/>
  <c r="L880" i="10" s="1"/>
  <c r="M880" i="10" s="1"/>
  <c r="N880" i="10" s="1"/>
  <c r="O880" i="10" s="1"/>
  <c r="P880" i="10" s="1"/>
  <c r="Q880" i="10" s="1"/>
  <c r="R880" i="10" s="1"/>
  <c r="S880" i="10" s="1"/>
  <c r="T880" i="10" s="1"/>
  <c r="U880" i="10" s="1"/>
  <c r="V880" i="10" s="1"/>
  <c r="B881" i="10"/>
  <c r="C881" i="10" s="1"/>
  <c r="D881" i="10" s="1"/>
  <c r="E881" i="10" s="1"/>
  <c r="F881" i="10" s="1"/>
  <c r="G881" i="10" s="1"/>
  <c r="H881" i="10" s="1"/>
  <c r="I881" i="10" s="1"/>
  <c r="J881" i="10" s="1"/>
  <c r="K881" i="10" s="1"/>
  <c r="L881" i="10" s="1"/>
  <c r="M881" i="10" s="1"/>
  <c r="N881" i="10" s="1"/>
  <c r="O881" i="10" s="1"/>
  <c r="P881" i="10" s="1"/>
  <c r="Q881" i="10" s="1"/>
  <c r="R881" i="10" s="1"/>
  <c r="S881" i="10" s="1"/>
  <c r="T881" i="10" s="1"/>
  <c r="U881" i="10" s="1"/>
  <c r="V881" i="10" s="1"/>
  <c r="B882" i="10"/>
  <c r="C882" i="10" s="1"/>
  <c r="D882" i="10" s="1"/>
  <c r="E882" i="10" s="1"/>
  <c r="F882" i="10" s="1"/>
  <c r="G882" i="10" s="1"/>
  <c r="H882" i="10" s="1"/>
  <c r="I882" i="10" s="1"/>
  <c r="J882" i="10" s="1"/>
  <c r="K882" i="10" s="1"/>
  <c r="L882" i="10" s="1"/>
  <c r="M882" i="10" s="1"/>
  <c r="N882" i="10" s="1"/>
  <c r="O882" i="10" s="1"/>
  <c r="P882" i="10" s="1"/>
  <c r="Q882" i="10" s="1"/>
  <c r="R882" i="10" s="1"/>
  <c r="S882" i="10" s="1"/>
  <c r="T882" i="10" s="1"/>
  <c r="U882" i="10" s="1"/>
  <c r="V882" i="10" s="1"/>
  <c r="B883" i="10"/>
  <c r="C883" i="10" s="1"/>
  <c r="D883" i="10" s="1"/>
  <c r="E883" i="10" s="1"/>
  <c r="F883" i="10" s="1"/>
  <c r="G883" i="10" s="1"/>
  <c r="H883" i="10" s="1"/>
  <c r="I883" i="10" s="1"/>
  <c r="J883" i="10" s="1"/>
  <c r="K883" i="10" s="1"/>
  <c r="L883" i="10" s="1"/>
  <c r="M883" i="10" s="1"/>
  <c r="N883" i="10" s="1"/>
  <c r="O883" i="10" s="1"/>
  <c r="P883" i="10" s="1"/>
  <c r="Q883" i="10" s="1"/>
  <c r="R883" i="10" s="1"/>
  <c r="S883" i="10" s="1"/>
  <c r="T883" i="10" s="1"/>
  <c r="U883" i="10" s="1"/>
  <c r="V883" i="10" s="1"/>
  <c r="B884" i="10"/>
  <c r="C884" i="10" s="1"/>
  <c r="D884" i="10" s="1"/>
  <c r="E884" i="10" s="1"/>
  <c r="F884" i="10" s="1"/>
  <c r="G884" i="10" s="1"/>
  <c r="H884" i="10" s="1"/>
  <c r="I884" i="10" s="1"/>
  <c r="J884" i="10" s="1"/>
  <c r="K884" i="10" s="1"/>
  <c r="L884" i="10" s="1"/>
  <c r="M884" i="10" s="1"/>
  <c r="N884" i="10" s="1"/>
  <c r="O884" i="10" s="1"/>
  <c r="P884" i="10" s="1"/>
  <c r="Q884" i="10" s="1"/>
  <c r="R884" i="10" s="1"/>
  <c r="S884" i="10" s="1"/>
  <c r="T884" i="10" s="1"/>
  <c r="U884" i="10" s="1"/>
  <c r="V884" i="10" s="1"/>
  <c r="B885" i="10"/>
  <c r="C885" i="10" s="1"/>
  <c r="D885" i="10" s="1"/>
  <c r="E885" i="10" s="1"/>
  <c r="F885" i="10" s="1"/>
  <c r="G885" i="10" s="1"/>
  <c r="H885" i="10" s="1"/>
  <c r="I885" i="10" s="1"/>
  <c r="J885" i="10" s="1"/>
  <c r="K885" i="10" s="1"/>
  <c r="L885" i="10" s="1"/>
  <c r="M885" i="10" s="1"/>
  <c r="N885" i="10" s="1"/>
  <c r="O885" i="10" s="1"/>
  <c r="P885" i="10" s="1"/>
  <c r="Q885" i="10" s="1"/>
  <c r="R885" i="10" s="1"/>
  <c r="S885" i="10" s="1"/>
  <c r="T885" i="10" s="1"/>
  <c r="U885" i="10" s="1"/>
  <c r="V885" i="10" s="1"/>
  <c r="B886" i="10"/>
  <c r="C886" i="10" s="1"/>
  <c r="D886" i="10" s="1"/>
  <c r="E886" i="10" s="1"/>
  <c r="F886" i="10" s="1"/>
  <c r="G886" i="10" s="1"/>
  <c r="H886" i="10" s="1"/>
  <c r="I886" i="10" s="1"/>
  <c r="J886" i="10" s="1"/>
  <c r="K886" i="10" s="1"/>
  <c r="L886" i="10" s="1"/>
  <c r="M886" i="10" s="1"/>
  <c r="N886" i="10" s="1"/>
  <c r="O886" i="10" s="1"/>
  <c r="P886" i="10" s="1"/>
  <c r="Q886" i="10" s="1"/>
  <c r="R886" i="10" s="1"/>
  <c r="S886" i="10" s="1"/>
  <c r="T886" i="10" s="1"/>
  <c r="U886" i="10" s="1"/>
  <c r="V886" i="10" s="1"/>
  <c r="B887" i="10"/>
  <c r="C887" i="10" s="1"/>
  <c r="D887" i="10" s="1"/>
  <c r="E887" i="10" s="1"/>
  <c r="F887" i="10" s="1"/>
  <c r="G887" i="10" s="1"/>
  <c r="H887" i="10" s="1"/>
  <c r="I887" i="10" s="1"/>
  <c r="J887" i="10" s="1"/>
  <c r="K887" i="10" s="1"/>
  <c r="L887" i="10" s="1"/>
  <c r="M887" i="10" s="1"/>
  <c r="N887" i="10" s="1"/>
  <c r="O887" i="10" s="1"/>
  <c r="P887" i="10" s="1"/>
  <c r="Q887" i="10" s="1"/>
  <c r="R887" i="10" s="1"/>
  <c r="S887" i="10" s="1"/>
  <c r="T887" i="10" s="1"/>
  <c r="U887" i="10" s="1"/>
  <c r="V887" i="10" s="1"/>
  <c r="B888" i="10"/>
  <c r="C888" i="10" s="1"/>
  <c r="D888" i="10" s="1"/>
  <c r="E888" i="10" s="1"/>
  <c r="F888" i="10" s="1"/>
  <c r="G888" i="10" s="1"/>
  <c r="H888" i="10" s="1"/>
  <c r="I888" i="10" s="1"/>
  <c r="J888" i="10" s="1"/>
  <c r="K888" i="10" s="1"/>
  <c r="L888" i="10" s="1"/>
  <c r="M888" i="10" s="1"/>
  <c r="N888" i="10" s="1"/>
  <c r="O888" i="10" s="1"/>
  <c r="P888" i="10" s="1"/>
  <c r="Q888" i="10" s="1"/>
  <c r="R888" i="10" s="1"/>
  <c r="S888" i="10" s="1"/>
  <c r="T888" i="10" s="1"/>
  <c r="U888" i="10" s="1"/>
  <c r="V888" i="10" s="1"/>
  <c r="B889" i="10"/>
  <c r="C889" i="10" s="1"/>
  <c r="D889" i="10" s="1"/>
  <c r="E889" i="10" s="1"/>
  <c r="F889" i="10" s="1"/>
  <c r="G889" i="10" s="1"/>
  <c r="H889" i="10" s="1"/>
  <c r="I889" i="10" s="1"/>
  <c r="J889" i="10" s="1"/>
  <c r="K889" i="10" s="1"/>
  <c r="L889" i="10" s="1"/>
  <c r="M889" i="10" s="1"/>
  <c r="N889" i="10" s="1"/>
  <c r="O889" i="10" s="1"/>
  <c r="P889" i="10" s="1"/>
  <c r="Q889" i="10" s="1"/>
  <c r="R889" i="10" s="1"/>
  <c r="S889" i="10" s="1"/>
  <c r="T889" i="10" s="1"/>
  <c r="U889" i="10" s="1"/>
  <c r="V889" i="10" s="1"/>
  <c r="B890" i="10"/>
  <c r="C890" i="10" s="1"/>
  <c r="D890" i="10" s="1"/>
  <c r="E890" i="10" s="1"/>
  <c r="F890" i="10" s="1"/>
  <c r="G890" i="10" s="1"/>
  <c r="H890" i="10" s="1"/>
  <c r="I890" i="10" s="1"/>
  <c r="J890" i="10" s="1"/>
  <c r="K890" i="10" s="1"/>
  <c r="L890" i="10" s="1"/>
  <c r="M890" i="10" s="1"/>
  <c r="N890" i="10" s="1"/>
  <c r="O890" i="10" s="1"/>
  <c r="P890" i="10" s="1"/>
  <c r="Q890" i="10" s="1"/>
  <c r="R890" i="10" s="1"/>
  <c r="S890" i="10" s="1"/>
  <c r="T890" i="10" s="1"/>
  <c r="U890" i="10" s="1"/>
  <c r="V890" i="10" s="1"/>
  <c r="B891" i="10"/>
  <c r="C891" i="10" s="1"/>
  <c r="D891" i="10" s="1"/>
  <c r="E891" i="10" s="1"/>
  <c r="F891" i="10" s="1"/>
  <c r="G891" i="10" s="1"/>
  <c r="H891" i="10" s="1"/>
  <c r="I891" i="10" s="1"/>
  <c r="J891" i="10" s="1"/>
  <c r="K891" i="10" s="1"/>
  <c r="L891" i="10" s="1"/>
  <c r="M891" i="10" s="1"/>
  <c r="N891" i="10" s="1"/>
  <c r="O891" i="10" s="1"/>
  <c r="P891" i="10" s="1"/>
  <c r="Q891" i="10" s="1"/>
  <c r="R891" i="10" s="1"/>
  <c r="S891" i="10" s="1"/>
  <c r="T891" i="10" s="1"/>
  <c r="U891" i="10" s="1"/>
  <c r="V891" i="10" s="1"/>
  <c r="B892" i="10"/>
  <c r="C892" i="10" s="1"/>
  <c r="D892" i="10" s="1"/>
  <c r="E892" i="10" s="1"/>
  <c r="F892" i="10" s="1"/>
  <c r="G892" i="10" s="1"/>
  <c r="H892" i="10" s="1"/>
  <c r="I892" i="10" s="1"/>
  <c r="J892" i="10" s="1"/>
  <c r="K892" i="10" s="1"/>
  <c r="L892" i="10" s="1"/>
  <c r="M892" i="10" s="1"/>
  <c r="N892" i="10" s="1"/>
  <c r="O892" i="10" s="1"/>
  <c r="P892" i="10" s="1"/>
  <c r="Q892" i="10" s="1"/>
  <c r="R892" i="10" s="1"/>
  <c r="S892" i="10" s="1"/>
  <c r="T892" i="10" s="1"/>
  <c r="U892" i="10" s="1"/>
  <c r="V892" i="10" s="1"/>
  <c r="B893" i="10"/>
  <c r="C893" i="10" s="1"/>
  <c r="D893" i="10" s="1"/>
  <c r="E893" i="10" s="1"/>
  <c r="F893" i="10" s="1"/>
  <c r="G893" i="10" s="1"/>
  <c r="H893" i="10" s="1"/>
  <c r="I893" i="10" s="1"/>
  <c r="J893" i="10" s="1"/>
  <c r="K893" i="10" s="1"/>
  <c r="L893" i="10" s="1"/>
  <c r="M893" i="10" s="1"/>
  <c r="N893" i="10" s="1"/>
  <c r="O893" i="10" s="1"/>
  <c r="P893" i="10" s="1"/>
  <c r="Q893" i="10" s="1"/>
  <c r="R893" i="10" s="1"/>
  <c r="S893" i="10" s="1"/>
  <c r="T893" i="10" s="1"/>
  <c r="U893" i="10" s="1"/>
  <c r="V893" i="10" s="1"/>
  <c r="B894" i="10"/>
  <c r="C894" i="10" s="1"/>
  <c r="D894" i="10" s="1"/>
  <c r="E894" i="10" s="1"/>
  <c r="F894" i="10" s="1"/>
  <c r="G894" i="10" s="1"/>
  <c r="H894" i="10" s="1"/>
  <c r="I894" i="10" s="1"/>
  <c r="J894" i="10" s="1"/>
  <c r="K894" i="10" s="1"/>
  <c r="L894" i="10" s="1"/>
  <c r="M894" i="10" s="1"/>
  <c r="N894" i="10" s="1"/>
  <c r="O894" i="10" s="1"/>
  <c r="P894" i="10" s="1"/>
  <c r="Q894" i="10" s="1"/>
  <c r="R894" i="10" s="1"/>
  <c r="S894" i="10" s="1"/>
  <c r="T894" i="10" s="1"/>
  <c r="U894" i="10" s="1"/>
  <c r="V894" i="10" s="1"/>
  <c r="B895" i="10"/>
  <c r="C895" i="10" s="1"/>
  <c r="D895" i="10" s="1"/>
  <c r="E895" i="10" s="1"/>
  <c r="F895" i="10" s="1"/>
  <c r="G895" i="10" s="1"/>
  <c r="H895" i="10" s="1"/>
  <c r="I895" i="10" s="1"/>
  <c r="J895" i="10" s="1"/>
  <c r="K895" i="10" s="1"/>
  <c r="L895" i="10" s="1"/>
  <c r="M895" i="10" s="1"/>
  <c r="N895" i="10" s="1"/>
  <c r="O895" i="10" s="1"/>
  <c r="P895" i="10" s="1"/>
  <c r="Q895" i="10" s="1"/>
  <c r="R895" i="10" s="1"/>
  <c r="S895" i="10" s="1"/>
  <c r="T895" i="10" s="1"/>
  <c r="U895" i="10" s="1"/>
  <c r="V895" i="10" s="1"/>
  <c r="B896" i="10"/>
  <c r="C896" i="10" s="1"/>
  <c r="D896" i="10" s="1"/>
  <c r="E896" i="10" s="1"/>
  <c r="F896" i="10" s="1"/>
  <c r="G896" i="10" s="1"/>
  <c r="H896" i="10" s="1"/>
  <c r="I896" i="10" s="1"/>
  <c r="J896" i="10" s="1"/>
  <c r="K896" i="10" s="1"/>
  <c r="L896" i="10" s="1"/>
  <c r="M896" i="10" s="1"/>
  <c r="N896" i="10" s="1"/>
  <c r="O896" i="10" s="1"/>
  <c r="P896" i="10" s="1"/>
  <c r="Q896" i="10" s="1"/>
  <c r="R896" i="10" s="1"/>
  <c r="S896" i="10" s="1"/>
  <c r="T896" i="10" s="1"/>
  <c r="U896" i="10" s="1"/>
  <c r="V896" i="10" s="1"/>
  <c r="B897" i="10"/>
  <c r="C897" i="10" s="1"/>
  <c r="D897" i="10" s="1"/>
  <c r="E897" i="10" s="1"/>
  <c r="F897" i="10" s="1"/>
  <c r="G897" i="10" s="1"/>
  <c r="H897" i="10" s="1"/>
  <c r="I897" i="10" s="1"/>
  <c r="J897" i="10" s="1"/>
  <c r="K897" i="10" s="1"/>
  <c r="L897" i="10" s="1"/>
  <c r="M897" i="10" s="1"/>
  <c r="N897" i="10" s="1"/>
  <c r="O897" i="10" s="1"/>
  <c r="P897" i="10" s="1"/>
  <c r="Q897" i="10" s="1"/>
  <c r="R897" i="10" s="1"/>
  <c r="S897" i="10" s="1"/>
  <c r="T897" i="10" s="1"/>
  <c r="U897" i="10" s="1"/>
  <c r="V897" i="10" s="1"/>
  <c r="B898" i="10"/>
  <c r="C898" i="10" s="1"/>
  <c r="D898" i="10" s="1"/>
  <c r="E898" i="10" s="1"/>
  <c r="F898" i="10" s="1"/>
  <c r="G898" i="10" s="1"/>
  <c r="H898" i="10" s="1"/>
  <c r="I898" i="10" s="1"/>
  <c r="J898" i="10" s="1"/>
  <c r="K898" i="10" s="1"/>
  <c r="L898" i="10" s="1"/>
  <c r="M898" i="10" s="1"/>
  <c r="N898" i="10" s="1"/>
  <c r="O898" i="10" s="1"/>
  <c r="P898" i="10" s="1"/>
  <c r="Q898" i="10" s="1"/>
  <c r="R898" i="10" s="1"/>
  <c r="S898" i="10" s="1"/>
  <c r="T898" i="10" s="1"/>
  <c r="U898" i="10" s="1"/>
  <c r="V898" i="10" s="1"/>
  <c r="B899" i="10"/>
  <c r="C899" i="10" s="1"/>
  <c r="D899" i="10" s="1"/>
  <c r="E899" i="10" s="1"/>
  <c r="F899" i="10" s="1"/>
  <c r="G899" i="10" s="1"/>
  <c r="H899" i="10" s="1"/>
  <c r="I899" i="10" s="1"/>
  <c r="J899" i="10" s="1"/>
  <c r="K899" i="10" s="1"/>
  <c r="L899" i="10" s="1"/>
  <c r="M899" i="10" s="1"/>
  <c r="N899" i="10" s="1"/>
  <c r="O899" i="10" s="1"/>
  <c r="P899" i="10" s="1"/>
  <c r="Q899" i="10" s="1"/>
  <c r="R899" i="10" s="1"/>
  <c r="S899" i="10" s="1"/>
  <c r="T899" i="10" s="1"/>
  <c r="U899" i="10" s="1"/>
  <c r="V899" i="10" s="1"/>
  <c r="B900" i="10"/>
  <c r="C900" i="10" s="1"/>
  <c r="D900" i="10" s="1"/>
  <c r="E900" i="10" s="1"/>
  <c r="F900" i="10" s="1"/>
  <c r="G900" i="10" s="1"/>
  <c r="H900" i="10" s="1"/>
  <c r="I900" i="10" s="1"/>
  <c r="J900" i="10" s="1"/>
  <c r="K900" i="10" s="1"/>
  <c r="L900" i="10" s="1"/>
  <c r="M900" i="10" s="1"/>
  <c r="N900" i="10" s="1"/>
  <c r="O900" i="10" s="1"/>
  <c r="P900" i="10" s="1"/>
  <c r="Q900" i="10" s="1"/>
  <c r="R900" i="10" s="1"/>
  <c r="S900" i="10" s="1"/>
  <c r="T900" i="10" s="1"/>
  <c r="U900" i="10" s="1"/>
  <c r="V900" i="10" s="1"/>
  <c r="B901" i="10"/>
  <c r="C901" i="10" s="1"/>
  <c r="D901" i="10" s="1"/>
  <c r="E901" i="10" s="1"/>
  <c r="F901" i="10" s="1"/>
  <c r="G901" i="10" s="1"/>
  <c r="H901" i="10" s="1"/>
  <c r="I901" i="10" s="1"/>
  <c r="J901" i="10" s="1"/>
  <c r="K901" i="10" s="1"/>
  <c r="L901" i="10" s="1"/>
  <c r="M901" i="10" s="1"/>
  <c r="N901" i="10" s="1"/>
  <c r="O901" i="10" s="1"/>
  <c r="P901" i="10" s="1"/>
  <c r="Q901" i="10" s="1"/>
  <c r="R901" i="10" s="1"/>
  <c r="S901" i="10" s="1"/>
  <c r="T901" i="10" s="1"/>
  <c r="U901" i="10" s="1"/>
  <c r="V901" i="10" s="1"/>
  <c r="B902" i="10"/>
  <c r="C902" i="10" s="1"/>
  <c r="D902" i="10" s="1"/>
  <c r="E902" i="10" s="1"/>
  <c r="F902" i="10" s="1"/>
  <c r="G902" i="10" s="1"/>
  <c r="H902" i="10" s="1"/>
  <c r="I902" i="10" s="1"/>
  <c r="J902" i="10" s="1"/>
  <c r="K902" i="10" s="1"/>
  <c r="L902" i="10" s="1"/>
  <c r="M902" i="10" s="1"/>
  <c r="N902" i="10" s="1"/>
  <c r="O902" i="10" s="1"/>
  <c r="P902" i="10" s="1"/>
  <c r="Q902" i="10" s="1"/>
  <c r="R902" i="10" s="1"/>
  <c r="S902" i="10" s="1"/>
  <c r="T902" i="10" s="1"/>
  <c r="U902" i="10" s="1"/>
  <c r="V902" i="10" s="1"/>
  <c r="B903" i="10"/>
  <c r="C903" i="10" s="1"/>
  <c r="D903" i="10" s="1"/>
  <c r="E903" i="10" s="1"/>
  <c r="F903" i="10" s="1"/>
  <c r="G903" i="10" s="1"/>
  <c r="H903" i="10" s="1"/>
  <c r="I903" i="10" s="1"/>
  <c r="J903" i="10" s="1"/>
  <c r="K903" i="10" s="1"/>
  <c r="L903" i="10" s="1"/>
  <c r="M903" i="10" s="1"/>
  <c r="N903" i="10" s="1"/>
  <c r="O903" i="10" s="1"/>
  <c r="P903" i="10" s="1"/>
  <c r="Q903" i="10" s="1"/>
  <c r="R903" i="10" s="1"/>
  <c r="S903" i="10" s="1"/>
  <c r="T903" i="10" s="1"/>
  <c r="U903" i="10" s="1"/>
  <c r="V903" i="10" s="1"/>
  <c r="B904" i="10"/>
  <c r="C904" i="10" s="1"/>
  <c r="D904" i="10" s="1"/>
  <c r="E904" i="10" s="1"/>
  <c r="F904" i="10" s="1"/>
  <c r="G904" i="10" s="1"/>
  <c r="H904" i="10" s="1"/>
  <c r="I904" i="10" s="1"/>
  <c r="J904" i="10" s="1"/>
  <c r="K904" i="10" s="1"/>
  <c r="L904" i="10" s="1"/>
  <c r="M904" i="10" s="1"/>
  <c r="N904" i="10" s="1"/>
  <c r="O904" i="10" s="1"/>
  <c r="P904" i="10" s="1"/>
  <c r="Q904" i="10" s="1"/>
  <c r="R904" i="10" s="1"/>
  <c r="S904" i="10" s="1"/>
  <c r="T904" i="10" s="1"/>
  <c r="U904" i="10" s="1"/>
  <c r="V904" i="10" s="1"/>
  <c r="B905" i="10"/>
  <c r="C905" i="10" s="1"/>
  <c r="D905" i="10" s="1"/>
  <c r="E905" i="10" s="1"/>
  <c r="F905" i="10" s="1"/>
  <c r="G905" i="10" s="1"/>
  <c r="H905" i="10" s="1"/>
  <c r="I905" i="10" s="1"/>
  <c r="J905" i="10" s="1"/>
  <c r="K905" i="10" s="1"/>
  <c r="L905" i="10" s="1"/>
  <c r="M905" i="10" s="1"/>
  <c r="N905" i="10" s="1"/>
  <c r="O905" i="10" s="1"/>
  <c r="P905" i="10" s="1"/>
  <c r="Q905" i="10" s="1"/>
  <c r="R905" i="10" s="1"/>
  <c r="S905" i="10" s="1"/>
  <c r="T905" i="10" s="1"/>
  <c r="U905" i="10" s="1"/>
  <c r="V905" i="10" s="1"/>
  <c r="B906" i="10"/>
  <c r="C906" i="10" s="1"/>
  <c r="D906" i="10" s="1"/>
  <c r="E906" i="10" s="1"/>
  <c r="F906" i="10" s="1"/>
  <c r="G906" i="10" s="1"/>
  <c r="H906" i="10" s="1"/>
  <c r="I906" i="10" s="1"/>
  <c r="J906" i="10" s="1"/>
  <c r="K906" i="10" s="1"/>
  <c r="L906" i="10" s="1"/>
  <c r="M906" i="10" s="1"/>
  <c r="N906" i="10" s="1"/>
  <c r="O906" i="10" s="1"/>
  <c r="P906" i="10" s="1"/>
  <c r="Q906" i="10" s="1"/>
  <c r="R906" i="10" s="1"/>
  <c r="S906" i="10" s="1"/>
  <c r="T906" i="10" s="1"/>
  <c r="U906" i="10" s="1"/>
  <c r="V906" i="10" s="1"/>
  <c r="B907" i="10"/>
  <c r="C907" i="10" s="1"/>
  <c r="D907" i="10" s="1"/>
  <c r="E907" i="10" s="1"/>
  <c r="F907" i="10" s="1"/>
  <c r="G907" i="10" s="1"/>
  <c r="H907" i="10" s="1"/>
  <c r="I907" i="10" s="1"/>
  <c r="J907" i="10" s="1"/>
  <c r="K907" i="10" s="1"/>
  <c r="L907" i="10" s="1"/>
  <c r="M907" i="10" s="1"/>
  <c r="N907" i="10" s="1"/>
  <c r="O907" i="10" s="1"/>
  <c r="P907" i="10" s="1"/>
  <c r="Q907" i="10" s="1"/>
  <c r="R907" i="10" s="1"/>
  <c r="S907" i="10" s="1"/>
  <c r="T907" i="10" s="1"/>
  <c r="U907" i="10" s="1"/>
  <c r="V907" i="10" s="1"/>
  <c r="B908" i="10"/>
  <c r="C908" i="10" s="1"/>
  <c r="D908" i="10" s="1"/>
  <c r="E908" i="10" s="1"/>
  <c r="F908" i="10" s="1"/>
  <c r="G908" i="10" s="1"/>
  <c r="H908" i="10" s="1"/>
  <c r="I908" i="10" s="1"/>
  <c r="J908" i="10" s="1"/>
  <c r="K908" i="10" s="1"/>
  <c r="L908" i="10" s="1"/>
  <c r="M908" i="10" s="1"/>
  <c r="N908" i="10" s="1"/>
  <c r="O908" i="10" s="1"/>
  <c r="P908" i="10" s="1"/>
  <c r="Q908" i="10" s="1"/>
  <c r="R908" i="10" s="1"/>
  <c r="S908" i="10" s="1"/>
  <c r="T908" i="10" s="1"/>
  <c r="U908" i="10" s="1"/>
  <c r="V908" i="10" s="1"/>
  <c r="B909" i="10"/>
  <c r="C909" i="10" s="1"/>
  <c r="D909" i="10" s="1"/>
  <c r="E909" i="10" s="1"/>
  <c r="F909" i="10" s="1"/>
  <c r="G909" i="10" s="1"/>
  <c r="H909" i="10" s="1"/>
  <c r="I909" i="10" s="1"/>
  <c r="J909" i="10" s="1"/>
  <c r="K909" i="10" s="1"/>
  <c r="L909" i="10" s="1"/>
  <c r="M909" i="10" s="1"/>
  <c r="N909" i="10" s="1"/>
  <c r="O909" i="10" s="1"/>
  <c r="P909" i="10" s="1"/>
  <c r="Q909" i="10" s="1"/>
  <c r="R909" i="10" s="1"/>
  <c r="S909" i="10" s="1"/>
  <c r="T909" i="10" s="1"/>
  <c r="U909" i="10" s="1"/>
  <c r="V909" i="10" s="1"/>
  <c r="B910" i="10"/>
  <c r="C910" i="10" s="1"/>
  <c r="D910" i="10" s="1"/>
  <c r="E910" i="10" s="1"/>
  <c r="F910" i="10" s="1"/>
  <c r="G910" i="10" s="1"/>
  <c r="H910" i="10" s="1"/>
  <c r="I910" i="10" s="1"/>
  <c r="J910" i="10" s="1"/>
  <c r="K910" i="10" s="1"/>
  <c r="L910" i="10" s="1"/>
  <c r="M910" i="10" s="1"/>
  <c r="N910" i="10" s="1"/>
  <c r="O910" i="10" s="1"/>
  <c r="P910" i="10" s="1"/>
  <c r="Q910" i="10" s="1"/>
  <c r="R910" i="10" s="1"/>
  <c r="S910" i="10" s="1"/>
  <c r="T910" i="10" s="1"/>
  <c r="U910" i="10" s="1"/>
  <c r="V910" i="10" s="1"/>
  <c r="B911" i="10"/>
  <c r="C911" i="10" s="1"/>
  <c r="D911" i="10" s="1"/>
  <c r="E911" i="10" s="1"/>
  <c r="F911" i="10" s="1"/>
  <c r="G911" i="10" s="1"/>
  <c r="H911" i="10" s="1"/>
  <c r="I911" i="10" s="1"/>
  <c r="J911" i="10" s="1"/>
  <c r="K911" i="10" s="1"/>
  <c r="L911" i="10" s="1"/>
  <c r="M911" i="10" s="1"/>
  <c r="N911" i="10" s="1"/>
  <c r="O911" i="10" s="1"/>
  <c r="P911" i="10" s="1"/>
  <c r="Q911" i="10" s="1"/>
  <c r="R911" i="10" s="1"/>
  <c r="S911" i="10" s="1"/>
  <c r="T911" i="10" s="1"/>
  <c r="U911" i="10" s="1"/>
  <c r="V911" i="10" s="1"/>
  <c r="B912" i="10"/>
  <c r="C912" i="10" s="1"/>
  <c r="D912" i="10" s="1"/>
  <c r="E912" i="10" s="1"/>
  <c r="F912" i="10" s="1"/>
  <c r="G912" i="10" s="1"/>
  <c r="H912" i="10" s="1"/>
  <c r="I912" i="10" s="1"/>
  <c r="J912" i="10" s="1"/>
  <c r="K912" i="10" s="1"/>
  <c r="L912" i="10" s="1"/>
  <c r="M912" i="10" s="1"/>
  <c r="N912" i="10" s="1"/>
  <c r="O912" i="10" s="1"/>
  <c r="P912" i="10" s="1"/>
  <c r="Q912" i="10" s="1"/>
  <c r="R912" i="10" s="1"/>
  <c r="S912" i="10" s="1"/>
  <c r="T912" i="10" s="1"/>
  <c r="U912" i="10" s="1"/>
  <c r="V912" i="10" s="1"/>
  <c r="B913" i="10"/>
  <c r="C913" i="10" s="1"/>
  <c r="D913" i="10" s="1"/>
  <c r="E913" i="10" s="1"/>
  <c r="F913" i="10" s="1"/>
  <c r="G913" i="10" s="1"/>
  <c r="H913" i="10" s="1"/>
  <c r="I913" i="10" s="1"/>
  <c r="J913" i="10" s="1"/>
  <c r="K913" i="10" s="1"/>
  <c r="L913" i="10" s="1"/>
  <c r="M913" i="10" s="1"/>
  <c r="N913" i="10" s="1"/>
  <c r="O913" i="10" s="1"/>
  <c r="P913" i="10" s="1"/>
  <c r="Q913" i="10" s="1"/>
  <c r="R913" i="10" s="1"/>
  <c r="S913" i="10" s="1"/>
  <c r="T913" i="10" s="1"/>
  <c r="U913" i="10" s="1"/>
  <c r="V913" i="10" s="1"/>
  <c r="B914" i="10"/>
  <c r="C914" i="10" s="1"/>
  <c r="D914" i="10" s="1"/>
  <c r="E914" i="10" s="1"/>
  <c r="F914" i="10" s="1"/>
  <c r="G914" i="10" s="1"/>
  <c r="H914" i="10" s="1"/>
  <c r="I914" i="10" s="1"/>
  <c r="J914" i="10" s="1"/>
  <c r="K914" i="10" s="1"/>
  <c r="L914" i="10" s="1"/>
  <c r="M914" i="10" s="1"/>
  <c r="N914" i="10" s="1"/>
  <c r="O914" i="10" s="1"/>
  <c r="P914" i="10" s="1"/>
  <c r="Q914" i="10" s="1"/>
  <c r="R914" i="10" s="1"/>
  <c r="S914" i="10" s="1"/>
  <c r="T914" i="10" s="1"/>
  <c r="U914" i="10" s="1"/>
  <c r="V914" i="10" s="1"/>
  <c r="B915" i="10"/>
  <c r="C915" i="10" s="1"/>
  <c r="D915" i="10" s="1"/>
  <c r="E915" i="10" s="1"/>
  <c r="F915" i="10" s="1"/>
  <c r="G915" i="10" s="1"/>
  <c r="H915" i="10" s="1"/>
  <c r="I915" i="10" s="1"/>
  <c r="J915" i="10" s="1"/>
  <c r="K915" i="10" s="1"/>
  <c r="L915" i="10" s="1"/>
  <c r="M915" i="10" s="1"/>
  <c r="N915" i="10" s="1"/>
  <c r="O915" i="10" s="1"/>
  <c r="P915" i="10" s="1"/>
  <c r="Q915" i="10" s="1"/>
  <c r="R915" i="10" s="1"/>
  <c r="S915" i="10" s="1"/>
  <c r="T915" i="10" s="1"/>
  <c r="U915" i="10" s="1"/>
  <c r="V915" i="10" s="1"/>
  <c r="B916" i="10"/>
  <c r="C916" i="10" s="1"/>
  <c r="D916" i="10" s="1"/>
  <c r="E916" i="10" s="1"/>
  <c r="F916" i="10" s="1"/>
  <c r="G916" i="10" s="1"/>
  <c r="H916" i="10" s="1"/>
  <c r="I916" i="10" s="1"/>
  <c r="J916" i="10" s="1"/>
  <c r="K916" i="10" s="1"/>
  <c r="L916" i="10" s="1"/>
  <c r="M916" i="10" s="1"/>
  <c r="N916" i="10" s="1"/>
  <c r="O916" i="10" s="1"/>
  <c r="P916" i="10" s="1"/>
  <c r="Q916" i="10" s="1"/>
  <c r="R916" i="10" s="1"/>
  <c r="S916" i="10" s="1"/>
  <c r="T916" i="10" s="1"/>
  <c r="U916" i="10" s="1"/>
  <c r="V916" i="10" s="1"/>
  <c r="B917" i="10"/>
  <c r="C917" i="10" s="1"/>
  <c r="D917" i="10" s="1"/>
  <c r="E917" i="10" s="1"/>
  <c r="F917" i="10" s="1"/>
  <c r="G917" i="10" s="1"/>
  <c r="H917" i="10" s="1"/>
  <c r="I917" i="10" s="1"/>
  <c r="J917" i="10" s="1"/>
  <c r="K917" i="10" s="1"/>
  <c r="L917" i="10" s="1"/>
  <c r="M917" i="10" s="1"/>
  <c r="N917" i="10" s="1"/>
  <c r="O917" i="10" s="1"/>
  <c r="P917" i="10" s="1"/>
  <c r="Q917" i="10" s="1"/>
  <c r="R917" i="10" s="1"/>
  <c r="S917" i="10" s="1"/>
  <c r="T917" i="10" s="1"/>
  <c r="U917" i="10" s="1"/>
  <c r="V917" i="10" s="1"/>
  <c r="B918" i="10"/>
  <c r="C918" i="10" s="1"/>
  <c r="D918" i="10" s="1"/>
  <c r="E918" i="10" s="1"/>
  <c r="F918" i="10" s="1"/>
  <c r="G918" i="10" s="1"/>
  <c r="H918" i="10" s="1"/>
  <c r="I918" i="10" s="1"/>
  <c r="J918" i="10" s="1"/>
  <c r="K918" i="10" s="1"/>
  <c r="L918" i="10" s="1"/>
  <c r="M918" i="10" s="1"/>
  <c r="N918" i="10" s="1"/>
  <c r="O918" i="10" s="1"/>
  <c r="P918" i="10" s="1"/>
  <c r="Q918" i="10" s="1"/>
  <c r="R918" i="10" s="1"/>
  <c r="S918" i="10" s="1"/>
  <c r="T918" i="10" s="1"/>
  <c r="U918" i="10" s="1"/>
  <c r="V918" i="10" s="1"/>
  <c r="B919" i="10"/>
  <c r="C919" i="10" s="1"/>
  <c r="D919" i="10" s="1"/>
  <c r="E919" i="10" s="1"/>
  <c r="F919" i="10" s="1"/>
  <c r="G919" i="10" s="1"/>
  <c r="H919" i="10" s="1"/>
  <c r="I919" i="10" s="1"/>
  <c r="J919" i="10" s="1"/>
  <c r="K919" i="10" s="1"/>
  <c r="L919" i="10" s="1"/>
  <c r="M919" i="10" s="1"/>
  <c r="N919" i="10" s="1"/>
  <c r="O919" i="10" s="1"/>
  <c r="P919" i="10" s="1"/>
  <c r="Q919" i="10" s="1"/>
  <c r="R919" i="10" s="1"/>
  <c r="S919" i="10" s="1"/>
  <c r="T919" i="10" s="1"/>
  <c r="U919" i="10" s="1"/>
  <c r="V919" i="10" s="1"/>
  <c r="B920" i="10"/>
  <c r="C920" i="10" s="1"/>
  <c r="D920" i="10" s="1"/>
  <c r="E920" i="10" s="1"/>
  <c r="F920" i="10" s="1"/>
  <c r="G920" i="10" s="1"/>
  <c r="H920" i="10" s="1"/>
  <c r="I920" i="10" s="1"/>
  <c r="J920" i="10" s="1"/>
  <c r="K920" i="10" s="1"/>
  <c r="L920" i="10" s="1"/>
  <c r="M920" i="10" s="1"/>
  <c r="N920" i="10" s="1"/>
  <c r="O920" i="10" s="1"/>
  <c r="P920" i="10" s="1"/>
  <c r="Q920" i="10" s="1"/>
  <c r="R920" i="10" s="1"/>
  <c r="S920" i="10" s="1"/>
  <c r="T920" i="10" s="1"/>
  <c r="U920" i="10" s="1"/>
  <c r="V920" i="10" s="1"/>
  <c r="B921" i="10"/>
  <c r="C921" i="10" s="1"/>
  <c r="D921" i="10" s="1"/>
  <c r="E921" i="10" s="1"/>
  <c r="F921" i="10" s="1"/>
  <c r="G921" i="10" s="1"/>
  <c r="H921" i="10" s="1"/>
  <c r="I921" i="10" s="1"/>
  <c r="J921" i="10" s="1"/>
  <c r="K921" i="10" s="1"/>
  <c r="L921" i="10" s="1"/>
  <c r="M921" i="10" s="1"/>
  <c r="N921" i="10" s="1"/>
  <c r="O921" i="10" s="1"/>
  <c r="P921" i="10" s="1"/>
  <c r="Q921" i="10" s="1"/>
  <c r="R921" i="10" s="1"/>
  <c r="S921" i="10" s="1"/>
  <c r="T921" i="10" s="1"/>
  <c r="U921" i="10" s="1"/>
  <c r="V921" i="10" s="1"/>
  <c r="B922" i="10"/>
  <c r="C922" i="10" s="1"/>
  <c r="D922" i="10" s="1"/>
  <c r="E922" i="10" s="1"/>
  <c r="F922" i="10" s="1"/>
  <c r="G922" i="10" s="1"/>
  <c r="H922" i="10" s="1"/>
  <c r="I922" i="10" s="1"/>
  <c r="J922" i="10" s="1"/>
  <c r="K922" i="10" s="1"/>
  <c r="L922" i="10" s="1"/>
  <c r="M922" i="10" s="1"/>
  <c r="N922" i="10" s="1"/>
  <c r="O922" i="10" s="1"/>
  <c r="P922" i="10" s="1"/>
  <c r="Q922" i="10" s="1"/>
  <c r="R922" i="10" s="1"/>
  <c r="S922" i="10" s="1"/>
  <c r="T922" i="10" s="1"/>
  <c r="U922" i="10" s="1"/>
  <c r="V922" i="10" s="1"/>
  <c r="B923" i="10"/>
  <c r="C923" i="10" s="1"/>
  <c r="D923" i="10" s="1"/>
  <c r="E923" i="10" s="1"/>
  <c r="F923" i="10" s="1"/>
  <c r="G923" i="10" s="1"/>
  <c r="H923" i="10" s="1"/>
  <c r="I923" i="10" s="1"/>
  <c r="J923" i="10" s="1"/>
  <c r="K923" i="10" s="1"/>
  <c r="L923" i="10" s="1"/>
  <c r="M923" i="10" s="1"/>
  <c r="N923" i="10" s="1"/>
  <c r="O923" i="10" s="1"/>
  <c r="P923" i="10" s="1"/>
  <c r="Q923" i="10" s="1"/>
  <c r="R923" i="10" s="1"/>
  <c r="S923" i="10" s="1"/>
  <c r="T923" i="10" s="1"/>
  <c r="U923" i="10" s="1"/>
  <c r="V923" i="10" s="1"/>
  <c r="B924" i="10"/>
  <c r="C924" i="10" s="1"/>
  <c r="D924" i="10" s="1"/>
  <c r="E924" i="10" s="1"/>
  <c r="F924" i="10" s="1"/>
  <c r="G924" i="10" s="1"/>
  <c r="H924" i="10" s="1"/>
  <c r="I924" i="10" s="1"/>
  <c r="J924" i="10" s="1"/>
  <c r="K924" i="10" s="1"/>
  <c r="L924" i="10" s="1"/>
  <c r="M924" i="10" s="1"/>
  <c r="N924" i="10" s="1"/>
  <c r="O924" i="10" s="1"/>
  <c r="P924" i="10" s="1"/>
  <c r="Q924" i="10" s="1"/>
  <c r="R924" i="10" s="1"/>
  <c r="S924" i="10" s="1"/>
  <c r="T924" i="10" s="1"/>
  <c r="U924" i="10" s="1"/>
  <c r="V924" i="10" s="1"/>
  <c r="B925" i="10"/>
  <c r="C925" i="10" s="1"/>
  <c r="D925" i="10" s="1"/>
  <c r="E925" i="10" s="1"/>
  <c r="F925" i="10" s="1"/>
  <c r="G925" i="10" s="1"/>
  <c r="H925" i="10" s="1"/>
  <c r="I925" i="10" s="1"/>
  <c r="J925" i="10" s="1"/>
  <c r="K925" i="10" s="1"/>
  <c r="L925" i="10" s="1"/>
  <c r="M925" i="10" s="1"/>
  <c r="N925" i="10" s="1"/>
  <c r="O925" i="10" s="1"/>
  <c r="P925" i="10" s="1"/>
  <c r="Q925" i="10" s="1"/>
  <c r="R925" i="10" s="1"/>
  <c r="S925" i="10" s="1"/>
  <c r="T925" i="10" s="1"/>
  <c r="U925" i="10" s="1"/>
  <c r="V925" i="10" s="1"/>
  <c r="B926" i="10"/>
  <c r="C926" i="10" s="1"/>
  <c r="D926" i="10" s="1"/>
  <c r="E926" i="10" s="1"/>
  <c r="F926" i="10" s="1"/>
  <c r="G926" i="10" s="1"/>
  <c r="H926" i="10" s="1"/>
  <c r="I926" i="10" s="1"/>
  <c r="J926" i="10" s="1"/>
  <c r="K926" i="10" s="1"/>
  <c r="L926" i="10" s="1"/>
  <c r="M926" i="10" s="1"/>
  <c r="N926" i="10" s="1"/>
  <c r="O926" i="10" s="1"/>
  <c r="P926" i="10" s="1"/>
  <c r="Q926" i="10" s="1"/>
  <c r="R926" i="10" s="1"/>
  <c r="S926" i="10" s="1"/>
  <c r="T926" i="10" s="1"/>
  <c r="U926" i="10" s="1"/>
  <c r="V926" i="10" s="1"/>
  <c r="B927" i="10"/>
  <c r="C927" i="10" s="1"/>
  <c r="D927" i="10" s="1"/>
  <c r="E927" i="10" s="1"/>
  <c r="F927" i="10" s="1"/>
  <c r="G927" i="10" s="1"/>
  <c r="H927" i="10" s="1"/>
  <c r="I927" i="10" s="1"/>
  <c r="J927" i="10" s="1"/>
  <c r="K927" i="10" s="1"/>
  <c r="L927" i="10" s="1"/>
  <c r="M927" i="10" s="1"/>
  <c r="N927" i="10" s="1"/>
  <c r="O927" i="10" s="1"/>
  <c r="P927" i="10" s="1"/>
  <c r="Q927" i="10" s="1"/>
  <c r="R927" i="10" s="1"/>
  <c r="S927" i="10" s="1"/>
  <c r="T927" i="10" s="1"/>
  <c r="U927" i="10" s="1"/>
  <c r="V927" i="10" s="1"/>
  <c r="B928" i="10"/>
  <c r="C928" i="10" s="1"/>
  <c r="D928" i="10" s="1"/>
  <c r="E928" i="10" s="1"/>
  <c r="F928" i="10" s="1"/>
  <c r="G928" i="10" s="1"/>
  <c r="H928" i="10" s="1"/>
  <c r="I928" i="10" s="1"/>
  <c r="J928" i="10" s="1"/>
  <c r="K928" i="10" s="1"/>
  <c r="L928" i="10" s="1"/>
  <c r="M928" i="10" s="1"/>
  <c r="N928" i="10" s="1"/>
  <c r="O928" i="10" s="1"/>
  <c r="P928" i="10" s="1"/>
  <c r="Q928" i="10" s="1"/>
  <c r="R928" i="10" s="1"/>
  <c r="S928" i="10" s="1"/>
  <c r="T928" i="10" s="1"/>
  <c r="U928" i="10" s="1"/>
  <c r="V928" i="10" s="1"/>
  <c r="B929" i="10"/>
  <c r="C929" i="10" s="1"/>
  <c r="D929" i="10" s="1"/>
  <c r="E929" i="10" s="1"/>
  <c r="F929" i="10" s="1"/>
  <c r="G929" i="10" s="1"/>
  <c r="H929" i="10" s="1"/>
  <c r="I929" i="10" s="1"/>
  <c r="J929" i="10" s="1"/>
  <c r="K929" i="10" s="1"/>
  <c r="L929" i="10" s="1"/>
  <c r="M929" i="10" s="1"/>
  <c r="N929" i="10" s="1"/>
  <c r="O929" i="10" s="1"/>
  <c r="P929" i="10" s="1"/>
  <c r="Q929" i="10" s="1"/>
  <c r="R929" i="10" s="1"/>
  <c r="S929" i="10" s="1"/>
  <c r="T929" i="10" s="1"/>
  <c r="U929" i="10" s="1"/>
  <c r="V929" i="10" s="1"/>
  <c r="B930" i="10"/>
  <c r="C930" i="10" s="1"/>
  <c r="D930" i="10" s="1"/>
  <c r="E930" i="10" s="1"/>
  <c r="F930" i="10" s="1"/>
  <c r="G930" i="10" s="1"/>
  <c r="H930" i="10" s="1"/>
  <c r="I930" i="10" s="1"/>
  <c r="J930" i="10" s="1"/>
  <c r="K930" i="10" s="1"/>
  <c r="L930" i="10" s="1"/>
  <c r="M930" i="10" s="1"/>
  <c r="N930" i="10" s="1"/>
  <c r="O930" i="10" s="1"/>
  <c r="P930" i="10" s="1"/>
  <c r="Q930" i="10" s="1"/>
  <c r="R930" i="10" s="1"/>
  <c r="S930" i="10" s="1"/>
  <c r="T930" i="10" s="1"/>
  <c r="U930" i="10" s="1"/>
  <c r="V930" i="10" s="1"/>
  <c r="B931" i="10"/>
  <c r="C931" i="10" s="1"/>
  <c r="D931" i="10" s="1"/>
  <c r="E931" i="10" s="1"/>
  <c r="F931" i="10" s="1"/>
  <c r="G931" i="10" s="1"/>
  <c r="H931" i="10" s="1"/>
  <c r="I931" i="10" s="1"/>
  <c r="J931" i="10" s="1"/>
  <c r="K931" i="10" s="1"/>
  <c r="L931" i="10" s="1"/>
  <c r="M931" i="10" s="1"/>
  <c r="N931" i="10" s="1"/>
  <c r="O931" i="10" s="1"/>
  <c r="P931" i="10" s="1"/>
  <c r="Q931" i="10" s="1"/>
  <c r="R931" i="10" s="1"/>
  <c r="S931" i="10" s="1"/>
  <c r="T931" i="10" s="1"/>
  <c r="U931" i="10" s="1"/>
  <c r="V931" i="10" s="1"/>
  <c r="B932" i="10"/>
  <c r="C932" i="10" s="1"/>
  <c r="D932" i="10" s="1"/>
  <c r="E932" i="10" s="1"/>
  <c r="F932" i="10" s="1"/>
  <c r="G932" i="10" s="1"/>
  <c r="H932" i="10" s="1"/>
  <c r="I932" i="10" s="1"/>
  <c r="J932" i="10" s="1"/>
  <c r="K932" i="10" s="1"/>
  <c r="L932" i="10" s="1"/>
  <c r="M932" i="10" s="1"/>
  <c r="N932" i="10" s="1"/>
  <c r="O932" i="10" s="1"/>
  <c r="P932" i="10" s="1"/>
  <c r="Q932" i="10" s="1"/>
  <c r="R932" i="10" s="1"/>
  <c r="S932" i="10" s="1"/>
  <c r="T932" i="10" s="1"/>
  <c r="U932" i="10" s="1"/>
  <c r="V932" i="10" s="1"/>
  <c r="B933" i="10"/>
  <c r="C933" i="10" s="1"/>
  <c r="D933" i="10" s="1"/>
  <c r="E933" i="10" s="1"/>
  <c r="F933" i="10" s="1"/>
  <c r="G933" i="10" s="1"/>
  <c r="H933" i="10" s="1"/>
  <c r="I933" i="10" s="1"/>
  <c r="J933" i="10" s="1"/>
  <c r="K933" i="10" s="1"/>
  <c r="L933" i="10" s="1"/>
  <c r="M933" i="10" s="1"/>
  <c r="N933" i="10" s="1"/>
  <c r="O933" i="10" s="1"/>
  <c r="P933" i="10" s="1"/>
  <c r="Q933" i="10" s="1"/>
  <c r="R933" i="10" s="1"/>
  <c r="S933" i="10" s="1"/>
  <c r="T933" i="10" s="1"/>
  <c r="U933" i="10" s="1"/>
  <c r="V933" i="10" s="1"/>
  <c r="B934" i="10"/>
  <c r="C934" i="10" s="1"/>
  <c r="D934" i="10" s="1"/>
  <c r="E934" i="10" s="1"/>
  <c r="F934" i="10" s="1"/>
  <c r="G934" i="10" s="1"/>
  <c r="H934" i="10" s="1"/>
  <c r="I934" i="10" s="1"/>
  <c r="J934" i="10" s="1"/>
  <c r="K934" i="10" s="1"/>
  <c r="L934" i="10" s="1"/>
  <c r="M934" i="10" s="1"/>
  <c r="N934" i="10" s="1"/>
  <c r="O934" i="10" s="1"/>
  <c r="P934" i="10" s="1"/>
  <c r="Q934" i="10" s="1"/>
  <c r="R934" i="10" s="1"/>
  <c r="S934" i="10" s="1"/>
  <c r="T934" i="10" s="1"/>
  <c r="U934" i="10" s="1"/>
  <c r="V934" i="10" s="1"/>
  <c r="B935" i="10"/>
  <c r="C935" i="10" s="1"/>
  <c r="D935" i="10" s="1"/>
  <c r="E935" i="10" s="1"/>
  <c r="F935" i="10" s="1"/>
  <c r="G935" i="10" s="1"/>
  <c r="H935" i="10" s="1"/>
  <c r="I935" i="10" s="1"/>
  <c r="J935" i="10" s="1"/>
  <c r="K935" i="10" s="1"/>
  <c r="L935" i="10" s="1"/>
  <c r="M935" i="10" s="1"/>
  <c r="N935" i="10" s="1"/>
  <c r="O935" i="10" s="1"/>
  <c r="P935" i="10" s="1"/>
  <c r="Q935" i="10" s="1"/>
  <c r="R935" i="10" s="1"/>
  <c r="S935" i="10" s="1"/>
  <c r="T935" i="10" s="1"/>
  <c r="U935" i="10" s="1"/>
  <c r="V935" i="10" s="1"/>
  <c r="B936" i="10"/>
  <c r="C936" i="10" s="1"/>
  <c r="D936" i="10" s="1"/>
  <c r="E936" i="10" s="1"/>
  <c r="F936" i="10" s="1"/>
  <c r="G936" i="10" s="1"/>
  <c r="H936" i="10" s="1"/>
  <c r="I936" i="10" s="1"/>
  <c r="J936" i="10" s="1"/>
  <c r="K936" i="10" s="1"/>
  <c r="L936" i="10" s="1"/>
  <c r="M936" i="10" s="1"/>
  <c r="N936" i="10" s="1"/>
  <c r="O936" i="10" s="1"/>
  <c r="P936" i="10" s="1"/>
  <c r="Q936" i="10" s="1"/>
  <c r="R936" i="10" s="1"/>
  <c r="S936" i="10" s="1"/>
  <c r="T936" i="10" s="1"/>
  <c r="U936" i="10" s="1"/>
  <c r="V936" i="10" s="1"/>
  <c r="B937" i="10"/>
  <c r="C937" i="10" s="1"/>
  <c r="D937" i="10" s="1"/>
  <c r="E937" i="10" s="1"/>
  <c r="F937" i="10" s="1"/>
  <c r="G937" i="10" s="1"/>
  <c r="H937" i="10" s="1"/>
  <c r="I937" i="10" s="1"/>
  <c r="J937" i="10" s="1"/>
  <c r="K937" i="10" s="1"/>
  <c r="L937" i="10" s="1"/>
  <c r="M937" i="10" s="1"/>
  <c r="N937" i="10" s="1"/>
  <c r="O937" i="10" s="1"/>
  <c r="P937" i="10" s="1"/>
  <c r="Q937" i="10" s="1"/>
  <c r="R937" i="10" s="1"/>
  <c r="S937" i="10" s="1"/>
  <c r="T937" i="10" s="1"/>
  <c r="U937" i="10" s="1"/>
  <c r="V937" i="10" s="1"/>
  <c r="B938" i="10"/>
  <c r="C938" i="10" s="1"/>
  <c r="D938" i="10" s="1"/>
  <c r="E938" i="10" s="1"/>
  <c r="F938" i="10" s="1"/>
  <c r="G938" i="10" s="1"/>
  <c r="H938" i="10" s="1"/>
  <c r="I938" i="10" s="1"/>
  <c r="J938" i="10" s="1"/>
  <c r="K938" i="10" s="1"/>
  <c r="L938" i="10" s="1"/>
  <c r="M938" i="10" s="1"/>
  <c r="N938" i="10" s="1"/>
  <c r="O938" i="10" s="1"/>
  <c r="P938" i="10" s="1"/>
  <c r="Q938" i="10" s="1"/>
  <c r="R938" i="10" s="1"/>
  <c r="S938" i="10" s="1"/>
  <c r="T938" i="10" s="1"/>
  <c r="U938" i="10" s="1"/>
  <c r="V938" i="10" s="1"/>
  <c r="B939" i="10"/>
  <c r="C939" i="10" s="1"/>
  <c r="D939" i="10" s="1"/>
  <c r="E939" i="10" s="1"/>
  <c r="F939" i="10" s="1"/>
  <c r="G939" i="10" s="1"/>
  <c r="H939" i="10" s="1"/>
  <c r="I939" i="10" s="1"/>
  <c r="J939" i="10" s="1"/>
  <c r="K939" i="10" s="1"/>
  <c r="L939" i="10" s="1"/>
  <c r="M939" i="10" s="1"/>
  <c r="N939" i="10" s="1"/>
  <c r="O939" i="10" s="1"/>
  <c r="P939" i="10" s="1"/>
  <c r="Q939" i="10" s="1"/>
  <c r="R939" i="10" s="1"/>
  <c r="S939" i="10" s="1"/>
  <c r="T939" i="10" s="1"/>
  <c r="U939" i="10" s="1"/>
  <c r="V939" i="10" s="1"/>
  <c r="B940" i="10"/>
  <c r="C940" i="10" s="1"/>
  <c r="D940" i="10" s="1"/>
  <c r="E940" i="10" s="1"/>
  <c r="F940" i="10" s="1"/>
  <c r="G940" i="10" s="1"/>
  <c r="H940" i="10" s="1"/>
  <c r="I940" i="10" s="1"/>
  <c r="J940" i="10" s="1"/>
  <c r="K940" i="10" s="1"/>
  <c r="L940" i="10" s="1"/>
  <c r="M940" i="10" s="1"/>
  <c r="N940" i="10" s="1"/>
  <c r="O940" i="10" s="1"/>
  <c r="P940" i="10" s="1"/>
  <c r="Q940" i="10" s="1"/>
  <c r="R940" i="10" s="1"/>
  <c r="S940" i="10" s="1"/>
  <c r="T940" i="10" s="1"/>
  <c r="U940" i="10" s="1"/>
  <c r="V940" i="10" s="1"/>
  <c r="B941" i="10"/>
  <c r="C941" i="10" s="1"/>
  <c r="D941" i="10" s="1"/>
  <c r="E941" i="10" s="1"/>
  <c r="F941" i="10" s="1"/>
  <c r="G941" i="10" s="1"/>
  <c r="H941" i="10" s="1"/>
  <c r="I941" i="10" s="1"/>
  <c r="J941" i="10" s="1"/>
  <c r="K941" i="10" s="1"/>
  <c r="L941" i="10" s="1"/>
  <c r="M941" i="10" s="1"/>
  <c r="N941" i="10" s="1"/>
  <c r="O941" i="10" s="1"/>
  <c r="P941" i="10" s="1"/>
  <c r="Q941" i="10" s="1"/>
  <c r="R941" i="10" s="1"/>
  <c r="S941" i="10" s="1"/>
  <c r="T941" i="10" s="1"/>
  <c r="U941" i="10" s="1"/>
  <c r="V941" i="10" s="1"/>
  <c r="B942" i="10"/>
  <c r="C942" i="10" s="1"/>
  <c r="D942" i="10" s="1"/>
  <c r="E942" i="10" s="1"/>
  <c r="F942" i="10" s="1"/>
  <c r="G942" i="10" s="1"/>
  <c r="H942" i="10" s="1"/>
  <c r="I942" i="10" s="1"/>
  <c r="J942" i="10" s="1"/>
  <c r="K942" i="10" s="1"/>
  <c r="L942" i="10" s="1"/>
  <c r="M942" i="10" s="1"/>
  <c r="N942" i="10" s="1"/>
  <c r="O942" i="10" s="1"/>
  <c r="P942" i="10" s="1"/>
  <c r="Q942" i="10" s="1"/>
  <c r="R942" i="10" s="1"/>
  <c r="S942" i="10" s="1"/>
  <c r="T942" i="10" s="1"/>
  <c r="U942" i="10" s="1"/>
  <c r="V942" i="10" s="1"/>
  <c r="B943" i="10"/>
  <c r="C943" i="10" s="1"/>
  <c r="D943" i="10" s="1"/>
  <c r="E943" i="10" s="1"/>
  <c r="F943" i="10" s="1"/>
  <c r="G943" i="10" s="1"/>
  <c r="H943" i="10" s="1"/>
  <c r="I943" i="10" s="1"/>
  <c r="J943" i="10" s="1"/>
  <c r="K943" i="10" s="1"/>
  <c r="L943" i="10" s="1"/>
  <c r="M943" i="10" s="1"/>
  <c r="N943" i="10" s="1"/>
  <c r="O943" i="10" s="1"/>
  <c r="P943" i="10" s="1"/>
  <c r="Q943" i="10" s="1"/>
  <c r="R943" i="10" s="1"/>
  <c r="S943" i="10" s="1"/>
  <c r="T943" i="10" s="1"/>
  <c r="U943" i="10" s="1"/>
  <c r="V943" i="10" s="1"/>
  <c r="B944" i="10"/>
  <c r="C944" i="10" s="1"/>
  <c r="D944" i="10" s="1"/>
  <c r="E944" i="10" s="1"/>
  <c r="F944" i="10" s="1"/>
  <c r="G944" i="10" s="1"/>
  <c r="H944" i="10" s="1"/>
  <c r="I944" i="10" s="1"/>
  <c r="J944" i="10" s="1"/>
  <c r="K944" i="10" s="1"/>
  <c r="L944" i="10" s="1"/>
  <c r="M944" i="10" s="1"/>
  <c r="N944" i="10" s="1"/>
  <c r="O944" i="10" s="1"/>
  <c r="P944" i="10" s="1"/>
  <c r="Q944" i="10" s="1"/>
  <c r="R944" i="10" s="1"/>
  <c r="S944" i="10" s="1"/>
  <c r="T944" i="10" s="1"/>
  <c r="U944" i="10" s="1"/>
  <c r="V944" i="10" s="1"/>
  <c r="B945" i="10"/>
  <c r="C945" i="10" s="1"/>
  <c r="D945" i="10" s="1"/>
  <c r="E945" i="10" s="1"/>
  <c r="F945" i="10" s="1"/>
  <c r="G945" i="10" s="1"/>
  <c r="H945" i="10" s="1"/>
  <c r="I945" i="10" s="1"/>
  <c r="J945" i="10" s="1"/>
  <c r="K945" i="10" s="1"/>
  <c r="L945" i="10" s="1"/>
  <c r="M945" i="10" s="1"/>
  <c r="N945" i="10" s="1"/>
  <c r="O945" i="10" s="1"/>
  <c r="P945" i="10" s="1"/>
  <c r="Q945" i="10" s="1"/>
  <c r="R945" i="10" s="1"/>
  <c r="S945" i="10" s="1"/>
  <c r="T945" i="10" s="1"/>
  <c r="U945" i="10" s="1"/>
  <c r="V945" i="10" s="1"/>
  <c r="B946" i="10"/>
  <c r="C946" i="10" s="1"/>
  <c r="D946" i="10" s="1"/>
  <c r="E946" i="10" s="1"/>
  <c r="F946" i="10" s="1"/>
  <c r="G946" i="10" s="1"/>
  <c r="H946" i="10" s="1"/>
  <c r="I946" i="10" s="1"/>
  <c r="J946" i="10" s="1"/>
  <c r="K946" i="10" s="1"/>
  <c r="L946" i="10" s="1"/>
  <c r="M946" i="10" s="1"/>
  <c r="N946" i="10" s="1"/>
  <c r="O946" i="10" s="1"/>
  <c r="P946" i="10" s="1"/>
  <c r="Q946" i="10" s="1"/>
  <c r="R946" i="10" s="1"/>
  <c r="S946" i="10" s="1"/>
  <c r="T946" i="10" s="1"/>
  <c r="U946" i="10" s="1"/>
  <c r="V946" i="10" s="1"/>
  <c r="B947" i="10"/>
  <c r="C947" i="10" s="1"/>
  <c r="D947" i="10" s="1"/>
  <c r="E947" i="10" s="1"/>
  <c r="F947" i="10" s="1"/>
  <c r="G947" i="10" s="1"/>
  <c r="H947" i="10" s="1"/>
  <c r="I947" i="10" s="1"/>
  <c r="J947" i="10" s="1"/>
  <c r="K947" i="10" s="1"/>
  <c r="L947" i="10" s="1"/>
  <c r="M947" i="10" s="1"/>
  <c r="N947" i="10" s="1"/>
  <c r="O947" i="10" s="1"/>
  <c r="P947" i="10" s="1"/>
  <c r="Q947" i="10" s="1"/>
  <c r="R947" i="10" s="1"/>
  <c r="S947" i="10" s="1"/>
  <c r="T947" i="10" s="1"/>
  <c r="U947" i="10" s="1"/>
  <c r="V947" i="10" s="1"/>
  <c r="B948" i="10"/>
  <c r="C948" i="10" s="1"/>
  <c r="D948" i="10" s="1"/>
  <c r="E948" i="10" s="1"/>
  <c r="F948" i="10" s="1"/>
  <c r="G948" i="10" s="1"/>
  <c r="H948" i="10" s="1"/>
  <c r="I948" i="10" s="1"/>
  <c r="J948" i="10" s="1"/>
  <c r="K948" i="10" s="1"/>
  <c r="L948" i="10" s="1"/>
  <c r="M948" i="10" s="1"/>
  <c r="N948" i="10" s="1"/>
  <c r="O948" i="10" s="1"/>
  <c r="P948" i="10" s="1"/>
  <c r="Q948" i="10" s="1"/>
  <c r="R948" i="10" s="1"/>
  <c r="S948" i="10" s="1"/>
  <c r="T948" i="10" s="1"/>
  <c r="U948" i="10" s="1"/>
  <c r="V948" i="10" s="1"/>
  <c r="B949" i="10"/>
  <c r="C949" i="10" s="1"/>
  <c r="D949" i="10" s="1"/>
  <c r="E949" i="10" s="1"/>
  <c r="F949" i="10" s="1"/>
  <c r="G949" i="10" s="1"/>
  <c r="H949" i="10" s="1"/>
  <c r="I949" i="10" s="1"/>
  <c r="J949" i="10" s="1"/>
  <c r="K949" i="10" s="1"/>
  <c r="L949" i="10" s="1"/>
  <c r="M949" i="10" s="1"/>
  <c r="N949" i="10" s="1"/>
  <c r="O949" i="10" s="1"/>
  <c r="P949" i="10" s="1"/>
  <c r="Q949" i="10" s="1"/>
  <c r="R949" i="10" s="1"/>
  <c r="S949" i="10" s="1"/>
  <c r="T949" i="10" s="1"/>
  <c r="U949" i="10" s="1"/>
  <c r="V949" i="10" s="1"/>
  <c r="B950" i="10"/>
  <c r="C950" i="10" s="1"/>
  <c r="D950" i="10" s="1"/>
  <c r="E950" i="10" s="1"/>
  <c r="F950" i="10" s="1"/>
  <c r="G950" i="10" s="1"/>
  <c r="H950" i="10" s="1"/>
  <c r="I950" i="10" s="1"/>
  <c r="J950" i="10" s="1"/>
  <c r="K950" i="10" s="1"/>
  <c r="L950" i="10" s="1"/>
  <c r="M950" i="10" s="1"/>
  <c r="N950" i="10" s="1"/>
  <c r="O950" i="10" s="1"/>
  <c r="P950" i="10" s="1"/>
  <c r="Q950" i="10" s="1"/>
  <c r="R950" i="10" s="1"/>
  <c r="S950" i="10" s="1"/>
  <c r="T950" i="10" s="1"/>
  <c r="U950" i="10" s="1"/>
  <c r="V950" i="10" s="1"/>
  <c r="B951" i="10"/>
  <c r="C951" i="10" s="1"/>
  <c r="D951" i="10" s="1"/>
  <c r="E951" i="10" s="1"/>
  <c r="F951" i="10" s="1"/>
  <c r="G951" i="10" s="1"/>
  <c r="H951" i="10" s="1"/>
  <c r="I951" i="10" s="1"/>
  <c r="J951" i="10" s="1"/>
  <c r="K951" i="10" s="1"/>
  <c r="L951" i="10" s="1"/>
  <c r="M951" i="10" s="1"/>
  <c r="N951" i="10" s="1"/>
  <c r="O951" i="10" s="1"/>
  <c r="P951" i="10" s="1"/>
  <c r="Q951" i="10" s="1"/>
  <c r="R951" i="10" s="1"/>
  <c r="S951" i="10" s="1"/>
  <c r="T951" i="10" s="1"/>
  <c r="U951" i="10" s="1"/>
  <c r="V951" i="10" s="1"/>
  <c r="B952" i="10"/>
  <c r="C952" i="10" s="1"/>
  <c r="D952" i="10" s="1"/>
  <c r="E952" i="10" s="1"/>
  <c r="F952" i="10" s="1"/>
  <c r="G952" i="10" s="1"/>
  <c r="H952" i="10" s="1"/>
  <c r="I952" i="10" s="1"/>
  <c r="J952" i="10" s="1"/>
  <c r="K952" i="10" s="1"/>
  <c r="L952" i="10" s="1"/>
  <c r="M952" i="10" s="1"/>
  <c r="N952" i="10" s="1"/>
  <c r="O952" i="10" s="1"/>
  <c r="P952" i="10" s="1"/>
  <c r="Q952" i="10" s="1"/>
  <c r="R952" i="10" s="1"/>
  <c r="S952" i="10" s="1"/>
  <c r="T952" i="10" s="1"/>
  <c r="U952" i="10" s="1"/>
  <c r="V952" i="10" s="1"/>
  <c r="B953" i="10"/>
  <c r="C953" i="10" s="1"/>
  <c r="D953" i="10" s="1"/>
  <c r="E953" i="10" s="1"/>
  <c r="F953" i="10" s="1"/>
  <c r="G953" i="10" s="1"/>
  <c r="H953" i="10" s="1"/>
  <c r="I953" i="10" s="1"/>
  <c r="J953" i="10" s="1"/>
  <c r="K953" i="10" s="1"/>
  <c r="L953" i="10" s="1"/>
  <c r="M953" i="10" s="1"/>
  <c r="N953" i="10" s="1"/>
  <c r="O953" i="10" s="1"/>
  <c r="P953" i="10" s="1"/>
  <c r="Q953" i="10" s="1"/>
  <c r="R953" i="10" s="1"/>
  <c r="S953" i="10" s="1"/>
  <c r="T953" i="10" s="1"/>
  <c r="U953" i="10" s="1"/>
  <c r="V953" i="10" s="1"/>
  <c r="B954" i="10"/>
  <c r="C954" i="10" s="1"/>
  <c r="D954" i="10" s="1"/>
  <c r="E954" i="10" s="1"/>
  <c r="F954" i="10" s="1"/>
  <c r="G954" i="10" s="1"/>
  <c r="H954" i="10" s="1"/>
  <c r="I954" i="10" s="1"/>
  <c r="J954" i="10" s="1"/>
  <c r="K954" i="10" s="1"/>
  <c r="L954" i="10" s="1"/>
  <c r="M954" i="10" s="1"/>
  <c r="N954" i="10" s="1"/>
  <c r="O954" i="10" s="1"/>
  <c r="P954" i="10" s="1"/>
  <c r="Q954" i="10" s="1"/>
  <c r="R954" i="10" s="1"/>
  <c r="S954" i="10" s="1"/>
  <c r="T954" i="10" s="1"/>
  <c r="U954" i="10" s="1"/>
  <c r="V954" i="10" s="1"/>
  <c r="B955" i="10"/>
  <c r="C955" i="10" s="1"/>
  <c r="D955" i="10" s="1"/>
  <c r="E955" i="10" s="1"/>
  <c r="F955" i="10" s="1"/>
  <c r="G955" i="10" s="1"/>
  <c r="H955" i="10" s="1"/>
  <c r="I955" i="10" s="1"/>
  <c r="J955" i="10" s="1"/>
  <c r="K955" i="10" s="1"/>
  <c r="L955" i="10" s="1"/>
  <c r="M955" i="10" s="1"/>
  <c r="N955" i="10" s="1"/>
  <c r="O955" i="10" s="1"/>
  <c r="P955" i="10" s="1"/>
  <c r="Q955" i="10" s="1"/>
  <c r="R955" i="10" s="1"/>
  <c r="S955" i="10" s="1"/>
  <c r="T955" i="10" s="1"/>
  <c r="U955" i="10" s="1"/>
  <c r="V955" i="10" s="1"/>
  <c r="B956" i="10"/>
  <c r="C956" i="10" s="1"/>
  <c r="D956" i="10" s="1"/>
  <c r="E956" i="10" s="1"/>
  <c r="F956" i="10" s="1"/>
  <c r="G956" i="10" s="1"/>
  <c r="H956" i="10" s="1"/>
  <c r="I956" i="10" s="1"/>
  <c r="J956" i="10" s="1"/>
  <c r="K956" i="10" s="1"/>
  <c r="L956" i="10" s="1"/>
  <c r="M956" i="10" s="1"/>
  <c r="N956" i="10" s="1"/>
  <c r="O956" i="10" s="1"/>
  <c r="P956" i="10" s="1"/>
  <c r="Q956" i="10" s="1"/>
  <c r="R956" i="10" s="1"/>
  <c r="S956" i="10" s="1"/>
  <c r="T956" i="10" s="1"/>
  <c r="U956" i="10" s="1"/>
  <c r="V956" i="10" s="1"/>
  <c r="B957" i="10"/>
  <c r="C957" i="10" s="1"/>
  <c r="D957" i="10" s="1"/>
  <c r="E957" i="10" s="1"/>
  <c r="F957" i="10" s="1"/>
  <c r="G957" i="10" s="1"/>
  <c r="H957" i="10" s="1"/>
  <c r="I957" i="10" s="1"/>
  <c r="J957" i="10" s="1"/>
  <c r="K957" i="10" s="1"/>
  <c r="L957" i="10" s="1"/>
  <c r="M957" i="10" s="1"/>
  <c r="N957" i="10" s="1"/>
  <c r="O957" i="10" s="1"/>
  <c r="P957" i="10" s="1"/>
  <c r="Q957" i="10" s="1"/>
  <c r="R957" i="10" s="1"/>
  <c r="S957" i="10" s="1"/>
  <c r="T957" i="10" s="1"/>
  <c r="U957" i="10" s="1"/>
  <c r="V957" i="10" s="1"/>
  <c r="B958" i="10"/>
  <c r="C958" i="10" s="1"/>
  <c r="D958" i="10" s="1"/>
  <c r="E958" i="10" s="1"/>
  <c r="F958" i="10" s="1"/>
  <c r="G958" i="10" s="1"/>
  <c r="H958" i="10" s="1"/>
  <c r="I958" i="10" s="1"/>
  <c r="J958" i="10" s="1"/>
  <c r="K958" i="10" s="1"/>
  <c r="L958" i="10" s="1"/>
  <c r="M958" i="10" s="1"/>
  <c r="N958" i="10" s="1"/>
  <c r="O958" i="10" s="1"/>
  <c r="P958" i="10" s="1"/>
  <c r="Q958" i="10" s="1"/>
  <c r="R958" i="10" s="1"/>
  <c r="S958" i="10" s="1"/>
  <c r="T958" i="10" s="1"/>
  <c r="U958" i="10" s="1"/>
  <c r="V958" i="10" s="1"/>
  <c r="B959" i="10"/>
  <c r="C959" i="10" s="1"/>
  <c r="D959" i="10" s="1"/>
  <c r="E959" i="10" s="1"/>
  <c r="F959" i="10" s="1"/>
  <c r="G959" i="10" s="1"/>
  <c r="H959" i="10" s="1"/>
  <c r="I959" i="10" s="1"/>
  <c r="J959" i="10" s="1"/>
  <c r="K959" i="10" s="1"/>
  <c r="L959" i="10" s="1"/>
  <c r="M959" i="10" s="1"/>
  <c r="N959" i="10" s="1"/>
  <c r="O959" i="10" s="1"/>
  <c r="P959" i="10" s="1"/>
  <c r="Q959" i="10" s="1"/>
  <c r="R959" i="10" s="1"/>
  <c r="S959" i="10" s="1"/>
  <c r="T959" i="10" s="1"/>
  <c r="U959" i="10" s="1"/>
  <c r="V959" i="10" s="1"/>
  <c r="B960" i="10"/>
  <c r="C960" i="10" s="1"/>
  <c r="D960" i="10" s="1"/>
  <c r="E960" i="10" s="1"/>
  <c r="F960" i="10" s="1"/>
  <c r="G960" i="10" s="1"/>
  <c r="H960" i="10" s="1"/>
  <c r="I960" i="10" s="1"/>
  <c r="J960" i="10" s="1"/>
  <c r="K960" i="10" s="1"/>
  <c r="L960" i="10" s="1"/>
  <c r="M960" i="10" s="1"/>
  <c r="N960" i="10" s="1"/>
  <c r="O960" i="10" s="1"/>
  <c r="P960" i="10" s="1"/>
  <c r="Q960" i="10" s="1"/>
  <c r="R960" i="10" s="1"/>
  <c r="S960" i="10" s="1"/>
  <c r="T960" i="10" s="1"/>
  <c r="U960" i="10" s="1"/>
  <c r="V960" i="10" s="1"/>
  <c r="B961" i="10"/>
  <c r="C961" i="10" s="1"/>
  <c r="D961" i="10" s="1"/>
  <c r="E961" i="10" s="1"/>
  <c r="F961" i="10" s="1"/>
  <c r="G961" i="10" s="1"/>
  <c r="H961" i="10" s="1"/>
  <c r="I961" i="10" s="1"/>
  <c r="J961" i="10" s="1"/>
  <c r="K961" i="10" s="1"/>
  <c r="L961" i="10" s="1"/>
  <c r="M961" i="10" s="1"/>
  <c r="N961" i="10" s="1"/>
  <c r="O961" i="10" s="1"/>
  <c r="P961" i="10" s="1"/>
  <c r="Q961" i="10" s="1"/>
  <c r="R961" i="10" s="1"/>
  <c r="S961" i="10" s="1"/>
  <c r="T961" i="10" s="1"/>
  <c r="U961" i="10" s="1"/>
  <c r="V961" i="10" s="1"/>
  <c r="B962" i="10"/>
  <c r="C962" i="10" s="1"/>
  <c r="D962" i="10" s="1"/>
  <c r="E962" i="10" s="1"/>
  <c r="F962" i="10" s="1"/>
  <c r="G962" i="10" s="1"/>
  <c r="H962" i="10" s="1"/>
  <c r="I962" i="10" s="1"/>
  <c r="J962" i="10" s="1"/>
  <c r="K962" i="10" s="1"/>
  <c r="L962" i="10" s="1"/>
  <c r="M962" i="10" s="1"/>
  <c r="N962" i="10" s="1"/>
  <c r="O962" i="10" s="1"/>
  <c r="P962" i="10" s="1"/>
  <c r="Q962" i="10" s="1"/>
  <c r="R962" i="10" s="1"/>
  <c r="S962" i="10" s="1"/>
  <c r="T962" i="10" s="1"/>
  <c r="U962" i="10" s="1"/>
  <c r="V962" i="10" s="1"/>
  <c r="B963" i="10"/>
  <c r="C963" i="10" s="1"/>
  <c r="D963" i="10" s="1"/>
  <c r="E963" i="10" s="1"/>
  <c r="F963" i="10" s="1"/>
  <c r="G963" i="10" s="1"/>
  <c r="H963" i="10" s="1"/>
  <c r="I963" i="10" s="1"/>
  <c r="J963" i="10" s="1"/>
  <c r="K963" i="10" s="1"/>
  <c r="L963" i="10" s="1"/>
  <c r="M963" i="10" s="1"/>
  <c r="N963" i="10" s="1"/>
  <c r="O963" i="10" s="1"/>
  <c r="P963" i="10" s="1"/>
  <c r="Q963" i="10" s="1"/>
  <c r="R963" i="10" s="1"/>
  <c r="S963" i="10" s="1"/>
  <c r="T963" i="10" s="1"/>
  <c r="U963" i="10" s="1"/>
  <c r="V963" i="10" s="1"/>
  <c r="B964" i="10"/>
  <c r="C964" i="10" s="1"/>
  <c r="D964" i="10" s="1"/>
  <c r="E964" i="10" s="1"/>
  <c r="F964" i="10" s="1"/>
  <c r="G964" i="10" s="1"/>
  <c r="H964" i="10" s="1"/>
  <c r="I964" i="10" s="1"/>
  <c r="J964" i="10" s="1"/>
  <c r="K964" i="10" s="1"/>
  <c r="L964" i="10" s="1"/>
  <c r="M964" i="10" s="1"/>
  <c r="N964" i="10" s="1"/>
  <c r="O964" i="10" s="1"/>
  <c r="P964" i="10" s="1"/>
  <c r="Q964" i="10" s="1"/>
  <c r="R964" i="10" s="1"/>
  <c r="S964" i="10" s="1"/>
  <c r="T964" i="10" s="1"/>
  <c r="U964" i="10" s="1"/>
  <c r="V964" i="10" s="1"/>
  <c r="B965" i="10"/>
  <c r="C965" i="10" s="1"/>
  <c r="D965" i="10" s="1"/>
  <c r="E965" i="10" s="1"/>
  <c r="F965" i="10" s="1"/>
  <c r="G965" i="10" s="1"/>
  <c r="H965" i="10" s="1"/>
  <c r="I965" i="10" s="1"/>
  <c r="J965" i="10" s="1"/>
  <c r="K965" i="10" s="1"/>
  <c r="L965" i="10" s="1"/>
  <c r="M965" i="10" s="1"/>
  <c r="N965" i="10" s="1"/>
  <c r="O965" i="10" s="1"/>
  <c r="P965" i="10" s="1"/>
  <c r="Q965" i="10" s="1"/>
  <c r="R965" i="10" s="1"/>
  <c r="S965" i="10" s="1"/>
  <c r="T965" i="10" s="1"/>
  <c r="U965" i="10" s="1"/>
  <c r="V965" i="10" s="1"/>
  <c r="B966" i="10"/>
  <c r="C966" i="10" s="1"/>
  <c r="D966" i="10" s="1"/>
  <c r="E966" i="10" s="1"/>
  <c r="F966" i="10" s="1"/>
  <c r="G966" i="10" s="1"/>
  <c r="H966" i="10" s="1"/>
  <c r="I966" i="10" s="1"/>
  <c r="J966" i="10" s="1"/>
  <c r="K966" i="10" s="1"/>
  <c r="L966" i="10" s="1"/>
  <c r="M966" i="10" s="1"/>
  <c r="N966" i="10" s="1"/>
  <c r="O966" i="10" s="1"/>
  <c r="P966" i="10" s="1"/>
  <c r="Q966" i="10" s="1"/>
  <c r="R966" i="10" s="1"/>
  <c r="S966" i="10" s="1"/>
  <c r="T966" i="10" s="1"/>
  <c r="U966" i="10" s="1"/>
  <c r="V966" i="10" s="1"/>
  <c r="B967" i="10"/>
  <c r="C967" i="10" s="1"/>
  <c r="D967" i="10" s="1"/>
  <c r="E967" i="10" s="1"/>
  <c r="F967" i="10" s="1"/>
  <c r="G967" i="10" s="1"/>
  <c r="H967" i="10" s="1"/>
  <c r="I967" i="10" s="1"/>
  <c r="J967" i="10" s="1"/>
  <c r="K967" i="10" s="1"/>
  <c r="L967" i="10" s="1"/>
  <c r="M967" i="10" s="1"/>
  <c r="N967" i="10" s="1"/>
  <c r="O967" i="10" s="1"/>
  <c r="P967" i="10" s="1"/>
  <c r="Q967" i="10" s="1"/>
  <c r="R967" i="10" s="1"/>
  <c r="S967" i="10" s="1"/>
  <c r="T967" i="10" s="1"/>
  <c r="U967" i="10" s="1"/>
  <c r="V967" i="10" s="1"/>
  <c r="B968" i="10"/>
  <c r="C968" i="10" s="1"/>
  <c r="D968" i="10" s="1"/>
  <c r="E968" i="10" s="1"/>
  <c r="F968" i="10" s="1"/>
  <c r="G968" i="10" s="1"/>
  <c r="H968" i="10" s="1"/>
  <c r="I968" i="10" s="1"/>
  <c r="J968" i="10" s="1"/>
  <c r="K968" i="10" s="1"/>
  <c r="L968" i="10" s="1"/>
  <c r="M968" i="10" s="1"/>
  <c r="N968" i="10" s="1"/>
  <c r="O968" i="10" s="1"/>
  <c r="P968" i="10" s="1"/>
  <c r="Q968" i="10" s="1"/>
  <c r="R968" i="10" s="1"/>
  <c r="S968" i="10" s="1"/>
  <c r="T968" i="10" s="1"/>
  <c r="U968" i="10" s="1"/>
  <c r="V968" i="10" s="1"/>
  <c r="B969" i="10"/>
  <c r="C969" i="10" s="1"/>
  <c r="D969" i="10" s="1"/>
  <c r="E969" i="10" s="1"/>
  <c r="F969" i="10" s="1"/>
  <c r="G969" i="10" s="1"/>
  <c r="H969" i="10" s="1"/>
  <c r="I969" i="10" s="1"/>
  <c r="J969" i="10" s="1"/>
  <c r="K969" i="10" s="1"/>
  <c r="L969" i="10" s="1"/>
  <c r="M969" i="10" s="1"/>
  <c r="N969" i="10" s="1"/>
  <c r="O969" i="10" s="1"/>
  <c r="P969" i="10" s="1"/>
  <c r="Q969" i="10" s="1"/>
  <c r="R969" i="10" s="1"/>
  <c r="S969" i="10" s="1"/>
  <c r="T969" i="10" s="1"/>
  <c r="U969" i="10" s="1"/>
  <c r="V969" i="10" s="1"/>
  <c r="B970" i="10"/>
  <c r="C970" i="10" s="1"/>
  <c r="D970" i="10" s="1"/>
  <c r="E970" i="10" s="1"/>
  <c r="F970" i="10" s="1"/>
  <c r="G970" i="10" s="1"/>
  <c r="H970" i="10" s="1"/>
  <c r="I970" i="10" s="1"/>
  <c r="J970" i="10" s="1"/>
  <c r="K970" i="10" s="1"/>
  <c r="L970" i="10" s="1"/>
  <c r="M970" i="10" s="1"/>
  <c r="N970" i="10" s="1"/>
  <c r="O970" i="10" s="1"/>
  <c r="P970" i="10" s="1"/>
  <c r="Q970" i="10" s="1"/>
  <c r="R970" i="10" s="1"/>
  <c r="S970" i="10" s="1"/>
  <c r="T970" i="10" s="1"/>
  <c r="U970" i="10" s="1"/>
  <c r="V970" i="10" s="1"/>
  <c r="B971" i="10"/>
  <c r="C971" i="10" s="1"/>
  <c r="D971" i="10" s="1"/>
  <c r="E971" i="10" s="1"/>
  <c r="F971" i="10" s="1"/>
  <c r="G971" i="10" s="1"/>
  <c r="H971" i="10" s="1"/>
  <c r="I971" i="10" s="1"/>
  <c r="J971" i="10" s="1"/>
  <c r="K971" i="10" s="1"/>
  <c r="L971" i="10" s="1"/>
  <c r="M971" i="10" s="1"/>
  <c r="N971" i="10" s="1"/>
  <c r="O971" i="10" s="1"/>
  <c r="P971" i="10" s="1"/>
  <c r="Q971" i="10" s="1"/>
  <c r="R971" i="10" s="1"/>
  <c r="S971" i="10" s="1"/>
  <c r="T971" i="10" s="1"/>
  <c r="U971" i="10" s="1"/>
  <c r="V971" i="10" s="1"/>
  <c r="B972" i="10"/>
  <c r="C972" i="10" s="1"/>
  <c r="D972" i="10" s="1"/>
  <c r="E972" i="10" s="1"/>
  <c r="F972" i="10" s="1"/>
  <c r="G972" i="10" s="1"/>
  <c r="H972" i="10" s="1"/>
  <c r="I972" i="10" s="1"/>
  <c r="J972" i="10" s="1"/>
  <c r="K972" i="10" s="1"/>
  <c r="L972" i="10" s="1"/>
  <c r="M972" i="10" s="1"/>
  <c r="N972" i="10" s="1"/>
  <c r="O972" i="10" s="1"/>
  <c r="P972" i="10" s="1"/>
  <c r="Q972" i="10" s="1"/>
  <c r="R972" i="10" s="1"/>
  <c r="S972" i="10" s="1"/>
  <c r="T972" i="10" s="1"/>
  <c r="U972" i="10" s="1"/>
  <c r="V972" i="10" s="1"/>
  <c r="B973" i="10"/>
  <c r="C973" i="10" s="1"/>
  <c r="D973" i="10" s="1"/>
  <c r="E973" i="10" s="1"/>
  <c r="F973" i="10" s="1"/>
  <c r="G973" i="10" s="1"/>
  <c r="H973" i="10" s="1"/>
  <c r="I973" i="10" s="1"/>
  <c r="J973" i="10" s="1"/>
  <c r="K973" i="10" s="1"/>
  <c r="L973" i="10" s="1"/>
  <c r="M973" i="10" s="1"/>
  <c r="N973" i="10" s="1"/>
  <c r="O973" i="10" s="1"/>
  <c r="P973" i="10" s="1"/>
  <c r="Q973" i="10" s="1"/>
  <c r="R973" i="10" s="1"/>
  <c r="S973" i="10" s="1"/>
  <c r="T973" i="10" s="1"/>
  <c r="U973" i="10" s="1"/>
  <c r="V973" i="10" s="1"/>
  <c r="B974" i="10"/>
  <c r="C974" i="10" s="1"/>
  <c r="D974" i="10" s="1"/>
  <c r="E974" i="10" s="1"/>
  <c r="F974" i="10" s="1"/>
  <c r="G974" i="10" s="1"/>
  <c r="H974" i="10" s="1"/>
  <c r="I974" i="10" s="1"/>
  <c r="J974" i="10" s="1"/>
  <c r="K974" i="10" s="1"/>
  <c r="L974" i="10" s="1"/>
  <c r="M974" i="10" s="1"/>
  <c r="N974" i="10" s="1"/>
  <c r="O974" i="10" s="1"/>
  <c r="P974" i="10" s="1"/>
  <c r="Q974" i="10" s="1"/>
  <c r="R974" i="10" s="1"/>
  <c r="S974" i="10" s="1"/>
  <c r="T974" i="10" s="1"/>
  <c r="U974" i="10" s="1"/>
  <c r="V974" i="10" s="1"/>
  <c r="B975" i="10"/>
  <c r="C975" i="10" s="1"/>
  <c r="D975" i="10" s="1"/>
  <c r="E975" i="10" s="1"/>
  <c r="F975" i="10" s="1"/>
  <c r="G975" i="10" s="1"/>
  <c r="H975" i="10" s="1"/>
  <c r="I975" i="10" s="1"/>
  <c r="J975" i="10" s="1"/>
  <c r="K975" i="10" s="1"/>
  <c r="L975" i="10" s="1"/>
  <c r="M975" i="10" s="1"/>
  <c r="N975" i="10" s="1"/>
  <c r="O975" i="10" s="1"/>
  <c r="P975" i="10" s="1"/>
  <c r="Q975" i="10" s="1"/>
  <c r="R975" i="10" s="1"/>
  <c r="S975" i="10" s="1"/>
  <c r="T975" i="10" s="1"/>
  <c r="U975" i="10" s="1"/>
  <c r="V975" i="10" s="1"/>
  <c r="B976" i="10"/>
  <c r="C976" i="10" s="1"/>
  <c r="D976" i="10" s="1"/>
  <c r="E976" i="10" s="1"/>
  <c r="F976" i="10" s="1"/>
  <c r="G976" i="10" s="1"/>
  <c r="H976" i="10" s="1"/>
  <c r="I976" i="10" s="1"/>
  <c r="J976" i="10" s="1"/>
  <c r="K976" i="10" s="1"/>
  <c r="L976" i="10" s="1"/>
  <c r="M976" i="10" s="1"/>
  <c r="N976" i="10" s="1"/>
  <c r="O976" i="10" s="1"/>
  <c r="P976" i="10" s="1"/>
  <c r="Q976" i="10" s="1"/>
  <c r="R976" i="10" s="1"/>
  <c r="S976" i="10" s="1"/>
  <c r="T976" i="10" s="1"/>
  <c r="U976" i="10" s="1"/>
  <c r="V976" i="10" s="1"/>
  <c r="B977" i="10"/>
  <c r="C977" i="10" s="1"/>
  <c r="D977" i="10" s="1"/>
  <c r="E977" i="10" s="1"/>
  <c r="F977" i="10" s="1"/>
  <c r="G977" i="10" s="1"/>
  <c r="H977" i="10" s="1"/>
  <c r="I977" i="10" s="1"/>
  <c r="J977" i="10" s="1"/>
  <c r="K977" i="10" s="1"/>
  <c r="L977" i="10" s="1"/>
  <c r="M977" i="10" s="1"/>
  <c r="N977" i="10" s="1"/>
  <c r="O977" i="10" s="1"/>
  <c r="P977" i="10" s="1"/>
  <c r="Q977" i="10" s="1"/>
  <c r="R977" i="10" s="1"/>
  <c r="S977" i="10" s="1"/>
  <c r="T977" i="10" s="1"/>
  <c r="U977" i="10" s="1"/>
  <c r="V977" i="10" s="1"/>
  <c r="B978" i="10"/>
  <c r="C978" i="10" s="1"/>
  <c r="D978" i="10" s="1"/>
  <c r="E978" i="10" s="1"/>
  <c r="F978" i="10" s="1"/>
  <c r="G978" i="10" s="1"/>
  <c r="H978" i="10" s="1"/>
  <c r="I978" i="10" s="1"/>
  <c r="J978" i="10" s="1"/>
  <c r="K978" i="10" s="1"/>
  <c r="L978" i="10" s="1"/>
  <c r="M978" i="10" s="1"/>
  <c r="N978" i="10" s="1"/>
  <c r="O978" i="10" s="1"/>
  <c r="P978" i="10" s="1"/>
  <c r="Q978" i="10" s="1"/>
  <c r="R978" i="10" s="1"/>
  <c r="S978" i="10" s="1"/>
  <c r="T978" i="10" s="1"/>
  <c r="U978" i="10" s="1"/>
  <c r="V978" i="10" s="1"/>
  <c r="B979" i="10"/>
  <c r="C979" i="10" s="1"/>
  <c r="D979" i="10" s="1"/>
  <c r="E979" i="10" s="1"/>
  <c r="F979" i="10" s="1"/>
  <c r="G979" i="10" s="1"/>
  <c r="H979" i="10" s="1"/>
  <c r="I979" i="10" s="1"/>
  <c r="J979" i="10" s="1"/>
  <c r="K979" i="10" s="1"/>
  <c r="L979" i="10" s="1"/>
  <c r="M979" i="10" s="1"/>
  <c r="N979" i="10" s="1"/>
  <c r="O979" i="10" s="1"/>
  <c r="P979" i="10" s="1"/>
  <c r="Q979" i="10" s="1"/>
  <c r="R979" i="10" s="1"/>
  <c r="S979" i="10" s="1"/>
  <c r="T979" i="10" s="1"/>
  <c r="U979" i="10" s="1"/>
  <c r="V979" i="10" s="1"/>
  <c r="B980" i="10"/>
  <c r="C980" i="10" s="1"/>
  <c r="D980" i="10" s="1"/>
  <c r="E980" i="10" s="1"/>
  <c r="F980" i="10" s="1"/>
  <c r="G980" i="10" s="1"/>
  <c r="H980" i="10" s="1"/>
  <c r="I980" i="10" s="1"/>
  <c r="J980" i="10" s="1"/>
  <c r="K980" i="10" s="1"/>
  <c r="L980" i="10" s="1"/>
  <c r="M980" i="10" s="1"/>
  <c r="N980" i="10" s="1"/>
  <c r="O980" i="10" s="1"/>
  <c r="P980" i="10" s="1"/>
  <c r="Q980" i="10" s="1"/>
  <c r="R980" i="10" s="1"/>
  <c r="S980" i="10" s="1"/>
  <c r="T980" i="10" s="1"/>
  <c r="U980" i="10" s="1"/>
  <c r="V980" i="10" s="1"/>
  <c r="B981" i="10"/>
  <c r="C981" i="10" s="1"/>
  <c r="D981" i="10" s="1"/>
  <c r="E981" i="10" s="1"/>
  <c r="F981" i="10" s="1"/>
  <c r="G981" i="10" s="1"/>
  <c r="H981" i="10" s="1"/>
  <c r="I981" i="10" s="1"/>
  <c r="J981" i="10" s="1"/>
  <c r="K981" i="10" s="1"/>
  <c r="L981" i="10" s="1"/>
  <c r="M981" i="10" s="1"/>
  <c r="N981" i="10" s="1"/>
  <c r="O981" i="10" s="1"/>
  <c r="P981" i="10" s="1"/>
  <c r="Q981" i="10" s="1"/>
  <c r="R981" i="10" s="1"/>
  <c r="S981" i="10" s="1"/>
  <c r="T981" i="10" s="1"/>
  <c r="U981" i="10" s="1"/>
  <c r="V981" i="10" s="1"/>
  <c r="B982" i="10"/>
  <c r="C982" i="10" s="1"/>
  <c r="D982" i="10" s="1"/>
  <c r="E982" i="10" s="1"/>
  <c r="F982" i="10" s="1"/>
  <c r="G982" i="10" s="1"/>
  <c r="H982" i="10" s="1"/>
  <c r="I982" i="10" s="1"/>
  <c r="J982" i="10" s="1"/>
  <c r="K982" i="10" s="1"/>
  <c r="L982" i="10" s="1"/>
  <c r="M982" i="10" s="1"/>
  <c r="N982" i="10" s="1"/>
  <c r="O982" i="10" s="1"/>
  <c r="P982" i="10" s="1"/>
  <c r="Q982" i="10" s="1"/>
  <c r="R982" i="10" s="1"/>
  <c r="S982" i="10" s="1"/>
  <c r="T982" i="10" s="1"/>
  <c r="U982" i="10" s="1"/>
  <c r="V982" i="10" s="1"/>
  <c r="B983" i="10"/>
  <c r="C983" i="10" s="1"/>
  <c r="D983" i="10" s="1"/>
  <c r="E983" i="10" s="1"/>
  <c r="F983" i="10" s="1"/>
  <c r="G983" i="10" s="1"/>
  <c r="H983" i="10" s="1"/>
  <c r="I983" i="10" s="1"/>
  <c r="J983" i="10" s="1"/>
  <c r="K983" i="10" s="1"/>
  <c r="L983" i="10" s="1"/>
  <c r="M983" i="10" s="1"/>
  <c r="N983" i="10" s="1"/>
  <c r="O983" i="10" s="1"/>
  <c r="P983" i="10" s="1"/>
  <c r="Q983" i="10" s="1"/>
  <c r="R983" i="10" s="1"/>
  <c r="S983" i="10" s="1"/>
  <c r="T983" i="10" s="1"/>
  <c r="U983" i="10" s="1"/>
  <c r="V983" i="10" s="1"/>
  <c r="B984" i="10"/>
  <c r="C984" i="10" s="1"/>
  <c r="D984" i="10" s="1"/>
  <c r="E984" i="10" s="1"/>
  <c r="F984" i="10" s="1"/>
  <c r="G984" i="10" s="1"/>
  <c r="H984" i="10" s="1"/>
  <c r="I984" i="10" s="1"/>
  <c r="J984" i="10" s="1"/>
  <c r="K984" i="10" s="1"/>
  <c r="L984" i="10" s="1"/>
  <c r="M984" i="10" s="1"/>
  <c r="N984" i="10" s="1"/>
  <c r="O984" i="10" s="1"/>
  <c r="P984" i="10" s="1"/>
  <c r="Q984" i="10" s="1"/>
  <c r="R984" i="10" s="1"/>
  <c r="S984" i="10" s="1"/>
  <c r="T984" i="10" s="1"/>
  <c r="U984" i="10" s="1"/>
  <c r="V984" i="10" s="1"/>
  <c r="B985" i="10"/>
  <c r="C985" i="10" s="1"/>
  <c r="D985" i="10" s="1"/>
  <c r="E985" i="10" s="1"/>
  <c r="F985" i="10" s="1"/>
  <c r="G985" i="10" s="1"/>
  <c r="H985" i="10" s="1"/>
  <c r="I985" i="10" s="1"/>
  <c r="J985" i="10" s="1"/>
  <c r="K985" i="10" s="1"/>
  <c r="L985" i="10" s="1"/>
  <c r="M985" i="10" s="1"/>
  <c r="N985" i="10" s="1"/>
  <c r="O985" i="10" s="1"/>
  <c r="P985" i="10" s="1"/>
  <c r="Q985" i="10" s="1"/>
  <c r="R985" i="10" s="1"/>
  <c r="S985" i="10" s="1"/>
  <c r="T985" i="10" s="1"/>
  <c r="U985" i="10" s="1"/>
  <c r="V985" i="10" s="1"/>
  <c r="B986" i="10"/>
  <c r="C986" i="10" s="1"/>
  <c r="D986" i="10" s="1"/>
  <c r="E986" i="10" s="1"/>
  <c r="F986" i="10" s="1"/>
  <c r="G986" i="10" s="1"/>
  <c r="H986" i="10" s="1"/>
  <c r="I986" i="10" s="1"/>
  <c r="J986" i="10" s="1"/>
  <c r="K986" i="10" s="1"/>
  <c r="L986" i="10" s="1"/>
  <c r="M986" i="10" s="1"/>
  <c r="N986" i="10" s="1"/>
  <c r="O986" i="10" s="1"/>
  <c r="P986" i="10" s="1"/>
  <c r="Q986" i="10" s="1"/>
  <c r="R986" i="10" s="1"/>
  <c r="S986" i="10" s="1"/>
  <c r="T986" i="10" s="1"/>
  <c r="U986" i="10" s="1"/>
  <c r="V986" i="10" s="1"/>
  <c r="B987" i="10"/>
  <c r="C987" i="10" s="1"/>
  <c r="D987" i="10" s="1"/>
  <c r="E987" i="10" s="1"/>
  <c r="F987" i="10" s="1"/>
  <c r="G987" i="10" s="1"/>
  <c r="H987" i="10" s="1"/>
  <c r="I987" i="10" s="1"/>
  <c r="J987" i="10" s="1"/>
  <c r="K987" i="10" s="1"/>
  <c r="L987" i="10" s="1"/>
  <c r="M987" i="10" s="1"/>
  <c r="N987" i="10" s="1"/>
  <c r="O987" i="10" s="1"/>
  <c r="P987" i="10" s="1"/>
  <c r="Q987" i="10" s="1"/>
  <c r="R987" i="10" s="1"/>
  <c r="S987" i="10" s="1"/>
  <c r="T987" i="10" s="1"/>
  <c r="U987" i="10" s="1"/>
  <c r="V987" i="10" s="1"/>
  <c r="B988" i="10"/>
  <c r="C988" i="10" s="1"/>
  <c r="D988" i="10" s="1"/>
  <c r="E988" i="10" s="1"/>
  <c r="F988" i="10" s="1"/>
  <c r="G988" i="10" s="1"/>
  <c r="H988" i="10" s="1"/>
  <c r="I988" i="10" s="1"/>
  <c r="J988" i="10" s="1"/>
  <c r="K988" i="10" s="1"/>
  <c r="L988" i="10" s="1"/>
  <c r="M988" i="10" s="1"/>
  <c r="N988" i="10" s="1"/>
  <c r="O988" i="10" s="1"/>
  <c r="P988" i="10" s="1"/>
  <c r="Q988" i="10" s="1"/>
  <c r="R988" i="10" s="1"/>
  <c r="S988" i="10" s="1"/>
  <c r="T988" i="10" s="1"/>
  <c r="U988" i="10" s="1"/>
  <c r="V988" i="10" s="1"/>
  <c r="B989" i="10"/>
  <c r="C989" i="10" s="1"/>
  <c r="D989" i="10" s="1"/>
  <c r="E989" i="10" s="1"/>
  <c r="F989" i="10" s="1"/>
  <c r="G989" i="10" s="1"/>
  <c r="H989" i="10" s="1"/>
  <c r="I989" i="10" s="1"/>
  <c r="J989" i="10" s="1"/>
  <c r="K989" i="10" s="1"/>
  <c r="L989" i="10" s="1"/>
  <c r="M989" i="10" s="1"/>
  <c r="N989" i="10" s="1"/>
  <c r="O989" i="10" s="1"/>
  <c r="P989" i="10" s="1"/>
  <c r="Q989" i="10" s="1"/>
  <c r="R989" i="10" s="1"/>
  <c r="S989" i="10" s="1"/>
  <c r="T989" i="10" s="1"/>
  <c r="U989" i="10" s="1"/>
  <c r="V989" i="10" s="1"/>
  <c r="B990" i="10"/>
  <c r="C990" i="10" s="1"/>
  <c r="D990" i="10" s="1"/>
  <c r="E990" i="10" s="1"/>
  <c r="F990" i="10" s="1"/>
  <c r="G990" i="10" s="1"/>
  <c r="H990" i="10" s="1"/>
  <c r="I990" i="10" s="1"/>
  <c r="J990" i="10" s="1"/>
  <c r="K990" i="10" s="1"/>
  <c r="L990" i="10" s="1"/>
  <c r="M990" i="10" s="1"/>
  <c r="N990" i="10" s="1"/>
  <c r="O990" i="10" s="1"/>
  <c r="P990" i="10" s="1"/>
  <c r="Q990" i="10" s="1"/>
  <c r="R990" i="10" s="1"/>
  <c r="S990" i="10" s="1"/>
  <c r="T990" i="10" s="1"/>
  <c r="U990" i="10" s="1"/>
  <c r="V990" i="10" s="1"/>
  <c r="B991" i="10"/>
  <c r="C991" i="10" s="1"/>
  <c r="D991" i="10" s="1"/>
  <c r="E991" i="10" s="1"/>
  <c r="F991" i="10" s="1"/>
  <c r="G991" i="10" s="1"/>
  <c r="H991" i="10" s="1"/>
  <c r="I991" i="10" s="1"/>
  <c r="J991" i="10" s="1"/>
  <c r="K991" i="10" s="1"/>
  <c r="L991" i="10" s="1"/>
  <c r="M991" i="10" s="1"/>
  <c r="N991" i="10" s="1"/>
  <c r="O991" i="10" s="1"/>
  <c r="P991" i="10" s="1"/>
  <c r="Q991" i="10" s="1"/>
  <c r="R991" i="10" s="1"/>
  <c r="S991" i="10" s="1"/>
  <c r="T991" i="10" s="1"/>
  <c r="U991" i="10" s="1"/>
  <c r="V991" i="10" s="1"/>
  <c r="B992" i="10"/>
  <c r="C992" i="10" s="1"/>
  <c r="D992" i="10" s="1"/>
  <c r="E992" i="10" s="1"/>
  <c r="F992" i="10" s="1"/>
  <c r="G992" i="10" s="1"/>
  <c r="H992" i="10" s="1"/>
  <c r="I992" i="10" s="1"/>
  <c r="J992" i="10" s="1"/>
  <c r="K992" i="10" s="1"/>
  <c r="L992" i="10" s="1"/>
  <c r="M992" i="10" s="1"/>
  <c r="N992" i="10" s="1"/>
  <c r="O992" i="10" s="1"/>
  <c r="P992" i="10" s="1"/>
  <c r="Q992" i="10" s="1"/>
  <c r="R992" i="10" s="1"/>
  <c r="S992" i="10" s="1"/>
  <c r="T992" i="10" s="1"/>
  <c r="U992" i="10" s="1"/>
  <c r="V992" i="10" s="1"/>
  <c r="B993" i="10"/>
  <c r="C993" i="10" s="1"/>
  <c r="D993" i="10" s="1"/>
  <c r="E993" i="10" s="1"/>
  <c r="F993" i="10" s="1"/>
  <c r="G993" i="10" s="1"/>
  <c r="H993" i="10" s="1"/>
  <c r="I993" i="10" s="1"/>
  <c r="J993" i="10" s="1"/>
  <c r="K993" i="10" s="1"/>
  <c r="L993" i="10" s="1"/>
  <c r="M993" i="10" s="1"/>
  <c r="N993" i="10" s="1"/>
  <c r="O993" i="10" s="1"/>
  <c r="P993" i="10" s="1"/>
  <c r="Q993" i="10" s="1"/>
  <c r="R993" i="10" s="1"/>
  <c r="S993" i="10" s="1"/>
  <c r="T993" i="10" s="1"/>
  <c r="U993" i="10" s="1"/>
  <c r="V993" i="10" s="1"/>
  <c r="B994" i="10"/>
  <c r="C994" i="10" s="1"/>
  <c r="D994" i="10" s="1"/>
  <c r="E994" i="10" s="1"/>
  <c r="F994" i="10" s="1"/>
  <c r="G994" i="10" s="1"/>
  <c r="H994" i="10" s="1"/>
  <c r="I994" i="10" s="1"/>
  <c r="J994" i="10" s="1"/>
  <c r="K994" i="10" s="1"/>
  <c r="L994" i="10" s="1"/>
  <c r="M994" i="10" s="1"/>
  <c r="N994" i="10" s="1"/>
  <c r="O994" i="10" s="1"/>
  <c r="P994" i="10" s="1"/>
  <c r="Q994" i="10" s="1"/>
  <c r="R994" i="10" s="1"/>
  <c r="S994" i="10" s="1"/>
  <c r="T994" i="10" s="1"/>
  <c r="U994" i="10" s="1"/>
  <c r="V994" i="10" s="1"/>
  <c r="B995" i="10"/>
  <c r="C995" i="10" s="1"/>
  <c r="D995" i="10" s="1"/>
  <c r="E995" i="10" s="1"/>
  <c r="F995" i="10" s="1"/>
  <c r="G995" i="10" s="1"/>
  <c r="H995" i="10" s="1"/>
  <c r="I995" i="10" s="1"/>
  <c r="J995" i="10" s="1"/>
  <c r="K995" i="10" s="1"/>
  <c r="L995" i="10" s="1"/>
  <c r="M995" i="10" s="1"/>
  <c r="N995" i="10" s="1"/>
  <c r="O995" i="10" s="1"/>
  <c r="P995" i="10" s="1"/>
  <c r="Q995" i="10" s="1"/>
  <c r="R995" i="10" s="1"/>
  <c r="S995" i="10" s="1"/>
  <c r="T995" i="10" s="1"/>
  <c r="U995" i="10" s="1"/>
  <c r="V995" i="10" s="1"/>
  <c r="B996" i="10"/>
  <c r="C996" i="10" s="1"/>
  <c r="D996" i="10" s="1"/>
  <c r="E996" i="10" s="1"/>
  <c r="F996" i="10" s="1"/>
  <c r="G996" i="10" s="1"/>
  <c r="H996" i="10" s="1"/>
  <c r="I996" i="10" s="1"/>
  <c r="J996" i="10" s="1"/>
  <c r="K996" i="10" s="1"/>
  <c r="L996" i="10" s="1"/>
  <c r="M996" i="10" s="1"/>
  <c r="N996" i="10" s="1"/>
  <c r="O996" i="10" s="1"/>
  <c r="P996" i="10" s="1"/>
  <c r="Q996" i="10" s="1"/>
  <c r="R996" i="10" s="1"/>
  <c r="S996" i="10" s="1"/>
  <c r="T996" i="10" s="1"/>
  <c r="U996" i="10" s="1"/>
  <c r="V996" i="10" s="1"/>
  <c r="B997" i="10"/>
  <c r="C997" i="10" s="1"/>
  <c r="D997" i="10" s="1"/>
  <c r="E997" i="10" s="1"/>
  <c r="F997" i="10" s="1"/>
  <c r="G997" i="10" s="1"/>
  <c r="H997" i="10" s="1"/>
  <c r="I997" i="10" s="1"/>
  <c r="J997" i="10" s="1"/>
  <c r="K997" i="10" s="1"/>
  <c r="L997" i="10" s="1"/>
  <c r="M997" i="10" s="1"/>
  <c r="N997" i="10" s="1"/>
  <c r="O997" i="10" s="1"/>
  <c r="P997" i="10" s="1"/>
  <c r="Q997" i="10" s="1"/>
  <c r="R997" i="10" s="1"/>
  <c r="S997" i="10" s="1"/>
  <c r="T997" i="10" s="1"/>
  <c r="U997" i="10" s="1"/>
  <c r="V997" i="10" s="1"/>
  <c r="B998" i="10"/>
  <c r="C998" i="10" s="1"/>
  <c r="D998" i="10" s="1"/>
  <c r="E998" i="10" s="1"/>
  <c r="F998" i="10" s="1"/>
  <c r="G998" i="10" s="1"/>
  <c r="H998" i="10" s="1"/>
  <c r="I998" i="10" s="1"/>
  <c r="J998" i="10" s="1"/>
  <c r="K998" i="10" s="1"/>
  <c r="L998" i="10" s="1"/>
  <c r="M998" i="10" s="1"/>
  <c r="N998" i="10" s="1"/>
  <c r="O998" i="10" s="1"/>
  <c r="P998" i="10" s="1"/>
  <c r="Q998" i="10" s="1"/>
  <c r="R998" i="10" s="1"/>
  <c r="S998" i="10" s="1"/>
  <c r="T998" i="10" s="1"/>
  <c r="U998" i="10" s="1"/>
  <c r="V998" i="10" s="1"/>
  <c r="B999" i="10"/>
  <c r="C999" i="10" s="1"/>
  <c r="D999" i="10" s="1"/>
  <c r="E999" i="10" s="1"/>
  <c r="F999" i="10" s="1"/>
  <c r="G999" i="10" s="1"/>
  <c r="H999" i="10" s="1"/>
  <c r="I999" i="10" s="1"/>
  <c r="J999" i="10" s="1"/>
  <c r="K999" i="10" s="1"/>
  <c r="L999" i="10" s="1"/>
  <c r="M999" i="10" s="1"/>
  <c r="N999" i="10" s="1"/>
  <c r="O999" i="10" s="1"/>
  <c r="P999" i="10" s="1"/>
  <c r="Q999" i="10" s="1"/>
  <c r="R999" i="10" s="1"/>
  <c r="S999" i="10" s="1"/>
  <c r="T999" i="10" s="1"/>
  <c r="U999" i="10" s="1"/>
  <c r="V999" i="10" s="1"/>
  <c r="B1000" i="10"/>
  <c r="C1000" i="10" s="1"/>
  <c r="D1000" i="10" s="1"/>
  <c r="E1000" i="10" s="1"/>
  <c r="F1000" i="10" s="1"/>
  <c r="G1000" i="10" s="1"/>
  <c r="H1000" i="10" s="1"/>
  <c r="I1000" i="10" s="1"/>
  <c r="J1000" i="10" s="1"/>
  <c r="K1000" i="10" s="1"/>
  <c r="L1000" i="10" s="1"/>
  <c r="M1000" i="10" s="1"/>
  <c r="N1000" i="10" s="1"/>
  <c r="O1000" i="10" s="1"/>
  <c r="P1000" i="10" s="1"/>
  <c r="Q1000" i="10" s="1"/>
  <c r="R1000" i="10" s="1"/>
  <c r="S1000" i="10" s="1"/>
  <c r="T1000" i="10" s="1"/>
  <c r="U1000" i="10" s="1"/>
  <c r="V1000" i="10" s="1"/>
  <c r="B1001" i="10"/>
  <c r="C1001" i="10" s="1"/>
  <c r="D1001" i="10" s="1"/>
  <c r="E1001" i="10" s="1"/>
  <c r="F1001" i="10" s="1"/>
  <c r="G1001" i="10" s="1"/>
  <c r="H1001" i="10" s="1"/>
  <c r="I1001" i="10" s="1"/>
  <c r="J1001" i="10" s="1"/>
  <c r="K1001" i="10" s="1"/>
  <c r="L1001" i="10" s="1"/>
  <c r="M1001" i="10" s="1"/>
  <c r="N1001" i="10" s="1"/>
  <c r="O1001" i="10" s="1"/>
  <c r="P1001" i="10" s="1"/>
  <c r="Q1001" i="10" s="1"/>
  <c r="R1001" i="10" s="1"/>
  <c r="S1001" i="10" s="1"/>
  <c r="T1001" i="10" s="1"/>
  <c r="U1001" i="10" s="1"/>
  <c r="V1001" i="10" s="1"/>
  <c r="B1002" i="10"/>
  <c r="C1002" i="10" s="1"/>
  <c r="D1002" i="10" s="1"/>
  <c r="E1002" i="10" s="1"/>
  <c r="F1002" i="10" s="1"/>
  <c r="G1002" i="10" s="1"/>
  <c r="H1002" i="10" s="1"/>
  <c r="I1002" i="10" s="1"/>
  <c r="J1002" i="10" s="1"/>
  <c r="K1002" i="10" s="1"/>
  <c r="L1002" i="10" s="1"/>
  <c r="M1002" i="10" s="1"/>
  <c r="N1002" i="10" s="1"/>
  <c r="O1002" i="10" s="1"/>
  <c r="P1002" i="10" s="1"/>
  <c r="Q1002" i="10" s="1"/>
  <c r="R1002" i="10" s="1"/>
  <c r="S1002" i="10" s="1"/>
  <c r="T1002" i="10" s="1"/>
  <c r="U1002" i="10" s="1"/>
  <c r="V1002" i="10" s="1"/>
  <c r="B1003" i="10"/>
  <c r="C1003" i="10" s="1"/>
  <c r="D1003" i="10" s="1"/>
  <c r="E1003" i="10" s="1"/>
  <c r="F1003" i="10" s="1"/>
  <c r="G1003" i="10" s="1"/>
  <c r="H1003" i="10" s="1"/>
  <c r="I1003" i="10" s="1"/>
  <c r="J1003" i="10" s="1"/>
  <c r="K1003" i="10" s="1"/>
  <c r="L1003" i="10" s="1"/>
  <c r="M1003" i="10" s="1"/>
  <c r="N1003" i="10" s="1"/>
  <c r="O1003" i="10" s="1"/>
  <c r="P1003" i="10" s="1"/>
  <c r="Q1003" i="10" s="1"/>
  <c r="R1003" i="10" s="1"/>
  <c r="S1003" i="10" s="1"/>
  <c r="T1003" i="10" s="1"/>
  <c r="U1003" i="10" s="1"/>
  <c r="V1003" i="10" s="1"/>
  <c r="B4" i="10"/>
  <c r="C4" i="10" l="1"/>
  <c r="D7" i="10"/>
  <c r="B25" i="18"/>
  <c r="D6" i="10"/>
  <c r="B24" i="18"/>
  <c r="D8" i="10"/>
  <c r="B26" i="18"/>
  <c r="C5" i="10"/>
  <c r="D4" i="10" l="1"/>
  <c r="E4" i="10" s="1"/>
  <c r="W50" i="18"/>
  <c r="B22" i="18"/>
  <c r="E6" i="10"/>
  <c r="C24" i="18"/>
  <c r="E8" i="10"/>
  <c r="C26" i="18"/>
  <c r="D5" i="10"/>
  <c r="B23" i="18"/>
  <c r="E7" i="10"/>
  <c r="C25" i="18"/>
  <c r="C1" i="3"/>
  <c r="C1" i="10"/>
  <c r="C2" i="10"/>
  <c r="C22" i="18" l="1"/>
  <c r="F4" i="10"/>
  <c r="D22" i="18"/>
  <c r="F8" i="10"/>
  <c r="D26" i="18"/>
  <c r="F7" i="10"/>
  <c r="D25" i="18"/>
  <c r="E5" i="10"/>
  <c r="C23" i="18"/>
  <c r="F6" i="10"/>
  <c r="D24" i="18"/>
  <c r="D2" i="10"/>
  <c r="D1" i="10"/>
  <c r="F5" i="10" l="1"/>
  <c r="D23" i="18"/>
  <c r="G8" i="10"/>
  <c r="E26" i="18"/>
  <c r="G6" i="10"/>
  <c r="E24" i="18"/>
  <c r="G7" i="10"/>
  <c r="E25" i="18"/>
  <c r="G4" i="10"/>
  <c r="E22" i="18"/>
  <c r="E1" i="10"/>
  <c r="E2" i="10"/>
  <c r="H7" i="10" l="1"/>
  <c r="F25" i="18"/>
  <c r="H8" i="10"/>
  <c r="F26" i="18"/>
  <c r="H4" i="10"/>
  <c r="F22" i="18"/>
  <c r="H6" i="10"/>
  <c r="F24" i="18"/>
  <c r="G5" i="10"/>
  <c r="E23" i="18"/>
  <c r="F2" i="10"/>
  <c r="F1" i="10"/>
  <c r="I8" i="10" l="1"/>
  <c r="G26" i="18"/>
  <c r="I6" i="10"/>
  <c r="G24" i="18"/>
  <c r="H5" i="10"/>
  <c r="F23" i="18"/>
  <c r="I4" i="10"/>
  <c r="G22" i="18"/>
  <c r="I7" i="10"/>
  <c r="G25" i="18"/>
  <c r="G1" i="10"/>
  <c r="G2" i="10"/>
  <c r="J6" i="10" l="1"/>
  <c r="H24" i="18"/>
  <c r="J4" i="10"/>
  <c r="H22" i="18"/>
  <c r="J7" i="10"/>
  <c r="H25" i="18"/>
  <c r="I5" i="10"/>
  <c r="G23" i="18"/>
  <c r="J8" i="10"/>
  <c r="H26" i="18"/>
  <c r="H2" i="10"/>
  <c r="H1" i="10"/>
  <c r="K4" i="10" l="1"/>
  <c r="I22" i="18"/>
  <c r="J5" i="10"/>
  <c r="H23" i="18"/>
  <c r="K8" i="10"/>
  <c r="I26" i="18"/>
  <c r="K7" i="10"/>
  <c r="I25" i="18"/>
  <c r="K6" i="10"/>
  <c r="I24" i="18"/>
  <c r="I1" i="10"/>
  <c r="I2" i="10"/>
  <c r="K5" i="10" l="1"/>
  <c r="I23" i="18"/>
  <c r="L7" i="10"/>
  <c r="J25" i="18"/>
  <c r="L6" i="10"/>
  <c r="J24" i="18"/>
  <c r="L8" i="10"/>
  <c r="J26" i="18"/>
  <c r="L4" i="10"/>
  <c r="J22" i="18"/>
  <c r="J2" i="10"/>
  <c r="J1" i="10"/>
  <c r="M7" i="10" l="1"/>
  <c r="K25" i="18"/>
  <c r="M8" i="10"/>
  <c r="K26" i="18"/>
  <c r="M4" i="10"/>
  <c r="K22" i="18"/>
  <c r="M6" i="10"/>
  <c r="K24" i="18"/>
  <c r="L5" i="10"/>
  <c r="J23" i="18"/>
  <c r="K1" i="10"/>
  <c r="K2" i="10"/>
  <c r="N8" i="10" l="1"/>
  <c r="L26" i="18"/>
  <c r="N6" i="10"/>
  <c r="L24" i="18"/>
  <c r="M5" i="10"/>
  <c r="K23" i="18"/>
  <c r="N4" i="10"/>
  <c r="L22" i="18"/>
  <c r="N7" i="10"/>
  <c r="L25" i="18"/>
  <c r="L2" i="10"/>
  <c r="L1" i="10"/>
  <c r="O6" i="10" l="1"/>
  <c r="M24" i="18"/>
  <c r="O4" i="10"/>
  <c r="M22" i="18"/>
  <c r="O7" i="10"/>
  <c r="M25" i="18"/>
  <c r="N5" i="10"/>
  <c r="L23" i="18"/>
  <c r="O8" i="10"/>
  <c r="M26" i="18"/>
  <c r="M1" i="10"/>
  <c r="M2" i="10"/>
  <c r="P4" i="10" l="1"/>
  <c r="N22" i="18"/>
  <c r="O5" i="10"/>
  <c r="M23" i="18"/>
  <c r="P8" i="10"/>
  <c r="N26" i="18"/>
  <c r="P7" i="10"/>
  <c r="N25" i="18"/>
  <c r="P6" i="10"/>
  <c r="N24" i="18"/>
  <c r="N2" i="10"/>
  <c r="N1" i="10"/>
  <c r="P5" i="10" l="1"/>
  <c r="N23" i="18"/>
  <c r="Q7" i="10"/>
  <c r="O25" i="18"/>
  <c r="Q6" i="10"/>
  <c r="O24" i="18"/>
  <c r="Q8" i="10"/>
  <c r="O26" i="18"/>
  <c r="Q4" i="10"/>
  <c r="O22" i="18"/>
  <c r="O1" i="10"/>
  <c r="O2" i="10"/>
  <c r="R7" i="10" l="1"/>
  <c r="P25" i="18"/>
  <c r="R8" i="10"/>
  <c r="P26" i="18"/>
  <c r="R4" i="10"/>
  <c r="P22" i="18"/>
  <c r="R6" i="10"/>
  <c r="P24" i="18"/>
  <c r="Q5" i="10"/>
  <c r="O23" i="18"/>
  <c r="P2" i="10"/>
  <c r="P1" i="10"/>
  <c r="S8" i="10" l="1"/>
  <c r="Q26" i="18"/>
  <c r="S6" i="10"/>
  <c r="Q24" i="18"/>
  <c r="R5" i="10"/>
  <c r="P23" i="18"/>
  <c r="S4" i="10"/>
  <c r="Q22" i="18"/>
  <c r="S7" i="10"/>
  <c r="Q25" i="18"/>
  <c r="Q2" i="10"/>
  <c r="Q1" i="10"/>
  <c r="T6" i="10" l="1"/>
  <c r="R24" i="18"/>
  <c r="T4" i="10"/>
  <c r="R22" i="18"/>
  <c r="T7" i="10"/>
  <c r="R25" i="18"/>
  <c r="S5" i="10"/>
  <c r="Q23" i="18"/>
  <c r="T8" i="10"/>
  <c r="R26" i="18"/>
  <c r="R2" i="10"/>
  <c r="R1" i="10"/>
  <c r="U4" i="10" l="1"/>
  <c r="S22" i="18"/>
  <c r="T5" i="10"/>
  <c r="R23" i="18"/>
  <c r="U8" i="10"/>
  <c r="S26" i="18"/>
  <c r="U7" i="10"/>
  <c r="S25" i="18"/>
  <c r="U6" i="10"/>
  <c r="S24" i="18"/>
  <c r="S1" i="10"/>
  <c r="S2" i="10"/>
  <c r="U5" i="10" l="1"/>
  <c r="S23" i="18"/>
  <c r="V7" i="10"/>
  <c r="U25" i="18" s="1"/>
  <c r="T25" i="18"/>
  <c r="V6" i="10"/>
  <c r="U24" i="18" s="1"/>
  <c r="T24" i="18"/>
  <c r="V8" i="10"/>
  <c r="U26" i="18" s="1"/>
  <c r="T26" i="18"/>
  <c r="V4" i="10"/>
  <c r="U22" i="18" s="1"/>
  <c r="T22" i="18"/>
  <c r="T2" i="10"/>
  <c r="T1" i="10"/>
  <c r="V5" i="10" l="1"/>
  <c r="U23" i="18" s="1"/>
  <c r="T23" i="18"/>
  <c r="U1" i="10"/>
  <c r="U2" i="10"/>
  <c r="V2" i="10" l="1"/>
  <c r="V1" i="10"/>
  <c r="B1005" i="9" l="1"/>
  <c r="B1004" i="9"/>
  <c r="B1003" i="9"/>
  <c r="B1002" i="9"/>
  <c r="B1001" i="9"/>
  <c r="B1000" i="9"/>
  <c r="B999" i="9"/>
  <c r="B998" i="9"/>
  <c r="B997" i="9"/>
  <c r="B996" i="9"/>
  <c r="B995" i="9"/>
  <c r="B994" i="9"/>
  <c r="B993" i="9"/>
  <c r="B992" i="9"/>
  <c r="B991" i="9"/>
  <c r="B990" i="9"/>
  <c r="B989" i="9"/>
  <c r="B988" i="9"/>
  <c r="B987" i="9"/>
  <c r="B986" i="9"/>
  <c r="B985" i="9"/>
  <c r="B984" i="9"/>
  <c r="B983" i="9"/>
  <c r="B982" i="9"/>
  <c r="B981" i="9"/>
  <c r="B980" i="9"/>
  <c r="B979" i="9"/>
  <c r="B978" i="9"/>
  <c r="B977" i="9"/>
  <c r="B976" i="9"/>
  <c r="B975" i="9"/>
  <c r="B974" i="9"/>
  <c r="B973" i="9"/>
  <c r="B972" i="9"/>
  <c r="B971" i="9"/>
  <c r="B970" i="9"/>
  <c r="B969" i="9"/>
  <c r="B968" i="9"/>
  <c r="B967" i="9"/>
  <c r="B966" i="9"/>
  <c r="B965" i="9"/>
  <c r="B964" i="9"/>
  <c r="B963" i="9"/>
  <c r="B962" i="9"/>
  <c r="B961" i="9"/>
  <c r="B960" i="9"/>
  <c r="B959" i="9"/>
  <c r="B958" i="9"/>
  <c r="B957" i="9"/>
  <c r="B956" i="9"/>
  <c r="B955" i="9"/>
  <c r="B954" i="9"/>
  <c r="B953" i="9"/>
  <c r="B952" i="9"/>
  <c r="B951" i="9"/>
  <c r="B950" i="9"/>
  <c r="B949" i="9"/>
  <c r="B948" i="9"/>
  <c r="B947" i="9"/>
  <c r="B946" i="9"/>
  <c r="B945" i="9"/>
  <c r="B944" i="9"/>
  <c r="B943" i="9"/>
  <c r="B942" i="9"/>
  <c r="B941" i="9"/>
  <c r="B940" i="9"/>
  <c r="B939" i="9"/>
  <c r="B938" i="9"/>
  <c r="B937" i="9"/>
  <c r="B936" i="9"/>
  <c r="B935" i="9"/>
  <c r="B934" i="9"/>
  <c r="B933" i="9"/>
  <c r="B932" i="9"/>
  <c r="B931" i="9"/>
  <c r="B930" i="9"/>
  <c r="B929" i="9"/>
  <c r="B928" i="9"/>
  <c r="B927" i="9"/>
  <c r="B926" i="9"/>
  <c r="B925" i="9"/>
  <c r="B924" i="9"/>
  <c r="B923" i="9"/>
  <c r="B922" i="9"/>
  <c r="B921" i="9"/>
  <c r="B920" i="9"/>
  <c r="B919" i="9"/>
  <c r="B918" i="9"/>
  <c r="B917" i="9"/>
  <c r="B916" i="9"/>
  <c r="B915" i="9"/>
  <c r="B914" i="9"/>
  <c r="B913" i="9"/>
  <c r="B912" i="9"/>
  <c r="B911" i="9"/>
  <c r="B910" i="9"/>
  <c r="B909" i="9"/>
  <c r="B908" i="9"/>
  <c r="B907" i="9"/>
  <c r="B906" i="9"/>
  <c r="B905" i="9"/>
  <c r="B904" i="9"/>
  <c r="B903" i="9"/>
  <c r="B902" i="9"/>
  <c r="B901" i="9"/>
  <c r="B900" i="9"/>
  <c r="B899" i="9"/>
  <c r="B898" i="9"/>
  <c r="B897" i="9"/>
  <c r="B896" i="9"/>
  <c r="B895" i="9"/>
  <c r="B894" i="9"/>
  <c r="B893" i="9"/>
  <c r="B892" i="9"/>
  <c r="B891" i="9"/>
  <c r="B890" i="9"/>
  <c r="B889" i="9"/>
  <c r="B888" i="9"/>
  <c r="B887" i="9"/>
  <c r="B886" i="9"/>
  <c r="B885" i="9"/>
  <c r="B884" i="9"/>
  <c r="B883" i="9"/>
  <c r="B882" i="9"/>
  <c r="B881" i="9"/>
  <c r="B880" i="9"/>
  <c r="B879" i="9"/>
  <c r="B878" i="9"/>
  <c r="B877" i="9"/>
  <c r="B876" i="9"/>
  <c r="B875" i="9"/>
  <c r="B874" i="9"/>
  <c r="B873" i="9"/>
  <c r="B872" i="9"/>
  <c r="B871" i="9"/>
  <c r="B870" i="9"/>
  <c r="B869" i="9"/>
  <c r="B868" i="9"/>
  <c r="B867" i="9"/>
  <c r="B866" i="9"/>
  <c r="B865" i="9"/>
  <c r="B864" i="9"/>
  <c r="B863" i="9"/>
  <c r="B862" i="9"/>
  <c r="B861" i="9"/>
  <c r="B860" i="9"/>
  <c r="B859" i="9"/>
  <c r="B858" i="9"/>
  <c r="B857" i="9"/>
  <c r="B856" i="9"/>
  <c r="B855" i="9"/>
  <c r="B854" i="9"/>
  <c r="B853" i="9"/>
  <c r="B852" i="9"/>
  <c r="B851" i="9"/>
  <c r="B850" i="9"/>
  <c r="B849" i="9"/>
  <c r="B848" i="9"/>
  <c r="B847" i="9"/>
  <c r="B846" i="9"/>
  <c r="B845" i="9"/>
  <c r="B844" i="9"/>
  <c r="B843" i="9"/>
  <c r="B842" i="9"/>
  <c r="B841" i="9"/>
  <c r="B840" i="9"/>
  <c r="B839" i="9"/>
  <c r="B838" i="9"/>
  <c r="B837" i="9"/>
  <c r="B836" i="9"/>
  <c r="B835" i="9"/>
  <c r="B834" i="9"/>
  <c r="B833" i="9"/>
  <c r="B832" i="9"/>
  <c r="B831" i="9"/>
  <c r="B830" i="9"/>
  <c r="B829" i="9"/>
  <c r="B828" i="9"/>
  <c r="B827" i="9"/>
  <c r="B826" i="9"/>
  <c r="B825" i="9"/>
  <c r="B824" i="9"/>
  <c r="B823" i="9"/>
  <c r="B822" i="9"/>
  <c r="B821" i="9"/>
  <c r="B820" i="9"/>
  <c r="B819" i="9"/>
  <c r="B818" i="9"/>
  <c r="B817" i="9"/>
  <c r="B816" i="9"/>
  <c r="B815" i="9"/>
  <c r="B814" i="9"/>
  <c r="B813" i="9"/>
  <c r="B812" i="9"/>
  <c r="B811" i="9"/>
  <c r="B810" i="9"/>
  <c r="B809" i="9"/>
  <c r="B808" i="9"/>
  <c r="B807" i="9"/>
  <c r="B806" i="9"/>
  <c r="B805" i="9"/>
  <c r="B804" i="9"/>
  <c r="B803" i="9"/>
  <c r="B802" i="9"/>
  <c r="B801" i="9"/>
  <c r="B800" i="9"/>
  <c r="B799" i="9"/>
  <c r="B798" i="9"/>
  <c r="B797" i="9"/>
  <c r="B796" i="9"/>
  <c r="B795" i="9"/>
  <c r="B794" i="9"/>
  <c r="B793" i="9"/>
  <c r="B792" i="9"/>
  <c r="B791" i="9"/>
  <c r="B790" i="9"/>
  <c r="B789" i="9"/>
  <c r="B788" i="9"/>
  <c r="B787" i="9"/>
  <c r="B786" i="9"/>
  <c r="B785" i="9"/>
  <c r="B784" i="9"/>
  <c r="B783" i="9"/>
  <c r="B782" i="9"/>
  <c r="B781" i="9"/>
  <c r="B780" i="9"/>
  <c r="B779" i="9"/>
  <c r="B778" i="9"/>
  <c r="B777" i="9"/>
  <c r="B776" i="9"/>
  <c r="B775" i="9"/>
  <c r="B774" i="9"/>
  <c r="B773" i="9"/>
  <c r="B772" i="9"/>
  <c r="B771" i="9"/>
  <c r="B770" i="9"/>
  <c r="B769" i="9"/>
  <c r="B768" i="9"/>
  <c r="B767" i="9"/>
  <c r="B766" i="9"/>
  <c r="B765" i="9"/>
  <c r="B764" i="9"/>
  <c r="B763" i="9"/>
  <c r="B762" i="9"/>
  <c r="B761" i="9"/>
  <c r="B760" i="9"/>
  <c r="B759" i="9"/>
  <c r="B758" i="9"/>
  <c r="B757" i="9"/>
  <c r="B756" i="9"/>
  <c r="B755" i="9"/>
  <c r="B754" i="9"/>
  <c r="B753" i="9"/>
  <c r="B752" i="9"/>
  <c r="B751" i="9"/>
  <c r="B750" i="9"/>
  <c r="B749" i="9"/>
  <c r="B748" i="9"/>
  <c r="B747" i="9"/>
  <c r="B746" i="9"/>
  <c r="B745" i="9"/>
  <c r="B744" i="9"/>
  <c r="B743" i="9"/>
  <c r="B742" i="9"/>
  <c r="B741" i="9"/>
  <c r="B740" i="9"/>
  <c r="B739" i="9"/>
  <c r="B738" i="9"/>
  <c r="B737" i="9"/>
  <c r="B736" i="9"/>
  <c r="B735" i="9"/>
  <c r="B734" i="9"/>
  <c r="B733" i="9"/>
  <c r="B732" i="9"/>
  <c r="B731" i="9"/>
  <c r="B730" i="9"/>
  <c r="B729" i="9"/>
  <c r="B728" i="9"/>
  <c r="B727" i="9"/>
  <c r="B726" i="9"/>
  <c r="B725" i="9"/>
  <c r="B724" i="9"/>
  <c r="B723" i="9"/>
  <c r="B722" i="9"/>
  <c r="B721" i="9"/>
  <c r="B720" i="9"/>
  <c r="B719" i="9"/>
  <c r="B718" i="9"/>
  <c r="B717" i="9"/>
  <c r="B716" i="9"/>
  <c r="B715" i="9"/>
  <c r="B714" i="9"/>
  <c r="B713" i="9"/>
  <c r="B712" i="9"/>
  <c r="B711" i="9"/>
  <c r="B710" i="9"/>
  <c r="B709" i="9"/>
  <c r="B708" i="9"/>
  <c r="B707" i="9"/>
  <c r="B706" i="9"/>
  <c r="B705" i="9"/>
  <c r="B704" i="9"/>
  <c r="B703" i="9"/>
  <c r="B702" i="9"/>
  <c r="B701" i="9"/>
  <c r="B700" i="9"/>
  <c r="B699" i="9"/>
  <c r="B698" i="9"/>
  <c r="B697" i="9"/>
  <c r="B696" i="9"/>
  <c r="B695" i="9"/>
  <c r="B694" i="9"/>
  <c r="B693" i="9"/>
  <c r="B692" i="9"/>
  <c r="B691" i="9"/>
  <c r="B690" i="9"/>
  <c r="B689" i="9"/>
  <c r="B688" i="9"/>
  <c r="B687" i="9"/>
  <c r="B686" i="9"/>
  <c r="B685" i="9"/>
  <c r="B684" i="9"/>
  <c r="B683" i="9"/>
  <c r="B682" i="9"/>
  <c r="B681" i="9"/>
  <c r="B680" i="9"/>
  <c r="B679" i="9"/>
  <c r="B678" i="9"/>
  <c r="B677" i="9"/>
  <c r="B676" i="9"/>
  <c r="B675" i="9"/>
  <c r="B674" i="9"/>
  <c r="B673" i="9"/>
  <c r="B672" i="9"/>
  <c r="B671" i="9"/>
  <c r="B670" i="9"/>
  <c r="B669" i="9"/>
  <c r="B668" i="9"/>
  <c r="B667" i="9"/>
  <c r="B666" i="9"/>
  <c r="B665" i="9"/>
  <c r="B664" i="9"/>
  <c r="B663" i="9"/>
  <c r="B662" i="9"/>
  <c r="B661" i="9"/>
  <c r="B660" i="9"/>
  <c r="B659" i="9"/>
  <c r="B658" i="9"/>
  <c r="B657" i="9"/>
  <c r="B656" i="9"/>
  <c r="B655" i="9"/>
  <c r="B654" i="9"/>
  <c r="B653" i="9"/>
  <c r="B652" i="9"/>
  <c r="B651" i="9"/>
  <c r="B650" i="9"/>
  <c r="B649" i="9"/>
  <c r="B648" i="9"/>
  <c r="B647" i="9"/>
  <c r="B646" i="9"/>
  <c r="B645" i="9"/>
  <c r="B644" i="9"/>
  <c r="B643" i="9"/>
  <c r="B642" i="9"/>
  <c r="B641" i="9"/>
  <c r="B640" i="9"/>
  <c r="B639" i="9"/>
  <c r="B638" i="9"/>
  <c r="B637" i="9"/>
  <c r="B636" i="9"/>
  <c r="B635" i="9"/>
  <c r="B634" i="9"/>
  <c r="B633" i="9"/>
  <c r="B632" i="9"/>
  <c r="B631" i="9"/>
  <c r="B630" i="9"/>
  <c r="B629" i="9"/>
  <c r="B628" i="9"/>
  <c r="B627" i="9"/>
  <c r="B626" i="9"/>
  <c r="B625" i="9"/>
  <c r="B624" i="9"/>
  <c r="B623" i="9"/>
  <c r="B622" i="9"/>
  <c r="B621" i="9"/>
  <c r="B620" i="9"/>
  <c r="B619" i="9"/>
  <c r="B618" i="9"/>
  <c r="B617" i="9"/>
  <c r="B616" i="9"/>
  <c r="B615" i="9"/>
  <c r="B614" i="9"/>
  <c r="B613" i="9"/>
  <c r="B612" i="9"/>
  <c r="B611" i="9"/>
  <c r="B610" i="9"/>
  <c r="B609" i="9"/>
  <c r="B608" i="9"/>
  <c r="B607" i="9"/>
  <c r="B606" i="9"/>
  <c r="B605" i="9"/>
  <c r="B604" i="9"/>
  <c r="B603" i="9"/>
  <c r="B602" i="9"/>
  <c r="B601" i="9"/>
  <c r="B600" i="9"/>
  <c r="B599" i="9"/>
  <c r="B598" i="9"/>
  <c r="B597" i="9"/>
  <c r="B596" i="9"/>
  <c r="B595" i="9"/>
  <c r="B594" i="9"/>
  <c r="B593" i="9"/>
  <c r="B592" i="9"/>
  <c r="B591" i="9"/>
  <c r="B590" i="9"/>
  <c r="B589" i="9"/>
  <c r="B588" i="9"/>
  <c r="B587" i="9"/>
  <c r="B586" i="9"/>
  <c r="B585" i="9"/>
  <c r="B584" i="9"/>
  <c r="B583" i="9"/>
  <c r="B582" i="9"/>
  <c r="B581" i="9"/>
  <c r="B580" i="9"/>
  <c r="B579" i="9"/>
  <c r="B578" i="9"/>
  <c r="B577" i="9"/>
  <c r="B576" i="9"/>
  <c r="B575" i="9"/>
  <c r="B574" i="9"/>
  <c r="B573" i="9"/>
  <c r="B572" i="9"/>
  <c r="B571" i="9"/>
  <c r="B570" i="9"/>
  <c r="B569" i="9"/>
  <c r="B568" i="9"/>
  <c r="B567" i="9"/>
  <c r="B566" i="9"/>
  <c r="B565" i="9"/>
  <c r="B564" i="9"/>
  <c r="B563" i="9"/>
  <c r="B562" i="9"/>
  <c r="B561" i="9"/>
  <c r="B560" i="9"/>
  <c r="B559" i="9"/>
  <c r="B558" i="9"/>
  <c r="B557" i="9"/>
  <c r="B556" i="9"/>
  <c r="B555" i="9"/>
  <c r="B554" i="9"/>
  <c r="B553" i="9"/>
  <c r="B552" i="9"/>
  <c r="B551" i="9"/>
  <c r="B550" i="9"/>
  <c r="B549" i="9"/>
  <c r="B548" i="9"/>
  <c r="B547" i="9"/>
  <c r="B546" i="9"/>
  <c r="B545" i="9"/>
  <c r="B544" i="9"/>
  <c r="B543" i="9"/>
  <c r="B542" i="9"/>
  <c r="B541" i="9"/>
  <c r="B540" i="9"/>
  <c r="B539" i="9"/>
  <c r="B538" i="9"/>
  <c r="B537" i="9"/>
  <c r="B536" i="9"/>
  <c r="B535" i="9"/>
  <c r="B534" i="9"/>
  <c r="B533" i="9"/>
  <c r="B532" i="9"/>
  <c r="B531" i="9"/>
  <c r="B530" i="9"/>
  <c r="B529" i="9"/>
  <c r="B528" i="9"/>
  <c r="B527" i="9"/>
  <c r="B526" i="9"/>
  <c r="B525" i="9"/>
  <c r="B524" i="9"/>
  <c r="B523" i="9"/>
  <c r="B522" i="9"/>
  <c r="B521" i="9"/>
  <c r="B520" i="9"/>
  <c r="B519" i="9"/>
  <c r="B518" i="9"/>
  <c r="B517" i="9"/>
  <c r="B516" i="9"/>
  <c r="B515" i="9"/>
  <c r="B514" i="9"/>
  <c r="B513" i="9"/>
  <c r="B512" i="9"/>
  <c r="B511" i="9"/>
  <c r="B510" i="9"/>
  <c r="B509" i="9"/>
  <c r="B508" i="9"/>
  <c r="B507" i="9"/>
  <c r="B506" i="9"/>
  <c r="B505" i="9"/>
  <c r="B504" i="9"/>
  <c r="B503" i="9"/>
  <c r="B502" i="9"/>
  <c r="B501" i="9"/>
  <c r="B500" i="9"/>
  <c r="B499" i="9"/>
  <c r="B498" i="9"/>
  <c r="B497" i="9"/>
  <c r="B496" i="9"/>
  <c r="B495" i="9"/>
  <c r="B494" i="9"/>
  <c r="B493" i="9"/>
  <c r="B492" i="9"/>
  <c r="B491" i="9"/>
  <c r="B490" i="9"/>
  <c r="B489" i="9"/>
  <c r="B488" i="9"/>
  <c r="B487" i="9"/>
  <c r="B486" i="9"/>
  <c r="B485" i="9"/>
  <c r="B484" i="9"/>
  <c r="B483" i="9"/>
  <c r="B482" i="9"/>
  <c r="B481" i="9"/>
  <c r="B480" i="9"/>
  <c r="B479" i="9"/>
  <c r="B478" i="9"/>
  <c r="B477" i="9"/>
  <c r="B476" i="9"/>
  <c r="B475" i="9"/>
  <c r="B474" i="9"/>
  <c r="B473" i="9"/>
  <c r="B472" i="9"/>
  <c r="B471" i="9"/>
  <c r="B470" i="9"/>
  <c r="B469" i="9"/>
  <c r="B468" i="9"/>
  <c r="B467" i="9"/>
  <c r="B466" i="9"/>
  <c r="B465" i="9"/>
  <c r="B464" i="9"/>
  <c r="B463" i="9"/>
  <c r="B462" i="9"/>
  <c r="B461" i="9"/>
  <c r="B460" i="9"/>
  <c r="B459" i="9"/>
  <c r="B458" i="9"/>
  <c r="B457" i="9"/>
  <c r="B456" i="9"/>
  <c r="B455" i="9"/>
  <c r="B454" i="9"/>
  <c r="B453" i="9"/>
  <c r="B452" i="9"/>
  <c r="B451" i="9"/>
  <c r="B450" i="9"/>
  <c r="B449" i="9"/>
  <c r="B448" i="9"/>
  <c r="B447" i="9"/>
  <c r="B446" i="9"/>
  <c r="B445" i="9"/>
  <c r="B444" i="9"/>
  <c r="B443" i="9"/>
  <c r="B442" i="9"/>
  <c r="B441" i="9"/>
  <c r="B440" i="9"/>
  <c r="B439" i="9"/>
  <c r="B438" i="9"/>
  <c r="B437" i="9"/>
  <c r="B436" i="9"/>
  <c r="B435" i="9"/>
  <c r="B434" i="9"/>
  <c r="B433" i="9"/>
  <c r="B432" i="9"/>
  <c r="B431" i="9"/>
  <c r="B430" i="9"/>
  <c r="B429" i="9"/>
  <c r="B428" i="9"/>
  <c r="B427" i="9"/>
  <c r="B426" i="9"/>
  <c r="B425" i="9"/>
  <c r="B424" i="9"/>
  <c r="B423" i="9"/>
  <c r="B422" i="9"/>
  <c r="B421" i="9"/>
  <c r="B420" i="9"/>
  <c r="B419" i="9"/>
  <c r="B418" i="9"/>
  <c r="B417" i="9"/>
  <c r="B416" i="9"/>
  <c r="B415" i="9"/>
  <c r="B414" i="9"/>
  <c r="B413" i="9"/>
  <c r="B412" i="9"/>
  <c r="B411" i="9"/>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I3" i="9" l="1"/>
  <c r="Y4" i="18"/>
  <c r="Y10" i="18" s="1"/>
  <c r="D8" i="6"/>
  <c r="D4" i="6"/>
  <c r="W51" i="18" l="1"/>
  <c r="W52" i="18" s="1"/>
  <c r="W53" i="18" s="1"/>
  <c r="A25" i="1" l="1"/>
  <c r="A24" i="1"/>
  <c r="A28" i="1" s="1"/>
  <c r="C19" i="17" l="1"/>
  <c r="C67" i="17"/>
  <c r="C115" i="17"/>
  <c r="C163" i="17"/>
  <c r="C207" i="17"/>
  <c r="C251" i="17"/>
  <c r="C295" i="17"/>
  <c r="C339" i="17"/>
  <c r="C387" i="17"/>
  <c r="C427" i="17"/>
  <c r="C479" i="17"/>
  <c r="C519" i="17"/>
  <c r="C563" i="17"/>
  <c r="C615" i="17"/>
  <c r="C659" i="17"/>
  <c r="C707" i="17"/>
  <c r="C755" i="17"/>
  <c r="C807" i="17"/>
  <c r="C851" i="17"/>
  <c r="C895" i="17"/>
  <c r="C939" i="17"/>
  <c r="C987" i="17"/>
  <c r="C26" i="17"/>
  <c r="C42" i="17"/>
  <c r="C58" i="17"/>
  <c r="C74" i="17"/>
  <c r="C90" i="17"/>
  <c r="C106" i="17"/>
  <c r="C122" i="17"/>
  <c r="C154" i="17"/>
  <c r="C186" i="17"/>
  <c r="C202" i="17"/>
  <c r="C218" i="17"/>
  <c r="C234" i="17"/>
  <c r="C250" i="17"/>
  <c r="C266" i="17"/>
  <c r="C282" i="17"/>
  <c r="C298" i="17"/>
  <c r="C314" i="17"/>
  <c r="C330" i="17"/>
  <c r="C346" i="17"/>
  <c r="C362" i="17"/>
  <c r="C378" i="17"/>
  <c r="C394" i="17"/>
  <c r="C410" i="17"/>
  <c r="C426" i="17"/>
  <c r="C442" i="17"/>
  <c r="C474" i="17"/>
  <c r="C506" i="17"/>
  <c r="C522" i="17"/>
  <c r="C538" i="17"/>
  <c r="C554" i="17"/>
  <c r="C570" i="17"/>
  <c r="C586" i="17"/>
  <c r="C602" i="17"/>
  <c r="C618" i="17"/>
  <c r="C634" i="17"/>
  <c r="C650" i="17"/>
  <c r="C666" i="17"/>
  <c r="C682" i="17"/>
  <c r="C698" i="17"/>
  <c r="C714" i="17"/>
  <c r="C730" i="17"/>
  <c r="C746" i="17"/>
  <c r="C762" i="17"/>
  <c r="C778" i="17"/>
  <c r="C794" i="17"/>
  <c r="C810" i="17"/>
  <c r="C826" i="17"/>
  <c r="C842" i="17"/>
  <c r="C858" i="17"/>
  <c r="C890" i="17"/>
  <c r="C906" i="17"/>
  <c r="C922" i="17"/>
  <c r="C938" i="17"/>
  <c r="C954" i="17"/>
  <c r="C970" i="17"/>
  <c r="C986" i="17"/>
  <c r="C1002" i="17"/>
  <c r="C51" i="17"/>
  <c r="C99" i="17"/>
  <c r="C155" i="17"/>
  <c r="C211" i="17"/>
  <c r="C259" i="17"/>
  <c r="C315" i="17"/>
  <c r="C363" i="17"/>
  <c r="C415" i="17"/>
  <c r="C471" i="17"/>
  <c r="C527" i="17"/>
  <c r="C583" i="17"/>
  <c r="C631" i="17"/>
  <c r="C679" i="17"/>
  <c r="C727" i="17"/>
  <c r="C775" i="17"/>
  <c r="C831" i="17"/>
  <c r="C883" i="17"/>
  <c r="C935" i="17"/>
  <c r="C983" i="17"/>
  <c r="C20" i="17"/>
  <c r="C36" i="17"/>
  <c r="C52" i="17"/>
  <c r="C68" i="17"/>
  <c r="C84" i="17"/>
  <c r="C100" i="17"/>
  <c r="C116" i="17"/>
  <c r="C132" i="17"/>
  <c r="C148" i="17"/>
  <c r="C164" i="17"/>
  <c r="C180" i="17"/>
  <c r="C196" i="17"/>
  <c r="C212" i="17"/>
  <c r="C228" i="17"/>
  <c r="C244" i="17"/>
  <c r="C260" i="17"/>
  <c r="C276" i="17"/>
  <c r="C292" i="17"/>
  <c r="C308" i="17"/>
  <c r="C324" i="17"/>
  <c r="C340" i="17"/>
  <c r="C356" i="17"/>
  <c r="C372" i="17"/>
  <c r="C388" i="17"/>
  <c r="C404" i="17"/>
  <c r="C420" i="17"/>
  <c r="C436" i="17"/>
  <c r="C452" i="17"/>
  <c r="C468" i="17"/>
  <c r="C484" i="17"/>
  <c r="C500" i="17"/>
  <c r="C516" i="17"/>
  <c r="C532" i="17"/>
  <c r="C548" i="17"/>
  <c r="C564" i="17"/>
  <c r="C580" i="17"/>
  <c r="C596" i="17"/>
  <c r="C612" i="17"/>
  <c r="C628" i="17"/>
  <c r="C644" i="17"/>
  <c r="C660" i="17"/>
  <c r="C676" i="17"/>
  <c r="C692" i="17"/>
  <c r="C708" i="17"/>
  <c r="C724" i="17"/>
  <c r="C740" i="17"/>
  <c r="C756" i="17"/>
  <c r="C772" i="17"/>
  <c r="C788" i="17"/>
  <c r="C804" i="17"/>
  <c r="C820" i="17"/>
  <c r="C836" i="17"/>
  <c r="C852" i="17"/>
  <c r="C868" i="17"/>
  <c r="C884" i="17"/>
  <c r="C900" i="17"/>
  <c r="C916" i="17"/>
  <c r="C932" i="17"/>
  <c r="C948" i="17"/>
  <c r="C964" i="17"/>
  <c r="C980" i="17"/>
  <c r="C996" i="17"/>
  <c r="C31" i="17"/>
  <c r="C83" i="17"/>
  <c r="C123" i="17"/>
  <c r="C175" i="17"/>
  <c r="C215" i="17"/>
  <c r="C267" i="17"/>
  <c r="C311" i="17"/>
  <c r="C367" i="17"/>
  <c r="C411" i="17"/>
  <c r="C451" i="17"/>
  <c r="C499" i="17"/>
  <c r="C547" i="17"/>
  <c r="C587" i="17"/>
  <c r="C635" i="17"/>
  <c r="C687" i="17"/>
  <c r="C735" i="17"/>
  <c r="C783" i="17"/>
  <c r="C823" i="17"/>
  <c r="C871" i="17"/>
  <c r="C919" i="17"/>
  <c r="C967" i="17"/>
  <c r="C29" i="17"/>
  <c r="C45" i="17"/>
  <c r="C61" i="17"/>
  <c r="C77" i="17"/>
  <c r="C93" i="17"/>
  <c r="C109" i="17"/>
  <c r="C125" i="17"/>
  <c r="C141" i="17"/>
  <c r="C157" i="17"/>
  <c r="C173" i="17"/>
  <c r="C189" i="17"/>
  <c r="C205" i="17"/>
  <c r="C221" i="17"/>
  <c r="C237" i="17"/>
  <c r="C253" i="17"/>
  <c r="C269" i="17"/>
  <c r="C285" i="17"/>
  <c r="C301" i="17"/>
  <c r="C317" i="17"/>
  <c r="C333" i="17"/>
  <c r="C349" i="17"/>
  <c r="C365" i="17"/>
  <c r="C381" i="17"/>
  <c r="C397" i="17"/>
  <c r="C413" i="17"/>
  <c r="C429" i="17"/>
  <c r="C445" i="17"/>
  <c r="C461" i="17"/>
  <c r="C477" i="17"/>
  <c r="C493" i="17"/>
  <c r="C509" i="17"/>
  <c r="C525" i="17"/>
  <c r="C541" i="17"/>
  <c r="C557" i="17"/>
  <c r="C573" i="17"/>
  <c r="C589" i="17"/>
  <c r="C605" i="17"/>
  <c r="C621" i="17"/>
  <c r="C637" i="17"/>
  <c r="C653" i="17"/>
  <c r="C669" i="17"/>
  <c r="C685" i="17"/>
  <c r="C701" i="17"/>
  <c r="C717" i="17"/>
  <c r="C733" i="17"/>
  <c r="C749" i="17"/>
  <c r="C765" i="17"/>
  <c r="C781" i="17"/>
  <c r="C797" i="17"/>
  <c r="C813" i="17"/>
  <c r="C829" i="17"/>
  <c r="C845" i="17"/>
  <c r="C861" i="17"/>
  <c r="C877" i="17"/>
  <c r="C893" i="17"/>
  <c r="C909" i="17"/>
  <c r="C925" i="17"/>
  <c r="C941" i="17"/>
  <c r="C957" i="17"/>
  <c r="C973" i="17"/>
  <c r="C989" i="17"/>
  <c r="C1005" i="17"/>
  <c r="C45" i="18" s="1"/>
  <c r="C43" i="17"/>
  <c r="C179" i="17"/>
  <c r="C319" i="17"/>
  <c r="C455" i="17"/>
  <c r="C591" i="17"/>
  <c r="C731" i="17"/>
  <c r="C875" i="17"/>
  <c r="C915" i="17"/>
  <c r="C18" i="17"/>
  <c r="C50" i="17"/>
  <c r="C98" i="17"/>
  <c r="C146" i="17"/>
  <c r="C194" i="17"/>
  <c r="C242" i="17"/>
  <c r="C290" i="17"/>
  <c r="C322" i="17"/>
  <c r="C370" i="17"/>
  <c r="C402" i="17"/>
  <c r="C450" i="17"/>
  <c r="C482" i="17"/>
  <c r="C530" i="17"/>
  <c r="C578" i="17"/>
  <c r="C626" i="17"/>
  <c r="C658" i="17"/>
  <c r="C706" i="17"/>
  <c r="C754" i="17"/>
  <c r="C786" i="17"/>
  <c r="C834" i="17"/>
  <c r="C882" i="17"/>
  <c r="C914" i="17"/>
  <c r="C962" i="17"/>
  <c r="C27" i="17"/>
  <c r="C183" i="17"/>
  <c r="C287" i="17"/>
  <c r="C447" i="17"/>
  <c r="C607" i="17"/>
  <c r="C751" i="17"/>
  <c r="C859" i="17"/>
  <c r="C44" i="17"/>
  <c r="C92" i="17"/>
  <c r="C124" i="17"/>
  <c r="C172" i="17"/>
  <c r="C220" i="17"/>
  <c r="C252" i="17"/>
  <c r="C300" i="17"/>
  <c r="C332" i="17"/>
  <c r="C380" i="17"/>
  <c r="C428" i="17"/>
  <c r="C460" i="17"/>
  <c r="C508" i="17"/>
  <c r="C556" i="17"/>
  <c r="C588" i="17"/>
  <c r="C636" i="17"/>
  <c r="C700" i="17"/>
  <c r="C748" i="17"/>
  <c r="C796" i="17"/>
  <c r="C844" i="17"/>
  <c r="C892" i="17"/>
  <c r="C940" i="17"/>
  <c r="C988" i="17"/>
  <c r="C59" i="17"/>
  <c r="C195" i="17"/>
  <c r="C335" i="17"/>
  <c r="C475" i="17"/>
  <c r="C611" i="17"/>
  <c r="C711" i="17"/>
  <c r="C847" i="17"/>
  <c r="C991" i="17"/>
  <c r="C21" i="17"/>
  <c r="C69" i="17"/>
  <c r="C85" i="17"/>
  <c r="C149" i="17"/>
  <c r="C197" i="17"/>
  <c r="C245" i="17"/>
  <c r="C293" i="17"/>
  <c r="C341" i="17"/>
  <c r="C373" i="17"/>
  <c r="C421" i="17"/>
  <c r="C469" i="17"/>
  <c r="C517" i="17"/>
  <c r="C565" i="17"/>
  <c r="C613" i="17"/>
  <c r="C661" i="17"/>
  <c r="C709" i="17"/>
  <c r="C757" i="17"/>
  <c r="C805" i="17"/>
  <c r="C853" i="17"/>
  <c r="C901" i="17"/>
  <c r="C949" i="17"/>
  <c r="C997" i="17"/>
  <c r="C35" i="17"/>
  <c r="C79" i="17"/>
  <c r="C127" i="17"/>
  <c r="C171" i="17"/>
  <c r="C219" i="17"/>
  <c r="C263" i="17"/>
  <c r="C307" i="17"/>
  <c r="C347" i="17"/>
  <c r="C395" i="17"/>
  <c r="C439" i="17"/>
  <c r="C491" i="17"/>
  <c r="C531" i="17"/>
  <c r="C579" i="17"/>
  <c r="C627" i="17"/>
  <c r="C671" i="17"/>
  <c r="C719" i="17"/>
  <c r="C767" i="17"/>
  <c r="C819" i="17"/>
  <c r="C863" i="17"/>
  <c r="C903" i="17"/>
  <c r="C955" i="17"/>
  <c r="C995" i="17"/>
  <c r="C30" i="17"/>
  <c r="C46" i="17"/>
  <c r="C62" i="17"/>
  <c r="C78" i="17"/>
  <c r="C94" i="17"/>
  <c r="C110" i="17"/>
  <c r="C126" i="17"/>
  <c r="C142" i="17"/>
  <c r="C158" i="17"/>
  <c r="C174" i="17"/>
  <c r="C190" i="17"/>
  <c r="C206" i="17"/>
  <c r="C222" i="17"/>
  <c r="C238" i="17"/>
  <c r="C254" i="17"/>
  <c r="C270" i="17"/>
  <c r="C286" i="17"/>
  <c r="C302" i="17"/>
  <c r="C318" i="17"/>
  <c r="C334" i="17"/>
  <c r="C350" i="17"/>
  <c r="C366" i="17"/>
  <c r="C382" i="17"/>
  <c r="C398" i="17"/>
  <c r="C414" i="17"/>
  <c r="C430" i="17"/>
  <c r="C446" i="17"/>
  <c r="C462" i="17"/>
  <c r="C478" i="17"/>
  <c r="C494" i="17"/>
  <c r="C510" i="17"/>
  <c r="C526" i="17"/>
  <c r="C542" i="17"/>
  <c r="C558" i="17"/>
  <c r="C574" i="17"/>
  <c r="C590" i="17"/>
  <c r="C606" i="17"/>
  <c r="C622" i="17"/>
  <c r="C638" i="17"/>
  <c r="C654" i="17"/>
  <c r="C670" i="17"/>
  <c r="C686" i="17"/>
  <c r="C702" i="17"/>
  <c r="C718" i="17"/>
  <c r="C734" i="17"/>
  <c r="C750" i="17"/>
  <c r="C766" i="17"/>
  <c r="C782" i="17"/>
  <c r="C798" i="17"/>
  <c r="C814" i="17"/>
  <c r="C830" i="17"/>
  <c r="C846" i="17"/>
  <c r="C862" i="17"/>
  <c r="C878" i="17"/>
  <c r="C894" i="17"/>
  <c r="C910" i="17"/>
  <c r="C926" i="17"/>
  <c r="C942" i="17"/>
  <c r="C958" i="17"/>
  <c r="C974" i="17"/>
  <c r="C990" i="17"/>
  <c r="C1006" i="17"/>
  <c r="C46" i="18" s="1"/>
  <c r="C15" i="17"/>
  <c r="C63" i="17"/>
  <c r="C119" i="17"/>
  <c r="C167" i="17"/>
  <c r="C223" i="17"/>
  <c r="C271" i="17"/>
  <c r="C327" i="17"/>
  <c r="C379" i="17"/>
  <c r="C431" i="17"/>
  <c r="C483" i="17"/>
  <c r="C539" i="17"/>
  <c r="C595" i="17"/>
  <c r="C643" i="17"/>
  <c r="C691" i="17"/>
  <c r="C739" i="17"/>
  <c r="C787" i="17"/>
  <c r="C843" i="17"/>
  <c r="C899" i="17"/>
  <c r="C947" i="17"/>
  <c r="C1003" i="17"/>
  <c r="C24" i="17"/>
  <c r="C40" i="17"/>
  <c r="C56" i="17"/>
  <c r="C72" i="17"/>
  <c r="C88" i="17"/>
  <c r="C104" i="17"/>
  <c r="C120" i="17"/>
  <c r="C136" i="17"/>
  <c r="C152" i="17"/>
  <c r="C168" i="17"/>
  <c r="C184" i="17"/>
  <c r="C200" i="17"/>
  <c r="C216" i="17"/>
  <c r="C232" i="17"/>
  <c r="C248" i="17"/>
  <c r="C264" i="17"/>
  <c r="C280" i="17"/>
  <c r="C296" i="17"/>
  <c r="C312" i="17"/>
  <c r="C328" i="17"/>
  <c r="C344" i="17"/>
  <c r="C360" i="17"/>
  <c r="C376" i="17"/>
  <c r="C392" i="17"/>
  <c r="C408" i="17"/>
  <c r="C424" i="17"/>
  <c r="C440" i="17"/>
  <c r="C456" i="17"/>
  <c r="C472" i="17"/>
  <c r="C488" i="17"/>
  <c r="C504" i="17"/>
  <c r="C520" i="17"/>
  <c r="C536" i="17"/>
  <c r="C552" i="17"/>
  <c r="C568" i="17"/>
  <c r="C584" i="17"/>
  <c r="C600" i="17"/>
  <c r="C616" i="17"/>
  <c r="C632" i="17"/>
  <c r="C648" i="17"/>
  <c r="C664" i="17"/>
  <c r="C680" i="17"/>
  <c r="C696" i="17"/>
  <c r="C712" i="17"/>
  <c r="C728" i="17"/>
  <c r="C744" i="17"/>
  <c r="C760" i="17"/>
  <c r="C776" i="17"/>
  <c r="C792" i="17"/>
  <c r="C808" i="17"/>
  <c r="C824" i="17"/>
  <c r="C840" i="17"/>
  <c r="C856" i="17"/>
  <c r="C872" i="17"/>
  <c r="C888" i="17"/>
  <c r="C904" i="17"/>
  <c r="C920" i="17"/>
  <c r="C936" i="17"/>
  <c r="C952" i="17"/>
  <c r="C968" i="17"/>
  <c r="C984" i="17"/>
  <c r="C1000" i="17"/>
  <c r="C47" i="17"/>
  <c r="C91" i="17"/>
  <c r="C135" i="17"/>
  <c r="C187" i="17"/>
  <c r="C231" i="17"/>
  <c r="C279" i="17"/>
  <c r="C323" i="17"/>
  <c r="C375" i="17"/>
  <c r="C423" i="17"/>
  <c r="C463" i="17"/>
  <c r="C507" i="17"/>
  <c r="C559" i="17"/>
  <c r="C599" i="17"/>
  <c r="C651" i="17"/>
  <c r="C699" i="17"/>
  <c r="C743" i="17"/>
  <c r="C791" i="17"/>
  <c r="C835" i="17"/>
  <c r="C879" i="17"/>
  <c r="C931" i="17"/>
  <c r="C979" i="17"/>
  <c r="C17" i="17"/>
  <c r="C33" i="17"/>
  <c r="C49" i="17"/>
  <c r="C65" i="17"/>
  <c r="C81" i="17"/>
  <c r="C97" i="17"/>
  <c r="C113" i="17"/>
  <c r="C129" i="17"/>
  <c r="C145" i="17"/>
  <c r="C161" i="17"/>
  <c r="C177" i="17"/>
  <c r="C193" i="17"/>
  <c r="C209" i="17"/>
  <c r="C225" i="17"/>
  <c r="C241" i="17"/>
  <c r="C257" i="17"/>
  <c r="C273" i="17"/>
  <c r="C289" i="17"/>
  <c r="C305" i="17"/>
  <c r="C321" i="17"/>
  <c r="C337" i="17"/>
  <c r="C353" i="17"/>
  <c r="C369" i="17"/>
  <c r="C385" i="17"/>
  <c r="C401" i="17"/>
  <c r="C417" i="17"/>
  <c r="C433" i="17"/>
  <c r="C449" i="17"/>
  <c r="C465" i="17"/>
  <c r="C481" i="17"/>
  <c r="C497" i="17"/>
  <c r="C513" i="17"/>
  <c r="C529" i="17"/>
  <c r="C545" i="17"/>
  <c r="C561" i="17"/>
  <c r="C577" i="17"/>
  <c r="C593" i="17"/>
  <c r="C609" i="17"/>
  <c r="C625" i="17"/>
  <c r="C641" i="17"/>
  <c r="C657" i="17"/>
  <c r="C673" i="17"/>
  <c r="C689" i="17"/>
  <c r="C705" i="17"/>
  <c r="C721" i="17"/>
  <c r="C737" i="17"/>
  <c r="C753" i="17"/>
  <c r="C769" i="17"/>
  <c r="C785" i="17"/>
  <c r="C801" i="17"/>
  <c r="C817" i="17"/>
  <c r="C833" i="17"/>
  <c r="C849" i="17"/>
  <c r="C865" i="17"/>
  <c r="C881" i="17"/>
  <c r="C897" i="17"/>
  <c r="C913" i="17"/>
  <c r="C929" i="17"/>
  <c r="C945" i="17"/>
  <c r="C961" i="17"/>
  <c r="C977" i="17"/>
  <c r="C993" i="17"/>
  <c r="C1009" i="17"/>
  <c r="C49" i="18" s="1"/>
  <c r="C139" i="17"/>
  <c r="C227" i="17"/>
  <c r="C359" i="17"/>
  <c r="C503" i="17"/>
  <c r="C639" i="17"/>
  <c r="C779" i="17"/>
  <c r="C1007" i="17"/>
  <c r="C47" i="18" s="1"/>
  <c r="C66" i="17"/>
  <c r="C114" i="17"/>
  <c r="C178" i="17"/>
  <c r="C258" i="17"/>
  <c r="C306" i="17"/>
  <c r="C354" i="17"/>
  <c r="C418" i="17"/>
  <c r="C498" i="17"/>
  <c r="C546" i="17"/>
  <c r="C594" i="17"/>
  <c r="C642" i="17"/>
  <c r="C690" i="17"/>
  <c r="C738" i="17"/>
  <c r="C818" i="17"/>
  <c r="C866" i="17"/>
  <c r="C930" i="17"/>
  <c r="C994" i="17"/>
  <c r="C131" i="17"/>
  <c r="C343" i="17"/>
  <c r="C495" i="17"/>
  <c r="C703" i="17"/>
  <c r="C911" i="17"/>
  <c r="C28" i="17"/>
  <c r="C76" i="17"/>
  <c r="C140" i="17"/>
  <c r="C188" i="17"/>
  <c r="C236" i="17"/>
  <c r="C284" i="17"/>
  <c r="C348" i="17"/>
  <c r="C412" i="17"/>
  <c r="C476" i="17"/>
  <c r="C540" i="17"/>
  <c r="C620" i="17"/>
  <c r="C668" i="17"/>
  <c r="C732" i="17"/>
  <c r="C780" i="17"/>
  <c r="C860" i="17"/>
  <c r="C908" i="17"/>
  <c r="C956" i="17"/>
  <c r="C1004" i="17"/>
  <c r="C103" i="17"/>
  <c r="C243" i="17"/>
  <c r="C435" i="17"/>
  <c r="C567" i="17"/>
  <c r="C759" i="17"/>
  <c r="C891" i="17"/>
  <c r="C37" i="17"/>
  <c r="C117" i="17"/>
  <c r="C165" i="17"/>
  <c r="C229" i="17"/>
  <c r="C277" i="17"/>
  <c r="C325" i="17"/>
  <c r="C389" i="17"/>
  <c r="C437" i="17"/>
  <c r="C485" i="17"/>
  <c r="C549" i="17"/>
  <c r="C597" i="17"/>
  <c r="C645" i="17"/>
  <c r="C693" i="17"/>
  <c r="C741" i="17"/>
  <c r="C789" i="17"/>
  <c r="C837" i="17"/>
  <c r="C885" i="17"/>
  <c r="C933" i="17"/>
  <c r="C981" i="17"/>
  <c r="C55" i="17"/>
  <c r="C107" i="17"/>
  <c r="C151" i="17"/>
  <c r="C191" i="17"/>
  <c r="C239" i="17"/>
  <c r="C283" i="17"/>
  <c r="C331" i="17"/>
  <c r="C371" i="17"/>
  <c r="C419" i="17"/>
  <c r="C467" i="17"/>
  <c r="C511" i="17"/>
  <c r="C551" i="17"/>
  <c r="C603" i="17"/>
  <c r="C647" i="17"/>
  <c r="C695" i="17"/>
  <c r="C747" i="17"/>
  <c r="C795" i="17"/>
  <c r="C839" i="17"/>
  <c r="C887" i="17"/>
  <c r="C927" i="17"/>
  <c r="C975" i="17"/>
  <c r="C22" i="17"/>
  <c r="C38" i="17"/>
  <c r="C54" i="17"/>
  <c r="C70" i="17"/>
  <c r="C86" i="17"/>
  <c r="C102" i="17"/>
  <c r="C118" i="17"/>
  <c r="C134" i="17"/>
  <c r="C150" i="17"/>
  <c r="C166" i="17"/>
  <c r="C182" i="17"/>
  <c r="C198" i="17"/>
  <c r="C214" i="17"/>
  <c r="C230" i="17"/>
  <c r="C246" i="17"/>
  <c r="C262" i="17"/>
  <c r="C278" i="17"/>
  <c r="C294" i="17"/>
  <c r="C310" i="17"/>
  <c r="C326" i="17"/>
  <c r="C342" i="17"/>
  <c r="C358" i="17"/>
  <c r="C374" i="17"/>
  <c r="C390" i="17"/>
  <c r="C406" i="17"/>
  <c r="C422" i="17"/>
  <c r="C438" i="17"/>
  <c r="C454" i="17"/>
  <c r="C470" i="17"/>
  <c r="C486" i="17"/>
  <c r="C502" i="17"/>
  <c r="C518" i="17"/>
  <c r="C534" i="17"/>
  <c r="C550" i="17"/>
  <c r="C566" i="17"/>
  <c r="C582" i="17"/>
  <c r="C598" i="17"/>
  <c r="C614" i="17"/>
  <c r="C630" i="17"/>
  <c r="C646" i="17"/>
  <c r="C662" i="17"/>
  <c r="C678" i="17"/>
  <c r="C694" i="17"/>
  <c r="C710" i="17"/>
  <c r="C726" i="17"/>
  <c r="C742" i="17"/>
  <c r="C758" i="17"/>
  <c r="C774" i="17"/>
  <c r="C790" i="17"/>
  <c r="C806" i="17"/>
  <c r="C822" i="17"/>
  <c r="C838" i="17"/>
  <c r="C854" i="17"/>
  <c r="C870" i="17"/>
  <c r="C886" i="17"/>
  <c r="C902" i="17"/>
  <c r="C918" i="17"/>
  <c r="C934" i="17"/>
  <c r="C950" i="17"/>
  <c r="C966" i="17"/>
  <c r="C982" i="17"/>
  <c r="C998" i="17"/>
  <c r="C39" i="17"/>
  <c r="C87" i="17"/>
  <c r="C143" i="17"/>
  <c r="C199" i="17"/>
  <c r="C247" i="17"/>
  <c r="C299" i="17"/>
  <c r="C351" i="17"/>
  <c r="C403" i="17"/>
  <c r="C459" i="17"/>
  <c r="C515" i="17"/>
  <c r="C571" i="17"/>
  <c r="C619" i="17"/>
  <c r="C667" i="17"/>
  <c r="C715" i="17"/>
  <c r="C763" i="17"/>
  <c r="C815" i="17"/>
  <c r="C867" i="17"/>
  <c r="C923" i="17"/>
  <c r="C971" i="17"/>
  <c r="C16" i="17"/>
  <c r="C32" i="17"/>
  <c r="C48" i="17"/>
  <c r="C64" i="17"/>
  <c r="C80" i="17"/>
  <c r="C96" i="17"/>
  <c r="C112" i="17"/>
  <c r="C128" i="17"/>
  <c r="C144" i="17"/>
  <c r="C160" i="17"/>
  <c r="C176" i="17"/>
  <c r="C192" i="17"/>
  <c r="C208" i="17"/>
  <c r="C224" i="17"/>
  <c r="C240" i="17"/>
  <c r="C256" i="17"/>
  <c r="C272" i="17"/>
  <c r="C288" i="17"/>
  <c r="C304" i="17"/>
  <c r="C320" i="17"/>
  <c r="C336" i="17"/>
  <c r="C352" i="17"/>
  <c r="C368" i="17"/>
  <c r="C384" i="17"/>
  <c r="C400" i="17"/>
  <c r="C416" i="17"/>
  <c r="C432" i="17"/>
  <c r="C448" i="17"/>
  <c r="C464" i="17"/>
  <c r="C480" i="17"/>
  <c r="C496" i="17"/>
  <c r="C512" i="17"/>
  <c r="C528" i="17"/>
  <c r="C544" i="17"/>
  <c r="C560" i="17"/>
  <c r="C576" i="17"/>
  <c r="C592" i="17"/>
  <c r="C608" i="17"/>
  <c r="C624" i="17"/>
  <c r="C640" i="17"/>
  <c r="C656" i="17"/>
  <c r="C672" i="17"/>
  <c r="C688" i="17"/>
  <c r="C704" i="17"/>
  <c r="C720" i="17"/>
  <c r="C736" i="17"/>
  <c r="C752" i="17"/>
  <c r="C768" i="17"/>
  <c r="C784" i="17"/>
  <c r="C800" i="17"/>
  <c r="C816" i="17"/>
  <c r="C832" i="17"/>
  <c r="C848" i="17"/>
  <c r="C864" i="17"/>
  <c r="C880" i="17"/>
  <c r="C896" i="17"/>
  <c r="C912" i="17"/>
  <c r="C928" i="17"/>
  <c r="C944" i="17"/>
  <c r="C960" i="17"/>
  <c r="C976" i="17"/>
  <c r="C992" i="17"/>
  <c r="C1008" i="17"/>
  <c r="C48" i="18" s="1"/>
  <c r="C23" i="17"/>
  <c r="C71" i="17"/>
  <c r="C111" i="17"/>
  <c r="C159" i="17"/>
  <c r="C203" i="17"/>
  <c r="C255" i="17"/>
  <c r="C303" i="17"/>
  <c r="C355" i="17"/>
  <c r="C399" i="17"/>
  <c r="C443" i="17"/>
  <c r="C487" i="17"/>
  <c r="C535" i="17"/>
  <c r="C575" i="17"/>
  <c r="C623" i="17"/>
  <c r="C675" i="17"/>
  <c r="C723" i="17"/>
  <c r="C771" i="17"/>
  <c r="C811" i="17"/>
  <c r="C855" i="17"/>
  <c r="C907" i="17"/>
  <c r="C951" i="17"/>
  <c r="C999" i="17"/>
  <c r="C25" i="17"/>
  <c r="C41" i="17"/>
  <c r="C57" i="17"/>
  <c r="C73" i="17"/>
  <c r="C89" i="17"/>
  <c r="C105" i="17"/>
  <c r="C121" i="17"/>
  <c r="C137" i="17"/>
  <c r="C153" i="17"/>
  <c r="C169" i="17"/>
  <c r="C185" i="17"/>
  <c r="C201" i="17"/>
  <c r="C217" i="17"/>
  <c r="C233" i="17"/>
  <c r="C249" i="17"/>
  <c r="C265" i="17"/>
  <c r="C281" i="17"/>
  <c r="C297" i="17"/>
  <c r="C313" i="17"/>
  <c r="C329" i="17"/>
  <c r="C345" i="17"/>
  <c r="C361" i="17"/>
  <c r="C377" i="17"/>
  <c r="C393" i="17"/>
  <c r="C409" i="17"/>
  <c r="C425" i="17"/>
  <c r="C441" i="17"/>
  <c r="C457" i="17"/>
  <c r="C473" i="17"/>
  <c r="C489" i="17"/>
  <c r="C505" i="17"/>
  <c r="C521" i="17"/>
  <c r="C537" i="17"/>
  <c r="C553" i="17"/>
  <c r="C569" i="17"/>
  <c r="C585" i="17"/>
  <c r="C601" i="17"/>
  <c r="C617" i="17"/>
  <c r="C633" i="17"/>
  <c r="C649" i="17"/>
  <c r="C665" i="17"/>
  <c r="C681" i="17"/>
  <c r="C697" i="17"/>
  <c r="C713" i="17"/>
  <c r="C729" i="17"/>
  <c r="C745" i="17"/>
  <c r="C761" i="17"/>
  <c r="C777" i="17"/>
  <c r="C793" i="17"/>
  <c r="C809" i="17"/>
  <c r="C825" i="17"/>
  <c r="C841" i="17"/>
  <c r="C857" i="17"/>
  <c r="C873" i="17"/>
  <c r="C889" i="17"/>
  <c r="C905" i="17"/>
  <c r="C921" i="17"/>
  <c r="C937" i="17"/>
  <c r="C953" i="17"/>
  <c r="C969" i="17"/>
  <c r="C985" i="17"/>
  <c r="C1001" i="17"/>
  <c r="C95" i="17"/>
  <c r="C275" i="17"/>
  <c r="C407" i="17"/>
  <c r="C543" i="17"/>
  <c r="C683" i="17"/>
  <c r="C827" i="17"/>
  <c r="C963" i="17"/>
  <c r="C34" i="17"/>
  <c r="C82" i="17"/>
  <c r="C130" i="17"/>
  <c r="C162" i="17"/>
  <c r="C210" i="17"/>
  <c r="C226" i="17"/>
  <c r="C274" i="17"/>
  <c r="C338" i="17"/>
  <c r="C386" i="17"/>
  <c r="C434" i="17"/>
  <c r="C466" i="17"/>
  <c r="C514" i="17"/>
  <c r="C562" i="17"/>
  <c r="C610" i="17"/>
  <c r="C674" i="17"/>
  <c r="C722" i="17"/>
  <c r="C770" i="17"/>
  <c r="C802" i="17"/>
  <c r="C850" i="17"/>
  <c r="C898" i="17"/>
  <c r="C946" i="17"/>
  <c r="C978" i="17"/>
  <c r="C75" i="17"/>
  <c r="C235" i="17"/>
  <c r="C391" i="17"/>
  <c r="C555" i="17"/>
  <c r="C655" i="17"/>
  <c r="C799" i="17"/>
  <c r="C959" i="17"/>
  <c r="C60" i="17"/>
  <c r="C108" i="17"/>
  <c r="C156" i="17"/>
  <c r="C204" i="17"/>
  <c r="C268" i="17"/>
  <c r="C316" i="17"/>
  <c r="C364" i="17"/>
  <c r="C396" i="17"/>
  <c r="C444" i="17"/>
  <c r="C492" i="17"/>
  <c r="C524" i="17"/>
  <c r="C572" i="17"/>
  <c r="C604" i="17"/>
  <c r="C652" i="17"/>
  <c r="C684" i="17"/>
  <c r="C716" i="17"/>
  <c r="C764" i="17"/>
  <c r="C812" i="17"/>
  <c r="C828" i="17"/>
  <c r="C876" i="17"/>
  <c r="C924" i="17"/>
  <c r="C972" i="17"/>
  <c r="C147" i="17"/>
  <c r="C291" i="17"/>
  <c r="C383" i="17"/>
  <c r="C523" i="17"/>
  <c r="C663" i="17"/>
  <c r="C803" i="17"/>
  <c r="C943" i="17"/>
  <c r="C53" i="17"/>
  <c r="C101" i="17"/>
  <c r="C133" i="17"/>
  <c r="C181" i="17"/>
  <c r="C213" i="17"/>
  <c r="C261" i="17"/>
  <c r="C309" i="17"/>
  <c r="C357" i="17"/>
  <c r="C405" i="17"/>
  <c r="C453" i="17"/>
  <c r="C501" i="17"/>
  <c r="C533" i="17"/>
  <c r="C581" i="17"/>
  <c r="C629" i="17"/>
  <c r="C677" i="17"/>
  <c r="C725" i="17"/>
  <c r="C773" i="17"/>
  <c r="C821" i="17"/>
  <c r="C869" i="17"/>
  <c r="C917" i="17"/>
  <c r="C965" i="17"/>
  <c r="B2" i="3"/>
  <c r="C10" i="17" l="1"/>
  <c r="C39" i="18" s="1"/>
  <c r="B28" i="18"/>
  <c r="C12" i="17"/>
  <c r="C41" i="18" s="1"/>
  <c r="B30" i="18"/>
  <c r="C11" i="17"/>
  <c r="C40" i="18" s="1"/>
  <c r="B29" i="18"/>
  <c r="C13" i="17"/>
  <c r="C42" i="18" s="1"/>
  <c r="B31" i="18"/>
  <c r="C14" i="17"/>
  <c r="C43" i="18" s="1"/>
  <c r="B32" i="18"/>
  <c r="D874" i="17"/>
  <c r="C874" i="17"/>
  <c r="C490" i="17"/>
  <c r="D138" i="17"/>
  <c r="C138" i="17"/>
  <c r="C170" i="17"/>
  <c r="D458" i="17"/>
  <c r="C458" i="17"/>
  <c r="C1" i="9"/>
  <c r="D522" i="17"/>
  <c r="D773" i="17"/>
  <c r="D405" i="17"/>
  <c r="D943" i="17"/>
  <c r="D268" i="17"/>
  <c r="D802" i="17"/>
  <c r="D434" i="17"/>
  <c r="D95" i="17"/>
  <c r="D777" i="17"/>
  <c r="D649" i="17"/>
  <c r="D521" i="17"/>
  <c r="D393" i="17"/>
  <c r="D487" i="17"/>
  <c r="D960" i="17"/>
  <c r="D896" i="17"/>
  <c r="D704" i="17"/>
  <c r="D640" i="17"/>
  <c r="D576" i="17"/>
  <c r="D512" i="17"/>
  <c r="D448" i="17"/>
  <c r="D320" i="17"/>
  <c r="D763" i="17"/>
  <c r="D571" i="17"/>
  <c r="D351" i="17"/>
  <c r="D143" i="17"/>
  <c r="D581" i="17"/>
  <c r="D764" i="17"/>
  <c r="D555" i="17"/>
  <c r="D978" i="17"/>
  <c r="D969" i="17"/>
  <c r="D841" i="17"/>
  <c r="D713" i="17"/>
  <c r="D585" i="17"/>
  <c r="D457" i="17"/>
  <c r="D201" i="17"/>
  <c r="D73" i="17"/>
  <c r="D675" i="17"/>
  <c r="D523" i="17"/>
  <c r="C29" i="18"/>
  <c r="D972" i="17"/>
  <c r="D492" i="17"/>
  <c r="D316" i="17"/>
  <c r="D108" i="17"/>
  <c r="D655" i="17"/>
  <c r="D75" i="17"/>
  <c r="D965" i="17"/>
  <c r="D677" i="17"/>
  <c r="D663" i="17"/>
  <c r="D147" i="17"/>
  <c r="D828" i="17"/>
  <c r="D684" i="17"/>
  <c r="D364" i="17"/>
  <c r="D156" i="17"/>
  <c r="D799" i="17"/>
  <c r="D235" i="17"/>
  <c r="D898" i="17"/>
  <c r="D162" i="17"/>
  <c r="D963" i="17"/>
  <c r="D407" i="17"/>
  <c r="D937" i="17"/>
  <c r="D809" i="17"/>
  <c r="D681" i="17"/>
  <c r="D617" i="17"/>
  <c r="D553" i="17"/>
  <c r="D489" i="17"/>
  <c r="D425" i="17"/>
  <c r="D361" i="17"/>
  <c r="D297" i="17"/>
  <c r="D169" i="17"/>
  <c r="D105" i="17"/>
  <c r="D41" i="17"/>
  <c r="D771" i="17"/>
  <c r="D399" i="17"/>
  <c r="D203" i="17"/>
  <c r="D869" i="17"/>
  <c r="D917" i="17"/>
  <c r="D181" i="17"/>
  <c r="D291" i="17"/>
  <c r="D876" i="17"/>
  <c r="D396" i="17"/>
  <c r="D204" i="17"/>
  <c r="C30" i="18"/>
  <c r="D774" i="17"/>
  <c r="D710" i="17"/>
  <c r="D646" i="17"/>
  <c r="D582" i="17"/>
  <c r="D454" i="17"/>
  <c r="D390" i="17"/>
  <c r="D326" i="17"/>
  <c r="D134" i="17"/>
  <c r="D887" i="17"/>
  <c r="D331" i="17"/>
  <c r="D151" i="17"/>
  <c r="D885" i="17"/>
  <c r="D37" i="17"/>
  <c r="D435" i="17"/>
  <c r="D956" i="17"/>
  <c r="D732" i="17"/>
  <c r="D28" i="17"/>
  <c r="D343" i="17"/>
  <c r="D866" i="17"/>
  <c r="D418" i="17"/>
  <c r="D865" i="17"/>
  <c r="D673" i="17"/>
  <c r="D609" i="17"/>
  <c r="D481" i="17"/>
  <c r="D417" i="17"/>
  <c r="D289" i="17"/>
  <c r="D33" i="17"/>
  <c r="D674" i="17"/>
  <c r="D274" i="17"/>
  <c r="D130" i="17"/>
  <c r="D275" i="17"/>
  <c r="D985" i="17"/>
  <c r="D921" i="17"/>
  <c r="D793" i="17"/>
  <c r="D729" i="17"/>
  <c r="D537" i="17"/>
  <c r="D409" i="17"/>
  <c r="D345" i="17"/>
  <c r="D281" i="17"/>
  <c r="D153" i="17"/>
  <c r="D89" i="17"/>
  <c r="D25" i="17"/>
  <c r="D907" i="17"/>
  <c r="D723" i="17"/>
  <c r="D848" i="17"/>
  <c r="D784" i="17"/>
  <c r="D720" i="17"/>
  <c r="D656" i="17"/>
  <c r="D592" i="17"/>
  <c r="D400" i="17"/>
  <c r="D208" i="17"/>
  <c r="D80" i="17"/>
  <c r="D403" i="17"/>
  <c r="D199" i="17"/>
  <c r="D928" i="17"/>
  <c r="D800" i="17"/>
  <c r="D736" i="17"/>
  <c r="D672" i="17"/>
  <c r="D608" i="17"/>
  <c r="D416" i="17"/>
  <c r="D288" i="17"/>
  <c r="D224" i="17"/>
  <c r="D39" i="17"/>
  <c r="D934" i="17"/>
  <c r="D742" i="17"/>
  <c r="D550" i="17"/>
  <c r="D486" i="17"/>
  <c r="D422" i="17"/>
  <c r="D358" i="17"/>
  <c r="D38" i="17"/>
  <c r="D603" i="17"/>
  <c r="D239" i="17"/>
  <c r="D597" i="17"/>
  <c r="D389" i="17"/>
  <c r="D759" i="17"/>
  <c r="D103" i="17"/>
  <c r="D860" i="17"/>
  <c r="D620" i="17"/>
  <c r="D140" i="17"/>
  <c r="D391" i="17"/>
  <c r="D946" i="17"/>
  <c r="D386" i="17"/>
  <c r="D825" i="17"/>
  <c r="D761" i="17"/>
  <c r="D697" i="17"/>
  <c r="D633" i="17"/>
  <c r="D569" i="17"/>
  <c r="D505" i="17"/>
  <c r="D377" i="17"/>
  <c r="D185" i="17"/>
  <c r="D121" i="17"/>
  <c r="D57" i="17"/>
  <c r="D999" i="17"/>
  <c r="D443" i="17"/>
  <c r="D255" i="17"/>
  <c r="D880" i="17"/>
  <c r="D752" i="17"/>
  <c r="D496" i="17"/>
  <c r="D368" i="17"/>
  <c r="D304" i="17"/>
  <c r="D240" i="17"/>
  <c r="D112" i="17"/>
  <c r="D299" i="17"/>
  <c r="D187" i="17"/>
  <c r="D984" i="17"/>
  <c r="D920" i="17"/>
  <c r="D856" i="17"/>
  <c r="D728" i="17"/>
  <c r="D664" i="17"/>
  <c r="D600" i="17"/>
  <c r="D472" i="17"/>
  <c r="D408" i="17"/>
  <c r="D344" i="17"/>
  <c r="D88" i="17"/>
  <c r="D643" i="17"/>
  <c r="D926" i="17"/>
  <c r="D798" i="17"/>
  <c r="D734" i="17"/>
  <c r="D606" i="17"/>
  <c r="D414" i="17"/>
  <c r="D286" i="17"/>
  <c r="D222" i="17"/>
  <c r="D158" i="17"/>
  <c r="D94" i="17"/>
  <c r="D767" i="17"/>
  <c r="D395" i="17"/>
  <c r="D709" i="17"/>
  <c r="D517" i="17"/>
  <c r="D982" i="17"/>
  <c r="D918" i="17"/>
  <c r="D854" i="17"/>
  <c r="D790" i="17"/>
  <c r="D598" i="17"/>
  <c r="D278" i="17"/>
  <c r="D86" i="17"/>
  <c r="D22" i="17"/>
  <c r="D747" i="17"/>
  <c r="D551" i="17"/>
  <c r="D741" i="17"/>
  <c r="D325" i="17"/>
  <c r="D117" i="17"/>
  <c r="D567" i="17"/>
  <c r="D780" i="17"/>
  <c r="D540" i="17"/>
  <c r="D284" i="17"/>
  <c r="D76" i="17"/>
  <c r="D495" i="17"/>
  <c r="D930" i="17"/>
  <c r="D498" i="17"/>
  <c r="D227" i="17"/>
  <c r="D945" i="17"/>
  <c r="D817" i="17"/>
  <c r="D561" i="17"/>
  <c r="D497" i="17"/>
  <c r="D369" i="17"/>
  <c r="D177" i="17"/>
  <c r="D703" i="17"/>
  <c r="D994" i="17"/>
  <c r="D306" i="17"/>
  <c r="D66" i="17"/>
  <c r="D1007" i="17"/>
  <c r="D47" i="18" s="1"/>
  <c r="D359" i="17"/>
  <c r="D961" i="17"/>
  <c r="D897" i="17"/>
  <c r="D769" i="17"/>
  <c r="D641" i="17"/>
  <c r="D321" i="17"/>
  <c r="D193" i="17"/>
  <c r="D129" i="17"/>
  <c r="D651" i="17"/>
  <c r="D279" i="17"/>
  <c r="D952" i="17"/>
  <c r="D632" i="17"/>
  <c r="D568" i="17"/>
  <c r="D504" i="17"/>
  <c r="D312" i="17"/>
  <c r="D248" i="17"/>
  <c r="D184" i="17"/>
  <c r="D56" i="17"/>
  <c r="D947" i="17"/>
  <c r="D119" i="17"/>
  <c r="D886" i="17"/>
  <c r="D694" i="17"/>
  <c r="D630" i="17"/>
  <c r="D566" i="17"/>
  <c r="D502" i="17"/>
  <c r="D374" i="17"/>
  <c r="D310" i="17"/>
  <c r="D246" i="17"/>
  <c r="D54" i="17"/>
  <c r="D839" i="17"/>
  <c r="D647" i="17"/>
  <c r="D107" i="17"/>
  <c r="D837" i="17"/>
  <c r="D645" i="17"/>
  <c r="D437" i="17"/>
  <c r="D243" i="17"/>
  <c r="D908" i="17"/>
  <c r="D668" i="17"/>
  <c r="D412" i="17"/>
  <c r="D188" i="17"/>
  <c r="D131" i="17"/>
  <c r="D818" i="17"/>
  <c r="D503" i="17"/>
  <c r="D785" i="17"/>
  <c r="D657" i="17"/>
  <c r="D593" i="17"/>
  <c r="D711" i="17"/>
  <c r="D195" i="17"/>
  <c r="D844" i="17"/>
  <c r="D460" i="17"/>
  <c r="D859" i="17"/>
  <c r="D882" i="17"/>
  <c r="D194" i="17"/>
  <c r="D989" i="17"/>
  <c r="D797" i="17"/>
  <c r="D605" i="17"/>
  <c r="D349" i="17"/>
  <c r="D285" i="17"/>
  <c r="D93" i="17"/>
  <c r="D29" i="17"/>
  <c r="D919" i="17"/>
  <c r="D735" i="17"/>
  <c r="D547" i="17"/>
  <c r="D791" i="17"/>
  <c r="D599" i="17"/>
  <c r="D47" i="17"/>
  <c r="D1000" i="17"/>
  <c r="D872" i="17"/>
  <c r="D808" i="17"/>
  <c r="D744" i="17"/>
  <c r="D424" i="17"/>
  <c r="D360" i="17"/>
  <c r="D296" i="17"/>
  <c r="D899" i="17"/>
  <c r="D691" i="17"/>
  <c r="D63" i="17"/>
  <c r="D1006" i="17"/>
  <c r="D46" i="18" s="1"/>
  <c r="D942" i="17"/>
  <c r="D622" i="17"/>
  <c r="D366" i="17"/>
  <c r="D174" i="17"/>
  <c r="D46" i="17"/>
  <c r="D819" i="17"/>
  <c r="D263" i="17"/>
  <c r="D949" i="17"/>
  <c r="D757" i="17"/>
  <c r="D565" i="17"/>
  <c r="D373" i="17"/>
  <c r="D21" i="17"/>
  <c r="D958" i="17"/>
  <c r="D894" i="17"/>
  <c r="D766" i="17"/>
  <c r="D510" i="17"/>
  <c r="D446" i="17"/>
  <c r="D382" i="17"/>
  <c r="D318" i="17"/>
  <c r="D190" i="17"/>
  <c r="D127" i="17"/>
  <c r="D997" i="17"/>
  <c r="D613" i="17"/>
  <c r="D475" i="17"/>
  <c r="D940" i="17"/>
  <c r="D220" i="17"/>
  <c r="D44" i="17"/>
  <c r="D27" i="17"/>
  <c r="D786" i="17"/>
  <c r="D626" i="17"/>
  <c r="D98" i="17"/>
  <c r="D591" i="17"/>
  <c r="D43" i="17"/>
  <c r="D337" i="17"/>
  <c r="D273" i="17"/>
  <c r="D81" i="17"/>
  <c r="D323" i="17"/>
  <c r="D135" i="17"/>
  <c r="D712" i="17"/>
  <c r="D584" i="17"/>
  <c r="D456" i="17"/>
  <c r="D264" i="17"/>
  <c r="D200" i="17"/>
  <c r="D136" i="17"/>
  <c r="D1003" i="17"/>
  <c r="D595" i="17"/>
  <c r="D167" i="17"/>
  <c r="D718" i="17"/>
  <c r="D526" i="17"/>
  <c r="D462" i="17"/>
  <c r="D398" i="17"/>
  <c r="C32" i="18"/>
  <c r="D719" i="17"/>
  <c r="D347" i="17"/>
  <c r="D724" i="17"/>
  <c r="D468" i="17"/>
  <c r="D340" i="17"/>
  <c r="D831" i="17"/>
  <c r="D631" i="17"/>
  <c r="D415" i="17"/>
  <c r="D730" i="17"/>
  <c r="D474" i="17"/>
  <c r="D410" i="17"/>
  <c r="D346" i="17"/>
  <c r="D154" i="17"/>
  <c r="D90" i="17"/>
  <c r="D335" i="17"/>
  <c r="D700" i="17"/>
  <c r="D332" i="17"/>
  <c r="D172" i="17"/>
  <c r="D447" i="17"/>
  <c r="D754" i="17"/>
  <c r="D578" i="17"/>
  <c r="D455" i="17"/>
  <c r="D893" i="17"/>
  <c r="D829" i="17"/>
  <c r="D637" i="17"/>
  <c r="D573" i="17"/>
  <c r="D445" i="17"/>
  <c r="D253" i="17"/>
  <c r="D125" i="17"/>
  <c r="D823" i="17"/>
  <c r="D635" i="17"/>
  <c r="D948" i="17"/>
  <c r="D692" i="17"/>
  <c r="D628" i="17"/>
  <c r="D500" i="17"/>
  <c r="D372" i="17"/>
  <c r="D308" i="17"/>
  <c r="D244" i="17"/>
  <c r="D180" i="17"/>
  <c r="D853" i="17"/>
  <c r="D661" i="17"/>
  <c r="D85" i="17"/>
  <c r="D988" i="17"/>
  <c r="D796" i="17"/>
  <c r="D92" i="17"/>
  <c r="D658" i="17"/>
  <c r="D482" i="17"/>
  <c r="D322" i="17"/>
  <c r="D731" i="17"/>
  <c r="D939" i="17"/>
  <c r="D755" i="17"/>
  <c r="D563" i="17"/>
  <c r="D387" i="17"/>
  <c r="D207" i="17"/>
  <c r="D1005" i="17"/>
  <c r="D45" i="18" s="1"/>
  <c r="D941" i="17"/>
  <c r="D877" i="17"/>
  <c r="D813" i="17"/>
  <c r="D749" i="17"/>
  <c r="D621" i="17"/>
  <c r="D967" i="17"/>
  <c r="D783" i="17"/>
  <c r="D411" i="17"/>
  <c r="D215" i="17"/>
  <c r="D31" i="17"/>
  <c r="D935" i="17"/>
  <c r="D890" i="17"/>
  <c r="D634" i="17"/>
  <c r="D442" i="17"/>
  <c r="D314" i="17"/>
  <c r="D122" i="17"/>
  <c r="D58" i="17"/>
  <c r="D659" i="17"/>
  <c r="D717" i="17"/>
  <c r="D525" i="17"/>
  <c r="D397" i="17"/>
  <c r="D333" i="17"/>
  <c r="D205" i="17"/>
  <c r="D141" i="17"/>
  <c r="C31" i="18"/>
  <c r="D499" i="17"/>
  <c r="D311" i="17"/>
  <c r="D123" i="17"/>
  <c r="D932" i="17"/>
  <c r="D356" i="17"/>
  <c r="D292" i="17"/>
  <c r="D164" i="17"/>
  <c r="D883" i="17"/>
  <c r="D679" i="17"/>
  <c r="D471" i="17"/>
  <c r="D259" i="17"/>
  <c r="D51" i="17"/>
  <c r="D234" i="17"/>
  <c r="D807" i="17"/>
  <c r="D900" i="17"/>
  <c r="D836" i="17"/>
  <c r="D772" i="17"/>
  <c r="D708" i="17"/>
  <c r="D644" i="17"/>
  <c r="D388" i="17"/>
  <c r="D260" i="17"/>
  <c r="D132" i="17"/>
  <c r="D983" i="17"/>
  <c r="D775" i="17"/>
  <c r="D583" i="17"/>
  <c r="D155" i="17"/>
  <c r="D970" i="17"/>
  <c r="D906" i="17"/>
  <c r="D842" i="17"/>
  <c r="D778" i="17"/>
  <c r="D714" i="17"/>
  <c r="D586" i="17"/>
  <c r="D202" i="17"/>
  <c r="D895" i="17"/>
  <c r="D707" i="17"/>
  <c r="D339" i="17"/>
  <c r="D163" i="17"/>
  <c r="C2" i="3"/>
  <c r="D1" i="3"/>
  <c r="D10" i="17" l="1"/>
  <c r="D39" i="18" s="1"/>
  <c r="C28" i="18"/>
  <c r="E874" i="17"/>
  <c r="F458" i="17"/>
  <c r="D106" i="17"/>
  <c r="E751" i="17"/>
  <c r="D751" i="17"/>
  <c r="D507" i="17"/>
  <c r="D805" i="17"/>
  <c r="E706" i="17"/>
  <c r="D706" i="17"/>
  <c r="E950" i="17"/>
  <c r="D950" i="17"/>
  <c r="E1009" i="17"/>
  <c r="E49" i="18" s="1"/>
  <c r="D1009" i="17"/>
  <c r="D49" i="18" s="1"/>
  <c r="D534" i="17"/>
  <c r="E862" i="17"/>
  <c r="D862" i="17"/>
  <c r="E715" i="17"/>
  <c r="D715" i="17"/>
  <c r="E975" i="17"/>
  <c r="D975" i="17"/>
  <c r="D160" i="17"/>
  <c r="D161" i="17"/>
  <c r="E740" i="17"/>
  <c r="D740" i="17"/>
  <c r="D115" i="17"/>
  <c r="E45" i="17"/>
  <c r="D45" i="17"/>
  <c r="E211" i="17"/>
  <c r="D211" i="17"/>
  <c r="D699" i="17"/>
  <c r="D835" i="17"/>
  <c r="D923" i="17"/>
  <c r="D1008" i="17"/>
  <c r="D48" i="18" s="1"/>
  <c r="E976" i="17"/>
  <c r="D976" i="17"/>
  <c r="E362" i="17"/>
  <c r="D362" i="17"/>
  <c r="D804" i="17"/>
  <c r="D269" i="17"/>
  <c r="E826" i="17"/>
  <c r="D826" i="17"/>
  <c r="E146" i="17"/>
  <c r="D146" i="17"/>
  <c r="D820" i="17"/>
  <c r="D852" i="17"/>
  <c r="E879" i="17"/>
  <c r="D879" i="17"/>
  <c r="D254" i="17"/>
  <c r="E541" i="17"/>
  <c r="D541" i="17"/>
  <c r="E319" i="17"/>
  <c r="D319" i="17"/>
  <c r="E287" i="17"/>
  <c r="D287" i="17"/>
  <c r="E913" i="17"/>
  <c r="D913" i="17"/>
  <c r="D911" i="17"/>
  <c r="E327" i="17"/>
  <c r="D327" i="17"/>
  <c r="D824" i="17"/>
  <c r="E65" i="17"/>
  <c r="D65" i="17"/>
  <c r="E577" i="17"/>
  <c r="D577" i="17"/>
  <c r="E113" i="17"/>
  <c r="D113" i="17"/>
  <c r="D625" i="17"/>
  <c r="D779" i="17"/>
  <c r="D933" i="17"/>
  <c r="D150" i="17"/>
  <c r="E662" i="17"/>
  <c r="D662" i="17"/>
  <c r="E955" i="17"/>
  <c r="D955" i="17"/>
  <c r="D478" i="17"/>
  <c r="E990" i="17"/>
  <c r="D990" i="17"/>
  <c r="E152" i="17"/>
  <c r="D152" i="17"/>
  <c r="D559" i="17"/>
  <c r="E48" i="17"/>
  <c r="D48" i="17"/>
  <c r="E560" i="17"/>
  <c r="D560" i="17"/>
  <c r="E71" i="17"/>
  <c r="D71" i="17"/>
  <c r="D981" i="17"/>
  <c r="E102" i="17"/>
  <c r="D102" i="17"/>
  <c r="D614" i="17"/>
  <c r="D247" i="17"/>
  <c r="D16" i="17"/>
  <c r="D528" i="17"/>
  <c r="E159" i="17"/>
  <c r="D159" i="17"/>
  <c r="D217" i="17"/>
  <c r="E801" i="17"/>
  <c r="D801" i="17"/>
  <c r="E642" i="17"/>
  <c r="D642" i="17"/>
  <c r="D511" i="17"/>
  <c r="E902" i="17"/>
  <c r="D902" i="17"/>
  <c r="E501" i="17"/>
  <c r="D501" i="17"/>
  <c r="E309" i="17"/>
  <c r="D309" i="17"/>
  <c r="E652" i="17"/>
  <c r="D652" i="17"/>
  <c r="D629" i="17"/>
  <c r="D832" i="17"/>
  <c r="D746" i="17"/>
  <c r="E363" i="17"/>
  <c r="D363" i="17"/>
  <c r="E324" i="17"/>
  <c r="D324" i="17"/>
  <c r="E427" i="17"/>
  <c r="D427" i="17"/>
  <c r="D426" i="17"/>
  <c r="D868" i="17"/>
  <c r="E845" i="17"/>
  <c r="D845" i="17"/>
  <c r="D479" i="17"/>
  <c r="D378" i="17"/>
  <c r="D173" i="17"/>
  <c r="E685" i="17"/>
  <c r="D685" i="17"/>
  <c r="E428" i="17"/>
  <c r="D428" i="17"/>
  <c r="E469" i="17"/>
  <c r="D469" i="17"/>
  <c r="D884" i="17"/>
  <c r="D50" i="17"/>
  <c r="E666" i="17"/>
  <c r="D666" i="17"/>
  <c r="D404" i="17"/>
  <c r="E916" i="17"/>
  <c r="D916" i="17"/>
  <c r="D78" i="17"/>
  <c r="D590" i="17"/>
  <c r="E379" i="17"/>
  <c r="D379" i="17"/>
  <c r="D328" i="17"/>
  <c r="D840" i="17"/>
  <c r="E17" i="17"/>
  <c r="D17" i="17"/>
  <c r="D607" i="17"/>
  <c r="E991" i="17"/>
  <c r="D991" i="17"/>
  <c r="E307" i="17"/>
  <c r="D307" i="17"/>
  <c r="E830" i="17"/>
  <c r="D830" i="17"/>
  <c r="E110" i="17"/>
  <c r="D110" i="17"/>
  <c r="D271" i="17"/>
  <c r="D875" i="17"/>
  <c r="D465" i="17"/>
  <c r="E977" i="17"/>
  <c r="D977" i="17"/>
  <c r="D118" i="17"/>
  <c r="E539" i="17"/>
  <c r="D539" i="17"/>
  <c r="D376" i="17"/>
  <c r="E888" i="17"/>
  <c r="D888" i="17"/>
  <c r="E689" i="17"/>
  <c r="D689" i="17"/>
  <c r="E258" i="17"/>
  <c r="D258" i="17"/>
  <c r="E191" i="17"/>
  <c r="D191" i="17"/>
  <c r="E214" i="17"/>
  <c r="D214" i="17"/>
  <c r="D726" i="17"/>
  <c r="D30" i="17"/>
  <c r="E542" i="17"/>
  <c r="D542" i="17"/>
  <c r="E15" i="17"/>
  <c r="D15" i="17"/>
  <c r="D216" i="17"/>
  <c r="E743" i="17"/>
  <c r="D743" i="17"/>
  <c r="E624" i="17"/>
  <c r="D624" i="17"/>
  <c r="E249" i="17"/>
  <c r="D249" i="17"/>
  <c r="D562" i="17"/>
  <c r="D55" i="17"/>
  <c r="D166" i="17"/>
  <c r="D678" i="17"/>
  <c r="E459" i="17"/>
  <c r="D459" i="17"/>
  <c r="D352" i="17"/>
  <c r="D864" i="17"/>
  <c r="D355" i="17"/>
  <c r="D466" i="17"/>
  <c r="E353" i="17"/>
  <c r="D353" i="17"/>
  <c r="E695" i="17"/>
  <c r="D695" i="17"/>
  <c r="E966" i="17"/>
  <c r="D966" i="17"/>
  <c r="E803" i="17"/>
  <c r="D803" i="17"/>
  <c r="E812" i="17"/>
  <c r="D812" i="17"/>
  <c r="E821" i="17"/>
  <c r="D821" i="17"/>
  <c r="E60" i="17"/>
  <c r="D60" i="17"/>
  <c r="E384" i="17"/>
  <c r="D384" i="17"/>
  <c r="E330" i="17"/>
  <c r="D330" i="17"/>
  <c r="D1002" i="17"/>
  <c r="D653" i="17"/>
  <c r="D727" i="17"/>
  <c r="E179" i="17"/>
  <c r="D179" i="17"/>
  <c r="E914" i="17"/>
  <c r="D914" i="17"/>
  <c r="D986" i="17"/>
  <c r="D648" i="17"/>
  <c r="D748" i="17"/>
  <c r="D104" i="17"/>
  <c r="E413" i="17"/>
  <c r="D413" i="17"/>
  <c r="E438" i="17"/>
  <c r="D438" i="17"/>
  <c r="E696" i="17"/>
  <c r="D696" i="17"/>
  <c r="D350" i="17"/>
  <c r="D536" i="17"/>
  <c r="E432" i="17"/>
  <c r="D432" i="17"/>
  <c r="D34" i="17"/>
  <c r="E601" i="17"/>
  <c r="D601" i="17"/>
  <c r="E178" i="17"/>
  <c r="D178" i="17"/>
  <c r="D262" i="17"/>
  <c r="E716" i="17"/>
  <c r="D716" i="17"/>
  <c r="E261" i="17"/>
  <c r="D261" i="17"/>
  <c r="D192" i="17"/>
  <c r="E266" i="17"/>
  <c r="D266" i="17"/>
  <c r="D26" i="17"/>
  <c r="E788" i="17"/>
  <c r="D788" i="17"/>
  <c r="D974" i="17"/>
  <c r="E401" i="17"/>
  <c r="D401" i="17"/>
  <c r="D995" i="17"/>
  <c r="E680" i="17"/>
  <c r="D680" i="17"/>
  <c r="E477" i="17"/>
  <c r="D477" i="17"/>
  <c r="D760" i="17"/>
  <c r="D49" i="17"/>
  <c r="E815" i="17"/>
  <c r="D815" i="17"/>
  <c r="D838" i="17"/>
  <c r="D133" i="17"/>
  <c r="E1001" i="17"/>
  <c r="D1001" i="17"/>
  <c r="D453" i="17"/>
  <c r="D519" i="17"/>
  <c r="E295" i="17"/>
  <c r="D295" i="17"/>
  <c r="E109" i="17"/>
  <c r="D109" i="17"/>
  <c r="E293" i="17"/>
  <c r="D293" i="17"/>
  <c r="E61" i="17"/>
  <c r="D61" i="17"/>
  <c r="E915" i="17"/>
  <c r="D915" i="17"/>
  <c r="D602" i="17"/>
  <c r="D615" i="17"/>
  <c r="D189" i="17"/>
  <c r="E242" i="17"/>
  <c r="D242" i="17"/>
  <c r="E218" i="17"/>
  <c r="D218" i="17"/>
  <c r="D980" i="17"/>
  <c r="E654" i="17"/>
  <c r="D654" i="17"/>
  <c r="D392" i="17"/>
  <c r="E79" i="17"/>
  <c r="D79" i="17"/>
  <c r="E686" i="17"/>
  <c r="D686" i="17"/>
  <c r="E979" i="17"/>
  <c r="D979" i="17"/>
  <c r="E669" i="17"/>
  <c r="D669" i="17"/>
  <c r="D124" i="17"/>
  <c r="E529" i="17"/>
  <c r="D529" i="17"/>
  <c r="E440" i="17"/>
  <c r="D440" i="17"/>
  <c r="D753" i="17"/>
  <c r="D1004" i="17"/>
  <c r="D901" i="17"/>
  <c r="D280" i="17"/>
  <c r="E176" i="17"/>
  <c r="D176" i="17"/>
  <c r="E230" i="17"/>
  <c r="D230" i="17"/>
  <c r="E667" i="17"/>
  <c r="D667" i="17"/>
  <c r="D144" i="17"/>
  <c r="E535" i="17"/>
  <c r="D535" i="17"/>
  <c r="D857" i="17"/>
  <c r="E929" i="17"/>
  <c r="D929" i="17"/>
  <c r="E277" i="17"/>
  <c r="D277" i="17"/>
  <c r="E518" i="17"/>
  <c r="D518" i="17"/>
  <c r="D604" i="17"/>
  <c r="D452" i="17"/>
  <c r="D964" i="17"/>
  <c r="D682" i="17"/>
  <c r="E484" i="17"/>
  <c r="D484" i="17"/>
  <c r="D996" i="17"/>
  <c r="D871" i="17"/>
  <c r="E461" i="17"/>
  <c r="D461" i="17"/>
  <c r="E973" i="17"/>
  <c r="D973" i="17"/>
  <c r="D851" i="17"/>
  <c r="D506" i="17"/>
  <c r="E99" i="17"/>
  <c r="D99" i="17"/>
  <c r="D301" i="17"/>
  <c r="E83" i="17"/>
  <c r="D83" i="17"/>
  <c r="D765" i="17"/>
  <c r="E402" i="17"/>
  <c r="D402" i="17"/>
  <c r="D282" i="17"/>
  <c r="D794" i="17"/>
  <c r="D20" i="17"/>
  <c r="D532" i="17"/>
  <c r="E171" i="17"/>
  <c r="D171" i="17"/>
  <c r="E206" i="17"/>
  <c r="D206" i="17"/>
  <c r="E787" i="17"/>
  <c r="D787" i="17"/>
  <c r="D968" i="17"/>
  <c r="D145" i="17"/>
  <c r="D290" i="17"/>
  <c r="D245" i="17"/>
  <c r="E671" i="17"/>
  <c r="D671" i="17"/>
  <c r="E238" i="17"/>
  <c r="D238" i="17"/>
  <c r="E750" i="17"/>
  <c r="D750" i="17"/>
  <c r="D936" i="17"/>
  <c r="E175" i="17"/>
  <c r="D175" i="17"/>
  <c r="D221" i="17"/>
  <c r="D733" i="17"/>
  <c r="D300" i="17"/>
  <c r="D114" i="17"/>
  <c r="E758" i="17"/>
  <c r="D758" i="17"/>
  <c r="E91" i="17"/>
  <c r="D91" i="17"/>
  <c r="E257" i="17"/>
  <c r="D257" i="17"/>
  <c r="E546" i="17"/>
  <c r="D546" i="17"/>
  <c r="E305" i="17"/>
  <c r="D305" i="17"/>
  <c r="E690" i="17"/>
  <c r="D690" i="17"/>
  <c r="D342" i="17"/>
  <c r="E35" i="17"/>
  <c r="D35" i="17"/>
  <c r="D670" i="17"/>
  <c r="E431" i="17"/>
  <c r="D431" i="17"/>
  <c r="E87" i="17"/>
  <c r="D87" i="17"/>
  <c r="E623" i="17"/>
  <c r="D623" i="17"/>
  <c r="E889" i="17"/>
  <c r="D889" i="17"/>
  <c r="D419" i="17"/>
  <c r="D294" i="17"/>
  <c r="D806" i="17"/>
  <c r="E867" i="17"/>
  <c r="D867" i="17"/>
  <c r="E480" i="17"/>
  <c r="D480" i="17"/>
  <c r="E992" i="17"/>
  <c r="D992" i="17"/>
  <c r="D850" i="17"/>
  <c r="D993" i="17"/>
  <c r="E485" i="17"/>
  <c r="D485" i="17"/>
  <c r="E70" i="17"/>
  <c r="D70" i="17"/>
  <c r="D357" i="17"/>
  <c r="E233" i="17"/>
  <c r="D233" i="17"/>
  <c r="D745" i="17"/>
  <c r="D338" i="17"/>
  <c r="D524" i="17"/>
  <c r="D29" i="18"/>
  <c r="D11" i="17"/>
  <c r="D40" i="18" s="1"/>
  <c r="D971" i="17"/>
  <c r="E111" i="17"/>
  <c r="D111" i="17"/>
  <c r="E924" i="17"/>
  <c r="D924" i="17"/>
  <c r="E298" i="17"/>
  <c r="D298" i="17"/>
  <c r="D490" i="17"/>
  <c r="E676" i="17"/>
  <c r="D676" i="17"/>
  <c r="E698" i="17"/>
  <c r="D698" i="17"/>
  <c r="E493" i="17"/>
  <c r="D493" i="17"/>
  <c r="D611" i="17"/>
  <c r="D847" i="17"/>
  <c r="E212" i="17"/>
  <c r="D212" i="17"/>
  <c r="D638" i="17"/>
  <c r="E430" i="17"/>
  <c r="D430" i="17"/>
  <c r="D231" i="17"/>
  <c r="D891" i="17"/>
  <c r="E449" i="17"/>
  <c r="D449" i="17"/>
  <c r="E579" i="17"/>
  <c r="D579" i="17"/>
  <c r="E944" i="17"/>
  <c r="D944" i="17"/>
  <c r="E912" i="17"/>
  <c r="D912" i="17"/>
  <c r="E827" i="17"/>
  <c r="D827" i="17"/>
  <c r="D329" i="17"/>
  <c r="D82" i="17"/>
  <c r="E196" i="17"/>
  <c r="D196" i="17"/>
  <c r="E228" i="17"/>
  <c r="D228" i="17"/>
  <c r="D762" i="17"/>
  <c r="E756" i="17"/>
  <c r="D756" i="17"/>
  <c r="D509" i="17"/>
  <c r="E538" i="17"/>
  <c r="D538" i="17"/>
  <c r="E903" i="17"/>
  <c r="D903" i="17"/>
  <c r="D962" i="17"/>
  <c r="D702" i="17"/>
  <c r="E494" i="17"/>
  <c r="D494" i="17"/>
  <c r="E423" i="17"/>
  <c r="D423" i="17"/>
  <c r="E849" i="17"/>
  <c r="D849" i="17"/>
  <c r="E513" i="17"/>
  <c r="D513" i="17"/>
  <c r="E375" i="17"/>
  <c r="D375" i="17"/>
  <c r="D348" i="17"/>
  <c r="E464" i="17"/>
  <c r="D464" i="17"/>
  <c r="D665" i="17"/>
  <c r="E737" i="17"/>
  <c r="D737" i="17"/>
  <c r="D951" i="17"/>
  <c r="D256" i="17"/>
  <c r="E265" i="17"/>
  <c r="D265" i="17"/>
  <c r="D781" i="17"/>
  <c r="E252" i="17"/>
  <c r="D252" i="17"/>
  <c r="D558" i="17"/>
  <c r="E650" i="17"/>
  <c r="D650" i="17"/>
  <c r="E687" i="17"/>
  <c r="D687" i="17"/>
  <c r="D909" i="17"/>
  <c r="D954" i="17"/>
  <c r="E588" i="17"/>
  <c r="D588" i="17"/>
  <c r="E436" i="17"/>
  <c r="D436" i="17"/>
  <c r="E508" i="17"/>
  <c r="D508" i="17"/>
  <c r="D491" i="17"/>
  <c r="D74" i="17"/>
  <c r="D516" i="17"/>
  <c r="E987" i="17"/>
  <c r="D987" i="17"/>
  <c r="E810" i="17"/>
  <c r="D810" i="17"/>
  <c r="E36" i="17"/>
  <c r="D36" i="17"/>
  <c r="E548" i="17"/>
  <c r="D548" i="17"/>
  <c r="D31" i="18"/>
  <c r="D13" i="17"/>
  <c r="D42" i="18" s="1"/>
  <c r="E570" i="17"/>
  <c r="D570" i="17"/>
  <c r="E315" i="17"/>
  <c r="D315" i="17"/>
  <c r="E587" i="17"/>
  <c r="D587" i="17"/>
  <c r="E365" i="17"/>
  <c r="D365" i="17"/>
  <c r="E834" i="17"/>
  <c r="D834" i="17"/>
  <c r="E52" i="17"/>
  <c r="D52" i="17"/>
  <c r="D564" i="17"/>
  <c r="D267" i="17"/>
  <c r="D317" i="17"/>
  <c r="E892" i="17"/>
  <c r="D892" i="17"/>
  <c r="D858" i="17"/>
  <c r="D84" i="17"/>
  <c r="D596" i="17"/>
  <c r="D270" i="17"/>
  <c r="D782" i="17"/>
  <c r="E520" i="17"/>
  <c r="D520" i="17"/>
  <c r="E209" i="17"/>
  <c r="D209" i="17"/>
  <c r="E450" i="17"/>
  <c r="D450" i="17"/>
  <c r="D380" i="17"/>
  <c r="D421" i="17"/>
  <c r="D863" i="17"/>
  <c r="D439" i="17"/>
  <c r="D302" i="17"/>
  <c r="D814" i="17"/>
  <c r="D488" i="17"/>
  <c r="E367" i="17"/>
  <c r="D367" i="17"/>
  <c r="E370" i="17"/>
  <c r="D370" i="17"/>
  <c r="E354" i="17"/>
  <c r="D354" i="17"/>
  <c r="D283" i="17"/>
  <c r="D822" i="17"/>
  <c r="E833" i="17"/>
  <c r="D833" i="17"/>
  <c r="E738" i="17"/>
  <c r="D738" i="17"/>
  <c r="D881" i="17"/>
  <c r="E406" i="17"/>
  <c r="D406" i="17"/>
  <c r="D219" i="17"/>
  <c r="D816" i="17"/>
  <c r="D811" i="17"/>
  <c r="E441" i="17"/>
  <c r="D441" i="17"/>
  <c r="D953" i="17"/>
  <c r="E165" i="17"/>
  <c r="D165" i="17"/>
  <c r="D870" i="17"/>
  <c r="E32" i="17"/>
  <c r="D32" i="17"/>
  <c r="D544" i="17"/>
  <c r="E272" i="17"/>
  <c r="D272" i="17"/>
  <c r="D473" i="17"/>
  <c r="D545" i="17"/>
  <c r="D139" i="17"/>
  <c r="E236" i="17"/>
  <c r="D236" i="17"/>
  <c r="D693" i="17"/>
  <c r="E533" i="17"/>
  <c r="D533" i="17"/>
  <c r="D514" i="17"/>
  <c r="D683" i="17"/>
  <c r="E383" i="17"/>
  <c r="D383" i="17"/>
  <c r="E64" i="17"/>
  <c r="D64" i="17"/>
  <c r="D905" i="17"/>
  <c r="D186" i="17"/>
  <c r="E957" i="17"/>
  <c r="D957" i="17"/>
  <c r="E910" i="17"/>
  <c r="D910" i="17"/>
  <c r="E126" i="17"/>
  <c r="D126" i="17"/>
  <c r="E616" i="17"/>
  <c r="D616" i="17"/>
  <c r="E925" i="17"/>
  <c r="D925" i="17"/>
  <c r="D549" i="17"/>
  <c r="D149" i="17"/>
  <c r="D24" i="17"/>
  <c r="D998" i="17"/>
  <c r="E619" i="17"/>
  <c r="D619" i="17"/>
  <c r="D610" i="17"/>
  <c r="D137" i="17"/>
  <c r="E67" i="17"/>
  <c r="D67" i="17"/>
  <c r="E250" i="17"/>
  <c r="D250" i="17"/>
  <c r="D557" i="17"/>
  <c r="D276" i="17"/>
  <c r="D168" i="17"/>
  <c r="E229" i="17"/>
  <c r="D229" i="17"/>
  <c r="D341" i="17"/>
  <c r="D210" i="17"/>
  <c r="E789" i="17"/>
  <c r="D789" i="17"/>
  <c r="E225" i="17"/>
  <c r="D225" i="17"/>
  <c r="E768" i="17"/>
  <c r="D768" i="17"/>
  <c r="D170" i="17"/>
  <c r="E394" i="17"/>
  <c r="D394" i="17"/>
  <c r="E251" i="17"/>
  <c r="D251" i="17"/>
  <c r="D19" i="17"/>
  <c r="D14" i="17"/>
  <c r="D43" i="18" s="1"/>
  <c r="E776" i="17"/>
  <c r="D776" i="17"/>
  <c r="D232" i="17"/>
  <c r="E554" i="17"/>
  <c r="D554" i="17"/>
  <c r="D420" i="17"/>
  <c r="D237" i="17"/>
  <c r="E701" i="17"/>
  <c r="D701" i="17"/>
  <c r="D142" i="17"/>
  <c r="E904" i="17"/>
  <c r="D904" i="17"/>
  <c r="E69" i="17"/>
  <c r="D69" i="17"/>
  <c r="E483" i="17"/>
  <c r="D483" i="17"/>
  <c r="E157" i="17"/>
  <c r="D157" i="17"/>
  <c r="E18" i="17"/>
  <c r="D18" i="17"/>
  <c r="E182" i="17"/>
  <c r="D182" i="17"/>
  <c r="E739" i="17"/>
  <c r="D739" i="17"/>
  <c r="D705" i="17"/>
  <c r="D241" i="17"/>
  <c r="D371" i="17"/>
  <c r="E223" i="17"/>
  <c r="D223" i="17"/>
  <c r="E792" i="17"/>
  <c r="D792" i="17"/>
  <c r="D931" i="17"/>
  <c r="E688" i="17"/>
  <c r="D688" i="17"/>
  <c r="D313" i="17"/>
  <c r="E770" i="17"/>
  <c r="D770" i="17"/>
  <c r="D30" i="18"/>
  <c r="D12" i="17"/>
  <c r="D41" i="18" s="1"/>
  <c r="E23" i="17"/>
  <c r="D23" i="17"/>
  <c r="E303" i="17"/>
  <c r="D303" i="17"/>
  <c r="E444" i="17"/>
  <c r="D444" i="17"/>
  <c r="E68" i="17"/>
  <c r="D68" i="17"/>
  <c r="E580" i="17"/>
  <c r="D580" i="17"/>
  <c r="D42" i="17"/>
  <c r="D938" i="17"/>
  <c r="D100" i="17"/>
  <c r="E612" i="17"/>
  <c r="D612" i="17"/>
  <c r="E77" i="17"/>
  <c r="D77" i="17"/>
  <c r="E589" i="17"/>
  <c r="D589" i="17"/>
  <c r="E527" i="17"/>
  <c r="D527" i="17"/>
  <c r="E429" i="17"/>
  <c r="D429" i="17"/>
  <c r="D183" i="17"/>
  <c r="E59" i="17"/>
  <c r="D59" i="17"/>
  <c r="E116" i="17"/>
  <c r="D116" i="17"/>
  <c r="E451" i="17"/>
  <c r="D451" i="17"/>
  <c r="E381" i="17"/>
  <c r="D381" i="17"/>
  <c r="E922" i="17"/>
  <c r="D922" i="17"/>
  <c r="D148" i="17"/>
  <c r="D660" i="17"/>
  <c r="E531" i="17"/>
  <c r="D531" i="17"/>
  <c r="E334" i="17"/>
  <c r="D334" i="17"/>
  <c r="E846" i="17"/>
  <c r="D846" i="17"/>
  <c r="E72" i="17"/>
  <c r="D72" i="17"/>
  <c r="D556" i="17"/>
  <c r="E62" i="17"/>
  <c r="D62" i="17"/>
  <c r="E574" i="17"/>
  <c r="D574" i="17"/>
  <c r="D197" i="17"/>
  <c r="E627" i="17"/>
  <c r="D627" i="17"/>
  <c r="E878" i="17"/>
  <c r="D878" i="17"/>
  <c r="E40" i="17"/>
  <c r="D40" i="17"/>
  <c r="D552" i="17"/>
  <c r="E861" i="17"/>
  <c r="D861" i="17"/>
  <c r="D530" i="17"/>
  <c r="E636" i="17"/>
  <c r="D636" i="17"/>
  <c r="D721" i="17"/>
  <c r="D594" i="17"/>
  <c r="E467" i="17"/>
  <c r="D467" i="17"/>
  <c r="E120" i="17"/>
  <c r="D120" i="17"/>
  <c r="D463" i="17"/>
  <c r="E385" i="17"/>
  <c r="D385" i="17"/>
  <c r="E433" i="17"/>
  <c r="D433" i="17"/>
  <c r="D927" i="17"/>
  <c r="D470" i="17"/>
  <c r="D843" i="17"/>
  <c r="D515" i="17"/>
  <c r="D543" i="17"/>
  <c r="E959" i="17"/>
  <c r="D959" i="17"/>
  <c r="E795" i="17"/>
  <c r="D795" i="17"/>
  <c r="D96" i="17"/>
  <c r="D336" i="17"/>
  <c r="E97" i="17"/>
  <c r="D97" i="17"/>
  <c r="E639" i="17"/>
  <c r="D639" i="17"/>
  <c r="E476" i="17"/>
  <c r="D476" i="17"/>
  <c r="D198" i="17"/>
  <c r="E572" i="17"/>
  <c r="D572" i="17"/>
  <c r="D725" i="17"/>
  <c r="D575" i="17"/>
  <c r="D873" i="17"/>
  <c r="E722" i="17"/>
  <c r="D722" i="17"/>
  <c r="D101" i="17"/>
  <c r="E226" i="17"/>
  <c r="D226" i="17"/>
  <c r="E213" i="17"/>
  <c r="D213" i="17"/>
  <c r="D128" i="17"/>
  <c r="E855" i="17"/>
  <c r="D855" i="17"/>
  <c r="E53" i="17"/>
  <c r="D53" i="17"/>
  <c r="E618" i="17"/>
  <c r="D618" i="17"/>
  <c r="C11" i="3"/>
  <c r="C18" i="3"/>
  <c r="C27" i="3"/>
  <c r="C34" i="3"/>
  <c r="C13" i="3"/>
  <c r="C20" i="3"/>
  <c r="C29" i="3"/>
  <c r="C36" i="3"/>
  <c r="C15" i="3"/>
  <c r="C22" i="3"/>
  <c r="C31" i="3"/>
  <c r="C38" i="3"/>
  <c r="C7" i="3"/>
  <c r="C56" i="18" s="1"/>
  <c r="C9" i="3"/>
  <c r="C58" i="18" s="1"/>
  <c r="C48" i="3"/>
  <c r="C53" i="3"/>
  <c r="C33" i="3"/>
  <c r="C35" i="3"/>
  <c r="C37" i="3"/>
  <c r="C39" i="3"/>
  <c r="C41" i="3"/>
  <c r="C52" i="3"/>
  <c r="C55" i="3"/>
  <c r="C57" i="3"/>
  <c r="C59" i="3"/>
  <c r="C61" i="3"/>
  <c r="C63" i="3"/>
  <c r="C65" i="3"/>
  <c r="C43" i="3"/>
  <c r="C12" i="3"/>
  <c r="C40" i="3"/>
  <c r="C62" i="3"/>
  <c r="C14" i="3"/>
  <c r="C66" i="3"/>
  <c r="C21" i="3"/>
  <c r="C26" i="3"/>
  <c r="C50" i="3"/>
  <c r="C67" i="3"/>
  <c r="C69" i="3"/>
  <c r="C71" i="3"/>
  <c r="C73" i="3"/>
  <c r="C75" i="3"/>
  <c r="C77" i="3"/>
  <c r="C79" i="3"/>
  <c r="C81" i="3"/>
  <c r="C83" i="3"/>
  <c r="C85" i="3"/>
  <c r="C87" i="3"/>
  <c r="C89" i="3"/>
  <c r="C91" i="3"/>
  <c r="C93" i="3"/>
  <c r="C95" i="3"/>
  <c r="C97" i="3"/>
  <c r="C99" i="3"/>
  <c r="C101" i="3"/>
  <c r="C103" i="3"/>
  <c r="C105" i="3"/>
  <c r="C107" i="3"/>
  <c r="C109" i="3"/>
  <c r="C111" i="3"/>
  <c r="C113" i="3"/>
  <c r="C10" i="3"/>
  <c r="C59" i="18" s="1"/>
  <c r="C76" i="3"/>
  <c r="C92" i="3"/>
  <c r="C108" i="3"/>
  <c r="C19" i="3"/>
  <c r="C32" i="3"/>
  <c r="C47" i="3"/>
  <c r="C82" i="3"/>
  <c r="C98" i="3"/>
  <c r="C44" i="3"/>
  <c r="C68" i="3"/>
  <c r="C84" i="3"/>
  <c r="C100" i="3"/>
  <c r="C8" i="3"/>
  <c r="C57" i="18" s="1"/>
  <c r="C16" i="3"/>
  <c r="C64" i="3"/>
  <c r="C70" i="3"/>
  <c r="C72" i="3"/>
  <c r="C74" i="3"/>
  <c r="C115" i="3"/>
  <c r="C122" i="3"/>
  <c r="C131" i="3"/>
  <c r="C138" i="3"/>
  <c r="C30" i="3"/>
  <c r="C42" i="3"/>
  <c r="C102" i="3"/>
  <c r="C104" i="3"/>
  <c r="C106" i="3"/>
  <c r="C119" i="3"/>
  <c r="C126" i="3"/>
  <c r="C135" i="3"/>
  <c r="C140" i="3"/>
  <c r="C142" i="3"/>
  <c r="C144" i="3"/>
  <c r="C146" i="3"/>
  <c r="C148" i="3"/>
  <c r="C150" i="3"/>
  <c r="C152" i="3"/>
  <c r="C154" i="3"/>
  <c r="C156" i="3"/>
  <c r="C158" i="3"/>
  <c r="C160" i="3"/>
  <c r="C162" i="3"/>
  <c r="C164" i="3"/>
  <c r="C45" i="3"/>
  <c r="C58" i="3"/>
  <c r="C121" i="3"/>
  <c r="C128" i="3"/>
  <c r="C137" i="3"/>
  <c r="C17" i="3"/>
  <c r="C51" i="3"/>
  <c r="C60" i="3"/>
  <c r="C149" i="3"/>
  <c r="C24" i="3"/>
  <c r="C110" i="3"/>
  <c r="C151" i="3"/>
  <c r="C166" i="3"/>
  <c r="C168" i="3"/>
  <c r="C170" i="3"/>
  <c r="C172" i="3"/>
  <c r="C174" i="3"/>
  <c r="C176" i="3"/>
  <c r="C178" i="3"/>
  <c r="C180" i="3"/>
  <c r="C182" i="3"/>
  <c r="C184" i="3"/>
  <c r="C186" i="3"/>
  <c r="C188" i="3"/>
  <c r="C190" i="3"/>
  <c r="C192" i="3"/>
  <c r="C194" i="3"/>
  <c r="C196" i="3"/>
  <c r="C198" i="3"/>
  <c r="C200" i="3"/>
  <c r="C202" i="3"/>
  <c r="C204" i="3"/>
  <c r="C206" i="3"/>
  <c r="C208" i="3"/>
  <c r="C210" i="3"/>
  <c r="C212" i="3"/>
  <c r="C214" i="3"/>
  <c r="C216" i="3"/>
  <c r="C218" i="3"/>
  <c r="C220" i="3"/>
  <c r="C222" i="3"/>
  <c r="C224" i="3"/>
  <c r="C226" i="3"/>
  <c r="C228" i="3"/>
  <c r="C230" i="3"/>
  <c r="C232" i="3"/>
  <c r="C234" i="3"/>
  <c r="C236" i="3"/>
  <c r="C238" i="3"/>
  <c r="C240" i="3"/>
  <c r="C242" i="3"/>
  <c r="C244" i="3"/>
  <c r="C246" i="3"/>
  <c r="C248" i="3"/>
  <c r="C250" i="3"/>
  <c r="C252" i="3"/>
  <c r="C254" i="3"/>
  <c r="C256" i="3"/>
  <c r="C258" i="3"/>
  <c r="C25" i="3"/>
  <c r="C94" i="3"/>
  <c r="C153" i="3"/>
  <c r="C54" i="3"/>
  <c r="C90" i="3"/>
  <c r="C120" i="3"/>
  <c r="C175" i="3"/>
  <c r="C191" i="3"/>
  <c r="C207" i="3"/>
  <c r="C223" i="3"/>
  <c r="C239" i="3"/>
  <c r="C255" i="3"/>
  <c r="C259" i="3"/>
  <c r="C261" i="3"/>
  <c r="C263" i="3"/>
  <c r="C265" i="3"/>
  <c r="C267" i="3"/>
  <c r="C269" i="3"/>
  <c r="C271" i="3"/>
  <c r="C273" i="3"/>
  <c r="C275" i="3"/>
  <c r="C277" i="3"/>
  <c r="C279" i="3"/>
  <c r="C281" i="3"/>
  <c r="C283" i="3"/>
  <c r="C285" i="3"/>
  <c r="C287" i="3"/>
  <c r="C289" i="3"/>
  <c r="C291" i="3"/>
  <c r="C293" i="3"/>
  <c r="C295" i="3"/>
  <c r="C297" i="3"/>
  <c r="C299" i="3"/>
  <c r="C301" i="3"/>
  <c r="C303" i="3"/>
  <c r="C305" i="3"/>
  <c r="C307" i="3"/>
  <c r="C309" i="3"/>
  <c r="C23" i="3"/>
  <c r="C56" i="3"/>
  <c r="C78" i="3"/>
  <c r="C124" i="3"/>
  <c r="C129" i="3"/>
  <c r="C134" i="3"/>
  <c r="C165" i="3"/>
  <c r="C181" i="3"/>
  <c r="C197" i="3"/>
  <c r="C213" i="3"/>
  <c r="C229" i="3"/>
  <c r="C245" i="3"/>
  <c r="C116" i="3"/>
  <c r="C139" i="3"/>
  <c r="C141" i="3"/>
  <c r="C143" i="3"/>
  <c r="C145" i="3"/>
  <c r="C147" i="3"/>
  <c r="C167" i="3"/>
  <c r="C183" i="3"/>
  <c r="C199" i="3"/>
  <c r="C215" i="3"/>
  <c r="C231" i="3"/>
  <c r="C247" i="3"/>
  <c r="C260" i="3"/>
  <c r="C262" i="3"/>
  <c r="C264" i="3"/>
  <c r="C266" i="3"/>
  <c r="C268" i="3"/>
  <c r="C270" i="3"/>
  <c r="C272" i="3"/>
  <c r="C274" i="3"/>
  <c r="C276" i="3"/>
  <c r="C278" i="3"/>
  <c r="C280" i="3"/>
  <c r="C282" i="3"/>
  <c r="C284" i="3"/>
  <c r="C286" i="3"/>
  <c r="C288" i="3"/>
  <c r="C290" i="3"/>
  <c r="C292" i="3"/>
  <c r="C294" i="3"/>
  <c r="C296" i="3"/>
  <c r="C298" i="3"/>
  <c r="C300" i="3"/>
  <c r="C302" i="3"/>
  <c r="C304" i="3"/>
  <c r="C306" i="3"/>
  <c r="C308" i="3"/>
  <c r="C46" i="3"/>
  <c r="C80" i="3"/>
  <c r="C127" i="3"/>
  <c r="C241" i="3"/>
  <c r="C243" i="3"/>
  <c r="C114" i="3"/>
  <c r="C130" i="3"/>
  <c r="C161" i="3"/>
  <c r="C193" i="3"/>
  <c r="C195" i="3"/>
  <c r="C233" i="3"/>
  <c r="C235" i="3"/>
  <c r="C237" i="3"/>
  <c r="C49" i="3"/>
  <c r="C86" i="3"/>
  <c r="C117" i="3"/>
  <c r="C125" i="3"/>
  <c r="C133" i="3"/>
  <c r="C185" i="3"/>
  <c r="C187" i="3"/>
  <c r="C189" i="3"/>
  <c r="C157" i="3"/>
  <c r="C227" i="3"/>
  <c r="C253" i="3"/>
  <c r="C310" i="3"/>
  <c r="C315" i="3"/>
  <c r="C326" i="3"/>
  <c r="C331" i="3"/>
  <c r="C342" i="3"/>
  <c r="C347" i="3"/>
  <c r="C358" i="3"/>
  <c r="C363" i="3"/>
  <c r="C374" i="3"/>
  <c r="C379" i="3"/>
  <c r="C390" i="3"/>
  <c r="C395" i="3"/>
  <c r="C406" i="3"/>
  <c r="C411" i="3"/>
  <c r="C422" i="3"/>
  <c r="C427" i="3"/>
  <c r="C438" i="3"/>
  <c r="C443" i="3"/>
  <c r="C454" i="3"/>
  <c r="C459" i="3"/>
  <c r="C470" i="3"/>
  <c r="C475" i="3"/>
  <c r="C486" i="3"/>
  <c r="C491" i="3"/>
  <c r="C96" i="3"/>
  <c r="C211" i="3"/>
  <c r="C221" i="3"/>
  <c r="C257" i="3"/>
  <c r="C316" i="3"/>
  <c r="C321" i="3"/>
  <c r="C332" i="3"/>
  <c r="C337" i="3"/>
  <c r="C348" i="3"/>
  <c r="C353" i="3"/>
  <c r="C364" i="3"/>
  <c r="C369" i="3"/>
  <c r="C380" i="3"/>
  <c r="C385" i="3"/>
  <c r="C396" i="3"/>
  <c r="C401" i="3"/>
  <c r="C412" i="3"/>
  <c r="C417" i="3"/>
  <c r="C428" i="3"/>
  <c r="C433" i="3"/>
  <c r="C444" i="3"/>
  <c r="C449" i="3"/>
  <c r="C460" i="3"/>
  <c r="C465" i="3"/>
  <c r="C476" i="3"/>
  <c r="C481" i="3"/>
  <c r="C492" i="3"/>
  <c r="C497" i="3"/>
  <c r="C499" i="3"/>
  <c r="C501" i="3"/>
  <c r="C503" i="3"/>
  <c r="C505" i="3"/>
  <c r="C507" i="3"/>
  <c r="C509" i="3"/>
  <c r="C511" i="3"/>
  <c r="C513" i="3"/>
  <c r="C515" i="3"/>
  <c r="C517" i="3"/>
  <c r="C519" i="3"/>
  <c r="C521" i="3"/>
  <c r="C523" i="3"/>
  <c r="C525" i="3"/>
  <c r="C527" i="3"/>
  <c r="C529" i="3"/>
  <c r="C531" i="3"/>
  <c r="C533" i="3"/>
  <c r="C535" i="3"/>
  <c r="C537" i="3"/>
  <c r="C539" i="3"/>
  <c r="C541" i="3"/>
  <c r="C543" i="3"/>
  <c r="C545" i="3"/>
  <c r="C547" i="3"/>
  <c r="C549" i="3"/>
  <c r="C551" i="3"/>
  <c r="C553" i="3"/>
  <c r="C555" i="3"/>
  <c r="C557" i="3"/>
  <c r="C559" i="3"/>
  <c r="C561" i="3"/>
  <c r="C563" i="3"/>
  <c r="C565" i="3"/>
  <c r="C567" i="3"/>
  <c r="C569" i="3"/>
  <c r="C571" i="3"/>
  <c r="C573" i="3"/>
  <c r="C575" i="3"/>
  <c r="C577" i="3"/>
  <c r="C579" i="3"/>
  <c r="C581" i="3"/>
  <c r="C583" i="3"/>
  <c r="C585" i="3"/>
  <c r="C587" i="3"/>
  <c r="C589" i="3"/>
  <c r="C591" i="3"/>
  <c r="C593" i="3"/>
  <c r="C595" i="3"/>
  <c r="C597" i="3"/>
  <c r="C599" i="3"/>
  <c r="C132" i="3"/>
  <c r="C177" i="3"/>
  <c r="C203" i="3"/>
  <c r="C249" i="3"/>
  <c r="C318" i="3"/>
  <c r="C323" i="3"/>
  <c r="C334" i="3"/>
  <c r="C339" i="3"/>
  <c r="C350" i="3"/>
  <c r="C355" i="3"/>
  <c r="C366" i="3"/>
  <c r="C371" i="3"/>
  <c r="C382" i="3"/>
  <c r="C387" i="3"/>
  <c r="C398" i="3"/>
  <c r="C403" i="3"/>
  <c r="C414" i="3"/>
  <c r="C419" i="3"/>
  <c r="C430" i="3"/>
  <c r="C435" i="3"/>
  <c r="C446" i="3"/>
  <c r="C451" i="3"/>
  <c r="C462" i="3"/>
  <c r="C467" i="3"/>
  <c r="C478" i="3"/>
  <c r="C483" i="3"/>
  <c r="C494" i="3"/>
  <c r="C112" i="3"/>
  <c r="C201" i="3"/>
  <c r="C209" i="3"/>
  <c r="C217" i="3"/>
  <c r="C225" i="3"/>
  <c r="C251" i="3"/>
  <c r="C28" i="3"/>
  <c r="C328" i="3"/>
  <c r="C330" i="3"/>
  <c r="C333" i="3"/>
  <c r="C335" i="3"/>
  <c r="C169" i="3"/>
  <c r="C219" i="3"/>
  <c r="C322" i="3"/>
  <c r="C336" i="3"/>
  <c r="C351" i="3"/>
  <c r="C408" i="3"/>
  <c r="C410" i="3"/>
  <c r="C413" i="3"/>
  <c r="C415" i="3"/>
  <c r="C329" i="3"/>
  <c r="C343" i="3"/>
  <c r="C360" i="3"/>
  <c r="C362" i="3"/>
  <c r="C365" i="3"/>
  <c r="C367" i="3"/>
  <c r="C400" i="3"/>
  <c r="C402" i="3"/>
  <c r="C404" i="3"/>
  <c r="C405" i="3"/>
  <c r="C407" i="3"/>
  <c r="C409" i="3"/>
  <c r="C123" i="3"/>
  <c r="C155" i="3"/>
  <c r="C171" i="3"/>
  <c r="C312" i="3"/>
  <c r="C313" i="3"/>
  <c r="C340" i="3"/>
  <c r="C384" i="3"/>
  <c r="C386" i="3"/>
  <c r="C388" i="3"/>
  <c r="C389" i="3"/>
  <c r="C391" i="3"/>
  <c r="C393" i="3"/>
  <c r="C472" i="3"/>
  <c r="C474" i="3"/>
  <c r="C477" i="3"/>
  <c r="C479" i="3"/>
  <c r="C163" i="3"/>
  <c r="C311" i="3"/>
  <c r="C361" i="3"/>
  <c r="C397" i="3"/>
  <c r="C420" i="3"/>
  <c r="C440" i="3"/>
  <c r="C441" i="3"/>
  <c r="C461" i="3"/>
  <c r="C488" i="3"/>
  <c r="C489" i="3"/>
  <c r="C506" i="3"/>
  <c r="C522" i="3"/>
  <c r="C538" i="3"/>
  <c r="C554" i="3"/>
  <c r="C570" i="3"/>
  <c r="C586" i="3"/>
  <c r="C205" i="3"/>
  <c r="C317" i="3"/>
  <c r="C319" i="3"/>
  <c r="C345" i="3"/>
  <c r="C349" i="3"/>
  <c r="C376" i="3"/>
  <c r="C394" i="3"/>
  <c r="C425" i="3"/>
  <c r="C447" i="3"/>
  <c r="C453" i="3"/>
  <c r="C466" i="3"/>
  <c r="C480" i="3"/>
  <c r="C495" i="3"/>
  <c r="C508" i="3"/>
  <c r="C524" i="3"/>
  <c r="C540" i="3"/>
  <c r="C556" i="3"/>
  <c r="C572" i="3"/>
  <c r="C588" i="3"/>
  <c r="C601" i="3"/>
  <c r="C603" i="3"/>
  <c r="C605" i="3"/>
  <c r="C607" i="3"/>
  <c r="C179" i="3"/>
  <c r="C325" i="3"/>
  <c r="C338" i="3"/>
  <c r="C368" i="3"/>
  <c r="C381" i="3"/>
  <c r="C399" i="3"/>
  <c r="C432" i="3"/>
  <c r="C439" i="3"/>
  <c r="C452" i="3"/>
  <c r="C473" i="3"/>
  <c r="C487" i="3"/>
  <c r="C510" i="3"/>
  <c r="C526" i="3"/>
  <c r="C542" i="3"/>
  <c r="C558" i="3"/>
  <c r="C574" i="3"/>
  <c r="C590" i="3"/>
  <c r="C136" i="3"/>
  <c r="C346" i="3"/>
  <c r="C352" i="3"/>
  <c r="C436" i="3"/>
  <c r="C468" i="3"/>
  <c r="C485" i="3"/>
  <c r="C560" i="3"/>
  <c r="C562" i="3"/>
  <c r="C564" i="3"/>
  <c r="C566" i="3"/>
  <c r="C568" i="3"/>
  <c r="C606" i="3"/>
  <c r="C418" i="3"/>
  <c r="C423" i="3"/>
  <c r="C426" i="3"/>
  <c r="C431" i="3"/>
  <c r="C434" i="3"/>
  <c r="C442" i="3"/>
  <c r="C455" i="3"/>
  <c r="C457" i="3"/>
  <c r="C512" i="3"/>
  <c r="C514" i="3"/>
  <c r="C516" i="3"/>
  <c r="C518" i="3"/>
  <c r="C520" i="3"/>
  <c r="C341" i="3"/>
  <c r="C356" i="3"/>
  <c r="C456" i="3"/>
  <c r="C458" i="3"/>
  <c r="C469" i="3"/>
  <c r="C471" i="3"/>
  <c r="C482" i="3"/>
  <c r="C484" i="3"/>
  <c r="C498" i="3"/>
  <c r="C500" i="3"/>
  <c r="C502" i="3"/>
  <c r="C504" i="3"/>
  <c r="C159" i="3"/>
  <c r="C445" i="3"/>
  <c r="C448" i="3"/>
  <c r="C493" i="3"/>
  <c r="C613" i="3"/>
  <c r="C620" i="3"/>
  <c r="C629" i="3"/>
  <c r="C636" i="3"/>
  <c r="C645" i="3"/>
  <c r="C652" i="3"/>
  <c r="C661" i="3"/>
  <c r="C668" i="3"/>
  <c r="C677" i="3"/>
  <c r="C684" i="3"/>
  <c r="C693" i="3"/>
  <c r="C700" i="3"/>
  <c r="C709" i="3"/>
  <c r="C716" i="3"/>
  <c r="C725" i="3"/>
  <c r="C732" i="3"/>
  <c r="C741" i="3"/>
  <c r="C748" i="3"/>
  <c r="C757" i="3"/>
  <c r="C764" i="3"/>
  <c r="C773" i="3"/>
  <c r="C780" i="3"/>
  <c r="C789" i="3"/>
  <c r="C796" i="3"/>
  <c r="C314" i="3"/>
  <c r="C373" i="3"/>
  <c r="C377" i="3"/>
  <c r="C424" i="3"/>
  <c r="C463" i="3"/>
  <c r="C490" i="3"/>
  <c r="C496" i="3"/>
  <c r="C534" i="3"/>
  <c r="C544" i="3"/>
  <c r="C552" i="3"/>
  <c r="C580" i="3"/>
  <c r="C598" i="3"/>
  <c r="C615" i="3"/>
  <c r="C622" i="3"/>
  <c r="C631" i="3"/>
  <c r="C638" i="3"/>
  <c r="C647" i="3"/>
  <c r="C654" i="3"/>
  <c r="C663" i="3"/>
  <c r="C670" i="3"/>
  <c r="C679" i="3"/>
  <c r="C686" i="3"/>
  <c r="C695" i="3"/>
  <c r="C702" i="3"/>
  <c r="C711" i="3"/>
  <c r="C718" i="3"/>
  <c r="C727" i="3"/>
  <c r="C734" i="3"/>
  <c r="C743" i="3"/>
  <c r="C750" i="3"/>
  <c r="C759" i="3"/>
  <c r="C766" i="3"/>
  <c r="C775" i="3"/>
  <c r="C782" i="3"/>
  <c r="C791" i="3"/>
  <c r="C88" i="3"/>
  <c r="C357" i="3"/>
  <c r="C378" i="3"/>
  <c r="C416" i="3"/>
  <c r="C464" i="3"/>
  <c r="C617" i="3"/>
  <c r="C624" i="3"/>
  <c r="C633" i="3"/>
  <c r="C640" i="3"/>
  <c r="C649" i="3"/>
  <c r="C656" i="3"/>
  <c r="C665" i="3"/>
  <c r="C672" i="3"/>
  <c r="C681" i="3"/>
  <c r="C688" i="3"/>
  <c r="C697" i="3"/>
  <c r="C704" i="3"/>
  <c r="C713" i="3"/>
  <c r="C720" i="3"/>
  <c r="C729" i="3"/>
  <c r="C736" i="3"/>
  <c r="C745" i="3"/>
  <c r="C752" i="3"/>
  <c r="C761" i="3"/>
  <c r="C768" i="3"/>
  <c r="C777" i="3"/>
  <c r="C784" i="3"/>
  <c r="C793" i="3"/>
  <c r="C6" i="3"/>
  <c r="C55" i="18" s="1"/>
  <c r="C344" i="3"/>
  <c r="C383" i="3"/>
  <c r="C421" i="3"/>
  <c r="C608" i="3"/>
  <c r="C612" i="3"/>
  <c r="C621" i="3"/>
  <c r="C628" i="3"/>
  <c r="C637" i="3"/>
  <c r="C644" i="3"/>
  <c r="C653" i="3"/>
  <c r="C660" i="3"/>
  <c r="C669" i="3"/>
  <c r="C676" i="3"/>
  <c r="C685" i="3"/>
  <c r="C692" i="3"/>
  <c r="C701" i="3"/>
  <c r="C708" i="3"/>
  <c r="C717" i="3"/>
  <c r="C724" i="3"/>
  <c r="C733" i="3"/>
  <c r="C740" i="3"/>
  <c r="C749" i="3"/>
  <c r="C756" i="3"/>
  <c r="C765" i="3"/>
  <c r="C772" i="3"/>
  <c r="C781" i="3"/>
  <c r="C788" i="3"/>
  <c r="C320" i="3"/>
  <c r="C173" i="3"/>
  <c r="C375" i="3"/>
  <c r="C392" i="3"/>
  <c r="C118" i="3"/>
  <c r="C359" i="3"/>
  <c r="C354" i="3"/>
  <c r="C450" i="3"/>
  <c r="C530" i="3"/>
  <c r="C576" i="3"/>
  <c r="C614" i="3"/>
  <c r="C623" i="3"/>
  <c r="C528" i="3"/>
  <c r="C550" i="3"/>
  <c r="C584" i="3"/>
  <c r="C626" i="3"/>
  <c r="C646" i="3"/>
  <c r="C655" i="3"/>
  <c r="C678" i="3"/>
  <c r="C687" i="3"/>
  <c r="C370" i="3"/>
  <c r="C437" i="3"/>
  <c r="C592" i="3"/>
  <c r="C604" i="3"/>
  <c r="C610" i="3"/>
  <c r="C632" i="3"/>
  <c r="C641" i="3"/>
  <c r="C664" i="3"/>
  <c r="C673" i="3"/>
  <c r="C532" i="3"/>
  <c r="C536" i="3"/>
  <c r="C596" i="3"/>
  <c r="C602" i="3"/>
  <c r="C616" i="3"/>
  <c r="C619" i="3"/>
  <c r="C650" i="3"/>
  <c r="C659" i="3"/>
  <c r="C682" i="3"/>
  <c r="C691" i="3"/>
  <c r="C324" i="3"/>
  <c r="C429" i="3"/>
  <c r="C594" i="3"/>
  <c r="C618" i="3"/>
  <c r="C648" i="3"/>
  <c r="C657" i="3"/>
  <c r="C680" i="3"/>
  <c r="C689" i="3"/>
  <c r="C712" i="3"/>
  <c r="C721" i="3"/>
  <c r="C744" i="3"/>
  <c r="C753" i="3"/>
  <c r="C372" i="3"/>
  <c r="C625" i="3"/>
  <c r="C667" i="3"/>
  <c r="C690" i="3"/>
  <c r="C694" i="3"/>
  <c r="C719" i="3"/>
  <c r="C735" i="3"/>
  <c r="C738" i="3"/>
  <c r="C754" i="3"/>
  <c r="C770" i="3"/>
  <c r="C779" i="3"/>
  <c r="C799" i="3"/>
  <c r="C803" i="3"/>
  <c r="C807" i="3"/>
  <c r="C811" i="3"/>
  <c r="C815" i="3"/>
  <c r="C819" i="3"/>
  <c r="C823" i="3"/>
  <c r="C827" i="3"/>
  <c r="C831" i="3"/>
  <c r="C835" i="3"/>
  <c r="C839" i="3"/>
  <c r="C843" i="3"/>
  <c r="C847" i="3"/>
  <c r="C851" i="3"/>
  <c r="C855" i="3"/>
  <c r="C859" i="3"/>
  <c r="C863" i="3"/>
  <c r="C867" i="3"/>
  <c r="C871" i="3"/>
  <c r="C875" i="3"/>
  <c r="C879" i="3"/>
  <c r="C883" i="3"/>
  <c r="C887" i="3"/>
  <c r="C891" i="3"/>
  <c r="C895" i="3"/>
  <c r="C902" i="3"/>
  <c r="C582" i="3"/>
  <c r="C639" i="3"/>
  <c r="C662" i="3"/>
  <c r="C703" i="3"/>
  <c r="C706" i="3"/>
  <c r="C722" i="3"/>
  <c r="C747" i="3"/>
  <c r="C760" i="3"/>
  <c r="C763" i="3"/>
  <c r="C774" i="3"/>
  <c r="C783" i="3"/>
  <c r="C899" i="3"/>
  <c r="C904" i="3"/>
  <c r="C634" i="3"/>
  <c r="C675" i="3"/>
  <c r="C715" i="3"/>
  <c r="C728" i="3"/>
  <c r="C731" i="3"/>
  <c r="C769" i="3"/>
  <c r="C792" i="3"/>
  <c r="C901" i="3"/>
  <c r="C906" i="3"/>
  <c r="C578" i="3"/>
  <c r="C609" i="3"/>
  <c r="C671" i="3"/>
  <c r="C730" i="3"/>
  <c r="C746" i="3"/>
  <c r="C790" i="3"/>
  <c r="C907" i="3"/>
  <c r="C912" i="3"/>
  <c r="C923" i="3"/>
  <c r="C928" i="3"/>
  <c r="C939" i="3"/>
  <c r="C944" i="3"/>
  <c r="C546" i="3"/>
  <c r="C611" i="3"/>
  <c r="C778" i="3"/>
  <c r="C804" i="3"/>
  <c r="C812" i="3"/>
  <c r="C820" i="3"/>
  <c r="C828" i="3"/>
  <c r="C836" i="3"/>
  <c r="C844" i="3"/>
  <c r="C852" i="3"/>
  <c r="C860" i="3"/>
  <c r="C868" i="3"/>
  <c r="C876" i="3"/>
  <c r="C884" i="3"/>
  <c r="C892" i="3"/>
  <c r="C909" i="3"/>
  <c r="C914" i="3"/>
  <c r="C917" i="3"/>
  <c r="C922" i="3"/>
  <c r="C947" i="3"/>
  <c r="C952" i="3"/>
  <c r="C954" i="3"/>
  <c r="C965" i="3"/>
  <c r="C970" i="3"/>
  <c r="C981" i="3"/>
  <c r="C986" i="3"/>
  <c r="C997" i="3"/>
  <c r="C1002" i="3"/>
  <c r="C62" i="18" s="1"/>
  <c r="C548" i="3"/>
  <c r="C635" i="3"/>
  <c r="C762" i="3"/>
  <c r="C786" i="3"/>
  <c r="C801" i="3"/>
  <c r="C809" i="3"/>
  <c r="C817" i="3"/>
  <c r="C825" i="3"/>
  <c r="C833" i="3"/>
  <c r="C841" i="3"/>
  <c r="C849" i="3"/>
  <c r="C857" i="3"/>
  <c r="C865" i="3"/>
  <c r="C873" i="3"/>
  <c r="C881" i="3"/>
  <c r="C889" i="3"/>
  <c r="C897" i="3"/>
  <c r="C905" i="3"/>
  <c r="C931" i="3"/>
  <c r="C936" i="3"/>
  <c r="C956" i="3"/>
  <c r="C967" i="3"/>
  <c r="C972" i="3"/>
  <c r="C983" i="3"/>
  <c r="C988" i="3"/>
  <c r="C999" i="3"/>
  <c r="C1004" i="3"/>
  <c r="C64" i="18" s="1"/>
  <c r="C630" i="3"/>
  <c r="C666" i="3"/>
  <c r="C698" i="3"/>
  <c r="C739" i="3"/>
  <c r="C742" i="3"/>
  <c r="C776" i="3"/>
  <c r="C915" i="3"/>
  <c r="C920" i="3"/>
  <c r="C945" i="3"/>
  <c r="C950" i="3"/>
  <c r="C953" i="3"/>
  <c r="C958" i="3"/>
  <c r="C969" i="3"/>
  <c r="C974" i="3"/>
  <c r="C985" i="3"/>
  <c r="C990" i="3"/>
  <c r="C1001" i="3"/>
  <c r="C61" i="18" s="1"/>
  <c r="C600" i="3"/>
  <c r="C658" i="3"/>
  <c r="C705" i="3"/>
  <c r="C795" i="3"/>
  <c r="C797" i="3"/>
  <c r="C805" i="3"/>
  <c r="C813" i="3"/>
  <c r="C821" i="3"/>
  <c r="C829" i="3"/>
  <c r="C837" i="3"/>
  <c r="C845" i="3"/>
  <c r="C853" i="3"/>
  <c r="C861" i="3"/>
  <c r="C869" i="3"/>
  <c r="C877" i="3"/>
  <c r="C885" i="3"/>
  <c r="C893" i="3"/>
  <c r="C910" i="3"/>
  <c r="C927" i="3"/>
  <c r="C932" i="3"/>
  <c r="C935" i="3"/>
  <c r="C940" i="3"/>
  <c r="C959" i="3"/>
  <c r="C964" i="3"/>
  <c r="C975" i="3"/>
  <c r="C980" i="3"/>
  <c r="C991" i="3"/>
  <c r="C996" i="3"/>
  <c r="C707" i="3"/>
  <c r="C771" i="3"/>
  <c r="C806" i="3"/>
  <c r="C822" i="3"/>
  <c r="C838" i="3"/>
  <c r="C854" i="3"/>
  <c r="C870" i="3"/>
  <c r="C886" i="3"/>
  <c r="C929" i="3"/>
  <c r="C942" i="3"/>
  <c r="C955" i="3"/>
  <c r="C960" i="3"/>
  <c r="C987" i="3"/>
  <c r="C992" i="3"/>
  <c r="C696" i="3"/>
  <c r="C737" i="3"/>
  <c r="C787" i="3"/>
  <c r="C800" i="3"/>
  <c r="C816" i="3"/>
  <c r="C832" i="3"/>
  <c r="C848" i="3"/>
  <c r="C864" i="3"/>
  <c r="C880" i="3"/>
  <c r="C896" i="3"/>
  <c r="C913" i="3"/>
  <c r="C926" i="3"/>
  <c r="C948" i="3"/>
  <c r="C951" i="3"/>
  <c r="C973" i="3"/>
  <c r="C978" i="3"/>
  <c r="C1005" i="3"/>
  <c r="C65" i="18" s="1"/>
  <c r="C627" i="3"/>
  <c r="C714" i="3"/>
  <c r="C755" i="3"/>
  <c r="C916" i="3"/>
  <c r="C919" i="3"/>
  <c r="C941" i="3"/>
  <c r="C977" i="3"/>
  <c r="C982" i="3"/>
  <c r="C642" i="3"/>
  <c r="C683" i="3"/>
  <c r="C699" i="3"/>
  <c r="C808" i="3"/>
  <c r="C824" i="3"/>
  <c r="C840" i="3"/>
  <c r="C856" i="3"/>
  <c r="C872" i="3"/>
  <c r="C888" i="3"/>
  <c r="C903" i="3"/>
  <c r="C918" i="3"/>
  <c r="C921" i="3"/>
  <c r="C943" i="3"/>
  <c r="C957" i="3"/>
  <c r="C962" i="3"/>
  <c r="C989" i="3"/>
  <c r="C994" i="3"/>
  <c r="C327" i="3"/>
  <c r="C767" i="3"/>
  <c r="C810" i="3"/>
  <c r="C842" i="3"/>
  <c r="C874" i="3"/>
  <c r="C938" i="3"/>
  <c r="C963" i="3"/>
  <c r="C968" i="3"/>
  <c r="C710" i="3"/>
  <c r="C798" i="3"/>
  <c r="C830" i="3"/>
  <c r="C862" i="3"/>
  <c r="C894" i="3"/>
  <c r="C900" i="3"/>
  <c r="C971" i="3"/>
  <c r="C976" i="3"/>
  <c r="C643" i="3"/>
  <c r="C758" i="3"/>
  <c r="C924" i="3"/>
  <c r="C961" i="3"/>
  <c r="C966" i="3"/>
  <c r="C850" i="3"/>
  <c r="C1000" i="3"/>
  <c r="C751" i="3"/>
  <c r="C785" i="3"/>
  <c r="C882" i="3"/>
  <c r="C908" i="3"/>
  <c r="C937" i="3"/>
  <c r="C946" i="3"/>
  <c r="C984" i="3"/>
  <c r="C933" i="3"/>
  <c r="C802" i="3"/>
  <c r="C814" i="3"/>
  <c r="C925" i="3"/>
  <c r="C934" i="3"/>
  <c r="C674" i="3"/>
  <c r="C723" i="3"/>
  <c r="C794" i="3"/>
  <c r="C826" i="3"/>
  <c r="C834" i="3"/>
  <c r="C846" i="3"/>
  <c r="C911" i="3"/>
  <c r="C930" i="3"/>
  <c r="C998" i="3"/>
  <c r="C726" i="3"/>
  <c r="C890" i="3"/>
  <c r="C949" i="3"/>
  <c r="C993" i="3"/>
  <c r="C866" i="3"/>
  <c r="C995" i="3"/>
  <c r="C818" i="3"/>
  <c r="C898" i="3"/>
  <c r="C878" i="3"/>
  <c r="C858" i="3"/>
  <c r="C979" i="3"/>
  <c r="C1003" i="3"/>
  <c r="C63" i="18" s="1"/>
  <c r="C651" i="3"/>
  <c r="D1" i="9"/>
  <c r="F469" i="17"/>
  <c r="F87" i="17"/>
  <c r="E720" i="17"/>
  <c r="E435" i="17"/>
  <c r="E134" i="17"/>
  <c r="E390" i="17"/>
  <c r="E656" i="17"/>
  <c r="E403" i="17"/>
  <c r="E80" i="17"/>
  <c r="E331" i="17"/>
  <c r="E784" i="17"/>
  <c r="E418" i="17"/>
  <c r="E963" i="17"/>
  <c r="E512" i="17"/>
  <c r="F874" i="17"/>
  <c r="E771" i="17"/>
  <c r="E763" i="17"/>
  <c r="E448" i="17"/>
  <c r="E960" i="17"/>
  <c r="E487" i="17"/>
  <c r="E663" i="17"/>
  <c r="E571" i="17"/>
  <c r="E640" i="17"/>
  <c r="E147" i="17"/>
  <c r="E655" i="17"/>
  <c r="E675" i="17"/>
  <c r="E351" i="17"/>
  <c r="E576" i="17"/>
  <c r="E163" i="17"/>
  <c r="E895" i="17"/>
  <c r="E842" i="17"/>
  <c r="E51" i="17"/>
  <c r="E205" i="17"/>
  <c r="E717" i="17"/>
  <c r="E634" i="17"/>
  <c r="E890" i="17"/>
  <c r="E322" i="17"/>
  <c r="E778" i="17"/>
  <c r="E772" i="17"/>
  <c r="E679" i="17"/>
  <c r="E164" i="17"/>
  <c r="E397" i="17"/>
  <c r="E58" i="17"/>
  <c r="E935" i="17"/>
  <c r="E387" i="17"/>
  <c r="E853" i="17"/>
  <c r="E308" i="17"/>
  <c r="E983" i="17"/>
  <c r="E260" i="17"/>
  <c r="E714" i="17"/>
  <c r="E970" i="17"/>
  <c r="E775" i="17"/>
  <c r="E708" i="17"/>
  <c r="E471" i="17"/>
  <c r="E499" i="17"/>
  <c r="E215" i="17"/>
  <c r="E749" i="17"/>
  <c r="E707" i="17"/>
  <c r="E583" i="17"/>
  <c r="E132" i="17"/>
  <c r="E644" i="17"/>
  <c r="E311" i="17"/>
  <c r="E525" i="17"/>
  <c r="E442" i="17"/>
  <c r="E31" i="17"/>
  <c r="E941" i="17"/>
  <c r="E755" i="17"/>
  <c r="E731" i="17"/>
  <c r="E253" i="17"/>
  <c r="E474" i="17"/>
  <c r="E631" i="17"/>
  <c r="E167" i="17"/>
  <c r="E264" i="17"/>
  <c r="E626" i="17"/>
  <c r="E757" i="17"/>
  <c r="E172" i="17"/>
  <c r="E154" i="17"/>
  <c r="E410" i="17"/>
  <c r="E340" i="17"/>
  <c r="E526" i="17"/>
  <c r="E456" i="17"/>
  <c r="E712" i="17"/>
  <c r="E337" i="17"/>
  <c r="E44" i="17"/>
  <c r="E127" i="17"/>
  <c r="E446" i="17"/>
  <c r="E958" i="17"/>
  <c r="E263" i="17"/>
  <c r="E1006" i="17"/>
  <c r="E46" i="18" s="1"/>
  <c r="E691" i="17"/>
  <c r="E658" i="17"/>
  <c r="E244" i="17"/>
  <c r="E500" i="17"/>
  <c r="E635" i="17"/>
  <c r="E125" i="17"/>
  <c r="E637" i="17"/>
  <c r="E893" i="17"/>
  <c r="E700" i="17"/>
  <c r="E335" i="17"/>
  <c r="E346" i="17"/>
  <c r="E718" i="17"/>
  <c r="E136" i="17"/>
  <c r="E323" i="17"/>
  <c r="E43" i="17"/>
  <c r="E894" i="17"/>
  <c r="E180" i="17"/>
  <c r="E573" i="17"/>
  <c r="E98" i="17"/>
  <c r="E27" i="17"/>
  <c r="E46" i="17"/>
  <c r="E899" i="17"/>
  <c r="E744" i="17"/>
  <c r="E1000" i="17"/>
  <c r="E599" i="17"/>
  <c r="E668" i="17"/>
  <c r="E647" i="17"/>
  <c r="E374" i="17"/>
  <c r="E568" i="17"/>
  <c r="E66" i="17"/>
  <c r="E844" i="17"/>
  <c r="E711" i="17"/>
  <c r="E412" i="17"/>
  <c r="E837" i="17"/>
  <c r="E54" i="17"/>
  <c r="E310" i="17"/>
  <c r="E119" i="17"/>
  <c r="E947" i="17"/>
  <c r="E248" i="17"/>
  <c r="E504" i="17"/>
  <c r="E497" i="17"/>
  <c r="E360" i="17"/>
  <c r="E547" i="17"/>
  <c r="E93" i="17"/>
  <c r="E349" i="17"/>
  <c r="E605" i="17"/>
  <c r="E195" i="17"/>
  <c r="E593" i="17"/>
  <c r="E188" i="17"/>
  <c r="E366" i="17"/>
  <c r="E296" i="17"/>
  <c r="E808" i="17"/>
  <c r="E29" i="17"/>
  <c r="E285" i="17"/>
  <c r="E194" i="17"/>
  <c r="E882" i="17"/>
  <c r="E460" i="17"/>
  <c r="E785" i="17"/>
  <c r="E107" i="17"/>
  <c r="E839" i="17"/>
  <c r="E632" i="17"/>
  <c r="E817" i="17"/>
  <c r="E498" i="17"/>
  <c r="E94" i="17"/>
  <c r="E606" i="17"/>
  <c r="E752" i="17"/>
  <c r="E633" i="17"/>
  <c r="E946" i="17"/>
  <c r="E603" i="17"/>
  <c r="E358" i="17"/>
  <c r="E288" i="17"/>
  <c r="E800" i="17"/>
  <c r="E495" i="17"/>
  <c r="E780" i="17"/>
  <c r="E567" i="17"/>
  <c r="E325" i="17"/>
  <c r="E395" i="17"/>
  <c r="E286" i="17"/>
  <c r="E798" i="17"/>
  <c r="E472" i="17"/>
  <c r="E984" i="17"/>
  <c r="E569" i="17"/>
  <c r="E825" i="17"/>
  <c r="E38" i="17"/>
  <c r="E224" i="17"/>
  <c r="E199" i="17"/>
  <c r="E177" i="17"/>
  <c r="E930" i="17"/>
  <c r="E540" i="17"/>
  <c r="E117" i="17"/>
  <c r="E86" i="17"/>
  <c r="E854" i="17"/>
  <c r="E517" i="17"/>
  <c r="E222" i="17"/>
  <c r="E734" i="17"/>
  <c r="E643" i="17"/>
  <c r="E408" i="17"/>
  <c r="E664" i="17"/>
  <c r="E920" i="17"/>
  <c r="E368" i="17"/>
  <c r="E880" i="17"/>
  <c r="E255" i="17"/>
  <c r="E999" i="17"/>
  <c r="E505" i="17"/>
  <c r="E140" i="17"/>
  <c r="E597" i="17"/>
  <c r="E239" i="17"/>
  <c r="E486" i="17"/>
  <c r="E742" i="17"/>
  <c r="E284" i="17"/>
  <c r="E741" i="17"/>
  <c r="E278" i="17"/>
  <c r="E790" i="17"/>
  <c r="E158" i="17"/>
  <c r="E414" i="17"/>
  <c r="E600" i="17"/>
  <c r="E856" i="17"/>
  <c r="E187" i="17"/>
  <c r="E185" i="17"/>
  <c r="E697" i="17"/>
  <c r="E860" i="17"/>
  <c r="E759" i="17"/>
  <c r="E422" i="17"/>
  <c r="E934" i="17"/>
  <c r="E985" i="17"/>
  <c r="E774" i="17"/>
  <c r="E396" i="17"/>
  <c r="E105" i="17"/>
  <c r="E361" i="17"/>
  <c r="E162" i="17"/>
  <c r="E73" i="17"/>
  <c r="E773" i="17"/>
  <c r="E409" i="17"/>
  <c r="E921" i="17"/>
  <c r="E33" i="17"/>
  <c r="E289" i="17"/>
  <c r="E28" i="17"/>
  <c r="E710" i="17"/>
  <c r="E204" i="17"/>
  <c r="E41" i="17"/>
  <c r="E297" i="17"/>
  <c r="E809" i="17"/>
  <c r="E130" i="17"/>
  <c r="E481" i="17"/>
  <c r="E732" i="17"/>
  <c r="E364" i="17"/>
  <c r="E492" i="17"/>
  <c r="E841" i="17"/>
  <c r="E581" i="17"/>
  <c r="E393" i="17"/>
  <c r="E281" i="17"/>
  <c r="E674" i="17"/>
  <c r="E673" i="17"/>
  <c r="E326" i="17"/>
  <c r="E425" i="17"/>
  <c r="E156" i="17"/>
  <c r="E828" i="17"/>
  <c r="E965" i="17"/>
  <c r="E316" i="17"/>
  <c r="E972" i="17"/>
  <c r="E201" i="17"/>
  <c r="E713" i="17"/>
  <c r="E777" i="17"/>
  <c r="E434" i="17"/>
  <c r="D2" i="3"/>
  <c r="E1" i="3"/>
  <c r="E14" i="17" l="1"/>
  <c r="E43" i="18" s="1"/>
  <c r="D32" i="18"/>
  <c r="E10" i="17"/>
  <c r="E39" i="18" s="1"/>
  <c r="D28" i="18"/>
  <c r="F327" i="17"/>
  <c r="F483" i="17"/>
  <c r="F706" i="17"/>
  <c r="F912" i="17"/>
  <c r="F64" i="17"/>
  <c r="F211" i="17"/>
  <c r="G209" i="17"/>
  <c r="G440" i="17"/>
  <c r="F464" i="17"/>
  <c r="F23" i="17"/>
  <c r="G111" i="17"/>
  <c r="F966" i="17"/>
  <c r="F688" i="17"/>
  <c r="F40" i="17"/>
  <c r="F527" i="17"/>
  <c r="F36" i="17"/>
  <c r="E458" i="17"/>
  <c r="F701" i="17"/>
  <c r="G987" i="17"/>
  <c r="F574" i="17"/>
  <c r="F916" i="17"/>
  <c r="G178" i="17"/>
  <c r="F959" i="17"/>
  <c r="F413" i="17"/>
  <c r="F113" i="17"/>
  <c r="F379" i="17"/>
  <c r="F888" i="17"/>
  <c r="F957" i="17"/>
  <c r="F61" i="17"/>
  <c r="F218" i="17"/>
  <c r="F944" i="17"/>
  <c r="G110" i="17"/>
  <c r="F451" i="17"/>
  <c r="F669" i="17"/>
  <c r="F588" i="17"/>
  <c r="F826" i="17"/>
  <c r="F533" i="17"/>
  <c r="F402" i="17"/>
  <c r="F924" i="17"/>
  <c r="F385" i="17"/>
  <c r="F950" i="17"/>
  <c r="G175" i="17"/>
  <c r="G861" i="17"/>
  <c r="F303" i="17"/>
  <c r="G287" i="17"/>
  <c r="F223" i="17"/>
  <c r="F250" i="17"/>
  <c r="F441" i="17"/>
  <c r="F627" i="17"/>
  <c r="F910" i="17"/>
  <c r="F251" i="17"/>
  <c r="G77" i="17"/>
  <c r="F619" i="17"/>
  <c r="G438" i="17"/>
  <c r="F795" i="17"/>
  <c r="F225" i="17"/>
  <c r="F662" i="17"/>
  <c r="G689" i="17"/>
  <c r="F892" i="17"/>
  <c r="F401" i="17"/>
  <c r="G212" i="17"/>
  <c r="F650" i="17"/>
  <c r="F196" i="17"/>
  <c r="F855" i="17"/>
  <c r="F518" i="17"/>
  <c r="F32" i="17"/>
  <c r="F902" i="17"/>
  <c r="F976" i="17"/>
  <c r="G406" i="17"/>
  <c r="G35" i="17"/>
  <c r="F546" i="17"/>
  <c r="F915" i="17"/>
  <c r="F531" i="17"/>
  <c r="F266" i="17"/>
  <c r="G867" i="17"/>
  <c r="F324" i="17"/>
  <c r="G330" i="17"/>
  <c r="F801" i="17"/>
  <c r="F79" i="17"/>
  <c r="F179" i="17"/>
  <c r="F305" i="17"/>
  <c r="G109" i="17"/>
  <c r="F538" i="17"/>
  <c r="F845" i="17"/>
  <c r="F233" i="17"/>
  <c r="F1009" i="17"/>
  <c r="F49" i="18" s="1"/>
  <c r="G449" i="17"/>
  <c r="F812" i="17"/>
  <c r="F758" i="17"/>
  <c r="F484" i="17"/>
  <c r="F743" i="17"/>
  <c r="G353" i="17"/>
  <c r="G955" i="17"/>
  <c r="G228" i="17"/>
  <c r="F236" i="17"/>
  <c r="F354" i="17"/>
  <c r="F846" i="17"/>
  <c r="F252" i="17"/>
  <c r="F60" i="17"/>
  <c r="F272" i="17"/>
  <c r="F827" i="17"/>
  <c r="F70" i="17"/>
  <c r="F716" i="17"/>
  <c r="F230" i="17"/>
  <c r="F862" i="17"/>
  <c r="F375" i="17"/>
  <c r="F849" i="17"/>
  <c r="F146" i="17"/>
  <c r="F685" i="17"/>
  <c r="F68" i="17"/>
  <c r="G458" i="17"/>
  <c r="F737" i="17"/>
  <c r="F975" i="17"/>
  <c r="F214" i="17"/>
  <c r="F257" i="17"/>
  <c r="F913" i="17"/>
  <c r="F977" i="17"/>
  <c r="F636" i="17"/>
  <c r="F973" i="17"/>
  <c r="F654" i="17"/>
  <c r="F429" i="17"/>
  <c r="F904" i="17"/>
  <c r="F618" i="17"/>
  <c r="F120" i="17"/>
  <c r="F18" i="17"/>
  <c r="F116" i="17"/>
  <c r="F15" i="17"/>
  <c r="F1001" i="17"/>
  <c r="G277" i="17"/>
  <c r="F889" i="17"/>
  <c r="G539" i="17"/>
  <c r="F477" i="17"/>
  <c r="F979" i="17"/>
  <c r="F67" i="17"/>
  <c r="F508" i="17"/>
  <c r="F810" i="17"/>
  <c r="F191" i="17"/>
  <c r="E138" i="17"/>
  <c r="F589" i="17"/>
  <c r="F690" i="17"/>
  <c r="F444" i="17"/>
  <c r="F572" i="17"/>
  <c r="F623" i="17"/>
  <c r="G182" i="17"/>
  <c r="F750" i="17"/>
  <c r="F126" i="17"/>
  <c r="F580" i="17"/>
  <c r="G612" i="17"/>
  <c r="F97" i="17"/>
  <c r="F432" i="17"/>
  <c r="F152" i="17"/>
  <c r="F830" i="17"/>
  <c r="F834" i="17"/>
  <c r="F776" i="17"/>
  <c r="F461" i="17"/>
  <c r="F363" i="17"/>
  <c r="F394" i="17"/>
  <c r="F789" i="17"/>
  <c r="F803" i="17"/>
  <c r="F176" i="17"/>
  <c r="F102" i="17"/>
  <c r="F991" i="17"/>
  <c r="F922" i="17"/>
  <c r="F751" i="17"/>
  <c r="F740" i="17"/>
  <c r="F879" i="17"/>
  <c r="F914" i="17"/>
  <c r="F698" i="17"/>
  <c r="F642" i="17"/>
  <c r="G91" i="17"/>
  <c r="F293" i="17"/>
  <c r="F265" i="17"/>
  <c r="F815" i="17"/>
  <c r="F715" i="17"/>
  <c r="F48" i="17"/>
  <c r="F69" i="17"/>
  <c r="F99" i="17"/>
  <c r="F72" i="17"/>
  <c r="F242" i="17"/>
  <c r="E747" i="17"/>
  <c r="F908" i="17"/>
  <c r="E908" i="17"/>
  <c r="E359" i="17"/>
  <c r="E468" i="17"/>
  <c r="F445" i="17"/>
  <c r="E445" i="17"/>
  <c r="E555" i="17"/>
  <c r="F307" i="17"/>
  <c r="F417" i="17"/>
  <c r="E417" i="17"/>
  <c r="E386" i="17"/>
  <c r="F728" i="17"/>
  <c r="E728" i="17"/>
  <c r="E240" i="17"/>
  <c r="F47" i="17"/>
  <c r="E47" i="17"/>
  <c r="F961" i="17"/>
  <c r="E961" i="17"/>
  <c r="F831" i="17"/>
  <c r="E831" i="17"/>
  <c r="E347" i="17"/>
  <c r="E939" i="17"/>
  <c r="E823" i="17"/>
  <c r="F274" i="17"/>
  <c r="E274" i="17"/>
  <c r="E530" i="17"/>
  <c r="E938" i="17"/>
  <c r="E705" i="17"/>
  <c r="E544" i="17"/>
  <c r="E858" i="17"/>
  <c r="E996" i="17"/>
  <c r="E104" i="17"/>
  <c r="E1002" i="17"/>
  <c r="E465" i="17"/>
  <c r="E746" i="17"/>
  <c r="F279" i="17"/>
  <c r="E279" i="17"/>
  <c r="E997" i="17"/>
  <c r="F591" i="17"/>
  <c r="E591" i="17"/>
  <c r="F628" i="17"/>
  <c r="E628" i="17"/>
  <c r="F579" i="17"/>
  <c r="F431" i="17"/>
  <c r="F666" i="17"/>
  <c r="E181" i="17"/>
  <c r="E793" i="17"/>
  <c r="F345" i="17"/>
  <c r="E345" i="17"/>
  <c r="F677" i="17"/>
  <c r="E677" i="17"/>
  <c r="F454" i="17"/>
  <c r="E454" i="17"/>
  <c r="F617" i="17"/>
  <c r="E617" i="17"/>
  <c r="E729" i="17"/>
  <c r="F926" i="17"/>
  <c r="E926" i="17"/>
  <c r="E112" i="17"/>
  <c r="F945" i="17"/>
  <c r="E945" i="17"/>
  <c r="F391" i="17"/>
  <c r="E391" i="17"/>
  <c r="F645" i="17"/>
  <c r="E645" i="17"/>
  <c r="E897" i="17"/>
  <c r="E566" i="17"/>
  <c r="E135" i="17"/>
  <c r="F829" i="17"/>
  <c r="E829" i="17"/>
  <c r="F90" i="17"/>
  <c r="E90" i="17"/>
  <c r="F565" i="17"/>
  <c r="E565" i="17"/>
  <c r="E415" i="17"/>
  <c r="E766" i="17"/>
  <c r="F372" i="17"/>
  <c r="E372" i="17"/>
  <c r="E1005" i="17"/>
  <c r="E45" i="18" s="1"/>
  <c r="F563" i="17"/>
  <c r="E563" i="17"/>
  <c r="F202" i="17"/>
  <c r="E202" i="17"/>
  <c r="F523" i="17"/>
  <c r="E523" i="17"/>
  <c r="E592" i="17"/>
  <c r="F792" i="17"/>
  <c r="E101" i="17"/>
  <c r="E725" i="17"/>
  <c r="E843" i="17"/>
  <c r="E594" i="17"/>
  <c r="E556" i="17"/>
  <c r="E183" i="17"/>
  <c r="E42" i="17"/>
  <c r="E313" i="17"/>
  <c r="E232" i="17"/>
  <c r="E549" i="17"/>
  <c r="E545" i="17"/>
  <c r="E822" i="17"/>
  <c r="E439" i="17"/>
  <c r="E270" i="17"/>
  <c r="E74" i="17"/>
  <c r="F138" i="17"/>
  <c r="E638" i="17"/>
  <c r="E29" i="18"/>
  <c r="E11" i="17"/>
  <c r="E40" i="18" s="1"/>
  <c r="E993" i="17"/>
  <c r="E670" i="17"/>
  <c r="E221" i="17"/>
  <c r="E145" i="17"/>
  <c r="E282" i="17"/>
  <c r="E301" i="17"/>
  <c r="E604" i="17"/>
  <c r="E857" i="17"/>
  <c r="E1004" i="17"/>
  <c r="E124" i="17"/>
  <c r="E602" i="17"/>
  <c r="E49" i="17"/>
  <c r="E995" i="17"/>
  <c r="E26" i="17"/>
  <c r="E34" i="17"/>
  <c r="E748" i="17"/>
  <c r="E352" i="17"/>
  <c r="E55" i="17"/>
  <c r="E30" i="17"/>
  <c r="E875" i="17"/>
  <c r="E840" i="17"/>
  <c r="E78" i="17"/>
  <c r="E50" i="17"/>
  <c r="E832" i="17"/>
  <c r="E16" i="17"/>
  <c r="E981" i="17"/>
  <c r="E559" i="17"/>
  <c r="E779" i="17"/>
  <c r="E254" i="17"/>
  <c r="E835" i="17"/>
  <c r="E115" i="17"/>
  <c r="E507" i="17"/>
  <c r="E268" i="17"/>
  <c r="E876" i="17"/>
  <c r="F865" i="17"/>
  <c r="E865" i="17"/>
  <c r="F561" i="17"/>
  <c r="E561" i="17"/>
  <c r="F754" i="17"/>
  <c r="E754" i="17"/>
  <c r="E259" i="17"/>
  <c r="E907" i="17"/>
  <c r="F344" i="17"/>
  <c r="E344" i="17"/>
  <c r="F550" i="17"/>
  <c r="E550" i="17"/>
  <c r="E103" i="17"/>
  <c r="E502" i="17"/>
  <c r="F373" i="17"/>
  <c r="E373" i="17"/>
  <c r="E786" i="17"/>
  <c r="E462" i="17"/>
  <c r="E234" i="17"/>
  <c r="E802" i="17"/>
  <c r="E75" i="17"/>
  <c r="E96" i="17"/>
  <c r="E557" i="17"/>
  <c r="E905" i="17"/>
  <c r="E953" i="17"/>
  <c r="E302" i="17"/>
  <c r="E516" i="17"/>
  <c r="E971" i="17"/>
  <c r="E419" i="17"/>
  <c r="E794" i="17"/>
  <c r="E901" i="17"/>
  <c r="E615" i="17"/>
  <c r="E350" i="17"/>
  <c r="E820" i="17"/>
  <c r="E160" i="17"/>
  <c r="F246" i="17"/>
  <c r="E246" i="17"/>
  <c r="E1003" i="17"/>
  <c r="E275" i="17"/>
  <c r="F480" i="17"/>
  <c r="E848" i="17"/>
  <c r="F494" i="17"/>
  <c r="F304" i="17"/>
  <c r="E304" i="17"/>
  <c r="E598" i="17"/>
  <c r="F982" i="17"/>
  <c r="E982" i="17"/>
  <c r="F622" i="17"/>
  <c r="E622" i="17"/>
  <c r="E131" i="17"/>
  <c r="E584" i="17"/>
  <c r="F81" i="17"/>
  <c r="E81" i="17"/>
  <c r="F388" i="17"/>
  <c r="E388" i="17"/>
  <c r="F85" i="17"/>
  <c r="E85" i="17"/>
  <c r="E704" i="17"/>
  <c r="E887" i="17"/>
  <c r="F157" i="17"/>
  <c r="F206" i="17"/>
  <c r="F764" i="17"/>
  <c r="E764" i="17"/>
  <c r="E937" i="17"/>
  <c r="E928" i="17"/>
  <c r="F553" i="17"/>
  <c r="E553" i="17"/>
  <c r="F585" i="17"/>
  <c r="E585" i="17"/>
  <c r="F299" i="17"/>
  <c r="E299" i="17"/>
  <c r="E703" i="17"/>
  <c r="F761" i="17"/>
  <c r="E761" i="17"/>
  <c r="F377" i="17"/>
  <c r="E377" i="17"/>
  <c r="F76" i="17"/>
  <c r="E76" i="17"/>
  <c r="E797" i="17"/>
  <c r="E129" i="17"/>
  <c r="E424" i="17"/>
  <c r="F56" i="17"/>
  <c r="E56" i="17"/>
  <c r="E503" i="17"/>
  <c r="E398" i="17"/>
  <c r="E948" i="17"/>
  <c r="F661" i="17"/>
  <c r="E661" i="17"/>
  <c r="F613" i="17"/>
  <c r="E613" i="17"/>
  <c r="E730" i="17"/>
  <c r="F92" i="17"/>
  <c r="E92" i="17"/>
  <c r="E967" i="17"/>
  <c r="E932" i="17"/>
  <c r="E621" i="17"/>
  <c r="E883" i="17"/>
  <c r="F522" i="17"/>
  <c r="E522" i="17"/>
  <c r="E151" i="17"/>
  <c r="E866" i="17"/>
  <c r="F423" i="17"/>
  <c r="F529" i="17"/>
  <c r="F370" i="17"/>
  <c r="F686" i="17"/>
  <c r="F428" i="17"/>
  <c r="F903" i="17"/>
  <c r="E128" i="17"/>
  <c r="E470" i="17"/>
  <c r="E463" i="17"/>
  <c r="E721" i="17"/>
  <c r="E552" i="17"/>
  <c r="E197" i="17"/>
  <c r="E660" i="17"/>
  <c r="E371" i="17"/>
  <c r="E237" i="17"/>
  <c r="E168" i="17"/>
  <c r="E998" i="17"/>
  <c r="E693" i="17"/>
  <c r="E473" i="17"/>
  <c r="E870" i="17"/>
  <c r="E811" i="17"/>
  <c r="E881" i="17"/>
  <c r="E283" i="17"/>
  <c r="E488" i="17"/>
  <c r="E863" i="17"/>
  <c r="E596" i="17"/>
  <c r="E317" i="17"/>
  <c r="E491" i="17"/>
  <c r="E954" i="17"/>
  <c r="E558" i="17"/>
  <c r="E665" i="17"/>
  <c r="E702" i="17"/>
  <c r="E509" i="17"/>
  <c r="E891" i="17"/>
  <c r="E524" i="17"/>
  <c r="E357" i="17"/>
  <c r="E850" i="17"/>
  <c r="E806" i="17"/>
  <c r="E114" i="17"/>
  <c r="E968" i="17"/>
  <c r="E532" i="17"/>
  <c r="E682" i="17"/>
  <c r="E753" i="17"/>
  <c r="E392" i="17"/>
  <c r="E133" i="17"/>
  <c r="E760" i="17"/>
  <c r="E262" i="17"/>
  <c r="E648" i="17"/>
  <c r="E727" i="17"/>
  <c r="E466" i="17"/>
  <c r="E562" i="17"/>
  <c r="E216" i="17"/>
  <c r="E726" i="17"/>
  <c r="E118" i="17"/>
  <c r="E271" i="17"/>
  <c r="E328" i="17"/>
  <c r="E884" i="17"/>
  <c r="E173" i="17"/>
  <c r="E868" i="17"/>
  <c r="E629" i="17"/>
  <c r="E217" i="17"/>
  <c r="E247" i="17"/>
  <c r="E625" i="17"/>
  <c r="E824" i="17"/>
  <c r="E699" i="17"/>
  <c r="E169" i="17"/>
  <c r="F521" i="17"/>
  <c r="E521" i="17"/>
  <c r="E39" i="17"/>
  <c r="F496" i="17"/>
  <c r="E496" i="17"/>
  <c r="E184" i="17"/>
  <c r="E818" i="17"/>
  <c r="F122" i="17"/>
  <c r="E122" i="17"/>
  <c r="E943" i="17"/>
  <c r="E869" i="17"/>
  <c r="E969" i="17"/>
  <c r="E898" i="17"/>
  <c r="F22" i="17"/>
  <c r="E22" i="17"/>
  <c r="F769" i="17"/>
  <c r="E769" i="17"/>
  <c r="F657" i="17"/>
  <c r="E657" i="17"/>
  <c r="E382" i="17"/>
  <c r="E356" i="17"/>
  <c r="E314" i="17"/>
  <c r="F659" i="17"/>
  <c r="E659" i="17"/>
  <c r="E95" i="17"/>
  <c r="E203" i="17"/>
  <c r="E416" i="17"/>
  <c r="E575" i="17"/>
  <c r="E515" i="17"/>
  <c r="E142" i="17"/>
  <c r="E341" i="17"/>
  <c r="E149" i="17"/>
  <c r="E139" i="17"/>
  <c r="E782" i="17"/>
  <c r="E781" i="17"/>
  <c r="E348" i="17"/>
  <c r="E329" i="17"/>
  <c r="E611" i="17"/>
  <c r="E745" i="17"/>
  <c r="E733" i="17"/>
  <c r="E290" i="17"/>
  <c r="E851" i="17"/>
  <c r="E980" i="17"/>
  <c r="E453" i="17"/>
  <c r="E864" i="17"/>
  <c r="E166" i="17"/>
  <c r="E376" i="17"/>
  <c r="E528" i="17"/>
  <c r="E933" i="17"/>
  <c r="E923" i="17"/>
  <c r="E805" i="17"/>
  <c r="F917" i="17"/>
  <c r="E917" i="17"/>
  <c r="F193" i="17"/>
  <c r="E193" i="17"/>
  <c r="F783" i="17"/>
  <c r="E783" i="17"/>
  <c r="F207" i="17"/>
  <c r="E207" i="17"/>
  <c r="F399" i="17"/>
  <c r="E399" i="17"/>
  <c r="F226" i="17"/>
  <c r="F343" i="17"/>
  <c r="E343" i="17"/>
  <c r="G739" i="17"/>
  <c r="F739" i="17"/>
  <c r="E537" i="17"/>
  <c r="E89" i="17"/>
  <c r="E956" i="17"/>
  <c r="F369" i="17"/>
  <c r="E369" i="17"/>
  <c r="F694" i="17"/>
  <c r="E694" i="17"/>
  <c r="E641" i="17"/>
  <c r="F312" i="17"/>
  <c r="E312" i="17"/>
  <c r="F63" i="17"/>
  <c r="E63" i="17"/>
  <c r="F273" i="17"/>
  <c r="E273" i="17"/>
  <c r="F510" i="17"/>
  <c r="E510" i="17"/>
  <c r="E877" i="17"/>
  <c r="E320" i="17"/>
  <c r="F476" i="17"/>
  <c r="F833" i="17"/>
  <c r="E681" i="17"/>
  <c r="E885" i="17"/>
  <c r="E25" i="17"/>
  <c r="E489" i="17"/>
  <c r="F672" i="17"/>
  <c r="E672" i="17"/>
  <c r="F389" i="17"/>
  <c r="E389" i="17"/>
  <c r="E767" i="17"/>
  <c r="F306" i="17"/>
  <c r="E306" i="17"/>
  <c r="E551" i="17"/>
  <c r="E736" i="17"/>
  <c r="F57" i="17"/>
  <c r="E57" i="17"/>
  <c r="E709" i="17"/>
  <c r="E121" i="17"/>
  <c r="F321" i="17"/>
  <c r="E321" i="17"/>
  <c r="F942" i="17"/>
  <c r="E942" i="17"/>
  <c r="F651" i="17"/>
  <c r="E651" i="17"/>
  <c r="E994" i="17"/>
  <c r="F886" i="17"/>
  <c r="E886" i="17"/>
  <c r="F989" i="17"/>
  <c r="E989" i="17"/>
  <c r="E949" i="17"/>
  <c r="F719" i="17"/>
  <c r="E719" i="17"/>
  <c r="F692" i="17"/>
  <c r="E692" i="17"/>
  <c r="E455" i="17"/>
  <c r="E988" i="17"/>
  <c r="F190" i="17"/>
  <c r="E190" i="17"/>
  <c r="F940" i="17"/>
  <c r="E940" i="17"/>
  <c r="E482" i="17"/>
  <c r="E813" i="17"/>
  <c r="F906" i="17"/>
  <c r="E906" i="17"/>
  <c r="E799" i="17"/>
  <c r="F485" i="17"/>
  <c r="F430" i="17"/>
  <c r="G570" i="17"/>
  <c r="F570" i="17"/>
  <c r="F436" i="17"/>
  <c r="E684" i="17"/>
  <c r="F791" i="17"/>
  <c r="E791" i="17"/>
  <c r="E819" i="17"/>
  <c r="E475" i="17"/>
  <c r="F836" i="17"/>
  <c r="E836" i="17"/>
  <c r="E235" i="17"/>
  <c r="E143" i="17"/>
  <c r="E609" i="17"/>
  <c r="E19" i="17"/>
  <c r="E610" i="17"/>
  <c r="E514" i="17"/>
  <c r="E219" i="17"/>
  <c r="E380" i="17"/>
  <c r="E564" i="17"/>
  <c r="E951" i="17"/>
  <c r="E762" i="17"/>
  <c r="E490" i="17"/>
  <c r="E452" i="17"/>
  <c r="E590" i="17"/>
  <c r="E479" i="17"/>
  <c r="E478" i="17"/>
  <c r="E911" i="17"/>
  <c r="E804" i="17"/>
  <c r="E534" i="17"/>
  <c r="F457" i="17"/>
  <c r="E457" i="17"/>
  <c r="F153" i="17"/>
  <c r="E153" i="17"/>
  <c r="F88" i="17"/>
  <c r="E88" i="17"/>
  <c r="E227" i="17"/>
  <c r="F620" i="17"/>
  <c r="E620" i="17"/>
  <c r="E243" i="17"/>
  <c r="F447" i="17"/>
  <c r="E447" i="17"/>
  <c r="E21" i="17"/>
  <c r="E900" i="17"/>
  <c r="F586" i="17"/>
  <c r="E586" i="17"/>
  <c r="F978" i="17"/>
  <c r="E978" i="17"/>
  <c r="F334" i="17"/>
  <c r="F582" i="17"/>
  <c r="E582" i="17"/>
  <c r="E649" i="17"/>
  <c r="E872" i="17"/>
  <c r="E735" i="17"/>
  <c r="E796" i="17"/>
  <c r="F141" i="17"/>
  <c r="E141" i="17"/>
  <c r="E123" i="17"/>
  <c r="F896" i="17"/>
  <c r="E896" i="17"/>
  <c r="F407" i="17"/>
  <c r="E407" i="17"/>
  <c r="F768" i="17"/>
  <c r="F723" i="17"/>
  <c r="E723" i="17"/>
  <c r="E400" i="17"/>
  <c r="F37" i="17"/>
  <c r="E37" i="17"/>
  <c r="E608" i="17"/>
  <c r="F646" i="17"/>
  <c r="E646" i="17"/>
  <c r="E405" i="17"/>
  <c r="F108" i="17"/>
  <c r="E108" i="17"/>
  <c r="E1007" i="17"/>
  <c r="E47" i="18" s="1"/>
  <c r="F443" i="17"/>
  <c r="E443" i="17"/>
  <c r="E918" i="17"/>
  <c r="F437" i="17"/>
  <c r="E437" i="17"/>
  <c r="E952" i="17"/>
  <c r="F859" i="17"/>
  <c r="E859" i="17"/>
  <c r="F174" i="17"/>
  <c r="E174" i="17"/>
  <c r="E630" i="17"/>
  <c r="E919" i="17"/>
  <c r="F318" i="17"/>
  <c r="E318" i="17"/>
  <c r="F724" i="17"/>
  <c r="E724" i="17"/>
  <c r="F595" i="17"/>
  <c r="E595" i="17"/>
  <c r="F200" i="17"/>
  <c r="E200" i="17"/>
  <c r="E578" i="17"/>
  <c r="E220" i="17"/>
  <c r="F332" i="17"/>
  <c r="E332" i="17"/>
  <c r="F292" i="17"/>
  <c r="E292" i="17"/>
  <c r="F339" i="17"/>
  <c r="E339" i="17"/>
  <c r="F333" i="17"/>
  <c r="E333" i="17"/>
  <c r="F411" i="17"/>
  <c r="E411" i="17"/>
  <c r="F807" i="17"/>
  <c r="E807" i="17"/>
  <c r="E155" i="17"/>
  <c r="F291" i="17"/>
  <c r="E291" i="17"/>
  <c r="F208" i="17"/>
  <c r="E208" i="17"/>
  <c r="F560" i="17"/>
  <c r="F17" i="17"/>
  <c r="E873" i="17"/>
  <c r="E198" i="17"/>
  <c r="E336" i="17"/>
  <c r="E543" i="17"/>
  <c r="E927" i="17"/>
  <c r="E148" i="17"/>
  <c r="E100" i="17"/>
  <c r="E30" i="18"/>
  <c r="E12" i="17"/>
  <c r="E41" i="18" s="1"/>
  <c r="E931" i="17"/>
  <c r="E241" i="17"/>
  <c r="E420" i="17"/>
  <c r="E170" i="17"/>
  <c r="E210" i="17"/>
  <c r="E276" i="17"/>
  <c r="E137" i="17"/>
  <c r="E24" i="17"/>
  <c r="E186" i="17"/>
  <c r="E683" i="17"/>
  <c r="E816" i="17"/>
  <c r="E814" i="17"/>
  <c r="E421" i="17"/>
  <c r="E84" i="17"/>
  <c r="E267" i="17"/>
  <c r="E31" i="18"/>
  <c r="E13" i="17"/>
  <c r="E42" i="18" s="1"/>
  <c r="E909" i="17"/>
  <c r="E256" i="17"/>
  <c r="E962" i="17"/>
  <c r="E82" i="17"/>
  <c r="E231" i="17"/>
  <c r="E847" i="17"/>
  <c r="E338" i="17"/>
  <c r="E294" i="17"/>
  <c r="E342" i="17"/>
  <c r="E300" i="17"/>
  <c r="E936" i="17"/>
  <c r="E245" i="17"/>
  <c r="E20" i="17"/>
  <c r="E765" i="17"/>
  <c r="E506" i="17"/>
  <c r="E871" i="17"/>
  <c r="E964" i="17"/>
  <c r="E144" i="17"/>
  <c r="E280" i="17"/>
  <c r="E189" i="17"/>
  <c r="E519" i="17"/>
  <c r="E838" i="17"/>
  <c r="E974" i="17"/>
  <c r="E192" i="17"/>
  <c r="E536" i="17"/>
  <c r="E986" i="17"/>
  <c r="E653" i="17"/>
  <c r="E355" i="17"/>
  <c r="E678" i="17"/>
  <c r="E607" i="17"/>
  <c r="E404" i="17"/>
  <c r="E378" i="17"/>
  <c r="E426" i="17"/>
  <c r="E511" i="17"/>
  <c r="E614" i="17"/>
  <c r="E150" i="17"/>
  <c r="E852" i="17"/>
  <c r="E269" i="17"/>
  <c r="E1008" i="17"/>
  <c r="E48" i="18" s="1"/>
  <c r="E161" i="17"/>
  <c r="E106" i="17"/>
  <c r="D8" i="3"/>
  <c r="D57" i="18" s="1"/>
  <c r="D10" i="3"/>
  <c r="D59" i="18" s="1"/>
  <c r="D12" i="3"/>
  <c r="D14" i="3"/>
  <c r="D16" i="3"/>
  <c r="D18" i="3"/>
  <c r="D20" i="3"/>
  <c r="D22" i="3"/>
  <c r="D24" i="3"/>
  <c r="D26" i="3"/>
  <c r="D28" i="3"/>
  <c r="D30" i="3"/>
  <c r="D32" i="3"/>
  <c r="D34" i="3"/>
  <c r="D36" i="3"/>
  <c r="D38" i="3"/>
  <c r="D40" i="3"/>
  <c r="D9" i="3"/>
  <c r="D58" i="18" s="1"/>
  <c r="D25" i="3"/>
  <c r="D41" i="3"/>
  <c r="D43" i="3"/>
  <c r="D45" i="3"/>
  <c r="D47" i="3"/>
  <c r="D49" i="3"/>
  <c r="D51" i="3"/>
  <c r="D53" i="3"/>
  <c r="D11" i="3"/>
  <c r="D27" i="3"/>
  <c r="D13" i="3"/>
  <c r="D29" i="3"/>
  <c r="D46" i="3"/>
  <c r="D50" i="3"/>
  <c r="D31" i="3"/>
  <c r="D33" i="3"/>
  <c r="D35" i="3"/>
  <c r="D37" i="3"/>
  <c r="D39" i="3"/>
  <c r="D52" i="3"/>
  <c r="D55" i="3"/>
  <c r="D57" i="3"/>
  <c r="D59" i="3"/>
  <c r="D61" i="3"/>
  <c r="D63" i="3"/>
  <c r="D65" i="3"/>
  <c r="D7" i="3"/>
  <c r="D56" i="18" s="1"/>
  <c r="D17" i="3"/>
  <c r="D60" i="3"/>
  <c r="D68" i="3"/>
  <c r="D70" i="3"/>
  <c r="D72" i="3"/>
  <c r="D74" i="3"/>
  <c r="D76" i="3"/>
  <c r="D78" i="3"/>
  <c r="D80" i="3"/>
  <c r="D82" i="3"/>
  <c r="D84" i="3"/>
  <c r="D86" i="3"/>
  <c r="D88" i="3"/>
  <c r="D90" i="3"/>
  <c r="D92" i="3"/>
  <c r="D94" i="3"/>
  <c r="D96" i="3"/>
  <c r="D98" i="3"/>
  <c r="D100" i="3"/>
  <c r="D102" i="3"/>
  <c r="D104" i="3"/>
  <c r="D106" i="3"/>
  <c r="D108" i="3"/>
  <c r="D110" i="3"/>
  <c r="D112" i="3"/>
  <c r="D19" i="3"/>
  <c r="D64" i="3"/>
  <c r="D66" i="3"/>
  <c r="D23" i="3"/>
  <c r="D48" i="3"/>
  <c r="D69" i="3"/>
  <c r="D85" i="3"/>
  <c r="D101" i="3"/>
  <c r="D42" i="3"/>
  <c r="D75" i="3"/>
  <c r="D91" i="3"/>
  <c r="D107" i="3"/>
  <c r="D77" i="3"/>
  <c r="D93" i="3"/>
  <c r="D109" i="3"/>
  <c r="D44" i="3"/>
  <c r="D54" i="3"/>
  <c r="D71" i="3"/>
  <c r="D73" i="3"/>
  <c r="D111" i="3"/>
  <c r="D113" i="3"/>
  <c r="D120" i="3"/>
  <c r="D129" i="3"/>
  <c r="D136" i="3"/>
  <c r="D56" i="3"/>
  <c r="D103" i="3"/>
  <c r="D105" i="3"/>
  <c r="D117" i="3"/>
  <c r="D124" i="3"/>
  <c r="D133" i="3"/>
  <c r="D95" i="3"/>
  <c r="D97" i="3"/>
  <c r="D99" i="3"/>
  <c r="D119" i="3"/>
  <c r="D126" i="3"/>
  <c r="D135" i="3"/>
  <c r="D140" i="3"/>
  <c r="D142" i="3"/>
  <c r="D144" i="3"/>
  <c r="D146" i="3"/>
  <c r="D148" i="3"/>
  <c r="D150" i="3"/>
  <c r="D152" i="3"/>
  <c r="D154" i="3"/>
  <c r="D156" i="3"/>
  <c r="D158" i="3"/>
  <c r="D160" i="3"/>
  <c r="D162" i="3"/>
  <c r="D164" i="3"/>
  <c r="D87" i="3"/>
  <c r="D147" i="3"/>
  <c r="D163" i="3"/>
  <c r="D79" i="3"/>
  <c r="D149" i="3"/>
  <c r="D58" i="3"/>
  <c r="D89" i="3"/>
  <c r="D137" i="3"/>
  <c r="D151" i="3"/>
  <c r="D166" i="3"/>
  <c r="D168" i="3"/>
  <c r="D170" i="3"/>
  <c r="D172" i="3"/>
  <c r="D174" i="3"/>
  <c r="D176" i="3"/>
  <c r="D178" i="3"/>
  <c r="D180" i="3"/>
  <c r="D182" i="3"/>
  <c r="D184" i="3"/>
  <c r="D186" i="3"/>
  <c r="D188" i="3"/>
  <c r="D190" i="3"/>
  <c r="D192" i="3"/>
  <c r="D194" i="3"/>
  <c r="D196" i="3"/>
  <c r="D198" i="3"/>
  <c r="D200" i="3"/>
  <c r="D202" i="3"/>
  <c r="D204" i="3"/>
  <c r="D206" i="3"/>
  <c r="D208" i="3"/>
  <c r="D210" i="3"/>
  <c r="D212" i="3"/>
  <c r="D214" i="3"/>
  <c r="D216" i="3"/>
  <c r="D218" i="3"/>
  <c r="D220" i="3"/>
  <c r="D222" i="3"/>
  <c r="D224" i="3"/>
  <c r="D226" i="3"/>
  <c r="D228" i="3"/>
  <c r="D230" i="3"/>
  <c r="D232" i="3"/>
  <c r="D234" i="3"/>
  <c r="D236" i="3"/>
  <c r="D238" i="3"/>
  <c r="D240" i="3"/>
  <c r="D242" i="3"/>
  <c r="D244" i="3"/>
  <c r="D246" i="3"/>
  <c r="D248" i="3"/>
  <c r="D250" i="3"/>
  <c r="D252" i="3"/>
  <c r="D254" i="3"/>
  <c r="D256" i="3"/>
  <c r="D258" i="3"/>
  <c r="D62" i="3"/>
  <c r="D115" i="3"/>
  <c r="D125" i="3"/>
  <c r="D130" i="3"/>
  <c r="D173" i="3"/>
  <c r="D189" i="3"/>
  <c r="D205" i="3"/>
  <c r="D221" i="3"/>
  <c r="D237" i="3"/>
  <c r="D253" i="3"/>
  <c r="D81" i="3"/>
  <c r="D114" i="3"/>
  <c r="D179" i="3"/>
  <c r="D195" i="3"/>
  <c r="D211" i="3"/>
  <c r="D227" i="3"/>
  <c r="D243" i="3"/>
  <c r="D121" i="3"/>
  <c r="D134" i="3"/>
  <c r="D165" i="3"/>
  <c r="D181" i="3"/>
  <c r="D197" i="3"/>
  <c r="D213" i="3"/>
  <c r="D229" i="3"/>
  <c r="D245" i="3"/>
  <c r="D15" i="3"/>
  <c r="D132" i="3"/>
  <c r="D159" i="3"/>
  <c r="D199" i="3"/>
  <c r="D201" i="3"/>
  <c r="D203" i="3"/>
  <c r="D266" i="3"/>
  <c r="D273" i="3"/>
  <c r="D282" i="3"/>
  <c r="D289" i="3"/>
  <c r="D298" i="3"/>
  <c r="D305" i="3"/>
  <c r="D311" i="3"/>
  <c r="D313" i="3"/>
  <c r="D315" i="3"/>
  <c r="D317" i="3"/>
  <c r="D319" i="3"/>
  <c r="D321" i="3"/>
  <c r="D323" i="3"/>
  <c r="D325" i="3"/>
  <c r="D327" i="3"/>
  <c r="D329" i="3"/>
  <c r="D331" i="3"/>
  <c r="D333" i="3"/>
  <c r="D335" i="3"/>
  <c r="D337" i="3"/>
  <c r="D339" i="3"/>
  <c r="D341" i="3"/>
  <c r="D343" i="3"/>
  <c r="D345" i="3"/>
  <c r="D347" i="3"/>
  <c r="D349" i="3"/>
  <c r="D351" i="3"/>
  <c r="D353" i="3"/>
  <c r="D355" i="3"/>
  <c r="D357" i="3"/>
  <c r="D359" i="3"/>
  <c r="D361" i="3"/>
  <c r="D363" i="3"/>
  <c r="D365" i="3"/>
  <c r="D367" i="3"/>
  <c r="D369" i="3"/>
  <c r="D371" i="3"/>
  <c r="D373" i="3"/>
  <c r="D375" i="3"/>
  <c r="D377" i="3"/>
  <c r="D379" i="3"/>
  <c r="D381" i="3"/>
  <c r="D383" i="3"/>
  <c r="D385" i="3"/>
  <c r="D387" i="3"/>
  <c r="D389" i="3"/>
  <c r="D391" i="3"/>
  <c r="D393" i="3"/>
  <c r="D395" i="3"/>
  <c r="D397" i="3"/>
  <c r="D399" i="3"/>
  <c r="D401" i="3"/>
  <c r="D403" i="3"/>
  <c r="D405" i="3"/>
  <c r="D407" i="3"/>
  <c r="D409" i="3"/>
  <c r="D411" i="3"/>
  <c r="D413" i="3"/>
  <c r="D415" i="3"/>
  <c r="D417" i="3"/>
  <c r="D419" i="3"/>
  <c r="D421" i="3"/>
  <c r="D423" i="3"/>
  <c r="D425" i="3"/>
  <c r="D427" i="3"/>
  <c r="D429" i="3"/>
  <c r="D431" i="3"/>
  <c r="D433" i="3"/>
  <c r="D435" i="3"/>
  <c r="D437" i="3"/>
  <c r="D439" i="3"/>
  <c r="D441" i="3"/>
  <c r="D443" i="3"/>
  <c r="D445" i="3"/>
  <c r="D447" i="3"/>
  <c r="D449" i="3"/>
  <c r="D451" i="3"/>
  <c r="D453" i="3"/>
  <c r="D455" i="3"/>
  <c r="D457" i="3"/>
  <c r="D459" i="3"/>
  <c r="D461" i="3"/>
  <c r="D463" i="3"/>
  <c r="D465" i="3"/>
  <c r="D467" i="3"/>
  <c r="D469" i="3"/>
  <c r="D471" i="3"/>
  <c r="D473" i="3"/>
  <c r="D475" i="3"/>
  <c r="D477" i="3"/>
  <c r="D479" i="3"/>
  <c r="D481" i="3"/>
  <c r="D483" i="3"/>
  <c r="D485" i="3"/>
  <c r="D487" i="3"/>
  <c r="D489" i="3"/>
  <c r="D491" i="3"/>
  <c r="D493" i="3"/>
  <c r="D495" i="3"/>
  <c r="D127" i="3"/>
  <c r="D143" i="3"/>
  <c r="D239" i="3"/>
  <c r="D241" i="3"/>
  <c r="D259" i="3"/>
  <c r="D268" i="3"/>
  <c r="D275" i="3"/>
  <c r="D284" i="3"/>
  <c r="D291" i="3"/>
  <c r="D300" i="3"/>
  <c r="D307" i="3"/>
  <c r="D122" i="3"/>
  <c r="D138" i="3"/>
  <c r="D153" i="3"/>
  <c r="D161" i="3"/>
  <c r="D191" i="3"/>
  <c r="D193" i="3"/>
  <c r="D231" i="3"/>
  <c r="D233" i="3"/>
  <c r="D235" i="3"/>
  <c r="D261" i="3"/>
  <c r="D270" i="3"/>
  <c r="D277" i="3"/>
  <c r="D286" i="3"/>
  <c r="D293" i="3"/>
  <c r="D302" i="3"/>
  <c r="D309" i="3"/>
  <c r="D141" i="3"/>
  <c r="D171" i="3"/>
  <c r="D207" i="3"/>
  <c r="D217" i="3"/>
  <c r="D295" i="3"/>
  <c r="D297" i="3"/>
  <c r="D299" i="3"/>
  <c r="D301" i="3"/>
  <c r="D303" i="3"/>
  <c r="D324" i="3"/>
  <c r="D340" i="3"/>
  <c r="D356" i="3"/>
  <c r="D372" i="3"/>
  <c r="D388" i="3"/>
  <c r="D404" i="3"/>
  <c r="D420" i="3"/>
  <c r="D436" i="3"/>
  <c r="D452" i="3"/>
  <c r="D468" i="3"/>
  <c r="D484" i="3"/>
  <c r="D498" i="3"/>
  <c r="D500" i="3"/>
  <c r="D502" i="3"/>
  <c r="D504" i="3"/>
  <c r="D506" i="3"/>
  <c r="D508" i="3"/>
  <c r="D510" i="3"/>
  <c r="D512" i="3"/>
  <c r="D514" i="3"/>
  <c r="D516" i="3"/>
  <c r="D518" i="3"/>
  <c r="D520" i="3"/>
  <c r="D522" i="3"/>
  <c r="D524" i="3"/>
  <c r="D526" i="3"/>
  <c r="D528" i="3"/>
  <c r="D530" i="3"/>
  <c r="D532" i="3"/>
  <c r="D534" i="3"/>
  <c r="D536" i="3"/>
  <c r="D538" i="3"/>
  <c r="D540" i="3"/>
  <c r="D542" i="3"/>
  <c r="D544" i="3"/>
  <c r="D546" i="3"/>
  <c r="D548" i="3"/>
  <c r="D550" i="3"/>
  <c r="D552" i="3"/>
  <c r="D554" i="3"/>
  <c r="D556" i="3"/>
  <c r="D558" i="3"/>
  <c r="D560" i="3"/>
  <c r="D562" i="3"/>
  <c r="D564" i="3"/>
  <c r="D566" i="3"/>
  <c r="D568" i="3"/>
  <c r="D570" i="3"/>
  <c r="D572" i="3"/>
  <c r="D574" i="3"/>
  <c r="D576" i="3"/>
  <c r="D578" i="3"/>
  <c r="D580" i="3"/>
  <c r="D582" i="3"/>
  <c r="D584" i="3"/>
  <c r="D586" i="3"/>
  <c r="D588" i="3"/>
  <c r="D590" i="3"/>
  <c r="D592" i="3"/>
  <c r="D594" i="3"/>
  <c r="D596" i="3"/>
  <c r="D598" i="3"/>
  <c r="D128" i="3"/>
  <c r="D145" i="3"/>
  <c r="D175" i="3"/>
  <c r="D185" i="3"/>
  <c r="D247" i="3"/>
  <c r="D279" i="3"/>
  <c r="D281" i="3"/>
  <c r="D283" i="3"/>
  <c r="D285" i="3"/>
  <c r="D287" i="3"/>
  <c r="D314" i="3"/>
  <c r="D330" i="3"/>
  <c r="D346" i="3"/>
  <c r="D362" i="3"/>
  <c r="D378" i="3"/>
  <c r="D394" i="3"/>
  <c r="D410" i="3"/>
  <c r="D426" i="3"/>
  <c r="D442" i="3"/>
  <c r="D458" i="3"/>
  <c r="D474" i="3"/>
  <c r="D490" i="3"/>
  <c r="D83" i="3"/>
  <c r="D167" i="3"/>
  <c r="D257" i="3"/>
  <c r="D272" i="3"/>
  <c r="D274" i="3"/>
  <c r="D276" i="3"/>
  <c r="D278" i="3"/>
  <c r="D280" i="3"/>
  <c r="D316" i="3"/>
  <c r="D332" i="3"/>
  <c r="D348" i="3"/>
  <c r="D364" i="3"/>
  <c r="D380" i="3"/>
  <c r="D396" i="3"/>
  <c r="D412" i="3"/>
  <c r="D428" i="3"/>
  <c r="D444" i="3"/>
  <c r="D460" i="3"/>
  <c r="D476" i="3"/>
  <c r="D492" i="3"/>
  <c r="D497" i="3"/>
  <c r="D499" i="3"/>
  <c r="D501" i="3"/>
  <c r="D503" i="3"/>
  <c r="D505" i="3"/>
  <c r="D507" i="3"/>
  <c r="D509" i="3"/>
  <c r="D511" i="3"/>
  <c r="D513" i="3"/>
  <c r="D515" i="3"/>
  <c r="D517" i="3"/>
  <c r="D519" i="3"/>
  <c r="D521" i="3"/>
  <c r="D523" i="3"/>
  <c r="D525" i="3"/>
  <c r="D527" i="3"/>
  <c r="D529" i="3"/>
  <c r="D531" i="3"/>
  <c r="D533" i="3"/>
  <c r="D535" i="3"/>
  <c r="D537" i="3"/>
  <c r="D539" i="3"/>
  <c r="D541" i="3"/>
  <c r="D543" i="3"/>
  <c r="D545" i="3"/>
  <c r="D547" i="3"/>
  <c r="D549" i="3"/>
  <c r="D551" i="3"/>
  <c r="D553" i="3"/>
  <c r="D555" i="3"/>
  <c r="D557" i="3"/>
  <c r="D559" i="3"/>
  <c r="D561" i="3"/>
  <c r="D563" i="3"/>
  <c r="D565" i="3"/>
  <c r="D567" i="3"/>
  <c r="D569" i="3"/>
  <c r="D571" i="3"/>
  <c r="D573" i="3"/>
  <c r="D575" i="3"/>
  <c r="D577" i="3"/>
  <c r="D579" i="3"/>
  <c r="D581" i="3"/>
  <c r="D583" i="3"/>
  <c r="D585" i="3"/>
  <c r="D587" i="3"/>
  <c r="D589" i="3"/>
  <c r="D591" i="3"/>
  <c r="D593" i="3"/>
  <c r="D595" i="3"/>
  <c r="D597" i="3"/>
  <c r="D599" i="3"/>
  <c r="D67" i="3"/>
  <c r="D118" i="3"/>
  <c r="D139" i="3"/>
  <c r="D219" i="3"/>
  <c r="D260" i="3"/>
  <c r="D265" i="3"/>
  <c r="D288" i="3"/>
  <c r="D296" i="3"/>
  <c r="D306" i="3"/>
  <c r="D21" i="3"/>
  <c r="D183" i="3"/>
  <c r="D209" i="3"/>
  <c r="D225" i="3"/>
  <c r="D251" i="3"/>
  <c r="D262" i="3"/>
  <c r="D267" i="3"/>
  <c r="D290" i="3"/>
  <c r="D308" i="3"/>
  <c r="D116" i="3"/>
  <c r="D177" i="3"/>
  <c r="D249" i="3"/>
  <c r="D294" i="3"/>
  <c r="D344" i="3"/>
  <c r="D350" i="3"/>
  <c r="D366" i="3"/>
  <c r="D368" i="3"/>
  <c r="D370" i="3"/>
  <c r="D169" i="3"/>
  <c r="D263" i="3"/>
  <c r="D292" i="3"/>
  <c r="D322" i="3"/>
  <c r="D336" i="3"/>
  <c r="D406" i="3"/>
  <c r="D408" i="3"/>
  <c r="D264" i="3"/>
  <c r="D326" i="3"/>
  <c r="D354" i="3"/>
  <c r="D390" i="3"/>
  <c r="D392" i="3"/>
  <c r="D430" i="3"/>
  <c r="D432" i="3"/>
  <c r="D434" i="3"/>
  <c r="D304" i="3"/>
  <c r="D374" i="3"/>
  <c r="D384" i="3"/>
  <c r="D402" i="3"/>
  <c r="D454" i="3"/>
  <c r="D482" i="3"/>
  <c r="D271" i="3"/>
  <c r="D334" i="3"/>
  <c r="D358" i="3"/>
  <c r="D440" i="3"/>
  <c r="D446" i="3"/>
  <c r="D488" i="3"/>
  <c r="D494" i="3"/>
  <c r="D131" i="3"/>
  <c r="D155" i="3"/>
  <c r="D376" i="3"/>
  <c r="D386" i="3"/>
  <c r="D422" i="3"/>
  <c r="D466" i="3"/>
  <c r="D480" i="3"/>
  <c r="D601" i="3"/>
  <c r="D603" i="3"/>
  <c r="D605" i="3"/>
  <c r="D607" i="3"/>
  <c r="D609" i="3"/>
  <c r="D269" i="3"/>
  <c r="D470" i="3"/>
  <c r="D472" i="3"/>
  <c r="D496" i="3"/>
  <c r="D604" i="3"/>
  <c r="D157" i="3"/>
  <c r="D223" i="3"/>
  <c r="D255" i="3"/>
  <c r="D310" i="3"/>
  <c r="D328" i="3"/>
  <c r="D352" i="3"/>
  <c r="D606" i="3"/>
  <c r="D414" i="3"/>
  <c r="D486" i="3"/>
  <c r="D318" i="3"/>
  <c r="D342" i="3"/>
  <c r="D360" i="3"/>
  <c r="D398" i="3"/>
  <c r="D478" i="3"/>
  <c r="D611" i="3"/>
  <c r="D618" i="3"/>
  <c r="D627" i="3"/>
  <c r="D634" i="3"/>
  <c r="D643" i="3"/>
  <c r="D650" i="3"/>
  <c r="D659" i="3"/>
  <c r="D666" i="3"/>
  <c r="D675" i="3"/>
  <c r="D682" i="3"/>
  <c r="D691" i="3"/>
  <c r="D698" i="3"/>
  <c r="D707" i="3"/>
  <c r="D714" i="3"/>
  <c r="D723" i="3"/>
  <c r="D730" i="3"/>
  <c r="D739" i="3"/>
  <c r="D746" i="3"/>
  <c r="D755" i="3"/>
  <c r="D762" i="3"/>
  <c r="D771" i="3"/>
  <c r="D778" i="3"/>
  <c r="D787" i="3"/>
  <c r="D794" i="3"/>
  <c r="D798" i="3"/>
  <c r="D800" i="3"/>
  <c r="D802" i="3"/>
  <c r="D804" i="3"/>
  <c r="D806" i="3"/>
  <c r="D808" i="3"/>
  <c r="D810" i="3"/>
  <c r="D812" i="3"/>
  <c r="D814" i="3"/>
  <c r="D816" i="3"/>
  <c r="D818" i="3"/>
  <c r="D820" i="3"/>
  <c r="D822" i="3"/>
  <c r="D824" i="3"/>
  <c r="D826" i="3"/>
  <c r="D828" i="3"/>
  <c r="D830" i="3"/>
  <c r="D832" i="3"/>
  <c r="D834" i="3"/>
  <c r="D836" i="3"/>
  <c r="D838" i="3"/>
  <c r="D840" i="3"/>
  <c r="D842" i="3"/>
  <c r="D844" i="3"/>
  <c r="D846" i="3"/>
  <c r="D848" i="3"/>
  <c r="D850" i="3"/>
  <c r="D852" i="3"/>
  <c r="D854" i="3"/>
  <c r="D856" i="3"/>
  <c r="D858" i="3"/>
  <c r="D860" i="3"/>
  <c r="D862" i="3"/>
  <c r="D864" i="3"/>
  <c r="D866" i="3"/>
  <c r="D868" i="3"/>
  <c r="D870" i="3"/>
  <c r="D872" i="3"/>
  <c r="D874" i="3"/>
  <c r="D876" i="3"/>
  <c r="D878" i="3"/>
  <c r="D880" i="3"/>
  <c r="D882" i="3"/>
  <c r="D884" i="3"/>
  <c r="D886" i="3"/>
  <c r="D888" i="3"/>
  <c r="D890" i="3"/>
  <c r="D892" i="3"/>
  <c r="D894" i="3"/>
  <c r="D896" i="3"/>
  <c r="D898" i="3"/>
  <c r="D900" i="3"/>
  <c r="D902" i="3"/>
  <c r="D904" i="3"/>
  <c r="D906" i="3"/>
  <c r="D908" i="3"/>
  <c r="D910" i="3"/>
  <c r="D912" i="3"/>
  <c r="D914" i="3"/>
  <c r="D916" i="3"/>
  <c r="D918" i="3"/>
  <c r="D920" i="3"/>
  <c r="D922" i="3"/>
  <c r="D924" i="3"/>
  <c r="D926" i="3"/>
  <c r="D928" i="3"/>
  <c r="D930" i="3"/>
  <c r="D932" i="3"/>
  <c r="D934" i="3"/>
  <c r="D936" i="3"/>
  <c r="D938" i="3"/>
  <c r="D940" i="3"/>
  <c r="D942" i="3"/>
  <c r="D944" i="3"/>
  <c r="D946" i="3"/>
  <c r="D948" i="3"/>
  <c r="D950" i="3"/>
  <c r="D952" i="3"/>
  <c r="D954" i="3"/>
  <c r="D956" i="3"/>
  <c r="D958" i="3"/>
  <c r="D960" i="3"/>
  <c r="D962" i="3"/>
  <c r="D964" i="3"/>
  <c r="D966" i="3"/>
  <c r="D968" i="3"/>
  <c r="D970" i="3"/>
  <c r="D972" i="3"/>
  <c r="D974" i="3"/>
  <c r="D976" i="3"/>
  <c r="D978" i="3"/>
  <c r="D980" i="3"/>
  <c r="D982" i="3"/>
  <c r="D984" i="3"/>
  <c r="D986" i="3"/>
  <c r="D988" i="3"/>
  <c r="D990" i="3"/>
  <c r="D992" i="3"/>
  <c r="D994" i="3"/>
  <c r="D996" i="3"/>
  <c r="D998" i="3"/>
  <c r="D1000" i="3"/>
  <c r="D1002" i="3"/>
  <c r="D62" i="18" s="1"/>
  <c r="D1004" i="3"/>
  <c r="D64" i="18" s="1"/>
  <c r="D215" i="3"/>
  <c r="D448" i="3"/>
  <c r="D613" i="3"/>
  <c r="D620" i="3"/>
  <c r="D629" i="3"/>
  <c r="D636" i="3"/>
  <c r="D645" i="3"/>
  <c r="D652" i="3"/>
  <c r="D661" i="3"/>
  <c r="D668" i="3"/>
  <c r="D677" i="3"/>
  <c r="D684" i="3"/>
  <c r="D693" i="3"/>
  <c r="D700" i="3"/>
  <c r="D709" i="3"/>
  <c r="D716" i="3"/>
  <c r="D725" i="3"/>
  <c r="D732" i="3"/>
  <c r="D741" i="3"/>
  <c r="D748" i="3"/>
  <c r="D757" i="3"/>
  <c r="D764" i="3"/>
  <c r="D773" i="3"/>
  <c r="D780" i="3"/>
  <c r="D789" i="3"/>
  <c r="D796" i="3"/>
  <c r="D338" i="3"/>
  <c r="D382" i="3"/>
  <c r="D424" i="3"/>
  <c r="D615" i="3"/>
  <c r="D622" i="3"/>
  <c r="D631" i="3"/>
  <c r="D638" i="3"/>
  <c r="D647" i="3"/>
  <c r="D654" i="3"/>
  <c r="D663" i="3"/>
  <c r="D670" i="3"/>
  <c r="D679" i="3"/>
  <c r="D686" i="3"/>
  <c r="D695" i="3"/>
  <c r="D702" i="3"/>
  <c r="D711" i="3"/>
  <c r="D718" i="3"/>
  <c r="D727" i="3"/>
  <c r="D734" i="3"/>
  <c r="D743" i="3"/>
  <c r="D750" i="3"/>
  <c r="D759" i="3"/>
  <c r="D766" i="3"/>
  <c r="D775" i="3"/>
  <c r="D782" i="3"/>
  <c r="D791" i="3"/>
  <c r="D320" i="3"/>
  <c r="D400" i="3"/>
  <c r="D610" i="3"/>
  <c r="D619" i="3"/>
  <c r="D626" i="3"/>
  <c r="D635" i="3"/>
  <c r="D642" i="3"/>
  <c r="D651" i="3"/>
  <c r="D658" i="3"/>
  <c r="D667" i="3"/>
  <c r="D674" i="3"/>
  <c r="D683" i="3"/>
  <c r="D690" i="3"/>
  <c r="D699" i="3"/>
  <c r="D706" i="3"/>
  <c r="D715" i="3"/>
  <c r="D722" i="3"/>
  <c r="D731" i="3"/>
  <c r="D738" i="3"/>
  <c r="D747" i="3"/>
  <c r="D754" i="3"/>
  <c r="D763" i="3"/>
  <c r="D770" i="3"/>
  <c r="D779" i="3"/>
  <c r="D786" i="3"/>
  <c r="D795" i="3"/>
  <c r="D797" i="3"/>
  <c r="D799" i="3"/>
  <c r="D801" i="3"/>
  <c r="D803" i="3"/>
  <c r="D805" i="3"/>
  <c r="D807" i="3"/>
  <c r="D809" i="3"/>
  <c r="D811" i="3"/>
  <c r="D813" i="3"/>
  <c r="D815" i="3"/>
  <c r="D817" i="3"/>
  <c r="D819" i="3"/>
  <c r="D821" i="3"/>
  <c r="D823" i="3"/>
  <c r="D825" i="3"/>
  <c r="D827" i="3"/>
  <c r="D829" i="3"/>
  <c r="D831" i="3"/>
  <c r="D833" i="3"/>
  <c r="D835" i="3"/>
  <c r="D837" i="3"/>
  <c r="D839" i="3"/>
  <c r="D841" i="3"/>
  <c r="D843" i="3"/>
  <c r="D845" i="3"/>
  <c r="D847" i="3"/>
  <c r="D849" i="3"/>
  <c r="D851" i="3"/>
  <c r="D853" i="3"/>
  <c r="D855" i="3"/>
  <c r="D857" i="3"/>
  <c r="D859" i="3"/>
  <c r="D861" i="3"/>
  <c r="D863" i="3"/>
  <c r="D865" i="3"/>
  <c r="D867" i="3"/>
  <c r="D869" i="3"/>
  <c r="D871" i="3"/>
  <c r="D873" i="3"/>
  <c r="D875" i="3"/>
  <c r="D877" i="3"/>
  <c r="D879" i="3"/>
  <c r="D881" i="3"/>
  <c r="D883" i="3"/>
  <c r="D885" i="3"/>
  <c r="D887" i="3"/>
  <c r="D889" i="3"/>
  <c r="D891" i="3"/>
  <c r="D893" i="3"/>
  <c r="D895" i="3"/>
  <c r="D897" i="3"/>
  <c r="D416" i="3"/>
  <c r="D464" i="3"/>
  <c r="D312" i="3"/>
  <c r="D628" i="3"/>
  <c r="D123" i="3"/>
  <c r="D418" i="3"/>
  <c r="D623" i="3"/>
  <c r="D637" i="3"/>
  <c r="D660" i="3"/>
  <c r="D669" i="3"/>
  <c r="D692" i="3"/>
  <c r="D646" i="3"/>
  <c r="D655" i="3"/>
  <c r="D678" i="3"/>
  <c r="D687" i="3"/>
  <c r="D438" i="3"/>
  <c r="D450" i="3"/>
  <c r="D462" i="3"/>
  <c r="D632" i="3"/>
  <c r="D641" i="3"/>
  <c r="D664" i="3"/>
  <c r="D673" i="3"/>
  <c r="D187" i="3"/>
  <c r="D621" i="3"/>
  <c r="D639" i="3"/>
  <c r="D662" i="3"/>
  <c r="D671" i="3"/>
  <c r="D694" i="3"/>
  <c r="D703" i="3"/>
  <c r="D726" i="3"/>
  <c r="D735" i="3"/>
  <c r="D758" i="3"/>
  <c r="D767" i="3"/>
  <c r="D602" i="3"/>
  <c r="D616" i="3"/>
  <c r="D649" i="3"/>
  <c r="D672" i="3"/>
  <c r="D697" i="3"/>
  <c r="D710" i="3"/>
  <c r="D713" i="3"/>
  <c r="D751" i="3"/>
  <c r="D784" i="3"/>
  <c r="D793" i="3"/>
  <c r="D625" i="3"/>
  <c r="D644" i="3"/>
  <c r="D685" i="3"/>
  <c r="D719" i="3"/>
  <c r="D788" i="3"/>
  <c r="D657" i="3"/>
  <c r="D680" i="3"/>
  <c r="D744" i="3"/>
  <c r="D760" i="3"/>
  <c r="D774" i="3"/>
  <c r="D783" i="3"/>
  <c r="D899" i="3"/>
  <c r="D600" i="3"/>
  <c r="D612" i="3"/>
  <c r="D653" i="3"/>
  <c r="D676" i="3"/>
  <c r="D705" i="3"/>
  <c r="D708" i="3"/>
  <c r="D733" i="3"/>
  <c r="D749" i="3"/>
  <c r="D752" i="3"/>
  <c r="D768" i="3"/>
  <c r="D772" i="3"/>
  <c r="D781" i="3"/>
  <c r="D905" i="3"/>
  <c r="D921" i="3"/>
  <c r="D937" i="3"/>
  <c r="D617" i="3"/>
  <c r="D665" i="3"/>
  <c r="D712" i="3"/>
  <c r="D753" i="3"/>
  <c r="D756" i="3"/>
  <c r="D901" i="3"/>
  <c r="D925" i="3"/>
  <c r="D933" i="3"/>
  <c r="D963" i="3"/>
  <c r="D979" i="3"/>
  <c r="D995" i="3"/>
  <c r="D640" i="3"/>
  <c r="D681" i="3"/>
  <c r="D721" i="3"/>
  <c r="D724" i="3"/>
  <c r="D765" i="3"/>
  <c r="D909" i="3"/>
  <c r="D917" i="3"/>
  <c r="D939" i="3"/>
  <c r="D947" i="3"/>
  <c r="D965" i="3"/>
  <c r="D981" i="3"/>
  <c r="D997" i="3"/>
  <c r="D624" i="3"/>
  <c r="D701" i="3"/>
  <c r="D736" i="3"/>
  <c r="D923" i="3"/>
  <c r="D931" i="3"/>
  <c r="D967" i="3"/>
  <c r="D983" i="3"/>
  <c r="D999" i="3"/>
  <c r="D6" i="3"/>
  <c r="D55" i="18" s="1"/>
  <c r="D696" i="3"/>
  <c r="D737" i="3"/>
  <c r="D740" i="3"/>
  <c r="D777" i="3"/>
  <c r="D903" i="3"/>
  <c r="D913" i="3"/>
  <c r="D943" i="3"/>
  <c r="D951" i="3"/>
  <c r="D957" i="3"/>
  <c r="D973" i="3"/>
  <c r="D989" i="3"/>
  <c r="D1005" i="3"/>
  <c r="D65" i="18" s="1"/>
  <c r="D656" i="3"/>
  <c r="D742" i="3"/>
  <c r="D776" i="3"/>
  <c r="D945" i="3"/>
  <c r="D969" i="3"/>
  <c r="D1001" i="3"/>
  <c r="D61" i="18" s="1"/>
  <c r="D614" i="3"/>
  <c r="D688" i="3"/>
  <c r="D792" i="3"/>
  <c r="D929" i="3"/>
  <c r="D955" i="3"/>
  <c r="D987" i="3"/>
  <c r="D456" i="3"/>
  <c r="D648" i="3"/>
  <c r="D689" i="3"/>
  <c r="D720" i="3"/>
  <c r="D761" i="3"/>
  <c r="D907" i="3"/>
  <c r="D935" i="3"/>
  <c r="D959" i="3"/>
  <c r="D991" i="3"/>
  <c r="D608" i="3"/>
  <c r="D728" i="3"/>
  <c r="D769" i="3"/>
  <c r="D971" i="3"/>
  <c r="D1003" i="3"/>
  <c r="D63" i="18" s="1"/>
  <c r="D941" i="3"/>
  <c r="D745" i="3"/>
  <c r="D915" i="3"/>
  <c r="D953" i="3"/>
  <c r="D790" i="3"/>
  <c r="D927" i="3"/>
  <c r="D975" i="3"/>
  <c r="D919" i="3"/>
  <c r="D630" i="3"/>
  <c r="D729" i="3"/>
  <c r="D785" i="3"/>
  <c r="D961" i="3"/>
  <c r="D993" i="3"/>
  <c r="D704" i="3"/>
  <c r="D911" i="3"/>
  <c r="D949" i="3"/>
  <c r="D985" i="3"/>
  <c r="D977" i="3"/>
  <c r="D633" i="3"/>
  <c r="D717" i="3"/>
  <c r="E1" i="9"/>
  <c r="F567" i="17"/>
  <c r="F828" i="17"/>
  <c r="F773" i="17"/>
  <c r="F162" i="17"/>
  <c r="F358" i="17"/>
  <c r="F201" i="17"/>
  <c r="F856" i="17"/>
  <c r="F185" i="17"/>
  <c r="F569" i="17"/>
  <c r="F691" i="17"/>
  <c r="F525" i="17"/>
  <c r="F644" i="17"/>
  <c r="F714" i="17"/>
  <c r="G303" i="17"/>
  <c r="F963" i="17"/>
  <c r="F668" i="17"/>
  <c r="F499" i="17"/>
  <c r="F785" i="17"/>
  <c r="F941" i="17"/>
  <c r="F895" i="17"/>
  <c r="F576" i="17"/>
  <c r="F675" i="17"/>
  <c r="F147" i="17"/>
  <c r="F418" i="17"/>
  <c r="F107" i="17"/>
  <c r="F700" i="17"/>
  <c r="F708" i="17"/>
  <c r="F397" i="17"/>
  <c r="F351" i="17"/>
  <c r="G87" i="17"/>
  <c r="F784" i="17"/>
  <c r="G327" i="17"/>
  <c r="F481" i="17"/>
  <c r="F28" i="17"/>
  <c r="F284" i="17"/>
  <c r="F880" i="17"/>
  <c r="F643" i="17"/>
  <c r="F495" i="17"/>
  <c r="F777" i="17"/>
  <c r="F965" i="17"/>
  <c r="F156" i="17"/>
  <c r="F674" i="17"/>
  <c r="F710" i="17"/>
  <c r="F697" i="17"/>
  <c r="F414" i="17"/>
  <c r="F597" i="17"/>
  <c r="F360" i="17"/>
  <c r="F374" i="17"/>
  <c r="F893" i="17"/>
  <c r="F635" i="17"/>
  <c r="F410" i="17"/>
  <c r="F757" i="17"/>
  <c r="F264" i="17"/>
  <c r="F474" i="17"/>
  <c r="F253" i="17"/>
  <c r="F164" i="17"/>
  <c r="F205" i="17"/>
  <c r="F66" i="17"/>
  <c r="F180" i="17"/>
  <c r="F718" i="17"/>
  <c r="F244" i="17"/>
  <c r="F658" i="17"/>
  <c r="F446" i="17"/>
  <c r="F31" i="17"/>
  <c r="F853" i="17"/>
  <c r="F387" i="17"/>
  <c r="F58" i="17"/>
  <c r="F498" i="17"/>
  <c r="F349" i="17"/>
  <c r="F711" i="17"/>
  <c r="F434" i="17"/>
  <c r="F41" i="17"/>
  <c r="F854" i="17"/>
  <c r="F460" i="17"/>
  <c r="F188" i="17"/>
  <c r="F167" i="17"/>
  <c r="F631" i="17"/>
  <c r="F583" i="17"/>
  <c r="F471" i="17"/>
  <c r="F713" i="17"/>
  <c r="F472" i="17"/>
  <c r="F297" i="17"/>
  <c r="F199" i="17"/>
  <c r="F752" i="17"/>
  <c r="F599" i="17"/>
  <c r="F27" i="17"/>
  <c r="F215" i="17"/>
  <c r="F393" i="17"/>
  <c r="F73" i="17"/>
  <c r="F105" i="17"/>
  <c r="F278" i="17"/>
  <c r="F742" i="17"/>
  <c r="F633" i="17"/>
  <c r="F547" i="17"/>
  <c r="F119" i="17"/>
  <c r="F54" i="17"/>
  <c r="F46" i="17"/>
  <c r="F894" i="17"/>
  <c r="F346" i="17"/>
  <c r="F500" i="17"/>
  <c r="F526" i="17"/>
  <c r="F340" i="17"/>
  <c r="F492" i="17"/>
  <c r="F860" i="17"/>
  <c r="F187" i="17"/>
  <c r="F664" i="17"/>
  <c r="F800" i="17"/>
  <c r="F285" i="17"/>
  <c r="F809" i="17"/>
  <c r="F361" i="17"/>
  <c r="F790" i="17"/>
  <c r="F999" i="17"/>
  <c r="F395" i="17"/>
  <c r="F29" i="17"/>
  <c r="F947" i="17"/>
  <c r="F647" i="17"/>
  <c r="F1000" i="17"/>
  <c r="F899" i="17"/>
  <c r="F573" i="17"/>
  <c r="F335" i="17"/>
  <c r="F712" i="17"/>
  <c r="F486" i="17"/>
  <c r="F825" i="17"/>
  <c r="F780" i="17"/>
  <c r="F817" i="17"/>
  <c r="F808" i="17"/>
  <c r="E2" i="3"/>
  <c r="F1" i="3"/>
  <c r="F10" i="17" l="1"/>
  <c r="F39" i="18" s="1"/>
  <c r="E28" i="18"/>
  <c r="F14" i="17"/>
  <c r="F43" i="18" s="1"/>
  <c r="E32" i="18"/>
  <c r="G619" i="17"/>
  <c r="G483" i="17"/>
  <c r="G855" i="17"/>
  <c r="F616" i="17"/>
  <c r="F315" i="17"/>
  <c r="G527" i="17"/>
  <c r="F738" i="17"/>
  <c r="G912" i="17"/>
  <c r="G892" i="17"/>
  <c r="G64" i="17"/>
  <c r="G223" i="17"/>
  <c r="G888" i="17"/>
  <c r="G916" i="17"/>
  <c r="F209" i="17"/>
  <c r="F111" i="17"/>
  <c r="G37" i="17"/>
  <c r="G464" i="17"/>
  <c r="G688" i="17"/>
  <c r="H304" i="17"/>
  <c r="F367" i="17"/>
  <c r="F228" i="17"/>
  <c r="F440" i="17"/>
  <c r="H211" i="17"/>
  <c r="G305" i="17"/>
  <c r="F438" i="17"/>
  <c r="H783" i="17"/>
  <c r="H61" i="17"/>
  <c r="G68" i="17"/>
  <c r="G904" i="17"/>
  <c r="G618" i="17"/>
  <c r="G698" i="17"/>
  <c r="F165" i="17"/>
  <c r="H32" i="17"/>
  <c r="F32" i="18"/>
  <c r="G845" i="17"/>
  <c r="G846" i="17"/>
  <c r="G957" i="17"/>
  <c r="F520" i="17"/>
  <c r="F362" i="17"/>
  <c r="H588" i="17"/>
  <c r="G413" i="17"/>
  <c r="G572" i="17"/>
  <c r="F676" i="17"/>
  <c r="H36" i="17"/>
  <c r="G531" i="17"/>
  <c r="F459" i="17"/>
  <c r="G23" i="17"/>
  <c r="G966" i="17"/>
  <c r="F319" i="17"/>
  <c r="G795" i="17"/>
  <c r="G950" i="17"/>
  <c r="F353" i="17"/>
  <c r="F212" i="17"/>
  <c r="H915" i="17"/>
  <c r="F77" i="17"/>
  <c r="F171" i="17"/>
  <c r="F249" i="17"/>
  <c r="F182" i="17"/>
  <c r="F238" i="17"/>
  <c r="F178" i="17"/>
  <c r="F987" i="17"/>
  <c r="G750" i="17"/>
  <c r="H579" i="17"/>
  <c r="H533" i="17"/>
  <c r="F213" i="17"/>
  <c r="G801" i="17"/>
  <c r="F406" i="17"/>
  <c r="G441" i="17"/>
  <c r="H563" i="17"/>
  <c r="F110" i="17"/>
  <c r="G451" i="17"/>
  <c r="F159" i="17"/>
  <c r="G944" i="17"/>
  <c r="F513" i="17"/>
  <c r="G485" i="17"/>
  <c r="F287" i="17"/>
  <c r="F52" i="17"/>
  <c r="F867" i="17"/>
  <c r="H77" i="17"/>
  <c r="H379" i="17"/>
  <c r="F756" i="17"/>
  <c r="G196" i="17"/>
  <c r="G402" i="17"/>
  <c r="G659" i="17"/>
  <c r="F384" i="17"/>
  <c r="G792" i="17"/>
  <c r="F861" i="17"/>
  <c r="F381" i="17"/>
  <c r="G910" i="17"/>
  <c r="F449" i="17"/>
  <c r="F175" i="17"/>
  <c r="F639" i="17"/>
  <c r="G225" i="17"/>
  <c r="G553" i="17"/>
  <c r="G657" i="17"/>
  <c r="F992" i="17"/>
  <c r="G671" i="17"/>
  <c r="H671" i="17"/>
  <c r="G384" i="17"/>
  <c r="H384" i="17"/>
  <c r="G251" i="17"/>
  <c r="G538" i="17"/>
  <c r="F330" i="17"/>
  <c r="F450" i="17"/>
  <c r="F229" i="17"/>
  <c r="G90" i="17"/>
  <c r="G973" i="17"/>
  <c r="G252" i="17"/>
  <c r="H67" i="17"/>
  <c r="G627" i="17"/>
  <c r="G812" i="17"/>
  <c r="F35" i="17"/>
  <c r="F671" i="17"/>
  <c r="G70" i="17"/>
  <c r="F689" i="17"/>
  <c r="G293" i="17"/>
  <c r="H546" i="17"/>
  <c r="H236" i="17"/>
  <c r="H17" i="17"/>
  <c r="H401" i="17"/>
  <c r="H272" i="17"/>
  <c r="G518" i="17"/>
  <c r="G454" i="17"/>
  <c r="G580" i="17"/>
  <c r="F65" i="17"/>
  <c r="F501" i="17"/>
  <c r="G776" i="17"/>
  <c r="H208" i="17"/>
  <c r="G715" i="17"/>
  <c r="H233" i="17"/>
  <c r="F277" i="17"/>
  <c r="G977" i="17"/>
  <c r="H570" i="17"/>
  <c r="G176" i="17"/>
  <c r="G523" i="17"/>
  <c r="G79" i="17"/>
  <c r="F612" i="17"/>
  <c r="H372" i="17"/>
  <c r="G312" i="17"/>
  <c r="G430" i="17"/>
  <c r="G1009" i="17"/>
  <c r="G49" i="18" s="1"/>
  <c r="G279" i="17"/>
  <c r="F298" i="17"/>
  <c r="F652" i="17"/>
  <c r="F696" i="17"/>
  <c r="G76" i="17"/>
  <c r="G685" i="17"/>
  <c r="G589" i="17"/>
  <c r="G508" i="17"/>
  <c r="G743" i="17"/>
  <c r="G913" i="17"/>
  <c r="G22" i="17"/>
  <c r="G787" i="17"/>
  <c r="F91" i="17"/>
  <c r="G758" i="17"/>
  <c r="G716" i="17"/>
  <c r="F493" i="17"/>
  <c r="G917" i="17"/>
  <c r="G273" i="17"/>
  <c r="G810" i="17"/>
  <c r="H477" i="17"/>
  <c r="G428" i="17"/>
  <c r="G299" i="17"/>
  <c r="F787" i="17"/>
  <c r="H110" i="17"/>
  <c r="G661" i="17"/>
  <c r="H399" i="17"/>
  <c r="G18" i="17"/>
  <c r="G789" i="17"/>
  <c r="I449" i="17"/>
  <c r="G60" i="17"/>
  <c r="F109" i="17"/>
  <c r="F258" i="17"/>
  <c r="G69" i="17"/>
  <c r="F955" i="17"/>
  <c r="F539" i="17"/>
  <c r="G213" i="17"/>
  <c r="I213" i="17"/>
  <c r="G990" i="17"/>
  <c r="H990" i="17"/>
  <c r="G365" i="17"/>
  <c r="H365" i="17"/>
  <c r="G803" i="17"/>
  <c r="G834" i="17"/>
  <c r="F71" i="17"/>
  <c r="G411" i="17"/>
  <c r="G940" i="17"/>
  <c r="G728" i="17"/>
  <c r="H146" i="17"/>
  <c r="G354" i="17"/>
  <c r="G979" i="17"/>
  <c r="H827" i="17"/>
  <c r="H595" i="17"/>
  <c r="G389" i="17"/>
  <c r="F365" i="17"/>
  <c r="F990" i="17"/>
  <c r="G694" i="17"/>
  <c r="F83" i="17"/>
  <c r="G291" i="17"/>
  <c r="G108" i="17"/>
  <c r="G437" i="17"/>
  <c r="G429" i="17"/>
  <c r="H861" i="17"/>
  <c r="H432" i="17"/>
  <c r="G623" i="17"/>
  <c r="H859" i="17"/>
  <c r="G886" i="17"/>
  <c r="H332" i="17"/>
  <c r="G761" i="17"/>
  <c r="H636" i="17"/>
  <c r="G375" i="17"/>
  <c r="H277" i="17"/>
  <c r="G85" i="17"/>
  <c r="G321" i="17"/>
  <c r="H246" i="17"/>
  <c r="G587" i="17"/>
  <c r="H587" i="17"/>
  <c r="G363" i="17"/>
  <c r="G193" i="17"/>
  <c r="G339" i="17"/>
  <c r="G97" i="17"/>
  <c r="F587" i="17"/>
  <c r="G47" i="17"/>
  <c r="G865" i="17"/>
  <c r="H287" i="17"/>
  <c r="H689" i="17"/>
  <c r="G274" i="17"/>
  <c r="G201" i="17"/>
  <c r="G443" i="17"/>
  <c r="G373" i="17"/>
  <c r="G646" i="17"/>
  <c r="G690" i="17"/>
  <c r="G723" i="17"/>
  <c r="G444" i="17"/>
  <c r="G48" i="17"/>
  <c r="G445" i="17"/>
  <c r="G914" i="17"/>
  <c r="G174" i="17"/>
  <c r="G391" i="17"/>
  <c r="G343" i="17"/>
  <c r="G344" i="17"/>
  <c r="F925" i="17"/>
  <c r="H867" i="17"/>
  <c r="G815" i="17"/>
  <c r="G345" i="17"/>
  <c r="G831" i="17"/>
  <c r="G908" i="17"/>
  <c r="H306" i="17"/>
  <c r="G417" i="17"/>
  <c r="H318" i="17"/>
  <c r="G122" i="17"/>
  <c r="G722" i="17"/>
  <c r="H722" i="17"/>
  <c r="G71" i="17"/>
  <c r="G925" i="17"/>
  <c r="G896" i="17"/>
  <c r="F535" i="17"/>
  <c r="H612" i="17"/>
  <c r="G72" i="17"/>
  <c r="G945" i="17"/>
  <c r="H209" i="17"/>
  <c r="G431" i="17"/>
  <c r="H111" i="17"/>
  <c r="G226" i="17"/>
  <c r="G496" i="17"/>
  <c r="I91" i="17"/>
  <c r="G152" i="17"/>
  <c r="G457" i="17"/>
  <c r="G190" i="17"/>
  <c r="G200" i="17"/>
  <c r="H438" i="17"/>
  <c r="H440" i="17"/>
  <c r="G719" i="17"/>
  <c r="G56" i="17"/>
  <c r="F295" i="17"/>
  <c r="F722" i="17"/>
  <c r="F427" i="17"/>
  <c r="F383" i="17"/>
  <c r="G81" i="17"/>
  <c r="G751" i="17"/>
  <c r="G377" i="17"/>
  <c r="G102" i="17"/>
  <c r="I955" i="17"/>
  <c r="H64" i="17"/>
  <c r="H724" i="17"/>
  <c r="G63" i="17"/>
  <c r="G991" i="17"/>
  <c r="G672" i="17"/>
  <c r="F51" i="17"/>
  <c r="G195" i="17"/>
  <c r="F195" i="17"/>
  <c r="F516" i="17"/>
  <c r="G494" i="17"/>
  <c r="F275" i="17"/>
  <c r="F820" i="17"/>
  <c r="F794" i="17"/>
  <c r="F302" i="17"/>
  <c r="F96" i="17"/>
  <c r="G992" i="17"/>
  <c r="F462" i="17"/>
  <c r="F103" i="17"/>
  <c r="G696" i="17"/>
  <c r="F268" i="17"/>
  <c r="F254" i="17"/>
  <c r="F16" i="17"/>
  <c r="F840" i="17"/>
  <c r="F352" i="17"/>
  <c r="F995" i="17"/>
  <c r="F1004" i="17"/>
  <c r="F282" i="17"/>
  <c r="F993" i="17"/>
  <c r="F74" i="17"/>
  <c r="F545" i="17"/>
  <c r="F42" i="17"/>
  <c r="F843" i="17"/>
  <c r="F288" i="17"/>
  <c r="F177" i="17"/>
  <c r="G517" i="17"/>
  <c r="F517" i="17"/>
  <c r="F841" i="17"/>
  <c r="F94" i="17"/>
  <c r="F921" i="17"/>
  <c r="G984" i="17"/>
  <c r="F984" i="17"/>
  <c r="F759" i="17"/>
  <c r="G839" i="17"/>
  <c r="F839" i="17"/>
  <c r="G626" i="17"/>
  <c r="F626" i="17"/>
  <c r="G989" i="17"/>
  <c r="H228" i="17"/>
  <c r="F38" i="17"/>
  <c r="G88" i="17"/>
  <c r="G764" i="17"/>
  <c r="F331" i="17"/>
  <c r="H739" i="17"/>
  <c r="G80" i="17"/>
  <c r="F80" i="17"/>
  <c r="G448" i="17"/>
  <c r="F448" i="17"/>
  <c r="G655" i="17"/>
  <c r="F655" i="17"/>
  <c r="F717" i="17"/>
  <c r="G292" i="17"/>
  <c r="F958" i="17"/>
  <c r="G158" i="17"/>
  <c r="F158" i="17"/>
  <c r="F934" i="17"/>
  <c r="F269" i="17"/>
  <c r="F511" i="17"/>
  <c r="F607" i="17"/>
  <c r="F986" i="17"/>
  <c r="F838" i="17"/>
  <c r="F144" i="17"/>
  <c r="F765" i="17"/>
  <c r="F300" i="17"/>
  <c r="F847" i="17"/>
  <c r="F256" i="17"/>
  <c r="F84" i="17"/>
  <c r="F683" i="17"/>
  <c r="F276" i="17"/>
  <c r="F241" i="17"/>
  <c r="F148" i="17"/>
  <c r="F198" i="17"/>
  <c r="G560" i="17"/>
  <c r="G258" i="17"/>
  <c r="F630" i="17"/>
  <c r="G513" i="17"/>
  <c r="F490" i="17"/>
  <c r="G249" i="17"/>
  <c r="F736" i="17"/>
  <c r="F885" i="17"/>
  <c r="F537" i="17"/>
  <c r="G165" i="17"/>
  <c r="F923" i="17"/>
  <c r="F166" i="17"/>
  <c r="F851" i="17"/>
  <c r="F611" i="17"/>
  <c r="F782" i="17"/>
  <c r="F142" i="17"/>
  <c r="G450" i="17"/>
  <c r="F416" i="17"/>
  <c r="F969" i="17"/>
  <c r="F184" i="17"/>
  <c r="F169" i="17"/>
  <c r="F247" i="17"/>
  <c r="F173" i="17"/>
  <c r="F118" i="17"/>
  <c r="F466" i="17"/>
  <c r="F760" i="17"/>
  <c r="F682" i="17"/>
  <c r="F806" i="17"/>
  <c r="F891" i="17"/>
  <c r="F558" i="17"/>
  <c r="F596" i="17"/>
  <c r="F881" i="17"/>
  <c r="F693" i="17"/>
  <c r="F371" i="17"/>
  <c r="F721" i="17"/>
  <c r="F601" i="17"/>
  <c r="G535" i="17"/>
  <c r="F415" i="17"/>
  <c r="F135" i="17"/>
  <c r="F729" i="17"/>
  <c r="F433" i="17"/>
  <c r="F465" i="17"/>
  <c r="F858" i="17"/>
  <c r="F530" i="17"/>
  <c r="G159" i="17"/>
  <c r="F939" i="17"/>
  <c r="F359" i="17"/>
  <c r="G946" i="17"/>
  <c r="F946" i="17"/>
  <c r="G504" i="17"/>
  <c r="F504" i="17"/>
  <c r="G211" i="17"/>
  <c r="F882" i="17"/>
  <c r="F680" i="17"/>
  <c r="F872" i="17"/>
  <c r="F804" i="17"/>
  <c r="F514" i="17"/>
  <c r="F819" i="17"/>
  <c r="G229" i="17"/>
  <c r="F932" i="17"/>
  <c r="F797" i="17"/>
  <c r="F928" i="17"/>
  <c r="F557" i="17"/>
  <c r="F502" i="17"/>
  <c r="F876" i="17"/>
  <c r="F78" i="17"/>
  <c r="F124" i="17"/>
  <c r="G138" i="17"/>
  <c r="F707" i="17"/>
  <c r="G469" i="17"/>
  <c r="G334" i="17"/>
  <c r="F134" i="17"/>
  <c r="G130" i="17"/>
  <c r="F130" i="17"/>
  <c r="F614" i="17"/>
  <c r="F653" i="17"/>
  <c r="F280" i="17"/>
  <c r="F936" i="17"/>
  <c r="F962" i="17"/>
  <c r="F816" i="17"/>
  <c r="F420" i="17"/>
  <c r="F336" i="17"/>
  <c r="F53" i="17"/>
  <c r="F919" i="17"/>
  <c r="F1007" i="17"/>
  <c r="F47" i="18" s="1"/>
  <c r="F467" i="17"/>
  <c r="F799" i="17"/>
  <c r="F455" i="17"/>
  <c r="F25" i="17"/>
  <c r="F641" i="17"/>
  <c r="F89" i="17"/>
  <c r="F376" i="17"/>
  <c r="F745" i="17"/>
  <c r="F95" i="17"/>
  <c r="F818" i="17"/>
  <c r="F625" i="17"/>
  <c r="F271" i="17"/>
  <c r="F262" i="17"/>
  <c r="F114" i="17"/>
  <c r="F665" i="17"/>
  <c r="F283" i="17"/>
  <c r="F237" i="17"/>
  <c r="F128" i="17"/>
  <c r="G238" i="17"/>
  <c r="F766" i="17"/>
  <c r="F996" i="17"/>
  <c r="G316" i="17"/>
  <c r="F316" i="17"/>
  <c r="G632" i="17"/>
  <c r="F632" i="17"/>
  <c r="G44" i="17"/>
  <c r="F44" i="17"/>
  <c r="F605" i="17"/>
  <c r="G403" i="17"/>
  <c r="F403" i="17"/>
  <c r="G480" i="17"/>
  <c r="F425" i="17"/>
  <c r="F243" i="17"/>
  <c r="F452" i="17"/>
  <c r="G734" i="17"/>
  <c r="F734" i="17"/>
  <c r="G686" i="17"/>
  <c r="G960" i="17"/>
  <c r="F960" i="17"/>
  <c r="G323" i="17"/>
  <c r="F323" i="17"/>
  <c r="F900" i="17"/>
  <c r="F19" i="17"/>
  <c r="F684" i="17"/>
  <c r="F866" i="17"/>
  <c r="F883" i="17"/>
  <c r="F948" i="17"/>
  <c r="F424" i="17"/>
  <c r="G738" i="17"/>
  <c r="F584" i="17"/>
  <c r="F350" i="17"/>
  <c r="F953" i="17"/>
  <c r="F507" i="17"/>
  <c r="F832" i="17"/>
  <c r="F748" i="17"/>
  <c r="F857" i="17"/>
  <c r="F29" i="18"/>
  <c r="F11" i="17"/>
  <c r="F40" i="18" s="1"/>
  <c r="F183" i="17"/>
  <c r="G676" i="17"/>
  <c r="F326" i="17"/>
  <c r="F325" i="17"/>
  <c r="G732" i="17"/>
  <c r="F732" i="17"/>
  <c r="F239" i="17"/>
  <c r="H109" i="17"/>
  <c r="F163" i="17"/>
  <c r="F442" i="17"/>
  <c r="G561" i="17"/>
  <c r="G930" i="17"/>
  <c r="F930" i="17"/>
  <c r="F422" i="17"/>
  <c r="G224" i="17"/>
  <c r="F224" i="17"/>
  <c r="G585" i="17"/>
  <c r="G833" i="17"/>
  <c r="H182" i="17"/>
  <c r="F487" i="17"/>
  <c r="G645" i="17"/>
  <c r="G322" i="17"/>
  <c r="F322" i="17"/>
  <c r="G568" i="17"/>
  <c r="F568" i="17"/>
  <c r="H1001" i="17"/>
  <c r="G1001" i="17"/>
  <c r="G222" i="17"/>
  <c r="F222" i="17"/>
  <c r="F106" i="17"/>
  <c r="F852" i="17"/>
  <c r="F426" i="17"/>
  <c r="F678" i="17"/>
  <c r="F536" i="17"/>
  <c r="F519" i="17"/>
  <c r="F964" i="17"/>
  <c r="F20" i="17"/>
  <c r="F342" i="17"/>
  <c r="F231" i="17"/>
  <c r="F909" i="17"/>
  <c r="F421" i="17"/>
  <c r="F186" i="17"/>
  <c r="F210" i="17"/>
  <c r="F931" i="17"/>
  <c r="F927" i="17"/>
  <c r="F873" i="17"/>
  <c r="F541" i="17"/>
  <c r="G298" i="17"/>
  <c r="F220" i="17"/>
  <c r="F918" i="17"/>
  <c r="F405" i="17"/>
  <c r="F400" i="17"/>
  <c r="F554" i="17"/>
  <c r="G319" i="17"/>
  <c r="F994" i="17"/>
  <c r="F121" i="17"/>
  <c r="F551" i="17"/>
  <c r="F681" i="17"/>
  <c r="F320" i="17"/>
  <c r="F933" i="17"/>
  <c r="F864" i="17"/>
  <c r="F290" i="17"/>
  <c r="F329" i="17"/>
  <c r="F139" i="17"/>
  <c r="F515" i="17"/>
  <c r="F203" i="17"/>
  <c r="F314" i="17"/>
  <c r="F869" i="17"/>
  <c r="F943" i="17"/>
  <c r="F699" i="17"/>
  <c r="F217" i="17"/>
  <c r="F884" i="17"/>
  <c r="F726" i="17"/>
  <c r="F727" i="17"/>
  <c r="F133" i="17"/>
  <c r="F532" i="17"/>
  <c r="F850" i="17"/>
  <c r="F509" i="17"/>
  <c r="F954" i="17"/>
  <c r="F863" i="17"/>
  <c r="F811" i="17"/>
  <c r="F998" i="17"/>
  <c r="F660" i="17"/>
  <c r="F463" i="17"/>
  <c r="G459" i="17"/>
  <c r="F45" i="17"/>
  <c r="F1005" i="17"/>
  <c r="F45" i="18" s="1"/>
  <c r="F566" i="17"/>
  <c r="F793" i="17"/>
  <c r="F997" i="17"/>
  <c r="F1002" i="17"/>
  <c r="F544" i="17"/>
  <c r="G493" i="17"/>
  <c r="F347" i="17"/>
  <c r="F240" i="17"/>
  <c r="F555" i="17"/>
  <c r="G296" i="17"/>
  <c r="F296" i="17"/>
  <c r="G983" i="17"/>
  <c r="F983" i="17"/>
  <c r="G600" i="17"/>
  <c r="F600" i="17"/>
  <c r="F772" i="17"/>
  <c r="F929" i="17"/>
  <c r="F123" i="17"/>
  <c r="F590" i="17"/>
  <c r="F703" i="17"/>
  <c r="G616" i="17"/>
  <c r="F901" i="17"/>
  <c r="G367" i="17"/>
  <c r="F835" i="17"/>
  <c r="F55" i="17"/>
  <c r="F301" i="17"/>
  <c r="F822" i="17"/>
  <c r="F594" i="17"/>
  <c r="G43" i="17"/>
  <c r="F43" i="17"/>
  <c r="F260" i="17"/>
  <c r="G366" i="17"/>
  <c r="F366" i="17"/>
  <c r="G720" i="17"/>
  <c r="F720" i="17"/>
  <c r="F132" i="17"/>
  <c r="H874" i="17"/>
  <c r="G874" i="17"/>
  <c r="F767" i="17"/>
  <c r="F781" i="17"/>
  <c r="F386" i="17"/>
  <c r="G593" i="17"/>
  <c r="F593" i="17"/>
  <c r="G634" i="17"/>
  <c r="F634" i="17"/>
  <c r="H175" i="17"/>
  <c r="G915" i="17"/>
  <c r="H706" i="17"/>
  <c r="G706" i="17"/>
  <c r="F390" i="17"/>
  <c r="F127" i="17"/>
  <c r="G520" i="17"/>
  <c r="F649" i="17"/>
  <c r="F564" i="17"/>
  <c r="F235" i="17"/>
  <c r="F577" i="17"/>
  <c r="F967" i="17"/>
  <c r="F887" i="17"/>
  <c r="F364" i="17"/>
  <c r="F673" i="17"/>
  <c r="G140" i="17"/>
  <c r="F140" i="17"/>
  <c r="G412" i="17"/>
  <c r="F412" i="17"/>
  <c r="G263" i="17"/>
  <c r="F263" i="17"/>
  <c r="F248" i="17"/>
  <c r="G505" i="17"/>
  <c r="F505" i="17"/>
  <c r="G744" i="17"/>
  <c r="F744" i="17"/>
  <c r="F117" i="17"/>
  <c r="G679" i="17"/>
  <c r="F679" i="17"/>
  <c r="G603" i="17"/>
  <c r="F603" i="17"/>
  <c r="G890" i="17"/>
  <c r="F890" i="17"/>
  <c r="F154" i="17"/>
  <c r="G396" i="17"/>
  <c r="F396" i="17"/>
  <c r="G207" i="17"/>
  <c r="G92" i="17"/>
  <c r="F136" i="17"/>
  <c r="G370" i="17"/>
  <c r="F837" i="17"/>
  <c r="H975" i="17"/>
  <c r="G975" i="17"/>
  <c r="G512" i="17"/>
  <c r="F512" i="17"/>
  <c r="F311" i="17"/>
  <c r="G961" i="17"/>
  <c r="G771" i="17"/>
  <c r="F771" i="17"/>
  <c r="F571" i="17"/>
  <c r="G829" i="17"/>
  <c r="G86" i="17"/>
  <c r="F86" i="17"/>
  <c r="F289" i="17"/>
  <c r="F170" i="17"/>
  <c r="G652" i="17"/>
  <c r="F735" i="17"/>
  <c r="F21" i="17"/>
  <c r="F227" i="17"/>
  <c r="F534" i="17"/>
  <c r="F479" i="17"/>
  <c r="F762" i="17"/>
  <c r="F219" i="17"/>
  <c r="F609" i="17"/>
  <c r="F143" i="17"/>
  <c r="F475" i="17"/>
  <c r="F151" i="17"/>
  <c r="F621" i="17"/>
  <c r="F730" i="17"/>
  <c r="F398" i="17"/>
  <c r="F129" i="17"/>
  <c r="G639" i="17"/>
  <c r="F131" i="17"/>
  <c r="F615" i="17"/>
  <c r="F971" i="17"/>
  <c r="F905" i="17"/>
  <c r="G83" i="17"/>
  <c r="F802" i="17"/>
  <c r="F115" i="17"/>
  <c r="F559" i="17"/>
  <c r="F50" i="17"/>
  <c r="F30" i="17"/>
  <c r="F34" i="17"/>
  <c r="F602" i="17"/>
  <c r="F604" i="17"/>
  <c r="F221" i="17"/>
  <c r="F638" i="17"/>
  <c r="F439" i="17"/>
  <c r="F232" i="17"/>
  <c r="F556" i="17"/>
  <c r="F101" i="17"/>
  <c r="F542" i="17"/>
  <c r="H40" i="17"/>
  <c r="G40" i="17"/>
  <c r="G640" i="17"/>
  <c r="F640" i="17"/>
  <c r="F878" i="17"/>
  <c r="F951" i="17"/>
  <c r="G362" i="17"/>
  <c r="F503" i="17"/>
  <c r="F160" i="17"/>
  <c r="F234" i="17"/>
  <c r="F259" i="17"/>
  <c r="F981" i="17"/>
  <c r="F26" i="17"/>
  <c r="F670" i="17"/>
  <c r="F313" i="17"/>
  <c r="G281" i="17"/>
  <c r="F281" i="17"/>
  <c r="G985" i="17"/>
  <c r="F985" i="17"/>
  <c r="F93" i="17"/>
  <c r="G798" i="17"/>
  <c r="F798" i="17"/>
  <c r="G98" i="17"/>
  <c r="F98" i="17"/>
  <c r="F842" i="17"/>
  <c r="F456" i="17"/>
  <c r="F1008" i="17"/>
  <c r="F48" i="18" s="1"/>
  <c r="F404" i="17"/>
  <c r="F974" i="17"/>
  <c r="F506" i="17"/>
  <c r="F338" i="17"/>
  <c r="F267" i="17"/>
  <c r="F137" i="17"/>
  <c r="F100" i="17"/>
  <c r="G756" i="17"/>
  <c r="F624" i="17"/>
  <c r="F952" i="17"/>
  <c r="F608" i="17"/>
  <c r="F687" i="17"/>
  <c r="G171" i="17"/>
  <c r="G65" i="17"/>
  <c r="F482" i="17"/>
  <c r="G501" i="17"/>
  <c r="F805" i="17"/>
  <c r="F980" i="17"/>
  <c r="F341" i="17"/>
  <c r="F382" i="17"/>
  <c r="F898" i="17"/>
  <c r="F868" i="17"/>
  <c r="F562" i="17"/>
  <c r="F753" i="17"/>
  <c r="F524" i="17"/>
  <c r="F317" i="17"/>
  <c r="F473" i="17"/>
  <c r="F552" i="17"/>
  <c r="F667" i="17"/>
  <c r="F746" i="17"/>
  <c r="F938" i="17"/>
  <c r="F823" i="17"/>
  <c r="F468" i="17"/>
  <c r="F606" i="17"/>
  <c r="F286" i="17"/>
  <c r="G409" i="17"/>
  <c r="F409" i="17"/>
  <c r="F637" i="17"/>
  <c r="F1006" i="17"/>
  <c r="F46" i="18" s="1"/>
  <c r="F972" i="17"/>
  <c r="G522" i="17"/>
  <c r="G775" i="17"/>
  <c r="F775" i="17"/>
  <c r="G774" i="17"/>
  <c r="F774" i="17"/>
  <c r="F788" i="17"/>
  <c r="F911" i="17"/>
  <c r="F610" i="17"/>
  <c r="F309" i="17"/>
  <c r="F937" i="17"/>
  <c r="G408" i="17"/>
  <c r="F408" i="17"/>
  <c r="F194" i="17"/>
  <c r="G581" i="17"/>
  <c r="F581" i="17"/>
  <c r="H223" i="17"/>
  <c r="G749" i="17"/>
  <c r="F749" i="17"/>
  <c r="G763" i="17"/>
  <c r="F763" i="17"/>
  <c r="F548" i="17"/>
  <c r="F770" i="17"/>
  <c r="F796" i="17"/>
  <c r="F62" i="17"/>
  <c r="F478" i="17"/>
  <c r="F380" i="17"/>
  <c r="F704" i="17"/>
  <c r="F598" i="17"/>
  <c r="F1003" i="17"/>
  <c r="F419" i="17"/>
  <c r="F75" i="17"/>
  <c r="F786" i="17"/>
  <c r="F907" i="17"/>
  <c r="F779" i="17"/>
  <c r="F875" i="17"/>
  <c r="F49" i="17"/>
  <c r="F145" i="17"/>
  <c r="F270" i="17"/>
  <c r="F549" i="17"/>
  <c r="F725" i="17"/>
  <c r="G920" i="17"/>
  <c r="F920" i="17"/>
  <c r="F310" i="17"/>
  <c r="G125" i="17"/>
  <c r="F125" i="17"/>
  <c r="G741" i="17"/>
  <c r="F741" i="17"/>
  <c r="F497" i="17"/>
  <c r="F337" i="17"/>
  <c r="G970" i="17"/>
  <c r="F970" i="17"/>
  <c r="F935" i="17"/>
  <c r="F204" i="17"/>
  <c r="G388" i="17"/>
  <c r="F172" i="17"/>
  <c r="H987" i="17"/>
  <c r="G807" i="17"/>
  <c r="F308" i="17"/>
  <c r="G255" i="17"/>
  <c r="F255" i="17"/>
  <c r="G540" i="17"/>
  <c r="F540" i="17"/>
  <c r="F435" i="17"/>
  <c r="G656" i="17"/>
  <c r="F656" i="17"/>
  <c r="G157" i="17"/>
  <c r="G663" i="17"/>
  <c r="F663" i="17"/>
  <c r="G755" i="17"/>
  <c r="F755" i="17"/>
  <c r="G844" i="17"/>
  <c r="F844" i="17"/>
  <c r="G407" i="17"/>
  <c r="G778" i="17"/>
  <c r="F778" i="17"/>
  <c r="H330" i="17"/>
  <c r="G202" i="17"/>
  <c r="F731" i="17"/>
  <c r="G33" i="17"/>
  <c r="F33" i="17"/>
  <c r="G368" i="17"/>
  <c r="F368" i="17"/>
  <c r="G521" i="17"/>
  <c r="G791" i="17"/>
  <c r="F161" i="17"/>
  <c r="F150" i="17"/>
  <c r="F378" i="17"/>
  <c r="F355" i="17"/>
  <c r="F192" i="17"/>
  <c r="F189" i="17"/>
  <c r="F871" i="17"/>
  <c r="F245" i="17"/>
  <c r="F294" i="17"/>
  <c r="F82" i="17"/>
  <c r="F31" i="18"/>
  <c r="F13" i="17"/>
  <c r="F42" i="18" s="1"/>
  <c r="F814" i="17"/>
  <c r="F24" i="17"/>
  <c r="F30" i="18"/>
  <c r="F12" i="17"/>
  <c r="F41" i="18" s="1"/>
  <c r="F543" i="17"/>
  <c r="G295" i="17"/>
  <c r="F695" i="17"/>
  <c r="F155" i="17"/>
  <c r="F578" i="17"/>
  <c r="F59" i="17"/>
  <c r="G381" i="17"/>
  <c r="F821" i="17"/>
  <c r="F813" i="17"/>
  <c r="F988" i="17"/>
  <c r="F949" i="17"/>
  <c r="F709" i="17"/>
  <c r="F489" i="17"/>
  <c r="F877" i="17"/>
  <c r="F956" i="17"/>
  <c r="F528" i="17"/>
  <c r="F453" i="17"/>
  <c r="F733" i="17"/>
  <c r="F348" i="17"/>
  <c r="F149" i="17"/>
  <c r="F575" i="17"/>
  <c r="F356" i="17"/>
  <c r="G427" i="17"/>
  <c r="F39" i="17"/>
  <c r="F824" i="17"/>
  <c r="F629" i="17"/>
  <c r="F328" i="17"/>
  <c r="F216" i="17"/>
  <c r="F648" i="17"/>
  <c r="F392" i="17"/>
  <c r="F968" i="17"/>
  <c r="F357" i="17"/>
  <c r="F702" i="17"/>
  <c r="F491" i="17"/>
  <c r="F488" i="17"/>
  <c r="F870" i="17"/>
  <c r="F168" i="17"/>
  <c r="F197" i="17"/>
  <c r="F470" i="17"/>
  <c r="G52" i="17"/>
  <c r="F848" i="17"/>
  <c r="F592" i="17"/>
  <c r="F897" i="17"/>
  <c r="F112" i="17"/>
  <c r="F181" i="17"/>
  <c r="F261" i="17"/>
  <c r="F104" i="17"/>
  <c r="F705" i="17"/>
  <c r="G315" i="17"/>
  <c r="G383" i="17"/>
  <c r="G307" i="17"/>
  <c r="F747" i="17"/>
  <c r="E7" i="3"/>
  <c r="E56" i="18" s="1"/>
  <c r="E9" i="3"/>
  <c r="E58" i="18" s="1"/>
  <c r="E11" i="3"/>
  <c r="E13" i="3"/>
  <c r="E15" i="3"/>
  <c r="E17" i="3"/>
  <c r="E19" i="3"/>
  <c r="E21" i="3"/>
  <c r="E23" i="3"/>
  <c r="E25" i="3"/>
  <c r="E27" i="3"/>
  <c r="E29" i="3"/>
  <c r="E31" i="3"/>
  <c r="E33" i="3"/>
  <c r="E35" i="3"/>
  <c r="E37" i="3"/>
  <c r="E39" i="3"/>
  <c r="E8" i="3"/>
  <c r="E57" i="18" s="1"/>
  <c r="E10" i="3"/>
  <c r="E59" i="18" s="1"/>
  <c r="E12" i="3"/>
  <c r="E14" i="3"/>
  <c r="E16" i="3"/>
  <c r="E18" i="3"/>
  <c r="E20" i="3"/>
  <c r="E22" i="3"/>
  <c r="E24" i="3"/>
  <c r="E26" i="3"/>
  <c r="E28" i="3"/>
  <c r="E30" i="3"/>
  <c r="E32" i="3"/>
  <c r="E34" i="3"/>
  <c r="E36" i="3"/>
  <c r="E38" i="3"/>
  <c r="E40" i="3"/>
  <c r="E41" i="3"/>
  <c r="E43" i="3"/>
  <c r="E45" i="3"/>
  <c r="E47" i="3"/>
  <c r="E49" i="3"/>
  <c r="E51" i="3"/>
  <c r="E53" i="3"/>
  <c r="E44" i="3"/>
  <c r="E54" i="3"/>
  <c r="E56" i="3"/>
  <c r="E58" i="3"/>
  <c r="E60" i="3"/>
  <c r="E62" i="3"/>
  <c r="E64" i="3"/>
  <c r="E66" i="3"/>
  <c r="E48" i="3"/>
  <c r="E50" i="3"/>
  <c r="E57" i="3"/>
  <c r="E52" i="3"/>
  <c r="E59" i="3"/>
  <c r="E67" i="3"/>
  <c r="E74" i="3"/>
  <c r="E83" i="3"/>
  <c r="E90" i="3"/>
  <c r="E99" i="3"/>
  <c r="E106" i="3"/>
  <c r="E73" i="3"/>
  <c r="E80" i="3"/>
  <c r="E89" i="3"/>
  <c r="E96" i="3"/>
  <c r="E105" i="3"/>
  <c r="E112" i="3"/>
  <c r="E114" i="3"/>
  <c r="E116" i="3"/>
  <c r="E118" i="3"/>
  <c r="E120" i="3"/>
  <c r="E122" i="3"/>
  <c r="E124" i="3"/>
  <c r="E126" i="3"/>
  <c r="E128" i="3"/>
  <c r="E130" i="3"/>
  <c r="E132" i="3"/>
  <c r="E134" i="3"/>
  <c r="E136" i="3"/>
  <c r="E138" i="3"/>
  <c r="E42" i="3"/>
  <c r="E75" i="3"/>
  <c r="E82" i="3"/>
  <c r="E91" i="3"/>
  <c r="E98" i="3"/>
  <c r="E107" i="3"/>
  <c r="E76" i="3"/>
  <c r="E78" i="3"/>
  <c r="E127" i="3"/>
  <c r="E139" i="3"/>
  <c r="E141" i="3"/>
  <c r="E143" i="3"/>
  <c r="E145" i="3"/>
  <c r="E147" i="3"/>
  <c r="E149" i="3"/>
  <c r="E151" i="3"/>
  <c r="E153" i="3"/>
  <c r="E155" i="3"/>
  <c r="E157" i="3"/>
  <c r="E159" i="3"/>
  <c r="E161" i="3"/>
  <c r="E163" i="3"/>
  <c r="E108" i="3"/>
  <c r="E110" i="3"/>
  <c r="E115" i="3"/>
  <c r="E131" i="3"/>
  <c r="E63" i="3"/>
  <c r="E100" i="3"/>
  <c r="E101" i="3"/>
  <c r="E102" i="3"/>
  <c r="E103" i="3"/>
  <c r="E104" i="3"/>
  <c r="E117" i="3"/>
  <c r="E133" i="3"/>
  <c r="E72" i="3"/>
  <c r="E77" i="3"/>
  <c r="E113" i="3"/>
  <c r="E140" i="3"/>
  <c r="E156" i="3"/>
  <c r="E55" i="3"/>
  <c r="E69" i="3"/>
  <c r="E87" i="3"/>
  <c r="E92" i="3"/>
  <c r="E97" i="3"/>
  <c r="E142" i="3"/>
  <c r="E158" i="3"/>
  <c r="E79" i="3"/>
  <c r="E84" i="3"/>
  <c r="E144" i="3"/>
  <c r="E160" i="3"/>
  <c r="E93" i="3"/>
  <c r="E111" i="3"/>
  <c r="E135" i="3"/>
  <c r="E162" i="3"/>
  <c r="E164" i="3"/>
  <c r="E166" i="3"/>
  <c r="E171" i="3"/>
  <c r="E182" i="3"/>
  <c r="E187" i="3"/>
  <c r="E198" i="3"/>
  <c r="E203" i="3"/>
  <c r="E214" i="3"/>
  <c r="E219" i="3"/>
  <c r="E230" i="3"/>
  <c r="E235" i="3"/>
  <c r="E246" i="3"/>
  <c r="E251" i="3"/>
  <c r="E70" i="3"/>
  <c r="E86" i="3"/>
  <c r="E94" i="3"/>
  <c r="E119" i="3"/>
  <c r="E146" i="3"/>
  <c r="E148" i="3"/>
  <c r="E150" i="3"/>
  <c r="E152" i="3"/>
  <c r="E154" i="3"/>
  <c r="E172" i="3"/>
  <c r="E177" i="3"/>
  <c r="E188" i="3"/>
  <c r="E193" i="3"/>
  <c r="E204" i="3"/>
  <c r="E209" i="3"/>
  <c r="E220" i="3"/>
  <c r="E225" i="3"/>
  <c r="E236" i="3"/>
  <c r="E241" i="3"/>
  <c r="E252" i="3"/>
  <c r="E257" i="3"/>
  <c r="E61" i="3"/>
  <c r="E68" i="3"/>
  <c r="E81" i="3"/>
  <c r="E129" i="3"/>
  <c r="E174" i="3"/>
  <c r="E179" i="3"/>
  <c r="E190" i="3"/>
  <c r="E195" i="3"/>
  <c r="E206" i="3"/>
  <c r="E211" i="3"/>
  <c r="E222" i="3"/>
  <c r="E227" i="3"/>
  <c r="E238" i="3"/>
  <c r="E243" i="3"/>
  <c r="E254" i="3"/>
  <c r="E200" i="3"/>
  <c r="E202" i="3"/>
  <c r="E205" i="3"/>
  <c r="E207" i="3"/>
  <c r="E240" i="3"/>
  <c r="E242" i="3"/>
  <c r="E244" i="3"/>
  <c r="E245" i="3"/>
  <c r="E247" i="3"/>
  <c r="E249" i="3"/>
  <c r="E264" i="3"/>
  <c r="E271" i="3"/>
  <c r="E280" i="3"/>
  <c r="E287" i="3"/>
  <c r="E296" i="3"/>
  <c r="E303" i="3"/>
  <c r="E46" i="3"/>
  <c r="E85" i="3"/>
  <c r="E192" i="3"/>
  <c r="E194" i="3"/>
  <c r="E196" i="3"/>
  <c r="E197" i="3"/>
  <c r="E199" i="3"/>
  <c r="E201" i="3"/>
  <c r="E266" i="3"/>
  <c r="E273" i="3"/>
  <c r="E282" i="3"/>
  <c r="E289" i="3"/>
  <c r="E298" i="3"/>
  <c r="E305" i="3"/>
  <c r="E311" i="3"/>
  <c r="E313" i="3"/>
  <c r="E315" i="3"/>
  <c r="E317" i="3"/>
  <c r="E319" i="3"/>
  <c r="E321" i="3"/>
  <c r="E323" i="3"/>
  <c r="E325" i="3"/>
  <c r="E327" i="3"/>
  <c r="E329" i="3"/>
  <c r="E331" i="3"/>
  <c r="E333" i="3"/>
  <c r="E335" i="3"/>
  <c r="E337" i="3"/>
  <c r="E339" i="3"/>
  <c r="E341" i="3"/>
  <c r="E343" i="3"/>
  <c r="E345" i="3"/>
  <c r="E347" i="3"/>
  <c r="E349" i="3"/>
  <c r="E351" i="3"/>
  <c r="E353" i="3"/>
  <c r="E355" i="3"/>
  <c r="E357" i="3"/>
  <c r="E359" i="3"/>
  <c r="E361" i="3"/>
  <c r="E363" i="3"/>
  <c r="E365" i="3"/>
  <c r="E367" i="3"/>
  <c r="E369" i="3"/>
  <c r="E371" i="3"/>
  <c r="E373" i="3"/>
  <c r="E375" i="3"/>
  <c r="E377" i="3"/>
  <c r="E379" i="3"/>
  <c r="E381" i="3"/>
  <c r="E383" i="3"/>
  <c r="E385" i="3"/>
  <c r="E387" i="3"/>
  <c r="E389" i="3"/>
  <c r="E391" i="3"/>
  <c r="E393" i="3"/>
  <c r="E395" i="3"/>
  <c r="E397" i="3"/>
  <c r="E399" i="3"/>
  <c r="E401" i="3"/>
  <c r="E403" i="3"/>
  <c r="E405" i="3"/>
  <c r="E407" i="3"/>
  <c r="E409" i="3"/>
  <c r="E411" i="3"/>
  <c r="E413" i="3"/>
  <c r="E415" i="3"/>
  <c r="E417" i="3"/>
  <c r="E419" i="3"/>
  <c r="E421" i="3"/>
  <c r="E423" i="3"/>
  <c r="E425" i="3"/>
  <c r="E427" i="3"/>
  <c r="E429" i="3"/>
  <c r="E431" i="3"/>
  <c r="E433" i="3"/>
  <c r="E435" i="3"/>
  <c r="E437" i="3"/>
  <c r="E439" i="3"/>
  <c r="E441" i="3"/>
  <c r="E443" i="3"/>
  <c r="E445" i="3"/>
  <c r="E447" i="3"/>
  <c r="E449" i="3"/>
  <c r="E451" i="3"/>
  <c r="E453" i="3"/>
  <c r="E455" i="3"/>
  <c r="E457" i="3"/>
  <c r="E459" i="3"/>
  <c r="E461" i="3"/>
  <c r="E463" i="3"/>
  <c r="E465" i="3"/>
  <c r="E467" i="3"/>
  <c r="E469" i="3"/>
  <c r="E471" i="3"/>
  <c r="E473" i="3"/>
  <c r="E475" i="3"/>
  <c r="E477" i="3"/>
  <c r="E479" i="3"/>
  <c r="E481" i="3"/>
  <c r="E483" i="3"/>
  <c r="E485" i="3"/>
  <c r="E487" i="3"/>
  <c r="E489" i="3"/>
  <c r="E491" i="3"/>
  <c r="E493" i="3"/>
  <c r="E495" i="3"/>
  <c r="E232" i="3"/>
  <c r="E234" i="3"/>
  <c r="E237" i="3"/>
  <c r="E239" i="3"/>
  <c r="E259" i="3"/>
  <c r="E268" i="3"/>
  <c r="E275" i="3"/>
  <c r="E284" i="3"/>
  <c r="E291" i="3"/>
  <c r="E300" i="3"/>
  <c r="E307" i="3"/>
  <c r="E181" i="3"/>
  <c r="E186" i="3"/>
  <c r="E212" i="3"/>
  <c r="E248" i="3"/>
  <c r="E258" i="3"/>
  <c r="E260" i="3"/>
  <c r="E262" i="3"/>
  <c r="E322" i="3"/>
  <c r="E338" i="3"/>
  <c r="E354" i="3"/>
  <c r="E370" i="3"/>
  <c r="E386" i="3"/>
  <c r="E402" i="3"/>
  <c r="E418" i="3"/>
  <c r="E434" i="3"/>
  <c r="E450" i="3"/>
  <c r="E466" i="3"/>
  <c r="E482" i="3"/>
  <c r="E88" i="3"/>
  <c r="E109" i="3"/>
  <c r="E123" i="3"/>
  <c r="E165" i="3"/>
  <c r="E170" i="3"/>
  <c r="E180" i="3"/>
  <c r="E216" i="3"/>
  <c r="E226" i="3"/>
  <c r="E255" i="3"/>
  <c r="E312" i="3"/>
  <c r="E328" i="3"/>
  <c r="E344" i="3"/>
  <c r="E360" i="3"/>
  <c r="E376" i="3"/>
  <c r="E392" i="3"/>
  <c r="E408" i="3"/>
  <c r="E424" i="3"/>
  <c r="E440" i="3"/>
  <c r="E456" i="3"/>
  <c r="E472" i="3"/>
  <c r="E488" i="3"/>
  <c r="E175" i="3"/>
  <c r="E185" i="3"/>
  <c r="E208" i="3"/>
  <c r="E221" i="3"/>
  <c r="E231" i="3"/>
  <c r="E277" i="3"/>
  <c r="E279" i="3"/>
  <c r="E281" i="3"/>
  <c r="E283" i="3"/>
  <c r="E285" i="3"/>
  <c r="E314" i="3"/>
  <c r="E330" i="3"/>
  <c r="E346" i="3"/>
  <c r="E362" i="3"/>
  <c r="E378" i="3"/>
  <c r="E394" i="3"/>
  <c r="E410" i="3"/>
  <c r="E426" i="3"/>
  <c r="E442" i="3"/>
  <c r="E458" i="3"/>
  <c r="E474" i="3"/>
  <c r="E490" i="3"/>
  <c r="E169" i="3"/>
  <c r="E253" i="3"/>
  <c r="E256" i="3"/>
  <c r="E270" i="3"/>
  <c r="E278" i="3"/>
  <c r="E71" i="3"/>
  <c r="E167" i="3"/>
  <c r="E265" i="3"/>
  <c r="E288" i="3"/>
  <c r="E293" i="3"/>
  <c r="E301" i="3"/>
  <c r="E306" i="3"/>
  <c r="E178" i="3"/>
  <c r="E183" i="3"/>
  <c r="E191" i="3"/>
  <c r="E217" i="3"/>
  <c r="E228" i="3"/>
  <c r="E233" i="3"/>
  <c r="E272" i="3"/>
  <c r="E332" i="3"/>
  <c r="E334" i="3"/>
  <c r="E336" i="3"/>
  <c r="E137" i="3"/>
  <c r="E173" i="3"/>
  <c r="E215" i="3"/>
  <c r="E286" i="3"/>
  <c r="E299" i="3"/>
  <c r="E302" i="3"/>
  <c r="E316" i="3"/>
  <c r="E372" i="3"/>
  <c r="E374" i="3"/>
  <c r="E412" i="3"/>
  <c r="E414" i="3"/>
  <c r="E416" i="3"/>
  <c r="E224" i="3"/>
  <c r="E276" i="3"/>
  <c r="E294" i="3"/>
  <c r="E297" i="3"/>
  <c r="E350" i="3"/>
  <c r="E364" i="3"/>
  <c r="E366" i="3"/>
  <c r="E368" i="3"/>
  <c r="E184" i="3"/>
  <c r="E213" i="3"/>
  <c r="E250" i="3"/>
  <c r="E269" i="3"/>
  <c r="E320" i="3"/>
  <c r="E436" i="3"/>
  <c r="E438" i="3"/>
  <c r="E476" i="3"/>
  <c r="E478" i="3"/>
  <c r="E480" i="3"/>
  <c r="E125" i="3"/>
  <c r="E218" i="3"/>
  <c r="E356" i="3"/>
  <c r="E448" i="3"/>
  <c r="E468" i="3"/>
  <c r="E496" i="3"/>
  <c r="E497" i="3"/>
  <c r="E504" i="3"/>
  <c r="E513" i="3"/>
  <c r="E520" i="3"/>
  <c r="E529" i="3"/>
  <c r="E536" i="3"/>
  <c r="E545" i="3"/>
  <c r="E552" i="3"/>
  <c r="E561" i="3"/>
  <c r="E568" i="3"/>
  <c r="E577" i="3"/>
  <c r="E584" i="3"/>
  <c r="E593" i="3"/>
  <c r="E267" i="3"/>
  <c r="E292" i="3"/>
  <c r="E304" i="3"/>
  <c r="E384" i="3"/>
  <c r="E420" i="3"/>
  <c r="E430" i="3"/>
  <c r="E454" i="3"/>
  <c r="E460" i="3"/>
  <c r="E499" i="3"/>
  <c r="E506" i="3"/>
  <c r="E515" i="3"/>
  <c r="E522" i="3"/>
  <c r="E531" i="3"/>
  <c r="E538" i="3"/>
  <c r="E547" i="3"/>
  <c r="E554" i="3"/>
  <c r="E563" i="3"/>
  <c r="E570" i="3"/>
  <c r="E579" i="3"/>
  <c r="E586" i="3"/>
  <c r="E595" i="3"/>
  <c r="E263" i="3"/>
  <c r="E309" i="3"/>
  <c r="E358" i="3"/>
  <c r="E404" i="3"/>
  <c r="E446" i="3"/>
  <c r="E494" i="3"/>
  <c r="E501" i="3"/>
  <c r="E508" i="3"/>
  <c r="E517" i="3"/>
  <c r="E524" i="3"/>
  <c r="E533" i="3"/>
  <c r="E540" i="3"/>
  <c r="E549" i="3"/>
  <c r="E556" i="3"/>
  <c r="E565" i="3"/>
  <c r="E572" i="3"/>
  <c r="E581" i="3"/>
  <c r="E588" i="3"/>
  <c r="E597" i="3"/>
  <c r="E168" i="3"/>
  <c r="E189" i="3"/>
  <c r="E210" i="3"/>
  <c r="E340" i="3"/>
  <c r="E428" i="3"/>
  <c r="E519" i="3"/>
  <c r="E521" i="3"/>
  <c r="E523" i="3"/>
  <c r="E525" i="3"/>
  <c r="E527" i="3"/>
  <c r="E602" i="3"/>
  <c r="E610" i="3"/>
  <c r="E612" i="3"/>
  <c r="E614" i="3"/>
  <c r="E616" i="3"/>
  <c r="E618" i="3"/>
  <c r="E620" i="3"/>
  <c r="E622" i="3"/>
  <c r="E624" i="3"/>
  <c r="E626" i="3"/>
  <c r="E628" i="3"/>
  <c r="E630" i="3"/>
  <c r="E632" i="3"/>
  <c r="E634" i="3"/>
  <c r="E636" i="3"/>
  <c r="E638" i="3"/>
  <c r="E640" i="3"/>
  <c r="E642" i="3"/>
  <c r="E644" i="3"/>
  <c r="E646" i="3"/>
  <c r="E648" i="3"/>
  <c r="E650" i="3"/>
  <c r="E652" i="3"/>
  <c r="E654" i="3"/>
  <c r="E656" i="3"/>
  <c r="E658" i="3"/>
  <c r="E660" i="3"/>
  <c r="E662" i="3"/>
  <c r="E664" i="3"/>
  <c r="E666" i="3"/>
  <c r="E668" i="3"/>
  <c r="E670" i="3"/>
  <c r="E672" i="3"/>
  <c r="E674" i="3"/>
  <c r="E676" i="3"/>
  <c r="E678" i="3"/>
  <c r="E680" i="3"/>
  <c r="E682" i="3"/>
  <c r="E684" i="3"/>
  <c r="E686" i="3"/>
  <c r="E688" i="3"/>
  <c r="E690" i="3"/>
  <c r="E692" i="3"/>
  <c r="E694" i="3"/>
  <c r="E696" i="3"/>
  <c r="E698" i="3"/>
  <c r="E700" i="3"/>
  <c r="E702" i="3"/>
  <c r="E704" i="3"/>
  <c r="E706" i="3"/>
  <c r="E708" i="3"/>
  <c r="E710" i="3"/>
  <c r="E712" i="3"/>
  <c r="E714" i="3"/>
  <c r="E716" i="3"/>
  <c r="E718" i="3"/>
  <c r="E720" i="3"/>
  <c r="E722" i="3"/>
  <c r="E724" i="3"/>
  <c r="E726" i="3"/>
  <c r="E728" i="3"/>
  <c r="E730" i="3"/>
  <c r="E732" i="3"/>
  <c r="E734" i="3"/>
  <c r="E736" i="3"/>
  <c r="E738" i="3"/>
  <c r="E740" i="3"/>
  <c r="E742" i="3"/>
  <c r="E744" i="3"/>
  <c r="E746" i="3"/>
  <c r="E748" i="3"/>
  <c r="E750" i="3"/>
  <c r="E752" i="3"/>
  <c r="E754" i="3"/>
  <c r="E756" i="3"/>
  <c r="E758" i="3"/>
  <c r="E760" i="3"/>
  <c r="E762" i="3"/>
  <c r="E764" i="3"/>
  <c r="E766" i="3"/>
  <c r="E768" i="3"/>
  <c r="E770" i="3"/>
  <c r="E772" i="3"/>
  <c r="E774" i="3"/>
  <c r="E776" i="3"/>
  <c r="E778" i="3"/>
  <c r="E780" i="3"/>
  <c r="E782" i="3"/>
  <c r="E784" i="3"/>
  <c r="E786" i="3"/>
  <c r="E788" i="3"/>
  <c r="E790" i="3"/>
  <c r="E792" i="3"/>
  <c r="E794" i="3"/>
  <c r="E796" i="3"/>
  <c r="E65" i="3"/>
  <c r="E290" i="3"/>
  <c r="E444" i="3"/>
  <c r="E470" i="3"/>
  <c r="E558" i="3"/>
  <c r="E560" i="3"/>
  <c r="E562" i="3"/>
  <c r="E564" i="3"/>
  <c r="E566" i="3"/>
  <c r="E599" i="3"/>
  <c r="E604" i="3"/>
  <c r="E121" i="3"/>
  <c r="E326" i="3"/>
  <c r="E382" i="3"/>
  <c r="E390" i="3"/>
  <c r="E398" i="3"/>
  <c r="E406" i="3"/>
  <c r="E542" i="3"/>
  <c r="E544" i="3"/>
  <c r="E546" i="3"/>
  <c r="E548" i="3"/>
  <c r="E550" i="3"/>
  <c r="E583" i="3"/>
  <c r="E585" i="3"/>
  <c r="E587" i="3"/>
  <c r="E589" i="3"/>
  <c r="E591" i="3"/>
  <c r="E605" i="3"/>
  <c r="E608" i="3"/>
  <c r="E609" i="3"/>
  <c r="E611" i="3"/>
  <c r="E613" i="3"/>
  <c r="E615" i="3"/>
  <c r="E617" i="3"/>
  <c r="E619" i="3"/>
  <c r="E621" i="3"/>
  <c r="E623" i="3"/>
  <c r="E625" i="3"/>
  <c r="E627" i="3"/>
  <c r="E629" i="3"/>
  <c r="E631" i="3"/>
  <c r="E633" i="3"/>
  <c r="E635" i="3"/>
  <c r="E637" i="3"/>
  <c r="E639" i="3"/>
  <c r="E641" i="3"/>
  <c r="E643" i="3"/>
  <c r="E645" i="3"/>
  <c r="E647" i="3"/>
  <c r="E649" i="3"/>
  <c r="E651" i="3"/>
  <c r="E653" i="3"/>
  <c r="E655" i="3"/>
  <c r="E657" i="3"/>
  <c r="E659" i="3"/>
  <c r="E661" i="3"/>
  <c r="E663" i="3"/>
  <c r="E665" i="3"/>
  <c r="E667" i="3"/>
  <c r="E669" i="3"/>
  <c r="E671" i="3"/>
  <c r="E673" i="3"/>
  <c r="E675" i="3"/>
  <c r="E677" i="3"/>
  <c r="E679" i="3"/>
  <c r="E681" i="3"/>
  <c r="E683" i="3"/>
  <c r="E685" i="3"/>
  <c r="E687" i="3"/>
  <c r="E689" i="3"/>
  <c r="E691" i="3"/>
  <c r="E693" i="3"/>
  <c r="E695" i="3"/>
  <c r="E697" i="3"/>
  <c r="E699" i="3"/>
  <c r="E701" i="3"/>
  <c r="E703" i="3"/>
  <c r="E705" i="3"/>
  <c r="E707" i="3"/>
  <c r="E709" i="3"/>
  <c r="E711" i="3"/>
  <c r="E713" i="3"/>
  <c r="E715" i="3"/>
  <c r="E717" i="3"/>
  <c r="E719" i="3"/>
  <c r="E721" i="3"/>
  <c r="E723" i="3"/>
  <c r="E725" i="3"/>
  <c r="E727" i="3"/>
  <c r="E729" i="3"/>
  <c r="E731" i="3"/>
  <c r="E733" i="3"/>
  <c r="E735" i="3"/>
  <c r="E737" i="3"/>
  <c r="E739" i="3"/>
  <c r="E741" i="3"/>
  <c r="E743" i="3"/>
  <c r="E745" i="3"/>
  <c r="E747" i="3"/>
  <c r="E749" i="3"/>
  <c r="E751" i="3"/>
  <c r="E753" i="3"/>
  <c r="E755" i="3"/>
  <c r="E757" i="3"/>
  <c r="E759" i="3"/>
  <c r="E761" i="3"/>
  <c r="E763" i="3"/>
  <c r="E765" i="3"/>
  <c r="E767" i="3"/>
  <c r="E769" i="3"/>
  <c r="E771" i="3"/>
  <c r="E773" i="3"/>
  <c r="E775" i="3"/>
  <c r="E777" i="3"/>
  <c r="E779" i="3"/>
  <c r="E781" i="3"/>
  <c r="E783" i="3"/>
  <c r="E785" i="3"/>
  <c r="E787" i="3"/>
  <c r="E789" i="3"/>
  <c r="E791" i="3"/>
  <c r="E793" i="3"/>
  <c r="E795" i="3"/>
  <c r="E229" i="3"/>
  <c r="E261" i="3"/>
  <c r="E532" i="3"/>
  <c r="E573" i="3"/>
  <c r="E578" i="3"/>
  <c r="E596" i="3"/>
  <c r="E6" i="3"/>
  <c r="E55" i="18" s="1"/>
  <c r="E274" i="3"/>
  <c r="E295" i="3"/>
  <c r="E318" i="3"/>
  <c r="E342" i="3"/>
  <c r="E432" i="3"/>
  <c r="E484" i="3"/>
  <c r="E498" i="3"/>
  <c r="E503" i="3"/>
  <c r="E511" i="3"/>
  <c r="E516" i="3"/>
  <c r="E539" i="3"/>
  <c r="E557" i="3"/>
  <c r="E798" i="3"/>
  <c r="E800" i="3"/>
  <c r="E802" i="3"/>
  <c r="E804" i="3"/>
  <c r="E806" i="3"/>
  <c r="E808" i="3"/>
  <c r="E810" i="3"/>
  <c r="E812" i="3"/>
  <c r="E814" i="3"/>
  <c r="E816" i="3"/>
  <c r="E818" i="3"/>
  <c r="E820" i="3"/>
  <c r="E822" i="3"/>
  <c r="E824" i="3"/>
  <c r="E826" i="3"/>
  <c r="E828" i="3"/>
  <c r="E830" i="3"/>
  <c r="E832" i="3"/>
  <c r="E834" i="3"/>
  <c r="E836" i="3"/>
  <c r="E838" i="3"/>
  <c r="E840" i="3"/>
  <c r="E842" i="3"/>
  <c r="E844" i="3"/>
  <c r="E846" i="3"/>
  <c r="E848" i="3"/>
  <c r="E850" i="3"/>
  <c r="E852" i="3"/>
  <c r="E854" i="3"/>
  <c r="E856" i="3"/>
  <c r="E858" i="3"/>
  <c r="E860" i="3"/>
  <c r="E862" i="3"/>
  <c r="E864" i="3"/>
  <c r="E866" i="3"/>
  <c r="E868" i="3"/>
  <c r="E870" i="3"/>
  <c r="E872" i="3"/>
  <c r="E874" i="3"/>
  <c r="E876" i="3"/>
  <c r="E878" i="3"/>
  <c r="E880" i="3"/>
  <c r="E882" i="3"/>
  <c r="E884" i="3"/>
  <c r="E886" i="3"/>
  <c r="E888" i="3"/>
  <c r="E890" i="3"/>
  <c r="E892" i="3"/>
  <c r="E894" i="3"/>
  <c r="E896" i="3"/>
  <c r="E898" i="3"/>
  <c r="E900" i="3"/>
  <c r="E902" i="3"/>
  <c r="E904" i="3"/>
  <c r="E906" i="3"/>
  <c r="E908" i="3"/>
  <c r="E910" i="3"/>
  <c r="E912" i="3"/>
  <c r="E914" i="3"/>
  <c r="E916" i="3"/>
  <c r="E918" i="3"/>
  <c r="E920" i="3"/>
  <c r="E922" i="3"/>
  <c r="E924" i="3"/>
  <c r="E926" i="3"/>
  <c r="E928" i="3"/>
  <c r="E930" i="3"/>
  <c r="E932" i="3"/>
  <c r="E934" i="3"/>
  <c r="E936" i="3"/>
  <c r="E938" i="3"/>
  <c r="E940" i="3"/>
  <c r="E942" i="3"/>
  <c r="E944" i="3"/>
  <c r="E946" i="3"/>
  <c r="E948" i="3"/>
  <c r="E950" i="3"/>
  <c r="E952" i="3"/>
  <c r="E954" i="3"/>
  <c r="E956" i="3"/>
  <c r="E958" i="3"/>
  <c r="E960" i="3"/>
  <c r="E962" i="3"/>
  <c r="E964" i="3"/>
  <c r="E966" i="3"/>
  <c r="E968" i="3"/>
  <c r="E970" i="3"/>
  <c r="E972" i="3"/>
  <c r="E974" i="3"/>
  <c r="E976" i="3"/>
  <c r="E978" i="3"/>
  <c r="E980" i="3"/>
  <c r="E982" i="3"/>
  <c r="E984" i="3"/>
  <c r="E986" i="3"/>
  <c r="E988" i="3"/>
  <c r="E990" i="3"/>
  <c r="E992" i="3"/>
  <c r="E994" i="3"/>
  <c r="E996" i="3"/>
  <c r="E998" i="3"/>
  <c r="E1000" i="3"/>
  <c r="E1002" i="3"/>
  <c r="E62" i="18" s="1"/>
  <c r="E1004" i="3"/>
  <c r="E64" i="18" s="1"/>
  <c r="E352" i="3"/>
  <c r="E526" i="3"/>
  <c r="E534" i="3"/>
  <c r="E567" i="3"/>
  <c r="E575" i="3"/>
  <c r="E580" i="3"/>
  <c r="E590" i="3"/>
  <c r="E598" i="3"/>
  <c r="E310" i="3"/>
  <c r="E324" i="3"/>
  <c r="E396" i="3"/>
  <c r="E464" i="3"/>
  <c r="E528" i="3"/>
  <c r="E569" i="3"/>
  <c r="E574" i="3"/>
  <c r="E582" i="3"/>
  <c r="E592" i="3"/>
  <c r="E607" i="3"/>
  <c r="E95" i="3"/>
  <c r="E308" i="3"/>
  <c r="E348" i="3"/>
  <c r="E452" i="3"/>
  <c r="E400" i="3"/>
  <c r="E223" i="3"/>
  <c r="E388" i="3"/>
  <c r="E507" i="3"/>
  <c r="E543" i="3"/>
  <c r="E553" i="3"/>
  <c r="E601" i="3"/>
  <c r="E603" i="3"/>
  <c r="E606" i="3"/>
  <c r="E492" i="3"/>
  <c r="E502" i="3"/>
  <c r="E509" i="3"/>
  <c r="E551" i="3"/>
  <c r="E422" i="3"/>
  <c r="E510" i="3"/>
  <c r="E500" i="3"/>
  <c r="E530" i="3"/>
  <c r="E571" i="3"/>
  <c r="E600" i="3"/>
  <c r="E462" i="3"/>
  <c r="E486" i="3"/>
  <c r="E514" i="3"/>
  <c r="E559" i="3"/>
  <c r="E176" i="3"/>
  <c r="E537" i="3"/>
  <c r="E799" i="3"/>
  <c r="E803" i="3"/>
  <c r="E807" i="3"/>
  <c r="E811" i="3"/>
  <c r="E815" i="3"/>
  <c r="E819" i="3"/>
  <c r="E823" i="3"/>
  <c r="E827" i="3"/>
  <c r="E831" i="3"/>
  <c r="E835" i="3"/>
  <c r="E839" i="3"/>
  <c r="E843" i="3"/>
  <c r="E847" i="3"/>
  <c r="E851" i="3"/>
  <c r="E855" i="3"/>
  <c r="E859" i="3"/>
  <c r="E863" i="3"/>
  <c r="E867" i="3"/>
  <c r="E871" i="3"/>
  <c r="E875" i="3"/>
  <c r="E879" i="3"/>
  <c r="E883" i="3"/>
  <c r="E887" i="3"/>
  <c r="E891" i="3"/>
  <c r="E895" i="3"/>
  <c r="E380" i="3"/>
  <c r="E541" i="3"/>
  <c r="E797" i="3"/>
  <c r="E801" i="3"/>
  <c r="E805" i="3"/>
  <c r="E809" i="3"/>
  <c r="E813" i="3"/>
  <c r="E817" i="3"/>
  <c r="E821" i="3"/>
  <c r="E825" i="3"/>
  <c r="E829" i="3"/>
  <c r="E833" i="3"/>
  <c r="E837" i="3"/>
  <c r="E841" i="3"/>
  <c r="E845" i="3"/>
  <c r="E849" i="3"/>
  <c r="E853" i="3"/>
  <c r="E857" i="3"/>
  <c r="E861" i="3"/>
  <c r="E865" i="3"/>
  <c r="E869" i="3"/>
  <c r="E873" i="3"/>
  <c r="E877" i="3"/>
  <c r="E881" i="3"/>
  <c r="E885" i="3"/>
  <c r="E889" i="3"/>
  <c r="E893" i="3"/>
  <c r="E897" i="3"/>
  <c r="E903" i="3"/>
  <c r="E919" i="3"/>
  <c r="E935" i="3"/>
  <c r="E951" i="3"/>
  <c r="E576" i="3"/>
  <c r="E911" i="3"/>
  <c r="E941" i="3"/>
  <c r="E949" i="3"/>
  <c r="E961" i="3"/>
  <c r="E977" i="3"/>
  <c r="E993" i="3"/>
  <c r="E518" i="3"/>
  <c r="E901" i="3"/>
  <c r="E925" i="3"/>
  <c r="E933" i="3"/>
  <c r="E963" i="3"/>
  <c r="E979" i="3"/>
  <c r="E995" i="3"/>
  <c r="E594" i="3"/>
  <c r="E905" i="3"/>
  <c r="E909" i="3"/>
  <c r="E917" i="3"/>
  <c r="E939" i="3"/>
  <c r="E947" i="3"/>
  <c r="E965" i="3"/>
  <c r="E981" i="3"/>
  <c r="E997" i="3"/>
  <c r="E555" i="3"/>
  <c r="E921" i="3"/>
  <c r="E929" i="3"/>
  <c r="E955" i="3"/>
  <c r="E971" i="3"/>
  <c r="E987" i="3"/>
  <c r="E1003" i="3"/>
  <c r="E63" i="18" s="1"/>
  <c r="E505" i="3"/>
  <c r="E535" i="3"/>
  <c r="E923" i="3"/>
  <c r="E983" i="3"/>
  <c r="E899" i="3"/>
  <c r="E945" i="3"/>
  <c r="E969" i="3"/>
  <c r="E1001" i="3"/>
  <c r="E61" i="18" s="1"/>
  <c r="E512" i="3"/>
  <c r="E913" i="3"/>
  <c r="E973" i="3"/>
  <c r="E1005" i="3"/>
  <c r="E65" i="18" s="1"/>
  <c r="E915" i="3"/>
  <c r="E937" i="3"/>
  <c r="E953" i="3"/>
  <c r="E985" i="3"/>
  <c r="E991" i="3"/>
  <c r="E999" i="3"/>
  <c r="E989" i="3"/>
  <c r="E927" i="3"/>
  <c r="E959" i="3"/>
  <c r="E967" i="3"/>
  <c r="E975" i="3"/>
  <c r="E943" i="3"/>
  <c r="E957" i="3"/>
  <c r="E907" i="3"/>
  <c r="E931" i="3"/>
  <c r="G809" i="17"/>
  <c r="G854" i="17"/>
  <c r="G700" i="17"/>
  <c r="G361" i="17"/>
  <c r="G393" i="17"/>
  <c r="G41" i="17"/>
  <c r="F1" i="9"/>
  <c r="G853" i="17"/>
  <c r="G253" i="17"/>
  <c r="G757" i="17"/>
  <c r="G573" i="17"/>
  <c r="G58" i="17"/>
  <c r="G718" i="17"/>
  <c r="G164" i="17"/>
  <c r="G29" i="17"/>
  <c r="G472" i="17"/>
  <c r="G631" i="17"/>
  <c r="G349" i="17"/>
  <c r="G374" i="17"/>
  <c r="G395" i="17"/>
  <c r="G526" i="17"/>
  <c r="G712" i="17"/>
  <c r="G800" i="17"/>
  <c r="G387" i="17"/>
  <c r="G31" i="17"/>
  <c r="G180" i="17"/>
  <c r="G410" i="17"/>
  <c r="G808" i="17"/>
  <c r="G547" i="17"/>
  <c r="G278" i="17"/>
  <c r="G73" i="17"/>
  <c r="G297" i="17"/>
  <c r="G713" i="17"/>
  <c r="G777" i="17"/>
  <c r="G28" i="17"/>
  <c r="G710" i="17"/>
  <c r="G674" i="17"/>
  <c r="G156" i="17"/>
  <c r="G643" i="17"/>
  <c r="G742" i="17"/>
  <c r="G27" i="17"/>
  <c r="G199" i="17"/>
  <c r="G583" i="17"/>
  <c r="G711" i="17"/>
  <c r="H483" i="17"/>
  <c r="G597" i="17"/>
  <c r="G817" i="17"/>
  <c r="G790" i="17"/>
  <c r="G119" i="17"/>
  <c r="G167" i="17"/>
  <c r="G414" i="17"/>
  <c r="G668" i="17"/>
  <c r="G714" i="17"/>
  <c r="G525" i="17"/>
  <c r="G185" i="17"/>
  <c r="H37" i="17"/>
  <c r="G358" i="17"/>
  <c r="G773" i="17"/>
  <c r="G418" i="17"/>
  <c r="G941" i="17"/>
  <c r="H303" i="17"/>
  <c r="H855" i="17"/>
  <c r="G784" i="17"/>
  <c r="G708" i="17"/>
  <c r="G147" i="17"/>
  <c r="G576" i="17"/>
  <c r="G785" i="17"/>
  <c r="G54" i="17"/>
  <c r="G780" i="17"/>
  <c r="G486" i="17"/>
  <c r="F2" i="3"/>
  <c r="G2" i="3" s="1"/>
  <c r="G1" i="3"/>
  <c r="G10" i="17" l="1"/>
  <c r="G39" i="18" s="1"/>
  <c r="F28" i="18"/>
  <c r="G959" i="17"/>
  <c r="H531" i="17"/>
  <c r="G924" i="17"/>
  <c r="H527" i="17"/>
  <c r="G61" i="17"/>
  <c r="G120" i="17"/>
  <c r="G324" i="17"/>
  <c r="G588" i="17"/>
  <c r="H688" i="17"/>
  <c r="H685" i="17"/>
  <c r="G669" i="17"/>
  <c r="H916" i="17"/>
  <c r="G179" i="17"/>
  <c r="H892" i="17"/>
  <c r="G902" i="17"/>
  <c r="H523" i="17"/>
  <c r="G701" i="17"/>
  <c r="G783" i="17"/>
  <c r="G889" i="17"/>
  <c r="G36" i="17"/>
  <c r="G304" i="17"/>
  <c r="G976" i="17"/>
  <c r="H657" i="17"/>
  <c r="H966" i="17"/>
  <c r="H795" i="17"/>
  <c r="H402" i="17"/>
  <c r="H305" i="17"/>
  <c r="G662" i="17"/>
  <c r="H441" i="17"/>
  <c r="G579" i="17"/>
  <c r="H572" i="17"/>
  <c r="H728" i="17"/>
  <c r="H904" i="17"/>
  <c r="I68" i="17"/>
  <c r="G859" i="17"/>
  <c r="H193" i="17"/>
  <c r="H196" i="17"/>
  <c r="G563" i="17"/>
  <c r="G113" i="17"/>
  <c r="I23" i="17"/>
  <c r="H910" i="17"/>
  <c r="H957" i="17"/>
  <c r="H429" i="17"/>
  <c r="G533" i="17"/>
  <c r="H618" i="17"/>
  <c r="H690" i="17"/>
  <c r="H698" i="17"/>
  <c r="H669" i="17"/>
  <c r="J669" i="17"/>
  <c r="G250" i="17"/>
  <c r="H789" i="17"/>
  <c r="I570" i="17"/>
  <c r="H413" i="17"/>
  <c r="I659" i="17"/>
  <c r="H944" i="17"/>
  <c r="G265" i="17"/>
  <c r="G332" i="17"/>
  <c r="G484" i="17"/>
  <c r="G32" i="17"/>
  <c r="H296" i="17"/>
  <c r="G385" i="17"/>
  <c r="H845" i="17"/>
  <c r="G14" i="17"/>
  <c r="G43" i="18" s="1"/>
  <c r="G32" i="18"/>
  <c r="H451" i="17"/>
  <c r="H251" i="17"/>
  <c r="G650" i="17"/>
  <c r="H801" i="17"/>
  <c r="H449" i="17"/>
  <c r="G862" i="17"/>
  <c r="I874" i="17"/>
  <c r="G401" i="17"/>
  <c r="G565" i="17"/>
  <c r="G617" i="17"/>
  <c r="G906" i="17"/>
  <c r="G236" i="17"/>
  <c r="G574" i="17"/>
  <c r="H803" i="17"/>
  <c r="I384" i="17"/>
  <c r="I671" i="17"/>
  <c r="I110" i="17"/>
  <c r="I1009" i="17"/>
  <c r="I49" i="18" s="1"/>
  <c r="G257" i="17"/>
  <c r="G218" i="17"/>
  <c r="G208" i="17"/>
  <c r="G242" i="17"/>
  <c r="G826" i="17"/>
  <c r="G266" i="17"/>
  <c r="H70" i="17"/>
  <c r="H508" i="17"/>
  <c r="G827" i="17"/>
  <c r="G379" i="17"/>
  <c r="G272" i="17"/>
  <c r="H553" i="17"/>
  <c r="G546" i="17"/>
  <c r="G369" i="17"/>
  <c r="H157" i="17"/>
  <c r="G15" i="17"/>
  <c r="G529" i="17"/>
  <c r="J975" i="17"/>
  <c r="H363" i="17"/>
  <c r="H627" i="17"/>
  <c r="G318" i="17"/>
  <c r="I22" i="17"/>
  <c r="G550" i="17"/>
  <c r="I522" i="17"/>
  <c r="I225" i="17"/>
  <c r="H925" i="17"/>
  <c r="G230" i="17"/>
  <c r="H623" i="17"/>
  <c r="G67" i="17"/>
  <c r="H454" i="17"/>
  <c r="H321" i="17"/>
  <c r="I689" i="17"/>
  <c r="G432" i="17"/>
  <c r="H776" i="17"/>
  <c r="G233" i="17"/>
  <c r="H252" i="17"/>
  <c r="G191" i="17"/>
  <c r="G146" i="17"/>
  <c r="G595" i="17"/>
  <c r="J209" i="17"/>
  <c r="H291" i="17"/>
  <c r="G737" i="17"/>
  <c r="H661" i="17"/>
  <c r="G849" i="17"/>
  <c r="G214" i="17"/>
  <c r="G17" i="17"/>
  <c r="H787" i="17"/>
  <c r="H178" i="17"/>
  <c r="H176" i="17"/>
  <c r="I867" i="17"/>
  <c r="H226" i="17"/>
  <c r="I76" i="17"/>
  <c r="H538" i="17"/>
  <c r="H913" i="17"/>
  <c r="I36" i="17"/>
  <c r="H43" i="17"/>
  <c r="H281" i="17"/>
  <c r="H743" i="17"/>
  <c r="H983" i="17"/>
  <c r="H353" i="17"/>
  <c r="H458" i="17"/>
  <c r="G372" i="17"/>
  <c r="G654" i="17"/>
  <c r="H213" i="17"/>
  <c r="H79" i="17"/>
  <c r="H366" i="17"/>
  <c r="H60" i="17"/>
  <c r="I279" i="17"/>
  <c r="I634" i="17"/>
  <c r="H396" i="17"/>
  <c r="H715" i="17"/>
  <c r="G724" i="17"/>
  <c r="H977" i="17"/>
  <c r="I353" i="17"/>
  <c r="J353" i="17"/>
  <c r="G636" i="17"/>
  <c r="H655" i="17"/>
  <c r="H791" i="17"/>
  <c r="I990" i="17"/>
  <c r="H984" i="17"/>
  <c r="G126" i="17"/>
  <c r="G306" i="17"/>
  <c r="G116" i="17"/>
  <c r="H585" i="17"/>
  <c r="H985" i="17"/>
  <c r="H69" i="17"/>
  <c r="G477" i="17"/>
  <c r="I18" i="17"/>
  <c r="H417" i="17"/>
  <c r="I859" i="17"/>
  <c r="H373" i="17"/>
  <c r="I223" i="17"/>
  <c r="G394" i="17"/>
  <c r="H955" i="17"/>
  <c r="G399" i="17"/>
  <c r="H437" i="17"/>
  <c r="H521" i="17"/>
  <c r="I287" i="17"/>
  <c r="H71" i="17"/>
  <c r="I440" i="17"/>
  <c r="H56" i="17"/>
  <c r="I32" i="17"/>
  <c r="I182" i="17"/>
  <c r="I991" i="17"/>
  <c r="H686" i="17"/>
  <c r="I587" i="17"/>
  <c r="G879" i="17"/>
  <c r="G246" i="17"/>
  <c r="H617" i="17"/>
  <c r="I617" i="17"/>
  <c r="H461" i="17"/>
  <c r="I461" i="17"/>
  <c r="H879" i="17"/>
  <c r="I879" i="17"/>
  <c r="H694" i="17"/>
  <c r="H771" i="17"/>
  <c r="I636" i="17"/>
  <c r="H865" i="17"/>
  <c r="I612" i="17"/>
  <c r="G99" i="17"/>
  <c r="H108" i="17"/>
  <c r="G830" i="17"/>
  <c r="G692" i="17"/>
  <c r="I277" i="17"/>
  <c r="H85" i="17"/>
  <c r="I365" i="17"/>
  <c r="H102" i="17"/>
  <c r="H63" i="17"/>
  <c r="I940" i="17"/>
  <c r="H81" i="17"/>
  <c r="G922" i="17"/>
  <c r="G461" i="17"/>
  <c r="H920" i="17"/>
  <c r="H195" i="17"/>
  <c r="H445" i="17"/>
  <c r="H97" i="17"/>
  <c r="H906" i="17"/>
  <c r="I906" i="17"/>
  <c r="H970" i="17"/>
  <c r="G651" i="17"/>
  <c r="J213" i="17"/>
  <c r="H44" i="17"/>
  <c r="I831" i="17"/>
  <c r="H517" i="17"/>
  <c r="I827" i="17"/>
  <c r="H408" i="17"/>
  <c r="H91" i="17"/>
  <c r="H961" i="17"/>
  <c r="I323" i="17"/>
  <c r="H125" i="17"/>
  <c r="G740" i="17"/>
  <c r="H200" i="17"/>
  <c r="G769" i="17"/>
  <c r="G677" i="17"/>
  <c r="H512" i="17"/>
  <c r="H274" i="17"/>
  <c r="H581" i="17"/>
  <c r="H908" i="17"/>
  <c r="I67" i="17"/>
  <c r="I595" i="17"/>
  <c r="H322" i="17"/>
  <c r="H443" i="17"/>
  <c r="I47" i="17"/>
  <c r="I706" i="17"/>
  <c r="H751" i="17"/>
  <c r="J372" i="17"/>
  <c r="G642" i="17"/>
  <c r="G591" i="17"/>
  <c r="H896" i="17"/>
  <c r="H263" i="17"/>
  <c r="I563" i="17"/>
  <c r="I64" i="17"/>
  <c r="H656" i="17"/>
  <c r="H645" i="17"/>
  <c r="H344" i="17"/>
  <c r="H778" i="17"/>
  <c r="H140" i="17"/>
  <c r="H377" i="17"/>
  <c r="H600" i="17"/>
  <c r="I441" i="17"/>
  <c r="G206" i="17"/>
  <c r="I803" i="17"/>
  <c r="I233" i="17"/>
  <c r="H640" i="17"/>
  <c r="H152" i="17"/>
  <c r="H593" i="17"/>
  <c r="I724" i="17"/>
  <c r="I401" i="17"/>
  <c r="H603" i="17"/>
  <c r="I910" i="17"/>
  <c r="H888" i="17"/>
  <c r="G333" i="17"/>
  <c r="I672" i="17"/>
  <c r="I663" i="17"/>
  <c r="I477" i="17"/>
  <c r="H626" i="17"/>
  <c r="I407" i="17"/>
  <c r="I448" i="17"/>
  <c r="G261" i="17"/>
  <c r="G968" i="17"/>
  <c r="G348" i="17"/>
  <c r="G155" i="17"/>
  <c r="G378" i="17"/>
  <c r="G435" i="17"/>
  <c r="G497" i="17"/>
  <c r="G194" i="17"/>
  <c r="G637" i="17"/>
  <c r="G898" i="17"/>
  <c r="G137" i="17"/>
  <c r="H769" i="17"/>
  <c r="G933" i="17"/>
  <c r="G927" i="17"/>
  <c r="I71" i="17"/>
  <c r="G280" i="17"/>
  <c r="H902" i="17"/>
  <c r="G596" i="17"/>
  <c r="G736" i="17"/>
  <c r="H264" i="17"/>
  <c r="G264" i="17"/>
  <c r="G197" i="17"/>
  <c r="G270" i="17"/>
  <c r="I458" i="17"/>
  <c r="G610" i="17"/>
  <c r="G552" i="17"/>
  <c r="G842" i="17"/>
  <c r="G234" i="17"/>
  <c r="G542" i="17"/>
  <c r="G398" i="17"/>
  <c r="G534" i="17"/>
  <c r="G386" i="17"/>
  <c r="H862" i="17"/>
  <c r="G835" i="17"/>
  <c r="G566" i="17"/>
  <c r="G869" i="17"/>
  <c r="G551" i="17"/>
  <c r="G766" i="17"/>
  <c r="G25" i="17"/>
  <c r="G760" i="17"/>
  <c r="G144" i="17"/>
  <c r="G666" i="17"/>
  <c r="G545" i="17"/>
  <c r="G107" i="17"/>
  <c r="G899" i="17"/>
  <c r="G633" i="17"/>
  <c r="I531" i="17"/>
  <c r="G340" i="17"/>
  <c r="G491" i="17"/>
  <c r="G877" i="17"/>
  <c r="G12" i="17"/>
  <c r="G41" i="18" s="1"/>
  <c r="G30" i="18"/>
  <c r="H171" i="17"/>
  <c r="G34" i="17"/>
  <c r="G967" i="17"/>
  <c r="G183" i="17"/>
  <c r="G883" i="17"/>
  <c r="G625" i="17"/>
  <c r="G653" i="17"/>
  <c r="G876" i="17"/>
  <c r="G416" i="17"/>
  <c r="H258" i="17"/>
  <c r="I546" i="17"/>
  <c r="G752" i="17"/>
  <c r="G168" i="17"/>
  <c r="G575" i="17"/>
  <c r="G192" i="17"/>
  <c r="H565" i="17"/>
  <c r="H591" i="17"/>
  <c r="G1003" i="17"/>
  <c r="G911" i="17"/>
  <c r="G341" i="17"/>
  <c r="G338" i="17"/>
  <c r="H126" i="17"/>
  <c r="G638" i="17"/>
  <c r="G131" i="17"/>
  <c r="H701" i="17"/>
  <c r="H367" i="17"/>
  <c r="G240" i="17"/>
  <c r="G954" i="17"/>
  <c r="H242" i="17"/>
  <c r="G931" i="17"/>
  <c r="G423" i="17"/>
  <c r="G605" i="17"/>
  <c r="G530" i="17"/>
  <c r="I399" i="17"/>
  <c r="H80" i="17"/>
  <c r="G460" i="17"/>
  <c r="H809" i="17"/>
  <c r="H833" i="17"/>
  <c r="H732" i="17"/>
  <c r="H500" i="17"/>
  <c r="G500" i="17"/>
  <c r="G880" i="17"/>
  <c r="G697" i="17"/>
  <c r="G215" i="17"/>
  <c r="I77" i="17"/>
  <c r="H635" i="17"/>
  <c r="G635" i="17"/>
  <c r="G747" i="17"/>
  <c r="G705" i="17"/>
  <c r="G112" i="17"/>
  <c r="G848" i="17"/>
  <c r="G702" i="17"/>
  <c r="H394" i="17"/>
  <c r="G988" i="17"/>
  <c r="G59" i="17"/>
  <c r="H214" i="17"/>
  <c r="G161" i="17"/>
  <c r="H369" i="17"/>
  <c r="G447" i="17"/>
  <c r="G982" i="17"/>
  <c r="G49" i="17"/>
  <c r="G286" i="17"/>
  <c r="H99" i="17"/>
  <c r="G687" i="17"/>
  <c r="H756" i="17"/>
  <c r="G160" i="17"/>
  <c r="G221" i="17"/>
  <c r="G905" i="17"/>
  <c r="G762" i="17"/>
  <c r="G170" i="17"/>
  <c r="G248" i="17"/>
  <c r="G673" i="17"/>
  <c r="G577" i="17"/>
  <c r="H520" i="17"/>
  <c r="H15" i="17"/>
  <c r="G727" i="17"/>
  <c r="G699" i="17"/>
  <c r="G231" i="17"/>
  <c r="G519" i="17"/>
  <c r="H889" i="17"/>
  <c r="G325" i="17"/>
  <c r="G11" i="17"/>
  <c r="G40" i="18" s="1"/>
  <c r="G29" i="18"/>
  <c r="G507" i="17"/>
  <c r="H738" i="17"/>
  <c r="G866" i="17"/>
  <c r="G900" i="17"/>
  <c r="G452" i="17"/>
  <c r="G978" i="17"/>
  <c r="G128" i="17"/>
  <c r="G114" i="17"/>
  <c r="G962" i="17"/>
  <c r="G614" i="17"/>
  <c r="H138" i="17"/>
  <c r="G502" i="17"/>
  <c r="G797" i="17"/>
  <c r="G882" i="17"/>
  <c r="H324" i="17"/>
  <c r="G729" i="17"/>
  <c r="G601" i="17"/>
  <c r="G693" i="17"/>
  <c r="G169" i="17"/>
  <c r="H450" i="17"/>
  <c r="G851" i="17"/>
  <c r="G537" i="17"/>
  <c r="H560" i="17"/>
  <c r="G847" i="17"/>
  <c r="G838" i="17"/>
  <c r="G269" i="17"/>
  <c r="G57" i="17"/>
  <c r="G993" i="17"/>
  <c r="G352" i="17"/>
  <c r="I619" i="17"/>
  <c r="H619" i="17"/>
  <c r="G481" i="17"/>
  <c r="G346" i="17"/>
  <c r="G446" i="17"/>
  <c r="H383" i="17"/>
  <c r="G488" i="17"/>
  <c r="G956" i="17"/>
  <c r="G731" i="17"/>
  <c r="G309" i="17"/>
  <c r="G468" i="17"/>
  <c r="G805" i="17"/>
  <c r="G439" i="17"/>
  <c r="G311" i="17"/>
  <c r="G463" i="17"/>
  <c r="H539" i="17"/>
  <c r="H676" i="17"/>
  <c r="H120" i="17"/>
  <c r="G872" i="17"/>
  <c r="G465" i="17"/>
  <c r="G173" i="17"/>
  <c r="G499" i="17"/>
  <c r="H187" i="17"/>
  <c r="G187" i="17"/>
  <c r="H284" i="17"/>
  <c r="G284" i="17"/>
  <c r="G999" i="17"/>
  <c r="H434" i="17"/>
  <c r="G434" i="17"/>
  <c r="G733" i="17"/>
  <c r="H642" i="17"/>
  <c r="G267" i="17"/>
  <c r="G93" i="17"/>
  <c r="H191" i="17"/>
  <c r="G103" i="17"/>
  <c r="G181" i="17"/>
  <c r="G392" i="17"/>
  <c r="G695" i="17"/>
  <c r="G145" i="17"/>
  <c r="H740" i="17"/>
  <c r="G823" i="17"/>
  <c r="H501" i="17"/>
  <c r="G219" i="17"/>
  <c r="G837" i="17"/>
  <c r="G781" i="17"/>
  <c r="G909" i="17"/>
  <c r="H692" i="17"/>
  <c r="G819" i="17"/>
  <c r="H159" i="17"/>
  <c r="G611" i="17"/>
  <c r="H406" i="17"/>
  <c r="G254" i="17"/>
  <c r="G794" i="17"/>
  <c r="G675" i="17"/>
  <c r="H351" i="17"/>
  <c r="G351" i="17"/>
  <c r="H763" i="17"/>
  <c r="I912" i="17"/>
  <c r="H912" i="17"/>
  <c r="H664" i="17"/>
  <c r="G664" i="17"/>
  <c r="G824" i="17"/>
  <c r="G24" i="17"/>
  <c r="G942" i="17"/>
  <c r="G473" i="17"/>
  <c r="H362" i="17"/>
  <c r="G101" i="17"/>
  <c r="H83" i="17"/>
  <c r="G227" i="17"/>
  <c r="G586" i="17"/>
  <c r="H385" i="17"/>
  <c r="G1002" i="17"/>
  <c r="G133" i="17"/>
  <c r="G400" i="17"/>
  <c r="G163" i="17"/>
  <c r="H484" i="17"/>
  <c r="G455" i="17"/>
  <c r="G891" i="17"/>
  <c r="H35" i="17"/>
  <c r="G841" i="17"/>
  <c r="G462" i="17"/>
  <c r="H844" i="17"/>
  <c r="I87" i="17"/>
  <c r="H87" i="17"/>
  <c r="H86" i="17"/>
  <c r="H691" i="17"/>
  <c r="G691" i="17"/>
  <c r="H700" i="17"/>
  <c r="H569" i="17"/>
  <c r="G569" i="17"/>
  <c r="H644" i="17"/>
  <c r="G644" i="17"/>
  <c r="H744" i="17"/>
  <c r="H409" i="17"/>
  <c r="G825" i="17"/>
  <c r="G495" i="17"/>
  <c r="H188" i="17"/>
  <c r="G188" i="17"/>
  <c r="G860" i="17"/>
  <c r="G965" i="17"/>
  <c r="I685" i="17"/>
  <c r="I211" i="17"/>
  <c r="H207" i="17"/>
  <c r="H1000" i="17"/>
  <c r="G1000" i="17"/>
  <c r="I588" i="17"/>
  <c r="H894" i="17"/>
  <c r="G894" i="17"/>
  <c r="G870" i="17"/>
  <c r="G357" i="17"/>
  <c r="G149" i="17"/>
  <c r="G814" i="17"/>
  <c r="G245" i="17"/>
  <c r="G355" i="17"/>
  <c r="I888" i="17"/>
  <c r="G308" i="17"/>
  <c r="G172" i="17"/>
  <c r="G926" i="17"/>
  <c r="G725" i="17"/>
  <c r="G786" i="17"/>
  <c r="G598" i="17"/>
  <c r="G380" i="17"/>
  <c r="G770" i="17"/>
  <c r="G746" i="17"/>
  <c r="G317" i="17"/>
  <c r="G868" i="17"/>
  <c r="G100" i="17"/>
  <c r="G622" i="17"/>
  <c r="G981" i="17"/>
  <c r="H654" i="17"/>
  <c r="H333" i="17"/>
  <c r="G556" i="17"/>
  <c r="G30" i="17"/>
  <c r="H924" i="17"/>
  <c r="H639" i="17"/>
  <c r="G621" i="17"/>
  <c r="G475" i="17"/>
  <c r="G21" i="17"/>
  <c r="H650" i="17"/>
  <c r="H179" i="17"/>
  <c r="G767" i="17"/>
  <c r="G132" i="17"/>
  <c r="G301" i="17"/>
  <c r="G901" i="17"/>
  <c r="G590" i="17"/>
  <c r="G347" i="17"/>
  <c r="G997" i="17"/>
  <c r="G45" i="17"/>
  <c r="G998" i="17"/>
  <c r="G509" i="17"/>
  <c r="G203" i="17"/>
  <c r="G290" i="17"/>
  <c r="G320" i="17"/>
  <c r="G994" i="17"/>
  <c r="G405" i="17"/>
  <c r="G541" i="17"/>
  <c r="G210" i="17"/>
  <c r="G852" i="17"/>
  <c r="H651" i="17"/>
  <c r="I787" i="17"/>
  <c r="G857" i="17"/>
  <c r="G953" i="17"/>
  <c r="H250" i="17"/>
  <c r="H737" i="17"/>
  <c r="G818" i="17"/>
  <c r="G89" i="17"/>
  <c r="G799" i="17"/>
  <c r="G53" i="17"/>
  <c r="G124" i="17"/>
  <c r="G557" i="17"/>
  <c r="G804" i="17"/>
  <c r="G858" i="17"/>
  <c r="G881" i="17"/>
  <c r="G806" i="17"/>
  <c r="G118" i="17"/>
  <c r="G166" i="17"/>
  <c r="G198" i="17"/>
  <c r="G300" i="17"/>
  <c r="G986" i="17"/>
  <c r="G620" i="17"/>
  <c r="G331" i="17"/>
  <c r="G38" i="17"/>
  <c r="G843" i="17"/>
  <c r="G268" i="17"/>
  <c r="H992" i="17"/>
  <c r="G820" i="17"/>
  <c r="G51" i="17"/>
  <c r="H335" i="17"/>
  <c r="G335" i="17"/>
  <c r="G592" i="17"/>
  <c r="G709" i="17"/>
  <c r="G13" i="17"/>
  <c r="G42" i="18" s="1"/>
  <c r="G31" i="18"/>
  <c r="G972" i="17"/>
  <c r="G952" i="17"/>
  <c r="G678" i="17"/>
  <c r="G442" i="17"/>
  <c r="G350" i="17"/>
  <c r="G745" i="17"/>
  <c r="G415" i="17"/>
  <c r="G969" i="17"/>
  <c r="G630" i="17"/>
  <c r="G582" i="17"/>
  <c r="G1004" i="17"/>
  <c r="H464" i="17"/>
  <c r="J955" i="17"/>
  <c r="H947" i="17"/>
  <c r="G947" i="17"/>
  <c r="G498" i="17"/>
  <c r="G419" i="17"/>
  <c r="G404" i="17"/>
  <c r="G670" i="17"/>
  <c r="G878" i="17"/>
  <c r="G559" i="17"/>
  <c r="H826" i="17"/>
  <c r="H652" i="17"/>
  <c r="G594" i="17"/>
  <c r="G929" i="17"/>
  <c r="G532" i="17"/>
  <c r="G220" i="17"/>
  <c r="G20" i="17"/>
  <c r="G141" i="17"/>
  <c r="G832" i="17"/>
  <c r="G425" i="17"/>
  <c r="G271" i="17"/>
  <c r="G1007" i="17"/>
  <c r="G47" i="18" s="1"/>
  <c r="G558" i="17"/>
  <c r="G256" i="17"/>
  <c r="G94" i="17"/>
  <c r="G567" i="17"/>
  <c r="H285" i="17"/>
  <c r="G285" i="17"/>
  <c r="G105" i="17"/>
  <c r="H474" i="17"/>
  <c r="G474" i="17"/>
  <c r="H849" i="17"/>
  <c r="G629" i="17"/>
  <c r="G949" i="17"/>
  <c r="G150" i="17"/>
  <c r="G935" i="17"/>
  <c r="G753" i="17"/>
  <c r="G624" i="17"/>
  <c r="G390" i="17"/>
  <c r="G426" i="17"/>
  <c r="G584" i="17"/>
  <c r="G376" i="17"/>
  <c r="G816" i="17"/>
  <c r="G707" i="17"/>
  <c r="G680" i="17"/>
  <c r="H535" i="17"/>
  <c r="H165" i="17"/>
  <c r="G511" i="17"/>
  <c r="H360" i="17"/>
  <c r="G360" i="17"/>
  <c r="I208" i="17"/>
  <c r="G599" i="17"/>
  <c r="G453" i="17"/>
  <c r="G294" i="17"/>
  <c r="G938" i="17"/>
  <c r="G1008" i="17"/>
  <c r="G48" i="18" s="1"/>
  <c r="G26" i="17"/>
  <c r="H662" i="17"/>
  <c r="G822" i="17"/>
  <c r="G772" i="17"/>
  <c r="G1005" i="17"/>
  <c r="G45" i="18" s="1"/>
  <c r="G217" i="17"/>
  <c r="G121" i="17"/>
  <c r="G964" i="17"/>
  <c r="G628" i="17"/>
  <c r="G436" i="17"/>
  <c r="H792" i="17"/>
  <c r="G665" i="17"/>
  <c r="G466" i="17"/>
  <c r="G490" i="17"/>
  <c r="G717" i="17"/>
  <c r="G288" i="17"/>
  <c r="I304" i="17"/>
  <c r="I330" i="17"/>
  <c r="H856" i="17"/>
  <c r="G856" i="17"/>
  <c r="H471" i="17"/>
  <c r="G471" i="17"/>
  <c r="H505" i="17"/>
  <c r="H224" i="17"/>
  <c r="H930" i="17"/>
  <c r="H504" i="17"/>
  <c r="H98" i="17"/>
  <c r="H973" i="17"/>
  <c r="G244" i="17"/>
  <c r="H307" i="17"/>
  <c r="G104" i="17"/>
  <c r="G897" i="17"/>
  <c r="H52" i="17"/>
  <c r="G216" i="17"/>
  <c r="G39" i="17"/>
  <c r="G528" i="17"/>
  <c r="G489" i="17"/>
  <c r="G813" i="17"/>
  <c r="G578" i="17"/>
  <c r="H295" i="17"/>
  <c r="G337" i="17"/>
  <c r="G549" i="17"/>
  <c r="G875" i="17"/>
  <c r="G478" i="17"/>
  <c r="H550" i="17"/>
  <c r="G937" i="17"/>
  <c r="G788" i="17"/>
  <c r="G476" i="17"/>
  <c r="G1006" i="17"/>
  <c r="G46" i="18" s="1"/>
  <c r="G606" i="17"/>
  <c r="G980" i="17"/>
  <c r="G482" i="17"/>
  <c r="G608" i="17"/>
  <c r="G506" i="17"/>
  <c r="G232" i="17"/>
  <c r="G50" i="17"/>
  <c r="G479" i="17"/>
  <c r="H257" i="17"/>
  <c r="H212" i="17"/>
  <c r="G154" i="17"/>
  <c r="G117" i="17"/>
  <c r="H830" i="17"/>
  <c r="G364" i="17"/>
  <c r="G235" i="17"/>
  <c r="G127" i="17"/>
  <c r="G55" i="17"/>
  <c r="G726" i="17"/>
  <c r="G186" i="17"/>
  <c r="G768" i="17"/>
  <c r="G487" i="17"/>
  <c r="G510" i="17"/>
  <c r="G613" i="17"/>
  <c r="G326" i="17"/>
  <c r="G424" i="17"/>
  <c r="G684" i="17"/>
  <c r="G996" i="17"/>
  <c r="G237" i="17"/>
  <c r="G262" i="17"/>
  <c r="G932" i="17"/>
  <c r="H113" i="17"/>
  <c r="G359" i="17"/>
  <c r="G135" i="17"/>
  <c r="G184" i="17"/>
  <c r="G142" i="17"/>
  <c r="G885" i="17"/>
  <c r="H513" i="17"/>
  <c r="G683" i="17"/>
  <c r="G958" i="17"/>
  <c r="G903" i="17"/>
  <c r="G840" i="17"/>
  <c r="G96" i="17"/>
  <c r="H427" i="17"/>
  <c r="G821" i="17"/>
  <c r="G204" i="17"/>
  <c r="G667" i="17"/>
  <c r="H65" i="17"/>
  <c r="G602" i="17"/>
  <c r="H230" i="17"/>
  <c r="H266" i="17"/>
  <c r="G887" i="17"/>
  <c r="G544" i="17"/>
  <c r="G884" i="17"/>
  <c r="G239" i="17"/>
  <c r="G948" i="17"/>
  <c r="G420" i="17"/>
  <c r="H469" i="17"/>
  <c r="H229" i="17"/>
  <c r="G939" i="17"/>
  <c r="G923" i="17"/>
  <c r="G302" i="17"/>
  <c r="G82" i="17"/>
  <c r="H959" i="17"/>
  <c r="G779" i="17"/>
  <c r="G62" i="17"/>
  <c r="H206" i="17"/>
  <c r="H976" i="17"/>
  <c r="G615" i="17"/>
  <c r="G609" i="17"/>
  <c r="G836" i="17"/>
  <c r="G136" i="17"/>
  <c r="G703" i="17"/>
  <c r="G555" i="17"/>
  <c r="G863" i="17"/>
  <c r="G139" i="17"/>
  <c r="G554" i="17"/>
  <c r="G421" i="17"/>
  <c r="G19" i="17"/>
  <c r="G283" i="17"/>
  <c r="G371" i="17"/>
  <c r="G247" i="17"/>
  <c r="G241" i="17"/>
  <c r="G16" i="17"/>
  <c r="H494" i="17"/>
  <c r="H895" i="17"/>
  <c r="G895" i="17"/>
  <c r="H839" i="17"/>
  <c r="G647" i="17"/>
  <c r="G492" i="17"/>
  <c r="H90" i="17"/>
  <c r="H315" i="17"/>
  <c r="G356" i="17"/>
  <c r="H381" i="17"/>
  <c r="G189" i="17"/>
  <c r="G382" i="17"/>
  <c r="G115" i="17"/>
  <c r="G649" i="17"/>
  <c r="G329" i="17"/>
  <c r="G928" i="17"/>
  <c r="H677" i="17"/>
  <c r="G433" i="17"/>
  <c r="H249" i="17"/>
  <c r="H162" i="17"/>
  <c r="G162" i="17"/>
  <c r="G46" i="17"/>
  <c r="H273" i="17"/>
  <c r="G893" i="17"/>
  <c r="G648" i="17"/>
  <c r="G907" i="17"/>
  <c r="G796" i="17"/>
  <c r="G562" i="17"/>
  <c r="G730" i="17"/>
  <c r="G571" i="17"/>
  <c r="G260" i="17"/>
  <c r="G660" i="17"/>
  <c r="G314" i="17"/>
  <c r="H298" i="17"/>
  <c r="H574" i="17"/>
  <c r="H238" i="17"/>
  <c r="G919" i="17"/>
  <c r="G514" i="17"/>
  <c r="G276" i="17"/>
  <c r="G759" i="17"/>
  <c r="G74" i="17"/>
  <c r="G995" i="17"/>
  <c r="G516" i="17"/>
  <c r="H568" i="17"/>
  <c r="H397" i="17"/>
  <c r="G397" i="17"/>
  <c r="H158" i="17"/>
  <c r="G963" i="17"/>
  <c r="I485" i="17"/>
  <c r="H485" i="17"/>
  <c r="G828" i="17"/>
  <c r="H741" i="17"/>
  <c r="I146" i="17"/>
  <c r="I432" i="17"/>
  <c r="J91" i="17"/>
  <c r="I327" i="17"/>
  <c r="H327" i="17"/>
  <c r="G205" i="17"/>
  <c r="H66" i="17"/>
  <c r="G66" i="17"/>
  <c r="H890" i="17"/>
  <c r="H412" i="17"/>
  <c r="G658" i="17"/>
  <c r="G470" i="17"/>
  <c r="G328" i="17"/>
  <c r="G543" i="17"/>
  <c r="G871" i="17"/>
  <c r="I925" i="17"/>
  <c r="G153" i="17"/>
  <c r="G310" i="17"/>
  <c r="G75" i="17"/>
  <c r="G704" i="17"/>
  <c r="G548" i="17"/>
  <c r="H375" i="17"/>
  <c r="G524" i="17"/>
  <c r="G974" i="17"/>
  <c r="G456" i="17"/>
  <c r="H922" i="17"/>
  <c r="G313" i="17"/>
  <c r="G259" i="17"/>
  <c r="G503" i="17"/>
  <c r="G951" i="17"/>
  <c r="G604" i="17"/>
  <c r="G802" i="17"/>
  <c r="G971" i="17"/>
  <c r="G129" i="17"/>
  <c r="G151" i="17"/>
  <c r="G143" i="17"/>
  <c r="G735" i="17"/>
  <c r="G289" i="17"/>
  <c r="H265" i="17"/>
  <c r="H218" i="17"/>
  <c r="G564" i="17"/>
  <c r="H616" i="17"/>
  <c r="G123" i="17"/>
  <c r="H493" i="17"/>
  <c r="G793" i="17"/>
  <c r="H459" i="17"/>
  <c r="G811" i="17"/>
  <c r="G850" i="17"/>
  <c r="G943" i="17"/>
  <c r="G515" i="17"/>
  <c r="G864" i="17"/>
  <c r="G681" i="17"/>
  <c r="H319" i="17"/>
  <c r="G918" i="17"/>
  <c r="G873" i="17"/>
  <c r="G342" i="17"/>
  <c r="G536" i="17"/>
  <c r="G106" i="17"/>
  <c r="G422" i="17"/>
  <c r="G748" i="17"/>
  <c r="G243" i="17"/>
  <c r="H529" i="17"/>
  <c r="G95" i="17"/>
  <c r="G641" i="17"/>
  <c r="G467" i="17"/>
  <c r="G336" i="17"/>
  <c r="G936" i="17"/>
  <c r="G134" i="17"/>
  <c r="G78" i="17"/>
  <c r="G721" i="17"/>
  <c r="G682" i="17"/>
  <c r="G782" i="17"/>
  <c r="G148" i="17"/>
  <c r="G84" i="17"/>
  <c r="G765" i="17"/>
  <c r="G607" i="17"/>
  <c r="G934" i="17"/>
  <c r="I178" i="17"/>
  <c r="H116" i="17"/>
  <c r="G754" i="17"/>
  <c r="G921" i="17"/>
  <c r="G177" i="17"/>
  <c r="G42" i="17"/>
  <c r="G282" i="17"/>
  <c r="H696" i="17"/>
  <c r="G275" i="17"/>
  <c r="G14" i="3"/>
  <c r="G21" i="3"/>
  <c r="G30" i="3"/>
  <c r="G37" i="3"/>
  <c r="G7" i="3"/>
  <c r="G56" i="18" s="1"/>
  <c r="G16" i="3"/>
  <c r="G23" i="3"/>
  <c r="G32" i="3"/>
  <c r="G39" i="3"/>
  <c r="G9" i="3"/>
  <c r="G58" i="18" s="1"/>
  <c r="G18" i="3"/>
  <c r="G25" i="3"/>
  <c r="G34" i="3"/>
  <c r="G11" i="3"/>
  <c r="G13" i="3"/>
  <c r="G15" i="3"/>
  <c r="G17" i="3"/>
  <c r="G19" i="3"/>
  <c r="G51" i="3"/>
  <c r="G44" i="3"/>
  <c r="G54" i="3"/>
  <c r="G56" i="3"/>
  <c r="G58" i="3"/>
  <c r="G60" i="3"/>
  <c r="G62" i="3"/>
  <c r="G64" i="3"/>
  <c r="G66" i="3"/>
  <c r="G36" i="3"/>
  <c r="G38" i="3"/>
  <c r="G40" i="3"/>
  <c r="G41" i="3"/>
  <c r="G46" i="3"/>
  <c r="G65" i="3"/>
  <c r="G24" i="3"/>
  <c r="G29" i="3"/>
  <c r="G55" i="3"/>
  <c r="G68" i="3"/>
  <c r="G70" i="3"/>
  <c r="G72" i="3"/>
  <c r="G74" i="3"/>
  <c r="G76" i="3"/>
  <c r="G78" i="3"/>
  <c r="G80" i="3"/>
  <c r="G82" i="3"/>
  <c r="G84" i="3"/>
  <c r="G86" i="3"/>
  <c r="G88" i="3"/>
  <c r="G90" i="3"/>
  <c r="G92" i="3"/>
  <c r="G94" i="3"/>
  <c r="G96" i="3"/>
  <c r="G98" i="3"/>
  <c r="G100" i="3"/>
  <c r="G102" i="3"/>
  <c r="G104" i="3"/>
  <c r="G106" i="3"/>
  <c r="G108" i="3"/>
  <c r="G110" i="3"/>
  <c r="G112" i="3"/>
  <c r="G28" i="3"/>
  <c r="G31" i="3"/>
  <c r="G43" i="3"/>
  <c r="G79" i="3"/>
  <c r="G95" i="3"/>
  <c r="G111" i="3"/>
  <c r="G50" i="3"/>
  <c r="G69" i="3"/>
  <c r="G85" i="3"/>
  <c r="G101" i="3"/>
  <c r="G27" i="3"/>
  <c r="G47" i="3"/>
  <c r="G71" i="3"/>
  <c r="G87" i="3"/>
  <c r="G103" i="3"/>
  <c r="G20" i="3"/>
  <c r="G49" i="3"/>
  <c r="G81" i="3"/>
  <c r="G83" i="3"/>
  <c r="G118" i="3"/>
  <c r="G125" i="3"/>
  <c r="G134" i="3"/>
  <c r="G113" i="3"/>
  <c r="G122" i="3"/>
  <c r="G129" i="3"/>
  <c r="G138" i="3"/>
  <c r="G139" i="3"/>
  <c r="G141" i="3"/>
  <c r="G143" i="3"/>
  <c r="G145" i="3"/>
  <c r="G147" i="3"/>
  <c r="G149" i="3"/>
  <c r="G151" i="3"/>
  <c r="G153" i="3"/>
  <c r="G155" i="3"/>
  <c r="G157" i="3"/>
  <c r="G159" i="3"/>
  <c r="G161" i="3"/>
  <c r="G163" i="3"/>
  <c r="G22" i="3"/>
  <c r="G26" i="3"/>
  <c r="G42" i="3"/>
  <c r="G61" i="3"/>
  <c r="G67" i="3"/>
  <c r="G105" i="3"/>
  <c r="G107" i="3"/>
  <c r="G109" i="3"/>
  <c r="G115" i="3"/>
  <c r="G124" i="3"/>
  <c r="G131" i="3"/>
  <c r="G10" i="3"/>
  <c r="G59" i="18" s="1"/>
  <c r="G57" i="3"/>
  <c r="G114" i="3"/>
  <c r="G116" i="3"/>
  <c r="G152" i="3"/>
  <c r="G77" i="3"/>
  <c r="G154" i="3"/>
  <c r="G165" i="3"/>
  <c r="G167" i="3"/>
  <c r="G169" i="3"/>
  <c r="G171" i="3"/>
  <c r="G173" i="3"/>
  <c r="G175" i="3"/>
  <c r="G177" i="3"/>
  <c r="G179" i="3"/>
  <c r="G181" i="3"/>
  <c r="G183" i="3"/>
  <c r="G185" i="3"/>
  <c r="G187" i="3"/>
  <c r="G189" i="3"/>
  <c r="G191" i="3"/>
  <c r="G193" i="3"/>
  <c r="G195" i="3"/>
  <c r="G197" i="3"/>
  <c r="G199" i="3"/>
  <c r="G201" i="3"/>
  <c r="G203" i="3"/>
  <c r="G205" i="3"/>
  <c r="G207" i="3"/>
  <c r="G209" i="3"/>
  <c r="G211" i="3"/>
  <c r="G213" i="3"/>
  <c r="G215" i="3"/>
  <c r="G217" i="3"/>
  <c r="G219" i="3"/>
  <c r="G221" i="3"/>
  <c r="G223" i="3"/>
  <c r="G225" i="3"/>
  <c r="G227" i="3"/>
  <c r="G229" i="3"/>
  <c r="G231" i="3"/>
  <c r="G233" i="3"/>
  <c r="G235" i="3"/>
  <c r="G237" i="3"/>
  <c r="G239" i="3"/>
  <c r="G241" i="3"/>
  <c r="G243" i="3"/>
  <c r="G245" i="3"/>
  <c r="G247" i="3"/>
  <c r="G249" i="3"/>
  <c r="G251" i="3"/>
  <c r="G253" i="3"/>
  <c r="G255" i="3"/>
  <c r="G257" i="3"/>
  <c r="G48" i="3"/>
  <c r="G52" i="3"/>
  <c r="G63" i="3"/>
  <c r="G97" i="3"/>
  <c r="G140" i="3"/>
  <c r="G156" i="3"/>
  <c r="G8" i="3"/>
  <c r="G57" i="18" s="1"/>
  <c r="G123" i="3"/>
  <c r="G178" i="3"/>
  <c r="G194" i="3"/>
  <c r="G210" i="3"/>
  <c r="G226" i="3"/>
  <c r="G242" i="3"/>
  <c r="G258" i="3"/>
  <c r="G260" i="3"/>
  <c r="G262" i="3"/>
  <c r="G264" i="3"/>
  <c r="G266" i="3"/>
  <c r="G268" i="3"/>
  <c r="G270" i="3"/>
  <c r="G272" i="3"/>
  <c r="G274" i="3"/>
  <c r="G276" i="3"/>
  <c r="G278" i="3"/>
  <c r="G280" i="3"/>
  <c r="G282" i="3"/>
  <c r="G284" i="3"/>
  <c r="G286" i="3"/>
  <c r="G288" i="3"/>
  <c r="G290" i="3"/>
  <c r="G292" i="3"/>
  <c r="G294" i="3"/>
  <c r="G296" i="3"/>
  <c r="G298" i="3"/>
  <c r="G300" i="3"/>
  <c r="G302" i="3"/>
  <c r="G304" i="3"/>
  <c r="G306" i="3"/>
  <c r="G308" i="3"/>
  <c r="G35" i="3"/>
  <c r="G75" i="3"/>
  <c r="G91" i="3"/>
  <c r="G99" i="3"/>
  <c r="G127" i="3"/>
  <c r="G132" i="3"/>
  <c r="G137" i="3"/>
  <c r="G168" i="3"/>
  <c r="G184" i="3"/>
  <c r="G200" i="3"/>
  <c r="G216" i="3"/>
  <c r="G232" i="3"/>
  <c r="G248" i="3"/>
  <c r="G45" i="3"/>
  <c r="G73" i="3"/>
  <c r="G89" i="3"/>
  <c r="G119" i="3"/>
  <c r="G170" i="3"/>
  <c r="G186" i="3"/>
  <c r="G202" i="3"/>
  <c r="G218" i="3"/>
  <c r="G234" i="3"/>
  <c r="G250" i="3"/>
  <c r="G259" i="3"/>
  <c r="G261" i="3"/>
  <c r="G263" i="3"/>
  <c r="G265" i="3"/>
  <c r="G267" i="3"/>
  <c r="G269" i="3"/>
  <c r="G271" i="3"/>
  <c r="G273" i="3"/>
  <c r="G275" i="3"/>
  <c r="G277" i="3"/>
  <c r="G279" i="3"/>
  <c r="G281" i="3"/>
  <c r="G283" i="3"/>
  <c r="G285" i="3"/>
  <c r="G287" i="3"/>
  <c r="G289" i="3"/>
  <c r="G291" i="3"/>
  <c r="G293" i="3"/>
  <c r="G295" i="3"/>
  <c r="G297" i="3"/>
  <c r="G299" i="3"/>
  <c r="G301" i="3"/>
  <c r="G303" i="3"/>
  <c r="G305" i="3"/>
  <c r="G307" i="3"/>
  <c r="G309" i="3"/>
  <c r="G146" i="3"/>
  <c r="G166" i="3"/>
  <c r="G204" i="3"/>
  <c r="G206" i="3"/>
  <c r="G208" i="3"/>
  <c r="G33" i="3"/>
  <c r="G93" i="3"/>
  <c r="G135" i="3"/>
  <c r="G164" i="3"/>
  <c r="G244" i="3"/>
  <c r="G246" i="3"/>
  <c r="G130" i="3"/>
  <c r="G148" i="3"/>
  <c r="G196" i="3"/>
  <c r="G198" i="3"/>
  <c r="G236" i="3"/>
  <c r="G238" i="3"/>
  <c r="G240" i="3"/>
  <c r="G121" i="3"/>
  <c r="G126" i="3"/>
  <c r="G230" i="3"/>
  <c r="G256" i="3"/>
  <c r="G313" i="3"/>
  <c r="G318" i="3"/>
  <c r="G329" i="3"/>
  <c r="G334" i="3"/>
  <c r="G345" i="3"/>
  <c r="G350" i="3"/>
  <c r="G361" i="3"/>
  <c r="G366" i="3"/>
  <c r="G377" i="3"/>
  <c r="G382" i="3"/>
  <c r="G393" i="3"/>
  <c r="G398" i="3"/>
  <c r="G409" i="3"/>
  <c r="G414" i="3"/>
  <c r="G425" i="3"/>
  <c r="G430" i="3"/>
  <c r="G441" i="3"/>
  <c r="G446" i="3"/>
  <c r="G457" i="3"/>
  <c r="G462" i="3"/>
  <c r="G473" i="3"/>
  <c r="G478" i="3"/>
  <c r="G489" i="3"/>
  <c r="G494" i="3"/>
  <c r="G59" i="3"/>
  <c r="G136" i="3"/>
  <c r="G150" i="3"/>
  <c r="G158" i="3"/>
  <c r="G214" i="3"/>
  <c r="G224" i="3"/>
  <c r="G319" i="3"/>
  <c r="G324" i="3"/>
  <c r="G335" i="3"/>
  <c r="G340" i="3"/>
  <c r="G351" i="3"/>
  <c r="G356" i="3"/>
  <c r="G367" i="3"/>
  <c r="G372" i="3"/>
  <c r="G383" i="3"/>
  <c r="G388" i="3"/>
  <c r="G399" i="3"/>
  <c r="G404" i="3"/>
  <c r="G415" i="3"/>
  <c r="G420" i="3"/>
  <c r="G431" i="3"/>
  <c r="G436" i="3"/>
  <c r="G447" i="3"/>
  <c r="G452" i="3"/>
  <c r="G463" i="3"/>
  <c r="G468" i="3"/>
  <c r="G479" i="3"/>
  <c r="G484" i="3"/>
  <c r="G495" i="3"/>
  <c r="G498" i="3"/>
  <c r="G500" i="3"/>
  <c r="G502" i="3"/>
  <c r="G504" i="3"/>
  <c r="G506" i="3"/>
  <c r="G508" i="3"/>
  <c r="G510" i="3"/>
  <c r="G512" i="3"/>
  <c r="G514" i="3"/>
  <c r="G516" i="3"/>
  <c r="G518" i="3"/>
  <c r="G520" i="3"/>
  <c r="G522" i="3"/>
  <c r="G524" i="3"/>
  <c r="G526" i="3"/>
  <c r="G528" i="3"/>
  <c r="G530" i="3"/>
  <c r="G532" i="3"/>
  <c r="G534" i="3"/>
  <c r="G536" i="3"/>
  <c r="G538" i="3"/>
  <c r="G540" i="3"/>
  <c r="G542" i="3"/>
  <c r="G544" i="3"/>
  <c r="G546" i="3"/>
  <c r="G548" i="3"/>
  <c r="G550" i="3"/>
  <c r="G552" i="3"/>
  <c r="G554" i="3"/>
  <c r="G556" i="3"/>
  <c r="G558" i="3"/>
  <c r="G560" i="3"/>
  <c r="G562" i="3"/>
  <c r="G564" i="3"/>
  <c r="G566" i="3"/>
  <c r="G568" i="3"/>
  <c r="G570" i="3"/>
  <c r="G572" i="3"/>
  <c r="G574" i="3"/>
  <c r="G576" i="3"/>
  <c r="G578" i="3"/>
  <c r="G580" i="3"/>
  <c r="G582" i="3"/>
  <c r="G584" i="3"/>
  <c r="G586" i="3"/>
  <c r="G588" i="3"/>
  <c r="G590" i="3"/>
  <c r="G592" i="3"/>
  <c r="G594" i="3"/>
  <c r="G596" i="3"/>
  <c r="G598" i="3"/>
  <c r="G128" i="3"/>
  <c r="G180" i="3"/>
  <c r="G190" i="3"/>
  <c r="G252" i="3"/>
  <c r="G310" i="3"/>
  <c r="G321" i="3"/>
  <c r="G326" i="3"/>
  <c r="G337" i="3"/>
  <c r="G342" i="3"/>
  <c r="G353" i="3"/>
  <c r="G358" i="3"/>
  <c r="G369" i="3"/>
  <c r="G374" i="3"/>
  <c r="G385" i="3"/>
  <c r="G390" i="3"/>
  <c r="G401" i="3"/>
  <c r="G406" i="3"/>
  <c r="G417" i="3"/>
  <c r="G422" i="3"/>
  <c r="G433" i="3"/>
  <c r="G438" i="3"/>
  <c r="G449" i="3"/>
  <c r="G454" i="3"/>
  <c r="G465" i="3"/>
  <c r="G470" i="3"/>
  <c r="G481" i="3"/>
  <c r="G486" i="3"/>
  <c r="G12" i="3"/>
  <c r="G133" i="3"/>
  <c r="G172" i="3"/>
  <c r="G120" i="3"/>
  <c r="G160" i="3"/>
  <c r="G188" i="3"/>
  <c r="G222" i="3"/>
  <c r="G144" i="3"/>
  <c r="G228" i="3"/>
  <c r="G311" i="3"/>
  <c r="G317" i="3"/>
  <c r="G323" i="3"/>
  <c r="G338" i="3"/>
  <c r="G352" i="3"/>
  <c r="G371" i="3"/>
  <c r="G373" i="3"/>
  <c r="G375" i="3"/>
  <c r="G376" i="3"/>
  <c r="G378" i="3"/>
  <c r="G380" i="3"/>
  <c r="G117" i="3"/>
  <c r="G220" i="3"/>
  <c r="G330" i="3"/>
  <c r="G344" i="3"/>
  <c r="G411" i="3"/>
  <c r="G413" i="3"/>
  <c r="G416" i="3"/>
  <c r="G418" i="3"/>
  <c r="G53" i="3"/>
  <c r="G192" i="3"/>
  <c r="G314" i="3"/>
  <c r="G327" i="3"/>
  <c r="G341" i="3"/>
  <c r="G395" i="3"/>
  <c r="G397" i="3"/>
  <c r="G400" i="3"/>
  <c r="G402" i="3"/>
  <c r="G435" i="3"/>
  <c r="G437" i="3"/>
  <c r="G439" i="3"/>
  <c r="G440" i="3"/>
  <c r="G442" i="3"/>
  <c r="G444" i="3"/>
  <c r="G142" i="3"/>
  <c r="G315" i="3"/>
  <c r="G328" i="3"/>
  <c r="G343" i="3"/>
  <c r="G354" i="3"/>
  <c r="G364" i="3"/>
  <c r="G392" i="3"/>
  <c r="G410" i="3"/>
  <c r="G423" i="3"/>
  <c r="G455" i="3"/>
  <c r="G475" i="3"/>
  <c r="G476" i="3"/>
  <c r="G490" i="3"/>
  <c r="G509" i="3"/>
  <c r="G525" i="3"/>
  <c r="G541" i="3"/>
  <c r="G557" i="3"/>
  <c r="G573" i="3"/>
  <c r="G589" i="3"/>
  <c r="G212" i="3"/>
  <c r="G347" i="3"/>
  <c r="G379" i="3"/>
  <c r="G389" i="3"/>
  <c r="G407" i="3"/>
  <c r="G428" i="3"/>
  <c r="G448" i="3"/>
  <c r="G461" i="3"/>
  <c r="G467" i="3"/>
  <c r="G482" i="3"/>
  <c r="G496" i="3"/>
  <c r="G511" i="3"/>
  <c r="G527" i="3"/>
  <c r="G543" i="3"/>
  <c r="G559" i="3"/>
  <c r="G575" i="3"/>
  <c r="G591" i="3"/>
  <c r="G600" i="3"/>
  <c r="G602" i="3"/>
  <c r="G604" i="3"/>
  <c r="G606" i="3"/>
  <c r="G608" i="3"/>
  <c r="G332" i="3"/>
  <c r="G336" i="3"/>
  <c r="G349" i="3"/>
  <c r="G363" i="3"/>
  <c r="G384" i="3"/>
  <c r="G394" i="3"/>
  <c r="G412" i="3"/>
  <c r="G453" i="3"/>
  <c r="G474" i="3"/>
  <c r="G488" i="3"/>
  <c r="G497" i="3"/>
  <c r="G513" i="3"/>
  <c r="G529" i="3"/>
  <c r="G545" i="3"/>
  <c r="G561" i="3"/>
  <c r="G577" i="3"/>
  <c r="G593" i="3"/>
  <c r="G325" i="3"/>
  <c r="G355" i="3"/>
  <c r="G360" i="3"/>
  <c r="G368" i="3"/>
  <c r="G381" i="3"/>
  <c r="G386" i="3"/>
  <c r="G464" i="3"/>
  <c r="G466" i="3"/>
  <c r="G492" i="3"/>
  <c r="G316" i="3"/>
  <c r="G331" i="3"/>
  <c r="G459" i="3"/>
  <c r="G472" i="3"/>
  <c r="G483" i="3"/>
  <c r="G485" i="3"/>
  <c r="G487" i="3"/>
  <c r="G563" i="3"/>
  <c r="G565" i="3"/>
  <c r="G567" i="3"/>
  <c r="G569" i="3"/>
  <c r="G571" i="3"/>
  <c r="G320" i="3"/>
  <c r="G419" i="3"/>
  <c r="G424" i="3"/>
  <c r="G427" i="3"/>
  <c r="G432" i="3"/>
  <c r="G547" i="3"/>
  <c r="G549" i="3"/>
  <c r="G551" i="3"/>
  <c r="G553" i="3"/>
  <c r="G555" i="3"/>
  <c r="G601" i="3"/>
  <c r="G176" i="3"/>
  <c r="G322" i="3"/>
  <c r="G346" i="3"/>
  <c r="G501" i="3"/>
  <c r="G519" i="3"/>
  <c r="G616" i="3"/>
  <c r="G623" i="3"/>
  <c r="G632" i="3"/>
  <c r="G639" i="3"/>
  <c r="G648" i="3"/>
  <c r="G655" i="3"/>
  <c r="G664" i="3"/>
  <c r="G671" i="3"/>
  <c r="G680" i="3"/>
  <c r="G687" i="3"/>
  <c r="G696" i="3"/>
  <c r="G703" i="3"/>
  <c r="G712" i="3"/>
  <c r="G719" i="3"/>
  <c r="G728" i="3"/>
  <c r="G735" i="3"/>
  <c r="G744" i="3"/>
  <c r="G751" i="3"/>
  <c r="G760" i="3"/>
  <c r="G767" i="3"/>
  <c r="G776" i="3"/>
  <c r="G783" i="3"/>
  <c r="G792" i="3"/>
  <c r="G162" i="3"/>
  <c r="G445" i="3"/>
  <c r="G451" i="3"/>
  <c r="G460" i="3"/>
  <c r="G469" i="3"/>
  <c r="G493" i="3"/>
  <c r="G537" i="3"/>
  <c r="G583" i="3"/>
  <c r="G609" i="3"/>
  <c r="G618" i="3"/>
  <c r="G625" i="3"/>
  <c r="G634" i="3"/>
  <c r="G641" i="3"/>
  <c r="G650" i="3"/>
  <c r="G657" i="3"/>
  <c r="G666" i="3"/>
  <c r="G673" i="3"/>
  <c r="G682" i="3"/>
  <c r="G689" i="3"/>
  <c r="G698" i="3"/>
  <c r="G705" i="3"/>
  <c r="G714" i="3"/>
  <c r="G721" i="3"/>
  <c r="G730" i="3"/>
  <c r="G737" i="3"/>
  <c r="G746" i="3"/>
  <c r="G753" i="3"/>
  <c r="G762" i="3"/>
  <c r="G769" i="3"/>
  <c r="G778" i="3"/>
  <c r="G785" i="3"/>
  <c r="G794" i="3"/>
  <c r="G182" i="3"/>
  <c r="G333" i="3"/>
  <c r="G365" i="3"/>
  <c r="G403" i="3"/>
  <c r="G503" i="3"/>
  <c r="G521" i="3"/>
  <c r="G611" i="3"/>
  <c r="G620" i="3"/>
  <c r="G627" i="3"/>
  <c r="G636" i="3"/>
  <c r="G643" i="3"/>
  <c r="G652" i="3"/>
  <c r="G659" i="3"/>
  <c r="G668" i="3"/>
  <c r="G675" i="3"/>
  <c r="G684" i="3"/>
  <c r="G691" i="3"/>
  <c r="G700" i="3"/>
  <c r="G707" i="3"/>
  <c r="G716" i="3"/>
  <c r="G723" i="3"/>
  <c r="G732" i="3"/>
  <c r="G739" i="3"/>
  <c r="G748" i="3"/>
  <c r="G755" i="3"/>
  <c r="G764" i="3"/>
  <c r="G771" i="3"/>
  <c r="G780" i="3"/>
  <c r="G787" i="3"/>
  <c r="G6" i="3"/>
  <c r="G55" i="18" s="1"/>
  <c r="G348" i="3"/>
  <c r="G370" i="3"/>
  <c r="G387" i="3"/>
  <c r="G408" i="3"/>
  <c r="G429" i="3"/>
  <c r="G443" i="3"/>
  <c r="G458" i="3"/>
  <c r="G491" i="3"/>
  <c r="G505" i="3"/>
  <c r="G515" i="3"/>
  <c r="G523" i="3"/>
  <c r="G615" i="3"/>
  <c r="G624" i="3"/>
  <c r="G631" i="3"/>
  <c r="G640" i="3"/>
  <c r="G647" i="3"/>
  <c r="G656" i="3"/>
  <c r="G663" i="3"/>
  <c r="G672" i="3"/>
  <c r="G679" i="3"/>
  <c r="G688" i="3"/>
  <c r="G695" i="3"/>
  <c r="G704" i="3"/>
  <c r="G711" i="3"/>
  <c r="G720" i="3"/>
  <c r="G727" i="3"/>
  <c r="G736" i="3"/>
  <c r="G743" i="3"/>
  <c r="G752" i="3"/>
  <c r="G759" i="3"/>
  <c r="G768" i="3"/>
  <c r="G775" i="3"/>
  <c r="G784" i="3"/>
  <c r="G791" i="3"/>
  <c r="G357" i="3"/>
  <c r="G391" i="3"/>
  <c r="G339" i="3"/>
  <c r="G174" i="3"/>
  <c r="G434" i="3"/>
  <c r="G471" i="3"/>
  <c r="G362" i="3"/>
  <c r="G396" i="3"/>
  <c r="G421" i="3"/>
  <c r="G533" i="3"/>
  <c r="G579" i="3"/>
  <c r="G610" i="3"/>
  <c r="G312" i="3"/>
  <c r="G595" i="3"/>
  <c r="G614" i="3"/>
  <c r="G617" i="3"/>
  <c r="G630" i="3"/>
  <c r="G633" i="3"/>
  <c r="G642" i="3"/>
  <c r="G665" i="3"/>
  <c r="G674" i="3"/>
  <c r="G517" i="3"/>
  <c r="G535" i="3"/>
  <c r="G539" i="3"/>
  <c r="G599" i="3"/>
  <c r="G626" i="3"/>
  <c r="G651" i="3"/>
  <c r="G660" i="3"/>
  <c r="G683" i="3"/>
  <c r="G692" i="3"/>
  <c r="G405" i="3"/>
  <c r="G613" i="3"/>
  <c r="G629" i="3"/>
  <c r="G637" i="3"/>
  <c r="G646" i="3"/>
  <c r="G669" i="3"/>
  <c r="G678" i="3"/>
  <c r="G254" i="3"/>
  <c r="G605" i="3"/>
  <c r="G612" i="3"/>
  <c r="G635" i="3"/>
  <c r="G644" i="3"/>
  <c r="G667" i="3"/>
  <c r="G676" i="3"/>
  <c r="G699" i="3"/>
  <c r="G708" i="3"/>
  <c r="G731" i="3"/>
  <c r="G740" i="3"/>
  <c r="G763" i="3"/>
  <c r="G499" i="3"/>
  <c r="G581" i="3"/>
  <c r="G619" i="3"/>
  <c r="G622" i="3"/>
  <c r="G654" i="3"/>
  <c r="G677" i="3"/>
  <c r="G701" i="3"/>
  <c r="G726" i="3"/>
  <c r="G729" i="3"/>
  <c r="G742" i="3"/>
  <c r="G745" i="3"/>
  <c r="G789" i="3"/>
  <c r="G798" i="3"/>
  <c r="G802" i="3"/>
  <c r="G806" i="3"/>
  <c r="G810" i="3"/>
  <c r="G814" i="3"/>
  <c r="G818" i="3"/>
  <c r="G822" i="3"/>
  <c r="G826" i="3"/>
  <c r="G830" i="3"/>
  <c r="G834" i="3"/>
  <c r="G838" i="3"/>
  <c r="G842" i="3"/>
  <c r="G846" i="3"/>
  <c r="G850" i="3"/>
  <c r="G854" i="3"/>
  <c r="G858" i="3"/>
  <c r="G862" i="3"/>
  <c r="G866" i="3"/>
  <c r="G870" i="3"/>
  <c r="G874" i="3"/>
  <c r="G878" i="3"/>
  <c r="G882" i="3"/>
  <c r="G886" i="3"/>
  <c r="G890" i="3"/>
  <c r="G894" i="3"/>
  <c r="G898" i="3"/>
  <c r="G900" i="3"/>
  <c r="G905" i="3"/>
  <c r="G507" i="3"/>
  <c r="G597" i="3"/>
  <c r="G607" i="3"/>
  <c r="G628" i="3"/>
  <c r="G649" i="3"/>
  <c r="G690" i="3"/>
  <c r="G694" i="3"/>
  <c r="G697" i="3"/>
  <c r="G710" i="3"/>
  <c r="G713" i="3"/>
  <c r="G738" i="3"/>
  <c r="G754" i="3"/>
  <c r="G757" i="3"/>
  <c r="G770" i="3"/>
  <c r="G793" i="3"/>
  <c r="G902" i="3"/>
  <c r="G907" i="3"/>
  <c r="G603" i="3"/>
  <c r="G662" i="3"/>
  <c r="G685" i="3"/>
  <c r="G706" i="3"/>
  <c r="G722" i="3"/>
  <c r="G725" i="3"/>
  <c r="G741" i="3"/>
  <c r="G766" i="3"/>
  <c r="G779" i="3"/>
  <c r="G788" i="3"/>
  <c r="G904" i="3"/>
  <c r="G359" i="3"/>
  <c r="G426" i="3"/>
  <c r="G477" i="3"/>
  <c r="G658" i="3"/>
  <c r="G681" i="3"/>
  <c r="G724" i="3"/>
  <c r="G777" i="3"/>
  <c r="G786" i="3"/>
  <c r="G899" i="3"/>
  <c r="G910" i="3"/>
  <c r="G915" i="3"/>
  <c r="G926" i="3"/>
  <c r="G931" i="3"/>
  <c r="G942" i="3"/>
  <c r="G947" i="3"/>
  <c r="G531" i="3"/>
  <c r="G670" i="3"/>
  <c r="G709" i="3"/>
  <c r="G747" i="3"/>
  <c r="G750" i="3"/>
  <c r="G799" i="3"/>
  <c r="G807" i="3"/>
  <c r="G815" i="3"/>
  <c r="G823" i="3"/>
  <c r="G831" i="3"/>
  <c r="G839" i="3"/>
  <c r="G847" i="3"/>
  <c r="G855" i="3"/>
  <c r="G863" i="3"/>
  <c r="G871" i="3"/>
  <c r="G879" i="3"/>
  <c r="G887" i="3"/>
  <c r="G895" i="3"/>
  <c r="G906" i="3"/>
  <c r="G908" i="3"/>
  <c r="G913" i="3"/>
  <c r="G930" i="3"/>
  <c r="G935" i="3"/>
  <c r="G938" i="3"/>
  <c r="G943" i="3"/>
  <c r="G957" i="3"/>
  <c r="G968" i="3"/>
  <c r="G973" i="3"/>
  <c r="G984" i="3"/>
  <c r="G989" i="3"/>
  <c r="G1000" i="3"/>
  <c r="G1005" i="3"/>
  <c r="G65" i="18" s="1"/>
  <c r="G645" i="3"/>
  <c r="G686" i="3"/>
  <c r="G715" i="3"/>
  <c r="G718" i="3"/>
  <c r="G756" i="3"/>
  <c r="G773" i="3"/>
  <c r="G796" i="3"/>
  <c r="G804" i="3"/>
  <c r="G812" i="3"/>
  <c r="G820" i="3"/>
  <c r="G828" i="3"/>
  <c r="G836" i="3"/>
  <c r="G844" i="3"/>
  <c r="G852" i="3"/>
  <c r="G860" i="3"/>
  <c r="G868" i="3"/>
  <c r="G876" i="3"/>
  <c r="G884" i="3"/>
  <c r="G892" i="3"/>
  <c r="G914" i="3"/>
  <c r="G919" i="3"/>
  <c r="G922" i="3"/>
  <c r="G927" i="3"/>
  <c r="G944" i="3"/>
  <c r="G949" i="3"/>
  <c r="G952" i="3"/>
  <c r="G954" i="3"/>
  <c r="G959" i="3"/>
  <c r="G970" i="3"/>
  <c r="G975" i="3"/>
  <c r="G986" i="3"/>
  <c r="G991" i="3"/>
  <c r="G1002" i="3"/>
  <c r="G62" i="18" s="1"/>
  <c r="G480" i="3"/>
  <c r="G765" i="3"/>
  <c r="G901" i="3"/>
  <c r="G911" i="3"/>
  <c r="G928" i="3"/>
  <c r="G933" i="3"/>
  <c r="G936" i="3"/>
  <c r="G941" i="3"/>
  <c r="G956" i="3"/>
  <c r="G961" i="3"/>
  <c r="G972" i="3"/>
  <c r="G977" i="3"/>
  <c r="G988" i="3"/>
  <c r="G993" i="3"/>
  <c r="G1004" i="3"/>
  <c r="G64" i="18" s="1"/>
  <c r="G450" i="3"/>
  <c r="G585" i="3"/>
  <c r="G702" i="3"/>
  <c r="G782" i="3"/>
  <c r="G800" i="3"/>
  <c r="G808" i="3"/>
  <c r="G816" i="3"/>
  <c r="G824" i="3"/>
  <c r="G832" i="3"/>
  <c r="G840" i="3"/>
  <c r="G848" i="3"/>
  <c r="G856" i="3"/>
  <c r="G864" i="3"/>
  <c r="G872" i="3"/>
  <c r="G880" i="3"/>
  <c r="G888" i="3"/>
  <c r="G896" i="3"/>
  <c r="G918" i="3"/>
  <c r="G923" i="3"/>
  <c r="G948" i="3"/>
  <c r="G962" i="3"/>
  <c r="G967" i="3"/>
  <c r="G978" i="3"/>
  <c r="G983" i="3"/>
  <c r="G994" i="3"/>
  <c r="G999" i="3"/>
  <c r="G781" i="3"/>
  <c r="G809" i="3"/>
  <c r="G825" i="3"/>
  <c r="G841" i="3"/>
  <c r="G857" i="3"/>
  <c r="G873" i="3"/>
  <c r="G889" i="3"/>
  <c r="G917" i="3"/>
  <c r="G920" i="3"/>
  <c r="G974" i="3"/>
  <c r="G979" i="3"/>
  <c r="G803" i="3"/>
  <c r="G819" i="3"/>
  <c r="G835" i="3"/>
  <c r="G851" i="3"/>
  <c r="G867" i="3"/>
  <c r="G883" i="3"/>
  <c r="G939" i="3"/>
  <c r="G960" i="3"/>
  <c r="G965" i="3"/>
  <c r="G992" i="3"/>
  <c r="G997" i="3"/>
  <c r="G749" i="3"/>
  <c r="G772" i="3"/>
  <c r="G932" i="3"/>
  <c r="G945" i="3"/>
  <c r="G964" i="3"/>
  <c r="G969" i="3"/>
  <c r="G996" i="3"/>
  <c r="G1001" i="3"/>
  <c r="G61" i="18" s="1"/>
  <c r="G693" i="3"/>
  <c r="G734" i="3"/>
  <c r="G774" i="3"/>
  <c r="G811" i="3"/>
  <c r="G827" i="3"/>
  <c r="G843" i="3"/>
  <c r="G859" i="3"/>
  <c r="G875" i="3"/>
  <c r="G891" i="3"/>
  <c r="G909" i="3"/>
  <c r="G934" i="3"/>
  <c r="G976" i="3"/>
  <c r="G981" i="3"/>
  <c r="G638" i="3"/>
  <c r="G797" i="3"/>
  <c r="G829" i="3"/>
  <c r="G861" i="3"/>
  <c r="G893" i="3"/>
  <c r="G929" i="3"/>
  <c r="G955" i="3"/>
  <c r="G661" i="3"/>
  <c r="G733" i="3"/>
  <c r="G817" i="3"/>
  <c r="G849" i="3"/>
  <c r="G881" i="3"/>
  <c r="G912" i="3"/>
  <c r="G950" i="3"/>
  <c r="G958" i="3"/>
  <c r="G963" i="3"/>
  <c r="G953" i="3"/>
  <c r="G971" i="3"/>
  <c r="G1003" i="3"/>
  <c r="G63" i="18" s="1"/>
  <c r="G587" i="3"/>
  <c r="G801" i="3"/>
  <c r="G937" i="3"/>
  <c r="G946" i="3"/>
  <c r="G980" i="3"/>
  <c r="G456" i="3"/>
  <c r="G951" i="3"/>
  <c r="G717" i="3"/>
  <c r="G758" i="3"/>
  <c r="G845" i="3"/>
  <c r="G853" i="3"/>
  <c r="G865" i="3"/>
  <c r="G903" i="3"/>
  <c r="G985" i="3"/>
  <c r="G761" i="3"/>
  <c r="G805" i="3"/>
  <c r="G877" i="3"/>
  <c r="G885" i="3"/>
  <c r="G897" i="3"/>
  <c r="G916" i="3"/>
  <c r="G925" i="3"/>
  <c r="G982" i="3"/>
  <c r="G990" i="3"/>
  <c r="G653" i="3"/>
  <c r="G837" i="3"/>
  <c r="G924" i="3"/>
  <c r="G869" i="3"/>
  <c r="G995" i="3"/>
  <c r="G790" i="3"/>
  <c r="G940" i="3"/>
  <c r="G813" i="3"/>
  <c r="G795" i="3"/>
  <c r="G821" i="3"/>
  <c r="G966" i="3"/>
  <c r="G987" i="3"/>
  <c r="G998" i="3"/>
  <c r="G621" i="3"/>
  <c r="G921" i="3"/>
  <c r="G833" i="3"/>
  <c r="F7" i="3"/>
  <c r="F56" i="18" s="1"/>
  <c r="F16" i="3"/>
  <c r="F23" i="3"/>
  <c r="F32" i="3"/>
  <c r="F39" i="3"/>
  <c r="F9" i="3"/>
  <c r="F58" i="18" s="1"/>
  <c r="F18" i="3"/>
  <c r="F25" i="3"/>
  <c r="F34" i="3"/>
  <c r="F11" i="3"/>
  <c r="F20" i="3"/>
  <c r="F27" i="3"/>
  <c r="F36" i="3"/>
  <c r="F41" i="3"/>
  <c r="F43" i="3"/>
  <c r="F45" i="3"/>
  <c r="F47" i="3"/>
  <c r="F49" i="3"/>
  <c r="F51" i="3"/>
  <c r="F53" i="3"/>
  <c r="F8" i="3"/>
  <c r="F57" i="18" s="1"/>
  <c r="F10" i="3"/>
  <c r="F59" i="18" s="1"/>
  <c r="F12" i="3"/>
  <c r="F14" i="3"/>
  <c r="F42" i="3"/>
  <c r="F38" i="3"/>
  <c r="F40" i="3"/>
  <c r="F46" i="3"/>
  <c r="F48" i="3"/>
  <c r="F22" i="3"/>
  <c r="F30" i="3"/>
  <c r="F35" i="3"/>
  <c r="F58" i="3"/>
  <c r="F24" i="3"/>
  <c r="F29" i="3"/>
  <c r="F37" i="3"/>
  <c r="F55" i="3"/>
  <c r="F62" i="3"/>
  <c r="F68" i="3"/>
  <c r="F70" i="3"/>
  <c r="F72" i="3"/>
  <c r="F74" i="3"/>
  <c r="F76" i="3"/>
  <c r="F78" i="3"/>
  <c r="F80" i="3"/>
  <c r="F82" i="3"/>
  <c r="F84" i="3"/>
  <c r="F86" i="3"/>
  <c r="F88" i="3"/>
  <c r="F90" i="3"/>
  <c r="F92" i="3"/>
  <c r="F94" i="3"/>
  <c r="F96" i="3"/>
  <c r="F98" i="3"/>
  <c r="F100" i="3"/>
  <c r="F102" i="3"/>
  <c r="F104" i="3"/>
  <c r="F106" i="3"/>
  <c r="F108" i="3"/>
  <c r="F110" i="3"/>
  <c r="F112" i="3"/>
  <c r="F19" i="3"/>
  <c r="F57" i="3"/>
  <c r="F64" i="3"/>
  <c r="F15" i="3"/>
  <c r="F26" i="3"/>
  <c r="F54" i="3"/>
  <c r="F56" i="3"/>
  <c r="F81" i="3"/>
  <c r="F97" i="3"/>
  <c r="F113" i="3"/>
  <c r="F115" i="3"/>
  <c r="F117" i="3"/>
  <c r="F119" i="3"/>
  <c r="F121" i="3"/>
  <c r="F123" i="3"/>
  <c r="F125" i="3"/>
  <c r="F127" i="3"/>
  <c r="F129" i="3"/>
  <c r="F131" i="3"/>
  <c r="F133" i="3"/>
  <c r="F135" i="3"/>
  <c r="F137" i="3"/>
  <c r="F71" i="3"/>
  <c r="F87" i="3"/>
  <c r="F103" i="3"/>
  <c r="F52" i="3"/>
  <c r="F73" i="3"/>
  <c r="F89" i="3"/>
  <c r="F105" i="3"/>
  <c r="F114" i="3"/>
  <c r="F116" i="3"/>
  <c r="F118" i="3"/>
  <c r="F120" i="3"/>
  <c r="F122" i="3"/>
  <c r="F124" i="3"/>
  <c r="F126" i="3"/>
  <c r="F128" i="3"/>
  <c r="F130" i="3"/>
  <c r="F132" i="3"/>
  <c r="F134" i="3"/>
  <c r="F136" i="3"/>
  <c r="F138" i="3"/>
  <c r="F33" i="3"/>
  <c r="F59" i="3"/>
  <c r="F75" i="3"/>
  <c r="F77" i="3"/>
  <c r="F79" i="3"/>
  <c r="F13" i="3"/>
  <c r="F17" i="3"/>
  <c r="F21" i="3"/>
  <c r="F61" i="3"/>
  <c r="F66" i="3"/>
  <c r="F67" i="3"/>
  <c r="F69" i="3"/>
  <c r="F107" i="3"/>
  <c r="F109" i="3"/>
  <c r="F111" i="3"/>
  <c r="F50" i="3"/>
  <c r="F31" i="3"/>
  <c r="F65" i="3"/>
  <c r="F85" i="3"/>
  <c r="F95" i="3"/>
  <c r="F145" i="3"/>
  <c r="F154" i="3"/>
  <c r="F161" i="3"/>
  <c r="F165" i="3"/>
  <c r="F167" i="3"/>
  <c r="F169" i="3"/>
  <c r="F171" i="3"/>
  <c r="F173" i="3"/>
  <c r="F175" i="3"/>
  <c r="F177" i="3"/>
  <c r="F179" i="3"/>
  <c r="F181" i="3"/>
  <c r="F183" i="3"/>
  <c r="F185" i="3"/>
  <c r="F187" i="3"/>
  <c r="F189" i="3"/>
  <c r="F191" i="3"/>
  <c r="F193" i="3"/>
  <c r="F195" i="3"/>
  <c r="F197" i="3"/>
  <c r="F199" i="3"/>
  <c r="F201" i="3"/>
  <c r="F203" i="3"/>
  <c r="F205" i="3"/>
  <c r="F207" i="3"/>
  <c r="F209" i="3"/>
  <c r="F211" i="3"/>
  <c r="F213" i="3"/>
  <c r="F215" i="3"/>
  <c r="F217" i="3"/>
  <c r="F219" i="3"/>
  <c r="F221" i="3"/>
  <c r="F223" i="3"/>
  <c r="F225" i="3"/>
  <c r="F227" i="3"/>
  <c r="F229" i="3"/>
  <c r="F231" i="3"/>
  <c r="F233" i="3"/>
  <c r="F235" i="3"/>
  <c r="F237" i="3"/>
  <c r="F239" i="3"/>
  <c r="F241" i="3"/>
  <c r="F243" i="3"/>
  <c r="F245" i="3"/>
  <c r="F247" i="3"/>
  <c r="F249" i="3"/>
  <c r="F251" i="3"/>
  <c r="F253" i="3"/>
  <c r="F255" i="3"/>
  <c r="F257" i="3"/>
  <c r="F60" i="3"/>
  <c r="F63" i="3"/>
  <c r="F140" i="3"/>
  <c r="F147" i="3"/>
  <c r="F156" i="3"/>
  <c r="F163" i="3"/>
  <c r="F142" i="3"/>
  <c r="F149" i="3"/>
  <c r="F158" i="3"/>
  <c r="F180" i="3"/>
  <c r="F196" i="3"/>
  <c r="F212" i="3"/>
  <c r="F228" i="3"/>
  <c r="F244" i="3"/>
  <c r="F44" i="3"/>
  <c r="F83" i="3"/>
  <c r="F151" i="3"/>
  <c r="F153" i="3"/>
  <c r="F155" i="3"/>
  <c r="F157" i="3"/>
  <c r="F159" i="3"/>
  <c r="F170" i="3"/>
  <c r="F186" i="3"/>
  <c r="F202" i="3"/>
  <c r="F218" i="3"/>
  <c r="F234" i="3"/>
  <c r="F250" i="3"/>
  <c r="F259" i="3"/>
  <c r="F261" i="3"/>
  <c r="F263" i="3"/>
  <c r="F265" i="3"/>
  <c r="F267" i="3"/>
  <c r="F269" i="3"/>
  <c r="F271" i="3"/>
  <c r="F273" i="3"/>
  <c r="F275" i="3"/>
  <c r="F277" i="3"/>
  <c r="F279" i="3"/>
  <c r="F281" i="3"/>
  <c r="F283" i="3"/>
  <c r="F285" i="3"/>
  <c r="F287" i="3"/>
  <c r="F289" i="3"/>
  <c r="F291" i="3"/>
  <c r="F293" i="3"/>
  <c r="F295" i="3"/>
  <c r="F297" i="3"/>
  <c r="F299" i="3"/>
  <c r="F301" i="3"/>
  <c r="F303" i="3"/>
  <c r="F305" i="3"/>
  <c r="F307" i="3"/>
  <c r="F309" i="3"/>
  <c r="F144" i="3"/>
  <c r="F146" i="3"/>
  <c r="F148" i="3"/>
  <c r="F150" i="3"/>
  <c r="F152" i="3"/>
  <c r="F172" i="3"/>
  <c r="F188" i="3"/>
  <c r="F204" i="3"/>
  <c r="F220" i="3"/>
  <c r="F236" i="3"/>
  <c r="F252" i="3"/>
  <c r="F93" i="3"/>
  <c r="F141" i="3"/>
  <c r="F164" i="3"/>
  <c r="F246" i="3"/>
  <c r="F248" i="3"/>
  <c r="F262" i="3"/>
  <c r="F278" i="3"/>
  <c r="F294" i="3"/>
  <c r="F198" i="3"/>
  <c r="F200" i="3"/>
  <c r="F238" i="3"/>
  <c r="F240" i="3"/>
  <c r="F242" i="3"/>
  <c r="F264" i="3"/>
  <c r="F280" i="3"/>
  <c r="F296" i="3"/>
  <c r="F143" i="3"/>
  <c r="F190" i="3"/>
  <c r="F192" i="3"/>
  <c r="F194" i="3"/>
  <c r="F266" i="3"/>
  <c r="F282" i="3"/>
  <c r="F298" i="3"/>
  <c r="F311" i="3"/>
  <c r="F313" i="3"/>
  <c r="F315" i="3"/>
  <c r="F317" i="3"/>
  <c r="F319" i="3"/>
  <c r="F321" i="3"/>
  <c r="F323" i="3"/>
  <c r="F325" i="3"/>
  <c r="F327" i="3"/>
  <c r="F329" i="3"/>
  <c r="F331" i="3"/>
  <c r="F333" i="3"/>
  <c r="F335" i="3"/>
  <c r="F337" i="3"/>
  <c r="F339" i="3"/>
  <c r="F341" i="3"/>
  <c r="F343" i="3"/>
  <c r="F345" i="3"/>
  <c r="F347" i="3"/>
  <c r="F349" i="3"/>
  <c r="F351" i="3"/>
  <c r="F353" i="3"/>
  <c r="F355" i="3"/>
  <c r="F357" i="3"/>
  <c r="F359" i="3"/>
  <c r="F361" i="3"/>
  <c r="F363" i="3"/>
  <c r="F365" i="3"/>
  <c r="F367" i="3"/>
  <c r="F369" i="3"/>
  <c r="F371" i="3"/>
  <c r="F373" i="3"/>
  <c r="F375" i="3"/>
  <c r="F377" i="3"/>
  <c r="F379" i="3"/>
  <c r="F381" i="3"/>
  <c r="F383" i="3"/>
  <c r="F385" i="3"/>
  <c r="F387" i="3"/>
  <c r="F389" i="3"/>
  <c r="F391" i="3"/>
  <c r="F393" i="3"/>
  <c r="F395" i="3"/>
  <c r="F397" i="3"/>
  <c r="F399" i="3"/>
  <c r="F401" i="3"/>
  <c r="F403" i="3"/>
  <c r="F405" i="3"/>
  <c r="F407" i="3"/>
  <c r="F409" i="3"/>
  <c r="F411" i="3"/>
  <c r="F413" i="3"/>
  <c r="F415" i="3"/>
  <c r="F417" i="3"/>
  <c r="F419" i="3"/>
  <c r="F421" i="3"/>
  <c r="F423" i="3"/>
  <c r="F425" i="3"/>
  <c r="F427" i="3"/>
  <c r="F429" i="3"/>
  <c r="F431" i="3"/>
  <c r="F433" i="3"/>
  <c r="F435" i="3"/>
  <c r="F437" i="3"/>
  <c r="F439" i="3"/>
  <c r="F441" i="3"/>
  <c r="F443" i="3"/>
  <c r="F445" i="3"/>
  <c r="F447" i="3"/>
  <c r="F449" i="3"/>
  <c r="F451" i="3"/>
  <c r="F453" i="3"/>
  <c r="F455" i="3"/>
  <c r="F457" i="3"/>
  <c r="F459" i="3"/>
  <c r="F461" i="3"/>
  <c r="F463" i="3"/>
  <c r="F465" i="3"/>
  <c r="F467" i="3"/>
  <c r="F469" i="3"/>
  <c r="F471" i="3"/>
  <c r="F473" i="3"/>
  <c r="F475" i="3"/>
  <c r="F477" i="3"/>
  <c r="F479" i="3"/>
  <c r="F481" i="3"/>
  <c r="F483" i="3"/>
  <c r="F485" i="3"/>
  <c r="F487" i="3"/>
  <c r="F489" i="3"/>
  <c r="F491" i="3"/>
  <c r="F493" i="3"/>
  <c r="F495" i="3"/>
  <c r="F162" i="3"/>
  <c r="F166" i="3"/>
  <c r="F176" i="3"/>
  <c r="F222" i="3"/>
  <c r="F300" i="3"/>
  <c r="F302" i="3"/>
  <c r="F304" i="3"/>
  <c r="F306" i="3"/>
  <c r="F308" i="3"/>
  <c r="F320" i="3"/>
  <c r="F336" i="3"/>
  <c r="F352" i="3"/>
  <c r="F368" i="3"/>
  <c r="F384" i="3"/>
  <c r="F400" i="3"/>
  <c r="F416" i="3"/>
  <c r="F432" i="3"/>
  <c r="F448" i="3"/>
  <c r="F464" i="3"/>
  <c r="F480" i="3"/>
  <c r="F496" i="3"/>
  <c r="F206" i="3"/>
  <c r="F284" i="3"/>
  <c r="F286" i="3"/>
  <c r="F288" i="3"/>
  <c r="F290" i="3"/>
  <c r="F292" i="3"/>
  <c r="F310" i="3"/>
  <c r="F326" i="3"/>
  <c r="F342" i="3"/>
  <c r="F358" i="3"/>
  <c r="F374" i="3"/>
  <c r="F390" i="3"/>
  <c r="F406" i="3"/>
  <c r="F422" i="3"/>
  <c r="F438" i="3"/>
  <c r="F454" i="3"/>
  <c r="F470" i="3"/>
  <c r="F486" i="3"/>
  <c r="F216" i="3"/>
  <c r="F226" i="3"/>
  <c r="F312" i="3"/>
  <c r="F328" i="3"/>
  <c r="F344" i="3"/>
  <c r="F360" i="3"/>
  <c r="F376" i="3"/>
  <c r="F392" i="3"/>
  <c r="F408" i="3"/>
  <c r="F424" i="3"/>
  <c r="F440" i="3"/>
  <c r="F456" i="3"/>
  <c r="F472" i="3"/>
  <c r="F488" i="3"/>
  <c r="F91" i="3"/>
  <c r="F160" i="3"/>
  <c r="F101" i="3"/>
  <c r="F139" i="3"/>
  <c r="F214" i="3"/>
  <c r="F230" i="3"/>
  <c r="F256" i="3"/>
  <c r="F260" i="3"/>
  <c r="F270" i="3"/>
  <c r="F254" i="3"/>
  <c r="F338" i="3"/>
  <c r="F340" i="3"/>
  <c r="F28" i="3"/>
  <c r="F324" i="3"/>
  <c r="F330" i="3"/>
  <c r="F418" i="3"/>
  <c r="F420" i="3"/>
  <c r="F178" i="3"/>
  <c r="F182" i="3"/>
  <c r="F232" i="3"/>
  <c r="F268" i="3"/>
  <c r="F316" i="3"/>
  <c r="F370" i="3"/>
  <c r="F372" i="3"/>
  <c r="F410" i="3"/>
  <c r="F412" i="3"/>
  <c r="F414" i="3"/>
  <c r="F272" i="3"/>
  <c r="F334" i="3"/>
  <c r="F348" i="3"/>
  <c r="F356" i="3"/>
  <c r="F394" i="3"/>
  <c r="F396" i="3"/>
  <c r="F398" i="3"/>
  <c r="F482" i="3"/>
  <c r="F484" i="3"/>
  <c r="F184" i="3"/>
  <c r="F210" i="3"/>
  <c r="F224" i="3"/>
  <c r="F382" i="3"/>
  <c r="F428" i="3"/>
  <c r="F462" i="3"/>
  <c r="F502" i="3"/>
  <c r="F511" i="3"/>
  <c r="F518" i="3"/>
  <c r="F527" i="3"/>
  <c r="F534" i="3"/>
  <c r="F543" i="3"/>
  <c r="F550" i="3"/>
  <c r="F559" i="3"/>
  <c r="F566" i="3"/>
  <c r="F575" i="3"/>
  <c r="F582" i="3"/>
  <c r="F591" i="3"/>
  <c r="F598" i="3"/>
  <c r="F600" i="3"/>
  <c r="F602" i="3"/>
  <c r="F604" i="3"/>
  <c r="F606" i="3"/>
  <c r="F258" i="3"/>
  <c r="F332" i="3"/>
  <c r="F366" i="3"/>
  <c r="F402" i="3"/>
  <c r="F468" i="3"/>
  <c r="F474" i="3"/>
  <c r="F497" i="3"/>
  <c r="F504" i="3"/>
  <c r="F513" i="3"/>
  <c r="F520" i="3"/>
  <c r="F529" i="3"/>
  <c r="F536" i="3"/>
  <c r="F545" i="3"/>
  <c r="F552" i="3"/>
  <c r="F561" i="3"/>
  <c r="F568" i="3"/>
  <c r="F577" i="3"/>
  <c r="F584" i="3"/>
  <c r="F593" i="3"/>
  <c r="F430" i="3"/>
  <c r="F460" i="3"/>
  <c r="F499" i="3"/>
  <c r="F506" i="3"/>
  <c r="F515" i="3"/>
  <c r="F522" i="3"/>
  <c r="F531" i="3"/>
  <c r="F538" i="3"/>
  <c r="F547" i="3"/>
  <c r="F554" i="3"/>
  <c r="F563" i="3"/>
  <c r="F570" i="3"/>
  <c r="F579" i="3"/>
  <c r="F586" i="3"/>
  <c r="F595" i="3"/>
  <c r="F99" i="3"/>
  <c r="F276" i="3"/>
  <c r="F524" i="3"/>
  <c r="F526" i="3"/>
  <c r="F528" i="3"/>
  <c r="F530" i="3"/>
  <c r="F532" i="3"/>
  <c r="F565" i="3"/>
  <c r="F567" i="3"/>
  <c r="F569" i="3"/>
  <c r="F571" i="3"/>
  <c r="F573" i="3"/>
  <c r="F168" i="3"/>
  <c r="F322" i="3"/>
  <c r="F346" i="3"/>
  <c r="F436" i="3"/>
  <c r="F517" i="3"/>
  <c r="F519" i="3"/>
  <c r="F521" i="3"/>
  <c r="F523" i="3"/>
  <c r="F525" i="3"/>
  <c r="F610" i="3"/>
  <c r="F612" i="3"/>
  <c r="F614" i="3"/>
  <c r="F616" i="3"/>
  <c r="F618" i="3"/>
  <c r="F620" i="3"/>
  <c r="F622" i="3"/>
  <c r="F624" i="3"/>
  <c r="F626" i="3"/>
  <c r="F628" i="3"/>
  <c r="F630" i="3"/>
  <c r="F632" i="3"/>
  <c r="F634" i="3"/>
  <c r="F636" i="3"/>
  <c r="F638" i="3"/>
  <c r="F640" i="3"/>
  <c r="F642" i="3"/>
  <c r="F644" i="3"/>
  <c r="F646" i="3"/>
  <c r="F648" i="3"/>
  <c r="F650" i="3"/>
  <c r="F652" i="3"/>
  <c r="F654" i="3"/>
  <c r="F656" i="3"/>
  <c r="F658" i="3"/>
  <c r="F660" i="3"/>
  <c r="F662" i="3"/>
  <c r="F664" i="3"/>
  <c r="F666" i="3"/>
  <c r="F668" i="3"/>
  <c r="F670" i="3"/>
  <c r="F672" i="3"/>
  <c r="F674" i="3"/>
  <c r="F676" i="3"/>
  <c r="F678" i="3"/>
  <c r="F680" i="3"/>
  <c r="F682" i="3"/>
  <c r="F684" i="3"/>
  <c r="F686" i="3"/>
  <c r="F688" i="3"/>
  <c r="F690" i="3"/>
  <c r="F692" i="3"/>
  <c r="F694" i="3"/>
  <c r="F696" i="3"/>
  <c r="F698" i="3"/>
  <c r="F700" i="3"/>
  <c r="F702" i="3"/>
  <c r="F704" i="3"/>
  <c r="F706" i="3"/>
  <c r="F708" i="3"/>
  <c r="F710" i="3"/>
  <c r="F712" i="3"/>
  <c r="F714" i="3"/>
  <c r="F716" i="3"/>
  <c r="F718" i="3"/>
  <c r="F720" i="3"/>
  <c r="F722" i="3"/>
  <c r="F724" i="3"/>
  <c r="F726" i="3"/>
  <c r="F728" i="3"/>
  <c r="F730" i="3"/>
  <c r="F732" i="3"/>
  <c r="F734" i="3"/>
  <c r="F736" i="3"/>
  <c r="F738" i="3"/>
  <c r="F740" i="3"/>
  <c r="F742" i="3"/>
  <c r="F744" i="3"/>
  <c r="F746" i="3"/>
  <c r="F748" i="3"/>
  <c r="F750" i="3"/>
  <c r="F752" i="3"/>
  <c r="F754" i="3"/>
  <c r="F756" i="3"/>
  <c r="F758" i="3"/>
  <c r="F760" i="3"/>
  <c r="F762" i="3"/>
  <c r="F764" i="3"/>
  <c r="F766" i="3"/>
  <c r="F768" i="3"/>
  <c r="F770" i="3"/>
  <c r="F772" i="3"/>
  <c r="F774" i="3"/>
  <c r="F776" i="3"/>
  <c r="F778" i="3"/>
  <c r="F780" i="3"/>
  <c r="F782" i="3"/>
  <c r="F784" i="3"/>
  <c r="F786" i="3"/>
  <c r="F788" i="3"/>
  <c r="F790" i="3"/>
  <c r="F792" i="3"/>
  <c r="F794" i="3"/>
  <c r="F174" i="3"/>
  <c r="F350" i="3"/>
  <c r="F450" i="3"/>
  <c r="F452" i="3"/>
  <c r="F501" i="3"/>
  <c r="F503" i="3"/>
  <c r="F505" i="3"/>
  <c r="F507" i="3"/>
  <c r="F509" i="3"/>
  <c r="F588" i="3"/>
  <c r="F590" i="3"/>
  <c r="F592" i="3"/>
  <c r="F594" i="3"/>
  <c r="F596" i="3"/>
  <c r="F603" i="3"/>
  <c r="F364" i="3"/>
  <c r="F514" i="3"/>
  <c r="F537" i="3"/>
  <c r="F542" i="3"/>
  <c r="F555" i="3"/>
  <c r="F560" i="3"/>
  <c r="F583" i="3"/>
  <c r="F609" i="3"/>
  <c r="F625" i="3"/>
  <c r="F641" i="3"/>
  <c r="F657" i="3"/>
  <c r="F673" i="3"/>
  <c r="F689" i="3"/>
  <c r="F705" i="3"/>
  <c r="F721" i="3"/>
  <c r="F737" i="3"/>
  <c r="F753" i="3"/>
  <c r="F769" i="3"/>
  <c r="F785" i="3"/>
  <c r="F442" i="3"/>
  <c r="F466" i="3"/>
  <c r="F478" i="3"/>
  <c r="F578" i="3"/>
  <c r="F611" i="3"/>
  <c r="F627" i="3"/>
  <c r="F643" i="3"/>
  <c r="F659" i="3"/>
  <c r="F675" i="3"/>
  <c r="F691" i="3"/>
  <c r="F707" i="3"/>
  <c r="F723" i="3"/>
  <c r="F739" i="3"/>
  <c r="F755" i="3"/>
  <c r="F771" i="3"/>
  <c r="F787" i="3"/>
  <c r="F6" i="3"/>
  <c r="F55" i="18" s="1"/>
  <c r="F274" i="3"/>
  <c r="F314" i="3"/>
  <c r="F318" i="3"/>
  <c r="F386" i="3"/>
  <c r="F490" i="3"/>
  <c r="F498" i="3"/>
  <c r="F508" i="3"/>
  <c r="F516" i="3"/>
  <c r="F539" i="3"/>
  <c r="F544" i="3"/>
  <c r="F549" i="3"/>
  <c r="F557" i="3"/>
  <c r="F562" i="3"/>
  <c r="F585" i="3"/>
  <c r="F613" i="3"/>
  <c r="F629" i="3"/>
  <c r="F645" i="3"/>
  <c r="F661" i="3"/>
  <c r="F677" i="3"/>
  <c r="F693" i="3"/>
  <c r="F709" i="3"/>
  <c r="F725" i="3"/>
  <c r="F741" i="3"/>
  <c r="F757" i="3"/>
  <c r="F773" i="3"/>
  <c r="F789" i="3"/>
  <c r="F796" i="3"/>
  <c r="F798" i="3"/>
  <c r="F800" i="3"/>
  <c r="F802" i="3"/>
  <c r="F804" i="3"/>
  <c r="F806" i="3"/>
  <c r="F808" i="3"/>
  <c r="F810" i="3"/>
  <c r="F812" i="3"/>
  <c r="F814" i="3"/>
  <c r="F816" i="3"/>
  <c r="F818" i="3"/>
  <c r="F820" i="3"/>
  <c r="F822" i="3"/>
  <c r="F824" i="3"/>
  <c r="F826" i="3"/>
  <c r="F828" i="3"/>
  <c r="F830" i="3"/>
  <c r="F832" i="3"/>
  <c r="F834" i="3"/>
  <c r="F836" i="3"/>
  <c r="F838" i="3"/>
  <c r="F840" i="3"/>
  <c r="F842" i="3"/>
  <c r="F844" i="3"/>
  <c r="F846" i="3"/>
  <c r="F848" i="3"/>
  <c r="F850" i="3"/>
  <c r="F852" i="3"/>
  <c r="F854" i="3"/>
  <c r="F856" i="3"/>
  <c r="F858" i="3"/>
  <c r="F860" i="3"/>
  <c r="F862" i="3"/>
  <c r="F864" i="3"/>
  <c r="F866" i="3"/>
  <c r="F868" i="3"/>
  <c r="F870" i="3"/>
  <c r="F872" i="3"/>
  <c r="F874" i="3"/>
  <c r="F876" i="3"/>
  <c r="F878" i="3"/>
  <c r="F880" i="3"/>
  <c r="F882" i="3"/>
  <c r="F884" i="3"/>
  <c r="F886" i="3"/>
  <c r="F888" i="3"/>
  <c r="F890" i="3"/>
  <c r="F892" i="3"/>
  <c r="F894" i="3"/>
  <c r="F896" i="3"/>
  <c r="F898" i="3"/>
  <c r="F900" i="3"/>
  <c r="F902" i="3"/>
  <c r="F904" i="3"/>
  <c r="F906" i="3"/>
  <c r="F908" i="3"/>
  <c r="F910" i="3"/>
  <c r="F912" i="3"/>
  <c r="F914" i="3"/>
  <c r="F916" i="3"/>
  <c r="F918" i="3"/>
  <c r="F920" i="3"/>
  <c r="F922" i="3"/>
  <c r="F924" i="3"/>
  <c r="F926" i="3"/>
  <c r="F928" i="3"/>
  <c r="F930" i="3"/>
  <c r="F932" i="3"/>
  <c r="F934" i="3"/>
  <c r="F936" i="3"/>
  <c r="F938" i="3"/>
  <c r="F940" i="3"/>
  <c r="F942" i="3"/>
  <c r="F944" i="3"/>
  <c r="F946" i="3"/>
  <c r="F948" i="3"/>
  <c r="F950" i="3"/>
  <c r="F952" i="3"/>
  <c r="F954" i="3"/>
  <c r="F956" i="3"/>
  <c r="F958" i="3"/>
  <c r="F960" i="3"/>
  <c r="F962" i="3"/>
  <c r="F964" i="3"/>
  <c r="F966" i="3"/>
  <c r="F968" i="3"/>
  <c r="F970" i="3"/>
  <c r="F972" i="3"/>
  <c r="F974" i="3"/>
  <c r="F976" i="3"/>
  <c r="F978" i="3"/>
  <c r="F980" i="3"/>
  <c r="F982" i="3"/>
  <c r="F984" i="3"/>
  <c r="F986" i="3"/>
  <c r="F988" i="3"/>
  <c r="F990" i="3"/>
  <c r="F992" i="3"/>
  <c r="F994" i="3"/>
  <c r="F996" i="3"/>
  <c r="F998" i="3"/>
  <c r="F1000" i="3"/>
  <c r="F1002" i="3"/>
  <c r="F62" i="18" s="1"/>
  <c r="F1004" i="3"/>
  <c r="F64" i="18" s="1"/>
  <c r="F362" i="3"/>
  <c r="F404" i="3"/>
  <c r="F476" i="3"/>
  <c r="F494" i="3"/>
  <c r="F500" i="3"/>
  <c r="F510" i="3"/>
  <c r="F533" i="3"/>
  <c r="F541" i="3"/>
  <c r="F546" i="3"/>
  <c r="F551" i="3"/>
  <c r="F556" i="3"/>
  <c r="F564" i="3"/>
  <c r="F587" i="3"/>
  <c r="F597" i="3"/>
  <c r="F617" i="3"/>
  <c r="F633" i="3"/>
  <c r="F649" i="3"/>
  <c r="F665" i="3"/>
  <c r="F681" i="3"/>
  <c r="F697" i="3"/>
  <c r="F713" i="3"/>
  <c r="F729" i="3"/>
  <c r="F745" i="3"/>
  <c r="F761" i="3"/>
  <c r="F777" i="3"/>
  <c r="F793" i="3"/>
  <c r="F446" i="3"/>
  <c r="F458" i="3"/>
  <c r="F434" i="3"/>
  <c r="F208" i="3"/>
  <c r="F426" i="3"/>
  <c r="F605" i="3"/>
  <c r="F607" i="3"/>
  <c r="F619" i="3"/>
  <c r="F535" i="3"/>
  <c r="F576" i="3"/>
  <c r="F580" i="3"/>
  <c r="F599" i="3"/>
  <c r="F608" i="3"/>
  <c r="F651" i="3"/>
  <c r="F683" i="3"/>
  <c r="F558" i="3"/>
  <c r="F623" i="3"/>
  <c r="F637" i="3"/>
  <c r="F669" i="3"/>
  <c r="F354" i="3"/>
  <c r="F388" i="3"/>
  <c r="F492" i="3"/>
  <c r="F540" i="3"/>
  <c r="F581" i="3"/>
  <c r="F655" i="3"/>
  <c r="F687" i="3"/>
  <c r="F378" i="3"/>
  <c r="F615" i="3"/>
  <c r="F653" i="3"/>
  <c r="F685" i="3"/>
  <c r="F717" i="3"/>
  <c r="F749" i="3"/>
  <c r="F574" i="3"/>
  <c r="F589" i="3"/>
  <c r="F767" i="3"/>
  <c r="F775" i="3"/>
  <c r="F907" i="3"/>
  <c r="F631" i="3"/>
  <c r="F667" i="3"/>
  <c r="F735" i="3"/>
  <c r="F751" i="3"/>
  <c r="F779" i="3"/>
  <c r="F444" i="3"/>
  <c r="F553" i="3"/>
  <c r="F639" i="3"/>
  <c r="F703" i="3"/>
  <c r="F719" i="3"/>
  <c r="F747" i="3"/>
  <c r="F763" i="3"/>
  <c r="F799" i="3"/>
  <c r="F803" i="3"/>
  <c r="F807" i="3"/>
  <c r="F811" i="3"/>
  <c r="F815" i="3"/>
  <c r="F819" i="3"/>
  <c r="F823" i="3"/>
  <c r="F827" i="3"/>
  <c r="F831" i="3"/>
  <c r="F835" i="3"/>
  <c r="F839" i="3"/>
  <c r="F843" i="3"/>
  <c r="F847" i="3"/>
  <c r="F851" i="3"/>
  <c r="F855" i="3"/>
  <c r="F859" i="3"/>
  <c r="F863" i="3"/>
  <c r="F867" i="3"/>
  <c r="F871" i="3"/>
  <c r="F875" i="3"/>
  <c r="F879" i="3"/>
  <c r="F883" i="3"/>
  <c r="F887" i="3"/>
  <c r="F891" i="3"/>
  <c r="F895" i="3"/>
  <c r="F548" i="3"/>
  <c r="F635" i="3"/>
  <c r="F711" i="3"/>
  <c r="F727" i="3"/>
  <c r="F765" i="3"/>
  <c r="F795" i="3"/>
  <c r="F901" i="3"/>
  <c r="F917" i="3"/>
  <c r="F933" i="3"/>
  <c r="F949" i="3"/>
  <c r="F715" i="3"/>
  <c r="F783" i="3"/>
  <c r="F919" i="3"/>
  <c r="F927" i="3"/>
  <c r="F959" i="3"/>
  <c r="F975" i="3"/>
  <c r="F991" i="3"/>
  <c r="F759" i="3"/>
  <c r="F791" i="3"/>
  <c r="F911" i="3"/>
  <c r="F941" i="3"/>
  <c r="F961" i="3"/>
  <c r="F977" i="3"/>
  <c r="F993" i="3"/>
  <c r="F671" i="3"/>
  <c r="F695" i="3"/>
  <c r="F733" i="3"/>
  <c r="F781" i="3"/>
  <c r="F801" i="3"/>
  <c r="F809" i="3"/>
  <c r="F817" i="3"/>
  <c r="F825" i="3"/>
  <c r="F833" i="3"/>
  <c r="F841" i="3"/>
  <c r="F849" i="3"/>
  <c r="F857" i="3"/>
  <c r="F865" i="3"/>
  <c r="F873" i="3"/>
  <c r="F881" i="3"/>
  <c r="F889" i="3"/>
  <c r="F897" i="3"/>
  <c r="F925" i="3"/>
  <c r="F963" i="3"/>
  <c r="F979" i="3"/>
  <c r="F995" i="3"/>
  <c r="F663" i="3"/>
  <c r="F699" i="3"/>
  <c r="F743" i="3"/>
  <c r="F899" i="3"/>
  <c r="F915" i="3"/>
  <c r="F937" i="3"/>
  <c r="F945" i="3"/>
  <c r="F953" i="3"/>
  <c r="F969" i="3"/>
  <c r="F985" i="3"/>
  <c r="F1001" i="3"/>
  <c r="F61" i="18" s="1"/>
  <c r="F701" i="3"/>
  <c r="F939" i="3"/>
  <c r="F965" i="3"/>
  <c r="F997" i="3"/>
  <c r="F647" i="3"/>
  <c r="F731" i="3"/>
  <c r="F923" i="3"/>
  <c r="F983" i="3"/>
  <c r="F797" i="3"/>
  <c r="F813" i="3"/>
  <c r="F829" i="3"/>
  <c r="F845" i="3"/>
  <c r="F861" i="3"/>
  <c r="F877" i="3"/>
  <c r="F893" i="3"/>
  <c r="F929" i="3"/>
  <c r="F951" i="3"/>
  <c r="F955" i="3"/>
  <c r="F987" i="3"/>
  <c r="F380" i="3"/>
  <c r="F931" i="3"/>
  <c r="F967" i="3"/>
  <c r="F999" i="3"/>
  <c r="F512" i="3"/>
  <c r="F572" i="3"/>
  <c r="F679" i="3"/>
  <c r="F935" i="3"/>
  <c r="F973" i="3"/>
  <c r="F905" i="3"/>
  <c r="F909" i="3"/>
  <c r="F947" i="3"/>
  <c r="F981" i="3"/>
  <c r="F621" i="3"/>
  <c r="F805" i="3"/>
  <c r="F837" i="3"/>
  <c r="F869" i="3"/>
  <c r="F921" i="3"/>
  <c r="F971" i="3"/>
  <c r="F913" i="3"/>
  <c r="F821" i="3"/>
  <c r="F1005" i="3"/>
  <c r="F65" i="18" s="1"/>
  <c r="F885" i="3"/>
  <c r="F943" i="3"/>
  <c r="F1003" i="3"/>
  <c r="F63" i="18" s="1"/>
  <c r="F601" i="3"/>
  <c r="F903" i="3"/>
  <c r="F853" i="3"/>
  <c r="F989" i="3"/>
  <c r="F957" i="3"/>
  <c r="H297" i="17"/>
  <c r="H41" i="17"/>
  <c r="H780" i="17"/>
  <c r="H414" i="17"/>
  <c r="H713" i="17"/>
  <c r="H486" i="17"/>
  <c r="H784" i="17"/>
  <c r="H393" i="17"/>
  <c r="H361" i="17"/>
  <c r="G1" i="9"/>
  <c r="H576" i="17"/>
  <c r="H790" i="17"/>
  <c r="H817" i="17"/>
  <c r="H708" i="17"/>
  <c r="I303" i="17"/>
  <c r="I657" i="17"/>
  <c r="H773" i="17"/>
  <c r="H199" i="17"/>
  <c r="H710" i="17"/>
  <c r="H418" i="17"/>
  <c r="H583" i="17"/>
  <c r="H27" i="17"/>
  <c r="H674" i="17"/>
  <c r="H631" i="17"/>
  <c r="H253" i="17"/>
  <c r="H777" i="17"/>
  <c r="H547" i="17"/>
  <c r="H410" i="17"/>
  <c r="H395" i="17"/>
  <c r="H714" i="17"/>
  <c r="H668" i="17"/>
  <c r="H374" i="17"/>
  <c r="H718" i="17"/>
  <c r="H58" i="17"/>
  <c r="H73" i="17"/>
  <c r="H278" i="17"/>
  <c r="H54" i="17"/>
  <c r="H2" i="3"/>
  <c r="H1" i="3"/>
  <c r="H10" i="17" l="1"/>
  <c r="H39" i="18" s="1"/>
  <c r="G28" i="18"/>
  <c r="I892" i="17"/>
  <c r="J538" i="17"/>
  <c r="I916" i="17"/>
  <c r="J874" i="17"/>
  <c r="J688" i="17"/>
  <c r="J570" i="17"/>
  <c r="J196" i="17"/>
  <c r="I739" i="17"/>
  <c r="I572" i="17"/>
  <c r="J384" i="17"/>
  <c r="H679" i="17"/>
  <c r="I944" i="17"/>
  <c r="H672" i="17"/>
  <c r="I690" i="17"/>
  <c r="I789" i="17"/>
  <c r="H23" i="17"/>
  <c r="J23" i="17"/>
  <c r="I413" i="17"/>
  <c r="H846" i="17"/>
  <c r="I795" i="17"/>
  <c r="J110" i="17"/>
  <c r="I193" i="17"/>
  <c r="H810" i="17"/>
  <c r="J671" i="17"/>
  <c r="H750" i="17"/>
  <c r="H716" i="17"/>
  <c r="H950" i="17"/>
  <c r="I429" i="17"/>
  <c r="J966" i="17"/>
  <c r="I904" i="17"/>
  <c r="I957" i="17"/>
  <c r="H518" i="17"/>
  <c r="H917" i="17"/>
  <c r="H68" i="17"/>
  <c r="J305" i="17"/>
  <c r="H448" i="17"/>
  <c r="I451" i="17"/>
  <c r="I845" i="17"/>
  <c r="H758" i="17"/>
  <c r="H225" i="17"/>
  <c r="I669" i="17"/>
  <c r="I63" i="17"/>
  <c r="I801" i="17"/>
  <c r="I246" i="17"/>
  <c r="I224" i="17"/>
  <c r="H659" i="17"/>
  <c r="H14" i="17"/>
  <c r="H43" i="18" s="1"/>
  <c r="H32" i="18"/>
  <c r="I70" i="17"/>
  <c r="I40" i="17"/>
  <c r="J441" i="17"/>
  <c r="H580" i="17"/>
  <c r="J906" i="17"/>
  <c r="H430" i="17"/>
  <c r="H48" i="17"/>
  <c r="I321" i="17"/>
  <c r="H22" i="17"/>
  <c r="I593" i="17"/>
  <c r="H589" i="17"/>
  <c r="H798" i="17"/>
  <c r="H812" i="17"/>
  <c r="I454" i="17"/>
  <c r="H389" i="17"/>
  <c r="J879" i="17"/>
  <c r="H388" i="17"/>
  <c r="H1009" i="17"/>
  <c r="H49" i="18" s="1"/>
  <c r="H428" i="17"/>
  <c r="I299" i="17"/>
  <c r="J299" i="17"/>
  <c r="I975" i="17"/>
  <c r="H299" i="17"/>
  <c r="I508" i="17"/>
  <c r="J363" i="17"/>
  <c r="I553" i="17"/>
  <c r="I623" i="17"/>
  <c r="H279" i="17"/>
  <c r="I176" i="17"/>
  <c r="H646" i="17"/>
  <c r="H345" i="17"/>
  <c r="H174" i="17"/>
  <c r="J32" i="17"/>
  <c r="I396" i="17"/>
  <c r="H312" i="17"/>
  <c r="K432" i="17"/>
  <c r="I43" i="17"/>
  <c r="I417" i="17"/>
  <c r="I970" i="17"/>
  <c r="I776" i="17"/>
  <c r="I209" i="17"/>
  <c r="I722" i="17"/>
  <c r="H522" i="17"/>
  <c r="H761" i="17"/>
  <c r="J36" i="17"/>
  <c r="J867" i="17"/>
  <c r="I1001" i="17"/>
  <c r="H634" i="17"/>
  <c r="H190" i="17"/>
  <c r="H815" i="17"/>
  <c r="J182" i="17"/>
  <c r="I890" i="17"/>
  <c r="I226" i="17"/>
  <c r="I56" i="17"/>
  <c r="H88" i="17"/>
  <c r="I865" i="17"/>
  <c r="I252" i="17"/>
  <c r="I985" i="17"/>
  <c r="K22" i="17"/>
  <c r="I661" i="17"/>
  <c r="J281" i="17"/>
  <c r="H76" i="17"/>
  <c r="H316" i="17"/>
  <c r="H293" i="17"/>
  <c r="I297" i="17"/>
  <c r="J920" i="17"/>
  <c r="I444" i="17"/>
  <c r="K444" i="17"/>
  <c r="H411" i="17"/>
  <c r="H47" i="17"/>
  <c r="I97" i="17"/>
  <c r="J563" i="17"/>
  <c r="J223" i="17"/>
  <c r="H18" i="17"/>
  <c r="I438" i="17"/>
  <c r="J188" i="17"/>
  <c r="I983" i="17"/>
  <c r="I366" i="17"/>
  <c r="J517" i="17"/>
  <c r="I373" i="17"/>
  <c r="K353" i="17"/>
  <c r="I397" i="17"/>
  <c r="H444" i="17"/>
  <c r="J686" i="17"/>
  <c r="J587" i="17"/>
  <c r="I715" i="17"/>
  <c r="K91" i="17"/>
  <c r="K365" i="17"/>
  <c r="J330" i="17"/>
  <c r="I60" i="17"/>
  <c r="H663" i="17"/>
  <c r="H991" i="17"/>
  <c r="H979" i="17"/>
  <c r="I521" i="17"/>
  <c r="I445" i="17"/>
  <c r="K461" i="17"/>
  <c r="H130" i="17"/>
  <c r="K287" i="17"/>
  <c r="J984" i="17"/>
  <c r="I102" i="17"/>
  <c r="I272" i="17"/>
  <c r="H914" i="17"/>
  <c r="J285" i="17"/>
  <c r="H431" i="17"/>
  <c r="I688" i="17"/>
  <c r="I645" i="17"/>
  <c r="H807" i="17"/>
  <c r="J859" i="17"/>
  <c r="I895" i="17"/>
  <c r="I486" i="17"/>
  <c r="J694" i="17"/>
  <c r="H831" i="17"/>
  <c r="I332" i="17"/>
  <c r="H92" i="17"/>
  <c r="H496" i="17"/>
  <c r="H343" i="17"/>
  <c r="H945" i="17"/>
  <c r="I274" i="17"/>
  <c r="J990" i="17"/>
  <c r="J585" i="17"/>
  <c r="I861" i="17"/>
  <c r="J81" i="17"/>
  <c r="J146" i="17"/>
  <c r="J569" i="17"/>
  <c r="J64" i="17"/>
  <c r="I109" i="17"/>
  <c r="I108" i="17"/>
  <c r="I140" i="17"/>
  <c r="I480" i="17"/>
  <c r="J480" i="17"/>
  <c r="J783" i="17"/>
  <c r="I92" i="17"/>
  <c r="J92" i="17"/>
  <c r="H886" i="17"/>
  <c r="H323" i="17"/>
  <c r="H72" i="17"/>
  <c r="I644" i="17"/>
  <c r="H775" i="17"/>
  <c r="H354" i="17"/>
  <c r="I207" i="17"/>
  <c r="J327" i="17"/>
  <c r="K617" i="17"/>
  <c r="H755" i="17"/>
  <c r="H122" i="17"/>
  <c r="H339" i="17"/>
  <c r="K595" i="17"/>
  <c r="I783" i="17"/>
  <c r="I751" i="17"/>
  <c r="J910" i="17"/>
  <c r="I412" i="17"/>
  <c r="J839" i="17"/>
  <c r="J448" i="17"/>
  <c r="J741" i="17"/>
  <c r="I961" i="17"/>
  <c r="H960" i="17"/>
  <c r="I372" i="17"/>
  <c r="H201" i="17"/>
  <c r="H719" i="17"/>
  <c r="I844" i="17"/>
  <c r="H480" i="17"/>
  <c r="H940" i="17"/>
  <c r="J434" i="17"/>
  <c r="I500" i="17"/>
  <c r="J87" i="17"/>
  <c r="H834" i="17"/>
  <c r="I946" i="17"/>
  <c r="J946" i="17"/>
  <c r="J111" i="17"/>
  <c r="L111" i="17"/>
  <c r="I723" i="17"/>
  <c r="I908" i="17"/>
  <c r="L213" i="17"/>
  <c r="I111" i="17"/>
  <c r="H540" i="17"/>
  <c r="K233" i="17"/>
  <c r="I263" i="17"/>
  <c r="I158" i="17"/>
  <c r="H391" i="17"/>
  <c r="J685" i="17"/>
  <c r="I474" i="17"/>
  <c r="I763" i="17"/>
  <c r="H723" i="17"/>
  <c r="H749" i="17"/>
  <c r="J588" i="17"/>
  <c r="J477" i="17"/>
  <c r="I443" i="17"/>
  <c r="H946" i="17"/>
  <c r="K955" i="17"/>
  <c r="J778" i="17"/>
  <c r="J47" i="17"/>
  <c r="J827" i="17"/>
  <c r="I471" i="17"/>
  <c r="I457" i="17"/>
  <c r="J457" i="17"/>
  <c r="I540" i="17"/>
  <c r="K372" i="17"/>
  <c r="J211" i="17"/>
  <c r="I505" i="17"/>
  <c r="K546" i="17"/>
  <c r="I187" i="17"/>
  <c r="I947" i="17"/>
  <c r="J634" i="17"/>
  <c r="J401" i="17"/>
  <c r="J619" i="17"/>
  <c r="I691" i="17"/>
  <c r="J522" i="17"/>
  <c r="K975" i="17"/>
  <c r="I152" i="17"/>
  <c r="K209" i="17"/>
  <c r="J659" i="17"/>
  <c r="J18" i="17"/>
  <c r="J1009" i="17"/>
  <c r="J49" i="18" s="1"/>
  <c r="J831" i="17"/>
  <c r="I264" i="17"/>
  <c r="I833" i="17"/>
  <c r="H457" i="17"/>
  <c r="H407" i="17"/>
  <c r="J98" i="17"/>
  <c r="J76" i="17"/>
  <c r="I360" i="17"/>
  <c r="I856" i="17"/>
  <c r="J803" i="17"/>
  <c r="I780" i="17"/>
  <c r="H607" i="17"/>
  <c r="H641" i="17"/>
  <c r="H143" i="17"/>
  <c r="H370" i="17"/>
  <c r="H222" i="17"/>
  <c r="J40" i="17"/>
  <c r="H382" i="17"/>
  <c r="H554" i="17"/>
  <c r="H779" i="17"/>
  <c r="H885" i="17"/>
  <c r="H232" i="17"/>
  <c r="H104" i="17"/>
  <c r="H294" i="17"/>
  <c r="H220" i="17"/>
  <c r="H498" i="17"/>
  <c r="I498" i="17"/>
  <c r="H620" i="17"/>
  <c r="I179" i="17"/>
  <c r="H255" i="17"/>
  <c r="H909" i="17"/>
  <c r="H103" i="17"/>
  <c r="I251" i="17"/>
  <c r="I960" i="17"/>
  <c r="H978" i="17"/>
  <c r="H577" i="17"/>
  <c r="H705" i="17"/>
  <c r="H697" i="17"/>
  <c r="J739" i="17"/>
  <c r="H416" i="17"/>
  <c r="H633" i="17"/>
  <c r="I761" i="17"/>
  <c r="H842" i="17"/>
  <c r="I391" i="17"/>
  <c r="I902" i="17"/>
  <c r="H968" i="17"/>
  <c r="H853" i="17"/>
  <c r="I28" i="17"/>
  <c r="H28" i="17"/>
  <c r="I711" i="17"/>
  <c r="H711" i="17"/>
  <c r="H811" i="17"/>
  <c r="H989" i="17"/>
  <c r="H734" i="17"/>
  <c r="I734" i="17"/>
  <c r="H928" i="17"/>
  <c r="H135" i="17"/>
  <c r="H980" i="17"/>
  <c r="H39" i="17"/>
  <c r="H334" i="17"/>
  <c r="J449" i="17"/>
  <c r="I846" i="17"/>
  <c r="H390" i="17"/>
  <c r="H425" i="17"/>
  <c r="H670" i="17"/>
  <c r="H630" i="17"/>
  <c r="I72" i="17"/>
  <c r="H858" i="17"/>
  <c r="I428" i="17"/>
  <c r="H45" i="17"/>
  <c r="H621" i="17"/>
  <c r="H868" i="17"/>
  <c r="H495" i="17"/>
  <c r="J722" i="17"/>
  <c r="I362" i="17"/>
  <c r="H675" i="17"/>
  <c r="I675" i="17"/>
  <c r="H267" i="17"/>
  <c r="H499" i="17"/>
  <c r="H537" i="17"/>
  <c r="H614" i="17"/>
  <c r="H325" i="17"/>
  <c r="H762" i="17"/>
  <c r="I236" i="17"/>
  <c r="J236" i="17"/>
  <c r="I171" i="17"/>
  <c r="H666" i="17"/>
  <c r="H525" i="17"/>
  <c r="H941" i="17"/>
  <c r="H782" i="17"/>
  <c r="H873" i="17"/>
  <c r="H123" i="17"/>
  <c r="H802" i="17"/>
  <c r="I533" i="17"/>
  <c r="J533" i="17"/>
  <c r="H276" i="17"/>
  <c r="I315" i="17"/>
  <c r="H615" i="17"/>
  <c r="H726" i="17"/>
  <c r="H788" i="17"/>
  <c r="H578" i="17"/>
  <c r="H436" i="17"/>
  <c r="I388" i="17"/>
  <c r="I652" i="17"/>
  <c r="I464" i="17"/>
  <c r="H972" i="17"/>
  <c r="H51" i="17"/>
  <c r="H166" i="17"/>
  <c r="I48" i="17"/>
  <c r="H901" i="17"/>
  <c r="H981" i="17"/>
  <c r="H926" i="17"/>
  <c r="H965" i="17"/>
  <c r="I130" i="17"/>
  <c r="H462" i="17"/>
  <c r="H586" i="17"/>
  <c r="H611" i="17"/>
  <c r="H463" i="17"/>
  <c r="H269" i="17"/>
  <c r="H882" i="17"/>
  <c r="H699" i="17"/>
  <c r="H49" i="17"/>
  <c r="H460" i="17"/>
  <c r="I518" i="17"/>
  <c r="H764" i="17"/>
  <c r="I807" i="17"/>
  <c r="H107" i="17"/>
  <c r="I800" i="17"/>
  <c r="H800" i="17"/>
  <c r="J940" i="17"/>
  <c r="I573" i="17"/>
  <c r="H573" i="17"/>
  <c r="I284" i="17"/>
  <c r="J527" i="17"/>
  <c r="I527" i="17"/>
  <c r="H597" i="17"/>
  <c r="J37" i="17"/>
  <c r="I37" i="17"/>
  <c r="I167" i="17"/>
  <c r="H167" i="17"/>
  <c r="H785" i="17"/>
  <c r="I917" i="17"/>
  <c r="H864" i="17"/>
  <c r="H548" i="17"/>
  <c r="H202" i="17"/>
  <c r="H516" i="17"/>
  <c r="H796" i="17"/>
  <c r="I122" i="17"/>
  <c r="H703" i="17"/>
  <c r="I229" i="17"/>
  <c r="H667" i="17"/>
  <c r="H903" i="17"/>
  <c r="H932" i="17"/>
  <c r="I212" i="17"/>
  <c r="H875" i="17"/>
  <c r="I535" i="17"/>
  <c r="H949" i="17"/>
  <c r="H532" i="17"/>
  <c r="H820" i="17"/>
  <c r="I738" i="17"/>
  <c r="H551" i="17"/>
  <c r="H197" i="17"/>
  <c r="H927" i="17"/>
  <c r="H435" i="17"/>
  <c r="H526" i="17"/>
  <c r="H682" i="17"/>
  <c r="H918" i="17"/>
  <c r="H604" i="17"/>
  <c r="H470" i="17"/>
  <c r="H514" i="17"/>
  <c r="H329" i="17"/>
  <c r="H884" i="17"/>
  <c r="H506" i="17"/>
  <c r="H628" i="17"/>
  <c r="I88" i="17"/>
  <c r="H442" i="17"/>
  <c r="J272" i="17"/>
  <c r="H799" i="17"/>
  <c r="I651" i="17"/>
  <c r="H997" i="17"/>
  <c r="I639" i="17"/>
  <c r="H133" i="17"/>
  <c r="I159" i="17"/>
  <c r="H695" i="17"/>
  <c r="H311" i="17"/>
  <c r="H851" i="17"/>
  <c r="I889" i="17"/>
  <c r="H905" i="17"/>
  <c r="I228" i="17"/>
  <c r="I945" i="17"/>
  <c r="I591" i="17"/>
  <c r="H876" i="17"/>
  <c r="H835" i="17"/>
  <c r="J296" i="17"/>
  <c r="I296" i="17"/>
  <c r="I808" i="17"/>
  <c r="H808" i="17"/>
  <c r="I116" i="17"/>
  <c r="H765" i="17"/>
  <c r="H936" i="17"/>
  <c r="I459" i="17"/>
  <c r="I265" i="17"/>
  <c r="H974" i="17"/>
  <c r="J925" i="17"/>
  <c r="H205" i="17"/>
  <c r="H995" i="17"/>
  <c r="I298" i="17"/>
  <c r="H571" i="17"/>
  <c r="H907" i="17"/>
  <c r="I249" i="17"/>
  <c r="I90" i="17"/>
  <c r="I201" i="17"/>
  <c r="H283" i="17"/>
  <c r="H136" i="17"/>
  <c r="I976" i="17"/>
  <c r="I959" i="17"/>
  <c r="I469" i="17"/>
  <c r="I230" i="17"/>
  <c r="I389" i="17"/>
  <c r="I339" i="17"/>
  <c r="H958" i="17"/>
  <c r="H359" i="17"/>
  <c r="H262" i="17"/>
  <c r="H424" i="17"/>
  <c r="H487" i="17"/>
  <c r="I830" i="17"/>
  <c r="I257" i="17"/>
  <c r="H606" i="17"/>
  <c r="H549" i="17"/>
  <c r="I307" i="17"/>
  <c r="I523" i="17"/>
  <c r="H665" i="17"/>
  <c r="H964" i="17"/>
  <c r="H938" i="17"/>
  <c r="H680" i="17"/>
  <c r="H584" i="17"/>
  <c r="H753" i="17"/>
  <c r="H629" i="17"/>
  <c r="H1007" i="17"/>
  <c r="H47" i="18" s="1"/>
  <c r="H1004" i="17"/>
  <c r="H678" i="17"/>
  <c r="H994" i="17"/>
  <c r="H509" i="17"/>
  <c r="H21" i="17"/>
  <c r="H786" i="17"/>
  <c r="H814" i="17"/>
  <c r="I484" i="17"/>
  <c r="H1002" i="17"/>
  <c r="H254" i="17"/>
  <c r="H733" i="17"/>
  <c r="H173" i="17"/>
  <c r="H439" i="17"/>
  <c r="H847" i="17"/>
  <c r="H729" i="17"/>
  <c r="H502" i="17"/>
  <c r="H507" i="17"/>
  <c r="H519" i="17"/>
  <c r="H59" i="17"/>
  <c r="I61" i="17"/>
  <c r="H774" i="17"/>
  <c r="H240" i="17"/>
  <c r="H341" i="17"/>
  <c r="H653" i="17"/>
  <c r="H760" i="17"/>
  <c r="H542" i="17"/>
  <c r="J246" i="17"/>
  <c r="H933" i="17"/>
  <c r="H637" i="17"/>
  <c r="H261" i="17"/>
  <c r="H387" i="17"/>
  <c r="I635" i="17"/>
  <c r="I29" i="17"/>
  <c r="H29" i="17"/>
  <c r="J208" i="17"/>
  <c r="I757" i="17"/>
  <c r="H757" i="17"/>
  <c r="J483" i="17"/>
  <c r="I483" i="17"/>
  <c r="J618" i="17"/>
  <c r="I618" i="17"/>
  <c r="K669" i="17"/>
  <c r="H275" i="17"/>
  <c r="H721" i="17"/>
  <c r="H748" i="17"/>
  <c r="H943" i="17"/>
  <c r="H313" i="17"/>
  <c r="H524" i="17"/>
  <c r="H871" i="17"/>
  <c r="H561" i="17"/>
  <c r="H919" i="17"/>
  <c r="H314" i="17"/>
  <c r="H648" i="17"/>
  <c r="H241" i="17"/>
  <c r="H82" i="17"/>
  <c r="H923" i="17"/>
  <c r="H683" i="17"/>
  <c r="H237" i="17"/>
  <c r="H608" i="17"/>
  <c r="H489" i="17"/>
  <c r="I52" i="17"/>
  <c r="I716" i="17"/>
  <c r="H772" i="17"/>
  <c r="H599" i="17"/>
  <c r="H105" i="17"/>
  <c r="I775" i="17"/>
  <c r="H94" i="17"/>
  <c r="H141" i="17"/>
  <c r="H929" i="17"/>
  <c r="H559" i="17"/>
  <c r="H415" i="17"/>
  <c r="H709" i="17"/>
  <c r="I992" i="17"/>
  <c r="I750" i="17"/>
  <c r="H300" i="17"/>
  <c r="H806" i="17"/>
  <c r="H557" i="17"/>
  <c r="H89" i="17"/>
  <c r="I737" i="17"/>
  <c r="I312" i="17"/>
  <c r="H852" i="17"/>
  <c r="H347" i="17"/>
  <c r="H132" i="17"/>
  <c r="I924" i="17"/>
  <c r="I333" i="17"/>
  <c r="H622" i="17"/>
  <c r="H746" i="17"/>
  <c r="H308" i="17"/>
  <c r="H860" i="17"/>
  <c r="I646" i="17"/>
  <c r="I83" i="17"/>
  <c r="H942" i="17"/>
  <c r="I798" i="17"/>
  <c r="H819" i="17"/>
  <c r="I589" i="17"/>
  <c r="H823" i="17"/>
  <c r="H392" i="17"/>
  <c r="J861" i="17"/>
  <c r="I676" i="17"/>
  <c r="H731" i="17"/>
  <c r="H446" i="17"/>
  <c r="H993" i="17"/>
  <c r="I450" i="17"/>
  <c r="H114" i="17"/>
  <c r="J438" i="17"/>
  <c r="I15" i="17"/>
  <c r="H248" i="17"/>
  <c r="H221" i="17"/>
  <c r="I99" i="17"/>
  <c r="H447" i="17"/>
  <c r="H848" i="17"/>
  <c r="H33" i="17"/>
  <c r="I950" i="17"/>
  <c r="H423" i="17"/>
  <c r="H638" i="17"/>
  <c r="I565" i="17"/>
  <c r="H967" i="17"/>
  <c r="H877" i="17"/>
  <c r="I174" i="17"/>
  <c r="H869" i="17"/>
  <c r="I862" i="17"/>
  <c r="H610" i="17"/>
  <c r="H155" i="17"/>
  <c r="J728" i="17"/>
  <c r="I728" i="17"/>
  <c r="H282" i="17"/>
  <c r="H456" i="17"/>
  <c r="H328" i="17"/>
  <c r="I755" i="17"/>
  <c r="I574" i="17"/>
  <c r="H16" i="17"/>
  <c r="J332" i="17"/>
  <c r="H239" i="17"/>
  <c r="J1001" i="17"/>
  <c r="H510" i="17"/>
  <c r="H1005" i="17"/>
  <c r="H45" i="18" s="1"/>
  <c r="H453" i="17"/>
  <c r="H376" i="17"/>
  <c r="H558" i="17"/>
  <c r="H404" i="17"/>
  <c r="H13" i="17"/>
  <c r="H42" i="18" s="1"/>
  <c r="H31" i="18"/>
  <c r="H986" i="17"/>
  <c r="H405" i="17"/>
  <c r="H317" i="17"/>
  <c r="I383" i="17"/>
  <c r="H962" i="17"/>
  <c r="I214" i="17"/>
  <c r="J77" i="17"/>
  <c r="H954" i="17"/>
  <c r="H168" i="17"/>
  <c r="H12" i="17"/>
  <c r="H41" i="18" s="1"/>
  <c r="H30" i="18"/>
  <c r="I318" i="17"/>
  <c r="H898" i="17"/>
  <c r="H180" i="17"/>
  <c r="H704" i="17"/>
  <c r="H46" i="17"/>
  <c r="H189" i="17"/>
  <c r="H302" i="17"/>
  <c r="H55" i="17"/>
  <c r="H937" i="17"/>
  <c r="H216" i="17"/>
  <c r="I758" i="17"/>
  <c r="H288" i="17"/>
  <c r="H403" i="17"/>
  <c r="I430" i="17"/>
  <c r="H203" i="17"/>
  <c r="I650" i="17"/>
  <c r="H172" i="17"/>
  <c r="H781" i="17"/>
  <c r="I120" i="17"/>
  <c r="H481" i="17"/>
  <c r="H838" i="17"/>
  <c r="H673" i="17"/>
  <c r="H982" i="17"/>
  <c r="H605" i="17"/>
  <c r="H338" i="17"/>
  <c r="H183" i="17"/>
  <c r="H378" i="17"/>
  <c r="I335" i="17"/>
  <c r="H164" i="17"/>
  <c r="H177" i="17"/>
  <c r="H84" i="17"/>
  <c r="H336" i="17"/>
  <c r="I319" i="17"/>
  <c r="I345" i="17"/>
  <c r="H129" i="17"/>
  <c r="H75" i="17"/>
  <c r="H658" i="17"/>
  <c r="H963" i="17"/>
  <c r="H730" i="17"/>
  <c r="I273" i="17"/>
  <c r="H433" i="17"/>
  <c r="H19" i="17"/>
  <c r="H836" i="17"/>
  <c r="H420" i="17"/>
  <c r="H602" i="17"/>
  <c r="H204" i="17"/>
  <c r="H96" i="17"/>
  <c r="H184" i="17"/>
  <c r="H768" i="17"/>
  <c r="H117" i="17"/>
  <c r="I550" i="17"/>
  <c r="I662" i="17"/>
  <c r="I849" i="17"/>
  <c r="H594" i="17"/>
  <c r="H419" i="17"/>
  <c r="H745" i="17"/>
  <c r="H592" i="17"/>
  <c r="H210" i="17"/>
  <c r="H998" i="17"/>
  <c r="H30" i="17"/>
  <c r="H770" i="17"/>
  <c r="H720" i="17"/>
  <c r="I385" i="17"/>
  <c r="H29" i="18"/>
  <c r="H11" i="17"/>
  <c r="H40" i="18" s="1"/>
  <c r="I520" i="17"/>
  <c r="I367" i="17"/>
  <c r="H625" i="17"/>
  <c r="H234" i="17"/>
  <c r="I431" i="17"/>
  <c r="I930" i="17"/>
  <c r="J663" i="17"/>
  <c r="I156" i="17"/>
  <c r="H156" i="17"/>
  <c r="I855" i="17"/>
  <c r="H148" i="17"/>
  <c r="H467" i="17"/>
  <c r="H243" i="17"/>
  <c r="H342" i="17"/>
  <c r="H681" i="17"/>
  <c r="H850" i="17"/>
  <c r="H564" i="17"/>
  <c r="H735" i="17"/>
  <c r="H971" i="17"/>
  <c r="I987" i="17"/>
  <c r="I979" i="17"/>
  <c r="H660" i="17"/>
  <c r="H562" i="17"/>
  <c r="I17" i="17"/>
  <c r="H115" i="17"/>
  <c r="H555" i="17"/>
  <c r="I915" i="17"/>
  <c r="H821" i="17"/>
  <c r="H840" i="17"/>
  <c r="H235" i="17"/>
  <c r="H482" i="17"/>
  <c r="H478" i="17"/>
  <c r="I295" i="17"/>
  <c r="H528" i="17"/>
  <c r="I973" i="17"/>
  <c r="H717" i="17"/>
  <c r="I792" i="17"/>
  <c r="H121" i="17"/>
  <c r="H822" i="17"/>
  <c r="H707" i="17"/>
  <c r="H426" i="17"/>
  <c r="H935" i="17"/>
  <c r="H567" i="17"/>
  <c r="I354" i="17"/>
  <c r="H271" i="17"/>
  <c r="H20" i="17"/>
  <c r="H582" i="17"/>
  <c r="H952" i="17"/>
  <c r="I190" i="17"/>
  <c r="I496" i="17"/>
  <c r="H268" i="17"/>
  <c r="H331" i="17"/>
  <c r="H198" i="17"/>
  <c r="H881" i="17"/>
  <c r="H124" i="17"/>
  <c r="I250" i="17"/>
  <c r="J787" i="17"/>
  <c r="H590" i="17"/>
  <c r="H767" i="17"/>
  <c r="H475" i="17"/>
  <c r="H100" i="17"/>
  <c r="J888" i="17"/>
  <c r="H292" i="17"/>
  <c r="I35" i="17"/>
  <c r="H163" i="17"/>
  <c r="H101" i="17"/>
  <c r="H24" i="17"/>
  <c r="I406" i="17"/>
  <c r="I692" i="17"/>
  <c r="H837" i="17"/>
  <c r="I740" i="17"/>
  <c r="H181" i="17"/>
  <c r="H93" i="17"/>
  <c r="H999" i="17"/>
  <c r="I539" i="17"/>
  <c r="H805" i="17"/>
  <c r="H956" i="17"/>
  <c r="H346" i="17"/>
  <c r="I749" i="17"/>
  <c r="H57" i="17"/>
  <c r="H169" i="17"/>
  <c r="I324" i="17"/>
  <c r="I138" i="17"/>
  <c r="H900" i="17"/>
  <c r="H231" i="17"/>
  <c r="H170" i="17"/>
  <c r="H160" i="17"/>
  <c r="H286" i="17"/>
  <c r="I369" i="17"/>
  <c r="H215" i="17"/>
  <c r="I815" i="17"/>
  <c r="H931" i="17"/>
  <c r="H911" i="17"/>
  <c r="H192" i="17"/>
  <c r="H752" i="17"/>
  <c r="I258" i="17"/>
  <c r="H491" i="17"/>
  <c r="H899" i="17"/>
  <c r="H545" i="17"/>
  <c r="H566" i="17"/>
  <c r="H348" i="17"/>
  <c r="H754" i="17"/>
  <c r="H134" i="17"/>
  <c r="I218" i="17"/>
  <c r="H503" i="17"/>
  <c r="H153" i="17"/>
  <c r="I175" i="17"/>
  <c r="H260" i="17"/>
  <c r="H893" i="17"/>
  <c r="H647" i="17"/>
  <c r="H371" i="17"/>
  <c r="I266" i="17"/>
  <c r="I427" i="17"/>
  <c r="H684" i="17"/>
  <c r="H364" i="17"/>
  <c r="J109" i="17"/>
  <c r="H466" i="17"/>
  <c r="I316" i="17"/>
  <c r="H624" i="17"/>
  <c r="H832" i="17"/>
  <c r="H118" i="17"/>
  <c r="H857" i="17"/>
  <c r="H245" i="17"/>
  <c r="H455" i="17"/>
  <c r="I191" i="17"/>
  <c r="H309" i="17"/>
  <c r="H797" i="17"/>
  <c r="H747" i="17"/>
  <c r="H144" i="17"/>
  <c r="H552" i="17"/>
  <c r="I1000" i="17"/>
  <c r="H742" i="17"/>
  <c r="H42" i="17"/>
  <c r="H95" i="17"/>
  <c r="H106" i="17"/>
  <c r="H515" i="17"/>
  <c r="I616" i="17"/>
  <c r="H151" i="17"/>
  <c r="H259" i="17"/>
  <c r="I679" i="17"/>
  <c r="I579" i="17"/>
  <c r="H139" i="17"/>
  <c r="H142" i="17"/>
  <c r="H813" i="17"/>
  <c r="H1008" i="17"/>
  <c r="H48" i="18" s="1"/>
  <c r="I826" i="17"/>
  <c r="H969" i="17"/>
  <c r="H38" i="17"/>
  <c r="H804" i="17"/>
  <c r="H301" i="17"/>
  <c r="I810" i="17"/>
  <c r="H598" i="17"/>
  <c r="H870" i="17"/>
  <c r="H841" i="17"/>
  <c r="H227" i="17"/>
  <c r="H473" i="17"/>
  <c r="H794" i="17"/>
  <c r="I501" i="17"/>
  <c r="I642" i="17"/>
  <c r="I343" i="17"/>
  <c r="H352" i="17"/>
  <c r="H601" i="17"/>
  <c r="H452" i="17"/>
  <c r="H727" i="17"/>
  <c r="H687" i="17"/>
  <c r="H702" i="17"/>
  <c r="H880" i="17"/>
  <c r="H131" i="17"/>
  <c r="H340" i="17"/>
  <c r="H398" i="17"/>
  <c r="H280" i="17"/>
  <c r="J225" i="17"/>
  <c r="H31" i="17"/>
  <c r="H643" i="17"/>
  <c r="I162" i="17"/>
  <c r="I358" i="17"/>
  <c r="H358" i="17"/>
  <c r="I744" i="17"/>
  <c r="H119" i="17"/>
  <c r="H147" i="17"/>
  <c r="J178" i="17"/>
  <c r="I529" i="17"/>
  <c r="H536" i="17"/>
  <c r="H793" i="17"/>
  <c r="H289" i="17"/>
  <c r="I379" i="17"/>
  <c r="H828" i="17"/>
  <c r="H74" i="17"/>
  <c r="H632" i="17"/>
  <c r="H649" i="17"/>
  <c r="I381" i="17"/>
  <c r="H863" i="17"/>
  <c r="I206" i="17"/>
  <c r="H544" i="17"/>
  <c r="H326" i="17"/>
  <c r="H127" i="17"/>
  <c r="H479" i="17"/>
  <c r="H1006" i="17"/>
  <c r="H46" i="18" s="1"/>
  <c r="H337" i="17"/>
  <c r="H244" i="17"/>
  <c r="I580" i="17"/>
  <c r="H511" i="17"/>
  <c r="H878" i="17"/>
  <c r="H829" i="17"/>
  <c r="H818" i="17"/>
  <c r="H320" i="17"/>
  <c r="I654" i="17"/>
  <c r="H725" i="17"/>
  <c r="H149" i="17"/>
  <c r="H465" i="17"/>
  <c r="I560" i="17"/>
  <c r="H128" i="17"/>
  <c r="H988" i="17"/>
  <c r="H112" i="17"/>
  <c r="H368" i="17"/>
  <c r="I126" i="17"/>
  <c r="H34" i="17"/>
  <c r="H25" i="17"/>
  <c r="H386" i="17"/>
  <c r="J458" i="17"/>
  <c r="H736" i="17"/>
  <c r="I719" i="17"/>
  <c r="I769" i="17"/>
  <c r="H194" i="17"/>
  <c r="H712" i="17"/>
  <c r="I472" i="17"/>
  <c r="H472" i="17"/>
  <c r="I349" i="17"/>
  <c r="H349" i="17"/>
  <c r="H185" i="17"/>
  <c r="I696" i="17"/>
  <c r="H921" i="17"/>
  <c r="H934" i="17"/>
  <c r="H78" i="17"/>
  <c r="H422" i="17"/>
  <c r="I493" i="17"/>
  <c r="H951" i="17"/>
  <c r="I922" i="17"/>
  <c r="I375" i="17"/>
  <c r="H310" i="17"/>
  <c r="H543" i="17"/>
  <c r="I411" i="17"/>
  <c r="H854" i="17"/>
  <c r="H759" i="17"/>
  <c r="I238" i="17"/>
  <c r="I886" i="17"/>
  <c r="I677" i="17"/>
  <c r="H356" i="17"/>
  <c r="H492" i="17"/>
  <c r="I494" i="17"/>
  <c r="H247" i="17"/>
  <c r="H421" i="17"/>
  <c r="H609" i="17"/>
  <c r="H62" i="17"/>
  <c r="H939" i="17"/>
  <c r="H948" i="17"/>
  <c r="H887" i="17"/>
  <c r="I65" i="17"/>
  <c r="I513" i="17"/>
  <c r="I113" i="17"/>
  <c r="H996" i="17"/>
  <c r="H613" i="17"/>
  <c r="H186" i="17"/>
  <c r="H154" i="17"/>
  <c r="H50" i="17"/>
  <c r="H476" i="17"/>
  <c r="H897" i="17"/>
  <c r="H490" i="17"/>
  <c r="H217" i="17"/>
  <c r="H26" i="17"/>
  <c r="I165" i="17"/>
  <c r="H816" i="17"/>
  <c r="H150" i="17"/>
  <c r="H256" i="17"/>
  <c r="H350" i="17"/>
  <c r="H843" i="17"/>
  <c r="H53" i="17"/>
  <c r="H953" i="17"/>
  <c r="H541" i="17"/>
  <c r="H290" i="17"/>
  <c r="H556" i="17"/>
  <c r="H380" i="17"/>
  <c r="H355" i="17"/>
  <c r="H357" i="17"/>
  <c r="I402" i="17"/>
  <c r="H825" i="17"/>
  <c r="H891" i="17"/>
  <c r="H400" i="17"/>
  <c r="H824" i="17"/>
  <c r="I306" i="17"/>
  <c r="H219" i="17"/>
  <c r="H145" i="17"/>
  <c r="H872" i="17"/>
  <c r="H468" i="17"/>
  <c r="H488" i="17"/>
  <c r="H693" i="17"/>
  <c r="H866" i="17"/>
  <c r="I756" i="17"/>
  <c r="H161" i="17"/>
  <c r="I394" i="17"/>
  <c r="H530" i="17"/>
  <c r="I242" i="17"/>
  <c r="I701" i="17"/>
  <c r="H1003" i="17"/>
  <c r="H575" i="17"/>
  <c r="H883" i="17"/>
  <c r="H766" i="17"/>
  <c r="H534" i="17"/>
  <c r="H270" i="17"/>
  <c r="H596" i="17"/>
  <c r="J71" i="17"/>
  <c r="H137" i="17"/>
  <c r="H497" i="17"/>
  <c r="H7" i="3"/>
  <c r="H56" i="18" s="1"/>
  <c r="H9" i="3"/>
  <c r="H58" i="18" s="1"/>
  <c r="H11" i="3"/>
  <c r="H13" i="3"/>
  <c r="H15" i="3"/>
  <c r="H17" i="3"/>
  <c r="H19" i="3"/>
  <c r="H21" i="3"/>
  <c r="H23" i="3"/>
  <c r="H25" i="3"/>
  <c r="H27" i="3"/>
  <c r="H29" i="3"/>
  <c r="H31" i="3"/>
  <c r="H33" i="3"/>
  <c r="H35" i="3"/>
  <c r="H37" i="3"/>
  <c r="H39" i="3"/>
  <c r="H12" i="3"/>
  <c r="H28" i="3"/>
  <c r="H42" i="3"/>
  <c r="H44" i="3"/>
  <c r="H46" i="3"/>
  <c r="H48" i="3"/>
  <c r="H50" i="3"/>
  <c r="H52" i="3"/>
  <c r="H14" i="3"/>
  <c r="H30" i="3"/>
  <c r="H16" i="3"/>
  <c r="H32" i="3"/>
  <c r="H49" i="3"/>
  <c r="H8" i="3"/>
  <c r="H57" i="18" s="1"/>
  <c r="H10" i="3"/>
  <c r="H59" i="18" s="1"/>
  <c r="H53" i="3"/>
  <c r="H54" i="3"/>
  <c r="H56" i="3"/>
  <c r="H58" i="3"/>
  <c r="H60" i="3"/>
  <c r="H62" i="3"/>
  <c r="H64" i="3"/>
  <c r="H66" i="3"/>
  <c r="H20" i="3"/>
  <c r="H63" i="3"/>
  <c r="H67" i="3"/>
  <c r="H69" i="3"/>
  <c r="H71" i="3"/>
  <c r="H73" i="3"/>
  <c r="H75" i="3"/>
  <c r="H77" i="3"/>
  <c r="H79" i="3"/>
  <c r="H81" i="3"/>
  <c r="H83" i="3"/>
  <c r="H85" i="3"/>
  <c r="H87" i="3"/>
  <c r="H89" i="3"/>
  <c r="H91" i="3"/>
  <c r="H93" i="3"/>
  <c r="H95" i="3"/>
  <c r="H97" i="3"/>
  <c r="H99" i="3"/>
  <c r="H101" i="3"/>
  <c r="H103" i="3"/>
  <c r="H105" i="3"/>
  <c r="H107" i="3"/>
  <c r="H109" i="3"/>
  <c r="H111" i="3"/>
  <c r="H22" i="3"/>
  <c r="H34" i="3"/>
  <c r="H51" i="3"/>
  <c r="H55" i="3"/>
  <c r="H57" i="3"/>
  <c r="H59" i="3"/>
  <c r="H61" i="3"/>
  <c r="H72" i="3"/>
  <c r="H88" i="3"/>
  <c r="H104" i="3"/>
  <c r="H24" i="3"/>
  <c r="H45" i="3"/>
  <c r="H78" i="3"/>
  <c r="H94" i="3"/>
  <c r="H110" i="3"/>
  <c r="H40" i="3"/>
  <c r="H80" i="3"/>
  <c r="H96" i="3"/>
  <c r="H112" i="3"/>
  <c r="H41" i="3"/>
  <c r="H116" i="3"/>
  <c r="H123" i="3"/>
  <c r="H132" i="3"/>
  <c r="H38" i="3"/>
  <c r="H47" i="3"/>
  <c r="H68" i="3"/>
  <c r="H70" i="3"/>
  <c r="H120" i="3"/>
  <c r="H127" i="3"/>
  <c r="H136" i="3"/>
  <c r="H106" i="3"/>
  <c r="H108" i="3"/>
  <c r="H113" i="3"/>
  <c r="H122" i="3"/>
  <c r="H129" i="3"/>
  <c r="H138" i="3"/>
  <c r="H139" i="3"/>
  <c r="H141" i="3"/>
  <c r="H143" i="3"/>
  <c r="H145" i="3"/>
  <c r="H147" i="3"/>
  <c r="H149" i="3"/>
  <c r="H151" i="3"/>
  <c r="H153" i="3"/>
  <c r="H155" i="3"/>
  <c r="H157" i="3"/>
  <c r="H159" i="3"/>
  <c r="H161" i="3"/>
  <c r="H163" i="3"/>
  <c r="H90" i="3"/>
  <c r="H100" i="3"/>
  <c r="H115" i="3"/>
  <c r="H117" i="3"/>
  <c r="H118" i="3"/>
  <c r="H119" i="3"/>
  <c r="H121" i="3"/>
  <c r="H150" i="3"/>
  <c r="H18" i="3"/>
  <c r="H43" i="3"/>
  <c r="H65" i="3"/>
  <c r="H82" i="3"/>
  <c r="H114" i="3"/>
  <c r="H152" i="3"/>
  <c r="H74" i="3"/>
  <c r="H92" i="3"/>
  <c r="H102" i="3"/>
  <c r="H154" i="3"/>
  <c r="H165" i="3"/>
  <c r="H167" i="3"/>
  <c r="H169" i="3"/>
  <c r="H171" i="3"/>
  <c r="H173" i="3"/>
  <c r="H175" i="3"/>
  <c r="H177" i="3"/>
  <c r="H179" i="3"/>
  <c r="H181" i="3"/>
  <c r="H183" i="3"/>
  <c r="H185" i="3"/>
  <c r="H187" i="3"/>
  <c r="H189" i="3"/>
  <c r="H191" i="3"/>
  <c r="H193" i="3"/>
  <c r="H195" i="3"/>
  <c r="H197" i="3"/>
  <c r="H199" i="3"/>
  <c r="H201" i="3"/>
  <c r="H203" i="3"/>
  <c r="H205" i="3"/>
  <c r="H207" i="3"/>
  <c r="H209" i="3"/>
  <c r="H211" i="3"/>
  <c r="H213" i="3"/>
  <c r="H215" i="3"/>
  <c r="H217" i="3"/>
  <c r="H219" i="3"/>
  <c r="H221" i="3"/>
  <c r="H223" i="3"/>
  <c r="H225" i="3"/>
  <c r="H227" i="3"/>
  <c r="H229" i="3"/>
  <c r="H231" i="3"/>
  <c r="H233" i="3"/>
  <c r="H235" i="3"/>
  <c r="H237" i="3"/>
  <c r="H239" i="3"/>
  <c r="H241" i="3"/>
  <c r="H243" i="3"/>
  <c r="H245" i="3"/>
  <c r="H247" i="3"/>
  <c r="H249" i="3"/>
  <c r="H251" i="3"/>
  <c r="H253" i="3"/>
  <c r="H255" i="3"/>
  <c r="H257" i="3"/>
  <c r="H98" i="3"/>
  <c r="H128" i="3"/>
  <c r="H133" i="3"/>
  <c r="H176" i="3"/>
  <c r="H192" i="3"/>
  <c r="H208" i="3"/>
  <c r="H224" i="3"/>
  <c r="H240" i="3"/>
  <c r="H256" i="3"/>
  <c r="H156" i="3"/>
  <c r="H158" i="3"/>
  <c r="H160" i="3"/>
  <c r="H162" i="3"/>
  <c r="H164" i="3"/>
  <c r="H166" i="3"/>
  <c r="H182" i="3"/>
  <c r="H198" i="3"/>
  <c r="H214" i="3"/>
  <c r="H230" i="3"/>
  <c r="H246" i="3"/>
  <c r="H26" i="3"/>
  <c r="H86" i="3"/>
  <c r="H124" i="3"/>
  <c r="H137" i="3"/>
  <c r="H168" i="3"/>
  <c r="H184" i="3"/>
  <c r="H200" i="3"/>
  <c r="H216" i="3"/>
  <c r="H232" i="3"/>
  <c r="H248" i="3"/>
  <c r="H210" i="3"/>
  <c r="H212" i="3"/>
  <c r="H250" i="3"/>
  <c r="H252" i="3"/>
  <c r="H254" i="3"/>
  <c r="H260" i="3"/>
  <c r="H269" i="3"/>
  <c r="H276" i="3"/>
  <c r="H285" i="3"/>
  <c r="H292" i="3"/>
  <c r="H301" i="3"/>
  <c r="H308" i="3"/>
  <c r="H310" i="3"/>
  <c r="H312" i="3"/>
  <c r="H314" i="3"/>
  <c r="H316" i="3"/>
  <c r="H318" i="3"/>
  <c r="H320" i="3"/>
  <c r="H322" i="3"/>
  <c r="H324" i="3"/>
  <c r="H326" i="3"/>
  <c r="H328" i="3"/>
  <c r="H330" i="3"/>
  <c r="H332" i="3"/>
  <c r="H334" i="3"/>
  <c r="H336" i="3"/>
  <c r="H338" i="3"/>
  <c r="H340" i="3"/>
  <c r="H342" i="3"/>
  <c r="H344" i="3"/>
  <c r="H346" i="3"/>
  <c r="H348" i="3"/>
  <c r="H350" i="3"/>
  <c r="H352" i="3"/>
  <c r="H354" i="3"/>
  <c r="H356" i="3"/>
  <c r="H358" i="3"/>
  <c r="H360" i="3"/>
  <c r="H362" i="3"/>
  <c r="H364" i="3"/>
  <c r="H366" i="3"/>
  <c r="H368" i="3"/>
  <c r="H370" i="3"/>
  <c r="H372" i="3"/>
  <c r="H374" i="3"/>
  <c r="H376" i="3"/>
  <c r="H378" i="3"/>
  <c r="H380" i="3"/>
  <c r="H382" i="3"/>
  <c r="H384" i="3"/>
  <c r="H386" i="3"/>
  <c r="H388" i="3"/>
  <c r="H390" i="3"/>
  <c r="H392" i="3"/>
  <c r="H394" i="3"/>
  <c r="H396" i="3"/>
  <c r="H398" i="3"/>
  <c r="H400" i="3"/>
  <c r="H402" i="3"/>
  <c r="H404" i="3"/>
  <c r="H406" i="3"/>
  <c r="H408" i="3"/>
  <c r="H410" i="3"/>
  <c r="H412" i="3"/>
  <c r="H414" i="3"/>
  <c r="H416" i="3"/>
  <c r="H418" i="3"/>
  <c r="H420" i="3"/>
  <c r="H422" i="3"/>
  <c r="H424" i="3"/>
  <c r="H426" i="3"/>
  <c r="H428" i="3"/>
  <c r="H430" i="3"/>
  <c r="H432" i="3"/>
  <c r="H434" i="3"/>
  <c r="H436" i="3"/>
  <c r="H438" i="3"/>
  <c r="H440" i="3"/>
  <c r="H442" i="3"/>
  <c r="H444" i="3"/>
  <c r="H446" i="3"/>
  <c r="H448" i="3"/>
  <c r="H450" i="3"/>
  <c r="H452" i="3"/>
  <c r="H454" i="3"/>
  <c r="H456" i="3"/>
  <c r="H458" i="3"/>
  <c r="H460" i="3"/>
  <c r="H462" i="3"/>
  <c r="H464" i="3"/>
  <c r="H466" i="3"/>
  <c r="H468" i="3"/>
  <c r="H470" i="3"/>
  <c r="H472" i="3"/>
  <c r="H474" i="3"/>
  <c r="H476" i="3"/>
  <c r="H478" i="3"/>
  <c r="H480" i="3"/>
  <c r="H482" i="3"/>
  <c r="H484" i="3"/>
  <c r="H486" i="3"/>
  <c r="H488" i="3"/>
  <c r="H490" i="3"/>
  <c r="H492" i="3"/>
  <c r="H494" i="3"/>
  <c r="H496" i="3"/>
  <c r="H146" i="3"/>
  <c r="H202" i="3"/>
  <c r="H204" i="3"/>
  <c r="H206" i="3"/>
  <c r="H262" i="3"/>
  <c r="H271" i="3"/>
  <c r="H278" i="3"/>
  <c r="H287" i="3"/>
  <c r="H294" i="3"/>
  <c r="H303" i="3"/>
  <c r="H36" i="3"/>
  <c r="H135" i="3"/>
  <c r="H242" i="3"/>
  <c r="H244" i="3"/>
  <c r="H264" i="3"/>
  <c r="H273" i="3"/>
  <c r="H280" i="3"/>
  <c r="H289" i="3"/>
  <c r="H296" i="3"/>
  <c r="H305" i="3"/>
  <c r="H130" i="3"/>
  <c r="H134" i="3"/>
  <c r="H174" i="3"/>
  <c r="H194" i="3"/>
  <c r="H220" i="3"/>
  <c r="H259" i="3"/>
  <c r="H261" i="3"/>
  <c r="H263" i="3"/>
  <c r="H265" i="3"/>
  <c r="H267" i="3"/>
  <c r="H311" i="3"/>
  <c r="H327" i="3"/>
  <c r="H343" i="3"/>
  <c r="H359" i="3"/>
  <c r="H375" i="3"/>
  <c r="H391" i="3"/>
  <c r="H407" i="3"/>
  <c r="H423" i="3"/>
  <c r="H439" i="3"/>
  <c r="H455" i="3"/>
  <c r="H471" i="3"/>
  <c r="H487" i="3"/>
  <c r="H497" i="3"/>
  <c r="H499" i="3"/>
  <c r="H501" i="3"/>
  <c r="H503" i="3"/>
  <c r="H505" i="3"/>
  <c r="H507" i="3"/>
  <c r="H509" i="3"/>
  <c r="H511" i="3"/>
  <c r="H513" i="3"/>
  <c r="H515" i="3"/>
  <c r="H517" i="3"/>
  <c r="H519" i="3"/>
  <c r="H521" i="3"/>
  <c r="H523" i="3"/>
  <c r="H525" i="3"/>
  <c r="H527" i="3"/>
  <c r="H529" i="3"/>
  <c r="H531" i="3"/>
  <c r="H533" i="3"/>
  <c r="H535" i="3"/>
  <c r="H537" i="3"/>
  <c r="H539" i="3"/>
  <c r="H541" i="3"/>
  <c r="H543" i="3"/>
  <c r="H545" i="3"/>
  <c r="H547" i="3"/>
  <c r="H549" i="3"/>
  <c r="H551" i="3"/>
  <c r="H553" i="3"/>
  <c r="H555" i="3"/>
  <c r="H557" i="3"/>
  <c r="H559" i="3"/>
  <c r="H561" i="3"/>
  <c r="H563" i="3"/>
  <c r="H565" i="3"/>
  <c r="H567" i="3"/>
  <c r="H569" i="3"/>
  <c r="H571" i="3"/>
  <c r="H573" i="3"/>
  <c r="H575" i="3"/>
  <c r="H577" i="3"/>
  <c r="H579" i="3"/>
  <c r="H581" i="3"/>
  <c r="H583" i="3"/>
  <c r="H585" i="3"/>
  <c r="H587" i="3"/>
  <c r="H589" i="3"/>
  <c r="H591" i="3"/>
  <c r="H593" i="3"/>
  <c r="H595" i="3"/>
  <c r="H597" i="3"/>
  <c r="H142" i="3"/>
  <c r="H178" i="3"/>
  <c r="H188" i="3"/>
  <c r="H234" i="3"/>
  <c r="H317" i="3"/>
  <c r="H333" i="3"/>
  <c r="H349" i="3"/>
  <c r="H365" i="3"/>
  <c r="H381" i="3"/>
  <c r="H397" i="3"/>
  <c r="H413" i="3"/>
  <c r="H429" i="3"/>
  <c r="H445" i="3"/>
  <c r="H461" i="3"/>
  <c r="H477" i="3"/>
  <c r="H493" i="3"/>
  <c r="H76" i="3"/>
  <c r="H140" i="3"/>
  <c r="H170" i="3"/>
  <c r="H282" i="3"/>
  <c r="H284" i="3"/>
  <c r="H286" i="3"/>
  <c r="H288" i="3"/>
  <c r="H290" i="3"/>
  <c r="H319" i="3"/>
  <c r="H335" i="3"/>
  <c r="H351" i="3"/>
  <c r="H367" i="3"/>
  <c r="H383" i="3"/>
  <c r="H399" i="3"/>
  <c r="H415" i="3"/>
  <c r="H431" i="3"/>
  <c r="H447" i="3"/>
  <c r="H463" i="3"/>
  <c r="H479" i="3"/>
  <c r="H495" i="3"/>
  <c r="H498" i="3"/>
  <c r="H500" i="3"/>
  <c r="H502" i="3"/>
  <c r="H504" i="3"/>
  <c r="H506" i="3"/>
  <c r="H508" i="3"/>
  <c r="H510" i="3"/>
  <c r="H512" i="3"/>
  <c r="H514" i="3"/>
  <c r="H516" i="3"/>
  <c r="H518" i="3"/>
  <c r="H520" i="3"/>
  <c r="H522" i="3"/>
  <c r="H524" i="3"/>
  <c r="H526" i="3"/>
  <c r="H528" i="3"/>
  <c r="H530" i="3"/>
  <c r="H532" i="3"/>
  <c r="H534" i="3"/>
  <c r="H536" i="3"/>
  <c r="H538" i="3"/>
  <c r="H540" i="3"/>
  <c r="H542" i="3"/>
  <c r="H544" i="3"/>
  <c r="H546" i="3"/>
  <c r="H548" i="3"/>
  <c r="H550" i="3"/>
  <c r="H552" i="3"/>
  <c r="H554" i="3"/>
  <c r="H556" i="3"/>
  <c r="H558" i="3"/>
  <c r="H560" i="3"/>
  <c r="H562" i="3"/>
  <c r="H564" i="3"/>
  <c r="H566" i="3"/>
  <c r="H568" i="3"/>
  <c r="H570" i="3"/>
  <c r="H572" i="3"/>
  <c r="H574" i="3"/>
  <c r="H576" i="3"/>
  <c r="H578" i="3"/>
  <c r="H580" i="3"/>
  <c r="H582" i="3"/>
  <c r="H584" i="3"/>
  <c r="H586" i="3"/>
  <c r="H588" i="3"/>
  <c r="H590" i="3"/>
  <c r="H592" i="3"/>
  <c r="H594" i="3"/>
  <c r="H596" i="3"/>
  <c r="H598" i="3"/>
  <c r="H125" i="3"/>
  <c r="H258" i="3"/>
  <c r="H268" i="3"/>
  <c r="H291" i="3"/>
  <c r="H299" i="3"/>
  <c r="H304" i="3"/>
  <c r="H309" i="3"/>
  <c r="H126" i="3"/>
  <c r="H148" i="3"/>
  <c r="H172" i="3"/>
  <c r="H180" i="3"/>
  <c r="H275" i="3"/>
  <c r="H283" i="3"/>
  <c r="H196" i="3"/>
  <c r="H222" i="3"/>
  <c r="H238" i="3"/>
  <c r="H270" i="3"/>
  <c r="H293" i="3"/>
  <c r="H298" i="3"/>
  <c r="H306" i="3"/>
  <c r="H337" i="3"/>
  <c r="H339" i="3"/>
  <c r="H341" i="3"/>
  <c r="H186" i="3"/>
  <c r="H307" i="3"/>
  <c r="H331" i="3"/>
  <c r="H345" i="3"/>
  <c r="H377" i="3"/>
  <c r="H379" i="3"/>
  <c r="H417" i="3"/>
  <c r="H419" i="3"/>
  <c r="H421" i="3"/>
  <c r="H190" i="3"/>
  <c r="H228" i="3"/>
  <c r="H281" i="3"/>
  <c r="H302" i="3"/>
  <c r="H323" i="3"/>
  <c r="H369" i="3"/>
  <c r="H371" i="3"/>
  <c r="H373" i="3"/>
  <c r="H131" i="3"/>
  <c r="H274" i="3"/>
  <c r="H355" i="3"/>
  <c r="H357" i="3"/>
  <c r="H441" i="3"/>
  <c r="H443" i="3"/>
  <c r="H481" i="3"/>
  <c r="H483" i="3"/>
  <c r="H485" i="3"/>
  <c r="H266" i="3"/>
  <c r="H279" i="3"/>
  <c r="H300" i="3"/>
  <c r="H313" i="3"/>
  <c r="H387" i="3"/>
  <c r="H405" i="3"/>
  <c r="H433" i="3"/>
  <c r="H469" i="3"/>
  <c r="H84" i="3"/>
  <c r="H218" i="3"/>
  <c r="H315" i="3"/>
  <c r="H361" i="3"/>
  <c r="H475" i="3"/>
  <c r="H489" i="3"/>
  <c r="H144" i="3"/>
  <c r="H226" i="3"/>
  <c r="H321" i="3"/>
  <c r="H347" i="3"/>
  <c r="H389" i="3"/>
  <c r="H425" i="3"/>
  <c r="H435" i="3"/>
  <c r="H467" i="3"/>
  <c r="H600" i="3"/>
  <c r="H602" i="3"/>
  <c r="H604" i="3"/>
  <c r="H606" i="3"/>
  <c r="H608" i="3"/>
  <c r="H295" i="3"/>
  <c r="H449" i="3"/>
  <c r="H451" i="3"/>
  <c r="H453" i="3"/>
  <c r="H607" i="3"/>
  <c r="H277" i="3"/>
  <c r="H297" i="3"/>
  <c r="H325" i="3"/>
  <c r="H363" i="3"/>
  <c r="H395" i="3"/>
  <c r="H403" i="3"/>
  <c r="H411" i="3"/>
  <c r="H437" i="3"/>
  <c r="H491" i="3"/>
  <c r="H599" i="3"/>
  <c r="H385" i="3"/>
  <c r="H427" i="3"/>
  <c r="H614" i="3"/>
  <c r="H621" i="3"/>
  <c r="H630" i="3"/>
  <c r="H637" i="3"/>
  <c r="H646" i="3"/>
  <c r="H653" i="3"/>
  <c r="H662" i="3"/>
  <c r="H669" i="3"/>
  <c r="H678" i="3"/>
  <c r="H685" i="3"/>
  <c r="H694" i="3"/>
  <c r="H701" i="3"/>
  <c r="H710" i="3"/>
  <c r="H717" i="3"/>
  <c r="H726" i="3"/>
  <c r="H733" i="3"/>
  <c r="H742" i="3"/>
  <c r="H749" i="3"/>
  <c r="H758" i="3"/>
  <c r="H765" i="3"/>
  <c r="H774" i="3"/>
  <c r="H781" i="3"/>
  <c r="H790" i="3"/>
  <c r="H797" i="3"/>
  <c r="H799" i="3"/>
  <c r="H801" i="3"/>
  <c r="H803" i="3"/>
  <c r="H805" i="3"/>
  <c r="H807" i="3"/>
  <c r="H809" i="3"/>
  <c r="H811" i="3"/>
  <c r="H813" i="3"/>
  <c r="H815" i="3"/>
  <c r="H817" i="3"/>
  <c r="H819" i="3"/>
  <c r="H821" i="3"/>
  <c r="H823" i="3"/>
  <c r="H825" i="3"/>
  <c r="H827" i="3"/>
  <c r="H829" i="3"/>
  <c r="H831" i="3"/>
  <c r="H833" i="3"/>
  <c r="H835" i="3"/>
  <c r="H837" i="3"/>
  <c r="H839" i="3"/>
  <c r="H841" i="3"/>
  <c r="H843" i="3"/>
  <c r="H845" i="3"/>
  <c r="H847" i="3"/>
  <c r="H849" i="3"/>
  <c r="H851" i="3"/>
  <c r="H853" i="3"/>
  <c r="H855" i="3"/>
  <c r="H857" i="3"/>
  <c r="H859" i="3"/>
  <c r="H861" i="3"/>
  <c r="H863" i="3"/>
  <c r="H865" i="3"/>
  <c r="H867" i="3"/>
  <c r="H869" i="3"/>
  <c r="H871" i="3"/>
  <c r="H873" i="3"/>
  <c r="H875" i="3"/>
  <c r="H877" i="3"/>
  <c r="H879" i="3"/>
  <c r="H881" i="3"/>
  <c r="H883" i="3"/>
  <c r="H885" i="3"/>
  <c r="H887" i="3"/>
  <c r="H889" i="3"/>
  <c r="H891" i="3"/>
  <c r="H893" i="3"/>
  <c r="H895" i="3"/>
  <c r="H897" i="3"/>
  <c r="H899" i="3"/>
  <c r="H901" i="3"/>
  <c r="H903" i="3"/>
  <c r="H905" i="3"/>
  <c r="H907" i="3"/>
  <c r="H909" i="3"/>
  <c r="H911" i="3"/>
  <c r="H913" i="3"/>
  <c r="H915" i="3"/>
  <c r="H917" i="3"/>
  <c r="H919" i="3"/>
  <c r="H921" i="3"/>
  <c r="H923" i="3"/>
  <c r="H925" i="3"/>
  <c r="H927" i="3"/>
  <c r="H929" i="3"/>
  <c r="H931" i="3"/>
  <c r="H933" i="3"/>
  <c r="H935" i="3"/>
  <c r="H937" i="3"/>
  <c r="H939" i="3"/>
  <c r="H941" i="3"/>
  <c r="H943" i="3"/>
  <c r="H945" i="3"/>
  <c r="H947" i="3"/>
  <c r="H949" i="3"/>
  <c r="H951" i="3"/>
  <c r="H953" i="3"/>
  <c r="H955" i="3"/>
  <c r="H957" i="3"/>
  <c r="H959" i="3"/>
  <c r="H961" i="3"/>
  <c r="H963" i="3"/>
  <c r="H965" i="3"/>
  <c r="H967" i="3"/>
  <c r="H969" i="3"/>
  <c r="H971" i="3"/>
  <c r="H973" i="3"/>
  <c r="H975" i="3"/>
  <c r="H977" i="3"/>
  <c r="H979" i="3"/>
  <c r="H981" i="3"/>
  <c r="H983" i="3"/>
  <c r="H985" i="3"/>
  <c r="H987" i="3"/>
  <c r="H989" i="3"/>
  <c r="H991" i="3"/>
  <c r="H993" i="3"/>
  <c r="H995" i="3"/>
  <c r="H997" i="3"/>
  <c r="H999" i="3"/>
  <c r="H1001" i="3"/>
  <c r="H61" i="18" s="1"/>
  <c r="H1003" i="3"/>
  <c r="H63" i="18" s="1"/>
  <c r="H1005" i="3"/>
  <c r="H65" i="18" s="1"/>
  <c r="H457" i="3"/>
  <c r="H616" i="3"/>
  <c r="H623" i="3"/>
  <c r="H632" i="3"/>
  <c r="H639" i="3"/>
  <c r="H648" i="3"/>
  <c r="H655" i="3"/>
  <c r="H664" i="3"/>
  <c r="H671" i="3"/>
  <c r="H680" i="3"/>
  <c r="H687" i="3"/>
  <c r="H696" i="3"/>
  <c r="H703" i="3"/>
  <c r="H712" i="3"/>
  <c r="H719" i="3"/>
  <c r="H728" i="3"/>
  <c r="H735" i="3"/>
  <c r="H744" i="3"/>
  <c r="H751" i="3"/>
  <c r="H760" i="3"/>
  <c r="H767" i="3"/>
  <c r="H776" i="3"/>
  <c r="H783" i="3"/>
  <c r="H792" i="3"/>
  <c r="H609" i="3"/>
  <c r="H618" i="3"/>
  <c r="H625" i="3"/>
  <c r="H634" i="3"/>
  <c r="H641" i="3"/>
  <c r="H650" i="3"/>
  <c r="H657" i="3"/>
  <c r="H666" i="3"/>
  <c r="H673" i="3"/>
  <c r="H682" i="3"/>
  <c r="H689" i="3"/>
  <c r="H698" i="3"/>
  <c r="H705" i="3"/>
  <c r="H714" i="3"/>
  <c r="H721" i="3"/>
  <c r="H730" i="3"/>
  <c r="H737" i="3"/>
  <c r="H746" i="3"/>
  <c r="H753" i="3"/>
  <c r="H762" i="3"/>
  <c r="H769" i="3"/>
  <c r="H778" i="3"/>
  <c r="H785" i="3"/>
  <c r="H794" i="3"/>
  <c r="H613" i="3"/>
  <c r="H622" i="3"/>
  <c r="H629" i="3"/>
  <c r="H638" i="3"/>
  <c r="H645" i="3"/>
  <c r="H654" i="3"/>
  <c r="H661" i="3"/>
  <c r="H670" i="3"/>
  <c r="H677" i="3"/>
  <c r="H686" i="3"/>
  <c r="H693" i="3"/>
  <c r="H702" i="3"/>
  <c r="H709" i="3"/>
  <c r="H718" i="3"/>
  <c r="H725" i="3"/>
  <c r="H734" i="3"/>
  <c r="H741" i="3"/>
  <c r="H750" i="3"/>
  <c r="H757" i="3"/>
  <c r="H766" i="3"/>
  <c r="H773" i="3"/>
  <c r="H782" i="3"/>
  <c r="H789" i="3"/>
  <c r="H796" i="3"/>
  <c r="H798" i="3"/>
  <c r="H800" i="3"/>
  <c r="H802" i="3"/>
  <c r="H804" i="3"/>
  <c r="H806" i="3"/>
  <c r="H808" i="3"/>
  <c r="H810" i="3"/>
  <c r="H812" i="3"/>
  <c r="H814" i="3"/>
  <c r="H816" i="3"/>
  <c r="H818" i="3"/>
  <c r="H820" i="3"/>
  <c r="H822" i="3"/>
  <c r="H824" i="3"/>
  <c r="H826" i="3"/>
  <c r="H828" i="3"/>
  <c r="H830" i="3"/>
  <c r="H832" i="3"/>
  <c r="H834" i="3"/>
  <c r="H836" i="3"/>
  <c r="H838" i="3"/>
  <c r="H840" i="3"/>
  <c r="H842" i="3"/>
  <c r="H844" i="3"/>
  <c r="H846" i="3"/>
  <c r="H848" i="3"/>
  <c r="H850" i="3"/>
  <c r="H852" i="3"/>
  <c r="H854" i="3"/>
  <c r="H856" i="3"/>
  <c r="H858" i="3"/>
  <c r="H860" i="3"/>
  <c r="H862" i="3"/>
  <c r="H864" i="3"/>
  <c r="H866" i="3"/>
  <c r="H868" i="3"/>
  <c r="H870" i="3"/>
  <c r="H872" i="3"/>
  <c r="H874" i="3"/>
  <c r="H876" i="3"/>
  <c r="H878" i="3"/>
  <c r="H880" i="3"/>
  <c r="H882" i="3"/>
  <c r="H884" i="3"/>
  <c r="H886" i="3"/>
  <c r="H888" i="3"/>
  <c r="H890" i="3"/>
  <c r="H892" i="3"/>
  <c r="H894" i="3"/>
  <c r="H896" i="3"/>
  <c r="H898" i="3"/>
  <c r="H236" i="3"/>
  <c r="H329" i="3"/>
  <c r="H409" i="3"/>
  <c r="H401" i="3"/>
  <c r="H459" i="3"/>
  <c r="H465" i="3"/>
  <c r="H615" i="3"/>
  <c r="H624" i="3"/>
  <c r="H272" i="3"/>
  <c r="H601" i="3"/>
  <c r="H611" i="3"/>
  <c r="H647" i="3"/>
  <c r="H656" i="3"/>
  <c r="H679" i="3"/>
  <c r="H688" i="3"/>
  <c r="H353" i="3"/>
  <c r="H473" i="3"/>
  <c r="H617" i="3"/>
  <c r="H620" i="3"/>
  <c r="H633" i="3"/>
  <c r="H642" i="3"/>
  <c r="H665" i="3"/>
  <c r="H674" i="3"/>
  <c r="H610" i="3"/>
  <c r="H626" i="3"/>
  <c r="H651" i="3"/>
  <c r="H660" i="3"/>
  <c r="H683" i="3"/>
  <c r="H692" i="3"/>
  <c r="H628" i="3"/>
  <c r="H631" i="3"/>
  <c r="H649" i="3"/>
  <c r="H658" i="3"/>
  <c r="H681" i="3"/>
  <c r="H690" i="3"/>
  <c r="H713" i="3"/>
  <c r="H722" i="3"/>
  <c r="H745" i="3"/>
  <c r="H754" i="3"/>
  <c r="H636" i="3"/>
  <c r="H659" i="3"/>
  <c r="H704" i="3"/>
  <c r="H707" i="3"/>
  <c r="H723" i="3"/>
  <c r="H748" i="3"/>
  <c r="H761" i="3"/>
  <c r="H764" i="3"/>
  <c r="H771" i="3"/>
  <c r="H780" i="3"/>
  <c r="H619" i="3"/>
  <c r="H672" i="3"/>
  <c r="H716" i="3"/>
  <c r="H729" i="3"/>
  <c r="H732" i="3"/>
  <c r="H775" i="3"/>
  <c r="H784" i="3"/>
  <c r="H900" i="3"/>
  <c r="H644" i="3"/>
  <c r="H667" i="3"/>
  <c r="H697" i="3"/>
  <c r="H700" i="3"/>
  <c r="H738" i="3"/>
  <c r="H770" i="3"/>
  <c r="H793" i="3"/>
  <c r="H902" i="3"/>
  <c r="H393" i="3"/>
  <c r="H640" i="3"/>
  <c r="H663" i="3"/>
  <c r="H699" i="3"/>
  <c r="H715" i="3"/>
  <c r="H740" i="3"/>
  <c r="H743" i="3"/>
  <c r="H756" i="3"/>
  <c r="H759" i="3"/>
  <c r="H791" i="3"/>
  <c r="H908" i="3"/>
  <c r="H924" i="3"/>
  <c r="H940" i="3"/>
  <c r="H603" i="3"/>
  <c r="H675" i="3"/>
  <c r="H706" i="3"/>
  <c r="H788" i="3"/>
  <c r="H916" i="3"/>
  <c r="H946" i="3"/>
  <c r="H966" i="3"/>
  <c r="H982" i="3"/>
  <c r="H998" i="3"/>
  <c r="H691" i="3"/>
  <c r="H747" i="3"/>
  <c r="H906" i="3"/>
  <c r="H930" i="3"/>
  <c r="H938" i="3"/>
  <c r="H968" i="3"/>
  <c r="H984" i="3"/>
  <c r="H1000" i="3"/>
  <c r="H605" i="3"/>
  <c r="H612" i="3"/>
  <c r="H635" i="3"/>
  <c r="H676" i="3"/>
  <c r="H724" i="3"/>
  <c r="H727" i="3"/>
  <c r="H768" i="3"/>
  <c r="H786" i="3"/>
  <c r="H914" i="3"/>
  <c r="H922" i="3"/>
  <c r="H944" i="3"/>
  <c r="H952" i="3"/>
  <c r="H954" i="3"/>
  <c r="H970" i="3"/>
  <c r="H986" i="3"/>
  <c r="H1002" i="3"/>
  <c r="H62" i="18" s="1"/>
  <c r="H668" i="3"/>
  <c r="H731" i="3"/>
  <c r="H787" i="3"/>
  <c r="H926" i="3"/>
  <c r="H934" i="3"/>
  <c r="H960" i="3"/>
  <c r="H976" i="3"/>
  <c r="H992" i="3"/>
  <c r="H695" i="3"/>
  <c r="H736" i="3"/>
  <c r="H936" i="3"/>
  <c r="H956" i="3"/>
  <c r="H988" i="3"/>
  <c r="H6" i="3"/>
  <c r="H55" i="18" s="1"/>
  <c r="H904" i="3"/>
  <c r="H920" i="3"/>
  <c r="H942" i="3"/>
  <c r="H974" i="3"/>
  <c r="H708" i="3"/>
  <c r="H777" i="3"/>
  <c r="H910" i="3"/>
  <c r="H948" i="3"/>
  <c r="H978" i="3"/>
  <c r="H652" i="3"/>
  <c r="H763" i="3"/>
  <c r="H779" i="3"/>
  <c r="H912" i="3"/>
  <c r="H950" i="3"/>
  <c r="H958" i="3"/>
  <c r="H990" i="3"/>
  <c r="H720" i="3"/>
  <c r="H755" i="3"/>
  <c r="H932" i="3"/>
  <c r="H996" i="3"/>
  <c r="H1004" i="3"/>
  <c r="H64" i="18" s="1"/>
  <c r="H711" i="3"/>
  <c r="H918" i="3"/>
  <c r="H994" i="3"/>
  <c r="H627" i="3"/>
  <c r="H772" i="3"/>
  <c r="H928" i="3"/>
  <c r="H964" i="3"/>
  <c r="H972" i="3"/>
  <c r="H752" i="3"/>
  <c r="H643" i="3"/>
  <c r="H739" i="3"/>
  <c r="H684" i="3"/>
  <c r="H962" i="3"/>
  <c r="H795" i="3"/>
  <c r="H980" i="3"/>
  <c r="I54" i="17"/>
  <c r="I41" i="17"/>
  <c r="I361" i="17"/>
  <c r="I393" i="17"/>
  <c r="I784" i="17"/>
  <c r="I713" i="17"/>
  <c r="I414" i="17"/>
  <c r="H1" i="9"/>
  <c r="I668" i="17"/>
  <c r="I374" i="17"/>
  <c r="I395" i="17"/>
  <c r="I777" i="17"/>
  <c r="I199" i="17"/>
  <c r="I790" i="17"/>
  <c r="J916" i="17"/>
  <c r="I27" i="17"/>
  <c r="K671" i="17"/>
  <c r="J657" i="17"/>
  <c r="I418" i="17"/>
  <c r="I576" i="17"/>
  <c r="I410" i="17"/>
  <c r="I674" i="17"/>
  <c r="I583" i="17"/>
  <c r="K874" i="17"/>
  <c r="I2" i="3"/>
  <c r="I1" i="3"/>
  <c r="I10" i="17" l="1"/>
  <c r="I39" i="18" s="1"/>
  <c r="H28" i="18"/>
  <c r="J176" i="17"/>
  <c r="K538" i="17"/>
  <c r="K193" i="17"/>
  <c r="I538" i="17"/>
  <c r="I771" i="17"/>
  <c r="I377" i="17"/>
  <c r="J845" i="17"/>
  <c r="K70" i="17"/>
  <c r="J572" i="17"/>
  <c r="I196" i="17"/>
  <c r="J698" i="17"/>
  <c r="I743" i="17"/>
  <c r="J795" i="17"/>
  <c r="K32" i="17"/>
  <c r="J440" i="17"/>
  <c r="J844" i="17"/>
  <c r="K454" i="17"/>
  <c r="I44" i="17"/>
  <c r="J413" i="17"/>
  <c r="J396" i="17"/>
  <c r="I686" i="17"/>
  <c r="I305" i="17"/>
  <c r="I698" i="17"/>
  <c r="J957" i="17"/>
  <c r="J63" i="17"/>
  <c r="J321" i="17"/>
  <c r="J892" i="17"/>
  <c r="K23" i="17"/>
  <c r="J689" i="17"/>
  <c r="J904" i="17"/>
  <c r="K213" i="17"/>
  <c r="I913" i="17"/>
  <c r="I966" i="17"/>
  <c r="K1009" i="17"/>
  <c r="K49" i="18" s="1"/>
  <c r="J593" i="17"/>
  <c r="L211" i="17"/>
  <c r="K441" i="17"/>
  <c r="I14" i="17"/>
  <c r="I43" i="18" s="1"/>
  <c r="I32" i="18"/>
  <c r="I69" i="17"/>
  <c r="I344" i="17"/>
  <c r="K661" i="17"/>
  <c r="I408" i="17"/>
  <c r="K366" i="17"/>
  <c r="K64" i="17"/>
  <c r="K906" i="17"/>
  <c r="J531" i="17"/>
  <c r="J623" i="17"/>
  <c r="J724" i="17"/>
  <c r="K417" i="17"/>
  <c r="J780" i="17"/>
  <c r="K553" i="17"/>
  <c r="K659" i="17"/>
  <c r="I157" i="17"/>
  <c r="K879" i="17"/>
  <c r="I351" i="17"/>
  <c r="J158" i="17"/>
  <c r="I434" i="17"/>
  <c r="I603" i="17"/>
  <c r="K508" i="17"/>
  <c r="I812" i="17"/>
  <c r="K776" i="17"/>
  <c r="K867" i="17"/>
  <c r="J226" i="17"/>
  <c r="K486" i="17"/>
  <c r="L182" i="17"/>
  <c r="J445" i="17"/>
  <c r="J890" i="17"/>
  <c r="J70" i="17"/>
  <c r="I291" i="17"/>
  <c r="I363" i="17"/>
  <c r="I655" i="17"/>
  <c r="J985" i="17"/>
  <c r="I200" i="17"/>
  <c r="J636" i="17"/>
  <c r="I81" i="17"/>
  <c r="J970" i="17"/>
  <c r="I627" i="17"/>
  <c r="K445" i="17"/>
  <c r="I517" i="17"/>
  <c r="J444" i="17"/>
  <c r="I322" i="17"/>
  <c r="J43" i="17"/>
  <c r="K563" i="17"/>
  <c r="J233" i="17"/>
  <c r="J865" i="17"/>
  <c r="L353" i="17"/>
  <c r="L70" i="17"/>
  <c r="J672" i="17"/>
  <c r="J22" i="17"/>
  <c r="L91" i="17"/>
  <c r="J474" i="17"/>
  <c r="J277" i="17"/>
  <c r="I125" i="17"/>
  <c r="K587" i="17"/>
  <c r="K859" i="17"/>
  <c r="K47" i="17"/>
  <c r="K783" i="17"/>
  <c r="J432" i="17"/>
  <c r="L372" i="17"/>
  <c r="I79" i="17"/>
  <c r="I809" i="17"/>
  <c r="I437" i="17"/>
  <c r="I640" i="17"/>
  <c r="K102" i="17"/>
  <c r="I694" i="17"/>
  <c r="K715" i="17"/>
  <c r="I894" i="17"/>
  <c r="J279" i="17"/>
  <c r="J521" i="17"/>
  <c r="I920" i="17"/>
  <c r="I281" i="17"/>
  <c r="I293" i="17"/>
  <c r="K618" i="17"/>
  <c r="J365" i="17"/>
  <c r="K827" i="17"/>
  <c r="L92" i="17"/>
  <c r="I188" i="17"/>
  <c r="J287" i="17"/>
  <c r="J67" i="17"/>
  <c r="K81" i="17"/>
  <c r="I85" i="17"/>
  <c r="I66" i="17"/>
  <c r="J947" i="17"/>
  <c r="K910" i="17"/>
  <c r="J373" i="17"/>
  <c r="J961" i="17"/>
  <c r="J140" i="17"/>
  <c r="I581" i="17"/>
  <c r="I977" i="17"/>
  <c r="K480" i="17"/>
  <c r="J644" i="17"/>
  <c r="J461" i="17"/>
  <c r="J274" i="17"/>
  <c r="J512" i="17"/>
  <c r="L512" i="17"/>
  <c r="M182" i="17"/>
  <c r="K990" i="17"/>
  <c r="I984" i="17"/>
  <c r="I569" i="17"/>
  <c r="J744" i="17"/>
  <c r="K146" i="17"/>
  <c r="J263" i="17"/>
  <c r="I791" i="17"/>
  <c r="J617" i="17"/>
  <c r="I585" i="17"/>
  <c r="I285" i="17"/>
  <c r="I741" i="17"/>
  <c r="J612" i="17"/>
  <c r="I914" i="17"/>
  <c r="J399" i="17"/>
  <c r="K694" i="17"/>
  <c r="J207" i="17"/>
  <c r="J412" i="17"/>
  <c r="K457" i="17"/>
  <c r="L176" i="17"/>
  <c r="I512" i="17"/>
  <c r="K76" i="17"/>
  <c r="K67" i="17"/>
  <c r="L67" i="17"/>
  <c r="L193" i="17"/>
  <c r="K399" i="17"/>
  <c r="L399" i="17"/>
  <c r="I778" i="17"/>
  <c r="J193" i="17"/>
  <c r="K522" i="17"/>
  <c r="K663" i="17"/>
  <c r="J284" i="17"/>
  <c r="I656" i="17"/>
  <c r="J472" i="17"/>
  <c r="J595" i="17"/>
  <c r="I664" i="17"/>
  <c r="K111" i="17"/>
  <c r="I839" i="17"/>
  <c r="I195" i="17"/>
  <c r="K688" i="17"/>
  <c r="J187" i="17"/>
  <c r="I834" i="17"/>
  <c r="L209" i="17"/>
  <c r="J54" i="17"/>
  <c r="I896" i="17"/>
  <c r="L975" i="17"/>
  <c r="L444" i="17"/>
  <c r="J360" i="17"/>
  <c r="J723" i="17"/>
  <c r="J304" i="17"/>
  <c r="K323" i="17"/>
  <c r="J856" i="17"/>
  <c r="J152" i="17"/>
  <c r="K588" i="17"/>
  <c r="J323" i="17"/>
  <c r="I600" i="17"/>
  <c r="L32" i="17"/>
  <c r="K477" i="17"/>
  <c r="J349" i="17"/>
  <c r="I568" i="17"/>
  <c r="J706" i="17"/>
  <c r="L685" i="17"/>
  <c r="L955" i="17"/>
  <c r="L225" i="17"/>
  <c r="K803" i="17"/>
  <c r="I86" i="17"/>
  <c r="J801" i="17"/>
  <c r="M213" i="17"/>
  <c r="J167" i="17"/>
  <c r="J358" i="17"/>
  <c r="J546" i="17"/>
  <c r="L461" i="17"/>
  <c r="L595" i="17"/>
  <c r="K401" i="17"/>
  <c r="K533" i="17"/>
  <c r="I98" i="17"/>
  <c r="I626" i="17"/>
  <c r="J264" i="17"/>
  <c r="L365" i="17"/>
  <c r="K940" i="17"/>
  <c r="L778" i="17"/>
  <c r="J540" i="17"/>
  <c r="J505" i="17"/>
  <c r="J303" i="17"/>
  <c r="J242" i="17"/>
  <c r="J306" i="17"/>
  <c r="J113" i="17"/>
  <c r="J494" i="17"/>
  <c r="J922" i="17"/>
  <c r="J381" i="17"/>
  <c r="I31" i="17"/>
  <c r="I352" i="17"/>
  <c r="I301" i="17"/>
  <c r="I95" i="17"/>
  <c r="I144" i="17"/>
  <c r="I911" i="17"/>
  <c r="I163" i="17"/>
  <c r="J190" i="17"/>
  <c r="I555" i="17"/>
  <c r="I602" i="17"/>
  <c r="I982" i="17"/>
  <c r="I189" i="17"/>
  <c r="J565" i="17"/>
  <c r="I860" i="17"/>
  <c r="J991" i="17"/>
  <c r="I542" i="17"/>
  <c r="I847" i="17"/>
  <c r="I678" i="17"/>
  <c r="J307" i="17"/>
  <c r="J230" i="17"/>
  <c r="K272" i="17"/>
  <c r="I682" i="17"/>
  <c r="I875" i="17"/>
  <c r="J807" i="17"/>
  <c r="I666" i="17"/>
  <c r="I968" i="17"/>
  <c r="I255" i="17"/>
  <c r="K281" i="17"/>
  <c r="J253" i="17"/>
  <c r="I253" i="17"/>
  <c r="I773" i="17"/>
  <c r="J498" i="17"/>
  <c r="I530" i="17"/>
  <c r="I150" i="17"/>
  <c r="J513" i="17"/>
  <c r="I951" i="17"/>
  <c r="I34" i="17"/>
  <c r="I544" i="17"/>
  <c r="J826" i="17"/>
  <c r="J568" i="17"/>
  <c r="J266" i="17"/>
  <c r="I181" i="17"/>
  <c r="I475" i="17"/>
  <c r="I478" i="17"/>
  <c r="I564" i="17"/>
  <c r="I625" i="17"/>
  <c r="I745" i="17"/>
  <c r="I433" i="17"/>
  <c r="J407" i="17"/>
  <c r="J650" i="17"/>
  <c r="I986" i="17"/>
  <c r="I221" i="17"/>
  <c r="J312" i="17"/>
  <c r="I929" i="17"/>
  <c r="I871" i="17"/>
  <c r="I1002" i="17"/>
  <c r="I665" i="17"/>
  <c r="I197" i="17"/>
  <c r="I611" i="17"/>
  <c r="I615" i="17"/>
  <c r="J846" i="17"/>
  <c r="J960" i="17"/>
  <c r="I817" i="17"/>
  <c r="J402" i="17"/>
  <c r="I217" i="17"/>
  <c r="I948" i="17"/>
  <c r="I725" i="17"/>
  <c r="J912" i="17"/>
  <c r="I131" i="17"/>
  <c r="I1008" i="17"/>
  <c r="I48" i="18" s="1"/>
  <c r="I42" i="17"/>
  <c r="I747" i="17"/>
  <c r="I900" i="17"/>
  <c r="J406" i="17"/>
  <c r="I707" i="17"/>
  <c r="I243" i="17"/>
  <c r="J662" i="17"/>
  <c r="J44" i="17"/>
  <c r="I781" i="17"/>
  <c r="I962" i="17"/>
  <c r="K1001" i="17"/>
  <c r="J743" i="17"/>
  <c r="I731" i="17"/>
  <c r="I308" i="17"/>
  <c r="I637" i="17"/>
  <c r="I507" i="17"/>
  <c r="I549" i="17"/>
  <c r="I283" i="17"/>
  <c r="I997" i="17"/>
  <c r="I532" i="17"/>
  <c r="I764" i="17"/>
  <c r="J48" i="17"/>
  <c r="I858" i="17"/>
  <c r="K279" i="17"/>
  <c r="I705" i="17"/>
  <c r="I143" i="17"/>
  <c r="I1003" i="17"/>
  <c r="I290" i="17"/>
  <c r="I490" i="17"/>
  <c r="I356" i="17"/>
  <c r="J493" i="17"/>
  <c r="I194" i="17"/>
  <c r="I127" i="17"/>
  <c r="J379" i="17"/>
  <c r="I797" i="17"/>
  <c r="I160" i="17"/>
  <c r="J539" i="17"/>
  <c r="I268" i="17"/>
  <c r="I836" i="17"/>
  <c r="I164" i="17"/>
  <c r="I55" i="17"/>
  <c r="I13" i="17"/>
  <c r="I42" i="18" s="1"/>
  <c r="I31" i="18"/>
  <c r="J737" i="17"/>
  <c r="I141" i="17"/>
  <c r="I237" i="17"/>
  <c r="J485" i="17"/>
  <c r="I680" i="17"/>
  <c r="I424" i="17"/>
  <c r="I578" i="17"/>
  <c r="J171" i="17"/>
  <c r="I868" i="17"/>
  <c r="I425" i="17"/>
  <c r="I633" i="17"/>
  <c r="J179" i="17"/>
  <c r="I220" i="17"/>
  <c r="J58" i="17"/>
  <c r="I58" i="17"/>
  <c r="I534" i="17"/>
  <c r="I816" i="17"/>
  <c r="I421" i="17"/>
  <c r="J656" i="17"/>
  <c r="I452" i="17"/>
  <c r="I598" i="17"/>
  <c r="I515" i="17"/>
  <c r="I260" i="17"/>
  <c r="I545" i="17"/>
  <c r="J138" i="17"/>
  <c r="I582" i="17"/>
  <c r="J973" i="17"/>
  <c r="I850" i="17"/>
  <c r="I998" i="17"/>
  <c r="I658" i="17"/>
  <c r="I288" i="17"/>
  <c r="L783" i="17"/>
  <c r="J755" i="17"/>
  <c r="J655" i="17"/>
  <c r="I248" i="17"/>
  <c r="J83" i="17"/>
  <c r="I314" i="17"/>
  <c r="I933" i="17"/>
  <c r="J61" i="17"/>
  <c r="J339" i="17"/>
  <c r="I571" i="17"/>
  <c r="J651" i="17"/>
  <c r="I949" i="17"/>
  <c r="I926" i="17"/>
  <c r="J652" i="17"/>
  <c r="I123" i="17"/>
  <c r="I811" i="17"/>
  <c r="I409" i="17"/>
  <c r="I641" i="17"/>
  <c r="L287" i="17"/>
  <c r="J547" i="17"/>
  <c r="I547" i="17"/>
  <c r="K37" i="17"/>
  <c r="K517" i="17"/>
  <c r="L617" i="17"/>
  <c r="J718" i="17"/>
  <c r="I718" i="17"/>
  <c r="K54" i="17"/>
  <c r="I766" i="17"/>
  <c r="I488" i="17"/>
  <c r="I891" i="17"/>
  <c r="I541" i="17"/>
  <c r="I350" i="17"/>
  <c r="J165" i="17"/>
  <c r="J65" i="17"/>
  <c r="I422" i="17"/>
  <c r="I80" i="17"/>
  <c r="J408" i="17"/>
  <c r="I386" i="17"/>
  <c r="I368" i="17"/>
  <c r="J560" i="17"/>
  <c r="J654" i="17"/>
  <c r="I878" i="17"/>
  <c r="I337" i="17"/>
  <c r="I863" i="17"/>
  <c r="I632" i="17"/>
  <c r="J200" i="17"/>
  <c r="J529" i="17"/>
  <c r="I280" i="17"/>
  <c r="I880" i="17"/>
  <c r="J642" i="17"/>
  <c r="I813" i="17"/>
  <c r="J679" i="17"/>
  <c r="I742" i="17"/>
  <c r="I552" i="17"/>
  <c r="I684" i="17"/>
  <c r="I371" i="17"/>
  <c r="I837" i="17"/>
  <c r="I121" i="17"/>
  <c r="I681" i="17"/>
  <c r="I210" i="17"/>
  <c r="I730" i="17"/>
  <c r="I336" i="17"/>
  <c r="I605" i="17"/>
  <c r="J430" i="17"/>
  <c r="I704" i="17"/>
  <c r="I317" i="17"/>
  <c r="I328" i="17"/>
  <c r="I155" i="17"/>
  <c r="I447" i="17"/>
  <c r="J15" i="17"/>
  <c r="I993" i="17"/>
  <c r="I819" i="17"/>
  <c r="J750" i="17"/>
  <c r="I683" i="17"/>
  <c r="I313" i="17"/>
  <c r="I275" i="17"/>
  <c r="K540" i="17"/>
  <c r="I341" i="17"/>
  <c r="I729" i="17"/>
  <c r="I814" i="17"/>
  <c r="I994" i="17"/>
  <c r="I629" i="17"/>
  <c r="I938" i="17"/>
  <c r="J257" i="17"/>
  <c r="I974" i="17"/>
  <c r="I936" i="17"/>
  <c r="I905" i="17"/>
  <c r="I133" i="17"/>
  <c r="I918" i="17"/>
  <c r="J535" i="17"/>
  <c r="I269" i="17"/>
  <c r="I462" i="17"/>
  <c r="I788" i="17"/>
  <c r="I873" i="17"/>
  <c r="I537" i="17"/>
  <c r="J362" i="17"/>
  <c r="I621" i="17"/>
  <c r="J72" i="17"/>
  <c r="J603" i="17"/>
  <c r="I334" i="17"/>
  <c r="J195" i="17"/>
  <c r="L688" i="17"/>
  <c r="I853" i="17"/>
  <c r="J391" i="17"/>
  <c r="I416" i="17"/>
  <c r="I577" i="17"/>
  <c r="I103" i="17"/>
  <c r="I620" i="17"/>
  <c r="K789" i="17"/>
  <c r="I885" i="17"/>
  <c r="K40" i="17"/>
  <c r="I596" i="17"/>
  <c r="I825" i="17"/>
  <c r="I256" i="17"/>
  <c r="J411" i="17"/>
  <c r="J86" i="17"/>
  <c r="K724" i="17"/>
  <c r="I149" i="17"/>
  <c r="I139" i="17"/>
  <c r="I491" i="17"/>
  <c r="I271" i="17"/>
  <c r="J69" i="17"/>
  <c r="J520" i="17"/>
  <c r="K440" i="17"/>
  <c r="J377" i="17"/>
  <c r="J214" i="17"/>
  <c r="I456" i="17"/>
  <c r="J99" i="17"/>
  <c r="J333" i="17"/>
  <c r="I561" i="17"/>
  <c r="I261" i="17"/>
  <c r="I786" i="17"/>
  <c r="I964" i="17"/>
  <c r="J249" i="17"/>
  <c r="I628" i="17"/>
  <c r="I436" i="17"/>
  <c r="I325" i="17"/>
  <c r="I697" i="17"/>
  <c r="I270" i="17"/>
  <c r="I543" i="17"/>
  <c r="I988" i="17"/>
  <c r="J580" i="17"/>
  <c r="I828" i="17"/>
  <c r="I147" i="17"/>
  <c r="I687" i="17"/>
  <c r="J913" i="17"/>
  <c r="I455" i="17"/>
  <c r="I503" i="17"/>
  <c r="J35" i="17"/>
  <c r="I331" i="17"/>
  <c r="I184" i="17"/>
  <c r="J862" i="17"/>
  <c r="I709" i="17"/>
  <c r="I648" i="17"/>
  <c r="I748" i="17"/>
  <c r="I21" i="17"/>
  <c r="J469" i="17"/>
  <c r="J229" i="17"/>
  <c r="K706" i="17"/>
  <c r="I267" i="17"/>
  <c r="I670" i="17"/>
  <c r="I104" i="17"/>
  <c r="J808" i="17"/>
  <c r="I575" i="17"/>
  <c r="I872" i="17"/>
  <c r="I53" i="17"/>
  <c r="I186" i="17"/>
  <c r="I609" i="17"/>
  <c r="I128" i="17"/>
  <c r="I536" i="17"/>
  <c r="I473" i="17"/>
  <c r="I804" i="17"/>
  <c r="I893" i="17"/>
  <c r="I566" i="17"/>
  <c r="I286" i="17"/>
  <c r="I805" i="17"/>
  <c r="I952" i="17"/>
  <c r="I717" i="17"/>
  <c r="I115" i="17"/>
  <c r="I29" i="18"/>
  <c r="I11" i="17"/>
  <c r="I40" i="18" s="1"/>
  <c r="J345" i="17"/>
  <c r="I673" i="17"/>
  <c r="I403" i="17"/>
  <c r="I46" i="17"/>
  <c r="J574" i="17"/>
  <c r="I823" i="17"/>
  <c r="J924" i="17"/>
  <c r="I772" i="17"/>
  <c r="I774" i="17"/>
  <c r="I1004" i="17"/>
  <c r="J459" i="17"/>
  <c r="J945" i="17"/>
  <c r="J159" i="17"/>
  <c r="I506" i="17"/>
  <c r="I526" i="17"/>
  <c r="J917" i="17"/>
  <c r="J902" i="17"/>
  <c r="J833" i="17"/>
  <c r="I278" i="17"/>
  <c r="I400" i="17"/>
  <c r="I843" i="17"/>
  <c r="I613" i="17"/>
  <c r="I310" i="17"/>
  <c r="K458" i="17"/>
  <c r="I244" i="17"/>
  <c r="I649" i="17"/>
  <c r="J579" i="17"/>
  <c r="K672" i="17"/>
  <c r="I245" i="17"/>
  <c r="J740" i="17"/>
  <c r="I767" i="17"/>
  <c r="I482" i="17"/>
  <c r="I96" i="17"/>
  <c r="J319" i="17"/>
  <c r="I338" i="17"/>
  <c r="I954" i="17"/>
  <c r="I239" i="17"/>
  <c r="I848" i="17"/>
  <c r="J589" i="17"/>
  <c r="I300" i="17"/>
  <c r="I241" i="17"/>
  <c r="I721" i="17"/>
  <c r="I509" i="17"/>
  <c r="J959" i="17"/>
  <c r="I703" i="17"/>
  <c r="I882" i="17"/>
  <c r="J315" i="17"/>
  <c r="I525" i="17"/>
  <c r="I135" i="17"/>
  <c r="I732" i="17"/>
  <c r="J251" i="17"/>
  <c r="I714" i="17"/>
  <c r="I145" i="17"/>
  <c r="J640" i="17"/>
  <c r="J351" i="17"/>
  <c r="I326" i="17"/>
  <c r="I227" i="17"/>
  <c r="J79" i="17"/>
  <c r="J809" i="17"/>
  <c r="J815" i="17"/>
  <c r="J749" i="17"/>
  <c r="I292" i="17"/>
  <c r="I822" i="17"/>
  <c r="J987" i="17"/>
  <c r="J322" i="17"/>
  <c r="I203" i="17"/>
  <c r="J676" i="17"/>
  <c r="I746" i="17"/>
  <c r="I653" i="17"/>
  <c r="I173" i="17"/>
  <c r="I1007" i="17"/>
  <c r="I47" i="18" s="1"/>
  <c r="I606" i="17"/>
  <c r="J228" i="17"/>
  <c r="J88" i="17"/>
  <c r="I604" i="17"/>
  <c r="I202" i="17"/>
  <c r="I586" i="17"/>
  <c r="J631" i="17"/>
  <c r="I631" i="17"/>
  <c r="K839" i="17"/>
  <c r="K527" i="17"/>
  <c r="J800" i="17"/>
  <c r="K71" i="17"/>
  <c r="J701" i="17"/>
  <c r="I161" i="17"/>
  <c r="I219" i="17"/>
  <c r="I355" i="17"/>
  <c r="K570" i="17"/>
  <c r="I50" i="17"/>
  <c r="I996" i="17"/>
  <c r="I247" i="17"/>
  <c r="J677" i="17"/>
  <c r="I854" i="17"/>
  <c r="J375" i="17"/>
  <c r="J696" i="17"/>
  <c r="I504" i="17"/>
  <c r="J719" i="17"/>
  <c r="I112" i="17"/>
  <c r="I320" i="17"/>
  <c r="I511" i="17"/>
  <c r="I74" i="17"/>
  <c r="K178" i="17"/>
  <c r="I398" i="17"/>
  <c r="I702" i="17"/>
  <c r="J501" i="17"/>
  <c r="I841" i="17"/>
  <c r="I142" i="17"/>
  <c r="I259" i="17"/>
  <c r="I106" i="17"/>
  <c r="I309" i="17"/>
  <c r="I857" i="17"/>
  <c r="J316" i="17"/>
  <c r="J175" i="17"/>
  <c r="J291" i="17"/>
  <c r="K384" i="17"/>
  <c r="I899" i="17"/>
  <c r="I192" i="17"/>
  <c r="I215" i="17"/>
  <c r="I170" i="17"/>
  <c r="J324" i="17"/>
  <c r="I346" i="17"/>
  <c r="I999" i="17"/>
  <c r="I101" i="17"/>
  <c r="K888" i="17"/>
  <c r="I590" i="17"/>
  <c r="I881" i="17"/>
  <c r="J496" i="17"/>
  <c r="I20" i="17"/>
  <c r="I935" i="17"/>
  <c r="I528" i="17"/>
  <c r="I235" i="17"/>
  <c r="J915" i="17"/>
  <c r="I562" i="17"/>
  <c r="I971" i="17"/>
  <c r="I148" i="17"/>
  <c r="J431" i="17"/>
  <c r="K636" i="17"/>
  <c r="I720" i="17"/>
  <c r="I594" i="17"/>
  <c r="I117" i="17"/>
  <c r="I204" i="17"/>
  <c r="I19" i="17"/>
  <c r="I75" i="17"/>
  <c r="I481" i="17"/>
  <c r="I172" i="17"/>
  <c r="J758" i="17"/>
  <c r="I302" i="17"/>
  <c r="I180" i="17"/>
  <c r="J318" i="17"/>
  <c r="K77" i="17"/>
  <c r="I404" i="17"/>
  <c r="I1005" i="17"/>
  <c r="I45" i="18" s="1"/>
  <c r="K332" i="17"/>
  <c r="K723" i="17"/>
  <c r="J174" i="17"/>
  <c r="J950" i="17"/>
  <c r="K861" i="17"/>
  <c r="J646" i="17"/>
  <c r="I622" i="17"/>
  <c r="I347" i="17"/>
  <c r="I89" i="17"/>
  <c r="I94" i="17"/>
  <c r="I599" i="17"/>
  <c r="J52" i="17"/>
  <c r="K689" i="17"/>
  <c r="I919" i="17"/>
  <c r="I387" i="17"/>
  <c r="K246" i="17"/>
  <c r="I59" i="17"/>
  <c r="I733" i="17"/>
  <c r="J523" i="17"/>
  <c r="I262" i="17"/>
  <c r="J389" i="17"/>
  <c r="J976" i="17"/>
  <c r="J90" i="17"/>
  <c r="J298" i="17"/>
  <c r="I876" i="17"/>
  <c r="I799" i="17"/>
  <c r="I329" i="17"/>
  <c r="I435" i="17"/>
  <c r="J738" i="17"/>
  <c r="I903" i="17"/>
  <c r="J122" i="17"/>
  <c r="I548" i="17"/>
  <c r="I597" i="17"/>
  <c r="I107" i="17"/>
  <c r="I460" i="17"/>
  <c r="I981" i="17"/>
  <c r="I51" i="17"/>
  <c r="J388" i="17"/>
  <c r="I276" i="17"/>
  <c r="I499" i="17"/>
  <c r="K722" i="17"/>
  <c r="I630" i="17"/>
  <c r="I39" i="17"/>
  <c r="I842" i="17"/>
  <c r="I978" i="17"/>
  <c r="I468" i="17"/>
  <c r="K698" i="17"/>
  <c r="I887" i="17"/>
  <c r="J886" i="17"/>
  <c r="I736" i="17"/>
  <c r="I818" i="17"/>
  <c r="I647" i="17"/>
  <c r="I231" i="17"/>
  <c r="I93" i="17"/>
  <c r="I426" i="17"/>
  <c r="J125" i="17"/>
  <c r="I770" i="17"/>
  <c r="I768" i="17"/>
  <c r="I963" i="17"/>
  <c r="K801" i="17"/>
  <c r="I16" i="17"/>
  <c r="I610" i="17"/>
  <c r="I33" i="17"/>
  <c r="I446" i="17"/>
  <c r="J798" i="17"/>
  <c r="J775" i="17"/>
  <c r="I923" i="17"/>
  <c r="I519" i="17"/>
  <c r="I753" i="17"/>
  <c r="I359" i="17"/>
  <c r="I136" i="17"/>
  <c r="J591" i="17"/>
  <c r="J639" i="17"/>
  <c r="I514" i="17"/>
  <c r="I49" i="17"/>
  <c r="I726" i="17"/>
  <c r="I495" i="17"/>
  <c r="I370" i="17"/>
  <c r="J710" i="17"/>
  <c r="I710" i="17"/>
  <c r="I866" i="17"/>
  <c r="I556" i="17"/>
  <c r="I897" i="17"/>
  <c r="J238" i="17"/>
  <c r="I934" i="17"/>
  <c r="J344" i="17"/>
  <c r="I479" i="17"/>
  <c r="I793" i="17"/>
  <c r="I340" i="17"/>
  <c r="I794" i="17"/>
  <c r="I151" i="17"/>
  <c r="I832" i="17"/>
  <c r="J258" i="17"/>
  <c r="I57" i="17"/>
  <c r="J250" i="17"/>
  <c r="I840" i="17"/>
  <c r="I420" i="17"/>
  <c r="I177" i="17"/>
  <c r="I168" i="17"/>
  <c r="I376" i="17"/>
  <c r="I282" i="17"/>
  <c r="I967" i="17"/>
  <c r="I806" i="17"/>
  <c r="I608" i="17"/>
  <c r="I760" i="17"/>
  <c r="I439" i="17"/>
  <c r="I958" i="17"/>
  <c r="I907" i="17"/>
  <c r="J212" i="17"/>
  <c r="I965" i="17"/>
  <c r="I802" i="17"/>
  <c r="J428" i="17"/>
  <c r="I980" i="17"/>
  <c r="J761" i="17"/>
  <c r="I554" i="17"/>
  <c r="M111" i="17"/>
  <c r="J73" i="17"/>
  <c r="I73" i="17"/>
  <c r="I497" i="17"/>
  <c r="I824" i="17"/>
  <c r="I492" i="17"/>
  <c r="K531" i="17"/>
  <c r="I727" i="17"/>
  <c r="I870" i="17"/>
  <c r="J771" i="17"/>
  <c r="K109" i="17"/>
  <c r="I754" i="17"/>
  <c r="I931" i="17"/>
  <c r="J354" i="17"/>
  <c r="J979" i="17"/>
  <c r="J855" i="17"/>
  <c r="J68" i="17"/>
  <c r="I30" i="17"/>
  <c r="I183" i="17"/>
  <c r="I937" i="17"/>
  <c r="J664" i="17"/>
  <c r="I638" i="17"/>
  <c r="I114" i="17"/>
  <c r="I942" i="17"/>
  <c r="I105" i="17"/>
  <c r="I82" i="17"/>
  <c r="I584" i="17"/>
  <c r="I487" i="17"/>
  <c r="I205" i="17"/>
  <c r="J116" i="17"/>
  <c r="I851" i="17"/>
  <c r="I442" i="17"/>
  <c r="I470" i="17"/>
  <c r="I516" i="17"/>
  <c r="I699" i="17"/>
  <c r="J464" i="17"/>
  <c r="J66" i="17"/>
  <c r="I614" i="17"/>
  <c r="I989" i="17"/>
  <c r="I382" i="17"/>
  <c r="J156" i="17"/>
  <c r="I693" i="17"/>
  <c r="I476" i="17"/>
  <c r="I921" i="17"/>
  <c r="J126" i="17"/>
  <c r="I829" i="17"/>
  <c r="J206" i="17"/>
  <c r="I119" i="17"/>
  <c r="J343" i="17"/>
  <c r="J616" i="17"/>
  <c r="I624" i="17"/>
  <c r="I24" i="17"/>
  <c r="I124" i="17"/>
  <c r="I821" i="17"/>
  <c r="J385" i="17"/>
  <c r="J550" i="17"/>
  <c r="I838" i="17"/>
  <c r="J383" i="17"/>
  <c r="I453" i="17"/>
  <c r="I423" i="17"/>
  <c r="J450" i="17"/>
  <c r="I132" i="17"/>
  <c r="I415" i="17"/>
  <c r="J716" i="17"/>
  <c r="K304" i="17"/>
  <c r="J484" i="17"/>
  <c r="J201" i="17"/>
  <c r="I311" i="17"/>
  <c r="I551" i="17"/>
  <c r="J518" i="17"/>
  <c r="K449" i="17"/>
  <c r="I232" i="17"/>
  <c r="J162" i="17"/>
  <c r="K188" i="17"/>
  <c r="I137" i="17"/>
  <c r="J394" i="17"/>
  <c r="I357" i="17"/>
  <c r="I939" i="17"/>
  <c r="I759" i="17"/>
  <c r="J769" i="17"/>
  <c r="I643" i="17"/>
  <c r="I38" i="17"/>
  <c r="I364" i="17"/>
  <c r="J218" i="17"/>
  <c r="I752" i="17"/>
  <c r="I567" i="17"/>
  <c r="J17" i="17"/>
  <c r="I467" i="17"/>
  <c r="J85" i="17"/>
  <c r="J367" i="17"/>
  <c r="I419" i="17"/>
  <c r="J273" i="17"/>
  <c r="J581" i="17"/>
  <c r="I898" i="17"/>
  <c r="I869" i="17"/>
  <c r="I524" i="17"/>
  <c r="I502" i="17"/>
  <c r="J157" i="17"/>
  <c r="K925" i="17"/>
  <c r="I835" i="17"/>
  <c r="I884" i="17"/>
  <c r="J626" i="17"/>
  <c r="I932" i="17"/>
  <c r="I785" i="17"/>
  <c r="I166" i="17"/>
  <c r="I941" i="17"/>
  <c r="J708" i="17"/>
  <c r="I708" i="17"/>
  <c r="J56" i="17"/>
  <c r="K728" i="17"/>
  <c r="J573" i="17"/>
  <c r="J675" i="17"/>
  <c r="K483" i="17"/>
  <c r="I883" i="17"/>
  <c r="J756" i="17"/>
  <c r="I380" i="17"/>
  <c r="I953" i="17"/>
  <c r="I26" i="17"/>
  <c r="I154" i="17"/>
  <c r="I62" i="17"/>
  <c r="I78" i="17"/>
  <c r="I700" i="17"/>
  <c r="I185" i="17"/>
  <c r="I712" i="17"/>
  <c r="I25" i="17"/>
  <c r="I465" i="17"/>
  <c r="I1006" i="17"/>
  <c r="I46" i="18" s="1"/>
  <c r="K277" i="17"/>
  <c r="I289" i="17"/>
  <c r="J791" i="17"/>
  <c r="I601" i="17"/>
  <c r="J810" i="17"/>
  <c r="I969" i="17"/>
  <c r="J191" i="17"/>
  <c r="I118" i="17"/>
  <c r="I466" i="17"/>
  <c r="J427" i="17"/>
  <c r="I153" i="17"/>
  <c r="I134" i="17"/>
  <c r="I348" i="17"/>
  <c r="J369" i="17"/>
  <c r="I169" i="17"/>
  <c r="I956" i="17"/>
  <c r="J692" i="17"/>
  <c r="I100" i="17"/>
  <c r="K787" i="17"/>
  <c r="I198" i="17"/>
  <c r="J792" i="17"/>
  <c r="J295" i="17"/>
  <c r="I660" i="17"/>
  <c r="I735" i="17"/>
  <c r="I342" i="17"/>
  <c r="I234" i="17"/>
  <c r="I592" i="17"/>
  <c r="J849" i="17"/>
  <c r="I129" i="17"/>
  <c r="I84" i="17"/>
  <c r="I378" i="17"/>
  <c r="J120" i="17"/>
  <c r="J690" i="17"/>
  <c r="I216" i="17"/>
  <c r="I12" i="17"/>
  <c r="I41" i="18" s="1"/>
  <c r="I30" i="18"/>
  <c r="I405" i="17"/>
  <c r="I558" i="17"/>
  <c r="I510" i="17"/>
  <c r="I877" i="17"/>
  <c r="K438" i="17"/>
  <c r="I392" i="17"/>
  <c r="I852" i="17"/>
  <c r="I557" i="17"/>
  <c r="J992" i="17"/>
  <c r="I559" i="17"/>
  <c r="I489" i="17"/>
  <c r="I943" i="17"/>
  <c r="J437" i="17"/>
  <c r="K892" i="17"/>
  <c r="I240" i="17"/>
  <c r="I254" i="17"/>
  <c r="J830" i="17"/>
  <c r="I995" i="17"/>
  <c r="J265" i="17"/>
  <c r="I765" i="17"/>
  <c r="J889" i="17"/>
  <c r="I695" i="17"/>
  <c r="I927" i="17"/>
  <c r="I820" i="17"/>
  <c r="I667" i="17"/>
  <c r="I796" i="17"/>
  <c r="I864" i="17"/>
  <c r="I463" i="17"/>
  <c r="J130" i="17"/>
  <c r="I901" i="17"/>
  <c r="I972" i="17"/>
  <c r="I782" i="17"/>
  <c r="I762" i="17"/>
  <c r="I45" i="17"/>
  <c r="I390" i="17"/>
  <c r="I928" i="17"/>
  <c r="J894" i="17"/>
  <c r="K612" i="17"/>
  <c r="K739" i="17"/>
  <c r="I909" i="17"/>
  <c r="I294" i="17"/>
  <c r="I779" i="17"/>
  <c r="I222" i="17"/>
  <c r="I607" i="17"/>
  <c r="I8" i="3"/>
  <c r="I57" i="18" s="1"/>
  <c r="I10" i="3"/>
  <c r="I59" i="18" s="1"/>
  <c r="I12" i="3"/>
  <c r="I14" i="3"/>
  <c r="I16" i="3"/>
  <c r="I18" i="3"/>
  <c r="I20" i="3"/>
  <c r="I22" i="3"/>
  <c r="I24" i="3"/>
  <c r="I26" i="3"/>
  <c r="I28" i="3"/>
  <c r="I30" i="3"/>
  <c r="I32" i="3"/>
  <c r="I34" i="3"/>
  <c r="I36" i="3"/>
  <c r="I38" i="3"/>
  <c r="I40" i="3"/>
  <c r="I7" i="3"/>
  <c r="I56" i="18" s="1"/>
  <c r="I9" i="3"/>
  <c r="I58" i="18" s="1"/>
  <c r="I11" i="3"/>
  <c r="I13" i="3"/>
  <c r="I15" i="3"/>
  <c r="I17" i="3"/>
  <c r="I19" i="3"/>
  <c r="I21" i="3"/>
  <c r="I23" i="3"/>
  <c r="I25" i="3"/>
  <c r="I27" i="3"/>
  <c r="I29" i="3"/>
  <c r="I31" i="3"/>
  <c r="I33" i="3"/>
  <c r="I35" i="3"/>
  <c r="I37" i="3"/>
  <c r="I39" i="3"/>
  <c r="I42" i="3"/>
  <c r="I44" i="3"/>
  <c r="I46" i="3"/>
  <c r="I48" i="3"/>
  <c r="I50" i="3"/>
  <c r="I52" i="3"/>
  <c r="I47" i="3"/>
  <c r="I55" i="3"/>
  <c r="I57" i="3"/>
  <c r="I59" i="3"/>
  <c r="I61" i="3"/>
  <c r="I63" i="3"/>
  <c r="I65" i="3"/>
  <c r="I51" i="3"/>
  <c r="I53" i="3"/>
  <c r="I56" i="3"/>
  <c r="I60" i="3"/>
  <c r="I62" i="3"/>
  <c r="I41" i="3"/>
  <c r="I58" i="3"/>
  <c r="I70" i="3"/>
  <c r="I77" i="3"/>
  <c r="I86" i="3"/>
  <c r="I93" i="3"/>
  <c r="I102" i="3"/>
  <c r="I109" i="3"/>
  <c r="I67" i="3"/>
  <c r="I76" i="3"/>
  <c r="I83" i="3"/>
  <c r="I92" i="3"/>
  <c r="I99" i="3"/>
  <c r="I108" i="3"/>
  <c r="I113" i="3"/>
  <c r="I115" i="3"/>
  <c r="I117" i="3"/>
  <c r="I119" i="3"/>
  <c r="I121" i="3"/>
  <c r="I123" i="3"/>
  <c r="I125" i="3"/>
  <c r="I127" i="3"/>
  <c r="I129" i="3"/>
  <c r="I131" i="3"/>
  <c r="I133" i="3"/>
  <c r="I135" i="3"/>
  <c r="I137" i="3"/>
  <c r="I45" i="3"/>
  <c r="I69" i="3"/>
  <c r="I78" i="3"/>
  <c r="I85" i="3"/>
  <c r="I94" i="3"/>
  <c r="I101" i="3"/>
  <c r="I110" i="3"/>
  <c r="I80" i="3"/>
  <c r="I82" i="3"/>
  <c r="I84" i="3"/>
  <c r="I114" i="3"/>
  <c r="I130" i="3"/>
  <c r="I140" i="3"/>
  <c r="I142" i="3"/>
  <c r="I144" i="3"/>
  <c r="I146" i="3"/>
  <c r="I148" i="3"/>
  <c r="I150" i="3"/>
  <c r="I152" i="3"/>
  <c r="I154" i="3"/>
  <c r="I156" i="3"/>
  <c r="I158" i="3"/>
  <c r="I160" i="3"/>
  <c r="I162" i="3"/>
  <c r="I164" i="3"/>
  <c r="I71" i="3"/>
  <c r="I72" i="3"/>
  <c r="I73" i="3"/>
  <c r="I74" i="3"/>
  <c r="I75" i="3"/>
  <c r="I112" i="3"/>
  <c r="I118" i="3"/>
  <c r="I134" i="3"/>
  <c r="I66" i="3"/>
  <c r="I68" i="3"/>
  <c r="I111" i="3"/>
  <c r="I120" i="3"/>
  <c r="I136" i="3"/>
  <c r="I143" i="3"/>
  <c r="I159" i="3"/>
  <c r="I90" i="3"/>
  <c r="I95" i="3"/>
  <c r="I100" i="3"/>
  <c r="I105" i="3"/>
  <c r="I116" i="3"/>
  <c r="I145" i="3"/>
  <c r="I161" i="3"/>
  <c r="I43" i="3"/>
  <c r="I87" i="3"/>
  <c r="I147" i="3"/>
  <c r="I163" i="3"/>
  <c r="I103" i="3"/>
  <c r="I138" i="3"/>
  <c r="I169" i="3"/>
  <c r="I174" i="3"/>
  <c r="I185" i="3"/>
  <c r="I190" i="3"/>
  <c r="I201" i="3"/>
  <c r="I206" i="3"/>
  <c r="I217" i="3"/>
  <c r="I222" i="3"/>
  <c r="I233" i="3"/>
  <c r="I238" i="3"/>
  <c r="I249" i="3"/>
  <c r="I254" i="3"/>
  <c r="I64" i="3"/>
  <c r="I88" i="3"/>
  <c r="I107" i="3"/>
  <c r="I122" i="3"/>
  <c r="I175" i="3"/>
  <c r="I180" i="3"/>
  <c r="I191" i="3"/>
  <c r="I196" i="3"/>
  <c r="I207" i="3"/>
  <c r="I212" i="3"/>
  <c r="I223" i="3"/>
  <c r="I228" i="3"/>
  <c r="I239" i="3"/>
  <c r="I244" i="3"/>
  <c r="I255" i="3"/>
  <c r="I91" i="3"/>
  <c r="I132" i="3"/>
  <c r="I149" i="3"/>
  <c r="I151" i="3"/>
  <c r="I153" i="3"/>
  <c r="I155" i="3"/>
  <c r="I157" i="3"/>
  <c r="I166" i="3"/>
  <c r="I177" i="3"/>
  <c r="I182" i="3"/>
  <c r="I193" i="3"/>
  <c r="I198" i="3"/>
  <c r="I209" i="3"/>
  <c r="I214" i="3"/>
  <c r="I225" i="3"/>
  <c r="I230" i="3"/>
  <c r="I241" i="3"/>
  <c r="I246" i="3"/>
  <c r="I257" i="3"/>
  <c r="I89" i="3"/>
  <c r="I124" i="3"/>
  <c r="I165" i="3"/>
  <c r="I167" i="3"/>
  <c r="I168" i="3"/>
  <c r="I170" i="3"/>
  <c r="I172" i="3"/>
  <c r="I251" i="3"/>
  <c r="I253" i="3"/>
  <c r="I256" i="3"/>
  <c r="I258" i="3"/>
  <c r="I267" i="3"/>
  <c r="I274" i="3"/>
  <c r="I283" i="3"/>
  <c r="I290" i="3"/>
  <c r="I299" i="3"/>
  <c r="I306" i="3"/>
  <c r="I81" i="3"/>
  <c r="I106" i="3"/>
  <c r="I141" i="3"/>
  <c r="I203" i="3"/>
  <c r="I205" i="3"/>
  <c r="I208" i="3"/>
  <c r="I210" i="3"/>
  <c r="I243" i="3"/>
  <c r="I245" i="3"/>
  <c r="I247" i="3"/>
  <c r="I248" i="3"/>
  <c r="I250" i="3"/>
  <c r="I252" i="3"/>
  <c r="I260" i="3"/>
  <c r="I269" i="3"/>
  <c r="I276" i="3"/>
  <c r="I285" i="3"/>
  <c r="I292" i="3"/>
  <c r="I301" i="3"/>
  <c r="I308" i="3"/>
  <c r="I310" i="3"/>
  <c r="I312" i="3"/>
  <c r="I314" i="3"/>
  <c r="I316" i="3"/>
  <c r="I318" i="3"/>
  <c r="I320" i="3"/>
  <c r="I322" i="3"/>
  <c r="I324" i="3"/>
  <c r="I326" i="3"/>
  <c r="I328" i="3"/>
  <c r="I330" i="3"/>
  <c r="I332" i="3"/>
  <c r="I334" i="3"/>
  <c r="I336" i="3"/>
  <c r="I338" i="3"/>
  <c r="I340" i="3"/>
  <c r="I342" i="3"/>
  <c r="I344" i="3"/>
  <c r="I346" i="3"/>
  <c r="I348" i="3"/>
  <c r="I350" i="3"/>
  <c r="I352" i="3"/>
  <c r="I354" i="3"/>
  <c r="I356" i="3"/>
  <c r="I358" i="3"/>
  <c r="I360" i="3"/>
  <c r="I362" i="3"/>
  <c r="I364" i="3"/>
  <c r="I366" i="3"/>
  <c r="I368" i="3"/>
  <c r="I370" i="3"/>
  <c r="I372" i="3"/>
  <c r="I374" i="3"/>
  <c r="I376" i="3"/>
  <c r="I378" i="3"/>
  <c r="I380" i="3"/>
  <c r="I382" i="3"/>
  <c r="I384" i="3"/>
  <c r="I386" i="3"/>
  <c r="I388" i="3"/>
  <c r="I390" i="3"/>
  <c r="I392" i="3"/>
  <c r="I394" i="3"/>
  <c r="I396" i="3"/>
  <c r="I398" i="3"/>
  <c r="I400" i="3"/>
  <c r="I402" i="3"/>
  <c r="I404" i="3"/>
  <c r="I406" i="3"/>
  <c r="I408" i="3"/>
  <c r="I410" i="3"/>
  <c r="I412" i="3"/>
  <c r="I414" i="3"/>
  <c r="I416" i="3"/>
  <c r="I418" i="3"/>
  <c r="I420" i="3"/>
  <c r="I422" i="3"/>
  <c r="I424" i="3"/>
  <c r="I426" i="3"/>
  <c r="I428" i="3"/>
  <c r="I430" i="3"/>
  <c r="I432" i="3"/>
  <c r="I434" i="3"/>
  <c r="I436" i="3"/>
  <c r="I438" i="3"/>
  <c r="I440" i="3"/>
  <c r="I442" i="3"/>
  <c r="I444" i="3"/>
  <c r="I446" i="3"/>
  <c r="I448" i="3"/>
  <c r="I450" i="3"/>
  <c r="I452" i="3"/>
  <c r="I454" i="3"/>
  <c r="I456" i="3"/>
  <c r="I458" i="3"/>
  <c r="I460" i="3"/>
  <c r="I462" i="3"/>
  <c r="I464" i="3"/>
  <c r="I466" i="3"/>
  <c r="I468" i="3"/>
  <c r="I470" i="3"/>
  <c r="I472" i="3"/>
  <c r="I474" i="3"/>
  <c r="I476" i="3"/>
  <c r="I478" i="3"/>
  <c r="I480" i="3"/>
  <c r="I482" i="3"/>
  <c r="I484" i="3"/>
  <c r="I486" i="3"/>
  <c r="I488" i="3"/>
  <c r="I490" i="3"/>
  <c r="I492" i="3"/>
  <c r="I494" i="3"/>
  <c r="I496" i="3"/>
  <c r="I98" i="3"/>
  <c r="I195" i="3"/>
  <c r="I197" i="3"/>
  <c r="I199" i="3"/>
  <c r="I200" i="3"/>
  <c r="I202" i="3"/>
  <c r="I204" i="3"/>
  <c r="I262" i="3"/>
  <c r="I271" i="3"/>
  <c r="I278" i="3"/>
  <c r="I287" i="3"/>
  <c r="I294" i="3"/>
  <c r="I303" i="3"/>
  <c r="I54" i="3"/>
  <c r="I184" i="3"/>
  <c r="I189" i="3"/>
  <c r="I215" i="3"/>
  <c r="I235" i="3"/>
  <c r="I264" i="3"/>
  <c r="I266" i="3"/>
  <c r="I268" i="3"/>
  <c r="I270" i="3"/>
  <c r="I272" i="3"/>
  <c r="I305" i="3"/>
  <c r="I307" i="3"/>
  <c r="I309" i="3"/>
  <c r="I325" i="3"/>
  <c r="I341" i="3"/>
  <c r="I357" i="3"/>
  <c r="I373" i="3"/>
  <c r="I389" i="3"/>
  <c r="I405" i="3"/>
  <c r="I421" i="3"/>
  <c r="I437" i="3"/>
  <c r="I453" i="3"/>
  <c r="I469" i="3"/>
  <c r="I485" i="3"/>
  <c r="I139" i="3"/>
  <c r="I173" i="3"/>
  <c r="I183" i="3"/>
  <c r="I219" i="3"/>
  <c r="I229" i="3"/>
  <c r="I242" i="3"/>
  <c r="I289" i="3"/>
  <c r="I291" i="3"/>
  <c r="I293" i="3"/>
  <c r="I295" i="3"/>
  <c r="I297" i="3"/>
  <c r="I315" i="3"/>
  <c r="I331" i="3"/>
  <c r="I347" i="3"/>
  <c r="I363" i="3"/>
  <c r="I379" i="3"/>
  <c r="I395" i="3"/>
  <c r="I411" i="3"/>
  <c r="I427" i="3"/>
  <c r="I443" i="3"/>
  <c r="I459" i="3"/>
  <c r="I475" i="3"/>
  <c r="I491" i="3"/>
  <c r="I49" i="3"/>
  <c r="I96" i="3"/>
  <c r="I178" i="3"/>
  <c r="I188" i="3"/>
  <c r="I211" i="3"/>
  <c r="I224" i="3"/>
  <c r="I234" i="3"/>
  <c r="I317" i="3"/>
  <c r="I333" i="3"/>
  <c r="I349" i="3"/>
  <c r="I365" i="3"/>
  <c r="I381" i="3"/>
  <c r="I397" i="3"/>
  <c r="I413" i="3"/>
  <c r="I429" i="3"/>
  <c r="I445" i="3"/>
  <c r="I461" i="3"/>
  <c r="I477" i="3"/>
  <c r="I493" i="3"/>
  <c r="I79" i="3"/>
  <c r="I227" i="3"/>
  <c r="I232" i="3"/>
  <c r="I240" i="3"/>
  <c r="I263" i="3"/>
  <c r="I273" i="3"/>
  <c r="I281" i="3"/>
  <c r="I286" i="3"/>
  <c r="I311" i="3"/>
  <c r="I296" i="3"/>
  <c r="I304" i="3"/>
  <c r="I104" i="3"/>
  <c r="I126" i="3"/>
  <c r="I265" i="3"/>
  <c r="I275" i="3"/>
  <c r="I280" i="3"/>
  <c r="I288" i="3"/>
  <c r="I343" i="3"/>
  <c r="I345" i="3"/>
  <c r="I128" i="3"/>
  <c r="I194" i="3"/>
  <c r="I236" i="3"/>
  <c r="I423" i="3"/>
  <c r="I425" i="3"/>
  <c r="I186" i="3"/>
  <c r="I337" i="3"/>
  <c r="I351" i="3"/>
  <c r="I375" i="3"/>
  <c r="I377" i="3"/>
  <c r="I415" i="3"/>
  <c r="I417" i="3"/>
  <c r="I419" i="3"/>
  <c r="I179" i="3"/>
  <c r="I221" i="3"/>
  <c r="I261" i="3"/>
  <c r="I277" i="3"/>
  <c r="I298" i="3"/>
  <c r="I321" i="3"/>
  <c r="I359" i="3"/>
  <c r="I361" i="3"/>
  <c r="I399" i="3"/>
  <c r="I401" i="3"/>
  <c r="I403" i="3"/>
  <c r="I487" i="3"/>
  <c r="I489" i="3"/>
  <c r="I176" i="3"/>
  <c r="I231" i="3"/>
  <c r="I237" i="3"/>
  <c r="I339" i="3"/>
  <c r="I369" i="3"/>
  <c r="I449" i="3"/>
  <c r="I483" i="3"/>
  <c r="I500" i="3"/>
  <c r="I507" i="3"/>
  <c r="I516" i="3"/>
  <c r="I523" i="3"/>
  <c r="I532" i="3"/>
  <c r="I539" i="3"/>
  <c r="I548" i="3"/>
  <c r="I555" i="3"/>
  <c r="I564" i="3"/>
  <c r="I571" i="3"/>
  <c r="I580" i="3"/>
  <c r="I587" i="3"/>
  <c r="I596" i="3"/>
  <c r="I171" i="3"/>
  <c r="I279" i="3"/>
  <c r="I300" i="3"/>
  <c r="I313" i="3"/>
  <c r="I387" i="3"/>
  <c r="I433" i="3"/>
  <c r="I441" i="3"/>
  <c r="I455" i="3"/>
  <c r="I502" i="3"/>
  <c r="I509" i="3"/>
  <c r="I518" i="3"/>
  <c r="I525" i="3"/>
  <c r="I534" i="3"/>
  <c r="I541" i="3"/>
  <c r="I550" i="3"/>
  <c r="I557" i="3"/>
  <c r="I566" i="3"/>
  <c r="I573" i="3"/>
  <c r="I582" i="3"/>
  <c r="I589" i="3"/>
  <c r="I598" i="3"/>
  <c r="I192" i="3"/>
  <c r="I218" i="3"/>
  <c r="I259" i="3"/>
  <c r="I284" i="3"/>
  <c r="I319" i="3"/>
  <c r="I371" i="3"/>
  <c r="I407" i="3"/>
  <c r="I447" i="3"/>
  <c r="I481" i="3"/>
  <c r="I495" i="3"/>
  <c r="I504" i="3"/>
  <c r="I511" i="3"/>
  <c r="I520" i="3"/>
  <c r="I527" i="3"/>
  <c r="I536" i="3"/>
  <c r="I543" i="3"/>
  <c r="I552" i="3"/>
  <c r="I559" i="3"/>
  <c r="I568" i="3"/>
  <c r="I575" i="3"/>
  <c r="I584" i="3"/>
  <c r="I591" i="3"/>
  <c r="I282" i="3"/>
  <c r="I302" i="3"/>
  <c r="I529" i="3"/>
  <c r="I531" i="3"/>
  <c r="I533" i="3"/>
  <c r="I535" i="3"/>
  <c r="I537" i="3"/>
  <c r="I570" i="3"/>
  <c r="I572" i="3"/>
  <c r="I574" i="3"/>
  <c r="I576" i="3"/>
  <c r="I578" i="3"/>
  <c r="I600" i="3"/>
  <c r="I605" i="3"/>
  <c r="I609" i="3"/>
  <c r="I611" i="3"/>
  <c r="I613" i="3"/>
  <c r="I615" i="3"/>
  <c r="I617" i="3"/>
  <c r="I619" i="3"/>
  <c r="I621" i="3"/>
  <c r="I623" i="3"/>
  <c r="I625" i="3"/>
  <c r="I627" i="3"/>
  <c r="I629" i="3"/>
  <c r="I631" i="3"/>
  <c r="I633" i="3"/>
  <c r="I635" i="3"/>
  <c r="I637" i="3"/>
  <c r="I639" i="3"/>
  <c r="I641" i="3"/>
  <c r="I643" i="3"/>
  <c r="I645" i="3"/>
  <c r="I647" i="3"/>
  <c r="I649" i="3"/>
  <c r="I651" i="3"/>
  <c r="I653" i="3"/>
  <c r="I655" i="3"/>
  <c r="I657" i="3"/>
  <c r="I659" i="3"/>
  <c r="I661" i="3"/>
  <c r="I663" i="3"/>
  <c r="I665" i="3"/>
  <c r="I667" i="3"/>
  <c r="I669" i="3"/>
  <c r="I671" i="3"/>
  <c r="I673" i="3"/>
  <c r="I675" i="3"/>
  <c r="I677" i="3"/>
  <c r="I679" i="3"/>
  <c r="I681" i="3"/>
  <c r="I683" i="3"/>
  <c r="I685" i="3"/>
  <c r="I687" i="3"/>
  <c r="I689" i="3"/>
  <c r="I691" i="3"/>
  <c r="I693" i="3"/>
  <c r="I695" i="3"/>
  <c r="I697" i="3"/>
  <c r="I699" i="3"/>
  <c r="I701" i="3"/>
  <c r="I703" i="3"/>
  <c r="I705" i="3"/>
  <c r="I707" i="3"/>
  <c r="I709" i="3"/>
  <c r="I711" i="3"/>
  <c r="I713" i="3"/>
  <c r="I715" i="3"/>
  <c r="I717" i="3"/>
  <c r="I719" i="3"/>
  <c r="I721" i="3"/>
  <c r="I723" i="3"/>
  <c r="I725" i="3"/>
  <c r="I727" i="3"/>
  <c r="I729" i="3"/>
  <c r="I731" i="3"/>
  <c r="I733" i="3"/>
  <c r="I735" i="3"/>
  <c r="I737" i="3"/>
  <c r="I739" i="3"/>
  <c r="I741" i="3"/>
  <c r="I743" i="3"/>
  <c r="I745" i="3"/>
  <c r="I747" i="3"/>
  <c r="I749" i="3"/>
  <c r="I751" i="3"/>
  <c r="I753" i="3"/>
  <c r="I755" i="3"/>
  <c r="I757" i="3"/>
  <c r="I759" i="3"/>
  <c r="I761" i="3"/>
  <c r="I763" i="3"/>
  <c r="I765" i="3"/>
  <c r="I767" i="3"/>
  <c r="I769" i="3"/>
  <c r="I771" i="3"/>
  <c r="I773" i="3"/>
  <c r="I775" i="3"/>
  <c r="I777" i="3"/>
  <c r="I779" i="3"/>
  <c r="I781" i="3"/>
  <c r="I783" i="3"/>
  <c r="I785" i="3"/>
  <c r="I787" i="3"/>
  <c r="I789" i="3"/>
  <c r="I791" i="3"/>
  <c r="I793" i="3"/>
  <c r="I795" i="3"/>
  <c r="I213" i="3"/>
  <c r="I355" i="3"/>
  <c r="I451" i="3"/>
  <c r="I522" i="3"/>
  <c r="I524" i="3"/>
  <c r="I526" i="3"/>
  <c r="I528" i="3"/>
  <c r="I530" i="3"/>
  <c r="I602" i="3"/>
  <c r="I607" i="3"/>
  <c r="I329" i="3"/>
  <c r="I335" i="3"/>
  <c r="I353" i="3"/>
  <c r="I439" i="3"/>
  <c r="I463" i="3"/>
  <c r="I465" i="3"/>
  <c r="I467" i="3"/>
  <c r="I506" i="3"/>
  <c r="I508" i="3"/>
  <c r="I510" i="3"/>
  <c r="I512" i="3"/>
  <c r="I514" i="3"/>
  <c r="I593" i="3"/>
  <c r="I595" i="3"/>
  <c r="I597" i="3"/>
  <c r="I610" i="3"/>
  <c r="I612" i="3"/>
  <c r="I614" i="3"/>
  <c r="I616" i="3"/>
  <c r="I618" i="3"/>
  <c r="I620" i="3"/>
  <c r="I622" i="3"/>
  <c r="I624" i="3"/>
  <c r="I626" i="3"/>
  <c r="I628" i="3"/>
  <c r="I630" i="3"/>
  <c r="I632" i="3"/>
  <c r="I634" i="3"/>
  <c r="I636" i="3"/>
  <c r="I638" i="3"/>
  <c r="I640" i="3"/>
  <c r="I642" i="3"/>
  <c r="I644" i="3"/>
  <c r="I646" i="3"/>
  <c r="I648" i="3"/>
  <c r="I650" i="3"/>
  <c r="I652" i="3"/>
  <c r="I654" i="3"/>
  <c r="I656" i="3"/>
  <c r="I658" i="3"/>
  <c r="I660" i="3"/>
  <c r="I662" i="3"/>
  <c r="I664" i="3"/>
  <c r="I666" i="3"/>
  <c r="I668" i="3"/>
  <c r="I670" i="3"/>
  <c r="I672" i="3"/>
  <c r="I674" i="3"/>
  <c r="I676" i="3"/>
  <c r="I678" i="3"/>
  <c r="I680" i="3"/>
  <c r="I682" i="3"/>
  <c r="I684" i="3"/>
  <c r="I686" i="3"/>
  <c r="I688" i="3"/>
  <c r="I690" i="3"/>
  <c r="I692" i="3"/>
  <c r="I694" i="3"/>
  <c r="I696" i="3"/>
  <c r="I698" i="3"/>
  <c r="I700" i="3"/>
  <c r="I702" i="3"/>
  <c r="I704" i="3"/>
  <c r="I706" i="3"/>
  <c r="I708" i="3"/>
  <c r="I710" i="3"/>
  <c r="I712" i="3"/>
  <c r="I714" i="3"/>
  <c r="I716" i="3"/>
  <c r="I718" i="3"/>
  <c r="I720" i="3"/>
  <c r="I722" i="3"/>
  <c r="I724" i="3"/>
  <c r="I726" i="3"/>
  <c r="I728" i="3"/>
  <c r="I730" i="3"/>
  <c r="I732" i="3"/>
  <c r="I734" i="3"/>
  <c r="I736" i="3"/>
  <c r="I738" i="3"/>
  <c r="I740" i="3"/>
  <c r="I742" i="3"/>
  <c r="I744" i="3"/>
  <c r="I746" i="3"/>
  <c r="I748" i="3"/>
  <c r="I750" i="3"/>
  <c r="I752" i="3"/>
  <c r="I754" i="3"/>
  <c r="I756" i="3"/>
  <c r="I758" i="3"/>
  <c r="I760" i="3"/>
  <c r="I762" i="3"/>
  <c r="I764" i="3"/>
  <c r="I766" i="3"/>
  <c r="I768" i="3"/>
  <c r="I770" i="3"/>
  <c r="I772" i="3"/>
  <c r="I774" i="3"/>
  <c r="I776" i="3"/>
  <c r="I778" i="3"/>
  <c r="I780" i="3"/>
  <c r="I782" i="3"/>
  <c r="I784" i="3"/>
  <c r="I786" i="3"/>
  <c r="I788" i="3"/>
  <c r="I790" i="3"/>
  <c r="I792" i="3"/>
  <c r="I794" i="3"/>
  <c r="I327" i="3"/>
  <c r="I393" i="3"/>
  <c r="I431" i="3"/>
  <c r="I581" i="3"/>
  <c r="I599" i="3"/>
  <c r="I601" i="3"/>
  <c r="I603" i="3"/>
  <c r="I181" i="3"/>
  <c r="I323" i="3"/>
  <c r="I385" i="3"/>
  <c r="I501" i="3"/>
  <c r="I519" i="3"/>
  <c r="I542" i="3"/>
  <c r="I547" i="3"/>
  <c r="I560" i="3"/>
  <c r="I565" i="3"/>
  <c r="I588" i="3"/>
  <c r="I797" i="3"/>
  <c r="I799" i="3"/>
  <c r="I801" i="3"/>
  <c r="I803" i="3"/>
  <c r="I805" i="3"/>
  <c r="I807" i="3"/>
  <c r="I809" i="3"/>
  <c r="I811" i="3"/>
  <c r="I813" i="3"/>
  <c r="I815" i="3"/>
  <c r="I817" i="3"/>
  <c r="I819" i="3"/>
  <c r="I821" i="3"/>
  <c r="I823" i="3"/>
  <c r="I825" i="3"/>
  <c r="I827" i="3"/>
  <c r="I829" i="3"/>
  <c r="I831" i="3"/>
  <c r="I833" i="3"/>
  <c r="I835" i="3"/>
  <c r="I837" i="3"/>
  <c r="I839" i="3"/>
  <c r="I841" i="3"/>
  <c r="I843" i="3"/>
  <c r="I845" i="3"/>
  <c r="I847" i="3"/>
  <c r="I849" i="3"/>
  <c r="I851" i="3"/>
  <c r="I853" i="3"/>
  <c r="I855" i="3"/>
  <c r="I857" i="3"/>
  <c r="I859" i="3"/>
  <c r="I861" i="3"/>
  <c r="I863" i="3"/>
  <c r="I865" i="3"/>
  <c r="I867" i="3"/>
  <c r="I869" i="3"/>
  <c r="I871" i="3"/>
  <c r="I873" i="3"/>
  <c r="I875" i="3"/>
  <c r="I877" i="3"/>
  <c r="I879" i="3"/>
  <c r="I881" i="3"/>
  <c r="I883" i="3"/>
  <c r="I885" i="3"/>
  <c r="I887" i="3"/>
  <c r="I889" i="3"/>
  <c r="I891" i="3"/>
  <c r="I893" i="3"/>
  <c r="I895" i="3"/>
  <c r="I897" i="3"/>
  <c r="I899" i="3"/>
  <c r="I901" i="3"/>
  <c r="I903" i="3"/>
  <c r="I905" i="3"/>
  <c r="I907" i="3"/>
  <c r="I909" i="3"/>
  <c r="I911" i="3"/>
  <c r="I913" i="3"/>
  <c r="I915" i="3"/>
  <c r="I917" i="3"/>
  <c r="I919" i="3"/>
  <c r="I921" i="3"/>
  <c r="I923" i="3"/>
  <c r="I925" i="3"/>
  <c r="I927" i="3"/>
  <c r="I929" i="3"/>
  <c r="I931" i="3"/>
  <c r="I933" i="3"/>
  <c r="I935" i="3"/>
  <c r="I937" i="3"/>
  <c r="I939" i="3"/>
  <c r="I941" i="3"/>
  <c r="I943" i="3"/>
  <c r="I945" i="3"/>
  <c r="I947" i="3"/>
  <c r="I949" i="3"/>
  <c r="I951" i="3"/>
  <c r="I953" i="3"/>
  <c r="I955" i="3"/>
  <c r="I957" i="3"/>
  <c r="I959" i="3"/>
  <c r="I961" i="3"/>
  <c r="I963" i="3"/>
  <c r="I965" i="3"/>
  <c r="I967" i="3"/>
  <c r="I969" i="3"/>
  <c r="I971" i="3"/>
  <c r="I973" i="3"/>
  <c r="I975" i="3"/>
  <c r="I977" i="3"/>
  <c r="I979" i="3"/>
  <c r="I981" i="3"/>
  <c r="I983" i="3"/>
  <c r="I985" i="3"/>
  <c r="I987" i="3"/>
  <c r="I989" i="3"/>
  <c r="I991" i="3"/>
  <c r="I993" i="3"/>
  <c r="I995" i="3"/>
  <c r="I997" i="3"/>
  <c r="I999" i="3"/>
  <c r="I1001" i="3"/>
  <c r="I61" i="18" s="1"/>
  <c r="I1003" i="3"/>
  <c r="I63" i="18" s="1"/>
  <c r="I1005" i="3"/>
  <c r="I65" i="18" s="1"/>
  <c r="I216" i="3"/>
  <c r="I457" i="3"/>
  <c r="I583" i="3"/>
  <c r="I97" i="3"/>
  <c r="I187" i="3"/>
  <c r="I391" i="3"/>
  <c r="I473" i="3"/>
  <c r="I479" i="3"/>
  <c r="I577" i="3"/>
  <c r="I585" i="3"/>
  <c r="I383" i="3"/>
  <c r="I367" i="3"/>
  <c r="I409" i="3"/>
  <c r="I497" i="3"/>
  <c r="I546" i="3"/>
  <c r="I556" i="3"/>
  <c r="I569" i="3"/>
  <c r="I592" i="3"/>
  <c r="I435" i="3"/>
  <c r="I471" i="3"/>
  <c r="I505" i="3"/>
  <c r="I554" i="3"/>
  <c r="I220" i="3"/>
  <c r="I498" i="3"/>
  <c r="I513" i="3"/>
  <c r="I606" i="3"/>
  <c r="I608" i="3"/>
  <c r="I226" i="3"/>
  <c r="I517" i="3"/>
  <c r="I521" i="3"/>
  <c r="I551" i="3"/>
  <c r="I558" i="3"/>
  <c r="I562" i="3"/>
  <c r="I604" i="3"/>
  <c r="I515" i="3"/>
  <c r="I586" i="3"/>
  <c r="I590" i="3"/>
  <c r="I544" i="3"/>
  <c r="I499" i="3"/>
  <c r="I567" i="3"/>
  <c r="I798" i="3"/>
  <c r="I802" i="3"/>
  <c r="I806" i="3"/>
  <c r="I810" i="3"/>
  <c r="I814" i="3"/>
  <c r="I818" i="3"/>
  <c r="I822" i="3"/>
  <c r="I826" i="3"/>
  <c r="I830" i="3"/>
  <c r="I834" i="3"/>
  <c r="I838" i="3"/>
  <c r="I842" i="3"/>
  <c r="I846" i="3"/>
  <c r="I850" i="3"/>
  <c r="I854" i="3"/>
  <c r="I858" i="3"/>
  <c r="I862" i="3"/>
  <c r="I866" i="3"/>
  <c r="I870" i="3"/>
  <c r="I874" i="3"/>
  <c r="I878" i="3"/>
  <c r="I882" i="3"/>
  <c r="I886" i="3"/>
  <c r="I890" i="3"/>
  <c r="I894" i="3"/>
  <c r="I898" i="3"/>
  <c r="I538" i="3"/>
  <c r="I545" i="3"/>
  <c r="I900" i="3"/>
  <c r="I503" i="3"/>
  <c r="I563" i="3"/>
  <c r="I796" i="3"/>
  <c r="I800" i="3"/>
  <c r="I804" i="3"/>
  <c r="I808" i="3"/>
  <c r="I812" i="3"/>
  <c r="I816" i="3"/>
  <c r="I820" i="3"/>
  <c r="I824" i="3"/>
  <c r="I828" i="3"/>
  <c r="I832" i="3"/>
  <c r="I836" i="3"/>
  <c r="I840" i="3"/>
  <c r="I844" i="3"/>
  <c r="I848" i="3"/>
  <c r="I852" i="3"/>
  <c r="I856" i="3"/>
  <c r="I860" i="3"/>
  <c r="I864" i="3"/>
  <c r="I868" i="3"/>
  <c r="I872" i="3"/>
  <c r="I876" i="3"/>
  <c r="I880" i="3"/>
  <c r="I884" i="3"/>
  <c r="I888" i="3"/>
  <c r="I892" i="3"/>
  <c r="I896" i="3"/>
  <c r="I906" i="3"/>
  <c r="I922" i="3"/>
  <c r="I938" i="3"/>
  <c r="I561" i="3"/>
  <c r="I902" i="3"/>
  <c r="I924" i="3"/>
  <c r="I932" i="3"/>
  <c r="I964" i="3"/>
  <c r="I980" i="3"/>
  <c r="I996" i="3"/>
  <c r="I908" i="3"/>
  <c r="I916" i="3"/>
  <c r="I946" i="3"/>
  <c r="I966" i="3"/>
  <c r="I982" i="3"/>
  <c r="I998" i="3"/>
  <c r="I549" i="3"/>
  <c r="I579" i="3"/>
  <c r="I930" i="3"/>
  <c r="I968" i="3"/>
  <c r="I984" i="3"/>
  <c r="I1000" i="3"/>
  <c r="I540" i="3"/>
  <c r="I904" i="3"/>
  <c r="I912" i="3"/>
  <c r="I920" i="3"/>
  <c r="I942" i="3"/>
  <c r="I950" i="3"/>
  <c r="I958" i="3"/>
  <c r="I974" i="3"/>
  <c r="I990" i="3"/>
  <c r="I594" i="3"/>
  <c r="I914" i="3"/>
  <c r="I952" i="3"/>
  <c r="I970" i="3"/>
  <c r="I1002" i="3"/>
  <c r="I62" i="18" s="1"/>
  <c r="I936" i="3"/>
  <c r="I956" i="3"/>
  <c r="I988" i="3"/>
  <c r="I6" i="3"/>
  <c r="I55" i="18" s="1"/>
  <c r="I926" i="3"/>
  <c r="I960" i="3"/>
  <c r="I992" i="3"/>
  <c r="I553" i="3"/>
  <c r="I928" i="3"/>
  <c r="I972" i="3"/>
  <c r="I1004" i="3"/>
  <c r="I64" i="18" s="1"/>
  <c r="I978" i="3"/>
  <c r="I944" i="3"/>
  <c r="I986" i="3"/>
  <c r="I976" i="3"/>
  <c r="I940" i="3"/>
  <c r="I962" i="3"/>
  <c r="I918" i="3"/>
  <c r="I948" i="3"/>
  <c r="I934" i="3"/>
  <c r="I994" i="3"/>
  <c r="I954" i="3"/>
  <c r="I910" i="3"/>
  <c r="J777" i="17"/>
  <c r="J713" i="17"/>
  <c r="J361" i="17"/>
  <c r="J374" i="17"/>
  <c r="J414" i="17"/>
  <c r="J784" i="17"/>
  <c r="J393" i="17"/>
  <c r="J41" i="17"/>
  <c r="I1" i="9"/>
  <c r="J583" i="17"/>
  <c r="J790" i="17"/>
  <c r="K413" i="17"/>
  <c r="J410" i="17"/>
  <c r="K321" i="17"/>
  <c r="J395" i="17"/>
  <c r="J418" i="17"/>
  <c r="L874" i="17"/>
  <c r="J2" i="3"/>
  <c r="J1" i="3"/>
  <c r="J10" i="17" l="1"/>
  <c r="J39" i="18" s="1"/>
  <c r="I28" i="18"/>
  <c r="L1009" i="17"/>
  <c r="L49" i="18" s="1"/>
  <c r="J944" i="17"/>
  <c r="M538" i="17"/>
  <c r="J454" i="17"/>
  <c r="J429" i="17"/>
  <c r="K396" i="17"/>
  <c r="K429" i="17"/>
  <c r="K795" i="17"/>
  <c r="K966" i="17"/>
  <c r="L659" i="17"/>
  <c r="K299" i="17"/>
  <c r="K43" i="17"/>
  <c r="K110" i="17"/>
  <c r="L305" i="17"/>
  <c r="L990" i="17"/>
  <c r="K780" i="17"/>
  <c r="K957" i="17"/>
  <c r="K305" i="17"/>
  <c r="K844" i="17"/>
  <c r="L23" i="17"/>
  <c r="K158" i="17"/>
  <c r="K92" i="17"/>
  <c r="J451" i="17"/>
  <c r="J789" i="17"/>
  <c r="L904" i="17"/>
  <c r="L441" i="17"/>
  <c r="K63" i="17"/>
  <c r="J397" i="17"/>
  <c r="K985" i="17"/>
  <c r="L947" i="17"/>
  <c r="J366" i="17"/>
  <c r="K211" i="17"/>
  <c r="K593" i="17"/>
  <c r="J417" i="17"/>
  <c r="J486" i="17"/>
  <c r="L879" i="17"/>
  <c r="L22" i="17"/>
  <c r="K623" i="17"/>
  <c r="J32" i="18"/>
  <c r="J14" i="17"/>
  <c r="J43" i="18" s="1"/>
  <c r="K223" i="17"/>
  <c r="J224" i="17"/>
  <c r="M91" i="17"/>
  <c r="J661" i="17"/>
  <c r="J776" i="17"/>
  <c r="L906" i="17"/>
  <c r="J645" i="17"/>
  <c r="J297" i="17"/>
  <c r="J508" i="17"/>
  <c r="J553" i="17"/>
  <c r="L64" i="17"/>
  <c r="L563" i="17"/>
  <c r="L47" i="17"/>
  <c r="J108" i="17"/>
  <c r="K182" i="17"/>
  <c r="K87" i="17"/>
  <c r="N182" i="17"/>
  <c r="J715" i="17"/>
  <c r="K284" i="17"/>
  <c r="K263" i="17"/>
  <c r="K970" i="17"/>
  <c r="M417" i="17"/>
  <c r="J812" i="17"/>
  <c r="L859" i="17"/>
  <c r="N213" i="17"/>
  <c r="M867" i="17"/>
  <c r="K162" i="17"/>
  <c r="J983" i="17"/>
  <c r="K708" i="17"/>
  <c r="N32" i="17"/>
  <c r="L474" i="17"/>
  <c r="J471" i="17"/>
  <c r="K448" i="17"/>
  <c r="L694" i="17"/>
  <c r="K36" i="17"/>
  <c r="M353" i="17"/>
  <c r="O111" i="17"/>
  <c r="K140" i="17"/>
  <c r="J895" i="17"/>
  <c r="K778" i="17"/>
  <c r="K360" i="17"/>
  <c r="J751" i="17"/>
  <c r="L102" i="17"/>
  <c r="M444" i="17"/>
  <c r="L587" i="17"/>
  <c r="J97" i="17"/>
  <c r="K865" i="17"/>
  <c r="K327" i="17"/>
  <c r="L618" i="17"/>
  <c r="L661" i="17"/>
  <c r="M372" i="17"/>
  <c r="J763" i="17"/>
  <c r="K330" i="17"/>
  <c r="K285" i="17"/>
  <c r="J627" i="17"/>
  <c r="K373" i="17"/>
  <c r="J252" i="17"/>
  <c r="J29" i="17"/>
  <c r="K946" i="17"/>
  <c r="K472" i="17"/>
  <c r="L480" i="17"/>
  <c r="J102" i="17"/>
  <c r="L827" i="17"/>
  <c r="M457" i="17"/>
  <c r="L81" i="17"/>
  <c r="L146" i="17"/>
  <c r="K744" i="17"/>
  <c r="J60" i="17"/>
  <c r="L553" i="17"/>
  <c r="J293" i="17"/>
  <c r="L910" i="17"/>
  <c r="K363" i="17"/>
  <c r="M209" i="17"/>
  <c r="J977" i="17"/>
  <c r="M92" i="17"/>
  <c r="K358" i="17"/>
  <c r="L37" i="17"/>
  <c r="K512" i="17"/>
  <c r="L323" i="17"/>
  <c r="J691" i="17"/>
  <c r="K412" i="17"/>
  <c r="M517" i="17"/>
  <c r="L663" i="17"/>
  <c r="J500" i="17"/>
  <c r="K685" i="17"/>
  <c r="K176" i="17"/>
  <c r="K619" i="17"/>
  <c r="J443" i="17"/>
  <c r="J914" i="17"/>
  <c r="L207" i="17"/>
  <c r="M67" i="17"/>
  <c r="L839" i="17"/>
  <c r="L18" i="17"/>
  <c r="M18" i="17"/>
  <c r="K718" i="17"/>
  <c r="K18" i="17"/>
  <c r="M617" i="17"/>
  <c r="M454" i="17"/>
  <c r="M975" i="17"/>
  <c r="J834" i="17"/>
  <c r="L803" i="17"/>
  <c r="K208" i="17"/>
  <c r="L522" i="17"/>
  <c r="J896" i="17"/>
  <c r="L281" i="17"/>
  <c r="K634" i="17"/>
  <c r="L569" i="17"/>
  <c r="M569" i="17"/>
  <c r="M176" i="17"/>
  <c r="L486" i="17"/>
  <c r="L349" i="17"/>
  <c r="L233" i="17"/>
  <c r="K569" i="17"/>
  <c r="L432" i="17"/>
  <c r="L940" i="17"/>
  <c r="K547" i="17"/>
  <c r="K225" i="17"/>
  <c r="J600" i="17"/>
  <c r="L715" i="17"/>
  <c r="J908" i="17"/>
  <c r="M512" i="17"/>
  <c r="K631" i="17"/>
  <c r="K856" i="17"/>
  <c r="L845" i="17"/>
  <c r="M845" i="17"/>
  <c r="L363" i="17"/>
  <c r="M363" i="17"/>
  <c r="L208" i="17"/>
  <c r="L669" i="17"/>
  <c r="M1009" i="17"/>
  <c r="M49" i="18" s="1"/>
  <c r="L483" i="17"/>
  <c r="M595" i="17"/>
  <c r="M365" i="17"/>
  <c r="M685" i="17"/>
  <c r="M287" i="17"/>
  <c r="L527" i="17"/>
  <c r="K831" i="17"/>
  <c r="K845" i="17"/>
  <c r="K264" i="17"/>
  <c r="J199" i="17"/>
  <c r="J601" i="17"/>
  <c r="J467" i="17"/>
  <c r="K500" i="17"/>
  <c r="J30" i="17"/>
  <c r="J492" i="17"/>
  <c r="J806" i="17"/>
  <c r="J359" i="17"/>
  <c r="J818" i="17"/>
  <c r="J435" i="17"/>
  <c r="J594" i="17"/>
  <c r="J996" i="17"/>
  <c r="J711" i="17"/>
  <c r="K751" i="17"/>
  <c r="J338" i="17"/>
  <c r="J310" i="17"/>
  <c r="K459" i="17"/>
  <c r="J115" i="17"/>
  <c r="J286" i="17"/>
  <c r="J872" i="17"/>
  <c r="J331" i="17"/>
  <c r="K580" i="17"/>
  <c r="K214" i="17"/>
  <c r="J149" i="17"/>
  <c r="J334" i="17"/>
  <c r="K362" i="17"/>
  <c r="J918" i="17"/>
  <c r="J629" i="17"/>
  <c r="J993" i="17"/>
  <c r="J328" i="17"/>
  <c r="J337" i="17"/>
  <c r="J368" i="17"/>
  <c r="J422" i="17"/>
  <c r="K984" i="17"/>
  <c r="J641" i="17"/>
  <c r="K60" i="17"/>
  <c r="K655" i="17"/>
  <c r="J658" i="17"/>
  <c r="J515" i="17"/>
  <c r="J578" i="17"/>
  <c r="J237" i="17"/>
  <c r="K539" i="17"/>
  <c r="K48" i="17"/>
  <c r="J283" i="17"/>
  <c r="J308" i="17"/>
  <c r="J871" i="17"/>
  <c r="J475" i="17"/>
  <c r="K826" i="17"/>
  <c r="J875" i="17"/>
  <c r="J602" i="17"/>
  <c r="K657" i="17"/>
  <c r="L739" i="17"/>
  <c r="J390" i="17"/>
  <c r="J463" i="17"/>
  <c r="J820" i="17"/>
  <c r="J765" i="17"/>
  <c r="J254" i="17"/>
  <c r="J943" i="17"/>
  <c r="J877" i="17"/>
  <c r="J378" i="17"/>
  <c r="J592" i="17"/>
  <c r="L787" i="17"/>
  <c r="J169" i="17"/>
  <c r="J153" i="17"/>
  <c r="K191" i="17"/>
  <c r="J185" i="17"/>
  <c r="L223" i="17"/>
  <c r="J869" i="17"/>
  <c r="J419" i="17"/>
  <c r="K394" i="17"/>
  <c r="J232" i="17"/>
  <c r="J311" i="17"/>
  <c r="K716" i="17"/>
  <c r="J423" i="17"/>
  <c r="J24" i="17"/>
  <c r="J119" i="17"/>
  <c r="J921" i="17"/>
  <c r="J470" i="17"/>
  <c r="J205" i="17"/>
  <c r="J931" i="17"/>
  <c r="J870" i="17"/>
  <c r="J958" i="17"/>
  <c r="J168" i="17"/>
  <c r="J151" i="17"/>
  <c r="K238" i="17"/>
  <c r="M323" i="17"/>
  <c r="K471" i="17"/>
  <c r="K775" i="17"/>
  <c r="J93" i="17"/>
  <c r="L698" i="17"/>
  <c r="J499" i="17"/>
  <c r="J981" i="17"/>
  <c r="J548" i="17"/>
  <c r="K976" i="17"/>
  <c r="J919" i="17"/>
  <c r="K174" i="17"/>
  <c r="J75" i="17"/>
  <c r="J20" i="17"/>
  <c r="L888" i="17"/>
  <c r="K324" i="17"/>
  <c r="J899" i="17"/>
  <c r="J259" i="17"/>
  <c r="J702" i="17"/>
  <c r="J219" i="17"/>
  <c r="L946" i="17"/>
  <c r="J604" i="17"/>
  <c r="J822" i="17"/>
  <c r="J326" i="17"/>
  <c r="J882" i="17"/>
  <c r="K319" i="17"/>
  <c r="J649" i="17"/>
  <c r="J823" i="17"/>
  <c r="J717" i="17"/>
  <c r="J670" i="17"/>
  <c r="K469" i="17"/>
  <c r="J709" i="17"/>
  <c r="K913" i="17"/>
  <c r="K983" i="17"/>
  <c r="J325" i="17"/>
  <c r="K249" i="17"/>
  <c r="J561" i="17"/>
  <c r="K69" i="17"/>
  <c r="J256" i="17"/>
  <c r="K29" i="17"/>
  <c r="J620" i="17"/>
  <c r="K391" i="17"/>
  <c r="J788" i="17"/>
  <c r="J936" i="17"/>
  <c r="J341" i="17"/>
  <c r="J683" i="17"/>
  <c r="J605" i="17"/>
  <c r="J681" i="17"/>
  <c r="J684" i="17"/>
  <c r="J813" i="17"/>
  <c r="K529" i="17"/>
  <c r="J541" i="17"/>
  <c r="L831" i="17"/>
  <c r="J314" i="17"/>
  <c r="K755" i="17"/>
  <c r="K138" i="17"/>
  <c r="J598" i="17"/>
  <c r="J633" i="17"/>
  <c r="J55" i="17"/>
  <c r="K379" i="17"/>
  <c r="J356" i="17"/>
  <c r="J143" i="17"/>
  <c r="J962" i="17"/>
  <c r="J243" i="17"/>
  <c r="J747" i="17"/>
  <c r="K912" i="17"/>
  <c r="K402" i="17"/>
  <c r="J611" i="17"/>
  <c r="J986" i="17"/>
  <c r="J745" i="17"/>
  <c r="J951" i="17"/>
  <c r="J255" i="17"/>
  <c r="K307" i="17"/>
  <c r="K991" i="17"/>
  <c r="K565" i="17"/>
  <c r="J911" i="17"/>
  <c r="J352" i="17"/>
  <c r="K494" i="17"/>
  <c r="K297" i="17"/>
  <c r="K675" i="17"/>
  <c r="J234" i="17"/>
  <c r="J465" i="17"/>
  <c r="J941" i="17"/>
  <c r="K626" i="17"/>
  <c r="L925" i="17"/>
  <c r="K17" i="17"/>
  <c r="J364" i="17"/>
  <c r="L299" i="17"/>
  <c r="J453" i="17"/>
  <c r="J624" i="17"/>
  <c r="K206" i="17"/>
  <c r="J476" i="17"/>
  <c r="K66" i="17"/>
  <c r="J105" i="17"/>
  <c r="K664" i="17"/>
  <c r="K68" i="17"/>
  <c r="J824" i="17"/>
  <c r="J967" i="17"/>
  <c r="J57" i="17"/>
  <c r="J897" i="17"/>
  <c r="K639" i="17"/>
  <c r="J753" i="17"/>
  <c r="J16" i="17"/>
  <c r="J231" i="17"/>
  <c r="J736" i="17"/>
  <c r="J276" i="17"/>
  <c r="J460" i="17"/>
  <c r="J876" i="17"/>
  <c r="K389" i="17"/>
  <c r="L861" i="17"/>
  <c r="L77" i="17"/>
  <c r="J19" i="17"/>
  <c r="J720" i="17"/>
  <c r="J235" i="17"/>
  <c r="J101" i="17"/>
  <c r="J170" i="17"/>
  <c r="J142" i="17"/>
  <c r="J398" i="17"/>
  <c r="J511" i="17"/>
  <c r="J50" i="17"/>
  <c r="J161" i="17"/>
  <c r="J606" i="17"/>
  <c r="K645" i="17"/>
  <c r="J203" i="17"/>
  <c r="K809" i="17"/>
  <c r="J732" i="17"/>
  <c r="J721" i="17"/>
  <c r="J848" i="17"/>
  <c r="K740" i="17"/>
  <c r="J613" i="17"/>
  <c r="K833" i="17"/>
  <c r="J506" i="17"/>
  <c r="J1004" i="17"/>
  <c r="J673" i="17"/>
  <c r="J566" i="17"/>
  <c r="L634" i="17"/>
  <c r="J609" i="17"/>
  <c r="J575" i="17"/>
  <c r="J21" i="17"/>
  <c r="K35" i="17"/>
  <c r="J687" i="17"/>
  <c r="J436" i="17"/>
  <c r="J964" i="17"/>
  <c r="K603" i="17"/>
  <c r="J537" i="17"/>
  <c r="J974" i="17"/>
  <c r="K15" i="17"/>
  <c r="J317" i="17"/>
  <c r="J336" i="17"/>
  <c r="J121" i="17"/>
  <c r="J878" i="17"/>
  <c r="K65" i="17"/>
  <c r="J891" i="17"/>
  <c r="J409" i="17"/>
  <c r="J926" i="17"/>
  <c r="J571" i="17"/>
  <c r="J998" i="17"/>
  <c r="J816" i="17"/>
  <c r="J424" i="17"/>
  <c r="J160" i="17"/>
  <c r="J490" i="17"/>
  <c r="J28" i="17"/>
  <c r="J705" i="17"/>
  <c r="J781" i="17"/>
  <c r="J707" i="17"/>
  <c r="J929" i="17"/>
  <c r="J625" i="17"/>
  <c r="J773" i="17"/>
  <c r="J968" i="17"/>
  <c r="J678" i="17"/>
  <c r="J189" i="17"/>
  <c r="J144" i="17"/>
  <c r="J668" i="17"/>
  <c r="J30" i="18"/>
  <c r="J12" i="17"/>
  <c r="J41" i="18" s="1"/>
  <c r="J154" i="17"/>
  <c r="K273" i="17"/>
  <c r="J357" i="17"/>
  <c r="K550" i="17"/>
  <c r="K116" i="17"/>
  <c r="J554" i="17"/>
  <c r="J479" i="17"/>
  <c r="J610" i="17"/>
  <c r="J779" i="17"/>
  <c r="J972" i="17"/>
  <c r="K265" i="17"/>
  <c r="J852" i="17"/>
  <c r="J84" i="17"/>
  <c r="J100" i="17"/>
  <c r="K763" i="17"/>
  <c r="K157" i="17"/>
  <c r="J759" i="17"/>
  <c r="L449" i="17"/>
  <c r="K464" i="17"/>
  <c r="J942" i="17"/>
  <c r="J439" i="17"/>
  <c r="J495" i="17"/>
  <c r="K798" i="17"/>
  <c r="J39" i="17"/>
  <c r="L689" i="17"/>
  <c r="L723" i="17"/>
  <c r="K496" i="17"/>
  <c r="L384" i="17"/>
  <c r="J504" i="17"/>
  <c r="K196" i="17"/>
  <c r="J1007" i="17"/>
  <c r="J47" i="18" s="1"/>
  <c r="J292" i="17"/>
  <c r="J135" i="17"/>
  <c r="J245" i="17"/>
  <c r="J843" i="17"/>
  <c r="K574" i="17"/>
  <c r="J952" i="17"/>
  <c r="J536" i="17"/>
  <c r="L285" i="17"/>
  <c r="K862" i="17"/>
  <c r="L724" i="17"/>
  <c r="K303" i="17"/>
  <c r="L671" i="17"/>
  <c r="J762" i="17"/>
  <c r="J392" i="17"/>
  <c r="J342" i="17"/>
  <c r="J466" i="17"/>
  <c r="J25" i="17"/>
  <c r="K236" i="17"/>
  <c r="J567" i="17"/>
  <c r="J829" i="17"/>
  <c r="J754" i="17"/>
  <c r="K572" i="17"/>
  <c r="K258" i="17"/>
  <c r="J556" i="17"/>
  <c r="J107" i="17"/>
  <c r="J971" i="17"/>
  <c r="J999" i="17"/>
  <c r="J841" i="17"/>
  <c r="K701" i="17"/>
  <c r="J714" i="17"/>
  <c r="J241" i="17"/>
  <c r="J244" i="17"/>
  <c r="K159" i="17"/>
  <c r="J543" i="17"/>
  <c r="K99" i="17"/>
  <c r="J577" i="17"/>
  <c r="K257" i="17"/>
  <c r="K750" i="17"/>
  <c r="K654" i="17"/>
  <c r="J488" i="17"/>
  <c r="J949" i="17"/>
  <c r="M783" i="17"/>
  <c r="K737" i="17"/>
  <c r="K406" i="17"/>
  <c r="K312" i="17"/>
  <c r="J544" i="17"/>
  <c r="K381" i="17"/>
  <c r="K894" i="17"/>
  <c r="J901" i="17"/>
  <c r="J695" i="17"/>
  <c r="J995" i="17"/>
  <c r="L892" i="17"/>
  <c r="J559" i="17"/>
  <c r="K690" i="17"/>
  <c r="K792" i="17"/>
  <c r="J348" i="17"/>
  <c r="J289" i="17"/>
  <c r="J78" i="17"/>
  <c r="J953" i="17"/>
  <c r="J335" i="17"/>
  <c r="K581" i="17"/>
  <c r="J752" i="17"/>
  <c r="J939" i="17"/>
  <c r="K296" i="17"/>
  <c r="K484" i="17"/>
  <c r="J132" i="17"/>
  <c r="K383" i="17"/>
  <c r="J693" i="17"/>
  <c r="J851" i="17"/>
  <c r="J183" i="17"/>
  <c r="K979" i="17"/>
  <c r="K212" i="17"/>
  <c r="J760" i="17"/>
  <c r="J282" i="17"/>
  <c r="K344" i="17"/>
  <c r="M669" i="17"/>
  <c r="J726" i="17"/>
  <c r="K591" i="17"/>
  <c r="J519" i="17"/>
  <c r="L801" i="17"/>
  <c r="K125" i="17"/>
  <c r="K886" i="17"/>
  <c r="J630" i="17"/>
  <c r="J903" i="17"/>
  <c r="J329" i="17"/>
  <c r="J262" i="17"/>
  <c r="L246" i="17"/>
  <c r="K52" i="17"/>
  <c r="K950" i="17"/>
  <c r="K318" i="17"/>
  <c r="J172" i="17"/>
  <c r="J204" i="17"/>
  <c r="L636" i="17"/>
  <c r="J528" i="17"/>
  <c r="J881" i="17"/>
  <c r="J215" i="17"/>
  <c r="J309" i="17"/>
  <c r="J320" i="17"/>
  <c r="K696" i="17"/>
  <c r="L570" i="17"/>
  <c r="J586" i="17"/>
  <c r="K228" i="17"/>
  <c r="K749" i="17"/>
  <c r="J227" i="17"/>
  <c r="K640" i="17"/>
  <c r="L458" i="17"/>
  <c r="K917" i="17"/>
  <c r="J772" i="17"/>
  <c r="J46" i="17"/>
  <c r="J805" i="17"/>
  <c r="J804" i="17"/>
  <c r="L706" i="17"/>
  <c r="J748" i="17"/>
  <c r="J503" i="17"/>
  <c r="J147" i="17"/>
  <c r="L429" i="17"/>
  <c r="J786" i="17"/>
  <c r="K86" i="17"/>
  <c r="J885" i="17"/>
  <c r="M688" i="17"/>
  <c r="K72" i="17"/>
  <c r="J814" i="17"/>
  <c r="J275" i="17"/>
  <c r="J447" i="17"/>
  <c r="J704" i="17"/>
  <c r="J730" i="17"/>
  <c r="J837" i="17"/>
  <c r="J742" i="17"/>
  <c r="J880" i="17"/>
  <c r="K408" i="17"/>
  <c r="J123" i="17"/>
  <c r="K651" i="17"/>
  <c r="J248" i="17"/>
  <c r="J288" i="17"/>
  <c r="J868" i="17"/>
  <c r="J680" i="17"/>
  <c r="J836" i="17"/>
  <c r="J194" i="17"/>
  <c r="J757" i="17"/>
  <c r="L279" i="17"/>
  <c r="J532" i="17"/>
  <c r="J507" i="17"/>
  <c r="K743" i="17"/>
  <c r="M432" i="17"/>
  <c r="J665" i="17"/>
  <c r="K407" i="17"/>
  <c r="J564" i="17"/>
  <c r="J666" i="17"/>
  <c r="L272" i="17"/>
  <c r="J847" i="17"/>
  <c r="K108" i="17"/>
  <c r="L966" i="17"/>
  <c r="J95" i="17"/>
  <c r="K306" i="17"/>
  <c r="L795" i="17"/>
  <c r="J782" i="17"/>
  <c r="J660" i="17"/>
  <c r="K585" i="17"/>
  <c r="J835" i="17"/>
  <c r="K769" i="17"/>
  <c r="K771" i="17"/>
  <c r="J802" i="17"/>
  <c r="K250" i="17"/>
  <c r="J514" i="17"/>
  <c r="J768" i="17"/>
  <c r="J842" i="17"/>
  <c r="J733" i="17"/>
  <c r="K646" i="17"/>
  <c r="J302" i="17"/>
  <c r="J854" i="17"/>
  <c r="K987" i="17"/>
  <c r="J509" i="17"/>
  <c r="J767" i="17"/>
  <c r="J278" i="17"/>
  <c r="K924" i="17"/>
  <c r="J473" i="17"/>
  <c r="K576" i="17"/>
  <c r="J576" i="17"/>
  <c r="J27" i="17"/>
  <c r="J45" i="17"/>
  <c r="J927" i="17"/>
  <c r="J489" i="17"/>
  <c r="J216" i="17"/>
  <c r="K295" i="17"/>
  <c r="K427" i="17"/>
  <c r="J700" i="17"/>
  <c r="J883" i="17"/>
  <c r="J166" i="17"/>
  <c r="J137" i="17"/>
  <c r="K201" i="17"/>
  <c r="K385" i="17"/>
  <c r="J442" i="17"/>
  <c r="J937" i="17"/>
  <c r="K761" i="17"/>
  <c r="J794" i="17"/>
  <c r="L619" i="17"/>
  <c r="J89" i="17"/>
  <c r="J148" i="17"/>
  <c r="K88" i="17"/>
  <c r="K83" i="17"/>
  <c r="J129" i="17"/>
  <c r="K692" i="17"/>
  <c r="J969" i="17"/>
  <c r="K98" i="17"/>
  <c r="J884" i="17"/>
  <c r="K367" i="17"/>
  <c r="K518" i="17"/>
  <c r="K616" i="17"/>
  <c r="J727" i="17"/>
  <c r="J980" i="17"/>
  <c r="J340" i="17"/>
  <c r="J446" i="17"/>
  <c r="J647" i="17"/>
  <c r="K388" i="17"/>
  <c r="K298" i="17"/>
  <c r="L332" i="17"/>
  <c r="L178" i="17"/>
  <c r="J247" i="17"/>
  <c r="K686" i="17"/>
  <c r="K351" i="17"/>
  <c r="J96" i="17"/>
  <c r="J893" i="17"/>
  <c r="J491" i="17"/>
  <c r="J133" i="17"/>
  <c r="K165" i="17"/>
  <c r="K920" i="17"/>
  <c r="J850" i="17"/>
  <c r="J220" i="17"/>
  <c r="J290" i="17"/>
  <c r="K44" i="17"/>
  <c r="J948" i="17"/>
  <c r="K266" i="17"/>
  <c r="J150" i="17"/>
  <c r="K190" i="17"/>
  <c r="L188" i="17"/>
  <c r="M211" i="17"/>
  <c r="K674" i="17"/>
  <c r="J674" i="17"/>
  <c r="K889" i="17"/>
  <c r="K992" i="17"/>
  <c r="J134" i="17"/>
  <c r="J118" i="17"/>
  <c r="K810" i="17"/>
  <c r="J62" i="17"/>
  <c r="J785" i="17"/>
  <c r="J502" i="17"/>
  <c r="K85" i="17"/>
  <c r="J643" i="17"/>
  <c r="J930" i="17"/>
  <c r="J551" i="17"/>
  <c r="K450" i="17"/>
  <c r="J838" i="17"/>
  <c r="J989" i="17"/>
  <c r="J699" i="17"/>
  <c r="J584" i="17"/>
  <c r="J114" i="17"/>
  <c r="L109" i="17"/>
  <c r="L531" i="17"/>
  <c r="K397" i="17"/>
  <c r="K428" i="17"/>
  <c r="J608" i="17"/>
  <c r="J840" i="17"/>
  <c r="J832" i="17"/>
  <c r="J793" i="17"/>
  <c r="J866" i="17"/>
  <c r="J49" i="17"/>
  <c r="J136" i="17"/>
  <c r="J978" i="17"/>
  <c r="J51" i="17"/>
  <c r="K738" i="17"/>
  <c r="K90" i="17"/>
  <c r="K523" i="17"/>
  <c r="J622" i="17"/>
  <c r="J1005" i="17"/>
  <c r="J45" i="18" s="1"/>
  <c r="J562" i="17"/>
  <c r="J935" i="17"/>
  <c r="J590" i="17"/>
  <c r="J346" i="17"/>
  <c r="J192" i="17"/>
  <c r="K375" i="17"/>
  <c r="J355" i="17"/>
  <c r="L71" i="17"/>
  <c r="J173" i="17"/>
  <c r="K676" i="17"/>
  <c r="K322" i="17"/>
  <c r="L36" i="17"/>
  <c r="J525" i="17"/>
  <c r="K959" i="17"/>
  <c r="J300" i="17"/>
  <c r="J954" i="17"/>
  <c r="J482" i="17"/>
  <c r="L672" i="17"/>
  <c r="J400" i="17"/>
  <c r="K945" i="17"/>
  <c r="J29" i="18"/>
  <c r="J11" i="17"/>
  <c r="J40" i="18" s="1"/>
  <c r="J128" i="17"/>
  <c r="J53" i="17"/>
  <c r="J104" i="17"/>
  <c r="J648" i="17"/>
  <c r="J455" i="17"/>
  <c r="J828" i="17"/>
  <c r="J628" i="17"/>
  <c r="J261" i="17"/>
  <c r="K411" i="17"/>
  <c r="J416" i="17"/>
  <c r="J873" i="17"/>
  <c r="K535" i="17"/>
  <c r="J938" i="17"/>
  <c r="J313" i="17"/>
  <c r="J155" i="17"/>
  <c r="K430" i="17"/>
  <c r="J210" i="17"/>
  <c r="K679" i="17"/>
  <c r="J280" i="17"/>
  <c r="K560" i="17"/>
  <c r="K741" i="17"/>
  <c r="K61" i="17"/>
  <c r="K973" i="17"/>
  <c r="J260" i="17"/>
  <c r="K656" i="17"/>
  <c r="K179" i="17"/>
  <c r="J31" i="18"/>
  <c r="J13" i="17"/>
  <c r="J42" i="18" s="1"/>
  <c r="J1003" i="17"/>
  <c r="J997" i="17"/>
  <c r="K662" i="17"/>
  <c r="J900" i="17"/>
  <c r="J478" i="17"/>
  <c r="J34" i="17"/>
  <c r="K807" i="17"/>
  <c r="J542" i="17"/>
  <c r="J222" i="17"/>
  <c r="J557" i="17"/>
  <c r="J1006" i="17"/>
  <c r="J46" i="18" s="1"/>
  <c r="K756" i="17"/>
  <c r="J638" i="17"/>
  <c r="J94" i="17"/>
  <c r="J404" i="17"/>
  <c r="K915" i="17"/>
  <c r="K316" i="17"/>
  <c r="K719" i="17"/>
  <c r="K251" i="17"/>
  <c r="J526" i="17"/>
  <c r="K800" i="17"/>
  <c r="K156" i="17"/>
  <c r="L612" i="17"/>
  <c r="J864" i="17"/>
  <c r="J240" i="17"/>
  <c r="J510" i="17"/>
  <c r="K369" i="17"/>
  <c r="K791" i="17"/>
  <c r="J26" i="17"/>
  <c r="K56" i="17"/>
  <c r="J734" i="17"/>
  <c r="J415" i="17"/>
  <c r="J487" i="17"/>
  <c r="J965" i="17"/>
  <c r="J177" i="17"/>
  <c r="K97" i="17"/>
  <c r="M233" i="17"/>
  <c r="J770" i="17"/>
  <c r="J468" i="17"/>
  <c r="K122" i="17"/>
  <c r="J59" i="17"/>
  <c r="K758" i="17"/>
  <c r="J857" i="17"/>
  <c r="K677" i="17"/>
  <c r="J746" i="17"/>
  <c r="J703" i="17"/>
  <c r="K902" i="17"/>
  <c r="K345" i="17"/>
  <c r="J267" i="17"/>
  <c r="J988" i="17"/>
  <c r="L448" i="17"/>
  <c r="K333" i="17"/>
  <c r="K377" i="17"/>
  <c r="J271" i="17"/>
  <c r="J825" i="17"/>
  <c r="L40" i="17"/>
  <c r="J103" i="17"/>
  <c r="J853" i="17"/>
  <c r="J462" i="17"/>
  <c r="K451" i="17"/>
  <c r="J994" i="17"/>
  <c r="L540" i="17"/>
  <c r="K944" i="17"/>
  <c r="J552" i="17"/>
  <c r="K642" i="17"/>
  <c r="K200" i="17"/>
  <c r="J386" i="17"/>
  <c r="M22" i="17"/>
  <c r="J811" i="17"/>
  <c r="K339" i="17"/>
  <c r="J452" i="17"/>
  <c r="J534" i="17"/>
  <c r="K443" i="17"/>
  <c r="J425" i="17"/>
  <c r="J141" i="17"/>
  <c r="J164" i="17"/>
  <c r="J127" i="17"/>
  <c r="J764" i="17"/>
  <c r="J549" i="17"/>
  <c r="J731" i="17"/>
  <c r="J42" i="17"/>
  <c r="J725" i="17"/>
  <c r="K960" i="17"/>
  <c r="J197" i="17"/>
  <c r="K650" i="17"/>
  <c r="J181" i="17"/>
  <c r="M305" i="17"/>
  <c r="K513" i="17"/>
  <c r="J682" i="17"/>
  <c r="J555" i="17"/>
  <c r="J31" i="17"/>
  <c r="K113" i="17"/>
  <c r="J294" i="17"/>
  <c r="J796" i="17"/>
  <c r="J558" i="17"/>
  <c r="J898" i="17"/>
  <c r="J38" i="17"/>
  <c r="J821" i="17"/>
  <c r="J382" i="17"/>
  <c r="K855" i="17"/>
  <c r="J497" i="17"/>
  <c r="J420" i="17"/>
  <c r="J347" i="17"/>
  <c r="K291" i="17"/>
  <c r="K224" i="17"/>
  <c r="K79" i="17"/>
  <c r="J239" i="17"/>
  <c r="J774" i="17"/>
  <c r="J186" i="17"/>
  <c r="J184" i="17"/>
  <c r="L440" i="17"/>
  <c r="J596" i="17"/>
  <c r="J269" i="17"/>
  <c r="J632" i="17"/>
  <c r="J635" i="17"/>
  <c r="J545" i="17"/>
  <c r="J797" i="17"/>
  <c r="J1008" i="17"/>
  <c r="J48" i="18" s="1"/>
  <c r="K846" i="17"/>
  <c r="K253" i="17"/>
  <c r="K916" i="17"/>
  <c r="J607" i="17"/>
  <c r="J909" i="17"/>
  <c r="J928" i="17"/>
  <c r="K130" i="17"/>
  <c r="J667" i="17"/>
  <c r="K830" i="17"/>
  <c r="K437" i="17"/>
  <c r="L438" i="17"/>
  <c r="J405" i="17"/>
  <c r="K120" i="17"/>
  <c r="K849" i="17"/>
  <c r="J735" i="17"/>
  <c r="J198" i="17"/>
  <c r="J956" i="17"/>
  <c r="L277" i="17"/>
  <c r="J712" i="17"/>
  <c r="J380" i="17"/>
  <c r="L546" i="17"/>
  <c r="J1000" i="17"/>
  <c r="J932" i="17"/>
  <c r="J524" i="17"/>
  <c r="K218" i="17"/>
  <c r="L304" i="17"/>
  <c r="J124" i="17"/>
  <c r="K343" i="17"/>
  <c r="K126" i="17"/>
  <c r="J614" i="17"/>
  <c r="J516" i="17"/>
  <c r="J82" i="17"/>
  <c r="K354" i="17"/>
  <c r="J907" i="17"/>
  <c r="J376" i="17"/>
  <c r="J934" i="17"/>
  <c r="J370" i="17"/>
  <c r="J923" i="17"/>
  <c r="J33" i="17"/>
  <c r="J963" i="17"/>
  <c r="J426" i="17"/>
  <c r="L330" i="17"/>
  <c r="J887" i="17"/>
  <c r="L722" i="17"/>
  <c r="J597" i="17"/>
  <c r="J799" i="17"/>
  <c r="J387" i="17"/>
  <c r="J599" i="17"/>
  <c r="J180" i="17"/>
  <c r="J481" i="17"/>
  <c r="J117" i="17"/>
  <c r="K431" i="17"/>
  <c r="K175" i="17"/>
  <c r="J106" i="17"/>
  <c r="K501" i="17"/>
  <c r="J74" i="17"/>
  <c r="J112" i="17"/>
  <c r="J202" i="17"/>
  <c r="J653" i="17"/>
  <c r="K815" i="17"/>
  <c r="J145" i="17"/>
  <c r="K315" i="17"/>
  <c r="K589" i="17"/>
  <c r="K579" i="17"/>
  <c r="J403" i="17"/>
  <c r="K229" i="17"/>
  <c r="L110" i="17"/>
  <c r="J270" i="17"/>
  <c r="J697" i="17"/>
  <c r="J456" i="17"/>
  <c r="K520" i="17"/>
  <c r="J139" i="17"/>
  <c r="L789" i="17"/>
  <c r="K195" i="17"/>
  <c r="J621" i="17"/>
  <c r="J905" i="17"/>
  <c r="J729" i="17"/>
  <c r="J819" i="17"/>
  <c r="J371" i="17"/>
  <c r="J863" i="17"/>
  <c r="J80" i="17"/>
  <c r="J350" i="17"/>
  <c r="J766" i="17"/>
  <c r="K434" i="17"/>
  <c r="K652" i="17"/>
  <c r="J933" i="17"/>
  <c r="J582" i="17"/>
  <c r="J421" i="17"/>
  <c r="K171" i="17"/>
  <c r="K485" i="17"/>
  <c r="J268" i="17"/>
  <c r="L327" i="17"/>
  <c r="K493" i="17"/>
  <c r="K895" i="17"/>
  <c r="J858" i="17"/>
  <c r="J637" i="17"/>
  <c r="L1001" i="17"/>
  <c r="J131" i="17"/>
  <c r="J217" i="17"/>
  <c r="J817" i="17"/>
  <c r="J615" i="17"/>
  <c r="J1002" i="17"/>
  <c r="J221" i="17"/>
  <c r="J433" i="17"/>
  <c r="K568" i="17"/>
  <c r="J530" i="17"/>
  <c r="K230" i="17"/>
  <c r="J860" i="17"/>
  <c r="J982" i="17"/>
  <c r="J163" i="17"/>
  <c r="J301" i="17"/>
  <c r="K922" i="17"/>
  <c r="K242" i="17"/>
  <c r="L87" i="17"/>
  <c r="J10" i="3"/>
  <c r="J59" i="18" s="1"/>
  <c r="J19" i="3"/>
  <c r="J26" i="3"/>
  <c r="J35" i="3"/>
  <c r="J12" i="3"/>
  <c r="J21" i="3"/>
  <c r="J28" i="3"/>
  <c r="J37" i="3"/>
  <c r="J7" i="3"/>
  <c r="J56" i="18" s="1"/>
  <c r="J14" i="3"/>
  <c r="J23" i="3"/>
  <c r="J30" i="3"/>
  <c r="J39" i="3"/>
  <c r="J42" i="3"/>
  <c r="J44" i="3"/>
  <c r="J46" i="3"/>
  <c r="J48" i="3"/>
  <c r="J50" i="3"/>
  <c r="J52" i="3"/>
  <c r="J16" i="3"/>
  <c r="J18" i="3"/>
  <c r="J20" i="3"/>
  <c r="J22" i="3"/>
  <c r="J24" i="3"/>
  <c r="J45" i="3"/>
  <c r="J49" i="3"/>
  <c r="J8" i="3"/>
  <c r="J57" i="18" s="1"/>
  <c r="J51" i="3"/>
  <c r="J15" i="3"/>
  <c r="J25" i="3"/>
  <c r="J33" i="3"/>
  <c r="J38" i="3"/>
  <c r="J41" i="3"/>
  <c r="J43" i="3"/>
  <c r="J54" i="3"/>
  <c r="J61" i="3"/>
  <c r="J9" i="3"/>
  <c r="J58" i="18" s="1"/>
  <c r="J17" i="3"/>
  <c r="J27" i="3"/>
  <c r="J32" i="3"/>
  <c r="J40" i="3"/>
  <c r="J58" i="3"/>
  <c r="J65" i="3"/>
  <c r="J67" i="3"/>
  <c r="J69" i="3"/>
  <c r="J71" i="3"/>
  <c r="J73" i="3"/>
  <c r="J75" i="3"/>
  <c r="J77" i="3"/>
  <c r="J79" i="3"/>
  <c r="J81" i="3"/>
  <c r="J83" i="3"/>
  <c r="J85" i="3"/>
  <c r="J87" i="3"/>
  <c r="J89" i="3"/>
  <c r="J91" i="3"/>
  <c r="J93" i="3"/>
  <c r="J95" i="3"/>
  <c r="J97" i="3"/>
  <c r="J99" i="3"/>
  <c r="J101" i="3"/>
  <c r="J103" i="3"/>
  <c r="J105" i="3"/>
  <c r="J107" i="3"/>
  <c r="J109" i="3"/>
  <c r="J111" i="3"/>
  <c r="J60" i="3"/>
  <c r="J36" i="3"/>
  <c r="J63" i="3"/>
  <c r="J68" i="3"/>
  <c r="J84" i="3"/>
  <c r="J100" i="3"/>
  <c r="J114" i="3"/>
  <c r="J116" i="3"/>
  <c r="J118" i="3"/>
  <c r="J120" i="3"/>
  <c r="J122" i="3"/>
  <c r="J124" i="3"/>
  <c r="J126" i="3"/>
  <c r="J128" i="3"/>
  <c r="J130" i="3"/>
  <c r="J132" i="3"/>
  <c r="J134" i="3"/>
  <c r="J136" i="3"/>
  <c r="J138" i="3"/>
  <c r="J11" i="3"/>
  <c r="J74" i="3"/>
  <c r="J90" i="3"/>
  <c r="J106" i="3"/>
  <c r="J76" i="3"/>
  <c r="J92" i="3"/>
  <c r="J108" i="3"/>
  <c r="J113" i="3"/>
  <c r="J115" i="3"/>
  <c r="J117" i="3"/>
  <c r="J119" i="3"/>
  <c r="J121" i="3"/>
  <c r="J123" i="3"/>
  <c r="J125" i="3"/>
  <c r="J127" i="3"/>
  <c r="J129" i="3"/>
  <c r="J131" i="3"/>
  <c r="J133" i="3"/>
  <c r="J135" i="3"/>
  <c r="J137" i="3"/>
  <c r="J57" i="3"/>
  <c r="J62" i="3"/>
  <c r="J86" i="3"/>
  <c r="J88" i="3"/>
  <c r="J34" i="3"/>
  <c r="J59" i="3"/>
  <c r="J64" i="3"/>
  <c r="J13" i="3"/>
  <c r="J47" i="3"/>
  <c r="J56" i="3"/>
  <c r="J70" i="3"/>
  <c r="J72" i="3"/>
  <c r="J110" i="3"/>
  <c r="J112" i="3"/>
  <c r="J80" i="3"/>
  <c r="J98" i="3"/>
  <c r="J141" i="3"/>
  <c r="J148" i="3"/>
  <c r="J157" i="3"/>
  <c r="J164" i="3"/>
  <c r="J166" i="3"/>
  <c r="J168" i="3"/>
  <c r="J170" i="3"/>
  <c r="J172" i="3"/>
  <c r="J174" i="3"/>
  <c r="J176" i="3"/>
  <c r="J178" i="3"/>
  <c r="J180" i="3"/>
  <c r="J182" i="3"/>
  <c r="J184" i="3"/>
  <c r="J186" i="3"/>
  <c r="J188" i="3"/>
  <c r="J190" i="3"/>
  <c r="J192" i="3"/>
  <c r="J194" i="3"/>
  <c r="J196" i="3"/>
  <c r="J198" i="3"/>
  <c r="J200" i="3"/>
  <c r="J202" i="3"/>
  <c r="J204" i="3"/>
  <c r="J206" i="3"/>
  <c r="J208" i="3"/>
  <c r="J210" i="3"/>
  <c r="J212" i="3"/>
  <c r="J214" i="3"/>
  <c r="J216" i="3"/>
  <c r="J218" i="3"/>
  <c r="J220" i="3"/>
  <c r="J222" i="3"/>
  <c r="J224" i="3"/>
  <c r="J226" i="3"/>
  <c r="J228" i="3"/>
  <c r="J230" i="3"/>
  <c r="J232" i="3"/>
  <c r="J234" i="3"/>
  <c r="J236" i="3"/>
  <c r="J238" i="3"/>
  <c r="J240" i="3"/>
  <c r="J242" i="3"/>
  <c r="J244" i="3"/>
  <c r="J246" i="3"/>
  <c r="J248" i="3"/>
  <c r="J250" i="3"/>
  <c r="J252" i="3"/>
  <c r="J254" i="3"/>
  <c r="J256" i="3"/>
  <c r="J31" i="3"/>
  <c r="J143" i="3"/>
  <c r="J150" i="3"/>
  <c r="J159" i="3"/>
  <c r="J55" i="3"/>
  <c r="J82" i="3"/>
  <c r="J145" i="3"/>
  <c r="J152" i="3"/>
  <c r="J161" i="3"/>
  <c r="J29" i="3"/>
  <c r="J139" i="3"/>
  <c r="J167" i="3"/>
  <c r="J183" i="3"/>
  <c r="J199" i="3"/>
  <c r="J215" i="3"/>
  <c r="J231" i="3"/>
  <c r="J247" i="3"/>
  <c r="J96" i="3"/>
  <c r="J104" i="3"/>
  <c r="J173" i="3"/>
  <c r="J189" i="3"/>
  <c r="J205" i="3"/>
  <c r="J221" i="3"/>
  <c r="J237" i="3"/>
  <c r="J253" i="3"/>
  <c r="J258" i="3"/>
  <c r="J260" i="3"/>
  <c r="J262" i="3"/>
  <c r="J264" i="3"/>
  <c r="J266" i="3"/>
  <c r="J268" i="3"/>
  <c r="J270" i="3"/>
  <c r="J272" i="3"/>
  <c r="J274" i="3"/>
  <c r="J276" i="3"/>
  <c r="J278" i="3"/>
  <c r="J280" i="3"/>
  <c r="J282" i="3"/>
  <c r="J284" i="3"/>
  <c r="J286" i="3"/>
  <c r="J288" i="3"/>
  <c r="J290" i="3"/>
  <c r="J292" i="3"/>
  <c r="J294" i="3"/>
  <c r="J296" i="3"/>
  <c r="J298" i="3"/>
  <c r="J300" i="3"/>
  <c r="J302" i="3"/>
  <c r="J304" i="3"/>
  <c r="J306" i="3"/>
  <c r="J308" i="3"/>
  <c r="J78" i="3"/>
  <c r="J94" i="3"/>
  <c r="J102" i="3"/>
  <c r="J154" i="3"/>
  <c r="J156" i="3"/>
  <c r="J158" i="3"/>
  <c r="J160" i="3"/>
  <c r="J162" i="3"/>
  <c r="J175" i="3"/>
  <c r="J191" i="3"/>
  <c r="J207" i="3"/>
  <c r="J223" i="3"/>
  <c r="J239" i="3"/>
  <c r="J255" i="3"/>
  <c r="J144" i="3"/>
  <c r="J169" i="3"/>
  <c r="J171" i="3"/>
  <c r="J209" i="3"/>
  <c r="J211" i="3"/>
  <c r="J213" i="3"/>
  <c r="J265" i="3"/>
  <c r="J281" i="3"/>
  <c r="J297" i="3"/>
  <c r="J151" i="3"/>
  <c r="J165" i="3"/>
  <c r="J249" i="3"/>
  <c r="J251" i="3"/>
  <c r="J267" i="3"/>
  <c r="J283" i="3"/>
  <c r="J299" i="3"/>
  <c r="J146" i="3"/>
  <c r="J201" i="3"/>
  <c r="J203" i="3"/>
  <c r="J241" i="3"/>
  <c r="J243" i="3"/>
  <c r="J245" i="3"/>
  <c r="J269" i="3"/>
  <c r="J285" i="3"/>
  <c r="J301" i="3"/>
  <c r="J310" i="3"/>
  <c r="J312" i="3"/>
  <c r="J314" i="3"/>
  <c r="J316" i="3"/>
  <c r="J318" i="3"/>
  <c r="J320" i="3"/>
  <c r="J322" i="3"/>
  <c r="J324" i="3"/>
  <c r="J326" i="3"/>
  <c r="J328" i="3"/>
  <c r="J330" i="3"/>
  <c r="J332" i="3"/>
  <c r="J334" i="3"/>
  <c r="J336" i="3"/>
  <c r="J338" i="3"/>
  <c r="J340" i="3"/>
  <c r="J342" i="3"/>
  <c r="J344" i="3"/>
  <c r="J346" i="3"/>
  <c r="J348" i="3"/>
  <c r="J350" i="3"/>
  <c r="J352" i="3"/>
  <c r="J354" i="3"/>
  <c r="J356" i="3"/>
  <c r="J358" i="3"/>
  <c r="J360" i="3"/>
  <c r="J362" i="3"/>
  <c r="J364" i="3"/>
  <c r="J366" i="3"/>
  <c r="J368" i="3"/>
  <c r="J370" i="3"/>
  <c r="J372" i="3"/>
  <c r="J374" i="3"/>
  <c r="J376" i="3"/>
  <c r="J378" i="3"/>
  <c r="J380" i="3"/>
  <c r="J382" i="3"/>
  <c r="J384" i="3"/>
  <c r="J386" i="3"/>
  <c r="J388" i="3"/>
  <c r="J390" i="3"/>
  <c r="J392" i="3"/>
  <c r="J394" i="3"/>
  <c r="J396" i="3"/>
  <c r="J398" i="3"/>
  <c r="J400" i="3"/>
  <c r="J402" i="3"/>
  <c r="J404" i="3"/>
  <c r="J406" i="3"/>
  <c r="J408" i="3"/>
  <c r="J410" i="3"/>
  <c r="J412" i="3"/>
  <c r="J414" i="3"/>
  <c r="J416" i="3"/>
  <c r="J418" i="3"/>
  <c r="J420" i="3"/>
  <c r="J422" i="3"/>
  <c r="J424" i="3"/>
  <c r="J426" i="3"/>
  <c r="J428" i="3"/>
  <c r="J430" i="3"/>
  <c r="J432" i="3"/>
  <c r="J434" i="3"/>
  <c r="J436" i="3"/>
  <c r="J438" i="3"/>
  <c r="J440" i="3"/>
  <c r="J442" i="3"/>
  <c r="J444" i="3"/>
  <c r="J446" i="3"/>
  <c r="J448" i="3"/>
  <c r="J450" i="3"/>
  <c r="J452" i="3"/>
  <c r="J454" i="3"/>
  <c r="J456" i="3"/>
  <c r="J458" i="3"/>
  <c r="J460" i="3"/>
  <c r="J462" i="3"/>
  <c r="J464" i="3"/>
  <c r="J466" i="3"/>
  <c r="J468" i="3"/>
  <c r="J470" i="3"/>
  <c r="J472" i="3"/>
  <c r="J474" i="3"/>
  <c r="J476" i="3"/>
  <c r="J478" i="3"/>
  <c r="J480" i="3"/>
  <c r="J482" i="3"/>
  <c r="J484" i="3"/>
  <c r="J486" i="3"/>
  <c r="J488" i="3"/>
  <c r="J490" i="3"/>
  <c r="J492" i="3"/>
  <c r="J494" i="3"/>
  <c r="J496" i="3"/>
  <c r="J179" i="3"/>
  <c r="J225" i="3"/>
  <c r="J323" i="3"/>
  <c r="J339" i="3"/>
  <c r="J355" i="3"/>
  <c r="J371" i="3"/>
  <c r="J387" i="3"/>
  <c r="J403" i="3"/>
  <c r="J419" i="3"/>
  <c r="J435" i="3"/>
  <c r="J451" i="3"/>
  <c r="J467" i="3"/>
  <c r="J483" i="3"/>
  <c r="J155" i="3"/>
  <c r="J163" i="3"/>
  <c r="J193" i="3"/>
  <c r="J313" i="3"/>
  <c r="J329" i="3"/>
  <c r="J345" i="3"/>
  <c r="J361" i="3"/>
  <c r="J377" i="3"/>
  <c r="J393" i="3"/>
  <c r="J409" i="3"/>
  <c r="J425" i="3"/>
  <c r="J441" i="3"/>
  <c r="J457" i="3"/>
  <c r="J473" i="3"/>
  <c r="J489" i="3"/>
  <c r="J142" i="3"/>
  <c r="J153" i="3"/>
  <c r="J219" i="3"/>
  <c r="J229" i="3"/>
  <c r="J287" i="3"/>
  <c r="J289" i="3"/>
  <c r="J291" i="3"/>
  <c r="J293" i="3"/>
  <c r="J295" i="3"/>
  <c r="J315" i="3"/>
  <c r="J331" i="3"/>
  <c r="J347" i="3"/>
  <c r="J363" i="3"/>
  <c r="J379" i="3"/>
  <c r="J395" i="3"/>
  <c r="J411" i="3"/>
  <c r="J427" i="3"/>
  <c r="J443" i="3"/>
  <c r="J459" i="3"/>
  <c r="J475" i="3"/>
  <c r="J491" i="3"/>
  <c r="J53" i="3"/>
  <c r="J147" i="3"/>
  <c r="J177" i="3"/>
  <c r="J185" i="3"/>
  <c r="J227" i="3"/>
  <c r="J235" i="3"/>
  <c r="J263" i="3"/>
  <c r="J273" i="3"/>
  <c r="J309" i="3"/>
  <c r="J140" i="3"/>
  <c r="J66" i="3"/>
  <c r="J181" i="3"/>
  <c r="J257" i="3"/>
  <c r="J325" i="3"/>
  <c r="J353" i="3"/>
  <c r="J381" i="3"/>
  <c r="J383" i="3"/>
  <c r="J385" i="3"/>
  <c r="J307" i="3"/>
  <c r="J311" i="3"/>
  <c r="J317" i="3"/>
  <c r="J421" i="3"/>
  <c r="J423" i="3"/>
  <c r="J187" i="3"/>
  <c r="J217" i="3"/>
  <c r="J279" i="3"/>
  <c r="J335" i="3"/>
  <c r="J349" i="3"/>
  <c r="J405" i="3"/>
  <c r="J407" i="3"/>
  <c r="J445" i="3"/>
  <c r="J447" i="3"/>
  <c r="J449" i="3"/>
  <c r="J197" i="3"/>
  <c r="J341" i="3"/>
  <c r="J359" i="3"/>
  <c r="J431" i="3"/>
  <c r="J463" i="3"/>
  <c r="J498" i="3"/>
  <c r="J505" i="3"/>
  <c r="J514" i="3"/>
  <c r="J521" i="3"/>
  <c r="J530" i="3"/>
  <c r="J537" i="3"/>
  <c r="J546" i="3"/>
  <c r="J553" i="3"/>
  <c r="J562" i="3"/>
  <c r="J569" i="3"/>
  <c r="J578" i="3"/>
  <c r="J585" i="3"/>
  <c r="J594" i="3"/>
  <c r="J599" i="3"/>
  <c r="J601" i="3"/>
  <c r="J603" i="3"/>
  <c r="J605" i="3"/>
  <c r="J607" i="3"/>
  <c r="J275" i="3"/>
  <c r="J343" i="3"/>
  <c r="J369" i="3"/>
  <c r="J397" i="3"/>
  <c r="J415" i="3"/>
  <c r="J469" i="3"/>
  <c r="J500" i="3"/>
  <c r="J507" i="3"/>
  <c r="J516" i="3"/>
  <c r="J523" i="3"/>
  <c r="J532" i="3"/>
  <c r="J539" i="3"/>
  <c r="J548" i="3"/>
  <c r="J555" i="3"/>
  <c r="J564" i="3"/>
  <c r="J571" i="3"/>
  <c r="J580" i="3"/>
  <c r="J587" i="3"/>
  <c r="J596" i="3"/>
  <c r="J233" i="3"/>
  <c r="J271" i="3"/>
  <c r="J305" i="3"/>
  <c r="J433" i="3"/>
  <c r="J455" i="3"/>
  <c r="J461" i="3"/>
  <c r="J502" i="3"/>
  <c r="J509" i="3"/>
  <c r="J518" i="3"/>
  <c r="J525" i="3"/>
  <c r="J534" i="3"/>
  <c r="J541" i="3"/>
  <c r="J550" i="3"/>
  <c r="J557" i="3"/>
  <c r="J566" i="3"/>
  <c r="J573" i="3"/>
  <c r="J582" i="3"/>
  <c r="J589" i="3"/>
  <c r="J598" i="3"/>
  <c r="J261" i="3"/>
  <c r="J357" i="3"/>
  <c r="J365" i="3"/>
  <c r="J373" i="3"/>
  <c r="J391" i="3"/>
  <c r="J477" i="3"/>
  <c r="J479" i="3"/>
  <c r="J481" i="3"/>
  <c r="J575" i="3"/>
  <c r="J577" i="3"/>
  <c r="J579" i="3"/>
  <c r="J581" i="3"/>
  <c r="J583" i="3"/>
  <c r="J303" i="3"/>
  <c r="J319" i="3"/>
  <c r="J389" i="3"/>
  <c r="J453" i="3"/>
  <c r="J527" i="3"/>
  <c r="J529" i="3"/>
  <c r="J531" i="3"/>
  <c r="J533" i="3"/>
  <c r="J535" i="3"/>
  <c r="J568" i="3"/>
  <c r="J570" i="3"/>
  <c r="J572" i="3"/>
  <c r="J574" i="3"/>
  <c r="J576" i="3"/>
  <c r="J600" i="3"/>
  <c r="J609" i="3"/>
  <c r="J611" i="3"/>
  <c r="J613" i="3"/>
  <c r="J615" i="3"/>
  <c r="J617" i="3"/>
  <c r="J619" i="3"/>
  <c r="J621" i="3"/>
  <c r="J623" i="3"/>
  <c r="J625" i="3"/>
  <c r="J627" i="3"/>
  <c r="J629" i="3"/>
  <c r="J631" i="3"/>
  <c r="J633" i="3"/>
  <c r="J635" i="3"/>
  <c r="J637" i="3"/>
  <c r="J639" i="3"/>
  <c r="J641" i="3"/>
  <c r="J643" i="3"/>
  <c r="J645" i="3"/>
  <c r="J647" i="3"/>
  <c r="J649" i="3"/>
  <c r="J651" i="3"/>
  <c r="J653" i="3"/>
  <c r="J655" i="3"/>
  <c r="J657" i="3"/>
  <c r="J659" i="3"/>
  <c r="J661" i="3"/>
  <c r="J663" i="3"/>
  <c r="J665" i="3"/>
  <c r="J667" i="3"/>
  <c r="J669" i="3"/>
  <c r="J671" i="3"/>
  <c r="J673" i="3"/>
  <c r="J675" i="3"/>
  <c r="J677" i="3"/>
  <c r="J679" i="3"/>
  <c r="J681" i="3"/>
  <c r="J683" i="3"/>
  <c r="J685" i="3"/>
  <c r="J687" i="3"/>
  <c r="J689" i="3"/>
  <c r="J691" i="3"/>
  <c r="J693" i="3"/>
  <c r="J695" i="3"/>
  <c r="J697" i="3"/>
  <c r="J699" i="3"/>
  <c r="J701" i="3"/>
  <c r="J703" i="3"/>
  <c r="J705" i="3"/>
  <c r="J707" i="3"/>
  <c r="J709" i="3"/>
  <c r="J711" i="3"/>
  <c r="J713" i="3"/>
  <c r="J715" i="3"/>
  <c r="J717" i="3"/>
  <c r="J719" i="3"/>
  <c r="J721" i="3"/>
  <c r="J723" i="3"/>
  <c r="J725" i="3"/>
  <c r="J727" i="3"/>
  <c r="J729" i="3"/>
  <c r="J731" i="3"/>
  <c r="J733" i="3"/>
  <c r="J735" i="3"/>
  <c r="J737" i="3"/>
  <c r="J739" i="3"/>
  <c r="J741" i="3"/>
  <c r="J743" i="3"/>
  <c r="J745" i="3"/>
  <c r="J747" i="3"/>
  <c r="J749" i="3"/>
  <c r="J751" i="3"/>
  <c r="J753" i="3"/>
  <c r="J755" i="3"/>
  <c r="J757" i="3"/>
  <c r="J759" i="3"/>
  <c r="J761" i="3"/>
  <c r="J763" i="3"/>
  <c r="J765" i="3"/>
  <c r="J767" i="3"/>
  <c r="J769" i="3"/>
  <c r="J771" i="3"/>
  <c r="J773" i="3"/>
  <c r="J775" i="3"/>
  <c r="J777" i="3"/>
  <c r="J779" i="3"/>
  <c r="J781" i="3"/>
  <c r="J783" i="3"/>
  <c r="J785" i="3"/>
  <c r="J787" i="3"/>
  <c r="J789" i="3"/>
  <c r="J791" i="3"/>
  <c r="J793" i="3"/>
  <c r="J795" i="3"/>
  <c r="J195" i="3"/>
  <c r="J259" i="3"/>
  <c r="J429" i="3"/>
  <c r="J493" i="3"/>
  <c r="J495" i="3"/>
  <c r="J511" i="3"/>
  <c r="J513" i="3"/>
  <c r="J515" i="3"/>
  <c r="J517" i="3"/>
  <c r="J519" i="3"/>
  <c r="J552" i="3"/>
  <c r="J554" i="3"/>
  <c r="J556" i="3"/>
  <c r="J558" i="3"/>
  <c r="J560" i="3"/>
  <c r="J606" i="3"/>
  <c r="J351" i="3"/>
  <c r="J471" i="3"/>
  <c r="J499" i="3"/>
  <c r="J540" i="3"/>
  <c r="J545" i="3"/>
  <c r="J563" i="3"/>
  <c r="J586" i="3"/>
  <c r="J591" i="3"/>
  <c r="J608" i="3"/>
  <c r="J612" i="3"/>
  <c r="J628" i="3"/>
  <c r="J644" i="3"/>
  <c r="J660" i="3"/>
  <c r="J676" i="3"/>
  <c r="J692" i="3"/>
  <c r="J708" i="3"/>
  <c r="J724" i="3"/>
  <c r="J740" i="3"/>
  <c r="J756" i="3"/>
  <c r="J772" i="3"/>
  <c r="J788" i="3"/>
  <c r="J327" i="3"/>
  <c r="J337" i="3"/>
  <c r="J439" i="3"/>
  <c r="J487" i="3"/>
  <c r="J506" i="3"/>
  <c r="J524" i="3"/>
  <c r="J614" i="3"/>
  <c r="J630" i="3"/>
  <c r="J646" i="3"/>
  <c r="J662" i="3"/>
  <c r="J678" i="3"/>
  <c r="J694" i="3"/>
  <c r="J710" i="3"/>
  <c r="J726" i="3"/>
  <c r="J742" i="3"/>
  <c r="J758" i="3"/>
  <c r="J774" i="3"/>
  <c r="J790" i="3"/>
  <c r="J501" i="3"/>
  <c r="J542" i="3"/>
  <c r="J547" i="3"/>
  <c r="J565" i="3"/>
  <c r="J588" i="3"/>
  <c r="J593" i="3"/>
  <c r="J616" i="3"/>
  <c r="J632" i="3"/>
  <c r="J648" i="3"/>
  <c r="J664" i="3"/>
  <c r="J680" i="3"/>
  <c r="J696" i="3"/>
  <c r="J712" i="3"/>
  <c r="J728" i="3"/>
  <c r="J744" i="3"/>
  <c r="J760" i="3"/>
  <c r="J776" i="3"/>
  <c r="J792" i="3"/>
  <c r="J797" i="3"/>
  <c r="J799" i="3"/>
  <c r="J801" i="3"/>
  <c r="J803" i="3"/>
  <c r="J805" i="3"/>
  <c r="J807" i="3"/>
  <c r="J809" i="3"/>
  <c r="J811" i="3"/>
  <c r="J813" i="3"/>
  <c r="J815" i="3"/>
  <c r="J817" i="3"/>
  <c r="J819" i="3"/>
  <c r="J821" i="3"/>
  <c r="J823" i="3"/>
  <c r="J825" i="3"/>
  <c r="J827" i="3"/>
  <c r="J829" i="3"/>
  <c r="J831" i="3"/>
  <c r="J833" i="3"/>
  <c r="J835" i="3"/>
  <c r="J837" i="3"/>
  <c r="J839" i="3"/>
  <c r="J841" i="3"/>
  <c r="J843" i="3"/>
  <c r="J845" i="3"/>
  <c r="J847" i="3"/>
  <c r="J849" i="3"/>
  <c r="J851" i="3"/>
  <c r="J853" i="3"/>
  <c r="J855" i="3"/>
  <c r="J857" i="3"/>
  <c r="J859" i="3"/>
  <c r="J861" i="3"/>
  <c r="J863" i="3"/>
  <c r="J865" i="3"/>
  <c r="J867" i="3"/>
  <c r="J869" i="3"/>
  <c r="J871" i="3"/>
  <c r="J873" i="3"/>
  <c r="J875" i="3"/>
  <c r="J877" i="3"/>
  <c r="J879" i="3"/>
  <c r="J881" i="3"/>
  <c r="J883" i="3"/>
  <c r="J885" i="3"/>
  <c r="J887" i="3"/>
  <c r="J889" i="3"/>
  <c r="J891" i="3"/>
  <c r="J893" i="3"/>
  <c r="J895" i="3"/>
  <c r="J897" i="3"/>
  <c r="J899" i="3"/>
  <c r="J901" i="3"/>
  <c r="J903" i="3"/>
  <c r="J905" i="3"/>
  <c r="J907" i="3"/>
  <c r="J909" i="3"/>
  <c r="J911" i="3"/>
  <c r="J913" i="3"/>
  <c r="J915" i="3"/>
  <c r="J917" i="3"/>
  <c r="J919" i="3"/>
  <c r="J921" i="3"/>
  <c r="J923" i="3"/>
  <c r="J925" i="3"/>
  <c r="J927" i="3"/>
  <c r="J929" i="3"/>
  <c r="J931" i="3"/>
  <c r="J933" i="3"/>
  <c r="J935" i="3"/>
  <c r="J937" i="3"/>
  <c r="J939" i="3"/>
  <c r="J941" i="3"/>
  <c r="J943" i="3"/>
  <c r="J945" i="3"/>
  <c r="J947" i="3"/>
  <c r="J949" i="3"/>
  <c r="J951" i="3"/>
  <c r="J953" i="3"/>
  <c r="J955" i="3"/>
  <c r="J957" i="3"/>
  <c r="J959" i="3"/>
  <c r="J961" i="3"/>
  <c r="J963" i="3"/>
  <c r="J965" i="3"/>
  <c r="J967" i="3"/>
  <c r="J969" i="3"/>
  <c r="J971" i="3"/>
  <c r="J973" i="3"/>
  <c r="J975" i="3"/>
  <c r="J977" i="3"/>
  <c r="J979" i="3"/>
  <c r="J981" i="3"/>
  <c r="J983" i="3"/>
  <c r="J985" i="3"/>
  <c r="J987" i="3"/>
  <c r="J989" i="3"/>
  <c r="J991" i="3"/>
  <c r="J993" i="3"/>
  <c r="J995" i="3"/>
  <c r="J997" i="3"/>
  <c r="J999" i="3"/>
  <c r="J1001" i="3"/>
  <c r="J61" i="18" s="1"/>
  <c r="J1003" i="3"/>
  <c r="J63" i="18" s="1"/>
  <c r="J1005" i="3"/>
  <c r="J65" i="18" s="1"/>
  <c r="J437" i="3"/>
  <c r="J485" i="3"/>
  <c r="J503" i="3"/>
  <c r="J536" i="3"/>
  <c r="J544" i="3"/>
  <c r="J549" i="3"/>
  <c r="J559" i="3"/>
  <c r="J567" i="3"/>
  <c r="J590" i="3"/>
  <c r="J595" i="3"/>
  <c r="J620" i="3"/>
  <c r="J636" i="3"/>
  <c r="J652" i="3"/>
  <c r="J668" i="3"/>
  <c r="J684" i="3"/>
  <c r="J700" i="3"/>
  <c r="J716" i="3"/>
  <c r="J732" i="3"/>
  <c r="J748" i="3"/>
  <c r="J764" i="3"/>
  <c r="J780" i="3"/>
  <c r="J399" i="3"/>
  <c r="J417" i="3"/>
  <c r="J321" i="3"/>
  <c r="J375" i="3"/>
  <c r="J149" i="3"/>
  <c r="J510" i="3"/>
  <c r="J520" i="3"/>
  <c r="J367" i="3"/>
  <c r="J401" i="3"/>
  <c r="J512" i="3"/>
  <c r="J561" i="3"/>
  <c r="J638" i="3"/>
  <c r="J670" i="3"/>
  <c r="J277" i="3"/>
  <c r="J333" i="3"/>
  <c r="J528" i="3"/>
  <c r="J543" i="3"/>
  <c r="J584" i="3"/>
  <c r="J656" i="3"/>
  <c r="J688" i="3"/>
  <c r="J592" i="3"/>
  <c r="J642" i="3"/>
  <c r="J674" i="3"/>
  <c r="J522" i="3"/>
  <c r="J526" i="3"/>
  <c r="J597" i="3"/>
  <c r="J640" i="3"/>
  <c r="J672" i="3"/>
  <c r="J704" i="3"/>
  <c r="J736" i="3"/>
  <c r="J768" i="3"/>
  <c r="J551" i="3"/>
  <c r="J610" i="3"/>
  <c r="J682" i="3"/>
  <c r="J720" i="3"/>
  <c r="J794" i="3"/>
  <c r="J465" i="3"/>
  <c r="J602" i="3"/>
  <c r="J622" i="3"/>
  <c r="J654" i="3"/>
  <c r="J413" i="3"/>
  <c r="J508" i="3"/>
  <c r="J690" i="3"/>
  <c r="J754" i="3"/>
  <c r="J784" i="3"/>
  <c r="J798" i="3"/>
  <c r="J802" i="3"/>
  <c r="J806" i="3"/>
  <c r="J810" i="3"/>
  <c r="J814" i="3"/>
  <c r="J818" i="3"/>
  <c r="J822" i="3"/>
  <c r="J826" i="3"/>
  <c r="J830" i="3"/>
  <c r="J834" i="3"/>
  <c r="J838" i="3"/>
  <c r="J842" i="3"/>
  <c r="J846" i="3"/>
  <c r="J850" i="3"/>
  <c r="J854" i="3"/>
  <c r="J858" i="3"/>
  <c r="J862" i="3"/>
  <c r="J866" i="3"/>
  <c r="J870" i="3"/>
  <c r="J874" i="3"/>
  <c r="J878" i="3"/>
  <c r="J882" i="3"/>
  <c r="J886" i="3"/>
  <c r="J890" i="3"/>
  <c r="J894" i="3"/>
  <c r="J898" i="3"/>
  <c r="J686" i="3"/>
  <c r="J702" i="3"/>
  <c r="J718" i="3"/>
  <c r="J762" i="3"/>
  <c r="J782" i="3"/>
  <c r="J904" i="3"/>
  <c r="J920" i="3"/>
  <c r="J936" i="3"/>
  <c r="J952" i="3"/>
  <c r="J634" i="3"/>
  <c r="J738" i="3"/>
  <c r="J770" i="3"/>
  <c r="J910" i="3"/>
  <c r="J918" i="3"/>
  <c r="J940" i="3"/>
  <c r="J948" i="3"/>
  <c r="J962" i="3"/>
  <c r="J978" i="3"/>
  <c r="J994" i="3"/>
  <c r="J604" i="3"/>
  <c r="J650" i="3"/>
  <c r="J706" i="3"/>
  <c r="J750" i="3"/>
  <c r="J778" i="3"/>
  <c r="J902" i="3"/>
  <c r="J924" i="3"/>
  <c r="J932" i="3"/>
  <c r="J964" i="3"/>
  <c r="J980" i="3"/>
  <c r="J996" i="3"/>
  <c r="J504" i="3"/>
  <c r="J618" i="3"/>
  <c r="J730" i="3"/>
  <c r="J796" i="3"/>
  <c r="J804" i="3"/>
  <c r="J812" i="3"/>
  <c r="J820" i="3"/>
  <c r="J828" i="3"/>
  <c r="J836" i="3"/>
  <c r="J844" i="3"/>
  <c r="J852" i="3"/>
  <c r="J860" i="3"/>
  <c r="J868" i="3"/>
  <c r="J876" i="3"/>
  <c r="J884" i="3"/>
  <c r="J892" i="3"/>
  <c r="J906" i="3"/>
  <c r="J908" i="3"/>
  <c r="J916" i="3"/>
  <c r="J938" i="3"/>
  <c r="J946" i="3"/>
  <c r="J966" i="3"/>
  <c r="J982" i="3"/>
  <c r="J998" i="3"/>
  <c r="J626" i="3"/>
  <c r="J734" i="3"/>
  <c r="J928" i="3"/>
  <c r="J956" i="3"/>
  <c r="J972" i="3"/>
  <c r="J988" i="3"/>
  <c r="J1004" i="3"/>
  <c r="J64" i="18" s="1"/>
  <c r="J6" i="3"/>
  <c r="J55" i="18" s="1"/>
  <c r="J624" i="3"/>
  <c r="J666" i="3"/>
  <c r="J786" i="3"/>
  <c r="J930" i="3"/>
  <c r="J984" i="3"/>
  <c r="J538" i="3"/>
  <c r="J766" i="3"/>
  <c r="J914" i="3"/>
  <c r="J970" i="3"/>
  <c r="J1002" i="3"/>
  <c r="J62" i="18" s="1"/>
  <c r="J658" i="3"/>
  <c r="J800" i="3"/>
  <c r="J816" i="3"/>
  <c r="J832" i="3"/>
  <c r="J848" i="3"/>
  <c r="J864" i="3"/>
  <c r="J880" i="3"/>
  <c r="J896" i="3"/>
  <c r="J942" i="3"/>
  <c r="J974" i="3"/>
  <c r="J722" i="3"/>
  <c r="J900" i="3"/>
  <c r="J944" i="3"/>
  <c r="J954" i="3"/>
  <c r="J986" i="3"/>
  <c r="J926" i="3"/>
  <c r="J960" i="3"/>
  <c r="J698" i="3"/>
  <c r="J968" i="3"/>
  <c r="J746" i="3"/>
  <c r="J824" i="3"/>
  <c r="J856" i="3"/>
  <c r="J888" i="3"/>
  <c r="J912" i="3"/>
  <c r="J950" i="3"/>
  <c r="J958" i="3"/>
  <c r="J808" i="3"/>
  <c r="J922" i="3"/>
  <c r="J714" i="3"/>
  <c r="J840" i="3"/>
  <c r="J992" i="3"/>
  <c r="J1000" i="3"/>
  <c r="J872" i="3"/>
  <c r="J976" i="3"/>
  <c r="J497" i="3"/>
  <c r="J752" i="3"/>
  <c r="J990" i="3"/>
  <c r="J934" i="3"/>
  <c r="K393" i="17"/>
  <c r="K784" i="17"/>
  <c r="K414" i="17"/>
  <c r="K713" i="17"/>
  <c r="K777" i="17"/>
  <c r="K361" i="17"/>
  <c r="K41" i="17"/>
  <c r="J1" i="9"/>
  <c r="K418" i="17"/>
  <c r="K410" i="17"/>
  <c r="M874" i="17"/>
  <c r="K2" i="3"/>
  <c r="K1" i="3"/>
  <c r="K10" i="17" l="1"/>
  <c r="K39" i="18" s="1"/>
  <c r="J28" i="18"/>
  <c r="L538" i="17"/>
  <c r="K947" i="17"/>
  <c r="L623" i="17"/>
  <c r="L43" i="17"/>
  <c r="M957" i="17"/>
  <c r="L508" i="17"/>
  <c r="O213" i="17"/>
  <c r="K904" i="17"/>
  <c r="L140" i="17"/>
  <c r="L970" i="17"/>
  <c r="L780" i="17"/>
  <c r="L593" i="17"/>
  <c r="M441" i="17"/>
  <c r="N23" i="17"/>
  <c r="M63" i="17"/>
  <c r="L445" i="17"/>
  <c r="K890" i="17"/>
  <c r="L776" i="17"/>
  <c r="L162" i="17"/>
  <c r="M553" i="17"/>
  <c r="L867" i="17"/>
  <c r="M47" i="17"/>
  <c r="K32" i="18"/>
  <c r="K14" i="17"/>
  <c r="K43" i="18" s="1"/>
  <c r="L472" i="17"/>
  <c r="K226" i="17"/>
  <c r="L417" i="17"/>
  <c r="K474" i="17"/>
  <c r="O182" i="17"/>
  <c r="M618" i="17"/>
  <c r="M32" i="17"/>
  <c r="L708" i="17"/>
  <c r="L533" i="17"/>
  <c r="N444" i="17"/>
  <c r="M563" i="17"/>
  <c r="K710" i="17"/>
  <c r="M461" i="17"/>
  <c r="M64" i="17"/>
  <c r="M360" i="17"/>
  <c r="L284" i="17"/>
  <c r="N441" i="17"/>
  <c r="N417" i="17"/>
  <c r="M859" i="17"/>
  <c r="M146" i="17"/>
  <c r="N111" i="17"/>
  <c r="M70" i="17"/>
  <c r="L588" i="17"/>
  <c r="K812" i="17"/>
  <c r="N353" i="17"/>
  <c r="K521" i="17"/>
  <c r="N617" i="17"/>
  <c r="M81" i="17"/>
  <c r="N372" i="17"/>
  <c r="M827" i="17"/>
  <c r="M76" i="17"/>
  <c r="L358" i="17"/>
  <c r="L76" i="17"/>
  <c r="N661" i="17"/>
  <c r="M663" i="17"/>
  <c r="N140" i="17"/>
  <c r="L373" i="17"/>
  <c r="N209" i="17"/>
  <c r="L477" i="17"/>
  <c r="K627" i="17"/>
  <c r="M587" i="17"/>
  <c r="K167" i="17"/>
  <c r="K252" i="17"/>
  <c r="N102" i="17"/>
  <c r="K293" i="17"/>
  <c r="L54" i="17"/>
  <c r="K207" i="17"/>
  <c r="L457" i="17"/>
  <c r="N92" i="17"/>
  <c r="K274" i="17"/>
  <c r="M480" i="17"/>
  <c r="L253" i="17"/>
  <c r="M193" i="17"/>
  <c r="L454" i="17"/>
  <c r="L576" i="17"/>
  <c r="N569" i="17"/>
  <c r="M399" i="17"/>
  <c r="M474" i="17"/>
  <c r="K644" i="17"/>
  <c r="N365" i="17"/>
  <c r="K961" i="17"/>
  <c r="K977" i="17"/>
  <c r="N522" i="17"/>
  <c r="M477" i="17"/>
  <c r="N477" i="17"/>
  <c r="M208" i="17"/>
  <c r="K691" i="17"/>
  <c r="L517" i="17"/>
  <c r="P111" i="17"/>
  <c r="M37" i="17"/>
  <c r="L728" i="17"/>
  <c r="K914" i="17"/>
  <c r="L187" i="17"/>
  <c r="M187" i="17"/>
  <c r="N18" i="17"/>
  <c r="K58" i="17"/>
  <c r="M803" i="17"/>
  <c r="K187" i="17"/>
  <c r="K896" i="17"/>
  <c r="K834" i="17"/>
  <c r="M795" i="17"/>
  <c r="M207" i="17"/>
  <c r="N595" i="17"/>
  <c r="N975" i="17"/>
  <c r="O512" i="17"/>
  <c r="L374" i="17"/>
  <c r="M374" i="17"/>
  <c r="M483" i="17"/>
  <c r="M631" i="17"/>
  <c r="K374" i="17"/>
  <c r="L401" i="17"/>
  <c r="L264" i="17"/>
  <c r="O92" i="17"/>
  <c r="N715" i="17"/>
  <c r="N940" i="17"/>
  <c r="K505" i="17"/>
  <c r="K349" i="17"/>
  <c r="K152" i="17"/>
  <c r="N457" i="17"/>
  <c r="L675" i="17"/>
  <c r="M527" i="17"/>
  <c r="N1009" i="17"/>
  <c r="N49" i="18" s="1"/>
  <c r="L674" i="17"/>
  <c r="M955" i="17"/>
  <c r="K908" i="17"/>
  <c r="O454" i="17"/>
  <c r="N867" i="17"/>
  <c r="N845" i="17"/>
  <c r="K600" i="17"/>
  <c r="N225" i="17"/>
  <c r="K808" i="17"/>
  <c r="M349" i="17"/>
  <c r="N685" i="17"/>
  <c r="M947" i="17"/>
  <c r="M225" i="17"/>
  <c r="P32" i="17"/>
  <c r="M188" i="17"/>
  <c r="N211" i="17"/>
  <c r="N363" i="17"/>
  <c r="L568" i="17"/>
  <c r="L652" i="17"/>
  <c r="K697" i="17"/>
  <c r="K907" i="17"/>
  <c r="K796" i="17"/>
  <c r="K725" i="17"/>
  <c r="K853" i="17"/>
  <c r="K557" i="17"/>
  <c r="K280" i="17"/>
  <c r="K104" i="17"/>
  <c r="L920" i="17"/>
  <c r="K340" i="17"/>
  <c r="L385" i="17"/>
  <c r="K278" i="17"/>
  <c r="L585" i="17"/>
  <c r="L743" i="17"/>
  <c r="L640" i="17"/>
  <c r="L886" i="17"/>
  <c r="L159" i="17"/>
  <c r="M724" i="17"/>
  <c r="M533" i="17"/>
  <c r="K967" i="17"/>
  <c r="K364" i="17"/>
  <c r="L912" i="17"/>
  <c r="K633" i="17"/>
  <c r="K314" i="17"/>
  <c r="K788" i="17"/>
  <c r="K256" i="17"/>
  <c r="L469" i="17"/>
  <c r="K823" i="17"/>
  <c r="K326" i="17"/>
  <c r="K259" i="17"/>
  <c r="K919" i="17"/>
  <c r="K981" i="17"/>
  <c r="K931" i="17"/>
  <c r="K119" i="17"/>
  <c r="K869" i="17"/>
  <c r="K378" i="17"/>
  <c r="K765" i="17"/>
  <c r="M739" i="17"/>
  <c r="K475" i="17"/>
  <c r="L48" i="17"/>
  <c r="K515" i="17"/>
  <c r="K641" i="17"/>
  <c r="K337" i="17"/>
  <c r="K918" i="17"/>
  <c r="L214" i="17"/>
  <c r="K338" i="17"/>
  <c r="L844" i="17"/>
  <c r="K433" i="17"/>
  <c r="M327" i="17"/>
  <c r="K905" i="17"/>
  <c r="K139" i="17"/>
  <c r="K270" i="17"/>
  <c r="L579" i="17"/>
  <c r="L815" i="17"/>
  <c r="K112" i="17"/>
  <c r="K426" i="17"/>
  <c r="L126" i="17"/>
  <c r="L218" i="17"/>
  <c r="K956" i="17"/>
  <c r="L120" i="17"/>
  <c r="K928" i="17"/>
  <c r="K269" i="17"/>
  <c r="K186" i="17"/>
  <c r="K38" i="17"/>
  <c r="L644" i="17"/>
  <c r="K555" i="17"/>
  <c r="L200" i="17"/>
  <c r="M540" i="17"/>
  <c r="K271" i="17"/>
  <c r="K703" i="17"/>
  <c r="L758" i="17"/>
  <c r="K770" i="17"/>
  <c r="L56" i="17"/>
  <c r="L807" i="17"/>
  <c r="L662" i="17"/>
  <c r="L179" i="17"/>
  <c r="L679" i="17"/>
  <c r="K313" i="17"/>
  <c r="K828" i="17"/>
  <c r="K53" i="17"/>
  <c r="K300" i="17"/>
  <c r="L322" i="17"/>
  <c r="K1005" i="17"/>
  <c r="K45" i="18" s="1"/>
  <c r="L90" i="17"/>
  <c r="K114" i="17"/>
  <c r="L992" i="17"/>
  <c r="K150" i="17"/>
  <c r="K290" i="17"/>
  <c r="L165" i="17"/>
  <c r="K96" i="17"/>
  <c r="K980" i="17"/>
  <c r="L367" i="17"/>
  <c r="L692" i="17"/>
  <c r="L761" i="17"/>
  <c r="K767" i="17"/>
  <c r="K768" i="17"/>
  <c r="L306" i="17"/>
  <c r="L407" i="17"/>
  <c r="K194" i="17"/>
  <c r="K123" i="17"/>
  <c r="K837" i="17"/>
  <c r="K309" i="17"/>
  <c r="M636" i="17"/>
  <c r="L950" i="17"/>
  <c r="L125" i="17"/>
  <c r="K726" i="17"/>
  <c r="K183" i="17"/>
  <c r="K752" i="17"/>
  <c r="K953" i="17"/>
  <c r="L792" i="17"/>
  <c r="K577" i="17"/>
  <c r="K841" i="17"/>
  <c r="K556" i="17"/>
  <c r="K829" i="17"/>
  <c r="K466" i="17"/>
  <c r="K942" i="17"/>
  <c r="L157" i="17"/>
  <c r="L550" i="17"/>
  <c r="K144" i="17"/>
  <c r="K968" i="17"/>
  <c r="K490" i="17"/>
  <c r="K891" i="17"/>
  <c r="K609" i="17"/>
  <c r="L740" i="17"/>
  <c r="L809" i="17"/>
  <c r="K161" i="17"/>
  <c r="K720" i="17"/>
  <c r="K736" i="17"/>
  <c r="L639" i="17"/>
  <c r="L66" i="17"/>
  <c r="K143" i="17"/>
  <c r="L529" i="17"/>
  <c r="K605" i="17"/>
  <c r="K325" i="17"/>
  <c r="M946" i="17"/>
  <c r="K20" i="17"/>
  <c r="L775" i="17"/>
  <c r="K151" i="17"/>
  <c r="K311" i="17"/>
  <c r="K153" i="17"/>
  <c r="K286" i="17"/>
  <c r="K594" i="17"/>
  <c r="K467" i="17"/>
  <c r="M158" i="17"/>
  <c r="L158" i="17"/>
  <c r="K583" i="17"/>
  <c r="K301" i="17"/>
  <c r="L230" i="17"/>
  <c r="K817" i="17"/>
  <c r="K637" i="17"/>
  <c r="K421" i="17"/>
  <c r="L434" i="17"/>
  <c r="K863" i="17"/>
  <c r="L175" i="17"/>
  <c r="K180" i="17"/>
  <c r="K597" i="17"/>
  <c r="K370" i="17"/>
  <c r="L354" i="17"/>
  <c r="M546" i="17"/>
  <c r="L830" i="17"/>
  <c r="L396" i="17"/>
  <c r="K797" i="17"/>
  <c r="L224" i="17"/>
  <c r="K497" i="17"/>
  <c r="K294" i="17"/>
  <c r="K682" i="17"/>
  <c r="K42" i="17"/>
  <c r="K127" i="17"/>
  <c r="K994" i="17"/>
  <c r="K103" i="17"/>
  <c r="L377" i="17"/>
  <c r="K267" i="17"/>
  <c r="K526" i="17"/>
  <c r="L316" i="17"/>
  <c r="K638" i="17"/>
  <c r="K222" i="17"/>
  <c r="L61" i="17"/>
  <c r="K416" i="17"/>
  <c r="K400" i="17"/>
  <c r="K355" i="17"/>
  <c r="K346" i="17"/>
  <c r="K136" i="17"/>
  <c r="K832" i="17"/>
  <c r="L397" i="17"/>
  <c r="K838" i="17"/>
  <c r="K643" i="17"/>
  <c r="K62" i="17"/>
  <c r="K247" i="17"/>
  <c r="L388" i="17"/>
  <c r="K148" i="17"/>
  <c r="L201" i="17"/>
  <c r="K700" i="17"/>
  <c r="K489" i="17"/>
  <c r="K302" i="17"/>
  <c r="L771" i="17"/>
  <c r="K660" i="17"/>
  <c r="K847" i="17"/>
  <c r="K507" i="17"/>
  <c r="M445" i="17"/>
  <c r="K275" i="17"/>
  <c r="N688" i="17"/>
  <c r="M429" i="17"/>
  <c r="M706" i="17"/>
  <c r="K772" i="17"/>
  <c r="K227" i="17"/>
  <c r="K329" i="17"/>
  <c r="K282" i="17"/>
  <c r="K132" i="17"/>
  <c r="K995" i="17"/>
  <c r="M588" i="17"/>
  <c r="N955" i="17"/>
  <c r="L406" i="17"/>
  <c r="K488" i="17"/>
  <c r="K244" i="17"/>
  <c r="L862" i="17"/>
  <c r="L574" i="17"/>
  <c r="K292" i="17"/>
  <c r="M384" i="17"/>
  <c r="K39" i="17"/>
  <c r="K852" i="17"/>
  <c r="K610" i="17"/>
  <c r="K12" i="17"/>
  <c r="K41" i="18" s="1"/>
  <c r="K30" i="18"/>
  <c r="K707" i="17"/>
  <c r="K998" i="17"/>
  <c r="K336" i="17"/>
  <c r="K537" i="17"/>
  <c r="K687" i="17"/>
  <c r="K1004" i="17"/>
  <c r="K142" i="17"/>
  <c r="L389" i="17"/>
  <c r="K824" i="17"/>
  <c r="K624" i="17"/>
  <c r="L17" i="17"/>
  <c r="K465" i="17"/>
  <c r="K255" i="17"/>
  <c r="K611" i="17"/>
  <c r="K747" i="17"/>
  <c r="K356" i="17"/>
  <c r="K813" i="17"/>
  <c r="K649" i="17"/>
  <c r="K822" i="17"/>
  <c r="L976" i="17"/>
  <c r="K232" i="17"/>
  <c r="K877" i="17"/>
  <c r="K602" i="17"/>
  <c r="K871" i="17"/>
  <c r="K328" i="17"/>
  <c r="L580" i="17"/>
  <c r="L751" i="17"/>
  <c r="K492" i="17"/>
  <c r="K601" i="17"/>
  <c r="K615" i="17"/>
  <c r="M789" i="17"/>
  <c r="K1000" i="17"/>
  <c r="L437" i="17"/>
  <c r="K821" i="17"/>
  <c r="K181" i="17"/>
  <c r="L339" i="17"/>
  <c r="K988" i="17"/>
  <c r="K965" i="17"/>
  <c r="K900" i="17"/>
  <c r="K628" i="17"/>
  <c r="M71" i="17"/>
  <c r="K793" i="17"/>
  <c r="L298" i="17"/>
  <c r="L88" i="17"/>
  <c r="K27" i="17"/>
  <c r="K757" i="17"/>
  <c r="L72" i="17"/>
  <c r="L312" i="17"/>
  <c r="L701" i="17"/>
  <c r="K762" i="17"/>
  <c r="K135" i="17"/>
  <c r="K436" i="17"/>
  <c r="K732" i="17"/>
  <c r="M861" i="17"/>
  <c r="L307" i="17"/>
  <c r="L395" i="17"/>
  <c r="K395" i="17"/>
  <c r="K268" i="17"/>
  <c r="K371" i="17"/>
  <c r="M722" i="17"/>
  <c r="K82" i="17"/>
  <c r="K667" i="17"/>
  <c r="K774" i="17"/>
  <c r="K898" i="17"/>
  <c r="L650" i="17"/>
  <c r="L443" i="17"/>
  <c r="N233" i="17"/>
  <c r="K938" i="17"/>
  <c r="M672" i="17"/>
  <c r="L450" i="17"/>
  <c r="K137" i="17"/>
  <c r="K473" i="17"/>
  <c r="K514" i="17"/>
  <c r="K665" i="17"/>
  <c r="K288" i="17"/>
  <c r="K814" i="17"/>
  <c r="L52" i="17"/>
  <c r="L581" i="17"/>
  <c r="K695" i="17"/>
  <c r="L381" i="17"/>
  <c r="K843" i="17"/>
  <c r="L798" i="17"/>
  <c r="L65" i="17"/>
  <c r="K848" i="17"/>
  <c r="K453" i="17"/>
  <c r="L505" i="17"/>
  <c r="L69" i="17"/>
  <c r="K899" i="17"/>
  <c r="K168" i="17"/>
  <c r="M223" i="17"/>
  <c r="N904" i="17"/>
  <c r="L984" i="17"/>
  <c r="K115" i="17"/>
  <c r="N538" i="17"/>
  <c r="M110" i="17"/>
  <c r="K74" i="17"/>
  <c r="K524" i="17"/>
  <c r="K909" i="17"/>
  <c r="K596" i="17"/>
  <c r="K164" i="17"/>
  <c r="K552" i="17"/>
  <c r="L791" i="17"/>
  <c r="M54" i="17"/>
  <c r="L656" i="17"/>
  <c r="K590" i="17"/>
  <c r="K49" i="17"/>
  <c r="K584" i="17"/>
  <c r="L810" i="17"/>
  <c r="N193" i="17"/>
  <c r="L351" i="17"/>
  <c r="K727" i="17"/>
  <c r="K937" i="17"/>
  <c r="K509" i="17"/>
  <c r="M272" i="17"/>
  <c r="K147" i="17"/>
  <c r="L749" i="17"/>
  <c r="K851" i="17"/>
  <c r="K999" i="17"/>
  <c r="K342" i="17"/>
  <c r="M285" i="17"/>
  <c r="K189" i="17"/>
  <c r="K160" i="17"/>
  <c r="L35" i="17"/>
  <c r="K897" i="17"/>
  <c r="N208" i="17"/>
  <c r="K243" i="17"/>
  <c r="L319" i="17"/>
  <c r="M698" i="17"/>
  <c r="M787" i="17"/>
  <c r="L655" i="17"/>
  <c r="M321" i="17"/>
  <c r="L321" i="17"/>
  <c r="N176" i="17"/>
  <c r="K1002" i="17"/>
  <c r="K131" i="17"/>
  <c r="L485" i="17"/>
  <c r="K933" i="17"/>
  <c r="K350" i="17"/>
  <c r="K819" i="17"/>
  <c r="L195" i="17"/>
  <c r="L315" i="17"/>
  <c r="K387" i="17"/>
  <c r="K33" i="17"/>
  <c r="K376" i="17"/>
  <c r="K516" i="17"/>
  <c r="K712" i="17"/>
  <c r="M438" i="17"/>
  <c r="M778" i="17"/>
  <c r="L846" i="17"/>
  <c r="K239" i="17"/>
  <c r="K347" i="17"/>
  <c r="L113" i="17"/>
  <c r="L513" i="17"/>
  <c r="K534" i="17"/>
  <c r="N22" i="17"/>
  <c r="L333" i="17"/>
  <c r="L345" i="17"/>
  <c r="L677" i="17"/>
  <c r="L122" i="17"/>
  <c r="L97" i="17"/>
  <c r="K864" i="17"/>
  <c r="K404" i="17"/>
  <c r="K478" i="17"/>
  <c r="L430" i="17"/>
  <c r="K648" i="17"/>
  <c r="K173" i="17"/>
  <c r="K935" i="17"/>
  <c r="K51" i="17"/>
  <c r="K866" i="17"/>
  <c r="K699" i="17"/>
  <c r="K551" i="17"/>
  <c r="K502" i="17"/>
  <c r="K118" i="17"/>
  <c r="K491" i="17"/>
  <c r="M776" i="17"/>
  <c r="K446" i="17"/>
  <c r="L616" i="17"/>
  <c r="M619" i="17"/>
  <c r="K442" i="17"/>
  <c r="K166" i="17"/>
  <c r="L924" i="17"/>
  <c r="L987" i="17"/>
  <c r="M966" i="17"/>
  <c r="K248" i="17"/>
  <c r="K704" i="17"/>
  <c r="K503" i="17"/>
  <c r="L228" i="17"/>
  <c r="K881" i="17"/>
  <c r="K172" i="17"/>
  <c r="K519" i="17"/>
  <c r="K693" i="17"/>
  <c r="K289" i="17"/>
  <c r="K544" i="17"/>
  <c r="N783" i="17"/>
  <c r="K536" i="17"/>
  <c r="K245" i="17"/>
  <c r="M723" i="17"/>
  <c r="K495" i="17"/>
  <c r="M449" i="17"/>
  <c r="L273" i="17"/>
  <c r="K625" i="17"/>
  <c r="K705" i="17"/>
  <c r="K424" i="17"/>
  <c r="L15" i="17"/>
  <c r="K721" i="17"/>
  <c r="K101" i="17"/>
  <c r="L664" i="17"/>
  <c r="L366" i="17"/>
  <c r="L297" i="17"/>
  <c r="L565" i="17"/>
  <c r="M990" i="17"/>
  <c r="M831" i="17"/>
  <c r="K620" i="17"/>
  <c r="K561" i="17"/>
  <c r="L913" i="17"/>
  <c r="L324" i="17"/>
  <c r="K75" i="17"/>
  <c r="N323" i="17"/>
  <c r="K958" i="17"/>
  <c r="K470" i="17"/>
  <c r="K185" i="17"/>
  <c r="K463" i="17"/>
  <c r="K875" i="17"/>
  <c r="K422" i="17"/>
  <c r="K993" i="17"/>
  <c r="K334" i="17"/>
  <c r="K711" i="17"/>
  <c r="K818" i="17"/>
  <c r="K30" i="17"/>
  <c r="K199" i="17"/>
  <c r="L922" i="17"/>
  <c r="K403" i="17"/>
  <c r="K481" i="17"/>
  <c r="K425" i="17"/>
  <c r="K510" i="17"/>
  <c r="K94" i="17"/>
  <c r="K13" i="17"/>
  <c r="K42" i="18" s="1"/>
  <c r="K31" i="18"/>
  <c r="K873" i="17"/>
  <c r="M36" i="17"/>
  <c r="L523" i="17"/>
  <c r="L686" i="17"/>
  <c r="K969" i="17"/>
  <c r="K883" i="17"/>
  <c r="K842" i="17"/>
  <c r="K564" i="17"/>
  <c r="K748" i="17"/>
  <c r="K528" i="17"/>
  <c r="L591" i="17"/>
  <c r="L961" i="17"/>
  <c r="K25" i="17"/>
  <c r="K952" i="17"/>
  <c r="K678" i="17"/>
  <c r="K409" i="17"/>
  <c r="K673" i="17"/>
  <c r="K753" i="17"/>
  <c r="K352" i="17"/>
  <c r="K806" i="17"/>
  <c r="K163" i="17"/>
  <c r="K217" i="17"/>
  <c r="K582" i="17"/>
  <c r="L520" i="17"/>
  <c r="K599" i="17"/>
  <c r="K934" i="17"/>
  <c r="K405" i="17"/>
  <c r="L855" i="17"/>
  <c r="L642" i="17"/>
  <c r="K59" i="17"/>
  <c r="K26" i="17"/>
  <c r="L251" i="17"/>
  <c r="K34" i="17"/>
  <c r="K455" i="17"/>
  <c r="L738" i="17"/>
  <c r="L85" i="17"/>
  <c r="K89" i="17"/>
  <c r="L427" i="17"/>
  <c r="L646" i="17"/>
  <c r="L769" i="17"/>
  <c r="L408" i="17"/>
  <c r="K215" i="17"/>
  <c r="M801" i="17"/>
  <c r="K78" i="17"/>
  <c r="L654" i="17"/>
  <c r="L258" i="17"/>
  <c r="K1007" i="17"/>
  <c r="K47" i="18" s="1"/>
  <c r="L464" i="17"/>
  <c r="K479" i="17"/>
  <c r="K203" i="17"/>
  <c r="K19" i="17"/>
  <c r="L68" i="17"/>
  <c r="M925" i="17"/>
  <c r="K598" i="17"/>
  <c r="K683" i="17"/>
  <c r="L983" i="17"/>
  <c r="L985" i="17"/>
  <c r="L471" i="17"/>
  <c r="K24" i="17"/>
  <c r="K820" i="17"/>
  <c r="L657" i="17"/>
  <c r="L539" i="17"/>
  <c r="L362" i="17"/>
  <c r="K435" i="17"/>
  <c r="K621" i="17"/>
  <c r="L589" i="17"/>
  <c r="L343" i="17"/>
  <c r="N399" i="17"/>
  <c r="K197" i="17"/>
  <c r="L451" i="17"/>
  <c r="L741" i="17"/>
  <c r="L411" i="17"/>
  <c r="L959" i="17"/>
  <c r="L890" i="17"/>
  <c r="K220" i="17"/>
  <c r="M178" i="17"/>
  <c r="K884" i="17"/>
  <c r="K532" i="17"/>
  <c r="K885" i="17"/>
  <c r="L917" i="17"/>
  <c r="N669" i="17"/>
  <c r="L99" i="17"/>
  <c r="M839" i="17"/>
  <c r="L265" i="17"/>
  <c r="K668" i="17"/>
  <c r="K781" i="17"/>
  <c r="K317" i="17"/>
  <c r="M634" i="17"/>
  <c r="K50" i="17"/>
  <c r="L138" i="17"/>
  <c r="K341" i="17"/>
  <c r="K423" i="17"/>
  <c r="K237" i="17"/>
  <c r="L459" i="17"/>
  <c r="M413" i="17"/>
  <c r="L413" i="17"/>
  <c r="L242" i="17"/>
  <c r="K982" i="17"/>
  <c r="K530" i="17"/>
  <c r="L895" i="17"/>
  <c r="K456" i="17"/>
  <c r="L229" i="17"/>
  <c r="L501" i="17"/>
  <c r="K117" i="17"/>
  <c r="K887" i="17"/>
  <c r="K124" i="17"/>
  <c r="K932" i="17"/>
  <c r="K735" i="17"/>
  <c r="L130" i="17"/>
  <c r="K607" i="17"/>
  <c r="K635" i="17"/>
  <c r="M440" i="17"/>
  <c r="K382" i="17"/>
  <c r="K558" i="17"/>
  <c r="K31" i="17"/>
  <c r="N305" i="17"/>
  <c r="L960" i="17"/>
  <c r="K141" i="17"/>
  <c r="K452" i="17"/>
  <c r="L944" i="17"/>
  <c r="K825" i="17"/>
  <c r="L902" i="17"/>
  <c r="K857" i="17"/>
  <c r="K468" i="17"/>
  <c r="L369" i="17"/>
  <c r="M612" i="17"/>
  <c r="L808" i="17"/>
  <c r="K1006" i="17"/>
  <c r="K46" i="18" s="1"/>
  <c r="K1003" i="17"/>
  <c r="K260" i="17"/>
  <c r="L560" i="17"/>
  <c r="L535" i="17"/>
  <c r="K261" i="17"/>
  <c r="K11" i="17"/>
  <c r="K40" i="18" s="1"/>
  <c r="K29" i="18"/>
  <c r="K482" i="17"/>
  <c r="K525" i="17"/>
  <c r="L375" i="17"/>
  <c r="K622" i="17"/>
  <c r="K608" i="17"/>
  <c r="M531" i="17"/>
  <c r="K73" i="17"/>
  <c r="M659" i="17"/>
  <c r="K948" i="17"/>
  <c r="K850" i="17"/>
  <c r="M332" i="17"/>
  <c r="L98" i="17"/>
  <c r="L83" i="17"/>
  <c r="L295" i="17"/>
  <c r="K45" i="17"/>
  <c r="K733" i="17"/>
  <c r="L250" i="17"/>
  <c r="K835" i="17"/>
  <c r="K666" i="17"/>
  <c r="N432" i="17"/>
  <c r="M279" i="17"/>
  <c r="K680" i="17"/>
  <c r="K880" i="17"/>
  <c r="L86" i="17"/>
  <c r="K805" i="17"/>
  <c r="M458" i="17"/>
  <c r="L696" i="17"/>
  <c r="M246" i="17"/>
  <c r="K630" i="17"/>
  <c r="L212" i="17"/>
  <c r="L296" i="17"/>
  <c r="K559" i="17"/>
  <c r="K901" i="17"/>
  <c r="L710" i="17"/>
  <c r="L750" i="17"/>
  <c r="K543" i="17"/>
  <c r="K714" i="17"/>
  <c r="K971" i="17"/>
  <c r="L572" i="17"/>
  <c r="L236" i="17"/>
  <c r="K392" i="17"/>
  <c r="L303" i="17"/>
  <c r="L196" i="17"/>
  <c r="K100" i="17"/>
  <c r="K972" i="17"/>
  <c r="K554" i="17"/>
  <c r="K926" i="17"/>
  <c r="K878" i="17"/>
  <c r="K964" i="17"/>
  <c r="K21" i="17"/>
  <c r="K566" i="17"/>
  <c r="L833" i="17"/>
  <c r="L645" i="17"/>
  <c r="K511" i="17"/>
  <c r="M77" i="17"/>
  <c r="K460" i="17"/>
  <c r="K16" i="17"/>
  <c r="K57" i="17"/>
  <c r="K476" i="17"/>
  <c r="M299" i="17"/>
  <c r="L626" i="17"/>
  <c r="M728" i="17"/>
  <c r="K745" i="17"/>
  <c r="L402" i="17"/>
  <c r="K55" i="17"/>
  <c r="L755" i="17"/>
  <c r="K936" i="17"/>
  <c r="L249" i="17"/>
  <c r="K709" i="17"/>
  <c r="K717" i="17"/>
  <c r="K882" i="17"/>
  <c r="K702" i="17"/>
  <c r="M888" i="17"/>
  <c r="L174" i="17"/>
  <c r="K548" i="17"/>
  <c r="L238" i="17"/>
  <c r="K870" i="17"/>
  <c r="K921" i="17"/>
  <c r="L191" i="17"/>
  <c r="K592" i="17"/>
  <c r="K390" i="17"/>
  <c r="L826" i="17"/>
  <c r="K283" i="17"/>
  <c r="L60" i="17"/>
  <c r="K149" i="17"/>
  <c r="K310" i="17"/>
  <c r="K996" i="17"/>
  <c r="K860" i="17"/>
  <c r="L493" i="17"/>
  <c r="K729" i="17"/>
  <c r="K799" i="17"/>
  <c r="M304" i="17"/>
  <c r="N70" i="17"/>
  <c r="L79" i="17"/>
  <c r="K764" i="17"/>
  <c r="L719" i="17"/>
  <c r="K930" i="17"/>
  <c r="L58" i="17"/>
  <c r="K794" i="17"/>
  <c r="L651" i="17"/>
  <c r="K786" i="17"/>
  <c r="K586" i="17"/>
  <c r="K335" i="17"/>
  <c r="M401" i="17"/>
  <c r="M689" i="17"/>
  <c r="K154" i="17"/>
  <c r="K28" i="17"/>
  <c r="K613" i="17"/>
  <c r="K235" i="17"/>
  <c r="L206" i="17"/>
  <c r="K986" i="17"/>
  <c r="K858" i="17"/>
  <c r="K766" i="17"/>
  <c r="L431" i="17"/>
  <c r="K963" i="17"/>
  <c r="K198" i="17"/>
  <c r="K545" i="17"/>
  <c r="L291" i="17"/>
  <c r="L167" i="17"/>
  <c r="K811" i="17"/>
  <c r="K746" i="17"/>
  <c r="K487" i="17"/>
  <c r="K240" i="17"/>
  <c r="L915" i="17"/>
  <c r="K133" i="17"/>
  <c r="K927" i="17"/>
  <c r="K782" i="17"/>
  <c r="K836" i="17"/>
  <c r="K730" i="17"/>
  <c r="K204" i="17"/>
  <c r="L484" i="17"/>
  <c r="L690" i="17"/>
  <c r="L737" i="17"/>
  <c r="K567" i="17"/>
  <c r="L763" i="17"/>
  <c r="K571" i="17"/>
  <c r="K170" i="17"/>
  <c r="K231" i="17"/>
  <c r="K911" i="17"/>
  <c r="N76" i="17"/>
  <c r="L391" i="17"/>
  <c r="K670" i="17"/>
  <c r="K219" i="17"/>
  <c r="K499" i="17"/>
  <c r="K205" i="17"/>
  <c r="K169" i="17"/>
  <c r="K658" i="17"/>
  <c r="L263" i="17"/>
  <c r="M87" i="17"/>
  <c r="K221" i="17"/>
  <c r="K653" i="17"/>
  <c r="K380" i="17"/>
  <c r="L916" i="17"/>
  <c r="K731" i="17"/>
  <c r="M40" i="17"/>
  <c r="K415" i="17"/>
  <c r="L756" i="17"/>
  <c r="K997" i="17"/>
  <c r="K210" i="17"/>
  <c r="K128" i="17"/>
  <c r="L676" i="17"/>
  <c r="M508" i="17"/>
  <c r="K840" i="17"/>
  <c r="L889" i="17"/>
  <c r="L266" i="17"/>
  <c r="K647" i="17"/>
  <c r="K129" i="17"/>
  <c r="K95" i="17"/>
  <c r="K804" i="17"/>
  <c r="M570" i="17"/>
  <c r="K903" i="17"/>
  <c r="K760" i="17"/>
  <c r="K241" i="17"/>
  <c r="M671" i="17"/>
  <c r="L496" i="17"/>
  <c r="K357" i="17"/>
  <c r="K773" i="17"/>
  <c r="L603" i="17"/>
  <c r="K506" i="17"/>
  <c r="K876" i="17"/>
  <c r="N461" i="17"/>
  <c r="K234" i="17"/>
  <c r="K951" i="17"/>
  <c r="L379" i="17"/>
  <c r="K684" i="17"/>
  <c r="K604" i="17"/>
  <c r="L394" i="17"/>
  <c r="K943" i="17"/>
  <c r="K308" i="17"/>
  <c r="K331" i="17"/>
  <c r="L790" i="17"/>
  <c r="K790" i="17"/>
  <c r="M1001" i="17"/>
  <c r="L171" i="17"/>
  <c r="K80" i="17"/>
  <c r="K145" i="17"/>
  <c r="K202" i="17"/>
  <c r="K106" i="17"/>
  <c r="M330" i="17"/>
  <c r="K923" i="17"/>
  <c r="K614" i="17"/>
  <c r="M277" i="17"/>
  <c r="L849" i="17"/>
  <c r="K1008" i="17"/>
  <c r="K48" i="18" s="1"/>
  <c r="K632" i="17"/>
  <c r="K184" i="17"/>
  <c r="K420" i="17"/>
  <c r="K498" i="17"/>
  <c r="K549" i="17"/>
  <c r="K386" i="17"/>
  <c r="K462" i="17"/>
  <c r="M448" i="17"/>
  <c r="K177" i="17"/>
  <c r="K734" i="17"/>
  <c r="K542" i="17"/>
  <c r="L973" i="17"/>
  <c r="K155" i="17"/>
  <c r="L945" i="17"/>
  <c r="K954" i="17"/>
  <c r="K192" i="17"/>
  <c r="K562" i="17"/>
  <c r="K978" i="17"/>
  <c r="L428" i="17"/>
  <c r="M109" i="17"/>
  <c r="K989" i="17"/>
  <c r="K785" i="17"/>
  <c r="K134" i="17"/>
  <c r="L190" i="17"/>
  <c r="L44" i="17"/>
  <c r="K893" i="17"/>
  <c r="L518" i="17"/>
  <c r="K216" i="17"/>
  <c r="K854" i="17"/>
  <c r="K802" i="17"/>
  <c r="L108" i="17"/>
  <c r="K868" i="17"/>
  <c r="K742" i="17"/>
  <c r="K447" i="17"/>
  <c r="K46" i="17"/>
  <c r="K320" i="17"/>
  <c r="L318" i="17"/>
  <c r="K262" i="17"/>
  <c r="L344" i="17"/>
  <c r="L979" i="17"/>
  <c r="L383" i="17"/>
  <c r="K939" i="17"/>
  <c r="K348" i="17"/>
  <c r="M892" i="17"/>
  <c r="L894" i="17"/>
  <c r="K949" i="17"/>
  <c r="L257" i="17"/>
  <c r="K107" i="17"/>
  <c r="K754" i="17"/>
  <c r="K504" i="17"/>
  <c r="K439" i="17"/>
  <c r="K759" i="17"/>
  <c r="K84" i="17"/>
  <c r="K779" i="17"/>
  <c r="L116" i="17"/>
  <c r="K929" i="17"/>
  <c r="K816" i="17"/>
  <c r="K121" i="17"/>
  <c r="K974" i="17"/>
  <c r="K575" i="17"/>
  <c r="K606" i="17"/>
  <c r="K398" i="17"/>
  <c r="K276" i="17"/>
  <c r="K105" i="17"/>
  <c r="K941" i="17"/>
  <c r="K573" i="17"/>
  <c r="L494" i="17"/>
  <c r="L991" i="17"/>
  <c r="K962" i="17"/>
  <c r="K541" i="17"/>
  <c r="K681" i="17"/>
  <c r="L29" i="17"/>
  <c r="L226" i="17"/>
  <c r="K93" i="17"/>
  <c r="L716" i="17"/>
  <c r="K419" i="17"/>
  <c r="K254" i="17"/>
  <c r="K578" i="17"/>
  <c r="K368" i="17"/>
  <c r="K629" i="17"/>
  <c r="K872" i="17"/>
  <c r="K359" i="17"/>
  <c r="L500" i="17"/>
  <c r="K8" i="3"/>
  <c r="K57" i="18" s="1"/>
  <c r="K17" i="3"/>
  <c r="K24" i="3"/>
  <c r="K33" i="3"/>
  <c r="K40" i="3"/>
  <c r="K10" i="3"/>
  <c r="K59" i="18" s="1"/>
  <c r="K19" i="3"/>
  <c r="K26" i="3"/>
  <c r="K35" i="3"/>
  <c r="K12" i="3"/>
  <c r="K21" i="3"/>
  <c r="K28" i="3"/>
  <c r="K37" i="3"/>
  <c r="K43" i="3"/>
  <c r="K7" i="3"/>
  <c r="K56" i="18" s="1"/>
  <c r="K9" i="3"/>
  <c r="K58" i="18" s="1"/>
  <c r="K11" i="3"/>
  <c r="K13" i="3"/>
  <c r="K15" i="3"/>
  <c r="K42" i="3"/>
  <c r="K47" i="3"/>
  <c r="K55" i="3"/>
  <c r="K57" i="3"/>
  <c r="K59" i="3"/>
  <c r="K61" i="3"/>
  <c r="K63" i="3"/>
  <c r="K65" i="3"/>
  <c r="K44" i="3"/>
  <c r="K49" i="3"/>
  <c r="K45" i="3"/>
  <c r="K56" i="3"/>
  <c r="K14" i="3"/>
  <c r="K22" i="3"/>
  <c r="K27" i="3"/>
  <c r="K32" i="3"/>
  <c r="K58" i="3"/>
  <c r="K67" i="3"/>
  <c r="K69" i="3"/>
  <c r="K71" i="3"/>
  <c r="K73" i="3"/>
  <c r="K75" i="3"/>
  <c r="K77" i="3"/>
  <c r="K79" i="3"/>
  <c r="K81" i="3"/>
  <c r="K83" i="3"/>
  <c r="K85" i="3"/>
  <c r="K87" i="3"/>
  <c r="K89" i="3"/>
  <c r="K91" i="3"/>
  <c r="K93" i="3"/>
  <c r="K95" i="3"/>
  <c r="K97" i="3"/>
  <c r="K99" i="3"/>
  <c r="K101" i="3"/>
  <c r="K103" i="3"/>
  <c r="K105" i="3"/>
  <c r="K107" i="3"/>
  <c r="K109" i="3"/>
  <c r="K111" i="3"/>
  <c r="K20" i="3"/>
  <c r="K39" i="3"/>
  <c r="K46" i="3"/>
  <c r="K60" i="3"/>
  <c r="K62" i="3"/>
  <c r="K64" i="3"/>
  <c r="K66" i="3"/>
  <c r="K82" i="3"/>
  <c r="K98" i="3"/>
  <c r="K16" i="3"/>
  <c r="K29" i="3"/>
  <c r="K53" i="3"/>
  <c r="K72" i="3"/>
  <c r="K88" i="3"/>
  <c r="K104" i="3"/>
  <c r="K50" i="3"/>
  <c r="K74" i="3"/>
  <c r="K90" i="3"/>
  <c r="K106" i="3"/>
  <c r="K121" i="3"/>
  <c r="K128" i="3"/>
  <c r="K137" i="3"/>
  <c r="K25" i="3"/>
  <c r="K52" i="3"/>
  <c r="K54" i="3"/>
  <c r="K76" i="3"/>
  <c r="K78" i="3"/>
  <c r="K80" i="3"/>
  <c r="K116" i="3"/>
  <c r="K125" i="3"/>
  <c r="K132" i="3"/>
  <c r="K140" i="3"/>
  <c r="K142" i="3"/>
  <c r="K144" i="3"/>
  <c r="K146" i="3"/>
  <c r="K148" i="3"/>
  <c r="K150" i="3"/>
  <c r="K152" i="3"/>
  <c r="K154" i="3"/>
  <c r="K156" i="3"/>
  <c r="K158" i="3"/>
  <c r="K160" i="3"/>
  <c r="K162" i="3"/>
  <c r="K30" i="3"/>
  <c r="K34" i="3"/>
  <c r="K38" i="3"/>
  <c r="K118" i="3"/>
  <c r="K127" i="3"/>
  <c r="K134" i="3"/>
  <c r="K23" i="3"/>
  <c r="K36" i="3"/>
  <c r="K108" i="3"/>
  <c r="K120" i="3"/>
  <c r="K122" i="3"/>
  <c r="K123" i="3"/>
  <c r="K124" i="3"/>
  <c r="K126" i="3"/>
  <c r="K139" i="3"/>
  <c r="K155" i="3"/>
  <c r="K51" i="3"/>
  <c r="K113" i="3"/>
  <c r="K115" i="3"/>
  <c r="K117" i="3"/>
  <c r="K119" i="3"/>
  <c r="K141" i="3"/>
  <c r="K157" i="3"/>
  <c r="K164" i="3"/>
  <c r="K166" i="3"/>
  <c r="K168" i="3"/>
  <c r="K170" i="3"/>
  <c r="K172" i="3"/>
  <c r="K174" i="3"/>
  <c r="K176" i="3"/>
  <c r="K178" i="3"/>
  <c r="K180" i="3"/>
  <c r="K182" i="3"/>
  <c r="K184" i="3"/>
  <c r="K186" i="3"/>
  <c r="K188" i="3"/>
  <c r="K190" i="3"/>
  <c r="K192" i="3"/>
  <c r="K194" i="3"/>
  <c r="K196" i="3"/>
  <c r="K198" i="3"/>
  <c r="K200" i="3"/>
  <c r="K202" i="3"/>
  <c r="K204" i="3"/>
  <c r="K206" i="3"/>
  <c r="K208" i="3"/>
  <c r="K210" i="3"/>
  <c r="K212" i="3"/>
  <c r="K214" i="3"/>
  <c r="K216" i="3"/>
  <c r="K218" i="3"/>
  <c r="K220" i="3"/>
  <c r="K222" i="3"/>
  <c r="K224" i="3"/>
  <c r="K226" i="3"/>
  <c r="K228" i="3"/>
  <c r="K230" i="3"/>
  <c r="K232" i="3"/>
  <c r="K234" i="3"/>
  <c r="K236" i="3"/>
  <c r="K238" i="3"/>
  <c r="K240" i="3"/>
  <c r="K242" i="3"/>
  <c r="K244" i="3"/>
  <c r="K246" i="3"/>
  <c r="K248" i="3"/>
  <c r="K250" i="3"/>
  <c r="K252" i="3"/>
  <c r="K254" i="3"/>
  <c r="K256" i="3"/>
  <c r="K18" i="3"/>
  <c r="K31" i="3"/>
  <c r="K100" i="3"/>
  <c r="K110" i="3"/>
  <c r="K114" i="3"/>
  <c r="K143" i="3"/>
  <c r="K159" i="3"/>
  <c r="K48" i="3"/>
  <c r="K165" i="3"/>
  <c r="K181" i="3"/>
  <c r="K197" i="3"/>
  <c r="K213" i="3"/>
  <c r="K229" i="3"/>
  <c r="K245" i="3"/>
  <c r="K259" i="3"/>
  <c r="K261" i="3"/>
  <c r="K263" i="3"/>
  <c r="K265" i="3"/>
  <c r="K267" i="3"/>
  <c r="K269" i="3"/>
  <c r="K271" i="3"/>
  <c r="K273" i="3"/>
  <c r="K275" i="3"/>
  <c r="K277" i="3"/>
  <c r="K279" i="3"/>
  <c r="K281" i="3"/>
  <c r="K283" i="3"/>
  <c r="K285" i="3"/>
  <c r="K287" i="3"/>
  <c r="K289" i="3"/>
  <c r="K291" i="3"/>
  <c r="K293" i="3"/>
  <c r="K295" i="3"/>
  <c r="K297" i="3"/>
  <c r="K299" i="3"/>
  <c r="K301" i="3"/>
  <c r="K303" i="3"/>
  <c r="K305" i="3"/>
  <c r="K307" i="3"/>
  <c r="K112" i="3"/>
  <c r="K130" i="3"/>
  <c r="K135" i="3"/>
  <c r="K161" i="3"/>
  <c r="K163" i="3"/>
  <c r="K171" i="3"/>
  <c r="K187" i="3"/>
  <c r="K203" i="3"/>
  <c r="K219" i="3"/>
  <c r="K235" i="3"/>
  <c r="K251" i="3"/>
  <c r="K70" i="3"/>
  <c r="K96" i="3"/>
  <c r="K173" i="3"/>
  <c r="K189" i="3"/>
  <c r="K205" i="3"/>
  <c r="K221" i="3"/>
  <c r="K237" i="3"/>
  <c r="K253" i="3"/>
  <c r="K258" i="3"/>
  <c r="K260" i="3"/>
  <c r="K262" i="3"/>
  <c r="K264" i="3"/>
  <c r="K266" i="3"/>
  <c r="K268" i="3"/>
  <c r="K270" i="3"/>
  <c r="K272" i="3"/>
  <c r="K274" i="3"/>
  <c r="K276" i="3"/>
  <c r="K278" i="3"/>
  <c r="K280" i="3"/>
  <c r="K282" i="3"/>
  <c r="K284" i="3"/>
  <c r="K286" i="3"/>
  <c r="K288" i="3"/>
  <c r="K290" i="3"/>
  <c r="K292" i="3"/>
  <c r="K294" i="3"/>
  <c r="K296" i="3"/>
  <c r="K298" i="3"/>
  <c r="K300" i="3"/>
  <c r="K302" i="3"/>
  <c r="K304" i="3"/>
  <c r="K306" i="3"/>
  <c r="K308" i="3"/>
  <c r="K68" i="3"/>
  <c r="K149" i="3"/>
  <c r="K215" i="3"/>
  <c r="K217" i="3"/>
  <c r="K255" i="3"/>
  <c r="K257" i="3"/>
  <c r="K102" i="3"/>
  <c r="K167" i="3"/>
  <c r="K169" i="3"/>
  <c r="K207" i="3"/>
  <c r="K209" i="3"/>
  <c r="K211" i="3"/>
  <c r="K94" i="3"/>
  <c r="K151" i="3"/>
  <c r="K247" i="3"/>
  <c r="K249" i="3"/>
  <c r="K233" i="3"/>
  <c r="K243" i="3"/>
  <c r="K316" i="3"/>
  <c r="K321" i="3"/>
  <c r="K332" i="3"/>
  <c r="K337" i="3"/>
  <c r="K348" i="3"/>
  <c r="K353" i="3"/>
  <c r="K364" i="3"/>
  <c r="K369" i="3"/>
  <c r="K380" i="3"/>
  <c r="K385" i="3"/>
  <c r="K396" i="3"/>
  <c r="K401" i="3"/>
  <c r="K412" i="3"/>
  <c r="K417" i="3"/>
  <c r="K428" i="3"/>
  <c r="K433" i="3"/>
  <c r="K444" i="3"/>
  <c r="K449" i="3"/>
  <c r="K460" i="3"/>
  <c r="K465" i="3"/>
  <c r="K476" i="3"/>
  <c r="K481" i="3"/>
  <c r="K492" i="3"/>
  <c r="K131" i="3"/>
  <c r="K147" i="3"/>
  <c r="K201" i="3"/>
  <c r="K227" i="3"/>
  <c r="K311" i="3"/>
  <c r="K322" i="3"/>
  <c r="K327" i="3"/>
  <c r="K338" i="3"/>
  <c r="K343" i="3"/>
  <c r="K354" i="3"/>
  <c r="K359" i="3"/>
  <c r="K370" i="3"/>
  <c r="K375" i="3"/>
  <c r="K386" i="3"/>
  <c r="K391" i="3"/>
  <c r="K402" i="3"/>
  <c r="K407" i="3"/>
  <c r="K418" i="3"/>
  <c r="K423" i="3"/>
  <c r="K434" i="3"/>
  <c r="K439" i="3"/>
  <c r="K450" i="3"/>
  <c r="K455" i="3"/>
  <c r="K466" i="3"/>
  <c r="K471" i="3"/>
  <c r="K482" i="3"/>
  <c r="K487" i="3"/>
  <c r="K497" i="3"/>
  <c r="K499" i="3"/>
  <c r="K501" i="3"/>
  <c r="K503" i="3"/>
  <c r="K505" i="3"/>
  <c r="K507" i="3"/>
  <c r="K509" i="3"/>
  <c r="K511" i="3"/>
  <c r="K513" i="3"/>
  <c r="K515" i="3"/>
  <c r="K517" i="3"/>
  <c r="K519" i="3"/>
  <c r="K521" i="3"/>
  <c r="K523" i="3"/>
  <c r="K525" i="3"/>
  <c r="K527" i="3"/>
  <c r="K529" i="3"/>
  <c r="K531" i="3"/>
  <c r="K533" i="3"/>
  <c r="K535" i="3"/>
  <c r="K537" i="3"/>
  <c r="K539" i="3"/>
  <c r="K541" i="3"/>
  <c r="K543" i="3"/>
  <c r="K545" i="3"/>
  <c r="K547" i="3"/>
  <c r="K549" i="3"/>
  <c r="K551" i="3"/>
  <c r="K553" i="3"/>
  <c r="K555" i="3"/>
  <c r="K557" i="3"/>
  <c r="K559" i="3"/>
  <c r="K561" i="3"/>
  <c r="K563" i="3"/>
  <c r="K565" i="3"/>
  <c r="K567" i="3"/>
  <c r="K569" i="3"/>
  <c r="K571" i="3"/>
  <c r="K573" i="3"/>
  <c r="K575" i="3"/>
  <c r="K577" i="3"/>
  <c r="K579" i="3"/>
  <c r="K581" i="3"/>
  <c r="K583" i="3"/>
  <c r="K585" i="3"/>
  <c r="K587" i="3"/>
  <c r="K589" i="3"/>
  <c r="K591" i="3"/>
  <c r="K593" i="3"/>
  <c r="K595" i="3"/>
  <c r="K597" i="3"/>
  <c r="K136" i="3"/>
  <c r="K145" i="3"/>
  <c r="K183" i="3"/>
  <c r="K193" i="3"/>
  <c r="K239" i="3"/>
  <c r="K313" i="3"/>
  <c r="K324" i="3"/>
  <c r="K329" i="3"/>
  <c r="K340" i="3"/>
  <c r="K345" i="3"/>
  <c r="K356" i="3"/>
  <c r="K361" i="3"/>
  <c r="K372" i="3"/>
  <c r="K377" i="3"/>
  <c r="K388" i="3"/>
  <c r="K393" i="3"/>
  <c r="K404" i="3"/>
  <c r="K409" i="3"/>
  <c r="K420" i="3"/>
  <c r="K425" i="3"/>
  <c r="K436" i="3"/>
  <c r="K441" i="3"/>
  <c r="K452" i="3"/>
  <c r="K457" i="3"/>
  <c r="K468" i="3"/>
  <c r="K473" i="3"/>
  <c r="K484" i="3"/>
  <c r="K489" i="3"/>
  <c r="K310" i="3"/>
  <c r="K133" i="3"/>
  <c r="K177" i="3"/>
  <c r="K185" i="3"/>
  <c r="K92" i="3"/>
  <c r="K175" i="3"/>
  <c r="K309" i="3"/>
  <c r="K342" i="3"/>
  <c r="K344" i="3"/>
  <c r="K346" i="3"/>
  <c r="K347" i="3"/>
  <c r="K349" i="3"/>
  <c r="K351" i="3"/>
  <c r="K84" i="3"/>
  <c r="K223" i="3"/>
  <c r="K318" i="3"/>
  <c r="K319" i="3"/>
  <c r="K339" i="3"/>
  <c r="K382" i="3"/>
  <c r="K384" i="3"/>
  <c r="K387" i="3"/>
  <c r="K389" i="3"/>
  <c r="K422" i="3"/>
  <c r="K424" i="3"/>
  <c r="K426" i="3"/>
  <c r="K427" i="3"/>
  <c r="K429" i="3"/>
  <c r="K431" i="3"/>
  <c r="K86" i="3"/>
  <c r="K138" i="3"/>
  <c r="K153" i="3"/>
  <c r="K199" i="3"/>
  <c r="K241" i="3"/>
  <c r="K325" i="3"/>
  <c r="K331" i="3"/>
  <c r="K352" i="3"/>
  <c r="K374" i="3"/>
  <c r="K376" i="3"/>
  <c r="K378" i="3"/>
  <c r="K379" i="3"/>
  <c r="K381" i="3"/>
  <c r="K383" i="3"/>
  <c r="K315" i="3"/>
  <c r="K328" i="3"/>
  <c r="K358" i="3"/>
  <c r="K360" i="3"/>
  <c r="K362" i="3"/>
  <c r="K363" i="3"/>
  <c r="K365" i="3"/>
  <c r="K367" i="3"/>
  <c r="K446" i="3"/>
  <c r="K448" i="3"/>
  <c r="K451" i="3"/>
  <c r="K453" i="3"/>
  <c r="K486" i="3"/>
  <c r="K488" i="3"/>
  <c r="K490" i="3"/>
  <c r="K491" i="3"/>
  <c r="K493" i="3"/>
  <c r="K495" i="3"/>
  <c r="K41" i="3"/>
  <c r="K191" i="3"/>
  <c r="K326" i="3"/>
  <c r="K395" i="3"/>
  <c r="K400" i="3"/>
  <c r="K413" i="3"/>
  <c r="K442" i="3"/>
  <c r="K456" i="3"/>
  <c r="K477" i="3"/>
  <c r="K512" i="3"/>
  <c r="K528" i="3"/>
  <c r="K544" i="3"/>
  <c r="K560" i="3"/>
  <c r="K576" i="3"/>
  <c r="K592" i="3"/>
  <c r="K129" i="3"/>
  <c r="K225" i="3"/>
  <c r="K231" i="3"/>
  <c r="K330" i="3"/>
  <c r="K341" i="3"/>
  <c r="K392" i="3"/>
  <c r="K405" i="3"/>
  <c r="K410" i="3"/>
  <c r="K462" i="3"/>
  <c r="K463" i="3"/>
  <c r="K483" i="3"/>
  <c r="K498" i="3"/>
  <c r="K514" i="3"/>
  <c r="K530" i="3"/>
  <c r="K546" i="3"/>
  <c r="K562" i="3"/>
  <c r="K578" i="3"/>
  <c r="K594" i="3"/>
  <c r="K599" i="3"/>
  <c r="K601" i="3"/>
  <c r="K603" i="3"/>
  <c r="K605" i="3"/>
  <c r="K607" i="3"/>
  <c r="K317" i="3"/>
  <c r="K334" i="3"/>
  <c r="K366" i="3"/>
  <c r="K397" i="3"/>
  <c r="K415" i="3"/>
  <c r="K440" i="3"/>
  <c r="K454" i="3"/>
  <c r="K469" i="3"/>
  <c r="K475" i="3"/>
  <c r="K496" i="3"/>
  <c r="K500" i="3"/>
  <c r="K516" i="3"/>
  <c r="K532" i="3"/>
  <c r="K548" i="3"/>
  <c r="K564" i="3"/>
  <c r="K580" i="3"/>
  <c r="K596" i="3"/>
  <c r="K179" i="3"/>
  <c r="K333" i="3"/>
  <c r="K394" i="3"/>
  <c r="K399" i="3"/>
  <c r="K438" i="3"/>
  <c r="K494" i="3"/>
  <c r="K534" i="3"/>
  <c r="K536" i="3"/>
  <c r="K538" i="3"/>
  <c r="K540" i="3"/>
  <c r="K542" i="3"/>
  <c r="K608" i="3"/>
  <c r="K357" i="3"/>
  <c r="K368" i="3"/>
  <c r="K373" i="3"/>
  <c r="K464" i="3"/>
  <c r="K479" i="3"/>
  <c r="K314" i="3"/>
  <c r="K323" i="3"/>
  <c r="K408" i="3"/>
  <c r="K416" i="3"/>
  <c r="K421" i="3"/>
  <c r="K478" i="3"/>
  <c r="K480" i="3"/>
  <c r="K598" i="3"/>
  <c r="K604" i="3"/>
  <c r="K195" i="3"/>
  <c r="K312" i="3"/>
  <c r="K406" i="3"/>
  <c r="K435" i="3"/>
  <c r="K504" i="3"/>
  <c r="K522" i="3"/>
  <c r="K550" i="3"/>
  <c r="K558" i="3"/>
  <c r="K568" i="3"/>
  <c r="K600" i="3"/>
  <c r="K602" i="3"/>
  <c r="K610" i="3"/>
  <c r="K619" i="3"/>
  <c r="K626" i="3"/>
  <c r="K635" i="3"/>
  <c r="K642" i="3"/>
  <c r="K651" i="3"/>
  <c r="K658" i="3"/>
  <c r="K667" i="3"/>
  <c r="K674" i="3"/>
  <c r="K683" i="3"/>
  <c r="K690" i="3"/>
  <c r="K699" i="3"/>
  <c r="K706" i="3"/>
  <c r="K715" i="3"/>
  <c r="K722" i="3"/>
  <c r="K731" i="3"/>
  <c r="K738" i="3"/>
  <c r="K747" i="3"/>
  <c r="K754" i="3"/>
  <c r="K763" i="3"/>
  <c r="K770" i="3"/>
  <c r="K779" i="3"/>
  <c r="K786" i="3"/>
  <c r="K795" i="3"/>
  <c r="K398" i="3"/>
  <c r="K419" i="3"/>
  <c r="K472" i="3"/>
  <c r="K586" i="3"/>
  <c r="K612" i="3"/>
  <c r="K621" i="3"/>
  <c r="K628" i="3"/>
  <c r="K637" i="3"/>
  <c r="K644" i="3"/>
  <c r="K653" i="3"/>
  <c r="K660" i="3"/>
  <c r="K669" i="3"/>
  <c r="K676" i="3"/>
  <c r="K685" i="3"/>
  <c r="K692" i="3"/>
  <c r="K701" i="3"/>
  <c r="K708" i="3"/>
  <c r="K717" i="3"/>
  <c r="K724" i="3"/>
  <c r="K733" i="3"/>
  <c r="K740" i="3"/>
  <c r="K749" i="3"/>
  <c r="K756" i="3"/>
  <c r="K765" i="3"/>
  <c r="K772" i="3"/>
  <c r="K781" i="3"/>
  <c r="K788" i="3"/>
  <c r="K390" i="3"/>
  <c r="K411" i="3"/>
  <c r="K432" i="3"/>
  <c r="K445" i="3"/>
  <c r="K506" i="3"/>
  <c r="K524" i="3"/>
  <c r="K552" i="3"/>
  <c r="K570" i="3"/>
  <c r="K614" i="3"/>
  <c r="K623" i="3"/>
  <c r="K630" i="3"/>
  <c r="K639" i="3"/>
  <c r="K646" i="3"/>
  <c r="K655" i="3"/>
  <c r="K662" i="3"/>
  <c r="K671" i="3"/>
  <c r="K678" i="3"/>
  <c r="K687" i="3"/>
  <c r="K694" i="3"/>
  <c r="K703" i="3"/>
  <c r="K710" i="3"/>
  <c r="K719" i="3"/>
  <c r="K726" i="3"/>
  <c r="K735" i="3"/>
  <c r="K742" i="3"/>
  <c r="K751" i="3"/>
  <c r="K758" i="3"/>
  <c r="K767" i="3"/>
  <c r="K774" i="3"/>
  <c r="K783" i="3"/>
  <c r="K790" i="3"/>
  <c r="K461" i="3"/>
  <c r="K467" i="3"/>
  <c r="K470" i="3"/>
  <c r="K508" i="3"/>
  <c r="K518" i="3"/>
  <c r="K526" i="3"/>
  <c r="K554" i="3"/>
  <c r="K572" i="3"/>
  <c r="K611" i="3"/>
  <c r="K618" i="3"/>
  <c r="K627" i="3"/>
  <c r="K634" i="3"/>
  <c r="K643" i="3"/>
  <c r="K650" i="3"/>
  <c r="K659" i="3"/>
  <c r="K666" i="3"/>
  <c r="K675" i="3"/>
  <c r="K682" i="3"/>
  <c r="K691" i="3"/>
  <c r="K698" i="3"/>
  <c r="K707" i="3"/>
  <c r="K714" i="3"/>
  <c r="K723" i="3"/>
  <c r="K730" i="3"/>
  <c r="K739" i="3"/>
  <c r="K746" i="3"/>
  <c r="K755" i="3"/>
  <c r="K762" i="3"/>
  <c r="K771" i="3"/>
  <c r="K778" i="3"/>
  <c r="K787" i="3"/>
  <c r="K794" i="3"/>
  <c r="K320" i="3"/>
  <c r="K458" i="3"/>
  <c r="K371" i="3"/>
  <c r="K437" i="3"/>
  <c r="K443" i="3"/>
  <c r="K485" i="3"/>
  <c r="K582" i="3"/>
  <c r="K620" i="3"/>
  <c r="K629" i="3"/>
  <c r="K350" i="3"/>
  <c r="K447" i="3"/>
  <c r="K459" i="3"/>
  <c r="K520" i="3"/>
  <c r="K624" i="3"/>
  <c r="K652" i="3"/>
  <c r="K661" i="3"/>
  <c r="K684" i="3"/>
  <c r="K403" i="3"/>
  <c r="K638" i="3"/>
  <c r="K647" i="3"/>
  <c r="K670" i="3"/>
  <c r="K679" i="3"/>
  <c r="K335" i="3"/>
  <c r="K474" i="3"/>
  <c r="K502" i="3"/>
  <c r="K566" i="3"/>
  <c r="K584" i="3"/>
  <c r="K588" i="3"/>
  <c r="K606" i="3"/>
  <c r="K617" i="3"/>
  <c r="K633" i="3"/>
  <c r="K656" i="3"/>
  <c r="K665" i="3"/>
  <c r="K688" i="3"/>
  <c r="K556" i="3"/>
  <c r="K609" i="3"/>
  <c r="K622" i="3"/>
  <c r="K625" i="3"/>
  <c r="K654" i="3"/>
  <c r="K663" i="3"/>
  <c r="K686" i="3"/>
  <c r="K695" i="3"/>
  <c r="K718" i="3"/>
  <c r="K727" i="3"/>
  <c r="K750" i="3"/>
  <c r="K759" i="3"/>
  <c r="K336" i="3"/>
  <c r="K613" i="3"/>
  <c r="K641" i="3"/>
  <c r="K664" i="3"/>
  <c r="K736" i="3"/>
  <c r="K752" i="3"/>
  <c r="K776" i="3"/>
  <c r="K785" i="3"/>
  <c r="K797" i="3"/>
  <c r="K801" i="3"/>
  <c r="K805" i="3"/>
  <c r="K809" i="3"/>
  <c r="K813" i="3"/>
  <c r="K817" i="3"/>
  <c r="K821" i="3"/>
  <c r="K825" i="3"/>
  <c r="K829" i="3"/>
  <c r="K833" i="3"/>
  <c r="K837" i="3"/>
  <c r="K841" i="3"/>
  <c r="K845" i="3"/>
  <c r="K849" i="3"/>
  <c r="K853" i="3"/>
  <c r="K857" i="3"/>
  <c r="K861" i="3"/>
  <c r="K865" i="3"/>
  <c r="K869" i="3"/>
  <c r="K873" i="3"/>
  <c r="K877" i="3"/>
  <c r="K881" i="3"/>
  <c r="K885" i="3"/>
  <c r="K889" i="3"/>
  <c r="K893" i="3"/>
  <c r="K897" i="3"/>
  <c r="K903" i="3"/>
  <c r="K574" i="3"/>
  <c r="K616" i="3"/>
  <c r="K636" i="3"/>
  <c r="K677" i="3"/>
  <c r="K704" i="3"/>
  <c r="K720" i="3"/>
  <c r="K745" i="3"/>
  <c r="K748" i="3"/>
  <c r="K761" i="3"/>
  <c r="K764" i="3"/>
  <c r="K780" i="3"/>
  <c r="K789" i="3"/>
  <c r="K905" i="3"/>
  <c r="K590" i="3"/>
  <c r="K631" i="3"/>
  <c r="K649" i="3"/>
  <c r="K672" i="3"/>
  <c r="K713" i="3"/>
  <c r="K716" i="3"/>
  <c r="K729" i="3"/>
  <c r="K732" i="3"/>
  <c r="K757" i="3"/>
  <c r="K775" i="3"/>
  <c r="K907" i="3"/>
  <c r="K645" i="3"/>
  <c r="K668" i="3"/>
  <c r="K696" i="3"/>
  <c r="K721" i="3"/>
  <c r="K734" i="3"/>
  <c r="K737" i="3"/>
  <c r="K773" i="3"/>
  <c r="K902" i="3"/>
  <c r="K913" i="3"/>
  <c r="K918" i="3"/>
  <c r="K929" i="3"/>
  <c r="K934" i="3"/>
  <c r="K945" i="3"/>
  <c r="K950" i="3"/>
  <c r="K414" i="3"/>
  <c r="K680" i="3"/>
  <c r="K697" i="3"/>
  <c r="K700" i="3"/>
  <c r="K741" i="3"/>
  <c r="K744" i="3"/>
  <c r="K793" i="3"/>
  <c r="K802" i="3"/>
  <c r="K810" i="3"/>
  <c r="K818" i="3"/>
  <c r="K826" i="3"/>
  <c r="K834" i="3"/>
  <c r="K842" i="3"/>
  <c r="K850" i="3"/>
  <c r="K858" i="3"/>
  <c r="K866" i="3"/>
  <c r="K874" i="3"/>
  <c r="K882" i="3"/>
  <c r="K890" i="3"/>
  <c r="K898" i="3"/>
  <c r="K921" i="3"/>
  <c r="K926" i="3"/>
  <c r="K951" i="3"/>
  <c r="K955" i="3"/>
  <c r="K960" i="3"/>
  <c r="K971" i="3"/>
  <c r="K976" i="3"/>
  <c r="K987" i="3"/>
  <c r="K992" i="3"/>
  <c r="K1003" i="3"/>
  <c r="K63" i="18" s="1"/>
  <c r="K355" i="3"/>
  <c r="K709" i="3"/>
  <c r="K712" i="3"/>
  <c r="K753" i="3"/>
  <c r="K799" i="3"/>
  <c r="K807" i="3"/>
  <c r="K815" i="3"/>
  <c r="K823" i="3"/>
  <c r="K831" i="3"/>
  <c r="K839" i="3"/>
  <c r="K847" i="3"/>
  <c r="K855" i="3"/>
  <c r="K863" i="3"/>
  <c r="K871" i="3"/>
  <c r="K879" i="3"/>
  <c r="K887" i="3"/>
  <c r="K895" i="3"/>
  <c r="K910" i="3"/>
  <c r="K935" i="3"/>
  <c r="K940" i="3"/>
  <c r="K943" i="3"/>
  <c r="K948" i="3"/>
  <c r="K957" i="3"/>
  <c r="K962" i="3"/>
  <c r="K973" i="3"/>
  <c r="K978" i="3"/>
  <c r="K989" i="3"/>
  <c r="K994" i="3"/>
  <c r="K1005" i="3"/>
  <c r="K65" i="18" s="1"/>
  <c r="K430" i="3"/>
  <c r="K640" i="3"/>
  <c r="K681" i="3"/>
  <c r="K791" i="3"/>
  <c r="K919" i="3"/>
  <c r="K924" i="3"/>
  <c r="K927" i="3"/>
  <c r="K932" i="3"/>
  <c r="K949" i="3"/>
  <c r="K959" i="3"/>
  <c r="K964" i="3"/>
  <c r="K975" i="3"/>
  <c r="K980" i="3"/>
  <c r="K991" i="3"/>
  <c r="K996" i="3"/>
  <c r="K510" i="3"/>
  <c r="K632" i="3"/>
  <c r="K673" i="3"/>
  <c r="K693" i="3"/>
  <c r="K728" i="3"/>
  <c r="K766" i="3"/>
  <c r="K769" i="3"/>
  <c r="K792" i="3"/>
  <c r="K803" i="3"/>
  <c r="K811" i="3"/>
  <c r="K819" i="3"/>
  <c r="K827" i="3"/>
  <c r="K835" i="3"/>
  <c r="K843" i="3"/>
  <c r="K851" i="3"/>
  <c r="K859" i="3"/>
  <c r="K867" i="3"/>
  <c r="K875" i="3"/>
  <c r="K883" i="3"/>
  <c r="K891" i="3"/>
  <c r="K900" i="3"/>
  <c r="K909" i="3"/>
  <c r="K914" i="3"/>
  <c r="K931" i="3"/>
  <c r="K936" i="3"/>
  <c r="K939" i="3"/>
  <c r="K944" i="3"/>
  <c r="K954" i="3"/>
  <c r="K965" i="3"/>
  <c r="K970" i="3"/>
  <c r="K981" i="3"/>
  <c r="K986" i="3"/>
  <c r="K997" i="3"/>
  <c r="K1002" i="3"/>
  <c r="K62" i="18" s="1"/>
  <c r="K796" i="3"/>
  <c r="K812" i="3"/>
  <c r="K828" i="3"/>
  <c r="K844" i="3"/>
  <c r="K860" i="3"/>
  <c r="K876" i="3"/>
  <c r="K892" i="3"/>
  <c r="K901" i="3"/>
  <c r="K906" i="3"/>
  <c r="K908" i="3"/>
  <c r="K911" i="3"/>
  <c r="K933" i="3"/>
  <c r="K946" i="3"/>
  <c r="K961" i="3"/>
  <c r="K966" i="3"/>
  <c r="K993" i="3"/>
  <c r="K998" i="3"/>
  <c r="K657" i="3"/>
  <c r="K725" i="3"/>
  <c r="K760" i="3"/>
  <c r="K806" i="3"/>
  <c r="K822" i="3"/>
  <c r="K838" i="3"/>
  <c r="K854" i="3"/>
  <c r="K870" i="3"/>
  <c r="K886" i="3"/>
  <c r="K917" i="3"/>
  <c r="K930" i="3"/>
  <c r="K952" i="3"/>
  <c r="K979" i="3"/>
  <c r="K984" i="3"/>
  <c r="K615" i="3"/>
  <c r="K702" i="3"/>
  <c r="K743" i="3"/>
  <c r="K782" i="3"/>
  <c r="K899" i="3"/>
  <c r="K904" i="3"/>
  <c r="K920" i="3"/>
  <c r="K923" i="3"/>
  <c r="K956" i="3"/>
  <c r="K983" i="3"/>
  <c r="K988" i="3"/>
  <c r="K6" i="3"/>
  <c r="K55" i="18" s="1"/>
  <c r="K784" i="3"/>
  <c r="K798" i="3"/>
  <c r="K814" i="3"/>
  <c r="K830" i="3"/>
  <c r="K846" i="3"/>
  <c r="K862" i="3"/>
  <c r="K878" i="3"/>
  <c r="K894" i="3"/>
  <c r="K922" i="3"/>
  <c r="K925" i="3"/>
  <c r="K947" i="3"/>
  <c r="K963" i="3"/>
  <c r="K968" i="3"/>
  <c r="K995" i="3"/>
  <c r="K1000" i="3"/>
  <c r="K777" i="3"/>
  <c r="K816" i="3"/>
  <c r="K848" i="3"/>
  <c r="K880" i="3"/>
  <c r="K1001" i="3"/>
  <c r="K61" i="18" s="1"/>
  <c r="K768" i="3"/>
  <c r="K804" i="3"/>
  <c r="K836" i="3"/>
  <c r="K868" i="3"/>
  <c r="K938" i="3"/>
  <c r="K941" i="3"/>
  <c r="K915" i="3"/>
  <c r="K999" i="3"/>
  <c r="K1004" i="3"/>
  <c r="K64" i="18" s="1"/>
  <c r="K711" i="3"/>
  <c r="K840" i="3"/>
  <c r="K800" i="3"/>
  <c r="K808" i="3"/>
  <c r="K820" i="3"/>
  <c r="K967" i="3"/>
  <c r="K832" i="3"/>
  <c r="K852" i="3"/>
  <c r="K942" i="3"/>
  <c r="K824" i="3"/>
  <c r="K896" i="3"/>
  <c r="K969" i="3"/>
  <c r="K977" i="3"/>
  <c r="K648" i="3"/>
  <c r="K856" i="3"/>
  <c r="K953" i="3"/>
  <c r="K985" i="3"/>
  <c r="K864" i="3"/>
  <c r="K982" i="3"/>
  <c r="K974" i="3"/>
  <c r="K872" i="3"/>
  <c r="K916" i="3"/>
  <c r="K912" i="3"/>
  <c r="K937" i="3"/>
  <c r="K972" i="3"/>
  <c r="K689" i="3"/>
  <c r="K928" i="3"/>
  <c r="K705" i="3"/>
  <c r="K884" i="3"/>
  <c r="K990" i="3"/>
  <c r="K958" i="3"/>
  <c r="K888" i="3"/>
  <c r="L361" i="17"/>
  <c r="L777" i="17"/>
  <c r="L784" i="17"/>
  <c r="L393" i="17"/>
  <c r="L41" i="17"/>
  <c r="L713" i="17"/>
  <c r="L414" i="17"/>
  <c r="K1" i="9"/>
  <c r="L410" i="17"/>
  <c r="N874" i="17"/>
  <c r="L2" i="3"/>
  <c r="L1" i="3"/>
  <c r="L10" i="17" l="1"/>
  <c r="L39" i="18" s="1"/>
  <c r="K28" i="18"/>
  <c r="L957" i="17"/>
  <c r="O417" i="17"/>
  <c r="L63" i="17"/>
  <c r="M593" i="17"/>
  <c r="L744" i="17"/>
  <c r="M23" i="17"/>
  <c r="M904" i="17"/>
  <c r="N146" i="17"/>
  <c r="M906" i="17"/>
  <c r="M970" i="17"/>
  <c r="N553" i="17"/>
  <c r="Q182" i="17"/>
  <c r="O947" i="17"/>
  <c r="N67" i="17"/>
  <c r="O209" i="17"/>
  <c r="N576" i="17"/>
  <c r="N91" i="17"/>
  <c r="O569" i="17"/>
  <c r="O64" i="17"/>
  <c r="M879" i="17"/>
  <c r="N37" i="17"/>
  <c r="M623" i="17"/>
  <c r="L360" i="17"/>
  <c r="L14" i="17"/>
  <c r="L43" i="18" s="1"/>
  <c r="L32" i="18"/>
  <c r="O457" i="17"/>
  <c r="N563" i="17"/>
  <c r="M715" i="17"/>
  <c r="M140" i="17"/>
  <c r="L865" i="17"/>
  <c r="M708" i="17"/>
  <c r="N663" i="17"/>
  <c r="M661" i="17"/>
  <c r="M253" i="17"/>
  <c r="O102" i="17"/>
  <c r="L521" i="17"/>
  <c r="L812" i="17"/>
  <c r="M373" i="17"/>
  <c r="N483" i="17"/>
  <c r="L547" i="17"/>
  <c r="O587" i="17"/>
  <c r="M522" i="17"/>
  <c r="N287" i="17"/>
  <c r="M910" i="17"/>
  <c r="M694" i="17"/>
  <c r="N827" i="17"/>
  <c r="L252" i="17"/>
  <c r="N64" i="17"/>
  <c r="N480" i="17"/>
  <c r="M102" i="17"/>
  <c r="L412" i="17"/>
  <c r="L627" i="17"/>
  <c r="L274" i="17"/>
  <c r="L631" i="17"/>
  <c r="L293" i="17"/>
  <c r="O18" i="17"/>
  <c r="O365" i="17"/>
  <c r="Q111" i="17"/>
  <c r="M395" i="17"/>
  <c r="N512" i="17"/>
  <c r="L977" i="17"/>
  <c r="N474" i="17"/>
  <c r="N158" i="17"/>
  <c r="O211" i="17"/>
  <c r="N281" i="17"/>
  <c r="O281" i="17"/>
  <c r="L914" i="17"/>
  <c r="L718" i="17"/>
  <c r="L691" i="17"/>
  <c r="M281" i="17"/>
  <c r="N957" i="17"/>
  <c r="N803" i="17"/>
  <c r="N207" i="17"/>
  <c r="O595" i="17"/>
  <c r="M675" i="17"/>
  <c r="L896" i="17"/>
  <c r="O975" i="17"/>
  <c r="M264" i="17"/>
  <c r="M940" i="17"/>
  <c r="O685" i="17"/>
  <c r="O661" i="17"/>
  <c r="L834" i="17"/>
  <c r="O187" i="17"/>
  <c r="O845" i="17"/>
  <c r="O225" i="17"/>
  <c r="P225" i="17"/>
  <c r="Q225" i="17"/>
  <c r="N454" i="17"/>
  <c r="L856" i="17"/>
  <c r="L908" i="17"/>
  <c r="O1009" i="17"/>
  <c r="O49" i="18" s="1"/>
  <c r="M486" i="17"/>
  <c r="L600" i="17"/>
  <c r="L152" i="17"/>
  <c r="N674" i="17"/>
  <c r="N631" i="17"/>
  <c r="P867" i="17"/>
  <c r="O32" i="17"/>
  <c r="O363" i="17"/>
  <c r="O522" i="17"/>
  <c r="O360" i="17"/>
  <c r="L742" i="17"/>
  <c r="L184" i="17"/>
  <c r="L647" i="17"/>
  <c r="L571" i="17"/>
  <c r="M651" i="17"/>
  <c r="L163" i="17"/>
  <c r="M226" i="17"/>
  <c r="L84" i="17"/>
  <c r="M318" i="17"/>
  <c r="N330" i="17"/>
  <c r="L604" i="17"/>
  <c r="L221" i="17"/>
  <c r="M690" i="17"/>
  <c r="L858" i="17"/>
  <c r="M238" i="17"/>
  <c r="L392" i="17"/>
  <c r="M696" i="17"/>
  <c r="N659" i="17"/>
  <c r="M902" i="17"/>
  <c r="L124" i="17"/>
  <c r="M411" i="17"/>
  <c r="M591" i="17"/>
  <c r="L625" i="17"/>
  <c r="L347" i="17"/>
  <c r="L147" i="17"/>
  <c r="N110" i="17"/>
  <c r="L82" i="17"/>
  <c r="M298" i="17"/>
  <c r="L492" i="17"/>
  <c r="L132" i="17"/>
  <c r="L346" i="17"/>
  <c r="L294" i="17"/>
  <c r="M529" i="17"/>
  <c r="M585" i="17"/>
  <c r="M991" i="17"/>
  <c r="L759" i="17"/>
  <c r="L107" i="17"/>
  <c r="L868" i="17"/>
  <c r="M190" i="17"/>
  <c r="L989" i="17"/>
  <c r="L562" i="17"/>
  <c r="L155" i="17"/>
  <c r="L549" i="17"/>
  <c r="N277" i="17"/>
  <c r="O461" i="17"/>
  <c r="M266" i="17"/>
  <c r="L658" i="17"/>
  <c r="L219" i="17"/>
  <c r="L911" i="17"/>
  <c r="M763" i="17"/>
  <c r="M484" i="17"/>
  <c r="L782" i="17"/>
  <c r="L240" i="17"/>
  <c r="L963" i="17"/>
  <c r="L794" i="17"/>
  <c r="L799" i="17"/>
  <c r="L996" i="17"/>
  <c r="M191" i="17"/>
  <c r="L882" i="17"/>
  <c r="L936" i="17"/>
  <c r="L745" i="17"/>
  <c r="L476" i="17"/>
  <c r="N77" i="17"/>
  <c r="L566" i="17"/>
  <c r="L926" i="17"/>
  <c r="L100" i="17"/>
  <c r="L543" i="17"/>
  <c r="L901" i="17"/>
  <c r="L666" i="17"/>
  <c r="N332" i="17"/>
  <c r="M375" i="17"/>
  <c r="L261" i="17"/>
  <c r="L825" i="17"/>
  <c r="M960" i="17"/>
  <c r="L382" i="17"/>
  <c r="M130" i="17"/>
  <c r="L456" i="17"/>
  <c r="M242" i="17"/>
  <c r="L423" i="17"/>
  <c r="N634" i="17"/>
  <c r="M265" i="17"/>
  <c r="M917" i="17"/>
  <c r="O399" i="17"/>
  <c r="M362" i="17"/>
  <c r="L683" i="17"/>
  <c r="L19" i="17"/>
  <c r="L1007" i="17"/>
  <c r="L47" i="18" s="1"/>
  <c r="N801" i="17"/>
  <c r="M738" i="17"/>
  <c r="M251" i="17"/>
  <c r="M520" i="17"/>
  <c r="M523" i="17"/>
  <c r="L403" i="17"/>
  <c r="L199" i="17"/>
  <c r="L334" i="17"/>
  <c r="O67" i="17"/>
  <c r="L958" i="17"/>
  <c r="L620" i="17"/>
  <c r="M297" i="17"/>
  <c r="N723" i="17"/>
  <c r="L519" i="17"/>
  <c r="L503" i="17"/>
  <c r="N619" i="17"/>
  <c r="L491" i="17"/>
  <c r="M122" i="17"/>
  <c r="N438" i="17"/>
  <c r="L33" i="17"/>
  <c r="M485" i="17"/>
  <c r="L243" i="17"/>
  <c r="N272" i="17"/>
  <c r="M791" i="17"/>
  <c r="L909" i="17"/>
  <c r="L899" i="17"/>
  <c r="M381" i="17"/>
  <c r="L473" i="17"/>
  <c r="L898" i="17"/>
  <c r="N722" i="17"/>
  <c r="L762" i="17"/>
  <c r="L757" i="17"/>
  <c r="L793" i="17"/>
  <c r="M751" i="17"/>
  <c r="L537" i="17"/>
  <c r="L12" i="17"/>
  <c r="L41" i="18" s="1"/>
  <c r="L30" i="18"/>
  <c r="N384" i="17"/>
  <c r="L282" i="17"/>
  <c r="M397" i="17"/>
  <c r="L267" i="17"/>
  <c r="L127" i="17"/>
  <c r="L497" i="17"/>
  <c r="L370" i="17"/>
  <c r="L311" i="17"/>
  <c r="L143" i="17"/>
  <c r="L968" i="17"/>
  <c r="L942" i="17"/>
  <c r="L752" i="17"/>
  <c r="M950" i="17"/>
  <c r="L290" i="17"/>
  <c r="L38" i="17"/>
  <c r="L433" i="17"/>
  <c r="L475" i="17"/>
  <c r="L869" i="17"/>
  <c r="L919" i="17"/>
  <c r="M469" i="17"/>
  <c r="L967" i="17"/>
  <c r="L278" i="17"/>
  <c r="L853" i="17"/>
  <c r="L697" i="17"/>
  <c r="M500" i="17"/>
  <c r="L368" i="17"/>
  <c r="L105" i="17"/>
  <c r="L929" i="17"/>
  <c r="N892" i="17"/>
  <c r="M979" i="17"/>
  <c r="L216" i="17"/>
  <c r="L177" i="17"/>
  <c r="L632" i="17"/>
  <c r="L106" i="17"/>
  <c r="M171" i="17"/>
  <c r="M744" i="17"/>
  <c r="L943" i="17"/>
  <c r="L684" i="17"/>
  <c r="L773" i="17"/>
  <c r="L241" i="17"/>
  <c r="L804" i="17"/>
  <c r="M676" i="17"/>
  <c r="M756" i="17"/>
  <c r="M916" i="17"/>
  <c r="N87" i="17"/>
  <c r="M167" i="17"/>
  <c r="L986" i="17"/>
  <c r="L335" i="17"/>
  <c r="L283" i="17"/>
  <c r="L548" i="17"/>
  <c r="M236" i="17"/>
  <c r="N458" i="17"/>
  <c r="L880" i="17"/>
  <c r="L45" i="17"/>
  <c r="L73" i="17"/>
  <c r="L1003" i="17"/>
  <c r="M369" i="17"/>
  <c r="L887" i="17"/>
  <c r="L885" i="17"/>
  <c r="M343" i="17"/>
  <c r="L598" i="17"/>
  <c r="L203" i="17"/>
  <c r="M427" i="17"/>
  <c r="L753" i="17"/>
  <c r="L528" i="17"/>
  <c r="N36" i="17"/>
  <c r="L510" i="17"/>
  <c r="M922" i="17"/>
  <c r="L30" i="17"/>
  <c r="L993" i="17"/>
  <c r="L463" i="17"/>
  <c r="O323" i="17"/>
  <c r="M865" i="17"/>
  <c r="N831" i="17"/>
  <c r="M15" i="17"/>
  <c r="M43" i="17"/>
  <c r="L534" i="17"/>
  <c r="L819" i="17"/>
  <c r="L131" i="17"/>
  <c r="O287" i="17"/>
  <c r="M655" i="17"/>
  <c r="L160" i="17"/>
  <c r="L999" i="17"/>
  <c r="M351" i="17"/>
  <c r="L49" i="17"/>
  <c r="O538" i="17"/>
  <c r="M984" i="17"/>
  <c r="L848" i="17"/>
  <c r="L814" i="17"/>
  <c r="L938" i="17"/>
  <c r="N861" i="17"/>
  <c r="L181" i="17"/>
  <c r="N789" i="17"/>
  <c r="L602" i="17"/>
  <c r="L822" i="17"/>
  <c r="L747" i="17"/>
  <c r="L465" i="17"/>
  <c r="M389" i="17"/>
  <c r="P213" i="17"/>
  <c r="O955" i="17"/>
  <c r="L772" i="17"/>
  <c r="L275" i="17"/>
  <c r="L660" i="17"/>
  <c r="L700" i="17"/>
  <c r="L247" i="17"/>
  <c r="L355" i="17"/>
  <c r="L222" i="17"/>
  <c r="M396" i="17"/>
  <c r="L863" i="17"/>
  <c r="L817" i="17"/>
  <c r="N623" i="17"/>
  <c r="L594" i="17"/>
  <c r="N946" i="17"/>
  <c r="L736" i="17"/>
  <c r="M740" i="17"/>
  <c r="L841" i="17"/>
  <c r="L123" i="17"/>
  <c r="L768" i="17"/>
  <c r="M367" i="17"/>
  <c r="M90" i="17"/>
  <c r="L53" i="17"/>
  <c r="M179" i="17"/>
  <c r="L770" i="17"/>
  <c r="N540" i="17"/>
  <c r="M120" i="17"/>
  <c r="L426" i="17"/>
  <c r="L270" i="17"/>
  <c r="M412" i="17"/>
  <c r="L337" i="17"/>
  <c r="L633" i="17"/>
  <c r="M886" i="17"/>
  <c r="L104" i="17"/>
  <c r="L816" i="17"/>
  <c r="M44" i="17"/>
  <c r="M915" i="17"/>
  <c r="M60" i="17"/>
  <c r="M249" i="17"/>
  <c r="L460" i="17"/>
  <c r="L622" i="17"/>
  <c r="L558" i="17"/>
  <c r="L237" i="17"/>
  <c r="O669" i="17"/>
  <c r="L621" i="17"/>
  <c r="L481" i="17"/>
  <c r="L495" i="17"/>
  <c r="N778" i="17"/>
  <c r="L596" i="17"/>
  <c r="L115" i="17"/>
  <c r="L843" i="17"/>
  <c r="N672" i="17"/>
  <c r="L1000" i="17"/>
  <c r="L707" i="17"/>
  <c r="M175" i="17"/>
  <c r="L20" i="17"/>
  <c r="M809" i="17"/>
  <c r="M306" i="17"/>
  <c r="M56" i="17"/>
  <c r="L928" i="17"/>
  <c r="L378" i="17"/>
  <c r="L314" i="17"/>
  <c r="L629" i="17"/>
  <c r="L754" i="17"/>
  <c r="L978" i="17"/>
  <c r="M263" i="17"/>
  <c r="L811" i="17"/>
  <c r="M719" i="17"/>
  <c r="M710" i="17"/>
  <c r="O432" i="17"/>
  <c r="L982" i="17"/>
  <c r="M646" i="17"/>
  <c r="L842" i="17"/>
  <c r="L544" i="17"/>
  <c r="L404" i="17"/>
  <c r="M195" i="17"/>
  <c r="L342" i="17"/>
  <c r="L584" i="17"/>
  <c r="M307" i="17"/>
  <c r="M976" i="17"/>
  <c r="L687" i="17"/>
  <c r="L489" i="17"/>
  <c r="M61" i="17"/>
  <c r="L556" i="17"/>
  <c r="M165" i="17"/>
  <c r="M644" i="17"/>
  <c r="L364" i="17"/>
  <c r="M159" i="17"/>
  <c r="M920" i="17"/>
  <c r="M29" i="17"/>
  <c r="L764" i="17"/>
  <c r="L578" i="17"/>
  <c r="M494" i="17"/>
  <c r="M257" i="17"/>
  <c r="L46" i="17"/>
  <c r="L614" i="17"/>
  <c r="L876" i="17"/>
  <c r="L95" i="17"/>
  <c r="L567" i="17"/>
  <c r="L729" i="17"/>
  <c r="M572" i="17"/>
  <c r="L850" i="17"/>
  <c r="L1006" i="17"/>
  <c r="L46" i="18" s="1"/>
  <c r="L317" i="17"/>
  <c r="L220" i="17"/>
  <c r="M471" i="17"/>
  <c r="L405" i="17"/>
  <c r="M366" i="17"/>
  <c r="L245" i="17"/>
  <c r="L704" i="17"/>
  <c r="L118" i="17"/>
  <c r="M677" i="17"/>
  <c r="L712" i="17"/>
  <c r="L524" i="17"/>
  <c r="M69" i="17"/>
  <c r="L774" i="17"/>
  <c r="N706" i="17"/>
  <c r="M201" i="17"/>
  <c r="L466" i="17"/>
  <c r="L1005" i="17"/>
  <c r="L45" i="18" s="1"/>
  <c r="M200" i="17"/>
  <c r="L119" i="17"/>
  <c r="L256" i="17"/>
  <c r="M912" i="17"/>
  <c r="O140" i="17"/>
  <c r="M162" i="17"/>
  <c r="L974" i="17"/>
  <c r="M518" i="17"/>
  <c r="N109" i="17"/>
  <c r="M973" i="17"/>
  <c r="L498" i="17"/>
  <c r="L1008" i="17"/>
  <c r="L48" i="18" s="1"/>
  <c r="N1001" i="17"/>
  <c r="L156" i="17"/>
  <c r="M379" i="17"/>
  <c r="L357" i="17"/>
  <c r="L128" i="17"/>
  <c r="L380" i="17"/>
  <c r="L231" i="17"/>
  <c r="L204" i="17"/>
  <c r="L927" i="17"/>
  <c r="L487" i="17"/>
  <c r="M291" i="17"/>
  <c r="M431" i="17"/>
  <c r="M206" i="17"/>
  <c r="L154" i="17"/>
  <c r="M58" i="17"/>
  <c r="M79" i="17"/>
  <c r="M826" i="17"/>
  <c r="L921" i="17"/>
  <c r="M174" i="17"/>
  <c r="N728" i="17"/>
  <c r="L57" i="17"/>
  <c r="L511" i="17"/>
  <c r="L21" i="17"/>
  <c r="L559" i="17"/>
  <c r="L805" i="17"/>
  <c r="L680" i="17"/>
  <c r="M535" i="17"/>
  <c r="L468" i="17"/>
  <c r="N440" i="17"/>
  <c r="M459" i="17"/>
  <c r="M138" i="17"/>
  <c r="M99" i="17"/>
  <c r="M890" i="17"/>
  <c r="M451" i="17"/>
  <c r="M985" i="17"/>
  <c r="L479" i="17"/>
  <c r="M654" i="17"/>
  <c r="L89" i="17"/>
  <c r="L934" i="17"/>
  <c r="L25" i="17"/>
  <c r="L748" i="17"/>
  <c r="L969" i="17"/>
  <c r="L873" i="17"/>
  <c r="L422" i="17"/>
  <c r="N990" i="17"/>
  <c r="L248" i="17"/>
  <c r="L166" i="17"/>
  <c r="L446" i="17"/>
  <c r="L502" i="17"/>
  <c r="L864" i="17"/>
  <c r="M846" i="17"/>
  <c r="L516" i="17"/>
  <c r="L1002" i="17"/>
  <c r="O208" i="17"/>
  <c r="L189" i="17"/>
  <c r="L851" i="17"/>
  <c r="L509" i="17"/>
  <c r="O193" i="17"/>
  <c r="L590" i="17"/>
  <c r="N486" i="17"/>
  <c r="O904" i="17"/>
  <c r="L288" i="17"/>
  <c r="O233" i="17"/>
  <c r="L371" i="17"/>
  <c r="L732" i="17"/>
  <c r="M701" i="17"/>
  <c r="L27" i="17"/>
  <c r="L965" i="17"/>
  <c r="L615" i="17"/>
  <c r="M580" i="17"/>
  <c r="L877" i="17"/>
  <c r="L611" i="17"/>
  <c r="L142" i="17"/>
  <c r="L336" i="17"/>
  <c r="L610" i="17"/>
  <c r="L292" i="17"/>
  <c r="L244" i="17"/>
  <c r="N588" i="17"/>
  <c r="N445" i="17"/>
  <c r="L62" i="17"/>
  <c r="L832" i="17"/>
  <c r="L400" i="17"/>
  <c r="L638" i="17"/>
  <c r="M377" i="17"/>
  <c r="L42" i="17"/>
  <c r="M224" i="17"/>
  <c r="M830" i="17"/>
  <c r="M230" i="17"/>
  <c r="L583" i="17"/>
  <c r="L286" i="17"/>
  <c r="L151" i="17"/>
  <c r="L325" i="17"/>
  <c r="L609" i="17"/>
  <c r="L144" i="17"/>
  <c r="L577" i="17"/>
  <c r="L183" i="17"/>
  <c r="N636" i="17"/>
  <c r="L194" i="17"/>
  <c r="L767" i="17"/>
  <c r="L980" i="17"/>
  <c r="L150" i="17"/>
  <c r="L828" i="17"/>
  <c r="M662" i="17"/>
  <c r="M758" i="17"/>
  <c r="L112" i="17"/>
  <c r="L139" i="17"/>
  <c r="L338" i="17"/>
  <c r="L641" i="17"/>
  <c r="L259" i="17"/>
  <c r="N533" i="17"/>
  <c r="M640" i="17"/>
  <c r="M385" i="17"/>
  <c r="L280" i="17"/>
  <c r="M652" i="17"/>
  <c r="L606" i="17"/>
  <c r="L785" i="17"/>
  <c r="L308" i="17"/>
  <c r="N570" i="17"/>
  <c r="L731" i="17"/>
  <c r="L198" i="17"/>
  <c r="L860" i="17"/>
  <c r="L702" i="17"/>
  <c r="L714" i="17"/>
  <c r="M98" i="17"/>
  <c r="L11" i="17"/>
  <c r="L40" i="18" s="1"/>
  <c r="L29" i="18"/>
  <c r="L141" i="17"/>
  <c r="L668" i="17"/>
  <c r="L78" i="17"/>
  <c r="M961" i="17"/>
  <c r="L101" i="17"/>
  <c r="O783" i="17"/>
  <c r="N966" i="17"/>
  <c r="L935" i="17"/>
  <c r="L376" i="17"/>
  <c r="L168" i="17"/>
  <c r="M52" i="17"/>
  <c r="M650" i="17"/>
  <c r="L135" i="17"/>
  <c r="L900" i="17"/>
  <c r="L356" i="17"/>
  <c r="M862" i="17"/>
  <c r="L227" i="17"/>
  <c r="L526" i="17"/>
  <c r="L637" i="17"/>
  <c r="L467" i="17"/>
  <c r="L490" i="17"/>
  <c r="L300" i="17"/>
  <c r="L271" i="17"/>
  <c r="M126" i="17"/>
  <c r="L823" i="17"/>
  <c r="M358" i="17"/>
  <c r="L962" i="17"/>
  <c r="M383" i="17"/>
  <c r="L386" i="17"/>
  <c r="L80" i="17"/>
  <c r="N671" i="17"/>
  <c r="L499" i="17"/>
  <c r="N401" i="17"/>
  <c r="M402" i="17"/>
  <c r="L972" i="17"/>
  <c r="M212" i="17"/>
  <c r="L733" i="17"/>
  <c r="N612" i="17"/>
  <c r="L607" i="17"/>
  <c r="N178" i="17"/>
  <c r="L24" i="17"/>
  <c r="L352" i="17"/>
  <c r="L94" i="17"/>
  <c r="M987" i="17"/>
  <c r="L173" i="17"/>
  <c r="M319" i="17"/>
  <c r="L727" i="17"/>
  <c r="M72" i="17"/>
  <c r="L39" i="17"/>
  <c r="O688" i="17"/>
  <c r="L838" i="17"/>
  <c r="L994" i="17"/>
  <c r="M639" i="17"/>
  <c r="L953" i="17"/>
  <c r="M692" i="17"/>
  <c r="M844" i="17"/>
  <c r="L981" i="17"/>
  <c r="O91" i="17"/>
  <c r="L419" i="17"/>
  <c r="L320" i="17"/>
  <c r="N780" i="17"/>
  <c r="M780" i="17"/>
  <c r="L359" i="17"/>
  <c r="L681" i="17"/>
  <c r="M116" i="17"/>
  <c r="L348" i="17"/>
  <c r="M108" i="17"/>
  <c r="L192" i="17"/>
  <c r="L202" i="17"/>
  <c r="L800" i="17"/>
  <c r="L760" i="17"/>
  <c r="L415" i="17"/>
  <c r="L169" i="17"/>
  <c r="L586" i="17"/>
  <c r="L310" i="17"/>
  <c r="L717" i="17"/>
  <c r="M196" i="17"/>
  <c r="L630" i="17"/>
  <c r="L835" i="17"/>
  <c r="N531" i="17"/>
  <c r="O305" i="17"/>
  <c r="L117" i="17"/>
  <c r="N839" i="17"/>
  <c r="M741" i="17"/>
  <c r="M539" i="17"/>
  <c r="M258" i="17"/>
  <c r="L582" i="17"/>
  <c r="L952" i="17"/>
  <c r="L289" i="17"/>
  <c r="M924" i="17"/>
  <c r="L866" i="17"/>
  <c r="L239" i="17"/>
  <c r="N787" i="17"/>
  <c r="L552" i="17"/>
  <c r="L695" i="17"/>
  <c r="N71" i="17"/>
  <c r="L649" i="17"/>
  <c r="L329" i="17"/>
  <c r="M434" i="17"/>
  <c r="L186" i="17"/>
  <c r="N739" i="17"/>
  <c r="L725" i="17"/>
  <c r="L418" i="17"/>
  <c r="L541" i="17"/>
  <c r="L134" i="17"/>
  <c r="M428" i="17"/>
  <c r="L462" i="17"/>
  <c r="L420" i="17"/>
  <c r="L951" i="17"/>
  <c r="M496" i="17"/>
  <c r="L129" i="17"/>
  <c r="L840" i="17"/>
  <c r="L210" i="17"/>
  <c r="L653" i="17"/>
  <c r="L205" i="17"/>
  <c r="L730" i="17"/>
  <c r="L746" i="17"/>
  <c r="L545" i="17"/>
  <c r="L235" i="17"/>
  <c r="L786" i="17"/>
  <c r="L930" i="17"/>
  <c r="M493" i="17"/>
  <c r="L149" i="17"/>
  <c r="L870" i="17"/>
  <c r="L55" i="17"/>
  <c r="M626" i="17"/>
  <c r="L16" i="17"/>
  <c r="M645" i="17"/>
  <c r="L964" i="17"/>
  <c r="L971" i="17"/>
  <c r="N246" i="17"/>
  <c r="M86" i="17"/>
  <c r="N279" i="17"/>
  <c r="M250" i="17"/>
  <c r="L948" i="17"/>
  <c r="L608" i="17"/>
  <c r="L482" i="17"/>
  <c r="L31" i="17"/>
  <c r="L635" i="17"/>
  <c r="M501" i="17"/>
  <c r="L781" i="17"/>
  <c r="L532" i="17"/>
  <c r="M589" i="17"/>
  <c r="O353" i="17"/>
  <c r="M657" i="17"/>
  <c r="N925" i="17"/>
  <c r="M408" i="17"/>
  <c r="L455" i="17"/>
  <c r="L59" i="17"/>
  <c r="L217" i="17"/>
  <c r="L673" i="17"/>
  <c r="L425" i="17"/>
  <c r="L818" i="17"/>
  <c r="L185" i="17"/>
  <c r="L75" i="17"/>
  <c r="M913" i="17"/>
  <c r="M664" i="17"/>
  <c r="L424" i="17"/>
  <c r="N449" i="17"/>
  <c r="L536" i="17"/>
  <c r="L881" i="17"/>
  <c r="L51" i="17"/>
  <c r="M430" i="17"/>
  <c r="M345" i="17"/>
  <c r="M513" i="17"/>
  <c r="L350" i="17"/>
  <c r="L897" i="17"/>
  <c r="L937" i="17"/>
  <c r="M810" i="17"/>
  <c r="N223" i="17"/>
  <c r="M798" i="17"/>
  <c r="M450" i="17"/>
  <c r="L667" i="17"/>
  <c r="L268" i="17"/>
  <c r="L436" i="17"/>
  <c r="M88" i="17"/>
  <c r="M437" i="17"/>
  <c r="L232" i="17"/>
  <c r="L813" i="17"/>
  <c r="M574" i="17"/>
  <c r="L995" i="17"/>
  <c r="O23" i="17"/>
  <c r="N429" i="17"/>
  <c r="L507" i="17"/>
  <c r="L643" i="17"/>
  <c r="L136" i="17"/>
  <c r="L416" i="17"/>
  <c r="M316" i="17"/>
  <c r="L103" i="17"/>
  <c r="L797" i="17"/>
  <c r="L180" i="17"/>
  <c r="M775" i="17"/>
  <c r="M66" i="17"/>
  <c r="L161" i="17"/>
  <c r="L891" i="17"/>
  <c r="M550" i="17"/>
  <c r="L829" i="17"/>
  <c r="L309" i="17"/>
  <c r="M992" i="17"/>
  <c r="M322" i="17"/>
  <c r="L313" i="17"/>
  <c r="M807" i="17"/>
  <c r="L269" i="17"/>
  <c r="L905" i="17"/>
  <c r="L515" i="17"/>
  <c r="L765" i="17"/>
  <c r="L788" i="17"/>
  <c r="N724" i="17"/>
  <c r="M743" i="17"/>
  <c r="L557" i="17"/>
  <c r="L796" i="17"/>
  <c r="L941" i="17"/>
  <c r="L854" i="17"/>
  <c r="M945" i="17"/>
  <c r="M849" i="17"/>
  <c r="M547" i="17"/>
  <c r="M603" i="17"/>
  <c r="L997" i="17"/>
  <c r="L836" i="17"/>
  <c r="L613" i="17"/>
  <c r="N304" i="17"/>
  <c r="L592" i="17"/>
  <c r="N299" i="17"/>
  <c r="L878" i="17"/>
  <c r="L260" i="17"/>
  <c r="N910" i="17"/>
  <c r="L435" i="17"/>
  <c r="L599" i="17"/>
  <c r="L409" i="17"/>
  <c r="L875" i="17"/>
  <c r="L693" i="17"/>
  <c r="L478" i="17"/>
  <c r="M113" i="17"/>
  <c r="L933" i="17"/>
  <c r="M35" i="17"/>
  <c r="L453" i="17"/>
  <c r="L514" i="17"/>
  <c r="M339" i="17"/>
  <c r="M406" i="17"/>
  <c r="L847" i="17"/>
  <c r="L153" i="17"/>
  <c r="M157" i="17"/>
  <c r="M125" i="17"/>
  <c r="M679" i="17"/>
  <c r="N327" i="17"/>
  <c r="L918" i="17"/>
  <c r="L907" i="17"/>
  <c r="L254" i="17"/>
  <c r="M894" i="17"/>
  <c r="L734" i="17"/>
  <c r="N517" i="17"/>
  <c r="L234" i="17"/>
  <c r="N508" i="17"/>
  <c r="O76" i="17"/>
  <c r="M833" i="17"/>
  <c r="M229" i="17"/>
  <c r="M855" i="17"/>
  <c r="L678" i="17"/>
  <c r="L721" i="17"/>
  <c r="L699" i="17"/>
  <c r="O22" i="17"/>
  <c r="O176" i="17"/>
  <c r="N54" i="17"/>
  <c r="L871" i="17"/>
  <c r="L824" i="17"/>
  <c r="M388" i="17"/>
  <c r="M354" i="17"/>
  <c r="L837" i="17"/>
  <c r="L114" i="17"/>
  <c r="M579" i="17"/>
  <c r="M48" i="17"/>
  <c r="L575" i="17"/>
  <c r="L28" i="17"/>
  <c r="M716" i="17"/>
  <c r="L276" i="17"/>
  <c r="L439" i="17"/>
  <c r="M344" i="17"/>
  <c r="N448" i="17"/>
  <c r="M394" i="17"/>
  <c r="M889" i="17"/>
  <c r="L670" i="17"/>
  <c r="M755" i="17"/>
  <c r="M750" i="17"/>
  <c r="M295" i="17"/>
  <c r="L525" i="17"/>
  <c r="M944" i="17"/>
  <c r="L735" i="17"/>
  <c r="M895" i="17"/>
  <c r="L341" i="17"/>
  <c r="L215" i="17"/>
  <c r="L26" i="17"/>
  <c r="L883" i="17"/>
  <c r="M273" i="17"/>
  <c r="L172" i="17"/>
  <c r="M616" i="17"/>
  <c r="L648" i="17"/>
  <c r="L387" i="17"/>
  <c r="M65" i="17"/>
  <c r="L137" i="17"/>
  <c r="L821" i="17"/>
  <c r="M17" i="17"/>
  <c r="M771" i="17"/>
  <c r="L597" i="17"/>
  <c r="L720" i="17"/>
  <c r="L956" i="17"/>
  <c r="M790" i="17"/>
  <c r="N859" i="17"/>
  <c r="Q32" i="17"/>
  <c r="L872" i="17"/>
  <c r="N906" i="17"/>
  <c r="L93" i="17"/>
  <c r="L573" i="17"/>
  <c r="L398" i="17"/>
  <c r="L121" i="17"/>
  <c r="L779" i="17"/>
  <c r="L504" i="17"/>
  <c r="L949" i="17"/>
  <c r="L939" i="17"/>
  <c r="L262" i="17"/>
  <c r="L447" i="17"/>
  <c r="L802" i="17"/>
  <c r="L893" i="17"/>
  <c r="L954" i="17"/>
  <c r="L542" i="17"/>
  <c r="L923" i="17"/>
  <c r="L145" i="17"/>
  <c r="L331" i="17"/>
  <c r="L506" i="17"/>
  <c r="L903" i="17"/>
  <c r="N40" i="17"/>
  <c r="M391" i="17"/>
  <c r="L170" i="17"/>
  <c r="M737" i="17"/>
  <c r="L133" i="17"/>
  <c r="L766" i="17"/>
  <c r="N689" i="17"/>
  <c r="O70" i="17"/>
  <c r="L390" i="17"/>
  <c r="N888" i="17"/>
  <c r="L709" i="17"/>
  <c r="L554" i="17"/>
  <c r="M303" i="17"/>
  <c r="M472" i="17"/>
  <c r="M296" i="17"/>
  <c r="M83" i="17"/>
  <c r="M560" i="17"/>
  <c r="M808" i="17"/>
  <c r="L857" i="17"/>
  <c r="L452" i="17"/>
  <c r="L932" i="17"/>
  <c r="L530" i="17"/>
  <c r="L50" i="17"/>
  <c r="L884" i="17"/>
  <c r="M959" i="17"/>
  <c r="L197" i="17"/>
  <c r="L820" i="17"/>
  <c r="M983" i="17"/>
  <c r="M68" i="17"/>
  <c r="M464" i="17"/>
  <c r="M769" i="17"/>
  <c r="M85" i="17"/>
  <c r="L34" i="17"/>
  <c r="M642" i="17"/>
  <c r="L806" i="17"/>
  <c r="L564" i="17"/>
  <c r="M686" i="17"/>
  <c r="L31" i="18"/>
  <c r="L13" i="17"/>
  <c r="L42" i="18" s="1"/>
  <c r="L711" i="17"/>
  <c r="L470" i="17"/>
  <c r="M324" i="17"/>
  <c r="L561" i="17"/>
  <c r="M565" i="17"/>
  <c r="L705" i="17"/>
  <c r="M228" i="17"/>
  <c r="L442" i="17"/>
  <c r="N776" i="17"/>
  <c r="L551" i="17"/>
  <c r="M97" i="17"/>
  <c r="M333" i="17"/>
  <c r="M315" i="17"/>
  <c r="N698" i="17"/>
  <c r="N285" i="17"/>
  <c r="M749" i="17"/>
  <c r="M656" i="17"/>
  <c r="L164" i="17"/>
  <c r="L74" i="17"/>
  <c r="M505" i="17"/>
  <c r="M581" i="17"/>
  <c r="L665" i="17"/>
  <c r="M443" i="17"/>
  <c r="M312" i="17"/>
  <c r="L628" i="17"/>
  <c r="L988" i="17"/>
  <c r="L601" i="17"/>
  <c r="L328" i="17"/>
  <c r="L255" i="17"/>
  <c r="L624" i="17"/>
  <c r="L1004" i="17"/>
  <c r="L998" i="17"/>
  <c r="L852" i="17"/>
  <c r="L488" i="17"/>
  <c r="L302" i="17"/>
  <c r="L148" i="17"/>
  <c r="L682" i="17"/>
  <c r="N546" i="17"/>
  <c r="L421" i="17"/>
  <c r="L301" i="17"/>
  <c r="L605" i="17"/>
  <c r="M792" i="17"/>
  <c r="L726" i="17"/>
  <c r="M407" i="17"/>
  <c r="M761" i="17"/>
  <c r="L96" i="17"/>
  <c r="L703" i="17"/>
  <c r="L555" i="17"/>
  <c r="M218" i="17"/>
  <c r="M815" i="17"/>
  <c r="N694" i="17"/>
  <c r="M214" i="17"/>
  <c r="L931" i="17"/>
  <c r="L326" i="17"/>
  <c r="M856" i="17"/>
  <c r="L340" i="17"/>
  <c r="M568" i="17"/>
  <c r="L8" i="3"/>
  <c r="L57" i="18" s="1"/>
  <c r="L10" i="3"/>
  <c r="L59" i="18" s="1"/>
  <c r="L12" i="3"/>
  <c r="L14" i="3"/>
  <c r="L16" i="3"/>
  <c r="L18" i="3"/>
  <c r="L20" i="3"/>
  <c r="L22" i="3"/>
  <c r="L24" i="3"/>
  <c r="L26" i="3"/>
  <c r="L28" i="3"/>
  <c r="L30" i="3"/>
  <c r="L32" i="3"/>
  <c r="L34" i="3"/>
  <c r="L36" i="3"/>
  <c r="L38" i="3"/>
  <c r="L40" i="3"/>
  <c r="L15" i="3"/>
  <c r="L31" i="3"/>
  <c r="L41" i="3"/>
  <c r="L43" i="3"/>
  <c r="L45" i="3"/>
  <c r="L47" i="3"/>
  <c r="L49" i="3"/>
  <c r="L51" i="3"/>
  <c r="L53" i="3"/>
  <c r="L17" i="3"/>
  <c r="L33" i="3"/>
  <c r="L19" i="3"/>
  <c r="L35" i="3"/>
  <c r="L21" i="3"/>
  <c r="L23" i="3"/>
  <c r="L25" i="3"/>
  <c r="L27" i="3"/>
  <c r="L29" i="3"/>
  <c r="L52" i="3"/>
  <c r="L7" i="3"/>
  <c r="L56" i="18" s="1"/>
  <c r="L9" i="3"/>
  <c r="L58" i="18" s="1"/>
  <c r="L11" i="3"/>
  <c r="L13" i="3"/>
  <c r="L42" i="3"/>
  <c r="L55" i="3"/>
  <c r="L57" i="3"/>
  <c r="L59" i="3"/>
  <c r="L61" i="3"/>
  <c r="L63" i="3"/>
  <c r="L65" i="3"/>
  <c r="L66" i="3"/>
  <c r="L68" i="3"/>
  <c r="L70" i="3"/>
  <c r="L72" i="3"/>
  <c r="L74" i="3"/>
  <c r="L76" i="3"/>
  <c r="L78" i="3"/>
  <c r="L80" i="3"/>
  <c r="L82" i="3"/>
  <c r="L84" i="3"/>
  <c r="L86" i="3"/>
  <c r="L88" i="3"/>
  <c r="L90" i="3"/>
  <c r="L92" i="3"/>
  <c r="L94" i="3"/>
  <c r="L96" i="3"/>
  <c r="L98" i="3"/>
  <c r="L100" i="3"/>
  <c r="L102" i="3"/>
  <c r="L104" i="3"/>
  <c r="L106" i="3"/>
  <c r="L108" i="3"/>
  <c r="L110" i="3"/>
  <c r="L112" i="3"/>
  <c r="L54" i="3"/>
  <c r="L37" i="3"/>
  <c r="L56" i="3"/>
  <c r="L75" i="3"/>
  <c r="L91" i="3"/>
  <c r="L107" i="3"/>
  <c r="L48" i="3"/>
  <c r="L81" i="3"/>
  <c r="L97" i="3"/>
  <c r="L67" i="3"/>
  <c r="L83" i="3"/>
  <c r="L99" i="3"/>
  <c r="L46" i="3"/>
  <c r="L85" i="3"/>
  <c r="L87" i="3"/>
  <c r="L89" i="3"/>
  <c r="L119" i="3"/>
  <c r="L126" i="3"/>
  <c r="L135" i="3"/>
  <c r="L44" i="3"/>
  <c r="L77" i="3"/>
  <c r="L79" i="3"/>
  <c r="L114" i="3"/>
  <c r="L123" i="3"/>
  <c r="L130" i="3"/>
  <c r="L64" i="3"/>
  <c r="L69" i="3"/>
  <c r="L71" i="3"/>
  <c r="L73" i="3"/>
  <c r="L116" i="3"/>
  <c r="L125" i="3"/>
  <c r="L132" i="3"/>
  <c r="L140" i="3"/>
  <c r="L142" i="3"/>
  <c r="L144" i="3"/>
  <c r="L146" i="3"/>
  <c r="L148" i="3"/>
  <c r="L150" i="3"/>
  <c r="L152" i="3"/>
  <c r="L154" i="3"/>
  <c r="L156" i="3"/>
  <c r="L158" i="3"/>
  <c r="L160" i="3"/>
  <c r="L162" i="3"/>
  <c r="L62" i="3"/>
  <c r="L93" i="3"/>
  <c r="L103" i="3"/>
  <c r="L128" i="3"/>
  <c r="L153" i="3"/>
  <c r="L118" i="3"/>
  <c r="L120" i="3"/>
  <c r="L121" i="3"/>
  <c r="L122" i="3"/>
  <c r="L124" i="3"/>
  <c r="L139" i="3"/>
  <c r="L155" i="3"/>
  <c r="L39" i="3"/>
  <c r="L60" i="3"/>
  <c r="L95" i="3"/>
  <c r="L105" i="3"/>
  <c r="L113" i="3"/>
  <c r="L115" i="3"/>
  <c r="L117" i="3"/>
  <c r="L141" i="3"/>
  <c r="L157" i="3"/>
  <c r="L164" i="3"/>
  <c r="L166" i="3"/>
  <c r="L168" i="3"/>
  <c r="L170" i="3"/>
  <c r="L172" i="3"/>
  <c r="L174" i="3"/>
  <c r="L176" i="3"/>
  <c r="L178" i="3"/>
  <c r="L180" i="3"/>
  <c r="L182" i="3"/>
  <c r="L184" i="3"/>
  <c r="L186" i="3"/>
  <c r="L188" i="3"/>
  <c r="L190" i="3"/>
  <c r="L192" i="3"/>
  <c r="L194" i="3"/>
  <c r="L196" i="3"/>
  <c r="L198" i="3"/>
  <c r="L200" i="3"/>
  <c r="L202" i="3"/>
  <c r="L204" i="3"/>
  <c r="L206" i="3"/>
  <c r="L208" i="3"/>
  <c r="L210" i="3"/>
  <c r="L212" i="3"/>
  <c r="L214" i="3"/>
  <c r="L216" i="3"/>
  <c r="L218" i="3"/>
  <c r="L220" i="3"/>
  <c r="L222" i="3"/>
  <c r="L224" i="3"/>
  <c r="L226" i="3"/>
  <c r="L228" i="3"/>
  <c r="L230" i="3"/>
  <c r="L232" i="3"/>
  <c r="L234" i="3"/>
  <c r="L236" i="3"/>
  <c r="L238" i="3"/>
  <c r="L240" i="3"/>
  <c r="L242" i="3"/>
  <c r="L244" i="3"/>
  <c r="L246" i="3"/>
  <c r="L248" i="3"/>
  <c r="L250" i="3"/>
  <c r="L252" i="3"/>
  <c r="L254" i="3"/>
  <c r="L256" i="3"/>
  <c r="L131" i="3"/>
  <c r="L136" i="3"/>
  <c r="L179" i="3"/>
  <c r="L195" i="3"/>
  <c r="L211" i="3"/>
  <c r="L227" i="3"/>
  <c r="L243" i="3"/>
  <c r="L50" i="3"/>
  <c r="L169" i="3"/>
  <c r="L185" i="3"/>
  <c r="L201" i="3"/>
  <c r="L217" i="3"/>
  <c r="L233" i="3"/>
  <c r="L249" i="3"/>
  <c r="L127" i="3"/>
  <c r="L159" i="3"/>
  <c r="L161" i="3"/>
  <c r="L163" i="3"/>
  <c r="L171" i="3"/>
  <c r="L187" i="3"/>
  <c r="L203" i="3"/>
  <c r="L219" i="3"/>
  <c r="L235" i="3"/>
  <c r="L251" i="3"/>
  <c r="L101" i="3"/>
  <c r="L129" i="3"/>
  <c r="L137" i="3"/>
  <c r="L173" i="3"/>
  <c r="L175" i="3"/>
  <c r="L177" i="3"/>
  <c r="L263" i="3"/>
  <c r="L272" i="3"/>
  <c r="L279" i="3"/>
  <c r="L288" i="3"/>
  <c r="L295" i="3"/>
  <c r="L304" i="3"/>
  <c r="L309" i="3"/>
  <c r="L311" i="3"/>
  <c r="L313" i="3"/>
  <c r="L315" i="3"/>
  <c r="L317" i="3"/>
  <c r="L319" i="3"/>
  <c r="L321" i="3"/>
  <c r="L323" i="3"/>
  <c r="L325" i="3"/>
  <c r="L327" i="3"/>
  <c r="L329" i="3"/>
  <c r="L331" i="3"/>
  <c r="L333" i="3"/>
  <c r="L335" i="3"/>
  <c r="L337" i="3"/>
  <c r="L339" i="3"/>
  <c r="L341" i="3"/>
  <c r="L343" i="3"/>
  <c r="L345" i="3"/>
  <c r="L347" i="3"/>
  <c r="L349" i="3"/>
  <c r="L351" i="3"/>
  <c r="L353" i="3"/>
  <c r="L355" i="3"/>
  <c r="L357" i="3"/>
  <c r="L359" i="3"/>
  <c r="L361" i="3"/>
  <c r="L363" i="3"/>
  <c r="L365" i="3"/>
  <c r="L367" i="3"/>
  <c r="L369" i="3"/>
  <c r="L371" i="3"/>
  <c r="L373" i="3"/>
  <c r="L375" i="3"/>
  <c r="L377" i="3"/>
  <c r="L379" i="3"/>
  <c r="L381" i="3"/>
  <c r="L383" i="3"/>
  <c r="L385" i="3"/>
  <c r="L387" i="3"/>
  <c r="L389" i="3"/>
  <c r="L391" i="3"/>
  <c r="L393" i="3"/>
  <c r="L395" i="3"/>
  <c r="L397" i="3"/>
  <c r="L399" i="3"/>
  <c r="L401" i="3"/>
  <c r="L403" i="3"/>
  <c r="L405" i="3"/>
  <c r="L407" i="3"/>
  <c r="L409" i="3"/>
  <c r="L411" i="3"/>
  <c r="L413" i="3"/>
  <c r="L415" i="3"/>
  <c r="L417" i="3"/>
  <c r="L419" i="3"/>
  <c r="L421" i="3"/>
  <c r="L423" i="3"/>
  <c r="L425" i="3"/>
  <c r="L427" i="3"/>
  <c r="L429" i="3"/>
  <c r="L431" i="3"/>
  <c r="L433" i="3"/>
  <c r="L435" i="3"/>
  <c r="L437" i="3"/>
  <c r="L439" i="3"/>
  <c r="L441" i="3"/>
  <c r="L443" i="3"/>
  <c r="L445" i="3"/>
  <c r="L447" i="3"/>
  <c r="L449" i="3"/>
  <c r="L451" i="3"/>
  <c r="L453" i="3"/>
  <c r="L455" i="3"/>
  <c r="L457" i="3"/>
  <c r="L459" i="3"/>
  <c r="L461" i="3"/>
  <c r="L463" i="3"/>
  <c r="L465" i="3"/>
  <c r="L467" i="3"/>
  <c r="L469" i="3"/>
  <c r="L471" i="3"/>
  <c r="L473" i="3"/>
  <c r="L475" i="3"/>
  <c r="L477" i="3"/>
  <c r="L479" i="3"/>
  <c r="L481" i="3"/>
  <c r="L483" i="3"/>
  <c r="L485" i="3"/>
  <c r="L487" i="3"/>
  <c r="L489" i="3"/>
  <c r="L491" i="3"/>
  <c r="L493" i="3"/>
  <c r="L495" i="3"/>
  <c r="L149" i="3"/>
  <c r="L213" i="3"/>
  <c r="L215" i="3"/>
  <c r="L253" i="3"/>
  <c r="L255" i="3"/>
  <c r="L257" i="3"/>
  <c r="L258" i="3"/>
  <c r="L265" i="3"/>
  <c r="L274" i="3"/>
  <c r="L281" i="3"/>
  <c r="L290" i="3"/>
  <c r="L297" i="3"/>
  <c r="L306" i="3"/>
  <c r="L165" i="3"/>
  <c r="L167" i="3"/>
  <c r="L205" i="3"/>
  <c r="L207" i="3"/>
  <c r="L209" i="3"/>
  <c r="L260" i="3"/>
  <c r="L267" i="3"/>
  <c r="L276" i="3"/>
  <c r="L283" i="3"/>
  <c r="L292" i="3"/>
  <c r="L299" i="3"/>
  <c r="L308" i="3"/>
  <c r="L138" i="3"/>
  <c r="L197" i="3"/>
  <c r="L223" i="3"/>
  <c r="L269" i="3"/>
  <c r="L271" i="3"/>
  <c r="L273" i="3"/>
  <c r="L275" i="3"/>
  <c r="L277" i="3"/>
  <c r="L314" i="3"/>
  <c r="L330" i="3"/>
  <c r="L346" i="3"/>
  <c r="L362" i="3"/>
  <c r="L378" i="3"/>
  <c r="L394" i="3"/>
  <c r="L410" i="3"/>
  <c r="L426" i="3"/>
  <c r="L442" i="3"/>
  <c r="L458" i="3"/>
  <c r="L474" i="3"/>
  <c r="L490" i="3"/>
  <c r="L498" i="3"/>
  <c r="L500" i="3"/>
  <c r="L502" i="3"/>
  <c r="L504" i="3"/>
  <c r="L506" i="3"/>
  <c r="L508" i="3"/>
  <c r="L510" i="3"/>
  <c r="L512" i="3"/>
  <c r="L514" i="3"/>
  <c r="L516" i="3"/>
  <c r="L518" i="3"/>
  <c r="L520" i="3"/>
  <c r="L522" i="3"/>
  <c r="L524" i="3"/>
  <c r="L526" i="3"/>
  <c r="L528" i="3"/>
  <c r="L530" i="3"/>
  <c r="L532" i="3"/>
  <c r="L534" i="3"/>
  <c r="L536" i="3"/>
  <c r="L538" i="3"/>
  <c r="L540" i="3"/>
  <c r="L542" i="3"/>
  <c r="L544" i="3"/>
  <c r="L546" i="3"/>
  <c r="L548" i="3"/>
  <c r="L550" i="3"/>
  <c r="L552" i="3"/>
  <c r="L554" i="3"/>
  <c r="L556" i="3"/>
  <c r="L558" i="3"/>
  <c r="L560" i="3"/>
  <c r="L562" i="3"/>
  <c r="L564" i="3"/>
  <c r="L566" i="3"/>
  <c r="L568" i="3"/>
  <c r="L570" i="3"/>
  <c r="L572" i="3"/>
  <c r="L574" i="3"/>
  <c r="L576" i="3"/>
  <c r="L578" i="3"/>
  <c r="L580" i="3"/>
  <c r="L582" i="3"/>
  <c r="L584" i="3"/>
  <c r="L586" i="3"/>
  <c r="L588" i="3"/>
  <c r="L590" i="3"/>
  <c r="L592" i="3"/>
  <c r="L594" i="3"/>
  <c r="L596" i="3"/>
  <c r="L598" i="3"/>
  <c r="L181" i="3"/>
  <c r="L191" i="3"/>
  <c r="L237" i="3"/>
  <c r="L259" i="3"/>
  <c r="L261" i="3"/>
  <c r="L294" i="3"/>
  <c r="L296" i="3"/>
  <c r="L298" i="3"/>
  <c r="L300" i="3"/>
  <c r="L302" i="3"/>
  <c r="L320" i="3"/>
  <c r="L336" i="3"/>
  <c r="L352" i="3"/>
  <c r="L368" i="3"/>
  <c r="L384" i="3"/>
  <c r="L400" i="3"/>
  <c r="L416" i="3"/>
  <c r="L432" i="3"/>
  <c r="L448" i="3"/>
  <c r="L464" i="3"/>
  <c r="L480" i="3"/>
  <c r="L496" i="3"/>
  <c r="L109" i="3"/>
  <c r="L147" i="3"/>
  <c r="L247" i="3"/>
  <c r="L322" i="3"/>
  <c r="L338" i="3"/>
  <c r="L354" i="3"/>
  <c r="L370" i="3"/>
  <c r="L386" i="3"/>
  <c r="L402" i="3"/>
  <c r="L418" i="3"/>
  <c r="L434" i="3"/>
  <c r="L450" i="3"/>
  <c r="L466" i="3"/>
  <c r="L482" i="3"/>
  <c r="L497" i="3"/>
  <c r="L499" i="3"/>
  <c r="L501" i="3"/>
  <c r="L503" i="3"/>
  <c r="L505" i="3"/>
  <c r="L507" i="3"/>
  <c r="L509" i="3"/>
  <c r="L511" i="3"/>
  <c r="L513" i="3"/>
  <c r="L515" i="3"/>
  <c r="L517" i="3"/>
  <c r="L519" i="3"/>
  <c r="L521" i="3"/>
  <c r="L523" i="3"/>
  <c r="L525" i="3"/>
  <c r="L527" i="3"/>
  <c r="L529" i="3"/>
  <c r="L531" i="3"/>
  <c r="L533" i="3"/>
  <c r="L535" i="3"/>
  <c r="L537" i="3"/>
  <c r="L539" i="3"/>
  <c r="L541" i="3"/>
  <c r="L543" i="3"/>
  <c r="L545" i="3"/>
  <c r="L547" i="3"/>
  <c r="L549" i="3"/>
  <c r="L551" i="3"/>
  <c r="L553" i="3"/>
  <c r="L555" i="3"/>
  <c r="L557" i="3"/>
  <c r="L559" i="3"/>
  <c r="L561" i="3"/>
  <c r="L563" i="3"/>
  <c r="L565" i="3"/>
  <c r="L567" i="3"/>
  <c r="L569" i="3"/>
  <c r="L571" i="3"/>
  <c r="L573" i="3"/>
  <c r="L575" i="3"/>
  <c r="L577" i="3"/>
  <c r="L579" i="3"/>
  <c r="L581" i="3"/>
  <c r="L583" i="3"/>
  <c r="L585" i="3"/>
  <c r="L587" i="3"/>
  <c r="L589" i="3"/>
  <c r="L591" i="3"/>
  <c r="L593" i="3"/>
  <c r="L595" i="3"/>
  <c r="L597" i="3"/>
  <c r="L143" i="3"/>
  <c r="L151" i="3"/>
  <c r="L245" i="3"/>
  <c r="L307" i="3"/>
  <c r="L193" i="3"/>
  <c r="L268" i="3"/>
  <c r="L278" i="3"/>
  <c r="L286" i="3"/>
  <c r="L291" i="3"/>
  <c r="L310" i="3"/>
  <c r="L58" i="3"/>
  <c r="L133" i="3"/>
  <c r="L301" i="3"/>
  <c r="L348" i="3"/>
  <c r="L350" i="3"/>
  <c r="L145" i="3"/>
  <c r="L231" i="3"/>
  <c r="L312" i="3"/>
  <c r="L332" i="3"/>
  <c r="L428" i="3"/>
  <c r="L430" i="3"/>
  <c r="L318" i="3"/>
  <c r="L324" i="3"/>
  <c r="L380" i="3"/>
  <c r="L382" i="3"/>
  <c r="L420" i="3"/>
  <c r="L422" i="3"/>
  <c r="L424" i="3"/>
  <c r="L225" i="3"/>
  <c r="L229" i="3"/>
  <c r="L266" i="3"/>
  <c r="L282" i="3"/>
  <c r="L285" i="3"/>
  <c r="L303" i="3"/>
  <c r="L342" i="3"/>
  <c r="L364" i="3"/>
  <c r="L366" i="3"/>
  <c r="L404" i="3"/>
  <c r="L406" i="3"/>
  <c r="L408" i="3"/>
  <c r="L492" i="3"/>
  <c r="L494" i="3"/>
  <c r="L262" i="3"/>
  <c r="L270" i="3"/>
  <c r="L287" i="3"/>
  <c r="L390" i="3"/>
  <c r="L436" i="3"/>
  <c r="L470" i="3"/>
  <c r="L111" i="3"/>
  <c r="L326" i="3"/>
  <c r="L328" i="3"/>
  <c r="L356" i="3"/>
  <c r="L374" i="3"/>
  <c r="L456" i="3"/>
  <c r="L476" i="3"/>
  <c r="L199" i="3"/>
  <c r="L239" i="3"/>
  <c r="L280" i="3"/>
  <c r="L392" i="3"/>
  <c r="L462" i="3"/>
  <c r="L468" i="3"/>
  <c r="L599" i="3"/>
  <c r="L601" i="3"/>
  <c r="L603" i="3"/>
  <c r="L605" i="3"/>
  <c r="L607" i="3"/>
  <c r="L221" i="3"/>
  <c r="L289" i="3"/>
  <c r="L189" i="3"/>
  <c r="L334" i="3"/>
  <c r="L340" i="3"/>
  <c r="L360" i="3"/>
  <c r="L376" i="3"/>
  <c r="L438" i="3"/>
  <c r="L440" i="3"/>
  <c r="L608" i="3"/>
  <c r="L183" i="3"/>
  <c r="L293" i="3"/>
  <c r="L344" i="3"/>
  <c r="L602" i="3"/>
  <c r="L284" i="3"/>
  <c r="L305" i="3"/>
  <c r="L372" i="3"/>
  <c r="L414" i="3"/>
  <c r="L604" i="3"/>
  <c r="L606" i="3"/>
  <c r="L617" i="3"/>
  <c r="L624" i="3"/>
  <c r="L633" i="3"/>
  <c r="L640" i="3"/>
  <c r="L649" i="3"/>
  <c r="L656" i="3"/>
  <c r="L665" i="3"/>
  <c r="L672" i="3"/>
  <c r="L681" i="3"/>
  <c r="L688" i="3"/>
  <c r="L697" i="3"/>
  <c r="L704" i="3"/>
  <c r="L713" i="3"/>
  <c r="L720" i="3"/>
  <c r="L729" i="3"/>
  <c r="L736" i="3"/>
  <c r="L745" i="3"/>
  <c r="L752" i="3"/>
  <c r="L761" i="3"/>
  <c r="L768" i="3"/>
  <c r="L777" i="3"/>
  <c r="L784" i="3"/>
  <c r="L793" i="3"/>
  <c r="L796" i="3"/>
  <c r="L798" i="3"/>
  <c r="L800" i="3"/>
  <c r="L802" i="3"/>
  <c r="L804" i="3"/>
  <c r="L806" i="3"/>
  <c r="L808" i="3"/>
  <c r="L810" i="3"/>
  <c r="L812" i="3"/>
  <c r="L814" i="3"/>
  <c r="L816" i="3"/>
  <c r="L818" i="3"/>
  <c r="L820" i="3"/>
  <c r="L822" i="3"/>
  <c r="L824" i="3"/>
  <c r="L826" i="3"/>
  <c r="L828" i="3"/>
  <c r="L830" i="3"/>
  <c r="L832" i="3"/>
  <c r="L834" i="3"/>
  <c r="L836" i="3"/>
  <c r="L838" i="3"/>
  <c r="L840" i="3"/>
  <c r="L842" i="3"/>
  <c r="L844" i="3"/>
  <c r="L846" i="3"/>
  <c r="L848" i="3"/>
  <c r="L850" i="3"/>
  <c r="L852" i="3"/>
  <c r="L854" i="3"/>
  <c r="L856" i="3"/>
  <c r="L858" i="3"/>
  <c r="L860" i="3"/>
  <c r="L862" i="3"/>
  <c r="L864" i="3"/>
  <c r="L866" i="3"/>
  <c r="L868" i="3"/>
  <c r="L870" i="3"/>
  <c r="L872" i="3"/>
  <c r="L874" i="3"/>
  <c r="L876" i="3"/>
  <c r="L878" i="3"/>
  <c r="L880" i="3"/>
  <c r="L882" i="3"/>
  <c r="L884" i="3"/>
  <c r="L886" i="3"/>
  <c r="L888" i="3"/>
  <c r="L890" i="3"/>
  <c r="L892" i="3"/>
  <c r="L894" i="3"/>
  <c r="L896" i="3"/>
  <c r="L898" i="3"/>
  <c r="L900" i="3"/>
  <c r="L902" i="3"/>
  <c r="L904" i="3"/>
  <c r="L906" i="3"/>
  <c r="L908" i="3"/>
  <c r="L910" i="3"/>
  <c r="L912" i="3"/>
  <c r="L914" i="3"/>
  <c r="L916" i="3"/>
  <c r="L918" i="3"/>
  <c r="L920" i="3"/>
  <c r="L922" i="3"/>
  <c r="L924" i="3"/>
  <c r="L926" i="3"/>
  <c r="L928" i="3"/>
  <c r="L930" i="3"/>
  <c r="L932" i="3"/>
  <c r="L934" i="3"/>
  <c r="L936" i="3"/>
  <c r="L938" i="3"/>
  <c r="L940" i="3"/>
  <c r="L942" i="3"/>
  <c r="L944" i="3"/>
  <c r="L946" i="3"/>
  <c r="L948" i="3"/>
  <c r="L950" i="3"/>
  <c r="L952" i="3"/>
  <c r="L954" i="3"/>
  <c r="L956" i="3"/>
  <c r="L958" i="3"/>
  <c r="L960" i="3"/>
  <c r="L962" i="3"/>
  <c r="L964" i="3"/>
  <c r="L966" i="3"/>
  <c r="L968" i="3"/>
  <c r="L970" i="3"/>
  <c r="L972" i="3"/>
  <c r="L974" i="3"/>
  <c r="L976" i="3"/>
  <c r="L978" i="3"/>
  <c r="L980" i="3"/>
  <c r="L982" i="3"/>
  <c r="L984" i="3"/>
  <c r="L986" i="3"/>
  <c r="L988" i="3"/>
  <c r="L990" i="3"/>
  <c r="L992" i="3"/>
  <c r="L994" i="3"/>
  <c r="L996" i="3"/>
  <c r="L998" i="3"/>
  <c r="L1000" i="3"/>
  <c r="L1002" i="3"/>
  <c r="L62" i="18" s="1"/>
  <c r="L1004" i="3"/>
  <c r="L64" i="18" s="1"/>
  <c r="L134" i="3"/>
  <c r="L264" i="3"/>
  <c r="L454" i="3"/>
  <c r="L600" i="3"/>
  <c r="L610" i="3"/>
  <c r="L619" i="3"/>
  <c r="L626" i="3"/>
  <c r="L635" i="3"/>
  <c r="L642" i="3"/>
  <c r="L651" i="3"/>
  <c r="L658" i="3"/>
  <c r="L667" i="3"/>
  <c r="L674" i="3"/>
  <c r="L683" i="3"/>
  <c r="L690" i="3"/>
  <c r="L699" i="3"/>
  <c r="L706" i="3"/>
  <c r="L715" i="3"/>
  <c r="L722" i="3"/>
  <c r="L731" i="3"/>
  <c r="L738" i="3"/>
  <c r="L747" i="3"/>
  <c r="L754" i="3"/>
  <c r="L763" i="3"/>
  <c r="L770" i="3"/>
  <c r="L779" i="3"/>
  <c r="L786" i="3"/>
  <c r="L795" i="3"/>
  <c r="L398" i="3"/>
  <c r="L460" i="3"/>
  <c r="L472" i="3"/>
  <c r="L478" i="3"/>
  <c r="L484" i="3"/>
  <c r="L612" i="3"/>
  <c r="L621" i="3"/>
  <c r="L628" i="3"/>
  <c r="L637" i="3"/>
  <c r="L644" i="3"/>
  <c r="L653" i="3"/>
  <c r="L660" i="3"/>
  <c r="L669" i="3"/>
  <c r="L676" i="3"/>
  <c r="L685" i="3"/>
  <c r="L692" i="3"/>
  <c r="L701" i="3"/>
  <c r="L708" i="3"/>
  <c r="L717" i="3"/>
  <c r="L724" i="3"/>
  <c r="L733" i="3"/>
  <c r="L740" i="3"/>
  <c r="L749" i="3"/>
  <c r="L756" i="3"/>
  <c r="L765" i="3"/>
  <c r="L772" i="3"/>
  <c r="L781" i="3"/>
  <c r="L788" i="3"/>
  <c r="L358" i="3"/>
  <c r="L412" i="3"/>
  <c r="L446" i="3"/>
  <c r="L452" i="3"/>
  <c r="L488" i="3"/>
  <c r="L609" i="3"/>
  <c r="L616" i="3"/>
  <c r="L625" i="3"/>
  <c r="L632" i="3"/>
  <c r="L641" i="3"/>
  <c r="L648" i="3"/>
  <c r="L657" i="3"/>
  <c r="L664" i="3"/>
  <c r="L673" i="3"/>
  <c r="L680" i="3"/>
  <c r="L689" i="3"/>
  <c r="L696" i="3"/>
  <c r="L705" i="3"/>
  <c r="L712" i="3"/>
  <c r="L721" i="3"/>
  <c r="L728" i="3"/>
  <c r="L737" i="3"/>
  <c r="L744" i="3"/>
  <c r="L753" i="3"/>
  <c r="L760" i="3"/>
  <c r="L769" i="3"/>
  <c r="L776" i="3"/>
  <c r="L785" i="3"/>
  <c r="L792" i="3"/>
  <c r="L797" i="3"/>
  <c r="L799" i="3"/>
  <c r="L801" i="3"/>
  <c r="L803" i="3"/>
  <c r="L805" i="3"/>
  <c r="L807" i="3"/>
  <c r="L809" i="3"/>
  <c r="L811" i="3"/>
  <c r="L813" i="3"/>
  <c r="L815" i="3"/>
  <c r="L817" i="3"/>
  <c r="L819" i="3"/>
  <c r="L821" i="3"/>
  <c r="L823" i="3"/>
  <c r="L825" i="3"/>
  <c r="L827" i="3"/>
  <c r="L829" i="3"/>
  <c r="L831" i="3"/>
  <c r="L833" i="3"/>
  <c r="L835" i="3"/>
  <c r="L837" i="3"/>
  <c r="L839" i="3"/>
  <c r="L841" i="3"/>
  <c r="L843" i="3"/>
  <c r="L845" i="3"/>
  <c r="L847" i="3"/>
  <c r="L849" i="3"/>
  <c r="L851" i="3"/>
  <c r="L853" i="3"/>
  <c r="L855" i="3"/>
  <c r="L857" i="3"/>
  <c r="L859" i="3"/>
  <c r="L861" i="3"/>
  <c r="L863" i="3"/>
  <c r="L865" i="3"/>
  <c r="L867" i="3"/>
  <c r="L869" i="3"/>
  <c r="L871" i="3"/>
  <c r="L873" i="3"/>
  <c r="L875" i="3"/>
  <c r="L877" i="3"/>
  <c r="L879" i="3"/>
  <c r="L881" i="3"/>
  <c r="L883" i="3"/>
  <c r="L885" i="3"/>
  <c r="L887" i="3"/>
  <c r="L889" i="3"/>
  <c r="L891" i="3"/>
  <c r="L893" i="3"/>
  <c r="L895" i="3"/>
  <c r="L897" i="3"/>
  <c r="L241" i="3"/>
  <c r="L611" i="3"/>
  <c r="L627" i="3"/>
  <c r="L634" i="3"/>
  <c r="L643" i="3"/>
  <c r="L666" i="3"/>
  <c r="L675" i="3"/>
  <c r="L614" i="3"/>
  <c r="L630" i="3"/>
  <c r="L652" i="3"/>
  <c r="L661" i="3"/>
  <c r="L684" i="3"/>
  <c r="L316" i="3"/>
  <c r="L620" i="3"/>
  <c r="L623" i="3"/>
  <c r="L638" i="3"/>
  <c r="L647" i="3"/>
  <c r="L670" i="3"/>
  <c r="L679" i="3"/>
  <c r="L636" i="3"/>
  <c r="L645" i="3"/>
  <c r="L668" i="3"/>
  <c r="L677" i="3"/>
  <c r="L700" i="3"/>
  <c r="L709" i="3"/>
  <c r="L732" i="3"/>
  <c r="L741" i="3"/>
  <c r="L764" i="3"/>
  <c r="L646" i="3"/>
  <c r="L687" i="3"/>
  <c r="L695" i="3"/>
  <c r="L698" i="3"/>
  <c r="L711" i="3"/>
  <c r="L714" i="3"/>
  <c r="L739" i="3"/>
  <c r="L755" i="3"/>
  <c r="L758" i="3"/>
  <c r="L790" i="3"/>
  <c r="L901" i="3"/>
  <c r="L486" i="3"/>
  <c r="L613" i="3"/>
  <c r="L659" i="3"/>
  <c r="L682" i="3"/>
  <c r="L707" i="3"/>
  <c r="L723" i="3"/>
  <c r="L726" i="3"/>
  <c r="L742" i="3"/>
  <c r="L767" i="3"/>
  <c r="L771" i="3"/>
  <c r="L794" i="3"/>
  <c r="L903" i="3"/>
  <c r="L622" i="3"/>
  <c r="L654" i="3"/>
  <c r="L694" i="3"/>
  <c r="L710" i="3"/>
  <c r="L735" i="3"/>
  <c r="L748" i="3"/>
  <c r="L751" i="3"/>
  <c r="L780" i="3"/>
  <c r="L789" i="3"/>
  <c r="L905" i="3"/>
  <c r="L650" i="3"/>
  <c r="L691" i="3"/>
  <c r="L693" i="3"/>
  <c r="L750" i="3"/>
  <c r="L766" i="3"/>
  <c r="L778" i="3"/>
  <c r="L787" i="3"/>
  <c r="L911" i="3"/>
  <c r="L927" i="3"/>
  <c r="L943" i="3"/>
  <c r="L639" i="3"/>
  <c r="L703" i="3"/>
  <c r="L775" i="3"/>
  <c r="L907" i="3"/>
  <c r="L929" i="3"/>
  <c r="L937" i="3"/>
  <c r="L953" i="3"/>
  <c r="L969" i="3"/>
  <c r="L985" i="3"/>
  <c r="L1001" i="3"/>
  <c r="L61" i="18" s="1"/>
  <c r="L629" i="3"/>
  <c r="L655" i="3"/>
  <c r="L783" i="3"/>
  <c r="L913" i="3"/>
  <c r="L921" i="3"/>
  <c r="L951" i="3"/>
  <c r="L955" i="3"/>
  <c r="L971" i="3"/>
  <c r="L987" i="3"/>
  <c r="L1003" i="3"/>
  <c r="L63" i="18" s="1"/>
  <c r="L686" i="3"/>
  <c r="L718" i="3"/>
  <c r="L759" i="3"/>
  <c r="L762" i="3"/>
  <c r="L773" i="3"/>
  <c r="L935" i="3"/>
  <c r="L957" i="3"/>
  <c r="L973" i="3"/>
  <c r="L989" i="3"/>
  <c r="L1005" i="3"/>
  <c r="L65" i="18" s="1"/>
  <c r="L388" i="3"/>
  <c r="L678" i="3"/>
  <c r="L725" i="3"/>
  <c r="L774" i="3"/>
  <c r="L917" i="3"/>
  <c r="L925" i="3"/>
  <c r="L947" i="3"/>
  <c r="L963" i="3"/>
  <c r="L979" i="3"/>
  <c r="L995" i="3"/>
  <c r="L730" i="3"/>
  <c r="L791" i="3"/>
  <c r="L949" i="3"/>
  <c r="L975" i="3"/>
  <c r="L444" i="3"/>
  <c r="L719" i="3"/>
  <c r="L933" i="3"/>
  <c r="L961" i="3"/>
  <c r="L993" i="3"/>
  <c r="L939" i="3"/>
  <c r="L965" i="3"/>
  <c r="L997" i="3"/>
  <c r="L631" i="3"/>
  <c r="L662" i="3"/>
  <c r="L716" i="3"/>
  <c r="L757" i="3"/>
  <c r="L941" i="3"/>
  <c r="L977" i="3"/>
  <c r="L615" i="3"/>
  <c r="L743" i="3"/>
  <c r="L899" i="3"/>
  <c r="L923" i="3"/>
  <c r="L983" i="3"/>
  <c r="L6" i="3"/>
  <c r="L55" i="18" s="1"/>
  <c r="L618" i="3"/>
  <c r="L991" i="3"/>
  <c r="L396" i="3"/>
  <c r="L663" i="3"/>
  <c r="L734" i="3"/>
  <c r="L909" i="3"/>
  <c r="L981" i="3"/>
  <c r="L931" i="3"/>
  <c r="L959" i="3"/>
  <c r="L967" i="3"/>
  <c r="L702" i="3"/>
  <c r="L915" i="3"/>
  <c r="L671" i="3"/>
  <c r="L727" i="3"/>
  <c r="L782" i="3"/>
  <c r="L746" i="3"/>
  <c r="L919" i="3"/>
  <c r="L999" i="3"/>
  <c r="L945" i="3"/>
  <c r="M784" i="17"/>
  <c r="M361" i="17"/>
  <c r="M414" i="17"/>
  <c r="M41" i="17"/>
  <c r="M777" i="17"/>
  <c r="M393" i="17"/>
  <c r="M713" i="17"/>
  <c r="L1" i="9"/>
  <c r="M410" i="17"/>
  <c r="M2" i="3"/>
  <c r="M1" i="3"/>
  <c r="M10" i="17" l="1"/>
  <c r="M39" i="18" s="1"/>
  <c r="L28" i="18"/>
  <c r="N618" i="17"/>
  <c r="O444" i="17"/>
  <c r="O593" i="17"/>
  <c r="P441" i="17"/>
  <c r="N947" i="17"/>
  <c r="O553" i="17"/>
  <c r="O441" i="17"/>
  <c r="P182" i="17"/>
  <c r="O617" i="17"/>
  <c r="P37" i="17"/>
  <c r="P209" i="17"/>
  <c r="O483" i="17"/>
  <c r="M576" i="17"/>
  <c r="N253" i="17"/>
  <c r="N63" i="17"/>
  <c r="N879" i="17"/>
  <c r="M14" i="17"/>
  <c r="M43" i="18" s="1"/>
  <c r="M32" i="18"/>
  <c r="N47" i="17"/>
  <c r="O158" i="17"/>
  <c r="M284" i="17"/>
  <c r="N708" i="17"/>
  <c r="O372" i="17"/>
  <c r="N587" i="17"/>
  <c r="N373" i="17"/>
  <c r="N593" i="17"/>
  <c r="P827" i="17"/>
  <c r="N321" i="17"/>
  <c r="P140" i="17"/>
  <c r="O867" i="17"/>
  <c r="M521" i="17"/>
  <c r="N81" i="17"/>
  <c r="O207" i="17"/>
  <c r="P685" i="17"/>
  <c r="O803" i="17"/>
  <c r="M812" i="17"/>
  <c r="Q595" i="17"/>
  <c r="P417" i="17"/>
  <c r="P512" i="17"/>
  <c r="R111" i="17"/>
  <c r="M627" i="17"/>
  <c r="R225" i="17"/>
  <c r="N795" i="17"/>
  <c r="P18" i="17"/>
  <c r="N374" i="17"/>
  <c r="P92" i="17"/>
  <c r="M252" i="17"/>
  <c r="P365" i="17"/>
  <c r="M293" i="17"/>
  <c r="P211" i="17"/>
  <c r="M274" i="17"/>
  <c r="M977" i="17"/>
  <c r="O715" i="17"/>
  <c r="O957" i="17"/>
  <c r="O477" i="17"/>
  <c r="N675" i="17"/>
  <c r="M691" i="17"/>
  <c r="M718" i="17"/>
  <c r="P281" i="17"/>
  <c r="M914" i="17"/>
  <c r="O188" i="17"/>
  <c r="P188" i="17"/>
  <c r="N188" i="17"/>
  <c r="P845" i="17"/>
  <c r="N187" i="17"/>
  <c r="M896" i="17"/>
  <c r="Q867" i="17"/>
  <c r="M834" i="17"/>
  <c r="P522" i="17"/>
  <c r="P975" i="17"/>
  <c r="P631" i="17"/>
  <c r="Q512" i="17"/>
  <c r="M674" i="17"/>
  <c r="N527" i="17"/>
  <c r="P947" i="17"/>
  <c r="N349" i="17"/>
  <c r="M908" i="17"/>
  <c r="M152" i="17"/>
  <c r="N360" i="17"/>
  <c r="P780" i="17"/>
  <c r="R32" i="17"/>
  <c r="M600" i="17"/>
  <c r="O674" i="17"/>
  <c r="O576" i="17"/>
  <c r="M328" i="17"/>
  <c r="M172" i="17"/>
  <c r="M995" i="17"/>
  <c r="M217" i="17"/>
  <c r="M971" i="17"/>
  <c r="M186" i="17"/>
  <c r="O531" i="17"/>
  <c r="O81" i="17"/>
  <c r="N72" i="17"/>
  <c r="M499" i="17"/>
  <c r="P783" i="17"/>
  <c r="M42" i="17"/>
  <c r="M732" i="17"/>
  <c r="M118" i="17"/>
  <c r="M364" i="17"/>
  <c r="M53" i="17"/>
  <c r="M938" i="17"/>
  <c r="O831" i="17"/>
  <c r="M105" i="17"/>
  <c r="M38" i="17"/>
  <c r="M537" i="17"/>
  <c r="M620" i="17"/>
  <c r="N362" i="17"/>
  <c r="M107" i="17"/>
  <c r="M301" i="17"/>
  <c r="O698" i="17"/>
  <c r="M34" i="17"/>
  <c r="O40" i="17"/>
  <c r="M779" i="17"/>
  <c r="N771" i="17"/>
  <c r="M735" i="17"/>
  <c r="M276" i="17"/>
  <c r="M721" i="17"/>
  <c r="O327" i="17"/>
  <c r="M260" i="17"/>
  <c r="M515" i="17"/>
  <c r="M643" i="17"/>
  <c r="N810" i="17"/>
  <c r="N626" i="17"/>
  <c r="N434" i="17"/>
  <c r="O839" i="17"/>
  <c r="M900" i="17"/>
  <c r="M714" i="17"/>
  <c r="M583" i="17"/>
  <c r="M615" i="17"/>
  <c r="M1002" i="17"/>
  <c r="M934" i="17"/>
  <c r="O109" i="17"/>
  <c r="M524" i="17"/>
  <c r="N195" i="17"/>
  <c r="M378" i="17"/>
  <c r="M621" i="17"/>
  <c r="M30" i="17"/>
  <c r="N381" i="17"/>
  <c r="M334" i="17"/>
  <c r="N130" i="17"/>
  <c r="M346" i="17"/>
  <c r="N238" i="17"/>
  <c r="M705" i="17"/>
  <c r="N737" i="17"/>
  <c r="M939" i="17"/>
  <c r="M956" i="17"/>
  <c r="N273" i="17"/>
  <c r="N716" i="17"/>
  <c r="M28" i="17"/>
  <c r="M678" i="17"/>
  <c r="N833" i="17"/>
  <c r="M847" i="17"/>
  <c r="M599" i="17"/>
  <c r="M878" i="17"/>
  <c r="M613" i="17"/>
  <c r="M941" i="17"/>
  <c r="M905" i="17"/>
  <c r="N322" i="17"/>
  <c r="N550" i="17"/>
  <c r="M507" i="17"/>
  <c r="N450" i="17"/>
  <c r="M818" i="17"/>
  <c r="M59" i="17"/>
  <c r="M781" i="17"/>
  <c r="M482" i="17"/>
  <c r="O279" i="17"/>
  <c r="M930" i="17"/>
  <c r="M210" i="17"/>
  <c r="M418" i="17"/>
  <c r="M695" i="17"/>
  <c r="M835" i="17"/>
  <c r="N108" i="17"/>
  <c r="P91" i="17"/>
  <c r="M727" i="17"/>
  <c r="M94" i="17"/>
  <c r="O671" i="17"/>
  <c r="M490" i="17"/>
  <c r="M227" i="17"/>
  <c r="M101" i="17"/>
  <c r="M325" i="17"/>
  <c r="N230" i="17"/>
  <c r="M371" i="17"/>
  <c r="M851" i="17"/>
  <c r="M502" i="17"/>
  <c r="M89" i="17"/>
  <c r="N459" i="17"/>
  <c r="N174" i="17"/>
  <c r="M231" i="17"/>
  <c r="O563" i="17"/>
  <c r="M704" i="17"/>
  <c r="N471" i="17"/>
  <c r="M850" i="17"/>
  <c r="M95" i="17"/>
  <c r="N257" i="17"/>
  <c r="O795" i="17"/>
  <c r="N644" i="17"/>
  <c r="N719" i="17"/>
  <c r="N809" i="17"/>
  <c r="M1000" i="17"/>
  <c r="M622" i="17"/>
  <c r="N412" i="17"/>
  <c r="O540" i="17"/>
  <c r="N90" i="17"/>
  <c r="M594" i="17"/>
  <c r="N396" i="17"/>
  <c r="P955" i="17"/>
  <c r="M747" i="17"/>
  <c r="M181" i="17"/>
  <c r="M49" i="17"/>
  <c r="M534" i="17"/>
  <c r="N865" i="17"/>
  <c r="M528" i="17"/>
  <c r="M887" i="17"/>
  <c r="M45" i="17"/>
  <c r="M684" i="17"/>
  <c r="M106" i="17"/>
  <c r="N979" i="17"/>
  <c r="M368" i="17"/>
  <c r="M968" i="17"/>
  <c r="M497" i="17"/>
  <c r="N751" i="17"/>
  <c r="O722" i="17"/>
  <c r="M243" i="17"/>
  <c r="M1007" i="17"/>
  <c r="M47" i="18" s="1"/>
  <c r="P399" i="17"/>
  <c r="M423" i="17"/>
  <c r="M566" i="17"/>
  <c r="M799" i="17"/>
  <c r="M782" i="17"/>
  <c r="M219" i="17"/>
  <c r="M989" i="17"/>
  <c r="O110" i="17"/>
  <c r="N591" i="17"/>
  <c r="O659" i="17"/>
  <c r="M858" i="17"/>
  <c r="M163" i="17"/>
  <c r="R182" i="17"/>
  <c r="M931" i="17"/>
  <c r="N761" i="17"/>
  <c r="M605" i="17"/>
  <c r="M1004" i="17"/>
  <c r="N656" i="17"/>
  <c r="M551" i="17"/>
  <c r="N85" i="17"/>
  <c r="N983" i="17"/>
  <c r="M884" i="17"/>
  <c r="M452" i="17"/>
  <c r="N83" i="17"/>
  <c r="M554" i="17"/>
  <c r="P70" i="17"/>
  <c r="M903" i="17"/>
  <c r="M121" i="17"/>
  <c r="N17" i="17"/>
  <c r="N755" i="17"/>
  <c r="M114" i="17"/>
  <c r="P176" i="17"/>
  <c r="O517" i="17"/>
  <c r="N679" i="17"/>
  <c r="M453" i="17"/>
  <c r="M478" i="17"/>
  <c r="N547" i="17"/>
  <c r="O724" i="17"/>
  <c r="N775" i="17"/>
  <c r="N316" i="17"/>
  <c r="N574" i="17"/>
  <c r="N88" i="17"/>
  <c r="M937" i="17"/>
  <c r="N513" i="17"/>
  <c r="M881" i="17"/>
  <c r="N664" i="17"/>
  <c r="N657" i="17"/>
  <c r="M964" i="17"/>
  <c r="M55" i="17"/>
  <c r="M746" i="17"/>
  <c r="M951" i="17"/>
  <c r="M329" i="17"/>
  <c r="N924" i="17"/>
  <c r="N258" i="17"/>
  <c r="M117" i="17"/>
  <c r="M586" i="17"/>
  <c r="M953" i="17"/>
  <c r="P688" i="17"/>
  <c r="M607" i="17"/>
  <c r="M972" i="17"/>
  <c r="M962" i="17"/>
  <c r="M823" i="17"/>
  <c r="M135" i="17"/>
  <c r="M376" i="17"/>
  <c r="M141" i="17"/>
  <c r="M702" i="17"/>
  <c r="O570" i="17"/>
  <c r="Q92" i="17"/>
  <c r="N640" i="17"/>
  <c r="M338" i="17"/>
  <c r="N662" i="17"/>
  <c r="M767" i="17"/>
  <c r="M577" i="17"/>
  <c r="N377" i="17"/>
  <c r="M62" i="17"/>
  <c r="M292" i="17"/>
  <c r="M611" i="17"/>
  <c r="M965" i="17"/>
  <c r="O486" i="17"/>
  <c r="M969" i="17"/>
  <c r="N451" i="17"/>
  <c r="M680" i="17"/>
  <c r="M21" i="17"/>
  <c r="N58" i="17"/>
  <c r="N291" i="17"/>
  <c r="M357" i="17"/>
  <c r="M1008" i="17"/>
  <c r="M48" i="18" s="1"/>
  <c r="N162" i="17"/>
  <c r="N200" i="17"/>
  <c r="M712" i="17"/>
  <c r="M245" i="17"/>
  <c r="M876" i="17"/>
  <c r="N494" i="17"/>
  <c r="N165" i="17"/>
  <c r="N61" i="17"/>
  <c r="N307" i="17"/>
  <c r="M629" i="17"/>
  <c r="M928" i="17"/>
  <c r="O778" i="17"/>
  <c r="N886" i="17"/>
  <c r="M770" i="17"/>
  <c r="N740" i="17"/>
  <c r="M222" i="17"/>
  <c r="M848" i="17"/>
  <c r="N351" i="17"/>
  <c r="P323" i="17"/>
  <c r="M880" i="17"/>
  <c r="M283" i="17"/>
  <c r="O87" i="17"/>
  <c r="M804" i="17"/>
  <c r="M278" i="17"/>
  <c r="M869" i="17"/>
  <c r="M290" i="17"/>
  <c r="M282" i="17"/>
  <c r="M899" i="17"/>
  <c r="N122" i="17"/>
  <c r="M519" i="17"/>
  <c r="M199" i="17"/>
  <c r="N520" i="17"/>
  <c r="M382" i="17"/>
  <c r="N375" i="17"/>
  <c r="M901" i="17"/>
  <c r="M936" i="17"/>
  <c r="O277" i="17"/>
  <c r="M759" i="17"/>
  <c r="N529" i="17"/>
  <c r="M132" i="17"/>
  <c r="O330" i="17"/>
  <c r="M184" i="17"/>
  <c r="N68" i="17"/>
  <c r="N303" i="17"/>
  <c r="M331" i="17"/>
  <c r="O304" i="17"/>
  <c r="M103" i="17"/>
  <c r="M424" i="17"/>
  <c r="M532" i="17"/>
  <c r="M952" i="17"/>
  <c r="M168" i="17"/>
  <c r="M606" i="17"/>
  <c r="M244" i="17"/>
  <c r="P904" i="17"/>
  <c r="M256" i="17"/>
  <c r="M842" i="17"/>
  <c r="N306" i="17"/>
  <c r="N120" i="17"/>
  <c r="M863" i="17"/>
  <c r="M773" i="17"/>
  <c r="M942" i="17"/>
  <c r="M762" i="17"/>
  <c r="M996" i="17"/>
  <c r="M562" i="17"/>
  <c r="M604" i="17"/>
  <c r="N815" i="17"/>
  <c r="M148" i="17"/>
  <c r="N581" i="17"/>
  <c r="N228" i="17"/>
  <c r="M133" i="17"/>
  <c r="M26" i="17"/>
  <c r="M153" i="17"/>
  <c r="M350" i="17"/>
  <c r="O925" i="17"/>
  <c r="M653" i="17"/>
  <c r="M582" i="17"/>
  <c r="M760" i="17"/>
  <c r="N987" i="17"/>
  <c r="N383" i="17"/>
  <c r="M980" i="17"/>
  <c r="M873" i="17"/>
  <c r="N79" i="17"/>
  <c r="O1001" i="17"/>
  <c r="N201" i="17"/>
  <c r="N646" i="17"/>
  <c r="M596" i="17"/>
  <c r="M104" i="17"/>
  <c r="M814" i="17"/>
  <c r="N167" i="17"/>
  <c r="M919" i="17"/>
  <c r="M503" i="17"/>
  <c r="O801" i="17"/>
  <c r="M240" i="17"/>
  <c r="M647" i="17"/>
  <c r="M421" i="17"/>
  <c r="M145" i="17"/>
  <c r="M215" i="17"/>
  <c r="M462" i="17"/>
  <c r="P587" i="17"/>
  <c r="M624" i="17"/>
  <c r="O776" i="17"/>
  <c r="M170" i="17"/>
  <c r="M802" i="17"/>
  <c r="O859" i="17"/>
  <c r="M648" i="17"/>
  <c r="M525" i="17"/>
  <c r="M871" i="17"/>
  <c r="N125" i="17"/>
  <c r="M836" i="17"/>
  <c r="M788" i="17"/>
  <c r="N86" i="17"/>
  <c r="M730" i="17"/>
  <c r="M552" i="17"/>
  <c r="M630" i="17"/>
  <c r="M352" i="17"/>
  <c r="M467" i="17"/>
  <c r="M308" i="17"/>
  <c r="M144" i="17"/>
  <c r="M638" i="17"/>
  <c r="M27" i="17"/>
  <c r="O990" i="17"/>
  <c r="M487" i="17"/>
  <c r="N572" i="17"/>
  <c r="M982" i="17"/>
  <c r="M20" i="17"/>
  <c r="P669" i="17"/>
  <c r="N367" i="17"/>
  <c r="M822" i="17"/>
  <c r="M598" i="17"/>
  <c r="O892" i="17"/>
  <c r="P444" i="17"/>
  <c r="M143" i="17"/>
  <c r="M793" i="17"/>
  <c r="N991" i="17"/>
  <c r="M742" i="17"/>
  <c r="M340" i="17"/>
  <c r="N214" i="17"/>
  <c r="M555" i="17"/>
  <c r="N407" i="17"/>
  <c r="O546" i="17"/>
  <c r="M488" i="17"/>
  <c r="N749" i="17"/>
  <c r="N565" i="17"/>
  <c r="M711" i="17"/>
  <c r="M806" i="17"/>
  <c r="N769" i="17"/>
  <c r="M820" i="17"/>
  <c r="M857" i="17"/>
  <c r="N296" i="17"/>
  <c r="O689" i="17"/>
  <c r="M506" i="17"/>
  <c r="M872" i="17"/>
  <c r="M720" i="17"/>
  <c r="N344" i="17"/>
  <c r="P22" i="17"/>
  <c r="N855" i="17"/>
  <c r="P76" i="17"/>
  <c r="M907" i="17"/>
  <c r="N406" i="17"/>
  <c r="M693" i="17"/>
  <c r="M435" i="17"/>
  <c r="N849" i="17"/>
  <c r="M796" i="17"/>
  <c r="M269" i="17"/>
  <c r="M891" i="17"/>
  <c r="M180" i="17"/>
  <c r="M416" i="17"/>
  <c r="O429" i="17"/>
  <c r="M436" i="17"/>
  <c r="N798" i="17"/>
  <c r="M897" i="17"/>
  <c r="M536" i="17"/>
  <c r="N913" i="17"/>
  <c r="M455" i="17"/>
  <c r="P353" i="17"/>
  <c r="M608" i="17"/>
  <c r="M870" i="17"/>
  <c r="M840" i="17"/>
  <c r="N428" i="17"/>
  <c r="O787" i="17"/>
  <c r="M289" i="17"/>
  <c r="P305" i="17"/>
  <c r="M202" i="17"/>
  <c r="N116" i="17"/>
  <c r="N639" i="17"/>
  <c r="N319" i="17"/>
  <c r="O612" i="17"/>
  <c r="M80" i="17"/>
  <c r="N126" i="17"/>
  <c r="N862" i="17"/>
  <c r="M935" i="17"/>
  <c r="N961" i="17"/>
  <c r="M860" i="17"/>
  <c r="N652" i="17"/>
  <c r="O533" i="17"/>
  <c r="M139" i="17"/>
  <c r="M828" i="17"/>
  <c r="M194" i="17"/>
  <c r="N830" i="17"/>
  <c r="M877" i="17"/>
  <c r="P233" i="17"/>
  <c r="M590" i="17"/>
  <c r="M189" i="17"/>
  <c r="M748" i="17"/>
  <c r="N654" i="17"/>
  <c r="N890" i="17"/>
  <c r="M511" i="17"/>
  <c r="N379" i="17"/>
  <c r="M498" i="17"/>
  <c r="N518" i="17"/>
  <c r="N677" i="17"/>
  <c r="M614" i="17"/>
  <c r="M578" i="17"/>
  <c r="N159" i="17"/>
  <c r="M489" i="17"/>
  <c r="N175" i="17"/>
  <c r="M843" i="17"/>
  <c r="M495" i="17"/>
  <c r="M237" i="17"/>
  <c r="M736" i="17"/>
  <c r="M817" i="17"/>
  <c r="M355" i="17"/>
  <c r="M275" i="17"/>
  <c r="N389" i="17"/>
  <c r="M131" i="17"/>
  <c r="N15" i="17"/>
  <c r="N970" i="17"/>
  <c r="M1003" i="17"/>
  <c r="O458" i="17"/>
  <c r="M177" i="17"/>
  <c r="M929" i="17"/>
  <c r="O940" i="17"/>
  <c r="M475" i="17"/>
  <c r="M127" i="17"/>
  <c r="M898" i="17"/>
  <c r="M909" i="17"/>
  <c r="M491" i="17"/>
  <c r="O723" i="17"/>
  <c r="M958" i="17"/>
  <c r="M403" i="17"/>
  <c r="M19" i="17"/>
  <c r="N917" i="17"/>
  <c r="N960" i="17"/>
  <c r="O332" i="17"/>
  <c r="O77" i="17"/>
  <c r="N484" i="17"/>
  <c r="M549" i="17"/>
  <c r="N190" i="17"/>
  <c r="N411" i="17"/>
  <c r="N690" i="17"/>
  <c r="N318" i="17"/>
  <c r="N651" i="17"/>
  <c r="M326" i="17"/>
  <c r="N560" i="17"/>
  <c r="N750" i="17"/>
  <c r="O54" i="17"/>
  <c r="M409" i="17"/>
  <c r="M854" i="17"/>
  <c r="M829" i="17"/>
  <c r="M185" i="17"/>
  <c r="N250" i="17"/>
  <c r="N741" i="17"/>
  <c r="M192" i="17"/>
  <c r="N692" i="17"/>
  <c r="N385" i="17"/>
  <c r="M509" i="17"/>
  <c r="N535" i="17"/>
  <c r="M687" i="17"/>
  <c r="M337" i="17"/>
  <c r="O946" i="17"/>
  <c r="O789" i="17"/>
  <c r="M819" i="17"/>
  <c r="M885" i="17"/>
  <c r="M853" i="17"/>
  <c r="M370" i="17"/>
  <c r="M261" i="17"/>
  <c r="M82" i="17"/>
  <c r="N792" i="17"/>
  <c r="N312" i="17"/>
  <c r="N97" i="17"/>
  <c r="N686" i="17"/>
  <c r="M932" i="17"/>
  <c r="P477" i="17"/>
  <c r="N579" i="17"/>
  <c r="M234" i="17"/>
  <c r="M514" i="17"/>
  <c r="M313" i="17"/>
  <c r="M31" i="17"/>
  <c r="N493" i="17"/>
  <c r="M420" i="17"/>
  <c r="M866" i="17"/>
  <c r="O374" i="17"/>
  <c r="O178" i="17"/>
  <c r="P715" i="17"/>
  <c r="M731" i="17"/>
  <c r="N758" i="17"/>
  <c r="M142" i="17"/>
  <c r="N985" i="17"/>
  <c r="O728" i="17"/>
  <c r="M128" i="17"/>
  <c r="M119" i="17"/>
  <c r="M754" i="17"/>
  <c r="M841" i="17"/>
  <c r="N655" i="17"/>
  <c r="M203" i="17"/>
  <c r="N676" i="17"/>
  <c r="O438" i="17"/>
  <c r="N284" i="17"/>
  <c r="M625" i="17"/>
  <c r="N568" i="17"/>
  <c r="M601" i="17"/>
  <c r="M564" i="17"/>
  <c r="O906" i="17"/>
  <c r="M387" i="17"/>
  <c r="O448" i="17"/>
  <c r="M988" i="17"/>
  <c r="N315" i="17"/>
  <c r="M923" i="17"/>
  <c r="M398" i="17"/>
  <c r="M883" i="17"/>
  <c r="M670" i="17"/>
  <c r="M575" i="17"/>
  <c r="M734" i="17"/>
  <c r="O299" i="17"/>
  <c r="N501" i="17"/>
  <c r="N645" i="17"/>
  <c r="M786" i="17"/>
  <c r="M725" i="17"/>
  <c r="M800" i="17"/>
  <c r="M320" i="17"/>
  <c r="M39" i="17"/>
  <c r="N358" i="17"/>
  <c r="M29" i="18"/>
  <c r="M11" i="17"/>
  <c r="M40" i="18" s="1"/>
  <c r="M151" i="17"/>
  <c r="O445" i="17"/>
  <c r="M446" i="17"/>
  <c r="M805" i="17"/>
  <c r="M154" i="17"/>
  <c r="O706" i="17"/>
  <c r="N920" i="17"/>
  <c r="M404" i="17"/>
  <c r="N44" i="17"/>
  <c r="M660" i="17"/>
  <c r="P287" i="17"/>
  <c r="N922" i="17"/>
  <c r="N369" i="17"/>
  <c r="M632" i="17"/>
  <c r="P617" i="17"/>
  <c r="N950" i="17"/>
  <c r="N251" i="17"/>
  <c r="M882" i="17"/>
  <c r="M658" i="17"/>
  <c r="M492" i="17"/>
  <c r="M147" i="17"/>
  <c r="N696" i="17"/>
  <c r="N856" i="17"/>
  <c r="M703" i="17"/>
  <c r="M726" i="17"/>
  <c r="M852" i="17"/>
  <c r="M628" i="17"/>
  <c r="M665" i="17"/>
  <c r="M74" i="17"/>
  <c r="O285" i="17"/>
  <c r="N333" i="17"/>
  <c r="M442" i="17"/>
  <c r="N642" i="17"/>
  <c r="M530" i="17"/>
  <c r="O888" i="17"/>
  <c r="N391" i="17"/>
  <c r="M447" i="17"/>
  <c r="M573" i="17"/>
  <c r="M597" i="17"/>
  <c r="N295" i="17"/>
  <c r="M439" i="17"/>
  <c r="N229" i="17"/>
  <c r="O508" i="17"/>
  <c r="N894" i="17"/>
  <c r="M918" i="17"/>
  <c r="N157" i="17"/>
  <c r="M592" i="17"/>
  <c r="M997" i="17"/>
  <c r="M232" i="17"/>
  <c r="N430" i="17"/>
  <c r="O449" i="17"/>
  <c r="N408" i="17"/>
  <c r="M635" i="17"/>
  <c r="M948" i="17"/>
  <c r="M16" i="17"/>
  <c r="M235" i="17"/>
  <c r="M205" i="17"/>
  <c r="M129" i="17"/>
  <c r="M134" i="17"/>
  <c r="O63" i="17"/>
  <c r="O739" i="17"/>
  <c r="M649" i="17"/>
  <c r="N539" i="17"/>
  <c r="N196" i="17"/>
  <c r="M169" i="17"/>
  <c r="M419" i="17"/>
  <c r="M994" i="17"/>
  <c r="M637" i="17"/>
  <c r="M78" i="17"/>
  <c r="M785" i="17"/>
  <c r="M280" i="17"/>
  <c r="M112" i="17"/>
  <c r="M150" i="17"/>
  <c r="M609" i="17"/>
  <c r="M286" i="17"/>
  <c r="O588" i="17"/>
  <c r="M336" i="17"/>
  <c r="N701" i="17"/>
  <c r="N846" i="17"/>
  <c r="M166" i="17"/>
  <c r="M479" i="17"/>
  <c r="M468" i="17"/>
  <c r="N826" i="17"/>
  <c r="N206" i="17"/>
  <c r="M927" i="17"/>
  <c r="M380" i="17"/>
  <c r="N912" i="17"/>
  <c r="M1005" i="17"/>
  <c r="M45" i="18" s="1"/>
  <c r="M774" i="17"/>
  <c r="N366" i="17"/>
  <c r="M317" i="17"/>
  <c r="M729" i="17"/>
  <c r="M764" i="17"/>
  <c r="M556" i="17"/>
  <c r="M584" i="17"/>
  <c r="M544" i="17"/>
  <c r="P432" i="17"/>
  <c r="N263" i="17"/>
  <c r="N56" i="17"/>
  <c r="N249" i="17"/>
  <c r="M816" i="17"/>
  <c r="M633" i="17"/>
  <c r="M426" i="17"/>
  <c r="N179" i="17"/>
  <c r="M768" i="17"/>
  <c r="M602" i="17"/>
  <c r="O861" i="17"/>
  <c r="N984" i="17"/>
  <c r="M999" i="17"/>
  <c r="M463" i="17"/>
  <c r="M510" i="17"/>
  <c r="N343" i="17"/>
  <c r="M335" i="17"/>
  <c r="N916" i="17"/>
  <c r="M241" i="17"/>
  <c r="N744" i="17"/>
  <c r="M697" i="17"/>
  <c r="N469" i="17"/>
  <c r="M752" i="17"/>
  <c r="M311" i="17"/>
  <c r="M12" i="17"/>
  <c r="M41" i="18" s="1"/>
  <c r="M30" i="18"/>
  <c r="N791" i="17"/>
  <c r="M33" i="17"/>
  <c r="O619" i="17"/>
  <c r="P67" i="17"/>
  <c r="N523" i="17"/>
  <c r="M683" i="17"/>
  <c r="M456" i="17"/>
  <c r="M825" i="17"/>
  <c r="M666" i="17"/>
  <c r="M100" i="17"/>
  <c r="M476" i="17"/>
  <c r="M963" i="17"/>
  <c r="N266" i="17"/>
  <c r="M155" i="17"/>
  <c r="M294" i="17"/>
  <c r="M124" i="17"/>
  <c r="M392" i="17"/>
  <c r="M221" i="17"/>
  <c r="M84" i="17"/>
  <c r="M571" i="17"/>
  <c r="M390" i="17"/>
  <c r="M262" i="17"/>
  <c r="N743" i="17"/>
  <c r="N66" i="17"/>
  <c r="N437" i="17"/>
  <c r="M51" i="17"/>
  <c r="N496" i="17"/>
  <c r="M415" i="17"/>
  <c r="M838" i="17"/>
  <c r="M526" i="17"/>
  <c r="M641" i="17"/>
  <c r="P64" i="17"/>
  <c r="M864" i="17"/>
  <c r="N138" i="17"/>
  <c r="M204" i="17"/>
  <c r="M405" i="17"/>
  <c r="M314" i="17"/>
  <c r="M481" i="17"/>
  <c r="M465" i="17"/>
  <c r="N236" i="17"/>
  <c r="N171" i="17"/>
  <c r="N397" i="17"/>
  <c r="M926" i="17"/>
  <c r="M911" i="17"/>
  <c r="N585" i="17"/>
  <c r="N226" i="17"/>
  <c r="M96" i="17"/>
  <c r="M998" i="17"/>
  <c r="M164" i="17"/>
  <c r="N324" i="17"/>
  <c r="N959" i="17"/>
  <c r="M954" i="17"/>
  <c r="M93" i="17"/>
  <c r="N65" i="17"/>
  <c r="N394" i="17"/>
  <c r="N388" i="17"/>
  <c r="M254" i="17"/>
  <c r="N113" i="17"/>
  <c r="N603" i="17"/>
  <c r="M667" i="17"/>
  <c r="M545" i="17"/>
  <c r="M541" i="17"/>
  <c r="M310" i="17"/>
  <c r="M359" i="17"/>
  <c r="N212" i="17"/>
  <c r="M300" i="17"/>
  <c r="M668" i="17"/>
  <c r="M183" i="17"/>
  <c r="M832" i="17"/>
  <c r="M248" i="17"/>
  <c r="N431" i="17"/>
  <c r="N976" i="17"/>
  <c r="N915" i="17"/>
  <c r="M700" i="17"/>
  <c r="M548" i="17"/>
  <c r="O272" i="17"/>
  <c r="O634" i="17"/>
  <c r="M745" i="17"/>
  <c r="P461" i="17"/>
  <c r="N902" i="17"/>
  <c r="N218" i="17"/>
  <c r="M302" i="17"/>
  <c r="N505" i="17"/>
  <c r="M470" i="17"/>
  <c r="M893" i="17"/>
  <c r="N944" i="17"/>
  <c r="M824" i="17"/>
  <c r="O527" i="17"/>
  <c r="N443" i="17"/>
  <c r="M50" i="17"/>
  <c r="M709" i="17"/>
  <c r="M949" i="17"/>
  <c r="M821" i="17"/>
  <c r="M341" i="17"/>
  <c r="M837" i="17"/>
  <c r="N35" i="17"/>
  <c r="N992" i="17"/>
  <c r="M813" i="17"/>
  <c r="N345" i="17"/>
  <c r="M425" i="17"/>
  <c r="N413" i="17"/>
  <c r="M348" i="17"/>
  <c r="M981" i="17"/>
  <c r="N402" i="17"/>
  <c r="N650" i="17"/>
  <c r="M610" i="17"/>
  <c r="M516" i="17"/>
  <c r="O440" i="17"/>
  <c r="M921" i="17"/>
  <c r="M220" i="17"/>
  <c r="M811" i="17"/>
  <c r="O672" i="17"/>
  <c r="M460" i="17"/>
  <c r="M270" i="17"/>
  <c r="O623" i="17"/>
  <c r="Q213" i="17"/>
  <c r="N43" i="17"/>
  <c r="M753" i="17"/>
  <c r="M943" i="17"/>
  <c r="N500" i="17"/>
  <c r="M967" i="17"/>
  <c r="O384" i="17"/>
  <c r="N485" i="17"/>
  <c r="N242" i="17"/>
  <c r="M543" i="17"/>
  <c r="M794" i="17"/>
  <c r="P146" i="17"/>
  <c r="O146" i="17"/>
  <c r="P874" i="17"/>
  <c r="O874" i="17"/>
  <c r="P595" i="17"/>
  <c r="O694" i="17"/>
  <c r="M682" i="17"/>
  <c r="M255" i="17"/>
  <c r="M561" i="17"/>
  <c r="M13" i="17"/>
  <c r="M42" i="18" s="1"/>
  <c r="M31" i="18"/>
  <c r="N464" i="17"/>
  <c r="M197" i="17"/>
  <c r="N808" i="17"/>
  <c r="N472" i="17"/>
  <c r="M766" i="17"/>
  <c r="M542" i="17"/>
  <c r="M504" i="17"/>
  <c r="O618" i="17"/>
  <c r="M137" i="17"/>
  <c r="N616" i="17"/>
  <c r="N895" i="17"/>
  <c r="N889" i="17"/>
  <c r="Q417" i="17"/>
  <c r="N48" i="17"/>
  <c r="N354" i="17"/>
  <c r="Q441" i="17"/>
  <c r="M699" i="17"/>
  <c r="N339" i="17"/>
  <c r="M933" i="17"/>
  <c r="M875" i="17"/>
  <c r="O910" i="17"/>
  <c r="N945" i="17"/>
  <c r="M557" i="17"/>
  <c r="M765" i="17"/>
  <c r="N807" i="17"/>
  <c r="M309" i="17"/>
  <c r="M161" i="17"/>
  <c r="M797" i="17"/>
  <c r="M136" i="17"/>
  <c r="P23" i="17"/>
  <c r="M268" i="17"/>
  <c r="O223" i="17"/>
  <c r="P372" i="17"/>
  <c r="M75" i="17"/>
  <c r="M673" i="17"/>
  <c r="N589" i="17"/>
  <c r="O246" i="17"/>
  <c r="M149" i="17"/>
  <c r="O71" i="17"/>
  <c r="M239" i="17"/>
  <c r="M717" i="17"/>
  <c r="M681" i="17"/>
  <c r="N844" i="17"/>
  <c r="M173" i="17"/>
  <c r="M24" i="17"/>
  <c r="M733" i="17"/>
  <c r="O401" i="17"/>
  <c r="M386" i="17"/>
  <c r="O321" i="17"/>
  <c r="M271" i="17"/>
  <c r="M356" i="17"/>
  <c r="N52" i="17"/>
  <c r="O966" i="17"/>
  <c r="N98" i="17"/>
  <c r="M198" i="17"/>
  <c r="M259" i="17"/>
  <c r="O636" i="17"/>
  <c r="N224" i="17"/>
  <c r="M400" i="17"/>
  <c r="N580" i="17"/>
  <c r="M288" i="17"/>
  <c r="P193" i="17"/>
  <c r="P208" i="17"/>
  <c r="M422" i="17"/>
  <c r="M25" i="17"/>
  <c r="N99" i="17"/>
  <c r="M559" i="17"/>
  <c r="M57" i="17"/>
  <c r="M156" i="17"/>
  <c r="N973" i="17"/>
  <c r="M974" i="17"/>
  <c r="M466" i="17"/>
  <c r="N69" i="17"/>
  <c r="M1006" i="17"/>
  <c r="M46" i="18" s="1"/>
  <c r="M567" i="17"/>
  <c r="M46" i="17"/>
  <c r="N29" i="17"/>
  <c r="M342" i="17"/>
  <c r="N710" i="17"/>
  <c r="M978" i="17"/>
  <c r="M707" i="17"/>
  <c r="M115" i="17"/>
  <c r="M558" i="17"/>
  <c r="N60" i="17"/>
  <c r="M123" i="17"/>
  <c r="M247" i="17"/>
  <c r="M772" i="17"/>
  <c r="P538" i="17"/>
  <c r="M160" i="17"/>
  <c r="M993" i="17"/>
  <c r="O36" i="17"/>
  <c r="N427" i="17"/>
  <c r="M73" i="17"/>
  <c r="M986" i="17"/>
  <c r="N756" i="17"/>
  <c r="M216" i="17"/>
  <c r="P454" i="17"/>
  <c r="M433" i="17"/>
  <c r="M267" i="17"/>
  <c r="M757" i="17"/>
  <c r="M473" i="17"/>
  <c r="N297" i="17"/>
  <c r="N738" i="17"/>
  <c r="N265" i="17"/>
  <c r="N191" i="17"/>
  <c r="N763" i="17"/>
  <c r="M868" i="17"/>
  <c r="O349" i="17"/>
  <c r="N298" i="17"/>
  <c r="M347" i="17"/>
  <c r="M7" i="3"/>
  <c r="M56" i="18" s="1"/>
  <c r="M9" i="3"/>
  <c r="M58" i="18" s="1"/>
  <c r="M11" i="3"/>
  <c r="M13" i="3"/>
  <c r="M15" i="3"/>
  <c r="M17" i="3"/>
  <c r="M19" i="3"/>
  <c r="M21" i="3"/>
  <c r="M23" i="3"/>
  <c r="M25" i="3"/>
  <c r="M27" i="3"/>
  <c r="M29" i="3"/>
  <c r="M31" i="3"/>
  <c r="M33" i="3"/>
  <c r="M35" i="3"/>
  <c r="M37" i="3"/>
  <c r="M39" i="3"/>
  <c r="M8" i="3"/>
  <c r="M57" i="18" s="1"/>
  <c r="M10" i="3"/>
  <c r="M59" i="18" s="1"/>
  <c r="M12" i="3"/>
  <c r="M14" i="3"/>
  <c r="M16" i="3"/>
  <c r="M18" i="3"/>
  <c r="M20" i="3"/>
  <c r="M22" i="3"/>
  <c r="M24" i="3"/>
  <c r="M26" i="3"/>
  <c r="M28" i="3"/>
  <c r="M30" i="3"/>
  <c r="M32" i="3"/>
  <c r="M34" i="3"/>
  <c r="M36" i="3"/>
  <c r="M38" i="3"/>
  <c r="M40" i="3"/>
  <c r="M41" i="3"/>
  <c r="M43" i="3"/>
  <c r="M45" i="3"/>
  <c r="M47" i="3"/>
  <c r="M49" i="3"/>
  <c r="M51" i="3"/>
  <c r="M53" i="3"/>
  <c r="M50" i="3"/>
  <c r="M54" i="3"/>
  <c r="M56" i="3"/>
  <c r="M58" i="3"/>
  <c r="M60" i="3"/>
  <c r="M62" i="3"/>
  <c r="M64" i="3"/>
  <c r="M42" i="3"/>
  <c r="M44" i="3"/>
  <c r="M46" i="3"/>
  <c r="M48" i="3"/>
  <c r="M59" i="3"/>
  <c r="M63" i="3"/>
  <c r="M65" i="3"/>
  <c r="M73" i="3"/>
  <c r="M80" i="3"/>
  <c r="M89" i="3"/>
  <c r="M96" i="3"/>
  <c r="M105" i="3"/>
  <c r="M112" i="3"/>
  <c r="M70" i="3"/>
  <c r="M79" i="3"/>
  <c r="M86" i="3"/>
  <c r="M95" i="3"/>
  <c r="M102" i="3"/>
  <c r="M111" i="3"/>
  <c r="M114" i="3"/>
  <c r="M116" i="3"/>
  <c r="M118" i="3"/>
  <c r="M120" i="3"/>
  <c r="M122" i="3"/>
  <c r="M124" i="3"/>
  <c r="M126" i="3"/>
  <c r="M128" i="3"/>
  <c r="M130" i="3"/>
  <c r="M132" i="3"/>
  <c r="M134" i="3"/>
  <c r="M136" i="3"/>
  <c r="M138" i="3"/>
  <c r="M72" i="3"/>
  <c r="M81" i="3"/>
  <c r="M88" i="3"/>
  <c r="M97" i="3"/>
  <c r="M104" i="3"/>
  <c r="M90" i="3"/>
  <c r="M91" i="3"/>
  <c r="M92" i="3"/>
  <c r="M93" i="3"/>
  <c r="M94" i="3"/>
  <c r="M117" i="3"/>
  <c r="M133" i="3"/>
  <c r="M139" i="3"/>
  <c r="M141" i="3"/>
  <c r="M143" i="3"/>
  <c r="M145" i="3"/>
  <c r="M147" i="3"/>
  <c r="M149" i="3"/>
  <c r="M151" i="3"/>
  <c r="M153" i="3"/>
  <c r="M155" i="3"/>
  <c r="M157" i="3"/>
  <c r="M159" i="3"/>
  <c r="M161" i="3"/>
  <c r="M163" i="3"/>
  <c r="M82" i="3"/>
  <c r="M84" i="3"/>
  <c r="M121" i="3"/>
  <c r="M137" i="3"/>
  <c r="M52" i="3"/>
  <c r="M74" i="3"/>
  <c r="M75" i="3"/>
  <c r="M76" i="3"/>
  <c r="M77" i="3"/>
  <c r="M78" i="3"/>
  <c r="M123" i="3"/>
  <c r="M67" i="3"/>
  <c r="M125" i="3"/>
  <c r="M127" i="3"/>
  <c r="M129" i="3"/>
  <c r="M131" i="3"/>
  <c r="M146" i="3"/>
  <c r="M162" i="3"/>
  <c r="M57" i="3"/>
  <c r="M85" i="3"/>
  <c r="M98" i="3"/>
  <c r="M103" i="3"/>
  <c r="M108" i="3"/>
  <c r="M148" i="3"/>
  <c r="M69" i="3"/>
  <c r="M119" i="3"/>
  <c r="M150" i="3"/>
  <c r="M140" i="3"/>
  <c r="M142" i="3"/>
  <c r="M144" i="3"/>
  <c r="M172" i="3"/>
  <c r="M177" i="3"/>
  <c r="M188" i="3"/>
  <c r="M193" i="3"/>
  <c r="M204" i="3"/>
  <c r="M209" i="3"/>
  <c r="M220" i="3"/>
  <c r="M225" i="3"/>
  <c r="M236" i="3"/>
  <c r="M241" i="3"/>
  <c r="M252" i="3"/>
  <c r="M257" i="3"/>
  <c r="M101" i="3"/>
  <c r="M109" i="3"/>
  <c r="M167" i="3"/>
  <c r="M178" i="3"/>
  <c r="M183" i="3"/>
  <c r="M194" i="3"/>
  <c r="M199" i="3"/>
  <c r="M210" i="3"/>
  <c r="M215" i="3"/>
  <c r="M226" i="3"/>
  <c r="M231" i="3"/>
  <c r="M242" i="3"/>
  <c r="M247" i="3"/>
  <c r="M83" i="3"/>
  <c r="M99" i="3"/>
  <c r="M107" i="3"/>
  <c r="M135" i="3"/>
  <c r="M164" i="3"/>
  <c r="M169" i="3"/>
  <c r="M180" i="3"/>
  <c r="M185" i="3"/>
  <c r="M196" i="3"/>
  <c r="M201" i="3"/>
  <c r="M212" i="3"/>
  <c r="M217" i="3"/>
  <c r="M228" i="3"/>
  <c r="M233" i="3"/>
  <c r="M244" i="3"/>
  <c r="M249" i="3"/>
  <c r="M55" i="3"/>
  <c r="M110" i="3"/>
  <c r="M154" i="3"/>
  <c r="M174" i="3"/>
  <c r="M176" i="3"/>
  <c r="M179" i="3"/>
  <c r="M181" i="3"/>
  <c r="M214" i="3"/>
  <c r="M216" i="3"/>
  <c r="M218" i="3"/>
  <c r="M219" i="3"/>
  <c r="M221" i="3"/>
  <c r="M223" i="3"/>
  <c r="M261" i="3"/>
  <c r="M270" i="3"/>
  <c r="M277" i="3"/>
  <c r="M286" i="3"/>
  <c r="M293" i="3"/>
  <c r="M302" i="3"/>
  <c r="M68" i="3"/>
  <c r="M166" i="3"/>
  <c r="M168" i="3"/>
  <c r="M170" i="3"/>
  <c r="M171" i="3"/>
  <c r="M173" i="3"/>
  <c r="M175" i="3"/>
  <c r="M254" i="3"/>
  <c r="M256" i="3"/>
  <c r="M263" i="3"/>
  <c r="M272" i="3"/>
  <c r="M279" i="3"/>
  <c r="M288" i="3"/>
  <c r="M295" i="3"/>
  <c r="M304" i="3"/>
  <c r="M309" i="3"/>
  <c r="M311" i="3"/>
  <c r="M313" i="3"/>
  <c r="M315" i="3"/>
  <c r="M317" i="3"/>
  <c r="M319" i="3"/>
  <c r="M321" i="3"/>
  <c r="M323" i="3"/>
  <c r="M325" i="3"/>
  <c r="M327" i="3"/>
  <c r="M329" i="3"/>
  <c r="M331" i="3"/>
  <c r="M333" i="3"/>
  <c r="M335" i="3"/>
  <c r="M337" i="3"/>
  <c r="M339" i="3"/>
  <c r="M341" i="3"/>
  <c r="M343" i="3"/>
  <c r="M345" i="3"/>
  <c r="M347" i="3"/>
  <c r="M349" i="3"/>
  <c r="M351" i="3"/>
  <c r="M353" i="3"/>
  <c r="M355" i="3"/>
  <c r="M357" i="3"/>
  <c r="M359" i="3"/>
  <c r="M361" i="3"/>
  <c r="M363" i="3"/>
  <c r="M365" i="3"/>
  <c r="M367" i="3"/>
  <c r="M369" i="3"/>
  <c r="M371" i="3"/>
  <c r="M373" i="3"/>
  <c r="M375" i="3"/>
  <c r="M377" i="3"/>
  <c r="M379" i="3"/>
  <c r="M381" i="3"/>
  <c r="M383" i="3"/>
  <c r="M385" i="3"/>
  <c r="M387" i="3"/>
  <c r="M389" i="3"/>
  <c r="M391" i="3"/>
  <c r="M393" i="3"/>
  <c r="M395" i="3"/>
  <c r="M397" i="3"/>
  <c r="M399" i="3"/>
  <c r="M401" i="3"/>
  <c r="M403" i="3"/>
  <c r="M405" i="3"/>
  <c r="M407" i="3"/>
  <c r="M409" i="3"/>
  <c r="M411" i="3"/>
  <c r="M413" i="3"/>
  <c r="M415" i="3"/>
  <c r="M417" i="3"/>
  <c r="M419" i="3"/>
  <c r="M421" i="3"/>
  <c r="M423" i="3"/>
  <c r="M425" i="3"/>
  <c r="M427" i="3"/>
  <c r="M429" i="3"/>
  <c r="M431" i="3"/>
  <c r="M433" i="3"/>
  <c r="M435" i="3"/>
  <c r="M437" i="3"/>
  <c r="M439" i="3"/>
  <c r="M441" i="3"/>
  <c r="M443" i="3"/>
  <c r="M445" i="3"/>
  <c r="M447" i="3"/>
  <c r="M449" i="3"/>
  <c r="M451" i="3"/>
  <c r="M453" i="3"/>
  <c r="M455" i="3"/>
  <c r="M457" i="3"/>
  <c r="M459" i="3"/>
  <c r="M461" i="3"/>
  <c r="M463" i="3"/>
  <c r="M465" i="3"/>
  <c r="M467" i="3"/>
  <c r="M469" i="3"/>
  <c r="M471" i="3"/>
  <c r="M473" i="3"/>
  <c r="M475" i="3"/>
  <c r="M477" i="3"/>
  <c r="M479" i="3"/>
  <c r="M481" i="3"/>
  <c r="M483" i="3"/>
  <c r="M485" i="3"/>
  <c r="M487" i="3"/>
  <c r="M489" i="3"/>
  <c r="M491" i="3"/>
  <c r="M493" i="3"/>
  <c r="M495" i="3"/>
  <c r="M106" i="3"/>
  <c r="M156" i="3"/>
  <c r="M206" i="3"/>
  <c r="M208" i="3"/>
  <c r="M211" i="3"/>
  <c r="M213" i="3"/>
  <c r="M246" i="3"/>
  <c r="M248" i="3"/>
  <c r="M250" i="3"/>
  <c r="M251" i="3"/>
  <c r="M253" i="3"/>
  <c r="M255" i="3"/>
  <c r="M258" i="3"/>
  <c r="M265" i="3"/>
  <c r="M274" i="3"/>
  <c r="M281" i="3"/>
  <c r="M290" i="3"/>
  <c r="M297" i="3"/>
  <c r="M306" i="3"/>
  <c r="M66" i="3"/>
  <c r="M187" i="3"/>
  <c r="M192" i="3"/>
  <c r="M202" i="3"/>
  <c r="M238" i="3"/>
  <c r="M312" i="3"/>
  <c r="M328" i="3"/>
  <c r="M344" i="3"/>
  <c r="M360" i="3"/>
  <c r="M376" i="3"/>
  <c r="M392" i="3"/>
  <c r="M408" i="3"/>
  <c r="M424" i="3"/>
  <c r="M440" i="3"/>
  <c r="M456" i="3"/>
  <c r="M472" i="3"/>
  <c r="M488" i="3"/>
  <c r="M160" i="3"/>
  <c r="M186" i="3"/>
  <c r="M222" i="3"/>
  <c r="M232" i="3"/>
  <c r="M245" i="3"/>
  <c r="M299" i="3"/>
  <c r="M301" i="3"/>
  <c r="M303" i="3"/>
  <c r="M305" i="3"/>
  <c r="M307" i="3"/>
  <c r="M318" i="3"/>
  <c r="M334" i="3"/>
  <c r="M350" i="3"/>
  <c r="M366" i="3"/>
  <c r="M382" i="3"/>
  <c r="M398" i="3"/>
  <c r="M414" i="3"/>
  <c r="M430" i="3"/>
  <c r="M446" i="3"/>
  <c r="M462" i="3"/>
  <c r="M478" i="3"/>
  <c r="M494" i="3"/>
  <c r="M61" i="3"/>
  <c r="M115" i="3"/>
  <c r="M158" i="3"/>
  <c r="M165" i="3"/>
  <c r="M191" i="3"/>
  <c r="M198" i="3"/>
  <c r="M227" i="3"/>
  <c r="M237" i="3"/>
  <c r="M259" i="3"/>
  <c r="M292" i="3"/>
  <c r="M294" i="3"/>
  <c r="M296" i="3"/>
  <c r="M298" i="3"/>
  <c r="M300" i="3"/>
  <c r="M320" i="3"/>
  <c r="M336" i="3"/>
  <c r="M352" i="3"/>
  <c r="M368" i="3"/>
  <c r="M384" i="3"/>
  <c r="M400" i="3"/>
  <c r="M416" i="3"/>
  <c r="M432" i="3"/>
  <c r="M448" i="3"/>
  <c r="M464" i="3"/>
  <c r="M480" i="3"/>
  <c r="M496" i="3"/>
  <c r="M100" i="3"/>
  <c r="M182" i="3"/>
  <c r="M190" i="3"/>
  <c r="M195" i="3"/>
  <c r="M224" i="3"/>
  <c r="M229" i="3"/>
  <c r="M266" i="3"/>
  <c r="M271" i="3"/>
  <c r="M276" i="3"/>
  <c r="M284" i="3"/>
  <c r="M289" i="3"/>
  <c r="M240" i="3"/>
  <c r="M71" i="3"/>
  <c r="M113" i="3"/>
  <c r="M152" i="3"/>
  <c r="M230" i="3"/>
  <c r="M235" i="3"/>
  <c r="M243" i="3"/>
  <c r="M260" i="3"/>
  <c r="M268" i="3"/>
  <c r="M273" i="3"/>
  <c r="M278" i="3"/>
  <c r="M283" i="3"/>
  <c r="M291" i="3"/>
  <c r="M310" i="3"/>
  <c r="M189" i="3"/>
  <c r="M326" i="3"/>
  <c r="M346" i="3"/>
  <c r="M386" i="3"/>
  <c r="M388" i="3"/>
  <c r="M390" i="3"/>
  <c r="M207" i="3"/>
  <c r="M332" i="3"/>
  <c r="M338" i="3"/>
  <c r="M426" i="3"/>
  <c r="M428" i="3"/>
  <c r="M200" i="3"/>
  <c r="M287" i="3"/>
  <c r="M316" i="3"/>
  <c r="M322" i="3"/>
  <c r="M410" i="3"/>
  <c r="M412" i="3"/>
  <c r="M450" i="3"/>
  <c r="M452" i="3"/>
  <c r="M454" i="3"/>
  <c r="M308" i="3"/>
  <c r="M324" i="3"/>
  <c r="M372" i="3"/>
  <c r="M418" i="3"/>
  <c r="M484" i="3"/>
  <c r="M503" i="3"/>
  <c r="M510" i="3"/>
  <c r="M519" i="3"/>
  <c r="M526" i="3"/>
  <c r="M535" i="3"/>
  <c r="M542" i="3"/>
  <c r="M551" i="3"/>
  <c r="M558" i="3"/>
  <c r="M567" i="3"/>
  <c r="M574" i="3"/>
  <c r="M583" i="3"/>
  <c r="M590" i="3"/>
  <c r="M184" i="3"/>
  <c r="M197" i="3"/>
  <c r="M262" i="3"/>
  <c r="M354" i="3"/>
  <c r="M364" i="3"/>
  <c r="M436" i="3"/>
  <c r="M442" i="3"/>
  <c r="M470" i="3"/>
  <c r="M490" i="3"/>
  <c r="M505" i="3"/>
  <c r="M512" i="3"/>
  <c r="M521" i="3"/>
  <c r="M528" i="3"/>
  <c r="M537" i="3"/>
  <c r="M544" i="3"/>
  <c r="M553" i="3"/>
  <c r="M560" i="3"/>
  <c r="M569" i="3"/>
  <c r="M576" i="3"/>
  <c r="M585" i="3"/>
  <c r="M592" i="3"/>
  <c r="M87" i="3"/>
  <c r="M205" i="3"/>
  <c r="M267" i="3"/>
  <c r="M275" i="3"/>
  <c r="M330" i="3"/>
  <c r="M356" i="3"/>
  <c r="M374" i="3"/>
  <c r="M402" i="3"/>
  <c r="M420" i="3"/>
  <c r="M476" i="3"/>
  <c r="M482" i="3"/>
  <c r="M498" i="3"/>
  <c r="M507" i="3"/>
  <c r="M514" i="3"/>
  <c r="M523" i="3"/>
  <c r="M530" i="3"/>
  <c r="M539" i="3"/>
  <c r="M546" i="3"/>
  <c r="M555" i="3"/>
  <c r="M562" i="3"/>
  <c r="M571" i="3"/>
  <c r="M578" i="3"/>
  <c r="M587" i="3"/>
  <c r="M594" i="3"/>
  <c r="M348" i="3"/>
  <c r="M362" i="3"/>
  <c r="M370" i="3"/>
  <c r="M378" i="3"/>
  <c r="M396" i="3"/>
  <c r="M458" i="3"/>
  <c r="M460" i="3"/>
  <c r="M497" i="3"/>
  <c r="M499" i="3"/>
  <c r="M501" i="3"/>
  <c r="M580" i="3"/>
  <c r="M582" i="3"/>
  <c r="M584" i="3"/>
  <c r="M586" i="3"/>
  <c r="M588" i="3"/>
  <c r="M603" i="3"/>
  <c r="M610" i="3"/>
  <c r="M612" i="3"/>
  <c r="M614" i="3"/>
  <c r="M616" i="3"/>
  <c r="M618" i="3"/>
  <c r="M620" i="3"/>
  <c r="M622" i="3"/>
  <c r="M624" i="3"/>
  <c r="M626" i="3"/>
  <c r="M628" i="3"/>
  <c r="M630" i="3"/>
  <c r="M632" i="3"/>
  <c r="M634" i="3"/>
  <c r="M636" i="3"/>
  <c r="M638" i="3"/>
  <c r="M640" i="3"/>
  <c r="M642" i="3"/>
  <c r="M644" i="3"/>
  <c r="M646" i="3"/>
  <c r="M648" i="3"/>
  <c r="M650" i="3"/>
  <c r="M652" i="3"/>
  <c r="M654" i="3"/>
  <c r="M656" i="3"/>
  <c r="M658" i="3"/>
  <c r="M660" i="3"/>
  <c r="M662" i="3"/>
  <c r="M664" i="3"/>
  <c r="M666" i="3"/>
  <c r="M668" i="3"/>
  <c r="M670" i="3"/>
  <c r="M672" i="3"/>
  <c r="M674" i="3"/>
  <c r="M676" i="3"/>
  <c r="M678" i="3"/>
  <c r="M680" i="3"/>
  <c r="M682" i="3"/>
  <c r="M684" i="3"/>
  <c r="M686" i="3"/>
  <c r="M688" i="3"/>
  <c r="M690" i="3"/>
  <c r="M692" i="3"/>
  <c r="M694" i="3"/>
  <c r="M696" i="3"/>
  <c r="M698" i="3"/>
  <c r="M700" i="3"/>
  <c r="M702" i="3"/>
  <c r="M704" i="3"/>
  <c r="M706" i="3"/>
  <c r="M708" i="3"/>
  <c r="M710" i="3"/>
  <c r="M712" i="3"/>
  <c r="M714" i="3"/>
  <c r="M716" i="3"/>
  <c r="M718" i="3"/>
  <c r="M720" i="3"/>
  <c r="M722" i="3"/>
  <c r="M724" i="3"/>
  <c r="M726" i="3"/>
  <c r="M728" i="3"/>
  <c r="M730" i="3"/>
  <c r="M732" i="3"/>
  <c r="M734" i="3"/>
  <c r="M736" i="3"/>
  <c r="M738" i="3"/>
  <c r="M740" i="3"/>
  <c r="M742" i="3"/>
  <c r="M744" i="3"/>
  <c r="M746" i="3"/>
  <c r="M748" i="3"/>
  <c r="M750" i="3"/>
  <c r="M752" i="3"/>
  <c r="M754" i="3"/>
  <c r="M756" i="3"/>
  <c r="M758" i="3"/>
  <c r="M760" i="3"/>
  <c r="M762" i="3"/>
  <c r="M764" i="3"/>
  <c r="M766" i="3"/>
  <c r="M768" i="3"/>
  <c r="M770" i="3"/>
  <c r="M772" i="3"/>
  <c r="M774" i="3"/>
  <c r="M776" i="3"/>
  <c r="M778" i="3"/>
  <c r="M780" i="3"/>
  <c r="M782" i="3"/>
  <c r="M784" i="3"/>
  <c r="M786" i="3"/>
  <c r="M788" i="3"/>
  <c r="M790" i="3"/>
  <c r="M792" i="3"/>
  <c r="M794" i="3"/>
  <c r="M234" i="3"/>
  <c r="M269" i="3"/>
  <c r="M282" i="3"/>
  <c r="M394" i="3"/>
  <c r="M466" i="3"/>
  <c r="M468" i="3"/>
  <c r="M492" i="3"/>
  <c r="M532" i="3"/>
  <c r="M534" i="3"/>
  <c r="M536" i="3"/>
  <c r="M538" i="3"/>
  <c r="M540" i="3"/>
  <c r="M573" i="3"/>
  <c r="M575" i="3"/>
  <c r="M577" i="3"/>
  <c r="M579" i="3"/>
  <c r="M581" i="3"/>
  <c r="M605" i="3"/>
  <c r="M434" i="3"/>
  <c r="M444" i="3"/>
  <c r="M516" i="3"/>
  <c r="M518" i="3"/>
  <c r="M520" i="3"/>
  <c r="M522" i="3"/>
  <c r="M524" i="3"/>
  <c r="M557" i="3"/>
  <c r="M559" i="3"/>
  <c r="M561" i="3"/>
  <c r="M563" i="3"/>
  <c r="M565" i="3"/>
  <c r="M600" i="3"/>
  <c r="M609" i="3"/>
  <c r="M611" i="3"/>
  <c r="M613" i="3"/>
  <c r="M615" i="3"/>
  <c r="M617" i="3"/>
  <c r="M619" i="3"/>
  <c r="M621" i="3"/>
  <c r="M623" i="3"/>
  <c r="M625" i="3"/>
  <c r="M627" i="3"/>
  <c r="M629" i="3"/>
  <c r="M631" i="3"/>
  <c r="M633" i="3"/>
  <c r="M635" i="3"/>
  <c r="M637" i="3"/>
  <c r="M639" i="3"/>
  <c r="M641" i="3"/>
  <c r="M643" i="3"/>
  <c r="M645" i="3"/>
  <c r="M647" i="3"/>
  <c r="M649" i="3"/>
  <c r="M651" i="3"/>
  <c r="M653" i="3"/>
  <c r="M655" i="3"/>
  <c r="M657" i="3"/>
  <c r="M659" i="3"/>
  <c r="M661" i="3"/>
  <c r="M663" i="3"/>
  <c r="M665" i="3"/>
  <c r="M667" i="3"/>
  <c r="M669" i="3"/>
  <c r="M671" i="3"/>
  <c r="M673" i="3"/>
  <c r="M675" i="3"/>
  <c r="M677" i="3"/>
  <c r="M679" i="3"/>
  <c r="M681" i="3"/>
  <c r="M683" i="3"/>
  <c r="M685" i="3"/>
  <c r="M687" i="3"/>
  <c r="M689" i="3"/>
  <c r="M691" i="3"/>
  <c r="M693" i="3"/>
  <c r="M695" i="3"/>
  <c r="M697" i="3"/>
  <c r="M699" i="3"/>
  <c r="M701" i="3"/>
  <c r="M703" i="3"/>
  <c r="M705" i="3"/>
  <c r="M707" i="3"/>
  <c r="M709" i="3"/>
  <c r="M711" i="3"/>
  <c r="M713" i="3"/>
  <c r="M715" i="3"/>
  <c r="M717" i="3"/>
  <c r="M719" i="3"/>
  <c r="M721" i="3"/>
  <c r="M723" i="3"/>
  <c r="M725" i="3"/>
  <c r="M727" i="3"/>
  <c r="M729" i="3"/>
  <c r="M731" i="3"/>
  <c r="M733" i="3"/>
  <c r="M735" i="3"/>
  <c r="M737" i="3"/>
  <c r="M739" i="3"/>
  <c r="M741" i="3"/>
  <c r="M743" i="3"/>
  <c r="M745" i="3"/>
  <c r="M747" i="3"/>
  <c r="M749" i="3"/>
  <c r="M751" i="3"/>
  <c r="M753" i="3"/>
  <c r="M755" i="3"/>
  <c r="M757" i="3"/>
  <c r="M759" i="3"/>
  <c r="M761" i="3"/>
  <c r="M763" i="3"/>
  <c r="M765" i="3"/>
  <c r="M767" i="3"/>
  <c r="M769" i="3"/>
  <c r="M771" i="3"/>
  <c r="M773" i="3"/>
  <c r="M775" i="3"/>
  <c r="M777" i="3"/>
  <c r="M779" i="3"/>
  <c r="M781" i="3"/>
  <c r="M783" i="3"/>
  <c r="M785" i="3"/>
  <c r="M787" i="3"/>
  <c r="M789" i="3"/>
  <c r="M791" i="3"/>
  <c r="M793" i="3"/>
  <c r="M795" i="3"/>
  <c r="M380" i="3"/>
  <c r="M486" i="3"/>
  <c r="M509" i="3"/>
  <c r="M517" i="3"/>
  <c r="M527" i="3"/>
  <c r="M6" i="3"/>
  <c r="M55" i="18" s="1"/>
  <c r="M285" i="3"/>
  <c r="M406" i="3"/>
  <c r="M504" i="3"/>
  <c r="M545" i="3"/>
  <c r="M550" i="3"/>
  <c r="M568" i="3"/>
  <c r="M591" i="3"/>
  <c r="M596" i="3"/>
  <c r="M599" i="3"/>
  <c r="M601" i="3"/>
  <c r="M602" i="3"/>
  <c r="M604" i="3"/>
  <c r="M606" i="3"/>
  <c r="M608" i="3"/>
  <c r="M796" i="3"/>
  <c r="M798" i="3"/>
  <c r="M800" i="3"/>
  <c r="M802" i="3"/>
  <c r="M804" i="3"/>
  <c r="M806" i="3"/>
  <c r="M808" i="3"/>
  <c r="M810" i="3"/>
  <c r="M812" i="3"/>
  <c r="M814" i="3"/>
  <c r="M816" i="3"/>
  <c r="M818" i="3"/>
  <c r="M820" i="3"/>
  <c r="M822" i="3"/>
  <c r="M824" i="3"/>
  <c r="M826" i="3"/>
  <c r="M828" i="3"/>
  <c r="M830" i="3"/>
  <c r="M832" i="3"/>
  <c r="M834" i="3"/>
  <c r="M836" i="3"/>
  <c r="M838" i="3"/>
  <c r="M840" i="3"/>
  <c r="M842" i="3"/>
  <c r="M844" i="3"/>
  <c r="M846" i="3"/>
  <c r="M848" i="3"/>
  <c r="M850" i="3"/>
  <c r="M852" i="3"/>
  <c r="M854" i="3"/>
  <c r="M856" i="3"/>
  <c r="M858" i="3"/>
  <c r="M860" i="3"/>
  <c r="M862" i="3"/>
  <c r="M864" i="3"/>
  <c r="M866" i="3"/>
  <c r="M868" i="3"/>
  <c r="M870" i="3"/>
  <c r="M872" i="3"/>
  <c r="M874" i="3"/>
  <c r="M876" i="3"/>
  <c r="M878" i="3"/>
  <c r="M880" i="3"/>
  <c r="M882" i="3"/>
  <c r="M884" i="3"/>
  <c r="M886" i="3"/>
  <c r="M888" i="3"/>
  <c r="M890" i="3"/>
  <c r="M892" i="3"/>
  <c r="M894" i="3"/>
  <c r="M896" i="3"/>
  <c r="M898" i="3"/>
  <c r="M900" i="3"/>
  <c r="M902" i="3"/>
  <c r="M904" i="3"/>
  <c r="M906" i="3"/>
  <c r="M908" i="3"/>
  <c r="M910" i="3"/>
  <c r="M912" i="3"/>
  <c r="M914" i="3"/>
  <c r="M916" i="3"/>
  <c r="M918" i="3"/>
  <c r="M920" i="3"/>
  <c r="M922" i="3"/>
  <c r="M924" i="3"/>
  <c r="M926" i="3"/>
  <c r="M928" i="3"/>
  <c r="M930" i="3"/>
  <c r="M932" i="3"/>
  <c r="M934" i="3"/>
  <c r="M936" i="3"/>
  <c r="M938" i="3"/>
  <c r="M940" i="3"/>
  <c r="M942" i="3"/>
  <c r="M944" i="3"/>
  <c r="M946" i="3"/>
  <c r="M948" i="3"/>
  <c r="M950" i="3"/>
  <c r="M952" i="3"/>
  <c r="M954" i="3"/>
  <c r="M956" i="3"/>
  <c r="M958" i="3"/>
  <c r="M960" i="3"/>
  <c r="M962" i="3"/>
  <c r="M964" i="3"/>
  <c r="M966" i="3"/>
  <c r="M968" i="3"/>
  <c r="M970" i="3"/>
  <c r="M972" i="3"/>
  <c r="M974" i="3"/>
  <c r="M976" i="3"/>
  <c r="M978" i="3"/>
  <c r="M980" i="3"/>
  <c r="M982" i="3"/>
  <c r="M984" i="3"/>
  <c r="M986" i="3"/>
  <c r="M988" i="3"/>
  <c r="M990" i="3"/>
  <c r="M992" i="3"/>
  <c r="M994" i="3"/>
  <c r="M996" i="3"/>
  <c r="M998" i="3"/>
  <c r="M1000" i="3"/>
  <c r="M1002" i="3"/>
  <c r="M62" i="18" s="1"/>
  <c r="M1004" i="3"/>
  <c r="M64" i="18" s="1"/>
  <c r="M264" i="3"/>
  <c r="M342" i="3"/>
  <c r="M511" i="3"/>
  <c r="M529" i="3"/>
  <c r="M203" i="3"/>
  <c r="M239" i="3"/>
  <c r="M513" i="3"/>
  <c r="M531" i="3"/>
  <c r="M358" i="3"/>
  <c r="M340" i="3"/>
  <c r="M280" i="3"/>
  <c r="M404" i="3"/>
  <c r="M500" i="3"/>
  <c r="M549" i="3"/>
  <c r="M572" i="3"/>
  <c r="M595" i="3"/>
  <c r="M314" i="3"/>
  <c r="M554" i="3"/>
  <c r="M543" i="3"/>
  <c r="M547" i="3"/>
  <c r="M541" i="3"/>
  <c r="M548" i="3"/>
  <c r="M552" i="3"/>
  <c r="M607" i="3"/>
  <c r="M438" i="3"/>
  <c r="M506" i="3"/>
  <c r="M566" i="3"/>
  <c r="M899" i="3"/>
  <c r="M589" i="3"/>
  <c r="M797" i="3"/>
  <c r="M801" i="3"/>
  <c r="M805" i="3"/>
  <c r="M809" i="3"/>
  <c r="M813" i="3"/>
  <c r="M817" i="3"/>
  <c r="M821" i="3"/>
  <c r="M825" i="3"/>
  <c r="M829" i="3"/>
  <c r="M833" i="3"/>
  <c r="M837" i="3"/>
  <c r="M841" i="3"/>
  <c r="M845" i="3"/>
  <c r="M849" i="3"/>
  <c r="M853" i="3"/>
  <c r="M857" i="3"/>
  <c r="M861" i="3"/>
  <c r="M865" i="3"/>
  <c r="M869" i="3"/>
  <c r="M873" i="3"/>
  <c r="M877" i="3"/>
  <c r="M881" i="3"/>
  <c r="M885" i="3"/>
  <c r="M889" i="3"/>
  <c r="M893" i="3"/>
  <c r="M897" i="3"/>
  <c r="M901" i="3"/>
  <c r="M515" i="3"/>
  <c r="M597" i="3"/>
  <c r="M903" i="3"/>
  <c r="M533" i="3"/>
  <c r="M593" i="3"/>
  <c r="M799" i="3"/>
  <c r="M803" i="3"/>
  <c r="M807" i="3"/>
  <c r="M811" i="3"/>
  <c r="M815" i="3"/>
  <c r="M819" i="3"/>
  <c r="M823" i="3"/>
  <c r="M827" i="3"/>
  <c r="M831" i="3"/>
  <c r="M835" i="3"/>
  <c r="M839" i="3"/>
  <c r="M843" i="3"/>
  <c r="M847" i="3"/>
  <c r="M851" i="3"/>
  <c r="M855" i="3"/>
  <c r="M859" i="3"/>
  <c r="M863" i="3"/>
  <c r="M867" i="3"/>
  <c r="M871" i="3"/>
  <c r="M875" i="3"/>
  <c r="M879" i="3"/>
  <c r="M883" i="3"/>
  <c r="M887" i="3"/>
  <c r="M891" i="3"/>
  <c r="M895" i="3"/>
  <c r="M909" i="3"/>
  <c r="M925" i="3"/>
  <c r="M941" i="3"/>
  <c r="M915" i="3"/>
  <c r="M923" i="3"/>
  <c r="M945" i="3"/>
  <c r="M967" i="3"/>
  <c r="M983" i="3"/>
  <c r="M999" i="3"/>
  <c r="M422" i="3"/>
  <c r="M474" i="3"/>
  <c r="M502" i="3"/>
  <c r="M907" i="3"/>
  <c r="M929" i="3"/>
  <c r="M937" i="3"/>
  <c r="M953" i="3"/>
  <c r="M969" i="3"/>
  <c r="M985" i="3"/>
  <c r="M1001" i="3"/>
  <c r="M61" i="18" s="1"/>
  <c r="M564" i="3"/>
  <c r="M913" i="3"/>
  <c r="M921" i="3"/>
  <c r="M943" i="3"/>
  <c r="M951" i="3"/>
  <c r="M955" i="3"/>
  <c r="M971" i="3"/>
  <c r="M987" i="3"/>
  <c r="M1003" i="3"/>
  <c r="M63" i="18" s="1"/>
  <c r="M525" i="3"/>
  <c r="M570" i="3"/>
  <c r="M933" i="3"/>
  <c r="M961" i="3"/>
  <c r="M977" i="3"/>
  <c r="M993" i="3"/>
  <c r="M927" i="3"/>
  <c r="M957" i="3"/>
  <c r="M989" i="3"/>
  <c r="M508" i="3"/>
  <c r="M598" i="3"/>
  <c r="M911" i="3"/>
  <c r="M949" i="3"/>
  <c r="M975" i="3"/>
  <c r="M917" i="3"/>
  <c r="M979" i="3"/>
  <c r="M905" i="3"/>
  <c r="M919" i="3"/>
  <c r="M959" i="3"/>
  <c r="M991" i="3"/>
  <c r="M965" i="3"/>
  <c r="M935" i="3"/>
  <c r="M973" i="3"/>
  <c r="M947" i="3"/>
  <c r="M963" i="3"/>
  <c r="M556" i="3"/>
  <c r="M995" i="3"/>
  <c r="M931" i="3"/>
  <c r="M981" i="3"/>
  <c r="M939" i="3"/>
  <c r="M1005" i="3"/>
  <c r="M65" i="18" s="1"/>
  <c r="M997" i="3"/>
  <c r="N361" i="17"/>
  <c r="N393" i="17"/>
  <c r="N41" i="17"/>
  <c r="N777" i="17"/>
  <c r="N784" i="17"/>
  <c r="N713" i="17"/>
  <c r="N414" i="17"/>
  <c r="M1" i="9"/>
  <c r="N2" i="3"/>
  <c r="N1" i="3"/>
  <c r="N10" i="17" l="1"/>
  <c r="N39" i="18" s="1"/>
  <c r="M28" i="18"/>
  <c r="P553" i="17"/>
  <c r="P158" i="17"/>
  <c r="O37" i="17"/>
  <c r="O663" i="17"/>
  <c r="P569" i="17"/>
  <c r="Q209" i="17"/>
  <c r="P102" i="17"/>
  <c r="N395" i="17"/>
  <c r="P253" i="17"/>
  <c r="O879" i="17"/>
  <c r="S867" i="17"/>
  <c r="R512" i="17"/>
  <c r="O780" i="17"/>
  <c r="P457" i="17"/>
  <c r="P593" i="17"/>
  <c r="Q593" i="17"/>
  <c r="O480" i="17"/>
  <c r="O47" i="17"/>
  <c r="N14" i="17"/>
  <c r="N43" i="18" s="1"/>
  <c r="N32" i="18"/>
  <c r="O827" i="17"/>
  <c r="P207" i="17"/>
  <c r="S111" i="17"/>
  <c r="N521" i="17"/>
  <c r="T182" i="17"/>
  <c r="N812" i="17"/>
  <c r="Q140" i="17"/>
  <c r="R975" i="17"/>
  <c r="S225" i="17"/>
  <c r="Q211" i="17"/>
  <c r="O474" i="17"/>
  <c r="N252" i="17"/>
  <c r="Q18" i="17"/>
  <c r="N264" i="17"/>
  <c r="S32" i="17"/>
  <c r="Q188" i="17"/>
  <c r="N627" i="17"/>
  <c r="N274" i="17"/>
  <c r="P363" i="17"/>
  <c r="N293" i="17"/>
  <c r="P576" i="17"/>
  <c r="P674" i="17"/>
  <c r="P1009" i="17"/>
  <c r="P49" i="18" s="1"/>
  <c r="N977" i="17"/>
  <c r="Q522" i="17"/>
  <c r="R595" i="17"/>
  <c r="N691" i="17"/>
  <c r="N718" i="17"/>
  <c r="P661" i="17"/>
  <c r="N914" i="17"/>
  <c r="N896" i="17"/>
  <c r="N790" i="17"/>
  <c r="O631" i="17"/>
  <c r="N834" i="17"/>
  <c r="N600" i="17"/>
  <c r="N152" i="17"/>
  <c r="N908" i="17"/>
  <c r="R587" i="17"/>
  <c r="P480" i="17"/>
  <c r="Q631" i="17"/>
  <c r="Q874" i="17"/>
  <c r="Q37" i="17"/>
  <c r="Q146" i="17"/>
  <c r="N160" i="17"/>
  <c r="O69" i="17"/>
  <c r="P636" i="17"/>
  <c r="P910" i="17"/>
  <c r="O808" i="17"/>
  <c r="N811" i="17"/>
  <c r="N700" i="17"/>
  <c r="O324" i="17"/>
  <c r="N838" i="17"/>
  <c r="N241" i="17"/>
  <c r="O206" i="17"/>
  <c r="N129" i="17"/>
  <c r="P285" i="17"/>
  <c r="O44" i="17"/>
  <c r="O645" i="17"/>
  <c r="N601" i="17"/>
  <c r="N731" i="17"/>
  <c r="N819" i="17"/>
  <c r="N498" i="17"/>
  <c r="N194" i="17"/>
  <c r="N416" i="17"/>
  <c r="Q22" i="17"/>
  <c r="O565" i="17"/>
  <c r="N871" i="17"/>
  <c r="N773" i="17"/>
  <c r="N424" i="17"/>
  <c r="N869" i="17"/>
  <c r="N629" i="17"/>
  <c r="O377" i="17"/>
  <c r="N746" i="17"/>
  <c r="P724" i="17"/>
  <c r="N219" i="17"/>
  <c r="N231" i="17"/>
  <c r="O450" i="17"/>
  <c r="N615" i="17"/>
  <c r="N721" i="17"/>
  <c r="N620" i="17"/>
  <c r="P349" i="17"/>
  <c r="Q454" i="17"/>
  <c r="O807" i="17"/>
  <c r="P694" i="17"/>
  <c r="N981" i="17"/>
  <c r="N745" i="17"/>
  <c r="N541" i="17"/>
  <c r="N262" i="17"/>
  <c r="N33" i="17"/>
  <c r="P861" i="17"/>
  <c r="N169" i="17"/>
  <c r="O430" i="17"/>
  <c r="N573" i="17"/>
  <c r="N575" i="17"/>
  <c r="N841" i="17"/>
  <c r="N185" i="17"/>
  <c r="Q457" i="17"/>
  <c r="Q444" i="17"/>
  <c r="N352" i="17"/>
  <c r="N421" i="17"/>
  <c r="N582" i="17"/>
  <c r="O886" i="17"/>
  <c r="O924" i="17"/>
  <c r="O547" i="17"/>
  <c r="P659" i="17"/>
  <c r="N747" i="17"/>
  <c r="N346" i="17"/>
  <c r="N995" i="17"/>
  <c r="O738" i="17"/>
  <c r="Q538" i="17"/>
  <c r="N173" i="17"/>
  <c r="N832" i="17"/>
  <c r="N164" i="17"/>
  <c r="N405" i="17"/>
  <c r="N390" i="17"/>
  <c r="O846" i="17"/>
  <c r="N918" i="17"/>
  <c r="N726" i="17"/>
  <c r="N404" i="17"/>
  <c r="N387" i="17"/>
  <c r="N932" i="17"/>
  <c r="N549" i="17"/>
  <c r="N180" i="17"/>
  <c r="O991" i="17"/>
  <c r="N144" i="17"/>
  <c r="N525" i="17"/>
  <c r="N103" i="17"/>
  <c r="N876" i="17"/>
  <c r="O640" i="17"/>
  <c r="N55" i="17"/>
  <c r="O755" i="17"/>
  <c r="Q399" i="17"/>
  <c r="N534" i="17"/>
  <c r="N325" i="17"/>
  <c r="N621" i="17"/>
  <c r="P40" i="17"/>
  <c r="N172" i="17"/>
  <c r="N46" i="17"/>
  <c r="O580" i="17"/>
  <c r="N137" i="17"/>
  <c r="N255" i="17"/>
  <c r="N220" i="17"/>
  <c r="N93" i="17"/>
  <c r="N666" i="17"/>
  <c r="P663" i="17"/>
  <c r="N635" i="17"/>
  <c r="N447" i="17"/>
  <c r="N800" i="17"/>
  <c r="Q715" i="17"/>
  <c r="O960" i="17"/>
  <c r="N1003" i="17"/>
  <c r="N614" i="17"/>
  <c r="N828" i="17"/>
  <c r="N630" i="17"/>
  <c r="N104" i="17"/>
  <c r="N376" i="17"/>
  <c r="P517" i="17"/>
  <c r="P795" i="17"/>
  <c r="O108" i="17"/>
  <c r="N847" i="17"/>
  <c r="N583" i="17"/>
  <c r="O763" i="17"/>
  <c r="O297" i="17"/>
  <c r="P36" i="17"/>
  <c r="O710" i="17"/>
  <c r="N567" i="17"/>
  <c r="N974" i="17"/>
  <c r="N559" i="17"/>
  <c r="N400" i="17"/>
  <c r="N198" i="17"/>
  <c r="N356" i="17"/>
  <c r="N673" i="17"/>
  <c r="N557" i="17"/>
  <c r="O895" i="17"/>
  <c r="N682" i="17"/>
  <c r="N543" i="17"/>
  <c r="N967" i="17"/>
  <c r="N460" i="17"/>
  <c r="N921" i="17"/>
  <c r="O992" i="17"/>
  <c r="O443" i="17"/>
  <c r="O505" i="17"/>
  <c r="P272" i="17"/>
  <c r="N183" i="17"/>
  <c r="N359" i="17"/>
  <c r="O388" i="17"/>
  <c r="N954" i="17"/>
  <c r="N998" i="17"/>
  <c r="N481" i="17"/>
  <c r="O743" i="17"/>
  <c r="N571" i="17"/>
  <c r="N963" i="17"/>
  <c r="N825" i="17"/>
  <c r="Q67" i="17"/>
  <c r="N30" i="18"/>
  <c r="N12" i="17"/>
  <c r="N41" i="18" s="1"/>
  <c r="N697" i="17"/>
  <c r="N335" i="17"/>
  <c r="N768" i="17"/>
  <c r="O263" i="17"/>
  <c r="N556" i="17"/>
  <c r="N380" i="17"/>
  <c r="N609" i="17"/>
  <c r="N994" i="17"/>
  <c r="O539" i="17"/>
  <c r="N235" i="17"/>
  <c r="O408" i="17"/>
  <c r="O894" i="17"/>
  <c r="O295" i="17"/>
  <c r="O391" i="17"/>
  <c r="N442" i="17"/>
  <c r="N658" i="17"/>
  <c r="N725" i="17"/>
  <c r="P299" i="17"/>
  <c r="N883" i="17"/>
  <c r="N988" i="17"/>
  <c r="P906" i="17"/>
  <c r="N625" i="17"/>
  <c r="N203" i="17"/>
  <c r="P178" i="17"/>
  <c r="O493" i="17"/>
  <c r="N234" i="17"/>
  <c r="O686" i="17"/>
  <c r="N853" i="17"/>
  <c r="P946" i="17"/>
  <c r="N509" i="17"/>
  <c r="O560" i="17"/>
  <c r="O484" i="17"/>
  <c r="O917" i="17"/>
  <c r="P723" i="17"/>
  <c r="N127" i="17"/>
  <c r="N929" i="17"/>
  <c r="O970" i="17"/>
  <c r="N489" i="17"/>
  <c r="N748" i="17"/>
  <c r="N877" i="17"/>
  <c r="N139" i="17"/>
  <c r="O961" i="17"/>
  <c r="P787" i="17"/>
  <c r="N435" i="17"/>
  <c r="N720" i="17"/>
  <c r="N488" i="17"/>
  <c r="O214" i="17"/>
  <c r="N793" i="17"/>
  <c r="N20" i="17"/>
  <c r="N308" i="17"/>
  <c r="N552" i="17"/>
  <c r="N836" i="17"/>
  <c r="N648" i="17"/>
  <c r="P776" i="17"/>
  <c r="N462" i="17"/>
  <c r="N653" i="17"/>
  <c r="N26" i="17"/>
  <c r="N604" i="17"/>
  <c r="O120" i="17"/>
  <c r="Q904" i="17"/>
  <c r="P304" i="17"/>
  <c r="N184" i="17"/>
  <c r="N759" i="17"/>
  <c r="O375" i="17"/>
  <c r="N804" i="17"/>
  <c r="Q323" i="17"/>
  <c r="N222" i="17"/>
  <c r="P778" i="17"/>
  <c r="N245" i="17"/>
  <c r="N21" i="17"/>
  <c r="N767" i="17"/>
  <c r="R92" i="17"/>
  <c r="N972" i="17"/>
  <c r="N586" i="17"/>
  <c r="N964" i="17"/>
  <c r="O513" i="17"/>
  <c r="O316" i="17"/>
  <c r="N478" i="17"/>
  <c r="O17" i="17"/>
  <c r="N554" i="17"/>
  <c r="O656" i="17"/>
  <c r="N163" i="17"/>
  <c r="P110" i="17"/>
  <c r="N1007" i="17"/>
  <c r="N47" i="18" s="1"/>
  <c r="O979" i="17"/>
  <c r="N49" i="17"/>
  <c r="O396" i="17"/>
  <c r="O412" i="17"/>
  <c r="O257" i="17"/>
  <c r="N101" i="17"/>
  <c r="N835" i="17"/>
  <c r="N930" i="17"/>
  <c r="N613" i="17"/>
  <c r="O273" i="17"/>
  <c r="N705" i="17"/>
  <c r="N334" i="17"/>
  <c r="N714" i="17"/>
  <c r="O626" i="17"/>
  <c r="N38" i="17"/>
  <c r="N53" i="17"/>
  <c r="O72" i="17"/>
  <c r="N971" i="17"/>
  <c r="N328" i="17"/>
  <c r="P966" i="17"/>
  <c r="O616" i="17"/>
  <c r="Q661" i="17"/>
  <c r="P623" i="17"/>
  <c r="N154" i="17"/>
  <c r="N118" i="17"/>
  <c r="O265" i="17"/>
  <c r="N717" i="17"/>
  <c r="N837" i="17"/>
  <c r="N470" i="17"/>
  <c r="N465" i="17"/>
  <c r="O437" i="17"/>
  <c r="N683" i="17"/>
  <c r="N544" i="17"/>
  <c r="N637" i="17"/>
  <c r="N530" i="17"/>
  <c r="N147" i="17"/>
  <c r="P438" i="17"/>
  <c r="N313" i="17"/>
  <c r="N687" i="17"/>
  <c r="P332" i="17"/>
  <c r="N578" i="17"/>
  <c r="O652" i="17"/>
  <c r="Q353" i="17"/>
  <c r="N638" i="17"/>
  <c r="N802" i="17"/>
  <c r="N153" i="17"/>
  <c r="N256" i="17"/>
  <c r="N901" i="17"/>
  <c r="O58" i="17"/>
  <c r="N141" i="17"/>
  <c r="N418" i="17"/>
  <c r="N939" i="17"/>
  <c r="P839" i="17"/>
  <c r="P831" i="17"/>
  <c r="P531" i="17"/>
  <c r="N868" i="17"/>
  <c r="O427" i="17"/>
  <c r="O52" i="17"/>
  <c r="O589" i="17"/>
  <c r="N875" i="17"/>
  <c r="N197" i="17"/>
  <c r="N794" i="17"/>
  <c r="N610" i="17"/>
  <c r="N50" i="17"/>
  <c r="P634" i="17"/>
  <c r="N392" i="17"/>
  <c r="N463" i="17"/>
  <c r="N584" i="17"/>
  <c r="N805" i="17"/>
  <c r="N420" i="17"/>
  <c r="N829" i="17"/>
  <c r="N958" i="17"/>
  <c r="N840" i="17"/>
  <c r="O769" i="17"/>
  <c r="N487" i="17"/>
  <c r="O201" i="17"/>
  <c r="O581" i="17"/>
  <c r="O529" i="17"/>
  <c r="N880" i="17"/>
  <c r="N884" i="17"/>
  <c r="O591" i="17"/>
  <c r="O751" i="17"/>
  <c r="P671" i="17"/>
  <c r="N941" i="17"/>
  <c r="O737" i="17"/>
  <c r="N107" i="17"/>
  <c r="O60" i="17"/>
  <c r="N57" i="17"/>
  <c r="N386" i="17"/>
  <c r="P223" i="17"/>
  <c r="P474" i="17"/>
  <c r="N270" i="17"/>
  <c r="N813" i="17"/>
  <c r="N824" i="17"/>
  <c r="Q64" i="17"/>
  <c r="O469" i="17"/>
  <c r="N633" i="17"/>
  <c r="O912" i="17"/>
  <c r="N280" i="17"/>
  <c r="N205" i="17"/>
  <c r="N74" i="17"/>
  <c r="O950" i="17"/>
  <c r="N670" i="17"/>
  <c r="N754" i="17"/>
  <c r="O535" i="17"/>
  <c r="O389" i="17"/>
  <c r="O379" i="17"/>
  <c r="N860" i="17"/>
  <c r="N455" i="17"/>
  <c r="P689" i="17"/>
  <c r="P892" i="17"/>
  <c r="P1001" i="17"/>
  <c r="N942" i="17"/>
  <c r="N1008" i="17"/>
  <c r="N48" i="18" s="1"/>
  <c r="N329" i="17"/>
  <c r="O264" i="17"/>
  <c r="N210" i="17"/>
  <c r="N499" i="17"/>
  <c r="N347" i="17"/>
  <c r="N433" i="17"/>
  <c r="O756" i="17"/>
  <c r="N772" i="17"/>
  <c r="N558" i="17"/>
  <c r="Q208" i="17"/>
  <c r="P401" i="17"/>
  <c r="O844" i="17"/>
  <c r="P71" i="17"/>
  <c r="N268" i="17"/>
  <c r="N161" i="17"/>
  <c r="N933" i="17"/>
  <c r="O354" i="17"/>
  <c r="P618" i="17"/>
  <c r="N766" i="17"/>
  <c r="O464" i="17"/>
  <c r="O43" i="17"/>
  <c r="O650" i="17"/>
  <c r="O413" i="17"/>
  <c r="N821" i="17"/>
  <c r="O944" i="17"/>
  <c r="O902" i="17"/>
  <c r="O976" i="17"/>
  <c r="N667" i="17"/>
  <c r="O585" i="17"/>
  <c r="O171" i="17"/>
  <c r="N204" i="17"/>
  <c r="N641" i="17"/>
  <c r="O496" i="17"/>
  <c r="N124" i="17"/>
  <c r="N999" i="17"/>
  <c r="N816" i="17"/>
  <c r="O366" i="17"/>
  <c r="N468" i="17"/>
  <c r="O701" i="17"/>
  <c r="N785" i="17"/>
  <c r="N134" i="17"/>
  <c r="N997" i="17"/>
  <c r="N665" i="17"/>
  <c r="N703" i="17"/>
  <c r="O790" i="17"/>
  <c r="Q617" i="17"/>
  <c r="Q287" i="17"/>
  <c r="O920" i="17"/>
  <c r="N446" i="17"/>
  <c r="O358" i="17"/>
  <c r="N119" i="17"/>
  <c r="N142" i="17"/>
  <c r="Q569" i="17"/>
  <c r="O741" i="17"/>
  <c r="N854" i="17"/>
  <c r="O690" i="17"/>
  <c r="N275" i="17"/>
  <c r="N237" i="17"/>
  <c r="O677" i="17"/>
  <c r="N80" i="17"/>
  <c r="O116" i="17"/>
  <c r="N870" i="17"/>
  <c r="O913" i="17"/>
  <c r="N436" i="17"/>
  <c r="N891" i="17"/>
  <c r="Q76" i="17"/>
  <c r="O296" i="17"/>
  <c r="N806" i="17"/>
  <c r="N598" i="17"/>
  <c r="P990" i="17"/>
  <c r="N647" i="17"/>
  <c r="P925" i="17"/>
  <c r="N133" i="17"/>
  <c r="O815" i="17"/>
  <c r="N562" i="17"/>
  <c r="O306" i="17"/>
  <c r="N532" i="17"/>
  <c r="N331" i="17"/>
  <c r="P330" i="17"/>
  <c r="N382" i="17"/>
  <c r="N519" i="17"/>
  <c r="O351" i="17"/>
  <c r="N928" i="17"/>
  <c r="N680" i="17"/>
  <c r="N62" i="17"/>
  <c r="O662" i="17"/>
  <c r="P570" i="17"/>
  <c r="N135" i="17"/>
  <c r="N117" i="17"/>
  <c r="N937" i="17"/>
  <c r="O83" i="17"/>
  <c r="O85" i="17"/>
  <c r="N799" i="17"/>
  <c r="N497" i="17"/>
  <c r="N887" i="17"/>
  <c r="O719" i="17"/>
  <c r="N704" i="17"/>
  <c r="O459" i="17"/>
  <c r="N851" i="17"/>
  <c r="N94" i="17"/>
  <c r="N59" i="17"/>
  <c r="O550" i="17"/>
  <c r="O833" i="17"/>
  <c r="N378" i="17"/>
  <c r="N934" i="17"/>
  <c r="N260" i="17"/>
  <c r="N735" i="17"/>
  <c r="N34" i="17"/>
  <c r="Q102" i="17"/>
  <c r="N732" i="17"/>
  <c r="N123" i="17"/>
  <c r="N25" i="17"/>
  <c r="Q372" i="17"/>
  <c r="N699" i="17"/>
  <c r="N542" i="17"/>
  <c r="N943" i="17"/>
  <c r="N893" i="17"/>
  <c r="N248" i="17"/>
  <c r="O113" i="17"/>
  <c r="N100" i="17"/>
  <c r="N752" i="17"/>
  <c r="N729" i="17"/>
  <c r="N166" i="17"/>
  <c r="N852" i="17"/>
  <c r="O251" i="17"/>
  <c r="N320" i="17"/>
  <c r="N923" i="17"/>
  <c r="N866" i="17"/>
  <c r="N261" i="17"/>
  <c r="O190" i="17"/>
  <c r="N131" i="17"/>
  <c r="N590" i="17"/>
  <c r="N897" i="17"/>
  <c r="N506" i="17"/>
  <c r="O407" i="17"/>
  <c r="O367" i="17"/>
  <c r="N145" i="17"/>
  <c r="N873" i="17"/>
  <c r="O228" i="17"/>
  <c r="N132" i="17"/>
  <c r="N702" i="17"/>
  <c r="O88" i="17"/>
  <c r="N423" i="17"/>
  <c r="N684" i="17"/>
  <c r="N1000" i="17"/>
  <c r="O230" i="17"/>
  <c r="N301" i="17"/>
  <c r="N757" i="17"/>
  <c r="N707" i="17"/>
  <c r="P246" i="17"/>
  <c r="P187" i="17"/>
  <c r="O345" i="17"/>
  <c r="N221" i="17"/>
  <c r="N112" i="17"/>
  <c r="N948" i="17"/>
  <c r="N151" i="17"/>
  <c r="P448" i="17"/>
  <c r="P728" i="17"/>
  <c r="O312" i="17"/>
  <c r="O692" i="17"/>
  <c r="N909" i="17"/>
  <c r="N817" i="17"/>
  <c r="O319" i="17"/>
  <c r="N742" i="17"/>
  <c r="N168" i="17"/>
  <c r="N278" i="17"/>
  <c r="N969" i="17"/>
  <c r="O574" i="17"/>
  <c r="Q70" i="17"/>
  <c r="O865" i="17"/>
  <c r="N850" i="17"/>
  <c r="N490" i="17"/>
  <c r="N599" i="17"/>
  <c r="N30" i="17"/>
  <c r="N410" i="17"/>
  <c r="N216" i="17"/>
  <c r="N422" i="17"/>
  <c r="N797" i="17"/>
  <c r="N753" i="17"/>
  <c r="O915" i="17"/>
  <c r="N415" i="17"/>
  <c r="O266" i="17"/>
  <c r="O826" i="17"/>
  <c r="O922" i="17"/>
  <c r="O676" i="17"/>
  <c r="N514" i="17"/>
  <c r="P789" i="17"/>
  <c r="O750" i="17"/>
  <c r="O654" i="17"/>
  <c r="O126" i="17"/>
  <c r="N907" i="17"/>
  <c r="N555" i="17"/>
  <c r="N788" i="17"/>
  <c r="N980" i="17"/>
  <c r="N199" i="17"/>
  <c r="O162" i="17"/>
  <c r="N577" i="17"/>
  <c r="N953" i="17"/>
  <c r="R593" i="17"/>
  <c r="N45" i="17"/>
  <c r="N781" i="17"/>
  <c r="O716" i="17"/>
  <c r="P109" i="17"/>
  <c r="N186" i="17"/>
  <c r="N466" i="17"/>
  <c r="N259" i="17"/>
  <c r="O889" i="17"/>
  <c r="P384" i="17"/>
  <c r="N545" i="17"/>
  <c r="O226" i="17"/>
  <c r="O523" i="17"/>
  <c r="N602" i="17"/>
  <c r="N317" i="17"/>
  <c r="O196" i="17"/>
  <c r="O501" i="17"/>
  <c r="O568" i="17"/>
  <c r="O985" i="17"/>
  <c r="O318" i="17"/>
  <c r="N898" i="17"/>
  <c r="N736" i="17"/>
  <c r="O639" i="17"/>
  <c r="O798" i="17"/>
  <c r="N503" i="17"/>
  <c r="N952" i="17"/>
  <c r="N282" i="17"/>
  <c r="O61" i="17"/>
  <c r="O761" i="17"/>
  <c r="Q955" i="17"/>
  <c r="O471" i="17"/>
  <c r="O434" i="17"/>
  <c r="O298" i="17"/>
  <c r="O191" i="17"/>
  <c r="N986" i="17"/>
  <c r="N247" i="17"/>
  <c r="N115" i="17"/>
  <c r="N1006" i="17"/>
  <c r="N46" i="18" s="1"/>
  <c r="O973" i="17"/>
  <c r="Q193" i="17"/>
  <c r="N733" i="17"/>
  <c r="N149" i="17"/>
  <c r="Q23" i="17"/>
  <c r="O945" i="17"/>
  <c r="O48" i="17"/>
  <c r="N504" i="17"/>
  <c r="O472" i="17"/>
  <c r="N31" i="18"/>
  <c r="N13" i="17"/>
  <c r="N42" i="18" s="1"/>
  <c r="P360" i="17"/>
  <c r="O500" i="17"/>
  <c r="P672" i="17"/>
  <c r="N425" i="17"/>
  <c r="N302" i="17"/>
  <c r="Q461" i="17"/>
  <c r="O431" i="17"/>
  <c r="N310" i="17"/>
  <c r="O394" i="17"/>
  <c r="N96" i="17"/>
  <c r="N911" i="17"/>
  <c r="O236" i="17"/>
  <c r="N314" i="17"/>
  <c r="O138" i="17"/>
  <c r="N526" i="17"/>
  <c r="N294" i="17"/>
  <c r="N476" i="17"/>
  <c r="N311" i="17"/>
  <c r="O249" i="17"/>
  <c r="N764" i="17"/>
  <c r="N479" i="17"/>
  <c r="N336" i="17"/>
  <c r="N649" i="17"/>
  <c r="P449" i="17"/>
  <c r="N592" i="17"/>
  <c r="O333" i="17"/>
  <c r="O856" i="17"/>
  <c r="O696" i="17"/>
  <c r="N632" i="17"/>
  <c r="P445" i="17"/>
  <c r="N786" i="17"/>
  <c r="N398" i="17"/>
  <c r="O284" i="17"/>
  <c r="O655" i="17"/>
  <c r="N128" i="17"/>
  <c r="O758" i="17"/>
  <c r="O579" i="17"/>
  <c r="O385" i="17"/>
  <c r="N326" i="17"/>
  <c r="N491" i="17"/>
  <c r="N177" i="17"/>
  <c r="O15" i="17"/>
  <c r="N355" i="17"/>
  <c r="O518" i="17"/>
  <c r="N511" i="17"/>
  <c r="N189" i="17"/>
  <c r="O830" i="17"/>
  <c r="P533" i="17"/>
  <c r="N935" i="17"/>
  <c r="P612" i="17"/>
  <c r="O428" i="17"/>
  <c r="N608" i="17"/>
  <c r="P429" i="17"/>
  <c r="N269" i="17"/>
  <c r="N693" i="17"/>
  <c r="O855" i="17"/>
  <c r="N872" i="17"/>
  <c r="N857" i="17"/>
  <c r="N340" i="17"/>
  <c r="N822" i="17"/>
  <c r="N27" i="17"/>
  <c r="N730" i="17"/>
  <c r="O125" i="17"/>
  <c r="N215" i="17"/>
  <c r="N919" i="17"/>
  <c r="N596" i="17"/>
  <c r="O79" i="17"/>
  <c r="O987" i="17"/>
  <c r="Q1009" i="17"/>
  <c r="Q49" i="18" s="1"/>
  <c r="N244" i="17"/>
  <c r="P277" i="17"/>
  <c r="N290" i="17"/>
  <c r="P87" i="17"/>
  <c r="O740" i="17"/>
  <c r="O165" i="17"/>
  <c r="N712" i="17"/>
  <c r="N357" i="17"/>
  <c r="P486" i="17"/>
  <c r="N607" i="17"/>
  <c r="N951" i="17"/>
  <c r="O657" i="17"/>
  <c r="O775" i="17"/>
  <c r="N453" i="17"/>
  <c r="Q176" i="17"/>
  <c r="N121" i="17"/>
  <c r="N931" i="17"/>
  <c r="N989" i="17"/>
  <c r="N566" i="17"/>
  <c r="N968" i="17"/>
  <c r="N106" i="17"/>
  <c r="N181" i="17"/>
  <c r="N89" i="17"/>
  <c r="N227" i="17"/>
  <c r="N878" i="17"/>
  <c r="N678" i="17"/>
  <c r="N956" i="17"/>
  <c r="N900" i="17"/>
  <c r="O810" i="17"/>
  <c r="O771" i="17"/>
  <c r="N105" i="17"/>
  <c r="N364" i="17"/>
  <c r="N42" i="17"/>
  <c r="O373" i="17"/>
  <c r="O29" i="17"/>
  <c r="N288" i="17"/>
  <c r="N24" i="17"/>
  <c r="N136" i="17"/>
  <c r="N561" i="17"/>
  <c r="N516" i="17"/>
  <c r="N709" i="17"/>
  <c r="O218" i="17"/>
  <c r="N300" i="17"/>
  <c r="O65" i="17"/>
  <c r="N864" i="17"/>
  <c r="N510" i="17"/>
  <c r="O56" i="17"/>
  <c r="N1005" i="17"/>
  <c r="N45" i="18" s="1"/>
  <c r="P588" i="17"/>
  <c r="O229" i="17"/>
  <c r="O369" i="17"/>
  <c r="P54" i="17"/>
  <c r="N403" i="17"/>
  <c r="P458" i="17"/>
  <c r="O890" i="17"/>
  <c r="O862" i="17"/>
  <c r="O406" i="17"/>
  <c r="N820" i="17"/>
  <c r="O572" i="17"/>
  <c r="O86" i="17"/>
  <c r="N624" i="17"/>
  <c r="Q363" i="17"/>
  <c r="N842" i="17"/>
  <c r="O122" i="17"/>
  <c r="O494" i="17"/>
  <c r="Q688" i="17"/>
  <c r="O664" i="17"/>
  <c r="N114" i="17"/>
  <c r="P722" i="17"/>
  <c r="O644" i="17"/>
  <c r="Q91" i="17"/>
  <c r="N905" i="17"/>
  <c r="N643" i="17"/>
  <c r="N779" i="17"/>
  <c r="Q783" i="17"/>
  <c r="N73" i="17"/>
  <c r="N156" i="17"/>
  <c r="P321" i="17"/>
  <c r="R417" i="17"/>
  <c r="O485" i="17"/>
  <c r="N926" i="17"/>
  <c r="N155" i="17"/>
  <c r="N426" i="17"/>
  <c r="P739" i="17"/>
  <c r="O157" i="17"/>
  <c r="Q477" i="17"/>
  <c r="O651" i="17"/>
  <c r="N843" i="17"/>
  <c r="Q305" i="17"/>
  <c r="N796" i="17"/>
  <c r="P801" i="17"/>
  <c r="N762" i="17"/>
  <c r="O68" i="17"/>
  <c r="N611" i="17"/>
  <c r="N881" i="17"/>
  <c r="N605" i="17"/>
  <c r="O90" i="17"/>
  <c r="N482" i="17"/>
  <c r="N28" i="17"/>
  <c r="N524" i="17"/>
  <c r="N267" i="17"/>
  <c r="N239" i="17"/>
  <c r="N765" i="17"/>
  <c r="N341" i="17"/>
  <c r="O212" i="17"/>
  <c r="O66" i="17"/>
  <c r="O916" i="17"/>
  <c r="N232" i="17"/>
  <c r="O642" i="17"/>
  <c r="O792" i="17"/>
  <c r="N192" i="17"/>
  <c r="Q233" i="17"/>
  <c r="O344" i="17"/>
  <c r="O749" i="17"/>
  <c r="N170" i="17"/>
  <c r="N814" i="17"/>
  <c r="N863" i="17"/>
  <c r="N899" i="17"/>
  <c r="O307" i="17"/>
  <c r="N962" i="17"/>
  <c r="N368" i="17"/>
  <c r="O809" i="17"/>
  <c r="N502" i="17"/>
  <c r="O130" i="17"/>
  <c r="O395" i="17"/>
  <c r="N978" i="17"/>
  <c r="R441" i="17"/>
  <c r="N348" i="17"/>
  <c r="N254" i="17"/>
  <c r="O397" i="17"/>
  <c r="O791" i="17"/>
  <c r="N286" i="17"/>
  <c r="P63" i="17"/>
  <c r="N439" i="17"/>
  <c r="N492" i="17"/>
  <c r="N11" i="17"/>
  <c r="N40" i="18" s="1"/>
  <c r="N29" i="18"/>
  <c r="O315" i="17"/>
  <c r="N370" i="17"/>
  <c r="P940" i="17"/>
  <c r="O175" i="17"/>
  <c r="N289" i="17"/>
  <c r="O849" i="17"/>
  <c r="Q669" i="17"/>
  <c r="O383" i="17"/>
  <c r="N148" i="17"/>
  <c r="N292" i="17"/>
  <c r="O983" i="17"/>
  <c r="N782" i="17"/>
  <c r="P540" i="17"/>
  <c r="O174" i="17"/>
  <c r="N507" i="17"/>
  <c r="N515" i="17"/>
  <c r="N276" i="17"/>
  <c r="N537" i="17"/>
  <c r="N938" i="17"/>
  <c r="Q780" i="17"/>
  <c r="N473" i="17"/>
  <c r="Q827" i="17"/>
  <c r="N993" i="17"/>
  <c r="N342" i="17"/>
  <c r="O99" i="17"/>
  <c r="O224" i="17"/>
  <c r="O98" i="17"/>
  <c r="N271" i="17"/>
  <c r="N681" i="17"/>
  <c r="N75" i="17"/>
  <c r="N309" i="17"/>
  <c r="O339" i="17"/>
  <c r="O242" i="17"/>
  <c r="R213" i="17"/>
  <c r="P440" i="17"/>
  <c r="O402" i="17"/>
  <c r="O35" i="17"/>
  <c r="N949" i="17"/>
  <c r="P527" i="17"/>
  <c r="N548" i="17"/>
  <c r="N668" i="17"/>
  <c r="O603" i="17"/>
  <c r="O959" i="17"/>
  <c r="N51" i="17"/>
  <c r="N84" i="17"/>
  <c r="N456" i="17"/>
  <c r="P619" i="17"/>
  <c r="O744" i="17"/>
  <c r="O343" i="17"/>
  <c r="O984" i="17"/>
  <c r="O179" i="17"/>
  <c r="Q432" i="17"/>
  <c r="N774" i="17"/>
  <c r="N927" i="17"/>
  <c r="N150" i="17"/>
  <c r="N78" i="17"/>
  <c r="N419" i="17"/>
  <c r="N16" i="17"/>
  <c r="P508" i="17"/>
  <c r="N597" i="17"/>
  <c r="P888" i="17"/>
  <c r="N628" i="17"/>
  <c r="N882" i="17"/>
  <c r="N660" i="17"/>
  <c r="P706" i="17"/>
  <c r="N39" i="17"/>
  <c r="N734" i="17"/>
  <c r="N564" i="17"/>
  <c r="P374" i="17"/>
  <c r="N31" i="17"/>
  <c r="O97" i="17"/>
  <c r="N82" i="17"/>
  <c r="N885" i="17"/>
  <c r="N337" i="17"/>
  <c r="O250" i="17"/>
  <c r="N409" i="17"/>
  <c r="O411" i="17"/>
  <c r="P77" i="17"/>
  <c r="N19" i="17"/>
  <c r="N475" i="17"/>
  <c r="N495" i="17"/>
  <c r="O159" i="17"/>
  <c r="N202" i="17"/>
  <c r="N536" i="17"/>
  <c r="N711" i="17"/>
  <c r="P546" i="17"/>
  <c r="N143" i="17"/>
  <c r="N982" i="17"/>
  <c r="N467" i="17"/>
  <c r="P859" i="17"/>
  <c r="N240" i="17"/>
  <c r="O167" i="17"/>
  <c r="O646" i="17"/>
  <c r="N760" i="17"/>
  <c r="N350" i="17"/>
  <c r="N996" i="17"/>
  <c r="N606" i="17"/>
  <c r="O303" i="17"/>
  <c r="N936" i="17"/>
  <c r="O520" i="17"/>
  <c r="N283" i="17"/>
  <c r="N848" i="17"/>
  <c r="N770" i="17"/>
  <c r="O200" i="17"/>
  <c r="O291" i="17"/>
  <c r="O451" i="17"/>
  <c r="N965" i="17"/>
  <c r="N338" i="17"/>
  <c r="N823" i="17"/>
  <c r="O258" i="17"/>
  <c r="O679" i="17"/>
  <c r="N903" i="17"/>
  <c r="N452" i="17"/>
  <c r="N551" i="17"/>
  <c r="N1004" i="17"/>
  <c r="N858" i="17"/>
  <c r="N243" i="17"/>
  <c r="N528" i="17"/>
  <c r="N594" i="17"/>
  <c r="N622" i="17"/>
  <c r="N95" i="17"/>
  <c r="P563" i="17"/>
  <c r="N371" i="17"/>
  <c r="N727" i="17"/>
  <c r="N695" i="17"/>
  <c r="P279" i="17"/>
  <c r="N818" i="17"/>
  <c r="O322" i="17"/>
  <c r="O238" i="17"/>
  <c r="O381" i="17"/>
  <c r="O195" i="17"/>
  <c r="N1002" i="17"/>
  <c r="P327" i="17"/>
  <c r="P698" i="17"/>
  <c r="O362" i="17"/>
  <c r="P81" i="17"/>
  <c r="N217" i="17"/>
  <c r="S512" i="17"/>
  <c r="N13" i="3"/>
  <c r="N22" i="3"/>
  <c r="N29" i="3"/>
  <c r="N38" i="3"/>
  <c r="N8" i="3"/>
  <c r="N57" i="18" s="1"/>
  <c r="N15" i="3"/>
  <c r="N24" i="3"/>
  <c r="N31" i="3"/>
  <c r="N40" i="3"/>
  <c r="N10" i="3"/>
  <c r="N59" i="18" s="1"/>
  <c r="N17" i="3"/>
  <c r="N26" i="3"/>
  <c r="N33" i="3"/>
  <c r="N41" i="3"/>
  <c r="N43" i="3"/>
  <c r="N45" i="3"/>
  <c r="N47" i="3"/>
  <c r="N49" i="3"/>
  <c r="N51" i="3"/>
  <c r="N53" i="3"/>
  <c r="N48" i="3"/>
  <c r="N12" i="3"/>
  <c r="N14" i="3"/>
  <c r="N16" i="3"/>
  <c r="N18" i="3"/>
  <c r="N20" i="3"/>
  <c r="N52" i="3"/>
  <c r="N23" i="3"/>
  <c r="N28" i="3"/>
  <c r="N36" i="3"/>
  <c r="N50" i="3"/>
  <c r="N57" i="3"/>
  <c r="N64" i="3"/>
  <c r="N25" i="3"/>
  <c r="N30" i="3"/>
  <c r="N35" i="3"/>
  <c r="N61" i="3"/>
  <c r="N66" i="3"/>
  <c r="N68" i="3"/>
  <c r="N70" i="3"/>
  <c r="N72" i="3"/>
  <c r="N74" i="3"/>
  <c r="N76" i="3"/>
  <c r="N78" i="3"/>
  <c r="N80" i="3"/>
  <c r="N82" i="3"/>
  <c r="N84" i="3"/>
  <c r="N86" i="3"/>
  <c r="N88" i="3"/>
  <c r="N90" i="3"/>
  <c r="N92" i="3"/>
  <c r="N94" i="3"/>
  <c r="N96" i="3"/>
  <c r="N98" i="3"/>
  <c r="N100" i="3"/>
  <c r="N102" i="3"/>
  <c r="N104" i="3"/>
  <c r="N106" i="3"/>
  <c r="N108" i="3"/>
  <c r="N110" i="3"/>
  <c r="N112" i="3"/>
  <c r="N9" i="3"/>
  <c r="N58" i="18" s="1"/>
  <c r="N54" i="3"/>
  <c r="N63" i="3"/>
  <c r="N7" i="3"/>
  <c r="N56" i="18" s="1"/>
  <c r="N44" i="3"/>
  <c r="N65" i="3"/>
  <c r="N71" i="3"/>
  <c r="N87" i="3"/>
  <c r="N103" i="3"/>
  <c r="N113" i="3"/>
  <c r="N115" i="3"/>
  <c r="N117" i="3"/>
  <c r="N119" i="3"/>
  <c r="N121" i="3"/>
  <c r="N123" i="3"/>
  <c r="N125" i="3"/>
  <c r="N127" i="3"/>
  <c r="N129" i="3"/>
  <c r="N131" i="3"/>
  <c r="N133" i="3"/>
  <c r="N135" i="3"/>
  <c r="N137" i="3"/>
  <c r="N21" i="3"/>
  <c r="N34" i="3"/>
  <c r="N37" i="3"/>
  <c r="N55" i="3"/>
  <c r="N77" i="3"/>
  <c r="N93" i="3"/>
  <c r="N109" i="3"/>
  <c r="N11" i="3"/>
  <c r="N19" i="3"/>
  <c r="N32" i="3"/>
  <c r="N79" i="3"/>
  <c r="N95" i="3"/>
  <c r="N111" i="3"/>
  <c r="N114" i="3"/>
  <c r="N116" i="3"/>
  <c r="N118" i="3"/>
  <c r="N120" i="3"/>
  <c r="N122" i="3"/>
  <c r="N124" i="3"/>
  <c r="N126" i="3"/>
  <c r="N128" i="3"/>
  <c r="N130" i="3"/>
  <c r="N132" i="3"/>
  <c r="N134" i="3"/>
  <c r="N136" i="3"/>
  <c r="N138" i="3"/>
  <c r="N60" i="3"/>
  <c r="N62" i="3"/>
  <c r="N81" i="3"/>
  <c r="N83" i="3"/>
  <c r="N85" i="3"/>
  <c r="N59" i="3"/>
  <c r="N46" i="3"/>
  <c r="N75" i="3"/>
  <c r="N101" i="3"/>
  <c r="N144" i="3"/>
  <c r="N151" i="3"/>
  <c r="N160" i="3"/>
  <c r="N165" i="3"/>
  <c r="N167" i="3"/>
  <c r="N169" i="3"/>
  <c r="N171" i="3"/>
  <c r="N173" i="3"/>
  <c r="N175" i="3"/>
  <c r="N177" i="3"/>
  <c r="N179" i="3"/>
  <c r="N181" i="3"/>
  <c r="N183" i="3"/>
  <c r="N185" i="3"/>
  <c r="N187" i="3"/>
  <c r="N189" i="3"/>
  <c r="N191" i="3"/>
  <c r="N193" i="3"/>
  <c r="N195" i="3"/>
  <c r="N197" i="3"/>
  <c r="N199" i="3"/>
  <c r="N201" i="3"/>
  <c r="N203" i="3"/>
  <c r="N205" i="3"/>
  <c r="N207" i="3"/>
  <c r="N209" i="3"/>
  <c r="N211" i="3"/>
  <c r="N213" i="3"/>
  <c r="N215" i="3"/>
  <c r="N217" i="3"/>
  <c r="N219" i="3"/>
  <c r="N221" i="3"/>
  <c r="N223" i="3"/>
  <c r="N225" i="3"/>
  <c r="N227" i="3"/>
  <c r="N229" i="3"/>
  <c r="N231" i="3"/>
  <c r="N233" i="3"/>
  <c r="N235" i="3"/>
  <c r="N237" i="3"/>
  <c r="N239" i="3"/>
  <c r="N241" i="3"/>
  <c r="N243" i="3"/>
  <c r="N245" i="3"/>
  <c r="N247" i="3"/>
  <c r="N249" i="3"/>
  <c r="N251" i="3"/>
  <c r="N253" i="3"/>
  <c r="N255" i="3"/>
  <c r="N257" i="3"/>
  <c r="N67" i="3"/>
  <c r="N146" i="3"/>
  <c r="N153" i="3"/>
  <c r="N162" i="3"/>
  <c r="N139" i="3"/>
  <c r="N148" i="3"/>
  <c r="N155" i="3"/>
  <c r="N58" i="3"/>
  <c r="N69" i="3"/>
  <c r="N141" i="3"/>
  <c r="N143" i="3"/>
  <c r="N145" i="3"/>
  <c r="N147" i="3"/>
  <c r="N149" i="3"/>
  <c r="N170" i="3"/>
  <c r="N186" i="3"/>
  <c r="N202" i="3"/>
  <c r="N218" i="3"/>
  <c r="N234" i="3"/>
  <c r="N250" i="3"/>
  <c r="N176" i="3"/>
  <c r="N192" i="3"/>
  <c r="N208" i="3"/>
  <c r="N224" i="3"/>
  <c r="N240" i="3"/>
  <c r="N256" i="3"/>
  <c r="N259" i="3"/>
  <c r="N261" i="3"/>
  <c r="N263" i="3"/>
  <c r="N265" i="3"/>
  <c r="N267" i="3"/>
  <c r="N269" i="3"/>
  <c r="N271" i="3"/>
  <c r="N273" i="3"/>
  <c r="N275" i="3"/>
  <c r="N277" i="3"/>
  <c r="N279" i="3"/>
  <c r="N281" i="3"/>
  <c r="N283" i="3"/>
  <c r="N285" i="3"/>
  <c r="N287" i="3"/>
  <c r="N289" i="3"/>
  <c r="N291" i="3"/>
  <c r="N293" i="3"/>
  <c r="N295" i="3"/>
  <c r="N297" i="3"/>
  <c r="N299" i="3"/>
  <c r="N301" i="3"/>
  <c r="N303" i="3"/>
  <c r="N305" i="3"/>
  <c r="N307" i="3"/>
  <c r="N56" i="3"/>
  <c r="N178" i="3"/>
  <c r="N194" i="3"/>
  <c r="N210" i="3"/>
  <c r="N226" i="3"/>
  <c r="N242" i="3"/>
  <c r="N97" i="3"/>
  <c r="N220" i="3"/>
  <c r="N222" i="3"/>
  <c r="N268" i="3"/>
  <c r="N284" i="3"/>
  <c r="N300" i="3"/>
  <c r="N89" i="3"/>
  <c r="N154" i="3"/>
  <c r="N159" i="3"/>
  <c r="N172" i="3"/>
  <c r="N174" i="3"/>
  <c r="N212" i="3"/>
  <c r="N214" i="3"/>
  <c r="N216" i="3"/>
  <c r="N270" i="3"/>
  <c r="N286" i="3"/>
  <c r="N302" i="3"/>
  <c r="N73" i="3"/>
  <c r="N164" i="3"/>
  <c r="N166" i="3"/>
  <c r="N168" i="3"/>
  <c r="N252" i="3"/>
  <c r="N254" i="3"/>
  <c r="N272" i="3"/>
  <c r="N288" i="3"/>
  <c r="N304" i="3"/>
  <c r="N309" i="3"/>
  <c r="N311" i="3"/>
  <c r="N313" i="3"/>
  <c r="N315" i="3"/>
  <c r="N317" i="3"/>
  <c r="N319" i="3"/>
  <c r="N321" i="3"/>
  <c r="N323" i="3"/>
  <c r="N325" i="3"/>
  <c r="N327" i="3"/>
  <c r="N329" i="3"/>
  <c r="N331" i="3"/>
  <c r="N333" i="3"/>
  <c r="N335" i="3"/>
  <c r="N337" i="3"/>
  <c r="N339" i="3"/>
  <c r="N341" i="3"/>
  <c r="N343" i="3"/>
  <c r="N345" i="3"/>
  <c r="N347" i="3"/>
  <c r="N349" i="3"/>
  <c r="N351" i="3"/>
  <c r="N353" i="3"/>
  <c r="N355" i="3"/>
  <c r="N357" i="3"/>
  <c r="N359" i="3"/>
  <c r="N361" i="3"/>
  <c r="N363" i="3"/>
  <c r="N365" i="3"/>
  <c r="N367" i="3"/>
  <c r="N369" i="3"/>
  <c r="N371" i="3"/>
  <c r="N373" i="3"/>
  <c r="N375" i="3"/>
  <c r="N377" i="3"/>
  <c r="N379" i="3"/>
  <c r="N381" i="3"/>
  <c r="N383" i="3"/>
  <c r="N385" i="3"/>
  <c r="N387" i="3"/>
  <c r="N389" i="3"/>
  <c r="N391" i="3"/>
  <c r="N393" i="3"/>
  <c r="N395" i="3"/>
  <c r="N397" i="3"/>
  <c r="N399" i="3"/>
  <c r="N401" i="3"/>
  <c r="N403" i="3"/>
  <c r="N405" i="3"/>
  <c r="N407" i="3"/>
  <c r="N409" i="3"/>
  <c r="N411" i="3"/>
  <c r="N413" i="3"/>
  <c r="N415" i="3"/>
  <c r="N417" i="3"/>
  <c r="N419" i="3"/>
  <c r="N421" i="3"/>
  <c r="N423" i="3"/>
  <c r="N425" i="3"/>
  <c r="N427" i="3"/>
  <c r="N429" i="3"/>
  <c r="N431" i="3"/>
  <c r="N433" i="3"/>
  <c r="N435" i="3"/>
  <c r="N437" i="3"/>
  <c r="N439" i="3"/>
  <c r="N441" i="3"/>
  <c r="N443" i="3"/>
  <c r="N445" i="3"/>
  <c r="N447" i="3"/>
  <c r="N449" i="3"/>
  <c r="N451" i="3"/>
  <c r="N453" i="3"/>
  <c r="N455" i="3"/>
  <c r="N457" i="3"/>
  <c r="N459" i="3"/>
  <c r="N461" i="3"/>
  <c r="N463" i="3"/>
  <c r="N465" i="3"/>
  <c r="N467" i="3"/>
  <c r="N469" i="3"/>
  <c r="N471" i="3"/>
  <c r="N473" i="3"/>
  <c r="N475" i="3"/>
  <c r="N477" i="3"/>
  <c r="N479" i="3"/>
  <c r="N481" i="3"/>
  <c r="N483" i="3"/>
  <c r="N485" i="3"/>
  <c r="N487" i="3"/>
  <c r="N489" i="3"/>
  <c r="N491" i="3"/>
  <c r="N493" i="3"/>
  <c r="N495" i="3"/>
  <c r="N107" i="3"/>
  <c r="N182" i="3"/>
  <c r="N228" i="3"/>
  <c r="N274" i="3"/>
  <c r="N276" i="3"/>
  <c r="N278" i="3"/>
  <c r="N280" i="3"/>
  <c r="N282" i="3"/>
  <c r="N310" i="3"/>
  <c r="N326" i="3"/>
  <c r="N342" i="3"/>
  <c r="N358" i="3"/>
  <c r="N374" i="3"/>
  <c r="N390" i="3"/>
  <c r="N406" i="3"/>
  <c r="N422" i="3"/>
  <c r="N438" i="3"/>
  <c r="N454" i="3"/>
  <c r="N470" i="3"/>
  <c r="N486" i="3"/>
  <c r="N152" i="3"/>
  <c r="N196" i="3"/>
  <c r="N258" i="3"/>
  <c r="N260" i="3"/>
  <c r="N262" i="3"/>
  <c r="N264" i="3"/>
  <c r="N266" i="3"/>
  <c r="N316" i="3"/>
  <c r="N332" i="3"/>
  <c r="N348" i="3"/>
  <c r="N364" i="3"/>
  <c r="N380" i="3"/>
  <c r="N396" i="3"/>
  <c r="N412" i="3"/>
  <c r="N428" i="3"/>
  <c r="N444" i="3"/>
  <c r="N460" i="3"/>
  <c r="N476" i="3"/>
  <c r="N492" i="3"/>
  <c r="N27" i="3"/>
  <c r="N150" i="3"/>
  <c r="N163" i="3"/>
  <c r="N206" i="3"/>
  <c r="N232" i="3"/>
  <c r="N318" i="3"/>
  <c r="N334" i="3"/>
  <c r="N350" i="3"/>
  <c r="N366" i="3"/>
  <c r="N382" i="3"/>
  <c r="N398" i="3"/>
  <c r="N414" i="3"/>
  <c r="N430" i="3"/>
  <c r="N446" i="3"/>
  <c r="N462" i="3"/>
  <c r="N478" i="3"/>
  <c r="N494" i="3"/>
  <c r="N198" i="3"/>
  <c r="N294" i="3"/>
  <c r="N91" i="3"/>
  <c r="N156" i="3"/>
  <c r="N190" i="3"/>
  <c r="N248" i="3"/>
  <c r="N161" i="3"/>
  <c r="N180" i="3"/>
  <c r="N188" i="3"/>
  <c r="N296" i="3"/>
  <c r="N312" i="3"/>
  <c r="N314" i="3"/>
  <c r="N352" i="3"/>
  <c r="N354" i="3"/>
  <c r="N99" i="3"/>
  <c r="N158" i="3"/>
  <c r="N340" i="3"/>
  <c r="N392" i="3"/>
  <c r="N394" i="3"/>
  <c r="N432" i="3"/>
  <c r="N434" i="3"/>
  <c r="N436" i="3"/>
  <c r="N39" i="3"/>
  <c r="N236" i="3"/>
  <c r="N346" i="3"/>
  <c r="N384" i="3"/>
  <c r="N386" i="3"/>
  <c r="N388" i="3"/>
  <c r="N238" i="3"/>
  <c r="N290" i="3"/>
  <c r="N308" i="3"/>
  <c r="N330" i="3"/>
  <c r="N336" i="3"/>
  <c r="N368" i="3"/>
  <c r="N370" i="3"/>
  <c r="N372" i="3"/>
  <c r="N456" i="3"/>
  <c r="N458" i="3"/>
  <c r="N204" i="3"/>
  <c r="N244" i="3"/>
  <c r="N320" i="3"/>
  <c r="N322" i="3"/>
  <c r="N362" i="3"/>
  <c r="N408" i="3"/>
  <c r="N426" i="3"/>
  <c r="N450" i="3"/>
  <c r="N464" i="3"/>
  <c r="N501" i="3"/>
  <c r="N508" i="3"/>
  <c r="N517" i="3"/>
  <c r="N524" i="3"/>
  <c r="N533" i="3"/>
  <c r="N540" i="3"/>
  <c r="N549" i="3"/>
  <c r="N556" i="3"/>
  <c r="N565" i="3"/>
  <c r="N572" i="3"/>
  <c r="N581" i="3"/>
  <c r="N588" i="3"/>
  <c r="N597" i="3"/>
  <c r="N600" i="3"/>
  <c r="N602" i="3"/>
  <c r="N604" i="3"/>
  <c r="N606" i="3"/>
  <c r="N42" i="3"/>
  <c r="N142" i="3"/>
  <c r="N324" i="3"/>
  <c r="N400" i="3"/>
  <c r="N418" i="3"/>
  <c r="N484" i="3"/>
  <c r="N503" i="3"/>
  <c r="N510" i="3"/>
  <c r="N519" i="3"/>
  <c r="N526" i="3"/>
  <c r="N535" i="3"/>
  <c r="N542" i="3"/>
  <c r="N551" i="3"/>
  <c r="N558" i="3"/>
  <c r="N567" i="3"/>
  <c r="N574" i="3"/>
  <c r="N583" i="3"/>
  <c r="N590" i="3"/>
  <c r="N184" i="3"/>
  <c r="N246" i="3"/>
  <c r="N292" i="3"/>
  <c r="N328" i="3"/>
  <c r="N410" i="3"/>
  <c r="N442" i="3"/>
  <c r="N448" i="3"/>
  <c r="N490" i="3"/>
  <c r="N505" i="3"/>
  <c r="N512" i="3"/>
  <c r="N521" i="3"/>
  <c r="N528" i="3"/>
  <c r="N537" i="3"/>
  <c r="N544" i="3"/>
  <c r="N553" i="3"/>
  <c r="N560" i="3"/>
  <c r="N569" i="3"/>
  <c r="N576" i="3"/>
  <c r="N585" i="3"/>
  <c r="N592" i="3"/>
  <c r="N200" i="3"/>
  <c r="N404" i="3"/>
  <c r="N420" i="3"/>
  <c r="N498" i="3"/>
  <c r="N500" i="3"/>
  <c r="N502" i="3"/>
  <c r="N504" i="3"/>
  <c r="N506" i="3"/>
  <c r="N539" i="3"/>
  <c r="N541" i="3"/>
  <c r="N543" i="3"/>
  <c r="N545" i="3"/>
  <c r="N547" i="3"/>
  <c r="N601" i="3"/>
  <c r="N105" i="3"/>
  <c r="N378" i="3"/>
  <c r="N402" i="3"/>
  <c r="N496" i="3"/>
  <c r="N497" i="3"/>
  <c r="N499" i="3"/>
  <c r="N578" i="3"/>
  <c r="N580" i="3"/>
  <c r="N582" i="3"/>
  <c r="N584" i="3"/>
  <c r="N586" i="3"/>
  <c r="N603" i="3"/>
  <c r="N610" i="3"/>
  <c r="N612" i="3"/>
  <c r="N614" i="3"/>
  <c r="N616" i="3"/>
  <c r="N618" i="3"/>
  <c r="N620" i="3"/>
  <c r="N622" i="3"/>
  <c r="N624" i="3"/>
  <c r="N626" i="3"/>
  <c r="N628" i="3"/>
  <c r="N630" i="3"/>
  <c r="N632" i="3"/>
  <c r="N634" i="3"/>
  <c r="N636" i="3"/>
  <c r="N638" i="3"/>
  <c r="N640" i="3"/>
  <c r="N642" i="3"/>
  <c r="N644" i="3"/>
  <c r="N646" i="3"/>
  <c r="N648" i="3"/>
  <c r="N650" i="3"/>
  <c r="N652" i="3"/>
  <c r="N654" i="3"/>
  <c r="N656" i="3"/>
  <c r="N658" i="3"/>
  <c r="N660" i="3"/>
  <c r="N662" i="3"/>
  <c r="N664" i="3"/>
  <c r="N666" i="3"/>
  <c r="N668" i="3"/>
  <c r="N670" i="3"/>
  <c r="N672" i="3"/>
  <c r="N674" i="3"/>
  <c r="N676" i="3"/>
  <c r="N678" i="3"/>
  <c r="N680" i="3"/>
  <c r="N682" i="3"/>
  <c r="N684" i="3"/>
  <c r="N686" i="3"/>
  <c r="N688" i="3"/>
  <c r="N690" i="3"/>
  <c r="N692" i="3"/>
  <c r="N694" i="3"/>
  <c r="N696" i="3"/>
  <c r="N698" i="3"/>
  <c r="N700" i="3"/>
  <c r="N702" i="3"/>
  <c r="N704" i="3"/>
  <c r="N706" i="3"/>
  <c r="N708" i="3"/>
  <c r="N710" i="3"/>
  <c r="N712" i="3"/>
  <c r="N714" i="3"/>
  <c r="N716" i="3"/>
  <c r="N718" i="3"/>
  <c r="N720" i="3"/>
  <c r="N722" i="3"/>
  <c r="N724" i="3"/>
  <c r="N726" i="3"/>
  <c r="N728" i="3"/>
  <c r="N730" i="3"/>
  <c r="N732" i="3"/>
  <c r="N734" i="3"/>
  <c r="N736" i="3"/>
  <c r="N738" i="3"/>
  <c r="N740" i="3"/>
  <c r="N742" i="3"/>
  <c r="N744" i="3"/>
  <c r="N746" i="3"/>
  <c r="N748" i="3"/>
  <c r="N750" i="3"/>
  <c r="N752" i="3"/>
  <c r="N754" i="3"/>
  <c r="N756" i="3"/>
  <c r="N758" i="3"/>
  <c r="N760" i="3"/>
  <c r="N762" i="3"/>
  <c r="N764" i="3"/>
  <c r="N766" i="3"/>
  <c r="N768" i="3"/>
  <c r="N770" i="3"/>
  <c r="N772" i="3"/>
  <c r="N774" i="3"/>
  <c r="N776" i="3"/>
  <c r="N778" i="3"/>
  <c r="N780" i="3"/>
  <c r="N782" i="3"/>
  <c r="N784" i="3"/>
  <c r="N786" i="3"/>
  <c r="N788" i="3"/>
  <c r="N790" i="3"/>
  <c r="N792" i="3"/>
  <c r="N794" i="3"/>
  <c r="N306" i="3"/>
  <c r="N338" i="3"/>
  <c r="N472" i="3"/>
  <c r="N474" i="3"/>
  <c r="N562" i="3"/>
  <c r="N564" i="3"/>
  <c r="N566" i="3"/>
  <c r="N568" i="3"/>
  <c r="N570" i="3"/>
  <c r="N548" i="3"/>
  <c r="N589" i="3"/>
  <c r="N594" i="3"/>
  <c r="N605" i="3"/>
  <c r="N607" i="3"/>
  <c r="N615" i="3"/>
  <c r="N631" i="3"/>
  <c r="N647" i="3"/>
  <c r="N663" i="3"/>
  <c r="N679" i="3"/>
  <c r="N695" i="3"/>
  <c r="N711" i="3"/>
  <c r="N727" i="3"/>
  <c r="N743" i="3"/>
  <c r="N759" i="3"/>
  <c r="N775" i="3"/>
  <c r="N791" i="3"/>
  <c r="N230" i="3"/>
  <c r="N356" i="3"/>
  <c r="N360" i="3"/>
  <c r="N509" i="3"/>
  <c r="N514" i="3"/>
  <c r="N522" i="3"/>
  <c r="N527" i="3"/>
  <c r="N532" i="3"/>
  <c r="N555" i="3"/>
  <c r="N563" i="3"/>
  <c r="N573" i="3"/>
  <c r="N617" i="3"/>
  <c r="N633" i="3"/>
  <c r="N649" i="3"/>
  <c r="N665" i="3"/>
  <c r="N681" i="3"/>
  <c r="N697" i="3"/>
  <c r="N713" i="3"/>
  <c r="N729" i="3"/>
  <c r="N745" i="3"/>
  <c r="N761" i="3"/>
  <c r="N777" i="3"/>
  <c r="N793" i="3"/>
  <c r="N6" i="3"/>
  <c r="N55" i="18" s="1"/>
  <c r="N140" i="3"/>
  <c r="N466" i="3"/>
  <c r="N550" i="3"/>
  <c r="N591" i="3"/>
  <c r="N596" i="3"/>
  <c r="N599" i="3"/>
  <c r="N608" i="3"/>
  <c r="N619" i="3"/>
  <c r="N635" i="3"/>
  <c r="N651" i="3"/>
  <c r="N667" i="3"/>
  <c r="N683" i="3"/>
  <c r="N699" i="3"/>
  <c r="N715" i="3"/>
  <c r="N731" i="3"/>
  <c r="N747" i="3"/>
  <c r="N763" i="3"/>
  <c r="N779" i="3"/>
  <c r="N795" i="3"/>
  <c r="N796" i="3"/>
  <c r="N798" i="3"/>
  <c r="N800" i="3"/>
  <c r="N802" i="3"/>
  <c r="N804" i="3"/>
  <c r="N806" i="3"/>
  <c r="N808" i="3"/>
  <c r="N810" i="3"/>
  <c r="N812" i="3"/>
  <c r="N814" i="3"/>
  <c r="N816" i="3"/>
  <c r="N818" i="3"/>
  <c r="N820" i="3"/>
  <c r="N822" i="3"/>
  <c r="N824" i="3"/>
  <c r="N826" i="3"/>
  <c r="N828" i="3"/>
  <c r="N830" i="3"/>
  <c r="N832" i="3"/>
  <c r="N834" i="3"/>
  <c r="N836" i="3"/>
  <c r="N838" i="3"/>
  <c r="N840" i="3"/>
  <c r="N842" i="3"/>
  <c r="N844" i="3"/>
  <c r="N846" i="3"/>
  <c r="N848" i="3"/>
  <c r="N850" i="3"/>
  <c r="N852" i="3"/>
  <c r="N854" i="3"/>
  <c r="N856" i="3"/>
  <c r="N858" i="3"/>
  <c r="N860" i="3"/>
  <c r="N862" i="3"/>
  <c r="N864" i="3"/>
  <c r="N866" i="3"/>
  <c r="N868" i="3"/>
  <c r="N870" i="3"/>
  <c r="N872" i="3"/>
  <c r="N874" i="3"/>
  <c r="N876" i="3"/>
  <c r="N878" i="3"/>
  <c r="N880" i="3"/>
  <c r="N882" i="3"/>
  <c r="N884" i="3"/>
  <c r="N886" i="3"/>
  <c r="N888" i="3"/>
  <c r="N890" i="3"/>
  <c r="N892" i="3"/>
  <c r="N894" i="3"/>
  <c r="N896" i="3"/>
  <c r="N898" i="3"/>
  <c r="N900" i="3"/>
  <c r="N902" i="3"/>
  <c r="N904" i="3"/>
  <c r="N906" i="3"/>
  <c r="N908" i="3"/>
  <c r="N910" i="3"/>
  <c r="N912" i="3"/>
  <c r="N914" i="3"/>
  <c r="N916" i="3"/>
  <c r="N918" i="3"/>
  <c r="N920" i="3"/>
  <c r="N922" i="3"/>
  <c r="N924" i="3"/>
  <c r="N926" i="3"/>
  <c r="N928" i="3"/>
  <c r="N930" i="3"/>
  <c r="N932" i="3"/>
  <c r="N934" i="3"/>
  <c r="N936" i="3"/>
  <c r="N938" i="3"/>
  <c r="N940" i="3"/>
  <c r="N942" i="3"/>
  <c r="N944" i="3"/>
  <c r="N946" i="3"/>
  <c r="N948" i="3"/>
  <c r="N950" i="3"/>
  <c r="N952" i="3"/>
  <c r="N954" i="3"/>
  <c r="N956" i="3"/>
  <c r="N958" i="3"/>
  <c r="N960" i="3"/>
  <c r="N962" i="3"/>
  <c r="N964" i="3"/>
  <c r="N966" i="3"/>
  <c r="N968" i="3"/>
  <c r="N970" i="3"/>
  <c r="N972" i="3"/>
  <c r="N974" i="3"/>
  <c r="N976" i="3"/>
  <c r="N978" i="3"/>
  <c r="N980" i="3"/>
  <c r="N982" i="3"/>
  <c r="N984" i="3"/>
  <c r="N986" i="3"/>
  <c r="N988" i="3"/>
  <c r="N990" i="3"/>
  <c r="N992" i="3"/>
  <c r="N994" i="3"/>
  <c r="N996" i="3"/>
  <c r="N998" i="3"/>
  <c r="N1000" i="3"/>
  <c r="N1002" i="3"/>
  <c r="N62" i="18" s="1"/>
  <c r="N1004" i="3"/>
  <c r="N64" i="18" s="1"/>
  <c r="N416" i="3"/>
  <c r="N440" i="3"/>
  <c r="N482" i="3"/>
  <c r="N552" i="3"/>
  <c r="N593" i="3"/>
  <c r="N598" i="3"/>
  <c r="N623" i="3"/>
  <c r="N639" i="3"/>
  <c r="N655" i="3"/>
  <c r="N671" i="3"/>
  <c r="N687" i="3"/>
  <c r="N703" i="3"/>
  <c r="N719" i="3"/>
  <c r="N735" i="3"/>
  <c r="N751" i="3"/>
  <c r="N767" i="3"/>
  <c r="N783" i="3"/>
  <c r="N424" i="3"/>
  <c r="N452" i="3"/>
  <c r="N344" i="3"/>
  <c r="N513" i="3"/>
  <c r="N523" i="3"/>
  <c r="N536" i="3"/>
  <c r="N559" i="3"/>
  <c r="N625" i="3"/>
  <c r="N516" i="3"/>
  <c r="N531" i="3"/>
  <c r="N538" i="3"/>
  <c r="N546" i="3"/>
  <c r="N587" i="3"/>
  <c r="N621" i="3"/>
  <c r="N657" i="3"/>
  <c r="N689" i="3"/>
  <c r="N520" i="3"/>
  <c r="N561" i="3"/>
  <c r="N595" i="3"/>
  <c r="N611" i="3"/>
  <c r="N627" i="3"/>
  <c r="N643" i="3"/>
  <c r="N675" i="3"/>
  <c r="N554" i="3"/>
  <c r="N577" i="3"/>
  <c r="N661" i="3"/>
  <c r="N298" i="3"/>
  <c r="N507" i="3"/>
  <c r="N511" i="3"/>
  <c r="N613" i="3"/>
  <c r="N659" i="3"/>
  <c r="N691" i="3"/>
  <c r="N723" i="3"/>
  <c r="N755" i="3"/>
  <c r="N157" i="3"/>
  <c r="N669" i="3"/>
  <c r="N717" i="3"/>
  <c r="N733" i="3"/>
  <c r="N781" i="3"/>
  <c r="N376" i="3"/>
  <c r="N529" i="3"/>
  <c r="N641" i="3"/>
  <c r="N701" i="3"/>
  <c r="N739" i="3"/>
  <c r="N785" i="3"/>
  <c r="N899" i="3"/>
  <c r="N488" i="3"/>
  <c r="N530" i="3"/>
  <c r="N575" i="3"/>
  <c r="N677" i="3"/>
  <c r="N707" i="3"/>
  <c r="N771" i="3"/>
  <c r="N797" i="3"/>
  <c r="N801" i="3"/>
  <c r="N805" i="3"/>
  <c r="N809" i="3"/>
  <c r="N813" i="3"/>
  <c r="N817" i="3"/>
  <c r="N821" i="3"/>
  <c r="N825" i="3"/>
  <c r="N829" i="3"/>
  <c r="N833" i="3"/>
  <c r="N837" i="3"/>
  <c r="N841" i="3"/>
  <c r="N845" i="3"/>
  <c r="N849" i="3"/>
  <c r="N853" i="3"/>
  <c r="N857" i="3"/>
  <c r="N861" i="3"/>
  <c r="N865" i="3"/>
  <c r="N869" i="3"/>
  <c r="N873" i="3"/>
  <c r="N877" i="3"/>
  <c r="N881" i="3"/>
  <c r="N885" i="3"/>
  <c r="N889" i="3"/>
  <c r="N893" i="3"/>
  <c r="N897" i="3"/>
  <c r="N901" i="3"/>
  <c r="N518" i="3"/>
  <c r="N525" i="3"/>
  <c r="N629" i="3"/>
  <c r="N673" i="3"/>
  <c r="N709" i="3"/>
  <c r="N725" i="3"/>
  <c r="N753" i="3"/>
  <c r="N769" i="3"/>
  <c r="N907" i="3"/>
  <c r="N923" i="3"/>
  <c r="N939" i="3"/>
  <c r="N468" i="3"/>
  <c r="N515" i="3"/>
  <c r="N685" i="3"/>
  <c r="N903" i="3"/>
  <c r="N931" i="3"/>
  <c r="N965" i="3"/>
  <c r="N981" i="3"/>
  <c r="N997" i="3"/>
  <c r="N741" i="3"/>
  <c r="N915" i="3"/>
  <c r="N945" i="3"/>
  <c r="N967" i="3"/>
  <c r="N983" i="3"/>
  <c r="N999" i="3"/>
  <c r="N534" i="3"/>
  <c r="N645" i="3"/>
  <c r="N721" i="3"/>
  <c r="N799" i="3"/>
  <c r="N807" i="3"/>
  <c r="N815" i="3"/>
  <c r="N823" i="3"/>
  <c r="N831" i="3"/>
  <c r="N839" i="3"/>
  <c r="N847" i="3"/>
  <c r="N855" i="3"/>
  <c r="N863" i="3"/>
  <c r="N871" i="3"/>
  <c r="N879" i="3"/>
  <c r="N887" i="3"/>
  <c r="N895" i="3"/>
  <c r="N929" i="3"/>
  <c r="N937" i="3"/>
  <c r="N953" i="3"/>
  <c r="N969" i="3"/>
  <c r="N985" i="3"/>
  <c r="N1001" i="3"/>
  <c r="N61" i="18" s="1"/>
  <c r="N637" i="3"/>
  <c r="N757" i="3"/>
  <c r="N905" i="3"/>
  <c r="N911" i="3"/>
  <c r="N919" i="3"/>
  <c r="N941" i="3"/>
  <c r="N949" i="3"/>
  <c r="N959" i="3"/>
  <c r="N975" i="3"/>
  <c r="N991" i="3"/>
  <c r="N765" i="3"/>
  <c r="N921" i="3"/>
  <c r="N943" i="3"/>
  <c r="N971" i="3"/>
  <c r="N1003" i="3"/>
  <c r="N63" i="18" s="1"/>
  <c r="N927" i="3"/>
  <c r="N957" i="3"/>
  <c r="N989" i="3"/>
  <c r="N571" i="3"/>
  <c r="N737" i="3"/>
  <c r="N787" i="3"/>
  <c r="N803" i="3"/>
  <c r="N819" i="3"/>
  <c r="N835" i="3"/>
  <c r="N851" i="3"/>
  <c r="N867" i="3"/>
  <c r="N883" i="3"/>
  <c r="N933" i="3"/>
  <c r="N961" i="3"/>
  <c r="N993" i="3"/>
  <c r="N789" i="3"/>
  <c r="N935" i="3"/>
  <c r="N973" i="3"/>
  <c r="N1005" i="3"/>
  <c r="N65" i="18" s="1"/>
  <c r="N917" i="3"/>
  <c r="N579" i="3"/>
  <c r="N955" i="3"/>
  <c r="N811" i="3"/>
  <c r="N843" i="3"/>
  <c r="N875" i="3"/>
  <c r="N653" i="3"/>
  <c r="N749" i="3"/>
  <c r="N859" i="3"/>
  <c r="N979" i="3"/>
  <c r="N987" i="3"/>
  <c r="N557" i="3"/>
  <c r="N693" i="3"/>
  <c r="N891" i="3"/>
  <c r="N913" i="3"/>
  <c r="N963" i="3"/>
  <c r="N995" i="3"/>
  <c r="N480" i="3"/>
  <c r="N909" i="3"/>
  <c r="N951" i="3"/>
  <c r="N609" i="3"/>
  <c r="N977" i="3"/>
  <c r="N773" i="3"/>
  <c r="N925" i="3"/>
  <c r="N705" i="3"/>
  <c r="N827" i="3"/>
  <c r="N947" i="3"/>
  <c r="O414" i="17"/>
  <c r="O41" i="17"/>
  <c r="O393" i="17"/>
  <c r="O361" i="17"/>
  <c r="O784" i="17"/>
  <c r="O777" i="17"/>
  <c r="O713" i="17"/>
  <c r="N1" i="9"/>
  <c r="O2" i="3"/>
  <c r="O1" i="3"/>
  <c r="O10" i="17" l="1"/>
  <c r="O39" i="18" s="1"/>
  <c r="N28" i="18"/>
  <c r="Q158" i="17"/>
  <c r="P483" i="17"/>
  <c r="R209" i="17"/>
  <c r="R211" i="17"/>
  <c r="R867" i="17"/>
  <c r="R140" i="17"/>
  <c r="Q207" i="17"/>
  <c r="Q253" i="17"/>
  <c r="O253" i="17"/>
  <c r="S182" i="17"/>
  <c r="P879" i="17"/>
  <c r="Q685" i="17"/>
  <c r="Q553" i="17"/>
  <c r="P47" i="17"/>
  <c r="O708" i="17"/>
  <c r="O32" i="18"/>
  <c r="O14" i="17"/>
  <c r="O43" i="18" s="1"/>
  <c r="T111" i="17"/>
  <c r="T225" i="17"/>
  <c r="P803" i="17"/>
  <c r="Q975" i="17"/>
  <c r="R188" i="17"/>
  <c r="O812" i="17"/>
  <c r="P957" i="17"/>
  <c r="O521" i="17"/>
  <c r="O675" i="17"/>
  <c r="S595" i="17"/>
  <c r="R18" i="17"/>
  <c r="O627" i="17"/>
  <c r="O252" i="17"/>
  <c r="Q576" i="17"/>
  <c r="Q365" i="17"/>
  <c r="S209" i="17"/>
  <c r="O293" i="17"/>
  <c r="R522" i="17"/>
  <c r="R37" i="17"/>
  <c r="O274" i="17"/>
  <c r="O977" i="17"/>
  <c r="Q281" i="17"/>
  <c r="Q587" i="17"/>
  <c r="O718" i="17"/>
  <c r="O691" i="17"/>
  <c r="R158" i="17"/>
  <c r="Q947" i="17"/>
  <c r="O914" i="17"/>
  <c r="O834" i="17"/>
  <c r="R631" i="17"/>
  <c r="R874" i="17"/>
  <c r="S146" i="17"/>
  <c r="Q845" i="17"/>
  <c r="O896" i="17"/>
  <c r="O152" i="17"/>
  <c r="U182" i="17"/>
  <c r="Q480" i="17"/>
  <c r="O908" i="17"/>
  <c r="O600" i="17"/>
  <c r="S587" i="17"/>
  <c r="T512" i="17"/>
  <c r="Q508" i="17"/>
  <c r="P983" i="17"/>
  <c r="Q940" i="17"/>
  <c r="P791" i="17"/>
  <c r="P130" i="17"/>
  <c r="O341" i="17"/>
  <c r="P644" i="17"/>
  <c r="R363" i="17"/>
  <c r="P218" i="17"/>
  <c r="O121" i="17"/>
  <c r="O357" i="17"/>
  <c r="R1009" i="17"/>
  <c r="R49" i="18" s="1"/>
  <c r="O511" i="17"/>
  <c r="P579" i="17"/>
  <c r="O911" i="17"/>
  <c r="Q672" i="17"/>
  <c r="R23" i="17"/>
  <c r="O986" i="17"/>
  <c r="P915" i="17"/>
  <c r="R70" i="17"/>
  <c r="O1000" i="17"/>
  <c r="P251" i="17"/>
  <c r="O248" i="17"/>
  <c r="O732" i="17"/>
  <c r="P351" i="17"/>
  <c r="P815" i="17"/>
  <c r="R76" i="17"/>
  <c r="O854" i="17"/>
  <c r="P701" i="17"/>
  <c r="Q689" i="17"/>
  <c r="Q223" i="17"/>
  <c r="Q671" i="17"/>
  <c r="O487" i="17"/>
  <c r="O829" i="17"/>
  <c r="O610" i="17"/>
  <c r="O901" i="17"/>
  <c r="Q332" i="17"/>
  <c r="Q966" i="17"/>
  <c r="O334" i="17"/>
  <c r="O554" i="17"/>
  <c r="S92" i="17"/>
  <c r="Q778" i="17"/>
  <c r="O648" i="17"/>
  <c r="O720" i="17"/>
  <c r="O139" i="17"/>
  <c r="P970" i="17"/>
  <c r="P917" i="17"/>
  <c r="Q946" i="17"/>
  <c r="Q906" i="17"/>
  <c r="P539" i="17"/>
  <c r="O556" i="17"/>
  <c r="O183" i="17"/>
  <c r="P992" i="17"/>
  <c r="O543" i="17"/>
  <c r="O559" i="17"/>
  <c r="Q795" i="17"/>
  <c r="O137" i="17"/>
  <c r="O172" i="17"/>
  <c r="P640" i="17"/>
  <c r="P738" i="17"/>
  <c r="Q659" i="17"/>
  <c r="R457" i="17"/>
  <c r="O573" i="17"/>
  <c r="O981" i="17"/>
  <c r="Q349" i="17"/>
  <c r="O746" i="17"/>
  <c r="R22" i="17"/>
  <c r="O498" i="17"/>
  <c r="P645" i="17"/>
  <c r="P206" i="17"/>
  <c r="O700" i="17"/>
  <c r="Q327" i="17"/>
  <c r="P238" i="17"/>
  <c r="O95" i="17"/>
  <c r="P291" i="17"/>
  <c r="O283" i="17"/>
  <c r="Q546" i="17"/>
  <c r="P159" i="17"/>
  <c r="O337" i="17"/>
  <c r="O39" i="17"/>
  <c r="O628" i="17"/>
  <c r="P984" i="17"/>
  <c r="P603" i="17"/>
  <c r="S213" i="17"/>
  <c r="P339" i="17"/>
  <c r="P174" i="17"/>
  <c r="O292" i="17"/>
  <c r="P849" i="17"/>
  <c r="O439" i="17"/>
  <c r="O978" i="17"/>
  <c r="O502" i="17"/>
  <c r="P307" i="17"/>
  <c r="O192" i="17"/>
  <c r="Q801" i="17"/>
  <c r="P651" i="17"/>
  <c r="O643" i="17"/>
  <c r="P494" i="17"/>
  <c r="O624" i="17"/>
  <c r="Q588" i="17"/>
  <c r="O864" i="17"/>
  <c r="O709" i="17"/>
  <c r="O24" i="17"/>
  <c r="P810" i="17"/>
  <c r="O878" i="17"/>
  <c r="P987" i="17"/>
  <c r="P855" i="17"/>
  <c r="O608" i="17"/>
  <c r="Q533" i="17"/>
  <c r="P518" i="17"/>
  <c r="O491" i="17"/>
  <c r="O398" i="17"/>
  <c r="P696" i="17"/>
  <c r="O479" i="17"/>
  <c r="R461" i="17"/>
  <c r="O149" i="17"/>
  <c r="O1006" i="17"/>
  <c r="O46" i="18" s="1"/>
  <c r="P191" i="17"/>
  <c r="R955" i="17"/>
  <c r="O317" i="17"/>
  <c r="O466" i="17"/>
  <c r="O907" i="17"/>
  <c r="O216" i="17"/>
  <c r="P574" i="17"/>
  <c r="O151" i="17"/>
  <c r="P345" i="17"/>
  <c r="O132" i="17"/>
  <c r="P367" i="17"/>
  <c r="O852" i="17"/>
  <c r="R372" i="17"/>
  <c r="O59" i="17"/>
  <c r="O704" i="17"/>
  <c r="O799" i="17"/>
  <c r="O117" i="17"/>
  <c r="O62" i="17"/>
  <c r="O519" i="17"/>
  <c r="O532" i="17"/>
  <c r="O891" i="17"/>
  <c r="P358" i="17"/>
  <c r="R617" i="17"/>
  <c r="O124" i="17"/>
  <c r="P171" i="17"/>
  <c r="Q618" i="17"/>
  <c r="O433" i="17"/>
  <c r="O210" i="17"/>
  <c r="O942" i="17"/>
  <c r="O813" i="17"/>
  <c r="P751" i="17"/>
  <c r="P529" i="17"/>
  <c r="P769" i="17"/>
  <c r="O420" i="17"/>
  <c r="O717" i="17"/>
  <c r="P396" i="17"/>
  <c r="Q110" i="17"/>
  <c r="P17" i="17"/>
  <c r="O964" i="17"/>
  <c r="O222" i="17"/>
  <c r="R904" i="17"/>
  <c r="O653" i="17"/>
  <c r="O435" i="17"/>
  <c r="O929" i="17"/>
  <c r="P484" i="17"/>
  <c r="O853" i="17"/>
  <c r="Q178" i="17"/>
  <c r="O658" i="17"/>
  <c r="P894" i="17"/>
  <c r="O994" i="17"/>
  <c r="O954" i="17"/>
  <c r="P297" i="17"/>
  <c r="O630" i="17"/>
  <c r="P960" i="17"/>
  <c r="O635" i="17"/>
  <c r="O534" i="17"/>
  <c r="O144" i="17"/>
  <c r="O932" i="17"/>
  <c r="O918" i="17"/>
  <c r="O164" i="17"/>
  <c r="O582" i="17"/>
  <c r="O33" i="17"/>
  <c r="P450" i="17"/>
  <c r="O424" i="17"/>
  <c r="Q910" i="17"/>
  <c r="O217" i="17"/>
  <c r="O695" i="17"/>
  <c r="O243" i="17"/>
  <c r="O452" i="17"/>
  <c r="O823" i="17"/>
  <c r="O606" i="17"/>
  <c r="P646" i="17"/>
  <c r="Q859" i="17"/>
  <c r="Q77" i="17"/>
  <c r="O31" i="17"/>
  <c r="O16" i="17"/>
  <c r="O927" i="17"/>
  <c r="O456" i="17"/>
  <c r="O949" i="17"/>
  <c r="O271" i="17"/>
  <c r="O342" i="17"/>
  <c r="O537" i="17"/>
  <c r="O370" i="17"/>
  <c r="P397" i="17"/>
  <c r="O170" i="17"/>
  <c r="P916" i="17"/>
  <c r="O881" i="17"/>
  <c r="O426" i="17"/>
  <c r="S417" i="17"/>
  <c r="Q957" i="17"/>
  <c r="Q722" i="17"/>
  <c r="P406" i="17"/>
  <c r="O403" i="17"/>
  <c r="O42" i="17"/>
  <c r="O181" i="17"/>
  <c r="O989" i="17"/>
  <c r="R176" i="17"/>
  <c r="O951" i="17"/>
  <c r="O712" i="17"/>
  <c r="O290" i="17"/>
  <c r="O215" i="17"/>
  <c r="O822" i="17"/>
  <c r="P758" i="17"/>
  <c r="Q449" i="17"/>
  <c r="O476" i="17"/>
  <c r="P138" i="17"/>
  <c r="O96" i="17"/>
  <c r="P500" i="17"/>
  <c r="O504" i="17"/>
  <c r="O282" i="17"/>
  <c r="P639" i="17"/>
  <c r="P985" i="17"/>
  <c r="O545" i="17"/>
  <c r="O781" i="17"/>
  <c r="O953" i="17"/>
  <c r="O199" i="17"/>
  <c r="Q789" i="17"/>
  <c r="P826" i="17"/>
  <c r="O490" i="17"/>
  <c r="O742" i="17"/>
  <c r="P692" i="17"/>
  <c r="O757" i="17"/>
  <c r="O684" i="17"/>
  <c r="O590" i="17"/>
  <c r="O866" i="17"/>
  <c r="O100" i="17"/>
  <c r="O893" i="17"/>
  <c r="R102" i="17"/>
  <c r="O934" i="17"/>
  <c r="O133" i="17"/>
  <c r="O598" i="17"/>
  <c r="P116" i="17"/>
  <c r="O237" i="17"/>
  <c r="P741" i="17"/>
  <c r="O997" i="17"/>
  <c r="O468" i="17"/>
  <c r="P902" i="17"/>
  <c r="P650" i="17"/>
  <c r="O268" i="17"/>
  <c r="R208" i="17"/>
  <c r="O455" i="17"/>
  <c r="P535" i="17"/>
  <c r="O74" i="17"/>
  <c r="O633" i="17"/>
  <c r="O386" i="17"/>
  <c r="O107" i="17"/>
  <c r="O392" i="17"/>
  <c r="O794" i="17"/>
  <c r="P52" i="17"/>
  <c r="Q531" i="17"/>
  <c r="O418" i="17"/>
  <c r="O256" i="17"/>
  <c r="R353" i="17"/>
  <c r="O687" i="17"/>
  <c r="O530" i="17"/>
  <c r="P437" i="17"/>
  <c r="Q623" i="17"/>
  <c r="O328" i="17"/>
  <c r="O38" i="17"/>
  <c r="O705" i="17"/>
  <c r="O835" i="17"/>
  <c r="O767" i="17"/>
  <c r="P375" i="17"/>
  <c r="O836" i="17"/>
  <c r="O793" i="17"/>
  <c r="O877" i="17"/>
  <c r="O988" i="17"/>
  <c r="P263" i="17"/>
  <c r="O30" i="18"/>
  <c r="O12" i="17"/>
  <c r="O41" i="18" s="1"/>
  <c r="O571" i="17"/>
  <c r="Q272" i="17"/>
  <c r="O921" i="17"/>
  <c r="O682" i="17"/>
  <c r="O356" i="17"/>
  <c r="O974" i="17"/>
  <c r="O583" i="17"/>
  <c r="Q517" i="17"/>
  <c r="R715" i="17"/>
  <c r="O93" i="17"/>
  <c r="R399" i="17"/>
  <c r="P991" i="17"/>
  <c r="O387" i="17"/>
  <c r="O832" i="17"/>
  <c r="P547" i="17"/>
  <c r="O421" i="17"/>
  <c r="O185" i="17"/>
  <c r="P430" i="17"/>
  <c r="Q694" i="17"/>
  <c r="O620" i="17"/>
  <c r="P377" i="17"/>
  <c r="O773" i="17"/>
  <c r="O819" i="17"/>
  <c r="P44" i="17"/>
  <c r="Q563" i="17"/>
  <c r="O882" i="17"/>
  <c r="Q440" i="17"/>
  <c r="O492" i="17"/>
  <c r="O962" i="17"/>
  <c r="O232" i="17"/>
  <c r="O843" i="17"/>
  <c r="O779" i="17"/>
  <c r="P229" i="17"/>
  <c r="P373" i="17"/>
  <c r="O566" i="17"/>
  <c r="O919" i="17"/>
  <c r="O935" i="17"/>
  <c r="O177" i="17"/>
  <c r="O311" i="17"/>
  <c r="P973" i="17"/>
  <c r="P471" i="17"/>
  <c r="P318" i="17"/>
  <c r="O259" i="17"/>
  <c r="S593" i="17"/>
  <c r="O599" i="17"/>
  <c r="O168" i="17"/>
  <c r="Q448" i="17"/>
  <c r="O707" i="17"/>
  <c r="O752" i="17"/>
  <c r="P459" i="17"/>
  <c r="Q990" i="17"/>
  <c r="O119" i="17"/>
  <c r="Q81" i="17"/>
  <c r="P167" i="17"/>
  <c r="O711" i="17"/>
  <c r="O419" i="17"/>
  <c r="P343" i="17"/>
  <c r="O668" i="17"/>
  <c r="O993" i="17"/>
  <c r="P395" i="17"/>
  <c r="P749" i="17"/>
  <c r="O765" i="17"/>
  <c r="R477" i="17"/>
  <c r="O905" i="17"/>
  <c r="P86" i="17"/>
  <c r="P65" i="17"/>
  <c r="Q277" i="17"/>
  <c r="O340" i="17"/>
  <c r="O355" i="17"/>
  <c r="O302" i="17"/>
  <c r="O733" i="17"/>
  <c r="O952" i="17"/>
  <c r="P568" i="17"/>
  <c r="O186" i="17"/>
  <c r="O753" i="17"/>
  <c r="O948" i="17"/>
  <c r="O166" i="17"/>
  <c r="O135" i="17"/>
  <c r="O382" i="17"/>
  <c r="Q925" i="17"/>
  <c r="O446" i="17"/>
  <c r="P944" i="17"/>
  <c r="O558" i="17"/>
  <c r="Q1001" i="17"/>
  <c r="Q634" i="17"/>
  <c r="O141" i="17"/>
  <c r="O465" i="17"/>
  <c r="O101" i="17"/>
  <c r="O586" i="17"/>
  <c r="O759" i="17"/>
  <c r="O552" i="17"/>
  <c r="Q787" i="17"/>
  <c r="P686" i="17"/>
  <c r="O883" i="17"/>
  <c r="P408" i="17"/>
  <c r="P743" i="17"/>
  <c r="O198" i="17"/>
  <c r="P763" i="17"/>
  <c r="O828" i="17"/>
  <c r="Q40" i="17"/>
  <c r="O262" i="17"/>
  <c r="O416" i="17"/>
  <c r="O811" i="17"/>
  <c r="O727" i="17"/>
  <c r="O903" i="17"/>
  <c r="O885" i="17"/>
  <c r="O774" i="17"/>
  <c r="P35" i="17"/>
  <c r="P315" i="17"/>
  <c r="P792" i="17"/>
  <c r="O796" i="17"/>
  <c r="O155" i="17"/>
  <c r="O288" i="17"/>
  <c r="O453" i="17"/>
  <c r="P79" i="17"/>
  <c r="O693" i="17"/>
  <c r="O786" i="17"/>
  <c r="P761" i="17"/>
  <c r="O980" i="17"/>
  <c r="P266" i="17"/>
  <c r="O850" i="17"/>
  <c r="P312" i="17"/>
  <c r="O301" i="17"/>
  <c r="P407" i="17"/>
  <c r="Q803" i="17"/>
  <c r="O34" i="17"/>
  <c r="R569" i="17"/>
  <c r="O134" i="17"/>
  <c r="P585" i="17"/>
  <c r="P354" i="17"/>
  <c r="P591" i="17"/>
  <c r="P427" i="17"/>
  <c r="O478" i="17"/>
  <c r="P214" i="17"/>
  <c r="R67" i="17"/>
  <c r="P505" i="17"/>
  <c r="O847" i="17"/>
  <c r="O180" i="17"/>
  <c r="O731" i="17"/>
  <c r="O818" i="17"/>
  <c r="O371" i="17"/>
  <c r="O594" i="17"/>
  <c r="O965" i="17"/>
  <c r="O770" i="17"/>
  <c r="O936" i="17"/>
  <c r="O350" i="17"/>
  <c r="O982" i="17"/>
  <c r="O536" i="17"/>
  <c r="O409" i="17"/>
  <c r="R432" i="17"/>
  <c r="P744" i="17"/>
  <c r="O51" i="17"/>
  <c r="O548" i="17"/>
  <c r="P402" i="17"/>
  <c r="R685" i="17"/>
  <c r="P224" i="17"/>
  <c r="O515" i="17"/>
  <c r="O782" i="17"/>
  <c r="P383" i="17"/>
  <c r="O11" i="17"/>
  <c r="O40" i="18" s="1"/>
  <c r="O29" i="18"/>
  <c r="P344" i="17"/>
  <c r="O239" i="17"/>
  <c r="O28" i="17"/>
  <c r="R305" i="17"/>
  <c r="O926" i="17"/>
  <c r="O156" i="17"/>
  <c r="P572" i="17"/>
  <c r="P369" i="17"/>
  <c r="O300" i="17"/>
  <c r="P29" i="17"/>
  <c r="O89" i="17"/>
  <c r="Q486" i="17"/>
  <c r="O244" i="17"/>
  <c r="O189" i="17"/>
  <c r="P15" i="17"/>
  <c r="Q445" i="17"/>
  <c r="P333" i="17"/>
  <c r="P236" i="17"/>
  <c r="O310" i="17"/>
  <c r="R193" i="17"/>
  <c r="P434" i="17"/>
  <c r="O503" i="17"/>
  <c r="P889" i="17"/>
  <c r="Q109" i="17"/>
  <c r="O788" i="17"/>
  <c r="P676" i="17"/>
  <c r="O30" i="17"/>
  <c r="O278" i="17"/>
  <c r="Q728" i="17"/>
  <c r="P88" i="17"/>
  <c r="O873" i="17"/>
  <c r="O506" i="17"/>
  <c r="P190" i="17"/>
  <c r="O320" i="17"/>
  <c r="O729" i="17"/>
  <c r="O542" i="17"/>
  <c r="P833" i="17"/>
  <c r="O851" i="17"/>
  <c r="P83" i="17"/>
  <c r="Q330" i="17"/>
  <c r="P296" i="17"/>
  <c r="P913" i="17"/>
  <c r="O142" i="17"/>
  <c r="O703" i="17"/>
  <c r="O667" i="17"/>
  <c r="P464" i="17"/>
  <c r="O329" i="17"/>
  <c r="P379" i="17"/>
  <c r="P60" i="17"/>
  <c r="O884" i="17"/>
  <c r="O584" i="17"/>
  <c r="Q839" i="17"/>
  <c r="P58" i="17"/>
  <c r="O578" i="17"/>
  <c r="Q438" i="17"/>
  <c r="O544" i="17"/>
  <c r="O470" i="17"/>
  <c r="O118" i="17"/>
  <c r="P616" i="17"/>
  <c r="P72" i="17"/>
  <c r="P257" i="17"/>
  <c r="P656" i="17"/>
  <c r="P316" i="17"/>
  <c r="O972" i="17"/>
  <c r="O804" i="17"/>
  <c r="Q776" i="17"/>
  <c r="O488" i="17"/>
  <c r="O234" i="17"/>
  <c r="O625" i="17"/>
  <c r="O380" i="17"/>
  <c r="O825" i="17"/>
  <c r="O481" i="17"/>
  <c r="P443" i="17"/>
  <c r="O400" i="17"/>
  <c r="O376" i="17"/>
  <c r="O614" i="17"/>
  <c r="O800" i="17"/>
  <c r="Q483" i="17"/>
  <c r="O220" i="17"/>
  <c r="O46" i="17"/>
  <c r="O621" i="17"/>
  <c r="O103" i="17"/>
  <c r="O390" i="17"/>
  <c r="O346" i="17"/>
  <c r="O352" i="17"/>
  <c r="O841" i="17"/>
  <c r="O169" i="17"/>
  <c r="O721" i="17"/>
  <c r="O219" i="17"/>
  <c r="O871" i="17"/>
  <c r="Q285" i="17"/>
  <c r="O838" i="17"/>
  <c r="O622" i="17"/>
  <c r="P520" i="17"/>
  <c r="O467" i="17"/>
  <c r="P411" i="17"/>
  <c r="Q374" i="17"/>
  <c r="Q888" i="17"/>
  <c r="O84" i="17"/>
  <c r="P98" i="17"/>
  <c r="O276" i="17"/>
  <c r="O289" i="17"/>
  <c r="O254" i="17"/>
  <c r="O524" i="17"/>
  <c r="O1005" i="17"/>
  <c r="O45" i="18" s="1"/>
  <c r="O607" i="17"/>
  <c r="O294" i="17"/>
  <c r="O602" i="17"/>
  <c r="O45" i="17"/>
  <c r="O131" i="17"/>
  <c r="O275" i="17"/>
  <c r="O241" i="17"/>
  <c r="P322" i="17"/>
  <c r="O338" i="17"/>
  <c r="O996" i="17"/>
  <c r="O148" i="17"/>
  <c r="Q63" i="17"/>
  <c r="O899" i="17"/>
  <c r="O611" i="17"/>
  <c r="P122" i="17"/>
  <c r="O900" i="17"/>
  <c r="O931" i="17"/>
  <c r="O128" i="17"/>
  <c r="O764" i="17"/>
  <c r="P394" i="17"/>
  <c r="P298" i="17"/>
  <c r="O514" i="17"/>
  <c r="O969" i="17"/>
  <c r="P228" i="17"/>
  <c r="O923" i="17"/>
  <c r="O25" i="17"/>
  <c r="P719" i="17"/>
  <c r="O80" i="17"/>
  <c r="P366" i="17"/>
  <c r="P264" i="17"/>
  <c r="O205" i="17"/>
  <c r="O57" i="17"/>
  <c r="P581" i="17"/>
  <c r="Q831" i="17"/>
  <c r="O313" i="17"/>
  <c r="P626" i="17"/>
  <c r="O163" i="17"/>
  <c r="R323" i="17"/>
  <c r="O127" i="17"/>
  <c r="O567" i="17"/>
  <c r="P755" i="17"/>
  <c r="O404" i="17"/>
  <c r="P924" i="17"/>
  <c r="O541" i="17"/>
  <c r="O629" i="17"/>
  <c r="P675" i="17"/>
  <c r="P69" i="17"/>
  <c r="P362" i="17"/>
  <c r="P195" i="17"/>
  <c r="O1004" i="17"/>
  <c r="P679" i="17"/>
  <c r="O240" i="17"/>
  <c r="O475" i="17"/>
  <c r="O82" i="17"/>
  <c r="O564" i="17"/>
  <c r="O660" i="17"/>
  <c r="O597" i="17"/>
  <c r="O78" i="17"/>
  <c r="O75" i="17"/>
  <c r="R827" i="17"/>
  <c r="P175" i="17"/>
  <c r="O286" i="17"/>
  <c r="O348" i="17"/>
  <c r="R553" i="17"/>
  <c r="O368" i="17"/>
  <c r="O863" i="17"/>
  <c r="P642" i="17"/>
  <c r="P212" i="17"/>
  <c r="P68" i="17"/>
  <c r="P157" i="17"/>
  <c r="R783" i="17"/>
  <c r="R91" i="17"/>
  <c r="P664" i="17"/>
  <c r="O842" i="17"/>
  <c r="P890" i="17"/>
  <c r="P56" i="17"/>
  <c r="O561" i="17"/>
  <c r="O105" i="17"/>
  <c r="O956" i="17"/>
  <c r="O968" i="17"/>
  <c r="P775" i="17"/>
  <c r="P740" i="17"/>
  <c r="O596" i="17"/>
  <c r="O730" i="17"/>
  <c r="O857" i="17"/>
  <c r="O269" i="17"/>
  <c r="Q612" i="17"/>
  <c r="P385" i="17"/>
  <c r="P655" i="17"/>
  <c r="O649" i="17"/>
  <c r="P249" i="17"/>
  <c r="O425" i="17"/>
  <c r="O13" i="17"/>
  <c r="O42" i="18" s="1"/>
  <c r="O31" i="18"/>
  <c r="P945" i="17"/>
  <c r="O247" i="17"/>
  <c r="O898" i="17"/>
  <c r="P501" i="17"/>
  <c r="P523" i="17"/>
  <c r="P162" i="17"/>
  <c r="P654" i="17"/>
  <c r="O415" i="17"/>
  <c r="O797" i="17"/>
  <c r="P865" i="17"/>
  <c r="O817" i="17"/>
  <c r="O112" i="17"/>
  <c r="Q246" i="17"/>
  <c r="P230" i="17"/>
  <c r="P113" i="17"/>
  <c r="O123" i="17"/>
  <c r="O735" i="17"/>
  <c r="O887" i="17"/>
  <c r="Q570" i="17"/>
  <c r="O928" i="17"/>
  <c r="O562" i="17"/>
  <c r="O647" i="17"/>
  <c r="P690" i="17"/>
  <c r="P920" i="17"/>
  <c r="O785" i="17"/>
  <c r="O816" i="17"/>
  <c r="O641" i="17"/>
  <c r="O821" i="17"/>
  <c r="O933" i="17"/>
  <c r="P844" i="17"/>
  <c r="O772" i="17"/>
  <c r="R947" i="17"/>
  <c r="Q892" i="17"/>
  <c r="O670" i="17"/>
  <c r="O280" i="17"/>
  <c r="R64" i="17"/>
  <c r="Q474" i="17"/>
  <c r="O941" i="17"/>
  <c r="P201" i="17"/>
  <c r="O958" i="17"/>
  <c r="O50" i="17"/>
  <c r="O875" i="17"/>
  <c r="O868" i="17"/>
  <c r="O802" i="17"/>
  <c r="O714" i="17"/>
  <c r="O613" i="17"/>
  <c r="P979" i="17"/>
  <c r="O245" i="17"/>
  <c r="O184" i="17"/>
  <c r="O604" i="17"/>
  <c r="O308" i="17"/>
  <c r="P961" i="17"/>
  <c r="O489" i="17"/>
  <c r="Q723" i="17"/>
  <c r="O509" i="17"/>
  <c r="Q299" i="17"/>
  <c r="P391" i="17"/>
  <c r="O235" i="17"/>
  <c r="O335" i="17"/>
  <c r="O359" i="17"/>
  <c r="O967" i="17"/>
  <c r="O557" i="17"/>
  <c r="P710" i="17"/>
  <c r="O104" i="17"/>
  <c r="O1003" i="17"/>
  <c r="O447" i="17"/>
  <c r="O255" i="17"/>
  <c r="O55" i="17"/>
  <c r="O525" i="17"/>
  <c r="O405" i="17"/>
  <c r="R538" i="17"/>
  <c r="Q724" i="17"/>
  <c r="O194" i="17"/>
  <c r="P808" i="17"/>
  <c r="O160" i="17"/>
  <c r="O551" i="17"/>
  <c r="O734" i="17"/>
  <c r="P959" i="17"/>
  <c r="O938" i="17"/>
  <c r="O309" i="17"/>
  <c r="R281" i="17"/>
  <c r="P809" i="17"/>
  <c r="P66" i="17"/>
  <c r="P90" i="17"/>
  <c r="O114" i="17"/>
  <c r="Q54" i="17"/>
  <c r="O516" i="17"/>
  <c r="O227" i="17"/>
  <c r="P125" i="17"/>
  <c r="P830" i="17"/>
  <c r="P48" i="17"/>
  <c r="O736" i="17"/>
  <c r="Q384" i="17"/>
  <c r="O577" i="17"/>
  <c r="O94" i="17"/>
  <c r="P85" i="17"/>
  <c r="O680" i="17"/>
  <c r="P306" i="17"/>
  <c r="O806" i="17"/>
  <c r="Q71" i="17"/>
  <c r="O754" i="17"/>
  <c r="P469" i="17"/>
  <c r="P737" i="17"/>
  <c r="O840" i="17"/>
  <c r="O197" i="17"/>
  <c r="P652" i="17"/>
  <c r="O637" i="17"/>
  <c r="P265" i="17"/>
  <c r="O971" i="17"/>
  <c r="O49" i="17"/>
  <c r="O21" i="17"/>
  <c r="P120" i="17"/>
  <c r="O748" i="17"/>
  <c r="O203" i="17"/>
  <c r="O442" i="17"/>
  <c r="O609" i="17"/>
  <c r="O460" i="17"/>
  <c r="Q663" i="17"/>
  <c r="P580" i="17"/>
  <c r="O876" i="17"/>
  <c r="P846" i="17"/>
  <c r="O995" i="17"/>
  <c r="O231" i="17"/>
  <c r="Q636" i="17"/>
  <c r="O1002" i="17"/>
  <c r="O858" i="17"/>
  <c r="P200" i="17"/>
  <c r="O495" i="17"/>
  <c r="Q706" i="17"/>
  <c r="P242" i="17"/>
  <c r="Q540" i="17"/>
  <c r="Q321" i="17"/>
  <c r="P862" i="17"/>
  <c r="O364" i="17"/>
  <c r="O106" i="17"/>
  <c r="P165" i="17"/>
  <c r="P428" i="17"/>
  <c r="O326" i="17"/>
  <c r="P856" i="17"/>
  <c r="O314" i="17"/>
  <c r="Q360" i="17"/>
  <c r="O115" i="17"/>
  <c r="P126" i="17"/>
  <c r="O410" i="17"/>
  <c r="P319" i="17"/>
  <c r="Q187" i="17"/>
  <c r="O423" i="17"/>
  <c r="O943" i="17"/>
  <c r="O378" i="17"/>
  <c r="O436" i="17"/>
  <c r="P790" i="17"/>
  <c r="P496" i="17"/>
  <c r="P43" i="17"/>
  <c r="O347" i="17"/>
  <c r="O860" i="17"/>
  <c r="O270" i="17"/>
  <c r="O805" i="17"/>
  <c r="O153" i="17"/>
  <c r="R661" i="17"/>
  <c r="P273" i="17"/>
  <c r="O462" i="17"/>
  <c r="P560" i="17"/>
  <c r="O768" i="17"/>
  <c r="P388" i="17"/>
  <c r="P895" i="17"/>
  <c r="O173" i="17"/>
  <c r="P807" i="17"/>
  <c r="Q698" i="17"/>
  <c r="P381" i="17"/>
  <c r="Q279" i="17"/>
  <c r="O528" i="17"/>
  <c r="P258" i="17"/>
  <c r="P451" i="17"/>
  <c r="O848" i="17"/>
  <c r="P303" i="17"/>
  <c r="O760" i="17"/>
  <c r="O143" i="17"/>
  <c r="O202" i="17"/>
  <c r="O19" i="17"/>
  <c r="P250" i="17"/>
  <c r="P97" i="17"/>
  <c r="O150" i="17"/>
  <c r="P179" i="17"/>
  <c r="Q619" i="17"/>
  <c r="Q527" i="17"/>
  <c r="O681" i="17"/>
  <c r="P99" i="17"/>
  <c r="O473" i="17"/>
  <c r="O507" i="17"/>
  <c r="R669" i="17"/>
  <c r="S441" i="17"/>
  <c r="O814" i="17"/>
  <c r="R233" i="17"/>
  <c r="O267" i="17"/>
  <c r="O482" i="17"/>
  <c r="O605" i="17"/>
  <c r="O762" i="17"/>
  <c r="Q739" i="17"/>
  <c r="P485" i="17"/>
  <c r="O73" i="17"/>
  <c r="R688" i="17"/>
  <c r="O820" i="17"/>
  <c r="Q458" i="17"/>
  <c r="O510" i="17"/>
  <c r="O136" i="17"/>
  <c r="P771" i="17"/>
  <c r="O678" i="17"/>
  <c r="P657" i="17"/>
  <c r="Q87" i="17"/>
  <c r="O27" i="17"/>
  <c r="O872" i="17"/>
  <c r="Q429" i="17"/>
  <c r="P284" i="17"/>
  <c r="O632" i="17"/>
  <c r="O592" i="17"/>
  <c r="O336" i="17"/>
  <c r="O526" i="17"/>
  <c r="P431" i="17"/>
  <c r="P472" i="17"/>
  <c r="P61" i="17"/>
  <c r="P798" i="17"/>
  <c r="P196" i="17"/>
  <c r="P226" i="17"/>
  <c r="P716" i="17"/>
  <c r="O555" i="17"/>
  <c r="P750" i="17"/>
  <c r="P922" i="17"/>
  <c r="O422" i="17"/>
  <c r="O909" i="17"/>
  <c r="O221" i="17"/>
  <c r="O702" i="17"/>
  <c r="O145" i="17"/>
  <c r="O897" i="17"/>
  <c r="O261" i="17"/>
  <c r="O699" i="17"/>
  <c r="O260" i="17"/>
  <c r="P550" i="17"/>
  <c r="O497" i="17"/>
  <c r="O937" i="17"/>
  <c r="P662" i="17"/>
  <c r="O331" i="17"/>
  <c r="O870" i="17"/>
  <c r="P677" i="17"/>
  <c r="R287" i="17"/>
  <c r="O665" i="17"/>
  <c r="O999" i="17"/>
  <c r="O204" i="17"/>
  <c r="P976" i="17"/>
  <c r="P413" i="17"/>
  <c r="O766" i="17"/>
  <c r="O161" i="17"/>
  <c r="Q401" i="17"/>
  <c r="P756" i="17"/>
  <c r="O499" i="17"/>
  <c r="O1008" i="17"/>
  <c r="O48" i="18" s="1"/>
  <c r="P389" i="17"/>
  <c r="P950" i="17"/>
  <c r="P912" i="17"/>
  <c r="O824" i="17"/>
  <c r="O880" i="17"/>
  <c r="O463" i="17"/>
  <c r="P589" i="17"/>
  <c r="O939" i="17"/>
  <c r="O638" i="17"/>
  <c r="O147" i="17"/>
  <c r="O683" i="17"/>
  <c r="O837" i="17"/>
  <c r="O154" i="17"/>
  <c r="O53" i="17"/>
  <c r="O930" i="17"/>
  <c r="P412" i="17"/>
  <c r="O1007" i="17"/>
  <c r="O47" i="18" s="1"/>
  <c r="P513" i="17"/>
  <c r="Q304" i="17"/>
  <c r="O26" i="17"/>
  <c r="O20" i="17"/>
  <c r="P493" i="17"/>
  <c r="O725" i="17"/>
  <c r="P295" i="17"/>
  <c r="O697" i="17"/>
  <c r="O963" i="17"/>
  <c r="O998" i="17"/>
  <c r="O673" i="17"/>
  <c r="Q36" i="17"/>
  <c r="P108" i="17"/>
  <c r="O666" i="17"/>
  <c r="O325" i="17"/>
  <c r="O549" i="17"/>
  <c r="O726" i="17"/>
  <c r="O747" i="17"/>
  <c r="P886" i="17"/>
  <c r="R444" i="17"/>
  <c r="O575" i="17"/>
  <c r="Q861" i="17"/>
  <c r="O745" i="17"/>
  <c r="R454" i="17"/>
  <c r="O615" i="17"/>
  <c r="O869" i="17"/>
  <c r="P565" i="17"/>
  <c r="O601" i="17"/>
  <c r="O129" i="17"/>
  <c r="P324" i="17"/>
  <c r="O11" i="3"/>
  <c r="O20" i="3"/>
  <c r="O27" i="3"/>
  <c r="O36" i="3"/>
  <c r="O13" i="3"/>
  <c r="O22" i="3"/>
  <c r="O29" i="3"/>
  <c r="O38" i="3"/>
  <c r="O8" i="3"/>
  <c r="O57" i="18" s="1"/>
  <c r="O15" i="3"/>
  <c r="O24" i="3"/>
  <c r="O31" i="3"/>
  <c r="O40" i="3"/>
  <c r="O26" i="3"/>
  <c r="O28" i="3"/>
  <c r="O30" i="3"/>
  <c r="O32" i="3"/>
  <c r="O34" i="3"/>
  <c r="O41" i="3"/>
  <c r="O46" i="3"/>
  <c r="O17" i="3"/>
  <c r="O19" i="3"/>
  <c r="O21" i="3"/>
  <c r="O23" i="3"/>
  <c r="O25" i="3"/>
  <c r="O45" i="3"/>
  <c r="O50" i="3"/>
  <c r="O54" i="3"/>
  <c r="O56" i="3"/>
  <c r="O58" i="3"/>
  <c r="O60" i="3"/>
  <c r="O62" i="3"/>
  <c r="O64" i="3"/>
  <c r="O10" i="3"/>
  <c r="O59" i="18" s="1"/>
  <c r="O12" i="3"/>
  <c r="O14" i="3"/>
  <c r="O16" i="3"/>
  <c r="O18" i="3"/>
  <c r="O47" i="3"/>
  <c r="O52" i="3"/>
  <c r="O55" i="3"/>
  <c r="O7" i="3"/>
  <c r="O56" i="18" s="1"/>
  <c r="O42" i="3"/>
  <c r="O44" i="3"/>
  <c r="O59" i="3"/>
  <c r="O35" i="3"/>
  <c r="O61" i="3"/>
  <c r="O66" i="3"/>
  <c r="O68" i="3"/>
  <c r="O70" i="3"/>
  <c r="O72" i="3"/>
  <c r="O74" i="3"/>
  <c r="O76" i="3"/>
  <c r="O78" i="3"/>
  <c r="O80" i="3"/>
  <c r="O82" i="3"/>
  <c r="O84" i="3"/>
  <c r="O86" i="3"/>
  <c r="O88" i="3"/>
  <c r="O90" i="3"/>
  <c r="O92" i="3"/>
  <c r="O94" i="3"/>
  <c r="O96" i="3"/>
  <c r="O98" i="3"/>
  <c r="O100" i="3"/>
  <c r="O102" i="3"/>
  <c r="O104" i="3"/>
  <c r="O106" i="3"/>
  <c r="O108" i="3"/>
  <c r="O110" i="3"/>
  <c r="O112" i="3"/>
  <c r="O33" i="3"/>
  <c r="O49" i="3"/>
  <c r="O69" i="3"/>
  <c r="O85" i="3"/>
  <c r="O101" i="3"/>
  <c r="O39" i="3"/>
  <c r="O43" i="3"/>
  <c r="O57" i="3"/>
  <c r="O75" i="3"/>
  <c r="O91" i="3"/>
  <c r="O107" i="3"/>
  <c r="O37" i="3"/>
  <c r="O48" i="3"/>
  <c r="O53" i="3"/>
  <c r="O77" i="3"/>
  <c r="O93" i="3"/>
  <c r="O109" i="3"/>
  <c r="O51" i="3"/>
  <c r="O65" i="3"/>
  <c r="O95" i="3"/>
  <c r="O97" i="3"/>
  <c r="O99" i="3"/>
  <c r="O115" i="3"/>
  <c r="O124" i="3"/>
  <c r="O131" i="3"/>
  <c r="O87" i="3"/>
  <c r="O89" i="3"/>
  <c r="O119" i="3"/>
  <c r="O128" i="3"/>
  <c r="O135" i="3"/>
  <c r="O139" i="3"/>
  <c r="O141" i="3"/>
  <c r="O143" i="3"/>
  <c r="O145" i="3"/>
  <c r="O147" i="3"/>
  <c r="O149" i="3"/>
  <c r="O151" i="3"/>
  <c r="O153" i="3"/>
  <c r="O155" i="3"/>
  <c r="O157" i="3"/>
  <c r="O159" i="3"/>
  <c r="O161" i="3"/>
  <c r="O163" i="3"/>
  <c r="O9" i="3"/>
  <c r="O58" i="18" s="1"/>
  <c r="O79" i="3"/>
  <c r="O81" i="3"/>
  <c r="O83" i="3"/>
  <c r="O114" i="3"/>
  <c r="O121" i="3"/>
  <c r="O130" i="3"/>
  <c r="O137" i="3"/>
  <c r="O111" i="3"/>
  <c r="O133" i="3"/>
  <c r="O142" i="3"/>
  <c r="O158" i="3"/>
  <c r="O123" i="3"/>
  <c r="O125" i="3"/>
  <c r="O126" i="3"/>
  <c r="O127" i="3"/>
  <c r="O129" i="3"/>
  <c r="O144" i="3"/>
  <c r="O160" i="3"/>
  <c r="O165" i="3"/>
  <c r="O167" i="3"/>
  <c r="O169" i="3"/>
  <c r="O171" i="3"/>
  <c r="O173" i="3"/>
  <c r="O175" i="3"/>
  <c r="O177" i="3"/>
  <c r="O179" i="3"/>
  <c r="O181" i="3"/>
  <c r="O183" i="3"/>
  <c r="O185" i="3"/>
  <c r="O187" i="3"/>
  <c r="O189" i="3"/>
  <c r="O191" i="3"/>
  <c r="O193" i="3"/>
  <c r="O195" i="3"/>
  <c r="O197" i="3"/>
  <c r="O199" i="3"/>
  <c r="O201" i="3"/>
  <c r="O203" i="3"/>
  <c r="O205" i="3"/>
  <c r="O207" i="3"/>
  <c r="O209" i="3"/>
  <c r="O211" i="3"/>
  <c r="O213" i="3"/>
  <c r="O215" i="3"/>
  <c r="O217" i="3"/>
  <c r="O219" i="3"/>
  <c r="O221" i="3"/>
  <c r="O223" i="3"/>
  <c r="O225" i="3"/>
  <c r="O227" i="3"/>
  <c r="O229" i="3"/>
  <c r="O231" i="3"/>
  <c r="O233" i="3"/>
  <c r="O235" i="3"/>
  <c r="O237" i="3"/>
  <c r="O239" i="3"/>
  <c r="O241" i="3"/>
  <c r="O243" i="3"/>
  <c r="O245" i="3"/>
  <c r="O247" i="3"/>
  <c r="O249" i="3"/>
  <c r="O251" i="3"/>
  <c r="O253" i="3"/>
  <c r="O255" i="3"/>
  <c r="O257" i="3"/>
  <c r="O67" i="3"/>
  <c r="O103" i="3"/>
  <c r="O116" i="3"/>
  <c r="O118" i="3"/>
  <c r="O120" i="3"/>
  <c r="O122" i="3"/>
  <c r="O146" i="3"/>
  <c r="O162" i="3"/>
  <c r="O113" i="3"/>
  <c r="O168" i="3"/>
  <c r="O184" i="3"/>
  <c r="O200" i="3"/>
  <c r="O216" i="3"/>
  <c r="O232" i="3"/>
  <c r="O248" i="3"/>
  <c r="O258" i="3"/>
  <c r="O260" i="3"/>
  <c r="O262" i="3"/>
  <c r="O264" i="3"/>
  <c r="O266" i="3"/>
  <c r="O268" i="3"/>
  <c r="O270" i="3"/>
  <c r="O272" i="3"/>
  <c r="O274" i="3"/>
  <c r="O276" i="3"/>
  <c r="O278" i="3"/>
  <c r="O280" i="3"/>
  <c r="O282" i="3"/>
  <c r="O284" i="3"/>
  <c r="O286" i="3"/>
  <c r="O288" i="3"/>
  <c r="O290" i="3"/>
  <c r="O292" i="3"/>
  <c r="O294" i="3"/>
  <c r="O296" i="3"/>
  <c r="O298" i="3"/>
  <c r="O300" i="3"/>
  <c r="O302" i="3"/>
  <c r="O304" i="3"/>
  <c r="O306" i="3"/>
  <c r="O308" i="3"/>
  <c r="O117" i="3"/>
  <c r="O138" i="3"/>
  <c r="O174" i="3"/>
  <c r="O190" i="3"/>
  <c r="O206" i="3"/>
  <c r="O222" i="3"/>
  <c r="O238" i="3"/>
  <c r="O254" i="3"/>
  <c r="O176" i="3"/>
  <c r="O192" i="3"/>
  <c r="O208" i="3"/>
  <c r="O224" i="3"/>
  <c r="O240" i="3"/>
  <c r="O256" i="3"/>
  <c r="O259" i="3"/>
  <c r="O261" i="3"/>
  <c r="O263" i="3"/>
  <c r="O265" i="3"/>
  <c r="O267" i="3"/>
  <c r="O269" i="3"/>
  <c r="O271" i="3"/>
  <c r="O273" i="3"/>
  <c r="O275" i="3"/>
  <c r="O277" i="3"/>
  <c r="O279" i="3"/>
  <c r="O281" i="3"/>
  <c r="O283" i="3"/>
  <c r="O285" i="3"/>
  <c r="O287" i="3"/>
  <c r="O289" i="3"/>
  <c r="O291" i="3"/>
  <c r="O293" i="3"/>
  <c r="O295" i="3"/>
  <c r="O297" i="3"/>
  <c r="O299" i="3"/>
  <c r="O301" i="3"/>
  <c r="O303" i="3"/>
  <c r="O305" i="3"/>
  <c r="O307" i="3"/>
  <c r="O105" i="3"/>
  <c r="O134" i="3"/>
  <c r="O152" i="3"/>
  <c r="O178" i="3"/>
  <c r="O180" i="3"/>
  <c r="O182" i="3"/>
  <c r="O63" i="3"/>
  <c r="O132" i="3"/>
  <c r="O218" i="3"/>
  <c r="O220" i="3"/>
  <c r="O154" i="3"/>
  <c r="O170" i="3"/>
  <c r="O172" i="3"/>
  <c r="O210" i="3"/>
  <c r="O212" i="3"/>
  <c r="O214" i="3"/>
  <c r="O73" i="3"/>
  <c r="O236" i="3"/>
  <c r="O246" i="3"/>
  <c r="O319" i="3"/>
  <c r="O324" i="3"/>
  <c r="O335" i="3"/>
  <c r="O340" i="3"/>
  <c r="O351" i="3"/>
  <c r="O356" i="3"/>
  <c r="O367" i="3"/>
  <c r="O372" i="3"/>
  <c r="O383" i="3"/>
  <c r="O388" i="3"/>
  <c r="O399" i="3"/>
  <c r="O404" i="3"/>
  <c r="O415" i="3"/>
  <c r="O420" i="3"/>
  <c r="O431" i="3"/>
  <c r="O436" i="3"/>
  <c r="O447" i="3"/>
  <c r="O452" i="3"/>
  <c r="O463" i="3"/>
  <c r="O468" i="3"/>
  <c r="O479" i="3"/>
  <c r="O484" i="3"/>
  <c r="O495" i="3"/>
  <c r="O204" i="3"/>
  <c r="O230" i="3"/>
  <c r="O250" i="3"/>
  <c r="O309" i="3"/>
  <c r="O314" i="3"/>
  <c r="O325" i="3"/>
  <c r="O330" i="3"/>
  <c r="O341" i="3"/>
  <c r="O346" i="3"/>
  <c r="O357" i="3"/>
  <c r="O362" i="3"/>
  <c r="O373" i="3"/>
  <c r="O378" i="3"/>
  <c r="O389" i="3"/>
  <c r="O394" i="3"/>
  <c r="O405" i="3"/>
  <c r="O410" i="3"/>
  <c r="O421" i="3"/>
  <c r="O426" i="3"/>
  <c r="O437" i="3"/>
  <c r="O442" i="3"/>
  <c r="O453" i="3"/>
  <c r="O458" i="3"/>
  <c r="O469" i="3"/>
  <c r="O474" i="3"/>
  <c r="O485" i="3"/>
  <c r="O490" i="3"/>
  <c r="O498" i="3"/>
  <c r="O500" i="3"/>
  <c r="O502" i="3"/>
  <c r="O504" i="3"/>
  <c r="O506" i="3"/>
  <c r="O508" i="3"/>
  <c r="O510" i="3"/>
  <c r="O512" i="3"/>
  <c r="O514" i="3"/>
  <c r="O516" i="3"/>
  <c r="O518" i="3"/>
  <c r="O520" i="3"/>
  <c r="O522" i="3"/>
  <c r="O524" i="3"/>
  <c r="O526" i="3"/>
  <c r="O528" i="3"/>
  <c r="O530" i="3"/>
  <c r="O532" i="3"/>
  <c r="O534" i="3"/>
  <c r="O536" i="3"/>
  <c r="O538" i="3"/>
  <c r="O540" i="3"/>
  <c r="O542" i="3"/>
  <c r="O544" i="3"/>
  <c r="O546" i="3"/>
  <c r="O548" i="3"/>
  <c r="O550" i="3"/>
  <c r="O552" i="3"/>
  <c r="O554" i="3"/>
  <c r="O556" i="3"/>
  <c r="O558" i="3"/>
  <c r="O560" i="3"/>
  <c r="O562" i="3"/>
  <c r="O564" i="3"/>
  <c r="O566" i="3"/>
  <c r="O568" i="3"/>
  <c r="O570" i="3"/>
  <c r="O572" i="3"/>
  <c r="O574" i="3"/>
  <c r="O576" i="3"/>
  <c r="O578" i="3"/>
  <c r="O580" i="3"/>
  <c r="O582" i="3"/>
  <c r="O584" i="3"/>
  <c r="O586" i="3"/>
  <c r="O588" i="3"/>
  <c r="O590" i="3"/>
  <c r="O592" i="3"/>
  <c r="O594" i="3"/>
  <c r="O596" i="3"/>
  <c r="O598" i="3"/>
  <c r="O186" i="3"/>
  <c r="O196" i="3"/>
  <c r="O242" i="3"/>
  <c r="O311" i="3"/>
  <c r="O316" i="3"/>
  <c r="O327" i="3"/>
  <c r="O332" i="3"/>
  <c r="O343" i="3"/>
  <c r="O348" i="3"/>
  <c r="O359" i="3"/>
  <c r="O364" i="3"/>
  <c r="O375" i="3"/>
  <c r="O380" i="3"/>
  <c r="O391" i="3"/>
  <c r="O396" i="3"/>
  <c r="O407" i="3"/>
  <c r="O412" i="3"/>
  <c r="O423" i="3"/>
  <c r="O428" i="3"/>
  <c r="O439" i="3"/>
  <c r="O444" i="3"/>
  <c r="O455" i="3"/>
  <c r="O460" i="3"/>
  <c r="O471" i="3"/>
  <c r="O476" i="3"/>
  <c r="O487" i="3"/>
  <c r="O492" i="3"/>
  <c r="O164" i="3"/>
  <c r="O198" i="3"/>
  <c r="O148" i="3"/>
  <c r="O156" i="3"/>
  <c r="O353" i="3"/>
  <c r="O202" i="3"/>
  <c r="O244" i="3"/>
  <c r="O320" i="3"/>
  <c r="O333" i="3"/>
  <c r="O354" i="3"/>
  <c r="O433" i="3"/>
  <c r="O435" i="3"/>
  <c r="O194" i="3"/>
  <c r="O312" i="3"/>
  <c r="O326" i="3"/>
  <c r="O339" i="3"/>
  <c r="O345" i="3"/>
  <c r="O385" i="3"/>
  <c r="O387" i="3"/>
  <c r="O390" i="3"/>
  <c r="O392" i="3"/>
  <c r="O425" i="3"/>
  <c r="O427" i="3"/>
  <c r="O429" i="3"/>
  <c r="O430" i="3"/>
  <c r="O432" i="3"/>
  <c r="O434" i="3"/>
  <c r="O166" i="3"/>
  <c r="O310" i="3"/>
  <c r="O323" i="3"/>
  <c r="O329" i="3"/>
  <c r="O344" i="3"/>
  <c r="O350" i="3"/>
  <c r="O369" i="3"/>
  <c r="O371" i="3"/>
  <c r="O374" i="3"/>
  <c r="O376" i="3"/>
  <c r="O409" i="3"/>
  <c r="O411" i="3"/>
  <c r="O413" i="3"/>
  <c r="O414" i="3"/>
  <c r="O416" i="3"/>
  <c r="O418" i="3"/>
  <c r="O337" i="3"/>
  <c r="O352" i="3"/>
  <c r="O377" i="3"/>
  <c r="O398" i="3"/>
  <c r="O403" i="3"/>
  <c r="O443" i="3"/>
  <c r="O457" i="3"/>
  <c r="O472" i="3"/>
  <c r="O478" i="3"/>
  <c r="O491" i="3"/>
  <c r="O499" i="3"/>
  <c r="O515" i="3"/>
  <c r="O531" i="3"/>
  <c r="O547" i="3"/>
  <c r="O563" i="3"/>
  <c r="O579" i="3"/>
  <c r="O595" i="3"/>
  <c r="O322" i="3"/>
  <c r="O382" i="3"/>
  <c r="O395" i="3"/>
  <c r="O408" i="3"/>
  <c r="O449" i="3"/>
  <c r="O450" i="3"/>
  <c r="O464" i="3"/>
  <c r="O477" i="3"/>
  <c r="O501" i="3"/>
  <c r="O517" i="3"/>
  <c r="O533" i="3"/>
  <c r="O549" i="3"/>
  <c r="O565" i="3"/>
  <c r="O581" i="3"/>
  <c r="O597" i="3"/>
  <c r="O600" i="3"/>
  <c r="O602" i="3"/>
  <c r="O604" i="3"/>
  <c r="O606" i="3"/>
  <c r="O252" i="3"/>
  <c r="O313" i="3"/>
  <c r="O315" i="3"/>
  <c r="O361" i="3"/>
  <c r="O379" i="3"/>
  <c r="O400" i="3"/>
  <c r="O441" i="3"/>
  <c r="O456" i="3"/>
  <c r="O470" i="3"/>
  <c r="O483" i="3"/>
  <c r="O489" i="3"/>
  <c r="O503" i="3"/>
  <c r="O519" i="3"/>
  <c r="O535" i="3"/>
  <c r="O551" i="3"/>
  <c r="O567" i="3"/>
  <c r="O583" i="3"/>
  <c r="O150" i="3"/>
  <c r="O318" i="3"/>
  <c r="O342" i="3"/>
  <c r="O445" i="3"/>
  <c r="O462" i="3"/>
  <c r="O486" i="3"/>
  <c r="O488" i="3"/>
  <c r="O585" i="3"/>
  <c r="O587" i="3"/>
  <c r="O589" i="3"/>
  <c r="O591" i="3"/>
  <c r="O593" i="3"/>
  <c r="O599" i="3"/>
  <c r="O136" i="3"/>
  <c r="O349" i="3"/>
  <c r="O365" i="3"/>
  <c r="O370" i="3"/>
  <c r="O381" i="3"/>
  <c r="O386" i="3"/>
  <c r="O481" i="3"/>
  <c r="O494" i="3"/>
  <c r="O537" i="3"/>
  <c r="O539" i="3"/>
  <c r="O541" i="3"/>
  <c r="O543" i="3"/>
  <c r="O545" i="3"/>
  <c r="O601" i="3"/>
  <c r="O226" i="3"/>
  <c r="O317" i="3"/>
  <c r="O347" i="3"/>
  <c r="O358" i="3"/>
  <c r="O446" i="3"/>
  <c r="O448" i="3"/>
  <c r="O459" i="3"/>
  <c r="O461" i="3"/>
  <c r="O521" i="3"/>
  <c r="O523" i="3"/>
  <c r="O525" i="3"/>
  <c r="O527" i="3"/>
  <c r="O529" i="3"/>
  <c r="O607" i="3"/>
  <c r="O608" i="3"/>
  <c r="O71" i="3"/>
  <c r="O336" i="3"/>
  <c r="O355" i="3"/>
  <c r="O368" i="3"/>
  <c r="O401" i="3"/>
  <c r="O422" i="3"/>
  <c r="O438" i="3"/>
  <c r="O465" i="3"/>
  <c r="O480" i="3"/>
  <c r="O507" i="3"/>
  <c r="O553" i="3"/>
  <c r="O561" i="3"/>
  <c r="O571" i="3"/>
  <c r="O613" i="3"/>
  <c r="O622" i="3"/>
  <c r="O629" i="3"/>
  <c r="O638" i="3"/>
  <c r="O645" i="3"/>
  <c r="O654" i="3"/>
  <c r="O661" i="3"/>
  <c r="O670" i="3"/>
  <c r="O677" i="3"/>
  <c r="O686" i="3"/>
  <c r="O693" i="3"/>
  <c r="O702" i="3"/>
  <c r="O709" i="3"/>
  <c r="O718" i="3"/>
  <c r="O725" i="3"/>
  <c r="O734" i="3"/>
  <c r="O741" i="3"/>
  <c r="O750" i="3"/>
  <c r="O757" i="3"/>
  <c r="O766" i="3"/>
  <c r="O773" i="3"/>
  <c r="O782" i="3"/>
  <c r="O789" i="3"/>
  <c r="O393" i="3"/>
  <c r="O402" i="3"/>
  <c r="O603" i="3"/>
  <c r="O605" i="3"/>
  <c r="O615" i="3"/>
  <c r="O624" i="3"/>
  <c r="O631" i="3"/>
  <c r="O640" i="3"/>
  <c r="O647" i="3"/>
  <c r="O656" i="3"/>
  <c r="O663" i="3"/>
  <c r="O672" i="3"/>
  <c r="O679" i="3"/>
  <c r="O688" i="3"/>
  <c r="O695" i="3"/>
  <c r="O704" i="3"/>
  <c r="O711" i="3"/>
  <c r="O720" i="3"/>
  <c r="O727" i="3"/>
  <c r="O736" i="3"/>
  <c r="O743" i="3"/>
  <c r="O752" i="3"/>
  <c r="O759" i="3"/>
  <c r="O768" i="3"/>
  <c r="O775" i="3"/>
  <c r="O784" i="3"/>
  <c r="O791" i="3"/>
  <c r="O234" i="3"/>
  <c r="O328" i="3"/>
  <c r="O360" i="3"/>
  <c r="O406" i="3"/>
  <c r="O419" i="3"/>
  <c r="O451" i="3"/>
  <c r="O454" i="3"/>
  <c r="O475" i="3"/>
  <c r="O493" i="3"/>
  <c r="O496" i="3"/>
  <c r="O509" i="3"/>
  <c r="O555" i="3"/>
  <c r="O573" i="3"/>
  <c r="O610" i="3"/>
  <c r="O617" i="3"/>
  <c r="O626" i="3"/>
  <c r="O633" i="3"/>
  <c r="O642" i="3"/>
  <c r="O649" i="3"/>
  <c r="O658" i="3"/>
  <c r="O665" i="3"/>
  <c r="O674" i="3"/>
  <c r="O681" i="3"/>
  <c r="O690" i="3"/>
  <c r="O697" i="3"/>
  <c r="O706" i="3"/>
  <c r="O713" i="3"/>
  <c r="O722" i="3"/>
  <c r="O729" i="3"/>
  <c r="O738" i="3"/>
  <c r="O745" i="3"/>
  <c r="O754" i="3"/>
  <c r="O761" i="3"/>
  <c r="O770" i="3"/>
  <c r="O777" i="3"/>
  <c r="O786" i="3"/>
  <c r="O793" i="3"/>
  <c r="O6" i="3"/>
  <c r="O55" i="18" s="1"/>
  <c r="O334" i="3"/>
  <c r="O366" i="3"/>
  <c r="O424" i="3"/>
  <c r="O511" i="3"/>
  <c r="O557" i="3"/>
  <c r="O575" i="3"/>
  <c r="O614" i="3"/>
  <c r="O621" i="3"/>
  <c r="O630" i="3"/>
  <c r="O637" i="3"/>
  <c r="O646" i="3"/>
  <c r="O653" i="3"/>
  <c r="O662" i="3"/>
  <c r="O669" i="3"/>
  <c r="O678" i="3"/>
  <c r="O685" i="3"/>
  <c r="O694" i="3"/>
  <c r="O701" i="3"/>
  <c r="O710" i="3"/>
  <c r="O717" i="3"/>
  <c r="O726" i="3"/>
  <c r="O733" i="3"/>
  <c r="O742" i="3"/>
  <c r="O749" i="3"/>
  <c r="O758" i="3"/>
  <c r="O765" i="3"/>
  <c r="O774" i="3"/>
  <c r="O781" i="3"/>
  <c r="O790" i="3"/>
  <c r="O338" i="3"/>
  <c r="O440" i="3"/>
  <c r="O482" i="3"/>
  <c r="O384" i="3"/>
  <c r="O417" i="3"/>
  <c r="O188" i="3"/>
  <c r="O467" i="3"/>
  <c r="O473" i="3"/>
  <c r="O616" i="3"/>
  <c r="O331" i="3"/>
  <c r="O497" i="3"/>
  <c r="O618" i="3"/>
  <c r="O639" i="3"/>
  <c r="O648" i="3"/>
  <c r="O671" i="3"/>
  <c r="O680" i="3"/>
  <c r="O140" i="3"/>
  <c r="O505" i="3"/>
  <c r="O569" i="3"/>
  <c r="O634" i="3"/>
  <c r="O657" i="3"/>
  <c r="O666" i="3"/>
  <c r="O689" i="3"/>
  <c r="O513" i="3"/>
  <c r="O611" i="3"/>
  <c r="O627" i="3"/>
  <c r="O643" i="3"/>
  <c r="O652" i="3"/>
  <c r="O675" i="3"/>
  <c r="O684" i="3"/>
  <c r="O466" i="3"/>
  <c r="O619" i="3"/>
  <c r="O641" i="3"/>
  <c r="O650" i="3"/>
  <c r="O673" i="3"/>
  <c r="O682" i="3"/>
  <c r="O705" i="3"/>
  <c r="O714" i="3"/>
  <c r="O737" i="3"/>
  <c r="O746" i="3"/>
  <c r="O651" i="3"/>
  <c r="O692" i="3"/>
  <c r="O730" i="3"/>
  <c r="O772" i="3"/>
  <c r="O795" i="3"/>
  <c r="O796" i="3"/>
  <c r="O800" i="3"/>
  <c r="O804" i="3"/>
  <c r="O808" i="3"/>
  <c r="O812" i="3"/>
  <c r="O816" i="3"/>
  <c r="O820" i="3"/>
  <c r="O824" i="3"/>
  <c r="O828" i="3"/>
  <c r="O832" i="3"/>
  <c r="O836" i="3"/>
  <c r="O840" i="3"/>
  <c r="O844" i="3"/>
  <c r="O848" i="3"/>
  <c r="O852" i="3"/>
  <c r="O856" i="3"/>
  <c r="O860" i="3"/>
  <c r="O864" i="3"/>
  <c r="O868" i="3"/>
  <c r="O872" i="3"/>
  <c r="O876" i="3"/>
  <c r="O880" i="3"/>
  <c r="O884" i="3"/>
  <c r="O888" i="3"/>
  <c r="O892" i="3"/>
  <c r="O896" i="3"/>
  <c r="O906" i="3"/>
  <c r="O559" i="3"/>
  <c r="O664" i="3"/>
  <c r="O687" i="3"/>
  <c r="O698" i="3"/>
  <c r="O755" i="3"/>
  <c r="O776" i="3"/>
  <c r="O625" i="3"/>
  <c r="O628" i="3"/>
  <c r="O636" i="3"/>
  <c r="O659" i="3"/>
  <c r="O723" i="3"/>
  <c r="O739" i="3"/>
  <c r="O764" i="3"/>
  <c r="O767" i="3"/>
  <c r="O785" i="3"/>
  <c r="O794" i="3"/>
  <c r="O899" i="3"/>
  <c r="O321" i="3"/>
  <c r="O632" i="3"/>
  <c r="O655" i="3"/>
  <c r="O712" i="3"/>
  <c r="O728" i="3"/>
  <c r="O731" i="3"/>
  <c r="O747" i="3"/>
  <c r="O783" i="3"/>
  <c r="O792" i="3"/>
  <c r="O900" i="3"/>
  <c r="O905" i="3"/>
  <c r="O916" i="3"/>
  <c r="O921" i="3"/>
  <c r="O932" i="3"/>
  <c r="O937" i="3"/>
  <c r="O948" i="3"/>
  <c r="O644" i="3"/>
  <c r="O732" i="3"/>
  <c r="O735" i="3"/>
  <c r="O780" i="3"/>
  <c r="O797" i="3"/>
  <c r="O805" i="3"/>
  <c r="O813" i="3"/>
  <c r="O821" i="3"/>
  <c r="O829" i="3"/>
  <c r="O837" i="3"/>
  <c r="O845" i="3"/>
  <c r="O853" i="3"/>
  <c r="O861" i="3"/>
  <c r="O869" i="3"/>
  <c r="O877" i="3"/>
  <c r="O885" i="3"/>
  <c r="O893" i="3"/>
  <c r="O909" i="3"/>
  <c r="O912" i="3"/>
  <c r="O917" i="3"/>
  <c r="O934" i="3"/>
  <c r="O939" i="3"/>
  <c r="O942" i="3"/>
  <c r="O947" i="3"/>
  <c r="O958" i="3"/>
  <c r="O963" i="3"/>
  <c r="O974" i="3"/>
  <c r="O979" i="3"/>
  <c r="O990" i="3"/>
  <c r="O995" i="3"/>
  <c r="O228" i="3"/>
  <c r="O577" i="3"/>
  <c r="O623" i="3"/>
  <c r="O660" i="3"/>
  <c r="O700" i="3"/>
  <c r="O703" i="3"/>
  <c r="O744" i="3"/>
  <c r="O788" i="3"/>
  <c r="O802" i="3"/>
  <c r="O810" i="3"/>
  <c r="O818" i="3"/>
  <c r="O826" i="3"/>
  <c r="O834" i="3"/>
  <c r="O842" i="3"/>
  <c r="O850" i="3"/>
  <c r="O858" i="3"/>
  <c r="O866" i="3"/>
  <c r="O874" i="3"/>
  <c r="O882" i="3"/>
  <c r="O890" i="3"/>
  <c r="O898" i="3"/>
  <c r="O903" i="3"/>
  <c r="O918" i="3"/>
  <c r="O923" i="3"/>
  <c r="O926" i="3"/>
  <c r="O931" i="3"/>
  <c r="O960" i="3"/>
  <c r="O965" i="3"/>
  <c r="O976" i="3"/>
  <c r="O981" i="3"/>
  <c r="O992" i="3"/>
  <c r="O997" i="3"/>
  <c r="O363" i="3"/>
  <c r="O691" i="3"/>
  <c r="O715" i="3"/>
  <c r="O753" i="3"/>
  <c r="O756" i="3"/>
  <c r="O778" i="3"/>
  <c r="O902" i="3"/>
  <c r="O907" i="3"/>
  <c r="O910" i="3"/>
  <c r="O915" i="3"/>
  <c r="O940" i="3"/>
  <c r="O945" i="3"/>
  <c r="O962" i="3"/>
  <c r="O967" i="3"/>
  <c r="O978" i="3"/>
  <c r="O983" i="3"/>
  <c r="O994" i="3"/>
  <c r="O999" i="3"/>
  <c r="O620" i="3"/>
  <c r="O683" i="3"/>
  <c r="O716" i="3"/>
  <c r="O719" i="3"/>
  <c r="O760" i="3"/>
  <c r="O763" i="3"/>
  <c r="O779" i="3"/>
  <c r="O798" i="3"/>
  <c r="O806" i="3"/>
  <c r="O814" i="3"/>
  <c r="O822" i="3"/>
  <c r="O830" i="3"/>
  <c r="O838" i="3"/>
  <c r="O846" i="3"/>
  <c r="O854" i="3"/>
  <c r="O862" i="3"/>
  <c r="O870" i="3"/>
  <c r="O878" i="3"/>
  <c r="O886" i="3"/>
  <c r="O894" i="3"/>
  <c r="O922" i="3"/>
  <c r="O927" i="3"/>
  <c r="O930" i="3"/>
  <c r="O935" i="3"/>
  <c r="O952" i="3"/>
  <c r="O957" i="3"/>
  <c r="O968" i="3"/>
  <c r="O973" i="3"/>
  <c r="O984" i="3"/>
  <c r="O989" i="3"/>
  <c r="O1000" i="3"/>
  <c r="O1005" i="3"/>
  <c r="O65" i="18" s="1"/>
  <c r="O612" i="3"/>
  <c r="O635" i="3"/>
  <c r="O676" i="3"/>
  <c r="O724" i="3"/>
  <c r="O799" i="3"/>
  <c r="O815" i="3"/>
  <c r="O831" i="3"/>
  <c r="O847" i="3"/>
  <c r="O863" i="3"/>
  <c r="O879" i="3"/>
  <c r="O895" i="3"/>
  <c r="O924" i="3"/>
  <c r="O953" i="3"/>
  <c r="O980" i="3"/>
  <c r="O985" i="3"/>
  <c r="O667" i="3"/>
  <c r="O707" i="3"/>
  <c r="O748" i="3"/>
  <c r="O771" i="3"/>
  <c r="O809" i="3"/>
  <c r="O825" i="3"/>
  <c r="O841" i="3"/>
  <c r="O857" i="3"/>
  <c r="O873" i="3"/>
  <c r="O889" i="3"/>
  <c r="O901" i="3"/>
  <c r="O908" i="3"/>
  <c r="O943" i="3"/>
  <c r="O946" i="3"/>
  <c r="O966" i="3"/>
  <c r="O971" i="3"/>
  <c r="O998" i="3"/>
  <c r="O1003" i="3"/>
  <c r="O63" i="18" s="1"/>
  <c r="O668" i="3"/>
  <c r="O696" i="3"/>
  <c r="O911" i="3"/>
  <c r="O914" i="3"/>
  <c r="O936" i="3"/>
  <c r="O949" i="3"/>
  <c r="O970" i="3"/>
  <c r="O975" i="3"/>
  <c r="O1002" i="3"/>
  <c r="O62" i="18" s="1"/>
  <c r="O751" i="3"/>
  <c r="O801" i="3"/>
  <c r="O817" i="3"/>
  <c r="O833" i="3"/>
  <c r="O849" i="3"/>
  <c r="O865" i="3"/>
  <c r="O881" i="3"/>
  <c r="O897" i="3"/>
  <c r="O913" i="3"/>
  <c r="O938" i="3"/>
  <c r="O951" i="3"/>
  <c r="O955" i="3"/>
  <c r="O982" i="3"/>
  <c r="O987" i="3"/>
  <c r="O708" i="3"/>
  <c r="O787" i="3"/>
  <c r="O803" i="3"/>
  <c r="O835" i="3"/>
  <c r="O867" i="3"/>
  <c r="O904" i="3"/>
  <c r="O920" i="3"/>
  <c r="O988" i="3"/>
  <c r="O993" i="3"/>
  <c r="O721" i="3"/>
  <c r="O823" i="3"/>
  <c r="O855" i="3"/>
  <c r="O887" i="3"/>
  <c r="O929" i="3"/>
  <c r="O996" i="3"/>
  <c r="O1001" i="3"/>
  <c r="O61" i="18" s="1"/>
  <c r="O699" i="3"/>
  <c r="O769" i="3"/>
  <c r="O941" i="3"/>
  <c r="O944" i="3"/>
  <c r="O986" i="3"/>
  <c r="O991" i="3"/>
  <c r="O397" i="3"/>
  <c r="O819" i="3"/>
  <c r="O827" i="3"/>
  <c r="O839" i="3"/>
  <c r="O950" i="3"/>
  <c r="O954" i="3"/>
  <c r="O883" i="3"/>
  <c r="O851" i="3"/>
  <c r="O859" i="3"/>
  <c r="O871" i="3"/>
  <c r="O1004" i="3"/>
  <c r="O64" i="18" s="1"/>
  <c r="O811" i="3"/>
  <c r="O891" i="3"/>
  <c r="O959" i="3"/>
  <c r="O875" i="3"/>
  <c r="O919" i="3"/>
  <c r="O928" i="3"/>
  <c r="O972" i="3"/>
  <c r="O740" i="3"/>
  <c r="O961" i="3"/>
  <c r="O969" i="3"/>
  <c r="O807" i="3"/>
  <c r="O925" i="3"/>
  <c r="O964" i="3"/>
  <c r="O843" i="3"/>
  <c r="O609" i="3"/>
  <c r="O956" i="3"/>
  <c r="O977" i="3"/>
  <c r="O762" i="3"/>
  <c r="O933" i="3"/>
  <c r="P713" i="17"/>
  <c r="P784" i="17"/>
  <c r="P393" i="17"/>
  <c r="P41" i="17"/>
  <c r="P414" i="17"/>
  <c r="P777" i="17"/>
  <c r="P361" i="17"/>
  <c r="O1" i="9"/>
  <c r="P2" i="3"/>
  <c r="P1" i="3"/>
  <c r="Q1" i="3" s="1"/>
  <c r="P10" i="17" l="1"/>
  <c r="P39" i="18" s="1"/>
  <c r="O28" i="18"/>
  <c r="R253" i="17"/>
  <c r="U111" i="17"/>
  <c r="U225" i="17"/>
  <c r="S188" i="17"/>
  <c r="Q879" i="17"/>
  <c r="P708" i="17"/>
  <c r="T32" i="17"/>
  <c r="Q47" i="17"/>
  <c r="P14" i="17"/>
  <c r="P43" i="18" s="1"/>
  <c r="P32" i="18"/>
  <c r="S211" i="17"/>
  <c r="Q674" i="17"/>
  <c r="R576" i="17"/>
  <c r="P521" i="17"/>
  <c r="S18" i="17"/>
  <c r="P812" i="17"/>
  <c r="S158" i="17"/>
  <c r="P252" i="17"/>
  <c r="P627" i="17"/>
  <c r="R146" i="17"/>
  <c r="V182" i="17"/>
  <c r="P274" i="17"/>
  <c r="R365" i="17"/>
  <c r="P293" i="17"/>
  <c r="P977" i="17"/>
  <c r="P691" i="17"/>
  <c r="T587" i="17"/>
  <c r="P718" i="17"/>
  <c r="P914" i="17"/>
  <c r="R845" i="17"/>
  <c r="P834" i="17"/>
  <c r="P896" i="17"/>
  <c r="R480" i="17"/>
  <c r="P908" i="17"/>
  <c r="P600" i="17"/>
  <c r="P152" i="17"/>
  <c r="P154" i="17"/>
  <c r="Q389" i="17"/>
  <c r="P422" i="17"/>
  <c r="Q771" i="17"/>
  <c r="P150" i="17"/>
  <c r="P153" i="17"/>
  <c r="P442" i="17"/>
  <c r="Q737" i="17"/>
  <c r="P967" i="17"/>
  <c r="P184" i="17"/>
  <c r="R892" i="17"/>
  <c r="Q523" i="17"/>
  <c r="R612" i="17"/>
  <c r="P541" i="17"/>
  <c r="P900" i="17"/>
  <c r="P622" i="17"/>
  <c r="P390" i="17"/>
  <c r="Q616" i="17"/>
  <c r="P51" i="17"/>
  <c r="Q585" i="17"/>
  <c r="P288" i="17"/>
  <c r="P416" i="17"/>
  <c r="P141" i="17"/>
  <c r="P186" i="17"/>
  <c r="P232" i="17"/>
  <c r="P832" i="17"/>
  <c r="P392" i="17"/>
  <c r="P598" i="17"/>
  <c r="P989" i="17"/>
  <c r="P16" i="17"/>
  <c r="P424" i="17"/>
  <c r="P942" i="17"/>
  <c r="P117" i="17"/>
  <c r="Q345" i="17"/>
  <c r="P479" i="17"/>
  <c r="Q206" i="17"/>
  <c r="P543" i="17"/>
  <c r="Q815" i="17"/>
  <c r="P666" i="17"/>
  <c r="P837" i="17"/>
  <c r="P161" i="17"/>
  <c r="P699" i="17"/>
  <c r="Q451" i="17"/>
  <c r="P462" i="17"/>
  <c r="P378" i="17"/>
  <c r="P203" i="17"/>
  <c r="Q469" i="17"/>
  <c r="P104" i="17"/>
  <c r="P821" i="17"/>
  <c r="P112" i="17"/>
  <c r="P649" i="17"/>
  <c r="P75" i="17"/>
  <c r="P57" i="17"/>
  <c r="R63" i="17"/>
  <c r="P1005" i="17"/>
  <c r="P45" i="18" s="1"/>
  <c r="R285" i="17"/>
  <c r="P825" i="17"/>
  <c r="P329" i="17"/>
  <c r="P189" i="17"/>
  <c r="P850" i="17"/>
  <c r="Q944" i="17"/>
  <c r="Q65" i="17"/>
  <c r="Q318" i="17"/>
  <c r="Q430" i="17"/>
  <c r="Q375" i="17"/>
  <c r="P490" i="17"/>
  <c r="Q500" i="17"/>
  <c r="P426" i="17"/>
  <c r="P164" i="17"/>
  <c r="Q894" i="17"/>
  <c r="R110" i="17"/>
  <c r="P891" i="17"/>
  <c r="P907" i="17"/>
  <c r="Q987" i="17"/>
  <c r="Q603" i="17"/>
  <c r="P746" i="17"/>
  <c r="R689" i="17"/>
  <c r="P121" i="17"/>
  <c r="P725" i="17"/>
  <c r="P937" i="17"/>
  <c r="Q922" i="17"/>
  <c r="P336" i="17"/>
  <c r="S688" i="17"/>
  <c r="R527" i="17"/>
  <c r="Q428" i="17"/>
  <c r="P49" i="17"/>
  <c r="P938" i="17"/>
  <c r="P55" i="17"/>
  <c r="Q961" i="17"/>
  <c r="P958" i="17"/>
  <c r="Q945" i="17"/>
  <c r="Q740" i="17"/>
  <c r="P564" i="17"/>
  <c r="Q924" i="17"/>
  <c r="P205" i="17"/>
  <c r="Q656" i="17"/>
  <c r="P884" i="17"/>
  <c r="R109" i="17"/>
  <c r="Q29" i="17"/>
  <c r="Q266" i="17"/>
  <c r="P198" i="17"/>
  <c r="R81" i="17"/>
  <c r="Q229" i="17"/>
  <c r="P356" i="17"/>
  <c r="Q650" i="17"/>
  <c r="P100" i="17"/>
  <c r="P953" i="17"/>
  <c r="Q758" i="17"/>
  <c r="P124" i="17"/>
  <c r="P852" i="17"/>
  <c r="Q696" i="17"/>
  <c r="P643" i="17"/>
  <c r="P137" i="17"/>
  <c r="P139" i="17"/>
  <c r="Q218" i="17"/>
  <c r="P615" i="17"/>
  <c r="P930" i="17"/>
  <c r="P497" i="17"/>
  <c r="P261" i="17"/>
  <c r="P221" i="17"/>
  <c r="Q750" i="17"/>
  <c r="P592" i="17"/>
  <c r="P510" i="17"/>
  <c r="P73" i="17"/>
  <c r="P605" i="17"/>
  <c r="P760" i="17"/>
  <c r="Q388" i="17"/>
  <c r="P943" i="17"/>
  <c r="Q165" i="17"/>
  <c r="R321" i="17"/>
  <c r="P495" i="17"/>
  <c r="Q846" i="17"/>
  <c r="P460" i="17"/>
  <c r="P754" i="17"/>
  <c r="Q830" i="17"/>
  <c r="Q959" i="17"/>
  <c r="Q710" i="17"/>
  <c r="P335" i="17"/>
  <c r="P308" i="17"/>
  <c r="P868" i="17"/>
  <c r="P280" i="17"/>
  <c r="P772" i="17"/>
  <c r="Q690" i="17"/>
  <c r="R570" i="17"/>
  <c r="Q113" i="17"/>
  <c r="P817" i="17"/>
  <c r="P898" i="17"/>
  <c r="P13" i="17"/>
  <c r="P42" i="18" s="1"/>
  <c r="P31" i="18"/>
  <c r="Q775" i="17"/>
  <c r="P561" i="17"/>
  <c r="Q68" i="17"/>
  <c r="P127" i="17"/>
  <c r="P313" i="17"/>
  <c r="P764" i="17"/>
  <c r="Q122" i="17"/>
  <c r="P241" i="17"/>
  <c r="P602" i="17"/>
  <c r="P524" i="17"/>
  <c r="Q98" i="17"/>
  <c r="Q411" i="17"/>
  <c r="T211" i="17"/>
  <c r="P871" i="17"/>
  <c r="P841" i="17"/>
  <c r="P103" i="17"/>
  <c r="R483" i="17"/>
  <c r="P400" i="17"/>
  <c r="P118" i="17"/>
  <c r="Q464" i="17"/>
  <c r="P729" i="17"/>
  <c r="S193" i="17"/>
  <c r="P156" i="17"/>
  <c r="P28" i="17"/>
  <c r="Q383" i="17"/>
  <c r="S685" i="17"/>
  <c r="Q744" i="17"/>
  <c r="P982" i="17"/>
  <c r="S975" i="17"/>
  <c r="Q505" i="17"/>
  <c r="Q427" i="17"/>
  <c r="P134" i="17"/>
  <c r="Q407" i="17"/>
  <c r="P155" i="17"/>
  <c r="Q35" i="17"/>
  <c r="P262" i="17"/>
  <c r="Q686" i="17"/>
  <c r="P586" i="17"/>
  <c r="P446" i="17"/>
  <c r="P355" i="17"/>
  <c r="Q86" i="17"/>
  <c r="Q749" i="17"/>
  <c r="Q343" i="17"/>
  <c r="Q471" i="17"/>
  <c r="P962" i="17"/>
  <c r="R563" i="17"/>
  <c r="Q377" i="17"/>
  <c r="P185" i="17"/>
  <c r="P387" i="17"/>
  <c r="S715" i="17"/>
  <c r="P571" i="17"/>
  <c r="P767" i="17"/>
  <c r="P328" i="17"/>
  <c r="R531" i="17"/>
  <c r="P107" i="17"/>
  <c r="Q535" i="17"/>
  <c r="P757" i="17"/>
  <c r="Q639" i="17"/>
  <c r="P181" i="17"/>
  <c r="P881" i="17"/>
  <c r="P370" i="17"/>
  <c r="P949" i="17"/>
  <c r="P31" i="17"/>
  <c r="P606" i="17"/>
  <c r="P695" i="17"/>
  <c r="R674" i="17"/>
  <c r="P918" i="17"/>
  <c r="P929" i="17"/>
  <c r="P222" i="17"/>
  <c r="P210" i="17"/>
  <c r="P532" i="17"/>
  <c r="P466" i="17"/>
  <c r="P864" i="17"/>
  <c r="Q174" i="17"/>
  <c r="Q984" i="17"/>
  <c r="Q159" i="17"/>
  <c r="P95" i="17"/>
  <c r="T867" i="17"/>
  <c r="Q645" i="17"/>
  <c r="R349" i="17"/>
  <c r="Q992" i="17"/>
  <c r="R906" i="17"/>
  <c r="P487" i="17"/>
  <c r="Q701" i="17"/>
  <c r="Q351" i="17"/>
  <c r="P511" i="17"/>
  <c r="S140" i="17"/>
  <c r="P129" i="17"/>
  <c r="P575" i="17"/>
  <c r="P726" i="17"/>
  <c r="Q108" i="17"/>
  <c r="P963" i="17"/>
  <c r="P683" i="17"/>
  <c r="Q589" i="17"/>
  <c r="Q912" i="17"/>
  <c r="P499" i="17"/>
  <c r="P766" i="17"/>
  <c r="P999" i="17"/>
  <c r="P870" i="17"/>
  <c r="Q226" i="17"/>
  <c r="Q472" i="17"/>
  <c r="P872" i="17"/>
  <c r="P814" i="17"/>
  <c r="P473" i="17"/>
  <c r="R619" i="17"/>
  <c r="Q250" i="17"/>
  <c r="Q258" i="17"/>
  <c r="R698" i="17"/>
  <c r="Q273" i="17"/>
  <c r="P270" i="17"/>
  <c r="Q496" i="17"/>
  <c r="P410" i="17"/>
  <c r="P314" i="17"/>
  <c r="P748" i="17"/>
  <c r="P971" i="17"/>
  <c r="P197" i="17"/>
  <c r="P680" i="17"/>
  <c r="R384" i="17"/>
  <c r="R54" i="17"/>
  <c r="Q809" i="17"/>
  <c r="P160" i="17"/>
  <c r="S538" i="17"/>
  <c r="P255" i="17"/>
  <c r="P509" i="17"/>
  <c r="Q979" i="17"/>
  <c r="Q201" i="17"/>
  <c r="P641" i="17"/>
  <c r="Q654" i="17"/>
  <c r="Q655" i="17"/>
  <c r="P857" i="17"/>
  <c r="Q664" i="17"/>
  <c r="P368" i="17"/>
  <c r="Q175" i="17"/>
  <c r="P78" i="17"/>
  <c r="P82" i="17"/>
  <c r="P1004" i="17"/>
  <c r="Q675" i="17"/>
  <c r="P404" i="17"/>
  <c r="P128" i="17"/>
  <c r="P611" i="17"/>
  <c r="P996" i="17"/>
  <c r="P275" i="17"/>
  <c r="P294" i="17"/>
  <c r="P254" i="17"/>
  <c r="P467" i="17"/>
  <c r="P219" i="17"/>
  <c r="P352" i="17"/>
  <c r="P621" i="17"/>
  <c r="P804" i="17"/>
  <c r="Q257" i="17"/>
  <c r="Q60" i="17"/>
  <c r="Q676" i="17"/>
  <c r="P310" i="17"/>
  <c r="P300" i="17"/>
  <c r="P926" i="17"/>
  <c r="P239" i="17"/>
  <c r="S432" i="17"/>
  <c r="P594" i="17"/>
  <c r="P731" i="17"/>
  <c r="S67" i="17"/>
  <c r="Q591" i="17"/>
  <c r="P301" i="17"/>
  <c r="R40" i="17"/>
  <c r="Q743" i="17"/>
  <c r="R787" i="17"/>
  <c r="P101" i="17"/>
  <c r="P948" i="17"/>
  <c r="P952" i="17"/>
  <c r="P905" i="17"/>
  <c r="P419" i="17"/>
  <c r="P119" i="17"/>
  <c r="T593" i="17"/>
  <c r="Q973" i="17"/>
  <c r="P779" i="17"/>
  <c r="P492" i="17"/>
  <c r="P421" i="17"/>
  <c r="Q991" i="17"/>
  <c r="R517" i="17"/>
  <c r="P793" i="17"/>
  <c r="P835" i="17"/>
  <c r="R623" i="17"/>
  <c r="S353" i="17"/>
  <c r="Q52" i="17"/>
  <c r="P455" i="17"/>
  <c r="Q902" i="17"/>
  <c r="P934" i="17"/>
  <c r="P866" i="17"/>
  <c r="Q692" i="17"/>
  <c r="P282" i="17"/>
  <c r="Q138" i="17"/>
  <c r="P951" i="17"/>
  <c r="Q916" i="17"/>
  <c r="P456" i="17"/>
  <c r="P33" i="17"/>
  <c r="P932" i="17"/>
  <c r="P635" i="17"/>
  <c r="P954" i="17"/>
  <c r="P435" i="17"/>
  <c r="P964" i="17"/>
  <c r="P433" i="17"/>
  <c r="S617" i="17"/>
  <c r="P519" i="17"/>
  <c r="P704" i="17"/>
  <c r="Q574" i="17"/>
  <c r="P398" i="17"/>
  <c r="P608" i="17"/>
  <c r="Q810" i="17"/>
  <c r="R588" i="17"/>
  <c r="Q651" i="17"/>
  <c r="P192" i="17"/>
  <c r="P439" i="17"/>
  <c r="Q339" i="17"/>
  <c r="Q238" i="17"/>
  <c r="P498" i="17"/>
  <c r="Q738" i="17"/>
  <c r="R795" i="17"/>
  <c r="P183" i="17"/>
  <c r="P720" i="17"/>
  <c r="P554" i="17"/>
  <c r="P901" i="17"/>
  <c r="R671" i="17"/>
  <c r="P732" i="17"/>
  <c r="S70" i="17"/>
  <c r="Q791" i="17"/>
  <c r="Q565" i="17"/>
  <c r="P880" i="17"/>
  <c r="S287" i="17"/>
  <c r="P267" i="17"/>
  <c r="R279" i="17"/>
  <c r="P347" i="17"/>
  <c r="P231" i="17"/>
  <c r="P227" i="17"/>
  <c r="P525" i="17"/>
  <c r="Q391" i="17"/>
  <c r="P797" i="17"/>
  <c r="P956" i="17"/>
  <c r="P348" i="17"/>
  <c r="P240" i="17"/>
  <c r="P567" i="17"/>
  <c r="Q228" i="17"/>
  <c r="P169" i="17"/>
  <c r="P376" i="17"/>
  <c r="P584" i="17"/>
  <c r="P542" i="17"/>
  <c r="P29" i="18"/>
  <c r="P11" i="17"/>
  <c r="P40" i="18" s="1"/>
  <c r="P536" i="17"/>
  <c r="P847" i="17"/>
  <c r="P903" i="17"/>
  <c r="P759" i="17"/>
  <c r="P135" i="17"/>
  <c r="P882" i="17"/>
  <c r="P38" i="17"/>
  <c r="P893" i="17"/>
  <c r="Q406" i="17"/>
  <c r="P271" i="17"/>
  <c r="P243" i="17"/>
  <c r="Q171" i="17"/>
  <c r="Q518" i="17"/>
  <c r="Q494" i="17"/>
  <c r="P292" i="17"/>
  <c r="R778" i="17"/>
  <c r="Q983" i="17"/>
  <c r="R207" i="17"/>
  <c r="R861" i="17"/>
  <c r="Q412" i="17"/>
  <c r="P824" i="17"/>
  <c r="P204" i="17"/>
  <c r="Q716" i="17"/>
  <c r="Q97" i="17"/>
  <c r="P805" i="17"/>
  <c r="Q319" i="17"/>
  <c r="R706" i="17"/>
  <c r="Q652" i="17"/>
  <c r="P551" i="17"/>
  <c r="P928" i="17"/>
  <c r="P415" i="17"/>
  <c r="P105" i="17"/>
  <c r="P863" i="17"/>
  <c r="Q679" i="17"/>
  <c r="P80" i="17"/>
  <c r="P45" i="17"/>
  <c r="P276" i="17"/>
  <c r="Q316" i="17"/>
  <c r="R330" i="17"/>
  <c r="Q572" i="17"/>
  <c r="R803" i="17"/>
  <c r="P883" i="17"/>
  <c r="P668" i="17"/>
  <c r="P168" i="17"/>
  <c r="Q373" i="17"/>
  <c r="P93" i="17"/>
  <c r="P988" i="17"/>
  <c r="P997" i="17"/>
  <c r="R449" i="17"/>
  <c r="V32" i="17"/>
  <c r="U32" i="17"/>
  <c r="P630" i="17"/>
  <c r="Q769" i="17"/>
  <c r="Q191" i="17"/>
  <c r="P709" i="17"/>
  <c r="Q291" i="17"/>
  <c r="S457" i="17"/>
  <c r="P829" i="17"/>
  <c r="Q251" i="17"/>
  <c r="P341" i="17"/>
  <c r="P869" i="17"/>
  <c r="P998" i="17"/>
  <c r="R429" i="17"/>
  <c r="P136" i="17"/>
  <c r="S233" i="17"/>
  <c r="Q43" i="17"/>
  <c r="Q862" i="17"/>
  <c r="P995" i="17"/>
  <c r="P516" i="17"/>
  <c r="R724" i="17"/>
  <c r="P359" i="17"/>
  <c r="R299" i="17"/>
  <c r="P802" i="17"/>
  <c r="P269" i="17"/>
  <c r="P286" i="17"/>
  <c r="Q69" i="17"/>
  <c r="Q719" i="17"/>
  <c r="P148" i="17"/>
  <c r="P380" i="17"/>
  <c r="P578" i="17"/>
  <c r="Q83" i="17"/>
  <c r="P873" i="17"/>
  <c r="P244" i="17"/>
  <c r="R780" i="17"/>
  <c r="P693" i="17"/>
  <c r="R634" i="17"/>
  <c r="Q568" i="17"/>
  <c r="P752" i="17"/>
  <c r="P935" i="17"/>
  <c r="P687" i="17"/>
  <c r="Q741" i="17"/>
  <c r="P96" i="17"/>
  <c r="P712" i="17"/>
  <c r="Q297" i="17"/>
  <c r="Q396" i="17"/>
  <c r="P799" i="17"/>
  <c r="P1006" i="17"/>
  <c r="P46" i="18" s="1"/>
  <c r="P878" i="17"/>
  <c r="R659" i="17"/>
  <c r="T92" i="17"/>
  <c r="S23" i="17"/>
  <c r="P601" i="17"/>
  <c r="P53" i="17"/>
  <c r="Q756" i="17"/>
  <c r="Q550" i="17"/>
  <c r="P27" i="17"/>
  <c r="Q485" i="17"/>
  <c r="Q179" i="17"/>
  <c r="P19" i="17"/>
  <c r="P528" i="17"/>
  <c r="S661" i="17"/>
  <c r="Q790" i="17"/>
  <c r="Q120" i="17"/>
  <c r="R71" i="17"/>
  <c r="P114" i="17"/>
  <c r="P405" i="17"/>
  <c r="P557" i="17"/>
  <c r="R723" i="17"/>
  <c r="P941" i="17"/>
  <c r="P816" i="17"/>
  <c r="P887" i="17"/>
  <c r="Q865" i="17"/>
  <c r="P425" i="17"/>
  <c r="P730" i="17"/>
  <c r="Q56" i="17"/>
  <c r="P475" i="17"/>
  <c r="S323" i="17"/>
  <c r="Q264" i="17"/>
  <c r="P514" i="17"/>
  <c r="P84" i="17"/>
  <c r="Q443" i="17"/>
  <c r="Q58" i="17"/>
  <c r="P667" i="17"/>
  <c r="P851" i="17"/>
  <c r="Q88" i="17"/>
  <c r="Q889" i="17"/>
  <c r="R445" i="17"/>
  <c r="Q402" i="17"/>
  <c r="P980" i="17"/>
  <c r="P796" i="17"/>
  <c r="R925" i="17"/>
  <c r="P340" i="17"/>
  <c r="P919" i="17"/>
  <c r="P620" i="17"/>
  <c r="P682" i="17"/>
  <c r="P386" i="17"/>
  <c r="P237" i="17"/>
  <c r="Q826" i="17"/>
  <c r="R957" i="17"/>
  <c r="P823" i="17"/>
  <c r="R178" i="17"/>
  <c r="Q751" i="17"/>
  <c r="Q367" i="17"/>
  <c r="P317" i="17"/>
  <c r="P149" i="17"/>
  <c r="P628" i="17"/>
  <c r="R546" i="17"/>
  <c r="P981" i="17"/>
  <c r="R946" i="17"/>
  <c r="P854" i="17"/>
  <c r="R672" i="17"/>
  <c r="S1009" i="17"/>
  <c r="S49" i="18" s="1"/>
  <c r="S363" i="17"/>
  <c r="R508" i="17"/>
  <c r="S444" i="17"/>
  <c r="P549" i="17"/>
  <c r="R36" i="17"/>
  <c r="P697" i="17"/>
  <c r="P20" i="17"/>
  <c r="Q513" i="17"/>
  <c r="P147" i="17"/>
  <c r="P463" i="17"/>
  <c r="Q413" i="17"/>
  <c r="P665" i="17"/>
  <c r="P897" i="17"/>
  <c r="P909" i="17"/>
  <c r="P555" i="17"/>
  <c r="Q431" i="17"/>
  <c r="P632" i="17"/>
  <c r="P482" i="17"/>
  <c r="T441" i="17"/>
  <c r="Q99" i="17"/>
  <c r="P423" i="17"/>
  <c r="Q126" i="17"/>
  <c r="P106" i="17"/>
  <c r="R540" i="17"/>
  <c r="Q200" i="17"/>
  <c r="R636" i="17"/>
  <c r="P876" i="17"/>
  <c r="Q265" i="17"/>
  <c r="P840" i="17"/>
  <c r="Q85" i="17"/>
  <c r="P736" i="17"/>
  <c r="Q125" i="17"/>
  <c r="S281" i="17"/>
  <c r="P734" i="17"/>
  <c r="P235" i="17"/>
  <c r="P613" i="17"/>
  <c r="P875" i="17"/>
  <c r="Q844" i="17"/>
  <c r="P647" i="17"/>
  <c r="Q212" i="17"/>
  <c r="S553" i="17"/>
  <c r="Q195" i="17"/>
  <c r="P629" i="17"/>
  <c r="P163" i="17"/>
  <c r="Q581" i="17"/>
  <c r="Q366" i="17"/>
  <c r="Q298" i="17"/>
  <c r="P899" i="17"/>
  <c r="P338" i="17"/>
  <c r="P131" i="17"/>
  <c r="P607" i="17"/>
  <c r="R888" i="17"/>
  <c r="Q520" i="17"/>
  <c r="P838" i="17"/>
  <c r="P721" i="17"/>
  <c r="P346" i="17"/>
  <c r="P46" i="17"/>
  <c r="P481" i="17"/>
  <c r="Q72" i="17"/>
  <c r="P544" i="17"/>
  <c r="R728" i="17"/>
  <c r="Q236" i="17"/>
  <c r="Q344" i="17"/>
  <c r="P548" i="17"/>
  <c r="P409" i="17"/>
  <c r="P936" i="17"/>
  <c r="P371" i="17"/>
  <c r="P180" i="17"/>
  <c r="Q214" i="17"/>
  <c r="Q354" i="17"/>
  <c r="Q761" i="17"/>
  <c r="P453" i="17"/>
  <c r="Q408" i="17"/>
  <c r="P552" i="17"/>
  <c r="P465" i="17"/>
  <c r="P558" i="17"/>
  <c r="P382" i="17"/>
  <c r="S477" i="17"/>
  <c r="P711" i="17"/>
  <c r="R448" i="17"/>
  <c r="P311" i="17"/>
  <c r="P566" i="17"/>
  <c r="P843" i="17"/>
  <c r="P819" i="17"/>
  <c r="R694" i="17"/>
  <c r="Q547" i="17"/>
  <c r="S399" i="17"/>
  <c r="P583" i="17"/>
  <c r="Q437" i="17"/>
  <c r="P794" i="17"/>
  <c r="S208" i="17"/>
  <c r="Q116" i="17"/>
  <c r="P590" i="17"/>
  <c r="P742" i="17"/>
  <c r="R789" i="17"/>
  <c r="P545" i="17"/>
  <c r="T417" i="17"/>
  <c r="P170" i="17"/>
  <c r="R859" i="17"/>
  <c r="P994" i="17"/>
  <c r="Q17" i="17"/>
  <c r="P420" i="17"/>
  <c r="P59" i="17"/>
  <c r="P132" i="17"/>
  <c r="S955" i="17"/>
  <c r="S461" i="17"/>
  <c r="P24" i="17"/>
  <c r="P624" i="17"/>
  <c r="R801" i="17"/>
  <c r="P39" i="17"/>
  <c r="R327" i="17"/>
  <c r="P700" i="17"/>
  <c r="S22" i="17"/>
  <c r="Q640" i="17"/>
  <c r="P556" i="17"/>
  <c r="P334" i="17"/>
  <c r="P610" i="17"/>
  <c r="R223" i="17"/>
  <c r="Q915" i="17"/>
  <c r="P911" i="17"/>
  <c r="U512" i="17"/>
  <c r="V512" i="17"/>
  <c r="P745" i="17"/>
  <c r="P638" i="17"/>
  <c r="R401" i="17"/>
  <c r="P260" i="17"/>
  <c r="Q284" i="17"/>
  <c r="S669" i="17"/>
  <c r="P173" i="17"/>
  <c r="Q242" i="17"/>
  <c r="P637" i="17"/>
  <c r="Q90" i="17"/>
  <c r="R474" i="17"/>
  <c r="P247" i="17"/>
  <c r="S827" i="17"/>
  <c r="Q362" i="17"/>
  <c r="Q626" i="17"/>
  <c r="P220" i="17"/>
  <c r="P488" i="17"/>
  <c r="R438" i="17"/>
  <c r="P278" i="17"/>
  <c r="Q224" i="17"/>
  <c r="P770" i="17"/>
  <c r="P478" i="17"/>
  <c r="Q315" i="17"/>
  <c r="Q763" i="17"/>
  <c r="P302" i="17"/>
  <c r="Q167" i="17"/>
  <c r="P974" i="17"/>
  <c r="P530" i="17"/>
  <c r="P74" i="17"/>
  <c r="P199" i="17"/>
  <c r="Q397" i="17"/>
  <c r="Q646" i="17"/>
  <c r="Q484" i="17"/>
  <c r="S372" i="17"/>
  <c r="P337" i="17"/>
  <c r="Q539" i="17"/>
  <c r="R966" i="17"/>
  <c r="P986" i="17"/>
  <c r="P747" i="17"/>
  <c r="R304" i="17"/>
  <c r="P939" i="17"/>
  <c r="Q677" i="17"/>
  <c r="P507" i="17"/>
  <c r="P143" i="17"/>
  <c r="Q895" i="17"/>
  <c r="P1002" i="17"/>
  <c r="Q306" i="17"/>
  <c r="S64" i="17"/>
  <c r="Q920" i="17"/>
  <c r="P123" i="17"/>
  <c r="Q501" i="17"/>
  <c r="Q157" i="17"/>
  <c r="Q394" i="17"/>
  <c r="Q322" i="17"/>
  <c r="R374" i="17"/>
  <c r="P142" i="17"/>
  <c r="P506" i="17"/>
  <c r="Q434" i="17"/>
  <c r="P89" i="17"/>
  <c r="P818" i="17"/>
  <c r="P786" i="17"/>
  <c r="P765" i="17"/>
  <c r="Q459" i="17"/>
  <c r="P177" i="17"/>
  <c r="P773" i="17"/>
  <c r="R272" i="17"/>
  <c r="P418" i="17"/>
  <c r="P268" i="17"/>
  <c r="P684" i="17"/>
  <c r="Q985" i="17"/>
  <c r="P290" i="17"/>
  <c r="P534" i="17"/>
  <c r="S904" i="17"/>
  <c r="P502" i="17"/>
  <c r="P172" i="17"/>
  <c r="Q970" i="17"/>
  <c r="Q579" i="17"/>
  <c r="V111" i="17"/>
  <c r="Q324" i="17"/>
  <c r="P1008" i="17"/>
  <c r="P48" i="18" s="1"/>
  <c r="P702" i="17"/>
  <c r="Q61" i="17"/>
  <c r="Q657" i="17"/>
  <c r="P762" i="17"/>
  <c r="Q381" i="17"/>
  <c r="R360" i="17"/>
  <c r="R663" i="17"/>
  <c r="P577" i="17"/>
  <c r="Q66" i="17"/>
  <c r="P245" i="17"/>
  <c r="S947" i="17"/>
  <c r="P842" i="17"/>
  <c r="P969" i="17"/>
  <c r="R776" i="17"/>
  <c r="P30" i="17"/>
  <c r="Q333" i="17"/>
  <c r="P965" i="17"/>
  <c r="P727" i="17"/>
  <c r="P166" i="17"/>
  <c r="P599" i="17"/>
  <c r="P877" i="17"/>
  <c r="P133" i="17"/>
  <c r="R722" i="17"/>
  <c r="Q450" i="17"/>
  <c r="P658" i="17"/>
  <c r="Q529" i="17"/>
  <c r="P151" i="17"/>
  <c r="R533" i="17"/>
  <c r="P978" i="17"/>
  <c r="R332" i="17"/>
  <c r="P1000" i="17"/>
  <c r="Q130" i="17"/>
  <c r="Q493" i="17"/>
  <c r="T188" i="17"/>
  <c r="S454" i="17"/>
  <c r="Q950" i="17"/>
  <c r="P331" i="17"/>
  <c r="Q196" i="17"/>
  <c r="P678" i="17"/>
  <c r="R458" i="17"/>
  <c r="Q303" i="17"/>
  <c r="Q807" i="17"/>
  <c r="P768" i="17"/>
  <c r="P860" i="17"/>
  <c r="Q856" i="17"/>
  <c r="P609" i="17"/>
  <c r="Q808" i="17"/>
  <c r="P447" i="17"/>
  <c r="P604" i="17"/>
  <c r="P670" i="17"/>
  <c r="Q230" i="17"/>
  <c r="Q162" i="17"/>
  <c r="Q385" i="17"/>
  <c r="P968" i="17"/>
  <c r="S91" i="17"/>
  <c r="P597" i="17"/>
  <c r="R831" i="17"/>
  <c r="P25" i="17"/>
  <c r="P800" i="17"/>
  <c r="P625" i="17"/>
  <c r="P470" i="17"/>
  <c r="Q913" i="17"/>
  <c r="P320" i="17"/>
  <c r="R486" i="17"/>
  <c r="P782" i="17"/>
  <c r="P350" i="17"/>
  <c r="S569" i="17"/>
  <c r="Q79" i="17"/>
  <c r="P774" i="17"/>
  <c r="R1001" i="17"/>
  <c r="Q395" i="17"/>
  <c r="P707" i="17"/>
  <c r="Q44" i="17"/>
  <c r="P12" i="17"/>
  <c r="P41" i="18" s="1"/>
  <c r="P30" i="18"/>
  <c r="P781" i="17"/>
  <c r="P822" i="17"/>
  <c r="P42" i="17"/>
  <c r="P537" i="17"/>
  <c r="R77" i="17"/>
  <c r="P217" i="17"/>
  <c r="P717" i="17"/>
  <c r="Q886" i="17"/>
  <c r="P325" i="17"/>
  <c r="P673" i="17"/>
  <c r="Q295" i="17"/>
  <c r="P26" i="17"/>
  <c r="P1007" i="17"/>
  <c r="P47" i="18" s="1"/>
  <c r="Q976" i="17"/>
  <c r="Q662" i="17"/>
  <c r="P145" i="17"/>
  <c r="Q798" i="17"/>
  <c r="P526" i="17"/>
  <c r="R87" i="17"/>
  <c r="P820" i="17"/>
  <c r="R739" i="17"/>
  <c r="P681" i="17"/>
  <c r="P202" i="17"/>
  <c r="P848" i="17"/>
  <c r="Q560" i="17"/>
  <c r="P436" i="17"/>
  <c r="R187" i="17"/>
  <c r="P115" i="17"/>
  <c r="P326" i="17"/>
  <c r="P364" i="17"/>
  <c r="P858" i="17"/>
  <c r="Q580" i="17"/>
  <c r="P21" i="17"/>
  <c r="P806" i="17"/>
  <c r="P94" i="17"/>
  <c r="Q48" i="17"/>
  <c r="P309" i="17"/>
  <c r="P194" i="17"/>
  <c r="P1003" i="17"/>
  <c r="P489" i="17"/>
  <c r="P714" i="17"/>
  <c r="P50" i="17"/>
  <c r="P933" i="17"/>
  <c r="P785" i="17"/>
  <c r="P562" i="17"/>
  <c r="P735" i="17"/>
  <c r="R246" i="17"/>
  <c r="Q249" i="17"/>
  <c r="P596" i="17"/>
  <c r="Q890" i="17"/>
  <c r="S783" i="17"/>
  <c r="Q642" i="17"/>
  <c r="P660" i="17"/>
  <c r="Q755" i="17"/>
  <c r="P923" i="17"/>
  <c r="P931" i="17"/>
  <c r="P289" i="17"/>
  <c r="P614" i="17"/>
  <c r="P234" i="17"/>
  <c r="P972" i="17"/>
  <c r="R839" i="17"/>
  <c r="Q379" i="17"/>
  <c r="P703" i="17"/>
  <c r="Q296" i="17"/>
  <c r="Q833" i="17"/>
  <c r="Q190" i="17"/>
  <c r="P788" i="17"/>
  <c r="P503" i="17"/>
  <c r="Q15" i="17"/>
  <c r="Q369" i="17"/>
  <c r="S305" i="17"/>
  <c r="P515" i="17"/>
  <c r="P34" i="17"/>
  <c r="Q312" i="17"/>
  <c r="Q792" i="17"/>
  <c r="P885" i="17"/>
  <c r="P811" i="17"/>
  <c r="P828" i="17"/>
  <c r="P753" i="17"/>
  <c r="P733" i="17"/>
  <c r="R277" i="17"/>
  <c r="P993" i="17"/>
  <c r="R990" i="17"/>
  <c r="P259" i="17"/>
  <c r="R440" i="17"/>
  <c r="P921" i="17"/>
  <c r="Q263" i="17"/>
  <c r="P836" i="17"/>
  <c r="P705" i="17"/>
  <c r="P256" i="17"/>
  <c r="P633" i="17"/>
  <c r="P468" i="17"/>
  <c r="S102" i="17"/>
  <c r="P504" i="17"/>
  <c r="P476" i="17"/>
  <c r="P215" i="17"/>
  <c r="S176" i="17"/>
  <c r="P403" i="17"/>
  <c r="P342" i="17"/>
  <c r="P927" i="17"/>
  <c r="P452" i="17"/>
  <c r="R910" i="17"/>
  <c r="P582" i="17"/>
  <c r="P144" i="17"/>
  <c r="Q960" i="17"/>
  <c r="P853" i="17"/>
  <c r="P653" i="17"/>
  <c r="P813" i="17"/>
  <c r="R618" i="17"/>
  <c r="Q358" i="17"/>
  <c r="P62" i="17"/>
  <c r="P216" i="17"/>
  <c r="P491" i="17"/>
  <c r="Q855" i="17"/>
  <c r="Q307" i="17"/>
  <c r="Q849" i="17"/>
  <c r="T213" i="17"/>
  <c r="P283" i="17"/>
  <c r="P573" i="17"/>
  <c r="P559" i="17"/>
  <c r="Q917" i="17"/>
  <c r="P648" i="17"/>
  <c r="S76" i="17"/>
  <c r="P248" i="17"/>
  <c r="P357" i="17"/>
  <c r="Q644" i="17"/>
  <c r="R940" i="17"/>
  <c r="P7" i="3"/>
  <c r="P56" i="18" s="1"/>
  <c r="P9" i="3"/>
  <c r="P58" i="18" s="1"/>
  <c r="P11" i="3"/>
  <c r="P13" i="3"/>
  <c r="P15" i="3"/>
  <c r="P17" i="3"/>
  <c r="P19" i="3"/>
  <c r="P21" i="3"/>
  <c r="P23" i="3"/>
  <c r="P25" i="3"/>
  <c r="P27" i="3"/>
  <c r="P29" i="3"/>
  <c r="P31" i="3"/>
  <c r="P33" i="3"/>
  <c r="P35" i="3"/>
  <c r="P37" i="3"/>
  <c r="P39" i="3"/>
  <c r="P18" i="3"/>
  <c r="P34" i="3"/>
  <c r="P42" i="3"/>
  <c r="P44" i="3"/>
  <c r="P46" i="3"/>
  <c r="P48" i="3"/>
  <c r="P50" i="3"/>
  <c r="P52" i="3"/>
  <c r="P20" i="3"/>
  <c r="P36" i="3"/>
  <c r="P22" i="3"/>
  <c r="P38" i="3"/>
  <c r="P43" i="3"/>
  <c r="P45" i="3"/>
  <c r="P54" i="3"/>
  <c r="P56" i="3"/>
  <c r="P58" i="3"/>
  <c r="P60" i="3"/>
  <c r="P62" i="3"/>
  <c r="P64" i="3"/>
  <c r="P10" i="3"/>
  <c r="P59" i="18" s="1"/>
  <c r="P47" i="3"/>
  <c r="P49" i="3"/>
  <c r="P51" i="3"/>
  <c r="P53" i="3"/>
  <c r="P67" i="3"/>
  <c r="P69" i="3"/>
  <c r="P71" i="3"/>
  <c r="P73" i="3"/>
  <c r="P75" i="3"/>
  <c r="P77" i="3"/>
  <c r="P79" i="3"/>
  <c r="P81" i="3"/>
  <c r="P83" i="3"/>
  <c r="P85" i="3"/>
  <c r="P87" i="3"/>
  <c r="P89" i="3"/>
  <c r="P91" i="3"/>
  <c r="P93" i="3"/>
  <c r="P95" i="3"/>
  <c r="P97" i="3"/>
  <c r="P99" i="3"/>
  <c r="P101" i="3"/>
  <c r="P103" i="3"/>
  <c r="P105" i="3"/>
  <c r="P107" i="3"/>
  <c r="P109" i="3"/>
  <c r="P111" i="3"/>
  <c r="P12" i="3"/>
  <c r="P41" i="3"/>
  <c r="P57" i="3"/>
  <c r="P30" i="3"/>
  <c r="P40" i="3"/>
  <c r="P59" i="3"/>
  <c r="P78" i="3"/>
  <c r="P94" i="3"/>
  <c r="P110" i="3"/>
  <c r="P8" i="3"/>
  <c r="P57" i="18" s="1"/>
  <c r="P26" i="3"/>
  <c r="P68" i="3"/>
  <c r="P84" i="3"/>
  <c r="P100" i="3"/>
  <c r="P16" i="3"/>
  <c r="P24" i="3"/>
  <c r="P55" i="3"/>
  <c r="P70" i="3"/>
  <c r="P86" i="3"/>
  <c r="P102" i="3"/>
  <c r="P28" i="3"/>
  <c r="P96" i="3"/>
  <c r="P98" i="3"/>
  <c r="P113" i="3"/>
  <c r="P122" i="3"/>
  <c r="P129" i="3"/>
  <c r="P138" i="3"/>
  <c r="P117" i="3"/>
  <c r="P126" i="3"/>
  <c r="P133" i="3"/>
  <c r="P80" i="3"/>
  <c r="P82" i="3"/>
  <c r="P119" i="3"/>
  <c r="P128" i="3"/>
  <c r="P135" i="3"/>
  <c r="P139" i="3"/>
  <c r="P141" i="3"/>
  <c r="P143" i="3"/>
  <c r="P145" i="3"/>
  <c r="P147" i="3"/>
  <c r="P149" i="3"/>
  <c r="P151" i="3"/>
  <c r="P153" i="3"/>
  <c r="P155" i="3"/>
  <c r="P157" i="3"/>
  <c r="P159" i="3"/>
  <c r="P161" i="3"/>
  <c r="P163" i="3"/>
  <c r="P88" i="3"/>
  <c r="P106" i="3"/>
  <c r="P130" i="3"/>
  <c r="P132" i="3"/>
  <c r="P134" i="3"/>
  <c r="P136" i="3"/>
  <c r="P140" i="3"/>
  <c r="P156" i="3"/>
  <c r="P72" i="3"/>
  <c r="P131" i="3"/>
  <c r="P142" i="3"/>
  <c r="P158" i="3"/>
  <c r="P65" i="3"/>
  <c r="P90" i="3"/>
  <c r="P108" i="3"/>
  <c r="P121" i="3"/>
  <c r="P123" i="3"/>
  <c r="P124" i="3"/>
  <c r="P125" i="3"/>
  <c r="P127" i="3"/>
  <c r="P144" i="3"/>
  <c r="P160" i="3"/>
  <c r="P165" i="3"/>
  <c r="P167" i="3"/>
  <c r="P169" i="3"/>
  <c r="P171" i="3"/>
  <c r="P173" i="3"/>
  <c r="P175" i="3"/>
  <c r="P177" i="3"/>
  <c r="P179" i="3"/>
  <c r="P181" i="3"/>
  <c r="P183" i="3"/>
  <c r="P185" i="3"/>
  <c r="P187" i="3"/>
  <c r="P189" i="3"/>
  <c r="P191" i="3"/>
  <c r="P193" i="3"/>
  <c r="P195" i="3"/>
  <c r="P197" i="3"/>
  <c r="P199" i="3"/>
  <c r="P201" i="3"/>
  <c r="P203" i="3"/>
  <c r="P205" i="3"/>
  <c r="P207" i="3"/>
  <c r="P209" i="3"/>
  <c r="P211" i="3"/>
  <c r="P213" i="3"/>
  <c r="P215" i="3"/>
  <c r="P217" i="3"/>
  <c r="P219" i="3"/>
  <c r="P221" i="3"/>
  <c r="P223" i="3"/>
  <c r="P225" i="3"/>
  <c r="P227" i="3"/>
  <c r="P229" i="3"/>
  <c r="P231" i="3"/>
  <c r="P233" i="3"/>
  <c r="P235" i="3"/>
  <c r="P237" i="3"/>
  <c r="P239" i="3"/>
  <c r="P241" i="3"/>
  <c r="P243" i="3"/>
  <c r="P245" i="3"/>
  <c r="P247" i="3"/>
  <c r="P249" i="3"/>
  <c r="P251" i="3"/>
  <c r="P253" i="3"/>
  <c r="P255" i="3"/>
  <c r="P257" i="3"/>
  <c r="P66" i="3"/>
  <c r="P118" i="3"/>
  <c r="P146" i="3"/>
  <c r="P148" i="3"/>
  <c r="P150" i="3"/>
  <c r="P152" i="3"/>
  <c r="P154" i="3"/>
  <c r="P166" i="3"/>
  <c r="P182" i="3"/>
  <c r="P198" i="3"/>
  <c r="P214" i="3"/>
  <c r="P230" i="3"/>
  <c r="P246" i="3"/>
  <c r="P14" i="3"/>
  <c r="P172" i="3"/>
  <c r="P188" i="3"/>
  <c r="P204" i="3"/>
  <c r="P220" i="3"/>
  <c r="P236" i="3"/>
  <c r="P252" i="3"/>
  <c r="P104" i="3"/>
  <c r="P112" i="3"/>
  <c r="P114" i="3"/>
  <c r="P174" i="3"/>
  <c r="P190" i="3"/>
  <c r="P206" i="3"/>
  <c r="P222" i="3"/>
  <c r="P238" i="3"/>
  <c r="P254" i="3"/>
  <c r="P32" i="3"/>
  <c r="P76" i="3"/>
  <c r="P116" i="3"/>
  <c r="P162" i="3"/>
  <c r="P184" i="3"/>
  <c r="P186" i="3"/>
  <c r="P224" i="3"/>
  <c r="P226" i="3"/>
  <c r="P228" i="3"/>
  <c r="P259" i="3"/>
  <c r="P266" i="3"/>
  <c r="P275" i="3"/>
  <c r="P282" i="3"/>
  <c r="P291" i="3"/>
  <c r="P298" i="3"/>
  <c r="P307" i="3"/>
  <c r="P310" i="3"/>
  <c r="P312" i="3"/>
  <c r="P314" i="3"/>
  <c r="P316" i="3"/>
  <c r="P318" i="3"/>
  <c r="P320" i="3"/>
  <c r="P322" i="3"/>
  <c r="P324" i="3"/>
  <c r="P326" i="3"/>
  <c r="P328" i="3"/>
  <c r="P330" i="3"/>
  <c r="P332" i="3"/>
  <c r="P334" i="3"/>
  <c r="P336" i="3"/>
  <c r="P338" i="3"/>
  <c r="P340" i="3"/>
  <c r="P342" i="3"/>
  <c r="P344" i="3"/>
  <c r="P346" i="3"/>
  <c r="P348" i="3"/>
  <c r="P350" i="3"/>
  <c r="P352" i="3"/>
  <c r="P354" i="3"/>
  <c r="P356" i="3"/>
  <c r="P358" i="3"/>
  <c r="P360" i="3"/>
  <c r="P362" i="3"/>
  <c r="P364" i="3"/>
  <c r="P366" i="3"/>
  <c r="P368" i="3"/>
  <c r="P370" i="3"/>
  <c r="P372" i="3"/>
  <c r="P374" i="3"/>
  <c r="P376" i="3"/>
  <c r="P378" i="3"/>
  <c r="P380" i="3"/>
  <c r="P382" i="3"/>
  <c r="P384" i="3"/>
  <c r="P386" i="3"/>
  <c r="P388" i="3"/>
  <c r="P390" i="3"/>
  <c r="P392" i="3"/>
  <c r="P394" i="3"/>
  <c r="P396" i="3"/>
  <c r="P398" i="3"/>
  <c r="P400" i="3"/>
  <c r="P402" i="3"/>
  <c r="P404" i="3"/>
  <c r="P406" i="3"/>
  <c r="P408" i="3"/>
  <c r="P410" i="3"/>
  <c r="P412" i="3"/>
  <c r="P414" i="3"/>
  <c r="P416" i="3"/>
  <c r="P418" i="3"/>
  <c r="P420" i="3"/>
  <c r="P422" i="3"/>
  <c r="P424" i="3"/>
  <c r="P426" i="3"/>
  <c r="P428" i="3"/>
  <c r="P430" i="3"/>
  <c r="P432" i="3"/>
  <c r="P434" i="3"/>
  <c r="P436" i="3"/>
  <c r="P438" i="3"/>
  <c r="P440" i="3"/>
  <c r="P442" i="3"/>
  <c r="P444" i="3"/>
  <c r="P446" i="3"/>
  <c r="P448" i="3"/>
  <c r="P450" i="3"/>
  <c r="P452" i="3"/>
  <c r="P454" i="3"/>
  <c r="P456" i="3"/>
  <c r="P458" i="3"/>
  <c r="P460" i="3"/>
  <c r="P462" i="3"/>
  <c r="P464" i="3"/>
  <c r="P466" i="3"/>
  <c r="P468" i="3"/>
  <c r="P470" i="3"/>
  <c r="P472" i="3"/>
  <c r="P474" i="3"/>
  <c r="P476" i="3"/>
  <c r="P478" i="3"/>
  <c r="P480" i="3"/>
  <c r="P482" i="3"/>
  <c r="P484" i="3"/>
  <c r="P486" i="3"/>
  <c r="P488" i="3"/>
  <c r="P490" i="3"/>
  <c r="P492" i="3"/>
  <c r="P494" i="3"/>
  <c r="P496" i="3"/>
  <c r="P137" i="3"/>
  <c r="P176" i="3"/>
  <c r="P178" i="3"/>
  <c r="P180" i="3"/>
  <c r="P261" i="3"/>
  <c r="P268" i="3"/>
  <c r="P277" i="3"/>
  <c r="P284" i="3"/>
  <c r="P293" i="3"/>
  <c r="P300" i="3"/>
  <c r="P63" i="3"/>
  <c r="P216" i="3"/>
  <c r="P218" i="3"/>
  <c r="P256" i="3"/>
  <c r="P263" i="3"/>
  <c r="P270" i="3"/>
  <c r="P279" i="3"/>
  <c r="P286" i="3"/>
  <c r="P295" i="3"/>
  <c r="P302" i="3"/>
  <c r="P92" i="3"/>
  <c r="P164" i="3"/>
  <c r="P200" i="3"/>
  <c r="P210" i="3"/>
  <c r="P317" i="3"/>
  <c r="P333" i="3"/>
  <c r="P349" i="3"/>
  <c r="P365" i="3"/>
  <c r="P381" i="3"/>
  <c r="P397" i="3"/>
  <c r="P413" i="3"/>
  <c r="P429" i="3"/>
  <c r="P445" i="3"/>
  <c r="P461" i="3"/>
  <c r="P477" i="3"/>
  <c r="P493" i="3"/>
  <c r="P497" i="3"/>
  <c r="P499" i="3"/>
  <c r="P501" i="3"/>
  <c r="P503" i="3"/>
  <c r="P505" i="3"/>
  <c r="P507" i="3"/>
  <c r="P509" i="3"/>
  <c r="P511" i="3"/>
  <c r="P513" i="3"/>
  <c r="P515" i="3"/>
  <c r="P517" i="3"/>
  <c r="P519" i="3"/>
  <c r="P521" i="3"/>
  <c r="P523" i="3"/>
  <c r="P525" i="3"/>
  <c r="P527" i="3"/>
  <c r="P529" i="3"/>
  <c r="P531" i="3"/>
  <c r="P533" i="3"/>
  <c r="P535" i="3"/>
  <c r="P537" i="3"/>
  <c r="P539" i="3"/>
  <c r="P541" i="3"/>
  <c r="P543" i="3"/>
  <c r="P545" i="3"/>
  <c r="P547" i="3"/>
  <c r="P549" i="3"/>
  <c r="P551" i="3"/>
  <c r="P553" i="3"/>
  <c r="P555" i="3"/>
  <c r="P557" i="3"/>
  <c r="P559" i="3"/>
  <c r="P561" i="3"/>
  <c r="P563" i="3"/>
  <c r="P565" i="3"/>
  <c r="P567" i="3"/>
  <c r="P569" i="3"/>
  <c r="P571" i="3"/>
  <c r="P573" i="3"/>
  <c r="P575" i="3"/>
  <c r="P577" i="3"/>
  <c r="P579" i="3"/>
  <c r="P581" i="3"/>
  <c r="P583" i="3"/>
  <c r="P585" i="3"/>
  <c r="P587" i="3"/>
  <c r="P589" i="3"/>
  <c r="P591" i="3"/>
  <c r="P593" i="3"/>
  <c r="P595" i="3"/>
  <c r="P597" i="3"/>
  <c r="P168" i="3"/>
  <c r="P194" i="3"/>
  <c r="P240" i="3"/>
  <c r="P304" i="3"/>
  <c r="P306" i="3"/>
  <c r="P308" i="3"/>
  <c r="P323" i="3"/>
  <c r="P339" i="3"/>
  <c r="P355" i="3"/>
  <c r="P371" i="3"/>
  <c r="P387" i="3"/>
  <c r="P403" i="3"/>
  <c r="P419" i="3"/>
  <c r="P435" i="3"/>
  <c r="P451" i="3"/>
  <c r="P467" i="3"/>
  <c r="P483" i="3"/>
  <c r="P250" i="3"/>
  <c r="P258" i="3"/>
  <c r="P260" i="3"/>
  <c r="P262" i="3"/>
  <c r="P264" i="3"/>
  <c r="P297" i="3"/>
  <c r="P299" i="3"/>
  <c r="P301" i="3"/>
  <c r="P303" i="3"/>
  <c r="P305" i="3"/>
  <c r="P309" i="3"/>
  <c r="P325" i="3"/>
  <c r="P341" i="3"/>
  <c r="P357" i="3"/>
  <c r="P373" i="3"/>
  <c r="P389" i="3"/>
  <c r="P405" i="3"/>
  <c r="P421" i="3"/>
  <c r="P437" i="3"/>
  <c r="P453" i="3"/>
  <c r="P469" i="3"/>
  <c r="P485" i="3"/>
  <c r="P498" i="3"/>
  <c r="P500" i="3"/>
  <c r="P502" i="3"/>
  <c r="P504" i="3"/>
  <c r="P506" i="3"/>
  <c r="P508" i="3"/>
  <c r="P510" i="3"/>
  <c r="P512" i="3"/>
  <c r="P514" i="3"/>
  <c r="P516" i="3"/>
  <c r="P518" i="3"/>
  <c r="P520" i="3"/>
  <c r="P522" i="3"/>
  <c r="P524" i="3"/>
  <c r="P526" i="3"/>
  <c r="P528" i="3"/>
  <c r="P530" i="3"/>
  <c r="P532" i="3"/>
  <c r="P534" i="3"/>
  <c r="P536" i="3"/>
  <c r="P538" i="3"/>
  <c r="P540" i="3"/>
  <c r="P542" i="3"/>
  <c r="P544" i="3"/>
  <c r="P546" i="3"/>
  <c r="P548" i="3"/>
  <c r="P550" i="3"/>
  <c r="P552" i="3"/>
  <c r="P554" i="3"/>
  <c r="P556" i="3"/>
  <c r="P558" i="3"/>
  <c r="P560" i="3"/>
  <c r="P562" i="3"/>
  <c r="P564" i="3"/>
  <c r="P566" i="3"/>
  <c r="P568" i="3"/>
  <c r="P570" i="3"/>
  <c r="P572" i="3"/>
  <c r="P574" i="3"/>
  <c r="P576" i="3"/>
  <c r="P578" i="3"/>
  <c r="P580" i="3"/>
  <c r="P582" i="3"/>
  <c r="P584" i="3"/>
  <c r="P586" i="3"/>
  <c r="P588" i="3"/>
  <c r="P590" i="3"/>
  <c r="P592" i="3"/>
  <c r="P594" i="3"/>
  <c r="P596" i="3"/>
  <c r="P598" i="3"/>
  <c r="P234" i="3"/>
  <c r="P232" i="3"/>
  <c r="P271" i="3"/>
  <c r="P276" i="3"/>
  <c r="P281" i="3"/>
  <c r="P289" i="3"/>
  <c r="P294" i="3"/>
  <c r="P120" i="3"/>
  <c r="P248" i="3"/>
  <c r="P311" i="3"/>
  <c r="P313" i="3"/>
  <c r="P315" i="3"/>
  <c r="P265" i="3"/>
  <c r="P278" i="3"/>
  <c r="P347" i="3"/>
  <c r="P391" i="3"/>
  <c r="P393" i="3"/>
  <c r="P395" i="3"/>
  <c r="P202" i="3"/>
  <c r="P244" i="3"/>
  <c r="P273" i="3"/>
  <c r="P319" i="3"/>
  <c r="P353" i="3"/>
  <c r="P431" i="3"/>
  <c r="P433" i="3"/>
  <c r="P196" i="3"/>
  <c r="P208" i="3"/>
  <c r="P292" i="3"/>
  <c r="P337" i="3"/>
  <c r="P343" i="3"/>
  <c r="P415" i="3"/>
  <c r="P417" i="3"/>
  <c r="P455" i="3"/>
  <c r="P457" i="3"/>
  <c r="P459" i="3"/>
  <c r="P274" i="3"/>
  <c r="P335" i="3"/>
  <c r="P367" i="3"/>
  <c r="P385" i="3"/>
  <c r="P465" i="3"/>
  <c r="P471" i="3"/>
  <c r="P283" i="3"/>
  <c r="P287" i="3"/>
  <c r="P359" i="3"/>
  <c r="P377" i="3"/>
  <c r="P423" i="3"/>
  <c r="P443" i="3"/>
  <c r="P491" i="3"/>
  <c r="P212" i="3"/>
  <c r="P288" i="3"/>
  <c r="P296" i="3"/>
  <c r="P345" i="3"/>
  <c r="P369" i="3"/>
  <c r="P449" i="3"/>
  <c r="P463" i="3"/>
  <c r="P600" i="3"/>
  <c r="P602" i="3"/>
  <c r="P604" i="3"/>
  <c r="P606" i="3"/>
  <c r="P608" i="3"/>
  <c r="P61" i="3"/>
  <c r="P242" i="3"/>
  <c r="P321" i="3"/>
  <c r="P327" i="3"/>
  <c r="P375" i="3"/>
  <c r="P383" i="3"/>
  <c r="P401" i="3"/>
  <c r="P407" i="3"/>
  <c r="P447" i="3"/>
  <c r="P473" i="3"/>
  <c r="P475" i="3"/>
  <c r="P399" i="3"/>
  <c r="P599" i="3"/>
  <c r="P272" i="3"/>
  <c r="P285" i="3"/>
  <c r="P361" i="3"/>
  <c r="P605" i="3"/>
  <c r="P331" i="3"/>
  <c r="P611" i="3"/>
  <c r="P620" i="3"/>
  <c r="P627" i="3"/>
  <c r="P636" i="3"/>
  <c r="P643" i="3"/>
  <c r="P652" i="3"/>
  <c r="P659" i="3"/>
  <c r="P668" i="3"/>
  <c r="P675" i="3"/>
  <c r="P684" i="3"/>
  <c r="P691" i="3"/>
  <c r="P700" i="3"/>
  <c r="P707" i="3"/>
  <c r="P716" i="3"/>
  <c r="P723" i="3"/>
  <c r="P732" i="3"/>
  <c r="P739" i="3"/>
  <c r="P748" i="3"/>
  <c r="P755" i="3"/>
  <c r="P764" i="3"/>
  <c r="P771" i="3"/>
  <c r="P780" i="3"/>
  <c r="P787" i="3"/>
  <c r="P797" i="3"/>
  <c r="P799" i="3"/>
  <c r="P801" i="3"/>
  <c r="P803" i="3"/>
  <c r="P805" i="3"/>
  <c r="P807" i="3"/>
  <c r="P809" i="3"/>
  <c r="P811" i="3"/>
  <c r="P813" i="3"/>
  <c r="P815" i="3"/>
  <c r="P817" i="3"/>
  <c r="P819" i="3"/>
  <c r="P821" i="3"/>
  <c r="P823" i="3"/>
  <c r="P825" i="3"/>
  <c r="P827" i="3"/>
  <c r="P829" i="3"/>
  <c r="P831" i="3"/>
  <c r="P833" i="3"/>
  <c r="P835" i="3"/>
  <c r="P837" i="3"/>
  <c r="P839" i="3"/>
  <c r="P841" i="3"/>
  <c r="P843" i="3"/>
  <c r="P845" i="3"/>
  <c r="P847" i="3"/>
  <c r="P849" i="3"/>
  <c r="P851" i="3"/>
  <c r="P853" i="3"/>
  <c r="P855" i="3"/>
  <c r="P857" i="3"/>
  <c r="P859" i="3"/>
  <c r="P861" i="3"/>
  <c r="P863" i="3"/>
  <c r="P865" i="3"/>
  <c r="P867" i="3"/>
  <c r="P869" i="3"/>
  <c r="P871" i="3"/>
  <c r="P873" i="3"/>
  <c r="P875" i="3"/>
  <c r="P877" i="3"/>
  <c r="P879" i="3"/>
  <c r="P881" i="3"/>
  <c r="P883" i="3"/>
  <c r="P885" i="3"/>
  <c r="P887" i="3"/>
  <c r="P889" i="3"/>
  <c r="P891" i="3"/>
  <c r="P893" i="3"/>
  <c r="P895" i="3"/>
  <c r="P897" i="3"/>
  <c r="P899" i="3"/>
  <c r="P901" i="3"/>
  <c r="P903" i="3"/>
  <c r="P905" i="3"/>
  <c r="P907" i="3"/>
  <c r="P909" i="3"/>
  <c r="P911" i="3"/>
  <c r="P913" i="3"/>
  <c r="P915" i="3"/>
  <c r="P917" i="3"/>
  <c r="P919" i="3"/>
  <c r="P921" i="3"/>
  <c r="P923" i="3"/>
  <c r="P925" i="3"/>
  <c r="P927" i="3"/>
  <c r="P929" i="3"/>
  <c r="P931" i="3"/>
  <c r="P933" i="3"/>
  <c r="P935" i="3"/>
  <c r="P937" i="3"/>
  <c r="P939" i="3"/>
  <c r="P941" i="3"/>
  <c r="P943" i="3"/>
  <c r="P945" i="3"/>
  <c r="P947" i="3"/>
  <c r="P949" i="3"/>
  <c r="P951" i="3"/>
  <c r="P953" i="3"/>
  <c r="P955" i="3"/>
  <c r="P957" i="3"/>
  <c r="P959" i="3"/>
  <c r="P961" i="3"/>
  <c r="P963" i="3"/>
  <c r="P965" i="3"/>
  <c r="P967" i="3"/>
  <c r="P969" i="3"/>
  <c r="P971" i="3"/>
  <c r="P973" i="3"/>
  <c r="P975" i="3"/>
  <c r="P977" i="3"/>
  <c r="P979" i="3"/>
  <c r="P981" i="3"/>
  <c r="P983" i="3"/>
  <c r="P985" i="3"/>
  <c r="P987" i="3"/>
  <c r="P989" i="3"/>
  <c r="P991" i="3"/>
  <c r="P993" i="3"/>
  <c r="P995" i="3"/>
  <c r="P997" i="3"/>
  <c r="P999" i="3"/>
  <c r="P1001" i="3"/>
  <c r="P61" i="18" s="1"/>
  <c r="P1003" i="3"/>
  <c r="P63" i="18" s="1"/>
  <c r="P1005" i="3"/>
  <c r="P65" i="18" s="1"/>
  <c r="P74" i="3"/>
  <c r="P351" i="3"/>
  <c r="P427" i="3"/>
  <c r="P607" i="3"/>
  <c r="P613" i="3"/>
  <c r="P622" i="3"/>
  <c r="P629" i="3"/>
  <c r="P638" i="3"/>
  <c r="P645" i="3"/>
  <c r="P654" i="3"/>
  <c r="P661" i="3"/>
  <c r="P670" i="3"/>
  <c r="P677" i="3"/>
  <c r="P686" i="3"/>
  <c r="P693" i="3"/>
  <c r="P702" i="3"/>
  <c r="P709" i="3"/>
  <c r="P718" i="3"/>
  <c r="P725" i="3"/>
  <c r="P734" i="3"/>
  <c r="P741" i="3"/>
  <c r="P750" i="3"/>
  <c r="P757" i="3"/>
  <c r="P766" i="3"/>
  <c r="P773" i="3"/>
  <c r="P782" i="3"/>
  <c r="P789" i="3"/>
  <c r="P439" i="3"/>
  <c r="P481" i="3"/>
  <c r="P487" i="3"/>
  <c r="P601" i="3"/>
  <c r="P603" i="3"/>
  <c r="P615" i="3"/>
  <c r="P624" i="3"/>
  <c r="P631" i="3"/>
  <c r="P640" i="3"/>
  <c r="P647" i="3"/>
  <c r="P656" i="3"/>
  <c r="P663" i="3"/>
  <c r="P672" i="3"/>
  <c r="P679" i="3"/>
  <c r="P688" i="3"/>
  <c r="P695" i="3"/>
  <c r="P704" i="3"/>
  <c r="P711" i="3"/>
  <c r="P720" i="3"/>
  <c r="P727" i="3"/>
  <c r="P736" i="3"/>
  <c r="P743" i="3"/>
  <c r="P752" i="3"/>
  <c r="P759" i="3"/>
  <c r="P768" i="3"/>
  <c r="P775" i="3"/>
  <c r="P784" i="3"/>
  <c r="P791" i="3"/>
  <c r="P170" i="3"/>
  <c r="P267" i="3"/>
  <c r="P329" i="3"/>
  <c r="P612" i="3"/>
  <c r="P619" i="3"/>
  <c r="P628" i="3"/>
  <c r="P635" i="3"/>
  <c r="P644" i="3"/>
  <c r="P651" i="3"/>
  <c r="P660" i="3"/>
  <c r="P667" i="3"/>
  <c r="P676" i="3"/>
  <c r="P683" i="3"/>
  <c r="P692" i="3"/>
  <c r="P699" i="3"/>
  <c r="P708" i="3"/>
  <c r="P715" i="3"/>
  <c r="P724" i="3"/>
  <c r="P731" i="3"/>
  <c r="P740" i="3"/>
  <c r="P747" i="3"/>
  <c r="P756" i="3"/>
  <c r="P763" i="3"/>
  <c r="P772" i="3"/>
  <c r="P779" i="3"/>
  <c r="P788" i="3"/>
  <c r="P795" i="3"/>
  <c r="P796" i="3"/>
  <c r="P798" i="3"/>
  <c r="P800" i="3"/>
  <c r="P802" i="3"/>
  <c r="P804" i="3"/>
  <c r="P806" i="3"/>
  <c r="P808" i="3"/>
  <c r="P810" i="3"/>
  <c r="P812" i="3"/>
  <c r="P814" i="3"/>
  <c r="P816" i="3"/>
  <c r="P818" i="3"/>
  <c r="P820" i="3"/>
  <c r="P822" i="3"/>
  <c r="P824" i="3"/>
  <c r="P826" i="3"/>
  <c r="P828" i="3"/>
  <c r="P830" i="3"/>
  <c r="P832" i="3"/>
  <c r="P834" i="3"/>
  <c r="P836" i="3"/>
  <c r="P838" i="3"/>
  <c r="P840" i="3"/>
  <c r="P842" i="3"/>
  <c r="P844" i="3"/>
  <c r="P846" i="3"/>
  <c r="P848" i="3"/>
  <c r="P850" i="3"/>
  <c r="P852" i="3"/>
  <c r="P854" i="3"/>
  <c r="P856" i="3"/>
  <c r="P858" i="3"/>
  <c r="P860" i="3"/>
  <c r="P862" i="3"/>
  <c r="P864" i="3"/>
  <c r="P866" i="3"/>
  <c r="P868" i="3"/>
  <c r="P870" i="3"/>
  <c r="P872" i="3"/>
  <c r="P874" i="3"/>
  <c r="P876" i="3"/>
  <c r="P878" i="3"/>
  <c r="P880" i="3"/>
  <c r="P882" i="3"/>
  <c r="P884" i="3"/>
  <c r="P886" i="3"/>
  <c r="P888" i="3"/>
  <c r="P890" i="3"/>
  <c r="P892" i="3"/>
  <c r="P894" i="3"/>
  <c r="P896" i="3"/>
  <c r="P115" i="3"/>
  <c r="P290" i="3"/>
  <c r="P425" i="3"/>
  <c r="P269" i="3"/>
  <c r="P379" i="3"/>
  <c r="P479" i="3"/>
  <c r="P621" i="3"/>
  <c r="P630" i="3"/>
  <c r="P609" i="3"/>
  <c r="P653" i="3"/>
  <c r="P662" i="3"/>
  <c r="P685" i="3"/>
  <c r="P618" i="3"/>
  <c r="P639" i="3"/>
  <c r="P648" i="3"/>
  <c r="P671" i="3"/>
  <c r="P680" i="3"/>
  <c r="P280" i="3"/>
  <c r="P614" i="3"/>
  <c r="P634" i="3"/>
  <c r="P657" i="3"/>
  <c r="P666" i="3"/>
  <c r="P689" i="3"/>
  <c r="P411" i="3"/>
  <c r="P495" i="3"/>
  <c r="P616" i="3"/>
  <c r="P632" i="3"/>
  <c r="P655" i="3"/>
  <c r="P664" i="3"/>
  <c r="P687" i="3"/>
  <c r="P696" i="3"/>
  <c r="P719" i="3"/>
  <c r="P728" i="3"/>
  <c r="P751" i="3"/>
  <c r="P760" i="3"/>
  <c r="P633" i="3"/>
  <c r="P674" i="3"/>
  <c r="P705" i="3"/>
  <c r="P721" i="3"/>
  <c r="P746" i="3"/>
  <c r="P749" i="3"/>
  <c r="P762" i="3"/>
  <c r="P765" i="3"/>
  <c r="P777" i="3"/>
  <c r="P786" i="3"/>
  <c r="P904" i="3"/>
  <c r="P409" i="3"/>
  <c r="P441" i="3"/>
  <c r="P610" i="3"/>
  <c r="P646" i="3"/>
  <c r="P669" i="3"/>
  <c r="P714" i="3"/>
  <c r="P717" i="3"/>
  <c r="P730" i="3"/>
  <c r="P733" i="3"/>
  <c r="P758" i="3"/>
  <c r="P781" i="3"/>
  <c r="P790" i="3"/>
  <c r="P906" i="3"/>
  <c r="P192" i="3"/>
  <c r="P641" i="3"/>
  <c r="P682" i="3"/>
  <c r="P698" i="3"/>
  <c r="P701" i="3"/>
  <c r="P726" i="3"/>
  <c r="P742" i="3"/>
  <c r="P745" i="3"/>
  <c r="P761" i="3"/>
  <c r="P776" i="3"/>
  <c r="P623" i="3"/>
  <c r="P626" i="3"/>
  <c r="P637" i="3"/>
  <c r="P678" i="3"/>
  <c r="P703" i="3"/>
  <c r="P706" i="3"/>
  <c r="P744" i="3"/>
  <c r="P774" i="3"/>
  <c r="P898" i="3"/>
  <c r="P914" i="3"/>
  <c r="P930" i="3"/>
  <c r="P946" i="3"/>
  <c r="P649" i="3"/>
  <c r="P690" i="3"/>
  <c r="P694" i="3"/>
  <c r="P729" i="3"/>
  <c r="P767" i="3"/>
  <c r="P785" i="3"/>
  <c r="P920" i="3"/>
  <c r="P928" i="3"/>
  <c r="P950" i="3"/>
  <c r="P956" i="3"/>
  <c r="P972" i="3"/>
  <c r="P988" i="3"/>
  <c r="P1004" i="3"/>
  <c r="P64" i="18" s="1"/>
  <c r="P6" i="3"/>
  <c r="P55" i="18" s="1"/>
  <c r="P617" i="3"/>
  <c r="P665" i="3"/>
  <c r="P697" i="3"/>
  <c r="P735" i="3"/>
  <c r="P738" i="3"/>
  <c r="P770" i="3"/>
  <c r="P793" i="3"/>
  <c r="P912" i="3"/>
  <c r="P934" i="3"/>
  <c r="P942" i="3"/>
  <c r="P958" i="3"/>
  <c r="P974" i="3"/>
  <c r="P990" i="3"/>
  <c r="P650" i="3"/>
  <c r="P712" i="3"/>
  <c r="P783" i="3"/>
  <c r="P918" i="3"/>
  <c r="P926" i="3"/>
  <c r="P948" i="3"/>
  <c r="P960" i="3"/>
  <c r="P976" i="3"/>
  <c r="P992" i="3"/>
  <c r="P642" i="3"/>
  <c r="P722" i="3"/>
  <c r="P908" i="3"/>
  <c r="P938" i="3"/>
  <c r="P966" i="3"/>
  <c r="P982" i="3"/>
  <c r="P998" i="3"/>
  <c r="P753" i="3"/>
  <c r="P940" i="3"/>
  <c r="P962" i="3"/>
  <c r="P994" i="3"/>
  <c r="P625" i="3"/>
  <c r="P713" i="3"/>
  <c r="P754" i="3"/>
  <c r="P924" i="3"/>
  <c r="P980" i="3"/>
  <c r="P792" i="3"/>
  <c r="P952" i="3"/>
  <c r="P984" i="3"/>
  <c r="P489" i="3"/>
  <c r="P710" i="3"/>
  <c r="P794" i="3"/>
  <c r="P916" i="3"/>
  <c r="P964" i="3"/>
  <c r="P996" i="3"/>
  <c r="P658" i="3"/>
  <c r="P970" i="3"/>
  <c r="P363" i="3"/>
  <c r="P681" i="3"/>
  <c r="P778" i="3"/>
  <c r="P932" i="3"/>
  <c r="P978" i="3"/>
  <c r="P900" i="3"/>
  <c r="P968" i="3"/>
  <c r="P936" i="3"/>
  <c r="P902" i="3"/>
  <c r="P769" i="3"/>
  <c r="P922" i="3"/>
  <c r="P954" i="3"/>
  <c r="P1000" i="3"/>
  <c r="P673" i="3"/>
  <c r="P910" i="3"/>
  <c r="P1002" i="3"/>
  <c r="P62" i="18" s="1"/>
  <c r="P986" i="3"/>
  <c r="P737" i="3"/>
  <c r="P944" i="3"/>
  <c r="Q2" i="3"/>
  <c r="R2" i="3" s="1"/>
  <c r="Q361" i="17"/>
  <c r="Q414" i="17"/>
  <c r="Q41" i="17"/>
  <c r="Q777" i="17"/>
  <c r="Q393" i="17"/>
  <c r="Q784" i="17"/>
  <c r="Q713" i="17"/>
  <c r="P1" i="9"/>
  <c r="R1" i="3"/>
  <c r="S253" i="17" l="1"/>
  <c r="Q10" i="17"/>
  <c r="Q39" i="18" s="1"/>
  <c r="P28" i="18"/>
  <c r="V225" i="17"/>
  <c r="S522" i="17"/>
  <c r="T595" i="17"/>
  <c r="S576" i="17"/>
  <c r="R879" i="17"/>
  <c r="Q14" i="17"/>
  <c r="Q43" i="18" s="1"/>
  <c r="R47" i="17"/>
  <c r="Q708" i="17"/>
  <c r="R704" i="3"/>
  <c r="V18" i="17"/>
  <c r="S37" i="17"/>
  <c r="S874" i="17"/>
  <c r="R808" i="3"/>
  <c r="Q812" i="17"/>
  <c r="S631" i="17"/>
  <c r="Q521" i="17"/>
  <c r="R517" i="3"/>
  <c r="T209" i="17"/>
  <c r="Q252" i="17"/>
  <c r="R248" i="3"/>
  <c r="R623" i="3"/>
  <c r="Q627" i="17"/>
  <c r="R289" i="3"/>
  <c r="Q293" i="17"/>
  <c r="S365" i="17"/>
  <c r="T253" i="17"/>
  <c r="Q274" i="17"/>
  <c r="R973" i="3"/>
  <c r="Q977" i="17"/>
  <c r="R714" i="3"/>
  <c r="Q718" i="17"/>
  <c r="Q914" i="17"/>
  <c r="R910" i="3"/>
  <c r="Q691" i="17"/>
  <c r="R687" i="3"/>
  <c r="Q896" i="17"/>
  <c r="R892" i="3"/>
  <c r="V188" i="17"/>
  <c r="S845" i="17"/>
  <c r="Q834" i="17"/>
  <c r="R830" i="3"/>
  <c r="R596" i="3"/>
  <c r="Q600" i="17"/>
  <c r="Q908" i="17"/>
  <c r="R904" i="3"/>
  <c r="R148" i="3"/>
  <c r="Q152" i="17"/>
  <c r="S480" i="17"/>
  <c r="Q62" i="17"/>
  <c r="R58" i="3"/>
  <c r="R464" i="3"/>
  <c r="Q468" i="17"/>
  <c r="R48" i="17"/>
  <c r="S831" i="17"/>
  <c r="R327" i="3"/>
  <c r="Q331" i="17"/>
  <c r="S374" i="17"/>
  <c r="R539" i="17"/>
  <c r="R547" i="17"/>
  <c r="R102" i="3"/>
  <c r="Q106" i="17"/>
  <c r="T363" i="17"/>
  <c r="R865" i="17"/>
  <c r="R412" i="17"/>
  <c r="Q169" i="17"/>
  <c r="R165" i="3"/>
  <c r="S671" i="17"/>
  <c r="T617" i="17"/>
  <c r="S623" i="17"/>
  <c r="Q275" i="17"/>
  <c r="R27" i="3"/>
  <c r="Q31" i="17"/>
  <c r="Q982" i="17"/>
  <c r="R978" i="3"/>
  <c r="Q943" i="17"/>
  <c r="R352" i="3"/>
  <c r="Q356" i="17"/>
  <c r="R903" i="3"/>
  <c r="Q907" i="17"/>
  <c r="Q927" i="17"/>
  <c r="R923" i="3"/>
  <c r="R580" i="17"/>
  <c r="R703" i="3"/>
  <c r="Q707" i="17"/>
  <c r="R162" i="17"/>
  <c r="R646" i="17"/>
  <c r="Q610" i="17"/>
  <c r="R606" i="3"/>
  <c r="V417" i="17"/>
  <c r="U417" i="17"/>
  <c r="R366" i="17"/>
  <c r="S636" i="17"/>
  <c r="S178" i="17"/>
  <c r="R795" i="3"/>
  <c r="Q799" i="17"/>
  <c r="Q341" i="17"/>
  <c r="R41" i="3"/>
  <c r="Q45" i="17"/>
  <c r="R344" i="3"/>
  <c r="Q348" i="17"/>
  <c r="R306" i="3"/>
  <c r="Q310" i="17"/>
  <c r="Q78" i="17"/>
  <c r="R74" i="3"/>
  <c r="S384" i="17"/>
  <c r="R912" i="17"/>
  <c r="R258" i="3"/>
  <c r="Q262" i="17"/>
  <c r="S570" i="17"/>
  <c r="Q221" i="17"/>
  <c r="R217" i="3"/>
  <c r="R737" i="17"/>
  <c r="R849" i="3"/>
  <c r="Q853" i="17"/>
  <c r="R263" i="17"/>
  <c r="R699" i="3"/>
  <c r="Q703" i="17"/>
  <c r="Q94" i="17"/>
  <c r="R90" i="3"/>
  <c r="R761" i="3"/>
  <c r="Q765" i="17"/>
  <c r="Q747" i="17"/>
  <c r="R763" i="17"/>
  <c r="T22" i="17"/>
  <c r="S694" i="17"/>
  <c r="R396" i="17"/>
  <c r="R307" i="17"/>
  <c r="Q259" i="17"/>
  <c r="R255" i="3"/>
  <c r="Q503" i="17"/>
  <c r="R499" i="3"/>
  <c r="R927" i="3"/>
  <c r="Q931" i="17"/>
  <c r="Q1007" i="17"/>
  <c r="Q47" i="18" s="1"/>
  <c r="R1003" i="3"/>
  <c r="R63" i="18" s="1"/>
  <c r="R44" i="17"/>
  <c r="R303" i="17"/>
  <c r="T947" i="17"/>
  <c r="R414" i="3"/>
  <c r="Q418" i="17"/>
  <c r="R157" i="17"/>
  <c r="R484" i="17"/>
  <c r="Q488" i="17"/>
  <c r="S223" i="17"/>
  <c r="R72" i="17"/>
  <c r="Q876" i="17"/>
  <c r="R872" i="3"/>
  <c r="Q555" i="17"/>
  <c r="V92" i="17"/>
  <c r="U92" i="17"/>
  <c r="R991" i="3"/>
  <c r="Q995" i="17"/>
  <c r="Q630" i="17"/>
  <c r="R626" i="3"/>
  <c r="R97" i="17"/>
  <c r="Q759" i="17"/>
  <c r="R521" i="3"/>
  <c r="Q525" i="17"/>
  <c r="R179" i="3"/>
  <c r="Q183" i="17"/>
  <c r="Q398" i="17"/>
  <c r="R991" i="17"/>
  <c r="T432" i="17"/>
  <c r="R853" i="3"/>
  <c r="Q857" i="17"/>
  <c r="Q870" i="17"/>
  <c r="R535" i="17"/>
  <c r="R99" i="3"/>
  <c r="Q103" i="17"/>
  <c r="Q868" i="17"/>
  <c r="Q73" i="17"/>
  <c r="Q643" i="17"/>
  <c r="R639" i="3"/>
  <c r="R656" i="17"/>
  <c r="R922" i="17"/>
  <c r="R375" i="17"/>
  <c r="R469" i="17"/>
  <c r="R47" i="3"/>
  <c r="Q51" i="17"/>
  <c r="Q215" i="17"/>
  <c r="Q489" i="17"/>
  <c r="Q848" i="17"/>
  <c r="R844" i="3"/>
  <c r="R818" i="3"/>
  <c r="Q822" i="17"/>
  <c r="S486" i="17"/>
  <c r="R443" i="3"/>
  <c r="Q447" i="17"/>
  <c r="Q727" i="17"/>
  <c r="R723" i="3"/>
  <c r="R324" i="17"/>
  <c r="R306" i="17"/>
  <c r="Q337" i="17"/>
  <c r="Q260" i="17"/>
  <c r="R256" i="3"/>
  <c r="S801" i="17"/>
  <c r="Q590" i="17"/>
  <c r="R236" i="17"/>
  <c r="R127" i="3"/>
  <c r="Q131" i="17"/>
  <c r="R730" i="3"/>
  <c r="Q734" i="17"/>
  <c r="T1009" i="17"/>
  <c r="T49" i="18" s="1"/>
  <c r="Q730" i="17"/>
  <c r="R726" i="3"/>
  <c r="Q19" i="17"/>
  <c r="R15" i="3"/>
  <c r="Q96" i="17"/>
  <c r="R69" i="17"/>
  <c r="R984" i="3"/>
  <c r="Q988" i="17"/>
  <c r="Q893" i="17"/>
  <c r="R889" i="3"/>
  <c r="R278" i="3"/>
  <c r="Q282" i="17"/>
  <c r="S787" i="17"/>
  <c r="R800" i="3"/>
  <c r="Q804" i="17"/>
  <c r="R266" i="3"/>
  <c r="Q270" i="17"/>
  <c r="T874" i="17"/>
  <c r="R411" i="17"/>
  <c r="R846" i="17"/>
  <c r="R266" i="17"/>
  <c r="R160" i="3"/>
  <c r="Q164" i="17"/>
  <c r="Q1005" i="17"/>
  <c r="Q45" i="18" s="1"/>
  <c r="R1001" i="3"/>
  <c r="R61" i="18" s="1"/>
  <c r="Q479" i="17"/>
  <c r="R475" i="3"/>
  <c r="Q392" i="17"/>
  <c r="R388" i="3"/>
  <c r="Q900" i="17"/>
  <c r="R644" i="17"/>
  <c r="T305" i="17"/>
  <c r="Q1003" i="17"/>
  <c r="R999" i="3"/>
  <c r="Q202" i="17"/>
  <c r="Q597" i="17"/>
  <c r="S360" i="17"/>
  <c r="R322" i="17"/>
  <c r="R224" i="17"/>
  <c r="R307" i="3"/>
  <c r="Q311" i="17"/>
  <c r="R405" i="3"/>
  <c r="Q409" i="17"/>
  <c r="R195" i="17"/>
  <c r="V595" i="17"/>
  <c r="U595" i="17"/>
  <c r="Q237" i="17"/>
  <c r="R88" i="17"/>
  <c r="T323" i="17"/>
  <c r="Q557" i="17"/>
  <c r="R89" i="3"/>
  <c r="Q93" i="17"/>
  <c r="R411" i="3"/>
  <c r="Q415" i="17"/>
  <c r="Q243" i="17"/>
  <c r="R239" i="3"/>
  <c r="Q267" i="17"/>
  <c r="Q433" i="17"/>
  <c r="R429" i="3"/>
  <c r="R692" i="17"/>
  <c r="R948" i="3"/>
  <c r="Q952" i="17"/>
  <c r="Q239" i="17"/>
  <c r="Q621" i="17"/>
  <c r="R675" i="17"/>
  <c r="Q680" i="17"/>
  <c r="R676" i="3"/>
  <c r="Q999" i="17"/>
  <c r="R995" i="3"/>
  <c r="R945" i="3"/>
  <c r="Q949" i="17"/>
  <c r="R567" i="3"/>
  <c r="Q571" i="17"/>
  <c r="R427" i="17"/>
  <c r="R122" i="17"/>
  <c r="R690" i="17"/>
  <c r="R491" i="3"/>
  <c r="Q495" i="17"/>
  <c r="R945" i="17"/>
  <c r="Q937" i="17"/>
  <c r="Q329" i="17"/>
  <c r="Q416" i="17"/>
  <c r="R412" i="3"/>
  <c r="R279" i="3"/>
  <c r="Q283" i="17"/>
  <c r="T783" i="17"/>
  <c r="R141" i="3"/>
  <c r="Q145" i="17"/>
  <c r="S77" i="17"/>
  <c r="R764" i="3"/>
  <c r="Q768" i="17"/>
  <c r="T454" i="17"/>
  <c r="R654" i="3"/>
  <c r="Q658" i="17"/>
  <c r="T904" i="17"/>
  <c r="R782" i="3"/>
  <c r="Q786" i="17"/>
  <c r="R315" i="17"/>
  <c r="R620" i="3"/>
  <c r="Q624" i="17"/>
  <c r="R116" i="17"/>
  <c r="S448" i="17"/>
  <c r="Q453" i="17"/>
  <c r="S728" i="17"/>
  <c r="Q338" i="17"/>
  <c r="R334" i="3"/>
  <c r="Q875" i="17"/>
  <c r="R200" i="17"/>
  <c r="Q897" i="17"/>
  <c r="R893" i="3"/>
  <c r="Q386" i="17"/>
  <c r="R382" i="3"/>
  <c r="Q84" i="17"/>
  <c r="R80" i="3"/>
  <c r="R568" i="17"/>
  <c r="Q380" i="17"/>
  <c r="R376" i="3"/>
  <c r="R862" i="17"/>
  <c r="Q709" i="17"/>
  <c r="Q292" i="17"/>
  <c r="R288" i="3"/>
  <c r="R899" i="3"/>
  <c r="Q903" i="17"/>
  <c r="R952" i="3"/>
  <c r="Q956" i="17"/>
  <c r="R897" i="3"/>
  <c r="Q901" i="17"/>
  <c r="R574" i="17"/>
  <c r="R916" i="17"/>
  <c r="Q421" i="17"/>
  <c r="R417" i="3"/>
  <c r="Q314" i="17"/>
  <c r="R310" i="3"/>
  <c r="R343" i="17"/>
  <c r="Q841" i="17"/>
  <c r="R837" i="3"/>
  <c r="R887" i="3"/>
  <c r="Q891" i="17"/>
  <c r="Q850" i="17"/>
  <c r="Q112" i="17"/>
  <c r="R345" i="17"/>
  <c r="Q541" i="17"/>
  <c r="R537" i="3"/>
  <c r="Q422" i="17"/>
  <c r="R353" i="3"/>
  <c r="Q357" i="17"/>
  <c r="R379" i="17"/>
  <c r="R890" i="17"/>
  <c r="R190" i="3"/>
  <c r="Q194" i="17"/>
  <c r="R662" i="17"/>
  <c r="T569" i="17"/>
  <c r="T91" i="17"/>
  <c r="R66" i="17"/>
  <c r="R998" i="3"/>
  <c r="Q1002" i="17"/>
  <c r="S401" i="17"/>
  <c r="Q334" i="17"/>
  <c r="R330" i="3"/>
  <c r="R581" i="17"/>
  <c r="T281" i="17"/>
  <c r="R419" i="3"/>
  <c r="Q423" i="17"/>
  <c r="S672" i="17"/>
  <c r="R336" i="3"/>
  <c r="Q340" i="17"/>
  <c r="Q816" i="17"/>
  <c r="R179" i="17"/>
  <c r="Q873" i="17"/>
  <c r="R869" i="3"/>
  <c r="S724" i="17"/>
  <c r="Q829" i="17"/>
  <c r="Q928" i="17"/>
  <c r="R924" i="3"/>
  <c r="Q271" i="17"/>
  <c r="R267" i="3"/>
  <c r="Q797" i="17"/>
  <c r="T70" i="17"/>
  <c r="R52" i="17"/>
  <c r="R1000" i="3"/>
  <c r="Q1004" i="17"/>
  <c r="Q410" i="17"/>
  <c r="Q766" i="17"/>
  <c r="Q695" i="17"/>
  <c r="R691" i="3"/>
  <c r="R505" i="17"/>
  <c r="R760" i="3"/>
  <c r="Q764" i="17"/>
  <c r="Q139" i="17"/>
  <c r="R135" i="3"/>
  <c r="R963" i="3"/>
  <c r="Q967" i="17"/>
  <c r="R487" i="3"/>
  <c r="Q491" i="17"/>
  <c r="S618" i="17"/>
  <c r="T631" i="17"/>
  <c r="R399" i="3"/>
  <c r="Q403" i="17"/>
  <c r="R500" i="3"/>
  <c r="Q504" i="17"/>
  <c r="Q921" i="17"/>
  <c r="Q993" i="17"/>
  <c r="R824" i="3"/>
  <c r="Q828" i="17"/>
  <c r="R312" i="17"/>
  <c r="R190" i="17"/>
  <c r="Q614" i="17"/>
  <c r="Q50" i="17"/>
  <c r="R46" i="3"/>
  <c r="R432" i="3"/>
  <c r="Q436" i="17"/>
  <c r="Q681" i="17"/>
  <c r="R533" i="3"/>
  <c r="Q537" i="17"/>
  <c r="Q12" i="17"/>
  <c r="Q41" i="18" s="1"/>
  <c r="S1001" i="17"/>
  <c r="Q350" i="17"/>
  <c r="R913" i="17"/>
  <c r="R21" i="3"/>
  <c r="Q25" i="17"/>
  <c r="Q670" i="17"/>
  <c r="R666" i="3"/>
  <c r="R605" i="3"/>
  <c r="Q609" i="17"/>
  <c r="R807" i="17"/>
  <c r="S533" i="17"/>
  <c r="R450" i="17"/>
  <c r="R333" i="17"/>
  <c r="Q969" i="17"/>
  <c r="R965" i="3"/>
  <c r="R381" i="17"/>
  <c r="Q702" i="17"/>
  <c r="R970" i="17"/>
  <c r="Q534" i="17"/>
  <c r="R530" i="3"/>
  <c r="Q268" i="17"/>
  <c r="R264" i="3"/>
  <c r="Q177" i="17"/>
  <c r="Q142" i="17"/>
  <c r="R920" i="17"/>
  <c r="R895" i="17"/>
  <c r="S966" i="17"/>
  <c r="Q199" i="17"/>
  <c r="Q478" i="17"/>
  <c r="R474" i="3"/>
  <c r="S438" i="17"/>
  <c r="R362" i="17"/>
  <c r="R90" i="17"/>
  <c r="T669" i="17"/>
  <c r="Q638" i="17"/>
  <c r="R634" i="3"/>
  <c r="S327" i="17"/>
  <c r="Q24" i="17"/>
  <c r="R20" i="3"/>
  <c r="Q59" i="17"/>
  <c r="R55" i="3"/>
  <c r="S789" i="17"/>
  <c r="T399" i="17"/>
  <c r="Q843" i="17"/>
  <c r="Q711" i="17"/>
  <c r="R707" i="3"/>
  <c r="R761" i="17"/>
  <c r="R367" i="3"/>
  <c r="Q371" i="17"/>
  <c r="Q346" i="17"/>
  <c r="Q899" i="17"/>
  <c r="R895" i="3"/>
  <c r="R212" i="17"/>
  <c r="R265" i="17"/>
  <c r="R513" i="17"/>
  <c r="S508" i="17"/>
  <c r="S546" i="17"/>
  <c r="R367" i="17"/>
  <c r="R678" i="3"/>
  <c r="Q682" i="17"/>
  <c r="Q514" i="17"/>
  <c r="R510" i="3"/>
  <c r="T661" i="17"/>
  <c r="R485" i="17"/>
  <c r="Q53" i="17"/>
  <c r="Q878" i="17"/>
  <c r="R874" i="3"/>
  <c r="R297" i="17"/>
  <c r="Q687" i="17"/>
  <c r="S634" i="17"/>
  <c r="Q148" i="17"/>
  <c r="R144" i="3"/>
  <c r="R191" i="17"/>
  <c r="R373" i="17"/>
  <c r="R316" i="17"/>
  <c r="R679" i="17"/>
  <c r="Q204" i="17"/>
  <c r="R200" i="3"/>
  <c r="S207" i="17"/>
  <c r="R843" i="3"/>
  <c r="Q847" i="17"/>
  <c r="R580" i="3"/>
  <c r="Q584" i="17"/>
  <c r="Q567" i="17"/>
  <c r="Q231" i="17"/>
  <c r="R227" i="3"/>
  <c r="R738" i="17"/>
  <c r="R435" i="3"/>
  <c r="Q439" i="17"/>
  <c r="R810" i="17"/>
  <c r="R700" i="3"/>
  <c r="Q704" i="17"/>
  <c r="R960" i="3"/>
  <c r="Q964" i="17"/>
  <c r="Q932" i="17"/>
  <c r="R928" i="3"/>
  <c r="R947" i="3"/>
  <c r="Q951" i="17"/>
  <c r="Q866" i="17"/>
  <c r="R115" i="3"/>
  <c r="Q119" i="17"/>
  <c r="Q948" i="17"/>
  <c r="R944" i="3"/>
  <c r="R922" i="3"/>
  <c r="Q926" i="17"/>
  <c r="R348" i="3"/>
  <c r="Q352" i="17"/>
  <c r="Q611" i="17"/>
  <c r="R607" i="3"/>
  <c r="Q368" i="17"/>
  <c r="R364" i="3"/>
  <c r="Q509" i="17"/>
  <c r="R505" i="3"/>
  <c r="S698" i="17"/>
  <c r="R472" i="17"/>
  <c r="Q683" i="17"/>
  <c r="R679" i="3"/>
  <c r="Q575" i="17"/>
  <c r="R571" i="3"/>
  <c r="Q487" i="17"/>
  <c r="R483" i="3"/>
  <c r="R984" i="17"/>
  <c r="S531" i="17"/>
  <c r="T715" i="17"/>
  <c r="R749" i="17"/>
  <c r="R582" i="3"/>
  <c r="Q586" i="17"/>
  <c r="R151" i="3"/>
  <c r="Q155" i="17"/>
  <c r="Q400" i="17"/>
  <c r="R396" i="3"/>
  <c r="Q871" i="17"/>
  <c r="R867" i="3"/>
  <c r="Q561" i="17"/>
  <c r="R557" i="3"/>
  <c r="Q817" i="17"/>
  <c r="Q772" i="17"/>
  <c r="Q754" i="17"/>
  <c r="R750" i="3"/>
  <c r="S321" i="17"/>
  <c r="Q592" i="17"/>
  <c r="Q852" i="17"/>
  <c r="R848" i="3"/>
  <c r="R500" i="17"/>
  <c r="R318" i="17"/>
  <c r="R53" i="3"/>
  <c r="Q57" i="17"/>
  <c r="R985" i="3"/>
  <c r="Q989" i="17"/>
  <c r="Q232" i="17"/>
  <c r="S612" i="17"/>
  <c r="Q153" i="17"/>
  <c r="R149" i="3"/>
  <c r="Q573" i="17"/>
  <c r="R569" i="3"/>
  <c r="Q582" i="17"/>
  <c r="R578" i="3"/>
  <c r="Q515" i="17"/>
  <c r="R38" i="3"/>
  <c r="Q42" i="17"/>
  <c r="R493" i="17"/>
  <c r="S663" i="17"/>
  <c r="R286" i="3"/>
  <c r="Q290" i="17"/>
  <c r="T827" i="17"/>
  <c r="Q794" i="17"/>
  <c r="R790" i="3"/>
  <c r="R354" i="17"/>
  <c r="R603" i="3"/>
  <c r="Q607" i="17"/>
  <c r="R413" i="17"/>
  <c r="R889" i="17"/>
  <c r="R56" i="17"/>
  <c r="S71" i="17"/>
  <c r="Q578" i="17"/>
  <c r="R574" i="3"/>
  <c r="R664" i="3"/>
  <c r="Q668" i="17"/>
  <c r="S778" i="17"/>
  <c r="R565" i="17"/>
  <c r="R950" i="3"/>
  <c r="Q954" i="17"/>
  <c r="R973" i="17"/>
  <c r="R201" i="17"/>
  <c r="R108" i="17"/>
  <c r="Q95" i="17"/>
  <c r="R91" i="3"/>
  <c r="Q181" i="17"/>
  <c r="R177" i="3"/>
  <c r="R471" i="17"/>
  <c r="Q134" i="17"/>
  <c r="R758" i="17"/>
  <c r="R428" i="17"/>
  <c r="S689" i="17"/>
  <c r="R944" i="17"/>
  <c r="R645" i="3"/>
  <c r="Q649" i="17"/>
  <c r="R451" i="17"/>
  <c r="S940" i="17"/>
  <c r="Q653" i="17"/>
  <c r="R649" i="3"/>
  <c r="R832" i="3"/>
  <c r="Q836" i="17"/>
  <c r="R296" i="17"/>
  <c r="R249" i="17"/>
  <c r="R79" i="17"/>
  <c r="R985" i="17"/>
  <c r="T955" i="17"/>
  <c r="R214" i="17"/>
  <c r="R834" i="3"/>
  <c r="Q838" i="17"/>
  <c r="R85" i="17"/>
  <c r="R693" i="3"/>
  <c r="Q697" i="17"/>
  <c r="R145" i="3"/>
  <c r="Q149" i="17"/>
  <c r="R550" i="17"/>
  <c r="Q752" i="17"/>
  <c r="R748" i="3"/>
  <c r="S299" i="17"/>
  <c r="R291" i="17"/>
  <c r="R652" i="17"/>
  <c r="R238" i="17"/>
  <c r="Q456" i="17"/>
  <c r="R591" i="17"/>
  <c r="R250" i="17"/>
  <c r="R206" i="3"/>
  <c r="Q210" i="17"/>
  <c r="Q767" i="17"/>
  <c r="R464" i="17"/>
  <c r="Q127" i="17"/>
  <c r="R123" i="3"/>
  <c r="R959" i="17"/>
  <c r="Q55" i="17"/>
  <c r="R51" i="3"/>
  <c r="Q666" i="17"/>
  <c r="R662" i="3"/>
  <c r="Q424" i="17"/>
  <c r="Q141" i="17"/>
  <c r="R771" i="17"/>
  <c r="S910" i="17"/>
  <c r="R629" i="3"/>
  <c r="Q633" i="17"/>
  <c r="R792" i="17"/>
  <c r="Q234" i="17"/>
  <c r="R230" i="3"/>
  <c r="Q933" i="17"/>
  <c r="R929" i="3"/>
  <c r="S187" i="17"/>
  <c r="S458" i="17"/>
  <c r="R873" i="3"/>
  <c r="Q877" i="17"/>
  <c r="Q245" i="17"/>
  <c r="R241" i="3"/>
  <c r="R498" i="3"/>
  <c r="Q502" i="17"/>
  <c r="R434" i="17"/>
  <c r="Q530" i="17"/>
  <c r="R526" i="3"/>
  <c r="R216" i="3"/>
  <c r="Q220" i="17"/>
  <c r="R437" i="17"/>
  <c r="R408" i="17"/>
  <c r="R126" i="17"/>
  <c r="Q463" i="17"/>
  <c r="R459" i="3"/>
  <c r="Q919" i="17"/>
  <c r="R915" i="3"/>
  <c r="R443" i="17"/>
  <c r="R120" i="17"/>
  <c r="S659" i="17"/>
  <c r="S706" i="17"/>
  <c r="Q542" i="17"/>
  <c r="R791" i="17"/>
  <c r="Q455" i="17"/>
  <c r="R451" i="3"/>
  <c r="U593" i="17"/>
  <c r="V593" i="17"/>
  <c r="R676" i="17"/>
  <c r="Q996" i="17"/>
  <c r="R992" i="3"/>
  <c r="R273" i="17"/>
  <c r="Q726" i="17"/>
  <c r="R722" i="3"/>
  <c r="S349" i="17"/>
  <c r="R218" i="3"/>
  <c r="Q222" i="17"/>
  <c r="R103" i="3"/>
  <c r="Q107" i="17"/>
  <c r="R744" i="17"/>
  <c r="R98" i="17"/>
  <c r="R68" i="17"/>
  <c r="R304" i="3"/>
  <c r="Q308" i="17"/>
  <c r="Q510" i="17"/>
  <c r="R506" i="3"/>
  <c r="Q953" i="17"/>
  <c r="R29" i="17"/>
  <c r="Q938" i="17"/>
  <c r="R934" i="3"/>
  <c r="R430" i="17"/>
  <c r="R438" i="3"/>
  <c r="Q442" i="17"/>
  <c r="R358" i="17"/>
  <c r="R784" i="3"/>
  <c r="Q788" i="17"/>
  <c r="S246" i="17"/>
  <c r="R22" i="3"/>
  <c r="Q26" i="17"/>
  <c r="R395" i="17"/>
  <c r="R130" i="17"/>
  <c r="R961" i="3"/>
  <c r="Q965" i="17"/>
  <c r="R61" i="17"/>
  <c r="R394" i="17"/>
  <c r="R677" i="17"/>
  <c r="R397" i="17"/>
  <c r="S474" i="17"/>
  <c r="R990" i="3"/>
  <c r="Q994" i="17"/>
  <c r="R815" i="3"/>
  <c r="Q819" i="17"/>
  <c r="R176" i="3"/>
  <c r="Q180" i="17"/>
  <c r="Q46" i="17"/>
  <c r="Q840" i="17"/>
  <c r="R836" i="3"/>
  <c r="Q317" i="17"/>
  <c r="R313" i="3"/>
  <c r="T146" i="17"/>
  <c r="R741" i="17"/>
  <c r="Q286" i="17"/>
  <c r="R282" i="3"/>
  <c r="Q80" i="17"/>
  <c r="R76" i="3"/>
  <c r="R716" i="17"/>
  <c r="Q38" i="17"/>
  <c r="R34" i="3"/>
  <c r="R228" i="17"/>
  <c r="S588" i="17"/>
  <c r="R743" i="17"/>
  <c r="R655" i="17"/>
  <c r="R868" i="3"/>
  <c r="Q872" i="17"/>
  <c r="S674" i="17"/>
  <c r="Q156" i="17"/>
  <c r="R152" i="3"/>
  <c r="R830" i="17"/>
  <c r="R696" i="17"/>
  <c r="S527" i="17"/>
  <c r="S63" i="17"/>
  <c r="Q699" i="17"/>
  <c r="Q16" i="17"/>
  <c r="R12" i="3"/>
  <c r="U213" i="17"/>
  <c r="V213" i="17"/>
  <c r="R369" i="17"/>
  <c r="R755" i="17"/>
  <c r="Q364" i="17"/>
  <c r="R360" i="3"/>
  <c r="Q526" i="17"/>
  <c r="R522" i="3"/>
  <c r="R796" i="3"/>
  <c r="Q800" i="17"/>
  <c r="R996" i="3"/>
  <c r="Q1000" i="17"/>
  <c r="R680" i="3"/>
  <c r="Q684" i="17"/>
  <c r="Q278" i="17"/>
  <c r="R274" i="3"/>
  <c r="Q173" i="17"/>
  <c r="Q700" i="17"/>
  <c r="Q545" i="17"/>
  <c r="R541" i="3"/>
  <c r="R847" i="3"/>
  <c r="Q851" i="17"/>
  <c r="Q425" i="17"/>
  <c r="R790" i="17"/>
  <c r="R43" i="17"/>
  <c r="S803" i="17"/>
  <c r="Q882" i="17"/>
  <c r="T287" i="17"/>
  <c r="R789" i="3"/>
  <c r="Q793" i="17"/>
  <c r="Q731" i="17"/>
  <c r="R727" i="3"/>
  <c r="Q254" i="17"/>
  <c r="R809" i="17"/>
  <c r="R469" i="3"/>
  <c r="Q473" i="17"/>
  <c r="T140" i="17"/>
  <c r="Q466" i="17"/>
  <c r="Q370" i="17"/>
  <c r="R366" i="3"/>
  <c r="T193" i="17"/>
  <c r="Q760" i="17"/>
  <c r="R756" i="3"/>
  <c r="S109" i="17"/>
  <c r="R954" i="3"/>
  <c r="Q958" i="17"/>
  <c r="T688" i="17"/>
  <c r="R603" i="17"/>
  <c r="Q161" i="17"/>
  <c r="Q216" i="17"/>
  <c r="R212" i="3"/>
  <c r="Q813" i="17"/>
  <c r="R809" i="3"/>
  <c r="T176" i="17"/>
  <c r="S440" i="17"/>
  <c r="S277" i="17"/>
  <c r="R833" i="17"/>
  <c r="R710" i="3"/>
  <c r="Q714" i="17"/>
  <c r="Q309" i="17"/>
  <c r="R305" i="3"/>
  <c r="R17" i="3"/>
  <c r="Q21" i="17"/>
  <c r="R560" i="17"/>
  <c r="S739" i="17"/>
  <c r="R798" i="17"/>
  <c r="R976" i="17"/>
  <c r="R964" i="3"/>
  <c r="Q968" i="17"/>
  <c r="R196" i="17"/>
  <c r="T37" i="17"/>
  <c r="S332" i="17"/>
  <c r="S722" i="17"/>
  <c r="R26" i="3"/>
  <c r="Q30" i="17"/>
  <c r="Q842" i="17"/>
  <c r="R838" i="3"/>
  <c r="R573" i="3"/>
  <c r="Q577" i="17"/>
  <c r="Q1008" i="17"/>
  <c r="Q48" i="18" s="1"/>
  <c r="R1004" i="3"/>
  <c r="R64" i="18" s="1"/>
  <c r="Q818" i="17"/>
  <c r="V209" i="17"/>
  <c r="U209" i="17"/>
  <c r="R935" i="3"/>
  <c r="Q939" i="17"/>
  <c r="T372" i="17"/>
  <c r="R167" i="17"/>
  <c r="R915" i="17"/>
  <c r="Q556" i="17"/>
  <c r="R552" i="3"/>
  <c r="S859" i="17"/>
  <c r="T208" i="17"/>
  <c r="Q465" i="17"/>
  <c r="R461" i="3"/>
  <c r="R344" i="17"/>
  <c r="Q544" i="17"/>
  <c r="R540" i="3"/>
  <c r="S888" i="17"/>
  <c r="Q163" i="17"/>
  <c r="R159" i="3"/>
  <c r="Q613" i="17"/>
  <c r="R609" i="3"/>
  <c r="R125" i="17"/>
  <c r="S540" i="17"/>
  <c r="R99" i="17"/>
  <c r="R431" i="17"/>
  <c r="Q665" i="17"/>
  <c r="Q549" i="17"/>
  <c r="R545" i="3"/>
  <c r="Q854" i="17"/>
  <c r="R850" i="3"/>
  <c r="S957" i="17"/>
  <c r="S925" i="17"/>
  <c r="S445" i="17"/>
  <c r="Q667" i="17"/>
  <c r="R663" i="3"/>
  <c r="Q941" i="17"/>
  <c r="R937" i="3"/>
  <c r="Q114" i="17"/>
  <c r="R110" i="3"/>
  <c r="R1002" i="3"/>
  <c r="R62" i="18" s="1"/>
  <c r="Q1006" i="17"/>
  <c r="Q46" i="18" s="1"/>
  <c r="R719" i="17"/>
  <c r="Q802" i="17"/>
  <c r="R798" i="3"/>
  <c r="Q516" i="17"/>
  <c r="R512" i="3"/>
  <c r="Q997" i="17"/>
  <c r="R993" i="3"/>
  <c r="Q168" i="17"/>
  <c r="Q551" i="17"/>
  <c r="R547" i="3"/>
  <c r="Q805" i="17"/>
  <c r="R801" i="3"/>
  <c r="Q824" i="17"/>
  <c r="R820" i="3"/>
  <c r="R406" i="17"/>
  <c r="R131" i="3"/>
  <c r="Q135" i="17"/>
  <c r="Q240" i="17"/>
  <c r="R236" i="3"/>
  <c r="Q720" i="17"/>
  <c r="R716" i="3"/>
  <c r="R494" i="3"/>
  <c r="Q498" i="17"/>
  <c r="Q192" i="17"/>
  <c r="Q608" i="17"/>
  <c r="R604" i="3"/>
  <c r="R29" i="3"/>
  <c r="Q33" i="17"/>
  <c r="R138" i="17"/>
  <c r="T353" i="17"/>
  <c r="S517" i="17"/>
  <c r="Q301" i="17"/>
  <c r="R297" i="3"/>
  <c r="Q300" i="17"/>
  <c r="R296" i="3"/>
  <c r="Q219" i="17"/>
  <c r="R215" i="3"/>
  <c r="Q294" i="17"/>
  <c r="R290" i="3"/>
  <c r="Q814" i="17"/>
  <c r="R810" i="3"/>
  <c r="R226" i="17"/>
  <c r="S906" i="17"/>
  <c r="R174" i="17"/>
  <c r="Q532" i="17"/>
  <c r="R528" i="3"/>
  <c r="Q757" i="17"/>
  <c r="Q328" i="17"/>
  <c r="R958" i="3"/>
  <c r="Q962" i="17"/>
  <c r="R407" i="17"/>
  <c r="R383" i="17"/>
  <c r="Q313" i="17"/>
  <c r="R309" i="3"/>
  <c r="Q280" i="17"/>
  <c r="R276" i="3"/>
  <c r="R165" i="17"/>
  <c r="Q137" i="17"/>
  <c r="R133" i="3"/>
  <c r="Q124" i="17"/>
  <c r="R120" i="3"/>
  <c r="R650" i="17"/>
  <c r="Q198" i="17"/>
  <c r="R194" i="3"/>
  <c r="R880" i="3"/>
  <c r="Q884" i="17"/>
  <c r="Q564" i="17"/>
  <c r="R45" i="3"/>
  <c r="Q49" i="17"/>
  <c r="R332" i="3"/>
  <c r="Q336" i="17"/>
  <c r="R987" i="17"/>
  <c r="R894" i="17"/>
  <c r="Q490" i="17"/>
  <c r="R486" i="3"/>
  <c r="R65" i="17"/>
  <c r="R185" i="3"/>
  <c r="Q189" i="17"/>
  <c r="S285" i="17"/>
  <c r="R71" i="3"/>
  <c r="Q75" i="17"/>
  <c r="R938" i="3"/>
  <c r="Q942" i="17"/>
  <c r="R585" i="17"/>
  <c r="Q622" i="17"/>
  <c r="Q154" i="17"/>
  <c r="R150" i="3"/>
  <c r="T76" i="17"/>
  <c r="Q885" i="17"/>
  <c r="R881" i="3"/>
  <c r="R642" i="17"/>
  <c r="Q115" i="17"/>
  <c r="R111" i="3"/>
  <c r="Q325" i="17"/>
  <c r="Q782" i="17"/>
  <c r="Q133" i="17"/>
  <c r="R129" i="3"/>
  <c r="R657" i="17"/>
  <c r="R459" i="17"/>
  <c r="Q143" i="17"/>
  <c r="R741" i="3"/>
  <c r="Q745" i="17"/>
  <c r="Q170" i="17"/>
  <c r="R166" i="3"/>
  <c r="T477" i="17"/>
  <c r="V441" i="17"/>
  <c r="U441" i="17"/>
  <c r="R264" i="17"/>
  <c r="Q601" i="17"/>
  <c r="R597" i="3"/>
  <c r="Q105" i="17"/>
  <c r="R171" i="17"/>
  <c r="S279" i="17"/>
  <c r="R651" i="17"/>
  <c r="Q905" i="17"/>
  <c r="T538" i="17"/>
  <c r="R351" i="17"/>
  <c r="Q918" i="17"/>
  <c r="Q355" i="17"/>
  <c r="Q28" i="17"/>
  <c r="R24" i="3"/>
  <c r="Q13" i="17"/>
  <c r="Q42" i="18" s="1"/>
  <c r="R740" i="17"/>
  <c r="R729" i="3"/>
  <c r="Q733" i="17"/>
  <c r="Q972" i="17"/>
  <c r="R968" i="3"/>
  <c r="Q785" i="17"/>
  <c r="R781" i="3"/>
  <c r="Q820" i="17"/>
  <c r="Q217" i="17"/>
  <c r="Q625" i="17"/>
  <c r="R621" i="3"/>
  <c r="R856" i="3"/>
  <c r="Q860" i="17"/>
  <c r="R529" i="17"/>
  <c r="S272" i="17"/>
  <c r="R503" i="3"/>
  <c r="Q507" i="17"/>
  <c r="R242" i="17"/>
  <c r="R17" i="17"/>
  <c r="R477" i="3"/>
  <c r="Q481" i="17"/>
  <c r="R844" i="17"/>
  <c r="Q909" i="17"/>
  <c r="R905" i="3"/>
  <c r="R977" i="3"/>
  <c r="Q981" i="17"/>
  <c r="S780" i="17"/>
  <c r="Q136" i="17"/>
  <c r="R132" i="3"/>
  <c r="Q11" i="17"/>
  <c r="Q40" i="18" s="1"/>
  <c r="R902" i="17"/>
  <c r="Q404" i="17"/>
  <c r="R400" i="3"/>
  <c r="R744" i="3"/>
  <c r="Q748" i="17"/>
  <c r="R992" i="17"/>
  <c r="Q185" i="17"/>
  <c r="Q241" i="17"/>
  <c r="Q615" i="17"/>
  <c r="R611" i="3"/>
  <c r="S892" i="17"/>
  <c r="R855" i="17"/>
  <c r="Q342" i="17"/>
  <c r="R749" i="3"/>
  <c r="Q753" i="17"/>
  <c r="R854" i="3"/>
  <c r="Q858" i="17"/>
  <c r="R886" i="17"/>
  <c r="R950" i="17"/>
  <c r="S776" i="17"/>
  <c r="R501" i="17"/>
  <c r="Q247" i="17"/>
  <c r="R243" i="3"/>
  <c r="Q382" i="17"/>
  <c r="R478" i="3"/>
  <c r="Q482" i="17"/>
  <c r="Q980" i="17"/>
  <c r="R976" i="3"/>
  <c r="R883" i="3"/>
  <c r="Q887" i="17"/>
  <c r="R251" i="17"/>
  <c r="S330" i="17"/>
  <c r="R339" i="17"/>
  <c r="R831" i="3"/>
  <c r="Q835" i="17"/>
  <c r="T67" i="17"/>
  <c r="R463" i="3"/>
  <c r="Q467" i="17"/>
  <c r="R979" i="17"/>
  <c r="S619" i="17"/>
  <c r="R159" i="17"/>
  <c r="R639" i="17"/>
  <c r="R442" i="3"/>
  <c r="Q446" i="17"/>
  <c r="R114" i="3"/>
  <c r="Q118" i="17"/>
  <c r="Q898" i="17"/>
  <c r="R257" i="3"/>
  <c r="Q261" i="17"/>
  <c r="Q205" i="17"/>
  <c r="R201" i="3"/>
  <c r="Q426" i="17"/>
  <c r="R616" i="17"/>
  <c r="Q648" i="17"/>
  <c r="R644" i="3"/>
  <c r="R472" i="3"/>
  <c r="Q476" i="17"/>
  <c r="S990" i="17"/>
  <c r="Q923" i="17"/>
  <c r="R919" i="3"/>
  <c r="S87" i="17"/>
  <c r="R777" i="3"/>
  <c r="Q781" i="17"/>
  <c r="R230" i="17"/>
  <c r="R674" i="3"/>
  <c r="Q678" i="17"/>
  <c r="Q978" i="17"/>
  <c r="R974" i="3"/>
  <c r="Q506" i="17"/>
  <c r="R502" i="3"/>
  <c r="Q986" i="17"/>
  <c r="R982" i="3"/>
  <c r="Q974" i="17"/>
  <c r="R970" i="3"/>
  <c r="R626" i="17"/>
  <c r="Q558" i="17"/>
  <c r="R554" i="3"/>
  <c r="Q548" i="17"/>
  <c r="R520" i="17"/>
  <c r="Q147" i="17"/>
  <c r="R143" i="3"/>
  <c r="R819" i="3"/>
  <c r="Q823" i="17"/>
  <c r="R240" i="3"/>
  <c r="Q244" i="17"/>
  <c r="Q359" i="17"/>
  <c r="S429" i="17"/>
  <c r="Q883" i="17"/>
  <c r="R879" i="3"/>
  <c r="S861" i="17"/>
  <c r="Q227" i="17"/>
  <c r="S795" i="17"/>
  <c r="Q635" i="17"/>
  <c r="R631" i="3"/>
  <c r="R175" i="17"/>
  <c r="Q160" i="17"/>
  <c r="R156" i="3"/>
  <c r="R589" i="17"/>
  <c r="R701" i="17"/>
  <c r="Q864" i="17"/>
  <c r="R860" i="3"/>
  <c r="R377" i="17"/>
  <c r="R35" i="17"/>
  <c r="R388" i="17"/>
  <c r="R218" i="17"/>
  <c r="R229" i="17"/>
  <c r="R742" i="3"/>
  <c r="Q746" i="17"/>
  <c r="R199" i="3"/>
  <c r="Q203" i="17"/>
  <c r="R815" i="17"/>
  <c r="R828" i="3"/>
  <c r="Q832" i="17"/>
  <c r="Q184" i="17"/>
  <c r="R180" i="3"/>
  <c r="R917" i="17"/>
  <c r="R960" i="17"/>
  <c r="Q256" i="17"/>
  <c r="R252" i="3"/>
  <c r="Q735" i="17"/>
  <c r="R731" i="3"/>
  <c r="Q806" i="17"/>
  <c r="R802" i="3"/>
  <c r="R295" i="17"/>
  <c r="R316" i="3"/>
  <c r="Q320" i="17"/>
  <c r="R808" i="17"/>
  <c r="R595" i="3"/>
  <c r="Q599" i="17"/>
  <c r="R579" i="17"/>
  <c r="Q773" i="17"/>
  <c r="R119" i="3"/>
  <c r="Q123" i="17"/>
  <c r="Q911" i="17"/>
  <c r="R907" i="3"/>
  <c r="Q132" i="17"/>
  <c r="R128" i="3"/>
  <c r="R579" i="3"/>
  <c r="Q583" i="17"/>
  <c r="T553" i="17"/>
  <c r="Q632" i="17"/>
  <c r="R628" i="3"/>
  <c r="S36" i="17"/>
  <c r="T522" i="17"/>
  <c r="R402" i="17"/>
  <c r="R471" i="3"/>
  <c r="Q475" i="17"/>
  <c r="Q405" i="17"/>
  <c r="R401" i="3"/>
  <c r="R756" i="17"/>
  <c r="Q269" i="17"/>
  <c r="R265" i="3"/>
  <c r="Q998" i="17"/>
  <c r="R994" i="3"/>
  <c r="S449" i="17"/>
  <c r="R319" i="17"/>
  <c r="R494" i="17"/>
  <c r="R550" i="3"/>
  <c r="Q554" i="17"/>
  <c r="Q492" i="17"/>
  <c r="S40" i="17"/>
  <c r="R60" i="17"/>
  <c r="R654" i="17"/>
  <c r="Q197" i="17"/>
  <c r="R645" i="17"/>
  <c r="R925" i="3"/>
  <c r="Q929" i="17"/>
  <c r="S563" i="17"/>
  <c r="T685" i="17"/>
  <c r="Q524" i="17"/>
  <c r="R331" i="3"/>
  <c r="Q335" i="17"/>
  <c r="Q497" i="17"/>
  <c r="R493" i="3"/>
  <c r="R96" i="3"/>
  <c r="Q100" i="17"/>
  <c r="S81" i="17"/>
  <c r="R924" i="17"/>
  <c r="Q725" i="17"/>
  <c r="R721" i="3"/>
  <c r="S110" i="17"/>
  <c r="Q825" i="17"/>
  <c r="R817" i="3"/>
  <c r="Q821" i="17"/>
  <c r="Q378" i="17"/>
  <c r="R374" i="3"/>
  <c r="Q543" i="17"/>
  <c r="R539" i="3"/>
  <c r="Q117" i="17"/>
  <c r="R284" i="3"/>
  <c r="Q288" i="17"/>
  <c r="Q390" i="17"/>
  <c r="R386" i="3"/>
  <c r="R389" i="17"/>
  <c r="Q248" i="17"/>
  <c r="Q559" i="17"/>
  <c r="R555" i="3"/>
  <c r="R849" i="17"/>
  <c r="Q144" i="17"/>
  <c r="R140" i="3"/>
  <c r="Q452" i="17"/>
  <c r="R448" i="3"/>
  <c r="T102" i="17"/>
  <c r="Q705" i="17"/>
  <c r="R701" i="3"/>
  <c r="Q811" i="17"/>
  <c r="Q34" i="17"/>
  <c r="R15" i="17"/>
  <c r="S839" i="17"/>
  <c r="Q289" i="17"/>
  <c r="R285" i="3"/>
  <c r="Q660" i="17"/>
  <c r="R656" i="3"/>
  <c r="Q596" i="17"/>
  <c r="R592" i="3"/>
  <c r="R558" i="3"/>
  <c r="Q562" i="17"/>
  <c r="Q326" i="17"/>
  <c r="Q673" i="17"/>
  <c r="Q717" i="17"/>
  <c r="R713" i="3"/>
  <c r="R770" i="3"/>
  <c r="Q774" i="17"/>
  <c r="Q470" i="17"/>
  <c r="R385" i="17"/>
  <c r="Q604" i="17"/>
  <c r="R600" i="3"/>
  <c r="R856" i="17"/>
  <c r="Q151" i="17"/>
  <c r="R147" i="3"/>
  <c r="Q166" i="17"/>
  <c r="R758" i="3"/>
  <c r="Q762" i="17"/>
  <c r="Q172" i="17"/>
  <c r="R168" i="3"/>
  <c r="Q89" i="17"/>
  <c r="T64" i="17"/>
  <c r="S304" i="17"/>
  <c r="Q74" i="17"/>
  <c r="R70" i="3"/>
  <c r="Q302" i="17"/>
  <c r="R766" i="3"/>
  <c r="Q770" i="17"/>
  <c r="R633" i="3"/>
  <c r="Q637" i="17"/>
  <c r="R284" i="17"/>
  <c r="R640" i="17"/>
  <c r="Q39" i="17"/>
  <c r="T461" i="17"/>
  <c r="Q420" i="17"/>
  <c r="R416" i="3"/>
  <c r="Q742" i="17"/>
  <c r="R562" i="3"/>
  <c r="Q566" i="17"/>
  <c r="R548" i="3"/>
  <c r="Q552" i="17"/>
  <c r="R932" i="3"/>
  <c r="Q936" i="17"/>
  <c r="R717" i="3"/>
  <c r="Q721" i="17"/>
  <c r="R298" i="17"/>
  <c r="Q629" i="17"/>
  <c r="R625" i="3"/>
  <c r="R643" i="3"/>
  <c r="Q647" i="17"/>
  <c r="R231" i="3"/>
  <c r="Q235" i="17"/>
  <c r="R732" i="3"/>
  <c r="Q736" i="17"/>
  <c r="Q20" i="17"/>
  <c r="R16" i="3"/>
  <c r="T444" i="17"/>
  <c r="S946" i="17"/>
  <c r="Q628" i="17"/>
  <c r="R751" i="17"/>
  <c r="R826" i="17"/>
  <c r="Q620" i="17"/>
  <c r="Q796" i="17"/>
  <c r="R58" i="17"/>
  <c r="S723" i="17"/>
  <c r="Q528" i="17"/>
  <c r="R524" i="3"/>
  <c r="Q27" i="17"/>
  <c r="R23" i="3"/>
  <c r="T23" i="17"/>
  <c r="R708" i="3"/>
  <c r="Q712" i="17"/>
  <c r="R931" i="3"/>
  <c r="Q935" i="17"/>
  <c r="Q693" i="17"/>
  <c r="R83" i="17"/>
  <c r="T233" i="17"/>
  <c r="R865" i="3"/>
  <c r="Q869" i="17"/>
  <c r="T457" i="17"/>
  <c r="R769" i="17"/>
  <c r="R572" i="17"/>
  <c r="R272" i="3"/>
  <c r="Q276" i="17"/>
  <c r="Q863" i="17"/>
  <c r="R983" i="17"/>
  <c r="R518" i="17"/>
  <c r="Q536" i="17"/>
  <c r="Q376" i="17"/>
  <c r="R391" i="17"/>
  <c r="R343" i="3"/>
  <c r="Q347" i="17"/>
  <c r="Q880" i="17"/>
  <c r="R876" i="3"/>
  <c r="Q732" i="17"/>
  <c r="Q519" i="17"/>
  <c r="R515" i="3"/>
  <c r="Q435" i="17"/>
  <c r="R431" i="3"/>
  <c r="Q934" i="17"/>
  <c r="R775" i="3"/>
  <c r="Q779" i="17"/>
  <c r="R415" i="3"/>
  <c r="Q419" i="17"/>
  <c r="Q101" i="17"/>
  <c r="R97" i="3"/>
  <c r="R590" i="3"/>
  <c r="Q594" i="17"/>
  <c r="R257" i="17"/>
  <c r="Q128" i="17"/>
  <c r="R124" i="3"/>
  <c r="R78" i="3"/>
  <c r="Q82" i="17"/>
  <c r="R664" i="17"/>
  <c r="Q641" i="17"/>
  <c r="R637" i="3"/>
  <c r="R251" i="3"/>
  <c r="Q255" i="17"/>
  <c r="S54" i="17"/>
  <c r="Q971" i="17"/>
  <c r="R496" i="17"/>
  <c r="R258" i="17"/>
  <c r="Q499" i="17"/>
  <c r="R495" i="3"/>
  <c r="R959" i="3"/>
  <c r="Q963" i="17"/>
  <c r="Q129" i="17"/>
  <c r="R507" i="3"/>
  <c r="Q511" i="17"/>
  <c r="U867" i="17"/>
  <c r="V867" i="17"/>
  <c r="Q606" i="17"/>
  <c r="R877" i="3"/>
  <c r="Q881" i="17"/>
  <c r="R383" i="3"/>
  <c r="Q387" i="17"/>
  <c r="R86" i="17"/>
  <c r="R686" i="17"/>
  <c r="T975" i="17"/>
  <c r="Q729" i="17"/>
  <c r="R725" i="3"/>
  <c r="S483" i="17"/>
  <c r="U211" i="17"/>
  <c r="V211" i="17"/>
  <c r="Q602" i="17"/>
  <c r="R598" i="3"/>
  <c r="R775" i="17"/>
  <c r="R113" i="17"/>
  <c r="R710" i="17"/>
  <c r="Q460" i="17"/>
  <c r="R456" i="3"/>
  <c r="Q605" i="17"/>
  <c r="R601" i="3"/>
  <c r="R750" i="17"/>
  <c r="Q930" i="17"/>
  <c r="R926" i="3"/>
  <c r="R961" i="17"/>
  <c r="Q121" i="17"/>
  <c r="R100" i="3"/>
  <c r="Q104" i="17"/>
  <c r="Q462" i="17"/>
  <c r="R833" i="3"/>
  <c r="Q837" i="17"/>
  <c r="R206" i="17"/>
  <c r="Q598" i="17"/>
  <c r="R594" i="3"/>
  <c r="Q186" i="17"/>
  <c r="R523" i="17"/>
  <c r="Q150" i="17"/>
  <c r="R146" i="3"/>
  <c r="R25" i="3"/>
  <c r="R32" i="3"/>
  <c r="R11" i="3"/>
  <c r="R18" i="3"/>
  <c r="R13" i="3"/>
  <c r="R36" i="3"/>
  <c r="R44" i="3"/>
  <c r="R48" i="3"/>
  <c r="R50" i="3"/>
  <c r="R52" i="3"/>
  <c r="R31" i="3"/>
  <c r="R33" i="3"/>
  <c r="R39" i="3"/>
  <c r="R28" i="3"/>
  <c r="R19" i="3"/>
  <c r="R60" i="3"/>
  <c r="R43" i="3"/>
  <c r="R64" i="3"/>
  <c r="R67" i="3"/>
  <c r="R73" i="3"/>
  <c r="R75" i="3"/>
  <c r="R77" i="3"/>
  <c r="R79" i="3"/>
  <c r="R81" i="3"/>
  <c r="R83" i="3"/>
  <c r="R87" i="3"/>
  <c r="R93" i="3"/>
  <c r="R95" i="3"/>
  <c r="R105" i="3"/>
  <c r="R107" i="3"/>
  <c r="R109" i="3"/>
  <c r="R57" i="3"/>
  <c r="R106" i="3"/>
  <c r="R116" i="3"/>
  <c r="R118" i="3"/>
  <c r="R122" i="3"/>
  <c r="R126" i="3"/>
  <c r="R134" i="3"/>
  <c r="R136" i="3"/>
  <c r="R59" i="3"/>
  <c r="R61" i="3"/>
  <c r="R62" i="3"/>
  <c r="R63" i="3"/>
  <c r="R65" i="3"/>
  <c r="R112" i="3"/>
  <c r="R54" i="3"/>
  <c r="R56" i="3"/>
  <c r="R66" i="3"/>
  <c r="R82" i="3"/>
  <c r="R98" i="3"/>
  <c r="R121" i="3"/>
  <c r="R104" i="3"/>
  <c r="R94" i="3"/>
  <c r="R84" i="3"/>
  <c r="R86" i="3"/>
  <c r="R88" i="3"/>
  <c r="R154" i="3"/>
  <c r="R163" i="3"/>
  <c r="R170" i="3"/>
  <c r="R172" i="3"/>
  <c r="R174" i="3"/>
  <c r="R178" i="3"/>
  <c r="R184" i="3"/>
  <c r="R186" i="3"/>
  <c r="R192" i="3"/>
  <c r="R196" i="3"/>
  <c r="R202" i="3"/>
  <c r="R204" i="3"/>
  <c r="R208" i="3"/>
  <c r="R210" i="3"/>
  <c r="R214" i="3"/>
  <c r="R220" i="3"/>
  <c r="R222" i="3"/>
  <c r="R224" i="3"/>
  <c r="R226" i="3"/>
  <c r="R232" i="3"/>
  <c r="R234" i="3"/>
  <c r="R238" i="3"/>
  <c r="R242" i="3"/>
  <c r="R246" i="3"/>
  <c r="R254" i="3"/>
  <c r="R142" i="3"/>
  <c r="R158" i="3"/>
  <c r="R189" i="3"/>
  <c r="R205" i="3"/>
  <c r="R221" i="3"/>
  <c r="R253" i="3"/>
  <c r="R260" i="3"/>
  <c r="R262" i="3"/>
  <c r="R268" i="3"/>
  <c r="R280" i="3"/>
  <c r="R292" i="3"/>
  <c r="R294" i="3"/>
  <c r="R300" i="3"/>
  <c r="R302" i="3"/>
  <c r="R308" i="3"/>
  <c r="R14" i="3"/>
  <c r="R197" i="3"/>
  <c r="R229" i="3"/>
  <c r="R245" i="3"/>
  <c r="R183" i="3"/>
  <c r="R187" i="3"/>
  <c r="R287" i="3"/>
  <c r="R303" i="3"/>
  <c r="R72" i="3"/>
  <c r="R225" i="3"/>
  <c r="R273" i="3"/>
  <c r="R68" i="3"/>
  <c r="R175" i="3"/>
  <c r="R219" i="3"/>
  <c r="R259" i="3"/>
  <c r="R275" i="3"/>
  <c r="R291" i="3"/>
  <c r="R312" i="3"/>
  <c r="R314" i="3"/>
  <c r="R318" i="3"/>
  <c r="R320" i="3"/>
  <c r="R326" i="3"/>
  <c r="R328" i="3"/>
  <c r="R340" i="3"/>
  <c r="R350" i="3"/>
  <c r="R354" i="3"/>
  <c r="R356" i="3"/>
  <c r="R358" i="3"/>
  <c r="R362" i="3"/>
  <c r="R368" i="3"/>
  <c r="R370" i="3"/>
  <c r="R380" i="3"/>
  <c r="R384" i="3"/>
  <c r="R390" i="3"/>
  <c r="R392" i="3"/>
  <c r="R398" i="3"/>
  <c r="R402" i="3"/>
  <c r="R404" i="3"/>
  <c r="R408" i="3"/>
  <c r="R424" i="3"/>
  <c r="R426" i="3"/>
  <c r="R428" i="3"/>
  <c r="R430" i="3"/>
  <c r="R434" i="3"/>
  <c r="R436" i="3"/>
  <c r="R440" i="3"/>
  <c r="R444" i="3"/>
  <c r="R446" i="3"/>
  <c r="R450" i="3"/>
  <c r="R454" i="3"/>
  <c r="R460" i="3"/>
  <c r="R468" i="3"/>
  <c r="R470" i="3"/>
  <c r="R476" i="3"/>
  <c r="R480" i="3"/>
  <c r="R482" i="3"/>
  <c r="R490" i="3"/>
  <c r="R492" i="3"/>
  <c r="R496" i="3"/>
  <c r="R40" i="3"/>
  <c r="R329" i="3"/>
  <c r="R345" i="3"/>
  <c r="R361" i="3"/>
  <c r="R377" i="3"/>
  <c r="R393" i="3"/>
  <c r="R409" i="3"/>
  <c r="R425" i="3"/>
  <c r="R441" i="3"/>
  <c r="R457" i="3"/>
  <c r="R473" i="3"/>
  <c r="R489" i="3"/>
  <c r="R319" i="3"/>
  <c r="R335" i="3"/>
  <c r="R447" i="3"/>
  <c r="R479" i="3"/>
  <c r="R209" i="3"/>
  <c r="R261" i="3"/>
  <c r="R269" i="3"/>
  <c r="R369" i="3"/>
  <c r="R385" i="3"/>
  <c r="R433" i="3"/>
  <c r="R465" i="3"/>
  <c r="R481" i="3"/>
  <c r="R155" i="3"/>
  <c r="R203" i="3"/>
  <c r="R167" i="3"/>
  <c r="R281" i="3"/>
  <c r="R299" i="3"/>
  <c r="R283" i="3"/>
  <c r="R341" i="3"/>
  <c r="R359" i="3"/>
  <c r="R347" i="3"/>
  <c r="R395" i="3"/>
  <c r="R397" i="3"/>
  <c r="R161" i="3"/>
  <c r="R317" i="3"/>
  <c r="R379" i="3"/>
  <c r="R381" i="3"/>
  <c r="R423" i="3"/>
  <c r="R153" i="3"/>
  <c r="R295" i="3"/>
  <c r="R365" i="3"/>
  <c r="R375" i="3"/>
  <c r="R445" i="3"/>
  <c r="R504" i="3"/>
  <c r="R527" i="3"/>
  <c r="R536" i="3"/>
  <c r="R543" i="3"/>
  <c r="R559" i="3"/>
  <c r="R568" i="3"/>
  <c r="R575" i="3"/>
  <c r="R584" i="3"/>
  <c r="R591" i="3"/>
  <c r="R599" i="3"/>
  <c r="R191" i="3"/>
  <c r="R339" i="3"/>
  <c r="R403" i="3"/>
  <c r="R437" i="3"/>
  <c r="R497" i="3"/>
  <c r="R513" i="3"/>
  <c r="R529" i="3"/>
  <c r="R561" i="3"/>
  <c r="R570" i="3"/>
  <c r="R577" i="3"/>
  <c r="R171" i="3"/>
  <c r="R311" i="3"/>
  <c r="R387" i="3"/>
  <c r="R413" i="3"/>
  <c r="R508" i="3"/>
  <c r="R531" i="3"/>
  <c r="R556" i="3"/>
  <c r="R572" i="3"/>
  <c r="R439" i="3"/>
  <c r="R549" i="3"/>
  <c r="R391" i="3"/>
  <c r="R501" i="3"/>
  <c r="R509" i="3"/>
  <c r="R542" i="3"/>
  <c r="R546" i="3"/>
  <c r="R613" i="3"/>
  <c r="R615" i="3"/>
  <c r="R619" i="3"/>
  <c r="R627" i="3"/>
  <c r="R635" i="3"/>
  <c r="R641" i="3"/>
  <c r="R647" i="3"/>
  <c r="R651" i="3"/>
  <c r="R653" i="3"/>
  <c r="R655" i="3"/>
  <c r="R657" i="3"/>
  <c r="R659" i="3"/>
  <c r="R665" i="3"/>
  <c r="R667" i="3"/>
  <c r="R671" i="3"/>
  <c r="R673" i="3"/>
  <c r="R675" i="3"/>
  <c r="R681" i="3"/>
  <c r="R685" i="3"/>
  <c r="R697" i="3"/>
  <c r="R711" i="3"/>
  <c r="R715" i="3"/>
  <c r="R719" i="3"/>
  <c r="R733" i="3"/>
  <c r="R735" i="3"/>
  <c r="R737" i="3"/>
  <c r="R739" i="3"/>
  <c r="R745" i="3"/>
  <c r="R747" i="3"/>
  <c r="R751" i="3"/>
  <c r="R757" i="3"/>
  <c r="R759" i="3"/>
  <c r="R765" i="3"/>
  <c r="R767" i="3"/>
  <c r="R771" i="3"/>
  <c r="R779" i="3"/>
  <c r="R783" i="3"/>
  <c r="R785" i="3"/>
  <c r="R787" i="3"/>
  <c r="R791" i="3"/>
  <c r="R363" i="3"/>
  <c r="R534" i="3"/>
  <c r="R247" i="3"/>
  <c r="R453" i="3"/>
  <c r="R650" i="3"/>
  <c r="R682" i="3"/>
  <c r="R746" i="3"/>
  <c r="R794" i="3"/>
  <c r="R249" i="3"/>
  <c r="R525" i="3"/>
  <c r="R535" i="3"/>
  <c r="R566" i="3"/>
  <c r="R576" i="3"/>
  <c r="R581" i="3"/>
  <c r="R589" i="3"/>
  <c r="R636" i="3"/>
  <c r="R652" i="3"/>
  <c r="R668" i="3"/>
  <c r="R684" i="3"/>
  <c r="R323" i="3"/>
  <c r="R373" i="3"/>
  <c r="R427" i="3"/>
  <c r="R622" i="3"/>
  <c r="R638" i="3"/>
  <c r="R670" i="3"/>
  <c r="R686" i="3"/>
  <c r="R702" i="3"/>
  <c r="R718" i="3"/>
  <c r="R734" i="3"/>
  <c r="R797" i="3"/>
  <c r="R799" i="3"/>
  <c r="R803" i="3"/>
  <c r="R805" i="3"/>
  <c r="R811" i="3"/>
  <c r="R823" i="3"/>
  <c r="R827" i="3"/>
  <c r="R829" i="3"/>
  <c r="R835" i="3"/>
  <c r="R841" i="3"/>
  <c r="R845" i="3"/>
  <c r="R851" i="3"/>
  <c r="R855" i="3"/>
  <c r="R857" i="3"/>
  <c r="R861" i="3"/>
  <c r="R863" i="3"/>
  <c r="R875" i="3"/>
  <c r="R885" i="3"/>
  <c r="R891" i="3"/>
  <c r="R909" i="3"/>
  <c r="R911" i="3"/>
  <c r="R913" i="3"/>
  <c r="R921" i="3"/>
  <c r="R941" i="3"/>
  <c r="R943" i="3"/>
  <c r="R951" i="3"/>
  <c r="R953" i="3"/>
  <c r="R955" i="3"/>
  <c r="R957" i="3"/>
  <c r="R969" i="3"/>
  <c r="R971" i="3"/>
  <c r="R975" i="3"/>
  <c r="R979" i="3"/>
  <c r="R981" i="3"/>
  <c r="R983" i="3"/>
  <c r="R987" i="3"/>
  <c r="R997" i="3"/>
  <c r="R1005" i="3"/>
  <c r="R65" i="18" s="1"/>
  <c r="R277" i="3"/>
  <c r="R608" i="3"/>
  <c r="R642" i="3"/>
  <c r="R658" i="3"/>
  <c r="R690" i="3"/>
  <c r="R706" i="3"/>
  <c r="R754" i="3"/>
  <c r="R786" i="3"/>
  <c r="R407" i="3"/>
  <c r="R207" i="3"/>
  <c r="R349" i="3"/>
  <c r="R315" i="3"/>
  <c r="R455" i="3"/>
  <c r="R516" i="3"/>
  <c r="R585" i="3"/>
  <c r="R612" i="3"/>
  <c r="R523" i="3"/>
  <c r="R564" i="3"/>
  <c r="R565" i="3"/>
  <c r="R587" i="3"/>
  <c r="R371" i="3"/>
  <c r="R630" i="3"/>
  <c r="R648" i="3"/>
  <c r="R646" i="3"/>
  <c r="R724" i="3"/>
  <c r="R900" i="3"/>
  <c r="R293" i="3"/>
  <c r="R514" i="3"/>
  <c r="R692" i="3"/>
  <c r="R736" i="3"/>
  <c r="R752" i="3"/>
  <c r="R772" i="3"/>
  <c r="R902" i="3"/>
  <c r="R301" i="3"/>
  <c r="R467" i="3"/>
  <c r="R720" i="3"/>
  <c r="R804" i="3"/>
  <c r="R840" i="3"/>
  <c r="R852" i="3"/>
  <c r="R884" i="3"/>
  <c r="R888" i="3"/>
  <c r="R660" i="3"/>
  <c r="R788" i="3"/>
  <c r="R942" i="3"/>
  <c r="R694" i="3"/>
  <c r="R936" i="3"/>
  <c r="R986" i="3"/>
  <c r="R518" i="3"/>
  <c r="R826" i="3"/>
  <c r="R842" i="3"/>
  <c r="R858" i="3"/>
  <c r="R882" i="3"/>
  <c r="R890" i="3"/>
  <c r="R912" i="3"/>
  <c r="R920" i="3"/>
  <c r="R956" i="3"/>
  <c r="R972" i="3"/>
  <c r="R988" i="3"/>
  <c r="R614" i="3"/>
  <c r="R688" i="3"/>
  <c r="R940" i="3"/>
  <c r="R962" i="3"/>
  <c r="R712" i="3"/>
  <c r="R898" i="3"/>
  <c r="R776" i="3"/>
  <c r="R906" i="3"/>
  <c r="R918" i="3"/>
  <c r="R806" i="3"/>
  <c r="R822" i="3"/>
  <c r="R870" i="3"/>
  <c r="R886" i="3"/>
  <c r="R946" i="3"/>
  <c r="R980" i="3"/>
  <c r="R583" i="3"/>
  <c r="R672" i="3"/>
  <c r="R908" i="3"/>
  <c r="R519" i="3"/>
  <c r="R640" i="3"/>
  <c r="R632" i="3"/>
  <c r="R774" i="3"/>
  <c r="R740" i="3"/>
  <c r="R916" i="3"/>
  <c r="R966" i="3"/>
  <c r="Q8" i="3"/>
  <c r="Q57" i="18" s="1"/>
  <c r="Q10" i="3"/>
  <c r="Q59" i="18" s="1"/>
  <c r="Q12" i="3"/>
  <c r="Q14" i="3"/>
  <c r="Q16" i="3"/>
  <c r="Q18" i="3"/>
  <c r="Q20" i="3"/>
  <c r="Q22" i="3"/>
  <c r="Q24" i="3"/>
  <c r="Q26" i="3"/>
  <c r="Q28" i="3"/>
  <c r="Q30" i="3"/>
  <c r="Q32" i="3"/>
  <c r="Q34" i="3"/>
  <c r="Q36" i="3"/>
  <c r="Q38" i="3"/>
  <c r="Q40" i="3"/>
  <c r="Q7" i="3"/>
  <c r="Q56" i="18" s="1"/>
  <c r="Q9" i="3"/>
  <c r="Q58" i="18" s="1"/>
  <c r="Q11" i="3"/>
  <c r="Q13" i="3"/>
  <c r="Q15" i="3"/>
  <c r="Q17" i="3"/>
  <c r="Q19" i="3"/>
  <c r="Q21" i="3"/>
  <c r="Q23" i="3"/>
  <c r="Q25" i="3"/>
  <c r="Q27" i="3"/>
  <c r="Q29" i="3"/>
  <c r="Q31" i="3"/>
  <c r="Q33" i="3"/>
  <c r="Q35" i="3"/>
  <c r="Q37" i="3"/>
  <c r="Q39" i="3"/>
  <c r="Q42" i="3"/>
  <c r="Q44" i="3"/>
  <c r="Q46" i="3"/>
  <c r="Q48" i="3"/>
  <c r="Q50" i="3"/>
  <c r="Q52" i="3"/>
  <c r="Q53" i="3"/>
  <c r="Q55" i="3"/>
  <c r="Q57" i="3"/>
  <c r="Q59" i="3"/>
  <c r="Q61" i="3"/>
  <c r="Q63" i="3"/>
  <c r="Q65" i="3"/>
  <c r="Q41" i="3"/>
  <c r="Q43" i="3"/>
  <c r="Q62" i="3"/>
  <c r="Q67" i="3"/>
  <c r="Q76" i="3"/>
  <c r="Q83" i="3"/>
  <c r="Q92" i="3"/>
  <c r="Q99" i="3"/>
  <c r="Q108" i="3"/>
  <c r="Q51" i="3"/>
  <c r="Q54" i="3"/>
  <c r="Q56" i="3"/>
  <c r="Q58" i="3"/>
  <c r="Q60" i="3"/>
  <c r="Q66" i="3"/>
  <c r="Q73" i="3"/>
  <c r="Q82" i="3"/>
  <c r="Q89" i="3"/>
  <c r="Q98" i="3"/>
  <c r="Q105" i="3"/>
  <c r="Q113" i="3"/>
  <c r="Q115" i="3"/>
  <c r="Q117" i="3"/>
  <c r="Q119" i="3"/>
  <c r="Q121" i="3"/>
  <c r="Q123" i="3"/>
  <c r="Q125" i="3"/>
  <c r="Q127" i="3"/>
  <c r="Q129" i="3"/>
  <c r="Q131" i="3"/>
  <c r="Q133" i="3"/>
  <c r="Q135" i="3"/>
  <c r="Q137" i="3"/>
  <c r="Q68" i="3"/>
  <c r="Q75" i="3"/>
  <c r="Q84" i="3"/>
  <c r="Q91" i="3"/>
  <c r="Q100" i="3"/>
  <c r="Q107" i="3"/>
  <c r="Q101" i="3"/>
  <c r="Q103" i="3"/>
  <c r="Q120" i="3"/>
  <c r="Q136" i="3"/>
  <c r="Q140" i="3"/>
  <c r="Q142" i="3"/>
  <c r="Q144" i="3"/>
  <c r="Q146" i="3"/>
  <c r="Q148" i="3"/>
  <c r="Q150" i="3"/>
  <c r="Q152" i="3"/>
  <c r="Q154" i="3"/>
  <c r="Q156" i="3"/>
  <c r="Q158" i="3"/>
  <c r="Q160" i="3"/>
  <c r="Q162" i="3"/>
  <c r="Q49" i="3"/>
  <c r="Q86" i="3"/>
  <c r="Q88" i="3"/>
  <c r="Q90" i="3"/>
  <c r="Q124" i="3"/>
  <c r="Q85" i="3"/>
  <c r="Q87" i="3"/>
  <c r="Q126" i="3"/>
  <c r="Q70" i="3"/>
  <c r="Q96" i="3"/>
  <c r="Q138" i="3"/>
  <c r="Q149" i="3"/>
  <c r="Q47" i="3"/>
  <c r="Q80" i="3"/>
  <c r="Q93" i="3"/>
  <c r="Q106" i="3"/>
  <c r="Q111" i="3"/>
  <c r="Q128" i="3"/>
  <c r="Q130" i="3"/>
  <c r="Q132" i="3"/>
  <c r="Q134" i="3"/>
  <c r="Q151" i="3"/>
  <c r="Q72" i="3"/>
  <c r="Q77" i="3"/>
  <c r="Q153" i="3"/>
  <c r="Q71" i="3"/>
  <c r="Q74" i="3"/>
  <c r="Q95" i="3"/>
  <c r="Q164" i="3"/>
  <c r="Q175" i="3"/>
  <c r="Q180" i="3"/>
  <c r="Q191" i="3"/>
  <c r="Q196" i="3"/>
  <c r="Q207" i="3"/>
  <c r="Q212" i="3"/>
  <c r="Q223" i="3"/>
  <c r="Q228" i="3"/>
  <c r="Q239" i="3"/>
  <c r="Q244" i="3"/>
  <c r="Q255" i="3"/>
  <c r="Q165" i="3"/>
  <c r="Q170" i="3"/>
  <c r="Q181" i="3"/>
  <c r="Q186" i="3"/>
  <c r="Q197" i="3"/>
  <c r="Q202" i="3"/>
  <c r="Q213" i="3"/>
  <c r="Q218" i="3"/>
  <c r="Q229" i="3"/>
  <c r="Q234" i="3"/>
  <c r="Q245" i="3"/>
  <c r="Q250" i="3"/>
  <c r="Q64" i="3"/>
  <c r="Q109" i="3"/>
  <c r="Q122" i="3"/>
  <c r="Q167" i="3"/>
  <c r="Q172" i="3"/>
  <c r="Q183" i="3"/>
  <c r="Q188" i="3"/>
  <c r="Q199" i="3"/>
  <c r="Q204" i="3"/>
  <c r="Q215" i="3"/>
  <c r="Q220" i="3"/>
  <c r="Q231" i="3"/>
  <c r="Q236" i="3"/>
  <c r="Q247" i="3"/>
  <c r="Q252" i="3"/>
  <c r="Q139" i="3"/>
  <c r="Q147" i="3"/>
  <c r="Q157" i="3"/>
  <c r="Q225" i="3"/>
  <c r="Q227" i="3"/>
  <c r="Q230" i="3"/>
  <c r="Q232" i="3"/>
  <c r="Q264" i="3"/>
  <c r="Q273" i="3"/>
  <c r="Q280" i="3"/>
  <c r="Q289" i="3"/>
  <c r="Q296" i="3"/>
  <c r="Q305" i="3"/>
  <c r="Q97" i="3"/>
  <c r="Q110" i="3"/>
  <c r="Q116" i="3"/>
  <c r="Q177" i="3"/>
  <c r="Q179" i="3"/>
  <c r="Q182" i="3"/>
  <c r="Q184" i="3"/>
  <c r="Q217" i="3"/>
  <c r="Q219" i="3"/>
  <c r="Q221" i="3"/>
  <c r="Q222" i="3"/>
  <c r="Q224" i="3"/>
  <c r="Q226" i="3"/>
  <c r="Q259" i="3"/>
  <c r="Q266" i="3"/>
  <c r="Q275" i="3"/>
  <c r="Q282" i="3"/>
  <c r="Q291" i="3"/>
  <c r="Q298" i="3"/>
  <c r="Q307" i="3"/>
  <c r="Q310" i="3"/>
  <c r="Q312" i="3"/>
  <c r="Q314" i="3"/>
  <c r="Q316" i="3"/>
  <c r="Q318" i="3"/>
  <c r="Q320" i="3"/>
  <c r="Q322" i="3"/>
  <c r="Q324" i="3"/>
  <c r="Q326" i="3"/>
  <c r="Q328" i="3"/>
  <c r="Q330" i="3"/>
  <c r="Q332" i="3"/>
  <c r="Q334" i="3"/>
  <c r="Q336" i="3"/>
  <c r="Q338" i="3"/>
  <c r="Q340" i="3"/>
  <c r="Q342" i="3"/>
  <c r="Q344" i="3"/>
  <c r="Q346" i="3"/>
  <c r="Q348" i="3"/>
  <c r="Q350" i="3"/>
  <c r="Q352" i="3"/>
  <c r="Q354" i="3"/>
  <c r="Q356" i="3"/>
  <c r="Q358" i="3"/>
  <c r="Q360" i="3"/>
  <c r="Q362" i="3"/>
  <c r="Q364" i="3"/>
  <c r="Q366" i="3"/>
  <c r="Q368" i="3"/>
  <c r="Q370" i="3"/>
  <c r="Q372" i="3"/>
  <c r="Q374" i="3"/>
  <c r="Q376" i="3"/>
  <c r="Q378" i="3"/>
  <c r="Q380" i="3"/>
  <c r="Q382" i="3"/>
  <c r="Q384" i="3"/>
  <c r="Q386" i="3"/>
  <c r="Q388" i="3"/>
  <c r="Q390" i="3"/>
  <c r="Q392" i="3"/>
  <c r="Q394" i="3"/>
  <c r="Q396" i="3"/>
  <c r="Q398" i="3"/>
  <c r="Q400" i="3"/>
  <c r="Q402" i="3"/>
  <c r="Q404" i="3"/>
  <c r="Q406" i="3"/>
  <c r="Q408" i="3"/>
  <c r="Q410" i="3"/>
  <c r="Q412" i="3"/>
  <c r="Q414" i="3"/>
  <c r="Q416" i="3"/>
  <c r="Q418" i="3"/>
  <c r="Q420" i="3"/>
  <c r="Q422" i="3"/>
  <c r="Q424" i="3"/>
  <c r="Q426" i="3"/>
  <c r="Q428" i="3"/>
  <c r="Q430" i="3"/>
  <c r="Q432" i="3"/>
  <c r="Q434" i="3"/>
  <c r="Q436" i="3"/>
  <c r="Q438" i="3"/>
  <c r="Q440" i="3"/>
  <c r="Q442" i="3"/>
  <c r="Q444" i="3"/>
  <c r="Q446" i="3"/>
  <c r="Q448" i="3"/>
  <c r="Q450" i="3"/>
  <c r="Q452" i="3"/>
  <c r="Q454" i="3"/>
  <c r="Q456" i="3"/>
  <c r="Q458" i="3"/>
  <c r="Q460" i="3"/>
  <c r="Q462" i="3"/>
  <c r="Q464" i="3"/>
  <c r="Q466" i="3"/>
  <c r="Q468" i="3"/>
  <c r="Q470" i="3"/>
  <c r="Q472" i="3"/>
  <c r="Q474" i="3"/>
  <c r="Q476" i="3"/>
  <c r="Q478" i="3"/>
  <c r="Q480" i="3"/>
  <c r="Q482" i="3"/>
  <c r="Q484" i="3"/>
  <c r="Q486" i="3"/>
  <c r="Q488" i="3"/>
  <c r="Q490" i="3"/>
  <c r="Q492" i="3"/>
  <c r="Q494" i="3"/>
  <c r="Q496" i="3"/>
  <c r="Q81" i="3"/>
  <c r="Q102" i="3"/>
  <c r="Q114" i="3"/>
  <c r="Q141" i="3"/>
  <c r="Q159" i="3"/>
  <c r="Q169" i="3"/>
  <c r="Q171" i="3"/>
  <c r="Q173" i="3"/>
  <c r="Q174" i="3"/>
  <c r="Q176" i="3"/>
  <c r="Q178" i="3"/>
  <c r="Q257" i="3"/>
  <c r="Q261" i="3"/>
  <c r="Q268" i="3"/>
  <c r="Q277" i="3"/>
  <c r="Q284" i="3"/>
  <c r="Q293" i="3"/>
  <c r="Q300" i="3"/>
  <c r="Q79" i="3"/>
  <c r="Q190" i="3"/>
  <c r="Q195" i="3"/>
  <c r="Q205" i="3"/>
  <c r="Q241" i="3"/>
  <c r="Q251" i="3"/>
  <c r="Q279" i="3"/>
  <c r="Q281" i="3"/>
  <c r="Q283" i="3"/>
  <c r="Q285" i="3"/>
  <c r="Q287" i="3"/>
  <c r="Q315" i="3"/>
  <c r="Q331" i="3"/>
  <c r="Q347" i="3"/>
  <c r="Q363" i="3"/>
  <c r="Q379" i="3"/>
  <c r="Q395" i="3"/>
  <c r="Q411" i="3"/>
  <c r="Q427" i="3"/>
  <c r="Q443" i="3"/>
  <c r="Q459" i="3"/>
  <c r="Q475" i="3"/>
  <c r="Q491" i="3"/>
  <c r="Q45" i="3"/>
  <c r="Q69" i="3"/>
  <c r="Q118" i="3"/>
  <c r="Q189" i="3"/>
  <c r="Q209" i="3"/>
  <c r="Q235" i="3"/>
  <c r="Q248" i="3"/>
  <c r="Q263" i="3"/>
  <c r="Q265" i="3"/>
  <c r="Q267" i="3"/>
  <c r="Q269" i="3"/>
  <c r="Q271" i="3"/>
  <c r="Q321" i="3"/>
  <c r="Q337" i="3"/>
  <c r="Q353" i="3"/>
  <c r="Q369" i="3"/>
  <c r="Q385" i="3"/>
  <c r="Q401" i="3"/>
  <c r="Q417" i="3"/>
  <c r="Q433" i="3"/>
  <c r="Q449" i="3"/>
  <c r="Q465" i="3"/>
  <c r="Q481" i="3"/>
  <c r="Q155" i="3"/>
  <c r="Q168" i="3"/>
  <c r="Q194" i="3"/>
  <c r="Q201" i="3"/>
  <c r="Q214" i="3"/>
  <c r="Q240" i="3"/>
  <c r="Q302" i="3"/>
  <c r="Q304" i="3"/>
  <c r="Q306" i="3"/>
  <c r="Q308" i="3"/>
  <c r="Q323" i="3"/>
  <c r="Q339" i="3"/>
  <c r="Q355" i="3"/>
  <c r="Q371" i="3"/>
  <c r="Q387" i="3"/>
  <c r="Q403" i="3"/>
  <c r="Q419" i="3"/>
  <c r="Q435" i="3"/>
  <c r="Q451" i="3"/>
  <c r="Q467" i="3"/>
  <c r="Q483" i="3"/>
  <c r="Q166" i="3"/>
  <c r="Q187" i="3"/>
  <c r="Q192" i="3"/>
  <c r="Q200" i="3"/>
  <c r="Q203" i="3"/>
  <c r="Q208" i="3"/>
  <c r="Q211" i="3"/>
  <c r="Q216" i="3"/>
  <c r="Q237" i="3"/>
  <c r="Q242" i="3"/>
  <c r="Q274" i="3"/>
  <c r="Q292" i="3"/>
  <c r="Q112" i="3"/>
  <c r="Q143" i="3"/>
  <c r="Q206" i="3"/>
  <c r="Q253" i="3"/>
  <c r="Q258" i="3"/>
  <c r="Q299" i="3"/>
  <c r="Q185" i="3"/>
  <c r="Q193" i="3"/>
  <c r="Q198" i="3"/>
  <c r="Q256" i="3"/>
  <c r="Q276" i="3"/>
  <c r="Q286" i="3"/>
  <c r="Q294" i="3"/>
  <c r="Q317" i="3"/>
  <c r="Q319" i="3"/>
  <c r="Q210" i="3"/>
  <c r="Q262" i="3"/>
  <c r="Q270" i="3"/>
  <c r="Q313" i="3"/>
  <c r="Q327" i="3"/>
  <c r="Q397" i="3"/>
  <c r="Q399" i="3"/>
  <c r="Q104" i="3"/>
  <c r="Q145" i="3"/>
  <c r="Q249" i="3"/>
  <c r="Q260" i="3"/>
  <c r="Q278" i="3"/>
  <c r="Q333" i="3"/>
  <c r="Q389" i="3"/>
  <c r="Q391" i="3"/>
  <c r="Q393" i="3"/>
  <c r="Q94" i="3"/>
  <c r="Q246" i="3"/>
  <c r="Q295" i="3"/>
  <c r="Q351" i="3"/>
  <c r="Q373" i="3"/>
  <c r="Q375" i="3"/>
  <c r="Q377" i="3"/>
  <c r="Q461" i="3"/>
  <c r="Q463" i="3"/>
  <c r="Q78" i="3"/>
  <c r="Q357" i="3"/>
  <c r="Q421" i="3"/>
  <c r="Q437" i="3"/>
  <c r="Q479" i="3"/>
  <c r="Q485" i="3"/>
  <c r="Q497" i="3"/>
  <c r="Q506" i="3"/>
  <c r="Q513" i="3"/>
  <c r="Q522" i="3"/>
  <c r="Q529" i="3"/>
  <c r="Q538" i="3"/>
  <c r="Q545" i="3"/>
  <c r="Q554" i="3"/>
  <c r="Q561" i="3"/>
  <c r="Q570" i="3"/>
  <c r="Q577" i="3"/>
  <c r="Q586" i="3"/>
  <c r="Q593" i="3"/>
  <c r="Q163" i="3"/>
  <c r="Q238" i="3"/>
  <c r="Q311" i="3"/>
  <c r="Q335" i="3"/>
  <c r="Q367" i="3"/>
  <c r="Q413" i="3"/>
  <c r="Q431" i="3"/>
  <c r="Q457" i="3"/>
  <c r="Q471" i="3"/>
  <c r="Q499" i="3"/>
  <c r="Q508" i="3"/>
  <c r="Q515" i="3"/>
  <c r="Q524" i="3"/>
  <c r="Q531" i="3"/>
  <c r="Q540" i="3"/>
  <c r="Q547" i="3"/>
  <c r="Q556" i="3"/>
  <c r="Q563" i="3"/>
  <c r="Q572" i="3"/>
  <c r="Q579" i="3"/>
  <c r="Q588" i="3"/>
  <c r="Q595" i="3"/>
  <c r="Q341" i="3"/>
  <c r="Q343" i="3"/>
  <c r="Q359" i="3"/>
  <c r="Q405" i="3"/>
  <c r="Q423" i="3"/>
  <c r="Q477" i="3"/>
  <c r="Q501" i="3"/>
  <c r="Q510" i="3"/>
  <c r="Q517" i="3"/>
  <c r="Q526" i="3"/>
  <c r="Q533" i="3"/>
  <c r="Q542" i="3"/>
  <c r="Q549" i="3"/>
  <c r="Q558" i="3"/>
  <c r="Q565" i="3"/>
  <c r="Q574" i="3"/>
  <c r="Q581" i="3"/>
  <c r="Q590" i="3"/>
  <c r="Q597" i="3"/>
  <c r="Q233" i="3"/>
  <c r="Q254" i="3"/>
  <c r="Q309" i="3"/>
  <c r="Q409" i="3"/>
  <c r="Q425" i="3"/>
  <c r="Q503" i="3"/>
  <c r="Q505" i="3"/>
  <c r="Q507" i="3"/>
  <c r="Q509" i="3"/>
  <c r="Q511" i="3"/>
  <c r="Q544" i="3"/>
  <c r="Q546" i="3"/>
  <c r="Q548" i="3"/>
  <c r="Q550" i="3"/>
  <c r="Q552" i="3"/>
  <c r="Q606" i="3"/>
  <c r="Q609" i="3"/>
  <c r="Q611" i="3"/>
  <c r="Q613" i="3"/>
  <c r="Q615" i="3"/>
  <c r="Q617" i="3"/>
  <c r="Q619" i="3"/>
  <c r="Q621" i="3"/>
  <c r="Q623" i="3"/>
  <c r="Q625" i="3"/>
  <c r="Q627" i="3"/>
  <c r="Q629" i="3"/>
  <c r="Q631" i="3"/>
  <c r="Q633" i="3"/>
  <c r="Q635" i="3"/>
  <c r="Q637" i="3"/>
  <c r="Q639" i="3"/>
  <c r="Q641" i="3"/>
  <c r="Q643" i="3"/>
  <c r="Q645" i="3"/>
  <c r="Q647" i="3"/>
  <c r="Q649" i="3"/>
  <c r="Q651" i="3"/>
  <c r="Q653" i="3"/>
  <c r="Q655" i="3"/>
  <c r="Q657" i="3"/>
  <c r="Q659" i="3"/>
  <c r="Q661" i="3"/>
  <c r="Q663" i="3"/>
  <c r="Q665" i="3"/>
  <c r="Q667" i="3"/>
  <c r="Q669" i="3"/>
  <c r="Q671" i="3"/>
  <c r="Q673" i="3"/>
  <c r="Q675" i="3"/>
  <c r="Q677" i="3"/>
  <c r="Q679" i="3"/>
  <c r="Q681" i="3"/>
  <c r="Q683" i="3"/>
  <c r="Q685" i="3"/>
  <c r="Q687" i="3"/>
  <c r="Q689" i="3"/>
  <c r="Q691" i="3"/>
  <c r="Q693" i="3"/>
  <c r="Q695" i="3"/>
  <c r="Q697" i="3"/>
  <c r="Q699" i="3"/>
  <c r="Q701" i="3"/>
  <c r="Q703" i="3"/>
  <c r="Q705" i="3"/>
  <c r="Q707" i="3"/>
  <c r="Q709" i="3"/>
  <c r="Q711" i="3"/>
  <c r="Q713" i="3"/>
  <c r="Q715" i="3"/>
  <c r="Q717" i="3"/>
  <c r="Q719" i="3"/>
  <c r="Q721" i="3"/>
  <c r="Q723" i="3"/>
  <c r="Q725" i="3"/>
  <c r="Q727" i="3"/>
  <c r="Q729" i="3"/>
  <c r="Q731" i="3"/>
  <c r="Q733" i="3"/>
  <c r="Q735" i="3"/>
  <c r="Q737" i="3"/>
  <c r="Q739" i="3"/>
  <c r="Q741" i="3"/>
  <c r="Q743" i="3"/>
  <c r="Q745" i="3"/>
  <c r="Q747" i="3"/>
  <c r="Q749" i="3"/>
  <c r="Q751" i="3"/>
  <c r="Q753" i="3"/>
  <c r="Q755" i="3"/>
  <c r="Q757" i="3"/>
  <c r="Q759" i="3"/>
  <c r="Q761" i="3"/>
  <c r="Q763" i="3"/>
  <c r="Q765" i="3"/>
  <c r="Q767" i="3"/>
  <c r="Q769" i="3"/>
  <c r="Q771" i="3"/>
  <c r="Q773" i="3"/>
  <c r="Q775" i="3"/>
  <c r="Q777" i="3"/>
  <c r="Q779" i="3"/>
  <c r="Q781" i="3"/>
  <c r="Q783" i="3"/>
  <c r="Q785" i="3"/>
  <c r="Q787" i="3"/>
  <c r="Q789" i="3"/>
  <c r="Q791" i="3"/>
  <c r="Q793" i="3"/>
  <c r="Q795" i="3"/>
  <c r="Q243" i="3"/>
  <c r="Q383" i="3"/>
  <c r="Q407" i="3"/>
  <c r="Q415" i="3"/>
  <c r="Q445" i="3"/>
  <c r="Q447" i="3"/>
  <c r="Q473" i="3"/>
  <c r="Q498" i="3"/>
  <c r="Q500" i="3"/>
  <c r="Q502" i="3"/>
  <c r="Q504" i="3"/>
  <c r="Q583" i="3"/>
  <c r="Q585" i="3"/>
  <c r="Q587" i="3"/>
  <c r="Q589" i="3"/>
  <c r="Q591" i="3"/>
  <c r="Q161" i="3"/>
  <c r="Q487" i="3"/>
  <c r="Q489" i="3"/>
  <c r="Q567" i="3"/>
  <c r="Q569" i="3"/>
  <c r="Q571" i="3"/>
  <c r="Q573" i="3"/>
  <c r="Q575" i="3"/>
  <c r="Q603" i="3"/>
  <c r="Q610" i="3"/>
  <c r="Q612" i="3"/>
  <c r="Q614" i="3"/>
  <c r="Q616" i="3"/>
  <c r="Q618" i="3"/>
  <c r="Q620" i="3"/>
  <c r="Q622" i="3"/>
  <c r="Q624" i="3"/>
  <c r="Q626" i="3"/>
  <c r="Q628" i="3"/>
  <c r="Q630" i="3"/>
  <c r="Q632" i="3"/>
  <c r="Q634" i="3"/>
  <c r="Q636" i="3"/>
  <c r="Q638" i="3"/>
  <c r="Q640" i="3"/>
  <c r="Q642" i="3"/>
  <c r="Q644" i="3"/>
  <c r="Q646" i="3"/>
  <c r="Q648" i="3"/>
  <c r="Q650" i="3"/>
  <c r="Q652" i="3"/>
  <c r="Q654" i="3"/>
  <c r="Q656" i="3"/>
  <c r="Q658" i="3"/>
  <c r="Q660" i="3"/>
  <c r="Q662" i="3"/>
  <c r="Q664" i="3"/>
  <c r="Q666" i="3"/>
  <c r="Q668" i="3"/>
  <c r="Q670" i="3"/>
  <c r="Q672" i="3"/>
  <c r="Q674" i="3"/>
  <c r="Q676" i="3"/>
  <c r="Q678" i="3"/>
  <c r="Q680" i="3"/>
  <c r="Q682" i="3"/>
  <c r="Q684" i="3"/>
  <c r="Q686" i="3"/>
  <c r="Q688" i="3"/>
  <c r="Q690" i="3"/>
  <c r="Q692" i="3"/>
  <c r="Q694" i="3"/>
  <c r="Q696" i="3"/>
  <c r="Q698" i="3"/>
  <c r="Q700" i="3"/>
  <c r="Q702" i="3"/>
  <c r="Q704" i="3"/>
  <c r="Q706" i="3"/>
  <c r="Q708" i="3"/>
  <c r="Q710" i="3"/>
  <c r="Q712" i="3"/>
  <c r="Q714" i="3"/>
  <c r="Q716" i="3"/>
  <c r="Q718" i="3"/>
  <c r="Q720" i="3"/>
  <c r="Q722" i="3"/>
  <c r="Q724" i="3"/>
  <c r="Q726" i="3"/>
  <c r="Q728" i="3"/>
  <c r="Q730" i="3"/>
  <c r="Q732" i="3"/>
  <c r="Q734" i="3"/>
  <c r="Q736" i="3"/>
  <c r="Q738" i="3"/>
  <c r="Q740" i="3"/>
  <c r="Q742" i="3"/>
  <c r="Q744" i="3"/>
  <c r="Q746" i="3"/>
  <c r="Q748" i="3"/>
  <c r="Q750" i="3"/>
  <c r="Q752" i="3"/>
  <c r="Q754" i="3"/>
  <c r="Q756" i="3"/>
  <c r="Q758" i="3"/>
  <c r="Q760" i="3"/>
  <c r="Q762" i="3"/>
  <c r="Q764" i="3"/>
  <c r="Q766" i="3"/>
  <c r="Q768" i="3"/>
  <c r="Q770" i="3"/>
  <c r="Q772" i="3"/>
  <c r="Q774" i="3"/>
  <c r="Q776" i="3"/>
  <c r="Q778" i="3"/>
  <c r="Q780" i="3"/>
  <c r="Q782" i="3"/>
  <c r="Q784" i="3"/>
  <c r="Q786" i="3"/>
  <c r="Q788" i="3"/>
  <c r="Q790" i="3"/>
  <c r="Q792" i="3"/>
  <c r="Q794" i="3"/>
  <c r="Q272" i="3"/>
  <c r="Q441" i="3"/>
  <c r="Q495" i="3"/>
  <c r="Q512" i="3"/>
  <c r="Q520" i="3"/>
  <c r="Q525" i="3"/>
  <c r="Q530" i="3"/>
  <c r="Q535" i="3"/>
  <c r="Q543" i="3"/>
  <c r="Q566" i="3"/>
  <c r="Q576" i="3"/>
  <c r="Q584" i="3"/>
  <c r="Q381" i="3"/>
  <c r="Q553" i="3"/>
  <c r="Q594" i="3"/>
  <c r="Q797" i="3"/>
  <c r="Q799" i="3"/>
  <c r="Q801" i="3"/>
  <c r="Q803" i="3"/>
  <c r="Q805" i="3"/>
  <c r="Q807" i="3"/>
  <c r="Q809" i="3"/>
  <c r="Q811" i="3"/>
  <c r="Q813" i="3"/>
  <c r="Q815" i="3"/>
  <c r="Q817" i="3"/>
  <c r="Q819" i="3"/>
  <c r="Q821" i="3"/>
  <c r="Q823" i="3"/>
  <c r="Q825" i="3"/>
  <c r="Q827" i="3"/>
  <c r="Q829" i="3"/>
  <c r="Q831" i="3"/>
  <c r="Q833" i="3"/>
  <c r="Q835" i="3"/>
  <c r="Q837" i="3"/>
  <c r="Q839" i="3"/>
  <c r="Q841" i="3"/>
  <c r="Q843" i="3"/>
  <c r="Q845" i="3"/>
  <c r="Q847" i="3"/>
  <c r="Q849" i="3"/>
  <c r="Q851" i="3"/>
  <c r="Q853" i="3"/>
  <c r="Q855" i="3"/>
  <c r="Q857" i="3"/>
  <c r="Q859" i="3"/>
  <c r="Q861" i="3"/>
  <c r="Q863" i="3"/>
  <c r="Q865" i="3"/>
  <c r="Q867" i="3"/>
  <c r="Q869" i="3"/>
  <c r="Q871" i="3"/>
  <c r="Q873" i="3"/>
  <c r="Q875" i="3"/>
  <c r="Q877" i="3"/>
  <c r="Q879" i="3"/>
  <c r="Q881" i="3"/>
  <c r="Q883" i="3"/>
  <c r="Q885" i="3"/>
  <c r="Q887" i="3"/>
  <c r="Q889" i="3"/>
  <c r="Q891" i="3"/>
  <c r="Q893" i="3"/>
  <c r="Q895" i="3"/>
  <c r="Q897" i="3"/>
  <c r="Q899" i="3"/>
  <c r="Q901" i="3"/>
  <c r="Q903" i="3"/>
  <c r="Q905" i="3"/>
  <c r="Q907" i="3"/>
  <c r="Q909" i="3"/>
  <c r="Q911" i="3"/>
  <c r="Q913" i="3"/>
  <c r="Q915" i="3"/>
  <c r="Q917" i="3"/>
  <c r="Q919" i="3"/>
  <c r="Q921" i="3"/>
  <c r="Q923" i="3"/>
  <c r="Q925" i="3"/>
  <c r="Q927" i="3"/>
  <c r="Q929" i="3"/>
  <c r="Q931" i="3"/>
  <c r="Q933" i="3"/>
  <c r="Q935" i="3"/>
  <c r="Q937" i="3"/>
  <c r="Q939" i="3"/>
  <c r="Q941" i="3"/>
  <c r="Q943" i="3"/>
  <c r="Q945" i="3"/>
  <c r="Q947" i="3"/>
  <c r="Q949" i="3"/>
  <c r="Q951" i="3"/>
  <c r="Q953" i="3"/>
  <c r="Q955" i="3"/>
  <c r="Q957" i="3"/>
  <c r="Q959" i="3"/>
  <c r="Q961" i="3"/>
  <c r="Q963" i="3"/>
  <c r="Q965" i="3"/>
  <c r="Q967" i="3"/>
  <c r="Q969" i="3"/>
  <c r="Q971" i="3"/>
  <c r="Q973" i="3"/>
  <c r="Q975" i="3"/>
  <c r="Q977" i="3"/>
  <c r="Q979" i="3"/>
  <c r="Q981" i="3"/>
  <c r="Q983" i="3"/>
  <c r="Q985" i="3"/>
  <c r="Q987" i="3"/>
  <c r="Q989" i="3"/>
  <c r="Q991" i="3"/>
  <c r="Q993" i="3"/>
  <c r="Q995" i="3"/>
  <c r="Q997" i="3"/>
  <c r="Q999" i="3"/>
  <c r="Q1001" i="3"/>
  <c r="Q61" i="18" s="1"/>
  <c r="Q1003" i="3"/>
  <c r="Q63" i="18" s="1"/>
  <c r="Q1005" i="3"/>
  <c r="Q65" i="18" s="1"/>
  <c r="Q297" i="3"/>
  <c r="Q469" i="3"/>
  <c r="Q514" i="3"/>
  <c r="Q519" i="3"/>
  <c r="Q527" i="3"/>
  <c r="Q532" i="3"/>
  <c r="Q537" i="3"/>
  <c r="Q560" i="3"/>
  <c r="Q568" i="3"/>
  <c r="Q578" i="3"/>
  <c r="Q600" i="3"/>
  <c r="Q602" i="3"/>
  <c r="Q604" i="3"/>
  <c r="Q605" i="3"/>
  <c r="Q607" i="3"/>
  <c r="Q288" i="3"/>
  <c r="Q455" i="3"/>
  <c r="Q516" i="3"/>
  <c r="Q521" i="3"/>
  <c r="Q534" i="3"/>
  <c r="Q539" i="3"/>
  <c r="Q562" i="3"/>
  <c r="Q580" i="3"/>
  <c r="Q365" i="3"/>
  <c r="Q439" i="3"/>
  <c r="Q329" i="3"/>
  <c r="Q349" i="3"/>
  <c r="Q290" i="3"/>
  <c r="Q301" i="3"/>
  <c r="Q325" i="3"/>
  <c r="Q429" i="3"/>
  <c r="Q598" i="3"/>
  <c r="Q557" i="3"/>
  <c r="Q601" i="3"/>
  <c r="Q528" i="3"/>
  <c r="Q599" i="3"/>
  <c r="Q608" i="3"/>
  <c r="Q361" i="3"/>
  <c r="Q518" i="3"/>
  <c r="Q559" i="3"/>
  <c r="Q582" i="3"/>
  <c r="Q536" i="3"/>
  <c r="Q596" i="3"/>
  <c r="Q902" i="3"/>
  <c r="Q551" i="3"/>
  <c r="Q796" i="3"/>
  <c r="Q800" i="3"/>
  <c r="Q804" i="3"/>
  <c r="Q808" i="3"/>
  <c r="Q812" i="3"/>
  <c r="Q816" i="3"/>
  <c r="Q820" i="3"/>
  <c r="Q824" i="3"/>
  <c r="Q828" i="3"/>
  <c r="Q832" i="3"/>
  <c r="Q836" i="3"/>
  <c r="Q840" i="3"/>
  <c r="Q844" i="3"/>
  <c r="Q848" i="3"/>
  <c r="Q852" i="3"/>
  <c r="Q856" i="3"/>
  <c r="Q860" i="3"/>
  <c r="Q864" i="3"/>
  <c r="Q868" i="3"/>
  <c r="Q872" i="3"/>
  <c r="Q876" i="3"/>
  <c r="Q880" i="3"/>
  <c r="Q884" i="3"/>
  <c r="Q888" i="3"/>
  <c r="Q892" i="3"/>
  <c r="Q896" i="3"/>
  <c r="Q904" i="3"/>
  <c r="Q906" i="3"/>
  <c r="Q453" i="3"/>
  <c r="Q555" i="3"/>
  <c r="Q798" i="3"/>
  <c r="Q802" i="3"/>
  <c r="Q806" i="3"/>
  <c r="Q810" i="3"/>
  <c r="Q814" i="3"/>
  <c r="Q818" i="3"/>
  <c r="Q822" i="3"/>
  <c r="Q826" i="3"/>
  <c r="Q830" i="3"/>
  <c r="Q834" i="3"/>
  <c r="Q838" i="3"/>
  <c r="Q842" i="3"/>
  <c r="Q846" i="3"/>
  <c r="Q850" i="3"/>
  <c r="Q854" i="3"/>
  <c r="Q858" i="3"/>
  <c r="Q862" i="3"/>
  <c r="Q866" i="3"/>
  <c r="Q870" i="3"/>
  <c r="Q874" i="3"/>
  <c r="Q878" i="3"/>
  <c r="Q882" i="3"/>
  <c r="Q886" i="3"/>
  <c r="Q890" i="3"/>
  <c r="Q894" i="3"/>
  <c r="Q912" i="3"/>
  <c r="Q928" i="3"/>
  <c r="Q944" i="3"/>
  <c r="Q345" i="3"/>
  <c r="Q936" i="3"/>
  <c r="Q954" i="3"/>
  <c r="Q970" i="3"/>
  <c r="Q986" i="3"/>
  <c r="Q1002" i="3"/>
  <c r="Q62" i="18" s="1"/>
  <c r="Q592" i="3"/>
  <c r="Q920" i="3"/>
  <c r="Q950" i="3"/>
  <c r="Q956" i="3"/>
  <c r="Q972" i="3"/>
  <c r="Q988" i="3"/>
  <c r="Q1004" i="3"/>
  <c r="Q64" i="18" s="1"/>
  <c r="Q6" i="3"/>
  <c r="Q55" i="18" s="1"/>
  <c r="Q898" i="3"/>
  <c r="Q934" i="3"/>
  <c r="Q942" i="3"/>
  <c r="Q958" i="3"/>
  <c r="Q974" i="3"/>
  <c r="Q990" i="3"/>
  <c r="Q493" i="3"/>
  <c r="Q916" i="3"/>
  <c r="Q924" i="3"/>
  <c r="Q946" i="3"/>
  <c r="Q964" i="3"/>
  <c r="Q980" i="3"/>
  <c r="Q996" i="3"/>
  <c r="Q564" i="3"/>
  <c r="Q918" i="3"/>
  <c r="Q976" i="3"/>
  <c r="Q303" i="3"/>
  <c r="Q940" i="3"/>
  <c r="Q962" i="3"/>
  <c r="Q994" i="3"/>
  <c r="Q541" i="3"/>
  <c r="Q908" i="3"/>
  <c r="Q930" i="3"/>
  <c r="Q966" i="3"/>
  <c r="Q998" i="3"/>
  <c r="Q523" i="3"/>
  <c r="Q910" i="3"/>
  <c r="Q932" i="3"/>
  <c r="Q978" i="3"/>
  <c r="Q914" i="3"/>
  <c r="Q952" i="3"/>
  <c r="Q926" i="3"/>
  <c r="Q960" i="3"/>
  <c r="Q938" i="3"/>
  <c r="Q900" i="3"/>
  <c r="Q922" i="3"/>
  <c r="Q984" i="3"/>
  <c r="Q992" i="3"/>
  <c r="Q948" i="3"/>
  <c r="Q982" i="3"/>
  <c r="Q968" i="3"/>
  <c r="Q1000" i="3"/>
  <c r="Q1" i="9"/>
  <c r="R777" i="17"/>
  <c r="R41" i="17"/>
  <c r="R414" i="17"/>
  <c r="R713" i="17"/>
  <c r="R784" i="17"/>
  <c r="R393" i="17"/>
  <c r="R361" i="17"/>
  <c r="S2" i="3"/>
  <c r="S1" i="3"/>
  <c r="R8" i="3" l="1"/>
  <c r="R57" i="18" s="1"/>
  <c r="Q30" i="18"/>
  <c r="R6" i="3"/>
  <c r="R55" i="18" s="1"/>
  <c r="Q28" i="18"/>
  <c r="R9" i="3"/>
  <c r="R58" i="18" s="1"/>
  <c r="Q31" i="18"/>
  <c r="R7" i="3"/>
  <c r="R56" i="18" s="1"/>
  <c r="Q29" i="18"/>
  <c r="R10" i="3"/>
  <c r="R59" i="18" s="1"/>
  <c r="Q32" i="18"/>
  <c r="T576" i="17"/>
  <c r="T158" i="17"/>
  <c r="S879" i="17"/>
  <c r="S47" i="17"/>
  <c r="S704" i="3"/>
  <c r="R708" i="17"/>
  <c r="U18" i="17"/>
  <c r="T18" i="17"/>
  <c r="R14" i="17"/>
  <c r="R43" i="18" s="1"/>
  <c r="R32" i="18"/>
  <c r="V253" i="17"/>
  <c r="R812" i="17"/>
  <c r="S808" i="3"/>
  <c r="S517" i="3"/>
  <c r="R521" i="17"/>
  <c r="R252" i="17"/>
  <c r="S248" i="3"/>
  <c r="S623" i="3"/>
  <c r="R627" i="17"/>
  <c r="T365" i="17"/>
  <c r="S270" i="3"/>
  <c r="R274" i="17"/>
  <c r="R270" i="3"/>
  <c r="R293" i="17"/>
  <c r="U188" i="17"/>
  <c r="S973" i="3"/>
  <c r="R977" i="17"/>
  <c r="R10" i="17"/>
  <c r="R39" i="18" s="1"/>
  <c r="U587" i="17"/>
  <c r="V587" i="17"/>
  <c r="R914" i="17"/>
  <c r="S910" i="3"/>
  <c r="S687" i="3"/>
  <c r="R691" i="17"/>
  <c r="S714" i="3"/>
  <c r="R718" i="17"/>
  <c r="T845" i="17"/>
  <c r="R896" i="17"/>
  <c r="S892" i="3"/>
  <c r="S830" i="3"/>
  <c r="R834" i="17"/>
  <c r="R152" i="17"/>
  <c r="S148" i="3"/>
  <c r="R908" i="17"/>
  <c r="S904" i="3"/>
  <c r="T480" i="17"/>
  <c r="R600" i="17"/>
  <c r="S596" i="3"/>
  <c r="R389" i="3"/>
  <c r="S710" i="17"/>
  <c r="R863" i="17"/>
  <c r="S859" i="3"/>
  <c r="S385" i="17"/>
  <c r="R452" i="17"/>
  <c r="R524" i="17"/>
  <c r="S520" i="3"/>
  <c r="S769" i="3"/>
  <c r="R773" i="17"/>
  <c r="R359" i="17"/>
  <c r="S355" i="3"/>
  <c r="S159" i="17"/>
  <c r="R404" i="17"/>
  <c r="S400" i="3"/>
  <c r="S213" i="3"/>
  <c r="R217" i="17"/>
  <c r="R622" i="17"/>
  <c r="R124" i="17"/>
  <c r="T445" i="17"/>
  <c r="R818" i="17"/>
  <c r="R466" i="17"/>
  <c r="R46" i="17"/>
  <c r="S408" i="17"/>
  <c r="S763" i="3"/>
  <c r="R767" i="17"/>
  <c r="T612" i="17"/>
  <c r="R772" i="17"/>
  <c r="S683" i="3"/>
  <c r="R687" i="17"/>
  <c r="R346" i="17"/>
  <c r="S346" i="3"/>
  <c r="R350" i="17"/>
  <c r="V631" i="17"/>
  <c r="U631" i="17"/>
  <c r="R816" i="17"/>
  <c r="S812" i="3"/>
  <c r="S108" i="3"/>
  <c r="R112" i="17"/>
  <c r="S449" i="3"/>
  <c r="R453" i="17"/>
  <c r="R621" i="17"/>
  <c r="S617" i="3"/>
  <c r="R597" i="17"/>
  <c r="S593" i="3"/>
  <c r="T787" i="17"/>
  <c r="S991" i="17"/>
  <c r="S165" i="3"/>
  <c r="R169" i="17"/>
  <c r="R462" i="3"/>
  <c r="S458" i="3"/>
  <c r="R462" i="17"/>
  <c r="R732" i="17"/>
  <c r="S728" i="3"/>
  <c r="R566" i="17"/>
  <c r="S30" i="3"/>
  <c r="R34" i="17"/>
  <c r="U522" i="17"/>
  <c r="V522" i="17"/>
  <c r="R227" i="17"/>
  <c r="S223" i="3"/>
  <c r="R382" i="17"/>
  <c r="R782" i="17"/>
  <c r="S778" i="3"/>
  <c r="T906" i="17"/>
  <c r="S196" i="17"/>
  <c r="R425" i="17"/>
  <c r="R699" i="17"/>
  <c r="S741" i="17"/>
  <c r="S61" i="17"/>
  <c r="S676" i="17"/>
  <c r="S434" i="17"/>
  <c r="S214" i="17"/>
  <c r="R134" i="17"/>
  <c r="S130" i="3"/>
  <c r="R607" i="17"/>
  <c r="R704" i="17"/>
  <c r="S700" i="3"/>
  <c r="S90" i="17"/>
  <c r="S333" i="17"/>
  <c r="R993" i="17"/>
  <c r="R829" i="17"/>
  <c r="S568" i="17"/>
  <c r="S690" i="17"/>
  <c r="S69" i="17"/>
  <c r="R447" i="17"/>
  <c r="S443" i="3"/>
  <c r="S69" i="3"/>
  <c r="R73" i="17"/>
  <c r="T223" i="17"/>
  <c r="S41" i="3"/>
  <c r="R45" i="17"/>
  <c r="S352" i="3"/>
  <c r="R356" i="17"/>
  <c r="U363" i="17"/>
  <c r="V363" i="17"/>
  <c r="R763" i="3"/>
  <c r="S113" i="17"/>
  <c r="S616" i="3"/>
  <c r="R620" i="17"/>
  <c r="R89" i="17"/>
  <c r="R326" i="17"/>
  <c r="R543" i="17"/>
  <c r="R197" i="17"/>
  <c r="S193" i="3"/>
  <c r="S401" i="3"/>
  <c r="R405" i="17"/>
  <c r="R864" i="17"/>
  <c r="S860" i="3"/>
  <c r="R548" i="17"/>
  <c r="S529" i="17"/>
  <c r="S901" i="3"/>
  <c r="R905" i="17"/>
  <c r="S321" i="3"/>
  <c r="R325" i="17"/>
  <c r="R757" i="17"/>
  <c r="S406" i="17"/>
  <c r="S661" i="3"/>
  <c r="R665" i="17"/>
  <c r="U372" i="17"/>
  <c r="V372" i="17"/>
  <c r="S603" i="17"/>
  <c r="T803" i="17"/>
  <c r="S716" i="17"/>
  <c r="S959" i="17"/>
  <c r="S201" i="17"/>
  <c r="S588" i="3"/>
  <c r="R592" i="17"/>
  <c r="S571" i="3"/>
  <c r="R575" i="17"/>
  <c r="S485" i="17"/>
  <c r="S450" i="17"/>
  <c r="S190" i="17"/>
  <c r="R797" i="17"/>
  <c r="S793" i="3"/>
  <c r="S80" i="3"/>
  <c r="R84" i="17"/>
  <c r="S122" i="17"/>
  <c r="R557" i="17"/>
  <c r="S553" i="3"/>
  <c r="S394" i="3"/>
  <c r="R398" i="17"/>
  <c r="U947" i="17"/>
  <c r="V947" i="17"/>
  <c r="R943" i="17"/>
  <c r="R378" i="3"/>
  <c r="R130" i="3"/>
  <c r="T483" i="17"/>
  <c r="R971" i="17"/>
  <c r="R536" i="17"/>
  <c r="S532" i="3"/>
  <c r="S717" i="3"/>
  <c r="R721" i="17"/>
  <c r="S389" i="17"/>
  <c r="S488" i="3"/>
  <c r="R492" i="17"/>
  <c r="S815" i="17"/>
  <c r="R244" i="17"/>
  <c r="S240" i="3"/>
  <c r="T619" i="17"/>
  <c r="R185" i="17"/>
  <c r="S181" i="3"/>
  <c r="S459" i="17"/>
  <c r="S585" i="17"/>
  <c r="S383" i="17"/>
  <c r="S494" i="3"/>
  <c r="R498" i="17"/>
  <c r="T925" i="17"/>
  <c r="T722" i="17"/>
  <c r="V140" i="17"/>
  <c r="U140" i="17"/>
  <c r="S176" i="3"/>
  <c r="R180" i="17"/>
  <c r="S498" i="3"/>
  <c r="R502" i="17"/>
  <c r="S452" i="3"/>
  <c r="R456" i="17"/>
  <c r="T778" i="17"/>
  <c r="S922" i="3"/>
  <c r="R926" i="17"/>
  <c r="R371" i="17"/>
  <c r="T327" i="17"/>
  <c r="R702" i="17"/>
  <c r="T618" i="17"/>
  <c r="R410" i="17"/>
  <c r="T724" i="17"/>
  <c r="R194" i="17"/>
  <c r="S190" i="3"/>
  <c r="R901" i="17"/>
  <c r="S897" i="3"/>
  <c r="T448" i="17"/>
  <c r="S224" i="17"/>
  <c r="S198" i="3"/>
  <c r="R202" i="17"/>
  <c r="S160" i="3"/>
  <c r="R164" i="17"/>
  <c r="S278" i="3"/>
  <c r="R282" i="17"/>
  <c r="V1009" i="17"/>
  <c r="V49" i="18" s="1"/>
  <c r="U1009" i="17"/>
  <c r="U49" i="18" s="1"/>
  <c r="S306" i="17"/>
  <c r="T486" i="17"/>
  <c r="S211" i="3"/>
  <c r="R215" i="17"/>
  <c r="S864" i="3"/>
  <c r="R868" i="17"/>
  <c r="R488" i="17"/>
  <c r="R931" i="17"/>
  <c r="S927" i="3"/>
  <c r="S396" i="17"/>
  <c r="R747" i="17"/>
  <c r="S743" i="3"/>
  <c r="T570" i="17"/>
  <c r="S366" i="17"/>
  <c r="S580" i="17"/>
  <c r="T623" i="17"/>
  <c r="R468" i="17"/>
  <c r="S464" i="3"/>
  <c r="R814" i="3"/>
  <c r="R812" i="3"/>
  <c r="R939" i="3"/>
  <c r="R859" i="3"/>
  <c r="R618" i="3"/>
  <c r="R532" i="3"/>
  <c r="R743" i="3"/>
  <c r="R695" i="3"/>
  <c r="R544" i="3"/>
  <c r="R421" i="3"/>
  <c r="R488" i="3"/>
  <c r="S146" i="3"/>
  <c r="R150" i="17"/>
  <c r="S206" i="17"/>
  <c r="S117" i="3"/>
  <c r="R121" i="17"/>
  <c r="R605" i="17"/>
  <c r="S775" i="17"/>
  <c r="R729" i="17"/>
  <c r="S725" i="3"/>
  <c r="R499" i="17"/>
  <c r="R101" i="17"/>
  <c r="R435" i="17"/>
  <c r="S431" i="3"/>
  <c r="S518" i="17"/>
  <c r="S572" i="17"/>
  <c r="T723" i="17"/>
  <c r="S826" i="17"/>
  <c r="R420" i="17"/>
  <c r="S416" i="3"/>
  <c r="S284" i="17"/>
  <c r="R74" i="17"/>
  <c r="R172" i="17"/>
  <c r="S168" i="3"/>
  <c r="S856" i="17"/>
  <c r="T839" i="17"/>
  <c r="R705" i="17"/>
  <c r="S849" i="17"/>
  <c r="R390" i="17"/>
  <c r="S386" i="3"/>
  <c r="S374" i="3"/>
  <c r="R378" i="17"/>
  <c r="R725" i="17"/>
  <c r="S721" i="3"/>
  <c r="R497" i="17"/>
  <c r="S493" i="3"/>
  <c r="T563" i="17"/>
  <c r="S654" i="17"/>
  <c r="S994" i="3"/>
  <c r="R998" i="17"/>
  <c r="S628" i="3"/>
  <c r="R632" i="17"/>
  <c r="S907" i="3"/>
  <c r="R911" i="17"/>
  <c r="R806" i="17"/>
  <c r="S917" i="17"/>
  <c r="S701" i="17"/>
  <c r="S631" i="3"/>
  <c r="R635" i="17"/>
  <c r="S879" i="3"/>
  <c r="R883" i="17"/>
  <c r="R558" i="17"/>
  <c r="S554" i="3"/>
  <c r="R506" i="17"/>
  <c r="S502" i="3"/>
  <c r="R205" i="17"/>
  <c r="S201" i="3"/>
  <c r="R980" i="17"/>
  <c r="S992" i="17"/>
  <c r="S905" i="3"/>
  <c r="R909" i="17"/>
  <c r="S781" i="3"/>
  <c r="R785" i="17"/>
  <c r="R13" i="17"/>
  <c r="R42" i="18" s="1"/>
  <c r="S351" i="17"/>
  <c r="R601" i="17"/>
  <c r="S166" i="3"/>
  <c r="R170" i="17"/>
  <c r="S111" i="3"/>
  <c r="R115" i="17"/>
  <c r="R154" i="17"/>
  <c r="R198" i="17"/>
  <c r="S194" i="3"/>
  <c r="S165" i="17"/>
  <c r="S528" i="3"/>
  <c r="R532" i="17"/>
  <c r="R814" i="17"/>
  <c r="S810" i="3"/>
  <c r="R301" i="17"/>
  <c r="S297" i="3"/>
  <c r="S716" i="3"/>
  <c r="R720" i="17"/>
  <c r="S820" i="3"/>
  <c r="R824" i="17"/>
  <c r="R997" i="17"/>
  <c r="R613" i="17"/>
  <c r="S609" i="3"/>
  <c r="S344" i="17"/>
  <c r="R556" i="17"/>
  <c r="S552" i="3"/>
  <c r="T332" i="17"/>
  <c r="S212" i="3"/>
  <c r="R216" i="17"/>
  <c r="V193" i="17"/>
  <c r="U193" i="17"/>
  <c r="S43" i="17"/>
  <c r="R278" i="17"/>
  <c r="R526" i="17"/>
  <c r="S522" i="3"/>
  <c r="T674" i="17"/>
  <c r="R80" i="17"/>
  <c r="R317" i="17"/>
  <c r="S677" i="17"/>
  <c r="S934" i="3"/>
  <c r="R938" i="17"/>
  <c r="R455" i="17"/>
  <c r="S451" i="3"/>
  <c r="R463" i="17"/>
  <c r="S459" i="3"/>
  <c r="R245" i="17"/>
  <c r="R933" i="17"/>
  <c r="S929" i="3"/>
  <c r="T910" i="17"/>
  <c r="S662" i="3"/>
  <c r="R666" i="17"/>
  <c r="R127" i="17"/>
  <c r="S123" i="3"/>
  <c r="S250" i="17"/>
  <c r="S238" i="17"/>
  <c r="R752" i="17"/>
  <c r="S748" i="3"/>
  <c r="S85" i="17"/>
  <c r="S985" i="17"/>
  <c r="R181" i="17"/>
  <c r="S177" i="3"/>
  <c r="R794" i="17"/>
  <c r="S493" i="17"/>
  <c r="R573" i="17"/>
  <c r="S569" i="3"/>
  <c r="T321" i="17"/>
  <c r="R561" i="17"/>
  <c r="R683" i="17"/>
  <c r="S679" i="3"/>
  <c r="R368" i="17"/>
  <c r="S364" i="3"/>
  <c r="S944" i="3"/>
  <c r="R948" i="17"/>
  <c r="R932" i="17"/>
  <c r="S679" i="17"/>
  <c r="R148" i="17"/>
  <c r="S144" i="3"/>
  <c r="R878" i="17"/>
  <c r="S761" i="17"/>
  <c r="R638" i="17"/>
  <c r="S634" i="3"/>
  <c r="S264" i="3"/>
  <c r="R268" i="17"/>
  <c r="T533" i="17"/>
  <c r="R30" i="18"/>
  <c r="R12" i="17"/>
  <c r="R41" i="18" s="1"/>
  <c r="S505" i="17"/>
  <c r="S267" i="3"/>
  <c r="R271" i="17"/>
  <c r="S869" i="3"/>
  <c r="R873" i="17"/>
  <c r="R334" i="17"/>
  <c r="S890" i="17"/>
  <c r="R541" i="17"/>
  <c r="S537" i="3"/>
  <c r="R421" i="17"/>
  <c r="S417" i="3"/>
  <c r="S862" i="17"/>
  <c r="R386" i="17"/>
  <c r="S382" i="3"/>
  <c r="S334" i="3"/>
  <c r="R338" i="17"/>
  <c r="S427" i="17"/>
  <c r="S676" i="3"/>
  <c r="R680" i="17"/>
  <c r="R243" i="17"/>
  <c r="S322" i="17"/>
  <c r="S999" i="3"/>
  <c r="R1003" i="17"/>
  <c r="R392" i="17"/>
  <c r="S889" i="3"/>
  <c r="R893" i="17"/>
  <c r="T801" i="17"/>
  <c r="S656" i="17"/>
  <c r="R630" i="17"/>
  <c r="R876" i="17"/>
  <c r="S872" i="3"/>
  <c r="S484" i="17"/>
  <c r="S303" i="17"/>
  <c r="R503" i="17"/>
  <c r="T694" i="17"/>
  <c r="S162" i="17"/>
  <c r="S923" i="3"/>
  <c r="R927" i="17"/>
  <c r="R982" i="17"/>
  <c r="U617" i="17"/>
  <c r="V617" i="17"/>
  <c r="R62" i="17"/>
  <c r="S58" i="3"/>
  <c r="R930" i="17"/>
  <c r="R129" i="17"/>
  <c r="V457" i="17"/>
  <c r="U457" i="17"/>
  <c r="R796" i="17"/>
  <c r="S792" i="3"/>
  <c r="R660" i="17"/>
  <c r="T81" i="17"/>
  <c r="S156" i="3"/>
  <c r="R160" i="17"/>
  <c r="R974" i="17"/>
  <c r="S970" i="3"/>
  <c r="R898" i="17"/>
  <c r="S351" i="3"/>
  <c r="R355" i="17"/>
  <c r="R143" i="17"/>
  <c r="S139" i="3"/>
  <c r="R885" i="17"/>
  <c r="S881" i="3"/>
  <c r="S894" i="17"/>
  <c r="S324" i="3"/>
  <c r="R328" i="17"/>
  <c r="R551" i="17"/>
  <c r="S547" i="3"/>
  <c r="S545" i="3"/>
  <c r="R549" i="17"/>
  <c r="S167" i="17"/>
  <c r="R161" i="17"/>
  <c r="S157" i="3"/>
  <c r="S878" i="3"/>
  <c r="R882" i="17"/>
  <c r="R38" i="17"/>
  <c r="S34" i="3"/>
  <c r="S98" i="17"/>
  <c r="S792" i="17"/>
  <c r="S291" i="17"/>
  <c r="T940" i="17"/>
  <c r="T71" i="17"/>
  <c r="R852" i="17"/>
  <c r="S848" i="3"/>
  <c r="S20" i="3"/>
  <c r="R24" i="17"/>
  <c r="R614" i="17"/>
  <c r="S610" i="3"/>
  <c r="R766" i="17"/>
  <c r="R292" i="17"/>
  <c r="S288" i="3"/>
  <c r="R329" i="17"/>
  <c r="S325" i="3"/>
  <c r="S411" i="17"/>
  <c r="S236" i="17"/>
  <c r="R489" i="17"/>
  <c r="S1003" i="3"/>
  <c r="S63" i="18" s="1"/>
  <c r="R1007" i="17"/>
  <c r="R47" i="18" s="1"/>
  <c r="R221" i="17"/>
  <c r="S217" i="3"/>
  <c r="T384" i="17"/>
  <c r="S646" i="17"/>
  <c r="S182" i="3"/>
  <c r="R186" i="17"/>
  <c r="R779" i="17"/>
  <c r="S775" i="3"/>
  <c r="R693" i="17"/>
  <c r="S689" i="3"/>
  <c r="R39" i="17"/>
  <c r="S35" i="3"/>
  <c r="R248" i="17"/>
  <c r="S244" i="3"/>
  <c r="S319" i="17"/>
  <c r="R583" i="17"/>
  <c r="S828" i="3"/>
  <c r="R832" i="17"/>
  <c r="S520" i="17"/>
  <c r="U67" i="17"/>
  <c r="V67" i="17"/>
  <c r="S338" i="3"/>
  <c r="R342" i="17"/>
  <c r="R481" i="17"/>
  <c r="S477" i="3"/>
  <c r="V538" i="17"/>
  <c r="U538" i="17"/>
  <c r="U353" i="17"/>
  <c r="V353" i="17"/>
  <c r="R30" i="17"/>
  <c r="S26" i="3"/>
  <c r="R714" i="17"/>
  <c r="S710" i="3"/>
  <c r="S250" i="3"/>
  <c r="R254" i="17"/>
  <c r="S755" i="17"/>
  <c r="T474" i="17"/>
  <c r="R542" i="17"/>
  <c r="S538" i="3"/>
  <c r="R149" i="17"/>
  <c r="S145" i="3"/>
  <c r="S108" i="17"/>
  <c r="U715" i="17"/>
  <c r="V715" i="17"/>
  <c r="S862" i="3"/>
  <c r="R866" i="17"/>
  <c r="T207" i="17"/>
  <c r="R53" i="17"/>
  <c r="S970" i="17"/>
  <c r="U70" i="17"/>
  <c r="V70" i="17"/>
  <c r="S998" i="3"/>
  <c r="R1002" i="17"/>
  <c r="S343" i="17"/>
  <c r="S200" i="17"/>
  <c r="R658" i="17"/>
  <c r="S654" i="3"/>
  <c r="R949" i="17"/>
  <c r="S945" i="3"/>
  <c r="R337" i="17"/>
  <c r="S414" i="3"/>
  <c r="R418" i="17"/>
  <c r="T636" i="17"/>
  <c r="R275" i="17"/>
  <c r="S271" i="3"/>
  <c r="R880" i="17"/>
  <c r="S876" i="3"/>
  <c r="T946" i="17"/>
  <c r="S640" i="17"/>
  <c r="S466" i="3"/>
  <c r="R470" i="17"/>
  <c r="T36" i="17"/>
  <c r="T861" i="17"/>
  <c r="R426" i="17"/>
  <c r="S422" i="3"/>
  <c r="R820" i="17"/>
  <c r="S101" i="3"/>
  <c r="R105" i="17"/>
  <c r="S138" i="17"/>
  <c r="S540" i="3"/>
  <c r="R544" i="17"/>
  <c r="R1008" i="17"/>
  <c r="R48" i="18" s="1"/>
  <c r="S833" i="17"/>
  <c r="S169" i="3"/>
  <c r="R173" i="17"/>
  <c r="S743" i="17"/>
  <c r="R510" i="17"/>
  <c r="R726" i="17"/>
  <c r="S437" i="17"/>
  <c r="S296" i="17"/>
  <c r="R582" i="17"/>
  <c r="S578" i="3"/>
  <c r="R817" i="17"/>
  <c r="S813" i="3"/>
  <c r="T531" i="17"/>
  <c r="S810" i="17"/>
  <c r="S297" i="17"/>
  <c r="S677" i="3"/>
  <c r="R681" i="17"/>
  <c r="R850" i="17"/>
  <c r="S846" i="3"/>
  <c r="V783" i="17"/>
  <c r="U783" i="17"/>
  <c r="R267" i="17"/>
  <c r="S263" i="3"/>
  <c r="R96" i="17"/>
  <c r="S866" i="3"/>
  <c r="R870" i="17"/>
  <c r="S551" i="3"/>
  <c r="R555" i="17"/>
  <c r="S263" i="17"/>
  <c r="R341" i="17"/>
  <c r="R728" i="3"/>
  <c r="R866" i="3"/>
  <c r="R989" i="3"/>
  <c r="R485" i="3"/>
  <c r="R394" i="3"/>
  <c r="R963" i="17"/>
  <c r="S959" i="3"/>
  <c r="S664" i="17"/>
  <c r="R935" i="17"/>
  <c r="R235" i="17"/>
  <c r="S960" i="17"/>
  <c r="S831" i="3"/>
  <c r="R835" i="17"/>
  <c r="S855" i="17"/>
  <c r="R981" i="17"/>
  <c r="S977" i="3"/>
  <c r="S987" i="17"/>
  <c r="S125" i="17"/>
  <c r="S369" i="17"/>
  <c r="V146" i="17"/>
  <c r="U146" i="17"/>
  <c r="R965" i="17"/>
  <c r="S961" i="3"/>
  <c r="T187" i="17"/>
  <c r="S206" i="3"/>
  <c r="R210" i="17"/>
  <c r="V955" i="17"/>
  <c r="U955" i="17"/>
  <c r="T663" i="17"/>
  <c r="R567" i="17"/>
  <c r="S563" i="3"/>
  <c r="S265" i="17"/>
  <c r="U399" i="17"/>
  <c r="V399" i="17"/>
  <c r="T966" i="17"/>
  <c r="T1001" i="17"/>
  <c r="S917" i="3"/>
  <c r="R921" i="17"/>
  <c r="R764" i="17"/>
  <c r="S581" i="17"/>
  <c r="S418" i="3"/>
  <c r="R422" i="17"/>
  <c r="R709" i="17"/>
  <c r="S705" i="3"/>
  <c r="R875" i="17"/>
  <c r="S871" i="3"/>
  <c r="R937" i="17"/>
  <c r="S933" i="3"/>
  <c r="R239" i="17"/>
  <c r="S235" i="3"/>
  <c r="V874" i="17"/>
  <c r="U874" i="17"/>
  <c r="R878" i="3"/>
  <c r="R894" i="3"/>
  <c r="R768" i="3"/>
  <c r="R825" i="3"/>
  <c r="R773" i="3"/>
  <c r="R709" i="3"/>
  <c r="R677" i="3"/>
  <c r="R661" i="3"/>
  <c r="R538" i="3"/>
  <c r="R520" i="3"/>
  <c r="R357" i="3"/>
  <c r="R422" i="3"/>
  <c r="R406" i="3"/>
  <c r="R342" i="3"/>
  <c r="R223" i="3"/>
  <c r="R213" i="3"/>
  <c r="R198" i="3"/>
  <c r="R182" i="3"/>
  <c r="R117" i="3"/>
  <c r="R387" i="17"/>
  <c r="T54" i="17"/>
  <c r="R82" i="17"/>
  <c r="S78" i="3"/>
  <c r="S343" i="3"/>
  <c r="R347" i="17"/>
  <c r="V233" i="17"/>
  <c r="U233" i="17"/>
  <c r="S708" i="3"/>
  <c r="R712" i="17"/>
  <c r="V444" i="17"/>
  <c r="U444" i="17"/>
  <c r="R647" i="17"/>
  <c r="S643" i="3"/>
  <c r="S932" i="3"/>
  <c r="R936" i="17"/>
  <c r="S770" i="3"/>
  <c r="R774" i="17"/>
  <c r="R562" i="17"/>
  <c r="S558" i="3"/>
  <c r="R554" i="17"/>
  <c r="S550" i="3"/>
  <c r="S471" i="3"/>
  <c r="R475" i="17"/>
  <c r="R599" i="17"/>
  <c r="S595" i="3"/>
  <c r="R203" i="17"/>
  <c r="S388" i="17"/>
  <c r="R823" i="17"/>
  <c r="S819" i="3"/>
  <c r="S777" i="3"/>
  <c r="R781" i="17"/>
  <c r="R476" i="17"/>
  <c r="S472" i="3"/>
  <c r="S442" i="3"/>
  <c r="R446" i="17"/>
  <c r="S979" i="17"/>
  <c r="S339" i="17"/>
  <c r="S501" i="17"/>
  <c r="R858" i="17"/>
  <c r="T892" i="17"/>
  <c r="R11" i="17"/>
  <c r="R40" i="18" s="1"/>
  <c r="S242" i="17"/>
  <c r="R860" i="17"/>
  <c r="S856" i="3"/>
  <c r="S651" i="17"/>
  <c r="S657" i="17"/>
  <c r="R942" i="17"/>
  <c r="S938" i="3"/>
  <c r="S65" i="17"/>
  <c r="S332" i="3"/>
  <c r="R336" i="17"/>
  <c r="S407" i="17"/>
  <c r="R33" i="17"/>
  <c r="S1002" i="3"/>
  <c r="S62" i="18" s="1"/>
  <c r="R1006" i="17"/>
  <c r="R46" i="18" s="1"/>
  <c r="T957" i="17"/>
  <c r="S431" i="17"/>
  <c r="R939" i="17"/>
  <c r="S573" i="3"/>
  <c r="R577" i="17"/>
  <c r="S976" i="17"/>
  <c r="R21" i="17"/>
  <c r="T277" i="17"/>
  <c r="U688" i="17"/>
  <c r="V688" i="17"/>
  <c r="S469" i="3"/>
  <c r="R473" i="17"/>
  <c r="R793" i="17"/>
  <c r="S789" i="3"/>
  <c r="T527" i="17"/>
  <c r="T588" i="17"/>
  <c r="R819" i="17"/>
  <c r="S815" i="3"/>
  <c r="S130" i="17"/>
  <c r="R788" i="17"/>
  <c r="S784" i="3"/>
  <c r="S304" i="3"/>
  <c r="R308" i="17"/>
  <c r="S103" i="3"/>
  <c r="R107" i="17"/>
  <c r="S273" i="17"/>
  <c r="T659" i="17"/>
  <c r="S216" i="3"/>
  <c r="R220" i="17"/>
  <c r="R836" i="17"/>
  <c r="S832" i="3"/>
  <c r="S451" i="17"/>
  <c r="S428" i="17"/>
  <c r="S973" i="17"/>
  <c r="S664" i="3"/>
  <c r="R668" i="17"/>
  <c r="S889" i="17"/>
  <c r="S985" i="3"/>
  <c r="R989" i="17"/>
  <c r="S500" i="17"/>
  <c r="R586" i="17"/>
  <c r="S582" i="3"/>
  <c r="R439" i="17"/>
  <c r="R584" i="17"/>
  <c r="S580" i="3"/>
  <c r="V661" i="17"/>
  <c r="U661" i="17"/>
  <c r="T546" i="17"/>
  <c r="S212" i="17"/>
  <c r="T789" i="17"/>
  <c r="T438" i="17"/>
  <c r="S895" i="17"/>
  <c r="S381" i="17"/>
  <c r="R25" i="17"/>
  <c r="S21" i="3"/>
  <c r="R436" i="17"/>
  <c r="S312" i="17"/>
  <c r="R504" i="17"/>
  <c r="S500" i="3"/>
  <c r="S487" i="3"/>
  <c r="R491" i="17"/>
  <c r="R1004" i="17"/>
  <c r="S1000" i="3"/>
  <c r="T672" i="17"/>
  <c r="U91" i="17"/>
  <c r="V91" i="17"/>
  <c r="R891" i="17"/>
  <c r="S887" i="3"/>
  <c r="R956" i="17"/>
  <c r="S952" i="3"/>
  <c r="S116" i="17"/>
  <c r="R786" i="17"/>
  <c r="S782" i="3"/>
  <c r="S764" i="3"/>
  <c r="R768" i="17"/>
  <c r="S279" i="3"/>
  <c r="R283" i="17"/>
  <c r="S945" i="17"/>
  <c r="R952" i="17"/>
  <c r="V323" i="17"/>
  <c r="U323" i="17"/>
  <c r="S195" i="17"/>
  <c r="S266" i="17"/>
  <c r="R270" i="17"/>
  <c r="S266" i="3"/>
  <c r="R734" i="17"/>
  <c r="S730" i="3"/>
  <c r="S324" i="17"/>
  <c r="S818" i="3"/>
  <c r="R822" i="17"/>
  <c r="R51" i="17"/>
  <c r="S47" i="3"/>
  <c r="R103" i="17"/>
  <c r="R857" i="17"/>
  <c r="R183" i="17"/>
  <c r="S179" i="3"/>
  <c r="R765" i="17"/>
  <c r="S761" i="3"/>
  <c r="R853" i="17"/>
  <c r="S849" i="3"/>
  <c r="R262" i="17"/>
  <c r="R310" i="17"/>
  <c r="R799" i="17"/>
  <c r="S795" i="3"/>
  <c r="R331" i="17"/>
  <c r="S686" i="17"/>
  <c r="S496" i="17"/>
  <c r="R376" i="17"/>
  <c r="S372" i="3"/>
  <c r="R628" i="17"/>
  <c r="U64" i="17"/>
  <c r="V64" i="17"/>
  <c r="S821" i="3"/>
  <c r="R825" i="17"/>
  <c r="S756" i="17"/>
  <c r="R256" i="17"/>
  <c r="S252" i="3"/>
  <c r="S616" i="17"/>
  <c r="S950" i="17"/>
  <c r="T272" i="17"/>
  <c r="S171" i="17"/>
  <c r="R564" i="17"/>
  <c r="R219" i="17"/>
  <c r="S215" i="3"/>
  <c r="R941" i="17"/>
  <c r="S937" i="3"/>
  <c r="V208" i="17"/>
  <c r="U208" i="17"/>
  <c r="R700" i="17"/>
  <c r="R953" i="17"/>
  <c r="S443" i="17"/>
  <c r="R141" i="17"/>
  <c r="S137" i="3"/>
  <c r="R515" i="17"/>
  <c r="R400" i="17"/>
  <c r="S396" i="3"/>
  <c r="R231" i="17"/>
  <c r="S227" i="3"/>
  <c r="S513" i="17"/>
  <c r="S662" i="17"/>
  <c r="S315" i="17"/>
  <c r="R237" i="17"/>
  <c r="S233" i="3"/>
  <c r="R1005" i="17"/>
  <c r="R45" i="18" s="1"/>
  <c r="S1001" i="3"/>
  <c r="S61" i="18" s="1"/>
  <c r="R560" i="3"/>
  <c r="R125" i="3"/>
  <c r="S602" i="3"/>
  <c r="R606" i="17"/>
  <c r="S298" i="17"/>
  <c r="R166" i="17"/>
  <c r="S162" i="3"/>
  <c r="S377" i="17"/>
  <c r="R678" i="17"/>
  <c r="S674" i="3"/>
  <c r="T780" i="17"/>
  <c r="S188" i="3"/>
  <c r="R192" i="17"/>
  <c r="T540" i="17"/>
  <c r="V176" i="17"/>
  <c r="U176" i="17"/>
  <c r="S996" i="3"/>
  <c r="R1000" i="17"/>
  <c r="R26" i="17"/>
  <c r="S22" i="3"/>
  <c r="T458" i="17"/>
  <c r="S944" i="17"/>
  <c r="R290" i="17"/>
  <c r="S286" i="3"/>
  <c r="T698" i="17"/>
  <c r="S373" i="17"/>
  <c r="R843" i="17"/>
  <c r="R142" i="17"/>
  <c r="S138" i="3"/>
  <c r="U158" i="17"/>
  <c r="V158" i="17"/>
  <c r="R357" i="17"/>
  <c r="S141" i="3"/>
  <c r="R145" i="17"/>
  <c r="R93" i="17"/>
  <c r="S89" i="3"/>
  <c r="S375" i="17"/>
  <c r="R759" i="17"/>
  <c r="S763" i="17"/>
  <c r="S48" i="17"/>
  <c r="R778" i="3"/>
  <c r="R351" i="3"/>
  <c r="R139" i="3"/>
  <c r="R188" i="3"/>
  <c r="S750" i="17"/>
  <c r="S524" i="3"/>
  <c r="R528" i="17"/>
  <c r="R742" i="17"/>
  <c r="S738" i="3"/>
  <c r="R151" i="17"/>
  <c r="R144" i="17"/>
  <c r="S140" i="3"/>
  <c r="V685" i="17"/>
  <c r="U685" i="17"/>
  <c r="S128" i="3"/>
  <c r="R132" i="17"/>
  <c r="S230" i="17"/>
  <c r="R247" i="17"/>
  <c r="R918" i="17"/>
  <c r="S914" i="3"/>
  <c r="U76" i="17"/>
  <c r="V76" i="17"/>
  <c r="S296" i="3"/>
  <c r="R300" i="17"/>
  <c r="R813" i="17"/>
  <c r="S809" i="3"/>
  <c r="S727" i="3"/>
  <c r="R731" i="17"/>
  <c r="T63" i="17"/>
  <c r="S430" i="17"/>
  <c r="T706" i="17"/>
  <c r="S420" i="3"/>
  <c r="R424" i="17"/>
  <c r="S354" i="17"/>
  <c r="S228" i="3"/>
  <c r="R232" i="17"/>
  <c r="S191" i="17"/>
  <c r="R314" i="17"/>
  <c r="R999" i="17"/>
  <c r="S995" i="3"/>
  <c r="S896" i="3"/>
  <c r="R900" i="17"/>
  <c r="S922" i="17"/>
  <c r="S97" i="17"/>
  <c r="T374" i="17"/>
  <c r="R846" i="3"/>
  <c r="R914" i="3"/>
  <c r="R780" i="3"/>
  <c r="R762" i="3"/>
  <c r="R793" i="3"/>
  <c r="R263" i="3"/>
  <c r="R458" i="3"/>
  <c r="R410" i="3"/>
  <c r="R346" i="3"/>
  <c r="R137" i="3"/>
  <c r="R49" i="3"/>
  <c r="S100" i="3"/>
  <c r="R104" i="17"/>
  <c r="S86" i="17"/>
  <c r="R934" i="17"/>
  <c r="S930" i="3"/>
  <c r="R869" i="17"/>
  <c r="R811" i="17"/>
  <c r="S579" i="17"/>
  <c r="S114" i="3"/>
  <c r="R118" i="17"/>
  <c r="S886" i="17"/>
  <c r="S17" i="17"/>
  <c r="V477" i="17"/>
  <c r="U477" i="17"/>
  <c r="R189" i="17"/>
  <c r="S185" i="3"/>
  <c r="S226" i="17"/>
  <c r="R168" i="17"/>
  <c r="R968" i="17"/>
  <c r="S796" i="3"/>
  <c r="R800" i="17"/>
  <c r="T246" i="17"/>
  <c r="T299" i="17"/>
  <c r="T689" i="17"/>
  <c r="R951" i="17"/>
  <c r="S947" i="3"/>
  <c r="S173" i="3"/>
  <c r="R177" i="17"/>
  <c r="S66" i="17"/>
  <c r="S412" i="17"/>
  <c r="R930" i="3"/>
  <c r="R862" i="3"/>
  <c r="R696" i="3"/>
  <c r="R325" i="3"/>
  <c r="R193" i="3"/>
  <c r="R616" i="3"/>
  <c r="R624" i="3"/>
  <c r="R967" i="3"/>
  <c r="R871" i="3"/>
  <c r="R839" i="3"/>
  <c r="R807" i="3"/>
  <c r="R755" i="3"/>
  <c r="R553" i="3"/>
  <c r="R563" i="3"/>
  <c r="R593" i="3"/>
  <c r="R511" i="3"/>
  <c r="R355" i="3"/>
  <c r="R337" i="3"/>
  <c r="R235" i="3"/>
  <c r="R484" i="3"/>
  <c r="R452" i="3"/>
  <c r="R420" i="3"/>
  <c r="R372" i="3"/>
  <c r="R324" i="3"/>
  <c r="R162" i="3"/>
  <c r="R211" i="3"/>
  <c r="R173" i="3"/>
  <c r="R244" i="3"/>
  <c r="R228" i="3"/>
  <c r="R164" i="3"/>
  <c r="R37" i="3"/>
  <c r="S961" i="17"/>
  <c r="R460" i="17"/>
  <c r="S456" i="3"/>
  <c r="R602" i="17"/>
  <c r="V975" i="17"/>
  <c r="U975" i="17"/>
  <c r="S124" i="3"/>
  <c r="R128" i="17"/>
  <c r="S515" i="3"/>
  <c r="R519" i="17"/>
  <c r="S983" i="17"/>
  <c r="S769" i="17"/>
  <c r="S83" i="17"/>
  <c r="S751" i="17"/>
  <c r="R20" i="17"/>
  <c r="S16" i="3"/>
  <c r="R629" i="17"/>
  <c r="V461" i="17"/>
  <c r="U461" i="17"/>
  <c r="T304" i="17"/>
  <c r="R604" i="17"/>
  <c r="S600" i="3"/>
  <c r="S713" i="3"/>
  <c r="R717" i="17"/>
  <c r="S592" i="3"/>
  <c r="R596" i="17"/>
  <c r="S555" i="3"/>
  <c r="R559" i="17"/>
  <c r="S924" i="17"/>
  <c r="S60" i="17"/>
  <c r="S494" i="17"/>
  <c r="R269" i="17"/>
  <c r="S265" i="3"/>
  <c r="S808" i="17"/>
  <c r="S731" i="3"/>
  <c r="R735" i="17"/>
  <c r="R184" i="17"/>
  <c r="S180" i="3"/>
  <c r="S35" i="17"/>
  <c r="S143" i="3"/>
  <c r="R147" i="17"/>
  <c r="S626" i="17"/>
  <c r="R978" i="17"/>
  <c r="S974" i="3"/>
  <c r="T87" i="17"/>
  <c r="R648" i="17"/>
  <c r="S644" i="3"/>
  <c r="S611" i="3"/>
  <c r="R615" i="17"/>
  <c r="R136" i="17"/>
  <c r="S132" i="3"/>
  <c r="S844" i="17"/>
  <c r="R625" i="17"/>
  <c r="R972" i="17"/>
  <c r="S968" i="3"/>
  <c r="R28" i="17"/>
  <c r="S129" i="3"/>
  <c r="R133" i="17"/>
  <c r="R490" i="17"/>
  <c r="R280" i="17"/>
  <c r="S276" i="3"/>
  <c r="S174" i="17"/>
  <c r="S290" i="3"/>
  <c r="R294" i="17"/>
  <c r="T517" i="17"/>
  <c r="R608" i="17"/>
  <c r="S604" i="3"/>
  <c r="S236" i="3"/>
  <c r="R240" i="17"/>
  <c r="R805" i="17"/>
  <c r="S801" i="3"/>
  <c r="R516" i="17"/>
  <c r="R114" i="17"/>
  <c r="S110" i="3"/>
  <c r="S663" i="3"/>
  <c r="R667" i="17"/>
  <c r="S850" i="3"/>
  <c r="R854" i="17"/>
  <c r="S99" i="17"/>
  <c r="R163" i="17"/>
  <c r="S159" i="3"/>
  <c r="S461" i="3"/>
  <c r="R465" i="17"/>
  <c r="S915" i="17"/>
  <c r="R842" i="17"/>
  <c r="R309" i="17"/>
  <c r="S305" i="3"/>
  <c r="S366" i="3"/>
  <c r="R370" i="17"/>
  <c r="V287" i="17"/>
  <c r="U287" i="17"/>
  <c r="R545" i="17"/>
  <c r="S360" i="3"/>
  <c r="R364" i="17"/>
  <c r="R16" i="17"/>
  <c r="S12" i="3"/>
  <c r="S696" i="17"/>
  <c r="S282" i="3"/>
  <c r="R286" i="17"/>
  <c r="R840" i="17"/>
  <c r="S395" i="17"/>
  <c r="S68" i="17"/>
  <c r="R996" i="17"/>
  <c r="S120" i="17"/>
  <c r="S126" i="17"/>
  <c r="S526" i="3"/>
  <c r="R530" i="17"/>
  <c r="R234" i="17"/>
  <c r="S771" i="17"/>
  <c r="S464" i="17"/>
  <c r="S652" i="17"/>
  <c r="R653" i="17"/>
  <c r="S758" i="17"/>
  <c r="R95" i="17"/>
  <c r="S91" i="3"/>
  <c r="S574" i="3"/>
  <c r="R578" i="17"/>
  <c r="R153" i="17"/>
  <c r="S149" i="3"/>
  <c r="R754" i="17"/>
  <c r="R871" i="17"/>
  <c r="S984" i="17"/>
  <c r="S472" i="17"/>
  <c r="S607" i="3"/>
  <c r="R611" i="17"/>
  <c r="S738" i="17"/>
  <c r="T634" i="17"/>
  <c r="S510" i="3"/>
  <c r="R514" i="17"/>
  <c r="T508" i="17"/>
  <c r="S895" i="3"/>
  <c r="R899" i="17"/>
  <c r="R711" i="17"/>
  <c r="R59" i="17"/>
  <c r="R478" i="17"/>
  <c r="S474" i="3"/>
  <c r="S920" i="17"/>
  <c r="R534" i="17"/>
  <c r="R969" i="17"/>
  <c r="S965" i="3"/>
  <c r="R50" i="17"/>
  <c r="S46" i="3"/>
  <c r="R695" i="17"/>
  <c r="S52" i="17"/>
  <c r="S924" i="3"/>
  <c r="R928" i="17"/>
  <c r="S179" i="17"/>
  <c r="T401" i="17"/>
  <c r="U569" i="17"/>
  <c r="V569" i="17"/>
  <c r="S837" i="3"/>
  <c r="R841" i="17"/>
  <c r="S916" i="17"/>
  <c r="R380" i="17"/>
  <c r="R897" i="17"/>
  <c r="T728" i="17"/>
  <c r="S412" i="3"/>
  <c r="R416" i="17"/>
  <c r="S675" i="17"/>
  <c r="S88" i="17"/>
  <c r="T360" i="17"/>
  <c r="R479" i="17"/>
  <c r="R19" i="17"/>
  <c r="R260" i="17"/>
  <c r="S256" i="3"/>
  <c r="R727" i="17"/>
  <c r="S723" i="3"/>
  <c r="R848" i="17"/>
  <c r="S844" i="3"/>
  <c r="S639" i="3"/>
  <c r="R643" i="17"/>
  <c r="S535" i="17"/>
  <c r="V432" i="17"/>
  <c r="U432" i="17"/>
  <c r="S157" i="17"/>
  <c r="R259" i="17"/>
  <c r="S90" i="3"/>
  <c r="R94" i="17"/>
  <c r="S737" i="17"/>
  <c r="S912" i="17"/>
  <c r="R610" i="17"/>
  <c r="S865" i="17"/>
  <c r="S637" i="3"/>
  <c r="R641" i="17"/>
  <c r="R27" i="17"/>
  <c r="S23" i="3"/>
  <c r="S669" i="3"/>
  <c r="R673" i="17"/>
  <c r="R117" i="17"/>
  <c r="S645" i="17"/>
  <c r="S229" i="17"/>
  <c r="R923" i="17"/>
  <c r="T285" i="17"/>
  <c r="S309" i="3"/>
  <c r="R313" i="17"/>
  <c r="R802" i="17"/>
  <c r="S798" i="3"/>
  <c r="T888" i="17"/>
  <c r="T109" i="17"/>
  <c r="S655" i="17"/>
  <c r="T349" i="17"/>
  <c r="R55" i="17"/>
  <c r="S249" i="17"/>
  <c r="S483" i="3"/>
  <c r="R487" i="17"/>
  <c r="S135" i="3"/>
  <c r="R139" i="17"/>
  <c r="U281" i="17"/>
  <c r="V281" i="17"/>
  <c r="R433" i="17"/>
  <c r="S429" i="3"/>
  <c r="S644" i="17"/>
  <c r="S726" i="3"/>
  <c r="R730" i="17"/>
  <c r="S307" i="17"/>
  <c r="R669" i="3"/>
  <c r="S257" i="17"/>
  <c r="S732" i="3"/>
  <c r="R736" i="17"/>
  <c r="S766" i="3"/>
  <c r="R770" i="17"/>
  <c r="T40" i="17"/>
  <c r="R320" i="17"/>
  <c r="S316" i="3"/>
  <c r="S251" i="17"/>
  <c r="S237" i="3"/>
  <c r="R241" i="17"/>
  <c r="R733" i="17"/>
  <c r="S729" i="3"/>
  <c r="R135" i="17"/>
  <c r="S131" i="3"/>
  <c r="T739" i="17"/>
  <c r="S830" i="17"/>
  <c r="R442" i="17"/>
  <c r="S591" i="17"/>
  <c r="S565" i="17"/>
  <c r="R352" i="17"/>
  <c r="S348" i="3"/>
  <c r="R682" i="17"/>
  <c r="R199" i="17"/>
  <c r="S195" i="3"/>
  <c r="R609" i="17"/>
  <c r="S605" i="3"/>
  <c r="S574" i="17"/>
  <c r="R311" i="17"/>
  <c r="R703" i="17"/>
  <c r="S699" i="3"/>
  <c r="S539" i="17"/>
  <c r="R683" i="3"/>
  <c r="R233" i="3"/>
  <c r="R237" i="3"/>
  <c r="S594" i="3"/>
  <c r="R598" i="17"/>
  <c r="R302" i="17"/>
  <c r="S298" i="3"/>
  <c r="R289" i="17"/>
  <c r="T110" i="17"/>
  <c r="T449" i="17"/>
  <c r="S218" i="17"/>
  <c r="R986" i="17"/>
  <c r="S740" i="17"/>
  <c r="S133" i="3"/>
  <c r="R137" i="17"/>
  <c r="S560" i="17"/>
  <c r="R760" i="17"/>
  <c r="S152" i="3"/>
  <c r="R156" i="17"/>
  <c r="S397" i="17"/>
  <c r="S744" i="17"/>
  <c r="R919" i="17"/>
  <c r="S915" i="3"/>
  <c r="S56" i="17"/>
  <c r="S318" i="17"/>
  <c r="S505" i="3"/>
  <c r="R509" i="17"/>
  <c r="R204" i="17"/>
  <c r="S362" i="17"/>
  <c r="R670" i="17"/>
  <c r="S666" i="3"/>
  <c r="V454" i="17"/>
  <c r="U454" i="17"/>
  <c r="R590" i="17"/>
  <c r="S74" i="3"/>
  <c r="R78" i="17"/>
  <c r="R816" i="3"/>
  <c r="R813" i="3"/>
  <c r="R617" i="3"/>
  <c r="R588" i="3"/>
  <c r="R169" i="3"/>
  <c r="R250" i="3"/>
  <c r="R594" i="17"/>
  <c r="S272" i="3"/>
  <c r="R276" i="17"/>
  <c r="R100" i="17"/>
  <c r="S96" i="3"/>
  <c r="S295" i="17"/>
  <c r="S175" i="17"/>
  <c r="T990" i="17"/>
  <c r="R887" i="17"/>
  <c r="S883" i="3"/>
  <c r="S902" i="17"/>
  <c r="S880" i="3"/>
  <c r="R884" i="17"/>
  <c r="S719" i="17"/>
  <c r="T859" i="17"/>
  <c r="R851" i="17"/>
  <c r="R633" i="17"/>
  <c r="S629" i="3"/>
  <c r="S693" i="3"/>
  <c r="R697" i="17"/>
  <c r="S471" i="17"/>
  <c r="R155" i="17"/>
  <c r="S151" i="3"/>
  <c r="S367" i="17"/>
  <c r="S336" i="3"/>
  <c r="R340" i="17"/>
  <c r="S102" i="3"/>
  <c r="R106" i="17"/>
  <c r="R792" i="3"/>
  <c r="R896" i="3"/>
  <c r="R864" i="3"/>
  <c r="R602" i="3"/>
  <c r="R738" i="3"/>
  <c r="R610" i="3"/>
  <c r="R949" i="3"/>
  <c r="R933" i="3"/>
  <c r="R917" i="3"/>
  <c r="R901" i="3"/>
  <c r="R821" i="3"/>
  <c r="R698" i="3"/>
  <c r="R769" i="3"/>
  <c r="R753" i="3"/>
  <c r="R705" i="3"/>
  <c r="R689" i="3"/>
  <c r="R551" i="3"/>
  <c r="R586" i="3"/>
  <c r="R333" i="3"/>
  <c r="R449" i="3"/>
  <c r="R321" i="3"/>
  <c r="R466" i="3"/>
  <c r="R418" i="3"/>
  <c r="R338" i="3"/>
  <c r="R322" i="3"/>
  <c r="R157" i="3"/>
  <c r="R271" i="3"/>
  <c r="R181" i="3"/>
  <c r="R298" i="3"/>
  <c r="R195" i="3"/>
  <c r="R108" i="3"/>
  <c r="R92" i="3"/>
  <c r="R113" i="3"/>
  <c r="R138" i="3"/>
  <c r="R101" i="3"/>
  <c r="R85" i="3"/>
  <c r="R69" i="3"/>
  <c r="R30" i="3"/>
  <c r="R35" i="3"/>
  <c r="R42" i="3"/>
  <c r="S523" i="17"/>
  <c r="S833" i="3"/>
  <c r="R837" i="17"/>
  <c r="S877" i="3"/>
  <c r="R881" i="17"/>
  <c r="R511" i="17"/>
  <c r="S258" i="17"/>
  <c r="R255" i="17"/>
  <c r="S251" i="3"/>
  <c r="S415" i="3"/>
  <c r="R419" i="17"/>
  <c r="S391" i="17"/>
  <c r="V23" i="17"/>
  <c r="U23" i="17"/>
  <c r="S58" i="17"/>
  <c r="R552" i="17"/>
  <c r="S548" i="3"/>
  <c r="R637" i="17"/>
  <c r="S633" i="3"/>
  <c r="R762" i="17"/>
  <c r="S15" i="17"/>
  <c r="U102" i="17"/>
  <c r="V102" i="17"/>
  <c r="R288" i="17"/>
  <c r="S284" i="3"/>
  <c r="R821" i="17"/>
  <c r="S331" i="3"/>
  <c r="R335" i="17"/>
  <c r="S925" i="3"/>
  <c r="R929" i="17"/>
  <c r="S402" i="17"/>
  <c r="U553" i="17"/>
  <c r="V553" i="17"/>
  <c r="R123" i="17"/>
  <c r="S742" i="3"/>
  <c r="R746" i="17"/>
  <c r="S589" i="17"/>
  <c r="T795" i="17"/>
  <c r="T429" i="17"/>
  <c r="S257" i="3"/>
  <c r="R261" i="17"/>
  <c r="S639" i="17"/>
  <c r="R467" i="17"/>
  <c r="T330" i="17"/>
  <c r="S478" i="3"/>
  <c r="R482" i="17"/>
  <c r="T776" i="17"/>
  <c r="S749" i="3"/>
  <c r="R753" i="17"/>
  <c r="R748" i="17"/>
  <c r="S503" i="3"/>
  <c r="R507" i="17"/>
  <c r="T279" i="17"/>
  <c r="S264" i="17"/>
  <c r="S741" i="3"/>
  <c r="R745" i="17"/>
  <c r="S642" i="17"/>
  <c r="R75" i="17"/>
  <c r="S45" i="3"/>
  <c r="R49" i="17"/>
  <c r="S650" i="17"/>
  <c r="R962" i="17"/>
  <c r="U37" i="17"/>
  <c r="V37" i="17"/>
  <c r="S798" i="17"/>
  <c r="T440" i="17"/>
  <c r="R958" i="17"/>
  <c r="S954" i="3"/>
  <c r="S809" i="17"/>
  <c r="S790" i="17"/>
  <c r="R684" i="17"/>
  <c r="S680" i="3"/>
  <c r="R872" i="17"/>
  <c r="S228" i="17"/>
  <c r="R994" i="17"/>
  <c r="S394" i="17"/>
  <c r="S358" i="17"/>
  <c r="S29" i="17"/>
  <c r="R222" i="17"/>
  <c r="S218" i="3"/>
  <c r="S791" i="17"/>
  <c r="S873" i="3"/>
  <c r="R877" i="17"/>
  <c r="S550" i="17"/>
  <c r="R838" i="17"/>
  <c r="S834" i="3"/>
  <c r="S79" i="17"/>
  <c r="R649" i="17"/>
  <c r="R954" i="17"/>
  <c r="S413" i="17"/>
  <c r="U827" i="17"/>
  <c r="V827" i="17"/>
  <c r="S38" i="3"/>
  <c r="R42" i="17"/>
  <c r="R57" i="17"/>
  <c r="S749" i="17"/>
  <c r="R119" i="17"/>
  <c r="S115" i="3"/>
  <c r="S960" i="3"/>
  <c r="R964" i="17"/>
  <c r="R847" i="17"/>
  <c r="S316" i="17"/>
  <c r="V669" i="17"/>
  <c r="U669" i="17"/>
  <c r="S807" i="17"/>
  <c r="S913" i="17"/>
  <c r="R537" i="17"/>
  <c r="S533" i="3"/>
  <c r="R828" i="17"/>
  <c r="S824" i="3"/>
  <c r="R403" i="17"/>
  <c r="S399" i="3"/>
  <c r="R967" i="17"/>
  <c r="S963" i="3"/>
  <c r="R423" i="17"/>
  <c r="S419" i="3"/>
  <c r="S379" i="17"/>
  <c r="S345" i="17"/>
  <c r="R903" i="17"/>
  <c r="S899" i="3"/>
  <c r="S620" i="3"/>
  <c r="R624" i="17"/>
  <c r="V904" i="17"/>
  <c r="U904" i="17"/>
  <c r="T77" i="17"/>
  <c r="S491" i="3"/>
  <c r="R495" i="17"/>
  <c r="S567" i="3"/>
  <c r="R571" i="17"/>
  <c r="S692" i="17"/>
  <c r="R415" i="17"/>
  <c r="S411" i="3"/>
  <c r="S405" i="3"/>
  <c r="R409" i="17"/>
  <c r="U305" i="17"/>
  <c r="V305" i="17"/>
  <c r="S846" i="17"/>
  <c r="S800" i="3"/>
  <c r="R804" i="17"/>
  <c r="R988" i="17"/>
  <c r="S984" i="3"/>
  <c r="S127" i="3"/>
  <c r="R131" i="17"/>
  <c r="S469" i="17"/>
  <c r="R525" i="17"/>
  <c r="S521" i="3"/>
  <c r="R995" i="17"/>
  <c r="S991" i="3"/>
  <c r="S72" i="17"/>
  <c r="S44" i="17"/>
  <c r="U22" i="17"/>
  <c r="V22" i="17"/>
  <c r="R348" i="17"/>
  <c r="S344" i="3"/>
  <c r="T178" i="17"/>
  <c r="R707" i="17"/>
  <c r="R907" i="17"/>
  <c r="S27" i="3"/>
  <c r="R31" i="17"/>
  <c r="T671" i="17"/>
  <c r="S547" i="17"/>
  <c r="T831" i="17"/>
  <c r="S14" i="3"/>
  <c r="S39" i="3"/>
  <c r="S25" i="3"/>
  <c r="S32" i="3"/>
  <c r="S11" i="3"/>
  <c r="S18" i="3"/>
  <c r="S36" i="3"/>
  <c r="S40" i="3"/>
  <c r="S44" i="3"/>
  <c r="S48" i="3"/>
  <c r="S55" i="3"/>
  <c r="S57" i="3"/>
  <c r="S59" i="3"/>
  <c r="S61" i="3"/>
  <c r="S63" i="3"/>
  <c r="S65" i="3"/>
  <c r="S28" i="3"/>
  <c r="S50" i="3"/>
  <c r="S31" i="3"/>
  <c r="S52" i="3"/>
  <c r="S33" i="3"/>
  <c r="S62" i="3"/>
  <c r="S43" i="3"/>
  <c r="S64" i="3"/>
  <c r="S67" i="3"/>
  <c r="S73" i="3"/>
  <c r="S75" i="3"/>
  <c r="S77" i="3"/>
  <c r="S79" i="3"/>
  <c r="S81" i="3"/>
  <c r="S83" i="3"/>
  <c r="S87" i="3"/>
  <c r="S93" i="3"/>
  <c r="S95" i="3"/>
  <c r="S105" i="3"/>
  <c r="S107" i="3"/>
  <c r="S109" i="3"/>
  <c r="S72" i="3"/>
  <c r="S88" i="3"/>
  <c r="S104" i="3"/>
  <c r="S13" i="3"/>
  <c r="S94" i="3"/>
  <c r="S60" i="3"/>
  <c r="S112" i="3"/>
  <c r="S106" i="3"/>
  <c r="S118" i="3"/>
  <c r="S134" i="3"/>
  <c r="S122" i="3"/>
  <c r="S142" i="3"/>
  <c r="S154" i="3"/>
  <c r="S158" i="3"/>
  <c r="S54" i="3"/>
  <c r="S68" i="3"/>
  <c r="S161" i="3"/>
  <c r="S136" i="3"/>
  <c r="S163" i="3"/>
  <c r="S170" i="3"/>
  <c r="S172" i="3"/>
  <c r="S174" i="3"/>
  <c r="S178" i="3"/>
  <c r="S184" i="3"/>
  <c r="S186" i="3"/>
  <c r="S192" i="3"/>
  <c r="S196" i="3"/>
  <c r="S202" i="3"/>
  <c r="S204" i="3"/>
  <c r="S208" i="3"/>
  <c r="S210" i="3"/>
  <c r="S214" i="3"/>
  <c r="S220" i="3"/>
  <c r="S222" i="3"/>
  <c r="S224" i="3"/>
  <c r="S226" i="3"/>
  <c r="S232" i="3"/>
  <c r="S234" i="3"/>
  <c r="S238" i="3"/>
  <c r="S242" i="3"/>
  <c r="S246" i="3"/>
  <c r="S254" i="3"/>
  <c r="S98" i="3"/>
  <c r="S126" i="3"/>
  <c r="S82" i="3"/>
  <c r="S116" i="3"/>
  <c r="S153" i="3"/>
  <c r="S155" i="3"/>
  <c r="S171" i="3"/>
  <c r="S187" i="3"/>
  <c r="S203" i="3"/>
  <c r="S219" i="3"/>
  <c r="S259" i="3"/>
  <c r="S261" i="3"/>
  <c r="S269" i="3"/>
  <c r="S273" i="3"/>
  <c r="S275" i="3"/>
  <c r="S277" i="3"/>
  <c r="S281" i="3"/>
  <c r="S283" i="3"/>
  <c r="S287" i="3"/>
  <c r="S291" i="3"/>
  <c r="S293" i="3"/>
  <c r="S295" i="3"/>
  <c r="S299" i="3"/>
  <c r="S301" i="3"/>
  <c r="S303" i="3"/>
  <c r="S209" i="3"/>
  <c r="S225" i="3"/>
  <c r="S260" i="3"/>
  <c r="S262" i="3"/>
  <c r="S268" i="3"/>
  <c r="S280" i="3"/>
  <c r="S292" i="3"/>
  <c r="S294" i="3"/>
  <c r="S300" i="3"/>
  <c r="S302" i="3"/>
  <c r="S308" i="3"/>
  <c r="S84" i="3"/>
  <c r="S121" i="3"/>
  <c r="S189" i="3"/>
  <c r="S191" i="3"/>
  <c r="S229" i="3"/>
  <c r="S56" i="3"/>
  <c r="S183" i="3"/>
  <c r="S19" i="3"/>
  <c r="S221" i="3"/>
  <c r="S86" i="3"/>
  <c r="S249" i="3"/>
  <c r="S311" i="3"/>
  <c r="S354" i="3"/>
  <c r="S359" i="3"/>
  <c r="S370" i="3"/>
  <c r="S375" i="3"/>
  <c r="S391" i="3"/>
  <c r="S402" i="3"/>
  <c r="S407" i="3"/>
  <c r="S423" i="3"/>
  <c r="S434" i="3"/>
  <c r="S439" i="3"/>
  <c r="S450" i="3"/>
  <c r="S455" i="3"/>
  <c r="S482" i="3"/>
  <c r="S207" i="3"/>
  <c r="S253" i="3"/>
  <c r="S312" i="3"/>
  <c r="S317" i="3"/>
  <c r="S328" i="3"/>
  <c r="S333" i="3"/>
  <c r="S349" i="3"/>
  <c r="S365" i="3"/>
  <c r="S381" i="3"/>
  <c r="S392" i="3"/>
  <c r="S397" i="3"/>
  <c r="S408" i="3"/>
  <c r="S413" i="3"/>
  <c r="S424" i="3"/>
  <c r="S440" i="3"/>
  <c r="S445" i="3"/>
  <c r="S497" i="3"/>
  <c r="S501" i="3"/>
  <c r="S509" i="3"/>
  <c r="S513" i="3"/>
  <c r="S519" i="3"/>
  <c r="S523" i="3"/>
  <c r="S525" i="3"/>
  <c r="S527" i="3"/>
  <c r="S529" i="3"/>
  <c r="S531" i="3"/>
  <c r="S535" i="3"/>
  <c r="S543" i="3"/>
  <c r="S549" i="3"/>
  <c r="S559" i="3"/>
  <c r="S561" i="3"/>
  <c r="S565" i="3"/>
  <c r="S575" i="3"/>
  <c r="S577" i="3"/>
  <c r="S581" i="3"/>
  <c r="S583" i="3"/>
  <c r="S585" i="3"/>
  <c r="S587" i="3"/>
  <c r="S589" i="3"/>
  <c r="S591" i="3"/>
  <c r="S245" i="3"/>
  <c r="S314" i="3"/>
  <c r="S319" i="3"/>
  <c r="S335" i="3"/>
  <c r="S362" i="3"/>
  <c r="S383" i="3"/>
  <c r="S426" i="3"/>
  <c r="S447" i="3"/>
  <c r="S479" i="3"/>
  <c r="S490" i="3"/>
  <c r="S318" i="3"/>
  <c r="S320" i="3"/>
  <c r="S323" i="3"/>
  <c r="S197" i="3"/>
  <c r="S356" i="3"/>
  <c r="S358" i="3"/>
  <c r="S361" i="3"/>
  <c r="S363" i="3"/>
  <c r="S398" i="3"/>
  <c r="S403" i="3"/>
  <c r="S66" i="3"/>
  <c r="S340" i="3"/>
  <c r="S341" i="3"/>
  <c r="S175" i="3"/>
  <c r="S345" i="3"/>
  <c r="S425" i="3"/>
  <c r="S427" i="3"/>
  <c r="S460" i="3"/>
  <c r="S465" i="3"/>
  <c r="S467" i="3"/>
  <c r="S329" i="3"/>
  <c r="S350" i="3"/>
  <c r="S380" i="3"/>
  <c r="S393" i="3"/>
  <c r="S444" i="3"/>
  <c r="S473" i="3"/>
  <c r="S492" i="3"/>
  <c r="S518" i="3"/>
  <c r="S534" i="3"/>
  <c r="S566" i="3"/>
  <c r="S385" i="3"/>
  <c r="S390" i="3"/>
  <c r="S504" i="3"/>
  <c r="S536" i="3"/>
  <c r="S568" i="3"/>
  <c r="S584" i="3"/>
  <c r="S599" i="3"/>
  <c r="S326" i="3"/>
  <c r="S339" i="3"/>
  <c r="S377" i="3"/>
  <c r="S395" i="3"/>
  <c r="S428" i="3"/>
  <c r="S436" i="3"/>
  <c r="S437" i="3"/>
  <c r="S457" i="3"/>
  <c r="S570" i="3"/>
  <c r="S315" i="3"/>
  <c r="S433" i="3"/>
  <c r="S441" i="3"/>
  <c r="S508" i="3"/>
  <c r="S514" i="3"/>
  <c r="S516" i="3"/>
  <c r="S404" i="3"/>
  <c r="S409" i="3"/>
  <c r="S205" i="3"/>
  <c r="S247" i="3"/>
  <c r="S371" i="3"/>
  <c r="S379" i="3"/>
  <c r="S387" i="3"/>
  <c r="S453" i="3"/>
  <c r="S476" i="3"/>
  <c r="S572" i="3"/>
  <c r="S576" i="3"/>
  <c r="S468" i="3"/>
  <c r="S489" i="3"/>
  <c r="S556" i="3"/>
  <c r="S564" i="3"/>
  <c r="S632" i="3"/>
  <c r="S641" i="3"/>
  <c r="S648" i="3"/>
  <c r="S657" i="3"/>
  <c r="S673" i="3"/>
  <c r="S712" i="3"/>
  <c r="S737" i="3"/>
  <c r="S776" i="3"/>
  <c r="S785" i="3"/>
  <c r="S368" i="3"/>
  <c r="S480" i="3"/>
  <c r="S627" i="3"/>
  <c r="S650" i="3"/>
  <c r="S659" i="3"/>
  <c r="S675" i="3"/>
  <c r="S682" i="3"/>
  <c r="S739" i="3"/>
  <c r="S746" i="3"/>
  <c r="S771" i="3"/>
  <c r="S787" i="3"/>
  <c r="S794" i="3"/>
  <c r="S347" i="3"/>
  <c r="S369" i="3"/>
  <c r="S613" i="3"/>
  <c r="S636" i="3"/>
  <c r="S652" i="3"/>
  <c r="S668" i="3"/>
  <c r="S684" i="3"/>
  <c r="S757" i="3"/>
  <c r="S640" i="3"/>
  <c r="S665" i="3"/>
  <c r="S672" i="3"/>
  <c r="S681" i="3"/>
  <c r="S688" i="3"/>
  <c r="S697" i="3"/>
  <c r="S720" i="3"/>
  <c r="S736" i="3"/>
  <c r="S745" i="3"/>
  <c r="S752" i="3"/>
  <c r="S167" i="3"/>
  <c r="S373" i="3"/>
  <c r="S446" i="3"/>
  <c r="S470" i="3"/>
  <c r="S608" i="3"/>
  <c r="S384" i="3"/>
  <c r="S481" i="3"/>
  <c r="S542" i="3"/>
  <c r="S612" i="3"/>
  <c r="S615" i="3"/>
  <c r="S635" i="3"/>
  <c r="S658" i="3"/>
  <c r="S667" i="3"/>
  <c r="S690" i="3"/>
  <c r="S546" i="3"/>
  <c r="S653" i="3"/>
  <c r="S685" i="3"/>
  <c r="S671" i="3"/>
  <c r="S454" i="3"/>
  <c r="S660" i="3"/>
  <c r="S692" i="3"/>
  <c r="S724" i="3"/>
  <c r="S733" i="3"/>
  <c r="S765" i="3"/>
  <c r="S630" i="3"/>
  <c r="S638" i="3"/>
  <c r="S702" i="3"/>
  <c r="S740" i="3"/>
  <c r="S791" i="3"/>
  <c r="S799" i="3"/>
  <c r="S803" i="3"/>
  <c r="S811" i="3"/>
  <c r="S823" i="3"/>
  <c r="S827" i="3"/>
  <c r="S835" i="3"/>
  <c r="S851" i="3"/>
  <c r="S855" i="3"/>
  <c r="S863" i="3"/>
  <c r="S875" i="3"/>
  <c r="S891" i="3"/>
  <c r="S898" i="3"/>
  <c r="S651" i="3"/>
  <c r="S711" i="3"/>
  <c r="S786" i="3"/>
  <c r="S900" i="3"/>
  <c r="S619" i="3"/>
  <c r="S646" i="3"/>
  <c r="S772" i="3"/>
  <c r="S902" i="3"/>
  <c r="S614" i="3"/>
  <c r="S642" i="3"/>
  <c r="S694" i="3"/>
  <c r="S719" i="3"/>
  <c r="S735" i="3"/>
  <c r="S779" i="3"/>
  <c r="S908" i="3"/>
  <c r="S940" i="3"/>
  <c r="S951" i="3"/>
  <c r="S622" i="3"/>
  <c r="S840" i="3"/>
  <c r="S888" i="3"/>
  <c r="S966" i="3"/>
  <c r="S670" i="3"/>
  <c r="S767" i="3"/>
  <c r="S797" i="3"/>
  <c r="S805" i="3"/>
  <c r="S829" i="3"/>
  <c r="S845" i="3"/>
  <c r="S861" i="3"/>
  <c r="S885" i="3"/>
  <c r="S909" i="3"/>
  <c r="S979" i="3"/>
  <c r="S655" i="3"/>
  <c r="S706" i="3"/>
  <c r="S747" i="3"/>
  <c r="S788" i="3"/>
  <c r="S936" i="3"/>
  <c r="S981" i="3"/>
  <c r="S986" i="3"/>
  <c r="S997" i="3"/>
  <c r="S647" i="3"/>
  <c r="S751" i="3"/>
  <c r="S754" i="3"/>
  <c r="S841" i="3"/>
  <c r="S857" i="3"/>
  <c r="S906" i="3"/>
  <c r="S913" i="3"/>
  <c r="S918" i="3"/>
  <c r="S943" i="3"/>
  <c r="S955" i="3"/>
  <c r="S971" i="3"/>
  <c r="S987" i="3"/>
  <c r="S430" i="3"/>
  <c r="S686" i="3"/>
  <c r="S718" i="3"/>
  <c r="S759" i="3"/>
  <c r="S882" i="3"/>
  <c r="S912" i="3"/>
  <c r="S972" i="3"/>
  <c r="S921" i="3"/>
  <c r="S953" i="3"/>
  <c r="S957" i="3"/>
  <c r="S962" i="3"/>
  <c r="S804" i="3"/>
  <c r="S852" i="3"/>
  <c r="S884" i="3"/>
  <c r="S969" i="3"/>
  <c r="S822" i="3"/>
  <c r="S886" i="3"/>
  <c r="S911" i="3"/>
  <c r="S946" i="3"/>
  <c r="S975" i="3"/>
  <c r="S980" i="3"/>
  <c r="S842" i="3"/>
  <c r="S920" i="3"/>
  <c r="S983" i="3"/>
  <c r="S988" i="3"/>
  <c r="S783" i="3"/>
  <c r="S870" i="3"/>
  <c r="S890" i="3"/>
  <c r="S916" i="3"/>
  <c r="S734" i="3"/>
  <c r="S941" i="3"/>
  <c r="S715" i="3"/>
  <c r="S956" i="3"/>
  <c r="S1005" i="3"/>
  <c r="S65" i="18" s="1"/>
  <c r="S774" i="3"/>
  <c r="S496" i="3"/>
  <c r="S814" i="3"/>
  <c r="S942" i="3"/>
  <c r="S826" i="3"/>
  <c r="S806" i="3"/>
  <c r="S858" i="3"/>
  <c r="R1" i="9"/>
  <c r="S414" i="17"/>
  <c r="S393" i="17"/>
  <c r="S713" i="17"/>
  <c r="S777" i="17"/>
  <c r="S41" i="17"/>
  <c r="S361" i="17"/>
  <c r="S784" i="17"/>
  <c r="T2" i="3"/>
  <c r="T1" i="3"/>
  <c r="S7" i="3" l="1"/>
  <c r="S56" i="18" s="1"/>
  <c r="R29" i="18"/>
  <c r="S9" i="3"/>
  <c r="S58" i="18" s="1"/>
  <c r="R31" i="18"/>
  <c r="S6" i="3"/>
  <c r="S55" i="18" s="1"/>
  <c r="R28" i="18"/>
  <c r="U253" i="17"/>
  <c r="U576" i="17"/>
  <c r="T879" i="17"/>
  <c r="S32" i="18"/>
  <c r="S14" i="17"/>
  <c r="S43" i="18" s="1"/>
  <c r="S10" i="3"/>
  <c r="S59" i="18" s="1"/>
  <c r="S708" i="17"/>
  <c r="T47" i="17"/>
  <c r="S521" i="17"/>
  <c r="S812" i="17"/>
  <c r="T808" i="3"/>
  <c r="T623" i="3"/>
  <c r="S627" i="17"/>
  <c r="T248" i="3"/>
  <c r="S252" i="17"/>
  <c r="S274" i="17"/>
  <c r="S293" i="17"/>
  <c r="T289" i="3"/>
  <c r="U365" i="17"/>
  <c r="V365" i="17"/>
  <c r="S289" i="3"/>
  <c r="S10" i="17"/>
  <c r="S39" i="18" s="1"/>
  <c r="S28" i="18"/>
  <c r="S977" i="17"/>
  <c r="T973" i="3"/>
  <c r="T714" i="3"/>
  <c r="S718" i="17"/>
  <c r="T687" i="3"/>
  <c r="S691" i="17"/>
  <c r="S914" i="17"/>
  <c r="T830" i="3"/>
  <c r="S834" i="17"/>
  <c r="S896" i="17"/>
  <c r="T892" i="3"/>
  <c r="U845" i="17"/>
  <c r="V845" i="17"/>
  <c r="U480" i="17"/>
  <c r="V480" i="17"/>
  <c r="S37" i="3"/>
  <c r="S908" i="17"/>
  <c r="T904" i="3"/>
  <c r="S600" i="17"/>
  <c r="T596" i="3"/>
  <c r="T148" i="3"/>
  <c r="S152" i="17"/>
  <c r="S357" i="3"/>
  <c r="B553" i="17"/>
  <c r="S410" i="3"/>
  <c r="T903" i="3"/>
  <c r="S907" i="17"/>
  <c r="T53" i="3"/>
  <c r="S57" i="17"/>
  <c r="U330" i="17"/>
  <c r="V330" i="17"/>
  <c r="T15" i="17"/>
  <c r="T367" i="17"/>
  <c r="S594" i="17"/>
  <c r="T56" i="17"/>
  <c r="S598" i="17"/>
  <c r="T594" i="3"/>
  <c r="U40" i="17"/>
  <c r="V40" i="17"/>
  <c r="V109" i="17"/>
  <c r="U109" i="17"/>
  <c r="T893" i="3"/>
  <c r="S897" i="17"/>
  <c r="S534" i="17"/>
  <c r="T530" i="3"/>
  <c r="T649" i="3"/>
  <c r="S653" i="17"/>
  <c r="T836" i="3"/>
  <c r="S840" i="17"/>
  <c r="T494" i="17"/>
  <c r="T83" i="17"/>
  <c r="T86" i="17"/>
  <c r="S843" i="17"/>
  <c r="T315" i="17"/>
  <c r="T949" i="3"/>
  <c r="S953" i="17"/>
  <c r="T306" i="3"/>
  <c r="S310" i="17"/>
  <c r="T948" i="3"/>
  <c r="S952" i="17"/>
  <c r="T212" i="17"/>
  <c r="V659" i="17"/>
  <c r="U659" i="17"/>
  <c r="T935" i="3"/>
  <c r="S939" i="17"/>
  <c r="T854" i="3"/>
  <c r="S858" i="17"/>
  <c r="T231" i="3"/>
  <c r="S235" i="17"/>
  <c r="S96" i="17"/>
  <c r="T92" i="3"/>
  <c r="S726" i="17"/>
  <c r="T722" i="3"/>
  <c r="T485" i="3"/>
  <c r="S489" i="17"/>
  <c r="S355" i="17"/>
  <c r="T679" i="17"/>
  <c r="T628" i="3"/>
  <c r="S632" i="17"/>
  <c r="T775" i="17"/>
  <c r="S410" i="17"/>
  <c r="T815" i="17"/>
  <c r="T122" i="17"/>
  <c r="S548" i="17"/>
  <c r="T825" i="3"/>
  <c r="S829" i="17"/>
  <c r="S699" i="17"/>
  <c r="T695" i="3"/>
  <c r="S621" i="17"/>
  <c r="S772" i="17"/>
  <c r="S452" i="17"/>
  <c r="T448" i="3"/>
  <c r="S903" i="3"/>
  <c r="S707" i="17"/>
  <c r="T703" i="3"/>
  <c r="T692" i="17"/>
  <c r="S851" i="17"/>
  <c r="S682" i="17"/>
  <c r="T678" i="3"/>
  <c r="U888" i="17"/>
  <c r="V888" i="17"/>
  <c r="T675" i="17"/>
  <c r="U401" i="17"/>
  <c r="V401" i="17"/>
  <c r="S516" i="17"/>
  <c r="T512" i="3"/>
  <c r="S629" i="17"/>
  <c r="T625" i="3"/>
  <c r="S968" i="17"/>
  <c r="U540" i="17"/>
  <c r="V540" i="17"/>
  <c r="T511" i="3"/>
  <c r="S515" i="17"/>
  <c r="S564" i="17"/>
  <c r="T895" i="17"/>
  <c r="T431" i="17"/>
  <c r="S476" i="17"/>
  <c r="T472" i="3"/>
  <c r="S582" i="17"/>
  <c r="T578" i="3"/>
  <c r="U474" i="17"/>
  <c r="V474" i="17"/>
  <c r="S583" i="17"/>
  <c r="S660" i="17"/>
  <c r="T656" i="3"/>
  <c r="T499" i="3"/>
  <c r="S503" i="17"/>
  <c r="T557" i="3"/>
  <c r="S561" i="17"/>
  <c r="T810" i="3"/>
  <c r="S814" i="17"/>
  <c r="S558" i="17"/>
  <c r="T554" i="3"/>
  <c r="T97" i="3"/>
  <c r="S101" i="17"/>
  <c r="S215" i="17"/>
  <c r="S943" i="17"/>
  <c r="T939" i="3"/>
  <c r="T201" i="17"/>
  <c r="T603" i="3"/>
  <c r="S607" i="17"/>
  <c r="T165" i="3"/>
  <c r="S169" i="17"/>
  <c r="S46" i="17"/>
  <c r="S893" i="3"/>
  <c r="S560" i="3"/>
  <c r="S92" i="3"/>
  <c r="T44" i="17"/>
  <c r="S964" i="17"/>
  <c r="T645" i="3"/>
  <c r="S649" i="17"/>
  <c r="T29" i="17"/>
  <c r="S753" i="17"/>
  <c r="T749" i="3"/>
  <c r="T258" i="17"/>
  <c r="T295" i="17"/>
  <c r="S204" i="17"/>
  <c r="S760" i="17"/>
  <c r="S986" i="17"/>
  <c r="T574" i="17"/>
  <c r="S352" i="17"/>
  <c r="T348" i="3"/>
  <c r="S923" i="17"/>
  <c r="S673" i="17"/>
  <c r="T669" i="3"/>
  <c r="T606" i="3"/>
  <c r="S610" i="17"/>
  <c r="S259" i="17"/>
  <c r="T255" i="3"/>
  <c r="T639" i="3"/>
  <c r="S643" i="17"/>
  <c r="T15" i="3"/>
  <c r="S19" i="17"/>
  <c r="T376" i="3"/>
  <c r="S380" i="17"/>
  <c r="S899" i="17"/>
  <c r="T738" i="17"/>
  <c r="S871" i="17"/>
  <c r="T574" i="3"/>
  <c r="S578" i="17"/>
  <c r="T652" i="17"/>
  <c r="T992" i="3"/>
  <c r="S996" i="17"/>
  <c r="S286" i="17"/>
  <c r="T541" i="3"/>
  <c r="S545" i="17"/>
  <c r="T99" i="17"/>
  <c r="V517" i="17"/>
  <c r="U517" i="17"/>
  <c r="T611" i="3"/>
  <c r="S615" i="17"/>
  <c r="T731" i="3"/>
  <c r="S735" i="17"/>
  <c r="T60" i="17"/>
  <c r="T713" i="3"/>
  <c r="S717" i="17"/>
  <c r="T769" i="17"/>
  <c r="U299" i="17"/>
  <c r="V299" i="17"/>
  <c r="T164" i="3"/>
  <c r="S168" i="17"/>
  <c r="S811" i="17"/>
  <c r="T97" i="17"/>
  <c r="T354" i="17"/>
  <c r="T296" i="3"/>
  <c r="S300" i="17"/>
  <c r="S151" i="17"/>
  <c r="T755" i="3"/>
  <c r="S759" i="17"/>
  <c r="T353" i="3"/>
  <c r="S357" i="17"/>
  <c r="T373" i="17"/>
  <c r="U458" i="17"/>
  <c r="V458" i="17"/>
  <c r="T662" i="17"/>
  <c r="T616" i="17"/>
  <c r="T686" i="17"/>
  <c r="S857" i="17"/>
  <c r="T324" i="17"/>
  <c r="T945" i="17"/>
  <c r="T116" i="17"/>
  <c r="V546" i="17"/>
  <c r="U546" i="17"/>
  <c r="T451" i="17"/>
  <c r="T273" i="17"/>
  <c r="S33" i="17"/>
  <c r="T29" i="3"/>
  <c r="S203" i="17"/>
  <c r="S709" i="17"/>
  <c r="T705" i="3"/>
  <c r="T265" i="17"/>
  <c r="T855" i="17"/>
  <c r="S935" i="17"/>
  <c r="T263" i="17"/>
  <c r="T297" i="17"/>
  <c r="T816" i="3"/>
  <c r="S820" i="17"/>
  <c r="S470" i="17"/>
  <c r="S337" i="17"/>
  <c r="T333" i="3"/>
  <c r="T343" i="17"/>
  <c r="T338" i="3"/>
  <c r="S342" i="17"/>
  <c r="T236" i="17"/>
  <c r="T762" i="3"/>
  <c r="S766" i="17"/>
  <c r="T98" i="17"/>
  <c r="T894" i="17"/>
  <c r="S898" i="17"/>
  <c r="T926" i="3"/>
  <c r="S930" i="17"/>
  <c r="S630" i="17"/>
  <c r="T626" i="3"/>
  <c r="T676" i="3"/>
  <c r="S680" i="17"/>
  <c r="S334" i="17"/>
  <c r="S12" i="17"/>
  <c r="S41" i="18" s="1"/>
  <c r="T761" i="17"/>
  <c r="T790" i="3"/>
  <c r="S794" i="17"/>
  <c r="T662" i="3"/>
  <c r="S666" i="17"/>
  <c r="T313" i="3"/>
  <c r="S317" i="17"/>
  <c r="S278" i="17"/>
  <c r="T274" i="3"/>
  <c r="S997" i="17"/>
  <c r="S154" i="17"/>
  <c r="T150" i="3"/>
  <c r="T351" i="17"/>
  <c r="S998" i="17"/>
  <c r="S705" i="17"/>
  <c r="T701" i="3"/>
  <c r="S74" i="17"/>
  <c r="T70" i="3"/>
  <c r="V723" i="17"/>
  <c r="U723" i="17"/>
  <c r="T601" i="3"/>
  <c r="S605" i="17"/>
  <c r="S931" i="17"/>
  <c r="T927" i="3"/>
  <c r="S901" i="17"/>
  <c r="U618" i="17"/>
  <c r="V618" i="17"/>
  <c r="S185" i="17"/>
  <c r="T181" i="3"/>
  <c r="S971" i="17"/>
  <c r="T485" i="17"/>
  <c r="T959" i="17"/>
  <c r="S864" i="17"/>
  <c r="T860" i="3"/>
  <c r="S326" i="17"/>
  <c r="S45" i="17"/>
  <c r="T69" i="17"/>
  <c r="S993" i="17"/>
  <c r="T989" i="3"/>
  <c r="T676" i="17"/>
  <c r="S425" i="17"/>
  <c r="S566" i="17"/>
  <c r="T562" i="3"/>
  <c r="T991" i="17"/>
  <c r="S466" i="17"/>
  <c r="S622" i="17"/>
  <c r="S359" i="17"/>
  <c r="T355" i="3"/>
  <c r="T385" i="17"/>
  <c r="S964" i="3"/>
  <c r="S949" i="3"/>
  <c r="S678" i="3"/>
  <c r="S948" i="3"/>
  <c r="S825" i="3"/>
  <c r="S931" i="3"/>
  <c r="S562" i="3"/>
  <c r="S816" i="3"/>
  <c r="S695" i="3"/>
  <c r="S656" i="3"/>
  <c r="S353" i="3"/>
  <c r="S530" i="3"/>
  <c r="S330" i="3"/>
  <c r="S579" i="3"/>
  <c r="S499" i="3"/>
  <c r="S15" i="3"/>
  <c r="S200" i="3"/>
  <c r="S150" i="3"/>
  <c r="S42" i="3"/>
  <c r="S53" i="3"/>
  <c r="V178" i="17"/>
  <c r="U178" i="17"/>
  <c r="S423" i="17"/>
  <c r="T419" i="3"/>
  <c r="S537" i="17"/>
  <c r="T533" i="3"/>
  <c r="S119" i="17"/>
  <c r="T358" i="17"/>
  <c r="T954" i="3"/>
  <c r="S958" i="17"/>
  <c r="T642" i="17"/>
  <c r="T639" i="17"/>
  <c r="T589" i="17"/>
  <c r="T402" i="17"/>
  <c r="S288" i="17"/>
  <c r="S637" i="17"/>
  <c r="T633" i="3"/>
  <c r="T391" i="17"/>
  <c r="S887" i="17"/>
  <c r="T96" i="3"/>
  <c r="S100" i="17"/>
  <c r="T218" i="17"/>
  <c r="T298" i="3"/>
  <c r="S302" i="17"/>
  <c r="T830" i="17"/>
  <c r="S241" i="17"/>
  <c r="T766" i="3"/>
  <c r="S770" i="17"/>
  <c r="U349" i="17"/>
  <c r="V349" i="17"/>
  <c r="T798" i="3"/>
  <c r="S802" i="17"/>
  <c r="T229" i="17"/>
  <c r="S27" i="17"/>
  <c r="T23" i="3"/>
  <c r="T157" i="17"/>
  <c r="S848" i="17"/>
  <c r="T844" i="3"/>
  <c r="T916" i="17"/>
  <c r="T179" i="17"/>
  <c r="T46" i="3"/>
  <c r="S50" i="17"/>
  <c r="T474" i="3"/>
  <c r="S478" i="17"/>
  <c r="U508" i="17"/>
  <c r="V508" i="17"/>
  <c r="S95" i="17"/>
  <c r="T91" i="3"/>
  <c r="T68" i="17"/>
  <c r="T696" i="17"/>
  <c r="S805" i="17"/>
  <c r="T644" i="3"/>
  <c r="S648" i="17"/>
  <c r="T600" i="3"/>
  <c r="S604" i="17"/>
  <c r="S20" i="17"/>
  <c r="T983" i="17"/>
  <c r="T66" i="17"/>
  <c r="T17" i="17"/>
  <c r="T100" i="3"/>
  <c r="S104" i="17"/>
  <c r="T738" i="3"/>
  <c r="S742" i="17"/>
  <c r="T375" i="17"/>
  <c r="S26" i="17"/>
  <c r="T162" i="3"/>
  <c r="S166" i="17"/>
  <c r="T1001" i="3"/>
  <c r="T61" i="18" s="1"/>
  <c r="S1005" i="17"/>
  <c r="S45" i="18" s="1"/>
  <c r="S141" i="17"/>
  <c r="T137" i="3"/>
  <c r="T171" i="17"/>
  <c r="S256" i="17"/>
  <c r="S853" i="17"/>
  <c r="T849" i="3"/>
  <c r="S734" i="17"/>
  <c r="T730" i="3"/>
  <c r="S956" i="17"/>
  <c r="T952" i="3"/>
  <c r="S1004" i="17"/>
  <c r="T582" i="3"/>
  <c r="S586" i="17"/>
  <c r="T832" i="3"/>
  <c r="S836" i="17"/>
  <c r="T815" i="3"/>
  <c r="S819" i="17"/>
  <c r="T976" i="17"/>
  <c r="T407" i="17"/>
  <c r="T657" i="17"/>
  <c r="S11" i="17"/>
  <c r="S40" i="18" s="1"/>
  <c r="T595" i="3"/>
  <c r="S599" i="17"/>
  <c r="V54" i="17"/>
  <c r="U54" i="17"/>
  <c r="S921" i="17"/>
  <c r="T917" i="3"/>
  <c r="S210" i="17"/>
  <c r="T369" i="17"/>
  <c r="S426" i="17"/>
  <c r="T422" i="3"/>
  <c r="V636" i="17"/>
  <c r="U636" i="17"/>
  <c r="S949" i="17"/>
  <c r="T945" i="3"/>
  <c r="T108" i="17"/>
  <c r="T755" i="17"/>
  <c r="S779" i="17"/>
  <c r="T775" i="3"/>
  <c r="T217" i="3"/>
  <c r="S221" i="17"/>
  <c r="T411" i="17"/>
  <c r="T610" i="3"/>
  <c r="S614" i="17"/>
  <c r="T34" i="3"/>
  <c r="S38" i="17"/>
  <c r="S885" i="17"/>
  <c r="S974" i="17"/>
  <c r="T970" i="3"/>
  <c r="T792" i="3"/>
  <c r="S796" i="17"/>
  <c r="T58" i="3"/>
  <c r="S62" i="17"/>
  <c r="S421" i="17"/>
  <c r="V533" i="17"/>
  <c r="U533" i="17"/>
  <c r="V321" i="17"/>
  <c r="U321" i="17"/>
  <c r="T177" i="3"/>
  <c r="S181" i="17"/>
  <c r="T238" i="17"/>
  <c r="S455" i="17"/>
  <c r="T552" i="3"/>
  <c r="S556" i="17"/>
  <c r="S13" i="17"/>
  <c r="S42" i="18" s="1"/>
  <c r="T654" i="17"/>
  <c r="U839" i="17"/>
  <c r="V839" i="17"/>
  <c r="T572" i="17"/>
  <c r="T366" i="17"/>
  <c r="U486" i="17"/>
  <c r="V486" i="17"/>
  <c r="S164" i="17"/>
  <c r="T922" i="3"/>
  <c r="S926" i="17"/>
  <c r="S180" i="17"/>
  <c r="T176" i="3"/>
  <c r="T494" i="3"/>
  <c r="S498" i="17"/>
  <c r="S492" i="17"/>
  <c r="T80" i="3"/>
  <c r="S84" i="17"/>
  <c r="S325" i="17"/>
  <c r="T321" i="3"/>
  <c r="U223" i="17"/>
  <c r="V223" i="17"/>
  <c r="T690" i="17"/>
  <c r="T333" i="17"/>
  <c r="T130" i="3"/>
  <c r="S134" i="17"/>
  <c r="S227" i="17"/>
  <c r="S732" i="17"/>
  <c r="T449" i="3"/>
  <c r="S453" i="17"/>
  <c r="T346" i="3"/>
  <c r="S350" i="17"/>
  <c r="V612" i="17"/>
  <c r="U612" i="17"/>
  <c r="S847" i="17"/>
  <c r="T843" i="3"/>
  <c r="T990" i="3"/>
  <c r="S994" i="17"/>
  <c r="T119" i="3"/>
  <c r="S123" i="17"/>
  <c r="S884" i="17"/>
  <c r="U110" i="17"/>
  <c r="V110" i="17"/>
  <c r="S117" i="17"/>
  <c r="T113" i="3"/>
  <c r="S711" i="17"/>
  <c r="T707" i="3"/>
  <c r="S596" i="17"/>
  <c r="T961" i="17"/>
  <c r="V374" i="17"/>
  <c r="U374" i="17"/>
  <c r="S247" i="17"/>
  <c r="S145" i="17"/>
  <c r="T141" i="3"/>
  <c r="S825" i="17"/>
  <c r="T435" i="3"/>
  <c r="S439" i="17"/>
  <c r="U527" i="17"/>
  <c r="V527" i="17"/>
  <c r="T65" i="17"/>
  <c r="S347" i="17"/>
  <c r="S341" i="17"/>
  <c r="T337" i="3"/>
  <c r="T970" i="17"/>
  <c r="S129" i="17"/>
  <c r="T125" i="3"/>
  <c r="S243" i="17"/>
  <c r="T241" i="3"/>
  <c r="S245" i="17"/>
  <c r="T701" i="17"/>
  <c r="U925" i="17"/>
  <c r="V925" i="17"/>
  <c r="S124" i="17"/>
  <c r="T824" i="3"/>
  <c r="S828" i="17"/>
  <c r="S467" i="17"/>
  <c r="T758" i="3"/>
  <c r="S762" i="17"/>
  <c r="S442" i="17"/>
  <c r="T438" i="3"/>
  <c r="T51" i="3"/>
  <c r="S55" i="17"/>
  <c r="T626" i="17"/>
  <c r="S700" i="17"/>
  <c r="T696" i="3"/>
  <c r="S262" i="17"/>
  <c r="T258" i="3"/>
  <c r="T312" i="17"/>
  <c r="T17" i="3"/>
  <c r="S21" i="17"/>
  <c r="T501" i="17"/>
  <c r="T78" i="3"/>
  <c r="S82" i="17"/>
  <c r="T760" i="3"/>
  <c r="S764" i="17"/>
  <c r="S1008" i="17"/>
  <c r="S48" i="18" s="1"/>
  <c r="T1004" i="3"/>
  <c r="T64" i="18" s="1"/>
  <c r="T49" i="3"/>
  <c r="S53" i="17"/>
  <c r="V71" i="17"/>
  <c r="U71" i="17"/>
  <c r="S392" i="17"/>
  <c r="T388" i="3"/>
  <c r="V332" i="17"/>
  <c r="U332" i="17"/>
  <c r="T917" i="17"/>
  <c r="T580" i="17"/>
  <c r="T113" i="17"/>
  <c r="S382" i="17"/>
  <c r="T378" i="3"/>
  <c r="S703" i="3"/>
  <c r="S438" i="3"/>
  <c r="T547" i="17"/>
  <c r="T228" i="17"/>
  <c r="T307" i="17"/>
  <c r="S649" i="3"/>
  <c r="S707" i="3"/>
  <c r="S406" i="3"/>
  <c r="S376" i="3"/>
  <c r="T72" i="17"/>
  <c r="S624" i="17"/>
  <c r="S872" i="17"/>
  <c r="T868" i="3"/>
  <c r="V776" i="17"/>
  <c r="U776" i="17"/>
  <c r="T102" i="3"/>
  <c r="S106" i="17"/>
  <c r="T560" i="17"/>
  <c r="T565" i="17"/>
  <c r="T726" i="3"/>
  <c r="S730" i="17"/>
  <c r="T412" i="3"/>
  <c r="S416" i="17"/>
  <c r="T750" i="3"/>
  <c r="S754" i="17"/>
  <c r="T526" i="3"/>
  <c r="S530" i="17"/>
  <c r="S854" i="17"/>
  <c r="S625" i="17"/>
  <c r="T621" i="3"/>
  <c r="T808" i="17"/>
  <c r="S602" i="17"/>
  <c r="S869" i="17"/>
  <c r="T310" i="3"/>
  <c r="S314" i="17"/>
  <c r="S132" i="17"/>
  <c r="T128" i="3"/>
  <c r="U698" i="17"/>
  <c r="V698" i="17"/>
  <c r="T327" i="3"/>
  <c r="S331" i="17"/>
  <c r="S436" i="17"/>
  <c r="T432" i="3"/>
  <c r="T664" i="3"/>
  <c r="S668" i="17"/>
  <c r="S473" i="17"/>
  <c r="S774" i="17"/>
  <c r="S239" i="17"/>
  <c r="T235" i="3"/>
  <c r="T810" i="17"/>
  <c r="S544" i="17"/>
  <c r="T540" i="3"/>
  <c r="V207" i="17"/>
  <c r="U207" i="17"/>
  <c r="T319" i="17"/>
  <c r="V940" i="17"/>
  <c r="U940" i="17"/>
  <c r="T999" i="3"/>
  <c r="S1003" i="17"/>
  <c r="T874" i="3"/>
  <c r="S878" i="17"/>
  <c r="T76" i="3"/>
  <c r="S80" i="17"/>
  <c r="T820" i="3"/>
  <c r="S824" i="17"/>
  <c r="S980" i="17"/>
  <c r="S378" i="17"/>
  <c r="S499" i="17"/>
  <c r="T495" i="3"/>
  <c r="T484" i="3"/>
  <c r="S488" i="17"/>
  <c r="S702" i="17"/>
  <c r="S797" i="17"/>
  <c r="S89" i="17"/>
  <c r="T85" i="3"/>
  <c r="T196" i="17"/>
  <c r="S863" i="17"/>
  <c r="T859" i="3"/>
  <c r="S926" i="3"/>
  <c r="S989" i="3"/>
  <c r="S967" i="3"/>
  <c r="S992" i="3"/>
  <c r="S939" i="3"/>
  <c r="S935" i="3"/>
  <c r="S843" i="3"/>
  <c r="S310" i="3"/>
  <c r="S768" i="3"/>
  <c r="S762" i="3"/>
  <c r="S698" i="3"/>
  <c r="S435" i="3"/>
  <c r="S760" i="3"/>
  <c r="S696" i="3"/>
  <c r="S485" i="3"/>
  <c r="S601" i="3"/>
  <c r="S337" i="3"/>
  <c r="S313" i="3"/>
  <c r="S378" i="3"/>
  <c r="S511" i="3"/>
  <c r="S327" i="3"/>
  <c r="S231" i="3"/>
  <c r="S306" i="3"/>
  <c r="S274" i="3"/>
  <c r="S258" i="3"/>
  <c r="S241" i="3"/>
  <c r="S125" i="3"/>
  <c r="S164" i="3"/>
  <c r="S85" i="3"/>
  <c r="S17" i="3"/>
  <c r="S49" i="3"/>
  <c r="T344" i="3"/>
  <c r="S348" i="17"/>
  <c r="S995" i="17"/>
  <c r="T984" i="3"/>
  <c r="S988" i="17"/>
  <c r="T899" i="3"/>
  <c r="S903" i="17"/>
  <c r="S967" i="17"/>
  <c r="S838" i="17"/>
  <c r="T394" i="17"/>
  <c r="S684" i="17"/>
  <c r="T680" i="3"/>
  <c r="V440" i="17"/>
  <c r="U440" i="17"/>
  <c r="S552" i="17"/>
  <c r="S670" i="17"/>
  <c r="T666" i="3"/>
  <c r="T318" i="17"/>
  <c r="U449" i="17"/>
  <c r="V449" i="17"/>
  <c r="S736" i="17"/>
  <c r="T644" i="17"/>
  <c r="T655" i="17"/>
  <c r="T737" i="17"/>
  <c r="S727" i="17"/>
  <c r="T723" i="3"/>
  <c r="U360" i="17"/>
  <c r="V360" i="17"/>
  <c r="T965" i="3"/>
  <c r="S969" i="17"/>
  <c r="T472" i="17"/>
  <c r="T464" i="17"/>
  <c r="T126" i="17"/>
  <c r="S16" i="17"/>
  <c r="T12" i="3"/>
  <c r="T174" i="17"/>
  <c r="U87" i="17"/>
  <c r="V87" i="17"/>
  <c r="T35" i="17"/>
  <c r="S269" i="17"/>
  <c r="T265" i="3"/>
  <c r="T456" i="3"/>
  <c r="S460" i="17"/>
  <c r="S177" i="17"/>
  <c r="T886" i="17"/>
  <c r="T191" i="17"/>
  <c r="V706" i="17"/>
  <c r="U706" i="17"/>
  <c r="S813" i="17"/>
  <c r="S918" i="17"/>
  <c r="T914" i="3"/>
  <c r="T48" i="17"/>
  <c r="S93" i="17"/>
  <c r="S142" i="17"/>
  <c r="T138" i="3"/>
  <c r="S290" i="17"/>
  <c r="T286" i="3"/>
  <c r="T298" i="17"/>
  <c r="S237" i="17"/>
  <c r="T233" i="3"/>
  <c r="S231" i="17"/>
  <c r="T227" i="3"/>
  <c r="S941" i="17"/>
  <c r="T937" i="3"/>
  <c r="T756" i="17"/>
  <c r="S376" i="17"/>
  <c r="T372" i="3"/>
  <c r="T795" i="3"/>
  <c r="S799" i="17"/>
  <c r="T761" i="3"/>
  <c r="S765" i="17"/>
  <c r="T47" i="3"/>
  <c r="S51" i="17"/>
  <c r="S891" i="17"/>
  <c r="T887" i="3"/>
  <c r="S25" i="17"/>
  <c r="T21" i="3"/>
  <c r="V789" i="17"/>
  <c r="U789" i="17"/>
  <c r="S584" i="17"/>
  <c r="T580" i="3"/>
  <c r="T500" i="17"/>
  <c r="T973" i="17"/>
  <c r="U892" i="17"/>
  <c r="V892" i="17"/>
  <c r="S823" i="17"/>
  <c r="T418" i="3"/>
  <c r="S422" i="17"/>
  <c r="U187" i="17"/>
  <c r="V187" i="17"/>
  <c r="T125" i="17"/>
  <c r="S835" i="17"/>
  <c r="S850" i="17"/>
  <c r="T846" i="3"/>
  <c r="T138" i="17"/>
  <c r="U861" i="17"/>
  <c r="V861" i="17"/>
  <c r="S658" i="17"/>
  <c r="T654" i="3"/>
  <c r="S149" i="17"/>
  <c r="T145" i="3"/>
  <c r="T244" i="3"/>
  <c r="S248" i="17"/>
  <c r="S329" i="17"/>
  <c r="S551" i="17"/>
  <c r="T547" i="3"/>
  <c r="T139" i="3"/>
  <c r="S143" i="17"/>
  <c r="T162" i="17"/>
  <c r="T484" i="17"/>
  <c r="S541" i="17"/>
  <c r="T144" i="3"/>
  <c r="S148" i="17"/>
  <c r="T364" i="3"/>
  <c r="S368" i="17"/>
  <c r="T569" i="3"/>
  <c r="S573" i="17"/>
  <c r="T250" i="17"/>
  <c r="T929" i="3"/>
  <c r="S933" i="17"/>
  <c r="U674" i="17"/>
  <c r="V674" i="17"/>
  <c r="T165" i="17"/>
  <c r="S205" i="17"/>
  <c r="T201" i="3"/>
  <c r="S390" i="17"/>
  <c r="T386" i="3"/>
  <c r="T856" i="17"/>
  <c r="S420" i="17"/>
  <c r="T518" i="17"/>
  <c r="S729" i="17"/>
  <c r="T725" i="3"/>
  <c r="S202" i="17"/>
  <c r="V778" i="17"/>
  <c r="U778" i="17"/>
  <c r="T383" i="17"/>
  <c r="V619" i="17"/>
  <c r="U619" i="17"/>
  <c r="T389" i="17"/>
  <c r="S398" i="17"/>
  <c r="S575" i="17"/>
  <c r="T716" i="17"/>
  <c r="T661" i="3"/>
  <c r="S665" i="17"/>
  <c r="T901" i="3"/>
  <c r="S905" i="17"/>
  <c r="S405" i="17"/>
  <c r="T108" i="3"/>
  <c r="S112" i="17"/>
  <c r="S767" i="17"/>
  <c r="T763" i="3"/>
  <c r="S217" i="17"/>
  <c r="S773" i="17"/>
  <c r="T345" i="17"/>
  <c r="T950" i="3"/>
  <c r="S954" i="17"/>
  <c r="T790" i="17"/>
  <c r="S748" i="17"/>
  <c r="T331" i="3"/>
  <c r="S335" i="17"/>
  <c r="S837" i="17"/>
  <c r="S78" i="17"/>
  <c r="T740" i="17"/>
  <c r="S733" i="17"/>
  <c r="T729" i="3"/>
  <c r="T249" i="17"/>
  <c r="S94" i="17"/>
  <c r="U634" i="17"/>
  <c r="V634" i="17"/>
  <c r="S28" i="17"/>
  <c r="T24" i="3"/>
  <c r="T124" i="3"/>
  <c r="S128" i="17"/>
  <c r="T763" i="17"/>
  <c r="T944" i="17"/>
  <c r="T602" i="3"/>
  <c r="S606" i="17"/>
  <c r="T381" i="17"/>
  <c r="T428" i="17"/>
  <c r="S1006" i="17"/>
  <c r="S46" i="18" s="1"/>
  <c r="T1002" i="3"/>
  <c r="T62" i="18" s="1"/>
  <c r="T977" i="3"/>
  <c r="S981" i="17"/>
  <c r="T677" i="3"/>
  <c r="S681" i="17"/>
  <c r="T101" i="3"/>
  <c r="S105" i="17"/>
  <c r="T646" i="17"/>
  <c r="U81" i="17"/>
  <c r="V81" i="17"/>
  <c r="T889" i="3"/>
  <c r="S893" i="17"/>
  <c r="T505" i="17"/>
  <c r="T85" i="17"/>
  <c r="T597" i="3"/>
  <c r="S601" i="17"/>
  <c r="T849" i="17"/>
  <c r="S371" i="17"/>
  <c r="T459" i="17"/>
  <c r="T532" i="3"/>
  <c r="S536" i="17"/>
  <c r="T753" i="3"/>
  <c r="S757" i="17"/>
  <c r="T539" i="3"/>
  <c r="S543" i="17"/>
  <c r="T434" i="17"/>
  <c r="T30" i="3"/>
  <c r="S34" i="17"/>
  <c r="S836" i="3"/>
  <c r="S119" i="3"/>
  <c r="S821" i="17"/>
  <c r="T902" i="17"/>
  <c r="S919" i="17"/>
  <c r="T915" i="3"/>
  <c r="S695" i="17"/>
  <c r="S842" i="17"/>
  <c r="S490" i="17"/>
  <c r="V689" i="17"/>
  <c r="U689" i="17"/>
  <c r="T230" i="17"/>
  <c r="U672" i="17"/>
  <c r="V672" i="17"/>
  <c r="T130" i="17"/>
  <c r="S942" i="17"/>
  <c r="T938" i="3"/>
  <c r="S562" i="17"/>
  <c r="S267" i="17"/>
  <c r="S510" i="17"/>
  <c r="S30" i="17"/>
  <c r="T26" i="3"/>
  <c r="U384" i="17"/>
  <c r="V384" i="17"/>
  <c r="T167" i="17"/>
  <c r="S982" i="17"/>
  <c r="T862" i="17"/>
  <c r="S932" i="17"/>
  <c r="T459" i="3"/>
  <c r="S463" i="17"/>
  <c r="T992" i="17"/>
  <c r="T278" i="3"/>
  <c r="S282" i="17"/>
  <c r="T498" i="3"/>
  <c r="S502" i="17"/>
  <c r="T603" i="17"/>
  <c r="S113" i="3"/>
  <c r="T469" i="17"/>
  <c r="T379" i="17"/>
  <c r="S42" i="17"/>
  <c r="T809" i="17"/>
  <c r="V279" i="17"/>
  <c r="U279" i="17"/>
  <c r="S990" i="3"/>
  <c r="S928" i="3"/>
  <c r="S847" i="3"/>
  <c r="S388" i="3"/>
  <c r="S603" i="3"/>
  <c r="V671" i="17"/>
  <c r="U671" i="17"/>
  <c r="S571" i="17"/>
  <c r="T567" i="3"/>
  <c r="S877" i="17"/>
  <c r="T873" i="3"/>
  <c r="S962" i="17"/>
  <c r="S511" i="17"/>
  <c r="T507" i="3"/>
  <c r="T471" i="17"/>
  <c r="T505" i="3"/>
  <c r="S509" i="17"/>
  <c r="S609" i="17"/>
  <c r="T251" i="17"/>
  <c r="T135" i="3"/>
  <c r="S139" i="17"/>
  <c r="T475" i="3"/>
  <c r="S479" i="17"/>
  <c r="S294" i="17"/>
  <c r="T290" i="3"/>
  <c r="T924" i="17"/>
  <c r="U246" i="17"/>
  <c r="V246" i="17"/>
  <c r="T922" i="17"/>
  <c r="S731" i="17"/>
  <c r="T727" i="3"/>
  <c r="S192" i="17"/>
  <c r="T188" i="3"/>
  <c r="T513" i="17"/>
  <c r="S628" i="17"/>
  <c r="T624" i="3"/>
  <c r="S103" i="17"/>
  <c r="T195" i="17"/>
  <c r="V438" i="17"/>
  <c r="U438" i="17"/>
  <c r="S781" i="17"/>
  <c r="V1001" i="17"/>
  <c r="U1001" i="17"/>
  <c r="T743" i="17"/>
  <c r="T998" i="3"/>
  <c r="S1002" i="17"/>
  <c r="T923" i="3"/>
  <c r="S927" i="17"/>
  <c r="T656" i="17"/>
  <c r="S873" i="17"/>
  <c r="T869" i="3"/>
  <c r="U910" i="17"/>
  <c r="V910" i="17"/>
  <c r="T111" i="3"/>
  <c r="S115" i="17"/>
  <c r="S883" i="17"/>
  <c r="S121" i="17"/>
  <c r="T117" i="3"/>
  <c r="U570" i="17"/>
  <c r="V570" i="17"/>
  <c r="S194" i="17"/>
  <c r="T190" i="3"/>
  <c r="U787" i="17"/>
  <c r="V787" i="17"/>
  <c r="S894" i="3"/>
  <c r="S978" i="3"/>
  <c r="S874" i="3"/>
  <c r="S958" i="3"/>
  <c r="S950" i="3"/>
  <c r="S865" i="3"/>
  <c r="S993" i="3"/>
  <c r="S790" i="3"/>
  <c r="S544" i="3"/>
  <c r="S839" i="3"/>
  <c r="S807" i="3"/>
  <c r="S626" i="3"/>
  <c r="S475" i="3"/>
  <c r="S780" i="3"/>
  <c r="S448" i="3"/>
  <c r="S755" i="3"/>
  <c r="S691" i="3"/>
  <c r="S753" i="3"/>
  <c r="S625" i="3"/>
  <c r="S484" i="3"/>
  <c r="S598" i="3"/>
  <c r="S486" i="3"/>
  <c r="S495" i="3"/>
  <c r="S367" i="3"/>
  <c r="S557" i="3"/>
  <c r="S541" i="3"/>
  <c r="S322" i="3"/>
  <c r="S243" i="3"/>
  <c r="S120" i="3"/>
  <c r="S76" i="3"/>
  <c r="S70" i="3"/>
  <c r="S29" i="3"/>
  <c r="S99" i="3"/>
  <c r="S8" i="3"/>
  <c r="S57" i="18" s="1"/>
  <c r="S31" i="17"/>
  <c r="T27" i="3"/>
  <c r="S409" i="17"/>
  <c r="S495" i="17"/>
  <c r="T491" i="3"/>
  <c r="T913" i="17"/>
  <c r="T316" i="17"/>
  <c r="T749" i="17"/>
  <c r="T413" i="17"/>
  <c r="T791" i="17"/>
  <c r="T650" i="17"/>
  <c r="S745" i="17"/>
  <c r="T741" i="3"/>
  <c r="S507" i="17"/>
  <c r="T503" i="3"/>
  <c r="S482" i="17"/>
  <c r="T478" i="3"/>
  <c r="S261" i="17"/>
  <c r="S746" i="17"/>
  <c r="S929" i="17"/>
  <c r="T415" i="3"/>
  <c r="S419" i="17"/>
  <c r="S881" i="17"/>
  <c r="T877" i="3"/>
  <c r="S340" i="17"/>
  <c r="T336" i="3"/>
  <c r="S697" i="17"/>
  <c r="T719" i="17"/>
  <c r="U990" i="17"/>
  <c r="V990" i="17"/>
  <c r="S276" i="17"/>
  <c r="T397" i="17"/>
  <c r="S137" i="17"/>
  <c r="T133" i="3"/>
  <c r="S703" i="17"/>
  <c r="T699" i="3"/>
  <c r="S199" i="17"/>
  <c r="T591" i="17"/>
  <c r="T131" i="3"/>
  <c r="S135" i="17"/>
  <c r="T316" i="3"/>
  <c r="S320" i="17"/>
  <c r="T257" i="17"/>
  <c r="S487" i="17"/>
  <c r="T483" i="3"/>
  <c r="S313" i="17"/>
  <c r="T309" i="3"/>
  <c r="T645" i="17"/>
  <c r="S641" i="17"/>
  <c r="T637" i="3"/>
  <c r="V728" i="17"/>
  <c r="U728" i="17"/>
  <c r="T837" i="3"/>
  <c r="S841" i="17"/>
  <c r="T924" i="3"/>
  <c r="S928" i="17"/>
  <c r="S59" i="17"/>
  <c r="T55" i="3"/>
  <c r="S514" i="17"/>
  <c r="T758" i="17"/>
  <c r="T395" i="17"/>
  <c r="S370" i="17"/>
  <c r="T366" i="3"/>
  <c r="T461" i="3"/>
  <c r="S465" i="17"/>
  <c r="T663" i="3"/>
  <c r="S667" i="17"/>
  <c r="T236" i="3"/>
  <c r="S240" i="17"/>
  <c r="S133" i="17"/>
  <c r="T844" i="17"/>
  <c r="T555" i="3"/>
  <c r="S559" i="17"/>
  <c r="V304" i="17"/>
  <c r="U304" i="17"/>
  <c r="T751" i="17"/>
  <c r="S519" i="17"/>
  <c r="T515" i="3"/>
  <c r="S951" i="17"/>
  <c r="S189" i="17"/>
  <c r="S934" i="17"/>
  <c r="S900" i="17"/>
  <c r="T896" i="3"/>
  <c r="S528" i="17"/>
  <c r="T524" i="3"/>
  <c r="T996" i="3"/>
  <c r="S1000" i="17"/>
  <c r="U780" i="17"/>
  <c r="V780" i="17"/>
  <c r="T443" i="17"/>
  <c r="U272" i="17"/>
  <c r="V272" i="17"/>
  <c r="S768" i="17"/>
  <c r="T487" i="3"/>
  <c r="S491" i="17"/>
  <c r="S220" i="17"/>
  <c r="T216" i="3"/>
  <c r="S308" i="17"/>
  <c r="V588" i="17"/>
  <c r="U588" i="17"/>
  <c r="S577" i="17"/>
  <c r="T573" i="3"/>
  <c r="S336" i="17"/>
  <c r="T332" i="3"/>
  <c r="T651" i="17"/>
  <c r="T979" i="17"/>
  <c r="T471" i="3"/>
  <c r="S475" i="17"/>
  <c r="T932" i="3"/>
  <c r="S936" i="17"/>
  <c r="S387" i="17"/>
  <c r="S937" i="17"/>
  <c r="T933" i="3"/>
  <c r="T581" i="17"/>
  <c r="V966" i="17"/>
  <c r="U966" i="17"/>
  <c r="T961" i="3"/>
  <c r="S965" i="17"/>
  <c r="T987" i="17"/>
  <c r="S963" i="17"/>
  <c r="T959" i="3"/>
  <c r="S870" i="17"/>
  <c r="T866" i="3"/>
  <c r="V531" i="17"/>
  <c r="U531" i="17"/>
  <c r="T437" i="17"/>
  <c r="T169" i="3"/>
  <c r="S173" i="17"/>
  <c r="U946" i="17"/>
  <c r="V946" i="17"/>
  <c r="T414" i="3"/>
  <c r="S418" i="17"/>
  <c r="S866" i="17"/>
  <c r="S254" i="17"/>
  <c r="T250" i="3"/>
  <c r="T520" i="17"/>
  <c r="S186" i="17"/>
  <c r="S1007" i="17"/>
  <c r="S47" i="18" s="1"/>
  <c r="S24" i="17"/>
  <c r="T20" i="3"/>
  <c r="T291" i="17"/>
  <c r="S882" i="17"/>
  <c r="S160" i="17"/>
  <c r="T156" i="3"/>
  <c r="V801" i="17"/>
  <c r="U801" i="17"/>
  <c r="T322" i="17"/>
  <c r="T334" i="3"/>
  <c r="S338" i="17"/>
  <c r="S271" i="17"/>
  <c r="S268" i="17"/>
  <c r="T264" i="3"/>
  <c r="T985" i="17"/>
  <c r="S938" i="17"/>
  <c r="T344" i="17"/>
  <c r="T716" i="3"/>
  <c r="S720" i="17"/>
  <c r="S170" i="17"/>
  <c r="T166" i="3"/>
  <c r="S785" i="17"/>
  <c r="T781" i="3"/>
  <c r="S635" i="17"/>
  <c r="T907" i="3"/>
  <c r="S911" i="17"/>
  <c r="V563" i="17"/>
  <c r="U563" i="17"/>
  <c r="T206" i="17"/>
  <c r="U623" i="17"/>
  <c r="V623" i="17"/>
  <c r="S747" i="17"/>
  <c r="T743" i="3"/>
  <c r="T224" i="17"/>
  <c r="U722" i="17"/>
  <c r="V722" i="17"/>
  <c r="T585" i="17"/>
  <c r="S244" i="17"/>
  <c r="T240" i="3"/>
  <c r="T553" i="3"/>
  <c r="S557" i="17"/>
  <c r="V803" i="17"/>
  <c r="U803" i="17"/>
  <c r="T406" i="17"/>
  <c r="S197" i="17"/>
  <c r="T193" i="3"/>
  <c r="S356" i="17"/>
  <c r="T352" i="3"/>
  <c r="S73" i="17"/>
  <c r="T568" i="17"/>
  <c r="T90" i="17"/>
  <c r="T214" i="17"/>
  <c r="T741" i="17"/>
  <c r="U906" i="17"/>
  <c r="V906" i="17"/>
  <c r="T458" i="3"/>
  <c r="S462" i="17"/>
  <c r="S597" i="17"/>
  <c r="T593" i="3"/>
  <c r="S816" i="17"/>
  <c r="T812" i="3"/>
  <c r="V445" i="17"/>
  <c r="U445" i="17"/>
  <c r="T400" i="3"/>
  <c r="S404" i="17"/>
  <c r="T520" i="3"/>
  <c r="S524" i="17"/>
  <c r="S804" i="17"/>
  <c r="T807" i="17"/>
  <c r="S49" i="17"/>
  <c r="T45" i="3"/>
  <c r="U429" i="17"/>
  <c r="V429" i="17"/>
  <c r="S156" i="17"/>
  <c r="T152" i="3"/>
  <c r="S311" i="17"/>
  <c r="T307" i="3"/>
  <c r="V285" i="17"/>
  <c r="U285" i="17"/>
  <c r="T984" i="17"/>
  <c r="S364" i="17"/>
  <c r="T228" i="3"/>
  <c r="S232" i="17"/>
  <c r="T818" i="3"/>
  <c r="S822" i="17"/>
  <c r="S989" i="17"/>
  <c r="T985" i="3"/>
  <c r="U277" i="17"/>
  <c r="V277" i="17"/>
  <c r="S446" i="17"/>
  <c r="T442" i="3"/>
  <c r="T871" i="3"/>
  <c r="S875" i="17"/>
  <c r="T833" i="17"/>
  <c r="S832" i="17"/>
  <c r="T828" i="3"/>
  <c r="S328" i="17"/>
  <c r="T324" i="3"/>
  <c r="T890" i="17"/>
  <c r="S216" i="17"/>
  <c r="T212" i="3"/>
  <c r="S909" i="17"/>
  <c r="S150" i="17"/>
  <c r="T146" i="3"/>
  <c r="U448" i="17"/>
  <c r="V448" i="17"/>
  <c r="S239" i="3"/>
  <c r="T846" i="17"/>
  <c r="T71" i="3"/>
  <c r="S75" i="17"/>
  <c r="U795" i="17"/>
  <c r="V795" i="17"/>
  <c r="T523" i="17"/>
  <c r="S155" i="17"/>
  <c r="T151" i="3"/>
  <c r="S590" i="17"/>
  <c r="S289" i="17"/>
  <c r="T285" i="3"/>
  <c r="T920" i="17"/>
  <c r="S234" i="17"/>
  <c r="T968" i="3"/>
  <c r="S972" i="17"/>
  <c r="T412" i="17"/>
  <c r="T579" i="17"/>
  <c r="V63" i="17"/>
  <c r="U63" i="17"/>
  <c r="T377" i="17"/>
  <c r="T266" i="17"/>
  <c r="T889" i="17"/>
  <c r="S793" i="17"/>
  <c r="T242" i="17"/>
  <c r="T271" i="3"/>
  <c r="S275" i="17"/>
  <c r="T689" i="3"/>
  <c r="S693" i="17"/>
  <c r="S752" i="17"/>
  <c r="T748" i="3"/>
  <c r="S725" i="17"/>
  <c r="T396" i="17"/>
  <c r="T450" i="17"/>
  <c r="T159" i="17"/>
  <c r="S1004" i="3"/>
  <c r="S64" i="18" s="1"/>
  <c r="S590" i="3"/>
  <c r="S463" i="3"/>
  <c r="S597" i="3"/>
  <c r="S285" i="3"/>
  <c r="S24" i="3"/>
  <c r="S817" i="3"/>
  <c r="S756" i="3"/>
  <c r="S255" i="3"/>
  <c r="S606" i="3"/>
  <c r="S512" i="3"/>
  <c r="S506" i="3"/>
  <c r="S230" i="3"/>
  <c r="S71" i="3"/>
  <c r="T127" i="3"/>
  <c r="S131" i="17"/>
  <c r="T79" i="17"/>
  <c r="V859" i="17"/>
  <c r="U859" i="17"/>
  <c r="T744" i="17"/>
  <c r="T539" i="17"/>
  <c r="U739" i="17"/>
  <c r="V739" i="17"/>
  <c r="T912" i="17"/>
  <c r="S611" i="17"/>
  <c r="T607" i="3"/>
  <c r="T915" i="17"/>
  <c r="S147" i="17"/>
  <c r="T226" i="17"/>
  <c r="T420" i="3"/>
  <c r="S424" i="17"/>
  <c r="S283" i="17"/>
  <c r="T279" i="3"/>
  <c r="S107" i="17"/>
  <c r="V957" i="17"/>
  <c r="U957" i="17"/>
  <c r="T339" i="17"/>
  <c r="S712" i="17"/>
  <c r="T563" i="3"/>
  <c r="S567" i="17"/>
  <c r="T664" i="17"/>
  <c r="T551" i="3"/>
  <c r="S555" i="17"/>
  <c r="T296" i="17"/>
  <c r="T640" i="17"/>
  <c r="S549" i="17"/>
  <c r="T545" i="3"/>
  <c r="T303" i="17"/>
  <c r="T427" i="17"/>
  <c r="S948" i="17"/>
  <c r="T43" i="17"/>
  <c r="S532" i="17"/>
  <c r="S806" i="17"/>
  <c r="T284" i="17"/>
  <c r="S468" i="17"/>
  <c r="T306" i="17"/>
  <c r="U483" i="17"/>
  <c r="V483" i="17"/>
  <c r="T61" i="17"/>
  <c r="T342" i="3"/>
  <c r="S346" i="17"/>
  <c r="S818" i="17"/>
  <c r="S838" i="3"/>
  <c r="S854" i="3"/>
  <c r="S868" i="3"/>
  <c r="S802" i="3"/>
  <c r="S976" i="3"/>
  <c r="S750" i="3"/>
  <c r="S853" i="3"/>
  <c r="S982" i="3"/>
  <c r="S758" i="3"/>
  <c r="S919" i="3"/>
  <c r="S722" i="3"/>
  <c r="S867" i="3"/>
  <c r="S701" i="3"/>
  <c r="S621" i="3"/>
  <c r="S432" i="3"/>
  <c r="S624" i="3"/>
  <c r="S773" i="3"/>
  <c r="S709" i="3"/>
  <c r="S645" i="3"/>
  <c r="S618" i="3"/>
  <c r="S389" i="3"/>
  <c r="S744" i="3"/>
  <c r="S342" i="3"/>
  <c r="S586" i="3"/>
  <c r="S421" i="3"/>
  <c r="S462" i="3"/>
  <c r="S199" i="3"/>
  <c r="S539" i="3"/>
  <c r="S507" i="3"/>
  <c r="S307" i="3"/>
  <c r="S147" i="3"/>
  <c r="S97" i="3"/>
  <c r="S51" i="3"/>
  <c r="V831" i="17"/>
  <c r="U831" i="17"/>
  <c r="T521" i="3"/>
  <c r="S525" i="17"/>
  <c r="T411" i="3"/>
  <c r="S415" i="17"/>
  <c r="V77" i="17"/>
  <c r="U77" i="17"/>
  <c r="S403" i="17"/>
  <c r="T550" i="17"/>
  <c r="S222" i="17"/>
  <c r="T218" i="3"/>
  <c r="T798" i="17"/>
  <c r="T264" i="17"/>
  <c r="T58" i="17"/>
  <c r="T251" i="3"/>
  <c r="S255" i="17"/>
  <c r="T629" i="3"/>
  <c r="S633" i="17"/>
  <c r="T175" i="17"/>
  <c r="T362" i="17"/>
  <c r="T429" i="3"/>
  <c r="S433" i="17"/>
  <c r="T865" i="17"/>
  <c r="T535" i="17"/>
  <c r="S260" i="17"/>
  <c r="T88" i="17"/>
  <c r="T52" i="17"/>
  <c r="S153" i="17"/>
  <c r="T771" i="17"/>
  <c r="T120" i="17"/>
  <c r="S309" i="17"/>
  <c r="T305" i="3"/>
  <c r="S163" i="17"/>
  <c r="S114" i="17"/>
  <c r="T110" i="3"/>
  <c r="S608" i="17"/>
  <c r="T604" i="3"/>
  <c r="S280" i="17"/>
  <c r="T276" i="3"/>
  <c r="S136" i="17"/>
  <c r="T132" i="3"/>
  <c r="S978" i="17"/>
  <c r="T974" i="3"/>
  <c r="S184" i="17"/>
  <c r="T180" i="3"/>
  <c r="S800" i="17"/>
  <c r="T796" i="3"/>
  <c r="S118" i="17"/>
  <c r="S999" i="17"/>
  <c r="T995" i="3"/>
  <c r="T430" i="17"/>
  <c r="S144" i="17"/>
  <c r="T750" i="17"/>
  <c r="T674" i="3"/>
  <c r="S678" i="17"/>
  <c r="T396" i="3"/>
  <c r="S400" i="17"/>
  <c r="S219" i="17"/>
  <c r="T950" i="17"/>
  <c r="T496" i="17"/>
  <c r="T179" i="3"/>
  <c r="S183" i="17"/>
  <c r="T266" i="3"/>
  <c r="S270" i="17"/>
  <c r="T782" i="3"/>
  <c r="S786" i="17"/>
  <c r="T500" i="3"/>
  <c r="S504" i="17"/>
  <c r="S788" i="17"/>
  <c r="T784" i="3"/>
  <c r="S860" i="17"/>
  <c r="T856" i="3"/>
  <c r="T388" i="17"/>
  <c r="S554" i="17"/>
  <c r="T550" i="3"/>
  <c r="T643" i="3"/>
  <c r="S647" i="17"/>
  <c r="V663" i="17"/>
  <c r="U663" i="17"/>
  <c r="T960" i="17"/>
  <c r="T813" i="3"/>
  <c r="S817" i="17"/>
  <c r="V36" i="17"/>
  <c r="U36" i="17"/>
  <c r="S880" i="17"/>
  <c r="T876" i="3"/>
  <c r="T200" i="17"/>
  <c r="T538" i="3"/>
  <c r="S542" i="17"/>
  <c r="S714" i="17"/>
  <c r="T710" i="3"/>
  <c r="S481" i="17"/>
  <c r="T477" i="3"/>
  <c r="T35" i="3"/>
  <c r="S39" i="17"/>
  <c r="S292" i="17"/>
  <c r="T288" i="3"/>
  <c r="S852" i="17"/>
  <c r="T792" i="17"/>
  <c r="T157" i="3"/>
  <c r="S161" i="17"/>
  <c r="V694" i="17"/>
  <c r="U694" i="17"/>
  <c r="S876" i="17"/>
  <c r="T872" i="3"/>
  <c r="S386" i="17"/>
  <c r="S638" i="17"/>
  <c r="T634" i="3"/>
  <c r="S683" i="17"/>
  <c r="T493" i="17"/>
  <c r="S127" i="17"/>
  <c r="T123" i="3"/>
  <c r="T677" i="17"/>
  <c r="S526" i="17"/>
  <c r="T522" i="3"/>
  <c r="S613" i="17"/>
  <c r="S301" i="17"/>
  <c r="T194" i="3"/>
  <c r="S198" i="17"/>
  <c r="S506" i="17"/>
  <c r="T502" i="3"/>
  <c r="S497" i="17"/>
  <c r="S172" i="17"/>
  <c r="T168" i="3"/>
  <c r="T826" i="17"/>
  <c r="S435" i="17"/>
  <c r="T431" i="3"/>
  <c r="S868" i="17"/>
  <c r="V724" i="17"/>
  <c r="U724" i="17"/>
  <c r="U327" i="17"/>
  <c r="V327" i="17"/>
  <c r="S456" i="17"/>
  <c r="T452" i="3"/>
  <c r="S721" i="17"/>
  <c r="T717" i="3"/>
  <c r="T190" i="17"/>
  <c r="S592" i="17"/>
  <c r="T588" i="3"/>
  <c r="T529" i="17"/>
  <c r="T616" i="3"/>
  <c r="S620" i="17"/>
  <c r="S447" i="17"/>
  <c r="T443" i="3"/>
  <c r="T700" i="3"/>
  <c r="S704" i="17"/>
  <c r="S782" i="17"/>
  <c r="T778" i="3"/>
  <c r="S687" i="17"/>
  <c r="T683" i="3"/>
  <c r="T408" i="17"/>
  <c r="T710" i="17"/>
  <c r="T10" i="3"/>
  <c r="T59" i="18" s="1"/>
  <c r="T14" i="3"/>
  <c r="T18" i="3"/>
  <c r="T28" i="3"/>
  <c r="T32" i="3"/>
  <c r="T36" i="3"/>
  <c r="T40" i="3"/>
  <c r="T43" i="3"/>
  <c r="T39" i="3"/>
  <c r="T25" i="3"/>
  <c r="T31" i="3"/>
  <c r="T33" i="3"/>
  <c r="T48" i="3"/>
  <c r="T57" i="3"/>
  <c r="T59" i="3"/>
  <c r="T61" i="3"/>
  <c r="T63" i="3"/>
  <c r="T65" i="3"/>
  <c r="T13" i="3"/>
  <c r="T56" i="3"/>
  <c r="T66" i="3"/>
  <c r="T68" i="3"/>
  <c r="T72" i="3"/>
  <c r="T82" i="3"/>
  <c r="T84" i="3"/>
  <c r="T86" i="3"/>
  <c r="T88" i="3"/>
  <c r="T94" i="3"/>
  <c r="T98" i="3"/>
  <c r="T104" i="3"/>
  <c r="T106" i="3"/>
  <c r="T112" i="3"/>
  <c r="T60" i="3"/>
  <c r="T44" i="3"/>
  <c r="T62" i="3"/>
  <c r="T52" i="3"/>
  <c r="T81" i="3"/>
  <c r="T64" i="3"/>
  <c r="T87" i="3"/>
  <c r="T73" i="3"/>
  <c r="T105" i="3"/>
  <c r="T116" i="3"/>
  <c r="T93" i="3"/>
  <c r="T95" i="3"/>
  <c r="T136" i="3"/>
  <c r="T122" i="3"/>
  <c r="T142" i="3"/>
  <c r="T154" i="3"/>
  <c r="T158" i="3"/>
  <c r="T54" i="3"/>
  <c r="T83" i="3"/>
  <c r="T109" i="3"/>
  <c r="T75" i="3"/>
  <c r="T161" i="3"/>
  <c r="T11" i="3"/>
  <c r="T134" i="3"/>
  <c r="T163" i="3"/>
  <c r="T170" i="3"/>
  <c r="T172" i="3"/>
  <c r="T174" i="3"/>
  <c r="T178" i="3"/>
  <c r="T184" i="3"/>
  <c r="T186" i="3"/>
  <c r="T192" i="3"/>
  <c r="T196" i="3"/>
  <c r="T202" i="3"/>
  <c r="T204" i="3"/>
  <c r="T208" i="3"/>
  <c r="T210" i="3"/>
  <c r="T214" i="3"/>
  <c r="T220" i="3"/>
  <c r="T222" i="3"/>
  <c r="T224" i="3"/>
  <c r="T226" i="3"/>
  <c r="T232" i="3"/>
  <c r="T234" i="3"/>
  <c r="T238" i="3"/>
  <c r="T242" i="3"/>
  <c r="T246" i="3"/>
  <c r="T254" i="3"/>
  <c r="T19" i="3"/>
  <c r="T79" i="3"/>
  <c r="T121" i="3"/>
  <c r="T126" i="3"/>
  <c r="T249" i="3"/>
  <c r="T67" i="3"/>
  <c r="T175" i="3"/>
  <c r="T191" i="3"/>
  <c r="T207" i="3"/>
  <c r="T50" i="3"/>
  <c r="T209" i="3"/>
  <c r="T225" i="3"/>
  <c r="T118" i="3"/>
  <c r="T155" i="3"/>
  <c r="T262" i="3"/>
  <c r="T269" i="3"/>
  <c r="T294" i="3"/>
  <c r="T301" i="3"/>
  <c r="T311" i="3"/>
  <c r="T315" i="3"/>
  <c r="T317" i="3"/>
  <c r="T319" i="3"/>
  <c r="T323" i="3"/>
  <c r="T329" i="3"/>
  <c r="T335" i="3"/>
  <c r="T339" i="3"/>
  <c r="T341" i="3"/>
  <c r="T345" i="3"/>
  <c r="T347" i="3"/>
  <c r="T349" i="3"/>
  <c r="T359" i="3"/>
  <c r="T361" i="3"/>
  <c r="T363" i="3"/>
  <c r="T365" i="3"/>
  <c r="T369" i="3"/>
  <c r="T371" i="3"/>
  <c r="T373" i="3"/>
  <c r="T375" i="3"/>
  <c r="T377" i="3"/>
  <c r="T379" i="3"/>
  <c r="T381" i="3"/>
  <c r="T385" i="3"/>
  <c r="T387" i="3"/>
  <c r="T391" i="3"/>
  <c r="T393" i="3"/>
  <c r="T395" i="3"/>
  <c r="T397" i="3"/>
  <c r="T403" i="3"/>
  <c r="T407" i="3"/>
  <c r="T409" i="3"/>
  <c r="T413" i="3"/>
  <c r="T423" i="3"/>
  <c r="T425" i="3"/>
  <c r="T427" i="3"/>
  <c r="T433" i="3"/>
  <c r="T437" i="3"/>
  <c r="T439" i="3"/>
  <c r="T441" i="3"/>
  <c r="T445" i="3"/>
  <c r="T447" i="3"/>
  <c r="T453" i="3"/>
  <c r="T455" i="3"/>
  <c r="T457" i="3"/>
  <c r="T465" i="3"/>
  <c r="T467" i="3"/>
  <c r="T473" i="3"/>
  <c r="T479" i="3"/>
  <c r="T481" i="3"/>
  <c r="T489" i="3"/>
  <c r="T187" i="3"/>
  <c r="T189" i="3"/>
  <c r="T229" i="3"/>
  <c r="T280" i="3"/>
  <c r="T287" i="3"/>
  <c r="T303" i="3"/>
  <c r="T77" i="3"/>
  <c r="T183" i="3"/>
  <c r="T273" i="3"/>
  <c r="T167" i="3"/>
  <c r="T203" i="3"/>
  <c r="T292" i="3"/>
  <c r="T320" i="3"/>
  <c r="T368" i="3"/>
  <c r="T384" i="3"/>
  <c r="T464" i="3"/>
  <c r="T480" i="3"/>
  <c r="T496" i="3"/>
  <c r="T504" i="3"/>
  <c r="T508" i="3"/>
  <c r="T514" i="3"/>
  <c r="T516" i="3"/>
  <c r="T518" i="3"/>
  <c r="T534" i="3"/>
  <c r="T536" i="3"/>
  <c r="T542" i="3"/>
  <c r="T546" i="3"/>
  <c r="T556" i="3"/>
  <c r="T564" i="3"/>
  <c r="T566" i="3"/>
  <c r="T568" i="3"/>
  <c r="T570" i="3"/>
  <c r="T572" i="3"/>
  <c r="T576" i="3"/>
  <c r="T584" i="3"/>
  <c r="T171" i="3"/>
  <c r="T197" i="3"/>
  <c r="T268" i="3"/>
  <c r="T270" i="3"/>
  <c r="T326" i="3"/>
  <c r="T358" i="3"/>
  <c r="T390" i="3"/>
  <c r="T454" i="3"/>
  <c r="T470" i="3"/>
  <c r="T253" i="3"/>
  <c r="T312" i="3"/>
  <c r="T328" i="3"/>
  <c r="T392" i="3"/>
  <c r="T408" i="3"/>
  <c r="T424" i="3"/>
  <c r="T440" i="3"/>
  <c r="T497" i="3"/>
  <c r="T501" i="3"/>
  <c r="T509" i="3"/>
  <c r="T513" i="3"/>
  <c r="T517" i="3"/>
  <c r="T519" i="3"/>
  <c r="T523" i="3"/>
  <c r="T525" i="3"/>
  <c r="T527" i="3"/>
  <c r="T529" i="3"/>
  <c r="T531" i="3"/>
  <c r="T535" i="3"/>
  <c r="T543" i="3"/>
  <c r="T549" i="3"/>
  <c r="T559" i="3"/>
  <c r="T561" i="3"/>
  <c r="T565" i="3"/>
  <c r="T575" i="3"/>
  <c r="T577" i="3"/>
  <c r="T581" i="3"/>
  <c r="T583" i="3"/>
  <c r="T585" i="3"/>
  <c r="T587" i="3"/>
  <c r="T589" i="3"/>
  <c r="T591" i="3"/>
  <c r="T205" i="3"/>
  <c r="T221" i="3"/>
  <c r="T247" i="3"/>
  <c r="T261" i="3"/>
  <c r="T302" i="3"/>
  <c r="T219" i="3"/>
  <c r="T245" i="3"/>
  <c r="T275" i="3"/>
  <c r="T291" i="3"/>
  <c r="T402" i="3"/>
  <c r="T404" i="3"/>
  <c r="T283" i="3"/>
  <c r="T299" i="3"/>
  <c r="T354" i="3"/>
  <c r="T356" i="3"/>
  <c r="T398" i="3"/>
  <c r="T300" i="3"/>
  <c r="T380" i="3"/>
  <c r="T468" i="3"/>
  <c r="T107" i="3"/>
  <c r="T318" i="3"/>
  <c r="T370" i="3"/>
  <c r="T434" i="3"/>
  <c r="T153" i="3"/>
  <c r="T295" i="3"/>
  <c r="T308" i="3"/>
  <c r="T350" i="3"/>
  <c r="T362" i="3"/>
  <c r="T426" i="3"/>
  <c r="T444" i="3"/>
  <c r="T492" i="3"/>
  <c r="T450" i="3"/>
  <c r="T599" i="3"/>
  <c r="T430" i="3"/>
  <c r="T490" i="3"/>
  <c r="T608" i="3"/>
  <c r="T428" i="3"/>
  <c r="T460" i="3"/>
  <c r="T277" i="3"/>
  <c r="T293" i="3"/>
  <c r="T614" i="3"/>
  <c r="T630" i="3"/>
  <c r="T646" i="3"/>
  <c r="T655" i="3"/>
  <c r="T671" i="3"/>
  <c r="T694" i="3"/>
  <c r="T719" i="3"/>
  <c r="T735" i="3"/>
  <c r="T751" i="3"/>
  <c r="T767" i="3"/>
  <c r="T774" i="3"/>
  <c r="T783" i="3"/>
  <c r="T804" i="3"/>
  <c r="T806" i="3"/>
  <c r="T822" i="3"/>
  <c r="T826" i="3"/>
  <c r="T840" i="3"/>
  <c r="T842" i="3"/>
  <c r="T852" i="3"/>
  <c r="T858" i="3"/>
  <c r="T870" i="3"/>
  <c r="T882" i="3"/>
  <c r="T884" i="3"/>
  <c r="T886" i="3"/>
  <c r="T888" i="3"/>
  <c r="T890" i="3"/>
  <c r="T898" i="3"/>
  <c r="T900" i="3"/>
  <c r="T902" i="3"/>
  <c r="T906" i="3"/>
  <c r="T908" i="3"/>
  <c r="T912" i="3"/>
  <c r="T916" i="3"/>
  <c r="T918" i="3"/>
  <c r="T920" i="3"/>
  <c r="T936" i="3"/>
  <c r="T940" i="3"/>
  <c r="T942" i="3"/>
  <c r="T946" i="3"/>
  <c r="T956" i="3"/>
  <c r="T962" i="3"/>
  <c r="T966" i="3"/>
  <c r="T972" i="3"/>
  <c r="T980" i="3"/>
  <c r="T986" i="3"/>
  <c r="T988" i="3"/>
  <c r="T632" i="3"/>
  <c r="T641" i="3"/>
  <c r="T648" i="3"/>
  <c r="T657" i="3"/>
  <c r="T673" i="3"/>
  <c r="T712" i="3"/>
  <c r="T737" i="3"/>
  <c r="T776" i="3"/>
  <c r="T785" i="3"/>
  <c r="T436" i="3"/>
  <c r="T627" i="3"/>
  <c r="T650" i="3"/>
  <c r="T659" i="3"/>
  <c r="T675" i="3"/>
  <c r="T682" i="3"/>
  <c r="T739" i="3"/>
  <c r="T746" i="3"/>
  <c r="T771" i="3"/>
  <c r="T787" i="3"/>
  <c r="T794" i="3"/>
  <c r="T314" i="3"/>
  <c r="T615" i="3"/>
  <c r="T622" i="3"/>
  <c r="T638" i="3"/>
  <c r="T647" i="3"/>
  <c r="T670" i="3"/>
  <c r="T686" i="3"/>
  <c r="T702" i="3"/>
  <c r="T711" i="3"/>
  <c r="T718" i="3"/>
  <c r="T734" i="3"/>
  <c r="T759" i="3"/>
  <c r="T791" i="3"/>
  <c r="T797" i="3"/>
  <c r="T799" i="3"/>
  <c r="T803" i="3"/>
  <c r="T805" i="3"/>
  <c r="T811" i="3"/>
  <c r="T823" i="3"/>
  <c r="T827" i="3"/>
  <c r="T829" i="3"/>
  <c r="T835" i="3"/>
  <c r="T841" i="3"/>
  <c r="T845" i="3"/>
  <c r="T851" i="3"/>
  <c r="T855" i="3"/>
  <c r="T857" i="3"/>
  <c r="T861" i="3"/>
  <c r="T863" i="3"/>
  <c r="T875" i="3"/>
  <c r="T885" i="3"/>
  <c r="T891" i="3"/>
  <c r="T476" i="3"/>
  <c r="T446" i="3"/>
  <c r="T482" i="3"/>
  <c r="T640" i="3"/>
  <c r="T672" i="3"/>
  <c r="T681" i="3"/>
  <c r="T612" i="3"/>
  <c r="T635" i="3"/>
  <c r="T658" i="3"/>
  <c r="T667" i="3"/>
  <c r="T690" i="3"/>
  <c r="T653" i="3"/>
  <c r="T685" i="3"/>
  <c r="T642" i="3"/>
  <c r="T651" i="3"/>
  <c r="T706" i="3"/>
  <c r="T715" i="3"/>
  <c r="T747" i="3"/>
  <c r="T281" i="3"/>
  <c r="T684" i="3"/>
  <c r="T340" i="3"/>
  <c r="T724" i="3"/>
  <c r="T740" i="3"/>
  <c r="T765" i="3"/>
  <c r="T613" i="3"/>
  <c r="T692" i="3"/>
  <c r="T733" i="3"/>
  <c r="T736" i="3"/>
  <c r="T752" i="3"/>
  <c r="T786" i="3"/>
  <c r="T665" i="3"/>
  <c r="T688" i="3"/>
  <c r="T697" i="3"/>
  <c r="T754" i="3"/>
  <c r="T757" i="3"/>
  <c r="T720" i="3"/>
  <c r="T772" i="3"/>
  <c r="T911" i="3"/>
  <c r="T941" i="3"/>
  <c r="T975" i="3"/>
  <c r="T259" i="3"/>
  <c r="T660" i="3"/>
  <c r="T909" i="3"/>
  <c r="T979" i="3"/>
  <c r="T652" i="3"/>
  <c r="T921" i="3"/>
  <c r="T951" i="3"/>
  <c r="T953" i="3"/>
  <c r="T969" i="3"/>
  <c r="T260" i="3"/>
  <c r="T981" i="3"/>
  <c r="T636" i="3"/>
  <c r="T943" i="3"/>
  <c r="T971" i="3"/>
  <c r="T619" i="3"/>
  <c r="T745" i="3"/>
  <c r="T983" i="3"/>
  <c r="T6" i="3"/>
  <c r="T55" i="18" s="1"/>
  <c r="T957" i="3"/>
  <c r="T788" i="3"/>
  <c r="T779" i="3"/>
  <c r="T955" i="3"/>
  <c r="T913" i="3"/>
  <c r="T987" i="3"/>
  <c r="T668" i="3"/>
  <c r="T997" i="3"/>
  <c r="T1005" i="3"/>
  <c r="T65" i="18" s="1"/>
  <c r="B158" i="17"/>
  <c r="B432" i="17"/>
  <c r="B617" i="17"/>
  <c r="B233" i="17"/>
  <c r="B457" i="17"/>
  <c r="B715" i="17"/>
  <c r="B399" i="17"/>
  <c r="B70" i="17"/>
  <c r="B102" i="17"/>
  <c r="T777" i="17"/>
  <c r="T361" i="17"/>
  <c r="T393" i="17"/>
  <c r="T41" i="17"/>
  <c r="S1" i="9"/>
  <c r="T414" i="17"/>
  <c r="T784" i="17"/>
  <c r="T713" i="17"/>
  <c r="U2" i="3"/>
  <c r="U1" i="3"/>
  <c r="T7" i="3" l="1"/>
  <c r="T56" i="18" s="1"/>
  <c r="S29" i="18"/>
  <c r="T8" i="3"/>
  <c r="T57" i="18" s="1"/>
  <c r="S30" i="18"/>
  <c r="T9" i="3"/>
  <c r="T58" i="18" s="1"/>
  <c r="S31" i="18"/>
  <c r="V576" i="17"/>
  <c r="B576" i="17" s="1"/>
  <c r="U879" i="17"/>
  <c r="V879" i="17"/>
  <c r="T708" i="17"/>
  <c r="U704" i="3"/>
  <c r="U47" i="17"/>
  <c r="V47" i="17"/>
  <c r="T704" i="3"/>
  <c r="T14" i="17"/>
  <c r="T43" i="18" s="1"/>
  <c r="T32" i="18"/>
  <c r="T812" i="17"/>
  <c r="T521" i="17"/>
  <c r="U517" i="3"/>
  <c r="U248" i="3"/>
  <c r="T252" i="17"/>
  <c r="B279" i="17"/>
  <c r="T627" i="17"/>
  <c r="U623" i="3"/>
  <c r="U289" i="3"/>
  <c r="T293" i="17"/>
  <c r="T274" i="17"/>
  <c r="B109" i="17"/>
  <c r="T977" i="17"/>
  <c r="U973" i="3"/>
  <c r="T10" i="17"/>
  <c r="T39" i="18" s="1"/>
  <c r="B570" i="17"/>
  <c r="U910" i="3"/>
  <c r="T914" i="17"/>
  <c r="T910" i="3"/>
  <c r="T691" i="17"/>
  <c r="B327" i="17"/>
  <c r="B429" i="17"/>
  <c r="U714" i="3"/>
  <c r="T718" i="17"/>
  <c r="B374" i="17"/>
  <c r="U892" i="3"/>
  <c r="T896" i="17"/>
  <c r="B925" i="17"/>
  <c r="B612" i="17"/>
  <c r="B272" i="17"/>
  <c r="B990" i="17"/>
  <c r="U830" i="3"/>
  <c r="T834" i="17"/>
  <c r="T37" i="3"/>
  <c r="T908" i="17"/>
  <c r="U904" i="3"/>
  <c r="T600" i="17"/>
  <c r="U596" i="3"/>
  <c r="U148" i="3"/>
  <c r="T152" i="17"/>
  <c r="B739" i="17"/>
  <c r="B304" i="17"/>
  <c r="B892" i="17"/>
  <c r="T773" i="3"/>
  <c r="T410" i="3"/>
  <c r="B54" i="17"/>
  <c r="B780" i="17"/>
  <c r="B71" i="17"/>
  <c r="B540" i="17"/>
  <c r="U190" i="17"/>
  <c r="V190" i="17"/>
  <c r="T386" i="17"/>
  <c r="U382" i="3"/>
  <c r="U256" i="3"/>
  <c r="T260" i="17"/>
  <c r="U61" i="17"/>
  <c r="V61" i="17"/>
  <c r="T147" i="17"/>
  <c r="U143" i="3"/>
  <c r="V807" i="17"/>
  <c r="U807" i="17"/>
  <c r="U631" i="3"/>
  <c r="T635" i="17"/>
  <c r="V344" i="17"/>
  <c r="U344" i="17"/>
  <c r="U267" i="3"/>
  <c r="T271" i="17"/>
  <c r="T1007" i="17"/>
  <c r="T47" i="18" s="1"/>
  <c r="U1003" i="3"/>
  <c r="U63" i="18" s="1"/>
  <c r="T866" i="17"/>
  <c r="U862" i="3"/>
  <c r="U764" i="3"/>
  <c r="T768" i="17"/>
  <c r="U930" i="3"/>
  <c r="T934" i="17"/>
  <c r="T133" i="17"/>
  <c r="T514" i="17"/>
  <c r="U925" i="3"/>
  <c r="T929" i="17"/>
  <c r="U879" i="3"/>
  <c r="T883" i="17"/>
  <c r="T103" i="17"/>
  <c r="V251" i="17"/>
  <c r="U251" i="17"/>
  <c r="U978" i="3"/>
  <c r="T982" i="17"/>
  <c r="U506" i="3"/>
  <c r="T510" i="17"/>
  <c r="U486" i="3"/>
  <c r="T490" i="17"/>
  <c r="V85" i="17"/>
  <c r="U85" i="17"/>
  <c r="V944" i="17"/>
  <c r="U944" i="17"/>
  <c r="U744" i="3"/>
  <c r="T748" i="17"/>
  <c r="U769" i="3"/>
  <c r="T773" i="17"/>
  <c r="T405" i="17"/>
  <c r="U401" i="3"/>
  <c r="U571" i="3"/>
  <c r="T575" i="17"/>
  <c r="U383" i="17"/>
  <c r="V383" i="17"/>
  <c r="V250" i="17"/>
  <c r="U250" i="17"/>
  <c r="U537" i="3"/>
  <c r="T541" i="17"/>
  <c r="U418" i="3"/>
  <c r="T422" i="17"/>
  <c r="V973" i="17"/>
  <c r="U973" i="17"/>
  <c r="T799" i="17"/>
  <c r="T813" i="17"/>
  <c r="U809" i="3"/>
  <c r="T177" i="17"/>
  <c r="U173" i="3"/>
  <c r="T736" i="17"/>
  <c r="U548" i="3"/>
  <c r="T552" i="17"/>
  <c r="T838" i="17"/>
  <c r="U834" i="3"/>
  <c r="U991" i="3"/>
  <c r="T995" i="17"/>
  <c r="U793" i="3"/>
  <c r="T797" i="17"/>
  <c r="U374" i="3"/>
  <c r="T378" i="17"/>
  <c r="T774" i="17"/>
  <c r="U770" i="3"/>
  <c r="U547" i="17"/>
  <c r="V547" i="17"/>
  <c r="U258" i="3"/>
  <c r="T262" i="17"/>
  <c r="T442" i="17"/>
  <c r="T124" i="17"/>
  <c r="U239" i="3"/>
  <c r="T243" i="17"/>
  <c r="U343" i="3"/>
  <c r="T347" i="17"/>
  <c r="T847" i="17"/>
  <c r="U843" i="3"/>
  <c r="T974" i="17"/>
  <c r="U411" i="17"/>
  <c r="V411" i="17"/>
  <c r="U976" i="17"/>
  <c r="V976" i="17"/>
  <c r="T1004" i="17"/>
  <c r="U1000" i="3"/>
  <c r="V229" i="17"/>
  <c r="U229" i="17"/>
  <c r="U237" i="3"/>
  <c r="T241" i="17"/>
  <c r="T288" i="17"/>
  <c r="T119" i="17"/>
  <c r="T622" i="17"/>
  <c r="U618" i="3"/>
  <c r="U897" i="3"/>
  <c r="T901" i="17"/>
  <c r="U70" i="3"/>
  <c r="T74" i="17"/>
  <c r="T154" i="17"/>
  <c r="U150" i="3"/>
  <c r="T334" i="17"/>
  <c r="U330" i="3"/>
  <c r="U236" i="17"/>
  <c r="V236" i="17"/>
  <c r="T935" i="17"/>
  <c r="U931" i="3"/>
  <c r="T151" i="17"/>
  <c r="U147" i="3"/>
  <c r="V97" i="17"/>
  <c r="U97" i="17"/>
  <c r="T286" i="17"/>
  <c r="U282" i="3"/>
  <c r="T673" i="17"/>
  <c r="T46" i="17"/>
  <c r="T814" i="17"/>
  <c r="T583" i="17"/>
  <c r="U579" i="3"/>
  <c r="U847" i="3"/>
  <c r="T851" i="17"/>
  <c r="T452" i="17"/>
  <c r="V494" i="17"/>
  <c r="U494" i="17"/>
  <c r="U56" i="17"/>
  <c r="V56" i="17"/>
  <c r="V792" i="17"/>
  <c r="U792" i="17"/>
  <c r="U388" i="17"/>
  <c r="V388" i="17"/>
  <c r="T725" i="17"/>
  <c r="U721" i="3"/>
  <c r="U586" i="3"/>
  <c r="T590" i="17"/>
  <c r="T506" i="3"/>
  <c r="T721" i="17"/>
  <c r="T852" i="17"/>
  <c r="U848" i="3"/>
  <c r="T118" i="17"/>
  <c r="U114" i="3"/>
  <c r="V535" i="17"/>
  <c r="U535" i="17"/>
  <c r="V264" i="17"/>
  <c r="U264" i="17"/>
  <c r="V640" i="17"/>
  <c r="U640" i="17"/>
  <c r="V242" i="17"/>
  <c r="U242" i="17"/>
  <c r="U812" i="3"/>
  <c r="T816" i="17"/>
  <c r="T938" i="17"/>
  <c r="U182" i="3"/>
  <c r="T186" i="17"/>
  <c r="U257" i="17"/>
  <c r="V257" i="17"/>
  <c r="U336" i="3"/>
  <c r="T340" i="17"/>
  <c r="U624" i="3"/>
  <c r="T628" i="17"/>
  <c r="T609" i="17"/>
  <c r="U605" i="3"/>
  <c r="V809" i="17"/>
  <c r="U809" i="17"/>
  <c r="V505" i="17"/>
  <c r="U505" i="17"/>
  <c r="V428" i="17"/>
  <c r="U428" i="17"/>
  <c r="U74" i="3"/>
  <c r="T78" i="17"/>
  <c r="U416" i="3"/>
  <c r="T420" i="17"/>
  <c r="T237" i="17"/>
  <c r="U233" i="3"/>
  <c r="T869" i="17"/>
  <c r="U865" i="3"/>
  <c r="T730" i="17"/>
  <c r="V580" i="17"/>
  <c r="U580" i="17"/>
  <c r="U821" i="3"/>
  <c r="T825" i="17"/>
  <c r="T732" i="17"/>
  <c r="T164" i="17"/>
  <c r="U108" i="17"/>
  <c r="V108" i="17"/>
  <c r="U252" i="3"/>
  <c r="T256" i="17"/>
  <c r="T20" i="17"/>
  <c r="T425" i="17"/>
  <c r="U421" i="3"/>
  <c r="T898" i="17"/>
  <c r="U894" i="3"/>
  <c r="T203" i="17"/>
  <c r="U199" i="3"/>
  <c r="U769" i="17"/>
  <c r="V769" i="17"/>
  <c r="T871" i="17"/>
  <c r="T986" i="17"/>
  <c r="U982" i="3"/>
  <c r="U960" i="3"/>
  <c r="T964" i="17"/>
  <c r="U895" i="17"/>
  <c r="V895" i="17"/>
  <c r="V675" i="17"/>
  <c r="U675" i="17"/>
  <c r="U406" i="3"/>
  <c r="T410" i="17"/>
  <c r="U231" i="3"/>
  <c r="T235" i="17"/>
  <c r="U315" i="17"/>
  <c r="V315" i="17"/>
  <c r="T897" i="17"/>
  <c r="T744" i="3"/>
  <c r="T1000" i="3"/>
  <c r="T114" i="3"/>
  <c r="T343" i="3"/>
  <c r="T237" i="3"/>
  <c r="T239" i="3"/>
  <c r="T256" i="3"/>
  <c r="T147" i="3"/>
  <c r="T115" i="3"/>
  <c r="U616" i="3"/>
  <c r="T620" i="17"/>
  <c r="U864" i="3"/>
  <c r="T868" i="17"/>
  <c r="T497" i="17"/>
  <c r="U609" i="3"/>
  <c r="T613" i="17"/>
  <c r="V493" i="17"/>
  <c r="U493" i="17"/>
  <c r="U266" i="3"/>
  <c r="T270" i="17"/>
  <c r="U140" i="3"/>
  <c r="T144" i="17"/>
  <c r="T153" i="17"/>
  <c r="U149" i="3"/>
  <c r="V175" i="17"/>
  <c r="U175" i="17"/>
  <c r="U399" i="3"/>
  <c r="T403" i="17"/>
  <c r="T806" i="17"/>
  <c r="U708" i="3"/>
  <c r="T712" i="17"/>
  <c r="T283" i="17"/>
  <c r="U279" i="3"/>
  <c r="V915" i="17"/>
  <c r="U915" i="17"/>
  <c r="V539" i="17"/>
  <c r="U539" i="17"/>
  <c r="U159" i="17"/>
  <c r="V159" i="17"/>
  <c r="T752" i="17"/>
  <c r="U748" i="3"/>
  <c r="U789" i="3"/>
  <c r="T793" i="17"/>
  <c r="T234" i="17"/>
  <c r="T155" i="17"/>
  <c r="U151" i="3"/>
  <c r="T909" i="17"/>
  <c r="U905" i="3"/>
  <c r="T364" i="17"/>
  <c r="U360" i="3"/>
  <c r="T73" i="17"/>
  <c r="U69" i="3"/>
  <c r="T338" i="17"/>
  <c r="U334" i="3"/>
  <c r="U878" i="3"/>
  <c r="T882" i="17"/>
  <c r="U414" i="3"/>
  <c r="T418" i="17"/>
  <c r="U961" i="3"/>
  <c r="T965" i="17"/>
  <c r="T387" i="17"/>
  <c r="V651" i="17"/>
  <c r="U651" i="17"/>
  <c r="T308" i="17"/>
  <c r="T1000" i="17"/>
  <c r="T240" i="17"/>
  <c r="U236" i="3"/>
  <c r="U395" i="17"/>
  <c r="V395" i="17"/>
  <c r="T746" i="17"/>
  <c r="V749" i="17"/>
  <c r="U749" i="17"/>
  <c r="T409" i="17"/>
  <c r="U405" i="3"/>
  <c r="U111" i="3"/>
  <c r="T115" i="17"/>
  <c r="T927" i="17"/>
  <c r="T42" i="17"/>
  <c r="U38" i="3"/>
  <c r="T463" i="17"/>
  <c r="V167" i="17"/>
  <c r="U167" i="17"/>
  <c r="T842" i="17"/>
  <c r="T543" i="17"/>
  <c r="T371" i="17"/>
  <c r="U367" i="3"/>
  <c r="T105" i="17"/>
  <c r="U101" i="3"/>
  <c r="U90" i="3"/>
  <c r="T94" i="17"/>
  <c r="U901" i="3"/>
  <c r="T905" i="17"/>
  <c r="U394" i="3"/>
  <c r="T398" i="17"/>
  <c r="V165" i="17"/>
  <c r="U165" i="17"/>
  <c r="T573" i="17"/>
  <c r="V484" i="17"/>
  <c r="U484" i="17"/>
  <c r="T329" i="17"/>
  <c r="U325" i="3"/>
  <c r="B861" i="17"/>
  <c r="U500" i="17"/>
  <c r="V500" i="17"/>
  <c r="T93" i="17"/>
  <c r="T460" i="17"/>
  <c r="U456" i="3"/>
  <c r="U472" i="17"/>
  <c r="V472" i="17"/>
  <c r="T348" i="17"/>
  <c r="U344" i="3"/>
  <c r="T863" i="17"/>
  <c r="U859" i="3"/>
  <c r="T702" i="17"/>
  <c r="U976" i="3"/>
  <c r="T980" i="17"/>
  <c r="T544" i="17"/>
  <c r="U540" i="3"/>
  <c r="U469" i="3"/>
  <c r="T473" i="17"/>
  <c r="T602" i="17"/>
  <c r="U598" i="3"/>
  <c r="U565" i="17"/>
  <c r="V565" i="17"/>
  <c r="T872" i="17"/>
  <c r="U917" i="17"/>
  <c r="V917" i="17"/>
  <c r="T700" i="17"/>
  <c r="U696" i="3"/>
  <c r="T129" i="17"/>
  <c r="U125" i="3"/>
  <c r="T145" i="17"/>
  <c r="T596" i="17"/>
  <c r="U592" i="3"/>
  <c r="U880" i="3"/>
  <c r="T884" i="17"/>
  <c r="U223" i="3"/>
  <c r="T227" i="17"/>
  <c r="T421" i="17"/>
  <c r="U417" i="3"/>
  <c r="U881" i="3"/>
  <c r="T885" i="17"/>
  <c r="U945" i="3"/>
  <c r="T949" i="17"/>
  <c r="U206" i="3"/>
  <c r="T210" i="17"/>
  <c r="T956" i="17"/>
  <c r="U952" i="3"/>
  <c r="T26" i="17"/>
  <c r="U17" i="17"/>
  <c r="V17" i="17"/>
  <c r="T848" i="17"/>
  <c r="U844" i="3"/>
  <c r="V830" i="17"/>
  <c r="U830" i="17"/>
  <c r="T887" i="17"/>
  <c r="T537" i="17"/>
  <c r="U533" i="3"/>
  <c r="U462" i="3"/>
  <c r="T466" i="17"/>
  <c r="V676" i="17"/>
  <c r="U676" i="17"/>
  <c r="T326" i="17"/>
  <c r="T971" i="17"/>
  <c r="U967" i="3"/>
  <c r="U927" i="3"/>
  <c r="T931" i="17"/>
  <c r="T705" i="17"/>
  <c r="T997" i="17"/>
  <c r="U894" i="17"/>
  <c r="V894" i="17"/>
  <c r="U855" i="17"/>
  <c r="V855" i="17"/>
  <c r="T33" i="17"/>
  <c r="U29" i="3"/>
  <c r="V116" i="17"/>
  <c r="U116" i="17"/>
  <c r="U807" i="3"/>
  <c r="T811" i="17"/>
  <c r="V738" i="17"/>
  <c r="U738" i="17"/>
  <c r="T923" i="17"/>
  <c r="T760" i="17"/>
  <c r="U756" i="3"/>
  <c r="U749" i="3"/>
  <c r="T753" i="17"/>
  <c r="U44" i="17"/>
  <c r="V44" i="17"/>
  <c r="T169" i="17"/>
  <c r="U165" i="3"/>
  <c r="T215" i="17"/>
  <c r="U557" i="3"/>
  <c r="T561" i="17"/>
  <c r="U768" i="3"/>
  <c r="T772" i="17"/>
  <c r="T548" i="17"/>
  <c r="U775" i="17"/>
  <c r="V775" i="17"/>
  <c r="U839" i="3"/>
  <c r="T843" i="17"/>
  <c r="T594" i="17"/>
  <c r="U590" i="3"/>
  <c r="T770" i="3"/>
  <c r="T330" i="3"/>
  <c r="T839" i="3"/>
  <c r="T807" i="3"/>
  <c r="T199" i="3"/>
  <c r="T609" i="3"/>
  <c r="T982" i="3"/>
  <c r="T934" i="3"/>
  <c r="T838" i="3"/>
  <c r="T267" i="3"/>
  <c r="T406" i="3"/>
  <c r="T598" i="3"/>
  <c r="T416" i="3"/>
  <c r="T99" i="3"/>
  <c r="T469" i="3"/>
  <c r="T421" i="3"/>
  <c r="T405" i="3"/>
  <c r="T389" i="3"/>
  <c r="T357" i="3"/>
  <c r="T325" i="3"/>
  <c r="T223" i="3"/>
  <c r="T206" i="3"/>
  <c r="T38" i="3"/>
  <c r="T22" i="3"/>
  <c r="T456" i="17"/>
  <c r="U431" i="3"/>
  <c r="T435" i="17"/>
  <c r="U502" i="3"/>
  <c r="T506" i="17"/>
  <c r="T526" i="17"/>
  <c r="U522" i="3"/>
  <c r="T292" i="17"/>
  <c r="U784" i="3"/>
  <c r="T788" i="17"/>
  <c r="T800" i="17"/>
  <c r="U796" i="3"/>
  <c r="U276" i="3"/>
  <c r="T280" i="17"/>
  <c r="T309" i="17"/>
  <c r="U52" i="17"/>
  <c r="V52" i="17"/>
  <c r="U865" i="17"/>
  <c r="V865" i="17"/>
  <c r="V798" i="17"/>
  <c r="U798" i="17"/>
  <c r="U427" i="17"/>
  <c r="V427" i="17"/>
  <c r="U296" i="17"/>
  <c r="V296" i="17"/>
  <c r="U127" i="3"/>
  <c r="T131" i="17"/>
  <c r="U846" i="17"/>
  <c r="V846" i="17"/>
  <c r="T216" i="17"/>
  <c r="V833" i="17"/>
  <c r="U833" i="17"/>
  <c r="T989" i="17"/>
  <c r="U985" i="3"/>
  <c r="V984" i="17"/>
  <c r="U984" i="17"/>
  <c r="T597" i="17"/>
  <c r="T356" i="17"/>
  <c r="U166" i="3"/>
  <c r="T170" i="17"/>
  <c r="V985" i="17"/>
  <c r="U985" i="17"/>
  <c r="V291" i="17"/>
  <c r="U291" i="17"/>
  <c r="T870" i="17"/>
  <c r="U332" i="3"/>
  <c r="T336" i="17"/>
  <c r="U216" i="3"/>
  <c r="T220" i="17"/>
  <c r="T528" i="17"/>
  <c r="U758" i="17"/>
  <c r="V758" i="17"/>
  <c r="U645" i="17"/>
  <c r="V645" i="17"/>
  <c r="T703" i="17"/>
  <c r="U877" i="3"/>
  <c r="T881" i="17"/>
  <c r="U27" i="3"/>
  <c r="T31" i="17"/>
  <c r="V513" i="17"/>
  <c r="U513" i="17"/>
  <c r="U873" i="3"/>
  <c r="T877" i="17"/>
  <c r="U230" i="17"/>
  <c r="V230" i="17"/>
  <c r="U381" i="17"/>
  <c r="V381" i="17"/>
  <c r="U249" i="17"/>
  <c r="V249" i="17"/>
  <c r="T767" i="17"/>
  <c r="U389" i="17"/>
  <c r="V389" i="17"/>
  <c r="U856" i="17"/>
  <c r="V856" i="17"/>
  <c r="U138" i="17"/>
  <c r="V138" i="17"/>
  <c r="U125" i="17"/>
  <c r="V125" i="17"/>
  <c r="T584" i="17"/>
  <c r="U756" i="17"/>
  <c r="V756" i="17"/>
  <c r="U298" i="17"/>
  <c r="V298" i="17"/>
  <c r="U265" i="3"/>
  <c r="T269" i="17"/>
  <c r="T16" i="17"/>
  <c r="T684" i="17"/>
  <c r="U680" i="3"/>
  <c r="U999" i="3"/>
  <c r="T1003" i="17"/>
  <c r="U526" i="3"/>
  <c r="T530" i="17"/>
  <c r="U49" i="3"/>
  <c r="T53" i="17"/>
  <c r="V501" i="17"/>
  <c r="U501" i="17"/>
  <c r="T762" i="17"/>
  <c r="V65" i="17"/>
  <c r="U65" i="17"/>
  <c r="T498" i="17"/>
  <c r="U494" i="3"/>
  <c r="B486" i="17"/>
  <c r="U654" i="17"/>
  <c r="V654" i="17"/>
  <c r="V238" i="17"/>
  <c r="U238" i="17"/>
  <c r="T221" i="17"/>
  <c r="U217" i="3"/>
  <c r="T11" i="17"/>
  <c r="T40" i="18" s="1"/>
  <c r="T819" i="17"/>
  <c r="V171" i="17"/>
  <c r="U171" i="17"/>
  <c r="U600" i="3"/>
  <c r="T604" i="17"/>
  <c r="V696" i="17"/>
  <c r="U696" i="17"/>
  <c r="U474" i="3"/>
  <c r="T478" i="17"/>
  <c r="U798" i="3"/>
  <c r="T802" i="17"/>
  <c r="V402" i="17"/>
  <c r="U402" i="17"/>
  <c r="V642" i="17"/>
  <c r="U642" i="17"/>
  <c r="T794" i="17"/>
  <c r="U676" i="3"/>
  <c r="T680" i="17"/>
  <c r="U338" i="3"/>
  <c r="T342" i="17"/>
  <c r="U816" i="3"/>
  <c r="T820" i="17"/>
  <c r="V686" i="17"/>
  <c r="U686" i="17"/>
  <c r="V373" i="17"/>
  <c r="U373" i="17"/>
  <c r="T300" i="17"/>
  <c r="U296" i="3"/>
  <c r="U713" i="3"/>
  <c r="T717" i="17"/>
  <c r="T996" i="17"/>
  <c r="U992" i="3"/>
  <c r="T643" i="17"/>
  <c r="T582" i="17"/>
  <c r="U578" i="3"/>
  <c r="T629" i="17"/>
  <c r="U692" i="17"/>
  <c r="V692" i="17"/>
  <c r="U485" i="3"/>
  <c r="T489" i="17"/>
  <c r="T858" i="17"/>
  <c r="U854" i="3"/>
  <c r="U948" i="3"/>
  <c r="T952" i="17"/>
  <c r="T840" i="17"/>
  <c r="T57" i="17"/>
  <c r="U53" i="3"/>
  <c r="U297" i="3"/>
  <c r="T301" i="17"/>
  <c r="U103" i="3"/>
  <c r="T107" i="17"/>
  <c r="T782" i="17"/>
  <c r="T714" i="17"/>
  <c r="T219" i="17"/>
  <c r="U215" i="3"/>
  <c r="T163" i="17"/>
  <c r="U159" i="3"/>
  <c r="T948" i="17"/>
  <c r="U944" i="3"/>
  <c r="T972" i="17"/>
  <c r="U968" i="3"/>
  <c r="U800" i="3"/>
  <c r="T804" i="17"/>
  <c r="T785" i="17"/>
  <c r="T59" i="17"/>
  <c r="T276" i="17"/>
  <c r="U272" i="3"/>
  <c r="U922" i="17"/>
  <c r="V922" i="17"/>
  <c r="U763" i="17"/>
  <c r="V763" i="17"/>
  <c r="T217" i="17"/>
  <c r="U213" i="3"/>
  <c r="T823" i="17"/>
  <c r="T376" i="17"/>
  <c r="U372" i="3"/>
  <c r="T854" i="17"/>
  <c r="V961" i="17"/>
  <c r="U961" i="17"/>
  <c r="U690" i="17"/>
  <c r="V690" i="17"/>
  <c r="U451" i="3"/>
  <c r="T455" i="17"/>
  <c r="U369" i="17"/>
  <c r="V369" i="17"/>
  <c r="T166" i="17"/>
  <c r="U162" i="3"/>
  <c r="T805" i="17"/>
  <c r="U801" i="3"/>
  <c r="U41" i="3"/>
  <c r="T45" i="17"/>
  <c r="U662" i="3"/>
  <c r="T666" i="17"/>
  <c r="T857" i="17"/>
  <c r="U853" i="3"/>
  <c r="T615" i="17"/>
  <c r="U611" i="3"/>
  <c r="U964" i="3"/>
  <c r="T968" i="17"/>
  <c r="T925" i="3"/>
  <c r="T809" i="3"/>
  <c r="T605" i="3"/>
  <c r="T537" i="3"/>
  <c r="T780" i="3"/>
  <c r="T853" i="3"/>
  <c r="T821" i="3"/>
  <c r="T964" i="3"/>
  <c r="T272" i="3"/>
  <c r="T160" i="3"/>
  <c r="T704" i="17"/>
  <c r="T683" i="17"/>
  <c r="U679" i="3"/>
  <c r="U538" i="3"/>
  <c r="T542" i="17"/>
  <c r="T183" i="17"/>
  <c r="U179" i="3"/>
  <c r="U339" i="17"/>
  <c r="V339" i="17"/>
  <c r="V520" i="17"/>
  <c r="U520" i="17"/>
  <c r="T936" i="17"/>
  <c r="U932" i="3"/>
  <c r="T667" i="17"/>
  <c r="U663" i="3"/>
  <c r="V316" i="17"/>
  <c r="U316" i="17"/>
  <c r="U998" i="3"/>
  <c r="T1002" i="17"/>
  <c r="T932" i="17"/>
  <c r="U928" i="3"/>
  <c r="T695" i="17"/>
  <c r="U691" i="3"/>
  <c r="U849" i="17"/>
  <c r="V849" i="17"/>
  <c r="T954" i="17"/>
  <c r="U364" i="3"/>
  <c r="T368" i="17"/>
  <c r="V48" i="17"/>
  <c r="U48" i="17"/>
  <c r="U965" i="3"/>
  <c r="T969" i="17"/>
  <c r="U808" i="17"/>
  <c r="V808" i="17"/>
  <c r="T624" i="17"/>
  <c r="U620" i="3"/>
  <c r="U463" i="3"/>
  <c r="T467" i="17"/>
  <c r="T711" i="17"/>
  <c r="U707" i="3"/>
  <c r="T734" i="17"/>
  <c r="U730" i="3"/>
  <c r="U181" i="3"/>
  <c r="T185" i="17"/>
  <c r="U274" i="3"/>
  <c r="T278" i="17"/>
  <c r="V98" i="17"/>
  <c r="U98" i="17"/>
  <c r="U616" i="17"/>
  <c r="V616" i="17"/>
  <c r="V652" i="17"/>
  <c r="U652" i="17"/>
  <c r="U348" i="3"/>
  <c r="T352" i="17"/>
  <c r="T564" i="17"/>
  <c r="T931" i="3"/>
  <c r="T850" i="3"/>
  <c r="T322" i="3"/>
  <c r="T579" i="3"/>
  <c r="T69" i="3"/>
  <c r="T374" i="3"/>
  <c r="T417" i="3"/>
  <c r="T401" i="3"/>
  <c r="T129" i="3"/>
  <c r="T447" i="17"/>
  <c r="U443" i="3"/>
  <c r="T592" i="17"/>
  <c r="U588" i="3"/>
  <c r="U677" i="17"/>
  <c r="V677" i="17"/>
  <c r="T638" i="17"/>
  <c r="V200" i="17"/>
  <c r="U200" i="17"/>
  <c r="U550" i="3"/>
  <c r="T554" i="17"/>
  <c r="U496" i="17"/>
  <c r="V496" i="17"/>
  <c r="V430" i="17"/>
  <c r="U430" i="17"/>
  <c r="T184" i="17"/>
  <c r="U180" i="3"/>
  <c r="T608" i="17"/>
  <c r="U604" i="3"/>
  <c r="V120" i="17"/>
  <c r="U120" i="17"/>
  <c r="T222" i="17"/>
  <c r="U218" i="3"/>
  <c r="U306" i="17"/>
  <c r="V306" i="17"/>
  <c r="U528" i="3"/>
  <c r="T532" i="17"/>
  <c r="T555" i="17"/>
  <c r="U551" i="3"/>
  <c r="T424" i="17"/>
  <c r="V450" i="17"/>
  <c r="U450" i="17"/>
  <c r="T693" i="17"/>
  <c r="U689" i="3"/>
  <c r="U889" i="17"/>
  <c r="V889" i="17"/>
  <c r="V579" i="17"/>
  <c r="U579" i="17"/>
  <c r="U523" i="17"/>
  <c r="V523" i="17"/>
  <c r="V890" i="17"/>
  <c r="U890" i="17"/>
  <c r="U45" i="3"/>
  <c r="T49" i="17"/>
  <c r="T197" i="17"/>
  <c r="T244" i="17"/>
  <c r="U240" i="3"/>
  <c r="T747" i="17"/>
  <c r="U743" i="3"/>
  <c r="U264" i="3"/>
  <c r="T268" i="17"/>
  <c r="T24" i="17"/>
  <c r="U20" i="3"/>
  <c r="T254" i="17"/>
  <c r="U250" i="3"/>
  <c r="U959" i="3"/>
  <c r="T963" i="17"/>
  <c r="T577" i="17"/>
  <c r="U443" i="17"/>
  <c r="V443" i="17"/>
  <c r="T900" i="17"/>
  <c r="U896" i="3"/>
  <c r="T519" i="17"/>
  <c r="U515" i="3"/>
  <c r="V844" i="17"/>
  <c r="U844" i="17"/>
  <c r="T313" i="17"/>
  <c r="T137" i="17"/>
  <c r="U133" i="3"/>
  <c r="U478" i="3"/>
  <c r="T482" i="17"/>
  <c r="T121" i="17"/>
  <c r="U117" i="3"/>
  <c r="U869" i="3"/>
  <c r="T873" i="17"/>
  <c r="U743" i="17"/>
  <c r="V743" i="17"/>
  <c r="V195" i="17"/>
  <c r="U195" i="17"/>
  <c r="T192" i="17"/>
  <c r="U188" i="3"/>
  <c r="V924" i="17"/>
  <c r="U924" i="17"/>
  <c r="T571" i="17"/>
  <c r="U567" i="3"/>
  <c r="U862" i="17"/>
  <c r="V862" i="17"/>
  <c r="T30" i="17"/>
  <c r="U26" i="3"/>
  <c r="T942" i="17"/>
  <c r="U915" i="3"/>
  <c r="T919" i="17"/>
  <c r="U24" i="3"/>
  <c r="T28" i="17"/>
  <c r="T733" i="17"/>
  <c r="U729" i="3"/>
  <c r="U345" i="17"/>
  <c r="V345" i="17"/>
  <c r="U716" i="17"/>
  <c r="V716" i="17"/>
  <c r="U725" i="3"/>
  <c r="T729" i="17"/>
  <c r="U386" i="3"/>
  <c r="T390" i="17"/>
  <c r="T149" i="17"/>
  <c r="T850" i="17"/>
  <c r="U846" i="3"/>
  <c r="T941" i="17"/>
  <c r="U937" i="3"/>
  <c r="T290" i="17"/>
  <c r="T918" i="17"/>
  <c r="U886" i="17"/>
  <c r="V886" i="17"/>
  <c r="V35" i="17"/>
  <c r="U35" i="17"/>
  <c r="U644" i="17"/>
  <c r="V644" i="17"/>
  <c r="T670" i="17"/>
  <c r="U666" i="3"/>
  <c r="U484" i="3"/>
  <c r="T488" i="17"/>
  <c r="T824" i="17"/>
  <c r="V810" i="17"/>
  <c r="U810" i="17"/>
  <c r="T668" i="17"/>
  <c r="U750" i="3"/>
  <c r="T754" i="17"/>
  <c r="U307" i="17"/>
  <c r="V307" i="17"/>
  <c r="T21" i="17"/>
  <c r="V701" i="17"/>
  <c r="U701" i="17"/>
  <c r="U970" i="17"/>
  <c r="V970" i="17"/>
  <c r="U119" i="3"/>
  <c r="T123" i="17"/>
  <c r="U346" i="3"/>
  <c r="T350" i="17"/>
  <c r="T134" i="17"/>
  <c r="U130" i="3"/>
  <c r="U366" i="17"/>
  <c r="V366" i="17"/>
  <c r="T13" i="17"/>
  <c r="T42" i="18" s="1"/>
  <c r="T181" i="17"/>
  <c r="U58" i="3"/>
  <c r="T62" i="17"/>
  <c r="T38" i="17"/>
  <c r="U34" i="3"/>
  <c r="U657" i="17"/>
  <c r="V657" i="17"/>
  <c r="T836" i="17"/>
  <c r="U832" i="3"/>
  <c r="U375" i="17"/>
  <c r="V375" i="17"/>
  <c r="U644" i="3"/>
  <c r="T648" i="17"/>
  <c r="V68" i="17"/>
  <c r="U68" i="17"/>
  <c r="T50" i="17"/>
  <c r="U46" i="3"/>
  <c r="U157" i="17"/>
  <c r="V157" i="17"/>
  <c r="U298" i="3"/>
  <c r="T302" i="17"/>
  <c r="V589" i="17"/>
  <c r="U589" i="17"/>
  <c r="T958" i="17"/>
  <c r="U991" i="17"/>
  <c r="V991" i="17"/>
  <c r="U601" i="3"/>
  <c r="T605" i="17"/>
  <c r="V343" i="17"/>
  <c r="U343" i="17"/>
  <c r="V265" i="17"/>
  <c r="U265" i="17"/>
  <c r="U353" i="3"/>
  <c r="T357" i="17"/>
  <c r="V354" i="17"/>
  <c r="U354" i="17"/>
  <c r="T168" i="17"/>
  <c r="U164" i="3"/>
  <c r="V201" i="17"/>
  <c r="U201" i="17"/>
  <c r="T558" i="17"/>
  <c r="U554" i="3"/>
  <c r="T660" i="17"/>
  <c r="U656" i="3"/>
  <c r="T476" i="17"/>
  <c r="U512" i="3"/>
  <c r="T516" i="17"/>
  <c r="U678" i="3"/>
  <c r="T682" i="17"/>
  <c r="T707" i="17"/>
  <c r="U703" i="3"/>
  <c r="V122" i="17"/>
  <c r="U122" i="17"/>
  <c r="U628" i="3"/>
  <c r="T632" i="17"/>
  <c r="T939" i="17"/>
  <c r="U935" i="3"/>
  <c r="U306" i="3"/>
  <c r="T310" i="17"/>
  <c r="U86" i="17"/>
  <c r="V86" i="17"/>
  <c r="T653" i="17"/>
  <c r="U649" i="3"/>
  <c r="V367" i="17"/>
  <c r="U367" i="17"/>
  <c r="T907" i="17"/>
  <c r="U903" i="3"/>
  <c r="T786" i="17"/>
  <c r="U362" i="17"/>
  <c r="V362" i="17"/>
  <c r="U521" i="3"/>
  <c r="T525" i="17"/>
  <c r="V284" i="17"/>
  <c r="U284" i="17"/>
  <c r="U79" i="17"/>
  <c r="V79" i="17"/>
  <c r="T232" i="17"/>
  <c r="U228" i="3"/>
  <c r="U693" i="3"/>
  <c r="T697" i="17"/>
  <c r="T297" i="3"/>
  <c r="T571" i="3"/>
  <c r="T586" i="3"/>
  <c r="T103" i="3"/>
  <c r="T876" i="17"/>
  <c r="U876" i="3"/>
  <c r="T880" i="17"/>
  <c r="U856" i="3"/>
  <c r="T860" i="17"/>
  <c r="U132" i="3"/>
  <c r="T136" i="17"/>
  <c r="T567" i="17"/>
  <c r="U563" i="3"/>
  <c r="V377" i="17"/>
  <c r="U377" i="17"/>
  <c r="T75" i="17"/>
  <c r="U71" i="3"/>
  <c r="T832" i="17"/>
  <c r="U828" i="3"/>
  <c r="T156" i="17"/>
  <c r="U741" i="17"/>
  <c r="V741" i="17"/>
  <c r="V206" i="17"/>
  <c r="U206" i="17"/>
  <c r="U185" i="3"/>
  <c r="T189" i="17"/>
  <c r="T641" i="17"/>
  <c r="U195" i="3"/>
  <c r="T199" i="17"/>
  <c r="U741" i="3"/>
  <c r="T745" i="17"/>
  <c r="U190" i="3"/>
  <c r="T194" i="17"/>
  <c r="U777" i="3"/>
  <c r="T781" i="17"/>
  <c r="T962" i="17"/>
  <c r="U958" i="3"/>
  <c r="V603" i="17"/>
  <c r="U603" i="17"/>
  <c r="U263" i="3"/>
  <c r="T267" i="17"/>
  <c r="T821" i="17"/>
  <c r="V790" i="17"/>
  <c r="U790" i="17"/>
  <c r="U831" i="3"/>
  <c r="T835" i="17"/>
  <c r="T891" i="17"/>
  <c r="V174" i="17"/>
  <c r="U174" i="17"/>
  <c r="U737" i="17"/>
  <c r="V737" i="17"/>
  <c r="U963" i="3"/>
  <c r="T967" i="17"/>
  <c r="T878" i="17"/>
  <c r="T331" i="17"/>
  <c r="U78" i="3"/>
  <c r="T82" i="17"/>
  <c r="U488" i="3"/>
  <c r="T492" i="17"/>
  <c r="T599" i="17"/>
  <c r="U595" i="3"/>
  <c r="U100" i="3"/>
  <c r="T104" i="17"/>
  <c r="V916" i="17"/>
  <c r="U916" i="17"/>
  <c r="T100" i="17"/>
  <c r="U96" i="3"/>
  <c r="U485" i="17"/>
  <c r="V485" i="17"/>
  <c r="T470" i="17"/>
  <c r="U466" i="3"/>
  <c r="T19" i="17"/>
  <c r="U15" i="3"/>
  <c r="V258" i="17"/>
  <c r="U258" i="17"/>
  <c r="T829" i="17"/>
  <c r="U351" i="3"/>
  <c r="T355" i="17"/>
  <c r="U212" i="17"/>
  <c r="V212" i="17"/>
  <c r="T709" i="3"/>
  <c r="T777" i="3"/>
  <c r="T728" i="3"/>
  <c r="T173" i="3"/>
  <c r="T548" i="3"/>
  <c r="T451" i="3"/>
  <c r="T185" i="3"/>
  <c r="V529" i="17"/>
  <c r="U529" i="17"/>
  <c r="T633" i="17"/>
  <c r="U814" i="3"/>
  <c r="T818" i="17"/>
  <c r="V303" i="17"/>
  <c r="U303" i="17"/>
  <c r="V744" i="17"/>
  <c r="U744" i="17"/>
  <c r="U214" i="17"/>
  <c r="V214" i="17"/>
  <c r="U553" i="3"/>
  <c r="T557" i="17"/>
  <c r="U224" i="17"/>
  <c r="V224" i="17"/>
  <c r="U322" i="17"/>
  <c r="V322" i="17"/>
  <c r="U947" i="3"/>
  <c r="T951" i="17"/>
  <c r="T320" i="17"/>
  <c r="U316" i="3"/>
  <c r="U257" i="3"/>
  <c r="T261" i="17"/>
  <c r="T509" i="17"/>
  <c r="T502" i="17"/>
  <c r="U498" i="3"/>
  <c r="U753" i="3"/>
  <c r="T757" i="17"/>
  <c r="T681" i="17"/>
  <c r="U677" i="3"/>
  <c r="U124" i="3"/>
  <c r="T128" i="17"/>
  <c r="U833" i="3"/>
  <c r="T837" i="17"/>
  <c r="T202" i="17"/>
  <c r="U198" i="3"/>
  <c r="U162" i="17"/>
  <c r="V162" i="17"/>
  <c r="U191" i="17"/>
  <c r="V191" i="17"/>
  <c r="V655" i="17"/>
  <c r="U655" i="17"/>
  <c r="U899" i="3"/>
  <c r="T903" i="17"/>
  <c r="V196" i="17"/>
  <c r="U196" i="17"/>
  <c r="V560" i="17"/>
  <c r="U560" i="17"/>
  <c r="U1004" i="3"/>
  <c r="U64" i="18" s="1"/>
  <c r="T1008" i="17"/>
  <c r="T48" i="18" s="1"/>
  <c r="V626" i="17"/>
  <c r="U626" i="17"/>
  <c r="U243" i="3"/>
  <c r="T247" i="17"/>
  <c r="U321" i="3"/>
  <c r="T325" i="17"/>
  <c r="T180" i="17"/>
  <c r="U176" i="3"/>
  <c r="U775" i="3"/>
  <c r="T779" i="17"/>
  <c r="U917" i="3"/>
  <c r="T921" i="17"/>
  <c r="T141" i="17"/>
  <c r="V66" i="17"/>
  <c r="U66" i="17"/>
  <c r="V391" i="17"/>
  <c r="U391" i="17"/>
  <c r="U419" i="3"/>
  <c r="T423" i="17"/>
  <c r="U385" i="17"/>
  <c r="V385" i="17"/>
  <c r="T993" i="17"/>
  <c r="U989" i="3"/>
  <c r="T864" i="17"/>
  <c r="U860" i="3"/>
  <c r="T998" i="17"/>
  <c r="U761" i="17"/>
  <c r="V761" i="17"/>
  <c r="T630" i="17"/>
  <c r="U297" i="17"/>
  <c r="V297" i="17"/>
  <c r="U273" i="17"/>
  <c r="V273" i="17"/>
  <c r="V945" i="17"/>
  <c r="U945" i="17"/>
  <c r="U60" i="17"/>
  <c r="V60" i="17"/>
  <c r="V99" i="17"/>
  <c r="U99" i="17"/>
  <c r="U895" i="3"/>
  <c r="T899" i="17"/>
  <c r="T259" i="17"/>
  <c r="U200" i="3"/>
  <c r="T204" i="17"/>
  <c r="U29" i="17"/>
  <c r="V29" i="17"/>
  <c r="U603" i="3"/>
  <c r="T607" i="17"/>
  <c r="T101" i="17"/>
  <c r="T503" i="17"/>
  <c r="U499" i="3"/>
  <c r="T621" i="17"/>
  <c r="U617" i="3"/>
  <c r="T726" i="17"/>
  <c r="U722" i="3"/>
  <c r="T967" i="3"/>
  <c r="T732" i="3"/>
  <c r="T764" i="3"/>
  <c r="T793" i="3"/>
  <c r="T768" i="3"/>
  <c r="T756" i="3"/>
  <c r="T883" i="3"/>
  <c r="T867" i="3"/>
  <c r="T819" i="3"/>
  <c r="T631" i="3"/>
  <c r="T698" i="3"/>
  <c r="T721" i="3"/>
  <c r="T994" i="3"/>
  <c r="T978" i="3"/>
  <c r="T930" i="3"/>
  <c r="T834" i="3"/>
  <c r="T802" i="3"/>
  <c r="T215" i="3"/>
  <c r="T466" i="3"/>
  <c r="T394" i="3"/>
  <c r="T211" i="3"/>
  <c r="T919" i="3"/>
  <c r="T693" i="3"/>
  <c r="T963" i="3"/>
  <c r="T897" i="3"/>
  <c r="T881" i="3"/>
  <c r="T865" i="3"/>
  <c r="T833" i="3"/>
  <c r="T817" i="3"/>
  <c r="T801" i="3"/>
  <c r="T691" i="3"/>
  <c r="T976" i="3"/>
  <c r="T960" i="3"/>
  <c r="T944" i="3"/>
  <c r="T928" i="3"/>
  <c r="T880" i="3"/>
  <c r="T864" i="3"/>
  <c r="T848" i="3"/>
  <c r="T800" i="3"/>
  <c r="T382" i="3"/>
  <c r="T304" i="3"/>
  <c r="T195" i="3"/>
  <c r="T486" i="3"/>
  <c r="T592" i="3"/>
  <c r="T560" i="3"/>
  <c r="T544" i="3"/>
  <c r="T528" i="3"/>
  <c r="T284" i="3"/>
  <c r="T149" i="3"/>
  <c r="T463" i="3"/>
  <c r="T399" i="3"/>
  <c r="T383" i="3"/>
  <c r="T367" i="3"/>
  <c r="T351" i="3"/>
  <c r="T257" i="3"/>
  <c r="T200" i="3"/>
  <c r="T159" i="3"/>
  <c r="T140" i="3"/>
  <c r="T120" i="3"/>
  <c r="T16" i="3"/>
  <c r="U408" i="17"/>
  <c r="V408" i="17"/>
  <c r="U826" i="17"/>
  <c r="V826" i="17"/>
  <c r="U194" i="3"/>
  <c r="T198" i="17"/>
  <c r="T161" i="17"/>
  <c r="U157" i="3"/>
  <c r="U35" i="3"/>
  <c r="T39" i="17"/>
  <c r="T817" i="17"/>
  <c r="U813" i="3"/>
  <c r="T504" i="17"/>
  <c r="U500" i="3"/>
  <c r="T678" i="17"/>
  <c r="U674" i="3"/>
  <c r="V88" i="17"/>
  <c r="U88" i="17"/>
  <c r="T433" i="17"/>
  <c r="T255" i="17"/>
  <c r="U411" i="3"/>
  <c r="T415" i="17"/>
  <c r="T468" i="17"/>
  <c r="U464" i="3"/>
  <c r="U545" i="3"/>
  <c r="T549" i="17"/>
  <c r="U396" i="17"/>
  <c r="V396" i="17"/>
  <c r="U412" i="17"/>
  <c r="V412" i="17"/>
  <c r="U285" i="3"/>
  <c r="T289" i="17"/>
  <c r="T875" i="17"/>
  <c r="U871" i="3"/>
  <c r="T822" i="17"/>
  <c r="T404" i="17"/>
  <c r="U400" i="3"/>
  <c r="T462" i="17"/>
  <c r="U458" i="3"/>
  <c r="U90" i="17"/>
  <c r="V90" i="17"/>
  <c r="T911" i="17"/>
  <c r="U716" i="3"/>
  <c r="T720" i="17"/>
  <c r="U169" i="3"/>
  <c r="T173" i="17"/>
  <c r="U581" i="17"/>
  <c r="V581" i="17"/>
  <c r="T475" i="17"/>
  <c r="U471" i="3"/>
  <c r="U487" i="3"/>
  <c r="T491" i="17"/>
  <c r="T465" i="17"/>
  <c r="T841" i="17"/>
  <c r="U837" i="3"/>
  <c r="U131" i="3"/>
  <c r="T135" i="17"/>
  <c r="U719" i="17"/>
  <c r="V719" i="17"/>
  <c r="T419" i="17"/>
  <c r="U415" i="3"/>
  <c r="U791" i="17"/>
  <c r="V791" i="17"/>
  <c r="V913" i="17"/>
  <c r="U913" i="17"/>
  <c r="T139" i="17"/>
  <c r="U135" i="3"/>
  <c r="U471" i="17"/>
  <c r="V471" i="17"/>
  <c r="T282" i="17"/>
  <c r="U30" i="3"/>
  <c r="T34" i="17"/>
  <c r="T536" i="17"/>
  <c r="U532" i="3"/>
  <c r="U597" i="3"/>
  <c r="T601" i="17"/>
  <c r="T981" i="17"/>
  <c r="U602" i="3"/>
  <c r="T606" i="17"/>
  <c r="T335" i="17"/>
  <c r="U331" i="3"/>
  <c r="U108" i="3"/>
  <c r="T112" i="17"/>
  <c r="U929" i="3"/>
  <c r="T933" i="17"/>
  <c r="U144" i="3"/>
  <c r="T148" i="17"/>
  <c r="U139" i="3"/>
  <c r="T143" i="17"/>
  <c r="U761" i="3"/>
  <c r="T765" i="17"/>
  <c r="U126" i="17"/>
  <c r="V126" i="17"/>
  <c r="U394" i="17"/>
  <c r="V394" i="17"/>
  <c r="U984" i="3"/>
  <c r="T988" i="17"/>
  <c r="T89" i="17"/>
  <c r="T499" i="17"/>
  <c r="U235" i="3"/>
  <c r="T239" i="17"/>
  <c r="U432" i="3"/>
  <c r="T436" i="17"/>
  <c r="T625" i="17"/>
  <c r="V72" i="17"/>
  <c r="U72" i="17"/>
  <c r="T392" i="17"/>
  <c r="U388" i="3"/>
  <c r="T341" i="17"/>
  <c r="U337" i="3"/>
  <c r="T117" i="17"/>
  <c r="V572" i="17"/>
  <c r="U572" i="17"/>
  <c r="V755" i="17"/>
  <c r="U755" i="17"/>
  <c r="T426" i="17"/>
  <c r="U422" i="3"/>
  <c r="V407" i="17"/>
  <c r="U407" i="17"/>
  <c r="U849" i="3"/>
  <c r="T853" i="17"/>
  <c r="T95" i="17"/>
  <c r="U91" i="3"/>
  <c r="U179" i="17"/>
  <c r="V179" i="17"/>
  <c r="U23" i="3"/>
  <c r="T27" i="17"/>
  <c r="V218" i="17"/>
  <c r="U218" i="17"/>
  <c r="T637" i="17"/>
  <c r="U633" i="3"/>
  <c r="U358" i="17"/>
  <c r="V358" i="17"/>
  <c r="U355" i="3"/>
  <c r="T359" i="17"/>
  <c r="U562" i="3"/>
  <c r="T566" i="17"/>
  <c r="V959" i="17"/>
  <c r="U959" i="17"/>
  <c r="T337" i="17"/>
  <c r="U333" i="3"/>
  <c r="U263" i="17"/>
  <c r="V263" i="17"/>
  <c r="U705" i="3"/>
  <c r="T709" i="17"/>
  <c r="U451" i="17"/>
  <c r="V451" i="17"/>
  <c r="U324" i="17"/>
  <c r="V324" i="17"/>
  <c r="V662" i="17"/>
  <c r="U662" i="17"/>
  <c r="V574" i="17"/>
  <c r="U574" i="17"/>
  <c r="U295" i="17"/>
  <c r="V295" i="17"/>
  <c r="U511" i="3"/>
  <c r="T515" i="17"/>
  <c r="U695" i="3"/>
  <c r="T699" i="17"/>
  <c r="V815" i="17"/>
  <c r="U815" i="17"/>
  <c r="U92" i="3"/>
  <c r="T96" i="17"/>
  <c r="U530" i="3"/>
  <c r="T534" i="17"/>
  <c r="T598" i="17"/>
  <c r="T252" i="3"/>
  <c r="T42" i="3"/>
  <c r="V710" i="17"/>
  <c r="U710" i="17"/>
  <c r="T647" i="17"/>
  <c r="U643" i="3"/>
  <c r="U396" i="3"/>
  <c r="T400" i="17"/>
  <c r="T611" i="17"/>
  <c r="U920" i="17"/>
  <c r="V920" i="17"/>
  <c r="U520" i="3"/>
  <c r="T524" i="17"/>
  <c r="U555" i="3"/>
  <c r="T559" i="17"/>
  <c r="T928" i="17"/>
  <c r="U650" i="17"/>
  <c r="V650" i="17"/>
  <c r="T479" i="17"/>
  <c r="U379" i="17"/>
  <c r="V379" i="17"/>
  <c r="T562" i="17"/>
  <c r="T893" i="17"/>
  <c r="U889" i="3"/>
  <c r="U661" i="3"/>
  <c r="T665" i="17"/>
  <c r="U244" i="3"/>
  <c r="T248" i="17"/>
  <c r="T51" i="17"/>
  <c r="U47" i="3"/>
  <c r="U318" i="17"/>
  <c r="V318" i="17"/>
  <c r="U128" i="3"/>
  <c r="T132" i="17"/>
  <c r="T382" i="17"/>
  <c r="U378" i="3"/>
  <c r="T905" i="3"/>
  <c r="T1003" i="3"/>
  <c r="T63" i="18" s="1"/>
  <c r="T789" i="3"/>
  <c r="T947" i="3"/>
  <c r="T993" i="3"/>
  <c r="T991" i="3"/>
  <c r="T620" i="3"/>
  <c r="T708" i="3"/>
  <c r="T617" i="3"/>
  <c r="T895" i="3"/>
  <c r="T879" i="3"/>
  <c r="T847" i="3"/>
  <c r="T831" i="3"/>
  <c r="T679" i="3"/>
  <c r="T618" i="3"/>
  <c r="T769" i="3"/>
  <c r="T958" i="3"/>
  <c r="T894" i="3"/>
  <c r="T878" i="3"/>
  <c r="T862" i="3"/>
  <c r="T814" i="3"/>
  <c r="T742" i="3"/>
  <c r="T462" i="3"/>
  <c r="T263" i="3"/>
  <c r="T488" i="3"/>
  <c r="T360" i="3"/>
  <c r="T243" i="3"/>
  <c r="T590" i="3"/>
  <c r="T558" i="3"/>
  <c r="T510" i="3"/>
  <c r="T213" i="3"/>
  <c r="T282" i="3"/>
  <c r="T493" i="3"/>
  <c r="T230" i="3"/>
  <c r="T198" i="3"/>
  <c r="T182" i="3"/>
  <c r="T143" i="3"/>
  <c r="T89" i="3"/>
  <c r="T90" i="3"/>
  <c r="T74" i="3"/>
  <c r="T41" i="3"/>
  <c r="T687" i="17"/>
  <c r="U683" i="3"/>
  <c r="B724" i="17"/>
  <c r="T172" i="17"/>
  <c r="T127" i="17"/>
  <c r="T481" i="17"/>
  <c r="U477" i="3"/>
  <c r="U960" i="17"/>
  <c r="V960" i="17"/>
  <c r="V950" i="17"/>
  <c r="U950" i="17"/>
  <c r="U750" i="17"/>
  <c r="V750" i="17"/>
  <c r="T999" i="17"/>
  <c r="U995" i="3"/>
  <c r="U974" i="3"/>
  <c r="T978" i="17"/>
  <c r="T114" i="17"/>
  <c r="U110" i="3"/>
  <c r="U771" i="17"/>
  <c r="V771" i="17"/>
  <c r="U58" i="17"/>
  <c r="V58" i="17"/>
  <c r="V550" i="17"/>
  <c r="U550" i="17"/>
  <c r="T346" i="17"/>
  <c r="V43" i="17"/>
  <c r="U43" i="17"/>
  <c r="V664" i="17"/>
  <c r="U664" i="17"/>
  <c r="U226" i="17"/>
  <c r="V226" i="17"/>
  <c r="V912" i="17"/>
  <c r="U912" i="17"/>
  <c r="T275" i="17"/>
  <c r="U266" i="17"/>
  <c r="V266" i="17"/>
  <c r="U146" i="3"/>
  <c r="T150" i="17"/>
  <c r="T328" i="17"/>
  <c r="T446" i="17"/>
  <c r="T311" i="17"/>
  <c r="U307" i="3"/>
  <c r="V568" i="17"/>
  <c r="U568" i="17"/>
  <c r="U406" i="17"/>
  <c r="V406" i="17"/>
  <c r="V585" i="17"/>
  <c r="U585" i="17"/>
  <c r="T160" i="17"/>
  <c r="U156" i="3"/>
  <c r="U437" i="17"/>
  <c r="V437" i="17"/>
  <c r="V987" i="17"/>
  <c r="U987" i="17"/>
  <c r="T937" i="17"/>
  <c r="U979" i="17"/>
  <c r="V979" i="17"/>
  <c r="V751" i="17"/>
  <c r="U751" i="17"/>
  <c r="T370" i="17"/>
  <c r="U366" i="3"/>
  <c r="U483" i="3"/>
  <c r="T487" i="17"/>
  <c r="V591" i="17"/>
  <c r="U591" i="17"/>
  <c r="U397" i="17"/>
  <c r="V397" i="17"/>
  <c r="T507" i="17"/>
  <c r="U413" i="17"/>
  <c r="V413" i="17"/>
  <c r="T495" i="17"/>
  <c r="U491" i="3"/>
  <c r="U656" i="17"/>
  <c r="V656" i="17"/>
  <c r="T731" i="17"/>
  <c r="U727" i="3"/>
  <c r="T294" i="17"/>
  <c r="U507" i="3"/>
  <c r="T511" i="17"/>
  <c r="V469" i="17"/>
  <c r="U469" i="17"/>
  <c r="U992" i="17"/>
  <c r="V992" i="17"/>
  <c r="V130" i="17"/>
  <c r="U130" i="17"/>
  <c r="U902" i="17"/>
  <c r="V902" i="17"/>
  <c r="V434" i="17"/>
  <c r="U434" i="17"/>
  <c r="U459" i="17"/>
  <c r="V459" i="17"/>
  <c r="U646" i="17"/>
  <c r="V646" i="17"/>
  <c r="T1006" i="17"/>
  <c r="T46" i="18" s="1"/>
  <c r="U1002" i="3"/>
  <c r="U62" i="18" s="1"/>
  <c r="V740" i="17"/>
  <c r="U740" i="17"/>
  <c r="U518" i="17"/>
  <c r="V518" i="17"/>
  <c r="T205" i="17"/>
  <c r="U547" i="3"/>
  <c r="T551" i="17"/>
  <c r="U654" i="3"/>
  <c r="T658" i="17"/>
  <c r="T25" i="17"/>
  <c r="T231" i="17"/>
  <c r="U138" i="3"/>
  <c r="T142" i="17"/>
  <c r="V464" i="17"/>
  <c r="U464" i="17"/>
  <c r="U723" i="3"/>
  <c r="T727" i="17"/>
  <c r="T80" i="17"/>
  <c r="U319" i="17"/>
  <c r="V319" i="17"/>
  <c r="U310" i="3"/>
  <c r="T314" i="17"/>
  <c r="T416" i="17"/>
  <c r="T106" i="17"/>
  <c r="U102" i="3"/>
  <c r="U228" i="17"/>
  <c r="V228" i="17"/>
  <c r="V113" i="17"/>
  <c r="U113" i="17"/>
  <c r="T764" i="17"/>
  <c r="U312" i="17"/>
  <c r="V312" i="17"/>
  <c r="T55" i="17"/>
  <c r="U51" i="3"/>
  <c r="U824" i="3"/>
  <c r="T828" i="17"/>
  <c r="U241" i="3"/>
  <c r="T245" i="17"/>
  <c r="T439" i="17"/>
  <c r="U990" i="3"/>
  <c r="T994" i="17"/>
  <c r="U449" i="3"/>
  <c r="T453" i="17"/>
  <c r="V333" i="17"/>
  <c r="U333" i="17"/>
  <c r="T84" i="17"/>
  <c r="U80" i="3"/>
  <c r="U922" i="3"/>
  <c r="T926" i="17"/>
  <c r="U552" i="3"/>
  <c r="T556" i="17"/>
  <c r="T796" i="17"/>
  <c r="T614" i="17"/>
  <c r="U582" i="3"/>
  <c r="T586" i="17"/>
  <c r="T1005" i="17"/>
  <c r="T45" i="18" s="1"/>
  <c r="U738" i="3"/>
  <c r="T742" i="17"/>
  <c r="U983" i="17"/>
  <c r="V983" i="17"/>
  <c r="U766" i="3"/>
  <c r="T770" i="17"/>
  <c r="U639" i="17"/>
  <c r="V639" i="17"/>
  <c r="U69" i="17"/>
  <c r="V69" i="17"/>
  <c r="V351" i="17"/>
  <c r="U351" i="17"/>
  <c r="T317" i="17"/>
  <c r="U313" i="3"/>
  <c r="T12" i="17"/>
  <c r="T41" i="18" s="1"/>
  <c r="T930" i="17"/>
  <c r="U926" i="3"/>
  <c r="T766" i="17"/>
  <c r="U762" i="3"/>
  <c r="U755" i="3"/>
  <c r="T759" i="17"/>
  <c r="T735" i="17"/>
  <c r="U541" i="3"/>
  <c r="T545" i="17"/>
  <c r="U574" i="3"/>
  <c r="T578" i="17"/>
  <c r="U376" i="3"/>
  <c r="T380" i="17"/>
  <c r="T610" i="17"/>
  <c r="T649" i="17"/>
  <c r="U645" i="3"/>
  <c r="T943" i="17"/>
  <c r="U939" i="3"/>
  <c r="V431" i="17"/>
  <c r="U431" i="17"/>
  <c r="V679" i="17"/>
  <c r="U679" i="17"/>
  <c r="T953" i="17"/>
  <c r="U83" i="17"/>
  <c r="V83" i="17"/>
  <c r="V15" i="17"/>
  <c r="U15" i="17"/>
  <c r="U11" i="3"/>
  <c r="U13" i="3"/>
  <c r="U19" i="3"/>
  <c r="U25" i="3"/>
  <c r="U31" i="3"/>
  <c r="U33" i="3"/>
  <c r="U39" i="3"/>
  <c r="U10" i="3"/>
  <c r="U59" i="18" s="1"/>
  <c r="U14" i="3"/>
  <c r="U18" i="3"/>
  <c r="U28" i="3"/>
  <c r="U32" i="3"/>
  <c r="U36" i="3"/>
  <c r="U40" i="3"/>
  <c r="U43" i="3"/>
  <c r="U54" i="3"/>
  <c r="U56" i="3"/>
  <c r="U60" i="3"/>
  <c r="U62" i="3"/>
  <c r="U64" i="3"/>
  <c r="U44" i="3"/>
  <c r="U65" i="3"/>
  <c r="U48" i="3"/>
  <c r="U50" i="3"/>
  <c r="U52" i="3"/>
  <c r="U79" i="3"/>
  <c r="U86" i="3"/>
  <c r="U95" i="3"/>
  <c r="U116" i="3"/>
  <c r="U118" i="3"/>
  <c r="U122" i="3"/>
  <c r="U126" i="3"/>
  <c r="U134" i="3"/>
  <c r="U136" i="3"/>
  <c r="U57" i="3"/>
  <c r="U59" i="3"/>
  <c r="U61" i="3"/>
  <c r="U63" i="3"/>
  <c r="U87" i="3"/>
  <c r="U94" i="3"/>
  <c r="U66" i="3"/>
  <c r="U67" i="3"/>
  <c r="U68" i="3"/>
  <c r="U105" i="3"/>
  <c r="U107" i="3"/>
  <c r="U109" i="3"/>
  <c r="U153" i="3"/>
  <c r="U155" i="3"/>
  <c r="U161" i="3"/>
  <c r="U163" i="3"/>
  <c r="U98" i="3"/>
  <c r="U93" i="3"/>
  <c r="U73" i="3"/>
  <c r="U104" i="3"/>
  <c r="U83" i="3"/>
  <c r="U88" i="3"/>
  <c r="U154" i="3"/>
  <c r="U75" i="3"/>
  <c r="U106" i="3"/>
  <c r="U84" i="3"/>
  <c r="U167" i="3"/>
  <c r="U178" i="3"/>
  <c r="U183" i="3"/>
  <c r="U210" i="3"/>
  <c r="U226" i="3"/>
  <c r="U242" i="3"/>
  <c r="U247" i="3"/>
  <c r="U72" i="3"/>
  <c r="U184" i="3"/>
  <c r="U189" i="3"/>
  <c r="U205" i="3"/>
  <c r="U221" i="3"/>
  <c r="U232" i="3"/>
  <c r="U253" i="3"/>
  <c r="U170" i="3"/>
  <c r="U175" i="3"/>
  <c r="U186" i="3"/>
  <c r="U191" i="3"/>
  <c r="U202" i="3"/>
  <c r="U207" i="3"/>
  <c r="U234" i="3"/>
  <c r="U142" i="3"/>
  <c r="U192" i="3"/>
  <c r="U197" i="3"/>
  <c r="U260" i="3"/>
  <c r="U283" i="3"/>
  <c r="U292" i="3"/>
  <c r="U299" i="3"/>
  <c r="U308" i="3"/>
  <c r="U121" i="3"/>
  <c r="U262" i="3"/>
  <c r="U269" i="3"/>
  <c r="U294" i="3"/>
  <c r="U301" i="3"/>
  <c r="U311" i="3"/>
  <c r="U315" i="3"/>
  <c r="U317" i="3"/>
  <c r="U319" i="3"/>
  <c r="U323" i="3"/>
  <c r="U329" i="3"/>
  <c r="U335" i="3"/>
  <c r="U339" i="3"/>
  <c r="U341" i="3"/>
  <c r="U345" i="3"/>
  <c r="U347" i="3"/>
  <c r="U349" i="3"/>
  <c r="U359" i="3"/>
  <c r="U361" i="3"/>
  <c r="U363" i="3"/>
  <c r="U365" i="3"/>
  <c r="U369" i="3"/>
  <c r="U371" i="3"/>
  <c r="U373" i="3"/>
  <c r="U375" i="3"/>
  <c r="U377" i="3"/>
  <c r="U379" i="3"/>
  <c r="U381" i="3"/>
  <c r="U385" i="3"/>
  <c r="U387" i="3"/>
  <c r="U391" i="3"/>
  <c r="U393" i="3"/>
  <c r="U395" i="3"/>
  <c r="U397" i="3"/>
  <c r="U403" i="3"/>
  <c r="U407" i="3"/>
  <c r="U409" i="3"/>
  <c r="U413" i="3"/>
  <c r="U423" i="3"/>
  <c r="U425" i="3"/>
  <c r="U427" i="3"/>
  <c r="U433" i="3"/>
  <c r="U437" i="3"/>
  <c r="U439" i="3"/>
  <c r="U441" i="3"/>
  <c r="U445" i="3"/>
  <c r="U447" i="3"/>
  <c r="U453" i="3"/>
  <c r="U455" i="3"/>
  <c r="U457" i="3"/>
  <c r="U465" i="3"/>
  <c r="U467" i="3"/>
  <c r="U473" i="3"/>
  <c r="U479" i="3"/>
  <c r="U481" i="3"/>
  <c r="U489" i="3"/>
  <c r="U187" i="3"/>
  <c r="U220" i="3"/>
  <c r="U222" i="3"/>
  <c r="U224" i="3"/>
  <c r="U225" i="3"/>
  <c r="U229" i="3"/>
  <c r="U280" i="3"/>
  <c r="U287" i="3"/>
  <c r="U303" i="3"/>
  <c r="U112" i="3"/>
  <c r="U208" i="3"/>
  <c r="U254" i="3"/>
  <c r="U291" i="3"/>
  <c r="U293" i="3"/>
  <c r="U295" i="3"/>
  <c r="U318" i="3"/>
  <c r="U350" i="3"/>
  <c r="U398" i="3"/>
  <c r="U430" i="3"/>
  <c r="U446" i="3"/>
  <c r="U82" i="3"/>
  <c r="U238" i="3"/>
  <c r="U273" i="3"/>
  <c r="U275" i="3"/>
  <c r="U277" i="3"/>
  <c r="U281" i="3"/>
  <c r="U340" i="3"/>
  <c r="U356" i="3"/>
  <c r="U404" i="3"/>
  <c r="U436" i="3"/>
  <c r="U468" i="3"/>
  <c r="U171" i="3"/>
  <c r="U204" i="3"/>
  <c r="U268" i="3"/>
  <c r="U326" i="3"/>
  <c r="U358" i="3"/>
  <c r="U390" i="3"/>
  <c r="U454" i="3"/>
  <c r="U470" i="3"/>
  <c r="U174" i="3"/>
  <c r="U261" i="3"/>
  <c r="U302" i="3"/>
  <c r="U81" i="3"/>
  <c r="U172" i="3"/>
  <c r="U203" i="3"/>
  <c r="U214" i="3"/>
  <c r="U219" i="3"/>
  <c r="U245" i="3"/>
  <c r="U259" i="3"/>
  <c r="U314" i="3"/>
  <c r="U328" i="3"/>
  <c r="U362" i="3"/>
  <c r="U158" i="3"/>
  <c r="U320" i="3"/>
  <c r="U402" i="3"/>
  <c r="U384" i="3"/>
  <c r="U424" i="3"/>
  <c r="U426" i="3"/>
  <c r="U428" i="3"/>
  <c r="U480" i="3"/>
  <c r="U509" i="3"/>
  <c r="U516" i="3"/>
  <c r="U525" i="3"/>
  <c r="U564" i="3"/>
  <c r="U589" i="3"/>
  <c r="U370" i="3"/>
  <c r="U380" i="3"/>
  <c r="U434" i="3"/>
  <c r="U518" i="3"/>
  <c r="U527" i="3"/>
  <c r="U534" i="3"/>
  <c r="U543" i="3"/>
  <c r="U559" i="3"/>
  <c r="U566" i="3"/>
  <c r="U575" i="3"/>
  <c r="U591" i="3"/>
  <c r="U300" i="3"/>
  <c r="U354" i="3"/>
  <c r="U408" i="3"/>
  <c r="U444" i="3"/>
  <c r="U492" i="3"/>
  <c r="U497" i="3"/>
  <c r="U504" i="3"/>
  <c r="U513" i="3"/>
  <c r="U529" i="3"/>
  <c r="U536" i="3"/>
  <c r="U561" i="3"/>
  <c r="U568" i="3"/>
  <c r="U577" i="3"/>
  <c r="U584" i="3"/>
  <c r="U312" i="3"/>
  <c r="U482" i="3"/>
  <c r="U556" i="3"/>
  <c r="U612" i="3"/>
  <c r="U614" i="3"/>
  <c r="U622" i="3"/>
  <c r="U630" i="3"/>
  <c r="U632" i="3"/>
  <c r="U636" i="3"/>
  <c r="U638" i="3"/>
  <c r="U640" i="3"/>
  <c r="U642" i="3"/>
  <c r="U646" i="3"/>
  <c r="U648" i="3"/>
  <c r="U650" i="3"/>
  <c r="U652" i="3"/>
  <c r="U658" i="3"/>
  <c r="U660" i="3"/>
  <c r="U668" i="3"/>
  <c r="U670" i="3"/>
  <c r="U672" i="3"/>
  <c r="U682" i="3"/>
  <c r="U684" i="3"/>
  <c r="U686" i="3"/>
  <c r="U688" i="3"/>
  <c r="U690" i="3"/>
  <c r="U692" i="3"/>
  <c r="U694" i="3"/>
  <c r="U702" i="3"/>
  <c r="U706" i="3"/>
  <c r="U712" i="3"/>
  <c r="U718" i="3"/>
  <c r="U720" i="3"/>
  <c r="U724" i="3"/>
  <c r="U734" i="3"/>
  <c r="U736" i="3"/>
  <c r="U740" i="3"/>
  <c r="U746" i="3"/>
  <c r="U752" i="3"/>
  <c r="U754" i="3"/>
  <c r="U772" i="3"/>
  <c r="U774" i="3"/>
  <c r="U776" i="3"/>
  <c r="U786" i="3"/>
  <c r="U788" i="3"/>
  <c r="U794" i="3"/>
  <c r="U490" i="3"/>
  <c r="U508" i="3"/>
  <c r="U514" i="3"/>
  <c r="U549" i="3"/>
  <c r="U608" i="3"/>
  <c r="U77" i="3"/>
  <c r="U368" i="3"/>
  <c r="U440" i="3"/>
  <c r="U496" i="3"/>
  <c r="U531" i="3"/>
  <c r="U535" i="3"/>
  <c r="U613" i="3"/>
  <c r="U615" i="3"/>
  <c r="U619" i="3"/>
  <c r="U627" i="3"/>
  <c r="U635" i="3"/>
  <c r="U641" i="3"/>
  <c r="U647" i="3"/>
  <c r="U651" i="3"/>
  <c r="U653" i="3"/>
  <c r="U655" i="3"/>
  <c r="U657" i="3"/>
  <c r="U659" i="3"/>
  <c r="U665" i="3"/>
  <c r="U667" i="3"/>
  <c r="U671" i="3"/>
  <c r="U673" i="3"/>
  <c r="U675" i="3"/>
  <c r="U681" i="3"/>
  <c r="U685" i="3"/>
  <c r="U697" i="3"/>
  <c r="U711" i="3"/>
  <c r="U715" i="3"/>
  <c r="U719" i="3"/>
  <c r="U733" i="3"/>
  <c r="U735" i="3"/>
  <c r="U737" i="3"/>
  <c r="U739" i="3"/>
  <c r="U745" i="3"/>
  <c r="U747" i="3"/>
  <c r="U751" i="3"/>
  <c r="U757" i="3"/>
  <c r="U759" i="3"/>
  <c r="U765" i="3"/>
  <c r="U767" i="3"/>
  <c r="U771" i="3"/>
  <c r="U779" i="3"/>
  <c r="U783" i="3"/>
  <c r="U785" i="3"/>
  <c r="U787" i="3"/>
  <c r="U791" i="3"/>
  <c r="U450" i="3"/>
  <c r="U523" i="3"/>
  <c r="U546" i="3"/>
  <c r="U587" i="3"/>
  <c r="U196" i="3"/>
  <c r="U804" i="3"/>
  <c r="U806" i="3"/>
  <c r="U808" i="3"/>
  <c r="U822" i="3"/>
  <c r="U826" i="3"/>
  <c r="U840" i="3"/>
  <c r="U842" i="3"/>
  <c r="U852" i="3"/>
  <c r="U858" i="3"/>
  <c r="U870" i="3"/>
  <c r="U882" i="3"/>
  <c r="U884" i="3"/>
  <c r="U886" i="3"/>
  <c r="U888" i="3"/>
  <c r="U890" i="3"/>
  <c r="U898" i="3"/>
  <c r="U900" i="3"/>
  <c r="U902" i="3"/>
  <c r="U906" i="3"/>
  <c r="U908" i="3"/>
  <c r="U912" i="3"/>
  <c r="U916" i="3"/>
  <c r="U918" i="3"/>
  <c r="U920" i="3"/>
  <c r="U936" i="3"/>
  <c r="U940" i="3"/>
  <c r="U942" i="3"/>
  <c r="U946" i="3"/>
  <c r="U956" i="3"/>
  <c r="U962" i="3"/>
  <c r="U966" i="3"/>
  <c r="U972" i="3"/>
  <c r="U980" i="3"/>
  <c r="U986" i="3"/>
  <c r="U988" i="3"/>
  <c r="U249" i="3"/>
  <c r="U576" i="3"/>
  <c r="U581" i="3"/>
  <c r="U519" i="3"/>
  <c r="U542" i="3"/>
  <c r="U565" i="3"/>
  <c r="U570" i="3"/>
  <c r="U583" i="3"/>
  <c r="U599" i="3"/>
  <c r="U392" i="3"/>
  <c r="U476" i="3"/>
  <c r="U209" i="3"/>
  <c r="U501" i="3"/>
  <c r="U572" i="3"/>
  <c r="U448" i="3"/>
  <c r="U460" i="3"/>
  <c r="U799" i="3"/>
  <c r="U803" i="3"/>
  <c r="U811" i="3"/>
  <c r="U823" i="3"/>
  <c r="U827" i="3"/>
  <c r="U835" i="3"/>
  <c r="U851" i="3"/>
  <c r="U855" i="3"/>
  <c r="U863" i="3"/>
  <c r="U875" i="3"/>
  <c r="U891" i="3"/>
  <c r="U246" i="3"/>
  <c r="U585" i="3"/>
  <c r="U797" i="3"/>
  <c r="U805" i="3"/>
  <c r="U829" i="3"/>
  <c r="U841" i="3"/>
  <c r="U845" i="3"/>
  <c r="U857" i="3"/>
  <c r="U861" i="3"/>
  <c r="U885" i="3"/>
  <c r="U957" i="3"/>
  <c r="U1005" i="3"/>
  <c r="U65" i="18" s="1"/>
  <c r="U911" i="3"/>
  <c r="U941" i="3"/>
  <c r="U975" i="3"/>
  <c r="U983" i="3"/>
  <c r="U909" i="3"/>
  <c r="U981" i="3"/>
  <c r="U921" i="3"/>
  <c r="U953" i="3"/>
  <c r="U997" i="3"/>
  <c r="U943" i="3"/>
  <c r="U955" i="3"/>
  <c r="U987" i="3"/>
  <c r="U971" i="3"/>
  <c r="U979" i="3"/>
  <c r="U913" i="3"/>
  <c r="U951" i="3"/>
  <c r="U969" i="3"/>
  <c r="B698" i="17"/>
  <c r="B18" i="17"/>
  <c r="B803" i="17"/>
  <c r="B182" i="17"/>
  <c r="B672" i="17"/>
  <c r="B323" i="17"/>
  <c r="B789" i="17"/>
  <c r="B321" i="17"/>
  <c r="B384" i="17"/>
  <c r="B208" i="17"/>
  <c r="B299" i="17"/>
  <c r="B449" i="17"/>
  <c r="B91" i="17"/>
  <c r="B77" i="17"/>
  <c r="B417" i="17"/>
  <c r="B946" i="17"/>
  <c r="B353" i="17"/>
  <c r="B67" i="17"/>
  <c r="B888" i="17"/>
  <c r="B728" i="17"/>
  <c r="B281" i="17"/>
  <c r="B783" i="17"/>
  <c r="B23" i="17"/>
  <c r="B975" i="17"/>
  <c r="B874" i="17"/>
  <c r="B845" i="17"/>
  <c r="B671" i="17"/>
  <c r="B723" i="17"/>
  <c r="B146" i="17"/>
  <c r="B619" i="17"/>
  <c r="B285" i="17"/>
  <c r="B689" i="17"/>
  <c r="B661" i="17"/>
  <c r="B349" i="17"/>
  <c r="B674" i="17"/>
  <c r="B538" i="17"/>
  <c r="B787" i="17"/>
  <c r="B246" i="17"/>
  <c r="B778" i="17"/>
  <c r="B522" i="17"/>
  <c r="B64" i="17"/>
  <c r="B631" i="17"/>
  <c r="B207" i="17"/>
  <c r="B859" i="17"/>
  <c r="B669" i="17"/>
  <c r="B461" i="17"/>
  <c r="B76" i="17"/>
  <c r="B831" i="17"/>
  <c r="B187" i="17"/>
  <c r="B223" i="17"/>
  <c r="B636" i="17"/>
  <c r="B305" i="17"/>
  <c r="B904" i="17"/>
  <c r="B595" i="17"/>
  <c r="B688" i="17"/>
  <c r="B947" i="17"/>
  <c r="B330" i="17"/>
  <c r="B110" i="17"/>
  <c r="B801" i="17"/>
  <c r="B867" i="17"/>
  <c r="B87" i="17"/>
  <c r="B332" i="17"/>
  <c r="B401" i="17"/>
  <c r="B111" i="17"/>
  <c r="B365" i="17"/>
  <c r="B512" i="17"/>
  <c r="B508" i="17"/>
  <c r="B1001" i="17"/>
  <c r="B209" i="17"/>
  <c r="B63" i="17"/>
  <c r="B1009" i="17"/>
  <c r="B49" i="18" s="1"/>
  <c r="B706" i="17"/>
  <c r="B546" i="17"/>
  <c r="B827" i="17"/>
  <c r="B372" i="17"/>
  <c r="B569" i="17"/>
  <c r="B448" i="17"/>
  <c r="B839" i="17"/>
  <c r="B587" i="17"/>
  <c r="B176" i="17"/>
  <c r="B92" i="17"/>
  <c r="B363" i="17"/>
  <c r="B445" i="17"/>
  <c r="B32" i="17"/>
  <c r="B563" i="17"/>
  <c r="B795" i="17"/>
  <c r="B483" i="17"/>
  <c r="B253" i="17"/>
  <c r="B623" i="17"/>
  <c r="B910" i="17"/>
  <c r="B140" i="17"/>
  <c r="B474" i="17"/>
  <c r="B634" i="17"/>
  <c r="B287" i="17"/>
  <c r="B277" i="17"/>
  <c r="B477" i="17"/>
  <c r="B955" i="17"/>
  <c r="B685" i="17"/>
  <c r="B940" i="17"/>
  <c r="B37" i="17"/>
  <c r="B776" i="17"/>
  <c r="B957" i="17"/>
  <c r="B480" i="17"/>
  <c r="B531" i="17"/>
  <c r="B517" i="17"/>
  <c r="B441" i="17"/>
  <c r="B593" i="17"/>
  <c r="B663" i="17"/>
  <c r="B694" i="17"/>
  <c r="B81" i="17"/>
  <c r="B225" i="17"/>
  <c r="B659" i="17"/>
  <c r="B966" i="17"/>
  <c r="B454" i="17"/>
  <c r="B618" i="17"/>
  <c r="B906" i="17"/>
  <c r="B438" i="17"/>
  <c r="B40" i="17"/>
  <c r="B178" i="17"/>
  <c r="B440" i="17"/>
  <c r="B22" i="17"/>
  <c r="B527" i="17"/>
  <c r="B188" i="17"/>
  <c r="B588" i="17"/>
  <c r="B444" i="17"/>
  <c r="B458" i="17"/>
  <c r="B360" i="17"/>
  <c r="B193" i="17"/>
  <c r="B211" i="17"/>
  <c r="B36" i="17"/>
  <c r="B213" i="17"/>
  <c r="B722" i="17"/>
  <c r="B533" i="17"/>
  <c r="U41" i="17"/>
  <c r="T1" i="9"/>
  <c r="U393" i="17"/>
  <c r="U777" i="17"/>
  <c r="U713" i="17"/>
  <c r="U361" i="17"/>
  <c r="U784" i="17"/>
  <c r="U414" i="17"/>
  <c r="V2" i="3"/>
  <c r="V1" i="3"/>
  <c r="U7" i="3" l="1"/>
  <c r="U56" i="18" s="1"/>
  <c r="T29" i="18"/>
  <c r="U9" i="3"/>
  <c r="U58" i="18" s="1"/>
  <c r="T31" i="18"/>
  <c r="U8" i="3"/>
  <c r="U57" i="18" s="1"/>
  <c r="T30" i="18"/>
  <c r="U6" i="3"/>
  <c r="U55" i="18" s="1"/>
  <c r="T28" i="18"/>
  <c r="B879" i="17"/>
  <c r="U14" i="17"/>
  <c r="U43" i="18" s="1"/>
  <c r="B47" i="17"/>
  <c r="U708" i="17"/>
  <c r="V708" i="17"/>
  <c r="V521" i="17"/>
  <c r="U521" i="17"/>
  <c r="U812" i="17"/>
  <c r="V812" i="17"/>
  <c r="U627" i="17"/>
  <c r="V627" i="17"/>
  <c r="U252" i="17"/>
  <c r="V252" i="17"/>
  <c r="V274" i="17"/>
  <c r="U274" i="17"/>
  <c r="U270" i="3"/>
  <c r="U293" i="17"/>
  <c r="V293" i="17"/>
  <c r="B381" i="17"/>
  <c r="B945" i="17"/>
  <c r="B560" i="17"/>
  <c r="B97" i="17"/>
  <c r="B120" i="17"/>
  <c r="B501" i="17"/>
  <c r="B52" i="17"/>
  <c r="B696" i="17"/>
  <c r="B383" i="17"/>
  <c r="B88" i="17"/>
  <c r="B333" i="17"/>
  <c r="B324" i="17"/>
  <c r="B358" i="17"/>
  <c r="B719" i="17"/>
  <c r="B195" i="17"/>
  <c r="B230" i="17"/>
  <c r="B291" i="17"/>
  <c r="B547" i="17"/>
  <c r="B639" i="17"/>
  <c r="B226" i="17"/>
  <c r="B44" i="17"/>
  <c r="B319" i="17"/>
  <c r="B581" i="17"/>
  <c r="B273" i="17"/>
  <c r="B196" i="17"/>
  <c r="B737" i="17"/>
  <c r="B98" i="17"/>
  <c r="B316" i="17"/>
  <c r="B961" i="17"/>
  <c r="B484" i="17"/>
  <c r="B749" i="17"/>
  <c r="B539" i="17"/>
  <c r="B388" i="17"/>
  <c r="B250" i="17"/>
  <c r="B807" i="17"/>
  <c r="U10" i="17"/>
  <c r="U39" i="18" s="1"/>
  <c r="B469" i="17"/>
  <c r="B306" i="17"/>
  <c r="B856" i="17"/>
  <c r="V977" i="17"/>
  <c r="U977" i="17"/>
  <c r="B397" i="17"/>
  <c r="B920" i="17"/>
  <c r="B810" i="17"/>
  <c r="B756" i="17"/>
  <c r="B769" i="17"/>
  <c r="B264" i="17"/>
  <c r="U691" i="17"/>
  <c r="V691" i="17"/>
  <c r="B69" i="17"/>
  <c r="B459" i="17"/>
  <c r="B987" i="17"/>
  <c r="B912" i="17"/>
  <c r="B950" i="17"/>
  <c r="B179" i="17"/>
  <c r="B122" i="17"/>
  <c r="B343" i="17"/>
  <c r="B589" i="17"/>
  <c r="B68" i="17"/>
  <c r="B657" i="17"/>
  <c r="B862" i="17"/>
  <c r="B535" i="17"/>
  <c r="B412" i="17"/>
  <c r="B60" i="17"/>
  <c r="B66" i="17"/>
  <c r="B214" i="17"/>
  <c r="B922" i="17"/>
  <c r="B402" i="17"/>
  <c r="B165" i="17"/>
  <c r="B167" i="17"/>
  <c r="U687" i="3"/>
  <c r="B318" i="17"/>
  <c r="B744" i="17"/>
  <c r="B529" i="17"/>
  <c r="B886" i="17"/>
  <c r="B716" i="17"/>
  <c r="U914" i="17"/>
  <c r="V914" i="17"/>
  <c r="B431" i="17"/>
  <c r="B228" i="17"/>
  <c r="B902" i="17"/>
  <c r="B591" i="17"/>
  <c r="B979" i="17"/>
  <c r="B266" i="17"/>
  <c r="B58" i="17"/>
  <c r="B790" i="17"/>
  <c r="B345" i="17"/>
  <c r="B924" i="17"/>
  <c r="B579" i="17"/>
  <c r="B430" i="17"/>
  <c r="B138" i="17"/>
  <c r="B513" i="17"/>
  <c r="B645" i="17"/>
  <c r="B17" i="17"/>
  <c r="B675" i="17"/>
  <c r="B640" i="17"/>
  <c r="V718" i="17"/>
  <c r="U718" i="17"/>
  <c r="B130" i="17"/>
  <c r="B413" i="17"/>
  <c r="B585" i="17"/>
  <c r="B43" i="17"/>
  <c r="B379" i="17"/>
  <c r="B662" i="17"/>
  <c r="B263" i="17"/>
  <c r="B407" i="17"/>
  <c r="B174" i="17"/>
  <c r="B201" i="17"/>
  <c r="B265" i="17"/>
  <c r="B644" i="17"/>
  <c r="B844" i="17"/>
  <c r="B496" i="17"/>
  <c r="B677" i="17"/>
  <c r="B833" i="17"/>
  <c r="B116" i="17"/>
  <c r="B297" i="17"/>
  <c r="B369" i="17"/>
  <c r="B763" i="17"/>
  <c r="B642" i="17"/>
  <c r="B915" i="17"/>
  <c r="B976" i="17"/>
  <c r="B973" i="17"/>
  <c r="V896" i="17"/>
  <c r="U896" i="17"/>
  <c r="U357" i="3"/>
  <c r="B113" i="17"/>
  <c r="B464" i="17"/>
  <c r="B434" i="17"/>
  <c r="B751" i="17"/>
  <c r="B568" i="17"/>
  <c r="B550" i="17"/>
  <c r="B960" i="17"/>
  <c r="B710" i="17"/>
  <c r="B206" i="17"/>
  <c r="B366" i="17"/>
  <c r="B970" i="17"/>
  <c r="B523" i="17"/>
  <c r="B450" i="17"/>
  <c r="B200" i="17"/>
  <c r="B65" i="17"/>
  <c r="B809" i="17"/>
  <c r="U834" i="17"/>
  <c r="V834" i="17"/>
  <c r="B959" i="17"/>
  <c r="B394" i="17"/>
  <c r="B125" i="17"/>
  <c r="B984" i="17"/>
  <c r="B855" i="17"/>
  <c r="B108" i="17"/>
  <c r="B242" i="17"/>
  <c r="B808" i="17"/>
  <c r="U773" i="3"/>
  <c r="B126" i="17"/>
  <c r="B212" i="17"/>
  <c r="B741" i="17"/>
  <c r="B377" i="17"/>
  <c r="B367" i="17"/>
  <c r="B443" i="17"/>
  <c r="B686" i="17"/>
  <c r="B298" i="17"/>
  <c r="B249" i="17"/>
  <c r="B865" i="17"/>
  <c r="B894" i="17"/>
  <c r="U600" i="17"/>
  <c r="V600" i="17"/>
  <c r="B650" i="17"/>
  <c r="B451" i="17"/>
  <c r="B603" i="17"/>
  <c r="B284" i="17"/>
  <c r="B985" i="17"/>
  <c r="B846" i="17"/>
  <c r="B738" i="17"/>
  <c r="B565" i="17"/>
  <c r="B257" i="17"/>
  <c r="B616" i="17"/>
  <c r="B520" i="17"/>
  <c r="U152" i="17"/>
  <c r="V152" i="17"/>
  <c r="B90" i="17"/>
  <c r="B826" i="17"/>
  <c r="B162" i="17"/>
  <c r="B224" i="17"/>
  <c r="B656" i="17"/>
  <c r="B437" i="17"/>
  <c r="B295" i="17"/>
  <c r="B755" i="17"/>
  <c r="B354" i="17"/>
  <c r="B798" i="17"/>
  <c r="B472" i="17"/>
  <c r="B580" i="17"/>
  <c r="B690" i="17"/>
  <c r="B373" i="17"/>
  <c r="B29" i="17"/>
  <c r="B99" i="17"/>
  <c r="B48" i="17"/>
  <c r="V908" i="17"/>
  <c r="U908" i="17"/>
  <c r="B655" i="17"/>
  <c r="B389" i="17"/>
  <c r="B427" i="17"/>
  <c r="B830" i="17"/>
  <c r="B395" i="17"/>
  <c r="B651" i="17"/>
  <c r="B175" i="17"/>
  <c r="B493" i="17"/>
  <c r="B505" i="17"/>
  <c r="B56" i="17"/>
  <c r="B236" i="17"/>
  <c r="B411" i="17"/>
  <c r="B61" i="17"/>
  <c r="B646" i="17"/>
  <c r="B771" i="17"/>
  <c r="B375" i="17"/>
  <c r="B229" i="17"/>
  <c r="B251" i="17"/>
  <c r="B362" i="17"/>
  <c r="B339" i="17"/>
  <c r="B518" i="17"/>
  <c r="B992" i="17"/>
  <c r="B406" i="17"/>
  <c r="B408" i="17"/>
  <c r="B428" i="17"/>
  <c r="B83" i="17"/>
  <c r="B351" i="17"/>
  <c r="B157" i="17"/>
  <c r="B701" i="17"/>
  <c r="B159" i="17"/>
  <c r="B494" i="17"/>
  <c r="B85" i="17"/>
  <c r="B849" i="17"/>
  <c r="B654" i="17"/>
  <c r="B679" i="17"/>
  <c r="B740" i="17"/>
  <c r="B485" i="17"/>
  <c r="B79" i="17"/>
  <c r="B35" i="17"/>
  <c r="B758" i="17"/>
  <c r="B296" i="17"/>
  <c r="B315" i="17"/>
  <c r="B895" i="17"/>
  <c r="B792" i="17"/>
  <c r="B983" i="17"/>
  <c r="B312" i="17"/>
  <c r="B750" i="17"/>
  <c r="B991" i="17"/>
  <c r="B471" i="17"/>
  <c r="B692" i="17"/>
  <c r="U709" i="3"/>
  <c r="B258" i="17"/>
  <c r="B307" i="17"/>
  <c r="B676" i="17"/>
  <c r="B500" i="17"/>
  <c r="B815" i="17"/>
  <c r="B574" i="17"/>
  <c r="B218" i="17"/>
  <c r="B572" i="17"/>
  <c r="B72" i="17"/>
  <c r="B791" i="17"/>
  <c r="B761" i="17"/>
  <c r="B385" i="17"/>
  <c r="B191" i="17"/>
  <c r="B322" i="17"/>
  <c r="B916" i="17"/>
  <c r="B743" i="17"/>
  <c r="B171" i="17"/>
  <c r="B238" i="17"/>
  <c r="U930" i="17"/>
  <c r="V930" i="17"/>
  <c r="V205" i="17"/>
  <c r="U205" i="17"/>
  <c r="U611" i="17"/>
  <c r="V611" i="17"/>
  <c r="U911" i="17"/>
  <c r="V911" i="17"/>
  <c r="U100" i="17"/>
  <c r="V100" i="17"/>
  <c r="V782" i="17"/>
  <c r="U782" i="17"/>
  <c r="B775" i="17"/>
  <c r="V497" i="17"/>
  <c r="U497" i="17"/>
  <c r="U389" i="3"/>
  <c r="U598" i="17"/>
  <c r="V598" i="17"/>
  <c r="U817" i="17"/>
  <c r="V817" i="17"/>
  <c r="U878" i="17"/>
  <c r="V878" i="17"/>
  <c r="U958" i="17"/>
  <c r="U290" i="17"/>
  <c r="V290" i="17"/>
  <c r="V564" i="17"/>
  <c r="U564" i="17"/>
  <c r="V145" i="17"/>
  <c r="U145" i="17"/>
  <c r="U954" i="3"/>
  <c r="V610" i="17"/>
  <c r="U610" i="17"/>
  <c r="U328" i="17"/>
  <c r="V328" i="17"/>
  <c r="U400" i="17"/>
  <c r="V400" i="17"/>
  <c r="V117" i="17"/>
  <c r="U117" i="17"/>
  <c r="U465" i="17"/>
  <c r="V465" i="17"/>
  <c r="V183" i="17"/>
  <c r="U183" i="17"/>
  <c r="V785" i="17"/>
  <c r="U785" i="17"/>
  <c r="V767" i="17"/>
  <c r="U767" i="17"/>
  <c r="U705" i="17"/>
  <c r="V705" i="17"/>
  <c r="V573" i="17"/>
  <c r="U573" i="17"/>
  <c r="U308" i="17"/>
  <c r="V308" i="17"/>
  <c r="V628" i="17"/>
  <c r="U628" i="17"/>
  <c r="U721" i="17"/>
  <c r="V721" i="17"/>
  <c r="U673" i="17"/>
  <c r="V673" i="17"/>
  <c r="V935" i="17"/>
  <c r="U935" i="17"/>
  <c r="U288" i="17"/>
  <c r="V288" i="17"/>
  <c r="U736" i="17"/>
  <c r="V736" i="17"/>
  <c r="U439" i="17"/>
  <c r="V439" i="17"/>
  <c r="V446" i="17"/>
  <c r="U446" i="17"/>
  <c r="V282" i="17"/>
  <c r="U282" i="17"/>
  <c r="U630" i="17"/>
  <c r="V630" i="17"/>
  <c r="V829" i="17"/>
  <c r="U829" i="17"/>
  <c r="V331" i="17"/>
  <c r="U331" i="17"/>
  <c r="U156" i="17"/>
  <c r="V156" i="17"/>
  <c r="V668" i="17"/>
  <c r="U668" i="17"/>
  <c r="U918" i="17"/>
  <c r="V918" i="17"/>
  <c r="U197" i="17"/>
  <c r="V197" i="17"/>
  <c r="U489" i="17"/>
  <c r="V489" i="17"/>
  <c r="U680" i="17"/>
  <c r="V680" i="17"/>
  <c r="U870" i="17"/>
  <c r="V870" i="17"/>
  <c r="V215" i="17"/>
  <c r="U215" i="17"/>
  <c r="U326" i="17"/>
  <c r="V26" i="17"/>
  <c r="U26" i="17"/>
  <c r="U543" i="17"/>
  <c r="V543" i="17"/>
  <c r="V387" i="17"/>
  <c r="U387" i="17"/>
  <c r="U712" i="17"/>
  <c r="V712" i="17"/>
  <c r="V871" i="17"/>
  <c r="U871" i="17"/>
  <c r="V730" i="17"/>
  <c r="U730" i="17"/>
  <c r="U814" i="17"/>
  <c r="V814" i="17"/>
  <c r="U974" i="17"/>
  <c r="U514" i="17"/>
  <c r="V514" i="17"/>
  <c r="U626" i="3"/>
  <c r="U327" i="3"/>
  <c r="U953" i="17"/>
  <c r="V953" i="17"/>
  <c r="U294" i="17"/>
  <c r="V294" i="17"/>
  <c r="V255" i="17"/>
  <c r="U255" i="17"/>
  <c r="V951" i="17"/>
  <c r="U951" i="17"/>
  <c r="U891" i="17"/>
  <c r="V891" i="17"/>
  <c r="U876" i="17"/>
  <c r="V876" i="17"/>
  <c r="V632" i="17"/>
  <c r="U632" i="17"/>
  <c r="V942" i="17"/>
  <c r="U942" i="17"/>
  <c r="U313" i="17"/>
  <c r="V313" i="17"/>
  <c r="U597" i="17"/>
  <c r="U887" i="17"/>
  <c r="V887" i="17"/>
  <c r="B917" i="17"/>
  <c r="U93" i="17"/>
  <c r="V93" i="17"/>
  <c r="U234" i="17"/>
  <c r="U78" i="17"/>
  <c r="V78" i="17"/>
  <c r="U186" i="17"/>
  <c r="V186" i="17"/>
  <c r="U46" i="17"/>
  <c r="V46" i="17"/>
  <c r="U442" i="17"/>
  <c r="V442" i="17"/>
  <c r="U260" i="17"/>
  <c r="V260" i="17"/>
  <c r="U867" i="3"/>
  <c r="U607" i="3"/>
  <c r="V545" i="17"/>
  <c r="U545" i="17"/>
  <c r="V764" i="17"/>
  <c r="U764" i="17"/>
  <c r="U25" i="17"/>
  <c r="V25" i="17"/>
  <c r="U731" i="17"/>
  <c r="V731" i="17"/>
  <c r="U346" i="17"/>
  <c r="V346" i="17"/>
  <c r="V625" i="17"/>
  <c r="U625" i="17"/>
  <c r="V832" i="17"/>
  <c r="U832" i="17"/>
  <c r="U786" i="17"/>
  <c r="V786" i="17"/>
  <c r="U168" i="17"/>
  <c r="V168" i="17"/>
  <c r="U21" i="17"/>
  <c r="V121" i="17"/>
  <c r="U121" i="17"/>
  <c r="V704" i="17"/>
  <c r="U704" i="17"/>
  <c r="V530" i="17"/>
  <c r="U530" i="17"/>
  <c r="V881" i="17"/>
  <c r="U881" i="17"/>
  <c r="V216" i="17"/>
  <c r="U216" i="17"/>
  <c r="V923" i="17"/>
  <c r="U923" i="17"/>
  <c r="U806" i="17"/>
  <c r="V806" i="17"/>
  <c r="V20" i="17"/>
  <c r="U20" i="17"/>
  <c r="U452" i="17"/>
  <c r="V452" i="17"/>
  <c r="V119" i="17"/>
  <c r="U119" i="17"/>
  <c r="V103" i="17"/>
  <c r="U103" i="17"/>
  <c r="U386" i="17"/>
  <c r="V386" i="17"/>
  <c r="U938" i="3"/>
  <c r="U874" i="3"/>
  <c r="U1005" i="17"/>
  <c r="U45" i="18" s="1"/>
  <c r="V1005" i="17"/>
  <c r="V45" i="18" s="1"/>
  <c r="V172" i="17"/>
  <c r="U172" i="17"/>
  <c r="V479" i="17"/>
  <c r="U479" i="17"/>
  <c r="U699" i="17"/>
  <c r="V699" i="17"/>
  <c r="V359" i="17"/>
  <c r="U359" i="17"/>
  <c r="V601" i="17"/>
  <c r="U601" i="17"/>
  <c r="U433" i="17"/>
  <c r="V433" i="17"/>
  <c r="V681" i="17"/>
  <c r="U681" i="17"/>
  <c r="V189" i="17"/>
  <c r="U189" i="17"/>
  <c r="U390" i="17"/>
  <c r="V390" i="17"/>
  <c r="U49" i="17"/>
  <c r="V49" i="17"/>
  <c r="V854" i="17"/>
  <c r="U854" i="17"/>
  <c r="U629" i="17"/>
  <c r="V629" i="17"/>
  <c r="U819" i="17"/>
  <c r="V819" i="17"/>
  <c r="V292" i="17"/>
  <c r="U292" i="17"/>
  <c r="V548" i="17"/>
  <c r="U548" i="17"/>
  <c r="U544" i="17"/>
  <c r="V544" i="17"/>
  <c r="V348" i="17"/>
  <c r="U348" i="17"/>
  <c r="V94" i="17"/>
  <c r="U94" i="17"/>
  <c r="V927" i="17"/>
  <c r="U927" i="17"/>
  <c r="V364" i="17"/>
  <c r="U364" i="17"/>
  <c r="U201" i="3"/>
  <c r="U594" i="3"/>
  <c r="U872" i="3"/>
  <c r="U625" i="3"/>
  <c r="U780" i="3"/>
  <c r="U732" i="3"/>
  <c r="U700" i="3"/>
  <c r="U342" i="3"/>
  <c r="U141" i="3"/>
  <c r="U22" i="3"/>
  <c r="V556" i="17"/>
  <c r="U556" i="17"/>
  <c r="V453" i="17"/>
  <c r="U453" i="17"/>
  <c r="U828" i="17"/>
  <c r="V828" i="17"/>
  <c r="U314" i="17"/>
  <c r="V314" i="17"/>
  <c r="U132" i="17"/>
  <c r="V132" i="17"/>
  <c r="V665" i="17"/>
  <c r="U665" i="17"/>
  <c r="U647" i="17"/>
  <c r="V647" i="17"/>
  <c r="V337" i="17"/>
  <c r="U337" i="17"/>
  <c r="U426" i="17"/>
  <c r="V341" i="17"/>
  <c r="U341" i="17"/>
  <c r="U335" i="17"/>
  <c r="V335" i="17"/>
  <c r="V536" i="17"/>
  <c r="U536" i="17"/>
  <c r="V139" i="17"/>
  <c r="U139" i="17"/>
  <c r="U173" i="17"/>
  <c r="V173" i="17"/>
  <c r="V462" i="17"/>
  <c r="U462" i="17"/>
  <c r="U468" i="17"/>
  <c r="V468" i="17"/>
  <c r="U607" i="17"/>
  <c r="V607" i="17"/>
  <c r="U899" i="17"/>
  <c r="V899" i="17"/>
  <c r="V423" i="17"/>
  <c r="U423" i="17"/>
  <c r="U921" i="17"/>
  <c r="V921" i="17"/>
  <c r="V247" i="17"/>
  <c r="U247" i="17"/>
  <c r="V261" i="17"/>
  <c r="U261" i="17"/>
  <c r="B303" i="17"/>
  <c r="V967" i="17"/>
  <c r="U967" i="17"/>
  <c r="U835" i="17"/>
  <c r="V835" i="17"/>
  <c r="U75" i="17"/>
  <c r="V75" i="17"/>
  <c r="U907" i="17"/>
  <c r="V907" i="17"/>
  <c r="U707" i="17"/>
  <c r="V707" i="17"/>
  <c r="V660" i="17"/>
  <c r="U660" i="17"/>
  <c r="U13" i="17"/>
  <c r="U42" i="18" s="1"/>
  <c r="U123" i="17"/>
  <c r="V123" i="17"/>
  <c r="U519" i="17"/>
  <c r="V519" i="17"/>
  <c r="U747" i="17"/>
  <c r="V747" i="17"/>
  <c r="B890" i="17"/>
  <c r="V693" i="17"/>
  <c r="U693" i="17"/>
  <c r="V608" i="17"/>
  <c r="U608" i="17"/>
  <c r="V592" i="17"/>
  <c r="U592" i="17"/>
  <c r="U352" i="17"/>
  <c r="V352" i="17"/>
  <c r="V278" i="17"/>
  <c r="U278" i="17"/>
  <c r="U467" i="17"/>
  <c r="V467" i="17"/>
  <c r="U666" i="17"/>
  <c r="V666" i="17"/>
  <c r="U107" i="17"/>
  <c r="V107" i="17"/>
  <c r="U952" i="17"/>
  <c r="V952" i="17"/>
  <c r="U717" i="17"/>
  <c r="V717" i="17"/>
  <c r="V820" i="17"/>
  <c r="U820" i="17"/>
  <c r="U11" i="17"/>
  <c r="U40" i="18" s="1"/>
  <c r="U1003" i="17"/>
  <c r="V1003" i="17"/>
  <c r="V877" i="17"/>
  <c r="U877" i="17"/>
  <c r="U220" i="17"/>
  <c r="V220" i="17"/>
  <c r="U526" i="17"/>
  <c r="V526" i="17"/>
  <c r="V594" i="17"/>
  <c r="U594" i="17"/>
  <c r="V848" i="17"/>
  <c r="U848" i="17"/>
  <c r="V129" i="17"/>
  <c r="U129" i="17"/>
  <c r="U105" i="17"/>
  <c r="V105" i="17"/>
  <c r="V418" i="17"/>
  <c r="U418" i="17"/>
  <c r="V793" i="17"/>
  <c r="U793" i="17"/>
  <c r="U403" i="17"/>
  <c r="V403" i="17"/>
  <c r="U270" i="17"/>
  <c r="V270" i="17"/>
  <c r="V868" i="17"/>
  <c r="U868" i="17"/>
  <c r="U203" i="17"/>
  <c r="V203" i="17"/>
  <c r="U237" i="17"/>
  <c r="V851" i="17"/>
  <c r="U851" i="17"/>
  <c r="U74" i="17"/>
  <c r="V74" i="17"/>
  <c r="V347" i="17"/>
  <c r="U347" i="17"/>
  <c r="U262" i="17"/>
  <c r="V262" i="17"/>
  <c r="U797" i="17"/>
  <c r="V797" i="17"/>
  <c r="V748" i="17"/>
  <c r="U748" i="17"/>
  <c r="U510" i="17"/>
  <c r="V510" i="17"/>
  <c r="V883" i="17"/>
  <c r="U883" i="17"/>
  <c r="U147" i="17"/>
  <c r="V147" i="17"/>
  <c r="V578" i="17"/>
  <c r="U578" i="17"/>
  <c r="U614" i="17"/>
  <c r="V614" i="17"/>
  <c r="U80" i="17"/>
  <c r="U928" i="17"/>
  <c r="V928" i="17"/>
  <c r="V1008" i="17"/>
  <c r="V48" i="18" s="1"/>
  <c r="U1008" i="17"/>
  <c r="U48" i="18" s="1"/>
  <c r="U232" i="17"/>
  <c r="V232" i="17"/>
  <c r="U954" i="17"/>
  <c r="U823" i="17"/>
  <c r="V823" i="17"/>
  <c r="U643" i="17"/>
  <c r="V643" i="17"/>
  <c r="V16" i="17"/>
  <c r="U16" i="17"/>
  <c r="U356" i="17"/>
  <c r="U760" i="17"/>
  <c r="V760" i="17"/>
  <c r="V702" i="17"/>
  <c r="U702" i="17"/>
  <c r="U897" i="17"/>
  <c r="V897" i="17"/>
  <c r="U124" i="17"/>
  <c r="V124" i="17"/>
  <c r="U541" i="17"/>
  <c r="V541" i="17"/>
  <c r="U12" i="3"/>
  <c r="V649" i="17"/>
  <c r="U649" i="17"/>
  <c r="V499" i="17"/>
  <c r="U499" i="17"/>
  <c r="V509" i="17"/>
  <c r="U509" i="17"/>
  <c r="U641" i="17"/>
  <c r="V641" i="17"/>
  <c r="U181" i="17"/>
  <c r="V181" i="17"/>
  <c r="V873" i="17"/>
  <c r="U873" i="17"/>
  <c r="U424" i="17"/>
  <c r="V424" i="17"/>
  <c r="V638" i="17"/>
  <c r="U638" i="17"/>
  <c r="V857" i="17"/>
  <c r="U857" i="17"/>
  <c r="U217" i="17"/>
  <c r="U840" i="17"/>
  <c r="V840" i="17"/>
  <c r="V802" i="17"/>
  <c r="U802" i="17"/>
  <c r="V584" i="17"/>
  <c r="U584" i="17"/>
  <c r="U788" i="17"/>
  <c r="V788" i="17"/>
  <c r="U997" i="17"/>
  <c r="V997" i="17"/>
  <c r="U905" i="17"/>
  <c r="V905" i="17"/>
  <c r="V73" i="17"/>
  <c r="U73" i="17"/>
  <c r="U154" i="17"/>
  <c r="V154" i="17"/>
  <c r="U1004" i="17"/>
  <c r="V635" i="17"/>
  <c r="U635" i="17"/>
  <c r="U89" i="3"/>
  <c r="U245" i="17"/>
  <c r="V245" i="17"/>
  <c r="V370" i="17"/>
  <c r="U370" i="17"/>
  <c r="U248" i="17"/>
  <c r="V248" i="17"/>
  <c r="V325" i="17"/>
  <c r="U325" i="17"/>
  <c r="V476" i="17"/>
  <c r="U476" i="17"/>
  <c r="U30" i="17"/>
  <c r="V30" i="17"/>
  <c r="V59" i="17"/>
  <c r="U59" i="17"/>
  <c r="V33" i="17"/>
  <c r="U33" i="17"/>
  <c r="V421" i="17"/>
  <c r="U421" i="17"/>
  <c r="U1000" i="17"/>
  <c r="V1000" i="17"/>
  <c r="V732" i="17"/>
  <c r="U732" i="17"/>
  <c r="U938" i="17"/>
  <c r="V938" i="17"/>
  <c r="V552" i="17"/>
  <c r="U552" i="17"/>
  <c r="U773" i="17"/>
  <c r="V133" i="17"/>
  <c r="U133" i="17"/>
  <c r="U251" i="3"/>
  <c r="U230" i="3"/>
  <c r="V735" i="17"/>
  <c r="U735" i="17"/>
  <c r="U727" i="17"/>
  <c r="U507" i="17"/>
  <c r="V507" i="17"/>
  <c r="U27" i="17"/>
  <c r="V27" i="17"/>
  <c r="V89" i="17"/>
  <c r="U89" i="17"/>
  <c r="U267" i="17"/>
  <c r="V267" i="17"/>
  <c r="U136" i="17"/>
  <c r="V136" i="17"/>
  <c r="U824" i="17"/>
  <c r="V824" i="17"/>
  <c r="U268" i="17"/>
  <c r="V268" i="17"/>
  <c r="B889" i="17"/>
  <c r="U667" i="17"/>
  <c r="U269" i="17"/>
  <c r="V269" i="17"/>
  <c r="U309" i="17"/>
  <c r="V309" i="17"/>
  <c r="V456" i="17"/>
  <c r="U456" i="17"/>
  <c r="U872" i="17"/>
  <c r="V872" i="17"/>
  <c r="V842" i="17"/>
  <c r="U842" i="17"/>
  <c r="V746" i="17"/>
  <c r="U746" i="17"/>
  <c r="U907" i="3"/>
  <c r="U949" i="3"/>
  <c r="U887" i="3"/>
  <c r="U950" i="3"/>
  <c r="U934" i="3"/>
  <c r="U838" i="3"/>
  <c r="U569" i="3"/>
  <c r="U639" i="3"/>
  <c r="U606" i="3"/>
  <c r="U510" i="3"/>
  <c r="U778" i="3"/>
  <c r="U698" i="3"/>
  <c r="U634" i="3"/>
  <c r="U593" i="3"/>
  <c r="U290" i="3"/>
  <c r="U352" i="3"/>
  <c r="U304" i="3"/>
  <c r="U211" i="3"/>
  <c r="U452" i="3"/>
  <c r="U324" i="3"/>
  <c r="U212" i="3"/>
  <c r="U495" i="3"/>
  <c r="U383" i="3"/>
  <c r="U42" i="3"/>
  <c r="U99" i="3"/>
  <c r="U37" i="3"/>
  <c r="U21" i="3"/>
  <c r="B15" i="17"/>
  <c r="V317" i="17"/>
  <c r="U317" i="17"/>
  <c r="U55" i="17"/>
  <c r="V55" i="17"/>
  <c r="V658" i="17"/>
  <c r="U658" i="17"/>
  <c r="U150" i="17"/>
  <c r="V978" i="17"/>
  <c r="U978" i="17"/>
  <c r="V687" i="17"/>
  <c r="U687" i="17"/>
  <c r="U893" i="17"/>
  <c r="U524" i="17"/>
  <c r="V524" i="17"/>
  <c r="U534" i="17"/>
  <c r="V534" i="17"/>
  <c r="U515" i="17"/>
  <c r="V515" i="17"/>
  <c r="V436" i="17"/>
  <c r="U436" i="17"/>
  <c r="V988" i="17"/>
  <c r="U988" i="17"/>
  <c r="U143" i="17"/>
  <c r="V143" i="17"/>
  <c r="V289" i="17"/>
  <c r="U289" i="17"/>
  <c r="V39" i="17"/>
  <c r="U39" i="17"/>
  <c r="V621" i="17"/>
  <c r="U621" i="17"/>
  <c r="V864" i="17"/>
  <c r="U864" i="17"/>
  <c r="B391" i="17"/>
  <c r="B626" i="17"/>
  <c r="U202" i="17"/>
  <c r="V202" i="17"/>
  <c r="V320" i="17"/>
  <c r="U320" i="17"/>
  <c r="V470" i="17"/>
  <c r="U470" i="17"/>
  <c r="U745" i="17"/>
  <c r="V745" i="17"/>
  <c r="V860" i="17"/>
  <c r="U860" i="17"/>
  <c r="V310" i="17"/>
  <c r="U310" i="17"/>
  <c r="V38" i="17"/>
  <c r="U38" i="17"/>
  <c r="U850" i="17"/>
  <c r="V729" i="17"/>
  <c r="U729" i="17"/>
  <c r="U28" i="17"/>
  <c r="V28" i="17"/>
  <c r="V482" i="17"/>
  <c r="U482" i="17"/>
  <c r="V963" i="17"/>
  <c r="U963" i="17"/>
  <c r="U532" i="17"/>
  <c r="V532" i="17"/>
  <c r="U554" i="17"/>
  <c r="V554" i="17"/>
  <c r="B652" i="17"/>
  <c r="U624" i="17"/>
  <c r="V932" i="17"/>
  <c r="U932" i="17"/>
  <c r="V936" i="17"/>
  <c r="U936" i="17"/>
  <c r="V376" i="17"/>
  <c r="U376" i="17"/>
  <c r="U219" i="17"/>
  <c r="V858" i="17"/>
  <c r="U858" i="17"/>
  <c r="V582" i="17"/>
  <c r="U582" i="17"/>
  <c r="V300" i="17"/>
  <c r="U300" i="17"/>
  <c r="U498" i="17"/>
  <c r="U684" i="17"/>
  <c r="V684" i="17"/>
  <c r="U280" i="17"/>
  <c r="V280" i="17"/>
  <c r="V772" i="17"/>
  <c r="U772" i="17"/>
  <c r="U931" i="17"/>
  <c r="V466" i="17"/>
  <c r="U466" i="17"/>
  <c r="V210" i="17"/>
  <c r="U210" i="17"/>
  <c r="V227" i="17"/>
  <c r="U227" i="17"/>
  <c r="V909" i="17"/>
  <c r="U909" i="17"/>
  <c r="V752" i="17"/>
  <c r="U752" i="17"/>
  <c r="U283" i="17"/>
  <c r="V283" i="17"/>
  <c r="U235" i="17"/>
  <c r="U964" i="17"/>
  <c r="V964" i="17"/>
  <c r="U256" i="17"/>
  <c r="V256" i="17"/>
  <c r="U825" i="17"/>
  <c r="V825" i="17"/>
  <c r="V340" i="17"/>
  <c r="U340" i="17"/>
  <c r="U816" i="17"/>
  <c r="V816" i="17"/>
  <c r="V583" i="17"/>
  <c r="U583" i="17"/>
  <c r="V286" i="17"/>
  <c r="U286" i="17"/>
  <c r="V177" i="17"/>
  <c r="U177" i="17"/>
  <c r="B944" i="17"/>
  <c r="U934" i="17"/>
  <c r="V934" i="17"/>
  <c r="V271" i="17"/>
  <c r="U271" i="17"/>
  <c r="B190" i="17"/>
  <c r="V275" i="17"/>
  <c r="U275" i="17"/>
  <c r="U981" i="17"/>
  <c r="V981" i="17"/>
  <c r="U504" i="17"/>
  <c r="V504" i="17"/>
  <c r="U204" i="17"/>
  <c r="V204" i="17"/>
  <c r="U821" i="17"/>
  <c r="U1002" i="17"/>
  <c r="U31" i="17"/>
  <c r="V31" i="17"/>
  <c r="V596" i="17"/>
  <c r="U596" i="17"/>
  <c r="V463" i="17"/>
  <c r="U463" i="17"/>
  <c r="U852" i="17"/>
  <c r="V852" i="17"/>
  <c r="U817" i="3"/>
  <c r="V487" i="17"/>
  <c r="U487" i="17"/>
  <c r="V127" i="17"/>
  <c r="U127" i="17"/>
  <c r="V709" i="17"/>
  <c r="U709" i="17"/>
  <c r="V933" i="17"/>
  <c r="U933" i="17"/>
  <c r="B396" i="17"/>
  <c r="V50" i="17"/>
  <c r="U50" i="17"/>
  <c r="V948" i="17"/>
  <c r="U948" i="17"/>
  <c r="V794" i="17"/>
  <c r="U794" i="17"/>
  <c r="U152" i="3"/>
  <c r="V796" i="17"/>
  <c r="U796" i="17"/>
  <c r="V114" i="17"/>
  <c r="U114" i="17"/>
  <c r="U875" i="17"/>
  <c r="V875" i="17"/>
  <c r="V259" i="17"/>
  <c r="U259" i="17"/>
  <c r="V128" i="17"/>
  <c r="U128" i="17"/>
  <c r="U733" i="17"/>
  <c r="U969" i="17"/>
  <c r="V969" i="17"/>
  <c r="U762" i="17"/>
  <c r="V762" i="17"/>
  <c r="U528" i="17"/>
  <c r="V528" i="17"/>
  <c r="V956" i="17"/>
  <c r="U956" i="17"/>
  <c r="U810" i="3"/>
  <c r="U782" i="3"/>
  <c r="U435" i="3"/>
  <c r="U12" i="17"/>
  <c r="U41" i="18" s="1"/>
  <c r="V112" i="17"/>
  <c r="U112" i="17"/>
  <c r="V726" i="17"/>
  <c r="U726" i="17"/>
  <c r="V19" i="17"/>
  <c r="U19" i="17"/>
  <c r="B86" i="17"/>
  <c r="U923" i="3"/>
  <c r="U993" i="3"/>
  <c r="U893" i="3"/>
  <c r="U883" i="3"/>
  <c r="U819" i="3"/>
  <c r="U544" i="3"/>
  <c r="U503" i="3"/>
  <c r="U524" i="3"/>
  <c r="U996" i="3"/>
  <c r="U868" i="3"/>
  <c r="U836" i="3"/>
  <c r="U820" i="3"/>
  <c r="U410" i="3"/>
  <c r="U781" i="3"/>
  <c r="U717" i="3"/>
  <c r="U701" i="3"/>
  <c r="U669" i="3"/>
  <c r="U637" i="3"/>
  <c r="U621" i="3"/>
  <c r="U442" i="3"/>
  <c r="U792" i="3"/>
  <c r="U760" i="3"/>
  <c r="U728" i="3"/>
  <c r="U664" i="3"/>
  <c r="U560" i="3"/>
  <c r="U472" i="3"/>
  <c r="U580" i="3"/>
  <c r="U286" i="3"/>
  <c r="U288" i="3"/>
  <c r="U284" i="3"/>
  <c r="U438" i="3"/>
  <c r="U493" i="3"/>
  <c r="U461" i="3"/>
  <c r="U429" i="3"/>
  <c r="U278" i="3"/>
  <c r="U255" i="3"/>
  <c r="U168" i="3"/>
  <c r="U129" i="3"/>
  <c r="U123" i="3"/>
  <c r="U85" i="3"/>
  <c r="V380" i="17"/>
  <c r="U380" i="17"/>
  <c r="V759" i="17"/>
  <c r="U759" i="17"/>
  <c r="V770" i="17"/>
  <c r="U770" i="17"/>
  <c r="U586" i="17"/>
  <c r="V586" i="17"/>
  <c r="V926" i="17"/>
  <c r="U926" i="17"/>
  <c r="V994" i="17"/>
  <c r="U994" i="17"/>
  <c r="V1006" i="17"/>
  <c r="V46" i="18" s="1"/>
  <c r="U1006" i="17"/>
  <c r="U46" i="18" s="1"/>
  <c r="V495" i="17"/>
  <c r="U495" i="17"/>
  <c r="U160" i="17"/>
  <c r="V160" i="17"/>
  <c r="V311" i="17"/>
  <c r="U311" i="17"/>
  <c r="B664" i="17"/>
  <c r="V999" i="17"/>
  <c r="U999" i="17"/>
  <c r="U481" i="17"/>
  <c r="V481" i="17"/>
  <c r="V637" i="17"/>
  <c r="U637" i="17"/>
  <c r="V95" i="17"/>
  <c r="U95" i="17"/>
  <c r="U392" i="17"/>
  <c r="V392" i="17"/>
  <c r="B913" i="17"/>
  <c r="V491" i="17"/>
  <c r="U491" i="17"/>
  <c r="U404" i="17"/>
  <c r="V404" i="17"/>
  <c r="U678" i="17"/>
  <c r="V678" i="17"/>
  <c r="V161" i="17"/>
  <c r="U161" i="17"/>
  <c r="U779" i="17"/>
  <c r="V779" i="17"/>
  <c r="U903" i="17"/>
  <c r="V757" i="17"/>
  <c r="U757" i="17"/>
  <c r="V355" i="17"/>
  <c r="U355" i="17"/>
  <c r="U104" i="17"/>
  <c r="V104" i="17"/>
  <c r="V82" i="17"/>
  <c r="U82" i="17"/>
  <c r="U962" i="17"/>
  <c r="V962" i="17"/>
  <c r="V939" i="17"/>
  <c r="U939" i="17"/>
  <c r="U558" i="17"/>
  <c r="V558" i="17"/>
  <c r="U605" i="17"/>
  <c r="V605" i="17"/>
  <c r="V302" i="17"/>
  <c r="U302" i="17"/>
  <c r="U648" i="17"/>
  <c r="V648" i="17"/>
  <c r="V754" i="17"/>
  <c r="U754" i="17"/>
  <c r="U488" i="17"/>
  <c r="V571" i="17"/>
  <c r="U571" i="17"/>
  <c r="U137" i="17"/>
  <c r="V137" i="17"/>
  <c r="U900" i="17"/>
  <c r="V900" i="17"/>
  <c r="U254" i="17"/>
  <c r="V254" i="17"/>
  <c r="U244" i="17"/>
  <c r="V244" i="17"/>
  <c r="V184" i="17"/>
  <c r="U184" i="17"/>
  <c r="U447" i="17"/>
  <c r="V447" i="17"/>
  <c r="U185" i="17"/>
  <c r="U368" i="17"/>
  <c r="V368" i="17"/>
  <c r="V542" i="17"/>
  <c r="U542" i="17"/>
  <c r="V968" i="17"/>
  <c r="U968" i="17"/>
  <c r="V45" i="17"/>
  <c r="U45" i="17"/>
  <c r="U455" i="17"/>
  <c r="V455" i="17"/>
  <c r="U804" i="17"/>
  <c r="V804" i="17"/>
  <c r="U301" i="17"/>
  <c r="V301" i="17"/>
  <c r="U342" i="17"/>
  <c r="U221" i="17"/>
  <c r="V221" i="17"/>
  <c r="U336" i="17"/>
  <c r="V336" i="17"/>
  <c r="U170" i="17"/>
  <c r="V170" i="17"/>
  <c r="V989" i="17"/>
  <c r="U989" i="17"/>
  <c r="V800" i="17"/>
  <c r="U800" i="17"/>
  <c r="V971" i="17"/>
  <c r="U971" i="17"/>
  <c r="U537" i="17"/>
  <c r="V537" i="17"/>
  <c r="U700" i="17"/>
  <c r="V980" i="17"/>
  <c r="U980" i="17"/>
  <c r="U329" i="17"/>
  <c r="V329" i="17"/>
  <c r="U371" i="17"/>
  <c r="V371" i="17"/>
  <c r="U115" i="17"/>
  <c r="V115" i="17"/>
  <c r="U882" i="17"/>
  <c r="V882" i="17"/>
  <c r="V620" i="17"/>
  <c r="U620" i="17"/>
  <c r="U986" i="17"/>
  <c r="U898" i="17"/>
  <c r="V898" i="17"/>
  <c r="U118" i="17"/>
  <c r="V118" i="17"/>
  <c r="U590" i="17"/>
  <c r="V590" i="17"/>
  <c r="U901" i="17"/>
  <c r="U241" i="17"/>
  <c r="V241" i="17"/>
  <c r="U243" i="17"/>
  <c r="V243" i="17"/>
  <c r="V995" i="17"/>
  <c r="U995" i="17"/>
  <c r="U422" i="17"/>
  <c r="V422" i="17"/>
  <c r="U575" i="17"/>
  <c r="V982" i="17"/>
  <c r="U982" i="17"/>
  <c r="U929" i="17"/>
  <c r="V929" i="17"/>
  <c r="B344" i="17"/>
  <c r="U231" i="17"/>
  <c r="U562" i="17"/>
  <c r="V562" i="17"/>
  <c r="V841" i="17"/>
  <c r="U841" i="17"/>
  <c r="V837" i="17"/>
  <c r="U837" i="17"/>
  <c r="U633" i="17"/>
  <c r="V567" i="17"/>
  <c r="U567" i="17"/>
  <c r="U653" i="17"/>
  <c r="V653" i="17"/>
  <c r="V62" i="17"/>
  <c r="U62" i="17"/>
  <c r="U149" i="17"/>
  <c r="U24" i="17"/>
  <c r="V24" i="17"/>
  <c r="V222" i="17"/>
  <c r="U222" i="17"/>
  <c r="V714" i="17"/>
  <c r="U714" i="17"/>
  <c r="U613" i="17"/>
  <c r="V613" i="17"/>
  <c r="U425" i="17"/>
  <c r="V425" i="17"/>
  <c r="U609" i="17"/>
  <c r="V609" i="17"/>
  <c r="U866" i="17"/>
  <c r="V866" i="17"/>
  <c r="U610" i="3"/>
  <c r="U937" i="17"/>
  <c r="V937" i="17"/>
  <c r="U382" i="17"/>
  <c r="V382" i="17"/>
  <c r="U566" i="17"/>
  <c r="V566" i="17"/>
  <c r="U853" i="17"/>
  <c r="U822" i="17"/>
  <c r="V822" i="17"/>
  <c r="U198" i="17"/>
  <c r="V198" i="17"/>
  <c r="U781" i="17"/>
  <c r="V781" i="17"/>
  <c r="U516" i="17"/>
  <c r="V516" i="17"/>
  <c r="U836" i="17"/>
  <c r="V836" i="17"/>
  <c r="V711" i="17"/>
  <c r="U711" i="17"/>
  <c r="V166" i="17"/>
  <c r="U166" i="17"/>
  <c r="U996" i="17"/>
  <c r="V996" i="17"/>
  <c r="U435" i="17"/>
  <c r="V435" i="17"/>
  <c r="V885" i="17"/>
  <c r="U885" i="17"/>
  <c r="V863" i="17"/>
  <c r="U863" i="17"/>
  <c r="U42" i="17"/>
  <c r="V42" i="17"/>
  <c r="U164" i="17"/>
  <c r="V164" i="17"/>
  <c r="V151" i="17"/>
  <c r="U151" i="17"/>
  <c r="V847" i="17"/>
  <c r="U847" i="17"/>
  <c r="U924" i="3"/>
  <c r="U629" i="3"/>
  <c r="U227" i="3"/>
  <c r="U309" i="3"/>
  <c r="U145" i="3"/>
  <c r="U742" i="17"/>
  <c r="V742" i="17"/>
  <c r="U416" i="17"/>
  <c r="V416" i="17"/>
  <c r="V559" i="17"/>
  <c r="U559" i="17"/>
  <c r="U419" i="17"/>
  <c r="V419" i="17"/>
  <c r="U101" i="17"/>
  <c r="V101" i="17"/>
  <c r="V141" i="17"/>
  <c r="U141" i="17"/>
  <c r="V492" i="17"/>
  <c r="U492" i="17"/>
  <c r="V350" i="17"/>
  <c r="U350" i="17"/>
  <c r="V192" i="17"/>
  <c r="U192" i="17"/>
  <c r="V555" i="17"/>
  <c r="U555" i="17"/>
  <c r="U169" i="17"/>
  <c r="V169" i="17"/>
  <c r="V473" i="17"/>
  <c r="U473" i="17"/>
  <c r="V965" i="17"/>
  <c r="U965" i="17"/>
  <c r="U144" i="17"/>
  <c r="V144" i="17"/>
  <c r="U869" i="17"/>
  <c r="V869" i="17"/>
  <c r="V378" i="17"/>
  <c r="U378" i="17"/>
  <c r="V799" i="17"/>
  <c r="U799" i="17"/>
  <c r="U490" i="17"/>
  <c r="V490" i="17"/>
  <c r="V1007" i="17"/>
  <c r="V47" i="18" s="1"/>
  <c r="U1007" i="17"/>
  <c r="U47" i="18" s="1"/>
  <c r="U970" i="3"/>
  <c r="U160" i="3"/>
  <c r="U765" i="17"/>
  <c r="V765" i="17"/>
  <c r="V549" i="17"/>
  <c r="U549" i="17"/>
  <c r="U998" i="17"/>
  <c r="V998" i="17"/>
  <c r="U194" i="17"/>
  <c r="V194" i="17"/>
  <c r="V941" i="17"/>
  <c r="U941" i="17"/>
  <c r="V577" i="17"/>
  <c r="U577" i="17"/>
  <c r="V695" i="17"/>
  <c r="U695" i="17"/>
  <c r="V163" i="17"/>
  <c r="U163" i="17"/>
  <c r="V478" i="17"/>
  <c r="U478" i="17"/>
  <c r="V703" i="17"/>
  <c r="U703" i="17"/>
  <c r="U1001" i="3"/>
  <c r="U61" i="18" s="1"/>
  <c r="U977" i="3"/>
  <c r="U933" i="3"/>
  <c r="U919" i="3"/>
  <c r="U825" i="3"/>
  <c r="U815" i="3"/>
  <c r="U505" i="3"/>
  <c r="U412" i="3"/>
  <c r="U994" i="3"/>
  <c r="U914" i="3"/>
  <c r="U866" i="3"/>
  <c r="U850" i="3"/>
  <c r="U818" i="3"/>
  <c r="U802" i="3"/>
  <c r="U795" i="3"/>
  <c r="U763" i="3"/>
  <c r="U731" i="3"/>
  <c r="U699" i="3"/>
  <c r="U539" i="3"/>
  <c r="U790" i="3"/>
  <c r="U758" i="3"/>
  <c r="U742" i="3"/>
  <c r="U726" i="3"/>
  <c r="U710" i="3"/>
  <c r="U558" i="3"/>
  <c r="U322" i="3"/>
  <c r="U573" i="3"/>
  <c r="U305" i="3"/>
  <c r="U420" i="3"/>
  <c r="U177" i="3"/>
  <c r="U271" i="3"/>
  <c r="U475" i="3"/>
  <c r="U459" i="3"/>
  <c r="U193" i="3"/>
  <c r="U115" i="3"/>
  <c r="U137" i="3"/>
  <c r="U113" i="3"/>
  <c r="U97" i="3"/>
  <c r="U120" i="3"/>
  <c r="U76" i="3"/>
  <c r="U55" i="3"/>
  <c r="U16" i="3"/>
  <c r="U17" i="3"/>
  <c r="V943" i="17"/>
  <c r="U943" i="17"/>
  <c r="U766" i="17"/>
  <c r="V766" i="17"/>
  <c r="U84" i="17"/>
  <c r="V84" i="17"/>
  <c r="U106" i="17"/>
  <c r="V106" i="17"/>
  <c r="U142" i="17"/>
  <c r="V142" i="17"/>
  <c r="V551" i="17"/>
  <c r="U551" i="17"/>
  <c r="U511" i="17"/>
  <c r="V511" i="17"/>
  <c r="V51" i="17"/>
  <c r="U51" i="17"/>
  <c r="U96" i="17"/>
  <c r="V96" i="17"/>
  <c r="V239" i="17"/>
  <c r="U239" i="17"/>
  <c r="V148" i="17"/>
  <c r="U148" i="17"/>
  <c r="V606" i="17"/>
  <c r="U606" i="17"/>
  <c r="V34" i="17"/>
  <c r="U34" i="17"/>
  <c r="V135" i="17"/>
  <c r="U135" i="17"/>
  <c r="V475" i="17"/>
  <c r="U475" i="17"/>
  <c r="U720" i="17"/>
  <c r="V415" i="17"/>
  <c r="U415" i="17"/>
  <c r="U503" i="17"/>
  <c r="V503" i="17"/>
  <c r="V993" i="17"/>
  <c r="U993" i="17"/>
  <c r="U180" i="17"/>
  <c r="V502" i="17"/>
  <c r="U502" i="17"/>
  <c r="V557" i="17"/>
  <c r="U557" i="17"/>
  <c r="U818" i="17"/>
  <c r="U599" i="17"/>
  <c r="V599" i="17"/>
  <c r="U199" i="17"/>
  <c r="V199" i="17"/>
  <c r="U880" i="17"/>
  <c r="V880" i="17"/>
  <c r="U697" i="17"/>
  <c r="V697" i="17"/>
  <c r="U525" i="17"/>
  <c r="V682" i="17"/>
  <c r="U682" i="17"/>
  <c r="U357" i="17"/>
  <c r="V357" i="17"/>
  <c r="V134" i="17"/>
  <c r="U134" i="17"/>
  <c r="U670" i="17"/>
  <c r="V919" i="17"/>
  <c r="U919" i="17"/>
  <c r="U734" i="17"/>
  <c r="V734" i="17"/>
  <c r="V683" i="17"/>
  <c r="U683" i="17"/>
  <c r="V615" i="17"/>
  <c r="U615" i="17"/>
  <c r="U805" i="17"/>
  <c r="V805" i="17"/>
  <c r="U276" i="17"/>
  <c r="V276" i="17"/>
  <c r="U972" i="17"/>
  <c r="U57" i="17"/>
  <c r="V57" i="17"/>
  <c r="V604" i="17"/>
  <c r="U604" i="17"/>
  <c r="U53" i="17"/>
  <c r="V53" i="17"/>
  <c r="U131" i="17"/>
  <c r="V131" i="17"/>
  <c r="U506" i="17"/>
  <c r="V506" i="17"/>
  <c r="U843" i="17"/>
  <c r="V843" i="17"/>
  <c r="V561" i="17"/>
  <c r="U561" i="17"/>
  <c r="U753" i="17"/>
  <c r="U811" i="17"/>
  <c r="V811" i="17"/>
  <c r="U949" i="17"/>
  <c r="V949" i="17"/>
  <c r="V884" i="17"/>
  <c r="U884" i="17"/>
  <c r="U602" i="17"/>
  <c r="V602" i="17"/>
  <c r="U460" i="17"/>
  <c r="V460" i="17"/>
  <c r="V398" i="17"/>
  <c r="U398" i="17"/>
  <c r="V409" i="17"/>
  <c r="U409" i="17"/>
  <c r="U240" i="17"/>
  <c r="U338" i="17"/>
  <c r="V338" i="17"/>
  <c r="U155" i="17"/>
  <c r="V155" i="17"/>
  <c r="V153" i="17"/>
  <c r="U153" i="17"/>
  <c r="U410" i="17"/>
  <c r="U420" i="17"/>
  <c r="V420" i="17"/>
  <c r="U725" i="17"/>
  <c r="V725" i="17"/>
  <c r="U334" i="17"/>
  <c r="V334" i="17"/>
  <c r="U622" i="17"/>
  <c r="V622" i="17"/>
  <c r="V774" i="17"/>
  <c r="U774" i="17"/>
  <c r="V838" i="17"/>
  <c r="U838" i="17"/>
  <c r="V813" i="17"/>
  <c r="U813" i="17"/>
  <c r="U405" i="17"/>
  <c r="V405" i="17"/>
  <c r="U768" i="17"/>
  <c r="V768" i="17"/>
  <c r="V19" i="3"/>
  <c r="V28" i="3"/>
  <c r="V14" i="3"/>
  <c r="V32" i="3"/>
  <c r="V39" i="3"/>
  <c r="V43" i="3"/>
  <c r="V25" i="3"/>
  <c r="V31" i="3"/>
  <c r="V33" i="3"/>
  <c r="V44" i="3"/>
  <c r="V18" i="3"/>
  <c r="V54" i="3"/>
  <c r="V63" i="3"/>
  <c r="V66" i="3"/>
  <c r="V68" i="3"/>
  <c r="V72" i="3"/>
  <c r="V82" i="3"/>
  <c r="V84" i="3"/>
  <c r="V86" i="3"/>
  <c r="V88" i="3"/>
  <c r="V94" i="3"/>
  <c r="V98" i="3"/>
  <c r="V104" i="3"/>
  <c r="V106" i="3"/>
  <c r="V112" i="3"/>
  <c r="V48" i="3"/>
  <c r="V50" i="3"/>
  <c r="V52" i="3"/>
  <c r="V60" i="3"/>
  <c r="V77" i="3"/>
  <c r="V93" i="3"/>
  <c r="V109" i="3"/>
  <c r="V121" i="3"/>
  <c r="V67" i="3"/>
  <c r="V83" i="3"/>
  <c r="V13" i="3"/>
  <c r="V62" i="3"/>
  <c r="V64" i="3"/>
  <c r="V65" i="3"/>
  <c r="V116" i="3"/>
  <c r="V118" i="3"/>
  <c r="V122" i="3"/>
  <c r="V126" i="3"/>
  <c r="V134" i="3"/>
  <c r="V136" i="3"/>
  <c r="V11" i="3"/>
  <c r="V36" i="3"/>
  <c r="V57" i="3"/>
  <c r="V95" i="3"/>
  <c r="V81" i="3"/>
  <c r="V167" i="3"/>
  <c r="V171" i="3"/>
  <c r="V175" i="3"/>
  <c r="V183" i="3"/>
  <c r="V187" i="3"/>
  <c r="V189" i="3"/>
  <c r="V191" i="3"/>
  <c r="V197" i="3"/>
  <c r="V203" i="3"/>
  <c r="V205" i="3"/>
  <c r="V207" i="3"/>
  <c r="V209" i="3"/>
  <c r="V219" i="3"/>
  <c r="V221" i="3"/>
  <c r="V225" i="3"/>
  <c r="V229" i="3"/>
  <c r="V245" i="3"/>
  <c r="V247" i="3"/>
  <c r="V249" i="3"/>
  <c r="V253" i="3"/>
  <c r="V73" i="3"/>
  <c r="V154" i="3"/>
  <c r="V161" i="3"/>
  <c r="V40" i="3"/>
  <c r="V87" i="3"/>
  <c r="V105" i="3"/>
  <c r="V158" i="3"/>
  <c r="V192" i="3"/>
  <c r="V208" i="3"/>
  <c r="V224" i="3"/>
  <c r="V59" i="3"/>
  <c r="V142" i="3"/>
  <c r="V214" i="3"/>
  <c r="V246" i="3"/>
  <c r="V259" i="3"/>
  <c r="V261" i="3"/>
  <c r="V269" i="3"/>
  <c r="V273" i="3"/>
  <c r="V275" i="3"/>
  <c r="V277" i="3"/>
  <c r="V281" i="3"/>
  <c r="V283" i="3"/>
  <c r="V287" i="3"/>
  <c r="V291" i="3"/>
  <c r="V293" i="3"/>
  <c r="V295" i="3"/>
  <c r="V299" i="3"/>
  <c r="V301" i="3"/>
  <c r="V303" i="3"/>
  <c r="V75" i="3"/>
  <c r="V184" i="3"/>
  <c r="V232" i="3"/>
  <c r="V61" i="3"/>
  <c r="V196" i="3"/>
  <c r="V234" i="3"/>
  <c r="V238" i="3"/>
  <c r="V155" i="3"/>
  <c r="V186" i="3"/>
  <c r="V260" i="3"/>
  <c r="V292" i="3"/>
  <c r="V308" i="3"/>
  <c r="V56" i="3"/>
  <c r="V226" i="3"/>
  <c r="V262" i="3"/>
  <c r="V294" i="3"/>
  <c r="V311" i="3"/>
  <c r="V315" i="3"/>
  <c r="V317" i="3"/>
  <c r="V319" i="3"/>
  <c r="V323" i="3"/>
  <c r="V329" i="3"/>
  <c r="V335" i="3"/>
  <c r="V339" i="3"/>
  <c r="V341" i="3"/>
  <c r="V345" i="3"/>
  <c r="V347" i="3"/>
  <c r="V349" i="3"/>
  <c r="V359" i="3"/>
  <c r="V361" i="3"/>
  <c r="V363" i="3"/>
  <c r="V365" i="3"/>
  <c r="V369" i="3"/>
  <c r="V371" i="3"/>
  <c r="V373" i="3"/>
  <c r="V375" i="3"/>
  <c r="V377" i="3"/>
  <c r="V379" i="3"/>
  <c r="V381" i="3"/>
  <c r="V385" i="3"/>
  <c r="V387" i="3"/>
  <c r="V391" i="3"/>
  <c r="V393" i="3"/>
  <c r="V395" i="3"/>
  <c r="V397" i="3"/>
  <c r="V403" i="3"/>
  <c r="V407" i="3"/>
  <c r="V409" i="3"/>
  <c r="V413" i="3"/>
  <c r="V423" i="3"/>
  <c r="V425" i="3"/>
  <c r="V427" i="3"/>
  <c r="V433" i="3"/>
  <c r="V437" i="3"/>
  <c r="V439" i="3"/>
  <c r="V441" i="3"/>
  <c r="V445" i="3"/>
  <c r="V447" i="3"/>
  <c r="V453" i="3"/>
  <c r="V455" i="3"/>
  <c r="V457" i="3"/>
  <c r="V465" i="3"/>
  <c r="V467" i="3"/>
  <c r="V473" i="3"/>
  <c r="V479" i="3"/>
  <c r="V481" i="3"/>
  <c r="V489" i="3"/>
  <c r="V153" i="3"/>
  <c r="V172" i="3"/>
  <c r="V380" i="3"/>
  <c r="V428" i="3"/>
  <c r="V444" i="3"/>
  <c r="V460" i="3"/>
  <c r="V476" i="3"/>
  <c r="V492" i="3"/>
  <c r="V202" i="3"/>
  <c r="V354" i="3"/>
  <c r="V370" i="3"/>
  <c r="V402" i="3"/>
  <c r="V434" i="3"/>
  <c r="V450" i="3"/>
  <c r="V482" i="3"/>
  <c r="V222" i="3"/>
  <c r="V340" i="3"/>
  <c r="V356" i="3"/>
  <c r="V404" i="3"/>
  <c r="V436" i="3"/>
  <c r="V468" i="3"/>
  <c r="V163" i="3"/>
  <c r="V300" i="3"/>
  <c r="V79" i="3"/>
  <c r="V174" i="3"/>
  <c r="V242" i="3"/>
  <c r="V302" i="3"/>
  <c r="V326" i="3"/>
  <c r="V328" i="3"/>
  <c r="V280" i="3"/>
  <c r="V368" i="3"/>
  <c r="V408" i="3"/>
  <c r="V210" i="3"/>
  <c r="V314" i="3"/>
  <c r="V358" i="3"/>
  <c r="V362" i="3"/>
  <c r="V107" i="3"/>
  <c r="V204" i="3"/>
  <c r="V254" i="3"/>
  <c r="V318" i="3"/>
  <c r="V430" i="3"/>
  <c r="V470" i="3"/>
  <c r="V170" i="3"/>
  <c r="V424" i="3"/>
  <c r="V446" i="3"/>
  <c r="V514" i="3"/>
  <c r="V523" i="3"/>
  <c r="V546" i="3"/>
  <c r="V587" i="3"/>
  <c r="V178" i="3"/>
  <c r="V320" i="3"/>
  <c r="V398" i="3"/>
  <c r="V480" i="3"/>
  <c r="V509" i="3"/>
  <c r="V516" i="3"/>
  <c r="V525" i="3"/>
  <c r="V564" i="3"/>
  <c r="V589" i="3"/>
  <c r="V350" i="3"/>
  <c r="V390" i="3"/>
  <c r="V426" i="3"/>
  <c r="V518" i="3"/>
  <c r="V527" i="3"/>
  <c r="V534" i="3"/>
  <c r="V543" i="3"/>
  <c r="V559" i="3"/>
  <c r="V566" i="3"/>
  <c r="V575" i="3"/>
  <c r="V591" i="3"/>
  <c r="V454" i="3"/>
  <c r="V513" i="3"/>
  <c r="V519" i="3"/>
  <c r="V312" i="3"/>
  <c r="V556" i="3"/>
  <c r="V612" i="3"/>
  <c r="V614" i="3"/>
  <c r="V622" i="3"/>
  <c r="V630" i="3"/>
  <c r="V632" i="3"/>
  <c r="V636" i="3"/>
  <c r="V638" i="3"/>
  <c r="V640" i="3"/>
  <c r="V642" i="3"/>
  <c r="V646" i="3"/>
  <c r="V648" i="3"/>
  <c r="V650" i="3"/>
  <c r="V652" i="3"/>
  <c r="V658" i="3"/>
  <c r="V660" i="3"/>
  <c r="V668" i="3"/>
  <c r="V670" i="3"/>
  <c r="V672" i="3"/>
  <c r="V682" i="3"/>
  <c r="V684" i="3"/>
  <c r="V686" i="3"/>
  <c r="V688" i="3"/>
  <c r="V690" i="3"/>
  <c r="V692" i="3"/>
  <c r="V694" i="3"/>
  <c r="V702" i="3"/>
  <c r="V704" i="3"/>
  <c r="V706" i="3"/>
  <c r="V712" i="3"/>
  <c r="V718" i="3"/>
  <c r="V720" i="3"/>
  <c r="V724" i="3"/>
  <c r="V734" i="3"/>
  <c r="V736" i="3"/>
  <c r="V740" i="3"/>
  <c r="V746" i="3"/>
  <c r="V752" i="3"/>
  <c r="V754" i="3"/>
  <c r="V772" i="3"/>
  <c r="V774" i="3"/>
  <c r="V776" i="3"/>
  <c r="V786" i="3"/>
  <c r="V788" i="3"/>
  <c r="V794" i="3"/>
  <c r="V384" i="3"/>
  <c r="V392" i="3"/>
  <c r="V536" i="3"/>
  <c r="V542" i="3"/>
  <c r="V577" i="3"/>
  <c r="V581" i="3"/>
  <c r="V583" i="3"/>
  <c r="V585" i="3"/>
  <c r="V599" i="3"/>
  <c r="V497" i="3"/>
  <c r="V653" i="3"/>
  <c r="V685" i="3"/>
  <c r="V733" i="3"/>
  <c r="V765" i="3"/>
  <c r="V561" i="3"/>
  <c r="V584" i="3"/>
  <c r="V655" i="3"/>
  <c r="V671" i="3"/>
  <c r="V719" i="3"/>
  <c r="V735" i="3"/>
  <c r="V751" i="3"/>
  <c r="V767" i="3"/>
  <c r="V783" i="3"/>
  <c r="V504" i="3"/>
  <c r="V535" i="3"/>
  <c r="V641" i="3"/>
  <c r="V657" i="3"/>
  <c r="V673" i="3"/>
  <c r="V737" i="3"/>
  <c r="V785" i="3"/>
  <c r="V804" i="3"/>
  <c r="V806" i="3"/>
  <c r="V822" i="3"/>
  <c r="V826" i="3"/>
  <c r="V840" i="3"/>
  <c r="V842" i="3"/>
  <c r="V852" i="3"/>
  <c r="V858" i="3"/>
  <c r="V870" i="3"/>
  <c r="V876" i="3"/>
  <c r="V882" i="3"/>
  <c r="V884" i="3"/>
  <c r="V886" i="3"/>
  <c r="V888" i="3"/>
  <c r="V890" i="3"/>
  <c r="V898" i="3"/>
  <c r="V900" i="3"/>
  <c r="V902" i="3"/>
  <c r="V906" i="3"/>
  <c r="V908" i="3"/>
  <c r="V912" i="3"/>
  <c r="V916" i="3"/>
  <c r="V918" i="3"/>
  <c r="V920" i="3"/>
  <c r="V936" i="3"/>
  <c r="V940" i="3"/>
  <c r="V942" i="3"/>
  <c r="V946" i="3"/>
  <c r="V956" i="3"/>
  <c r="V962" i="3"/>
  <c r="V966" i="3"/>
  <c r="V972" i="3"/>
  <c r="V980" i="3"/>
  <c r="V986" i="3"/>
  <c r="V988" i="3"/>
  <c r="V220" i="3"/>
  <c r="V496" i="3"/>
  <c r="V501" i="3"/>
  <c r="V529" i="3"/>
  <c r="V613" i="3"/>
  <c r="V757" i="3"/>
  <c r="V268" i="3"/>
  <c r="V440" i="3"/>
  <c r="V565" i="3"/>
  <c r="V490" i="3"/>
  <c r="V508" i="3"/>
  <c r="V568" i="3"/>
  <c r="V619" i="3"/>
  <c r="V531" i="3"/>
  <c r="V572" i="3"/>
  <c r="V576" i="3"/>
  <c r="V615" i="3"/>
  <c r="V681" i="3"/>
  <c r="V635" i="3"/>
  <c r="V667" i="3"/>
  <c r="V665" i="3"/>
  <c r="V697" i="3"/>
  <c r="V627" i="3"/>
  <c r="V715" i="3"/>
  <c r="V759" i="3"/>
  <c r="V787" i="3"/>
  <c r="V791" i="3"/>
  <c r="V651" i="3"/>
  <c r="V711" i="3"/>
  <c r="V799" i="3"/>
  <c r="V803" i="3"/>
  <c r="V811" i="3"/>
  <c r="V823" i="3"/>
  <c r="V827" i="3"/>
  <c r="V835" i="3"/>
  <c r="V851" i="3"/>
  <c r="V855" i="3"/>
  <c r="V863" i="3"/>
  <c r="V875" i="3"/>
  <c r="V891" i="3"/>
  <c r="V570" i="3"/>
  <c r="V647" i="3"/>
  <c r="V913" i="3"/>
  <c r="V659" i="3"/>
  <c r="V943" i="3"/>
  <c r="V955" i="3"/>
  <c r="V971" i="3"/>
  <c r="V987" i="3"/>
  <c r="V675" i="3"/>
  <c r="V957" i="3"/>
  <c r="V1005" i="3"/>
  <c r="V65" i="18" s="1"/>
  <c r="V797" i="3"/>
  <c r="V805" i="3"/>
  <c r="V829" i="3"/>
  <c r="V845" i="3"/>
  <c r="V861" i="3"/>
  <c r="V885" i="3"/>
  <c r="V911" i="3"/>
  <c r="V941" i="3"/>
  <c r="V975" i="3"/>
  <c r="V608" i="3"/>
  <c r="V745" i="3"/>
  <c r="V771" i="3"/>
  <c r="V981" i="3"/>
  <c r="V997" i="3"/>
  <c r="V747" i="3"/>
  <c r="V909" i="3"/>
  <c r="V841" i="3"/>
  <c r="V857" i="3"/>
  <c r="V739" i="3"/>
  <c r="V979" i="3"/>
  <c r="V983" i="3"/>
  <c r="V951" i="3"/>
  <c r="V969" i="3"/>
  <c r="V779" i="3"/>
  <c r="V549" i="3"/>
  <c r="V953" i="3"/>
  <c r="V921" i="3"/>
  <c r="V41" i="17"/>
  <c r="B41" i="17" s="1"/>
  <c r="U1" i="9"/>
  <c r="V393" i="17"/>
  <c r="B393" i="17" s="1"/>
  <c r="V414" i="17"/>
  <c r="B414" i="17" s="1"/>
  <c r="V784" i="17"/>
  <c r="B784" i="17" s="1"/>
  <c r="V777" i="17"/>
  <c r="B777" i="17" s="1"/>
  <c r="V10" i="17" l="1"/>
  <c r="V39" i="18" s="1"/>
  <c r="U28" i="18"/>
  <c r="V12" i="17"/>
  <c r="V41" i="18" s="1"/>
  <c r="U30" i="18"/>
  <c r="V13" i="17"/>
  <c r="V42" i="18" s="1"/>
  <c r="U31" i="18"/>
  <c r="V11" i="17"/>
  <c r="V40" i="18" s="1"/>
  <c r="U29" i="18"/>
  <c r="V14" i="17"/>
  <c r="V43" i="18" s="1"/>
  <c r="U32" i="18"/>
  <c r="V10" i="3"/>
  <c r="V883" i="3"/>
  <c r="V289" i="3"/>
  <c r="V1001" i="3"/>
  <c r="V61" i="18" s="1"/>
  <c r="V825" i="3"/>
  <c r="V517" i="3"/>
  <c r="V355" i="3"/>
  <c r="B708" i="17"/>
  <c r="V654" i="3"/>
  <c r="V710" i="3"/>
  <c r="V844" i="3"/>
  <c r="V270" i="3"/>
  <c r="V586" i="3"/>
  <c r="V761" i="3"/>
  <c r="B812" i="17"/>
  <c r="V808" i="3"/>
  <c r="V235" i="3"/>
  <c r="B293" i="17"/>
  <c r="V623" i="3"/>
  <c r="V550" i="3"/>
  <c r="B521" i="17"/>
  <c r="V495" i="3"/>
  <c r="V725" i="3"/>
  <c r="V580" i="3"/>
  <c r="V164" i="3"/>
  <c r="V248" i="3"/>
  <c r="V605" i="3"/>
  <c r="V598" i="3"/>
  <c r="V532" i="3"/>
  <c r="V594" i="3"/>
  <c r="B252" i="17"/>
  <c r="V896" i="3"/>
  <c r="V664" i="3"/>
  <c r="V127" i="3"/>
  <c r="V592" i="3"/>
  <c r="V179" i="3"/>
  <c r="B627" i="17"/>
  <c r="V70" i="3"/>
  <c r="V910" i="3"/>
  <c r="V802" i="3"/>
  <c r="V383" i="3"/>
  <c r="B274" i="17"/>
  <c r="V973" i="3"/>
  <c r="V442" i="3"/>
  <c r="V9" i="3"/>
  <c r="V306" i="3"/>
  <c r="V69" i="3"/>
  <c r="V123" i="3"/>
  <c r="B456" i="17"/>
  <c r="B154" i="17"/>
  <c r="B967" i="17"/>
  <c r="B942" i="17"/>
  <c r="B951" i="17"/>
  <c r="B730" i="17"/>
  <c r="B870" i="17"/>
  <c r="B829" i="17"/>
  <c r="B914" i="17"/>
  <c r="B289" i="17"/>
  <c r="B687" i="17"/>
  <c r="B746" i="17"/>
  <c r="B73" i="17"/>
  <c r="B584" i="17"/>
  <c r="B838" i="17"/>
  <c r="B725" i="17"/>
  <c r="B919" i="17"/>
  <c r="B682" i="17"/>
  <c r="B502" i="17"/>
  <c r="B415" i="17"/>
  <c r="B34" i="17"/>
  <c r="B800" i="17"/>
  <c r="B244" i="17"/>
  <c r="B757" i="17"/>
  <c r="B709" i="17"/>
  <c r="B977" i="17"/>
  <c r="V618" i="3"/>
  <c r="V466" i="3"/>
  <c r="V743" i="3"/>
  <c r="V633" i="3"/>
  <c r="V625" i="3"/>
  <c r="V401" i="3"/>
  <c r="V129" i="3"/>
  <c r="B596" i="17"/>
  <c r="V798" i="3"/>
  <c r="B528" i="17"/>
  <c r="V793" i="3"/>
  <c r="V938" i="3"/>
  <c r="V728" i="3"/>
  <c r="V634" i="3"/>
  <c r="V554" i="3"/>
  <c r="V443" i="3"/>
  <c r="V415" i="3"/>
  <c r="V46" i="3"/>
  <c r="B335" i="17"/>
  <c r="B610" i="17"/>
  <c r="B930" i="17"/>
  <c r="V905" i="3"/>
  <c r="V512" i="3"/>
  <c r="V524" i="3"/>
  <c r="V6" i="3"/>
  <c r="V756" i="3"/>
  <c r="V698" i="3"/>
  <c r="B907" i="17"/>
  <c r="B718" i="17"/>
  <c r="V873" i="3"/>
  <c r="V935" i="3"/>
  <c r="B653" i="17"/>
  <c r="B27" i="17"/>
  <c r="B74" i="17"/>
  <c r="B594" i="17"/>
  <c r="B952" i="17"/>
  <c r="B173" i="17"/>
  <c r="V853" i="3"/>
  <c r="V903" i="3"/>
  <c r="V830" i="3"/>
  <c r="V602" i="3"/>
  <c r="V360" i="3"/>
  <c r="V276" i="3"/>
  <c r="V251" i="3"/>
  <c r="B51" i="17"/>
  <c r="B45" i="17"/>
  <c r="B311" i="17"/>
  <c r="B994" i="17"/>
  <c r="B759" i="17"/>
  <c r="B691" i="17"/>
  <c r="V547" i="3"/>
  <c r="V538" i="3"/>
  <c r="B742" i="17"/>
  <c r="V867" i="3"/>
  <c r="V157" i="3"/>
  <c r="V809" i="3"/>
  <c r="V991" i="3"/>
  <c r="V753" i="3"/>
  <c r="V190" i="3"/>
  <c r="V23" i="3"/>
  <c r="B280" i="17"/>
  <c r="B101" i="17"/>
  <c r="B609" i="17"/>
  <c r="V934" i="3"/>
  <c r="V606" i="3"/>
  <c r="V285" i="3"/>
  <c r="V169" i="3"/>
  <c r="V12" i="3"/>
  <c r="B824" i="17"/>
  <c r="V789" i="3"/>
  <c r="V553" i="3"/>
  <c r="V895" i="3"/>
  <c r="V847" i="3"/>
  <c r="V892" i="3"/>
  <c r="V820" i="3"/>
  <c r="V687" i="3"/>
  <c r="V714" i="3"/>
  <c r="V74" i="3"/>
  <c r="V21" i="3"/>
  <c r="B436" i="17"/>
  <c r="B873" i="17"/>
  <c r="B499" i="17"/>
  <c r="B573" i="17"/>
  <c r="V907" i="3"/>
  <c r="V676" i="3"/>
  <c r="V843" i="3"/>
  <c r="V689" i="3"/>
  <c r="V701" i="3"/>
  <c r="V417" i="3"/>
  <c r="V200" i="3"/>
  <c r="V256" i="3"/>
  <c r="V243" i="3"/>
  <c r="V177" i="3"/>
  <c r="V131" i="3"/>
  <c r="B813" i="17"/>
  <c r="B153" i="17"/>
  <c r="B557" i="17"/>
  <c r="B135" i="17"/>
  <c r="B239" i="17"/>
  <c r="B551" i="17"/>
  <c r="B847" i="17"/>
  <c r="B863" i="17"/>
  <c r="B166" i="17"/>
  <c r="B995" i="17"/>
  <c r="B476" i="17"/>
  <c r="B600" i="17"/>
  <c r="B896" i="17"/>
  <c r="V744" i="3"/>
  <c r="V502" i="3"/>
  <c r="V346" i="3"/>
  <c r="V212" i="3"/>
  <c r="V321" i="3"/>
  <c r="V152" i="3"/>
  <c r="V124" i="3"/>
  <c r="V34" i="3"/>
  <c r="B57" i="17"/>
  <c r="B143" i="17"/>
  <c r="B269" i="17"/>
  <c r="B638" i="17"/>
  <c r="B876" i="17"/>
  <c r="B294" i="17"/>
  <c r="B712" i="17"/>
  <c r="B489" i="17"/>
  <c r="B156" i="17"/>
  <c r="B152" i="17"/>
  <c r="V590" i="3"/>
  <c r="V974" i="3"/>
  <c r="V894" i="3"/>
  <c r="V872" i="3"/>
  <c r="V838" i="3"/>
  <c r="V376" i="3"/>
  <c r="V768" i="3"/>
  <c r="V103" i="3"/>
  <c r="V477" i="3"/>
  <c r="V290" i="3"/>
  <c r="V143" i="3"/>
  <c r="B134" i="17"/>
  <c r="B993" i="17"/>
  <c r="B475" i="17"/>
  <c r="B148" i="17"/>
  <c r="B42" i="17"/>
  <c r="B554" i="17"/>
  <c r="B509" i="17"/>
  <c r="B107" i="17"/>
  <c r="B132" i="17"/>
  <c r="B387" i="17"/>
  <c r="B215" i="17"/>
  <c r="B331" i="17"/>
  <c r="B446" i="17"/>
  <c r="B935" i="17"/>
  <c r="B785" i="17"/>
  <c r="V764" i="3"/>
  <c r="V416" i="3"/>
  <c r="V274" i="3"/>
  <c r="V931" i="3"/>
  <c r="V374" i="3"/>
  <c r="B490" i="17"/>
  <c r="B834" i="17"/>
  <c r="V679" i="3"/>
  <c r="V964" i="3"/>
  <c r="V574" i="3"/>
  <c r="V505" i="3"/>
  <c r="V414" i="3"/>
  <c r="V372" i="3"/>
  <c r="V137" i="3"/>
  <c r="V42" i="3"/>
  <c r="B566" i="17"/>
  <c r="B963" i="17"/>
  <c r="B89" i="17"/>
  <c r="B735" i="17"/>
  <c r="B552" i="17"/>
  <c r="B421" i="17"/>
  <c r="B245" i="17"/>
  <c r="B16" i="17"/>
  <c r="B347" i="17"/>
  <c r="B793" i="17"/>
  <c r="B848" i="17"/>
  <c r="B877" i="17"/>
  <c r="B608" i="17"/>
  <c r="B423" i="17"/>
  <c r="B364" i="17"/>
  <c r="B189" i="17"/>
  <c r="B359" i="17"/>
  <c r="B908" i="17"/>
  <c r="V29" i="3"/>
  <c r="V985" i="3"/>
  <c r="V862" i="3"/>
  <c r="V792" i="3"/>
  <c r="V148" i="3"/>
  <c r="V257" i="3"/>
  <c r="B806" i="17"/>
  <c r="V925" i="3"/>
  <c r="V1004" i="3"/>
  <c r="V64" i="18" s="1"/>
  <c r="V922" i="3"/>
  <c r="V438" i="3"/>
  <c r="V578" i="3"/>
  <c r="V336" i="3"/>
  <c r="V487" i="3"/>
  <c r="V307" i="3"/>
  <c r="V265" i="3"/>
  <c r="V223" i="3"/>
  <c r="V110" i="3"/>
  <c r="V47" i="3"/>
  <c r="V449" i="3"/>
  <c r="V117" i="3"/>
  <c r="V828" i="3"/>
  <c r="V637" i="3"/>
  <c r="V708" i="3"/>
  <c r="V284" i="3"/>
  <c r="V469" i="3"/>
  <c r="B144" i="17"/>
  <c r="B866" i="17"/>
  <c r="V813" i="3"/>
  <c r="V603" i="3"/>
  <c r="V755" i="3"/>
  <c r="V478" i="3"/>
  <c r="V601" i="3"/>
  <c r="V462" i="3"/>
  <c r="V748" i="3"/>
  <c r="V595" i="3"/>
  <c r="V562" i="3"/>
  <c r="V485" i="3"/>
  <c r="V459" i="3"/>
  <c r="V325" i="3"/>
  <c r="V71" i="3"/>
  <c r="V263" i="3"/>
  <c r="V78" i="3"/>
  <c r="B350" i="17"/>
  <c r="B567" i="17"/>
  <c r="B95" i="17"/>
  <c r="B726" i="17"/>
  <c r="B948" i="17"/>
  <c r="B275" i="17"/>
  <c r="B177" i="17"/>
  <c r="B482" i="17"/>
  <c r="B38" i="17"/>
  <c r="B681" i="17"/>
  <c r="B216" i="17"/>
  <c r="B121" i="17"/>
  <c r="V431" i="3"/>
  <c r="V411" i="3"/>
  <c r="V351" i="3"/>
  <c r="V333" i="3"/>
  <c r="V195" i="3"/>
  <c r="V8" i="3"/>
  <c r="V99" i="3"/>
  <c r="V53" i="3"/>
  <c r="V58" i="3"/>
  <c r="V37" i="3"/>
  <c r="B811" i="17"/>
  <c r="B506" i="17"/>
  <c r="B164" i="17"/>
  <c r="B435" i="17"/>
  <c r="B822" i="17"/>
  <c r="B937" i="17"/>
  <c r="B112" i="17"/>
  <c r="B114" i="17"/>
  <c r="B127" i="17"/>
  <c r="B300" i="17"/>
  <c r="B376" i="17"/>
  <c r="B470" i="17"/>
  <c r="B748" i="17"/>
  <c r="B887" i="17"/>
  <c r="B514" i="17"/>
  <c r="B705" i="17"/>
  <c r="V928" i="3"/>
  <c r="V669" i="3"/>
  <c r="V378" i="3"/>
  <c r="V201" i="3"/>
  <c r="B805" i="17"/>
  <c r="B198" i="17"/>
  <c r="B969" i="17"/>
  <c r="B673" i="17"/>
  <c r="V833" i="3"/>
  <c r="V777" i="3"/>
  <c r="V926" i="3"/>
  <c r="V545" i="3"/>
  <c r="V726" i="3"/>
  <c r="V344" i="3"/>
  <c r="V252" i="3"/>
  <c r="V7" i="3"/>
  <c r="B194" i="17"/>
  <c r="B1005" i="17"/>
  <c r="B45" i="18" s="1"/>
  <c r="B731" i="17"/>
  <c r="V961" i="3"/>
  <c r="V967" i="3"/>
  <c r="V915" i="3"/>
  <c r="V713" i="3"/>
  <c r="V649" i="3"/>
  <c r="V741" i="3"/>
  <c r="V528" i="3"/>
  <c r="V551" i="3"/>
  <c r="V616" i="3"/>
  <c r="V582" i="3"/>
  <c r="V500" i="3"/>
  <c r="V474" i="3"/>
  <c r="V332" i="3"/>
  <c r="V483" i="3"/>
  <c r="V463" i="3"/>
  <c r="V331" i="3"/>
  <c r="V159" i="3"/>
  <c r="V30" i="3"/>
  <c r="B926" i="17"/>
  <c r="B380" i="17"/>
  <c r="B128" i="17"/>
  <c r="B50" i="17"/>
  <c r="B210" i="17"/>
  <c r="B78" i="17"/>
  <c r="B628" i="17"/>
  <c r="B117" i="17"/>
  <c r="B911" i="17"/>
  <c r="V801" i="3"/>
  <c r="V945" i="3"/>
  <c r="V958" i="3"/>
  <c r="V812" i="3"/>
  <c r="V778" i="3"/>
  <c r="V560" i="3"/>
  <c r="V435" i="3"/>
  <c r="B711" i="17"/>
  <c r="B981" i="17"/>
  <c r="B439" i="17"/>
  <c r="B328" i="17"/>
  <c r="V939" i="3"/>
  <c r="V929" i="3"/>
  <c r="V324" i="3"/>
  <c r="B119" i="17"/>
  <c r="B290" i="17"/>
  <c r="V963" i="3"/>
  <c r="V831" i="3"/>
  <c r="V904" i="3"/>
  <c r="V868" i="3"/>
  <c r="V705" i="3"/>
  <c r="V596" i="3"/>
  <c r="V604" i="3"/>
  <c r="V881" i="3"/>
  <c r="V937" i="3"/>
  <c r="V869" i="3"/>
  <c r="V859" i="3"/>
  <c r="V731" i="3"/>
  <c r="V563" i="3"/>
  <c r="V510" i="3"/>
  <c r="V700" i="3"/>
  <c r="V180" i="3"/>
  <c r="V511" i="3"/>
  <c r="V600" i="3"/>
  <c r="V498" i="3"/>
  <c r="V472" i="3"/>
  <c r="V420" i="3"/>
  <c r="V461" i="3"/>
  <c r="V162" i="3"/>
  <c r="V119" i="3"/>
  <c r="V102" i="3"/>
  <c r="B405" i="17"/>
  <c r="B622" i="17"/>
  <c r="B703" i="17"/>
  <c r="B577" i="17"/>
  <c r="B549" i="17"/>
  <c r="B555" i="17"/>
  <c r="B141" i="17"/>
  <c r="B714" i="17"/>
  <c r="B62" i="17"/>
  <c r="B837" i="17"/>
  <c r="B796" i="17"/>
  <c r="B621" i="17"/>
  <c r="B136" i="17"/>
  <c r="B133" i="17"/>
  <c r="B732" i="17"/>
  <c r="B851" i="17"/>
  <c r="B247" i="17"/>
  <c r="B479" i="17"/>
  <c r="B881" i="17"/>
  <c r="B625" i="17"/>
  <c r="B764" i="17"/>
  <c r="B145" i="17"/>
  <c r="V977" i="3"/>
  <c r="V854" i="3"/>
  <c r="V366" i="3"/>
  <c r="V168" i="3"/>
  <c r="V526" i="3"/>
  <c r="V993" i="3"/>
  <c r="V947" i="3"/>
  <c r="V795" i="3"/>
  <c r="V807" i="3"/>
  <c r="V643" i="3"/>
  <c r="V334" i="3"/>
  <c r="V878" i="3"/>
  <c r="V796" i="3"/>
  <c r="V540" i="3"/>
  <c r="V758" i="3"/>
  <c r="V674" i="3"/>
  <c r="V597" i="3"/>
  <c r="V548" i="3"/>
  <c r="V419" i="3"/>
  <c r="V343" i="3"/>
  <c r="V228" i="3"/>
  <c r="V194" i="3"/>
  <c r="V185" i="3"/>
  <c r="V133" i="3"/>
  <c r="V96" i="3"/>
  <c r="B781" i="17"/>
  <c r="B336" i="17"/>
  <c r="B137" i="17"/>
  <c r="B586" i="17"/>
  <c r="B762" i="17"/>
  <c r="B259" i="17"/>
  <c r="B933" i="17"/>
  <c r="B504" i="17"/>
  <c r="B858" i="17"/>
  <c r="B932" i="17"/>
  <c r="B39" i="17"/>
  <c r="B872" i="17"/>
  <c r="B30" i="17"/>
  <c r="B370" i="17"/>
  <c r="B840" i="17"/>
  <c r="B424" i="17"/>
  <c r="B820" i="17"/>
  <c r="B592" i="17"/>
  <c r="B747" i="17"/>
  <c r="B660" i="17"/>
  <c r="B835" i="17"/>
  <c r="B536" i="17"/>
  <c r="B337" i="17"/>
  <c r="B314" i="17"/>
  <c r="B348" i="17"/>
  <c r="B390" i="17"/>
  <c r="B601" i="17"/>
  <c r="B172" i="17"/>
  <c r="B103" i="17"/>
  <c r="B530" i="17"/>
  <c r="B545" i="17"/>
  <c r="B564" i="17"/>
  <c r="V361" i="17"/>
  <c r="B361" i="17" s="1"/>
  <c r="V357" i="3"/>
  <c r="V326" i="17"/>
  <c r="B326" i="17" s="1"/>
  <c r="V322" i="3"/>
  <c r="V727" i="17"/>
  <c r="B727" i="17" s="1"/>
  <c r="V723" i="3"/>
  <c r="V1004" i="17"/>
  <c r="B1004" i="17" s="1"/>
  <c r="V1000" i="3"/>
  <c r="V954" i="17"/>
  <c r="B954" i="17" s="1"/>
  <c r="V950" i="3"/>
  <c r="B386" i="17"/>
  <c r="V120" i="3"/>
  <c r="V850" i="17"/>
  <c r="B850" i="17" s="1"/>
  <c r="V846" i="3"/>
  <c r="V893" i="17"/>
  <c r="B893" i="17" s="1"/>
  <c r="V889" i="3"/>
  <c r="V217" i="17"/>
  <c r="B217" i="17" s="1"/>
  <c r="V213" i="3"/>
  <c r="B262" i="17"/>
  <c r="B403" i="17"/>
  <c r="V382" i="3"/>
  <c r="V367" i="3"/>
  <c r="V1002" i="17"/>
  <c r="B1002" i="17" s="1"/>
  <c r="V998" i="3"/>
  <c r="V931" i="17"/>
  <c r="B931" i="17" s="1"/>
  <c r="V927" i="3"/>
  <c r="V498" i="17"/>
  <c r="B498" i="17" s="1"/>
  <c r="V494" i="3"/>
  <c r="V624" i="17"/>
  <c r="B624" i="17" s="1"/>
  <c r="V620" i="3"/>
  <c r="V773" i="17"/>
  <c r="B773" i="17" s="1"/>
  <c r="V769" i="3"/>
  <c r="V237" i="17"/>
  <c r="B237" i="17" s="1"/>
  <c r="V233" i="3"/>
  <c r="V426" i="17"/>
  <c r="B426" i="17" s="1"/>
  <c r="V422" i="3"/>
  <c r="B442" i="17"/>
  <c r="V258" i="3"/>
  <c r="B267" i="17"/>
  <c r="B1000" i="17"/>
  <c r="V80" i="17"/>
  <c r="B80" i="17" s="1"/>
  <c r="V76" i="3"/>
  <c r="V555" i="3"/>
  <c r="V399" i="3"/>
  <c r="V670" i="17"/>
  <c r="B670" i="17" s="1"/>
  <c r="V666" i="3"/>
  <c r="V525" i="17"/>
  <c r="B525" i="17" s="1"/>
  <c r="V521" i="3"/>
  <c r="V180" i="17"/>
  <c r="B180" i="17" s="1"/>
  <c r="V176" i="3"/>
  <c r="V720" i="17"/>
  <c r="B720" i="17" s="1"/>
  <c r="V716" i="3"/>
  <c r="V342" i="17"/>
  <c r="B342" i="17" s="1"/>
  <c r="V338" i="3"/>
  <c r="V903" i="17"/>
  <c r="B903" i="17" s="1"/>
  <c r="V899" i="3"/>
  <c r="V733" i="17"/>
  <c r="B733" i="17" s="1"/>
  <c r="V729" i="3"/>
  <c r="V821" i="17"/>
  <c r="B821" i="17" s="1"/>
  <c r="V817" i="3"/>
  <c r="V235" i="17"/>
  <c r="B235" i="17" s="1"/>
  <c r="V231" i="3"/>
  <c r="V219" i="17"/>
  <c r="B219" i="17" s="1"/>
  <c r="V215" i="3"/>
  <c r="V234" i="17"/>
  <c r="B234" i="17" s="1"/>
  <c r="V230" i="3"/>
  <c r="V974" i="17"/>
  <c r="B974" i="17" s="1"/>
  <c r="V970" i="3"/>
  <c r="V150" i="17"/>
  <c r="B150" i="17" s="1"/>
  <c r="V146" i="3"/>
  <c r="V667" i="17"/>
  <c r="B667" i="17" s="1"/>
  <c r="V663" i="3"/>
  <c r="V356" i="17"/>
  <c r="B356" i="17" s="1"/>
  <c r="V352" i="3"/>
  <c r="B1007" i="17"/>
  <c r="B47" i="18" s="1"/>
  <c r="B169" i="17"/>
  <c r="B492" i="17"/>
  <c r="B559" i="17"/>
  <c r="V149" i="17"/>
  <c r="B149" i="17" s="1"/>
  <c r="V145" i="3"/>
  <c r="V633" i="17"/>
  <c r="B633" i="17" s="1"/>
  <c r="V629" i="3"/>
  <c r="V231" i="17"/>
  <c r="B231" i="17" s="1"/>
  <c r="V227" i="3"/>
  <c r="V575" i="17"/>
  <c r="B575" i="17" s="1"/>
  <c r="V571" i="3"/>
  <c r="V700" i="17"/>
  <c r="B700" i="17" s="1"/>
  <c r="V696" i="3"/>
  <c r="V185" i="17"/>
  <c r="B185" i="17" s="1"/>
  <c r="V181" i="3"/>
  <c r="V488" i="17"/>
  <c r="B488" i="17" s="1"/>
  <c r="V484" i="3"/>
  <c r="V21" i="17"/>
  <c r="B21" i="17" s="1"/>
  <c r="V17" i="3"/>
  <c r="V597" i="17"/>
  <c r="B597" i="17" s="1"/>
  <c r="V593" i="3"/>
  <c r="V853" i="17"/>
  <c r="B853" i="17" s="1"/>
  <c r="V849" i="3"/>
  <c r="V901" i="17"/>
  <c r="B901" i="17" s="1"/>
  <c r="V897" i="3"/>
  <c r="V986" i="17"/>
  <c r="B986" i="17" s="1"/>
  <c r="V982" i="3"/>
  <c r="V713" i="17"/>
  <c r="B713" i="17" s="1"/>
  <c r="V709" i="3"/>
  <c r="V429" i="3"/>
  <c r="V135" i="3"/>
  <c r="V45" i="3"/>
  <c r="V410" i="17"/>
  <c r="B410" i="17" s="1"/>
  <c r="V406" i="3"/>
  <c r="V240" i="17"/>
  <c r="B240" i="17" s="1"/>
  <c r="V236" i="3"/>
  <c r="V753" i="17"/>
  <c r="B753" i="17" s="1"/>
  <c r="V749" i="3"/>
  <c r="V972" i="17"/>
  <c r="B972" i="17" s="1"/>
  <c r="V968" i="3"/>
  <c r="V818" i="17"/>
  <c r="B818" i="17" s="1"/>
  <c r="V814" i="3"/>
  <c r="B84" i="17"/>
  <c r="V958" i="17"/>
  <c r="B958" i="17" s="1"/>
  <c r="V954" i="3"/>
  <c r="B220" i="17"/>
  <c r="B288" i="17"/>
  <c r="B334" i="17"/>
  <c r="B276" i="17"/>
  <c r="B516" i="17"/>
  <c r="B745" i="17"/>
  <c r="B707" i="17"/>
  <c r="B819" i="17"/>
  <c r="B313" i="17"/>
  <c r="B814" i="17"/>
  <c r="V923" i="3"/>
  <c r="V819" i="3"/>
  <c r="V537" i="3"/>
  <c r="V621" i="3"/>
  <c r="V762" i="3"/>
  <c r="V491" i="3"/>
  <c r="V475" i="3"/>
  <c r="V405" i="3"/>
  <c r="V389" i="3"/>
  <c r="V240" i="3"/>
  <c r="V199" i="3"/>
  <c r="V101" i="3"/>
  <c r="B398" i="17"/>
  <c r="B604" i="17"/>
  <c r="B880" i="17"/>
  <c r="B766" i="17"/>
  <c r="B416" i="17"/>
  <c r="B301" i="17"/>
  <c r="B447" i="17"/>
  <c r="B900" i="17"/>
  <c r="B558" i="17"/>
  <c r="B268" i="17"/>
  <c r="B897" i="17"/>
  <c r="B232" i="17"/>
  <c r="B614" i="17"/>
  <c r="B168" i="17"/>
  <c r="B346" i="17"/>
  <c r="B46" i="17"/>
  <c r="B400" i="17"/>
  <c r="B782" i="17"/>
  <c r="B205" i="17"/>
  <c r="B666" i="17"/>
  <c r="B20" i="17"/>
  <c r="B767" i="17"/>
  <c r="B497" i="17"/>
  <c r="B611" i="17"/>
  <c r="V815" i="3"/>
  <c r="V661" i="3"/>
  <c r="V990" i="3"/>
  <c r="V924" i="3"/>
  <c r="V780" i="3"/>
  <c r="V760" i="3"/>
  <c r="V610" i="3"/>
  <c r="V364" i="3"/>
  <c r="V337" i="3"/>
  <c r="V147" i="3"/>
  <c r="V132" i="3"/>
  <c r="B155" i="17"/>
  <c r="B943" i="17"/>
  <c r="B799" i="17"/>
  <c r="B965" i="17"/>
  <c r="B192" i="17"/>
  <c r="B222" i="17"/>
  <c r="B841" i="17"/>
  <c r="B929" i="17"/>
  <c r="B590" i="17"/>
  <c r="B329" i="17"/>
  <c r="B542" i="17"/>
  <c r="B184" i="17"/>
  <c r="B939" i="17"/>
  <c r="B355" i="17"/>
  <c r="B161" i="17"/>
  <c r="B487" i="17"/>
  <c r="B204" i="17"/>
  <c r="B271" i="17"/>
  <c r="B286" i="17"/>
  <c r="B582" i="17"/>
  <c r="B515" i="17"/>
  <c r="B309" i="17"/>
  <c r="B33" i="17"/>
  <c r="B325" i="17"/>
  <c r="B181" i="17"/>
  <c r="B649" i="17"/>
  <c r="B702" i="17"/>
  <c r="B1008" i="17"/>
  <c r="B48" i="18" s="1"/>
  <c r="B578" i="17"/>
  <c r="B868" i="17"/>
  <c r="B1003" i="17"/>
  <c r="B278" i="17"/>
  <c r="B693" i="17"/>
  <c r="B123" i="17"/>
  <c r="B261" i="17"/>
  <c r="B462" i="17"/>
  <c r="B647" i="17"/>
  <c r="B923" i="17"/>
  <c r="B704" i="17"/>
  <c r="B786" i="17"/>
  <c r="B186" i="17"/>
  <c r="B433" i="17"/>
  <c r="B282" i="17"/>
  <c r="V388" i="3"/>
  <c r="B734" i="17"/>
  <c r="B788" i="17"/>
  <c r="B953" i="17"/>
  <c r="B878" i="17"/>
  <c r="V893" i="3"/>
  <c r="V522" i="3"/>
  <c r="V149" i="3"/>
  <c r="V717" i="3"/>
  <c r="V579" i="3"/>
  <c r="V628" i="3"/>
  <c r="V432" i="3"/>
  <c r="V22" i="3"/>
  <c r="V348" i="3"/>
  <c r="V271" i="3"/>
  <c r="B774" i="17"/>
  <c r="B338" i="17"/>
  <c r="B615" i="17"/>
  <c r="B199" i="17"/>
  <c r="B163" i="17"/>
  <c r="B151" i="17"/>
  <c r="B885" i="17"/>
  <c r="B382" i="17"/>
  <c r="B982" i="17"/>
  <c r="B980" i="17"/>
  <c r="B583" i="17"/>
  <c r="B752" i="17"/>
  <c r="B466" i="17"/>
  <c r="B978" i="17"/>
  <c r="B635" i="17"/>
  <c r="B802" i="17"/>
  <c r="B641" i="17"/>
  <c r="B13" i="17"/>
  <c r="B42" i="18" s="1"/>
  <c r="B453" i="17"/>
  <c r="B854" i="17"/>
  <c r="B632" i="17"/>
  <c r="B255" i="17"/>
  <c r="B871" i="17"/>
  <c r="B26" i="17"/>
  <c r="B668" i="17"/>
  <c r="B100" i="17"/>
  <c r="V763" i="3"/>
  <c r="V877" i="3"/>
  <c r="V503" i="3"/>
  <c r="V544" i="3"/>
  <c r="V264" i="3"/>
  <c r="V732" i="3"/>
  <c r="V680" i="3"/>
  <c r="V486" i="3"/>
  <c r="V342" i="3"/>
  <c r="V266" i="3"/>
  <c r="V386" i="3"/>
  <c r="V173" i="3"/>
  <c r="B602" i="17"/>
  <c r="B683" i="17"/>
  <c r="B599" i="17"/>
  <c r="B106" i="17"/>
  <c r="B419" i="17"/>
  <c r="B425" i="17"/>
  <c r="B24" i="17"/>
  <c r="B678" i="17"/>
  <c r="B392" i="17"/>
  <c r="B1006" i="17"/>
  <c r="B46" i="18" s="1"/>
  <c r="B770" i="17"/>
  <c r="B875" i="17"/>
  <c r="B794" i="17"/>
  <c r="B909" i="17"/>
  <c r="B860" i="17"/>
  <c r="B59" i="17"/>
  <c r="B248" i="17"/>
  <c r="B997" i="17"/>
  <c r="B760" i="17"/>
  <c r="B823" i="17"/>
  <c r="B928" i="17"/>
  <c r="B270" i="17"/>
  <c r="B526" i="17"/>
  <c r="B352" i="17"/>
  <c r="B607" i="17"/>
  <c r="B556" i="17"/>
  <c r="B94" i="17"/>
  <c r="B292" i="17"/>
  <c r="B699" i="17"/>
  <c r="B832" i="17"/>
  <c r="B25" i="17"/>
  <c r="B260" i="17"/>
  <c r="V821" i="3"/>
  <c r="V773" i="3"/>
  <c r="B697" i="17"/>
  <c r="B998" i="17"/>
  <c r="B882" i="17"/>
  <c r="B404" i="17"/>
  <c r="B283" i="17"/>
  <c r="B891" i="17"/>
  <c r="B197" i="17"/>
  <c r="V949" i="3"/>
  <c r="V488" i="3"/>
  <c r="V1002" i="3"/>
  <c r="V62" i="18" s="1"/>
  <c r="V703" i="3"/>
  <c r="V211" i="3"/>
  <c r="V115" i="3"/>
  <c r="V20" i="3"/>
  <c r="B949" i="17"/>
  <c r="B843" i="17"/>
  <c r="B836" i="17"/>
  <c r="B562" i="17"/>
  <c r="B221" i="17"/>
  <c r="B648" i="17"/>
  <c r="B779" i="17"/>
  <c r="B852" i="17"/>
  <c r="B534" i="17"/>
  <c r="B643" i="17"/>
  <c r="B510" i="17"/>
  <c r="B203" i="17"/>
  <c r="B519" i="17"/>
  <c r="B468" i="17"/>
  <c r="B452" i="17"/>
  <c r="B308" i="17"/>
  <c r="V567" i="3"/>
  <c r="V959" i="3"/>
  <c r="V775" i="3"/>
  <c r="V699" i="3"/>
  <c r="V984" i="3"/>
  <c r="V952" i="3"/>
  <c r="V856" i="3"/>
  <c r="V824" i="3"/>
  <c r="V499" i="3"/>
  <c r="V569" i="3"/>
  <c r="V533" i="3"/>
  <c r="V400" i="3"/>
  <c r="V790" i="3"/>
  <c r="V742" i="3"/>
  <c r="V678" i="3"/>
  <c r="V662" i="3"/>
  <c r="V558" i="3"/>
  <c r="V541" i="3"/>
  <c r="V539" i="3"/>
  <c r="V410" i="3"/>
  <c r="V250" i="3"/>
  <c r="V316" i="3"/>
  <c r="V313" i="3"/>
  <c r="V139" i="3"/>
  <c r="V188" i="3"/>
  <c r="V241" i="3"/>
  <c r="V193" i="3"/>
  <c r="V150" i="3"/>
  <c r="V111" i="3"/>
  <c r="V130" i="3"/>
  <c r="V114" i="3"/>
  <c r="V113" i="3"/>
  <c r="V108" i="3"/>
  <c r="V92" i="3"/>
  <c r="V27" i="3"/>
  <c r="V41" i="3"/>
  <c r="B420" i="17"/>
  <c r="B460" i="17"/>
  <c r="B357" i="17"/>
  <c r="B503" i="17"/>
  <c r="B478" i="17"/>
  <c r="B941" i="17"/>
  <c r="B996" i="17"/>
  <c r="B613" i="17"/>
  <c r="B241" i="17"/>
  <c r="B898" i="17"/>
  <c r="B115" i="17"/>
  <c r="B989" i="17"/>
  <c r="B455" i="17"/>
  <c r="B368" i="17"/>
  <c r="B571" i="17"/>
  <c r="B302" i="17"/>
  <c r="B491" i="17"/>
  <c r="B637" i="17"/>
  <c r="B956" i="17"/>
  <c r="B463" i="17"/>
  <c r="B934" i="17"/>
  <c r="B256" i="17"/>
  <c r="B936" i="17"/>
  <c r="B202" i="17"/>
  <c r="B988" i="17"/>
  <c r="B317" i="17"/>
  <c r="B842" i="17"/>
  <c r="B541" i="17"/>
  <c r="B418" i="17"/>
  <c r="B717" i="17"/>
  <c r="B467" i="17"/>
  <c r="B49" i="17"/>
  <c r="B543" i="17"/>
  <c r="B918" i="17"/>
  <c r="B183" i="17"/>
  <c r="B817" i="17"/>
  <c r="V865" i="3"/>
  <c r="B869" i="17"/>
  <c r="B825" i="17"/>
  <c r="V695" i="3"/>
  <c r="V530" i="3"/>
  <c r="V140" i="3"/>
  <c r="V128" i="3"/>
  <c r="V933" i="3"/>
  <c r="V948" i="3"/>
  <c r="V267" i="3"/>
  <c r="B96" i="17"/>
  <c r="B142" i="17"/>
  <c r="B765" i="17"/>
  <c r="B422" i="17"/>
  <c r="B371" i="17"/>
  <c r="B537" i="17"/>
  <c r="B962" i="17"/>
  <c r="B160" i="17"/>
  <c r="B816" i="17"/>
  <c r="B964" i="17"/>
  <c r="B684" i="17"/>
  <c r="B28" i="17"/>
  <c r="B524" i="17"/>
  <c r="B938" i="17"/>
  <c r="B124" i="17"/>
  <c r="B147" i="17"/>
  <c r="B899" i="17"/>
  <c r="B828" i="17"/>
  <c r="B544" i="17"/>
  <c r="B680" i="17"/>
  <c r="B630" i="17"/>
  <c r="B598" i="17"/>
  <c r="V691" i="3"/>
  <c r="V645" i="3"/>
  <c r="V730" i="3"/>
  <c r="V493" i="3"/>
  <c r="V165" i="3"/>
  <c r="B243" i="17"/>
  <c r="B804" i="17"/>
  <c r="B104" i="17"/>
  <c r="B905" i="17"/>
  <c r="B921" i="17"/>
  <c r="V727" i="3"/>
  <c r="V810" i="3"/>
  <c r="V305" i="3"/>
  <c r="B768" i="17"/>
  <c r="V272" i="3"/>
  <c r="V218" i="3"/>
  <c r="V216" i="3"/>
  <c r="V239" i="3"/>
  <c r="V141" i="3"/>
  <c r="V394" i="3"/>
  <c r="V770" i="3"/>
  <c r="V738" i="3"/>
  <c r="V206" i="3"/>
  <c r="V421" i="3"/>
  <c r="V309" i="3"/>
  <c r="V91" i="3"/>
  <c r="V26" i="3"/>
  <c r="V35" i="3"/>
  <c r="V901" i="3"/>
  <c r="V683" i="3"/>
  <c r="V999" i="3"/>
  <c r="V611" i="3"/>
  <c r="V617" i="3"/>
  <c r="V871" i="3"/>
  <c r="V839" i="3"/>
  <c r="V631" i="3"/>
  <c r="V693" i="3"/>
  <c r="V994" i="3"/>
  <c r="V978" i="3"/>
  <c r="V930" i="3"/>
  <c r="V914" i="3"/>
  <c r="V866" i="3"/>
  <c r="V850" i="3"/>
  <c r="V834" i="3"/>
  <c r="V818" i="3"/>
  <c r="V721" i="3"/>
  <c r="V639" i="3"/>
  <c r="V520" i="3"/>
  <c r="V784" i="3"/>
  <c r="V656" i="3"/>
  <c r="V624" i="3"/>
  <c r="V607" i="3"/>
  <c r="V552" i="3"/>
  <c r="V456" i="3"/>
  <c r="V458" i="3"/>
  <c r="V244" i="3"/>
  <c r="V304" i="3"/>
  <c r="V396" i="3"/>
  <c r="V451" i="3"/>
  <c r="V297" i="3"/>
  <c r="V182" i="3"/>
  <c r="V138" i="3"/>
  <c r="V24" i="3"/>
  <c r="V38" i="3"/>
  <c r="V51" i="3"/>
  <c r="B409" i="17"/>
  <c r="B131" i="17"/>
  <c r="B606" i="17"/>
  <c r="B378" i="17"/>
  <c r="B473" i="17"/>
  <c r="B620" i="17"/>
  <c r="B971" i="17"/>
  <c r="B170" i="17"/>
  <c r="B968" i="17"/>
  <c r="B254" i="17"/>
  <c r="B605" i="17"/>
  <c r="B82" i="17"/>
  <c r="B481" i="17"/>
  <c r="B495" i="17"/>
  <c r="B340" i="17"/>
  <c r="B227" i="17"/>
  <c r="B772" i="17"/>
  <c r="B532" i="17"/>
  <c r="B729" i="17"/>
  <c r="B310" i="17"/>
  <c r="B658" i="17"/>
  <c r="B507" i="17"/>
  <c r="B857" i="17"/>
  <c r="B797" i="17"/>
  <c r="B105" i="17"/>
  <c r="B75" i="17"/>
  <c r="B341" i="17"/>
  <c r="B665" i="17"/>
  <c r="B927" i="17"/>
  <c r="B548" i="17"/>
  <c r="B629" i="17"/>
  <c r="B736" i="17"/>
  <c r="B721" i="17"/>
  <c r="B465" i="17"/>
  <c r="V917" i="3"/>
  <c r="V860" i="3"/>
  <c r="V557" i="3"/>
  <c r="V80" i="3"/>
  <c r="B53" i="17"/>
  <c r="B511" i="17"/>
  <c r="B118" i="17"/>
  <c r="B31" i="17"/>
  <c r="B55" i="17"/>
  <c r="B93" i="17"/>
  <c r="V965" i="3"/>
  <c r="V887" i="3"/>
  <c r="V506" i="3"/>
  <c r="V874" i="3"/>
  <c r="V296" i="3"/>
  <c r="V282" i="3"/>
  <c r="V144" i="3"/>
  <c r="V919" i="3"/>
  <c r="V879" i="3"/>
  <c r="V464" i="3"/>
  <c r="V644" i="3"/>
  <c r="V515" i="3"/>
  <c r="V471" i="3"/>
  <c r="V327" i="3"/>
  <c r="V89" i="3"/>
  <c r="V255" i="3"/>
  <c r="V55" i="3"/>
  <c r="V90" i="3"/>
  <c r="V448" i="3"/>
  <c r="V996" i="3"/>
  <c r="V932" i="3"/>
  <c r="V836" i="3"/>
  <c r="V609" i="3"/>
  <c r="V722" i="3"/>
  <c r="V626" i="3"/>
  <c r="V412" i="3"/>
  <c r="V198" i="3"/>
  <c r="V160" i="3"/>
  <c r="V237" i="3"/>
  <c r="V85" i="3"/>
  <c r="V125" i="3"/>
  <c r="V995" i="3"/>
  <c r="V707" i="3"/>
  <c r="V837" i="3"/>
  <c r="V989" i="3"/>
  <c r="V1003" i="3"/>
  <c r="V63" i="18" s="1"/>
  <c r="V588" i="3"/>
  <c r="V286" i="3"/>
  <c r="V677" i="3"/>
  <c r="V298" i="3"/>
  <c r="V992" i="3"/>
  <c r="V976" i="3"/>
  <c r="V960" i="3"/>
  <c r="V944" i="3"/>
  <c r="V880" i="3"/>
  <c r="V864" i="3"/>
  <c r="V848" i="3"/>
  <c r="V832" i="3"/>
  <c r="V816" i="3"/>
  <c r="V800" i="3"/>
  <c r="V781" i="3"/>
  <c r="V310" i="3"/>
  <c r="V782" i="3"/>
  <c r="V766" i="3"/>
  <c r="V750" i="3"/>
  <c r="V573" i="3"/>
  <c r="V507" i="3"/>
  <c r="V288" i="3"/>
  <c r="V330" i="3"/>
  <c r="V151" i="3"/>
  <c r="V452" i="3"/>
  <c r="V418" i="3"/>
  <c r="V353" i="3"/>
  <c r="V278" i="3"/>
  <c r="V279" i="3"/>
  <c r="V166" i="3"/>
  <c r="V156" i="3"/>
  <c r="V217" i="3"/>
  <c r="V97" i="3"/>
  <c r="V15" i="3"/>
  <c r="V100" i="3"/>
  <c r="V49" i="3"/>
  <c r="V16" i="3"/>
  <c r="B884" i="17"/>
  <c r="B561" i="17"/>
  <c r="B695" i="17"/>
  <c r="B754" i="17"/>
  <c r="B999" i="17"/>
  <c r="B19" i="17"/>
  <c r="B320" i="17"/>
  <c r="B864" i="17"/>
  <c r="B883" i="17"/>
  <c r="B129" i="17"/>
  <c r="B139" i="17"/>
  <c r="V1" i="9"/>
  <c r="B10" i="17" l="1"/>
  <c r="B39" i="18" s="1"/>
  <c r="B11" i="17"/>
  <c r="B40" i="18" s="1"/>
  <c r="B12" i="17"/>
  <c r="B41" i="18" s="1"/>
  <c r="B14" i="17"/>
  <c r="B43" i="18" s="1"/>
  <c r="A9" i="3"/>
  <c r="K20" i="1" s="1"/>
  <c r="V58" i="18"/>
  <c r="A7" i="3"/>
  <c r="K18" i="1" s="1"/>
  <c r="V56" i="18"/>
  <c r="A8" i="3"/>
  <c r="K19" i="1" s="1"/>
  <c r="V57" i="18"/>
  <c r="A6" i="3"/>
  <c r="V55" i="18"/>
  <c r="A10" i="3"/>
  <c r="K21" i="1" s="1"/>
  <c r="V59" i="18"/>
  <c r="A13" i="3"/>
  <c r="K24" i="1" s="1"/>
  <c r="A14" i="3"/>
  <c r="K25" i="1" s="1"/>
  <c r="K17" i="1" l="1"/>
  <c r="B55" i="18"/>
  <c r="B56" i="18"/>
  <c r="B59" i="18"/>
  <c r="B57" i="18"/>
  <c r="B58" i="18"/>
  <c r="B35" i="18"/>
  <c r="B9" i="17"/>
  <c r="J17" i="1" s="1"/>
  <c r="A19" i="3"/>
  <c r="K30" i="1" s="1"/>
  <c r="A18" i="3"/>
  <c r="K29" i="1" s="1"/>
  <c r="A11" i="3"/>
  <c r="K22" i="1" s="1"/>
  <c r="A12" i="3"/>
  <c r="K23" i="1" s="1"/>
  <c r="J21" i="1" l="1"/>
  <c r="J25" i="1"/>
  <c r="J23" i="1"/>
  <c r="J22" i="1"/>
  <c r="J19" i="1"/>
  <c r="Z64" i="18" s="1"/>
  <c r="J29" i="1"/>
  <c r="J30" i="1"/>
  <c r="J18" i="1"/>
  <c r="Z63" i="18" s="1"/>
  <c r="J20" i="1"/>
  <c r="Z65" i="18" s="1"/>
  <c r="J24" i="1"/>
  <c r="Y39" i="18"/>
  <c r="B50" i="18"/>
  <c r="Z66" i="18"/>
  <c r="Z62" i="18"/>
  <c r="B12" i="1"/>
  <c r="B13" i="1" s="1"/>
  <c r="G32" i="15"/>
  <c r="D3" i="6" l="1"/>
  <c r="D24" i="1"/>
  <c r="B17" i="1"/>
  <c r="F32" i="15"/>
  <c r="I32" i="15" s="1"/>
  <c r="G33" i="15" s="1"/>
  <c r="F33" i="15" s="1"/>
  <c r="I33" i="15" s="1"/>
  <c r="G34" i="15" l="1"/>
  <c r="F34" i="15" s="1"/>
  <c r="I34" i="15" s="1"/>
  <c r="G35" i="15" l="1"/>
  <c r="F35" i="15" l="1"/>
  <c r="I35" i="15" s="1"/>
  <c r="G36" i="15" s="1"/>
  <c r="F36" i="15" s="1"/>
  <c r="I36" i="15" l="1"/>
  <c r="G37" i="15" l="1"/>
  <c r="F37" i="15" s="1"/>
  <c r="I37" i="15" s="1"/>
  <c r="G38" i="15" l="1"/>
  <c r="F38" i="15" s="1"/>
  <c r="I38" i="15" s="1"/>
  <c r="G39" i="15" l="1"/>
  <c r="F39" i="15" s="1"/>
  <c r="I39" i="15" s="1"/>
  <c r="G40" i="15" l="1"/>
  <c r="F40" i="15" s="1"/>
  <c r="I40" i="15" s="1"/>
  <c r="G41" i="15" l="1"/>
  <c r="F41" i="15" s="1"/>
  <c r="I41" i="15" s="1"/>
  <c r="G42" i="15" l="1"/>
  <c r="F42" i="15" s="1"/>
  <c r="I42" i="15" s="1"/>
  <c r="G43" i="15" l="1"/>
  <c r="F43" i="15" s="1"/>
  <c r="I43" i="15" s="1"/>
  <c r="G44" i="15" l="1"/>
  <c r="F44" i="15" s="1"/>
  <c r="I44" i="15" s="1"/>
  <c r="G45" i="15" l="1"/>
  <c r="F45" i="15" s="1"/>
  <c r="I45" i="15" s="1"/>
  <c r="G46" i="15" l="1"/>
  <c r="F46" i="15" s="1"/>
  <c r="I46" i="15" s="1"/>
  <c r="I47" i="15" s="1"/>
  <c r="F51" i="15" l="1"/>
  <c r="G48" i="15"/>
  <c r="H48" i="15" s="1"/>
  <c r="G47" i="15"/>
  <c r="H47" i="15" s="1"/>
  <c r="I48" i="15" l="1"/>
  <c r="I49" i="15" s="1"/>
  <c r="G49" i="15" l="1"/>
  <c r="H49" i="15" s="1"/>
  <c r="G50" i="15"/>
  <c r="H50" i="15" s="1"/>
  <c r="I50" i="15"/>
  <c r="H51" i="15" l="1"/>
  <c r="G51" i="15"/>
  <c r="A15" i="3"/>
  <c r="A16" i="3"/>
  <c r="A17" i="3"/>
  <c r="A24" i="3"/>
  <c r="A25"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K1012" i="1" s="1"/>
  <c r="A1002" i="3"/>
  <c r="K1013" i="1" s="1"/>
  <c r="A1003" i="3"/>
  <c r="K1014" i="1" s="1"/>
  <c r="A1004" i="3"/>
  <c r="K1015" i="1" s="1"/>
  <c r="A1005" i="3"/>
  <c r="K1016" i="1" s="1"/>
  <c r="J1002" i="1" l="1"/>
  <c r="K1002" i="1"/>
  <c r="J994" i="1"/>
  <c r="K994" i="1"/>
  <c r="J978" i="1"/>
  <c r="K978" i="1"/>
  <c r="J966" i="1"/>
  <c r="K966" i="1"/>
  <c r="J954" i="1"/>
  <c r="K954" i="1"/>
  <c r="J942" i="1"/>
  <c r="K942" i="1"/>
  <c r="J934" i="1"/>
  <c r="K934" i="1"/>
  <c r="J922" i="1"/>
  <c r="K922" i="1"/>
  <c r="J910" i="1"/>
  <c r="K910" i="1"/>
  <c r="J894" i="1"/>
  <c r="K894" i="1"/>
  <c r="J886" i="1"/>
  <c r="K886" i="1"/>
  <c r="J874" i="1"/>
  <c r="K874" i="1"/>
  <c r="J866" i="1"/>
  <c r="K866" i="1"/>
  <c r="J854" i="1"/>
  <c r="K854" i="1"/>
  <c r="J838" i="1"/>
  <c r="K838" i="1"/>
  <c r="J830" i="1"/>
  <c r="K830" i="1"/>
  <c r="J814" i="1"/>
  <c r="K814" i="1"/>
  <c r="J802" i="1"/>
  <c r="K802" i="1"/>
  <c r="J794" i="1"/>
  <c r="K794" i="1"/>
  <c r="J782" i="1"/>
  <c r="K782" i="1"/>
  <c r="J766" i="1"/>
  <c r="K766" i="1"/>
  <c r="J754" i="1"/>
  <c r="K754" i="1"/>
  <c r="J746" i="1"/>
  <c r="K746" i="1"/>
  <c r="J734" i="1"/>
  <c r="K734" i="1"/>
  <c r="J722" i="1"/>
  <c r="K722" i="1"/>
  <c r="J710" i="1"/>
  <c r="K710" i="1"/>
  <c r="J698" i="1"/>
  <c r="K698" i="1"/>
  <c r="J682" i="1"/>
  <c r="K682" i="1"/>
  <c r="J674" i="1"/>
  <c r="K674" i="1"/>
  <c r="J666" i="1"/>
  <c r="K666" i="1"/>
  <c r="J654" i="1"/>
  <c r="K654" i="1"/>
  <c r="J642" i="1"/>
  <c r="K642" i="1"/>
  <c r="J634" i="1"/>
  <c r="K634" i="1"/>
  <c r="J618" i="1"/>
  <c r="K618" i="1"/>
  <c r="J606" i="1"/>
  <c r="K606" i="1"/>
  <c r="J598" i="1"/>
  <c r="K598" i="1"/>
  <c r="J586" i="1"/>
  <c r="K586" i="1"/>
  <c r="J574" i="1"/>
  <c r="K574" i="1"/>
  <c r="J562" i="1"/>
  <c r="K562" i="1"/>
  <c r="J546" i="1"/>
  <c r="K546" i="1"/>
  <c r="J534" i="1"/>
  <c r="K534" i="1"/>
  <c r="J522" i="1"/>
  <c r="K522" i="1"/>
  <c r="J510" i="1"/>
  <c r="K510" i="1"/>
  <c r="J502" i="1"/>
  <c r="K502" i="1"/>
  <c r="J494" i="1"/>
  <c r="K494" i="1"/>
  <c r="J482" i="1"/>
  <c r="K482" i="1"/>
  <c r="J470" i="1"/>
  <c r="K470" i="1"/>
  <c r="J458" i="1"/>
  <c r="K458" i="1"/>
  <c r="J450" i="1"/>
  <c r="K450" i="1"/>
  <c r="J438" i="1"/>
  <c r="K438" i="1"/>
  <c r="J422" i="1"/>
  <c r="K422" i="1"/>
  <c r="J410" i="1"/>
  <c r="K410" i="1"/>
  <c r="J402" i="1"/>
  <c r="K402" i="1"/>
  <c r="J390" i="1"/>
  <c r="K390" i="1"/>
  <c r="J378" i="1"/>
  <c r="K378" i="1"/>
  <c r="J370" i="1"/>
  <c r="K370" i="1"/>
  <c r="J354" i="1"/>
  <c r="K354" i="1"/>
  <c r="J346" i="1"/>
  <c r="K346" i="1"/>
  <c r="J330" i="1"/>
  <c r="K330" i="1"/>
  <c r="J322" i="1"/>
  <c r="K322" i="1"/>
  <c r="J306" i="1"/>
  <c r="K306" i="1"/>
  <c r="J298" i="1"/>
  <c r="K298" i="1"/>
  <c r="J286" i="1"/>
  <c r="K286" i="1"/>
  <c r="J270" i="1"/>
  <c r="K270" i="1"/>
  <c r="J266" i="1"/>
  <c r="K266" i="1"/>
  <c r="J254" i="1"/>
  <c r="K254" i="1"/>
  <c r="J242" i="1"/>
  <c r="K242" i="1"/>
  <c r="J234" i="1"/>
  <c r="K234" i="1"/>
  <c r="J222" i="1"/>
  <c r="K222" i="1"/>
  <c r="J210" i="1"/>
  <c r="K210" i="1"/>
  <c r="J198" i="1"/>
  <c r="K198" i="1"/>
  <c r="J186" i="1"/>
  <c r="K186" i="1"/>
  <c r="J174" i="1"/>
  <c r="K174" i="1"/>
  <c r="J162" i="1"/>
  <c r="K162" i="1"/>
  <c r="J154" i="1"/>
  <c r="K154" i="1"/>
  <c r="J142" i="1"/>
  <c r="K142" i="1"/>
  <c r="J134" i="1"/>
  <c r="K134" i="1"/>
  <c r="J126" i="1"/>
  <c r="K126" i="1"/>
  <c r="J118" i="1"/>
  <c r="K118" i="1"/>
  <c r="J110" i="1"/>
  <c r="K110" i="1"/>
  <c r="J102" i="1"/>
  <c r="K102" i="1"/>
  <c r="J94" i="1"/>
  <c r="K94" i="1"/>
  <c r="J86" i="1"/>
  <c r="K86" i="1"/>
  <c r="J74" i="1"/>
  <c r="K74" i="1"/>
  <c r="J66" i="1"/>
  <c r="K66" i="1"/>
  <c r="J58" i="1"/>
  <c r="K58" i="1"/>
  <c r="J54" i="1"/>
  <c r="K54" i="1"/>
  <c r="J27" i="1"/>
  <c r="K27" i="1"/>
  <c r="J1009" i="1"/>
  <c r="K1009" i="1"/>
  <c r="J1005" i="1"/>
  <c r="K1005" i="1"/>
  <c r="J1001" i="1"/>
  <c r="K1001" i="1"/>
  <c r="J997" i="1"/>
  <c r="K997" i="1"/>
  <c r="J993" i="1"/>
  <c r="K993" i="1"/>
  <c r="J989" i="1"/>
  <c r="K989" i="1"/>
  <c r="J985" i="1"/>
  <c r="K985" i="1"/>
  <c r="J981" i="1"/>
  <c r="K981" i="1"/>
  <c r="J977" i="1"/>
  <c r="K977" i="1"/>
  <c r="J973" i="1"/>
  <c r="K973" i="1"/>
  <c r="J969" i="1"/>
  <c r="K969" i="1"/>
  <c r="J965" i="1"/>
  <c r="K965" i="1"/>
  <c r="J961" i="1"/>
  <c r="K961" i="1"/>
  <c r="J957" i="1"/>
  <c r="K957" i="1"/>
  <c r="J953" i="1"/>
  <c r="K953" i="1"/>
  <c r="J949" i="1"/>
  <c r="K949" i="1"/>
  <c r="J945" i="1"/>
  <c r="K945" i="1"/>
  <c r="J941" i="1"/>
  <c r="K941" i="1"/>
  <c r="J937" i="1"/>
  <c r="K937" i="1"/>
  <c r="J933" i="1"/>
  <c r="K933" i="1"/>
  <c r="J929" i="1"/>
  <c r="K929" i="1"/>
  <c r="J925" i="1"/>
  <c r="K925" i="1"/>
  <c r="J921" i="1"/>
  <c r="K921" i="1"/>
  <c r="J917" i="1"/>
  <c r="K917" i="1"/>
  <c r="J913" i="1"/>
  <c r="K913" i="1"/>
  <c r="J909" i="1"/>
  <c r="K909" i="1"/>
  <c r="J905" i="1"/>
  <c r="K905" i="1"/>
  <c r="J901" i="1"/>
  <c r="K901" i="1"/>
  <c r="J897" i="1"/>
  <c r="K897" i="1"/>
  <c r="J893" i="1"/>
  <c r="K893" i="1"/>
  <c r="J889" i="1"/>
  <c r="K889" i="1"/>
  <c r="J885" i="1"/>
  <c r="K885" i="1"/>
  <c r="J881" i="1"/>
  <c r="K881" i="1"/>
  <c r="J877" i="1"/>
  <c r="K877" i="1"/>
  <c r="J873" i="1"/>
  <c r="K873" i="1"/>
  <c r="J869" i="1"/>
  <c r="K869" i="1"/>
  <c r="J865" i="1"/>
  <c r="K865" i="1"/>
  <c r="J861" i="1"/>
  <c r="K861" i="1"/>
  <c r="J857" i="1"/>
  <c r="K857" i="1"/>
  <c r="J853" i="1"/>
  <c r="K853" i="1"/>
  <c r="J849" i="1"/>
  <c r="K849" i="1"/>
  <c r="J845" i="1"/>
  <c r="K845" i="1"/>
  <c r="J841" i="1"/>
  <c r="K841" i="1"/>
  <c r="J837" i="1"/>
  <c r="K837" i="1"/>
  <c r="J833" i="1"/>
  <c r="K833" i="1"/>
  <c r="J829" i="1"/>
  <c r="K829" i="1"/>
  <c r="J825" i="1"/>
  <c r="K825" i="1"/>
  <c r="J821" i="1"/>
  <c r="K821" i="1"/>
  <c r="J817" i="1"/>
  <c r="K817" i="1"/>
  <c r="J813" i="1"/>
  <c r="K813" i="1"/>
  <c r="J809" i="1"/>
  <c r="K809" i="1"/>
  <c r="J805" i="1"/>
  <c r="K805" i="1"/>
  <c r="J801" i="1"/>
  <c r="K801" i="1"/>
  <c r="J797" i="1"/>
  <c r="K797" i="1"/>
  <c r="J793" i="1"/>
  <c r="K793" i="1"/>
  <c r="J789" i="1"/>
  <c r="K789" i="1"/>
  <c r="J785" i="1"/>
  <c r="K785" i="1"/>
  <c r="J781" i="1"/>
  <c r="K781" i="1"/>
  <c r="J777" i="1"/>
  <c r="K777" i="1"/>
  <c r="J773" i="1"/>
  <c r="K773" i="1"/>
  <c r="J769" i="1"/>
  <c r="K769" i="1"/>
  <c r="J765" i="1"/>
  <c r="K765" i="1"/>
  <c r="J761" i="1"/>
  <c r="K761" i="1"/>
  <c r="J757" i="1"/>
  <c r="K757" i="1"/>
  <c r="J753" i="1"/>
  <c r="K753" i="1"/>
  <c r="J749" i="1"/>
  <c r="K749" i="1"/>
  <c r="J745" i="1"/>
  <c r="K745" i="1"/>
  <c r="J741" i="1"/>
  <c r="K741" i="1"/>
  <c r="J737" i="1"/>
  <c r="K737" i="1"/>
  <c r="J733" i="1"/>
  <c r="K733" i="1"/>
  <c r="J729" i="1"/>
  <c r="K729" i="1"/>
  <c r="J725" i="1"/>
  <c r="K725" i="1"/>
  <c r="J721" i="1"/>
  <c r="K721" i="1"/>
  <c r="J717" i="1"/>
  <c r="K717" i="1"/>
  <c r="J713" i="1"/>
  <c r="K713" i="1"/>
  <c r="J709" i="1"/>
  <c r="K709" i="1"/>
  <c r="J705" i="1"/>
  <c r="K705" i="1"/>
  <c r="J701" i="1"/>
  <c r="K701" i="1"/>
  <c r="J697" i="1"/>
  <c r="K697" i="1"/>
  <c r="J693" i="1"/>
  <c r="K693" i="1"/>
  <c r="J689" i="1"/>
  <c r="K689" i="1"/>
  <c r="J685" i="1"/>
  <c r="K685" i="1"/>
  <c r="J681" i="1"/>
  <c r="K681" i="1"/>
  <c r="J677" i="1"/>
  <c r="K677" i="1"/>
  <c r="J673" i="1"/>
  <c r="K673" i="1"/>
  <c r="J669" i="1"/>
  <c r="K669" i="1"/>
  <c r="J665" i="1"/>
  <c r="K665" i="1"/>
  <c r="J661" i="1"/>
  <c r="K661" i="1"/>
  <c r="J657" i="1"/>
  <c r="K657" i="1"/>
  <c r="J653" i="1"/>
  <c r="K653" i="1"/>
  <c r="J649" i="1"/>
  <c r="K649" i="1"/>
  <c r="J645" i="1"/>
  <c r="K645" i="1"/>
  <c r="J641" i="1"/>
  <c r="K641" i="1"/>
  <c r="J637" i="1"/>
  <c r="K637" i="1"/>
  <c r="J633" i="1"/>
  <c r="K633" i="1"/>
  <c r="J629" i="1"/>
  <c r="K629" i="1"/>
  <c r="J625" i="1"/>
  <c r="K625" i="1"/>
  <c r="J621" i="1"/>
  <c r="K621" i="1"/>
  <c r="J617" i="1"/>
  <c r="K617" i="1"/>
  <c r="J613" i="1"/>
  <c r="K613" i="1"/>
  <c r="J609" i="1"/>
  <c r="K609" i="1"/>
  <c r="J605" i="1"/>
  <c r="K605" i="1"/>
  <c r="J601" i="1"/>
  <c r="K601" i="1"/>
  <c r="J597" i="1"/>
  <c r="K597" i="1"/>
  <c r="J593" i="1"/>
  <c r="K593" i="1"/>
  <c r="J589" i="1"/>
  <c r="K589" i="1"/>
  <c r="J585" i="1"/>
  <c r="K585" i="1"/>
  <c r="J581" i="1"/>
  <c r="K581" i="1"/>
  <c r="J577" i="1"/>
  <c r="K577" i="1"/>
  <c r="J573" i="1"/>
  <c r="K573" i="1"/>
  <c r="J569" i="1"/>
  <c r="K569" i="1"/>
  <c r="J565" i="1"/>
  <c r="K565" i="1"/>
  <c r="J561" i="1"/>
  <c r="K561" i="1"/>
  <c r="J557" i="1"/>
  <c r="K557" i="1"/>
  <c r="J553" i="1"/>
  <c r="K553" i="1"/>
  <c r="J549" i="1"/>
  <c r="K549" i="1"/>
  <c r="J545" i="1"/>
  <c r="K545" i="1"/>
  <c r="J541" i="1"/>
  <c r="K541" i="1"/>
  <c r="J537" i="1"/>
  <c r="K537" i="1"/>
  <c r="J533" i="1"/>
  <c r="K533" i="1"/>
  <c r="J529" i="1"/>
  <c r="K529" i="1"/>
  <c r="J525" i="1"/>
  <c r="K525" i="1"/>
  <c r="J521" i="1"/>
  <c r="K521" i="1"/>
  <c r="J517" i="1"/>
  <c r="K517" i="1"/>
  <c r="J513" i="1"/>
  <c r="K513" i="1"/>
  <c r="J509" i="1"/>
  <c r="K509" i="1"/>
  <c r="J505" i="1"/>
  <c r="K505" i="1"/>
  <c r="J501" i="1"/>
  <c r="K501" i="1"/>
  <c r="J497" i="1"/>
  <c r="K497" i="1"/>
  <c r="J493" i="1"/>
  <c r="K493" i="1"/>
  <c r="J489" i="1"/>
  <c r="K489" i="1"/>
  <c r="J485" i="1"/>
  <c r="K485" i="1"/>
  <c r="J481" i="1"/>
  <c r="K481" i="1"/>
  <c r="J477" i="1"/>
  <c r="K477" i="1"/>
  <c r="J473" i="1"/>
  <c r="K473" i="1"/>
  <c r="J469" i="1"/>
  <c r="K469" i="1"/>
  <c r="J465" i="1"/>
  <c r="K465" i="1"/>
  <c r="J461" i="1"/>
  <c r="K461" i="1"/>
  <c r="J457" i="1"/>
  <c r="K457" i="1"/>
  <c r="J453" i="1"/>
  <c r="K453" i="1"/>
  <c r="J449" i="1"/>
  <c r="K449" i="1"/>
  <c r="J445" i="1"/>
  <c r="K445" i="1"/>
  <c r="J441" i="1"/>
  <c r="K441" i="1"/>
  <c r="J437" i="1"/>
  <c r="K437" i="1"/>
  <c r="J433" i="1"/>
  <c r="K433" i="1"/>
  <c r="J429" i="1"/>
  <c r="K429" i="1"/>
  <c r="J425" i="1"/>
  <c r="K425" i="1"/>
  <c r="J421" i="1"/>
  <c r="K421" i="1"/>
  <c r="J417" i="1"/>
  <c r="K417" i="1"/>
  <c r="J413" i="1"/>
  <c r="K413" i="1"/>
  <c r="J409" i="1"/>
  <c r="K409" i="1"/>
  <c r="J405" i="1"/>
  <c r="K405" i="1"/>
  <c r="J401" i="1"/>
  <c r="K401" i="1"/>
  <c r="J397" i="1"/>
  <c r="K397" i="1"/>
  <c r="J393" i="1"/>
  <c r="K393" i="1"/>
  <c r="J389" i="1"/>
  <c r="K389" i="1"/>
  <c r="J385" i="1"/>
  <c r="K385" i="1"/>
  <c r="J381" i="1"/>
  <c r="K381" i="1"/>
  <c r="J377" i="1"/>
  <c r="K377" i="1"/>
  <c r="J373" i="1"/>
  <c r="K373" i="1"/>
  <c r="J369" i="1"/>
  <c r="K369" i="1"/>
  <c r="J365" i="1"/>
  <c r="K365" i="1"/>
  <c r="J361" i="1"/>
  <c r="K361" i="1"/>
  <c r="J357" i="1"/>
  <c r="K357" i="1"/>
  <c r="J353" i="1"/>
  <c r="K353" i="1"/>
  <c r="J349" i="1"/>
  <c r="K349" i="1"/>
  <c r="J345" i="1"/>
  <c r="K345" i="1"/>
  <c r="J341" i="1"/>
  <c r="K341" i="1"/>
  <c r="J337" i="1"/>
  <c r="K337" i="1"/>
  <c r="J333" i="1"/>
  <c r="K333" i="1"/>
  <c r="J329" i="1"/>
  <c r="K329" i="1"/>
  <c r="J325" i="1"/>
  <c r="K325" i="1"/>
  <c r="J321" i="1"/>
  <c r="K321" i="1"/>
  <c r="J317" i="1"/>
  <c r="K317" i="1"/>
  <c r="J313" i="1"/>
  <c r="K313" i="1"/>
  <c r="J309" i="1"/>
  <c r="K309" i="1"/>
  <c r="J305" i="1"/>
  <c r="K305" i="1"/>
  <c r="J301" i="1"/>
  <c r="K301" i="1"/>
  <c r="J297" i="1"/>
  <c r="K297" i="1"/>
  <c r="J293" i="1"/>
  <c r="K293" i="1"/>
  <c r="J289" i="1"/>
  <c r="K289" i="1"/>
  <c r="J285" i="1"/>
  <c r="K285" i="1"/>
  <c r="J281" i="1"/>
  <c r="K281" i="1"/>
  <c r="J277" i="1"/>
  <c r="K277" i="1"/>
  <c r="J273" i="1"/>
  <c r="K273" i="1"/>
  <c r="J269" i="1"/>
  <c r="K269" i="1"/>
  <c r="J265" i="1"/>
  <c r="K265" i="1"/>
  <c r="J261" i="1"/>
  <c r="K261" i="1"/>
  <c r="J257" i="1"/>
  <c r="K257" i="1"/>
  <c r="J253" i="1"/>
  <c r="K253" i="1"/>
  <c r="J249" i="1"/>
  <c r="K249" i="1"/>
  <c r="J245" i="1"/>
  <c r="K245" i="1"/>
  <c r="J241" i="1"/>
  <c r="K241" i="1"/>
  <c r="J237" i="1"/>
  <c r="K237" i="1"/>
  <c r="J233" i="1"/>
  <c r="K233" i="1"/>
  <c r="J229" i="1"/>
  <c r="K229" i="1"/>
  <c r="J225" i="1"/>
  <c r="K225" i="1"/>
  <c r="J221" i="1"/>
  <c r="K221" i="1"/>
  <c r="J217" i="1"/>
  <c r="K217" i="1"/>
  <c r="J213" i="1"/>
  <c r="K213" i="1"/>
  <c r="J209" i="1"/>
  <c r="K209" i="1"/>
  <c r="J205" i="1"/>
  <c r="K205" i="1"/>
  <c r="J201" i="1"/>
  <c r="K201" i="1"/>
  <c r="J197" i="1"/>
  <c r="K197" i="1"/>
  <c r="J193" i="1"/>
  <c r="K193" i="1"/>
  <c r="J189" i="1"/>
  <c r="K189" i="1"/>
  <c r="J185" i="1"/>
  <c r="K185" i="1"/>
  <c r="J181" i="1"/>
  <c r="K181" i="1"/>
  <c r="J177" i="1"/>
  <c r="K177" i="1"/>
  <c r="J173" i="1"/>
  <c r="K173" i="1"/>
  <c r="J169" i="1"/>
  <c r="K169" i="1"/>
  <c r="J165" i="1"/>
  <c r="K165" i="1"/>
  <c r="J161" i="1"/>
  <c r="K161" i="1"/>
  <c r="J157" i="1"/>
  <c r="K157" i="1"/>
  <c r="J153" i="1"/>
  <c r="K153" i="1"/>
  <c r="J149" i="1"/>
  <c r="K149" i="1"/>
  <c r="J145" i="1"/>
  <c r="K145" i="1"/>
  <c r="J141" i="1"/>
  <c r="K141" i="1"/>
  <c r="J137" i="1"/>
  <c r="K137" i="1"/>
  <c r="J133" i="1"/>
  <c r="K133" i="1"/>
  <c r="J129" i="1"/>
  <c r="K129" i="1"/>
  <c r="J125" i="1"/>
  <c r="K125" i="1"/>
  <c r="J121" i="1"/>
  <c r="K121" i="1"/>
  <c r="J117" i="1"/>
  <c r="K117" i="1"/>
  <c r="J113" i="1"/>
  <c r="K113" i="1"/>
  <c r="J109" i="1"/>
  <c r="K109" i="1"/>
  <c r="J105" i="1"/>
  <c r="K105" i="1"/>
  <c r="J101" i="1"/>
  <c r="K101" i="1"/>
  <c r="J97" i="1"/>
  <c r="K97" i="1"/>
  <c r="J93" i="1"/>
  <c r="K93" i="1"/>
  <c r="J89" i="1"/>
  <c r="K89" i="1"/>
  <c r="J85" i="1"/>
  <c r="K85" i="1"/>
  <c r="J81" i="1"/>
  <c r="K81" i="1"/>
  <c r="J77" i="1"/>
  <c r="K77" i="1"/>
  <c r="J73" i="1"/>
  <c r="K73" i="1"/>
  <c r="J69" i="1"/>
  <c r="K69" i="1"/>
  <c r="J65" i="1"/>
  <c r="K65" i="1"/>
  <c r="J61" i="1"/>
  <c r="K61" i="1"/>
  <c r="J57" i="1"/>
  <c r="K57" i="1"/>
  <c r="J53" i="1"/>
  <c r="K53" i="1"/>
  <c r="J49" i="1"/>
  <c r="K49" i="1"/>
  <c r="J45" i="1"/>
  <c r="K45" i="1"/>
  <c r="J36" i="1"/>
  <c r="K36" i="1"/>
  <c r="J26" i="1"/>
  <c r="K26" i="1"/>
  <c r="J1010" i="1"/>
  <c r="K1010" i="1"/>
  <c r="J998" i="1"/>
  <c r="K998" i="1"/>
  <c r="J986" i="1"/>
  <c r="K986" i="1"/>
  <c r="J974" i="1"/>
  <c r="K974" i="1"/>
  <c r="J958" i="1"/>
  <c r="K958" i="1"/>
  <c r="J946" i="1"/>
  <c r="K946" i="1"/>
  <c r="J930" i="1"/>
  <c r="K930" i="1"/>
  <c r="J914" i="1"/>
  <c r="K914" i="1"/>
  <c r="J902" i="1"/>
  <c r="K902" i="1"/>
  <c r="J890" i="1"/>
  <c r="K890" i="1"/>
  <c r="J870" i="1"/>
  <c r="K870" i="1"/>
  <c r="J858" i="1"/>
  <c r="K858" i="1"/>
  <c r="J846" i="1"/>
  <c r="K846" i="1"/>
  <c r="J834" i="1"/>
  <c r="K834" i="1"/>
  <c r="J822" i="1"/>
  <c r="K822" i="1"/>
  <c r="J806" i="1"/>
  <c r="K806" i="1"/>
  <c r="J790" i="1"/>
  <c r="K790" i="1"/>
  <c r="J774" i="1"/>
  <c r="K774" i="1"/>
  <c r="J762" i="1"/>
  <c r="K762" i="1"/>
  <c r="J750" i="1"/>
  <c r="K750" i="1"/>
  <c r="J738" i="1"/>
  <c r="K738" i="1"/>
  <c r="J726" i="1"/>
  <c r="K726" i="1"/>
  <c r="J714" i="1"/>
  <c r="K714" i="1"/>
  <c r="J702" i="1"/>
  <c r="K702" i="1"/>
  <c r="J686" i="1"/>
  <c r="K686" i="1"/>
  <c r="J670" i="1"/>
  <c r="K670" i="1"/>
  <c r="J658" i="1"/>
  <c r="K658" i="1"/>
  <c r="J638" i="1"/>
  <c r="K638" i="1"/>
  <c r="J626" i="1"/>
  <c r="K626" i="1"/>
  <c r="J614" i="1"/>
  <c r="K614" i="1"/>
  <c r="J602" i="1"/>
  <c r="K602" i="1"/>
  <c r="J590" i="1"/>
  <c r="K590" i="1"/>
  <c r="J578" i="1"/>
  <c r="K578" i="1"/>
  <c r="J566" i="1"/>
  <c r="K566" i="1"/>
  <c r="J554" i="1"/>
  <c r="K554" i="1"/>
  <c r="J542" i="1"/>
  <c r="K542" i="1"/>
  <c r="J530" i="1"/>
  <c r="K530" i="1"/>
  <c r="J518" i="1"/>
  <c r="K518" i="1"/>
  <c r="J506" i="1"/>
  <c r="K506" i="1"/>
  <c r="J486" i="1"/>
  <c r="K486" i="1"/>
  <c r="J474" i="1"/>
  <c r="K474" i="1"/>
  <c r="J462" i="1"/>
  <c r="K462" i="1"/>
  <c r="J446" i="1"/>
  <c r="K446" i="1"/>
  <c r="J430" i="1"/>
  <c r="K430" i="1"/>
  <c r="J418" i="1"/>
  <c r="K418" i="1"/>
  <c r="J406" i="1"/>
  <c r="K406" i="1"/>
  <c r="J394" i="1"/>
  <c r="K394" i="1"/>
  <c r="J382" i="1"/>
  <c r="K382" i="1"/>
  <c r="J366" i="1"/>
  <c r="K366" i="1"/>
  <c r="J350" i="1"/>
  <c r="K350" i="1"/>
  <c r="J338" i="1"/>
  <c r="K338" i="1"/>
  <c r="J326" i="1"/>
  <c r="K326" i="1"/>
  <c r="J314" i="1"/>
  <c r="K314" i="1"/>
  <c r="J302" i="1"/>
  <c r="K302" i="1"/>
  <c r="J290" i="1"/>
  <c r="K290" i="1"/>
  <c r="J274" i="1"/>
  <c r="K274" i="1"/>
  <c r="J258" i="1"/>
  <c r="K258" i="1"/>
  <c r="J246" i="1"/>
  <c r="K246" i="1"/>
  <c r="J230" i="1"/>
  <c r="K230" i="1"/>
  <c r="J218" i="1"/>
  <c r="K218" i="1"/>
  <c r="J206" i="1"/>
  <c r="K206" i="1"/>
  <c r="J194" i="1"/>
  <c r="K194" i="1"/>
  <c r="J178" i="1"/>
  <c r="K178" i="1"/>
  <c r="J166" i="1"/>
  <c r="K166" i="1"/>
  <c r="J150" i="1"/>
  <c r="K150" i="1"/>
  <c r="J46" i="1"/>
  <c r="K46" i="1"/>
  <c r="J1008" i="1"/>
  <c r="K1008" i="1"/>
  <c r="J1004" i="1"/>
  <c r="K1004" i="1"/>
  <c r="J1000" i="1"/>
  <c r="K1000" i="1"/>
  <c r="J996" i="1"/>
  <c r="K996" i="1"/>
  <c r="J992" i="1"/>
  <c r="K992" i="1"/>
  <c r="J988" i="1"/>
  <c r="K988" i="1"/>
  <c r="J984" i="1"/>
  <c r="K984" i="1"/>
  <c r="J980" i="1"/>
  <c r="K980" i="1"/>
  <c r="J976" i="1"/>
  <c r="K976" i="1"/>
  <c r="J972" i="1"/>
  <c r="K972" i="1"/>
  <c r="J968" i="1"/>
  <c r="K968" i="1"/>
  <c r="J964" i="1"/>
  <c r="K964" i="1"/>
  <c r="J960" i="1"/>
  <c r="K960" i="1"/>
  <c r="J956" i="1"/>
  <c r="K956" i="1"/>
  <c r="J952" i="1"/>
  <c r="K952" i="1"/>
  <c r="J948" i="1"/>
  <c r="K948" i="1"/>
  <c r="J944" i="1"/>
  <c r="K944" i="1"/>
  <c r="J940" i="1"/>
  <c r="K940" i="1"/>
  <c r="J936" i="1"/>
  <c r="K936" i="1"/>
  <c r="J932" i="1"/>
  <c r="K932" i="1"/>
  <c r="J928" i="1"/>
  <c r="K928" i="1"/>
  <c r="J924" i="1"/>
  <c r="K924" i="1"/>
  <c r="J920" i="1"/>
  <c r="K920" i="1"/>
  <c r="J916" i="1"/>
  <c r="K916" i="1"/>
  <c r="J912" i="1"/>
  <c r="K912" i="1"/>
  <c r="J908" i="1"/>
  <c r="K908" i="1"/>
  <c r="J904" i="1"/>
  <c r="K904" i="1"/>
  <c r="J900" i="1"/>
  <c r="K900" i="1"/>
  <c r="J896" i="1"/>
  <c r="K896" i="1"/>
  <c r="J892" i="1"/>
  <c r="K892" i="1"/>
  <c r="J888" i="1"/>
  <c r="K888" i="1"/>
  <c r="J884" i="1"/>
  <c r="K884" i="1"/>
  <c r="J880" i="1"/>
  <c r="K880" i="1"/>
  <c r="J876" i="1"/>
  <c r="K876" i="1"/>
  <c r="J872" i="1"/>
  <c r="K872" i="1"/>
  <c r="J868" i="1"/>
  <c r="K868" i="1"/>
  <c r="J864" i="1"/>
  <c r="K864" i="1"/>
  <c r="J860" i="1"/>
  <c r="K860" i="1"/>
  <c r="J856" i="1"/>
  <c r="K856" i="1"/>
  <c r="J852" i="1"/>
  <c r="K852" i="1"/>
  <c r="J848" i="1"/>
  <c r="K848" i="1"/>
  <c r="J844" i="1"/>
  <c r="K844" i="1"/>
  <c r="J840" i="1"/>
  <c r="K840" i="1"/>
  <c r="J836" i="1"/>
  <c r="K836" i="1"/>
  <c r="J832" i="1"/>
  <c r="K832" i="1"/>
  <c r="J828" i="1"/>
  <c r="K828" i="1"/>
  <c r="J824" i="1"/>
  <c r="K824" i="1"/>
  <c r="J820" i="1"/>
  <c r="K820" i="1"/>
  <c r="J816" i="1"/>
  <c r="K816" i="1"/>
  <c r="J812" i="1"/>
  <c r="K812" i="1"/>
  <c r="J808" i="1"/>
  <c r="K808" i="1"/>
  <c r="J804" i="1"/>
  <c r="K804" i="1"/>
  <c r="J800" i="1"/>
  <c r="K800" i="1"/>
  <c r="J796" i="1"/>
  <c r="K796" i="1"/>
  <c r="J792" i="1"/>
  <c r="K792" i="1"/>
  <c r="J788" i="1"/>
  <c r="K788" i="1"/>
  <c r="J784" i="1"/>
  <c r="K784" i="1"/>
  <c r="J780" i="1"/>
  <c r="K780" i="1"/>
  <c r="J776" i="1"/>
  <c r="K776" i="1"/>
  <c r="J772" i="1"/>
  <c r="K772" i="1"/>
  <c r="J768" i="1"/>
  <c r="K768" i="1"/>
  <c r="J764" i="1"/>
  <c r="K764" i="1"/>
  <c r="J760" i="1"/>
  <c r="K760" i="1"/>
  <c r="J756" i="1"/>
  <c r="K756" i="1"/>
  <c r="J752" i="1"/>
  <c r="K752" i="1"/>
  <c r="J748" i="1"/>
  <c r="K748" i="1"/>
  <c r="J744" i="1"/>
  <c r="K744" i="1"/>
  <c r="J740" i="1"/>
  <c r="K740" i="1"/>
  <c r="J736" i="1"/>
  <c r="K736" i="1"/>
  <c r="J732" i="1"/>
  <c r="K732" i="1"/>
  <c r="J728" i="1"/>
  <c r="K728" i="1"/>
  <c r="J724" i="1"/>
  <c r="K724" i="1"/>
  <c r="J720" i="1"/>
  <c r="K720" i="1"/>
  <c r="J716" i="1"/>
  <c r="K716" i="1"/>
  <c r="J712" i="1"/>
  <c r="K712" i="1"/>
  <c r="J708" i="1"/>
  <c r="K708" i="1"/>
  <c r="J704" i="1"/>
  <c r="K704" i="1"/>
  <c r="J700" i="1"/>
  <c r="K700" i="1"/>
  <c r="J696" i="1"/>
  <c r="K696" i="1"/>
  <c r="J692" i="1"/>
  <c r="K692" i="1"/>
  <c r="J688" i="1"/>
  <c r="K688" i="1"/>
  <c r="J684" i="1"/>
  <c r="K684" i="1"/>
  <c r="J680" i="1"/>
  <c r="K680" i="1"/>
  <c r="J676" i="1"/>
  <c r="K676" i="1"/>
  <c r="J672" i="1"/>
  <c r="K672" i="1"/>
  <c r="J668" i="1"/>
  <c r="K668" i="1"/>
  <c r="J664" i="1"/>
  <c r="K664" i="1"/>
  <c r="J660" i="1"/>
  <c r="K660" i="1"/>
  <c r="J656" i="1"/>
  <c r="K656" i="1"/>
  <c r="J652" i="1"/>
  <c r="K652" i="1"/>
  <c r="J648" i="1"/>
  <c r="K648" i="1"/>
  <c r="J644" i="1"/>
  <c r="K644" i="1"/>
  <c r="J640" i="1"/>
  <c r="K640" i="1"/>
  <c r="J636" i="1"/>
  <c r="K636" i="1"/>
  <c r="J632" i="1"/>
  <c r="K632" i="1"/>
  <c r="J628" i="1"/>
  <c r="K628" i="1"/>
  <c r="J624" i="1"/>
  <c r="K624" i="1"/>
  <c r="J620" i="1"/>
  <c r="K620" i="1"/>
  <c r="J616" i="1"/>
  <c r="K616" i="1"/>
  <c r="J612" i="1"/>
  <c r="K612" i="1"/>
  <c r="J608" i="1"/>
  <c r="K608" i="1"/>
  <c r="J604" i="1"/>
  <c r="K604" i="1"/>
  <c r="J600" i="1"/>
  <c r="K600" i="1"/>
  <c r="J596" i="1"/>
  <c r="K596" i="1"/>
  <c r="J592" i="1"/>
  <c r="K592" i="1"/>
  <c r="J588" i="1"/>
  <c r="K588" i="1"/>
  <c r="J584" i="1"/>
  <c r="K584" i="1"/>
  <c r="J580" i="1"/>
  <c r="K580" i="1"/>
  <c r="J576" i="1"/>
  <c r="K576" i="1"/>
  <c r="J572" i="1"/>
  <c r="K572" i="1"/>
  <c r="J568" i="1"/>
  <c r="K568" i="1"/>
  <c r="J564" i="1"/>
  <c r="K564" i="1"/>
  <c r="J560" i="1"/>
  <c r="K560" i="1"/>
  <c r="J556" i="1"/>
  <c r="K556" i="1"/>
  <c r="J552" i="1"/>
  <c r="K552" i="1"/>
  <c r="J548" i="1"/>
  <c r="K548" i="1"/>
  <c r="J544" i="1"/>
  <c r="K544" i="1"/>
  <c r="J540" i="1"/>
  <c r="K540" i="1"/>
  <c r="J536" i="1"/>
  <c r="K536" i="1"/>
  <c r="J532" i="1"/>
  <c r="K532" i="1"/>
  <c r="J528" i="1"/>
  <c r="K528" i="1"/>
  <c r="J524" i="1"/>
  <c r="K524" i="1"/>
  <c r="J520" i="1"/>
  <c r="K520" i="1"/>
  <c r="J516" i="1"/>
  <c r="K516" i="1"/>
  <c r="J512" i="1"/>
  <c r="K512" i="1"/>
  <c r="J508" i="1"/>
  <c r="K508" i="1"/>
  <c r="J504" i="1"/>
  <c r="K504" i="1"/>
  <c r="J500" i="1"/>
  <c r="K500" i="1"/>
  <c r="J496" i="1"/>
  <c r="K496" i="1"/>
  <c r="J492" i="1"/>
  <c r="K492" i="1"/>
  <c r="J488" i="1"/>
  <c r="K488" i="1"/>
  <c r="J484" i="1"/>
  <c r="K484" i="1"/>
  <c r="J480" i="1"/>
  <c r="K480" i="1"/>
  <c r="J476" i="1"/>
  <c r="K476" i="1"/>
  <c r="J472" i="1"/>
  <c r="K472" i="1"/>
  <c r="J468" i="1"/>
  <c r="K468" i="1"/>
  <c r="J464" i="1"/>
  <c r="K464" i="1"/>
  <c r="J460" i="1"/>
  <c r="K460" i="1"/>
  <c r="J456" i="1"/>
  <c r="K456" i="1"/>
  <c r="J452" i="1"/>
  <c r="K452" i="1"/>
  <c r="J448" i="1"/>
  <c r="K448" i="1"/>
  <c r="J444" i="1"/>
  <c r="K444" i="1"/>
  <c r="J440" i="1"/>
  <c r="K440" i="1"/>
  <c r="J436" i="1"/>
  <c r="K436" i="1"/>
  <c r="J432" i="1"/>
  <c r="K432" i="1"/>
  <c r="J428" i="1"/>
  <c r="K428" i="1"/>
  <c r="J424" i="1"/>
  <c r="K424" i="1"/>
  <c r="J420" i="1"/>
  <c r="K420" i="1"/>
  <c r="J416" i="1"/>
  <c r="K416" i="1"/>
  <c r="J412" i="1"/>
  <c r="K412" i="1"/>
  <c r="J408" i="1"/>
  <c r="K408" i="1"/>
  <c r="J404" i="1"/>
  <c r="K404" i="1"/>
  <c r="J400" i="1"/>
  <c r="K400" i="1"/>
  <c r="J396" i="1"/>
  <c r="K396" i="1"/>
  <c r="J392" i="1"/>
  <c r="K392" i="1"/>
  <c r="J388" i="1"/>
  <c r="K388" i="1"/>
  <c r="J384" i="1"/>
  <c r="K384" i="1"/>
  <c r="J380" i="1"/>
  <c r="K380" i="1"/>
  <c r="J376" i="1"/>
  <c r="K376" i="1"/>
  <c r="J372" i="1"/>
  <c r="K372" i="1"/>
  <c r="J368" i="1"/>
  <c r="K368" i="1"/>
  <c r="J364" i="1"/>
  <c r="K364" i="1"/>
  <c r="J360" i="1"/>
  <c r="K360" i="1"/>
  <c r="J356" i="1"/>
  <c r="K356" i="1"/>
  <c r="J352" i="1"/>
  <c r="K352" i="1"/>
  <c r="J348" i="1"/>
  <c r="K348" i="1"/>
  <c r="J344" i="1"/>
  <c r="K344" i="1"/>
  <c r="J340" i="1"/>
  <c r="K340" i="1"/>
  <c r="J336" i="1"/>
  <c r="K336" i="1"/>
  <c r="J332" i="1"/>
  <c r="K332" i="1"/>
  <c r="J328" i="1"/>
  <c r="K328" i="1"/>
  <c r="J324" i="1"/>
  <c r="K324" i="1"/>
  <c r="J320" i="1"/>
  <c r="K320" i="1"/>
  <c r="J316" i="1"/>
  <c r="K316" i="1"/>
  <c r="J312" i="1"/>
  <c r="K312" i="1"/>
  <c r="J308" i="1"/>
  <c r="K308" i="1"/>
  <c r="J304" i="1"/>
  <c r="K304" i="1"/>
  <c r="J300" i="1"/>
  <c r="K300" i="1"/>
  <c r="J296" i="1"/>
  <c r="K296" i="1"/>
  <c r="J292" i="1"/>
  <c r="K292" i="1"/>
  <c r="J288" i="1"/>
  <c r="K288" i="1"/>
  <c r="J284" i="1"/>
  <c r="K284" i="1"/>
  <c r="J280" i="1"/>
  <c r="K280" i="1"/>
  <c r="J276" i="1"/>
  <c r="K276" i="1"/>
  <c r="J272" i="1"/>
  <c r="K272" i="1"/>
  <c r="J268" i="1"/>
  <c r="K268" i="1"/>
  <c r="J264" i="1"/>
  <c r="K264" i="1"/>
  <c r="J260" i="1"/>
  <c r="K260" i="1"/>
  <c r="J256" i="1"/>
  <c r="K256" i="1"/>
  <c r="J252" i="1"/>
  <c r="K252" i="1"/>
  <c r="J248" i="1"/>
  <c r="K248" i="1"/>
  <c r="J244" i="1"/>
  <c r="K244" i="1"/>
  <c r="J240" i="1"/>
  <c r="K240" i="1"/>
  <c r="J236" i="1"/>
  <c r="K236" i="1"/>
  <c r="J232" i="1"/>
  <c r="K232" i="1"/>
  <c r="J228" i="1"/>
  <c r="K228" i="1"/>
  <c r="J224" i="1"/>
  <c r="K224" i="1"/>
  <c r="J220" i="1"/>
  <c r="K220" i="1"/>
  <c r="J216" i="1"/>
  <c r="K216" i="1"/>
  <c r="J212" i="1"/>
  <c r="K212" i="1"/>
  <c r="J208" i="1"/>
  <c r="K208" i="1"/>
  <c r="J204" i="1"/>
  <c r="K204" i="1"/>
  <c r="J200" i="1"/>
  <c r="K200" i="1"/>
  <c r="J196" i="1"/>
  <c r="K196" i="1"/>
  <c r="J192" i="1"/>
  <c r="K192" i="1"/>
  <c r="J188" i="1"/>
  <c r="K188" i="1"/>
  <c r="J184" i="1"/>
  <c r="K184" i="1"/>
  <c r="J180" i="1"/>
  <c r="K180" i="1"/>
  <c r="J176" i="1"/>
  <c r="K176" i="1"/>
  <c r="J172" i="1"/>
  <c r="K172" i="1"/>
  <c r="J168" i="1"/>
  <c r="K168" i="1"/>
  <c r="J164" i="1"/>
  <c r="K164" i="1"/>
  <c r="J160" i="1"/>
  <c r="K160" i="1"/>
  <c r="J156" i="1"/>
  <c r="K156" i="1"/>
  <c r="J152" i="1"/>
  <c r="K152" i="1"/>
  <c r="J148" i="1"/>
  <c r="K148" i="1"/>
  <c r="J144" i="1"/>
  <c r="K144" i="1"/>
  <c r="J140" i="1"/>
  <c r="K140" i="1"/>
  <c r="J136" i="1"/>
  <c r="K136" i="1"/>
  <c r="J132" i="1"/>
  <c r="K132" i="1"/>
  <c r="J128" i="1"/>
  <c r="K128" i="1"/>
  <c r="J124" i="1"/>
  <c r="K124" i="1"/>
  <c r="J120" i="1"/>
  <c r="K120" i="1"/>
  <c r="J116" i="1"/>
  <c r="K116" i="1"/>
  <c r="J112" i="1"/>
  <c r="K112" i="1"/>
  <c r="J108" i="1"/>
  <c r="K108" i="1"/>
  <c r="J104" i="1"/>
  <c r="K104" i="1"/>
  <c r="J100" i="1"/>
  <c r="K100" i="1"/>
  <c r="J96" i="1"/>
  <c r="K96" i="1"/>
  <c r="J92" i="1"/>
  <c r="K92" i="1"/>
  <c r="J88" i="1"/>
  <c r="K88" i="1"/>
  <c r="J84" i="1"/>
  <c r="K84" i="1"/>
  <c r="J80" i="1"/>
  <c r="K80" i="1"/>
  <c r="J76" i="1"/>
  <c r="K76" i="1"/>
  <c r="J72" i="1"/>
  <c r="K72" i="1"/>
  <c r="J68" i="1"/>
  <c r="K68" i="1"/>
  <c r="J64" i="1"/>
  <c r="K64" i="1"/>
  <c r="J60" i="1"/>
  <c r="K60" i="1"/>
  <c r="J56" i="1"/>
  <c r="K56" i="1"/>
  <c r="J52" i="1"/>
  <c r="K52" i="1"/>
  <c r="J48" i="1"/>
  <c r="K48" i="1"/>
  <c r="J44" i="1"/>
  <c r="K44" i="1"/>
  <c r="J35" i="1"/>
  <c r="K35" i="1"/>
  <c r="J1006" i="1"/>
  <c r="K1006" i="1"/>
  <c r="J990" i="1"/>
  <c r="K990" i="1"/>
  <c r="J982" i="1"/>
  <c r="K982" i="1"/>
  <c r="J970" i="1"/>
  <c r="K970" i="1"/>
  <c r="J962" i="1"/>
  <c r="K962" i="1"/>
  <c r="J950" i="1"/>
  <c r="K950" i="1"/>
  <c r="J938" i="1"/>
  <c r="K938" i="1"/>
  <c r="J926" i="1"/>
  <c r="K926" i="1"/>
  <c r="J918" i="1"/>
  <c r="K918" i="1"/>
  <c r="J906" i="1"/>
  <c r="K906" i="1"/>
  <c r="J898" i="1"/>
  <c r="K898" i="1"/>
  <c r="J882" i="1"/>
  <c r="K882" i="1"/>
  <c r="J878" i="1"/>
  <c r="K878" i="1"/>
  <c r="J862" i="1"/>
  <c r="K862" i="1"/>
  <c r="J850" i="1"/>
  <c r="K850" i="1"/>
  <c r="J842" i="1"/>
  <c r="K842" i="1"/>
  <c r="J826" i="1"/>
  <c r="K826" i="1"/>
  <c r="J818" i="1"/>
  <c r="K818" i="1"/>
  <c r="J810" i="1"/>
  <c r="K810" i="1"/>
  <c r="J798" i="1"/>
  <c r="K798" i="1"/>
  <c r="J786" i="1"/>
  <c r="K786" i="1"/>
  <c r="J778" i="1"/>
  <c r="K778" i="1"/>
  <c r="J770" i="1"/>
  <c r="K770" i="1"/>
  <c r="J758" i="1"/>
  <c r="K758" i="1"/>
  <c r="J742" i="1"/>
  <c r="K742" i="1"/>
  <c r="J730" i="1"/>
  <c r="K730" i="1"/>
  <c r="J718" i="1"/>
  <c r="K718" i="1"/>
  <c r="J706" i="1"/>
  <c r="K706" i="1"/>
  <c r="J694" i="1"/>
  <c r="K694" i="1"/>
  <c r="J690" i="1"/>
  <c r="K690" i="1"/>
  <c r="J678" i="1"/>
  <c r="K678" i="1"/>
  <c r="J662" i="1"/>
  <c r="K662" i="1"/>
  <c r="J650" i="1"/>
  <c r="K650" i="1"/>
  <c r="J646" i="1"/>
  <c r="K646" i="1"/>
  <c r="J630" i="1"/>
  <c r="K630" i="1"/>
  <c r="J622" i="1"/>
  <c r="K622" i="1"/>
  <c r="J610" i="1"/>
  <c r="K610" i="1"/>
  <c r="J594" i="1"/>
  <c r="K594" i="1"/>
  <c r="J582" i="1"/>
  <c r="K582" i="1"/>
  <c r="J570" i="1"/>
  <c r="K570" i="1"/>
  <c r="J558" i="1"/>
  <c r="K558" i="1"/>
  <c r="J550" i="1"/>
  <c r="K550" i="1"/>
  <c r="J538" i="1"/>
  <c r="K538" i="1"/>
  <c r="J526" i="1"/>
  <c r="K526" i="1"/>
  <c r="J514" i="1"/>
  <c r="K514" i="1"/>
  <c r="J498" i="1"/>
  <c r="K498" i="1"/>
  <c r="J490" i="1"/>
  <c r="K490" i="1"/>
  <c r="J478" i="1"/>
  <c r="K478" i="1"/>
  <c r="J466" i="1"/>
  <c r="K466" i="1"/>
  <c r="J454" i="1"/>
  <c r="K454" i="1"/>
  <c r="J442" i="1"/>
  <c r="K442" i="1"/>
  <c r="J434" i="1"/>
  <c r="K434" i="1"/>
  <c r="J426" i="1"/>
  <c r="K426" i="1"/>
  <c r="J414" i="1"/>
  <c r="K414" i="1"/>
  <c r="J398" i="1"/>
  <c r="K398" i="1"/>
  <c r="J386" i="1"/>
  <c r="K386" i="1"/>
  <c r="J374" i="1"/>
  <c r="K374" i="1"/>
  <c r="J362" i="1"/>
  <c r="K362" i="1"/>
  <c r="J358" i="1"/>
  <c r="K358" i="1"/>
  <c r="J342" i="1"/>
  <c r="K342" i="1"/>
  <c r="J334" i="1"/>
  <c r="K334" i="1"/>
  <c r="J318" i="1"/>
  <c r="K318" i="1"/>
  <c r="J310" i="1"/>
  <c r="K310" i="1"/>
  <c r="J294" i="1"/>
  <c r="K294" i="1"/>
  <c r="J282" i="1"/>
  <c r="K282" i="1"/>
  <c r="J278" i="1"/>
  <c r="K278" i="1"/>
  <c r="J262" i="1"/>
  <c r="K262" i="1"/>
  <c r="J250" i="1"/>
  <c r="K250" i="1"/>
  <c r="J238" i="1"/>
  <c r="K238" i="1"/>
  <c r="J226" i="1"/>
  <c r="K226" i="1"/>
  <c r="J214" i="1"/>
  <c r="K214" i="1"/>
  <c r="J202" i="1"/>
  <c r="K202" i="1"/>
  <c r="J190" i="1"/>
  <c r="K190" i="1"/>
  <c r="J182" i="1"/>
  <c r="K182" i="1"/>
  <c r="J170" i="1"/>
  <c r="K170" i="1"/>
  <c r="J158" i="1"/>
  <c r="K158" i="1"/>
  <c r="J146" i="1"/>
  <c r="K146" i="1"/>
  <c r="J138" i="1"/>
  <c r="K138" i="1"/>
  <c r="J130" i="1"/>
  <c r="K130" i="1"/>
  <c r="J122" i="1"/>
  <c r="K122" i="1"/>
  <c r="J114" i="1"/>
  <c r="K114" i="1"/>
  <c r="J106" i="1"/>
  <c r="K106" i="1"/>
  <c r="J98" i="1"/>
  <c r="K98" i="1"/>
  <c r="J90" i="1"/>
  <c r="K90" i="1"/>
  <c r="J82" i="1"/>
  <c r="K82" i="1"/>
  <c r="J78" i="1"/>
  <c r="K78" i="1"/>
  <c r="J70" i="1"/>
  <c r="K70" i="1"/>
  <c r="J62" i="1"/>
  <c r="K62" i="1"/>
  <c r="J50" i="1"/>
  <c r="K50" i="1"/>
  <c r="J42" i="1"/>
  <c r="K42" i="1"/>
  <c r="J1011" i="1"/>
  <c r="K1011" i="1"/>
  <c r="J1007" i="1"/>
  <c r="K1007" i="1"/>
  <c r="J1003" i="1"/>
  <c r="K1003" i="1"/>
  <c r="J999" i="1"/>
  <c r="K999" i="1"/>
  <c r="J995" i="1"/>
  <c r="K995" i="1"/>
  <c r="J991" i="1"/>
  <c r="K991" i="1"/>
  <c r="J987" i="1"/>
  <c r="K987" i="1"/>
  <c r="J983" i="1"/>
  <c r="K983" i="1"/>
  <c r="J979" i="1"/>
  <c r="K979" i="1"/>
  <c r="J975" i="1"/>
  <c r="K975" i="1"/>
  <c r="J971" i="1"/>
  <c r="K971" i="1"/>
  <c r="J967" i="1"/>
  <c r="K967" i="1"/>
  <c r="J963" i="1"/>
  <c r="K963" i="1"/>
  <c r="J959" i="1"/>
  <c r="K959" i="1"/>
  <c r="J955" i="1"/>
  <c r="K955" i="1"/>
  <c r="J951" i="1"/>
  <c r="K951" i="1"/>
  <c r="J947" i="1"/>
  <c r="K947" i="1"/>
  <c r="J943" i="1"/>
  <c r="K943" i="1"/>
  <c r="J939" i="1"/>
  <c r="K939" i="1"/>
  <c r="J935" i="1"/>
  <c r="K935" i="1"/>
  <c r="J931" i="1"/>
  <c r="K931" i="1"/>
  <c r="J927" i="1"/>
  <c r="K927" i="1"/>
  <c r="J923" i="1"/>
  <c r="K923" i="1"/>
  <c r="J919" i="1"/>
  <c r="K919" i="1"/>
  <c r="J915" i="1"/>
  <c r="K915" i="1"/>
  <c r="J911" i="1"/>
  <c r="K911" i="1"/>
  <c r="J907" i="1"/>
  <c r="K907" i="1"/>
  <c r="J903" i="1"/>
  <c r="K903" i="1"/>
  <c r="J899" i="1"/>
  <c r="K899" i="1"/>
  <c r="J895" i="1"/>
  <c r="K895" i="1"/>
  <c r="J891" i="1"/>
  <c r="K891" i="1"/>
  <c r="J887" i="1"/>
  <c r="K887" i="1"/>
  <c r="J883" i="1"/>
  <c r="K883" i="1"/>
  <c r="J879" i="1"/>
  <c r="K879" i="1"/>
  <c r="J875" i="1"/>
  <c r="K875" i="1"/>
  <c r="J871" i="1"/>
  <c r="K871" i="1"/>
  <c r="J867" i="1"/>
  <c r="K867" i="1"/>
  <c r="J863" i="1"/>
  <c r="K863" i="1"/>
  <c r="J859" i="1"/>
  <c r="K859" i="1"/>
  <c r="J855" i="1"/>
  <c r="K855" i="1"/>
  <c r="J851" i="1"/>
  <c r="K851" i="1"/>
  <c r="J847" i="1"/>
  <c r="K847" i="1"/>
  <c r="J843" i="1"/>
  <c r="K843" i="1"/>
  <c r="J839" i="1"/>
  <c r="K839" i="1"/>
  <c r="J835" i="1"/>
  <c r="K835" i="1"/>
  <c r="J831" i="1"/>
  <c r="K831" i="1"/>
  <c r="J827" i="1"/>
  <c r="K827" i="1"/>
  <c r="J823" i="1"/>
  <c r="K823" i="1"/>
  <c r="J819" i="1"/>
  <c r="K819" i="1"/>
  <c r="J815" i="1"/>
  <c r="K815" i="1"/>
  <c r="J811" i="1"/>
  <c r="K811" i="1"/>
  <c r="J807" i="1"/>
  <c r="K807" i="1"/>
  <c r="J803" i="1"/>
  <c r="K803" i="1"/>
  <c r="J799" i="1"/>
  <c r="K799" i="1"/>
  <c r="J795" i="1"/>
  <c r="K795" i="1"/>
  <c r="J791" i="1"/>
  <c r="K791" i="1"/>
  <c r="J787" i="1"/>
  <c r="K787" i="1"/>
  <c r="J783" i="1"/>
  <c r="K783" i="1"/>
  <c r="J779" i="1"/>
  <c r="K779" i="1"/>
  <c r="J775" i="1"/>
  <c r="K775" i="1"/>
  <c r="J771" i="1"/>
  <c r="K771" i="1"/>
  <c r="J767" i="1"/>
  <c r="K767" i="1"/>
  <c r="J763" i="1"/>
  <c r="K763" i="1"/>
  <c r="J759" i="1"/>
  <c r="K759" i="1"/>
  <c r="J755" i="1"/>
  <c r="K755" i="1"/>
  <c r="J751" i="1"/>
  <c r="K751" i="1"/>
  <c r="J747" i="1"/>
  <c r="K747" i="1"/>
  <c r="J743" i="1"/>
  <c r="K743" i="1"/>
  <c r="J739" i="1"/>
  <c r="K739" i="1"/>
  <c r="J735" i="1"/>
  <c r="K735" i="1"/>
  <c r="J731" i="1"/>
  <c r="K731" i="1"/>
  <c r="J727" i="1"/>
  <c r="K727" i="1"/>
  <c r="J723" i="1"/>
  <c r="K723" i="1"/>
  <c r="J719" i="1"/>
  <c r="K719" i="1"/>
  <c r="J715" i="1"/>
  <c r="K715" i="1"/>
  <c r="J711" i="1"/>
  <c r="K711" i="1"/>
  <c r="J707" i="1"/>
  <c r="K707" i="1"/>
  <c r="J703" i="1"/>
  <c r="K703" i="1"/>
  <c r="J699" i="1"/>
  <c r="K699" i="1"/>
  <c r="J695" i="1"/>
  <c r="K695" i="1"/>
  <c r="J691" i="1"/>
  <c r="K691" i="1"/>
  <c r="J687" i="1"/>
  <c r="K687" i="1"/>
  <c r="J683" i="1"/>
  <c r="K683" i="1"/>
  <c r="J679" i="1"/>
  <c r="K679" i="1"/>
  <c r="J675" i="1"/>
  <c r="K675" i="1"/>
  <c r="J671" i="1"/>
  <c r="K671" i="1"/>
  <c r="J667" i="1"/>
  <c r="K667" i="1"/>
  <c r="J663" i="1"/>
  <c r="K663" i="1"/>
  <c r="J659" i="1"/>
  <c r="K659" i="1"/>
  <c r="J655" i="1"/>
  <c r="K655" i="1"/>
  <c r="J651" i="1"/>
  <c r="K651" i="1"/>
  <c r="J647" i="1"/>
  <c r="K647" i="1"/>
  <c r="J643" i="1"/>
  <c r="K643" i="1"/>
  <c r="J639" i="1"/>
  <c r="K639" i="1"/>
  <c r="J635" i="1"/>
  <c r="K635" i="1"/>
  <c r="J631" i="1"/>
  <c r="K631" i="1"/>
  <c r="J627" i="1"/>
  <c r="K627" i="1"/>
  <c r="J623" i="1"/>
  <c r="K623" i="1"/>
  <c r="J619" i="1"/>
  <c r="K619" i="1"/>
  <c r="J615" i="1"/>
  <c r="K615" i="1"/>
  <c r="J611" i="1"/>
  <c r="K611" i="1"/>
  <c r="J607" i="1"/>
  <c r="K607" i="1"/>
  <c r="J603" i="1"/>
  <c r="K603" i="1"/>
  <c r="J599" i="1"/>
  <c r="K599" i="1"/>
  <c r="J595" i="1"/>
  <c r="K595" i="1"/>
  <c r="J591" i="1"/>
  <c r="K591" i="1"/>
  <c r="J587" i="1"/>
  <c r="K587" i="1"/>
  <c r="J583" i="1"/>
  <c r="K583" i="1"/>
  <c r="J579" i="1"/>
  <c r="K579" i="1"/>
  <c r="J575" i="1"/>
  <c r="K575" i="1"/>
  <c r="J571" i="1"/>
  <c r="K571" i="1"/>
  <c r="J567" i="1"/>
  <c r="K567" i="1"/>
  <c r="J563" i="1"/>
  <c r="K563" i="1"/>
  <c r="J559" i="1"/>
  <c r="K559" i="1"/>
  <c r="J555" i="1"/>
  <c r="K555" i="1"/>
  <c r="J551" i="1"/>
  <c r="K551" i="1"/>
  <c r="J547" i="1"/>
  <c r="K547" i="1"/>
  <c r="J543" i="1"/>
  <c r="K543" i="1"/>
  <c r="J539" i="1"/>
  <c r="K539" i="1"/>
  <c r="J535" i="1"/>
  <c r="K535" i="1"/>
  <c r="J531" i="1"/>
  <c r="K531" i="1"/>
  <c r="J527" i="1"/>
  <c r="K527" i="1"/>
  <c r="J523" i="1"/>
  <c r="K523" i="1"/>
  <c r="J519" i="1"/>
  <c r="K519" i="1"/>
  <c r="J515" i="1"/>
  <c r="K515" i="1"/>
  <c r="J511" i="1"/>
  <c r="K511" i="1"/>
  <c r="J507" i="1"/>
  <c r="K507" i="1"/>
  <c r="J503" i="1"/>
  <c r="K503" i="1"/>
  <c r="J499" i="1"/>
  <c r="K499" i="1"/>
  <c r="J495" i="1"/>
  <c r="K495" i="1"/>
  <c r="J491" i="1"/>
  <c r="K491" i="1"/>
  <c r="J487" i="1"/>
  <c r="K487" i="1"/>
  <c r="J483" i="1"/>
  <c r="K483" i="1"/>
  <c r="J479" i="1"/>
  <c r="K479" i="1"/>
  <c r="J475" i="1"/>
  <c r="K475" i="1"/>
  <c r="J471" i="1"/>
  <c r="K471" i="1"/>
  <c r="J467" i="1"/>
  <c r="K467" i="1"/>
  <c r="J463" i="1"/>
  <c r="K463" i="1"/>
  <c r="J459" i="1"/>
  <c r="K459" i="1"/>
  <c r="J455" i="1"/>
  <c r="K455" i="1"/>
  <c r="J451" i="1"/>
  <c r="K451" i="1"/>
  <c r="J447" i="1"/>
  <c r="K447" i="1"/>
  <c r="J443" i="1"/>
  <c r="K443" i="1"/>
  <c r="J439" i="1"/>
  <c r="K439" i="1"/>
  <c r="J435" i="1"/>
  <c r="K435" i="1"/>
  <c r="J431" i="1"/>
  <c r="K431" i="1"/>
  <c r="J427" i="1"/>
  <c r="K427" i="1"/>
  <c r="J423" i="1"/>
  <c r="K423" i="1"/>
  <c r="J419" i="1"/>
  <c r="K419" i="1"/>
  <c r="J415" i="1"/>
  <c r="K415" i="1"/>
  <c r="J411" i="1"/>
  <c r="K411" i="1"/>
  <c r="J407" i="1"/>
  <c r="K407" i="1"/>
  <c r="J403" i="1"/>
  <c r="K403" i="1"/>
  <c r="J399" i="1"/>
  <c r="K399" i="1"/>
  <c r="J395" i="1"/>
  <c r="K395" i="1"/>
  <c r="J391" i="1"/>
  <c r="K391" i="1"/>
  <c r="J387" i="1"/>
  <c r="K387" i="1"/>
  <c r="J383" i="1"/>
  <c r="K383" i="1"/>
  <c r="J379" i="1"/>
  <c r="K379" i="1"/>
  <c r="J375" i="1"/>
  <c r="K375" i="1"/>
  <c r="J371" i="1"/>
  <c r="K371" i="1"/>
  <c r="J367" i="1"/>
  <c r="K367" i="1"/>
  <c r="J363" i="1"/>
  <c r="K363" i="1"/>
  <c r="J359" i="1"/>
  <c r="K359" i="1"/>
  <c r="J355" i="1"/>
  <c r="K355" i="1"/>
  <c r="J351" i="1"/>
  <c r="K351" i="1"/>
  <c r="J347" i="1"/>
  <c r="K347" i="1"/>
  <c r="J343" i="1"/>
  <c r="K343" i="1"/>
  <c r="J339" i="1"/>
  <c r="K339" i="1"/>
  <c r="J335" i="1"/>
  <c r="K335" i="1"/>
  <c r="J331" i="1"/>
  <c r="K331" i="1"/>
  <c r="J327" i="1"/>
  <c r="K327" i="1"/>
  <c r="J323" i="1"/>
  <c r="K323" i="1"/>
  <c r="J319" i="1"/>
  <c r="K319" i="1"/>
  <c r="J315" i="1"/>
  <c r="K315" i="1"/>
  <c r="J311" i="1"/>
  <c r="K311" i="1"/>
  <c r="J307" i="1"/>
  <c r="K307" i="1"/>
  <c r="J303" i="1"/>
  <c r="K303" i="1"/>
  <c r="J299" i="1"/>
  <c r="K299" i="1"/>
  <c r="J295" i="1"/>
  <c r="K295" i="1"/>
  <c r="J291" i="1"/>
  <c r="K291" i="1"/>
  <c r="J287" i="1"/>
  <c r="K287" i="1"/>
  <c r="J283" i="1"/>
  <c r="K283" i="1"/>
  <c r="J279" i="1"/>
  <c r="K279" i="1"/>
  <c r="J275" i="1"/>
  <c r="K275" i="1"/>
  <c r="J271" i="1"/>
  <c r="K271" i="1"/>
  <c r="J267" i="1"/>
  <c r="K267" i="1"/>
  <c r="J263" i="1"/>
  <c r="K263" i="1"/>
  <c r="J259" i="1"/>
  <c r="K259" i="1"/>
  <c r="J255" i="1"/>
  <c r="K255" i="1"/>
  <c r="J251" i="1"/>
  <c r="K251" i="1"/>
  <c r="J247" i="1"/>
  <c r="K247" i="1"/>
  <c r="J243" i="1"/>
  <c r="K243" i="1"/>
  <c r="J239" i="1"/>
  <c r="K239" i="1"/>
  <c r="J235" i="1"/>
  <c r="K235" i="1"/>
  <c r="J231" i="1"/>
  <c r="K231" i="1"/>
  <c r="J227" i="1"/>
  <c r="K227" i="1"/>
  <c r="J223" i="1"/>
  <c r="K223" i="1"/>
  <c r="J219" i="1"/>
  <c r="K219" i="1"/>
  <c r="J215" i="1"/>
  <c r="K215" i="1"/>
  <c r="J211" i="1"/>
  <c r="K211" i="1"/>
  <c r="J207" i="1"/>
  <c r="K207" i="1"/>
  <c r="J203" i="1"/>
  <c r="K203" i="1"/>
  <c r="J199" i="1"/>
  <c r="K199" i="1"/>
  <c r="J195" i="1"/>
  <c r="K195" i="1"/>
  <c r="J191" i="1"/>
  <c r="K191" i="1"/>
  <c r="J187" i="1"/>
  <c r="K187" i="1"/>
  <c r="J183" i="1"/>
  <c r="K183" i="1"/>
  <c r="J179" i="1"/>
  <c r="K179" i="1"/>
  <c r="J175" i="1"/>
  <c r="K175" i="1"/>
  <c r="J171" i="1"/>
  <c r="K171" i="1"/>
  <c r="J167" i="1"/>
  <c r="K167" i="1"/>
  <c r="J163" i="1"/>
  <c r="K163" i="1"/>
  <c r="J159" i="1"/>
  <c r="K159" i="1"/>
  <c r="J155" i="1"/>
  <c r="K155" i="1"/>
  <c r="J151" i="1"/>
  <c r="K151" i="1"/>
  <c r="J147" i="1"/>
  <c r="K147" i="1"/>
  <c r="J143" i="1"/>
  <c r="K143" i="1"/>
  <c r="J139" i="1"/>
  <c r="K139" i="1"/>
  <c r="J135" i="1"/>
  <c r="K135" i="1"/>
  <c r="J131" i="1"/>
  <c r="K131" i="1"/>
  <c r="J127" i="1"/>
  <c r="K127" i="1"/>
  <c r="J123" i="1"/>
  <c r="K123" i="1"/>
  <c r="J119" i="1"/>
  <c r="K119" i="1"/>
  <c r="J115" i="1"/>
  <c r="K115" i="1"/>
  <c r="J111" i="1"/>
  <c r="K111" i="1"/>
  <c r="J107" i="1"/>
  <c r="K107" i="1"/>
  <c r="J103" i="1"/>
  <c r="K103" i="1"/>
  <c r="J99" i="1"/>
  <c r="K99" i="1"/>
  <c r="J95" i="1"/>
  <c r="K95" i="1"/>
  <c r="J91" i="1"/>
  <c r="K91" i="1"/>
  <c r="J87" i="1"/>
  <c r="K87" i="1"/>
  <c r="J83" i="1"/>
  <c r="K83" i="1"/>
  <c r="J79" i="1"/>
  <c r="K79" i="1"/>
  <c r="J75" i="1"/>
  <c r="K75" i="1"/>
  <c r="J71" i="1"/>
  <c r="K71" i="1"/>
  <c r="J67" i="1"/>
  <c r="K67" i="1"/>
  <c r="J63" i="1"/>
  <c r="K63" i="1"/>
  <c r="J59" i="1"/>
  <c r="K59" i="1"/>
  <c r="J55" i="1"/>
  <c r="K55" i="1"/>
  <c r="J51" i="1"/>
  <c r="K51" i="1"/>
  <c r="J47" i="1"/>
  <c r="K47" i="1"/>
  <c r="J43" i="1"/>
  <c r="K43" i="1"/>
  <c r="J28" i="1"/>
  <c r="K28" i="1"/>
  <c r="J1014" i="1"/>
  <c r="Z70" i="18" s="1"/>
  <c r="J1016" i="1"/>
  <c r="Z72" i="18" s="1"/>
  <c r="J1012" i="1"/>
  <c r="Z68" i="18" s="1"/>
  <c r="J1013" i="1"/>
  <c r="Z69" i="18" s="1"/>
  <c r="J1015" i="1"/>
  <c r="Z71" i="18" s="1"/>
  <c r="B65" i="18"/>
  <c r="B63" i="18"/>
  <c r="B62" i="18"/>
  <c r="B61" i="18"/>
  <c r="B64" i="18"/>
  <c r="A29" i="3"/>
  <c r="A28" i="3"/>
  <c r="A27" i="3"/>
  <c r="A21" i="3"/>
  <c r="A26" i="3"/>
  <c r="A22" i="3"/>
  <c r="A23" i="3"/>
  <c r="A30" i="3"/>
  <c r="A20" i="3"/>
  <c r="B30" i="1" l="1"/>
  <c r="J31" i="1"/>
  <c r="K31" i="1"/>
  <c r="J41" i="1"/>
  <c r="K41" i="1"/>
  <c r="J32" i="1"/>
  <c r="K32" i="1"/>
  <c r="J40" i="1"/>
  <c r="K40" i="1"/>
  <c r="J34" i="1"/>
  <c r="K34" i="1"/>
  <c r="J37" i="1"/>
  <c r="K37" i="1"/>
  <c r="J38" i="1"/>
  <c r="K38" i="1"/>
  <c r="J33" i="1"/>
  <c r="K33" i="1"/>
  <c r="J39" i="1"/>
  <c r="K39" i="1"/>
  <c r="B14" i="1" l="1"/>
  <c r="B15" i="1"/>
  <c r="E18" i="1" s="1"/>
  <c r="Z39" i="18" s="1"/>
  <c r="AA39" i="18" s="1"/>
  <c r="D7" i="6" l="1"/>
  <c r="D10" i="6" s="1"/>
  <c r="D11" i="6" s="1"/>
  <c r="D14" i="6" s="1"/>
  <c r="AB39" i="18"/>
  <c r="E19" i="1"/>
  <c r="AB40" i="18" s="1"/>
  <c r="AC41" i="18" s="1"/>
  <c r="AC47" i="18" s="1"/>
  <c r="E24" i="1"/>
  <c r="D13" i="6" l="1"/>
  <c r="D16" i="6" s="1"/>
  <c r="B25" i="1" s="1"/>
  <c r="E20" i="1"/>
  <c r="Z40" i="18"/>
  <c r="AA41" i="18" s="1"/>
  <c r="AB42" i="18" s="1"/>
  <c r="AC43" i="18" s="1"/>
  <c r="AC49" i="18" s="1"/>
  <c r="AA40" i="18"/>
  <c r="AB41" i="18" s="1"/>
  <c r="AC42" i="18" s="1"/>
  <c r="AC48" i="18" s="1"/>
  <c r="AC39" i="18"/>
  <c r="AC45" i="18" s="1"/>
  <c r="AC40" i="18"/>
  <c r="AC46" i="18" s="1"/>
  <c r="E25" i="1"/>
  <c r="F26" i="1" s="1"/>
  <c r="G27" i="1" s="1"/>
  <c r="F25" i="1"/>
  <c r="G26" i="1" s="1"/>
  <c r="H27" i="1" s="1"/>
  <c r="H34" i="1" s="1"/>
  <c r="F24" i="1"/>
  <c r="AB46" i="18" l="1"/>
  <c r="AB48" i="18"/>
  <c r="AB47" i="18"/>
  <c r="AB45" i="18"/>
  <c r="B27" i="1"/>
  <c r="B21" i="1"/>
  <c r="H28" i="1"/>
  <c r="H35" i="1" s="1"/>
  <c r="G24" i="1"/>
  <c r="G25" i="1"/>
  <c r="H26" i="1" s="1"/>
  <c r="H33" i="1" s="1"/>
  <c r="AA45" i="18" l="1"/>
  <c r="AA47" i="18"/>
  <c r="AA46" i="18"/>
  <c r="G35" i="1"/>
  <c r="G34" i="1"/>
  <c r="G33" i="1"/>
  <c r="H25" i="1"/>
  <c r="H32" i="1" s="1"/>
  <c r="G32" i="1" s="1"/>
  <c r="H24" i="1"/>
  <c r="H31" i="1" s="1"/>
  <c r="Z46" i="18" l="1"/>
  <c r="Z45" i="18"/>
  <c r="F33" i="1"/>
  <c r="F32" i="1"/>
  <c r="G31" i="1"/>
  <c r="F31" i="1" s="1"/>
  <c r="Y45" i="18" l="1"/>
  <c r="E32" i="1"/>
  <c r="E31" i="1"/>
  <c r="D31" i="1" l="1"/>
  <c r="B20" i="1" s="1"/>
  <c r="B28" i="1" l="1"/>
  <c r="B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Sameque Santos</author>
  </authors>
  <commentList>
    <comment ref="B3" authorId="0" shapeId="0" xr:uid="{00000000-0006-0000-0A00-000001000000}">
      <text>
        <r>
          <rPr>
            <b/>
            <sz val="9"/>
            <color indexed="81"/>
            <rFont val="Tahoma"/>
            <family val="2"/>
          </rPr>
          <t>Sameque Santos:</t>
        </r>
        <r>
          <rPr>
            <sz val="9"/>
            <color indexed="81"/>
            <rFont val="Tahoma"/>
            <family val="2"/>
          </rPr>
          <t xml:space="preserve">
http://www.bndes.gov.br/SiteBNDES/bndes/bndes_pt/Areas_de_Atuacao/Infraestrutura/Energia/Leilao_Energia/energia_solar_2014.html</t>
        </r>
      </text>
    </comment>
    <comment ref="B7" authorId="0" shapeId="0" xr:uid="{00000000-0006-0000-0A00-000002000000}">
      <text>
        <r>
          <rPr>
            <b/>
            <sz val="9"/>
            <color indexed="81"/>
            <rFont val="Tahoma"/>
            <family val="2"/>
          </rPr>
          <t>Sameque Santos:</t>
        </r>
        <r>
          <rPr>
            <sz val="9"/>
            <color indexed="81"/>
            <rFont val="Tahoma"/>
            <family val="2"/>
          </rPr>
          <t xml:space="preserve">
http://www.bndes.gov.br/SiteBNDES/bndes/bndes_pt/Areas_de_Atuacao/Infraestrutura/Energia/Leilao_Energia/energia_solar_2014.html</t>
        </r>
      </text>
    </comment>
    <comment ref="B8" authorId="0" shapeId="0" xr:uid="{00000000-0006-0000-0A00-000003000000}">
      <text>
        <r>
          <rPr>
            <b/>
            <sz val="9"/>
            <color indexed="81"/>
            <rFont val="Tahoma"/>
            <family val="2"/>
          </rPr>
          <t>Sameque Santos:</t>
        </r>
        <r>
          <rPr>
            <sz val="9"/>
            <color indexed="81"/>
            <rFont val="Tahoma"/>
            <family val="2"/>
          </rPr>
          <t xml:space="preserve">
http://www.bndes.gov.br/SiteBNDES/bndes/bndes_pt/Areas_de_Atuacao/Infraestrutura/Energia/Leilao_Energia/energia_solar_2014.html
</t>
        </r>
      </text>
    </comment>
  </commentList>
</comments>
</file>

<file path=xl/sharedStrings.xml><?xml version="1.0" encoding="utf-8"?>
<sst xmlns="http://schemas.openxmlformats.org/spreadsheetml/2006/main" count="162" uniqueCount="136">
  <si>
    <t>Total MW</t>
  </si>
  <si>
    <t>Investimento total</t>
  </si>
  <si>
    <t>Custo Manutenção por MW</t>
  </si>
  <si>
    <t>Custos totais de manutenção</t>
  </si>
  <si>
    <t>Faturamento</t>
  </si>
  <si>
    <t>VP0</t>
  </si>
  <si>
    <t>VPL</t>
  </si>
  <si>
    <t>Média_Ret_VP</t>
  </si>
  <si>
    <t>DesvPadRet</t>
  </si>
  <si>
    <t>Taxa Liv Risco</t>
  </si>
  <si>
    <t>dividendo</t>
  </si>
  <si>
    <t>Decisão</t>
  </si>
  <si>
    <t>Modelo Binomial</t>
  </si>
  <si>
    <t>sigma_Preço</t>
  </si>
  <si>
    <t>Black&amp;Scholes</t>
  </si>
  <si>
    <t>tx_cresc_Normal</t>
  </si>
  <si>
    <t>miManutenção</t>
  </si>
  <si>
    <t>Valor da Opção</t>
  </si>
  <si>
    <t>Num passos</t>
  </si>
  <si>
    <t>DeltaT</t>
  </si>
  <si>
    <t>Cenário com CO2</t>
  </si>
  <si>
    <t>Preço CO2 ini</t>
  </si>
  <si>
    <t>Cresce por ano</t>
  </si>
  <si>
    <t>CO2</t>
  </si>
  <si>
    <t>CO2-e/kWh</t>
  </si>
  <si>
    <t>ton/MWh</t>
  </si>
  <si>
    <t>upper</t>
  </si>
  <si>
    <t>down</t>
  </si>
  <si>
    <t>p</t>
  </si>
  <si>
    <t>Crédito CO2</t>
  </si>
  <si>
    <t>Manutenção</t>
  </si>
  <si>
    <t>Fator para VP</t>
  </si>
  <si>
    <t>Valor Presente</t>
  </si>
  <si>
    <t>S</t>
  </si>
  <si>
    <t>K</t>
  </si>
  <si>
    <t>r</t>
  </si>
  <si>
    <t>tempo</t>
  </si>
  <si>
    <t>sigma</t>
  </si>
  <si>
    <t>d1</t>
  </si>
  <si>
    <t>d2</t>
  </si>
  <si>
    <t>N(d1)</t>
  </si>
  <si>
    <t>N(d2)</t>
  </si>
  <si>
    <t>C</t>
  </si>
  <si>
    <t>Preço mercado livre</t>
  </si>
  <si>
    <t>Taxa_desconto</t>
  </si>
  <si>
    <t>MENORES</t>
  </si>
  <si>
    <t>MAIORES</t>
  </si>
  <si>
    <t>Produção anual MWh</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</si>
  <si>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</si>
  <si>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</si>
  <si>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</si>
  <si>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</si>
  <si>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</si>
  <si>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</si>
  <si>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</si>
  <si>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</si>
  <si>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</si>
  <si>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</si>
  <si>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</si>
  <si>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</si>
  <si>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754c0266-1818-48d2-b57b-31a1311b4cc0</t>
  </si>
  <si>
    <t>CB_Block_0</t>
  </si>
  <si>
    <t>㜸〱敤㕣㙤㡣ㅣ㘵ㅤ摦㤹摢搹摢搹扢敢ㅤ扤昲㔲㕥㡦昷㤷㙢㤶㕥愱〲㘲㈹昷㐲摢㠳㤶ㅥ摤㙢㤱㈰㉥㜳扢捦摣㑤扢㌳㝢捣捣㕥㝢㠸㕡ㄴ㜹㔳㘳挰㐴〵㔱〹㌱㐴扥㤸攰〷〲㡡㌱㈶㐶㡤〱攳〷㌴㌱搱〴㠹搱てㅡ搳挴㉦㝣㈰挱摦敦㤹㤹摤搹摤摢戹㘳〱㍤捣㑤扢晦㍥昳扣㍦捦晦昵昹晦㥦㘹㑡㐹愵㔲敦攲攱扦㝣搲㑣㥣㕢㔸昶㝣㘱攷㈷慢㤵㡡㈸昹㔶搵昱昲攳慥㙢㉣敦户㍣扦〷ㄵ㌲㐵ぢ攵㥥㔶昴慣晢㐵戶戸㈴㕣て㤵戴㔴㉡㥢搵㔵㤴戳ㄳ晥㠶愲ㄷ㥤慤晡搳〰㠵挹㠹㠳㜳㐷搱㙢挱慦扡㘲摢挸㤱愰敤慥戱戱晣㔸㝥挷㜵㍢昳摢户㡤㑣搶㉡㝥捤ㄵ扢ㅣ㔱昳㕤愳戲㙤㘴愶㌶㔷戱㑡户㠹攵搹敡㌱攱散ㄲ㜳摢慦㤹㌳慥扤㝥散摡㥤㍢捤ㅢ㙥戸扥ㅦ㈳愷づ㑣㑥捣戸挲昴㍥㤸㉥㌵㑥昸摡㈹㔱戲戸㌲㈱㕣换㤹捦㑦㑥攰㙦㙣昶㜸扢㉥㕦㔸㄰挲攷挸挲ㄵ㑥㐹㜸㍡ㅡ昶搹攳㥥㔷戳ㄷ戹㜵扡扤〷ぢ㉤ㄹ㥥慦搹㤳愲㔲搱敤愸搷慣㝤㄰㍢㔷㌱㤶晢敤㠲㜰㍣换户㤶㉣㝦㌹㘳捦愲愳昲㠰㝤搸ㄳ㠷っ㘷㕥摣㙥搸㐲戳昷搶慣㜲㍡㜸㔲㍤㤷㐷㕤挴㈷㈶㔷㥦ㅦ昷散挹〵挳㤵㌳昲戸㉦〹㜵昷戸愵收扡ㄷ㜷敥㤷㔳㤷㈳戰捦㑢㍢搷㐳挹ㄱ挳慤搷ㅣ敤㕣㌳㕣㝣昳っ慥敥㕣㍦戶㐷捤㙤慥散摣㐶㙥㘵㜳㙤愵㉦愴㙥戹愳㔸㡣㥥㈱攸㈵挸ㄲ㄰㠱㝡㡥愰㡦愰ㅦ㐰㐹晦ㅢ㍣ㄲ㙦挸㈲戵㘸愸挵㌹戵㔸㔲㡢㘵戵㈸搴愲愹ㄶ攷搵攲㠲㕡戴搴攲㔱戵㜸っ㜵愲㈷摢摢慢㠶捦㑤摦㜸攱挴攳扦㝣晡收㐷㉦㜳㝥㜶捥㥦晡㝥摦扦〹㤵敥〸㈷㌵攵ㅡ挷㐱㙡つ㈲摥㤱摦捥㍦慢㌳〵㜸挲摣㘹㕥㘷㡥㡤㤵㜷㙥㌷慥㌱㌴㉥㉢〱昹㑤㠴㌲㠴扡晤收㥤㤶㔳慥ㅥ㤷戸㍢㜷挲昰㐴㘳攳㐶挳戲㠹㙡捤㈹㝢攷慣㕣㔸昰つ㕦㥣摤㕡搶攸愴慤㔹〱㙣㈵㍣㌹摥昹慤捤㡥ㄸ㤵㥡ㄸ㍦㘱〵挵攷戵ㄴ摢㌳㙥㜵慥㜳改ㅥ㔷摣㔷㉦㙤㥢搱㌸㐴摡㤲散扢㙤㤵㐱㔱㌰慦㤱挹㠵慡㈷ㅣ㌹扤㔱㝢挶㉡ㅤㄳ㙥㐱㔰㈰㡡戲㕣敡改㉣ち戹㝥昴愰㠳㠵㠲㕢换ㄷ挵㜳捤㕢㑥昸㘰㘶㔱挶㝣ㄷ㠵敢㉦捦ㅡ㜳ㄵ㜱㐶㔳㤵㘰㑣ㄴ㙣㙤捡摥㔳㉤搵扣挹慡攳扢搵㑡㜳挹㜸㜹挹㠰愴㈹ㅦ愸㤶㐵㍡㥤㤲㐲〱攲戶愷㐷㔱㔲㔷㜵收〵㠹㠸ㄸ㡡挹挸㘷㌵㤳㕤晥㄰㔶㠷㔵㔴〴㘹㔲扤㘴㤵捥㌸㕦㈹㘳ㄲ㌸㌰戶㈶㙡てづ㝡挵㉡摤搶㌱昷攱㔶㔶搵攱㜰昵户㉣〹挷摦㘷㌸攵㡡㜰ㄳ㜵㥦挲ㄹ改㠳〰摡㈹〸㠴㡥扢㐷㐵愷㥣㔰㤶戵攳㔶搹㕦挸㉣〸㙢㝥挱㐷ㅥ昴㘳㌶换慤㙤㝢昴搳㤰愵㙦㈶ㄸ〶挸攵㔲㤹㉤慣㤴挹攱㐹㘹㤴㑥〹扣摣㈴挸搹慥㠹㤷晢捤㍤㔶挵ㄷ㠱㔰ㅥ㌴㠱㤱㐰慢㐹昴つ㤰㐴㕤愳ㄴ㈸㡣㉤收㈴愸搴戰ㅣ㝦戹挱户㙤㕣ㄲ㄰搱㠶㉣㔸㜷戲㠰愲愰㔹ㅥ㈴昰ㅡ㠸愶㐵ㅡ㈴㔷㡥ㄱㄱ搹㈰㐱戳愳攷㘶㈲㘳晤〴ㄹ㠱晡㜱㈲㘴敤敤㥤㘵〴㠹扤㥤㐸搹愸㈳㍦㙥㐸戳㤵㉣昹㐰㥡㥤㡥㡤搳捦㈰㌸㤳攰㉣㠲慤〰捡摦㈰攱㈸攵㤰㙥㝥昴㜳昰慥㥦㑢㜰ㅥ〰攴㤳㑥㤹ㄳ㡡㉡摡㔰㙢戱㈳㔹㙦〰㜶戲㌴㡡〳㔱㐴换戸㙥㘷づ搸ㄲ搱愱搵戹㍥㜴㙤㕡敡搸换㍡搳㘶㝣㌹愴挸㠴慡昱戵慥㔲㌵扥ㄱ慣摡愵摥扡〰㑤昵ㄱ㠲ぢ〱〲挵㐲㘳㜷㙤搶㍣捤挹㡦㠴㐹ㄴㄸ㐲㕤㉡昷㤰㠸㘹晥㈷〸戸戶愳换㠶晤㑣㔳㜰搴晣挸摢捦摢㍡昳㜶㠸昴ㄶ㥤戹愱㜳攸㈹㝡㡦ㄶ昴㐵㘰㉦攵捦ㅤ昵换㈵㈸搶㉦㈵戸っ愰㐵扦昰攴晤㕥扤〴搲㈴戶㘳㤸摢㑣㡦㡢戴㜰㘷㤷ㄷ㠵搴㍥晤收慣攱捥ぢㅦ摥㡢改㈹搸挱㔵搷ㄵㄵㅣ㘸换㌲㠳㘷㤷㌳㥢㌳扤㍤㙥搵㘶晥㠶㝤散㝤㈴ㄴ㐳㍡慤昶愴㕡散攳〴㍢㌳收㙦㡡㔱づ昵敦㌵㥤㠵㐴慣㔱㌳㜹戱㕤昲搹㜲㐳㤲㜴㈱㐹慥挰戶敡㔷〲㐰㑡㈸㝦攸㈸㔱㐶㔹㙤㥢慣搶㙣慤搲扢㤷㜰㌲㘹昱ㅦ戶挹㤱扥挰㔹㍢〱摦㠱㌷㘰ㄷ㉣扢㉥㉣晡散ㄹ攱㤶攰㔷戰㉡㈲ㄷ戸㘴㈹㙡㌶㘴挵㐷㐴㔶昴昴戴㥤愵ㄳ㝣㙢㤲㑥㕡愴㐴㈲户㈷ㄶ㈶㥣挳ㅢ㐴㐵ㄷ㈴㠵㑡㠲㕢愸㉥㠱㐸㜹慣扢㈱㘲扡㄰㌱㜹㙣㥣㝥㌵挱㜶㠲㌱〰敤户㤰㌴㙢摤㜸〶挲㝡㤷攸捥㉥ㄶ㔳㔹愲㐱扡〷㕦敦㈸慣慥攵㌰㍢〹㍥〶搰㘲晥搰昹㤸㐰㠸ㄲ攵㌱㐲愴戵愴㥢㐷㉣㜱㥣㌴戰挹㐴㔰㘹戲收昹㔵㥢㔱愵〱㜳慡㝡㝢搵㥦戲扣㐵㐴愱㠶捤㌰㜱攷㠲㜰㐰㕤㉥㙣㥦㤶扣敡攲愲㈸敢㘶愱㕡㠳㘸㥢㥥㕡て㠷㜲慣て戶愴㍣㤷慢ち㥥敥捥挶攸㐲㤱㈷㘲昸㕡改㠹㕤㤳攷㥢㠷扥挱挶㡥捥㕡㝥㐵昴㤹〱搳㌱㥤㌵戱㡢㠸ㅡ㤴㝢捤搹〵㔷㠸愹〱㜳慦㙢㤵㉢㤶㈳㠸っ搸㤸っ搴敤ㄷ昳㠸㄰捣㔴ㄹ晦慢㍡〳收慣㙢㌸摥愲挱㘰攲昲收愶㌷ㄹㄲ搱捣〹换昱㌰㡣挴㈲搳㠳㘶㘱愱㝡ㅣ戱摡㥡敤散㌵ㄶ扤㜵㠱ㄵㄲ㝤昰㐸搴㈸慡愲慡㑡㔶捤㜶㡢ㅦㅥ挸㔳愹ㅤ昸愵〹㈴慥㔲ㅡ晤攵〹摡㥢㜶㝤ㄸ㥦愱㥤捥㌹昵㈳㜲㔴捦散㐹㤴挲攴㔴晤㝡戶戹〱㘰㝡敦攱改㐶㔴敥晤㐴慢㌵㍡昸ㄳ㐴扣愴㡡㝡っ㠴敥戹㑤〱愵㌰㡦㠴〳〶〴挲昹搶㑡㝤㌹㔳搶㈱昱㙤㙡㈴昷㈰㠸搴㙦敥㌷收㐴〵愱㘸摢昰㌷〵㉦戴㘲㙤愳攲㠵㘵㤳㔵摢㌶㐸㔹愴捡㐲挹㈰〱㡦搷晣敡〱换搱㑤〰㐹㝥㘱㤶㜱〲㔹挶〹㤹搵㙦ㅥ㘲㔴㔰愶搹㔷㜵摥㜰㉤㝦挱戶㑡㔹扥㌰㜲户㉥㐸ㄲ㍣㑥挱ㅢ㍤㤱挸ㄸ㘹㌱收て挳㘲昳昲挰㜶ㅥ㘲㤴㕢㐷散㠳㜰㔵㈵㠳㍦㑡㤷㝥㈵挸ㄷ改㈴搵㙦㐴㙦㥡扣ㄶ〱㠹㈳㥦㔳搱攵㡢㔳㥦㐷㑥攰㤶㈳搶ㄳ㐸〴づ挱㤸㡣愷㜷㍢㘳ㅥ㜶㉣ㅦ搸㈳挶昶㔸晥㤴〷㤴〳㈰㈹㑦户㘷㑢慣挶ㅡ㡤搶㤵挲〵敤㐵㑤㕡攲晣昶昲戸摡戸㘴㠵攲㐰愱挴昴挸㙡㤵愴㘲㔹㘱㡥敢㐹搳㈸㔲㙦㐷捡㐶㐹昲㥡㌶昶㥤㐲攴㝤攸㈵㐹㌳㈹㝤㤷㈴ㄴ挴㜸㐹ㅤ㔰㔱㜴搷㈷㤳㐷㉣㔸㐳ㄳ㈰㐷㌵ㄵ攴つ㠴搱挰㘹摣㌸㈹㡢㕣昸〶晥摥ㄴ㈶て搶晣愶ㄲ攳挴㜰㔸㌲㕥愹ㅣ㜴㘰㈴㤴っ户扣㑥㔸ㅡ㙢ぢㄴ㡣攴捥㙥㤵㝦戰扤㌱㐶っ搹㤰ㄱ㤱〴㌷㌰搸㄰捣ㄵぢ愶搲㌸ㅢ攰㔶搷戳戳㝣㍢㈰っ㐷㘲愰攰㤷愷挴㤲戴挲ㅡ㠶晣戰㙣㔰㍦㉣㑡㌹慡㥢攳㜳ㅥ㌴扡㑦㌹ㅥ愶㈴㠳敢收㈱㝡愵㜰㝦〱㘲㌷㑣捤㤴㝣㐴㜵敢ㅤ昰㘰戰㝥戰㠳ㅤ〹愲㈶㌴捥㈸㐱㌳〹㠴摢扣〸昲㑥㤷ㄸ㠵㈰㌵攵昳慦摤捡搳㑦昱㜹㘱㜷㉡㑡㠴㑣挴㐸㔷㠲昱〰攴挶㠳㤲攴愲攱㈸㔶ㅥ㐸㌶㈹戴晡愳㍣㕡ㄸ〳戴昸㕣ㅦㄷ㜸ㄸ挶ㅡ㈴摢㔴㜰挱捤户愰㑤㉢换㥢捣㘹愷㔴愹㤵㠵㔴挵㤱慣㤶ㅡ㜹㕤攰㑢摥晤ぢ戸㈹㘱㕦挲㑤㤹挶㐹㡡㑢㈶㤲扡㌷扢昵㥢搰㕣ち㌹昴ㄱ挸㌶挶ㅥㄳ扣㜲㌲ㄶ搶㜶㐵㠱收攱收挶摤〵㜹㙦づ㈲慤㉤㡢戲㙣㍦慥攲搵〳挸㤲摢㘲搵昶㔷昷㔷㘹戲挷戲昶㔹㐱搶扡挰ㄱ搶ㄹ〸扣㑣〶挶㐸㤷摣挱㑥㔲愷挲挰敥愹捦换搷搴愹摤愱昱愱㌰扣换㐳㔰ち扢ち㐶愲扤慤㌶㡣㙥㠵㠱㕦ㅡ摥晡捤〰ち㈳挰㌴㘸㔱㌳㌰㜰㈶㤰㕥摤挰㘱㉣㌲㈱㌸ㅡ㡦愳㌲㐴㌹っ㝦㍤㤰〶㙥攲㌹㝡戶ち㈵攴㙦㤱㜷挲愲㙢㠹愳㌶㑥㐰㔵昷㡣㤶捣ㄹ挳挷捤ㄷ㘷㙢㑢昶㜸戹㑣㜳ㄷ敥戹㜵㠱㔵摣摡〸捣搱㉤㉤昷戱攴㥡㘸摦㕤摣㔲㄰摥ㄳ摣㌱㤵摦㘷昸愵㠵㠲扦ㅣ摣搹敡㤶㈴戴㥦挲ㅤ戱攲攸戴㤹搳づ敦愰㉥㜱敦㜳挷㥣敡㜱㐷捥㑢昳㜸攱㡦㔶慣摥摢换㐹收㔲敦攲㡦㝣搴㤴昶㉡㝡㕣换戴搹㐱挳㍦挲㝥攴ㄳ㐸㠳ㄱ愴ㄳ攸〴戶㝢晤挲〰改㘴㑢ぢ㥤㐸㐱戰㐱㈸捥晣〷㐶㈸捡㑦㠰㔶ㄲ㑢㜰㈲挷㥥㍦て搶㔷㝥㡣ㅣ㈲ㅣ敦愱ㄸ搱㉥㐴㉡〱㜵㔲㤰㠷户㍢㜸ㄷ攴晦〷㑢ㄱ㌷慦挸㑥晦〵㘶㔶㕥㘹㐵搱昹㐴搱换敤㈸㘲ㅣ昶㍤㐵扣㌹晢㡤愳收㠷㝥慢昷㝦㜸搴扣ㄵㄸ收㈳慤㌱挴搴ㄸ㡢慦ㅢ〳㙡㥢㌱㜰㈹㡡愵㌱㜰ㅢ摢㌰㕣ㅦㄸ〳愱户攳〰㌲㔶㌷〶ㄸ挴㑢㌰昹㘲㌱搵㤸〳㠳㘷慤㌳㙣㝡挲昶攱㜶慤昰㄰戸㠷㝡昲㈶攱㝢㍡戳㍤㝢挶㜰つ㝢慢捣摦敢ち愸㉤㜷ㄶ搷戵㘵ㄳ戶㌸㝢挵ㄲ搹㘸〵慦㐴攴㑥摦昰㥣慣敤㤲㍡㌰ㄵ㍣㠱㥦㕥挹㉡㤹昷攱ㄳ㔱㜸㐲㐸㝤㘶换て昷晥攵晥㠷㜶昳㕡㕡㐸慢ㅡ攳挰摤挴收㘹㌹㈰㝡ㅢ扢ㄱ㜲㍡扦扥㌹㠰捦㤰慣挵㡡㤸㌰㕣㘹敦㜸扡ㅤ㈵〳挲㡢ㄱ㘶㐰㝣敢挱㤸挴〵㠷挰㤸捣户㌸㌶攵搷㑢搲ㄹ㤸㡦㑤㕣㝡敦愲昸愰搲㔱㘵㜵㘹㔷㙡㍦㠲搲㜹㡦ㄳ㘹戶〷㜹扥攴愳㈸㉦戶㙡戵㥤搴㙡搲㑣㔴㐶㔱㈳㤲㔲〸㌴㤰㐲攲㐷ㄶ㐶晥愵㤴㥡㐱㐲换〳㈴㠴搰㕡㘳戹㍣昹㙦〸〱㔱扦摤搷攵㤷㉡搸㐵㘰㌱昲扡㜷㝢㜶愵搵ㄹ愹㈶挶㘴攵改攳づ㈴攴㌱㠵ㄹっ搲捡摣㐳㐸㐴㡦㌶㠶搴㥡ㅤ㑦ㅣ㘴挰づ㈲㙣〱㘳㙢㌶扤㙡㌹晢ㄶ愷㠶㉢ㅥ搰㌳ㄹ愹㌰㥣捤捣挶搱㔳〶攳㠲慡戹㈰㡢㜰㌰㐸搶ㅢ昵㠵㐵搰㔹捥㔶㥣㍦ㄱ攵攳攷㐰㉣ㅦ㙤㜴㝤㝡㙢〹㜵㥣搳㡢〵昲〷晢敢晣〴挶挶愸攴ㄸ㐸搸㌵搵捡〶㜷挰ぢ㘸㈲敤㜹㐵㙦㈴㌹㤶愲㌰ㄸㅤ㜱㔶㑦扢晥㘷㤸㕡㜲搶㉣㙢㌳㕥摤愴晦㡦㈰㘳㔵晤慦㌰挸㈶㔱㜶㘷㤸攰㡢挶㐸挹慡挱ㄹ敥〸㝣搸〸搳挸㈳戰㉥㤳㡣㙤〷愹〲扥㑦つ㡡愵〴㠷㠷㉢摤㝡〷愲摥㤶戶㙤㕦㐷〱挸㈸㤰昶〳㠸愰㡥敤㌹改昶㜳㙣收㉥㘴㙦㌹㘰㤵摣慡㔷㌵晤㤱〲愲扢㈳晣挰捣㠴捤㌳慥㍣摦㉡搴㉥挶㑥昴摦㡤㌶〷づ㐲㘰摦㉥晣て㈸攸挸㄰挲摡㐲ㄶ晣搶㘸㈸ㄶ㐷愲㜲昰㑥㌳敦愸ㄹㄵ㝣㥥㝡㄰㑥㑤㥦㔹敢㐲搷〵慥攵搶㥢ㄸ摣㌹摣挵扡つ㡥ㅦ㔱挹㈳ち㈶㤷㜰昷㍤摣搶搶㍤㘸慥ㅢ慥捤㘳捤敥㥣㙢㌹敤晢㐰改摡㐶㘹愶ㄸ㡥挹慦㡥㜳晡㍤㠴〸昳搰㌹扡㜶㑦㉣㝢ㅢ〶㤹㠷㥦㙣搳攳㌵㕡㠱㥦㙣つ㔱敥㑦愳愹㜲㌳〱㝥㝡㌱㑣昰㐵愱㍢敦㐶㈶㥥挵戲㐸晦㐸愷㌲〶㐰㘷愲晥敥㑡㐴慤昰㘴㐱㉡捣㈹摦㐱㌹㜷㈹㔸㙤㤹㜹㌸㘹挸ㄳ〴搲扡〰㠸ㅥ㠵㈷〸㌹晥搳㘸㔰ㅦ㝦ㅥ戹㥤挷晦搶㡡攳㔳昷换昵挵晢ㅦ㡡㜴㠷㝥ㄴ挵晡㌱㠲ち㠱つ㌰ㄴ愹㤰㐱㑡㐵㡡㥡㑣㄰㐳㜸㘵㌷搲㜸㝥ㄷ晥晢收敥搷㕦攳昳捦摤㡡㤴㠳㈸㙡㕥〵攵愰㕣挵ㄳ昱㔵㉣㈲户昳㉡扥戶搲㉡㠶㈸㈲㌹ㄳ摤〵ㄸ攸㔱㐸㉢㜲㔵ㅥㄲ摣㔰晥ㄴ㠹㔰㈴㥡㘶㌱㐴挴捡戶㌵㈴搰㤶㍢㉦摢㉥㈱ㄱ戵ㅤ㡡戶㐷攳㡥㈴㝣挹㈳敤㈴摥㝣愴昷㈶ㄳ戸㕦㌳㠱㜶捣摡愱摦㜵㕤〸〹慣㡤㥦挶㜶ㄴ敤㤹㉥㘳晡捡㘳ㄱ㠶昶敤㡢㍥㤳㔲挳㈸ㄳ㈸㈴戰㑣㐹㔱摣㐸攵搱愸昲㡢㉦㌵㥣愴㈸挰〳㌲ち㉡㤳昲㘴攵㐷愲捡㍢昰〹㤶慣㤳攲㥤〱㍥㙦㐶㤵㐹愱戲昲挳㔱攵㝦散搸㕡慦ㅣㄱ㘴搰戳㐶㙡㐹戰㜹攵㈹㈰昶㌹㌶て搷㥡㐹㍤摡㘷〶搹ㄴ愱㌲㔸㕣㤱㥡戴ㅦ搷㍦㕣㝣㄰扤ㅦ㤷㤹㜰改〳搲㌶昸㝦ㄱ愶㜱挹㘹捡昰つ㝣敦扣㠴昰戲慢换㌷㌶捥㤸〷㕤㘴昴㥡搳ㅥ捥㔶攵㜵㐵㈲㌰ぢ搲挱晥慥攲㠶㑦㌰㈱ㅢ晢ㄱ㠵挵㔴摥ㅡ改㑥㡢挸㔰㑡㕡㜹㈸挲㙣敡㘴㠳㘶昴捦〲㌹㤰㤷㠰㑣攸㥦〳っ㐲㉦㕢㤸㌱㐴㐱㈰戹晣㈴ㄲ晡㠳〴㕦〰挸㈹攴㝡搲㐱收㡢〰㠳搱晦㑡㌱戲㈴晤㈶慡昲㐰㌴㔸㥣㡣昴㉦戱挱挳〰㍤㜰搸㉡㈱ㄱ收昴㐷㤰ㄳㅦ㤴ㄲ㐴づ晡ㄸぢㅥ㈷昸㌲㐰㑥攳㘴搷扣㙢㕣㔳㤷㉡散㉢㘸慡㜰㉢愴㐰晢㙡㤸攰㡢㜶ㄲ攰挶捥㌶㌳㡦挴搱㔷晣〸㙥㌶㝤慥㝦ぢ㍥扦㕦收愲㝢昰㥦㡦㘸搲挰㑦慢ㅦ敦慥㉦㌲㠱挶昹昰攷㘲戳摦㐷㍦㕣㔷挳搶㘴㡦㥦挰㉦慢㘶㤴〷昱敦㐹晣㤴晢㌰〲㐷愱捡捤挲摤㐲ㅡ㤰〵㡢㘱〱㜵㤷晥〴㠰㐲ㅣㄳ㑦晡㤳㝣㈳㙡搹扦晥昵㌰挱ㄷ㠵㜸㍤挹㐴㈵㙣ㅥつ㐸㕣换㠲㘳㉤〳ㄲ晦戲攰㘸㝣挰㙦㈲㔷㤱挸㐲愲㔹㍤ㄱ㘹㘹收㍥〵㌰搰㌳挸戹㔱摤愹㈷㤴搲扤攵㝢敦㝤㝢㌰㍤㜲㜶晡㤳㌷昷㍦昵收㙦摥㝡昲㡤㑦敤晡晢㍢捦㍣昳挶㕦㥦㝣敤㥤㔷攷㜶晤敡戹攷㝥㜱敢昷㕥㝢㙢戳昹慣晡搲摢晢㥦㝤㘰散搸〳昷㤹㠷慦摡晢挰㕤㐷敦ㄸ㥢㌹㙤戴愷愷户昷昲攱㕦㥦㜵挵搰挹晢㕥㔶㝥晥挷㌳ㅤ㐵㉥㤷〳ち㠰攸ㄹ攲戲攵㌴扥㡤〴愶挱ㄹ㝦愸搳攰㜲㑦攲愷㤴挳㡤㥡挰㑢ㄶ扥つ㑥㐰ㄶ㤴㥡ぢ晡晥〳㘹攷戲㍥</t>
  </si>
  <si>
    <t>Decisioneering:7.0.0.0</t>
  </si>
  <si>
    <t>2f45e38c-30fd-4235-b95f-72c6401d6e3a</t>
  </si>
  <si>
    <t>CB_Block_7.0.0.0:1</t>
  </si>
  <si>
    <t>㜸〱捤㔸㑤㙣ㅢ㐵ㄴ昶慥扤敢㕤摢㘹摤㌶㙤搳晦㠰㑡㘹㐹㜰攳愶㔱㝦㘸搵挶㜶晥搴㌴㐹㙢㌷㍤愱搵摡㍢ㅢ㙦戳扢㘳㘶搶㐹摣㡡ㅢ挷㕥㌹㜰㐴㜰㠱〳ㄲ㐲ㅣ㐰㐲攲㠰㐰攲挰摦ㄹづ〵㔵〸㠹㌳户ち摥㥢戵㔳摢㜱㘸ㅢ㠲搴㐹㍣㥥㤹㌷敦捤捣㥢昷扥昷挶ㄱ㈹ㄲ㠹晣つ〵扦戱挴戰㜱戸搸攰〱昱㌲㜹敡扡愴ㄲ㌸搴攷㤹㜱挶捣挶慣挳㠳㈸㑣㔰つ〷攸㕣㌱戸㜳㤷㘸挶ち㘱ㅣ㈶㈹㤱㠸愶改㌲搰㔱〸㝥搲慤㡥㡥㕣愹ㄸ㔴挵㝣㙥扥㝣〷愴ㄶ〳捡挸昰攰㘲挸㝢㌹㥢捤㘴㌳㘷捥㡤㘵㐶㠶〷昳㜵㌷愸㌳㜲搹㈷昵㠰㤹敥昰攰㐲扤散㍡㤵㙢愴㔱愲换挴扦㑣捡㈳愳㘵昳散昹散搹戱㌱晢挲㠵昳㈹㔸㌹㌲㥦捦㑤ㄳ户〶攲戶㐹愸ち㐲慦攷㜳ぢ㡣搸摢㈴㔲㐱㉤㘴ぢ愴攲愰扡〸㘱㡥扦㤴挹攷攰扦㑤㈵搰㍢㤷㤹㉦ㄶ㠹捦㥤挰㔹㜱㠲〶㥥㑥昷收㉢攵㐵搳慤ㄳ搵ㄳ㍢搲扣㐵㤳捤㤹ㅥ改昳㙥㜱㜲搳昴㤷〸昶ㄴ㙦慡敥㔸㌱戸挶攸愹㕥ぢ㌵㔵㤴〱㙤攵慢㈶ぢ㠴㐸㕣攰㜴慦搹㘲愵㑣摢㔶〴㡦ㄸ㐵敤㐸挹愶愱㠸㌵㜱㤷㜱慣㌴愸㔴ㅤ慡㍤㙤㥣㠳㠲㜵㌰㉢挵晥〲㜳㙢㘷㑣挲㑣搹㌰㘵愳㉣ㅢㄵ搹戰㘴㠳挸㠶㉤ㅢ㑢戲㔱㤵つ㐷㌶敥挸挶㌲捣㘹ㄵ㉤ㅥ㤷㥢攵㡢㑢㉡㝤㔸晡㝤晡挳㠱ㅦ搹㥢敦㝦㜲㈹㠵戲慥挳搹㌲㜳㈴搸ㅥ㌳㔰昰㐸㑦慦捡ㄴ捣㔶扣昰㈶ち㠴㔷㜴扣愶ㄹ摦㈲㙢㉡戴攰晡㔲㕥㥥晡〱㔹ぢち㘶㘰挶扤〵㤳ㄱ㍦搰㘱搲㤰攰ち㕢挸搹㈷挶㕡摣㠹㘶て㈴愴㐵戳㑤㑡㔲っ㠴㤲㈴㜰扢㘸㉣慣㌵戵㤷㈳㑦㥢扣ㅡ㤸㘵㤷ㅣ敦扡㜱㔴ㅢㄸ搹慤挰㜱㜹〶㐴㑥㌱㕡慦愱㐲户㑢㡥戰㘳戴ぢ戵て㉡〱㍢昸つぢ㕣搵㜷挰㔷㐲㐷愲㡥㐴㠴㈴昸㠲搲愲愵㜶㐳㘷㉥㥦㉢㔰捦㜴晣敤戹摢搴ㅥ㤰㜹愳㘹挳〵㘶慥㠲㍦㍥㤶㝣㈶㌳㠲㝦㑦㠶㈳㐰㈳㝢捣㍥㘷㘷戳搶搸㠸㌹㙡㉡攸〰捦敡㑦晤挰㤳昲㙥㍢扥㐵㔷㠵㠳敤昶挰㝢㠴搳㤴ㅡ㌵㈲㠶㔲㜶挹㘴㑢〴㥣㤶捤ㄴ晡敤㍣㘵㡣戸㘶㐰㉣㌱㠰攰扣扦㜳㤰㑦㌲敡攱昸攱㥣挹挹㘳攷ㅤ戲挳㠵㜲戴敥㕢晣㔰㙦㘲㌱〰搱〷扢㘹㡦㠵㙣㘰㉢〲愰ㄱ㉥㜶㝡戴㥢㑤搸晥昸㥡ㄳ㤲㡦㜴㤱〱搲㘸㜹㜳敡㈴㈳㙦慣㔳㌷散㘸ㅣ㈲搴ち㐱晡㠶㔳㠶愴㜰㕦〰㐰㤴ㄳ㕦㙣㙦挸㕢㜰㉡换㠴ㄵ〹挶㌷㘲㠹愳敥㐵ㄲ〱㜷慣㄰㍥㌴㡦慡〷㑣戵㕥㙣ㅦ戵㈷搶〲〲捥㙣挱㝥㈱搲〴㡤ㄲ㍡搲扥㡥㈹攱㥡㐰㌸搰㌱㍣㐹㉢㜵㡥㑥换愸摢㐹ㄹ户㔶㑣㔸搳扡㑥㉤ㄲ㡢挹搱㐸㉣ㄲ挳〲ㄱ㌴ㅡ〵㑦ㅥ改昲㔳ㄱ㌰㔰㌶㙦㐷收㌶换㐱㘸ㅥ㝤㉡愶㑥昳㐲扥㕥㠸戱ㅥ晡愵㠱㑥㕦挹摣〴敤㠱㤶㕣㠲㡥㈴㜷〳㑡摢㐶ㅦ㕢つ㉥搲ㄳ㑥挳ㄳ戵改っ敤ㄶ㘷㥦摣晣㈸㐲散扡㘵晣扦㤳㘵㜹㑦昳昴ㄳ㉢〰搹搳愶㙦戹㠴晤扢扥㜰㐷㍡㝡戶扥ㄷ慢㝤㔰㈵㈲捡ㅦ〰㙥㥢㙡ㄲ㜳㈴㘹㑤㙡㈸慢㡥ㄵ㔴搵㉡㜱㤶慡〱㡣㐱㙡愵㘹愸收㠳捤捦户㠰昴ㅦ㘰㤲愵て㘰㜵〰慡㐴㈲ㄱ挲愷㥡搰て㠹㝥㈴㠶挰摡㙢㤳敢㘱〰攳㕢㘲㤶㥡搶愴㔹㠱㤴㉣摥㑣挸戴㍣昵㙡㄰㥣㔸ㅡ㘷收挱㌶挱收㔷ㅣ㡢㌰つ〷㡡㤰昸挵㈰㈱攳慡昰㙣づ㔱㈷ㅡ㔱㤴愴搶㙢慤㤹㤶慣攳㑤つ戶㈷㤶㌳ㅢ攴晦㜹攳晣ㄵ㑣ㅣㄳ〹㡣㍥晡㘱慣㡥㐰愵愰㈶㥦搹ㅢ㜶〲搳㍥慦㔸愵慢搳愰㑡挲挳㤴㠷攷㤹ㄳ散摦㌸っ㔱搴昴づ㠸昱㈹㐶〰〰㔹〹㜰㐰㥣ㄱ㌹づ昶愴〸愶㠳挲ㄸ摢摣㜰挸㕥㜴挸㉡㠲昷戱㡤㈴挸搹昲㜵ㅥ㔰ㄱ昴㡦㙥愴ㄷ攸ㅣつちづ慦戹㘶攳㜸て㜲㐸戹㕤㈵㍥㘰ㄷ〳〸㝢搲㈴㕡慢ㄱ慢挷ㅥ㡢戴捥㉡㘴愶昰㍣愰ㅦ摣㔴㔸㈴〱㝣㤲㈶愹戲〴㘵㙢㡥㈷愱㑢㐴敥昵㝦㌴昵攰敥㕢㔷㔴㠰㔳〹ㅣ〴㕣㐴㐱㘷摣ち㐰㘲㝡搲搷ㄱ㤶昷㘲昲㝤ㅤ㥥㉢㑥捤㈵㌹㤳㠱㘱㔳挶㜵慦搵っつ慦㉤つづ扤攵㜹㔰㌶㐴㤹㌰扥㘴㌶挷搷戶㡤ぢㅢ㐴㘳㐶㑣㤳晡扢〲㠱㌸㌷愲搳ㄶ敦㑡昹ㄵ㌰昱ㄹ㌷㠲搸ㄷ㕦挱㥣摡㌰㈰㐷㠵ㅥㄶ㐹㜹〰愲㝡敥て愱㌵收攳㈳㐹㜰㈵㤶㝤扡敡㡢㥤㉢ㅣ㜳ㅤ〱愶昱㌸ㅥ㈳㠱愲戰㡣戵捣㈶愲㈰㝡て昵搲㔵㤸㤲慥扦攲㘶㉣〸て捤㘷㕢ち㥦㙤㈵㐶挴摢㑣ㄳㅤ㔰㘱㥦㜷㥢戲攵㌲愵换昸㔰搸㈱㝡扣㑡㐸㠰敦愸愴ㄷ㍥〶戱つ戶ㅦ㡤㜶扣㤵㥡㝡㐷㈲㈶挴㈲㔹㔶㕦㠰㔶㜴㤲㔵㐴㑦晡〵捥㡦㙦慣晢扦㑤㥣㝥㌴㌲㤶晢捣㘰㕦㕦㍤攲㕦㤴㝥㙥ㄲ扥㍡㜳愲㝦搷搸晥戹晢て摦㝢晢㥢㐷搷㍥㔶㌰㠰㍣㔵昰㑥挳挴㥤昶㍡㜶㤵㥣挰㈵㐹㍢㌴つ㙣㙢㌶愰ㄱ㈴㔶㔶摣㉥㔵攱搴㠵㍥㝢㡡㌹㤶敢昸〴㑤〷㔲㔶㝣㜳捥㤲㈵㐸愲ㄶ㈸扥㙦愹摦㘷㤷㤸改㜳㡣㌵㝥愵戱扢愳㈷扣㐵戱㜳㡥捦㘱ㄹ㠱㤷搸摥㘹㈳㥣挳捤搵㍤㝦捡慣昱攷挱㥤挴敦ㅤ愰ㅥ㈸㈱㜸挹㤲㉣㑢㥡慣㙤搱㈳㈲敡㑢㈰㉡摤收㠱ㄷ〷ㄷㄷ㐶㈰捤㤲〵戰挹㘷㜰愹㄰捦㄰攸㥥㍥愷㐲㌳㑦㠹ㅦㄱ㥡挹㙥戴㔷捣㕥㑦晡㐴づ㜳〲㜸㈴㑣㈹㠴㡦扣摣㙣㘰㈷㡤攱ㄹ愳戵㝡ㄲ慡㕤昹㥣ㄱ㥡㙦换ぢ搴㔳㌰扣〳㠶摢㌲扢㌴㐶㜳攴搱㕦挱ち㥦㑢㤲㔸〱㝢挳㔰戵㑡ㅡ㔷㐲户搵㕦㠵慡㉦㉡攱㝣昴㐳㌵㠳晤㜱搷ㅤ㙣㜹ㄲ搷㜱㐸㍤つ搵挰㠲〹晥㥣㥤㜵㔶ㄸ戹㐹㤶敡慥㘹搱捣㥡换搷愴ㅦ㥡ㅥ㘰换戳昵㠱㠱㥦愶㍦扤㤷㝤㌷㝢㘸昶㑢改晢㈶愱晢〷㠵㜴㙢㌷ち㙥攰戵㕥摥扦㈱㙦ㅤ敡㝥㈴㑣㐰搲摦挰攳㐶㈱㘱㔲㠴㑤挷攴㡢㕢㤳搵㐲㘰扣ㄵ攵㍢搸昵㝦㤰㠳搷搷〹愰挷㘰㐴ㅦ㐵搱㔸㜵㠳㈸收㝣㤳㜸㡥慥摣㌴㤹㐴挸㉣扤昳昹搵㐷愳慦㡦㈷晦〱㘰晢㙥ㄴ</t>
  </si>
  <si>
    <t>Valor Financiado</t>
  </si>
  <si>
    <t>Entrada</t>
  </si>
  <si>
    <t>Nº de Prestações (Anos)</t>
  </si>
  <si>
    <t>Primeira Parcela</t>
  </si>
  <si>
    <t>Última Parcela</t>
  </si>
  <si>
    <t>Juros Pagos</t>
  </si>
  <si>
    <t>Valor Total Pago</t>
  </si>
  <si>
    <t>Sistema SAC</t>
  </si>
  <si>
    <t>Nº</t>
  </si>
  <si>
    <t>Amortização</t>
  </si>
  <si>
    <t>Juro</t>
  </si>
  <si>
    <t>Prestação</t>
  </si>
  <si>
    <t>Saldo Devedor</t>
  </si>
  <si>
    <t>-</t>
  </si>
  <si>
    <t>WACC</t>
  </si>
  <si>
    <t>Remuneração básica do BNDES</t>
  </si>
  <si>
    <t>Taxa de risco de crédito</t>
  </si>
  <si>
    <t>TJLP</t>
  </si>
  <si>
    <t xml:space="preserve">TJ </t>
  </si>
  <si>
    <t>Percentual financiável</t>
  </si>
  <si>
    <t>Debt</t>
  </si>
  <si>
    <t>Equity</t>
  </si>
  <si>
    <t>Ke</t>
  </si>
  <si>
    <t>kd</t>
  </si>
  <si>
    <t>BNDES (até 65%): Dados do Financiamento</t>
  </si>
  <si>
    <t>T(ano)</t>
  </si>
  <si>
    <t>Sistema PRICE</t>
  </si>
  <si>
    <t>PMT = JUROS + AMORTIZAÇÂO</t>
  </si>
  <si>
    <t>Preço CO2 fin</t>
  </si>
  <si>
    <t>Valor com Opção</t>
  </si>
  <si>
    <t>VP0/I</t>
  </si>
  <si>
    <t>IPCA</t>
  </si>
  <si>
    <t>Outros custos</t>
  </si>
  <si>
    <t>Perda de potência</t>
  </si>
  <si>
    <t>Preço da energia no mercado livre</t>
  </si>
  <si>
    <t>Números com distribuição Uniforme para geração de cenários de Produção de energia</t>
  </si>
  <si>
    <t>Números com distribuição Uniforme para geração de cenários de Preço da energia no mercado livre</t>
  </si>
  <si>
    <t>VP_0,i</t>
  </si>
  <si>
    <t>Cenário</t>
  </si>
  <si>
    <t>VP_1,i</t>
  </si>
  <si>
    <t>Produção de energia (em milhares)</t>
  </si>
  <si>
    <t>Valor do Fluxo de Caixa Descontado do período em t=0 (em milhões)</t>
  </si>
  <si>
    <t>Valor do Fluxo de Caixa Descontado do período em t=1 (em milhões)</t>
  </si>
  <si>
    <t>Bloco</t>
  </si>
  <si>
    <t>Mais</t>
  </si>
  <si>
    <t>Freqüência</t>
  </si>
  <si>
    <t>Valor inicial</t>
  </si>
  <si>
    <t>Taxa crescimento</t>
  </si>
  <si>
    <t>Desvio Padrão</t>
  </si>
  <si>
    <r>
      <t>(DesvPad</t>
    </r>
    <r>
      <rPr>
        <vertAlign val="superscript"/>
        <sz val="11"/>
        <color theme="1"/>
        <rFont val="Calibri"/>
        <family val="2"/>
        <scheme val="minor"/>
      </rPr>
      <t>2</t>
    </r>
    <r>
      <rPr>
        <sz val="11"/>
        <color theme="1"/>
        <rFont val="Calibri"/>
        <family val="2"/>
        <scheme val="minor"/>
      </rPr>
      <t>)/2</t>
    </r>
  </si>
  <si>
    <t>Taxa crescimento corrigida</t>
  </si>
  <si>
    <t>Valor do cenário</t>
  </si>
  <si>
    <t>Qtd Energia</t>
  </si>
  <si>
    <t>P_energia</t>
  </si>
  <si>
    <t>INV.NORMP(aleatório)</t>
  </si>
  <si>
    <t>MWh</t>
  </si>
  <si>
    <t>R$</t>
  </si>
  <si>
    <t>...</t>
  </si>
  <si>
    <t>Média</t>
  </si>
  <si>
    <t>Simulação</t>
  </si>
  <si>
    <t>Retorno</t>
  </si>
  <si>
    <t>Fator</t>
  </si>
  <si>
    <t>Invest MW</t>
  </si>
  <si>
    <t>Custo Manutenção</t>
  </si>
  <si>
    <t>Capital próprio</t>
  </si>
  <si>
    <t>Varia irradiação</t>
  </si>
  <si>
    <t>Valor Presente dos Fluxos em cada nó da árvore binomial</t>
  </si>
  <si>
    <t>Valor presente líquido com a  opção de espera</t>
  </si>
  <si>
    <t>DesvPad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</si>
</sst>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quot;R$&quot;\ * #,##0.00_-;\-&quot;R$&quot;\ * #,##0.00_-;_-&quot;R$&quot;\ * &quot;-&quot;??_-;_-@_-"/>
    <numFmt numFmtId="165" formatCode="0.0%"/>
    <numFmt numFmtId="166" formatCode="#,##0.00_ ;\-#,##0.00\ "/>
    <numFmt numFmtId="167" formatCode="_-* #,##0.00000_-;\-* #,##0.00000_-;_-* &quot;-&quot;??_-;_-@_-"/>
    <numFmt numFmtId="168" formatCode="0.00000%"/>
    <numFmt numFmtId="169" formatCode="0.000%"/>
    <numFmt numFmtId="170" formatCode="0.0000"/>
    <numFmt numFmtId="171" formatCode="#,##0.000"/>
    <numFmt numFmtId="172" formatCode="_-* #,##0.0_-;\-* #,##0.0_-;_-* &quot;-&quot;??_-;_-@_-"/>
    <numFmt numFmtId="173" formatCode="0.0"/>
    <numFmt numFmtId="174" formatCode="_-* #,##0.000000_-;\-* #,##0.000000_-;_-* &quot;-&quot;??_-;_-@_-"/>
  </numFmts>
  <fonts count="14" x14ac:knownFonts="1">
    <font>
      <sz val="11"/>
      <color theme="1"/>
      <name val="Calibri"/>
      <family val="2"/>
      <scheme val="minor"/>
    </font>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scheme val="minor"/>
    </font>
    <font>
      <b/>
      <sz val="11"/>
      <color rgb="FFFF0000"/>
      <name val="Calibri"/>
      <family val="2"/>
      <scheme val="minor"/>
    </font>
    <font>
      <b/>
      <sz val="11"/>
      <color theme="0"/>
      <name val="Century Gothic"/>
      <family val="2"/>
    </font>
    <font>
      <b/>
      <sz val="11"/>
      <color theme="1"/>
      <name val="Century Gothic"/>
      <family val="2"/>
    </font>
    <font>
      <sz val="11"/>
      <color theme="1"/>
      <name val="Century Gothic"/>
      <family val="2"/>
    </font>
    <font>
      <b/>
      <sz val="16"/>
      <color theme="0"/>
      <name val="Century Gothic"/>
      <family val="2"/>
    </font>
    <font>
      <b/>
      <sz val="10"/>
      <color theme="1"/>
      <name val="Calibri"/>
      <family val="2"/>
      <scheme val="minor"/>
    </font>
    <font>
      <i/>
      <sz val="11"/>
      <color theme="1"/>
      <name val="Calibri"/>
      <family val="2"/>
      <scheme val="minor"/>
    </font>
    <font>
      <vertAlign val="superscript"/>
      <sz val="11"/>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2" tint="-0.749992370372631"/>
        <bgColor indexed="64"/>
      </patternFill>
    </fill>
    <fill>
      <patternFill patternType="solid">
        <fgColor indexed="65"/>
        <bgColor auto="1"/>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rgb="FF00B0F0"/>
      </left>
      <right/>
      <top style="thin">
        <color rgb="FF00B0F0"/>
      </top>
      <bottom style="thin">
        <color rgb="FF00B0F0"/>
      </bottom>
      <diagonal/>
    </border>
    <border>
      <left style="thin">
        <color rgb="FF00B0F0"/>
      </left>
      <right style="thin">
        <color rgb="FF00B0F0"/>
      </right>
      <top style="thin">
        <color rgb="FF00B0F0"/>
      </top>
      <bottom style="thin">
        <color rgb="FF00B0F0"/>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style="medium">
        <color auto="1"/>
      </left>
      <right/>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152">
    <xf numFmtId="0" fontId="0" fillId="0" borderId="0" xfId="0"/>
    <xf numFmtId="9" fontId="0" fillId="0" borderId="0" xfId="0" applyNumberFormat="1"/>
    <xf numFmtId="43" fontId="0" fillId="0" borderId="0" xfId="0" applyNumberFormat="1"/>
    <xf numFmtId="167" fontId="0" fillId="0" borderId="0" xfId="0" applyNumberFormat="1"/>
    <xf numFmtId="4" fontId="0" fillId="0" borderId="0" xfId="0" applyNumberFormat="1"/>
    <xf numFmtId="0" fontId="0" fillId="0" borderId="1" xfId="0" applyBorder="1"/>
    <xf numFmtId="10" fontId="0" fillId="0" borderId="1" xfId="0" applyNumberFormat="1" applyBorder="1"/>
    <xf numFmtId="10" fontId="0" fillId="0" borderId="1" xfId="2" applyNumberFormat="1" applyFont="1" applyBorder="1"/>
    <xf numFmtId="165" fontId="0" fillId="0" borderId="1" xfId="0" applyNumberFormat="1" applyBorder="1"/>
    <xf numFmtId="43" fontId="0" fillId="0" borderId="1" xfId="1" applyFont="1" applyBorder="1"/>
    <xf numFmtId="43" fontId="0" fillId="0" borderId="1" xfId="0" applyNumberFormat="1" applyBorder="1"/>
    <xf numFmtId="0" fontId="0" fillId="2" borderId="1" xfId="0" applyFill="1" applyBorder="1"/>
    <xf numFmtId="4" fontId="0" fillId="0" borderId="1" xfId="0" applyNumberFormat="1" applyBorder="1"/>
    <xf numFmtId="0" fontId="4" fillId="2" borderId="1" xfId="0" applyFont="1" applyFill="1" applyBorder="1"/>
    <xf numFmtId="10" fontId="4" fillId="2" borderId="1" xfId="2" applyNumberFormat="1" applyFont="1" applyFill="1" applyBorder="1"/>
    <xf numFmtId="9" fontId="0" fillId="0" borderId="0" xfId="2" applyFont="1"/>
    <xf numFmtId="0" fontId="4" fillId="3" borderId="0" xfId="0" applyFont="1" applyFill="1"/>
    <xf numFmtId="166" fontId="0" fillId="0" borderId="1" xfId="0" applyNumberFormat="1" applyBorder="1"/>
    <xf numFmtId="0" fontId="0" fillId="4" borderId="1" xfId="0" applyFill="1" applyBorder="1"/>
    <xf numFmtId="0" fontId="0" fillId="4" borderId="2" xfId="0" applyFill="1" applyBorder="1"/>
    <xf numFmtId="0" fontId="0" fillId="4" borderId="3" xfId="0" applyFill="1" applyBorder="1"/>
    <xf numFmtId="43" fontId="0" fillId="4" borderId="3" xfId="1" applyFont="1" applyFill="1" applyBorder="1"/>
    <xf numFmtId="43" fontId="0" fillId="4" borderId="3" xfId="0" applyNumberFormat="1" applyFill="1" applyBorder="1"/>
    <xf numFmtId="43" fontId="0" fillId="4" borderId="3" xfId="1" applyNumberFormat="1" applyFont="1" applyFill="1" applyBorder="1"/>
    <xf numFmtId="0" fontId="0" fillId="4" borderId="4" xfId="0" applyFill="1" applyBorder="1"/>
    <xf numFmtId="43" fontId="0" fillId="4" borderId="3" xfId="1" applyFont="1" applyFill="1" applyBorder="1" applyAlignment="1"/>
    <xf numFmtId="0" fontId="4" fillId="2" borderId="0" xfId="0" applyFont="1" applyFill="1"/>
    <xf numFmtId="0" fontId="6" fillId="0" borderId="1" xfId="0" applyFont="1" applyBorder="1"/>
    <xf numFmtId="10" fontId="6" fillId="0" borderId="1" xfId="0" applyNumberFormat="1" applyFont="1" applyBorder="1"/>
    <xf numFmtId="10" fontId="0" fillId="4" borderId="1" xfId="0" applyNumberFormat="1" applyFill="1" applyBorder="1"/>
    <xf numFmtId="2" fontId="0" fillId="0" borderId="0" xfId="0" applyNumberFormat="1"/>
    <xf numFmtId="40" fontId="0" fillId="4" borderId="3" xfId="0" applyNumberFormat="1" applyFill="1" applyBorder="1"/>
    <xf numFmtId="2" fontId="0" fillId="2" borderId="0" xfId="0" applyNumberFormat="1" applyFill="1"/>
    <xf numFmtId="0" fontId="0" fillId="0" borderId="6" xfId="0" applyBorder="1"/>
    <xf numFmtId="10" fontId="0" fillId="0" borderId="0" xfId="0" applyNumberFormat="1"/>
    <xf numFmtId="0" fontId="4" fillId="0" borderId="0" xfId="0" applyFont="1"/>
    <xf numFmtId="0" fontId="0" fillId="0" borderId="0" xfId="0" quotePrefix="1"/>
    <xf numFmtId="43" fontId="0" fillId="5" borderId="1" xfId="0" applyNumberFormat="1" applyFill="1" applyBorder="1"/>
    <xf numFmtId="0" fontId="0" fillId="5" borderId="1" xfId="0" applyFill="1" applyBorder="1"/>
    <xf numFmtId="164" fontId="0" fillId="0" borderId="0" xfId="0" applyNumberFormat="1"/>
    <xf numFmtId="0" fontId="8" fillId="0" borderId="7" xfId="0" applyFont="1" applyBorder="1"/>
    <xf numFmtId="164" fontId="9" fillId="0" borderId="8" xfId="3" applyFont="1" applyBorder="1"/>
    <xf numFmtId="1" fontId="9" fillId="0" borderId="8" xfId="0" applyNumberFormat="1" applyFont="1" applyBorder="1"/>
    <xf numFmtId="0" fontId="7" fillId="6" borderId="5" xfId="0" applyFont="1" applyFill="1" applyBorder="1" applyAlignment="1">
      <alignment horizontal="center"/>
    </xf>
    <xf numFmtId="0" fontId="9" fillId="0" borderId="11" xfId="0" applyFont="1" applyBorder="1"/>
    <xf numFmtId="164" fontId="9" fillId="0" borderId="11" xfId="0" applyNumberFormat="1" applyFont="1" applyBorder="1"/>
    <xf numFmtId="164" fontId="9" fillId="0" borderId="11" xfId="0" applyNumberFormat="1" applyFont="1" applyFill="1" applyBorder="1"/>
    <xf numFmtId="0" fontId="9" fillId="0" borderId="12" xfId="0" applyFont="1" applyBorder="1"/>
    <xf numFmtId="164" fontId="8" fillId="7" borderId="13" xfId="3" applyFont="1" applyFill="1" applyBorder="1"/>
    <xf numFmtId="164" fontId="8" fillId="7" borderId="14" xfId="3" applyFont="1" applyFill="1" applyBorder="1" applyAlignment="1">
      <alignment horizontal="center"/>
    </xf>
    <xf numFmtId="0" fontId="8" fillId="0" borderId="0" xfId="0" applyFont="1" applyFill="1" applyBorder="1"/>
    <xf numFmtId="0" fontId="8" fillId="2" borderId="0" xfId="0" applyFont="1" applyFill="1" applyBorder="1"/>
    <xf numFmtId="43" fontId="4" fillId="2" borderId="1" xfId="0" applyNumberFormat="1" applyFont="1" applyFill="1" applyBorder="1" applyAlignment="1"/>
    <xf numFmtId="43" fontId="0" fillId="0" borderId="2" xfId="0" applyNumberFormat="1" applyBorder="1"/>
    <xf numFmtId="0" fontId="0" fillId="0" borderId="2" xfId="0" applyBorder="1"/>
    <xf numFmtId="43" fontId="0" fillId="0" borderId="3" xfId="0" applyNumberFormat="1" applyBorder="1"/>
    <xf numFmtId="0" fontId="0" fillId="0" borderId="3" xfId="0" applyBorder="1"/>
    <xf numFmtId="0" fontId="0" fillId="0" borderId="4" xfId="0" applyBorder="1"/>
    <xf numFmtId="43" fontId="0" fillId="0" borderId="15" xfId="0" applyNumberFormat="1" applyBorder="1"/>
    <xf numFmtId="43" fontId="0" fillId="0" borderId="15" xfId="1" applyFont="1" applyBorder="1"/>
    <xf numFmtId="0" fontId="0" fillId="0" borderId="9" xfId="0" applyBorder="1"/>
    <xf numFmtId="0" fontId="0" fillId="0" borderId="10" xfId="0" applyBorder="1"/>
    <xf numFmtId="43" fontId="0" fillId="0" borderId="16" xfId="0" applyNumberFormat="1" applyBorder="1"/>
    <xf numFmtId="43" fontId="0" fillId="0" borderId="17" xfId="1" applyFont="1" applyBorder="1"/>
    <xf numFmtId="0" fontId="8" fillId="8" borderId="7" xfId="0" applyFont="1" applyFill="1" applyBorder="1"/>
    <xf numFmtId="10" fontId="9" fillId="8" borderId="8" xfId="2" applyNumberFormat="1" applyFont="1" applyFill="1" applyBorder="1"/>
    <xf numFmtId="0" fontId="8" fillId="3" borderId="7" xfId="0" applyFont="1" applyFill="1" applyBorder="1"/>
    <xf numFmtId="10" fontId="9" fillId="3" borderId="8" xfId="2" applyNumberFormat="1" applyFont="1" applyFill="1" applyBorder="1"/>
    <xf numFmtId="43" fontId="4" fillId="9" borderId="0" xfId="0" applyNumberFormat="1" applyFont="1" applyFill="1"/>
    <xf numFmtId="4" fontId="0" fillId="2" borderId="1" xfId="3" applyNumberFormat="1" applyFont="1" applyFill="1" applyBorder="1"/>
    <xf numFmtId="0" fontId="0" fillId="0" borderId="18" xfId="0" applyBorder="1"/>
    <xf numFmtId="10" fontId="0" fillId="4" borderId="16" xfId="2" applyNumberFormat="1" applyFont="1" applyFill="1" applyBorder="1"/>
    <xf numFmtId="43" fontId="11" fillId="2" borderId="1" xfId="0" applyNumberFormat="1" applyFont="1" applyFill="1" applyBorder="1" applyAlignment="1"/>
    <xf numFmtId="0" fontId="0" fillId="10" borderId="0" xfId="0" applyFill="1"/>
    <xf numFmtId="9" fontId="0" fillId="4" borderId="1" xfId="2" applyFont="1" applyFill="1" applyBorder="1"/>
    <xf numFmtId="0" fontId="5" fillId="0" borderId="5" xfId="0" applyFont="1" applyFill="1" applyBorder="1" applyAlignment="1">
      <alignment horizontal="left" vertical="top"/>
    </xf>
    <xf numFmtId="0" fontId="0" fillId="0" borderId="5" xfId="0" applyFill="1" applyBorder="1"/>
    <xf numFmtId="0" fontId="4" fillId="0" borderId="5" xfId="0" applyFont="1" applyFill="1" applyBorder="1"/>
    <xf numFmtId="0" fontId="0" fillId="0" borderId="0" xfId="0" applyFill="1"/>
    <xf numFmtId="2" fontId="0" fillId="0" borderId="0" xfId="0" applyNumberFormat="1" applyFill="1"/>
    <xf numFmtId="4" fontId="0" fillId="0" borderId="2" xfId="0" applyNumberFormat="1" applyBorder="1"/>
    <xf numFmtId="4" fontId="0" fillId="0" borderId="3" xfId="0" applyNumberFormat="1" applyBorder="1"/>
    <xf numFmtId="4" fontId="0" fillId="0" borderId="4" xfId="0" applyNumberFormat="1" applyBorder="1"/>
    <xf numFmtId="43" fontId="0" fillId="0" borderId="0" xfId="0" applyNumberFormat="1" applyAlignment="1">
      <alignment horizontal="right"/>
    </xf>
    <xf numFmtId="10" fontId="0" fillId="0" borderId="0" xfId="2" applyNumberFormat="1" applyFont="1"/>
    <xf numFmtId="10" fontId="0" fillId="4" borderId="3" xfId="0" applyNumberFormat="1" applyFill="1" applyBorder="1"/>
    <xf numFmtId="0" fontId="0" fillId="0" borderId="3" xfId="0" applyNumberFormat="1" applyBorder="1"/>
    <xf numFmtId="10" fontId="0" fillId="0" borderId="3" xfId="0" applyNumberFormat="1" applyBorder="1"/>
    <xf numFmtId="10" fontId="0" fillId="0" borderId="4" xfId="0" applyNumberFormat="1" applyBorder="1"/>
    <xf numFmtId="10" fontId="4" fillId="2" borderId="0" xfId="2" applyNumberFormat="1" applyFont="1" applyFill="1"/>
    <xf numFmtId="10" fontId="0" fillId="0" borderId="3" xfId="2" applyNumberFormat="1" applyFont="1" applyBorder="1"/>
    <xf numFmtId="10" fontId="0" fillId="0" borderId="4" xfId="2" applyNumberFormat="1" applyFont="1" applyBorder="1"/>
    <xf numFmtId="0" fontId="0" fillId="4" borderId="17" xfId="0" applyFill="1" applyBorder="1"/>
    <xf numFmtId="43" fontId="0" fillId="0" borderId="0" xfId="0" applyNumberFormat="1" applyFill="1"/>
    <xf numFmtId="168" fontId="0" fillId="0" borderId="0" xfId="2" applyNumberFormat="1" applyFont="1"/>
    <xf numFmtId="10" fontId="0" fillId="0" borderId="2" xfId="0" applyNumberFormat="1" applyBorder="1"/>
    <xf numFmtId="2" fontId="0" fillId="0" borderId="4" xfId="0" applyNumberFormat="1" applyBorder="1"/>
    <xf numFmtId="2" fontId="0" fillId="0" borderId="0" xfId="2" applyNumberFormat="1" applyFont="1"/>
    <xf numFmtId="169" fontId="0" fillId="0" borderId="0" xfId="2" applyNumberFormat="1" applyFont="1"/>
    <xf numFmtId="0" fontId="0" fillId="0" borderId="0" xfId="0" applyBorder="1"/>
    <xf numFmtId="4" fontId="0" fillId="5" borderId="0" xfId="0" applyNumberFormat="1" applyFill="1"/>
    <xf numFmtId="4" fontId="0" fillId="5" borderId="0" xfId="0" applyNumberFormat="1" applyFill="1" applyBorder="1"/>
    <xf numFmtId="43" fontId="0" fillId="0" borderId="5" xfId="0" applyNumberFormat="1" applyFill="1" applyBorder="1"/>
    <xf numFmtId="170" fontId="0" fillId="0" borderId="0" xfId="0" applyNumberFormat="1"/>
    <xf numFmtId="0" fontId="0" fillId="0" borderId="15" xfId="0" applyBorder="1"/>
    <xf numFmtId="0" fontId="0" fillId="0" borderId="15"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0" borderId="15" xfId="0" applyBorder="1" applyAlignment="1"/>
    <xf numFmtId="170" fontId="0" fillId="0" borderId="0" xfId="0" applyNumberFormat="1" applyAlignment="1">
      <alignment horizontal="center"/>
    </xf>
    <xf numFmtId="170" fontId="0" fillId="0" borderId="15" xfId="0" applyNumberFormat="1" applyBorder="1" applyAlignment="1">
      <alignment horizontal="center"/>
    </xf>
    <xf numFmtId="171" fontId="0" fillId="0" borderId="0" xfId="0" applyNumberFormat="1" applyAlignment="1">
      <alignment horizontal="center"/>
    </xf>
    <xf numFmtId="171" fontId="0" fillId="0" borderId="15" xfId="0" applyNumberFormat="1" applyBorder="1" applyAlignment="1">
      <alignment horizontal="center"/>
    </xf>
    <xf numFmtId="171" fontId="0" fillId="0" borderId="0" xfId="0" applyNumberFormat="1" applyAlignment="1"/>
    <xf numFmtId="171" fontId="0" fillId="0" borderId="15" xfId="0" applyNumberFormat="1" applyBorder="1" applyAlignment="1"/>
    <xf numFmtId="171" fontId="0" fillId="0" borderId="0" xfId="0" applyNumberFormat="1"/>
    <xf numFmtId="0" fontId="0" fillId="0" borderId="0" xfId="0" applyFill="1" applyBorder="1" applyAlignment="1"/>
    <xf numFmtId="0" fontId="0" fillId="0" borderId="19" xfId="0" applyFill="1" applyBorder="1" applyAlignment="1"/>
    <xf numFmtId="0" fontId="12" fillId="0" borderId="20" xfId="0" applyFont="1" applyFill="1" applyBorder="1" applyAlignment="1">
      <alignment horizontal="center"/>
    </xf>
    <xf numFmtId="172" fontId="0" fillId="0" borderId="0" xfId="0" applyNumberFormat="1"/>
    <xf numFmtId="173" fontId="0" fillId="0" borderId="0" xfId="0" applyNumberFormat="1" applyAlignment="1">
      <alignment horizontal="right"/>
    </xf>
    <xf numFmtId="174" fontId="0" fillId="0" borderId="0" xfId="0" applyNumberFormat="1"/>
    <xf numFmtId="173" fontId="0" fillId="0" borderId="15" xfId="0" applyNumberFormat="1" applyBorder="1" applyAlignment="1">
      <alignment horizontal="right"/>
    </xf>
    <xf numFmtId="172" fontId="0" fillId="0" borderId="0" xfId="1" applyNumberFormat="1" applyFont="1" applyAlignment="1"/>
    <xf numFmtId="172" fontId="0" fillId="0" borderId="15" xfId="0" applyNumberFormat="1" applyBorder="1"/>
    <xf numFmtId="170" fontId="0" fillId="0" borderId="0" xfId="0" applyNumberFormat="1" applyBorder="1" applyAlignment="1">
      <alignment horizontal="center"/>
    </xf>
    <xf numFmtId="173" fontId="0" fillId="0" borderId="0" xfId="0" applyNumberFormat="1" applyBorder="1" applyAlignment="1">
      <alignment horizontal="right"/>
    </xf>
    <xf numFmtId="43" fontId="0" fillId="0" borderId="0" xfId="1" applyFont="1"/>
    <xf numFmtId="2" fontId="0" fillId="0" borderId="0" xfId="0" applyNumberFormat="1" applyBorder="1"/>
    <xf numFmtId="10" fontId="0" fillId="0" borderId="0" xfId="0" applyNumberFormat="1" applyBorder="1"/>
    <xf numFmtId="1" fontId="0" fillId="0" borderId="1" xfId="0" applyNumberFormat="1" applyBorder="1"/>
    <xf numFmtId="43" fontId="0" fillId="0" borderId="0" xfId="1" applyFont="1" applyBorder="1"/>
    <xf numFmtId="4" fontId="0" fillId="0" borderId="0" xfId="0" applyNumberFormat="1" applyFill="1"/>
    <xf numFmtId="171" fontId="0" fillId="0" borderId="0" xfId="0" applyNumberFormat="1" applyBorder="1" applyAlignment="1">
      <alignment horizontal="center"/>
    </xf>
    <xf numFmtId="171" fontId="0" fillId="0" borderId="0" xfId="0" applyNumberFormat="1" applyBorder="1" applyAlignment="1"/>
    <xf numFmtId="0" fontId="0" fillId="0" borderId="21" xfId="0" applyBorder="1"/>
    <xf numFmtId="165" fontId="0" fillId="0" borderId="0" xfId="2" applyNumberFormat="1" applyFont="1"/>
    <xf numFmtId="0" fontId="0" fillId="0" borderId="0" xfId="0" applyAlignment="1">
      <alignment horizontal="right"/>
    </xf>
    <xf numFmtId="165" fontId="0" fillId="0" borderId="15" xfId="2" applyNumberFormat="1" applyFont="1" applyBorder="1"/>
    <xf numFmtId="0" fontId="0" fillId="0" borderId="0" xfId="0" applyFill="1" applyBorder="1"/>
    <xf numFmtId="43" fontId="0" fillId="0" borderId="1" xfId="1" applyFont="1" applyFill="1" applyBorder="1"/>
    <xf numFmtId="0" fontId="0" fillId="0" borderId="1" xfId="0" applyFill="1" applyBorder="1"/>
    <xf numFmtId="9" fontId="0" fillId="0" borderId="1" xfId="0" applyNumberFormat="1" applyBorder="1"/>
    <xf numFmtId="10" fontId="0" fillId="4" borderId="5" xfId="2" applyNumberFormat="1" applyFont="1" applyFill="1" applyBorder="1"/>
    <xf numFmtId="9" fontId="0" fillId="11" borderId="0" xfId="2" applyFont="1" applyFill="1"/>
    <xf numFmtId="10" fontId="0" fillId="11" borderId="0" xfId="2" applyNumberFormat="1" applyFont="1" applyFill="1"/>
    <xf numFmtId="0" fontId="0" fillId="11" borderId="0" xfId="0" applyFill="1"/>
    <xf numFmtId="10" fontId="0" fillId="11" borderId="0" xfId="0" applyNumberFormat="1" applyFill="1"/>
    <xf numFmtId="0" fontId="7" fillId="6" borderId="0" xfId="0" applyFont="1" applyFill="1" applyAlignment="1">
      <alignment horizontal="center" vertical="center"/>
    </xf>
    <xf numFmtId="0" fontId="10" fillId="6" borderId="9"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10" xfId="0" applyFont="1" applyFill="1" applyBorder="1" applyAlignment="1">
      <alignment horizontal="center" vertical="center"/>
    </xf>
  </cellXfs>
  <cellStyles count="4">
    <cellStyle name="Moeda" xfId="3" builtinId="4"/>
    <cellStyle name="Normal" xfId="0" builtinId="0"/>
    <cellStyle name="Porcentagem" xfId="2" builtinId="5"/>
    <cellStyle name="Vírgula" xfId="1" builtinId="3"/>
  </cellStyles>
  <dxfs count="2">
    <dxf>
      <border>
        <left style="thin">
          <color rgb="FF92D050"/>
        </left>
        <right style="thin">
          <color rgb="FF92D050"/>
        </right>
        <top style="thin">
          <color rgb="FF92D050"/>
        </top>
        <bottom style="thin">
          <color rgb="FF92D050"/>
        </bottom>
        <vertical/>
        <horizontal/>
      </border>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a:t>Histograma dos retornos</a:t>
            </a:r>
          </a:p>
        </c:rich>
      </c:tx>
      <c:overlay val="0"/>
    </c:title>
    <c:autoTitleDeleted val="0"/>
    <c:plotArea>
      <c:layout/>
      <c:barChart>
        <c:barDir val="col"/>
        <c:grouping val="clustered"/>
        <c:varyColors val="0"/>
        <c:ser>
          <c:idx val="0"/>
          <c:order val="0"/>
          <c:tx>
            <c:v>Freqüência</c:v>
          </c:tx>
          <c:invertIfNegative val="0"/>
          <c:cat>
            <c:strRef>
              <c:f>Plan4!$A$2:$A$33</c:f>
              <c:strCache>
                <c:ptCount val="32"/>
                <c:pt idx="0">
                  <c:v>-0,767842181</c:v>
                </c:pt>
                <c:pt idx="1">
                  <c:v>-0,563343538</c:v>
                </c:pt>
                <c:pt idx="2">
                  <c:v>-0,358844895</c:v>
                </c:pt>
                <c:pt idx="3">
                  <c:v>-0,154346253</c:v>
                </c:pt>
                <c:pt idx="4">
                  <c:v>0,05015239</c:v>
                </c:pt>
                <c:pt idx="5">
                  <c:v>0,254651033</c:v>
                </c:pt>
                <c:pt idx="6">
                  <c:v>0,459149676</c:v>
                </c:pt>
                <c:pt idx="7">
                  <c:v>0,663648319</c:v>
                </c:pt>
                <c:pt idx="8">
                  <c:v>0,868146962</c:v>
                </c:pt>
                <c:pt idx="9">
                  <c:v>1,072645604</c:v>
                </c:pt>
                <c:pt idx="10">
                  <c:v>1,277144247</c:v>
                </c:pt>
                <c:pt idx="11">
                  <c:v>1,48164289</c:v>
                </c:pt>
                <c:pt idx="12">
                  <c:v>1,686141533</c:v>
                </c:pt>
                <c:pt idx="13">
                  <c:v>1,890640176</c:v>
                </c:pt>
                <c:pt idx="14">
                  <c:v>2,095138818</c:v>
                </c:pt>
                <c:pt idx="15">
                  <c:v>2,299637461</c:v>
                </c:pt>
                <c:pt idx="16">
                  <c:v>2,504136104</c:v>
                </c:pt>
                <c:pt idx="17">
                  <c:v>2,708634747</c:v>
                </c:pt>
                <c:pt idx="18">
                  <c:v>2,91313339</c:v>
                </c:pt>
                <c:pt idx="19">
                  <c:v>3,117632033</c:v>
                </c:pt>
                <c:pt idx="20">
                  <c:v>3,322130675</c:v>
                </c:pt>
                <c:pt idx="21">
                  <c:v>3,526629318</c:v>
                </c:pt>
                <c:pt idx="22">
                  <c:v>3,731127961</c:v>
                </c:pt>
                <c:pt idx="23">
                  <c:v>3,935626604</c:v>
                </c:pt>
                <c:pt idx="24">
                  <c:v>4,140125247</c:v>
                </c:pt>
                <c:pt idx="25">
                  <c:v>4,34462389</c:v>
                </c:pt>
                <c:pt idx="26">
                  <c:v>4,549122532</c:v>
                </c:pt>
                <c:pt idx="27">
                  <c:v>4,753621175</c:v>
                </c:pt>
                <c:pt idx="28">
                  <c:v>4,958119818</c:v>
                </c:pt>
                <c:pt idx="29">
                  <c:v>5,162618461</c:v>
                </c:pt>
                <c:pt idx="30">
                  <c:v>5,367117104</c:v>
                </c:pt>
                <c:pt idx="31">
                  <c:v>Mais</c:v>
                </c:pt>
              </c:strCache>
            </c:strRef>
          </c:cat>
          <c:val>
            <c:numRef>
              <c:f>Plan4!$B$2:$B$33</c:f>
              <c:numCache>
                <c:formatCode>General</c:formatCode>
                <c:ptCount val="32"/>
                <c:pt idx="0">
                  <c:v>1</c:v>
                </c:pt>
                <c:pt idx="1">
                  <c:v>23</c:v>
                </c:pt>
                <c:pt idx="2">
                  <c:v>119</c:v>
                </c:pt>
                <c:pt idx="3">
                  <c:v>222</c:v>
                </c:pt>
                <c:pt idx="4">
                  <c:v>178</c:v>
                </c:pt>
                <c:pt idx="5">
                  <c:v>139</c:v>
                </c:pt>
                <c:pt idx="6">
                  <c:v>92</c:v>
                </c:pt>
                <c:pt idx="7">
                  <c:v>65</c:v>
                </c:pt>
                <c:pt idx="8">
                  <c:v>46</c:v>
                </c:pt>
                <c:pt idx="9">
                  <c:v>34</c:v>
                </c:pt>
                <c:pt idx="10">
                  <c:v>29</c:v>
                </c:pt>
                <c:pt idx="11">
                  <c:v>13</c:v>
                </c:pt>
                <c:pt idx="12">
                  <c:v>9</c:v>
                </c:pt>
                <c:pt idx="13">
                  <c:v>15</c:v>
                </c:pt>
                <c:pt idx="14">
                  <c:v>6</c:v>
                </c:pt>
                <c:pt idx="15">
                  <c:v>2</c:v>
                </c:pt>
                <c:pt idx="16">
                  <c:v>4</c:v>
                </c:pt>
                <c:pt idx="17">
                  <c:v>1</c:v>
                </c:pt>
                <c:pt idx="18">
                  <c:v>0</c:v>
                </c:pt>
                <c:pt idx="19">
                  <c:v>0</c:v>
                </c:pt>
                <c:pt idx="20">
                  <c:v>0</c:v>
                </c:pt>
                <c:pt idx="21">
                  <c:v>1</c:v>
                </c:pt>
                <c:pt idx="22">
                  <c:v>0</c:v>
                </c:pt>
                <c:pt idx="23">
                  <c:v>0</c:v>
                </c:pt>
                <c:pt idx="24">
                  <c:v>0</c:v>
                </c:pt>
                <c:pt idx="25">
                  <c:v>0</c:v>
                </c:pt>
                <c:pt idx="26">
                  <c:v>0</c:v>
                </c:pt>
                <c:pt idx="27">
                  <c:v>0</c:v>
                </c:pt>
                <c:pt idx="28">
                  <c:v>0</c:v>
                </c:pt>
                <c:pt idx="29">
                  <c:v>0</c:v>
                </c:pt>
                <c:pt idx="30">
                  <c:v>0</c:v>
                </c:pt>
                <c:pt idx="31">
                  <c:v>1</c:v>
                </c:pt>
              </c:numCache>
            </c:numRef>
          </c:val>
          <c:extLst>
            <c:ext xmlns:c16="http://schemas.microsoft.com/office/drawing/2014/chart" uri="{C3380CC4-5D6E-409C-BE32-E72D297353CC}">
              <c16:uniqueId val="{00000000-B0D9-4242-A2C5-237103188D1D}"/>
            </c:ext>
          </c:extLst>
        </c:ser>
        <c:dLbls>
          <c:showLegendKey val="0"/>
          <c:showVal val="0"/>
          <c:showCatName val="0"/>
          <c:showSerName val="0"/>
          <c:showPercent val="0"/>
          <c:showBubbleSize val="0"/>
        </c:dLbls>
        <c:gapWidth val="150"/>
        <c:axId val="395122368"/>
        <c:axId val="395125088"/>
      </c:barChart>
      <c:catAx>
        <c:axId val="395122368"/>
        <c:scaling>
          <c:orientation val="minMax"/>
        </c:scaling>
        <c:delete val="0"/>
        <c:axPos val="b"/>
        <c:title>
          <c:tx>
            <c:rich>
              <a:bodyPr/>
              <a:lstStyle/>
              <a:p>
                <a:pPr>
                  <a:defRPr/>
                </a:pPr>
                <a:r>
                  <a:rPr lang="pt-BR"/>
                  <a:t>Bloco</a:t>
                </a:r>
              </a:p>
            </c:rich>
          </c:tx>
          <c:overlay val="0"/>
        </c:title>
        <c:numFmt formatCode="General" sourceLinked="0"/>
        <c:majorTickMark val="out"/>
        <c:minorTickMark val="none"/>
        <c:tickLblPos val="nextTo"/>
        <c:crossAx val="395125088"/>
        <c:crosses val="autoZero"/>
        <c:auto val="1"/>
        <c:lblAlgn val="ctr"/>
        <c:lblOffset val="100"/>
        <c:noMultiLvlLbl val="0"/>
      </c:catAx>
      <c:valAx>
        <c:axId val="395125088"/>
        <c:scaling>
          <c:orientation val="minMax"/>
        </c:scaling>
        <c:delete val="0"/>
        <c:axPos val="l"/>
        <c:title>
          <c:tx>
            <c:rich>
              <a:bodyPr/>
              <a:lstStyle/>
              <a:p>
                <a:pPr>
                  <a:defRPr/>
                </a:pPr>
                <a:r>
                  <a:rPr lang="pt-BR"/>
                  <a:t>Freqüência</a:t>
                </a:r>
              </a:p>
            </c:rich>
          </c:tx>
          <c:overlay val="0"/>
        </c:title>
        <c:numFmt formatCode="General" sourceLinked="1"/>
        <c:majorTickMark val="out"/>
        <c:minorTickMark val="none"/>
        <c:tickLblPos val="nextTo"/>
        <c:crossAx val="395122368"/>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PreçoLivre!$B$6</c:f>
              <c:strCache>
                <c:ptCount val="1"/>
                <c:pt idx="0">
                  <c:v> 500,00 </c:v>
                </c:pt>
              </c:strCache>
            </c:strRef>
          </c:tx>
          <c:spPr>
            <a:ln w="19050" cap="rnd">
              <a:solidFill>
                <a:schemeClr val="accent1"/>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PreçoLivre!$C$6:$V$6</c:f>
              <c:numCache>
                <c:formatCode>_(* #,##0.00_);_(* \(#,##0.00\);_(* "-"??_);_(@_)</c:formatCode>
                <c:ptCount val="20"/>
                <c:pt idx="0">
                  <c:v>528.47052209570256</c:v>
                </c:pt>
                <c:pt idx="1">
                  <c:v>565.18959232178509</c:v>
                </c:pt>
                <c:pt idx="2">
                  <c:v>589.18780247805716</c:v>
                </c:pt>
                <c:pt idx="3">
                  <c:v>626.58996857382806</c:v>
                </c:pt>
                <c:pt idx="4">
                  <c:v>646.60865985624264</c:v>
                </c:pt>
                <c:pt idx="5">
                  <c:v>666.89990981508561</c:v>
                </c:pt>
                <c:pt idx="6">
                  <c:v>684.08905246164795</c:v>
                </c:pt>
                <c:pt idx="7">
                  <c:v>716.09959750293638</c:v>
                </c:pt>
                <c:pt idx="8">
                  <c:v>753.00901502197041</c:v>
                </c:pt>
                <c:pt idx="9">
                  <c:v>779.76760498700514</c:v>
                </c:pt>
                <c:pt idx="10">
                  <c:v>816.37809263940346</c:v>
                </c:pt>
                <c:pt idx="11">
                  <c:v>881.73733831386346</c:v>
                </c:pt>
                <c:pt idx="12">
                  <c:v>932.91256501892224</c:v>
                </c:pt>
                <c:pt idx="13">
                  <c:v>996.0764888076942</c:v>
                </c:pt>
                <c:pt idx="14">
                  <c:v>1066.6467122529975</c:v>
                </c:pt>
                <c:pt idx="15">
                  <c:v>1115.8277793875777</c:v>
                </c:pt>
                <c:pt idx="16">
                  <c:v>1146.7541341816086</c:v>
                </c:pt>
                <c:pt idx="17">
                  <c:v>1216.9771930536417</c:v>
                </c:pt>
                <c:pt idx="18">
                  <c:v>1264.4333580153718</c:v>
                </c:pt>
                <c:pt idx="19">
                  <c:v>1321.946432419589</c:v>
                </c:pt>
              </c:numCache>
            </c:numRef>
          </c:yVal>
          <c:smooth val="0"/>
          <c:extLst>
            <c:ext xmlns:c16="http://schemas.microsoft.com/office/drawing/2014/chart" uri="{C3380CC4-5D6E-409C-BE32-E72D297353CC}">
              <c16:uniqueId val="{00000000-85B7-4674-B516-81EAEBE6B5B0}"/>
            </c:ext>
          </c:extLst>
        </c:ser>
        <c:ser>
          <c:idx val="1"/>
          <c:order val="1"/>
          <c:spPr>
            <a:ln w="19050" cap="rnd">
              <a:solidFill>
                <a:schemeClr val="accent2"/>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PreçoLivre!$B$7:$V$7</c:f>
              <c:numCache>
                <c:formatCode>_(* #,##0.00_);_(* \(#,##0.00\);_(* "-"??_);_(@_)</c:formatCode>
                <c:ptCount val="21"/>
                <c:pt idx="0">
                  <c:v>500</c:v>
                </c:pt>
                <c:pt idx="1">
                  <c:v>519.12308104454178</c:v>
                </c:pt>
                <c:pt idx="2">
                  <c:v>568.71950954067302</c:v>
                </c:pt>
                <c:pt idx="3">
                  <c:v>574.93755647521095</c:v>
                </c:pt>
                <c:pt idx="4">
                  <c:v>591.49577574833495</c:v>
                </c:pt>
                <c:pt idx="5">
                  <c:v>646.98203122520044</c:v>
                </c:pt>
                <c:pt idx="6">
                  <c:v>692.12998107239559</c:v>
                </c:pt>
                <c:pt idx="7">
                  <c:v>717.79109159589052</c:v>
                </c:pt>
                <c:pt idx="8">
                  <c:v>746.84378293026646</c:v>
                </c:pt>
                <c:pt idx="9">
                  <c:v>784.63179627025056</c:v>
                </c:pt>
                <c:pt idx="10">
                  <c:v>823.70987100778711</c:v>
                </c:pt>
                <c:pt idx="11">
                  <c:v>867.66687557687669</c:v>
                </c:pt>
                <c:pt idx="12">
                  <c:v>910.1197151395495</c:v>
                </c:pt>
                <c:pt idx="13">
                  <c:v>942.30826338349323</c:v>
                </c:pt>
                <c:pt idx="14">
                  <c:v>955.59885280938659</c:v>
                </c:pt>
                <c:pt idx="15">
                  <c:v>1024.8078812561046</c:v>
                </c:pt>
                <c:pt idx="16">
                  <c:v>1119.1943435339579</c:v>
                </c:pt>
                <c:pt idx="17">
                  <c:v>1168.7325259272473</c:v>
                </c:pt>
                <c:pt idx="18">
                  <c:v>1195.6951673223125</c:v>
                </c:pt>
                <c:pt idx="19">
                  <c:v>1252.4041545571215</c:v>
                </c:pt>
                <c:pt idx="20">
                  <c:v>1297.5778487961054</c:v>
                </c:pt>
              </c:numCache>
            </c:numRef>
          </c:yVal>
          <c:smooth val="0"/>
          <c:extLst>
            <c:ext xmlns:c16="http://schemas.microsoft.com/office/drawing/2014/chart" uri="{C3380CC4-5D6E-409C-BE32-E72D297353CC}">
              <c16:uniqueId val="{00000002-85B7-4674-B516-81EAEBE6B5B0}"/>
            </c:ext>
          </c:extLst>
        </c:ser>
        <c:ser>
          <c:idx val="2"/>
          <c:order val="2"/>
          <c:spPr>
            <a:ln w="19050" cap="rnd">
              <a:solidFill>
                <a:schemeClr val="accent3"/>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PreçoLivre!$B$8:$V$8</c:f>
              <c:numCache>
                <c:formatCode>_(* #,##0.00_);_(* \(#,##0.00\);_(* "-"??_);_(@_)</c:formatCode>
                <c:ptCount val="21"/>
                <c:pt idx="0">
                  <c:v>500</c:v>
                </c:pt>
                <c:pt idx="1">
                  <c:v>525.15069136614773</c:v>
                </c:pt>
                <c:pt idx="2">
                  <c:v>560.14837275186687</c:v>
                </c:pt>
                <c:pt idx="3">
                  <c:v>593.66485182337669</c:v>
                </c:pt>
                <c:pt idx="4">
                  <c:v>614.71924781722282</c:v>
                </c:pt>
                <c:pt idx="5">
                  <c:v>640.90093271925014</c:v>
                </c:pt>
                <c:pt idx="6">
                  <c:v>684.41292398120675</c:v>
                </c:pt>
                <c:pt idx="7">
                  <c:v>698.46980192480953</c:v>
                </c:pt>
                <c:pt idx="8">
                  <c:v>742.93024653815962</c:v>
                </c:pt>
                <c:pt idx="9">
                  <c:v>771.40812748311566</c:v>
                </c:pt>
                <c:pt idx="10">
                  <c:v>792.58064522591246</c:v>
                </c:pt>
                <c:pt idx="11">
                  <c:v>805.78117554029029</c:v>
                </c:pt>
                <c:pt idx="12">
                  <c:v>856.18031765686169</c:v>
                </c:pt>
                <c:pt idx="13">
                  <c:v>909.84628944751989</c:v>
                </c:pt>
                <c:pt idx="14">
                  <c:v>982.03871798232615</c:v>
                </c:pt>
                <c:pt idx="15">
                  <c:v>1057.0925558315237</c:v>
                </c:pt>
                <c:pt idx="16">
                  <c:v>1139.3882622686885</c:v>
                </c:pt>
                <c:pt idx="17">
                  <c:v>1212.1006381132584</c:v>
                </c:pt>
                <c:pt idx="18">
                  <c:v>1267.2082056988518</c:v>
                </c:pt>
                <c:pt idx="19">
                  <c:v>1307.4800261030844</c:v>
                </c:pt>
                <c:pt idx="20">
                  <c:v>1338.3544340555036</c:v>
                </c:pt>
              </c:numCache>
            </c:numRef>
          </c:yVal>
          <c:smooth val="0"/>
          <c:extLst>
            <c:ext xmlns:c16="http://schemas.microsoft.com/office/drawing/2014/chart" uri="{C3380CC4-5D6E-409C-BE32-E72D297353CC}">
              <c16:uniqueId val="{00000003-85B7-4674-B516-81EAEBE6B5B0}"/>
            </c:ext>
          </c:extLst>
        </c:ser>
        <c:ser>
          <c:idx val="3"/>
          <c:order val="3"/>
          <c:spPr>
            <a:ln w="19050" cap="rnd">
              <a:solidFill>
                <a:schemeClr val="accent4"/>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PreçoLivre!$B$9:$V$9</c:f>
              <c:numCache>
                <c:formatCode>_(* #,##0.00_);_(* \(#,##0.00\);_(* "-"??_);_(@_)</c:formatCode>
                <c:ptCount val="21"/>
                <c:pt idx="0">
                  <c:v>500</c:v>
                </c:pt>
                <c:pt idx="1">
                  <c:v>514.25716059688421</c:v>
                </c:pt>
                <c:pt idx="2">
                  <c:v>540.31675151844365</c:v>
                </c:pt>
                <c:pt idx="3">
                  <c:v>552.48800851242629</c:v>
                </c:pt>
                <c:pt idx="4">
                  <c:v>565.19596248125038</c:v>
                </c:pt>
                <c:pt idx="5">
                  <c:v>602.77620497635758</c:v>
                </c:pt>
                <c:pt idx="6">
                  <c:v>628.18193188558155</c:v>
                </c:pt>
                <c:pt idx="7">
                  <c:v>655.60087275399974</c:v>
                </c:pt>
                <c:pt idx="8">
                  <c:v>683.12685471031295</c:v>
                </c:pt>
                <c:pt idx="9">
                  <c:v>699.56159136062695</c:v>
                </c:pt>
                <c:pt idx="10">
                  <c:v>758.28581577756927</c:v>
                </c:pt>
                <c:pt idx="11">
                  <c:v>806.60516204891508</c:v>
                </c:pt>
                <c:pt idx="12">
                  <c:v>834.69305964338287</c:v>
                </c:pt>
                <c:pt idx="13">
                  <c:v>906.63491036519144</c:v>
                </c:pt>
                <c:pt idx="14">
                  <c:v>963.93969028748381</c:v>
                </c:pt>
                <c:pt idx="15">
                  <c:v>1000.5951495849946</c:v>
                </c:pt>
                <c:pt idx="16">
                  <c:v>1062.3279566374867</c:v>
                </c:pt>
                <c:pt idx="17">
                  <c:v>1119.8055702568058</c:v>
                </c:pt>
                <c:pt idx="18">
                  <c:v>1193.4506741250425</c:v>
                </c:pt>
                <c:pt idx="19">
                  <c:v>1268.8025347656624</c:v>
                </c:pt>
                <c:pt idx="20">
                  <c:v>1349.4302315754796</c:v>
                </c:pt>
              </c:numCache>
            </c:numRef>
          </c:yVal>
          <c:smooth val="0"/>
          <c:extLst>
            <c:ext xmlns:c16="http://schemas.microsoft.com/office/drawing/2014/chart" uri="{C3380CC4-5D6E-409C-BE32-E72D297353CC}">
              <c16:uniqueId val="{00000004-85B7-4674-B516-81EAEBE6B5B0}"/>
            </c:ext>
          </c:extLst>
        </c:ser>
        <c:ser>
          <c:idx val="4"/>
          <c:order val="4"/>
          <c:spPr>
            <a:ln w="19050" cap="rnd">
              <a:solidFill>
                <a:schemeClr val="accent5"/>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PreçoLivre!$B$10:$V$10</c:f>
              <c:numCache>
                <c:formatCode>_(* #,##0.00_);_(* \(#,##0.00\);_(* "-"??_);_(@_)</c:formatCode>
                <c:ptCount val="21"/>
                <c:pt idx="0">
                  <c:v>500</c:v>
                </c:pt>
                <c:pt idx="1">
                  <c:v>533.63592405363499</c:v>
                </c:pt>
                <c:pt idx="2">
                  <c:v>559.64689703338433</c:v>
                </c:pt>
                <c:pt idx="3">
                  <c:v>591.37691310097716</c:v>
                </c:pt>
                <c:pt idx="4">
                  <c:v>618.71912812225617</c:v>
                </c:pt>
                <c:pt idx="5">
                  <c:v>652.02812518616383</c:v>
                </c:pt>
                <c:pt idx="6">
                  <c:v>682.75324398269163</c:v>
                </c:pt>
                <c:pt idx="7">
                  <c:v>701.4886304418219</c:v>
                </c:pt>
                <c:pt idx="8">
                  <c:v>733.29720239791914</c:v>
                </c:pt>
                <c:pt idx="9">
                  <c:v>772.74108667581459</c:v>
                </c:pt>
                <c:pt idx="10">
                  <c:v>807.27507827417446</c:v>
                </c:pt>
                <c:pt idx="11">
                  <c:v>863.41170322210542</c:v>
                </c:pt>
                <c:pt idx="12">
                  <c:v>923.21925858381724</c:v>
                </c:pt>
                <c:pt idx="13">
                  <c:v>914.62567688280626</c:v>
                </c:pt>
                <c:pt idx="14">
                  <c:v>952.77547761932271</c:v>
                </c:pt>
                <c:pt idx="15">
                  <c:v>990.386978795863</c:v>
                </c:pt>
                <c:pt idx="16">
                  <c:v>1057.3425859829072</c:v>
                </c:pt>
                <c:pt idx="17">
                  <c:v>1140.0442839299135</c:v>
                </c:pt>
                <c:pt idx="18">
                  <c:v>1212.9053727092576</c:v>
                </c:pt>
                <c:pt idx="19">
                  <c:v>1289.1981542073013</c:v>
                </c:pt>
                <c:pt idx="20">
                  <c:v>1331.73441671312</c:v>
                </c:pt>
              </c:numCache>
            </c:numRef>
          </c:yVal>
          <c:smooth val="0"/>
          <c:extLst>
            <c:ext xmlns:c16="http://schemas.microsoft.com/office/drawing/2014/chart" uri="{C3380CC4-5D6E-409C-BE32-E72D297353CC}">
              <c16:uniqueId val="{00000005-85B7-4674-B516-81EAEBE6B5B0}"/>
            </c:ext>
          </c:extLst>
        </c:ser>
        <c:ser>
          <c:idx val="5"/>
          <c:order val="5"/>
          <c:spPr>
            <a:ln w="19050" cap="rnd">
              <a:solidFill>
                <a:schemeClr val="accent6"/>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PreçoLivre!$B$11:$V$11</c:f>
              <c:numCache>
                <c:formatCode>_(* #,##0.00_);_(* \(#,##0.00\);_(* "-"??_);_(@_)</c:formatCode>
                <c:ptCount val="21"/>
                <c:pt idx="0">
                  <c:v>500</c:v>
                </c:pt>
                <c:pt idx="1">
                  <c:v>544.74035456453203</c:v>
                </c:pt>
                <c:pt idx="2">
                  <c:v>582.69507032801664</c:v>
                </c:pt>
                <c:pt idx="3">
                  <c:v>610.84533090441528</c:v>
                </c:pt>
                <c:pt idx="4">
                  <c:v>645.11796908307667</c:v>
                </c:pt>
                <c:pt idx="5">
                  <c:v>690.69127514145532</c:v>
                </c:pt>
                <c:pt idx="6">
                  <c:v>702.47434853030461</c:v>
                </c:pt>
                <c:pt idx="7">
                  <c:v>773.83100266785152</c:v>
                </c:pt>
                <c:pt idx="8">
                  <c:v>797.96284366161478</c:v>
                </c:pt>
                <c:pt idx="9">
                  <c:v>818.37481635318204</c:v>
                </c:pt>
                <c:pt idx="10">
                  <c:v>855.65969140040806</c:v>
                </c:pt>
                <c:pt idx="11">
                  <c:v>924.44081845548465</c:v>
                </c:pt>
                <c:pt idx="12">
                  <c:v>977.70206605240901</c:v>
                </c:pt>
                <c:pt idx="13">
                  <c:v>1022.0568352903881</c:v>
                </c:pt>
                <c:pt idx="14">
                  <c:v>1097.9172150778256</c:v>
                </c:pt>
                <c:pt idx="15">
                  <c:v>1131.4153471026598</c:v>
                </c:pt>
                <c:pt idx="16">
                  <c:v>1195.6331890240601</c:v>
                </c:pt>
                <c:pt idx="17">
                  <c:v>1269.1514587571073</c:v>
                </c:pt>
                <c:pt idx="18">
                  <c:v>1310.4291059024752</c:v>
                </c:pt>
                <c:pt idx="19">
                  <c:v>1373.768066751715</c:v>
                </c:pt>
                <c:pt idx="20">
                  <c:v>1417.5315520102176</c:v>
                </c:pt>
              </c:numCache>
            </c:numRef>
          </c:yVal>
          <c:smooth val="0"/>
          <c:extLst>
            <c:ext xmlns:c16="http://schemas.microsoft.com/office/drawing/2014/chart" uri="{C3380CC4-5D6E-409C-BE32-E72D297353CC}">
              <c16:uniqueId val="{00000006-85B7-4674-B516-81EAEBE6B5B0}"/>
            </c:ext>
          </c:extLst>
        </c:ser>
        <c:ser>
          <c:idx val="6"/>
          <c:order val="6"/>
          <c:spPr>
            <a:ln w="19050" cap="rnd">
              <a:solidFill>
                <a:schemeClr val="accent1">
                  <a:lumMod val="6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PreçoLivre!$B$12:$V$12</c:f>
              <c:numCache>
                <c:formatCode>_(* #,##0.00_);_(* \(#,##0.00\);_(* "-"??_);_(@_)</c:formatCode>
                <c:ptCount val="21"/>
                <c:pt idx="0">
                  <c:v>500</c:v>
                </c:pt>
                <c:pt idx="1">
                  <c:v>515.34543962774683</c:v>
                </c:pt>
                <c:pt idx="2">
                  <c:v>547.65331197555315</c:v>
                </c:pt>
                <c:pt idx="3">
                  <c:v>579.99792431157209</c:v>
                </c:pt>
                <c:pt idx="4">
                  <c:v>616.6655784417942</c:v>
                </c:pt>
                <c:pt idx="5">
                  <c:v>643.28252341013865</c:v>
                </c:pt>
                <c:pt idx="6">
                  <c:v>657.94031218608552</c:v>
                </c:pt>
                <c:pt idx="7">
                  <c:v>709.12896203082551</c:v>
                </c:pt>
                <c:pt idx="8">
                  <c:v>758.19885500498765</c:v>
                </c:pt>
                <c:pt idx="9">
                  <c:v>816.76166692692004</c:v>
                </c:pt>
                <c:pt idx="10">
                  <c:v>874.08508929675304</c:v>
                </c:pt>
                <c:pt idx="11">
                  <c:v>917.99407623596085</c:v>
                </c:pt>
                <c:pt idx="12">
                  <c:v>979.88603679636731</c:v>
                </c:pt>
                <c:pt idx="13">
                  <c:v>1015.2703654073231</c:v>
                </c:pt>
                <c:pt idx="14">
                  <c:v>1110.6494978508174</c:v>
                </c:pt>
                <c:pt idx="15">
                  <c:v>1155.3119222094442</c:v>
                </c:pt>
                <c:pt idx="16">
                  <c:v>1202.0947443624234</c:v>
                </c:pt>
                <c:pt idx="17">
                  <c:v>1264.3327509138128</c:v>
                </c:pt>
                <c:pt idx="18">
                  <c:v>1319.2571357619051</c:v>
                </c:pt>
                <c:pt idx="19">
                  <c:v>1373.7442198060473</c:v>
                </c:pt>
                <c:pt idx="20">
                  <c:v>1411.4634715924283</c:v>
                </c:pt>
              </c:numCache>
            </c:numRef>
          </c:yVal>
          <c:smooth val="0"/>
          <c:extLst>
            <c:ext xmlns:c16="http://schemas.microsoft.com/office/drawing/2014/chart" uri="{C3380CC4-5D6E-409C-BE32-E72D297353CC}">
              <c16:uniqueId val="{00000007-85B7-4674-B516-81EAEBE6B5B0}"/>
            </c:ext>
          </c:extLst>
        </c:ser>
        <c:ser>
          <c:idx val="7"/>
          <c:order val="7"/>
          <c:spPr>
            <a:ln w="19050" cap="rnd">
              <a:solidFill>
                <a:schemeClr val="accent2">
                  <a:lumMod val="6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PreçoLivre!$B$13:$V$13</c:f>
              <c:numCache>
                <c:formatCode>_(* #,##0.00_);_(* \(#,##0.00\);_(* "-"??_);_(@_)</c:formatCode>
                <c:ptCount val="21"/>
                <c:pt idx="0">
                  <c:v>500</c:v>
                </c:pt>
                <c:pt idx="1">
                  <c:v>547.99508466473105</c:v>
                </c:pt>
                <c:pt idx="2">
                  <c:v>564.39306319158402</c:v>
                </c:pt>
                <c:pt idx="3">
                  <c:v>582.56423380625745</c:v>
                </c:pt>
                <c:pt idx="4">
                  <c:v>618.11897798146299</c:v>
                </c:pt>
                <c:pt idx="5">
                  <c:v>661.11492238831909</c:v>
                </c:pt>
                <c:pt idx="6">
                  <c:v>691.30049987169798</c:v>
                </c:pt>
                <c:pt idx="7">
                  <c:v>728.7281759497846</c:v>
                </c:pt>
                <c:pt idx="8">
                  <c:v>746.73964911096505</c:v>
                </c:pt>
                <c:pt idx="9">
                  <c:v>801.74875496182199</c:v>
                </c:pt>
                <c:pt idx="10">
                  <c:v>836.41647738891481</c:v>
                </c:pt>
                <c:pt idx="11">
                  <c:v>881.5111210118248</c:v>
                </c:pt>
                <c:pt idx="12">
                  <c:v>953.70621023176489</c:v>
                </c:pt>
                <c:pt idx="13">
                  <c:v>970.25413261700749</c:v>
                </c:pt>
                <c:pt idx="14">
                  <c:v>998.86715111311719</c:v>
                </c:pt>
                <c:pt idx="15">
                  <c:v>1000.3693570873716</c:v>
                </c:pt>
                <c:pt idx="16">
                  <c:v>1054.1607629839009</c:v>
                </c:pt>
                <c:pt idx="17">
                  <c:v>1134.2174175444691</c:v>
                </c:pt>
                <c:pt idx="18">
                  <c:v>1197.1813444324064</c:v>
                </c:pt>
                <c:pt idx="19">
                  <c:v>1294.2995544890573</c:v>
                </c:pt>
                <c:pt idx="20">
                  <c:v>1359.0332860567935</c:v>
                </c:pt>
              </c:numCache>
            </c:numRef>
          </c:yVal>
          <c:smooth val="0"/>
          <c:extLst>
            <c:ext xmlns:c16="http://schemas.microsoft.com/office/drawing/2014/chart" uri="{C3380CC4-5D6E-409C-BE32-E72D297353CC}">
              <c16:uniqueId val="{00000008-85B7-4674-B516-81EAEBE6B5B0}"/>
            </c:ext>
          </c:extLst>
        </c:ser>
        <c:ser>
          <c:idx val="8"/>
          <c:order val="8"/>
          <c:spPr>
            <a:ln w="19050" cap="rnd">
              <a:solidFill>
                <a:schemeClr val="accent3">
                  <a:lumMod val="6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PreçoLivre!$B$14:$V$14</c:f>
              <c:numCache>
                <c:formatCode>_(* #,##0.00_);_(* \(#,##0.00\);_(* "-"??_);_(@_)</c:formatCode>
                <c:ptCount val="21"/>
                <c:pt idx="0">
                  <c:v>500</c:v>
                </c:pt>
                <c:pt idx="1">
                  <c:v>520.73712926830513</c:v>
                </c:pt>
                <c:pt idx="2">
                  <c:v>557.50491026518421</c:v>
                </c:pt>
                <c:pt idx="3">
                  <c:v>580.95792959482674</c:v>
                </c:pt>
                <c:pt idx="4">
                  <c:v>608.65551294235036</c:v>
                </c:pt>
                <c:pt idx="5">
                  <c:v>633.80096378008761</c:v>
                </c:pt>
                <c:pt idx="6">
                  <c:v>672.4763702840097</c:v>
                </c:pt>
                <c:pt idx="7">
                  <c:v>684.70994281202002</c:v>
                </c:pt>
                <c:pt idx="8">
                  <c:v>729.5666616082575</c:v>
                </c:pt>
                <c:pt idx="9">
                  <c:v>779.32029397144686</c:v>
                </c:pt>
                <c:pt idx="10">
                  <c:v>835.52517962118941</c:v>
                </c:pt>
                <c:pt idx="11">
                  <c:v>884.15044637961125</c:v>
                </c:pt>
                <c:pt idx="12">
                  <c:v>921.56599092903912</c:v>
                </c:pt>
                <c:pt idx="13">
                  <c:v>962.70533701713282</c:v>
                </c:pt>
                <c:pt idx="14">
                  <c:v>988.18838002006112</c:v>
                </c:pt>
                <c:pt idx="15">
                  <c:v>1008.7926011598819</c:v>
                </c:pt>
                <c:pt idx="16">
                  <c:v>1028.4617673423907</c:v>
                </c:pt>
                <c:pt idx="17">
                  <c:v>1132.4392167972421</c:v>
                </c:pt>
                <c:pt idx="18">
                  <c:v>1159.3180978675978</c:v>
                </c:pt>
                <c:pt idx="19">
                  <c:v>1250.3160006708856</c:v>
                </c:pt>
                <c:pt idx="20">
                  <c:v>1276.4865952941211</c:v>
                </c:pt>
              </c:numCache>
            </c:numRef>
          </c:yVal>
          <c:smooth val="0"/>
          <c:extLst>
            <c:ext xmlns:c16="http://schemas.microsoft.com/office/drawing/2014/chart" uri="{C3380CC4-5D6E-409C-BE32-E72D297353CC}">
              <c16:uniqueId val="{00000009-85B7-4674-B516-81EAEBE6B5B0}"/>
            </c:ext>
          </c:extLst>
        </c:ser>
        <c:ser>
          <c:idx val="9"/>
          <c:order val="9"/>
          <c:spPr>
            <a:ln w="19050" cap="rnd">
              <a:solidFill>
                <a:schemeClr val="accent4">
                  <a:lumMod val="6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PreçoLivre!$B$15:$V$15</c:f>
              <c:numCache>
                <c:formatCode>_(* #,##0.00_);_(* \(#,##0.00\);_(* "-"??_);_(@_)</c:formatCode>
                <c:ptCount val="21"/>
                <c:pt idx="0">
                  <c:v>500</c:v>
                </c:pt>
                <c:pt idx="1">
                  <c:v>511.87573338464767</c:v>
                </c:pt>
                <c:pt idx="2">
                  <c:v>536.46507669096047</c:v>
                </c:pt>
                <c:pt idx="3">
                  <c:v>549.67238794790705</c:v>
                </c:pt>
                <c:pt idx="4">
                  <c:v>582.42809315366765</c:v>
                </c:pt>
                <c:pt idx="5">
                  <c:v>592.78726937609736</c:v>
                </c:pt>
                <c:pt idx="6">
                  <c:v>614.96720412783759</c:v>
                </c:pt>
                <c:pt idx="7">
                  <c:v>633.20735804425192</c:v>
                </c:pt>
                <c:pt idx="8">
                  <c:v>667.30873907063494</c:v>
                </c:pt>
                <c:pt idx="9">
                  <c:v>713.6760314373729</c:v>
                </c:pt>
                <c:pt idx="10">
                  <c:v>743.67893982337432</c:v>
                </c:pt>
                <c:pt idx="11">
                  <c:v>801.22037677626236</c:v>
                </c:pt>
                <c:pt idx="12">
                  <c:v>810.0242064096002</c:v>
                </c:pt>
                <c:pt idx="13">
                  <c:v>879.46792207341002</c:v>
                </c:pt>
                <c:pt idx="14">
                  <c:v>911.83038688414615</c:v>
                </c:pt>
                <c:pt idx="15">
                  <c:v>985.16219933196396</c:v>
                </c:pt>
                <c:pt idx="16">
                  <c:v>1037.1148346387806</c:v>
                </c:pt>
                <c:pt idx="17">
                  <c:v>1102.0617134814017</c:v>
                </c:pt>
                <c:pt idx="18">
                  <c:v>1178.0672031120819</c:v>
                </c:pt>
                <c:pt idx="19">
                  <c:v>1200.1156646623776</c:v>
                </c:pt>
                <c:pt idx="20">
                  <c:v>1268.4718407700689</c:v>
                </c:pt>
              </c:numCache>
            </c:numRef>
          </c:yVal>
          <c:smooth val="0"/>
          <c:extLst>
            <c:ext xmlns:c16="http://schemas.microsoft.com/office/drawing/2014/chart" uri="{C3380CC4-5D6E-409C-BE32-E72D297353CC}">
              <c16:uniqueId val="{0000000A-85B7-4674-B516-81EAEBE6B5B0}"/>
            </c:ext>
          </c:extLst>
        </c:ser>
        <c:ser>
          <c:idx val="10"/>
          <c:order val="10"/>
          <c:spPr>
            <a:ln w="19050" cap="rnd">
              <a:solidFill>
                <a:schemeClr val="accent5">
                  <a:lumMod val="6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PreçoLivre!$B$16:$V$16</c:f>
              <c:numCache>
                <c:formatCode>_(* #,##0.00_);_(* \(#,##0.00\);_(* "-"??_);_(@_)</c:formatCode>
                <c:ptCount val="21"/>
                <c:pt idx="0">
                  <c:v>500</c:v>
                </c:pt>
                <c:pt idx="1">
                  <c:v>536.23489753705326</c:v>
                </c:pt>
                <c:pt idx="2">
                  <c:v>564.63439540442312</c:v>
                </c:pt>
                <c:pt idx="3">
                  <c:v>596.77496367962851</c:v>
                </c:pt>
                <c:pt idx="4">
                  <c:v>621.14418693006212</c:v>
                </c:pt>
                <c:pt idx="5">
                  <c:v>633.25695599562516</c:v>
                </c:pt>
                <c:pt idx="6">
                  <c:v>663.28909929100359</c:v>
                </c:pt>
                <c:pt idx="7">
                  <c:v>700.73040298813703</c:v>
                </c:pt>
                <c:pt idx="8">
                  <c:v>722.78220042062333</c:v>
                </c:pt>
                <c:pt idx="9">
                  <c:v>741.07052451712093</c:v>
                </c:pt>
                <c:pt idx="10">
                  <c:v>780.11155735499915</c:v>
                </c:pt>
                <c:pt idx="11">
                  <c:v>818.80210620580806</c:v>
                </c:pt>
                <c:pt idx="12">
                  <c:v>833.46153091423116</c:v>
                </c:pt>
                <c:pt idx="13">
                  <c:v>925.96339815478154</c:v>
                </c:pt>
                <c:pt idx="14">
                  <c:v>980.69521314567396</c:v>
                </c:pt>
                <c:pt idx="15">
                  <c:v>1079.4709439192586</c:v>
                </c:pt>
                <c:pt idx="16">
                  <c:v>1149.6305259129506</c:v>
                </c:pt>
                <c:pt idx="17">
                  <c:v>1222.6910162681399</c:v>
                </c:pt>
                <c:pt idx="18">
                  <c:v>1286.5295188004184</c:v>
                </c:pt>
                <c:pt idx="19">
                  <c:v>1345.1918006783478</c:v>
                </c:pt>
                <c:pt idx="20">
                  <c:v>1388.3598388187902</c:v>
                </c:pt>
              </c:numCache>
            </c:numRef>
          </c:yVal>
          <c:smooth val="0"/>
          <c:extLst>
            <c:ext xmlns:c16="http://schemas.microsoft.com/office/drawing/2014/chart" uri="{C3380CC4-5D6E-409C-BE32-E72D297353CC}">
              <c16:uniqueId val="{0000000B-85B7-4674-B516-81EAEBE6B5B0}"/>
            </c:ext>
          </c:extLst>
        </c:ser>
        <c:ser>
          <c:idx val="11"/>
          <c:order val="11"/>
          <c:spPr>
            <a:ln w="19050" cap="rnd">
              <a:solidFill>
                <a:schemeClr val="accent6">
                  <a:lumMod val="6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PreçoLivre!$B$17:$V$17</c:f>
              <c:numCache>
                <c:formatCode>_(* #,##0.00_);_(* \(#,##0.00\);_(* "-"??_);_(@_)</c:formatCode>
                <c:ptCount val="21"/>
                <c:pt idx="0">
                  <c:v>500</c:v>
                </c:pt>
                <c:pt idx="1">
                  <c:v>549.78520507911992</c:v>
                </c:pt>
                <c:pt idx="2">
                  <c:v>557.1916203696959</c:v>
                </c:pt>
                <c:pt idx="3">
                  <c:v>588.71991069510625</c:v>
                </c:pt>
                <c:pt idx="4">
                  <c:v>627.46846339360263</c:v>
                </c:pt>
                <c:pt idx="5">
                  <c:v>671.86099446598121</c:v>
                </c:pt>
                <c:pt idx="6">
                  <c:v>703.63024049640774</c:v>
                </c:pt>
                <c:pt idx="7">
                  <c:v>747.59803536677111</c:v>
                </c:pt>
                <c:pt idx="8">
                  <c:v>802.23169762173563</c:v>
                </c:pt>
                <c:pt idx="9">
                  <c:v>819.79300295346866</c:v>
                </c:pt>
                <c:pt idx="10">
                  <c:v>887.83047875355078</c:v>
                </c:pt>
                <c:pt idx="11">
                  <c:v>925.76187487080665</c:v>
                </c:pt>
                <c:pt idx="12">
                  <c:v>959.82959503908023</c:v>
                </c:pt>
                <c:pt idx="13">
                  <c:v>1051.9709865678637</c:v>
                </c:pt>
                <c:pt idx="14">
                  <c:v>1132.1221496803591</c:v>
                </c:pt>
                <c:pt idx="15">
                  <c:v>1200.5366423881837</c:v>
                </c:pt>
                <c:pt idx="16">
                  <c:v>1224.7187500493949</c:v>
                </c:pt>
                <c:pt idx="17">
                  <c:v>1273.6753751050705</c:v>
                </c:pt>
                <c:pt idx="18">
                  <c:v>1337.5500749888574</c:v>
                </c:pt>
                <c:pt idx="19">
                  <c:v>1377.9147538968125</c:v>
                </c:pt>
                <c:pt idx="20">
                  <c:v>1427.7886441697135</c:v>
                </c:pt>
              </c:numCache>
            </c:numRef>
          </c:yVal>
          <c:smooth val="0"/>
          <c:extLst>
            <c:ext xmlns:c16="http://schemas.microsoft.com/office/drawing/2014/chart" uri="{C3380CC4-5D6E-409C-BE32-E72D297353CC}">
              <c16:uniqueId val="{0000000C-85B7-4674-B516-81EAEBE6B5B0}"/>
            </c:ext>
          </c:extLst>
        </c:ser>
        <c:ser>
          <c:idx val="12"/>
          <c:order val="12"/>
          <c:spPr>
            <a:ln w="19050" cap="rnd">
              <a:solidFill>
                <a:schemeClr val="accent1">
                  <a:lumMod val="80000"/>
                  <a:lumOff val="2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PreçoLivre!$B$18:$V$18</c:f>
              <c:numCache>
                <c:formatCode>_(* #,##0.00_);_(* \(#,##0.00\);_(* "-"??_);_(@_)</c:formatCode>
                <c:ptCount val="21"/>
                <c:pt idx="0">
                  <c:v>500</c:v>
                </c:pt>
                <c:pt idx="1">
                  <c:v>518.64031088794195</c:v>
                </c:pt>
                <c:pt idx="2">
                  <c:v>526.23889453101947</c:v>
                </c:pt>
                <c:pt idx="3">
                  <c:v>569.48601484993389</c:v>
                </c:pt>
                <c:pt idx="4">
                  <c:v>600.43614263267784</c:v>
                </c:pt>
                <c:pt idx="5">
                  <c:v>649.90100616616678</c:v>
                </c:pt>
                <c:pt idx="6">
                  <c:v>685.38828920744277</c:v>
                </c:pt>
                <c:pt idx="7">
                  <c:v>747.6027746613571</c:v>
                </c:pt>
                <c:pt idx="8">
                  <c:v>797.7561987848311</c:v>
                </c:pt>
                <c:pt idx="9">
                  <c:v>828.28214881477481</c:v>
                </c:pt>
                <c:pt idx="10">
                  <c:v>884.98972372072149</c:v>
                </c:pt>
                <c:pt idx="11">
                  <c:v>922.38510913341543</c:v>
                </c:pt>
                <c:pt idx="12">
                  <c:v>971.26627985724156</c:v>
                </c:pt>
                <c:pt idx="13">
                  <c:v>1018.3964777418721</c:v>
                </c:pt>
                <c:pt idx="14">
                  <c:v>1084.7156095094108</c:v>
                </c:pt>
                <c:pt idx="15">
                  <c:v>1108.5501087392636</c:v>
                </c:pt>
                <c:pt idx="16">
                  <c:v>1175.5902777707397</c:v>
                </c:pt>
                <c:pt idx="17">
                  <c:v>1222.967133617532</c:v>
                </c:pt>
                <c:pt idx="18">
                  <c:v>1314.6540502870041</c:v>
                </c:pt>
                <c:pt idx="19">
                  <c:v>1361.5142226376111</c:v>
                </c:pt>
                <c:pt idx="20">
                  <c:v>1441.0378146969338</c:v>
                </c:pt>
              </c:numCache>
            </c:numRef>
          </c:yVal>
          <c:smooth val="0"/>
          <c:extLst>
            <c:ext xmlns:c16="http://schemas.microsoft.com/office/drawing/2014/chart" uri="{C3380CC4-5D6E-409C-BE32-E72D297353CC}">
              <c16:uniqueId val="{0000000D-85B7-4674-B516-81EAEBE6B5B0}"/>
            </c:ext>
          </c:extLst>
        </c:ser>
        <c:ser>
          <c:idx val="13"/>
          <c:order val="13"/>
          <c:spPr>
            <a:ln w="19050" cap="rnd">
              <a:solidFill>
                <a:schemeClr val="accent2">
                  <a:lumMod val="80000"/>
                  <a:lumOff val="2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PreçoLivre!$B$19:$V$19</c:f>
              <c:numCache>
                <c:formatCode>_(* #,##0.00_);_(* \(#,##0.00\);_(* "-"??_);_(@_)</c:formatCode>
                <c:ptCount val="21"/>
                <c:pt idx="0">
                  <c:v>500</c:v>
                </c:pt>
                <c:pt idx="1">
                  <c:v>511.91615948069744</c:v>
                </c:pt>
                <c:pt idx="2">
                  <c:v>533.184119734619</c:v>
                </c:pt>
                <c:pt idx="3">
                  <c:v>542.90204393575368</c:v>
                </c:pt>
                <c:pt idx="4">
                  <c:v>576.11300109673823</c:v>
                </c:pt>
                <c:pt idx="5">
                  <c:v>601.7347698574556</c:v>
                </c:pt>
                <c:pt idx="6">
                  <c:v>639.3223107099933</c:v>
                </c:pt>
                <c:pt idx="7">
                  <c:v>657.1403629107466</c:v>
                </c:pt>
                <c:pt idx="8">
                  <c:v>697.52852588517942</c:v>
                </c:pt>
                <c:pt idx="9">
                  <c:v>765.27293404957629</c:v>
                </c:pt>
                <c:pt idx="10">
                  <c:v>794.0256060217713</c:v>
                </c:pt>
                <c:pt idx="11">
                  <c:v>855.31486731155178</c:v>
                </c:pt>
                <c:pt idx="12">
                  <c:v>871.13478374831129</c:v>
                </c:pt>
                <c:pt idx="13">
                  <c:v>904.12749128909115</c:v>
                </c:pt>
                <c:pt idx="14">
                  <c:v>991.67258012292393</c:v>
                </c:pt>
                <c:pt idx="15">
                  <c:v>1030.9594000958857</c:v>
                </c:pt>
                <c:pt idx="16">
                  <c:v>1083.2446101047167</c:v>
                </c:pt>
                <c:pt idx="17">
                  <c:v>1109.8759517867791</c:v>
                </c:pt>
                <c:pt idx="18">
                  <c:v>1162.3903046713335</c:v>
                </c:pt>
                <c:pt idx="19">
                  <c:v>1231.9899805201039</c:v>
                </c:pt>
                <c:pt idx="20">
                  <c:v>1318.0738540453167</c:v>
                </c:pt>
              </c:numCache>
            </c:numRef>
          </c:yVal>
          <c:smooth val="0"/>
          <c:extLst>
            <c:ext xmlns:c16="http://schemas.microsoft.com/office/drawing/2014/chart" uri="{C3380CC4-5D6E-409C-BE32-E72D297353CC}">
              <c16:uniqueId val="{0000000E-85B7-4674-B516-81EAEBE6B5B0}"/>
            </c:ext>
          </c:extLst>
        </c:ser>
        <c:ser>
          <c:idx val="14"/>
          <c:order val="14"/>
          <c:spPr>
            <a:ln w="19050" cap="rnd">
              <a:solidFill>
                <a:schemeClr val="accent3">
                  <a:lumMod val="80000"/>
                  <a:lumOff val="2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PreçoLivre!$B$20:$V$20</c:f>
              <c:numCache>
                <c:formatCode>_(* #,##0.00_);_(* \(#,##0.00\);_(* "-"??_);_(@_)</c:formatCode>
                <c:ptCount val="21"/>
                <c:pt idx="0">
                  <c:v>500</c:v>
                </c:pt>
                <c:pt idx="1">
                  <c:v>506.12952193848662</c:v>
                </c:pt>
                <c:pt idx="2">
                  <c:v>536.56913326133622</c:v>
                </c:pt>
                <c:pt idx="3">
                  <c:v>554.91016365276846</c:v>
                </c:pt>
                <c:pt idx="4">
                  <c:v>582.70053045100099</c:v>
                </c:pt>
                <c:pt idx="5">
                  <c:v>636.63602875165725</c:v>
                </c:pt>
                <c:pt idx="6">
                  <c:v>659.28373442090299</c:v>
                </c:pt>
                <c:pt idx="7">
                  <c:v>683.50097594744341</c:v>
                </c:pt>
                <c:pt idx="8">
                  <c:v>709.97796039031766</c:v>
                </c:pt>
                <c:pt idx="9">
                  <c:v>742.82367523246774</c:v>
                </c:pt>
                <c:pt idx="10">
                  <c:v>772.06824158692348</c:v>
                </c:pt>
                <c:pt idx="11">
                  <c:v>798.5953202932094</c:v>
                </c:pt>
                <c:pt idx="12">
                  <c:v>844.43667367684498</c:v>
                </c:pt>
                <c:pt idx="13">
                  <c:v>894.20029651444861</c:v>
                </c:pt>
                <c:pt idx="14">
                  <c:v>950.07937066496618</c:v>
                </c:pt>
                <c:pt idx="15">
                  <c:v>1014.5828372408855</c:v>
                </c:pt>
                <c:pt idx="16">
                  <c:v>1031.7300224181638</c:v>
                </c:pt>
                <c:pt idx="17">
                  <c:v>1082.9546968325346</c:v>
                </c:pt>
                <c:pt idx="18">
                  <c:v>1129.5973449704215</c:v>
                </c:pt>
                <c:pt idx="19">
                  <c:v>1185.4870131826726</c:v>
                </c:pt>
                <c:pt idx="20">
                  <c:v>1263.7091168775376</c:v>
                </c:pt>
              </c:numCache>
            </c:numRef>
          </c:yVal>
          <c:smooth val="0"/>
          <c:extLst>
            <c:ext xmlns:c16="http://schemas.microsoft.com/office/drawing/2014/chart" uri="{C3380CC4-5D6E-409C-BE32-E72D297353CC}">
              <c16:uniqueId val="{0000000F-85B7-4674-B516-81EAEBE6B5B0}"/>
            </c:ext>
          </c:extLst>
        </c:ser>
        <c:ser>
          <c:idx val="15"/>
          <c:order val="15"/>
          <c:spPr>
            <a:ln w="19050" cap="rnd">
              <a:solidFill>
                <a:schemeClr val="accent4">
                  <a:lumMod val="80000"/>
                  <a:lumOff val="2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PreçoLivre!$B$21:$V$21</c:f>
              <c:numCache>
                <c:formatCode>_(* #,##0.00_);_(* \(#,##0.00\);_(* "-"??_);_(@_)</c:formatCode>
                <c:ptCount val="21"/>
                <c:pt idx="0">
                  <c:v>500</c:v>
                </c:pt>
                <c:pt idx="1">
                  <c:v>527.7244185810813</c:v>
                </c:pt>
                <c:pt idx="2">
                  <c:v>553.47790955185963</c:v>
                </c:pt>
                <c:pt idx="3">
                  <c:v>597.5171302120666</c:v>
                </c:pt>
                <c:pt idx="4">
                  <c:v>611.29178045581818</c:v>
                </c:pt>
                <c:pt idx="5">
                  <c:v>625.67906682129581</c:v>
                </c:pt>
                <c:pt idx="6">
                  <c:v>659.17865024519551</c:v>
                </c:pt>
                <c:pt idx="7">
                  <c:v>687.48130706840186</c:v>
                </c:pt>
                <c:pt idx="8">
                  <c:v>734.24497025939058</c:v>
                </c:pt>
                <c:pt idx="9">
                  <c:v>795.73782578651549</c:v>
                </c:pt>
                <c:pt idx="10">
                  <c:v>819.99732250671423</c:v>
                </c:pt>
                <c:pt idx="11">
                  <c:v>844.98410520007781</c:v>
                </c:pt>
                <c:pt idx="12">
                  <c:v>891.67906766485521</c:v>
                </c:pt>
                <c:pt idx="13">
                  <c:v>923.28522426984671</c:v>
                </c:pt>
                <c:pt idx="14">
                  <c:v>919.96469325900489</c:v>
                </c:pt>
                <c:pt idx="15">
                  <c:v>958.03546261066947</c:v>
                </c:pt>
                <c:pt idx="16">
                  <c:v>1009.4877325475122</c:v>
                </c:pt>
                <c:pt idx="17">
                  <c:v>1061.129714567797</c:v>
                </c:pt>
                <c:pt idx="18">
                  <c:v>1061.0752858704629</c:v>
                </c:pt>
                <c:pt idx="19">
                  <c:v>1152.1397076129974</c:v>
                </c:pt>
                <c:pt idx="20">
                  <c:v>1229.8552971207621</c:v>
                </c:pt>
              </c:numCache>
            </c:numRef>
          </c:yVal>
          <c:smooth val="0"/>
          <c:extLst>
            <c:ext xmlns:c16="http://schemas.microsoft.com/office/drawing/2014/chart" uri="{C3380CC4-5D6E-409C-BE32-E72D297353CC}">
              <c16:uniqueId val="{00000010-85B7-4674-B516-81EAEBE6B5B0}"/>
            </c:ext>
          </c:extLst>
        </c:ser>
        <c:ser>
          <c:idx val="16"/>
          <c:order val="16"/>
          <c:spPr>
            <a:ln w="19050" cap="rnd">
              <a:solidFill>
                <a:schemeClr val="accent5">
                  <a:lumMod val="80000"/>
                  <a:lumOff val="2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PreçoLivre!$B$22:$V$22</c:f>
              <c:numCache>
                <c:formatCode>_(* #,##0.00_);_(* \(#,##0.00\);_(* "-"??_);_(@_)</c:formatCode>
                <c:ptCount val="21"/>
                <c:pt idx="0">
                  <c:v>500</c:v>
                </c:pt>
                <c:pt idx="1">
                  <c:v>517.99472757883359</c:v>
                </c:pt>
                <c:pt idx="2">
                  <c:v>542.7402716546917</c:v>
                </c:pt>
                <c:pt idx="3">
                  <c:v>560.74074088539521</c:v>
                </c:pt>
                <c:pt idx="4">
                  <c:v>598.17642360006846</c:v>
                </c:pt>
                <c:pt idx="5">
                  <c:v>642.88701147742006</c:v>
                </c:pt>
                <c:pt idx="6">
                  <c:v>652.59006888748206</c:v>
                </c:pt>
                <c:pt idx="7">
                  <c:v>683.47719243135555</c:v>
                </c:pt>
                <c:pt idx="8">
                  <c:v>725.14008754400493</c:v>
                </c:pt>
                <c:pt idx="9">
                  <c:v>776.13785920614839</c:v>
                </c:pt>
                <c:pt idx="10">
                  <c:v>829.32855946595976</c:v>
                </c:pt>
                <c:pt idx="11">
                  <c:v>863.53627640013508</c:v>
                </c:pt>
                <c:pt idx="12">
                  <c:v>896.96354569479365</c:v>
                </c:pt>
                <c:pt idx="13">
                  <c:v>944.09142833072463</c:v>
                </c:pt>
                <c:pt idx="14">
                  <c:v>1010.999879648742</c:v>
                </c:pt>
                <c:pt idx="15">
                  <c:v>1054.6265617066724</c:v>
                </c:pt>
                <c:pt idx="16">
                  <c:v>1096.4048314393133</c:v>
                </c:pt>
                <c:pt idx="17">
                  <c:v>1155.8010357839619</c:v>
                </c:pt>
                <c:pt idx="18">
                  <c:v>1239.3768364160937</c:v>
                </c:pt>
                <c:pt idx="19">
                  <c:v>1333.2755735548274</c:v>
                </c:pt>
                <c:pt idx="20">
                  <c:v>1404.815822044872</c:v>
                </c:pt>
              </c:numCache>
            </c:numRef>
          </c:yVal>
          <c:smooth val="0"/>
          <c:extLst>
            <c:ext xmlns:c16="http://schemas.microsoft.com/office/drawing/2014/chart" uri="{C3380CC4-5D6E-409C-BE32-E72D297353CC}">
              <c16:uniqueId val="{00000011-85B7-4674-B516-81EAEBE6B5B0}"/>
            </c:ext>
          </c:extLst>
        </c:ser>
        <c:ser>
          <c:idx val="17"/>
          <c:order val="17"/>
          <c:spPr>
            <a:ln w="19050" cap="rnd">
              <a:solidFill>
                <a:schemeClr val="accent6">
                  <a:lumMod val="80000"/>
                  <a:lumOff val="2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PreçoLivre!$B$23:$V$23</c:f>
              <c:numCache>
                <c:formatCode>_(* #,##0.00_);_(* \(#,##0.00\);_(* "-"??_);_(@_)</c:formatCode>
                <c:ptCount val="21"/>
                <c:pt idx="0">
                  <c:v>500</c:v>
                </c:pt>
                <c:pt idx="1">
                  <c:v>528.33071546573353</c:v>
                </c:pt>
                <c:pt idx="2">
                  <c:v>551.72926833540771</c:v>
                </c:pt>
                <c:pt idx="3">
                  <c:v>571.4170125365082</c:v>
                </c:pt>
                <c:pt idx="4">
                  <c:v>584.85426996264277</c:v>
                </c:pt>
                <c:pt idx="5">
                  <c:v>614.04703784898334</c:v>
                </c:pt>
                <c:pt idx="6">
                  <c:v>646.80229181301252</c:v>
                </c:pt>
                <c:pt idx="7">
                  <c:v>678.781876507015</c:v>
                </c:pt>
                <c:pt idx="8">
                  <c:v>713.05982509183548</c:v>
                </c:pt>
                <c:pt idx="9">
                  <c:v>752.82052120026174</c:v>
                </c:pt>
                <c:pt idx="10">
                  <c:v>781.09424634933805</c:v>
                </c:pt>
                <c:pt idx="11">
                  <c:v>828.12075266247314</c:v>
                </c:pt>
                <c:pt idx="12">
                  <c:v>875.81448140685757</c:v>
                </c:pt>
                <c:pt idx="13">
                  <c:v>926.98620709376314</c:v>
                </c:pt>
                <c:pt idx="14">
                  <c:v>991.41482691428541</c:v>
                </c:pt>
                <c:pt idx="15">
                  <c:v>1068.1298575381352</c:v>
                </c:pt>
                <c:pt idx="16">
                  <c:v>1140.3554792871307</c:v>
                </c:pt>
                <c:pt idx="17">
                  <c:v>1173.4099799857956</c:v>
                </c:pt>
                <c:pt idx="18">
                  <c:v>1221.0109566158051</c:v>
                </c:pt>
                <c:pt idx="19">
                  <c:v>1280.2072264904853</c:v>
                </c:pt>
                <c:pt idx="20">
                  <c:v>1358.449001373634</c:v>
                </c:pt>
              </c:numCache>
            </c:numRef>
          </c:yVal>
          <c:smooth val="0"/>
          <c:extLst>
            <c:ext xmlns:c16="http://schemas.microsoft.com/office/drawing/2014/chart" uri="{C3380CC4-5D6E-409C-BE32-E72D297353CC}">
              <c16:uniqueId val="{00000012-85B7-4674-B516-81EAEBE6B5B0}"/>
            </c:ext>
          </c:extLst>
        </c:ser>
        <c:ser>
          <c:idx val="18"/>
          <c:order val="18"/>
          <c:spPr>
            <a:ln w="19050" cap="rnd">
              <a:solidFill>
                <a:schemeClr val="accent1">
                  <a:lumMod val="8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PreçoLivre!$B$24:$V$24</c:f>
              <c:numCache>
                <c:formatCode>_(* #,##0.00_);_(* \(#,##0.00\);_(* "-"??_);_(@_)</c:formatCode>
                <c:ptCount val="21"/>
                <c:pt idx="0">
                  <c:v>500</c:v>
                </c:pt>
                <c:pt idx="1">
                  <c:v>514.74958873094045</c:v>
                </c:pt>
                <c:pt idx="2">
                  <c:v>548.21541546384424</c:v>
                </c:pt>
                <c:pt idx="3">
                  <c:v>584.9246559853334</c:v>
                </c:pt>
                <c:pt idx="4">
                  <c:v>617.22286637127968</c:v>
                </c:pt>
                <c:pt idx="5">
                  <c:v>633.34592381270124</c:v>
                </c:pt>
                <c:pt idx="6">
                  <c:v>681.51477815963926</c:v>
                </c:pt>
                <c:pt idx="7">
                  <c:v>711.33501370683655</c:v>
                </c:pt>
                <c:pt idx="8">
                  <c:v>751.15580460142519</c:v>
                </c:pt>
                <c:pt idx="9">
                  <c:v>814.68151699150872</c:v>
                </c:pt>
                <c:pt idx="10">
                  <c:v>832.71005112597129</c:v>
                </c:pt>
                <c:pt idx="11">
                  <c:v>860.4401263727508</c:v>
                </c:pt>
                <c:pt idx="12">
                  <c:v>861.52174822975337</c:v>
                </c:pt>
                <c:pt idx="13">
                  <c:v>934.37491421570894</c:v>
                </c:pt>
                <c:pt idx="14">
                  <c:v>963.3142504749145</c:v>
                </c:pt>
                <c:pt idx="15">
                  <c:v>994.19089014214831</c:v>
                </c:pt>
                <c:pt idx="16">
                  <c:v>1052.3673629123118</c:v>
                </c:pt>
                <c:pt idx="17">
                  <c:v>1089.8054244028656</c:v>
                </c:pt>
                <c:pt idx="18">
                  <c:v>1158.8655768165231</c:v>
                </c:pt>
                <c:pt idx="19">
                  <c:v>1209.8384240522414</c:v>
                </c:pt>
                <c:pt idx="20">
                  <c:v>1270.5529421317574</c:v>
                </c:pt>
              </c:numCache>
            </c:numRef>
          </c:yVal>
          <c:smooth val="0"/>
          <c:extLst>
            <c:ext xmlns:c16="http://schemas.microsoft.com/office/drawing/2014/chart" uri="{C3380CC4-5D6E-409C-BE32-E72D297353CC}">
              <c16:uniqueId val="{00000013-85B7-4674-B516-81EAEBE6B5B0}"/>
            </c:ext>
          </c:extLst>
        </c:ser>
        <c:ser>
          <c:idx val="19"/>
          <c:order val="19"/>
          <c:spPr>
            <a:ln w="19050" cap="rnd">
              <a:solidFill>
                <a:schemeClr val="accent2">
                  <a:lumMod val="8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PreçoLivre!$B$25:$V$25</c:f>
              <c:numCache>
                <c:formatCode>_(* #,##0.00_);_(* \(#,##0.00\);_(* "-"??_);_(@_)</c:formatCode>
                <c:ptCount val="21"/>
                <c:pt idx="0">
                  <c:v>500</c:v>
                </c:pt>
                <c:pt idx="1">
                  <c:v>536.34172567554458</c:v>
                </c:pt>
                <c:pt idx="2">
                  <c:v>553.54915971821197</c:v>
                </c:pt>
                <c:pt idx="3">
                  <c:v>593.55535422449543</c:v>
                </c:pt>
                <c:pt idx="4">
                  <c:v>628.80419149438922</c:v>
                </c:pt>
                <c:pt idx="5">
                  <c:v>653.19183190666263</c:v>
                </c:pt>
                <c:pt idx="6">
                  <c:v>693.08533343493821</c:v>
                </c:pt>
                <c:pt idx="7">
                  <c:v>708.13698012484519</c:v>
                </c:pt>
                <c:pt idx="8">
                  <c:v>747.66074308485929</c:v>
                </c:pt>
                <c:pt idx="9">
                  <c:v>781.6963861834663</c:v>
                </c:pt>
                <c:pt idx="10">
                  <c:v>804.27589134148127</c:v>
                </c:pt>
                <c:pt idx="11">
                  <c:v>822.75508958352202</c:v>
                </c:pt>
                <c:pt idx="12">
                  <c:v>902.51636774537769</c:v>
                </c:pt>
                <c:pt idx="13">
                  <c:v>945.7677605778091</c:v>
                </c:pt>
                <c:pt idx="14">
                  <c:v>1012.6087481790836</c:v>
                </c:pt>
                <c:pt idx="15">
                  <c:v>1055.4338188431439</c:v>
                </c:pt>
                <c:pt idx="16">
                  <c:v>1053.3619624740468</c:v>
                </c:pt>
                <c:pt idx="17">
                  <c:v>1100.8551955006117</c:v>
                </c:pt>
                <c:pt idx="18">
                  <c:v>1157.8312768899414</c:v>
                </c:pt>
                <c:pt idx="19">
                  <c:v>1213.0444325309202</c:v>
                </c:pt>
                <c:pt idx="20">
                  <c:v>1236.1436973142872</c:v>
                </c:pt>
              </c:numCache>
            </c:numRef>
          </c:yVal>
          <c:smooth val="0"/>
          <c:extLst>
            <c:ext xmlns:c16="http://schemas.microsoft.com/office/drawing/2014/chart" uri="{C3380CC4-5D6E-409C-BE32-E72D297353CC}">
              <c16:uniqueId val="{00000014-85B7-4674-B516-81EAEBE6B5B0}"/>
            </c:ext>
          </c:extLst>
        </c:ser>
        <c:ser>
          <c:idx val="20"/>
          <c:order val="20"/>
          <c:spPr>
            <a:ln w="19050" cap="rnd">
              <a:solidFill>
                <a:schemeClr val="accent3">
                  <a:lumMod val="8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PreçoLivre!$B$26:$V$26</c:f>
              <c:numCache>
                <c:formatCode>_(* #,##0.00_);_(* \(#,##0.00\);_(* "-"??_);_(@_)</c:formatCode>
                <c:ptCount val="21"/>
                <c:pt idx="0">
                  <c:v>500</c:v>
                </c:pt>
                <c:pt idx="1">
                  <c:v>517.46160420398792</c:v>
                </c:pt>
                <c:pt idx="2">
                  <c:v>558.86125494246369</c:v>
                </c:pt>
                <c:pt idx="3">
                  <c:v>608.85296696896103</c:v>
                </c:pt>
                <c:pt idx="4">
                  <c:v>632.04727091961695</c:v>
                </c:pt>
                <c:pt idx="5">
                  <c:v>669.08575645292387</c:v>
                </c:pt>
                <c:pt idx="6">
                  <c:v>698.52104398855988</c:v>
                </c:pt>
                <c:pt idx="7">
                  <c:v>729.40059368813843</c:v>
                </c:pt>
                <c:pt idx="8">
                  <c:v>767.65671613359746</c:v>
                </c:pt>
                <c:pt idx="9">
                  <c:v>818.11946579558423</c:v>
                </c:pt>
                <c:pt idx="10">
                  <c:v>838.90098770010775</c:v>
                </c:pt>
                <c:pt idx="11">
                  <c:v>874.53133017668767</c:v>
                </c:pt>
                <c:pt idx="12">
                  <c:v>920.55423469733</c:v>
                </c:pt>
                <c:pt idx="13">
                  <c:v>940.59808329861346</c:v>
                </c:pt>
                <c:pt idx="14">
                  <c:v>987.96769982616092</c:v>
                </c:pt>
                <c:pt idx="15">
                  <c:v>1033.4695438488236</c:v>
                </c:pt>
                <c:pt idx="16">
                  <c:v>1089.0757417143325</c:v>
                </c:pt>
                <c:pt idx="17">
                  <c:v>1165.0516693403176</c:v>
                </c:pt>
                <c:pt idx="18">
                  <c:v>1198.0026574893036</c:v>
                </c:pt>
                <c:pt idx="19">
                  <c:v>1276.984346305494</c:v>
                </c:pt>
                <c:pt idx="20">
                  <c:v>1348.0886379238516</c:v>
                </c:pt>
              </c:numCache>
            </c:numRef>
          </c:yVal>
          <c:smooth val="0"/>
          <c:extLst>
            <c:ext xmlns:c16="http://schemas.microsoft.com/office/drawing/2014/chart" uri="{C3380CC4-5D6E-409C-BE32-E72D297353CC}">
              <c16:uniqueId val="{00000015-85B7-4674-B516-81EAEBE6B5B0}"/>
            </c:ext>
          </c:extLst>
        </c:ser>
        <c:ser>
          <c:idx val="21"/>
          <c:order val="21"/>
          <c:spPr>
            <a:ln w="19050" cap="rnd">
              <a:solidFill>
                <a:schemeClr val="accent4">
                  <a:lumMod val="8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PreçoLivre!$B$27:$V$27</c:f>
              <c:numCache>
                <c:formatCode>_(* #,##0.00_);_(* \(#,##0.00\);_(* "-"??_);_(@_)</c:formatCode>
                <c:ptCount val="21"/>
                <c:pt idx="0">
                  <c:v>500</c:v>
                </c:pt>
                <c:pt idx="1">
                  <c:v>516.45489470370239</c:v>
                </c:pt>
                <c:pt idx="2">
                  <c:v>544.79609991425764</c:v>
                </c:pt>
                <c:pt idx="3">
                  <c:v>571.24968531778154</c:v>
                </c:pt>
                <c:pt idx="4">
                  <c:v>596.00959049313644</c:v>
                </c:pt>
                <c:pt idx="5">
                  <c:v>633.53637607801147</c:v>
                </c:pt>
                <c:pt idx="6">
                  <c:v>681.91459897554489</c:v>
                </c:pt>
                <c:pt idx="7">
                  <c:v>713.17834492579289</c:v>
                </c:pt>
                <c:pt idx="8">
                  <c:v>748.67908162221556</c:v>
                </c:pt>
                <c:pt idx="9">
                  <c:v>797.10986221938379</c:v>
                </c:pt>
                <c:pt idx="10">
                  <c:v>816.48635442709701</c:v>
                </c:pt>
                <c:pt idx="11">
                  <c:v>829.34031725165448</c:v>
                </c:pt>
                <c:pt idx="12">
                  <c:v>872.1599071101648</c:v>
                </c:pt>
                <c:pt idx="13">
                  <c:v>922.41017603965747</c:v>
                </c:pt>
                <c:pt idx="14">
                  <c:v>969.19796853126331</c:v>
                </c:pt>
                <c:pt idx="15">
                  <c:v>1037.3309873647088</c:v>
                </c:pt>
                <c:pt idx="16">
                  <c:v>1075.8521654020954</c:v>
                </c:pt>
                <c:pt idx="17">
                  <c:v>1116.4889514956012</c:v>
                </c:pt>
                <c:pt idx="18">
                  <c:v>1182.9599152818068</c:v>
                </c:pt>
                <c:pt idx="19">
                  <c:v>1247.3905156937126</c:v>
                </c:pt>
                <c:pt idx="20">
                  <c:v>1336.6568828056352</c:v>
                </c:pt>
              </c:numCache>
            </c:numRef>
          </c:yVal>
          <c:smooth val="0"/>
          <c:extLst>
            <c:ext xmlns:c16="http://schemas.microsoft.com/office/drawing/2014/chart" uri="{C3380CC4-5D6E-409C-BE32-E72D297353CC}">
              <c16:uniqueId val="{00000016-85B7-4674-B516-81EAEBE6B5B0}"/>
            </c:ext>
          </c:extLst>
        </c:ser>
        <c:ser>
          <c:idx val="22"/>
          <c:order val="22"/>
          <c:spPr>
            <a:ln w="19050" cap="rnd">
              <a:solidFill>
                <a:schemeClr val="accent5">
                  <a:lumMod val="8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PreçoLivre!$B$28:$V$28</c:f>
              <c:numCache>
                <c:formatCode>_(* #,##0.00_);_(* \(#,##0.00\);_(* "-"??_);_(@_)</c:formatCode>
                <c:ptCount val="21"/>
                <c:pt idx="0">
                  <c:v>500</c:v>
                </c:pt>
                <c:pt idx="1">
                  <c:v>526.75996525347352</c:v>
                </c:pt>
                <c:pt idx="2">
                  <c:v>557.93188639403877</c:v>
                </c:pt>
                <c:pt idx="3">
                  <c:v>573.53550357435449</c:v>
                </c:pt>
                <c:pt idx="4">
                  <c:v>600.73013232372853</c:v>
                </c:pt>
                <c:pt idx="5">
                  <c:v>648.92541977683823</c:v>
                </c:pt>
                <c:pt idx="6">
                  <c:v>709.5915390306676</c:v>
                </c:pt>
                <c:pt idx="7">
                  <c:v>753.23540332060736</c:v>
                </c:pt>
                <c:pt idx="8">
                  <c:v>788.88585335648906</c:v>
                </c:pt>
                <c:pt idx="9">
                  <c:v>856.52198138763538</c:v>
                </c:pt>
                <c:pt idx="10">
                  <c:v>876.36932988662181</c:v>
                </c:pt>
                <c:pt idx="11">
                  <c:v>903.82691248841024</c:v>
                </c:pt>
                <c:pt idx="12">
                  <c:v>943.39942133859256</c:v>
                </c:pt>
                <c:pt idx="13">
                  <c:v>940.85238181002069</c:v>
                </c:pt>
                <c:pt idx="14">
                  <c:v>1011.6680466408017</c:v>
                </c:pt>
                <c:pt idx="15">
                  <c:v>1053.1436833639743</c:v>
                </c:pt>
                <c:pt idx="16">
                  <c:v>1093.9272890435882</c:v>
                </c:pt>
                <c:pt idx="17">
                  <c:v>1168.7708771785519</c:v>
                </c:pt>
                <c:pt idx="18">
                  <c:v>1222.5067836366004</c:v>
                </c:pt>
                <c:pt idx="19">
                  <c:v>1263.776234983186</c:v>
                </c:pt>
                <c:pt idx="20">
                  <c:v>1316.6267358089319</c:v>
                </c:pt>
              </c:numCache>
            </c:numRef>
          </c:yVal>
          <c:smooth val="0"/>
          <c:extLst>
            <c:ext xmlns:c16="http://schemas.microsoft.com/office/drawing/2014/chart" uri="{C3380CC4-5D6E-409C-BE32-E72D297353CC}">
              <c16:uniqueId val="{00000017-85B7-4674-B516-81EAEBE6B5B0}"/>
            </c:ext>
          </c:extLst>
        </c:ser>
        <c:ser>
          <c:idx val="23"/>
          <c:order val="23"/>
          <c:spPr>
            <a:ln w="19050" cap="rnd">
              <a:solidFill>
                <a:schemeClr val="accent6">
                  <a:lumMod val="8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PreçoLivre!$B$29:$V$29</c:f>
              <c:numCache>
                <c:formatCode>_(* #,##0.00_);_(* \(#,##0.00\);_(* "-"??_);_(@_)</c:formatCode>
                <c:ptCount val="21"/>
                <c:pt idx="0">
                  <c:v>500</c:v>
                </c:pt>
                <c:pt idx="1">
                  <c:v>538.49781145631528</c:v>
                </c:pt>
                <c:pt idx="2">
                  <c:v>552.13807022759681</c:v>
                </c:pt>
                <c:pt idx="3">
                  <c:v>580.57169176763739</c:v>
                </c:pt>
                <c:pt idx="4">
                  <c:v>586.44190835328823</c:v>
                </c:pt>
                <c:pt idx="5">
                  <c:v>597.76908281872454</c:v>
                </c:pt>
                <c:pt idx="6">
                  <c:v>633.27606913710986</c:v>
                </c:pt>
                <c:pt idx="7">
                  <c:v>668.77550904771215</c:v>
                </c:pt>
                <c:pt idx="8">
                  <c:v>697.25288626213637</c:v>
                </c:pt>
                <c:pt idx="9">
                  <c:v>715.06769296366986</c:v>
                </c:pt>
                <c:pt idx="10">
                  <c:v>760.09481981233171</c:v>
                </c:pt>
                <c:pt idx="11">
                  <c:v>776.42541127100151</c:v>
                </c:pt>
                <c:pt idx="12">
                  <c:v>827.10139173227867</c:v>
                </c:pt>
                <c:pt idx="13">
                  <c:v>876.48826837337867</c:v>
                </c:pt>
                <c:pt idx="14">
                  <c:v>922.94007162557818</c:v>
                </c:pt>
                <c:pt idx="15">
                  <c:v>996.93977919413726</c:v>
                </c:pt>
                <c:pt idx="16">
                  <c:v>1025.5609287453863</c:v>
                </c:pt>
                <c:pt idx="17">
                  <c:v>1074.6236716730691</c:v>
                </c:pt>
                <c:pt idx="18">
                  <c:v>1151.3452441391476</c:v>
                </c:pt>
                <c:pt idx="19">
                  <c:v>1144.0933772804042</c:v>
                </c:pt>
                <c:pt idx="20">
                  <c:v>1209.8433826136272</c:v>
                </c:pt>
              </c:numCache>
            </c:numRef>
          </c:yVal>
          <c:smooth val="0"/>
          <c:extLst>
            <c:ext xmlns:c16="http://schemas.microsoft.com/office/drawing/2014/chart" uri="{C3380CC4-5D6E-409C-BE32-E72D297353CC}">
              <c16:uniqueId val="{00000018-85B7-4674-B516-81EAEBE6B5B0}"/>
            </c:ext>
          </c:extLst>
        </c:ser>
        <c:ser>
          <c:idx val="24"/>
          <c:order val="24"/>
          <c:spPr>
            <a:ln w="19050" cap="rnd">
              <a:solidFill>
                <a:schemeClr val="accent1">
                  <a:lumMod val="60000"/>
                  <a:lumOff val="4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PreçoLivre!$B$30:$V$30</c:f>
              <c:numCache>
                <c:formatCode>_(* #,##0.00_);_(* \(#,##0.00\);_(* "-"??_);_(@_)</c:formatCode>
                <c:ptCount val="21"/>
                <c:pt idx="0">
                  <c:v>500</c:v>
                </c:pt>
                <c:pt idx="1">
                  <c:v>526.34379388162608</c:v>
                </c:pt>
                <c:pt idx="2">
                  <c:v>576.84544519072131</c:v>
                </c:pt>
                <c:pt idx="3">
                  <c:v>602.60783835314328</c:v>
                </c:pt>
                <c:pt idx="4">
                  <c:v>670.64572173928548</c:v>
                </c:pt>
                <c:pt idx="5">
                  <c:v>715.73093762459644</c:v>
                </c:pt>
                <c:pt idx="6">
                  <c:v>753.68538800645229</c:v>
                </c:pt>
                <c:pt idx="7">
                  <c:v>792.68461801697197</c:v>
                </c:pt>
                <c:pt idx="8">
                  <c:v>842.70217102892434</c:v>
                </c:pt>
                <c:pt idx="9">
                  <c:v>932.03950199528208</c:v>
                </c:pt>
                <c:pt idx="10">
                  <c:v>944.59431438084209</c:v>
                </c:pt>
                <c:pt idx="11">
                  <c:v>968.90361948423458</c:v>
                </c:pt>
                <c:pt idx="12">
                  <c:v>1028.8209815448229</c:v>
                </c:pt>
                <c:pt idx="13">
                  <c:v>1092.75176499091</c:v>
                </c:pt>
                <c:pt idx="14">
                  <c:v>1145.159399537906</c:v>
                </c:pt>
                <c:pt idx="15">
                  <c:v>1236.7665178315153</c:v>
                </c:pt>
                <c:pt idx="16">
                  <c:v>1322.2168428934544</c:v>
                </c:pt>
                <c:pt idx="17">
                  <c:v>1437.6205789569137</c:v>
                </c:pt>
                <c:pt idx="18">
                  <c:v>1549.0406863028973</c:v>
                </c:pt>
                <c:pt idx="19">
                  <c:v>1628.0604456902565</c:v>
                </c:pt>
                <c:pt idx="20">
                  <c:v>1807.135635581729</c:v>
                </c:pt>
              </c:numCache>
            </c:numRef>
          </c:yVal>
          <c:smooth val="0"/>
          <c:extLst>
            <c:ext xmlns:c16="http://schemas.microsoft.com/office/drawing/2014/chart" uri="{C3380CC4-5D6E-409C-BE32-E72D297353CC}">
              <c16:uniqueId val="{00000019-85B7-4674-B516-81EAEBE6B5B0}"/>
            </c:ext>
          </c:extLst>
        </c:ser>
        <c:ser>
          <c:idx val="25"/>
          <c:order val="25"/>
          <c:spPr>
            <a:ln w="19050" cap="rnd">
              <a:solidFill>
                <a:schemeClr val="accent2">
                  <a:lumMod val="60000"/>
                  <a:lumOff val="4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PreçoLivre!$B$31:$V$31</c:f>
              <c:numCache>
                <c:formatCode>_(* #,##0.00_);_(* \(#,##0.00\);_(* "-"??_);_(@_)</c:formatCode>
                <c:ptCount val="21"/>
                <c:pt idx="0">
                  <c:v>500</c:v>
                </c:pt>
                <c:pt idx="1">
                  <c:v>530.79320721264355</c:v>
                </c:pt>
                <c:pt idx="2">
                  <c:v>550.19845279647188</c:v>
                </c:pt>
                <c:pt idx="3">
                  <c:v>565.12015205503019</c:v>
                </c:pt>
                <c:pt idx="4">
                  <c:v>598.18453261170941</c:v>
                </c:pt>
                <c:pt idx="5">
                  <c:v>633.68721664985833</c:v>
                </c:pt>
                <c:pt idx="6">
                  <c:v>662.58230049649342</c:v>
                </c:pt>
                <c:pt idx="7">
                  <c:v>715.3235124959923</c:v>
                </c:pt>
                <c:pt idx="8">
                  <c:v>757.57438129022501</c:v>
                </c:pt>
                <c:pt idx="9">
                  <c:v>788.2352386396542</c:v>
                </c:pt>
                <c:pt idx="10">
                  <c:v>819.50155185178608</c:v>
                </c:pt>
                <c:pt idx="11">
                  <c:v>853.06026839100684</c:v>
                </c:pt>
                <c:pt idx="12">
                  <c:v>873.56248888446419</c:v>
                </c:pt>
                <c:pt idx="13">
                  <c:v>953.09402411690587</c:v>
                </c:pt>
                <c:pt idx="14">
                  <c:v>1012.0645828970388</c:v>
                </c:pt>
                <c:pt idx="15">
                  <c:v>1098.7209553901221</c:v>
                </c:pt>
                <c:pt idx="16">
                  <c:v>1145.2695557835309</c:v>
                </c:pt>
                <c:pt idx="17">
                  <c:v>1261.4913578883134</c:v>
                </c:pt>
                <c:pt idx="18">
                  <c:v>1297.8298656068775</c:v>
                </c:pt>
                <c:pt idx="19">
                  <c:v>1337.1608118069059</c:v>
                </c:pt>
                <c:pt idx="20">
                  <c:v>1408.1382061544366</c:v>
                </c:pt>
              </c:numCache>
            </c:numRef>
          </c:yVal>
          <c:smooth val="0"/>
          <c:extLst>
            <c:ext xmlns:c16="http://schemas.microsoft.com/office/drawing/2014/chart" uri="{C3380CC4-5D6E-409C-BE32-E72D297353CC}">
              <c16:uniqueId val="{0000001A-85B7-4674-B516-81EAEBE6B5B0}"/>
            </c:ext>
          </c:extLst>
        </c:ser>
        <c:ser>
          <c:idx val="26"/>
          <c:order val="26"/>
          <c:spPr>
            <a:ln w="19050" cap="rnd">
              <a:solidFill>
                <a:schemeClr val="accent3">
                  <a:lumMod val="60000"/>
                  <a:lumOff val="4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PreçoLivre!$B$32:$V$32</c:f>
              <c:numCache>
                <c:formatCode>_(* #,##0.00_);_(* \(#,##0.00\);_(* "-"??_);_(@_)</c:formatCode>
                <c:ptCount val="21"/>
                <c:pt idx="0">
                  <c:v>500</c:v>
                </c:pt>
                <c:pt idx="1">
                  <c:v>510.97849580671408</c:v>
                </c:pt>
                <c:pt idx="2">
                  <c:v>540.4306143141489</c:v>
                </c:pt>
                <c:pt idx="3">
                  <c:v>602.52039520810547</c:v>
                </c:pt>
                <c:pt idx="4">
                  <c:v>610.12375216962198</c:v>
                </c:pt>
                <c:pt idx="5">
                  <c:v>636.51525913303431</c:v>
                </c:pt>
                <c:pt idx="6">
                  <c:v>672.49795927555681</c:v>
                </c:pt>
                <c:pt idx="7">
                  <c:v>725.40266679374815</c:v>
                </c:pt>
                <c:pt idx="8">
                  <c:v>757.72597156361655</c:v>
                </c:pt>
                <c:pt idx="9">
                  <c:v>814.64719683279179</c:v>
                </c:pt>
                <c:pt idx="10">
                  <c:v>826.01152039378144</c:v>
                </c:pt>
                <c:pt idx="11">
                  <c:v>852.43090507804607</c:v>
                </c:pt>
                <c:pt idx="12">
                  <c:v>883.63824221486425</c:v>
                </c:pt>
                <c:pt idx="13">
                  <c:v>927.34401324052362</c:v>
                </c:pt>
                <c:pt idx="14">
                  <c:v>999.57116538786852</c:v>
                </c:pt>
                <c:pt idx="15">
                  <c:v>1077.135479412007</c:v>
                </c:pt>
                <c:pt idx="16">
                  <c:v>1105.1115477633743</c:v>
                </c:pt>
                <c:pt idx="17">
                  <c:v>1166.7545352738218</c:v>
                </c:pt>
                <c:pt idx="18">
                  <c:v>1222.9286215092784</c:v>
                </c:pt>
                <c:pt idx="19">
                  <c:v>1264.1821712947697</c:v>
                </c:pt>
                <c:pt idx="20">
                  <c:v>1366.636869176152</c:v>
                </c:pt>
              </c:numCache>
            </c:numRef>
          </c:yVal>
          <c:smooth val="0"/>
          <c:extLst>
            <c:ext xmlns:c16="http://schemas.microsoft.com/office/drawing/2014/chart" uri="{C3380CC4-5D6E-409C-BE32-E72D297353CC}">
              <c16:uniqueId val="{0000001B-85B7-4674-B516-81EAEBE6B5B0}"/>
            </c:ext>
          </c:extLst>
        </c:ser>
        <c:ser>
          <c:idx val="27"/>
          <c:order val="27"/>
          <c:spPr>
            <a:ln w="19050" cap="rnd">
              <a:solidFill>
                <a:schemeClr val="accent4">
                  <a:lumMod val="60000"/>
                  <a:lumOff val="4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PreçoLivre!$B$33:$V$33</c:f>
              <c:numCache>
                <c:formatCode>_(* #,##0.00_);_(* \(#,##0.00\);_(* "-"??_);_(@_)</c:formatCode>
                <c:ptCount val="21"/>
                <c:pt idx="0">
                  <c:v>500</c:v>
                </c:pt>
                <c:pt idx="1">
                  <c:v>538.02275515496081</c:v>
                </c:pt>
                <c:pt idx="2">
                  <c:v>570.24331580877299</c:v>
                </c:pt>
                <c:pt idx="3">
                  <c:v>612.14800493258531</c:v>
                </c:pt>
                <c:pt idx="4">
                  <c:v>658.3706437889856</c:v>
                </c:pt>
                <c:pt idx="5">
                  <c:v>708.38946233957597</c:v>
                </c:pt>
                <c:pt idx="6">
                  <c:v>722.34389899005532</c:v>
                </c:pt>
                <c:pt idx="7">
                  <c:v>741.08034632257886</c:v>
                </c:pt>
                <c:pt idx="8">
                  <c:v>772.28147062473931</c:v>
                </c:pt>
                <c:pt idx="9">
                  <c:v>800.9413643050508</c:v>
                </c:pt>
                <c:pt idx="10">
                  <c:v>838.57068099008995</c:v>
                </c:pt>
                <c:pt idx="11">
                  <c:v>868.69871477646791</c:v>
                </c:pt>
                <c:pt idx="12">
                  <c:v>947.01730598704637</c:v>
                </c:pt>
                <c:pt idx="13">
                  <c:v>977.67765588405803</c:v>
                </c:pt>
                <c:pt idx="14">
                  <c:v>1027.6761514309269</c:v>
                </c:pt>
                <c:pt idx="15">
                  <c:v>1087.2142177391713</c:v>
                </c:pt>
                <c:pt idx="16">
                  <c:v>1157.1167422527938</c:v>
                </c:pt>
                <c:pt idx="17">
                  <c:v>1221.3761895003126</c:v>
                </c:pt>
                <c:pt idx="18">
                  <c:v>1299.7975552042974</c:v>
                </c:pt>
                <c:pt idx="19">
                  <c:v>1391.5783454741554</c:v>
                </c:pt>
                <c:pt idx="20">
                  <c:v>1464.3414270205342</c:v>
                </c:pt>
              </c:numCache>
            </c:numRef>
          </c:yVal>
          <c:smooth val="0"/>
          <c:extLst>
            <c:ext xmlns:c16="http://schemas.microsoft.com/office/drawing/2014/chart" uri="{C3380CC4-5D6E-409C-BE32-E72D297353CC}">
              <c16:uniqueId val="{0000001C-85B7-4674-B516-81EAEBE6B5B0}"/>
            </c:ext>
          </c:extLst>
        </c:ser>
        <c:ser>
          <c:idx val="28"/>
          <c:order val="28"/>
          <c:spPr>
            <a:ln w="19050" cap="rnd">
              <a:solidFill>
                <a:schemeClr val="accent5">
                  <a:lumMod val="60000"/>
                  <a:lumOff val="4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PreçoLivre!$B$34:$V$34</c:f>
              <c:numCache>
                <c:formatCode>_(* #,##0.00_);_(* \(#,##0.00\);_(* "-"??_);_(@_)</c:formatCode>
                <c:ptCount val="21"/>
                <c:pt idx="0">
                  <c:v>500</c:v>
                </c:pt>
                <c:pt idx="1">
                  <c:v>533.01673958578442</c:v>
                </c:pt>
                <c:pt idx="2">
                  <c:v>558.71128410268773</c:v>
                </c:pt>
                <c:pt idx="3">
                  <c:v>605.10402032963782</c:v>
                </c:pt>
                <c:pt idx="4">
                  <c:v>614.61085946345679</c:v>
                </c:pt>
                <c:pt idx="5">
                  <c:v>638.20496737168037</c:v>
                </c:pt>
                <c:pt idx="6">
                  <c:v>637.33957431122826</c:v>
                </c:pt>
                <c:pt idx="7">
                  <c:v>661.39526950580716</c:v>
                </c:pt>
                <c:pt idx="8">
                  <c:v>713.6360811939719</c:v>
                </c:pt>
                <c:pt idx="9">
                  <c:v>736.38231780424792</c:v>
                </c:pt>
                <c:pt idx="10">
                  <c:v>746.81358564754669</c:v>
                </c:pt>
                <c:pt idx="11">
                  <c:v>798.24968983883673</c:v>
                </c:pt>
                <c:pt idx="12">
                  <c:v>844.60155642150687</c:v>
                </c:pt>
                <c:pt idx="13">
                  <c:v>899.20301126783897</c:v>
                </c:pt>
                <c:pt idx="14">
                  <c:v>954.9779490934701</c:v>
                </c:pt>
                <c:pt idx="15">
                  <c:v>987.68592524678456</c:v>
                </c:pt>
                <c:pt idx="16">
                  <c:v>1062.8865179907889</c:v>
                </c:pt>
                <c:pt idx="17">
                  <c:v>1083.1639244511493</c:v>
                </c:pt>
                <c:pt idx="18">
                  <c:v>1137.5823729970341</c:v>
                </c:pt>
                <c:pt idx="19">
                  <c:v>1180.5736699873682</c:v>
                </c:pt>
                <c:pt idx="20">
                  <c:v>1269.9378137036279</c:v>
                </c:pt>
              </c:numCache>
            </c:numRef>
          </c:yVal>
          <c:smooth val="0"/>
          <c:extLst>
            <c:ext xmlns:c16="http://schemas.microsoft.com/office/drawing/2014/chart" uri="{C3380CC4-5D6E-409C-BE32-E72D297353CC}">
              <c16:uniqueId val="{0000001D-85B7-4674-B516-81EAEBE6B5B0}"/>
            </c:ext>
          </c:extLst>
        </c:ser>
        <c:ser>
          <c:idx val="29"/>
          <c:order val="29"/>
          <c:spPr>
            <a:ln w="19050" cap="rnd">
              <a:solidFill>
                <a:schemeClr val="accent6">
                  <a:lumMod val="60000"/>
                  <a:lumOff val="4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PreçoLivre!$B$35:$V$35</c:f>
              <c:numCache>
                <c:formatCode>_(* #,##0.00_);_(* \(#,##0.00\);_(* "-"??_);_(@_)</c:formatCode>
                <c:ptCount val="21"/>
                <c:pt idx="0">
                  <c:v>500</c:v>
                </c:pt>
                <c:pt idx="1">
                  <c:v>505.63323237887238</c:v>
                </c:pt>
                <c:pt idx="2">
                  <c:v>532.92043859245769</c:v>
                </c:pt>
                <c:pt idx="3">
                  <c:v>539.42517403725208</c:v>
                </c:pt>
                <c:pt idx="4">
                  <c:v>566.41409216513443</c:v>
                </c:pt>
                <c:pt idx="5">
                  <c:v>594.80791233068237</c:v>
                </c:pt>
                <c:pt idx="6">
                  <c:v>654.91760804458329</c:v>
                </c:pt>
                <c:pt idx="7">
                  <c:v>694.37449600399816</c:v>
                </c:pt>
                <c:pt idx="8">
                  <c:v>716.75781693318106</c:v>
                </c:pt>
                <c:pt idx="9">
                  <c:v>765.06284896329987</c:v>
                </c:pt>
                <c:pt idx="10">
                  <c:v>784.68169960809144</c:v>
                </c:pt>
                <c:pt idx="11">
                  <c:v>806.01673131242978</c:v>
                </c:pt>
                <c:pt idx="12">
                  <c:v>841.02690141590892</c:v>
                </c:pt>
                <c:pt idx="13">
                  <c:v>896.12042215751944</c:v>
                </c:pt>
                <c:pt idx="14">
                  <c:v>899.19497270997488</c:v>
                </c:pt>
                <c:pt idx="15">
                  <c:v>934.23107624008162</c:v>
                </c:pt>
                <c:pt idx="16">
                  <c:v>973.74334303742751</c:v>
                </c:pt>
                <c:pt idx="17">
                  <c:v>1009.9916538003072</c:v>
                </c:pt>
                <c:pt idx="18">
                  <c:v>1084.4184904365582</c:v>
                </c:pt>
                <c:pt idx="19">
                  <c:v>1130.172718934652</c:v>
                </c:pt>
                <c:pt idx="20">
                  <c:v>1228.6877790062672</c:v>
                </c:pt>
              </c:numCache>
            </c:numRef>
          </c:yVal>
          <c:smooth val="0"/>
          <c:extLst>
            <c:ext xmlns:c16="http://schemas.microsoft.com/office/drawing/2014/chart" uri="{C3380CC4-5D6E-409C-BE32-E72D297353CC}">
              <c16:uniqueId val="{0000001E-85B7-4674-B516-81EAEBE6B5B0}"/>
            </c:ext>
          </c:extLst>
        </c:ser>
        <c:ser>
          <c:idx val="30"/>
          <c:order val="30"/>
          <c:spPr>
            <a:ln w="19050" cap="rnd">
              <a:solidFill>
                <a:schemeClr val="accent1">
                  <a:lumMod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PreçoLivre!$B$36:$V$36</c:f>
              <c:numCache>
                <c:formatCode>_(* #,##0.00_);_(* \(#,##0.00\);_(* "-"??_);_(@_)</c:formatCode>
                <c:ptCount val="21"/>
                <c:pt idx="0">
                  <c:v>500</c:v>
                </c:pt>
                <c:pt idx="1">
                  <c:v>525.43549296309061</c:v>
                </c:pt>
                <c:pt idx="2">
                  <c:v>542.22998838656167</c:v>
                </c:pt>
                <c:pt idx="3">
                  <c:v>565.10665713506842</c:v>
                </c:pt>
                <c:pt idx="4">
                  <c:v>606.6537785720551</c:v>
                </c:pt>
                <c:pt idx="5">
                  <c:v>606.1960685180502</c:v>
                </c:pt>
                <c:pt idx="6">
                  <c:v>651.13533523412661</c:v>
                </c:pt>
                <c:pt idx="7">
                  <c:v>671.07849329924773</c:v>
                </c:pt>
                <c:pt idx="8">
                  <c:v>712.96550754441921</c:v>
                </c:pt>
                <c:pt idx="9">
                  <c:v>759.07891493264719</c:v>
                </c:pt>
                <c:pt idx="10">
                  <c:v>827.04583293412031</c:v>
                </c:pt>
                <c:pt idx="11">
                  <c:v>886.69859740044444</c:v>
                </c:pt>
                <c:pt idx="12">
                  <c:v>944.494730163491</c:v>
                </c:pt>
                <c:pt idx="13">
                  <c:v>1007.569041191936</c:v>
                </c:pt>
                <c:pt idx="14">
                  <c:v>1069.3111451669108</c:v>
                </c:pt>
                <c:pt idx="15">
                  <c:v>1153.6332763481507</c:v>
                </c:pt>
                <c:pt idx="16">
                  <c:v>1220.3600775737887</c:v>
                </c:pt>
                <c:pt idx="17">
                  <c:v>1265.8468392101081</c:v>
                </c:pt>
                <c:pt idx="18">
                  <c:v>1312.3949915694307</c:v>
                </c:pt>
                <c:pt idx="19">
                  <c:v>1390.8687673850968</c:v>
                </c:pt>
                <c:pt idx="20">
                  <c:v>1430.6073619892436</c:v>
                </c:pt>
              </c:numCache>
            </c:numRef>
          </c:yVal>
          <c:smooth val="0"/>
          <c:extLst>
            <c:ext xmlns:c16="http://schemas.microsoft.com/office/drawing/2014/chart" uri="{C3380CC4-5D6E-409C-BE32-E72D297353CC}">
              <c16:uniqueId val="{0000001F-85B7-4674-B516-81EAEBE6B5B0}"/>
            </c:ext>
          </c:extLst>
        </c:ser>
        <c:ser>
          <c:idx val="31"/>
          <c:order val="31"/>
          <c:spPr>
            <a:ln w="19050" cap="rnd">
              <a:solidFill>
                <a:schemeClr val="accent2">
                  <a:lumMod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PreçoLivre!$B$37:$V$37</c:f>
              <c:numCache>
                <c:formatCode>_(* #,##0.00_);_(* \(#,##0.00\);_(* "-"??_);_(@_)</c:formatCode>
                <c:ptCount val="21"/>
                <c:pt idx="0">
                  <c:v>500</c:v>
                </c:pt>
                <c:pt idx="1">
                  <c:v>527.51875003017926</c:v>
                </c:pt>
                <c:pt idx="2">
                  <c:v>558.8594310844868</c:v>
                </c:pt>
                <c:pt idx="3">
                  <c:v>585.50693779917538</c:v>
                </c:pt>
                <c:pt idx="4">
                  <c:v>580.17956043898744</c:v>
                </c:pt>
                <c:pt idx="5">
                  <c:v>594.17165957267594</c:v>
                </c:pt>
                <c:pt idx="6">
                  <c:v>634.29213882477575</c:v>
                </c:pt>
                <c:pt idx="7">
                  <c:v>682.95863792057025</c:v>
                </c:pt>
                <c:pt idx="8">
                  <c:v>713.46451632253331</c:v>
                </c:pt>
                <c:pt idx="9">
                  <c:v>762.65116175454102</c:v>
                </c:pt>
                <c:pt idx="10">
                  <c:v>797.92897908446344</c:v>
                </c:pt>
                <c:pt idx="11">
                  <c:v>857.63626192771358</c:v>
                </c:pt>
                <c:pt idx="12">
                  <c:v>906.07648888875974</c:v>
                </c:pt>
                <c:pt idx="13">
                  <c:v>977.02148726101348</c:v>
                </c:pt>
                <c:pt idx="14">
                  <c:v>1005.4189259976638</c:v>
                </c:pt>
                <c:pt idx="15">
                  <c:v>1041.3813133545157</c:v>
                </c:pt>
                <c:pt idx="16">
                  <c:v>1092.8349528408783</c:v>
                </c:pt>
                <c:pt idx="17">
                  <c:v>1184.0566525662982</c:v>
                </c:pt>
                <c:pt idx="18">
                  <c:v>1281.8250664646919</c:v>
                </c:pt>
                <c:pt idx="19">
                  <c:v>1369.623790860504</c:v>
                </c:pt>
                <c:pt idx="20">
                  <c:v>1476.4839774800864</c:v>
                </c:pt>
              </c:numCache>
            </c:numRef>
          </c:yVal>
          <c:smooth val="0"/>
          <c:extLst>
            <c:ext xmlns:c16="http://schemas.microsoft.com/office/drawing/2014/chart" uri="{C3380CC4-5D6E-409C-BE32-E72D297353CC}">
              <c16:uniqueId val="{00000020-85B7-4674-B516-81EAEBE6B5B0}"/>
            </c:ext>
          </c:extLst>
        </c:ser>
        <c:ser>
          <c:idx val="32"/>
          <c:order val="32"/>
          <c:spPr>
            <a:ln w="19050" cap="rnd">
              <a:solidFill>
                <a:schemeClr val="accent3">
                  <a:lumMod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PreçoLivre!$B$38:$V$38</c:f>
              <c:numCache>
                <c:formatCode>_(* #,##0.00_);_(* \(#,##0.00\);_(* "-"??_);_(@_)</c:formatCode>
                <c:ptCount val="21"/>
                <c:pt idx="0">
                  <c:v>500</c:v>
                </c:pt>
                <c:pt idx="1">
                  <c:v>525.63530679468488</c:v>
                </c:pt>
                <c:pt idx="2">
                  <c:v>544.43457177179982</c:v>
                </c:pt>
                <c:pt idx="3">
                  <c:v>563.32885028566068</c:v>
                </c:pt>
                <c:pt idx="4">
                  <c:v>602.39379217381645</c:v>
                </c:pt>
                <c:pt idx="5">
                  <c:v>631.7697273862052</c:v>
                </c:pt>
                <c:pt idx="6">
                  <c:v>654.88975372746074</c:v>
                </c:pt>
                <c:pt idx="7">
                  <c:v>694.40978282064953</c:v>
                </c:pt>
                <c:pt idx="8">
                  <c:v>730.65511010065802</c:v>
                </c:pt>
                <c:pt idx="9">
                  <c:v>757.18410031744747</c:v>
                </c:pt>
                <c:pt idx="10">
                  <c:v>776.45567024126126</c:v>
                </c:pt>
                <c:pt idx="11">
                  <c:v>805.44203517894687</c:v>
                </c:pt>
                <c:pt idx="12">
                  <c:v>822.97979934141711</c:v>
                </c:pt>
                <c:pt idx="13">
                  <c:v>873.71308900295071</c:v>
                </c:pt>
                <c:pt idx="14">
                  <c:v>898.87413433002041</c:v>
                </c:pt>
                <c:pt idx="15">
                  <c:v>968.65623097091589</c:v>
                </c:pt>
                <c:pt idx="16">
                  <c:v>1006.9171687873087</c:v>
                </c:pt>
                <c:pt idx="17">
                  <c:v>1057.6146354092723</c:v>
                </c:pt>
                <c:pt idx="18">
                  <c:v>1136.2587162987229</c:v>
                </c:pt>
                <c:pt idx="19">
                  <c:v>1161.5514685758283</c:v>
                </c:pt>
                <c:pt idx="20">
                  <c:v>1190.3144658315234</c:v>
                </c:pt>
              </c:numCache>
            </c:numRef>
          </c:yVal>
          <c:smooth val="0"/>
          <c:extLst>
            <c:ext xmlns:c16="http://schemas.microsoft.com/office/drawing/2014/chart" uri="{C3380CC4-5D6E-409C-BE32-E72D297353CC}">
              <c16:uniqueId val="{00000021-85B7-4674-B516-81EAEBE6B5B0}"/>
            </c:ext>
          </c:extLst>
        </c:ser>
        <c:ser>
          <c:idx val="33"/>
          <c:order val="33"/>
          <c:spPr>
            <a:ln w="19050" cap="rnd">
              <a:solidFill>
                <a:schemeClr val="accent4">
                  <a:lumMod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PreçoLivre!$B$39:$V$39</c:f>
              <c:numCache>
                <c:formatCode>_(* #,##0.00_);_(* \(#,##0.00\);_(* "-"??_);_(@_)</c:formatCode>
                <c:ptCount val="21"/>
                <c:pt idx="0">
                  <c:v>500</c:v>
                </c:pt>
                <c:pt idx="1">
                  <c:v>515.38430284905417</c:v>
                </c:pt>
                <c:pt idx="2">
                  <c:v>545.16088366965539</c:v>
                </c:pt>
                <c:pt idx="3">
                  <c:v>564.74276442486223</c:v>
                </c:pt>
                <c:pt idx="4">
                  <c:v>594.08809976503642</c:v>
                </c:pt>
                <c:pt idx="5">
                  <c:v>627.65506205679196</c:v>
                </c:pt>
                <c:pt idx="6">
                  <c:v>671.69234732228676</c:v>
                </c:pt>
                <c:pt idx="7">
                  <c:v>724.82581915555579</c:v>
                </c:pt>
                <c:pt idx="8">
                  <c:v>743.66108130249017</c:v>
                </c:pt>
                <c:pt idx="9">
                  <c:v>803.64427148145114</c:v>
                </c:pt>
                <c:pt idx="10">
                  <c:v>841.96835905456317</c:v>
                </c:pt>
                <c:pt idx="11">
                  <c:v>909.24260247264328</c:v>
                </c:pt>
                <c:pt idx="12">
                  <c:v>963.87896875076478</c:v>
                </c:pt>
                <c:pt idx="13">
                  <c:v>994.7647668369284</c:v>
                </c:pt>
                <c:pt idx="14">
                  <c:v>1046.77816779151</c:v>
                </c:pt>
                <c:pt idx="15">
                  <c:v>1080.2831654158592</c:v>
                </c:pt>
                <c:pt idx="16">
                  <c:v>1172.1748313097823</c:v>
                </c:pt>
                <c:pt idx="17">
                  <c:v>1234.6207018159771</c:v>
                </c:pt>
                <c:pt idx="18">
                  <c:v>1279.5992649083237</c:v>
                </c:pt>
                <c:pt idx="19">
                  <c:v>1327.8018746064149</c:v>
                </c:pt>
                <c:pt idx="20">
                  <c:v>1315.3357598780028</c:v>
                </c:pt>
              </c:numCache>
            </c:numRef>
          </c:yVal>
          <c:smooth val="0"/>
          <c:extLst>
            <c:ext xmlns:c16="http://schemas.microsoft.com/office/drawing/2014/chart" uri="{C3380CC4-5D6E-409C-BE32-E72D297353CC}">
              <c16:uniqueId val="{00000022-85B7-4674-B516-81EAEBE6B5B0}"/>
            </c:ext>
          </c:extLst>
        </c:ser>
        <c:ser>
          <c:idx val="34"/>
          <c:order val="34"/>
          <c:spPr>
            <a:ln w="19050" cap="rnd">
              <a:solidFill>
                <a:schemeClr val="accent5">
                  <a:lumMod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PreçoLivre!$B$40:$V$40</c:f>
              <c:numCache>
                <c:formatCode>_(* #,##0.00_);_(* \(#,##0.00\);_(* "-"??_);_(@_)</c:formatCode>
                <c:ptCount val="21"/>
                <c:pt idx="0">
                  <c:v>500</c:v>
                </c:pt>
                <c:pt idx="1">
                  <c:v>525.63184254557279</c:v>
                </c:pt>
                <c:pt idx="2">
                  <c:v>550.06903666157189</c:v>
                </c:pt>
                <c:pt idx="3">
                  <c:v>570.52752476817011</c:v>
                </c:pt>
                <c:pt idx="4">
                  <c:v>588.52124149197107</c:v>
                </c:pt>
                <c:pt idx="5">
                  <c:v>622.57193711802279</c:v>
                </c:pt>
                <c:pt idx="6">
                  <c:v>652.68810324265849</c:v>
                </c:pt>
                <c:pt idx="7">
                  <c:v>686.36462755899061</c:v>
                </c:pt>
                <c:pt idx="8">
                  <c:v>737.04381978920003</c:v>
                </c:pt>
                <c:pt idx="9">
                  <c:v>763.8859620891152</c:v>
                </c:pt>
                <c:pt idx="10">
                  <c:v>790.02664325449166</c:v>
                </c:pt>
                <c:pt idx="11">
                  <c:v>845.06137496365159</c:v>
                </c:pt>
                <c:pt idx="12">
                  <c:v>873.51696321240536</c:v>
                </c:pt>
                <c:pt idx="13">
                  <c:v>909.60652874228958</c:v>
                </c:pt>
                <c:pt idx="14">
                  <c:v>947.57861920478661</c:v>
                </c:pt>
                <c:pt idx="15">
                  <c:v>998.14339466432921</c:v>
                </c:pt>
                <c:pt idx="16">
                  <c:v>1035.0693806279819</c:v>
                </c:pt>
                <c:pt idx="17">
                  <c:v>1093.3807605243762</c:v>
                </c:pt>
                <c:pt idx="18">
                  <c:v>1177.0730716376609</c:v>
                </c:pt>
                <c:pt idx="19">
                  <c:v>1195.0248058351206</c:v>
                </c:pt>
                <c:pt idx="20">
                  <c:v>1265.5933192335337</c:v>
                </c:pt>
              </c:numCache>
            </c:numRef>
          </c:yVal>
          <c:smooth val="0"/>
          <c:extLst>
            <c:ext xmlns:c16="http://schemas.microsoft.com/office/drawing/2014/chart" uri="{C3380CC4-5D6E-409C-BE32-E72D297353CC}">
              <c16:uniqueId val="{00000023-85B7-4674-B516-81EAEBE6B5B0}"/>
            </c:ext>
          </c:extLst>
        </c:ser>
        <c:ser>
          <c:idx val="35"/>
          <c:order val="35"/>
          <c:spPr>
            <a:ln w="19050" cap="rnd">
              <a:solidFill>
                <a:schemeClr val="accent6">
                  <a:lumMod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PreçoLivre!$B$41:$V$41</c:f>
              <c:numCache>
                <c:formatCode>_(* #,##0.00_);_(* \(#,##0.00\);_(* "-"??_);_(@_)</c:formatCode>
                <c:ptCount val="21"/>
                <c:pt idx="0">
                  <c:v>500</c:v>
                </c:pt>
                <c:pt idx="1">
                  <c:v>528.85526411021908</c:v>
                </c:pt>
                <c:pt idx="2">
                  <c:v>561.91455477394106</c:v>
                </c:pt>
                <c:pt idx="3">
                  <c:v>572.0312710148263</c:v>
                </c:pt>
                <c:pt idx="4">
                  <c:v>593.68254866493214</c:v>
                </c:pt>
                <c:pt idx="5">
                  <c:v>618.49010164891627</c:v>
                </c:pt>
                <c:pt idx="6">
                  <c:v>641.38528933030113</c:v>
                </c:pt>
                <c:pt idx="7">
                  <c:v>673.78251120826417</c:v>
                </c:pt>
                <c:pt idx="8">
                  <c:v>722.26224707245626</c:v>
                </c:pt>
                <c:pt idx="9">
                  <c:v>764.37126392352332</c:v>
                </c:pt>
                <c:pt idx="10">
                  <c:v>784.46334384944475</c:v>
                </c:pt>
                <c:pt idx="11">
                  <c:v>857.77955819820636</c:v>
                </c:pt>
                <c:pt idx="12">
                  <c:v>894.05732469206077</c:v>
                </c:pt>
                <c:pt idx="13">
                  <c:v>964.10260229892367</c:v>
                </c:pt>
                <c:pt idx="14">
                  <c:v>1004.4271124613325</c:v>
                </c:pt>
                <c:pt idx="15">
                  <c:v>1053.439723658611</c:v>
                </c:pt>
                <c:pt idx="16">
                  <c:v>1107.6420937958451</c:v>
                </c:pt>
                <c:pt idx="17">
                  <c:v>1163.4961256620275</c:v>
                </c:pt>
                <c:pt idx="18">
                  <c:v>1242.8929432921952</c:v>
                </c:pt>
                <c:pt idx="19">
                  <c:v>1350.7171400197901</c:v>
                </c:pt>
                <c:pt idx="20">
                  <c:v>1377.6472471555417</c:v>
                </c:pt>
              </c:numCache>
            </c:numRef>
          </c:yVal>
          <c:smooth val="0"/>
          <c:extLst>
            <c:ext xmlns:c16="http://schemas.microsoft.com/office/drawing/2014/chart" uri="{C3380CC4-5D6E-409C-BE32-E72D297353CC}">
              <c16:uniqueId val="{00000024-85B7-4674-B516-81EAEBE6B5B0}"/>
            </c:ext>
          </c:extLst>
        </c:ser>
        <c:ser>
          <c:idx val="36"/>
          <c:order val="36"/>
          <c:spPr>
            <a:ln w="19050" cap="rnd">
              <a:solidFill>
                <a:schemeClr val="accent1">
                  <a:lumMod val="70000"/>
                  <a:lumOff val="3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PreçoLivre!$B$42:$V$42</c:f>
              <c:numCache>
                <c:formatCode>_(* #,##0.00_);_(* \(#,##0.00\);_(* "-"??_);_(@_)</c:formatCode>
                <c:ptCount val="21"/>
                <c:pt idx="0">
                  <c:v>500</c:v>
                </c:pt>
                <c:pt idx="1">
                  <c:v>550.07635888509378</c:v>
                </c:pt>
                <c:pt idx="2">
                  <c:v>569.86469880554046</c:v>
                </c:pt>
                <c:pt idx="3">
                  <c:v>603.15207936965271</c:v>
                </c:pt>
                <c:pt idx="4">
                  <c:v>628.48473659140268</c:v>
                </c:pt>
                <c:pt idx="5">
                  <c:v>678.636567236362</c:v>
                </c:pt>
                <c:pt idx="6">
                  <c:v>724.58748581716679</c:v>
                </c:pt>
                <c:pt idx="7">
                  <c:v>778.72177986241752</c:v>
                </c:pt>
                <c:pt idx="8">
                  <c:v>813.86221592137974</c:v>
                </c:pt>
                <c:pt idx="9">
                  <c:v>887.6135762334892</c:v>
                </c:pt>
                <c:pt idx="10">
                  <c:v>940.8081651702654</c:v>
                </c:pt>
                <c:pt idx="11">
                  <c:v>977.82281852846404</c:v>
                </c:pt>
                <c:pt idx="12">
                  <c:v>995.68602828214011</c:v>
                </c:pt>
                <c:pt idx="13">
                  <c:v>1048.0300765047441</c:v>
                </c:pt>
                <c:pt idx="14">
                  <c:v>1085.959042124708</c:v>
                </c:pt>
                <c:pt idx="15">
                  <c:v>1145.2409513412956</c:v>
                </c:pt>
                <c:pt idx="16">
                  <c:v>1213.9033597020411</c:v>
                </c:pt>
                <c:pt idx="17">
                  <c:v>1287.4286645262011</c:v>
                </c:pt>
                <c:pt idx="18">
                  <c:v>1368.1133006587695</c:v>
                </c:pt>
                <c:pt idx="19">
                  <c:v>1443.2539882423341</c:v>
                </c:pt>
                <c:pt idx="20">
                  <c:v>1535.0536092630666</c:v>
                </c:pt>
              </c:numCache>
            </c:numRef>
          </c:yVal>
          <c:smooth val="0"/>
          <c:extLst>
            <c:ext xmlns:c16="http://schemas.microsoft.com/office/drawing/2014/chart" uri="{C3380CC4-5D6E-409C-BE32-E72D297353CC}">
              <c16:uniqueId val="{00000025-85B7-4674-B516-81EAEBE6B5B0}"/>
            </c:ext>
          </c:extLst>
        </c:ser>
        <c:ser>
          <c:idx val="37"/>
          <c:order val="37"/>
          <c:spPr>
            <a:ln w="19050" cap="rnd">
              <a:solidFill>
                <a:schemeClr val="accent2">
                  <a:lumMod val="70000"/>
                  <a:lumOff val="3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PreçoLivre!$B$43:$V$43</c:f>
              <c:numCache>
                <c:formatCode>_(* #,##0.00_);_(* \(#,##0.00\);_(* "-"??_);_(@_)</c:formatCode>
                <c:ptCount val="21"/>
                <c:pt idx="0">
                  <c:v>500</c:v>
                </c:pt>
                <c:pt idx="1">
                  <c:v>528.99238301665707</c:v>
                </c:pt>
                <c:pt idx="2">
                  <c:v>552.77104232778413</c:v>
                </c:pt>
                <c:pt idx="3">
                  <c:v>571.76518600340285</c:v>
                </c:pt>
                <c:pt idx="4">
                  <c:v>585.00488274769839</c:v>
                </c:pt>
                <c:pt idx="5">
                  <c:v>634.68992764377322</c:v>
                </c:pt>
                <c:pt idx="6">
                  <c:v>668.03850600297437</c:v>
                </c:pt>
                <c:pt idx="7">
                  <c:v>717.80098293247033</c:v>
                </c:pt>
                <c:pt idx="8">
                  <c:v>748.99571679163296</c:v>
                </c:pt>
                <c:pt idx="9">
                  <c:v>776.20279834169673</c:v>
                </c:pt>
                <c:pt idx="10">
                  <c:v>827.13537355216533</c:v>
                </c:pt>
                <c:pt idx="11">
                  <c:v>874.64002356284504</c:v>
                </c:pt>
                <c:pt idx="12">
                  <c:v>923.99874194544691</c:v>
                </c:pt>
                <c:pt idx="13">
                  <c:v>983.93583673253306</c:v>
                </c:pt>
                <c:pt idx="14">
                  <c:v>1016.4174308017579</c:v>
                </c:pt>
                <c:pt idx="15">
                  <c:v>1054.9224968687072</c:v>
                </c:pt>
                <c:pt idx="16">
                  <c:v>1105.4409801935549</c:v>
                </c:pt>
                <c:pt idx="17">
                  <c:v>1152.6539974830928</c:v>
                </c:pt>
                <c:pt idx="18">
                  <c:v>1249.0948510988528</c:v>
                </c:pt>
                <c:pt idx="19">
                  <c:v>1309.8259831647006</c:v>
                </c:pt>
                <c:pt idx="20">
                  <c:v>1371.9297498395513</c:v>
                </c:pt>
              </c:numCache>
            </c:numRef>
          </c:yVal>
          <c:smooth val="0"/>
          <c:extLst>
            <c:ext xmlns:c16="http://schemas.microsoft.com/office/drawing/2014/chart" uri="{C3380CC4-5D6E-409C-BE32-E72D297353CC}">
              <c16:uniqueId val="{00000026-85B7-4674-B516-81EAEBE6B5B0}"/>
            </c:ext>
          </c:extLst>
        </c:ser>
        <c:ser>
          <c:idx val="38"/>
          <c:order val="38"/>
          <c:spPr>
            <a:ln w="19050" cap="rnd">
              <a:solidFill>
                <a:schemeClr val="accent3">
                  <a:lumMod val="70000"/>
                  <a:lumOff val="3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PreçoLivre!$B$44:$V$44</c:f>
              <c:numCache>
                <c:formatCode>_(* #,##0.00_);_(* \(#,##0.00\);_(* "-"??_);_(@_)</c:formatCode>
                <c:ptCount val="21"/>
                <c:pt idx="0">
                  <c:v>500</c:v>
                </c:pt>
                <c:pt idx="1">
                  <c:v>523.69422099406017</c:v>
                </c:pt>
                <c:pt idx="2">
                  <c:v>551.47122394568589</c:v>
                </c:pt>
                <c:pt idx="3">
                  <c:v>575.9373553435712</c:v>
                </c:pt>
                <c:pt idx="4">
                  <c:v>611.6262577602065</c:v>
                </c:pt>
                <c:pt idx="5">
                  <c:v>629.74374044121475</c:v>
                </c:pt>
                <c:pt idx="6">
                  <c:v>647.60667249622293</c:v>
                </c:pt>
                <c:pt idx="7">
                  <c:v>683.27777147816028</c:v>
                </c:pt>
                <c:pt idx="8">
                  <c:v>709.80020550388952</c:v>
                </c:pt>
                <c:pt idx="9">
                  <c:v>760.50754946129121</c:v>
                </c:pt>
                <c:pt idx="10">
                  <c:v>772.04095602453958</c:v>
                </c:pt>
                <c:pt idx="11">
                  <c:v>815.24433239978794</c:v>
                </c:pt>
                <c:pt idx="12">
                  <c:v>853.96624442153734</c:v>
                </c:pt>
                <c:pt idx="13">
                  <c:v>889.75345018503037</c:v>
                </c:pt>
                <c:pt idx="14">
                  <c:v>939.83598012032326</c:v>
                </c:pt>
                <c:pt idx="15">
                  <c:v>992.96480514246832</c:v>
                </c:pt>
                <c:pt idx="16">
                  <c:v>1015.883822977017</c:v>
                </c:pt>
                <c:pt idx="17">
                  <c:v>1068.0645374561673</c:v>
                </c:pt>
                <c:pt idx="18">
                  <c:v>1124.9220875548235</c:v>
                </c:pt>
                <c:pt idx="19">
                  <c:v>1156.416138557415</c:v>
                </c:pt>
                <c:pt idx="20">
                  <c:v>1231.1186046091807</c:v>
                </c:pt>
              </c:numCache>
            </c:numRef>
          </c:yVal>
          <c:smooth val="0"/>
          <c:extLst>
            <c:ext xmlns:c16="http://schemas.microsoft.com/office/drawing/2014/chart" uri="{C3380CC4-5D6E-409C-BE32-E72D297353CC}">
              <c16:uniqueId val="{00000027-85B7-4674-B516-81EAEBE6B5B0}"/>
            </c:ext>
          </c:extLst>
        </c:ser>
        <c:ser>
          <c:idx val="39"/>
          <c:order val="39"/>
          <c:spPr>
            <a:ln w="19050" cap="rnd">
              <a:solidFill>
                <a:schemeClr val="accent4">
                  <a:lumMod val="70000"/>
                  <a:lumOff val="3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PreçoLivre!$B$45:$V$45</c:f>
              <c:numCache>
                <c:formatCode>_(* #,##0.00_);_(* \(#,##0.00\);_(* "-"??_);_(@_)</c:formatCode>
                <c:ptCount val="21"/>
                <c:pt idx="0">
                  <c:v>500</c:v>
                </c:pt>
                <c:pt idx="1">
                  <c:v>527.61892590119407</c:v>
                </c:pt>
                <c:pt idx="2">
                  <c:v>559.67379598486662</c:v>
                </c:pt>
                <c:pt idx="3">
                  <c:v>591.96655249884827</c:v>
                </c:pt>
                <c:pt idx="4">
                  <c:v>613.53662112627876</c:v>
                </c:pt>
                <c:pt idx="5">
                  <c:v>632.00222185201528</c:v>
                </c:pt>
                <c:pt idx="6">
                  <c:v>652.07171896245109</c:v>
                </c:pt>
                <c:pt idx="7">
                  <c:v>674.30612087666896</c:v>
                </c:pt>
                <c:pt idx="8">
                  <c:v>725.78375344280528</c:v>
                </c:pt>
                <c:pt idx="9">
                  <c:v>741.96953404673889</c:v>
                </c:pt>
                <c:pt idx="10">
                  <c:v>769.44790545436592</c:v>
                </c:pt>
                <c:pt idx="11">
                  <c:v>797.97876275902161</c:v>
                </c:pt>
                <c:pt idx="12">
                  <c:v>844.88116191704034</c:v>
                </c:pt>
                <c:pt idx="13">
                  <c:v>914.72787742470257</c:v>
                </c:pt>
                <c:pt idx="14">
                  <c:v>931.0651698600077</c:v>
                </c:pt>
                <c:pt idx="15">
                  <c:v>963.50305183394823</c:v>
                </c:pt>
                <c:pt idx="16">
                  <c:v>991.22702602650963</c:v>
                </c:pt>
                <c:pt idx="17">
                  <c:v>1018.0495782668215</c:v>
                </c:pt>
                <c:pt idx="18">
                  <c:v>1084.6694033197136</c:v>
                </c:pt>
                <c:pt idx="19">
                  <c:v>1118.3105223896875</c:v>
                </c:pt>
                <c:pt idx="20">
                  <c:v>1159.5132556963317</c:v>
                </c:pt>
              </c:numCache>
            </c:numRef>
          </c:yVal>
          <c:smooth val="0"/>
          <c:extLst>
            <c:ext xmlns:c16="http://schemas.microsoft.com/office/drawing/2014/chart" uri="{C3380CC4-5D6E-409C-BE32-E72D297353CC}">
              <c16:uniqueId val="{00000028-85B7-4674-B516-81EAEBE6B5B0}"/>
            </c:ext>
          </c:extLst>
        </c:ser>
        <c:ser>
          <c:idx val="40"/>
          <c:order val="40"/>
          <c:spPr>
            <a:ln w="19050" cap="rnd">
              <a:solidFill>
                <a:schemeClr val="accent5">
                  <a:lumMod val="70000"/>
                  <a:lumOff val="3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PreçoLivre!$B$46:$V$46</c:f>
              <c:numCache>
                <c:formatCode>_(* #,##0.00_);_(* \(#,##0.00\);_(* "-"??_);_(@_)</c:formatCode>
                <c:ptCount val="21"/>
                <c:pt idx="0">
                  <c:v>500</c:v>
                </c:pt>
                <c:pt idx="1">
                  <c:v>525.71667290745893</c:v>
                </c:pt>
                <c:pt idx="2">
                  <c:v>538.7135054072221</c:v>
                </c:pt>
                <c:pt idx="3">
                  <c:v>574.85164824418041</c:v>
                </c:pt>
                <c:pt idx="4">
                  <c:v>606.31863064943116</c:v>
                </c:pt>
                <c:pt idx="5">
                  <c:v>637.11300010419791</c:v>
                </c:pt>
                <c:pt idx="6">
                  <c:v>659.45462073964131</c:v>
                </c:pt>
                <c:pt idx="7">
                  <c:v>707.28023409310788</c:v>
                </c:pt>
                <c:pt idx="8">
                  <c:v>748.86218499156234</c:v>
                </c:pt>
                <c:pt idx="9">
                  <c:v>794.30203389270218</c:v>
                </c:pt>
                <c:pt idx="10">
                  <c:v>838.5770518615069</c:v>
                </c:pt>
                <c:pt idx="11">
                  <c:v>891.95480721049</c:v>
                </c:pt>
                <c:pt idx="12">
                  <c:v>986.99912633518352</c:v>
                </c:pt>
                <c:pt idx="13">
                  <c:v>1035.5374130636483</c:v>
                </c:pt>
                <c:pt idx="14">
                  <c:v>1082.2857447967469</c:v>
                </c:pt>
                <c:pt idx="15">
                  <c:v>1153.6391897079802</c:v>
                </c:pt>
                <c:pt idx="16">
                  <c:v>1213.4490496507638</c:v>
                </c:pt>
                <c:pt idx="17">
                  <c:v>1217.6352732899909</c:v>
                </c:pt>
                <c:pt idx="18">
                  <c:v>1247.3565283024145</c:v>
                </c:pt>
                <c:pt idx="19">
                  <c:v>1273.6941005279461</c:v>
                </c:pt>
                <c:pt idx="20">
                  <c:v>1350.0340227913716</c:v>
                </c:pt>
              </c:numCache>
            </c:numRef>
          </c:yVal>
          <c:smooth val="0"/>
          <c:extLst>
            <c:ext xmlns:c16="http://schemas.microsoft.com/office/drawing/2014/chart" uri="{C3380CC4-5D6E-409C-BE32-E72D297353CC}">
              <c16:uniqueId val="{00000029-85B7-4674-B516-81EAEBE6B5B0}"/>
            </c:ext>
          </c:extLst>
        </c:ser>
        <c:ser>
          <c:idx val="41"/>
          <c:order val="41"/>
          <c:spPr>
            <a:ln w="19050" cap="rnd">
              <a:solidFill>
                <a:schemeClr val="accent6">
                  <a:lumMod val="70000"/>
                  <a:lumOff val="3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PreçoLivre!$B$47:$V$47</c:f>
              <c:numCache>
                <c:formatCode>_(* #,##0.00_);_(* \(#,##0.00\);_(* "-"??_);_(@_)</c:formatCode>
                <c:ptCount val="21"/>
                <c:pt idx="0">
                  <c:v>500</c:v>
                </c:pt>
                <c:pt idx="1">
                  <c:v>527.94869538118155</c:v>
                </c:pt>
                <c:pt idx="2">
                  <c:v>553.99392368678821</c:v>
                </c:pt>
                <c:pt idx="3">
                  <c:v>565.13268307459191</c:v>
                </c:pt>
                <c:pt idx="4">
                  <c:v>588.87908418916948</c:v>
                </c:pt>
                <c:pt idx="5">
                  <c:v>620.23207468338751</c:v>
                </c:pt>
                <c:pt idx="6">
                  <c:v>645.02466552495594</c:v>
                </c:pt>
                <c:pt idx="7">
                  <c:v>676.78922243235638</c:v>
                </c:pt>
                <c:pt idx="8">
                  <c:v>711.63017830659044</c:v>
                </c:pt>
                <c:pt idx="9">
                  <c:v>740.51778506703363</c:v>
                </c:pt>
                <c:pt idx="10">
                  <c:v>786.14315966584763</c:v>
                </c:pt>
                <c:pt idx="11">
                  <c:v>812.55842433297335</c:v>
                </c:pt>
                <c:pt idx="12">
                  <c:v>845.6384636886695</c:v>
                </c:pt>
                <c:pt idx="13">
                  <c:v>880.95440405931902</c:v>
                </c:pt>
                <c:pt idx="14">
                  <c:v>929.18070868341351</c:v>
                </c:pt>
                <c:pt idx="15">
                  <c:v>984.16233115870205</c:v>
                </c:pt>
                <c:pt idx="16">
                  <c:v>1040.2579154270181</c:v>
                </c:pt>
                <c:pt idx="17">
                  <c:v>1088.8833753877914</c:v>
                </c:pt>
                <c:pt idx="18">
                  <c:v>1157.2761379229457</c:v>
                </c:pt>
                <c:pt idx="19">
                  <c:v>1224.4014546620779</c:v>
                </c:pt>
                <c:pt idx="20">
                  <c:v>1237.6687282691812</c:v>
                </c:pt>
              </c:numCache>
            </c:numRef>
          </c:yVal>
          <c:smooth val="0"/>
          <c:extLst>
            <c:ext xmlns:c16="http://schemas.microsoft.com/office/drawing/2014/chart" uri="{C3380CC4-5D6E-409C-BE32-E72D297353CC}">
              <c16:uniqueId val="{0000002A-85B7-4674-B516-81EAEBE6B5B0}"/>
            </c:ext>
          </c:extLst>
        </c:ser>
        <c:ser>
          <c:idx val="42"/>
          <c:order val="42"/>
          <c:spPr>
            <a:ln w="19050" cap="rnd">
              <a:solidFill>
                <a:schemeClr val="accent1">
                  <a:lumMod val="7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PreçoLivre!$B$48:$V$48</c:f>
              <c:numCache>
                <c:formatCode>_(* #,##0.00_);_(* \(#,##0.00\);_(* "-"??_);_(@_)</c:formatCode>
                <c:ptCount val="21"/>
                <c:pt idx="0">
                  <c:v>500</c:v>
                </c:pt>
                <c:pt idx="1">
                  <c:v>513.65569477407587</c:v>
                </c:pt>
                <c:pt idx="2">
                  <c:v>546.56963793721309</c:v>
                </c:pt>
                <c:pt idx="3">
                  <c:v>587.20108702014056</c:v>
                </c:pt>
                <c:pt idx="4">
                  <c:v>619.86072149662209</c:v>
                </c:pt>
                <c:pt idx="5">
                  <c:v>646.46395803917699</c:v>
                </c:pt>
                <c:pt idx="6">
                  <c:v>675.40241593039445</c:v>
                </c:pt>
                <c:pt idx="7">
                  <c:v>701.5160207340067</c:v>
                </c:pt>
                <c:pt idx="8">
                  <c:v>740.99179818719358</c:v>
                </c:pt>
                <c:pt idx="9">
                  <c:v>784.96951492492224</c:v>
                </c:pt>
                <c:pt idx="10">
                  <c:v>832.45852879569838</c:v>
                </c:pt>
                <c:pt idx="11">
                  <c:v>884.06467381476341</c:v>
                </c:pt>
                <c:pt idx="12">
                  <c:v>929.03546035927513</c:v>
                </c:pt>
                <c:pt idx="13">
                  <c:v>1009.8295344662428</c:v>
                </c:pt>
                <c:pt idx="14">
                  <c:v>1050.3252944136098</c:v>
                </c:pt>
                <c:pt idx="15">
                  <c:v>1100.6085984661793</c:v>
                </c:pt>
                <c:pt idx="16">
                  <c:v>1172.7555268993594</c:v>
                </c:pt>
                <c:pt idx="17">
                  <c:v>1213.6401730725925</c:v>
                </c:pt>
                <c:pt idx="18">
                  <c:v>1331.7580102287484</c:v>
                </c:pt>
                <c:pt idx="19">
                  <c:v>1378.2412815326561</c:v>
                </c:pt>
                <c:pt idx="20">
                  <c:v>1474.5877502417216</c:v>
                </c:pt>
              </c:numCache>
            </c:numRef>
          </c:yVal>
          <c:smooth val="0"/>
          <c:extLst>
            <c:ext xmlns:c16="http://schemas.microsoft.com/office/drawing/2014/chart" uri="{C3380CC4-5D6E-409C-BE32-E72D297353CC}">
              <c16:uniqueId val="{0000002B-85B7-4674-B516-81EAEBE6B5B0}"/>
            </c:ext>
          </c:extLst>
        </c:ser>
        <c:ser>
          <c:idx val="43"/>
          <c:order val="43"/>
          <c:spPr>
            <a:ln w="19050" cap="rnd">
              <a:solidFill>
                <a:schemeClr val="accent2">
                  <a:lumMod val="7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PreçoLivre!$B$49:$V$49</c:f>
              <c:numCache>
                <c:formatCode>_(* #,##0.00_);_(* \(#,##0.00\);_(* "-"??_);_(@_)</c:formatCode>
                <c:ptCount val="21"/>
                <c:pt idx="0">
                  <c:v>500</c:v>
                </c:pt>
                <c:pt idx="1">
                  <c:v>549.00781494668593</c:v>
                </c:pt>
                <c:pt idx="2">
                  <c:v>578.41740739488375</c:v>
                </c:pt>
                <c:pt idx="3">
                  <c:v>603.68562163346951</c:v>
                </c:pt>
                <c:pt idx="4">
                  <c:v>622.27903640079307</c:v>
                </c:pt>
                <c:pt idx="5">
                  <c:v>676.21437730609694</c:v>
                </c:pt>
                <c:pt idx="6">
                  <c:v>724.4378768580774</c:v>
                </c:pt>
                <c:pt idx="7">
                  <c:v>774.34855686990409</c:v>
                </c:pt>
                <c:pt idx="8">
                  <c:v>812.70359283337052</c:v>
                </c:pt>
                <c:pt idx="9">
                  <c:v>873.99198962681567</c:v>
                </c:pt>
                <c:pt idx="10">
                  <c:v>918.66952269926901</c:v>
                </c:pt>
                <c:pt idx="11">
                  <c:v>942.49425772233474</c:v>
                </c:pt>
                <c:pt idx="12">
                  <c:v>984.1837864989601</c:v>
                </c:pt>
                <c:pt idx="13">
                  <c:v>1070.5211143376141</c:v>
                </c:pt>
                <c:pt idx="14">
                  <c:v>1078.7253168527525</c:v>
                </c:pt>
                <c:pt idx="15">
                  <c:v>1196.1506185326059</c:v>
                </c:pt>
                <c:pt idx="16">
                  <c:v>1262.5104516572121</c:v>
                </c:pt>
                <c:pt idx="17">
                  <c:v>1309.8467673597618</c:v>
                </c:pt>
                <c:pt idx="18">
                  <c:v>1358.8063238833934</c:v>
                </c:pt>
                <c:pt idx="19">
                  <c:v>1366.6014990653966</c:v>
                </c:pt>
                <c:pt idx="20">
                  <c:v>1442.7585072545269</c:v>
                </c:pt>
              </c:numCache>
            </c:numRef>
          </c:yVal>
          <c:smooth val="0"/>
          <c:extLst>
            <c:ext xmlns:c16="http://schemas.microsoft.com/office/drawing/2014/chart" uri="{C3380CC4-5D6E-409C-BE32-E72D297353CC}">
              <c16:uniqueId val="{0000002C-85B7-4674-B516-81EAEBE6B5B0}"/>
            </c:ext>
          </c:extLst>
        </c:ser>
        <c:ser>
          <c:idx val="44"/>
          <c:order val="44"/>
          <c:spPr>
            <a:ln w="19050" cap="rnd">
              <a:solidFill>
                <a:schemeClr val="accent3">
                  <a:lumMod val="7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PreçoLivre!$B$50:$V$50</c:f>
              <c:numCache>
                <c:formatCode>_(* #,##0.00_);_(* \(#,##0.00\);_(* "-"??_);_(@_)</c:formatCode>
                <c:ptCount val="21"/>
                <c:pt idx="0">
                  <c:v>500</c:v>
                </c:pt>
                <c:pt idx="1">
                  <c:v>524.30952702662466</c:v>
                </c:pt>
                <c:pt idx="2">
                  <c:v>535.46684365154294</c:v>
                </c:pt>
                <c:pt idx="3">
                  <c:v>568.0541571713012</c:v>
                </c:pt>
                <c:pt idx="4">
                  <c:v>593.38109571717985</c:v>
                </c:pt>
                <c:pt idx="5">
                  <c:v>629.45862510993425</c:v>
                </c:pt>
                <c:pt idx="6">
                  <c:v>642.90218840063983</c:v>
                </c:pt>
                <c:pt idx="7">
                  <c:v>663.71147634789622</c:v>
                </c:pt>
                <c:pt idx="8">
                  <c:v>666.98511083708968</c:v>
                </c:pt>
                <c:pt idx="9">
                  <c:v>699.60336307408704</c:v>
                </c:pt>
                <c:pt idx="10">
                  <c:v>721.60081388253207</c:v>
                </c:pt>
                <c:pt idx="11">
                  <c:v>761.7856818865065</c:v>
                </c:pt>
                <c:pt idx="12">
                  <c:v>814.87014884335974</c:v>
                </c:pt>
                <c:pt idx="13">
                  <c:v>844.16594046497175</c:v>
                </c:pt>
                <c:pt idx="14">
                  <c:v>879.04391605105207</c:v>
                </c:pt>
                <c:pt idx="15">
                  <c:v>938.25635337915776</c:v>
                </c:pt>
                <c:pt idx="16">
                  <c:v>958.21372953780087</c:v>
                </c:pt>
                <c:pt idx="17">
                  <c:v>981.24319430671858</c:v>
                </c:pt>
                <c:pt idx="18">
                  <c:v>1007.9363495868146</c:v>
                </c:pt>
                <c:pt idx="19">
                  <c:v>1085.0607188871547</c:v>
                </c:pt>
                <c:pt idx="20">
                  <c:v>1160.9797477523171</c:v>
                </c:pt>
              </c:numCache>
            </c:numRef>
          </c:yVal>
          <c:smooth val="0"/>
          <c:extLst>
            <c:ext xmlns:c16="http://schemas.microsoft.com/office/drawing/2014/chart" uri="{C3380CC4-5D6E-409C-BE32-E72D297353CC}">
              <c16:uniqueId val="{0000002D-85B7-4674-B516-81EAEBE6B5B0}"/>
            </c:ext>
          </c:extLst>
        </c:ser>
        <c:ser>
          <c:idx val="45"/>
          <c:order val="45"/>
          <c:spPr>
            <a:ln w="19050" cap="rnd">
              <a:solidFill>
                <a:schemeClr val="accent4">
                  <a:lumMod val="7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PreçoLivre!$B$51:$V$51</c:f>
              <c:numCache>
                <c:formatCode>_(* #,##0.00_);_(* \(#,##0.00\);_(* "-"??_);_(@_)</c:formatCode>
                <c:ptCount val="21"/>
                <c:pt idx="0">
                  <c:v>500</c:v>
                </c:pt>
                <c:pt idx="1">
                  <c:v>512.12990500255228</c:v>
                </c:pt>
                <c:pt idx="2">
                  <c:v>533.76420368985714</c:v>
                </c:pt>
                <c:pt idx="3">
                  <c:v>563.60093057802669</c:v>
                </c:pt>
                <c:pt idx="4">
                  <c:v>572.70930871122607</c:v>
                </c:pt>
                <c:pt idx="5">
                  <c:v>611.32988881604172</c:v>
                </c:pt>
                <c:pt idx="6">
                  <c:v>640.37304592596411</c:v>
                </c:pt>
                <c:pt idx="7">
                  <c:v>658.74571501779326</c:v>
                </c:pt>
                <c:pt idx="8">
                  <c:v>690.05737356250904</c:v>
                </c:pt>
                <c:pt idx="9">
                  <c:v>713.09835062818945</c:v>
                </c:pt>
                <c:pt idx="10">
                  <c:v>755.25168627708797</c:v>
                </c:pt>
                <c:pt idx="11">
                  <c:v>779.97834347091509</c:v>
                </c:pt>
                <c:pt idx="12">
                  <c:v>816.8459784648594</c:v>
                </c:pt>
                <c:pt idx="13">
                  <c:v>863.63209939661999</c:v>
                </c:pt>
                <c:pt idx="14">
                  <c:v>925.43361880712587</c:v>
                </c:pt>
                <c:pt idx="15">
                  <c:v>958.39954860678722</c:v>
                </c:pt>
                <c:pt idx="16">
                  <c:v>1026.6660639828335</c:v>
                </c:pt>
                <c:pt idx="17">
                  <c:v>1067.2762683752562</c:v>
                </c:pt>
                <c:pt idx="18">
                  <c:v>1100.9021180539339</c:v>
                </c:pt>
                <c:pt idx="19">
                  <c:v>1181.6833812025463</c:v>
                </c:pt>
                <c:pt idx="20">
                  <c:v>1236.2767329239032</c:v>
                </c:pt>
              </c:numCache>
            </c:numRef>
          </c:yVal>
          <c:smooth val="0"/>
          <c:extLst>
            <c:ext xmlns:c16="http://schemas.microsoft.com/office/drawing/2014/chart" uri="{C3380CC4-5D6E-409C-BE32-E72D297353CC}">
              <c16:uniqueId val="{0000002E-85B7-4674-B516-81EAEBE6B5B0}"/>
            </c:ext>
          </c:extLst>
        </c:ser>
        <c:ser>
          <c:idx val="46"/>
          <c:order val="46"/>
          <c:spPr>
            <a:ln w="19050" cap="rnd">
              <a:solidFill>
                <a:schemeClr val="accent5">
                  <a:lumMod val="7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PreçoLivre!$B$52:$V$52</c:f>
              <c:numCache>
                <c:formatCode>_(* #,##0.00_);_(* \(#,##0.00\);_(* "-"??_);_(@_)</c:formatCode>
                <c:ptCount val="21"/>
                <c:pt idx="0">
                  <c:v>500</c:v>
                </c:pt>
                <c:pt idx="1">
                  <c:v>524.5887405365462</c:v>
                </c:pt>
                <c:pt idx="2">
                  <c:v>564.1013695137691</c:v>
                </c:pt>
                <c:pt idx="3">
                  <c:v>568.89339668259902</c:v>
                </c:pt>
                <c:pt idx="4">
                  <c:v>621.17634366048208</c:v>
                </c:pt>
                <c:pt idx="5">
                  <c:v>648.27359918004549</c:v>
                </c:pt>
                <c:pt idx="6">
                  <c:v>707.85144479571545</c:v>
                </c:pt>
                <c:pt idx="7">
                  <c:v>733.63693957346584</c:v>
                </c:pt>
                <c:pt idx="8">
                  <c:v>757.20183568077357</c:v>
                </c:pt>
                <c:pt idx="9">
                  <c:v>825.43137381274948</c:v>
                </c:pt>
                <c:pt idx="10">
                  <c:v>874.21536524749195</c:v>
                </c:pt>
                <c:pt idx="11">
                  <c:v>930.29259780342954</c:v>
                </c:pt>
                <c:pt idx="12">
                  <c:v>983.69201928802022</c:v>
                </c:pt>
                <c:pt idx="13">
                  <c:v>1060.5045754387652</c:v>
                </c:pt>
                <c:pt idx="14">
                  <c:v>1120.4040047456708</c:v>
                </c:pt>
                <c:pt idx="15">
                  <c:v>1164.1314025931847</c:v>
                </c:pt>
                <c:pt idx="16">
                  <c:v>1276.9950308240345</c:v>
                </c:pt>
                <c:pt idx="17">
                  <c:v>1327.4540487360885</c:v>
                </c:pt>
                <c:pt idx="18">
                  <c:v>1400.5341639208611</c:v>
                </c:pt>
                <c:pt idx="19">
                  <c:v>1490.0328472963033</c:v>
                </c:pt>
                <c:pt idx="20">
                  <c:v>1558.0564721294004</c:v>
                </c:pt>
              </c:numCache>
            </c:numRef>
          </c:yVal>
          <c:smooth val="0"/>
          <c:extLst>
            <c:ext xmlns:c16="http://schemas.microsoft.com/office/drawing/2014/chart" uri="{C3380CC4-5D6E-409C-BE32-E72D297353CC}">
              <c16:uniqueId val="{0000002F-85B7-4674-B516-81EAEBE6B5B0}"/>
            </c:ext>
          </c:extLst>
        </c:ser>
        <c:ser>
          <c:idx val="47"/>
          <c:order val="47"/>
          <c:spPr>
            <a:ln w="19050" cap="rnd">
              <a:solidFill>
                <a:schemeClr val="accent6">
                  <a:lumMod val="7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PreçoLivre!$B$53:$V$53</c:f>
              <c:numCache>
                <c:formatCode>_(* #,##0.00_);_(* \(#,##0.00\);_(* "-"??_);_(@_)</c:formatCode>
                <c:ptCount val="21"/>
                <c:pt idx="0">
                  <c:v>500</c:v>
                </c:pt>
                <c:pt idx="1">
                  <c:v>529.77616988677505</c:v>
                </c:pt>
                <c:pt idx="2">
                  <c:v>568.52353130418533</c:v>
                </c:pt>
                <c:pt idx="3">
                  <c:v>608.99108363897824</c:v>
                </c:pt>
                <c:pt idx="4">
                  <c:v>639.48850369247123</c:v>
                </c:pt>
                <c:pt idx="5">
                  <c:v>663.59270501780145</c:v>
                </c:pt>
                <c:pt idx="6">
                  <c:v>695.41272944192667</c:v>
                </c:pt>
                <c:pt idx="7">
                  <c:v>707.89215644520243</c:v>
                </c:pt>
                <c:pt idx="8">
                  <c:v>757.03471775674325</c:v>
                </c:pt>
                <c:pt idx="9">
                  <c:v>800.81716046045904</c:v>
                </c:pt>
                <c:pt idx="10">
                  <c:v>823.1847815147737</c:v>
                </c:pt>
                <c:pt idx="11">
                  <c:v>851.22289373632896</c:v>
                </c:pt>
                <c:pt idx="12">
                  <c:v>908.35851638962254</c:v>
                </c:pt>
                <c:pt idx="13">
                  <c:v>957.55565725884833</c:v>
                </c:pt>
                <c:pt idx="14">
                  <c:v>992.20629540311063</c:v>
                </c:pt>
                <c:pt idx="15">
                  <c:v>1042.7513662113272</c:v>
                </c:pt>
                <c:pt idx="16">
                  <c:v>1074.179565701781</c:v>
                </c:pt>
                <c:pt idx="17">
                  <c:v>1095.6639817228158</c:v>
                </c:pt>
                <c:pt idx="18">
                  <c:v>1148.7145848847749</c:v>
                </c:pt>
                <c:pt idx="19">
                  <c:v>1209.6583183520713</c:v>
                </c:pt>
                <c:pt idx="20">
                  <c:v>1276.4943250482122</c:v>
                </c:pt>
              </c:numCache>
            </c:numRef>
          </c:yVal>
          <c:smooth val="0"/>
          <c:extLst>
            <c:ext xmlns:c16="http://schemas.microsoft.com/office/drawing/2014/chart" uri="{C3380CC4-5D6E-409C-BE32-E72D297353CC}">
              <c16:uniqueId val="{00000030-85B7-4674-B516-81EAEBE6B5B0}"/>
            </c:ext>
          </c:extLst>
        </c:ser>
        <c:ser>
          <c:idx val="48"/>
          <c:order val="48"/>
          <c:spPr>
            <a:ln w="19050" cap="rnd">
              <a:solidFill>
                <a:schemeClr val="accent1">
                  <a:lumMod val="50000"/>
                  <a:lumOff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PreçoLivre!$B$54:$V$54</c:f>
              <c:numCache>
                <c:formatCode>_(* #,##0.00_);_(* \(#,##0.00\);_(* "-"??_);_(@_)</c:formatCode>
                <c:ptCount val="21"/>
                <c:pt idx="0">
                  <c:v>500</c:v>
                </c:pt>
                <c:pt idx="1">
                  <c:v>531.94477381002218</c:v>
                </c:pt>
                <c:pt idx="2">
                  <c:v>544.88434478385409</c:v>
                </c:pt>
                <c:pt idx="3">
                  <c:v>558.48416625386892</c:v>
                </c:pt>
                <c:pt idx="4">
                  <c:v>605.98827868813282</c:v>
                </c:pt>
                <c:pt idx="5">
                  <c:v>642.14875539245202</c:v>
                </c:pt>
                <c:pt idx="6">
                  <c:v>675.20925120268339</c:v>
                </c:pt>
                <c:pt idx="7">
                  <c:v>709.10563038790428</c:v>
                </c:pt>
                <c:pt idx="8">
                  <c:v>748.29972926920027</c:v>
                </c:pt>
                <c:pt idx="9">
                  <c:v>763.53084973116268</c:v>
                </c:pt>
                <c:pt idx="10">
                  <c:v>819.23456313286135</c:v>
                </c:pt>
                <c:pt idx="11">
                  <c:v>862.92722885594662</c:v>
                </c:pt>
                <c:pt idx="12">
                  <c:v>899.29763248302663</c:v>
                </c:pt>
                <c:pt idx="13">
                  <c:v>956.23128977660519</c:v>
                </c:pt>
                <c:pt idx="14">
                  <c:v>1030.0280696347263</c:v>
                </c:pt>
                <c:pt idx="15">
                  <c:v>1043.5269441645717</c:v>
                </c:pt>
                <c:pt idx="16">
                  <c:v>1067.9842898856743</c:v>
                </c:pt>
                <c:pt idx="17">
                  <c:v>1117.3777175868458</c:v>
                </c:pt>
                <c:pt idx="18">
                  <c:v>1156.8086932760634</c:v>
                </c:pt>
                <c:pt idx="19">
                  <c:v>1220.0446498978658</c:v>
                </c:pt>
                <c:pt idx="20">
                  <c:v>1297.124216943429</c:v>
                </c:pt>
              </c:numCache>
            </c:numRef>
          </c:yVal>
          <c:smooth val="0"/>
          <c:extLst>
            <c:ext xmlns:c16="http://schemas.microsoft.com/office/drawing/2014/chart" uri="{C3380CC4-5D6E-409C-BE32-E72D297353CC}">
              <c16:uniqueId val="{00000031-85B7-4674-B516-81EAEBE6B5B0}"/>
            </c:ext>
          </c:extLst>
        </c:ser>
        <c:ser>
          <c:idx val="49"/>
          <c:order val="49"/>
          <c:spPr>
            <a:ln w="19050" cap="rnd">
              <a:solidFill>
                <a:schemeClr val="accent2">
                  <a:lumMod val="50000"/>
                  <a:lumOff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PreçoLivre!$B$55:$V$55</c:f>
              <c:numCache>
                <c:formatCode>_(* #,##0.00_);_(* \(#,##0.00\);_(* "-"??_);_(@_)</c:formatCode>
                <c:ptCount val="21"/>
                <c:pt idx="0">
                  <c:v>500</c:v>
                </c:pt>
                <c:pt idx="1">
                  <c:v>537.63637749418831</c:v>
                </c:pt>
                <c:pt idx="2">
                  <c:v>566.12548812743808</c:v>
                </c:pt>
                <c:pt idx="3">
                  <c:v>605.60628718918724</c:v>
                </c:pt>
                <c:pt idx="4">
                  <c:v>637.01188211832789</c:v>
                </c:pt>
                <c:pt idx="5">
                  <c:v>654.8016471381535</c:v>
                </c:pt>
                <c:pt idx="6">
                  <c:v>656.25831800493154</c:v>
                </c:pt>
                <c:pt idx="7">
                  <c:v>662.16032521818772</c:v>
                </c:pt>
                <c:pt idx="8">
                  <c:v>701.78580268595522</c:v>
                </c:pt>
                <c:pt idx="9">
                  <c:v>759.47070088809539</c:v>
                </c:pt>
                <c:pt idx="10">
                  <c:v>785.00706152270004</c:v>
                </c:pt>
                <c:pt idx="11">
                  <c:v>800.39239754139112</c:v>
                </c:pt>
                <c:pt idx="12">
                  <c:v>815.88625831069055</c:v>
                </c:pt>
                <c:pt idx="13">
                  <c:v>876.68072070137487</c:v>
                </c:pt>
                <c:pt idx="14">
                  <c:v>921.22463489203028</c:v>
                </c:pt>
                <c:pt idx="15">
                  <c:v>947.40177589574057</c:v>
                </c:pt>
                <c:pt idx="16">
                  <c:v>999.38649455748862</c:v>
                </c:pt>
                <c:pt idx="17">
                  <c:v>1034.8673168934897</c:v>
                </c:pt>
                <c:pt idx="18">
                  <c:v>1078.3198347897755</c:v>
                </c:pt>
                <c:pt idx="19">
                  <c:v>1157.4070137258459</c:v>
                </c:pt>
                <c:pt idx="20">
                  <c:v>1240.0830917902751</c:v>
                </c:pt>
              </c:numCache>
            </c:numRef>
          </c:yVal>
          <c:smooth val="0"/>
          <c:extLst>
            <c:ext xmlns:c16="http://schemas.microsoft.com/office/drawing/2014/chart" uri="{C3380CC4-5D6E-409C-BE32-E72D297353CC}">
              <c16:uniqueId val="{00000032-85B7-4674-B516-81EAEBE6B5B0}"/>
            </c:ext>
          </c:extLst>
        </c:ser>
        <c:ser>
          <c:idx val="50"/>
          <c:order val="50"/>
          <c:spPr>
            <a:ln w="19050" cap="rnd">
              <a:solidFill>
                <a:schemeClr val="accent3">
                  <a:lumMod val="50000"/>
                  <a:lumOff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PreçoLivre!$B$56:$V$56</c:f>
              <c:numCache>
                <c:formatCode>_(* #,##0.00_);_(* \(#,##0.00\);_(* "-"??_);_(@_)</c:formatCode>
                <c:ptCount val="21"/>
                <c:pt idx="0">
                  <c:v>500</c:v>
                </c:pt>
                <c:pt idx="1">
                  <c:v>555.55726312437639</c:v>
                </c:pt>
                <c:pt idx="2">
                  <c:v>592.93019345636242</c:v>
                </c:pt>
                <c:pt idx="3">
                  <c:v>629.12776271284315</c:v>
                </c:pt>
                <c:pt idx="4">
                  <c:v>659.95760071363122</c:v>
                </c:pt>
                <c:pt idx="5">
                  <c:v>675.39100201888959</c:v>
                </c:pt>
                <c:pt idx="6">
                  <c:v>710.29380272861385</c:v>
                </c:pt>
                <c:pt idx="7">
                  <c:v>743.39706816634703</c:v>
                </c:pt>
                <c:pt idx="8">
                  <c:v>790.95246340427775</c:v>
                </c:pt>
                <c:pt idx="9">
                  <c:v>843.57032634216114</c:v>
                </c:pt>
                <c:pt idx="10">
                  <c:v>891.86538823287265</c:v>
                </c:pt>
                <c:pt idx="11">
                  <c:v>955.5310259866402</c:v>
                </c:pt>
                <c:pt idx="12">
                  <c:v>1013.5383516572125</c:v>
                </c:pt>
                <c:pt idx="13">
                  <c:v>1059.9604684703381</c:v>
                </c:pt>
                <c:pt idx="14">
                  <c:v>1106.1421889842311</c:v>
                </c:pt>
                <c:pt idx="15">
                  <c:v>1158.596049293988</c:v>
                </c:pt>
                <c:pt idx="16">
                  <c:v>1238.7709250305759</c:v>
                </c:pt>
                <c:pt idx="17">
                  <c:v>1320.745700047815</c:v>
                </c:pt>
                <c:pt idx="18">
                  <c:v>1411.857115047058</c:v>
                </c:pt>
                <c:pt idx="19">
                  <c:v>1467.3525260344481</c:v>
                </c:pt>
                <c:pt idx="20">
                  <c:v>1599.2186715587309</c:v>
                </c:pt>
              </c:numCache>
            </c:numRef>
          </c:yVal>
          <c:smooth val="0"/>
          <c:extLst>
            <c:ext xmlns:c16="http://schemas.microsoft.com/office/drawing/2014/chart" uri="{C3380CC4-5D6E-409C-BE32-E72D297353CC}">
              <c16:uniqueId val="{00000033-85B7-4674-B516-81EAEBE6B5B0}"/>
            </c:ext>
          </c:extLst>
        </c:ser>
        <c:ser>
          <c:idx val="51"/>
          <c:order val="51"/>
          <c:spPr>
            <a:ln w="19050" cap="rnd">
              <a:solidFill>
                <a:schemeClr val="accent4">
                  <a:lumMod val="50000"/>
                  <a:lumOff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PreçoLivre!$B$57:$V$57</c:f>
              <c:numCache>
                <c:formatCode>_(* #,##0.00_);_(* \(#,##0.00\);_(* "-"??_);_(@_)</c:formatCode>
                <c:ptCount val="21"/>
                <c:pt idx="0">
                  <c:v>500</c:v>
                </c:pt>
                <c:pt idx="1">
                  <c:v>515.10461207553965</c:v>
                </c:pt>
                <c:pt idx="2">
                  <c:v>566.59212527662567</c:v>
                </c:pt>
                <c:pt idx="3">
                  <c:v>591.03437030289319</c:v>
                </c:pt>
                <c:pt idx="4">
                  <c:v>605.39711661041906</c:v>
                </c:pt>
                <c:pt idx="5">
                  <c:v>649.88075645579931</c:v>
                </c:pt>
                <c:pt idx="6">
                  <c:v>673.71458577493968</c:v>
                </c:pt>
                <c:pt idx="7">
                  <c:v>693.10872769022524</c:v>
                </c:pt>
                <c:pt idx="8">
                  <c:v>729.21900429539414</c:v>
                </c:pt>
                <c:pt idx="9">
                  <c:v>752.56810299942094</c:v>
                </c:pt>
                <c:pt idx="10">
                  <c:v>783.60377326499008</c:v>
                </c:pt>
                <c:pt idx="11">
                  <c:v>821.432933494596</c:v>
                </c:pt>
                <c:pt idx="12">
                  <c:v>838.52039175997822</c:v>
                </c:pt>
                <c:pt idx="13">
                  <c:v>889.17489663875222</c:v>
                </c:pt>
                <c:pt idx="14">
                  <c:v>930.3529706935409</c:v>
                </c:pt>
                <c:pt idx="15">
                  <c:v>1001.7024394035577</c:v>
                </c:pt>
                <c:pt idx="16">
                  <c:v>1036.615467832984</c:v>
                </c:pt>
                <c:pt idx="17">
                  <c:v>1096.0528731444554</c:v>
                </c:pt>
                <c:pt idx="18">
                  <c:v>1167.851555155137</c:v>
                </c:pt>
                <c:pt idx="19">
                  <c:v>1251.2925362034689</c:v>
                </c:pt>
                <c:pt idx="20">
                  <c:v>1297.0792606773477</c:v>
                </c:pt>
              </c:numCache>
            </c:numRef>
          </c:yVal>
          <c:smooth val="0"/>
          <c:extLst>
            <c:ext xmlns:c16="http://schemas.microsoft.com/office/drawing/2014/chart" uri="{C3380CC4-5D6E-409C-BE32-E72D297353CC}">
              <c16:uniqueId val="{00000034-85B7-4674-B516-81EAEBE6B5B0}"/>
            </c:ext>
          </c:extLst>
        </c:ser>
        <c:ser>
          <c:idx val="52"/>
          <c:order val="52"/>
          <c:spPr>
            <a:ln w="19050" cap="rnd">
              <a:solidFill>
                <a:schemeClr val="accent5">
                  <a:lumMod val="50000"/>
                  <a:lumOff val="50000"/>
                </a:schemeClr>
              </a:solidFill>
              <a:round/>
            </a:ln>
            <a:effectLst/>
          </c:spPr>
          <c:marker>
            <c:symbol val="none"/>
          </c:marker>
          <c:xVal>
            <c:numRef>
              <c:f>PreçoLivre!$C$5:$V$5</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PreçoLivre!$B$58:$V$58</c:f>
              <c:numCache>
                <c:formatCode>_(* #,##0.00_);_(* \(#,##0.00\);_(* "-"??_);_(@_)</c:formatCode>
                <c:ptCount val="21"/>
                <c:pt idx="0">
                  <c:v>500</c:v>
                </c:pt>
                <c:pt idx="1">
                  <c:v>531.34411489894637</c:v>
                </c:pt>
                <c:pt idx="2">
                  <c:v>561.51014469954157</c:v>
                </c:pt>
                <c:pt idx="3">
                  <c:v>582.97687314524649</c:v>
                </c:pt>
                <c:pt idx="4">
                  <c:v>632.28377847750357</c:v>
                </c:pt>
                <c:pt idx="5">
                  <c:v>661.6634273456425</c:v>
                </c:pt>
                <c:pt idx="6">
                  <c:v>702.87980074752159</c:v>
                </c:pt>
                <c:pt idx="7">
                  <c:v>758.57749468562861</c:v>
                </c:pt>
                <c:pt idx="8">
                  <c:v>796.42656218881041</c:v>
                </c:pt>
                <c:pt idx="9">
                  <c:v>825.46458952227852</c:v>
                </c:pt>
                <c:pt idx="10">
                  <c:v>893.14371786439278</c:v>
                </c:pt>
                <c:pt idx="11">
                  <c:v>982.40568163478929</c:v>
                </c:pt>
                <c:pt idx="12">
                  <c:v>1003.842594097321</c:v>
                </c:pt>
                <c:pt idx="13">
                  <c:v>1081.0548943158608</c:v>
                </c:pt>
                <c:pt idx="14">
                  <c:v>1158.6325830153839</c:v>
                </c:pt>
                <c:pt idx="15">
                  <c:v>1237.0743806806597</c:v>
                </c:pt>
                <c:pt idx="16">
                  <c:v>1303.7925986869006</c:v>
                </c:pt>
                <c:pt idx="17">
                  <c:v>1378.9687399779609</c:v>
                </c:pt>
                <c:pt idx="18">
                  <c:v>1445.86149558224</c:v>
                </c:pt>
                <c:pt idx="19">
                  <c:v>1552.543561809015</c:v>
                </c:pt>
                <c:pt idx="20">
                  <c:v>1639.9822806125205</c:v>
                </c:pt>
              </c:numCache>
            </c:numRef>
          </c:yVal>
          <c:smooth val="0"/>
          <c:extLst>
            <c:ext xmlns:c16="http://schemas.microsoft.com/office/drawing/2014/chart" uri="{C3380CC4-5D6E-409C-BE32-E72D297353CC}">
              <c16:uniqueId val="{00000035-85B7-4674-B516-81EAEBE6B5B0}"/>
            </c:ext>
          </c:extLst>
        </c:ser>
        <c:dLbls>
          <c:showLegendKey val="0"/>
          <c:showVal val="0"/>
          <c:showCatName val="0"/>
          <c:showSerName val="0"/>
          <c:showPercent val="0"/>
          <c:showBubbleSize val="0"/>
        </c:dLbls>
        <c:axId val="395112576"/>
        <c:axId val="641223952"/>
      </c:scatterChart>
      <c:valAx>
        <c:axId val="395112576"/>
        <c:scaling>
          <c:orientation val="minMax"/>
          <c:max val="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641223952"/>
        <c:crosses val="autoZero"/>
        <c:crossBetween val="midCat"/>
      </c:valAx>
      <c:valAx>
        <c:axId val="641223952"/>
        <c:scaling>
          <c:orientation val="minMax"/>
          <c:min val="400"/>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BR"/>
          </a:p>
        </c:txPr>
        <c:crossAx val="3951125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Histograma dos retornos Valor presente dos fluxos [LN(VP1/VP0)]</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Histograma dos retornos Valor presente dos fluxos [LN(VP1/VP0)]</a:t>
          </a:r>
        </a:p>
      </cx:txPr>
    </cx:title>
    <cx:plotArea>
      <cx:plotAreaRegion>
        <cx:series layoutId="clusteredColumn" uniqueId="{27817514-4D09-4FE3-BC61-078BE161BEFF}">
          <cx:dataId val="0"/>
          <cx:layoutPr>
            <cx:binning intervalClosed="r"/>
          </cx:layoutPr>
        </cx:series>
      </cx:plotAreaRegion>
      <cx:axis id="0">
        <cx:catScaling gapWidth="0"/>
        <cx:tickLabels/>
        <cx:numFmt formatCode="#.##0,0" sourceLinked="0"/>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Histograma dos fluxos descontados</cx:v>
        </cx:txData>
      </cx:tx>
      <cx:txPr>
        <a:bodyPr spcFirstLastPara="1" vertOverflow="ellipsis" horzOverflow="overflow" wrap="square" lIns="0" tIns="0" rIns="0" bIns="0" anchor="ctr" anchorCtr="1"/>
        <a:lstStyle/>
        <a:p>
          <a:pPr algn="ctr" rtl="0">
            <a:defRPr/>
          </a:pPr>
          <a:r>
            <a:rPr lang="pt-BR" sz="1400" b="0" i="0" u="none" strike="noStrike" baseline="0">
              <a:solidFill>
                <a:sysClr val="windowText" lastClr="000000">
                  <a:lumMod val="65000"/>
                  <a:lumOff val="35000"/>
                </a:sysClr>
              </a:solidFill>
              <a:latin typeface="Calibri" panose="020F0502020204030204"/>
            </a:rPr>
            <a:t>Histograma dos fluxos descontados</a:t>
          </a:r>
        </a:p>
      </cx:txPr>
    </cx:title>
    <cx:plotArea>
      <cx:plotAreaRegion>
        <cx:series layoutId="clusteredColumn" uniqueId="{9580C811-9A8D-453B-86C9-843028C60433}">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542925</xdr:colOff>
      <xdr:row>3</xdr:row>
      <xdr:rowOff>190498</xdr:rowOff>
    </xdr:from>
    <xdr:to>
      <xdr:col>13</xdr:col>
      <xdr:colOff>85725</xdr:colOff>
      <xdr:row>24</xdr:row>
      <xdr:rowOff>152399</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857250</xdr:colOff>
      <xdr:row>0</xdr:row>
      <xdr:rowOff>85724</xdr:rowOff>
    </xdr:from>
    <xdr:to>
      <xdr:col>14</xdr:col>
      <xdr:colOff>261938</xdr:colOff>
      <xdr:row>14</xdr:row>
      <xdr:rowOff>114299</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45AEAD52-2089-43D3-92D5-37285E54AD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63025" y="85724"/>
              <a:ext cx="5024438" cy="2695575"/>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14</xdr:col>
      <xdr:colOff>447675</xdr:colOff>
      <xdr:row>0</xdr:row>
      <xdr:rowOff>66675</xdr:rowOff>
    </xdr:from>
    <xdr:to>
      <xdr:col>22</xdr:col>
      <xdr:colOff>142875</xdr:colOff>
      <xdr:row>14</xdr:row>
      <xdr:rowOff>142875</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8E3AC7E6-6888-4056-9E40-F65354D013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173200" y="66675"/>
              <a:ext cx="4572000" cy="2743200"/>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23</xdr:col>
      <xdr:colOff>9525</xdr:colOff>
      <xdr:row>4</xdr:row>
      <xdr:rowOff>119062</xdr:rowOff>
    </xdr:from>
    <xdr:to>
      <xdr:col>30</xdr:col>
      <xdr:colOff>314325</xdr:colOff>
      <xdr:row>19</xdr:row>
      <xdr:rowOff>4762</xdr:rowOff>
    </xdr:to>
    <xdr:graphicFrame macro="">
      <xdr:nvGraphicFramePr>
        <xdr:cNvPr id="3" name="Gráfico 2">
          <a:extLst>
            <a:ext uri="{FF2B5EF4-FFF2-40B4-BE49-F238E27FC236}">
              <a16:creationId xmlns:a16="http://schemas.microsoft.com/office/drawing/2014/main" id="{D86C9F35-A8B2-4B06-8C73-599B34D26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C31"/>
  <sheetViews>
    <sheetView workbookViewId="0"/>
  </sheetViews>
  <sheetFormatPr defaultRowHeight="15" x14ac:dyDescent="0.25"/>
  <cols>
    <col min="1" max="2" width="36.7109375" customWidth="1"/>
  </cols>
  <sheetData>
    <row r="1" spans="1:3" x14ac:dyDescent="0.25">
      <c r="A1" s="35" t="s">
        <v>48</v>
      </c>
    </row>
    <row r="3" spans="1:3" x14ac:dyDescent="0.25">
      <c r="A3" t="s">
        <v>49</v>
      </c>
      <c r="B3" t="s">
        <v>50</v>
      </c>
      <c r="C3">
        <v>0</v>
      </c>
    </row>
    <row r="4" spans="1:3" x14ac:dyDescent="0.25">
      <c r="A4" t="s">
        <v>51</v>
      </c>
    </row>
    <row r="5" spans="1:3" x14ac:dyDescent="0.25">
      <c r="A5" t="s">
        <v>52</v>
      </c>
    </row>
    <row r="7" spans="1:3" x14ac:dyDescent="0.25">
      <c r="A7" s="35" t="s">
        <v>53</v>
      </c>
      <c r="B7" t="s">
        <v>54</v>
      </c>
    </row>
    <row r="8" spans="1:3" x14ac:dyDescent="0.25">
      <c r="B8">
        <v>2</v>
      </c>
    </row>
    <row r="10" spans="1:3" x14ac:dyDescent="0.25">
      <c r="A10" t="s">
        <v>55</v>
      </c>
    </row>
    <row r="11" spans="1:3" x14ac:dyDescent="0.25">
      <c r="A11" t="e">
        <f>CB_DATA_!#REF!</f>
        <v>#REF!</v>
      </c>
      <c r="B11" t="e">
        <f>Plan1!#REF!</f>
        <v>#REF!</v>
      </c>
    </row>
    <row r="13" spans="1:3" x14ac:dyDescent="0.25">
      <c r="A13" t="s">
        <v>56</v>
      </c>
    </row>
    <row r="14" spans="1:3" x14ac:dyDescent="0.25">
      <c r="A14" t="s">
        <v>60</v>
      </c>
      <c r="B14" t="s">
        <v>64</v>
      </c>
    </row>
    <row r="16" spans="1:3" x14ac:dyDescent="0.25">
      <c r="A16" t="s">
        <v>57</v>
      </c>
    </row>
    <row r="19" spans="1:2" x14ac:dyDescent="0.25">
      <c r="A19" t="s">
        <v>58</v>
      </c>
    </row>
    <row r="20" spans="1:2" x14ac:dyDescent="0.25">
      <c r="A20">
        <v>31</v>
      </c>
      <c r="B20">
        <v>26</v>
      </c>
    </row>
    <row r="25" spans="1:2" x14ac:dyDescent="0.25">
      <c r="A25" s="35" t="s">
        <v>59</v>
      </c>
    </row>
    <row r="26" spans="1:2" x14ac:dyDescent="0.25">
      <c r="A26" s="36" t="s">
        <v>61</v>
      </c>
    </row>
    <row r="27" spans="1:2" x14ac:dyDescent="0.25">
      <c r="A27" t="s">
        <v>62</v>
      </c>
    </row>
    <row r="28" spans="1:2" x14ac:dyDescent="0.25">
      <c r="A28" s="36" t="s">
        <v>63</v>
      </c>
    </row>
    <row r="29" spans="1:2" x14ac:dyDescent="0.25">
      <c r="A29" s="36" t="s">
        <v>65</v>
      </c>
    </row>
    <row r="30" spans="1:2" x14ac:dyDescent="0.25">
      <c r="A30" t="s">
        <v>66</v>
      </c>
    </row>
    <row r="31" spans="1:2" x14ac:dyDescent="0.25">
      <c r="A31" s="36" t="s">
        <v>63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election activeCell="O15" sqref="O15"/>
    </sheetView>
  </sheetViews>
  <sheetFormatPr defaultRowHeight="15" x14ac:dyDescent="0.25"/>
  <sheetData>
    <row r="1" spans="1:2" x14ac:dyDescent="0.25">
      <c r="A1" s="118" t="s">
        <v>110</v>
      </c>
      <c r="B1" s="118" t="s">
        <v>112</v>
      </c>
    </row>
    <row r="2" spans="1:2" x14ac:dyDescent="0.25">
      <c r="A2" s="116">
        <v>-0.76784218111107938</v>
      </c>
      <c r="B2" s="116">
        <v>1</v>
      </c>
    </row>
    <row r="3" spans="1:2" x14ac:dyDescent="0.25">
      <c r="A3" s="116">
        <v>-0.56334353828347694</v>
      </c>
      <c r="B3" s="116">
        <v>23</v>
      </c>
    </row>
    <row r="4" spans="1:2" x14ac:dyDescent="0.25">
      <c r="A4" s="116">
        <v>-0.35884489545587456</v>
      </c>
      <c r="B4" s="116">
        <v>119</v>
      </c>
    </row>
    <row r="5" spans="1:2" x14ac:dyDescent="0.25">
      <c r="A5" s="116">
        <v>-0.15434625262827217</v>
      </c>
      <c r="B5" s="116">
        <v>222</v>
      </c>
    </row>
    <row r="6" spans="1:2" x14ac:dyDescent="0.25">
      <c r="A6" s="116">
        <v>5.0152390199330266E-2</v>
      </c>
      <c r="B6" s="116">
        <v>178</v>
      </c>
    </row>
    <row r="7" spans="1:2" x14ac:dyDescent="0.25">
      <c r="A7" s="116">
        <v>0.2546510330269327</v>
      </c>
      <c r="B7" s="116">
        <v>139</v>
      </c>
    </row>
    <row r="8" spans="1:2" x14ac:dyDescent="0.25">
      <c r="A8" s="116">
        <v>0.45914967585453503</v>
      </c>
      <c r="B8" s="116">
        <v>92</v>
      </c>
    </row>
    <row r="9" spans="1:2" x14ac:dyDescent="0.25">
      <c r="A9" s="116">
        <v>0.66364831868213758</v>
      </c>
      <c r="B9" s="116">
        <v>65</v>
      </c>
    </row>
    <row r="10" spans="1:2" x14ac:dyDescent="0.25">
      <c r="A10" s="116">
        <v>0.86814696150973991</v>
      </c>
      <c r="B10" s="116">
        <v>46</v>
      </c>
    </row>
    <row r="11" spans="1:2" x14ac:dyDescent="0.25">
      <c r="A11" s="116">
        <v>1.0726456043373422</v>
      </c>
      <c r="B11" s="116">
        <v>34</v>
      </c>
    </row>
    <row r="12" spans="1:2" x14ac:dyDescent="0.25">
      <c r="A12" s="116">
        <v>1.2771442471649448</v>
      </c>
      <c r="B12" s="116">
        <v>29</v>
      </c>
    </row>
    <row r="13" spans="1:2" x14ac:dyDescent="0.25">
      <c r="A13" s="116">
        <v>1.4816428899925471</v>
      </c>
      <c r="B13" s="116">
        <v>13</v>
      </c>
    </row>
    <row r="14" spans="1:2" x14ac:dyDescent="0.25">
      <c r="A14" s="116">
        <v>1.6861415328201494</v>
      </c>
      <c r="B14" s="116">
        <v>9</v>
      </c>
    </row>
    <row r="15" spans="1:2" x14ac:dyDescent="0.25">
      <c r="A15" s="116">
        <v>1.8906401756477518</v>
      </c>
      <c r="B15" s="116">
        <v>15</v>
      </c>
    </row>
    <row r="16" spans="1:2" x14ac:dyDescent="0.25">
      <c r="A16" s="116">
        <v>2.0951388184753545</v>
      </c>
      <c r="B16" s="116">
        <v>6</v>
      </c>
    </row>
    <row r="17" spans="1:2" x14ac:dyDescent="0.25">
      <c r="A17" s="116">
        <v>2.2996374613029569</v>
      </c>
      <c r="B17" s="116">
        <v>2</v>
      </c>
    </row>
    <row r="18" spans="1:2" x14ac:dyDescent="0.25">
      <c r="A18" s="116">
        <v>2.5041361041305592</v>
      </c>
      <c r="B18" s="116">
        <v>4</v>
      </c>
    </row>
    <row r="19" spans="1:2" x14ac:dyDescent="0.25">
      <c r="A19" s="116">
        <v>2.7086347469581615</v>
      </c>
      <c r="B19" s="116">
        <v>1</v>
      </c>
    </row>
    <row r="20" spans="1:2" x14ac:dyDescent="0.25">
      <c r="A20" s="116">
        <v>2.9131333897857639</v>
      </c>
      <c r="B20" s="116">
        <v>0</v>
      </c>
    </row>
    <row r="21" spans="1:2" x14ac:dyDescent="0.25">
      <c r="A21" s="116">
        <v>3.1176320326133666</v>
      </c>
      <c r="B21" s="116">
        <v>0</v>
      </c>
    </row>
    <row r="22" spans="1:2" x14ac:dyDescent="0.25">
      <c r="A22" s="116">
        <v>3.322130675440969</v>
      </c>
      <c r="B22" s="116">
        <v>0</v>
      </c>
    </row>
    <row r="23" spans="1:2" x14ac:dyDescent="0.25">
      <c r="A23" s="116">
        <v>3.5266293182685708</v>
      </c>
      <c r="B23" s="116">
        <v>1</v>
      </c>
    </row>
    <row r="24" spans="1:2" x14ac:dyDescent="0.25">
      <c r="A24" s="116">
        <v>3.7311279610961736</v>
      </c>
      <c r="B24" s="116">
        <v>0</v>
      </c>
    </row>
    <row r="25" spans="1:2" x14ac:dyDescent="0.25">
      <c r="A25" s="116">
        <v>3.9356266039237764</v>
      </c>
      <c r="B25" s="116">
        <v>0</v>
      </c>
    </row>
    <row r="26" spans="1:2" x14ac:dyDescent="0.25">
      <c r="A26" s="116">
        <v>4.1401252467513778</v>
      </c>
      <c r="B26" s="116">
        <v>0</v>
      </c>
    </row>
    <row r="27" spans="1:2" x14ac:dyDescent="0.25">
      <c r="A27" s="116">
        <v>4.3446238895789815</v>
      </c>
      <c r="B27" s="116">
        <v>0</v>
      </c>
    </row>
    <row r="28" spans="1:2" x14ac:dyDescent="0.25">
      <c r="A28" s="116">
        <v>4.5491225324065834</v>
      </c>
      <c r="B28" s="116">
        <v>0</v>
      </c>
    </row>
    <row r="29" spans="1:2" x14ac:dyDescent="0.25">
      <c r="A29" s="116">
        <v>4.7536211752341853</v>
      </c>
      <c r="B29" s="116">
        <v>0</v>
      </c>
    </row>
    <row r="30" spans="1:2" x14ac:dyDescent="0.25">
      <c r="A30" s="116">
        <v>4.9581198180617889</v>
      </c>
      <c r="B30" s="116">
        <v>0</v>
      </c>
    </row>
    <row r="31" spans="1:2" x14ac:dyDescent="0.25">
      <c r="A31" s="116">
        <v>5.1626184608893908</v>
      </c>
      <c r="B31" s="116">
        <v>0</v>
      </c>
    </row>
    <row r="32" spans="1:2" x14ac:dyDescent="0.25">
      <c r="A32" s="116">
        <v>5.3671171037169927</v>
      </c>
      <c r="B32" s="116">
        <v>0</v>
      </c>
    </row>
    <row r="33" spans="1:2" ht="15.75" thickBot="1" x14ac:dyDescent="0.3">
      <c r="A33" s="117" t="s">
        <v>111</v>
      </c>
      <c r="B33" s="117">
        <v>1</v>
      </c>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2"/>
  <dimension ref="A2:L1016"/>
  <sheetViews>
    <sheetView showGridLines="0" tabSelected="1" zoomScaleNormal="100" workbookViewId="0"/>
  </sheetViews>
  <sheetFormatPr defaultRowHeight="15" x14ac:dyDescent="0.25"/>
  <cols>
    <col min="1" max="1" width="32.28515625" customWidth="1"/>
    <col min="2" max="2" width="15.140625" customWidth="1"/>
    <col min="3" max="3" width="6.5703125" customWidth="1"/>
    <col min="4" max="4" width="17.7109375" customWidth="1"/>
    <col min="5" max="5" width="13.85546875" customWidth="1"/>
    <col min="6" max="6" width="18.28515625" customWidth="1"/>
    <col min="7" max="7" width="17.7109375" bestFit="1" customWidth="1"/>
    <col min="8" max="8" width="19.140625" bestFit="1" customWidth="1"/>
    <col min="9" max="9" width="10.42578125" customWidth="1"/>
    <col min="10" max="10" width="9.7109375" customWidth="1"/>
    <col min="11" max="11" width="13.42578125" customWidth="1"/>
    <col min="12" max="12" width="13.28515625" bestFit="1" customWidth="1"/>
  </cols>
  <sheetData>
    <row r="2" spans="1:12" x14ac:dyDescent="0.25">
      <c r="A2" s="16" t="s">
        <v>1</v>
      </c>
      <c r="B2" s="68">
        <f>B3*G4</f>
        <v>50000000</v>
      </c>
      <c r="D2" s="18" t="s">
        <v>44</v>
      </c>
      <c r="E2" s="29">
        <v>0.15</v>
      </c>
      <c r="F2" s="5" t="s">
        <v>10</v>
      </c>
      <c r="G2" s="6">
        <v>0.05</v>
      </c>
      <c r="L2" s="2"/>
    </row>
    <row r="3" spans="1:12" x14ac:dyDescent="0.25">
      <c r="A3" s="19" t="s">
        <v>0</v>
      </c>
      <c r="B3" s="19">
        <v>10</v>
      </c>
      <c r="D3" s="18" t="s">
        <v>9</v>
      </c>
      <c r="E3" s="29">
        <v>7.0000000000000007E-2</v>
      </c>
      <c r="F3" s="140" t="s">
        <v>128</v>
      </c>
      <c r="G3" s="141">
        <v>0.2</v>
      </c>
      <c r="L3" s="127"/>
    </row>
    <row r="4" spans="1:12" x14ac:dyDescent="0.25">
      <c r="A4" s="20" t="s">
        <v>47</v>
      </c>
      <c r="B4" s="21">
        <f>B3*24*365*G3</f>
        <v>17520</v>
      </c>
      <c r="C4" s="2"/>
      <c r="D4" s="27" t="s">
        <v>13</v>
      </c>
      <c r="E4" s="28">
        <v>0.02</v>
      </c>
      <c r="F4" s="140" t="s">
        <v>129</v>
      </c>
      <c r="G4" s="9">
        <v>5000000</v>
      </c>
    </row>
    <row r="5" spans="1:12" x14ac:dyDescent="0.25">
      <c r="A5" s="20" t="s">
        <v>131</v>
      </c>
      <c r="B5" s="21">
        <f>B2*(1-B8)</f>
        <v>50000000</v>
      </c>
      <c r="D5" s="5" t="s">
        <v>15</v>
      </c>
      <c r="E5" s="7">
        <v>0.05</v>
      </c>
      <c r="F5" s="6" t="s">
        <v>130</v>
      </c>
      <c r="G5" s="142">
        <v>0.01</v>
      </c>
    </row>
    <row r="6" spans="1:12" x14ac:dyDescent="0.25">
      <c r="A6" s="20" t="s">
        <v>2</v>
      </c>
      <c r="B6" s="22">
        <f>B7/B3</f>
        <v>50000</v>
      </c>
      <c r="D6" s="5" t="s">
        <v>92</v>
      </c>
      <c r="E6" s="5">
        <v>1</v>
      </c>
      <c r="F6" s="5" t="s">
        <v>16</v>
      </c>
      <c r="G6" s="8">
        <v>0.05</v>
      </c>
    </row>
    <row r="7" spans="1:12" x14ac:dyDescent="0.25">
      <c r="A7" s="20" t="s">
        <v>3</v>
      </c>
      <c r="B7" s="21">
        <f>B2*G5</f>
        <v>500000</v>
      </c>
      <c r="D7" s="18" t="s">
        <v>18</v>
      </c>
      <c r="E7" s="18">
        <v>4</v>
      </c>
      <c r="F7" s="13" t="s">
        <v>100</v>
      </c>
      <c r="G7" s="14">
        <v>-7.4999999999999997E-3</v>
      </c>
      <c r="H7" s="34"/>
      <c r="L7" s="1"/>
    </row>
    <row r="8" spans="1:12" x14ac:dyDescent="0.25">
      <c r="A8" s="20" t="s">
        <v>86</v>
      </c>
      <c r="B8" s="85">
        <v>0</v>
      </c>
      <c r="D8" s="18" t="s">
        <v>19</v>
      </c>
      <c r="E8" s="18">
        <f>E6/E7</f>
        <v>0.25</v>
      </c>
      <c r="F8" s="13" t="s">
        <v>132</v>
      </c>
      <c r="G8" s="14">
        <v>0.05</v>
      </c>
      <c r="H8" s="34"/>
      <c r="L8" s="1"/>
    </row>
    <row r="9" spans="1:12" x14ac:dyDescent="0.25">
      <c r="A9" s="20" t="s">
        <v>43</v>
      </c>
      <c r="B9" s="25">
        <v>500</v>
      </c>
      <c r="C9" s="102"/>
      <c r="L9" s="1"/>
    </row>
    <row r="10" spans="1:12" x14ac:dyDescent="0.25">
      <c r="A10" s="20" t="s">
        <v>4</v>
      </c>
      <c r="B10" s="21">
        <f>B4*B9</f>
        <v>8760000</v>
      </c>
      <c r="C10" s="102"/>
      <c r="L10" s="1"/>
    </row>
    <row r="11" spans="1:12" x14ac:dyDescent="0.25">
      <c r="A11" s="20" t="s">
        <v>99</v>
      </c>
      <c r="B11" s="85">
        <v>5.0000000000000001E-3</v>
      </c>
      <c r="C11" s="75"/>
      <c r="L11" s="1"/>
    </row>
    <row r="12" spans="1:12" x14ac:dyDescent="0.25">
      <c r="A12" s="20" t="s">
        <v>5</v>
      </c>
      <c r="B12" s="23">
        <f>VPOi!B9</f>
        <v>68820591.433093891</v>
      </c>
      <c r="C12" s="75"/>
      <c r="L12" s="1"/>
    </row>
    <row r="13" spans="1:12" x14ac:dyDescent="0.25">
      <c r="A13" s="20" t="s">
        <v>6</v>
      </c>
      <c r="B13" s="31">
        <f>B12-B5</f>
        <v>18820591.433093891</v>
      </c>
      <c r="C13" s="4"/>
      <c r="D13" t="s">
        <v>20</v>
      </c>
      <c r="F13" s="73">
        <v>0</v>
      </c>
      <c r="L13" s="1"/>
    </row>
    <row r="14" spans="1:12" x14ac:dyDescent="0.25">
      <c r="A14" s="20" t="s">
        <v>7</v>
      </c>
      <c r="B14" s="143">
        <f>AVERAGE(J17:J1016)</f>
        <v>0.13228432093646164</v>
      </c>
      <c r="C14" s="77"/>
      <c r="D14" s="70"/>
      <c r="E14" s="5" t="s">
        <v>21</v>
      </c>
      <c r="F14" s="5" t="s">
        <v>95</v>
      </c>
      <c r="G14" s="5" t="s">
        <v>22</v>
      </c>
      <c r="J14" s="98"/>
      <c r="L14" s="1"/>
    </row>
    <row r="15" spans="1:12" x14ac:dyDescent="0.25">
      <c r="A15" s="24" t="s">
        <v>8</v>
      </c>
      <c r="B15" s="71">
        <f>STDEV(J17:J1016)</f>
        <v>0.12223275655194996</v>
      </c>
      <c r="C15" s="76"/>
      <c r="D15" s="9" t="s">
        <v>23</v>
      </c>
      <c r="E15" s="5">
        <f>IF(F13=1,50,0)</f>
        <v>0</v>
      </c>
      <c r="F15" s="5">
        <f>IF(F13=1,150,0)</f>
        <v>0</v>
      </c>
      <c r="G15" s="5">
        <f>IF(F13=1,2.5,0)</f>
        <v>0</v>
      </c>
      <c r="I15" s="2"/>
      <c r="J15" s="98"/>
      <c r="L15" s="1"/>
    </row>
    <row r="16" spans="1:12" x14ac:dyDescent="0.25">
      <c r="A16" s="20"/>
      <c r="B16" s="95"/>
      <c r="C16" s="94"/>
      <c r="D16" s="5" t="s">
        <v>24</v>
      </c>
      <c r="E16" s="5">
        <f>IF(F13=1,0.41,0)</f>
        <v>0</v>
      </c>
      <c r="F16" s="11" t="s">
        <v>25</v>
      </c>
      <c r="G16" s="11"/>
      <c r="I16" s="58" t="s">
        <v>126</v>
      </c>
      <c r="J16" s="104" t="s">
        <v>127</v>
      </c>
      <c r="K16" s="139" t="s">
        <v>6</v>
      </c>
      <c r="L16" s="1"/>
    </row>
    <row r="17" spans="1:12" x14ac:dyDescent="0.25">
      <c r="A17" s="92" t="s">
        <v>97</v>
      </c>
      <c r="B17" s="96">
        <f>B12/B5</f>
        <v>1.3764118286618778</v>
      </c>
      <c r="I17">
        <v>1</v>
      </c>
      <c r="J17" s="30">
        <f>LN('VPI1'!A6/VPOi!$B$9)</f>
        <v>1.8205555317342016E-2</v>
      </c>
      <c r="K17" s="30">
        <f>('VPI1'!A6/(1+Plan1!$E$2))/1000000</f>
        <v>60.943463539836785</v>
      </c>
      <c r="L17" s="1"/>
    </row>
    <row r="18" spans="1:12" x14ac:dyDescent="0.25">
      <c r="C18" s="3"/>
      <c r="D18" s="5" t="s">
        <v>26</v>
      </c>
      <c r="E18" s="5">
        <f>EXP(B15*E8^0.5)</f>
        <v>1.0630226197285433</v>
      </c>
      <c r="I18">
        <v>2</v>
      </c>
      <c r="J18" s="30">
        <f>LN('VPI1'!A7/VPOi!$B$9)</f>
        <v>2.2668497645751053E-2</v>
      </c>
      <c r="K18" s="30">
        <f>('VPI1'!A7/(1+Plan1!$E$2))/1000000</f>
        <v>61.216058538328419</v>
      </c>
      <c r="L18" s="1"/>
    </row>
    <row r="19" spans="1:12" x14ac:dyDescent="0.25">
      <c r="A19" s="5" t="s">
        <v>11</v>
      </c>
      <c r="B19" s="5"/>
      <c r="C19" s="83"/>
      <c r="D19" s="5" t="s">
        <v>27</v>
      </c>
      <c r="E19" s="5">
        <f>1/E18</f>
        <v>0.94071375476032959</v>
      </c>
      <c r="I19">
        <v>3</v>
      </c>
      <c r="J19" s="30">
        <f>LN('VPI1'!A8/VPOi!$B$9)</f>
        <v>0.15718602726326913</v>
      </c>
      <c r="K19" s="30">
        <f>('VPI1'!A8/(1+Plan1!$E$2))/1000000</f>
        <v>70.030235123746309</v>
      </c>
      <c r="L19" s="1"/>
    </row>
    <row r="20" spans="1:12" x14ac:dyDescent="0.25">
      <c r="A20" s="5" t="s">
        <v>12</v>
      </c>
      <c r="B20" s="5" t="str">
        <f>IF(D31&gt;B13,"Espera","Investe")</f>
        <v>Espera</v>
      </c>
      <c r="C20" s="3"/>
      <c r="D20" s="5" t="s">
        <v>28</v>
      </c>
      <c r="E20" s="5">
        <f>(EXP((E3-G2)*E8)-E19)/(E18-E19)</f>
        <v>0.52570814156260615</v>
      </c>
      <c r="I20">
        <v>4</v>
      </c>
      <c r="J20" s="30">
        <f>LN('VPI1'!A9/VPOi!$B$9)</f>
        <v>6.8447502495245824E-2</v>
      </c>
      <c r="K20" s="30">
        <f>('VPI1'!A9/(1+Plan1!$E$2))/1000000</f>
        <v>64.083604704258804</v>
      </c>
    </row>
    <row r="21" spans="1:12" x14ac:dyDescent="0.25">
      <c r="A21" s="5" t="s">
        <v>14</v>
      </c>
      <c r="B21" s="5" t="str">
        <f>IF('Black&amp;Scholes'!D16&gt;B13,"Espera","Investe")</f>
        <v>Espera</v>
      </c>
      <c r="C21" s="3"/>
      <c r="I21">
        <v>5</v>
      </c>
      <c r="J21" s="30">
        <f>LN('VPI1'!A10/VPOi!$B$9)</f>
        <v>0.14545750046157735</v>
      </c>
      <c r="K21" s="30">
        <f>('VPI1'!A10/(1+Plan1!$E$2))/1000000</f>
        <v>69.213681480108136</v>
      </c>
    </row>
    <row r="22" spans="1:12" x14ac:dyDescent="0.25">
      <c r="A22" s="5"/>
      <c r="B22" s="5"/>
      <c r="C22" s="3"/>
      <c r="D22" t="s">
        <v>133</v>
      </c>
      <c r="I22">
        <v>6</v>
      </c>
      <c r="J22" s="30">
        <f>LN('VPI1'!A11/VPOi!$B$9)</f>
        <v>0.2438265535569325</v>
      </c>
      <c r="K22" s="30">
        <f>('VPI1'!A11/(1+Plan1!$E$2))/1000000</f>
        <v>76.368293648022785</v>
      </c>
    </row>
    <row r="23" spans="1:12" x14ac:dyDescent="0.25">
      <c r="A23" s="5" t="s">
        <v>96</v>
      </c>
      <c r="B23" s="5"/>
      <c r="C23" s="3"/>
      <c r="D23" s="5">
        <v>0</v>
      </c>
      <c r="E23" s="5">
        <v>1</v>
      </c>
      <c r="F23" s="5">
        <v>2</v>
      </c>
      <c r="G23" s="5">
        <v>3</v>
      </c>
      <c r="H23" s="5">
        <v>4</v>
      </c>
      <c r="I23">
        <v>7</v>
      </c>
      <c r="J23" s="30">
        <f>LN('VPI1'!A12/VPOi!$B$9)</f>
        <v>-0.11135204036882251</v>
      </c>
      <c r="K23" s="30">
        <f>('VPI1'!A12/(1+Plan1!$E$2))/1000000</f>
        <v>53.537857019218954</v>
      </c>
    </row>
    <row r="24" spans="1:12" x14ac:dyDescent="0.25">
      <c r="A24" s="5" t="str">
        <f>A20</f>
        <v>Modelo Binomial</v>
      </c>
      <c r="B24" s="10">
        <f>D31</f>
        <v>18844480.58740323</v>
      </c>
      <c r="C24" s="2"/>
      <c r="D24" s="12">
        <f>B12</f>
        <v>68820591.433093891</v>
      </c>
      <c r="E24" s="12">
        <f>D24*$E$18</f>
        <v>73157845.396475211</v>
      </c>
      <c r="F24" s="12">
        <f>E24*$E$18</f>
        <v>77768444.467056826</v>
      </c>
      <c r="G24" s="12">
        <f>F24*$E$18</f>
        <v>82669615.569584489</v>
      </c>
      <c r="H24" s="12">
        <f>G24*$E$18</f>
        <v>87879671.31473127</v>
      </c>
      <c r="I24">
        <v>8</v>
      </c>
      <c r="J24" s="30">
        <f>LN('VPI1'!A13/VPOi!$B$9)</f>
        <v>0.10038841703172548</v>
      </c>
      <c r="K24" s="30">
        <f>('VPI1'!A13/(1+Plan1!$E$2))/1000000</f>
        <v>66.163534241618081</v>
      </c>
    </row>
    <row r="25" spans="1:12" x14ac:dyDescent="0.25">
      <c r="A25" s="5" t="str">
        <f>A21</f>
        <v>Black&amp;Scholes</v>
      </c>
      <c r="B25" s="10">
        <f>'Black&amp;Scholes'!D16</f>
        <v>18850016.406704806</v>
      </c>
      <c r="C25" s="4"/>
      <c r="D25" s="12"/>
      <c r="E25" s="12">
        <f>D24*$E$19</f>
        <v>64740476.971852325</v>
      </c>
      <c r="F25" s="12">
        <f>E24*$E$19</f>
        <v>68820591.433093891</v>
      </c>
      <c r="G25" s="12">
        <f>F24*$E$19</f>
        <v>73157845.396475211</v>
      </c>
      <c r="H25" s="12">
        <f>G24*$E$19</f>
        <v>77768444.467056826</v>
      </c>
      <c r="I25">
        <v>9</v>
      </c>
      <c r="J25" s="30">
        <f>LN('VPI1'!A14/VPOi!$B$9)</f>
        <v>0.1974052151579912</v>
      </c>
      <c r="K25" s="30">
        <f>('VPI1'!A14/(1+Plan1!$E$2))/1000000</f>
        <v>72.904201203247041</v>
      </c>
    </row>
    <row r="26" spans="1:12" x14ac:dyDescent="0.25">
      <c r="A26" t="s">
        <v>17</v>
      </c>
      <c r="D26" s="12"/>
      <c r="E26" s="12"/>
      <c r="F26" s="12">
        <f>E25*$E$19</f>
        <v>60902257.177165851</v>
      </c>
      <c r="G26" s="12">
        <f>F25*$E$19</f>
        <v>64740476.971852325</v>
      </c>
      <c r="H26" s="12">
        <f>G25*$E$19</f>
        <v>68820591.433093891</v>
      </c>
      <c r="I26">
        <v>10</v>
      </c>
      <c r="J26" s="30">
        <f>LN('VPI1'!A15/VPOi!$B$9)</f>
        <v>4.0358745206357016E-2</v>
      </c>
      <c r="K26" s="30">
        <f>('VPI1'!A15/(1+Plan1!$E$2))/1000000</f>
        <v>62.308621127388804</v>
      </c>
    </row>
    <row r="27" spans="1:12" x14ac:dyDescent="0.25">
      <c r="A27" s="5" t="str">
        <f>A21</f>
        <v>Black&amp;Scholes</v>
      </c>
      <c r="B27" s="17">
        <f>'Black&amp;Scholes'!D16-Plan1!B13</f>
        <v>29424.973610915244</v>
      </c>
      <c r="D27" s="12"/>
      <c r="E27" s="12"/>
      <c r="F27" s="12"/>
      <c r="G27" s="12">
        <f>F26*$E$19</f>
        <v>57291591.022510916</v>
      </c>
      <c r="H27" s="12">
        <f>G26*$E$19</f>
        <v>60902257.177165851</v>
      </c>
      <c r="I27">
        <v>11</v>
      </c>
      <c r="J27" s="30">
        <f>LN('VPI1'!A16/VPOi!$B$9)</f>
        <v>-5.2707159707176772E-2</v>
      </c>
      <c r="K27" s="30">
        <f>('VPI1'!A16/(1+Plan1!$E$2))/1000000</f>
        <v>56.771468941644734</v>
      </c>
    </row>
    <row r="28" spans="1:12" x14ac:dyDescent="0.25">
      <c r="A28" s="5" t="str">
        <f>A24</f>
        <v>Modelo Binomial</v>
      </c>
      <c r="B28" s="17">
        <f>D31-B13</f>
        <v>23889.154309339821</v>
      </c>
      <c r="D28" s="12"/>
      <c r="E28" s="12"/>
      <c r="F28" s="12"/>
      <c r="G28" s="12"/>
      <c r="H28" s="12">
        <f>G27*E19</f>
        <v>53894987.706979431</v>
      </c>
      <c r="I28">
        <v>12</v>
      </c>
      <c r="J28" s="30">
        <f>LN('VPI1'!A17/VPOi!$B$9)</f>
        <v>5.5772335966109726E-2</v>
      </c>
      <c r="K28" s="30">
        <f>('VPI1'!A17/(1+Plan1!$E$2))/1000000</f>
        <v>63.276460492768329</v>
      </c>
    </row>
    <row r="29" spans="1:12" x14ac:dyDescent="0.25">
      <c r="I29">
        <v>13</v>
      </c>
      <c r="J29" s="30">
        <f>LN('VPI1'!A18/VPOi!$B$9)</f>
        <v>0.31952592594393459</v>
      </c>
      <c r="K29" s="30">
        <f>('VPI1'!A18/(1+Plan1!$E$2))/1000000</f>
        <v>82.373763147962933</v>
      </c>
    </row>
    <row r="30" spans="1:12" x14ac:dyDescent="0.25">
      <c r="B30" s="2">
        <f>AVERAGE('VPI1'!A6:A1005)</f>
        <v>79143680.148057997</v>
      </c>
      <c r="D30" t="s">
        <v>134</v>
      </c>
      <c r="I30">
        <v>14</v>
      </c>
      <c r="J30" s="30">
        <f>LN('VPI1'!A19/VPOi!$B$9)</f>
        <v>0.17878352863139693</v>
      </c>
      <c r="K30" s="30">
        <f>('VPI1'!A19/(1+Plan1!$E$2))/1000000</f>
        <v>71.559164317263125</v>
      </c>
    </row>
    <row r="31" spans="1:12" x14ac:dyDescent="0.25">
      <c r="D31" s="12">
        <f>(E31*$E$20+E32*(1-$E$20))*EXP(-$E$3*$E$8)</f>
        <v>18844480.58740323</v>
      </c>
      <c r="E31" s="12">
        <f>(F31*$E$20+F32*(1-$E$20))*EXP(-$E$3*$E$8)</f>
        <v>23022512.245577753</v>
      </c>
      <c r="F31" s="12">
        <f>(G31*$E$20+G32*(1-$E$20))*EXP(-$E$3*$E$8)</f>
        <v>27568063.91886713</v>
      </c>
      <c r="G31" s="12">
        <f>(H31*$E$20+H32*(1-$E$20))*EXP(-$E$3*$E$8)</f>
        <v>32510065.328631315</v>
      </c>
      <c r="H31" s="12">
        <f>MAX(H24-$B$5,0)</f>
        <v>37879671.31473127</v>
      </c>
      <c r="I31">
        <v>15</v>
      </c>
      <c r="J31" s="30">
        <f>LN('VPI1'!A20/VPOi!$B$9)</f>
        <v>0.22209815973149974</v>
      </c>
      <c r="K31" s="30">
        <f>('VPI1'!A20/(1+Plan1!$E$2))/1000000</f>
        <v>74.726831041371895</v>
      </c>
    </row>
    <row r="32" spans="1:12" x14ac:dyDescent="0.25">
      <c r="D32" s="12"/>
      <c r="E32" s="12">
        <f>(F32*$E$20+F33*(1-$E$20))*EXP(-$E$3*$E$8)</f>
        <v>14914949.967081489</v>
      </c>
      <c r="F32" s="12">
        <f>(G32*$E$20+G33*(1-$E$20))*EXP(-$E$3*$E$8)</f>
        <v>18841134.163470287</v>
      </c>
      <c r="G32" s="12">
        <f>(H32*$E$20+H33*(1-$E$20))*EXP(-$E$3*$E$8)</f>
        <v>23116452.262268752</v>
      </c>
      <c r="H32" s="12">
        <f>MAX(H25-$B$5,0)</f>
        <v>27768444.467056826</v>
      </c>
      <c r="I32">
        <v>16</v>
      </c>
      <c r="J32" s="30">
        <f>LN('VPI1'!A21/VPOi!$B$9)</f>
        <v>6.1196777065310161E-2</v>
      </c>
      <c r="K32" s="30">
        <f>('VPI1'!A21/(1+Plan1!$E$2))/1000000</f>
        <v>63.620632552284071</v>
      </c>
    </row>
    <row r="33" spans="4:11" x14ac:dyDescent="0.25">
      <c r="D33" s="12"/>
      <c r="E33" s="12"/>
      <c r="F33" s="12">
        <f>(G33*$E$20+G34*(1-$E$20))*EXP(-$E$3*$E$8)</f>
        <v>11118304.276910186</v>
      </c>
      <c r="G33" s="12">
        <f>(H33*$E$20+H34*(1-$E$20))*EXP(-$E$3*$E$8)</f>
        <v>14803646.067533037</v>
      </c>
      <c r="H33" s="12">
        <f>MAX(H26-$B$5,0)</f>
        <v>18820591.433093891</v>
      </c>
      <c r="I33">
        <v>17</v>
      </c>
      <c r="J33" s="30">
        <f>LN('VPI1'!A22/VPOi!$B$9)</f>
        <v>4.3630501905945904E-2</v>
      </c>
      <c r="K33" s="30">
        <f>('VPI1'!A22/(1+Plan1!$E$2))/1000000</f>
        <v>62.512813627949001</v>
      </c>
    </row>
    <row r="34" spans="4:11" x14ac:dyDescent="0.25">
      <c r="D34" s="12"/>
      <c r="E34" s="12"/>
      <c r="F34" s="12"/>
      <c r="G34" s="12">
        <f>(H34*$E$20+H35*(1-$E$20))*EXP(-$E$3*$E$8)</f>
        <v>7447291.6655526711</v>
      </c>
      <c r="H34" s="12">
        <f>MAX(H27-$B$5,0)</f>
        <v>10902257.177165851</v>
      </c>
      <c r="I34">
        <v>18</v>
      </c>
      <c r="J34" s="30">
        <f>LN('VPI1'!A23/VPOi!$B$9)</f>
        <v>0.34191112507860005</v>
      </c>
      <c r="K34" s="30">
        <f>('VPI1'!A23/(1+Plan1!$E$2))/1000000</f>
        <v>84.238509733715915</v>
      </c>
    </row>
    <row r="35" spans="4:11" x14ac:dyDescent="0.25">
      <c r="D35" s="12"/>
      <c r="E35" s="12"/>
      <c r="F35" s="12"/>
      <c r="G35" s="12">
        <f>(H35*$E$20+H40*(1-$E$20))*EXP(-$E$3*$E$8)</f>
        <v>2012105.0025604919</v>
      </c>
      <c r="H35" s="12">
        <f>MAX(H28-$B$5,0)</f>
        <v>3894987.7069794312</v>
      </c>
      <c r="I35">
        <v>19</v>
      </c>
      <c r="J35" s="30">
        <f>LN('VPI1'!A24/VPOi!$B$9)</f>
        <v>0.36525698535624612</v>
      </c>
      <c r="K35" s="30">
        <f>('VPI1'!A24/(1+Plan1!$E$2))/1000000</f>
        <v>86.228266127208514</v>
      </c>
    </row>
    <row r="36" spans="4:11" x14ac:dyDescent="0.25">
      <c r="I36">
        <v>20</v>
      </c>
      <c r="J36" s="30">
        <f>LN('VPI1'!A25/VPOi!$B$9)</f>
        <v>0.20063105643038873</v>
      </c>
      <c r="K36" s="30">
        <f>('VPI1'!A25/(1+Plan1!$E$2))/1000000</f>
        <v>73.139758315078069</v>
      </c>
    </row>
    <row r="37" spans="4:11" x14ac:dyDescent="0.25">
      <c r="I37">
        <v>21</v>
      </c>
      <c r="J37" s="30">
        <f>LN('VPI1'!A26/VPOi!$B$9)</f>
        <v>1.2415538994995739E-2</v>
      </c>
      <c r="K37" s="30">
        <f>('VPI1'!A26/(1+Plan1!$E$2))/1000000</f>
        <v>60.591619465610151</v>
      </c>
    </row>
    <row r="38" spans="4:11" x14ac:dyDescent="0.25">
      <c r="I38">
        <v>22</v>
      </c>
      <c r="J38" s="30">
        <f>LN('VPI1'!A27/VPOi!$B$9)</f>
        <v>0.2293123724877292</v>
      </c>
      <c r="K38" s="30">
        <f>('VPI1'!A27/(1+Plan1!$E$2))/1000000</f>
        <v>75.26787555768172</v>
      </c>
    </row>
    <row r="39" spans="4:11" x14ac:dyDescent="0.25">
      <c r="I39">
        <v>23</v>
      </c>
      <c r="J39" s="30">
        <f>LN('VPI1'!A28/VPOi!$B$9)</f>
        <v>7.4469605484592527E-2</v>
      </c>
      <c r="K39" s="30">
        <f>('VPI1'!A28/(1+Plan1!$E$2))/1000000</f>
        <v>64.470687127006016</v>
      </c>
    </row>
    <row r="40" spans="4:11" x14ac:dyDescent="0.25">
      <c r="I40">
        <v>24</v>
      </c>
      <c r="J40" s="30">
        <f>LN('VPI1'!A29/VPOi!$B$9)</f>
        <v>0.17584669966506897</v>
      </c>
      <c r="K40" s="30">
        <f>('VPI1'!A29/(1+Plan1!$E$2))/1000000</f>
        <v>71.349315586433718</v>
      </c>
    </row>
    <row r="41" spans="4:11" x14ac:dyDescent="0.25">
      <c r="I41">
        <v>25</v>
      </c>
      <c r="J41" s="30">
        <f>LN('VPI1'!A30/VPOi!$B$9)</f>
        <v>0.27882109361620727</v>
      </c>
      <c r="K41" s="30">
        <f>('VPI1'!A30/(1+Plan1!$E$2))/1000000</f>
        <v>79.088078211891514</v>
      </c>
    </row>
    <row r="42" spans="4:11" x14ac:dyDescent="0.25">
      <c r="I42">
        <v>26</v>
      </c>
      <c r="J42" s="30">
        <f>LN('VPI1'!A31/VPOi!$B$9)</f>
        <v>-7.3805153187568862E-2</v>
      </c>
      <c r="K42" s="30">
        <f>('VPI1'!A31/(1+Plan1!$E$2))/1000000</f>
        <v>55.586251676962434</v>
      </c>
    </row>
    <row r="43" spans="4:11" x14ac:dyDescent="0.25">
      <c r="I43">
        <v>27</v>
      </c>
      <c r="J43" s="30">
        <f>LN('VPI1'!A32/VPOi!$B$9)</f>
        <v>0.15862006689870783</v>
      </c>
      <c r="K43" s="30">
        <f>('VPI1'!A32/(1+Plan1!$E$2))/1000000</f>
        <v>70.13073329855321</v>
      </c>
    </row>
    <row r="44" spans="4:11" x14ac:dyDescent="0.25">
      <c r="I44">
        <v>28</v>
      </c>
      <c r="J44" s="30">
        <f>LN('VPI1'!A33/VPOi!$B$9)</f>
        <v>0.38647219021777962</v>
      </c>
      <c r="K44" s="30">
        <f>('VPI1'!A33/(1+Plan1!$E$2))/1000000</f>
        <v>88.077159437057347</v>
      </c>
    </row>
    <row r="45" spans="4:11" x14ac:dyDescent="0.25">
      <c r="I45">
        <v>29</v>
      </c>
      <c r="J45" s="30">
        <f>LN('VPI1'!A34/VPOi!$B$9)</f>
        <v>3.5592885087568728E-2</v>
      </c>
      <c r="K45" s="30">
        <f>('VPI1'!A34/(1+Plan1!$E$2))/1000000</f>
        <v>62.012373453122144</v>
      </c>
    </row>
    <row r="46" spans="4:11" x14ac:dyDescent="0.25">
      <c r="I46">
        <v>30</v>
      </c>
      <c r="J46" s="30">
        <f>LN('VPI1'!A35/VPOi!$B$9)</f>
        <v>-0.1474636740658119</v>
      </c>
      <c r="K46" s="30">
        <f>('VPI1'!A35/(1+Plan1!$E$2))/1000000</f>
        <v>51.639009132201785</v>
      </c>
    </row>
    <row r="47" spans="4:11" x14ac:dyDescent="0.25">
      <c r="I47">
        <v>31</v>
      </c>
      <c r="J47" s="30">
        <f>LN('VPI1'!A36/VPOi!$B$9)</f>
        <v>0.14385115179361616</v>
      </c>
      <c r="K47" s="30">
        <f>('VPI1'!A36/(1+Plan1!$E$2))/1000000</f>
        <v>69.102589425233163</v>
      </c>
    </row>
    <row r="48" spans="4:11" x14ac:dyDescent="0.25">
      <c r="I48">
        <v>32</v>
      </c>
      <c r="J48" s="30">
        <f>LN('VPI1'!A37/VPOi!$B$9)</f>
        <v>1.4537125200803113E-2</v>
      </c>
      <c r="K48" s="30">
        <f>('VPI1'!A37/(1+Plan1!$E$2))/1000000</f>
        <v>60.720306271462348</v>
      </c>
    </row>
    <row r="49" spans="9:11" x14ac:dyDescent="0.25">
      <c r="I49">
        <v>33</v>
      </c>
      <c r="J49" s="30">
        <f>LN('VPI1'!A38/VPOi!$B$9)</f>
        <v>5.7025867190196436E-2</v>
      </c>
      <c r="K49" s="30">
        <f>('VPI1'!A38/(1+Plan1!$E$2))/1000000</f>
        <v>63.355829246958557</v>
      </c>
    </row>
    <row r="50" spans="9:11" x14ac:dyDescent="0.25">
      <c r="I50">
        <v>34</v>
      </c>
      <c r="J50" s="30">
        <f>LN('VPI1'!A39/VPOi!$B$9)</f>
        <v>0.20967001946387692</v>
      </c>
      <c r="K50" s="30">
        <f>('VPI1'!A39/(1+Plan1!$E$2))/1000000</f>
        <v>73.803862772992815</v>
      </c>
    </row>
    <row r="51" spans="9:11" x14ac:dyDescent="0.25">
      <c r="I51">
        <v>35</v>
      </c>
      <c r="J51" s="30">
        <f>LN('VPI1'!A40/VPOi!$B$9)</f>
        <v>7.9939029814419388E-2</v>
      </c>
      <c r="K51" s="30">
        <f>('VPI1'!A40/(1+Plan1!$E$2))/1000000</f>
        <v>64.824270739703735</v>
      </c>
    </row>
    <row r="52" spans="9:11" x14ac:dyDescent="0.25">
      <c r="I52">
        <v>36</v>
      </c>
      <c r="J52" s="30">
        <f>LN('VPI1'!A41/VPOi!$B$9)</f>
        <v>-2.4608249886561212E-2</v>
      </c>
      <c r="K52" s="30">
        <f>('VPI1'!A41/(1+Plan1!$E$2))/1000000</f>
        <v>58.389308648290346</v>
      </c>
    </row>
    <row r="53" spans="9:11" x14ac:dyDescent="0.25">
      <c r="I53">
        <v>37</v>
      </c>
      <c r="J53" s="30">
        <f>LN('VPI1'!A42/VPOi!$B$9)</f>
        <v>0.47411958426070117</v>
      </c>
      <c r="K53" s="30">
        <f>('VPI1'!A42/(1+Plan1!$E$2))/1000000</f>
        <v>96.145304542501961</v>
      </c>
    </row>
    <row r="54" spans="9:11" x14ac:dyDescent="0.25">
      <c r="I54">
        <v>38</v>
      </c>
      <c r="J54" s="30">
        <f>LN('VPI1'!A43/VPOi!$B$9)</f>
        <v>0.36570520562148806</v>
      </c>
      <c r="K54" s="30">
        <f>('VPI1'!A43/(1+Plan1!$E$2))/1000000</f>
        <v>86.266924046507626</v>
      </c>
    </row>
    <row r="55" spans="9:11" x14ac:dyDescent="0.25">
      <c r="I55">
        <v>39</v>
      </c>
      <c r="J55" s="30">
        <f>LN('VPI1'!A44/VPOi!$B$9)</f>
        <v>0.10444521211083799</v>
      </c>
      <c r="K55" s="30">
        <f>('VPI1'!A44/(1+Plan1!$E$2))/1000000</f>
        <v>66.432491324766602</v>
      </c>
    </row>
    <row r="56" spans="9:11" x14ac:dyDescent="0.25">
      <c r="I56">
        <v>40</v>
      </c>
      <c r="J56" s="30">
        <f>LN('VPI1'!A45/VPOi!$B$9)</f>
        <v>9.2395721177982088E-2</v>
      </c>
      <c r="K56" s="30">
        <f>('VPI1'!A45/(1+Plan1!$E$2))/1000000</f>
        <v>65.636816985260012</v>
      </c>
    </row>
    <row r="57" spans="9:11" x14ac:dyDescent="0.25">
      <c r="I57">
        <v>41</v>
      </c>
      <c r="J57" s="30">
        <f>LN('VPI1'!A46/VPOi!$B$9)</f>
        <v>0.16161245987448272</v>
      </c>
      <c r="K57" s="30">
        <f>('VPI1'!A46/(1+Plan1!$E$2))/1000000</f>
        <v>70.340906315560289</v>
      </c>
    </row>
    <row r="58" spans="9:11" x14ac:dyDescent="0.25">
      <c r="I58">
        <v>42</v>
      </c>
      <c r="J58" s="30">
        <f>LN('VPI1'!A47/VPOi!$B$9)</f>
        <v>6.3305598438832031E-2</v>
      </c>
      <c r="K58" s="30">
        <f>('VPI1'!A47/(1+Plan1!$E$2))/1000000</f>
        <v>63.754938666035912</v>
      </c>
    </row>
    <row r="59" spans="9:11" x14ac:dyDescent="0.25">
      <c r="I59">
        <v>43</v>
      </c>
      <c r="J59" s="30">
        <f>LN('VPI1'!A48/VPOi!$B$9)</f>
        <v>0.21831727490525615</v>
      </c>
      <c r="K59" s="30">
        <f>('VPI1'!A48/(1+Plan1!$E$2))/1000000</f>
        <v>74.444830940659855</v>
      </c>
    </row>
    <row r="60" spans="9:11" x14ac:dyDescent="0.25">
      <c r="I60">
        <v>44</v>
      </c>
      <c r="J60" s="30">
        <f>LN('VPI1'!A49/VPOi!$B$9)</f>
        <v>0.14669161445989023</v>
      </c>
      <c r="K60" s="30">
        <f>('VPI1'!A49/(1+Plan1!$E$2))/1000000</f>
        <v>69.299151782497958</v>
      </c>
    </row>
    <row r="61" spans="9:11" x14ac:dyDescent="0.25">
      <c r="I61">
        <v>45</v>
      </c>
      <c r="J61" s="30">
        <f>LN('VPI1'!A50/VPOi!$B$9)</f>
        <v>0.10245280237363373</v>
      </c>
      <c r="K61" s="30">
        <f>('VPI1'!A50/(1+Plan1!$E$2))/1000000</f>
        <v>66.300262353072171</v>
      </c>
    </row>
    <row r="62" spans="9:11" x14ac:dyDescent="0.25">
      <c r="I62">
        <v>46</v>
      </c>
      <c r="J62" s="30">
        <f>LN('VPI1'!A51/VPOi!$B$9)</f>
        <v>2.6085953687270937E-2</v>
      </c>
      <c r="K62" s="30">
        <f>('VPI1'!A51/(1+Plan1!$E$2))/1000000</f>
        <v>61.42561960633185</v>
      </c>
    </row>
    <row r="63" spans="9:11" x14ac:dyDescent="0.25">
      <c r="I63">
        <v>47</v>
      </c>
      <c r="J63" s="30">
        <f>LN('VPI1'!A52/VPOi!$B$9)</f>
        <v>0.31473251082077253</v>
      </c>
      <c r="K63" s="30">
        <f>('VPI1'!A52/(1+Plan1!$E$2))/1000000</f>
        <v>81.979856339591038</v>
      </c>
    </row>
    <row r="64" spans="9:11" x14ac:dyDescent="0.25">
      <c r="I64">
        <v>48</v>
      </c>
      <c r="J64" s="30">
        <f>LN('VPI1'!A53/VPOi!$B$9)</f>
        <v>8.3337870065356895E-2</v>
      </c>
      <c r="K64" s="30">
        <f>('VPI1'!A53/(1+Plan1!$E$2))/1000000</f>
        <v>65.044972933616862</v>
      </c>
    </row>
    <row r="65" spans="9:11" x14ac:dyDescent="0.25">
      <c r="I65">
        <v>49</v>
      </c>
      <c r="J65" s="30">
        <f>LN('VPI1'!A54/VPOi!$B$9)</f>
        <v>0.20159208564129391</v>
      </c>
      <c r="K65" s="30">
        <f>('VPI1'!A54/(1+Plan1!$E$2))/1000000</f>
        <v>73.210081545224185</v>
      </c>
    </row>
    <row r="66" spans="9:11" x14ac:dyDescent="0.25">
      <c r="I66">
        <v>50</v>
      </c>
      <c r="J66" s="30">
        <f>LN('VPI1'!A55/VPOi!$B$9)</f>
        <v>-1.816186786520451E-2</v>
      </c>
      <c r="K66" s="30">
        <f>('VPI1'!A55/(1+Plan1!$E$2))/1000000</f>
        <v>58.766924257359818</v>
      </c>
    </row>
    <row r="67" spans="9:11" x14ac:dyDescent="0.25">
      <c r="I67">
        <v>51</v>
      </c>
      <c r="J67" s="30">
        <f>LN('VPI1'!A56/VPOi!$B$9)</f>
        <v>0.39236242326860232</v>
      </c>
      <c r="K67" s="30">
        <f>('VPI1'!A56/(1+Plan1!$E$2))/1000000</f>
        <v>88.597485348652199</v>
      </c>
    </row>
    <row r="68" spans="9:11" x14ac:dyDescent="0.25">
      <c r="I68">
        <v>52</v>
      </c>
      <c r="J68" s="30">
        <f>LN('VPI1'!A57/VPOi!$B$9)</f>
        <v>0.1733871788686322</v>
      </c>
      <c r="K68" s="30">
        <f>('VPI1'!A57/(1+Plan1!$E$2))/1000000</f>
        <v>71.174046088778553</v>
      </c>
    </row>
    <row r="69" spans="9:11" x14ac:dyDescent="0.25">
      <c r="I69">
        <v>53</v>
      </c>
      <c r="J69" s="30">
        <f>LN('VPI1'!A58/VPOi!$B$9)</f>
        <v>0.16018196458971834</v>
      </c>
      <c r="K69" s="30">
        <f>('VPI1'!A58/(1+Plan1!$E$2))/1000000</f>
        <v>70.240355916332305</v>
      </c>
    </row>
    <row r="70" spans="9:11" x14ac:dyDescent="0.25">
      <c r="I70">
        <v>54</v>
      </c>
      <c r="J70" s="30">
        <f>LN('VPI1'!A59/VPOi!$B$9)</f>
        <v>0.3418398150476758</v>
      </c>
      <c r="K70" s="30">
        <f>('VPI1'!A59/(1+Plan1!$E$2))/1000000</f>
        <v>84.232502897158184</v>
      </c>
    </row>
    <row r="71" spans="9:11" x14ac:dyDescent="0.25">
      <c r="I71">
        <v>55</v>
      </c>
      <c r="J71" s="30">
        <f>LN('VPI1'!A60/VPOi!$B$9)</f>
        <v>0.1828178636119871</v>
      </c>
      <c r="K71" s="30">
        <f>('VPI1'!A60/(1+Plan1!$E$2))/1000000</f>
        <v>71.848441084388199</v>
      </c>
    </row>
    <row r="72" spans="9:11" x14ac:dyDescent="0.25">
      <c r="I72">
        <v>56</v>
      </c>
      <c r="J72" s="30">
        <f>LN('VPI1'!A61/VPOi!$B$9)</f>
        <v>0.29809687844516736</v>
      </c>
      <c r="K72" s="30">
        <f>('VPI1'!A61/(1+Plan1!$E$2))/1000000</f>
        <v>80.627350672226427</v>
      </c>
    </row>
    <row r="73" spans="9:11" x14ac:dyDescent="0.25">
      <c r="I73">
        <v>57</v>
      </c>
      <c r="J73" s="30">
        <f>LN('VPI1'!A62/VPOi!$B$9)</f>
        <v>0.26216625978555647</v>
      </c>
      <c r="K73" s="30">
        <f>('VPI1'!A62/(1+Plan1!$E$2))/1000000</f>
        <v>77.781787632699505</v>
      </c>
    </row>
    <row r="74" spans="9:11" x14ac:dyDescent="0.25">
      <c r="I74">
        <v>58</v>
      </c>
      <c r="J74" s="30">
        <f>LN('VPI1'!A63/VPOi!$B$9)</f>
        <v>0.21074422200132362</v>
      </c>
      <c r="K74" s="30">
        <f>('VPI1'!A63/(1+Plan1!$E$2))/1000000</f>
        <v>73.883185666456015</v>
      </c>
    </row>
    <row r="75" spans="9:11" x14ac:dyDescent="0.25">
      <c r="I75">
        <v>59</v>
      </c>
      <c r="J75" s="30">
        <f>LN('VPI1'!A64/VPOi!$B$9)</f>
        <v>9.7950903729056266E-2</v>
      </c>
      <c r="K75" s="30">
        <f>('VPI1'!A64/(1+Plan1!$E$2))/1000000</f>
        <v>66.0024561415118</v>
      </c>
    </row>
    <row r="76" spans="9:11" x14ac:dyDescent="0.25">
      <c r="I76">
        <v>60</v>
      </c>
      <c r="J76" s="30">
        <f>LN('VPI1'!A65/VPOi!$B$9)</f>
        <v>8.316144878351911E-2</v>
      </c>
      <c r="K76" s="30">
        <f>('VPI1'!A65/(1+Plan1!$E$2))/1000000</f>
        <v>65.033498628300407</v>
      </c>
    </row>
    <row r="77" spans="9:11" x14ac:dyDescent="0.25">
      <c r="I77">
        <v>61</v>
      </c>
      <c r="J77" s="30">
        <f>LN('VPI1'!A66/VPOi!$B$9)</f>
        <v>0.17111921563357224</v>
      </c>
      <c r="K77" s="30">
        <f>('VPI1'!A66/(1+Plan1!$E$2))/1000000</f>
        <v>71.012808878104124</v>
      </c>
    </row>
    <row r="78" spans="9:11" x14ac:dyDescent="0.25">
      <c r="I78">
        <v>62</v>
      </c>
      <c r="J78" s="30">
        <f>LN('VPI1'!A67/VPOi!$B$9)</f>
        <v>0.23255776665608704</v>
      </c>
      <c r="K78" s="30">
        <f>('VPI1'!A67/(1+Plan1!$E$2))/1000000</f>
        <v>75.512546293820236</v>
      </c>
    </row>
    <row r="79" spans="9:11" x14ac:dyDescent="0.25">
      <c r="I79">
        <v>63</v>
      </c>
      <c r="J79" s="30">
        <f>LN('VPI1'!A68/VPOi!$B$9)</f>
        <v>0.25980282516157138</v>
      </c>
      <c r="K79" s="30">
        <f>('VPI1'!A68/(1+Plan1!$E$2))/1000000</f>
        <v>77.598172529309466</v>
      </c>
    </row>
    <row r="80" spans="9:11" x14ac:dyDescent="0.25">
      <c r="I80">
        <v>64</v>
      </c>
      <c r="J80" s="30">
        <f>LN('VPI1'!A69/VPOi!$B$9)</f>
        <v>0.2362314332303847</v>
      </c>
      <c r="K80" s="30">
        <f>('VPI1'!A69/(1+Plan1!$E$2))/1000000</f>
        <v>75.790464387724782</v>
      </c>
    </row>
    <row r="81" spans="9:11" x14ac:dyDescent="0.25">
      <c r="I81">
        <v>65</v>
      </c>
      <c r="J81" s="30">
        <f>LN('VPI1'!A70/VPOi!$B$9)</f>
        <v>0.10921746158904272</v>
      </c>
      <c r="K81" s="30">
        <f>('VPI1'!A70/(1+Plan1!$E$2))/1000000</f>
        <v>66.75028143053818</v>
      </c>
    </row>
    <row r="82" spans="9:11" x14ac:dyDescent="0.25">
      <c r="I82">
        <v>66</v>
      </c>
      <c r="J82" s="30">
        <f>LN('VPI1'!A71/VPOi!$B$9)</f>
        <v>0.10285783239031777</v>
      </c>
      <c r="K82" s="30">
        <f>('VPI1'!A71/(1+Plan1!$E$2))/1000000</f>
        <v>66.327121388429788</v>
      </c>
    </row>
    <row r="83" spans="9:11" x14ac:dyDescent="0.25">
      <c r="I83">
        <v>67</v>
      </c>
      <c r="J83" s="30">
        <f>LN('VPI1'!A72/VPOi!$B$9)</f>
        <v>-2.878722313077739E-2</v>
      </c>
      <c r="K83" s="30">
        <f>('VPI1'!A72/(1+Plan1!$E$2))/1000000</f>
        <v>58.145810430337043</v>
      </c>
    </row>
    <row r="84" spans="9:11" x14ac:dyDescent="0.25">
      <c r="I84">
        <v>68</v>
      </c>
      <c r="J84" s="30">
        <f>LN('VPI1'!A73/VPOi!$B$9)</f>
        <v>3.2102471953844566E-2</v>
      </c>
      <c r="K84" s="30">
        <f>('VPI1'!A73/(1+Plan1!$E$2))/1000000</f>
        <v>61.796301959124449</v>
      </c>
    </row>
    <row r="85" spans="9:11" x14ac:dyDescent="0.25">
      <c r="I85">
        <v>69</v>
      </c>
      <c r="J85" s="30">
        <f>LN('VPI1'!A74/VPOi!$B$9)</f>
        <v>7.4405852831256405E-2</v>
      </c>
      <c r="K85" s="30">
        <f>('VPI1'!A74/(1+Plan1!$E$2))/1000000</f>
        <v>64.466577080653835</v>
      </c>
    </row>
    <row r="86" spans="9:11" x14ac:dyDescent="0.25">
      <c r="I86">
        <v>70</v>
      </c>
      <c r="J86" s="30">
        <f>LN('VPI1'!A75/VPOi!$B$9)</f>
        <v>0.10438758049827052</v>
      </c>
      <c r="K86" s="30">
        <f>('VPI1'!A75/(1+Plan1!$E$2))/1000000</f>
        <v>66.428662823487102</v>
      </c>
    </row>
    <row r="87" spans="9:11" x14ac:dyDescent="0.25">
      <c r="I87">
        <v>71</v>
      </c>
      <c r="J87" s="30">
        <f>LN('VPI1'!A76/VPOi!$B$9)</f>
        <v>4.9651223529234012E-2</v>
      </c>
      <c r="K87" s="30">
        <f>('VPI1'!A76/(1+Plan1!$E$2))/1000000</f>
        <v>62.890321170244789</v>
      </c>
    </row>
    <row r="88" spans="9:11" x14ac:dyDescent="0.25">
      <c r="I88">
        <v>72</v>
      </c>
      <c r="J88" s="30">
        <f>LN('VPI1'!A77/VPOi!$B$9)</f>
        <v>0.25185723496810514</v>
      </c>
      <c r="K88" s="30">
        <f>('VPI1'!A77/(1+Plan1!$E$2))/1000000</f>
        <v>76.984052255546089</v>
      </c>
    </row>
    <row r="89" spans="9:11" x14ac:dyDescent="0.25">
      <c r="I89">
        <v>73</v>
      </c>
      <c r="J89" s="30">
        <f>LN('VPI1'!A78/VPOi!$B$9)</f>
        <v>0.17519674444497299</v>
      </c>
      <c r="K89" s="30">
        <f>('VPI1'!A78/(1+Plan1!$E$2))/1000000</f>
        <v>71.302956793519755</v>
      </c>
    </row>
    <row r="90" spans="9:11" x14ac:dyDescent="0.25">
      <c r="I90">
        <v>74</v>
      </c>
      <c r="J90" s="30">
        <f>LN('VPI1'!A79/VPOi!$B$9)</f>
        <v>6.7711735268649348E-2</v>
      </c>
      <c r="K90" s="30">
        <f>('VPI1'!A79/(1+Plan1!$E$2))/1000000</f>
        <v>64.036471429840859</v>
      </c>
    </row>
    <row r="91" spans="9:11" x14ac:dyDescent="0.25">
      <c r="I91">
        <v>75</v>
      </c>
      <c r="J91" s="30">
        <f>LN('VPI1'!A80/VPOi!$B$9)</f>
        <v>-0.13302591949101314</v>
      </c>
      <c r="K91" s="30">
        <f>('VPI1'!A80/(1+Plan1!$E$2))/1000000</f>
        <v>52.38996851147801</v>
      </c>
    </row>
    <row r="92" spans="9:11" x14ac:dyDescent="0.25">
      <c r="I92">
        <v>76</v>
      </c>
      <c r="J92" s="30">
        <f>LN('VPI1'!A81/VPOi!$B$9)</f>
        <v>0.17840660711489953</v>
      </c>
      <c r="K92" s="30">
        <f>('VPI1'!A81/(1+Plan1!$E$2))/1000000</f>
        <v>71.532197211089922</v>
      </c>
    </row>
    <row r="93" spans="9:11" x14ac:dyDescent="0.25">
      <c r="I93">
        <v>77</v>
      </c>
      <c r="J93" s="30">
        <f>LN('VPI1'!A82/VPOi!$B$9)</f>
        <v>0.12424692626043847</v>
      </c>
      <c r="K93" s="30">
        <f>('VPI1'!A82/(1+Plan1!$E$2))/1000000</f>
        <v>67.761079275435932</v>
      </c>
    </row>
    <row r="94" spans="9:11" x14ac:dyDescent="0.25">
      <c r="I94">
        <v>78</v>
      </c>
      <c r="J94" s="30">
        <f>LN('VPI1'!A83/VPOi!$B$9)</f>
        <v>0.18569179997521942</v>
      </c>
      <c r="K94" s="30">
        <f>('VPI1'!A83/(1+Plan1!$E$2))/1000000</f>
        <v>72.055225932781312</v>
      </c>
    </row>
    <row r="95" spans="9:11" x14ac:dyDescent="0.25">
      <c r="I95">
        <v>79</v>
      </c>
      <c r="J95" s="30">
        <f>LN('VPI1'!A84/VPOi!$B$9)</f>
        <v>0.18266993611667423</v>
      </c>
      <c r="K95" s="30">
        <f>('VPI1'!A84/(1+Plan1!$E$2))/1000000</f>
        <v>71.837813510531021</v>
      </c>
    </row>
    <row r="96" spans="9:11" x14ac:dyDescent="0.25">
      <c r="I96">
        <v>80</v>
      </c>
      <c r="J96" s="30">
        <f>LN('VPI1'!A85/VPOi!$B$9)</f>
        <v>2.0496316908796611E-2</v>
      </c>
      <c r="K96" s="30">
        <f>('VPI1'!A85/(1+Plan1!$E$2))/1000000</f>
        <v>61.083230510648356</v>
      </c>
    </row>
    <row r="97" spans="9:11" x14ac:dyDescent="0.25">
      <c r="I97">
        <v>81</v>
      </c>
      <c r="J97" s="30">
        <f>LN('VPI1'!A86/VPOi!$B$9)</f>
        <v>0.18275304939712186</v>
      </c>
      <c r="K97" s="30">
        <f>('VPI1'!A86/(1+Plan1!$E$2))/1000000</f>
        <v>71.843784435000202</v>
      </c>
    </row>
    <row r="98" spans="9:11" x14ac:dyDescent="0.25">
      <c r="I98">
        <v>82</v>
      </c>
      <c r="J98" s="30">
        <f>LN('VPI1'!A87/VPOi!$B$9)</f>
        <v>6.7195154622691081E-3</v>
      </c>
      <c r="K98" s="30">
        <f>('VPI1'!A87/(1+Plan1!$E$2))/1000000</f>
        <v>60.247469249599206</v>
      </c>
    </row>
    <row r="99" spans="9:11" x14ac:dyDescent="0.25">
      <c r="I99">
        <v>83</v>
      </c>
      <c r="J99" s="30">
        <f>LN('VPI1'!A88/VPOi!$B$9)</f>
        <v>0.36937380497652367</v>
      </c>
      <c r="K99" s="30">
        <f>('VPI1'!A88/(1+Plan1!$E$2))/1000000</f>
        <v>86.583984055899393</v>
      </c>
    </row>
    <row r="100" spans="9:11" x14ac:dyDescent="0.25">
      <c r="I100">
        <v>84</v>
      </c>
      <c r="J100" s="30">
        <f>LN('VPI1'!A89/VPOi!$B$9)</f>
        <v>4.5223708689435163E-2</v>
      </c>
      <c r="K100" s="30">
        <f>('VPI1'!A89/(1+Plan1!$E$2))/1000000</f>
        <v>62.612488847209924</v>
      </c>
    </row>
    <row r="101" spans="9:11" x14ac:dyDescent="0.25">
      <c r="I101">
        <v>85</v>
      </c>
      <c r="J101" s="30">
        <f>LN('VPI1'!A90/VPOi!$B$9)</f>
        <v>0.15528585831400474</v>
      </c>
      <c r="K101" s="30">
        <f>('VPI1'!A90/(1+Plan1!$E$2))/1000000</f>
        <v>69.897292192470289</v>
      </c>
    </row>
    <row r="102" spans="9:11" x14ac:dyDescent="0.25">
      <c r="I102">
        <v>86</v>
      </c>
      <c r="J102" s="30">
        <f>LN('VPI1'!A91/VPOi!$B$9)</f>
        <v>0.11279312901621659</v>
      </c>
      <c r="K102" s="30">
        <f>('VPI1'!A91/(1+Plan1!$E$2))/1000000</f>
        <v>66.989385461097655</v>
      </c>
    </row>
    <row r="103" spans="9:11" x14ac:dyDescent="0.25">
      <c r="I103">
        <v>87</v>
      </c>
      <c r="J103" s="30">
        <f>LN('VPI1'!A92/VPOi!$B$9)</f>
        <v>3.5525079887670868E-2</v>
      </c>
      <c r="K103" s="30">
        <f>('VPI1'!A92/(1+Plan1!$E$2))/1000000</f>
        <v>62.008168834293144</v>
      </c>
    </row>
    <row r="104" spans="9:11" x14ac:dyDescent="0.25">
      <c r="I104">
        <v>88</v>
      </c>
      <c r="J104" s="30">
        <f>LN('VPI1'!A93/VPOi!$B$9)</f>
        <v>0.12234972187751683</v>
      </c>
      <c r="K104" s="30">
        <f>('VPI1'!A93/(1+Plan1!$E$2))/1000000</f>
        <v>67.632644530847088</v>
      </c>
    </row>
    <row r="105" spans="9:11" x14ac:dyDescent="0.25">
      <c r="I105">
        <v>89</v>
      </c>
      <c r="J105" s="30">
        <f>LN('VPI1'!A94/VPOi!$B$9)</f>
        <v>0.25169498535892426</v>
      </c>
      <c r="K105" s="30">
        <f>('VPI1'!A94/(1+Plan1!$E$2))/1000000</f>
        <v>76.971562636399796</v>
      </c>
    </row>
    <row r="106" spans="9:11" x14ac:dyDescent="0.25">
      <c r="I106">
        <v>90</v>
      </c>
      <c r="J106" s="30">
        <f>LN('VPI1'!A95/VPOi!$B$9)</f>
        <v>3.940428211128056E-2</v>
      </c>
      <c r="K106" s="30">
        <f>('VPI1'!A95/(1+Plan1!$E$2))/1000000</f>
        <v>62.249178220560736</v>
      </c>
    </row>
    <row r="107" spans="9:11" x14ac:dyDescent="0.25">
      <c r="I107">
        <v>91</v>
      </c>
      <c r="J107" s="30">
        <f>LN('VPI1'!A96/VPOi!$B$9)</f>
        <v>-0.10153870397012947</v>
      </c>
      <c r="K107" s="30">
        <f>('VPI1'!A96/(1+Plan1!$E$2))/1000000</f>
        <v>54.065828363385904</v>
      </c>
    </row>
    <row r="108" spans="9:11" x14ac:dyDescent="0.25">
      <c r="I108">
        <v>92</v>
      </c>
      <c r="J108" s="30">
        <f>LN('VPI1'!A97/VPOi!$B$9)</f>
        <v>4.0254809942669993E-2</v>
      </c>
      <c r="K108" s="30">
        <f>('VPI1'!A97/(1+Plan1!$E$2))/1000000</f>
        <v>62.302145400955951</v>
      </c>
    </row>
    <row r="109" spans="9:11" x14ac:dyDescent="0.25">
      <c r="I109">
        <v>93</v>
      </c>
      <c r="J109" s="30">
        <f>LN('VPI1'!A98/VPOi!$B$9)</f>
        <v>0.33743449412943155</v>
      </c>
      <c r="K109" s="30">
        <f>('VPI1'!A98/(1+Plan1!$E$2))/1000000</f>
        <v>83.86224783512445</v>
      </c>
    </row>
    <row r="110" spans="9:11" x14ac:dyDescent="0.25">
      <c r="I110">
        <v>94</v>
      </c>
      <c r="J110" s="30">
        <f>LN('VPI1'!A99/VPOi!$B$9)</f>
        <v>0.14466065640677153</v>
      </c>
      <c r="K110" s="30">
        <f>('VPI1'!A99/(1+Plan1!$E$2))/1000000</f>
        <v>69.158550937649125</v>
      </c>
    </row>
    <row r="111" spans="9:11" x14ac:dyDescent="0.25">
      <c r="I111">
        <v>95</v>
      </c>
      <c r="J111" s="30">
        <f>LN('VPI1'!A100/VPOi!$B$9)</f>
        <v>0.17153289740489333</v>
      </c>
      <c r="K111" s="30">
        <f>('VPI1'!A100/(1+Plan1!$E$2))/1000000</f>
        <v>71.042191659808864</v>
      </c>
    </row>
    <row r="112" spans="9:11" x14ac:dyDescent="0.25">
      <c r="I112">
        <v>96</v>
      </c>
      <c r="J112" s="30">
        <f>LN('VPI1'!A101/VPOi!$B$9)</f>
        <v>0.15421083695837629</v>
      </c>
      <c r="K112" s="30">
        <f>('VPI1'!A101/(1+Plan1!$E$2))/1000000</f>
        <v>69.822191485327423</v>
      </c>
    </row>
    <row r="113" spans="9:11" x14ac:dyDescent="0.25">
      <c r="I113">
        <v>97</v>
      </c>
      <c r="J113" s="30">
        <f>LN('VPI1'!A102/VPOi!$B$9)</f>
        <v>-1.6008335189717456E-2</v>
      </c>
      <c r="K113" s="30">
        <f>('VPI1'!A102/(1+Plan1!$E$2))/1000000</f>
        <v>58.893617118630523</v>
      </c>
    </row>
    <row r="114" spans="9:11" x14ac:dyDescent="0.25">
      <c r="I114">
        <v>98</v>
      </c>
      <c r="J114" s="30">
        <f>LN('VPI1'!A103/VPOi!$B$9)</f>
        <v>0.11347605580149392</v>
      </c>
      <c r="K114" s="30">
        <f>('VPI1'!A103/(1+Plan1!$E$2))/1000000</f>
        <v>67.035149931871089</v>
      </c>
    </row>
    <row r="115" spans="9:11" x14ac:dyDescent="0.25">
      <c r="I115">
        <v>99</v>
      </c>
      <c r="J115" s="30">
        <f>LN('VPI1'!A104/VPOi!$B$9)</f>
        <v>6.8815216253494751E-2</v>
      </c>
      <c r="K115" s="30">
        <f>('VPI1'!A104/(1+Plan1!$E$2))/1000000</f>
        <v>64.107173460399125</v>
      </c>
    </row>
    <row r="116" spans="9:11" x14ac:dyDescent="0.25">
      <c r="I116">
        <v>100</v>
      </c>
      <c r="J116" s="30">
        <f>LN('VPI1'!A105/VPOi!$B$9)</f>
        <v>0.14540988191533724</v>
      </c>
      <c r="K116" s="30">
        <f>('VPI1'!A105/(1+Plan1!$E$2))/1000000</f>
        <v>69.210385703686811</v>
      </c>
    </row>
    <row r="117" spans="9:11" x14ac:dyDescent="0.25">
      <c r="I117">
        <v>101</v>
      </c>
      <c r="J117" s="30">
        <f>LN('VPI1'!A106/VPOi!$B$9)</f>
        <v>0.18210880104281413</v>
      </c>
      <c r="K117" s="30">
        <f>('VPI1'!A106/(1+Plan1!$E$2))/1000000</f>
        <v>71.797514101504191</v>
      </c>
    </row>
    <row r="118" spans="9:11" x14ac:dyDescent="0.25">
      <c r="I118">
        <v>102</v>
      </c>
      <c r="J118" s="30">
        <f>LN('VPI1'!A107/VPOi!$B$9)</f>
        <v>0.2839229545857595</v>
      </c>
      <c r="K118" s="30">
        <f>('VPI1'!A107/(1+Plan1!$E$2))/1000000</f>
        <v>79.4926056351608</v>
      </c>
    </row>
    <row r="119" spans="9:11" x14ac:dyDescent="0.25">
      <c r="I119">
        <v>103</v>
      </c>
      <c r="J119" s="30">
        <f>LN('VPI1'!A108/VPOi!$B$9)</f>
        <v>0.20645805610200624</v>
      </c>
      <c r="K119" s="30">
        <f>('VPI1'!A108/(1+Plan1!$E$2))/1000000</f>
        <v>73.567187768997741</v>
      </c>
    </row>
    <row r="120" spans="9:11" x14ac:dyDescent="0.25">
      <c r="I120">
        <v>104</v>
      </c>
      <c r="J120" s="30">
        <f>LN('VPI1'!A109/VPOi!$B$9)</f>
        <v>0.1342251377783458</v>
      </c>
      <c r="K120" s="30">
        <f>('VPI1'!A109/(1+Plan1!$E$2))/1000000</f>
        <v>68.440598210963287</v>
      </c>
    </row>
    <row r="121" spans="9:11" x14ac:dyDescent="0.25">
      <c r="I121">
        <v>105</v>
      </c>
      <c r="J121" s="30">
        <f>LN('VPI1'!A110/VPOi!$B$9)</f>
        <v>5.1936344328860759E-3</v>
      </c>
      <c r="K121" s="30">
        <f>('VPI1'!A110/(1+Plan1!$E$2))/1000000</f>
        <v>60.155608881023085</v>
      </c>
    </row>
    <row r="122" spans="9:11" x14ac:dyDescent="0.25">
      <c r="I122">
        <v>106</v>
      </c>
      <c r="J122" s="30">
        <f>LN('VPI1'!A111/VPOi!$B$9)</f>
        <v>-1.6294300877445596E-2</v>
      </c>
      <c r="K122" s="30">
        <f>('VPI1'!A111/(1+Plan1!$E$2))/1000000</f>
        <v>58.876777972732114</v>
      </c>
    </row>
    <row r="123" spans="9:11" x14ac:dyDescent="0.25">
      <c r="I123">
        <v>107</v>
      </c>
      <c r="J123" s="30">
        <f>LN('VPI1'!A112/VPOi!$B$9)</f>
        <v>-7.4691317514087224E-2</v>
      </c>
      <c r="K123" s="30">
        <f>('VPI1'!A112/(1+Plan1!$E$2))/1000000</f>
        <v>55.537014942822196</v>
      </c>
    </row>
    <row r="124" spans="9:11" x14ac:dyDescent="0.25">
      <c r="I124">
        <v>108</v>
      </c>
      <c r="J124" s="30">
        <f>LN('VPI1'!A113/VPOi!$B$9)</f>
        <v>0.12241938505000829</v>
      </c>
      <c r="K124" s="30">
        <f>('VPI1'!A113/(1+Plan1!$E$2))/1000000</f>
        <v>67.637356199542069</v>
      </c>
    </row>
    <row r="125" spans="9:11" x14ac:dyDescent="0.25">
      <c r="I125">
        <v>109</v>
      </c>
      <c r="J125" s="30">
        <f>LN('VPI1'!A114/VPOi!$B$9)</f>
        <v>-1.7655810451578213E-2</v>
      </c>
      <c r="K125" s="30">
        <f>('VPI1'!A114/(1+Plan1!$E$2))/1000000</f>
        <v>58.796671221257249</v>
      </c>
    </row>
    <row r="126" spans="9:11" x14ac:dyDescent="0.25">
      <c r="I126">
        <v>110</v>
      </c>
      <c r="J126" s="30">
        <f>LN('VPI1'!A115/VPOi!$B$9)</f>
        <v>0.22166512873278074</v>
      </c>
      <c r="K126" s="30">
        <f>('VPI1'!A115/(1+Plan1!$E$2))/1000000</f>
        <v>74.694479012316208</v>
      </c>
    </row>
    <row r="127" spans="9:11" x14ac:dyDescent="0.25">
      <c r="I127">
        <v>111</v>
      </c>
      <c r="J127" s="30">
        <f>LN('VPI1'!A116/VPOi!$B$9)</f>
        <v>-4.4321918165400589E-3</v>
      </c>
      <c r="K127" s="30">
        <f>('VPI1'!A116/(1+Plan1!$E$2))/1000000</f>
        <v>59.579339426414556</v>
      </c>
    </row>
    <row r="128" spans="9:11" x14ac:dyDescent="0.25">
      <c r="I128">
        <v>112</v>
      </c>
      <c r="J128" s="30">
        <f>LN('VPI1'!A117/VPOi!$B$9)</f>
        <v>-4.0662670866335078E-3</v>
      </c>
      <c r="K128" s="30">
        <f>('VPI1'!A117/(1+Plan1!$E$2))/1000000</f>
        <v>59.601144969452584</v>
      </c>
    </row>
    <row r="129" spans="9:11" x14ac:dyDescent="0.25">
      <c r="I129">
        <v>113</v>
      </c>
      <c r="J129" s="30">
        <f>LN('VPI1'!A118/VPOi!$B$9)</f>
        <v>0.15165041828489717</v>
      </c>
      <c r="K129" s="30">
        <f>('VPI1'!A118/(1+Plan1!$E$2))/1000000</f>
        <v>69.643646115416203</v>
      </c>
    </row>
    <row r="130" spans="9:11" x14ac:dyDescent="0.25">
      <c r="I130">
        <v>114</v>
      </c>
      <c r="J130" s="30">
        <f>LN('VPI1'!A119/VPOi!$B$9)</f>
        <v>0.10578749348556965</v>
      </c>
      <c r="K130" s="30">
        <f>('VPI1'!A119/(1+Plan1!$E$2))/1000000</f>
        <v>66.521722293685244</v>
      </c>
    </row>
    <row r="131" spans="9:11" x14ac:dyDescent="0.25">
      <c r="I131">
        <v>115</v>
      </c>
      <c r="J131" s="30">
        <f>LN('VPI1'!A120/VPOi!$B$9)</f>
        <v>8.181615391502358E-3</v>
      </c>
      <c r="K131" s="30">
        <f>('VPI1'!A120/(1+Plan1!$E$2))/1000000</f>
        <v>60.335621498119821</v>
      </c>
    </row>
    <row r="132" spans="9:11" x14ac:dyDescent="0.25">
      <c r="I132">
        <v>116</v>
      </c>
      <c r="J132" s="30">
        <f>LN('VPI1'!A121/VPOi!$B$9)</f>
        <v>0.33704143941359038</v>
      </c>
      <c r="K132" s="30">
        <f>('VPI1'!A121/(1+Plan1!$E$2))/1000000</f>
        <v>83.829291860306753</v>
      </c>
    </row>
    <row r="133" spans="9:11" x14ac:dyDescent="0.25">
      <c r="I133">
        <v>117</v>
      </c>
      <c r="J133" s="30">
        <f>LN('VPI1'!A122/VPOi!$B$9)</f>
        <v>6.9764693546549864E-2</v>
      </c>
      <c r="K133" s="30">
        <f>('VPI1'!A122/(1+Plan1!$E$2))/1000000</f>
        <v>64.168070671606401</v>
      </c>
    </row>
    <row r="134" spans="9:11" x14ac:dyDescent="0.25">
      <c r="I134">
        <v>118</v>
      </c>
      <c r="J134" s="30">
        <f>LN('VPI1'!A123/VPOi!$B$9)</f>
        <v>0.15473943951972596</v>
      </c>
      <c r="K134" s="30">
        <f>('VPI1'!A123/(1+Plan1!$E$2))/1000000</f>
        <v>69.85910943118634</v>
      </c>
    </row>
    <row r="135" spans="9:11" x14ac:dyDescent="0.25">
      <c r="I135">
        <v>119</v>
      </c>
      <c r="J135" s="30">
        <f>LN('VPI1'!A124/VPOi!$B$9)</f>
        <v>4.0811643845678751E-2</v>
      </c>
      <c r="K135" s="30">
        <f>('VPI1'!A124/(1+Plan1!$E$2))/1000000</f>
        <v>62.336847008364494</v>
      </c>
    </row>
    <row r="136" spans="9:11" x14ac:dyDescent="0.25">
      <c r="I136">
        <v>120</v>
      </c>
      <c r="J136" s="30">
        <f>LN('VPI1'!A125/VPOi!$B$9)</f>
        <v>0.1678852561329755</v>
      </c>
      <c r="K136" s="30">
        <f>('VPI1'!A125/(1+Plan1!$E$2))/1000000</f>
        <v>70.783527273708458</v>
      </c>
    </row>
    <row r="137" spans="9:11" x14ac:dyDescent="0.25">
      <c r="I137">
        <v>121</v>
      </c>
      <c r="J137" s="30">
        <f>LN('VPI1'!A126/VPOi!$B$9)</f>
        <v>-3.2221193188560836E-2</v>
      </c>
      <c r="K137" s="30">
        <f>('VPI1'!A126/(1+Plan1!$E$2))/1000000</f>
        <v>57.946481898314993</v>
      </c>
    </row>
    <row r="138" spans="9:11" x14ac:dyDescent="0.25">
      <c r="I138">
        <v>122</v>
      </c>
      <c r="J138" s="30">
        <f>LN('VPI1'!A127/VPOi!$B$9)</f>
        <v>0.14384666754678049</v>
      </c>
      <c r="K138" s="30">
        <f>('VPI1'!A127/(1+Plan1!$E$2))/1000000</f>
        <v>69.10227955285994</v>
      </c>
    </row>
    <row r="139" spans="9:11" x14ac:dyDescent="0.25">
      <c r="I139">
        <v>123</v>
      </c>
      <c r="J139" s="30">
        <f>LN('VPI1'!A128/VPOi!$B$9)</f>
        <v>0.16589486108121307</v>
      </c>
      <c r="K139" s="30">
        <f>('VPI1'!A128/(1+Plan1!$E$2))/1000000</f>
        <v>70.642780208873418</v>
      </c>
    </row>
    <row r="140" spans="9:11" x14ac:dyDescent="0.25">
      <c r="I140">
        <v>124</v>
      </c>
      <c r="J140" s="30">
        <f>LN('VPI1'!A129/VPOi!$B$9)</f>
        <v>3.319547265515118E-2</v>
      </c>
      <c r="K140" s="30">
        <f>('VPI1'!A129/(1+Plan1!$E$2))/1000000</f>
        <v>61.8638822864486</v>
      </c>
    </row>
    <row r="141" spans="9:11" x14ac:dyDescent="0.25">
      <c r="I141">
        <v>125</v>
      </c>
      <c r="J141" s="30">
        <f>LN('VPI1'!A130/VPOi!$B$9)</f>
        <v>0.20486687495497691</v>
      </c>
      <c r="K141" s="30">
        <f>('VPI1'!A130/(1+Plan1!$E$2))/1000000</f>
        <v>73.450222128219337</v>
      </c>
    </row>
    <row r="142" spans="9:11" x14ac:dyDescent="0.25">
      <c r="I142">
        <v>126</v>
      </c>
      <c r="J142" s="30">
        <f>LN('VPI1'!A131/VPOi!$B$9)</f>
        <v>-4.0530253125334342E-2</v>
      </c>
      <c r="K142" s="30">
        <f>('VPI1'!A131/(1+Plan1!$E$2))/1000000</f>
        <v>57.466995904685319</v>
      </c>
    </row>
    <row r="143" spans="9:11" x14ac:dyDescent="0.25">
      <c r="I143">
        <v>127</v>
      </c>
      <c r="J143" s="30">
        <f>LN('VPI1'!A132/VPOi!$B$9)</f>
        <v>-0.1334835901607643</v>
      </c>
      <c r="K143" s="30">
        <f>('VPI1'!A132/(1+Plan1!$E$2))/1000000</f>
        <v>52.36599664552952</v>
      </c>
    </row>
    <row r="144" spans="9:11" x14ac:dyDescent="0.25">
      <c r="I144">
        <v>128</v>
      </c>
      <c r="J144" s="30">
        <f>LN('VPI1'!A133/VPOi!$B$9)</f>
        <v>3.7687064920846336E-2</v>
      </c>
      <c r="K144" s="30">
        <f>('VPI1'!A133/(1+Plan1!$E$2))/1000000</f>
        <v>62.142374590390382</v>
      </c>
    </row>
    <row r="145" spans="9:11" x14ac:dyDescent="0.25">
      <c r="I145">
        <v>129</v>
      </c>
      <c r="J145" s="30">
        <f>LN('VPI1'!A134/VPOi!$B$9)</f>
        <v>9.5516735829555097E-2</v>
      </c>
      <c r="K145" s="30">
        <f>('VPI1'!A134/(1+Plan1!$E$2))/1000000</f>
        <v>65.841990460920485</v>
      </c>
    </row>
    <row r="146" spans="9:11" x14ac:dyDescent="0.25">
      <c r="I146">
        <v>130</v>
      </c>
      <c r="J146" s="30">
        <f>LN('VPI1'!A135/VPOi!$B$9)</f>
        <v>-1.140519338240192E-2</v>
      </c>
      <c r="K146" s="30">
        <f>('VPI1'!A135/(1+Plan1!$E$2))/1000000</f>
        <v>59.165337694155376</v>
      </c>
    </row>
    <row r="147" spans="9:11" x14ac:dyDescent="0.25">
      <c r="I147">
        <v>131</v>
      </c>
      <c r="J147" s="30">
        <f>LN('VPI1'!A136/VPOi!$B$9)</f>
        <v>0.26855128112540549</v>
      </c>
      <c r="K147" s="30">
        <f>('VPI1'!A136/(1+Plan1!$E$2))/1000000</f>
        <v>78.280014909820494</v>
      </c>
    </row>
    <row r="148" spans="9:11" x14ac:dyDescent="0.25">
      <c r="I148">
        <v>132</v>
      </c>
      <c r="J148" s="30">
        <f>LN('VPI1'!A137/VPOi!$B$9)</f>
        <v>0.25544518913762826</v>
      </c>
      <c r="K148" s="30">
        <f>('VPI1'!A137/(1+Plan1!$E$2))/1000000</f>
        <v>77.260763623825312</v>
      </c>
    </row>
    <row r="149" spans="9:11" x14ac:dyDescent="0.25">
      <c r="I149">
        <v>133</v>
      </c>
      <c r="J149" s="30">
        <f>LN('VPI1'!A138/VPOi!$B$9)</f>
        <v>1.638999504562939E-2</v>
      </c>
      <c r="K149" s="30">
        <f>('VPI1'!A138/(1+Plan1!$E$2))/1000000</f>
        <v>60.832917390577421</v>
      </c>
    </row>
    <row r="150" spans="9:11" x14ac:dyDescent="0.25">
      <c r="I150">
        <v>134</v>
      </c>
      <c r="J150" s="30">
        <f>LN('VPI1'!A139/VPOi!$B$9)</f>
        <v>0.16099064529116436</v>
      </c>
      <c r="K150" s="30">
        <f>('VPI1'!A139/(1+Plan1!$E$2))/1000000</f>
        <v>70.297180910165693</v>
      </c>
    </row>
    <row r="151" spans="9:11" x14ac:dyDescent="0.25">
      <c r="I151">
        <v>135</v>
      </c>
      <c r="J151" s="30">
        <f>LN('VPI1'!A140/VPOi!$B$9)</f>
        <v>0.2914235348778047</v>
      </c>
      <c r="K151" s="30">
        <f>('VPI1'!A140/(1+Plan1!$E$2))/1000000</f>
        <v>80.0910879829853</v>
      </c>
    </row>
    <row r="152" spans="9:11" x14ac:dyDescent="0.25">
      <c r="I152">
        <v>136</v>
      </c>
      <c r="J152" s="30">
        <f>LN('VPI1'!A141/VPOi!$B$9)</f>
        <v>3.3248435889634435E-2</v>
      </c>
      <c r="K152" s="30">
        <f>('VPI1'!A141/(1+Plan1!$E$2))/1000000</f>
        <v>61.867158884521032</v>
      </c>
    </row>
    <row r="153" spans="9:11" x14ac:dyDescent="0.25">
      <c r="I153">
        <v>137</v>
      </c>
      <c r="J153" s="30">
        <f>LN('VPI1'!A142/VPOi!$B$9)</f>
        <v>0.20066506609049595</v>
      </c>
      <c r="K153" s="30">
        <f>('VPI1'!A142/(1+Plan1!$E$2))/1000000</f>
        <v>73.14224581569799</v>
      </c>
    </row>
    <row r="154" spans="9:11" x14ac:dyDescent="0.25">
      <c r="I154">
        <v>138</v>
      </c>
      <c r="J154" s="30">
        <f>LN('VPI1'!A143/VPOi!$B$9)</f>
        <v>0.30763587930559266</v>
      </c>
      <c r="K154" s="30">
        <f>('VPI1'!A143/(1+Plan1!$E$2))/1000000</f>
        <v>81.400134974935355</v>
      </c>
    </row>
    <row r="155" spans="9:11" x14ac:dyDescent="0.25">
      <c r="I155">
        <v>139</v>
      </c>
      <c r="J155" s="30">
        <f>LN('VPI1'!A144/VPOi!$B$9)</f>
        <v>-2.6386801558076184E-2</v>
      </c>
      <c r="K155" s="30">
        <f>('VPI1'!A144/(1+Plan1!$E$2))/1000000</f>
        <v>58.285552540944906</v>
      </c>
    </row>
    <row r="156" spans="9:11" x14ac:dyDescent="0.25">
      <c r="I156">
        <v>140</v>
      </c>
      <c r="J156" s="30">
        <f>LN('VPI1'!A145/VPOi!$B$9)</f>
        <v>1.7574290122230484E-5</v>
      </c>
      <c r="K156" s="30">
        <f>('VPI1'!A145/(1+Plan1!$E$2))/1000000</f>
        <v>59.845044275445218</v>
      </c>
    </row>
    <row r="157" spans="9:11" x14ac:dyDescent="0.25">
      <c r="I157">
        <v>141</v>
      </c>
      <c r="J157" s="30">
        <f>LN('VPI1'!A146/VPOi!$B$9)</f>
        <v>0.11596923813191815</v>
      </c>
      <c r="K157" s="30">
        <f>('VPI1'!A146/(1+Plan1!$E$2))/1000000</f>
        <v>67.202489300295639</v>
      </c>
    </row>
    <row r="158" spans="9:11" x14ac:dyDescent="0.25">
      <c r="I158">
        <v>142</v>
      </c>
      <c r="J158" s="30">
        <f>LN('VPI1'!A147/VPOi!$B$9)</f>
        <v>6.7548593454011624E-2</v>
      </c>
      <c r="K158" s="30">
        <f>('VPI1'!A147/(1+Plan1!$E$2))/1000000</f>
        <v>64.026025255815853</v>
      </c>
    </row>
    <row r="159" spans="9:11" x14ac:dyDescent="0.25">
      <c r="I159">
        <v>143</v>
      </c>
      <c r="J159" s="30">
        <f>LN('VPI1'!A148/VPOi!$B$9)</f>
        <v>0.31197392038149091</v>
      </c>
      <c r="K159" s="30">
        <f>('VPI1'!A148/(1+Plan1!$E$2))/1000000</f>
        <v>81.754019131076149</v>
      </c>
    </row>
    <row r="160" spans="9:11" x14ac:dyDescent="0.25">
      <c r="I160">
        <v>144</v>
      </c>
      <c r="J160" s="30">
        <f>LN('VPI1'!A149/VPOi!$B$9)</f>
        <v>0.17689911688075602</v>
      </c>
      <c r="K160" s="30">
        <f>('VPI1'!A149/(1+Plan1!$E$2))/1000000</f>
        <v>71.424444360957949</v>
      </c>
    </row>
    <row r="161" spans="9:11" x14ac:dyDescent="0.25">
      <c r="I161">
        <v>145</v>
      </c>
      <c r="J161" s="30">
        <f>LN('VPI1'!A150/VPOi!$B$9)</f>
        <v>0.30433788062903983</v>
      </c>
      <c r="K161" s="30">
        <f>('VPI1'!A150/(1+Plan1!$E$2))/1000000</f>
        <v>81.132119637559725</v>
      </c>
    </row>
    <row r="162" spans="9:11" x14ac:dyDescent="0.25">
      <c r="I162">
        <v>146</v>
      </c>
      <c r="J162" s="30">
        <f>LN('VPI1'!A151/VPOi!$B$9)</f>
        <v>0.24825135579795701</v>
      </c>
      <c r="K162" s="30">
        <f>('VPI1'!A151/(1+Plan1!$E$2))/1000000</f>
        <v>76.706956951417993</v>
      </c>
    </row>
    <row r="163" spans="9:11" x14ac:dyDescent="0.25">
      <c r="I163">
        <v>147</v>
      </c>
      <c r="J163" s="30">
        <f>LN('VPI1'!A152/VPOi!$B$9)</f>
        <v>0.30950218970441001</v>
      </c>
      <c r="K163" s="30">
        <f>('VPI1'!A152/(1+Plan1!$E$2))/1000000</f>
        <v>81.552194744532031</v>
      </c>
    </row>
    <row r="164" spans="9:11" x14ac:dyDescent="0.25">
      <c r="I164">
        <v>148</v>
      </c>
      <c r="J164" s="30">
        <f>LN('VPI1'!A153/VPOi!$B$9)</f>
        <v>9.2708092076109458E-2</v>
      </c>
      <c r="K164" s="30">
        <f>('VPI1'!A153/(1+Plan1!$E$2))/1000000</f>
        <v>65.657323219340554</v>
      </c>
    </row>
    <row r="165" spans="9:11" x14ac:dyDescent="0.25">
      <c r="I165">
        <v>149</v>
      </c>
      <c r="J165" s="30">
        <f>LN('VPI1'!A154/VPOi!$B$9)</f>
        <v>5.9219319903830121E-2</v>
      </c>
      <c r="K165" s="30">
        <f>('VPI1'!A154/(1+Plan1!$E$2))/1000000</f>
        <v>63.494949783926018</v>
      </c>
    </row>
    <row r="166" spans="9:11" x14ac:dyDescent="0.25">
      <c r="I166">
        <v>150</v>
      </c>
      <c r="J166" s="30">
        <f>LN('VPI1'!A155/VPOi!$B$9)</f>
        <v>-0.12684167886063996</v>
      </c>
      <c r="K166" s="30">
        <f>('VPI1'!A155/(1+Plan1!$E$2))/1000000</f>
        <v>52.7149645745152</v>
      </c>
    </row>
    <row r="167" spans="9:11" x14ac:dyDescent="0.25">
      <c r="I167">
        <v>151</v>
      </c>
      <c r="J167" s="30">
        <f>LN('VPI1'!A156/VPOi!$B$9)</f>
        <v>5.1464421955202865E-2</v>
      </c>
      <c r="K167" s="30">
        <f>('VPI1'!A156/(1+Plan1!$E$2))/1000000</f>
        <v>63.004457246005494</v>
      </c>
    </row>
    <row r="168" spans="9:11" x14ac:dyDescent="0.25">
      <c r="I168">
        <v>152</v>
      </c>
      <c r="J168" s="30">
        <f>LN('VPI1'!A157/VPOi!$B$9)</f>
        <v>4.2080075452592396E-2</v>
      </c>
      <c r="K168" s="30">
        <f>('VPI1'!A157/(1+Plan1!$E$2))/1000000</f>
        <v>62.415967204055555</v>
      </c>
    </row>
    <row r="169" spans="9:11" x14ac:dyDescent="0.25">
      <c r="I169">
        <v>153</v>
      </c>
      <c r="J169" s="30">
        <f>LN('VPI1'!A158/VPOi!$B$9)</f>
        <v>0.1231635754892009</v>
      </c>
      <c r="K169" s="30">
        <f>('VPI1'!A158/(1+Plan1!$E$2))/1000000</f>
        <v>67.687710007445347</v>
      </c>
    </row>
    <row r="170" spans="9:11" x14ac:dyDescent="0.25">
      <c r="I170">
        <v>154</v>
      </c>
      <c r="J170" s="30">
        <f>LN('VPI1'!A159/VPOi!$B$9)</f>
        <v>0.20197952751435652</v>
      </c>
      <c r="K170" s="30">
        <f>('VPI1'!A159/(1+Plan1!$E$2))/1000000</f>
        <v>73.238451691881608</v>
      </c>
    </row>
    <row r="171" spans="9:11" x14ac:dyDescent="0.25">
      <c r="I171">
        <v>155</v>
      </c>
      <c r="J171" s="30">
        <f>LN('VPI1'!A160/VPOi!$B$9)</f>
        <v>0.17392058678400446</v>
      </c>
      <c r="K171" s="30">
        <f>('VPI1'!A160/(1+Plan1!$E$2))/1000000</f>
        <v>71.212021015494244</v>
      </c>
    </row>
    <row r="172" spans="9:11" x14ac:dyDescent="0.25">
      <c r="I172">
        <v>156</v>
      </c>
      <c r="J172" s="30">
        <f>LN('VPI1'!A161/VPOi!$B$9)</f>
        <v>0.1193986570096931</v>
      </c>
      <c r="K172" s="30">
        <f>('VPI1'!A161/(1+Plan1!$E$2))/1000000</f>
        <v>67.433350419213781</v>
      </c>
    </row>
    <row r="173" spans="9:11" x14ac:dyDescent="0.25">
      <c r="I173">
        <v>157</v>
      </c>
      <c r="J173" s="30">
        <f>LN('VPI1'!A162/VPOi!$B$9)</f>
        <v>0.15428827070705836</v>
      </c>
      <c r="K173" s="30">
        <f>('VPI1'!A162/(1+Plan1!$E$2))/1000000</f>
        <v>69.827598288687156</v>
      </c>
    </row>
    <row r="174" spans="9:11" x14ac:dyDescent="0.25">
      <c r="I174">
        <v>158</v>
      </c>
      <c r="J174" s="30">
        <f>LN('VPI1'!A163/VPOi!$B$9)</f>
        <v>0.30634936047654748</v>
      </c>
      <c r="K174" s="30">
        <f>('VPI1'!A163/(1+Plan1!$E$2))/1000000</f>
        <v>81.295479503655329</v>
      </c>
    </row>
    <row r="175" spans="9:11" x14ac:dyDescent="0.25">
      <c r="I175">
        <v>159</v>
      </c>
      <c r="J175" s="30">
        <f>LN('VPI1'!A164/VPOi!$B$9)</f>
        <v>0.23233829282467036</v>
      </c>
      <c r="K175" s="30">
        <f>('VPI1'!A164/(1+Plan1!$E$2))/1000000</f>
        <v>75.495975084505005</v>
      </c>
    </row>
    <row r="176" spans="9:11" x14ac:dyDescent="0.25">
      <c r="I176">
        <v>160</v>
      </c>
      <c r="J176" s="30">
        <f>LN('VPI1'!A165/VPOi!$B$9)</f>
        <v>7.8866279823534474E-2</v>
      </c>
      <c r="K176" s="30">
        <f>('VPI1'!A165/(1+Plan1!$E$2))/1000000</f>
        <v>64.754767790168131</v>
      </c>
    </row>
    <row r="177" spans="9:11" x14ac:dyDescent="0.25">
      <c r="I177">
        <v>161</v>
      </c>
      <c r="J177" s="30">
        <f>LN('VPI1'!A166/VPOi!$B$9)</f>
        <v>-4.3308366621366397E-2</v>
      </c>
      <c r="K177" s="30">
        <f>('VPI1'!A166/(1+Plan1!$E$2))/1000000</f>
        <v>57.307567625251274</v>
      </c>
    </row>
    <row r="178" spans="9:11" x14ac:dyDescent="0.25">
      <c r="I178">
        <v>162</v>
      </c>
      <c r="J178" s="30">
        <f>LN('VPI1'!A167/VPOi!$B$9)</f>
        <v>0.15124065712690674</v>
      </c>
      <c r="K178" s="30">
        <f>('VPI1'!A167/(1+Plan1!$E$2))/1000000</f>
        <v>69.615114700269345</v>
      </c>
    </row>
    <row r="179" spans="9:11" x14ac:dyDescent="0.25">
      <c r="I179">
        <v>163</v>
      </c>
      <c r="J179" s="30">
        <f>LN('VPI1'!A168/VPOi!$B$9)</f>
        <v>0.11239408119012115</v>
      </c>
      <c r="K179" s="30">
        <f>('VPI1'!A168/(1+Plan1!$E$2))/1000000</f>
        <v>66.962658825415531</v>
      </c>
    </row>
    <row r="180" spans="9:11" x14ac:dyDescent="0.25">
      <c r="I180">
        <v>164</v>
      </c>
      <c r="J180" s="30">
        <f>LN('VPI1'!A169/VPOi!$B$9)</f>
        <v>1.47810929289909E-3</v>
      </c>
      <c r="K180" s="30">
        <f>('VPI1'!A169/(1+Plan1!$E$2))/1000000</f>
        <v>59.932513918040669</v>
      </c>
    </row>
    <row r="181" spans="9:11" x14ac:dyDescent="0.25">
      <c r="I181">
        <v>165</v>
      </c>
      <c r="J181" s="30">
        <f>LN('VPI1'!A170/VPOi!$B$9)</f>
        <v>0.10738439456281049</v>
      </c>
      <c r="K181" s="30">
        <f>('VPI1'!A170/(1+Plan1!$E$2))/1000000</f>
        <v>66.628035767133639</v>
      </c>
    </row>
    <row r="182" spans="9:11" x14ac:dyDescent="0.25">
      <c r="I182">
        <v>166</v>
      </c>
      <c r="J182" s="30">
        <f>LN('VPI1'!A171/VPOi!$B$9)</f>
        <v>0.26277220025254272</v>
      </c>
      <c r="K182" s="30">
        <f>('VPI1'!A171/(1+Plan1!$E$2))/1000000</f>
        <v>77.828933047635559</v>
      </c>
    </row>
    <row r="183" spans="9:11" x14ac:dyDescent="0.25">
      <c r="I183">
        <v>167</v>
      </c>
      <c r="J183" s="30">
        <f>LN('VPI1'!A172/VPOi!$B$9)</f>
        <v>0.10715031007136254</v>
      </c>
      <c r="K183" s="30">
        <f>('VPI1'!A172/(1+Plan1!$E$2))/1000000</f>
        <v>66.612441002582401</v>
      </c>
    </row>
    <row r="184" spans="9:11" x14ac:dyDescent="0.25">
      <c r="I184">
        <v>168</v>
      </c>
      <c r="J184" s="30">
        <f>LN('VPI1'!A173/VPOi!$B$9)</f>
        <v>0.21085754135294402</v>
      </c>
      <c r="K184" s="30">
        <f>('VPI1'!A173/(1+Plan1!$E$2))/1000000</f>
        <v>73.89155853554648</v>
      </c>
    </row>
    <row r="185" spans="9:11" x14ac:dyDescent="0.25">
      <c r="I185">
        <v>169</v>
      </c>
      <c r="J185" s="30">
        <f>LN('VPI1'!A174/VPOi!$B$9)</f>
        <v>-3.8787533834777052E-2</v>
      </c>
      <c r="K185" s="30">
        <f>('VPI1'!A174/(1+Plan1!$E$2))/1000000</f>
        <v>57.567232063393803</v>
      </c>
    </row>
    <row r="186" spans="9:11" x14ac:dyDescent="0.25">
      <c r="I186">
        <v>170</v>
      </c>
      <c r="J186" s="30">
        <f>LN('VPI1'!A175/VPOi!$B$9)</f>
        <v>-0.11432743070444704</v>
      </c>
      <c r="K186" s="30">
        <f>('VPI1'!A175/(1+Plan1!$E$2))/1000000</f>
        <v>53.378797745911484</v>
      </c>
    </row>
    <row r="187" spans="9:11" x14ac:dyDescent="0.25">
      <c r="I187">
        <v>171</v>
      </c>
      <c r="J187" s="30">
        <f>LN('VPI1'!A176/VPOi!$B$9)</f>
        <v>0.12505092161895595</v>
      </c>
      <c r="K187" s="30">
        <f>('VPI1'!A176/(1+Plan1!$E$2))/1000000</f>
        <v>67.815580775202093</v>
      </c>
    </row>
    <row r="188" spans="9:11" x14ac:dyDescent="0.25">
      <c r="I188">
        <v>172</v>
      </c>
      <c r="J188" s="30">
        <f>LN('VPI1'!A177/VPOi!$B$9)</f>
        <v>-4.5026121479367374E-2</v>
      </c>
      <c r="K188" s="30">
        <f>('VPI1'!A177/(1+Plan1!$E$2))/1000000</f>
        <v>57.209211772369564</v>
      </c>
    </row>
    <row r="189" spans="9:11" x14ac:dyDescent="0.25">
      <c r="I189">
        <v>173</v>
      </c>
      <c r="J189" s="30">
        <f>LN('VPI1'!A178/VPOi!$B$9)</f>
        <v>0.19113481013737371</v>
      </c>
      <c r="K189" s="30">
        <f>('VPI1'!A178/(1+Plan1!$E$2))/1000000</f>
        <v>72.448492565989184</v>
      </c>
    </row>
    <row r="190" spans="9:11" x14ac:dyDescent="0.25">
      <c r="I190">
        <v>174</v>
      </c>
      <c r="J190" s="30">
        <f>LN('VPI1'!A179/VPOi!$B$9)</f>
        <v>-7.6134417659328629E-2</v>
      </c>
      <c r="K190" s="30">
        <f>('VPI1'!A179/(1+Plan1!$E$2))/1000000</f>
        <v>55.456927269657122</v>
      </c>
    </row>
    <row r="191" spans="9:11" x14ac:dyDescent="0.25">
      <c r="I191">
        <v>175</v>
      </c>
      <c r="J191" s="30">
        <f>LN('VPI1'!A180/VPOi!$B$9)</f>
        <v>4.1539442928216874E-2</v>
      </c>
      <c r="K191" s="30">
        <f>('VPI1'!A180/(1+Plan1!$E$2))/1000000</f>
        <v>62.38223222208061</v>
      </c>
    </row>
    <row r="192" spans="9:11" x14ac:dyDescent="0.25">
      <c r="I192">
        <v>176</v>
      </c>
      <c r="J192" s="30">
        <f>LN('VPI1'!A181/VPOi!$B$9)</f>
        <v>0.1549150616365414</v>
      </c>
      <c r="K192" s="30">
        <f>('VPI1'!A181/(1+Plan1!$E$2))/1000000</f>
        <v>69.871379313263276</v>
      </c>
    </row>
    <row r="193" spans="9:11" x14ac:dyDescent="0.25">
      <c r="I193">
        <v>177</v>
      </c>
      <c r="J193" s="30">
        <f>LN('VPI1'!A182/VPOi!$B$9)</f>
        <v>6.5148418418130363E-2</v>
      </c>
      <c r="K193" s="30">
        <f>('VPI1'!A182/(1+Plan1!$E$2))/1000000</f>
        <v>63.87253586274057</v>
      </c>
    </row>
    <row r="194" spans="9:11" x14ac:dyDescent="0.25">
      <c r="I194">
        <v>178</v>
      </c>
      <c r="J194" s="30">
        <f>LN('VPI1'!A183/VPOi!$B$9)</f>
        <v>0.49432442432669937</v>
      </c>
      <c r="K194" s="30">
        <f>('VPI1'!A183/(1+Plan1!$E$2))/1000000</f>
        <v>98.107662853543488</v>
      </c>
    </row>
    <row r="195" spans="9:11" x14ac:dyDescent="0.25">
      <c r="I195">
        <v>179</v>
      </c>
      <c r="J195" s="30">
        <f>LN('VPI1'!A184/VPOi!$B$9)</f>
        <v>0.35050943255274586</v>
      </c>
      <c r="K195" s="30">
        <f>('VPI1'!A184/(1+Plan1!$E$2))/1000000</f>
        <v>84.965941199642913</v>
      </c>
    </row>
    <row r="196" spans="9:11" x14ac:dyDescent="0.25">
      <c r="I196">
        <v>180</v>
      </c>
      <c r="J196" s="30">
        <f>LN('VPI1'!A185/VPOi!$B$9)</f>
        <v>-1.7059784022911913E-2</v>
      </c>
      <c r="K196" s="30">
        <f>('VPI1'!A185/(1+Plan1!$E$2))/1000000</f>
        <v>58.83172603698327</v>
      </c>
    </row>
    <row r="197" spans="9:11" x14ac:dyDescent="0.25">
      <c r="I197">
        <v>181</v>
      </c>
      <c r="J197" s="30">
        <f>LN('VPI1'!A186/VPOi!$B$9)</f>
        <v>0.15538536542650622</v>
      </c>
      <c r="K197" s="30">
        <f>('VPI1'!A186/(1+Plan1!$E$2))/1000000</f>
        <v>69.90424781624931</v>
      </c>
    </row>
    <row r="198" spans="9:11" x14ac:dyDescent="0.25">
      <c r="I198">
        <v>182</v>
      </c>
      <c r="J198" s="30">
        <f>LN('VPI1'!A187/VPOi!$B$9)</f>
        <v>5.3013920285380371E-2</v>
      </c>
      <c r="K198" s="30">
        <f>('VPI1'!A187/(1+Plan1!$E$2))/1000000</f>
        <v>63.10215822150321</v>
      </c>
    </row>
    <row r="199" spans="9:11" x14ac:dyDescent="0.25">
      <c r="I199">
        <v>183</v>
      </c>
      <c r="J199" s="30">
        <f>LN('VPI1'!A188/VPOi!$B$9)</f>
        <v>0.16993900339076393</v>
      </c>
      <c r="K199" s="30">
        <f>('VPI1'!A188/(1+Plan1!$E$2))/1000000</f>
        <v>70.929048129123217</v>
      </c>
    </row>
    <row r="200" spans="9:11" x14ac:dyDescent="0.25">
      <c r="I200">
        <v>184</v>
      </c>
      <c r="J200" s="30">
        <f>LN('VPI1'!A189/VPOi!$B$9)</f>
        <v>0.12984870894455894</v>
      </c>
      <c r="K200" s="30">
        <f>('VPI1'!A189/(1+Plan1!$E$2))/1000000</f>
        <v>68.14172727426967</v>
      </c>
    </row>
    <row r="201" spans="9:11" x14ac:dyDescent="0.25">
      <c r="I201">
        <v>185</v>
      </c>
      <c r="J201" s="30">
        <f>LN('VPI1'!A190/VPOi!$B$9)</f>
        <v>0.14266039261163169</v>
      </c>
      <c r="K201" s="30">
        <f>('VPI1'!A190/(1+Plan1!$E$2))/1000000</f>
        <v>69.020353853474091</v>
      </c>
    </row>
    <row r="202" spans="9:11" x14ac:dyDescent="0.25">
      <c r="I202">
        <v>186</v>
      </c>
      <c r="J202" s="30">
        <f>LN('VPI1'!A191/VPOi!$B$9)</f>
        <v>5.238703343087394E-2</v>
      </c>
      <c r="K202" s="30">
        <f>('VPI1'!A191/(1+Plan1!$E$2))/1000000</f>
        <v>63.062612704600596</v>
      </c>
    </row>
    <row r="203" spans="9:11" x14ac:dyDescent="0.25">
      <c r="I203">
        <v>187</v>
      </c>
      <c r="J203" s="30">
        <f>LN('VPI1'!A192/VPOi!$B$9)</f>
        <v>0.24292207217338441</v>
      </c>
      <c r="K203" s="30">
        <f>('VPI1'!A192/(1+Plan1!$E$2))/1000000</f>
        <v>76.29925117664672</v>
      </c>
    </row>
    <row r="204" spans="9:11" x14ac:dyDescent="0.25">
      <c r="I204">
        <v>188</v>
      </c>
      <c r="J204" s="30">
        <f>LN('VPI1'!A193/VPOi!$B$9)</f>
        <v>0.22388498264176521</v>
      </c>
      <c r="K204" s="30">
        <f>('VPI1'!A193/(1+Plan1!$E$2))/1000000</f>
        <v>74.860474017696873</v>
      </c>
    </row>
    <row r="205" spans="9:11" x14ac:dyDescent="0.25">
      <c r="I205">
        <v>189</v>
      </c>
      <c r="J205" s="30">
        <f>LN('VPI1'!A194/VPOi!$B$9)</f>
        <v>0.1514840909588602</v>
      </c>
      <c r="K205" s="30">
        <f>('VPI1'!A194/(1+Plan1!$E$2))/1000000</f>
        <v>69.632063437267021</v>
      </c>
    </row>
    <row r="206" spans="9:11" x14ac:dyDescent="0.25">
      <c r="I206">
        <v>190</v>
      </c>
      <c r="J206" s="30">
        <f>LN('VPI1'!A195/VPOi!$B$9)</f>
        <v>0.11682675974395351</v>
      </c>
      <c r="K206" s="30">
        <f>('VPI1'!A195/(1+Plan1!$E$2))/1000000</f>
        <v>67.260141602768044</v>
      </c>
    </row>
    <row r="207" spans="9:11" x14ac:dyDescent="0.25">
      <c r="I207">
        <v>191</v>
      </c>
      <c r="J207" s="30">
        <f>LN('VPI1'!A196/VPOi!$B$9)</f>
        <v>3.9589001014869264E-2</v>
      </c>
      <c r="K207" s="30">
        <f>('VPI1'!A196/(1+Plan1!$E$2))/1000000</f>
        <v>62.260677882580723</v>
      </c>
    </row>
    <row r="208" spans="9:11" x14ac:dyDescent="0.25">
      <c r="I208">
        <v>192</v>
      </c>
      <c r="J208" s="30">
        <f>LN('VPI1'!A197/VPOi!$B$9)</f>
        <v>0.12275475684610454</v>
      </c>
      <c r="K208" s="30">
        <f>('VPI1'!A197/(1+Plan1!$E$2))/1000000</f>
        <v>67.660043665329354</v>
      </c>
    </row>
    <row r="209" spans="9:11" x14ac:dyDescent="0.25">
      <c r="I209">
        <v>193</v>
      </c>
      <c r="J209" s="30">
        <f>LN('VPI1'!A198/VPOi!$B$9)</f>
        <v>0.14548172872392059</v>
      </c>
      <c r="K209" s="30">
        <f>('VPI1'!A198/(1+Plan1!$E$2))/1000000</f>
        <v>69.215358427655474</v>
      </c>
    </row>
    <row r="210" spans="9:11" x14ac:dyDescent="0.25">
      <c r="I210">
        <v>194</v>
      </c>
      <c r="J210" s="30">
        <f>LN('VPI1'!A199/VPOi!$B$9)</f>
        <v>0.14252408394304961</v>
      </c>
      <c r="K210" s="30">
        <f>('VPI1'!A199/(1+Plan1!$E$2))/1000000</f>
        <v>69.010946422107054</v>
      </c>
    </row>
    <row r="211" spans="9:11" x14ac:dyDescent="0.25">
      <c r="I211">
        <v>195</v>
      </c>
      <c r="J211" s="30">
        <f>LN('VPI1'!A200/VPOi!$B$9)</f>
        <v>0.1034527039043962</v>
      </c>
      <c r="K211" s="30">
        <f>('VPI1'!A200/(1+Plan1!$E$2))/1000000</f>
        <v>66.366589241541476</v>
      </c>
    </row>
    <row r="212" spans="9:11" x14ac:dyDescent="0.25">
      <c r="I212">
        <v>196</v>
      </c>
      <c r="J212" s="30">
        <f>LN('VPI1'!A201/VPOi!$B$9)</f>
        <v>0.19122860095058183</v>
      </c>
      <c r="K212" s="30">
        <f>('VPI1'!A201/(1+Plan1!$E$2))/1000000</f>
        <v>72.455287887687049</v>
      </c>
    </row>
    <row r="213" spans="9:11" x14ac:dyDescent="0.25">
      <c r="I213">
        <v>197</v>
      </c>
      <c r="J213" s="30">
        <f>LN('VPI1'!A202/VPOi!$B$9)</f>
        <v>-1.5760929022881443E-2</v>
      </c>
      <c r="K213" s="30">
        <f>('VPI1'!A202/(1+Plan1!$E$2))/1000000</f>
        <v>58.908189565275201</v>
      </c>
    </row>
    <row r="214" spans="9:11" x14ac:dyDescent="0.25">
      <c r="I214">
        <v>198</v>
      </c>
      <c r="J214" s="30">
        <f>LN('VPI1'!A203/VPOi!$B$9)</f>
        <v>0.17875725788677868</v>
      </c>
      <c r="K214" s="30">
        <f>('VPI1'!A203/(1+Plan1!$E$2))/1000000</f>
        <v>71.557284429425394</v>
      </c>
    </row>
    <row r="215" spans="9:11" x14ac:dyDescent="0.25">
      <c r="I215">
        <v>199</v>
      </c>
      <c r="J215" s="30">
        <f>LN('VPI1'!A204/VPOi!$B$9)</f>
        <v>0.16793514029763784</v>
      </c>
      <c r="K215" s="30">
        <f>('VPI1'!A204/(1+Plan1!$E$2))/1000000</f>
        <v>70.787058338909745</v>
      </c>
    </row>
    <row r="216" spans="9:11" x14ac:dyDescent="0.25">
      <c r="I216">
        <v>200</v>
      </c>
      <c r="J216" s="30">
        <f>LN('VPI1'!A205/VPOi!$B$9)</f>
        <v>0.10566348689945371</v>
      </c>
      <c r="K216" s="30">
        <f>('VPI1'!A205/(1+Plan1!$E$2))/1000000</f>
        <v>66.513473673453248</v>
      </c>
    </row>
    <row r="217" spans="9:11" x14ac:dyDescent="0.25">
      <c r="I217">
        <v>201</v>
      </c>
      <c r="J217" s="30">
        <f>LN('VPI1'!A206/VPOi!$B$9)</f>
        <v>0.11123820983280953</v>
      </c>
      <c r="K217" s="30">
        <f>('VPI1'!A206/(1+Plan1!$E$2))/1000000</f>
        <v>66.885303321188132</v>
      </c>
    </row>
    <row r="218" spans="9:11" x14ac:dyDescent="0.25">
      <c r="I218">
        <v>202</v>
      </c>
      <c r="J218" s="30">
        <f>LN('VPI1'!A207/VPOi!$B$9)</f>
        <v>0.18065657456657275</v>
      </c>
      <c r="K218" s="30">
        <f>('VPI1'!A207/(1+Plan1!$E$2))/1000000</f>
        <v>71.693323523067136</v>
      </c>
    </row>
    <row r="219" spans="9:11" x14ac:dyDescent="0.25">
      <c r="I219">
        <v>203</v>
      </c>
      <c r="J219" s="30">
        <f>LN('VPI1'!A208/VPOi!$B$9)</f>
        <v>3.9577690373627614E-2</v>
      </c>
      <c r="K219" s="30">
        <f>('VPI1'!A208/(1+Plan1!$E$2))/1000000</f>
        <v>62.259973678372234</v>
      </c>
    </row>
    <row r="220" spans="9:11" x14ac:dyDescent="0.25">
      <c r="I220">
        <v>204</v>
      </c>
      <c r="J220" s="30">
        <f>LN('VPI1'!A209/VPOi!$B$9)</f>
        <v>1.9280150475889043E-2</v>
      </c>
      <c r="K220" s="30">
        <f>('VPI1'!A209/(1+Plan1!$E$2))/1000000</f>
        <v>61.008988290686375</v>
      </c>
    </row>
    <row r="221" spans="9:11" x14ac:dyDescent="0.25">
      <c r="I221">
        <v>205</v>
      </c>
      <c r="J221" s="30">
        <f>LN('VPI1'!A210/VPOi!$B$9)</f>
        <v>0.10495772139073482</v>
      </c>
      <c r="K221" s="30">
        <f>('VPI1'!A210/(1+Plan1!$E$2))/1000000</f>
        <v>66.46654731931838</v>
      </c>
    </row>
    <row r="222" spans="9:11" x14ac:dyDescent="0.25">
      <c r="I222">
        <v>206</v>
      </c>
      <c r="J222" s="30">
        <f>LN('VPI1'!A211/VPOi!$B$9)</f>
        <v>0.19211196504324241</v>
      </c>
      <c r="K222" s="30">
        <f>('VPI1'!A211/(1+Plan1!$E$2))/1000000</f>
        <v>72.519320565250581</v>
      </c>
    </row>
    <row r="223" spans="9:11" x14ac:dyDescent="0.25">
      <c r="I223">
        <v>207</v>
      </c>
      <c r="J223" s="30">
        <f>LN('VPI1'!A212/VPOi!$B$9)</f>
        <v>3.6354847415818355E-2</v>
      </c>
      <c r="K223" s="30">
        <f>('VPI1'!A212/(1+Plan1!$E$2))/1000000</f>
        <v>62.059642551928071</v>
      </c>
    </row>
    <row r="224" spans="9:11" x14ac:dyDescent="0.25">
      <c r="I224">
        <v>208</v>
      </c>
      <c r="J224" s="30">
        <f>LN('VPI1'!A213/VPOi!$B$9)</f>
        <v>-5.6691011285316825E-2</v>
      </c>
      <c r="K224" s="30">
        <f>('VPI1'!A213/(1+Plan1!$E$2))/1000000</f>
        <v>56.545749749921072</v>
      </c>
    </row>
    <row r="225" spans="9:11" x14ac:dyDescent="0.25">
      <c r="I225">
        <v>209</v>
      </c>
      <c r="J225" s="30">
        <f>LN('VPI1'!A214/VPOi!$B$9)</f>
        <v>7.8229786079346275E-2</v>
      </c>
      <c r="K225" s="30">
        <f>('VPI1'!A214/(1+Plan1!$E$2))/1000000</f>
        <v>64.713564899645391</v>
      </c>
    </row>
    <row r="226" spans="9:11" x14ac:dyDescent="0.25">
      <c r="I226">
        <v>210</v>
      </c>
      <c r="J226" s="30">
        <f>LN('VPI1'!A215/VPOi!$B$9)</f>
        <v>4.7738851426869955E-2</v>
      </c>
      <c r="K226" s="30">
        <f>('VPI1'!A215/(1+Plan1!$E$2))/1000000</f>
        <v>62.770166401462816</v>
      </c>
    </row>
    <row r="227" spans="9:11" x14ac:dyDescent="0.25">
      <c r="I227">
        <v>211</v>
      </c>
      <c r="J227" s="30">
        <f>LN('VPI1'!A216/VPOi!$B$9)</f>
        <v>-6.6838136588808369E-2</v>
      </c>
      <c r="K227" s="30">
        <f>('VPI1'!A216/(1+Plan1!$E$2))/1000000</f>
        <v>55.974874212933216</v>
      </c>
    </row>
    <row r="228" spans="9:11" x14ac:dyDescent="0.25">
      <c r="I228">
        <v>212</v>
      </c>
      <c r="J228" s="30">
        <f>LN('VPI1'!A217/VPOi!$B$9)</f>
        <v>0.12482632994164941</v>
      </c>
      <c r="K228" s="30">
        <f>('VPI1'!A217/(1+Plan1!$E$2))/1000000</f>
        <v>67.80035167039739</v>
      </c>
    </row>
    <row r="229" spans="9:11" x14ac:dyDescent="0.25">
      <c r="I229">
        <v>213</v>
      </c>
      <c r="J229" s="30">
        <f>LN('VPI1'!A218/VPOi!$B$9)</f>
        <v>7.5283718516436796E-2</v>
      </c>
      <c r="K229" s="30">
        <f>('VPI1'!A218/(1+Plan1!$E$2))/1000000</f>
        <v>64.523194924308996</v>
      </c>
    </row>
    <row r="230" spans="9:11" x14ac:dyDescent="0.25">
      <c r="I230">
        <v>214</v>
      </c>
      <c r="J230" s="30">
        <f>LN('VPI1'!A219/VPOi!$B$9)</f>
        <v>-8.9427506045036312E-2</v>
      </c>
      <c r="K230" s="30">
        <f>('VPI1'!A219/(1+Plan1!$E$2))/1000000</f>
        <v>54.724611586110591</v>
      </c>
    </row>
    <row r="231" spans="9:11" x14ac:dyDescent="0.25">
      <c r="I231">
        <v>215</v>
      </c>
      <c r="J231" s="30">
        <f>LN('VPI1'!A220/VPOi!$B$9)</f>
        <v>0.1532790588807334</v>
      </c>
      <c r="K231" s="30">
        <f>('VPI1'!A220/(1+Plan1!$E$2))/1000000</f>
        <v>69.757162998732383</v>
      </c>
    </row>
    <row r="232" spans="9:11" x14ac:dyDescent="0.25">
      <c r="I232">
        <v>216</v>
      </c>
      <c r="J232" s="30">
        <f>LN('VPI1'!A221/VPOi!$B$9)</f>
        <v>0.31318662766425193</v>
      </c>
      <c r="K232" s="30">
        <f>('VPI1'!A221/(1+Plan1!$E$2))/1000000</f>
        <v>81.853222965919954</v>
      </c>
    </row>
    <row r="233" spans="9:11" x14ac:dyDescent="0.25">
      <c r="I233">
        <v>217</v>
      </c>
      <c r="J233" s="30">
        <f>LN('VPI1'!A222/VPOi!$B$9)</f>
        <v>0.2414222320564863</v>
      </c>
      <c r="K233" s="30">
        <f>('VPI1'!A222/(1+Plan1!$E$2))/1000000</f>
        <v>76.184900274314288</v>
      </c>
    </row>
    <row r="234" spans="9:11" x14ac:dyDescent="0.25">
      <c r="I234">
        <v>218</v>
      </c>
      <c r="J234" s="30">
        <f>LN('VPI1'!A223/VPOi!$B$9)</f>
        <v>-2.5048658920793311E-2</v>
      </c>
      <c r="K234" s="30">
        <f>('VPI1'!A223/(1+Plan1!$E$2))/1000000</f>
        <v>58.363599131026454</v>
      </c>
    </row>
    <row r="235" spans="9:11" x14ac:dyDescent="0.25">
      <c r="I235">
        <v>219</v>
      </c>
      <c r="J235" s="30">
        <f>LN('VPI1'!A224/VPOi!$B$9)</f>
        <v>6.8335649898119714E-3</v>
      </c>
      <c r="K235" s="30">
        <f>('VPI1'!A224/(1+Plan1!$E$2))/1000000</f>
        <v>60.254340836845962</v>
      </c>
    </row>
    <row r="236" spans="9:11" x14ac:dyDescent="0.25">
      <c r="I236">
        <v>220</v>
      </c>
      <c r="J236" s="30">
        <f>LN('VPI1'!A225/VPOi!$B$9)</f>
        <v>7.7484096521854742E-2</v>
      </c>
      <c r="K236" s="30">
        <f>('VPI1'!A225/(1+Plan1!$E$2))/1000000</f>
        <v>64.665326657683565</v>
      </c>
    </row>
    <row r="237" spans="9:11" x14ac:dyDescent="0.25">
      <c r="I237">
        <v>221</v>
      </c>
      <c r="J237" s="30">
        <f>LN('VPI1'!A226/VPOi!$B$9)</f>
        <v>0.18611774808317186</v>
      </c>
      <c r="K237" s="30">
        <f>('VPI1'!A226/(1+Plan1!$E$2))/1000000</f>
        <v>72.085924257417972</v>
      </c>
    </row>
    <row r="238" spans="9:11" x14ac:dyDescent="0.25">
      <c r="I238">
        <v>222</v>
      </c>
      <c r="J238" s="30">
        <f>LN('VPI1'!A227/VPOi!$B$9)</f>
        <v>-5.2573217536759066E-2</v>
      </c>
      <c r="K238" s="30">
        <f>('VPI1'!A227/(1+Plan1!$E$2))/1000000</f>
        <v>56.77907354468973</v>
      </c>
    </row>
    <row r="239" spans="9:11" x14ac:dyDescent="0.25">
      <c r="I239">
        <v>223</v>
      </c>
      <c r="J239" s="30">
        <f>LN('VPI1'!A228/VPOi!$B$9)</f>
        <v>6.0190005626663629E-2</v>
      </c>
      <c r="K239" s="30">
        <f>('VPI1'!A228/(1+Plan1!$E$2))/1000000</f>
        <v>63.556613348282291</v>
      </c>
    </row>
    <row r="240" spans="9:11" x14ac:dyDescent="0.25">
      <c r="I240">
        <v>224</v>
      </c>
      <c r="J240" s="30">
        <f>LN('VPI1'!A229/VPOi!$B$9)</f>
        <v>0.14967630794939565</v>
      </c>
      <c r="K240" s="30">
        <f>('VPI1'!A229/(1+Plan1!$E$2))/1000000</f>
        <v>69.506297489094393</v>
      </c>
    </row>
    <row r="241" spans="9:11" x14ac:dyDescent="0.25">
      <c r="I241">
        <v>225</v>
      </c>
      <c r="J241" s="30">
        <f>LN('VPI1'!A230/VPOi!$B$9)</f>
        <v>6.5547035390236708E-2</v>
      </c>
      <c r="K241" s="30">
        <f>('VPI1'!A230/(1+Plan1!$E$2))/1000000</f>
        <v>63.898001614790218</v>
      </c>
    </row>
    <row r="242" spans="9:11" x14ac:dyDescent="0.25">
      <c r="I242">
        <v>226</v>
      </c>
      <c r="J242" s="30">
        <f>LN('VPI1'!A231/VPOi!$B$9)</f>
        <v>0.12529065713659132</v>
      </c>
      <c r="K242" s="30">
        <f>('VPI1'!A231/(1+Plan1!$E$2))/1000000</f>
        <v>67.831840527505179</v>
      </c>
    </row>
    <row r="243" spans="9:11" x14ac:dyDescent="0.25">
      <c r="I243">
        <v>227</v>
      </c>
      <c r="J243" s="30">
        <f>LN('VPI1'!A232/VPOi!$B$9)</f>
        <v>0.14590288775553073</v>
      </c>
      <c r="K243" s="30">
        <f>('VPI1'!A232/(1+Plan1!$E$2))/1000000</f>
        <v>69.24451524037994</v>
      </c>
    </row>
    <row r="244" spans="9:11" x14ac:dyDescent="0.25">
      <c r="I244">
        <v>228</v>
      </c>
      <c r="J244" s="30">
        <f>LN('VPI1'!A233/VPOi!$B$9)</f>
        <v>0.26923063830768235</v>
      </c>
      <c r="K244" s="30">
        <f>('VPI1'!A233/(1+Plan1!$E$2))/1000000</f>
        <v>78.333213068407758</v>
      </c>
    </row>
    <row r="245" spans="9:11" x14ac:dyDescent="0.25">
      <c r="I245">
        <v>229</v>
      </c>
      <c r="J245" s="30">
        <f>LN('VPI1'!A234/VPOi!$B$9)</f>
        <v>0.17863984519924628</v>
      </c>
      <c r="K245" s="30">
        <f>('VPI1'!A234/(1+Plan1!$E$2))/1000000</f>
        <v>71.548883189563753</v>
      </c>
    </row>
    <row r="246" spans="9:11" x14ac:dyDescent="0.25">
      <c r="I246">
        <v>230</v>
      </c>
      <c r="J246" s="30">
        <f>LN('VPI1'!A235/VPOi!$B$9)</f>
        <v>0.26654657471962656</v>
      </c>
      <c r="K246" s="30">
        <f>('VPI1'!A235/(1+Plan1!$E$2))/1000000</f>
        <v>78.123243655158859</v>
      </c>
    </row>
    <row r="247" spans="9:11" x14ac:dyDescent="0.25">
      <c r="I247">
        <v>231</v>
      </c>
      <c r="J247" s="30">
        <f>LN('VPI1'!A236/VPOi!$B$9)</f>
        <v>-1.4315650327860523E-2</v>
      </c>
      <c r="K247" s="30">
        <f>('VPI1'!A236/(1+Plan1!$E$2))/1000000</f>
        <v>58.993389870878644</v>
      </c>
    </row>
    <row r="248" spans="9:11" x14ac:dyDescent="0.25">
      <c r="I248">
        <v>232</v>
      </c>
      <c r="J248" s="30">
        <f>LN('VPI1'!A237/VPOi!$B$9)</f>
        <v>9.1416937748918695E-2</v>
      </c>
      <c r="K248" s="30">
        <f>('VPI1'!A237/(1+Plan1!$E$2))/1000000</f>
        <v>65.572604186796312</v>
      </c>
    </row>
    <row r="249" spans="9:11" x14ac:dyDescent="0.25">
      <c r="I249">
        <v>233</v>
      </c>
      <c r="J249" s="30">
        <f>LN('VPI1'!A238/VPOi!$B$9)</f>
        <v>-6.2488978923453141E-2</v>
      </c>
      <c r="K249" s="30">
        <f>('VPI1'!A238/(1+Plan1!$E$2))/1000000</f>
        <v>56.218847921679519</v>
      </c>
    </row>
    <row r="250" spans="9:11" x14ac:dyDescent="0.25">
      <c r="I250">
        <v>234</v>
      </c>
      <c r="J250" s="30">
        <f>LN('VPI1'!A239/VPOi!$B$9)</f>
        <v>0.17511836078943049</v>
      </c>
      <c r="K250" s="30">
        <f>('VPI1'!A239/(1+Plan1!$E$2))/1000000</f>
        <v>71.297368026152171</v>
      </c>
    </row>
    <row r="251" spans="9:11" x14ac:dyDescent="0.25">
      <c r="I251">
        <v>235</v>
      </c>
      <c r="J251" s="30">
        <f>LN('VPI1'!A240/VPOi!$B$9)</f>
        <v>0.10560188844734053</v>
      </c>
      <c r="K251" s="30">
        <f>('VPI1'!A240/(1+Plan1!$E$2))/1000000</f>
        <v>66.509376672616028</v>
      </c>
    </row>
    <row r="252" spans="9:11" x14ac:dyDescent="0.25">
      <c r="I252">
        <v>236</v>
      </c>
      <c r="J252" s="30">
        <f>LN('VPI1'!A241/VPOi!$B$9)</f>
        <v>0.100083166403087</v>
      </c>
      <c r="K252" s="30">
        <f>('VPI1'!A241/(1+Plan1!$E$2))/1000000</f>
        <v>66.143340863375386</v>
      </c>
    </row>
    <row r="253" spans="9:11" x14ac:dyDescent="0.25">
      <c r="I253">
        <v>237</v>
      </c>
      <c r="J253" s="30">
        <f>LN('VPI1'!A242/VPOi!$B$9)</f>
        <v>8.544107263523118E-2</v>
      </c>
      <c r="K253" s="30">
        <f>('VPI1'!A242/(1+Plan1!$E$2))/1000000</f>
        <v>65.181919650710384</v>
      </c>
    </row>
    <row r="254" spans="9:11" x14ac:dyDescent="0.25">
      <c r="I254">
        <v>238</v>
      </c>
      <c r="J254" s="30">
        <f>LN('VPI1'!A243/VPOi!$B$9)</f>
        <v>-0.167183819892333</v>
      </c>
      <c r="K254" s="30">
        <f>('VPI1'!A243/(1+Plan1!$E$2))/1000000</f>
        <v>50.630655460026098</v>
      </c>
    </row>
    <row r="255" spans="9:11" x14ac:dyDescent="0.25">
      <c r="I255">
        <v>239</v>
      </c>
      <c r="J255" s="30">
        <f>LN('VPI1'!A244/VPOi!$B$9)</f>
        <v>9.1654403068286566E-2</v>
      </c>
      <c r="K255" s="30">
        <f>('VPI1'!A244/(1+Plan1!$E$2))/1000000</f>
        <v>65.588177255149972</v>
      </c>
    </row>
    <row r="256" spans="9:11" x14ac:dyDescent="0.25">
      <c r="I256">
        <v>240</v>
      </c>
      <c r="J256" s="30">
        <f>LN('VPI1'!A245/VPOi!$B$9)</f>
        <v>0.10828801069166735</v>
      </c>
      <c r="K256" s="30">
        <f>('VPI1'!A245/(1+Plan1!$E$2))/1000000</f>
        <v>66.688269144714127</v>
      </c>
    </row>
    <row r="257" spans="9:11" x14ac:dyDescent="0.25">
      <c r="I257">
        <v>241</v>
      </c>
      <c r="J257" s="30">
        <f>LN('VPI1'!A246/VPOi!$B$9)</f>
        <v>7.0790061597336737E-2</v>
      </c>
      <c r="K257" s="30">
        <f>('VPI1'!A246/(1+Plan1!$E$2))/1000000</f>
        <v>64.233900305187575</v>
      </c>
    </row>
    <row r="258" spans="9:11" x14ac:dyDescent="0.25">
      <c r="I258">
        <v>242</v>
      </c>
      <c r="J258" s="30">
        <f>LN('VPI1'!A247/VPOi!$B$9)</f>
        <v>6.3156543994561914E-2</v>
      </c>
      <c r="K258" s="30">
        <f>('VPI1'!A247/(1+Plan1!$E$2))/1000000</f>
        <v>63.745436417277368</v>
      </c>
    </row>
    <row r="259" spans="9:11" x14ac:dyDescent="0.25">
      <c r="I259">
        <v>243</v>
      </c>
      <c r="J259" s="30">
        <f>LN('VPI1'!A248/VPOi!$B$9)</f>
        <v>0.14325356123615302</v>
      </c>
      <c r="K259" s="30">
        <f>('VPI1'!A248/(1+Plan1!$E$2))/1000000</f>
        <v>69.061306706606345</v>
      </c>
    </row>
    <row r="260" spans="9:11" x14ac:dyDescent="0.25">
      <c r="I260">
        <v>244</v>
      </c>
      <c r="J260" s="30">
        <f>LN('VPI1'!A249/VPOi!$B$9)</f>
        <v>0.36537142290948593</v>
      </c>
      <c r="K260" s="30">
        <f>('VPI1'!A249/(1+Plan1!$E$2))/1000000</f>
        <v>86.238134443646459</v>
      </c>
    </row>
    <row r="261" spans="9:11" x14ac:dyDescent="0.25">
      <c r="I261">
        <v>245</v>
      </c>
      <c r="J261" s="30">
        <f>LN('VPI1'!A250/VPOi!$B$9)</f>
        <v>6.1727386177380945E-2</v>
      </c>
      <c r="K261" s="30">
        <f>('VPI1'!A250/(1+Plan1!$E$2))/1000000</f>
        <v>63.65439919728454</v>
      </c>
    </row>
    <row r="262" spans="9:11" x14ac:dyDescent="0.25">
      <c r="I262">
        <v>246</v>
      </c>
      <c r="J262" s="30">
        <f>LN('VPI1'!A251/VPOi!$B$9)</f>
        <v>0.19003566521120993</v>
      </c>
      <c r="K262" s="30">
        <f>('VPI1'!A251/(1+Plan1!$E$2))/1000000</f>
        <v>72.36890492016822</v>
      </c>
    </row>
    <row r="263" spans="9:11" x14ac:dyDescent="0.25">
      <c r="I263">
        <v>247</v>
      </c>
      <c r="J263" s="30">
        <f>LN('VPI1'!A252/VPOi!$B$9)</f>
        <v>8.1427641897722364E-2</v>
      </c>
      <c r="K263" s="30">
        <f>('VPI1'!A252/(1+Plan1!$E$2))/1000000</f>
        <v>64.920840792258744</v>
      </c>
    </row>
    <row r="264" spans="9:11" x14ac:dyDescent="0.25">
      <c r="I264">
        <v>248</v>
      </c>
      <c r="J264" s="30">
        <f>LN('VPI1'!A253/VPOi!$B$9)</f>
        <v>0.22875875955182953</v>
      </c>
      <c r="K264" s="30">
        <f>('VPI1'!A253/(1+Plan1!$E$2))/1000000</f>
        <v>75.22621782031041</v>
      </c>
    </row>
    <row r="265" spans="9:11" x14ac:dyDescent="0.25">
      <c r="I265">
        <v>249</v>
      </c>
      <c r="J265" s="30">
        <f>LN('VPI1'!A254/VPOi!$B$9)</f>
        <v>9.2180680559090789E-2</v>
      </c>
      <c r="K265" s="30">
        <f>('VPI1'!A254/(1+Plan1!$E$2))/1000000</f>
        <v>65.622703921008863</v>
      </c>
    </row>
    <row r="266" spans="9:11" x14ac:dyDescent="0.25">
      <c r="I266">
        <v>250</v>
      </c>
      <c r="J266" s="30">
        <f>LN('VPI1'!A255/VPOi!$B$9)</f>
        <v>0.1214224681300046</v>
      </c>
      <c r="K266" s="30">
        <f>('VPI1'!A255/(1+Plan1!$E$2))/1000000</f>
        <v>67.569960974024454</v>
      </c>
    </row>
    <row r="267" spans="9:11" x14ac:dyDescent="0.25">
      <c r="I267">
        <v>251</v>
      </c>
      <c r="J267" s="30">
        <f>LN('VPI1'!A256/VPOi!$B$9)</f>
        <v>8.1705678588837746E-2</v>
      </c>
      <c r="K267" s="30">
        <f>('VPI1'!A256/(1+Plan1!$E$2))/1000000</f>
        <v>64.938893677582996</v>
      </c>
    </row>
    <row r="268" spans="9:11" x14ac:dyDescent="0.25">
      <c r="I268">
        <v>252</v>
      </c>
      <c r="J268" s="30">
        <f>LN('VPI1'!A257/VPOi!$B$9)</f>
        <v>-4.9706072139921932E-2</v>
      </c>
      <c r="K268" s="30">
        <f>('VPI1'!A257/(1+Plan1!$E$2))/1000000</f>
        <v>56.94210100407404</v>
      </c>
    </row>
    <row r="269" spans="9:11" x14ac:dyDescent="0.25">
      <c r="I269">
        <v>253</v>
      </c>
      <c r="J269" s="30">
        <f>LN('VPI1'!A258/VPOi!$B$9)</f>
        <v>8.4293409813992373E-2</v>
      </c>
      <c r="K269" s="30">
        <f>('VPI1'!A258/(1+Plan1!$E$2))/1000000</f>
        <v>65.107155695022598</v>
      </c>
    </row>
    <row r="270" spans="9:11" x14ac:dyDescent="0.25">
      <c r="I270">
        <v>254</v>
      </c>
      <c r="J270" s="30">
        <f>LN('VPI1'!A259/VPOi!$B$9)</f>
        <v>0.42385747029741405</v>
      </c>
      <c r="K270" s="30">
        <f>('VPI1'!A259/(1+Plan1!$E$2))/1000000</f>
        <v>91.432273891584387</v>
      </c>
    </row>
    <row r="271" spans="9:11" x14ac:dyDescent="0.25">
      <c r="I271">
        <v>255</v>
      </c>
      <c r="J271" s="30">
        <f>LN('VPI1'!A260/VPOi!$B$9)</f>
        <v>0.18195749306909034</v>
      </c>
      <c r="K271" s="30">
        <f>('VPI1'!A260/(1+Plan1!$E$2))/1000000</f>
        <v>71.786651386955484</v>
      </c>
    </row>
    <row r="272" spans="9:11" x14ac:dyDescent="0.25">
      <c r="I272">
        <v>256</v>
      </c>
      <c r="J272" s="30">
        <f>LN('VPI1'!A261/VPOi!$B$9)</f>
        <v>4.5528966591657574E-2</v>
      </c>
      <c r="K272" s="30">
        <f>('VPI1'!A261/(1+Plan1!$E$2))/1000000</f>
        <v>62.631604721695773</v>
      </c>
    </row>
    <row r="273" spans="9:11" x14ac:dyDescent="0.25">
      <c r="I273">
        <v>257</v>
      </c>
      <c r="J273" s="30">
        <f>LN('VPI1'!A262/VPOi!$B$9)</f>
        <v>0.22028561303106337</v>
      </c>
      <c r="K273" s="30">
        <f>('VPI1'!A262/(1+Plan1!$E$2))/1000000</f>
        <v>74.591507847186733</v>
      </c>
    </row>
    <row r="274" spans="9:11" x14ac:dyDescent="0.25">
      <c r="I274">
        <v>258</v>
      </c>
      <c r="J274" s="30">
        <f>LN('VPI1'!A263/VPOi!$B$9)</f>
        <v>0.15662693554022861</v>
      </c>
      <c r="K274" s="30">
        <f>('VPI1'!A263/(1+Plan1!$E$2))/1000000</f>
        <v>69.991092742036471</v>
      </c>
    </row>
    <row r="275" spans="9:11" x14ac:dyDescent="0.25">
      <c r="I275">
        <v>259</v>
      </c>
      <c r="J275" s="30">
        <f>LN('VPI1'!A264/VPOi!$B$9)</f>
        <v>0.13129876206297586</v>
      </c>
      <c r="K275" s="30">
        <f>('VPI1'!A264/(1+Plan1!$E$2))/1000000</f>
        <v>68.240608072276785</v>
      </c>
    </row>
    <row r="276" spans="9:11" x14ac:dyDescent="0.25">
      <c r="I276">
        <v>260</v>
      </c>
      <c r="J276" s="30">
        <f>LN('VPI1'!A265/VPOi!$B$9)</f>
        <v>9.9675131686114568E-2</v>
      </c>
      <c r="K276" s="30">
        <f>('VPI1'!A265/(1+Plan1!$E$2))/1000000</f>
        <v>66.116357589437229</v>
      </c>
    </row>
    <row r="277" spans="9:11" x14ac:dyDescent="0.25">
      <c r="I277">
        <v>261</v>
      </c>
      <c r="J277" s="30">
        <f>LN('VPI1'!A266/VPOi!$B$9)</f>
        <v>-0.10849849007865489</v>
      </c>
      <c r="K277" s="30">
        <f>('VPI1'!A266/(1+Plan1!$E$2))/1000000</f>
        <v>53.69084816680386</v>
      </c>
    </row>
    <row r="278" spans="9:11" x14ac:dyDescent="0.25">
      <c r="I278">
        <v>262</v>
      </c>
      <c r="J278" s="30">
        <f>LN('VPI1'!A267/VPOi!$B$9)</f>
        <v>-7.2058806672465489E-2</v>
      </c>
      <c r="K278" s="30">
        <f>('VPI1'!A267/(1+Plan1!$E$2))/1000000</f>
        <v>55.683409344651324</v>
      </c>
    </row>
    <row r="279" spans="9:11" x14ac:dyDescent="0.25">
      <c r="I279">
        <v>263</v>
      </c>
      <c r="J279" s="30">
        <f>LN('VPI1'!A268/VPOi!$B$9)</f>
        <v>8.3273448631371316E-2</v>
      </c>
      <c r="K279" s="30">
        <f>('VPI1'!A268/(1+Plan1!$E$2))/1000000</f>
        <v>65.040782778156284</v>
      </c>
    </row>
    <row r="280" spans="9:11" x14ac:dyDescent="0.25">
      <c r="I280">
        <v>264</v>
      </c>
      <c r="J280" s="30">
        <f>LN('VPI1'!A269/VPOi!$B$9)</f>
        <v>7.3498745568881835E-2</v>
      </c>
      <c r="K280" s="30">
        <f>('VPI1'!A269/(1+Plan1!$E$2))/1000000</f>
        <v>64.408125495340343</v>
      </c>
    </row>
    <row r="281" spans="9:11" x14ac:dyDescent="0.25">
      <c r="I281">
        <v>265</v>
      </c>
      <c r="J281" s="30">
        <f>LN('VPI1'!A270/VPOi!$B$9)</f>
        <v>0.14348522845504144</v>
      </c>
      <c r="K281" s="30">
        <f>('VPI1'!A270/(1+Plan1!$E$2))/1000000</f>
        <v>69.077307800856815</v>
      </c>
    </row>
    <row r="282" spans="9:11" x14ac:dyDescent="0.25">
      <c r="I282">
        <v>266</v>
      </c>
      <c r="J282" s="30">
        <f>LN('VPI1'!A271/VPOi!$B$9)</f>
        <v>8.6503128717951475E-2</v>
      </c>
      <c r="K282" s="30">
        <f>('VPI1'!A271/(1+Plan1!$E$2))/1000000</f>
        <v>65.251183279377301</v>
      </c>
    </row>
    <row r="283" spans="9:11" x14ac:dyDescent="0.25">
      <c r="I283">
        <v>267</v>
      </c>
      <c r="J283" s="30">
        <f>LN('VPI1'!A272/VPOi!$B$9)</f>
        <v>0.26228297169654663</v>
      </c>
      <c r="K283" s="30">
        <f>('VPI1'!A272/(1+Plan1!$E$2))/1000000</f>
        <v>77.790866223553877</v>
      </c>
    </row>
    <row r="284" spans="9:11" x14ac:dyDescent="0.25">
      <c r="I284">
        <v>268</v>
      </c>
      <c r="J284" s="30">
        <f>LN('VPI1'!A273/VPOi!$B$9)</f>
        <v>-3.8116534944314913E-3</v>
      </c>
      <c r="K284" s="30">
        <f>('VPI1'!A273/(1+Plan1!$E$2))/1000000</f>
        <v>59.616322163150521</v>
      </c>
    </row>
    <row r="285" spans="9:11" x14ac:dyDescent="0.25">
      <c r="I285">
        <v>269</v>
      </c>
      <c r="J285" s="30">
        <f>LN('VPI1'!A274/VPOi!$B$9)</f>
        <v>0.23637399407865303</v>
      </c>
      <c r="K285" s="30">
        <f>('VPI1'!A274/(1+Plan1!$E$2))/1000000</f>
        <v>75.801269910822526</v>
      </c>
    </row>
    <row r="286" spans="9:11" x14ac:dyDescent="0.25">
      <c r="I286">
        <v>270</v>
      </c>
      <c r="J286" s="30">
        <f>LN('VPI1'!A275/VPOi!$B$9)</f>
        <v>0.1726179922395373</v>
      </c>
      <c r="K286" s="30">
        <f>('VPI1'!A275/(1+Plan1!$E$2))/1000000</f>
        <v>71.119321013784628</v>
      </c>
    </row>
    <row r="287" spans="9:11" x14ac:dyDescent="0.25">
      <c r="I287">
        <v>271</v>
      </c>
      <c r="J287" s="30">
        <f>LN('VPI1'!A276/VPOi!$B$9)</f>
        <v>0.12422077309904028</v>
      </c>
      <c r="K287" s="30">
        <f>('VPI1'!A276/(1+Plan1!$E$2))/1000000</f>
        <v>67.759307132166825</v>
      </c>
    </row>
    <row r="288" spans="9:11" x14ac:dyDescent="0.25">
      <c r="I288">
        <v>272</v>
      </c>
      <c r="J288" s="30">
        <f>LN('VPI1'!A277/VPOi!$B$9)</f>
        <v>0.50452383381183041</v>
      </c>
      <c r="K288" s="30">
        <f>('VPI1'!A277/(1+Plan1!$E$2))/1000000</f>
        <v>99.113423443748147</v>
      </c>
    </row>
    <row r="289" spans="9:11" x14ac:dyDescent="0.25">
      <c r="I289">
        <v>273</v>
      </c>
      <c r="J289" s="30">
        <f>LN('VPI1'!A278/VPOi!$B$9)</f>
        <v>-0.16608081503861824</v>
      </c>
      <c r="K289" s="30">
        <f>('VPI1'!A278/(1+Plan1!$E$2))/1000000</f>
        <v>50.686532129198866</v>
      </c>
    </row>
    <row r="290" spans="9:11" x14ac:dyDescent="0.25">
      <c r="I290">
        <v>274</v>
      </c>
      <c r="J290" s="30">
        <f>LN('VPI1'!A279/VPOi!$B$9)</f>
        <v>7.0134238109364005E-2</v>
      </c>
      <c r="K290" s="30">
        <f>('VPI1'!A279/(1+Plan1!$E$2))/1000000</f>
        <v>64.191788015267164</v>
      </c>
    </row>
    <row r="291" spans="9:11" x14ac:dyDescent="0.25">
      <c r="I291">
        <v>275</v>
      </c>
      <c r="J291" s="30">
        <f>LN('VPI1'!A280/VPOi!$B$9)</f>
        <v>0.3032914500133555</v>
      </c>
      <c r="K291" s="30">
        <f>('VPI1'!A280/(1+Plan1!$E$2))/1000000</f>
        <v>81.04726490869183</v>
      </c>
    </row>
    <row r="292" spans="9:11" x14ac:dyDescent="0.25">
      <c r="I292">
        <v>276</v>
      </c>
      <c r="J292" s="30">
        <f>LN('VPI1'!A281/VPOi!$B$9)</f>
        <v>9.8052797121389521E-2</v>
      </c>
      <c r="K292" s="30">
        <f>('VPI1'!A281/(1+Plan1!$E$2))/1000000</f>
        <v>66.009181698309476</v>
      </c>
    </row>
    <row r="293" spans="9:11" x14ac:dyDescent="0.25">
      <c r="I293">
        <v>277</v>
      </c>
      <c r="J293" s="30">
        <f>LN('VPI1'!A282/VPOi!$B$9)</f>
        <v>8.0441718185601321E-3</v>
      </c>
      <c r="K293" s="30">
        <f>('VPI1'!A282/(1+Plan1!$E$2))/1000000</f>
        <v>60.327329324591474</v>
      </c>
    </row>
    <row r="294" spans="9:11" x14ac:dyDescent="0.25">
      <c r="I294">
        <v>278</v>
      </c>
      <c r="J294" s="30">
        <f>LN('VPI1'!A283/VPOi!$B$9)</f>
        <v>6.8505603023562206E-2</v>
      </c>
      <c r="K294" s="30">
        <f>('VPI1'!A283/(1+Plan1!$E$2))/1000000</f>
        <v>64.087328103713233</v>
      </c>
    </row>
    <row r="295" spans="9:11" x14ac:dyDescent="0.25">
      <c r="I295">
        <v>279</v>
      </c>
      <c r="J295" s="30">
        <f>LN('VPI1'!A284/VPOi!$B$9)</f>
        <v>4.9917074267240763E-2</v>
      </c>
      <c r="K295" s="30">
        <f>('VPI1'!A284/(1+Plan1!$E$2))/1000000</f>
        <v>62.907042831175836</v>
      </c>
    </row>
    <row r="296" spans="9:11" x14ac:dyDescent="0.25">
      <c r="I296">
        <v>280</v>
      </c>
      <c r="J296" s="30">
        <f>LN('VPI1'!A285/VPOi!$B$9)</f>
        <v>4.518750351066394E-3</v>
      </c>
      <c r="K296" s="30">
        <f>('VPI1'!A285/(1+Plan1!$E$2))/1000000</f>
        <v>60.115024514568972</v>
      </c>
    </row>
    <row r="297" spans="9:11" x14ac:dyDescent="0.25">
      <c r="I297">
        <v>281</v>
      </c>
      <c r="J297" s="30">
        <f>LN('VPI1'!A286/VPOi!$B$9)</f>
        <v>4.7642158820948126E-2</v>
      </c>
      <c r="K297" s="30">
        <f>('VPI1'!A286/(1+Plan1!$E$2))/1000000</f>
        <v>62.764097283923441</v>
      </c>
    </row>
    <row r="298" spans="9:11" x14ac:dyDescent="0.25">
      <c r="I298">
        <v>282</v>
      </c>
      <c r="J298" s="30">
        <f>LN('VPI1'!A287/VPOi!$B$9)</f>
        <v>7.2377637482074264E-2</v>
      </c>
      <c r="K298" s="30">
        <f>('VPI1'!A287/(1+Plan1!$E$2))/1000000</f>
        <v>64.335957486619392</v>
      </c>
    </row>
    <row r="299" spans="9:11" x14ac:dyDescent="0.25">
      <c r="I299">
        <v>283</v>
      </c>
      <c r="J299" s="30">
        <f>LN('VPI1'!A288/VPOi!$B$9)</f>
        <v>9.7753588148930926E-2</v>
      </c>
      <c r="K299" s="30">
        <f>('VPI1'!A288/(1+Plan1!$E$2))/1000000</f>
        <v>65.98943411335533</v>
      </c>
    </row>
    <row r="300" spans="9:11" x14ac:dyDescent="0.25">
      <c r="I300">
        <v>284</v>
      </c>
      <c r="J300" s="30">
        <f>LN('VPI1'!A289/VPOi!$B$9)</f>
        <v>7.7094363082022332E-2</v>
      </c>
      <c r="K300" s="30">
        <f>('VPI1'!A289/(1+Plan1!$E$2))/1000000</f>
        <v>64.640129327927326</v>
      </c>
    </row>
    <row r="301" spans="9:11" x14ac:dyDescent="0.25">
      <c r="I301">
        <v>285</v>
      </c>
      <c r="J301" s="30">
        <f>LN('VPI1'!A290/VPOi!$B$9)</f>
        <v>6.1274539874792963E-2</v>
      </c>
      <c r="K301" s="30">
        <f>('VPI1'!A290/(1+Plan1!$E$2))/1000000</f>
        <v>63.62558006377612</v>
      </c>
    </row>
    <row r="302" spans="9:11" x14ac:dyDescent="0.25">
      <c r="I302">
        <v>286</v>
      </c>
      <c r="J302" s="30">
        <f>LN('VPI1'!A291/VPOi!$B$9)</f>
        <v>-8.614505110637688E-2</v>
      </c>
      <c r="K302" s="30">
        <f>('VPI1'!A291/(1+Plan1!$E$2))/1000000</f>
        <v>54.904537795964337</v>
      </c>
    </row>
    <row r="303" spans="9:11" x14ac:dyDescent="0.25">
      <c r="I303">
        <v>287</v>
      </c>
      <c r="J303" s="30">
        <f>LN('VPI1'!A292/VPOi!$B$9)</f>
        <v>0.18795757409576239</v>
      </c>
      <c r="K303" s="30">
        <f>('VPI1'!A292/(1+Plan1!$E$2))/1000000</f>
        <v>72.218671894841179</v>
      </c>
    </row>
    <row r="304" spans="9:11" x14ac:dyDescent="0.25">
      <c r="I304">
        <v>288</v>
      </c>
      <c r="J304" s="30">
        <f>LN('VPI1'!A293/VPOi!$B$9)</f>
        <v>0.44090494610538017</v>
      </c>
      <c r="K304" s="30">
        <f>('VPI1'!A293/(1+Plan1!$E$2))/1000000</f>
        <v>93.004325049049342</v>
      </c>
    </row>
    <row r="305" spans="9:11" x14ac:dyDescent="0.25">
      <c r="I305">
        <v>289</v>
      </c>
      <c r="J305" s="30">
        <f>LN('VPI1'!A294/VPOi!$B$9)</f>
        <v>0.12104497952973423</v>
      </c>
      <c r="K305" s="30">
        <f>('VPI1'!A294/(1+Plan1!$E$2))/1000000</f>
        <v>67.544458897710427</v>
      </c>
    </row>
    <row r="306" spans="9:11" x14ac:dyDescent="0.25">
      <c r="I306">
        <v>290</v>
      </c>
      <c r="J306" s="30">
        <f>LN('VPI1'!A295/VPOi!$B$9)</f>
        <v>0.15793229861324745</v>
      </c>
      <c r="K306" s="30">
        <f>('VPI1'!A295/(1+Plan1!$E$2))/1000000</f>
        <v>70.082516187355012</v>
      </c>
    </row>
    <row r="307" spans="9:11" x14ac:dyDescent="0.25">
      <c r="I307">
        <v>291</v>
      </c>
      <c r="J307" s="30">
        <f>LN('VPI1'!A296/VPOi!$B$9)</f>
        <v>0.10713178195270601</v>
      </c>
      <c r="K307" s="30">
        <f>('VPI1'!A296/(1+Plan1!$E$2))/1000000</f>
        <v>66.611206810805157</v>
      </c>
    </row>
    <row r="308" spans="9:11" x14ac:dyDescent="0.25">
      <c r="I308">
        <v>292</v>
      </c>
      <c r="J308" s="30">
        <f>LN('VPI1'!A297/VPOi!$B$9)</f>
        <v>2.1648645199920952E-2</v>
      </c>
      <c r="K308" s="30">
        <f>('VPI1'!A297/(1+Plan1!$E$2))/1000000</f>
        <v>61.153659015865301</v>
      </c>
    </row>
    <row r="309" spans="9:11" x14ac:dyDescent="0.25">
      <c r="I309">
        <v>293</v>
      </c>
      <c r="J309" s="30">
        <f>LN('VPI1'!A298/VPOi!$B$9)</f>
        <v>6.4410069593852773E-2</v>
      </c>
      <c r="K309" s="30">
        <f>('VPI1'!A298/(1+Plan1!$E$2))/1000000</f>
        <v>63.82539305704195</v>
      </c>
    </row>
    <row r="310" spans="9:11" x14ac:dyDescent="0.25">
      <c r="I310">
        <v>294</v>
      </c>
      <c r="J310" s="30">
        <f>LN('VPI1'!A299/VPOi!$B$9)</f>
        <v>0.25132316268117549</v>
      </c>
      <c r="K310" s="30">
        <f>('VPI1'!A299/(1+Plan1!$E$2))/1000000</f>
        <v>76.942948183950648</v>
      </c>
    </row>
    <row r="311" spans="9:11" x14ac:dyDescent="0.25">
      <c r="I311">
        <v>295</v>
      </c>
      <c r="J311" s="30">
        <f>LN('VPI1'!A300/VPOi!$B$9)</f>
        <v>0.14849854327531489</v>
      </c>
      <c r="K311" s="30">
        <f>('VPI1'!A300/(1+Plan1!$E$2))/1000000</f>
        <v>69.424483615487887</v>
      </c>
    </row>
    <row r="312" spans="9:11" x14ac:dyDescent="0.25">
      <c r="I312">
        <v>296</v>
      </c>
      <c r="J312" s="30">
        <f>LN('VPI1'!A301/VPOi!$B$9)</f>
        <v>9.1643113035584256E-2</v>
      </c>
      <c r="K312" s="30">
        <f>('VPI1'!A301/(1+Plan1!$E$2))/1000000</f>
        <v>65.587436766663956</v>
      </c>
    </row>
    <row r="313" spans="9:11" x14ac:dyDescent="0.25">
      <c r="I313">
        <v>297</v>
      </c>
      <c r="J313" s="30">
        <f>LN('VPI1'!A302/VPOi!$B$9)</f>
        <v>0.10720673611077494</v>
      </c>
      <c r="K313" s="30">
        <f>('VPI1'!A302/(1+Plan1!$E$2))/1000000</f>
        <v>66.616199784849371</v>
      </c>
    </row>
    <row r="314" spans="9:11" x14ac:dyDescent="0.25">
      <c r="I314">
        <v>298</v>
      </c>
      <c r="J314" s="30">
        <f>LN('VPI1'!A303/VPOi!$B$9)</f>
        <v>0.15872899635599946</v>
      </c>
      <c r="K314" s="30">
        <f>('VPI1'!A303/(1+Plan1!$E$2))/1000000</f>
        <v>70.13837301735856</v>
      </c>
    </row>
    <row r="315" spans="9:11" x14ac:dyDescent="0.25">
      <c r="I315">
        <v>299</v>
      </c>
      <c r="J315" s="30">
        <f>LN('VPI1'!A304/VPOi!$B$9)</f>
        <v>7.0545388908430595E-2</v>
      </c>
      <c r="K315" s="30">
        <f>('VPI1'!A304/(1+Plan1!$E$2))/1000000</f>
        <v>64.218185946596577</v>
      </c>
    </row>
    <row r="316" spans="9:11" x14ac:dyDescent="0.25">
      <c r="I316">
        <v>300</v>
      </c>
      <c r="J316" s="30">
        <f>LN('VPI1'!A305/VPOi!$B$9)</f>
        <v>0.13817309549638723</v>
      </c>
      <c r="K316" s="30">
        <f>('VPI1'!A305/(1+Plan1!$E$2))/1000000</f>
        <v>68.71133287174699</v>
      </c>
    </row>
    <row r="317" spans="9:11" x14ac:dyDescent="0.25">
      <c r="I317">
        <v>301</v>
      </c>
      <c r="J317" s="30">
        <f>LN('VPI1'!A306/VPOi!$B$9)</f>
        <v>0.17532728450277907</v>
      </c>
      <c r="K317" s="30">
        <f>('VPI1'!A306/(1+Plan1!$E$2))/1000000</f>
        <v>71.312265293174164</v>
      </c>
    </row>
    <row r="318" spans="9:11" x14ac:dyDescent="0.25">
      <c r="I318">
        <v>302</v>
      </c>
      <c r="J318" s="30">
        <f>LN('VPI1'!A307/VPOi!$B$9)</f>
        <v>0.13876389243094792</v>
      </c>
      <c r="K318" s="30">
        <f>('VPI1'!A307/(1+Plan1!$E$2))/1000000</f>
        <v>68.751939310475848</v>
      </c>
    </row>
    <row r="319" spans="9:11" x14ac:dyDescent="0.25">
      <c r="I319">
        <v>303</v>
      </c>
      <c r="J319" s="30">
        <f>LN('VPI1'!A308/VPOi!$B$9)</f>
        <v>6.8097808972160653E-2</v>
      </c>
      <c r="K319" s="30">
        <f>('VPI1'!A308/(1+Plan1!$E$2))/1000000</f>
        <v>64.061199000550843</v>
      </c>
    </row>
    <row r="320" spans="9:11" x14ac:dyDescent="0.25">
      <c r="I320">
        <v>304</v>
      </c>
      <c r="J320" s="30">
        <f>LN('VPI1'!A309/VPOi!$B$9)</f>
        <v>9.9360668926612314E-2</v>
      </c>
      <c r="K320" s="30">
        <f>('VPI1'!A309/(1+Plan1!$E$2))/1000000</f>
        <v>66.095569725857189</v>
      </c>
    </row>
    <row r="321" spans="9:11" x14ac:dyDescent="0.25">
      <c r="I321">
        <v>305</v>
      </c>
      <c r="J321" s="30">
        <f>LN('VPI1'!A310/VPOi!$B$9)</f>
        <v>0.34206598754646683</v>
      </c>
      <c r="K321" s="30">
        <f>('VPI1'!A310/(1+Plan1!$E$2))/1000000</f>
        <v>84.251556127395006</v>
      </c>
    </row>
    <row r="322" spans="9:11" x14ac:dyDescent="0.25">
      <c r="I322">
        <v>306</v>
      </c>
      <c r="J322" s="30">
        <f>LN('VPI1'!A311/VPOi!$B$9)</f>
        <v>0.20578879877565823</v>
      </c>
      <c r="K322" s="30">
        <f>('VPI1'!A311/(1+Plan1!$E$2))/1000000</f>
        <v>73.517968861498844</v>
      </c>
    </row>
    <row r="323" spans="9:11" x14ac:dyDescent="0.25">
      <c r="I323">
        <v>307</v>
      </c>
      <c r="J323" s="30">
        <f>LN('VPI1'!A312/VPOi!$B$9)</f>
        <v>0.19092794926493128</v>
      </c>
      <c r="K323" s="30">
        <f>('VPI1'!A312/(1+Plan1!$E$2))/1000000</f>
        <v>72.433507357589917</v>
      </c>
    </row>
    <row r="324" spans="9:11" x14ac:dyDescent="0.25">
      <c r="I324">
        <v>308</v>
      </c>
      <c r="J324" s="30">
        <f>LN('VPI1'!A313/VPOi!$B$9)</f>
        <v>0.13503230101619426</v>
      </c>
      <c r="K324" s="30">
        <f>('VPI1'!A313/(1+Plan1!$E$2))/1000000</f>
        <v>68.495863246767684</v>
      </c>
    </row>
    <row r="325" spans="9:11" x14ac:dyDescent="0.25">
      <c r="I325">
        <v>309</v>
      </c>
      <c r="J325" s="30">
        <f>LN('VPI1'!A314/VPOi!$B$9)</f>
        <v>7.5595715835044097E-2</v>
      </c>
      <c r="K325" s="30">
        <f>('VPI1'!A314/(1+Plan1!$E$2))/1000000</f>
        <v>64.543329128858943</v>
      </c>
    </row>
    <row r="326" spans="9:11" x14ac:dyDescent="0.25">
      <c r="I326">
        <v>310</v>
      </c>
      <c r="J326" s="30">
        <f>LN('VPI1'!A315/VPOi!$B$9)</f>
        <v>9.3882788324704328E-2</v>
      </c>
      <c r="K326" s="30">
        <f>('VPI1'!A315/(1+Plan1!$E$2))/1000000</f>
        <v>65.73449594900282</v>
      </c>
    </row>
    <row r="327" spans="9:11" x14ac:dyDescent="0.25">
      <c r="I327">
        <v>311</v>
      </c>
      <c r="J327" s="30">
        <f>LN('VPI1'!A316/VPOi!$B$9)</f>
        <v>0.30168313623203852</v>
      </c>
      <c r="K327" s="30">
        <f>('VPI1'!A316/(1+Plan1!$E$2))/1000000</f>
        <v>80.917020240823305</v>
      </c>
    </row>
    <row r="328" spans="9:11" x14ac:dyDescent="0.25">
      <c r="I328">
        <v>312</v>
      </c>
      <c r="J328" s="30">
        <f>LN('VPI1'!A317/VPOi!$B$9)</f>
        <v>0.43697601620848459</v>
      </c>
      <c r="K328" s="30">
        <f>('VPI1'!A317/(1+Plan1!$E$2))/1000000</f>
        <v>92.639634466817782</v>
      </c>
    </row>
    <row r="329" spans="9:11" x14ac:dyDescent="0.25">
      <c r="I329">
        <v>313</v>
      </c>
      <c r="J329" s="30">
        <f>LN('VPI1'!A318/VPOi!$B$9)</f>
        <v>0.1293095452552773</v>
      </c>
      <c r="K329" s="30">
        <f>('VPI1'!A318/(1+Plan1!$E$2))/1000000</f>
        <v>68.104997631733013</v>
      </c>
    </row>
    <row r="330" spans="9:11" x14ac:dyDescent="0.25">
      <c r="I330">
        <v>314</v>
      </c>
      <c r="J330" s="30">
        <f>LN('VPI1'!A319/VPOi!$B$9)</f>
        <v>0.21574769530795437</v>
      </c>
      <c r="K330" s="30">
        <f>('VPI1'!A319/(1+Plan1!$E$2))/1000000</f>
        <v>74.253784581482591</v>
      </c>
    </row>
    <row r="331" spans="9:11" x14ac:dyDescent="0.25">
      <c r="I331">
        <v>315</v>
      </c>
      <c r="J331" s="30">
        <f>LN('VPI1'!A320/VPOi!$B$9)</f>
        <v>9.8444216704172721E-2</v>
      </c>
      <c r="K331" s="30">
        <f>('VPI1'!A320/(1+Plan1!$E$2))/1000000</f>
        <v>66.035024041939423</v>
      </c>
    </row>
    <row r="332" spans="9:11" x14ac:dyDescent="0.25">
      <c r="I332">
        <v>316</v>
      </c>
      <c r="J332" s="30">
        <f>LN('VPI1'!A321/VPOi!$B$9)</f>
        <v>0.22709008063172542</v>
      </c>
      <c r="K332" s="30">
        <f>('VPI1'!A321/(1+Plan1!$E$2))/1000000</f>
        <v>75.100794091464124</v>
      </c>
    </row>
    <row r="333" spans="9:11" x14ac:dyDescent="0.25">
      <c r="I333">
        <v>317</v>
      </c>
      <c r="J333" s="30">
        <f>LN('VPI1'!A322/VPOi!$B$9)</f>
        <v>0.25373144410485626</v>
      </c>
      <c r="K333" s="30">
        <f>('VPI1'!A322/(1+Plan1!$E$2))/1000000</f>
        <v>77.128471763573586</v>
      </c>
    </row>
    <row r="334" spans="9:11" x14ac:dyDescent="0.25">
      <c r="I334">
        <v>318</v>
      </c>
      <c r="J334" s="30">
        <f>LN('VPI1'!A323/VPOi!$B$9)</f>
        <v>0.2679882913853473</v>
      </c>
      <c r="K334" s="30">
        <f>('VPI1'!A323/(1+Plan1!$E$2))/1000000</f>
        <v>78.23595646796376</v>
      </c>
    </row>
    <row r="335" spans="9:11" x14ac:dyDescent="0.25">
      <c r="I335">
        <v>319</v>
      </c>
      <c r="J335" s="30">
        <f>LN('VPI1'!A324/VPOi!$B$9)</f>
        <v>0.13234125169420863</v>
      </c>
      <c r="K335" s="30">
        <f>('VPI1'!A324/(1+Plan1!$E$2))/1000000</f>
        <v>68.311785292932214</v>
      </c>
    </row>
    <row r="336" spans="9:11" x14ac:dyDescent="0.25">
      <c r="I336">
        <v>320</v>
      </c>
      <c r="J336" s="30">
        <f>LN('VPI1'!A325/VPOi!$B$9)</f>
        <v>0.18206706069609849</v>
      </c>
      <c r="K336" s="30">
        <f>('VPI1'!A325/(1+Plan1!$E$2))/1000000</f>
        <v>71.794517310916262</v>
      </c>
    </row>
    <row r="337" spans="9:11" x14ac:dyDescent="0.25">
      <c r="I337">
        <v>321</v>
      </c>
      <c r="J337" s="30">
        <f>LN('VPI1'!A326/VPOi!$B$9)</f>
        <v>0.28925154256001778</v>
      </c>
      <c r="K337" s="30">
        <f>('VPI1'!A326/(1+Plan1!$E$2))/1000000</f>
        <v>79.917319535343182</v>
      </c>
    </row>
    <row r="338" spans="9:11" x14ac:dyDescent="0.25">
      <c r="I338">
        <v>322</v>
      </c>
      <c r="J338" s="30">
        <f>LN('VPI1'!A327/VPOi!$B$9)</f>
        <v>0.23628612754053244</v>
      </c>
      <c r="K338" s="30">
        <f>('VPI1'!A327/(1+Plan1!$E$2))/1000000</f>
        <v>75.794609808254691</v>
      </c>
    </row>
    <row r="339" spans="9:11" x14ac:dyDescent="0.25">
      <c r="I339">
        <v>323</v>
      </c>
      <c r="J339" s="30">
        <f>LN('VPI1'!A328/VPOi!$B$9)</f>
        <v>0.1522317756032569</v>
      </c>
      <c r="K339" s="30">
        <f>('VPI1'!A328/(1+Plan1!$E$2))/1000000</f>
        <v>69.684145729995649</v>
      </c>
    </row>
    <row r="340" spans="9:11" x14ac:dyDescent="0.25">
      <c r="I340">
        <v>324</v>
      </c>
      <c r="J340" s="30">
        <f>LN('VPI1'!A329/VPOi!$B$9)</f>
        <v>0.14510071450930564</v>
      </c>
      <c r="K340" s="30">
        <f>('VPI1'!A329/(1+Plan1!$E$2))/1000000</f>
        <v>69.188991415647024</v>
      </c>
    </row>
    <row r="341" spans="9:11" x14ac:dyDescent="0.25">
      <c r="I341">
        <v>325</v>
      </c>
      <c r="J341" s="30">
        <f>LN('VPI1'!A330/VPOi!$B$9)</f>
        <v>7.4358255211332741E-2</v>
      </c>
      <c r="K341" s="30">
        <f>('VPI1'!A330/(1+Plan1!$E$2))/1000000</f>
        <v>64.463508698044606</v>
      </c>
    </row>
    <row r="342" spans="9:11" x14ac:dyDescent="0.25">
      <c r="I342">
        <v>326</v>
      </c>
      <c r="J342" s="30">
        <f>LN('VPI1'!A331/VPOi!$B$9)</f>
        <v>0.37221171010846932</v>
      </c>
      <c r="K342" s="30">
        <f>('VPI1'!A331/(1+Plan1!$E$2))/1000000</f>
        <v>86.83005017960825</v>
      </c>
    </row>
    <row r="343" spans="9:11" x14ac:dyDescent="0.25">
      <c r="I343">
        <v>327</v>
      </c>
      <c r="J343" s="30">
        <f>LN('VPI1'!A332/VPOi!$B$9)</f>
        <v>4.1447781099822667E-2</v>
      </c>
      <c r="K343" s="30">
        <f>('VPI1'!A332/(1+Plan1!$E$2))/1000000</f>
        <v>62.376514414672158</v>
      </c>
    </row>
    <row r="344" spans="9:11" x14ac:dyDescent="0.25">
      <c r="I344">
        <v>328</v>
      </c>
      <c r="J344" s="30">
        <f>LN('VPI1'!A333/VPOi!$B$9)</f>
        <v>5.2057788266312223E-2</v>
      </c>
      <c r="K344" s="30">
        <f>('VPI1'!A333/(1+Plan1!$E$2))/1000000</f>
        <v>63.041853061996484</v>
      </c>
    </row>
    <row r="345" spans="9:11" x14ac:dyDescent="0.25">
      <c r="I345">
        <v>329</v>
      </c>
      <c r="J345" s="30">
        <f>LN('VPI1'!A334/VPOi!$B$9)</f>
        <v>0.10280865076901913</v>
      </c>
      <c r="K345" s="30">
        <f>('VPI1'!A334/(1+Plan1!$E$2))/1000000</f>
        <v>66.323859393279591</v>
      </c>
    </row>
    <row r="346" spans="9:11" x14ac:dyDescent="0.25">
      <c r="I346">
        <v>330</v>
      </c>
      <c r="J346" s="30">
        <f>LN('VPI1'!A335/VPOi!$B$9)</f>
        <v>0.26449768615710068</v>
      </c>
      <c r="K346" s="30">
        <f>('VPI1'!A335/(1+Plan1!$E$2))/1000000</f>
        <v>77.96334170134682</v>
      </c>
    </row>
    <row r="347" spans="9:11" x14ac:dyDescent="0.25">
      <c r="I347">
        <v>331</v>
      </c>
      <c r="J347" s="30">
        <f>LN('VPI1'!A336/VPOi!$B$9)</f>
        <v>0.10604114499611332</v>
      </c>
      <c r="K347" s="30">
        <f>('VPI1'!A336/(1+Plan1!$E$2))/1000000</f>
        <v>66.53859776918344</v>
      </c>
    </row>
    <row r="348" spans="9:11" x14ac:dyDescent="0.25">
      <c r="I348">
        <v>332</v>
      </c>
      <c r="J348" s="30">
        <f>LN('VPI1'!A337/VPOi!$B$9)</f>
        <v>6.095045585858932E-3</v>
      </c>
      <c r="K348" s="30">
        <f>('VPI1'!A337/(1+Plan1!$E$2))/1000000</f>
        <v>60.209858264608691</v>
      </c>
    </row>
    <row r="349" spans="9:11" x14ac:dyDescent="0.25">
      <c r="I349">
        <v>333</v>
      </c>
      <c r="J349" s="30">
        <f>LN('VPI1'!A338/VPOi!$B$9)</f>
        <v>7.748244588857825E-2</v>
      </c>
      <c r="K349" s="30">
        <f>('VPI1'!A338/(1+Plan1!$E$2))/1000000</f>
        <v>64.665219919031657</v>
      </c>
    </row>
    <row r="350" spans="9:11" x14ac:dyDescent="0.25">
      <c r="I350">
        <v>334</v>
      </c>
      <c r="J350" s="30">
        <f>LN('VPI1'!A339/VPOi!$B$9)</f>
        <v>-2.4303964187325874E-2</v>
      </c>
      <c r="K350" s="30">
        <f>('VPI1'!A339/(1+Plan1!$E$2))/1000000</f>
        <v>58.407078383301268</v>
      </c>
    </row>
    <row r="351" spans="9:11" x14ac:dyDescent="0.25">
      <c r="I351">
        <v>335</v>
      </c>
      <c r="J351" s="30">
        <f>LN('VPI1'!A340/VPOi!$B$9)</f>
        <v>0.12975908100350622</v>
      </c>
      <c r="K351" s="30">
        <f>('VPI1'!A340/(1+Plan1!$E$2))/1000000</f>
        <v>68.135620145243095</v>
      </c>
    </row>
    <row r="352" spans="9:11" x14ac:dyDescent="0.25">
      <c r="I352">
        <v>336</v>
      </c>
      <c r="J352" s="30">
        <f>LN('VPI1'!A341/VPOi!$B$9)</f>
        <v>5.2264747971931418E-2</v>
      </c>
      <c r="K352" s="30">
        <f>('VPI1'!A341/(1+Plan1!$E$2))/1000000</f>
        <v>63.05490153555543</v>
      </c>
    </row>
    <row r="353" spans="9:11" x14ac:dyDescent="0.25">
      <c r="I353">
        <v>337</v>
      </c>
      <c r="J353" s="30">
        <f>LN('VPI1'!A342/VPOi!$B$9)</f>
        <v>0.2910056584142906</v>
      </c>
      <c r="K353" s="30">
        <f>('VPI1'!A342/(1+Plan1!$E$2))/1000000</f>
        <v>80.057626794188508</v>
      </c>
    </row>
    <row r="354" spans="9:11" x14ac:dyDescent="0.25">
      <c r="I354">
        <v>338</v>
      </c>
      <c r="J354" s="30">
        <f>LN('VPI1'!A343/VPOi!$B$9)</f>
        <v>4.581368875982119E-3</v>
      </c>
      <c r="K354" s="30">
        <f>('VPI1'!A343/(1+Plan1!$E$2))/1000000</f>
        <v>60.118788946589703</v>
      </c>
    </row>
    <row r="355" spans="9:11" x14ac:dyDescent="0.25">
      <c r="I355">
        <v>339</v>
      </c>
      <c r="J355" s="30">
        <f>LN('VPI1'!A344/VPOi!$B$9)</f>
        <v>0.14401949418091575</v>
      </c>
      <c r="K355" s="30">
        <f>('VPI1'!A344/(1+Plan1!$E$2))/1000000</f>
        <v>69.114223299315171</v>
      </c>
    </row>
    <row r="356" spans="9:11" x14ac:dyDescent="0.25">
      <c r="I356">
        <v>340</v>
      </c>
      <c r="J356" s="30">
        <f>LN('VPI1'!A345/VPOi!$B$9)</f>
        <v>0.31184360012403228</v>
      </c>
      <c r="K356" s="30">
        <f>('VPI1'!A345/(1+Plan1!$E$2))/1000000</f>
        <v>81.743365620453901</v>
      </c>
    </row>
    <row r="357" spans="9:11" x14ac:dyDescent="0.25">
      <c r="I357">
        <v>341</v>
      </c>
      <c r="J357" s="30">
        <f>LN('VPI1'!A346/VPOi!$B$9)</f>
        <v>1.7117871520206961E-2</v>
      </c>
      <c r="K357" s="30">
        <f>('VPI1'!A346/(1+Plan1!$E$2))/1000000</f>
        <v>60.87721235870292</v>
      </c>
    </row>
    <row r="358" spans="9:11" x14ac:dyDescent="0.25">
      <c r="I358">
        <v>342</v>
      </c>
      <c r="J358" s="30">
        <f>LN('VPI1'!A347/VPOi!$B$9)</f>
        <v>6.8371039934180547E-2</v>
      </c>
      <c r="K358" s="30">
        <f>('VPI1'!A347/(1+Plan1!$E$2))/1000000</f>
        <v>64.078704895049199</v>
      </c>
    </row>
    <row r="359" spans="9:11" x14ac:dyDescent="0.25">
      <c r="I359">
        <v>343</v>
      </c>
      <c r="J359" s="30">
        <f>LN('VPI1'!A348/VPOi!$B$9)</f>
        <v>0.14947333900632312</v>
      </c>
      <c r="K359" s="30">
        <f>('VPI1'!A348/(1+Plan1!$E$2))/1000000</f>
        <v>69.492191300963626</v>
      </c>
    </row>
    <row r="360" spans="9:11" x14ac:dyDescent="0.25">
      <c r="I360">
        <v>344</v>
      </c>
      <c r="J360" s="30">
        <f>LN('VPI1'!A349/VPOi!$B$9)</f>
        <v>0.2876161269708305</v>
      </c>
      <c r="K360" s="30">
        <f>('VPI1'!A349/(1+Plan1!$E$2))/1000000</f>
        <v>79.786728319690411</v>
      </c>
    </row>
    <row r="361" spans="9:11" x14ac:dyDescent="0.25">
      <c r="I361">
        <v>345</v>
      </c>
      <c r="J361" s="30">
        <f>LN('VPI1'!A350/VPOi!$B$9)</f>
        <v>3.2469760877999035E-2</v>
      </c>
      <c r="K361" s="30">
        <f>('VPI1'!A350/(1+Plan1!$E$2))/1000000</f>
        <v>61.819003225094306</v>
      </c>
    </row>
    <row r="362" spans="9:11" x14ac:dyDescent="0.25">
      <c r="I362">
        <v>346</v>
      </c>
      <c r="J362" s="30">
        <f>LN('VPI1'!A351/VPOi!$B$9)</f>
        <v>5.7584238436608655E-2</v>
      </c>
      <c r="K362" s="30">
        <f>('VPI1'!A351/(1+Plan1!$E$2))/1000000</f>
        <v>63.391215198632246</v>
      </c>
    </row>
    <row r="363" spans="9:11" x14ac:dyDescent="0.25">
      <c r="I363">
        <v>347</v>
      </c>
      <c r="J363" s="30">
        <f>LN('VPI1'!A352/VPOi!$B$9)</f>
        <v>0.1472399749223908</v>
      </c>
      <c r="K363" s="30">
        <f>('VPI1'!A352/(1+Plan1!$E$2))/1000000</f>
        <v>69.337163118424684</v>
      </c>
    </row>
    <row r="364" spans="9:11" x14ac:dyDescent="0.25">
      <c r="I364">
        <v>348</v>
      </c>
      <c r="J364" s="30">
        <f>LN('VPI1'!A353/VPOi!$B$9)</f>
        <v>0.10457790804568697</v>
      </c>
      <c r="K364" s="30">
        <f>('VPI1'!A353/(1+Plan1!$E$2))/1000000</f>
        <v>66.441307231211823</v>
      </c>
    </row>
    <row r="365" spans="9:11" x14ac:dyDescent="0.25">
      <c r="I365">
        <v>349</v>
      </c>
      <c r="J365" s="30">
        <f>LN('VPI1'!A354/VPOi!$B$9)</f>
        <v>0.12600489049318223</v>
      </c>
      <c r="K365" s="30">
        <f>('VPI1'!A354/(1+Plan1!$E$2))/1000000</f>
        <v>67.880305596272947</v>
      </c>
    </row>
    <row r="366" spans="9:11" x14ac:dyDescent="0.25">
      <c r="I366">
        <v>350</v>
      </c>
      <c r="J366" s="30">
        <f>LN('VPI1'!A355/VPOi!$B$9)</f>
        <v>0.1443797857543952</v>
      </c>
      <c r="K366" s="30">
        <f>('VPI1'!A355/(1+Plan1!$E$2))/1000000</f>
        <v>69.139129057975566</v>
      </c>
    </row>
    <row r="367" spans="9:11" x14ac:dyDescent="0.25">
      <c r="I367">
        <v>351</v>
      </c>
      <c r="J367" s="30">
        <f>LN('VPI1'!A356/VPOi!$B$9)</f>
        <v>0.22466406792189464</v>
      </c>
      <c r="K367" s="30">
        <f>('VPI1'!A356/(1+Plan1!$E$2))/1000000</f>
        <v>74.91881943614473</v>
      </c>
    </row>
    <row r="368" spans="9:11" x14ac:dyDescent="0.25">
      <c r="I368">
        <v>352</v>
      </c>
      <c r="J368" s="30">
        <f>LN('VPI1'!A357/VPOi!$B$9)</f>
        <v>4.4698931776841359E-2</v>
      </c>
      <c r="K368" s="30">
        <f>('VPI1'!A357/(1+Plan1!$E$2))/1000000</f>
        <v>62.579639878566908</v>
      </c>
    </row>
    <row r="369" spans="9:11" x14ac:dyDescent="0.25">
      <c r="I369">
        <v>353</v>
      </c>
      <c r="J369" s="30">
        <f>LN('VPI1'!A358/VPOi!$B$9)</f>
        <v>-1.0879464724477317E-2</v>
      </c>
      <c r="K369" s="30">
        <f>('VPI1'!A358/(1+Plan1!$E$2))/1000000</f>
        <v>59.196450785542247</v>
      </c>
    </row>
    <row r="370" spans="9:11" x14ac:dyDescent="0.25">
      <c r="I370">
        <v>354</v>
      </c>
      <c r="J370" s="30">
        <f>LN('VPI1'!A359/VPOi!$B$9)</f>
        <v>0.17985689724908729</v>
      </c>
      <c r="K370" s="30">
        <f>('VPI1'!A359/(1+Plan1!$E$2))/1000000</f>
        <v>71.636014915681287</v>
      </c>
    </row>
    <row r="371" spans="9:11" x14ac:dyDescent="0.25">
      <c r="I371">
        <v>355</v>
      </c>
      <c r="J371" s="30">
        <f>LN('VPI1'!A360/VPOi!$B$9)</f>
        <v>-2.2952556231546219E-2</v>
      </c>
      <c r="K371" s="30">
        <f>('VPI1'!A360/(1+Plan1!$E$2))/1000000</f>
        <v>58.486063532260751</v>
      </c>
    </row>
    <row r="372" spans="9:11" x14ac:dyDescent="0.25">
      <c r="I372">
        <v>356</v>
      </c>
      <c r="J372" s="30">
        <f>LN('VPI1'!A361/VPOi!$B$9)</f>
        <v>0.24957465565687417</v>
      </c>
      <c r="K372" s="30">
        <f>('VPI1'!A361/(1+Plan1!$E$2))/1000000</f>
        <v>76.808530448004319</v>
      </c>
    </row>
    <row r="373" spans="9:11" x14ac:dyDescent="0.25">
      <c r="I373">
        <v>357</v>
      </c>
      <c r="J373" s="30">
        <f>LN('VPI1'!A362/VPOi!$B$9)</f>
        <v>0.29152032052323418</v>
      </c>
      <c r="K373" s="30">
        <f>('VPI1'!A362/(1+Plan1!$E$2))/1000000</f>
        <v>80.09884002576608</v>
      </c>
    </row>
    <row r="374" spans="9:11" x14ac:dyDescent="0.25">
      <c r="I374">
        <v>358</v>
      </c>
      <c r="J374" s="30">
        <f>LN('VPI1'!A363/VPOi!$B$9)</f>
        <v>-0.11853362999163611</v>
      </c>
      <c r="K374" s="30">
        <f>('VPI1'!A363/(1+Plan1!$E$2))/1000000</f>
        <v>53.154747415378786</v>
      </c>
    </row>
    <row r="375" spans="9:11" x14ac:dyDescent="0.25">
      <c r="I375">
        <v>359</v>
      </c>
      <c r="J375" s="30">
        <f>LN('VPI1'!A364/VPOi!$B$9)</f>
        <v>2.318213506724787E-2</v>
      </c>
      <c r="K375" s="30">
        <f>('VPI1'!A364/(1+Plan1!$E$2))/1000000</f>
        <v>61.247509473287352</v>
      </c>
    </row>
    <row r="376" spans="9:11" x14ac:dyDescent="0.25">
      <c r="I376">
        <v>360</v>
      </c>
      <c r="J376" s="30">
        <f>LN('VPI1'!A365/VPOi!$B$9)</f>
        <v>0.23121560610243447</v>
      </c>
      <c r="K376" s="30">
        <f>('VPI1'!A365/(1+Plan1!$E$2))/1000000</f>
        <v>75.411264316420286</v>
      </c>
    </row>
    <row r="377" spans="9:11" x14ac:dyDescent="0.25">
      <c r="I377">
        <v>361</v>
      </c>
      <c r="J377" s="30">
        <f>LN('VPI1'!A366/VPOi!$B$9)</f>
        <v>0.31338305402220795</v>
      </c>
      <c r="K377" s="30">
        <f>('VPI1'!A366/(1+Plan1!$E$2))/1000000</f>
        <v>81.869302675581807</v>
      </c>
    </row>
    <row r="378" spans="9:11" x14ac:dyDescent="0.25">
      <c r="I378">
        <v>362</v>
      </c>
      <c r="J378" s="30">
        <f>LN('VPI1'!A367/VPOi!$B$9)</f>
        <v>7.5427420442911522E-2</v>
      </c>
      <c r="K378" s="30">
        <f>('VPI1'!A367/(1+Plan1!$E$2))/1000000</f>
        <v>64.532467697963682</v>
      </c>
    </row>
    <row r="379" spans="9:11" x14ac:dyDescent="0.25">
      <c r="I379">
        <v>363</v>
      </c>
      <c r="J379" s="30">
        <f>LN('VPI1'!A368/VPOi!$B$9)</f>
        <v>0.29727614112789641</v>
      </c>
      <c r="K379" s="30">
        <f>('VPI1'!A368/(1+Plan1!$E$2))/1000000</f>
        <v>80.561203944993864</v>
      </c>
    </row>
    <row r="380" spans="9:11" x14ac:dyDescent="0.25">
      <c r="I380">
        <v>364</v>
      </c>
      <c r="J380" s="30">
        <f>LN('VPI1'!A369/VPOi!$B$9)</f>
        <v>0.21519738637650837</v>
      </c>
      <c r="K380" s="30">
        <f>('VPI1'!A369/(1+Plan1!$E$2))/1000000</f>
        <v>74.21293330207665</v>
      </c>
    </row>
    <row r="381" spans="9:11" x14ac:dyDescent="0.25">
      <c r="I381">
        <v>365</v>
      </c>
      <c r="J381" s="30">
        <f>LN('VPI1'!A370/VPOi!$B$9)</f>
        <v>0.25940687353269476</v>
      </c>
      <c r="K381" s="30">
        <f>('VPI1'!A370/(1+Plan1!$E$2))/1000000</f>
        <v>77.567453488527093</v>
      </c>
    </row>
    <row r="382" spans="9:11" x14ac:dyDescent="0.25">
      <c r="I382">
        <v>366</v>
      </c>
      <c r="J382" s="30">
        <f>LN('VPI1'!A371/VPOi!$B$9)</f>
        <v>5.3452790615539786E-2</v>
      </c>
      <c r="K382" s="30">
        <f>('VPI1'!A371/(1+Plan1!$E$2))/1000000</f>
        <v>63.129857964368718</v>
      </c>
    </row>
    <row r="383" spans="9:11" x14ac:dyDescent="0.25">
      <c r="I383">
        <v>367</v>
      </c>
      <c r="J383" s="30">
        <f>LN('VPI1'!A372/VPOi!$B$9)</f>
        <v>0.21506029096399282</v>
      </c>
      <c r="K383" s="30">
        <f>('VPI1'!A372/(1+Plan1!$E$2))/1000000</f>
        <v>74.202759746761416</v>
      </c>
    </row>
    <row r="384" spans="9:11" x14ac:dyDescent="0.25">
      <c r="I384">
        <v>368</v>
      </c>
      <c r="J384" s="30">
        <f>LN('VPI1'!A373/VPOi!$B$9)</f>
        <v>0.25618169263899715</v>
      </c>
      <c r="K384" s="30">
        <f>('VPI1'!A373/(1+Plan1!$E$2))/1000000</f>
        <v>77.317687406462198</v>
      </c>
    </row>
    <row r="385" spans="9:11" x14ac:dyDescent="0.25">
      <c r="I385">
        <v>369</v>
      </c>
      <c r="J385" s="30">
        <f>LN('VPI1'!A374/VPOi!$B$9)</f>
        <v>-2.7802123091619016E-2</v>
      </c>
      <c r="K385" s="30">
        <f>('VPI1'!A374/(1+Plan1!$E$2))/1000000</f>
        <v>58.203118092724701</v>
      </c>
    </row>
    <row r="386" spans="9:11" x14ac:dyDescent="0.25">
      <c r="I386">
        <v>370</v>
      </c>
      <c r="J386" s="30">
        <f>LN('VPI1'!A375/VPOi!$B$9)</f>
        <v>0.26589923452415948</v>
      </c>
      <c r="K386" s="30">
        <f>('VPI1'!A375/(1+Plan1!$E$2))/1000000</f>
        <v>78.07268770455552</v>
      </c>
    </row>
    <row r="387" spans="9:11" x14ac:dyDescent="0.25">
      <c r="I387">
        <v>371</v>
      </c>
      <c r="J387" s="30">
        <f>LN('VPI1'!A376/VPOi!$B$9)</f>
        <v>0.33721532373873542</v>
      </c>
      <c r="K387" s="30">
        <f>('VPI1'!A376/(1+Plan1!$E$2))/1000000</f>
        <v>83.843869727543861</v>
      </c>
    </row>
    <row r="388" spans="9:11" x14ac:dyDescent="0.25">
      <c r="I388">
        <v>372</v>
      </c>
      <c r="J388" s="30">
        <f>LN('VPI1'!A377/VPOi!$B$9)</f>
        <v>0.12177961146355246</v>
      </c>
      <c r="K388" s="30">
        <f>('VPI1'!A377/(1+Plan1!$E$2))/1000000</f>
        <v>67.594097444967716</v>
      </c>
    </row>
    <row r="389" spans="9:11" x14ac:dyDescent="0.25">
      <c r="I389">
        <v>373</v>
      </c>
      <c r="J389" s="30">
        <f>LN('VPI1'!A378/VPOi!$B$9)</f>
        <v>0.18329957894990323</v>
      </c>
      <c r="K389" s="30">
        <f>('VPI1'!A378/(1+Plan1!$E$2))/1000000</f>
        <v>71.883059918006055</v>
      </c>
    </row>
    <row r="390" spans="9:11" x14ac:dyDescent="0.25">
      <c r="I390">
        <v>374</v>
      </c>
      <c r="J390" s="30">
        <f>LN('VPI1'!A379/VPOi!$B$9)</f>
        <v>-0.10815105520310263</v>
      </c>
      <c r="K390" s="30">
        <f>('VPI1'!A379/(1+Plan1!$E$2))/1000000</f>
        <v>53.709505480868103</v>
      </c>
    </row>
    <row r="391" spans="9:11" x14ac:dyDescent="0.25">
      <c r="I391">
        <v>375</v>
      </c>
      <c r="J391" s="30">
        <f>LN('VPI1'!A380/VPOi!$B$9)</f>
        <v>0.28910920430360604</v>
      </c>
      <c r="K391" s="30">
        <f>('VPI1'!A380/(1+Plan1!$E$2))/1000000</f>
        <v>79.905945052954635</v>
      </c>
    </row>
    <row r="392" spans="9:11" x14ac:dyDescent="0.25">
      <c r="I392">
        <v>376</v>
      </c>
      <c r="J392" s="30">
        <f>LN('VPI1'!A381/VPOi!$B$9)</f>
        <v>0.16030160701907953</v>
      </c>
      <c r="K392" s="30">
        <f>('VPI1'!A381/(1+Plan1!$E$2))/1000000</f>
        <v>70.248760145894522</v>
      </c>
    </row>
    <row r="393" spans="9:11" x14ac:dyDescent="0.25">
      <c r="I393">
        <v>377</v>
      </c>
      <c r="J393" s="30">
        <f>LN('VPI1'!A382/VPOi!$B$9)</f>
        <v>2.826488725173151E-2</v>
      </c>
      <c r="K393" s="30">
        <f>('VPI1'!A382/(1+Plan1!$E$2))/1000000</f>
        <v>61.559607873364101</v>
      </c>
    </row>
    <row r="394" spans="9:11" x14ac:dyDescent="0.25">
      <c r="I394">
        <v>378</v>
      </c>
      <c r="J394" s="30">
        <f>LN('VPI1'!A383/VPOi!$B$9)</f>
        <v>8.459097861144442E-2</v>
      </c>
      <c r="K394" s="30">
        <f>('VPI1'!A383/(1+Plan1!$E$2))/1000000</f>
        <v>65.126532435862046</v>
      </c>
    </row>
    <row r="395" spans="9:11" x14ac:dyDescent="0.25">
      <c r="I395">
        <v>379</v>
      </c>
      <c r="J395" s="30">
        <f>LN('VPI1'!A384/VPOi!$B$9)</f>
        <v>0.12168912126105748</v>
      </c>
      <c r="K395" s="30">
        <f>('VPI1'!A384/(1+Plan1!$E$2))/1000000</f>
        <v>67.587981118140462</v>
      </c>
    </row>
    <row r="396" spans="9:11" x14ac:dyDescent="0.25">
      <c r="I396">
        <v>380</v>
      </c>
      <c r="J396" s="30">
        <f>LN('VPI1'!A385/VPOi!$B$9)</f>
        <v>6.3518528606553326E-2</v>
      </c>
      <c r="K396" s="30">
        <f>('VPI1'!A385/(1+Plan1!$E$2))/1000000</f>
        <v>63.768515461222485</v>
      </c>
    </row>
    <row r="397" spans="9:11" x14ac:dyDescent="0.25">
      <c r="I397">
        <v>381</v>
      </c>
      <c r="J397" s="30">
        <f>LN('VPI1'!A386/VPOi!$B$9)</f>
        <v>0.16008435338374344</v>
      </c>
      <c r="K397" s="30">
        <f>('VPI1'!A386/(1+Plan1!$E$2))/1000000</f>
        <v>70.233500005095536</v>
      </c>
    </row>
    <row r="398" spans="9:11" x14ac:dyDescent="0.25">
      <c r="I398">
        <v>382</v>
      </c>
      <c r="J398" s="30">
        <f>LN('VPI1'!A387/VPOi!$B$9)</f>
        <v>6.4301548191855101E-2</v>
      </c>
      <c r="K398" s="30">
        <f>('VPI1'!A387/(1+Plan1!$E$2))/1000000</f>
        <v>63.818467011723229</v>
      </c>
    </row>
    <row r="399" spans="9:11" x14ac:dyDescent="0.25">
      <c r="I399">
        <v>383</v>
      </c>
      <c r="J399" s="30">
        <f>LN('VPI1'!A388/VPOi!$B$9)</f>
        <v>-0.10027090479620163</v>
      </c>
      <c r="K399" s="30">
        <f>('VPI1'!A388/(1+Plan1!$E$2))/1000000</f>
        <v>54.134416444692249</v>
      </c>
    </row>
    <row r="400" spans="9:11" x14ac:dyDescent="0.25">
      <c r="I400">
        <v>384</v>
      </c>
      <c r="J400" s="30">
        <f>LN('VPI1'!A389/VPOi!$B$9)</f>
        <v>0.21008506720571213</v>
      </c>
      <c r="K400" s="30">
        <f>('VPI1'!A389/(1+Plan1!$E$2))/1000000</f>
        <v>73.834501257352514</v>
      </c>
    </row>
    <row r="401" spans="9:11" x14ac:dyDescent="0.25">
      <c r="I401">
        <v>385</v>
      </c>
      <c r="J401" s="30">
        <f>LN('VPI1'!A390/VPOi!$B$9)</f>
        <v>0.13775463841072422</v>
      </c>
      <c r="K401" s="30">
        <f>('VPI1'!A390/(1+Plan1!$E$2))/1000000</f>
        <v>68.682586142697161</v>
      </c>
    </row>
    <row r="402" spans="9:11" x14ac:dyDescent="0.25">
      <c r="I402">
        <v>386</v>
      </c>
      <c r="J402" s="30">
        <f>LN('VPI1'!A391/VPOi!$B$9)</f>
        <v>0.20050280068014134</v>
      </c>
      <c r="K402" s="30">
        <f>('VPI1'!A391/(1+Plan1!$E$2))/1000000</f>
        <v>73.130378322034346</v>
      </c>
    </row>
    <row r="403" spans="9:11" x14ac:dyDescent="0.25">
      <c r="I403">
        <v>387</v>
      </c>
      <c r="J403" s="30">
        <f>LN('VPI1'!A392/VPOi!$B$9)</f>
        <v>0.37423595640983959</v>
      </c>
      <c r="K403" s="30">
        <f>('VPI1'!A392/(1+Plan1!$E$2))/1000000</f>
        <v>87.005993603866585</v>
      </c>
    </row>
    <row r="404" spans="9:11" x14ac:dyDescent="0.25">
      <c r="I404">
        <v>388</v>
      </c>
      <c r="J404" s="30">
        <f>LN('VPI1'!A393/VPOi!$B$9)</f>
        <v>0.27996594331249186</v>
      </c>
      <c r="K404" s="30">
        <f>('VPI1'!A393/(1+Plan1!$E$2))/1000000</f>
        <v>79.178674023610725</v>
      </c>
    </row>
    <row r="405" spans="9:11" x14ac:dyDescent="0.25">
      <c r="I405">
        <v>389</v>
      </c>
      <c r="J405" s="30">
        <f>LN('VPI1'!A394/VPOi!$B$9)</f>
        <v>0.276373619423467</v>
      </c>
      <c r="K405" s="30">
        <f>('VPI1'!A394/(1+Plan1!$E$2))/1000000</f>
        <v>78.89474886231703</v>
      </c>
    </row>
    <row r="406" spans="9:11" x14ac:dyDescent="0.25">
      <c r="I406">
        <v>390</v>
      </c>
      <c r="J406" s="30">
        <f>LN('VPI1'!A395/VPOi!$B$9)</f>
        <v>0.29123643762731044</v>
      </c>
      <c r="K406" s="30">
        <f>('VPI1'!A395/(1+Plan1!$E$2))/1000000</f>
        <v>80.07610456235669</v>
      </c>
    </row>
    <row r="407" spans="9:11" x14ac:dyDescent="0.25">
      <c r="I407">
        <v>391</v>
      </c>
      <c r="J407" s="30">
        <f>LN('VPI1'!A396/VPOi!$B$9)</f>
        <v>7.2796069743874883E-2</v>
      </c>
      <c r="K407" s="30">
        <f>('VPI1'!A396/(1+Plan1!$E$2))/1000000</f>
        <v>64.362883359759778</v>
      </c>
    </row>
    <row r="408" spans="9:11" x14ac:dyDescent="0.25">
      <c r="I408">
        <v>392</v>
      </c>
      <c r="J408" s="30">
        <f>LN('VPI1'!A397/VPOi!$B$9)</f>
        <v>0.26914129270405968</v>
      </c>
      <c r="K408" s="30">
        <f>('VPI1'!A397/(1+Plan1!$E$2))/1000000</f>
        <v>78.326214652845948</v>
      </c>
    </row>
    <row r="409" spans="9:11" x14ac:dyDescent="0.25">
      <c r="I409">
        <v>393</v>
      </c>
      <c r="J409" s="30">
        <f>LN('VPI1'!A398/VPOi!$B$9)</f>
        <v>9.367499614229767E-2</v>
      </c>
      <c r="K409" s="30">
        <f>('VPI1'!A398/(1+Plan1!$E$2))/1000000</f>
        <v>65.720838253660474</v>
      </c>
    </row>
    <row r="410" spans="9:11" x14ac:dyDescent="0.25">
      <c r="I410">
        <v>394</v>
      </c>
      <c r="J410" s="30">
        <f>LN('VPI1'!A399/VPOi!$B$9)</f>
        <v>0.27203895887443591</v>
      </c>
      <c r="K410" s="30">
        <f>('VPI1'!A399/(1+Plan1!$E$2))/1000000</f>
        <v>78.553507024970116</v>
      </c>
    </row>
    <row r="411" spans="9:11" x14ac:dyDescent="0.25">
      <c r="I411">
        <v>395</v>
      </c>
      <c r="J411" s="30">
        <f>LN('VPI1'!A400/VPOi!$B$9)</f>
        <v>0.13499015599537723</v>
      </c>
      <c r="K411" s="30">
        <f>('VPI1'!A400/(1+Plan1!$E$2))/1000000</f>
        <v>68.492976548015676</v>
      </c>
    </row>
    <row r="412" spans="9:11" x14ac:dyDescent="0.25">
      <c r="I412">
        <v>396</v>
      </c>
      <c r="J412" s="30">
        <f>LN('VPI1'!A401/VPOi!$B$9)</f>
        <v>0.11932883395784015</v>
      </c>
      <c r="K412" s="30">
        <f>('VPI1'!A401/(1+Plan1!$E$2))/1000000</f>
        <v>67.428642181264536</v>
      </c>
    </row>
    <row r="413" spans="9:11" x14ac:dyDescent="0.25">
      <c r="I413">
        <v>397</v>
      </c>
      <c r="J413" s="30">
        <f>LN('VPI1'!A402/VPOi!$B$9)</f>
        <v>-0.10417542508169633</v>
      </c>
      <c r="K413" s="30">
        <f>('VPI1'!A402/(1+Plan1!$E$2))/1000000</f>
        <v>53.92345962813323</v>
      </c>
    </row>
    <row r="414" spans="9:11" x14ac:dyDescent="0.25">
      <c r="I414">
        <v>398</v>
      </c>
      <c r="J414" s="30">
        <f>LN('VPI1'!A403/VPOi!$B$9)</f>
        <v>0.29678241275781869</v>
      </c>
      <c r="K414" s="30">
        <f>('VPI1'!A403/(1+Plan1!$E$2))/1000000</f>
        <v>80.521438410572642</v>
      </c>
    </row>
    <row r="415" spans="9:11" x14ac:dyDescent="0.25">
      <c r="I415">
        <v>399</v>
      </c>
      <c r="J415" s="30">
        <f>LN('VPI1'!A404/VPOi!$B$9)</f>
        <v>3.3331529881893869E-2</v>
      </c>
      <c r="K415" s="30">
        <f>('VPI1'!A404/(1+Plan1!$E$2))/1000000</f>
        <v>61.872299887332751</v>
      </c>
    </row>
    <row r="416" spans="9:11" x14ac:dyDescent="0.25">
      <c r="I416">
        <v>400</v>
      </c>
      <c r="J416" s="30">
        <f>LN('VPI1'!A405/VPOi!$B$9)</f>
        <v>0.25258332477946865</v>
      </c>
      <c r="K416" s="30">
        <f>('VPI1'!A405/(1+Plan1!$E$2))/1000000</f>
        <v>77.039969889681856</v>
      </c>
    </row>
    <row r="417" spans="9:11" x14ac:dyDescent="0.25">
      <c r="I417">
        <v>401</v>
      </c>
      <c r="J417" s="30">
        <f>LN('VPI1'!A406/VPOi!$B$9)</f>
        <v>0.37392306451372986</v>
      </c>
      <c r="K417" s="30">
        <f>('VPI1'!A406/(1+Plan1!$E$2))/1000000</f>
        <v>86.978774392112427</v>
      </c>
    </row>
    <row r="418" spans="9:11" x14ac:dyDescent="0.25">
      <c r="I418">
        <v>402</v>
      </c>
      <c r="J418" s="30">
        <f>LN('VPI1'!A407/VPOi!$B$9)</f>
        <v>0.23875932404360867</v>
      </c>
      <c r="K418" s="30">
        <f>('VPI1'!A407/(1+Plan1!$E$2))/1000000</f>
        <v>75.982296769884329</v>
      </c>
    </row>
    <row r="419" spans="9:11" x14ac:dyDescent="0.25">
      <c r="I419">
        <v>403</v>
      </c>
      <c r="J419" s="30">
        <f>LN('VPI1'!A408/VPOi!$B$9)</f>
        <v>0.37191049861289865</v>
      </c>
      <c r="K419" s="30">
        <f>('VPI1'!A408/(1+Plan1!$E$2))/1000000</f>
        <v>86.803899908911973</v>
      </c>
    </row>
    <row r="420" spans="9:11" x14ac:dyDescent="0.25">
      <c r="I420">
        <v>404</v>
      </c>
      <c r="J420" s="30">
        <f>LN('VPI1'!A409/VPOi!$B$9)</f>
        <v>0.32604778015750102</v>
      </c>
      <c r="K420" s="30">
        <f>('VPI1'!A409/(1+Plan1!$E$2))/1000000</f>
        <v>82.912748503735202</v>
      </c>
    </row>
    <row r="421" spans="9:11" x14ac:dyDescent="0.25">
      <c r="I421">
        <v>405</v>
      </c>
      <c r="J421" s="30">
        <f>LN('VPI1'!A410/VPOi!$B$9)</f>
        <v>0.20823086996521972</v>
      </c>
      <c r="K421" s="30">
        <f>('VPI1'!A410/(1+Plan1!$E$2))/1000000</f>
        <v>73.697724373715218</v>
      </c>
    </row>
    <row r="422" spans="9:11" x14ac:dyDescent="0.25">
      <c r="I422">
        <v>406</v>
      </c>
      <c r="J422" s="30">
        <f>LN('VPI1'!A411/VPOi!$B$9)</f>
        <v>5.988401544319482E-2</v>
      </c>
      <c r="K422" s="30">
        <f>('VPI1'!A411/(1+Plan1!$E$2))/1000000</f>
        <v>63.537168623602355</v>
      </c>
    </row>
    <row r="423" spans="9:11" x14ac:dyDescent="0.25">
      <c r="I423">
        <v>407</v>
      </c>
      <c r="J423" s="30">
        <f>LN('VPI1'!A412/VPOi!$B$9)</f>
        <v>-0.11239660225151835</v>
      </c>
      <c r="K423" s="30">
        <f>('VPI1'!A412/(1+Plan1!$E$2))/1000000</f>
        <v>53.481962612161233</v>
      </c>
    </row>
    <row r="424" spans="9:11" x14ac:dyDescent="0.25">
      <c r="I424">
        <v>408</v>
      </c>
      <c r="J424" s="30">
        <f>LN('VPI1'!A413/VPOi!$B$9)</f>
        <v>0.20362071299192566</v>
      </c>
      <c r="K424" s="30">
        <f>('VPI1'!A413/(1+Plan1!$E$2))/1000000</f>
        <v>73.358748262689019</v>
      </c>
    </row>
    <row r="425" spans="9:11" x14ac:dyDescent="0.25">
      <c r="I425">
        <v>409</v>
      </c>
      <c r="J425" s="30">
        <f>LN('VPI1'!A414/VPOi!$B$9)</f>
        <v>0.29769614081003737</v>
      </c>
      <c r="K425" s="30">
        <f>('VPI1'!A414/(1+Plan1!$E$2))/1000000</f>
        <v>80.595046731525954</v>
      </c>
    </row>
    <row r="426" spans="9:11" x14ac:dyDescent="0.25">
      <c r="I426">
        <v>410</v>
      </c>
      <c r="J426" s="30">
        <f>LN('VPI1'!A415/VPOi!$B$9)</f>
        <v>1.5674475901275436E-2</v>
      </c>
      <c r="K426" s="30">
        <f>('VPI1'!A415/(1+Plan1!$E$2))/1000000</f>
        <v>60.789405842106895</v>
      </c>
    </row>
    <row r="427" spans="9:11" x14ac:dyDescent="0.25">
      <c r="I427">
        <v>411</v>
      </c>
      <c r="J427" s="30">
        <f>LN('VPI1'!A416/VPOi!$B$9)</f>
        <v>0.20004481364165705</v>
      </c>
      <c r="K427" s="30">
        <f>('VPI1'!A416/(1+Plan1!$E$2))/1000000</f>
        <v>73.096893225098881</v>
      </c>
    </row>
    <row r="428" spans="9:11" x14ac:dyDescent="0.25">
      <c r="I428">
        <v>412</v>
      </c>
      <c r="J428" s="30">
        <f>LN('VPI1'!A417/VPOi!$B$9)</f>
        <v>0.14878159059319571</v>
      </c>
      <c r="K428" s="30">
        <f>('VPI1'!A417/(1+Plan1!$E$2))/1000000</f>
        <v>69.444136810631377</v>
      </c>
    </row>
    <row r="429" spans="9:11" x14ac:dyDescent="0.25">
      <c r="I429">
        <v>413</v>
      </c>
      <c r="J429" s="30">
        <f>LN('VPI1'!A418/VPOi!$B$9)</f>
        <v>0.24642465583291406</v>
      </c>
      <c r="K429" s="30">
        <f>('VPI1'!A418/(1+Plan1!$E$2))/1000000</f>
        <v>76.566964257088898</v>
      </c>
    </row>
    <row r="430" spans="9:11" x14ac:dyDescent="0.25">
      <c r="I430">
        <v>414</v>
      </c>
      <c r="J430" s="30">
        <f>LN('VPI1'!A419/VPOi!$B$9)</f>
        <v>0.16163057584774171</v>
      </c>
      <c r="K430" s="30">
        <f>('VPI1'!A419/(1+Plan1!$E$2))/1000000</f>
        <v>70.342180621080729</v>
      </c>
    </row>
    <row r="431" spans="9:11" x14ac:dyDescent="0.25">
      <c r="I431">
        <v>415</v>
      </c>
      <c r="J431" s="30">
        <f>LN('VPI1'!A420/VPOi!$B$9)</f>
        <v>0.21915924223471006</v>
      </c>
      <c r="K431" s="30">
        <f>('VPI1'!A420/(1+Plan1!$E$2))/1000000</f>
        <v>74.507537450870643</v>
      </c>
    </row>
    <row r="432" spans="9:11" x14ac:dyDescent="0.25">
      <c r="I432">
        <v>416</v>
      </c>
      <c r="J432" s="30">
        <f>LN('VPI1'!A421/VPOi!$B$9)</f>
        <v>0.30941761663437656</v>
      </c>
      <c r="K432" s="30">
        <f>('VPI1'!A421/(1+Plan1!$E$2))/1000000</f>
        <v>81.545297916701585</v>
      </c>
    </row>
    <row r="433" spans="9:11" x14ac:dyDescent="0.25">
      <c r="I433">
        <v>417</v>
      </c>
      <c r="J433" s="30">
        <f>LN('VPI1'!A422/VPOi!$B$9)</f>
        <v>-8.5859124248895441E-2</v>
      </c>
      <c r="K433" s="30">
        <f>('VPI1'!A422/(1+Plan1!$E$2))/1000000</f>
        <v>54.920238722469122</v>
      </c>
    </row>
    <row r="434" spans="9:11" x14ac:dyDescent="0.25">
      <c r="I434">
        <v>418</v>
      </c>
      <c r="J434" s="30">
        <f>LN('VPI1'!A423/VPOi!$B$9)</f>
        <v>0.15738397627106615</v>
      </c>
      <c r="K434" s="30">
        <f>('VPI1'!A423/(1+Plan1!$E$2))/1000000</f>
        <v>70.044098911421088</v>
      </c>
    </row>
    <row r="435" spans="9:11" x14ac:dyDescent="0.25">
      <c r="I435">
        <v>419</v>
      </c>
      <c r="J435" s="30">
        <f>LN('VPI1'!A424/VPOi!$B$9)</f>
        <v>0.26264559285762279</v>
      </c>
      <c r="K435" s="30">
        <f>('VPI1'!A424/(1+Plan1!$E$2))/1000000</f>
        <v>77.81907995292346</v>
      </c>
    </row>
    <row r="436" spans="9:11" x14ac:dyDescent="0.25">
      <c r="I436">
        <v>420</v>
      </c>
      <c r="J436" s="30">
        <f>LN('VPI1'!A425/VPOi!$B$9)</f>
        <v>0.27547884610300971</v>
      </c>
      <c r="K436" s="30">
        <f>('VPI1'!A425/(1+Plan1!$E$2))/1000000</f>
        <v>78.824187518822384</v>
      </c>
    </row>
    <row r="437" spans="9:11" x14ac:dyDescent="0.25">
      <c r="I437">
        <v>421</v>
      </c>
      <c r="J437" s="30">
        <f>LN('VPI1'!A426/VPOi!$B$9)</f>
        <v>-7.2521034666736622E-2</v>
      </c>
      <c r="K437" s="30">
        <f>('VPI1'!A426/(1+Plan1!$E$2))/1000000</f>
        <v>55.657676861630932</v>
      </c>
    </row>
    <row r="438" spans="9:11" x14ac:dyDescent="0.25">
      <c r="I438">
        <v>422</v>
      </c>
      <c r="J438" s="30">
        <f>LN('VPI1'!A427/VPOi!$B$9)</f>
        <v>0.14174988964069382</v>
      </c>
      <c r="K438" s="30">
        <f>('VPI1'!A427/(1+Plan1!$E$2))/1000000</f>
        <v>68.95753921703141</v>
      </c>
    </row>
    <row r="439" spans="9:11" x14ac:dyDescent="0.25">
      <c r="I439">
        <v>423</v>
      </c>
      <c r="J439" s="30">
        <f>LN('VPI1'!A428/VPOi!$B$9)</f>
        <v>-2.1739003282837607E-2</v>
      </c>
      <c r="K439" s="30">
        <f>('VPI1'!A428/(1+Plan1!$E$2))/1000000</f>
        <v>58.557082551072654</v>
      </c>
    </row>
    <row r="440" spans="9:11" x14ac:dyDescent="0.25">
      <c r="I440">
        <v>424</v>
      </c>
      <c r="J440" s="30">
        <f>LN('VPI1'!A429/VPOi!$B$9)</f>
        <v>9.8899548034638171E-2</v>
      </c>
      <c r="K440" s="30">
        <f>('VPI1'!A429/(1+Plan1!$E$2))/1000000</f>
        <v>66.065098703742038</v>
      </c>
    </row>
    <row r="441" spans="9:11" x14ac:dyDescent="0.25">
      <c r="I441">
        <v>425</v>
      </c>
      <c r="J441" s="30">
        <f>LN('VPI1'!A430/VPOi!$B$9)</f>
        <v>0.18746214671828537</v>
      </c>
      <c r="K441" s="30">
        <f>('VPI1'!A430/(1+Plan1!$E$2))/1000000</f>
        <v>72.182901649130599</v>
      </c>
    </row>
    <row r="442" spans="9:11" x14ac:dyDescent="0.25">
      <c r="I442">
        <v>426</v>
      </c>
      <c r="J442" s="30">
        <f>LN('VPI1'!A431/VPOi!$B$9)</f>
        <v>0.30675796688497092</v>
      </c>
      <c r="K442" s="30">
        <f>('VPI1'!A431/(1+Plan1!$E$2))/1000000</f>
        <v>81.328704144994816</v>
      </c>
    </row>
    <row r="443" spans="9:11" x14ac:dyDescent="0.25">
      <c r="I443">
        <v>427</v>
      </c>
      <c r="J443" s="30">
        <f>LN('VPI1'!A432/VPOi!$B$9)</f>
        <v>0.15827144499901899</v>
      </c>
      <c r="K443" s="30">
        <f>('VPI1'!A432/(1+Plan1!$E$2))/1000000</f>
        <v>70.106288450336393</v>
      </c>
    </row>
    <row r="444" spans="9:11" x14ac:dyDescent="0.25">
      <c r="I444">
        <v>428</v>
      </c>
      <c r="J444" s="30">
        <f>LN('VPI1'!A433/VPOi!$B$9)</f>
        <v>7.8579862520597427E-2</v>
      </c>
      <c r="K444" s="30">
        <f>('VPI1'!A433/(1+Plan1!$E$2))/1000000</f>
        <v>64.736223560046326</v>
      </c>
    </row>
    <row r="445" spans="9:11" x14ac:dyDescent="0.25">
      <c r="I445">
        <v>429</v>
      </c>
      <c r="J445" s="30">
        <f>LN('VPI1'!A434/VPOi!$B$9)</f>
        <v>0.14799951090706157</v>
      </c>
      <c r="K445" s="30">
        <f>('VPI1'!A434/(1+Plan1!$E$2))/1000000</f>
        <v>69.389847194080986</v>
      </c>
    </row>
    <row r="446" spans="9:11" x14ac:dyDescent="0.25">
      <c r="I446">
        <v>430</v>
      </c>
      <c r="J446" s="30">
        <f>LN('VPI1'!A435/VPOi!$B$9)</f>
        <v>7.1341399236320935E-2</v>
      </c>
      <c r="K446" s="30">
        <f>('VPI1'!A435/(1+Plan1!$E$2))/1000000</f>
        <v>64.269324636610875</v>
      </c>
    </row>
    <row r="447" spans="9:11" x14ac:dyDescent="0.25">
      <c r="I447">
        <v>431</v>
      </c>
      <c r="J447" s="30">
        <f>LN('VPI1'!A436/VPOi!$B$9)</f>
        <v>0.17154938492812188</v>
      </c>
      <c r="K447" s="30">
        <f>('VPI1'!A436/(1+Plan1!$E$2))/1000000</f>
        <v>71.043362979250119</v>
      </c>
    </row>
    <row r="448" spans="9:11" x14ac:dyDescent="0.25">
      <c r="I448">
        <v>432</v>
      </c>
      <c r="J448" s="30">
        <f>LN('VPI1'!A437/VPOi!$B$9)</f>
        <v>0.22712487176402762</v>
      </c>
      <c r="K448" s="30">
        <f>('VPI1'!A437/(1+Plan1!$E$2))/1000000</f>
        <v>75.103406978579756</v>
      </c>
    </row>
    <row r="449" spans="9:11" x14ac:dyDescent="0.25">
      <c r="I449">
        <v>433</v>
      </c>
      <c r="J449" s="30">
        <f>LN('VPI1'!A438/VPOi!$B$9)</f>
        <v>0.42973082527033057</v>
      </c>
      <c r="K449" s="30">
        <f>('VPI1'!A438/(1+Plan1!$E$2))/1000000</f>
        <v>91.970868221682423</v>
      </c>
    </row>
    <row r="450" spans="9:11" x14ac:dyDescent="0.25">
      <c r="I450">
        <v>434</v>
      </c>
      <c r="J450" s="30">
        <f>LN('VPI1'!A439/VPOi!$B$9)</f>
        <v>0.21178503000224486</v>
      </c>
      <c r="K450" s="30">
        <f>('VPI1'!A439/(1+Plan1!$E$2))/1000000</f>
        <v>73.960123909255074</v>
      </c>
    </row>
    <row r="451" spans="9:11" x14ac:dyDescent="0.25">
      <c r="I451">
        <v>435</v>
      </c>
      <c r="J451" s="30">
        <f>LN('VPI1'!A440/VPOi!$B$9)</f>
        <v>0.33828820420034728</v>
      </c>
      <c r="K451" s="30">
        <f>('VPI1'!A440/(1+Plan1!$E$2))/1000000</f>
        <v>83.933872449648192</v>
      </c>
    </row>
    <row r="452" spans="9:11" x14ac:dyDescent="0.25">
      <c r="I452">
        <v>436</v>
      </c>
      <c r="J452" s="30">
        <f>LN('VPI1'!A441/VPOi!$B$9)</f>
        <v>0.18927871022830844</v>
      </c>
      <c r="K452" s="30">
        <f>('VPI1'!A441/(1+Plan1!$E$2))/1000000</f>
        <v>72.31414564474963</v>
      </c>
    </row>
    <row r="453" spans="9:11" x14ac:dyDescent="0.25">
      <c r="I453">
        <v>437</v>
      </c>
      <c r="J453" s="30">
        <f>LN('VPI1'!A442/VPOi!$B$9)</f>
        <v>0.28070021984128435</v>
      </c>
      <c r="K453" s="30">
        <f>('VPI1'!A442/(1+Plan1!$E$2))/1000000</f>
        <v>79.236834415819473</v>
      </c>
    </row>
    <row r="454" spans="9:11" x14ac:dyDescent="0.25">
      <c r="I454">
        <v>438</v>
      </c>
      <c r="J454" s="30">
        <f>LN('VPI1'!A443/VPOi!$B$9)</f>
        <v>0.16298382269689116</v>
      </c>
      <c r="K454" s="30">
        <f>('VPI1'!A443/(1+Plan1!$E$2))/1000000</f>
        <v>70.437435392441614</v>
      </c>
    </row>
    <row r="455" spans="9:11" x14ac:dyDescent="0.25">
      <c r="I455">
        <v>439</v>
      </c>
      <c r="J455" s="30">
        <f>LN('VPI1'!A444/VPOi!$B$9)</f>
        <v>0.29024516029719494</v>
      </c>
      <c r="K455" s="30">
        <f>('VPI1'!A444/(1+Plan1!$E$2))/1000000</f>
        <v>79.996766264844638</v>
      </c>
    </row>
    <row r="456" spans="9:11" x14ac:dyDescent="0.25">
      <c r="I456">
        <v>440</v>
      </c>
      <c r="J456" s="30">
        <f>LN('VPI1'!A445/VPOi!$B$9)</f>
        <v>0.17774553086583594</v>
      </c>
      <c r="K456" s="30">
        <f>('VPI1'!A445/(1+Plan1!$E$2))/1000000</f>
        <v>71.484924601591615</v>
      </c>
    </row>
    <row r="457" spans="9:11" x14ac:dyDescent="0.25">
      <c r="I457">
        <v>441</v>
      </c>
      <c r="J457" s="30">
        <f>LN('VPI1'!A446/VPOi!$B$9)</f>
        <v>0.12294662900792398</v>
      </c>
      <c r="K457" s="30">
        <f>('VPI1'!A446/(1+Plan1!$E$2))/1000000</f>
        <v>67.673026989705647</v>
      </c>
    </row>
    <row r="458" spans="9:11" x14ac:dyDescent="0.25">
      <c r="I458">
        <v>442</v>
      </c>
      <c r="J458" s="30">
        <f>LN('VPI1'!A447/VPOi!$B$9)</f>
        <v>0.14206418014447381</v>
      </c>
      <c r="K458" s="30">
        <f>('VPI1'!A447/(1+Plan1!$E$2))/1000000</f>
        <v>68.979215322890042</v>
      </c>
    </row>
    <row r="459" spans="9:11" x14ac:dyDescent="0.25">
      <c r="I459">
        <v>443</v>
      </c>
      <c r="J459" s="30">
        <f>LN('VPI1'!A448/VPOi!$B$9)</f>
        <v>0.1210405855975444</v>
      </c>
      <c r="K459" s="30">
        <f>('VPI1'!A448/(1+Plan1!$E$2))/1000000</f>
        <v>67.544162112590271</v>
      </c>
    </row>
    <row r="460" spans="9:11" x14ac:dyDescent="0.25">
      <c r="I460">
        <v>444</v>
      </c>
      <c r="J460" s="30">
        <f>LN('VPI1'!A449/VPOi!$B$9)</f>
        <v>0.15509599544397812</v>
      </c>
      <c r="K460" s="30">
        <f>('VPI1'!A449/(1+Plan1!$E$2))/1000000</f>
        <v>69.884022551713443</v>
      </c>
    </row>
    <row r="461" spans="9:11" x14ac:dyDescent="0.25">
      <c r="I461">
        <v>445</v>
      </c>
      <c r="J461" s="30">
        <f>LN('VPI1'!A450/VPOi!$B$9)</f>
        <v>6.8639477792497031E-2</v>
      </c>
      <c r="K461" s="30">
        <f>('VPI1'!A450/(1+Plan1!$E$2))/1000000</f>
        <v>64.095908354281477</v>
      </c>
    </row>
    <row r="462" spans="9:11" x14ac:dyDescent="0.25">
      <c r="I462">
        <v>446</v>
      </c>
      <c r="J462" s="30">
        <f>LN('VPI1'!A451/VPOi!$B$9)</f>
        <v>4.6359649722959126E-2</v>
      </c>
      <c r="K462" s="30">
        <f>('VPI1'!A451/(1+Plan1!$E$2))/1000000</f>
        <v>62.683653354192003</v>
      </c>
    </row>
    <row r="463" spans="9:11" x14ac:dyDescent="0.25">
      <c r="I463">
        <v>447</v>
      </c>
      <c r="J463" s="30">
        <f>LN('VPI1'!A452/VPOi!$B$9)</f>
        <v>0.1237131873808299</v>
      </c>
      <c r="K463" s="30">
        <f>('VPI1'!A452/(1+Plan1!$E$2))/1000000</f>
        <v>67.724922202978433</v>
      </c>
    </row>
    <row r="464" spans="9:11" x14ac:dyDescent="0.25">
      <c r="I464">
        <v>448</v>
      </c>
      <c r="J464" s="30">
        <f>LN('VPI1'!A453/VPOi!$B$9)</f>
        <v>0.16359591202071799</v>
      </c>
      <c r="K464" s="30">
        <f>('VPI1'!A453/(1+Plan1!$E$2))/1000000</f>
        <v>70.480562592145844</v>
      </c>
    </row>
    <row r="465" spans="9:11" x14ac:dyDescent="0.25">
      <c r="I465">
        <v>449</v>
      </c>
      <c r="J465" s="30">
        <f>LN('VPI1'!A454/VPOi!$B$9)</f>
        <v>0.12138316668988189</v>
      </c>
      <c r="K465" s="30">
        <f>('VPI1'!A454/(1+Plan1!$E$2))/1000000</f>
        <v>67.567305429432849</v>
      </c>
    </row>
    <row r="466" spans="9:11" x14ac:dyDescent="0.25">
      <c r="I466">
        <v>450</v>
      </c>
      <c r="J466" s="30">
        <f>LN('VPI1'!A455/VPOi!$B$9)</f>
        <v>-2.601885607737749E-2</v>
      </c>
      <c r="K466" s="30">
        <f>('VPI1'!A455/(1+Plan1!$E$2))/1000000</f>
        <v>58.307002392538344</v>
      </c>
    </row>
    <row r="467" spans="9:11" x14ac:dyDescent="0.25">
      <c r="I467">
        <v>451</v>
      </c>
      <c r="J467" s="30">
        <f>LN('VPI1'!A456/VPOi!$B$9)</f>
        <v>0.24471960608246107</v>
      </c>
      <c r="K467" s="30">
        <f>('VPI1'!A456/(1+Plan1!$E$2))/1000000</f>
        <v>76.43652500809489</v>
      </c>
    </row>
    <row r="468" spans="9:11" x14ac:dyDescent="0.25">
      <c r="I468">
        <v>452</v>
      </c>
      <c r="J468" s="30">
        <f>LN('VPI1'!A457/VPOi!$B$9)</f>
        <v>7.4086549846789015E-2</v>
      </c>
      <c r="K468" s="30">
        <f>('VPI1'!A457/(1+Plan1!$E$2))/1000000</f>
        <v>64.445995996169302</v>
      </c>
    </row>
    <row r="469" spans="9:11" x14ac:dyDescent="0.25">
      <c r="I469">
        <v>453</v>
      </c>
      <c r="J469" s="30">
        <f>LN('VPI1'!A458/VPOi!$B$9)</f>
        <v>0.15088471849297375</v>
      </c>
      <c r="K469" s="30">
        <f>('VPI1'!A458/(1+Plan1!$E$2))/1000000</f>
        <v>69.590340400768568</v>
      </c>
    </row>
    <row r="470" spans="9:11" x14ac:dyDescent="0.25">
      <c r="I470">
        <v>454</v>
      </c>
      <c r="J470" s="30">
        <f>LN('VPI1'!A459/VPOi!$B$9)</f>
        <v>1.5772381654772197E-2</v>
      </c>
      <c r="K470" s="30">
        <f>('VPI1'!A459/(1+Plan1!$E$2))/1000000</f>
        <v>60.795357766049534</v>
      </c>
    </row>
    <row r="471" spans="9:11" x14ac:dyDescent="0.25">
      <c r="I471">
        <v>455</v>
      </c>
      <c r="J471" s="30">
        <f>LN('VPI1'!A460/VPOi!$B$9)</f>
        <v>0.16332752335325326</v>
      </c>
      <c r="K471" s="30">
        <f>('VPI1'!A460/(1+Plan1!$E$2))/1000000</f>
        <v>70.461648946087237</v>
      </c>
    </row>
    <row r="472" spans="9:11" x14ac:dyDescent="0.25">
      <c r="I472">
        <v>456</v>
      </c>
      <c r="J472" s="30">
        <f>LN('VPI1'!A461/VPOi!$B$9)</f>
        <v>8.1843115656156772E-3</v>
      </c>
      <c r="K472" s="30">
        <f>('VPI1'!A461/(1+Plan1!$E$2))/1000000</f>
        <v>60.335784173679926</v>
      </c>
    </row>
    <row r="473" spans="9:11" x14ac:dyDescent="0.25">
      <c r="I473">
        <v>457</v>
      </c>
      <c r="J473" s="30">
        <f>LN('VPI1'!A462/VPOi!$B$9)</f>
        <v>0.22859115461596427</v>
      </c>
      <c r="K473" s="30">
        <f>('VPI1'!A462/(1+Plan1!$E$2))/1000000</f>
        <v>75.213610591443668</v>
      </c>
    </row>
    <row r="474" spans="9:11" x14ac:dyDescent="0.25">
      <c r="I474">
        <v>458</v>
      </c>
      <c r="J474" s="30">
        <f>LN('VPI1'!A463/VPOi!$B$9)</f>
        <v>9.141924064861244E-2</v>
      </c>
      <c r="K474" s="30">
        <f>('VPI1'!A463/(1+Plan1!$E$2))/1000000</f>
        <v>65.57275519410031</v>
      </c>
    </row>
    <row r="475" spans="9:11" x14ac:dyDescent="0.25">
      <c r="I475">
        <v>459</v>
      </c>
      <c r="J475" s="30">
        <f>LN('VPI1'!A464/VPOi!$B$9)</f>
        <v>0.12893944484486303</v>
      </c>
      <c r="K475" s="30">
        <f>('VPI1'!A464/(1+Plan1!$E$2))/1000000</f>
        <v>68.079796607900548</v>
      </c>
    </row>
    <row r="476" spans="9:11" x14ac:dyDescent="0.25">
      <c r="I476">
        <v>460</v>
      </c>
      <c r="J476" s="30">
        <f>LN('VPI1'!A465/VPOi!$B$9)</f>
        <v>0.10771217968031227</v>
      </c>
      <c r="K476" s="30">
        <f>('VPI1'!A465/(1+Plan1!$E$2))/1000000</f>
        <v>66.6498790254184</v>
      </c>
    </row>
    <row r="477" spans="9:11" x14ac:dyDescent="0.25">
      <c r="I477">
        <v>461</v>
      </c>
      <c r="J477" s="30">
        <f>LN('VPI1'!A466/VPOi!$B$9)</f>
        <v>-7.311263420952438E-2</v>
      </c>
      <c r="K477" s="30">
        <f>('VPI1'!A466/(1+Plan1!$E$2))/1000000</f>
        <v>55.62475954334225</v>
      </c>
    </row>
    <row r="478" spans="9:11" x14ac:dyDescent="0.25">
      <c r="I478">
        <v>462</v>
      </c>
      <c r="J478" s="30">
        <f>LN('VPI1'!A467/VPOi!$B$9)</f>
        <v>0.27016097662536415</v>
      </c>
      <c r="K478" s="30">
        <f>('VPI1'!A467/(1+Plan1!$E$2))/1000000</f>
        <v>78.406123368436525</v>
      </c>
    </row>
    <row r="479" spans="9:11" x14ac:dyDescent="0.25">
      <c r="I479">
        <v>463</v>
      </c>
      <c r="J479" s="30">
        <f>LN('VPI1'!A468/VPOi!$B$9)</f>
        <v>0.14760706992536862</v>
      </c>
      <c r="K479" s="30">
        <f>('VPI1'!A468/(1+Plan1!$E$2))/1000000</f>
        <v>69.362621116992244</v>
      </c>
    </row>
    <row r="480" spans="9:11" x14ac:dyDescent="0.25">
      <c r="I480">
        <v>464</v>
      </c>
      <c r="J480" s="30">
        <f>LN('VPI1'!A469/VPOi!$B$9)</f>
        <v>5.4593864587138961E-2</v>
      </c>
      <c r="K480" s="30">
        <f>('VPI1'!A469/(1+Plan1!$E$2))/1000000</f>
        <v>63.201934916869185</v>
      </c>
    </row>
    <row r="481" spans="9:11" x14ac:dyDescent="0.25">
      <c r="I481">
        <v>465</v>
      </c>
      <c r="J481" s="30">
        <f>LN('VPI1'!A470/VPOi!$B$9)</f>
        <v>0.38752589806565013</v>
      </c>
      <c r="K481" s="30">
        <f>('VPI1'!A470/(1+Plan1!$E$2))/1000000</f>
        <v>88.170015944398031</v>
      </c>
    </row>
    <row r="482" spans="9:11" x14ac:dyDescent="0.25">
      <c r="I482">
        <v>466</v>
      </c>
      <c r="J482" s="30">
        <f>LN('VPI1'!A471/VPOi!$B$9)</f>
        <v>-5.4762861334224314E-3</v>
      </c>
      <c r="K482" s="30">
        <f>('VPI1'!A471/(1+Plan1!$E$2))/1000000</f>
        <v>59.517165440116869</v>
      </c>
    </row>
    <row r="483" spans="9:11" x14ac:dyDescent="0.25">
      <c r="I483">
        <v>467</v>
      </c>
      <c r="J483" s="30">
        <f>LN('VPI1'!A472/VPOi!$B$9)</f>
        <v>0.19885585869195135</v>
      </c>
      <c r="K483" s="30">
        <f>('VPI1'!A472/(1+Plan1!$E$2))/1000000</f>
        <v>73.010035957012079</v>
      </c>
    </row>
    <row r="484" spans="9:11" x14ac:dyDescent="0.25">
      <c r="I484">
        <v>468</v>
      </c>
      <c r="J484" s="30">
        <f>LN('VPI1'!A473/VPOi!$B$9)</f>
        <v>0.17631162292763369</v>
      </c>
      <c r="K484" s="30">
        <f>('VPI1'!A473/(1+Plan1!$E$2))/1000000</f>
        <v>71.382495255420253</v>
      </c>
    </row>
    <row r="485" spans="9:11" x14ac:dyDescent="0.25">
      <c r="I485">
        <v>469</v>
      </c>
      <c r="J485" s="30">
        <f>LN('VPI1'!A474/VPOi!$B$9)</f>
        <v>0.15474110929411333</v>
      </c>
      <c r="K485" s="30">
        <f>('VPI1'!A474/(1+Plan1!$E$2))/1000000</f>
        <v>69.859226080235388</v>
      </c>
    </row>
    <row r="486" spans="9:11" x14ac:dyDescent="0.25">
      <c r="I486">
        <v>470</v>
      </c>
      <c r="J486" s="30">
        <f>LN('VPI1'!A475/VPOi!$B$9)</f>
        <v>7.2627236584402302E-2</v>
      </c>
      <c r="K486" s="30">
        <f>('VPI1'!A475/(1+Plan1!$E$2))/1000000</f>
        <v>64.352017688078035</v>
      </c>
    </row>
    <row r="487" spans="9:11" x14ac:dyDescent="0.25">
      <c r="I487">
        <v>471</v>
      </c>
      <c r="J487" s="30">
        <f>LN('VPI1'!A476/VPOi!$B$9)</f>
        <v>0.29283992025436645</v>
      </c>
      <c r="K487" s="30">
        <f>('VPI1'!A476/(1+Plan1!$E$2))/1000000</f>
        <v>80.204608204009631</v>
      </c>
    </row>
    <row r="488" spans="9:11" x14ac:dyDescent="0.25">
      <c r="I488">
        <v>472</v>
      </c>
      <c r="J488" s="30">
        <f>LN('VPI1'!A477/VPOi!$B$9)</f>
        <v>-3.6851766058677668E-2</v>
      </c>
      <c r="K488" s="30">
        <f>('VPI1'!A477/(1+Plan1!$E$2))/1000000</f>
        <v>57.678776783687255</v>
      </c>
    </row>
    <row r="489" spans="9:11" x14ac:dyDescent="0.25">
      <c r="I489">
        <v>473</v>
      </c>
      <c r="J489" s="30">
        <f>LN('VPI1'!A478/VPOi!$B$9)</f>
        <v>-0.11293416377268804</v>
      </c>
      <c r="K489" s="30">
        <f>('VPI1'!A478/(1+Plan1!$E$2))/1000000</f>
        <v>53.453220493005084</v>
      </c>
    </row>
    <row r="490" spans="9:11" x14ac:dyDescent="0.25">
      <c r="I490">
        <v>474</v>
      </c>
      <c r="J490" s="30">
        <f>LN('VPI1'!A479/VPOi!$B$9)</f>
        <v>0.27353629894926867</v>
      </c>
      <c r="K490" s="30">
        <f>('VPI1'!A479/(1+Plan1!$E$2))/1000000</f>
        <v>78.671216442579038</v>
      </c>
    </row>
    <row r="491" spans="9:11" x14ac:dyDescent="0.25">
      <c r="I491">
        <v>475</v>
      </c>
      <c r="J491" s="30">
        <f>LN('VPI1'!A480/VPOi!$B$9)</f>
        <v>0.20934460163440949</v>
      </c>
      <c r="K491" s="30">
        <f>('VPI1'!A480/(1+Plan1!$E$2))/1000000</f>
        <v>73.779849587534173</v>
      </c>
    </row>
    <row r="492" spans="9:11" x14ac:dyDescent="0.25">
      <c r="I492">
        <v>476</v>
      </c>
      <c r="J492" s="30">
        <f>LN('VPI1'!A481/VPOi!$B$9)</f>
        <v>0.31640940728023914</v>
      </c>
      <c r="K492" s="30">
        <f>('VPI1'!A481/(1+Plan1!$E$2))/1000000</f>
        <v>82.11744339781886</v>
      </c>
    </row>
    <row r="493" spans="9:11" x14ac:dyDescent="0.25">
      <c r="I493">
        <v>477</v>
      </c>
      <c r="J493" s="30">
        <f>LN('VPI1'!A482/VPOi!$B$9)</f>
        <v>0.12207658924172403</v>
      </c>
      <c r="K493" s="30">
        <f>('VPI1'!A482/(1+Plan1!$E$2))/1000000</f>
        <v>67.614174370897302</v>
      </c>
    </row>
    <row r="494" spans="9:11" x14ac:dyDescent="0.25">
      <c r="I494">
        <v>478</v>
      </c>
      <c r="J494" s="30">
        <f>LN('VPI1'!A483/VPOi!$B$9)</f>
        <v>0.24998555747169166</v>
      </c>
      <c r="K494" s="30">
        <f>('VPI1'!A483/(1+Plan1!$E$2))/1000000</f>
        <v>76.840097697634789</v>
      </c>
    </row>
    <row r="495" spans="9:11" x14ac:dyDescent="0.25">
      <c r="I495">
        <v>479</v>
      </c>
      <c r="J495" s="30">
        <f>LN('VPI1'!A484/VPOi!$B$9)</f>
        <v>-7.2659278213249356E-2</v>
      </c>
      <c r="K495" s="30">
        <f>('VPI1'!A484/(1+Plan1!$E$2))/1000000</f>
        <v>55.649983078811083</v>
      </c>
    </row>
    <row r="496" spans="9:11" x14ac:dyDescent="0.25">
      <c r="I496">
        <v>480</v>
      </c>
      <c r="J496" s="30">
        <f>LN('VPI1'!A485/VPOi!$B$9)</f>
        <v>2.1122026876361787E-2</v>
      </c>
      <c r="K496" s="30">
        <f>('VPI1'!A485/(1+Plan1!$E$2))/1000000</f>
        <v>61.121462856762598</v>
      </c>
    </row>
    <row r="497" spans="9:11" x14ac:dyDescent="0.25">
      <c r="I497">
        <v>481</v>
      </c>
      <c r="J497" s="30">
        <f>LN('VPI1'!A486/VPOi!$B$9)</f>
        <v>0.20453891217245065</v>
      </c>
      <c r="K497" s="30">
        <f>('VPI1'!A486/(1+Plan1!$E$2))/1000000</f>
        <v>73.426137138698962</v>
      </c>
    </row>
    <row r="498" spans="9:11" x14ac:dyDescent="0.25">
      <c r="I498">
        <v>482</v>
      </c>
      <c r="J498" s="30">
        <f>LN('VPI1'!A487/VPOi!$B$9)</f>
        <v>0.10750188811552501</v>
      </c>
      <c r="K498" s="30">
        <f>('VPI1'!A487/(1+Plan1!$E$2))/1000000</f>
        <v>66.635864591675514</v>
      </c>
    </row>
    <row r="499" spans="9:11" x14ac:dyDescent="0.25">
      <c r="I499">
        <v>483</v>
      </c>
      <c r="J499" s="30">
        <f>LN('VPI1'!A488/VPOi!$B$9)</f>
        <v>0.10226463537424578</v>
      </c>
      <c r="K499" s="30">
        <f>('VPI1'!A488/(1+Plan1!$E$2))/1000000</f>
        <v>66.287788005313672</v>
      </c>
    </row>
    <row r="500" spans="9:11" x14ac:dyDescent="0.25">
      <c r="I500">
        <v>484</v>
      </c>
      <c r="J500" s="30">
        <f>LN('VPI1'!A489/VPOi!$B$9)</f>
        <v>7.0482326631288436E-2</v>
      </c>
      <c r="K500" s="30">
        <f>('VPI1'!A489/(1+Plan1!$E$2))/1000000</f>
        <v>64.214136329247225</v>
      </c>
    </row>
    <row r="501" spans="9:11" x14ac:dyDescent="0.25">
      <c r="I501">
        <v>485</v>
      </c>
      <c r="J501" s="30">
        <f>LN('VPI1'!A490/VPOi!$B$9)</f>
        <v>7.6783340469092812E-2</v>
      </c>
      <c r="K501" s="30">
        <f>('VPI1'!A490/(1+Plan1!$E$2))/1000000</f>
        <v>64.620027912163124</v>
      </c>
    </row>
    <row r="502" spans="9:11" x14ac:dyDescent="0.25">
      <c r="I502">
        <v>486</v>
      </c>
      <c r="J502" s="30">
        <f>LN('VPI1'!A491/VPOi!$B$9)</f>
        <v>0.17363245176733405</v>
      </c>
      <c r="K502" s="30">
        <f>('VPI1'!A491/(1+Plan1!$E$2))/1000000</f>
        <v>71.191505294422555</v>
      </c>
    </row>
    <row r="503" spans="9:11" x14ac:dyDescent="0.25">
      <c r="I503">
        <v>487</v>
      </c>
      <c r="J503" s="30">
        <f>LN('VPI1'!A492/VPOi!$B$9)</f>
        <v>0.10017002579375088</v>
      </c>
      <c r="K503" s="30">
        <f>('VPI1'!A492/(1+Plan1!$E$2))/1000000</f>
        <v>66.149086283177468</v>
      </c>
    </row>
    <row r="504" spans="9:11" x14ac:dyDescent="0.25">
      <c r="I504">
        <v>488</v>
      </c>
      <c r="J504" s="30">
        <f>LN('VPI1'!A493/VPOi!$B$9)</f>
        <v>7.3410555305056177E-2</v>
      </c>
      <c r="K504" s="30">
        <f>('VPI1'!A493/(1+Plan1!$E$2))/1000000</f>
        <v>64.40244557622087</v>
      </c>
    </row>
    <row r="505" spans="9:11" x14ac:dyDescent="0.25">
      <c r="I505">
        <v>489</v>
      </c>
      <c r="J505" s="30">
        <f>LN('VPI1'!A494/VPOi!$B$9)</f>
        <v>0.43254194980900579</v>
      </c>
      <c r="K505" s="30">
        <f>('VPI1'!A494/(1+Plan1!$E$2))/1000000</f>
        <v>92.229773523208635</v>
      </c>
    </row>
    <row r="506" spans="9:11" x14ac:dyDescent="0.25">
      <c r="I506">
        <v>490</v>
      </c>
      <c r="J506" s="30">
        <f>LN('VPI1'!A495/VPOi!$B$9)</f>
        <v>8.7786482016241757E-2</v>
      </c>
      <c r="K506" s="30">
        <f>('VPI1'!A495/(1+Plan1!$E$2))/1000000</f>
        <v>65.334977357859032</v>
      </c>
    </row>
    <row r="507" spans="9:11" x14ac:dyDescent="0.25">
      <c r="I507">
        <v>491</v>
      </c>
      <c r="J507" s="30">
        <f>LN('VPI1'!A496/VPOi!$B$9)</f>
        <v>0.23512320215650753</v>
      </c>
      <c r="K507" s="30">
        <f>('VPI1'!A496/(1+Plan1!$E$2))/1000000</f>
        <v>75.706517564817375</v>
      </c>
    </row>
    <row r="508" spans="9:11" x14ac:dyDescent="0.25">
      <c r="I508">
        <v>492</v>
      </c>
      <c r="J508" s="30">
        <f>LN('VPI1'!A497/VPOi!$B$9)</f>
        <v>-3.8778506979904898E-2</v>
      </c>
      <c r="K508" s="30">
        <f>('VPI1'!A497/(1+Plan1!$E$2))/1000000</f>
        <v>57.567751716788443</v>
      </c>
    </row>
    <row r="509" spans="9:11" x14ac:dyDescent="0.25">
      <c r="I509">
        <v>493</v>
      </c>
      <c r="J509" s="30">
        <f>LN('VPI1'!A498/VPOi!$B$9)</f>
        <v>6.5464961188266099E-2</v>
      </c>
      <c r="K509" s="30">
        <f>('VPI1'!A498/(1+Plan1!$E$2))/1000000</f>
        <v>63.89275745250832</v>
      </c>
    </row>
    <row r="510" spans="9:11" x14ac:dyDescent="0.25">
      <c r="I510">
        <v>494</v>
      </c>
      <c r="J510" s="30">
        <f>LN('VPI1'!A499/VPOi!$B$9)</f>
        <v>0.29335082632926529</v>
      </c>
      <c r="K510" s="30">
        <f>('VPI1'!A499/(1+Plan1!$E$2))/1000000</f>
        <v>80.245595695063471</v>
      </c>
    </row>
    <row r="511" spans="9:11" x14ac:dyDescent="0.25">
      <c r="I511">
        <v>495</v>
      </c>
      <c r="J511" s="30">
        <f>LN('VPI1'!A500/VPOi!$B$9)</f>
        <v>8.4064379264751396E-2</v>
      </c>
      <c r="K511" s="30">
        <f>('VPI1'!A500/(1+Plan1!$E$2))/1000000</f>
        <v>65.092245874861575</v>
      </c>
    </row>
    <row r="512" spans="9:11" x14ac:dyDescent="0.25">
      <c r="I512">
        <v>496</v>
      </c>
      <c r="J512" s="30">
        <f>LN('VPI1'!A501/VPOi!$B$9)</f>
        <v>0.32075338886046217</v>
      </c>
      <c r="K512" s="30">
        <f>('VPI1'!A501/(1+Plan1!$E$2))/1000000</f>
        <v>82.474935967761326</v>
      </c>
    </row>
    <row r="513" spans="9:11" x14ac:dyDescent="0.25">
      <c r="I513">
        <v>497</v>
      </c>
      <c r="J513" s="30">
        <f>LN('VPI1'!A502/VPOi!$B$9)</f>
        <v>6.460356398953526E-3</v>
      </c>
      <c r="K513" s="30">
        <f>('VPI1'!A502/(1+Plan1!$E$2))/1000000</f>
        <v>60.231857594939619</v>
      </c>
    </row>
    <row r="514" spans="9:11" x14ac:dyDescent="0.25">
      <c r="I514">
        <v>498</v>
      </c>
      <c r="J514" s="30">
        <f>LN('VPI1'!A503/VPOi!$B$9)</f>
        <v>-0.1039386723929558</v>
      </c>
      <c r="K514" s="30">
        <f>('VPI1'!A503/(1+Plan1!$E$2))/1000000</f>
        <v>53.936227663560089</v>
      </c>
    </row>
    <row r="515" spans="9:11" x14ac:dyDescent="0.25">
      <c r="I515">
        <v>499</v>
      </c>
      <c r="J515" s="30">
        <f>LN('VPI1'!A504/VPOi!$B$9)</f>
        <v>8.1652751823450387E-2</v>
      </c>
      <c r="K515" s="30">
        <f>('VPI1'!A504/(1+Plan1!$E$2))/1000000</f>
        <v>64.935456762945989</v>
      </c>
    </row>
    <row r="516" spans="9:11" x14ac:dyDescent="0.25">
      <c r="I516">
        <v>500</v>
      </c>
      <c r="J516" s="30">
        <f>LN('VPI1'!A505/VPOi!$B$9)</f>
        <v>-1.3474781355659229E-2</v>
      </c>
      <c r="K516" s="30">
        <f>('VPI1'!A505/(1+Plan1!$E$2))/1000000</f>
        <v>59.04301644378463</v>
      </c>
    </row>
    <row r="517" spans="9:11" x14ac:dyDescent="0.25">
      <c r="I517">
        <v>501</v>
      </c>
      <c r="J517" s="30">
        <f>LN('VPI1'!A506/VPOi!$B$9)</f>
        <v>0.26305993273734468</v>
      </c>
      <c r="K517" s="30">
        <f>('VPI1'!A506/(1+Plan1!$E$2))/1000000</f>
        <v>77.851330181967853</v>
      </c>
    </row>
    <row r="518" spans="9:11" x14ac:dyDescent="0.25">
      <c r="I518">
        <v>502</v>
      </c>
      <c r="J518" s="30">
        <f>LN('VPI1'!A507/VPOi!$B$9)</f>
        <v>-1.0077235065930135E-3</v>
      </c>
      <c r="K518" s="30">
        <f>('VPI1'!A507/(1+Plan1!$E$2))/1000000</f>
        <v>59.783716728277248</v>
      </c>
    </row>
    <row r="519" spans="9:11" x14ac:dyDescent="0.25">
      <c r="I519">
        <v>503</v>
      </c>
      <c r="J519" s="30">
        <f>LN('VPI1'!A508/VPOi!$B$9)</f>
        <v>0.18720202468462083</v>
      </c>
      <c r="K519" s="30">
        <f>('VPI1'!A508/(1+Plan1!$E$2))/1000000</f>
        <v>72.164127727818979</v>
      </c>
    </row>
    <row r="520" spans="9:11" x14ac:dyDescent="0.25">
      <c r="I520">
        <v>504</v>
      </c>
      <c r="J520" s="30">
        <f>LN('VPI1'!A509/VPOi!$B$9)</f>
        <v>-5.5078980121617896E-2</v>
      </c>
      <c r="K520" s="30">
        <f>('VPI1'!A509/(1+Plan1!$E$2))/1000000</f>
        <v>56.636976771337849</v>
      </c>
    </row>
    <row r="521" spans="9:11" x14ac:dyDescent="0.25">
      <c r="I521">
        <v>505</v>
      </c>
      <c r="J521" s="30">
        <f>LN('VPI1'!A510/VPOi!$B$9)</f>
        <v>8.6578291835202839E-2</v>
      </c>
      <c r="K521" s="30">
        <f>('VPI1'!A510/(1+Plan1!$E$2))/1000000</f>
        <v>65.256087946039642</v>
      </c>
    </row>
    <row r="522" spans="9:11" x14ac:dyDescent="0.25">
      <c r="I522">
        <v>506</v>
      </c>
      <c r="J522" s="30">
        <f>LN('VPI1'!A511/VPOi!$B$9)</f>
        <v>0.21587759874456486</v>
      </c>
      <c r="K522" s="30">
        <f>('VPI1'!A511/(1+Plan1!$E$2))/1000000</f>
        <v>74.263431029820893</v>
      </c>
    </row>
    <row r="523" spans="9:11" x14ac:dyDescent="0.25">
      <c r="I523">
        <v>507</v>
      </c>
      <c r="J523" s="30">
        <f>LN('VPI1'!A512/VPOi!$B$9)</f>
        <v>-8.6367489385919659E-3</v>
      </c>
      <c r="K523" s="30">
        <f>('VPI1'!A512/(1+Plan1!$E$2))/1000000</f>
        <v>59.32936058392999</v>
      </c>
    </row>
    <row r="524" spans="9:11" x14ac:dyDescent="0.25">
      <c r="I524">
        <v>508</v>
      </c>
      <c r="J524" s="30">
        <f>LN('VPI1'!A513/VPOi!$B$9)</f>
        <v>0.18496702947602719</v>
      </c>
      <c r="K524" s="30">
        <f>('VPI1'!A513/(1+Plan1!$E$2))/1000000</f>
        <v>72.003021351168158</v>
      </c>
    </row>
    <row r="525" spans="9:11" x14ac:dyDescent="0.25">
      <c r="I525">
        <v>509</v>
      </c>
      <c r="J525" s="30">
        <f>LN('VPI1'!A514/VPOi!$B$9)</f>
        <v>0.20580211818042005</v>
      </c>
      <c r="K525" s="30">
        <f>('VPI1'!A514/(1+Plan1!$E$2))/1000000</f>
        <v>73.518948083604698</v>
      </c>
    </row>
    <row r="526" spans="9:11" x14ac:dyDescent="0.25">
      <c r="I526">
        <v>510</v>
      </c>
      <c r="J526" s="30">
        <f>LN('VPI1'!A515/VPOi!$B$9)</f>
        <v>0.12838660748124972</v>
      </c>
      <c r="K526" s="30">
        <f>('VPI1'!A515/(1+Plan1!$E$2))/1000000</f>
        <v>68.042169954296796</v>
      </c>
    </row>
    <row r="527" spans="9:11" x14ac:dyDescent="0.25">
      <c r="I527">
        <v>511</v>
      </c>
      <c r="J527" s="30">
        <f>LN('VPI1'!A516/VPOi!$B$9)</f>
        <v>4.779978036143015E-2</v>
      </c>
      <c r="K527" s="30">
        <f>('VPI1'!A516/(1+Plan1!$E$2))/1000000</f>
        <v>62.773991037338142</v>
      </c>
    </row>
    <row r="528" spans="9:11" x14ac:dyDescent="0.25">
      <c r="I528">
        <v>512</v>
      </c>
      <c r="J528" s="30">
        <f>LN('VPI1'!A517/VPOi!$B$9)</f>
        <v>0.28024615853775947</v>
      </c>
      <c r="K528" s="30">
        <f>('VPI1'!A517/(1+Plan1!$E$2))/1000000</f>
        <v>79.200864202456415</v>
      </c>
    </row>
    <row r="529" spans="9:11" x14ac:dyDescent="0.25">
      <c r="I529">
        <v>513</v>
      </c>
      <c r="J529" s="30">
        <f>LN('VPI1'!A518/VPOi!$B$9)</f>
        <v>0.21992045138799854</v>
      </c>
      <c r="K529" s="30">
        <f>('VPI1'!A518/(1+Plan1!$E$2))/1000000</f>
        <v>74.564274862145979</v>
      </c>
    </row>
    <row r="530" spans="9:11" x14ac:dyDescent="0.25">
      <c r="I530">
        <v>514</v>
      </c>
      <c r="J530" s="30">
        <f>LN('VPI1'!A519/VPOi!$B$9)</f>
        <v>8.6220598267585699E-2</v>
      </c>
      <c r="K530" s="30">
        <f>('VPI1'!A519/(1+Plan1!$E$2))/1000000</f>
        <v>65.232750437220687</v>
      </c>
    </row>
    <row r="531" spans="9:11" x14ac:dyDescent="0.25">
      <c r="I531">
        <v>515</v>
      </c>
      <c r="J531" s="30">
        <f>LN('VPI1'!A520/VPOi!$B$9)</f>
        <v>6.9061693896158793E-2</v>
      </c>
      <c r="K531" s="30">
        <f>('VPI1'!A520/(1+Plan1!$E$2))/1000000</f>
        <v>64.122976392846269</v>
      </c>
    </row>
    <row r="532" spans="9:11" x14ac:dyDescent="0.25">
      <c r="I532">
        <v>516</v>
      </c>
      <c r="J532" s="30">
        <f>LN('VPI1'!A521/VPOi!$B$9)</f>
        <v>0.28285972016078836</v>
      </c>
      <c r="K532" s="30">
        <f>('VPI1'!A521/(1+Plan1!$E$2))/1000000</f>
        <v>79.408131276299969</v>
      </c>
    </row>
    <row r="533" spans="9:11" x14ac:dyDescent="0.25">
      <c r="I533">
        <v>517</v>
      </c>
      <c r="J533" s="30">
        <f>LN('VPI1'!A522/VPOi!$B$9)</f>
        <v>0.22250352971456852</v>
      </c>
      <c r="K533" s="30">
        <f>('VPI1'!A522/(1+Plan1!$E$2))/1000000</f>
        <v>74.757129196172272</v>
      </c>
    </row>
    <row r="534" spans="9:11" x14ac:dyDescent="0.25">
      <c r="I534">
        <v>518</v>
      </c>
      <c r="J534" s="30">
        <f>LN('VPI1'!A523/VPOi!$B$9)</f>
        <v>0.11250678429585503</v>
      </c>
      <c r="K534" s="30">
        <f>('VPI1'!A523/(1+Plan1!$E$2))/1000000</f>
        <v>66.970206150328849</v>
      </c>
    </row>
    <row r="535" spans="9:11" x14ac:dyDescent="0.25">
      <c r="I535">
        <v>519</v>
      </c>
      <c r="J535" s="30">
        <f>LN('VPI1'!A524/VPOi!$B$9)</f>
        <v>-1.7639471234938E-2</v>
      </c>
      <c r="K535" s="30">
        <f>('VPI1'!A524/(1+Plan1!$E$2))/1000000</f>
        <v>58.797631920654574</v>
      </c>
    </row>
    <row r="536" spans="9:11" x14ac:dyDescent="0.25">
      <c r="I536">
        <v>520</v>
      </c>
      <c r="J536" s="30">
        <f>LN('VPI1'!A525/VPOi!$B$9)</f>
        <v>-1.2155184800070809E-2</v>
      </c>
      <c r="K536" s="30">
        <f>('VPI1'!A525/(1+Plan1!$E$2))/1000000</f>
        <v>59.120980834372531</v>
      </c>
    </row>
    <row r="537" spans="9:11" x14ac:dyDescent="0.25">
      <c r="I537">
        <v>521</v>
      </c>
      <c r="J537" s="30">
        <f>LN('VPI1'!A526/VPOi!$B$9)</f>
        <v>7.7187999223833473E-2</v>
      </c>
      <c r="K537" s="30">
        <f>('VPI1'!A526/(1+Plan1!$E$2))/1000000</f>
        <v>64.646182263626116</v>
      </c>
    </row>
    <row r="538" spans="9:11" x14ac:dyDescent="0.25">
      <c r="I538">
        <v>522</v>
      </c>
      <c r="J538" s="30">
        <f>LN('VPI1'!A527/VPOi!$B$9)</f>
        <v>0.12480152065482428</v>
      </c>
      <c r="K538" s="30">
        <f>('VPI1'!A527/(1+Plan1!$E$2))/1000000</f>
        <v>67.798669612891359</v>
      </c>
    </row>
    <row r="539" spans="9:11" x14ac:dyDescent="0.25">
      <c r="I539">
        <v>523</v>
      </c>
      <c r="J539" s="30">
        <f>LN('VPI1'!A528/VPOi!$B$9)</f>
        <v>-0.10044932222118463</v>
      </c>
      <c r="K539" s="30">
        <f>('VPI1'!A528/(1+Plan1!$E$2))/1000000</f>
        <v>54.124758783080409</v>
      </c>
    </row>
    <row r="540" spans="9:11" x14ac:dyDescent="0.25">
      <c r="I540">
        <v>524</v>
      </c>
      <c r="J540" s="30">
        <f>LN('VPI1'!A529/VPOi!$B$9)</f>
        <v>0.10591771616233434</v>
      </c>
      <c r="K540" s="30">
        <f>('VPI1'!A529/(1+Plan1!$E$2))/1000000</f>
        <v>66.530385494485685</v>
      </c>
    </row>
    <row r="541" spans="9:11" x14ac:dyDescent="0.25">
      <c r="I541">
        <v>525</v>
      </c>
      <c r="J541" s="30">
        <f>LN('VPI1'!A530/VPOi!$B$9)</f>
        <v>-0.16437369557444809</v>
      </c>
      <c r="K541" s="30">
        <f>('VPI1'!A530/(1+Plan1!$E$2))/1000000</f>
        <v>50.77313399360041</v>
      </c>
    </row>
    <row r="542" spans="9:11" x14ac:dyDescent="0.25">
      <c r="I542">
        <v>526</v>
      </c>
      <c r="J542" s="30">
        <f>LN('VPI1'!A531/VPOi!$B$9)</f>
        <v>0.12790709210346252</v>
      </c>
      <c r="K542" s="30">
        <f>('VPI1'!A531/(1+Plan1!$E$2))/1000000</f>
        <v>68.009550508853579</v>
      </c>
    </row>
    <row r="543" spans="9:11" x14ac:dyDescent="0.25">
      <c r="I543">
        <v>527</v>
      </c>
      <c r="J543" s="30">
        <f>LN('VPI1'!A532/VPOi!$B$9)</f>
        <v>3.605486089343983E-2</v>
      </c>
      <c r="K543" s="30">
        <f>('VPI1'!A532/(1+Plan1!$E$2))/1000000</f>
        <v>62.041028287732658</v>
      </c>
    </row>
    <row r="544" spans="9:11" x14ac:dyDescent="0.25">
      <c r="I544">
        <v>528</v>
      </c>
      <c r="J544" s="30">
        <f>LN('VPI1'!A533/VPOi!$B$9)</f>
        <v>0.10641463623208587</v>
      </c>
      <c r="K544" s="30">
        <f>('VPI1'!A533/(1+Plan1!$E$2))/1000000</f>
        <v>66.56345399380622</v>
      </c>
    </row>
    <row r="545" spans="9:11" x14ac:dyDescent="0.25">
      <c r="I545">
        <v>529</v>
      </c>
      <c r="J545" s="30">
        <f>LN('VPI1'!A534/VPOi!$B$9)</f>
        <v>6.5145110434849121E-2</v>
      </c>
      <c r="K545" s="30">
        <f>('VPI1'!A534/(1+Plan1!$E$2))/1000000</f>
        <v>63.872324573809266</v>
      </c>
    </row>
    <row r="546" spans="9:11" x14ac:dyDescent="0.25">
      <c r="I546">
        <v>530</v>
      </c>
      <c r="J546" s="30">
        <f>LN('VPI1'!A535/VPOi!$B$9)</f>
        <v>-2.9517846224383516E-2</v>
      </c>
      <c r="K546" s="30">
        <f>('VPI1'!A535/(1+Plan1!$E$2))/1000000</f>
        <v>58.103343274071854</v>
      </c>
    </row>
    <row r="547" spans="9:11" x14ac:dyDescent="0.25">
      <c r="I547">
        <v>531</v>
      </c>
      <c r="J547" s="30">
        <f>LN('VPI1'!A536/VPOi!$B$9)</f>
        <v>0.22543205131052044</v>
      </c>
      <c r="K547" s="30">
        <f>('VPI1'!A536/(1+Plan1!$E$2))/1000000</f>
        <v>74.976377944127151</v>
      </c>
    </row>
    <row r="548" spans="9:11" x14ac:dyDescent="0.25">
      <c r="I548">
        <v>532</v>
      </c>
      <c r="J548" s="30">
        <f>LN('VPI1'!A537/VPOi!$B$9)</f>
        <v>0.20607856848279252</v>
      </c>
      <c r="K548" s="30">
        <f>('VPI1'!A537/(1+Plan1!$E$2))/1000000</f>
        <v>73.539275228625741</v>
      </c>
    </row>
    <row r="549" spans="9:11" x14ac:dyDescent="0.25">
      <c r="I549">
        <v>533</v>
      </c>
      <c r="J549" s="30">
        <f>LN('VPI1'!A538/VPOi!$B$9)</f>
        <v>0.16756425761648003</v>
      </c>
      <c r="K549" s="30">
        <f>('VPI1'!A538/(1+Plan1!$E$2))/1000000</f>
        <v>70.760809512840126</v>
      </c>
    </row>
    <row r="550" spans="9:11" x14ac:dyDescent="0.25">
      <c r="I550">
        <v>534</v>
      </c>
      <c r="J550" s="30">
        <f>LN('VPI1'!A539/VPOi!$B$9)</f>
        <v>0.18584037436233522</v>
      </c>
      <c r="K550" s="30">
        <f>('VPI1'!A539/(1+Plan1!$E$2))/1000000</f>
        <v>72.065932289138232</v>
      </c>
    </row>
    <row r="551" spans="9:11" x14ac:dyDescent="0.25">
      <c r="I551">
        <v>535</v>
      </c>
      <c r="J551" s="30">
        <f>LN('VPI1'!A540/VPOi!$B$9)</f>
        <v>9.7015642651796408E-2</v>
      </c>
      <c r="K551" s="30">
        <f>('VPI1'!A540/(1+Plan1!$E$2))/1000000</f>
        <v>65.940755470894473</v>
      </c>
    </row>
    <row r="552" spans="9:11" x14ac:dyDescent="0.25">
      <c r="I552">
        <v>536</v>
      </c>
      <c r="J552" s="30">
        <f>LN('VPI1'!A541/VPOi!$B$9)</f>
        <v>-8.9634987826042928E-2</v>
      </c>
      <c r="K552" s="30">
        <f>('VPI1'!A541/(1+Plan1!$E$2))/1000000</f>
        <v>54.713258404063751</v>
      </c>
    </row>
    <row r="553" spans="9:11" x14ac:dyDescent="0.25">
      <c r="I553">
        <v>537</v>
      </c>
      <c r="J553" s="30">
        <f>LN('VPI1'!A542/VPOi!$B$9)</f>
        <v>0.10592131001395515</v>
      </c>
      <c r="K553" s="30">
        <f>('VPI1'!A542/(1+Plan1!$E$2))/1000000</f>
        <v>66.530624595249066</v>
      </c>
    </row>
    <row r="554" spans="9:11" x14ac:dyDescent="0.25">
      <c r="I554">
        <v>538</v>
      </c>
      <c r="J554" s="30">
        <f>LN('VPI1'!A543/VPOi!$B$9)</f>
        <v>0.23633358419047565</v>
      </c>
      <c r="K554" s="30">
        <f>('VPI1'!A543/(1+Plan1!$E$2))/1000000</f>
        <v>75.798206851871086</v>
      </c>
    </row>
    <row r="555" spans="9:11" x14ac:dyDescent="0.25">
      <c r="I555">
        <v>539</v>
      </c>
      <c r="J555" s="30">
        <f>LN('VPI1'!A544/VPOi!$B$9)</f>
        <v>0.13507362985772192</v>
      </c>
      <c r="K555" s="30">
        <f>('VPI1'!A544/(1+Plan1!$E$2))/1000000</f>
        <v>68.498694159943881</v>
      </c>
    </row>
    <row r="556" spans="9:11" x14ac:dyDescent="0.25">
      <c r="I556">
        <v>540</v>
      </c>
      <c r="J556" s="30">
        <f>LN('VPI1'!A545/VPOi!$B$9)</f>
        <v>4.9231926243758087E-3</v>
      </c>
      <c r="K556" s="30">
        <f>('VPI1'!A545/(1+Plan1!$E$2))/1000000</f>
        <v>60.139342489020649</v>
      </c>
    </row>
    <row r="557" spans="9:11" x14ac:dyDescent="0.25">
      <c r="I557">
        <v>541</v>
      </c>
      <c r="J557" s="30">
        <f>LN('VPI1'!A546/VPOi!$B$9)</f>
        <v>0.1153615870174549</v>
      </c>
      <c r="K557" s="30">
        <f>('VPI1'!A546/(1+Plan1!$E$2))/1000000</f>
        <v>67.161666037184403</v>
      </c>
    </row>
    <row r="558" spans="9:11" x14ac:dyDescent="0.25">
      <c r="I558">
        <v>542</v>
      </c>
      <c r="J558" s="30">
        <f>LN('VPI1'!A547/VPOi!$B$9)</f>
        <v>0.19519998712543132</v>
      </c>
      <c r="K558" s="30">
        <f>('VPI1'!A547/(1+Plan1!$E$2))/1000000</f>
        <v>72.743607952512264</v>
      </c>
    </row>
    <row r="559" spans="9:11" x14ac:dyDescent="0.25">
      <c r="I559">
        <v>543</v>
      </c>
      <c r="J559" s="30">
        <f>LN('VPI1'!A548/VPOi!$B$9)</f>
        <v>0.193400159214627</v>
      </c>
      <c r="K559" s="30">
        <f>('VPI1'!A548/(1+Plan1!$E$2))/1000000</f>
        <v>72.612799728044862</v>
      </c>
    </row>
    <row r="560" spans="9:11" x14ac:dyDescent="0.25">
      <c r="I560">
        <v>544</v>
      </c>
      <c r="J560" s="30">
        <f>LN('VPI1'!A549/VPOi!$B$9)</f>
        <v>0.17166346496103302</v>
      </c>
      <c r="K560" s="30">
        <f>('VPI1'!A549/(1+Plan1!$E$2))/1000000</f>
        <v>71.051468070742672</v>
      </c>
    </row>
    <row r="561" spans="9:11" x14ac:dyDescent="0.25">
      <c r="I561">
        <v>545</v>
      </c>
      <c r="J561" s="30">
        <f>LN('VPI1'!A550/VPOi!$B$9)</f>
        <v>3.972262680818172E-2</v>
      </c>
      <c r="K561" s="30">
        <f>('VPI1'!A550/(1+Plan1!$E$2))/1000000</f>
        <v>62.268998070938459</v>
      </c>
    </row>
    <row r="562" spans="9:11" x14ac:dyDescent="0.25">
      <c r="I562">
        <v>546</v>
      </c>
      <c r="J562" s="30">
        <f>LN('VPI1'!A551/VPOi!$B$9)</f>
        <v>-6.8234244885314946E-3</v>
      </c>
      <c r="K562" s="30">
        <f>('VPI1'!A551/(1+Plan1!$E$2))/1000000</f>
        <v>59.43704156485515</v>
      </c>
    </row>
    <row r="563" spans="9:11" x14ac:dyDescent="0.25">
      <c r="I563">
        <v>547</v>
      </c>
      <c r="J563" s="30">
        <f>LN('VPI1'!A552/VPOi!$B$9)</f>
        <v>0.39198522015600046</v>
      </c>
      <c r="K563" s="30">
        <f>('VPI1'!A552/(1+Plan1!$E$2))/1000000</f>
        <v>88.564072403539612</v>
      </c>
    </row>
    <row r="564" spans="9:11" x14ac:dyDescent="0.25">
      <c r="I564">
        <v>548</v>
      </c>
      <c r="J564" s="30">
        <f>LN('VPI1'!A553/VPOi!$B$9)</f>
        <v>0.15095725420336045</v>
      </c>
      <c r="K564" s="30">
        <f>('VPI1'!A553/(1+Plan1!$E$2))/1000000</f>
        <v>69.595388368622352</v>
      </c>
    </row>
    <row r="565" spans="9:11" x14ac:dyDescent="0.25">
      <c r="I565">
        <v>549</v>
      </c>
      <c r="J565" s="30">
        <f>LN('VPI1'!A554/VPOi!$B$9)</f>
        <v>0.39252847510892719</v>
      </c>
      <c r="K565" s="30">
        <f>('VPI1'!A554/(1+Plan1!$E$2))/1000000</f>
        <v>88.612198345668801</v>
      </c>
    </row>
    <row r="566" spans="9:11" x14ac:dyDescent="0.25">
      <c r="I566">
        <v>550</v>
      </c>
      <c r="J566" s="30">
        <f>LN('VPI1'!A555/VPOi!$B$9)</f>
        <v>0.15835197866589859</v>
      </c>
      <c r="K566" s="30">
        <f>('VPI1'!A555/(1+Plan1!$E$2))/1000000</f>
        <v>70.111934594165902</v>
      </c>
    </row>
    <row r="567" spans="9:11" x14ac:dyDescent="0.25">
      <c r="I567">
        <v>551</v>
      </c>
      <c r="J567" s="30">
        <f>LN('VPI1'!A556/VPOi!$B$9)</f>
        <v>-2.6837543441492709E-2</v>
      </c>
      <c r="K567" s="30">
        <f>('VPI1'!A556/(1+Plan1!$E$2))/1000000</f>
        <v>58.259286721213854</v>
      </c>
    </row>
    <row r="568" spans="9:11" x14ac:dyDescent="0.25">
      <c r="I568">
        <v>552</v>
      </c>
      <c r="J568" s="30">
        <f>LN('VPI1'!A557/VPOi!$B$9)</f>
        <v>8.0800708366360441E-2</v>
      </c>
      <c r="K568" s="30">
        <f>('VPI1'!A557/(1+Plan1!$E$2))/1000000</f>
        <v>64.880152496043166</v>
      </c>
    </row>
    <row r="569" spans="9:11" x14ac:dyDescent="0.25">
      <c r="I569">
        <v>553</v>
      </c>
      <c r="J569" s="30">
        <f>LN('VPI1'!A558/VPOi!$B$9)</f>
        <v>0.18351663639553914</v>
      </c>
      <c r="K569" s="30">
        <f>('VPI1'!A558/(1+Plan1!$E$2))/1000000</f>
        <v>71.898664364845757</v>
      </c>
    </row>
    <row r="570" spans="9:11" x14ac:dyDescent="0.25">
      <c r="I570">
        <v>554</v>
      </c>
      <c r="J570" s="30">
        <f>LN('VPI1'!A559/VPOi!$B$9)</f>
        <v>0.22877237544597817</v>
      </c>
      <c r="K570" s="30">
        <f>('VPI1'!A559/(1+Plan1!$E$2))/1000000</f>
        <v>75.227242099502689</v>
      </c>
    </row>
    <row r="571" spans="9:11" x14ac:dyDescent="0.25">
      <c r="I571">
        <v>555</v>
      </c>
      <c r="J571" s="30">
        <f>LN('VPI1'!A560/VPOi!$B$9)</f>
        <v>2.7181688604288289E-2</v>
      </c>
      <c r="K571" s="30">
        <f>('VPI1'!A560/(1+Plan1!$E$2))/1000000</f>
        <v>61.492962690880638</v>
      </c>
    </row>
    <row r="572" spans="9:11" x14ac:dyDescent="0.25">
      <c r="I572">
        <v>556</v>
      </c>
      <c r="J572" s="30">
        <f>LN('VPI1'!A561/VPOi!$B$9)</f>
        <v>5.4296448486609673E-2</v>
      </c>
      <c r="K572" s="30">
        <f>('VPI1'!A561/(1+Plan1!$E$2))/1000000</f>
        <v>63.183140438869017</v>
      </c>
    </row>
    <row r="573" spans="9:11" x14ac:dyDescent="0.25">
      <c r="I573">
        <v>557</v>
      </c>
      <c r="J573" s="30">
        <f>LN('VPI1'!A562/VPOi!$B$9)</f>
        <v>0.14452591734943857</v>
      </c>
      <c r="K573" s="30">
        <f>('VPI1'!A562/(1+Plan1!$E$2))/1000000</f>
        <v>69.149233207434477</v>
      </c>
    </row>
    <row r="574" spans="9:11" x14ac:dyDescent="0.25">
      <c r="I574">
        <v>558</v>
      </c>
      <c r="J574" s="30">
        <f>LN('VPI1'!A563/VPOi!$B$9)</f>
        <v>0.16516627918830651</v>
      </c>
      <c r="K574" s="30">
        <f>('VPI1'!A563/(1+Plan1!$E$2))/1000000</f>
        <v>70.591329903505041</v>
      </c>
    </row>
    <row r="575" spans="9:11" x14ac:dyDescent="0.25">
      <c r="I575">
        <v>559</v>
      </c>
      <c r="J575" s="30">
        <f>LN('VPI1'!A564/VPOi!$B$9)</f>
        <v>0.19865598178065397</v>
      </c>
      <c r="K575" s="30">
        <f>('VPI1'!A564/(1+Plan1!$E$2))/1000000</f>
        <v>72.995444394838046</v>
      </c>
    </row>
    <row r="576" spans="9:11" x14ac:dyDescent="0.25">
      <c r="I576">
        <v>560</v>
      </c>
      <c r="J576" s="30">
        <f>LN('VPI1'!A565/VPOi!$B$9)</f>
        <v>0.21764736542785718</v>
      </c>
      <c r="K576" s="30">
        <f>('VPI1'!A565/(1+Plan1!$E$2))/1000000</f>
        <v>74.394976343767283</v>
      </c>
    </row>
    <row r="577" spans="9:11" x14ac:dyDescent="0.25">
      <c r="I577">
        <v>561</v>
      </c>
      <c r="J577" s="30">
        <f>LN('VPI1'!A566/VPOi!$B$9)</f>
        <v>9.2328132942367677E-2</v>
      </c>
      <c r="K577" s="30">
        <f>('VPI1'!A566/(1+Plan1!$E$2))/1000000</f>
        <v>65.632380858525309</v>
      </c>
    </row>
    <row r="578" spans="9:11" x14ac:dyDescent="0.25">
      <c r="I578">
        <v>562</v>
      </c>
      <c r="J578" s="30">
        <f>LN('VPI1'!A567/VPOi!$B$9)</f>
        <v>1.1763674124222344E-2</v>
      </c>
      <c r="K578" s="30">
        <f>('VPI1'!A567/(1+Plan1!$E$2))/1000000</f>
        <v>60.552134788152514</v>
      </c>
    </row>
    <row r="579" spans="9:11" x14ac:dyDescent="0.25">
      <c r="I579">
        <v>563</v>
      </c>
      <c r="J579" s="30">
        <f>LN('VPI1'!A568/VPOi!$B$9)</f>
        <v>0.10637575734583141</v>
      </c>
      <c r="K579" s="30">
        <f>('VPI1'!A568/(1+Plan1!$E$2))/1000000</f>
        <v>66.560866131156644</v>
      </c>
    </row>
    <row r="580" spans="9:11" x14ac:dyDescent="0.25">
      <c r="I580">
        <v>564</v>
      </c>
      <c r="J580" s="30">
        <f>LN('VPI1'!A569/VPOi!$B$9)</f>
        <v>0.32799547392174921</v>
      </c>
      <c r="K580" s="30">
        <f>('VPI1'!A569/(1+Plan1!$E$2))/1000000</f>
        <v>83.074394514335538</v>
      </c>
    </row>
    <row r="581" spans="9:11" x14ac:dyDescent="0.25">
      <c r="I581">
        <v>565</v>
      </c>
      <c r="J581" s="30">
        <f>LN('VPI1'!A570/VPOi!$B$9)</f>
        <v>0.12297314996948142</v>
      </c>
      <c r="K581" s="30">
        <f>('VPI1'!A570/(1+Plan1!$E$2))/1000000</f>
        <v>67.674821767252425</v>
      </c>
    </row>
    <row r="582" spans="9:11" x14ac:dyDescent="0.25">
      <c r="I582">
        <v>566</v>
      </c>
      <c r="J582" s="30">
        <f>LN('VPI1'!A571/VPOi!$B$9)</f>
        <v>8.5733099587808503E-2</v>
      </c>
      <c r="K582" s="30">
        <f>('VPI1'!A571/(1+Plan1!$E$2))/1000000</f>
        <v>65.200957307688299</v>
      </c>
    </row>
    <row r="583" spans="9:11" x14ac:dyDescent="0.25">
      <c r="I583">
        <v>567</v>
      </c>
      <c r="J583" s="30">
        <f>LN('VPI1'!A572/VPOi!$B$9)</f>
        <v>0.31252706043377088</v>
      </c>
      <c r="K583" s="30">
        <f>('VPI1'!A572/(1+Plan1!$E$2))/1000000</f>
        <v>81.799253062688706</v>
      </c>
    </row>
    <row r="584" spans="9:11" x14ac:dyDescent="0.25">
      <c r="I584">
        <v>568</v>
      </c>
      <c r="J584" s="30">
        <f>LN('VPI1'!A573/VPOi!$B$9)</f>
        <v>6.1314859363413812E-2</v>
      </c>
      <c r="K584" s="30">
        <f>('VPI1'!A573/(1+Plan1!$E$2))/1000000</f>
        <v>63.628145466345011</v>
      </c>
    </row>
    <row r="585" spans="9:11" x14ac:dyDescent="0.25">
      <c r="I585">
        <v>569</v>
      </c>
      <c r="J585" s="30">
        <f>LN('VPI1'!A574/VPOi!$B$9)</f>
        <v>-7.354463938295067E-3</v>
      </c>
      <c r="K585" s="30">
        <f>('VPI1'!A574/(1+Plan1!$E$2))/1000000</f>
        <v>59.405486530232636</v>
      </c>
    </row>
    <row r="586" spans="9:11" x14ac:dyDescent="0.25">
      <c r="I586">
        <v>570</v>
      </c>
      <c r="J586" s="30">
        <f>LN('VPI1'!A575/VPOi!$B$9)</f>
        <v>0.27666366034451789</v>
      </c>
      <c r="K586" s="30">
        <f>('VPI1'!A575/(1+Plan1!$E$2))/1000000</f>
        <v>78.9176348867245</v>
      </c>
    </row>
    <row r="587" spans="9:11" x14ac:dyDescent="0.25">
      <c r="I587">
        <v>571</v>
      </c>
      <c r="J587" s="30">
        <f>LN('VPI1'!A576/VPOi!$B$9)</f>
        <v>0.14295559777724989</v>
      </c>
      <c r="K587" s="30">
        <f>('VPI1'!A576/(1+Plan1!$E$2))/1000000</f>
        <v>69.040732026187371</v>
      </c>
    </row>
    <row r="588" spans="9:11" x14ac:dyDescent="0.25">
      <c r="I588">
        <v>572</v>
      </c>
      <c r="J588" s="30">
        <f>LN('VPI1'!A577/VPOi!$B$9)</f>
        <v>0.12788891607971056</v>
      </c>
      <c r="K588" s="30">
        <f>('VPI1'!A577/(1+Plan1!$E$2))/1000000</f>
        <v>68.008314376882197</v>
      </c>
    </row>
    <row r="589" spans="9:11" x14ac:dyDescent="0.25">
      <c r="I589">
        <v>573</v>
      </c>
      <c r="J589" s="30">
        <f>LN('VPI1'!A578/VPOi!$B$9)</f>
        <v>0.2371504177476349</v>
      </c>
      <c r="K589" s="30">
        <f>('VPI1'!A578/(1+Plan1!$E$2))/1000000</f>
        <v>75.86014666461503</v>
      </c>
    </row>
    <row r="590" spans="9:11" x14ac:dyDescent="0.25">
      <c r="I590">
        <v>574</v>
      </c>
      <c r="J590" s="30">
        <f>LN('VPI1'!A579/VPOi!$B$9)</f>
        <v>0.32436024391562701</v>
      </c>
      <c r="K590" s="30">
        <f>('VPI1'!A579/(1+Plan1!$E$2))/1000000</f>
        <v>82.772948227914469</v>
      </c>
    </row>
    <row r="591" spans="9:11" x14ac:dyDescent="0.25">
      <c r="I591">
        <v>575</v>
      </c>
      <c r="J591" s="30">
        <f>LN('VPI1'!A580/VPOi!$B$9)</f>
        <v>-6.8305670214502429E-2</v>
      </c>
      <c r="K591" s="30">
        <f>('VPI1'!A580/(1+Plan1!$E$2))/1000000</f>
        <v>55.892789448639476</v>
      </c>
    </row>
    <row r="592" spans="9:11" x14ac:dyDescent="0.25">
      <c r="I592">
        <v>576</v>
      </c>
      <c r="J592" s="30">
        <f>LN('VPI1'!A581/VPOi!$B$9)</f>
        <v>0.19477547487897814</v>
      </c>
      <c r="K592" s="30">
        <f>('VPI1'!A581/(1+Plan1!$E$2))/1000000</f>
        <v>72.712733953744177</v>
      </c>
    </row>
    <row r="593" spans="9:11" x14ac:dyDescent="0.25">
      <c r="I593">
        <v>577</v>
      </c>
      <c r="J593" s="30">
        <f>LN('VPI1'!A582/VPOi!$B$9)</f>
        <v>2.8462226582486108E-3</v>
      </c>
      <c r="K593" s="30">
        <f>('VPI1'!A582/(1+Plan1!$E$2))/1000000</f>
        <v>60.014564505805737</v>
      </c>
    </row>
    <row r="594" spans="9:11" x14ac:dyDescent="0.25">
      <c r="I594">
        <v>578</v>
      </c>
      <c r="J594" s="30">
        <f>LN('VPI1'!A583/VPOi!$B$9)</f>
        <v>0.1399268806201969</v>
      </c>
      <c r="K594" s="30">
        <f>('VPI1'!A583/(1+Plan1!$E$2))/1000000</f>
        <v>68.83194351683801</v>
      </c>
    </row>
    <row r="595" spans="9:11" x14ac:dyDescent="0.25">
      <c r="I595">
        <v>579</v>
      </c>
      <c r="J595" s="30">
        <f>LN('VPI1'!A584/VPOi!$B$9)</f>
        <v>0.3856061097513252</v>
      </c>
      <c r="K595" s="30">
        <f>('VPI1'!A584/(1+Plan1!$E$2))/1000000</f>
        <v>88.00091055332868</v>
      </c>
    </row>
    <row r="596" spans="9:11" x14ac:dyDescent="0.25">
      <c r="I596">
        <v>580</v>
      </c>
      <c r="J596" s="30">
        <f>LN('VPI1'!A585/VPOi!$B$9)</f>
        <v>0.10113903334092839</v>
      </c>
      <c r="K596" s="30">
        <f>('VPI1'!A585/(1+Plan1!$E$2))/1000000</f>
        <v>66.213216313248282</v>
      </c>
    </row>
    <row r="597" spans="9:11" x14ac:dyDescent="0.25">
      <c r="I597">
        <v>581</v>
      </c>
      <c r="J597" s="30">
        <f>LN('VPI1'!A586/VPOi!$B$9)</f>
        <v>-3.3658200168407142E-2</v>
      </c>
      <c r="K597" s="30">
        <f>('VPI1'!A586/(1+Plan1!$E$2))/1000000</f>
        <v>57.863272200147023</v>
      </c>
    </row>
    <row r="598" spans="9:11" x14ac:dyDescent="0.25">
      <c r="I598">
        <v>582</v>
      </c>
      <c r="J598" s="30">
        <f>LN('VPI1'!A587/VPOi!$B$9)</f>
        <v>0.12807197546800531</v>
      </c>
      <c r="K598" s="30">
        <f>('VPI1'!A587/(1+Plan1!$E$2))/1000000</f>
        <v>68.02076507688497</v>
      </c>
    </row>
    <row r="599" spans="9:11" x14ac:dyDescent="0.25">
      <c r="I599">
        <v>583</v>
      </c>
      <c r="J599" s="30">
        <f>LN('VPI1'!A588/VPOi!$B$9)</f>
        <v>5.8554615266165511E-2</v>
      </c>
      <c r="K599" s="30">
        <f>('VPI1'!A588/(1+Plan1!$E$2))/1000000</f>
        <v>63.452758420287346</v>
      </c>
    </row>
    <row r="600" spans="9:11" x14ac:dyDescent="0.25">
      <c r="I600">
        <v>584</v>
      </c>
      <c r="J600" s="30">
        <f>LN('VPI1'!A589/VPOi!$B$9)</f>
        <v>0.24078894233360115</v>
      </c>
      <c r="K600" s="30">
        <f>('VPI1'!A589/(1+Plan1!$E$2))/1000000</f>
        <v>76.136668433907928</v>
      </c>
    </row>
    <row r="601" spans="9:11" x14ac:dyDescent="0.25">
      <c r="I601">
        <v>585</v>
      </c>
      <c r="J601" s="30">
        <f>LN('VPI1'!A590/VPOi!$B$9)</f>
        <v>7.8716253947475306E-2</v>
      </c>
      <c r="K601" s="30">
        <f>('VPI1'!A590/(1+Plan1!$E$2))/1000000</f>
        <v>64.745053628107456</v>
      </c>
    </row>
    <row r="602" spans="9:11" x14ac:dyDescent="0.25">
      <c r="I602">
        <v>586</v>
      </c>
      <c r="J602" s="30">
        <f>LN('VPI1'!A591/VPOi!$B$9)</f>
        <v>0.19043964511414518</v>
      </c>
      <c r="K602" s="30">
        <f>('VPI1'!A591/(1+Plan1!$E$2))/1000000</f>
        <v>72.398146409442717</v>
      </c>
    </row>
    <row r="603" spans="9:11" x14ac:dyDescent="0.25">
      <c r="I603">
        <v>587</v>
      </c>
      <c r="J603" s="30">
        <f>LN('VPI1'!A592/VPOi!$B$9)</f>
        <v>3.4007374338335221E-2</v>
      </c>
      <c r="K603" s="30">
        <f>('VPI1'!A592/(1+Plan1!$E$2))/1000000</f>
        <v>61.914130071975876</v>
      </c>
    </row>
    <row r="604" spans="9:11" x14ac:dyDescent="0.25">
      <c r="I604">
        <v>588</v>
      </c>
      <c r="J604" s="30">
        <f>LN('VPI1'!A593/VPOi!$B$9)</f>
        <v>0.17951793874145325</v>
      </c>
      <c r="K604" s="30">
        <f>('VPI1'!A593/(1+Plan1!$E$2))/1000000</f>
        <v>71.611737393741365</v>
      </c>
    </row>
    <row r="605" spans="9:11" x14ac:dyDescent="0.25">
      <c r="I605">
        <v>589</v>
      </c>
      <c r="J605" s="30">
        <f>LN('VPI1'!A594/VPOi!$B$9)</f>
        <v>0.17332289026044664</v>
      </c>
      <c r="K605" s="30">
        <f>('VPI1'!A594/(1+Plan1!$E$2))/1000000</f>
        <v>71.169470555495479</v>
      </c>
    </row>
    <row r="606" spans="9:11" x14ac:dyDescent="0.25">
      <c r="I606">
        <v>590</v>
      </c>
      <c r="J606" s="30">
        <f>LN('VPI1'!A595/VPOi!$B$9)</f>
        <v>0.13969445932946264</v>
      </c>
      <c r="K606" s="30">
        <f>('VPI1'!A595/(1+Plan1!$E$2))/1000000</f>
        <v>68.815947366677023</v>
      </c>
    </row>
    <row r="607" spans="9:11" x14ac:dyDescent="0.25">
      <c r="I607">
        <v>591</v>
      </c>
      <c r="J607" s="30">
        <f>LN('VPI1'!A596/VPOi!$B$9)</f>
        <v>0.26635594874762197</v>
      </c>
      <c r="K607" s="30">
        <f>('VPI1'!A596/(1+Plan1!$E$2))/1000000</f>
        <v>78.10835275524218</v>
      </c>
    </row>
    <row r="608" spans="9:11" x14ac:dyDescent="0.25">
      <c r="I608">
        <v>592</v>
      </c>
      <c r="J608" s="30">
        <f>LN('VPI1'!A597/VPOi!$B$9)</f>
        <v>0.19205002713107083</v>
      </c>
      <c r="K608" s="30">
        <f>('VPI1'!A597/(1+Plan1!$E$2))/1000000</f>
        <v>72.514829009042884</v>
      </c>
    </row>
    <row r="609" spans="9:11" x14ac:dyDescent="0.25">
      <c r="I609">
        <v>593</v>
      </c>
      <c r="J609" s="30">
        <f>LN('VPI1'!A598/VPOi!$B$9)</f>
        <v>-6.3196011078616521E-3</v>
      </c>
      <c r="K609" s="30">
        <f>('VPI1'!A598/(1+Plan1!$E$2))/1000000</f>
        <v>59.466994881030274</v>
      </c>
    </row>
    <row r="610" spans="9:11" x14ac:dyDescent="0.25">
      <c r="I610">
        <v>594</v>
      </c>
      <c r="J610" s="30">
        <f>LN('VPI1'!A599/VPOi!$B$9)</f>
        <v>8.2746084973035844E-2</v>
      </c>
      <c r="K610" s="30">
        <f>('VPI1'!A599/(1+Plan1!$E$2))/1000000</f>
        <v>65.006491675744741</v>
      </c>
    </row>
    <row r="611" spans="9:11" x14ac:dyDescent="0.25">
      <c r="I611">
        <v>595</v>
      </c>
      <c r="J611" s="30">
        <f>LN('VPI1'!A600/VPOi!$B$9)</f>
        <v>-0.16123606229129581</v>
      </c>
      <c r="K611" s="30">
        <f>('VPI1'!A600/(1+Plan1!$E$2))/1000000</f>
        <v>50.932691654522117</v>
      </c>
    </row>
    <row r="612" spans="9:11" x14ac:dyDescent="0.25">
      <c r="I612">
        <v>596</v>
      </c>
      <c r="J612" s="30">
        <f>LN('VPI1'!A601/VPOi!$B$9)</f>
        <v>0.231969534827586</v>
      </c>
      <c r="K612" s="30">
        <f>('VPI1'!A601/(1+Plan1!$E$2))/1000000</f>
        <v>75.468140472378238</v>
      </c>
    </row>
    <row r="613" spans="9:11" x14ac:dyDescent="0.25">
      <c r="I613">
        <v>597</v>
      </c>
      <c r="J613" s="30">
        <f>LN('VPI1'!A602/VPOi!$B$9)</f>
        <v>0.11907791193439321</v>
      </c>
      <c r="K613" s="30">
        <f>('VPI1'!A602/(1+Plan1!$E$2))/1000000</f>
        <v>67.411724972469017</v>
      </c>
    </row>
    <row r="614" spans="9:11" x14ac:dyDescent="0.25">
      <c r="I614">
        <v>598</v>
      </c>
      <c r="J614" s="30">
        <f>LN('VPI1'!A603/VPOi!$B$9)</f>
        <v>3.0373071599726909E-2</v>
      </c>
      <c r="K614" s="30">
        <f>('VPI1'!A603/(1+Plan1!$E$2))/1000000</f>
        <v>61.689523770364815</v>
      </c>
    </row>
    <row r="615" spans="9:11" x14ac:dyDescent="0.25">
      <c r="I615">
        <v>599</v>
      </c>
      <c r="J615" s="30">
        <f>LN('VPI1'!A604/VPOi!$B$9)</f>
        <v>3.1469582679934847E-2</v>
      </c>
      <c r="K615" s="30">
        <f>('VPI1'!A604/(1+Plan1!$E$2))/1000000</f>
        <v>61.757204116055036</v>
      </c>
    </row>
    <row r="616" spans="9:11" x14ac:dyDescent="0.25">
      <c r="I616">
        <v>600</v>
      </c>
      <c r="J616" s="30">
        <f>LN('VPI1'!A605/VPOi!$B$9)</f>
        <v>0.13039687412026069</v>
      </c>
      <c r="K616" s="30">
        <f>('VPI1'!A605/(1+Plan1!$E$2))/1000000</f>
        <v>68.179090435830034</v>
      </c>
    </row>
    <row r="617" spans="9:11" x14ac:dyDescent="0.25">
      <c r="I617">
        <v>601</v>
      </c>
      <c r="J617" s="30">
        <f>LN('VPI1'!A606/VPOi!$B$9)</f>
        <v>-4.3083765537764433E-2</v>
      </c>
      <c r="K617" s="30">
        <f>('VPI1'!A606/(1+Plan1!$E$2))/1000000</f>
        <v>57.320440412605372</v>
      </c>
    </row>
    <row r="618" spans="9:11" x14ac:dyDescent="0.25">
      <c r="I618">
        <v>602</v>
      </c>
      <c r="J618" s="30">
        <f>LN('VPI1'!A607/VPOi!$B$9)</f>
        <v>4.3346063523039061E-2</v>
      </c>
      <c r="K618" s="30">
        <f>('VPI1'!A607/(1+Plan1!$E$2))/1000000</f>
        <v>62.495035112895607</v>
      </c>
    </row>
    <row r="619" spans="9:11" x14ac:dyDescent="0.25">
      <c r="I619">
        <v>603</v>
      </c>
      <c r="J619" s="30">
        <f>LN('VPI1'!A608/VPOi!$B$9)</f>
        <v>0.22872159577315801</v>
      </c>
      <c r="K619" s="30">
        <f>('VPI1'!A608/(1+Plan1!$E$2))/1000000</f>
        <v>75.223422181749612</v>
      </c>
    </row>
    <row r="620" spans="9:11" x14ac:dyDescent="0.25">
      <c r="I620">
        <v>604</v>
      </c>
      <c r="J620" s="30">
        <f>LN('VPI1'!A609/VPOi!$B$9)</f>
        <v>0.10468875554711361</v>
      </c>
      <c r="K620" s="30">
        <f>('VPI1'!A609/(1+Plan1!$E$2))/1000000</f>
        <v>66.448672492312781</v>
      </c>
    </row>
    <row r="621" spans="9:11" x14ac:dyDescent="0.25">
      <c r="I621">
        <v>605</v>
      </c>
      <c r="J621" s="30">
        <f>LN('VPI1'!A610/VPOi!$B$9)</f>
        <v>0.14909147351192728</v>
      </c>
      <c r="K621" s="30">
        <f>('VPI1'!A610/(1+Plan1!$E$2))/1000000</f>
        <v>69.465659697050242</v>
      </c>
    </row>
    <row r="622" spans="9:11" x14ac:dyDescent="0.25">
      <c r="I622">
        <v>606</v>
      </c>
      <c r="J622" s="30">
        <f>LN('VPI1'!A611/VPOi!$B$9)</f>
        <v>-3.4471643016103108E-2</v>
      </c>
      <c r="K622" s="30">
        <f>('VPI1'!A611/(1+Plan1!$E$2))/1000000</f>
        <v>57.816222873794878</v>
      </c>
    </row>
    <row r="623" spans="9:11" x14ac:dyDescent="0.25">
      <c r="I623">
        <v>607</v>
      </c>
      <c r="J623" s="30">
        <f>LN('VPI1'!A612/VPOi!$B$9)</f>
        <v>1.5276706099288653E-2</v>
      </c>
      <c r="K623" s="30">
        <f>('VPI1'!A612/(1+Plan1!$E$2))/1000000</f>
        <v>60.765230460619293</v>
      </c>
    </row>
    <row r="624" spans="9:11" x14ac:dyDescent="0.25">
      <c r="I624">
        <v>608</v>
      </c>
      <c r="J624" s="30">
        <f>LN('VPI1'!A613/VPOi!$B$9)</f>
        <v>0.23497967506075843</v>
      </c>
      <c r="K624" s="30">
        <f>('VPI1'!A613/(1+Plan1!$E$2))/1000000</f>
        <v>75.695652407962868</v>
      </c>
    </row>
    <row r="625" spans="9:11" x14ac:dyDescent="0.25">
      <c r="I625">
        <v>609</v>
      </c>
      <c r="J625" s="30">
        <f>LN('VPI1'!A614/VPOi!$B$9)</f>
        <v>0.26417099591151688</v>
      </c>
      <c r="K625" s="30">
        <f>('VPI1'!A614/(1+Plan1!$E$2))/1000000</f>
        <v>77.937875998024793</v>
      </c>
    </row>
    <row r="626" spans="9:11" x14ac:dyDescent="0.25">
      <c r="I626">
        <v>610</v>
      </c>
      <c r="J626" s="30">
        <f>LN('VPI1'!A615/VPOi!$B$9)</f>
        <v>0.17191161492276219</v>
      </c>
      <c r="K626" s="30">
        <f>('VPI1'!A615/(1+Plan1!$E$2))/1000000</f>
        <v>71.069101677624161</v>
      </c>
    </row>
    <row r="627" spans="9:11" x14ac:dyDescent="0.25">
      <c r="I627">
        <v>611</v>
      </c>
      <c r="J627" s="30">
        <f>LN('VPI1'!A616/VPOi!$B$9)</f>
        <v>0.12081557803382542</v>
      </c>
      <c r="K627" s="30">
        <f>('VPI1'!A616/(1+Plan1!$E$2))/1000000</f>
        <v>67.52896587492819</v>
      </c>
    </row>
    <row r="628" spans="9:11" x14ac:dyDescent="0.25">
      <c r="I628">
        <v>612</v>
      </c>
      <c r="J628" s="30">
        <f>LN('VPI1'!A617/VPOi!$B$9)</f>
        <v>6.9949208603807461E-2</v>
      </c>
      <c r="K628" s="30">
        <f>('VPI1'!A617/(1+Plan1!$E$2))/1000000</f>
        <v>64.179911739234527</v>
      </c>
    </row>
    <row r="629" spans="9:11" x14ac:dyDescent="0.25">
      <c r="I629">
        <v>613</v>
      </c>
      <c r="J629" s="30">
        <f>LN('VPI1'!A618/VPOi!$B$9)</f>
        <v>6.9676120853821938E-2</v>
      </c>
      <c r="K629" s="30">
        <f>('VPI1'!A618/(1+Plan1!$E$2))/1000000</f>
        <v>64.162387384495602</v>
      </c>
    </row>
    <row r="630" spans="9:11" x14ac:dyDescent="0.25">
      <c r="I630">
        <v>614</v>
      </c>
      <c r="J630" s="30">
        <f>LN('VPI1'!A619/VPOi!$B$9)</f>
        <v>0.14219565823216671</v>
      </c>
      <c r="K630" s="30">
        <f>('VPI1'!A619/(1+Plan1!$E$2))/1000000</f>
        <v>68.988285174441558</v>
      </c>
    </row>
    <row r="631" spans="9:11" x14ac:dyDescent="0.25">
      <c r="I631">
        <v>615</v>
      </c>
      <c r="J631" s="30">
        <f>LN('VPI1'!A620/VPOi!$B$9)</f>
        <v>0.14679766631942667</v>
      </c>
      <c r="K631" s="30">
        <f>('VPI1'!A620/(1+Plan1!$E$2))/1000000</f>
        <v>69.306501476126229</v>
      </c>
    </row>
    <row r="632" spans="9:11" x14ac:dyDescent="0.25">
      <c r="I632">
        <v>616</v>
      </c>
      <c r="J632" s="30">
        <f>LN('VPI1'!A621/VPOi!$B$9)</f>
        <v>0.26351481831817303</v>
      </c>
      <c r="K632" s="30">
        <f>('VPI1'!A621/(1+Plan1!$E$2))/1000000</f>
        <v>77.88675168527071</v>
      </c>
    </row>
    <row r="633" spans="9:11" x14ac:dyDescent="0.25">
      <c r="I633">
        <v>617</v>
      </c>
      <c r="J633" s="30">
        <f>LN('VPI1'!A622/VPOi!$B$9)</f>
        <v>0.22808224407413263</v>
      </c>
      <c r="K633" s="30">
        <f>('VPI1'!A622/(1+Plan1!$E$2))/1000000</f>
        <v>75.175343330256666</v>
      </c>
    </row>
    <row r="634" spans="9:11" x14ac:dyDescent="0.25">
      <c r="I634">
        <v>618</v>
      </c>
      <c r="J634" s="30">
        <f>LN('VPI1'!A623/VPOi!$B$9)</f>
        <v>3.0618889583258868E-2</v>
      </c>
      <c r="K634" s="30">
        <f>('VPI1'!A623/(1+Plan1!$E$2))/1000000</f>
        <v>61.704690028696234</v>
      </c>
    </row>
    <row r="635" spans="9:11" x14ac:dyDescent="0.25">
      <c r="I635">
        <v>619</v>
      </c>
      <c r="J635" s="30">
        <f>LN('VPI1'!A624/VPOi!$B$9)</f>
        <v>0.10407035336314986</v>
      </c>
      <c r="K635" s="30">
        <f>('VPI1'!A624/(1+Plan1!$E$2))/1000000</f>
        <v>66.407593191195943</v>
      </c>
    </row>
    <row r="636" spans="9:11" x14ac:dyDescent="0.25">
      <c r="I636">
        <v>620</v>
      </c>
      <c r="J636" s="30">
        <f>LN('VPI1'!A625/VPOi!$B$9)</f>
        <v>8.4433774407346104E-2</v>
      </c>
      <c r="K636" s="30">
        <f>('VPI1'!A625/(1+Plan1!$E$2))/1000000</f>
        <v>65.116295075863874</v>
      </c>
    </row>
    <row r="637" spans="9:11" x14ac:dyDescent="0.25">
      <c r="I637">
        <v>621</v>
      </c>
      <c r="J637" s="30">
        <f>LN('VPI1'!A626/VPOi!$B$9)</f>
        <v>-3.9138640424467165E-2</v>
      </c>
      <c r="K637" s="30">
        <f>('VPI1'!A626/(1+Plan1!$E$2))/1000000</f>
        <v>57.547023376775243</v>
      </c>
    </row>
    <row r="638" spans="9:11" x14ac:dyDescent="0.25">
      <c r="I638">
        <v>622</v>
      </c>
      <c r="J638" s="30">
        <f>LN('VPI1'!A627/VPOi!$B$9)</f>
        <v>0.34207948601558386</v>
      </c>
      <c r="K638" s="30">
        <f>('VPI1'!A627/(1+Plan1!$E$2))/1000000</f>
        <v>84.252693402099169</v>
      </c>
    </row>
    <row r="639" spans="9:11" x14ac:dyDescent="0.25">
      <c r="I639">
        <v>623</v>
      </c>
      <c r="J639" s="30">
        <f>LN('VPI1'!A628/VPOi!$B$9)</f>
        <v>5.2735281292418203E-2</v>
      </c>
      <c r="K639" s="30">
        <f>('VPI1'!A628/(1+Plan1!$E$2))/1000000</f>
        <v>63.084577949071097</v>
      </c>
    </row>
    <row r="640" spans="9:11" x14ac:dyDescent="0.25">
      <c r="I640">
        <v>624</v>
      </c>
      <c r="J640" s="30">
        <f>LN('VPI1'!A629/VPOi!$B$9)</f>
        <v>0.16088786835533403</v>
      </c>
      <c r="K640" s="30">
        <f>('VPI1'!A629/(1+Plan1!$E$2))/1000000</f>
        <v>70.289956352579551</v>
      </c>
    </row>
    <row r="641" spans="9:11" x14ac:dyDescent="0.25">
      <c r="I641">
        <v>625</v>
      </c>
      <c r="J641" s="30">
        <f>LN('VPI1'!A630/VPOi!$B$9)</f>
        <v>0.16135826903426992</v>
      </c>
      <c r="K641" s="30">
        <f>('VPI1'!A630/(1+Plan1!$E$2))/1000000</f>
        <v>70.323028573757981</v>
      </c>
    </row>
    <row r="642" spans="9:11" x14ac:dyDescent="0.25">
      <c r="I642">
        <v>626</v>
      </c>
      <c r="J642" s="30">
        <f>LN('VPI1'!A631/VPOi!$B$9)</f>
        <v>0.36431848918936643</v>
      </c>
      <c r="K642" s="30">
        <f>('VPI1'!A631/(1+Plan1!$E$2))/1000000</f>
        <v>86.147379191947735</v>
      </c>
    </row>
    <row r="643" spans="9:11" x14ac:dyDescent="0.25">
      <c r="I643">
        <v>627</v>
      </c>
      <c r="J643" s="30">
        <f>LN('VPI1'!A632/VPOi!$B$9)</f>
        <v>0.24993806247479719</v>
      </c>
      <c r="K643" s="30">
        <f>('VPI1'!A632/(1+Plan1!$E$2))/1000000</f>
        <v>76.836448264098877</v>
      </c>
    </row>
    <row r="644" spans="9:11" x14ac:dyDescent="0.25">
      <c r="I644">
        <v>628</v>
      </c>
      <c r="J644" s="30">
        <f>LN('VPI1'!A633/VPOi!$B$9)</f>
        <v>0.28574004879101667</v>
      </c>
      <c r="K644" s="30">
        <f>('VPI1'!A633/(1+Plan1!$E$2))/1000000</f>
        <v>79.637182503335225</v>
      </c>
    </row>
    <row r="645" spans="9:11" x14ac:dyDescent="0.25">
      <c r="I645">
        <v>629</v>
      </c>
      <c r="J645" s="30">
        <f>LN('VPI1'!A634/VPOi!$B$9)</f>
        <v>-1.3088467112079458E-2</v>
      </c>
      <c r="K645" s="30">
        <f>('VPI1'!A634/(1+Plan1!$E$2))/1000000</f>
        <v>59.065830008339525</v>
      </c>
    </row>
    <row r="646" spans="9:11" x14ac:dyDescent="0.25">
      <c r="I646">
        <v>630</v>
      </c>
      <c r="J646" s="30">
        <f>LN('VPI1'!A635/VPOi!$B$9)</f>
        <v>-2.3917935234246332E-2</v>
      </c>
      <c r="K646" s="30">
        <f>('VPI1'!A635/(1+Plan1!$E$2))/1000000</f>
        <v>58.429629559045345</v>
      </c>
    </row>
    <row r="647" spans="9:11" x14ac:dyDescent="0.25">
      <c r="I647">
        <v>631</v>
      </c>
      <c r="J647" s="30">
        <f>LN('VPI1'!A636/VPOi!$B$9)</f>
        <v>4.6670340889745705E-2</v>
      </c>
      <c r="K647" s="30">
        <f>('VPI1'!A636/(1+Plan1!$E$2))/1000000</f>
        <v>62.703131637299634</v>
      </c>
    </row>
    <row r="648" spans="9:11" x14ac:dyDescent="0.25">
      <c r="I648">
        <v>632</v>
      </c>
      <c r="J648" s="30">
        <f>LN('VPI1'!A637/VPOi!$B$9)</f>
        <v>0.13807925342250815</v>
      </c>
      <c r="K648" s="30">
        <f>('VPI1'!A637/(1+Plan1!$E$2))/1000000</f>
        <v>68.704885160309345</v>
      </c>
    </row>
    <row r="649" spans="9:11" x14ac:dyDescent="0.25">
      <c r="I649">
        <v>633</v>
      </c>
      <c r="J649" s="30">
        <f>LN('VPI1'!A638/VPOi!$B$9)</f>
        <v>9.6871820760093485E-4</v>
      </c>
      <c r="K649" s="30">
        <f>('VPI1'!A638/(1+Plan1!$E$2))/1000000</f>
        <v>59.901992604033907</v>
      </c>
    </row>
    <row r="650" spans="9:11" x14ac:dyDescent="0.25">
      <c r="I650">
        <v>634</v>
      </c>
      <c r="J650" s="30">
        <f>LN('VPI1'!A639/VPOi!$B$9)</f>
        <v>0.28001967223706759</v>
      </c>
      <c r="K650" s="30">
        <f>('VPI1'!A639/(1+Plan1!$E$2))/1000000</f>
        <v>79.182928322903777</v>
      </c>
    </row>
    <row r="651" spans="9:11" x14ac:dyDescent="0.25">
      <c r="I651">
        <v>635</v>
      </c>
      <c r="J651" s="30">
        <f>LN('VPI1'!A640/VPOi!$B$9)</f>
        <v>-3.2745347981023416E-2</v>
      </c>
      <c r="K651" s="30">
        <f>('VPI1'!A640/(1+Plan1!$E$2))/1000000</f>
        <v>57.916116930788462</v>
      </c>
    </row>
    <row r="652" spans="9:11" x14ac:dyDescent="0.25">
      <c r="I652">
        <v>636</v>
      </c>
      <c r="J652" s="30">
        <f>LN('VPI1'!A641/VPOi!$B$9)</f>
        <v>0.21582202169777503</v>
      </c>
      <c r="K652" s="30">
        <f>('VPI1'!A641/(1+Plan1!$E$2))/1000000</f>
        <v>74.259303802330393</v>
      </c>
    </row>
    <row r="653" spans="9:11" x14ac:dyDescent="0.25">
      <c r="I653">
        <v>637</v>
      </c>
      <c r="J653" s="30">
        <f>LN('VPI1'!A642/VPOi!$B$9)</f>
        <v>0.23422658172361896</v>
      </c>
      <c r="K653" s="30">
        <f>('VPI1'!A642/(1+Plan1!$E$2))/1000000</f>
        <v>75.638667976475077</v>
      </c>
    </row>
    <row r="654" spans="9:11" x14ac:dyDescent="0.25">
      <c r="I654">
        <v>638</v>
      </c>
      <c r="J654" s="30">
        <f>LN('VPI1'!A643/VPOi!$B$9)</f>
        <v>0.14942882786248762</v>
      </c>
      <c r="K654" s="30">
        <f>('VPI1'!A643/(1+Plan1!$E$2))/1000000</f>
        <v>69.489098192880576</v>
      </c>
    </row>
    <row r="655" spans="9:11" x14ac:dyDescent="0.25">
      <c r="I655">
        <v>639</v>
      </c>
      <c r="J655" s="30">
        <f>LN('VPI1'!A644/VPOi!$B$9)</f>
        <v>0.13455788489392395</v>
      </c>
      <c r="K655" s="30">
        <f>('VPI1'!A644/(1+Plan1!$E$2))/1000000</f>
        <v>68.463375411920239</v>
      </c>
    </row>
    <row r="656" spans="9:11" x14ac:dyDescent="0.25">
      <c r="I656">
        <v>640</v>
      </c>
      <c r="J656" s="30">
        <f>LN('VPI1'!A645/VPOi!$B$9)</f>
        <v>0.11743312239788078</v>
      </c>
      <c r="K656" s="30">
        <f>('VPI1'!A645/(1+Plan1!$E$2))/1000000</f>
        <v>67.300938008192162</v>
      </c>
    </row>
    <row r="657" spans="9:11" x14ac:dyDescent="0.25">
      <c r="I657">
        <v>641</v>
      </c>
      <c r="J657" s="30">
        <f>LN('VPI1'!A646/VPOi!$B$9)</f>
        <v>0.10499939033364218</v>
      </c>
      <c r="K657" s="30">
        <f>('VPI1'!A646/(1+Plan1!$E$2))/1000000</f>
        <v>66.469316967787648</v>
      </c>
    </row>
    <row r="658" spans="9:11" x14ac:dyDescent="0.25">
      <c r="I658">
        <v>642</v>
      </c>
      <c r="J658" s="30">
        <f>LN('VPI1'!A647/VPOi!$B$9)</f>
        <v>1.8836085502784358E-2</v>
      </c>
      <c r="K658" s="30">
        <f>('VPI1'!A647/(1+Plan1!$E$2))/1000000</f>
        <v>60.981902350345713</v>
      </c>
    </row>
    <row r="659" spans="9:11" x14ac:dyDescent="0.25">
      <c r="I659">
        <v>643</v>
      </c>
      <c r="J659" s="30">
        <f>LN('VPI1'!A648/VPOi!$B$9)</f>
        <v>9.0809704947766245E-2</v>
      </c>
      <c r="K659" s="30">
        <f>('VPI1'!A648/(1+Plan1!$E$2))/1000000</f>
        <v>65.532798437578549</v>
      </c>
    </row>
    <row r="660" spans="9:11" x14ac:dyDescent="0.25">
      <c r="I660">
        <v>644</v>
      </c>
      <c r="J660" s="30">
        <f>LN('VPI1'!A649/VPOi!$B$9)</f>
        <v>6.0361572015398999E-4</v>
      </c>
      <c r="K660" s="30">
        <f>('VPI1'!A649/(1+Plan1!$E$2))/1000000</f>
        <v>59.880126229507916</v>
      </c>
    </row>
    <row r="661" spans="9:11" x14ac:dyDescent="0.25">
      <c r="I661">
        <v>645</v>
      </c>
      <c r="J661" s="30">
        <f>LN('VPI1'!A650/VPOi!$B$9)</f>
        <v>-2.9947814505083107E-2</v>
      </c>
      <c r="K661" s="30">
        <f>('VPI1'!A650/(1+Plan1!$E$2))/1000000</f>
        <v>58.078366049553345</v>
      </c>
    </row>
    <row r="662" spans="9:11" x14ac:dyDescent="0.25">
      <c r="I662">
        <v>646</v>
      </c>
      <c r="J662" s="30">
        <f>LN('VPI1'!A651/VPOi!$B$9)</f>
        <v>0.1904836472271613</v>
      </c>
      <c r="K662" s="30">
        <f>('VPI1'!A651/(1+Plan1!$E$2))/1000000</f>
        <v>72.401332150952342</v>
      </c>
    </row>
    <row r="663" spans="9:11" x14ac:dyDescent="0.25">
      <c r="I663">
        <v>647</v>
      </c>
      <c r="J663" s="30">
        <f>LN('VPI1'!A652/VPOi!$B$9)</f>
        <v>0.12857762033761225</v>
      </c>
      <c r="K663" s="30">
        <f>('VPI1'!A652/(1+Plan1!$E$2))/1000000</f>
        <v>68.05516812490221</v>
      </c>
    </row>
    <row r="664" spans="9:11" x14ac:dyDescent="0.25">
      <c r="I664">
        <v>648</v>
      </c>
      <c r="J664" s="30">
        <f>LN('VPI1'!A653/VPOi!$B$9)</f>
        <v>7.5129761679819537E-2</v>
      </c>
      <c r="K664" s="30">
        <f>('VPI1'!A653/(1+Plan1!$E$2))/1000000</f>
        <v>64.51326190197797</v>
      </c>
    </row>
    <row r="665" spans="9:11" x14ac:dyDescent="0.25">
      <c r="I665">
        <v>649</v>
      </c>
      <c r="J665" s="30">
        <f>LN('VPI1'!A654/VPOi!$B$9)</f>
        <v>4.9146420355390102E-2</v>
      </c>
      <c r="K665" s="30">
        <f>('VPI1'!A654/(1+Plan1!$E$2))/1000000</f>
        <v>62.858581948217989</v>
      </c>
    </row>
    <row r="666" spans="9:11" x14ac:dyDescent="0.25">
      <c r="I666">
        <v>650</v>
      </c>
      <c r="J666" s="30">
        <f>LN('VPI1'!A655/VPOi!$B$9)</f>
        <v>0.22255522851220613</v>
      </c>
      <c r="K666" s="30">
        <f>('VPI1'!A655/(1+Plan1!$E$2))/1000000</f>
        <v>74.760994149772415</v>
      </c>
    </row>
    <row r="667" spans="9:11" x14ac:dyDescent="0.25">
      <c r="I667">
        <v>651</v>
      </c>
      <c r="J667" s="30">
        <f>LN('VPI1'!A656/VPOi!$B$9)</f>
        <v>-5.2389604830356748E-3</v>
      </c>
      <c r="K667" s="30">
        <f>('VPI1'!A656/(1+Plan1!$E$2))/1000000</f>
        <v>59.531292066353188</v>
      </c>
    </row>
    <row r="668" spans="9:11" x14ac:dyDescent="0.25">
      <c r="I668">
        <v>652</v>
      </c>
      <c r="J668" s="30">
        <f>LN('VPI1'!A657/VPOi!$B$9)</f>
        <v>0.34008770465968935</v>
      </c>
      <c r="K668" s="30">
        <f>('VPI1'!A657/(1+Plan1!$E$2))/1000000</f>
        <v>84.085047470640944</v>
      </c>
    </row>
    <row r="669" spans="9:11" x14ac:dyDescent="0.25">
      <c r="I669">
        <v>653</v>
      </c>
      <c r="J669" s="30">
        <f>LN('VPI1'!A658/VPOi!$B$9)</f>
        <v>-2.0297772209391909E-2</v>
      </c>
      <c r="K669" s="30">
        <f>('VPI1'!A658/(1+Plan1!$E$2))/1000000</f>
        <v>58.641537683077061</v>
      </c>
    </row>
    <row r="670" spans="9:11" x14ac:dyDescent="0.25">
      <c r="I670">
        <v>654</v>
      </c>
      <c r="J670" s="30">
        <f>LN('VPI1'!A659/VPOi!$B$9)</f>
        <v>0.2053547795050889</v>
      </c>
      <c r="K670" s="30">
        <f>('VPI1'!A659/(1+Plan1!$E$2))/1000000</f>
        <v>73.486067569668336</v>
      </c>
    </row>
    <row r="671" spans="9:11" x14ac:dyDescent="0.25">
      <c r="I671">
        <v>655</v>
      </c>
      <c r="J671" s="30">
        <f>LN('VPI1'!A660/VPOi!$B$9)</f>
        <v>0.26719500388338213</v>
      </c>
      <c r="K671" s="30">
        <f>('VPI1'!A660/(1+Plan1!$E$2))/1000000</f>
        <v>78.173917472126888</v>
      </c>
    </row>
    <row r="672" spans="9:11" x14ac:dyDescent="0.25">
      <c r="I672">
        <v>656</v>
      </c>
      <c r="J672" s="30">
        <f>LN('VPI1'!A661/VPOi!$B$9)</f>
        <v>6.4483899708492137E-2</v>
      </c>
      <c r="K672" s="30">
        <f>('VPI1'!A661/(1+Plan1!$E$2))/1000000</f>
        <v>63.830105467085005</v>
      </c>
    </row>
    <row r="673" spans="9:11" x14ac:dyDescent="0.25">
      <c r="I673">
        <v>657</v>
      </c>
      <c r="J673" s="30">
        <f>LN('VPI1'!A662/VPOi!$B$9)</f>
        <v>0.13758271693030358</v>
      </c>
      <c r="K673" s="30">
        <f>('VPI1'!A662/(1+Plan1!$E$2))/1000000</f>
        <v>68.670779145775654</v>
      </c>
    </row>
    <row r="674" spans="9:11" x14ac:dyDescent="0.25">
      <c r="I674">
        <v>658</v>
      </c>
      <c r="J674" s="30">
        <f>LN('VPI1'!A663/VPOi!$B$9)</f>
        <v>0.17540356883300809</v>
      </c>
      <c r="K674" s="30">
        <f>('VPI1'!A663/(1+Plan1!$E$2))/1000000</f>
        <v>71.317705509068134</v>
      </c>
    </row>
    <row r="675" spans="9:11" x14ac:dyDescent="0.25">
      <c r="I675">
        <v>659</v>
      </c>
      <c r="J675" s="30">
        <f>LN('VPI1'!A664/VPOi!$B$9)</f>
        <v>0.18927576831766593</v>
      </c>
      <c r="K675" s="30">
        <f>('VPI1'!A664/(1+Plan1!$E$2))/1000000</f>
        <v>72.313932903307887</v>
      </c>
    </row>
    <row r="676" spans="9:11" x14ac:dyDescent="0.25">
      <c r="I676">
        <v>660</v>
      </c>
      <c r="J676" s="30">
        <f>LN('VPI1'!A665/VPOi!$B$9)</f>
        <v>0.21563859982982028</v>
      </c>
      <c r="K676" s="30">
        <f>('VPI1'!A665/(1+Plan1!$E$2))/1000000</f>
        <v>74.245684271212056</v>
      </c>
    </row>
    <row r="677" spans="9:11" x14ac:dyDescent="0.25">
      <c r="I677">
        <v>661</v>
      </c>
      <c r="J677" s="30">
        <f>LN('VPI1'!A666/VPOi!$B$9)</f>
        <v>-7.6230070135206329E-2</v>
      </c>
      <c r="K677" s="30">
        <f>('VPI1'!A666/(1+Plan1!$E$2))/1000000</f>
        <v>55.451622930949824</v>
      </c>
    </row>
    <row r="678" spans="9:11" x14ac:dyDescent="0.25">
      <c r="I678">
        <v>662</v>
      </c>
      <c r="J678" s="30">
        <f>LN('VPI1'!A667/VPOi!$B$9)</f>
        <v>0.26187412954667899</v>
      </c>
      <c r="K678" s="30">
        <f>('VPI1'!A667/(1+Plan1!$E$2))/1000000</f>
        <v>77.75906853912673</v>
      </c>
    </row>
    <row r="679" spans="9:11" x14ac:dyDescent="0.25">
      <c r="I679">
        <v>663</v>
      </c>
      <c r="J679" s="30">
        <f>LN('VPI1'!A668/VPOi!$B$9)</f>
        <v>0.15500336570482354</v>
      </c>
      <c r="K679" s="30">
        <f>('VPI1'!A668/(1+Plan1!$E$2))/1000000</f>
        <v>69.877549512735982</v>
      </c>
    </row>
    <row r="680" spans="9:11" x14ac:dyDescent="0.25">
      <c r="I680">
        <v>664</v>
      </c>
      <c r="J680" s="30">
        <f>LN('VPI1'!A669/VPOi!$B$9)</f>
        <v>0.17408013993205851</v>
      </c>
      <c r="K680" s="30">
        <f>('VPI1'!A669/(1+Plan1!$E$2))/1000000</f>
        <v>71.223384024104348</v>
      </c>
    </row>
    <row r="681" spans="9:11" x14ac:dyDescent="0.25">
      <c r="I681">
        <v>665</v>
      </c>
      <c r="J681" s="30">
        <f>LN('VPI1'!A670/VPOi!$B$9)</f>
        <v>0.41070311605079313</v>
      </c>
      <c r="K681" s="30">
        <f>('VPI1'!A670/(1+Plan1!$E$2))/1000000</f>
        <v>90.237417383616247</v>
      </c>
    </row>
    <row r="682" spans="9:11" x14ac:dyDescent="0.25">
      <c r="I682">
        <v>666</v>
      </c>
      <c r="J682" s="30">
        <f>LN('VPI1'!A671/VPOi!$B$9)</f>
        <v>0.25412224844124959</v>
      </c>
      <c r="K682" s="30">
        <f>('VPI1'!A671/(1+Plan1!$E$2))/1000000</f>
        <v>77.158619795405272</v>
      </c>
    </row>
    <row r="683" spans="9:11" x14ac:dyDescent="0.25">
      <c r="I683">
        <v>667</v>
      </c>
      <c r="J683" s="30">
        <f>LN('VPI1'!A672/VPOi!$B$9)</f>
        <v>8.6422404328749813E-2</v>
      </c>
      <c r="K683" s="30">
        <f>('VPI1'!A672/(1+Plan1!$E$2))/1000000</f>
        <v>65.245916130058973</v>
      </c>
    </row>
    <row r="684" spans="9:11" x14ac:dyDescent="0.25">
      <c r="I684">
        <v>668</v>
      </c>
      <c r="J684" s="30">
        <f>LN('VPI1'!A673/VPOi!$B$9)</f>
        <v>0.19809182936557101</v>
      </c>
      <c r="K684" s="30">
        <f>('VPI1'!A673/(1+Plan1!$E$2))/1000000</f>
        <v>72.95427545246369</v>
      </c>
    </row>
    <row r="685" spans="9:11" x14ac:dyDescent="0.25">
      <c r="I685">
        <v>669</v>
      </c>
      <c r="J685" s="30">
        <f>LN('VPI1'!A674/VPOi!$B$9)</f>
        <v>0.26728632465000157</v>
      </c>
      <c r="K685" s="30">
        <f>('VPI1'!A674/(1+Plan1!$E$2))/1000000</f>
        <v>78.18105670017502</v>
      </c>
    </row>
    <row r="686" spans="9:11" x14ac:dyDescent="0.25">
      <c r="I686">
        <v>670</v>
      </c>
      <c r="J686" s="30">
        <f>LN('VPI1'!A675/VPOi!$B$9)</f>
        <v>0.11508937796805219</v>
      </c>
      <c r="K686" s="30">
        <f>('VPI1'!A675/(1+Plan1!$E$2))/1000000</f>
        <v>67.143386511955086</v>
      </c>
    </row>
    <row r="687" spans="9:11" x14ac:dyDescent="0.25">
      <c r="I687">
        <v>671</v>
      </c>
      <c r="J687" s="30">
        <f>LN('VPI1'!A676/VPOi!$B$9)</f>
        <v>8.9129856920069792E-2</v>
      </c>
      <c r="K687" s="30">
        <f>('VPI1'!A676/(1+Plan1!$E$2))/1000000</f>
        <v>65.422805706775307</v>
      </c>
    </row>
    <row r="688" spans="9:11" x14ac:dyDescent="0.25">
      <c r="I688">
        <v>672</v>
      </c>
      <c r="J688" s="30">
        <f>LN('VPI1'!A677/VPOi!$B$9)</f>
        <v>0.25858476277267156</v>
      </c>
      <c r="K688" s="30">
        <f>('VPI1'!A677/(1+Plan1!$E$2))/1000000</f>
        <v>77.50371065581102</v>
      </c>
    </row>
    <row r="689" spans="9:11" x14ac:dyDescent="0.25">
      <c r="I689">
        <v>673</v>
      </c>
      <c r="J689" s="30">
        <f>LN('VPI1'!A678/VPOi!$B$9)</f>
        <v>9.5063531046475531E-3</v>
      </c>
      <c r="K689" s="30">
        <f>('VPI1'!A678/(1+Plan1!$E$2))/1000000</f>
        <v>60.415603337146827</v>
      </c>
    </row>
    <row r="690" spans="9:11" x14ac:dyDescent="0.25">
      <c r="I690">
        <v>674</v>
      </c>
      <c r="J690" s="30">
        <f>LN('VPI1'!A679/VPOi!$B$9)</f>
        <v>-9.3534438475027529E-2</v>
      </c>
      <c r="K690" s="30">
        <f>('VPI1'!A679/(1+Plan1!$E$2))/1000000</f>
        <v>54.500322190021535</v>
      </c>
    </row>
    <row r="691" spans="9:11" x14ac:dyDescent="0.25">
      <c r="I691">
        <v>675</v>
      </c>
      <c r="J691" s="30">
        <f>LN('VPI1'!A680/VPOi!$B$9)</f>
        <v>-6.3184783768927361E-2</v>
      </c>
      <c r="K691" s="30">
        <f>('VPI1'!A680/(1+Plan1!$E$2))/1000000</f>
        <v>56.179744180752493</v>
      </c>
    </row>
    <row r="692" spans="9:11" x14ac:dyDescent="0.25">
      <c r="I692">
        <v>676</v>
      </c>
      <c r="J692" s="30">
        <f>LN('VPI1'!A681/VPOi!$B$9)</f>
        <v>0.18409133871690317</v>
      </c>
      <c r="K692" s="30">
        <f>('VPI1'!A681/(1+Plan1!$E$2))/1000000</f>
        <v>71.939996569878687</v>
      </c>
    </row>
    <row r="693" spans="9:11" x14ac:dyDescent="0.25">
      <c r="I693">
        <v>677</v>
      </c>
      <c r="J693" s="30">
        <f>LN('VPI1'!A682/VPOi!$B$9)</f>
        <v>0.11088609354286638</v>
      </c>
      <c r="K693" s="30">
        <f>('VPI1'!A682/(1+Plan1!$E$2))/1000000</f>
        <v>66.86175606226098</v>
      </c>
    </row>
    <row r="694" spans="9:11" x14ac:dyDescent="0.25">
      <c r="I694">
        <v>678</v>
      </c>
      <c r="J694" s="30">
        <f>LN('VPI1'!A683/VPOi!$B$9)</f>
        <v>1.5813800968961407E-2</v>
      </c>
      <c r="K694" s="30">
        <f>('VPI1'!A683/(1+Plan1!$E$2))/1000000</f>
        <v>60.797875920223845</v>
      </c>
    </row>
    <row r="695" spans="9:11" x14ac:dyDescent="0.25">
      <c r="I695">
        <v>679</v>
      </c>
      <c r="J695" s="30">
        <f>LN('VPI1'!A684/VPOi!$B$9)</f>
        <v>0.11650793295273665</v>
      </c>
      <c r="K695" s="30">
        <f>('VPI1'!A684/(1+Plan1!$E$2))/1000000</f>
        <v>67.238700685795038</v>
      </c>
    </row>
    <row r="696" spans="9:11" x14ac:dyDescent="0.25">
      <c r="I696">
        <v>680</v>
      </c>
      <c r="J696" s="30">
        <f>LN('VPI1'!A685/VPOi!$B$9)</f>
        <v>3.9433693610677147E-2</v>
      </c>
      <c r="K696" s="30">
        <f>('VPI1'!A685/(1+Plan1!$E$2))/1000000</f>
        <v>62.251009089152575</v>
      </c>
    </row>
    <row r="697" spans="9:11" x14ac:dyDescent="0.25">
      <c r="I697">
        <v>681</v>
      </c>
      <c r="J697" s="30">
        <f>LN('VPI1'!A686/VPOi!$B$9)</f>
        <v>-2.4430852736149404E-3</v>
      </c>
      <c r="K697" s="30">
        <f>('VPI1'!A686/(1+Plan1!$E$2))/1000000</f>
        <v>59.697967022641755</v>
      </c>
    </row>
    <row r="698" spans="9:11" x14ac:dyDescent="0.25">
      <c r="I698">
        <v>682</v>
      </c>
      <c r="J698" s="30">
        <f>LN('VPI1'!A687/VPOi!$B$9)</f>
        <v>0.48315630787888764</v>
      </c>
      <c r="K698" s="30">
        <f>('VPI1'!A687/(1+Plan1!$E$2))/1000000</f>
        <v>97.018080665735951</v>
      </c>
    </row>
    <row r="699" spans="9:11" x14ac:dyDescent="0.25">
      <c r="I699">
        <v>683</v>
      </c>
      <c r="J699" s="30">
        <f>LN('VPI1'!A688/VPOi!$B$9)</f>
        <v>0.26498436489156107</v>
      </c>
      <c r="K699" s="30">
        <f>('VPI1'!A688/(1+Plan1!$E$2))/1000000</f>
        <v>78.001294036368421</v>
      </c>
    </row>
    <row r="700" spans="9:11" x14ac:dyDescent="0.25">
      <c r="I700">
        <v>684</v>
      </c>
      <c r="J700" s="30">
        <f>LN('VPI1'!A689/VPOi!$B$9)</f>
        <v>0.21010924350111695</v>
      </c>
      <c r="K700" s="30">
        <f>('VPI1'!A689/(1+Plan1!$E$2))/1000000</f>
        <v>73.836286323644032</v>
      </c>
    </row>
    <row r="701" spans="9:11" x14ac:dyDescent="0.25">
      <c r="I701">
        <v>685</v>
      </c>
      <c r="J701" s="30">
        <f>LN('VPI1'!A690/VPOi!$B$9)</f>
        <v>0.33194005351227235</v>
      </c>
      <c r="K701" s="30">
        <f>('VPI1'!A690/(1+Plan1!$E$2))/1000000</f>
        <v>83.402735232739758</v>
      </c>
    </row>
    <row r="702" spans="9:11" x14ac:dyDescent="0.25">
      <c r="I702">
        <v>686</v>
      </c>
      <c r="J702" s="30">
        <f>LN('VPI1'!A691/VPOi!$B$9)</f>
        <v>0.21171879035545238</v>
      </c>
      <c r="K702" s="30">
        <f>('VPI1'!A691/(1+Plan1!$E$2))/1000000</f>
        <v>73.955224979024095</v>
      </c>
    </row>
    <row r="703" spans="9:11" x14ac:dyDescent="0.25">
      <c r="I703">
        <v>687</v>
      </c>
      <c r="J703" s="30">
        <f>LN('VPI1'!A692/VPOi!$B$9)</f>
        <v>5.7742288835973257E-3</v>
      </c>
      <c r="K703" s="30">
        <f>('VPI1'!A692/(1+Plan1!$E$2))/1000000</f>
        <v>60.190545034605627</v>
      </c>
    </row>
    <row r="704" spans="9:11" x14ac:dyDescent="0.25">
      <c r="I704">
        <v>688</v>
      </c>
      <c r="J704" s="30">
        <f>LN('VPI1'!A693/VPOi!$B$9)</f>
        <v>0.21014045378531526</v>
      </c>
      <c r="K704" s="30">
        <f>('VPI1'!A693/(1+Plan1!$E$2))/1000000</f>
        <v>73.838590811086007</v>
      </c>
    </row>
    <row r="705" spans="9:11" x14ac:dyDescent="0.25">
      <c r="I705">
        <v>689</v>
      </c>
      <c r="J705" s="30">
        <f>LN('VPI1'!A694/VPOi!$B$9)</f>
        <v>-6.6344104245403046E-2</v>
      </c>
      <c r="K705" s="30">
        <f>('VPI1'!A694/(1+Plan1!$E$2))/1000000</f>
        <v>56.002534443174049</v>
      </c>
    </row>
    <row r="706" spans="9:11" x14ac:dyDescent="0.25">
      <c r="I706">
        <v>690</v>
      </c>
      <c r="J706" s="30">
        <f>LN('VPI1'!A695/VPOi!$B$9)</f>
        <v>-4.1878036445611722E-2</v>
      </c>
      <c r="K706" s="30">
        <f>('VPI1'!A695/(1+Plan1!$E$2))/1000000</f>
        <v>57.389595017667475</v>
      </c>
    </row>
    <row r="707" spans="9:11" x14ac:dyDescent="0.25">
      <c r="I707">
        <v>691</v>
      </c>
      <c r="J707" s="30">
        <f>LN('VPI1'!A696/VPOi!$B$9)</f>
        <v>0.42127478129815776</v>
      </c>
      <c r="K707" s="30">
        <f>('VPI1'!A696/(1+Plan1!$E$2))/1000000</f>
        <v>91.196437440822407</v>
      </c>
    </row>
    <row r="708" spans="9:11" x14ac:dyDescent="0.25">
      <c r="I708">
        <v>692</v>
      </c>
      <c r="J708" s="30">
        <f>LN('VPI1'!A697/VPOi!$B$9)</f>
        <v>4.352322528130103E-2</v>
      </c>
      <c r="K708" s="30">
        <f>('VPI1'!A697/(1+Plan1!$E$2))/1000000</f>
        <v>62.506107824000381</v>
      </c>
    </row>
    <row r="709" spans="9:11" x14ac:dyDescent="0.25">
      <c r="I709">
        <v>693</v>
      </c>
      <c r="J709" s="30">
        <f>LN('VPI1'!A698/VPOi!$B$9)</f>
        <v>-2.8424855397985761E-2</v>
      </c>
      <c r="K709" s="30">
        <f>('VPI1'!A698/(1+Plan1!$E$2))/1000000</f>
        <v>58.166884413869234</v>
      </c>
    </row>
    <row r="710" spans="9:11" x14ac:dyDescent="0.25">
      <c r="I710">
        <v>694</v>
      </c>
      <c r="J710" s="30">
        <f>LN('VPI1'!A699/VPOi!$B$9)</f>
        <v>2.7341547485146847E-2</v>
      </c>
      <c r="K710" s="30">
        <f>('VPI1'!A699/(1+Plan1!$E$2))/1000000</f>
        <v>61.50279367284103</v>
      </c>
    </row>
    <row r="711" spans="9:11" x14ac:dyDescent="0.25">
      <c r="I711">
        <v>695</v>
      </c>
      <c r="J711" s="30">
        <f>LN('VPI1'!A700/VPOi!$B$9)</f>
        <v>7.7174027291560809E-2</v>
      </c>
      <c r="K711" s="30">
        <f>('VPI1'!A700/(1+Plan1!$E$2))/1000000</f>
        <v>64.645279037855772</v>
      </c>
    </row>
    <row r="712" spans="9:11" x14ac:dyDescent="0.25">
      <c r="I712">
        <v>696</v>
      </c>
      <c r="J712" s="30">
        <f>LN('VPI1'!A701/VPOi!$B$9)</f>
        <v>0.2178918498298214</v>
      </c>
      <c r="K712" s="30">
        <f>('VPI1'!A701/(1+Plan1!$E$2))/1000000</f>
        <v>74.413166978640461</v>
      </c>
    </row>
    <row r="713" spans="9:11" x14ac:dyDescent="0.25">
      <c r="I713">
        <v>697</v>
      </c>
      <c r="J713" s="30">
        <f>LN('VPI1'!A702/VPOi!$B$9)</f>
        <v>0.18859310224384071</v>
      </c>
      <c r="K713" s="30">
        <f>('VPI1'!A702/(1+Plan1!$E$2))/1000000</f>
        <v>72.264583481154602</v>
      </c>
    </row>
    <row r="714" spans="9:11" x14ac:dyDescent="0.25">
      <c r="I714">
        <v>698</v>
      </c>
      <c r="J714" s="30">
        <f>LN('VPI1'!A703/VPOi!$B$9)</f>
        <v>0.5366157592434404</v>
      </c>
      <c r="K714" s="30">
        <f>('VPI1'!A703/(1+Plan1!$E$2))/1000000</f>
        <v>102.345752461445</v>
      </c>
    </row>
    <row r="715" spans="9:11" x14ac:dyDescent="0.25">
      <c r="I715">
        <v>699</v>
      </c>
      <c r="J715" s="30">
        <f>LN('VPI1'!A704/VPOi!$B$9)</f>
        <v>0.31603124207641625</v>
      </c>
      <c r="K715" s="30">
        <f>('VPI1'!A704/(1+Plan1!$E$2))/1000000</f>
        <v>82.086395309122324</v>
      </c>
    </row>
    <row r="716" spans="9:11" x14ac:dyDescent="0.25">
      <c r="I716">
        <v>700</v>
      </c>
      <c r="J716" s="30">
        <f>LN('VPI1'!A705/VPOi!$B$9)</f>
        <v>9.8371854131608566E-2</v>
      </c>
      <c r="K716" s="30">
        <f>('VPI1'!A705/(1+Plan1!$E$2))/1000000</f>
        <v>66.030245750607236</v>
      </c>
    </row>
    <row r="717" spans="9:11" x14ac:dyDescent="0.25">
      <c r="I717">
        <v>701</v>
      </c>
      <c r="J717" s="30">
        <f>LN('VPI1'!A706/VPOi!$B$9)</f>
        <v>0.29073568321725146</v>
      </c>
      <c r="K717" s="30">
        <f>('VPI1'!A706/(1+Plan1!$E$2))/1000000</f>
        <v>80.036016137922118</v>
      </c>
    </row>
    <row r="718" spans="9:11" x14ac:dyDescent="0.25">
      <c r="I718">
        <v>702</v>
      </c>
      <c r="J718" s="30">
        <f>LN('VPI1'!A707/VPOi!$B$9)</f>
        <v>0.2863900326961728</v>
      </c>
      <c r="K718" s="30">
        <f>('VPI1'!A707/(1+Plan1!$E$2))/1000000</f>
        <v>79.688962216381427</v>
      </c>
    </row>
    <row r="719" spans="9:11" x14ac:dyDescent="0.25">
      <c r="I719">
        <v>703</v>
      </c>
      <c r="J719" s="30">
        <f>LN('VPI1'!A708/VPOi!$B$9)</f>
        <v>0.188586133657941</v>
      </c>
      <c r="K719" s="30">
        <f>('VPI1'!A708/(1+Plan1!$E$2))/1000000</f>
        <v>72.264079900951728</v>
      </c>
    </row>
    <row r="720" spans="9:11" x14ac:dyDescent="0.25">
      <c r="I720">
        <v>704</v>
      </c>
      <c r="J720" s="30">
        <f>LN('VPI1'!A709/VPOi!$B$9)</f>
        <v>0.26208184578093896</v>
      </c>
      <c r="K720" s="30">
        <f>('VPI1'!A709/(1+Plan1!$E$2))/1000000</f>
        <v>77.775222037637093</v>
      </c>
    </row>
    <row r="721" spans="9:11" x14ac:dyDescent="0.25">
      <c r="I721">
        <v>705</v>
      </c>
      <c r="J721" s="30">
        <f>LN('VPI1'!A710/VPOi!$B$9)</f>
        <v>0.42267907706035945</v>
      </c>
      <c r="K721" s="30">
        <f>('VPI1'!A710/(1+Plan1!$E$2))/1000000</f>
        <v>91.324594175367139</v>
      </c>
    </row>
    <row r="722" spans="9:11" x14ac:dyDescent="0.25">
      <c r="I722">
        <v>706</v>
      </c>
      <c r="J722" s="30">
        <f>LN('VPI1'!A711/VPOi!$B$9)</f>
        <v>0.24434225233188414</v>
      </c>
      <c r="K722" s="30">
        <f>('VPI1'!A711/(1+Plan1!$E$2))/1000000</f>
        <v>76.407686840139647</v>
      </c>
    </row>
    <row r="723" spans="9:11" x14ac:dyDescent="0.25">
      <c r="I723">
        <v>707</v>
      </c>
      <c r="J723" s="30">
        <f>LN('VPI1'!A712/VPOi!$B$9)</f>
        <v>6.9825664072318439E-2</v>
      </c>
      <c r="K723" s="30">
        <f>('VPI1'!A712/(1+Plan1!$E$2))/1000000</f>
        <v>64.171983151884589</v>
      </c>
    </row>
    <row r="724" spans="9:11" x14ac:dyDescent="0.25">
      <c r="I724">
        <v>708</v>
      </c>
      <c r="J724" s="30">
        <f>LN('VPI1'!A713/VPOi!$B$9)</f>
        <v>0.26198169688504369</v>
      </c>
      <c r="K724" s="30">
        <f>('VPI1'!A713/(1+Plan1!$E$2))/1000000</f>
        <v>77.76743332504401</v>
      </c>
    </row>
    <row r="725" spans="9:11" x14ac:dyDescent="0.25">
      <c r="I725">
        <v>709</v>
      </c>
      <c r="J725" s="30">
        <f>LN('VPI1'!A714/VPOi!$B$9)</f>
        <v>0.28334630124599947</v>
      </c>
      <c r="K725" s="30">
        <f>('VPI1'!A714/(1+Plan1!$E$2))/1000000</f>
        <v>79.446779172896186</v>
      </c>
    </row>
    <row r="726" spans="9:11" x14ac:dyDescent="0.25">
      <c r="I726">
        <v>710</v>
      </c>
      <c r="J726" s="30">
        <f>LN('VPI1'!A715/VPOi!$B$9)</f>
        <v>-3.1756925226501469E-2</v>
      </c>
      <c r="K726" s="30">
        <f>('VPI1'!A715/(1+Plan1!$E$2))/1000000</f>
        <v>57.973390839370701</v>
      </c>
    </row>
    <row r="727" spans="9:11" x14ac:dyDescent="0.25">
      <c r="I727">
        <v>711</v>
      </c>
      <c r="J727" s="30">
        <f>LN('VPI1'!A716/VPOi!$B$9)</f>
        <v>0.36835669173607571</v>
      </c>
      <c r="K727" s="30">
        <f>('VPI1'!A716/(1+Plan1!$E$2))/1000000</f>
        <v>86.49596311052818</v>
      </c>
    </row>
    <row r="728" spans="9:11" x14ac:dyDescent="0.25">
      <c r="I728">
        <v>712</v>
      </c>
      <c r="J728" s="30">
        <f>LN('VPI1'!A717/VPOi!$B$9)</f>
        <v>0.16154421189017734</v>
      </c>
      <c r="K728" s="30">
        <f>('VPI1'!A717/(1+Plan1!$E$2))/1000000</f>
        <v>70.336105854302815</v>
      </c>
    </row>
    <row r="729" spans="9:11" x14ac:dyDescent="0.25">
      <c r="I729">
        <v>713</v>
      </c>
      <c r="J729" s="30">
        <f>LN('VPI1'!A718/VPOi!$B$9)</f>
        <v>0.19310020409888495</v>
      </c>
      <c r="K729" s="30">
        <f>('VPI1'!A718/(1+Plan1!$E$2))/1000000</f>
        <v>72.591022413569803</v>
      </c>
    </row>
    <row r="730" spans="9:11" x14ac:dyDescent="0.25">
      <c r="I730">
        <v>714</v>
      </c>
      <c r="J730" s="30">
        <f>LN('VPI1'!A719/VPOi!$B$9)</f>
        <v>0.12294182496868168</v>
      </c>
      <c r="K730" s="30">
        <f>('VPI1'!A719/(1+Plan1!$E$2))/1000000</f>
        <v>67.672701886609261</v>
      </c>
    </row>
    <row r="731" spans="9:11" x14ac:dyDescent="0.25">
      <c r="I731">
        <v>715</v>
      </c>
      <c r="J731" s="30">
        <f>LN('VPI1'!A720/VPOi!$B$9)</f>
        <v>0.13846491676821535</v>
      </c>
      <c r="K731" s="30">
        <f>('VPI1'!A720/(1+Plan1!$E$2))/1000000</f>
        <v>68.731387226295922</v>
      </c>
    </row>
    <row r="732" spans="9:11" x14ac:dyDescent="0.25">
      <c r="I732">
        <v>716</v>
      </c>
      <c r="J732" s="30">
        <f>LN('VPI1'!A721/VPOi!$B$9)</f>
        <v>0.18219028627865311</v>
      </c>
      <c r="K732" s="30">
        <f>('VPI1'!A721/(1+Plan1!$E$2))/1000000</f>
        <v>71.803364777242038</v>
      </c>
    </row>
    <row r="733" spans="9:11" x14ac:dyDescent="0.25">
      <c r="I733">
        <v>717</v>
      </c>
      <c r="J733" s="30">
        <f>LN('VPI1'!A722/VPOi!$B$9)</f>
        <v>5.4200335978348613E-2</v>
      </c>
      <c r="K733" s="30">
        <f>('VPI1'!A722/(1+Plan1!$E$2))/1000000</f>
        <v>63.177068040583023</v>
      </c>
    </row>
    <row r="734" spans="9:11" x14ac:dyDescent="0.25">
      <c r="I734">
        <v>718</v>
      </c>
      <c r="J734" s="30">
        <f>LN('VPI1'!A723/VPOi!$B$9)</f>
        <v>8.2516349956438084E-2</v>
      </c>
      <c r="K734" s="30">
        <f>('VPI1'!A723/(1+Plan1!$E$2))/1000000</f>
        <v>64.991559123631376</v>
      </c>
    </row>
    <row r="735" spans="9:11" x14ac:dyDescent="0.25">
      <c r="I735">
        <v>719</v>
      </c>
      <c r="J735" s="30">
        <f>LN('VPI1'!A724/VPOi!$B$9)</f>
        <v>0.12365069208834632</v>
      </c>
      <c r="K735" s="30">
        <f>('VPI1'!A724/(1+Plan1!$E$2))/1000000</f>
        <v>67.720689846409485</v>
      </c>
    </row>
    <row r="736" spans="9:11" x14ac:dyDescent="0.25">
      <c r="I736">
        <v>720</v>
      </c>
      <c r="J736" s="30">
        <f>LN('VPI1'!A725/VPOi!$B$9)</f>
        <v>0.20683095839864607</v>
      </c>
      <c r="K736" s="30">
        <f>('VPI1'!A725/(1+Plan1!$E$2))/1000000</f>
        <v>73.594626257893935</v>
      </c>
    </row>
    <row r="737" spans="9:11" x14ac:dyDescent="0.25">
      <c r="I737">
        <v>721</v>
      </c>
      <c r="J737" s="30">
        <f>LN('VPI1'!A726/VPOi!$B$9)</f>
        <v>0.17077652663572152</v>
      </c>
      <c r="K737" s="30">
        <f>('VPI1'!A726/(1+Plan1!$E$2))/1000000</f>
        <v>70.98847773904005</v>
      </c>
    </row>
    <row r="738" spans="9:11" x14ac:dyDescent="0.25">
      <c r="I738">
        <v>722</v>
      </c>
      <c r="J738" s="30">
        <f>LN('VPI1'!A727/VPOi!$B$9)</f>
        <v>4.4298935497509739E-2</v>
      </c>
      <c r="K738" s="30">
        <f>('VPI1'!A727/(1+Plan1!$E$2))/1000000</f>
        <v>62.554613261064176</v>
      </c>
    </row>
    <row r="739" spans="9:11" x14ac:dyDescent="0.25">
      <c r="I739">
        <v>723</v>
      </c>
      <c r="J739" s="30">
        <f>LN('VPI1'!A728/VPOi!$B$9)</f>
        <v>0.20613338938849635</v>
      </c>
      <c r="K739" s="30">
        <f>('VPI1'!A728/(1+Plan1!$E$2))/1000000</f>
        <v>73.543306828805569</v>
      </c>
    </row>
    <row r="740" spans="9:11" x14ac:dyDescent="0.25">
      <c r="I740">
        <v>724</v>
      </c>
      <c r="J740" s="30">
        <f>LN('VPI1'!A729/VPOi!$B$9)</f>
        <v>2.2192969799854297E-2</v>
      </c>
      <c r="K740" s="30">
        <f>('VPI1'!A729/(1+Plan1!$E$2))/1000000</f>
        <v>61.186955518074079</v>
      </c>
    </row>
    <row r="741" spans="9:11" x14ac:dyDescent="0.25">
      <c r="I741">
        <v>725</v>
      </c>
      <c r="J741" s="30">
        <f>LN('VPI1'!A730/VPOi!$B$9)</f>
        <v>0.10573598919519908</v>
      </c>
      <c r="K741" s="30">
        <f>('VPI1'!A730/(1+Plan1!$E$2))/1000000</f>
        <v>66.518296227813593</v>
      </c>
    </row>
    <row r="742" spans="9:11" x14ac:dyDescent="0.25">
      <c r="I742">
        <v>726</v>
      </c>
      <c r="J742" s="30">
        <f>LN('VPI1'!A731/VPOi!$B$9)</f>
        <v>0.155335373313534</v>
      </c>
      <c r="K742" s="30">
        <f>('VPI1'!A731/(1+Plan1!$E$2))/1000000</f>
        <v>69.900753242546529</v>
      </c>
    </row>
    <row r="743" spans="9:11" x14ac:dyDescent="0.25">
      <c r="I743">
        <v>727</v>
      </c>
      <c r="J743" s="30">
        <f>LN('VPI1'!A732/VPOi!$B$9)</f>
        <v>0.13981015075734118</v>
      </c>
      <c r="K743" s="30">
        <f>('VPI1'!A732/(1+Plan1!$E$2))/1000000</f>
        <v>68.823909242440195</v>
      </c>
    </row>
    <row r="744" spans="9:11" x14ac:dyDescent="0.25">
      <c r="I744">
        <v>728</v>
      </c>
      <c r="J744" s="30">
        <f>LN('VPI1'!A733/VPOi!$B$9)</f>
        <v>0.27764044057666765</v>
      </c>
      <c r="K744" s="30">
        <f>('VPI1'!A733/(1+Plan1!$E$2))/1000000</f>
        <v>78.994757732353492</v>
      </c>
    </row>
    <row r="745" spans="9:11" x14ac:dyDescent="0.25">
      <c r="I745">
        <v>729</v>
      </c>
      <c r="J745" s="30">
        <f>LN('VPI1'!A734/VPOi!$B$9)</f>
        <v>8.0244768224056184E-2</v>
      </c>
      <c r="K745" s="30">
        <f>('VPI1'!A734/(1+Plan1!$E$2))/1000000</f>
        <v>64.844093039210307</v>
      </c>
    </row>
    <row r="746" spans="9:11" x14ac:dyDescent="0.25">
      <c r="I746">
        <v>730</v>
      </c>
      <c r="J746" s="30">
        <f>LN('VPI1'!A735/VPOi!$B$9)</f>
        <v>-6.3778551618932477E-2</v>
      </c>
      <c r="K746" s="30">
        <f>('VPI1'!A735/(1+Plan1!$E$2))/1000000</f>
        <v>56.146396356249241</v>
      </c>
    </row>
    <row r="747" spans="9:11" x14ac:dyDescent="0.25">
      <c r="I747">
        <v>731</v>
      </c>
      <c r="J747" s="30">
        <f>LN('VPI1'!A736/VPOi!$B$9)</f>
        <v>2.1876997138405612E-2</v>
      </c>
      <c r="K747" s="30">
        <f>('VPI1'!A736/(1+Plan1!$E$2))/1000000</f>
        <v>61.167625166985154</v>
      </c>
    </row>
    <row r="748" spans="9:11" x14ac:dyDescent="0.25">
      <c r="I748">
        <v>732</v>
      </c>
      <c r="J748" s="30">
        <f>LN('VPI1'!A737/VPOi!$B$9)</f>
        <v>0.20453182496594646</v>
      </c>
      <c r="K748" s="30">
        <f>('VPI1'!A737/(1+Plan1!$E$2))/1000000</f>
        <v>73.425616754346279</v>
      </c>
    </row>
    <row r="749" spans="9:11" x14ac:dyDescent="0.25">
      <c r="I749">
        <v>733</v>
      </c>
      <c r="J749" s="30">
        <f>LN('VPI1'!A738/VPOi!$B$9)</f>
        <v>0.27394956665009318</v>
      </c>
      <c r="K749" s="30">
        <f>('VPI1'!A738/(1+Plan1!$E$2))/1000000</f>
        <v>78.703735434380974</v>
      </c>
    </row>
    <row r="750" spans="9:11" x14ac:dyDescent="0.25">
      <c r="I750">
        <v>734</v>
      </c>
      <c r="J750" s="30">
        <f>LN('VPI1'!A739/VPOi!$B$9)</f>
        <v>0.28601282381832338</v>
      </c>
      <c r="K750" s="30">
        <f>('VPI1'!A739/(1+Plan1!$E$2))/1000000</f>
        <v>79.658908500987295</v>
      </c>
    </row>
    <row r="751" spans="9:11" x14ac:dyDescent="0.25">
      <c r="I751">
        <v>735</v>
      </c>
      <c r="J751" s="30">
        <f>LN('VPI1'!A740/VPOi!$B$9)</f>
        <v>0.31078378222688535</v>
      </c>
      <c r="K751" s="30">
        <f>('VPI1'!A740/(1+Plan1!$E$2))/1000000</f>
        <v>81.656778430028027</v>
      </c>
    </row>
    <row r="752" spans="9:11" x14ac:dyDescent="0.25">
      <c r="I752">
        <v>736</v>
      </c>
      <c r="J752" s="30">
        <f>LN('VPI1'!A741/VPOi!$B$9)</f>
        <v>0.18210729307335607</v>
      </c>
      <c r="K752" s="30">
        <f>('VPI1'!A741/(1+Plan1!$E$2))/1000000</f>
        <v>71.797405833127399</v>
      </c>
    </row>
    <row r="753" spans="9:11" x14ac:dyDescent="0.25">
      <c r="I753">
        <v>737</v>
      </c>
      <c r="J753" s="30">
        <f>LN('VPI1'!A742/VPOi!$B$9)</f>
        <v>0.15337577721866746</v>
      </c>
      <c r="K753" s="30">
        <f>('VPI1'!A742/(1+Plan1!$E$2))/1000000</f>
        <v>69.763910121876634</v>
      </c>
    </row>
    <row r="754" spans="9:11" x14ac:dyDescent="0.25">
      <c r="I754">
        <v>738</v>
      </c>
      <c r="J754" s="30">
        <f>LN('VPI1'!A743/VPOi!$B$9)</f>
        <v>0.25285630031704659</v>
      </c>
      <c r="K754" s="30">
        <f>('VPI1'!A743/(1+Plan1!$E$2))/1000000</f>
        <v>77.061002787480163</v>
      </c>
    </row>
    <row r="755" spans="9:11" x14ac:dyDescent="0.25">
      <c r="I755">
        <v>739</v>
      </c>
      <c r="J755" s="30">
        <f>LN('VPI1'!A744/VPOi!$B$9)</f>
        <v>0.23392389660553575</v>
      </c>
      <c r="K755" s="30">
        <f>('VPI1'!A744/(1+Plan1!$E$2))/1000000</f>
        <v>75.61577674191976</v>
      </c>
    </row>
    <row r="756" spans="9:11" x14ac:dyDescent="0.25">
      <c r="I756">
        <v>740</v>
      </c>
      <c r="J756" s="30">
        <f>LN('VPI1'!A745/VPOi!$B$9)</f>
        <v>0.17147688487413654</v>
      </c>
      <c r="K756" s="30">
        <f>('VPI1'!A745/(1+Plan1!$E$2))/1000000</f>
        <v>71.038212518305414</v>
      </c>
    </row>
    <row r="757" spans="9:11" x14ac:dyDescent="0.25">
      <c r="I757">
        <v>741</v>
      </c>
      <c r="J757" s="30">
        <f>LN('VPI1'!A746/VPOi!$B$9)</f>
        <v>6.0083369596919317E-2</v>
      </c>
      <c r="K757" s="30">
        <f>('VPI1'!A746/(1+Plan1!$E$2))/1000000</f>
        <v>63.549836284716839</v>
      </c>
    </row>
    <row r="758" spans="9:11" x14ac:dyDescent="0.25">
      <c r="I758">
        <v>742</v>
      </c>
      <c r="J758" s="30">
        <f>LN('VPI1'!A747/VPOi!$B$9)</f>
        <v>0.24180871494252801</v>
      </c>
      <c r="K758" s="30">
        <f>('VPI1'!A747/(1+Plan1!$E$2))/1000000</f>
        <v>76.214350125010171</v>
      </c>
    </row>
    <row r="759" spans="9:11" x14ac:dyDescent="0.25">
      <c r="I759">
        <v>743</v>
      </c>
      <c r="J759" s="30">
        <f>LN('VPI1'!A748/VPOi!$B$9)</f>
        <v>5.0263216342305253E-2</v>
      </c>
      <c r="K759" s="30">
        <f>('VPI1'!A748/(1+Plan1!$E$2))/1000000</f>
        <v>62.928821374535239</v>
      </c>
    </row>
    <row r="760" spans="9:11" x14ac:dyDescent="0.25">
      <c r="I760">
        <v>744</v>
      </c>
      <c r="J760" s="30">
        <f>LN('VPI1'!A749/VPOi!$B$9)</f>
        <v>0.13876607638104052</v>
      </c>
      <c r="K760" s="30">
        <f>('VPI1'!A749/(1+Plan1!$E$2))/1000000</f>
        <v>68.752089461444015</v>
      </c>
    </row>
    <row r="761" spans="9:11" x14ac:dyDescent="0.25">
      <c r="I761">
        <v>745</v>
      </c>
      <c r="J761" s="30">
        <f>LN('VPI1'!A750/VPOi!$B$9)</f>
        <v>0.21373000248382429</v>
      </c>
      <c r="K761" s="30">
        <f>('VPI1'!A750/(1+Plan1!$E$2))/1000000</f>
        <v>74.104114298272918</v>
      </c>
    </row>
    <row r="762" spans="9:11" x14ac:dyDescent="0.25">
      <c r="I762">
        <v>746</v>
      </c>
      <c r="J762" s="30">
        <f>LN('VPI1'!A751/VPOi!$B$9)</f>
        <v>0.20389819241568885</v>
      </c>
      <c r="K762" s="30">
        <f>('VPI1'!A751/(1+Plan1!$E$2))/1000000</f>
        <v>73.379106630268382</v>
      </c>
    </row>
    <row r="763" spans="9:11" x14ac:dyDescent="0.25">
      <c r="I763">
        <v>747</v>
      </c>
      <c r="J763" s="30">
        <f>LN('VPI1'!A752/VPOi!$B$9)</f>
        <v>0.17136825110506301</v>
      </c>
      <c r="K763" s="30">
        <f>('VPI1'!A752/(1+Plan1!$E$2))/1000000</f>
        <v>71.030495788687602</v>
      </c>
    </row>
    <row r="764" spans="9:11" x14ac:dyDescent="0.25">
      <c r="I764">
        <v>748</v>
      </c>
      <c r="J764" s="30">
        <f>LN('VPI1'!A753/VPOi!$B$9)</f>
        <v>0.2732889983324942</v>
      </c>
      <c r="K764" s="30">
        <f>('VPI1'!A753/(1+Plan1!$E$2))/1000000</f>
        <v>78.651763407703285</v>
      </c>
    </row>
    <row r="765" spans="9:11" x14ac:dyDescent="0.25">
      <c r="I765">
        <v>749</v>
      </c>
      <c r="J765" s="30">
        <f>LN('VPI1'!A754/VPOi!$B$9)</f>
        <v>0.20769972542176868</v>
      </c>
      <c r="K765" s="30">
        <f>('VPI1'!A754/(1+Plan1!$E$2))/1000000</f>
        <v>73.65859062330837</v>
      </c>
    </row>
    <row r="766" spans="9:11" x14ac:dyDescent="0.25">
      <c r="I766">
        <v>750</v>
      </c>
      <c r="J766" s="30">
        <f>LN('VPI1'!A755/VPOi!$B$9)</f>
        <v>4.4017464928598801E-2</v>
      </c>
      <c r="K766" s="30">
        <f>('VPI1'!A755/(1+Plan1!$E$2))/1000000</f>
        <v>62.537008456215034</v>
      </c>
    </row>
    <row r="767" spans="9:11" x14ac:dyDescent="0.25">
      <c r="I767">
        <v>751</v>
      </c>
      <c r="J767" s="30">
        <f>LN('VPI1'!A756/VPOi!$B$9)</f>
        <v>0.27204795973634688</v>
      </c>
      <c r="K767" s="30">
        <f>('VPI1'!A756/(1+Plan1!$E$2))/1000000</f>
        <v>78.554214077421506</v>
      </c>
    </row>
    <row r="768" spans="9:11" x14ac:dyDescent="0.25">
      <c r="I768">
        <v>752</v>
      </c>
      <c r="J768" s="30">
        <f>LN('VPI1'!A757/VPOi!$B$9)</f>
        <v>0.13593696861366991</v>
      </c>
      <c r="K768" s="30">
        <f>('VPI1'!A757/(1+Plan1!$E$2))/1000000</f>
        <v>68.55785727257323</v>
      </c>
    </row>
    <row r="769" spans="9:11" x14ac:dyDescent="0.25">
      <c r="I769">
        <v>753</v>
      </c>
      <c r="J769" s="30">
        <f>LN('VPI1'!A758/VPOi!$B$9)</f>
        <v>6.2268730043421067E-2</v>
      </c>
      <c r="K769" s="30">
        <f>('VPI1'!A758/(1+Plan1!$E$2))/1000000</f>
        <v>63.688867444581838</v>
      </c>
    </row>
    <row r="770" spans="9:11" x14ac:dyDescent="0.25">
      <c r="I770">
        <v>754</v>
      </c>
      <c r="J770" s="30">
        <f>LN('VPI1'!A759/VPOi!$B$9)</f>
        <v>0.29286960070810963</v>
      </c>
      <c r="K770" s="30">
        <f>('VPI1'!A759/(1+Plan1!$E$2))/1000000</f>
        <v>80.206988748501061</v>
      </c>
    </row>
    <row r="771" spans="9:11" x14ac:dyDescent="0.25">
      <c r="I771">
        <v>755</v>
      </c>
      <c r="J771" s="30">
        <f>LN('VPI1'!A760/VPOi!$B$9)</f>
        <v>0.20524474453454522</v>
      </c>
      <c r="K771" s="30">
        <f>('VPI1'!A760/(1+Plan1!$E$2))/1000000</f>
        <v>73.477981977245051</v>
      </c>
    </row>
    <row r="772" spans="9:11" x14ac:dyDescent="0.25">
      <c r="I772">
        <v>756</v>
      </c>
      <c r="J772" s="30">
        <f>LN('VPI1'!A761/VPOi!$B$9)</f>
        <v>0.27108327586851405</v>
      </c>
      <c r="K772" s="30">
        <f>('VPI1'!A761/(1+Plan1!$E$2))/1000000</f>
        <v>78.478470634463477</v>
      </c>
    </row>
    <row r="773" spans="9:11" x14ac:dyDescent="0.25">
      <c r="I773">
        <v>757</v>
      </c>
      <c r="J773" s="30">
        <f>LN('VPI1'!A762/VPOi!$B$9)</f>
        <v>0.15331009388392811</v>
      </c>
      <c r="K773" s="30">
        <f>('VPI1'!A762/(1+Plan1!$E$2))/1000000</f>
        <v>69.759327946103298</v>
      </c>
    </row>
    <row r="774" spans="9:11" x14ac:dyDescent="0.25">
      <c r="I774">
        <v>758</v>
      </c>
      <c r="J774" s="30">
        <f>LN('VPI1'!A763/VPOi!$B$9)</f>
        <v>9.8523225257374489E-2</v>
      </c>
      <c r="K774" s="30">
        <f>('VPI1'!A763/(1+Plan1!$E$2))/1000000</f>
        <v>66.040241579761968</v>
      </c>
    </row>
    <row r="775" spans="9:11" x14ac:dyDescent="0.25">
      <c r="I775">
        <v>759</v>
      </c>
      <c r="J775" s="30">
        <f>LN('VPI1'!A764/VPOi!$B$9)</f>
        <v>8.3056578107243734E-2</v>
      </c>
      <c r="K775" s="30">
        <f>('VPI1'!A764/(1+Plan1!$E$2))/1000000</f>
        <v>65.026678878920805</v>
      </c>
    </row>
    <row r="776" spans="9:11" x14ac:dyDescent="0.25">
      <c r="I776">
        <v>760</v>
      </c>
      <c r="J776" s="30">
        <f>LN('VPI1'!A765/VPOi!$B$9)</f>
        <v>0.32557795361480391</v>
      </c>
      <c r="K776" s="30">
        <f>('VPI1'!A765/(1+Plan1!$E$2))/1000000</f>
        <v>82.873803043282081</v>
      </c>
    </row>
    <row r="777" spans="9:11" x14ac:dyDescent="0.25">
      <c r="I777">
        <v>761</v>
      </c>
      <c r="J777" s="30">
        <f>LN('VPI1'!A766/VPOi!$B$9)</f>
        <v>-2.1619293742993539E-2</v>
      </c>
      <c r="K777" s="30">
        <f>('VPI1'!A766/(1+Plan1!$E$2))/1000000</f>
        <v>58.564092812068651</v>
      </c>
    </row>
    <row r="778" spans="9:11" x14ac:dyDescent="0.25">
      <c r="I778">
        <v>762</v>
      </c>
      <c r="J778" s="30">
        <f>LN('VPI1'!A767/VPOi!$B$9)</f>
        <v>0.33833735294909684</v>
      </c>
      <c r="K778" s="30">
        <f>('VPI1'!A767/(1+Plan1!$E$2))/1000000</f>
        <v>83.937997795833752</v>
      </c>
    </row>
    <row r="779" spans="9:11" x14ac:dyDescent="0.25">
      <c r="I779">
        <v>763</v>
      </c>
      <c r="J779" s="30">
        <f>LN('VPI1'!A768/VPOi!$B$9)</f>
        <v>0.17720686971535096</v>
      </c>
      <c r="K779" s="30">
        <f>('VPI1'!A768/(1+Plan1!$E$2))/1000000</f>
        <v>71.446428818885508</v>
      </c>
    </row>
    <row r="780" spans="9:11" x14ac:dyDescent="0.25">
      <c r="I780">
        <v>764</v>
      </c>
      <c r="J780" s="30">
        <f>LN('VPI1'!A769/VPOi!$B$9)</f>
        <v>0.14944902823982431</v>
      </c>
      <c r="K780" s="30">
        <f>('VPI1'!A769/(1+Plan1!$E$2))/1000000</f>
        <v>69.490501913062644</v>
      </c>
    </row>
    <row r="781" spans="9:11" x14ac:dyDescent="0.25">
      <c r="I781">
        <v>765</v>
      </c>
      <c r="J781" s="30">
        <f>LN('VPI1'!A770/VPOi!$B$9)</f>
        <v>0.12350824905118309</v>
      </c>
      <c r="K781" s="30">
        <f>('VPI1'!A770/(1+Plan1!$E$2))/1000000</f>
        <v>67.711044192663408</v>
      </c>
    </row>
    <row r="782" spans="9:11" x14ac:dyDescent="0.25">
      <c r="I782">
        <v>766</v>
      </c>
      <c r="J782" s="30">
        <f>LN('VPI1'!A771/VPOi!$B$9)</f>
        <v>0.12929633922199274</v>
      </c>
      <c r="K782" s="30">
        <f>('VPI1'!A771/(1+Plan1!$E$2))/1000000</f>
        <v>68.104098240806152</v>
      </c>
    </row>
    <row r="783" spans="9:11" x14ac:dyDescent="0.25">
      <c r="I783">
        <v>767</v>
      </c>
      <c r="J783" s="30">
        <f>LN('VPI1'!A772/VPOi!$B$9)</f>
        <v>0.20351121379405676</v>
      </c>
      <c r="K783" s="30">
        <f>('VPI1'!A772/(1+Plan1!$E$2))/1000000</f>
        <v>73.350715978369962</v>
      </c>
    </row>
    <row r="784" spans="9:11" x14ac:dyDescent="0.25">
      <c r="I784">
        <v>768</v>
      </c>
      <c r="J784" s="30">
        <f>LN('VPI1'!A773/VPOi!$B$9)</f>
        <v>0.20307326327326222</v>
      </c>
      <c r="K784" s="30">
        <f>('VPI1'!A773/(1+Plan1!$E$2))/1000000</f>
        <v>73.318599027437628</v>
      </c>
    </row>
    <row r="785" spans="9:11" x14ac:dyDescent="0.25">
      <c r="I785">
        <v>769</v>
      </c>
      <c r="J785" s="30">
        <f>LN('VPI1'!A774/VPOi!$B$9)</f>
        <v>0.34855985950418844</v>
      </c>
      <c r="K785" s="30">
        <f>('VPI1'!A774/(1+Plan1!$E$2))/1000000</f>
        <v>84.800455256517481</v>
      </c>
    </row>
    <row r="786" spans="9:11" x14ac:dyDescent="0.25">
      <c r="I786">
        <v>770</v>
      </c>
      <c r="J786" s="30">
        <f>LN('VPI1'!A775/VPOi!$B$9)</f>
        <v>-2.1885556072921242E-2</v>
      </c>
      <c r="K786" s="30">
        <f>('VPI1'!A775/(1+Plan1!$E$2))/1000000</f>
        <v>58.548501476051243</v>
      </c>
    </row>
    <row r="787" spans="9:11" x14ac:dyDescent="0.25">
      <c r="I787">
        <v>771</v>
      </c>
      <c r="J787" s="30">
        <f>LN('VPI1'!A776/VPOi!$B$9)</f>
        <v>0.25835488791830719</v>
      </c>
      <c r="K787" s="30">
        <f>('VPI1'!A776/(1+Plan1!$E$2))/1000000</f>
        <v>77.485896549197349</v>
      </c>
    </row>
    <row r="788" spans="9:11" x14ac:dyDescent="0.25">
      <c r="I788">
        <v>772</v>
      </c>
      <c r="J788" s="30">
        <f>LN('VPI1'!A777/VPOi!$B$9)</f>
        <v>0.10729372632849035</v>
      </c>
      <c r="K788" s="30">
        <f>('VPI1'!A777/(1+Plan1!$E$2))/1000000</f>
        <v>66.621994994631649</v>
      </c>
    </row>
    <row r="789" spans="9:11" x14ac:dyDescent="0.25">
      <c r="I789">
        <v>773</v>
      </c>
      <c r="J789" s="30">
        <f>LN('VPI1'!A778/VPOi!$B$9)</f>
        <v>0.22112942955367193</v>
      </c>
      <c r="K789" s="30">
        <f>('VPI1'!A778/(1+Plan1!$E$2))/1000000</f>
        <v>74.654475956983958</v>
      </c>
    </row>
    <row r="790" spans="9:11" x14ac:dyDescent="0.25">
      <c r="I790">
        <v>774</v>
      </c>
      <c r="J790" s="30">
        <f>LN('VPI1'!A779/VPOi!$B$9)</f>
        <v>0.23992253495810481</v>
      </c>
      <c r="K790" s="30">
        <f>('VPI1'!A779/(1+Plan1!$E$2))/1000000</f>
        <v>76.070731631021928</v>
      </c>
    </row>
    <row r="791" spans="9:11" x14ac:dyDescent="0.25">
      <c r="I791">
        <v>775</v>
      </c>
      <c r="J791" s="30">
        <f>LN('VPI1'!A780/VPOi!$B$9)</f>
        <v>0.30367232566610664</v>
      </c>
      <c r="K791" s="30">
        <f>('VPI1'!A780/(1+Plan1!$E$2))/1000000</f>
        <v>81.078139717975944</v>
      </c>
    </row>
    <row r="792" spans="9:11" x14ac:dyDescent="0.25">
      <c r="I792">
        <v>776</v>
      </c>
      <c r="J792" s="30">
        <f>LN('VPI1'!A781/VPOi!$B$9)</f>
        <v>9.847164981295474E-2</v>
      </c>
      <c r="K792" s="30">
        <f>('VPI1'!A781/(1+Plan1!$E$2))/1000000</f>
        <v>66.036835612785794</v>
      </c>
    </row>
    <row r="793" spans="9:11" x14ac:dyDescent="0.25">
      <c r="I793">
        <v>777</v>
      </c>
      <c r="J793" s="30">
        <f>LN('VPI1'!A782/VPOi!$B$9)</f>
        <v>0.10431067916183299</v>
      </c>
      <c r="K793" s="30">
        <f>('VPI1'!A782/(1+Plan1!$E$2))/1000000</f>
        <v>66.423554566956611</v>
      </c>
    </row>
    <row r="794" spans="9:11" x14ac:dyDescent="0.25">
      <c r="I794">
        <v>778</v>
      </c>
      <c r="J794" s="30">
        <f>LN('VPI1'!A783/VPOi!$B$9)</f>
        <v>-6.1637557170234041E-3</v>
      </c>
      <c r="K794" s="30">
        <f>('VPI1'!A783/(1+Plan1!$E$2))/1000000</f>
        <v>59.476263260287816</v>
      </c>
    </row>
    <row r="795" spans="9:11" x14ac:dyDescent="0.25">
      <c r="I795">
        <v>779</v>
      </c>
      <c r="J795" s="30">
        <f>LN('VPI1'!A784/VPOi!$B$9)</f>
        <v>0.32437702000451146</v>
      </c>
      <c r="K795" s="30">
        <f>('VPI1'!A784/(1+Plan1!$E$2))/1000000</f>
        <v>82.774336845898929</v>
      </c>
    </row>
    <row r="796" spans="9:11" x14ac:dyDescent="0.25">
      <c r="I796">
        <v>780</v>
      </c>
      <c r="J796" s="30">
        <f>LN('VPI1'!A785/VPOi!$B$9)</f>
        <v>0.29418543962605975</v>
      </c>
      <c r="K796" s="30">
        <f>('VPI1'!A785/(1+Plan1!$E$2))/1000000</f>
        <v>80.312597692729497</v>
      </c>
    </row>
    <row r="797" spans="9:11" x14ac:dyDescent="0.25">
      <c r="I797">
        <v>781</v>
      </c>
      <c r="J797" s="30">
        <f>LN('VPI1'!A786/VPOi!$B$9)</f>
        <v>0.29628611955081458</v>
      </c>
      <c r="K797" s="30">
        <f>('VPI1'!A786/(1+Plan1!$E$2))/1000000</f>
        <v>80.481486082525834</v>
      </c>
    </row>
    <row r="798" spans="9:11" x14ac:dyDescent="0.25">
      <c r="I798">
        <v>782</v>
      </c>
      <c r="J798" s="30">
        <f>LN('VPI1'!A787/VPOi!$B$9)</f>
        <v>0.27065904909839117</v>
      </c>
      <c r="K798" s="30">
        <f>('VPI1'!A787/(1+Plan1!$E$2))/1000000</f>
        <v>78.445185027164072</v>
      </c>
    </row>
    <row r="799" spans="9:11" x14ac:dyDescent="0.25">
      <c r="I799">
        <v>783</v>
      </c>
      <c r="J799" s="30">
        <f>LN('VPI1'!A788/VPOi!$B$9)</f>
        <v>0.28206062703677348</v>
      </c>
      <c r="K799" s="30">
        <f>('VPI1'!A788/(1+Plan1!$E$2))/1000000</f>
        <v>79.344702130878417</v>
      </c>
    </row>
    <row r="800" spans="9:11" x14ac:dyDescent="0.25">
      <c r="I800">
        <v>784</v>
      </c>
      <c r="J800" s="30">
        <f>LN('VPI1'!A789/VPOi!$B$9)</f>
        <v>0.1602326904758434</v>
      </c>
      <c r="K800" s="30">
        <f>('VPI1'!A789/(1+Plan1!$E$2))/1000000</f>
        <v>70.243919010997715</v>
      </c>
    </row>
    <row r="801" spans="9:11" x14ac:dyDescent="0.25">
      <c r="I801">
        <v>785</v>
      </c>
      <c r="J801" s="30">
        <f>LN('VPI1'!A790/VPOi!$B$9)</f>
        <v>-2.8161007545931829E-2</v>
      </c>
      <c r="K801" s="30">
        <f>('VPI1'!A790/(1+Plan1!$E$2))/1000000</f>
        <v>58.182233646224446</v>
      </c>
    </row>
    <row r="802" spans="9:11" x14ac:dyDescent="0.25">
      <c r="I802">
        <v>786</v>
      </c>
      <c r="J802" s="30">
        <f>LN('VPI1'!A791/VPOi!$B$9)</f>
        <v>0.11499828649297406</v>
      </c>
      <c r="K802" s="30">
        <f>('VPI1'!A791/(1+Plan1!$E$2))/1000000</f>
        <v>67.137270600393904</v>
      </c>
    </row>
    <row r="803" spans="9:11" x14ac:dyDescent="0.25">
      <c r="I803">
        <v>787</v>
      </c>
      <c r="J803" s="30">
        <f>LN('VPI1'!A792/VPOi!$B$9)</f>
        <v>6.6760171678357419E-2</v>
      </c>
      <c r="K803" s="30">
        <f>('VPI1'!A792/(1+Plan1!$E$2))/1000000</f>
        <v>63.975565637640315</v>
      </c>
    </row>
    <row r="804" spans="9:11" x14ac:dyDescent="0.25">
      <c r="I804">
        <v>788</v>
      </c>
      <c r="J804" s="30">
        <f>LN('VPI1'!A793/VPOi!$B$9)</f>
        <v>0.12484926272979831</v>
      </c>
      <c r="K804" s="30">
        <f>('VPI1'!A793/(1+Plan1!$E$2))/1000000</f>
        <v>67.801906539327334</v>
      </c>
    </row>
    <row r="805" spans="9:11" x14ac:dyDescent="0.25">
      <c r="I805">
        <v>789</v>
      </c>
      <c r="J805" s="30">
        <f>LN('VPI1'!A794/VPOi!$B$9)</f>
        <v>0.23739769353406043</v>
      </c>
      <c r="K805" s="30">
        <f>('VPI1'!A794/(1+Plan1!$E$2))/1000000</f>
        <v>75.878907361477317</v>
      </c>
    </row>
    <row r="806" spans="9:11" x14ac:dyDescent="0.25">
      <c r="I806">
        <v>790</v>
      </c>
      <c r="J806" s="30">
        <f>LN('VPI1'!A795/VPOi!$B$9)</f>
        <v>6.7676631960983972E-3</v>
      </c>
      <c r="K806" s="30">
        <f>('VPI1'!A795/(1+Plan1!$E$2))/1000000</f>
        <v>60.250370098546604</v>
      </c>
    </row>
    <row r="807" spans="9:11" x14ac:dyDescent="0.25">
      <c r="I807">
        <v>791</v>
      </c>
      <c r="J807" s="30">
        <f>LN('VPI1'!A796/VPOi!$B$9)</f>
        <v>0.24782765303262561</v>
      </c>
      <c r="K807" s="30">
        <f>('VPI1'!A796/(1+Plan1!$E$2))/1000000</f>
        <v>76.674462886036338</v>
      </c>
    </row>
    <row r="808" spans="9:11" x14ac:dyDescent="0.25">
      <c r="I808">
        <v>792</v>
      </c>
      <c r="J808" s="30">
        <f>LN('VPI1'!A797/VPOi!$B$9)</f>
        <v>0.26833171014906732</v>
      </c>
      <c r="K808" s="30">
        <f>('VPI1'!A797/(1+Plan1!$E$2))/1000000</f>
        <v>78.262828777375972</v>
      </c>
    </row>
    <row r="809" spans="9:11" x14ac:dyDescent="0.25">
      <c r="I809">
        <v>793</v>
      </c>
      <c r="J809" s="30">
        <f>LN('VPI1'!A798/VPOi!$B$9)</f>
        <v>0.15939289060209322</v>
      </c>
      <c r="K809" s="30">
        <f>('VPI1'!A798/(1+Plan1!$E$2))/1000000</f>
        <v>70.184952939995597</v>
      </c>
    </row>
    <row r="810" spans="9:11" x14ac:dyDescent="0.25">
      <c r="I810">
        <v>794</v>
      </c>
      <c r="J810" s="30">
        <f>LN('VPI1'!A799/VPOi!$B$9)</f>
        <v>0.280128191557245</v>
      </c>
      <c r="K810" s="30">
        <f>('VPI1'!A799/(1+Plan1!$E$2))/1000000</f>
        <v>79.191521666718515</v>
      </c>
    </row>
    <row r="811" spans="9:11" x14ac:dyDescent="0.25">
      <c r="I811">
        <v>795</v>
      </c>
      <c r="J811" s="30">
        <f>LN('VPI1'!A800/VPOi!$B$9)</f>
        <v>-3.0495658887474436E-2</v>
      </c>
      <c r="K811" s="30">
        <f>('VPI1'!A800/(1+Plan1!$E$2))/1000000</f>
        <v>58.046556857013933</v>
      </c>
    </row>
    <row r="812" spans="9:11" x14ac:dyDescent="0.25">
      <c r="I812">
        <v>796</v>
      </c>
      <c r="J812" s="30">
        <f>LN('VPI1'!A801/VPOi!$B$9)</f>
        <v>3.4444951085882999E-3</v>
      </c>
      <c r="K812" s="30">
        <f>('VPI1'!A801/(1+Plan1!$E$2))/1000000</f>
        <v>60.050480309015221</v>
      </c>
    </row>
    <row r="813" spans="9:11" x14ac:dyDescent="0.25">
      <c r="I813">
        <v>797</v>
      </c>
      <c r="J813" s="30">
        <f>LN('VPI1'!A802/VPOi!$B$9)</f>
        <v>0.26555660934890696</v>
      </c>
      <c r="K813" s="30">
        <f>('VPI1'!A802/(1+Plan1!$E$2))/1000000</f>
        <v>78.045942618279909</v>
      </c>
    </row>
    <row r="814" spans="9:11" x14ac:dyDescent="0.25">
      <c r="I814">
        <v>798</v>
      </c>
      <c r="J814" s="30">
        <f>LN('VPI1'!A803/VPOi!$B$9)</f>
        <v>0.11131443756445084</v>
      </c>
      <c r="K814" s="30">
        <f>('VPI1'!A803/(1+Plan1!$E$2))/1000000</f>
        <v>66.890402030469488</v>
      </c>
    </row>
    <row r="815" spans="9:11" x14ac:dyDescent="0.25">
      <c r="I815">
        <v>799</v>
      </c>
      <c r="J815" s="30">
        <f>LN('VPI1'!A804/VPOi!$B$9)</f>
        <v>0.24643969666423257</v>
      </c>
      <c r="K815" s="30">
        <f>('VPI1'!A804/(1+Plan1!$E$2))/1000000</f>
        <v>76.568115896543631</v>
      </c>
    </row>
    <row r="816" spans="9:11" x14ac:dyDescent="0.25">
      <c r="I816">
        <v>800</v>
      </c>
      <c r="J816" s="30">
        <f>LN('VPI1'!A805/VPOi!$B$9)</f>
        <v>0.21272798005990004</v>
      </c>
      <c r="K816" s="30">
        <f>('VPI1'!A805/(1+Plan1!$E$2))/1000000</f>
        <v>74.029897503696972</v>
      </c>
    </row>
    <row r="817" spans="9:11" x14ac:dyDescent="0.25">
      <c r="I817">
        <v>801</v>
      </c>
      <c r="J817" s="30">
        <f>LN('VPI1'!A806/VPOi!$B$9)</f>
        <v>7.4179347565681369E-2</v>
      </c>
      <c r="K817" s="30">
        <f>('VPI1'!A806/(1+Plan1!$E$2))/1000000</f>
        <v>64.451976715083731</v>
      </c>
    </row>
    <row r="818" spans="9:11" x14ac:dyDescent="0.25">
      <c r="I818">
        <v>802</v>
      </c>
      <c r="J818" s="30">
        <f>LN('VPI1'!A807/VPOi!$B$9)</f>
        <v>0.22026523002449111</v>
      </c>
      <c r="K818" s="30">
        <f>('VPI1'!A807/(1+Plan1!$E$2))/1000000</f>
        <v>74.589987463487105</v>
      </c>
    </row>
    <row r="819" spans="9:11" x14ac:dyDescent="0.25">
      <c r="I819">
        <v>803</v>
      </c>
      <c r="J819" s="30">
        <f>LN('VPI1'!A808/VPOi!$B$9)</f>
        <v>0.1384331980992114</v>
      </c>
      <c r="K819" s="30">
        <f>('VPI1'!A808/(1+Plan1!$E$2))/1000000</f>
        <v>68.729207192748376</v>
      </c>
    </row>
    <row r="820" spans="9:11" x14ac:dyDescent="0.25">
      <c r="I820">
        <v>804</v>
      </c>
      <c r="J820" s="30">
        <f>LN('VPI1'!A809/VPOi!$B$9)</f>
        <v>0.17636185419789924</v>
      </c>
      <c r="K820" s="30">
        <f>('VPI1'!A809/(1+Plan1!$E$2))/1000000</f>
        <v>71.386080978888614</v>
      </c>
    </row>
    <row r="821" spans="9:11" x14ac:dyDescent="0.25">
      <c r="I821">
        <v>805</v>
      </c>
      <c r="J821" s="30">
        <f>LN('VPI1'!A810/VPOi!$B$9)</f>
        <v>0.27858019473576845</v>
      </c>
      <c r="K821" s="30">
        <f>('VPI1'!A810/(1+Plan1!$E$2))/1000000</f>
        <v>79.069028277040317</v>
      </c>
    </row>
    <row r="822" spans="9:11" x14ac:dyDescent="0.25">
      <c r="I822">
        <v>806</v>
      </c>
      <c r="J822" s="30">
        <f>LN('VPI1'!A811/VPOi!$B$9)</f>
        <v>0.13977909375854114</v>
      </c>
      <c r="K822" s="30">
        <f>('VPI1'!A811/(1+Plan1!$E$2))/1000000</f>
        <v>68.821771811564702</v>
      </c>
    </row>
    <row r="823" spans="9:11" x14ac:dyDescent="0.25">
      <c r="I823">
        <v>807</v>
      </c>
      <c r="J823" s="30">
        <f>LN('VPI1'!A812/VPOi!$B$9)</f>
        <v>0.13439569772993576</v>
      </c>
      <c r="K823" s="30">
        <f>('VPI1'!A812/(1+Plan1!$E$2))/1000000</f>
        <v>68.452272431629893</v>
      </c>
    </row>
    <row r="824" spans="9:11" x14ac:dyDescent="0.25">
      <c r="I824">
        <v>808</v>
      </c>
      <c r="J824" s="30">
        <f>LN('VPI1'!A813/VPOi!$B$9)</f>
        <v>0.12730462548147065</v>
      </c>
      <c r="K824" s="30">
        <f>('VPI1'!A813/(1+Plan1!$E$2))/1000000</f>
        <v>67.968589364795349</v>
      </c>
    </row>
    <row r="825" spans="9:11" x14ac:dyDescent="0.25">
      <c r="I825">
        <v>809</v>
      </c>
      <c r="J825" s="30">
        <f>LN('VPI1'!A814/VPOi!$B$9)</f>
        <v>0.16020888157218768</v>
      </c>
      <c r="K825" s="30">
        <f>('VPI1'!A814/(1+Plan1!$E$2))/1000000</f>
        <v>70.242246600206798</v>
      </c>
    </row>
    <row r="826" spans="9:11" x14ac:dyDescent="0.25">
      <c r="I826">
        <v>810</v>
      </c>
      <c r="J826" s="30">
        <f>LN('VPI1'!A815/VPOi!$B$9)</f>
        <v>0.15302624229167325</v>
      </c>
      <c r="K826" s="30">
        <f>('VPI1'!A815/(1+Plan1!$E$2))/1000000</f>
        <v>69.739529459840043</v>
      </c>
    </row>
    <row r="827" spans="9:11" x14ac:dyDescent="0.25">
      <c r="I827">
        <v>811</v>
      </c>
      <c r="J827" s="30">
        <f>LN('VPI1'!A816/VPOi!$B$9)</f>
        <v>4.0406902766888526E-2</v>
      </c>
      <c r="K827" s="30">
        <f>('VPI1'!A816/(1+Plan1!$E$2))/1000000</f>
        <v>62.311621830835087</v>
      </c>
    </row>
    <row r="828" spans="9:11" x14ac:dyDescent="0.25">
      <c r="I828">
        <v>812</v>
      </c>
      <c r="J828" s="30">
        <f>LN('VPI1'!A817/VPOi!$B$9)</f>
        <v>0.23363636732120097</v>
      </c>
      <c r="K828" s="30">
        <f>('VPI1'!A817/(1+Plan1!$E$2))/1000000</f>
        <v>75.594038117144109</v>
      </c>
    </row>
    <row r="829" spans="9:11" x14ac:dyDescent="0.25">
      <c r="I829">
        <v>813</v>
      </c>
      <c r="J829" s="30">
        <f>LN('VPI1'!A818/VPOi!$B$9)</f>
        <v>-5.1004839145647581E-2</v>
      </c>
      <c r="K829" s="30">
        <f>('VPI1'!A818/(1+Plan1!$E$2))/1000000</f>
        <v>56.868194486115534</v>
      </c>
    </row>
    <row r="830" spans="9:11" x14ac:dyDescent="0.25">
      <c r="I830">
        <v>814</v>
      </c>
      <c r="J830" s="30">
        <f>LN('VPI1'!A819/VPOi!$B$9)</f>
        <v>5.253981519704189E-3</v>
      </c>
      <c r="K830" s="30">
        <f>('VPI1'!A819/(1+Plan1!$E$2))/1000000</f>
        <v>60.159239206313501</v>
      </c>
    </row>
    <row r="831" spans="9:11" x14ac:dyDescent="0.25">
      <c r="I831">
        <v>815</v>
      </c>
      <c r="J831" s="30">
        <f>LN('VPI1'!A820/VPOi!$B$9)</f>
        <v>-0.10995456547378057</v>
      </c>
      <c r="K831" s="30">
        <f>('VPI1'!A820/(1+Plan1!$E$2))/1000000</f>
        <v>53.612727132704933</v>
      </c>
    </row>
    <row r="832" spans="9:11" x14ac:dyDescent="0.25">
      <c r="I832">
        <v>816</v>
      </c>
      <c r="J832" s="30">
        <f>LN('VPI1'!A821/VPOi!$B$9)</f>
        <v>0.2635329231239335</v>
      </c>
      <c r="K832" s="30">
        <f>('VPI1'!A821/(1+Plan1!$E$2))/1000000</f>
        <v>77.88816182254638</v>
      </c>
    </row>
    <row r="833" spans="9:11" x14ac:dyDescent="0.25">
      <c r="I833">
        <v>817</v>
      </c>
      <c r="J833" s="30">
        <f>LN('VPI1'!A822/VPOi!$B$9)</f>
        <v>0.10832191872863824</v>
      </c>
      <c r="K833" s="30">
        <f>('VPI1'!A822/(1+Plan1!$E$2))/1000000</f>
        <v>66.69053045134784</v>
      </c>
    </row>
    <row r="834" spans="9:11" x14ac:dyDescent="0.25">
      <c r="I834">
        <v>818</v>
      </c>
      <c r="J834" s="30">
        <f>LN('VPI1'!A823/VPOi!$B$9)</f>
        <v>0.1820645526661796</v>
      </c>
      <c r="K834" s="30">
        <f>('VPI1'!A823/(1+Plan1!$E$2))/1000000</f>
        <v>71.794337248344632</v>
      </c>
    </row>
    <row r="835" spans="9:11" x14ac:dyDescent="0.25">
      <c r="I835">
        <v>819</v>
      </c>
      <c r="J835" s="30">
        <f>LN('VPI1'!A824/VPOi!$B$9)</f>
        <v>0.16157877497619291</v>
      </c>
      <c r="K835" s="30">
        <f>('VPI1'!A824/(1+Plan1!$E$2))/1000000</f>
        <v>70.338536929191932</v>
      </c>
    </row>
    <row r="836" spans="9:11" x14ac:dyDescent="0.25">
      <c r="I836">
        <v>820</v>
      </c>
      <c r="J836" s="30">
        <f>LN('VPI1'!A825/VPOi!$B$9)</f>
        <v>8.5941942335135982E-2</v>
      </c>
      <c r="K836" s="30">
        <f>('VPI1'!A825/(1+Plan1!$E$2))/1000000</f>
        <v>65.214575476719233</v>
      </c>
    </row>
    <row r="837" spans="9:11" x14ac:dyDescent="0.25">
      <c r="I837">
        <v>821</v>
      </c>
      <c r="J837" s="30">
        <f>LN('VPI1'!A826/VPOi!$B$9)</f>
        <v>-0.10411005775793068</v>
      </c>
      <c r="K837" s="30">
        <f>('VPI1'!A826/(1+Plan1!$E$2))/1000000</f>
        <v>53.926984575584243</v>
      </c>
    </row>
    <row r="838" spans="9:11" x14ac:dyDescent="0.25">
      <c r="I838">
        <v>822</v>
      </c>
      <c r="J838" s="30">
        <f>LN('VPI1'!A827/VPOi!$B$9)</f>
        <v>0.14047013528953345</v>
      </c>
      <c r="K838" s="30">
        <f>('VPI1'!A827/(1+Plan1!$E$2))/1000000</f>
        <v>68.869346950428124</v>
      </c>
    </row>
    <row r="839" spans="9:11" x14ac:dyDescent="0.25">
      <c r="I839">
        <v>823</v>
      </c>
      <c r="J839" s="30">
        <f>LN('VPI1'!A828/VPOi!$B$9)</f>
        <v>6.4634836612514165E-2</v>
      </c>
      <c r="K839" s="30">
        <f>('VPI1'!A828/(1+Plan1!$E$2))/1000000</f>
        <v>63.839740512711295</v>
      </c>
    </row>
    <row r="840" spans="9:11" x14ac:dyDescent="0.25">
      <c r="I840">
        <v>824</v>
      </c>
      <c r="J840" s="30">
        <f>LN('VPI1'!A829/VPOi!$B$9)</f>
        <v>0.14634765409196246</v>
      </c>
      <c r="K840" s="30">
        <f>('VPI1'!A829/(1+Plan1!$E$2))/1000000</f>
        <v>69.27531971963127</v>
      </c>
    </row>
    <row r="841" spans="9:11" x14ac:dyDescent="0.25">
      <c r="I841">
        <v>825</v>
      </c>
      <c r="J841" s="30">
        <f>LN('VPI1'!A830/VPOi!$B$9)</f>
        <v>0.18398359515549159</v>
      </c>
      <c r="K841" s="30">
        <f>('VPI1'!A830/(1+Plan1!$E$2))/1000000</f>
        <v>71.932245915989341</v>
      </c>
    </row>
    <row r="842" spans="9:11" x14ac:dyDescent="0.25">
      <c r="I842">
        <v>826</v>
      </c>
      <c r="J842" s="30">
        <f>LN('VPI1'!A831/VPOi!$B$9)</f>
        <v>-0.28593243525249573</v>
      </c>
      <c r="K842" s="30">
        <f>('VPI1'!A831/(1+Plan1!$E$2))/1000000</f>
        <v>44.961592108202701</v>
      </c>
    </row>
    <row r="843" spans="9:11" x14ac:dyDescent="0.25">
      <c r="I843">
        <v>827</v>
      </c>
      <c r="J843" s="30">
        <f>LN('VPI1'!A832/VPOi!$B$9)</f>
        <v>0.21508681269268995</v>
      </c>
      <c r="K843" s="30">
        <f>('VPI1'!A832/(1+Plan1!$E$2))/1000000</f>
        <v>74.204727758321425</v>
      </c>
    </row>
    <row r="844" spans="9:11" x14ac:dyDescent="0.25">
      <c r="I844">
        <v>828</v>
      </c>
      <c r="J844" s="30">
        <f>LN('VPI1'!A833/VPOi!$B$9)</f>
        <v>0.12026448236390828</v>
      </c>
      <c r="K844" s="30">
        <f>('VPI1'!A833/(1+Plan1!$E$2))/1000000</f>
        <v>67.491761206847897</v>
      </c>
    </row>
    <row r="845" spans="9:11" x14ac:dyDescent="0.25">
      <c r="I845">
        <v>829</v>
      </c>
      <c r="J845" s="30">
        <f>LN('VPI1'!A834/VPOi!$B$9)</f>
        <v>7.8963374987912116E-2</v>
      </c>
      <c r="K845" s="30">
        <f>('VPI1'!A834/(1+Plan1!$E$2))/1000000</f>
        <v>64.761055470237693</v>
      </c>
    </row>
    <row r="846" spans="9:11" x14ac:dyDescent="0.25">
      <c r="I846">
        <v>830</v>
      </c>
      <c r="J846" s="30">
        <f>LN('VPI1'!A835/VPOi!$B$9)</f>
        <v>0.3524818706639507</v>
      </c>
      <c r="K846" s="30">
        <f>('VPI1'!A835/(1+Plan1!$E$2))/1000000</f>
        <v>85.133696649452887</v>
      </c>
    </row>
    <row r="847" spans="9:11" x14ac:dyDescent="0.25">
      <c r="I847">
        <v>831</v>
      </c>
      <c r="J847" s="30">
        <f>LN('VPI1'!A836/VPOi!$B$9)</f>
        <v>9.6575930113184383E-2</v>
      </c>
      <c r="K847" s="30">
        <f>('VPI1'!A836/(1+Plan1!$E$2))/1000000</f>
        <v>65.911766867701587</v>
      </c>
    </row>
    <row r="848" spans="9:11" x14ac:dyDescent="0.25">
      <c r="I848">
        <v>832</v>
      </c>
      <c r="J848" s="30">
        <f>LN('VPI1'!A837/VPOi!$B$9)</f>
        <v>8.6749030600053498E-2</v>
      </c>
      <c r="K848" s="30">
        <f>('VPI1'!A837/(1+Plan1!$E$2))/1000000</f>
        <v>65.267230641112448</v>
      </c>
    </row>
    <row r="849" spans="9:11" x14ac:dyDescent="0.25">
      <c r="I849">
        <v>833</v>
      </c>
      <c r="J849" s="30">
        <f>LN('VPI1'!A838/VPOi!$B$9)</f>
        <v>0.14244511467743462</v>
      </c>
      <c r="K849" s="30">
        <f>('VPI1'!A838/(1+Plan1!$E$2))/1000000</f>
        <v>69.005496893524182</v>
      </c>
    </row>
    <row r="850" spans="9:11" x14ac:dyDescent="0.25">
      <c r="I850">
        <v>834</v>
      </c>
      <c r="J850" s="30">
        <f>LN('VPI1'!A839/VPOi!$B$9)</f>
        <v>3.23683638338833E-2</v>
      </c>
      <c r="K850" s="30">
        <f>('VPI1'!A839/(1+Plan1!$E$2))/1000000</f>
        <v>61.81273527867809</v>
      </c>
    </row>
    <row r="851" spans="9:11" x14ac:dyDescent="0.25">
      <c r="I851">
        <v>835</v>
      </c>
      <c r="J851" s="30">
        <f>LN('VPI1'!A840/VPOi!$B$9)</f>
        <v>0.25631138131651049</v>
      </c>
      <c r="K851" s="30">
        <f>('VPI1'!A840/(1+Plan1!$E$2))/1000000</f>
        <v>77.327715285327429</v>
      </c>
    </row>
    <row r="852" spans="9:11" x14ac:dyDescent="0.25">
      <c r="I852">
        <v>836</v>
      </c>
      <c r="J852" s="30">
        <f>LN('VPI1'!A841/VPOi!$B$9)</f>
        <v>0.33762319018083353</v>
      </c>
      <c r="K852" s="30">
        <f>('VPI1'!A841/(1+Plan1!$E$2))/1000000</f>
        <v>83.878073803254523</v>
      </c>
    </row>
    <row r="853" spans="9:11" x14ac:dyDescent="0.25">
      <c r="I853">
        <v>837</v>
      </c>
      <c r="J853" s="30">
        <f>LN('VPI1'!A842/VPOi!$B$9)</f>
        <v>0.14978724635463664</v>
      </c>
      <c r="K853" s="30">
        <f>('VPI1'!A842/(1+Plan1!$E$2))/1000000</f>
        <v>69.514008834626324</v>
      </c>
    </row>
    <row r="854" spans="9:11" x14ac:dyDescent="0.25">
      <c r="I854">
        <v>838</v>
      </c>
      <c r="J854" s="30">
        <f>LN('VPI1'!A843/VPOi!$B$9)</f>
        <v>-7.7647074344815631E-2</v>
      </c>
      <c r="K854" s="30">
        <f>('VPI1'!A843/(1+Plan1!$E$2))/1000000</f>
        <v>55.37310339222374</v>
      </c>
    </row>
    <row r="855" spans="9:11" x14ac:dyDescent="0.25">
      <c r="I855">
        <v>839</v>
      </c>
      <c r="J855" s="30">
        <f>LN('VPI1'!A844/VPOi!$B$9)</f>
        <v>0.19422012880134237</v>
      </c>
      <c r="K855" s="30">
        <f>('VPI1'!A844/(1+Plan1!$E$2))/1000000</f>
        <v>72.672364432713877</v>
      </c>
    </row>
    <row r="856" spans="9:11" x14ac:dyDescent="0.25">
      <c r="I856">
        <v>840</v>
      </c>
      <c r="J856" s="30">
        <f>LN('VPI1'!A845/VPOi!$B$9)</f>
        <v>0.11008576854609262</v>
      </c>
      <c r="K856" s="30">
        <f>('VPI1'!A845/(1+Plan1!$E$2))/1000000</f>
        <v>66.808266334994158</v>
      </c>
    </row>
    <row r="857" spans="9:11" x14ac:dyDescent="0.25">
      <c r="I857">
        <v>841</v>
      </c>
      <c r="J857" s="30">
        <f>LN('VPI1'!A846/VPOi!$B$9)</f>
        <v>-7.1806707380396698E-2</v>
      </c>
      <c r="K857" s="30">
        <f>('VPI1'!A846/(1+Plan1!$E$2))/1000000</f>
        <v>55.697448862328969</v>
      </c>
    </row>
    <row r="858" spans="9:11" x14ac:dyDescent="0.25">
      <c r="I858">
        <v>842</v>
      </c>
      <c r="J858" s="30">
        <f>LN('VPI1'!A847/VPOi!$B$9)</f>
        <v>-2.8345958712028007E-2</v>
      </c>
      <c r="K858" s="30">
        <f>('VPI1'!A847/(1+Plan1!$E$2))/1000000</f>
        <v>58.171473769322056</v>
      </c>
    </row>
    <row r="859" spans="9:11" x14ac:dyDescent="0.25">
      <c r="I859">
        <v>843</v>
      </c>
      <c r="J859" s="30">
        <f>LN('VPI1'!A848/VPOi!$B$9)</f>
        <v>1.0994175270809991E-2</v>
      </c>
      <c r="K859" s="30">
        <f>('VPI1'!A848/(1+Plan1!$E$2))/1000000</f>
        <v>60.505557912585829</v>
      </c>
    </row>
    <row r="860" spans="9:11" x14ac:dyDescent="0.25">
      <c r="I860">
        <v>844</v>
      </c>
      <c r="J860" s="30">
        <f>LN('VPI1'!A849/VPOi!$B$9)</f>
        <v>0.37174812306559007</v>
      </c>
      <c r="K860" s="30">
        <f>('VPI1'!A849/(1+Plan1!$E$2))/1000000</f>
        <v>86.789806222421717</v>
      </c>
    </row>
    <row r="861" spans="9:11" x14ac:dyDescent="0.25">
      <c r="I861">
        <v>845</v>
      </c>
      <c r="J861" s="30">
        <f>LN('VPI1'!A850/VPOi!$B$9)</f>
        <v>0.22066794199959272</v>
      </c>
      <c r="K861" s="30">
        <f>('VPI1'!A850/(1+Plan1!$E$2))/1000000</f>
        <v>74.620031793861088</v>
      </c>
    </row>
    <row r="862" spans="9:11" x14ac:dyDescent="0.25">
      <c r="I862">
        <v>846</v>
      </c>
      <c r="J862" s="30">
        <f>LN('VPI1'!A851/VPOi!$B$9)</f>
        <v>0.31669866211979819</v>
      </c>
      <c r="K862" s="30">
        <f>('VPI1'!A851/(1+Plan1!$E$2))/1000000</f>
        <v>82.14119970138114</v>
      </c>
    </row>
    <row r="863" spans="9:11" x14ac:dyDescent="0.25">
      <c r="I863">
        <v>847</v>
      </c>
      <c r="J863" s="30">
        <f>LN('VPI1'!A852/VPOi!$B$9)</f>
        <v>0.19724014397968581</v>
      </c>
      <c r="K863" s="30">
        <f>('VPI1'!A852/(1+Plan1!$E$2))/1000000</f>
        <v>72.89216781406121</v>
      </c>
    </row>
    <row r="864" spans="9:11" x14ac:dyDescent="0.25">
      <c r="I864">
        <v>848</v>
      </c>
      <c r="J864" s="30">
        <f>LN('VPI1'!A853/VPOi!$B$9)</f>
        <v>-0.12799682811654411</v>
      </c>
      <c r="K864" s="30">
        <f>('VPI1'!A853/(1+Plan1!$E$2))/1000000</f>
        <v>52.654106079501858</v>
      </c>
    </row>
    <row r="865" spans="9:11" x14ac:dyDescent="0.25">
      <c r="I865">
        <v>849</v>
      </c>
      <c r="J865" s="30">
        <f>LN('VPI1'!A854/VPOi!$B$9)</f>
        <v>3.4811583185191008E-2</v>
      </c>
      <c r="K865" s="30">
        <f>('VPI1'!A854/(1+Plan1!$E$2))/1000000</f>
        <v>61.963941990033071</v>
      </c>
    </row>
    <row r="866" spans="9:11" x14ac:dyDescent="0.25">
      <c r="I866">
        <v>850</v>
      </c>
      <c r="J866" s="30">
        <f>LN('VPI1'!A855/VPOi!$B$9)</f>
        <v>0.15292898639023206</v>
      </c>
      <c r="K866" s="30">
        <f>('VPI1'!A855/(1+Plan1!$E$2))/1000000</f>
        <v>69.73274720884865</v>
      </c>
    </row>
    <row r="867" spans="9:11" x14ac:dyDescent="0.25">
      <c r="I867">
        <v>851</v>
      </c>
      <c r="J867" s="30">
        <f>LN('VPI1'!A856/VPOi!$B$9)</f>
        <v>5.3511717579166632E-2</v>
      </c>
      <c r="K867" s="30">
        <f>('VPI1'!A856/(1+Plan1!$E$2))/1000000</f>
        <v>63.133578124820552</v>
      </c>
    </row>
    <row r="868" spans="9:11" x14ac:dyDescent="0.25">
      <c r="I868">
        <v>852</v>
      </c>
      <c r="J868" s="30">
        <f>LN('VPI1'!A857/VPOi!$B$9)</f>
        <v>-6.6198335521716403E-2</v>
      </c>
      <c r="K868" s="30">
        <f>('VPI1'!A857/(1+Plan1!$E$2))/1000000</f>
        <v>56.010698456157471</v>
      </c>
    </row>
    <row r="869" spans="9:11" x14ac:dyDescent="0.25">
      <c r="I869">
        <v>853</v>
      </c>
      <c r="J869" s="30">
        <f>LN('VPI1'!A858/VPOi!$B$9)</f>
        <v>5.6266403268140738E-2</v>
      </c>
      <c r="K869" s="30">
        <f>('VPI1'!A858/(1+Plan1!$E$2))/1000000</f>
        <v>63.307731047129167</v>
      </c>
    </row>
    <row r="870" spans="9:11" x14ac:dyDescent="0.25">
      <c r="I870">
        <v>854</v>
      </c>
      <c r="J870" s="30">
        <f>LN('VPI1'!A859/VPOi!$B$9)</f>
        <v>2.9121653509558774E-2</v>
      </c>
      <c r="K870" s="30">
        <f>('VPI1'!A859/(1+Plan1!$E$2))/1000000</f>
        <v>61.612372668555473</v>
      </c>
    </row>
    <row r="871" spans="9:11" x14ac:dyDescent="0.25">
      <c r="I871">
        <v>855</v>
      </c>
      <c r="J871" s="30">
        <f>LN('VPI1'!A860/VPOi!$B$9)</f>
        <v>-6.2363387464235955E-2</v>
      </c>
      <c r="K871" s="30">
        <f>('VPI1'!A860/(1+Plan1!$E$2))/1000000</f>
        <v>56.225908972220047</v>
      </c>
    </row>
    <row r="872" spans="9:11" x14ac:dyDescent="0.25">
      <c r="I872">
        <v>856</v>
      </c>
      <c r="J872" s="30">
        <f>LN('VPI1'!A861/VPOi!$B$9)</f>
        <v>0.13599284526189179</v>
      </c>
      <c r="K872" s="30">
        <f>('VPI1'!A861/(1+Plan1!$E$2))/1000000</f>
        <v>68.56168816287456</v>
      </c>
    </row>
    <row r="873" spans="9:11" x14ac:dyDescent="0.25">
      <c r="I873">
        <v>857</v>
      </c>
      <c r="J873" s="30">
        <f>LN('VPI1'!A862/VPOi!$B$9)</f>
        <v>9.6594796553082257E-2</v>
      </c>
      <c r="K873" s="30">
        <f>('VPI1'!A862/(1+Plan1!$E$2))/1000000</f>
        <v>65.913010399820237</v>
      </c>
    </row>
    <row r="874" spans="9:11" x14ac:dyDescent="0.25">
      <c r="I874">
        <v>858</v>
      </c>
      <c r="J874" s="30">
        <f>LN('VPI1'!A863/VPOi!$B$9)</f>
        <v>0.10143935120283973</v>
      </c>
      <c r="K874" s="30">
        <f>('VPI1'!A863/(1+Plan1!$E$2))/1000000</f>
        <v>66.233104311012767</v>
      </c>
    </row>
    <row r="875" spans="9:11" x14ac:dyDescent="0.25">
      <c r="I875">
        <v>859</v>
      </c>
      <c r="J875" s="30">
        <f>LN('VPI1'!A864/VPOi!$B$9)</f>
        <v>0.1517571185081909</v>
      </c>
      <c r="K875" s="30">
        <f>('VPI1'!A864/(1+Plan1!$E$2))/1000000</f>
        <v>69.651077504466087</v>
      </c>
    </row>
    <row r="876" spans="9:11" x14ac:dyDescent="0.25">
      <c r="I876">
        <v>860</v>
      </c>
      <c r="J876" s="30">
        <f>LN('VPI1'!A865/VPOi!$B$9)</f>
        <v>5.0188186503578154E-2</v>
      </c>
      <c r="K876" s="30">
        <f>('VPI1'!A865/(1+Plan1!$E$2))/1000000</f>
        <v>62.924100012339956</v>
      </c>
    </row>
    <row r="877" spans="9:11" x14ac:dyDescent="0.25">
      <c r="I877">
        <v>861</v>
      </c>
      <c r="J877" s="30">
        <f>LN('VPI1'!A866/VPOi!$B$9)</f>
        <v>-1.6166816082925282E-2</v>
      </c>
      <c r="K877" s="30">
        <f>('VPI1'!A866/(1+Plan1!$E$2))/1000000</f>
        <v>58.884284345137985</v>
      </c>
    </row>
    <row r="878" spans="9:11" x14ac:dyDescent="0.25">
      <c r="I878">
        <v>862</v>
      </c>
      <c r="J878" s="30">
        <f>LN('VPI1'!A867/VPOi!$B$9)</f>
        <v>3.0423557605998783E-2</v>
      </c>
      <c r="K878" s="30">
        <f>('VPI1'!A867/(1+Plan1!$E$2))/1000000</f>
        <v>61.692638306668378</v>
      </c>
    </row>
    <row r="879" spans="9:11" x14ac:dyDescent="0.25">
      <c r="I879">
        <v>863</v>
      </c>
      <c r="J879" s="30">
        <f>LN('VPI1'!A868/VPOi!$B$9)</f>
        <v>0.14400129672315903</v>
      </c>
      <c r="K879" s="30">
        <f>('VPI1'!A868/(1+Plan1!$E$2))/1000000</f>
        <v>69.112965607599719</v>
      </c>
    </row>
    <row r="880" spans="9:11" x14ac:dyDescent="0.25">
      <c r="I880">
        <v>864</v>
      </c>
      <c r="J880" s="30">
        <f>LN('VPI1'!A869/VPOi!$B$9)</f>
        <v>0.2436958267137585</v>
      </c>
      <c r="K880" s="30">
        <f>('VPI1'!A869/(1+Plan1!$E$2))/1000000</f>
        <v>76.358310914595421</v>
      </c>
    </row>
    <row r="881" spans="9:11" x14ac:dyDescent="0.25">
      <c r="I881">
        <v>865</v>
      </c>
      <c r="J881" s="30">
        <f>LN('VPI1'!A870/VPOi!$B$9)</f>
        <v>0.33100524090851619</v>
      </c>
      <c r="K881" s="30">
        <f>('VPI1'!A870/(1+Plan1!$E$2))/1000000</f>
        <v>83.32480573506983</v>
      </c>
    </row>
    <row r="882" spans="9:11" x14ac:dyDescent="0.25">
      <c r="I882">
        <v>866</v>
      </c>
      <c r="J882" s="30">
        <f>LN('VPI1'!A871/VPOi!$B$9)</f>
        <v>-2.1837898321582661E-2</v>
      </c>
      <c r="K882" s="30">
        <f>('VPI1'!A871/(1+Plan1!$E$2))/1000000</f>
        <v>58.551291832466362</v>
      </c>
    </row>
    <row r="883" spans="9:11" x14ac:dyDescent="0.25">
      <c r="I883">
        <v>867</v>
      </c>
      <c r="J883" s="30">
        <f>LN('VPI1'!A872/VPOi!$B$9)</f>
        <v>-6.1097827018569618E-2</v>
      </c>
      <c r="K883" s="30">
        <f>('VPI1'!A872/(1+Plan1!$E$2))/1000000</f>
        <v>56.297111304561255</v>
      </c>
    </row>
    <row r="884" spans="9:11" x14ac:dyDescent="0.25">
      <c r="I884">
        <v>868</v>
      </c>
      <c r="J884" s="30">
        <f>LN('VPI1'!A873/VPOi!$B$9)</f>
        <v>1.489616900128113E-2</v>
      </c>
      <c r="K884" s="30">
        <f>('VPI1'!A873/(1+Plan1!$E$2))/1000000</f>
        <v>60.742111435262451</v>
      </c>
    </row>
    <row r="885" spans="9:11" x14ac:dyDescent="0.25">
      <c r="I885">
        <v>869</v>
      </c>
      <c r="J885" s="30">
        <f>LN('VPI1'!A874/VPOi!$B$9)</f>
        <v>9.0756324871716185E-2</v>
      </c>
      <c r="K885" s="30">
        <f>('VPI1'!A874/(1+Plan1!$E$2))/1000000</f>
        <v>65.529300385178146</v>
      </c>
    </row>
    <row r="886" spans="9:11" x14ac:dyDescent="0.25">
      <c r="I886">
        <v>870</v>
      </c>
      <c r="J886" s="30">
        <f>LN('VPI1'!A875/VPOi!$B$9)</f>
        <v>0.25541178814152177</v>
      </c>
      <c r="K886" s="30">
        <f>('VPI1'!A875/(1+Plan1!$E$2))/1000000</f>
        <v>77.258183080456945</v>
      </c>
    </row>
    <row r="887" spans="9:11" x14ac:dyDescent="0.25">
      <c r="I887">
        <v>871</v>
      </c>
      <c r="J887" s="30">
        <f>LN('VPI1'!A876/VPOi!$B$9)</f>
        <v>4.7042072659752236E-2</v>
      </c>
      <c r="K887" s="30">
        <f>('VPI1'!A876/(1+Plan1!$E$2))/1000000</f>
        <v>62.726444716245702</v>
      </c>
    </row>
    <row r="888" spans="9:11" x14ac:dyDescent="0.25">
      <c r="I888">
        <v>872</v>
      </c>
      <c r="J888" s="30">
        <f>LN('VPI1'!A877/VPOi!$B$9)</f>
        <v>2.1124245660166463E-2</v>
      </c>
      <c r="K888" s="30">
        <f>('VPI1'!A877/(1+Plan1!$E$2))/1000000</f>
        <v>61.121598472224946</v>
      </c>
    </row>
    <row r="889" spans="9:11" x14ac:dyDescent="0.25">
      <c r="I889">
        <v>873</v>
      </c>
      <c r="J889" s="30">
        <f>LN('VPI1'!A878/VPOi!$B$9)</f>
        <v>0.23704179967289402</v>
      </c>
      <c r="K889" s="30">
        <f>('VPI1'!A878/(1+Plan1!$E$2))/1000000</f>
        <v>75.851907329013244</v>
      </c>
    </row>
    <row r="890" spans="9:11" x14ac:dyDescent="0.25">
      <c r="I890">
        <v>874</v>
      </c>
      <c r="J890" s="30">
        <f>LN('VPI1'!A879/VPOi!$B$9)</f>
        <v>-2.7174538298440205E-2</v>
      </c>
      <c r="K890" s="30">
        <f>('VPI1'!A879/(1+Plan1!$E$2))/1000000</f>
        <v>58.239656948971287</v>
      </c>
    </row>
    <row r="891" spans="9:11" x14ac:dyDescent="0.25">
      <c r="I891">
        <v>875</v>
      </c>
      <c r="J891" s="30">
        <f>LN('VPI1'!A880/VPOi!$B$9)</f>
        <v>0.109039006092816</v>
      </c>
      <c r="K891" s="30">
        <f>('VPI1'!A880/(1+Plan1!$E$2))/1000000</f>
        <v>66.738370538755888</v>
      </c>
    </row>
    <row r="892" spans="9:11" x14ac:dyDescent="0.25">
      <c r="I892">
        <v>876</v>
      </c>
      <c r="J892" s="30">
        <f>LN('VPI1'!A881/VPOi!$B$9)</f>
        <v>0.11321224845246289</v>
      </c>
      <c r="K892" s="30">
        <f>('VPI1'!A881/(1+Plan1!$E$2))/1000000</f>
        <v>67.017467899103309</v>
      </c>
    </row>
    <row r="893" spans="9:11" x14ac:dyDescent="0.25">
      <c r="I893">
        <v>877</v>
      </c>
      <c r="J893" s="30">
        <f>LN('VPI1'!A882/VPOi!$B$9)</f>
        <v>0.19969992482131224</v>
      </c>
      <c r="K893" s="30">
        <f>('VPI1'!A882/(1+Plan1!$E$2))/1000000</f>
        <v>73.0716872706994</v>
      </c>
    </row>
    <row r="894" spans="9:11" x14ac:dyDescent="0.25">
      <c r="I894">
        <v>878</v>
      </c>
      <c r="J894" s="30">
        <f>LN('VPI1'!A883/VPOi!$B$9)</f>
        <v>-0.13965999811970295</v>
      </c>
      <c r="K894" s="30">
        <f>('VPI1'!A883/(1+Plan1!$E$2))/1000000</f>
        <v>52.043559663268987</v>
      </c>
    </row>
    <row r="895" spans="9:11" x14ac:dyDescent="0.25">
      <c r="I895">
        <v>879</v>
      </c>
      <c r="J895" s="30">
        <f>LN('VPI1'!A884/VPOi!$B$9)</f>
        <v>4.3894113534500283E-2</v>
      </c>
      <c r="K895" s="30">
        <f>('VPI1'!A884/(1+Plan1!$E$2))/1000000</f>
        <v>62.529294904787655</v>
      </c>
    </row>
    <row r="896" spans="9:11" x14ac:dyDescent="0.25">
      <c r="I896">
        <v>880</v>
      </c>
      <c r="J896" s="30">
        <f>LN('VPI1'!A885/VPOi!$B$9)</f>
        <v>-1.8567825522489062E-2</v>
      </c>
      <c r="K896" s="30">
        <f>('VPI1'!A885/(1+Plan1!$E$2))/1000000</f>
        <v>58.743072216249423</v>
      </c>
    </row>
    <row r="897" spans="9:11" x14ac:dyDescent="0.25">
      <c r="I897">
        <v>881</v>
      </c>
      <c r="J897" s="30">
        <f>LN('VPI1'!A886/VPOi!$B$9)</f>
        <v>0.22678394311148758</v>
      </c>
      <c r="K897" s="30">
        <f>('VPI1'!A886/(1+Plan1!$E$2))/1000000</f>
        <v>75.077806439463984</v>
      </c>
    </row>
    <row r="898" spans="9:11" x14ac:dyDescent="0.25">
      <c r="I898">
        <v>882</v>
      </c>
      <c r="J898" s="30">
        <f>LN('VPI1'!A887/VPOi!$B$9)</f>
        <v>0.17176735469825005</v>
      </c>
      <c r="K898" s="30">
        <f>('VPI1'!A887/(1+Plan1!$E$2))/1000000</f>
        <v>71.058849972534688</v>
      </c>
    </row>
    <row r="899" spans="9:11" x14ac:dyDescent="0.25">
      <c r="I899">
        <v>883</v>
      </c>
      <c r="J899" s="30">
        <f>LN('VPI1'!A888/VPOi!$B$9)</f>
        <v>0.24077892944998072</v>
      </c>
      <c r="K899" s="30">
        <f>('VPI1'!A888/(1+Plan1!$E$2))/1000000</f>
        <v>76.135906090124294</v>
      </c>
    </row>
    <row r="900" spans="9:11" x14ac:dyDescent="0.25">
      <c r="I900">
        <v>884</v>
      </c>
      <c r="J900" s="30">
        <f>LN('VPI1'!A889/VPOi!$B$9)</f>
        <v>8.9669705617869636E-3</v>
      </c>
      <c r="K900" s="30">
        <f>('VPI1'!A889/(1+Plan1!$E$2))/1000000</f>
        <v>60.383025002272788</v>
      </c>
    </row>
    <row r="901" spans="9:11" x14ac:dyDescent="0.25">
      <c r="I901">
        <v>885</v>
      </c>
      <c r="J901" s="30">
        <f>LN('VPI1'!A890/VPOi!$B$9)</f>
        <v>0.29316611485464078</v>
      </c>
      <c r="K901" s="30">
        <f>('VPI1'!A890/(1+Plan1!$E$2))/1000000</f>
        <v>80.230774781589048</v>
      </c>
    </row>
    <row r="902" spans="9:11" x14ac:dyDescent="0.25">
      <c r="I902">
        <v>886</v>
      </c>
      <c r="J902" s="30">
        <f>LN('VPI1'!A891/VPOi!$B$9)</f>
        <v>0.19352235751608574</v>
      </c>
      <c r="K902" s="30">
        <f>('VPI1'!A891/(1+Plan1!$E$2))/1000000</f>
        <v>72.621673431000474</v>
      </c>
    </row>
    <row r="903" spans="9:11" x14ac:dyDescent="0.25">
      <c r="I903">
        <v>887</v>
      </c>
      <c r="J903" s="30">
        <f>LN('VPI1'!A892/VPOi!$B$9)</f>
        <v>6.9921198911148702E-2</v>
      </c>
      <c r="K903" s="30">
        <f>('VPI1'!A892/(1+Plan1!$E$2))/1000000</f>
        <v>64.178114104807563</v>
      </c>
    </row>
    <row r="904" spans="9:11" x14ac:dyDescent="0.25">
      <c r="I904">
        <v>888</v>
      </c>
      <c r="J904" s="30">
        <f>LN('VPI1'!A893/VPOi!$B$9)</f>
        <v>-1.2239477951070592E-2</v>
      </c>
      <c r="K904" s="30">
        <f>('VPI1'!A893/(1+Plan1!$E$2))/1000000</f>
        <v>59.115997550639101</v>
      </c>
    </row>
    <row r="905" spans="9:11" x14ac:dyDescent="0.25">
      <c r="I905">
        <v>889</v>
      </c>
      <c r="J905" s="30">
        <f>LN('VPI1'!A894/VPOi!$B$9)</f>
        <v>0.1111268130111881</v>
      </c>
      <c r="K905" s="30">
        <f>('VPI1'!A894/(1+Plan1!$E$2))/1000000</f>
        <v>66.877852925967829</v>
      </c>
    </row>
    <row r="906" spans="9:11" x14ac:dyDescent="0.25">
      <c r="I906">
        <v>890</v>
      </c>
      <c r="J906" s="30">
        <f>LN('VPI1'!A895/VPOi!$B$9)</f>
        <v>0.15120858474135887</v>
      </c>
      <c r="K906" s="30">
        <f>('VPI1'!A895/(1+Plan1!$E$2))/1000000</f>
        <v>69.612882013274714</v>
      </c>
    </row>
    <row r="907" spans="9:11" x14ac:dyDescent="0.25">
      <c r="I907">
        <v>891</v>
      </c>
      <c r="J907" s="30">
        <f>LN('VPI1'!A896/VPOi!$B$9)</f>
        <v>0.19773312515219374</v>
      </c>
      <c r="K907" s="30">
        <f>('VPI1'!A896/(1+Plan1!$E$2))/1000000</f>
        <v>72.928111139380221</v>
      </c>
    </row>
    <row r="908" spans="9:11" x14ac:dyDescent="0.25">
      <c r="I908">
        <v>892</v>
      </c>
      <c r="J908" s="30">
        <f>LN('VPI1'!A897/VPOi!$B$9)</f>
        <v>9.387865705856123E-2</v>
      </c>
      <c r="K908" s="30">
        <f>('VPI1'!A897/(1+Plan1!$E$2))/1000000</f>
        <v>65.73422438286623</v>
      </c>
    </row>
    <row r="909" spans="9:11" x14ac:dyDescent="0.25">
      <c r="I909">
        <v>893</v>
      </c>
      <c r="J909" s="30">
        <f>LN('VPI1'!A898/VPOi!$B$9)</f>
        <v>0.26657244389694662</v>
      </c>
      <c r="K909" s="30">
        <f>('VPI1'!A898/(1+Plan1!$E$2))/1000000</f>
        <v>78.125264665342613</v>
      </c>
    </row>
    <row r="910" spans="9:11" x14ac:dyDescent="0.25">
      <c r="I910">
        <v>894</v>
      </c>
      <c r="J910" s="30">
        <f>LN('VPI1'!A899/VPOi!$B$9)</f>
        <v>-3.183433433445881E-3</v>
      </c>
      <c r="K910" s="30">
        <f>('VPI1'!A899/(1+Plan1!$E$2))/1000000</f>
        <v>59.65378609926158</v>
      </c>
    </row>
    <row r="911" spans="9:11" x14ac:dyDescent="0.25">
      <c r="I911">
        <v>895</v>
      </c>
      <c r="J911" s="30">
        <f>LN('VPI1'!A900/VPOi!$B$9)</f>
        <v>0.34834752975720329</v>
      </c>
      <c r="K911" s="30">
        <f>('VPI1'!A900/(1+Plan1!$E$2))/1000000</f>
        <v>84.782451508741872</v>
      </c>
    </row>
    <row r="912" spans="9:11" x14ac:dyDescent="0.25">
      <c r="I912">
        <v>896</v>
      </c>
      <c r="J912" s="30">
        <f>LN('VPI1'!A901/VPOi!$B$9)</f>
        <v>0.29409892777639196</v>
      </c>
      <c r="K912" s="30">
        <f>('VPI1'!A901/(1+Plan1!$E$2))/1000000</f>
        <v>80.305650001884601</v>
      </c>
    </row>
    <row r="913" spans="9:11" x14ac:dyDescent="0.25">
      <c r="I913">
        <v>897</v>
      </c>
      <c r="J913" s="30">
        <f>LN('VPI1'!A902/VPOi!$B$9)</f>
        <v>0.29589787655339389</v>
      </c>
      <c r="K913" s="30">
        <f>('VPI1'!A902/(1+Plan1!$E$2))/1000000</f>
        <v>80.45024577394021</v>
      </c>
    </row>
    <row r="914" spans="9:11" x14ac:dyDescent="0.25">
      <c r="I914">
        <v>898</v>
      </c>
      <c r="J914" s="30">
        <f>LN('VPI1'!A903/VPOi!$B$9)</f>
        <v>-4.9323120701361044E-2</v>
      </c>
      <c r="K914" s="30">
        <f>('VPI1'!A903/(1+Plan1!$E$2))/1000000</f>
        <v>56.963911239432186</v>
      </c>
    </row>
    <row r="915" spans="9:11" x14ac:dyDescent="0.25">
      <c r="I915">
        <v>899</v>
      </c>
      <c r="J915" s="30">
        <f>LN('VPI1'!A904/VPOi!$B$9)</f>
        <v>0.29584018581341581</v>
      </c>
      <c r="K915" s="30">
        <f>('VPI1'!A904/(1+Plan1!$E$2))/1000000</f>
        <v>80.445604673605644</v>
      </c>
    </row>
    <row r="916" spans="9:11" x14ac:dyDescent="0.25">
      <c r="I916">
        <v>900</v>
      </c>
      <c r="J916" s="30">
        <f>LN('VPI1'!A905/VPOi!$B$9)</f>
        <v>-0.14246140531483514</v>
      </c>
      <c r="K916" s="30">
        <f>('VPI1'!A905/(1+Plan1!$E$2))/1000000</f>
        <v>51.897968486068883</v>
      </c>
    </row>
    <row r="917" spans="9:11" x14ac:dyDescent="0.25">
      <c r="I917">
        <v>901</v>
      </c>
      <c r="J917" s="30">
        <f>LN('VPI1'!A906/VPOi!$B$9)</f>
        <v>0.14341098444968181</v>
      </c>
      <c r="K917" s="30">
        <f>('VPI1'!A906/(1+Plan1!$E$2))/1000000</f>
        <v>69.072179415224525</v>
      </c>
    </row>
    <row r="918" spans="9:11" x14ac:dyDescent="0.25">
      <c r="I918">
        <v>902</v>
      </c>
      <c r="J918" s="30">
        <f>LN('VPI1'!A907/VPOi!$B$9)</f>
        <v>0.16363526435369388</v>
      </c>
      <c r="K918" s="30">
        <f>('VPI1'!A907/(1+Plan1!$E$2))/1000000</f>
        <v>70.483336221287345</v>
      </c>
    </row>
    <row r="919" spans="9:11" x14ac:dyDescent="0.25">
      <c r="I919">
        <v>903</v>
      </c>
      <c r="J919" s="30">
        <f>LN('VPI1'!A908/VPOi!$B$9)</f>
        <v>0.19710794126246226</v>
      </c>
      <c r="K919" s="30">
        <f>('VPI1'!A908/(1+Plan1!$E$2))/1000000</f>
        <v>72.882531908372357</v>
      </c>
    </row>
    <row r="920" spans="9:11" x14ac:dyDescent="0.25">
      <c r="I920">
        <v>904</v>
      </c>
      <c r="J920" s="30">
        <f>LN('VPI1'!A909/VPOi!$B$9)</f>
        <v>0.10915927094757205</v>
      </c>
      <c r="K920" s="30">
        <f>('VPI1'!A909/(1+Plan1!$E$2))/1000000</f>
        <v>66.746397301854472</v>
      </c>
    </row>
    <row r="921" spans="9:11" x14ac:dyDescent="0.25">
      <c r="I921">
        <v>905</v>
      </c>
      <c r="J921" s="30">
        <f>LN('VPI1'!A910/VPOi!$B$9)</f>
        <v>0.15679230315446199</v>
      </c>
      <c r="K921" s="30">
        <f>('VPI1'!A910/(1+Plan1!$E$2))/1000000</f>
        <v>70.002667959117446</v>
      </c>
    </row>
    <row r="922" spans="9:11" x14ac:dyDescent="0.25">
      <c r="I922">
        <v>906</v>
      </c>
      <c r="J922" s="30">
        <f>LN('VPI1'!A911/VPOi!$B$9)</f>
        <v>0.33622828542114624</v>
      </c>
      <c r="K922" s="30">
        <f>('VPI1'!A911/(1+Plan1!$E$2))/1000000</f>
        <v>83.761153444213861</v>
      </c>
    </row>
    <row r="923" spans="9:11" x14ac:dyDescent="0.25">
      <c r="I923">
        <v>907</v>
      </c>
      <c r="J923" s="30">
        <f>LN('VPI1'!A912/VPOi!$B$9)</f>
        <v>0.26714228099145515</v>
      </c>
      <c r="K923" s="30">
        <f>('VPI1'!A912/(1+Plan1!$E$2))/1000000</f>
        <v>78.169796025772754</v>
      </c>
    </row>
    <row r="924" spans="9:11" x14ac:dyDescent="0.25">
      <c r="I924">
        <v>908</v>
      </c>
      <c r="J924" s="30">
        <f>LN('VPI1'!A913/VPOi!$B$9)</f>
        <v>-8.0137578998423858E-2</v>
      </c>
      <c r="K924" s="30">
        <f>('VPI1'!A913/(1+Plan1!$E$2))/1000000</f>
        <v>55.235368007042823</v>
      </c>
    </row>
    <row r="925" spans="9:11" x14ac:dyDescent="0.25">
      <c r="I925">
        <v>909</v>
      </c>
      <c r="J925" s="30">
        <f>LN('VPI1'!A914/VPOi!$B$9)</f>
        <v>0.32354393980064283</v>
      </c>
      <c r="K925" s="30">
        <f>('VPI1'!A914/(1+Plan1!$E$2))/1000000</f>
        <v>82.705407900140884</v>
      </c>
    </row>
    <row r="926" spans="9:11" x14ac:dyDescent="0.25">
      <c r="I926">
        <v>910</v>
      </c>
      <c r="J926" s="30">
        <f>LN('VPI1'!A915/VPOi!$B$9)</f>
        <v>0.14199191935912159</v>
      </c>
      <c r="K926" s="30">
        <f>('VPI1'!A915/(1+Plan1!$E$2))/1000000</f>
        <v>68.974231010705154</v>
      </c>
    </row>
    <row r="927" spans="9:11" x14ac:dyDescent="0.25">
      <c r="I927">
        <v>911</v>
      </c>
      <c r="J927" s="30">
        <f>LN('VPI1'!A916/VPOi!$B$9)</f>
        <v>0.21993722908356891</v>
      </c>
      <c r="K927" s="30">
        <f>('VPI1'!A916/(1+Plan1!$E$2))/1000000</f>
        <v>74.565525889344684</v>
      </c>
    </row>
    <row r="928" spans="9:11" x14ac:dyDescent="0.25">
      <c r="I928">
        <v>912</v>
      </c>
      <c r="J928" s="30">
        <f>LN('VPI1'!A917/VPOi!$B$9)</f>
        <v>-1.0536213631957961E-2</v>
      </c>
      <c r="K928" s="30">
        <f>('VPI1'!A917/(1+Plan1!$E$2))/1000000</f>
        <v>59.216773519648463</v>
      </c>
    </row>
    <row r="929" spans="9:11" x14ac:dyDescent="0.25">
      <c r="I929">
        <v>913</v>
      </c>
      <c r="J929" s="30">
        <f>LN('VPI1'!A918/VPOi!$B$9)</f>
        <v>-0.14789298545405277</v>
      </c>
      <c r="K929" s="30">
        <f>('VPI1'!A918/(1+Plan1!$E$2))/1000000</f>
        <v>51.616844675571109</v>
      </c>
    </row>
    <row r="930" spans="9:11" x14ac:dyDescent="0.25">
      <c r="I930">
        <v>914</v>
      </c>
      <c r="J930" s="30">
        <f>LN('VPI1'!A919/VPOi!$B$9)</f>
        <v>-7.6648283351033727E-2</v>
      </c>
      <c r="K930" s="30">
        <f>('VPI1'!A919/(1+Plan1!$E$2))/1000000</f>
        <v>55.4284371780331</v>
      </c>
    </row>
    <row r="931" spans="9:11" x14ac:dyDescent="0.25">
      <c r="I931">
        <v>915</v>
      </c>
      <c r="J931" s="30">
        <f>LN('VPI1'!A920/VPOi!$B$9)</f>
        <v>2.6972350713829342E-2</v>
      </c>
      <c r="K931" s="30">
        <f>('VPI1'!A920/(1+Plan1!$E$2))/1000000</f>
        <v>61.480091231081985</v>
      </c>
    </row>
    <row r="932" spans="9:11" x14ac:dyDescent="0.25">
      <c r="I932">
        <v>916</v>
      </c>
      <c r="J932" s="30">
        <f>LN('VPI1'!A921/VPOi!$B$9)</f>
        <v>-9.9962770470470294E-2</v>
      </c>
      <c r="K932" s="30">
        <f>('VPI1'!A921/(1+Plan1!$E$2))/1000000</f>
        <v>54.151099686810078</v>
      </c>
    </row>
    <row r="933" spans="9:11" x14ac:dyDescent="0.25">
      <c r="I933">
        <v>917</v>
      </c>
      <c r="J933" s="30">
        <f>LN('VPI1'!A922/VPOi!$B$9)</f>
        <v>0.13987452939435469</v>
      </c>
      <c r="K933" s="30">
        <f>('VPI1'!A922/(1+Plan1!$E$2))/1000000</f>
        <v>68.828340174538312</v>
      </c>
    </row>
    <row r="934" spans="9:11" x14ac:dyDescent="0.25">
      <c r="I934">
        <v>918</v>
      </c>
      <c r="J934" s="30">
        <f>LN('VPI1'!A923/VPOi!$B$9)</f>
        <v>7.7755428873162946E-2</v>
      </c>
      <c r="K934" s="30">
        <f>('VPI1'!A923/(1+Plan1!$E$2))/1000000</f>
        <v>64.68287483339995</v>
      </c>
    </row>
    <row r="935" spans="9:11" x14ac:dyDescent="0.25">
      <c r="I935">
        <v>919</v>
      </c>
      <c r="J935" s="30">
        <f>LN('VPI1'!A924/VPOi!$B$9)</f>
        <v>0.28839245506664851</v>
      </c>
      <c r="K935" s="30">
        <f>('VPI1'!A924/(1+Plan1!$E$2))/1000000</f>
        <v>79.84869304792602</v>
      </c>
    </row>
    <row r="936" spans="9:11" x14ac:dyDescent="0.25">
      <c r="I936">
        <v>920</v>
      </c>
      <c r="J936" s="30">
        <f>LN('VPI1'!A925/VPOi!$B$9)</f>
        <v>0.16908658945936053</v>
      </c>
      <c r="K936" s="30">
        <f>('VPI1'!A925/(1+Plan1!$E$2))/1000000</f>
        <v>70.868612981896888</v>
      </c>
    </row>
    <row r="937" spans="9:11" x14ac:dyDescent="0.25">
      <c r="I937">
        <v>921</v>
      </c>
      <c r="J937" s="30">
        <f>LN('VPI1'!A926/VPOi!$B$9)</f>
        <v>0.32625439744354712</v>
      </c>
      <c r="K937" s="30">
        <f>('VPI1'!A926/(1+Plan1!$E$2))/1000000</f>
        <v>82.9298814807333</v>
      </c>
    </row>
    <row r="938" spans="9:11" x14ac:dyDescent="0.25">
      <c r="I938">
        <v>922</v>
      </c>
      <c r="J938" s="30">
        <f>LN('VPI1'!A927/VPOi!$B$9)</f>
        <v>1.207113444789228E-2</v>
      </c>
      <c r="K938" s="30">
        <f>('VPI1'!A927/(1+Plan1!$E$2))/1000000</f>
        <v>60.570755029459413</v>
      </c>
    </row>
    <row r="939" spans="9:11" x14ac:dyDescent="0.25">
      <c r="I939">
        <v>923</v>
      </c>
      <c r="J939" s="30">
        <f>LN('VPI1'!A928/VPOi!$B$9)</f>
        <v>3.2584649335209923E-2</v>
      </c>
      <c r="K939" s="30">
        <f>('VPI1'!A928/(1+Plan1!$E$2))/1000000</f>
        <v>61.826105923002338</v>
      </c>
    </row>
    <row r="940" spans="9:11" x14ac:dyDescent="0.25">
      <c r="I940">
        <v>924</v>
      </c>
      <c r="J940" s="30">
        <f>LN('VPI1'!A929/VPOi!$B$9)</f>
        <v>6.8644560441238405E-3</v>
      </c>
      <c r="K940" s="30">
        <f>('VPI1'!A929/(1+Plan1!$E$2))/1000000</f>
        <v>60.256202185710649</v>
      </c>
    </row>
    <row r="941" spans="9:11" x14ac:dyDescent="0.25">
      <c r="I941">
        <v>925</v>
      </c>
      <c r="J941" s="30">
        <f>LN('VPI1'!A930/VPOi!$B$9)</f>
        <v>0.14555834915190499</v>
      </c>
      <c r="K941" s="30">
        <f>('VPI1'!A930/(1+Plan1!$E$2))/1000000</f>
        <v>69.220661941217443</v>
      </c>
    </row>
    <row r="942" spans="9:11" x14ac:dyDescent="0.25">
      <c r="I942">
        <v>926</v>
      </c>
      <c r="J942" s="30">
        <f>LN('VPI1'!A931/VPOi!$B$9)</f>
        <v>0.23291367242297356</v>
      </c>
      <c r="K942" s="30">
        <f>('VPI1'!A931/(1+Plan1!$E$2))/1000000</f>
        <v>75.539426427632065</v>
      </c>
    </row>
    <row r="943" spans="9:11" x14ac:dyDescent="0.25">
      <c r="I943">
        <v>927</v>
      </c>
      <c r="J943" s="30">
        <f>LN('VPI1'!A932/VPOi!$B$9)</f>
        <v>-7.972277161869265E-2</v>
      </c>
      <c r="K943" s="30">
        <f>('VPI1'!A932/(1+Plan1!$E$2))/1000000</f>
        <v>55.258284798012731</v>
      </c>
    </row>
    <row r="944" spans="9:11" x14ac:dyDescent="0.25">
      <c r="I944">
        <v>928</v>
      </c>
      <c r="J944" s="30">
        <f>LN('VPI1'!A933/VPOi!$B$9)</f>
        <v>-9.5556458794838674E-3</v>
      </c>
      <c r="K944" s="30">
        <f>('VPI1'!A933/(1+Plan1!$E$2))/1000000</f>
        <v>59.274868056327136</v>
      </c>
    </row>
    <row r="945" spans="9:11" x14ac:dyDescent="0.25">
      <c r="I945">
        <v>929</v>
      </c>
      <c r="J945" s="30">
        <f>LN('VPI1'!A934/VPOi!$B$9)</f>
        <v>0.13225746884543566</v>
      </c>
      <c r="K945" s="30">
        <f>('VPI1'!A934/(1+Plan1!$E$2))/1000000</f>
        <v>68.306062176708465</v>
      </c>
    </row>
    <row r="946" spans="9:11" x14ac:dyDescent="0.25">
      <c r="I946">
        <v>930</v>
      </c>
      <c r="J946" s="30">
        <f>LN('VPI1'!A935/VPOi!$B$9)</f>
        <v>3.8098998960696795E-2</v>
      </c>
      <c r="K946" s="30">
        <f>('VPI1'!A935/(1+Plan1!$E$2))/1000000</f>
        <v>62.167978422984334</v>
      </c>
    </row>
    <row r="947" spans="9:11" x14ac:dyDescent="0.25">
      <c r="I947">
        <v>931</v>
      </c>
      <c r="J947" s="30">
        <f>LN('VPI1'!A936/VPOi!$B$9)</f>
        <v>0.24397904424027531</v>
      </c>
      <c r="K947" s="30">
        <f>('VPI1'!A936/(1+Plan1!$E$2))/1000000</f>
        <v>76.379939989263605</v>
      </c>
    </row>
    <row r="948" spans="9:11" x14ac:dyDescent="0.25">
      <c r="I948">
        <v>932</v>
      </c>
      <c r="J948" s="30">
        <f>LN('VPI1'!A937/VPOi!$B$9)</f>
        <v>0.31033729975729279</v>
      </c>
      <c r="K948" s="30">
        <f>('VPI1'!A937/(1+Plan1!$E$2))/1000000</f>
        <v>81.620328247724828</v>
      </c>
    </row>
    <row r="949" spans="9:11" x14ac:dyDescent="0.25">
      <c r="I949">
        <v>933</v>
      </c>
      <c r="J949" s="30">
        <f>LN('VPI1'!A938/VPOi!$B$9)</f>
        <v>0.3241877875678964</v>
      </c>
      <c r="K949" s="30">
        <f>('VPI1'!A938/(1+Plan1!$E$2))/1000000</f>
        <v>82.758674738384499</v>
      </c>
    </row>
    <row r="950" spans="9:11" x14ac:dyDescent="0.25">
      <c r="I950">
        <v>934</v>
      </c>
      <c r="J950" s="30">
        <f>LN('VPI1'!A939/VPOi!$B$9)</f>
        <v>0.15282223933745681</v>
      </c>
      <c r="K950" s="30">
        <f>('VPI1'!A939/(1+Plan1!$E$2))/1000000</f>
        <v>69.725303840888031</v>
      </c>
    </row>
    <row r="951" spans="9:11" x14ac:dyDescent="0.25">
      <c r="I951">
        <v>935</v>
      </c>
      <c r="J951" s="30">
        <f>LN('VPI1'!A940/VPOi!$B$9)</f>
        <v>0.3774393450289229</v>
      </c>
      <c r="K951" s="30">
        <f>('VPI1'!A940/(1+Plan1!$E$2))/1000000</f>
        <v>87.285154505274463</v>
      </c>
    </row>
    <row r="952" spans="9:11" x14ac:dyDescent="0.25">
      <c r="I952">
        <v>936</v>
      </c>
      <c r="J952" s="30">
        <f>LN('VPI1'!A941/VPOi!$B$9)</f>
        <v>-5.7649765514606349E-2</v>
      </c>
      <c r="K952" s="30">
        <f>('VPI1'!A941/(1+Plan1!$E$2))/1000000</f>
        <v>56.491562253596427</v>
      </c>
    </row>
    <row r="953" spans="9:11" x14ac:dyDescent="0.25">
      <c r="I953">
        <v>937</v>
      </c>
      <c r="J953" s="30">
        <f>LN('VPI1'!A942/VPOi!$B$9)</f>
        <v>0.16504615858605909</v>
      </c>
      <c r="K953" s="30">
        <f>('VPI1'!A942/(1+Plan1!$E$2))/1000000</f>
        <v>70.582850939702894</v>
      </c>
    </row>
    <row r="954" spans="9:11" x14ac:dyDescent="0.25">
      <c r="I954">
        <v>938</v>
      </c>
      <c r="J954" s="30">
        <f>LN('VPI1'!A943/VPOi!$B$9)</f>
        <v>0.32501853637503209</v>
      </c>
      <c r="K954" s="30">
        <f>('VPI1'!A943/(1+Plan1!$E$2))/1000000</f>
        <v>82.827454974297325</v>
      </c>
    </row>
    <row r="955" spans="9:11" x14ac:dyDescent="0.25">
      <c r="I955">
        <v>939</v>
      </c>
      <c r="J955" s="30">
        <f>LN('VPI1'!A944/VPOi!$B$9)</f>
        <v>-0.19884964578375292</v>
      </c>
      <c r="K955" s="30">
        <f>('VPI1'!A944/(1+Plan1!$E$2))/1000000</f>
        <v>49.052512409028019</v>
      </c>
    </row>
    <row r="956" spans="9:11" x14ac:dyDescent="0.25">
      <c r="I956">
        <v>940</v>
      </c>
      <c r="J956" s="30">
        <f>LN('VPI1'!A945/VPOi!$B$9)</f>
        <v>-8.2189505246283795E-2</v>
      </c>
      <c r="K956" s="30">
        <f>('VPI1'!A945/(1+Plan1!$E$2))/1000000</f>
        <v>55.122145307659416</v>
      </c>
    </row>
    <row r="957" spans="9:11" x14ac:dyDescent="0.25">
      <c r="I957">
        <v>941</v>
      </c>
      <c r="J957" s="30">
        <f>LN('VPI1'!A946/VPOi!$B$9)</f>
        <v>6.2866435746760582E-2</v>
      </c>
      <c r="K957" s="30">
        <f>('VPI1'!A946/(1+Plan1!$E$2))/1000000</f>
        <v>63.726946022650708</v>
      </c>
    </row>
    <row r="958" spans="9:11" x14ac:dyDescent="0.25">
      <c r="I958">
        <v>942</v>
      </c>
      <c r="J958" s="30">
        <f>LN('VPI1'!A947/VPOi!$B$9)</f>
        <v>9.2659452052504615E-2</v>
      </c>
      <c r="K958" s="30">
        <f>('VPI1'!A947/(1+Plan1!$E$2))/1000000</f>
        <v>65.654129723255821</v>
      </c>
    </row>
    <row r="959" spans="9:11" x14ac:dyDescent="0.25">
      <c r="I959">
        <v>943</v>
      </c>
      <c r="J959" s="30">
        <f>LN('VPI1'!A948/VPOi!$B$9)</f>
        <v>2.0632155572482647E-2</v>
      </c>
      <c r="K959" s="30">
        <f>('VPI1'!A948/(1+Plan1!$E$2))/1000000</f>
        <v>61.091528538638293</v>
      </c>
    </row>
    <row r="960" spans="9:11" x14ac:dyDescent="0.25">
      <c r="I960">
        <v>944</v>
      </c>
      <c r="J960" s="30">
        <f>LN('VPI1'!A949/VPOi!$B$9)</f>
        <v>1.8463945753449063E-2</v>
      </c>
      <c r="K960" s="30">
        <f>('VPI1'!A949/(1+Plan1!$E$2))/1000000</f>
        <v>60.959212782597952</v>
      </c>
    </row>
    <row r="961" spans="9:11" x14ac:dyDescent="0.25">
      <c r="I961">
        <v>945</v>
      </c>
      <c r="J961" s="30">
        <f>LN('VPI1'!A950/VPOi!$B$9)</f>
        <v>5.9940632003022853E-2</v>
      </c>
      <c r="K961" s="30">
        <f>('VPI1'!A950/(1+Plan1!$E$2))/1000000</f>
        <v>63.540765981345082</v>
      </c>
    </row>
    <row r="962" spans="9:11" x14ac:dyDescent="0.25">
      <c r="I962">
        <v>946</v>
      </c>
      <c r="J962" s="30">
        <f>LN('VPI1'!A951/VPOi!$B$9)</f>
        <v>0.13063605874435941</v>
      </c>
      <c r="K962" s="30">
        <f>('VPI1'!A951/(1+Plan1!$E$2))/1000000</f>
        <v>68.19539977634129</v>
      </c>
    </row>
    <row r="963" spans="9:11" x14ac:dyDescent="0.25">
      <c r="I963">
        <v>947</v>
      </c>
      <c r="J963" s="30">
        <f>LN('VPI1'!A952/VPOi!$B$9)</f>
        <v>2.6598635604724547E-2</v>
      </c>
      <c r="K963" s="30">
        <f>('VPI1'!A952/(1+Plan1!$E$2))/1000000</f>
        <v>61.457119484791491</v>
      </c>
    </row>
    <row r="964" spans="9:11" x14ac:dyDescent="0.25">
      <c r="I964">
        <v>948</v>
      </c>
      <c r="J964" s="30">
        <f>LN('VPI1'!A953/VPOi!$B$9)</f>
        <v>0.21621670637363505</v>
      </c>
      <c r="K964" s="30">
        <f>('VPI1'!A953/(1+Plan1!$E$2))/1000000</f>
        <v>74.288618596250629</v>
      </c>
    </row>
    <row r="965" spans="9:11" x14ac:dyDescent="0.25">
      <c r="I965">
        <v>949</v>
      </c>
      <c r="J965" s="30">
        <f>LN('VPI1'!A954/VPOi!$B$9)</f>
        <v>0.16625895415112532</v>
      </c>
      <c r="K965" s="30">
        <f>('VPI1'!A954/(1+Plan1!$E$2))/1000000</f>
        <v>70.668505438491536</v>
      </c>
    </row>
    <row r="966" spans="9:11" x14ac:dyDescent="0.25">
      <c r="I966">
        <v>950</v>
      </c>
      <c r="J966" s="30">
        <f>LN('VPI1'!A955/VPOi!$B$9)</f>
        <v>0.1006917872085637</v>
      </c>
      <c r="K966" s="30">
        <f>('VPI1'!A955/(1+Plan1!$E$2))/1000000</f>
        <v>66.183609329638728</v>
      </c>
    </row>
    <row r="967" spans="9:11" x14ac:dyDescent="0.25">
      <c r="I967">
        <v>951</v>
      </c>
      <c r="J967" s="30">
        <f>LN('VPI1'!A956/VPOi!$B$9)</f>
        <v>4.2038211683626939E-2</v>
      </c>
      <c r="K967" s="30">
        <f>('VPI1'!A956/(1+Plan1!$E$2))/1000000</f>
        <v>62.413354291118345</v>
      </c>
    </row>
    <row r="968" spans="9:11" x14ac:dyDescent="0.25">
      <c r="I968">
        <v>952</v>
      </c>
      <c r="J968" s="30">
        <f>LN('VPI1'!A957/VPOi!$B$9)</f>
        <v>0.15275568095250242</v>
      </c>
      <c r="K968" s="30">
        <f>('VPI1'!A957/(1+Plan1!$E$2))/1000000</f>
        <v>69.720663191712703</v>
      </c>
    </row>
    <row r="969" spans="9:11" x14ac:dyDescent="0.25">
      <c r="I969">
        <v>953</v>
      </c>
      <c r="J969" s="30">
        <f>LN('VPI1'!A958/VPOi!$B$9)</f>
        <v>-7.2235010411319342E-2</v>
      </c>
      <c r="K969" s="30">
        <f>('VPI1'!A958/(1+Plan1!$E$2))/1000000</f>
        <v>55.673598584104397</v>
      </c>
    </row>
    <row r="970" spans="9:11" x14ac:dyDescent="0.25">
      <c r="I970">
        <v>954</v>
      </c>
      <c r="J970" s="30">
        <f>LN('VPI1'!A959/VPOi!$B$9)</f>
        <v>0.21883773228457504</v>
      </c>
      <c r="K970" s="30">
        <f>('VPI1'!A959/(1+Plan1!$E$2))/1000000</f>
        <v>74.483586386679178</v>
      </c>
    </row>
    <row r="971" spans="9:11" x14ac:dyDescent="0.25">
      <c r="I971">
        <v>955</v>
      </c>
      <c r="J971" s="30">
        <f>LN('VPI1'!A960/VPOi!$B$9)</f>
        <v>9.1286246491154091E-2</v>
      </c>
      <c r="K971" s="30">
        <f>('VPI1'!A960/(1+Plan1!$E$2))/1000000</f>
        <v>65.564034980652607</v>
      </c>
    </row>
    <row r="972" spans="9:11" x14ac:dyDescent="0.25">
      <c r="I972">
        <v>956</v>
      </c>
      <c r="J972" s="30">
        <f>LN('VPI1'!A961/VPOi!$B$9)</f>
        <v>0.28871203487574565</v>
      </c>
      <c r="K972" s="30">
        <f>('VPI1'!A961/(1+Plan1!$E$2))/1000000</f>
        <v>79.874215155964905</v>
      </c>
    </row>
    <row r="973" spans="9:11" x14ac:dyDescent="0.25">
      <c r="I973">
        <v>957</v>
      </c>
      <c r="J973" s="30">
        <f>LN('VPI1'!A962/VPOi!$B$9)</f>
        <v>0.25469157877980525</v>
      </c>
      <c r="K973" s="30">
        <f>('VPI1'!A962/(1+Plan1!$E$2))/1000000</f>
        <v>77.202561045892466</v>
      </c>
    </row>
    <row r="974" spans="9:11" x14ac:dyDescent="0.25">
      <c r="I974">
        <v>958</v>
      </c>
      <c r="J974" s="30">
        <f>LN('VPI1'!A963/VPOi!$B$9)</f>
        <v>6.6007328328704665E-2</v>
      </c>
      <c r="K974" s="30">
        <f>('VPI1'!A963/(1+Plan1!$E$2))/1000000</f>
        <v>63.927420183776086</v>
      </c>
    </row>
    <row r="975" spans="9:11" x14ac:dyDescent="0.25">
      <c r="I975">
        <v>959</v>
      </c>
      <c r="J975" s="30">
        <f>LN('VPI1'!A964/VPOi!$B$9)</f>
        <v>8.4136586579406772E-2</v>
      </c>
      <c r="K975" s="30">
        <f>('VPI1'!A964/(1+Plan1!$E$2))/1000000</f>
        <v>65.096946180837278</v>
      </c>
    </row>
    <row r="976" spans="9:11" x14ac:dyDescent="0.25">
      <c r="I976">
        <v>960</v>
      </c>
      <c r="J976" s="30">
        <f>LN('VPI1'!A965/VPOi!$B$9)</f>
        <v>-0.11719436969891352</v>
      </c>
      <c r="K976" s="30">
        <f>('VPI1'!A965/(1+Plan1!$E$2))/1000000</f>
        <v>53.225983148909094</v>
      </c>
    </row>
    <row r="977" spans="9:11" x14ac:dyDescent="0.25">
      <c r="I977">
        <v>961</v>
      </c>
      <c r="J977" s="30">
        <f>LN('VPI1'!A966/VPOi!$B$9)</f>
        <v>0.35578215260173385</v>
      </c>
      <c r="K977" s="30">
        <f>('VPI1'!A966/(1+Plan1!$E$2))/1000000</f>
        <v>85.415125993451426</v>
      </c>
    </row>
    <row r="978" spans="9:11" x14ac:dyDescent="0.25">
      <c r="I978">
        <v>962</v>
      </c>
      <c r="J978" s="30">
        <f>LN('VPI1'!A967/VPOi!$B$9)</f>
        <v>0.26039472947712028</v>
      </c>
      <c r="K978" s="30">
        <f>('VPI1'!A967/(1+Plan1!$E$2))/1000000</f>
        <v>77.644116818478409</v>
      </c>
    </row>
    <row r="979" spans="9:11" x14ac:dyDescent="0.25">
      <c r="I979">
        <v>963</v>
      </c>
      <c r="J979" s="30">
        <f>LN('VPI1'!A968/VPOi!$B$9)</f>
        <v>1.6582943872062429E-2</v>
      </c>
      <c r="K979" s="30">
        <f>('VPI1'!A968/(1+Plan1!$E$2))/1000000</f>
        <v>60.844656163051198</v>
      </c>
    </row>
    <row r="980" spans="9:11" x14ac:dyDescent="0.25">
      <c r="I980">
        <v>964</v>
      </c>
      <c r="J980" s="30">
        <f>LN('VPI1'!A969/VPOi!$B$9)</f>
        <v>0.11398192772513233</v>
      </c>
      <c r="K980" s="30">
        <f>('VPI1'!A969/(1+Plan1!$E$2))/1000000</f>
        <v>67.069069710927096</v>
      </c>
    </row>
    <row r="981" spans="9:11" x14ac:dyDescent="0.25">
      <c r="I981">
        <v>965</v>
      </c>
      <c r="J981" s="30">
        <f>LN('VPI1'!A970/VPOi!$B$9)</f>
        <v>0.10010001984948765</v>
      </c>
      <c r="K981" s="30">
        <f>('VPI1'!A970/(1+Plan1!$E$2))/1000000</f>
        <v>66.144455616019059</v>
      </c>
    </row>
    <row r="982" spans="9:11" x14ac:dyDescent="0.25">
      <c r="I982">
        <v>966</v>
      </c>
      <c r="J982" s="30">
        <f>LN('VPI1'!A971/VPOi!$B$9)</f>
        <v>0.10554246621360343</v>
      </c>
      <c r="K982" s="30">
        <f>('VPI1'!A971/(1+Plan1!$E$2))/1000000</f>
        <v>66.505424654309721</v>
      </c>
    </row>
    <row r="983" spans="9:11" x14ac:dyDescent="0.25">
      <c r="I983">
        <v>967</v>
      </c>
      <c r="J983" s="30">
        <f>LN('VPI1'!A972/VPOi!$B$9)</f>
        <v>-5.0523003529619338E-2</v>
      </c>
      <c r="K983" s="30">
        <f>('VPI1'!A972/(1+Plan1!$E$2))/1000000</f>
        <v>56.895602210116692</v>
      </c>
    </row>
    <row r="984" spans="9:11" x14ac:dyDescent="0.25">
      <c r="I984">
        <v>968</v>
      </c>
      <c r="J984" s="30">
        <f>LN('VPI1'!A973/VPOi!$B$9)</f>
        <v>0.12289883988343048</v>
      </c>
      <c r="K984" s="30">
        <f>('VPI1'!A973/(1+Plan1!$E$2))/1000000</f>
        <v>67.669793032268601</v>
      </c>
    </row>
    <row r="985" spans="9:11" x14ac:dyDescent="0.25">
      <c r="I985">
        <v>969</v>
      </c>
      <c r="J985" s="30">
        <f>LN('VPI1'!A974/VPOi!$B$9)</f>
        <v>0.20796486917640544</v>
      </c>
      <c r="K985" s="30">
        <f>('VPI1'!A974/(1+Plan1!$E$2))/1000000</f>
        <v>73.678123327960378</v>
      </c>
    </row>
    <row r="986" spans="9:11" x14ac:dyDescent="0.25">
      <c r="I986">
        <v>970</v>
      </c>
      <c r="J986" s="30">
        <f>LN('VPI1'!A975/VPOi!$B$9)</f>
        <v>0.1170439746769226</v>
      </c>
      <c r="K986" s="30">
        <f>('VPI1'!A975/(1+Plan1!$E$2))/1000000</f>
        <v>67.274753096777673</v>
      </c>
    </row>
    <row r="987" spans="9:11" x14ac:dyDescent="0.25">
      <c r="I987">
        <v>971</v>
      </c>
      <c r="J987" s="30">
        <f>LN('VPI1'!A976/VPOi!$B$9)</f>
        <v>8.2483820199881847E-2</v>
      </c>
      <c r="K987" s="30">
        <f>('VPI1'!A976/(1+Plan1!$E$2))/1000000</f>
        <v>64.98944499842105</v>
      </c>
    </row>
    <row r="988" spans="9:11" x14ac:dyDescent="0.25">
      <c r="I988">
        <v>972</v>
      </c>
      <c r="J988" s="30">
        <f>LN('VPI1'!A977/VPOi!$B$9)</f>
        <v>-0.10400776605809543</v>
      </c>
      <c r="K988" s="30">
        <f>('VPI1'!A977/(1+Plan1!$E$2))/1000000</f>
        <v>53.932501140648057</v>
      </c>
    </row>
    <row r="989" spans="9:11" x14ac:dyDescent="0.25">
      <c r="I989">
        <v>973</v>
      </c>
      <c r="J989" s="30">
        <f>LN('VPI1'!A978/VPOi!$B$9)</f>
        <v>5.0882946440671276E-2</v>
      </c>
      <c r="K989" s="30">
        <f>('VPI1'!A978/(1+Plan1!$E$2))/1000000</f>
        <v>62.967832346083796</v>
      </c>
    </row>
    <row r="990" spans="9:11" x14ac:dyDescent="0.25">
      <c r="I990">
        <v>974</v>
      </c>
      <c r="J990" s="30">
        <f>LN('VPI1'!A979/VPOi!$B$9)</f>
        <v>0.30036001638064891</v>
      </c>
      <c r="K990" s="30">
        <f>('VPI1'!A979/(1+Plan1!$E$2))/1000000</f>
        <v>80.810028122334089</v>
      </c>
    </row>
    <row r="991" spans="9:11" x14ac:dyDescent="0.25">
      <c r="I991">
        <v>975</v>
      </c>
      <c r="J991" s="30">
        <f>LN('VPI1'!A980/VPOi!$B$9)</f>
        <v>0.37429901490176282</v>
      </c>
      <c r="K991" s="30">
        <f>('VPI1'!A980/(1+Plan1!$E$2))/1000000</f>
        <v>87.011480243599337</v>
      </c>
    </row>
    <row r="992" spans="9:11" x14ac:dyDescent="0.25">
      <c r="I992">
        <v>976</v>
      </c>
      <c r="J992" s="30">
        <f>LN('VPI1'!A981/VPOi!$B$9)</f>
        <v>0.24541751734720826</v>
      </c>
      <c r="K992" s="30">
        <f>('VPI1'!A981/(1+Plan1!$E$2))/1000000</f>
        <v>76.489889539623945</v>
      </c>
    </row>
    <row r="993" spans="9:11" x14ac:dyDescent="0.25">
      <c r="I993">
        <v>977</v>
      </c>
      <c r="J993" s="30">
        <f>LN('VPI1'!A982/VPOi!$B$9)</f>
        <v>0.28004858692440776</v>
      </c>
      <c r="K993" s="30">
        <f>('VPI1'!A982/(1+Plan1!$E$2))/1000000</f>
        <v>79.185217905620036</v>
      </c>
    </row>
    <row r="994" spans="9:11" x14ac:dyDescent="0.25">
      <c r="I994">
        <v>978</v>
      </c>
      <c r="J994" s="30">
        <f>LN('VPI1'!A983/VPOi!$B$9)</f>
        <v>2.0467501798862111E-2</v>
      </c>
      <c r="K994" s="30">
        <f>('VPI1'!A983/(1+Plan1!$E$2))/1000000</f>
        <v>61.081470416004805</v>
      </c>
    </row>
    <row r="995" spans="9:11" x14ac:dyDescent="0.25">
      <c r="I995">
        <v>979</v>
      </c>
      <c r="J995" s="30">
        <f>LN('VPI1'!A984/VPOi!$B$9)</f>
        <v>-6.8549317893889794E-2</v>
      </c>
      <c r="K995" s="30">
        <f>('VPI1'!A984/(1+Plan1!$E$2))/1000000</f>
        <v>55.879172959076229</v>
      </c>
    </row>
    <row r="996" spans="9:11" x14ac:dyDescent="0.25">
      <c r="I996">
        <v>980</v>
      </c>
      <c r="J996" s="30">
        <f>LN('VPI1'!A985/VPOi!$B$9)</f>
        <v>0.26535315648574526</v>
      </c>
      <c r="K996" s="30">
        <f>('VPI1'!A985/(1+Plan1!$E$2))/1000000</f>
        <v>78.030065562966996</v>
      </c>
    </row>
    <row r="997" spans="9:11" x14ac:dyDescent="0.25">
      <c r="I997">
        <v>981</v>
      </c>
      <c r="J997" s="30">
        <f>LN('VPI1'!A986/VPOi!$B$9)</f>
        <v>0.11091068499384599</v>
      </c>
      <c r="K997" s="30">
        <f>('VPI1'!A986/(1+Plan1!$E$2))/1000000</f>
        <v>66.863400310074724</v>
      </c>
    </row>
    <row r="998" spans="9:11" x14ac:dyDescent="0.25">
      <c r="I998">
        <v>982</v>
      </c>
      <c r="J998" s="30">
        <f>LN('VPI1'!A987/VPOi!$B$9)</f>
        <v>0.24715139054449389</v>
      </c>
      <c r="K998" s="30">
        <f>('VPI1'!A987/(1+Plan1!$E$2))/1000000</f>
        <v>76.622628351839836</v>
      </c>
    </row>
    <row r="999" spans="9:11" x14ac:dyDescent="0.25">
      <c r="I999">
        <v>983</v>
      </c>
      <c r="J999" s="30">
        <f>LN('VPI1'!A988/VPOi!$B$9)</f>
        <v>0.19871809300169213</v>
      </c>
      <c r="K999" s="30">
        <f>('VPI1'!A988/(1+Plan1!$E$2))/1000000</f>
        <v>72.999978371823616</v>
      </c>
    </row>
    <row r="1000" spans="9:11" x14ac:dyDescent="0.25">
      <c r="I1000">
        <v>984</v>
      </c>
      <c r="J1000" s="30">
        <f>LN('VPI1'!A989/VPOi!$B$9)</f>
        <v>9.0479480566916501E-2</v>
      </c>
      <c r="K1000" s="30">
        <f>('VPI1'!A989/(1+Plan1!$E$2))/1000000</f>
        <v>65.511161482510815</v>
      </c>
    </row>
    <row r="1001" spans="9:11" x14ac:dyDescent="0.25">
      <c r="I1001">
        <v>985</v>
      </c>
      <c r="J1001" s="30">
        <f>LN('VPI1'!A990/VPOi!$B$9)</f>
        <v>6.0521612497351836E-2</v>
      </c>
      <c r="K1001" s="30">
        <f>('VPI1'!A990/(1+Plan1!$E$2))/1000000</f>
        <v>63.577692652774196</v>
      </c>
    </row>
    <row r="1002" spans="9:11" x14ac:dyDescent="0.25">
      <c r="I1002">
        <v>986</v>
      </c>
      <c r="J1002" s="30">
        <f>LN('VPI1'!A991/VPOi!$B$9)</f>
        <v>-0.1113856971231838</v>
      </c>
      <c r="K1002" s="30">
        <f>('VPI1'!A991/(1+Plan1!$E$2))/1000000</f>
        <v>53.536055139039114</v>
      </c>
    </row>
    <row r="1003" spans="9:11" x14ac:dyDescent="0.25">
      <c r="I1003">
        <v>987</v>
      </c>
      <c r="J1003" s="30">
        <f>LN('VPI1'!A992/VPOi!$B$9)</f>
        <v>0.14787200656041413</v>
      </c>
      <c r="K1003" s="30">
        <f>('VPI1'!A992/(1+Plan1!$E$2))/1000000</f>
        <v>69.381000250974367</v>
      </c>
    </row>
    <row r="1004" spans="9:11" x14ac:dyDescent="0.25">
      <c r="I1004">
        <v>988</v>
      </c>
      <c r="J1004" s="30">
        <f>LN('VPI1'!A993/VPOi!$B$9)</f>
        <v>8.6596052760462464E-2</v>
      </c>
      <c r="K1004" s="30">
        <f>('VPI1'!A993/(1+Plan1!$E$2))/1000000</f>
        <v>65.257246964832973</v>
      </c>
    </row>
    <row r="1005" spans="9:11" x14ac:dyDescent="0.25">
      <c r="I1005">
        <v>989</v>
      </c>
      <c r="J1005" s="30">
        <f>LN('VPI1'!A994/VPOi!$B$9)</f>
        <v>0.19282746354318486</v>
      </c>
      <c r="K1005" s="30">
        <f>('VPI1'!A994/(1+Plan1!$E$2))/1000000</f>
        <v>72.571226597461546</v>
      </c>
    </row>
    <row r="1006" spans="9:11" x14ac:dyDescent="0.25">
      <c r="I1006">
        <v>990</v>
      </c>
      <c r="J1006" s="30">
        <f>LN('VPI1'!A995/VPOi!$B$9)</f>
        <v>0.1167869771616967</v>
      </c>
      <c r="K1006" s="30">
        <f>('VPI1'!A995/(1+Plan1!$E$2))/1000000</f>
        <v>67.257465873876185</v>
      </c>
    </row>
    <row r="1007" spans="9:11" x14ac:dyDescent="0.25">
      <c r="I1007">
        <v>991</v>
      </c>
      <c r="J1007" s="30">
        <f>LN('VPI1'!A996/VPOi!$B$9)</f>
        <v>0.2036155016391516</v>
      </c>
      <c r="K1007" s="30">
        <f>('VPI1'!A996/(1+Plan1!$E$2))/1000000</f>
        <v>73.358365965368918</v>
      </c>
    </row>
    <row r="1008" spans="9:11" x14ac:dyDescent="0.25">
      <c r="I1008">
        <v>992</v>
      </c>
      <c r="J1008" s="30">
        <f>LN('VPI1'!A997/VPOi!$B$9)</f>
        <v>1.6886150319637097E-2</v>
      </c>
      <c r="K1008" s="30">
        <f>('VPI1'!A997/(1+Plan1!$E$2))/1000000</f>
        <v>60.863107452233848</v>
      </c>
    </row>
    <row r="1009" spans="9:11" x14ac:dyDescent="0.25">
      <c r="I1009">
        <v>993</v>
      </c>
      <c r="J1009" s="30">
        <f>LN('VPI1'!A998/VPOi!$B$9)</f>
        <v>-0.19927949637498224</v>
      </c>
      <c r="K1009" s="30">
        <f>('VPI1'!A998/(1+Plan1!$E$2))/1000000</f>
        <v>49.031431688672356</v>
      </c>
    </row>
    <row r="1010" spans="9:11" x14ac:dyDescent="0.25">
      <c r="I1010">
        <v>994</v>
      </c>
      <c r="J1010" s="30">
        <f>LN('VPI1'!A999/VPOi!$B$9)</f>
        <v>0.19788491635589081</v>
      </c>
      <c r="K1010" s="30">
        <f>('VPI1'!A999/(1+Plan1!$E$2))/1000000</f>
        <v>72.939181825348527</v>
      </c>
    </row>
    <row r="1011" spans="9:11" x14ac:dyDescent="0.25">
      <c r="I1011">
        <v>995</v>
      </c>
      <c r="J1011" s="30">
        <f>LN('VPI1'!A1000/VPOi!$B$9)</f>
        <v>5.7579288803762875E-2</v>
      </c>
      <c r="K1011" s="30">
        <f>('VPI1'!A1000/(1+Plan1!$E$2))/1000000</f>
        <v>63.390901436167866</v>
      </c>
    </row>
    <row r="1012" spans="9:11" x14ac:dyDescent="0.25">
      <c r="I1012">
        <v>996</v>
      </c>
      <c r="J1012" s="30">
        <f>LN('VPI1'!A1001/VPOi!$B$9)</f>
        <v>0.30817254227077107</v>
      </c>
      <c r="K1012" s="30">
        <f>('VPI1'!A1001/(1+Plan1!$E$2))/1000000</f>
        <v>81.443831136744066</v>
      </c>
    </row>
    <row r="1013" spans="9:11" x14ac:dyDescent="0.25">
      <c r="I1013">
        <v>997</v>
      </c>
      <c r="J1013" s="30">
        <f>LN('VPI1'!A1002/VPOi!$B$9)</f>
        <v>0.20975140544035648</v>
      </c>
      <c r="K1013" s="30">
        <f>('VPI1'!A1002/(1+Plan1!$E$2))/1000000</f>
        <v>73.809869616865683</v>
      </c>
    </row>
    <row r="1014" spans="9:11" x14ac:dyDescent="0.25">
      <c r="I1014">
        <v>998</v>
      </c>
      <c r="J1014" s="30">
        <f>LN('VPI1'!A1003/VPOi!$B$9)</f>
        <v>0.2486092710181855</v>
      </c>
      <c r="K1014" s="30">
        <f>('VPI1'!A1003/(1+Plan1!$E$2))/1000000</f>
        <v>76.734416452601877</v>
      </c>
    </row>
    <row r="1015" spans="9:11" x14ac:dyDescent="0.25">
      <c r="I1015">
        <v>999</v>
      </c>
      <c r="J1015" s="30">
        <f>LN('VPI1'!A1004/VPOi!$B$9)</f>
        <v>7.6245951133515774E-2</v>
      </c>
      <c r="K1015" s="30">
        <f>('VPI1'!A1004/(1+Plan1!$E$2))/1000000</f>
        <v>64.585311127348888</v>
      </c>
    </row>
    <row r="1016" spans="9:11" x14ac:dyDescent="0.25">
      <c r="I1016">
        <v>1000</v>
      </c>
      <c r="J1016" s="30">
        <f>LN('VPI1'!A1005/VPOi!$B$9)</f>
        <v>0.1664291744866509</v>
      </c>
      <c r="K1016" s="30">
        <f>('VPI1'!A1005/(1+Plan1!$E$2))/1000000</f>
        <v>70.680535679065102</v>
      </c>
    </row>
  </sheetData>
  <pageMargins left="0.511811024" right="0.511811024" top="0.78740157499999996" bottom="0.78740157499999996" header="0.31496062000000002" footer="0.31496062000000002"/>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W1005"/>
  <sheetViews>
    <sheetView showGridLines="0" workbookViewId="0">
      <selection activeCell="C6" sqref="C6"/>
    </sheetView>
  </sheetViews>
  <sheetFormatPr defaultRowHeight="15" x14ac:dyDescent="0.25"/>
  <cols>
    <col min="1" max="1" width="21.28515625" customWidth="1"/>
    <col min="2" max="2" width="11.28515625" customWidth="1"/>
    <col min="3" max="3" width="15.42578125" customWidth="1"/>
    <col min="4" max="23" width="13.85546875" customWidth="1"/>
  </cols>
  <sheetData>
    <row r="1" spans="1:23" x14ac:dyDescent="0.25">
      <c r="A1" s="60" t="s">
        <v>29</v>
      </c>
      <c r="B1" s="33">
        <f>Plan1!$E$15</f>
        <v>0</v>
      </c>
      <c r="C1" s="33">
        <f>B1+Plan1!$G$15</f>
        <v>0</v>
      </c>
      <c r="D1" s="33">
        <f>C1+Plan1!$G$15</f>
        <v>0</v>
      </c>
      <c r="E1" s="33">
        <f>D1+Plan1!$G$15</f>
        <v>0</v>
      </c>
      <c r="F1" s="33">
        <f>E1+Plan1!$G$15</f>
        <v>0</v>
      </c>
      <c r="G1" s="33">
        <f>F1+Plan1!$G$15</f>
        <v>0</v>
      </c>
      <c r="H1" s="33">
        <f>G1+Plan1!$G$15</f>
        <v>0</v>
      </c>
      <c r="I1" s="33">
        <f>H1+Plan1!$G$15</f>
        <v>0</v>
      </c>
      <c r="J1" s="33">
        <f>I1+Plan1!$G$15</f>
        <v>0</v>
      </c>
      <c r="K1" s="33">
        <f>J1+Plan1!$G$15</f>
        <v>0</v>
      </c>
      <c r="L1" s="33">
        <f>K1+Plan1!$G$15</f>
        <v>0</v>
      </c>
      <c r="M1" s="33">
        <f>L1+Plan1!$G$15</f>
        <v>0</v>
      </c>
      <c r="N1" s="33">
        <f>M1+Plan1!$G$15</f>
        <v>0</v>
      </c>
      <c r="O1" s="33">
        <f>N1+Plan1!$G$15</f>
        <v>0</v>
      </c>
      <c r="P1" s="33">
        <f>O1+Plan1!$G$15</f>
        <v>0</v>
      </c>
      <c r="Q1" s="33">
        <f>P1+Plan1!$G$15</f>
        <v>0</v>
      </c>
      <c r="R1" s="33">
        <f>Q1+Plan1!$G$15</f>
        <v>0</v>
      </c>
      <c r="S1" s="33">
        <f>R1+Plan1!$G$15</f>
        <v>0</v>
      </c>
      <c r="T1" s="33">
        <f>S1+Plan1!$G$15</f>
        <v>0</v>
      </c>
      <c r="U1" s="33">
        <f>T1+Plan1!$G$15</f>
        <v>0</v>
      </c>
      <c r="V1" s="61">
        <f>U1+Plan1!$G$15</f>
        <v>0</v>
      </c>
    </row>
    <row r="2" spans="1:23" x14ac:dyDescent="0.25">
      <c r="A2" s="62" t="s">
        <v>30</v>
      </c>
      <c r="B2" s="58">
        <f>Plan1!B7</f>
        <v>500000</v>
      </c>
      <c r="C2" s="59">
        <f>B2*(1+Plan1!$G$6)</f>
        <v>525000</v>
      </c>
      <c r="D2" s="59">
        <f>C2*(1+Plan1!$G$6)</f>
        <v>551250</v>
      </c>
      <c r="E2" s="59">
        <f>D2*(1+Plan1!$G$6)</f>
        <v>578812.5</v>
      </c>
      <c r="F2" s="59">
        <f>E2*(1+Plan1!$G$6)</f>
        <v>607753.125</v>
      </c>
      <c r="G2" s="59">
        <f>F2*(1+Plan1!$G$6)</f>
        <v>638140.78125</v>
      </c>
      <c r="H2" s="59">
        <f>G2*(1+Plan1!$G$6)</f>
        <v>670047.8203125</v>
      </c>
      <c r="I2" s="59">
        <f>H2*(1+Plan1!$G$6)</f>
        <v>703550.21132812498</v>
      </c>
      <c r="J2" s="59">
        <f>I2*(1+Plan1!$G$6)</f>
        <v>738727.72189453128</v>
      </c>
      <c r="K2" s="59">
        <f>J2*(1+Plan1!$G$6)</f>
        <v>775664.1079892579</v>
      </c>
      <c r="L2" s="59">
        <f>K2*(1+Plan1!$G$6)</f>
        <v>814447.31338872085</v>
      </c>
      <c r="M2" s="59">
        <f>L2*(1+Plan1!$G$6)</f>
        <v>855169.67905815691</v>
      </c>
      <c r="N2" s="59">
        <f>M2*(1+Plan1!$G$6)</f>
        <v>897928.16301106475</v>
      </c>
      <c r="O2" s="59">
        <f>N2*(1+Plan1!$G$6)</f>
        <v>942824.57116161799</v>
      </c>
      <c r="P2" s="59">
        <f>O2*(1+Plan1!$G$6)</f>
        <v>989965.79971969896</v>
      </c>
      <c r="Q2" s="59">
        <f>P2*(1+Plan1!$G$6)</f>
        <v>1039464.089705684</v>
      </c>
      <c r="R2" s="59">
        <f>Q2*(1+Plan1!$G$6)</f>
        <v>1091437.2941909682</v>
      </c>
      <c r="S2" s="59">
        <f>R2*(1+Plan1!$G$6)</f>
        <v>1146009.1589005166</v>
      </c>
      <c r="T2" s="59">
        <f>S2*(1+Plan1!$G$6)</f>
        <v>1203309.6168455426</v>
      </c>
      <c r="U2" s="59">
        <f>T2*(1+Plan1!$G$6)</f>
        <v>1263475.0976878197</v>
      </c>
      <c r="V2" s="63">
        <f>U2*(1+Plan1!$G$6)</f>
        <v>1326648.8525722108</v>
      </c>
    </row>
    <row r="3" spans="1:23" x14ac:dyDescent="0.25">
      <c r="A3" s="72" t="s">
        <v>94</v>
      </c>
      <c r="B3" s="52"/>
      <c r="C3" s="69">
        <f>BNDES!$H6</f>
        <v>0</v>
      </c>
      <c r="D3" s="69">
        <f>BNDES!$H7</f>
        <v>0</v>
      </c>
      <c r="E3" s="69">
        <f>BNDES!$H8</f>
        <v>0</v>
      </c>
      <c r="F3" s="69">
        <f>BNDES!$H9</f>
        <v>0</v>
      </c>
      <c r="G3" s="69">
        <f>BNDES!$H10</f>
        <v>0</v>
      </c>
      <c r="H3" s="69">
        <f>BNDES!$H11</f>
        <v>0</v>
      </c>
      <c r="I3" s="69">
        <f>BNDES!$H12</f>
        <v>0</v>
      </c>
      <c r="J3" s="69">
        <f>BNDES!$H13</f>
        <v>0</v>
      </c>
      <c r="K3" s="69">
        <f>BNDES!$H14</f>
        <v>0</v>
      </c>
      <c r="L3" s="69">
        <f>BNDES!$H15</f>
        <v>0</v>
      </c>
      <c r="M3" s="69">
        <f>BNDES!$H16</f>
        <v>0</v>
      </c>
      <c r="N3" s="69">
        <f>BNDES!$H17</f>
        <v>0</v>
      </c>
      <c r="O3" s="69">
        <f>BNDES!$H18</f>
        <v>0</v>
      </c>
      <c r="P3" s="69">
        <f>BNDES!$H19</f>
        <v>0</v>
      </c>
      <c r="Q3" s="69">
        <f>BNDES!$H20</f>
        <v>0</v>
      </c>
      <c r="R3" s="69">
        <f>BNDES!$H21</f>
        <v>0</v>
      </c>
      <c r="S3" s="69">
        <f>BNDES!$H22</f>
        <v>0</v>
      </c>
      <c r="T3" s="69">
        <f>BNDES!$H23</f>
        <v>0</v>
      </c>
      <c r="U3" s="69">
        <f>BNDES!$H24</f>
        <v>0</v>
      </c>
      <c r="V3" s="69">
        <f>BNDES!$H25</f>
        <v>0</v>
      </c>
    </row>
    <row r="4" spans="1:23" x14ac:dyDescent="0.25">
      <c r="A4" s="2" t="s">
        <v>31</v>
      </c>
      <c r="B4" s="2"/>
      <c r="C4">
        <f>1/(1+Plan1!$E$2)^(C5-1)</f>
        <v>1</v>
      </c>
      <c r="D4">
        <f>1/(1+Plan1!$E$2)^(D5-1)</f>
        <v>0.86956521739130443</v>
      </c>
      <c r="E4">
        <f>1/(1+Plan1!$E$2)^(E5-1)</f>
        <v>0.7561436672967865</v>
      </c>
      <c r="F4">
        <f>1/(1+Plan1!$E$2)^(F5-1)</f>
        <v>0.65751623243198831</v>
      </c>
      <c r="G4">
        <f>1/(1+Plan1!$E$2)^(G5-1)</f>
        <v>0.57175324559303342</v>
      </c>
      <c r="H4">
        <f>1/(1+Plan1!$E$2)^(H5-1)</f>
        <v>0.49717673529828987</v>
      </c>
      <c r="I4">
        <f>1/(1+Plan1!$E$2)^(I5-1)</f>
        <v>0.43232759591155645</v>
      </c>
      <c r="J4">
        <f>1/(1+Plan1!$E$2)^(J5-1)</f>
        <v>0.37593703992309269</v>
      </c>
      <c r="K4">
        <f>1/(1+Plan1!$E$2)^(K5-1)</f>
        <v>0.32690177384616753</v>
      </c>
      <c r="L4">
        <f>1/(1+Plan1!$E$2)^(L5-1)</f>
        <v>0.28426241204014574</v>
      </c>
      <c r="M4">
        <f>1/(1+Plan1!$E$2)^(M5-1)</f>
        <v>0.24718470612186585</v>
      </c>
      <c r="N4">
        <f>1/(1+Plan1!$E$2)^(N5-1)</f>
        <v>0.21494322271466598</v>
      </c>
      <c r="O4">
        <f>1/(1+Plan1!$E$2)^(O5-1)</f>
        <v>0.18690715018666609</v>
      </c>
      <c r="P4">
        <f>1/(1+Plan1!$E$2)^(P5-1)</f>
        <v>0.16252795668405748</v>
      </c>
      <c r="Q4">
        <f>1/(1+Plan1!$E$2)^(Q5-1)</f>
        <v>0.14132865798613695</v>
      </c>
      <c r="R4">
        <f>1/(1+Plan1!$E$2)^(R5-1)</f>
        <v>0.1228944852053365</v>
      </c>
      <c r="S4">
        <f>1/(1+Plan1!$E$2)^(S5-1)</f>
        <v>0.10686476974377089</v>
      </c>
      <c r="T4">
        <f>1/(1+Plan1!$E$2)^(T5-1)</f>
        <v>9.2925886733713825E-2</v>
      </c>
      <c r="U4">
        <f>1/(1+Plan1!$E$2)^(U5-1)</f>
        <v>8.0805118898881603E-2</v>
      </c>
      <c r="V4">
        <f>1/(1+Plan1!$E$2)^(V5-1)</f>
        <v>7.0265320781636179E-2</v>
      </c>
    </row>
    <row r="5" spans="1:23" x14ac:dyDescent="0.25">
      <c r="A5" s="5" t="s">
        <v>32</v>
      </c>
      <c r="B5" s="10"/>
      <c r="C5" s="5">
        <v>1</v>
      </c>
      <c r="D5" s="5">
        <v>2</v>
      </c>
      <c r="E5" s="5">
        <v>3</v>
      </c>
      <c r="F5" s="5">
        <v>4</v>
      </c>
      <c r="G5" s="5">
        <v>5</v>
      </c>
      <c r="H5" s="5">
        <v>6</v>
      </c>
      <c r="I5" s="5">
        <v>7</v>
      </c>
      <c r="J5" s="5">
        <v>8</v>
      </c>
      <c r="K5" s="5">
        <v>9</v>
      </c>
      <c r="L5" s="5">
        <v>10</v>
      </c>
      <c r="M5" s="5">
        <v>11</v>
      </c>
      <c r="N5" s="5">
        <v>12</v>
      </c>
      <c r="O5" s="5">
        <v>13</v>
      </c>
      <c r="P5" s="5">
        <v>14</v>
      </c>
      <c r="Q5" s="5">
        <v>15</v>
      </c>
      <c r="R5" s="5">
        <v>16</v>
      </c>
      <c r="S5" s="5">
        <v>17</v>
      </c>
      <c r="T5" s="5">
        <v>18</v>
      </c>
      <c r="U5" s="5">
        <v>19</v>
      </c>
      <c r="V5" s="5">
        <v>20</v>
      </c>
      <c r="W5" s="5"/>
    </row>
    <row r="6" spans="1:23" x14ac:dyDescent="0.25">
      <c r="A6" s="53">
        <f>SUM(C6:W6)</f>
        <v>70084983.0708123</v>
      </c>
      <c r="B6" s="54">
        <v>1</v>
      </c>
      <c r="C6" s="55">
        <f>((Produção!C4*PreçoLivre!C6*(1-Plan1!$B$11)+C$1*Plan1!$E$16)-C$2-C$3)*C$4</f>
        <v>9199833.90796973</v>
      </c>
      <c r="D6" s="55">
        <f>((Produção!D4*PreçoLivre!D6*(1-Plan1!$B$11)+D$1*Plan1!$E$16)-D$2-D$3)*D$4</f>
        <v>7234073.5999920871</v>
      </c>
      <c r="E6" s="55">
        <f>((Produção!E4*PreçoLivre!E6*(1-Plan1!$B$11)+E$1*Plan1!$E$16)-E$2-E$3)*E$4</f>
        <v>6409452.5308583258</v>
      </c>
      <c r="F6" s="55">
        <f>((Produção!F4*PreçoLivre!F6*(1-Plan1!$B$11)+F$1*Plan1!$E$16)-F$2-F$3)*F$4</f>
        <v>5572823.7041513529</v>
      </c>
      <c r="G6" s="55">
        <f>((Produção!G4*PreçoLivre!G6*(1-Plan1!$B$11)+G$1*Plan1!$E$16)-G$2-G$3)*G$4</f>
        <v>4623067.5973019358</v>
      </c>
      <c r="H6" s="55">
        <f>((Produção!H4*PreçoLivre!H6*(1-Plan1!$B$11)+H$1*Plan1!$E$16)-H$2-H$3)*H$4</f>
        <v>4252541.2490606084</v>
      </c>
      <c r="I6" s="55">
        <f>((Produção!I4*PreçoLivre!I6*(1-Plan1!$B$11)+I$1*Plan1!$E$16)-I$2-I$3)*I$4</f>
        <v>3784430.4388061403</v>
      </c>
      <c r="J6" s="55">
        <f>((Produção!J4*PreçoLivre!J6*(1-Plan1!$B$11)+J$1*Plan1!$E$16)-J$2-J$3)*J$4</f>
        <v>3604927.9918402117</v>
      </c>
      <c r="K6" s="55">
        <f>((Produção!K4*PreçoLivre!K6*(1-Plan1!$B$11)+K$1*Plan1!$E$16)-K$2-K$3)*K$4</f>
        <v>3571338.8298945059</v>
      </c>
      <c r="L6" s="55">
        <f>((Produção!L4*PreçoLivre!L6*(1-Plan1!$B$11)+L$1*Plan1!$E$16)-L$2-L$3)*L$4</f>
        <v>3292009.8535452764</v>
      </c>
      <c r="M6" s="55">
        <f>((Produção!M4*PreçoLivre!M6*(1-Plan1!$B$11)+M$1*Plan1!$E$16)-M$2-M$3)*M$4</f>
        <v>2888287.3296282217</v>
      </c>
      <c r="N6" s="55">
        <f>((Produção!N4*PreçoLivre!N6*(1-Plan1!$B$11)+N$1*Plan1!$E$16)-N$2-N$3)*N$4</f>
        <v>2587357.2301715785</v>
      </c>
      <c r="O6" s="55">
        <f>((Produção!O4*PreçoLivre!O6*(1-Plan1!$B$11)+O$1*Plan1!$E$16)-O$2-O$3)*O$4</f>
        <v>2032325.4443757471</v>
      </c>
      <c r="P6" s="55">
        <f>((Produção!P4*PreçoLivre!P6*(1-Plan1!$B$11)+P$1*Plan1!$E$16)-P$2-P$3)*P$4</f>
        <v>2044181.8044684294</v>
      </c>
      <c r="Q6" s="55">
        <f>((Produção!Q4*PreçoLivre!Q6*(1-Plan1!$B$11)+Q$1*Plan1!$E$16)-Q$2-Q$3)*Q$4</f>
        <v>1846949.4153976308</v>
      </c>
      <c r="R6" s="55">
        <f>((Produção!R4*PreçoLivre!R6*(1-Plan1!$B$11)+R$1*Plan1!$E$16)-R$2-R$3)*R$4</f>
        <v>1742045.7937299134</v>
      </c>
      <c r="S6" s="55">
        <f>((Produção!S4*PreçoLivre!S6*(1-Plan1!$B$11)+S$1*Plan1!$E$16)-S$2-S$3)*S$4</f>
        <v>1624863.990439011</v>
      </c>
      <c r="T6" s="55">
        <f>((Produção!T4*PreçoLivre!T6*(1-Plan1!$B$11)+T$1*Plan1!$E$16)-T$2-T$3)*T$4</f>
        <v>1393023.2928696105</v>
      </c>
      <c r="U6" s="55">
        <f>((Produção!U4*PreçoLivre!U6*(1-Plan1!$B$11)+U$1*Plan1!$E$16)-U$2-U$3)*U$4</f>
        <v>1248917.7101047696</v>
      </c>
      <c r="V6" s="55">
        <f>((Produção!V4*PreçoLivre!V6*(1-Plan1!$B$11)+V$1*Plan1!$E$16)-V$2-V$3)*V$4</f>
        <v>1132531.3562072234</v>
      </c>
      <c r="W6" s="55"/>
    </row>
    <row r="7" spans="1:23" x14ac:dyDescent="0.25">
      <c r="A7" s="55">
        <f t="shared" ref="A7:A70" si="0">SUM(C7:W7)</f>
        <v>70398467.319077671</v>
      </c>
      <c r="B7" s="56">
        <v>2</v>
      </c>
      <c r="C7" s="55">
        <f>((Produção!C5*PreçoLivre!C7*(1-Plan1!$B$11)+C$1*Plan1!$E$16)-C$2-C$3)*C$4</f>
        <v>8363982.9540219009</v>
      </c>
      <c r="D7" s="55">
        <f>((Produção!D5*PreçoLivre!D7*(1-Plan1!$B$11)+D$1*Plan1!$E$16)-D$2-D$3)*D$4</f>
        <v>7416047.5118123051</v>
      </c>
      <c r="E7" s="55">
        <f>((Produção!E5*PreçoLivre!E7*(1-Plan1!$B$11)+E$1*Plan1!$E$16)-E$2-E$3)*E$4</f>
        <v>6169363.5424344456</v>
      </c>
      <c r="F7" s="55">
        <f>((Produção!F5*PreçoLivre!F7*(1-Plan1!$B$11)+F$1*Plan1!$E$16)-F$2-F$3)*F$4</f>
        <v>5344505.8096221806</v>
      </c>
      <c r="G7" s="55">
        <f>((Produção!G5*PreçoLivre!G7*(1-Plan1!$B$11)+G$1*Plan1!$E$16)-G$2-G$3)*G$4</f>
        <v>5487104.3747141017</v>
      </c>
      <c r="H7" s="55">
        <f>((Produção!H5*PreçoLivre!H7*(1-Plan1!$B$11)+H$1*Plan1!$E$16)-H$2-H$3)*H$4</f>
        <v>5021104.449519611</v>
      </c>
      <c r="I7" s="55">
        <f>((Produção!I5*PreçoLivre!I7*(1-Plan1!$B$11)+I$1*Plan1!$E$16)-I$2-I$3)*I$4</f>
        <v>4215055.3161203042</v>
      </c>
      <c r="J7" s="55">
        <f>((Produção!J5*PreçoLivre!J7*(1-Plan1!$B$11)+J$1*Plan1!$E$16)-J$2-J$3)*J$4</f>
        <v>3650319.9725752217</v>
      </c>
      <c r="K7" s="55">
        <f>((Produção!K5*PreçoLivre!K7*(1-Plan1!$B$11)+K$1*Plan1!$E$16)-K$2-K$3)*K$4</f>
        <v>3369327.1766725401</v>
      </c>
      <c r="L7" s="55">
        <f>((Produção!L5*PreçoLivre!L7*(1-Plan1!$B$11)+L$1*Plan1!$E$16)-L$2-L$3)*L$4</f>
        <v>3064803.6003243476</v>
      </c>
      <c r="M7" s="55">
        <f>((Produção!M5*PreçoLivre!M7*(1-Plan1!$B$11)+M$1*Plan1!$E$16)-M$2-M$3)*M$4</f>
        <v>2748188.2485262458</v>
      </c>
      <c r="N7" s="55">
        <f>((Produção!N5*PreçoLivre!N7*(1-Plan1!$B$11)+N$1*Plan1!$E$16)-N$2-N$3)*N$4</f>
        <v>2582420.7279026886</v>
      </c>
      <c r="O7" s="55">
        <f>((Produção!O5*PreçoLivre!O7*(1-Plan1!$B$11)+O$1*Plan1!$E$16)-O$2-O$3)*O$4</f>
        <v>2386427.8538910998</v>
      </c>
      <c r="P7" s="55">
        <f>((Produção!P5*PreçoLivre!P7*(1-Plan1!$B$11)+P$1*Plan1!$E$16)-P$2-P$3)*P$4</f>
        <v>2008196.9273485157</v>
      </c>
      <c r="Q7" s="55">
        <f>((Produção!Q5*PreçoLivre!Q7*(1-Plan1!$B$11)+Q$1*Plan1!$E$16)-Q$2-Q$3)*Q$4</f>
        <v>1737170.3549331145</v>
      </c>
      <c r="R7" s="55">
        <f>((Produção!R5*PreçoLivre!R7*(1-Plan1!$B$11)+R$1*Plan1!$E$16)-R$2-R$3)*R$4</f>
        <v>1675880.5117618504</v>
      </c>
      <c r="S7" s="55">
        <f>((Produção!S5*PreçoLivre!S7*(1-Plan1!$B$11)+S$1*Plan1!$E$16)-S$2-S$3)*S$4</f>
        <v>1481644.9753927262</v>
      </c>
      <c r="T7" s="55">
        <f>((Produção!T5*PreçoLivre!T7*(1-Plan1!$B$11)+T$1*Plan1!$E$16)-T$2-T$3)*T$4</f>
        <v>1407733.3263469853</v>
      </c>
      <c r="U7" s="55">
        <f>((Produção!U5*PreçoLivre!U7*(1-Plan1!$B$11)+U$1*Plan1!$E$16)-U$2-U$3)*U$4</f>
        <v>1211127.1519228206</v>
      </c>
      <c r="V7" s="55">
        <f>((Produção!V5*PreçoLivre!V7*(1-Plan1!$B$11)+V$1*Plan1!$E$16)-V$2-V$3)*V$4</f>
        <v>1058062.5332346656</v>
      </c>
      <c r="W7" s="55"/>
    </row>
    <row r="8" spans="1:23" x14ac:dyDescent="0.25">
      <c r="A8" s="55">
        <f t="shared" si="0"/>
        <v>80534770.39230825</v>
      </c>
      <c r="B8" s="56">
        <v>3</v>
      </c>
      <c r="C8" s="55">
        <f>((Produção!C6*PreçoLivre!C8*(1-Plan1!$B$11)+C$1*Plan1!$E$16)-C$2-C$3)*C$4</f>
        <v>8661665.7490092386</v>
      </c>
      <c r="D8" s="55">
        <f>((Produção!D6*PreçoLivre!D8*(1-Plan1!$B$11)+D$1*Plan1!$E$16)-D$2-D$3)*D$4</f>
        <v>7553561.8501960896</v>
      </c>
      <c r="E8" s="55">
        <f>((Produção!E6*PreçoLivre!E8*(1-Plan1!$B$11)+E$1*Plan1!$E$16)-E$2-E$3)*E$4</f>
        <v>6322462.4635818293</v>
      </c>
      <c r="F8" s="55">
        <f>((Produção!F6*PreçoLivre!F8*(1-Plan1!$B$11)+F$1*Plan1!$E$16)-F$2-F$3)*F$4</f>
        <v>5582998.5191009184</v>
      </c>
      <c r="G8" s="55">
        <f>((Produção!G6*PreçoLivre!G8*(1-Plan1!$B$11)+G$1*Plan1!$E$16)-G$2-G$3)*G$4</f>
        <v>5380071.8162085973</v>
      </c>
      <c r="H8" s="55">
        <f>((Produção!H6*PreçoLivre!H8*(1-Plan1!$B$11)+H$1*Plan1!$E$16)-H$2-H$3)*H$4</f>
        <v>5313459.7031269716</v>
      </c>
      <c r="I8" s="55">
        <f>((Produção!I6*PreçoLivre!I8*(1-Plan1!$B$11)+I$1*Plan1!$E$16)-I$2-I$3)*I$4</f>
        <v>4951446.7376269056</v>
      </c>
      <c r="J8" s="55">
        <f>((Produção!J6*PreçoLivre!J8*(1-Plan1!$B$11)+J$1*Plan1!$E$16)-J$2-J$3)*J$4</f>
        <v>4359391.2411550619</v>
      </c>
      <c r="K8" s="55">
        <f>((Produção!K6*PreçoLivre!K8*(1-Plan1!$B$11)+K$1*Plan1!$E$16)-K$2-K$3)*K$4</f>
        <v>3913314.2182793524</v>
      </c>
      <c r="L8" s="55">
        <f>((Produção!L6*PreçoLivre!L8*(1-Plan1!$B$11)+L$1*Plan1!$E$16)-L$2-L$3)*L$4</f>
        <v>3858467.8477283563</v>
      </c>
      <c r="M8" s="55">
        <f>((Produção!M6*PreçoLivre!M8*(1-Plan1!$B$11)+M$1*Plan1!$E$16)-M$2-M$3)*M$4</f>
        <v>3730203.447727765</v>
      </c>
      <c r="N8" s="55">
        <f>((Produção!N6*PreçoLivre!N8*(1-Plan1!$B$11)+N$1*Plan1!$E$16)-N$2-N$3)*N$4</f>
        <v>3221833.4497237154</v>
      </c>
      <c r="O8" s="55">
        <f>((Produção!O6*PreçoLivre!O8*(1-Plan1!$B$11)+O$1*Plan1!$E$16)-O$2-O$3)*O$4</f>
        <v>2674244.2815919761</v>
      </c>
      <c r="P8" s="55">
        <f>((Produção!P6*PreçoLivre!P8*(1-Plan1!$B$11)+P$1*Plan1!$E$16)-P$2-P$3)*P$4</f>
        <v>2635475.3129540654</v>
      </c>
      <c r="Q8" s="55">
        <f>((Produção!Q6*PreçoLivre!Q8*(1-Plan1!$B$11)+Q$1*Plan1!$E$16)-Q$2-Q$3)*Q$4</f>
        <v>2581127.3368717846</v>
      </c>
      <c r="R8" s="55">
        <f>((Produção!R6*PreçoLivre!R8*(1-Plan1!$B$11)+R$1*Plan1!$E$16)-R$2-R$3)*R$4</f>
        <v>2348842.3016196024</v>
      </c>
      <c r="S8" s="55">
        <f>((Produção!S6*PreçoLivre!S8*(1-Plan1!$B$11)+S$1*Plan1!$E$16)-S$2-S$3)*S$4</f>
        <v>2139852.5568086547</v>
      </c>
      <c r="T8" s="55">
        <f>((Produção!T6*PreçoLivre!T8*(1-Plan1!$B$11)+T$1*Plan1!$E$16)-T$2-T$3)*T$4</f>
        <v>2025873.5166846626</v>
      </c>
      <c r="U8" s="55">
        <f>((Produção!U6*PreçoLivre!U8*(1-Plan1!$B$11)+U$1*Plan1!$E$16)-U$2-U$3)*U$4</f>
        <v>1779106.163523549</v>
      </c>
      <c r="V8" s="55">
        <f>((Produção!V6*PreçoLivre!V8*(1-Plan1!$B$11)+V$1*Plan1!$E$16)-V$2-V$3)*V$4</f>
        <v>1501371.8787891362</v>
      </c>
      <c r="W8" s="55"/>
    </row>
    <row r="9" spans="1:23" x14ac:dyDescent="0.25">
      <c r="A9" s="55">
        <f t="shared" si="0"/>
        <v>73696145.409897625</v>
      </c>
      <c r="B9" s="56">
        <v>4</v>
      </c>
      <c r="C9" s="55">
        <f>((Produção!C7*PreçoLivre!C9*(1-Plan1!$B$11)+C$1*Plan1!$E$16)-C$2-C$3)*C$4</f>
        <v>8862652.2219733223</v>
      </c>
      <c r="D9" s="55">
        <f>((Produção!D7*PreçoLivre!D9*(1-Plan1!$B$11)+D$1*Plan1!$E$16)-D$2-D$3)*D$4</f>
        <v>7483442.901614503</v>
      </c>
      <c r="E9" s="55">
        <f>((Produção!E7*PreçoLivre!E9*(1-Plan1!$B$11)+E$1*Plan1!$E$16)-E$2-E$3)*E$4</f>
        <v>6437663.4140687576</v>
      </c>
      <c r="F9" s="55">
        <f>((Produção!F7*PreçoLivre!F9*(1-Plan1!$B$11)+F$1*Plan1!$E$16)-F$2-F$3)*F$4</f>
        <v>5385289.7733718185</v>
      </c>
      <c r="G9" s="55">
        <f>((Produção!G7*PreçoLivre!G9*(1-Plan1!$B$11)+G$1*Plan1!$E$16)-G$2-G$3)*G$4</f>
        <v>5265244.3258763421</v>
      </c>
      <c r="H9" s="55">
        <f>((Produção!H7*PreçoLivre!H9*(1-Plan1!$B$11)+H$1*Plan1!$E$16)-H$2-H$3)*H$4</f>
        <v>4905631.4829439307</v>
      </c>
      <c r="I9" s="55">
        <f>((Produção!I7*PreçoLivre!I9*(1-Plan1!$B$11)+I$1*Plan1!$E$16)-I$2-I$3)*I$4</f>
        <v>4445905.2396912975</v>
      </c>
      <c r="J9" s="55">
        <f>((Produção!J7*PreçoLivre!J9*(1-Plan1!$B$11)+J$1*Plan1!$E$16)-J$2-J$3)*J$4</f>
        <v>3864130.3682088605</v>
      </c>
      <c r="K9" s="55">
        <f>((Produção!K7*PreçoLivre!K9*(1-Plan1!$B$11)+K$1*Plan1!$E$16)-K$2-K$3)*K$4</f>
        <v>3460768.1389024518</v>
      </c>
      <c r="L9" s="55">
        <f>((Produção!L7*PreçoLivre!L9*(1-Plan1!$B$11)+L$1*Plan1!$E$16)-L$2-L$3)*L$4</f>
        <v>3062319.8781947824</v>
      </c>
      <c r="M9" s="55">
        <f>((Produção!M7*PreçoLivre!M9*(1-Plan1!$B$11)+M$1*Plan1!$E$16)-M$2-M$3)*M$4</f>
        <v>2985608.6894135969</v>
      </c>
      <c r="N9" s="55">
        <f>((Produção!N7*PreçoLivre!N9*(1-Plan1!$B$11)+N$1*Plan1!$E$16)-N$2-N$3)*N$4</f>
        <v>2429212.0631822958</v>
      </c>
      <c r="O9" s="55">
        <f>((Produção!O7*PreçoLivre!O9*(1-Plan1!$B$11)+O$1*Plan1!$E$16)-O$2-O$3)*O$4</f>
        <v>2507151.7105328403</v>
      </c>
      <c r="P9" s="55">
        <f>((Produção!P7*PreçoLivre!P9*(1-Plan1!$B$11)+P$1*Plan1!$E$16)-P$2-P$3)*P$4</f>
        <v>2348864.3316480187</v>
      </c>
      <c r="Q9" s="55">
        <f>((Produção!Q7*PreçoLivre!Q9*(1-Plan1!$B$11)+Q$1*Plan1!$E$16)-Q$2-Q$3)*Q$4</f>
        <v>2198723.163797386</v>
      </c>
      <c r="R9" s="55">
        <f>((Produção!R7*PreçoLivre!R9*(1-Plan1!$B$11)+R$1*Plan1!$E$16)-R$2-R$3)*R$4</f>
        <v>2084563.575319702</v>
      </c>
      <c r="S9" s="55">
        <f>((Produção!S7*PreçoLivre!S9*(1-Plan1!$B$11)+S$1*Plan1!$E$16)-S$2-S$3)*S$4</f>
        <v>1831239.1841613499</v>
      </c>
      <c r="T9" s="55">
        <f>((Produção!T7*PreçoLivre!T9*(1-Plan1!$B$11)+T$1*Plan1!$E$16)-T$2-T$3)*T$4</f>
        <v>1506461.8769153652</v>
      </c>
      <c r="U9" s="55">
        <f>((Produção!U7*PreçoLivre!U9*(1-Plan1!$B$11)+U$1*Plan1!$E$16)-U$2-U$3)*U$4</f>
        <v>1362312.1690813974</v>
      </c>
      <c r="V9" s="55">
        <f>((Produção!V7*PreçoLivre!V9*(1-Plan1!$B$11)+V$1*Plan1!$E$16)-V$2-V$3)*V$4</f>
        <v>1268960.9009996126</v>
      </c>
      <c r="W9" s="55"/>
    </row>
    <row r="10" spans="1:23" x14ac:dyDescent="0.25">
      <c r="A10" s="55">
        <f t="shared" si="0"/>
        <v>79595733.702124357</v>
      </c>
      <c r="B10" s="56">
        <v>5</v>
      </c>
      <c r="C10" s="55">
        <f>((Produção!C8*PreçoLivre!C10*(1-Plan1!$B$11)+C$1*Plan1!$E$16)-C$2-C$3)*C$4</f>
        <v>9352001.2441103719</v>
      </c>
      <c r="D10" s="55">
        <f>((Produção!D8*PreçoLivre!D10*(1-Plan1!$B$11)+D$1*Plan1!$E$16)-D$2-D$3)*D$4</f>
        <v>7609873.8607434724</v>
      </c>
      <c r="E10" s="55">
        <f>((Produção!E8*PreçoLivre!E10*(1-Plan1!$B$11)+E$1*Plan1!$E$16)-E$2-E$3)*E$4</f>
        <v>7089444.8059850605</v>
      </c>
      <c r="F10" s="55">
        <f>((Produção!F8*PreçoLivre!F10*(1-Plan1!$B$11)+F$1*Plan1!$E$16)-F$2-F$3)*F$4</f>
        <v>6467364.0002326844</v>
      </c>
      <c r="G10" s="55">
        <f>((Produção!G8*PreçoLivre!G10*(1-Plan1!$B$11)+G$1*Plan1!$E$16)-G$2-G$3)*G$4</f>
        <v>6026617.9619989023</v>
      </c>
      <c r="H10" s="55">
        <f>((Produção!H8*PreçoLivre!H10*(1-Plan1!$B$11)+H$1*Plan1!$E$16)-H$2-H$3)*H$4</f>
        <v>5744367.4373307237</v>
      </c>
      <c r="I10" s="55">
        <f>((Produção!I8*PreçoLivre!I10*(1-Plan1!$B$11)+I$1*Plan1!$E$16)-I$2-I$3)*I$4</f>
        <v>5280370.3220327478</v>
      </c>
      <c r="J10" s="55">
        <f>((Produção!J8*PreçoLivre!J10*(1-Plan1!$B$11)+J$1*Plan1!$E$16)-J$2-J$3)*J$4</f>
        <v>4651495.6262836512</v>
      </c>
      <c r="K10" s="55">
        <f>((Produção!K8*PreçoLivre!K10*(1-Plan1!$B$11)+K$1*Plan1!$E$16)-K$2-K$3)*K$4</f>
        <v>3596516.3028845093</v>
      </c>
      <c r="L10" s="55">
        <f>((Produção!L8*PreçoLivre!L10*(1-Plan1!$B$11)+L$1*Plan1!$E$16)-L$2-L$3)*L$4</f>
        <v>3232430.5380161661</v>
      </c>
      <c r="M10" s="55">
        <f>((Produção!M8*PreçoLivre!M10*(1-Plan1!$B$11)+M$1*Plan1!$E$16)-M$2-M$3)*M$4</f>
        <v>2944652.5917989877</v>
      </c>
      <c r="N10" s="55">
        <f>((Produção!N8*PreçoLivre!N10*(1-Plan1!$B$11)+N$1*Plan1!$E$16)-N$2-N$3)*N$4</f>
        <v>2828940.0743226395</v>
      </c>
      <c r="O10" s="55">
        <f>((Produção!O8*PreçoLivre!O10*(1-Plan1!$B$11)+O$1*Plan1!$E$16)-O$2-O$3)*O$4</f>
        <v>2356416.2156204255</v>
      </c>
      <c r="P10" s="55">
        <f>((Produção!P8*PreçoLivre!P10*(1-Plan1!$B$11)+P$1*Plan1!$E$16)-P$2-P$3)*P$4</f>
        <v>2207684.9093038486</v>
      </c>
      <c r="Q10" s="55">
        <f>((Produção!Q8*PreçoLivre!Q10*(1-Plan1!$B$11)+Q$1*Plan1!$E$16)-Q$2-Q$3)*Q$4</f>
        <v>2130782.0866899248</v>
      </c>
      <c r="R10" s="55">
        <f>((Produção!R8*PreçoLivre!R10*(1-Plan1!$B$11)+R$1*Plan1!$E$16)-R$2-R$3)*R$4</f>
        <v>1952401.6261886868</v>
      </c>
      <c r="S10" s="55">
        <f>((Produção!S8*PreçoLivre!S10*(1-Plan1!$B$11)+S$1*Plan1!$E$16)-S$2-S$3)*S$4</f>
        <v>1778823.3623437907</v>
      </c>
      <c r="T10" s="55">
        <f>((Produção!T8*PreçoLivre!T10*(1-Plan1!$B$11)+T$1*Plan1!$E$16)-T$2-T$3)*T$4</f>
        <v>1673119.7598688139</v>
      </c>
      <c r="U10" s="55">
        <f>((Produção!U8*PreçoLivre!U10*(1-Plan1!$B$11)+U$1*Plan1!$E$16)-U$2-U$3)*U$4</f>
        <v>1400891.2382244114</v>
      </c>
      <c r="V10" s="55">
        <f>((Produção!V8*PreçoLivre!V10*(1-Plan1!$B$11)+V$1*Plan1!$E$16)-V$2-V$3)*V$4</f>
        <v>1271539.7381445472</v>
      </c>
      <c r="W10" s="55"/>
    </row>
    <row r="11" spans="1:23" x14ac:dyDescent="0.25">
      <c r="A11" s="55">
        <f t="shared" si="0"/>
        <v>87823537.695226192</v>
      </c>
      <c r="B11" s="56">
        <v>6</v>
      </c>
      <c r="C11" s="55">
        <f>((Produção!C9*PreçoLivre!C11*(1-Plan1!$B$11)+C$1*Plan1!$E$16)-C$2-C$3)*C$4</f>
        <v>8302854.7309727669</v>
      </c>
      <c r="D11" s="55">
        <f>((Produção!D9*PreçoLivre!D11*(1-Plan1!$B$11)+D$1*Plan1!$E$16)-D$2-D$3)*D$4</f>
        <v>7412246.962240533</v>
      </c>
      <c r="E11" s="55">
        <f>((Produção!E9*PreçoLivre!E11*(1-Plan1!$B$11)+E$1*Plan1!$E$16)-E$2-E$3)*E$4</f>
        <v>6959956.5783610921</v>
      </c>
      <c r="F11" s="55">
        <f>((Produção!F9*PreçoLivre!F11*(1-Plan1!$B$11)+F$1*Plan1!$E$16)-F$2-F$3)*F$4</f>
        <v>6654906.0827977303</v>
      </c>
      <c r="G11" s="55">
        <f>((Produção!G9*PreçoLivre!G11*(1-Plan1!$B$11)+G$1*Plan1!$E$16)-G$2-G$3)*G$4</f>
        <v>5993556.8563956562</v>
      </c>
      <c r="H11" s="55">
        <f>((Produção!H9*PreçoLivre!H11*(1-Plan1!$B$11)+H$1*Plan1!$E$16)-H$2-H$3)*H$4</f>
        <v>4925306.6746344026</v>
      </c>
      <c r="I11" s="55">
        <f>((Produção!I9*PreçoLivre!I11*(1-Plan1!$B$11)+I$1*Plan1!$E$16)-I$2-I$3)*I$4</f>
        <v>4756645.8714971952</v>
      </c>
      <c r="J11" s="55">
        <f>((Produção!J9*PreçoLivre!J11*(1-Plan1!$B$11)+J$1*Plan1!$E$16)-J$2-J$3)*J$4</f>
        <v>4726810.3861207627</v>
      </c>
      <c r="K11" s="55">
        <f>((Produção!K9*PreçoLivre!K11*(1-Plan1!$B$11)+K$1*Plan1!$E$16)-K$2-K$3)*K$4</f>
        <v>4192989.3610973372</v>
      </c>
      <c r="L11" s="55">
        <f>((Produção!L9*PreçoLivre!L11*(1-Plan1!$B$11)+L$1*Plan1!$E$16)-L$2-L$3)*L$4</f>
        <v>4107133.4504321264</v>
      </c>
      <c r="M11" s="55">
        <f>((Produção!M9*PreçoLivre!M11*(1-Plan1!$B$11)+M$1*Plan1!$E$16)-M$2-M$3)*M$4</f>
        <v>4302863.5938847791</v>
      </c>
      <c r="N11" s="55">
        <f>((Produção!N9*PreçoLivre!N11*(1-Plan1!$B$11)+N$1*Plan1!$E$16)-N$2-N$3)*N$4</f>
        <v>4191139.8559568762</v>
      </c>
      <c r="O11" s="55">
        <f>((Produção!O9*PreçoLivre!O11*(1-Plan1!$B$11)+O$1*Plan1!$E$16)-O$2-O$3)*O$4</f>
        <v>4173102.4209932699</v>
      </c>
      <c r="P11" s="55">
        <f>((Produção!P9*PreçoLivre!P11*(1-Plan1!$B$11)+P$1*Plan1!$E$16)-P$2-P$3)*P$4</f>
        <v>3820217.8664658507</v>
      </c>
      <c r="Q11" s="55">
        <f>((Produção!Q9*PreçoLivre!Q11*(1-Plan1!$B$11)+Q$1*Plan1!$E$16)-Q$2-Q$3)*Q$4</f>
        <v>3152576.0019948762</v>
      </c>
      <c r="R11" s="55">
        <f>((Produção!R9*PreçoLivre!R11*(1-Plan1!$B$11)+R$1*Plan1!$E$16)-R$2-R$3)*R$4</f>
        <v>2727040.2830656446</v>
      </c>
      <c r="S11" s="55">
        <f>((Produção!S9*PreçoLivre!S11*(1-Plan1!$B$11)+S$1*Plan1!$E$16)-S$2-S$3)*S$4</f>
        <v>2361469.9755709991</v>
      </c>
      <c r="T11" s="55">
        <f>((Produção!T9*PreçoLivre!T11*(1-Plan1!$B$11)+T$1*Plan1!$E$16)-T$2-T$3)*T$4</f>
        <v>1948829.6507230815</v>
      </c>
      <c r="U11" s="55">
        <f>((Produção!U9*PreçoLivre!U11*(1-Plan1!$B$11)+U$1*Plan1!$E$16)-U$2-U$3)*U$4</f>
        <v>1605041.7710107802</v>
      </c>
      <c r="V11" s="55">
        <f>((Produção!V9*PreçoLivre!V11*(1-Plan1!$B$11)+V$1*Plan1!$E$16)-V$2-V$3)*V$4</f>
        <v>1508849.3210104222</v>
      </c>
      <c r="W11" s="55"/>
    </row>
    <row r="12" spans="1:23" x14ac:dyDescent="0.25">
      <c r="A12" s="55">
        <f t="shared" si="0"/>
        <v>61568535.572101787</v>
      </c>
      <c r="B12" s="56">
        <v>7</v>
      </c>
      <c r="C12" s="55">
        <f>((Produção!C10*PreçoLivre!C12*(1-Plan1!$B$11)+C$1*Plan1!$E$16)-C$2-C$3)*C$4</f>
        <v>8204057.1671114266</v>
      </c>
      <c r="D12" s="55">
        <f>((Produção!D10*PreçoLivre!D12*(1-Plan1!$B$11)+D$1*Plan1!$E$16)-D$2-D$3)*D$4</f>
        <v>6913104.1215526108</v>
      </c>
      <c r="E12" s="55">
        <f>((Produção!E10*PreçoLivre!E12*(1-Plan1!$B$11)+E$1*Plan1!$E$16)-E$2-E$3)*E$4</f>
        <v>5713132.0148782851</v>
      </c>
      <c r="F12" s="55">
        <f>((Produção!F10*PreçoLivre!F12*(1-Plan1!$B$11)+F$1*Plan1!$E$16)-F$2-F$3)*F$4</f>
        <v>5015585.7655248521</v>
      </c>
      <c r="G12" s="55">
        <f>((Produção!G10*PreçoLivre!G12*(1-Plan1!$B$11)+G$1*Plan1!$E$16)-G$2-G$3)*G$4</f>
        <v>4171290.0704031643</v>
      </c>
      <c r="H12" s="55">
        <f>((Produção!H10*PreçoLivre!H12*(1-Plan1!$B$11)+H$1*Plan1!$E$16)-H$2-H$3)*H$4</f>
        <v>3428907.7813348654</v>
      </c>
      <c r="I12" s="55">
        <f>((Produção!I10*PreçoLivre!I12*(1-Plan1!$B$11)+I$1*Plan1!$E$16)-I$2-I$3)*I$4</f>
        <v>3246308.7059491575</v>
      </c>
      <c r="J12" s="55">
        <f>((Produção!J10*PreçoLivre!J12*(1-Plan1!$B$11)+J$1*Plan1!$E$16)-J$2-J$3)*J$4</f>
        <v>2857099.4787710742</v>
      </c>
      <c r="K12" s="55">
        <f>((Produção!K10*PreçoLivre!K12*(1-Plan1!$B$11)+K$1*Plan1!$E$16)-K$2-K$3)*K$4</f>
        <v>2756560.3573202756</v>
      </c>
      <c r="L12" s="55">
        <f>((Produção!L10*PreçoLivre!L12*(1-Plan1!$B$11)+L$1*Plan1!$E$16)-L$2-L$3)*L$4</f>
        <v>2616650.2322407467</v>
      </c>
      <c r="M12" s="55">
        <f>((Produção!M10*PreçoLivre!M12*(1-Plan1!$B$11)+M$1*Plan1!$E$16)-M$2-M$3)*M$4</f>
        <v>2333046.4386934256</v>
      </c>
      <c r="N12" s="55">
        <f>((Produção!N10*PreçoLivre!N12*(1-Plan1!$B$11)+N$1*Plan1!$E$16)-N$2-N$3)*N$4</f>
        <v>2112613.0320461541</v>
      </c>
      <c r="O12" s="55">
        <f>((Produção!O10*PreçoLivre!O12*(1-Plan1!$B$11)+O$1*Plan1!$E$16)-O$2-O$3)*O$4</f>
        <v>1985487.4967311914</v>
      </c>
      <c r="P12" s="55">
        <f>((Produção!P10*PreçoLivre!P12*(1-Plan1!$B$11)+P$1*Plan1!$E$16)-P$2-P$3)*P$4</f>
        <v>1728033.4169652192</v>
      </c>
      <c r="Q12" s="55">
        <f>((Produção!Q10*PreçoLivre!Q12*(1-Plan1!$B$11)+Q$1*Plan1!$E$16)-Q$2-Q$3)*Q$4</f>
        <v>1695989.5449389606</v>
      </c>
      <c r="R12" s="55">
        <f>((Produção!R10*PreçoLivre!R12*(1-Plan1!$B$11)+R$1*Plan1!$E$16)-R$2-R$3)*R$4</f>
        <v>1530490.8517902228</v>
      </c>
      <c r="S12" s="55">
        <f>((Produção!S10*PreçoLivre!S12*(1-Plan1!$B$11)+S$1*Plan1!$E$16)-S$2-S$3)*S$4</f>
        <v>1464060.0131730901</v>
      </c>
      <c r="T12" s="55">
        <f>((Produção!T10*PreçoLivre!T12*(1-Plan1!$B$11)+T$1*Plan1!$E$16)-T$2-T$3)*T$4</f>
        <v>1428149.7983153351</v>
      </c>
      <c r="U12" s="55">
        <f>((Produção!U10*PreçoLivre!U12*(1-Plan1!$B$11)+U$1*Plan1!$E$16)-U$2-U$3)*U$4</f>
        <v>1258381.7270450753</v>
      </c>
      <c r="V12" s="55">
        <f>((Produção!V10*PreçoLivre!V12*(1-Plan1!$B$11)+V$1*Plan1!$E$16)-V$2-V$3)*V$4</f>
        <v>1109587.5573166602</v>
      </c>
      <c r="W12" s="55"/>
    </row>
    <row r="13" spans="1:23" x14ac:dyDescent="0.25">
      <c r="A13" s="55">
        <f t="shared" si="0"/>
        <v>76088064.377860785</v>
      </c>
      <c r="B13" s="56">
        <v>8</v>
      </c>
      <c r="C13" s="55">
        <f>((Produção!C11*PreçoLivre!C13*(1-Plan1!$B$11)+C$1*Plan1!$E$16)-C$2-C$3)*C$4</f>
        <v>8634033.1202820335</v>
      </c>
      <c r="D13" s="55">
        <f>((Produção!D11*PreçoLivre!D13*(1-Plan1!$B$11)+D$1*Plan1!$E$16)-D$2-D$3)*D$4</f>
        <v>7440646.8309203023</v>
      </c>
      <c r="E13" s="55">
        <f>((Produção!E11*PreçoLivre!E13*(1-Plan1!$B$11)+E$1*Plan1!$E$16)-E$2-E$3)*E$4</f>
        <v>6956415.7647193717</v>
      </c>
      <c r="F13" s="55">
        <f>((Produção!F11*PreçoLivre!F13*(1-Plan1!$B$11)+F$1*Plan1!$E$16)-F$2-F$3)*F$4</f>
        <v>6788918.3211665824</v>
      </c>
      <c r="G13" s="55">
        <f>((Produção!G11*PreçoLivre!G13*(1-Plan1!$B$11)+G$1*Plan1!$E$16)-G$2-G$3)*G$4</f>
        <v>5474250.2585498234</v>
      </c>
      <c r="H13" s="55">
        <f>((Produção!H11*PreçoLivre!H13*(1-Plan1!$B$11)+H$1*Plan1!$E$16)-H$2-H$3)*H$4</f>
        <v>5562628.0455604326</v>
      </c>
      <c r="I13" s="55">
        <f>((Produção!I11*PreçoLivre!I13*(1-Plan1!$B$11)+I$1*Plan1!$E$16)-I$2-I$3)*I$4</f>
        <v>4876838.5140481787</v>
      </c>
      <c r="J13" s="55">
        <f>((Produção!J11*PreçoLivre!J13*(1-Plan1!$B$11)+J$1*Plan1!$E$16)-J$2-J$3)*J$4</f>
        <v>3953316.1584065533</v>
      </c>
      <c r="K13" s="55">
        <f>((Produção!K11*PreçoLivre!K13*(1-Plan1!$B$11)+K$1*Plan1!$E$16)-K$2-K$3)*K$4</f>
        <v>3611581.2262977902</v>
      </c>
      <c r="L13" s="55">
        <f>((Produção!L11*PreçoLivre!L13*(1-Plan1!$B$11)+L$1*Plan1!$E$16)-L$2-L$3)*L$4</f>
        <v>3263997.9072827809</v>
      </c>
      <c r="M13" s="55">
        <f>((Produção!M11*PreçoLivre!M13*(1-Plan1!$B$11)+M$1*Plan1!$E$16)-M$2-M$3)*M$4</f>
        <v>2874954.215092516</v>
      </c>
      <c r="N13" s="55">
        <f>((Produção!N11*PreçoLivre!N13*(1-Plan1!$B$11)+N$1*Plan1!$E$16)-N$2-N$3)*N$4</f>
        <v>2669648.594199073</v>
      </c>
      <c r="O13" s="55">
        <f>((Produção!O11*PreçoLivre!O13*(1-Plan1!$B$11)+O$1*Plan1!$E$16)-O$2-O$3)*O$4</f>
        <v>2385880.436131475</v>
      </c>
      <c r="P13" s="55">
        <f>((Produção!P11*PreçoLivre!P13*(1-Plan1!$B$11)+P$1*Plan1!$E$16)-P$2-P$3)*P$4</f>
        <v>2183680.5482828869</v>
      </c>
      <c r="Q13" s="55">
        <f>((Produção!Q11*PreçoLivre!Q13*(1-Plan1!$B$11)+Q$1*Plan1!$E$16)-Q$2-Q$3)*Q$4</f>
        <v>1919624.127372273</v>
      </c>
      <c r="R13" s="55">
        <f>((Produção!R11*PreçoLivre!R13*(1-Plan1!$B$11)+R$1*Plan1!$E$16)-R$2-R$3)*R$4</f>
        <v>1723980.7589879516</v>
      </c>
      <c r="S13" s="55">
        <f>((Produção!S11*PreçoLivre!S13*(1-Plan1!$B$11)+S$1*Plan1!$E$16)-S$2-S$3)*S$4</f>
        <v>1574933.3393082209</v>
      </c>
      <c r="T13" s="55">
        <f>((Produção!T11*PreçoLivre!T13*(1-Plan1!$B$11)+T$1*Plan1!$E$16)-T$2-T$3)*T$4</f>
        <v>1451144.6911143058</v>
      </c>
      <c r="U13" s="55">
        <f>((Produção!U11*PreçoLivre!U13*(1-Plan1!$B$11)+U$1*Plan1!$E$16)-U$2-U$3)*U$4</f>
        <v>1409833.820866575</v>
      </c>
      <c r="V13" s="55">
        <f>((Produção!V11*PreçoLivre!V13*(1-Plan1!$B$11)+V$1*Plan1!$E$16)-V$2-V$3)*V$4</f>
        <v>1331757.6992716417</v>
      </c>
      <c r="W13" s="55"/>
    </row>
    <row r="14" spans="1:23" x14ac:dyDescent="0.25">
      <c r="A14" s="55">
        <f t="shared" si="0"/>
        <v>83839831.383734092</v>
      </c>
      <c r="B14" s="56">
        <v>9</v>
      </c>
      <c r="C14" s="55">
        <f>((Produção!C12*PreçoLivre!C14*(1-Plan1!$B$11)+C$1*Plan1!$E$16)-C$2-C$3)*C$4</f>
        <v>9083044.4575847331</v>
      </c>
      <c r="D14" s="55">
        <f>((Produção!D12*PreçoLivre!D14*(1-Plan1!$B$11)+D$1*Plan1!$E$16)-D$2-D$3)*D$4</f>
        <v>7811977.9665137595</v>
      </c>
      <c r="E14" s="55">
        <f>((Produção!E12*PreçoLivre!E14*(1-Plan1!$B$11)+E$1*Plan1!$E$16)-E$2-E$3)*E$4</f>
        <v>7023672.9415234253</v>
      </c>
      <c r="F14" s="55">
        <f>((Produção!F12*PreçoLivre!F14*(1-Plan1!$B$11)+F$1*Plan1!$E$16)-F$2-F$3)*F$4</f>
        <v>6606690.2463533189</v>
      </c>
      <c r="G14" s="55">
        <f>((Produção!G12*PreçoLivre!G14*(1-Plan1!$B$11)+G$1*Plan1!$E$16)-G$2-G$3)*G$4</f>
        <v>6209701.4746380253</v>
      </c>
      <c r="H14" s="55">
        <f>((Produção!H12*PreçoLivre!H14*(1-Plan1!$B$11)+H$1*Plan1!$E$16)-H$2-H$3)*H$4</f>
        <v>5466029.4413465802</v>
      </c>
      <c r="I14" s="55">
        <f>((Produção!I12*PreçoLivre!I14*(1-Plan1!$B$11)+I$1*Plan1!$E$16)-I$2-I$3)*I$4</f>
        <v>4795576.2625775347</v>
      </c>
      <c r="J14" s="55">
        <f>((Produção!J12*PreçoLivre!J14*(1-Plan1!$B$11)+J$1*Plan1!$E$16)-J$2-J$3)*J$4</f>
        <v>4414882.2227124507</v>
      </c>
      <c r="K14" s="55">
        <f>((Produção!K12*PreçoLivre!K14*(1-Plan1!$B$11)+K$1*Plan1!$E$16)-K$2-K$3)*K$4</f>
        <v>3991461.3503060532</v>
      </c>
      <c r="L14" s="55">
        <f>((Produção!L12*PreçoLivre!L14*(1-Plan1!$B$11)+L$1*Plan1!$E$16)-L$2-L$3)*L$4</f>
        <v>3871924.639651929</v>
      </c>
      <c r="M14" s="55">
        <f>((Produção!M12*PreçoLivre!M14*(1-Plan1!$B$11)+M$1*Plan1!$E$16)-M$2-M$3)*M$4</f>
        <v>3593302.0523498901</v>
      </c>
      <c r="N14" s="55">
        <f>((Produção!N12*PreçoLivre!N14*(1-Plan1!$B$11)+N$1*Plan1!$E$16)-N$2-N$3)*N$4</f>
        <v>3302158.3235906037</v>
      </c>
      <c r="O14" s="55">
        <f>((Produção!O12*PreçoLivre!O14*(1-Plan1!$B$11)+O$1*Plan1!$E$16)-O$2-O$3)*O$4</f>
        <v>3072789.1291784397</v>
      </c>
      <c r="P14" s="55">
        <f>((Produção!P12*PreçoLivre!P14*(1-Plan1!$B$11)+P$1*Plan1!$E$16)-P$2-P$3)*P$4</f>
        <v>2517415.6065834993</v>
      </c>
      <c r="Q14" s="55">
        <f>((Produção!Q12*PreçoLivre!Q14*(1-Plan1!$B$11)+Q$1*Plan1!$E$16)-Q$2-Q$3)*Q$4</f>
        <v>2432675.8463757336</v>
      </c>
      <c r="R14" s="55">
        <f>((Produção!R12*PreçoLivre!R14*(1-Plan1!$B$11)+R$1*Plan1!$E$16)-R$2-R$3)*R$4</f>
        <v>2195011.9951348053</v>
      </c>
      <c r="S14" s="55">
        <f>((Produção!S12*PreçoLivre!S14*(1-Plan1!$B$11)+S$1*Plan1!$E$16)-S$2-S$3)*S$4</f>
        <v>2216492.5323444363</v>
      </c>
      <c r="T14" s="55">
        <f>((Produção!T12*PreçoLivre!T14*(1-Plan1!$B$11)+T$1*Plan1!$E$16)-T$2-T$3)*T$4</f>
        <v>1943411.9945063081</v>
      </c>
      <c r="U14" s="55">
        <f>((Produção!U12*PreçoLivre!U14*(1-Plan1!$B$11)+U$1*Plan1!$E$16)-U$2-U$3)*U$4</f>
        <v>1765633.4454711589</v>
      </c>
      <c r="V14" s="55">
        <f>((Produção!V12*PreçoLivre!V14*(1-Plan1!$B$11)+V$1*Plan1!$E$16)-V$2-V$3)*V$4</f>
        <v>1525979.4549914191</v>
      </c>
      <c r="W14" s="55"/>
    </row>
    <row r="15" spans="1:23" x14ac:dyDescent="0.25">
      <c r="A15" s="55">
        <f t="shared" si="0"/>
        <v>71654914.296497121</v>
      </c>
      <c r="B15" s="56">
        <v>10</v>
      </c>
      <c r="C15" s="55">
        <f>((Produção!C13*PreçoLivre!C15*(1-Plan1!$B$11)+C$1*Plan1!$E$16)-C$2-C$3)*C$4</f>
        <v>8858414.6924233679</v>
      </c>
      <c r="D15" s="55">
        <f>((Produção!D13*PreçoLivre!D15*(1-Plan1!$B$11)+D$1*Plan1!$E$16)-D$2-D$3)*D$4</f>
        <v>7719630.796716366</v>
      </c>
      <c r="E15" s="55">
        <f>((Produção!E13*PreçoLivre!E15*(1-Plan1!$B$11)+E$1*Plan1!$E$16)-E$2-E$3)*E$4</f>
        <v>6543017.4778417777</v>
      </c>
      <c r="F15" s="55">
        <f>((Produção!F13*PreçoLivre!F15*(1-Plan1!$B$11)+F$1*Plan1!$E$16)-F$2-F$3)*F$4</f>
        <v>6015952.4183268808</v>
      </c>
      <c r="G15" s="55">
        <f>((Produção!G13*PreçoLivre!G15*(1-Plan1!$B$11)+G$1*Plan1!$E$16)-G$2-G$3)*G$4</f>
        <v>4529352.4654697357</v>
      </c>
      <c r="H15" s="55">
        <f>((Produção!H13*PreçoLivre!H15*(1-Plan1!$B$11)+H$1*Plan1!$E$16)-H$2-H$3)*H$4</f>
        <v>4012108.6787313852</v>
      </c>
      <c r="I15" s="55">
        <f>((Produção!I13*PreçoLivre!I15*(1-Plan1!$B$11)+I$1*Plan1!$E$16)-I$2-I$3)*I$4</f>
        <v>3748276.003397333</v>
      </c>
      <c r="J15" s="55">
        <f>((Produção!J13*PreçoLivre!J15*(1-Plan1!$B$11)+J$1*Plan1!$E$16)-J$2-J$3)*J$4</f>
        <v>3600829.2348572193</v>
      </c>
      <c r="K15" s="55">
        <f>((Produção!K13*PreçoLivre!K15*(1-Plan1!$B$11)+K$1*Plan1!$E$16)-K$2-K$3)*K$4</f>
        <v>3298161.6295154612</v>
      </c>
      <c r="L15" s="55">
        <f>((Produção!L13*PreçoLivre!L15*(1-Plan1!$B$11)+L$1*Plan1!$E$16)-L$2-L$3)*L$4</f>
        <v>2950515.4370712973</v>
      </c>
      <c r="M15" s="55">
        <f>((Produção!M13*PreçoLivre!M15*(1-Plan1!$B$11)+M$1*Plan1!$E$16)-M$2-M$3)*M$4</f>
        <v>2617591.2145085195</v>
      </c>
      <c r="N15" s="55">
        <f>((Produção!N13*PreçoLivre!N15*(1-Plan1!$B$11)+N$1*Plan1!$E$16)-N$2-N$3)*N$4</f>
        <v>2378309.1064467495</v>
      </c>
      <c r="O15" s="55">
        <f>((Produção!O13*PreçoLivre!O15*(1-Plan1!$B$11)+O$1*Plan1!$E$16)-O$2-O$3)*O$4</f>
        <v>2383480.8993658456</v>
      </c>
      <c r="P15" s="55">
        <f>((Produção!P13*PreçoLivre!P15*(1-Plan1!$B$11)+P$1*Plan1!$E$16)-P$2-P$3)*P$4</f>
        <v>2206293.2538487865</v>
      </c>
      <c r="Q15" s="55">
        <f>((Produção!Q13*PreçoLivre!Q15*(1-Plan1!$B$11)+Q$1*Plan1!$E$16)-Q$2-Q$3)*Q$4</f>
        <v>2268780.7678587739</v>
      </c>
      <c r="R15" s="55">
        <f>((Produção!R13*PreçoLivre!R15*(1-Plan1!$B$11)+R$1*Plan1!$E$16)-R$2-R$3)*R$4</f>
        <v>2049973.02131044</v>
      </c>
      <c r="S15" s="55">
        <f>((Produção!S13*PreçoLivre!S15*(1-Plan1!$B$11)+S$1*Plan1!$E$16)-S$2-S$3)*S$4</f>
        <v>1850089.4689938254</v>
      </c>
      <c r="T15" s="55">
        <f>((Produção!T13*PreçoLivre!T15*(1-Plan1!$B$11)+T$1*Plan1!$E$16)-T$2-T$3)*T$4</f>
        <v>1749250.9832199626</v>
      </c>
      <c r="U15" s="55">
        <f>((Produção!U13*PreçoLivre!U15*(1-Plan1!$B$11)+U$1*Plan1!$E$16)-U$2-U$3)*U$4</f>
        <v>1456614.136718587</v>
      </c>
      <c r="V15" s="55">
        <f>((Produção!V13*PreçoLivre!V15*(1-Plan1!$B$11)+V$1*Plan1!$E$16)-V$2-V$3)*V$4</f>
        <v>1418272.6098748245</v>
      </c>
      <c r="W15" s="55"/>
    </row>
    <row r="16" spans="1:23" x14ac:dyDescent="0.25">
      <c r="A16" s="55">
        <f t="shared" si="0"/>
        <v>65287189.282891445</v>
      </c>
      <c r="B16" s="56">
        <v>11</v>
      </c>
      <c r="C16" s="55">
        <f>((Produção!C14*PreçoLivre!C16*(1-Plan1!$B$11)+C$1*Plan1!$E$16)-C$2-C$3)*C$4</f>
        <v>8553541.9948977716</v>
      </c>
      <c r="D16" s="55">
        <f>((Produção!D14*PreçoLivre!D16*(1-Plan1!$B$11)+D$1*Plan1!$E$16)-D$2-D$3)*D$4</f>
        <v>7513979.7603356233</v>
      </c>
      <c r="E16" s="55">
        <f>((Produção!E14*PreçoLivre!E16*(1-Plan1!$B$11)+E$1*Plan1!$E$16)-E$2-E$3)*E$4</f>
        <v>6215134.5634136703</v>
      </c>
      <c r="F16" s="55">
        <f>((Produção!F14*PreçoLivre!F16*(1-Plan1!$B$11)+F$1*Plan1!$E$16)-F$2-F$3)*F$4</f>
        <v>5427440.2925320212</v>
      </c>
      <c r="G16" s="55">
        <f>((Produção!G14*PreçoLivre!G16*(1-Plan1!$B$11)+G$1*Plan1!$E$16)-G$2-G$3)*G$4</f>
        <v>4641901.6099329013</v>
      </c>
      <c r="H16" s="55">
        <f>((Produção!H14*PreçoLivre!H16*(1-Plan1!$B$11)+H$1*Plan1!$E$16)-H$2-H$3)*H$4</f>
        <v>4098449.5470157033</v>
      </c>
      <c r="I16" s="55">
        <f>((Produção!I14*PreçoLivre!I16*(1-Plan1!$B$11)+I$1*Plan1!$E$16)-I$2-I$3)*I$4</f>
        <v>3708743.2922343533</v>
      </c>
      <c r="J16" s="55">
        <f>((Produção!J14*PreçoLivre!J16*(1-Plan1!$B$11)+J$1*Plan1!$E$16)-J$2-J$3)*J$4</f>
        <v>3136135.3291914063</v>
      </c>
      <c r="K16" s="55">
        <f>((Produção!K14*PreçoLivre!K16*(1-Plan1!$B$11)+K$1*Plan1!$E$16)-K$2-K$3)*K$4</f>
        <v>2897515.0549669904</v>
      </c>
      <c r="L16" s="55">
        <f>((Produção!L14*PreçoLivre!L16*(1-Plan1!$B$11)+L$1*Plan1!$E$16)-L$2-L$3)*L$4</f>
        <v>2398686.6801836654</v>
      </c>
      <c r="M16" s="55">
        <f>((Produção!M14*PreçoLivre!M16*(1-Plan1!$B$11)+M$1*Plan1!$E$16)-M$2-M$3)*M$4</f>
        <v>2247423.0334832575</v>
      </c>
      <c r="N16" s="55">
        <f>((Produção!N14*PreçoLivre!N16*(1-Plan1!$B$11)+N$1*Plan1!$E$16)-N$2-N$3)*N$4</f>
        <v>2037043.7642065049</v>
      </c>
      <c r="O16" s="55">
        <f>((Produção!O14*PreçoLivre!O16*(1-Plan1!$B$11)+O$1*Plan1!$E$16)-O$2-O$3)*O$4</f>
        <v>1868349.5717686671</v>
      </c>
      <c r="P16" s="55">
        <f>((Produção!P14*PreçoLivre!P16*(1-Plan1!$B$11)+P$1*Plan1!$E$16)-P$2-P$3)*P$4</f>
        <v>1771134.221229475</v>
      </c>
      <c r="Q16" s="55">
        <f>((Produção!Q14*PreçoLivre!Q16*(1-Plan1!$B$11)+Q$1*Plan1!$E$16)-Q$2-Q$3)*Q$4</f>
        <v>1705645.1455713108</v>
      </c>
      <c r="R16" s="55">
        <f>((Produção!R14*PreçoLivre!R16*(1-Plan1!$B$11)+R$1*Plan1!$E$16)-R$2-R$3)*R$4</f>
        <v>1672505.3685938558</v>
      </c>
      <c r="S16" s="55">
        <f>((Produção!S14*PreçoLivre!S16*(1-Plan1!$B$11)+S$1*Plan1!$E$16)-S$2-S$3)*S$4</f>
        <v>1518506.322173042</v>
      </c>
      <c r="T16" s="55">
        <f>((Produção!T14*PreçoLivre!T16*(1-Plan1!$B$11)+T$1*Plan1!$E$16)-T$2-T$3)*T$4</f>
        <v>1431083.8637199646</v>
      </c>
      <c r="U16" s="55">
        <f>((Produção!U14*PreçoLivre!U16*(1-Plan1!$B$11)+U$1*Plan1!$E$16)-U$2-U$3)*U$4</f>
        <v>1286259.2502796692</v>
      </c>
      <c r="V16" s="55">
        <f>((Produção!V14*PreçoLivre!V16*(1-Plan1!$B$11)+V$1*Plan1!$E$16)-V$2-V$3)*V$4</f>
        <v>1157710.6171615834</v>
      </c>
      <c r="W16" s="55"/>
    </row>
    <row r="17" spans="1:23" x14ac:dyDescent="0.25">
      <c r="A17" s="55">
        <f t="shared" si="0"/>
        <v>72767929.566683576</v>
      </c>
      <c r="B17" s="56">
        <v>12</v>
      </c>
      <c r="C17" s="55">
        <f>((Produção!C15*PreçoLivre!C17*(1-Plan1!$B$11)+C$1*Plan1!$E$16)-C$2-C$3)*C$4</f>
        <v>8327274.1233215705</v>
      </c>
      <c r="D17" s="55">
        <f>((Produção!D15*PreçoLivre!D17*(1-Plan1!$B$11)+D$1*Plan1!$E$16)-D$2-D$3)*D$4</f>
        <v>7347417.0729633477</v>
      </c>
      <c r="E17" s="55">
        <f>((Produção!E15*PreçoLivre!E17*(1-Plan1!$B$11)+E$1*Plan1!$E$16)-E$2-E$3)*E$4</f>
        <v>6568161.4276775178</v>
      </c>
      <c r="F17" s="55">
        <f>((Produção!F15*PreçoLivre!F17*(1-Plan1!$B$11)+F$1*Plan1!$E$16)-F$2-F$3)*F$4</f>
        <v>5649765.3856294425</v>
      </c>
      <c r="G17" s="55">
        <f>((Produção!G15*PreçoLivre!G17*(1-Plan1!$B$11)+G$1*Plan1!$E$16)-G$2-G$3)*G$4</f>
        <v>5247406.5203688247</v>
      </c>
      <c r="H17" s="55">
        <f>((Produção!H15*PreçoLivre!H17*(1-Plan1!$B$11)+H$1*Plan1!$E$16)-H$2-H$3)*H$4</f>
        <v>4770228.5424708491</v>
      </c>
      <c r="I17" s="55">
        <f>((Produção!I15*PreçoLivre!I17*(1-Plan1!$B$11)+I$1*Plan1!$E$16)-I$2-I$3)*I$4</f>
        <v>4632139.5841884818</v>
      </c>
      <c r="J17" s="55">
        <f>((Produção!J15*PreçoLivre!J17*(1-Plan1!$B$11)+J$1*Plan1!$E$16)-J$2-J$3)*J$4</f>
        <v>4124662.8090464463</v>
      </c>
      <c r="K17" s="55">
        <f>((Produção!K15*PreçoLivre!K17*(1-Plan1!$B$11)+K$1*Plan1!$E$16)-K$2-K$3)*K$4</f>
        <v>3476276.3130738265</v>
      </c>
      <c r="L17" s="55">
        <f>((Produção!L15*PreçoLivre!L17*(1-Plan1!$B$11)+L$1*Plan1!$E$16)-L$2-L$3)*L$4</f>
        <v>3074029.3427872127</v>
      </c>
      <c r="M17" s="55">
        <f>((Produção!M15*PreçoLivre!M17*(1-Plan1!$B$11)+M$1*Plan1!$E$16)-M$2-M$3)*M$4</f>
        <v>2563970.3429127298</v>
      </c>
      <c r="N17" s="55">
        <f>((Produção!N15*PreçoLivre!N17*(1-Plan1!$B$11)+N$1*Plan1!$E$16)-N$2-N$3)*N$4</f>
        <v>2506957.2135994183</v>
      </c>
      <c r="O17" s="55">
        <f>((Produção!O15*PreçoLivre!O17*(1-Plan1!$B$11)+O$1*Plan1!$E$16)-O$2-O$3)*O$4</f>
        <v>2597057.483251398</v>
      </c>
      <c r="P17" s="55">
        <f>((Produção!P15*PreçoLivre!P17*(1-Plan1!$B$11)+P$1*Plan1!$E$16)-P$2-P$3)*P$4</f>
        <v>2461861.5338023379</v>
      </c>
      <c r="Q17" s="55">
        <f>((Produção!Q15*PreçoLivre!Q17*(1-Plan1!$B$11)+Q$1*Plan1!$E$16)-Q$2-Q$3)*Q$4</f>
        <v>2129271.6366346795</v>
      </c>
      <c r="R17" s="55">
        <f>((Produção!R15*PreçoLivre!R17*(1-Plan1!$B$11)+R$1*Plan1!$E$16)-R$2-R$3)*R$4</f>
        <v>1915213.8116878036</v>
      </c>
      <c r="S17" s="55">
        <f>((Produção!S15*PreçoLivre!S17*(1-Plan1!$B$11)+S$1*Plan1!$E$16)-S$2-S$3)*S$4</f>
        <v>1609274.0522432229</v>
      </c>
      <c r="T17" s="55">
        <f>((Produção!T15*PreçoLivre!T17*(1-Plan1!$B$11)+T$1*Plan1!$E$16)-T$2-T$3)*T$4</f>
        <v>1365979.7976916549</v>
      </c>
      <c r="U17" s="55">
        <f>((Produção!U15*PreçoLivre!U17*(1-Plan1!$B$11)+U$1*Plan1!$E$16)-U$2-U$3)*U$4</f>
        <v>1282225.252605729</v>
      </c>
      <c r="V17" s="55">
        <f>((Produção!V15*PreçoLivre!V17*(1-Plan1!$B$11)+V$1*Plan1!$E$16)-V$2-V$3)*V$4</f>
        <v>1118757.3207270617</v>
      </c>
      <c r="W17" s="55"/>
    </row>
    <row r="18" spans="1:23" x14ac:dyDescent="0.25">
      <c r="A18" s="55">
        <f t="shared" si="0"/>
        <v>94729827.620157361</v>
      </c>
      <c r="B18" s="56">
        <v>13</v>
      </c>
      <c r="C18" s="55">
        <f>((Produção!C16*PreçoLivre!C18*(1-Plan1!$B$11)+C$1*Plan1!$E$16)-C$2-C$3)*C$4</f>
        <v>8983626.0295745879</v>
      </c>
      <c r="D18" s="55">
        <f>((Produção!D16*PreçoLivre!D18*(1-Plan1!$B$11)+D$1*Plan1!$E$16)-D$2-D$3)*D$4</f>
        <v>8725038.8610905483</v>
      </c>
      <c r="E18" s="55">
        <f>((Produção!E16*PreçoLivre!E18*(1-Plan1!$B$11)+E$1*Plan1!$E$16)-E$2-E$3)*E$4</f>
        <v>8009426.5983921411</v>
      </c>
      <c r="F18" s="55">
        <f>((Produção!F16*PreçoLivre!F18*(1-Plan1!$B$11)+F$1*Plan1!$E$16)-F$2-F$3)*F$4</f>
        <v>7362840.2818345418</v>
      </c>
      <c r="G18" s="55">
        <f>((Produção!G16*PreçoLivre!G18*(1-Plan1!$B$11)+G$1*Plan1!$E$16)-G$2-G$3)*G$4</f>
        <v>6930009.2239036141</v>
      </c>
      <c r="H18" s="55">
        <f>((Produção!H16*PreçoLivre!H18*(1-Plan1!$B$11)+H$1*Plan1!$E$16)-H$2-H$3)*H$4</f>
        <v>5889640.2621692382</v>
      </c>
      <c r="I18" s="55">
        <f>((Produção!I16*PreçoLivre!I18*(1-Plan1!$B$11)+I$1*Plan1!$E$16)-I$2-I$3)*I$4</f>
        <v>6014206.5477189189</v>
      </c>
      <c r="J18" s="55">
        <f>((Produção!J16*PreçoLivre!J18*(1-Plan1!$B$11)+J$1*Plan1!$E$16)-J$2-J$3)*J$4</f>
        <v>5518676.3472495256</v>
      </c>
      <c r="K18" s="55">
        <f>((Produção!K16*PreçoLivre!K18*(1-Plan1!$B$11)+K$1*Plan1!$E$16)-K$2-K$3)*K$4</f>
        <v>5114832.7394444095</v>
      </c>
      <c r="L18" s="55">
        <f>((Produção!L16*PreçoLivre!L18*(1-Plan1!$B$11)+L$1*Plan1!$E$16)-L$2-L$3)*L$4</f>
        <v>4679018.2607111968</v>
      </c>
      <c r="M18" s="55">
        <f>((Produção!M16*PreçoLivre!M18*(1-Plan1!$B$11)+M$1*Plan1!$E$16)-M$2-M$3)*M$4</f>
        <v>4191972.8728721323</v>
      </c>
      <c r="N18" s="55">
        <f>((Produção!N16*PreçoLivre!N18*(1-Plan1!$B$11)+N$1*Plan1!$E$16)-N$2-N$3)*N$4</f>
        <v>3819746.6986552714</v>
      </c>
      <c r="O18" s="55">
        <f>((Produção!O16*PreçoLivre!O18*(1-Plan1!$B$11)+O$1*Plan1!$E$16)-O$2-O$3)*O$4</f>
        <v>3333703.2227017805</v>
      </c>
      <c r="P18" s="55">
        <f>((Produção!P16*PreçoLivre!P18*(1-Plan1!$B$11)+P$1*Plan1!$E$16)-P$2-P$3)*P$4</f>
        <v>3075315.4199663331</v>
      </c>
      <c r="Q18" s="55">
        <f>((Produção!Q16*PreçoLivre!Q18*(1-Plan1!$B$11)+Q$1*Plan1!$E$16)-Q$2-Q$3)*Q$4</f>
        <v>2800384.9453282789</v>
      </c>
      <c r="R18" s="55">
        <f>((Produção!R16*PreçoLivre!R18*(1-Plan1!$B$11)+R$1*Plan1!$E$16)-R$2-R$3)*R$4</f>
        <v>2562404.0520403301</v>
      </c>
      <c r="S18" s="55">
        <f>((Produção!S16*PreçoLivre!S18*(1-Plan1!$B$11)+S$1*Plan1!$E$16)-S$2-S$3)*S$4</f>
        <v>2204488.8165887208</v>
      </c>
      <c r="T18" s="55">
        <f>((Produção!T16*PreçoLivre!T18*(1-Plan1!$B$11)+T$1*Plan1!$E$16)-T$2-T$3)*T$4</f>
        <v>1981134.7927672216</v>
      </c>
      <c r="U18" s="55">
        <f>((Produção!U16*PreçoLivre!U18*(1-Plan1!$B$11)+U$1*Plan1!$E$16)-U$2-U$3)*U$4</f>
        <v>1899993.6414221067</v>
      </c>
      <c r="V18" s="55">
        <f>((Produção!V16*PreçoLivre!V18*(1-Plan1!$B$11)+V$1*Plan1!$E$16)-V$2-V$3)*V$4</f>
        <v>1633368.0057264597</v>
      </c>
      <c r="W18" s="55"/>
    </row>
    <row r="19" spans="1:23" x14ac:dyDescent="0.25">
      <c r="A19" s="55">
        <f t="shared" si="0"/>
        <v>82293038.964852586</v>
      </c>
      <c r="B19" s="56">
        <v>14</v>
      </c>
      <c r="C19" s="55">
        <f>((Produção!C17*PreçoLivre!C19*(1-Plan1!$B$11)+C$1*Plan1!$E$16)-C$2-C$3)*C$4</f>
        <v>8060595.0039218497</v>
      </c>
      <c r="D19" s="55">
        <f>((Produção!D17*PreçoLivre!D19*(1-Plan1!$B$11)+D$1*Plan1!$E$16)-D$2-D$3)*D$4</f>
        <v>6832759.9937423486</v>
      </c>
      <c r="E19" s="55">
        <f>((Produção!E17*PreçoLivre!E19*(1-Plan1!$B$11)+E$1*Plan1!$E$16)-E$2-E$3)*E$4</f>
        <v>6741339.3428418925</v>
      </c>
      <c r="F19" s="55">
        <f>((Produção!F17*PreçoLivre!F19*(1-Plan1!$B$11)+F$1*Plan1!$E$16)-F$2-F$3)*F$4</f>
        <v>6561512.4807008207</v>
      </c>
      <c r="G19" s="55">
        <f>((Produção!G17*PreçoLivre!G19*(1-Plan1!$B$11)+G$1*Plan1!$E$16)-G$2-G$3)*G$4</f>
        <v>6057087.9278328111</v>
      </c>
      <c r="H19" s="55">
        <f>((Produção!H17*PreçoLivre!H19*(1-Plan1!$B$11)+H$1*Plan1!$E$16)-H$2-H$3)*H$4</f>
        <v>5380759.1109747207</v>
      </c>
      <c r="I19" s="55">
        <f>((Produção!I17*PreçoLivre!I19*(1-Plan1!$B$11)+I$1*Plan1!$E$16)-I$2-I$3)*I$4</f>
        <v>4782254.2624813179</v>
      </c>
      <c r="J19" s="55">
        <f>((Produção!J17*PreçoLivre!J19*(1-Plan1!$B$11)+J$1*Plan1!$E$16)-J$2-J$3)*J$4</f>
        <v>4515816.3560520699</v>
      </c>
      <c r="K19" s="55">
        <f>((Produção!K17*PreçoLivre!K19*(1-Plan1!$B$11)+K$1*Plan1!$E$16)-K$2-K$3)*K$4</f>
        <v>4575861.8124189703</v>
      </c>
      <c r="L19" s="55">
        <f>((Produção!L17*PreçoLivre!L19*(1-Plan1!$B$11)+L$1*Plan1!$E$16)-L$2-L$3)*L$4</f>
        <v>4057529.8190608798</v>
      </c>
      <c r="M19" s="55">
        <f>((Produção!M17*PreçoLivre!M19*(1-Plan1!$B$11)+M$1*Plan1!$E$16)-M$2-M$3)*M$4</f>
        <v>3623715.6682912861</v>
      </c>
      <c r="N19" s="55">
        <f>((Produção!N17*PreçoLivre!N19*(1-Plan1!$B$11)+N$1*Plan1!$E$16)-N$2-N$3)*N$4</f>
        <v>3421899.5060922052</v>
      </c>
      <c r="O19" s="55">
        <f>((Produção!O17*PreçoLivre!O19*(1-Plan1!$B$11)+O$1*Plan1!$E$16)-O$2-O$3)*O$4</f>
        <v>3050022.274813965</v>
      </c>
      <c r="P19" s="55">
        <f>((Produção!P17*PreçoLivre!P19*(1-Plan1!$B$11)+P$1*Plan1!$E$16)-P$2-P$3)*P$4</f>
        <v>3071916.7780650333</v>
      </c>
      <c r="Q19" s="55">
        <f>((Produção!Q17*PreçoLivre!Q19*(1-Plan1!$B$11)+Q$1*Plan1!$E$16)-Q$2-Q$3)*Q$4</f>
        <v>2676815.7331400532</v>
      </c>
      <c r="R19" s="55">
        <f>((Produção!R17*PreçoLivre!R19*(1-Plan1!$B$11)+R$1*Plan1!$E$16)-R$2-R$3)*R$4</f>
        <v>2517822.0164729729</v>
      </c>
      <c r="S19" s="55">
        <f>((Produção!S17*PreçoLivre!S19*(1-Plan1!$B$11)+S$1*Plan1!$E$16)-S$2-S$3)*S$4</f>
        <v>2017669.7108570598</v>
      </c>
      <c r="T19" s="55">
        <f>((Produção!T17*PreçoLivre!T19*(1-Plan1!$B$11)+T$1*Plan1!$E$16)-T$2-T$3)*T$4</f>
        <v>1703128.4996272738</v>
      </c>
      <c r="U19" s="55">
        <f>((Produção!U17*PreçoLivre!U19*(1-Plan1!$B$11)+U$1*Plan1!$E$16)-U$2-U$3)*U$4</f>
        <v>1418926.1382790531</v>
      </c>
      <c r="V19" s="55">
        <f>((Produção!V17*PreçoLivre!V19*(1-Plan1!$B$11)+V$1*Plan1!$E$16)-V$2-V$3)*V$4</f>
        <v>1225606.5291860164</v>
      </c>
      <c r="W19" s="55"/>
    </row>
    <row r="20" spans="1:23" x14ac:dyDescent="0.25">
      <c r="A20" s="55">
        <f t="shared" si="0"/>
        <v>85935855.69757767</v>
      </c>
      <c r="B20" s="56">
        <v>15</v>
      </c>
      <c r="C20" s="55">
        <f>((Produção!C18*PreçoLivre!C20*(1-Plan1!$B$11)+C$1*Plan1!$E$16)-C$2-C$3)*C$4</f>
        <v>8900154.7920658607</v>
      </c>
      <c r="D20" s="55">
        <f>((Produção!D18*PreçoLivre!D20*(1-Plan1!$B$11)+D$1*Plan1!$E$16)-D$2-D$3)*D$4</f>
        <v>7978514.0911775464</v>
      </c>
      <c r="E20" s="55">
        <f>((Produção!E18*PreçoLivre!E20*(1-Plan1!$B$11)+E$1*Plan1!$E$16)-E$2-E$3)*E$4</f>
        <v>6831249.3911243519</v>
      </c>
      <c r="F20" s="55">
        <f>((Produção!F18*PreçoLivre!F20*(1-Plan1!$B$11)+F$1*Plan1!$E$16)-F$2-F$3)*F$4</f>
        <v>6635527.9206604669</v>
      </c>
      <c r="G20" s="55">
        <f>((Produção!G18*PreçoLivre!G20*(1-Plan1!$B$11)+G$1*Plan1!$E$16)-G$2-G$3)*G$4</f>
        <v>5907228.1042338097</v>
      </c>
      <c r="H20" s="55">
        <f>((Produção!H18*PreçoLivre!H20*(1-Plan1!$B$11)+H$1*Plan1!$E$16)-H$2-H$3)*H$4</f>
        <v>5557979.154214859</v>
      </c>
      <c r="I20" s="55">
        <f>((Produção!I18*PreçoLivre!I20*(1-Plan1!$B$11)+I$1*Plan1!$E$16)-I$2-I$3)*I$4</f>
        <v>4794664.8691544598</v>
      </c>
      <c r="J20" s="55">
        <f>((Produção!J18*PreçoLivre!J20*(1-Plan1!$B$11)+J$1*Plan1!$E$16)-J$2-J$3)*J$4</f>
        <v>4248048.7045843303</v>
      </c>
      <c r="K20" s="55">
        <f>((Produção!K18*PreçoLivre!K20*(1-Plan1!$B$11)+K$1*Plan1!$E$16)-K$2-K$3)*K$4</f>
        <v>4260633.8510439927</v>
      </c>
      <c r="L20" s="55">
        <f>((Produção!L18*PreçoLivre!L20*(1-Plan1!$B$11)+L$1*Plan1!$E$16)-L$2-L$3)*L$4</f>
        <v>3695383.3125896463</v>
      </c>
      <c r="M20" s="55">
        <f>((Produção!M18*PreçoLivre!M20*(1-Plan1!$B$11)+M$1*Plan1!$E$16)-M$2-M$3)*M$4</f>
        <v>3550411.3611138146</v>
      </c>
      <c r="N20" s="55">
        <f>((Produção!N18*PreçoLivre!N20*(1-Plan1!$B$11)+N$1*Plan1!$E$16)-N$2-N$3)*N$4</f>
        <v>3254201.0728449146</v>
      </c>
      <c r="O20" s="55">
        <f>((Produção!O18*PreçoLivre!O20*(1-Plan1!$B$11)+O$1*Plan1!$E$16)-O$2-O$3)*O$4</f>
        <v>3086975.0273773558</v>
      </c>
      <c r="P20" s="55">
        <f>((Produção!P18*PreçoLivre!P20*(1-Plan1!$B$11)+P$1*Plan1!$E$16)-P$2-P$3)*P$4</f>
        <v>2957332.2913232814</v>
      </c>
      <c r="Q20" s="55">
        <f>((Produção!Q18*PreçoLivre!Q20*(1-Plan1!$B$11)+Q$1*Plan1!$E$16)-Q$2-Q$3)*Q$4</f>
        <v>2794250.7065140717</v>
      </c>
      <c r="R20" s="55">
        <f>((Produção!R18*PreçoLivre!R20*(1-Plan1!$B$11)+R$1*Plan1!$E$16)-R$2-R$3)*R$4</f>
        <v>2411827.3254397502</v>
      </c>
      <c r="S20" s="55">
        <f>((Produção!S18*PreçoLivre!S20*(1-Plan1!$B$11)+S$1*Plan1!$E$16)-S$2-S$3)*S$4</f>
        <v>2417564.5173209049</v>
      </c>
      <c r="T20" s="55">
        <f>((Produção!T18*PreçoLivre!T20*(1-Plan1!$B$11)+T$1*Plan1!$E$16)-T$2-T$3)*T$4</f>
        <v>2282204.5829260498</v>
      </c>
      <c r="U20" s="55">
        <f>((Produção!U18*PreçoLivre!U20*(1-Plan1!$B$11)+U$1*Plan1!$E$16)-U$2-U$3)*U$4</f>
        <v>2299638.9418437281</v>
      </c>
      <c r="V20" s="55">
        <f>((Produção!V18*PreçoLivre!V20*(1-Plan1!$B$11)+V$1*Plan1!$E$16)-V$2-V$3)*V$4</f>
        <v>2072065.6800244723</v>
      </c>
      <c r="W20" s="55"/>
    </row>
    <row r="21" spans="1:23" x14ac:dyDescent="0.25">
      <c r="A21" s="55">
        <f t="shared" si="0"/>
        <v>73163727.435126677</v>
      </c>
      <c r="B21" s="56">
        <v>16</v>
      </c>
      <c r="C21" s="55">
        <f>((Produção!C19*PreçoLivre!C21*(1-Plan1!$B$11)+C$1*Plan1!$E$16)-C$2-C$3)*C$4</f>
        <v>8323348.1035530791</v>
      </c>
      <c r="D21" s="55">
        <f>((Produção!D19*PreçoLivre!D21*(1-Plan1!$B$11)+D$1*Plan1!$E$16)-D$2-D$3)*D$4</f>
        <v>7552427.104725725</v>
      </c>
      <c r="E21" s="55">
        <f>((Produção!E19*PreçoLivre!E21*(1-Plan1!$B$11)+E$1*Plan1!$E$16)-E$2-E$3)*E$4</f>
        <v>6988573.2545876363</v>
      </c>
      <c r="F21" s="55">
        <f>((Produção!F19*PreçoLivre!F21*(1-Plan1!$B$11)+F$1*Plan1!$E$16)-F$2-F$3)*F$4</f>
        <v>5971618.2712649647</v>
      </c>
      <c r="G21" s="55">
        <f>((Produção!G19*PreçoLivre!G21*(1-Plan1!$B$11)+G$1*Plan1!$E$16)-G$2-G$3)*G$4</f>
        <v>5387725.7199399304</v>
      </c>
      <c r="H21" s="55">
        <f>((Produção!H19*PreçoLivre!H21*(1-Plan1!$B$11)+H$1*Plan1!$E$16)-H$2-H$3)*H$4</f>
        <v>4735086.6790302051</v>
      </c>
      <c r="I21" s="55">
        <f>((Produção!I19*PreçoLivre!I21*(1-Plan1!$B$11)+I$1*Plan1!$E$16)-I$2-I$3)*I$4</f>
        <v>4370320.5067020953</v>
      </c>
      <c r="J21" s="55">
        <f>((Produção!J19*PreçoLivre!J21*(1-Plan1!$B$11)+J$1*Plan1!$E$16)-J$2-J$3)*J$4</f>
        <v>4008214.4937757705</v>
      </c>
      <c r="K21" s="55">
        <f>((Produção!K19*PreçoLivre!K21*(1-Plan1!$B$11)+K$1*Plan1!$E$16)-K$2-K$3)*K$4</f>
        <v>3933885.9882164719</v>
      </c>
      <c r="L21" s="55">
        <f>((Produção!L19*PreçoLivre!L21*(1-Plan1!$B$11)+L$1*Plan1!$E$16)-L$2-L$3)*L$4</f>
        <v>3132980.6431986634</v>
      </c>
      <c r="M21" s="55">
        <f>((Produção!M19*PreçoLivre!M21*(1-Plan1!$B$11)+M$1*Plan1!$E$16)-M$2-M$3)*M$4</f>
        <v>2911527.2962112394</v>
      </c>
      <c r="N21" s="55">
        <f>((Produção!N19*PreçoLivre!N21*(1-Plan1!$B$11)+N$1*Plan1!$E$16)-N$2-N$3)*N$4</f>
        <v>2609424.3386296756</v>
      </c>
      <c r="O21" s="55">
        <f>((Produção!O19*PreçoLivre!O21*(1-Plan1!$B$11)+O$1*Plan1!$E$16)-O$2-O$3)*O$4</f>
        <v>2273274.2000013352</v>
      </c>
      <c r="P21" s="55">
        <f>((Produção!P19*PreçoLivre!P21*(1-Plan1!$B$11)+P$1*Plan1!$E$16)-P$2-P$3)*P$4</f>
        <v>2051220.7558981674</v>
      </c>
      <c r="Q21" s="55">
        <f>((Produção!Q19*PreçoLivre!Q21*(1-Plan1!$B$11)+Q$1*Plan1!$E$16)-Q$2-Q$3)*Q$4</f>
        <v>1816632.9118703136</v>
      </c>
      <c r="R21" s="55">
        <f>((Produção!R19*PreçoLivre!R21*(1-Plan1!$B$11)+R$1*Plan1!$E$16)-R$2-R$3)*R$4</f>
        <v>1681364.4080301572</v>
      </c>
      <c r="S21" s="55">
        <f>((Produção!S19*PreçoLivre!S21*(1-Plan1!$B$11)+S$1*Plan1!$E$16)-S$2-S$3)*S$4</f>
        <v>1571539.3802810726</v>
      </c>
      <c r="T21" s="55">
        <f>((Produção!T19*PreçoLivre!T21*(1-Plan1!$B$11)+T$1*Plan1!$E$16)-T$2-T$3)*T$4</f>
        <v>1352756.5307565173</v>
      </c>
      <c r="U21" s="55">
        <f>((Produção!U19*PreçoLivre!U21*(1-Plan1!$B$11)+U$1*Plan1!$E$16)-U$2-U$3)*U$4</f>
        <v>1300867.66023709</v>
      </c>
      <c r="V21" s="55">
        <f>((Produção!V19*PreçoLivre!V21*(1-Plan1!$B$11)+V$1*Plan1!$E$16)-V$2-V$3)*V$4</f>
        <v>1190939.1882165577</v>
      </c>
      <c r="W21" s="55"/>
    </row>
    <row r="22" spans="1:23" x14ac:dyDescent="0.25">
      <c r="A22" s="55">
        <f t="shared" si="0"/>
        <v>71889735.672141343</v>
      </c>
      <c r="B22" s="56">
        <v>17</v>
      </c>
      <c r="C22" s="55">
        <f>((Produção!C20*PreçoLivre!C22*(1-Plan1!$B$11)+C$1*Plan1!$E$16)-C$2-C$3)*C$4</f>
        <v>8344869.6943843048</v>
      </c>
      <c r="D22" s="55">
        <f>((Produção!D20*PreçoLivre!D22*(1-Plan1!$B$11)+D$1*Plan1!$E$16)-D$2-D$3)*D$4</f>
        <v>7513540.4430911532</v>
      </c>
      <c r="E22" s="55">
        <f>((Produção!E20*PreçoLivre!E22*(1-Plan1!$B$11)+E$1*Plan1!$E$16)-E$2-E$3)*E$4</f>
        <v>6411446.7776375394</v>
      </c>
      <c r="F22" s="55">
        <f>((Produção!F20*PreçoLivre!F22*(1-Plan1!$B$11)+F$1*Plan1!$E$16)-F$2-F$3)*F$4</f>
        <v>5536512.6669758065</v>
      </c>
      <c r="G22" s="55">
        <f>((Produção!G20*PreçoLivre!G22*(1-Plan1!$B$11)+G$1*Plan1!$E$16)-G$2-G$3)*G$4</f>
        <v>5351409.8771846434</v>
      </c>
      <c r="H22" s="55">
        <f>((Produção!H20*PreçoLivre!H22*(1-Plan1!$B$11)+H$1*Plan1!$E$16)-H$2-H$3)*H$4</f>
        <v>5026623.8668718822</v>
      </c>
      <c r="I22" s="55">
        <f>((Produção!I20*PreçoLivre!I22*(1-Plan1!$B$11)+I$1*Plan1!$E$16)-I$2-I$3)*I$4</f>
        <v>4527515.9647285193</v>
      </c>
      <c r="J22" s="55">
        <f>((Produção!J20*PreçoLivre!J22*(1-Plan1!$B$11)+J$1*Plan1!$E$16)-J$2-J$3)*J$4</f>
        <v>3809175.5222552978</v>
      </c>
      <c r="K22" s="55">
        <f>((Produção!K20*PreçoLivre!K22*(1-Plan1!$B$11)+K$1*Plan1!$E$16)-K$2-K$3)*K$4</f>
        <v>3447575.9877906209</v>
      </c>
      <c r="L22" s="55">
        <f>((Produção!L20*PreçoLivre!L22*(1-Plan1!$B$11)+L$1*Plan1!$E$16)-L$2-L$3)*L$4</f>
        <v>2982919.1798551725</v>
      </c>
      <c r="M22" s="55">
        <f>((Produção!M20*PreçoLivre!M22*(1-Plan1!$B$11)+M$1*Plan1!$E$16)-M$2-M$3)*M$4</f>
        <v>2568433.1036129757</v>
      </c>
      <c r="N22" s="55">
        <f>((Produção!N20*PreçoLivre!N22*(1-Plan1!$B$11)+N$1*Plan1!$E$16)-N$2-N$3)*N$4</f>
        <v>2559138.009305588</v>
      </c>
      <c r="O22" s="55">
        <f>((Produção!O20*PreçoLivre!O22*(1-Plan1!$B$11)+O$1*Plan1!$E$16)-O$2-O$3)*O$4</f>
        <v>2390792.0141533059</v>
      </c>
      <c r="P22" s="55">
        <f>((Produção!P20*PreçoLivre!P22*(1-Plan1!$B$11)+P$1*Plan1!$E$16)-P$2-P$3)*P$4</f>
        <v>2138793.2126075625</v>
      </c>
      <c r="Q22" s="55">
        <f>((Produção!Q20*PreçoLivre!Q22*(1-Plan1!$B$11)+Q$1*Plan1!$E$16)-Q$2-Q$3)*Q$4</f>
        <v>1909659.3942335809</v>
      </c>
      <c r="R22" s="55">
        <f>((Produção!R20*PreçoLivre!R22*(1-Plan1!$B$11)+R$1*Plan1!$E$16)-R$2-R$3)*R$4</f>
        <v>1716029.5173784033</v>
      </c>
      <c r="S22" s="55">
        <f>((Produção!S20*PreçoLivre!S22*(1-Plan1!$B$11)+S$1*Plan1!$E$16)-S$2-S$3)*S$4</f>
        <v>1577696.6647296653</v>
      </c>
      <c r="T22" s="55">
        <f>((Produção!T20*PreçoLivre!T22*(1-Plan1!$B$11)+T$1*Plan1!$E$16)-T$2-T$3)*T$4</f>
        <v>1534513.6613906501</v>
      </c>
      <c r="U22" s="55">
        <f>((Produção!U20*PreçoLivre!U22*(1-Plan1!$B$11)+U$1*Plan1!$E$16)-U$2-U$3)*U$4</f>
        <v>1331466.1072065197</v>
      </c>
      <c r="V22" s="55">
        <f>((Produção!V20*PreçoLivre!V22*(1-Plan1!$B$11)+V$1*Plan1!$E$16)-V$2-V$3)*V$4</f>
        <v>1211624.0067481352</v>
      </c>
      <c r="W22" s="55"/>
    </row>
    <row r="23" spans="1:23" x14ac:dyDescent="0.25">
      <c r="A23" s="55">
        <f t="shared" si="0"/>
        <v>96874286.193773299</v>
      </c>
      <c r="B23" s="56">
        <v>18</v>
      </c>
      <c r="C23" s="55">
        <f>((Produção!C21*PreçoLivre!C23*(1-Plan1!$B$11)+C$1*Plan1!$E$16)-C$2-C$3)*C$4</f>
        <v>8615570.6375571303</v>
      </c>
      <c r="D23" s="55">
        <f>((Produção!D21*PreçoLivre!D23*(1-Plan1!$B$11)+D$1*Plan1!$E$16)-D$2-D$3)*D$4</f>
        <v>7962702.7261259938</v>
      </c>
      <c r="E23" s="55">
        <f>((Produção!E21*PreçoLivre!E23*(1-Plan1!$B$11)+E$1*Plan1!$E$16)-E$2-E$3)*E$4</f>
        <v>7916703.5588616459</v>
      </c>
      <c r="F23" s="55">
        <f>((Produção!F21*PreçoLivre!F23*(1-Plan1!$B$11)+F$1*Plan1!$E$16)-F$2-F$3)*F$4</f>
        <v>7240087.4816238908</v>
      </c>
      <c r="G23" s="55">
        <f>((Produção!G21*PreçoLivre!G23*(1-Plan1!$B$11)+G$1*Plan1!$E$16)-G$2-G$3)*G$4</f>
        <v>6922136.0759672448</v>
      </c>
      <c r="H23" s="55">
        <f>((Produção!H21*PreçoLivre!H23*(1-Plan1!$B$11)+H$1*Plan1!$E$16)-H$2-H$3)*H$4</f>
        <v>6773933.0162730655</v>
      </c>
      <c r="I23" s="55">
        <f>((Produção!I21*PreçoLivre!I23*(1-Plan1!$B$11)+I$1*Plan1!$E$16)-I$2-I$3)*I$4</f>
        <v>6189227.0158280293</v>
      </c>
      <c r="J23" s="55">
        <f>((Produção!J21*PreçoLivre!J23*(1-Plan1!$B$11)+J$1*Plan1!$E$16)-J$2-J$3)*J$4</f>
        <v>5239346.1250969423</v>
      </c>
      <c r="K23" s="55">
        <f>((Produção!K21*PreçoLivre!K23*(1-Plan1!$B$11)+K$1*Plan1!$E$16)-K$2-K$3)*K$4</f>
        <v>4532255.1333371103</v>
      </c>
      <c r="L23" s="55">
        <f>((Produção!L21*PreçoLivre!L23*(1-Plan1!$B$11)+L$1*Plan1!$E$16)-L$2-L$3)*L$4</f>
        <v>4330039.2563596023</v>
      </c>
      <c r="M23" s="55">
        <f>((Produção!M21*PreçoLivre!M23*(1-Plan1!$B$11)+M$1*Plan1!$E$16)-M$2-M$3)*M$4</f>
        <v>4110608.965137626</v>
      </c>
      <c r="N23" s="55">
        <f>((Produção!N21*PreçoLivre!N23*(1-Plan1!$B$11)+N$1*Plan1!$E$16)-N$2-N$3)*N$4</f>
        <v>3759425.6470464789</v>
      </c>
      <c r="O23" s="55">
        <f>((Produção!O21*PreçoLivre!O23*(1-Plan1!$B$11)+O$1*Plan1!$E$16)-O$2-O$3)*O$4</f>
        <v>3500442.9888219591</v>
      </c>
      <c r="P23" s="55">
        <f>((Produção!P21*PreçoLivre!P23*(1-Plan1!$B$11)+P$1*Plan1!$E$16)-P$2-P$3)*P$4</f>
        <v>3318385.6764613059</v>
      </c>
      <c r="Q23" s="55">
        <f>((Produção!Q21*PreçoLivre!Q23*(1-Plan1!$B$11)+Q$1*Plan1!$E$16)-Q$2-Q$3)*Q$4</f>
        <v>3244536.1731314994</v>
      </c>
      <c r="R23" s="55">
        <f>((Produção!R21*PreçoLivre!R23*(1-Plan1!$B$11)+R$1*Plan1!$E$16)-R$2-R$3)*R$4</f>
        <v>3180417.7870007446</v>
      </c>
      <c r="S23" s="55">
        <f>((Produção!S21*PreçoLivre!S23*(1-Plan1!$B$11)+S$1*Plan1!$E$16)-S$2-S$3)*S$4</f>
        <v>2845226.2388383499</v>
      </c>
      <c r="T23" s="55">
        <f>((Produção!T21*PreçoLivre!T23*(1-Plan1!$B$11)+T$1*Plan1!$E$16)-T$2-T$3)*T$4</f>
        <v>2530221.7937639379</v>
      </c>
      <c r="U23" s="55">
        <f>((Produção!U21*PreçoLivre!U23*(1-Plan1!$B$11)+U$1*Plan1!$E$16)-U$2-U$3)*U$4</f>
        <v>2393464.4430773337</v>
      </c>
      <c r="V23" s="55">
        <f>((Produção!V21*PreçoLivre!V23*(1-Plan1!$B$11)+V$1*Plan1!$E$16)-V$2-V$3)*V$4</f>
        <v>2269555.4534634268</v>
      </c>
      <c r="W23" s="55"/>
    </row>
    <row r="24" spans="1:23" x14ac:dyDescent="0.25">
      <c r="A24" s="55">
        <f t="shared" si="0"/>
        <v>99162506.046289787</v>
      </c>
      <c r="B24" s="56">
        <v>19</v>
      </c>
      <c r="C24" s="55">
        <f>((Produção!C22*PreçoLivre!C24*(1-Plan1!$B$11)+C$1*Plan1!$E$16)-C$2-C$3)*C$4</f>
        <v>8492929.0617991388</v>
      </c>
      <c r="D24" s="55">
        <f>((Produção!D22*PreçoLivre!D24*(1-Plan1!$B$11)+D$1*Plan1!$E$16)-D$2-D$3)*D$4</f>
        <v>8426969.754154617</v>
      </c>
      <c r="E24" s="55">
        <f>((Produção!E22*PreçoLivre!E24*(1-Plan1!$B$11)+E$1*Plan1!$E$16)-E$2-E$3)*E$4</f>
        <v>7832108.7682562564</v>
      </c>
      <c r="F24" s="55">
        <f>((Produção!F22*PreçoLivre!F24*(1-Plan1!$B$11)+F$1*Plan1!$E$16)-F$2-F$3)*F$4</f>
        <v>7381419.3600184191</v>
      </c>
      <c r="G24" s="55">
        <f>((Produção!G22*PreçoLivre!G24*(1-Plan1!$B$11)+G$1*Plan1!$E$16)-G$2-G$3)*G$4</f>
        <v>6981549.1764774723</v>
      </c>
      <c r="H24" s="55">
        <f>((Produção!H22*PreçoLivre!H24*(1-Plan1!$B$11)+H$1*Plan1!$E$16)-H$2-H$3)*H$4</f>
        <v>6376121.2795882011</v>
      </c>
      <c r="I24" s="55">
        <f>((Produção!I22*PreçoLivre!I24*(1-Plan1!$B$11)+I$1*Plan1!$E$16)-I$2-I$3)*I$4</f>
        <v>6060385.6930422289</v>
      </c>
      <c r="J24" s="55">
        <f>((Produção!J22*PreçoLivre!J24*(1-Plan1!$B$11)+J$1*Plan1!$E$16)-J$2-J$3)*J$4</f>
        <v>5254052.9696476813</v>
      </c>
      <c r="K24" s="55">
        <f>((Produção!K22*PreçoLivre!K24*(1-Plan1!$B$11)+K$1*Plan1!$E$16)-K$2-K$3)*K$4</f>
        <v>5640879.9637128469</v>
      </c>
      <c r="L24" s="55">
        <f>((Produção!L22*PreçoLivre!L24*(1-Plan1!$B$11)+L$1*Plan1!$E$16)-L$2-L$3)*L$4</f>
        <v>5312687.4401469026</v>
      </c>
      <c r="M24" s="55">
        <f>((Produção!M22*PreçoLivre!M24*(1-Plan1!$B$11)+M$1*Plan1!$E$16)-M$2-M$3)*M$4</f>
        <v>4606324.6873567617</v>
      </c>
      <c r="N24" s="55">
        <f>((Produção!N22*PreçoLivre!N24*(1-Plan1!$B$11)+N$1*Plan1!$E$16)-N$2-N$3)*N$4</f>
        <v>4116023.8391282158</v>
      </c>
      <c r="O24" s="55">
        <f>((Produção!O22*PreçoLivre!O24*(1-Plan1!$B$11)+O$1*Plan1!$E$16)-O$2-O$3)*O$4</f>
        <v>3831956.5097109405</v>
      </c>
      <c r="P24" s="55">
        <f>((Produção!P22*PreçoLivre!P24*(1-Plan1!$B$11)+P$1*Plan1!$E$16)-P$2-P$3)*P$4</f>
        <v>3462856.0470937127</v>
      </c>
      <c r="Q24" s="55">
        <f>((Produção!Q22*PreçoLivre!Q24*(1-Plan1!$B$11)+Q$1*Plan1!$E$16)-Q$2-Q$3)*Q$4</f>
        <v>3253614.5745184971</v>
      </c>
      <c r="R24" s="55">
        <f>((Produção!R22*PreçoLivre!R24*(1-Plan1!$B$11)+R$1*Plan1!$E$16)-R$2-R$3)*R$4</f>
        <v>2906313.7127752546</v>
      </c>
      <c r="S24" s="55">
        <f>((Produção!S22*PreçoLivre!S24*(1-Plan1!$B$11)+S$1*Plan1!$E$16)-S$2-S$3)*S$4</f>
        <v>2629108.8176464834</v>
      </c>
      <c r="T24" s="55">
        <f>((Produção!T22*PreçoLivre!T24*(1-Plan1!$B$11)+T$1*Plan1!$E$16)-T$2-T$3)*T$4</f>
        <v>2293902.9884065287</v>
      </c>
      <c r="U24" s="55">
        <f>((Produção!U22*PreçoLivre!U24*(1-Plan1!$B$11)+U$1*Plan1!$E$16)-U$2-U$3)*U$4</f>
        <v>2187596.6242358489</v>
      </c>
      <c r="V24" s="55">
        <f>((Produção!V22*PreçoLivre!V24*(1-Plan1!$B$11)+V$1*Plan1!$E$16)-V$2-V$3)*V$4</f>
        <v>2115704.7785737761</v>
      </c>
      <c r="W24" s="55"/>
    </row>
    <row r="25" spans="1:23" x14ac:dyDescent="0.25">
      <c r="A25" s="55">
        <f t="shared" si="0"/>
        <v>84110722.062339768</v>
      </c>
      <c r="B25" s="56">
        <v>20</v>
      </c>
      <c r="C25" s="55">
        <f>((Produção!C23*PreçoLivre!C25*(1-Plan1!$B$11)+C$1*Plan1!$E$16)-C$2-C$3)*C$4</f>
        <v>8579053.0755180623</v>
      </c>
      <c r="D25" s="55">
        <f>((Produção!D23*PreçoLivre!D25*(1-Plan1!$B$11)+D$1*Plan1!$E$16)-D$2-D$3)*D$4</f>
        <v>7695622.3028181829</v>
      </c>
      <c r="E25" s="55">
        <f>((Produção!E23*PreçoLivre!E25*(1-Plan1!$B$11)+E$1*Plan1!$E$16)-E$2-E$3)*E$4</f>
        <v>7356855.0157308728</v>
      </c>
      <c r="F25" s="55">
        <f>((Produção!F23*PreçoLivre!F25*(1-Plan1!$B$11)+F$1*Plan1!$E$16)-F$2-F$3)*F$4</f>
        <v>6939237.8373978427</v>
      </c>
      <c r="G25" s="55">
        <f>((Produção!G23*PreçoLivre!G25*(1-Plan1!$B$11)+G$1*Plan1!$E$16)-G$2-G$3)*G$4</f>
        <v>6526446.4707841175</v>
      </c>
      <c r="H25" s="55">
        <f>((Produção!H23*PreçoLivre!H25*(1-Plan1!$B$11)+H$1*Plan1!$E$16)-H$2-H$3)*H$4</f>
        <v>5791471.4171040319</v>
      </c>
      <c r="I25" s="55">
        <f>((Produção!I23*PreçoLivre!I25*(1-Plan1!$B$11)+I$1*Plan1!$E$16)-I$2-I$3)*I$4</f>
        <v>5173740.6434551673</v>
      </c>
      <c r="J25" s="55">
        <f>((Produção!J23*PreçoLivre!J25*(1-Plan1!$B$11)+J$1*Plan1!$E$16)-J$2-J$3)*J$4</f>
        <v>4553923.9846090497</v>
      </c>
      <c r="K25" s="55">
        <f>((Produção!K23*PreçoLivre!K25*(1-Plan1!$B$11)+K$1*Plan1!$E$16)-K$2-K$3)*K$4</f>
        <v>3858087.6589037254</v>
      </c>
      <c r="L25" s="55">
        <f>((Produção!L23*PreçoLivre!L25*(1-Plan1!$B$11)+L$1*Plan1!$E$16)-L$2-L$3)*L$4</f>
        <v>3863419.6110545653</v>
      </c>
      <c r="M25" s="55">
        <f>((Produção!M23*PreçoLivre!M25*(1-Plan1!$B$11)+M$1*Plan1!$E$16)-M$2-M$3)*M$4</f>
        <v>3512009.5507414667</v>
      </c>
      <c r="N25" s="55">
        <f>((Produção!N23*PreçoLivre!N25*(1-Plan1!$B$11)+N$1*Plan1!$E$16)-N$2-N$3)*N$4</f>
        <v>3352696.1562276408</v>
      </c>
      <c r="O25" s="55">
        <f>((Produção!O23*PreçoLivre!O25*(1-Plan1!$B$11)+O$1*Plan1!$E$16)-O$2-O$3)*O$4</f>
        <v>3044785.7587488447</v>
      </c>
      <c r="P25" s="55">
        <f>((Produção!P23*PreçoLivre!P25*(1-Plan1!$B$11)+P$1*Plan1!$E$16)-P$2-P$3)*P$4</f>
        <v>2819938.4259552415</v>
      </c>
      <c r="Q25" s="55">
        <f>((Produção!Q23*PreçoLivre!Q25*(1-Plan1!$B$11)+Q$1*Plan1!$E$16)-Q$2-Q$3)*Q$4</f>
        <v>2560435.0513423164</v>
      </c>
      <c r="R25" s="55">
        <f>((Produção!R23*PreçoLivre!R25*(1-Plan1!$B$11)+R$1*Plan1!$E$16)-R$2-R$3)*R$4</f>
        <v>1998367.349690346</v>
      </c>
      <c r="S25" s="55">
        <f>((Produção!S23*PreçoLivre!S25*(1-Plan1!$B$11)+S$1*Plan1!$E$16)-S$2-S$3)*S$4</f>
        <v>1761455.2493212069</v>
      </c>
      <c r="T25" s="55">
        <f>((Produção!T23*PreçoLivre!T25*(1-Plan1!$B$11)+T$1*Plan1!$E$16)-T$2-T$3)*T$4</f>
        <v>1681112.935918794</v>
      </c>
      <c r="U25" s="55">
        <f>((Produção!U23*PreçoLivre!U25*(1-Plan1!$B$11)+U$1*Plan1!$E$16)-U$2-U$3)*U$4</f>
        <v>1671581.9448063183</v>
      </c>
      <c r="V25" s="55">
        <f>((Produção!V23*PreçoLivre!V25*(1-Plan1!$B$11)+V$1*Plan1!$E$16)-V$2-V$3)*V$4</f>
        <v>1370481.6222119574</v>
      </c>
      <c r="W25" s="55"/>
    </row>
    <row r="26" spans="1:23" x14ac:dyDescent="0.25">
      <c r="A26" s="55">
        <f t="shared" si="0"/>
        <v>69680362.385451674</v>
      </c>
      <c r="B26" s="56">
        <v>21</v>
      </c>
      <c r="C26" s="55">
        <f>((Produção!C24*PreçoLivre!C26*(1-Plan1!$B$11)+C$1*Plan1!$E$16)-C$2-C$3)*C$4</f>
        <v>8440543.1454531662</v>
      </c>
      <c r="D26" s="55">
        <f>((Produção!D24*PreçoLivre!D26*(1-Plan1!$B$11)+D$1*Plan1!$E$16)-D$2-D$3)*D$4</f>
        <v>7686180.9389790315</v>
      </c>
      <c r="E26" s="55">
        <f>((Produção!E24*PreçoLivre!E26*(1-Plan1!$B$11)+E$1*Plan1!$E$16)-E$2-E$3)*E$4</f>
        <v>7144131.0405255603</v>
      </c>
      <c r="F26" s="55">
        <f>((Produção!F24*PreçoLivre!F26*(1-Plan1!$B$11)+F$1*Plan1!$E$16)-F$2-F$3)*F$4</f>
        <v>5351633.9420053586</v>
      </c>
      <c r="G26" s="55">
        <f>((Produção!G24*PreçoLivre!G26*(1-Plan1!$B$11)+G$1*Plan1!$E$16)-G$2-G$3)*G$4</f>
        <v>4924055.9933313914</v>
      </c>
      <c r="H26" s="55">
        <f>((Produção!H24*PreçoLivre!H26*(1-Plan1!$B$11)+H$1*Plan1!$E$16)-H$2-H$3)*H$4</f>
        <v>4305868.6146675656</v>
      </c>
      <c r="I26" s="55">
        <f>((Produção!I24*PreçoLivre!I26*(1-Plan1!$B$11)+I$1*Plan1!$E$16)-I$2-I$3)*I$4</f>
        <v>3690735.6479828386</v>
      </c>
      <c r="J26" s="55">
        <f>((Produção!J24*PreçoLivre!J26*(1-Plan1!$B$11)+J$1*Plan1!$E$16)-J$2-J$3)*J$4</f>
        <v>3285397.2860798305</v>
      </c>
      <c r="K26" s="55">
        <f>((Produção!K24*PreçoLivre!K26*(1-Plan1!$B$11)+K$1*Plan1!$E$16)-K$2-K$3)*K$4</f>
        <v>3069858.7906558677</v>
      </c>
      <c r="L26" s="55">
        <f>((Produção!L24*PreçoLivre!L26*(1-Plan1!$B$11)+L$1*Plan1!$E$16)-L$2-L$3)*L$4</f>
        <v>2859938.307542644</v>
      </c>
      <c r="M26" s="55">
        <f>((Produção!M24*PreçoLivre!M26*(1-Plan1!$B$11)+M$1*Plan1!$E$16)-M$2-M$3)*M$4</f>
        <v>2448584.9732658747</v>
      </c>
      <c r="N26" s="55">
        <f>((Produção!N24*PreçoLivre!N26*(1-Plan1!$B$11)+N$1*Plan1!$E$16)-N$2-N$3)*N$4</f>
        <v>2443227.33503304</v>
      </c>
      <c r="O26" s="55">
        <f>((Produção!O24*PreçoLivre!O26*(1-Plan1!$B$11)+O$1*Plan1!$E$16)-O$2-O$3)*O$4</f>
        <v>2277553.0545355366</v>
      </c>
      <c r="P26" s="55">
        <f>((Produção!P24*PreçoLivre!P26*(1-Plan1!$B$11)+P$1*Plan1!$E$16)-P$2-P$3)*P$4</f>
        <v>2146949.5796295414</v>
      </c>
      <c r="Q26" s="55">
        <f>((Produção!Q24*PreçoLivre!Q26*(1-Plan1!$B$11)+Q$1*Plan1!$E$16)-Q$2-Q$3)*Q$4</f>
        <v>1831394.698505044</v>
      </c>
      <c r="R26" s="55">
        <f>((Produção!R24*PreçoLivre!R26*(1-Plan1!$B$11)+R$1*Plan1!$E$16)-R$2-R$3)*R$4</f>
        <v>1689731.7615409612</v>
      </c>
      <c r="S26" s="55">
        <f>((Produção!S24*PreçoLivre!S26*(1-Plan1!$B$11)+S$1*Plan1!$E$16)-S$2-S$3)*S$4</f>
        <v>1590872.3998871872</v>
      </c>
      <c r="T26" s="55">
        <f>((Produção!T24*PreçoLivre!T26*(1-Plan1!$B$11)+T$1*Plan1!$E$16)-T$2-T$3)*T$4</f>
        <v>1533904.2305950117</v>
      </c>
      <c r="U26" s="55">
        <f>((Produção!U24*PreçoLivre!U26*(1-Plan1!$B$11)+U$1*Plan1!$E$16)-U$2-U$3)*U$4</f>
        <v>1509067.6125946508</v>
      </c>
      <c r="V26" s="55">
        <f>((Produção!V24*PreçoLivre!V26*(1-Plan1!$B$11)+V$1*Plan1!$E$16)-V$2-V$3)*V$4</f>
        <v>1450733.0326415806</v>
      </c>
      <c r="W26" s="55"/>
    </row>
    <row r="27" spans="1:23" x14ac:dyDescent="0.25">
      <c r="A27" s="55">
        <f t="shared" si="0"/>
        <v>86558056.891333982</v>
      </c>
      <c r="B27" s="56">
        <v>22</v>
      </c>
      <c r="C27" s="55">
        <f>((Produção!C25*PreçoLivre!C27*(1-Plan1!$B$11)+C$1*Plan1!$E$16)-C$2-C$3)*C$4</f>
        <v>9084753.1656563301</v>
      </c>
      <c r="D27" s="55">
        <f>((Produção!D25*PreçoLivre!D27*(1-Plan1!$B$11)+D$1*Plan1!$E$16)-D$2-D$3)*D$4</f>
        <v>8581975.5002826601</v>
      </c>
      <c r="E27" s="55">
        <f>((Produção!E25*PreçoLivre!E27*(1-Plan1!$B$11)+E$1*Plan1!$E$16)-E$2-E$3)*E$4</f>
        <v>7867931.5015490865</v>
      </c>
      <c r="F27" s="55">
        <f>((Produção!F25*PreçoLivre!F27*(1-Plan1!$B$11)+F$1*Plan1!$E$16)-F$2-F$3)*F$4</f>
        <v>7141696.4521077387</v>
      </c>
      <c r="G27" s="55">
        <f>((Produção!G25*PreçoLivre!G27*(1-Plan1!$B$11)+G$1*Plan1!$E$16)-G$2-G$3)*G$4</f>
        <v>6924811.0721552419</v>
      </c>
      <c r="H27" s="55">
        <f>((Produção!H25*PreçoLivre!H27*(1-Plan1!$B$11)+H$1*Plan1!$E$16)-H$2-H$3)*H$4</f>
        <v>6296337.7747064251</v>
      </c>
      <c r="I27" s="55">
        <f>((Produção!I25*PreçoLivre!I27*(1-Plan1!$B$11)+I$1*Plan1!$E$16)-I$2-I$3)*I$4</f>
        <v>5133670.1990362052</v>
      </c>
      <c r="J27" s="55">
        <f>((Produção!J25*PreçoLivre!J27*(1-Plan1!$B$11)+J$1*Plan1!$E$16)-J$2-J$3)*J$4</f>
        <v>4922215.3241572175</v>
      </c>
      <c r="K27" s="55">
        <f>((Produção!K25*PreçoLivre!K27*(1-Plan1!$B$11)+K$1*Plan1!$E$16)-K$2-K$3)*K$4</f>
        <v>5047452.2635032842</v>
      </c>
      <c r="L27" s="55">
        <f>((Produção!L25*PreçoLivre!L27*(1-Plan1!$B$11)+L$1*Plan1!$E$16)-L$2-L$3)*L$4</f>
        <v>4262430.0679866066</v>
      </c>
      <c r="M27" s="55">
        <f>((Produção!M25*PreçoLivre!M27*(1-Plan1!$B$11)+M$1*Plan1!$E$16)-M$2-M$3)*M$4</f>
        <v>3294392.8065306861</v>
      </c>
      <c r="N27" s="55">
        <f>((Produção!N25*PreçoLivre!N27*(1-Plan1!$B$11)+N$1*Plan1!$E$16)-N$2-N$3)*N$4</f>
        <v>2827318.2530561443</v>
      </c>
      <c r="O27" s="55">
        <f>((Produção!O25*PreçoLivre!O27*(1-Plan1!$B$11)+O$1*Plan1!$E$16)-O$2-O$3)*O$4</f>
        <v>2449708.4067941317</v>
      </c>
      <c r="P27" s="55">
        <f>((Produção!P25*PreçoLivre!P27*(1-Plan1!$B$11)+P$1*Plan1!$E$16)-P$2-P$3)*P$4</f>
        <v>2462002.5652797963</v>
      </c>
      <c r="Q27" s="55">
        <f>((Produção!Q25*PreçoLivre!Q27*(1-Plan1!$B$11)+Q$1*Plan1!$E$16)-Q$2-Q$3)*Q$4</f>
        <v>2188376.201456429</v>
      </c>
      <c r="R27" s="55">
        <f>((Produção!R25*PreçoLivre!R27*(1-Plan1!$B$11)+R$1*Plan1!$E$16)-R$2-R$3)*R$4</f>
        <v>1864254.122504326</v>
      </c>
      <c r="S27" s="55">
        <f>((Produção!S25*PreçoLivre!S27*(1-Plan1!$B$11)+S$1*Plan1!$E$16)-S$2-S$3)*S$4</f>
        <v>1781550.923717604</v>
      </c>
      <c r="T27" s="55">
        <f>((Produção!T25*PreçoLivre!T27*(1-Plan1!$B$11)+T$1*Plan1!$E$16)-T$2-T$3)*T$4</f>
        <v>1596163.9259411381</v>
      </c>
      <c r="U27" s="55">
        <f>((Produção!U25*PreçoLivre!U27*(1-Plan1!$B$11)+U$1*Plan1!$E$16)-U$2-U$3)*U$4</f>
        <v>1468500.2915815462</v>
      </c>
      <c r="V27" s="55">
        <f>((Produção!V25*PreçoLivre!V27*(1-Plan1!$B$11)+V$1*Plan1!$E$16)-V$2-V$3)*V$4</f>
        <v>1362516.0733314021</v>
      </c>
      <c r="W27" s="55"/>
    </row>
    <row r="28" spans="1:23" x14ac:dyDescent="0.25">
      <c r="A28" s="55">
        <f t="shared" si="0"/>
        <v>74141290.196056902</v>
      </c>
      <c r="B28" s="56">
        <v>23</v>
      </c>
      <c r="C28" s="55">
        <f>((Produção!C26*PreçoLivre!C28*(1-Plan1!$B$11)+C$1*Plan1!$E$16)-C$2-C$3)*C$4</f>
        <v>8523717.8518832438</v>
      </c>
      <c r="D28" s="55">
        <f>((Produção!D26*PreçoLivre!D28*(1-Plan1!$B$11)+D$1*Plan1!$E$16)-D$2-D$3)*D$4</f>
        <v>6835206.9133797102</v>
      </c>
      <c r="E28" s="55">
        <f>((Produção!E26*PreçoLivre!E28*(1-Plan1!$B$11)+E$1*Plan1!$E$16)-E$2-E$3)*E$4</f>
        <v>6292858.0132638756</v>
      </c>
      <c r="F28" s="55">
        <f>((Produção!F26*PreçoLivre!F28*(1-Plan1!$B$11)+F$1*Plan1!$E$16)-F$2-F$3)*F$4</f>
        <v>5819682.3245471055</v>
      </c>
      <c r="G28" s="55">
        <f>((Produção!G26*PreçoLivre!G28*(1-Plan1!$B$11)+G$1*Plan1!$E$16)-G$2-G$3)*G$4</f>
        <v>5242839.2258933019</v>
      </c>
      <c r="H28" s="55">
        <f>((Produção!H26*PreçoLivre!H28*(1-Plan1!$B$11)+H$1*Plan1!$E$16)-H$2-H$3)*H$4</f>
        <v>5118119.2623870391</v>
      </c>
      <c r="I28" s="55">
        <f>((Produção!I26*PreçoLivre!I28*(1-Plan1!$B$11)+I$1*Plan1!$E$16)-I$2-I$3)*I$4</f>
        <v>4369351.3790872227</v>
      </c>
      <c r="J28" s="55">
        <f>((Produção!J26*PreçoLivre!J28*(1-Plan1!$B$11)+J$1*Plan1!$E$16)-J$2-J$3)*J$4</f>
        <v>3957037.4707942074</v>
      </c>
      <c r="K28" s="55">
        <f>((Produção!K26*PreçoLivre!K28*(1-Plan1!$B$11)+K$1*Plan1!$E$16)-K$2-K$3)*K$4</f>
        <v>3890015.1972844768</v>
      </c>
      <c r="L28" s="55">
        <f>((Produção!L26*PreçoLivre!L28*(1-Plan1!$B$11)+L$1*Plan1!$E$16)-L$2-L$3)*L$4</f>
        <v>3593255.9998971983</v>
      </c>
      <c r="M28" s="55">
        <f>((Produção!M26*PreçoLivre!M28*(1-Plan1!$B$11)+M$1*Plan1!$E$16)-M$2-M$3)*M$4</f>
        <v>3012489.2519760486</v>
      </c>
      <c r="N28" s="55">
        <f>((Produção!N26*PreçoLivre!N28*(1-Plan1!$B$11)+N$1*Plan1!$E$16)-N$2-N$3)*N$4</f>
        <v>2740589.8358420236</v>
      </c>
      <c r="O28" s="55">
        <f>((Produção!O26*PreçoLivre!O28*(1-Plan1!$B$11)+O$1*Plan1!$E$16)-O$2-O$3)*O$4</f>
        <v>2187909.3747551157</v>
      </c>
      <c r="P28" s="55">
        <f>((Produção!P26*PreçoLivre!P28*(1-Plan1!$B$11)+P$1*Plan1!$E$16)-P$2-P$3)*P$4</f>
        <v>2201931.9841247592</v>
      </c>
      <c r="Q28" s="55">
        <f>((Produção!Q26*PreçoLivre!Q28*(1-Plan1!$B$11)+Q$1*Plan1!$E$16)-Q$2-Q$3)*Q$4</f>
        <v>2080250.0886774585</v>
      </c>
      <c r="R28" s="55">
        <f>((Produção!R26*PreçoLivre!R28*(1-Plan1!$B$11)+R$1*Plan1!$E$16)-R$2-R$3)*R$4</f>
        <v>1968387.7522767838</v>
      </c>
      <c r="S28" s="55">
        <f>((Produção!S26*PreçoLivre!S28*(1-Plan1!$B$11)+S$1*Plan1!$E$16)-S$2-S$3)*S$4</f>
        <v>1903699.2377604581</v>
      </c>
      <c r="T28" s="55">
        <f>((Produção!T26*PreçoLivre!T28*(1-Plan1!$B$11)+T$1*Plan1!$E$16)-T$2-T$3)*T$4</f>
        <v>1680635.7172804594</v>
      </c>
      <c r="U28" s="55">
        <f>((Produção!U26*PreçoLivre!U28*(1-Plan1!$B$11)+U$1*Plan1!$E$16)-U$2-U$3)*U$4</f>
        <v>1433360.0025579205</v>
      </c>
      <c r="V28" s="55">
        <f>((Produção!V26*PreçoLivre!V28*(1-Plan1!$B$11)+V$1*Plan1!$E$16)-V$2-V$3)*V$4</f>
        <v>1289953.3123885153</v>
      </c>
      <c r="W28" s="55"/>
    </row>
    <row r="29" spans="1:23" x14ac:dyDescent="0.25">
      <c r="A29" s="55">
        <f t="shared" si="0"/>
        <v>82051712.92439878</v>
      </c>
      <c r="B29" s="56">
        <v>24</v>
      </c>
      <c r="C29" s="55">
        <f>((Produção!C27*PreçoLivre!C29*(1-Plan1!$B$11)+C$1*Plan1!$E$16)-C$2-C$3)*C$4</f>
        <v>8950426.7679598778</v>
      </c>
      <c r="D29" s="55">
        <f>((Produção!D27*PreçoLivre!D29*(1-Plan1!$B$11)+D$1*Plan1!$E$16)-D$2-D$3)*D$4</f>
        <v>8302665.3182774661</v>
      </c>
      <c r="E29" s="55">
        <f>((Produção!E27*PreçoLivre!E29*(1-Plan1!$B$11)+E$1*Plan1!$E$16)-E$2-E$3)*E$4</f>
        <v>7937561.3402058091</v>
      </c>
      <c r="F29" s="55">
        <f>((Produção!F27*PreçoLivre!F29*(1-Plan1!$B$11)+F$1*Plan1!$E$16)-F$2-F$3)*F$4</f>
        <v>6654338.8858897667</v>
      </c>
      <c r="G29" s="55">
        <f>((Produção!G27*PreçoLivre!G29*(1-Plan1!$B$11)+G$1*Plan1!$E$16)-G$2-G$3)*G$4</f>
        <v>6092908.1926416615</v>
      </c>
      <c r="H29" s="55">
        <f>((Produção!H27*PreçoLivre!H29*(1-Plan1!$B$11)+H$1*Plan1!$E$16)-H$2-H$3)*H$4</f>
        <v>5336354.7465384519</v>
      </c>
      <c r="I29" s="55">
        <f>((Produção!I27*PreçoLivre!I29*(1-Plan1!$B$11)+I$1*Plan1!$E$16)-I$2-I$3)*I$4</f>
        <v>4701847.9332063822</v>
      </c>
      <c r="J29" s="55">
        <f>((Produção!J27*PreçoLivre!J29*(1-Plan1!$B$11)+J$1*Plan1!$E$16)-J$2-J$3)*J$4</f>
        <v>4365342.2324983068</v>
      </c>
      <c r="K29" s="55">
        <f>((Produção!K27*PreçoLivre!K29*(1-Plan1!$B$11)+K$1*Plan1!$E$16)-K$2-K$3)*K$4</f>
        <v>3837276.4190617362</v>
      </c>
      <c r="L29" s="55">
        <f>((Produção!L27*PreçoLivre!L29*(1-Plan1!$B$11)+L$1*Plan1!$E$16)-L$2-L$3)*L$4</f>
        <v>3653333.2918402283</v>
      </c>
      <c r="M29" s="55">
        <f>((Produção!M27*PreçoLivre!M29*(1-Plan1!$B$11)+M$1*Plan1!$E$16)-M$2-M$3)*M$4</f>
        <v>3102610.091766458</v>
      </c>
      <c r="N29" s="55">
        <f>((Produção!N27*PreçoLivre!N29*(1-Plan1!$B$11)+N$1*Plan1!$E$16)-N$2-N$3)*N$4</f>
        <v>2772488.4956874526</v>
      </c>
      <c r="O29" s="55">
        <f>((Produção!O27*PreçoLivre!O29*(1-Plan1!$B$11)+O$1*Plan1!$E$16)-O$2-O$3)*O$4</f>
        <v>2679024.2149849501</v>
      </c>
      <c r="P29" s="55">
        <f>((Produção!P27*PreçoLivre!P29*(1-Plan1!$B$11)+P$1*Plan1!$E$16)-P$2-P$3)*P$4</f>
        <v>2497635.4055667734</v>
      </c>
      <c r="Q29" s="55">
        <f>((Produção!Q27*PreçoLivre!Q29*(1-Plan1!$B$11)+Q$1*Plan1!$E$16)-Q$2-Q$3)*Q$4</f>
        <v>2291096.1555537889</v>
      </c>
      <c r="R29" s="55">
        <f>((Produção!R27*PreçoLivre!R29*(1-Plan1!$B$11)+R$1*Plan1!$E$16)-R$2-R$3)*R$4</f>
        <v>2003352.8825987801</v>
      </c>
      <c r="S29" s="55">
        <f>((Produção!S27*PreçoLivre!S29*(1-Plan1!$B$11)+S$1*Plan1!$E$16)-S$2-S$3)*S$4</f>
        <v>1855222.3799841534</v>
      </c>
      <c r="T29" s="55">
        <f>((Produção!T27*PreçoLivre!T29*(1-Plan1!$B$11)+T$1*Plan1!$E$16)-T$2-T$3)*T$4</f>
        <v>1947639.5231745963</v>
      </c>
      <c r="U29" s="55">
        <f>((Produção!U27*PreçoLivre!U29*(1-Plan1!$B$11)+U$1*Plan1!$E$16)-U$2-U$3)*U$4</f>
        <v>1597757.2809107578</v>
      </c>
      <c r="V29" s="55">
        <f>((Produção!V27*PreçoLivre!V29*(1-Plan1!$B$11)+V$1*Plan1!$E$16)-V$2-V$3)*V$4</f>
        <v>1472831.3660513712</v>
      </c>
      <c r="W29" s="55"/>
    </row>
    <row r="30" spans="1:23" x14ac:dyDescent="0.25">
      <c r="A30" s="55">
        <f t="shared" si="0"/>
        <v>90951289.943675235</v>
      </c>
      <c r="B30" s="56">
        <v>25</v>
      </c>
      <c r="C30" s="55">
        <f>((Produção!C28*PreçoLivre!C30*(1-Plan1!$B$11)+C$1*Plan1!$E$16)-C$2-C$3)*C$4</f>
        <v>8760604.0711800046</v>
      </c>
      <c r="D30" s="55">
        <f>((Produção!D28*PreçoLivre!D30*(1-Plan1!$B$11)+D$1*Plan1!$E$16)-D$2-D$3)*D$4</f>
        <v>8158591.5500216391</v>
      </c>
      <c r="E30" s="55">
        <f>((Produção!E28*PreçoLivre!E30*(1-Plan1!$B$11)+E$1*Plan1!$E$16)-E$2-E$3)*E$4</f>
        <v>6698924.6662893202</v>
      </c>
      <c r="F30" s="55">
        <f>((Produção!F28*PreçoLivre!F30*(1-Plan1!$B$11)+F$1*Plan1!$E$16)-F$2-F$3)*F$4</f>
        <v>7014751.8672692245</v>
      </c>
      <c r="G30" s="55">
        <f>((Produção!G28*PreçoLivre!G30*(1-Plan1!$B$11)+G$1*Plan1!$E$16)-G$2-G$3)*G$4</f>
        <v>6571200.7139648367</v>
      </c>
      <c r="H30" s="55">
        <f>((Produção!H28*PreçoLivre!H30*(1-Plan1!$B$11)+H$1*Plan1!$E$16)-H$2-H$3)*H$4</f>
        <v>5923116.351483264</v>
      </c>
      <c r="I30" s="55">
        <f>((Produção!I28*PreçoLivre!I30*(1-Plan1!$B$11)+I$1*Plan1!$E$16)-I$2-I$3)*I$4</f>
        <v>5769747.9381462317</v>
      </c>
      <c r="J30" s="55">
        <f>((Produção!J28*PreçoLivre!J30*(1-Plan1!$B$11)+J$1*Plan1!$E$16)-J$2-J$3)*J$4</f>
        <v>5756659.7909712438</v>
      </c>
      <c r="K30" s="55">
        <f>((Produção!K28*PreçoLivre!K30*(1-Plan1!$B$11)+K$1*Plan1!$E$16)-K$2-K$3)*K$4</f>
        <v>6080497.8644553209</v>
      </c>
      <c r="L30" s="55">
        <f>((Produção!L28*PreçoLivre!L30*(1-Plan1!$B$11)+L$1*Plan1!$E$16)-L$2-L$3)*L$4</f>
        <v>4833167.7980407253</v>
      </c>
      <c r="M30" s="55">
        <f>((Produção!M28*PreçoLivre!M30*(1-Plan1!$B$11)+M$1*Plan1!$E$16)-M$2-M$3)*M$4</f>
        <v>4024554.1441928218</v>
      </c>
      <c r="N30" s="55">
        <f>((Produção!N28*PreçoLivre!N30*(1-Plan1!$B$11)+N$1*Plan1!$E$16)-N$2-N$3)*N$4</f>
        <v>3461002.402414768</v>
      </c>
      <c r="O30" s="55">
        <f>((Produção!O28*PreçoLivre!O30*(1-Plan1!$B$11)+O$1*Plan1!$E$16)-O$2-O$3)*O$4</f>
        <v>3150121.2777924044</v>
      </c>
      <c r="P30" s="55">
        <f>((Produção!P28*PreçoLivre!P30*(1-Plan1!$B$11)+P$1*Plan1!$E$16)-P$2-P$3)*P$4</f>
        <v>2763863.286047881</v>
      </c>
      <c r="Q30" s="55">
        <f>((Produção!Q28*PreçoLivre!Q30*(1-Plan1!$B$11)+Q$1*Plan1!$E$16)-Q$2-Q$3)*Q$4</f>
        <v>2524666.4924741574</v>
      </c>
      <c r="R30" s="55">
        <f>((Produção!R28*PreçoLivre!R30*(1-Plan1!$B$11)+R$1*Plan1!$E$16)-R$2-R$3)*R$4</f>
        <v>2281910.7604029845</v>
      </c>
      <c r="S30" s="55">
        <f>((Produção!S28*PreçoLivre!S30*(1-Plan1!$B$11)+S$1*Plan1!$E$16)-S$2-S$3)*S$4</f>
        <v>2092335.3702929022</v>
      </c>
      <c r="T30" s="55">
        <f>((Produção!T28*PreçoLivre!T30*(1-Plan1!$B$11)+T$1*Plan1!$E$16)-T$2-T$3)*T$4</f>
        <v>1881759.2833242607</v>
      </c>
      <c r="U30" s="55">
        <f>((Produção!U28*PreçoLivre!U30*(1-Plan1!$B$11)+U$1*Plan1!$E$16)-U$2-U$3)*U$4</f>
        <v>1643582.1719130767</v>
      </c>
      <c r="V30" s="55">
        <f>((Produção!V28*PreçoLivre!V30*(1-Plan1!$B$11)+V$1*Plan1!$E$16)-V$2-V$3)*V$4</f>
        <v>1560232.142998192</v>
      </c>
      <c r="W30" s="55"/>
    </row>
    <row r="31" spans="1:23" x14ac:dyDescent="0.25">
      <c r="A31" s="55">
        <f t="shared" si="0"/>
        <v>63924189.428506792</v>
      </c>
      <c r="B31" s="56">
        <v>26</v>
      </c>
      <c r="C31" s="55">
        <f>((Produção!C29*PreçoLivre!C31*(1-Plan1!$B$11)+C$1*Plan1!$E$16)-C$2-C$3)*C$4</f>
        <v>7918223.6198708918</v>
      </c>
      <c r="D31" s="55">
        <f>((Produção!D29*PreçoLivre!D31*(1-Plan1!$B$11)+D$1*Plan1!$E$16)-D$2-D$3)*D$4</f>
        <v>6882555.1367534297</v>
      </c>
      <c r="E31" s="55">
        <f>((Produção!E29*PreçoLivre!E31*(1-Plan1!$B$11)+E$1*Plan1!$E$16)-E$2-E$3)*E$4</f>
        <v>6249309.9249491878</v>
      </c>
      <c r="F31" s="55">
        <f>((Produção!F29*PreçoLivre!F31*(1-Plan1!$B$11)+F$1*Plan1!$E$16)-F$2-F$3)*F$4</f>
        <v>5419450.6861328166</v>
      </c>
      <c r="G31" s="55">
        <f>((Produção!G29*PreçoLivre!G31*(1-Plan1!$B$11)+G$1*Plan1!$E$16)-G$2-G$3)*G$4</f>
        <v>5031626.374955724</v>
      </c>
      <c r="H31" s="55">
        <f>((Produção!H29*PreçoLivre!H31*(1-Plan1!$B$11)+H$1*Plan1!$E$16)-H$2-H$3)*H$4</f>
        <v>4008423.3491780157</v>
      </c>
      <c r="I31" s="55">
        <f>((Produção!I29*PreçoLivre!I31*(1-Plan1!$B$11)+I$1*Plan1!$E$16)-I$2-I$3)*I$4</f>
        <v>3878799.4362045769</v>
      </c>
      <c r="J31" s="55">
        <f>((Produção!J29*PreçoLivre!J31*(1-Plan1!$B$11)+J$1*Plan1!$E$16)-J$2-J$3)*J$4</f>
        <v>3690711.9769542227</v>
      </c>
      <c r="K31" s="55">
        <f>((Produção!K29*PreçoLivre!K31*(1-Plan1!$B$11)+K$1*Plan1!$E$16)-K$2-K$3)*K$4</f>
        <v>3058656.157725547</v>
      </c>
      <c r="L31" s="55">
        <f>((Produção!L29*PreçoLivre!L31*(1-Plan1!$B$11)+L$1*Plan1!$E$16)-L$2-L$3)*L$4</f>
        <v>2769950.6813616268</v>
      </c>
      <c r="M31" s="55">
        <f>((Produção!M29*PreçoLivre!M31*(1-Plan1!$B$11)+M$1*Plan1!$E$16)-M$2-M$3)*M$4</f>
        <v>2490715.7469942081</v>
      </c>
      <c r="N31" s="55">
        <f>((Produção!N29*PreçoLivre!N31*(1-Plan1!$B$11)+N$1*Plan1!$E$16)-N$2-N$3)*N$4</f>
        <v>2153257.7891624053</v>
      </c>
      <c r="O31" s="55">
        <f>((Produção!O29*PreçoLivre!O31*(1-Plan1!$B$11)+O$1*Plan1!$E$16)-O$2-O$3)*O$4</f>
        <v>1954050.9065059579</v>
      </c>
      <c r="P31" s="55">
        <f>((Produção!P29*PreçoLivre!P31*(1-Plan1!$B$11)+P$1*Plan1!$E$16)-P$2-P$3)*P$4</f>
        <v>1550213.6267267677</v>
      </c>
      <c r="Q31" s="55">
        <f>((Produção!Q29*PreçoLivre!Q31*(1-Plan1!$B$11)+Q$1*Plan1!$E$16)-Q$2-Q$3)*Q$4</f>
        <v>1351409.9885208544</v>
      </c>
      <c r="R31" s="55">
        <f>((Produção!R29*PreçoLivre!R31*(1-Plan1!$B$11)+R$1*Plan1!$E$16)-R$2-R$3)*R$4</f>
        <v>1262366.9970056969</v>
      </c>
      <c r="S31" s="55">
        <f>((Produção!S29*PreçoLivre!S31*(1-Plan1!$B$11)+S$1*Plan1!$E$16)-S$2-S$3)*S$4</f>
        <v>1235839.4950340712</v>
      </c>
      <c r="T31" s="55">
        <f>((Produção!T29*PreçoLivre!T31*(1-Plan1!$B$11)+T$1*Plan1!$E$16)-T$2-T$3)*T$4</f>
        <v>1178599.3097722069</v>
      </c>
      <c r="U31" s="55">
        <f>((Produção!U29*PreçoLivre!U31*(1-Plan1!$B$11)+U$1*Plan1!$E$16)-U$2-U$3)*U$4</f>
        <v>960618.03520749439</v>
      </c>
      <c r="V31" s="55">
        <f>((Produção!V29*PreçoLivre!V31*(1-Plan1!$B$11)+V$1*Plan1!$E$16)-V$2-V$3)*V$4</f>
        <v>879410.18949110387</v>
      </c>
      <c r="W31" s="55"/>
    </row>
    <row r="32" spans="1:23" x14ac:dyDescent="0.25">
      <c r="A32" s="55">
        <f t="shared" si="0"/>
        <v>80650343.293336198</v>
      </c>
      <c r="B32" s="56">
        <v>27</v>
      </c>
      <c r="C32" s="55">
        <f>((Produção!C30*PreçoLivre!C32*(1-Plan1!$B$11)+C$1*Plan1!$E$16)-C$2-C$3)*C$4</f>
        <v>8264288.8588290866</v>
      </c>
      <c r="D32" s="55">
        <f>((Produção!D30*PreçoLivre!D32*(1-Plan1!$B$11)+D$1*Plan1!$E$16)-D$2-D$3)*D$4</f>
        <v>7335392.2418170413</v>
      </c>
      <c r="E32" s="55">
        <f>((Produção!E30*PreçoLivre!E32*(1-Plan1!$B$11)+E$1*Plan1!$E$16)-E$2-E$3)*E$4</f>
        <v>7453252.9926699363</v>
      </c>
      <c r="F32" s="55">
        <f>((Produção!F30*PreçoLivre!F32*(1-Plan1!$B$11)+F$1*Plan1!$E$16)-F$2-F$3)*F$4</f>
        <v>6523180.9568656161</v>
      </c>
      <c r="G32" s="55">
        <f>((Produção!G30*PreçoLivre!G32*(1-Plan1!$B$11)+G$1*Plan1!$E$16)-G$2-G$3)*G$4</f>
        <v>5824958.0966167934</v>
      </c>
      <c r="H32" s="55">
        <f>((Produção!H30*PreçoLivre!H32*(1-Plan1!$B$11)+H$1*Plan1!$E$16)-H$2-H$3)*H$4</f>
        <v>5356331.3384657158</v>
      </c>
      <c r="I32" s="55">
        <f>((Produção!I30*PreçoLivre!I32*(1-Plan1!$B$11)+I$1*Plan1!$E$16)-I$2-I$3)*I$4</f>
        <v>5392654.9121242007</v>
      </c>
      <c r="J32" s="55">
        <f>((Produção!J30*PreçoLivre!J32*(1-Plan1!$B$11)+J$1*Plan1!$E$16)-J$2-J$3)*J$4</f>
        <v>4947243.147806284</v>
      </c>
      <c r="K32" s="55">
        <f>((Produção!K30*PreçoLivre!K32*(1-Plan1!$B$11)+K$1*Plan1!$E$16)-K$2-K$3)*K$4</f>
        <v>4576650.0151222348</v>
      </c>
      <c r="L32" s="55">
        <f>((Produção!L30*PreçoLivre!L32*(1-Plan1!$B$11)+L$1*Plan1!$E$16)-L$2-L$3)*L$4</f>
        <v>3292404.5535586504</v>
      </c>
      <c r="M32" s="55">
        <f>((Produção!M30*PreçoLivre!M32*(1-Plan1!$B$11)+M$1*Plan1!$E$16)-M$2-M$3)*M$4</f>
        <v>3039492.7769669364</v>
      </c>
      <c r="N32" s="55">
        <f>((Produção!N30*PreçoLivre!N32*(1-Plan1!$B$11)+N$1*Plan1!$E$16)-N$2-N$3)*N$4</f>
        <v>2732991.0826820177</v>
      </c>
      <c r="O32" s="55">
        <f>((Produção!O30*PreçoLivre!O32*(1-Plan1!$B$11)+O$1*Plan1!$E$16)-O$2-O$3)*O$4</f>
        <v>2732488.5425156136</v>
      </c>
      <c r="P32" s="55">
        <f>((Produção!P30*PreçoLivre!P32*(1-Plan1!$B$11)+P$1*Plan1!$E$16)-P$2-P$3)*P$4</f>
        <v>2590845.6117327898</v>
      </c>
      <c r="Q32" s="55">
        <f>((Produção!Q30*PreçoLivre!Q32*(1-Plan1!$B$11)+Q$1*Plan1!$E$16)-Q$2-Q$3)*Q$4</f>
        <v>2360609.1051026592</v>
      </c>
      <c r="R32" s="55">
        <f>((Produção!R30*PreçoLivre!R32*(1-Plan1!$B$11)+R$1*Plan1!$E$16)-R$2-R$3)*R$4</f>
        <v>1932764.9744919885</v>
      </c>
      <c r="S32" s="55">
        <f>((Produção!S30*PreçoLivre!S32*(1-Plan1!$B$11)+S$1*Plan1!$E$16)-S$2-S$3)*S$4</f>
        <v>1788614.5380665029</v>
      </c>
      <c r="T32" s="55">
        <f>((Produção!T30*PreçoLivre!T32*(1-Plan1!$B$11)+T$1*Plan1!$E$16)-T$2-T$3)*T$4</f>
        <v>1736186.9355313417</v>
      </c>
      <c r="U32" s="55">
        <f>((Produção!U30*PreçoLivre!U32*(1-Plan1!$B$11)+U$1*Plan1!$E$16)-U$2-U$3)*U$4</f>
        <v>1467136.5120679331</v>
      </c>
      <c r="V32" s="55">
        <f>((Produção!V30*PreçoLivre!V32*(1-Plan1!$B$11)+V$1*Plan1!$E$16)-V$2-V$3)*V$4</f>
        <v>1302856.1003028518</v>
      </c>
      <c r="W32" s="55"/>
    </row>
    <row r="33" spans="1:23" x14ac:dyDescent="0.25">
      <c r="A33" s="55">
        <f t="shared" si="0"/>
        <v>101288733.35261594</v>
      </c>
      <c r="B33" s="56">
        <v>28</v>
      </c>
      <c r="C33" s="55">
        <f>((Produção!C31*PreçoLivre!C33*(1-Plan1!$B$11)+C$1*Plan1!$E$16)-C$2-C$3)*C$4</f>
        <v>9146660.8337204866</v>
      </c>
      <c r="D33" s="55">
        <f>((Produção!D31*PreçoLivre!D33*(1-Plan1!$B$11)+D$1*Plan1!$E$16)-D$2-D$3)*D$4</f>
        <v>9157149.4533302579</v>
      </c>
      <c r="E33" s="55">
        <f>((Produção!E31*PreçoLivre!E33*(1-Plan1!$B$11)+E$1*Plan1!$E$16)-E$2-E$3)*E$4</f>
        <v>7787865.4498192873</v>
      </c>
      <c r="F33" s="55">
        <f>((Produção!F31*PreçoLivre!F33*(1-Plan1!$B$11)+F$1*Plan1!$E$16)-F$2-F$3)*F$4</f>
        <v>7670257.1069858326</v>
      </c>
      <c r="G33" s="55">
        <f>((Produção!G31*PreçoLivre!G33*(1-Plan1!$B$11)+G$1*Plan1!$E$16)-G$2-G$3)*G$4</f>
        <v>7224172.2547638686</v>
      </c>
      <c r="H33" s="55">
        <f>((Produção!H31*PreçoLivre!H33*(1-Plan1!$B$11)+H$1*Plan1!$E$16)-H$2-H$3)*H$4</f>
        <v>7050003.975878275</v>
      </c>
      <c r="I33" s="55">
        <f>((Produção!I31*PreçoLivre!I33*(1-Plan1!$B$11)+I$1*Plan1!$E$16)-I$2-I$3)*I$4</f>
        <v>5880515.7810676247</v>
      </c>
      <c r="J33" s="55">
        <f>((Produção!J31*PreçoLivre!J33*(1-Plan1!$B$11)+J$1*Plan1!$E$16)-J$2-J$3)*J$4</f>
        <v>5487393.9843218829</v>
      </c>
      <c r="K33" s="55">
        <f>((Produção!K31*PreçoLivre!K33*(1-Plan1!$B$11)+K$1*Plan1!$E$16)-K$2-K$3)*K$4</f>
        <v>4977031.3131423378</v>
      </c>
      <c r="L33" s="55">
        <f>((Produção!L31*PreçoLivre!L33*(1-Plan1!$B$11)+L$1*Plan1!$E$16)-L$2-L$3)*L$4</f>
        <v>4692975.902467628</v>
      </c>
      <c r="M33" s="55">
        <f>((Produção!M31*PreçoLivre!M33*(1-Plan1!$B$11)+M$1*Plan1!$E$16)-M$2-M$3)*M$4</f>
        <v>4480642.5298681539</v>
      </c>
      <c r="N33" s="55">
        <f>((Produção!N31*PreçoLivre!N33*(1-Plan1!$B$11)+N$1*Plan1!$E$16)-N$2-N$3)*N$4</f>
        <v>4421274.9810006469</v>
      </c>
      <c r="O33" s="55">
        <f>((Produção!O31*PreçoLivre!O33*(1-Plan1!$B$11)+O$1*Plan1!$E$16)-O$2-O$3)*O$4</f>
        <v>3629771.2870202339</v>
      </c>
      <c r="P33" s="55">
        <f>((Produção!P31*PreçoLivre!P33*(1-Plan1!$B$11)+P$1*Plan1!$E$16)-P$2-P$3)*P$4</f>
        <v>3341286.4028602457</v>
      </c>
      <c r="Q33" s="55">
        <f>((Produção!Q31*PreçoLivre!Q33*(1-Plan1!$B$11)+Q$1*Plan1!$E$16)-Q$2-Q$3)*Q$4</f>
        <v>3256629.4890074157</v>
      </c>
      <c r="R33" s="55">
        <f>((Produção!R31*PreçoLivre!R33*(1-Plan1!$B$11)+R$1*Plan1!$E$16)-R$2-R$3)*R$4</f>
        <v>3206198.7136660614</v>
      </c>
      <c r="S33" s="55">
        <f>((Produção!S31*PreçoLivre!S33*(1-Plan1!$B$11)+S$1*Plan1!$E$16)-S$2-S$3)*S$4</f>
        <v>2827584.1575072948</v>
      </c>
      <c r="T33" s="55">
        <f>((Produção!T31*PreçoLivre!T33*(1-Plan1!$B$11)+T$1*Plan1!$E$16)-T$2-T$3)*T$4</f>
        <v>2541119.1214576848</v>
      </c>
      <c r="U33" s="55">
        <f>((Produção!U31*PreçoLivre!U33*(1-Plan1!$B$11)+U$1*Plan1!$E$16)-U$2-U$3)*U$4</f>
        <v>2350296.4758583526</v>
      </c>
      <c r="V33" s="55">
        <f>((Produção!V31*PreçoLivre!V33*(1-Plan1!$B$11)+V$1*Plan1!$E$16)-V$2-V$3)*V$4</f>
        <v>2159904.1388723715</v>
      </c>
      <c r="W33" s="55"/>
    </row>
    <row r="34" spans="1:23" x14ac:dyDescent="0.25">
      <c r="A34" s="55">
        <f t="shared" si="0"/>
        <v>71314229.471090466</v>
      </c>
      <c r="B34" s="56">
        <v>29</v>
      </c>
      <c r="C34" s="55">
        <f>((Produção!C32*PreçoLivre!C34*(1-Plan1!$B$11)+C$1*Plan1!$E$16)-C$2-C$3)*C$4</f>
        <v>8250217.1619914472</v>
      </c>
      <c r="D34" s="55">
        <f>((Produção!D32*PreçoLivre!D34*(1-Plan1!$B$11)+D$1*Plan1!$E$16)-D$2-D$3)*D$4</f>
        <v>7789616.7511196686</v>
      </c>
      <c r="E34" s="55">
        <f>((Produção!E32*PreçoLivre!E34*(1-Plan1!$B$11)+E$1*Plan1!$E$16)-E$2-E$3)*E$4</f>
        <v>7427270.9090980142</v>
      </c>
      <c r="F34" s="55">
        <f>((Produção!F32*PreçoLivre!F34*(1-Plan1!$B$11)+F$1*Plan1!$E$16)-F$2-F$3)*F$4</f>
        <v>6297042.6314852657</v>
      </c>
      <c r="G34" s="55">
        <f>((Produção!G32*PreçoLivre!G34*(1-Plan1!$B$11)+G$1*Plan1!$E$16)-G$2-G$3)*G$4</f>
        <v>5200846.5175841087</v>
      </c>
      <c r="H34" s="55">
        <f>((Produção!H32*PreçoLivre!H34*(1-Plan1!$B$11)+H$1*Plan1!$E$16)-H$2-H$3)*H$4</f>
        <v>4512226.4643808575</v>
      </c>
      <c r="I34" s="55">
        <f>((Produção!I32*PreçoLivre!I34*(1-Plan1!$B$11)+I$1*Plan1!$E$16)-I$2-I$3)*I$4</f>
        <v>4026060.256633841</v>
      </c>
      <c r="J34" s="55">
        <f>((Produção!J32*PreçoLivre!J34*(1-Plan1!$B$11)+J$1*Plan1!$E$16)-J$2-J$3)*J$4</f>
        <v>3768741.6797362459</v>
      </c>
      <c r="K34" s="55">
        <f>((Produção!K32*PreçoLivre!K34*(1-Plan1!$B$11)+K$1*Plan1!$E$16)-K$2-K$3)*K$4</f>
        <v>3375928.0345305544</v>
      </c>
      <c r="L34" s="55">
        <f>((Produção!L32*PreçoLivre!L34*(1-Plan1!$B$11)+L$1*Plan1!$E$16)-L$2-L$3)*L$4</f>
        <v>3085045.3942423481</v>
      </c>
      <c r="M34" s="55">
        <f>((Produção!M32*PreçoLivre!M34*(1-Plan1!$B$11)+M$1*Plan1!$E$16)-M$2-M$3)*M$4</f>
        <v>2986314.3100887295</v>
      </c>
      <c r="N34" s="55">
        <f>((Produção!N32*PreçoLivre!N34*(1-Plan1!$B$11)+N$1*Plan1!$E$16)-N$2-N$3)*N$4</f>
        <v>2252302.6481061471</v>
      </c>
      <c r="O34" s="55">
        <f>((Produção!O32*PreçoLivre!O34*(1-Plan1!$B$11)+O$1*Plan1!$E$16)-O$2-O$3)*O$4</f>
        <v>2084912.7826111529</v>
      </c>
      <c r="P34" s="55">
        <f>((Produção!P32*PreçoLivre!P34*(1-Plan1!$B$11)+P$1*Plan1!$E$16)-P$2-P$3)*P$4</f>
        <v>1907734.1607864182</v>
      </c>
      <c r="Q34" s="55">
        <f>((Produção!Q32*PreçoLivre!Q34*(1-Plan1!$B$11)+Q$1*Plan1!$E$16)-Q$2-Q$3)*Q$4</f>
        <v>1817295.5417831847</v>
      </c>
      <c r="R34" s="55">
        <f>((Produção!R32*PreçoLivre!R34*(1-Plan1!$B$11)+R$1*Plan1!$E$16)-R$2-R$3)*R$4</f>
        <v>1721941.7443897312</v>
      </c>
      <c r="S34" s="55">
        <f>((Produção!S32*PreçoLivre!S34*(1-Plan1!$B$11)+S$1*Plan1!$E$16)-S$2-S$3)*S$4</f>
        <v>1350475.1221139438</v>
      </c>
      <c r="T34" s="55">
        <f>((Produção!T32*PreçoLivre!T34*(1-Plan1!$B$11)+T$1*Plan1!$E$16)-T$2-T$3)*T$4</f>
        <v>1315582.9509216042</v>
      </c>
      <c r="U34" s="55">
        <f>((Produção!U32*PreçoLivre!U34*(1-Plan1!$B$11)+U$1*Plan1!$E$16)-U$2-U$3)*U$4</f>
        <v>1110642.0937937368</v>
      </c>
      <c r="V34" s="55">
        <f>((Produção!V32*PreçoLivre!V34*(1-Plan1!$B$11)+V$1*Plan1!$E$16)-V$2-V$3)*V$4</f>
        <v>1034032.3156934577</v>
      </c>
      <c r="W34" s="55"/>
    </row>
    <row r="35" spans="1:23" x14ac:dyDescent="0.25">
      <c r="A35" s="55">
        <f t="shared" si="0"/>
        <v>59384860.502032049</v>
      </c>
      <c r="B35" s="56">
        <v>30</v>
      </c>
      <c r="C35" s="55">
        <f>((Produção!C33*PreçoLivre!C35*(1-Plan1!$B$11)+C$1*Plan1!$E$16)-C$2-C$3)*C$4</f>
        <v>7760962.0739285657</v>
      </c>
      <c r="D35" s="55">
        <f>((Produção!D33*PreçoLivre!D35*(1-Plan1!$B$11)+D$1*Plan1!$E$16)-D$2-D$3)*D$4</f>
        <v>7093231.60302193</v>
      </c>
      <c r="E35" s="55">
        <f>((Produção!E33*PreçoLivre!E35*(1-Plan1!$B$11)+E$1*Plan1!$E$16)-E$2-E$3)*E$4</f>
        <v>6114255.2714075428</v>
      </c>
      <c r="F35" s="55">
        <f>((Produção!F33*PreçoLivre!F35*(1-Plan1!$B$11)+F$1*Plan1!$E$16)-F$2-F$3)*F$4</f>
        <v>4544884.7918793475</v>
      </c>
      <c r="G35" s="55">
        <f>((Produção!G33*PreçoLivre!G35*(1-Plan1!$B$11)+G$1*Plan1!$E$16)-G$2-G$3)*G$4</f>
        <v>4285156.5530340578</v>
      </c>
      <c r="H35" s="55">
        <f>((Produção!H33*PreçoLivre!H35*(1-Plan1!$B$11)+H$1*Plan1!$E$16)-H$2-H$3)*H$4</f>
        <v>4167404.1132204565</v>
      </c>
      <c r="I35" s="55">
        <f>((Produção!I33*PreçoLivre!I35*(1-Plan1!$B$11)+I$1*Plan1!$E$16)-I$2-I$3)*I$4</f>
        <v>3563730.1297711018</v>
      </c>
      <c r="J35" s="55">
        <f>((Produção!J33*PreçoLivre!J35*(1-Plan1!$B$11)+J$1*Plan1!$E$16)-J$2-J$3)*J$4</f>
        <v>3024478.1865551439</v>
      </c>
      <c r="K35" s="55">
        <f>((Produção!K33*PreçoLivre!K35*(1-Plan1!$B$11)+K$1*Plan1!$E$16)-K$2-K$3)*K$4</f>
        <v>2705974.8814379247</v>
      </c>
      <c r="L35" s="55">
        <f>((Produção!L33*PreçoLivre!L35*(1-Plan1!$B$11)+L$1*Plan1!$E$16)-L$2-L$3)*L$4</f>
        <v>2467301.6993653113</v>
      </c>
      <c r="M35" s="55">
        <f>((Produção!M33*PreçoLivre!M35*(1-Plan1!$B$11)+M$1*Plan1!$E$16)-M$2-M$3)*M$4</f>
        <v>2029004.742095351</v>
      </c>
      <c r="N35" s="55">
        <f>((Produção!N33*PreçoLivre!N35*(1-Plan1!$B$11)+N$1*Plan1!$E$16)-N$2-N$3)*N$4</f>
        <v>1930713.5694778801</v>
      </c>
      <c r="O35" s="55">
        <f>((Produção!O33*PreçoLivre!O35*(1-Plan1!$B$11)+O$1*Plan1!$E$16)-O$2-O$3)*O$4</f>
        <v>1833694.518552864</v>
      </c>
      <c r="P35" s="55">
        <f>((Produção!P33*PreçoLivre!P35*(1-Plan1!$B$11)+P$1*Plan1!$E$16)-P$2-P$3)*P$4</f>
        <v>1591512.1822299918</v>
      </c>
      <c r="Q35" s="55">
        <f>((Produção!Q33*PreçoLivre!Q35*(1-Plan1!$B$11)+Q$1*Plan1!$E$16)-Q$2-Q$3)*Q$4</f>
        <v>1365526.6182898928</v>
      </c>
      <c r="R35" s="55">
        <f>((Produção!R33*PreçoLivre!R35*(1-Plan1!$B$11)+R$1*Plan1!$E$16)-R$2-R$3)*R$4</f>
        <v>1232884.5827542082</v>
      </c>
      <c r="S35" s="55">
        <f>((Produção!S33*PreçoLivre!S35*(1-Plan1!$B$11)+S$1*Plan1!$E$16)-S$2-S$3)*S$4</f>
        <v>1051101.2981842665</v>
      </c>
      <c r="T35" s="55">
        <f>((Produção!T33*PreçoLivre!T35*(1-Plan1!$B$11)+T$1*Plan1!$E$16)-T$2-T$3)*T$4</f>
        <v>939639.96703769546</v>
      </c>
      <c r="U35" s="55">
        <f>((Produção!U33*PreçoLivre!U35*(1-Plan1!$B$11)+U$1*Plan1!$E$16)-U$2-U$3)*U$4</f>
        <v>823440.40510810714</v>
      </c>
      <c r="V35" s="55">
        <f>((Produção!V33*PreçoLivre!V35*(1-Plan1!$B$11)+V$1*Plan1!$E$16)-V$2-V$3)*V$4</f>
        <v>859963.31468040973</v>
      </c>
      <c r="W35" s="55"/>
    </row>
    <row r="36" spans="1:23" x14ac:dyDescent="0.25">
      <c r="A36" s="55">
        <f t="shared" si="0"/>
        <v>79467977.839018121</v>
      </c>
      <c r="B36" s="56">
        <v>31</v>
      </c>
      <c r="C36" s="55">
        <f>((Produção!C34*PreçoLivre!C36*(1-Plan1!$B$11)+C$1*Plan1!$E$16)-C$2-C$3)*C$4</f>
        <v>8364749.2490513362</v>
      </c>
      <c r="D36" s="55">
        <f>((Produção!D34*PreçoLivre!D36*(1-Plan1!$B$11)+D$1*Plan1!$E$16)-D$2-D$3)*D$4</f>
        <v>7100922.6913994187</v>
      </c>
      <c r="E36" s="55">
        <f>((Produção!E34*PreçoLivre!E36*(1-Plan1!$B$11)+E$1*Plan1!$E$16)-E$2-E$3)*E$4</f>
        <v>7095238.7935797013</v>
      </c>
      <c r="F36" s="55">
        <f>((Produção!F34*PreçoLivre!F36*(1-Plan1!$B$11)+F$1*Plan1!$E$16)-F$2-F$3)*F$4</f>
        <v>6582253.3950634748</v>
      </c>
      <c r="G36" s="55">
        <f>((Produção!G34*PreçoLivre!G36*(1-Plan1!$B$11)+G$1*Plan1!$E$16)-G$2-G$3)*G$4</f>
        <v>5578358.2928745812</v>
      </c>
      <c r="H36" s="55">
        <f>((Produção!H34*PreçoLivre!H36*(1-Plan1!$B$11)+H$1*Plan1!$E$16)-H$2-H$3)*H$4</f>
        <v>5941511.6279464588</v>
      </c>
      <c r="I36" s="55">
        <f>((Produção!I34*PreçoLivre!I36*(1-Plan1!$B$11)+I$1*Plan1!$E$16)-I$2-I$3)*I$4</f>
        <v>5231947.0563388169</v>
      </c>
      <c r="J36" s="55">
        <f>((Produção!J34*PreçoLivre!J36*(1-Plan1!$B$11)+J$1*Plan1!$E$16)-J$2-J$3)*J$4</f>
        <v>4325787.7674052659</v>
      </c>
      <c r="K36" s="55">
        <f>((Produção!K34*PreçoLivre!K36*(1-Plan1!$B$11)+K$1*Plan1!$E$16)-K$2-K$3)*K$4</f>
        <v>3700399.9782216274</v>
      </c>
      <c r="L36" s="55">
        <f>((Produção!L34*PreçoLivre!L36*(1-Plan1!$B$11)+L$1*Plan1!$E$16)-L$2-L$3)*L$4</f>
        <v>3603599.6715408429</v>
      </c>
      <c r="M36" s="55">
        <f>((Produção!M34*PreçoLivre!M36*(1-Plan1!$B$11)+M$1*Plan1!$E$16)-M$2-M$3)*M$4</f>
        <v>3162969.7730779271</v>
      </c>
      <c r="N36" s="55">
        <f>((Produção!N34*PreçoLivre!N36*(1-Plan1!$B$11)+N$1*Plan1!$E$16)-N$2-N$3)*N$4</f>
        <v>2769098.6023998437</v>
      </c>
      <c r="O36" s="55">
        <f>((Produção!O34*PreçoLivre!O36*(1-Plan1!$B$11)+O$1*Plan1!$E$16)-O$2-O$3)*O$4</f>
        <v>2648758.7502081473</v>
      </c>
      <c r="P36" s="55">
        <f>((Produção!P34*PreçoLivre!P36*(1-Plan1!$B$11)+P$1*Plan1!$E$16)-P$2-P$3)*P$4</f>
        <v>2298426.0493414258</v>
      </c>
      <c r="Q36" s="55">
        <f>((Produção!Q34*PreçoLivre!Q36*(1-Plan1!$B$11)+Q$1*Plan1!$E$16)-Q$2-Q$3)*Q$4</f>
        <v>2172901.5703269131</v>
      </c>
      <c r="R36" s="55">
        <f>((Produção!R34*PreçoLivre!R36*(1-Plan1!$B$11)+R$1*Plan1!$E$16)-R$2-R$3)*R$4</f>
        <v>2097672.5932655018</v>
      </c>
      <c r="S36" s="55">
        <f>((Produção!S34*PreçoLivre!S36*(1-Plan1!$B$11)+S$1*Plan1!$E$16)-S$2-S$3)*S$4</f>
        <v>1849974.5212306522</v>
      </c>
      <c r="T36" s="55">
        <f>((Produção!T34*PreçoLivre!T36*(1-Plan1!$B$11)+T$1*Plan1!$E$16)-T$2-T$3)*T$4</f>
        <v>1761153.6489063983</v>
      </c>
      <c r="U36" s="55">
        <f>((Produção!U34*PreçoLivre!U36*(1-Plan1!$B$11)+U$1*Plan1!$E$16)-U$2-U$3)*U$4</f>
        <v>1690566.6374118051</v>
      </c>
      <c r="V36" s="55">
        <f>((Produção!V34*PreçoLivre!V36*(1-Plan1!$B$11)+V$1*Plan1!$E$16)-V$2-V$3)*V$4</f>
        <v>1491687.1694279893</v>
      </c>
      <c r="W36" s="55"/>
    </row>
    <row r="37" spans="1:23" x14ac:dyDescent="0.25">
      <c r="A37" s="55">
        <f t="shared" si="0"/>
        <v>69828352.212181702</v>
      </c>
      <c r="B37" s="56">
        <v>32</v>
      </c>
      <c r="C37" s="55">
        <f>((Produção!C35*PreçoLivre!C37*(1-Plan1!$B$11)+C$1*Plan1!$E$16)-C$2-C$3)*C$4</f>
        <v>8795913.0140224081</v>
      </c>
      <c r="D37" s="55">
        <f>((Produção!D35*PreçoLivre!D37*(1-Plan1!$B$11)+D$1*Plan1!$E$16)-D$2-D$3)*D$4</f>
        <v>8135352.8419397213</v>
      </c>
      <c r="E37" s="55">
        <f>((Produção!E35*PreçoLivre!E37*(1-Plan1!$B$11)+E$1*Plan1!$E$16)-E$2-E$3)*E$4</f>
        <v>7468790.7374731069</v>
      </c>
      <c r="F37" s="55">
        <f>((Produção!F35*PreçoLivre!F37*(1-Plan1!$B$11)+F$1*Plan1!$E$16)-F$2-F$3)*F$4</f>
        <v>5468306.7793953</v>
      </c>
      <c r="G37" s="55">
        <f>((Produção!G35*PreçoLivre!G37*(1-Plan1!$B$11)+G$1*Plan1!$E$16)-G$2-G$3)*G$4</f>
        <v>4537395.4553967202</v>
      </c>
      <c r="H37" s="55">
        <f>((Produção!H35*PreçoLivre!H37*(1-Plan1!$B$11)+H$1*Plan1!$E$16)-H$2-H$3)*H$4</f>
        <v>3934578.7993852585</v>
      </c>
      <c r="I37" s="55">
        <f>((Produção!I35*PreçoLivre!I37*(1-Plan1!$B$11)+I$1*Plan1!$E$16)-I$2-I$3)*I$4</f>
        <v>3588093.3771968326</v>
      </c>
      <c r="J37" s="55">
        <f>((Produção!J35*PreçoLivre!J37*(1-Plan1!$B$11)+J$1*Plan1!$E$16)-J$2-J$3)*J$4</f>
        <v>3398371.3078495096</v>
      </c>
      <c r="K37" s="55">
        <f>((Produção!K35*PreçoLivre!K37*(1-Plan1!$B$11)+K$1*Plan1!$E$16)-K$2-K$3)*K$4</f>
        <v>3215499.3508275864</v>
      </c>
      <c r="L37" s="55">
        <f>((Produção!L35*PreçoLivre!L37*(1-Plan1!$B$11)+L$1*Plan1!$E$16)-L$2-L$3)*L$4</f>
        <v>2843551.4540360994</v>
      </c>
      <c r="M37" s="55">
        <f>((Produção!M35*PreçoLivre!M37*(1-Plan1!$B$11)+M$1*Plan1!$E$16)-M$2-M$3)*M$4</f>
        <v>2625137.9885991728</v>
      </c>
      <c r="N37" s="55">
        <f>((Produção!N35*PreçoLivre!N37*(1-Plan1!$B$11)+N$1*Plan1!$E$16)-N$2-N$3)*N$4</f>
        <v>2377364.7878460223</v>
      </c>
      <c r="O37" s="55">
        <f>((Produção!O35*PreçoLivre!O37*(1-Plan1!$B$11)+O$1*Plan1!$E$16)-O$2-O$3)*O$4</f>
        <v>2290003.6044083722</v>
      </c>
      <c r="P37" s="55">
        <f>((Produção!P35*PreçoLivre!P37*(1-Plan1!$B$11)+P$1*Plan1!$E$16)-P$2-P$3)*P$4</f>
        <v>2030728.8058699868</v>
      </c>
      <c r="Q37" s="55">
        <f>((Produção!Q35*PreçoLivre!Q37*(1-Plan1!$B$11)+Q$1*Plan1!$E$16)-Q$2-Q$3)*Q$4</f>
        <v>1939008.1820414134</v>
      </c>
      <c r="R37" s="55">
        <f>((Produção!R35*PreçoLivre!R37*(1-Plan1!$B$11)+R$1*Plan1!$E$16)-R$2-R$3)*R$4</f>
        <v>1665651.6449531703</v>
      </c>
      <c r="S37" s="55">
        <f>((Produção!S35*PreçoLivre!S37*(1-Plan1!$B$11)+S$1*Plan1!$E$16)-S$2-S$3)*S$4</f>
        <v>1624335.7222545806</v>
      </c>
      <c r="T37" s="55">
        <f>((Produção!T35*PreçoLivre!T37*(1-Plan1!$B$11)+T$1*Plan1!$E$16)-T$2-T$3)*T$4</f>
        <v>1519509.6286719458</v>
      </c>
      <c r="U37" s="55">
        <f>((Produção!U35*PreçoLivre!U37*(1-Plan1!$B$11)+U$1*Plan1!$E$16)-U$2-U$3)*U$4</f>
        <v>1300242.476263586</v>
      </c>
      <c r="V37" s="55">
        <f>((Produção!V35*PreçoLivre!V37*(1-Plan1!$B$11)+V$1*Plan1!$E$16)-V$2-V$3)*V$4</f>
        <v>1070516.2537509063</v>
      </c>
      <c r="W37" s="55"/>
    </row>
    <row r="38" spans="1:23" x14ac:dyDescent="0.25">
      <c r="A38" s="55">
        <f t="shared" si="0"/>
        <v>72859203.634002328</v>
      </c>
      <c r="B38" s="56">
        <v>33</v>
      </c>
      <c r="C38" s="55">
        <f>((Produção!C36*PreçoLivre!C38*(1-Plan1!$B$11)+C$1*Plan1!$E$16)-C$2-C$3)*C$4</f>
        <v>8614826.0841147937</v>
      </c>
      <c r="D38" s="55">
        <f>((Produção!D36*PreçoLivre!D38*(1-Plan1!$B$11)+D$1*Plan1!$E$16)-D$2-D$3)*D$4</f>
        <v>7502366.0583747393</v>
      </c>
      <c r="E38" s="55">
        <f>((Produção!E36*PreçoLivre!E38*(1-Plan1!$B$11)+E$1*Plan1!$E$16)-E$2-E$3)*E$4</f>
        <v>6679297.1767682992</v>
      </c>
      <c r="F38" s="55">
        <f>((Produção!F36*PreçoLivre!F38*(1-Plan1!$B$11)+F$1*Plan1!$E$16)-F$2-F$3)*F$4</f>
        <v>5808406.3637032229</v>
      </c>
      <c r="G38" s="55">
        <f>((Produção!G36*PreçoLivre!G38*(1-Plan1!$B$11)+G$1*Plan1!$E$16)-G$2-G$3)*G$4</f>
        <v>5285398.7390434919</v>
      </c>
      <c r="H38" s="55">
        <f>((Produção!H36*PreçoLivre!H38*(1-Plan1!$B$11)+H$1*Plan1!$E$16)-H$2-H$3)*H$4</f>
        <v>5066521.3436159128</v>
      </c>
      <c r="I38" s="55">
        <f>((Produção!I36*PreçoLivre!I38*(1-Plan1!$B$11)+I$1*Plan1!$E$16)-I$2-I$3)*I$4</f>
        <v>4261518.1060647182</v>
      </c>
      <c r="J38" s="55">
        <f>((Produção!J36*PreçoLivre!J38*(1-Plan1!$B$11)+J$1*Plan1!$E$16)-J$2-J$3)*J$4</f>
        <v>4020667.7071770187</v>
      </c>
      <c r="K38" s="55">
        <f>((Produção!K36*PreçoLivre!K38*(1-Plan1!$B$11)+K$1*Plan1!$E$16)-K$2-K$3)*K$4</f>
        <v>3492929.1974872863</v>
      </c>
      <c r="L38" s="55">
        <f>((Produção!L36*PreçoLivre!L38*(1-Plan1!$B$11)+L$1*Plan1!$E$16)-L$2-L$3)*L$4</f>
        <v>3353832.8657430047</v>
      </c>
      <c r="M38" s="55">
        <f>((Produção!M36*PreçoLivre!M38*(1-Plan1!$B$11)+M$1*Plan1!$E$16)-M$2-M$3)*M$4</f>
        <v>3165030.3826550883</v>
      </c>
      <c r="N38" s="55">
        <f>((Produção!N36*PreçoLivre!N38*(1-Plan1!$B$11)+N$1*Plan1!$E$16)-N$2-N$3)*N$4</f>
        <v>2602683.2234085463</v>
      </c>
      <c r="O38" s="55">
        <f>((Produção!O36*PreçoLivre!O38*(1-Plan1!$B$11)+O$1*Plan1!$E$16)-O$2-O$3)*O$4</f>
        <v>2330478.3791747573</v>
      </c>
      <c r="P38" s="55">
        <f>((Produção!P36*PreçoLivre!P38*(1-Plan1!$B$11)+P$1*Plan1!$E$16)-P$2-P$3)*P$4</f>
        <v>1979277.9456609427</v>
      </c>
      <c r="Q38" s="55">
        <f>((Produção!Q36*PreçoLivre!Q38*(1-Plan1!$B$11)+Q$1*Plan1!$E$16)-Q$2-Q$3)*Q$4</f>
        <v>1800707.0062678875</v>
      </c>
      <c r="R38" s="55">
        <f>((Produção!R36*PreçoLivre!R38*(1-Plan1!$B$11)+R$1*Plan1!$E$16)-R$2-R$3)*R$4</f>
        <v>1590348.8646642407</v>
      </c>
      <c r="S38" s="55">
        <f>((Produção!S36*PreçoLivre!S38*(1-Plan1!$B$11)+S$1*Plan1!$E$16)-S$2-S$3)*S$4</f>
        <v>1485071.3025483519</v>
      </c>
      <c r="T38" s="55">
        <f>((Produção!T36*PreçoLivre!T38*(1-Plan1!$B$11)+T$1*Plan1!$E$16)-T$2-T$3)*T$4</f>
        <v>1449262.9326569473</v>
      </c>
      <c r="U38" s="55">
        <f>((Produção!U36*PreçoLivre!U38*(1-Plan1!$B$11)+U$1*Plan1!$E$16)-U$2-U$3)*U$4</f>
        <v>1274899.2336274416</v>
      </c>
      <c r="V38" s="55">
        <f>((Produção!V36*PreçoLivre!V38*(1-Plan1!$B$11)+V$1*Plan1!$E$16)-V$2-V$3)*V$4</f>
        <v>1095680.7212456523</v>
      </c>
      <c r="W38" s="55"/>
    </row>
    <row r="39" spans="1:23" x14ac:dyDescent="0.25">
      <c r="A39" s="55">
        <f t="shared" si="0"/>
        <v>84874442.188941732</v>
      </c>
      <c r="B39" s="56">
        <v>34</v>
      </c>
      <c r="C39" s="55">
        <f>((Produção!C37*PreçoLivre!C39*(1-Plan1!$B$11)+C$1*Plan1!$E$16)-C$2-C$3)*C$4</f>
        <v>8833641.0170496982</v>
      </c>
      <c r="D39" s="55">
        <f>((Produção!D37*PreçoLivre!D39*(1-Plan1!$B$11)+D$1*Plan1!$E$16)-D$2-D$3)*D$4</f>
        <v>8159670.1213984964</v>
      </c>
      <c r="E39" s="55">
        <f>((Produção!E37*PreçoLivre!E39*(1-Plan1!$B$11)+E$1*Plan1!$E$16)-E$2-E$3)*E$4</f>
        <v>7529529.9381725192</v>
      </c>
      <c r="F39" s="55">
        <f>((Produção!F37*PreçoLivre!F39*(1-Plan1!$B$11)+F$1*Plan1!$E$16)-F$2-F$3)*F$4</f>
        <v>6712202.1192426719</v>
      </c>
      <c r="G39" s="55">
        <f>((Produção!G37*PreçoLivre!G39*(1-Plan1!$B$11)+G$1*Plan1!$E$16)-G$2-G$3)*G$4</f>
        <v>6379913.6998728197</v>
      </c>
      <c r="H39" s="55">
        <f>((Produção!H37*PreçoLivre!H39*(1-Plan1!$B$11)+H$1*Plan1!$E$16)-H$2-H$3)*H$4</f>
        <v>5859857.8916931143</v>
      </c>
      <c r="I39" s="55">
        <f>((Produção!I37*PreçoLivre!I39*(1-Plan1!$B$11)+I$1*Plan1!$E$16)-I$2-I$3)*I$4</f>
        <v>5441414.6885424498</v>
      </c>
      <c r="J39" s="55">
        <f>((Produção!J37*PreçoLivre!J39*(1-Plan1!$B$11)+J$1*Plan1!$E$16)-J$2-J$3)*J$4</f>
        <v>4611887.2676696405</v>
      </c>
      <c r="K39" s="55">
        <f>((Produção!K37*PreçoLivre!K39*(1-Plan1!$B$11)+K$1*Plan1!$E$16)-K$2-K$3)*K$4</f>
        <v>4578288.440959719</v>
      </c>
      <c r="L39" s="55">
        <f>((Produção!L37*PreçoLivre!L39*(1-Plan1!$B$11)+L$1*Plan1!$E$16)-L$2-L$3)*L$4</f>
        <v>4176400.7990357387</v>
      </c>
      <c r="M39" s="55">
        <f>((Produção!M37*PreçoLivre!M39*(1-Plan1!$B$11)+M$1*Plan1!$E$16)-M$2-M$3)*M$4</f>
        <v>3695714.2528329035</v>
      </c>
      <c r="N39" s="55">
        <f>((Produção!N37*PreçoLivre!N39*(1-Plan1!$B$11)+N$1*Plan1!$E$16)-N$2-N$3)*N$4</f>
        <v>3338167.8216360528</v>
      </c>
      <c r="O39" s="55">
        <f>((Produção!O37*PreçoLivre!O39*(1-Plan1!$B$11)+O$1*Plan1!$E$16)-O$2-O$3)*O$4</f>
        <v>2892391.8699205089</v>
      </c>
      <c r="P39" s="55">
        <f>((Produção!P37*PreçoLivre!P39*(1-Plan1!$B$11)+P$1*Plan1!$E$16)-P$2-P$3)*P$4</f>
        <v>2322252.4117748458</v>
      </c>
      <c r="Q39" s="55">
        <f>((Produção!Q37*PreçoLivre!Q39*(1-Plan1!$B$11)+Q$1*Plan1!$E$16)-Q$2-Q$3)*Q$4</f>
        <v>2132935.8633751194</v>
      </c>
      <c r="R39" s="55">
        <f>((Produção!R37*PreçoLivre!R39*(1-Plan1!$B$11)+R$1*Plan1!$E$16)-R$2-R$3)*R$4</f>
        <v>2146875.8767021215</v>
      </c>
      <c r="S39" s="55">
        <f>((Produção!S37*PreçoLivre!S39*(1-Plan1!$B$11)+S$1*Plan1!$E$16)-S$2-S$3)*S$4</f>
        <v>1859705.5834334577</v>
      </c>
      <c r="T39" s="55">
        <f>((Produção!T37*PreçoLivre!T39*(1-Plan1!$B$11)+T$1*Plan1!$E$16)-T$2-T$3)*T$4</f>
        <v>1576609.6848753302</v>
      </c>
      <c r="U39" s="55">
        <f>((Produção!U37*PreçoLivre!U39*(1-Plan1!$B$11)+U$1*Plan1!$E$16)-U$2-U$3)*U$4</f>
        <v>1400327.4675879965</v>
      </c>
      <c r="V39" s="55">
        <f>((Produção!V37*PreçoLivre!V39*(1-Plan1!$B$11)+V$1*Plan1!$E$16)-V$2-V$3)*V$4</f>
        <v>1226655.3731665439</v>
      </c>
      <c r="W39" s="55"/>
    </row>
    <row r="40" spans="1:23" x14ac:dyDescent="0.25">
      <c r="A40" s="55">
        <f t="shared" si="0"/>
        <v>74547911.350659296</v>
      </c>
      <c r="B40" s="56">
        <v>35</v>
      </c>
      <c r="C40" s="55">
        <f>((Produção!C38*PreçoLivre!C40*(1-Plan1!$B$11)+C$1*Plan1!$E$16)-C$2-C$3)*C$4</f>
        <v>7969854.5930568017</v>
      </c>
      <c r="D40" s="55">
        <f>((Produção!D38*PreçoLivre!D40*(1-Plan1!$B$11)+D$1*Plan1!$E$16)-D$2-D$3)*D$4</f>
        <v>7385418.6701174974</v>
      </c>
      <c r="E40" s="55">
        <f>((Produção!E38*PreçoLivre!E40*(1-Plan1!$B$11)+E$1*Plan1!$E$16)-E$2-E$3)*E$4</f>
        <v>6844276.1889205351</v>
      </c>
      <c r="F40" s="55">
        <f>((Produção!F38*PreçoLivre!F40*(1-Plan1!$B$11)+F$1*Plan1!$E$16)-F$2-F$3)*F$4</f>
        <v>5973167.0656325659</v>
      </c>
      <c r="G40" s="55">
        <f>((Produção!G38*PreçoLivre!G40*(1-Plan1!$B$11)+G$1*Plan1!$E$16)-G$2-G$3)*G$4</f>
        <v>5551821.7554495027</v>
      </c>
      <c r="H40" s="55">
        <f>((Produção!H38*PreçoLivre!H40*(1-Plan1!$B$11)+H$1*Plan1!$E$16)-H$2-H$3)*H$4</f>
        <v>4675430.1045757132</v>
      </c>
      <c r="I40" s="55">
        <f>((Produção!I38*PreçoLivre!I40*(1-Plan1!$B$11)+I$1*Plan1!$E$16)-I$2-I$3)*I$4</f>
        <v>4203744.876344745</v>
      </c>
      <c r="J40" s="55">
        <f>((Produção!J38*PreçoLivre!J40*(1-Plan1!$B$11)+J$1*Plan1!$E$16)-J$2-J$3)*J$4</f>
        <v>4146788.5062908451</v>
      </c>
      <c r="K40" s="55">
        <f>((Produção!K38*PreçoLivre!K40*(1-Plan1!$B$11)+K$1*Plan1!$E$16)-K$2-K$3)*K$4</f>
        <v>3827964.9569211379</v>
      </c>
      <c r="L40" s="55">
        <f>((Produção!L38*PreçoLivre!L40*(1-Plan1!$B$11)+L$1*Plan1!$E$16)-L$2-L$3)*L$4</f>
        <v>3491125.4512955109</v>
      </c>
      <c r="M40" s="55">
        <f>((Produção!M38*PreçoLivre!M40*(1-Plan1!$B$11)+M$1*Plan1!$E$16)-M$2-M$3)*M$4</f>
        <v>3185777.6411391073</v>
      </c>
      <c r="N40" s="55">
        <f>((Produção!N38*PreçoLivre!N40*(1-Plan1!$B$11)+N$1*Plan1!$E$16)-N$2-N$3)*N$4</f>
        <v>2862220.295111171</v>
      </c>
      <c r="O40" s="55">
        <f>((Produção!O38*PreçoLivre!O40*(1-Plan1!$B$11)+O$1*Plan1!$E$16)-O$2-O$3)*O$4</f>
        <v>2662556.9379176912</v>
      </c>
      <c r="P40" s="55">
        <f>((Produção!P38*PreçoLivre!P40*(1-Plan1!$B$11)+P$1*Plan1!$E$16)-P$2-P$3)*P$4</f>
        <v>2193256.8027566168</v>
      </c>
      <c r="Q40" s="55">
        <f>((Produção!Q38*PreçoLivre!Q40*(1-Plan1!$B$11)+Q$1*Plan1!$E$16)-Q$2-Q$3)*Q$4</f>
        <v>1986787.4067732205</v>
      </c>
      <c r="R40" s="55">
        <f>((Produção!R38*PreçoLivre!R40*(1-Plan1!$B$11)+R$1*Plan1!$E$16)-R$2-R$3)*R$4</f>
        <v>1726363.6523927553</v>
      </c>
      <c r="S40" s="55">
        <f>((Produção!S38*PreçoLivre!S40*(1-Plan1!$B$11)+S$1*Plan1!$E$16)-S$2-S$3)*S$4</f>
        <v>1541449.1526363334</v>
      </c>
      <c r="T40" s="55">
        <f>((Produção!T38*PreçoLivre!T40*(1-Plan1!$B$11)+T$1*Plan1!$E$16)-T$2-T$3)*T$4</f>
        <v>1610578.9290205566</v>
      </c>
      <c r="U40" s="55">
        <f>((Produção!U38*PreçoLivre!U40*(1-Plan1!$B$11)+U$1*Plan1!$E$16)-U$2-U$3)*U$4</f>
        <v>1407401.4141242879</v>
      </c>
      <c r="V40" s="55">
        <f>((Produção!V38*PreçoLivre!V40*(1-Plan1!$B$11)+V$1*Plan1!$E$16)-V$2-V$3)*V$4</f>
        <v>1301926.9501826856</v>
      </c>
      <c r="W40" s="55"/>
    </row>
    <row r="41" spans="1:23" x14ac:dyDescent="0.25">
      <c r="A41" s="55">
        <f t="shared" si="0"/>
        <v>67147704.945533887</v>
      </c>
      <c r="B41" s="56">
        <v>36</v>
      </c>
      <c r="C41" s="55">
        <f>((Produção!C39*PreçoLivre!C41*(1-Plan1!$B$11)+C$1*Plan1!$E$16)-C$2-C$3)*C$4</f>
        <v>8491112.4702049363</v>
      </c>
      <c r="D41" s="55">
        <f>((Produção!D39*PreçoLivre!D41*(1-Plan1!$B$11)+D$1*Plan1!$E$16)-D$2-D$3)*D$4</f>
        <v>7568071.2522494784</v>
      </c>
      <c r="E41" s="55">
        <f>((Produção!E39*PreçoLivre!E41*(1-Plan1!$B$11)+E$1*Plan1!$E$16)-E$2-E$3)*E$4</f>
        <v>6670256.1644157041</v>
      </c>
      <c r="F41" s="55">
        <f>((Produção!F39*PreçoLivre!F41*(1-Plan1!$B$11)+F$1*Plan1!$E$16)-F$2-F$3)*F$4</f>
        <v>5803012.8343876079</v>
      </c>
      <c r="G41" s="55">
        <f>((Produção!G39*PreçoLivre!G41*(1-Plan1!$B$11)+G$1*Plan1!$E$16)-G$2-G$3)*G$4</f>
        <v>4931821.2953077191</v>
      </c>
      <c r="H41" s="55">
        <f>((Produção!H39*PreçoLivre!H41*(1-Plan1!$B$11)+H$1*Plan1!$E$16)-H$2-H$3)*H$4</f>
        <v>4192970.1924538128</v>
      </c>
      <c r="I41" s="55">
        <f>((Produção!I39*PreçoLivre!I41*(1-Plan1!$B$11)+I$1*Plan1!$E$16)-I$2-I$3)*I$4</f>
        <v>3675455.2766288593</v>
      </c>
      <c r="J41" s="55">
        <f>((Produção!J39*PreçoLivre!J41*(1-Plan1!$B$11)+J$1*Plan1!$E$16)-J$2-J$3)*J$4</f>
        <v>3807393.1054058163</v>
      </c>
      <c r="K41" s="55">
        <f>((Produção!K39*PreçoLivre!K41*(1-Plan1!$B$11)+K$1*Plan1!$E$16)-K$2-K$3)*K$4</f>
        <v>3170081.1237176973</v>
      </c>
      <c r="L41" s="55">
        <f>((Produção!L39*PreçoLivre!L41*(1-Plan1!$B$11)+L$1*Plan1!$E$16)-L$2-L$3)*L$4</f>
        <v>2698511.4091613102</v>
      </c>
      <c r="M41" s="55">
        <f>((Produção!M39*PreçoLivre!M41*(1-Plan1!$B$11)+M$1*Plan1!$E$16)-M$2-M$3)*M$4</f>
        <v>2637147.9237160063</v>
      </c>
      <c r="N41" s="55">
        <f>((Produção!N39*PreçoLivre!N41*(1-Plan1!$B$11)+N$1*Plan1!$E$16)-N$2-N$3)*N$4</f>
        <v>2499891.978018458</v>
      </c>
      <c r="O41" s="55">
        <f>((Produção!O39*PreçoLivre!O41*(1-Plan1!$B$11)+O$1*Plan1!$E$16)-O$2-O$3)*O$4</f>
        <v>2210113.8232139517</v>
      </c>
      <c r="P41" s="55">
        <f>((Produção!P39*PreçoLivre!P41*(1-Plan1!$B$11)+P$1*Plan1!$E$16)-P$2-P$3)*P$4</f>
        <v>1927786.9799476902</v>
      </c>
      <c r="Q41" s="55">
        <f>((Produção!Q39*PreçoLivre!Q41*(1-Plan1!$B$11)+Q$1*Plan1!$E$16)-Q$2-Q$3)*Q$4</f>
        <v>1603709.6220414368</v>
      </c>
      <c r="R41" s="55">
        <f>((Produção!R39*PreçoLivre!R41*(1-Plan1!$B$11)+R$1*Plan1!$E$16)-R$2-R$3)*R$4</f>
        <v>1442697.6943583209</v>
      </c>
      <c r="S41" s="55">
        <f>((Produção!S39*PreçoLivre!S41*(1-Plan1!$B$11)+S$1*Plan1!$E$16)-S$2-S$3)*S$4</f>
        <v>1209873.0646745195</v>
      </c>
      <c r="T41" s="55">
        <f>((Produção!T39*PreçoLivre!T41*(1-Plan1!$B$11)+T$1*Plan1!$E$16)-T$2-T$3)*T$4</f>
        <v>986960.55365575117</v>
      </c>
      <c r="U41" s="55">
        <f>((Produção!U39*PreçoLivre!U41*(1-Plan1!$B$11)+U$1*Plan1!$E$16)-U$2-U$3)*U$4</f>
        <v>877682.65850612696</v>
      </c>
      <c r="V41" s="55">
        <f>((Produção!V39*PreçoLivre!V41*(1-Plan1!$B$11)+V$1*Plan1!$E$16)-V$2-V$3)*V$4</f>
        <v>743155.52346870152</v>
      </c>
      <c r="W41" s="55"/>
    </row>
    <row r="42" spans="1:23" x14ac:dyDescent="0.25">
      <c r="A42" s="55">
        <f t="shared" si="0"/>
        <v>110567100.22387724</v>
      </c>
      <c r="B42" s="56">
        <v>37</v>
      </c>
      <c r="C42" s="55">
        <f>((Produção!C40*PreçoLivre!C42*(1-Plan1!$B$11)+C$1*Plan1!$E$16)-C$2-C$3)*C$4</f>
        <v>9238463.8834034204</v>
      </c>
      <c r="D42" s="55">
        <f>((Produção!D40*PreçoLivre!D42*(1-Plan1!$B$11)+D$1*Plan1!$E$16)-D$2-D$3)*D$4</f>
        <v>8400409.6213019192</v>
      </c>
      <c r="E42" s="55">
        <f>((Produção!E40*PreçoLivre!E42*(1-Plan1!$B$11)+E$1*Plan1!$E$16)-E$2-E$3)*E$4</f>
        <v>8750247.1904293485</v>
      </c>
      <c r="F42" s="55">
        <f>((Produção!F40*PreçoLivre!F42*(1-Plan1!$B$11)+F$1*Plan1!$E$16)-F$2-F$3)*F$4</f>
        <v>8426583.2499696258</v>
      </c>
      <c r="G42" s="55">
        <f>((Produção!G40*PreçoLivre!G42*(1-Plan1!$B$11)+G$1*Plan1!$E$16)-G$2-G$3)*G$4</f>
        <v>7281308.5302626826</v>
      </c>
      <c r="H42" s="55">
        <f>((Produção!H40*PreçoLivre!H42*(1-Plan1!$B$11)+H$1*Plan1!$E$16)-H$2-H$3)*H$4</f>
        <v>6366492.3582208231</v>
      </c>
      <c r="I42" s="55">
        <f>((Produção!I40*PreçoLivre!I42*(1-Plan1!$B$11)+I$1*Plan1!$E$16)-I$2-I$3)*I$4</f>
        <v>6335675.1069960678</v>
      </c>
      <c r="J42" s="55">
        <f>((Produção!J40*PreçoLivre!J42*(1-Plan1!$B$11)+J$1*Plan1!$E$16)-J$2-J$3)*J$4</f>
        <v>6289998.8601602977</v>
      </c>
      <c r="K42" s="55">
        <f>((Produção!K40*PreçoLivre!K42*(1-Plan1!$B$11)+K$1*Plan1!$E$16)-K$2-K$3)*K$4</f>
        <v>6385859.670640002</v>
      </c>
      <c r="L42" s="55">
        <f>((Produção!L40*PreçoLivre!L42*(1-Plan1!$B$11)+L$1*Plan1!$E$16)-L$2-L$3)*L$4</f>
        <v>6648981.4119927883</v>
      </c>
      <c r="M42" s="55">
        <f>((Produção!M40*PreçoLivre!M42*(1-Plan1!$B$11)+M$1*Plan1!$E$16)-M$2-M$3)*M$4</f>
        <v>5411704.3312604213</v>
      </c>
      <c r="N42" s="55">
        <f>((Produção!N40*PreçoLivre!N42*(1-Plan1!$B$11)+N$1*Plan1!$E$16)-N$2-N$3)*N$4</f>
        <v>4623599.6067435034</v>
      </c>
      <c r="O42" s="55">
        <f>((Produção!O40*PreçoLivre!O42*(1-Plan1!$B$11)+O$1*Plan1!$E$16)-O$2-O$3)*O$4</f>
        <v>4374429.079379159</v>
      </c>
      <c r="P42" s="55">
        <f>((Produção!P40*PreçoLivre!P42*(1-Plan1!$B$11)+P$1*Plan1!$E$16)-P$2-P$3)*P$4</f>
        <v>3909038.9790767287</v>
      </c>
      <c r="Q42" s="55">
        <f>((Produção!Q40*PreçoLivre!Q42*(1-Plan1!$B$11)+Q$1*Plan1!$E$16)-Q$2-Q$3)*Q$4</f>
        <v>3644791.7839019108</v>
      </c>
      <c r="R42" s="55">
        <f>((Produção!R40*PreçoLivre!R42*(1-Plan1!$B$11)+R$1*Plan1!$E$16)-R$2-R$3)*R$4</f>
        <v>3308115.6257388801</v>
      </c>
      <c r="S42" s="55">
        <f>((Produção!S40*PreçoLivre!S42*(1-Plan1!$B$11)+S$1*Plan1!$E$16)-S$2-S$3)*S$4</f>
        <v>2982161.2386862105</v>
      </c>
      <c r="T42" s="55">
        <f>((Produção!T40*PreçoLivre!T42*(1-Plan1!$B$11)+T$1*Plan1!$E$16)-T$2-T$3)*T$4</f>
        <v>2934767.0691934144</v>
      </c>
      <c r="U42" s="55">
        <f>((Produção!U40*PreçoLivre!U42*(1-Plan1!$B$11)+U$1*Plan1!$E$16)-U$2-U$3)*U$4</f>
        <v>2784474.9104447858</v>
      </c>
      <c r="V42" s="55">
        <f>((Produção!V40*PreçoLivre!V42*(1-Plan1!$B$11)+V$1*Plan1!$E$16)-V$2-V$3)*V$4</f>
        <v>2469997.7160752662</v>
      </c>
      <c r="W42" s="55"/>
    </row>
    <row r="43" spans="1:23" x14ac:dyDescent="0.25">
      <c r="A43" s="55">
        <f t="shared" si="0"/>
        <v>99206962.653483763</v>
      </c>
      <c r="B43" s="56">
        <v>38</v>
      </c>
      <c r="C43" s="55">
        <f>((Produção!C41*PreçoLivre!C43*(1-Plan1!$B$11)+C$1*Plan1!$E$16)-C$2-C$3)*C$4</f>
        <v>9734683.4607819729</v>
      </c>
      <c r="D43" s="55">
        <f>((Produção!D41*PreçoLivre!D43*(1-Plan1!$B$11)+D$1*Plan1!$E$16)-D$2-D$3)*D$4</f>
        <v>8873573.7139067501</v>
      </c>
      <c r="E43" s="55">
        <f>((Produção!E41*PreçoLivre!E43*(1-Plan1!$B$11)+E$1*Plan1!$E$16)-E$2-E$3)*E$4</f>
        <v>7764579.7154579414</v>
      </c>
      <c r="F43" s="55">
        <f>((Produção!F41*PreçoLivre!F43*(1-Plan1!$B$11)+F$1*Plan1!$E$16)-F$2-F$3)*F$4</f>
        <v>7580444.2081556981</v>
      </c>
      <c r="G43" s="55">
        <f>((Produção!G41*PreçoLivre!G43*(1-Plan1!$B$11)+G$1*Plan1!$E$16)-G$2-G$3)*G$4</f>
        <v>7205574.5122884978</v>
      </c>
      <c r="H43" s="55">
        <f>((Produção!H41*PreçoLivre!H43*(1-Plan1!$B$11)+H$1*Plan1!$E$16)-H$2-H$3)*H$4</f>
        <v>6484730.7657534936</v>
      </c>
      <c r="I43" s="55">
        <f>((Produção!I41*PreçoLivre!I43*(1-Plan1!$B$11)+I$1*Plan1!$E$16)-I$2-I$3)*I$4</f>
        <v>6480218.8254307723</v>
      </c>
      <c r="J43" s="55">
        <f>((Produção!J41*PreçoLivre!J43*(1-Plan1!$B$11)+J$1*Plan1!$E$16)-J$2-J$3)*J$4</f>
        <v>5517855.9973529009</v>
      </c>
      <c r="K43" s="55">
        <f>((Produção!K41*PreçoLivre!K43*(1-Plan1!$B$11)+K$1*Plan1!$E$16)-K$2-K$3)*K$4</f>
        <v>5050785.0390484808</v>
      </c>
      <c r="L43" s="55">
        <f>((Produção!L41*PreçoLivre!L43*(1-Plan1!$B$11)+L$1*Plan1!$E$16)-L$2-L$3)*L$4</f>
        <v>4949003.1015046146</v>
      </c>
      <c r="M43" s="55">
        <f>((Produção!M41*PreçoLivre!M43*(1-Plan1!$B$11)+M$1*Plan1!$E$16)-M$2-M$3)*M$4</f>
        <v>5095573.0592782535</v>
      </c>
      <c r="N43" s="55">
        <f>((Produção!N41*PreçoLivre!N43*(1-Plan1!$B$11)+N$1*Plan1!$E$16)-N$2-N$3)*N$4</f>
        <v>4403412.1375147207</v>
      </c>
      <c r="O43" s="55">
        <f>((Produção!O41*PreçoLivre!O43*(1-Plan1!$B$11)+O$1*Plan1!$E$16)-O$2-O$3)*O$4</f>
        <v>3903588.1794707794</v>
      </c>
      <c r="P43" s="55">
        <f>((Produção!P41*PreçoLivre!P43*(1-Plan1!$B$11)+P$1*Plan1!$E$16)-P$2-P$3)*P$4</f>
        <v>3388519.1766970432</v>
      </c>
      <c r="Q43" s="55">
        <f>((Produção!Q41*PreçoLivre!Q43*(1-Plan1!$B$11)+Q$1*Plan1!$E$16)-Q$2-Q$3)*Q$4</f>
        <v>2792231.5981038264</v>
      </c>
      <c r="R43" s="55">
        <f>((Produção!R41*PreçoLivre!R43*(1-Plan1!$B$11)+R$1*Plan1!$E$16)-R$2-R$3)*R$4</f>
        <v>2542915.8798318808</v>
      </c>
      <c r="S43" s="55">
        <f>((Produção!S41*PreçoLivre!S43*(1-Plan1!$B$11)+S$1*Plan1!$E$16)-S$2-S$3)*S$4</f>
        <v>2227393.3935197145</v>
      </c>
      <c r="T43" s="55">
        <f>((Produção!T41*PreçoLivre!T43*(1-Plan1!$B$11)+T$1*Plan1!$E$16)-T$2-T$3)*T$4</f>
        <v>1843344.4910073408</v>
      </c>
      <c r="U43" s="55">
        <f>((Produção!U41*PreçoLivre!U43*(1-Plan1!$B$11)+U$1*Plan1!$E$16)-U$2-U$3)*U$4</f>
        <v>1746280.4914907725</v>
      </c>
      <c r="V43" s="55">
        <f>((Produção!V41*PreçoLivre!V43*(1-Plan1!$B$11)+V$1*Plan1!$E$16)-V$2-V$3)*V$4</f>
        <v>1622254.9068883227</v>
      </c>
      <c r="W43" s="55"/>
    </row>
    <row r="44" spans="1:23" x14ac:dyDescent="0.25">
      <c r="A44" s="55">
        <f t="shared" si="0"/>
        <v>76397365.023481593</v>
      </c>
      <c r="B44" s="56">
        <v>39</v>
      </c>
      <c r="C44" s="55">
        <f>((Produção!C42*PreçoLivre!C44*(1-Plan1!$B$11)+C$1*Plan1!$E$16)-C$2-C$3)*C$4</f>
        <v>9232549.7850639652</v>
      </c>
      <c r="D44" s="55">
        <f>((Produção!D42*PreçoLivre!D44*(1-Plan1!$B$11)+D$1*Plan1!$E$16)-D$2-D$3)*D$4</f>
        <v>8259720.0353527935</v>
      </c>
      <c r="E44" s="55">
        <f>((Produção!E42*PreçoLivre!E44*(1-Plan1!$B$11)+E$1*Plan1!$E$16)-E$2-E$3)*E$4</f>
        <v>7531751.7556510046</v>
      </c>
      <c r="F44" s="55">
        <f>((Produção!F42*PreçoLivre!F44*(1-Plan1!$B$11)+F$1*Plan1!$E$16)-F$2-F$3)*F$4</f>
        <v>6712854.5251852665</v>
      </c>
      <c r="G44" s="55">
        <f>((Produção!G42*PreçoLivre!G44*(1-Plan1!$B$11)+G$1*Plan1!$E$16)-G$2-G$3)*G$4</f>
        <v>5684411.8008870473</v>
      </c>
      <c r="H44" s="55">
        <f>((Produção!H42*PreçoLivre!H44*(1-Plan1!$B$11)+H$1*Plan1!$E$16)-H$2-H$3)*H$4</f>
        <v>4997459.6448015869</v>
      </c>
      <c r="I44" s="55">
        <f>((Produção!I42*PreçoLivre!I44*(1-Plan1!$B$11)+I$1*Plan1!$E$16)-I$2-I$3)*I$4</f>
        <v>4402718.4119123826</v>
      </c>
      <c r="J44" s="55">
        <f>((Produção!J42*PreçoLivre!J44*(1-Plan1!$B$11)+J$1*Plan1!$E$16)-J$2-J$3)*J$4</f>
        <v>4009848.3850363074</v>
      </c>
      <c r="K44" s="55">
        <f>((Produção!K42*PreçoLivre!K44*(1-Plan1!$B$11)+K$1*Plan1!$E$16)-K$2-K$3)*K$4</f>
        <v>3814129.6058024317</v>
      </c>
      <c r="L44" s="55">
        <f>((Produção!L42*PreçoLivre!L44*(1-Plan1!$B$11)+L$1*Plan1!$E$16)-L$2-L$3)*L$4</f>
        <v>2989173.7572438722</v>
      </c>
      <c r="M44" s="55">
        <f>((Produção!M42*PreçoLivre!M44*(1-Plan1!$B$11)+M$1*Plan1!$E$16)-M$2-M$3)*M$4</f>
        <v>2589470.0259242933</v>
      </c>
      <c r="N44" s="55">
        <f>((Produção!N42*PreçoLivre!N44*(1-Plan1!$B$11)+N$1*Plan1!$E$16)-N$2-N$3)*N$4</f>
        <v>2462005.3169315308</v>
      </c>
      <c r="O44" s="55">
        <f>((Produção!O42*PreçoLivre!O44*(1-Plan1!$B$11)+O$1*Plan1!$E$16)-O$2-O$3)*O$4</f>
        <v>2287773.2616569209</v>
      </c>
      <c r="P44" s="55">
        <f>((Produção!P42*PreçoLivre!P44*(1-Plan1!$B$11)+P$1*Plan1!$E$16)-P$2-P$3)*P$4</f>
        <v>2247213.6492386451</v>
      </c>
      <c r="Q44" s="55">
        <f>((Produção!Q42*PreçoLivre!Q44*(1-Plan1!$B$11)+Q$1*Plan1!$E$16)-Q$2-Q$3)*Q$4</f>
        <v>2095800.4246110998</v>
      </c>
      <c r="R44" s="55">
        <f>((Produção!R42*PreçoLivre!R44*(1-Plan1!$B$11)+R$1*Plan1!$E$16)-R$2-R$3)*R$4</f>
        <v>1827726.8467020686</v>
      </c>
      <c r="S44" s="55">
        <f>((Produção!S42*PreçoLivre!S44*(1-Plan1!$B$11)+S$1*Plan1!$E$16)-S$2-S$3)*S$4</f>
        <v>1664232.8108037591</v>
      </c>
      <c r="T44" s="55">
        <f>((Produção!T42*PreçoLivre!T44*(1-Plan1!$B$11)+T$1*Plan1!$E$16)-T$2-T$3)*T$4</f>
        <v>1412672.3431916705</v>
      </c>
      <c r="U44" s="55">
        <f>((Produção!U42*PreçoLivre!U44*(1-Plan1!$B$11)+U$1*Plan1!$E$16)-U$2-U$3)*U$4</f>
        <v>1185545.7543419821</v>
      </c>
      <c r="V44" s="55">
        <f>((Produção!V42*PreçoLivre!V44*(1-Plan1!$B$11)+V$1*Plan1!$E$16)-V$2-V$3)*V$4</f>
        <v>990306.88314297074</v>
      </c>
      <c r="W44" s="55"/>
    </row>
    <row r="45" spans="1:23" x14ac:dyDescent="0.25">
      <c r="A45" s="55">
        <f t="shared" si="0"/>
        <v>75482339.533049002</v>
      </c>
      <c r="B45" s="56">
        <v>40</v>
      </c>
      <c r="C45" s="55">
        <f>((Produção!C43*PreçoLivre!C45*(1-Plan1!$B$11)+C$1*Plan1!$E$16)-C$2-C$3)*C$4</f>
        <v>8972421.1854308359</v>
      </c>
      <c r="D45" s="55">
        <f>((Produção!D43*PreçoLivre!D45*(1-Plan1!$B$11)+D$1*Plan1!$E$16)-D$2-D$3)*D$4</f>
        <v>8151722.0840383163</v>
      </c>
      <c r="E45" s="55">
        <f>((Produção!E43*PreçoLivre!E45*(1-Plan1!$B$11)+E$1*Plan1!$E$16)-E$2-E$3)*E$4</f>
        <v>7249069.2163206702</v>
      </c>
      <c r="F45" s="55">
        <f>((Produção!F43*PreçoLivre!F45*(1-Plan1!$B$11)+F$1*Plan1!$E$16)-F$2-F$3)*F$4</f>
        <v>6967638.7550937692</v>
      </c>
      <c r="G45" s="55">
        <f>((Produção!G43*PreçoLivre!G45*(1-Plan1!$B$11)+G$1*Plan1!$E$16)-G$2-G$3)*G$4</f>
        <v>5762862.1053690314</v>
      </c>
      <c r="H45" s="55">
        <f>((Produção!H43*PreçoLivre!H45*(1-Plan1!$B$11)+H$1*Plan1!$E$16)-H$2-H$3)*H$4</f>
        <v>4791134.0404092055</v>
      </c>
      <c r="I45" s="55">
        <f>((Produção!I43*PreçoLivre!I45*(1-Plan1!$B$11)+I$1*Plan1!$E$16)-I$2-I$3)*I$4</f>
        <v>4312956.9457571311</v>
      </c>
      <c r="J45" s="55">
        <f>((Produção!J43*PreçoLivre!J45*(1-Plan1!$B$11)+J$1*Plan1!$E$16)-J$2-J$3)*J$4</f>
        <v>3894038.3153109741</v>
      </c>
      <c r="K45" s="55">
        <f>((Produção!K43*PreçoLivre!K45*(1-Plan1!$B$11)+K$1*Plan1!$E$16)-K$2-K$3)*K$4</f>
        <v>3394973.1164563075</v>
      </c>
      <c r="L45" s="55">
        <f>((Produção!L43*PreçoLivre!L45*(1-Plan1!$B$11)+L$1*Plan1!$E$16)-L$2-L$3)*L$4</f>
        <v>3023427.636967564</v>
      </c>
      <c r="M45" s="55">
        <f>((Produção!M43*PreçoLivre!M45*(1-Plan1!$B$11)+M$1*Plan1!$E$16)-M$2-M$3)*M$4</f>
        <v>2895501.7946024928</v>
      </c>
      <c r="N45" s="55">
        <f>((Produção!N43*PreçoLivre!N45*(1-Plan1!$B$11)+N$1*Plan1!$E$16)-N$2-N$3)*N$4</f>
        <v>2802310.2362044817</v>
      </c>
      <c r="O45" s="55">
        <f>((Produção!O43*PreçoLivre!O45*(1-Plan1!$B$11)+O$1*Plan1!$E$16)-O$2-O$3)*O$4</f>
        <v>2444477.8571365774</v>
      </c>
      <c r="P45" s="55">
        <f>((Produção!P43*PreçoLivre!P45*(1-Plan1!$B$11)+P$1*Plan1!$E$16)-P$2-P$3)*P$4</f>
        <v>2231452.0481312852</v>
      </c>
      <c r="Q45" s="55">
        <f>((Produção!Q43*PreçoLivre!Q45*(1-Plan1!$B$11)+Q$1*Plan1!$E$16)-Q$2-Q$3)*Q$4</f>
        <v>1905941.9600936745</v>
      </c>
      <c r="R45" s="55">
        <f>((Produção!R43*PreçoLivre!R45*(1-Plan1!$B$11)+R$1*Plan1!$E$16)-R$2-R$3)*R$4</f>
        <v>1592774.9391372069</v>
      </c>
      <c r="S45" s="55">
        <f>((Produção!S43*PreçoLivre!S45*(1-Plan1!$B$11)+S$1*Plan1!$E$16)-S$2-S$3)*S$4</f>
        <v>1429966.611279004</v>
      </c>
      <c r="T45" s="55">
        <f>((Produção!T43*PreçoLivre!T45*(1-Plan1!$B$11)+T$1*Plan1!$E$16)-T$2-T$3)*T$4</f>
        <v>1234110.7205244396</v>
      </c>
      <c r="U45" s="55">
        <f>((Produção!U43*PreçoLivre!U45*(1-Plan1!$B$11)+U$1*Plan1!$E$16)-U$2-U$3)*U$4</f>
        <v>1255981.7163753919</v>
      </c>
      <c r="V45" s="55">
        <f>((Produção!V43*PreçoLivre!V45*(1-Plan1!$B$11)+V$1*Plan1!$E$16)-V$2-V$3)*V$4</f>
        <v>1169578.2484106228</v>
      </c>
      <c r="W45" s="55"/>
    </row>
    <row r="46" spans="1:23" x14ac:dyDescent="0.25">
      <c r="A46" s="55">
        <f t="shared" si="0"/>
        <v>80892042.262894332</v>
      </c>
      <c r="B46" s="56">
        <v>41</v>
      </c>
      <c r="C46" s="55">
        <f>((Produção!C44*PreçoLivre!C46*(1-Plan1!$B$11)+C$1*Plan1!$E$16)-C$2-C$3)*C$4</f>
        <v>8481171.0023318138</v>
      </c>
      <c r="D46" s="55">
        <f>((Produção!D44*PreçoLivre!D46*(1-Plan1!$B$11)+D$1*Plan1!$E$16)-D$2-D$3)*D$4</f>
        <v>7198810.0356341982</v>
      </c>
      <c r="E46" s="55">
        <f>((Produção!E44*PreçoLivre!E46*(1-Plan1!$B$11)+E$1*Plan1!$E$16)-E$2-E$3)*E$4</f>
        <v>6511206.1872050781</v>
      </c>
      <c r="F46" s="55">
        <f>((Produção!F44*PreçoLivre!F46*(1-Plan1!$B$11)+F$1*Plan1!$E$16)-F$2-F$3)*F$4</f>
        <v>6930880.7958460981</v>
      </c>
      <c r="G46" s="55">
        <f>((Produção!G44*PreçoLivre!G46*(1-Plan1!$B$11)+G$1*Plan1!$E$16)-G$2-G$3)*G$4</f>
        <v>5764179.7986268075</v>
      </c>
      <c r="H46" s="55">
        <f>((Produção!H44*PreçoLivre!H46*(1-Plan1!$B$11)+H$1*Plan1!$E$16)-H$2-H$3)*H$4</f>
        <v>4925128.8174474277</v>
      </c>
      <c r="I46" s="55">
        <f>((Produção!I44*PreçoLivre!I46*(1-Plan1!$B$11)+I$1*Plan1!$E$16)-I$2-I$3)*I$4</f>
        <v>5015652.2570345402</v>
      </c>
      <c r="J46" s="55">
        <f>((Produção!J44*PreçoLivre!J46*(1-Plan1!$B$11)+J$1*Plan1!$E$16)-J$2-J$3)*J$4</f>
        <v>4194657.1042905413</v>
      </c>
      <c r="K46" s="55">
        <f>((Produção!K44*PreçoLivre!K46*(1-Plan1!$B$11)+K$1*Plan1!$E$16)-K$2-K$3)*K$4</f>
        <v>4121367.1177077866</v>
      </c>
      <c r="L46" s="55">
        <f>((Produção!L44*PreçoLivre!L46*(1-Plan1!$B$11)+L$1*Plan1!$E$16)-L$2-L$3)*L$4</f>
        <v>3772922.5087360893</v>
      </c>
      <c r="M46" s="55">
        <f>((Produção!M44*PreçoLivre!M46*(1-Plan1!$B$11)+M$1*Plan1!$E$16)-M$2-M$3)*M$4</f>
        <v>3531410.0709215025</v>
      </c>
      <c r="N46" s="55">
        <f>((Produção!N44*PreçoLivre!N46*(1-Plan1!$B$11)+N$1*Plan1!$E$16)-N$2-N$3)*N$4</f>
        <v>3215804.957041203</v>
      </c>
      <c r="O46" s="55">
        <f>((Produção!O44*PreçoLivre!O46*(1-Plan1!$B$11)+O$1*Plan1!$E$16)-O$2-O$3)*O$4</f>
        <v>2980319.0039684149</v>
      </c>
      <c r="P46" s="55">
        <f>((Produção!P44*PreçoLivre!P46*(1-Plan1!$B$11)+P$1*Plan1!$E$16)-P$2-P$3)*P$4</f>
        <v>2621222.985806853</v>
      </c>
      <c r="Q46" s="55">
        <f>((Produção!Q44*PreçoLivre!Q46*(1-Plan1!$B$11)+Q$1*Plan1!$E$16)-Q$2-Q$3)*Q$4</f>
        <v>2462919.701543903</v>
      </c>
      <c r="R46" s="55">
        <f>((Produção!R44*PreçoLivre!R46*(1-Plan1!$B$11)+R$1*Plan1!$E$16)-R$2-R$3)*R$4</f>
        <v>2383874.5603956818</v>
      </c>
      <c r="S46" s="55">
        <f>((Produção!S44*PreçoLivre!S46*(1-Plan1!$B$11)+S$1*Plan1!$E$16)-S$2-S$3)*S$4</f>
        <v>1963936.6783081694</v>
      </c>
      <c r="T46" s="55">
        <f>((Produção!T44*PreçoLivre!T46*(1-Plan1!$B$11)+T$1*Plan1!$E$16)-T$2-T$3)*T$4</f>
        <v>1805126.6079310274</v>
      </c>
      <c r="U46" s="55">
        <f>((Produção!U44*PreçoLivre!U46*(1-Plan1!$B$11)+U$1*Plan1!$E$16)-U$2-U$3)*U$4</f>
        <v>1555123.8815973944</v>
      </c>
      <c r="V46" s="55">
        <f>((Produção!V44*PreçoLivre!V46*(1-Plan1!$B$11)+V$1*Plan1!$E$16)-V$2-V$3)*V$4</f>
        <v>1456328.190519758</v>
      </c>
      <c r="W46" s="55"/>
    </row>
    <row r="47" spans="1:23" x14ac:dyDescent="0.25">
      <c r="A47" s="55">
        <f t="shared" si="0"/>
        <v>73318179.465941295</v>
      </c>
      <c r="B47" s="56">
        <v>42</v>
      </c>
      <c r="C47" s="55">
        <f>((Produção!C45*PreçoLivre!C47*(1-Plan1!$B$11)+C$1*Plan1!$E$16)-C$2-C$3)*C$4</f>
        <v>7971695.9219111055</v>
      </c>
      <c r="D47" s="55">
        <f>((Produção!D45*PreçoLivre!D47*(1-Plan1!$B$11)+D$1*Plan1!$E$16)-D$2-D$3)*D$4</f>
        <v>7788621.2802669136</v>
      </c>
      <c r="E47" s="55">
        <f>((Produção!E45*PreçoLivre!E47*(1-Plan1!$B$11)+E$1*Plan1!$E$16)-E$2-E$3)*E$4</f>
        <v>7147368.12594306</v>
      </c>
      <c r="F47" s="55">
        <f>((Produção!F45*PreçoLivre!F47*(1-Plan1!$B$11)+F$1*Plan1!$E$16)-F$2-F$3)*F$4</f>
        <v>5975758.8244172279</v>
      </c>
      <c r="G47" s="55">
        <f>((Produção!G45*PreçoLivre!G47*(1-Plan1!$B$11)+G$1*Plan1!$E$16)-G$2-G$3)*G$4</f>
        <v>5308519.4372756267</v>
      </c>
      <c r="H47" s="55">
        <f>((Produção!H45*PreçoLivre!H47*(1-Plan1!$B$11)+H$1*Plan1!$E$16)-H$2-H$3)*H$4</f>
        <v>4521592.6838946473</v>
      </c>
      <c r="I47" s="55">
        <f>((Produção!I45*PreçoLivre!I47*(1-Plan1!$B$11)+I$1*Plan1!$E$16)-I$2-I$3)*I$4</f>
        <v>4274578.3272590861</v>
      </c>
      <c r="J47" s="55">
        <f>((Produção!J45*PreçoLivre!J47*(1-Plan1!$B$11)+J$1*Plan1!$E$16)-J$2-J$3)*J$4</f>
        <v>4020666.6987152738</v>
      </c>
      <c r="K47" s="55">
        <f>((Produção!K45*PreçoLivre!K47*(1-Plan1!$B$11)+K$1*Plan1!$E$16)-K$2-K$3)*K$4</f>
        <v>3451826.1059134873</v>
      </c>
      <c r="L47" s="55">
        <f>((Produção!L45*PreçoLivre!L47*(1-Plan1!$B$11)+L$1*Plan1!$E$16)-L$2-L$3)*L$4</f>
        <v>3288943.4410263309</v>
      </c>
      <c r="M47" s="55">
        <f>((Produção!M45*PreçoLivre!M47*(1-Plan1!$B$11)+M$1*Plan1!$E$16)-M$2-M$3)*M$4</f>
        <v>2788985.4045254351</v>
      </c>
      <c r="N47" s="55">
        <f>((Produção!N45*PreçoLivre!N47*(1-Plan1!$B$11)+N$1*Plan1!$E$16)-N$2-N$3)*N$4</f>
        <v>2577355.1628847108</v>
      </c>
      <c r="O47" s="55">
        <f>((Produção!O45*PreçoLivre!O47*(1-Plan1!$B$11)+O$1*Plan1!$E$16)-O$2-O$3)*O$4</f>
        <v>2314096.6255023223</v>
      </c>
      <c r="P47" s="55">
        <f>((Produção!P45*PreçoLivre!P47*(1-Plan1!$B$11)+P$1*Plan1!$E$16)-P$2-P$3)*P$4</f>
        <v>2108690.5337316333</v>
      </c>
      <c r="Q47" s="55">
        <f>((Produção!Q45*PreçoLivre!Q47*(1-Plan1!$B$11)+Q$1*Plan1!$E$16)-Q$2-Q$3)*Q$4</f>
        <v>1923839.2528083525</v>
      </c>
      <c r="R47" s="55">
        <f>((Produção!R45*PreçoLivre!R47*(1-Plan1!$B$11)+R$1*Plan1!$E$16)-R$2-R$3)*R$4</f>
        <v>1856595.8936388961</v>
      </c>
      <c r="S47" s="55">
        <f>((Produção!S45*PreçoLivre!S47*(1-Plan1!$B$11)+S$1*Plan1!$E$16)-S$2-S$3)*S$4</f>
        <v>1616992.7841517413</v>
      </c>
      <c r="T47" s="55">
        <f>((Produção!T45*PreçoLivre!T47*(1-Plan1!$B$11)+T$1*Plan1!$E$16)-T$2-T$3)*T$4</f>
        <v>1655518.897706497</v>
      </c>
      <c r="U47" s="55">
        <f>((Produção!U45*PreçoLivre!U47*(1-Plan1!$B$11)+U$1*Plan1!$E$16)-U$2-U$3)*U$4</f>
        <v>1420797.1944756508</v>
      </c>
      <c r="V47" s="55">
        <f>((Produção!V45*PreçoLivre!V47*(1-Plan1!$B$11)+V$1*Plan1!$E$16)-V$2-V$3)*V$4</f>
        <v>1305736.869893288</v>
      </c>
      <c r="W47" s="55"/>
    </row>
    <row r="48" spans="1:23" x14ac:dyDescent="0.25">
      <c r="A48" s="55">
        <f t="shared" si="0"/>
        <v>85611555.581758827</v>
      </c>
      <c r="B48" s="56">
        <v>43</v>
      </c>
      <c r="C48" s="55">
        <f>((Produção!C46*PreçoLivre!C48*(1-Plan1!$B$11)+C$1*Plan1!$E$16)-C$2-C$3)*C$4</f>
        <v>8183896.869071221</v>
      </c>
      <c r="D48" s="55">
        <f>((Produção!D46*PreçoLivre!D48*(1-Plan1!$B$11)+D$1*Plan1!$E$16)-D$2-D$3)*D$4</f>
        <v>7291954.1456606574</v>
      </c>
      <c r="E48" s="55">
        <f>((Produção!E46*PreçoLivre!E48*(1-Plan1!$B$11)+E$1*Plan1!$E$16)-E$2-E$3)*E$4</f>
        <v>7571837.5554446727</v>
      </c>
      <c r="F48" s="55">
        <f>((Produção!F46*PreçoLivre!F48*(1-Plan1!$B$11)+F$1*Plan1!$E$16)-F$2-F$3)*F$4</f>
        <v>6716590.8385360623</v>
      </c>
      <c r="G48" s="55">
        <f>((Produção!G46*PreçoLivre!G48*(1-Plan1!$B$11)+G$1*Plan1!$E$16)-G$2-G$3)*G$4</f>
        <v>5947240.772666187</v>
      </c>
      <c r="H48" s="55">
        <f>((Produção!H46*PreçoLivre!H48*(1-Plan1!$B$11)+H$1*Plan1!$E$16)-H$2-H$3)*H$4</f>
        <v>5586600.738162077</v>
      </c>
      <c r="I48" s="55">
        <f>((Produção!I46*PreçoLivre!I48*(1-Plan1!$B$11)+I$1*Plan1!$E$16)-I$2-I$3)*I$4</f>
        <v>4847451.5042372625</v>
      </c>
      <c r="J48" s="55">
        <f>((Produção!J46*PreçoLivre!J48*(1-Plan1!$B$11)+J$1*Plan1!$E$16)-J$2-J$3)*J$4</f>
        <v>4275349.6315765316</v>
      </c>
      <c r="K48" s="55">
        <f>((Produção!K46*PreçoLivre!K48*(1-Plan1!$B$11)+K$1*Plan1!$E$16)-K$2-K$3)*K$4</f>
        <v>4040561.7707840288</v>
      </c>
      <c r="L48" s="55">
        <f>((Produção!L46*PreçoLivre!L48*(1-Plan1!$B$11)+L$1*Plan1!$E$16)-L$2-L$3)*L$4</f>
        <v>4082271.3878671606</v>
      </c>
      <c r="M48" s="55">
        <f>((Produção!M46*PreçoLivre!M48*(1-Plan1!$B$11)+M$1*Plan1!$E$16)-M$2-M$3)*M$4</f>
        <v>3688300.27236949</v>
      </c>
      <c r="N48" s="55">
        <f>((Produção!N46*PreçoLivre!N48*(1-Plan1!$B$11)+N$1*Plan1!$E$16)-N$2-N$3)*N$4</f>
        <v>3516547.2076693121</v>
      </c>
      <c r="O48" s="55">
        <f>((Produção!O46*PreçoLivre!O48*(1-Plan1!$B$11)+O$1*Plan1!$E$16)-O$2-O$3)*O$4</f>
        <v>3066620.1081136176</v>
      </c>
      <c r="P48" s="55">
        <f>((Produção!P46*PreçoLivre!P48*(1-Plan1!$B$11)+P$1*Plan1!$E$16)-P$2-P$3)*P$4</f>
        <v>2804197.0650875284</v>
      </c>
      <c r="Q48" s="55">
        <f>((Produção!Q46*PreçoLivre!Q48*(1-Plan1!$B$11)+Q$1*Plan1!$E$16)-Q$2-Q$3)*Q$4</f>
        <v>2802030.4201503489</v>
      </c>
      <c r="R48" s="55">
        <f>((Produção!R46*PreçoLivre!R48*(1-Plan1!$B$11)+R$1*Plan1!$E$16)-R$2-R$3)*R$4</f>
        <v>2602515.6561256982</v>
      </c>
      <c r="S48" s="55">
        <f>((Produção!S46*PreçoLivre!S48*(1-Plan1!$B$11)+S$1*Plan1!$E$16)-S$2-S$3)*S$4</f>
        <v>2361392.2678695843</v>
      </c>
      <c r="T48" s="55">
        <f>((Produção!T46*PreçoLivre!T48*(1-Plan1!$B$11)+T$1*Plan1!$E$16)-T$2-T$3)*T$4</f>
        <v>2252159.6079153763</v>
      </c>
      <c r="U48" s="55">
        <f>((Produção!U46*PreçoLivre!U48*(1-Plan1!$B$11)+U$1*Plan1!$E$16)-U$2-U$3)*U$4</f>
        <v>2017032.251296873</v>
      </c>
      <c r="V48" s="55">
        <f>((Produção!V46*PreçoLivre!V48*(1-Plan1!$B$11)+V$1*Plan1!$E$16)-V$2-V$3)*V$4</f>
        <v>1957005.5111551262</v>
      </c>
      <c r="W48" s="55"/>
    </row>
    <row r="49" spans="1:23" x14ac:dyDescent="0.25">
      <c r="A49" s="55">
        <f t="shared" si="0"/>
        <v>79694024.549872637</v>
      </c>
      <c r="B49" s="56">
        <v>44</v>
      </c>
      <c r="C49" s="55">
        <f>((Produção!C47*PreçoLivre!C49*(1-Plan1!$B$11)+C$1*Plan1!$E$16)-C$2-C$3)*C$4</f>
        <v>8436500.1259236075</v>
      </c>
      <c r="D49" s="55">
        <f>((Produção!D47*PreçoLivre!D49*(1-Plan1!$B$11)+D$1*Plan1!$E$16)-D$2-D$3)*D$4</f>
        <v>7609534.3231535498</v>
      </c>
      <c r="E49" s="55">
        <f>((Produção!E47*PreçoLivre!E49*(1-Plan1!$B$11)+E$1*Plan1!$E$16)-E$2-E$3)*E$4</f>
        <v>7486535.3686169013</v>
      </c>
      <c r="F49" s="55">
        <f>((Produção!F47*PreçoLivre!F49*(1-Plan1!$B$11)+F$1*Plan1!$E$16)-F$2-F$3)*F$4</f>
        <v>6212098.2546602814</v>
      </c>
      <c r="G49" s="55">
        <f>((Produção!G47*PreçoLivre!G49*(1-Plan1!$B$11)+G$1*Plan1!$E$16)-G$2-G$3)*G$4</f>
        <v>5848065.8173783515</v>
      </c>
      <c r="H49" s="55">
        <f>((Produção!H47*PreçoLivre!H49*(1-Plan1!$B$11)+H$1*Plan1!$E$16)-H$2-H$3)*H$4</f>
        <v>5203409.8460613806</v>
      </c>
      <c r="I49" s="55">
        <f>((Produção!I47*PreçoLivre!I49*(1-Plan1!$B$11)+I$1*Plan1!$E$16)-I$2-I$3)*I$4</f>
        <v>4695915.9532710351</v>
      </c>
      <c r="J49" s="55">
        <f>((Produção!J47*PreçoLivre!J49*(1-Plan1!$B$11)+J$1*Plan1!$E$16)-J$2-J$3)*J$4</f>
        <v>4826444.0129103409</v>
      </c>
      <c r="K49" s="55">
        <f>((Produção!K47*PreçoLivre!K49*(1-Plan1!$B$11)+K$1*Plan1!$E$16)-K$2-K$3)*K$4</f>
        <v>4145172.5629586987</v>
      </c>
      <c r="L49" s="55">
        <f>((Produção!L47*PreçoLivre!L49*(1-Plan1!$B$11)+L$1*Plan1!$E$16)-L$2-L$3)*L$4</f>
        <v>3509875.3875909913</v>
      </c>
      <c r="M49" s="55">
        <f>((Produção!M47*PreçoLivre!M49*(1-Plan1!$B$11)+M$1*Plan1!$E$16)-M$2-M$3)*M$4</f>
        <v>3292880.9386625653</v>
      </c>
      <c r="N49" s="55">
        <f>((Produção!N47*PreçoLivre!N49*(1-Plan1!$B$11)+N$1*Plan1!$E$16)-N$2-N$3)*N$4</f>
        <v>2983618.20789045</v>
      </c>
      <c r="O49" s="55">
        <f>((Produção!O47*PreçoLivre!O49*(1-Plan1!$B$11)+O$1*Plan1!$E$16)-O$2-O$3)*O$4</f>
        <v>2852517.0180973816</v>
      </c>
      <c r="P49" s="55">
        <f>((Produção!P47*PreçoLivre!P49*(1-Plan1!$B$11)+P$1*Plan1!$E$16)-P$2-P$3)*P$4</f>
        <v>2529067.6365759405</v>
      </c>
      <c r="Q49" s="55">
        <f>((Produção!Q47*PreçoLivre!Q49*(1-Plan1!$B$11)+Q$1*Plan1!$E$16)-Q$2-Q$3)*Q$4</f>
        <v>2102811.0337206656</v>
      </c>
      <c r="R49" s="55">
        <f>((Produção!R47*PreçoLivre!R49*(1-Plan1!$B$11)+R$1*Plan1!$E$16)-R$2-R$3)*R$4</f>
        <v>2112683.9013731238</v>
      </c>
      <c r="S49" s="55">
        <f>((Produção!S47*PreçoLivre!S49*(1-Plan1!$B$11)+S$1*Plan1!$E$16)-S$2-S$3)*S$4</f>
        <v>1812356.8871226807</v>
      </c>
      <c r="T49" s="55">
        <f>((Produção!T47*PreçoLivre!T49*(1-Plan1!$B$11)+T$1*Plan1!$E$16)-T$2-T$3)*T$4</f>
        <v>1558765.1735740488</v>
      </c>
      <c r="U49" s="55">
        <f>((Produção!U47*PreçoLivre!U49*(1-Plan1!$B$11)+U$1*Plan1!$E$16)-U$2-U$3)*U$4</f>
        <v>1348888.955107206</v>
      </c>
      <c r="V49" s="55">
        <f>((Produção!V47*PreçoLivre!V49*(1-Plan1!$B$11)+V$1*Plan1!$E$16)-V$2-V$3)*V$4</f>
        <v>1126883.1452234439</v>
      </c>
      <c r="W49" s="55"/>
    </row>
    <row r="50" spans="1:23" x14ac:dyDescent="0.25">
      <c r="A50" s="55">
        <f t="shared" si="0"/>
        <v>76245301.706032991</v>
      </c>
      <c r="B50" s="56">
        <v>45</v>
      </c>
      <c r="C50" s="55">
        <f>((Produção!C48*PreçoLivre!C50*(1-Plan1!$B$11)+C$1*Plan1!$E$16)-C$2-C$3)*C$4</f>
        <v>8582368.5989193153</v>
      </c>
      <c r="D50" s="55">
        <f>((Produção!D48*PreçoLivre!D50*(1-Plan1!$B$11)+D$1*Plan1!$E$16)-D$2-D$3)*D$4</f>
        <v>7694989.0847008182</v>
      </c>
      <c r="E50" s="55">
        <f>((Produção!E48*PreçoLivre!E50*(1-Plan1!$B$11)+E$1*Plan1!$E$16)-E$2-E$3)*E$4</f>
        <v>7189978.312739172</v>
      </c>
      <c r="F50" s="55">
        <f>((Produção!F48*PreçoLivre!F50*(1-Plan1!$B$11)+F$1*Plan1!$E$16)-F$2-F$3)*F$4</f>
        <v>6590535.715794228</v>
      </c>
      <c r="G50" s="55">
        <f>((Produção!G48*PreçoLivre!G50*(1-Plan1!$B$11)+G$1*Plan1!$E$16)-G$2-G$3)*G$4</f>
        <v>6690227.8757917695</v>
      </c>
      <c r="H50" s="55">
        <f>((Produção!H48*PreçoLivre!H50*(1-Plan1!$B$11)+H$1*Plan1!$E$16)-H$2-H$3)*H$4</f>
        <v>5377157.4498797748</v>
      </c>
      <c r="I50" s="55">
        <f>((Produção!I48*PreçoLivre!I50*(1-Plan1!$B$11)+I$1*Plan1!$E$16)-I$2-I$3)*I$4</f>
        <v>5020154.2879614858</v>
      </c>
      <c r="J50" s="55">
        <f>((Produção!J48*PreçoLivre!J50*(1-Plan1!$B$11)+J$1*Plan1!$E$16)-J$2-J$3)*J$4</f>
        <v>3886424.2286002003</v>
      </c>
      <c r="K50" s="55">
        <f>((Produção!K48*PreçoLivre!K50*(1-Plan1!$B$11)+K$1*Plan1!$E$16)-K$2-K$3)*K$4</f>
        <v>3632441.0627940744</v>
      </c>
      <c r="L50" s="55">
        <f>((Produção!L48*PreçoLivre!L50*(1-Plan1!$B$11)+L$1*Plan1!$E$16)-L$2-L$3)*L$4</f>
        <v>3175946.6962444815</v>
      </c>
      <c r="M50" s="55">
        <f>((Produção!M48*PreçoLivre!M50*(1-Plan1!$B$11)+M$1*Plan1!$E$16)-M$2-M$3)*M$4</f>
        <v>2845418.7894957643</v>
      </c>
      <c r="N50" s="55">
        <f>((Produção!N48*PreçoLivre!N50*(1-Plan1!$B$11)+N$1*Plan1!$E$16)-N$2-N$3)*N$4</f>
        <v>2672972.370150194</v>
      </c>
      <c r="O50" s="55">
        <f>((Produção!O48*PreçoLivre!O50*(1-Plan1!$B$11)+O$1*Plan1!$E$16)-O$2-O$3)*O$4</f>
        <v>2443910.6359100253</v>
      </c>
      <c r="P50" s="55">
        <f>((Produção!P48*PreçoLivre!P50*(1-Plan1!$B$11)+P$1*Plan1!$E$16)-P$2-P$3)*P$4</f>
        <v>2283941.7315489789</v>
      </c>
      <c r="Q50" s="55">
        <f>((Produção!Q48*PreçoLivre!Q50*(1-Plan1!$B$11)+Q$1*Plan1!$E$16)-Q$2-Q$3)*Q$4</f>
        <v>2030659.7502145024</v>
      </c>
      <c r="R50" s="55">
        <f>((Produção!R48*PreçoLivre!R50*(1-Plan1!$B$11)+R$1*Plan1!$E$16)-R$2-R$3)*R$4</f>
        <v>1644003.8383365613</v>
      </c>
      <c r="S50" s="55">
        <f>((Produção!S48*PreçoLivre!S50*(1-Plan1!$B$11)+S$1*Plan1!$E$16)-S$2-S$3)*S$4</f>
        <v>1270120.1728093533</v>
      </c>
      <c r="T50" s="55">
        <f>((Produção!T48*PreçoLivre!T50*(1-Plan1!$B$11)+T$1*Plan1!$E$16)-T$2-T$3)*T$4</f>
        <v>1154587.0538277994</v>
      </c>
      <c r="U50" s="55">
        <f>((Produção!U48*PreçoLivre!U50*(1-Plan1!$B$11)+U$1*Plan1!$E$16)-U$2-U$3)*U$4</f>
        <v>1051352.8524846325</v>
      </c>
      <c r="V50" s="55">
        <f>((Produção!V48*PreçoLivre!V50*(1-Plan1!$B$11)+V$1*Plan1!$E$16)-V$2-V$3)*V$4</f>
        <v>1008111.1978299011</v>
      </c>
      <c r="W50" s="55"/>
    </row>
    <row r="51" spans="1:23" x14ac:dyDescent="0.25">
      <c r="A51" s="55">
        <f t="shared" si="0"/>
        <v>70639462.547281623</v>
      </c>
      <c r="B51" s="56">
        <v>46</v>
      </c>
      <c r="C51" s="55">
        <f>((Produção!C49*PreçoLivre!C51*(1-Plan1!$B$11)+C$1*Plan1!$E$16)-C$2-C$3)*C$4</f>
        <v>8197641.8945325818</v>
      </c>
      <c r="D51" s="55">
        <f>((Produção!D49*PreçoLivre!D51*(1-Plan1!$B$11)+D$1*Plan1!$E$16)-D$2-D$3)*D$4</f>
        <v>7321600.8784661517</v>
      </c>
      <c r="E51" s="55">
        <f>((Produção!E49*PreçoLivre!E51*(1-Plan1!$B$11)+E$1*Plan1!$E$16)-E$2-E$3)*E$4</f>
        <v>6369407.6858266266</v>
      </c>
      <c r="F51" s="55">
        <f>((Produção!F49*PreçoLivre!F51*(1-Plan1!$B$11)+F$1*Plan1!$E$16)-F$2-F$3)*F$4</f>
        <v>6042509.5977777261</v>
      </c>
      <c r="G51" s="55">
        <f>((Produção!G49*PreçoLivre!G51*(1-Plan1!$B$11)+G$1*Plan1!$E$16)-G$2-G$3)*G$4</f>
        <v>5572417.3018438518</v>
      </c>
      <c r="H51" s="55">
        <f>((Produção!H49*PreçoLivre!H51*(1-Plan1!$B$11)+H$1*Plan1!$E$16)-H$2-H$3)*H$4</f>
        <v>5100050.2572015589</v>
      </c>
      <c r="I51" s="55">
        <f>((Produção!I49*PreçoLivre!I51*(1-Plan1!$B$11)+I$1*Plan1!$E$16)-I$2-I$3)*I$4</f>
        <v>4049742.9598441222</v>
      </c>
      <c r="J51" s="55">
        <f>((Produção!J49*PreçoLivre!J51*(1-Plan1!$B$11)+J$1*Plan1!$E$16)-J$2-J$3)*J$4</f>
        <v>3700016.6794580156</v>
      </c>
      <c r="K51" s="55">
        <f>((Produção!K49*PreçoLivre!K51*(1-Plan1!$B$11)+K$1*Plan1!$E$16)-K$2-K$3)*K$4</f>
        <v>3384067.0773341591</v>
      </c>
      <c r="L51" s="55">
        <f>((Produção!L49*PreçoLivre!L51*(1-Plan1!$B$11)+L$1*Plan1!$E$16)-L$2-L$3)*L$4</f>
        <v>3028698.5893076295</v>
      </c>
      <c r="M51" s="55">
        <f>((Produção!M49*PreçoLivre!M51*(1-Plan1!$B$11)+M$1*Plan1!$E$16)-M$2-M$3)*M$4</f>
        <v>2600899.0935422131</v>
      </c>
      <c r="N51" s="55">
        <f>((Produção!N49*PreçoLivre!N51*(1-Plan1!$B$11)+N$1*Plan1!$E$16)-N$2-N$3)*N$4</f>
        <v>2422539.1439898</v>
      </c>
      <c r="O51" s="55">
        <f>((Produção!O49*PreçoLivre!O51*(1-Plan1!$B$11)+O$1*Plan1!$E$16)-O$2-O$3)*O$4</f>
        <v>2162041.2357031624</v>
      </c>
      <c r="P51" s="55">
        <f>((Produção!P49*PreçoLivre!P51*(1-Plan1!$B$11)+P$1*Plan1!$E$16)-P$2-P$3)*P$4</f>
        <v>1913208.9069035354</v>
      </c>
      <c r="Q51" s="55">
        <f>((Produção!Q49*PreçoLivre!Q51*(1-Plan1!$B$11)+Q$1*Plan1!$E$16)-Q$2-Q$3)*Q$4</f>
        <v>1729917.2168561418</v>
      </c>
      <c r="R51" s="55">
        <f>((Produção!R49*PreçoLivre!R51*(1-Plan1!$B$11)+R$1*Plan1!$E$16)-R$2-R$3)*R$4</f>
        <v>1672798.638246818</v>
      </c>
      <c r="S51" s="55">
        <f>((Produção!S49*PreçoLivre!S51*(1-Plan1!$B$11)+S$1*Plan1!$E$16)-S$2-S$3)*S$4</f>
        <v>1488743.9490458015</v>
      </c>
      <c r="T51" s="55">
        <f>((Produção!T49*PreçoLivre!T51*(1-Plan1!$B$11)+T$1*Plan1!$E$16)-T$2-T$3)*T$4</f>
        <v>1361959.9357427054</v>
      </c>
      <c r="U51" s="55">
        <f>((Produção!U49*PreçoLivre!U51*(1-Plan1!$B$11)+U$1*Plan1!$E$16)-U$2-U$3)*U$4</f>
        <v>1289275.4480851251</v>
      </c>
      <c r="V51" s="55">
        <f>((Produção!V49*PreçoLivre!V51*(1-Plan1!$B$11)+V$1*Plan1!$E$16)-V$2-V$3)*V$4</f>
        <v>1231926.0575738936</v>
      </c>
      <c r="W51" s="55"/>
    </row>
    <row r="52" spans="1:23" x14ac:dyDescent="0.25">
      <c r="A52" s="55">
        <f t="shared" si="0"/>
        <v>94276834.790529698</v>
      </c>
      <c r="B52" s="56">
        <v>47</v>
      </c>
      <c r="C52" s="55">
        <f>((Produção!C50*PreçoLivre!C52*(1-Plan1!$B$11)+C$1*Plan1!$E$16)-C$2-C$3)*C$4</f>
        <v>9159222.387253629</v>
      </c>
      <c r="D52" s="55">
        <f>((Produção!D50*PreçoLivre!D52*(1-Plan1!$B$11)+D$1*Plan1!$E$16)-D$2-D$3)*D$4</f>
        <v>8567368.8525775857</v>
      </c>
      <c r="E52" s="55">
        <f>((Produção!E50*PreçoLivre!E52*(1-Plan1!$B$11)+E$1*Plan1!$E$16)-E$2-E$3)*E$4</f>
        <v>6934922.6905252887</v>
      </c>
      <c r="F52" s="55">
        <f>((Produção!F50*PreçoLivre!F52*(1-Plan1!$B$11)+F$1*Plan1!$E$16)-F$2-F$3)*F$4</f>
        <v>6543311.0168037834</v>
      </c>
      <c r="G52" s="55">
        <f>((Produção!G50*PreçoLivre!G52*(1-Plan1!$B$11)+G$1*Plan1!$E$16)-G$2-G$3)*G$4</f>
        <v>6160586.8368882537</v>
      </c>
      <c r="H52" s="55">
        <f>((Produção!H50*PreçoLivre!H52*(1-Plan1!$B$11)+H$1*Plan1!$E$16)-H$2-H$3)*H$4</f>
        <v>6241819.9959378997</v>
      </c>
      <c r="I52" s="55">
        <f>((Produção!I50*PreçoLivre!I52*(1-Plan1!$B$11)+I$1*Plan1!$E$16)-I$2-I$3)*I$4</f>
        <v>6180760.1868877998</v>
      </c>
      <c r="J52" s="55">
        <f>((Produção!J50*PreçoLivre!J52*(1-Plan1!$B$11)+J$1*Plan1!$E$16)-J$2-J$3)*J$4</f>
        <v>5467495.9029161008</v>
      </c>
      <c r="K52" s="55">
        <f>((Produção!K50*PreçoLivre!K52*(1-Plan1!$B$11)+K$1*Plan1!$E$16)-K$2-K$3)*K$4</f>
        <v>5049399.882942602</v>
      </c>
      <c r="L52" s="55">
        <f>((Produção!L50*PreçoLivre!L52*(1-Plan1!$B$11)+L$1*Plan1!$E$16)-L$2-L$3)*L$4</f>
        <v>4678319.7259343266</v>
      </c>
      <c r="M52" s="55">
        <f>((Produção!M50*PreçoLivre!M52*(1-Plan1!$B$11)+M$1*Plan1!$E$16)-M$2-M$3)*M$4</f>
        <v>4174060.3597219237</v>
      </c>
      <c r="N52" s="55">
        <f>((Produção!N50*PreçoLivre!N52*(1-Plan1!$B$11)+N$1*Plan1!$E$16)-N$2-N$3)*N$4</f>
        <v>3999083.1165221995</v>
      </c>
      <c r="O52" s="55">
        <f>((Produção!O50*PreçoLivre!O52*(1-Plan1!$B$11)+O$1*Plan1!$E$16)-O$2-O$3)*O$4</f>
        <v>3468738.8957046457</v>
      </c>
      <c r="P52" s="55">
        <f>((Produção!P50*PreçoLivre!P52*(1-Plan1!$B$11)+P$1*Plan1!$E$16)-P$2-P$3)*P$4</f>
        <v>3270117.6952820369</v>
      </c>
      <c r="Q52" s="55">
        <f>((Produção!Q50*PreçoLivre!Q52*(1-Plan1!$B$11)+Q$1*Plan1!$E$16)-Q$2-Q$3)*Q$4</f>
        <v>2830279.8987163585</v>
      </c>
      <c r="R52" s="55">
        <f>((Produção!R50*PreçoLivre!R52*(1-Plan1!$B$11)+R$1*Plan1!$E$16)-R$2-R$3)*R$4</f>
        <v>2769392.3770517567</v>
      </c>
      <c r="S52" s="55">
        <f>((Produção!S50*PreçoLivre!S52*(1-Plan1!$B$11)+S$1*Plan1!$E$16)-S$2-S$3)*S$4</f>
        <v>2425841.4007185609</v>
      </c>
      <c r="T52" s="55">
        <f>((Produção!T50*PreçoLivre!T52*(1-Plan1!$B$11)+T$1*Plan1!$E$16)-T$2-T$3)*T$4</f>
        <v>2299483.8668541852</v>
      </c>
      <c r="U52" s="55">
        <f>((Produção!U50*PreçoLivre!U52*(1-Plan1!$B$11)+U$1*Plan1!$E$16)-U$2-U$3)*U$4</f>
        <v>2277868.2924840963</v>
      </c>
      <c r="V52" s="55">
        <f>((Produção!V50*PreçoLivre!V52*(1-Plan1!$B$11)+V$1*Plan1!$E$16)-V$2-V$3)*V$4</f>
        <v>1778761.4088066607</v>
      </c>
      <c r="W52" s="55"/>
    </row>
    <row r="53" spans="1:23" x14ac:dyDescent="0.25">
      <c r="A53" s="55">
        <f t="shared" si="0"/>
        <v>74801718.873659387</v>
      </c>
      <c r="B53" s="56">
        <v>48</v>
      </c>
      <c r="C53" s="55">
        <f>((Produção!C51*PreçoLivre!C53*(1-Plan1!$B$11)+C$1*Plan1!$E$16)-C$2-C$3)*C$4</f>
        <v>8976435.7405582406</v>
      </c>
      <c r="D53" s="55">
        <f>((Produção!D51*PreçoLivre!D53*(1-Plan1!$B$11)+D$1*Plan1!$E$16)-D$2-D$3)*D$4</f>
        <v>9013765.4856835473</v>
      </c>
      <c r="E53" s="55">
        <f>((Produção!E51*PreçoLivre!E53*(1-Plan1!$B$11)+E$1*Plan1!$E$16)-E$2-E$3)*E$4</f>
        <v>7530794.2924373355</v>
      </c>
      <c r="F53" s="55">
        <f>((Produção!F51*PreçoLivre!F53*(1-Plan1!$B$11)+F$1*Plan1!$E$16)-F$2-F$3)*F$4</f>
        <v>7193773.1958185527</v>
      </c>
      <c r="G53" s="55">
        <f>((Produção!G51*PreçoLivre!G53*(1-Plan1!$B$11)+G$1*Plan1!$E$16)-G$2-G$3)*G$4</f>
        <v>5835745.4169065431</v>
      </c>
      <c r="H53" s="55">
        <f>((Produção!H51*PreçoLivre!H53*(1-Plan1!$B$11)+H$1*Plan1!$E$16)-H$2-H$3)*H$4</f>
        <v>5292893.0329550467</v>
      </c>
      <c r="I53" s="55">
        <f>((Produção!I51*PreçoLivre!I53*(1-Plan1!$B$11)+I$1*Plan1!$E$16)-I$2-I$3)*I$4</f>
        <v>4831259.8944583256</v>
      </c>
      <c r="J53" s="55">
        <f>((Produção!J51*PreçoLivre!J53*(1-Plan1!$B$11)+J$1*Plan1!$E$16)-J$2-J$3)*J$4</f>
        <v>4210975.9750566259</v>
      </c>
      <c r="K53" s="55">
        <f>((Produção!K51*PreçoLivre!K53*(1-Plan1!$B$11)+K$1*Plan1!$E$16)-K$2-K$3)*K$4</f>
        <v>3661583.5826685103</v>
      </c>
      <c r="L53" s="55">
        <f>((Produção!L51*PreçoLivre!L53*(1-Plan1!$B$11)+L$1*Plan1!$E$16)-L$2-L$3)*L$4</f>
        <v>3117630.9510396831</v>
      </c>
      <c r="M53" s="55">
        <f>((Produção!M51*PreçoLivre!M53*(1-Plan1!$B$11)+M$1*Plan1!$E$16)-M$2-M$3)*M$4</f>
        <v>2693771.407854706</v>
      </c>
      <c r="N53" s="55">
        <f>((Produção!N51*PreçoLivre!N53*(1-Plan1!$B$11)+N$1*Plan1!$E$16)-N$2-N$3)*N$4</f>
        <v>2226160.0301032038</v>
      </c>
      <c r="O53" s="55">
        <f>((Produção!O51*PreçoLivre!O53*(1-Plan1!$B$11)+O$1*Plan1!$E$16)-O$2-O$3)*O$4</f>
        <v>1986291.7397185406</v>
      </c>
      <c r="P53" s="55">
        <f>((Produção!P51*PreçoLivre!P53*(1-Plan1!$B$11)+P$1*Plan1!$E$16)-P$2-P$3)*P$4</f>
        <v>1677157.0796055163</v>
      </c>
      <c r="Q53" s="55">
        <f>((Produção!Q51*PreçoLivre!Q53*(1-Plan1!$B$11)+Q$1*Plan1!$E$16)-Q$2-Q$3)*Q$4</f>
        <v>1455616.7195338435</v>
      </c>
      <c r="R53" s="55">
        <f>((Produção!R51*PreçoLivre!R53*(1-Plan1!$B$11)+R$1*Plan1!$E$16)-R$2-R$3)*R$4</f>
        <v>1286200.9341933741</v>
      </c>
      <c r="S53" s="55">
        <f>((Produção!S51*PreçoLivre!S53*(1-Plan1!$B$11)+S$1*Plan1!$E$16)-S$2-S$3)*S$4</f>
        <v>1067890.7192215675</v>
      </c>
      <c r="T53" s="55">
        <f>((Produção!T51*PreçoLivre!T53*(1-Plan1!$B$11)+T$1*Plan1!$E$16)-T$2-T$3)*T$4</f>
        <v>985029.50816318847</v>
      </c>
      <c r="U53" s="55">
        <f>((Produção!U51*PreçoLivre!U53*(1-Plan1!$B$11)+U$1*Plan1!$E$16)-U$2-U$3)*U$4</f>
        <v>900902.72521466378</v>
      </c>
      <c r="V53" s="55">
        <f>((Produção!V51*PreçoLivre!V53*(1-Plan1!$B$11)+V$1*Plan1!$E$16)-V$2-V$3)*V$4</f>
        <v>857840.4424683745</v>
      </c>
      <c r="W53" s="55"/>
    </row>
    <row r="54" spans="1:23" x14ac:dyDescent="0.25">
      <c r="A54" s="55">
        <f t="shared" si="0"/>
        <v>84191593.777007803</v>
      </c>
      <c r="B54" s="56">
        <v>49</v>
      </c>
      <c r="C54" s="55">
        <f>((Produção!C52*PreçoLivre!C54*(1-Plan1!$B$11)+C$1*Plan1!$E$16)-C$2-C$3)*C$4</f>
        <v>8917653.5235004742</v>
      </c>
      <c r="D54" s="55">
        <f>((Produção!D52*PreçoLivre!D54*(1-Plan1!$B$11)+D$1*Plan1!$E$16)-D$2-D$3)*D$4</f>
        <v>8058732.764307023</v>
      </c>
      <c r="E54" s="55">
        <f>((Produção!E52*PreçoLivre!E54*(1-Plan1!$B$11)+E$1*Plan1!$E$16)-E$2-E$3)*E$4</f>
        <v>7405800.5297589386</v>
      </c>
      <c r="F54" s="55">
        <f>((Produção!F52*PreçoLivre!F54*(1-Plan1!$B$11)+F$1*Plan1!$E$16)-F$2-F$3)*F$4</f>
        <v>7174799.1596100638</v>
      </c>
      <c r="G54" s="55">
        <f>((Produção!G52*PreçoLivre!G54*(1-Plan1!$B$11)+G$1*Plan1!$E$16)-G$2-G$3)*G$4</f>
        <v>6567870.0355861802</v>
      </c>
      <c r="H54" s="55">
        <f>((Produção!H52*PreçoLivre!H54*(1-Plan1!$B$11)+H$1*Plan1!$E$16)-H$2-H$3)*H$4</f>
        <v>5956263.4113181727</v>
      </c>
      <c r="I54" s="55">
        <f>((Produção!I52*PreçoLivre!I54*(1-Plan1!$B$11)+I$1*Plan1!$E$16)-I$2-I$3)*I$4</f>
        <v>5180442.2704121908</v>
      </c>
      <c r="J54" s="55">
        <f>((Produção!J52*PreçoLivre!J54*(1-Plan1!$B$11)+J$1*Plan1!$E$16)-J$2-J$3)*J$4</f>
        <v>4861919.5647513727</v>
      </c>
      <c r="K54" s="55">
        <f>((Produção!K52*PreçoLivre!K54*(1-Plan1!$B$11)+K$1*Plan1!$E$16)-K$2-K$3)*K$4</f>
        <v>4096491.5120312907</v>
      </c>
      <c r="L54" s="55">
        <f>((Produção!L52*PreçoLivre!L54*(1-Plan1!$B$11)+L$1*Plan1!$E$16)-L$2-L$3)*L$4</f>
        <v>3533038.7050674497</v>
      </c>
      <c r="M54" s="55">
        <f>((Produção!M52*PreçoLivre!M54*(1-Plan1!$B$11)+M$1*Plan1!$E$16)-M$2-M$3)*M$4</f>
        <v>3148825.1196281747</v>
      </c>
      <c r="N54" s="55">
        <f>((Produção!N52*PreçoLivre!N54*(1-Plan1!$B$11)+N$1*Plan1!$E$16)-N$2-N$3)*N$4</f>
        <v>2874842.2310094726</v>
      </c>
      <c r="O54" s="55">
        <f>((Produção!O52*PreçoLivre!O54*(1-Plan1!$B$11)+O$1*Plan1!$E$16)-O$2-O$3)*O$4</f>
        <v>2788517.4226061678</v>
      </c>
      <c r="P54" s="55">
        <f>((Produção!P52*PreçoLivre!P54*(1-Plan1!$B$11)+P$1*Plan1!$E$16)-P$2-P$3)*P$4</f>
        <v>2529169.6241537565</v>
      </c>
      <c r="Q54" s="55">
        <f>((Produção!Q52*PreçoLivre!Q54*(1-Plan1!$B$11)+Q$1*Plan1!$E$16)-Q$2-Q$3)*Q$4</f>
        <v>2361690.2600861043</v>
      </c>
      <c r="R54" s="55">
        <f>((Produção!R52*PreçoLivre!R54*(1-Plan1!$B$11)+R$1*Plan1!$E$16)-R$2-R$3)*R$4</f>
        <v>1960688.463445635</v>
      </c>
      <c r="S54" s="55">
        <f>((Produção!S52*PreçoLivre!S54*(1-Plan1!$B$11)+S$1*Plan1!$E$16)-S$2-S$3)*S$4</f>
        <v>1814871.6037818</v>
      </c>
      <c r="T54" s="55">
        <f>((Produção!T52*PreçoLivre!T54*(1-Plan1!$B$11)+T$1*Plan1!$E$16)-T$2-T$3)*T$4</f>
        <v>1760013.3530012155</v>
      </c>
      <c r="U54" s="55">
        <f>((Produção!U52*PreçoLivre!U54*(1-Plan1!$B$11)+U$1*Plan1!$E$16)-U$2-U$3)*U$4</f>
        <v>1701334.6560939392</v>
      </c>
      <c r="V54" s="55">
        <f>((Produção!V52*PreçoLivre!V54*(1-Plan1!$B$11)+V$1*Plan1!$E$16)-V$2-V$3)*V$4</f>
        <v>1498629.5668583545</v>
      </c>
      <c r="W54" s="55"/>
    </row>
    <row r="55" spans="1:23" x14ac:dyDescent="0.25">
      <c r="A55" s="55">
        <f t="shared" si="0"/>
        <v>67581962.895963788</v>
      </c>
      <c r="B55" s="56">
        <v>50</v>
      </c>
      <c r="C55" s="55">
        <f>((Produção!C53*PreçoLivre!C55*(1-Plan1!$B$11)+C$1*Plan1!$E$16)-C$2-C$3)*C$4</f>
        <v>8710226.1905115359</v>
      </c>
      <c r="D55" s="55">
        <f>((Produção!D53*PreçoLivre!D55*(1-Plan1!$B$11)+D$1*Plan1!$E$16)-D$2-D$3)*D$4</f>
        <v>7547864.3906583227</v>
      </c>
      <c r="E55" s="55">
        <f>((Produção!E53*PreçoLivre!E55*(1-Plan1!$B$11)+E$1*Plan1!$E$16)-E$2-E$3)*E$4</f>
        <v>7042889.5144449044</v>
      </c>
      <c r="F55" s="55">
        <f>((Produção!F53*PreçoLivre!F55*(1-Plan1!$B$11)+F$1*Plan1!$E$16)-F$2-F$3)*F$4</f>
        <v>6103361.4059893126</v>
      </c>
      <c r="G55" s="55">
        <f>((Produção!G53*PreçoLivre!G55*(1-Plan1!$B$11)+G$1*Plan1!$E$16)-G$2-G$3)*G$4</f>
        <v>5407444.8548055841</v>
      </c>
      <c r="H55" s="55">
        <f>((Produção!H53*PreçoLivre!H55*(1-Plan1!$B$11)+H$1*Plan1!$E$16)-H$2-H$3)*H$4</f>
        <v>4304348.0111297294</v>
      </c>
      <c r="I55" s="55">
        <f>((Produção!I53*PreçoLivre!I55*(1-Plan1!$B$11)+I$1*Plan1!$E$16)-I$2-I$3)*I$4</f>
        <v>3647351.2578043221</v>
      </c>
      <c r="J55" s="55">
        <f>((Produção!J53*PreçoLivre!J55*(1-Plan1!$B$11)+J$1*Plan1!$E$16)-J$2-J$3)*J$4</f>
        <v>3170689.1532175071</v>
      </c>
      <c r="K55" s="55">
        <f>((Produção!K53*PreçoLivre!K55*(1-Plan1!$B$11)+K$1*Plan1!$E$16)-K$2-K$3)*K$4</f>
        <v>2961321.660162475</v>
      </c>
      <c r="L55" s="55">
        <f>((Produção!L53*PreçoLivre!L55*(1-Plan1!$B$11)+L$1*Plan1!$E$16)-L$2-L$3)*L$4</f>
        <v>2863270.0612394093</v>
      </c>
      <c r="M55" s="55">
        <f>((Produção!M53*PreçoLivre!M55*(1-Plan1!$B$11)+M$1*Plan1!$E$16)-M$2-M$3)*M$4</f>
        <v>2327207.4009077949</v>
      </c>
      <c r="N55" s="55">
        <f>((Produção!N53*PreçoLivre!N55*(1-Plan1!$B$11)+N$1*Plan1!$E$16)-N$2-N$3)*N$4</f>
        <v>2103474.5883917212</v>
      </c>
      <c r="O55" s="55">
        <f>((Produção!O53*PreçoLivre!O55*(1-Plan1!$B$11)+O$1*Plan1!$E$16)-O$2-O$3)*O$4</f>
        <v>2014363.9874584686</v>
      </c>
      <c r="P55" s="55">
        <f>((Produção!P53*PreçoLivre!P55*(1-Plan1!$B$11)+P$1*Plan1!$E$16)-P$2-P$3)*P$4</f>
        <v>1860600.0080993939</v>
      </c>
      <c r="Q55" s="55">
        <f>((Produção!Q53*PreçoLivre!Q55*(1-Plan1!$B$11)+Q$1*Plan1!$E$16)-Q$2-Q$3)*Q$4</f>
        <v>1679495.8456291114</v>
      </c>
      <c r="R55" s="55">
        <f>((Produção!R53*PreçoLivre!R55*(1-Plan1!$B$11)+R$1*Plan1!$E$16)-R$2-R$3)*R$4</f>
        <v>1442029.6506275369</v>
      </c>
      <c r="S55" s="55">
        <f>((Produção!S53*PreçoLivre!S55*(1-Plan1!$B$11)+S$1*Plan1!$E$16)-S$2-S$3)*S$4</f>
        <v>1350107.7689869103</v>
      </c>
      <c r="T55" s="55">
        <f>((Produção!T53*PreçoLivre!T55*(1-Plan1!$B$11)+T$1*Plan1!$E$16)-T$2-T$3)*T$4</f>
        <v>1138384.688499033</v>
      </c>
      <c r="U55" s="55">
        <f>((Produção!U53*PreçoLivre!U55*(1-Plan1!$B$11)+U$1*Plan1!$E$16)-U$2-U$3)*U$4</f>
        <v>971506.7286208031</v>
      </c>
      <c r="V55" s="55">
        <f>((Produção!V53*PreçoLivre!V55*(1-Plan1!$B$11)+V$1*Plan1!$E$16)-V$2-V$3)*V$4</f>
        <v>936025.72877992236</v>
      </c>
      <c r="W55" s="55"/>
    </row>
    <row r="56" spans="1:23" x14ac:dyDescent="0.25">
      <c r="A56" s="55">
        <f t="shared" si="0"/>
        <v>101887108.15095001</v>
      </c>
      <c r="B56" s="56">
        <v>51</v>
      </c>
      <c r="C56" s="55">
        <f>((Produção!C54*PreçoLivre!C56*(1-Plan1!$B$11)+C$1*Plan1!$E$16)-C$2-C$3)*C$4</f>
        <v>9583591.6031233631</v>
      </c>
      <c r="D56" s="55">
        <f>((Produção!D54*PreçoLivre!D56*(1-Plan1!$B$11)+D$1*Plan1!$E$16)-D$2-D$3)*D$4</f>
        <v>8689529.3468782827</v>
      </c>
      <c r="E56" s="55">
        <f>((Produção!E54*PreçoLivre!E56*(1-Plan1!$B$11)+E$1*Plan1!$E$16)-E$2-E$3)*E$4</f>
        <v>8078499.6048621144</v>
      </c>
      <c r="F56" s="55">
        <f>((Produção!F54*PreçoLivre!F56*(1-Plan1!$B$11)+F$1*Plan1!$E$16)-F$2-F$3)*F$4</f>
        <v>7388288.4314678712</v>
      </c>
      <c r="G56" s="55">
        <f>((Produção!G54*PreçoLivre!G56*(1-Plan1!$B$11)+G$1*Plan1!$E$16)-G$2-G$3)*G$4</f>
        <v>6929144.3320132829</v>
      </c>
      <c r="H56" s="55">
        <f>((Produção!H54*PreçoLivre!H56*(1-Plan1!$B$11)+H$1*Plan1!$E$16)-H$2-H$3)*H$4</f>
        <v>6431747.9520967854</v>
      </c>
      <c r="I56" s="55">
        <f>((Produção!I54*PreçoLivre!I56*(1-Plan1!$B$11)+I$1*Plan1!$E$16)-I$2-I$3)*I$4</f>
        <v>5755153.3653075192</v>
      </c>
      <c r="J56" s="55">
        <f>((Produção!J54*PreçoLivre!J56*(1-Plan1!$B$11)+J$1*Plan1!$E$16)-J$2-J$3)*J$4</f>
        <v>5036589.2895955229</v>
      </c>
      <c r="K56" s="55">
        <f>((Produção!K54*PreçoLivre!K56*(1-Plan1!$B$11)+K$1*Plan1!$E$16)-K$2-K$3)*K$4</f>
        <v>4759034.7128754156</v>
      </c>
      <c r="L56" s="55">
        <f>((Produção!L54*PreçoLivre!L56*(1-Plan1!$B$11)+L$1*Plan1!$E$16)-L$2-L$3)*L$4</f>
        <v>4675015.3558709221</v>
      </c>
      <c r="M56" s="55">
        <f>((Produção!M54*PreçoLivre!M56*(1-Plan1!$B$11)+M$1*Plan1!$E$16)-M$2-M$3)*M$4</f>
        <v>4563998.0762762418</v>
      </c>
      <c r="N56" s="55">
        <f>((Produção!N54*PreçoLivre!N56*(1-Plan1!$B$11)+N$1*Plan1!$E$16)-N$2-N$3)*N$4</f>
        <v>3957294.6465372522</v>
      </c>
      <c r="O56" s="55">
        <f>((Produção!O54*PreçoLivre!O56*(1-Plan1!$B$11)+O$1*Plan1!$E$16)-O$2-O$3)*O$4</f>
        <v>3749058.7488503526</v>
      </c>
      <c r="P56" s="55">
        <f>((Produção!P54*PreçoLivre!P56*(1-Plan1!$B$11)+P$1*Plan1!$E$16)-P$2-P$3)*P$4</f>
        <v>3648186.3692683461</v>
      </c>
      <c r="Q56" s="55">
        <f>((Produção!Q54*PreçoLivre!Q56*(1-Plan1!$B$11)+Q$1*Plan1!$E$16)-Q$2-Q$3)*Q$4</f>
        <v>3529765.2910333308</v>
      </c>
      <c r="R56" s="55">
        <f>((Produção!R54*PreçoLivre!R56*(1-Plan1!$B$11)+R$1*Plan1!$E$16)-R$2-R$3)*R$4</f>
        <v>3560753.921522778</v>
      </c>
      <c r="S56" s="55">
        <f>((Produção!S54*PreçoLivre!S56*(1-Plan1!$B$11)+S$1*Plan1!$E$16)-S$2-S$3)*S$4</f>
        <v>3159717.3780611618</v>
      </c>
      <c r="T56" s="55">
        <f>((Produção!T54*PreçoLivre!T56*(1-Plan1!$B$11)+T$1*Plan1!$E$16)-T$2-T$3)*T$4</f>
        <v>2981933.2170706452</v>
      </c>
      <c r="U56" s="55">
        <f>((Produção!U54*PreçoLivre!U56*(1-Plan1!$B$11)+U$1*Plan1!$E$16)-U$2-U$3)*U$4</f>
        <v>2676049.0105182715</v>
      </c>
      <c r="V56" s="55">
        <f>((Produção!V54*PreçoLivre!V56*(1-Plan1!$B$11)+V$1*Plan1!$E$16)-V$2-V$3)*V$4</f>
        <v>2733757.4977205871</v>
      </c>
      <c r="W56" s="55"/>
    </row>
    <row r="57" spans="1:23" x14ac:dyDescent="0.25">
      <c r="A57" s="55">
        <f t="shared" si="0"/>
        <v>81850153.002095327</v>
      </c>
      <c r="B57" s="56">
        <v>52</v>
      </c>
      <c r="C57" s="55">
        <f>((Produção!C55*PreçoLivre!C57*(1-Plan1!$B$11)+C$1*Plan1!$E$16)-C$2-C$3)*C$4</f>
        <v>8857231.5295693595</v>
      </c>
      <c r="D57" s="55">
        <f>((Produção!D55*PreçoLivre!D57*(1-Plan1!$B$11)+D$1*Plan1!$E$16)-D$2-D$3)*D$4</f>
        <v>8208285.6913150745</v>
      </c>
      <c r="E57" s="55">
        <f>((Produção!E55*PreçoLivre!E57*(1-Plan1!$B$11)+E$1*Plan1!$E$16)-E$2-E$3)*E$4</f>
        <v>7911069.7516993191</v>
      </c>
      <c r="F57" s="55">
        <f>((Produção!F55*PreçoLivre!F57*(1-Plan1!$B$11)+F$1*Plan1!$E$16)-F$2-F$3)*F$4</f>
        <v>7252404.8011535499</v>
      </c>
      <c r="G57" s="55">
        <f>((Produção!G55*PreçoLivre!G57*(1-Plan1!$B$11)+G$1*Plan1!$E$16)-G$2-G$3)*G$4</f>
        <v>6425808.3729571151</v>
      </c>
      <c r="H57" s="55">
        <f>((Produção!H55*PreçoLivre!H57*(1-Plan1!$B$11)+H$1*Plan1!$E$16)-H$2-H$3)*H$4</f>
        <v>6281796.5979720354</v>
      </c>
      <c r="I57" s="55">
        <f>((Produção!I55*PreçoLivre!I57*(1-Plan1!$B$11)+I$1*Plan1!$E$16)-I$2-I$3)*I$4</f>
        <v>5148347.5974655682</v>
      </c>
      <c r="J57" s="55">
        <f>((Produção!J55*PreçoLivre!J57*(1-Plan1!$B$11)+J$1*Plan1!$E$16)-J$2-J$3)*J$4</f>
        <v>4498164.6297826404</v>
      </c>
      <c r="K57" s="55">
        <f>((Produção!K55*PreçoLivre!K57*(1-Plan1!$B$11)+K$1*Plan1!$E$16)-K$2-K$3)*K$4</f>
        <v>3923954.5448053791</v>
      </c>
      <c r="L57" s="55">
        <f>((Produção!L55*PreçoLivre!L57*(1-Plan1!$B$11)+L$1*Plan1!$E$16)-L$2-L$3)*L$4</f>
        <v>3391537.6657238863</v>
      </c>
      <c r="M57" s="55">
        <f>((Produção!M55*PreçoLivre!M57*(1-Plan1!$B$11)+M$1*Plan1!$E$16)-M$2-M$3)*M$4</f>
        <v>3102003.7558973776</v>
      </c>
      <c r="N57" s="55">
        <f>((Produção!N55*PreçoLivre!N57*(1-Plan1!$B$11)+N$1*Plan1!$E$16)-N$2-N$3)*N$4</f>
        <v>2759761.0661882008</v>
      </c>
      <c r="O57" s="55">
        <f>((Produção!O55*PreçoLivre!O57*(1-Plan1!$B$11)+O$1*Plan1!$E$16)-O$2-O$3)*O$4</f>
        <v>2621312.257508737</v>
      </c>
      <c r="P57" s="55">
        <f>((Produção!P55*PreçoLivre!P57*(1-Plan1!$B$11)+P$1*Plan1!$E$16)-P$2-P$3)*P$4</f>
        <v>2240882.4211846134</v>
      </c>
      <c r="Q57" s="55">
        <f>((Produção!Q55*PreçoLivre!Q57*(1-Plan1!$B$11)+Q$1*Plan1!$E$16)-Q$2-Q$3)*Q$4</f>
        <v>2071807.2505317188</v>
      </c>
      <c r="R57" s="55">
        <f>((Produção!R55*PreçoLivre!R57*(1-Plan1!$B$11)+R$1*Plan1!$E$16)-R$2-R$3)*R$4</f>
        <v>1668610.5265501426</v>
      </c>
      <c r="S57" s="55">
        <f>((Produção!S55*PreçoLivre!S57*(1-Plan1!$B$11)+S$1*Plan1!$E$16)-S$2-S$3)*S$4</f>
        <v>1453084.5936697321</v>
      </c>
      <c r="T57" s="55">
        <f>((Produção!T55*PreçoLivre!T57*(1-Plan1!$B$11)+T$1*Plan1!$E$16)-T$2-T$3)*T$4</f>
        <v>1413108.358508704</v>
      </c>
      <c r="U57" s="55">
        <f>((Produção!U55*PreçoLivre!U57*(1-Plan1!$B$11)+U$1*Plan1!$E$16)-U$2-U$3)*U$4</f>
        <v>1416519.6247531718</v>
      </c>
      <c r="V57" s="55">
        <f>((Produção!V55*PreçoLivre!V57*(1-Plan1!$B$11)+V$1*Plan1!$E$16)-V$2-V$3)*V$4</f>
        <v>1204461.9648589911</v>
      </c>
      <c r="W57" s="55"/>
    </row>
    <row r="58" spans="1:23" x14ac:dyDescent="0.25">
      <c r="A58" s="55">
        <f t="shared" si="0"/>
        <v>80776409.30378215</v>
      </c>
      <c r="B58" s="56">
        <v>53</v>
      </c>
      <c r="C58" s="55">
        <f>((Produção!C56*PreçoLivre!C58*(1-Plan1!$B$11)+C$1*Plan1!$E$16)-C$2-C$3)*C$4</f>
        <v>8584136.2230909131</v>
      </c>
      <c r="D58" s="55">
        <f>((Produção!D56*PreçoLivre!D58*(1-Plan1!$B$11)+D$1*Plan1!$E$16)-D$2-D$3)*D$4</f>
        <v>7180717.8379252478</v>
      </c>
      <c r="E58" s="55">
        <f>((Produção!E56*PreçoLivre!E58*(1-Plan1!$B$11)+E$1*Plan1!$E$16)-E$2-E$3)*E$4</f>
        <v>6902178.3177482253</v>
      </c>
      <c r="F58" s="55">
        <f>((Produção!F56*PreçoLivre!F58*(1-Plan1!$B$11)+F$1*Plan1!$E$16)-F$2-F$3)*F$4</f>
        <v>6280516.4804100012</v>
      </c>
      <c r="G58" s="55">
        <f>((Produção!G56*PreçoLivre!G58*(1-Plan1!$B$11)+G$1*Plan1!$E$16)-G$2-G$3)*G$4</f>
        <v>5634293.187791964</v>
      </c>
      <c r="H58" s="55">
        <f>((Produção!H56*PreçoLivre!H58*(1-Plan1!$B$11)+H$1*Plan1!$E$16)-H$2-H$3)*H$4</f>
        <v>5554897.9478531806</v>
      </c>
      <c r="I58" s="55">
        <f>((Produção!I56*PreçoLivre!I58*(1-Plan1!$B$11)+I$1*Plan1!$E$16)-I$2-I$3)*I$4</f>
        <v>5208193.1758014755</v>
      </c>
      <c r="J58" s="55">
        <f>((Produção!J56*PreçoLivre!J58*(1-Plan1!$B$11)+J$1*Plan1!$E$16)-J$2-J$3)*J$4</f>
        <v>4216030.7484781751</v>
      </c>
      <c r="K58" s="55">
        <f>((Produção!K56*PreçoLivre!K58*(1-Plan1!$B$11)+K$1*Plan1!$E$16)-K$2-K$3)*K$4</f>
        <v>3685258.7699856162</v>
      </c>
      <c r="L58" s="55">
        <f>((Produção!L56*PreçoLivre!L58*(1-Plan1!$B$11)+L$1*Plan1!$E$16)-L$2-L$3)*L$4</f>
        <v>3437913.0960830217</v>
      </c>
      <c r="M58" s="55">
        <f>((Produção!M56*PreçoLivre!M58*(1-Plan1!$B$11)+M$1*Plan1!$E$16)-M$2-M$3)*M$4</f>
        <v>3389586.58902111</v>
      </c>
      <c r="N58" s="55">
        <f>((Produção!N56*PreçoLivre!N58*(1-Plan1!$B$11)+N$1*Plan1!$E$16)-N$2-N$3)*N$4</f>
        <v>3130787.2745063757</v>
      </c>
      <c r="O58" s="55">
        <f>((Produção!O56*PreçoLivre!O58*(1-Plan1!$B$11)+O$1*Plan1!$E$16)-O$2-O$3)*O$4</f>
        <v>2749257.706819566</v>
      </c>
      <c r="P58" s="55">
        <f>((Produção!P56*PreçoLivre!P58*(1-Plan1!$B$11)+P$1*Plan1!$E$16)-P$2-P$3)*P$4</f>
        <v>2636951.8377572731</v>
      </c>
      <c r="Q58" s="55">
        <f>((Produção!Q56*PreçoLivre!Q58*(1-Plan1!$B$11)+Q$1*Plan1!$E$16)-Q$2-Q$3)*Q$4</f>
        <v>2694202.4029905205</v>
      </c>
      <c r="R58" s="55">
        <f>((Produção!R56*PreçoLivre!R58*(1-Plan1!$B$11)+R$1*Plan1!$E$16)-R$2-R$3)*R$4</f>
        <v>2499071.0164992465</v>
      </c>
      <c r="S58" s="55">
        <f>((Produção!S56*PreçoLivre!S58*(1-Plan1!$B$11)+S$1*Plan1!$E$16)-S$2-S$3)*S$4</f>
        <v>2184913.6799833281</v>
      </c>
      <c r="T58" s="55">
        <f>((Produção!T56*PreçoLivre!T58*(1-Plan1!$B$11)+T$1*Plan1!$E$16)-T$2-T$3)*T$4</f>
        <v>1858663.9317328671</v>
      </c>
      <c r="U58" s="55">
        <f>((Produção!U56*PreçoLivre!U58*(1-Plan1!$B$11)+U$1*Plan1!$E$16)-U$2-U$3)*U$4</f>
        <v>1573172.1565598997</v>
      </c>
      <c r="V58" s="55">
        <f>((Produção!V56*PreçoLivre!V58*(1-Plan1!$B$11)+V$1*Plan1!$E$16)-V$2-V$3)*V$4</f>
        <v>1375666.9227441405</v>
      </c>
      <c r="W58" s="55"/>
    </row>
    <row r="59" spans="1:23" x14ac:dyDescent="0.25">
      <c r="A59" s="55">
        <f t="shared" si="0"/>
        <v>96867378.331731915</v>
      </c>
      <c r="B59" s="56">
        <v>54</v>
      </c>
      <c r="C59" s="55">
        <f>((Produção!C57*PreçoLivre!C59*(1-Plan1!$B$11)+C$1*Plan1!$E$16)-C$2-C$3)*C$4</f>
        <v>8578002.6520428024</v>
      </c>
      <c r="D59" s="55">
        <f>((Produção!D57*PreçoLivre!D59*(1-Plan1!$B$11)+D$1*Plan1!$E$16)-D$2-D$3)*D$4</f>
        <v>8966519.3719759807</v>
      </c>
      <c r="E59" s="55">
        <f>((Produção!E57*PreçoLivre!E59*(1-Plan1!$B$11)+E$1*Plan1!$E$16)-E$2-E$3)*E$4</f>
        <v>8023482.1469425727</v>
      </c>
      <c r="F59" s="55">
        <f>((Produção!F57*PreçoLivre!F59*(1-Plan1!$B$11)+F$1*Plan1!$E$16)-F$2-F$3)*F$4</f>
        <v>7238725.4221441867</v>
      </c>
      <c r="G59" s="55">
        <f>((Produção!G57*PreçoLivre!G59*(1-Plan1!$B$11)+G$1*Plan1!$E$16)-G$2-G$3)*G$4</f>
        <v>7064334.7875479516</v>
      </c>
      <c r="H59" s="55">
        <f>((Produção!H57*PreçoLivre!H59*(1-Plan1!$B$11)+H$1*Plan1!$E$16)-H$2-H$3)*H$4</f>
        <v>6282437.0343300002</v>
      </c>
      <c r="I59" s="55">
        <f>((Produção!I57*PreçoLivre!I59*(1-Plan1!$B$11)+I$1*Plan1!$E$16)-I$2-I$3)*I$4</f>
        <v>6322329.6978358058</v>
      </c>
      <c r="J59" s="55">
        <f>((Produção!J57*PreçoLivre!J59*(1-Plan1!$B$11)+J$1*Plan1!$E$16)-J$2-J$3)*J$4</f>
        <v>6044524.2779174363</v>
      </c>
      <c r="K59" s="55">
        <f>((Produção!K57*PreçoLivre!K59*(1-Plan1!$B$11)+K$1*Plan1!$E$16)-K$2-K$3)*K$4</f>
        <v>5839926.7374720145</v>
      </c>
      <c r="L59" s="55">
        <f>((Produção!L57*PreçoLivre!L59*(1-Plan1!$B$11)+L$1*Plan1!$E$16)-L$2-L$3)*L$4</f>
        <v>4977758.2952822978</v>
      </c>
      <c r="M59" s="55">
        <f>((Produção!M57*PreçoLivre!M59*(1-Plan1!$B$11)+M$1*Plan1!$E$16)-M$2-M$3)*M$4</f>
        <v>4835319.391370724</v>
      </c>
      <c r="N59" s="55">
        <f>((Produção!N57*PreçoLivre!N59*(1-Plan1!$B$11)+N$1*Plan1!$E$16)-N$2-N$3)*N$4</f>
        <v>3990104.2085194211</v>
      </c>
      <c r="O59" s="55">
        <f>((Produção!O57*PreçoLivre!O59*(1-Plan1!$B$11)+O$1*Plan1!$E$16)-O$2-O$3)*O$4</f>
        <v>3357943.6555894418</v>
      </c>
      <c r="P59" s="55">
        <f>((Produção!P57*PreçoLivre!P59*(1-Plan1!$B$11)+P$1*Plan1!$E$16)-P$2-P$3)*P$4</f>
        <v>2975681.2592980769</v>
      </c>
      <c r="Q59" s="55">
        <f>((Produção!Q57*PreçoLivre!Q59*(1-Plan1!$B$11)+Q$1*Plan1!$E$16)-Q$2-Q$3)*Q$4</f>
        <v>2701122.9551130361</v>
      </c>
      <c r="R59" s="55">
        <f>((Produção!R57*PreçoLivre!R59*(1-Plan1!$B$11)+R$1*Plan1!$E$16)-R$2-R$3)*R$4</f>
        <v>2300553.7089423686</v>
      </c>
      <c r="S59" s="55">
        <f>((Produção!S57*PreçoLivre!S59*(1-Plan1!$B$11)+S$1*Plan1!$E$16)-S$2-S$3)*S$4</f>
        <v>2111041.7848807285</v>
      </c>
      <c r="T59" s="55">
        <f>((Produção!T57*PreçoLivre!T59*(1-Plan1!$B$11)+T$1*Plan1!$E$16)-T$2-T$3)*T$4</f>
        <v>1914826.6058168986</v>
      </c>
      <c r="U59" s="55">
        <f>((Produção!U57*PreçoLivre!U59*(1-Plan1!$B$11)+U$1*Plan1!$E$16)-U$2-U$3)*U$4</f>
        <v>1659855.9528941733</v>
      </c>
      <c r="V59" s="55">
        <f>((Produção!V57*PreçoLivre!V59*(1-Plan1!$B$11)+V$1*Plan1!$E$16)-V$2-V$3)*V$4</f>
        <v>1682888.3858160044</v>
      </c>
      <c r="W59" s="55"/>
    </row>
    <row r="60" spans="1:23" x14ac:dyDescent="0.25">
      <c r="A60" s="55">
        <f t="shared" si="0"/>
        <v>82625707.247046426</v>
      </c>
      <c r="B60" s="56">
        <v>55</v>
      </c>
      <c r="C60" s="55">
        <f>((Produção!C58*PreçoLivre!C60*(1-Plan1!$B$11)+C$1*Plan1!$E$16)-C$2-C$3)*C$4</f>
        <v>9364284.141810121</v>
      </c>
      <c r="D60" s="55">
        <f>((Produção!D58*PreçoLivre!D60*(1-Plan1!$B$11)+D$1*Plan1!$E$16)-D$2-D$3)*D$4</f>
        <v>8118567.0310615581</v>
      </c>
      <c r="E60" s="55">
        <f>((Produção!E58*PreçoLivre!E60*(1-Plan1!$B$11)+E$1*Plan1!$E$16)-E$2-E$3)*E$4</f>
        <v>7530135.8379598828</v>
      </c>
      <c r="F60" s="55">
        <f>((Produção!F58*PreçoLivre!F60*(1-Plan1!$B$11)+F$1*Plan1!$E$16)-F$2-F$3)*F$4</f>
        <v>6420114.4651772641</v>
      </c>
      <c r="G60" s="55">
        <f>((Produção!G58*PreçoLivre!G60*(1-Plan1!$B$11)+G$1*Plan1!$E$16)-G$2-G$3)*G$4</f>
        <v>6162310.4895008318</v>
      </c>
      <c r="H60" s="55">
        <f>((Produção!H58*PreçoLivre!H60*(1-Plan1!$B$11)+H$1*Plan1!$E$16)-H$2-H$3)*H$4</f>
        <v>5638017.0140190646</v>
      </c>
      <c r="I60" s="55">
        <f>((Produção!I58*PreçoLivre!I60*(1-Plan1!$B$11)+I$1*Plan1!$E$16)-I$2-I$3)*I$4</f>
        <v>5367230.2336959271</v>
      </c>
      <c r="J60" s="55">
        <f>((Produção!J58*PreçoLivre!J60*(1-Plan1!$B$11)+J$1*Plan1!$E$16)-J$2-J$3)*J$4</f>
        <v>4985287.9566720081</v>
      </c>
      <c r="K60" s="55">
        <f>((Produção!K58*PreçoLivre!K60*(1-Plan1!$B$11)+K$1*Plan1!$E$16)-K$2-K$3)*K$4</f>
        <v>4226037.0734717716</v>
      </c>
      <c r="L60" s="55">
        <f>((Produção!L58*PreçoLivre!L60*(1-Plan1!$B$11)+L$1*Plan1!$E$16)-L$2-L$3)*L$4</f>
        <v>3874045.4627355151</v>
      </c>
      <c r="M60" s="55">
        <f>((Produção!M58*PreçoLivre!M60*(1-Plan1!$B$11)+M$1*Plan1!$E$16)-M$2-M$3)*M$4</f>
        <v>3453319.1513626743</v>
      </c>
      <c r="N60" s="55">
        <f>((Produção!N58*PreçoLivre!N60*(1-Plan1!$B$11)+N$1*Plan1!$E$16)-N$2-N$3)*N$4</f>
        <v>2917255.3865060825</v>
      </c>
      <c r="O60" s="55">
        <f>((Produção!O58*PreçoLivre!O60*(1-Plan1!$B$11)+O$1*Plan1!$E$16)-O$2-O$3)*O$4</f>
        <v>2597571.435048535</v>
      </c>
      <c r="P60" s="55">
        <f>((Produção!P58*PreçoLivre!P60*(1-Plan1!$B$11)+P$1*Plan1!$E$16)-P$2-P$3)*P$4</f>
        <v>2179028.0276205791</v>
      </c>
      <c r="Q60" s="55">
        <f>((Produção!Q58*PreçoLivre!Q60*(1-Plan1!$B$11)+Q$1*Plan1!$E$16)-Q$2-Q$3)*Q$4</f>
        <v>2033639.957981108</v>
      </c>
      <c r="R60" s="55">
        <f>((Produção!R58*PreçoLivre!R60*(1-Plan1!$B$11)+R$1*Plan1!$E$16)-R$2-R$3)*R$4</f>
        <v>1777612.7894047035</v>
      </c>
      <c r="S60" s="55">
        <f>((Produção!S58*PreçoLivre!S60*(1-Plan1!$B$11)+S$1*Plan1!$E$16)-S$2-S$3)*S$4</f>
        <v>1686163.7259717933</v>
      </c>
      <c r="T60" s="55">
        <f>((Produção!T58*PreçoLivre!T60*(1-Plan1!$B$11)+T$1*Plan1!$E$16)-T$2-T$3)*T$4</f>
        <v>1496526.8351692837</v>
      </c>
      <c r="U60" s="55">
        <f>((Produção!U58*PreçoLivre!U60*(1-Plan1!$B$11)+U$1*Plan1!$E$16)-U$2-U$3)*U$4</f>
        <v>1458391.7952960345</v>
      </c>
      <c r="V60" s="55">
        <f>((Produção!V58*PreçoLivre!V60*(1-Plan1!$B$11)+V$1*Plan1!$E$16)-V$2-V$3)*V$4</f>
        <v>1340168.4365817059</v>
      </c>
      <c r="W60" s="55"/>
    </row>
    <row r="61" spans="1:23" x14ac:dyDescent="0.25">
      <c r="A61" s="55">
        <f t="shared" si="0"/>
        <v>92721453.273060381</v>
      </c>
      <c r="B61" s="56">
        <v>56</v>
      </c>
      <c r="C61" s="55">
        <f>((Produção!C59*PreçoLivre!C61*(1-Plan1!$B$11)+C$1*Plan1!$E$16)-C$2-C$3)*C$4</f>
        <v>10165865.261304166</v>
      </c>
      <c r="D61" s="55">
        <f>((Produção!D59*PreçoLivre!D61*(1-Plan1!$B$11)+D$1*Plan1!$E$16)-D$2-D$3)*D$4</f>
        <v>8717805.1926921271</v>
      </c>
      <c r="E61" s="55">
        <f>((Produção!E59*PreçoLivre!E61*(1-Plan1!$B$11)+E$1*Plan1!$E$16)-E$2-E$3)*E$4</f>
        <v>8396119.2701545451</v>
      </c>
      <c r="F61" s="55">
        <f>((Produção!F59*PreçoLivre!F61*(1-Plan1!$B$11)+F$1*Plan1!$E$16)-F$2-F$3)*F$4</f>
        <v>7516633.4959539417</v>
      </c>
      <c r="G61" s="55">
        <f>((Produção!G59*PreçoLivre!G61*(1-Plan1!$B$11)+G$1*Plan1!$E$16)-G$2-G$3)*G$4</f>
        <v>6573821.8854612019</v>
      </c>
      <c r="H61" s="55">
        <f>((Produção!H59*PreçoLivre!H61*(1-Plan1!$B$11)+H$1*Plan1!$E$16)-H$2-H$3)*H$4</f>
        <v>5761476.2264050972</v>
      </c>
      <c r="I61" s="55">
        <f>((Produção!I59*PreçoLivre!I61*(1-Plan1!$B$11)+I$1*Plan1!$E$16)-I$2-I$3)*I$4</f>
        <v>5277060.7026620228</v>
      </c>
      <c r="J61" s="55">
        <f>((Produção!J59*PreçoLivre!J61*(1-Plan1!$B$11)+J$1*Plan1!$E$16)-J$2-J$3)*J$4</f>
        <v>4845349.0409624586</v>
      </c>
      <c r="K61" s="55">
        <f>((Produção!K59*PreçoLivre!K61*(1-Plan1!$B$11)+K$1*Plan1!$E$16)-K$2-K$3)*K$4</f>
        <v>4894033.3243495226</v>
      </c>
      <c r="L61" s="55">
        <f>((Produção!L59*PreçoLivre!L61*(1-Plan1!$B$11)+L$1*Plan1!$E$16)-L$2-L$3)*L$4</f>
        <v>4602162.9830892459</v>
      </c>
      <c r="M61" s="55">
        <f>((Produção!M59*PreçoLivre!M61*(1-Plan1!$B$11)+M$1*Plan1!$E$16)-M$2-M$3)*M$4</f>
        <v>3969996.3410588088</v>
      </c>
      <c r="N61" s="55">
        <f>((Produção!N59*PreçoLivre!N61*(1-Plan1!$B$11)+N$1*Plan1!$E$16)-N$2-N$3)*N$4</f>
        <v>3777695.7197976462</v>
      </c>
      <c r="O61" s="55">
        <f>((Produção!O59*PreçoLivre!O61*(1-Plan1!$B$11)+O$1*Plan1!$E$16)-O$2-O$3)*O$4</f>
        <v>3423594.3382294923</v>
      </c>
      <c r="P61" s="55">
        <f>((Produção!P59*PreçoLivre!P61*(1-Plan1!$B$11)+P$1*Plan1!$E$16)-P$2-P$3)*P$4</f>
        <v>3018795.6448501041</v>
      </c>
      <c r="Q61" s="55">
        <f>((Produção!Q59*PreçoLivre!Q61*(1-Plan1!$B$11)+Q$1*Plan1!$E$16)-Q$2-Q$3)*Q$4</f>
        <v>2711154.592932554</v>
      </c>
      <c r="R61" s="55">
        <f>((Produção!R59*PreçoLivre!R61*(1-Plan1!$B$11)+R$1*Plan1!$E$16)-R$2-R$3)*R$4</f>
        <v>2383195.6509958268</v>
      </c>
      <c r="S61" s="55">
        <f>((Produção!S59*PreçoLivre!S61*(1-Plan1!$B$11)+S$1*Plan1!$E$16)-S$2-S$3)*S$4</f>
        <v>2054896.1927265092</v>
      </c>
      <c r="T61" s="55">
        <f>((Produção!T59*PreçoLivre!T61*(1-Plan1!$B$11)+T$1*Plan1!$E$16)-T$2-T$3)*T$4</f>
        <v>1795438.4617824776</v>
      </c>
      <c r="U61" s="55">
        <f>((Produção!U59*PreçoLivre!U61*(1-Plan1!$B$11)+U$1*Plan1!$E$16)-U$2-U$3)*U$4</f>
        <v>1520550.8488854468</v>
      </c>
      <c r="V61" s="55">
        <f>((Produção!V59*PreçoLivre!V61*(1-Plan1!$B$11)+V$1*Plan1!$E$16)-V$2-V$3)*V$4</f>
        <v>1315808.0987672089</v>
      </c>
      <c r="W61" s="55"/>
    </row>
    <row r="62" spans="1:23" x14ac:dyDescent="0.25">
      <c r="A62" s="55">
        <f t="shared" si="0"/>
        <v>89449055.777604416</v>
      </c>
      <c r="B62" s="56">
        <v>57</v>
      </c>
      <c r="C62" s="55">
        <f>((Produção!C60*PreçoLivre!C62*(1-Plan1!$B$11)+C$1*Plan1!$E$16)-C$2-C$3)*C$4</f>
        <v>8853305.9843748864</v>
      </c>
      <c r="D62" s="55">
        <f>((Produção!D60*PreçoLivre!D62*(1-Plan1!$B$11)+D$1*Plan1!$E$16)-D$2-D$3)*D$4</f>
        <v>8632066.5060028918</v>
      </c>
      <c r="E62" s="55">
        <f>((Produção!E60*PreçoLivre!E62*(1-Plan1!$B$11)+E$1*Plan1!$E$16)-E$2-E$3)*E$4</f>
        <v>8276025.2414872805</v>
      </c>
      <c r="F62" s="55">
        <f>((Produção!F60*PreçoLivre!F62*(1-Plan1!$B$11)+F$1*Plan1!$E$16)-F$2-F$3)*F$4</f>
        <v>7624163.0482879514</v>
      </c>
      <c r="G62" s="55">
        <f>((Produção!G60*PreçoLivre!G62*(1-Plan1!$B$11)+G$1*Plan1!$E$16)-G$2-G$3)*G$4</f>
        <v>6279644.9148047213</v>
      </c>
      <c r="H62" s="55">
        <f>((Produção!H60*PreçoLivre!H62*(1-Plan1!$B$11)+H$1*Plan1!$E$16)-H$2-H$3)*H$4</f>
        <v>5614084.2351717195</v>
      </c>
      <c r="I62" s="55">
        <f>((Produção!I60*PreçoLivre!I62*(1-Plan1!$B$11)+I$1*Plan1!$E$16)-I$2-I$3)*I$4</f>
        <v>5058050.4240177888</v>
      </c>
      <c r="J62" s="55">
        <f>((Produção!J60*PreçoLivre!J62*(1-Plan1!$B$11)+J$1*Plan1!$E$16)-J$2-J$3)*J$4</f>
        <v>4639051.0712656174</v>
      </c>
      <c r="K62" s="55">
        <f>((Produção!K60*PreçoLivre!K62*(1-Plan1!$B$11)+K$1*Plan1!$E$16)-K$2-K$3)*K$4</f>
        <v>4281597.2759419912</v>
      </c>
      <c r="L62" s="55">
        <f>((Produção!L60*PreçoLivre!L62*(1-Plan1!$B$11)+L$1*Plan1!$E$16)-L$2-L$3)*L$4</f>
        <v>3926162.0537691717</v>
      </c>
      <c r="M62" s="55">
        <f>((Produção!M60*PreçoLivre!M62*(1-Plan1!$B$11)+M$1*Plan1!$E$16)-M$2-M$3)*M$4</f>
        <v>3611680.0319671021</v>
      </c>
      <c r="N62" s="55">
        <f>((Produção!N60*PreçoLivre!N62*(1-Plan1!$B$11)+N$1*Plan1!$E$16)-N$2-N$3)*N$4</f>
        <v>3720644.7858151877</v>
      </c>
      <c r="O62" s="55">
        <f>((Produção!O60*PreçoLivre!O62*(1-Plan1!$B$11)+O$1*Plan1!$E$16)-O$2-O$3)*O$4</f>
        <v>3434345.1270664129</v>
      </c>
      <c r="P62" s="55">
        <f>((Produção!P60*PreçoLivre!P62*(1-Plan1!$B$11)+P$1*Plan1!$E$16)-P$2-P$3)*P$4</f>
        <v>3117880.8812056435</v>
      </c>
      <c r="Q62" s="55">
        <f>((Produção!Q60*PreçoLivre!Q62*(1-Plan1!$B$11)+Q$1*Plan1!$E$16)-Q$2-Q$3)*Q$4</f>
        <v>2850823.6523562544</v>
      </c>
      <c r="R62" s="55">
        <f>((Produção!R60*PreçoLivre!R62*(1-Plan1!$B$11)+R$1*Plan1!$E$16)-R$2-R$3)*R$4</f>
        <v>2436561.0648064232</v>
      </c>
      <c r="S62" s="55">
        <f>((Produção!S60*PreçoLivre!S62*(1-Plan1!$B$11)+S$1*Plan1!$E$16)-S$2-S$3)*S$4</f>
        <v>2023924.99498976</v>
      </c>
      <c r="T62" s="55">
        <f>((Produção!T60*PreçoLivre!T62*(1-Plan1!$B$11)+T$1*Plan1!$E$16)-T$2-T$3)*T$4</f>
        <v>1918562.0779859349</v>
      </c>
      <c r="U62" s="55">
        <f>((Produção!U60*PreçoLivre!U62*(1-Plan1!$B$11)+U$1*Plan1!$E$16)-U$2-U$3)*U$4</f>
        <v>1629166.8926551144</v>
      </c>
      <c r="V62" s="55">
        <f>((Produção!V60*PreçoLivre!V62*(1-Plan1!$B$11)+V$1*Plan1!$E$16)-V$2-V$3)*V$4</f>
        <v>1521315.513632569</v>
      </c>
      <c r="W62" s="55"/>
    </row>
    <row r="63" spans="1:23" x14ac:dyDescent="0.25">
      <c r="A63" s="55">
        <f t="shared" si="0"/>
        <v>84965663.516424417</v>
      </c>
      <c r="B63" s="56">
        <v>58</v>
      </c>
      <c r="C63" s="55">
        <f>((Produção!C61*PreçoLivre!C63*(1-Plan1!$B$11)+C$1*Plan1!$E$16)-C$2-C$3)*C$4</f>
        <v>9007325.96171996</v>
      </c>
      <c r="D63" s="55">
        <f>((Produção!D61*PreçoLivre!D63*(1-Plan1!$B$11)+D$1*Plan1!$E$16)-D$2-D$3)*D$4</f>
        <v>7995687.5368363</v>
      </c>
      <c r="E63" s="55">
        <f>((Produção!E61*PreçoLivre!E63*(1-Plan1!$B$11)+E$1*Plan1!$E$16)-E$2-E$3)*E$4</f>
        <v>7527246.402923678</v>
      </c>
      <c r="F63" s="55">
        <f>((Produção!F61*PreçoLivre!F63*(1-Plan1!$B$11)+F$1*Plan1!$E$16)-F$2-F$3)*F$4</f>
        <v>6872031.0063016107</v>
      </c>
      <c r="G63" s="55">
        <f>((Produção!G61*PreçoLivre!G63*(1-Plan1!$B$11)+G$1*Plan1!$E$16)-G$2-G$3)*G$4</f>
        <v>5912165.5947089046</v>
      </c>
      <c r="H63" s="55">
        <f>((Produção!H61*PreçoLivre!H63*(1-Plan1!$B$11)+H$1*Plan1!$E$16)-H$2-H$3)*H$4</f>
        <v>5466054.3157809954</v>
      </c>
      <c r="I63" s="55">
        <f>((Produção!I61*PreçoLivre!I63*(1-Plan1!$B$11)+I$1*Plan1!$E$16)-I$2-I$3)*I$4</f>
        <v>5360546.4392781071</v>
      </c>
      <c r="J63" s="55">
        <f>((Produção!J61*PreçoLivre!J63*(1-Plan1!$B$11)+J$1*Plan1!$E$16)-J$2-J$3)*J$4</f>
        <v>4724660.6886085346</v>
      </c>
      <c r="K63" s="55">
        <f>((Produção!K61*PreçoLivre!K63*(1-Plan1!$B$11)+K$1*Plan1!$E$16)-K$2-K$3)*K$4</f>
        <v>4484871.3993315045</v>
      </c>
      <c r="L63" s="55">
        <f>((Produção!L61*PreçoLivre!L63*(1-Plan1!$B$11)+L$1*Plan1!$E$16)-L$2-L$3)*L$4</f>
        <v>4036020.675842599</v>
      </c>
      <c r="M63" s="55">
        <f>((Produção!M61*PreçoLivre!M63*(1-Plan1!$B$11)+M$1*Plan1!$E$16)-M$2-M$3)*M$4</f>
        <v>3641254.689080508</v>
      </c>
      <c r="N63" s="55">
        <f>((Produção!N61*PreçoLivre!N63*(1-Plan1!$B$11)+N$1*Plan1!$E$16)-N$2-N$3)*N$4</f>
        <v>3017339.1141538038</v>
      </c>
      <c r="O63" s="55">
        <f>((Produção!O61*PreçoLivre!O63*(1-Plan1!$B$11)+O$1*Plan1!$E$16)-O$2-O$3)*O$4</f>
        <v>2700791.3038553745</v>
      </c>
      <c r="P63" s="55">
        <f>((Produção!P61*PreçoLivre!P63*(1-Plan1!$B$11)+P$1*Plan1!$E$16)-P$2-P$3)*P$4</f>
        <v>2679773.2199194096</v>
      </c>
      <c r="Q63" s="55">
        <f>((Produção!Q61*PreçoLivre!Q63*(1-Plan1!$B$11)+Q$1*Plan1!$E$16)-Q$2-Q$3)*Q$4</f>
        <v>2427102.083851913</v>
      </c>
      <c r="R63" s="55">
        <f>((Produção!R61*PreçoLivre!R63*(1-Plan1!$B$11)+R$1*Plan1!$E$16)-R$2-R$3)*R$4</f>
        <v>2314095.0408451706</v>
      </c>
      <c r="S63" s="55">
        <f>((Produção!S61*PreçoLivre!S63*(1-Plan1!$B$11)+S$1*Plan1!$E$16)-S$2-S$3)*S$4</f>
        <v>2174626.4502863535</v>
      </c>
      <c r="T63" s="55">
        <f>((Produção!T61*PreçoLivre!T63*(1-Plan1!$B$11)+T$1*Plan1!$E$16)-T$2-T$3)*T$4</f>
        <v>1722092.9306321829</v>
      </c>
      <c r="U63" s="55">
        <f>((Produção!U61*PreçoLivre!U63*(1-Plan1!$B$11)+U$1*Plan1!$E$16)-U$2-U$3)*U$4</f>
        <v>1593986.9388183772</v>
      </c>
      <c r="V63" s="55">
        <f>((Produção!V61*PreçoLivre!V63*(1-Plan1!$B$11)+V$1*Plan1!$E$16)-V$2-V$3)*V$4</f>
        <v>1307991.7236491197</v>
      </c>
      <c r="W63" s="55"/>
    </row>
    <row r="64" spans="1:23" x14ac:dyDescent="0.25">
      <c r="A64" s="55">
        <f t="shared" si="0"/>
        <v>75902824.562738568</v>
      </c>
      <c r="B64" s="56">
        <v>59</v>
      </c>
      <c r="C64" s="55">
        <f>((Produção!C62*PreçoLivre!C64*(1-Plan1!$B$11)+C$1*Plan1!$E$16)-C$2-C$3)*C$4</f>
        <v>8096806.6944374908</v>
      </c>
      <c r="D64" s="55">
        <f>((Produção!D62*PreçoLivre!D64*(1-Plan1!$B$11)+D$1*Plan1!$E$16)-D$2-D$3)*D$4</f>
        <v>7349634.4613891477</v>
      </c>
      <c r="E64" s="55">
        <f>((Produção!E62*PreçoLivre!E64*(1-Plan1!$B$11)+E$1*Plan1!$E$16)-E$2-E$3)*E$4</f>
        <v>6685731.413381611</v>
      </c>
      <c r="F64" s="55">
        <f>((Produção!F62*PreçoLivre!F64*(1-Plan1!$B$11)+F$1*Plan1!$E$16)-F$2-F$3)*F$4</f>
        <v>6297844.2125024861</v>
      </c>
      <c r="G64" s="55">
        <f>((Produção!G62*PreçoLivre!G64*(1-Plan1!$B$11)+G$1*Plan1!$E$16)-G$2-G$3)*G$4</f>
        <v>5646811.4814551622</v>
      </c>
      <c r="H64" s="55">
        <f>((Produção!H62*PreçoLivre!H64*(1-Plan1!$B$11)+H$1*Plan1!$E$16)-H$2-H$3)*H$4</f>
        <v>4784472.6979817133</v>
      </c>
      <c r="I64" s="55">
        <f>((Produção!I62*PreçoLivre!I64*(1-Plan1!$B$11)+I$1*Plan1!$E$16)-I$2-I$3)*I$4</f>
        <v>4624002.0069443071</v>
      </c>
      <c r="J64" s="55">
        <f>((Produção!J62*PreçoLivre!J64*(1-Plan1!$B$11)+J$1*Plan1!$E$16)-J$2-J$3)*J$4</f>
        <v>4068726.6683574226</v>
      </c>
      <c r="K64" s="55">
        <f>((Produção!K62*PreçoLivre!K64*(1-Plan1!$B$11)+K$1*Plan1!$E$16)-K$2-K$3)*K$4</f>
        <v>3630508.7522863634</v>
      </c>
      <c r="L64" s="55">
        <f>((Produção!L62*PreçoLivre!L64*(1-Plan1!$B$11)+L$1*Plan1!$E$16)-L$2-L$3)*L$4</f>
        <v>3542010.6554240836</v>
      </c>
      <c r="M64" s="55">
        <f>((Produção!M62*PreçoLivre!M64*(1-Plan1!$B$11)+M$1*Plan1!$E$16)-M$2-M$3)*M$4</f>
        <v>3242983.3318804586</v>
      </c>
      <c r="N64" s="55">
        <f>((Produção!N62*PreçoLivre!N64*(1-Plan1!$B$11)+N$1*Plan1!$E$16)-N$2-N$3)*N$4</f>
        <v>3152437.9445922403</v>
      </c>
      <c r="O64" s="55">
        <f>((Produção!O62*PreçoLivre!O64*(1-Plan1!$B$11)+O$1*Plan1!$E$16)-O$2-O$3)*O$4</f>
        <v>2584999.66958181</v>
      </c>
      <c r="P64" s="55">
        <f>((Produção!P62*PreçoLivre!P64*(1-Plan1!$B$11)+P$1*Plan1!$E$16)-P$2-P$3)*P$4</f>
        <v>2349648.3516912982</v>
      </c>
      <c r="Q64" s="55">
        <f>((Produção!Q62*PreçoLivre!Q64*(1-Plan1!$B$11)+Q$1*Plan1!$E$16)-Q$2-Q$3)*Q$4</f>
        <v>2106539.6782471025</v>
      </c>
      <c r="R64" s="55">
        <f>((Produção!R62*PreçoLivre!R64*(1-Plan1!$B$11)+R$1*Plan1!$E$16)-R$2-R$3)*R$4</f>
        <v>1943072.2757058842</v>
      </c>
      <c r="S64" s="55">
        <f>((Produção!S62*PreçoLivre!S64*(1-Plan1!$B$11)+S$1*Plan1!$E$16)-S$2-S$3)*S$4</f>
        <v>1772727.5803327118</v>
      </c>
      <c r="T64" s="55">
        <f>((Produção!T62*PreçoLivre!T64*(1-Plan1!$B$11)+T$1*Plan1!$E$16)-T$2-T$3)*T$4</f>
        <v>1538059.5364159059</v>
      </c>
      <c r="U64" s="55">
        <f>((Produção!U62*PreçoLivre!U64*(1-Plan1!$B$11)+U$1*Plan1!$E$16)-U$2-U$3)*U$4</f>
        <v>1331766.3211432036</v>
      </c>
      <c r="V64" s="55">
        <f>((Produção!V62*PreçoLivre!V64*(1-Plan1!$B$11)+V$1*Plan1!$E$16)-V$2-V$3)*V$4</f>
        <v>1154040.8289881428</v>
      </c>
      <c r="W64" s="55"/>
    </row>
    <row r="65" spans="1:23" x14ac:dyDescent="0.25">
      <c r="A65" s="55">
        <f t="shared" si="0"/>
        <v>74788523.422545463</v>
      </c>
      <c r="B65" s="56">
        <v>60</v>
      </c>
      <c r="C65" s="55">
        <f>((Produção!C63*PreçoLivre!C65*(1-Plan1!$B$11)+C$1*Plan1!$E$16)-C$2-C$3)*C$4</f>
        <v>8590143.8450975455</v>
      </c>
      <c r="D65" s="55">
        <f>((Produção!D63*PreçoLivre!D65*(1-Plan1!$B$11)+D$1*Plan1!$E$16)-D$2-D$3)*D$4</f>
        <v>7959507.9550827201</v>
      </c>
      <c r="E65" s="55">
        <f>((Produção!E63*PreçoLivre!E65*(1-Plan1!$B$11)+E$1*Plan1!$E$16)-E$2-E$3)*E$4</f>
        <v>7236371.4923612429</v>
      </c>
      <c r="F65" s="55">
        <f>((Produção!F63*PreçoLivre!F65*(1-Plan1!$B$11)+F$1*Plan1!$E$16)-F$2-F$3)*F$4</f>
        <v>6255980.2485033767</v>
      </c>
      <c r="G65" s="55">
        <f>((Produção!G63*PreçoLivre!G65*(1-Plan1!$B$11)+G$1*Plan1!$E$16)-G$2-G$3)*G$4</f>
        <v>5652946.6223029401</v>
      </c>
      <c r="H65" s="55">
        <f>((Produção!H63*PreçoLivre!H65*(1-Plan1!$B$11)+H$1*Plan1!$E$16)-H$2-H$3)*H$4</f>
        <v>5099458.9967964208</v>
      </c>
      <c r="I65" s="55">
        <f>((Produção!I63*PreçoLivre!I65*(1-Plan1!$B$11)+I$1*Plan1!$E$16)-I$2-I$3)*I$4</f>
        <v>4578475.8849896248</v>
      </c>
      <c r="J65" s="55">
        <f>((Produção!J63*PreçoLivre!J65*(1-Plan1!$B$11)+J$1*Plan1!$E$16)-J$2-J$3)*J$4</f>
        <v>3867081.5622824947</v>
      </c>
      <c r="K65" s="55">
        <f>((Produção!K63*PreçoLivre!K65*(1-Plan1!$B$11)+K$1*Plan1!$E$16)-K$2-K$3)*K$4</f>
        <v>3190547.2658330835</v>
      </c>
      <c r="L65" s="55">
        <f>((Produção!L63*PreçoLivre!L65*(1-Plan1!$B$11)+L$1*Plan1!$E$16)-L$2-L$3)*L$4</f>
        <v>3039174.8698874917</v>
      </c>
      <c r="M65" s="55">
        <f>((Produção!M63*PreçoLivre!M65*(1-Plan1!$B$11)+M$1*Plan1!$E$16)-M$2-M$3)*M$4</f>
        <v>2878031.6117135393</v>
      </c>
      <c r="N65" s="55">
        <f>((Produção!N63*PreçoLivre!N65*(1-Plan1!$B$11)+N$1*Plan1!$E$16)-N$2-N$3)*N$4</f>
        <v>2722915.3835506192</v>
      </c>
      <c r="O65" s="55">
        <f>((Produção!O63*PreçoLivre!O65*(1-Plan1!$B$11)+O$1*Plan1!$E$16)-O$2-O$3)*O$4</f>
        <v>2636481.0161241284</v>
      </c>
      <c r="P65" s="55">
        <f>((Produção!P63*PreçoLivre!P65*(1-Plan1!$B$11)+P$1*Plan1!$E$16)-P$2-P$3)*P$4</f>
        <v>2437096.1001192085</v>
      </c>
      <c r="Q65" s="55">
        <f>((Produção!Q63*PreçoLivre!Q65*(1-Plan1!$B$11)+Q$1*Plan1!$E$16)-Q$2-Q$3)*Q$4</f>
        <v>2019552.6718695511</v>
      </c>
      <c r="R65" s="55">
        <f>((Produção!R63*PreçoLivre!R65*(1-Plan1!$B$11)+R$1*Plan1!$E$16)-R$2-R$3)*R$4</f>
        <v>1769725.5053157534</v>
      </c>
      <c r="S65" s="55">
        <f>((Produção!S63*PreçoLivre!S65*(1-Plan1!$B$11)+S$1*Plan1!$E$16)-S$2-S$3)*S$4</f>
        <v>1447970.7614763437</v>
      </c>
      <c r="T65" s="55">
        <f>((Produção!T63*PreçoLivre!T65*(1-Plan1!$B$11)+T$1*Plan1!$E$16)-T$2-T$3)*T$4</f>
        <v>1238750.2081503863</v>
      </c>
      <c r="U65" s="55">
        <f>((Produção!U63*PreçoLivre!U65*(1-Plan1!$B$11)+U$1*Plan1!$E$16)-U$2-U$3)*U$4</f>
        <v>1203570.9754080302</v>
      </c>
      <c r="V65" s="55">
        <f>((Produção!V63*PreçoLivre!V65*(1-Plan1!$B$11)+V$1*Plan1!$E$16)-V$2-V$3)*V$4</f>
        <v>964740.44568095834</v>
      </c>
      <c r="W65" s="55"/>
    </row>
    <row r="66" spans="1:23" x14ac:dyDescent="0.25">
      <c r="A66" s="55">
        <f t="shared" si="0"/>
        <v>81664730.209819734</v>
      </c>
      <c r="B66" s="56">
        <v>61</v>
      </c>
      <c r="C66" s="55">
        <f>((Produção!C64*PreçoLivre!C66*(1-Plan1!$B$11)+C$1*Plan1!$E$16)-C$2-C$3)*C$4</f>
        <v>8690387.5250834003</v>
      </c>
      <c r="D66" s="55">
        <f>((Produção!D64*PreçoLivre!D66*(1-Plan1!$B$11)+D$1*Plan1!$E$16)-D$2-D$3)*D$4</f>
        <v>7492752.7810916994</v>
      </c>
      <c r="E66" s="55">
        <f>((Produção!E64*PreçoLivre!E66*(1-Plan1!$B$11)+E$1*Plan1!$E$16)-E$2-E$3)*E$4</f>
        <v>6982974.9746971847</v>
      </c>
      <c r="F66" s="55">
        <f>((Produção!F64*PreçoLivre!F66*(1-Plan1!$B$11)+F$1*Plan1!$E$16)-F$2-F$3)*F$4</f>
        <v>6164360.4134309432</v>
      </c>
      <c r="G66" s="55">
        <f>((Produção!G64*PreçoLivre!G66*(1-Plan1!$B$11)+G$1*Plan1!$E$16)-G$2-G$3)*G$4</f>
        <v>5733736.1386556681</v>
      </c>
      <c r="H66" s="55">
        <f>((Produção!H64*PreçoLivre!H66*(1-Plan1!$B$11)+H$1*Plan1!$E$16)-H$2-H$3)*H$4</f>
        <v>5196120.8820371097</v>
      </c>
      <c r="I66" s="55">
        <f>((Produção!I64*PreçoLivre!I66*(1-Plan1!$B$11)+I$1*Plan1!$E$16)-I$2-I$3)*I$4</f>
        <v>4826110.0962550212</v>
      </c>
      <c r="J66" s="55">
        <f>((Produção!J64*PreçoLivre!J66*(1-Plan1!$B$11)+J$1*Plan1!$E$16)-J$2-J$3)*J$4</f>
        <v>4158333.1634012475</v>
      </c>
      <c r="K66" s="55">
        <f>((Produção!K64*PreçoLivre!K66*(1-Plan1!$B$11)+K$1*Plan1!$E$16)-K$2-K$3)*K$4</f>
        <v>4026604.7556508011</v>
      </c>
      <c r="L66" s="55">
        <f>((Produção!L64*PreçoLivre!L66*(1-Plan1!$B$11)+L$1*Plan1!$E$16)-L$2-L$3)*L$4</f>
        <v>4141354.944024344</v>
      </c>
      <c r="M66" s="55">
        <f>((Produção!M64*PreçoLivre!M66*(1-Plan1!$B$11)+M$1*Plan1!$E$16)-M$2-M$3)*M$4</f>
        <v>3410476.294241047</v>
      </c>
      <c r="N66" s="55">
        <f>((Produção!N64*PreçoLivre!N66*(1-Plan1!$B$11)+N$1*Plan1!$E$16)-N$2-N$3)*N$4</f>
        <v>3059484.718691106</v>
      </c>
      <c r="O66" s="55">
        <f>((Produção!O64*PreçoLivre!O66*(1-Plan1!$B$11)+O$1*Plan1!$E$16)-O$2-O$3)*O$4</f>
        <v>2605560.0546873398</v>
      </c>
      <c r="P66" s="55">
        <f>((Produção!P64*PreçoLivre!P66*(1-Plan1!$B$11)+P$1*Plan1!$E$16)-P$2-P$3)*P$4</f>
        <v>2669774.1982185831</v>
      </c>
      <c r="Q66" s="55">
        <f>((Produção!Q64*PreçoLivre!Q66*(1-Plan1!$B$11)+Q$1*Plan1!$E$16)-Q$2-Q$3)*Q$4</f>
        <v>2347212.5763665014</v>
      </c>
      <c r="R66" s="55">
        <f>((Produção!R64*PreçoLivre!R66*(1-Plan1!$B$11)+R$1*Plan1!$E$16)-R$2-R$3)*R$4</f>
        <v>2283107.2826422979</v>
      </c>
      <c r="S66" s="55">
        <f>((Produção!S64*PreçoLivre!S66*(1-Plan1!$B$11)+S$1*Plan1!$E$16)-S$2-S$3)*S$4</f>
        <v>2048790.810309991</v>
      </c>
      <c r="T66" s="55">
        <f>((Produção!T64*PreçoLivre!T66*(1-Plan1!$B$11)+T$1*Plan1!$E$16)-T$2-T$3)*T$4</f>
        <v>1892803.4160122743</v>
      </c>
      <c r="U66" s="55">
        <f>((Produção!U64*PreçoLivre!U66*(1-Plan1!$B$11)+U$1*Plan1!$E$16)-U$2-U$3)*U$4</f>
        <v>2059995.738181402</v>
      </c>
      <c r="V66" s="55">
        <f>((Produção!V64*PreçoLivre!V66*(1-Plan1!$B$11)+V$1*Plan1!$E$16)-V$2-V$3)*V$4</f>
        <v>1874789.4461417694</v>
      </c>
      <c r="W66" s="55"/>
    </row>
    <row r="67" spans="1:23" x14ac:dyDescent="0.25">
      <c r="A67" s="55">
        <f t="shared" si="0"/>
        <v>86839428.237893254</v>
      </c>
      <c r="B67" s="56">
        <v>62</v>
      </c>
      <c r="C67" s="55">
        <f>((Produção!C65*PreçoLivre!C67*(1-Plan1!$B$11)+C$1*Plan1!$E$16)-C$2-C$3)*C$4</f>
        <v>8229015.8087319098</v>
      </c>
      <c r="D67" s="55">
        <f>((Produção!D65*PreçoLivre!D67*(1-Plan1!$B$11)+D$1*Plan1!$E$16)-D$2-D$3)*D$4</f>
        <v>7302374.8967296965</v>
      </c>
      <c r="E67" s="55">
        <f>((Produção!E65*PreçoLivre!E67*(1-Plan1!$B$11)+E$1*Plan1!$E$16)-E$2-E$3)*E$4</f>
        <v>7639119.6705095274</v>
      </c>
      <c r="F67" s="55">
        <f>((Produção!F65*PreçoLivre!F67*(1-Plan1!$B$11)+F$1*Plan1!$E$16)-F$2-F$3)*F$4</f>
        <v>7019731.8745791838</v>
      </c>
      <c r="G67" s="55">
        <f>((Produção!G65*PreçoLivre!G67*(1-Plan1!$B$11)+G$1*Plan1!$E$16)-G$2-G$3)*G$4</f>
        <v>6565714.1773569593</v>
      </c>
      <c r="H67" s="55">
        <f>((Produção!H65*PreçoLivre!H67*(1-Plan1!$B$11)+H$1*Plan1!$E$16)-H$2-H$3)*H$4</f>
        <v>5945694.2580467975</v>
      </c>
      <c r="I67" s="55">
        <f>((Produção!I65*PreçoLivre!I67*(1-Plan1!$B$11)+I$1*Plan1!$E$16)-I$2-I$3)*I$4</f>
        <v>5356726.8472749172</v>
      </c>
      <c r="J67" s="55">
        <f>((Produção!J65*PreçoLivre!J67*(1-Plan1!$B$11)+J$1*Plan1!$E$16)-J$2-J$3)*J$4</f>
        <v>4811122.2293175794</v>
      </c>
      <c r="K67" s="55">
        <f>((Produção!K65*PreçoLivre!K67*(1-Plan1!$B$11)+K$1*Plan1!$E$16)-K$2-K$3)*K$4</f>
        <v>4608316.3571478035</v>
      </c>
      <c r="L67" s="55">
        <f>((Produção!L65*PreçoLivre!L67*(1-Plan1!$B$11)+L$1*Plan1!$E$16)-L$2-L$3)*L$4</f>
        <v>4093389.9860287011</v>
      </c>
      <c r="M67" s="55">
        <f>((Produção!M65*PreçoLivre!M67*(1-Plan1!$B$11)+M$1*Plan1!$E$16)-M$2-M$3)*M$4</f>
        <v>3689549.1207262161</v>
      </c>
      <c r="N67" s="55">
        <f>((Produção!N65*PreçoLivre!N67*(1-Plan1!$B$11)+N$1*Plan1!$E$16)-N$2-N$3)*N$4</f>
        <v>3423302.5557950707</v>
      </c>
      <c r="O67" s="55">
        <f>((Produção!O65*PreçoLivre!O67*(1-Plan1!$B$11)+O$1*Plan1!$E$16)-O$2-O$3)*O$4</f>
        <v>2960576.6322915568</v>
      </c>
      <c r="P67" s="55">
        <f>((Produção!P65*PreçoLivre!P67*(1-Plan1!$B$11)+P$1*Plan1!$E$16)-P$2-P$3)*P$4</f>
        <v>2822591.0833955146</v>
      </c>
      <c r="Q67" s="55">
        <f>((Produção!Q65*PreçoLivre!Q67*(1-Plan1!$B$11)+Q$1*Plan1!$E$16)-Q$2-Q$3)*Q$4</f>
        <v>2679392.120553521</v>
      </c>
      <c r="R67" s="55">
        <f>((Produção!R65*PreçoLivre!R67*(1-Plan1!$B$11)+R$1*Plan1!$E$16)-R$2-R$3)*R$4</f>
        <v>2380213.2013690458</v>
      </c>
      <c r="S67" s="55">
        <f>((Produção!S65*PreçoLivre!S67*(1-Plan1!$B$11)+S$1*Plan1!$E$16)-S$2-S$3)*S$4</f>
        <v>2244502.278648667</v>
      </c>
      <c r="T67" s="55">
        <f>((Produção!T65*PreçoLivre!T67*(1-Plan1!$B$11)+T$1*Plan1!$E$16)-T$2-T$3)*T$4</f>
        <v>2056909.7674508824</v>
      </c>
      <c r="U67" s="55">
        <f>((Produção!U65*PreçoLivre!U67*(1-Plan1!$B$11)+U$1*Plan1!$E$16)-U$2-U$3)*U$4</f>
        <v>1657146.6253599604</v>
      </c>
      <c r="V67" s="55">
        <f>((Produção!V65*PreçoLivre!V67*(1-Plan1!$B$11)+V$1*Plan1!$E$16)-V$2-V$3)*V$4</f>
        <v>1354038.7465797404</v>
      </c>
      <c r="W67" s="55"/>
    </row>
    <row r="68" spans="1:23" x14ac:dyDescent="0.25">
      <c r="A68" s="55">
        <f t="shared" si="0"/>
        <v>89237898.408705875</v>
      </c>
      <c r="B68" s="56">
        <v>63</v>
      </c>
      <c r="C68" s="55">
        <f>((Produção!C66*PreçoLivre!C68*(1-Plan1!$B$11)+C$1*Plan1!$E$16)-C$2-C$3)*C$4</f>
        <v>9136467.9992068931</v>
      </c>
      <c r="D68" s="55">
        <f>((Produção!D66*PreçoLivre!D68*(1-Plan1!$B$11)+D$1*Plan1!$E$16)-D$2-D$3)*D$4</f>
        <v>8025443.8863819763</v>
      </c>
      <c r="E68" s="55">
        <f>((Produção!E66*PreçoLivre!E68*(1-Plan1!$B$11)+E$1*Plan1!$E$16)-E$2-E$3)*E$4</f>
        <v>7783754.6395719517</v>
      </c>
      <c r="F68" s="55">
        <f>((Produção!F66*PreçoLivre!F68*(1-Plan1!$B$11)+F$1*Plan1!$E$16)-F$2-F$3)*F$4</f>
        <v>7246438.7790286206</v>
      </c>
      <c r="G68" s="55">
        <f>((Produção!G66*PreçoLivre!G68*(1-Plan1!$B$11)+G$1*Plan1!$E$16)-G$2-G$3)*G$4</f>
        <v>6945658.0661564916</v>
      </c>
      <c r="H68" s="55">
        <f>((Produção!H66*PreçoLivre!H68*(1-Plan1!$B$11)+H$1*Plan1!$E$16)-H$2-H$3)*H$4</f>
        <v>5849507.8067642413</v>
      </c>
      <c r="I68" s="55">
        <f>((Produção!I66*PreçoLivre!I68*(1-Plan1!$B$11)+I$1*Plan1!$E$16)-I$2-I$3)*I$4</f>
        <v>5172863.5413756268</v>
      </c>
      <c r="J68" s="55">
        <f>((Produção!J66*PreçoLivre!J68*(1-Plan1!$B$11)+J$1*Plan1!$E$16)-J$2-J$3)*J$4</f>
        <v>4418370.290548455</v>
      </c>
      <c r="K68" s="55">
        <f>((Produção!K66*PreçoLivre!K68*(1-Plan1!$B$11)+K$1*Plan1!$E$16)-K$2-K$3)*K$4</f>
        <v>3931227.8510278603</v>
      </c>
      <c r="L68" s="55">
        <f>((Produção!L66*PreçoLivre!L68*(1-Plan1!$B$11)+L$1*Plan1!$E$16)-L$2-L$3)*L$4</f>
        <v>3559474.7179693538</v>
      </c>
      <c r="M68" s="55">
        <f>((Produção!M66*PreçoLivre!M68*(1-Plan1!$B$11)+M$1*Plan1!$E$16)-M$2-M$3)*M$4</f>
        <v>3587377.8762617963</v>
      </c>
      <c r="N68" s="55">
        <f>((Produção!N66*PreçoLivre!N68*(1-Plan1!$B$11)+N$1*Plan1!$E$16)-N$2-N$3)*N$4</f>
        <v>3473083.3948066239</v>
      </c>
      <c r="O68" s="55">
        <f>((Produção!O66*PreçoLivre!O68*(1-Plan1!$B$11)+O$1*Plan1!$E$16)-O$2-O$3)*O$4</f>
        <v>3479743.0441215835</v>
      </c>
      <c r="P68" s="55">
        <f>((Produção!P66*PreçoLivre!P68*(1-Plan1!$B$11)+P$1*Plan1!$E$16)-P$2-P$3)*P$4</f>
        <v>3148277.9793308964</v>
      </c>
      <c r="Q68" s="55">
        <f>((Produção!Q66*PreçoLivre!Q68*(1-Plan1!$B$11)+Q$1*Plan1!$E$16)-Q$2-Q$3)*Q$4</f>
        <v>2825017.3716057809</v>
      </c>
      <c r="R68" s="55">
        <f>((Produção!R66*PreçoLivre!R68*(1-Plan1!$B$11)+R$1*Plan1!$E$16)-R$2-R$3)*R$4</f>
        <v>2429730.5319781774</v>
      </c>
      <c r="S68" s="55">
        <f>((Produção!S66*PreçoLivre!S68*(1-Plan1!$B$11)+S$1*Plan1!$E$16)-S$2-S$3)*S$4</f>
        <v>2102729.8343315376</v>
      </c>
      <c r="T68" s="55">
        <f>((Produção!T66*PreçoLivre!T68*(1-Plan1!$B$11)+T$1*Plan1!$E$16)-T$2-T$3)*T$4</f>
        <v>2186329.6135031432</v>
      </c>
      <c r="U68" s="55">
        <f>((Produção!U66*PreçoLivre!U68*(1-Plan1!$B$11)+U$1*Plan1!$E$16)-U$2-U$3)*U$4</f>
        <v>1949661.7410257626</v>
      </c>
      <c r="V68" s="55">
        <f>((Produção!V66*PreçoLivre!V68*(1-Plan1!$B$11)+V$1*Plan1!$E$16)-V$2-V$3)*V$4</f>
        <v>1986739.4437091069</v>
      </c>
      <c r="W68" s="55"/>
    </row>
    <row r="69" spans="1:23" x14ac:dyDescent="0.25">
      <c r="A69" s="55">
        <f t="shared" si="0"/>
        <v>87159034.045883507</v>
      </c>
      <c r="B69" s="56">
        <v>64</v>
      </c>
      <c r="C69" s="55">
        <f>((Produção!C67*PreçoLivre!C69*(1-Plan1!$B$11)+C$1*Plan1!$E$16)-C$2-C$3)*C$4</f>
        <v>8298106.7634644974</v>
      </c>
      <c r="D69" s="55">
        <f>((Produção!D67*PreçoLivre!D69*(1-Plan1!$B$11)+D$1*Plan1!$E$16)-D$2-D$3)*D$4</f>
        <v>7451761.6102990778</v>
      </c>
      <c r="E69" s="55">
        <f>((Produção!E67*PreçoLivre!E69*(1-Plan1!$B$11)+E$1*Plan1!$E$16)-E$2-E$3)*E$4</f>
        <v>7164495.5778522668</v>
      </c>
      <c r="F69" s="55">
        <f>((Produção!F67*PreçoLivre!F69*(1-Plan1!$B$11)+F$1*Plan1!$E$16)-F$2-F$3)*F$4</f>
        <v>6594828.4783314466</v>
      </c>
      <c r="G69" s="55">
        <f>((Produção!G67*PreçoLivre!G69*(1-Plan1!$B$11)+G$1*Plan1!$E$16)-G$2-G$3)*G$4</f>
        <v>6389393.3716266919</v>
      </c>
      <c r="H69" s="55">
        <f>((Produção!H67*PreçoLivre!H69*(1-Plan1!$B$11)+H$1*Plan1!$E$16)-H$2-H$3)*H$4</f>
        <v>6116859.0226827031</v>
      </c>
      <c r="I69" s="55">
        <f>((Produção!I67*PreçoLivre!I69*(1-Plan1!$B$11)+I$1*Plan1!$E$16)-I$2-I$3)*I$4</f>
        <v>5349874.7275123848</v>
      </c>
      <c r="J69" s="55">
        <f>((Produção!J67*PreçoLivre!J69*(1-Plan1!$B$11)+J$1*Plan1!$E$16)-J$2-J$3)*J$4</f>
        <v>5034711.695806344</v>
      </c>
      <c r="K69" s="55">
        <f>((Produção!K67*PreçoLivre!K69*(1-Plan1!$B$11)+K$1*Plan1!$E$16)-K$2-K$3)*K$4</f>
        <v>4498379.3700545058</v>
      </c>
      <c r="L69" s="55">
        <f>((Produção!L67*PreçoLivre!L69*(1-Plan1!$B$11)+L$1*Plan1!$E$16)-L$2-L$3)*L$4</f>
        <v>4400381.9917264683</v>
      </c>
      <c r="M69" s="55">
        <f>((Produção!M67*PreçoLivre!M69*(1-Plan1!$B$11)+M$1*Plan1!$E$16)-M$2-M$3)*M$4</f>
        <v>3758518.3219190687</v>
      </c>
      <c r="N69" s="55">
        <f>((Produção!N67*PreçoLivre!N69*(1-Plan1!$B$11)+N$1*Plan1!$E$16)-N$2-N$3)*N$4</f>
        <v>3726897.6338356398</v>
      </c>
      <c r="O69" s="55">
        <f>((Produção!O67*PreçoLivre!O69*(1-Plan1!$B$11)+O$1*Plan1!$E$16)-O$2-O$3)*O$4</f>
        <v>3377000.9870811426</v>
      </c>
      <c r="P69" s="55">
        <f>((Produção!P67*PreçoLivre!P69*(1-Plan1!$B$11)+P$1*Plan1!$E$16)-P$2-P$3)*P$4</f>
        <v>3140261.9640243342</v>
      </c>
      <c r="Q69" s="55">
        <f>((Produção!Q67*PreçoLivre!Q69*(1-Plan1!$B$11)+Q$1*Plan1!$E$16)-Q$2-Q$3)*Q$4</f>
        <v>2622859.0578913521</v>
      </c>
      <c r="R69" s="55">
        <f>((Produção!R67*PreçoLivre!R69*(1-Plan1!$B$11)+R$1*Plan1!$E$16)-R$2-R$3)*R$4</f>
        <v>2267593.6494264849</v>
      </c>
      <c r="S69" s="55">
        <f>((Produção!S67*PreçoLivre!S69*(1-Plan1!$B$11)+S$1*Plan1!$E$16)-S$2-S$3)*S$4</f>
        <v>1898747.0690142994</v>
      </c>
      <c r="T69" s="55">
        <f>((Produção!T67*PreçoLivre!T69*(1-Plan1!$B$11)+T$1*Plan1!$E$16)-T$2-T$3)*T$4</f>
        <v>1805679.5975117476</v>
      </c>
      <c r="U69" s="55">
        <f>((Produção!U67*PreçoLivre!U69*(1-Plan1!$B$11)+U$1*Plan1!$E$16)-U$2-U$3)*U$4</f>
        <v>1648957.9486654282</v>
      </c>
      <c r="V69" s="55">
        <f>((Produção!V67*PreçoLivre!V69*(1-Plan1!$B$11)+V$1*Plan1!$E$16)-V$2-V$3)*V$4</f>
        <v>1613725.2071576132</v>
      </c>
      <c r="W69" s="55"/>
    </row>
    <row r="70" spans="1:23" x14ac:dyDescent="0.25">
      <c r="A70" s="55">
        <f t="shared" si="0"/>
        <v>76762823.645118907</v>
      </c>
      <c r="B70" s="56">
        <v>65</v>
      </c>
      <c r="C70" s="55">
        <f>((Produção!C68*PreçoLivre!C70*(1-Plan1!$B$11)+C$1*Plan1!$E$16)-C$2-C$3)*C$4</f>
        <v>8662534.2518593315</v>
      </c>
      <c r="D70" s="55">
        <f>((Produção!D68*PreçoLivre!D70*(1-Plan1!$B$11)+D$1*Plan1!$E$16)-D$2-D$3)*D$4</f>
        <v>7330745.4218573468</v>
      </c>
      <c r="E70" s="55">
        <f>((Produção!E68*PreçoLivre!E70*(1-Plan1!$B$11)+E$1*Plan1!$E$16)-E$2-E$3)*E$4</f>
        <v>6788081.1818123413</v>
      </c>
      <c r="F70" s="55">
        <f>((Produção!F68*PreçoLivre!F70*(1-Plan1!$B$11)+F$1*Plan1!$E$16)-F$2-F$3)*F$4</f>
        <v>6137827.4566289028</v>
      </c>
      <c r="G70" s="55">
        <f>((Produção!G68*PreçoLivre!G70*(1-Plan1!$B$11)+G$1*Plan1!$E$16)-G$2-G$3)*G$4</f>
        <v>5499497.2253013868</v>
      </c>
      <c r="H70" s="55">
        <f>((Produção!H68*PreçoLivre!H70*(1-Plan1!$B$11)+H$1*Plan1!$E$16)-H$2-H$3)*H$4</f>
        <v>5487342.1344593354</v>
      </c>
      <c r="I70" s="55">
        <f>((Produção!I68*PreçoLivre!I70*(1-Plan1!$B$11)+I$1*Plan1!$E$16)-I$2-I$3)*I$4</f>
        <v>4761198.386620813</v>
      </c>
      <c r="J70" s="55">
        <f>((Produção!J68*PreçoLivre!J70*(1-Plan1!$B$11)+J$1*Plan1!$E$16)-J$2-J$3)*J$4</f>
        <v>4105781.7457492007</v>
      </c>
      <c r="K70" s="55">
        <f>((Produção!K68*PreçoLivre!K70*(1-Plan1!$B$11)+K$1*Plan1!$E$16)-K$2-K$3)*K$4</f>
        <v>3413266.5698455889</v>
      </c>
      <c r="L70" s="55">
        <f>((Produção!L68*PreçoLivre!L70*(1-Plan1!$B$11)+L$1*Plan1!$E$16)-L$2-L$3)*L$4</f>
        <v>3522091.880744691</v>
      </c>
      <c r="M70" s="55">
        <f>((Produção!M68*PreçoLivre!M70*(1-Plan1!$B$11)+M$1*Plan1!$E$16)-M$2-M$3)*M$4</f>
        <v>2932279.0515060751</v>
      </c>
      <c r="N70" s="55">
        <f>((Produção!N68*PreçoLivre!N70*(1-Plan1!$B$11)+N$1*Plan1!$E$16)-N$2-N$3)*N$4</f>
        <v>2624095.7038448979</v>
      </c>
      <c r="O70" s="55">
        <f>((Produção!O68*PreçoLivre!O70*(1-Plan1!$B$11)+O$1*Plan1!$E$16)-O$2-O$3)*O$4</f>
        <v>2472600.2837591083</v>
      </c>
      <c r="P70" s="55">
        <f>((Produção!P68*PreçoLivre!P70*(1-Plan1!$B$11)+P$1*Plan1!$E$16)-P$2-P$3)*P$4</f>
        <v>2349956.5930887074</v>
      </c>
      <c r="Q70" s="55">
        <f>((Produção!Q68*PreçoLivre!Q70*(1-Plan1!$B$11)+Q$1*Plan1!$E$16)-Q$2-Q$3)*Q$4</f>
        <v>2260718.3286806694</v>
      </c>
      <c r="R70" s="55">
        <f>((Produção!R68*PreçoLivre!R70*(1-Plan1!$B$11)+R$1*Plan1!$E$16)-R$2-R$3)*R$4</f>
        <v>2017372.2369211386</v>
      </c>
      <c r="S70" s="55">
        <f>((Produção!S68*PreçoLivre!S70*(1-Plan1!$B$11)+S$1*Plan1!$E$16)-S$2-S$3)*S$4</f>
        <v>1794772.8331819209</v>
      </c>
      <c r="T70" s="55">
        <f>((Produção!T68*PreçoLivre!T70*(1-Plan1!$B$11)+T$1*Plan1!$E$16)-T$2-T$3)*T$4</f>
        <v>1658482.1484882319</v>
      </c>
      <c r="U70" s="55">
        <f>((Produção!U68*PreçoLivre!U70*(1-Plan1!$B$11)+U$1*Plan1!$E$16)-U$2-U$3)*U$4</f>
        <v>1595599.923614162</v>
      </c>
      <c r="V70" s="55">
        <f>((Produção!V68*PreçoLivre!V70*(1-Plan1!$B$11)+V$1*Plan1!$E$16)-V$2-V$3)*V$4</f>
        <v>1348580.2871550801</v>
      </c>
      <c r="W70" s="55"/>
    </row>
    <row r="71" spans="1:23" x14ac:dyDescent="0.25">
      <c r="A71" s="55">
        <f t="shared" ref="A71:A134" si="1">SUM(C71:W71)</f>
        <v>76276189.596694246</v>
      </c>
      <c r="B71" s="56">
        <v>66</v>
      </c>
      <c r="C71" s="55">
        <f>((Produção!C69*PreçoLivre!C71*(1-Plan1!$B$11)+C$1*Plan1!$E$16)-C$2-C$3)*C$4</f>
        <v>8961063.3548822906</v>
      </c>
      <c r="D71" s="55">
        <f>((Produção!D69*PreçoLivre!D71*(1-Plan1!$B$11)+D$1*Plan1!$E$16)-D$2-D$3)*D$4</f>
        <v>8839698.8426750172</v>
      </c>
      <c r="E71" s="55">
        <f>((Produção!E69*PreçoLivre!E71*(1-Plan1!$B$11)+E$1*Plan1!$E$16)-E$2-E$3)*E$4</f>
        <v>7435982.4549805401</v>
      </c>
      <c r="F71" s="55">
        <f>((Produção!F69*PreçoLivre!F71*(1-Plan1!$B$11)+F$1*Plan1!$E$16)-F$2-F$3)*F$4</f>
        <v>7089219.6302746795</v>
      </c>
      <c r="G71" s="55">
        <f>((Produção!G69*PreçoLivre!G71*(1-Plan1!$B$11)+G$1*Plan1!$E$16)-G$2-G$3)*G$4</f>
        <v>5930634.8981550764</v>
      </c>
      <c r="H71" s="55">
        <f>((Produção!H69*PreçoLivre!H71*(1-Plan1!$B$11)+H$1*Plan1!$E$16)-H$2-H$3)*H$4</f>
        <v>5036443.7568563614</v>
      </c>
      <c r="I71" s="55">
        <f>((Produção!I69*PreçoLivre!I71*(1-Plan1!$B$11)+I$1*Plan1!$E$16)-I$2-I$3)*I$4</f>
        <v>4512524.4907203345</v>
      </c>
      <c r="J71" s="55">
        <f>((Produção!J69*PreçoLivre!J71*(1-Plan1!$B$11)+J$1*Plan1!$E$16)-J$2-J$3)*J$4</f>
        <v>4050333.9488367699</v>
      </c>
      <c r="K71" s="55">
        <f>((Produção!K69*PreçoLivre!K71*(1-Plan1!$B$11)+K$1*Plan1!$E$16)-K$2-K$3)*K$4</f>
        <v>3681622.0062652216</v>
      </c>
      <c r="L71" s="55">
        <f>((Produção!L69*PreçoLivre!L71*(1-Plan1!$B$11)+L$1*Plan1!$E$16)-L$2-L$3)*L$4</f>
        <v>2822353.1233716565</v>
      </c>
      <c r="M71" s="55">
        <f>((Produção!M69*PreçoLivre!M71*(1-Plan1!$B$11)+M$1*Plan1!$E$16)-M$2-M$3)*M$4</f>
        <v>2510098.2294544405</v>
      </c>
      <c r="N71" s="55">
        <f>((Produção!N69*PreçoLivre!N71*(1-Plan1!$B$11)+N$1*Plan1!$E$16)-N$2-N$3)*N$4</f>
        <v>2255590.7955554212</v>
      </c>
      <c r="O71" s="55">
        <f>((Produção!O69*PreçoLivre!O71*(1-Plan1!$B$11)+O$1*Plan1!$E$16)-O$2-O$3)*O$4</f>
        <v>2073217.3598388862</v>
      </c>
      <c r="P71" s="55">
        <f>((Produção!P69*PreçoLivre!P71*(1-Plan1!$B$11)+P$1*Plan1!$E$16)-P$2-P$3)*P$4</f>
        <v>1946988.5372993492</v>
      </c>
      <c r="Q71" s="55">
        <f>((Produção!Q69*PreçoLivre!Q71*(1-Plan1!$B$11)+Q$1*Plan1!$E$16)-Q$2-Q$3)*Q$4</f>
        <v>1685996.0507749701</v>
      </c>
      <c r="R71" s="55">
        <f>((Produção!R69*PreçoLivre!R71*(1-Plan1!$B$11)+R$1*Plan1!$E$16)-R$2-R$3)*R$4</f>
        <v>1719359.5994041425</v>
      </c>
      <c r="S71" s="55">
        <f>((Produção!S69*PreçoLivre!S71*(1-Plan1!$B$11)+S$1*Plan1!$E$16)-S$2-S$3)*S$4</f>
        <v>1553159.6530634989</v>
      </c>
      <c r="T71" s="55">
        <f>((Produção!T69*PreçoLivre!T71*(1-Plan1!$B$11)+T$1*Plan1!$E$16)-T$2-T$3)*T$4</f>
        <v>1456621.7126262523</v>
      </c>
      <c r="U71" s="55">
        <f>((Produção!U69*PreçoLivre!U71*(1-Plan1!$B$11)+U$1*Plan1!$E$16)-U$2-U$3)*U$4</f>
        <v>1387977.3396197075</v>
      </c>
      <c r="V71" s="55">
        <f>((Produção!V69*PreçoLivre!V71*(1-Plan1!$B$11)+V$1*Plan1!$E$16)-V$2-V$3)*V$4</f>
        <v>1327303.8120396072</v>
      </c>
      <c r="W71" s="55"/>
    </row>
    <row r="72" spans="1:23" x14ac:dyDescent="0.25">
      <c r="A72" s="55">
        <f t="shared" si="1"/>
        <v>66867681.99488759</v>
      </c>
      <c r="B72" s="56">
        <v>67</v>
      </c>
      <c r="C72" s="55">
        <f>((Produção!C70*PreçoLivre!C72*(1-Plan1!$B$11)+C$1*Plan1!$E$16)-C$2-C$3)*C$4</f>
        <v>7806230.5368887903</v>
      </c>
      <c r="D72" s="55">
        <f>((Produção!D70*PreçoLivre!D72*(1-Plan1!$B$11)+D$1*Plan1!$E$16)-D$2-D$3)*D$4</f>
        <v>7114752.0573666859</v>
      </c>
      <c r="E72" s="55">
        <f>((Produção!E70*PreçoLivre!E72*(1-Plan1!$B$11)+E$1*Plan1!$E$16)-E$2-E$3)*E$4</f>
        <v>6151247.0481340531</v>
      </c>
      <c r="F72" s="55">
        <f>((Produção!F70*PreçoLivre!F72*(1-Plan1!$B$11)+F$1*Plan1!$E$16)-F$2-F$3)*F$4</f>
        <v>5580980.6738585448</v>
      </c>
      <c r="G72" s="55">
        <f>((Produção!G70*PreçoLivre!G72*(1-Plan1!$B$11)+G$1*Plan1!$E$16)-G$2-G$3)*G$4</f>
        <v>5088312.2857540054</v>
      </c>
      <c r="H72" s="55">
        <f>((Produção!H70*PreçoLivre!H72*(1-Plan1!$B$11)+H$1*Plan1!$E$16)-H$2-H$3)*H$4</f>
        <v>4446755.3629370015</v>
      </c>
      <c r="I72" s="55">
        <f>((Produção!I70*PreçoLivre!I72*(1-Plan1!$B$11)+I$1*Plan1!$E$16)-I$2-I$3)*I$4</f>
        <v>4287373.6443256987</v>
      </c>
      <c r="J72" s="55">
        <f>((Produção!J70*PreçoLivre!J72*(1-Plan1!$B$11)+J$1*Plan1!$E$16)-J$2-J$3)*J$4</f>
        <v>3629911.2109692981</v>
      </c>
      <c r="K72" s="55">
        <f>((Produção!K70*PreçoLivre!K72*(1-Plan1!$B$11)+K$1*Plan1!$E$16)-K$2-K$3)*K$4</f>
        <v>3346258.2615687246</v>
      </c>
      <c r="L72" s="55">
        <f>((Produção!L70*PreçoLivre!L72*(1-Plan1!$B$11)+L$1*Plan1!$E$16)-L$2-L$3)*L$4</f>
        <v>2943941.9560607583</v>
      </c>
      <c r="M72" s="55">
        <f>((Produção!M70*PreçoLivre!M72*(1-Plan1!$B$11)+M$1*Plan1!$E$16)-M$2-M$3)*M$4</f>
        <v>2711482.6281193839</v>
      </c>
      <c r="N72" s="55">
        <f>((Produção!N70*PreçoLivre!N72*(1-Plan1!$B$11)+N$1*Plan1!$E$16)-N$2-N$3)*N$4</f>
        <v>2462963.2824541293</v>
      </c>
      <c r="O72" s="55">
        <f>((Produção!O70*PreçoLivre!O72*(1-Plan1!$B$11)+O$1*Plan1!$E$16)-O$2-O$3)*O$4</f>
        <v>2130973.0854873573</v>
      </c>
      <c r="P72" s="55">
        <f>((Produção!P70*PreçoLivre!P72*(1-Plan1!$B$11)+P$1*Plan1!$E$16)-P$2-P$3)*P$4</f>
        <v>1869826.666988183</v>
      </c>
      <c r="Q72" s="55">
        <f>((Produção!Q70*PreçoLivre!Q72*(1-Plan1!$B$11)+Q$1*Plan1!$E$16)-Q$2-Q$3)*Q$4</f>
        <v>1537581.9134297271</v>
      </c>
      <c r="R72" s="55">
        <f>((Produção!R70*PreçoLivre!R72*(1-Plan1!$B$11)+R$1*Plan1!$E$16)-R$2-R$3)*R$4</f>
        <v>1354595.9458235209</v>
      </c>
      <c r="S72" s="55">
        <f>((Produção!S70*PreçoLivre!S72*(1-Plan1!$B$11)+S$1*Plan1!$E$16)-S$2-S$3)*S$4</f>
        <v>1267812.1382588011</v>
      </c>
      <c r="T72" s="55">
        <f>((Produção!T70*PreçoLivre!T72*(1-Plan1!$B$11)+T$1*Plan1!$E$16)-T$2-T$3)*T$4</f>
        <v>1160600.3289359463</v>
      </c>
      <c r="U72" s="55">
        <f>((Produção!U70*PreçoLivre!U72*(1-Plan1!$B$11)+U$1*Plan1!$E$16)-U$2-U$3)*U$4</f>
        <v>1099066.2765846623</v>
      </c>
      <c r="V72" s="55">
        <f>((Produção!V70*PreçoLivre!V72*(1-Plan1!$B$11)+V$1*Plan1!$E$16)-V$2-V$3)*V$4</f>
        <v>877016.69094230805</v>
      </c>
      <c r="W72" s="55"/>
    </row>
    <row r="73" spans="1:23" x14ac:dyDescent="0.25">
      <c r="A73" s="55">
        <f t="shared" si="1"/>
        <v>71065747.252993107</v>
      </c>
      <c r="B73" s="56">
        <v>68</v>
      </c>
      <c r="C73" s="55">
        <f>((Produção!C71*PreçoLivre!C73*(1-Plan1!$B$11)+C$1*Plan1!$E$16)-C$2-C$3)*C$4</f>
        <v>8048628.8772739023</v>
      </c>
      <c r="D73" s="55">
        <f>((Produção!D71*PreçoLivre!D73*(1-Plan1!$B$11)+D$1*Plan1!$E$16)-D$2-D$3)*D$4</f>
        <v>6987721.8233032189</v>
      </c>
      <c r="E73" s="55">
        <f>((Produção!E71*PreçoLivre!E73*(1-Plan1!$B$11)+E$1*Plan1!$E$16)-E$2-E$3)*E$4</f>
        <v>6537949.638677557</v>
      </c>
      <c r="F73" s="55">
        <f>((Produção!F71*PreçoLivre!F73*(1-Plan1!$B$11)+F$1*Plan1!$E$16)-F$2-F$3)*F$4</f>
        <v>5758405.8331513871</v>
      </c>
      <c r="G73" s="55">
        <f>((Produção!G71*PreçoLivre!G73*(1-Plan1!$B$11)+G$1*Plan1!$E$16)-G$2-G$3)*G$4</f>
        <v>5260729.3001990272</v>
      </c>
      <c r="H73" s="55">
        <f>((Produção!H71*PreçoLivre!H73*(1-Plan1!$B$11)+H$1*Plan1!$E$16)-H$2-H$3)*H$4</f>
        <v>4908638.5645854212</v>
      </c>
      <c r="I73" s="55">
        <f>((Produção!I71*PreçoLivre!I73*(1-Plan1!$B$11)+I$1*Plan1!$E$16)-I$2-I$3)*I$4</f>
        <v>4309566.9104121244</v>
      </c>
      <c r="J73" s="55">
        <f>((Produção!J71*PreçoLivre!J73*(1-Plan1!$B$11)+J$1*Plan1!$E$16)-J$2-J$3)*J$4</f>
        <v>3824774.9130797344</v>
      </c>
      <c r="K73" s="55">
        <f>((Produção!K71*PreçoLivre!K73*(1-Plan1!$B$11)+K$1*Plan1!$E$16)-K$2-K$3)*K$4</f>
        <v>3782178.0393663654</v>
      </c>
      <c r="L73" s="55">
        <f>((Produção!L71*PreçoLivre!L73*(1-Plan1!$B$11)+L$1*Plan1!$E$16)-L$2-L$3)*L$4</f>
        <v>3470487.7181209638</v>
      </c>
      <c r="M73" s="55">
        <f>((Produção!M71*PreçoLivre!M73*(1-Plan1!$B$11)+M$1*Plan1!$E$16)-M$2-M$3)*M$4</f>
        <v>3246014.8473303556</v>
      </c>
      <c r="N73" s="55">
        <f>((Produção!N71*PreçoLivre!N73*(1-Plan1!$B$11)+N$1*Plan1!$E$16)-N$2-N$3)*N$4</f>
        <v>2575009.1667937706</v>
      </c>
      <c r="O73" s="55">
        <f>((Produção!O71*PreçoLivre!O73*(1-Plan1!$B$11)+O$1*Plan1!$E$16)-O$2-O$3)*O$4</f>
        <v>2176846.2018678836</v>
      </c>
      <c r="P73" s="55">
        <f>((Produção!P71*PreçoLivre!P73*(1-Plan1!$B$11)+P$1*Plan1!$E$16)-P$2-P$3)*P$4</f>
        <v>1923216.6194775992</v>
      </c>
      <c r="Q73" s="55">
        <f>((Produção!Q71*PreçoLivre!Q73*(1-Plan1!$B$11)+Q$1*Plan1!$E$16)-Q$2-Q$3)*Q$4</f>
        <v>1720560.4901687345</v>
      </c>
      <c r="R73" s="55">
        <f>((Produção!R71*PreçoLivre!R73*(1-Plan1!$B$11)+R$1*Plan1!$E$16)-R$2-R$3)*R$4</f>
        <v>1569817.5089747475</v>
      </c>
      <c r="S73" s="55">
        <f>((Produção!S71*PreçoLivre!S73*(1-Plan1!$B$11)+S$1*Plan1!$E$16)-S$2-S$3)*S$4</f>
        <v>1415432.3045152551</v>
      </c>
      <c r="T73" s="55">
        <f>((Produção!T71*PreçoLivre!T73*(1-Plan1!$B$11)+T$1*Plan1!$E$16)-T$2-T$3)*T$4</f>
        <v>1322111.2482777734</v>
      </c>
      <c r="U73" s="55">
        <f>((Produção!U71*PreçoLivre!U73*(1-Plan1!$B$11)+U$1*Plan1!$E$16)-U$2-U$3)*U$4</f>
        <v>1135705.2658967418</v>
      </c>
      <c r="V73" s="55">
        <f>((Produção!V71*PreçoLivre!V73*(1-Plan1!$B$11)+V$1*Plan1!$E$16)-V$2-V$3)*V$4</f>
        <v>1091951.9815205578</v>
      </c>
      <c r="W73" s="55"/>
    </row>
    <row r="74" spans="1:23" x14ac:dyDescent="0.25">
      <c r="A74" s="55">
        <f t="shared" si="1"/>
        <v>74136563.642751902</v>
      </c>
      <c r="B74" s="56">
        <v>69</v>
      </c>
      <c r="C74" s="55">
        <f>((Produção!C72*PreçoLivre!C74*(1-Plan1!$B$11)+C$1*Plan1!$E$16)-C$2-C$3)*C$4</f>
        <v>8369932.9948878568</v>
      </c>
      <c r="D74" s="55">
        <f>((Produção!D72*PreçoLivre!D74*(1-Plan1!$B$11)+D$1*Plan1!$E$16)-D$2-D$3)*D$4</f>
        <v>7088948.3861399386</v>
      </c>
      <c r="E74" s="55">
        <f>((Produção!E72*PreçoLivre!E74*(1-Plan1!$B$11)+E$1*Plan1!$E$16)-E$2-E$3)*E$4</f>
        <v>6198406.9047945077</v>
      </c>
      <c r="F74" s="55">
        <f>((Produção!F72*PreçoLivre!F74*(1-Plan1!$B$11)+F$1*Plan1!$E$16)-F$2-F$3)*F$4</f>
        <v>5742335.0064194864</v>
      </c>
      <c r="G74" s="55">
        <f>((Produção!G72*PreçoLivre!G74*(1-Plan1!$B$11)+G$1*Plan1!$E$16)-G$2-G$3)*G$4</f>
        <v>5466632.3785755541</v>
      </c>
      <c r="H74" s="55">
        <f>((Produção!H72*PreçoLivre!H74*(1-Plan1!$B$11)+H$1*Plan1!$E$16)-H$2-H$3)*H$4</f>
        <v>5227249.5680637574</v>
      </c>
      <c r="I74" s="55">
        <f>((Produção!I72*PreçoLivre!I74*(1-Plan1!$B$11)+I$1*Plan1!$E$16)-I$2-I$3)*I$4</f>
        <v>4500054.1063564662</v>
      </c>
      <c r="J74" s="55">
        <f>((Produção!J72*PreçoLivre!J74*(1-Plan1!$B$11)+J$1*Plan1!$E$16)-J$2-J$3)*J$4</f>
        <v>4155019.4187967018</v>
      </c>
      <c r="K74" s="55">
        <f>((Produção!K72*PreçoLivre!K74*(1-Plan1!$B$11)+K$1*Plan1!$E$16)-K$2-K$3)*K$4</f>
        <v>3571688.6282631769</v>
      </c>
      <c r="L74" s="55">
        <f>((Produção!L72*PreçoLivre!L74*(1-Plan1!$B$11)+L$1*Plan1!$E$16)-L$2-L$3)*L$4</f>
        <v>3514022.2567164078</v>
      </c>
      <c r="M74" s="55">
        <f>((Produção!M72*PreçoLivre!M74*(1-Plan1!$B$11)+M$1*Plan1!$E$16)-M$2-M$3)*M$4</f>
        <v>3158674.2024344914</v>
      </c>
      <c r="N74" s="55">
        <f>((Produção!N72*PreçoLivre!N74*(1-Plan1!$B$11)+N$1*Plan1!$E$16)-N$2-N$3)*N$4</f>
        <v>2798252.3567161784</v>
      </c>
      <c r="O74" s="55">
        <f>((Produção!O72*PreçoLivre!O74*(1-Plan1!$B$11)+O$1*Plan1!$E$16)-O$2-O$3)*O$4</f>
        <v>2409762.234046733</v>
      </c>
      <c r="P74" s="55">
        <f>((Produção!P72*PreçoLivre!P74*(1-Plan1!$B$11)+P$1*Plan1!$E$16)-P$2-P$3)*P$4</f>
        <v>2049500.8910556727</v>
      </c>
      <c r="Q74" s="55">
        <f>((Produção!Q72*PreçoLivre!Q74*(1-Plan1!$B$11)+Q$1*Plan1!$E$16)-Q$2-Q$3)*Q$4</f>
        <v>2003955.2860128321</v>
      </c>
      <c r="R74" s="55">
        <f>((Produção!R72*PreçoLivre!R74*(1-Plan1!$B$11)+R$1*Plan1!$E$16)-R$2-R$3)*R$4</f>
        <v>1737365.1681649892</v>
      </c>
      <c r="S74" s="55">
        <f>((Produção!S72*PreçoLivre!S74*(1-Plan1!$B$11)+S$1*Plan1!$E$16)-S$2-S$3)*S$4</f>
        <v>1729556.1570872255</v>
      </c>
      <c r="T74" s="55">
        <f>((Produção!T72*PreçoLivre!T74*(1-Plan1!$B$11)+T$1*Plan1!$E$16)-T$2-T$3)*T$4</f>
        <v>1517450.3701738508</v>
      </c>
      <c r="U74" s="55">
        <f>((Produção!U72*PreçoLivre!U74*(1-Plan1!$B$11)+U$1*Plan1!$E$16)-U$2-U$3)*U$4</f>
        <v>1503485.4428572529</v>
      </c>
      <c r="V74" s="55">
        <f>((Produção!V72*PreçoLivre!V74*(1-Plan1!$B$11)+V$1*Plan1!$E$16)-V$2-V$3)*V$4</f>
        <v>1394271.8851888275</v>
      </c>
      <c r="W74" s="55"/>
    </row>
    <row r="75" spans="1:23" x14ac:dyDescent="0.25">
      <c r="A75" s="55">
        <f t="shared" si="1"/>
        <v>76392962.247010157</v>
      </c>
      <c r="B75" s="56">
        <v>70</v>
      </c>
      <c r="C75" s="55">
        <f>((Produção!C73*PreçoLivre!C75*(1-Plan1!$B$11)+C$1*Plan1!$E$16)-C$2-C$3)*C$4</f>
        <v>8423069.6421077475</v>
      </c>
      <c r="D75" s="55">
        <f>((Produção!D73*PreçoLivre!D75*(1-Plan1!$B$11)+D$1*Plan1!$E$16)-D$2-D$3)*D$4</f>
        <v>7548112.9487774866</v>
      </c>
      <c r="E75" s="55">
        <f>((Produção!E73*PreçoLivre!E75*(1-Plan1!$B$11)+E$1*Plan1!$E$16)-E$2-E$3)*E$4</f>
        <v>7291863.4224157641</v>
      </c>
      <c r="F75" s="55">
        <f>((Produção!F73*PreçoLivre!F75*(1-Plan1!$B$11)+F$1*Plan1!$E$16)-F$2-F$3)*F$4</f>
        <v>6325123.3365550078</v>
      </c>
      <c r="G75" s="55">
        <f>((Produção!G73*PreçoLivre!G75*(1-Plan1!$B$11)+G$1*Plan1!$E$16)-G$2-G$3)*G$4</f>
        <v>5804803.7841274468</v>
      </c>
      <c r="H75" s="55">
        <f>((Produção!H73*PreçoLivre!H75*(1-Plan1!$B$11)+H$1*Plan1!$E$16)-H$2-H$3)*H$4</f>
        <v>5804532.3885575533</v>
      </c>
      <c r="I75" s="55">
        <f>((Produção!I73*PreçoLivre!I75*(1-Plan1!$B$11)+I$1*Plan1!$E$16)-I$2-I$3)*I$4</f>
        <v>5295229.9351123292</v>
      </c>
      <c r="J75" s="55">
        <f>((Produção!J73*PreçoLivre!J75*(1-Plan1!$B$11)+J$1*Plan1!$E$16)-J$2-J$3)*J$4</f>
        <v>5010481.2917385241</v>
      </c>
      <c r="K75" s="55">
        <f>((Produção!K73*PreçoLivre!K75*(1-Plan1!$B$11)+K$1*Plan1!$E$16)-K$2-K$3)*K$4</f>
        <v>4054924.7831995934</v>
      </c>
      <c r="L75" s="55">
        <f>((Produção!L73*PreçoLivre!L75*(1-Plan1!$B$11)+L$1*Plan1!$E$16)-L$2-L$3)*L$4</f>
        <v>3654845.2123669032</v>
      </c>
      <c r="M75" s="55">
        <f>((Produção!M73*PreçoLivre!M75*(1-Plan1!$B$11)+M$1*Plan1!$E$16)-M$2-M$3)*M$4</f>
        <v>3056851.2545857793</v>
      </c>
      <c r="N75" s="55">
        <f>((Produção!N73*PreçoLivre!N75*(1-Plan1!$B$11)+N$1*Plan1!$E$16)-N$2-N$3)*N$4</f>
        <v>2547353.1990263429</v>
      </c>
      <c r="O75" s="55">
        <f>((Produção!O73*PreçoLivre!O75*(1-Plan1!$B$11)+O$1*Plan1!$E$16)-O$2-O$3)*O$4</f>
        <v>2199581.1972213537</v>
      </c>
      <c r="P75" s="55">
        <f>((Produção!P73*PreçoLivre!P75*(1-Plan1!$B$11)+P$1*Plan1!$E$16)-P$2-P$3)*P$4</f>
        <v>1945082.0246599319</v>
      </c>
      <c r="Q75" s="55">
        <f>((Produção!Q73*PreçoLivre!Q75*(1-Plan1!$B$11)+Q$1*Plan1!$E$16)-Q$2-Q$3)*Q$4</f>
        <v>1756105.1926399753</v>
      </c>
      <c r="R75" s="55">
        <f>((Produção!R73*PreçoLivre!R75*(1-Plan1!$B$11)+R$1*Plan1!$E$16)-R$2-R$3)*R$4</f>
        <v>1410536.9946419213</v>
      </c>
      <c r="S75" s="55">
        <f>((Produção!S73*PreçoLivre!S75*(1-Plan1!$B$11)+S$1*Plan1!$E$16)-S$2-S$3)*S$4</f>
        <v>1183641.766746202</v>
      </c>
      <c r="T75" s="55">
        <f>((Produção!T73*PreçoLivre!T75*(1-Plan1!$B$11)+T$1*Plan1!$E$16)-T$2-T$3)*T$4</f>
        <v>1071711.9409097219</v>
      </c>
      <c r="U75" s="55">
        <f>((Produção!U73*PreçoLivre!U75*(1-Plan1!$B$11)+U$1*Plan1!$E$16)-U$2-U$3)*U$4</f>
        <v>1069659.4265830633</v>
      </c>
      <c r="V75" s="55">
        <f>((Produção!V73*PreçoLivre!V75*(1-Plan1!$B$11)+V$1*Plan1!$E$16)-V$2-V$3)*V$4</f>
        <v>939452.5050375039</v>
      </c>
      <c r="W75" s="55"/>
    </row>
    <row r="76" spans="1:23" x14ac:dyDescent="0.25">
      <c r="A76" s="55">
        <f t="shared" si="1"/>
        <v>72323869.345781505</v>
      </c>
      <c r="B76" s="56">
        <v>71</v>
      </c>
      <c r="C76" s="55">
        <f>((Produção!C74*PreçoLivre!C76*(1-Plan1!$B$11)+C$1*Plan1!$E$16)-C$2-C$3)*C$4</f>
        <v>8270025.9275618885</v>
      </c>
      <c r="D76" s="55">
        <f>((Produção!D74*PreçoLivre!D76*(1-Plan1!$B$11)+D$1*Plan1!$E$16)-D$2-D$3)*D$4</f>
        <v>7630289.7238322189</v>
      </c>
      <c r="E76" s="55">
        <f>((Produção!E74*PreçoLivre!E76*(1-Plan1!$B$11)+E$1*Plan1!$E$16)-E$2-E$3)*E$4</f>
        <v>7830851.3657135908</v>
      </c>
      <c r="F76" s="55">
        <f>((Produção!F74*PreçoLivre!F76*(1-Plan1!$B$11)+F$1*Plan1!$E$16)-F$2-F$3)*F$4</f>
        <v>6461785.1441080645</v>
      </c>
      <c r="G76" s="55">
        <f>((Produção!G74*PreçoLivre!G76*(1-Plan1!$B$11)+G$1*Plan1!$E$16)-G$2-G$3)*G$4</f>
        <v>5921043.9059556667</v>
      </c>
      <c r="H76" s="55">
        <f>((Produção!H74*PreçoLivre!H76*(1-Plan1!$B$11)+H$1*Plan1!$E$16)-H$2-H$3)*H$4</f>
        <v>5521912.0250606397</v>
      </c>
      <c r="I76" s="55">
        <f>((Produção!I74*PreçoLivre!I76*(1-Plan1!$B$11)+I$1*Plan1!$E$16)-I$2-I$3)*I$4</f>
        <v>4599621.1599372933</v>
      </c>
      <c r="J76" s="55">
        <f>((Produção!J74*PreçoLivre!J76*(1-Plan1!$B$11)+J$1*Plan1!$E$16)-J$2-J$3)*J$4</f>
        <v>4207408.2209063824</v>
      </c>
      <c r="K76" s="55">
        <f>((Produção!K74*PreçoLivre!K76*(1-Plan1!$B$11)+K$1*Plan1!$E$16)-K$2-K$3)*K$4</f>
        <v>3441156.0923835514</v>
      </c>
      <c r="L76" s="55">
        <f>((Produção!L74*PreçoLivre!L76*(1-Plan1!$B$11)+L$1*Plan1!$E$16)-L$2-L$3)*L$4</f>
        <v>2865452.9738054904</v>
      </c>
      <c r="M76" s="55">
        <f>((Produção!M74*PreçoLivre!M76*(1-Plan1!$B$11)+M$1*Plan1!$E$16)-M$2-M$3)*M$4</f>
        <v>2447786.105433031</v>
      </c>
      <c r="N76" s="55">
        <f>((Produção!N74*PreçoLivre!N76*(1-Plan1!$B$11)+N$1*Plan1!$E$16)-N$2-N$3)*N$4</f>
        <v>2183913.0625315104</v>
      </c>
      <c r="O76" s="55">
        <f>((Produção!O74*PreçoLivre!O76*(1-Plan1!$B$11)+O$1*Plan1!$E$16)-O$2-O$3)*O$4</f>
        <v>2012151.1474165081</v>
      </c>
      <c r="P76" s="55">
        <f>((Produção!P74*PreçoLivre!P76*(1-Plan1!$B$11)+P$1*Plan1!$E$16)-P$2-P$3)*P$4</f>
        <v>1698003.0397173506</v>
      </c>
      <c r="Q76" s="55">
        <f>((Produção!Q74*PreçoLivre!Q76*(1-Plan1!$B$11)+Q$1*Plan1!$E$16)-Q$2-Q$3)*Q$4</f>
        <v>1619050.0794934945</v>
      </c>
      <c r="R76" s="55">
        <f>((Produção!R74*PreçoLivre!R76*(1-Plan1!$B$11)+R$1*Plan1!$E$16)-R$2-R$3)*R$4</f>
        <v>1407754.0709822476</v>
      </c>
      <c r="S76" s="55">
        <f>((Produção!S74*PreçoLivre!S76*(1-Plan1!$B$11)+S$1*Plan1!$E$16)-S$2-S$3)*S$4</f>
        <v>1221998.0319814545</v>
      </c>
      <c r="T76" s="55">
        <f>((Produção!T74*PreçoLivre!T76*(1-Plan1!$B$11)+T$1*Plan1!$E$16)-T$2-T$3)*T$4</f>
        <v>1118919.6113635867</v>
      </c>
      <c r="U76" s="55">
        <f>((Produção!U74*PreçoLivre!U76*(1-Plan1!$B$11)+U$1*Plan1!$E$16)-U$2-U$3)*U$4</f>
        <v>962615.37855028233</v>
      </c>
      <c r="V76" s="55">
        <f>((Produção!V74*PreçoLivre!V76*(1-Plan1!$B$11)+V$1*Plan1!$E$16)-V$2-V$3)*V$4</f>
        <v>902132.27904726891</v>
      </c>
      <c r="W76" s="55"/>
    </row>
    <row r="77" spans="1:23" x14ac:dyDescent="0.25">
      <c r="A77" s="55">
        <f t="shared" si="1"/>
        <v>88531660.093878001</v>
      </c>
      <c r="B77" s="56">
        <v>72</v>
      </c>
      <c r="C77" s="55">
        <f>((Produção!C75*PreçoLivre!C77*(1-Plan1!$B$11)+C$1*Plan1!$E$16)-C$2-C$3)*C$4</f>
        <v>8926052.9006593619</v>
      </c>
      <c r="D77" s="55">
        <f>((Produção!D75*PreçoLivre!D77*(1-Plan1!$B$11)+D$1*Plan1!$E$16)-D$2-D$3)*D$4</f>
        <v>8452303.9926160257</v>
      </c>
      <c r="E77" s="55">
        <f>((Produção!E75*PreçoLivre!E77*(1-Plan1!$B$11)+E$1*Plan1!$E$16)-E$2-E$3)*E$4</f>
        <v>7678032.6014934815</v>
      </c>
      <c r="F77" s="55">
        <f>((Produção!F75*PreçoLivre!F77*(1-Plan1!$B$11)+F$1*Plan1!$E$16)-F$2-F$3)*F$4</f>
        <v>7402781.5987827266</v>
      </c>
      <c r="G77" s="55">
        <f>((Produção!G75*PreçoLivre!G77*(1-Plan1!$B$11)+G$1*Plan1!$E$16)-G$2-G$3)*G$4</f>
        <v>6670617.1844420247</v>
      </c>
      <c r="H77" s="55">
        <f>((Produção!H75*PreçoLivre!H77*(1-Plan1!$B$11)+H$1*Plan1!$E$16)-H$2-H$3)*H$4</f>
        <v>5829859.3417181876</v>
      </c>
      <c r="I77" s="55">
        <f>((Produção!I75*PreçoLivre!I77*(1-Plan1!$B$11)+I$1*Plan1!$E$16)-I$2-I$3)*I$4</f>
        <v>5212347.3479842115</v>
      </c>
      <c r="J77" s="55">
        <f>((Produção!J75*PreçoLivre!J77*(1-Plan1!$B$11)+J$1*Plan1!$E$16)-J$2-J$3)*J$4</f>
        <v>4745480.9589247946</v>
      </c>
      <c r="K77" s="55">
        <f>((Produção!K75*PreçoLivre!K77*(1-Plan1!$B$11)+K$1*Plan1!$E$16)-K$2-K$3)*K$4</f>
        <v>4584916.5649387315</v>
      </c>
      <c r="L77" s="55">
        <f>((Produção!L75*PreçoLivre!L77*(1-Plan1!$B$11)+L$1*Plan1!$E$16)-L$2-L$3)*L$4</f>
        <v>4295431.1637179246</v>
      </c>
      <c r="M77" s="55">
        <f>((Produção!M75*PreçoLivre!M77*(1-Plan1!$B$11)+M$1*Plan1!$E$16)-M$2-M$3)*M$4</f>
        <v>3846645.3458857443</v>
      </c>
      <c r="N77" s="55">
        <f>((Produção!N75*PreçoLivre!N77*(1-Plan1!$B$11)+N$1*Plan1!$E$16)-N$2-N$3)*N$4</f>
        <v>3389778.1885944321</v>
      </c>
      <c r="O77" s="55">
        <f>((Produção!O75*PreçoLivre!O77*(1-Plan1!$B$11)+O$1*Plan1!$E$16)-O$2-O$3)*O$4</f>
        <v>2784968.5015500882</v>
      </c>
      <c r="P77" s="55">
        <f>((Produção!P75*PreçoLivre!P77*(1-Plan1!$B$11)+P$1*Plan1!$E$16)-P$2-P$3)*P$4</f>
        <v>2506850.0603769184</v>
      </c>
      <c r="Q77" s="55">
        <f>((Produção!Q75*PreçoLivre!Q77*(1-Plan1!$B$11)+Q$1*Plan1!$E$16)-Q$2-Q$3)*Q$4</f>
        <v>2362141.3403476044</v>
      </c>
      <c r="R77" s="55">
        <f>((Produção!R75*PreçoLivre!R77*(1-Plan1!$B$11)+R$1*Plan1!$E$16)-R$2-R$3)*R$4</f>
        <v>2249091.0722375913</v>
      </c>
      <c r="S77" s="55">
        <f>((Produção!S75*PreçoLivre!S77*(1-Plan1!$B$11)+S$1*Plan1!$E$16)-S$2-S$3)*S$4</f>
        <v>2113472.1224842118</v>
      </c>
      <c r="T77" s="55">
        <f>((Produção!T75*PreçoLivre!T77*(1-Plan1!$B$11)+T$1*Plan1!$E$16)-T$2-T$3)*T$4</f>
        <v>1927046.0709774815</v>
      </c>
      <c r="U77" s="55">
        <f>((Produção!U75*PreçoLivre!U77*(1-Plan1!$B$11)+U$1*Plan1!$E$16)-U$2-U$3)*U$4</f>
        <v>1891893.9217681671</v>
      </c>
      <c r="V77" s="55">
        <f>((Produção!V75*PreçoLivre!V77*(1-Plan1!$B$11)+V$1*Plan1!$E$16)-V$2-V$3)*V$4</f>
        <v>1661949.8143782895</v>
      </c>
      <c r="W77" s="55"/>
    </row>
    <row r="78" spans="1:23" x14ac:dyDescent="0.25">
      <c r="A78" s="55">
        <f t="shared" si="1"/>
        <v>81998400.312547714</v>
      </c>
      <c r="B78" s="56">
        <v>73</v>
      </c>
      <c r="C78" s="55">
        <f>((Produção!C76*PreçoLivre!C78*(1-Plan1!$B$11)+C$1*Plan1!$E$16)-C$2-C$3)*C$4</f>
        <v>9473140.8677738477</v>
      </c>
      <c r="D78" s="55">
        <f>((Produção!D76*PreçoLivre!D78*(1-Plan1!$B$11)+D$1*Plan1!$E$16)-D$2-D$3)*D$4</f>
        <v>8029935.1838472765</v>
      </c>
      <c r="E78" s="55">
        <f>((Produção!E76*PreçoLivre!E78*(1-Plan1!$B$11)+E$1*Plan1!$E$16)-E$2-E$3)*E$4</f>
        <v>6971861.4423311641</v>
      </c>
      <c r="F78" s="55">
        <f>((Produção!F76*PreçoLivre!F78*(1-Plan1!$B$11)+F$1*Plan1!$E$16)-F$2-F$3)*F$4</f>
        <v>6982129.8956336742</v>
      </c>
      <c r="G78" s="55">
        <f>((Produção!G76*PreçoLivre!G78*(1-Plan1!$B$11)+G$1*Plan1!$E$16)-G$2-G$3)*G$4</f>
        <v>6376291.7882291386</v>
      </c>
      <c r="H78" s="55">
        <f>((Produção!H76*PreçoLivre!H78*(1-Plan1!$B$11)+H$1*Plan1!$E$16)-H$2-H$3)*H$4</f>
        <v>5701664.4163479395</v>
      </c>
      <c r="I78" s="55">
        <f>((Produção!I76*PreçoLivre!I78*(1-Plan1!$B$11)+I$1*Plan1!$E$16)-I$2-I$3)*I$4</f>
        <v>5384302.1167580029</v>
      </c>
      <c r="J78" s="55">
        <f>((Produção!J76*PreçoLivre!J78*(1-Plan1!$B$11)+J$1*Plan1!$E$16)-J$2-J$3)*J$4</f>
        <v>4972121.2974796426</v>
      </c>
      <c r="K78" s="55">
        <f>((Produção!K76*PreçoLivre!K78*(1-Plan1!$B$11)+K$1*Plan1!$E$16)-K$2-K$3)*K$4</f>
        <v>4414387.430638222</v>
      </c>
      <c r="L78" s="55">
        <f>((Produção!L76*PreçoLivre!L78*(1-Plan1!$B$11)+L$1*Plan1!$E$16)-L$2-L$3)*L$4</f>
        <v>4092718.5522660706</v>
      </c>
      <c r="M78" s="55">
        <f>((Produção!M76*PreçoLivre!M78*(1-Plan1!$B$11)+M$1*Plan1!$E$16)-M$2-M$3)*M$4</f>
        <v>3456219.7897524391</v>
      </c>
      <c r="N78" s="55">
        <f>((Produção!N76*PreçoLivre!N78*(1-Plan1!$B$11)+N$1*Plan1!$E$16)-N$2-N$3)*N$4</f>
        <v>2962377.1465572915</v>
      </c>
      <c r="O78" s="55">
        <f>((Produção!O76*PreçoLivre!O78*(1-Plan1!$B$11)+O$1*Plan1!$E$16)-O$2-O$3)*O$4</f>
        <v>2551930.1749656866</v>
      </c>
      <c r="P78" s="55">
        <f>((Produção!P76*PreçoLivre!P78*(1-Plan1!$B$11)+P$1*Plan1!$E$16)-P$2-P$3)*P$4</f>
        <v>2283853.4162845551</v>
      </c>
      <c r="Q78" s="55">
        <f>((Produção!Q76*PreçoLivre!Q78*(1-Plan1!$B$11)+Q$1*Plan1!$E$16)-Q$2-Q$3)*Q$4</f>
        <v>1879520.9500365404</v>
      </c>
      <c r="R78" s="55">
        <f>((Produção!R76*PreçoLivre!R78*(1-Plan1!$B$11)+R$1*Plan1!$E$16)-R$2-R$3)*R$4</f>
        <v>1705936.6821410821</v>
      </c>
      <c r="S78" s="55">
        <f>((Produção!S76*PreçoLivre!S78*(1-Plan1!$B$11)+S$1*Plan1!$E$16)-S$2-S$3)*S$4</f>
        <v>1385901.34145641</v>
      </c>
      <c r="T78" s="55">
        <f>((Produção!T76*PreçoLivre!T78*(1-Plan1!$B$11)+T$1*Plan1!$E$16)-T$2-T$3)*T$4</f>
        <v>1266929.6098157389</v>
      </c>
      <c r="U78" s="55">
        <f>((Produção!U76*PreçoLivre!U78*(1-Plan1!$B$11)+U$1*Plan1!$E$16)-U$2-U$3)*U$4</f>
        <v>1094732.28824684</v>
      </c>
      <c r="V78" s="55">
        <f>((Produção!V76*PreçoLivre!V78*(1-Plan1!$B$11)+V$1*Plan1!$E$16)-V$2-V$3)*V$4</f>
        <v>1012445.9219861429</v>
      </c>
      <c r="W78" s="55"/>
    </row>
    <row r="79" spans="1:23" x14ac:dyDescent="0.25">
      <c r="A79" s="55">
        <f t="shared" si="1"/>
        <v>73641942.144316986</v>
      </c>
      <c r="B79" s="56">
        <v>74</v>
      </c>
      <c r="C79" s="55">
        <f>((Produção!C77*PreçoLivre!C79*(1-Plan1!$B$11)+C$1*Plan1!$E$16)-C$2-C$3)*C$4</f>
        <v>8125904.7522013802</v>
      </c>
      <c r="D79" s="55">
        <f>((Produção!D77*PreçoLivre!D79*(1-Plan1!$B$11)+D$1*Plan1!$E$16)-D$2-D$3)*D$4</f>
        <v>7130881.7504837178</v>
      </c>
      <c r="E79" s="55">
        <f>((Produção!E77*PreçoLivre!E79*(1-Plan1!$B$11)+E$1*Plan1!$E$16)-E$2-E$3)*E$4</f>
        <v>7244561.0558203375</v>
      </c>
      <c r="F79" s="55">
        <f>((Produção!F77*PreçoLivre!F79*(1-Plan1!$B$11)+F$1*Plan1!$E$16)-F$2-F$3)*F$4</f>
        <v>6147230.4718594598</v>
      </c>
      <c r="G79" s="55">
        <f>((Produção!G77*PreçoLivre!G79*(1-Plan1!$B$11)+G$1*Plan1!$E$16)-G$2-G$3)*G$4</f>
        <v>5361659.0324209789</v>
      </c>
      <c r="H79" s="55">
        <f>((Produção!H77*PreçoLivre!H79*(1-Plan1!$B$11)+H$1*Plan1!$E$16)-H$2-H$3)*H$4</f>
        <v>4785714.3200791627</v>
      </c>
      <c r="I79" s="55">
        <f>((Produção!I77*PreçoLivre!I79*(1-Plan1!$B$11)+I$1*Plan1!$E$16)-I$2-I$3)*I$4</f>
        <v>4351983.1795184081</v>
      </c>
      <c r="J79" s="55">
        <f>((Produção!J77*PreçoLivre!J79*(1-Plan1!$B$11)+J$1*Plan1!$E$16)-J$2-J$3)*J$4</f>
        <v>4003318.4372764085</v>
      </c>
      <c r="K79" s="55">
        <f>((Produção!K77*PreçoLivre!K79*(1-Plan1!$B$11)+K$1*Plan1!$E$16)-K$2-K$3)*K$4</f>
        <v>3444967.3961056364</v>
      </c>
      <c r="L79" s="55">
        <f>((Produção!L77*PreçoLivre!L79*(1-Plan1!$B$11)+L$1*Plan1!$E$16)-L$2-L$3)*L$4</f>
        <v>3166016.2274851631</v>
      </c>
      <c r="M79" s="55">
        <f>((Produção!M77*PreçoLivre!M79*(1-Plan1!$B$11)+M$1*Plan1!$E$16)-M$2-M$3)*M$4</f>
        <v>2725733.7903938647</v>
      </c>
      <c r="N79" s="55">
        <f>((Produção!N77*PreçoLivre!N79*(1-Plan1!$B$11)+N$1*Plan1!$E$16)-N$2-N$3)*N$4</f>
        <v>2549836.9425654765</v>
      </c>
      <c r="O79" s="55">
        <f>((Produção!O77*PreçoLivre!O79*(1-Plan1!$B$11)+O$1*Plan1!$E$16)-O$2-O$3)*O$4</f>
        <v>2498987.0596177955</v>
      </c>
      <c r="P79" s="55">
        <f>((Produção!P77*PreçoLivre!P79*(1-Plan1!$B$11)+P$1*Plan1!$E$16)-P$2-P$3)*P$4</f>
        <v>2337281.5565724359</v>
      </c>
      <c r="Q79" s="55">
        <f>((Produção!Q77*PreçoLivre!Q79*(1-Plan1!$B$11)+Q$1*Plan1!$E$16)-Q$2-Q$3)*Q$4</f>
        <v>1984196.0000396648</v>
      </c>
      <c r="R79" s="55">
        <f>((Produção!R77*PreçoLivre!R79*(1-Plan1!$B$11)+R$1*Plan1!$E$16)-R$2-R$3)*R$4</f>
        <v>2008768.648651727</v>
      </c>
      <c r="S79" s="55">
        <f>((Produção!S77*PreçoLivre!S79*(1-Plan1!$B$11)+S$1*Plan1!$E$16)-S$2-S$3)*S$4</f>
        <v>1786367.806221796</v>
      </c>
      <c r="T79" s="55">
        <f>((Produção!T77*PreçoLivre!T79*(1-Plan1!$B$11)+T$1*Plan1!$E$16)-T$2-T$3)*T$4</f>
        <v>1421507.4228979114</v>
      </c>
      <c r="U79" s="55">
        <f>((Produção!U77*PreçoLivre!U79*(1-Plan1!$B$11)+U$1*Plan1!$E$16)-U$2-U$3)*U$4</f>
        <v>1340082.5516902981</v>
      </c>
      <c r="V79" s="55">
        <f>((Produção!V77*PreçoLivre!V79*(1-Plan1!$B$11)+V$1*Plan1!$E$16)-V$2-V$3)*V$4</f>
        <v>1226943.7424153539</v>
      </c>
      <c r="W79" s="55"/>
    </row>
    <row r="80" spans="1:23" x14ac:dyDescent="0.25">
      <c r="A80" s="55">
        <f t="shared" si="1"/>
        <v>60248463.7881997</v>
      </c>
      <c r="B80" s="56">
        <v>75</v>
      </c>
      <c r="C80" s="55">
        <f>((Produção!C78*PreçoLivre!C80*(1-Plan1!$B$11)+C$1*Plan1!$E$16)-C$2-C$3)*C$4</f>
        <v>7900680.4436365198</v>
      </c>
      <c r="D80" s="55">
        <f>((Produção!D78*PreçoLivre!D80*(1-Plan1!$B$11)+D$1*Plan1!$E$16)-D$2-D$3)*D$4</f>
        <v>6770179.205776616</v>
      </c>
      <c r="E80" s="55">
        <f>((Produção!E78*PreçoLivre!E80*(1-Plan1!$B$11)+E$1*Plan1!$E$16)-E$2-E$3)*E$4</f>
        <v>6198371.5346906604</v>
      </c>
      <c r="F80" s="55">
        <f>((Produção!F78*PreçoLivre!F80*(1-Plan1!$B$11)+F$1*Plan1!$E$16)-F$2-F$3)*F$4</f>
        <v>5684998.2085215012</v>
      </c>
      <c r="G80" s="55">
        <f>((Produção!G78*PreçoLivre!G80*(1-Plan1!$B$11)+G$1*Plan1!$E$16)-G$2-G$3)*G$4</f>
        <v>4359177.9993762653</v>
      </c>
      <c r="H80" s="55">
        <f>((Produção!H78*PreçoLivre!H80*(1-Plan1!$B$11)+H$1*Plan1!$E$16)-H$2-H$3)*H$4</f>
        <v>4265823.2941411827</v>
      </c>
      <c r="I80" s="55">
        <f>((Produção!I78*PreçoLivre!I80*(1-Plan1!$B$11)+I$1*Plan1!$E$16)-I$2-I$3)*I$4</f>
        <v>3371232.3359499029</v>
      </c>
      <c r="J80" s="55">
        <f>((Produção!J78*PreçoLivre!J80*(1-Plan1!$B$11)+J$1*Plan1!$E$16)-J$2-J$3)*J$4</f>
        <v>2971931.6301281918</v>
      </c>
      <c r="K80" s="55">
        <f>((Produção!K78*PreçoLivre!K80*(1-Plan1!$B$11)+K$1*Plan1!$E$16)-K$2-K$3)*K$4</f>
        <v>2494106.7109635272</v>
      </c>
      <c r="L80" s="55">
        <f>((Produção!L78*PreçoLivre!L80*(1-Plan1!$B$11)+L$1*Plan1!$E$16)-L$2-L$3)*L$4</f>
        <v>2291699.6660658321</v>
      </c>
      <c r="M80" s="55">
        <f>((Produção!M78*PreçoLivre!M80*(1-Plan1!$B$11)+M$1*Plan1!$E$16)-M$2-M$3)*M$4</f>
        <v>2066202.9394332077</v>
      </c>
      <c r="N80" s="55">
        <f>((Produção!N78*PreçoLivre!N80*(1-Plan1!$B$11)+N$1*Plan1!$E$16)-N$2-N$3)*N$4</f>
        <v>1974797.8186787218</v>
      </c>
      <c r="O80" s="55">
        <f>((Produção!O78*PreçoLivre!O80*(1-Plan1!$B$11)+O$1*Plan1!$E$16)-O$2-O$3)*O$4</f>
        <v>1572389.2407174506</v>
      </c>
      <c r="P80" s="55">
        <f>((Produção!P78*PreçoLivre!P80*(1-Plan1!$B$11)+P$1*Plan1!$E$16)-P$2-P$3)*P$4</f>
        <v>1446825.204464148</v>
      </c>
      <c r="Q80" s="55">
        <f>((Produção!Q78*PreçoLivre!Q80*(1-Plan1!$B$11)+Q$1*Plan1!$E$16)-Q$2-Q$3)*Q$4</f>
        <v>1424422.9646891567</v>
      </c>
      <c r="R80" s="55">
        <f>((Produção!R78*PreçoLivre!R80*(1-Plan1!$B$11)+R$1*Plan1!$E$16)-R$2-R$3)*R$4</f>
        <v>1294681.3123834117</v>
      </c>
      <c r="S80" s="55">
        <f>((Produção!S78*PreçoLivre!S80*(1-Plan1!$B$11)+S$1*Plan1!$E$16)-S$2-S$3)*S$4</f>
        <v>1139824.8517368822</v>
      </c>
      <c r="T80" s="55">
        <f>((Produção!T78*PreçoLivre!T80*(1-Plan1!$B$11)+T$1*Plan1!$E$16)-T$2-T$3)*T$4</f>
        <v>1089125.875537494</v>
      </c>
      <c r="U80" s="55">
        <f>((Produção!U78*PreçoLivre!U80*(1-Plan1!$B$11)+U$1*Plan1!$E$16)-U$2-U$3)*U$4</f>
        <v>1002368.5054490711</v>
      </c>
      <c r="V80" s="55">
        <f>((Produção!V78*PreçoLivre!V80*(1-Plan1!$B$11)+V$1*Plan1!$E$16)-V$2-V$3)*V$4</f>
        <v>929624.04585996002</v>
      </c>
      <c r="W80" s="55"/>
    </row>
    <row r="81" spans="1:23" x14ac:dyDescent="0.25">
      <c r="A81" s="55">
        <f t="shared" si="1"/>
        <v>82262026.792753413</v>
      </c>
      <c r="B81" s="56">
        <v>76</v>
      </c>
      <c r="C81" s="55">
        <f>((Produção!C79*PreçoLivre!C81*(1-Plan1!$B$11)+C$1*Plan1!$E$16)-C$2-C$3)*C$4</f>
        <v>8574253.7749820538</v>
      </c>
      <c r="D81" s="55">
        <f>((Produção!D79*PreçoLivre!D81*(1-Plan1!$B$11)+D$1*Plan1!$E$16)-D$2-D$3)*D$4</f>
        <v>7840660.1515954435</v>
      </c>
      <c r="E81" s="55">
        <f>((Produção!E79*PreçoLivre!E81*(1-Plan1!$B$11)+E$1*Plan1!$E$16)-E$2-E$3)*E$4</f>
        <v>6848571.3460308667</v>
      </c>
      <c r="F81" s="55">
        <f>((Produção!F79*PreçoLivre!F81*(1-Plan1!$B$11)+F$1*Plan1!$E$16)-F$2-F$3)*F$4</f>
        <v>6298912.4442026531</v>
      </c>
      <c r="G81" s="55">
        <f>((Produção!G79*PreçoLivre!G81*(1-Plan1!$B$11)+G$1*Plan1!$E$16)-G$2-G$3)*G$4</f>
        <v>6423572.2027908657</v>
      </c>
      <c r="H81" s="55">
        <f>((Produção!H79*PreçoLivre!H81*(1-Plan1!$B$11)+H$1*Plan1!$E$16)-H$2-H$3)*H$4</f>
        <v>6010210.1554582054</v>
      </c>
      <c r="I81" s="55">
        <f>((Produção!I79*PreçoLivre!I81*(1-Plan1!$B$11)+I$1*Plan1!$E$16)-I$2-I$3)*I$4</f>
        <v>5122109.5492230598</v>
      </c>
      <c r="J81" s="55">
        <f>((Produção!J79*PreçoLivre!J81*(1-Plan1!$B$11)+J$1*Plan1!$E$16)-J$2-J$3)*J$4</f>
        <v>4382880.6029885141</v>
      </c>
      <c r="K81" s="55">
        <f>((Produção!K79*PreçoLivre!K81*(1-Plan1!$B$11)+K$1*Plan1!$E$16)-K$2-K$3)*K$4</f>
        <v>4022069.411458842</v>
      </c>
      <c r="L81" s="55">
        <f>((Produção!L79*PreçoLivre!L81*(1-Plan1!$B$11)+L$1*Plan1!$E$16)-L$2-L$3)*L$4</f>
        <v>3643808.0280061285</v>
      </c>
      <c r="M81" s="55">
        <f>((Produção!M79*PreçoLivre!M81*(1-Plan1!$B$11)+M$1*Plan1!$E$16)-M$2-M$3)*M$4</f>
        <v>3316540.1314924057</v>
      </c>
      <c r="N81" s="55">
        <f>((Produção!N79*PreçoLivre!N81*(1-Plan1!$B$11)+N$1*Plan1!$E$16)-N$2-N$3)*N$4</f>
        <v>3136450.0090935151</v>
      </c>
      <c r="O81" s="55">
        <f>((Produção!O79*PreçoLivre!O81*(1-Plan1!$B$11)+O$1*Plan1!$E$16)-O$2-O$3)*O$4</f>
        <v>2987706.7217121106</v>
      </c>
      <c r="P81" s="55">
        <f>((Produção!P79*PreçoLivre!P81*(1-Plan1!$B$11)+P$1*Plan1!$E$16)-P$2-P$3)*P$4</f>
        <v>2650691.8191056848</v>
      </c>
      <c r="Q81" s="55">
        <f>((Produção!Q79*PreçoLivre!Q81*(1-Plan1!$B$11)+Q$1*Plan1!$E$16)-Q$2-Q$3)*Q$4</f>
        <v>2406320.5490824743</v>
      </c>
      <c r="R81" s="55">
        <f>((Produção!R79*PreçoLivre!R81*(1-Plan1!$B$11)+R$1*Plan1!$E$16)-R$2-R$3)*R$4</f>
        <v>2242328.6785326935</v>
      </c>
      <c r="S81" s="55">
        <f>((Produção!S79*PreçoLivre!S81*(1-Plan1!$B$11)+S$1*Plan1!$E$16)-S$2-S$3)*S$4</f>
        <v>1991468.9026761488</v>
      </c>
      <c r="T81" s="55">
        <f>((Produção!T79*PreçoLivre!T81*(1-Plan1!$B$11)+T$1*Plan1!$E$16)-T$2-T$3)*T$4</f>
        <v>1682416.321536293</v>
      </c>
      <c r="U81" s="55">
        <f>((Produção!U79*PreçoLivre!U81*(1-Plan1!$B$11)+U$1*Plan1!$E$16)-U$2-U$3)*U$4</f>
        <v>1384210.5668918886</v>
      </c>
      <c r="V81" s="55">
        <f>((Produção!V79*PreçoLivre!V81*(1-Plan1!$B$11)+V$1*Plan1!$E$16)-V$2-V$3)*V$4</f>
        <v>1296845.4258935761</v>
      </c>
      <c r="W81" s="55"/>
    </row>
    <row r="82" spans="1:23" x14ac:dyDescent="0.25">
      <c r="A82" s="55">
        <f t="shared" si="1"/>
        <v>77925241.166751325</v>
      </c>
      <c r="B82" s="56">
        <v>77</v>
      </c>
      <c r="C82" s="55">
        <f>((Produção!C80*PreçoLivre!C82*(1-Plan1!$B$11)+C$1*Plan1!$E$16)-C$2-C$3)*C$4</f>
        <v>8407556.1748113632</v>
      </c>
      <c r="D82" s="55">
        <f>((Produção!D80*PreçoLivre!D82*(1-Plan1!$B$11)+D$1*Plan1!$E$16)-D$2-D$3)*D$4</f>
        <v>7759550.8415543493</v>
      </c>
      <c r="E82" s="55">
        <f>((Produção!E80*PreçoLivre!E82*(1-Plan1!$B$11)+E$1*Plan1!$E$16)-E$2-E$3)*E$4</f>
        <v>6978973.074435235</v>
      </c>
      <c r="F82" s="55">
        <f>((Produção!F80*PreçoLivre!F82*(1-Plan1!$B$11)+F$1*Plan1!$E$16)-F$2-F$3)*F$4</f>
        <v>6119618.8512920206</v>
      </c>
      <c r="G82" s="55">
        <f>((Produção!G80*PreçoLivre!G82*(1-Plan1!$B$11)+G$1*Plan1!$E$16)-G$2-G$3)*G$4</f>
        <v>5442220.0664279731</v>
      </c>
      <c r="H82" s="55">
        <f>((Produção!H80*PreçoLivre!H82*(1-Plan1!$B$11)+H$1*Plan1!$E$16)-H$2-H$3)*H$4</f>
        <v>5066588.3341039978</v>
      </c>
      <c r="I82" s="55">
        <f>((Produção!I80*PreçoLivre!I82*(1-Plan1!$B$11)+I$1*Plan1!$E$16)-I$2-I$3)*I$4</f>
        <v>4561321.6887329742</v>
      </c>
      <c r="J82" s="55">
        <f>((Produção!J80*PreçoLivre!J82*(1-Plan1!$B$11)+J$1*Plan1!$E$16)-J$2-J$3)*J$4</f>
        <v>4159603.4033418545</v>
      </c>
      <c r="K82" s="55">
        <f>((Produção!K80*PreçoLivre!K82*(1-Plan1!$B$11)+K$1*Plan1!$E$16)-K$2-K$3)*K$4</f>
        <v>3326036.407157057</v>
      </c>
      <c r="L82" s="55">
        <f>((Produção!L80*PreçoLivre!L82*(1-Plan1!$B$11)+L$1*Plan1!$E$16)-L$2-L$3)*L$4</f>
        <v>3273706.025499783</v>
      </c>
      <c r="M82" s="55">
        <f>((Produção!M80*PreçoLivre!M82*(1-Plan1!$B$11)+M$1*Plan1!$E$16)-M$2-M$3)*M$4</f>
        <v>3180030.9709783993</v>
      </c>
      <c r="N82" s="55">
        <f>((Produção!N80*PreçoLivre!N82*(1-Plan1!$B$11)+N$1*Plan1!$E$16)-N$2-N$3)*N$4</f>
        <v>2971589.1505843331</v>
      </c>
      <c r="O82" s="55">
        <f>((Produção!O80*PreçoLivre!O82*(1-Plan1!$B$11)+O$1*Plan1!$E$16)-O$2-O$3)*O$4</f>
        <v>2908040.8089292664</v>
      </c>
      <c r="P82" s="55">
        <f>((Produção!P80*PreçoLivre!P82*(1-Plan1!$B$11)+P$1*Plan1!$E$16)-P$2-P$3)*P$4</f>
        <v>2494250.5357949091</v>
      </c>
      <c r="Q82" s="55">
        <f>((Produção!Q80*PreçoLivre!Q82*(1-Plan1!$B$11)+Q$1*Plan1!$E$16)-Q$2-Q$3)*Q$4</f>
        <v>2238540.019740622</v>
      </c>
      <c r="R82" s="55">
        <f>((Produção!R80*PreçoLivre!R82*(1-Plan1!$B$11)+R$1*Plan1!$E$16)-R$2-R$3)*R$4</f>
        <v>2043812.4999482101</v>
      </c>
      <c r="S82" s="55">
        <f>((Produção!S80*PreçoLivre!S82*(1-Plan1!$B$11)+S$1*Plan1!$E$16)-S$2-S$3)*S$4</f>
        <v>1931402.3257976735</v>
      </c>
      <c r="T82" s="55">
        <f>((Produção!T80*PreçoLivre!T82*(1-Plan1!$B$11)+T$1*Plan1!$E$16)-T$2-T$3)*T$4</f>
        <v>1752105.5291712852</v>
      </c>
      <c r="U82" s="55">
        <f>((Produção!U80*PreçoLivre!U82*(1-Plan1!$B$11)+U$1*Plan1!$E$16)-U$2-U$3)*U$4</f>
        <v>1824720.8569073286</v>
      </c>
      <c r="V82" s="55">
        <f>((Produção!V80*PreçoLivre!V82*(1-Plan1!$B$11)+V$1*Plan1!$E$16)-V$2-V$3)*V$4</f>
        <v>1485573.6015426968</v>
      </c>
      <c r="W82" s="55"/>
    </row>
    <row r="83" spans="1:23" x14ac:dyDescent="0.25">
      <c r="A83" s="55">
        <f t="shared" si="1"/>
        <v>82863509.822698504</v>
      </c>
      <c r="B83" s="56">
        <v>78</v>
      </c>
      <c r="C83" s="55">
        <f>((Produção!C81*PreçoLivre!C83*(1-Plan1!$B$11)+C$1*Plan1!$E$16)-C$2-C$3)*C$4</f>
        <v>8696325.3300656918</v>
      </c>
      <c r="D83" s="55">
        <f>((Produção!D81*PreçoLivre!D83*(1-Plan1!$B$11)+D$1*Plan1!$E$16)-D$2-D$3)*D$4</f>
        <v>7519687.2913312381</v>
      </c>
      <c r="E83" s="55">
        <f>((Produção!E81*PreçoLivre!E83*(1-Plan1!$B$11)+E$1*Plan1!$E$16)-E$2-E$3)*E$4</f>
        <v>7076752.1280433899</v>
      </c>
      <c r="F83" s="55">
        <f>((Produção!F81*PreçoLivre!F83*(1-Plan1!$B$11)+F$1*Plan1!$E$16)-F$2-F$3)*F$4</f>
        <v>6312390.8933826443</v>
      </c>
      <c r="G83" s="55">
        <f>((Produção!G81*PreçoLivre!G83*(1-Plan1!$B$11)+G$1*Plan1!$E$16)-G$2-G$3)*G$4</f>
        <v>5872277.3774781749</v>
      </c>
      <c r="H83" s="55">
        <f>((Produção!H81*PreçoLivre!H83*(1-Plan1!$B$11)+H$1*Plan1!$E$16)-H$2-H$3)*H$4</f>
        <v>5385812.7072050003</v>
      </c>
      <c r="I83" s="55">
        <f>((Produção!I81*PreçoLivre!I83*(1-Plan1!$B$11)+I$1*Plan1!$E$16)-I$2-I$3)*I$4</f>
        <v>5435734.2773976084</v>
      </c>
      <c r="J83" s="55">
        <f>((Produção!J81*PreçoLivre!J83*(1-Plan1!$B$11)+J$1*Plan1!$E$16)-J$2-J$3)*J$4</f>
        <v>5245288.7955870982</v>
      </c>
      <c r="K83" s="55">
        <f>((Produção!K81*PreçoLivre!K83*(1-Plan1!$B$11)+K$1*Plan1!$E$16)-K$2-K$3)*K$4</f>
        <v>4537274.675605014</v>
      </c>
      <c r="L83" s="55">
        <f>((Produção!L81*PreçoLivre!L83*(1-Plan1!$B$11)+L$1*Plan1!$E$16)-L$2-L$3)*L$4</f>
        <v>3852566.9653149177</v>
      </c>
      <c r="M83" s="55">
        <f>((Produção!M81*PreçoLivre!M83*(1-Plan1!$B$11)+M$1*Plan1!$E$16)-M$2-M$3)*M$4</f>
        <v>3193158.5280582872</v>
      </c>
      <c r="N83" s="55">
        <f>((Produção!N81*PreçoLivre!N83*(1-Plan1!$B$11)+N$1*Plan1!$E$16)-N$2-N$3)*N$4</f>
        <v>2885815.6289227298</v>
      </c>
      <c r="O83" s="55">
        <f>((Produção!O81*PreçoLivre!O83*(1-Plan1!$B$11)+O$1*Plan1!$E$16)-O$2-O$3)*O$4</f>
        <v>2464887.402821545</v>
      </c>
      <c r="P83" s="55">
        <f>((Produção!P81*PreçoLivre!P83*(1-Plan1!$B$11)+P$1*Plan1!$E$16)-P$2-P$3)*P$4</f>
        <v>2426993.7495079865</v>
      </c>
      <c r="Q83" s="55">
        <f>((Produção!Q81*PreçoLivre!Q83*(1-Plan1!$B$11)+Q$1*Plan1!$E$16)-Q$2-Q$3)*Q$4</f>
        <v>2487863.0174305243</v>
      </c>
      <c r="R83" s="55">
        <f>((Produção!R81*PreçoLivre!R83*(1-Plan1!$B$11)+R$1*Plan1!$E$16)-R$2-R$3)*R$4</f>
        <v>2166078.0216096682</v>
      </c>
      <c r="S83" s="55">
        <f>((Produção!S81*PreçoLivre!S83*(1-Plan1!$B$11)+S$1*Plan1!$E$16)-S$2-S$3)*S$4</f>
        <v>2087100.0476927734</v>
      </c>
      <c r="T83" s="55">
        <f>((Produção!T81*PreçoLivre!T83*(1-Plan1!$B$11)+T$1*Plan1!$E$16)-T$2-T$3)*T$4</f>
        <v>1913286.598005705</v>
      </c>
      <c r="U83" s="55">
        <f>((Produção!U81*PreçoLivre!U83*(1-Plan1!$B$11)+U$1*Plan1!$E$16)-U$2-U$3)*U$4</f>
        <v>1717987.2899329045</v>
      </c>
      <c r="V83" s="55">
        <f>((Produção!V81*PreçoLivre!V83*(1-Plan1!$B$11)+V$1*Plan1!$E$16)-V$2-V$3)*V$4</f>
        <v>1586229.0973055772</v>
      </c>
      <c r="W83" s="55"/>
    </row>
    <row r="84" spans="1:23" x14ac:dyDescent="0.25">
      <c r="A84" s="55">
        <f t="shared" si="1"/>
        <v>82613485.537110671</v>
      </c>
      <c r="B84" s="56">
        <v>79</v>
      </c>
      <c r="C84" s="55">
        <f>((Produção!C82*PreçoLivre!C84*(1-Plan1!$B$11)+C$1*Plan1!$E$16)-C$2-C$3)*C$4</f>
        <v>8574445.6747195665</v>
      </c>
      <c r="D84" s="55">
        <f>((Produção!D82*PreçoLivre!D84*(1-Plan1!$B$11)+D$1*Plan1!$E$16)-D$2-D$3)*D$4</f>
        <v>7988605.8205225766</v>
      </c>
      <c r="E84" s="55">
        <f>((Produção!E82*PreçoLivre!E84*(1-Plan1!$B$11)+E$1*Plan1!$E$16)-E$2-E$3)*E$4</f>
        <v>7052078.9860316375</v>
      </c>
      <c r="F84" s="55">
        <f>((Produção!F82*PreçoLivre!F84*(1-Plan1!$B$11)+F$1*Plan1!$E$16)-F$2-F$3)*F$4</f>
        <v>6462972.242639876</v>
      </c>
      <c r="G84" s="55">
        <f>((Produção!G82*PreçoLivre!G84*(1-Plan1!$B$11)+G$1*Plan1!$E$16)-G$2-G$3)*G$4</f>
        <v>6020047.5764459921</v>
      </c>
      <c r="H84" s="55">
        <f>((Produção!H82*PreçoLivre!H84*(1-Plan1!$B$11)+H$1*Plan1!$E$16)-H$2-H$3)*H$4</f>
        <v>5282281.0246325321</v>
      </c>
      <c r="I84" s="55">
        <f>((Produção!I82*PreçoLivre!I84*(1-Plan1!$B$11)+I$1*Plan1!$E$16)-I$2-I$3)*I$4</f>
        <v>4490919.2982654078</v>
      </c>
      <c r="J84" s="55">
        <f>((Produção!J82*PreçoLivre!J84*(1-Plan1!$B$11)+J$1*Plan1!$E$16)-J$2-J$3)*J$4</f>
        <v>4364659.4724343782</v>
      </c>
      <c r="K84" s="55">
        <f>((Produção!K82*PreçoLivre!K84*(1-Plan1!$B$11)+K$1*Plan1!$E$16)-K$2-K$3)*K$4</f>
        <v>3876204.4699570523</v>
      </c>
      <c r="L84" s="55">
        <f>((Produção!L82*PreçoLivre!L84*(1-Plan1!$B$11)+L$1*Plan1!$E$16)-L$2-L$3)*L$4</f>
        <v>3995624.2643292765</v>
      </c>
      <c r="M84" s="55">
        <f>((Produção!M82*PreçoLivre!M84*(1-Plan1!$B$11)+M$1*Plan1!$E$16)-M$2-M$3)*M$4</f>
        <v>3445212.4508922282</v>
      </c>
      <c r="N84" s="55">
        <f>((Produção!N82*PreçoLivre!N84*(1-Plan1!$B$11)+N$1*Plan1!$E$16)-N$2-N$3)*N$4</f>
        <v>3109577.1425157734</v>
      </c>
      <c r="O84" s="55">
        <f>((Produção!O82*PreçoLivre!O84*(1-Plan1!$B$11)+O$1*Plan1!$E$16)-O$2-O$3)*O$4</f>
        <v>2983551.646877923</v>
      </c>
      <c r="P84" s="55">
        <f>((Produção!P82*PreçoLivre!P84*(1-Plan1!$B$11)+P$1*Plan1!$E$16)-P$2-P$3)*P$4</f>
        <v>2638785.2897170442</v>
      </c>
      <c r="Q84" s="55">
        <f>((Produção!Q82*PreçoLivre!Q84*(1-Plan1!$B$11)+Q$1*Plan1!$E$16)-Q$2-Q$3)*Q$4</f>
        <v>2328953.0411313823</v>
      </c>
      <c r="R84" s="55">
        <f>((Produção!R82*PreçoLivre!R84*(1-Plan1!$B$11)+R$1*Plan1!$E$16)-R$2-R$3)*R$4</f>
        <v>2276230.5168697983</v>
      </c>
      <c r="S84" s="55">
        <f>((Produção!S82*PreçoLivre!S84*(1-Plan1!$B$11)+S$1*Plan1!$E$16)-S$2-S$3)*S$4</f>
        <v>2223800.876011997</v>
      </c>
      <c r="T84" s="55">
        <f>((Produção!T82*PreçoLivre!T84*(1-Plan1!$B$11)+T$1*Plan1!$E$16)-T$2-T$3)*T$4</f>
        <v>2022842.2097304333</v>
      </c>
      <c r="U84" s="55">
        <f>((Produção!U82*PreçoLivre!U84*(1-Plan1!$B$11)+U$1*Plan1!$E$16)-U$2-U$3)*U$4</f>
        <v>1912425.3455611295</v>
      </c>
      <c r="V84" s="55">
        <f>((Produção!V82*PreçoLivre!V84*(1-Plan1!$B$11)+V$1*Plan1!$E$16)-V$2-V$3)*V$4</f>
        <v>1564268.1878246726</v>
      </c>
      <c r="W84" s="55"/>
    </row>
    <row r="85" spans="1:23" x14ac:dyDescent="0.25">
      <c r="A85" s="55">
        <f t="shared" si="1"/>
        <v>70245715.087245598</v>
      </c>
      <c r="B85" s="56">
        <v>80</v>
      </c>
      <c r="C85" s="55">
        <f>((Produção!C83*PreçoLivre!C85*(1-Plan1!$B$11)+C$1*Plan1!$E$16)-C$2-C$3)*C$4</f>
        <v>8491299.3604196683</v>
      </c>
      <c r="D85" s="55">
        <f>((Produção!D83*PreçoLivre!D85*(1-Plan1!$B$11)+D$1*Plan1!$E$16)-D$2-D$3)*D$4</f>
        <v>7704380.0632209806</v>
      </c>
      <c r="E85" s="55">
        <f>((Produção!E83*PreçoLivre!E85*(1-Plan1!$B$11)+E$1*Plan1!$E$16)-E$2-E$3)*E$4</f>
        <v>6487510.2797123678</v>
      </c>
      <c r="F85" s="55">
        <f>((Produção!F83*PreçoLivre!F85*(1-Plan1!$B$11)+F$1*Plan1!$E$16)-F$2-F$3)*F$4</f>
        <v>5355174.5318103414</v>
      </c>
      <c r="G85" s="55">
        <f>((Produção!G83*PreçoLivre!G85*(1-Plan1!$B$11)+G$1*Plan1!$E$16)-G$2-G$3)*G$4</f>
        <v>4752499.4519508267</v>
      </c>
      <c r="H85" s="55">
        <f>((Produção!H83*PreçoLivre!H85*(1-Plan1!$B$11)+H$1*Plan1!$E$16)-H$2-H$3)*H$4</f>
        <v>3828935.0220358907</v>
      </c>
      <c r="I85" s="55">
        <f>((Produção!I83*PreçoLivre!I85*(1-Plan1!$B$11)+I$1*Plan1!$E$16)-I$2-I$3)*I$4</f>
        <v>3462493.3500822629</v>
      </c>
      <c r="J85" s="55">
        <f>((Produção!J83*PreçoLivre!J85*(1-Plan1!$B$11)+J$1*Plan1!$E$16)-J$2-J$3)*J$4</f>
        <v>3488409.3228411525</v>
      </c>
      <c r="K85" s="55">
        <f>((Produção!K83*PreçoLivre!K85*(1-Plan1!$B$11)+K$1*Plan1!$E$16)-K$2-K$3)*K$4</f>
        <v>3309466.1951062465</v>
      </c>
      <c r="L85" s="55">
        <f>((Produção!L83*PreçoLivre!L85*(1-Plan1!$B$11)+L$1*Plan1!$E$16)-L$2-L$3)*L$4</f>
        <v>3077184.0702035143</v>
      </c>
      <c r="M85" s="55">
        <f>((Produção!M83*PreçoLivre!M85*(1-Plan1!$B$11)+M$1*Plan1!$E$16)-M$2-M$3)*M$4</f>
        <v>2793178.4260924258</v>
      </c>
      <c r="N85" s="55">
        <f>((Produção!N83*PreçoLivre!N85*(1-Plan1!$B$11)+N$1*Plan1!$E$16)-N$2-N$3)*N$4</f>
        <v>2703133.9814629727</v>
      </c>
      <c r="O85" s="55">
        <f>((Produção!O83*PreçoLivre!O85*(1-Plan1!$B$11)+O$1*Plan1!$E$16)-O$2-O$3)*O$4</f>
        <v>2436012.2094198344</v>
      </c>
      <c r="P85" s="55">
        <f>((Produção!P83*PreçoLivre!P85*(1-Plan1!$B$11)+P$1*Plan1!$E$16)-P$2-P$3)*P$4</f>
        <v>2254892.3435136168</v>
      </c>
      <c r="Q85" s="55">
        <f>((Produção!Q83*PreçoLivre!Q85*(1-Plan1!$B$11)+Q$1*Plan1!$E$16)-Q$2-Q$3)*Q$4</f>
        <v>2116721.3706759145</v>
      </c>
      <c r="R85" s="55">
        <f>((Produção!R83*PreçoLivre!R85*(1-Plan1!$B$11)+R$1*Plan1!$E$16)-R$2-R$3)*R$4</f>
        <v>2002998.2770940892</v>
      </c>
      <c r="S85" s="55">
        <f>((Produção!S83*PreçoLivre!S85*(1-Plan1!$B$11)+S$1*Plan1!$E$16)-S$2-S$3)*S$4</f>
        <v>1788122.4762840727</v>
      </c>
      <c r="T85" s="55">
        <f>((Produção!T83*PreçoLivre!T85*(1-Plan1!$B$11)+T$1*Plan1!$E$16)-T$2-T$3)*T$4</f>
        <v>1558204.9796454883</v>
      </c>
      <c r="U85" s="55">
        <f>((Produção!U83*PreçoLivre!U85*(1-Plan1!$B$11)+U$1*Plan1!$E$16)-U$2-U$3)*U$4</f>
        <v>1393930.1393101551</v>
      </c>
      <c r="V85" s="55">
        <f>((Produção!V83*PreçoLivre!V85*(1-Plan1!$B$11)+V$1*Plan1!$E$16)-V$2-V$3)*V$4</f>
        <v>1241169.2363638047</v>
      </c>
      <c r="W85" s="55"/>
    </row>
    <row r="86" spans="1:23" x14ac:dyDescent="0.25">
      <c r="A86" s="55">
        <f t="shared" si="1"/>
        <v>82620352.100250214</v>
      </c>
      <c r="B86" s="56">
        <v>81</v>
      </c>
      <c r="C86" s="55">
        <f>((Produção!C84*PreçoLivre!C86*(1-Plan1!$B$11)+C$1*Plan1!$E$16)-C$2-C$3)*C$4</f>
        <v>8927238.7007484771</v>
      </c>
      <c r="D86" s="55">
        <f>((Produção!D84*PreçoLivre!D86*(1-Plan1!$B$11)+D$1*Plan1!$E$16)-D$2-D$3)*D$4</f>
        <v>8656556.9109015875</v>
      </c>
      <c r="E86" s="55">
        <f>((Produção!E84*PreçoLivre!E86*(1-Plan1!$B$11)+E$1*Plan1!$E$16)-E$2-E$3)*E$4</f>
        <v>7511825.0141790556</v>
      </c>
      <c r="F86" s="55">
        <f>((Produção!F84*PreçoLivre!F86*(1-Plan1!$B$11)+F$1*Plan1!$E$16)-F$2-F$3)*F$4</f>
        <v>6970795.5302706985</v>
      </c>
      <c r="G86" s="55">
        <f>((Produção!G84*PreçoLivre!G86*(1-Plan1!$B$11)+G$1*Plan1!$E$16)-G$2-G$3)*G$4</f>
        <v>6290866.1354665169</v>
      </c>
      <c r="H86" s="55">
        <f>((Produção!H84*PreçoLivre!H86*(1-Plan1!$B$11)+H$1*Plan1!$E$16)-H$2-H$3)*H$4</f>
        <v>5730751.8117252933</v>
      </c>
      <c r="I86" s="55">
        <f>((Produção!I84*PreçoLivre!I86*(1-Plan1!$B$11)+I$1*Plan1!$E$16)-I$2-I$3)*I$4</f>
        <v>5173261.4067820329</v>
      </c>
      <c r="J86" s="55">
        <f>((Produção!J84*PreçoLivre!J86*(1-Plan1!$B$11)+J$1*Plan1!$E$16)-J$2-J$3)*J$4</f>
        <v>4754537.1138925059</v>
      </c>
      <c r="K86" s="55">
        <f>((Produção!K84*PreçoLivre!K86*(1-Plan1!$B$11)+K$1*Plan1!$E$16)-K$2-K$3)*K$4</f>
        <v>4505112.7230762569</v>
      </c>
      <c r="L86" s="55">
        <f>((Produção!L84*PreçoLivre!L86*(1-Plan1!$B$11)+L$1*Plan1!$E$16)-L$2-L$3)*L$4</f>
        <v>3772459.6810488822</v>
      </c>
      <c r="M86" s="55">
        <f>((Produção!M84*PreçoLivre!M86*(1-Plan1!$B$11)+M$1*Plan1!$E$16)-M$2-M$3)*M$4</f>
        <v>3241261.6481635538</v>
      </c>
      <c r="N86" s="55">
        <f>((Produção!N84*PreçoLivre!N86*(1-Plan1!$B$11)+N$1*Plan1!$E$16)-N$2-N$3)*N$4</f>
        <v>2643659.4747333368</v>
      </c>
      <c r="O86" s="55">
        <f>((Produção!O84*PreçoLivre!O86*(1-Plan1!$B$11)+O$1*Plan1!$E$16)-O$2-O$3)*O$4</f>
        <v>2661468.3318111054</v>
      </c>
      <c r="P86" s="55">
        <f>((Produção!P84*PreçoLivre!P86*(1-Plan1!$B$11)+P$1*Plan1!$E$16)-P$2-P$3)*P$4</f>
        <v>2314266.1954647684</v>
      </c>
      <c r="Q86" s="55">
        <f>((Produção!Q84*PreçoLivre!Q86*(1-Plan1!$B$11)+Q$1*Plan1!$E$16)-Q$2-Q$3)*Q$4</f>
        <v>2119576.9611809724</v>
      </c>
      <c r="R86" s="55">
        <f>((Produção!R84*PreçoLivre!R86*(1-Plan1!$B$11)+R$1*Plan1!$E$16)-R$2-R$3)*R$4</f>
        <v>1858550.3567023124</v>
      </c>
      <c r="S86" s="55">
        <f>((Produção!S84*PreçoLivre!S86*(1-Plan1!$B$11)+S$1*Plan1!$E$16)-S$2-S$3)*S$4</f>
        <v>1604936.6273505108</v>
      </c>
      <c r="T86" s="55">
        <f>((Produção!T84*PreçoLivre!T86*(1-Plan1!$B$11)+T$1*Plan1!$E$16)-T$2-T$3)*T$4</f>
        <v>1367929.1966110575</v>
      </c>
      <c r="U86" s="55">
        <f>((Produção!U84*PreçoLivre!U86*(1-Plan1!$B$11)+U$1*Plan1!$E$16)-U$2-U$3)*U$4</f>
        <v>1289102.3549986985</v>
      </c>
      <c r="V86" s="55">
        <f>((Produção!V84*PreçoLivre!V86*(1-Plan1!$B$11)+V$1*Plan1!$E$16)-V$2-V$3)*V$4</f>
        <v>1226195.9251426018</v>
      </c>
      <c r="W86" s="55"/>
    </row>
    <row r="87" spans="1:23" x14ac:dyDescent="0.25">
      <c r="A87" s="55">
        <f t="shared" si="1"/>
        <v>69284589.63703908</v>
      </c>
      <c r="B87" s="56">
        <v>82</v>
      </c>
      <c r="C87" s="55">
        <f>((Produção!C85*PreçoLivre!C87*(1-Plan1!$B$11)+C$1*Plan1!$E$16)-C$2-C$3)*C$4</f>
        <v>7982758.0556538794</v>
      </c>
      <c r="D87" s="55">
        <f>((Produção!D85*PreçoLivre!D87*(1-Plan1!$B$11)+D$1*Plan1!$E$16)-D$2-D$3)*D$4</f>
        <v>6719977.0880577611</v>
      </c>
      <c r="E87" s="55">
        <f>((Produção!E85*PreçoLivre!E87*(1-Plan1!$B$11)+E$1*Plan1!$E$16)-E$2-E$3)*E$4</f>
        <v>5888448.1007651119</v>
      </c>
      <c r="F87" s="55">
        <f>((Produção!F85*PreçoLivre!F87*(1-Plan1!$B$11)+F$1*Plan1!$E$16)-F$2-F$3)*F$4</f>
        <v>4987040.1190600311</v>
      </c>
      <c r="G87" s="55">
        <f>((Produção!G85*PreçoLivre!G87*(1-Plan1!$B$11)+G$1*Plan1!$E$16)-G$2-G$3)*G$4</f>
        <v>4510035.9878959712</v>
      </c>
      <c r="H87" s="55">
        <f>((Produção!H85*PreçoLivre!H87*(1-Plan1!$B$11)+H$1*Plan1!$E$16)-H$2-H$3)*H$4</f>
        <v>3906882.7034986154</v>
      </c>
      <c r="I87" s="55">
        <f>((Produção!I85*PreçoLivre!I87*(1-Plan1!$B$11)+I$1*Plan1!$E$16)-I$2-I$3)*I$4</f>
        <v>3854841.2503571385</v>
      </c>
      <c r="J87" s="55">
        <f>((Produção!J85*PreçoLivre!J87*(1-Plan1!$B$11)+J$1*Plan1!$E$16)-J$2-J$3)*J$4</f>
        <v>3691430.0286321673</v>
      </c>
      <c r="K87" s="55">
        <f>((Produção!K85*PreçoLivre!K87*(1-Plan1!$B$11)+K$1*Plan1!$E$16)-K$2-K$3)*K$4</f>
        <v>3730371.1627876353</v>
      </c>
      <c r="L87" s="55">
        <f>((Produção!L85*PreçoLivre!L87*(1-Plan1!$B$11)+L$1*Plan1!$E$16)-L$2-L$3)*L$4</f>
        <v>3331805.1036799899</v>
      </c>
      <c r="M87" s="55">
        <f>((Produção!M85*PreçoLivre!M87*(1-Plan1!$B$11)+M$1*Plan1!$E$16)-M$2-M$3)*M$4</f>
        <v>3095016.4836849109</v>
      </c>
      <c r="N87" s="55">
        <f>((Produção!N85*PreçoLivre!N87*(1-Plan1!$B$11)+N$1*Plan1!$E$16)-N$2-N$3)*N$4</f>
        <v>2758694.5142754163</v>
      </c>
      <c r="O87" s="55">
        <f>((Produção!O85*PreçoLivre!O87*(1-Plan1!$B$11)+O$1*Plan1!$E$16)-O$2-O$3)*O$4</f>
        <v>2581531.751296442</v>
      </c>
      <c r="P87" s="55">
        <f>((Produção!P85*PreçoLivre!P87*(1-Plan1!$B$11)+P$1*Plan1!$E$16)-P$2-P$3)*P$4</f>
        <v>2366358.3371512792</v>
      </c>
      <c r="Q87" s="55">
        <f>((Produção!Q85*PreçoLivre!Q87*(1-Plan1!$B$11)+Q$1*Plan1!$E$16)-Q$2-Q$3)*Q$4</f>
        <v>1947862.6076111877</v>
      </c>
      <c r="R87" s="55">
        <f>((Produção!R85*PreçoLivre!R87*(1-Plan1!$B$11)+R$1*Plan1!$E$16)-R$2-R$3)*R$4</f>
        <v>1890655.2870237271</v>
      </c>
      <c r="S87" s="55">
        <f>((Produção!S85*PreçoLivre!S87*(1-Plan1!$B$11)+S$1*Plan1!$E$16)-S$2-S$3)*S$4</f>
        <v>1722497.1471584816</v>
      </c>
      <c r="T87" s="55">
        <f>((Produção!T85*PreçoLivre!T87*(1-Plan1!$B$11)+T$1*Plan1!$E$16)-T$2-T$3)*T$4</f>
        <v>1468831.5580057676</v>
      </c>
      <c r="U87" s="55">
        <f>((Produção!U85*PreçoLivre!U87*(1-Plan1!$B$11)+U$1*Plan1!$E$16)-U$2-U$3)*U$4</f>
        <v>1435755.2519746867</v>
      </c>
      <c r="V87" s="55">
        <f>((Produção!V85*PreçoLivre!V87*(1-Plan1!$B$11)+V$1*Plan1!$E$16)-V$2-V$3)*V$4</f>
        <v>1413797.098468872</v>
      </c>
      <c r="W87" s="55"/>
    </row>
    <row r="88" spans="1:23" x14ac:dyDescent="0.25">
      <c r="A88" s="55">
        <f t="shared" si="1"/>
        <v>99571581.664284304</v>
      </c>
      <c r="B88" s="56">
        <v>83</v>
      </c>
      <c r="C88" s="55">
        <f>((Produção!C86*PreçoLivre!C88*(1-Plan1!$B$11)+C$1*Plan1!$E$16)-C$2-C$3)*C$4</f>
        <v>9993361.9602699913</v>
      </c>
      <c r="D88" s="55">
        <f>((Produção!D86*PreçoLivre!D88*(1-Plan1!$B$11)+D$1*Plan1!$E$16)-D$2-D$3)*D$4</f>
        <v>9934252.8228768166</v>
      </c>
      <c r="E88" s="55">
        <f>((Produção!E86*PreçoLivre!E88*(1-Plan1!$B$11)+E$1*Plan1!$E$16)-E$2-E$3)*E$4</f>
        <v>8507470.9968674239</v>
      </c>
      <c r="F88" s="55">
        <f>((Produção!F86*PreçoLivre!F88*(1-Plan1!$B$11)+F$1*Plan1!$E$16)-F$2-F$3)*F$4</f>
        <v>7864192.7165872622</v>
      </c>
      <c r="G88" s="55">
        <f>((Produção!G86*PreçoLivre!G88*(1-Plan1!$B$11)+G$1*Plan1!$E$16)-G$2-G$3)*G$4</f>
        <v>6966234.3503705459</v>
      </c>
      <c r="H88" s="55">
        <f>((Produção!H86*PreçoLivre!H88*(1-Plan1!$B$11)+H$1*Plan1!$E$16)-H$2-H$3)*H$4</f>
        <v>6281695.0735282525</v>
      </c>
      <c r="I88" s="55">
        <f>((Produção!I86*PreçoLivre!I88*(1-Plan1!$B$11)+I$1*Plan1!$E$16)-I$2-I$3)*I$4</f>
        <v>5969276.2210097769</v>
      </c>
      <c r="J88" s="55">
        <f>((Produção!J86*PreçoLivre!J88*(1-Plan1!$B$11)+J$1*Plan1!$E$16)-J$2-J$3)*J$4</f>
        <v>5482217.3119115895</v>
      </c>
      <c r="K88" s="55">
        <f>((Produção!K86*PreçoLivre!K88*(1-Plan1!$B$11)+K$1*Plan1!$E$16)-K$2-K$3)*K$4</f>
        <v>4881752.2572343601</v>
      </c>
      <c r="L88" s="55">
        <f>((Produção!L86*PreçoLivre!L88*(1-Plan1!$B$11)+L$1*Plan1!$E$16)-L$2-L$3)*L$4</f>
        <v>4817930.531508279</v>
      </c>
      <c r="M88" s="55">
        <f>((Produção!M86*PreçoLivre!M88*(1-Plan1!$B$11)+M$1*Plan1!$E$16)-M$2-M$3)*M$4</f>
        <v>4167629.9809344425</v>
      </c>
      <c r="N88" s="55">
        <f>((Produção!N86*PreçoLivre!N88*(1-Plan1!$B$11)+N$1*Plan1!$E$16)-N$2-N$3)*N$4</f>
        <v>4035623.7057789275</v>
      </c>
      <c r="O88" s="55">
        <f>((Produção!O86*PreçoLivre!O88*(1-Plan1!$B$11)+O$1*Plan1!$E$16)-O$2-O$3)*O$4</f>
        <v>3990636.1938681151</v>
      </c>
      <c r="P88" s="55">
        <f>((Produção!P86*PreçoLivre!P88*(1-Plan1!$B$11)+P$1*Plan1!$E$16)-P$2-P$3)*P$4</f>
        <v>3469028.0991038377</v>
      </c>
      <c r="Q88" s="55">
        <f>((Produção!Q86*PreçoLivre!Q88*(1-Plan1!$B$11)+Q$1*Plan1!$E$16)-Q$2-Q$3)*Q$4</f>
        <v>2910608.1269328129</v>
      </c>
      <c r="R88" s="55">
        <f>((Produção!R86*PreçoLivre!R88*(1-Plan1!$B$11)+R$1*Plan1!$E$16)-R$2-R$3)*R$4</f>
        <v>2492815.9708369565</v>
      </c>
      <c r="S88" s="55">
        <f>((Produção!S86*PreçoLivre!S88*(1-Plan1!$B$11)+S$1*Plan1!$E$16)-S$2-S$3)*S$4</f>
        <v>2275344.7350427145</v>
      </c>
      <c r="T88" s="55">
        <f>((Produção!T86*PreçoLivre!T88*(1-Plan1!$B$11)+T$1*Plan1!$E$16)-T$2-T$3)*T$4</f>
        <v>2095862.237564188</v>
      </c>
      <c r="U88" s="55">
        <f>((Produção!U86*PreçoLivre!U88*(1-Plan1!$B$11)+U$1*Plan1!$E$16)-U$2-U$3)*U$4</f>
        <v>1820157.246825994</v>
      </c>
      <c r="V88" s="55">
        <f>((Produção!V86*PreçoLivre!V88*(1-Plan1!$B$11)+V$1*Plan1!$E$16)-V$2-V$3)*V$4</f>
        <v>1615491.1252320134</v>
      </c>
      <c r="W88" s="55"/>
    </row>
    <row r="89" spans="1:23" x14ac:dyDescent="0.25">
      <c r="A89" s="55">
        <f t="shared" si="1"/>
        <v>72004362.174291402</v>
      </c>
      <c r="B89" s="56">
        <v>84</v>
      </c>
      <c r="C89" s="55">
        <f>((Produção!C87*PreçoLivre!C89*(1-Plan1!$B$11)+C$1*Plan1!$E$16)-C$2-C$3)*C$4</f>
        <v>8501900.1168770473</v>
      </c>
      <c r="D89" s="55">
        <f>((Produção!D87*PreçoLivre!D89*(1-Plan1!$B$11)+D$1*Plan1!$E$16)-D$2-D$3)*D$4</f>
        <v>7902364.2097013341</v>
      </c>
      <c r="E89" s="55">
        <f>((Produção!E87*PreçoLivre!E89*(1-Plan1!$B$11)+E$1*Plan1!$E$16)-E$2-E$3)*E$4</f>
        <v>7627144.1078122836</v>
      </c>
      <c r="F89" s="55">
        <f>((Produção!F87*PreçoLivre!F89*(1-Plan1!$B$11)+F$1*Plan1!$E$16)-F$2-F$3)*F$4</f>
        <v>6701393.6659301445</v>
      </c>
      <c r="G89" s="55">
        <f>((Produção!G87*PreçoLivre!G89*(1-Plan1!$B$11)+G$1*Plan1!$E$16)-G$2-G$3)*G$4</f>
        <v>5867728.6306798439</v>
      </c>
      <c r="H89" s="55">
        <f>((Produção!H87*PreçoLivre!H89*(1-Plan1!$B$11)+H$1*Plan1!$E$16)-H$2-H$3)*H$4</f>
        <v>4852469.9696583804</v>
      </c>
      <c r="I89" s="55">
        <f>((Produção!I87*PreçoLivre!I89*(1-Plan1!$B$11)+I$1*Plan1!$E$16)-I$2-I$3)*I$4</f>
        <v>4456288.3366218843</v>
      </c>
      <c r="J89" s="55">
        <f>((Produção!J87*PreçoLivre!J89*(1-Plan1!$B$11)+J$1*Plan1!$E$16)-J$2-J$3)*J$4</f>
        <v>3639882.1131785586</v>
      </c>
      <c r="K89" s="55">
        <f>((Produção!K87*PreçoLivre!K89*(1-Plan1!$B$11)+K$1*Plan1!$E$16)-K$2-K$3)*K$4</f>
        <v>3317151.2281474113</v>
      </c>
      <c r="L89" s="55">
        <f>((Produção!L87*PreçoLivre!L89*(1-Plan1!$B$11)+L$1*Plan1!$E$16)-L$2-L$3)*L$4</f>
        <v>2781997.9632572462</v>
      </c>
      <c r="M89" s="55">
        <f>((Produção!M87*PreçoLivre!M89*(1-Plan1!$B$11)+M$1*Plan1!$E$16)-M$2-M$3)*M$4</f>
        <v>2442910.5383724165</v>
      </c>
      <c r="N89" s="55">
        <f>((Produção!N87*PreçoLivre!N89*(1-Plan1!$B$11)+N$1*Plan1!$E$16)-N$2-N$3)*N$4</f>
        <v>2503203.5203601741</v>
      </c>
      <c r="O89" s="55">
        <f>((Produção!O87*PreçoLivre!O89*(1-Plan1!$B$11)+O$1*Plan1!$E$16)-O$2-O$3)*O$4</f>
        <v>2004788.0783311126</v>
      </c>
      <c r="P89" s="55">
        <f>((Produção!P87*PreçoLivre!P89*(1-Plan1!$B$11)+P$1*Plan1!$E$16)-P$2-P$3)*P$4</f>
        <v>1888819.7348470178</v>
      </c>
      <c r="Q89" s="55">
        <f>((Produção!Q87*PreçoLivre!Q89*(1-Plan1!$B$11)+Q$1*Plan1!$E$16)-Q$2-Q$3)*Q$4</f>
        <v>1662810.1533753294</v>
      </c>
      <c r="R89" s="55">
        <f>((Produção!R87*PreçoLivre!R89*(1-Plan1!$B$11)+R$1*Plan1!$E$16)-R$2-R$3)*R$4</f>
        <v>1482771.1650190153</v>
      </c>
      <c r="S89" s="55">
        <f>((Produção!S87*PreçoLivre!S89*(1-Plan1!$B$11)+S$1*Plan1!$E$16)-S$2-S$3)*S$4</f>
        <v>1203463.0826808875</v>
      </c>
      <c r="T89" s="55">
        <f>((Produção!T87*PreçoLivre!T89*(1-Plan1!$B$11)+T$1*Plan1!$E$16)-T$2-T$3)*T$4</f>
        <v>1098387.4300965704</v>
      </c>
      <c r="U89" s="55">
        <f>((Produção!U87*PreçoLivre!U89*(1-Plan1!$B$11)+U$1*Plan1!$E$16)-U$2-U$3)*U$4</f>
        <v>1040025.4773949104</v>
      </c>
      <c r="V89" s="55">
        <f>((Produção!V87*PreçoLivre!V89*(1-Plan1!$B$11)+V$1*Plan1!$E$16)-V$2-V$3)*V$4</f>
        <v>1028862.6519498468</v>
      </c>
      <c r="W89" s="55"/>
    </row>
    <row r="90" spans="1:23" x14ac:dyDescent="0.25">
      <c r="A90" s="55">
        <f t="shared" si="1"/>
        <v>80381886.021340817</v>
      </c>
      <c r="B90" s="56">
        <v>85</v>
      </c>
      <c r="C90" s="55">
        <f>((Produção!C88*PreçoLivre!C90*(1-Plan1!$B$11)+C$1*Plan1!$E$16)-C$2-C$3)*C$4</f>
        <v>8898396.8785626628</v>
      </c>
      <c r="D90" s="55">
        <f>((Produção!D88*PreçoLivre!D90*(1-Plan1!$B$11)+D$1*Plan1!$E$16)-D$2-D$3)*D$4</f>
        <v>8300981.3841140103</v>
      </c>
      <c r="E90" s="55">
        <f>((Produção!E88*PreçoLivre!E90*(1-Plan1!$B$11)+E$1*Plan1!$E$16)-E$2-E$3)*E$4</f>
        <v>7451117.121506582</v>
      </c>
      <c r="F90" s="55">
        <f>((Produção!F88*PreçoLivre!F90*(1-Plan1!$B$11)+F$1*Plan1!$E$16)-F$2-F$3)*F$4</f>
        <v>6336257.0428039217</v>
      </c>
      <c r="G90" s="55">
        <f>((Produção!G88*PreçoLivre!G90*(1-Plan1!$B$11)+G$1*Plan1!$E$16)-G$2-G$3)*G$4</f>
        <v>5566275.6702522263</v>
      </c>
      <c r="H90" s="55">
        <f>((Produção!H88*PreçoLivre!H90*(1-Plan1!$B$11)+H$1*Plan1!$E$16)-H$2-H$3)*H$4</f>
        <v>4698946.2100956449</v>
      </c>
      <c r="I90" s="55">
        <f>((Produção!I88*PreçoLivre!I90*(1-Plan1!$B$11)+I$1*Plan1!$E$16)-I$2-I$3)*I$4</f>
        <v>4365956.6700775549</v>
      </c>
      <c r="J90" s="55">
        <f>((Produção!J88*PreçoLivre!J90*(1-Plan1!$B$11)+J$1*Plan1!$E$16)-J$2-J$3)*J$4</f>
        <v>3937191.0731534977</v>
      </c>
      <c r="K90" s="55">
        <f>((Produção!K88*PreçoLivre!K90*(1-Plan1!$B$11)+K$1*Plan1!$E$16)-K$2-K$3)*K$4</f>
        <v>3682515.9134971406</v>
      </c>
      <c r="L90" s="55">
        <f>((Produção!L88*PreçoLivre!L90*(1-Plan1!$B$11)+L$1*Plan1!$E$16)-L$2-L$3)*L$4</f>
        <v>3752657.6124162935</v>
      </c>
      <c r="M90" s="55">
        <f>((Produção!M88*PreçoLivre!M90*(1-Plan1!$B$11)+M$1*Plan1!$E$16)-M$2-M$3)*M$4</f>
        <v>3305237.6450077146</v>
      </c>
      <c r="N90" s="55">
        <f>((Produção!N88*PreçoLivre!N90*(1-Plan1!$B$11)+N$1*Plan1!$E$16)-N$2-N$3)*N$4</f>
        <v>3197575.5134033212</v>
      </c>
      <c r="O90" s="55">
        <f>((Produção!O88*PreçoLivre!O90*(1-Plan1!$B$11)+O$1*Plan1!$E$16)-O$2-O$3)*O$4</f>
        <v>2995161.5022499268</v>
      </c>
      <c r="P90" s="55">
        <f>((Produção!P88*PreçoLivre!P90*(1-Plan1!$B$11)+P$1*Plan1!$E$16)-P$2-P$3)*P$4</f>
        <v>2942670.3518545236</v>
      </c>
      <c r="Q90" s="55">
        <f>((Produção!Q88*PreçoLivre!Q90*(1-Plan1!$B$11)+Q$1*Plan1!$E$16)-Q$2-Q$3)*Q$4</f>
        <v>2687686.4634076664</v>
      </c>
      <c r="R90" s="55">
        <f>((Produção!R88*PreçoLivre!R90*(1-Plan1!$B$11)+R$1*Plan1!$E$16)-R$2-R$3)*R$4</f>
        <v>2150851.5729414951</v>
      </c>
      <c r="S90" s="55">
        <f>((Produção!S88*PreçoLivre!S90*(1-Plan1!$B$11)+S$1*Plan1!$E$16)-S$2-S$3)*S$4</f>
        <v>1923044.0369748424</v>
      </c>
      <c r="T90" s="55">
        <f>((Produção!T88*PreçoLivre!T90*(1-Plan1!$B$11)+T$1*Plan1!$E$16)-T$2-T$3)*T$4</f>
        <v>1595165.4078733791</v>
      </c>
      <c r="U90" s="55">
        <f>((Produção!U88*PreçoLivre!U90*(1-Plan1!$B$11)+U$1*Plan1!$E$16)-U$2-U$3)*U$4</f>
        <v>1333071.0916918733</v>
      </c>
      <c r="V90" s="55">
        <f>((Produção!V88*PreçoLivre!V90*(1-Plan1!$B$11)+V$1*Plan1!$E$16)-V$2-V$3)*V$4</f>
        <v>1261126.8594565378</v>
      </c>
      <c r="W90" s="55"/>
    </row>
    <row r="91" spans="1:23" x14ac:dyDescent="0.25">
      <c r="A91" s="55">
        <f t="shared" si="1"/>
        <v>77037793.280262291</v>
      </c>
      <c r="B91" s="56">
        <v>86</v>
      </c>
      <c r="C91" s="55">
        <f>((Produção!C89*PreçoLivre!C91*(1-Plan1!$B$11)+C$1*Plan1!$E$16)-C$2-C$3)*C$4</f>
        <v>9261102.1468147263</v>
      </c>
      <c r="D91" s="55">
        <f>((Produção!D89*PreçoLivre!D91*(1-Plan1!$B$11)+D$1*Plan1!$E$16)-D$2-D$3)*D$4</f>
        <v>8879509.4734013565</v>
      </c>
      <c r="E91" s="55">
        <f>((Produção!E89*PreçoLivre!E91*(1-Plan1!$B$11)+E$1*Plan1!$E$16)-E$2-E$3)*E$4</f>
        <v>7165963.1138206162</v>
      </c>
      <c r="F91" s="55">
        <f>((Produção!F89*PreçoLivre!F91*(1-Plan1!$B$11)+F$1*Plan1!$E$16)-F$2-F$3)*F$4</f>
        <v>6233117.7827451713</v>
      </c>
      <c r="G91" s="55">
        <f>((Produção!G89*PreçoLivre!G91*(1-Plan1!$B$11)+G$1*Plan1!$E$16)-G$2-G$3)*G$4</f>
        <v>5806757.3213407844</v>
      </c>
      <c r="H91" s="55">
        <f>((Produção!H89*PreçoLivre!H91*(1-Plan1!$B$11)+H$1*Plan1!$E$16)-H$2-H$3)*H$4</f>
        <v>5155162.0763123371</v>
      </c>
      <c r="I91" s="55">
        <f>((Produção!I89*PreçoLivre!I91*(1-Plan1!$B$11)+I$1*Plan1!$E$16)-I$2-I$3)*I$4</f>
        <v>4432127.0905069048</v>
      </c>
      <c r="J91" s="55">
        <f>((Produção!J89*PreçoLivre!J91*(1-Plan1!$B$11)+J$1*Plan1!$E$16)-J$2-J$3)*J$4</f>
        <v>3838649.7508065165</v>
      </c>
      <c r="K91" s="55">
        <f>((Produção!K89*PreçoLivre!K91*(1-Plan1!$B$11)+K$1*Plan1!$E$16)-K$2-K$3)*K$4</f>
        <v>3789614.9990050294</v>
      </c>
      <c r="L91" s="55">
        <f>((Produção!L89*PreçoLivre!L91*(1-Plan1!$B$11)+L$1*Plan1!$E$16)-L$2-L$3)*L$4</f>
        <v>3117524.4529308639</v>
      </c>
      <c r="M91" s="55">
        <f>((Produção!M89*PreçoLivre!M91*(1-Plan1!$B$11)+M$1*Plan1!$E$16)-M$2-M$3)*M$4</f>
        <v>2802061.0913885329</v>
      </c>
      <c r="N91" s="55">
        <f>((Produção!N89*PreçoLivre!N91*(1-Plan1!$B$11)+N$1*Plan1!$E$16)-N$2-N$3)*N$4</f>
        <v>2594212.2994869947</v>
      </c>
      <c r="O91" s="55">
        <f>((Produção!O89*PreçoLivre!O91*(1-Plan1!$B$11)+O$1*Plan1!$E$16)-O$2-O$3)*O$4</f>
        <v>2120578.6754941689</v>
      </c>
      <c r="P91" s="55">
        <f>((Produção!P89*PreçoLivre!P91*(1-Plan1!$B$11)+P$1*Plan1!$E$16)-P$2-P$3)*P$4</f>
        <v>2046091.0937469949</v>
      </c>
      <c r="Q91" s="55">
        <f>((Produção!Q89*PreçoLivre!Q91*(1-Plan1!$B$11)+Q$1*Plan1!$E$16)-Q$2-Q$3)*Q$4</f>
        <v>1835982.6632919239</v>
      </c>
      <c r="R91" s="55">
        <f>((Produção!R89*PreçoLivre!R91*(1-Plan1!$B$11)+R$1*Plan1!$E$16)-R$2-R$3)*R$4</f>
        <v>1835713.9687857875</v>
      </c>
      <c r="S91" s="55">
        <f>((Produção!S89*PreçoLivre!S91*(1-Plan1!$B$11)+S$1*Plan1!$E$16)-S$2-S$3)*S$4</f>
        <v>1742028.6993069323</v>
      </c>
      <c r="T91" s="55">
        <f>((Produção!T89*PreçoLivre!T91*(1-Plan1!$B$11)+T$1*Plan1!$E$16)-T$2-T$3)*T$4</f>
        <v>1587577.5693898129</v>
      </c>
      <c r="U91" s="55">
        <f>((Produção!U89*PreçoLivre!U91*(1-Plan1!$B$11)+U$1*Plan1!$E$16)-U$2-U$3)*U$4</f>
        <v>1483167.9037078747</v>
      </c>
      <c r="V91" s="55">
        <f>((Produção!V89*PreçoLivre!V91*(1-Plan1!$B$11)+V$1*Plan1!$E$16)-V$2-V$3)*V$4</f>
        <v>1310851.1079789554</v>
      </c>
      <c r="W91" s="55"/>
    </row>
    <row r="92" spans="1:23" x14ac:dyDescent="0.25">
      <c r="A92" s="55">
        <f t="shared" si="1"/>
        <v>71309394.159437105</v>
      </c>
      <c r="B92" s="56">
        <v>87</v>
      </c>
      <c r="C92" s="55">
        <f>((Produção!C90*PreçoLivre!C92*(1-Plan1!$B$11)+C$1*Plan1!$E$16)-C$2-C$3)*C$4</f>
        <v>8562045.7166969385</v>
      </c>
      <c r="D92" s="55">
        <f>((Produção!D90*PreçoLivre!D92*(1-Plan1!$B$11)+D$1*Plan1!$E$16)-D$2-D$3)*D$4</f>
        <v>6707200.1478036437</v>
      </c>
      <c r="E92" s="55">
        <f>((Produção!E90*PreçoLivre!E92*(1-Plan1!$B$11)+E$1*Plan1!$E$16)-E$2-E$3)*E$4</f>
        <v>5912161.7594483308</v>
      </c>
      <c r="F92" s="55">
        <f>((Produção!F90*PreçoLivre!F92*(1-Plan1!$B$11)+F$1*Plan1!$E$16)-F$2-F$3)*F$4</f>
        <v>5852091.9331775745</v>
      </c>
      <c r="G92" s="55">
        <f>((Produção!G90*PreçoLivre!G92*(1-Plan1!$B$11)+G$1*Plan1!$E$16)-G$2-G$3)*G$4</f>
        <v>5361928.9611221235</v>
      </c>
      <c r="H92" s="55">
        <f>((Produção!H90*PreçoLivre!H92*(1-Plan1!$B$11)+H$1*Plan1!$E$16)-H$2-H$3)*H$4</f>
        <v>4971363.9514720319</v>
      </c>
      <c r="I92" s="55">
        <f>((Produção!I90*PreçoLivre!I92*(1-Plan1!$B$11)+I$1*Plan1!$E$16)-I$2-I$3)*I$4</f>
        <v>4355592.904700743</v>
      </c>
      <c r="J92" s="55">
        <f>((Produção!J90*PreçoLivre!J92*(1-Plan1!$B$11)+J$1*Plan1!$E$16)-J$2-J$3)*J$4</f>
        <v>4278580.0273197098</v>
      </c>
      <c r="K92" s="55">
        <f>((Produção!K90*PreçoLivre!K92*(1-Plan1!$B$11)+K$1*Plan1!$E$16)-K$2-K$3)*K$4</f>
        <v>3454057.3728652801</v>
      </c>
      <c r="L92" s="55">
        <f>((Produção!L90*PreçoLivre!L92*(1-Plan1!$B$11)+L$1*Plan1!$E$16)-L$2-L$3)*L$4</f>
        <v>2965053.2526860735</v>
      </c>
      <c r="M92" s="55">
        <f>((Produção!M90*PreçoLivre!M92*(1-Plan1!$B$11)+M$1*Plan1!$E$16)-M$2-M$3)*M$4</f>
        <v>2761965.4875490209</v>
      </c>
      <c r="N92" s="55">
        <f>((Produção!N90*PreçoLivre!N92*(1-Plan1!$B$11)+N$1*Plan1!$E$16)-N$2-N$3)*N$4</f>
        <v>2421308.5482051792</v>
      </c>
      <c r="O92" s="55">
        <f>((Produção!O90*PreçoLivre!O92*(1-Plan1!$B$11)+O$1*Plan1!$E$16)-O$2-O$3)*O$4</f>
        <v>2451079.6483038031</v>
      </c>
      <c r="P92" s="55">
        <f>((Produção!P90*PreçoLivre!P92*(1-Plan1!$B$11)+P$1*Plan1!$E$16)-P$2-P$3)*P$4</f>
        <v>2157933.4386428716</v>
      </c>
      <c r="Q92" s="55">
        <f>((Produção!Q90*PreçoLivre!Q92*(1-Plan1!$B$11)+Q$1*Plan1!$E$16)-Q$2-Q$3)*Q$4</f>
        <v>2006261.9813006376</v>
      </c>
      <c r="R92" s="55">
        <f>((Produção!R90*PreçoLivre!R92*(1-Plan1!$B$11)+R$1*Plan1!$E$16)-R$2-R$3)*R$4</f>
        <v>1766231.9507571957</v>
      </c>
      <c r="S92" s="55">
        <f>((Produção!S90*PreçoLivre!S92*(1-Plan1!$B$11)+S$1*Plan1!$E$16)-S$2-S$3)*S$4</f>
        <v>1658841.7308201995</v>
      </c>
      <c r="T92" s="55">
        <f>((Produção!T90*PreçoLivre!T92*(1-Plan1!$B$11)+T$1*Plan1!$E$16)-T$2-T$3)*T$4</f>
        <v>1358003.3326932138</v>
      </c>
      <c r="U92" s="55">
        <f>((Produção!U90*PreçoLivre!U92*(1-Plan1!$B$11)+U$1*Plan1!$E$16)-U$2-U$3)*U$4</f>
        <v>1272956.4424965295</v>
      </c>
      <c r="V92" s="55">
        <f>((Produção!V90*PreçoLivre!V92*(1-Plan1!$B$11)+V$1*Plan1!$E$16)-V$2-V$3)*V$4</f>
        <v>1034735.5713759965</v>
      </c>
      <c r="W92" s="55"/>
    </row>
    <row r="93" spans="1:23" x14ac:dyDescent="0.25">
      <c r="A93" s="55">
        <f t="shared" si="1"/>
        <v>77777541.210474148</v>
      </c>
      <c r="B93" s="56">
        <v>88</v>
      </c>
      <c r="C93" s="55">
        <f>((Produção!C91*PreçoLivre!C93*(1-Plan1!$B$11)+C$1*Plan1!$E$16)-C$2-C$3)*C$4</f>
        <v>8703314.5650362428</v>
      </c>
      <c r="D93" s="55">
        <f>((Produção!D91*PreçoLivre!D93*(1-Plan1!$B$11)+D$1*Plan1!$E$16)-D$2-D$3)*D$4</f>
        <v>7261334.8971543908</v>
      </c>
      <c r="E93" s="55">
        <f>((Produção!E91*PreçoLivre!E93*(1-Plan1!$B$11)+E$1*Plan1!$E$16)-E$2-E$3)*E$4</f>
        <v>6835947.6150871813</v>
      </c>
      <c r="F93" s="55">
        <f>((Produção!F91*PreçoLivre!F93*(1-Plan1!$B$11)+F$1*Plan1!$E$16)-F$2-F$3)*F$4</f>
        <v>6001086.3626014721</v>
      </c>
      <c r="G93" s="55">
        <f>((Produção!G91*PreçoLivre!G93*(1-Plan1!$B$11)+G$1*Plan1!$E$16)-G$2-G$3)*G$4</f>
        <v>5429761.8058600752</v>
      </c>
      <c r="H93" s="55">
        <f>((Produção!H91*PreçoLivre!H93*(1-Plan1!$B$11)+H$1*Plan1!$E$16)-H$2-H$3)*H$4</f>
        <v>5130942.837423576</v>
      </c>
      <c r="I93" s="55">
        <f>((Produção!I91*PreçoLivre!I93*(1-Plan1!$B$11)+I$1*Plan1!$E$16)-I$2-I$3)*I$4</f>
        <v>4638201.2791995378</v>
      </c>
      <c r="J93" s="55">
        <f>((Produção!J91*PreçoLivre!J93*(1-Plan1!$B$11)+J$1*Plan1!$E$16)-J$2-J$3)*J$4</f>
        <v>4166466.2660019458</v>
      </c>
      <c r="K93" s="55">
        <f>((Produção!K91*PreçoLivre!K93*(1-Plan1!$B$11)+K$1*Plan1!$E$16)-K$2-K$3)*K$4</f>
        <v>3773676.6956861662</v>
      </c>
      <c r="L93" s="55">
        <f>((Produção!L91*PreçoLivre!L93*(1-Plan1!$B$11)+L$1*Plan1!$E$16)-L$2-L$3)*L$4</f>
        <v>3546055.4496838804</v>
      </c>
      <c r="M93" s="55">
        <f>((Produção!M91*PreçoLivre!M93*(1-Plan1!$B$11)+M$1*Plan1!$E$16)-M$2-M$3)*M$4</f>
        <v>3100896.9395635459</v>
      </c>
      <c r="N93" s="55">
        <f>((Produção!N91*PreçoLivre!N93*(1-Plan1!$B$11)+N$1*Plan1!$E$16)-N$2-N$3)*N$4</f>
        <v>2618505.8363575693</v>
      </c>
      <c r="O93" s="55">
        <f>((Produção!O91*PreçoLivre!O93*(1-Plan1!$B$11)+O$1*Plan1!$E$16)-O$2-O$3)*O$4</f>
        <v>2443948.5993949459</v>
      </c>
      <c r="P93" s="55">
        <f>((Produção!P91*PreçoLivre!P93*(1-Plan1!$B$11)+P$1*Plan1!$E$16)-P$2-P$3)*P$4</f>
        <v>2542145.8660128871</v>
      </c>
      <c r="Q93" s="55">
        <f>((Produção!Q91*PreçoLivre!Q93*(1-Plan1!$B$11)+Q$1*Plan1!$E$16)-Q$2-Q$3)*Q$4</f>
        <v>2330196.2889582538</v>
      </c>
      <c r="R93" s="55">
        <f>((Produção!R91*PreçoLivre!R93*(1-Plan1!$B$11)+R$1*Plan1!$E$16)-R$2-R$3)*R$4</f>
        <v>2228171.7198653533</v>
      </c>
      <c r="S93" s="55">
        <f>((Produção!S91*PreçoLivre!S93*(1-Plan1!$B$11)+S$1*Plan1!$E$16)-S$2-S$3)*S$4</f>
        <v>2000264.9042443989</v>
      </c>
      <c r="T93" s="55">
        <f>((Produção!T91*PreçoLivre!T93*(1-Plan1!$B$11)+T$1*Plan1!$E$16)-T$2-T$3)*T$4</f>
        <v>1835695.4300682773</v>
      </c>
      <c r="U93" s="55">
        <f>((Produção!U91*PreçoLivre!U93*(1-Plan1!$B$11)+U$1*Plan1!$E$16)-U$2-U$3)*U$4</f>
        <v>1646655.7686629342</v>
      </c>
      <c r="V93" s="55">
        <f>((Produção!V91*PreçoLivre!V93*(1-Plan1!$B$11)+V$1*Plan1!$E$16)-V$2-V$3)*V$4</f>
        <v>1544272.083611496</v>
      </c>
      <c r="W93" s="55"/>
    </row>
    <row r="94" spans="1:23" x14ac:dyDescent="0.25">
      <c r="A94" s="55">
        <f t="shared" si="1"/>
        <v>88517297.031859756</v>
      </c>
      <c r="B94" s="56">
        <v>89</v>
      </c>
      <c r="C94" s="55">
        <f>((Produção!C92*PreçoLivre!C94*(1-Plan1!$B$11)+C$1*Plan1!$E$16)-C$2-C$3)*C$4</f>
        <v>8611079.5451299194</v>
      </c>
      <c r="D94" s="55">
        <f>((Produção!D92*PreçoLivre!D94*(1-Plan1!$B$11)+D$1*Plan1!$E$16)-D$2-D$3)*D$4</f>
        <v>8024833.8506867746</v>
      </c>
      <c r="E94" s="55">
        <f>((Produção!E92*PreçoLivre!E94*(1-Plan1!$B$11)+E$1*Plan1!$E$16)-E$2-E$3)*E$4</f>
        <v>7704554.7351305727</v>
      </c>
      <c r="F94" s="55">
        <f>((Produção!F92*PreçoLivre!F94*(1-Plan1!$B$11)+F$1*Plan1!$E$16)-F$2-F$3)*F$4</f>
        <v>6571537.8775580628</v>
      </c>
      <c r="G94" s="55">
        <f>((Produção!G92*PreçoLivre!G94*(1-Plan1!$B$11)+G$1*Plan1!$E$16)-G$2-G$3)*G$4</f>
        <v>6158758.0092744445</v>
      </c>
      <c r="H94" s="55">
        <f>((Produção!H92*PreçoLivre!H94*(1-Plan1!$B$11)+H$1*Plan1!$E$16)-H$2-H$3)*H$4</f>
        <v>5892213.3235633196</v>
      </c>
      <c r="I94" s="55">
        <f>((Produção!I92*PreçoLivre!I94*(1-Plan1!$B$11)+I$1*Plan1!$E$16)-I$2-I$3)*I$4</f>
        <v>5370049.0696690883</v>
      </c>
      <c r="J94" s="55">
        <f>((Produção!J92*PreçoLivre!J94*(1-Plan1!$B$11)+J$1*Plan1!$E$16)-J$2-J$3)*J$4</f>
        <v>5131797.7797049833</v>
      </c>
      <c r="K94" s="55">
        <f>((Produção!K92*PreçoLivre!K94*(1-Plan1!$B$11)+K$1*Plan1!$E$16)-K$2-K$3)*K$4</f>
        <v>4582188.8029428916</v>
      </c>
      <c r="L94" s="55">
        <f>((Produção!L92*PreçoLivre!L94*(1-Plan1!$B$11)+L$1*Plan1!$E$16)-L$2-L$3)*L$4</f>
        <v>4462024.9677414382</v>
      </c>
      <c r="M94" s="55">
        <f>((Produção!M92*PreçoLivre!M94*(1-Plan1!$B$11)+M$1*Plan1!$E$16)-M$2-M$3)*M$4</f>
        <v>3961850.3553026542</v>
      </c>
      <c r="N94" s="55">
        <f>((Produção!N92*PreçoLivre!N94*(1-Plan1!$B$11)+N$1*Plan1!$E$16)-N$2-N$3)*N$4</f>
        <v>3430424.9489739072</v>
      </c>
      <c r="O94" s="55">
        <f>((Produção!O92*PreçoLivre!O94*(1-Plan1!$B$11)+O$1*Plan1!$E$16)-O$2-O$3)*O$4</f>
        <v>3173601.6020835456</v>
      </c>
      <c r="P94" s="55">
        <f>((Produção!P92*PreçoLivre!P94*(1-Plan1!$B$11)+P$1*Plan1!$E$16)-P$2-P$3)*P$4</f>
        <v>2793637.5155600142</v>
      </c>
      <c r="Q94" s="55">
        <f>((Produção!Q92*PreçoLivre!Q94*(1-Plan1!$B$11)+Q$1*Plan1!$E$16)-Q$2-Q$3)*Q$4</f>
        <v>2698695.4444755604</v>
      </c>
      <c r="R94" s="55">
        <f>((Produção!R92*PreçoLivre!R94*(1-Plan1!$B$11)+R$1*Plan1!$E$16)-R$2-R$3)*R$4</f>
        <v>2499620.6061174111</v>
      </c>
      <c r="S94" s="55">
        <f>((Produção!S92*PreçoLivre!S94*(1-Plan1!$B$11)+S$1*Plan1!$E$16)-S$2-S$3)*S$4</f>
        <v>2113581.2603754168</v>
      </c>
      <c r="T94" s="55">
        <f>((Produção!T92*PreçoLivre!T94*(1-Plan1!$B$11)+T$1*Plan1!$E$16)-T$2-T$3)*T$4</f>
        <v>2048171.6463903543</v>
      </c>
      <c r="U94" s="55">
        <f>((Produção!U92*PreçoLivre!U94*(1-Plan1!$B$11)+U$1*Plan1!$E$16)-U$2-U$3)*U$4</f>
        <v>1753487.3189019915</v>
      </c>
      <c r="V94" s="55">
        <f>((Produção!V92*PreçoLivre!V94*(1-Plan1!$B$11)+V$1*Plan1!$E$16)-V$2-V$3)*V$4</f>
        <v>1535188.3722774151</v>
      </c>
      <c r="W94" s="55"/>
    </row>
    <row r="95" spans="1:23" x14ac:dyDescent="0.25">
      <c r="A95" s="55">
        <f t="shared" si="1"/>
        <v>71586554.953644842</v>
      </c>
      <c r="B95" s="56">
        <v>90</v>
      </c>
      <c r="C95" s="55">
        <f>((Produção!C93*PreçoLivre!C95*(1-Plan1!$B$11)+C$1*Plan1!$E$16)-C$2-C$3)*C$4</f>
        <v>8759381.7171668727</v>
      </c>
      <c r="D95" s="55">
        <f>((Produção!D93*PreçoLivre!D95*(1-Plan1!$B$11)+D$1*Plan1!$E$16)-D$2-D$3)*D$4</f>
        <v>7692803.0925761545</v>
      </c>
      <c r="E95" s="55">
        <f>((Produção!E93*PreçoLivre!E95*(1-Plan1!$B$11)+E$1*Plan1!$E$16)-E$2-E$3)*E$4</f>
        <v>6952865.9580892641</v>
      </c>
      <c r="F95" s="55">
        <f>((Produção!F93*PreçoLivre!F95*(1-Plan1!$B$11)+F$1*Plan1!$E$16)-F$2-F$3)*F$4</f>
        <v>5809202.4921776336</v>
      </c>
      <c r="G95" s="55">
        <f>((Produção!G93*PreçoLivre!G95*(1-Plan1!$B$11)+G$1*Plan1!$E$16)-G$2-G$3)*G$4</f>
        <v>5155706.6446301928</v>
      </c>
      <c r="H95" s="55">
        <f>((Produção!H93*PreçoLivre!H95*(1-Plan1!$B$11)+H$1*Plan1!$E$16)-H$2-H$3)*H$4</f>
        <v>4644255.0493345484</v>
      </c>
      <c r="I95" s="55">
        <f>((Produção!I93*PreçoLivre!I95*(1-Plan1!$B$11)+I$1*Plan1!$E$16)-I$2-I$3)*I$4</f>
        <v>4103864.0701422314</v>
      </c>
      <c r="J95" s="55">
        <f>((Produção!J93*PreçoLivre!J95*(1-Plan1!$B$11)+J$1*Plan1!$E$16)-J$2-J$3)*J$4</f>
        <v>3821462.4182623564</v>
      </c>
      <c r="K95" s="55">
        <f>((Produção!K93*PreçoLivre!K95*(1-Plan1!$B$11)+K$1*Plan1!$E$16)-K$2-K$3)*K$4</f>
        <v>3235046.9676869493</v>
      </c>
      <c r="L95" s="55">
        <f>((Produção!L93*PreçoLivre!L95*(1-Plan1!$B$11)+L$1*Plan1!$E$16)-L$2-L$3)*L$4</f>
        <v>2985245.8171537281</v>
      </c>
      <c r="M95" s="55">
        <f>((Produção!M93*PreçoLivre!M95*(1-Plan1!$B$11)+M$1*Plan1!$E$16)-M$2-M$3)*M$4</f>
        <v>2706737.8773273379</v>
      </c>
      <c r="N95" s="55">
        <f>((Produção!N93*PreçoLivre!N95*(1-Plan1!$B$11)+N$1*Plan1!$E$16)-N$2-N$3)*N$4</f>
        <v>2528633.5791707621</v>
      </c>
      <c r="O95" s="55">
        <f>((Produção!O93*PreçoLivre!O95*(1-Plan1!$B$11)+O$1*Plan1!$E$16)-O$2-O$3)*O$4</f>
        <v>2379706.1264609303</v>
      </c>
      <c r="P95" s="55">
        <f>((Produção!P93*PreçoLivre!P95*(1-Plan1!$B$11)+P$1*Plan1!$E$16)-P$2-P$3)*P$4</f>
        <v>2063295.0498837626</v>
      </c>
      <c r="Q95" s="55">
        <f>((Produção!Q93*PreçoLivre!Q95*(1-Plan1!$B$11)+Q$1*Plan1!$E$16)-Q$2-Q$3)*Q$4</f>
        <v>1807427.5375972569</v>
      </c>
      <c r="R95" s="55">
        <f>((Produção!R93*PreçoLivre!R95*(1-Plan1!$B$11)+R$1*Plan1!$E$16)-R$2-R$3)*R$4</f>
        <v>1616121.3230598893</v>
      </c>
      <c r="S95" s="55">
        <f>((Produção!S93*PreçoLivre!S95*(1-Plan1!$B$11)+S$1*Plan1!$E$16)-S$2-S$3)*S$4</f>
        <v>1458845.3386292907</v>
      </c>
      <c r="T95" s="55">
        <f>((Produção!T93*PreçoLivre!T95*(1-Plan1!$B$11)+T$1*Plan1!$E$16)-T$2-T$3)*T$4</f>
        <v>1378683.8274651901</v>
      </c>
      <c r="U95" s="55">
        <f>((Produção!U93*PreçoLivre!U95*(1-Plan1!$B$11)+U$1*Plan1!$E$16)-U$2-U$3)*U$4</f>
        <v>1213487.6448286863</v>
      </c>
      <c r="V95" s="55">
        <f>((Produção!V93*PreçoLivre!V95*(1-Plan1!$B$11)+V$1*Plan1!$E$16)-V$2-V$3)*V$4</f>
        <v>1273782.4220017993</v>
      </c>
      <c r="W95" s="55"/>
    </row>
    <row r="96" spans="1:23" x14ac:dyDescent="0.25">
      <c r="A96" s="55">
        <f t="shared" si="1"/>
        <v>62175702.617893778</v>
      </c>
      <c r="B96" s="56">
        <v>91</v>
      </c>
      <c r="C96" s="55">
        <f>((Produção!C94*PreçoLivre!C96*(1-Plan1!$B$11)+C$1*Plan1!$E$16)-C$2-C$3)*C$4</f>
        <v>8111760.7059639506</v>
      </c>
      <c r="D96" s="55">
        <f>((Produção!D94*PreçoLivre!D96*(1-Plan1!$B$11)+D$1*Plan1!$E$16)-D$2-D$3)*D$4</f>
        <v>7301610.279951564</v>
      </c>
      <c r="E96" s="55">
        <f>((Produção!E94*PreçoLivre!E96*(1-Plan1!$B$11)+E$1*Plan1!$E$16)-E$2-E$3)*E$4</f>
        <v>6014824.2203976437</v>
      </c>
      <c r="F96" s="55">
        <f>((Produção!F94*PreçoLivre!F96*(1-Plan1!$B$11)+F$1*Plan1!$E$16)-F$2-F$3)*F$4</f>
        <v>5575281.6152142733</v>
      </c>
      <c r="G96" s="55">
        <f>((Produção!G94*PreçoLivre!G96*(1-Plan1!$B$11)+G$1*Plan1!$E$16)-G$2-G$3)*G$4</f>
        <v>4887311.9831749052</v>
      </c>
      <c r="H96" s="55">
        <f>((Produção!H94*PreçoLivre!H96*(1-Plan1!$B$11)+H$1*Plan1!$E$16)-H$2-H$3)*H$4</f>
        <v>4481818.2161357878</v>
      </c>
      <c r="I96" s="55">
        <f>((Produção!I94*PreçoLivre!I96*(1-Plan1!$B$11)+I$1*Plan1!$E$16)-I$2-I$3)*I$4</f>
        <v>3751699.3967519384</v>
      </c>
      <c r="J96" s="55">
        <f>((Produção!J94*PreçoLivre!J96*(1-Plan1!$B$11)+J$1*Plan1!$E$16)-J$2-J$3)*J$4</f>
        <v>2997146.9162878837</v>
      </c>
      <c r="K96" s="55">
        <f>((Produção!K94*PreçoLivre!K96*(1-Plan1!$B$11)+K$1*Plan1!$E$16)-K$2-K$3)*K$4</f>
        <v>2716204.2771034273</v>
      </c>
      <c r="L96" s="55">
        <f>((Produção!L94*PreçoLivre!L96*(1-Plan1!$B$11)+L$1*Plan1!$E$16)-L$2-L$3)*L$4</f>
        <v>2461097.73108751</v>
      </c>
      <c r="M96" s="55">
        <f>((Produção!M94*PreçoLivre!M96*(1-Plan1!$B$11)+M$1*Plan1!$E$16)-M$2-M$3)*M$4</f>
        <v>2200092.9130367795</v>
      </c>
      <c r="N96" s="55">
        <f>((Produção!N94*PreçoLivre!N96*(1-Plan1!$B$11)+N$1*Plan1!$E$16)-N$2-N$3)*N$4</f>
        <v>1791763.5042668153</v>
      </c>
      <c r="O96" s="55">
        <f>((Produção!O94*PreçoLivre!O96*(1-Plan1!$B$11)+O$1*Plan1!$E$16)-O$2-O$3)*O$4</f>
        <v>1688761.5165522641</v>
      </c>
      <c r="P96" s="55">
        <f>((Produção!P94*PreçoLivre!P96*(1-Plan1!$B$11)+P$1*Plan1!$E$16)-P$2-P$3)*P$4</f>
        <v>1545288.6820214968</v>
      </c>
      <c r="Q96" s="55">
        <f>((Produção!Q94*PreçoLivre!Q96*(1-Plan1!$B$11)+Q$1*Plan1!$E$16)-Q$2-Q$3)*Q$4</f>
        <v>1374585.4660266438</v>
      </c>
      <c r="R96" s="55">
        <f>((Produção!R94*PreçoLivre!R96*(1-Plan1!$B$11)+R$1*Plan1!$E$16)-R$2-R$3)*R$4</f>
        <v>1301546.8586206299</v>
      </c>
      <c r="S96" s="55">
        <f>((Produção!S94*PreçoLivre!S96*(1-Plan1!$B$11)+S$1*Plan1!$E$16)-S$2-S$3)*S$4</f>
        <v>1116572.7679542445</v>
      </c>
      <c r="T96" s="55">
        <f>((Produção!T94*PreçoLivre!T96*(1-Plan1!$B$11)+T$1*Plan1!$E$16)-T$2-T$3)*T$4</f>
        <v>1023361.656576925</v>
      </c>
      <c r="U96" s="55">
        <f>((Produção!U94*PreçoLivre!U96*(1-Plan1!$B$11)+U$1*Plan1!$E$16)-U$2-U$3)*U$4</f>
        <v>956270.49942907901</v>
      </c>
      <c r="V96" s="55">
        <f>((Produção!V94*PreçoLivre!V96*(1-Plan1!$B$11)+V$1*Plan1!$E$16)-V$2-V$3)*V$4</f>
        <v>878703.41134002211</v>
      </c>
      <c r="W96" s="55"/>
    </row>
    <row r="97" spans="1:23" x14ac:dyDescent="0.25">
      <c r="A97" s="55">
        <f t="shared" si="1"/>
        <v>71647467.211099342</v>
      </c>
      <c r="B97" s="56">
        <v>92</v>
      </c>
      <c r="C97" s="55">
        <f>((Produção!C95*PreçoLivre!C97*(1-Plan1!$B$11)+C$1*Plan1!$E$16)-C$2-C$3)*C$4</f>
        <v>8093248.9489017595</v>
      </c>
      <c r="D97" s="55">
        <f>((Produção!D95*PreçoLivre!D97*(1-Plan1!$B$11)+D$1*Plan1!$E$16)-D$2-D$3)*D$4</f>
        <v>7075421.4995803218</v>
      </c>
      <c r="E97" s="55">
        <f>((Produção!E95*PreçoLivre!E97*(1-Plan1!$B$11)+E$1*Plan1!$E$16)-E$2-E$3)*E$4</f>
        <v>6097289.5532227485</v>
      </c>
      <c r="F97" s="55">
        <f>((Produção!F95*PreçoLivre!F97*(1-Plan1!$B$11)+F$1*Plan1!$E$16)-F$2-F$3)*F$4</f>
        <v>5159782.0385855567</v>
      </c>
      <c r="G97" s="55">
        <f>((Produção!G95*PreçoLivre!G97*(1-Plan1!$B$11)+G$1*Plan1!$E$16)-G$2-G$3)*G$4</f>
        <v>4383061.788749028</v>
      </c>
      <c r="H97" s="55">
        <f>((Produção!H95*PreçoLivre!H97*(1-Plan1!$B$11)+H$1*Plan1!$E$16)-H$2-H$3)*H$4</f>
        <v>3937935.7452451759</v>
      </c>
      <c r="I97" s="55">
        <f>((Produção!I95*PreçoLivre!I97*(1-Plan1!$B$11)+I$1*Plan1!$E$16)-I$2-I$3)*I$4</f>
        <v>3955108.5116812005</v>
      </c>
      <c r="J97" s="55">
        <f>((Produção!J95*PreçoLivre!J97*(1-Plan1!$B$11)+J$1*Plan1!$E$16)-J$2-J$3)*J$4</f>
        <v>3799487.4279469773</v>
      </c>
      <c r="K97" s="55">
        <f>((Produção!K95*PreçoLivre!K97*(1-Plan1!$B$11)+K$1*Plan1!$E$16)-K$2-K$3)*K$4</f>
        <v>3295001.3655567574</v>
      </c>
      <c r="L97" s="55">
        <f>((Produção!L95*PreçoLivre!L97*(1-Plan1!$B$11)+L$1*Plan1!$E$16)-L$2-L$3)*L$4</f>
        <v>3125570.6258623037</v>
      </c>
      <c r="M97" s="55">
        <f>((Produção!M95*PreçoLivre!M97*(1-Plan1!$B$11)+M$1*Plan1!$E$16)-M$2-M$3)*M$4</f>
        <v>3005089.4706865158</v>
      </c>
      <c r="N97" s="55">
        <f>((Produção!N95*PreçoLivre!N97*(1-Plan1!$B$11)+N$1*Plan1!$E$16)-N$2-N$3)*N$4</f>
        <v>3014632.6439383556</v>
      </c>
      <c r="O97" s="55">
        <f>((Produção!O95*PreçoLivre!O97*(1-Plan1!$B$11)+O$1*Plan1!$E$16)-O$2-O$3)*O$4</f>
        <v>2870200.7344387644</v>
      </c>
      <c r="P97" s="55">
        <f>((Produção!P95*PreçoLivre!P97*(1-Plan1!$B$11)+P$1*Plan1!$E$16)-P$2-P$3)*P$4</f>
        <v>2507654.9260115973</v>
      </c>
      <c r="Q97" s="55">
        <f>((Produção!Q95*PreçoLivre!Q97*(1-Plan1!$B$11)+Q$1*Plan1!$E$16)-Q$2-Q$3)*Q$4</f>
        <v>2369682.462507036</v>
      </c>
      <c r="R97" s="55">
        <f>((Produção!R95*PreçoLivre!R97*(1-Plan1!$B$11)+R$1*Plan1!$E$16)-R$2-R$3)*R$4</f>
        <v>2266840.5077269883</v>
      </c>
      <c r="S97" s="55">
        <f>((Produção!S95*PreçoLivre!S97*(1-Plan1!$B$11)+S$1*Plan1!$E$16)-S$2-S$3)*S$4</f>
        <v>2007429.1131076459</v>
      </c>
      <c r="T97" s="55">
        <f>((Produção!T95*PreçoLivre!T97*(1-Plan1!$B$11)+T$1*Plan1!$E$16)-T$2-T$3)*T$4</f>
        <v>1766313.6793940312</v>
      </c>
      <c r="U97" s="55">
        <f>((Produção!U95*PreçoLivre!U97*(1-Plan1!$B$11)+U$1*Plan1!$E$16)-U$2-U$3)*U$4</f>
        <v>1599760.8746334943</v>
      </c>
      <c r="V97" s="55">
        <f>((Produção!V95*PreçoLivre!V97*(1-Plan1!$B$11)+V$1*Plan1!$E$16)-V$2-V$3)*V$4</f>
        <v>1317955.2933230803</v>
      </c>
      <c r="W97" s="55"/>
    </row>
    <row r="98" spans="1:23" x14ac:dyDescent="0.25">
      <c r="A98" s="55">
        <f t="shared" si="1"/>
        <v>96441585.010393113</v>
      </c>
      <c r="B98" s="56">
        <v>93</v>
      </c>
      <c r="C98" s="55">
        <f>((Produção!C96*PreçoLivre!C98*(1-Plan1!$B$11)+C$1*Plan1!$E$16)-C$2-C$3)*C$4</f>
        <v>8995032.6680005845</v>
      </c>
      <c r="D98" s="55">
        <f>((Produção!D96*PreçoLivre!D98*(1-Plan1!$B$11)+D$1*Plan1!$E$16)-D$2-D$3)*D$4</f>
        <v>7516770.4826103291</v>
      </c>
      <c r="E98" s="55">
        <f>((Produção!E96*PreçoLivre!E98*(1-Plan1!$B$11)+E$1*Plan1!$E$16)-E$2-E$3)*E$4</f>
        <v>7288180.1628654106</v>
      </c>
      <c r="F98" s="55">
        <f>((Produção!F96*PreçoLivre!F98*(1-Plan1!$B$11)+F$1*Plan1!$E$16)-F$2-F$3)*F$4</f>
        <v>6992903.1306866454</v>
      </c>
      <c r="G98" s="55">
        <f>((Produção!G96*PreçoLivre!G98*(1-Plan1!$B$11)+G$1*Plan1!$E$16)-G$2-G$3)*G$4</f>
        <v>7434137.6670640018</v>
      </c>
      <c r="H98" s="55">
        <f>((Produção!H96*PreçoLivre!H98*(1-Plan1!$B$11)+H$1*Plan1!$E$16)-H$2-H$3)*H$4</f>
        <v>6664475.0213017147</v>
      </c>
      <c r="I98" s="55">
        <f>((Produção!I96*PreçoLivre!I98*(1-Plan1!$B$11)+I$1*Plan1!$E$16)-I$2-I$3)*I$4</f>
        <v>7027373.3954118807</v>
      </c>
      <c r="J98" s="55">
        <f>((Produção!J96*PreçoLivre!J98*(1-Plan1!$B$11)+J$1*Plan1!$E$16)-J$2-J$3)*J$4</f>
        <v>6274098.2570460532</v>
      </c>
      <c r="K98" s="55">
        <f>((Produção!K96*PreçoLivre!K98*(1-Plan1!$B$11)+K$1*Plan1!$E$16)-K$2-K$3)*K$4</f>
        <v>5733986.8035930581</v>
      </c>
      <c r="L98" s="55">
        <f>((Produção!L96*PreçoLivre!L98*(1-Plan1!$B$11)+L$1*Plan1!$E$16)-L$2-L$3)*L$4</f>
        <v>5181173.7284843903</v>
      </c>
      <c r="M98" s="55">
        <f>((Produção!M96*PreçoLivre!M98*(1-Plan1!$B$11)+M$1*Plan1!$E$16)-M$2-M$3)*M$4</f>
        <v>4339051.0676552104</v>
      </c>
      <c r="N98" s="55">
        <f>((Produção!N96*PreçoLivre!N98*(1-Plan1!$B$11)+N$1*Plan1!$E$16)-N$2-N$3)*N$4</f>
        <v>4143192.8140797387</v>
      </c>
      <c r="O98" s="55">
        <f>((Produção!O96*PreçoLivre!O98*(1-Plan1!$B$11)+O$1*Plan1!$E$16)-O$2-O$3)*O$4</f>
        <v>3785122.1152795074</v>
      </c>
      <c r="P98" s="55">
        <f>((Produção!P96*PreçoLivre!P98*(1-Plan1!$B$11)+P$1*Plan1!$E$16)-P$2-P$3)*P$4</f>
        <v>3325201.1509292834</v>
      </c>
      <c r="Q98" s="55">
        <f>((Produção!Q96*PreçoLivre!Q98*(1-Plan1!$B$11)+Q$1*Plan1!$E$16)-Q$2-Q$3)*Q$4</f>
        <v>2740091.4547569752</v>
      </c>
      <c r="R98" s="55">
        <f>((Produção!R96*PreçoLivre!R98*(1-Plan1!$B$11)+R$1*Plan1!$E$16)-R$2-R$3)*R$4</f>
        <v>2279113.1104840911</v>
      </c>
      <c r="S98" s="55">
        <f>((Produção!S96*PreçoLivre!S98*(1-Plan1!$B$11)+S$1*Plan1!$E$16)-S$2-S$3)*S$4</f>
        <v>1968781.0122676196</v>
      </c>
      <c r="T98" s="55">
        <f>((Produção!T96*PreçoLivre!T98*(1-Plan1!$B$11)+T$1*Plan1!$E$16)-T$2-T$3)*T$4</f>
        <v>1773298.4540739483</v>
      </c>
      <c r="U98" s="55">
        <f>((Produção!U96*PreçoLivre!U98*(1-Plan1!$B$11)+U$1*Plan1!$E$16)-U$2-U$3)*U$4</f>
        <v>1587920.4984094759</v>
      </c>
      <c r="V98" s="55">
        <f>((Produção!V96*PreçoLivre!V98*(1-Plan1!$B$11)+V$1*Plan1!$E$16)-V$2-V$3)*V$4</f>
        <v>1391682.0153931989</v>
      </c>
      <c r="W98" s="55"/>
    </row>
    <row r="99" spans="1:23" x14ac:dyDescent="0.25">
      <c r="A99" s="55">
        <f t="shared" si="1"/>
        <v>79532333.578296497</v>
      </c>
      <c r="B99" s="56">
        <v>94</v>
      </c>
      <c r="C99" s="55">
        <f>((Produção!C97*PreçoLivre!C99*(1-Plan1!$B$11)+C$1*Plan1!$E$16)-C$2-C$3)*C$4</f>
        <v>9780003.8833572008</v>
      </c>
      <c r="D99" s="55">
        <f>((Produção!D97*PreçoLivre!D99*(1-Plan1!$B$11)+D$1*Plan1!$E$16)-D$2-D$3)*D$4</f>
        <v>8964167.4846809879</v>
      </c>
      <c r="E99" s="55">
        <f>((Produção!E97*PreçoLivre!E99*(1-Plan1!$B$11)+E$1*Plan1!$E$16)-E$2-E$3)*E$4</f>
        <v>7998047.9039364941</v>
      </c>
      <c r="F99" s="55">
        <f>((Produção!F97*PreçoLivre!F99*(1-Plan1!$B$11)+F$1*Plan1!$E$16)-F$2-F$3)*F$4</f>
        <v>6585246.5053684767</v>
      </c>
      <c r="G99" s="55">
        <f>((Produção!G97*PreçoLivre!G99*(1-Plan1!$B$11)+G$1*Plan1!$E$16)-G$2-G$3)*G$4</f>
        <v>5521279.4219546234</v>
      </c>
      <c r="H99" s="55">
        <f>((Produção!H97*PreçoLivre!H99*(1-Plan1!$B$11)+H$1*Plan1!$E$16)-H$2-H$3)*H$4</f>
        <v>4779184.3961516004</v>
      </c>
      <c r="I99" s="55">
        <f>((Produção!I97*PreçoLivre!I99*(1-Plan1!$B$11)+I$1*Plan1!$E$16)-I$2-I$3)*I$4</f>
        <v>4251784.5468449779</v>
      </c>
      <c r="J99" s="55">
        <f>((Produção!J97*PreçoLivre!J99*(1-Plan1!$B$11)+J$1*Plan1!$E$16)-J$2-J$3)*J$4</f>
        <v>4080347.7310995799</v>
      </c>
      <c r="K99" s="55">
        <f>((Produção!K97*PreçoLivre!K99*(1-Plan1!$B$11)+K$1*Plan1!$E$16)-K$2-K$3)*K$4</f>
        <v>3773911.8445795542</v>
      </c>
      <c r="L99" s="55">
        <f>((Produção!L97*PreçoLivre!L99*(1-Plan1!$B$11)+L$1*Plan1!$E$16)-L$2-L$3)*L$4</f>
        <v>3559551.1764699593</v>
      </c>
      <c r="M99" s="55">
        <f>((Produção!M97*PreçoLivre!M99*(1-Plan1!$B$11)+M$1*Plan1!$E$16)-M$2-M$3)*M$4</f>
        <v>3189480.0792874503</v>
      </c>
      <c r="N99" s="55">
        <f>((Produção!N97*PreçoLivre!N99*(1-Plan1!$B$11)+N$1*Plan1!$E$16)-N$2-N$3)*N$4</f>
        <v>2650960.0237510968</v>
      </c>
      <c r="O99" s="55">
        <f>((Produção!O97*PreçoLivre!O99*(1-Plan1!$B$11)+O$1*Plan1!$E$16)-O$2-O$3)*O$4</f>
        <v>2270150.4061578838</v>
      </c>
      <c r="P99" s="55">
        <f>((Produção!P97*PreçoLivre!P99*(1-Plan1!$B$11)+P$1*Plan1!$E$16)-P$2-P$3)*P$4</f>
        <v>2330816.0776231051</v>
      </c>
      <c r="Q99" s="55">
        <f>((Produção!Q97*PreçoLivre!Q99*(1-Plan1!$B$11)+Q$1*Plan1!$E$16)-Q$2-Q$3)*Q$4</f>
        <v>2053416.4931597346</v>
      </c>
      <c r="R99" s="55">
        <f>((Produção!R97*PreçoLivre!R99*(1-Plan1!$B$11)+R$1*Plan1!$E$16)-R$2-R$3)*R$4</f>
        <v>1886866.4824864075</v>
      </c>
      <c r="S99" s="55">
        <f>((Produção!S97*PreçoLivre!S99*(1-Plan1!$B$11)+S$1*Plan1!$E$16)-S$2-S$3)*S$4</f>
        <v>1717644.9236134968</v>
      </c>
      <c r="T99" s="55">
        <f>((Produção!T97*PreçoLivre!T99*(1-Plan1!$B$11)+T$1*Plan1!$E$16)-T$2-T$3)*T$4</f>
        <v>1606354.9962567235</v>
      </c>
      <c r="U99" s="55">
        <f>((Produção!U97*PreçoLivre!U99*(1-Plan1!$B$11)+U$1*Plan1!$E$16)-U$2-U$3)*U$4</f>
        <v>1322735.991754161</v>
      </c>
      <c r="V99" s="55">
        <f>((Produção!V97*PreçoLivre!V99*(1-Plan1!$B$11)+V$1*Plan1!$E$16)-V$2-V$3)*V$4</f>
        <v>1210383.2097629802</v>
      </c>
      <c r="W99" s="55"/>
    </row>
    <row r="100" spans="1:23" x14ac:dyDescent="0.25">
      <c r="A100" s="55">
        <f t="shared" si="1"/>
        <v>81698520.408780187</v>
      </c>
      <c r="B100" s="56">
        <v>95</v>
      </c>
      <c r="C100" s="55">
        <f>((Produção!C98*PreçoLivre!C100*(1-Plan1!$B$11)+C$1*Plan1!$E$16)-C$2-C$3)*C$4</f>
        <v>9552783.841105096</v>
      </c>
      <c r="D100" s="55">
        <f>((Produção!D98*PreçoLivre!D100*(1-Plan1!$B$11)+D$1*Plan1!$E$16)-D$2-D$3)*D$4</f>
        <v>8275284.350911838</v>
      </c>
      <c r="E100" s="55">
        <f>((Produção!E98*PreçoLivre!E100*(1-Plan1!$B$11)+E$1*Plan1!$E$16)-E$2-E$3)*E$4</f>
        <v>7450528.661513079</v>
      </c>
      <c r="F100" s="55">
        <f>((Produção!F98*PreçoLivre!F100*(1-Plan1!$B$11)+F$1*Plan1!$E$16)-F$2-F$3)*F$4</f>
        <v>6303443.1110995878</v>
      </c>
      <c r="G100" s="55">
        <f>((Produção!G98*PreçoLivre!G100*(1-Plan1!$B$11)+G$1*Plan1!$E$16)-G$2-G$3)*G$4</f>
        <v>5655177.0087386733</v>
      </c>
      <c r="H100" s="55">
        <f>((Produção!H98*PreçoLivre!H100*(1-Plan1!$B$11)+H$1*Plan1!$E$16)-H$2-H$3)*H$4</f>
        <v>4830373.3278207174</v>
      </c>
      <c r="I100" s="55">
        <f>((Produção!I98*PreçoLivre!I100*(1-Plan1!$B$11)+I$1*Plan1!$E$16)-I$2-I$3)*I$4</f>
        <v>4368118.5840403149</v>
      </c>
      <c r="J100" s="55">
        <f>((Produção!J98*PreçoLivre!J100*(1-Plan1!$B$11)+J$1*Plan1!$E$16)-J$2-J$3)*J$4</f>
        <v>3998693.7976812744</v>
      </c>
      <c r="K100" s="55">
        <f>((Produção!K98*PreçoLivre!K100*(1-Plan1!$B$11)+K$1*Plan1!$E$16)-K$2-K$3)*K$4</f>
        <v>3680310.8182776188</v>
      </c>
      <c r="L100" s="55">
        <f>((Produção!L98*PreçoLivre!L100*(1-Plan1!$B$11)+L$1*Plan1!$E$16)-L$2-L$3)*L$4</f>
        <v>3755450.8542494383</v>
      </c>
      <c r="M100" s="55">
        <f>((Produção!M98*PreçoLivre!M100*(1-Plan1!$B$11)+M$1*Plan1!$E$16)-M$2-M$3)*M$4</f>
        <v>3590559.9943381799</v>
      </c>
      <c r="N100" s="55">
        <f>((Produção!N98*PreçoLivre!N100*(1-Plan1!$B$11)+N$1*Plan1!$E$16)-N$2-N$3)*N$4</f>
        <v>3296415.5806851988</v>
      </c>
      <c r="O100" s="55">
        <f>((Produção!O98*PreçoLivre!O100*(1-Plan1!$B$11)+O$1*Plan1!$E$16)-O$2-O$3)*O$4</f>
        <v>3383283.0946771223</v>
      </c>
      <c r="P100" s="55">
        <f>((Produção!P98*PreçoLivre!P100*(1-Plan1!$B$11)+P$1*Plan1!$E$16)-P$2-P$3)*P$4</f>
        <v>2912244.0810560361</v>
      </c>
      <c r="Q100" s="55">
        <f>((Produção!Q98*PreçoLivre!Q100*(1-Plan1!$B$11)+Q$1*Plan1!$E$16)-Q$2-Q$3)*Q$4</f>
        <v>2520092.2794687492</v>
      </c>
      <c r="R100" s="55">
        <f>((Produção!R98*PreçoLivre!R100*(1-Plan1!$B$11)+R$1*Plan1!$E$16)-R$2-R$3)*R$4</f>
        <v>2239093.8926247754</v>
      </c>
      <c r="S100" s="55">
        <f>((Produção!S98*PreçoLivre!S100*(1-Plan1!$B$11)+S$1*Plan1!$E$16)-S$2-S$3)*S$4</f>
        <v>1802403.8409927343</v>
      </c>
      <c r="T100" s="55">
        <f>((Produção!T98*PreçoLivre!T100*(1-Plan1!$B$11)+T$1*Plan1!$E$16)-T$2-T$3)*T$4</f>
        <v>1500054.8724765419</v>
      </c>
      <c r="U100" s="55">
        <f>((Produção!U98*PreçoLivre!U100*(1-Plan1!$B$11)+U$1*Plan1!$E$16)-U$2-U$3)*U$4</f>
        <v>1392392.2185655751</v>
      </c>
      <c r="V100" s="55">
        <f>((Produção!V98*PreçoLivre!V100*(1-Plan1!$B$11)+V$1*Plan1!$E$16)-V$2-V$3)*V$4</f>
        <v>1191816.1984576378</v>
      </c>
      <c r="W100" s="55"/>
    </row>
    <row r="101" spans="1:23" x14ac:dyDescent="0.25">
      <c r="A101" s="55">
        <f t="shared" si="1"/>
        <v>80295520.20812653</v>
      </c>
      <c r="B101" s="56">
        <v>96</v>
      </c>
      <c r="C101" s="55">
        <f>((Produção!C99*PreçoLivre!C101*(1-Plan1!$B$11)+C$1*Plan1!$E$16)-C$2-C$3)*C$4</f>
        <v>8458729.3773304708</v>
      </c>
      <c r="D101" s="55">
        <f>((Produção!D99*PreçoLivre!D101*(1-Plan1!$B$11)+D$1*Plan1!$E$16)-D$2-D$3)*D$4</f>
        <v>8476528.814347351</v>
      </c>
      <c r="E101" s="55">
        <f>((Produção!E99*PreçoLivre!E101*(1-Plan1!$B$11)+E$1*Plan1!$E$16)-E$2-E$3)*E$4</f>
        <v>7642648.2757063136</v>
      </c>
      <c r="F101" s="55">
        <f>((Produção!F99*PreçoLivre!F101*(1-Plan1!$B$11)+F$1*Plan1!$E$16)-F$2-F$3)*F$4</f>
        <v>7355312.1538861562</v>
      </c>
      <c r="G101" s="55">
        <f>((Produção!G99*PreçoLivre!G101*(1-Plan1!$B$11)+G$1*Plan1!$E$16)-G$2-G$3)*G$4</f>
        <v>6236612.2893243404</v>
      </c>
      <c r="H101" s="55">
        <f>((Produção!H99*PreçoLivre!H101*(1-Plan1!$B$11)+H$1*Plan1!$E$16)-H$2-H$3)*H$4</f>
        <v>5239462.7091867598</v>
      </c>
      <c r="I101" s="55">
        <f>((Produção!I99*PreçoLivre!I101*(1-Plan1!$B$11)+I$1*Plan1!$E$16)-I$2-I$3)*I$4</f>
        <v>4620179.4667078471</v>
      </c>
      <c r="J101" s="55">
        <f>((Produção!J99*PreçoLivre!J101*(1-Plan1!$B$11)+J$1*Plan1!$E$16)-J$2-J$3)*J$4</f>
        <v>4193574.9550524824</v>
      </c>
      <c r="K101" s="55">
        <f>((Produção!K99*PreçoLivre!K101*(1-Plan1!$B$11)+K$1*Plan1!$E$16)-K$2-K$3)*K$4</f>
        <v>3788446.7643045583</v>
      </c>
      <c r="L101" s="55">
        <f>((Produção!L99*PreçoLivre!L101*(1-Plan1!$B$11)+L$1*Plan1!$E$16)-L$2-L$3)*L$4</f>
        <v>3255443.1556175272</v>
      </c>
      <c r="M101" s="55">
        <f>((Produção!M99*PreçoLivre!M101*(1-Plan1!$B$11)+M$1*Plan1!$E$16)-M$2-M$3)*M$4</f>
        <v>3305944.7757917191</v>
      </c>
      <c r="N101" s="55">
        <f>((Produção!N99*PreçoLivre!N101*(1-Plan1!$B$11)+N$1*Plan1!$E$16)-N$2-N$3)*N$4</f>
        <v>2680051.3557016654</v>
      </c>
      <c r="O101" s="55">
        <f>((Produção!O99*PreçoLivre!O101*(1-Plan1!$B$11)+O$1*Plan1!$E$16)-O$2-O$3)*O$4</f>
        <v>2563819.4765501497</v>
      </c>
      <c r="P101" s="55">
        <f>((Produção!P99*PreçoLivre!P101*(1-Plan1!$B$11)+P$1*Plan1!$E$16)-P$2-P$3)*P$4</f>
        <v>2292453.8511104821</v>
      </c>
      <c r="Q101" s="55">
        <f>((Produção!Q99*PreçoLivre!Q101*(1-Plan1!$B$11)+Q$1*Plan1!$E$16)-Q$2-Q$3)*Q$4</f>
        <v>2453063.4620492291</v>
      </c>
      <c r="R101" s="55">
        <f>((Produção!R99*PreçoLivre!R101*(1-Plan1!$B$11)+R$1*Plan1!$E$16)-R$2-R$3)*R$4</f>
        <v>1999887.9741037427</v>
      </c>
      <c r="S101" s="55">
        <f>((Produção!S99*PreçoLivre!S101*(1-Plan1!$B$11)+S$1*Plan1!$E$16)-S$2-S$3)*S$4</f>
        <v>1666864.8994742634</v>
      </c>
      <c r="T101" s="55">
        <f>((Produção!T99*PreçoLivre!T101*(1-Plan1!$B$11)+T$1*Plan1!$E$16)-T$2-T$3)*T$4</f>
        <v>1504804.6411660465</v>
      </c>
      <c r="U101" s="55">
        <f>((Produção!U99*PreçoLivre!U101*(1-Plan1!$B$11)+U$1*Plan1!$E$16)-U$2-U$3)*U$4</f>
        <v>1389747.273474419</v>
      </c>
      <c r="V101" s="55">
        <f>((Produção!V99*PreçoLivre!V101*(1-Plan1!$B$11)+V$1*Plan1!$E$16)-V$2-V$3)*V$4</f>
        <v>1171944.5372409858</v>
      </c>
      <c r="W101" s="55"/>
    </row>
    <row r="102" spans="1:23" x14ac:dyDescent="0.25">
      <c r="A102" s="55">
        <f t="shared" si="1"/>
        <v>67727659.68642509</v>
      </c>
      <c r="B102" s="56">
        <v>97</v>
      </c>
      <c r="C102" s="55">
        <f>((Produção!C100*PreçoLivre!C102*(1-Plan1!$B$11)+C$1*Plan1!$E$16)-C$2-C$3)*C$4</f>
        <v>8089548.5631816275</v>
      </c>
      <c r="D102" s="55">
        <f>((Produção!D100*PreçoLivre!D102*(1-Plan1!$B$11)+D$1*Plan1!$E$16)-D$2-D$3)*D$4</f>
        <v>7124761.7288115546</v>
      </c>
      <c r="E102" s="55">
        <f>((Produção!E100*PreçoLivre!E102*(1-Plan1!$B$11)+E$1*Plan1!$E$16)-E$2-E$3)*E$4</f>
        <v>6235531.3772527315</v>
      </c>
      <c r="F102" s="55">
        <f>((Produção!F100*PreçoLivre!F102*(1-Plan1!$B$11)+F$1*Plan1!$E$16)-F$2-F$3)*F$4</f>
        <v>5528777.462695675</v>
      </c>
      <c r="G102" s="55">
        <f>((Produção!G100*PreçoLivre!G102*(1-Plan1!$B$11)+G$1*Plan1!$E$16)-G$2-G$3)*G$4</f>
        <v>4897754.3119700616</v>
      </c>
      <c r="H102" s="55">
        <f>((Produção!H100*PreçoLivre!H102*(1-Plan1!$B$11)+H$1*Plan1!$E$16)-H$2-H$3)*H$4</f>
        <v>5089834.5384133654</v>
      </c>
      <c r="I102" s="55">
        <f>((Produção!I100*PreçoLivre!I102*(1-Plan1!$B$11)+I$1*Plan1!$E$16)-I$2-I$3)*I$4</f>
        <v>4492740.9824959822</v>
      </c>
      <c r="J102" s="55">
        <f>((Produção!J100*PreçoLivre!J102*(1-Plan1!$B$11)+J$1*Plan1!$E$16)-J$2-J$3)*J$4</f>
        <v>4276653.7033629911</v>
      </c>
      <c r="K102" s="55">
        <f>((Produção!K100*PreçoLivre!K102*(1-Plan1!$B$11)+K$1*Plan1!$E$16)-K$2-K$3)*K$4</f>
        <v>3688497.1962657007</v>
      </c>
      <c r="L102" s="55">
        <f>((Produção!L100*PreçoLivre!L102*(1-Plan1!$B$11)+L$1*Plan1!$E$16)-L$2-L$3)*L$4</f>
        <v>2967532.011063457</v>
      </c>
      <c r="M102" s="55">
        <f>((Produção!M100*PreçoLivre!M102*(1-Plan1!$B$11)+M$1*Plan1!$E$16)-M$2-M$3)*M$4</f>
        <v>2761352.2984402645</v>
      </c>
      <c r="N102" s="55">
        <f>((Produção!N100*PreçoLivre!N102*(1-Plan1!$B$11)+N$1*Plan1!$E$16)-N$2-N$3)*N$4</f>
        <v>2432768.851293101</v>
      </c>
      <c r="O102" s="55">
        <f>((Produção!O100*PreçoLivre!O102*(1-Plan1!$B$11)+O$1*Plan1!$E$16)-O$2-O$3)*O$4</f>
        <v>1930470.2914561655</v>
      </c>
      <c r="P102" s="55">
        <f>((Produção!P100*PreçoLivre!P102*(1-Plan1!$B$11)+P$1*Plan1!$E$16)-P$2-P$3)*P$4</f>
        <v>1664435.5011998627</v>
      </c>
      <c r="Q102" s="55">
        <f>((Produção!Q100*PreçoLivre!Q102*(1-Plan1!$B$11)+Q$1*Plan1!$E$16)-Q$2-Q$3)*Q$4</f>
        <v>1435323.4669826471</v>
      </c>
      <c r="R102" s="55">
        <f>((Produção!R100*PreçoLivre!R102*(1-Plan1!$B$11)+R$1*Plan1!$E$16)-R$2-R$3)*R$4</f>
        <v>1199285.5129986804</v>
      </c>
      <c r="S102" s="55">
        <f>((Produção!S100*PreçoLivre!S102*(1-Plan1!$B$11)+S$1*Plan1!$E$16)-S$2-S$3)*S$4</f>
        <v>1026665.9958511482</v>
      </c>
      <c r="T102" s="55">
        <f>((Produção!T100*PreçoLivre!T102*(1-Plan1!$B$11)+T$1*Plan1!$E$16)-T$2-T$3)*T$4</f>
        <v>1005298.9028856583</v>
      </c>
      <c r="U102" s="55">
        <f>((Produção!U100*PreçoLivre!U102*(1-Plan1!$B$11)+U$1*Plan1!$E$16)-U$2-U$3)*U$4</f>
        <v>981365.25736920908</v>
      </c>
      <c r="V102" s="55">
        <f>((Produção!V100*PreçoLivre!V102*(1-Plan1!$B$11)+V$1*Plan1!$E$16)-V$2-V$3)*V$4</f>
        <v>899061.73243520956</v>
      </c>
      <c r="W102" s="55"/>
    </row>
    <row r="103" spans="1:23" x14ac:dyDescent="0.25">
      <c r="A103" s="55">
        <f t="shared" si="1"/>
        <v>77090422.421651751</v>
      </c>
      <c r="B103" s="56">
        <v>98</v>
      </c>
      <c r="C103" s="55">
        <f>((Produção!C101*PreçoLivre!C103*(1-Plan1!$B$11)+C$1*Plan1!$E$16)-C$2-C$3)*C$4</f>
        <v>8408739.4566809237</v>
      </c>
      <c r="D103" s="55">
        <f>((Produção!D101*PreçoLivre!D103*(1-Plan1!$B$11)+D$1*Plan1!$E$16)-D$2-D$3)*D$4</f>
        <v>7373936.0294165341</v>
      </c>
      <c r="E103" s="55">
        <f>((Produção!E101*PreçoLivre!E103*(1-Plan1!$B$11)+E$1*Plan1!$E$16)-E$2-E$3)*E$4</f>
        <v>6915149.8852522783</v>
      </c>
      <c r="F103" s="55">
        <f>((Produção!F101*PreçoLivre!F103*(1-Plan1!$B$11)+F$1*Plan1!$E$16)-F$2-F$3)*F$4</f>
        <v>6540006.3448419757</v>
      </c>
      <c r="G103" s="55">
        <f>((Produção!G101*PreçoLivre!G103*(1-Plan1!$B$11)+G$1*Plan1!$E$16)-G$2-G$3)*G$4</f>
        <v>5412001.4407247752</v>
      </c>
      <c r="H103" s="55">
        <f>((Produção!H101*PreçoLivre!H103*(1-Plan1!$B$11)+H$1*Plan1!$E$16)-H$2-H$3)*H$4</f>
        <v>4254086.9417312248</v>
      </c>
      <c r="I103" s="55">
        <f>((Produção!I101*PreçoLivre!I103*(1-Plan1!$B$11)+I$1*Plan1!$E$16)-I$2-I$3)*I$4</f>
        <v>4188713.6620842139</v>
      </c>
      <c r="J103" s="55">
        <f>((Produção!J101*PreçoLivre!J103*(1-Plan1!$B$11)+J$1*Plan1!$E$16)-J$2-J$3)*J$4</f>
        <v>4119528.7944250656</v>
      </c>
      <c r="K103" s="55">
        <f>((Produção!K101*PreçoLivre!K103*(1-Plan1!$B$11)+K$1*Plan1!$E$16)-K$2-K$3)*K$4</f>
        <v>3665527.1611672081</v>
      </c>
      <c r="L103" s="55">
        <f>((Produção!L101*PreçoLivre!L103*(1-Plan1!$B$11)+L$1*Plan1!$E$16)-L$2-L$3)*L$4</f>
        <v>3719118.9066487979</v>
      </c>
      <c r="M103" s="55">
        <f>((Produção!M101*PreçoLivre!M103*(1-Plan1!$B$11)+M$1*Plan1!$E$16)-M$2-M$3)*M$4</f>
        <v>3696812.7620434384</v>
      </c>
      <c r="N103" s="55">
        <f>((Produção!N101*PreçoLivre!N103*(1-Plan1!$B$11)+N$1*Plan1!$E$16)-N$2-N$3)*N$4</f>
        <v>3133893.5044016163</v>
      </c>
      <c r="O103" s="55">
        <f>((Produção!O101*PreçoLivre!O103*(1-Plan1!$B$11)+O$1*Plan1!$E$16)-O$2-O$3)*O$4</f>
        <v>2852555.6953171319</v>
      </c>
      <c r="P103" s="55">
        <f>((Produção!P101*PreçoLivre!P103*(1-Plan1!$B$11)+P$1*Plan1!$E$16)-P$2-P$3)*P$4</f>
        <v>2512379.8368413644</v>
      </c>
      <c r="Q103" s="55">
        <f>((Produção!Q101*PreçoLivre!Q103*(1-Plan1!$B$11)+Q$1*Plan1!$E$16)-Q$2-Q$3)*Q$4</f>
        <v>2239540.7526665227</v>
      </c>
      <c r="R103" s="55">
        <f>((Produção!R101*PreçoLivre!R103*(1-Plan1!$B$11)+R$1*Plan1!$E$16)-R$2-R$3)*R$4</f>
        <v>1896488.0732834761</v>
      </c>
      <c r="S103" s="55">
        <f>((Produção!S101*PreçoLivre!S103*(1-Plan1!$B$11)+S$1*Plan1!$E$16)-S$2-S$3)*S$4</f>
        <v>1730244.5784516693</v>
      </c>
      <c r="T103" s="55">
        <f>((Produção!T101*PreçoLivre!T103*(1-Plan1!$B$11)+T$1*Plan1!$E$16)-T$2-T$3)*T$4</f>
        <v>1511708.4939327242</v>
      </c>
      <c r="U103" s="55">
        <f>((Produção!U101*PreçoLivre!U103*(1-Plan1!$B$11)+U$1*Plan1!$E$16)-U$2-U$3)*U$4</f>
        <v>1460342.3373756499</v>
      </c>
      <c r="V103" s="55">
        <f>((Produção!V101*PreçoLivre!V103*(1-Plan1!$B$11)+V$1*Plan1!$E$16)-V$2-V$3)*V$4</f>
        <v>1459647.7643651573</v>
      </c>
      <c r="W103" s="55"/>
    </row>
    <row r="104" spans="1:23" x14ac:dyDescent="0.25">
      <c r="A104" s="55">
        <f t="shared" si="1"/>
        <v>73723249.479458988</v>
      </c>
      <c r="B104" s="56">
        <v>99</v>
      </c>
      <c r="C104" s="55">
        <f>((Produção!C102*PreçoLivre!C104*(1-Plan1!$B$11)+C$1*Plan1!$E$16)-C$2-C$3)*C$4</f>
        <v>8716172.6075084321</v>
      </c>
      <c r="D104" s="55">
        <f>((Produção!D102*PreçoLivre!D104*(1-Plan1!$B$11)+D$1*Plan1!$E$16)-D$2-D$3)*D$4</f>
        <v>8170129.3760571601</v>
      </c>
      <c r="E104" s="55">
        <f>((Produção!E102*PreçoLivre!E104*(1-Plan1!$B$11)+E$1*Plan1!$E$16)-E$2-E$3)*E$4</f>
        <v>7068745.4499879507</v>
      </c>
      <c r="F104" s="55">
        <f>((Produção!F102*PreçoLivre!F104*(1-Plan1!$B$11)+F$1*Plan1!$E$16)-F$2-F$3)*F$4</f>
        <v>6693629.2185276849</v>
      </c>
      <c r="G104" s="55">
        <f>((Produção!G102*PreçoLivre!G104*(1-Plan1!$B$11)+G$1*Plan1!$E$16)-G$2-G$3)*G$4</f>
        <v>5804687.2404044773</v>
      </c>
      <c r="H104" s="55">
        <f>((Produção!H102*PreçoLivre!H104*(1-Plan1!$B$11)+H$1*Plan1!$E$16)-H$2-H$3)*H$4</f>
        <v>5196405.3206494348</v>
      </c>
      <c r="I104" s="55">
        <f>((Produção!I102*PreçoLivre!I104*(1-Plan1!$B$11)+I$1*Plan1!$E$16)-I$2-I$3)*I$4</f>
        <v>4116476.206188092</v>
      </c>
      <c r="J104" s="55">
        <f>((Produção!J102*PreçoLivre!J104*(1-Plan1!$B$11)+J$1*Plan1!$E$16)-J$2-J$3)*J$4</f>
        <v>3459538.8367205067</v>
      </c>
      <c r="K104" s="55">
        <f>((Produção!K102*PreçoLivre!K104*(1-Plan1!$B$11)+K$1*Plan1!$E$16)-K$2-K$3)*K$4</f>
        <v>3235106.162146308</v>
      </c>
      <c r="L104" s="55">
        <f>((Produção!L102*PreçoLivre!L104*(1-Plan1!$B$11)+L$1*Plan1!$E$16)-L$2-L$3)*L$4</f>
        <v>3135178.0692552598</v>
      </c>
      <c r="M104" s="55">
        <f>((Produção!M102*PreçoLivre!M104*(1-Plan1!$B$11)+M$1*Plan1!$E$16)-M$2-M$3)*M$4</f>
        <v>2897842.1493426287</v>
      </c>
      <c r="N104" s="55">
        <f>((Produção!N102*PreçoLivre!N104*(1-Plan1!$B$11)+N$1*Plan1!$E$16)-N$2-N$3)*N$4</f>
        <v>2581511.8049010895</v>
      </c>
      <c r="O104" s="55">
        <f>((Produção!O102*PreçoLivre!O104*(1-Plan1!$B$11)+O$1*Plan1!$E$16)-O$2-O$3)*O$4</f>
        <v>2139163.3586720494</v>
      </c>
      <c r="P104" s="55">
        <f>((Produção!P102*PreçoLivre!P104*(1-Plan1!$B$11)+P$1*Plan1!$E$16)-P$2-P$3)*P$4</f>
        <v>1957285.6100646015</v>
      </c>
      <c r="Q104" s="55">
        <f>((Produção!Q102*PreçoLivre!Q104*(1-Plan1!$B$11)+Q$1*Plan1!$E$16)-Q$2-Q$3)*Q$4</f>
        <v>1822893.6684374032</v>
      </c>
      <c r="R104" s="55">
        <f>((Produção!R102*PreçoLivre!R104*(1-Plan1!$B$11)+R$1*Plan1!$E$16)-R$2-R$3)*R$4</f>
        <v>1634733.4888861242</v>
      </c>
      <c r="S104" s="55">
        <f>((Produção!S102*PreçoLivre!S104*(1-Plan1!$B$11)+S$1*Plan1!$E$16)-S$2-S$3)*S$4</f>
        <v>1515212.1090358726</v>
      </c>
      <c r="T104" s="55">
        <f>((Produção!T102*PreçoLivre!T104*(1-Plan1!$B$11)+T$1*Plan1!$E$16)-T$2-T$3)*T$4</f>
        <v>1261302.6794752462</v>
      </c>
      <c r="U104" s="55">
        <f>((Produção!U102*PreçoLivre!U104*(1-Plan1!$B$11)+U$1*Plan1!$E$16)-U$2-U$3)*U$4</f>
        <v>1227298.2389786646</v>
      </c>
      <c r="V104" s="55">
        <f>((Produção!V102*PreçoLivre!V104*(1-Plan1!$B$11)+V$1*Plan1!$E$16)-V$2-V$3)*V$4</f>
        <v>1089937.8842199738</v>
      </c>
      <c r="W104" s="55"/>
    </row>
    <row r="105" spans="1:23" x14ac:dyDescent="0.25">
      <c r="A105" s="55">
        <f t="shared" si="1"/>
        <v>79591943.55923982</v>
      </c>
      <c r="B105" s="56">
        <v>100</v>
      </c>
      <c r="C105" s="55">
        <f>((Produção!C103*PreçoLivre!C105*(1-Plan1!$B$11)+C$1*Plan1!$E$16)-C$2-C$3)*C$4</f>
        <v>8389695.5534468349</v>
      </c>
      <c r="D105" s="55">
        <f>((Produção!D103*PreçoLivre!D105*(1-Plan1!$B$11)+D$1*Plan1!$E$16)-D$2-D$3)*D$4</f>
        <v>7739273.6394562302</v>
      </c>
      <c r="E105" s="55">
        <f>((Produção!E103*PreçoLivre!E105*(1-Plan1!$B$11)+E$1*Plan1!$E$16)-E$2-E$3)*E$4</f>
        <v>7443537.2715347372</v>
      </c>
      <c r="F105" s="55">
        <f>((Produção!F103*PreçoLivre!F105*(1-Plan1!$B$11)+F$1*Plan1!$E$16)-F$2-F$3)*F$4</f>
        <v>6695900.4409298887</v>
      </c>
      <c r="G105" s="55">
        <f>((Produção!G103*PreçoLivre!G105*(1-Plan1!$B$11)+G$1*Plan1!$E$16)-G$2-G$3)*G$4</f>
        <v>6242369.0920903431</v>
      </c>
      <c r="H105" s="55">
        <f>((Produção!H103*PreçoLivre!H105*(1-Plan1!$B$11)+H$1*Plan1!$E$16)-H$2-H$3)*H$4</f>
        <v>5955084.4536911808</v>
      </c>
      <c r="I105" s="55">
        <f>((Produção!I103*PreçoLivre!I105*(1-Plan1!$B$11)+I$1*Plan1!$E$16)-I$2-I$3)*I$4</f>
        <v>5062373.8516148552</v>
      </c>
      <c r="J105" s="55">
        <f>((Produção!J103*PreçoLivre!J105*(1-Plan1!$B$11)+J$1*Plan1!$E$16)-J$2-J$3)*J$4</f>
        <v>4388438.1517529283</v>
      </c>
      <c r="K105" s="55">
        <f>((Produção!K103*PreçoLivre!K105*(1-Plan1!$B$11)+K$1*Plan1!$E$16)-K$2-K$3)*K$4</f>
        <v>3803785.0065835603</v>
      </c>
      <c r="L105" s="55">
        <f>((Produção!L103*PreçoLivre!L105*(1-Plan1!$B$11)+L$1*Plan1!$E$16)-L$2-L$3)*L$4</f>
        <v>3453825.4122772864</v>
      </c>
      <c r="M105" s="55">
        <f>((Produção!M103*PreçoLivre!M105*(1-Plan1!$B$11)+M$1*Plan1!$E$16)-M$2-M$3)*M$4</f>
        <v>2888076.0356414085</v>
      </c>
      <c r="N105" s="55">
        <f>((Produção!N103*PreçoLivre!N105*(1-Plan1!$B$11)+N$1*Plan1!$E$16)-N$2-N$3)*N$4</f>
        <v>2569019.8649722985</v>
      </c>
      <c r="O105" s="55">
        <f>((Produção!O103*PreçoLivre!O105*(1-Plan1!$B$11)+O$1*Plan1!$E$16)-O$2-O$3)*O$4</f>
        <v>2419143.6525713252</v>
      </c>
      <c r="P105" s="55">
        <f>((Produção!P103*PreçoLivre!P105*(1-Plan1!$B$11)+P$1*Plan1!$E$16)-P$2-P$3)*P$4</f>
        <v>2315541.0561409849</v>
      </c>
      <c r="Q105" s="55">
        <f>((Produção!Q103*PreçoLivre!Q105*(1-Plan1!$B$11)+Q$1*Plan1!$E$16)-Q$2-Q$3)*Q$4</f>
        <v>2106035.8420469239</v>
      </c>
      <c r="R105" s="55">
        <f>((Produção!R103*PreçoLivre!R105*(1-Plan1!$B$11)+R$1*Plan1!$E$16)-R$2-R$3)*R$4</f>
        <v>1978948.1339779196</v>
      </c>
      <c r="S105" s="55">
        <f>((Produção!S103*PreçoLivre!S105*(1-Plan1!$B$11)+S$1*Plan1!$E$16)-S$2-S$3)*S$4</f>
        <v>1808447.8314942187</v>
      </c>
      <c r="T105" s="55">
        <f>((Produção!T103*PreçoLivre!T105*(1-Plan1!$B$11)+T$1*Plan1!$E$16)-T$2-T$3)*T$4</f>
        <v>1577191.7191054579</v>
      </c>
      <c r="U105" s="55">
        <f>((Produção!U103*PreçoLivre!U105*(1-Plan1!$B$11)+U$1*Plan1!$E$16)-U$2-U$3)*U$4</f>
        <v>1400993.5425900342</v>
      </c>
      <c r="V105" s="55">
        <f>((Produção!V103*PreçoLivre!V105*(1-Plan1!$B$11)+V$1*Plan1!$E$16)-V$2-V$3)*V$4</f>
        <v>1354263.0073214173</v>
      </c>
      <c r="W105" s="55"/>
    </row>
    <row r="106" spans="1:23" x14ac:dyDescent="0.25">
      <c r="A106" s="55">
        <f t="shared" si="1"/>
        <v>82567141.21672982</v>
      </c>
      <c r="B106" s="56">
        <v>101</v>
      </c>
      <c r="C106" s="55">
        <f>((Produção!C104*PreçoLivre!C106*(1-Plan1!$B$11)+C$1*Plan1!$E$16)-C$2-C$3)*C$4</f>
        <v>9017675.2945899088</v>
      </c>
      <c r="D106" s="55">
        <f>((Produção!D104*PreçoLivre!D106*(1-Plan1!$B$11)+D$1*Plan1!$E$16)-D$2-D$3)*D$4</f>
        <v>8230795.0217111306</v>
      </c>
      <c r="E106" s="55">
        <f>((Produção!E104*PreçoLivre!E106*(1-Plan1!$B$11)+E$1*Plan1!$E$16)-E$2-E$3)*E$4</f>
        <v>7810196.5743191922</v>
      </c>
      <c r="F106" s="55">
        <f>((Produção!F104*PreçoLivre!F106*(1-Plan1!$B$11)+F$1*Plan1!$E$16)-F$2-F$3)*F$4</f>
        <v>6721563.3282027831</v>
      </c>
      <c r="G106" s="55">
        <f>((Produção!G104*PreçoLivre!G106*(1-Plan1!$B$11)+G$1*Plan1!$E$16)-G$2-G$3)*G$4</f>
        <v>6308171.4557781704</v>
      </c>
      <c r="H106" s="55">
        <f>((Produção!H104*PreçoLivre!H106*(1-Plan1!$B$11)+H$1*Plan1!$E$16)-H$2-H$3)*H$4</f>
        <v>6084173.0863595065</v>
      </c>
      <c r="I106" s="55">
        <f>((Produção!I104*PreçoLivre!I106*(1-Plan1!$B$11)+I$1*Plan1!$E$16)-I$2-I$3)*I$4</f>
        <v>5101593.6972816624</v>
      </c>
      <c r="J106" s="55">
        <f>((Produção!J104*PreçoLivre!J106*(1-Plan1!$B$11)+J$1*Plan1!$E$16)-J$2-J$3)*J$4</f>
        <v>4787458.6560281701</v>
      </c>
      <c r="K106" s="55">
        <f>((Produção!K104*PreçoLivre!K106*(1-Plan1!$B$11)+K$1*Plan1!$E$16)-K$2-K$3)*K$4</f>
        <v>4112384.2172750393</v>
      </c>
      <c r="L106" s="55">
        <f>((Produção!L104*PreçoLivre!L106*(1-Plan1!$B$11)+L$1*Plan1!$E$16)-L$2-L$3)*L$4</f>
        <v>3222893.348070859</v>
      </c>
      <c r="M106" s="55">
        <f>((Produção!M104*PreçoLivre!M106*(1-Plan1!$B$11)+M$1*Plan1!$E$16)-M$2-M$3)*M$4</f>
        <v>2823605.1310133534</v>
      </c>
      <c r="N106" s="55">
        <f>((Produção!N104*PreçoLivre!N106*(1-Plan1!$B$11)+N$1*Plan1!$E$16)-N$2-N$3)*N$4</f>
        <v>2732812.7830119538</v>
      </c>
      <c r="O106" s="55">
        <f>((Produção!O104*PreçoLivre!O106*(1-Plan1!$B$11)+O$1*Plan1!$E$16)-O$2-O$3)*O$4</f>
        <v>2690246.7737254212</v>
      </c>
      <c r="P106" s="55">
        <f>((Produção!P104*PreçoLivre!P106*(1-Plan1!$B$11)+P$1*Plan1!$E$16)-P$2-P$3)*P$4</f>
        <v>2404881.0746165109</v>
      </c>
      <c r="Q106" s="55">
        <f>((Produção!Q104*PreçoLivre!Q106*(1-Plan1!$B$11)+Q$1*Plan1!$E$16)-Q$2-Q$3)*Q$4</f>
        <v>2053375.64392561</v>
      </c>
      <c r="R106" s="55">
        <f>((Produção!R104*PreçoLivre!R106*(1-Plan1!$B$11)+R$1*Plan1!$E$16)-R$2-R$3)*R$4</f>
        <v>1875478.6166234382</v>
      </c>
      <c r="S106" s="55">
        <f>((Produção!S104*PreçoLivre!S106*(1-Plan1!$B$11)+S$1*Plan1!$E$16)-S$2-S$3)*S$4</f>
        <v>1919677.9507836453</v>
      </c>
      <c r="T106" s="55">
        <f>((Produção!T104*PreçoLivre!T106*(1-Plan1!$B$11)+T$1*Plan1!$E$16)-T$2-T$3)*T$4</f>
        <v>1698780.561840005</v>
      </c>
      <c r="U106" s="55">
        <f>((Produção!U104*PreçoLivre!U106*(1-Plan1!$B$11)+U$1*Plan1!$E$16)-U$2-U$3)*U$4</f>
        <v>1596924.7602560611</v>
      </c>
      <c r="V106" s="55">
        <f>((Produção!V104*PreçoLivre!V106*(1-Plan1!$B$11)+V$1*Plan1!$E$16)-V$2-V$3)*V$4</f>
        <v>1374453.2413174245</v>
      </c>
      <c r="W106" s="55"/>
    </row>
    <row r="107" spans="1:23" x14ac:dyDescent="0.25">
      <c r="A107" s="55">
        <f t="shared" si="1"/>
        <v>91416496.480434909</v>
      </c>
      <c r="B107" s="56">
        <v>102</v>
      </c>
      <c r="C107" s="55">
        <f>((Produção!C105*PreçoLivre!C107*(1-Plan1!$B$11)+C$1*Plan1!$E$16)-C$2-C$3)*C$4</f>
        <v>8630554.5100040752</v>
      </c>
      <c r="D107" s="55">
        <f>((Produção!D105*PreçoLivre!D107*(1-Plan1!$B$11)+D$1*Plan1!$E$16)-D$2-D$3)*D$4</f>
        <v>7686023.1532453038</v>
      </c>
      <c r="E107" s="55">
        <f>((Produção!E105*PreçoLivre!E107*(1-Plan1!$B$11)+E$1*Plan1!$E$16)-E$2-E$3)*E$4</f>
        <v>7598344.0082316771</v>
      </c>
      <c r="F107" s="55">
        <f>((Produção!F105*PreçoLivre!F107*(1-Plan1!$B$11)+F$1*Plan1!$E$16)-F$2-F$3)*F$4</f>
        <v>6666790.2855708683</v>
      </c>
      <c r="G107" s="55">
        <f>((Produção!G105*PreçoLivre!G107*(1-Plan1!$B$11)+G$1*Plan1!$E$16)-G$2-G$3)*G$4</f>
        <v>6147880.0002130102</v>
      </c>
      <c r="H107" s="55">
        <f>((Produção!H105*PreçoLivre!H107*(1-Plan1!$B$11)+H$1*Plan1!$E$16)-H$2-H$3)*H$4</f>
        <v>5902566.7414677246</v>
      </c>
      <c r="I107" s="55">
        <f>((Produção!I105*PreçoLivre!I107*(1-Plan1!$B$11)+I$1*Plan1!$E$16)-I$2-I$3)*I$4</f>
        <v>5368650.3683899147</v>
      </c>
      <c r="J107" s="55">
        <f>((Produção!J105*PreçoLivre!J107*(1-Plan1!$B$11)+J$1*Plan1!$E$16)-J$2-J$3)*J$4</f>
        <v>5100763.9013879569</v>
      </c>
      <c r="K107" s="55">
        <f>((Produção!K105*PreçoLivre!K107*(1-Plan1!$B$11)+K$1*Plan1!$E$16)-K$2-K$3)*K$4</f>
        <v>4247189.4071652377</v>
      </c>
      <c r="L107" s="55">
        <f>((Produção!L105*PreçoLivre!L107*(1-Plan1!$B$11)+L$1*Plan1!$E$16)-L$2-L$3)*L$4</f>
        <v>3992514.1153134513</v>
      </c>
      <c r="M107" s="55">
        <f>((Produção!M105*PreçoLivre!M107*(1-Plan1!$B$11)+M$1*Plan1!$E$16)-M$2-M$3)*M$4</f>
        <v>3543822.5986833158</v>
      </c>
      <c r="N107" s="55">
        <f>((Produção!N105*PreçoLivre!N107*(1-Plan1!$B$11)+N$1*Plan1!$E$16)-N$2-N$3)*N$4</f>
        <v>3220660.7089639721</v>
      </c>
      <c r="O107" s="55">
        <f>((Produção!O105*PreçoLivre!O107*(1-Plan1!$B$11)+O$1*Plan1!$E$16)-O$2-O$3)*O$4</f>
        <v>3082150.4160806178</v>
      </c>
      <c r="P107" s="55">
        <f>((Produção!P105*PreçoLivre!P107*(1-Plan1!$B$11)+P$1*Plan1!$E$16)-P$2-P$3)*P$4</f>
        <v>3027173.4171901597</v>
      </c>
      <c r="Q107" s="55">
        <f>((Produção!Q105*PreçoLivre!Q107*(1-Plan1!$B$11)+Q$1*Plan1!$E$16)-Q$2-Q$3)*Q$4</f>
        <v>3146189.8366728644</v>
      </c>
      <c r="R107" s="55">
        <f>((Produção!R105*PreçoLivre!R107*(1-Plan1!$B$11)+R$1*Plan1!$E$16)-R$2-R$3)*R$4</f>
        <v>3226026.6760730278</v>
      </c>
      <c r="S107" s="55">
        <f>((Produção!S105*PreçoLivre!S107*(1-Plan1!$B$11)+S$1*Plan1!$E$16)-S$2-S$3)*S$4</f>
        <v>3016943.1035868647</v>
      </c>
      <c r="T107" s="55">
        <f>((Produção!T105*PreçoLivre!T107*(1-Plan1!$B$11)+T$1*Plan1!$E$16)-T$2-T$3)*T$4</f>
        <v>2799249.0555310855</v>
      </c>
      <c r="U107" s="55">
        <f>((Produção!U105*PreçoLivre!U107*(1-Plan1!$B$11)+U$1*Plan1!$E$16)-U$2-U$3)*U$4</f>
        <v>2564679.8235830804</v>
      </c>
      <c r="V107" s="55">
        <f>((Produção!V105*PreçoLivre!V107*(1-Plan1!$B$11)+V$1*Plan1!$E$16)-V$2-V$3)*V$4</f>
        <v>2448324.3530807039</v>
      </c>
      <c r="W107" s="55"/>
    </row>
    <row r="108" spans="1:23" x14ac:dyDescent="0.25">
      <c r="A108" s="55">
        <f t="shared" si="1"/>
        <v>84602265.934347391</v>
      </c>
      <c r="B108" s="56">
        <v>103</v>
      </c>
      <c r="C108" s="55">
        <f>((Produção!C106*PreçoLivre!C108*(1-Plan1!$B$11)+C$1*Plan1!$E$16)-C$2-C$3)*C$4</f>
        <v>9645441.4708623998</v>
      </c>
      <c r="D108" s="55">
        <f>((Produção!D106*PreçoLivre!D108*(1-Plan1!$B$11)+D$1*Plan1!$E$16)-D$2-D$3)*D$4</f>
        <v>9762758.4322738703</v>
      </c>
      <c r="E108" s="55">
        <f>((Produção!E106*PreçoLivre!E108*(1-Plan1!$B$11)+E$1*Plan1!$E$16)-E$2-E$3)*E$4</f>
        <v>7769277.9253779389</v>
      </c>
      <c r="F108" s="55">
        <f>((Produção!F106*PreçoLivre!F108*(1-Plan1!$B$11)+F$1*Plan1!$E$16)-F$2-F$3)*F$4</f>
        <v>6869356.9012011709</v>
      </c>
      <c r="G108" s="55">
        <f>((Produção!G106*PreçoLivre!G108*(1-Plan1!$B$11)+G$1*Plan1!$E$16)-G$2-G$3)*G$4</f>
        <v>6278309.7563909078</v>
      </c>
      <c r="H108" s="55">
        <f>((Produção!H106*PreçoLivre!H108*(1-Plan1!$B$11)+H$1*Plan1!$E$16)-H$2-H$3)*H$4</f>
        <v>5764710.8123308746</v>
      </c>
      <c r="I108" s="55">
        <f>((Produção!I106*PreçoLivre!I108*(1-Plan1!$B$11)+I$1*Plan1!$E$16)-I$2-I$3)*I$4</f>
        <v>4863370.2850029962</v>
      </c>
      <c r="J108" s="55">
        <f>((Produção!J106*PreçoLivre!J108*(1-Plan1!$B$11)+J$1*Plan1!$E$16)-J$2-J$3)*J$4</f>
        <v>4652229.1255332287</v>
      </c>
      <c r="K108" s="55">
        <f>((Produção!K106*PreçoLivre!K108*(1-Plan1!$B$11)+K$1*Plan1!$E$16)-K$2-K$3)*K$4</f>
        <v>3931648.1814235314</v>
      </c>
      <c r="L108" s="55">
        <f>((Produção!L106*PreçoLivre!L108*(1-Plan1!$B$11)+L$1*Plan1!$E$16)-L$2-L$3)*L$4</f>
        <v>3548189.4504534593</v>
      </c>
      <c r="M108" s="55">
        <f>((Produção!M106*PreçoLivre!M108*(1-Plan1!$B$11)+M$1*Plan1!$E$16)-M$2-M$3)*M$4</f>
        <v>3224993.397433205</v>
      </c>
      <c r="N108" s="55">
        <f>((Produção!N106*PreçoLivre!N108*(1-Plan1!$B$11)+N$1*Plan1!$E$16)-N$2-N$3)*N$4</f>
        <v>2908538.4928263263</v>
      </c>
      <c r="O108" s="55">
        <f>((Produção!O106*PreçoLivre!O108*(1-Plan1!$B$11)+O$1*Plan1!$E$16)-O$2-O$3)*O$4</f>
        <v>2769696.4648893378</v>
      </c>
      <c r="P108" s="55">
        <f>((Produção!P106*PreçoLivre!P108*(1-Plan1!$B$11)+P$1*Plan1!$E$16)-P$2-P$3)*P$4</f>
        <v>2473207.484669263</v>
      </c>
      <c r="Q108" s="55">
        <f>((Produção!Q106*PreçoLivre!Q108*(1-Plan1!$B$11)+Q$1*Plan1!$E$16)-Q$2-Q$3)*Q$4</f>
        <v>2410241.5129215885</v>
      </c>
      <c r="R108" s="55">
        <f>((Produção!R106*PreçoLivre!R108*(1-Plan1!$B$11)+R$1*Plan1!$E$16)-R$2-R$3)*R$4</f>
        <v>1937352.4138019881</v>
      </c>
      <c r="S108" s="55">
        <f>((Produção!S106*PreçoLivre!S108*(1-Plan1!$B$11)+S$1*Plan1!$E$16)-S$2-S$3)*S$4</f>
        <v>1778294.9105296303</v>
      </c>
      <c r="T108" s="55">
        <f>((Produção!T106*PreçoLivre!T108*(1-Plan1!$B$11)+T$1*Plan1!$E$16)-T$2-T$3)*T$4</f>
        <v>1532578.0246164403</v>
      </c>
      <c r="U108" s="55">
        <f>((Produção!U106*PreçoLivre!U108*(1-Plan1!$B$11)+U$1*Plan1!$E$16)-U$2-U$3)*U$4</f>
        <v>1354652.9465283677</v>
      </c>
      <c r="V108" s="55">
        <f>((Produção!V106*PreçoLivre!V108*(1-Plan1!$B$11)+V$1*Plan1!$E$16)-V$2-V$3)*V$4</f>
        <v>1127417.9452808762</v>
      </c>
      <c r="W108" s="55"/>
    </row>
    <row r="109" spans="1:23" x14ac:dyDescent="0.25">
      <c r="A109" s="55">
        <f t="shared" si="1"/>
        <v>78706687.94260779</v>
      </c>
      <c r="B109" s="56">
        <v>104</v>
      </c>
      <c r="C109" s="55">
        <f>((Produção!C107*PreçoLivre!C109*(1-Plan1!$B$11)+C$1*Plan1!$E$16)-C$2-C$3)*C$4</f>
        <v>8913857.6329126041</v>
      </c>
      <c r="D109" s="55">
        <f>((Produção!D107*PreçoLivre!D109*(1-Plan1!$B$11)+D$1*Plan1!$E$16)-D$2-D$3)*D$4</f>
        <v>7704181.4569128342</v>
      </c>
      <c r="E109" s="55">
        <f>((Produção!E107*PreçoLivre!E109*(1-Plan1!$B$11)+E$1*Plan1!$E$16)-E$2-E$3)*E$4</f>
        <v>7759021.334747877</v>
      </c>
      <c r="F109" s="55">
        <f>((Produção!F107*PreçoLivre!F109*(1-Plan1!$B$11)+F$1*Plan1!$E$16)-F$2-F$3)*F$4</f>
        <v>7471793.0065332837</v>
      </c>
      <c r="G109" s="55">
        <f>((Produção!G107*PreçoLivre!G109*(1-Plan1!$B$11)+G$1*Plan1!$E$16)-G$2-G$3)*G$4</f>
        <v>6342384.1130284769</v>
      </c>
      <c r="H109" s="55">
        <f>((Produção!H107*PreçoLivre!H109*(1-Plan1!$B$11)+H$1*Plan1!$E$16)-H$2-H$3)*H$4</f>
        <v>5436957.1176185543</v>
      </c>
      <c r="I109" s="55">
        <f>((Produção!I107*PreçoLivre!I109*(1-Plan1!$B$11)+I$1*Plan1!$E$16)-I$2-I$3)*I$4</f>
        <v>4739612.9949697703</v>
      </c>
      <c r="J109" s="55">
        <f>((Produção!J107*PreçoLivre!J109*(1-Plan1!$B$11)+J$1*Plan1!$E$16)-J$2-J$3)*J$4</f>
        <v>4286212.6846562624</v>
      </c>
      <c r="K109" s="55">
        <f>((Produção!K107*PreçoLivre!K109*(1-Plan1!$B$11)+K$1*Plan1!$E$16)-K$2-K$3)*K$4</f>
        <v>3635063.6279022503</v>
      </c>
      <c r="L109" s="55">
        <f>((Produção!L107*PreçoLivre!L109*(1-Plan1!$B$11)+L$1*Plan1!$E$16)-L$2-L$3)*L$4</f>
        <v>3127140.4662118512</v>
      </c>
      <c r="M109" s="55">
        <f>((Produção!M107*PreçoLivre!M109*(1-Plan1!$B$11)+M$1*Plan1!$E$16)-M$2-M$3)*M$4</f>
        <v>2805719.0304610454</v>
      </c>
      <c r="N109" s="55">
        <f>((Produção!N107*PreçoLivre!N109*(1-Plan1!$B$11)+N$1*Plan1!$E$16)-N$2-N$3)*N$4</f>
        <v>2711110.0802207151</v>
      </c>
      <c r="O109" s="55">
        <f>((Produção!O107*PreçoLivre!O109*(1-Plan1!$B$11)+O$1*Plan1!$E$16)-O$2-O$3)*O$4</f>
        <v>2369618.349501628</v>
      </c>
      <c r="P109" s="55">
        <f>((Produção!P107*PreçoLivre!P109*(1-Plan1!$B$11)+P$1*Plan1!$E$16)-P$2-P$3)*P$4</f>
        <v>2308294.4640771006</v>
      </c>
      <c r="Q109" s="55">
        <f>((Produção!Q107*PreçoLivre!Q109*(1-Plan1!$B$11)+Q$1*Plan1!$E$16)-Q$2-Q$3)*Q$4</f>
        <v>2100534.3317589513</v>
      </c>
      <c r="R109" s="55">
        <f>((Produção!R107*PreçoLivre!R109*(1-Plan1!$B$11)+R$1*Plan1!$E$16)-R$2-R$3)*R$4</f>
        <v>1888514.4568396444</v>
      </c>
      <c r="S109" s="55">
        <f>((Produção!S107*PreçoLivre!S109*(1-Plan1!$B$11)+S$1*Plan1!$E$16)-S$2-S$3)*S$4</f>
        <v>1534651.7484195572</v>
      </c>
      <c r="T109" s="55">
        <f>((Produção!T107*PreçoLivre!T109*(1-Plan1!$B$11)+T$1*Plan1!$E$16)-T$2-T$3)*T$4</f>
        <v>1287695.7882508952</v>
      </c>
      <c r="U109" s="55">
        <f>((Produção!U107*PreçoLivre!U109*(1-Plan1!$B$11)+U$1*Plan1!$E$16)-U$2-U$3)*U$4</f>
        <v>1183913.9197923536</v>
      </c>
      <c r="V109" s="55">
        <f>((Produção!V107*PreçoLivre!V109*(1-Plan1!$B$11)+V$1*Plan1!$E$16)-V$2-V$3)*V$4</f>
        <v>1100411.3377921493</v>
      </c>
      <c r="W109" s="55"/>
    </row>
    <row r="110" spans="1:23" x14ac:dyDescent="0.25">
      <c r="A110" s="55">
        <f t="shared" si="1"/>
        <v>69178950.213176548</v>
      </c>
      <c r="B110" s="56">
        <v>105</v>
      </c>
      <c r="C110" s="55">
        <f>((Produção!C108*PreçoLivre!C110*(1-Plan1!$B$11)+C$1*Plan1!$E$16)-C$2-C$3)*C$4</f>
        <v>8425499.076266896</v>
      </c>
      <c r="D110" s="55">
        <f>((Produção!D108*PreçoLivre!D110*(1-Plan1!$B$11)+D$1*Plan1!$E$16)-D$2-D$3)*D$4</f>
        <v>7411848.4917241372</v>
      </c>
      <c r="E110" s="55">
        <f>((Produção!E108*PreçoLivre!E110*(1-Plan1!$B$11)+E$1*Plan1!$E$16)-E$2-E$3)*E$4</f>
        <v>6494703.7449846696</v>
      </c>
      <c r="F110" s="55">
        <f>((Produção!F108*PreçoLivre!F110*(1-Plan1!$B$11)+F$1*Plan1!$E$16)-F$2-F$3)*F$4</f>
        <v>5881511.371083322</v>
      </c>
      <c r="G110" s="55">
        <f>((Produção!G108*PreçoLivre!G110*(1-Plan1!$B$11)+G$1*Plan1!$E$16)-G$2-G$3)*G$4</f>
        <v>4962947.0300877355</v>
      </c>
      <c r="H110" s="55">
        <f>((Produção!H108*PreçoLivre!H110*(1-Plan1!$B$11)+H$1*Plan1!$E$16)-H$2-H$3)*H$4</f>
        <v>4465613.4276416684</v>
      </c>
      <c r="I110" s="55">
        <f>((Produção!I108*PreçoLivre!I110*(1-Plan1!$B$11)+I$1*Plan1!$E$16)-I$2-I$3)*I$4</f>
        <v>3778242.6189237251</v>
      </c>
      <c r="J110" s="55">
        <f>((Produção!J108*PreçoLivre!J110*(1-Plan1!$B$11)+J$1*Plan1!$E$16)-J$2-J$3)*J$4</f>
        <v>3821690.7100745114</v>
      </c>
      <c r="K110" s="55">
        <f>((Produção!K108*PreçoLivre!K110*(1-Plan1!$B$11)+K$1*Plan1!$E$16)-K$2-K$3)*K$4</f>
        <v>3385117.5302991462</v>
      </c>
      <c r="L110" s="55">
        <f>((Produção!L108*PreçoLivre!L110*(1-Plan1!$B$11)+L$1*Plan1!$E$16)-L$2-L$3)*L$4</f>
        <v>2958245.0258961227</v>
      </c>
      <c r="M110" s="55">
        <f>((Produção!M108*PreçoLivre!M110*(1-Plan1!$B$11)+M$1*Plan1!$E$16)-M$2-M$3)*M$4</f>
        <v>2373449.1906701326</v>
      </c>
      <c r="N110" s="55">
        <f>((Produção!N108*PreçoLivre!N110*(1-Plan1!$B$11)+N$1*Plan1!$E$16)-N$2-N$3)*N$4</f>
        <v>2211444.3653685311</v>
      </c>
      <c r="O110" s="55">
        <f>((Produção!O108*PreçoLivre!O110*(1-Plan1!$B$11)+O$1*Plan1!$E$16)-O$2-O$3)*O$4</f>
        <v>2133395.7857900849</v>
      </c>
      <c r="P110" s="55">
        <f>((Produção!P108*PreçoLivre!P110*(1-Plan1!$B$11)+P$1*Plan1!$E$16)-P$2-P$3)*P$4</f>
        <v>1956738.9709881637</v>
      </c>
      <c r="Q110" s="55">
        <f>((Produção!Q108*PreçoLivre!Q110*(1-Plan1!$B$11)+Q$1*Plan1!$E$16)-Q$2-Q$3)*Q$4</f>
        <v>1814287.4683694281</v>
      </c>
      <c r="R110" s="55">
        <f>((Produção!R108*PreçoLivre!R110*(1-Plan1!$B$11)+R$1*Plan1!$E$16)-R$2-R$3)*R$4</f>
        <v>1709641.5955367002</v>
      </c>
      <c r="S110" s="55">
        <f>((Produção!S108*PreçoLivre!S110*(1-Plan1!$B$11)+S$1*Plan1!$E$16)-S$2-S$3)*S$4</f>
        <v>1577439.2099945208</v>
      </c>
      <c r="T110" s="55">
        <f>((Produção!T108*PreçoLivre!T110*(1-Plan1!$B$11)+T$1*Plan1!$E$16)-T$2-T$3)*T$4</f>
        <v>1444100.5146481474</v>
      </c>
      <c r="U110" s="55">
        <f>((Produção!U108*PreçoLivre!U110*(1-Plan1!$B$11)+U$1*Plan1!$E$16)-U$2-U$3)*U$4</f>
        <v>1297257.7340188462</v>
      </c>
      <c r="V110" s="55">
        <f>((Produção!V108*PreçoLivre!V110*(1-Plan1!$B$11)+V$1*Plan1!$E$16)-V$2-V$3)*V$4</f>
        <v>1075776.3508100682</v>
      </c>
      <c r="W110" s="55"/>
    </row>
    <row r="111" spans="1:23" x14ac:dyDescent="0.25">
      <c r="A111" s="55">
        <f t="shared" si="1"/>
        <v>67708294.668641925</v>
      </c>
      <c r="B111" s="56">
        <v>106</v>
      </c>
      <c r="C111" s="55">
        <f>((Produção!C109*PreçoLivre!C111*(1-Plan1!$B$11)+C$1*Plan1!$E$16)-C$2-C$3)*C$4</f>
        <v>8099271.5575926602</v>
      </c>
      <c r="D111" s="55">
        <f>((Produção!D109*PreçoLivre!D111*(1-Plan1!$B$11)+D$1*Plan1!$E$16)-D$2-D$3)*D$4</f>
        <v>6855385.0949754007</v>
      </c>
      <c r="E111" s="55">
        <f>((Produção!E109*PreçoLivre!E111*(1-Plan1!$B$11)+E$1*Plan1!$E$16)-E$2-E$3)*E$4</f>
        <v>5451944.6243506838</v>
      </c>
      <c r="F111" s="55">
        <f>((Produção!F109*PreçoLivre!F111*(1-Plan1!$B$11)+F$1*Plan1!$E$16)-F$2-F$3)*F$4</f>
        <v>5506915.9318459332</v>
      </c>
      <c r="G111" s="55">
        <f>((Produção!G109*PreçoLivre!G111*(1-Plan1!$B$11)+G$1*Plan1!$E$16)-G$2-G$3)*G$4</f>
        <v>4889757.4740472985</v>
      </c>
      <c r="H111" s="55">
        <f>((Produção!H109*PreçoLivre!H111*(1-Plan1!$B$11)+H$1*Plan1!$E$16)-H$2-H$3)*H$4</f>
        <v>4352478.2415373335</v>
      </c>
      <c r="I111" s="55">
        <f>((Produção!I109*PreçoLivre!I111*(1-Plan1!$B$11)+I$1*Plan1!$E$16)-I$2-I$3)*I$4</f>
        <v>3902158.6288963389</v>
      </c>
      <c r="J111" s="55">
        <f>((Produção!J109*PreçoLivre!J111*(1-Plan1!$B$11)+J$1*Plan1!$E$16)-J$2-J$3)*J$4</f>
        <v>3514921.8151968769</v>
      </c>
      <c r="K111" s="55">
        <f>((Produção!K109*PreçoLivre!K111*(1-Plan1!$B$11)+K$1*Plan1!$E$16)-K$2-K$3)*K$4</f>
        <v>3170631.7423174568</v>
      </c>
      <c r="L111" s="55">
        <f>((Produção!L109*PreçoLivre!L111*(1-Plan1!$B$11)+L$1*Plan1!$E$16)-L$2-L$3)*L$4</f>
        <v>3003223.0447356319</v>
      </c>
      <c r="M111" s="55">
        <f>((Produção!M109*PreçoLivre!M111*(1-Plan1!$B$11)+M$1*Plan1!$E$16)-M$2-M$3)*M$4</f>
        <v>2810474.0225552404</v>
      </c>
      <c r="N111" s="55">
        <f>((Produção!N109*PreçoLivre!N111*(1-Plan1!$B$11)+N$1*Plan1!$E$16)-N$2-N$3)*N$4</f>
        <v>2466270.4068243699</v>
      </c>
      <c r="O111" s="55">
        <f>((Produção!O109*PreçoLivre!O111*(1-Plan1!$B$11)+O$1*Plan1!$E$16)-O$2-O$3)*O$4</f>
        <v>2390151.1489108303</v>
      </c>
      <c r="P111" s="55">
        <f>((Produção!P109*PreçoLivre!P111*(1-Plan1!$B$11)+P$1*Plan1!$E$16)-P$2-P$3)*P$4</f>
        <v>2354553.6400959408</v>
      </c>
      <c r="Q111" s="55">
        <f>((Produção!Q109*PreçoLivre!Q111*(1-Plan1!$B$11)+Q$1*Plan1!$E$16)-Q$2-Q$3)*Q$4</f>
        <v>2118555.2797767534</v>
      </c>
      <c r="R111" s="55">
        <f>((Produção!R109*PreçoLivre!R111*(1-Plan1!$B$11)+R$1*Plan1!$E$16)-R$2-R$3)*R$4</f>
        <v>1933585.8566046453</v>
      </c>
      <c r="S111" s="55">
        <f>((Produção!S109*PreçoLivre!S111*(1-Plan1!$B$11)+S$1*Plan1!$E$16)-S$2-S$3)*S$4</f>
        <v>1511015.6459691746</v>
      </c>
      <c r="T111" s="55">
        <f>((Produção!T109*PreçoLivre!T111*(1-Plan1!$B$11)+T$1*Plan1!$E$16)-T$2-T$3)*T$4</f>
        <v>1230354.1668900575</v>
      </c>
      <c r="U111" s="55">
        <f>((Produção!U109*PreçoLivre!U111*(1-Plan1!$B$11)+U$1*Plan1!$E$16)-U$2-U$3)*U$4</f>
        <v>1125506.5743199766</v>
      </c>
      <c r="V111" s="55">
        <f>((Produção!V109*PreçoLivre!V111*(1-Plan1!$B$11)+V$1*Plan1!$E$16)-V$2-V$3)*V$4</f>
        <v>1021139.7711993204</v>
      </c>
      <c r="W111" s="55"/>
    </row>
    <row r="112" spans="1:23" x14ac:dyDescent="0.25">
      <c r="A112" s="55">
        <f t="shared" si="1"/>
        <v>63867567.184245519</v>
      </c>
      <c r="B112" s="56">
        <v>107</v>
      </c>
      <c r="C112" s="55">
        <f>((Produção!C110*PreçoLivre!C112*(1-Plan1!$B$11)+C$1*Plan1!$E$16)-C$2-C$3)*C$4</f>
        <v>8072065.3145501725</v>
      </c>
      <c r="D112" s="55">
        <f>((Produção!D110*PreçoLivre!D112*(1-Plan1!$B$11)+D$1*Plan1!$E$16)-D$2-D$3)*D$4</f>
        <v>6226951.1541230641</v>
      </c>
      <c r="E112" s="55">
        <f>((Produção!E110*PreçoLivre!E112*(1-Plan1!$B$11)+E$1*Plan1!$E$16)-E$2-E$3)*E$4</f>
        <v>5611561.3758772919</v>
      </c>
      <c r="F112" s="55">
        <f>((Produção!F110*PreçoLivre!F112*(1-Plan1!$B$11)+F$1*Plan1!$E$16)-F$2-F$3)*F$4</f>
        <v>5180496.9618369536</v>
      </c>
      <c r="G112" s="55">
        <f>((Produção!G110*PreçoLivre!G112*(1-Plan1!$B$11)+G$1*Plan1!$E$16)-G$2-G$3)*G$4</f>
        <v>4625735.6697430266</v>
      </c>
      <c r="H112" s="55">
        <f>((Produção!H110*PreçoLivre!H112*(1-Plan1!$B$11)+H$1*Plan1!$E$16)-H$2-H$3)*H$4</f>
        <v>4035129.9596255077</v>
      </c>
      <c r="I112" s="55">
        <f>((Produção!I110*PreçoLivre!I112*(1-Plan1!$B$11)+I$1*Plan1!$E$16)-I$2-I$3)*I$4</f>
        <v>3454588.5746953967</v>
      </c>
      <c r="J112" s="55">
        <f>((Produção!J110*PreçoLivre!J112*(1-Plan1!$B$11)+J$1*Plan1!$E$16)-J$2-J$3)*J$4</f>
        <v>3064045.6894860058</v>
      </c>
      <c r="K112" s="55">
        <f>((Produção!K110*PreçoLivre!K112*(1-Plan1!$B$11)+K$1*Plan1!$E$16)-K$2-K$3)*K$4</f>
        <v>3052633.7048379788</v>
      </c>
      <c r="L112" s="55">
        <f>((Produção!L110*PreçoLivre!L112*(1-Plan1!$B$11)+L$1*Plan1!$E$16)-L$2-L$3)*L$4</f>
        <v>2834865.9990278999</v>
      </c>
      <c r="M112" s="55">
        <f>((Produção!M110*PreçoLivre!M112*(1-Plan1!$B$11)+M$1*Plan1!$E$16)-M$2-M$3)*M$4</f>
        <v>2641944.8942898759</v>
      </c>
      <c r="N112" s="55">
        <f>((Produção!N110*PreçoLivre!N112*(1-Plan1!$B$11)+N$1*Plan1!$E$16)-N$2-N$3)*N$4</f>
        <v>2218331.5699517946</v>
      </c>
      <c r="O112" s="55">
        <f>((Produção!O110*PreçoLivre!O112*(1-Plan1!$B$11)+O$1*Plan1!$E$16)-O$2-O$3)*O$4</f>
        <v>1927516.0233829406</v>
      </c>
      <c r="P112" s="55">
        <f>((Produção!P110*PreçoLivre!P112*(1-Plan1!$B$11)+P$1*Plan1!$E$16)-P$2-P$3)*P$4</f>
        <v>1917729.4971625814</v>
      </c>
      <c r="Q112" s="55">
        <f>((Produção!Q110*PreçoLivre!Q112*(1-Plan1!$B$11)+Q$1*Plan1!$E$16)-Q$2-Q$3)*Q$4</f>
        <v>2019728.671912069</v>
      </c>
      <c r="R112" s="55">
        <f>((Produção!R110*PreçoLivre!R112*(1-Plan1!$B$11)+R$1*Plan1!$E$16)-R$2-R$3)*R$4</f>
        <v>1787872.3191449563</v>
      </c>
      <c r="S112" s="55">
        <f>((Produção!S110*PreçoLivre!S112*(1-Plan1!$B$11)+S$1*Plan1!$E$16)-S$2-S$3)*S$4</f>
        <v>1519770.7557816894</v>
      </c>
      <c r="T112" s="55">
        <f>((Produção!T110*PreçoLivre!T112*(1-Plan1!$B$11)+T$1*Plan1!$E$16)-T$2-T$3)*T$4</f>
        <v>1368350.8965781666</v>
      </c>
      <c r="U112" s="55">
        <f>((Produção!U110*PreçoLivre!U112*(1-Plan1!$B$11)+U$1*Plan1!$E$16)-U$2-U$3)*U$4</f>
        <v>1217618.8992772992</v>
      </c>
      <c r="V112" s="55">
        <f>((Produção!V110*PreçoLivre!V112*(1-Plan1!$B$11)+V$1*Plan1!$E$16)-V$2-V$3)*V$4</f>
        <v>1090629.2529608686</v>
      </c>
      <c r="W112" s="55"/>
    </row>
    <row r="113" spans="1:23" x14ac:dyDescent="0.25">
      <c r="A113" s="55">
        <f t="shared" si="1"/>
        <v>77782959.629473388</v>
      </c>
      <c r="B113" s="56">
        <v>108</v>
      </c>
      <c r="C113" s="55">
        <f>((Produção!C111*PreçoLivre!C113*(1-Plan1!$B$11)+C$1*Plan1!$E$16)-C$2-C$3)*C$4</f>
        <v>8876316.2401337922</v>
      </c>
      <c r="D113" s="55">
        <f>((Produção!D111*PreçoLivre!D113*(1-Plan1!$B$11)+D$1*Plan1!$E$16)-D$2-D$3)*D$4</f>
        <v>8337286.7746664444</v>
      </c>
      <c r="E113" s="55">
        <f>((Produção!E111*PreçoLivre!E113*(1-Plan1!$B$11)+E$1*Plan1!$E$16)-E$2-E$3)*E$4</f>
        <v>7669782.924505231</v>
      </c>
      <c r="F113" s="55">
        <f>((Produção!F111*PreçoLivre!F113*(1-Plan1!$B$11)+F$1*Plan1!$E$16)-F$2-F$3)*F$4</f>
        <v>6710995.0822753198</v>
      </c>
      <c r="G113" s="55">
        <f>((Produção!G111*PreçoLivre!G113*(1-Plan1!$B$11)+G$1*Plan1!$E$16)-G$2-G$3)*G$4</f>
        <v>5848475.8289008969</v>
      </c>
      <c r="H113" s="55">
        <f>((Produção!H111*PreçoLivre!H113*(1-Plan1!$B$11)+H$1*Plan1!$E$16)-H$2-H$3)*H$4</f>
        <v>4804154.8964611553</v>
      </c>
      <c r="I113" s="55">
        <f>((Produção!I111*PreçoLivre!I113*(1-Plan1!$B$11)+I$1*Plan1!$E$16)-I$2-I$3)*I$4</f>
        <v>4028108.2618750306</v>
      </c>
      <c r="J113" s="55">
        <f>((Produção!J111*PreçoLivre!J113*(1-Plan1!$B$11)+J$1*Plan1!$E$16)-J$2-J$3)*J$4</f>
        <v>3291271.3813977437</v>
      </c>
      <c r="K113" s="55">
        <f>((Produção!K111*PreçoLivre!K113*(1-Plan1!$B$11)+K$1*Plan1!$E$16)-K$2-K$3)*K$4</f>
        <v>3080445.092566289</v>
      </c>
      <c r="L113" s="55">
        <f>((Produção!L111*PreçoLivre!L113*(1-Plan1!$B$11)+L$1*Plan1!$E$16)-L$2-L$3)*L$4</f>
        <v>2773157.4196944693</v>
      </c>
      <c r="M113" s="55">
        <f>((Produção!M111*PreçoLivre!M113*(1-Plan1!$B$11)+M$1*Plan1!$E$16)-M$2-M$3)*M$4</f>
        <v>2736711.7692809384</v>
      </c>
      <c r="N113" s="55">
        <f>((Produção!N111*PreçoLivre!N113*(1-Plan1!$B$11)+N$1*Plan1!$E$16)-N$2-N$3)*N$4</f>
        <v>2707789.7837297595</v>
      </c>
      <c r="O113" s="55">
        <f>((Produção!O111*PreçoLivre!O113*(1-Plan1!$B$11)+O$1*Plan1!$E$16)-O$2-O$3)*O$4</f>
        <v>2462893.7319529573</v>
      </c>
      <c r="P113" s="55">
        <f>((Produção!P111*PreçoLivre!P113*(1-Plan1!$B$11)+P$1*Plan1!$E$16)-P$2-P$3)*P$4</f>
        <v>2545939.832562414</v>
      </c>
      <c r="Q113" s="55">
        <f>((Produção!Q111*PreçoLivre!Q113*(1-Plan1!$B$11)+Q$1*Plan1!$E$16)-Q$2-Q$3)*Q$4</f>
        <v>2523527.3540457091</v>
      </c>
      <c r="R113" s="55">
        <f>((Produção!R111*PreçoLivre!R113*(1-Plan1!$B$11)+R$1*Plan1!$E$16)-R$2-R$3)*R$4</f>
        <v>2210028.7283673738</v>
      </c>
      <c r="S113" s="55">
        <f>((Produção!S111*PreçoLivre!S113*(1-Plan1!$B$11)+S$1*Plan1!$E$16)-S$2-S$3)*S$4</f>
        <v>2245238.5902991127</v>
      </c>
      <c r="T113" s="55">
        <f>((Produção!T111*PreçoLivre!T113*(1-Plan1!$B$11)+T$1*Plan1!$E$16)-T$2-T$3)*T$4</f>
        <v>1842921.9322668766</v>
      </c>
      <c r="U113" s="55">
        <f>((Produção!U111*PreçoLivre!U113*(1-Plan1!$B$11)+U$1*Plan1!$E$16)-U$2-U$3)*U$4</f>
        <v>1584866.418771513</v>
      </c>
      <c r="V113" s="55">
        <f>((Produção!V111*PreçoLivre!V113*(1-Plan1!$B$11)+V$1*Plan1!$E$16)-V$2-V$3)*V$4</f>
        <v>1503047.5857203428</v>
      </c>
      <c r="W113" s="55"/>
    </row>
    <row r="114" spans="1:23" x14ac:dyDescent="0.25">
      <c r="A114" s="55">
        <f t="shared" si="1"/>
        <v>67616171.904445827</v>
      </c>
      <c r="B114" s="56">
        <v>109</v>
      </c>
      <c r="C114" s="55">
        <f>((Produção!C112*PreçoLivre!C114*(1-Plan1!$B$11)+C$1*Plan1!$E$16)-C$2-C$3)*C$4</f>
        <v>8768731.7128746007</v>
      </c>
      <c r="D114" s="55">
        <f>((Produção!D112*PreçoLivre!D114*(1-Plan1!$B$11)+D$1*Plan1!$E$16)-D$2-D$3)*D$4</f>
        <v>7042929.2446080875</v>
      </c>
      <c r="E114" s="55">
        <f>((Produção!E112*PreçoLivre!E114*(1-Plan1!$B$11)+E$1*Plan1!$E$16)-E$2-E$3)*E$4</f>
        <v>5918013.4819456479</v>
      </c>
      <c r="F114" s="55">
        <f>((Produção!F112*PreçoLivre!F114*(1-Plan1!$B$11)+F$1*Plan1!$E$16)-F$2-F$3)*F$4</f>
        <v>5339604.8924479606</v>
      </c>
      <c r="G114" s="55">
        <f>((Produção!G112*PreçoLivre!G114*(1-Plan1!$B$11)+G$1*Plan1!$E$16)-G$2-G$3)*G$4</f>
        <v>5045166.4298645705</v>
      </c>
      <c r="H114" s="55">
        <f>((Produção!H112*PreçoLivre!H114*(1-Plan1!$B$11)+H$1*Plan1!$E$16)-H$2-H$3)*H$4</f>
        <v>4346099.5199350491</v>
      </c>
      <c r="I114" s="55">
        <f>((Produção!I112*PreçoLivre!I114*(1-Plan1!$B$11)+I$1*Plan1!$E$16)-I$2-I$3)*I$4</f>
        <v>3934605.4883060982</v>
      </c>
      <c r="J114" s="55">
        <f>((Produção!J112*PreçoLivre!J114*(1-Plan1!$B$11)+J$1*Plan1!$E$16)-J$2-J$3)*J$4</f>
        <v>3667868.9321138877</v>
      </c>
      <c r="K114" s="55">
        <f>((Produção!K112*PreçoLivre!K114*(1-Plan1!$B$11)+K$1*Plan1!$E$16)-K$2-K$3)*K$4</f>
        <v>3096623.1913827932</v>
      </c>
      <c r="L114" s="55">
        <f>((Produção!L112*PreçoLivre!L114*(1-Plan1!$B$11)+L$1*Plan1!$E$16)-L$2-L$3)*L$4</f>
        <v>2708046.7690054574</v>
      </c>
      <c r="M114" s="55">
        <f>((Produção!M112*PreçoLivre!M114*(1-Plan1!$B$11)+M$1*Plan1!$E$16)-M$2-M$3)*M$4</f>
        <v>2483366.4817378805</v>
      </c>
      <c r="N114" s="55">
        <f>((Produção!N112*PreçoLivre!N114*(1-Plan1!$B$11)+N$1*Plan1!$E$16)-N$2-N$3)*N$4</f>
        <v>2505127.0027234447</v>
      </c>
      <c r="O114" s="55">
        <f>((Produção!O112*PreçoLivre!O114*(1-Plan1!$B$11)+O$1*Plan1!$E$16)-O$2-O$3)*O$4</f>
        <v>2166962.936690127</v>
      </c>
      <c r="P114" s="55">
        <f>((Produção!P112*PreçoLivre!P114*(1-Plan1!$B$11)+P$1*Plan1!$E$16)-P$2-P$3)*P$4</f>
        <v>1969695.106479025</v>
      </c>
      <c r="Q114" s="55">
        <f>((Produção!Q112*PreçoLivre!Q114*(1-Plan1!$B$11)+Q$1*Plan1!$E$16)-Q$2-Q$3)*Q$4</f>
        <v>1829449.2257401315</v>
      </c>
      <c r="R114" s="55">
        <f>((Produção!R112*PreçoLivre!R114*(1-Plan1!$B$11)+R$1*Plan1!$E$16)-R$2-R$3)*R$4</f>
        <v>1475246.2431702442</v>
      </c>
      <c r="S114" s="55">
        <f>((Produção!S112*PreçoLivre!S114*(1-Plan1!$B$11)+S$1*Plan1!$E$16)-S$2-S$3)*S$4</f>
        <v>1449035.0885091512</v>
      </c>
      <c r="T114" s="55">
        <f>((Produção!T112*PreçoLivre!T114*(1-Plan1!$B$11)+T$1*Plan1!$E$16)-T$2-T$3)*T$4</f>
        <v>1324368.861746582</v>
      </c>
      <c r="U114" s="55">
        <f>((Produção!U112*PreçoLivre!U114*(1-Plan1!$B$11)+U$1*Plan1!$E$16)-U$2-U$3)*U$4</f>
        <v>1282911.536783193</v>
      </c>
      <c r="V114" s="55">
        <f>((Produção!V112*PreçoLivre!V114*(1-Plan1!$B$11)+V$1*Plan1!$E$16)-V$2-V$3)*V$4</f>
        <v>1262319.7583818857</v>
      </c>
      <c r="W114" s="55"/>
    </row>
    <row r="115" spans="1:23" x14ac:dyDescent="0.25">
      <c r="A115" s="55">
        <f t="shared" si="1"/>
        <v>85898650.864163637</v>
      </c>
      <c r="B115" s="56">
        <v>110</v>
      </c>
      <c r="C115" s="55">
        <f>((Produção!C113*PreçoLivre!C115*(1-Plan1!$B$11)+C$1*Plan1!$E$16)-C$2-C$3)*C$4</f>
        <v>8822975.9514328744</v>
      </c>
      <c r="D115" s="55">
        <f>((Produção!D113*PreçoLivre!D115*(1-Plan1!$B$11)+D$1*Plan1!$E$16)-D$2-D$3)*D$4</f>
        <v>8244162.9474668177</v>
      </c>
      <c r="E115" s="55">
        <f>((Produção!E113*PreçoLivre!E115*(1-Plan1!$B$11)+E$1*Plan1!$E$16)-E$2-E$3)*E$4</f>
        <v>7488721.3746187501</v>
      </c>
      <c r="F115" s="55">
        <f>((Produção!F113*PreçoLivre!F115*(1-Plan1!$B$11)+F$1*Plan1!$E$16)-F$2-F$3)*F$4</f>
        <v>6893087.3649077155</v>
      </c>
      <c r="G115" s="55">
        <f>((Produção!G113*PreçoLivre!G115*(1-Plan1!$B$11)+G$1*Plan1!$E$16)-G$2-G$3)*G$4</f>
        <v>6435464.6887451783</v>
      </c>
      <c r="H115" s="55">
        <f>((Produção!H113*PreçoLivre!H115*(1-Plan1!$B$11)+H$1*Plan1!$E$16)-H$2-H$3)*H$4</f>
        <v>5718531.1493937103</v>
      </c>
      <c r="I115" s="55">
        <f>((Produção!I113*PreçoLivre!I115*(1-Plan1!$B$11)+I$1*Plan1!$E$16)-I$2-I$3)*I$4</f>
        <v>5040168.61190012</v>
      </c>
      <c r="J115" s="55">
        <f>((Produção!J113*PreçoLivre!J115*(1-Plan1!$B$11)+J$1*Plan1!$E$16)-J$2-J$3)*J$4</f>
        <v>4810601.4819370396</v>
      </c>
      <c r="K115" s="55">
        <f>((Produção!K113*PreçoLivre!K115*(1-Plan1!$B$11)+K$1*Plan1!$E$16)-K$2-K$3)*K$4</f>
        <v>4442648.3686768366</v>
      </c>
      <c r="L115" s="55">
        <f>((Produção!L113*PreçoLivre!L115*(1-Plan1!$B$11)+L$1*Plan1!$E$16)-L$2-L$3)*L$4</f>
        <v>4297272.0213830248</v>
      </c>
      <c r="M115" s="55">
        <f>((Produção!M113*PreçoLivre!M115*(1-Plan1!$B$11)+M$1*Plan1!$E$16)-M$2-M$3)*M$4</f>
        <v>3840156.1861245167</v>
      </c>
      <c r="N115" s="55">
        <f>((Produção!N113*PreçoLivre!N115*(1-Plan1!$B$11)+N$1*Plan1!$E$16)-N$2-N$3)*N$4</f>
        <v>3229417.9767806032</v>
      </c>
      <c r="O115" s="55">
        <f>((Produção!O113*PreçoLivre!O115*(1-Plan1!$B$11)+O$1*Plan1!$E$16)-O$2-O$3)*O$4</f>
        <v>2943850.2979821386</v>
      </c>
      <c r="P115" s="55">
        <f>((Produção!P113*PreçoLivre!P115*(1-Plan1!$B$11)+P$1*Plan1!$E$16)-P$2-P$3)*P$4</f>
        <v>2662389.9610624146</v>
      </c>
      <c r="Q115" s="55">
        <f>((Produção!Q113*PreçoLivre!Q115*(1-Plan1!$B$11)+Q$1*Plan1!$E$16)-Q$2-Q$3)*Q$4</f>
        <v>2331834.3063528347</v>
      </c>
      <c r="R115" s="55">
        <f>((Produção!R113*PreçoLivre!R115*(1-Plan1!$B$11)+R$1*Plan1!$E$16)-R$2-R$3)*R$4</f>
        <v>2128387.7435102719</v>
      </c>
      <c r="S115" s="55">
        <f>((Produção!S113*PreçoLivre!S115*(1-Plan1!$B$11)+S$1*Plan1!$E$16)-S$2-S$3)*S$4</f>
        <v>1918259.496781081</v>
      </c>
      <c r="T115" s="55">
        <f>((Produção!T113*PreçoLivre!T115*(1-Plan1!$B$11)+T$1*Plan1!$E$16)-T$2-T$3)*T$4</f>
        <v>1701418.6798796458</v>
      </c>
      <c r="U115" s="55">
        <f>((Produção!U113*PreçoLivre!U115*(1-Plan1!$B$11)+U$1*Plan1!$E$16)-U$2-U$3)*U$4</f>
        <v>1487636.1477002143</v>
      </c>
      <c r="V115" s="55">
        <f>((Produção!V113*PreçoLivre!V115*(1-Plan1!$B$11)+V$1*Plan1!$E$16)-V$2-V$3)*V$4</f>
        <v>1461666.1075278257</v>
      </c>
      <c r="W115" s="55"/>
    </row>
    <row r="116" spans="1:23" x14ac:dyDescent="0.25">
      <c r="A116" s="55">
        <f t="shared" si="1"/>
        <v>68516240.340376735</v>
      </c>
      <c r="B116" s="56">
        <v>111</v>
      </c>
      <c r="C116" s="55">
        <f>((Produção!C114*PreçoLivre!C116*(1-Plan1!$B$11)+C$1*Plan1!$E$16)-C$2-C$3)*C$4</f>
        <v>8915843.3128650468</v>
      </c>
      <c r="D116" s="55">
        <f>((Produção!D114*PreçoLivre!D116*(1-Plan1!$B$11)+D$1*Plan1!$E$16)-D$2-D$3)*D$4</f>
        <v>7586036.844508077</v>
      </c>
      <c r="E116" s="55">
        <f>((Produção!E114*PreçoLivre!E116*(1-Plan1!$B$11)+E$1*Plan1!$E$16)-E$2-E$3)*E$4</f>
        <v>7204661.0935722245</v>
      </c>
      <c r="F116" s="55">
        <f>((Produção!F114*PreçoLivre!F116*(1-Plan1!$B$11)+F$1*Plan1!$E$16)-F$2-F$3)*F$4</f>
        <v>6298631.6268799528</v>
      </c>
      <c r="G116" s="55">
        <f>((Produção!G114*PreçoLivre!G116*(1-Plan1!$B$11)+G$1*Plan1!$E$16)-G$2-G$3)*G$4</f>
        <v>5145825.9469325235</v>
      </c>
      <c r="H116" s="55">
        <f>((Produção!H114*PreçoLivre!H116*(1-Plan1!$B$11)+H$1*Plan1!$E$16)-H$2-H$3)*H$4</f>
        <v>4190233.739576946</v>
      </c>
      <c r="I116" s="55">
        <f>((Produção!I114*PreçoLivre!I116*(1-Plan1!$B$11)+I$1*Plan1!$E$16)-I$2-I$3)*I$4</f>
        <v>4047785.2495506508</v>
      </c>
      <c r="J116" s="55">
        <f>((Produção!J114*PreçoLivre!J116*(1-Plan1!$B$11)+J$1*Plan1!$E$16)-J$2-J$3)*J$4</f>
        <v>3543675.2871868056</v>
      </c>
      <c r="K116" s="55">
        <f>((Produção!K114*PreçoLivre!K116*(1-Plan1!$B$11)+K$1*Plan1!$E$16)-K$2-K$3)*K$4</f>
        <v>3311706.2359835007</v>
      </c>
      <c r="L116" s="55">
        <f>((Produção!L114*PreçoLivre!L116*(1-Plan1!$B$11)+L$1*Plan1!$E$16)-L$2-L$3)*L$4</f>
        <v>2633753.4747750247</v>
      </c>
      <c r="M116" s="55">
        <f>((Produção!M114*PreçoLivre!M116*(1-Plan1!$B$11)+M$1*Plan1!$E$16)-M$2-M$3)*M$4</f>
        <v>2334200.6044823108</v>
      </c>
      <c r="N116" s="55">
        <f>((Produção!N114*PreçoLivre!N116*(1-Plan1!$B$11)+N$1*Plan1!$E$16)-N$2-N$3)*N$4</f>
        <v>1960537.7564465494</v>
      </c>
      <c r="O116" s="55">
        <f>((Produção!O114*PreçoLivre!O116*(1-Plan1!$B$11)+O$1*Plan1!$E$16)-O$2-O$3)*O$4</f>
        <v>1880790.1620254291</v>
      </c>
      <c r="P116" s="55">
        <f>((Produção!P114*PreçoLivre!P116*(1-Plan1!$B$11)+P$1*Plan1!$E$16)-P$2-P$3)*P$4</f>
        <v>1714236.7295215181</v>
      </c>
      <c r="Q116" s="55">
        <f>((Produção!Q114*PreçoLivre!Q116*(1-Plan1!$B$11)+Q$1*Plan1!$E$16)-Q$2-Q$3)*Q$4</f>
        <v>1557841.6658862729</v>
      </c>
      <c r="R116" s="55">
        <f>((Produção!R114*PreçoLivre!R116*(1-Plan1!$B$11)+R$1*Plan1!$E$16)-R$2-R$3)*R$4</f>
        <v>1437470.2459548935</v>
      </c>
      <c r="S116" s="55">
        <f>((Produção!S114*PreçoLivre!S116*(1-Plan1!$B$11)+S$1*Plan1!$E$16)-S$2-S$3)*S$4</f>
        <v>1328675.0869819555</v>
      </c>
      <c r="T116" s="55">
        <f>((Produção!T114*PreçoLivre!T116*(1-Plan1!$B$11)+T$1*Plan1!$E$16)-T$2-T$3)*T$4</f>
        <v>1266139.748424754</v>
      </c>
      <c r="U116" s="55">
        <f>((Produção!U114*PreçoLivre!U116*(1-Plan1!$B$11)+U$1*Plan1!$E$16)-U$2-U$3)*U$4</f>
        <v>1141025.9390644217</v>
      </c>
      <c r="V116" s="55">
        <f>((Produção!V114*PreçoLivre!V116*(1-Plan1!$B$11)+V$1*Plan1!$E$16)-V$2-V$3)*V$4</f>
        <v>1017169.5897578946</v>
      </c>
      <c r="W116" s="55"/>
    </row>
    <row r="117" spans="1:23" x14ac:dyDescent="0.25">
      <c r="A117" s="55">
        <f t="shared" si="1"/>
        <v>68541316.714870468</v>
      </c>
      <c r="B117" s="56">
        <v>112</v>
      </c>
      <c r="C117" s="55">
        <f>((Produção!C115*PreçoLivre!C117*(1-Plan1!$B$11)+C$1*Plan1!$E$16)-C$2-C$3)*C$4</f>
        <v>8368133.7650042567</v>
      </c>
      <c r="D117" s="55">
        <f>((Produção!D115*PreçoLivre!D117*(1-Plan1!$B$11)+D$1*Plan1!$E$16)-D$2-D$3)*D$4</f>
        <v>7871094.3543464215</v>
      </c>
      <c r="E117" s="55">
        <f>((Produção!E115*PreçoLivre!E117*(1-Plan1!$B$11)+E$1*Plan1!$E$16)-E$2-E$3)*E$4</f>
        <v>7086983.1975470614</v>
      </c>
      <c r="F117" s="55">
        <f>((Produção!F115*PreçoLivre!F117*(1-Plan1!$B$11)+F$1*Plan1!$E$16)-F$2-F$3)*F$4</f>
        <v>5808233.7951748632</v>
      </c>
      <c r="G117" s="55">
        <f>((Produção!G115*PreçoLivre!G117*(1-Plan1!$B$11)+G$1*Plan1!$E$16)-G$2-G$3)*G$4</f>
        <v>5065575.1265685931</v>
      </c>
      <c r="H117" s="55">
        <f>((Produção!H115*PreçoLivre!H117*(1-Plan1!$B$11)+H$1*Plan1!$E$16)-H$2-H$3)*H$4</f>
        <v>4736052.2476869673</v>
      </c>
      <c r="I117" s="55">
        <f>((Produção!I115*PreçoLivre!I117*(1-Plan1!$B$11)+I$1*Plan1!$E$16)-I$2-I$3)*I$4</f>
        <v>4351673.6089267079</v>
      </c>
      <c r="J117" s="55">
        <f>((Produção!J115*PreçoLivre!J117*(1-Plan1!$B$11)+J$1*Plan1!$E$16)-J$2-J$3)*J$4</f>
        <v>4069412.3134490224</v>
      </c>
      <c r="K117" s="55">
        <f>((Produção!K115*PreçoLivre!K117*(1-Plan1!$B$11)+K$1*Plan1!$E$16)-K$2-K$3)*K$4</f>
        <v>3479607.2886071471</v>
      </c>
      <c r="L117" s="55">
        <f>((Produção!L115*PreçoLivre!L117*(1-Plan1!$B$11)+L$1*Plan1!$E$16)-L$2-L$3)*L$4</f>
        <v>2846515.6509588812</v>
      </c>
      <c r="M117" s="55">
        <f>((Produção!M115*PreçoLivre!M117*(1-Plan1!$B$11)+M$1*Plan1!$E$16)-M$2-M$3)*M$4</f>
        <v>2373391.1699547297</v>
      </c>
      <c r="N117" s="55">
        <f>((Produção!N115*PreçoLivre!N117*(1-Plan1!$B$11)+N$1*Plan1!$E$16)-N$2-N$3)*N$4</f>
        <v>2127409.2516805469</v>
      </c>
      <c r="O117" s="55">
        <f>((Produção!O115*PreçoLivre!O117*(1-Plan1!$B$11)+O$1*Plan1!$E$16)-O$2-O$3)*O$4</f>
        <v>1831009.0260551872</v>
      </c>
      <c r="P117" s="55">
        <f>((Produção!P115*PreçoLivre!P117*(1-Plan1!$B$11)+P$1*Plan1!$E$16)-P$2-P$3)*P$4</f>
        <v>1553557.7694192987</v>
      </c>
      <c r="Q117" s="55">
        <f>((Produção!Q115*PreçoLivre!Q117*(1-Plan1!$B$11)+Q$1*Plan1!$E$16)-Q$2-Q$3)*Q$4</f>
        <v>1495219.2050415447</v>
      </c>
      <c r="R117" s="55">
        <f>((Produção!R115*PreçoLivre!R117*(1-Plan1!$B$11)+R$1*Plan1!$E$16)-R$2-R$3)*R$4</f>
        <v>1288061.5598689811</v>
      </c>
      <c r="S117" s="55">
        <f>((Produção!S115*PreçoLivre!S117*(1-Plan1!$B$11)+S$1*Plan1!$E$16)-S$2-S$3)*S$4</f>
        <v>1203464.6490526167</v>
      </c>
      <c r="T117" s="55">
        <f>((Produção!T115*PreçoLivre!T117*(1-Plan1!$B$11)+T$1*Plan1!$E$16)-T$2-T$3)*T$4</f>
        <v>1119660.1196458412</v>
      </c>
      <c r="U117" s="55">
        <f>((Produção!U115*PreçoLivre!U117*(1-Plan1!$B$11)+U$1*Plan1!$E$16)-U$2-U$3)*U$4</f>
        <v>992502.37754340097</v>
      </c>
      <c r="V117" s="55">
        <f>((Produção!V115*PreçoLivre!V117*(1-Plan1!$B$11)+V$1*Plan1!$E$16)-V$2-V$3)*V$4</f>
        <v>873760.23833837768</v>
      </c>
      <c r="W117" s="55"/>
    </row>
    <row r="118" spans="1:23" x14ac:dyDescent="0.25">
      <c r="A118" s="55">
        <f t="shared" si="1"/>
        <v>80090193.032728627</v>
      </c>
      <c r="B118" s="56">
        <v>113</v>
      </c>
      <c r="C118" s="55">
        <f>((Produção!C116*PreçoLivre!C118*(1-Plan1!$B$11)+C$1*Plan1!$E$16)-C$2-C$3)*C$4</f>
        <v>8405035.4131286889</v>
      </c>
      <c r="D118" s="55">
        <f>((Produção!D116*PreçoLivre!D118*(1-Plan1!$B$11)+D$1*Plan1!$E$16)-D$2-D$3)*D$4</f>
        <v>8640165.3092112765</v>
      </c>
      <c r="E118" s="55">
        <f>((Produção!E116*PreçoLivre!E118*(1-Plan1!$B$11)+E$1*Plan1!$E$16)-E$2-E$3)*E$4</f>
        <v>7676764.7144663297</v>
      </c>
      <c r="F118" s="55">
        <f>((Produção!F116*PreçoLivre!F118*(1-Plan1!$B$11)+F$1*Plan1!$E$16)-F$2-F$3)*F$4</f>
        <v>7190225.399770367</v>
      </c>
      <c r="G118" s="55">
        <f>((Produção!G116*PreçoLivre!G118*(1-Plan1!$B$11)+G$1*Plan1!$E$16)-G$2-G$3)*G$4</f>
        <v>6986047.6898211325</v>
      </c>
      <c r="H118" s="55">
        <f>((Produção!H116*PreçoLivre!H118*(1-Plan1!$B$11)+H$1*Plan1!$E$16)-H$2-H$3)*H$4</f>
        <v>5972532.6727148145</v>
      </c>
      <c r="I118" s="55">
        <f>((Produção!I116*PreçoLivre!I118*(1-Plan1!$B$11)+I$1*Plan1!$E$16)-I$2-I$3)*I$4</f>
        <v>4656488.8531805808</v>
      </c>
      <c r="J118" s="55">
        <f>((Produção!J116*PreçoLivre!J118*(1-Plan1!$B$11)+J$1*Plan1!$E$16)-J$2-J$3)*J$4</f>
        <v>3946978.0957123404</v>
      </c>
      <c r="K118" s="55">
        <f>((Produção!K116*PreçoLivre!K118*(1-Plan1!$B$11)+K$1*Plan1!$E$16)-K$2-K$3)*K$4</f>
        <v>3482265.322724734</v>
      </c>
      <c r="L118" s="55">
        <f>((Produção!L116*PreçoLivre!L118*(1-Plan1!$B$11)+L$1*Plan1!$E$16)-L$2-L$3)*L$4</f>
        <v>3145721.6313707931</v>
      </c>
      <c r="M118" s="55">
        <f>((Produção!M116*PreçoLivre!M118*(1-Plan1!$B$11)+M$1*Plan1!$E$16)-M$2-M$3)*M$4</f>
        <v>2703660.4509967286</v>
      </c>
      <c r="N118" s="55">
        <f>((Produção!N116*PreçoLivre!N118*(1-Plan1!$B$11)+N$1*Plan1!$E$16)-N$2-N$3)*N$4</f>
        <v>2448045.9842992057</v>
      </c>
      <c r="O118" s="55">
        <f>((Produção!O116*PreçoLivre!O118*(1-Plan1!$B$11)+O$1*Plan1!$E$16)-O$2-O$3)*O$4</f>
        <v>2189088.4362150268</v>
      </c>
      <c r="P118" s="55">
        <f>((Produção!P116*PreçoLivre!P118*(1-Plan1!$B$11)+P$1*Plan1!$E$16)-P$2-P$3)*P$4</f>
        <v>1945461.7722142925</v>
      </c>
      <c r="Q118" s="55">
        <f>((Produção!Q116*PreçoLivre!Q118*(1-Plan1!$B$11)+Q$1*Plan1!$E$16)-Q$2-Q$3)*Q$4</f>
        <v>2077124.1875152036</v>
      </c>
      <c r="R118" s="55">
        <f>((Produção!R116*PreçoLivre!R118*(1-Plan1!$B$11)+R$1*Plan1!$E$16)-R$2-R$3)*R$4</f>
        <v>2117918.2907669158</v>
      </c>
      <c r="S118" s="55">
        <f>((Produção!S116*PreçoLivre!S118*(1-Plan1!$B$11)+S$1*Plan1!$E$16)-S$2-S$3)*S$4</f>
        <v>1925361.1014153492</v>
      </c>
      <c r="T118" s="55">
        <f>((Produção!T116*PreçoLivre!T118*(1-Plan1!$B$11)+T$1*Plan1!$E$16)-T$2-T$3)*T$4</f>
        <v>1712245.6150344112</v>
      </c>
      <c r="U118" s="55">
        <f>((Produção!U116*PreçoLivre!U118*(1-Plan1!$B$11)+U$1*Plan1!$E$16)-U$2-U$3)*U$4</f>
        <v>1472881.8390805051</v>
      </c>
      <c r="V118" s="55">
        <f>((Produção!V116*PreçoLivre!V118*(1-Plan1!$B$11)+V$1*Plan1!$E$16)-V$2-V$3)*V$4</f>
        <v>1396180.2530899483</v>
      </c>
      <c r="W118" s="55"/>
    </row>
    <row r="119" spans="1:23" x14ac:dyDescent="0.25">
      <c r="A119" s="55">
        <f t="shared" si="1"/>
        <v>76499980.637738019</v>
      </c>
      <c r="B119" s="56">
        <v>114</v>
      </c>
      <c r="C119" s="55">
        <f>((Produção!C117*PreçoLivre!C119*(1-Plan1!$B$11)+C$1*Plan1!$E$16)-C$2-C$3)*C$4</f>
        <v>8850252.430182308</v>
      </c>
      <c r="D119" s="55">
        <f>((Produção!D117*PreçoLivre!D119*(1-Plan1!$B$11)+D$1*Plan1!$E$16)-D$2-D$3)*D$4</f>
        <v>8067234.6544661168</v>
      </c>
      <c r="E119" s="55">
        <f>((Produção!E117*PreçoLivre!E119*(1-Plan1!$B$11)+E$1*Plan1!$E$16)-E$2-E$3)*E$4</f>
        <v>6979144.4621483376</v>
      </c>
      <c r="F119" s="55">
        <f>((Produção!F117*PreçoLivre!F119*(1-Plan1!$B$11)+F$1*Plan1!$E$16)-F$2-F$3)*F$4</f>
        <v>6121316.6929667285</v>
      </c>
      <c r="G119" s="55">
        <f>((Produção!G117*PreçoLivre!G119*(1-Plan1!$B$11)+G$1*Plan1!$E$16)-G$2-G$3)*G$4</f>
        <v>5750786.7256850032</v>
      </c>
      <c r="H119" s="55">
        <f>((Produção!H117*PreçoLivre!H119*(1-Plan1!$B$11)+H$1*Plan1!$E$16)-H$2-H$3)*H$4</f>
        <v>5006365.5971348146</v>
      </c>
      <c r="I119" s="55">
        <f>((Produção!I117*PreçoLivre!I119*(1-Plan1!$B$11)+I$1*Plan1!$E$16)-I$2-I$3)*I$4</f>
        <v>4635035.5291805873</v>
      </c>
      <c r="J119" s="55">
        <f>((Produção!J117*PreçoLivre!J119*(1-Plan1!$B$11)+J$1*Plan1!$E$16)-J$2-J$3)*J$4</f>
        <v>4457640.1868880261</v>
      </c>
      <c r="K119" s="55">
        <f>((Produção!K117*PreçoLivre!K119*(1-Plan1!$B$11)+K$1*Plan1!$E$16)-K$2-K$3)*K$4</f>
        <v>4092879.8099599155</v>
      </c>
      <c r="L119" s="55">
        <f>((Produção!L117*PreçoLivre!L119*(1-Plan1!$B$11)+L$1*Plan1!$E$16)-L$2-L$3)*L$4</f>
        <v>3657632.1829220932</v>
      </c>
      <c r="M119" s="55">
        <f>((Produção!M117*PreçoLivre!M119*(1-Plan1!$B$11)+M$1*Plan1!$E$16)-M$2-M$3)*M$4</f>
        <v>3344416.3527216823</v>
      </c>
      <c r="N119" s="55">
        <f>((Produção!N117*PreçoLivre!N119*(1-Plan1!$B$11)+N$1*Plan1!$E$16)-N$2-N$3)*N$4</f>
        <v>2665999.4749758556</v>
      </c>
      <c r="O119" s="55">
        <f>((Produção!O117*PreçoLivre!O119*(1-Plan1!$B$11)+O$1*Plan1!$E$16)-O$2-O$3)*O$4</f>
        <v>2635221.6928203176</v>
      </c>
      <c r="P119" s="55">
        <f>((Produção!P117*PreçoLivre!P119*(1-Plan1!$B$11)+P$1*Plan1!$E$16)-P$2-P$3)*P$4</f>
        <v>2115978.2362468652</v>
      </c>
      <c r="Q119" s="55">
        <f>((Produção!Q117*PreçoLivre!Q119*(1-Plan1!$B$11)+Q$1*Plan1!$E$16)-Q$2-Q$3)*Q$4</f>
        <v>1883329.1656949136</v>
      </c>
      <c r="R119" s="55">
        <f>((Produção!R117*PreçoLivre!R119*(1-Plan1!$B$11)+R$1*Plan1!$E$16)-R$2-R$3)*R$4</f>
        <v>1574292.0914239897</v>
      </c>
      <c r="S119" s="55">
        <f>((Produção!S117*PreçoLivre!S119*(1-Plan1!$B$11)+S$1*Plan1!$E$16)-S$2-S$3)*S$4</f>
        <v>1384546.6527514562</v>
      </c>
      <c r="T119" s="55">
        <f>((Produção!T117*PreçoLivre!T119*(1-Plan1!$B$11)+T$1*Plan1!$E$16)-T$2-T$3)*T$4</f>
        <v>1173696.8354089721</v>
      </c>
      <c r="U119" s="55">
        <f>((Produção!U117*PreçoLivre!U119*(1-Plan1!$B$11)+U$1*Plan1!$E$16)-U$2-U$3)*U$4</f>
        <v>1074390.1520392746</v>
      </c>
      <c r="V119" s="55">
        <f>((Produção!V117*PreçoLivre!V119*(1-Plan1!$B$11)+V$1*Plan1!$E$16)-V$2-V$3)*V$4</f>
        <v>1029821.7121207655</v>
      </c>
      <c r="W119" s="55"/>
    </row>
    <row r="120" spans="1:23" x14ac:dyDescent="0.25">
      <c r="A120" s="55">
        <f t="shared" si="1"/>
        <v>69385964.722837791</v>
      </c>
      <c r="B120" s="56">
        <v>115</v>
      </c>
      <c r="C120" s="55">
        <f>((Produção!C118*PreçoLivre!C120*(1-Plan1!$B$11)+C$1*Plan1!$E$16)-C$2-C$3)*C$4</f>
        <v>8330184.2490220647</v>
      </c>
      <c r="D120" s="55">
        <f>((Produção!D118*PreçoLivre!D120*(1-Plan1!$B$11)+D$1*Plan1!$E$16)-D$2-D$3)*D$4</f>
        <v>6887945.7949526813</v>
      </c>
      <c r="E120" s="55">
        <f>((Produção!E118*PreçoLivre!E120*(1-Plan1!$B$11)+E$1*Plan1!$E$16)-E$2-E$3)*E$4</f>
        <v>6247355.13814943</v>
      </c>
      <c r="F120" s="55">
        <f>((Produção!F118*PreçoLivre!F120*(1-Plan1!$B$11)+F$1*Plan1!$E$16)-F$2-F$3)*F$4</f>
        <v>5861221.2838043682</v>
      </c>
      <c r="G120" s="55">
        <f>((Produção!G118*PreçoLivre!G120*(1-Plan1!$B$11)+G$1*Plan1!$E$16)-G$2-G$3)*G$4</f>
        <v>5077606.8624806302</v>
      </c>
      <c r="H120" s="55">
        <f>((Produção!H118*PreçoLivre!H120*(1-Plan1!$B$11)+H$1*Plan1!$E$16)-H$2-H$3)*H$4</f>
        <v>4837717.5694824308</v>
      </c>
      <c r="I120" s="55">
        <f>((Produção!I118*PreçoLivre!I120*(1-Plan1!$B$11)+I$1*Plan1!$E$16)-I$2-I$3)*I$4</f>
        <v>3950724.0054313722</v>
      </c>
      <c r="J120" s="55">
        <f>((Produção!J118*PreçoLivre!J120*(1-Plan1!$B$11)+J$1*Plan1!$E$16)-J$2-J$3)*J$4</f>
        <v>3286807.4427907569</v>
      </c>
      <c r="K120" s="55">
        <f>((Produção!K118*PreçoLivre!K120*(1-Plan1!$B$11)+K$1*Plan1!$E$16)-K$2-K$3)*K$4</f>
        <v>2808740.2788004489</v>
      </c>
      <c r="L120" s="55">
        <f>((Produção!L118*PreçoLivre!L120*(1-Plan1!$B$11)+L$1*Plan1!$E$16)-L$2-L$3)*L$4</f>
        <v>2728991.5139255887</v>
      </c>
      <c r="M120" s="55">
        <f>((Produção!M118*PreçoLivre!M120*(1-Plan1!$B$11)+M$1*Plan1!$E$16)-M$2-M$3)*M$4</f>
        <v>2355449.110733761</v>
      </c>
      <c r="N120" s="55">
        <f>((Produção!N118*PreçoLivre!N120*(1-Plan1!$B$11)+N$1*Plan1!$E$16)-N$2-N$3)*N$4</f>
        <v>2343045.1560679232</v>
      </c>
      <c r="O120" s="55">
        <f>((Produção!O118*PreçoLivre!O120*(1-Plan1!$B$11)+O$1*Plan1!$E$16)-O$2-O$3)*O$4</f>
        <v>2430765.0831946041</v>
      </c>
      <c r="P120" s="55">
        <f>((Produção!P118*PreçoLivre!P120*(1-Plan1!$B$11)+P$1*Plan1!$E$16)-P$2-P$3)*P$4</f>
        <v>2285806.2865097229</v>
      </c>
      <c r="Q120" s="55">
        <f>((Produção!Q118*PreçoLivre!Q120*(1-Plan1!$B$11)+Q$1*Plan1!$E$16)-Q$2-Q$3)*Q$4</f>
        <v>2036567.992275252</v>
      </c>
      <c r="R120" s="55">
        <f>((Produção!R118*PreçoLivre!R120*(1-Plan1!$B$11)+R$1*Plan1!$E$16)-R$2-R$3)*R$4</f>
        <v>1948275.9173566287</v>
      </c>
      <c r="S120" s="55">
        <f>((Produção!S118*PreçoLivre!S120*(1-Plan1!$B$11)+S$1*Plan1!$E$16)-S$2-S$3)*S$4</f>
        <v>1724629.5185026547</v>
      </c>
      <c r="T120" s="55">
        <f>((Produção!T118*PreçoLivre!T120*(1-Plan1!$B$11)+T$1*Plan1!$E$16)-T$2-T$3)*T$4</f>
        <v>1518100.2187453751</v>
      </c>
      <c r="U120" s="55">
        <f>((Produção!U118*PreçoLivre!U120*(1-Plan1!$B$11)+U$1*Plan1!$E$16)-U$2-U$3)*U$4</f>
        <v>1377311.8413479978</v>
      </c>
      <c r="V120" s="55">
        <f>((Produção!V118*PreçoLivre!V120*(1-Plan1!$B$11)+V$1*Plan1!$E$16)-V$2-V$3)*V$4</f>
        <v>1348719.4592641138</v>
      </c>
      <c r="W120" s="55"/>
    </row>
    <row r="121" spans="1:23" x14ac:dyDescent="0.25">
      <c r="A121" s="55">
        <f t="shared" si="1"/>
        <v>96403685.639352769</v>
      </c>
      <c r="B121" s="56">
        <v>116</v>
      </c>
      <c r="C121" s="55">
        <f>((Produção!C119*PreçoLivre!C121*(1-Plan1!$B$11)+C$1*Plan1!$E$16)-C$2-C$3)*C$4</f>
        <v>8888539.7065415997</v>
      </c>
      <c r="D121" s="55">
        <f>((Produção!D119*PreçoLivre!D121*(1-Plan1!$B$11)+D$1*Plan1!$E$16)-D$2-D$3)*D$4</f>
        <v>8356552.1814340977</v>
      </c>
      <c r="E121" s="55">
        <f>((Produção!E119*PreçoLivre!E121*(1-Plan1!$B$11)+E$1*Plan1!$E$16)-E$2-E$3)*E$4</f>
        <v>7954233.3796883393</v>
      </c>
      <c r="F121" s="55">
        <f>((Produção!F119*PreçoLivre!F121*(1-Plan1!$B$11)+F$1*Plan1!$E$16)-F$2-F$3)*F$4</f>
        <v>7126666.5138365561</v>
      </c>
      <c r="G121" s="55">
        <f>((Produção!G119*PreçoLivre!G121*(1-Plan1!$B$11)+G$1*Plan1!$E$16)-G$2-G$3)*G$4</f>
        <v>7072121.2637551744</v>
      </c>
      <c r="H121" s="55">
        <f>((Produção!H119*PreçoLivre!H121*(1-Plan1!$B$11)+H$1*Plan1!$E$16)-H$2-H$3)*H$4</f>
        <v>6632885.7648325097</v>
      </c>
      <c r="I121" s="55">
        <f>((Produção!I119*PreçoLivre!I121*(1-Plan1!$B$11)+I$1*Plan1!$E$16)-I$2-I$3)*I$4</f>
        <v>5724437.2408301681</v>
      </c>
      <c r="J121" s="55">
        <f>((Produção!J119*PreçoLivre!J121*(1-Plan1!$B$11)+J$1*Plan1!$E$16)-J$2-J$3)*J$4</f>
        <v>4835954.8219706519</v>
      </c>
      <c r="K121" s="55">
        <f>((Produção!K119*PreçoLivre!K121*(1-Plan1!$B$11)+K$1*Plan1!$E$16)-K$2-K$3)*K$4</f>
        <v>4743937.434983301</v>
      </c>
      <c r="L121" s="55">
        <f>((Produção!L119*PreçoLivre!L121*(1-Plan1!$B$11)+L$1*Plan1!$E$16)-L$2-L$3)*L$4</f>
        <v>4614874.7702269396</v>
      </c>
      <c r="M121" s="55">
        <f>((Produção!M119*PreçoLivre!M121*(1-Plan1!$B$11)+M$1*Plan1!$E$16)-M$2-M$3)*M$4</f>
        <v>4192414.205994036</v>
      </c>
      <c r="N121" s="55">
        <f>((Produção!N119*PreçoLivre!N121*(1-Plan1!$B$11)+N$1*Plan1!$E$16)-N$2-N$3)*N$4</f>
        <v>4001280.1842778693</v>
      </c>
      <c r="O121" s="55">
        <f>((Produção!O119*PreçoLivre!O121*(1-Plan1!$B$11)+O$1*Plan1!$E$16)-O$2-O$3)*O$4</f>
        <v>3823374.0321356165</v>
      </c>
      <c r="P121" s="55">
        <f>((Produção!P119*PreçoLivre!P121*(1-Plan1!$B$11)+P$1*Plan1!$E$16)-P$2-P$3)*P$4</f>
        <v>3343809.6565822298</v>
      </c>
      <c r="Q121" s="55">
        <f>((Produção!Q119*PreçoLivre!Q121*(1-Plan1!$B$11)+Q$1*Plan1!$E$16)-Q$2-Q$3)*Q$4</f>
        <v>3102973.3190575344</v>
      </c>
      <c r="R121" s="55">
        <f>((Produção!R119*PreçoLivre!R121*(1-Plan1!$B$11)+R$1*Plan1!$E$16)-R$2-R$3)*R$4</f>
        <v>2856399.6777135488</v>
      </c>
      <c r="S121" s="55">
        <f>((Produção!S119*PreçoLivre!S121*(1-Plan1!$B$11)+S$1*Plan1!$E$16)-S$2-S$3)*S$4</f>
        <v>2483885.9489936777</v>
      </c>
      <c r="T121" s="55">
        <f>((Produção!T119*PreçoLivre!T121*(1-Plan1!$B$11)+T$1*Plan1!$E$16)-T$2-T$3)*T$4</f>
        <v>2352777.0070208898</v>
      </c>
      <c r="U121" s="55">
        <f>((Produção!U119*PreçoLivre!U121*(1-Plan1!$B$11)+U$1*Plan1!$E$16)-U$2-U$3)*U$4</f>
        <v>2290929.2906316184</v>
      </c>
      <c r="V121" s="55">
        <f>((Produção!V119*PreçoLivre!V121*(1-Plan1!$B$11)+V$1*Plan1!$E$16)-V$2-V$3)*V$4</f>
        <v>2005639.2388464042</v>
      </c>
      <c r="W121" s="55"/>
    </row>
    <row r="122" spans="1:23" x14ac:dyDescent="0.25">
      <c r="A122" s="55">
        <f t="shared" si="1"/>
        <v>73793281.272347361</v>
      </c>
      <c r="B122" s="56">
        <v>117</v>
      </c>
      <c r="C122" s="55">
        <f>((Produção!C120*PreçoLivre!C122*(1-Plan1!$B$11)+C$1*Plan1!$E$16)-C$2-C$3)*C$4</f>
        <v>8603674.6193499193</v>
      </c>
      <c r="D122" s="55">
        <f>((Produção!D120*PreçoLivre!D122*(1-Plan1!$B$11)+D$1*Plan1!$E$16)-D$2-D$3)*D$4</f>
        <v>7557033.3244044343</v>
      </c>
      <c r="E122" s="55">
        <f>((Produção!E120*PreçoLivre!E122*(1-Plan1!$B$11)+E$1*Plan1!$E$16)-E$2-E$3)*E$4</f>
        <v>6755901.9045710154</v>
      </c>
      <c r="F122" s="55">
        <f>((Produção!F120*PreçoLivre!F122*(1-Plan1!$B$11)+F$1*Plan1!$E$16)-F$2-F$3)*F$4</f>
        <v>5834414.8175767027</v>
      </c>
      <c r="G122" s="55">
        <f>((Produção!G120*PreçoLivre!G122*(1-Plan1!$B$11)+G$1*Plan1!$E$16)-G$2-G$3)*G$4</f>
        <v>5227552.6714444067</v>
      </c>
      <c r="H122" s="55">
        <f>((Produção!H120*PreçoLivre!H122*(1-Plan1!$B$11)+H$1*Plan1!$E$16)-H$2-H$3)*H$4</f>
        <v>4889266.0325374603</v>
      </c>
      <c r="I122" s="55">
        <f>((Produção!I120*PreçoLivre!I122*(1-Plan1!$B$11)+I$1*Plan1!$E$16)-I$2-I$3)*I$4</f>
        <v>4282342.6078947466</v>
      </c>
      <c r="J122" s="55">
        <f>((Produção!J120*PreçoLivre!J122*(1-Plan1!$B$11)+J$1*Plan1!$E$16)-J$2-J$3)*J$4</f>
        <v>3618201.1192538366</v>
      </c>
      <c r="K122" s="55">
        <f>((Produção!K120*PreçoLivre!K122*(1-Plan1!$B$11)+K$1*Plan1!$E$16)-K$2-K$3)*K$4</f>
        <v>3295619.0386603833</v>
      </c>
      <c r="L122" s="55">
        <f>((Produção!L120*PreçoLivre!L122*(1-Plan1!$B$11)+L$1*Plan1!$E$16)-L$2-L$3)*L$4</f>
        <v>3199490.5365841389</v>
      </c>
      <c r="M122" s="55">
        <f>((Produção!M120*PreçoLivre!M122*(1-Plan1!$B$11)+M$1*Plan1!$E$16)-M$2-M$3)*M$4</f>
        <v>2843205.351072052</v>
      </c>
      <c r="N122" s="55">
        <f>((Produção!N120*PreçoLivre!N122*(1-Plan1!$B$11)+N$1*Plan1!$E$16)-N$2-N$3)*N$4</f>
        <v>2944936.6516803764</v>
      </c>
      <c r="O122" s="55">
        <f>((Produção!O120*PreçoLivre!O122*(1-Plan1!$B$11)+O$1*Plan1!$E$16)-O$2-O$3)*O$4</f>
        <v>2611739.8400244974</v>
      </c>
      <c r="P122" s="55">
        <f>((Produção!P120*PreçoLivre!P122*(1-Plan1!$B$11)+P$1*Plan1!$E$16)-P$2-P$3)*P$4</f>
        <v>2186298.37268655</v>
      </c>
      <c r="Q122" s="55">
        <f>((Produção!Q120*PreçoLivre!Q122*(1-Plan1!$B$11)+Q$1*Plan1!$E$16)-Q$2-Q$3)*Q$4</f>
        <v>2007520.4441656212</v>
      </c>
      <c r="R122" s="55">
        <f>((Produção!R120*PreçoLivre!R122*(1-Plan1!$B$11)+R$1*Plan1!$E$16)-R$2-R$3)*R$4</f>
        <v>1880371.5072349086</v>
      </c>
      <c r="S122" s="55">
        <f>((Produção!S120*PreçoLivre!S122*(1-Plan1!$B$11)+S$1*Plan1!$E$16)-S$2-S$3)*S$4</f>
        <v>1785401.0389871264</v>
      </c>
      <c r="T122" s="55">
        <f>((Produção!T120*PreçoLivre!T122*(1-Plan1!$B$11)+T$1*Plan1!$E$16)-T$2-T$3)*T$4</f>
        <v>1513291.6862529088</v>
      </c>
      <c r="U122" s="55">
        <f>((Produção!U120*PreçoLivre!U122*(1-Plan1!$B$11)+U$1*Plan1!$E$16)-U$2-U$3)*U$4</f>
        <v>1459837.1920287565</v>
      </c>
      <c r="V122" s="55">
        <f>((Produção!V120*PreçoLivre!V122*(1-Plan1!$B$11)+V$1*Plan1!$E$16)-V$2-V$3)*V$4</f>
        <v>1297182.5159375025</v>
      </c>
      <c r="W122" s="55"/>
    </row>
    <row r="123" spans="1:23" x14ac:dyDescent="0.25">
      <c r="A123" s="55">
        <f t="shared" si="1"/>
        <v>80337975.845864281</v>
      </c>
      <c r="B123" s="56">
        <v>118</v>
      </c>
      <c r="C123" s="55">
        <f>((Produção!C121*PreçoLivre!C123*(1-Plan1!$B$11)+C$1*Plan1!$E$16)-C$2-C$3)*C$4</f>
        <v>8623482.6053265873</v>
      </c>
      <c r="D123" s="55">
        <f>((Produção!D121*PreçoLivre!D123*(1-Plan1!$B$11)+D$1*Plan1!$E$16)-D$2-D$3)*D$4</f>
        <v>8480406.3772872444</v>
      </c>
      <c r="E123" s="55">
        <f>((Produção!E121*PreçoLivre!E123*(1-Plan1!$B$11)+E$1*Plan1!$E$16)-E$2-E$3)*E$4</f>
        <v>8130172.703410971</v>
      </c>
      <c r="F123" s="55">
        <f>((Produção!F121*PreçoLivre!F123*(1-Plan1!$B$11)+F$1*Plan1!$E$16)-F$2-F$3)*F$4</f>
        <v>7404698.097852041</v>
      </c>
      <c r="G123" s="55">
        <f>((Produção!G121*PreçoLivre!G123*(1-Plan1!$B$11)+G$1*Plan1!$E$16)-G$2-G$3)*G$4</f>
        <v>6005909.4498000257</v>
      </c>
      <c r="H123" s="55">
        <f>((Produção!H121*PreçoLivre!H123*(1-Plan1!$B$11)+H$1*Plan1!$E$16)-H$2-H$3)*H$4</f>
        <v>5164582.6393015739</v>
      </c>
      <c r="I123" s="55">
        <f>((Produção!I121*PreçoLivre!I123*(1-Plan1!$B$11)+I$1*Plan1!$E$16)-I$2-I$3)*I$4</f>
        <v>4454994.2412746679</v>
      </c>
      <c r="J123" s="55">
        <f>((Produção!J121*PreçoLivre!J123*(1-Plan1!$B$11)+J$1*Plan1!$E$16)-J$2-J$3)*J$4</f>
        <v>4467406.0216422183</v>
      </c>
      <c r="K123" s="55">
        <f>((Produção!K121*PreçoLivre!K123*(1-Plan1!$B$11)+K$1*Plan1!$E$16)-K$2-K$3)*K$4</f>
        <v>4217601.611439799</v>
      </c>
      <c r="L123" s="55">
        <f>((Produção!L121*PreçoLivre!L123*(1-Plan1!$B$11)+L$1*Plan1!$E$16)-L$2-L$3)*L$4</f>
        <v>3699094.0072048372</v>
      </c>
      <c r="M123" s="55">
        <f>((Produção!M121*PreçoLivre!M123*(1-Plan1!$B$11)+M$1*Plan1!$E$16)-M$2-M$3)*M$4</f>
        <v>3352678.0005835616</v>
      </c>
      <c r="N123" s="55">
        <f>((Produção!N121*PreçoLivre!N123*(1-Plan1!$B$11)+N$1*Plan1!$E$16)-N$2-N$3)*N$4</f>
        <v>2847786.3631340028</v>
      </c>
      <c r="O123" s="55">
        <f>((Produção!O121*PreçoLivre!O123*(1-Plan1!$B$11)+O$1*Plan1!$E$16)-O$2-O$3)*O$4</f>
        <v>2456068.8443387831</v>
      </c>
      <c r="P123" s="55">
        <f>((Produção!P121*PreçoLivre!P123*(1-Plan1!$B$11)+P$1*Plan1!$E$16)-P$2-P$3)*P$4</f>
        <v>2211826.602584207</v>
      </c>
      <c r="Q123" s="55">
        <f>((Produção!Q121*PreçoLivre!Q123*(1-Plan1!$B$11)+Q$1*Plan1!$E$16)-Q$2-Q$3)*Q$4</f>
        <v>2058695.2882357079</v>
      </c>
      <c r="R123" s="55">
        <f>((Produção!R121*PreçoLivre!R123*(1-Plan1!$B$11)+R$1*Plan1!$E$16)-R$2-R$3)*R$4</f>
        <v>1803310.8837755399</v>
      </c>
      <c r="S123" s="55">
        <f>((Produção!S121*PreçoLivre!S123*(1-Plan1!$B$11)+S$1*Plan1!$E$16)-S$2-S$3)*S$4</f>
        <v>1617763.3066176667</v>
      </c>
      <c r="T123" s="55">
        <f>((Produção!T121*PreçoLivre!T123*(1-Plan1!$B$11)+T$1*Plan1!$E$16)-T$2-T$3)*T$4</f>
        <v>1328930.1083988468</v>
      </c>
      <c r="U123" s="55">
        <f>((Produção!U121*PreçoLivre!U123*(1-Plan1!$B$11)+U$1*Plan1!$E$16)-U$2-U$3)*U$4</f>
        <v>1140060.7270950291</v>
      </c>
      <c r="V123" s="55">
        <f>((Produção!V121*PreçoLivre!V123*(1-Plan1!$B$11)+V$1*Plan1!$E$16)-V$2-V$3)*V$4</f>
        <v>872507.96656096959</v>
      </c>
      <c r="W123" s="55"/>
    </row>
    <row r="124" spans="1:23" x14ac:dyDescent="0.25">
      <c r="A124" s="55">
        <f t="shared" si="1"/>
        <v>71687374.059619159</v>
      </c>
      <c r="B124" s="56">
        <v>119</v>
      </c>
      <c r="C124" s="55">
        <f>((Produção!C122*PreçoLivre!C124*(1-Plan1!$B$11)+C$1*Plan1!$E$16)-C$2-C$3)*C$4</f>
        <v>8327025.500667097</v>
      </c>
      <c r="D124" s="55">
        <f>((Produção!D122*PreçoLivre!D124*(1-Plan1!$B$11)+D$1*Plan1!$E$16)-D$2-D$3)*D$4</f>
        <v>7518893.569980436</v>
      </c>
      <c r="E124" s="55">
        <f>((Produção!E122*PreçoLivre!E124*(1-Plan1!$B$11)+E$1*Plan1!$E$16)-E$2-E$3)*E$4</f>
        <v>6133851.5933878487</v>
      </c>
      <c r="F124" s="55">
        <f>((Produção!F122*PreçoLivre!F124*(1-Plan1!$B$11)+F$1*Plan1!$E$16)-F$2-F$3)*F$4</f>
        <v>5615761.366465806</v>
      </c>
      <c r="G124" s="55">
        <f>((Produção!G122*PreçoLivre!G124*(1-Plan1!$B$11)+G$1*Plan1!$E$16)-G$2-G$3)*G$4</f>
        <v>5309992.3435405064</v>
      </c>
      <c r="H124" s="55">
        <f>((Produção!H122*PreçoLivre!H124*(1-Plan1!$B$11)+H$1*Plan1!$E$16)-H$2-H$3)*H$4</f>
        <v>5282056.0317872446</v>
      </c>
      <c r="I124" s="55">
        <f>((Produção!I122*PreçoLivre!I124*(1-Plan1!$B$11)+I$1*Plan1!$E$16)-I$2-I$3)*I$4</f>
        <v>4716419.3780938787</v>
      </c>
      <c r="J124" s="55">
        <f>((Produção!J122*PreçoLivre!J124*(1-Plan1!$B$11)+J$1*Plan1!$E$16)-J$2-J$3)*J$4</f>
        <v>4079973.7808799404</v>
      </c>
      <c r="K124" s="55">
        <f>((Produção!K122*PreçoLivre!K124*(1-Plan1!$B$11)+K$1*Plan1!$E$16)-K$2-K$3)*K$4</f>
        <v>3727833.9666973371</v>
      </c>
      <c r="L124" s="55">
        <f>((Produção!L122*PreçoLivre!L124*(1-Plan1!$B$11)+L$1*Plan1!$E$16)-L$2-L$3)*L$4</f>
        <v>3208555.9497963465</v>
      </c>
      <c r="M124" s="55">
        <f>((Produção!M122*PreçoLivre!M124*(1-Plan1!$B$11)+M$1*Plan1!$E$16)-M$2-M$3)*M$4</f>
        <v>2911075.146378018</v>
      </c>
      <c r="N124" s="55">
        <f>((Produção!N122*PreçoLivre!N124*(1-Plan1!$B$11)+N$1*Plan1!$E$16)-N$2-N$3)*N$4</f>
        <v>2458612.0827114233</v>
      </c>
      <c r="O124" s="55">
        <f>((Produção!O122*PreçoLivre!O124*(1-Plan1!$B$11)+O$1*Plan1!$E$16)-O$2-O$3)*O$4</f>
        <v>2316717.0578668113</v>
      </c>
      <c r="P124" s="55">
        <f>((Produção!P122*PreçoLivre!P124*(1-Plan1!$B$11)+P$1*Plan1!$E$16)-P$2-P$3)*P$4</f>
        <v>1881038.7728133532</v>
      </c>
      <c r="Q124" s="55">
        <f>((Produção!Q122*PreçoLivre!Q124*(1-Plan1!$B$11)+Q$1*Plan1!$E$16)-Q$2-Q$3)*Q$4</f>
        <v>1822368.7816790843</v>
      </c>
      <c r="R124" s="55">
        <f>((Produção!R122*PreçoLivre!R124*(1-Plan1!$B$11)+R$1*Plan1!$E$16)-R$2-R$3)*R$4</f>
        <v>1689922.3739506674</v>
      </c>
      <c r="S124" s="55">
        <f>((Produção!S122*PreçoLivre!S124*(1-Plan1!$B$11)+S$1*Plan1!$E$16)-S$2-S$3)*S$4</f>
        <v>1475729.9363116436</v>
      </c>
      <c r="T124" s="55">
        <f>((Produção!T122*PreçoLivre!T124*(1-Plan1!$B$11)+T$1*Plan1!$E$16)-T$2-T$3)*T$4</f>
        <v>1259759.1759952006</v>
      </c>
      <c r="U124" s="55">
        <f>((Produção!U122*PreçoLivre!U124*(1-Plan1!$B$11)+U$1*Plan1!$E$16)-U$2-U$3)*U$4</f>
        <v>1060363.5692496835</v>
      </c>
      <c r="V124" s="55">
        <f>((Produção!V122*PreçoLivre!V124*(1-Plan1!$B$11)+V$1*Plan1!$E$16)-V$2-V$3)*V$4</f>
        <v>891423.68136683665</v>
      </c>
      <c r="W124" s="55"/>
    </row>
    <row r="125" spans="1:23" x14ac:dyDescent="0.25">
      <c r="A125" s="55">
        <f t="shared" si="1"/>
        <v>81401056.36476472</v>
      </c>
      <c r="B125" s="56">
        <v>120</v>
      </c>
      <c r="C125" s="55">
        <f>((Produção!C123*PreçoLivre!C125*(1-Plan1!$B$11)+C$1*Plan1!$E$16)-C$2-C$3)*C$4</f>
        <v>8704518.2437729202</v>
      </c>
      <c r="D125" s="55">
        <f>((Produção!D123*PreçoLivre!D125*(1-Plan1!$B$11)+D$1*Plan1!$E$16)-D$2-D$3)*D$4</f>
        <v>8575517.3203409817</v>
      </c>
      <c r="E125" s="55">
        <f>((Produção!E123*PreçoLivre!E125*(1-Plan1!$B$11)+E$1*Plan1!$E$16)-E$2-E$3)*E$4</f>
        <v>7279819.0409959955</v>
      </c>
      <c r="F125" s="55">
        <f>((Produção!F123*PreçoLivre!F125*(1-Plan1!$B$11)+F$1*Plan1!$E$16)-F$2-F$3)*F$4</f>
        <v>5996921.4586498616</v>
      </c>
      <c r="G125" s="55">
        <f>((Produção!G123*PreçoLivre!G125*(1-Plan1!$B$11)+G$1*Plan1!$E$16)-G$2-G$3)*G$4</f>
        <v>5299390.8125985656</v>
      </c>
      <c r="H125" s="55">
        <f>((Produção!H123*PreçoLivre!H125*(1-Plan1!$B$11)+H$1*Plan1!$E$16)-H$2-H$3)*H$4</f>
        <v>5200059.9852116639</v>
      </c>
      <c r="I125" s="55">
        <f>((Produção!I123*PreçoLivre!I125*(1-Plan1!$B$11)+I$1*Plan1!$E$16)-I$2-I$3)*I$4</f>
        <v>4786398.4575738814</v>
      </c>
      <c r="J125" s="55">
        <f>((Produção!J123*PreçoLivre!J125*(1-Plan1!$B$11)+J$1*Plan1!$E$16)-J$2-J$3)*J$4</f>
        <v>4304423.7361413334</v>
      </c>
      <c r="K125" s="55">
        <f>((Produção!K123*PreçoLivre!K125*(1-Plan1!$B$11)+K$1*Plan1!$E$16)-K$2-K$3)*K$4</f>
        <v>4047006.5888691191</v>
      </c>
      <c r="L125" s="55">
        <f>((Produção!L123*PreçoLivre!L125*(1-Plan1!$B$11)+L$1*Plan1!$E$16)-L$2-L$3)*L$4</f>
        <v>3800535.9711091053</v>
      </c>
      <c r="M125" s="55">
        <f>((Produção!M123*PreçoLivre!M125*(1-Plan1!$B$11)+M$1*Plan1!$E$16)-M$2-M$3)*M$4</f>
        <v>3628135.9930629185</v>
      </c>
      <c r="N125" s="55">
        <f>((Produção!N123*PreçoLivre!N125*(1-Plan1!$B$11)+N$1*Plan1!$E$16)-N$2-N$3)*N$4</f>
        <v>3099633.9939374863</v>
      </c>
      <c r="O125" s="55">
        <f>((Produção!O123*PreçoLivre!O125*(1-Plan1!$B$11)+O$1*Plan1!$E$16)-O$2-O$3)*O$4</f>
        <v>2708982.9351322493</v>
      </c>
      <c r="P125" s="55">
        <f>((Produção!P123*PreçoLivre!P125*(1-Plan1!$B$11)+P$1*Plan1!$E$16)-P$2-P$3)*P$4</f>
        <v>2487342.2921690438</v>
      </c>
      <c r="Q125" s="55">
        <f>((Produção!Q123*PreçoLivre!Q125*(1-Plan1!$B$11)+Q$1*Plan1!$E$16)-Q$2-Q$3)*Q$4</f>
        <v>2357978.9309093142</v>
      </c>
      <c r="R125" s="55">
        <f>((Produção!R123*PreçoLivre!R125*(1-Plan1!$B$11)+R$1*Plan1!$E$16)-R$2-R$3)*R$4</f>
        <v>2078918.8008758826</v>
      </c>
      <c r="S125" s="55">
        <f>((Produção!S123*PreçoLivre!S125*(1-Plan1!$B$11)+S$1*Plan1!$E$16)-S$2-S$3)*S$4</f>
        <v>2038270.7983817609</v>
      </c>
      <c r="T125" s="55">
        <f>((Produção!T123*PreçoLivre!T125*(1-Plan1!$B$11)+T$1*Plan1!$E$16)-T$2-T$3)*T$4</f>
        <v>1949731.0797778943</v>
      </c>
      <c r="U125" s="55">
        <f>((Produção!U123*PreçoLivre!U125*(1-Plan1!$B$11)+U$1*Plan1!$E$16)-U$2-U$3)*U$4</f>
        <v>1626654.7978209956</v>
      </c>
      <c r="V125" s="55">
        <f>((Produção!V123*PreçoLivre!V125*(1-Plan1!$B$11)+V$1*Plan1!$E$16)-V$2-V$3)*V$4</f>
        <v>1430815.1274337266</v>
      </c>
      <c r="W125" s="55"/>
    </row>
    <row r="126" spans="1:23" x14ac:dyDescent="0.25">
      <c r="A126" s="55">
        <f t="shared" si="1"/>
        <v>66638454.183062233</v>
      </c>
      <c r="B126" s="56">
        <v>121</v>
      </c>
      <c r="C126" s="55">
        <f>((Produção!C124*PreçoLivre!C126*(1-Plan1!$B$11)+C$1*Plan1!$E$16)-C$2-C$3)*C$4</f>
        <v>7717027.9432904096</v>
      </c>
      <c r="D126" s="55">
        <f>((Produção!D124*PreçoLivre!D126*(1-Plan1!$B$11)+D$1*Plan1!$E$16)-D$2-D$3)*D$4</f>
        <v>6989408.4393640375</v>
      </c>
      <c r="E126" s="55">
        <f>((Produção!E124*PreçoLivre!E126*(1-Plan1!$B$11)+E$1*Plan1!$E$16)-E$2-E$3)*E$4</f>
        <v>6419754.3053116938</v>
      </c>
      <c r="F126" s="55">
        <f>((Produção!F124*PreçoLivre!F126*(1-Plan1!$B$11)+F$1*Plan1!$E$16)-F$2-F$3)*F$4</f>
        <v>5534163.6717997631</v>
      </c>
      <c r="G126" s="55">
        <f>((Produção!G124*PreçoLivre!G126*(1-Plan1!$B$11)+G$1*Plan1!$E$16)-G$2-G$3)*G$4</f>
        <v>5000659.0802681595</v>
      </c>
      <c r="H126" s="55">
        <f>((Produção!H124*PreçoLivre!H126*(1-Plan1!$B$11)+H$1*Plan1!$E$16)-H$2-H$3)*H$4</f>
        <v>4136324.374230674</v>
      </c>
      <c r="I126" s="55">
        <f>((Produção!I124*PreçoLivre!I126*(1-Plan1!$B$11)+I$1*Plan1!$E$16)-I$2-I$3)*I$4</f>
        <v>3728476.2196882688</v>
      </c>
      <c r="J126" s="55">
        <f>((Produção!J124*PreçoLivre!J126*(1-Plan1!$B$11)+J$1*Plan1!$E$16)-J$2-J$3)*J$4</f>
        <v>3253985.7190631302</v>
      </c>
      <c r="K126" s="55">
        <f>((Produção!K124*PreçoLivre!K126*(1-Plan1!$B$11)+K$1*Plan1!$E$16)-K$2-K$3)*K$4</f>
        <v>2896440.057654554</v>
      </c>
      <c r="L126" s="55">
        <f>((Produção!L124*PreçoLivre!L126*(1-Plan1!$B$11)+L$1*Plan1!$E$16)-L$2-L$3)*L$4</f>
        <v>2828447.975783024</v>
      </c>
      <c r="M126" s="55">
        <f>((Produção!M124*PreçoLivre!M126*(1-Plan1!$B$11)+M$1*Plan1!$E$16)-M$2-M$3)*M$4</f>
        <v>2681622.5396888573</v>
      </c>
      <c r="N126" s="55">
        <f>((Produção!N124*PreçoLivre!N126*(1-Plan1!$B$11)+N$1*Plan1!$E$16)-N$2-N$3)*N$4</f>
        <v>2428829.4350313637</v>
      </c>
      <c r="O126" s="55">
        <f>((Produção!O124*PreçoLivre!O126*(1-Plan1!$B$11)+O$1*Plan1!$E$16)-O$2-O$3)*O$4</f>
        <v>2122102.7617559885</v>
      </c>
      <c r="P126" s="55">
        <f>((Produção!P124*PreçoLivre!P126*(1-Plan1!$B$11)+P$1*Plan1!$E$16)-P$2-P$3)*P$4</f>
        <v>2061223.3626726628</v>
      </c>
      <c r="Q126" s="55">
        <f>((Produção!Q124*PreçoLivre!Q126*(1-Plan1!$B$11)+Q$1*Plan1!$E$16)-Q$2-Q$3)*Q$4</f>
        <v>1814702.1610919153</v>
      </c>
      <c r="R126" s="55">
        <f>((Produção!R124*PreçoLivre!R126*(1-Plan1!$B$11)+R$1*Plan1!$E$16)-R$2-R$3)*R$4</f>
        <v>1581627.8667812315</v>
      </c>
      <c r="S126" s="55">
        <f>((Produção!S124*PreçoLivre!S126*(1-Plan1!$B$11)+S$1*Plan1!$E$16)-S$2-S$3)*S$4</f>
        <v>1555220.4142281341</v>
      </c>
      <c r="T126" s="55">
        <f>((Produção!T124*PreçoLivre!T126*(1-Plan1!$B$11)+T$1*Plan1!$E$16)-T$2-T$3)*T$4</f>
        <v>1473187.522775413</v>
      </c>
      <c r="U126" s="55">
        <f>((Produção!U124*PreçoLivre!U126*(1-Plan1!$B$11)+U$1*Plan1!$E$16)-U$2-U$3)*U$4</f>
        <v>1326935.6115024881</v>
      </c>
      <c r="V126" s="55">
        <f>((Produção!V124*PreçoLivre!V126*(1-Plan1!$B$11)+V$1*Plan1!$E$16)-V$2-V$3)*V$4</f>
        <v>1088314.721080465</v>
      </c>
      <c r="W126" s="55"/>
    </row>
    <row r="127" spans="1:23" x14ac:dyDescent="0.25">
      <c r="A127" s="55">
        <f t="shared" si="1"/>
        <v>79467621.485788941</v>
      </c>
      <c r="B127" s="56">
        <v>122</v>
      </c>
      <c r="C127" s="55">
        <f>((Produção!C125*PreçoLivre!C127*(1-Plan1!$B$11)+C$1*Plan1!$E$16)-C$2-C$3)*C$4</f>
        <v>8345005.4432590138</v>
      </c>
      <c r="D127" s="55">
        <f>((Produção!D125*PreçoLivre!D127*(1-Plan1!$B$11)+D$1*Plan1!$E$16)-D$2-D$3)*D$4</f>
        <v>7839337.0495020589</v>
      </c>
      <c r="E127" s="55">
        <f>((Produção!E125*PreçoLivre!E127*(1-Plan1!$B$11)+E$1*Plan1!$E$16)-E$2-E$3)*E$4</f>
        <v>6709171.4228655864</v>
      </c>
      <c r="F127" s="55">
        <f>((Produção!F125*PreçoLivre!F127*(1-Plan1!$B$11)+F$1*Plan1!$E$16)-F$2-F$3)*F$4</f>
        <v>6052743.5309615638</v>
      </c>
      <c r="G127" s="55">
        <f>((Produção!G125*PreçoLivre!G127*(1-Plan1!$B$11)+G$1*Plan1!$E$16)-G$2-G$3)*G$4</f>
        <v>5198209.0124786077</v>
      </c>
      <c r="H127" s="55">
        <f>((Produção!H125*PreçoLivre!H127*(1-Plan1!$B$11)+H$1*Plan1!$E$16)-H$2-H$3)*H$4</f>
        <v>4907362.1688850308</v>
      </c>
      <c r="I127" s="55">
        <f>((Produção!I125*PreçoLivre!I127*(1-Plan1!$B$11)+I$1*Plan1!$E$16)-I$2-I$3)*I$4</f>
        <v>4137602.190795945</v>
      </c>
      <c r="J127" s="55">
        <f>((Produção!J125*PreçoLivre!J127*(1-Plan1!$B$11)+J$1*Plan1!$E$16)-J$2-J$3)*J$4</f>
        <v>3908283.997826389</v>
      </c>
      <c r="K127" s="55">
        <f>((Produção!K125*PreçoLivre!K127*(1-Plan1!$B$11)+K$1*Plan1!$E$16)-K$2-K$3)*K$4</f>
        <v>3752948.8928685077</v>
      </c>
      <c r="L127" s="55">
        <f>((Produção!L125*PreçoLivre!L127*(1-Plan1!$B$11)+L$1*Plan1!$E$16)-L$2-L$3)*L$4</f>
        <v>3525904.0008578934</v>
      </c>
      <c r="M127" s="55">
        <f>((Produção!M125*PreçoLivre!M127*(1-Plan1!$B$11)+M$1*Plan1!$E$16)-M$2-M$3)*M$4</f>
        <v>3501640.6121835657</v>
      </c>
      <c r="N127" s="55">
        <f>((Produção!N125*PreçoLivre!N127*(1-Plan1!$B$11)+N$1*Plan1!$E$16)-N$2-N$3)*N$4</f>
        <v>3233521.345611373</v>
      </c>
      <c r="O127" s="55">
        <f>((Produção!O125*PreçoLivre!O127*(1-Plan1!$B$11)+O$1*Plan1!$E$16)-O$2-O$3)*O$4</f>
        <v>3228480.5915857404</v>
      </c>
      <c r="P127" s="55">
        <f>((Produção!P125*PreçoLivre!P127*(1-Plan1!$B$11)+P$1*Plan1!$E$16)-P$2-P$3)*P$4</f>
        <v>3106724.2433369737</v>
      </c>
      <c r="Q127" s="55">
        <f>((Produção!Q125*PreçoLivre!Q127*(1-Plan1!$B$11)+Q$1*Plan1!$E$16)-Q$2-Q$3)*Q$4</f>
        <v>2802061.8612795523</v>
      </c>
      <c r="R127" s="55">
        <f>((Produção!R125*PreçoLivre!R127*(1-Plan1!$B$11)+R$1*Plan1!$E$16)-R$2-R$3)*R$4</f>
        <v>2213030.2491410137</v>
      </c>
      <c r="S127" s="55">
        <f>((Produção!S125*PreçoLivre!S127*(1-Plan1!$B$11)+S$1*Plan1!$E$16)-S$2-S$3)*S$4</f>
        <v>2000293.4713695329</v>
      </c>
      <c r="T127" s="55">
        <f>((Produção!T125*PreçoLivre!T127*(1-Plan1!$B$11)+T$1*Plan1!$E$16)-T$2-T$3)*T$4</f>
        <v>1810595.8780271024</v>
      </c>
      <c r="U127" s="55">
        <f>((Produção!U125*PreçoLivre!U127*(1-Plan1!$B$11)+U$1*Plan1!$E$16)-U$2-U$3)*U$4</f>
        <v>1672585.0401023601</v>
      </c>
      <c r="V127" s="55">
        <f>((Produção!V125*PreçoLivre!V127*(1-Plan1!$B$11)+V$1*Plan1!$E$16)-V$2-V$3)*V$4</f>
        <v>1522120.4828511446</v>
      </c>
      <c r="W127" s="55"/>
    </row>
    <row r="128" spans="1:23" x14ac:dyDescent="0.25">
      <c r="A128" s="55">
        <f t="shared" si="1"/>
        <v>81239197.240204424</v>
      </c>
      <c r="B128" s="56">
        <v>123</v>
      </c>
      <c r="C128" s="55">
        <f>((Produção!C126*PreçoLivre!C128*(1-Plan1!$B$11)+C$1*Plan1!$E$16)-C$2-C$3)*C$4</f>
        <v>8833817.7222312316</v>
      </c>
      <c r="D128" s="55">
        <f>((Produção!D126*PreçoLivre!D128*(1-Plan1!$B$11)+D$1*Plan1!$E$16)-D$2-D$3)*D$4</f>
        <v>8955889.5876432117</v>
      </c>
      <c r="E128" s="55">
        <f>((Produção!E126*PreçoLivre!E128*(1-Plan1!$B$11)+E$1*Plan1!$E$16)-E$2-E$3)*E$4</f>
        <v>8045164.8557192674</v>
      </c>
      <c r="F128" s="55">
        <f>((Produção!F126*PreçoLivre!F128*(1-Plan1!$B$11)+F$1*Plan1!$E$16)-F$2-F$3)*F$4</f>
        <v>6797017.7022340186</v>
      </c>
      <c r="G128" s="55">
        <f>((Produção!G126*PreçoLivre!G128*(1-Plan1!$B$11)+G$1*Plan1!$E$16)-G$2-G$3)*G$4</f>
        <v>6114324.1002945509</v>
      </c>
      <c r="H128" s="55">
        <f>((Produção!H126*PreçoLivre!H128*(1-Plan1!$B$11)+H$1*Plan1!$E$16)-H$2-H$3)*H$4</f>
        <v>5753588.2852660296</v>
      </c>
      <c r="I128" s="55">
        <f>((Produção!I126*PreçoLivre!I128*(1-Plan1!$B$11)+I$1*Plan1!$E$16)-I$2-I$3)*I$4</f>
        <v>4789267.602123972</v>
      </c>
      <c r="J128" s="55">
        <f>((Produção!J126*PreçoLivre!J128*(1-Plan1!$B$11)+J$1*Plan1!$E$16)-J$2-J$3)*J$4</f>
        <v>4287817.7571661659</v>
      </c>
      <c r="K128" s="55">
        <f>((Produção!K126*PreçoLivre!K128*(1-Plan1!$B$11)+K$1*Plan1!$E$16)-K$2-K$3)*K$4</f>
        <v>3662094.5518256808</v>
      </c>
      <c r="L128" s="55">
        <f>((Produção!L126*PreçoLivre!L128*(1-Plan1!$B$11)+L$1*Plan1!$E$16)-L$2-L$3)*L$4</f>
        <v>2998545.3499424946</v>
      </c>
      <c r="M128" s="55">
        <f>((Produção!M126*PreçoLivre!M128*(1-Plan1!$B$11)+M$1*Plan1!$E$16)-M$2-M$3)*M$4</f>
        <v>2724818.0556131788</v>
      </c>
      <c r="N128" s="55">
        <f>((Produção!N126*PreçoLivre!N128*(1-Plan1!$B$11)+N$1*Plan1!$E$16)-N$2-N$3)*N$4</f>
        <v>2727626.9949971917</v>
      </c>
      <c r="O128" s="55">
        <f>((Produção!O126*PreçoLivre!O128*(1-Plan1!$B$11)+O$1*Plan1!$E$16)-O$2-O$3)*O$4</f>
        <v>2532553.6188504067</v>
      </c>
      <c r="P128" s="55">
        <f>((Produção!P126*PreçoLivre!P128*(1-Plan1!$B$11)+P$1*Plan1!$E$16)-P$2-P$3)*P$4</f>
        <v>2328733.9794714446</v>
      </c>
      <c r="Q128" s="55">
        <f>((Produção!Q126*PreçoLivre!Q128*(1-Plan1!$B$11)+Q$1*Plan1!$E$16)-Q$2-Q$3)*Q$4</f>
        <v>2182491.5732713272</v>
      </c>
      <c r="R128" s="55">
        <f>((Produção!R126*PreçoLivre!R128*(1-Plan1!$B$11)+R$1*Plan1!$E$16)-R$2-R$3)*R$4</f>
        <v>1868502.1483928293</v>
      </c>
      <c r="S128" s="55">
        <f>((Produção!S126*PreçoLivre!S128*(1-Plan1!$B$11)+S$1*Plan1!$E$16)-S$2-S$3)*S$4</f>
        <v>1864592.776071663</v>
      </c>
      <c r="T128" s="55">
        <f>((Produção!T126*PreçoLivre!T128*(1-Plan1!$B$11)+T$1*Plan1!$E$16)-T$2-T$3)*T$4</f>
        <v>1686763.5838459674</v>
      </c>
      <c r="U128" s="55">
        <f>((Produção!U126*PreçoLivre!U128*(1-Plan1!$B$11)+U$1*Plan1!$E$16)-U$2-U$3)*U$4</f>
        <v>1589567.7462901887</v>
      </c>
      <c r="V128" s="55">
        <f>((Produção!V126*PreçoLivre!V128*(1-Plan1!$B$11)+V$1*Plan1!$E$16)-V$2-V$3)*V$4</f>
        <v>1496019.248953589</v>
      </c>
      <c r="W128" s="55"/>
    </row>
    <row r="129" spans="1:23" x14ac:dyDescent="0.25">
      <c r="A129" s="55">
        <f t="shared" si="1"/>
        <v>71143464.629415885</v>
      </c>
      <c r="B129" s="56">
        <v>124</v>
      </c>
      <c r="C129" s="55">
        <f>((Produção!C127*PreçoLivre!C129*(1-Plan1!$B$11)+C$1*Plan1!$E$16)-C$2-C$3)*C$4</f>
        <v>8693065.2174882684</v>
      </c>
      <c r="D129" s="55">
        <f>((Produção!D127*PreçoLivre!D129*(1-Plan1!$B$11)+D$1*Plan1!$E$16)-D$2-D$3)*D$4</f>
        <v>7386708.5693364926</v>
      </c>
      <c r="E129" s="55">
        <f>((Produção!E127*PreçoLivre!E129*(1-Plan1!$B$11)+E$1*Plan1!$E$16)-E$2-E$3)*E$4</f>
        <v>6116150.9777298719</v>
      </c>
      <c r="F129" s="55">
        <f>((Produção!F127*PreçoLivre!F129*(1-Plan1!$B$11)+F$1*Plan1!$E$16)-F$2-F$3)*F$4</f>
        <v>5610533.4158697827</v>
      </c>
      <c r="G129" s="55">
        <f>((Produção!G127*PreçoLivre!G129*(1-Plan1!$B$11)+G$1*Plan1!$E$16)-G$2-G$3)*G$4</f>
        <v>4543321.0094631873</v>
      </c>
      <c r="H129" s="55">
        <f>((Produção!H127*PreçoLivre!H129*(1-Plan1!$B$11)+H$1*Plan1!$E$16)-H$2-H$3)*H$4</f>
        <v>4439771.847061255</v>
      </c>
      <c r="I129" s="55">
        <f>((Produção!I127*PreçoLivre!I129*(1-Plan1!$B$11)+I$1*Plan1!$E$16)-I$2-I$3)*I$4</f>
        <v>4195380.2516483087</v>
      </c>
      <c r="J129" s="55">
        <f>((Produção!J127*PreçoLivre!J129*(1-Plan1!$B$11)+J$1*Plan1!$E$16)-J$2-J$3)*J$4</f>
        <v>3829468.8736491073</v>
      </c>
      <c r="K129" s="55">
        <f>((Produção!K127*PreçoLivre!K129*(1-Plan1!$B$11)+K$1*Plan1!$E$16)-K$2-K$3)*K$4</f>
        <v>3144120.759474203</v>
      </c>
      <c r="L129" s="55">
        <f>((Produção!L127*PreçoLivre!L129*(1-Plan1!$B$11)+L$1*Plan1!$E$16)-L$2-L$3)*L$4</f>
        <v>2843595.0944136553</v>
      </c>
      <c r="M129" s="55">
        <f>((Produção!M127*PreçoLivre!M129*(1-Plan1!$B$11)+M$1*Plan1!$E$16)-M$2-M$3)*M$4</f>
        <v>2809079.375725646</v>
      </c>
      <c r="N129" s="55">
        <f>((Produção!N127*PreçoLivre!N129*(1-Plan1!$B$11)+N$1*Plan1!$E$16)-N$2-N$3)*N$4</f>
        <v>2562145.3308518212</v>
      </c>
      <c r="O129" s="55">
        <f>((Produção!O127*PreçoLivre!O129*(1-Plan1!$B$11)+O$1*Plan1!$E$16)-O$2-O$3)*O$4</f>
        <v>2365540.8954684464</v>
      </c>
      <c r="P129" s="55">
        <f>((Produção!P127*PreçoLivre!P129*(1-Plan1!$B$11)+P$1*Plan1!$E$16)-P$2-P$3)*P$4</f>
        <v>2357397.2477914663</v>
      </c>
      <c r="Q129" s="55">
        <f>((Produção!Q127*PreçoLivre!Q129*(1-Plan1!$B$11)+Q$1*Plan1!$E$16)-Q$2-Q$3)*Q$4</f>
        <v>2314360.5609599194</v>
      </c>
      <c r="R129" s="55">
        <f>((Produção!R127*PreçoLivre!R129*(1-Plan1!$B$11)+R$1*Plan1!$E$16)-R$2-R$3)*R$4</f>
        <v>2007097.6766756494</v>
      </c>
      <c r="S129" s="55">
        <f>((Produção!S127*PreçoLivre!S129*(1-Plan1!$B$11)+S$1*Plan1!$E$16)-S$2-S$3)*S$4</f>
        <v>1721598.7312491797</v>
      </c>
      <c r="T129" s="55">
        <f>((Produção!T127*PreçoLivre!T129*(1-Plan1!$B$11)+T$1*Plan1!$E$16)-T$2-T$3)*T$4</f>
        <v>1636616.8249531232</v>
      </c>
      <c r="U129" s="55">
        <f>((Produção!U127*PreçoLivre!U129*(1-Plan1!$B$11)+U$1*Plan1!$E$16)-U$2-U$3)*U$4</f>
        <v>1328604.7591997657</v>
      </c>
      <c r="V129" s="55">
        <f>((Produção!V127*PreçoLivre!V129*(1-Plan1!$B$11)+V$1*Plan1!$E$16)-V$2-V$3)*V$4</f>
        <v>1238907.2104067418</v>
      </c>
      <c r="W129" s="55"/>
    </row>
    <row r="130" spans="1:23" x14ac:dyDescent="0.25">
      <c r="A130" s="55">
        <f t="shared" si="1"/>
        <v>84467755.447452232</v>
      </c>
      <c r="B130" s="56">
        <v>125</v>
      </c>
      <c r="C130" s="55">
        <f>((Produção!C128*PreçoLivre!C130*(1-Plan1!$B$11)+C$1*Plan1!$E$16)-C$2-C$3)*C$4</f>
        <v>8725378.2199512944</v>
      </c>
      <c r="D130" s="55">
        <f>((Produção!D128*PreçoLivre!D130*(1-Plan1!$B$11)+D$1*Plan1!$E$16)-D$2-D$3)*D$4</f>
        <v>8422597.7910300437</v>
      </c>
      <c r="E130" s="55">
        <f>((Produção!E128*PreçoLivre!E130*(1-Plan1!$B$11)+E$1*Plan1!$E$16)-E$2-E$3)*E$4</f>
        <v>7732353.698907543</v>
      </c>
      <c r="F130" s="55">
        <f>((Produção!F128*PreçoLivre!F130*(1-Plan1!$B$11)+F$1*Plan1!$E$16)-F$2-F$3)*F$4</f>
        <v>6744492.7361544706</v>
      </c>
      <c r="G130" s="55">
        <f>((Produção!G128*PreçoLivre!G130*(1-Plan1!$B$11)+G$1*Plan1!$E$16)-G$2-G$3)*G$4</f>
        <v>5933443.5477230223</v>
      </c>
      <c r="H130" s="55">
        <f>((Produção!H128*PreçoLivre!H130*(1-Plan1!$B$11)+H$1*Plan1!$E$16)-H$2-H$3)*H$4</f>
        <v>5529977.386469746</v>
      </c>
      <c r="I130" s="55">
        <f>((Produção!I128*PreçoLivre!I130*(1-Plan1!$B$11)+I$1*Plan1!$E$16)-I$2-I$3)*I$4</f>
        <v>5139742.7251283694</v>
      </c>
      <c r="J130" s="55">
        <f>((Produção!J128*PreçoLivre!J130*(1-Plan1!$B$11)+J$1*Plan1!$E$16)-J$2-J$3)*J$4</f>
        <v>4925171.2858341159</v>
      </c>
      <c r="K130" s="55">
        <f>((Produção!K128*PreçoLivre!K130*(1-Plan1!$B$11)+K$1*Plan1!$E$16)-K$2-K$3)*K$4</f>
        <v>4632219.2681857301</v>
      </c>
      <c r="L130" s="55">
        <f>((Produção!L128*PreçoLivre!L130*(1-Plan1!$B$11)+L$1*Plan1!$E$16)-L$2-L$3)*L$4</f>
        <v>4378603.2613829589</v>
      </c>
      <c r="M130" s="55">
        <f>((Produção!M128*PreçoLivre!M130*(1-Plan1!$B$11)+M$1*Plan1!$E$16)-M$2-M$3)*M$4</f>
        <v>3647938.1682134685</v>
      </c>
      <c r="N130" s="55">
        <f>((Produção!N128*PreçoLivre!N130*(1-Plan1!$B$11)+N$1*Plan1!$E$16)-N$2-N$3)*N$4</f>
        <v>3132472.5968701527</v>
      </c>
      <c r="O130" s="55">
        <f>((Produção!O128*PreçoLivre!O130*(1-Plan1!$B$11)+O$1*Plan1!$E$16)-O$2-O$3)*O$4</f>
        <v>2626992.9240208901</v>
      </c>
      <c r="P130" s="55">
        <f>((Produção!P128*PreçoLivre!P130*(1-Plan1!$B$11)+P$1*Plan1!$E$16)-P$2-P$3)*P$4</f>
        <v>2416820.2092941231</v>
      </c>
      <c r="Q130" s="55">
        <f>((Produção!Q128*PreçoLivre!Q130*(1-Plan1!$B$11)+Q$1*Plan1!$E$16)-Q$2-Q$3)*Q$4</f>
        <v>2167586.0122531764</v>
      </c>
      <c r="R130" s="55">
        <f>((Produção!R128*PreçoLivre!R130*(1-Plan1!$B$11)+R$1*Plan1!$E$16)-R$2-R$3)*R$4</f>
        <v>2045526.1556374554</v>
      </c>
      <c r="S130" s="55">
        <f>((Produção!S128*PreçoLivre!S130*(1-Plan1!$B$11)+S$1*Plan1!$E$16)-S$2-S$3)*S$4</f>
        <v>1831923.4691326634</v>
      </c>
      <c r="T130" s="55">
        <f>((Produção!T128*PreçoLivre!T130*(1-Plan1!$B$11)+T$1*Plan1!$E$16)-T$2-T$3)*T$4</f>
        <v>1720182.9601409656</v>
      </c>
      <c r="U130" s="55">
        <f>((Produção!U128*PreçoLivre!U130*(1-Plan1!$B$11)+U$1*Plan1!$E$16)-U$2-U$3)*U$4</f>
        <v>1395690.1558130553</v>
      </c>
      <c r="V130" s="55">
        <f>((Produção!V128*PreçoLivre!V130*(1-Plan1!$B$11)+V$1*Plan1!$E$16)-V$2-V$3)*V$4</f>
        <v>1318642.8753089905</v>
      </c>
      <c r="W130" s="55"/>
    </row>
    <row r="131" spans="1:23" x14ac:dyDescent="0.25">
      <c r="A131" s="55">
        <f t="shared" si="1"/>
        <v>66087045.290388115</v>
      </c>
      <c r="B131" s="56">
        <v>126</v>
      </c>
      <c r="C131" s="55">
        <f>((Produção!C129*PreçoLivre!C131*(1-Plan1!$B$11)+C$1*Plan1!$E$16)-C$2-C$3)*C$4</f>
        <v>8459851.970745476</v>
      </c>
      <c r="D131" s="55">
        <f>((Produção!D129*PreçoLivre!D131*(1-Plan1!$B$11)+D$1*Plan1!$E$16)-D$2-D$3)*D$4</f>
        <v>7529012.6810333254</v>
      </c>
      <c r="E131" s="55">
        <f>((Produção!E129*PreçoLivre!E131*(1-Plan1!$B$11)+E$1*Plan1!$E$16)-E$2-E$3)*E$4</f>
        <v>6146977.9677782804</v>
      </c>
      <c r="F131" s="55">
        <f>((Produção!F129*PreçoLivre!F131*(1-Plan1!$B$11)+F$1*Plan1!$E$16)-F$2-F$3)*F$4</f>
        <v>5232727.2631066591</v>
      </c>
      <c r="G131" s="55">
        <f>((Produção!G129*PreçoLivre!G131*(1-Plan1!$B$11)+G$1*Plan1!$E$16)-G$2-G$3)*G$4</f>
        <v>4834720.1184055842</v>
      </c>
      <c r="H131" s="55">
        <f>((Produção!H129*PreçoLivre!H131*(1-Plan1!$B$11)+H$1*Plan1!$E$16)-H$2-H$3)*H$4</f>
        <v>3787333.2415728201</v>
      </c>
      <c r="I131" s="55">
        <f>((Produção!I129*PreçoLivre!I131*(1-Plan1!$B$11)+I$1*Plan1!$E$16)-I$2-I$3)*I$4</f>
        <v>3488374.8595823827</v>
      </c>
      <c r="J131" s="55">
        <f>((Produção!J129*PreçoLivre!J131*(1-Plan1!$B$11)+J$1*Plan1!$E$16)-J$2-J$3)*J$4</f>
        <v>3070138.0145144747</v>
      </c>
      <c r="K131" s="55">
        <f>((Produção!K129*PreçoLivre!K131*(1-Plan1!$B$11)+K$1*Plan1!$E$16)-K$2-K$3)*K$4</f>
        <v>3140884.0736951674</v>
      </c>
      <c r="L131" s="55">
        <f>((Produção!L129*PreçoLivre!L131*(1-Plan1!$B$11)+L$1*Plan1!$E$16)-L$2-L$3)*L$4</f>
        <v>2864486.0525372541</v>
      </c>
      <c r="M131" s="55">
        <f>((Produção!M129*PreçoLivre!M131*(1-Plan1!$B$11)+M$1*Plan1!$E$16)-M$2-M$3)*M$4</f>
        <v>2691282.1119678505</v>
      </c>
      <c r="N131" s="55">
        <f>((Produção!N129*PreçoLivre!N131*(1-Plan1!$B$11)+N$1*Plan1!$E$16)-N$2-N$3)*N$4</f>
        <v>2414350.6026813504</v>
      </c>
      <c r="O131" s="55">
        <f>((Produção!O129*PreçoLivre!O131*(1-Plan1!$B$11)+O$1*Plan1!$E$16)-O$2-O$3)*O$4</f>
        <v>2216436.6231178441</v>
      </c>
      <c r="P131" s="55">
        <f>((Produção!P129*PreçoLivre!P131*(1-Plan1!$B$11)+P$1*Plan1!$E$16)-P$2-P$3)*P$4</f>
        <v>2114511.3567273128</v>
      </c>
      <c r="Q131" s="55">
        <f>((Produção!Q129*PreçoLivre!Q131*(1-Plan1!$B$11)+Q$1*Plan1!$E$16)-Q$2-Q$3)*Q$4</f>
        <v>1695291.1015376246</v>
      </c>
      <c r="R131" s="55">
        <f>((Produção!R129*PreçoLivre!R131*(1-Plan1!$B$11)+R$1*Plan1!$E$16)-R$2-R$3)*R$4</f>
        <v>1660749.0441841008</v>
      </c>
      <c r="S131" s="55">
        <f>((Produção!S129*PreçoLivre!S131*(1-Plan1!$B$11)+S$1*Plan1!$E$16)-S$2-S$3)*S$4</f>
        <v>1458683.0928443039</v>
      </c>
      <c r="T131" s="55">
        <f>((Produção!T129*PreçoLivre!T131*(1-Plan1!$B$11)+T$1*Plan1!$E$16)-T$2-T$3)*T$4</f>
        <v>1229839.7655327544</v>
      </c>
      <c r="U131" s="55">
        <f>((Produção!U129*PreçoLivre!U131*(1-Plan1!$B$11)+U$1*Plan1!$E$16)-U$2-U$3)*U$4</f>
        <v>1095741.2173726489</v>
      </c>
      <c r="V131" s="55">
        <f>((Produção!V129*PreçoLivre!V131*(1-Plan1!$B$11)+V$1*Plan1!$E$16)-V$2-V$3)*V$4</f>
        <v>955654.1314508951</v>
      </c>
      <c r="W131" s="55"/>
    </row>
    <row r="132" spans="1:23" x14ac:dyDescent="0.25">
      <c r="A132" s="55">
        <f t="shared" si="1"/>
        <v>60220896.142358944</v>
      </c>
      <c r="B132" s="56">
        <v>127</v>
      </c>
      <c r="C132" s="55">
        <f>((Produção!C130*PreçoLivre!C132*(1-Plan1!$B$11)+C$1*Plan1!$E$16)-C$2-C$3)*C$4</f>
        <v>7822744.1577311018</v>
      </c>
      <c r="D132" s="55">
        <f>((Produção!D130*PreçoLivre!D132*(1-Plan1!$B$11)+D$1*Plan1!$E$16)-D$2-D$3)*D$4</f>
        <v>7197794.5076839356</v>
      </c>
      <c r="E132" s="55">
        <f>((Produção!E130*PreçoLivre!E132*(1-Plan1!$B$11)+E$1*Plan1!$E$16)-E$2-E$3)*E$4</f>
        <v>7101383.8564411113</v>
      </c>
      <c r="F132" s="55">
        <f>((Produção!F130*PreçoLivre!F132*(1-Plan1!$B$11)+F$1*Plan1!$E$16)-F$2-F$3)*F$4</f>
        <v>5555747.7643992789</v>
      </c>
      <c r="G132" s="55">
        <f>((Produção!G130*PreçoLivre!G132*(1-Plan1!$B$11)+G$1*Plan1!$E$16)-G$2-G$3)*G$4</f>
        <v>4639719.081556269</v>
      </c>
      <c r="H132" s="55">
        <f>((Produção!H130*PreçoLivre!H132*(1-Plan1!$B$11)+H$1*Plan1!$E$16)-H$2-H$3)*H$4</f>
        <v>3823490.3262453075</v>
      </c>
      <c r="I132" s="55">
        <f>((Produção!I130*PreçoLivre!I132*(1-Plan1!$B$11)+I$1*Plan1!$E$16)-I$2-I$3)*I$4</f>
        <v>3294137.0333494404</v>
      </c>
      <c r="J132" s="55">
        <f>((Produção!J130*PreçoLivre!J132*(1-Plan1!$B$11)+J$1*Plan1!$E$16)-J$2-J$3)*J$4</f>
        <v>2697442.2284970134</v>
      </c>
      <c r="K132" s="55">
        <f>((Produção!K130*PreçoLivre!K132*(1-Plan1!$B$11)+K$1*Plan1!$E$16)-K$2-K$3)*K$4</f>
        <v>2784969.2429890572</v>
      </c>
      <c r="L132" s="55">
        <f>((Produção!L130*PreçoLivre!L132*(1-Plan1!$B$11)+L$1*Plan1!$E$16)-L$2-L$3)*L$4</f>
        <v>2461273.7695602407</v>
      </c>
      <c r="M132" s="55">
        <f>((Produção!M130*PreçoLivre!M132*(1-Plan1!$B$11)+M$1*Plan1!$E$16)-M$2-M$3)*M$4</f>
        <v>2251222.524969263</v>
      </c>
      <c r="N132" s="55">
        <f>((Produção!N130*PreçoLivre!N132*(1-Plan1!$B$11)+N$1*Plan1!$E$16)-N$2-N$3)*N$4</f>
        <v>2032680.6337839433</v>
      </c>
      <c r="O132" s="55">
        <f>((Produção!O130*PreçoLivre!O132*(1-Plan1!$B$11)+O$1*Plan1!$E$16)-O$2-O$3)*O$4</f>
        <v>1527207.3241677082</v>
      </c>
      <c r="P132" s="55">
        <f>((Produção!P130*PreçoLivre!P132*(1-Plan1!$B$11)+P$1*Plan1!$E$16)-P$2-P$3)*P$4</f>
        <v>1356153.2898214823</v>
      </c>
      <c r="Q132" s="55">
        <f>((Produção!Q130*PreçoLivre!Q132*(1-Plan1!$B$11)+Q$1*Plan1!$E$16)-Q$2-Q$3)*Q$4</f>
        <v>1208386.7766419447</v>
      </c>
      <c r="R132" s="55">
        <f>((Produção!R130*PreçoLivre!R132*(1-Plan1!$B$11)+R$1*Plan1!$E$16)-R$2-R$3)*R$4</f>
        <v>1081609.8104080621</v>
      </c>
      <c r="S132" s="55">
        <f>((Produção!S130*PreçoLivre!S132*(1-Plan1!$B$11)+S$1*Plan1!$E$16)-S$2-S$3)*S$4</f>
        <v>1004766.5306771516</v>
      </c>
      <c r="T132" s="55">
        <f>((Produção!T130*PreçoLivre!T132*(1-Plan1!$B$11)+T$1*Plan1!$E$16)-T$2-T$3)*T$4</f>
        <v>845254.10199302365</v>
      </c>
      <c r="U132" s="55">
        <f>((Produção!U130*PreçoLivre!U132*(1-Plan1!$B$11)+U$1*Plan1!$E$16)-U$2-U$3)*U$4</f>
        <v>794167.93208329787</v>
      </c>
      <c r="V132" s="55">
        <f>((Produção!V130*PreçoLivre!V132*(1-Plan1!$B$11)+V$1*Plan1!$E$16)-V$2-V$3)*V$4</f>
        <v>740745.24936030747</v>
      </c>
      <c r="W132" s="55"/>
    </row>
    <row r="133" spans="1:23" x14ac:dyDescent="0.25">
      <c r="A133" s="55">
        <f t="shared" si="1"/>
        <v>71463730.778948933</v>
      </c>
      <c r="B133" s="56">
        <v>128</v>
      </c>
      <c r="C133" s="55">
        <f>((Produção!C131*PreçoLivre!C133*(1-Plan1!$B$11)+C$1*Plan1!$E$16)-C$2-C$3)*C$4</f>
        <v>9050893.9143465888</v>
      </c>
      <c r="D133" s="55">
        <f>((Produção!D131*PreçoLivre!D133*(1-Plan1!$B$11)+D$1*Plan1!$E$16)-D$2-D$3)*D$4</f>
        <v>7520857.5728388932</v>
      </c>
      <c r="E133" s="55">
        <f>((Produção!E131*PreçoLivre!E133*(1-Plan1!$B$11)+E$1*Plan1!$E$16)-E$2-E$3)*E$4</f>
        <v>7004222.1727528721</v>
      </c>
      <c r="F133" s="55">
        <f>((Produção!F131*PreçoLivre!F133*(1-Plan1!$B$11)+F$1*Plan1!$E$16)-F$2-F$3)*F$4</f>
        <v>6130321.0288483603</v>
      </c>
      <c r="G133" s="55">
        <f>((Produção!G131*PreçoLivre!G133*(1-Plan1!$B$11)+G$1*Plan1!$E$16)-G$2-G$3)*G$4</f>
        <v>5287730.2462693593</v>
      </c>
      <c r="H133" s="55">
        <f>((Produção!H131*PreçoLivre!H133*(1-Plan1!$B$11)+H$1*Plan1!$E$16)-H$2-H$3)*H$4</f>
        <v>4424275.508905285</v>
      </c>
      <c r="I133" s="55">
        <f>((Produção!I131*PreçoLivre!I133*(1-Plan1!$B$11)+I$1*Plan1!$E$16)-I$2-I$3)*I$4</f>
        <v>3896304.7864266383</v>
      </c>
      <c r="J133" s="55">
        <f>((Produção!J131*PreçoLivre!J133*(1-Plan1!$B$11)+J$1*Plan1!$E$16)-J$2-J$3)*J$4</f>
        <v>3481011.676930882</v>
      </c>
      <c r="K133" s="55">
        <f>((Produção!K131*PreçoLivre!K133*(1-Plan1!$B$11)+K$1*Plan1!$E$16)-K$2-K$3)*K$4</f>
        <v>3339985.160567598</v>
      </c>
      <c r="L133" s="55">
        <f>((Produção!L131*PreçoLivre!L133*(1-Plan1!$B$11)+L$1*Plan1!$E$16)-L$2-L$3)*L$4</f>
        <v>2662487.3807244203</v>
      </c>
      <c r="M133" s="55">
        <f>((Produção!M131*PreçoLivre!M133*(1-Plan1!$B$11)+M$1*Plan1!$E$16)-M$2-M$3)*M$4</f>
        <v>2392562.2492754837</v>
      </c>
      <c r="N133" s="55">
        <f>((Produção!N131*PreçoLivre!N133*(1-Plan1!$B$11)+N$1*Plan1!$E$16)-N$2-N$3)*N$4</f>
        <v>2116535.5731300912</v>
      </c>
      <c r="O133" s="55">
        <f>((Produção!O131*PreçoLivre!O133*(1-Plan1!$B$11)+O$1*Plan1!$E$16)-O$2-O$3)*O$4</f>
        <v>1994872.6068739428</v>
      </c>
      <c r="P133" s="55">
        <f>((Produção!P131*PreçoLivre!P133*(1-Plan1!$B$11)+P$1*Plan1!$E$16)-P$2-P$3)*P$4</f>
        <v>2029249.1145685827</v>
      </c>
      <c r="Q133" s="55">
        <f>((Produção!Q131*PreçoLivre!Q133*(1-Plan1!$B$11)+Q$1*Plan1!$E$16)-Q$2-Q$3)*Q$4</f>
        <v>1878609.8281130621</v>
      </c>
      <c r="R133" s="55">
        <f>((Produção!R131*PreçoLivre!R133*(1-Plan1!$B$11)+R$1*Plan1!$E$16)-R$2-R$3)*R$4</f>
        <v>1729039.1769630036</v>
      </c>
      <c r="S133" s="55">
        <f>((Produção!S131*PreçoLivre!S133*(1-Plan1!$B$11)+S$1*Plan1!$E$16)-S$2-S$3)*S$4</f>
        <v>1687361.779262505</v>
      </c>
      <c r="T133" s="55">
        <f>((Produção!T131*PreçoLivre!T133*(1-Plan1!$B$11)+T$1*Plan1!$E$16)-T$2-T$3)*T$4</f>
        <v>1675133.2070230958</v>
      </c>
      <c r="U133" s="55">
        <f>((Produção!U131*PreçoLivre!U133*(1-Plan1!$B$11)+U$1*Plan1!$E$16)-U$2-U$3)*U$4</f>
        <v>1632111.8388594324</v>
      </c>
      <c r="V133" s="55">
        <f>((Produção!V131*PreçoLivre!V133*(1-Plan1!$B$11)+V$1*Plan1!$E$16)-V$2-V$3)*V$4</f>
        <v>1530165.9562688202</v>
      </c>
      <c r="W133" s="55"/>
    </row>
    <row r="134" spans="1:23" x14ac:dyDescent="0.25">
      <c r="A134" s="55">
        <f t="shared" si="1"/>
        <v>75718289.030058548</v>
      </c>
      <c r="B134" s="56">
        <v>129</v>
      </c>
      <c r="C134" s="55">
        <f>((Produção!C132*PreçoLivre!C134*(1-Plan1!$B$11)+C$1*Plan1!$E$16)-C$2-C$3)*C$4</f>
        <v>8652792.2380218189</v>
      </c>
      <c r="D134" s="55">
        <f>((Produção!D132*PreçoLivre!D134*(1-Plan1!$B$11)+D$1*Plan1!$E$16)-D$2-D$3)*D$4</f>
        <v>8030372.8244135454</v>
      </c>
      <c r="E134" s="55">
        <f>((Produção!E132*PreçoLivre!E134*(1-Plan1!$B$11)+E$1*Plan1!$E$16)-E$2-E$3)*E$4</f>
        <v>6913608.1928569628</v>
      </c>
      <c r="F134" s="55">
        <f>((Produção!F132*PreçoLivre!F134*(1-Plan1!$B$11)+F$1*Plan1!$E$16)-F$2-F$3)*F$4</f>
        <v>6064460.1403097464</v>
      </c>
      <c r="G134" s="55">
        <f>((Produção!G132*PreçoLivre!G134*(1-Plan1!$B$11)+G$1*Plan1!$E$16)-G$2-G$3)*G$4</f>
        <v>5608487.2810007315</v>
      </c>
      <c r="H134" s="55">
        <f>((Produção!H132*PreçoLivre!H134*(1-Plan1!$B$11)+H$1*Plan1!$E$16)-H$2-H$3)*H$4</f>
        <v>4580278.9920206033</v>
      </c>
      <c r="I134" s="55">
        <f>((Produção!I132*PreçoLivre!I134*(1-Plan1!$B$11)+I$1*Plan1!$E$16)-I$2-I$3)*I$4</f>
        <v>3838889.5195067911</v>
      </c>
      <c r="J134" s="55">
        <f>((Produção!J132*PreçoLivre!J134*(1-Plan1!$B$11)+J$1*Plan1!$E$16)-J$2-J$3)*J$4</f>
        <v>3504352.4980271487</v>
      </c>
      <c r="K134" s="55">
        <f>((Produção!K132*PreçoLivre!K134*(1-Plan1!$B$11)+K$1*Plan1!$E$16)-K$2-K$3)*K$4</f>
        <v>3474755.9452356189</v>
      </c>
      <c r="L134" s="55">
        <f>((Produção!L132*PreçoLivre!L134*(1-Plan1!$B$11)+L$1*Plan1!$E$16)-L$2-L$3)*L$4</f>
        <v>3208516.2547992794</v>
      </c>
      <c r="M134" s="55">
        <f>((Produção!M132*PreçoLivre!M134*(1-Plan1!$B$11)+M$1*Plan1!$E$16)-M$2-M$3)*M$4</f>
        <v>2942430.5948662376</v>
      </c>
      <c r="N134" s="55">
        <f>((Produção!N132*PreçoLivre!N134*(1-Plan1!$B$11)+N$1*Plan1!$E$16)-N$2-N$3)*N$4</f>
        <v>2852650.4355781749</v>
      </c>
      <c r="O134" s="55">
        <f>((Produção!O132*PreçoLivre!O134*(1-Plan1!$B$11)+O$1*Plan1!$E$16)-O$2-O$3)*O$4</f>
        <v>2306308.5415240899</v>
      </c>
      <c r="P134" s="55">
        <f>((Produção!P132*PreçoLivre!P134*(1-Plan1!$B$11)+P$1*Plan1!$E$16)-P$2-P$3)*P$4</f>
        <v>2311011.9946629861</v>
      </c>
      <c r="Q134" s="55">
        <f>((Produção!Q132*PreçoLivre!Q134*(1-Plan1!$B$11)+Q$1*Plan1!$E$16)-Q$2-Q$3)*Q$4</f>
        <v>2176114.9288140824</v>
      </c>
      <c r="R134" s="55">
        <f>((Produção!R132*PreçoLivre!R134*(1-Plan1!$B$11)+R$1*Plan1!$E$16)-R$2-R$3)*R$4</f>
        <v>1994934.3093403773</v>
      </c>
      <c r="S134" s="55">
        <f>((Produção!S132*PreçoLivre!S134*(1-Plan1!$B$11)+S$1*Plan1!$E$16)-S$2-S$3)*S$4</f>
        <v>1836580.1349555322</v>
      </c>
      <c r="T134" s="55">
        <f>((Produção!T132*PreçoLivre!T134*(1-Plan1!$B$11)+T$1*Plan1!$E$16)-T$2-T$3)*T$4</f>
        <v>1948550.5068773283</v>
      </c>
      <c r="U134" s="55">
        <f>((Produção!U132*PreçoLivre!U134*(1-Plan1!$B$11)+U$1*Plan1!$E$16)-U$2-U$3)*U$4</f>
        <v>1803181.6573213569</v>
      </c>
      <c r="V134" s="55">
        <f>((Produção!V132*PreçoLivre!V134*(1-Plan1!$B$11)+V$1*Plan1!$E$16)-V$2-V$3)*V$4</f>
        <v>1670012.0399261455</v>
      </c>
      <c r="W134" s="55"/>
    </row>
    <row r="135" spans="1:23" x14ac:dyDescent="0.25">
      <c r="A135" s="55">
        <f t="shared" ref="A135:A198" si="2">SUM(C135:W135)</f>
        <v>68040138.348278672</v>
      </c>
      <c r="B135" s="56">
        <v>130</v>
      </c>
      <c r="C135" s="55">
        <f>((Produção!C133*PreçoLivre!C135*(1-Plan1!$B$11)+C$1*Plan1!$E$16)-C$2-C$3)*C$4</f>
        <v>7471932.7072549742</v>
      </c>
      <c r="D135" s="55">
        <f>((Produção!D133*PreçoLivre!D135*(1-Plan1!$B$11)+D$1*Plan1!$E$16)-D$2-D$3)*D$4</f>
        <v>6400434.7943363953</v>
      </c>
      <c r="E135" s="55">
        <f>((Produção!E133*PreçoLivre!E135*(1-Plan1!$B$11)+E$1*Plan1!$E$16)-E$2-E$3)*E$4</f>
        <v>5773248.2137663011</v>
      </c>
      <c r="F135" s="55">
        <f>((Produção!F133*PreçoLivre!F135*(1-Plan1!$B$11)+F$1*Plan1!$E$16)-F$2-F$3)*F$4</f>
        <v>5065216.84122332</v>
      </c>
      <c r="G135" s="55">
        <f>((Produção!G133*PreçoLivre!G135*(1-Plan1!$B$11)+G$1*Plan1!$E$16)-G$2-G$3)*G$4</f>
        <v>4812268.3679014128</v>
      </c>
      <c r="H135" s="55">
        <f>((Produção!H133*PreçoLivre!H135*(1-Plan1!$B$11)+H$1*Plan1!$E$16)-H$2-H$3)*H$4</f>
        <v>4631428.0797659503</v>
      </c>
      <c r="I135" s="55">
        <f>((Produção!I133*PreçoLivre!I135*(1-Plan1!$B$11)+I$1*Plan1!$E$16)-I$2-I$3)*I$4</f>
        <v>4170979.3384931632</v>
      </c>
      <c r="J135" s="55">
        <f>((Produção!J133*PreçoLivre!J135*(1-Plan1!$B$11)+J$1*Plan1!$E$16)-J$2-J$3)*J$4</f>
        <v>3933066.6989188921</v>
      </c>
      <c r="K135" s="55">
        <f>((Produção!K133*PreçoLivre!K135*(1-Plan1!$B$11)+K$1*Plan1!$E$16)-K$2-K$3)*K$4</f>
        <v>3501474.8956235228</v>
      </c>
      <c r="L135" s="55">
        <f>((Produção!L133*PreçoLivre!L135*(1-Plan1!$B$11)+L$1*Plan1!$E$16)-L$2-L$3)*L$4</f>
        <v>2904553.3066542423</v>
      </c>
      <c r="M135" s="55">
        <f>((Produção!M133*PreçoLivre!M135*(1-Plan1!$B$11)+M$1*Plan1!$E$16)-M$2-M$3)*M$4</f>
        <v>2771688.7098346464</v>
      </c>
      <c r="N135" s="55">
        <f>((Produção!N133*PreçoLivre!N135*(1-Plan1!$B$11)+N$1*Plan1!$E$16)-N$2-N$3)*N$4</f>
        <v>2370019.9213640569</v>
      </c>
      <c r="O135" s="55">
        <f>((Produção!O133*PreçoLivre!O135*(1-Plan1!$B$11)+O$1*Plan1!$E$16)-O$2-O$3)*O$4</f>
        <v>2217563.6094512148</v>
      </c>
      <c r="P135" s="55">
        <f>((Produção!P133*PreçoLivre!P135*(1-Plan1!$B$11)+P$1*Plan1!$E$16)-P$2-P$3)*P$4</f>
        <v>2200565.404710222</v>
      </c>
      <c r="Q135" s="55">
        <f>((Produção!Q133*PreçoLivre!Q135*(1-Plan1!$B$11)+Q$1*Plan1!$E$16)-Q$2-Q$3)*Q$4</f>
        <v>2132686.668317169</v>
      </c>
      <c r="R135" s="55">
        <f>((Produção!R133*PreçoLivre!R135*(1-Plan1!$B$11)+R$1*Plan1!$E$16)-R$2-R$3)*R$4</f>
        <v>1830451.7080383615</v>
      </c>
      <c r="S135" s="55">
        <f>((Produção!S133*PreçoLivre!S135*(1-Plan1!$B$11)+S$1*Plan1!$E$16)-S$2-S$3)*S$4</f>
        <v>1666194.2880580833</v>
      </c>
      <c r="T135" s="55">
        <f>((Produção!T133*PreçoLivre!T135*(1-Plan1!$B$11)+T$1*Plan1!$E$16)-T$2-T$3)*T$4</f>
        <v>1546629.4902738999</v>
      </c>
      <c r="U135" s="55">
        <f>((Produção!U133*PreçoLivre!U135*(1-Plan1!$B$11)+U$1*Plan1!$E$16)-U$2-U$3)*U$4</f>
        <v>1359674.8398354817</v>
      </c>
      <c r="V135" s="55">
        <f>((Produção!V133*PreçoLivre!V135*(1-Plan1!$B$11)+V$1*Plan1!$E$16)-V$2-V$3)*V$4</f>
        <v>1280060.4644573675</v>
      </c>
      <c r="W135" s="55"/>
    </row>
    <row r="136" spans="1:23" x14ac:dyDescent="0.25">
      <c r="A136" s="55">
        <f t="shared" si="2"/>
        <v>90022017.146293566</v>
      </c>
      <c r="B136" s="56">
        <v>131</v>
      </c>
      <c r="C136" s="55">
        <f>((Produção!C134*PreçoLivre!C136*(1-Plan1!$B$11)+C$1*Plan1!$E$16)-C$2-C$3)*C$4</f>
        <v>8118147.273534447</v>
      </c>
      <c r="D136" s="55">
        <f>((Produção!D134*PreçoLivre!D136*(1-Plan1!$B$11)+D$1*Plan1!$E$16)-D$2-D$3)*D$4</f>
        <v>7666084.8605357995</v>
      </c>
      <c r="E136" s="55">
        <f>((Produção!E134*PreçoLivre!E136*(1-Plan1!$B$11)+E$1*Plan1!$E$16)-E$2-E$3)*E$4</f>
        <v>6976190.3504460501</v>
      </c>
      <c r="F136" s="55">
        <f>((Produção!F134*PreçoLivre!F136*(1-Plan1!$B$11)+F$1*Plan1!$E$16)-F$2-F$3)*F$4</f>
        <v>6174536.6203892417</v>
      </c>
      <c r="G136" s="55">
        <f>((Produção!G134*PreçoLivre!G136*(1-Plan1!$B$11)+G$1*Plan1!$E$16)-G$2-G$3)*G$4</f>
        <v>5782816.0305893263</v>
      </c>
      <c r="H136" s="55">
        <f>((Produção!H134*PreçoLivre!H136*(1-Plan1!$B$11)+H$1*Plan1!$E$16)-H$2-H$3)*H$4</f>
        <v>5263306.5159876505</v>
      </c>
      <c r="I136" s="55">
        <f>((Produção!I134*PreçoLivre!I136*(1-Plan1!$B$11)+I$1*Plan1!$E$16)-I$2-I$3)*I$4</f>
        <v>5550122.7533434741</v>
      </c>
      <c r="J136" s="55">
        <f>((Produção!J134*PreçoLivre!J136*(1-Plan1!$B$11)+J$1*Plan1!$E$16)-J$2-J$3)*J$4</f>
        <v>5235823.1724919938</v>
      </c>
      <c r="K136" s="55">
        <f>((Produção!K134*PreçoLivre!K136*(1-Plan1!$B$11)+K$1*Plan1!$E$16)-K$2-K$3)*K$4</f>
        <v>4991663.4705994185</v>
      </c>
      <c r="L136" s="55">
        <f>((Produção!L134*PreçoLivre!L136*(1-Plan1!$B$11)+L$1*Plan1!$E$16)-L$2-L$3)*L$4</f>
        <v>4740462.708630058</v>
      </c>
      <c r="M136" s="55">
        <f>((Produção!M134*PreçoLivre!M136*(1-Plan1!$B$11)+M$1*Plan1!$E$16)-M$2-M$3)*M$4</f>
        <v>4051630.9651185721</v>
      </c>
      <c r="N136" s="55">
        <f>((Produção!N134*PreçoLivre!N136*(1-Plan1!$B$11)+N$1*Plan1!$E$16)-N$2-N$3)*N$4</f>
        <v>3958483.7065744097</v>
      </c>
      <c r="O136" s="55">
        <f>((Produção!O134*PreçoLivre!O136*(1-Plan1!$B$11)+O$1*Plan1!$E$16)-O$2-O$3)*O$4</f>
        <v>3663621.1740007373</v>
      </c>
      <c r="P136" s="55">
        <f>((Produção!P134*PreçoLivre!P136*(1-Plan1!$B$11)+P$1*Plan1!$E$16)-P$2-P$3)*P$4</f>
        <v>3406522.0137576354</v>
      </c>
      <c r="Q136" s="55">
        <f>((Produção!Q134*PreçoLivre!Q136*(1-Plan1!$B$11)+Q$1*Plan1!$E$16)-Q$2-Q$3)*Q$4</f>
        <v>3075005.9857589225</v>
      </c>
      <c r="R136" s="55">
        <f>((Produção!R134*PreçoLivre!R136*(1-Plan1!$B$11)+R$1*Plan1!$E$16)-R$2-R$3)*R$4</f>
        <v>2894049.9403113318</v>
      </c>
      <c r="S136" s="55">
        <f>((Produção!S134*PreçoLivre!S136*(1-Plan1!$B$11)+S$1*Plan1!$E$16)-S$2-S$3)*S$4</f>
        <v>2501082.3323569368</v>
      </c>
      <c r="T136" s="55">
        <f>((Produção!T134*PreçoLivre!T136*(1-Plan1!$B$11)+T$1*Plan1!$E$16)-T$2-T$3)*T$4</f>
        <v>2235596.7162787686</v>
      </c>
      <c r="U136" s="55">
        <f>((Produção!U134*PreçoLivre!U136*(1-Plan1!$B$11)+U$1*Plan1!$E$16)-U$2-U$3)*U$4</f>
        <v>2020973.8297826706</v>
      </c>
      <c r="V136" s="55">
        <f>((Produção!V134*PreçoLivre!V136*(1-Plan1!$B$11)+V$1*Plan1!$E$16)-V$2-V$3)*V$4</f>
        <v>1715896.725806165</v>
      </c>
      <c r="W136" s="55"/>
    </row>
    <row r="137" spans="1:23" x14ac:dyDescent="0.25">
      <c r="A137" s="55">
        <f t="shared" si="2"/>
        <v>88849878.167399108</v>
      </c>
      <c r="B137" s="56">
        <v>132</v>
      </c>
      <c r="C137" s="55">
        <f>((Produção!C135*PreçoLivre!C137*(1-Plan1!$B$11)+C$1*Plan1!$E$16)-C$2-C$3)*C$4</f>
        <v>9115621.8552910518</v>
      </c>
      <c r="D137" s="55">
        <f>((Produção!D135*PreçoLivre!D137*(1-Plan1!$B$11)+D$1*Plan1!$E$16)-D$2-D$3)*D$4</f>
        <v>8870459.8370254077</v>
      </c>
      <c r="E137" s="55">
        <f>((Produção!E135*PreçoLivre!E137*(1-Plan1!$B$11)+E$1*Plan1!$E$16)-E$2-E$3)*E$4</f>
        <v>7990805.8728660028</v>
      </c>
      <c r="F137" s="55">
        <f>((Produção!F135*PreçoLivre!F137*(1-Plan1!$B$11)+F$1*Plan1!$E$16)-F$2-F$3)*F$4</f>
        <v>7379591.0854059709</v>
      </c>
      <c r="G137" s="55">
        <f>((Produção!G135*PreçoLivre!G137*(1-Plan1!$B$11)+G$1*Plan1!$E$16)-G$2-G$3)*G$4</f>
        <v>5866833.8456802862</v>
      </c>
      <c r="H137" s="55">
        <f>((Produção!H135*PreçoLivre!H137*(1-Plan1!$B$11)+H$1*Plan1!$E$16)-H$2-H$3)*H$4</f>
        <v>5515358.6728875302</v>
      </c>
      <c r="I137" s="55">
        <f>((Produção!I135*PreçoLivre!I137*(1-Plan1!$B$11)+I$1*Plan1!$E$16)-I$2-I$3)*I$4</f>
        <v>4805613.8059255602</v>
      </c>
      <c r="J137" s="55">
        <f>((Produção!J135*PreçoLivre!J137*(1-Plan1!$B$11)+J$1*Plan1!$E$16)-J$2-J$3)*J$4</f>
        <v>4596186.5117827682</v>
      </c>
      <c r="K137" s="55">
        <f>((Produção!K135*PreçoLivre!K137*(1-Plan1!$B$11)+K$1*Plan1!$E$16)-K$2-K$3)*K$4</f>
        <v>4615495.4639328783</v>
      </c>
      <c r="L137" s="55">
        <f>((Produção!L135*PreçoLivre!L137*(1-Plan1!$B$11)+L$1*Plan1!$E$16)-L$2-L$3)*L$4</f>
        <v>3853610.498397484</v>
      </c>
      <c r="M137" s="55">
        <f>((Produção!M135*PreçoLivre!M137*(1-Plan1!$B$11)+M$1*Plan1!$E$16)-M$2-M$3)*M$4</f>
        <v>3593140.4478793158</v>
      </c>
      <c r="N137" s="55">
        <f>((Produção!N135*PreçoLivre!N137*(1-Plan1!$B$11)+N$1*Plan1!$E$16)-N$2-N$3)*N$4</f>
        <v>3362136.2659661304</v>
      </c>
      <c r="O137" s="55">
        <f>((Produção!O135*PreçoLivre!O137*(1-Plan1!$B$11)+O$1*Plan1!$E$16)-O$2-O$3)*O$4</f>
        <v>3345867.8004305209</v>
      </c>
      <c r="P137" s="55">
        <f>((Produção!P135*PreçoLivre!P137*(1-Plan1!$B$11)+P$1*Plan1!$E$16)-P$2-P$3)*P$4</f>
        <v>2942891.8378141113</v>
      </c>
      <c r="Q137" s="55">
        <f>((Produção!Q135*PreçoLivre!Q137*(1-Plan1!$B$11)+Q$1*Plan1!$E$16)-Q$2-Q$3)*Q$4</f>
        <v>2711371.0970895961</v>
      </c>
      <c r="R137" s="55">
        <f>((Produção!R135*PreçoLivre!R137*(1-Plan1!$B$11)+R$1*Plan1!$E$16)-R$2-R$3)*R$4</f>
        <v>2521640.5097736712</v>
      </c>
      <c r="S137" s="55">
        <f>((Produção!S135*PreçoLivre!S137*(1-Plan1!$B$11)+S$1*Plan1!$E$16)-S$2-S$3)*S$4</f>
        <v>2278816.0370336031</v>
      </c>
      <c r="T137" s="55">
        <f>((Produção!T135*PreçoLivre!T137*(1-Plan1!$B$11)+T$1*Plan1!$E$16)-T$2-T$3)*T$4</f>
        <v>2005816.6106391414</v>
      </c>
      <c r="U137" s="55">
        <f>((Produção!U135*PreçoLivre!U137*(1-Plan1!$B$11)+U$1*Plan1!$E$16)-U$2-U$3)*U$4</f>
        <v>1801083.4646295537</v>
      </c>
      <c r="V137" s="55">
        <f>((Produção!V135*PreçoLivre!V137*(1-Plan1!$B$11)+V$1*Plan1!$E$16)-V$2-V$3)*V$4</f>
        <v>1677536.6469485105</v>
      </c>
      <c r="W137" s="55"/>
    </row>
    <row r="138" spans="1:23" x14ac:dyDescent="0.25">
      <c r="A138" s="55">
        <f t="shared" si="2"/>
        <v>69957854.99916403</v>
      </c>
      <c r="B138" s="56">
        <v>133</v>
      </c>
      <c r="C138" s="55">
        <f>((Produção!C136*PreçoLivre!C138*(1-Plan1!$B$11)+C$1*Plan1!$E$16)-C$2-C$3)*C$4</f>
        <v>8065657.2731632963</v>
      </c>
      <c r="D138" s="55">
        <f>((Produção!D136*PreçoLivre!D138*(1-Plan1!$B$11)+D$1*Plan1!$E$16)-D$2-D$3)*D$4</f>
        <v>7330237.9157101791</v>
      </c>
      <c r="E138" s="55">
        <f>((Produção!E136*PreçoLivre!E138*(1-Plan1!$B$11)+E$1*Plan1!$E$16)-E$2-E$3)*E$4</f>
        <v>6435205.8483963897</v>
      </c>
      <c r="F138" s="55">
        <f>((Produção!F136*PreçoLivre!F138*(1-Plan1!$B$11)+F$1*Plan1!$E$16)-F$2-F$3)*F$4</f>
        <v>5758758.5275261039</v>
      </c>
      <c r="G138" s="55">
        <f>((Produção!G136*PreçoLivre!G138*(1-Plan1!$B$11)+G$1*Plan1!$E$16)-G$2-G$3)*G$4</f>
        <v>5369043.8988949722</v>
      </c>
      <c r="H138" s="55">
        <f>((Produção!H136*PreçoLivre!H138*(1-Plan1!$B$11)+H$1*Plan1!$E$16)-H$2-H$3)*H$4</f>
        <v>5191059.4853694718</v>
      </c>
      <c r="I138" s="55">
        <f>((Produção!I136*PreçoLivre!I138*(1-Plan1!$B$11)+I$1*Plan1!$E$16)-I$2-I$3)*I$4</f>
        <v>4712882.5582002876</v>
      </c>
      <c r="J138" s="55">
        <f>((Produção!J136*PreçoLivre!J138*(1-Plan1!$B$11)+J$1*Plan1!$E$16)-J$2-J$3)*J$4</f>
        <v>3845387.5833103796</v>
      </c>
      <c r="K138" s="55">
        <f>((Produção!K136*PreçoLivre!K138*(1-Plan1!$B$11)+K$1*Plan1!$E$16)-K$2-K$3)*K$4</f>
        <v>3284897.9875294911</v>
      </c>
      <c r="L138" s="55">
        <f>((Produção!L136*PreçoLivre!L138*(1-Plan1!$B$11)+L$1*Plan1!$E$16)-L$2-L$3)*L$4</f>
        <v>2804785.4138857182</v>
      </c>
      <c r="M138" s="55">
        <f>((Produção!M136*PreçoLivre!M138*(1-Plan1!$B$11)+M$1*Plan1!$E$16)-M$2-M$3)*M$4</f>
        <v>2453961.6761841029</v>
      </c>
      <c r="N138" s="55">
        <f>((Produção!N136*PreçoLivre!N138*(1-Plan1!$B$11)+N$1*Plan1!$E$16)-N$2-N$3)*N$4</f>
        <v>2460152.3130099424</v>
      </c>
      <c r="O138" s="55">
        <f>((Produção!O136*PreçoLivre!O138*(1-Plan1!$B$11)+O$1*Plan1!$E$16)-O$2-O$3)*O$4</f>
        <v>2166205.7412878606</v>
      </c>
      <c r="P138" s="55">
        <f>((Produção!P136*PreçoLivre!P138*(1-Plan1!$B$11)+P$1*Plan1!$E$16)-P$2-P$3)*P$4</f>
        <v>2048334.2474432983</v>
      </c>
      <c r="Q138" s="55">
        <f>((Produção!Q136*PreçoLivre!Q138*(1-Plan1!$B$11)+Q$1*Plan1!$E$16)-Q$2-Q$3)*Q$4</f>
        <v>1653157.3143796218</v>
      </c>
      <c r="R138" s="55">
        <f>((Produção!R136*PreçoLivre!R138*(1-Plan1!$B$11)+R$1*Plan1!$E$16)-R$2-R$3)*R$4</f>
        <v>1548287.7806969788</v>
      </c>
      <c r="S138" s="55">
        <f>((Produção!S136*PreçoLivre!S138*(1-Plan1!$B$11)+S$1*Plan1!$E$16)-S$2-S$3)*S$4</f>
        <v>1476229.9317000511</v>
      </c>
      <c r="T138" s="55">
        <f>((Produção!T136*PreçoLivre!T138*(1-Plan1!$B$11)+T$1*Plan1!$E$16)-T$2-T$3)*T$4</f>
        <v>1249988.8634174592</v>
      </c>
      <c r="U138" s="55">
        <f>((Produção!U136*PreçoLivre!U138*(1-Plan1!$B$11)+U$1*Plan1!$E$16)-U$2-U$3)*U$4</f>
        <v>1134455.8659326851</v>
      </c>
      <c r="V138" s="55">
        <f>((Produção!V136*PreçoLivre!V138*(1-Plan1!$B$11)+V$1*Plan1!$E$16)-V$2-V$3)*V$4</f>
        <v>969164.77312573709</v>
      </c>
      <c r="W138" s="55"/>
    </row>
    <row r="139" spans="1:23" x14ac:dyDescent="0.25">
      <c r="A139" s="55">
        <f t="shared" si="2"/>
        <v>80841758.046690539</v>
      </c>
      <c r="B139" s="56">
        <v>134</v>
      </c>
      <c r="C139" s="55">
        <f>((Produção!C137*PreçoLivre!C139*(1-Plan1!$B$11)+C$1*Plan1!$E$16)-C$2-C$3)*C$4</f>
        <v>9169776.6001923345</v>
      </c>
      <c r="D139" s="55">
        <f>((Produção!D137*PreçoLivre!D139*(1-Plan1!$B$11)+D$1*Plan1!$E$16)-D$2-D$3)*D$4</f>
        <v>8246839.7993956776</v>
      </c>
      <c r="E139" s="55">
        <f>((Produção!E137*PreçoLivre!E139*(1-Plan1!$B$11)+E$1*Plan1!$E$16)-E$2-E$3)*E$4</f>
        <v>7142141.8986735158</v>
      </c>
      <c r="F139" s="55">
        <f>((Produção!F137*PreçoLivre!F139*(1-Plan1!$B$11)+F$1*Plan1!$E$16)-F$2-F$3)*F$4</f>
        <v>5876907.9085566886</v>
      </c>
      <c r="G139" s="55">
        <f>((Produção!G137*PreçoLivre!G139*(1-Plan1!$B$11)+G$1*Plan1!$E$16)-G$2-G$3)*G$4</f>
        <v>5609749.618913223</v>
      </c>
      <c r="H139" s="55">
        <f>((Produção!H137*PreçoLivre!H139*(1-Plan1!$B$11)+H$1*Plan1!$E$16)-H$2-H$3)*H$4</f>
        <v>5171668.1817214955</v>
      </c>
      <c r="I139" s="55">
        <f>((Produção!I137*PreçoLivre!I139*(1-Plan1!$B$11)+I$1*Plan1!$E$16)-I$2-I$3)*I$4</f>
        <v>4531717.3820701176</v>
      </c>
      <c r="J139" s="55">
        <f>((Produção!J137*PreçoLivre!J139*(1-Plan1!$B$11)+J$1*Plan1!$E$16)-J$2-J$3)*J$4</f>
        <v>4196482.328477486</v>
      </c>
      <c r="K139" s="55">
        <f>((Produção!K137*PreçoLivre!K139*(1-Plan1!$B$11)+K$1*Plan1!$E$16)-K$2-K$3)*K$4</f>
        <v>4104186.2184760631</v>
      </c>
      <c r="L139" s="55">
        <f>((Produção!L137*PreçoLivre!L139*(1-Plan1!$B$11)+L$1*Plan1!$E$16)-L$2-L$3)*L$4</f>
        <v>3798157.7504358389</v>
      </c>
      <c r="M139" s="55">
        <f>((Produção!M137*PreçoLivre!M139*(1-Plan1!$B$11)+M$1*Plan1!$E$16)-M$2-M$3)*M$4</f>
        <v>3256357.1837648693</v>
      </c>
      <c r="N139" s="55">
        <f>((Produção!N137*PreçoLivre!N139*(1-Plan1!$B$11)+N$1*Plan1!$E$16)-N$2-N$3)*N$4</f>
        <v>3010658.2611424401</v>
      </c>
      <c r="O139" s="55">
        <f>((Produção!O137*PreçoLivre!O139*(1-Plan1!$B$11)+O$1*Plan1!$E$16)-O$2-O$3)*O$4</f>
        <v>2864641.1680443655</v>
      </c>
      <c r="P139" s="55">
        <f>((Produção!P137*PreçoLivre!P139*(1-Plan1!$B$11)+P$1*Plan1!$E$16)-P$2-P$3)*P$4</f>
        <v>2630242.6145645552</v>
      </c>
      <c r="Q139" s="55">
        <f>((Produção!Q137*PreçoLivre!Q139*(1-Plan1!$B$11)+Q$1*Plan1!$E$16)-Q$2-Q$3)*Q$4</f>
        <v>2559215.653386503</v>
      </c>
      <c r="R139" s="55">
        <f>((Produção!R137*PreçoLivre!R139*(1-Plan1!$B$11)+R$1*Plan1!$E$16)-R$2-R$3)*R$4</f>
        <v>2349993.4229862271</v>
      </c>
      <c r="S139" s="55">
        <f>((Produção!S137*PreçoLivre!S139*(1-Plan1!$B$11)+S$1*Plan1!$E$16)-S$2-S$3)*S$4</f>
        <v>1884750.7623759985</v>
      </c>
      <c r="T139" s="55">
        <f>((Produção!T137*PreçoLivre!T139*(1-Plan1!$B$11)+T$1*Plan1!$E$16)-T$2-T$3)*T$4</f>
        <v>1540386.9320265537</v>
      </c>
      <c r="U139" s="55">
        <f>((Produção!U137*PreçoLivre!U139*(1-Plan1!$B$11)+U$1*Plan1!$E$16)-U$2-U$3)*U$4</f>
        <v>1519038.6929543694</v>
      </c>
      <c r="V139" s="55">
        <f>((Produção!V137*PreçoLivre!V139*(1-Plan1!$B$11)+V$1*Plan1!$E$16)-V$2-V$3)*V$4</f>
        <v>1378845.6685322197</v>
      </c>
      <c r="W139" s="55"/>
    </row>
    <row r="140" spans="1:23" x14ac:dyDescent="0.25">
      <c r="A140" s="55">
        <f t="shared" si="2"/>
        <v>92104751.180433095</v>
      </c>
      <c r="B140" s="56">
        <v>135</v>
      </c>
      <c r="C140" s="55">
        <f>((Produção!C138*PreçoLivre!C140*(1-Plan1!$B$11)+C$1*Plan1!$E$16)-C$2-C$3)*C$4</f>
        <v>10128707.380736951</v>
      </c>
      <c r="D140" s="55">
        <f>((Produção!D138*PreçoLivre!D140*(1-Plan1!$B$11)+D$1*Plan1!$E$16)-D$2-D$3)*D$4</f>
        <v>8889409.7355598044</v>
      </c>
      <c r="E140" s="55">
        <f>((Produção!E138*PreçoLivre!E140*(1-Plan1!$B$11)+E$1*Plan1!$E$16)-E$2-E$3)*E$4</f>
        <v>7153534.4028241383</v>
      </c>
      <c r="F140" s="55">
        <f>((Produção!F138*PreçoLivre!F140*(1-Plan1!$B$11)+F$1*Plan1!$E$16)-F$2-F$3)*F$4</f>
        <v>6814106.6614704784</v>
      </c>
      <c r="G140" s="55">
        <f>((Produção!G138*PreçoLivre!G140*(1-Plan1!$B$11)+G$1*Plan1!$E$16)-G$2-G$3)*G$4</f>
        <v>6358359.2004432902</v>
      </c>
      <c r="H140" s="55">
        <f>((Produção!H138*PreçoLivre!H140*(1-Plan1!$B$11)+H$1*Plan1!$E$16)-H$2-H$3)*H$4</f>
        <v>5418250.5982318306</v>
      </c>
      <c r="I140" s="55">
        <f>((Produção!I138*PreçoLivre!I140*(1-Plan1!$B$11)+I$1*Plan1!$E$16)-I$2-I$3)*I$4</f>
        <v>5819912.292354879</v>
      </c>
      <c r="J140" s="55">
        <f>((Produção!J138*PreçoLivre!J140*(1-Plan1!$B$11)+J$1*Plan1!$E$16)-J$2-J$3)*J$4</f>
        <v>5554370.8103312282</v>
      </c>
      <c r="K140" s="55">
        <f>((Produção!K138*PreçoLivre!K140*(1-Plan1!$B$11)+K$1*Plan1!$E$16)-K$2-K$3)*K$4</f>
        <v>4456266.6403955659</v>
      </c>
      <c r="L140" s="55">
        <f>((Produção!L138*PreçoLivre!L140*(1-Plan1!$B$11)+L$1*Plan1!$E$16)-L$2-L$3)*L$4</f>
        <v>4153595.9561934867</v>
      </c>
      <c r="M140" s="55">
        <f>((Produção!M138*PreçoLivre!M140*(1-Plan1!$B$11)+M$1*Plan1!$E$16)-M$2-M$3)*M$4</f>
        <v>4111724.7921057534</v>
      </c>
      <c r="N140" s="55">
        <f>((Produção!N138*PreçoLivre!N140*(1-Plan1!$B$11)+N$1*Plan1!$E$16)-N$2-N$3)*N$4</f>
        <v>3750034.3190181884</v>
      </c>
      <c r="O140" s="55">
        <f>((Produção!O138*PreçoLivre!O140*(1-Plan1!$B$11)+O$1*Plan1!$E$16)-O$2-O$3)*O$4</f>
        <v>3234690.0604522773</v>
      </c>
      <c r="P140" s="55">
        <f>((Produção!P138*PreçoLivre!P140*(1-Plan1!$B$11)+P$1*Plan1!$E$16)-P$2-P$3)*P$4</f>
        <v>2873036.8830098077</v>
      </c>
      <c r="Q140" s="55">
        <f>((Produção!Q138*PreçoLivre!Q140*(1-Plan1!$B$11)+Q$1*Plan1!$E$16)-Q$2-Q$3)*Q$4</f>
        <v>2808416.293330973</v>
      </c>
      <c r="R140" s="55">
        <f>((Produção!R138*PreçoLivre!R140*(1-Plan1!$B$11)+R$1*Plan1!$E$16)-R$2-R$3)*R$4</f>
        <v>2649276.7414853387</v>
      </c>
      <c r="S140" s="55">
        <f>((Produção!S138*PreçoLivre!S140*(1-Plan1!$B$11)+S$1*Plan1!$E$16)-S$2-S$3)*S$4</f>
        <v>2293862.877797137</v>
      </c>
      <c r="T140" s="55">
        <f>((Produção!T138*PreçoLivre!T140*(1-Plan1!$B$11)+T$1*Plan1!$E$16)-T$2-T$3)*T$4</f>
        <v>2038465.6974941236</v>
      </c>
      <c r="U140" s="55">
        <f>((Produção!U138*PreçoLivre!U140*(1-Plan1!$B$11)+U$1*Plan1!$E$16)-U$2-U$3)*U$4</f>
        <v>1906782.2537145445</v>
      </c>
      <c r="V140" s="55">
        <f>((Produção!V138*PreçoLivre!V140*(1-Plan1!$B$11)+V$1*Plan1!$E$16)-V$2-V$3)*V$4</f>
        <v>1691947.583483312</v>
      </c>
      <c r="W140" s="55"/>
    </row>
    <row r="141" spans="1:23" x14ac:dyDescent="0.25">
      <c r="A141" s="55">
        <f t="shared" si="2"/>
        <v>71147232.717199177</v>
      </c>
      <c r="B141" s="56">
        <v>136</v>
      </c>
      <c r="C141" s="55">
        <f>((Produção!C139*PreçoLivre!C141*(1-Plan1!$B$11)+C$1*Plan1!$E$16)-C$2-C$3)*C$4</f>
        <v>8080347.7728119604</v>
      </c>
      <c r="D141" s="55">
        <f>((Produção!D139*PreçoLivre!D141*(1-Plan1!$B$11)+D$1*Plan1!$E$16)-D$2-D$3)*D$4</f>
        <v>6839409.8264099844</v>
      </c>
      <c r="E141" s="55">
        <f>((Produção!E139*PreçoLivre!E141*(1-Plan1!$B$11)+E$1*Plan1!$E$16)-E$2-E$3)*E$4</f>
        <v>6000807.8510816311</v>
      </c>
      <c r="F141" s="55">
        <f>((Produção!F139*PreçoLivre!F141*(1-Plan1!$B$11)+F$1*Plan1!$E$16)-F$2-F$3)*F$4</f>
        <v>5480866.2934898157</v>
      </c>
      <c r="G141" s="55">
        <f>((Produção!G139*PreçoLivre!G141*(1-Plan1!$B$11)+G$1*Plan1!$E$16)-G$2-G$3)*G$4</f>
        <v>5115335.7509906786</v>
      </c>
      <c r="H141" s="55">
        <f>((Produção!H139*PreçoLivre!H141*(1-Plan1!$B$11)+H$1*Plan1!$E$16)-H$2-H$3)*H$4</f>
        <v>4486536.5208562594</v>
      </c>
      <c r="I141" s="55">
        <f>((Produção!I139*PreçoLivre!I141*(1-Plan1!$B$11)+I$1*Plan1!$E$16)-I$2-I$3)*I$4</f>
        <v>4101903.2315317611</v>
      </c>
      <c r="J141" s="55">
        <f>((Produção!J139*PreçoLivre!J141*(1-Plan1!$B$11)+J$1*Plan1!$E$16)-J$2-J$3)*J$4</f>
        <v>3816822.6269082064</v>
      </c>
      <c r="K141" s="55">
        <f>((Produção!K139*PreçoLivre!K141*(1-Plan1!$B$11)+K$1*Plan1!$E$16)-K$2-K$3)*K$4</f>
        <v>3318296.4182055434</v>
      </c>
      <c r="L141" s="55">
        <f>((Produção!L139*PreçoLivre!L141*(1-Plan1!$B$11)+L$1*Plan1!$E$16)-L$2-L$3)*L$4</f>
        <v>3105790.6551230517</v>
      </c>
      <c r="M141" s="55">
        <f>((Produção!M139*PreçoLivre!M141*(1-Plan1!$B$11)+M$1*Plan1!$E$16)-M$2-M$3)*M$4</f>
        <v>2892869.6715250597</v>
      </c>
      <c r="N141" s="55">
        <f>((Produção!N139*PreçoLivre!N141*(1-Plan1!$B$11)+N$1*Plan1!$E$16)-N$2-N$3)*N$4</f>
        <v>2688494.3774704793</v>
      </c>
      <c r="O141" s="55">
        <f>((Produção!O139*PreçoLivre!O141*(1-Plan1!$B$11)+O$1*Plan1!$E$16)-O$2-O$3)*O$4</f>
        <v>2650147.2172647668</v>
      </c>
      <c r="P141" s="55">
        <f>((Produção!P139*PreçoLivre!P141*(1-Plan1!$B$11)+P$1*Plan1!$E$16)-P$2-P$3)*P$4</f>
        <v>2442706.9384000152</v>
      </c>
      <c r="Q141" s="55">
        <f>((Produção!Q139*PreçoLivre!Q141*(1-Plan1!$B$11)+Q$1*Plan1!$E$16)-Q$2-Q$3)*Q$4</f>
        <v>2189178.8648813781</v>
      </c>
      <c r="R141" s="55">
        <f>((Produção!R139*PreçoLivre!R141*(1-Plan1!$B$11)+R$1*Plan1!$E$16)-R$2-R$3)*R$4</f>
        <v>1855691.2412399426</v>
      </c>
      <c r="S141" s="55">
        <f>((Produção!S139*PreçoLivre!S141*(1-Plan1!$B$11)+S$1*Plan1!$E$16)-S$2-S$3)*S$4</f>
        <v>1734866.1744580574</v>
      </c>
      <c r="T141" s="55">
        <f>((Produção!T139*PreçoLivre!T141*(1-Plan1!$B$11)+T$1*Plan1!$E$16)-T$2-T$3)*T$4</f>
        <v>1651524.8354537908</v>
      </c>
      <c r="U141" s="55">
        <f>((Produção!U139*PreçoLivre!U141*(1-Plan1!$B$11)+U$1*Plan1!$E$16)-U$2-U$3)*U$4</f>
        <v>1379861.0117350118</v>
      </c>
      <c r="V141" s="55">
        <f>((Produção!V139*PreçoLivre!V141*(1-Plan1!$B$11)+V$1*Plan1!$E$16)-V$2-V$3)*V$4</f>
        <v>1315775.4373617962</v>
      </c>
      <c r="W141" s="55"/>
    </row>
    <row r="142" spans="1:23" x14ac:dyDescent="0.25">
      <c r="A142" s="55">
        <f t="shared" si="2"/>
        <v>84113582.688052669</v>
      </c>
      <c r="B142" s="56">
        <v>137</v>
      </c>
      <c r="C142" s="55">
        <f>((Produção!C140*PreçoLivre!C142*(1-Plan1!$B$11)+C$1*Plan1!$E$16)-C$2-C$3)*C$4</f>
        <v>9150378.1732702591</v>
      </c>
      <c r="D142" s="55">
        <f>((Produção!D140*PreçoLivre!D142*(1-Plan1!$B$11)+D$1*Plan1!$E$16)-D$2-D$3)*D$4</f>
        <v>7102297.0054713935</v>
      </c>
      <c r="E142" s="55">
        <f>((Produção!E140*PreçoLivre!E142*(1-Plan1!$B$11)+E$1*Plan1!$E$16)-E$2-E$3)*E$4</f>
        <v>6362960.6969541796</v>
      </c>
      <c r="F142" s="55">
        <f>((Produção!F140*PreçoLivre!F142*(1-Plan1!$B$11)+F$1*Plan1!$E$16)-F$2-F$3)*F$4</f>
        <v>6098559.4287207983</v>
      </c>
      <c r="G142" s="55">
        <f>((Produção!G140*PreçoLivre!G142*(1-Plan1!$B$11)+G$1*Plan1!$E$16)-G$2-G$3)*G$4</f>
        <v>5455390.9346538996</v>
      </c>
      <c r="H142" s="55">
        <f>((Produção!H140*PreçoLivre!H142*(1-Plan1!$B$11)+H$1*Plan1!$E$16)-H$2-H$3)*H$4</f>
        <v>5241529.2459720504</v>
      </c>
      <c r="I142" s="55">
        <f>((Produção!I140*PreçoLivre!I142*(1-Plan1!$B$11)+I$1*Plan1!$E$16)-I$2-I$3)*I$4</f>
        <v>4883528.0624899762</v>
      </c>
      <c r="J142" s="55">
        <f>((Produção!J140*PreçoLivre!J142*(1-Plan1!$B$11)+J$1*Plan1!$E$16)-J$2-J$3)*J$4</f>
        <v>4544059.7641466781</v>
      </c>
      <c r="K142" s="55">
        <f>((Produção!K140*PreçoLivre!K142*(1-Plan1!$B$11)+K$1*Plan1!$E$16)-K$2-K$3)*K$4</f>
        <v>4346964.9728745613</v>
      </c>
      <c r="L142" s="55">
        <f>((Produção!L140*PreçoLivre!L142*(1-Plan1!$B$11)+L$1*Plan1!$E$16)-L$2-L$3)*L$4</f>
        <v>3919563.39990468</v>
      </c>
      <c r="M142" s="55">
        <f>((Produção!M140*PreçoLivre!M142*(1-Plan1!$B$11)+M$1*Plan1!$E$16)-M$2-M$3)*M$4</f>
        <v>3734543.2370103425</v>
      </c>
      <c r="N142" s="55">
        <f>((Produção!N140*PreçoLivre!N142*(1-Plan1!$B$11)+N$1*Plan1!$E$16)-N$2-N$3)*N$4</f>
        <v>3841243.9342896547</v>
      </c>
      <c r="O142" s="55">
        <f>((Produção!O140*PreçoLivre!O142*(1-Plan1!$B$11)+O$1*Plan1!$E$16)-O$2-O$3)*O$4</f>
        <v>3185085.0530027607</v>
      </c>
      <c r="P142" s="55">
        <f>((Produção!P140*PreçoLivre!P142*(1-Plan1!$B$11)+P$1*Plan1!$E$16)-P$2-P$3)*P$4</f>
        <v>3059568.8250483372</v>
      </c>
      <c r="Q142" s="55">
        <f>((Produção!Q140*PreçoLivre!Q142*(1-Plan1!$B$11)+Q$1*Plan1!$E$16)-Q$2-Q$3)*Q$4</f>
        <v>2805043.4321563491</v>
      </c>
      <c r="R142" s="55">
        <f>((Produção!R140*PreçoLivre!R142*(1-Plan1!$B$11)+R$1*Plan1!$E$16)-R$2-R$3)*R$4</f>
        <v>2453545.1464591692</v>
      </c>
      <c r="S142" s="55">
        <f>((Produção!S140*PreçoLivre!S142*(1-Plan1!$B$11)+S$1*Plan1!$E$16)-S$2-S$3)*S$4</f>
        <v>2367787.1110508302</v>
      </c>
      <c r="T142" s="55">
        <f>((Produção!T140*PreçoLivre!T142*(1-Plan1!$B$11)+T$1*Plan1!$E$16)-T$2-T$3)*T$4</f>
        <v>2101155.9449672606</v>
      </c>
      <c r="U142" s="55">
        <f>((Produção!U140*PreçoLivre!U142*(1-Plan1!$B$11)+U$1*Plan1!$E$16)-U$2-U$3)*U$4</f>
        <v>1888548.0343865603</v>
      </c>
      <c r="V142" s="55">
        <f>((Produção!V140*PreçoLivre!V142*(1-Plan1!$B$11)+V$1*Plan1!$E$16)-V$2-V$3)*V$4</f>
        <v>1571830.2852229194</v>
      </c>
      <c r="W142" s="55"/>
    </row>
    <row r="143" spans="1:23" x14ac:dyDescent="0.25">
      <c r="A143" s="55">
        <f t="shared" si="2"/>
        <v>93610155.221175641</v>
      </c>
      <c r="B143" s="56">
        <v>138</v>
      </c>
      <c r="C143" s="55">
        <f>((Produção!C141*PreçoLivre!C143*(1-Plan1!$B$11)+C$1*Plan1!$E$16)-C$2-C$3)*C$4</f>
        <v>8732589.1502989177</v>
      </c>
      <c r="D143" s="55">
        <f>((Produção!D141*PreçoLivre!D143*(1-Plan1!$B$11)+D$1*Plan1!$E$16)-D$2-D$3)*D$4</f>
        <v>8737328.3662190307</v>
      </c>
      <c r="E143" s="55">
        <f>((Produção!E141*PreçoLivre!E143*(1-Plan1!$B$11)+E$1*Plan1!$E$16)-E$2-E$3)*E$4</f>
        <v>8962445.6917748861</v>
      </c>
      <c r="F143" s="55">
        <f>((Produção!F141*PreçoLivre!F143*(1-Plan1!$B$11)+F$1*Plan1!$E$16)-F$2-F$3)*F$4</f>
        <v>8379761.2308888063</v>
      </c>
      <c r="G143" s="55">
        <f>((Produção!G141*PreçoLivre!G143*(1-Plan1!$B$11)+G$1*Plan1!$E$16)-G$2-G$3)*G$4</f>
        <v>7677450.0647532921</v>
      </c>
      <c r="H143" s="55">
        <f>((Produção!H141*PreçoLivre!H143*(1-Plan1!$B$11)+H$1*Plan1!$E$16)-H$2-H$3)*H$4</f>
        <v>6795367.1673745587</v>
      </c>
      <c r="I143" s="55">
        <f>((Produção!I141*PreçoLivre!I143*(1-Plan1!$B$11)+I$1*Plan1!$E$16)-I$2-I$3)*I$4</f>
        <v>5449176.3257799568</v>
      </c>
      <c r="J143" s="55">
        <f>((Produção!J141*PreçoLivre!J143*(1-Plan1!$B$11)+J$1*Plan1!$E$16)-J$2-J$3)*J$4</f>
        <v>4769884.5763940085</v>
      </c>
      <c r="K143" s="55">
        <f>((Produção!K141*PreçoLivre!K143*(1-Plan1!$B$11)+K$1*Plan1!$E$16)-K$2-K$3)*K$4</f>
        <v>4287069.2433744734</v>
      </c>
      <c r="L143" s="55">
        <f>((Produção!L141*PreçoLivre!L143*(1-Plan1!$B$11)+L$1*Plan1!$E$16)-L$2-L$3)*L$4</f>
        <v>4155556.3752018437</v>
      </c>
      <c r="M143" s="55">
        <f>((Produção!M141*PreçoLivre!M143*(1-Plan1!$B$11)+M$1*Plan1!$E$16)-M$2-M$3)*M$4</f>
        <v>3575982.607998881</v>
      </c>
      <c r="N143" s="55">
        <f>((Produção!N141*PreçoLivre!N143*(1-Plan1!$B$11)+N$1*Plan1!$E$16)-N$2-N$3)*N$4</f>
        <v>3527824.2018399974</v>
      </c>
      <c r="O143" s="55">
        <f>((Produção!O141*PreçoLivre!O143*(1-Plan1!$B$11)+O$1*Plan1!$E$16)-O$2-O$3)*O$4</f>
        <v>3050605.3019724227</v>
      </c>
      <c r="P143" s="55">
        <f>((Produção!P141*PreçoLivre!P143*(1-Plan1!$B$11)+P$1*Plan1!$E$16)-P$2-P$3)*P$4</f>
        <v>2797402.3143161573</v>
      </c>
      <c r="Q143" s="55">
        <f>((Produção!Q141*PreçoLivre!Q143*(1-Plan1!$B$11)+Q$1*Plan1!$E$16)-Q$2-Q$3)*Q$4</f>
        <v>2667574.9952538973</v>
      </c>
      <c r="R143" s="55">
        <f>((Produção!R141*PreçoLivre!R143*(1-Plan1!$B$11)+R$1*Plan1!$E$16)-R$2-R$3)*R$4</f>
        <v>2319349.6371559706</v>
      </c>
      <c r="S143" s="55">
        <f>((Produção!S141*PreçoLivre!S143*(1-Plan1!$B$11)+S$1*Plan1!$E$16)-S$2-S$3)*S$4</f>
        <v>2126106.8842902575</v>
      </c>
      <c r="T143" s="55">
        <f>((Produção!T141*PreçoLivre!T143*(1-Plan1!$B$11)+T$1*Plan1!$E$16)-T$2-T$3)*T$4</f>
        <v>1959158.8419772102</v>
      </c>
      <c r="U143" s="55">
        <f>((Produção!U141*PreçoLivre!U143*(1-Plan1!$B$11)+U$1*Plan1!$E$16)-U$2-U$3)*U$4</f>
        <v>1916078.2504882286</v>
      </c>
      <c r="V143" s="55">
        <f>((Produção!V141*PreçoLivre!V143*(1-Plan1!$B$11)+V$1*Plan1!$E$16)-V$2-V$3)*V$4</f>
        <v>1723443.9938228512</v>
      </c>
      <c r="W143" s="55"/>
    </row>
    <row r="144" spans="1:23" x14ac:dyDescent="0.25">
      <c r="A144" s="55">
        <f t="shared" si="2"/>
        <v>67028385.422086634</v>
      </c>
      <c r="B144" s="56">
        <v>139</v>
      </c>
      <c r="C144" s="55">
        <f>((Produção!C142*PreçoLivre!C144*(1-Plan1!$B$11)+C$1*Plan1!$E$16)-C$2-C$3)*C$4</f>
        <v>8069977.5762506183</v>
      </c>
      <c r="D144" s="55">
        <f>((Produção!D142*PreçoLivre!D144*(1-Plan1!$B$11)+D$1*Plan1!$E$16)-D$2-D$3)*D$4</f>
        <v>7320854.8823490664</v>
      </c>
      <c r="E144" s="55">
        <f>((Produção!E142*PreçoLivre!E144*(1-Plan1!$B$11)+E$1*Plan1!$E$16)-E$2-E$3)*E$4</f>
        <v>6092611.4142344072</v>
      </c>
      <c r="F144" s="55">
        <f>((Produção!F142*PreçoLivre!F144*(1-Plan1!$B$11)+F$1*Plan1!$E$16)-F$2-F$3)*F$4</f>
        <v>5607860.1659639142</v>
      </c>
      <c r="G144" s="55">
        <f>((Produção!G142*PreçoLivre!G144*(1-Plan1!$B$11)+G$1*Plan1!$E$16)-G$2-G$3)*G$4</f>
        <v>5132673.2616404491</v>
      </c>
      <c r="H144" s="55">
        <f>((Produção!H142*PreçoLivre!H144*(1-Plan1!$B$11)+H$1*Plan1!$E$16)-H$2-H$3)*H$4</f>
        <v>4567798.2045585969</v>
      </c>
      <c r="I144" s="55">
        <f>((Produção!I142*PreçoLivre!I144*(1-Plan1!$B$11)+I$1*Plan1!$E$16)-I$2-I$3)*I$4</f>
        <v>3886593.1346159661</v>
      </c>
      <c r="J144" s="55">
        <f>((Produção!J142*PreçoLivre!J144*(1-Plan1!$B$11)+J$1*Plan1!$E$16)-J$2-J$3)*J$4</f>
        <v>3441115.4997656378</v>
      </c>
      <c r="K144" s="55">
        <f>((Produção!K142*PreçoLivre!K144*(1-Plan1!$B$11)+K$1*Plan1!$E$16)-K$2-K$3)*K$4</f>
        <v>3119092.3284240831</v>
      </c>
      <c r="L144" s="55">
        <f>((Produção!L142*PreçoLivre!L144*(1-Plan1!$B$11)+L$1*Plan1!$E$16)-L$2-L$3)*L$4</f>
        <v>2769169.4511834392</v>
      </c>
      <c r="M144" s="55">
        <f>((Produção!M142*PreçoLivre!M144*(1-Plan1!$B$11)+M$1*Plan1!$E$16)-M$2-M$3)*M$4</f>
        <v>2713408.9026160901</v>
      </c>
      <c r="N144" s="55">
        <f>((Produção!N142*PreçoLivre!N144*(1-Plan1!$B$11)+N$1*Plan1!$E$16)-N$2-N$3)*N$4</f>
        <v>2384378.9789139559</v>
      </c>
      <c r="O144" s="55">
        <f>((Produção!O142*PreçoLivre!O144*(1-Plan1!$B$11)+O$1*Plan1!$E$16)-O$2-O$3)*O$4</f>
        <v>2172488.9159083501</v>
      </c>
      <c r="P144" s="55">
        <f>((Produção!P142*PreçoLivre!P144*(1-Plan1!$B$11)+P$1*Plan1!$E$16)-P$2-P$3)*P$4</f>
        <v>1850530.1858185541</v>
      </c>
      <c r="Q144" s="55">
        <f>((Produção!Q142*PreçoLivre!Q144*(1-Plan1!$B$11)+Q$1*Plan1!$E$16)-Q$2-Q$3)*Q$4</f>
        <v>1688638.6435287625</v>
      </c>
      <c r="R144" s="55">
        <f>((Produção!R142*PreçoLivre!R144*(1-Plan1!$B$11)+R$1*Plan1!$E$16)-R$2-R$3)*R$4</f>
        <v>1602040.6401921709</v>
      </c>
      <c r="S144" s="55">
        <f>((Produção!S142*PreçoLivre!S144*(1-Plan1!$B$11)+S$1*Plan1!$E$16)-S$2-S$3)*S$4</f>
        <v>1370698.2858651932</v>
      </c>
      <c r="T144" s="55">
        <f>((Produção!T142*PreçoLivre!T144*(1-Plan1!$B$11)+T$1*Plan1!$E$16)-T$2-T$3)*T$4</f>
        <v>1190493.5386033677</v>
      </c>
      <c r="U144" s="55">
        <f>((Produção!U142*PreçoLivre!U144*(1-Plan1!$B$11)+U$1*Plan1!$E$16)-U$2-U$3)*U$4</f>
        <v>1071629.8524814581</v>
      </c>
      <c r="V144" s="55">
        <f>((Produção!V142*PreçoLivre!V144*(1-Plan1!$B$11)+V$1*Plan1!$E$16)-V$2-V$3)*V$4</f>
        <v>976331.55917256337</v>
      </c>
      <c r="W144" s="55"/>
    </row>
    <row r="145" spans="1:23" x14ac:dyDescent="0.25">
      <c r="A145" s="55">
        <f t="shared" si="2"/>
        <v>68821800.916761994</v>
      </c>
      <c r="B145" s="56">
        <v>140</v>
      </c>
      <c r="C145" s="55">
        <f>((Produção!C143*PreçoLivre!C145*(1-Plan1!$B$11)+C$1*Plan1!$E$16)-C$2-C$3)*C$4</f>
        <v>7954885.2378127165</v>
      </c>
      <c r="D145" s="55">
        <f>((Produção!D143*PreçoLivre!D145*(1-Plan1!$B$11)+D$1*Plan1!$E$16)-D$2-D$3)*D$4</f>
        <v>6636105.177641687</v>
      </c>
      <c r="E145" s="55">
        <f>((Produção!E143*PreçoLivre!E145*(1-Plan1!$B$11)+E$1*Plan1!$E$16)-E$2-E$3)*E$4</f>
        <v>5594730.4447870683</v>
      </c>
      <c r="F145" s="55">
        <f>((Produção!F143*PreçoLivre!F145*(1-Plan1!$B$11)+F$1*Plan1!$E$16)-F$2-F$3)*F$4</f>
        <v>5245057.3249007445</v>
      </c>
      <c r="G145" s="55">
        <f>((Produção!G143*PreçoLivre!G145*(1-Plan1!$B$11)+G$1*Plan1!$E$16)-G$2-G$3)*G$4</f>
        <v>4970477.3532097181</v>
      </c>
      <c r="H145" s="55">
        <f>((Produção!H143*PreçoLivre!H145*(1-Plan1!$B$11)+H$1*Plan1!$E$16)-H$2-H$3)*H$4</f>
        <v>4518763.9015278826</v>
      </c>
      <c r="I145" s="55">
        <f>((Produção!I143*PreçoLivre!I145*(1-Plan1!$B$11)+I$1*Plan1!$E$16)-I$2-I$3)*I$4</f>
        <v>4145300.7678856053</v>
      </c>
      <c r="J145" s="55">
        <f>((Produção!J143*PreçoLivre!J145*(1-Plan1!$B$11)+J$1*Plan1!$E$16)-J$2-J$3)*J$4</f>
        <v>3816806.8331345459</v>
      </c>
      <c r="K145" s="55">
        <f>((Produção!K143*PreçoLivre!K145*(1-Plan1!$B$11)+K$1*Plan1!$E$16)-K$2-K$3)*K$4</f>
        <v>3510855.8447808544</v>
      </c>
      <c r="L145" s="55">
        <f>((Produção!L143*PreçoLivre!L145*(1-Plan1!$B$11)+L$1*Plan1!$E$16)-L$2-L$3)*L$4</f>
        <v>3122597.5324563063</v>
      </c>
      <c r="M145" s="55">
        <f>((Produção!M143*PreçoLivre!M145*(1-Plan1!$B$11)+M$1*Plan1!$E$16)-M$2-M$3)*M$4</f>
        <v>3001363.2905227118</v>
      </c>
      <c r="N145" s="55">
        <f>((Produção!N143*PreçoLivre!N145*(1-Plan1!$B$11)+N$1*Plan1!$E$16)-N$2-N$3)*N$4</f>
        <v>2702151.3419337762</v>
      </c>
      <c r="O145" s="55">
        <f>((Produção!O143*PreçoLivre!O145*(1-Plan1!$B$11)+O$1*Plan1!$E$16)-O$2-O$3)*O$4</f>
        <v>2321071.6920095133</v>
      </c>
      <c r="P145" s="55">
        <f>((Produção!P143*PreçoLivre!P145*(1-Plan1!$B$11)+P$1*Plan1!$E$16)-P$2-P$3)*P$4</f>
        <v>2099223.1411197642</v>
      </c>
      <c r="Q145" s="55">
        <f>((Produção!Q143*PreçoLivre!Q145*(1-Plan1!$B$11)+Q$1*Plan1!$E$16)-Q$2-Q$3)*Q$4</f>
        <v>1828168.0103988659</v>
      </c>
      <c r="R145" s="55">
        <f>((Produção!R143*PreçoLivre!R145*(1-Plan1!$B$11)+R$1*Plan1!$E$16)-R$2-R$3)*R$4</f>
        <v>1712486.7291459625</v>
      </c>
      <c r="S145" s="55">
        <f>((Produção!S143*PreçoLivre!S145*(1-Plan1!$B$11)+S$1*Plan1!$E$16)-S$2-S$3)*S$4</f>
        <v>1636502.1591124635</v>
      </c>
      <c r="T145" s="55">
        <f>((Produção!T143*PreçoLivre!T145*(1-Plan1!$B$11)+T$1*Plan1!$E$16)-T$2-T$3)*T$4</f>
        <v>1430957.9843187334</v>
      </c>
      <c r="U145" s="55">
        <f>((Produção!U143*PreçoLivre!U145*(1-Plan1!$B$11)+U$1*Plan1!$E$16)-U$2-U$3)*U$4</f>
        <v>1331287.8695549949</v>
      </c>
      <c r="V145" s="55">
        <f>((Produção!V143*PreçoLivre!V145*(1-Plan1!$B$11)+V$1*Plan1!$E$16)-V$2-V$3)*V$4</f>
        <v>1243008.2805080828</v>
      </c>
      <c r="W145" s="55"/>
    </row>
    <row r="146" spans="1:23" x14ac:dyDescent="0.25">
      <c r="A146" s="55">
        <f t="shared" si="2"/>
        <v>77282862.695339978</v>
      </c>
      <c r="B146" s="56">
        <v>141</v>
      </c>
      <c r="C146" s="55">
        <f>((Produção!C144*PreçoLivre!C146*(1-Plan1!$B$11)+C$1*Plan1!$E$16)-C$2-C$3)*C$4</f>
        <v>8175881.3059835956</v>
      </c>
      <c r="D146" s="55">
        <f>((Produção!D144*PreçoLivre!D146*(1-Plan1!$B$11)+D$1*Plan1!$E$16)-D$2-D$3)*D$4</f>
        <v>7388931.0129965721</v>
      </c>
      <c r="E146" s="55">
        <f>((Produção!E144*PreçoLivre!E146*(1-Plan1!$B$11)+E$1*Plan1!$E$16)-E$2-E$3)*E$4</f>
        <v>6661945.2594276099</v>
      </c>
      <c r="F146" s="55">
        <f>((Produção!F144*PreçoLivre!F146*(1-Plan1!$B$11)+F$1*Plan1!$E$16)-F$2-F$3)*F$4</f>
        <v>6174433.7026415095</v>
      </c>
      <c r="G146" s="55">
        <f>((Produção!G144*PreçoLivre!G146*(1-Plan1!$B$11)+G$1*Plan1!$E$16)-G$2-G$3)*G$4</f>
        <v>5580677.9579046918</v>
      </c>
      <c r="H146" s="55">
        <f>((Produção!H144*PreçoLivre!H146*(1-Plan1!$B$11)+H$1*Plan1!$E$16)-H$2-H$3)*H$4</f>
        <v>5092901.3178547854</v>
      </c>
      <c r="I146" s="55">
        <f>((Produção!I144*PreçoLivre!I146*(1-Plan1!$B$11)+I$1*Plan1!$E$16)-I$2-I$3)*I$4</f>
        <v>5284737.1563898167</v>
      </c>
      <c r="J146" s="55">
        <f>((Produção!J144*PreçoLivre!J146*(1-Plan1!$B$11)+J$1*Plan1!$E$16)-J$2-J$3)*J$4</f>
        <v>4645461.7595195761</v>
      </c>
      <c r="K146" s="55">
        <f>((Produção!K144*PreçoLivre!K146*(1-Plan1!$B$11)+K$1*Plan1!$E$16)-K$2-K$3)*K$4</f>
        <v>4087953.3738948102</v>
      </c>
      <c r="L146" s="55">
        <f>((Produção!L144*PreçoLivre!L146*(1-Plan1!$B$11)+L$1*Plan1!$E$16)-L$2-L$3)*L$4</f>
        <v>3799101.3149577756</v>
      </c>
      <c r="M146" s="55">
        <f>((Produção!M144*PreçoLivre!M146*(1-Plan1!$B$11)+M$1*Plan1!$E$16)-M$2-M$3)*M$4</f>
        <v>3098417.5386738935</v>
      </c>
      <c r="N146" s="55">
        <f>((Produção!N144*PreçoLivre!N146*(1-Plan1!$B$11)+N$1*Plan1!$E$16)-N$2-N$3)*N$4</f>
        <v>2911195.3791415533</v>
      </c>
      <c r="O146" s="55">
        <f>((Produção!O144*PreçoLivre!O146*(1-Plan1!$B$11)+O$1*Plan1!$E$16)-O$2-O$3)*O$4</f>
        <v>2571835.5682286806</v>
      </c>
      <c r="P146" s="55">
        <f>((Produção!P144*PreçoLivre!P146*(1-Plan1!$B$11)+P$1*Plan1!$E$16)-P$2-P$3)*P$4</f>
        <v>2160713.4371845648</v>
      </c>
      <c r="Q146" s="55">
        <f>((Produção!Q144*PreçoLivre!Q146*(1-Plan1!$B$11)+Q$1*Plan1!$E$16)-Q$2-Q$3)*Q$4</f>
        <v>2228613.8110019891</v>
      </c>
      <c r="R146" s="55">
        <f>((Produção!R144*PreçoLivre!R146*(1-Plan1!$B$11)+R$1*Plan1!$E$16)-R$2-R$3)*R$4</f>
        <v>1857395.3427908614</v>
      </c>
      <c r="S146" s="55">
        <f>((Produção!S144*PreçoLivre!S146*(1-Plan1!$B$11)+S$1*Plan1!$E$16)-S$2-S$3)*S$4</f>
        <v>1618937.8528325604</v>
      </c>
      <c r="T146" s="55">
        <f>((Produção!T144*PreçoLivre!T146*(1-Plan1!$B$11)+T$1*Plan1!$E$16)-T$2-T$3)*T$4</f>
        <v>1414263.0841329549</v>
      </c>
      <c r="U146" s="55">
        <f>((Produção!U144*PreçoLivre!U146*(1-Plan1!$B$11)+U$1*Plan1!$E$16)-U$2-U$3)*U$4</f>
        <v>1309709.1679572787</v>
      </c>
      <c r="V146" s="55">
        <f>((Produção!V144*PreçoLivre!V146*(1-Plan1!$B$11)+V$1*Plan1!$E$16)-V$2-V$3)*V$4</f>
        <v>1219757.3518249139</v>
      </c>
      <c r="W146" s="55"/>
    </row>
    <row r="147" spans="1:23" x14ac:dyDescent="0.25">
      <c r="A147" s="55">
        <f t="shared" si="2"/>
        <v>73629929.044188231</v>
      </c>
      <c r="B147" s="56">
        <v>142</v>
      </c>
      <c r="C147" s="55">
        <f>((Produção!C145*PreçoLivre!C147*(1-Plan1!$B$11)+C$1*Plan1!$E$16)-C$2-C$3)*C$4</f>
        <v>8102456.2219477482</v>
      </c>
      <c r="D147" s="55">
        <f>((Produção!D145*PreçoLivre!D147*(1-Plan1!$B$11)+D$1*Plan1!$E$16)-D$2-D$3)*D$4</f>
        <v>7366151.2581456415</v>
      </c>
      <c r="E147" s="55">
        <f>((Produção!E145*PreçoLivre!E147*(1-Plan1!$B$11)+E$1*Plan1!$E$16)-E$2-E$3)*E$4</f>
        <v>6617542.3220706563</v>
      </c>
      <c r="F147" s="55">
        <f>((Produção!F145*PreçoLivre!F147*(1-Plan1!$B$11)+F$1*Plan1!$E$16)-F$2-F$3)*F$4</f>
        <v>5941206.5078923777</v>
      </c>
      <c r="G147" s="55">
        <f>((Produção!G145*PreçoLivre!G147*(1-Plan1!$B$11)+G$1*Plan1!$E$16)-G$2-G$3)*G$4</f>
        <v>6059289.5770034073</v>
      </c>
      <c r="H147" s="55">
        <f>((Produção!H145*PreçoLivre!H147*(1-Plan1!$B$11)+H$1*Plan1!$E$16)-H$2-H$3)*H$4</f>
        <v>5142295.8164964905</v>
      </c>
      <c r="I147" s="55">
        <f>((Produção!I145*PreçoLivre!I147*(1-Plan1!$B$11)+I$1*Plan1!$E$16)-I$2-I$3)*I$4</f>
        <v>4438147.0626649773</v>
      </c>
      <c r="J147" s="55">
        <f>((Produção!J145*PreçoLivre!J147*(1-Plan1!$B$11)+J$1*Plan1!$E$16)-J$2-J$3)*J$4</f>
        <v>3775108.3732304736</v>
      </c>
      <c r="K147" s="55">
        <f>((Produção!K145*PreçoLivre!K147*(1-Plan1!$B$11)+K$1*Plan1!$E$16)-K$2-K$3)*K$4</f>
        <v>3351295.9064431596</v>
      </c>
      <c r="L147" s="55">
        <f>((Produção!L145*PreçoLivre!L147*(1-Plan1!$B$11)+L$1*Plan1!$E$16)-L$2-L$3)*L$4</f>
        <v>3295788.0039533931</v>
      </c>
      <c r="M147" s="55">
        <f>((Produção!M145*PreçoLivre!M147*(1-Plan1!$B$11)+M$1*Plan1!$E$16)-M$2-M$3)*M$4</f>
        <v>2817761.4085820108</v>
      </c>
      <c r="N147" s="55">
        <f>((Produção!N145*PreçoLivre!N147*(1-Plan1!$B$11)+N$1*Plan1!$E$16)-N$2-N$3)*N$4</f>
        <v>2543033.1671752539</v>
      </c>
      <c r="O147" s="55">
        <f>((Produção!O145*PreçoLivre!O147*(1-Plan1!$B$11)+O$1*Plan1!$E$16)-O$2-O$3)*O$4</f>
        <v>2536986.6017076503</v>
      </c>
      <c r="P147" s="55">
        <f>((Produção!P145*PreçoLivre!P147*(1-Plan1!$B$11)+P$1*Plan1!$E$16)-P$2-P$3)*P$4</f>
        <v>2169099.1549211121</v>
      </c>
      <c r="Q147" s="55">
        <f>((Produção!Q145*PreçoLivre!Q147*(1-Plan1!$B$11)+Q$1*Plan1!$E$16)-Q$2-Q$3)*Q$4</f>
        <v>2087576.9103849847</v>
      </c>
      <c r="R147" s="55">
        <f>((Produção!R145*PreçoLivre!R147*(1-Plan1!$B$11)+R$1*Plan1!$E$16)-R$2-R$3)*R$4</f>
        <v>1758223.2684322477</v>
      </c>
      <c r="S147" s="55">
        <f>((Produção!S145*PreçoLivre!S147*(1-Plan1!$B$11)+S$1*Plan1!$E$16)-S$2-S$3)*S$4</f>
        <v>1608528.3691065402</v>
      </c>
      <c r="T147" s="55">
        <f>((Produção!T145*PreçoLivre!T147*(1-Plan1!$B$11)+T$1*Plan1!$E$16)-T$2-T$3)*T$4</f>
        <v>1513734.5827093031</v>
      </c>
      <c r="U147" s="55">
        <f>((Produção!U145*PreçoLivre!U147*(1-Plan1!$B$11)+U$1*Plan1!$E$16)-U$2-U$3)*U$4</f>
        <v>1332025.9588251554</v>
      </c>
      <c r="V147" s="55">
        <f>((Produção!V145*PreçoLivre!V147*(1-Plan1!$B$11)+V$1*Plan1!$E$16)-V$2-V$3)*V$4</f>
        <v>1173678.5724956507</v>
      </c>
      <c r="W147" s="55"/>
    </row>
    <row r="148" spans="1:23" x14ac:dyDescent="0.25">
      <c r="A148" s="55">
        <f t="shared" si="2"/>
        <v>94017122.000737548</v>
      </c>
      <c r="B148" s="56">
        <v>143</v>
      </c>
      <c r="C148" s="55">
        <f>((Produção!C146*PreçoLivre!C148*(1-Plan1!$B$11)+C$1*Plan1!$E$16)-C$2-C$3)*C$4</f>
        <v>9532717.477298148</v>
      </c>
      <c r="D148" s="55">
        <f>((Produção!D146*PreçoLivre!D148*(1-Plan1!$B$11)+D$1*Plan1!$E$16)-D$2-D$3)*D$4</f>
        <v>8018986.4220595658</v>
      </c>
      <c r="E148" s="55">
        <f>((Produção!E146*PreçoLivre!E148*(1-Plan1!$B$11)+E$1*Plan1!$E$16)-E$2-E$3)*E$4</f>
        <v>7795496.3229177436</v>
      </c>
      <c r="F148" s="55">
        <f>((Produção!F146*PreçoLivre!F148*(1-Plan1!$B$11)+F$1*Plan1!$E$16)-F$2-F$3)*F$4</f>
        <v>7088113.4446421219</v>
      </c>
      <c r="G148" s="55">
        <f>((Produção!G146*PreçoLivre!G148*(1-Plan1!$B$11)+G$1*Plan1!$E$16)-G$2-G$3)*G$4</f>
        <v>6672770.048578673</v>
      </c>
      <c r="H148" s="55">
        <f>((Produção!H146*PreçoLivre!H148*(1-Plan1!$B$11)+H$1*Plan1!$E$16)-H$2-H$3)*H$4</f>
        <v>6377888.0098123057</v>
      </c>
      <c r="I148" s="55">
        <f>((Produção!I146*PreçoLivre!I148*(1-Plan1!$B$11)+I$1*Plan1!$E$16)-I$2-I$3)*I$4</f>
        <v>5874503.1709859222</v>
      </c>
      <c r="J148" s="55">
        <f>((Produção!J146*PreçoLivre!J148*(1-Plan1!$B$11)+J$1*Plan1!$E$16)-J$2-J$3)*J$4</f>
        <v>5222348.8060149243</v>
      </c>
      <c r="K148" s="55">
        <f>((Produção!K146*PreçoLivre!K148*(1-Plan1!$B$11)+K$1*Plan1!$E$16)-K$2-K$3)*K$4</f>
        <v>4969730.3639810858</v>
      </c>
      <c r="L148" s="55">
        <f>((Produção!L146*PreçoLivre!L148*(1-Plan1!$B$11)+L$1*Plan1!$E$16)-L$2-L$3)*L$4</f>
        <v>4338929.8224651935</v>
      </c>
      <c r="M148" s="55">
        <f>((Produção!M146*PreçoLivre!M148*(1-Plan1!$B$11)+M$1*Plan1!$E$16)-M$2-M$3)*M$4</f>
        <v>3975475.2016435331</v>
      </c>
      <c r="N148" s="55">
        <f>((Produção!N146*PreçoLivre!N148*(1-Plan1!$B$11)+N$1*Plan1!$E$16)-N$2-N$3)*N$4</f>
        <v>3542039.6905784099</v>
      </c>
      <c r="O148" s="55">
        <f>((Produção!O146*PreçoLivre!O148*(1-Plan1!$B$11)+O$1*Plan1!$E$16)-O$2-O$3)*O$4</f>
        <v>3295549.1979681826</v>
      </c>
      <c r="P148" s="55">
        <f>((Produção!P146*PreçoLivre!P148*(1-Plan1!$B$11)+P$1*Plan1!$E$16)-P$2-P$3)*P$4</f>
        <v>3445417.010135707</v>
      </c>
      <c r="Q148" s="55">
        <f>((Produção!Q146*PreçoLivre!Q148*(1-Plan1!$B$11)+Q$1*Plan1!$E$16)-Q$2-Q$3)*Q$4</f>
        <v>2918227.6466889428</v>
      </c>
      <c r="R148" s="55">
        <f>((Produção!R146*PreçoLivre!R148*(1-Plan1!$B$11)+R$1*Plan1!$E$16)-R$2-R$3)*R$4</f>
        <v>2752443.5756445378</v>
      </c>
      <c r="S148" s="55">
        <f>((Produção!S146*PreçoLivre!S148*(1-Plan1!$B$11)+S$1*Plan1!$E$16)-S$2-S$3)*S$4</f>
        <v>2325115.0532852323</v>
      </c>
      <c r="T148" s="55">
        <f>((Produção!T146*PreçoLivre!T148*(1-Plan1!$B$11)+T$1*Plan1!$E$16)-T$2-T$3)*T$4</f>
        <v>2127333.5419461732</v>
      </c>
      <c r="U148" s="55">
        <f>((Produção!U146*PreçoLivre!U148*(1-Plan1!$B$11)+U$1*Plan1!$E$16)-U$2-U$3)*U$4</f>
        <v>2000914.4195858783</v>
      </c>
      <c r="V148" s="55">
        <f>((Produção!V146*PreçoLivre!V148*(1-Plan1!$B$11)+V$1*Plan1!$E$16)-V$2-V$3)*V$4</f>
        <v>1743122.7745052502</v>
      </c>
      <c r="W148" s="55"/>
    </row>
    <row r="149" spans="1:23" x14ac:dyDescent="0.25">
      <c r="A149" s="55">
        <f t="shared" si="2"/>
        <v>82138111.015101641</v>
      </c>
      <c r="B149" s="56">
        <v>144</v>
      </c>
      <c r="C149" s="55">
        <f>((Produção!C147*PreçoLivre!C149*(1-Plan1!$B$11)+C$1*Plan1!$E$16)-C$2-C$3)*C$4</f>
        <v>9001120.7820848711</v>
      </c>
      <c r="D149" s="55">
        <f>((Produção!D147*PreçoLivre!D149*(1-Plan1!$B$11)+D$1*Plan1!$E$16)-D$2-D$3)*D$4</f>
        <v>8263811.8385961745</v>
      </c>
      <c r="E149" s="55">
        <f>((Produção!E147*PreçoLivre!E149*(1-Plan1!$B$11)+E$1*Plan1!$E$16)-E$2-E$3)*E$4</f>
        <v>7170141.9398986381</v>
      </c>
      <c r="F149" s="55">
        <f>((Produção!F147*PreçoLivre!F149*(1-Plan1!$B$11)+F$1*Plan1!$E$16)-F$2-F$3)*F$4</f>
        <v>6878545.9609413035</v>
      </c>
      <c r="G149" s="55">
        <f>((Produção!G147*PreçoLivre!G149*(1-Plan1!$B$11)+G$1*Plan1!$E$16)-G$2-G$3)*G$4</f>
        <v>6043295.9588463586</v>
      </c>
      <c r="H149" s="55">
        <f>((Produção!H147*PreçoLivre!H149*(1-Plan1!$B$11)+H$1*Plan1!$E$16)-H$2-H$3)*H$4</f>
        <v>6033424.103959512</v>
      </c>
      <c r="I149" s="55">
        <f>((Produção!I147*PreçoLivre!I149*(1-Plan1!$B$11)+I$1*Plan1!$E$16)-I$2-I$3)*I$4</f>
        <v>5195692.0219277712</v>
      </c>
      <c r="J149" s="55">
        <f>((Produção!J147*PreçoLivre!J149*(1-Plan1!$B$11)+J$1*Plan1!$E$16)-J$2-J$3)*J$4</f>
        <v>4377284.1791524412</v>
      </c>
      <c r="K149" s="55">
        <f>((Produção!K147*PreçoLivre!K149*(1-Plan1!$B$11)+K$1*Plan1!$E$16)-K$2-K$3)*K$4</f>
        <v>4074092.0599589893</v>
      </c>
      <c r="L149" s="55">
        <f>((Produção!L147*PreçoLivre!L149*(1-Plan1!$B$11)+L$1*Plan1!$E$16)-L$2-L$3)*L$4</f>
        <v>3644928.5984116038</v>
      </c>
      <c r="M149" s="55">
        <f>((Produção!M147*PreçoLivre!M149*(1-Plan1!$B$11)+M$1*Plan1!$E$16)-M$2-M$3)*M$4</f>
        <v>3366924.0621782206</v>
      </c>
      <c r="N149" s="55">
        <f>((Produção!N147*PreçoLivre!N149*(1-Plan1!$B$11)+N$1*Plan1!$E$16)-N$2-N$3)*N$4</f>
        <v>2948375.6781188473</v>
      </c>
      <c r="O149" s="55">
        <f>((Produção!O147*PreçoLivre!O149*(1-Plan1!$B$11)+O$1*Plan1!$E$16)-O$2-O$3)*O$4</f>
        <v>2639353.6356628332</v>
      </c>
      <c r="P149" s="55">
        <f>((Produção!P147*PreçoLivre!P149*(1-Plan1!$B$11)+P$1*Plan1!$E$16)-P$2-P$3)*P$4</f>
        <v>2351002.6947679878</v>
      </c>
      <c r="Q149" s="55">
        <f>((Produção!Q147*PreçoLivre!Q149*(1-Plan1!$B$11)+Q$1*Plan1!$E$16)-Q$2-Q$3)*Q$4</f>
        <v>2152040.6942765475</v>
      </c>
      <c r="R149" s="55">
        <f>((Produção!R147*PreçoLivre!R149*(1-Plan1!$B$11)+R$1*Plan1!$E$16)-R$2-R$3)*R$4</f>
        <v>1967136.5332260833</v>
      </c>
      <c r="S149" s="55">
        <f>((Produção!S147*PreçoLivre!S149*(1-Plan1!$B$11)+S$1*Plan1!$E$16)-S$2-S$3)*S$4</f>
        <v>1714011.8290967776</v>
      </c>
      <c r="T149" s="55">
        <f>((Produção!T147*PreçoLivre!T149*(1-Plan1!$B$11)+T$1*Plan1!$E$16)-T$2-T$3)*T$4</f>
        <v>1585632.2885947847</v>
      </c>
      <c r="U149" s="55">
        <f>((Produção!U147*PreçoLivre!U149*(1-Plan1!$B$11)+U$1*Plan1!$E$16)-U$2-U$3)*U$4</f>
        <v>1416830.3357410931</v>
      </c>
      <c r="V149" s="55">
        <f>((Produção!V147*PreçoLivre!V149*(1-Plan1!$B$11)+V$1*Plan1!$E$16)-V$2-V$3)*V$4</f>
        <v>1314465.8196608119</v>
      </c>
      <c r="W149" s="55"/>
    </row>
    <row r="150" spans="1:23" x14ac:dyDescent="0.25">
      <c r="A150" s="55">
        <f t="shared" si="2"/>
        <v>93301937.583193675</v>
      </c>
      <c r="B150" s="56">
        <v>145</v>
      </c>
      <c r="C150" s="55">
        <f>((Produção!C148*PreçoLivre!C150*(1-Plan1!$B$11)+C$1*Plan1!$E$16)-C$2-C$3)*C$4</f>
        <v>8804285.1715649702</v>
      </c>
      <c r="D150" s="55">
        <f>((Produção!D148*PreçoLivre!D150*(1-Plan1!$B$11)+D$1*Plan1!$E$16)-D$2-D$3)*D$4</f>
        <v>8315901.1489999592</v>
      </c>
      <c r="E150" s="55">
        <f>((Produção!E148*PreçoLivre!E150*(1-Plan1!$B$11)+E$1*Plan1!$E$16)-E$2-E$3)*E$4</f>
        <v>7762475.8178290464</v>
      </c>
      <c r="F150" s="55">
        <f>((Produção!F148*PreçoLivre!F150*(1-Plan1!$B$11)+F$1*Plan1!$E$16)-F$2-F$3)*F$4</f>
        <v>6663234.1677325908</v>
      </c>
      <c r="G150" s="55">
        <f>((Produção!G148*PreçoLivre!G150*(1-Plan1!$B$11)+G$1*Plan1!$E$16)-G$2-G$3)*G$4</f>
        <v>5851823.2703198753</v>
      </c>
      <c r="H150" s="55">
        <f>((Produção!H148*PreçoLivre!H150*(1-Plan1!$B$11)+H$1*Plan1!$E$16)-H$2-H$3)*H$4</f>
        <v>5593169.7698821416</v>
      </c>
      <c r="I150" s="55">
        <f>((Produção!I148*PreçoLivre!I150*(1-Plan1!$B$11)+I$1*Plan1!$E$16)-I$2-I$3)*I$4</f>
        <v>5453044.7044374608</v>
      </c>
      <c r="J150" s="55">
        <f>((Produção!J148*PreçoLivre!J150*(1-Plan1!$B$11)+J$1*Plan1!$E$16)-J$2-J$3)*J$4</f>
        <v>4925415.0185539462</v>
      </c>
      <c r="K150" s="55">
        <f>((Produção!K148*PreçoLivre!K150*(1-Plan1!$B$11)+K$1*Plan1!$E$16)-K$2-K$3)*K$4</f>
        <v>4382797.0304013956</v>
      </c>
      <c r="L150" s="55">
        <f>((Produção!L148*PreçoLivre!L150*(1-Plan1!$B$11)+L$1*Plan1!$E$16)-L$2-L$3)*L$4</f>
        <v>4314652.0106080184</v>
      </c>
      <c r="M150" s="55">
        <f>((Produção!M148*PreçoLivre!M150*(1-Plan1!$B$11)+M$1*Plan1!$E$16)-M$2-M$3)*M$4</f>
        <v>4169655.2589385826</v>
      </c>
      <c r="N150" s="55">
        <f>((Produção!N148*PreçoLivre!N150*(1-Plan1!$B$11)+N$1*Plan1!$E$16)-N$2-N$3)*N$4</f>
        <v>3910382.3272301727</v>
      </c>
      <c r="O150" s="55">
        <f>((Produção!O148*PreçoLivre!O150*(1-Plan1!$B$11)+O$1*Plan1!$E$16)-O$2-O$3)*O$4</f>
        <v>3280558.6634742217</v>
      </c>
      <c r="P150" s="55">
        <f>((Produção!P148*PreçoLivre!P150*(1-Plan1!$B$11)+P$1*Plan1!$E$16)-P$2-P$3)*P$4</f>
        <v>3331050.2072538566</v>
      </c>
      <c r="Q150" s="55">
        <f>((Produção!Q148*PreçoLivre!Q150*(1-Plan1!$B$11)+Q$1*Plan1!$E$16)-Q$2-Q$3)*Q$4</f>
        <v>3292786.7800570047</v>
      </c>
      <c r="R150" s="55">
        <f>((Produção!R148*PreçoLivre!R150*(1-Plan1!$B$11)+R$1*Plan1!$E$16)-R$2-R$3)*R$4</f>
        <v>2820971.3584650862</v>
      </c>
      <c r="S150" s="55">
        <f>((Produção!S148*PreçoLivre!S150*(1-Plan1!$B$11)+S$1*Plan1!$E$16)-S$2-S$3)*S$4</f>
        <v>2758372.1453050636</v>
      </c>
      <c r="T150" s="55">
        <f>((Produção!T148*PreçoLivre!T150*(1-Plan1!$B$11)+T$1*Plan1!$E$16)-T$2-T$3)*T$4</f>
        <v>2578938.6445190329</v>
      </c>
      <c r="U150" s="55">
        <f>((Produção!U148*PreçoLivre!U150*(1-Plan1!$B$11)+U$1*Plan1!$E$16)-U$2-U$3)*U$4</f>
        <v>2588708.4769645724</v>
      </c>
      <c r="V150" s="55">
        <f>((Produção!V148*PreçoLivre!V150*(1-Plan1!$B$11)+V$1*Plan1!$E$16)-V$2-V$3)*V$4</f>
        <v>2503715.6106566726</v>
      </c>
      <c r="W150" s="55"/>
    </row>
    <row r="151" spans="1:23" x14ac:dyDescent="0.25">
      <c r="A151" s="55">
        <f t="shared" si="2"/>
        <v>88213000.494130686</v>
      </c>
      <c r="B151" s="56">
        <v>146</v>
      </c>
      <c r="C151" s="55">
        <f>((Produção!C149*PreçoLivre!C151*(1-Plan1!$B$11)+C$1*Plan1!$E$16)-C$2-C$3)*C$4</f>
        <v>8983895.7660100516</v>
      </c>
      <c r="D151" s="55">
        <f>((Produção!D149*PreçoLivre!D151*(1-Plan1!$B$11)+D$1*Plan1!$E$16)-D$2-D$3)*D$4</f>
        <v>9211213.1107010134</v>
      </c>
      <c r="E151" s="55">
        <f>((Produção!E149*PreçoLivre!E151*(1-Plan1!$B$11)+E$1*Plan1!$E$16)-E$2-E$3)*E$4</f>
        <v>8054771.7860207316</v>
      </c>
      <c r="F151" s="55">
        <f>((Produção!F149*PreçoLivre!F151*(1-Plan1!$B$11)+F$1*Plan1!$E$16)-F$2-F$3)*F$4</f>
        <v>7117190.6766698109</v>
      </c>
      <c r="G151" s="55">
        <f>((Produção!G149*PreçoLivre!G151*(1-Plan1!$B$11)+G$1*Plan1!$E$16)-G$2-G$3)*G$4</f>
        <v>6497545.8626929009</v>
      </c>
      <c r="H151" s="55">
        <f>((Produção!H149*PreçoLivre!H151*(1-Plan1!$B$11)+H$1*Plan1!$E$16)-H$2-H$3)*H$4</f>
        <v>5906564.3730419772</v>
      </c>
      <c r="I151" s="55">
        <f>((Produção!I149*PreçoLivre!I151*(1-Plan1!$B$11)+I$1*Plan1!$E$16)-I$2-I$3)*I$4</f>
        <v>5431483.0220487053</v>
      </c>
      <c r="J151" s="55">
        <f>((Produção!J149*PreçoLivre!J151*(1-Plan1!$B$11)+J$1*Plan1!$E$16)-J$2-J$3)*J$4</f>
        <v>5033672.7199505419</v>
      </c>
      <c r="K151" s="55">
        <f>((Produção!K149*PreçoLivre!K151*(1-Plan1!$B$11)+K$1*Plan1!$E$16)-K$2-K$3)*K$4</f>
        <v>4779279.5937222531</v>
      </c>
      <c r="L151" s="55">
        <f>((Produção!L149*PreçoLivre!L151*(1-Plan1!$B$11)+L$1*Plan1!$E$16)-L$2-L$3)*L$4</f>
        <v>4576220.9600162776</v>
      </c>
      <c r="M151" s="55">
        <f>((Produção!M149*PreçoLivre!M151*(1-Plan1!$B$11)+M$1*Plan1!$E$16)-M$2-M$3)*M$4</f>
        <v>3969106.1400128421</v>
      </c>
      <c r="N151" s="55">
        <f>((Produção!N149*PreçoLivre!N151*(1-Plan1!$B$11)+N$1*Plan1!$E$16)-N$2-N$3)*N$4</f>
        <v>3524272.906998469</v>
      </c>
      <c r="O151" s="55">
        <f>((Produção!O149*PreçoLivre!O151*(1-Plan1!$B$11)+O$1*Plan1!$E$16)-O$2-O$3)*O$4</f>
        <v>2817647.3505630409</v>
      </c>
      <c r="P151" s="55">
        <f>((Produção!P149*PreçoLivre!P151*(1-Plan1!$B$11)+P$1*Plan1!$E$16)-P$2-P$3)*P$4</f>
        <v>2286928.1905804467</v>
      </c>
      <c r="Q151" s="55">
        <f>((Produção!Q149*PreçoLivre!Q151*(1-Plan1!$B$11)+Q$1*Plan1!$E$16)-Q$2-Q$3)*Q$4</f>
        <v>1985951.512648673</v>
      </c>
      <c r="R151" s="55">
        <f>((Produção!R149*PreçoLivre!R151*(1-Plan1!$B$11)+R$1*Plan1!$E$16)-R$2-R$3)*R$4</f>
        <v>1822682.1305946126</v>
      </c>
      <c r="S151" s="55">
        <f>((Produção!S149*PreçoLivre!S151*(1-Plan1!$B$11)+S$1*Plan1!$E$16)-S$2-S$3)*S$4</f>
        <v>1662721.7204150343</v>
      </c>
      <c r="T151" s="55">
        <f>((Produção!T149*PreçoLivre!T151*(1-Plan1!$B$11)+T$1*Plan1!$E$16)-T$2-T$3)*T$4</f>
        <v>1643588.5253162528</v>
      </c>
      <c r="U151" s="55">
        <f>((Produção!U149*PreçoLivre!U151*(1-Plan1!$B$11)+U$1*Plan1!$E$16)-U$2-U$3)*U$4</f>
        <v>1572291.3195877881</v>
      </c>
      <c r="V151" s="55">
        <f>((Produção!V149*PreçoLivre!V151*(1-Plan1!$B$11)+V$1*Plan1!$E$16)-V$2-V$3)*V$4</f>
        <v>1335972.8265392582</v>
      </c>
      <c r="W151" s="55"/>
    </row>
    <row r="152" spans="1:23" x14ac:dyDescent="0.25">
      <c r="A152" s="55">
        <f t="shared" si="2"/>
        <v>93785023.956211835</v>
      </c>
      <c r="B152" s="56">
        <v>147</v>
      </c>
      <c r="C152" s="55">
        <f>((Produção!C150*PreçoLivre!C152*(1-Plan1!$B$11)+C$1*Plan1!$E$16)-C$2-C$3)*C$4</f>
        <v>8750728.3895210102</v>
      </c>
      <c r="D152" s="55">
        <f>((Produção!D150*PreçoLivre!D152*(1-Plan1!$B$11)+D$1*Plan1!$E$16)-D$2-D$3)*D$4</f>
        <v>7981032.8785837516</v>
      </c>
      <c r="E152" s="55">
        <f>((Produção!E150*PreçoLivre!E152*(1-Plan1!$B$11)+E$1*Plan1!$E$16)-E$2-E$3)*E$4</f>
        <v>7161066.3831531871</v>
      </c>
      <c r="F152" s="55">
        <f>((Produção!F150*PreçoLivre!F152*(1-Plan1!$B$11)+F$1*Plan1!$E$16)-F$2-F$3)*F$4</f>
        <v>7246428.8327311259</v>
      </c>
      <c r="G152" s="55">
        <f>((Produção!G150*PreçoLivre!G152*(1-Plan1!$B$11)+G$1*Plan1!$E$16)-G$2-G$3)*G$4</f>
        <v>7314686.2958305711</v>
      </c>
      <c r="H152" s="55">
        <f>((Produção!H150*PreçoLivre!H152*(1-Plan1!$B$11)+H$1*Plan1!$E$16)-H$2-H$3)*H$4</f>
        <v>6210504.2623874601</v>
      </c>
      <c r="I152" s="55">
        <f>((Produção!I150*PreçoLivre!I152*(1-Plan1!$B$11)+I$1*Plan1!$E$16)-I$2-I$3)*I$4</f>
        <v>5714986.546638716</v>
      </c>
      <c r="J152" s="55">
        <f>((Produção!J150*PreçoLivre!J152*(1-Plan1!$B$11)+J$1*Plan1!$E$16)-J$2-J$3)*J$4</f>
        <v>5458113.971967279</v>
      </c>
      <c r="K152" s="55">
        <f>((Produção!K150*PreçoLivre!K152*(1-Plan1!$B$11)+K$1*Plan1!$E$16)-K$2-K$3)*K$4</f>
        <v>5501430.4564334126</v>
      </c>
      <c r="L152" s="55">
        <f>((Produção!L150*PreçoLivre!L152*(1-Plan1!$B$11)+L$1*Plan1!$E$16)-L$2-L$3)*L$4</f>
        <v>4444330.4624728411</v>
      </c>
      <c r="M152" s="55">
        <f>((Produção!M150*PreçoLivre!M152*(1-Plan1!$B$11)+M$1*Plan1!$E$16)-M$2-M$3)*M$4</f>
        <v>4065591.3071664814</v>
      </c>
      <c r="N152" s="55">
        <f>((Produção!N150*PreçoLivre!N152*(1-Plan1!$B$11)+N$1*Plan1!$E$16)-N$2-N$3)*N$4</f>
        <v>4049223.6131460192</v>
      </c>
      <c r="O152" s="55">
        <f>((Produção!O150*PreçoLivre!O152*(1-Plan1!$B$11)+O$1*Plan1!$E$16)-O$2-O$3)*O$4</f>
        <v>3467285.9501452288</v>
      </c>
      <c r="P152" s="55">
        <f>((Produção!P150*PreçoLivre!P152*(1-Plan1!$B$11)+P$1*Plan1!$E$16)-P$2-P$3)*P$4</f>
        <v>2936397.9801797247</v>
      </c>
      <c r="Q152" s="55">
        <f>((Produção!Q150*PreçoLivre!Q152*(1-Plan1!$B$11)+Q$1*Plan1!$E$16)-Q$2-Q$3)*Q$4</f>
        <v>2782132.5136904838</v>
      </c>
      <c r="R152" s="55">
        <f>((Produção!R150*PreçoLivre!R152*(1-Plan1!$B$11)+R$1*Plan1!$E$16)-R$2-R$3)*R$4</f>
        <v>2434698.3481356776</v>
      </c>
      <c r="S152" s="55">
        <f>((Produção!S150*PreçoLivre!S152*(1-Plan1!$B$11)+S$1*Plan1!$E$16)-S$2-S$3)*S$4</f>
        <v>2357746.0576781449</v>
      </c>
      <c r="T152" s="55">
        <f>((Produção!T150*PreçoLivre!T152*(1-Plan1!$B$11)+T$1*Plan1!$E$16)-T$2-T$3)*T$4</f>
        <v>2188635.5178423128</v>
      </c>
      <c r="U152" s="55">
        <f>((Produção!U150*PreçoLivre!U152*(1-Plan1!$B$11)+U$1*Plan1!$E$16)-U$2-U$3)*U$4</f>
        <v>1983464.6852769279</v>
      </c>
      <c r="V152" s="55">
        <f>((Produção!V150*PreçoLivre!V152*(1-Plan1!$B$11)+V$1*Plan1!$E$16)-V$2-V$3)*V$4</f>
        <v>1736539.5032314651</v>
      </c>
      <c r="W152" s="55"/>
    </row>
    <row r="153" spans="1:23" x14ac:dyDescent="0.25">
      <c r="A153" s="55">
        <f t="shared" si="2"/>
        <v>75505921.702241629</v>
      </c>
      <c r="B153" s="56">
        <v>148</v>
      </c>
      <c r="C153" s="55">
        <f>((Produção!C151*PreçoLivre!C153*(1-Plan1!$B$11)+C$1*Plan1!$E$16)-C$2-C$3)*C$4</f>
        <v>8683512.0647796597</v>
      </c>
      <c r="D153" s="55">
        <f>((Produção!D151*PreçoLivre!D153*(1-Plan1!$B$11)+D$1*Plan1!$E$16)-D$2-D$3)*D$4</f>
        <v>7471077.6089370893</v>
      </c>
      <c r="E153" s="55">
        <f>((Produção!E151*PreçoLivre!E153*(1-Plan1!$B$11)+E$1*Plan1!$E$16)-E$2-E$3)*E$4</f>
        <v>6754329.8387040682</v>
      </c>
      <c r="F153" s="55">
        <f>((Produção!F151*PreçoLivre!F153*(1-Plan1!$B$11)+F$1*Plan1!$E$16)-F$2-F$3)*F$4</f>
        <v>6015925.8391016405</v>
      </c>
      <c r="G153" s="55">
        <f>((Produção!G151*PreçoLivre!G153*(1-Plan1!$B$11)+G$1*Plan1!$E$16)-G$2-G$3)*G$4</f>
        <v>5342322.7054488836</v>
      </c>
      <c r="H153" s="55">
        <f>((Produção!H151*PreçoLivre!H153*(1-Plan1!$B$11)+H$1*Plan1!$E$16)-H$2-H$3)*H$4</f>
        <v>4468660.7535070498</v>
      </c>
      <c r="I153" s="55">
        <f>((Produção!I151*PreçoLivre!I153*(1-Plan1!$B$11)+I$1*Plan1!$E$16)-I$2-I$3)*I$4</f>
        <v>3998011.0786769274</v>
      </c>
      <c r="J153" s="55">
        <f>((Produção!J151*PreçoLivre!J153*(1-Plan1!$B$11)+J$1*Plan1!$E$16)-J$2-J$3)*J$4</f>
        <v>3931577.282524663</v>
      </c>
      <c r="K153" s="55">
        <f>((Produção!K151*PreçoLivre!K153*(1-Plan1!$B$11)+K$1*Plan1!$E$16)-K$2-K$3)*K$4</f>
        <v>3757834.4128450886</v>
      </c>
      <c r="L153" s="55">
        <f>((Produção!L151*PreçoLivre!L153*(1-Plan1!$B$11)+L$1*Plan1!$E$16)-L$2-L$3)*L$4</f>
        <v>3527989.9460700816</v>
      </c>
      <c r="M153" s="55">
        <f>((Produção!M151*PreçoLivre!M153*(1-Plan1!$B$11)+M$1*Plan1!$E$16)-M$2-M$3)*M$4</f>
        <v>3163778.0758223627</v>
      </c>
      <c r="N153" s="55">
        <f>((Produção!N151*PreçoLivre!N153*(1-Plan1!$B$11)+N$1*Plan1!$E$16)-N$2-N$3)*N$4</f>
        <v>2849965.0591344144</v>
      </c>
      <c r="O153" s="55">
        <f>((Produção!O151*PreçoLivre!O153*(1-Plan1!$B$11)+O$1*Plan1!$E$16)-O$2-O$3)*O$4</f>
        <v>2460970.9591281125</v>
      </c>
      <c r="P153" s="55">
        <f>((Produção!P151*PreçoLivre!P153*(1-Plan1!$B$11)+P$1*Plan1!$E$16)-P$2-P$3)*P$4</f>
        <v>2209969.3260218571</v>
      </c>
      <c r="Q153" s="55">
        <f>((Produção!Q151*PreçoLivre!Q153*(1-Plan1!$B$11)+Q$1*Plan1!$E$16)-Q$2-Q$3)*Q$4</f>
        <v>2028434.2672954295</v>
      </c>
      <c r="R153" s="55">
        <f>((Produção!R151*PreçoLivre!R153*(1-Plan1!$B$11)+R$1*Plan1!$E$16)-R$2-R$3)*R$4</f>
        <v>2096690.7734979864</v>
      </c>
      <c r="S153" s="55">
        <f>((Produção!S151*PreçoLivre!S153*(1-Plan1!$B$11)+S$1*Plan1!$E$16)-S$2-S$3)*S$4</f>
        <v>1999007.825930825</v>
      </c>
      <c r="T153" s="55">
        <f>((Produção!T151*PreçoLivre!T153*(1-Plan1!$B$11)+T$1*Plan1!$E$16)-T$2-T$3)*T$4</f>
        <v>1715819.8783482611</v>
      </c>
      <c r="U153" s="55">
        <f>((Produção!U151*PreçoLivre!U153*(1-Plan1!$B$11)+U$1*Plan1!$E$16)-U$2-U$3)*U$4</f>
        <v>1584323.2748970033</v>
      </c>
      <c r="V153" s="55">
        <f>((Produção!V151*PreçoLivre!V153*(1-Plan1!$B$11)+V$1*Plan1!$E$16)-V$2-V$3)*V$4</f>
        <v>1445720.7315702303</v>
      </c>
      <c r="W153" s="55"/>
    </row>
    <row r="154" spans="1:23" x14ac:dyDescent="0.25">
      <c r="A154" s="55">
        <f t="shared" si="2"/>
        <v>73019192.251514912</v>
      </c>
      <c r="B154" s="56">
        <v>149</v>
      </c>
      <c r="C154" s="55">
        <f>((Produção!C152*PreçoLivre!C154*(1-Plan1!$B$11)+C$1*Plan1!$E$16)-C$2-C$3)*C$4</f>
        <v>7909658.3862604015</v>
      </c>
      <c r="D154" s="55">
        <f>((Produção!D152*PreçoLivre!D154*(1-Plan1!$B$11)+D$1*Plan1!$E$16)-D$2-D$3)*D$4</f>
        <v>7043705.0365850711</v>
      </c>
      <c r="E154" s="55">
        <f>((Produção!E152*PreçoLivre!E154*(1-Plan1!$B$11)+E$1*Plan1!$E$16)-E$2-E$3)*E$4</f>
        <v>6553153.2454578476</v>
      </c>
      <c r="F154" s="55">
        <f>((Produção!F152*PreçoLivre!F154*(1-Plan1!$B$11)+F$1*Plan1!$E$16)-F$2-F$3)*F$4</f>
        <v>5594216.5208831215</v>
      </c>
      <c r="G154" s="55">
        <f>((Produção!G152*PreçoLivre!G154*(1-Plan1!$B$11)+G$1*Plan1!$E$16)-G$2-G$3)*G$4</f>
        <v>5077686.089130858</v>
      </c>
      <c r="H154" s="55">
        <f>((Produção!H152*PreçoLivre!H154*(1-Plan1!$B$11)+H$1*Plan1!$E$16)-H$2-H$3)*H$4</f>
        <v>4580229.9499848848</v>
      </c>
      <c r="I154" s="55">
        <f>((Produção!I152*PreçoLivre!I154*(1-Plan1!$B$11)+I$1*Plan1!$E$16)-I$2-I$3)*I$4</f>
        <v>4414397.7116380818</v>
      </c>
      <c r="J154" s="55">
        <f>((Produção!J152*PreçoLivre!J154*(1-Plan1!$B$11)+J$1*Plan1!$E$16)-J$2-J$3)*J$4</f>
        <v>4166088.1825515386</v>
      </c>
      <c r="K154" s="55">
        <f>((Produção!K152*PreçoLivre!K154*(1-Plan1!$B$11)+K$1*Plan1!$E$16)-K$2-K$3)*K$4</f>
        <v>3742735.487704522</v>
      </c>
      <c r="L154" s="55">
        <f>((Produção!L152*PreçoLivre!L154*(1-Plan1!$B$11)+L$1*Plan1!$E$16)-L$2-L$3)*L$4</f>
        <v>3035485.3809971996</v>
      </c>
      <c r="M154" s="55">
        <f>((Produção!M152*PreçoLivre!M154*(1-Plan1!$B$11)+M$1*Plan1!$E$16)-M$2-M$3)*M$4</f>
        <v>2937029.2219582968</v>
      </c>
      <c r="N154" s="55">
        <f>((Produção!N152*PreçoLivre!N154*(1-Plan1!$B$11)+N$1*Plan1!$E$16)-N$2-N$3)*N$4</f>
        <v>2608429.1713384022</v>
      </c>
      <c r="O154" s="55">
        <f>((Produção!O152*PreçoLivre!O154*(1-Plan1!$B$11)+O$1*Plan1!$E$16)-O$2-O$3)*O$4</f>
        <v>2423669.1793488385</v>
      </c>
      <c r="P154" s="55">
        <f>((Produção!P152*PreçoLivre!P154*(1-Plan1!$B$11)+P$1*Plan1!$E$16)-P$2-P$3)*P$4</f>
        <v>2327715.9374123481</v>
      </c>
      <c r="Q154" s="55">
        <f>((Produção!Q152*PreçoLivre!Q154*(1-Plan1!$B$11)+Q$1*Plan1!$E$16)-Q$2-Q$3)*Q$4</f>
        <v>2205928.6723575033</v>
      </c>
      <c r="R154" s="55">
        <f>((Produção!R152*PreçoLivre!R154*(1-Plan1!$B$11)+R$1*Plan1!$E$16)-R$2-R$3)*R$4</f>
        <v>2074749.4871425133</v>
      </c>
      <c r="S154" s="55">
        <f>((Produção!S152*PreçoLivre!S154*(1-Plan1!$B$11)+S$1*Plan1!$E$16)-S$2-S$3)*S$4</f>
        <v>1857045.2525611918</v>
      </c>
      <c r="T154" s="55">
        <f>((Produção!T152*PreçoLivre!T154*(1-Plan1!$B$11)+T$1*Plan1!$E$16)-T$2-T$3)*T$4</f>
        <v>1571751.8593221819</v>
      </c>
      <c r="U154" s="55">
        <f>((Produção!U152*PreçoLivre!U154*(1-Plan1!$B$11)+U$1*Plan1!$E$16)-U$2-U$3)*U$4</f>
        <v>1454574.5348028357</v>
      </c>
      <c r="V154" s="55">
        <f>((Produção!V152*PreçoLivre!V154*(1-Plan1!$B$11)+V$1*Plan1!$E$16)-V$2-V$3)*V$4</f>
        <v>1440942.9440772848</v>
      </c>
      <c r="W154" s="55"/>
    </row>
    <row r="155" spans="1:23" x14ac:dyDescent="0.25">
      <c r="A155" s="55">
        <f t="shared" si="2"/>
        <v>60622209.260692477</v>
      </c>
      <c r="B155" s="56">
        <v>150</v>
      </c>
      <c r="C155" s="55">
        <f>((Produção!C153*PreçoLivre!C155*(1-Plan1!$B$11)+C$1*Plan1!$E$16)-C$2-C$3)*C$4</f>
        <v>8225671.6457910407</v>
      </c>
      <c r="D155" s="55">
        <f>((Produção!D153*PreçoLivre!D155*(1-Plan1!$B$11)+D$1*Plan1!$E$16)-D$2-D$3)*D$4</f>
        <v>6753874.7206012877</v>
      </c>
      <c r="E155" s="55">
        <f>((Produção!E153*PreçoLivre!E155*(1-Plan1!$B$11)+E$1*Plan1!$E$16)-E$2-E$3)*E$4</f>
        <v>6212792.3056853395</v>
      </c>
      <c r="F155" s="55">
        <f>((Produção!F153*PreçoLivre!F155*(1-Plan1!$B$11)+F$1*Plan1!$E$16)-F$2-F$3)*F$4</f>
        <v>5486112.2961211177</v>
      </c>
      <c r="G155" s="55">
        <f>((Produção!G153*PreçoLivre!G155*(1-Plan1!$B$11)+G$1*Plan1!$E$16)-G$2-G$3)*G$4</f>
        <v>4817264.9481688347</v>
      </c>
      <c r="H155" s="55">
        <f>((Produção!H153*PreçoLivre!H155*(1-Plan1!$B$11)+H$1*Plan1!$E$16)-H$2-H$3)*H$4</f>
        <v>4159973.8137097824</v>
      </c>
      <c r="I155" s="55">
        <f>((Produção!I153*PreçoLivre!I155*(1-Plan1!$B$11)+I$1*Plan1!$E$16)-I$2-I$3)*I$4</f>
        <v>3457053.3206920316</v>
      </c>
      <c r="J155" s="55">
        <f>((Produção!J153*PreçoLivre!J155*(1-Plan1!$B$11)+J$1*Plan1!$E$16)-J$2-J$3)*J$4</f>
        <v>2705572.0519542829</v>
      </c>
      <c r="K155" s="55">
        <f>((Produção!K153*PreçoLivre!K155*(1-Plan1!$B$11)+K$1*Plan1!$E$16)-K$2-K$3)*K$4</f>
        <v>2403378.1791648958</v>
      </c>
      <c r="L155" s="55">
        <f>((Produção!L153*PreçoLivre!L155*(1-Plan1!$B$11)+L$1*Plan1!$E$16)-L$2-L$3)*L$4</f>
        <v>2001874.3400969699</v>
      </c>
      <c r="M155" s="55">
        <f>((Produção!M153*PreçoLivre!M155*(1-Plan1!$B$11)+M$1*Plan1!$E$16)-M$2-M$3)*M$4</f>
        <v>2008654.8687453431</v>
      </c>
      <c r="N155" s="55">
        <f>((Produção!N153*PreçoLivre!N155*(1-Plan1!$B$11)+N$1*Plan1!$E$16)-N$2-N$3)*N$4</f>
        <v>1820665.6825285056</v>
      </c>
      <c r="O155" s="55">
        <f>((Produção!O153*PreçoLivre!O155*(1-Plan1!$B$11)+O$1*Plan1!$E$16)-O$2-O$3)*O$4</f>
        <v>1661461.2533733752</v>
      </c>
      <c r="P155" s="55">
        <f>((Produção!P153*PreçoLivre!P155*(1-Plan1!$B$11)+P$1*Plan1!$E$16)-P$2-P$3)*P$4</f>
        <v>1547274.3178424449</v>
      </c>
      <c r="Q155" s="55">
        <f>((Produção!Q153*PreçoLivre!Q155*(1-Plan1!$B$11)+Q$1*Plan1!$E$16)-Q$2-Q$3)*Q$4</f>
        <v>1473348.7672254359</v>
      </c>
      <c r="R155" s="55">
        <f>((Produção!R153*PreçoLivre!R155*(1-Plan1!$B$11)+R$1*Plan1!$E$16)-R$2-R$3)*R$4</f>
        <v>1405624.5729479108</v>
      </c>
      <c r="S155" s="55">
        <f>((Produção!S153*PreçoLivre!S155*(1-Plan1!$B$11)+S$1*Plan1!$E$16)-S$2-S$3)*S$4</f>
        <v>1211140.0364106784</v>
      </c>
      <c r="T155" s="55">
        <f>((Produção!T153*PreçoLivre!T155*(1-Plan1!$B$11)+T$1*Plan1!$E$16)-T$2-T$3)*T$4</f>
        <v>1179994.8100866294</v>
      </c>
      <c r="U155" s="55">
        <f>((Produção!U153*PreçoLivre!U155*(1-Plan1!$B$11)+U$1*Plan1!$E$16)-U$2-U$3)*U$4</f>
        <v>1055780.7027689633</v>
      </c>
      <c r="V155" s="55">
        <f>((Produção!V153*PreçoLivre!V155*(1-Plan1!$B$11)+V$1*Plan1!$E$16)-V$2-V$3)*V$4</f>
        <v>1034696.626777596</v>
      </c>
      <c r="W155" s="55"/>
    </row>
    <row r="156" spans="1:23" x14ac:dyDescent="0.25">
      <c r="A156" s="55">
        <f t="shared" si="2"/>
        <v>72455125.832906306</v>
      </c>
      <c r="B156" s="56">
        <v>151</v>
      </c>
      <c r="C156" s="55">
        <f>((Produção!C154*PreçoLivre!C156*(1-Plan1!$B$11)+C$1*Plan1!$E$16)-C$2-C$3)*C$4</f>
        <v>8462978.1837899648</v>
      </c>
      <c r="D156" s="55">
        <f>((Produção!D154*PreçoLivre!D156*(1-Plan1!$B$11)+D$1*Plan1!$E$16)-D$2-D$3)*D$4</f>
        <v>7068111.1062315563</v>
      </c>
      <c r="E156" s="55">
        <f>((Produção!E154*PreçoLivre!E156*(1-Plan1!$B$11)+E$1*Plan1!$E$16)-E$2-E$3)*E$4</f>
        <v>6269238.6974338377</v>
      </c>
      <c r="F156" s="55">
        <f>((Produção!F154*PreçoLivre!F156*(1-Plan1!$B$11)+F$1*Plan1!$E$16)-F$2-F$3)*F$4</f>
        <v>5773856.9860507576</v>
      </c>
      <c r="G156" s="55">
        <f>((Produção!G154*PreçoLivre!G156*(1-Plan1!$B$11)+G$1*Plan1!$E$16)-G$2-G$3)*G$4</f>
        <v>4949541.0073100273</v>
      </c>
      <c r="H156" s="55">
        <f>((Produção!H154*PreçoLivre!H156*(1-Plan1!$B$11)+H$1*Plan1!$E$16)-H$2-H$3)*H$4</f>
        <v>4595681.3784336895</v>
      </c>
      <c r="I156" s="55">
        <f>((Produção!I154*PreçoLivre!I156*(1-Plan1!$B$11)+I$1*Plan1!$E$16)-I$2-I$3)*I$4</f>
        <v>4296341.2892827326</v>
      </c>
      <c r="J156" s="55">
        <f>((Produção!J154*PreçoLivre!J156*(1-Plan1!$B$11)+J$1*Plan1!$E$16)-J$2-J$3)*J$4</f>
        <v>3769094.6010232316</v>
      </c>
      <c r="K156" s="55">
        <f>((Produção!K154*PreçoLivre!K156*(1-Plan1!$B$11)+K$1*Plan1!$E$16)-K$2-K$3)*K$4</f>
        <v>3371498.804115647</v>
      </c>
      <c r="L156" s="55">
        <f>((Produção!L154*PreçoLivre!L156*(1-Plan1!$B$11)+L$1*Plan1!$E$16)-L$2-L$3)*L$4</f>
        <v>3164847.8736810973</v>
      </c>
      <c r="M156" s="55">
        <f>((Produção!M154*PreçoLivre!M156*(1-Plan1!$B$11)+M$1*Plan1!$E$16)-M$2-M$3)*M$4</f>
        <v>2953324.1011762517</v>
      </c>
      <c r="N156" s="55">
        <f>((Produção!N154*PreçoLivre!N156*(1-Plan1!$B$11)+N$1*Plan1!$E$16)-N$2-N$3)*N$4</f>
        <v>2902248.4573808587</v>
      </c>
      <c r="O156" s="55">
        <f>((Produção!O154*PreçoLivre!O156*(1-Plan1!$B$11)+O$1*Plan1!$E$16)-O$2-O$3)*O$4</f>
        <v>2618274.137220657</v>
      </c>
      <c r="P156" s="55">
        <f>((Produção!P154*PreçoLivre!P156*(1-Plan1!$B$11)+P$1*Plan1!$E$16)-P$2-P$3)*P$4</f>
        <v>2347763.2432283335</v>
      </c>
      <c r="Q156" s="55">
        <f>((Produção!Q154*PreçoLivre!Q156*(1-Plan1!$B$11)+Q$1*Plan1!$E$16)-Q$2-Q$3)*Q$4</f>
        <v>2116348.1802188125</v>
      </c>
      <c r="R156" s="55">
        <f>((Produção!R154*PreçoLivre!R156*(1-Plan1!$B$11)+R$1*Plan1!$E$16)-R$2-R$3)*R$4</f>
        <v>1764816.1034323252</v>
      </c>
      <c r="S156" s="55">
        <f>((Produção!S154*PreçoLivre!S156*(1-Plan1!$B$11)+S$1*Plan1!$E$16)-S$2-S$3)*S$4</f>
        <v>1643668.0012072797</v>
      </c>
      <c r="T156" s="55">
        <f>((Produção!T154*PreçoLivre!T156*(1-Plan1!$B$11)+T$1*Plan1!$E$16)-T$2-T$3)*T$4</f>
        <v>1535685.3016067105</v>
      </c>
      <c r="U156" s="55">
        <f>((Produção!U154*PreçoLivre!U156*(1-Plan1!$B$11)+U$1*Plan1!$E$16)-U$2-U$3)*U$4</f>
        <v>1394529.3185891623</v>
      </c>
      <c r="V156" s="55">
        <f>((Produção!V154*PreçoLivre!V156*(1-Plan1!$B$11)+V$1*Plan1!$E$16)-V$2-V$3)*V$4</f>
        <v>1457279.0614933553</v>
      </c>
      <c r="W156" s="55"/>
    </row>
    <row r="157" spans="1:23" x14ac:dyDescent="0.25">
      <c r="A157" s="55">
        <f t="shared" si="2"/>
        <v>71778362.284663886</v>
      </c>
      <c r="B157" s="56">
        <v>152</v>
      </c>
      <c r="C157" s="55">
        <f>((Produção!C155*PreçoLivre!C157*(1-Plan1!$B$11)+C$1*Plan1!$E$16)-C$2-C$3)*C$4</f>
        <v>8417839.3499176241</v>
      </c>
      <c r="D157" s="55">
        <f>((Produção!D155*PreçoLivre!D157*(1-Plan1!$B$11)+D$1*Plan1!$E$16)-D$2-D$3)*D$4</f>
        <v>7444354.1902085226</v>
      </c>
      <c r="E157" s="55">
        <f>((Produção!E155*PreçoLivre!E157*(1-Plan1!$B$11)+E$1*Plan1!$E$16)-E$2-E$3)*E$4</f>
        <v>6467687.0611812035</v>
      </c>
      <c r="F157" s="55">
        <f>((Produção!F155*PreçoLivre!F157*(1-Plan1!$B$11)+F$1*Plan1!$E$16)-F$2-F$3)*F$4</f>
        <v>5377138.7345900564</v>
      </c>
      <c r="G157" s="55">
        <f>((Produção!G155*PreçoLivre!G157*(1-Plan1!$B$11)+G$1*Plan1!$E$16)-G$2-G$3)*G$4</f>
        <v>5095169.2026870558</v>
      </c>
      <c r="H157" s="55">
        <f>((Produção!H155*PreçoLivre!H157*(1-Plan1!$B$11)+H$1*Plan1!$E$16)-H$2-H$3)*H$4</f>
        <v>4412566.2301088478</v>
      </c>
      <c r="I157" s="55">
        <f>((Produção!I155*PreçoLivre!I157*(1-Plan1!$B$11)+I$1*Plan1!$E$16)-I$2-I$3)*I$4</f>
        <v>4174622.1036292915</v>
      </c>
      <c r="J157" s="55">
        <f>((Produção!J155*PreçoLivre!J157*(1-Plan1!$B$11)+J$1*Plan1!$E$16)-J$2-J$3)*J$4</f>
        <v>3872242.4302984816</v>
      </c>
      <c r="K157" s="55">
        <f>((Produção!K155*PreçoLivre!K157*(1-Plan1!$B$11)+K$1*Plan1!$E$16)-K$2-K$3)*K$4</f>
        <v>3402130.4614919629</v>
      </c>
      <c r="L157" s="55">
        <f>((Produção!L155*PreçoLivre!L157*(1-Plan1!$B$11)+L$1*Plan1!$E$16)-L$2-L$3)*L$4</f>
        <v>3054429.4781553517</v>
      </c>
      <c r="M157" s="55">
        <f>((Produção!M155*PreçoLivre!M157*(1-Plan1!$B$11)+M$1*Plan1!$E$16)-M$2-M$3)*M$4</f>
        <v>2696664.5440672203</v>
      </c>
      <c r="N157" s="55">
        <f>((Produção!N155*PreçoLivre!N157*(1-Plan1!$B$11)+N$1*Plan1!$E$16)-N$2-N$3)*N$4</f>
        <v>2581331.7419135333</v>
      </c>
      <c r="O157" s="55">
        <f>((Produção!O155*PreçoLivre!O157*(1-Plan1!$B$11)+O$1*Plan1!$E$16)-O$2-O$3)*O$4</f>
        <v>2408282.4581551561</v>
      </c>
      <c r="P157" s="55">
        <f>((Produção!P155*PreçoLivre!P157*(1-Plan1!$B$11)+P$1*Plan1!$E$16)-P$2-P$3)*P$4</f>
        <v>2260360.095637497</v>
      </c>
      <c r="Q157" s="55">
        <f>((Produção!Q155*PreçoLivre!Q157*(1-Plan1!$B$11)+Q$1*Plan1!$E$16)-Q$2-Q$3)*Q$4</f>
        <v>2070046.745285</v>
      </c>
      <c r="R157" s="55">
        <f>((Produção!R155*PreçoLivre!R157*(1-Plan1!$B$11)+R$1*Plan1!$E$16)-R$2-R$3)*R$4</f>
        <v>1984279.5963778181</v>
      </c>
      <c r="S157" s="55">
        <f>((Produção!S155*PreçoLivre!S157*(1-Plan1!$B$11)+S$1*Plan1!$E$16)-S$2-S$3)*S$4</f>
        <v>1723087.9805496114</v>
      </c>
      <c r="T157" s="55">
        <f>((Produção!T155*PreçoLivre!T157*(1-Plan1!$B$11)+T$1*Plan1!$E$16)-T$2-T$3)*T$4</f>
        <v>1719481.7424734456</v>
      </c>
      <c r="U157" s="55">
        <f>((Produção!U155*PreçoLivre!U157*(1-Plan1!$B$11)+U$1*Plan1!$E$16)-U$2-U$3)*U$4</f>
        <v>1386980.2759887842</v>
      </c>
      <c r="V157" s="55">
        <f>((Produção!V155*PreçoLivre!V157*(1-Plan1!$B$11)+V$1*Plan1!$E$16)-V$2-V$3)*V$4</f>
        <v>1229667.8619474205</v>
      </c>
      <c r="W157" s="55"/>
    </row>
    <row r="158" spans="1:23" x14ac:dyDescent="0.25">
      <c r="A158" s="55">
        <f t="shared" si="2"/>
        <v>77840866.508562148</v>
      </c>
      <c r="B158" s="56">
        <v>153</v>
      </c>
      <c r="C158" s="55">
        <f>((Produção!C156*PreçoLivre!C158*(1-Plan1!$B$11)+C$1*Plan1!$E$16)-C$2-C$3)*C$4</f>
        <v>7610428.4259423828</v>
      </c>
      <c r="D158" s="55">
        <f>((Produção!D156*PreçoLivre!D158*(1-Plan1!$B$11)+D$1*Plan1!$E$16)-D$2-D$3)*D$4</f>
        <v>6892998.6160628926</v>
      </c>
      <c r="E158" s="55">
        <f>((Produção!E156*PreçoLivre!E158*(1-Plan1!$B$11)+E$1*Plan1!$E$16)-E$2-E$3)*E$4</f>
        <v>6565446.0323002404</v>
      </c>
      <c r="F158" s="55">
        <f>((Produção!F156*PreçoLivre!F158*(1-Plan1!$B$11)+F$1*Plan1!$E$16)-F$2-F$3)*F$4</f>
        <v>6153318.1696392437</v>
      </c>
      <c r="G158" s="55">
        <f>((Produção!G156*PreçoLivre!G158*(1-Plan1!$B$11)+G$1*Plan1!$E$16)-G$2-G$3)*G$4</f>
        <v>5511493.2373578083</v>
      </c>
      <c r="H158" s="55">
        <f>((Produção!H156*PreçoLivre!H158*(1-Plan1!$B$11)+H$1*Plan1!$E$16)-H$2-H$3)*H$4</f>
        <v>5202915.2017235206</v>
      </c>
      <c r="I158" s="55">
        <f>((Produção!I156*PreçoLivre!I158*(1-Plan1!$B$11)+I$1*Plan1!$E$16)-I$2-I$3)*I$4</f>
        <v>5092247.9089404801</v>
      </c>
      <c r="J158" s="55">
        <f>((Produção!J156*PreçoLivre!J158*(1-Plan1!$B$11)+J$1*Plan1!$E$16)-J$2-J$3)*J$4</f>
        <v>4718932.7866663337</v>
      </c>
      <c r="K158" s="55">
        <f>((Produção!K156*PreçoLivre!K158*(1-Plan1!$B$11)+K$1*Plan1!$E$16)-K$2-K$3)*K$4</f>
        <v>4336162.379019673</v>
      </c>
      <c r="L158" s="55">
        <f>((Produção!L156*PreçoLivre!L158*(1-Plan1!$B$11)+L$1*Plan1!$E$16)-L$2-L$3)*L$4</f>
        <v>4092187.4237990025</v>
      </c>
      <c r="M158" s="55">
        <f>((Produção!M156*PreçoLivre!M158*(1-Plan1!$B$11)+M$1*Plan1!$E$16)-M$2-M$3)*M$4</f>
        <v>3610336.3520007064</v>
      </c>
      <c r="N158" s="55">
        <f>((Produção!N156*PreçoLivre!N158*(1-Plan1!$B$11)+N$1*Plan1!$E$16)-N$2-N$3)*N$4</f>
        <v>2855698.1027313587</v>
      </c>
      <c r="O158" s="55">
        <f>((Produção!O156*PreçoLivre!O158*(1-Plan1!$B$11)+O$1*Plan1!$E$16)-O$2-O$3)*O$4</f>
        <v>2551089.9984899973</v>
      </c>
      <c r="P158" s="55">
        <f>((Produção!P156*PreçoLivre!P158*(1-Plan1!$B$11)+P$1*Plan1!$E$16)-P$2-P$3)*P$4</f>
        <v>2340294.9448554367</v>
      </c>
      <c r="Q158" s="55">
        <f>((Produção!Q156*PreçoLivre!Q158*(1-Plan1!$B$11)+Q$1*Plan1!$E$16)-Q$2-Q$3)*Q$4</f>
        <v>2143443.3329006988</v>
      </c>
      <c r="R158" s="55">
        <f>((Produção!R156*PreçoLivre!R158*(1-Plan1!$B$11)+R$1*Plan1!$E$16)-R$2-R$3)*R$4</f>
        <v>2001963.8038315997</v>
      </c>
      <c r="S158" s="55">
        <f>((Produção!S156*PreçoLivre!S158*(1-Plan1!$B$11)+S$1*Plan1!$E$16)-S$2-S$3)*S$4</f>
        <v>1805871.6813835585</v>
      </c>
      <c r="T158" s="55">
        <f>((Produção!T156*PreçoLivre!T158*(1-Plan1!$B$11)+T$1*Plan1!$E$16)-T$2-T$3)*T$4</f>
        <v>1560452.1811056065</v>
      </c>
      <c r="U158" s="55">
        <f>((Produção!U156*PreçoLivre!U158*(1-Plan1!$B$11)+U$1*Plan1!$E$16)-U$2-U$3)*U$4</f>
        <v>1507898.4775290245</v>
      </c>
      <c r="V158" s="55">
        <f>((Produção!V156*PreçoLivre!V158*(1-Plan1!$B$11)+V$1*Plan1!$E$16)-V$2-V$3)*V$4</f>
        <v>1287687.4522825654</v>
      </c>
      <c r="W158" s="55"/>
    </row>
    <row r="159" spans="1:23" x14ac:dyDescent="0.25">
      <c r="A159" s="55">
        <f t="shared" si="2"/>
        <v>84224219.445663854</v>
      </c>
      <c r="B159" s="56">
        <v>154</v>
      </c>
      <c r="C159" s="55">
        <f>((Produção!C157*PreçoLivre!C159*(1-Plan1!$B$11)+C$1*Plan1!$E$16)-C$2-C$3)*C$4</f>
        <v>9102421.9066460449</v>
      </c>
      <c r="D159" s="55">
        <f>((Produção!D157*PreçoLivre!D159*(1-Plan1!$B$11)+D$1*Plan1!$E$16)-D$2-D$3)*D$4</f>
        <v>8709134.4093542788</v>
      </c>
      <c r="E159" s="55">
        <f>((Produção!E157*PreçoLivre!E159*(1-Plan1!$B$11)+E$1*Plan1!$E$16)-E$2-E$3)*E$4</f>
        <v>8293496.318118657</v>
      </c>
      <c r="F159" s="55">
        <f>((Produção!F157*PreçoLivre!F159*(1-Plan1!$B$11)+F$1*Plan1!$E$16)-F$2-F$3)*F$4</f>
        <v>6837838.7634384045</v>
      </c>
      <c r="G159" s="55">
        <f>((Produção!G157*PreçoLivre!G159*(1-Plan1!$B$11)+G$1*Plan1!$E$16)-G$2-G$3)*G$4</f>
        <v>5776029.6830534711</v>
      </c>
      <c r="H159" s="55">
        <f>((Produção!H157*PreçoLivre!H159*(1-Plan1!$B$11)+H$1*Plan1!$E$16)-H$2-H$3)*H$4</f>
        <v>5358525.4420547262</v>
      </c>
      <c r="I159" s="55">
        <f>((Produção!I157*PreçoLivre!I159*(1-Plan1!$B$11)+I$1*Plan1!$E$16)-I$2-I$3)*I$4</f>
        <v>4667438.4025421366</v>
      </c>
      <c r="J159" s="55">
        <f>((Produção!J157*PreçoLivre!J159*(1-Plan1!$B$11)+J$1*Plan1!$E$16)-J$2-J$3)*J$4</f>
        <v>4570010.2354057059</v>
      </c>
      <c r="K159" s="55">
        <f>((Produção!K157*PreçoLivre!K159*(1-Plan1!$B$11)+K$1*Plan1!$E$16)-K$2-K$3)*K$4</f>
        <v>4022603.2337561208</v>
      </c>
      <c r="L159" s="55">
        <f>((Produção!L157*PreçoLivre!L159*(1-Plan1!$B$11)+L$1*Plan1!$E$16)-L$2-L$3)*L$4</f>
        <v>3814897.6410455718</v>
      </c>
      <c r="M159" s="55">
        <f>((Produção!M157*PreçoLivre!M159*(1-Plan1!$B$11)+M$1*Plan1!$E$16)-M$2-M$3)*M$4</f>
        <v>3569701.7294728775</v>
      </c>
      <c r="N159" s="55">
        <f>((Produção!N157*PreçoLivre!N159*(1-Plan1!$B$11)+N$1*Plan1!$E$16)-N$2-N$3)*N$4</f>
        <v>3107942.9207370989</v>
      </c>
      <c r="O159" s="55">
        <f>((Produção!O157*PreçoLivre!O159*(1-Plan1!$B$11)+O$1*Plan1!$E$16)-O$2-O$3)*O$4</f>
        <v>2992765.9248171509</v>
      </c>
      <c r="P159" s="55">
        <f>((Produção!P157*PreçoLivre!P159*(1-Plan1!$B$11)+P$1*Plan1!$E$16)-P$2-P$3)*P$4</f>
        <v>2569684.7115047411</v>
      </c>
      <c r="Q159" s="55">
        <f>((Produção!Q157*PreçoLivre!Q159*(1-Plan1!$B$11)+Q$1*Plan1!$E$16)-Q$2-Q$3)*Q$4</f>
        <v>2328038.1259316308</v>
      </c>
      <c r="R159" s="55">
        <f>((Produção!R157*PreçoLivre!R159*(1-Plan1!$B$11)+R$1*Plan1!$E$16)-R$2-R$3)*R$4</f>
        <v>2161134.4456998305</v>
      </c>
      <c r="S159" s="55">
        <f>((Produção!S157*PreçoLivre!S159*(1-Plan1!$B$11)+S$1*Plan1!$E$16)-S$2-S$3)*S$4</f>
        <v>1852306.6562805569</v>
      </c>
      <c r="T159" s="55">
        <f>((Produção!T157*PreçoLivre!T159*(1-Plan1!$B$11)+T$1*Plan1!$E$16)-T$2-T$3)*T$4</f>
        <v>1703651.6208940363</v>
      </c>
      <c r="U159" s="55">
        <f>((Produção!U157*PreçoLivre!U159*(1-Plan1!$B$11)+U$1*Plan1!$E$16)-U$2-U$3)*U$4</f>
        <v>1477526.8189030197</v>
      </c>
      <c r="V159" s="55">
        <f>((Produção!V157*PreçoLivre!V159*(1-Plan1!$B$11)+V$1*Plan1!$E$16)-V$2-V$3)*V$4</f>
        <v>1309070.4560078089</v>
      </c>
      <c r="W159" s="55"/>
    </row>
    <row r="160" spans="1:23" x14ac:dyDescent="0.25">
      <c r="A160" s="55">
        <f t="shared" si="2"/>
        <v>81893824.167818367</v>
      </c>
      <c r="B160" s="56">
        <v>155</v>
      </c>
      <c r="C160" s="55">
        <f>((Produção!C158*PreçoLivre!C160*(1-Plan1!$B$11)+C$1*Plan1!$E$16)-C$2-C$3)*C$4</f>
        <v>8535329.0919721927</v>
      </c>
      <c r="D160" s="55">
        <f>((Produção!D158*PreçoLivre!D160*(1-Plan1!$B$11)+D$1*Plan1!$E$16)-D$2-D$3)*D$4</f>
        <v>8152867.8790481668</v>
      </c>
      <c r="E160" s="55">
        <f>((Produção!E158*PreçoLivre!E160*(1-Plan1!$B$11)+E$1*Plan1!$E$16)-E$2-E$3)*E$4</f>
        <v>7628560.2723422395</v>
      </c>
      <c r="F160" s="55">
        <f>((Produção!F158*PreçoLivre!F160*(1-Plan1!$B$11)+F$1*Plan1!$E$16)-F$2-F$3)*F$4</f>
        <v>7088811.3411011724</v>
      </c>
      <c r="G160" s="55">
        <f>((Produção!G158*PreçoLivre!G160*(1-Plan1!$B$11)+G$1*Plan1!$E$16)-G$2-G$3)*G$4</f>
        <v>6541374.8610838512</v>
      </c>
      <c r="H160" s="55">
        <f>((Produção!H158*PreçoLivre!H160*(1-Plan1!$B$11)+H$1*Plan1!$E$16)-H$2-H$3)*H$4</f>
        <v>5938101.8072798522</v>
      </c>
      <c r="I160" s="55">
        <f>((Produção!I158*PreçoLivre!I160*(1-Plan1!$B$11)+I$1*Plan1!$E$16)-I$2-I$3)*I$4</f>
        <v>5178564.2750856066</v>
      </c>
      <c r="J160" s="55">
        <f>((Produção!J158*PreçoLivre!J160*(1-Plan1!$B$11)+J$1*Plan1!$E$16)-J$2-J$3)*J$4</f>
        <v>4894886.5935674217</v>
      </c>
      <c r="K160" s="55">
        <f>((Produção!K158*PreçoLivre!K160*(1-Plan1!$B$11)+K$1*Plan1!$E$16)-K$2-K$3)*K$4</f>
        <v>4395430.0638208203</v>
      </c>
      <c r="L160" s="55">
        <f>((Produção!L158*PreçoLivre!L160*(1-Plan1!$B$11)+L$1*Plan1!$E$16)-L$2-L$3)*L$4</f>
        <v>3889000.8700777185</v>
      </c>
      <c r="M160" s="55">
        <f>((Produção!M158*PreçoLivre!M160*(1-Plan1!$B$11)+M$1*Plan1!$E$16)-M$2-M$3)*M$4</f>
        <v>3411416.3421273176</v>
      </c>
      <c r="N160" s="55">
        <f>((Produção!N158*PreçoLivre!N160*(1-Plan1!$B$11)+N$1*Plan1!$E$16)-N$2-N$3)*N$4</f>
        <v>2845826.5700309123</v>
      </c>
      <c r="O160" s="55">
        <f>((Produção!O158*PreçoLivre!O160*(1-Plan1!$B$11)+O$1*Plan1!$E$16)-O$2-O$3)*O$4</f>
        <v>2432240.2197529068</v>
      </c>
      <c r="P160" s="55">
        <f>((Produção!P158*PreçoLivre!P160*(1-Plan1!$B$11)+P$1*Plan1!$E$16)-P$2-P$3)*P$4</f>
        <v>2093712.0345265132</v>
      </c>
      <c r="Q160" s="55">
        <f>((Produção!Q158*PreçoLivre!Q160*(1-Plan1!$B$11)+Q$1*Plan1!$E$16)-Q$2-Q$3)*Q$4</f>
        <v>1927862.6517422392</v>
      </c>
      <c r="R160" s="55">
        <f>((Produção!R158*PreçoLivre!R160*(1-Plan1!$B$11)+R$1*Plan1!$E$16)-R$2-R$3)*R$4</f>
        <v>1765563.398872351</v>
      </c>
      <c r="S160" s="55">
        <f>((Produção!S158*PreçoLivre!S160*(1-Plan1!$B$11)+S$1*Plan1!$E$16)-S$2-S$3)*S$4</f>
        <v>1551706.499719983</v>
      </c>
      <c r="T160" s="55">
        <f>((Produção!T158*PreçoLivre!T160*(1-Plan1!$B$11)+T$1*Plan1!$E$16)-T$2-T$3)*T$4</f>
        <v>1256887.9836008684</v>
      </c>
      <c r="U160" s="55">
        <f>((Produção!U158*PreçoLivre!U160*(1-Plan1!$B$11)+U$1*Plan1!$E$16)-U$2-U$3)*U$4</f>
        <v>1186199.5679327215</v>
      </c>
      <c r="V160" s="55">
        <f>((Produção!V158*PreçoLivre!V160*(1-Plan1!$B$11)+V$1*Plan1!$E$16)-V$2-V$3)*V$4</f>
        <v>1179481.8441335182</v>
      </c>
      <c r="W160" s="55"/>
    </row>
    <row r="161" spans="1:23" x14ac:dyDescent="0.25">
      <c r="A161" s="55">
        <f t="shared" si="2"/>
        <v>77548352.982095852</v>
      </c>
      <c r="B161" s="56">
        <v>156</v>
      </c>
      <c r="C161" s="55">
        <f>((Produção!C159*PreçoLivre!C161*(1-Plan1!$B$11)+C$1*Plan1!$E$16)-C$2-C$3)*C$4</f>
        <v>9005809.3608965259</v>
      </c>
      <c r="D161" s="55">
        <f>((Produção!D159*PreçoLivre!D161*(1-Plan1!$B$11)+D$1*Plan1!$E$16)-D$2-D$3)*D$4</f>
        <v>8020034.9832119495</v>
      </c>
      <c r="E161" s="55">
        <f>((Produção!E159*PreçoLivre!E161*(1-Plan1!$B$11)+E$1*Plan1!$E$16)-E$2-E$3)*E$4</f>
        <v>7479881.0820930377</v>
      </c>
      <c r="F161" s="55">
        <f>((Produção!F159*PreçoLivre!F161*(1-Plan1!$B$11)+F$1*Plan1!$E$16)-F$2-F$3)*F$4</f>
        <v>5851471.2932550991</v>
      </c>
      <c r="G161" s="55">
        <f>((Produção!G159*PreçoLivre!G161*(1-Plan1!$B$11)+G$1*Plan1!$E$16)-G$2-G$3)*G$4</f>
        <v>4988087.8681869656</v>
      </c>
      <c r="H161" s="55">
        <f>((Produção!H159*PreçoLivre!H161*(1-Plan1!$B$11)+H$1*Plan1!$E$16)-H$2-H$3)*H$4</f>
        <v>4899413.9314778913</v>
      </c>
      <c r="I161" s="55">
        <f>((Produção!I159*PreçoLivre!I161*(1-Plan1!$B$11)+I$1*Plan1!$E$16)-I$2-I$3)*I$4</f>
        <v>4558847.2891710009</v>
      </c>
      <c r="J161" s="55">
        <f>((Produção!J159*PreçoLivre!J161*(1-Plan1!$B$11)+J$1*Plan1!$E$16)-J$2-J$3)*J$4</f>
        <v>4287494.4317359831</v>
      </c>
      <c r="K161" s="55">
        <f>((Produção!K159*PreçoLivre!K161*(1-Plan1!$B$11)+K$1*Plan1!$E$16)-K$2-K$3)*K$4</f>
        <v>3871382.9739195146</v>
      </c>
      <c r="L161" s="55">
        <f>((Produção!L159*PreçoLivre!L161*(1-Plan1!$B$11)+L$1*Plan1!$E$16)-L$2-L$3)*L$4</f>
        <v>3441565.9463138133</v>
      </c>
      <c r="M161" s="55">
        <f>((Produção!M159*PreçoLivre!M161*(1-Plan1!$B$11)+M$1*Plan1!$E$16)-M$2-M$3)*M$4</f>
        <v>3313791.5041946978</v>
      </c>
      <c r="N161" s="55">
        <f>((Produção!N159*PreçoLivre!N161*(1-Plan1!$B$11)+N$1*Plan1!$E$16)-N$2-N$3)*N$4</f>
        <v>2811253.696873243</v>
      </c>
      <c r="O161" s="55">
        <f>((Produção!O159*PreçoLivre!O161*(1-Plan1!$B$11)+O$1*Plan1!$E$16)-O$2-O$3)*O$4</f>
        <v>2369376.1124041765</v>
      </c>
      <c r="P161" s="55">
        <f>((Produção!P159*PreçoLivre!P161*(1-Plan1!$B$11)+P$1*Plan1!$E$16)-P$2-P$3)*P$4</f>
        <v>2320191.9153646072</v>
      </c>
      <c r="Q161" s="55">
        <f>((Produção!Q159*PreçoLivre!Q161*(1-Plan1!$B$11)+Q$1*Plan1!$E$16)-Q$2-Q$3)*Q$4</f>
        <v>2085356.9472895232</v>
      </c>
      <c r="R161" s="55">
        <f>((Produção!R159*PreçoLivre!R161*(1-Plan1!$B$11)+R$1*Plan1!$E$16)-R$2-R$3)*R$4</f>
        <v>1937303.0753397376</v>
      </c>
      <c r="S161" s="55">
        <f>((Produção!S159*PreçoLivre!S161*(1-Plan1!$B$11)+S$1*Plan1!$E$16)-S$2-S$3)*S$4</f>
        <v>1823202.4528800223</v>
      </c>
      <c r="T161" s="55">
        <f>((Produção!T159*PreçoLivre!T161*(1-Plan1!$B$11)+T$1*Plan1!$E$16)-T$2-T$3)*T$4</f>
        <v>1686594.1776523013</v>
      </c>
      <c r="U161" s="55">
        <f>((Produção!U159*PreçoLivre!U161*(1-Plan1!$B$11)+U$1*Plan1!$E$16)-U$2-U$3)*U$4</f>
        <v>1505508.6904976047</v>
      </c>
      <c r="V161" s="55">
        <f>((Produção!V159*PreçoLivre!V161*(1-Plan1!$B$11)+V$1*Plan1!$E$16)-V$2-V$3)*V$4</f>
        <v>1291785.2493381591</v>
      </c>
      <c r="W161" s="55"/>
    </row>
    <row r="162" spans="1:23" x14ac:dyDescent="0.25">
      <c r="A162" s="55">
        <f t="shared" si="2"/>
        <v>80301738.031990215</v>
      </c>
      <c r="B162" s="56">
        <v>157</v>
      </c>
      <c r="C162" s="55">
        <f>((Produção!C160*PreçoLivre!C162*(1-Plan1!$B$11)+C$1*Plan1!$E$16)-C$2-C$3)*C$4</f>
        <v>8433462.1279782727</v>
      </c>
      <c r="D162" s="55">
        <f>((Produção!D160*PreçoLivre!D162*(1-Plan1!$B$11)+D$1*Plan1!$E$16)-D$2-D$3)*D$4</f>
        <v>6984358.7765769847</v>
      </c>
      <c r="E162" s="55">
        <f>((Produção!E160*PreçoLivre!E162*(1-Plan1!$B$11)+E$1*Plan1!$E$16)-E$2-E$3)*E$4</f>
        <v>6166130.1751516163</v>
      </c>
      <c r="F162" s="55">
        <f>((Produção!F160*PreçoLivre!F162*(1-Plan1!$B$11)+F$1*Plan1!$E$16)-F$2-F$3)*F$4</f>
        <v>6046076.398564212</v>
      </c>
      <c r="G162" s="55">
        <f>((Produção!G160*PreçoLivre!G162*(1-Plan1!$B$11)+G$1*Plan1!$E$16)-G$2-G$3)*G$4</f>
        <v>5242726.9435653761</v>
      </c>
      <c r="H162" s="55">
        <f>((Produção!H160*PreçoLivre!H162*(1-Plan1!$B$11)+H$1*Plan1!$E$16)-H$2-H$3)*H$4</f>
        <v>4562554.6439188998</v>
      </c>
      <c r="I162" s="55">
        <f>((Produção!I160*PreçoLivre!I162*(1-Plan1!$B$11)+I$1*Plan1!$E$16)-I$2-I$3)*I$4</f>
        <v>4383285.0240842784</v>
      </c>
      <c r="J162" s="55">
        <f>((Produção!J160*PreçoLivre!J162*(1-Plan1!$B$11)+J$1*Plan1!$E$16)-J$2-J$3)*J$4</f>
        <v>4266241.7675150391</v>
      </c>
      <c r="K162" s="55">
        <f>((Produção!K160*PreçoLivre!K162*(1-Plan1!$B$11)+K$1*Plan1!$E$16)-K$2-K$3)*K$4</f>
        <v>4065874.0575810596</v>
      </c>
      <c r="L162" s="55">
        <f>((Produção!L160*PreçoLivre!L162*(1-Plan1!$B$11)+L$1*Plan1!$E$16)-L$2-L$3)*L$4</f>
        <v>4060778.4572445801</v>
      </c>
      <c r="M162" s="55">
        <f>((Produção!M160*PreçoLivre!M162*(1-Plan1!$B$11)+M$1*Plan1!$E$16)-M$2-M$3)*M$4</f>
        <v>3877070.5372186997</v>
      </c>
      <c r="N162" s="55">
        <f>((Produção!N160*PreçoLivre!N162*(1-Plan1!$B$11)+N$1*Plan1!$E$16)-N$2-N$3)*N$4</f>
        <v>3925040.3634834359</v>
      </c>
      <c r="O162" s="55">
        <f>((Produção!O160*PreçoLivre!O162*(1-Plan1!$B$11)+O$1*Plan1!$E$16)-O$2-O$3)*O$4</f>
        <v>3523426.19942417</v>
      </c>
      <c r="P162" s="55">
        <f>((Produção!P160*PreçoLivre!P162*(1-Plan1!$B$11)+P$1*Plan1!$E$16)-P$2-P$3)*P$4</f>
        <v>3010145.9827992939</v>
      </c>
      <c r="Q162" s="55">
        <f>((Produção!Q160*PreçoLivre!Q162*(1-Plan1!$B$11)+Q$1*Plan1!$E$16)-Q$2-Q$3)*Q$4</f>
        <v>2405587.1479671816</v>
      </c>
      <c r="R162" s="55">
        <f>((Produção!R160*PreçoLivre!R162*(1-Plan1!$B$11)+R$1*Plan1!$E$16)-R$2-R$3)*R$4</f>
        <v>2246925.1289086523</v>
      </c>
      <c r="S162" s="55">
        <f>((Produção!S160*PreçoLivre!S162*(1-Plan1!$B$11)+S$1*Plan1!$E$16)-S$2-S$3)*S$4</f>
        <v>1982997.1137478298</v>
      </c>
      <c r="T162" s="55">
        <f>((Produção!T160*PreçoLivre!T162*(1-Plan1!$B$11)+T$1*Plan1!$E$16)-T$2-T$3)*T$4</f>
        <v>1899636.904875254</v>
      </c>
      <c r="U162" s="55">
        <f>((Produção!U160*PreçoLivre!U162*(1-Plan1!$B$11)+U$1*Plan1!$E$16)-U$2-U$3)*U$4</f>
        <v>1664244.0130990758</v>
      </c>
      <c r="V162" s="55">
        <f>((Produção!V160*PreçoLivre!V162*(1-Plan1!$B$11)+V$1*Plan1!$E$16)-V$2-V$3)*V$4</f>
        <v>1555176.2682863122</v>
      </c>
      <c r="W162" s="55"/>
    </row>
    <row r="163" spans="1:23" x14ac:dyDescent="0.25">
      <c r="A163" s="55">
        <f t="shared" si="2"/>
        <v>93489801.429203615</v>
      </c>
      <c r="B163" s="56">
        <v>158</v>
      </c>
      <c r="C163" s="55">
        <f>((Produção!C161*PreçoLivre!C163*(1-Plan1!$B$11)+C$1*Plan1!$E$16)-C$2-C$3)*C$4</f>
        <v>9296058.479537854</v>
      </c>
      <c r="D163" s="55">
        <f>((Produção!D161*PreçoLivre!D163*(1-Plan1!$B$11)+D$1*Plan1!$E$16)-D$2-D$3)*D$4</f>
        <v>8845708.3094559684</v>
      </c>
      <c r="E163" s="55">
        <f>((Produção!E161*PreçoLivre!E163*(1-Plan1!$B$11)+E$1*Plan1!$E$16)-E$2-E$3)*E$4</f>
        <v>8182623.9370069709</v>
      </c>
      <c r="F163" s="55">
        <f>((Produção!F161*PreçoLivre!F163*(1-Plan1!$B$11)+F$1*Plan1!$E$16)-F$2-F$3)*F$4</f>
        <v>7804221.0444949605</v>
      </c>
      <c r="G163" s="55">
        <f>((Produção!G161*PreçoLivre!G163*(1-Plan1!$B$11)+G$1*Plan1!$E$16)-G$2-G$3)*G$4</f>
        <v>7378870.1510314485</v>
      </c>
      <c r="H163" s="55">
        <f>((Produção!H161*PreçoLivre!H163*(1-Plan1!$B$11)+H$1*Plan1!$E$16)-H$2-H$3)*H$4</f>
        <v>6426376.8053323524</v>
      </c>
      <c r="I163" s="55">
        <f>((Produção!I161*PreçoLivre!I163*(1-Plan1!$B$11)+I$1*Plan1!$E$16)-I$2-I$3)*I$4</f>
        <v>6026822.681845258</v>
      </c>
      <c r="J163" s="55">
        <f>((Produção!J161*PreçoLivre!J163*(1-Plan1!$B$11)+J$1*Plan1!$E$16)-J$2-J$3)*J$4</f>
        <v>5585869.4886935502</v>
      </c>
      <c r="K163" s="55">
        <f>((Produção!K161*PreçoLivre!K163*(1-Plan1!$B$11)+K$1*Plan1!$E$16)-K$2-K$3)*K$4</f>
        <v>4520361.4131118571</v>
      </c>
      <c r="L163" s="55">
        <f>((Produção!L161*PreçoLivre!L163*(1-Plan1!$B$11)+L$1*Plan1!$E$16)-L$2-L$3)*L$4</f>
        <v>3983255.7243636274</v>
      </c>
      <c r="M163" s="55">
        <f>((Produção!M161*PreçoLivre!M163*(1-Plan1!$B$11)+M$1*Plan1!$E$16)-M$2-M$3)*M$4</f>
        <v>3729591.3888957496</v>
      </c>
      <c r="N163" s="55">
        <f>((Produção!N161*PreçoLivre!N163*(1-Plan1!$B$11)+N$1*Plan1!$E$16)-N$2-N$3)*N$4</f>
        <v>3455864.99364438</v>
      </c>
      <c r="O163" s="55">
        <f>((Produção!O161*PreçoLivre!O163*(1-Plan1!$B$11)+O$1*Plan1!$E$16)-O$2-O$3)*O$4</f>
        <v>3226446.7651723647</v>
      </c>
      <c r="P163" s="55">
        <f>((Produção!P161*PreçoLivre!P163*(1-Plan1!$B$11)+P$1*Plan1!$E$16)-P$2-P$3)*P$4</f>
        <v>2942568.4448486133</v>
      </c>
      <c r="Q163" s="55">
        <f>((Produção!Q161*PreçoLivre!Q163*(1-Plan1!$B$11)+Q$1*Plan1!$E$16)-Q$2-Q$3)*Q$4</f>
        <v>2569273.6638420504</v>
      </c>
      <c r="R163" s="55">
        <f>((Produção!R161*PreçoLivre!R163*(1-Plan1!$B$11)+R$1*Plan1!$E$16)-R$2-R$3)*R$4</f>
        <v>2369987.0517688436</v>
      </c>
      <c r="S163" s="55">
        <f>((Produção!S161*PreçoLivre!S163*(1-Plan1!$B$11)+S$1*Plan1!$E$16)-S$2-S$3)*S$4</f>
        <v>2347466.4387034732</v>
      </c>
      <c r="T163" s="55">
        <f>((Produção!T161*PreçoLivre!T163*(1-Plan1!$B$11)+T$1*Plan1!$E$16)-T$2-T$3)*T$4</f>
        <v>1893825.2240751644</v>
      </c>
      <c r="U163" s="55">
        <f>((Produção!U161*PreçoLivre!U163*(1-Plan1!$B$11)+U$1*Plan1!$E$16)-U$2-U$3)*U$4</f>
        <v>1541575.1027906646</v>
      </c>
      <c r="V163" s="55">
        <f>((Produção!V161*PreçoLivre!V163*(1-Plan1!$B$11)+V$1*Plan1!$E$16)-V$2-V$3)*V$4</f>
        <v>1363034.3205884334</v>
      </c>
      <c r="W163" s="55"/>
    </row>
    <row r="164" spans="1:23" x14ac:dyDescent="0.25">
      <c r="A164" s="55">
        <f t="shared" si="2"/>
        <v>86820371.347180754</v>
      </c>
      <c r="B164" s="56">
        <v>159</v>
      </c>
      <c r="C164" s="55">
        <f>((Produção!C162*PreçoLivre!C164*(1-Plan1!$B$11)+C$1*Plan1!$E$16)-C$2-C$3)*C$4</f>
        <v>9223487.6135390252</v>
      </c>
      <c r="D164" s="55">
        <f>((Produção!D162*PreçoLivre!D164*(1-Plan1!$B$11)+D$1*Plan1!$E$16)-D$2-D$3)*D$4</f>
        <v>8183360.8383993022</v>
      </c>
      <c r="E164" s="55">
        <f>((Produção!E162*PreçoLivre!E164*(1-Plan1!$B$11)+E$1*Plan1!$E$16)-E$2-E$3)*E$4</f>
        <v>7280890.3188885562</v>
      </c>
      <c r="F164" s="55">
        <f>((Produção!F162*PreçoLivre!F164*(1-Plan1!$B$11)+F$1*Plan1!$E$16)-F$2-F$3)*F$4</f>
        <v>6926889.3748979392</v>
      </c>
      <c r="G164" s="55">
        <f>((Produção!G162*PreçoLivre!G164*(1-Plan1!$B$11)+G$1*Plan1!$E$16)-G$2-G$3)*G$4</f>
        <v>6481810.170341203</v>
      </c>
      <c r="H164" s="55">
        <f>((Produção!H162*PreçoLivre!H164*(1-Plan1!$B$11)+H$1*Plan1!$E$16)-H$2-H$3)*H$4</f>
        <v>5897911.5621460117</v>
      </c>
      <c r="I164" s="55">
        <f>((Produção!I162*PreçoLivre!I164*(1-Plan1!$B$11)+I$1*Plan1!$E$16)-I$2-I$3)*I$4</f>
        <v>5348240.6322518783</v>
      </c>
      <c r="J164" s="55">
        <f>((Produção!J162*PreçoLivre!J164*(1-Plan1!$B$11)+J$1*Plan1!$E$16)-J$2-J$3)*J$4</f>
        <v>4765156.6553897038</v>
      </c>
      <c r="K164" s="55">
        <f>((Produção!K162*PreçoLivre!K164*(1-Plan1!$B$11)+K$1*Plan1!$E$16)-K$2-K$3)*K$4</f>
        <v>4328024.6305350279</v>
      </c>
      <c r="L164" s="55">
        <f>((Produção!L162*PreçoLivre!L164*(1-Plan1!$B$11)+L$1*Plan1!$E$16)-L$2-L$3)*L$4</f>
        <v>4167192.4516254133</v>
      </c>
      <c r="M164" s="55">
        <f>((Produção!M162*PreçoLivre!M164*(1-Plan1!$B$11)+M$1*Plan1!$E$16)-M$2-M$3)*M$4</f>
        <v>3795746.4642188204</v>
      </c>
      <c r="N164" s="55">
        <f>((Produção!N162*PreçoLivre!N164*(1-Plan1!$B$11)+N$1*Plan1!$E$16)-N$2-N$3)*N$4</f>
        <v>3071805.3515351694</v>
      </c>
      <c r="O164" s="55">
        <f>((Produção!O162*PreçoLivre!O164*(1-Plan1!$B$11)+O$1*Plan1!$E$16)-O$2-O$3)*O$4</f>
        <v>2706356.1126635177</v>
      </c>
      <c r="P164" s="55">
        <f>((Produção!P162*PreçoLivre!P164*(1-Plan1!$B$11)+P$1*Plan1!$E$16)-P$2-P$3)*P$4</f>
        <v>2611018.8198906174</v>
      </c>
      <c r="Q164" s="55">
        <f>((Produção!Q162*PreçoLivre!Q164*(1-Plan1!$B$11)+Q$1*Plan1!$E$16)-Q$2-Q$3)*Q$4</f>
        <v>2235024.8446090925</v>
      </c>
      <c r="R164" s="55">
        <f>((Produção!R162*PreçoLivre!R164*(1-Plan1!$B$11)+R$1*Plan1!$E$16)-R$2-R$3)*R$4</f>
        <v>2249909.3396798922</v>
      </c>
      <c r="S164" s="55">
        <f>((Produção!S162*PreçoLivre!S164*(1-Plan1!$B$11)+S$1*Plan1!$E$16)-S$2-S$3)*S$4</f>
        <v>2058896.0160127159</v>
      </c>
      <c r="T164" s="55">
        <f>((Produção!T162*PreçoLivre!T164*(1-Plan1!$B$11)+T$1*Plan1!$E$16)-T$2-T$3)*T$4</f>
        <v>1939516.3189582401</v>
      </c>
      <c r="U164" s="55">
        <f>((Produção!U162*PreçoLivre!U164*(1-Plan1!$B$11)+U$1*Plan1!$E$16)-U$2-U$3)*U$4</f>
        <v>1889121.4027999043</v>
      </c>
      <c r="V164" s="55">
        <f>((Produção!V162*PreçoLivre!V164*(1-Plan1!$B$11)+V$1*Plan1!$E$16)-V$2-V$3)*V$4</f>
        <v>1660012.4287987137</v>
      </c>
      <c r="W164" s="55"/>
    </row>
    <row r="165" spans="1:23" x14ac:dyDescent="0.25">
      <c r="A165" s="55">
        <f t="shared" si="2"/>
        <v>74467982.958693355</v>
      </c>
      <c r="B165" s="56">
        <v>160</v>
      </c>
      <c r="C165" s="55">
        <f>((Produção!C163*PreçoLivre!C165*(1-Plan1!$B$11)+C$1*Plan1!$E$16)-C$2-C$3)*C$4</f>
        <v>8723125.8994732667</v>
      </c>
      <c r="D165" s="55">
        <f>((Produção!D163*PreçoLivre!D165*(1-Plan1!$B$11)+D$1*Plan1!$E$16)-D$2-D$3)*D$4</f>
        <v>8436466.085318977</v>
      </c>
      <c r="E165" s="55">
        <f>((Produção!E163*PreçoLivre!E165*(1-Plan1!$B$11)+E$1*Plan1!$E$16)-E$2-E$3)*E$4</f>
        <v>7626789.8267681226</v>
      </c>
      <c r="F165" s="55">
        <f>((Produção!F163*PreçoLivre!F165*(1-Plan1!$B$11)+F$1*Plan1!$E$16)-F$2-F$3)*F$4</f>
        <v>6849093.8027272103</v>
      </c>
      <c r="G165" s="55">
        <f>((Produção!G163*PreçoLivre!G165*(1-Plan1!$B$11)+G$1*Plan1!$E$16)-G$2-G$3)*G$4</f>
        <v>5531882.2990951827</v>
      </c>
      <c r="H165" s="55">
        <f>((Produção!H163*PreçoLivre!H165*(1-Plan1!$B$11)+H$1*Plan1!$E$16)-H$2-H$3)*H$4</f>
        <v>5046245.145393231</v>
      </c>
      <c r="I165" s="55">
        <f>((Produção!I163*PreçoLivre!I165*(1-Plan1!$B$11)+I$1*Plan1!$E$16)-I$2-I$3)*I$4</f>
        <v>4498927.1671867194</v>
      </c>
      <c r="J165" s="55">
        <f>((Produção!J163*PreçoLivre!J165*(1-Plan1!$B$11)+J$1*Plan1!$E$16)-J$2-J$3)*J$4</f>
        <v>3933741.063958039</v>
      </c>
      <c r="K165" s="55">
        <f>((Produção!K163*PreçoLivre!K165*(1-Plan1!$B$11)+K$1*Plan1!$E$16)-K$2-K$3)*K$4</f>
        <v>3564917.6230980619</v>
      </c>
      <c r="L165" s="55">
        <f>((Produção!L163*PreçoLivre!L165*(1-Plan1!$B$11)+L$1*Plan1!$E$16)-L$2-L$3)*L$4</f>
        <v>2993891.4009371274</v>
      </c>
      <c r="M165" s="55">
        <f>((Produção!M163*PreçoLivre!M165*(1-Plan1!$B$11)+M$1*Plan1!$E$16)-M$2-M$3)*M$4</f>
        <v>2630047.0675535672</v>
      </c>
      <c r="N165" s="55">
        <f>((Produção!N163*PreçoLivre!N165*(1-Plan1!$B$11)+N$1*Plan1!$E$16)-N$2-N$3)*N$4</f>
        <v>2153784.4972816398</v>
      </c>
      <c r="O165" s="55">
        <f>((Produção!O163*PreçoLivre!O165*(1-Plan1!$B$11)+O$1*Plan1!$E$16)-O$2-O$3)*O$4</f>
        <v>2015540.5008386548</v>
      </c>
      <c r="P165" s="55">
        <f>((Produção!P163*PreçoLivre!P165*(1-Plan1!$B$11)+P$1*Plan1!$E$16)-P$2-P$3)*P$4</f>
        <v>1910518.5406866851</v>
      </c>
      <c r="Q165" s="55">
        <f>((Produção!Q163*PreçoLivre!Q165*(1-Plan1!$B$11)+Q$1*Plan1!$E$16)-Q$2-Q$3)*Q$4</f>
        <v>1948440.1736150107</v>
      </c>
      <c r="R165" s="55">
        <f>((Produção!R163*PreçoLivre!R165*(1-Plan1!$B$11)+R$1*Plan1!$E$16)-R$2-R$3)*R$4</f>
        <v>1654099.2439101252</v>
      </c>
      <c r="S165" s="55">
        <f>((Produção!S163*PreçoLivre!S165*(1-Plan1!$B$11)+S$1*Plan1!$E$16)-S$2-S$3)*S$4</f>
        <v>1344759.6549503859</v>
      </c>
      <c r="T165" s="55">
        <f>((Produção!T163*PreçoLivre!T165*(1-Plan1!$B$11)+T$1*Plan1!$E$16)-T$2-T$3)*T$4</f>
        <v>1318634.0274476297</v>
      </c>
      <c r="U165" s="55">
        <f>((Produção!U163*PreçoLivre!U165*(1-Plan1!$B$11)+U$1*Plan1!$E$16)-U$2-U$3)*U$4</f>
        <v>1212172.6955910716</v>
      </c>
      <c r="V165" s="55">
        <f>((Produção!V163*PreçoLivre!V165*(1-Plan1!$B$11)+V$1*Plan1!$E$16)-V$2-V$3)*V$4</f>
        <v>1074906.2428626562</v>
      </c>
      <c r="W165" s="55"/>
    </row>
    <row r="166" spans="1:23" x14ac:dyDescent="0.25">
      <c r="A166" s="55">
        <f t="shared" si="2"/>
        <v>65903702.76903896</v>
      </c>
      <c r="B166" s="56">
        <v>161</v>
      </c>
      <c r="C166" s="55">
        <f>((Produção!C164*PreçoLivre!C166*(1-Plan1!$B$11)+C$1*Plan1!$E$16)-C$2-C$3)*C$4</f>
        <v>7920250.2769549806</v>
      </c>
      <c r="D166" s="55">
        <f>((Produção!D164*PreçoLivre!D166*(1-Plan1!$B$11)+D$1*Plan1!$E$16)-D$2-D$3)*D$4</f>
        <v>6672778.5851789722</v>
      </c>
      <c r="E166" s="55">
        <f>((Produção!E164*PreçoLivre!E166*(1-Plan1!$B$11)+E$1*Plan1!$E$16)-E$2-E$3)*E$4</f>
        <v>6225216.13194222</v>
      </c>
      <c r="F166" s="55">
        <f>((Produção!F164*PreçoLivre!F166*(1-Plan1!$B$11)+F$1*Plan1!$E$16)-F$2-F$3)*F$4</f>
        <v>5692194.5783112627</v>
      </c>
      <c r="G166" s="55">
        <f>((Produção!G164*PreçoLivre!G166*(1-Plan1!$B$11)+G$1*Plan1!$E$16)-G$2-G$3)*G$4</f>
        <v>5004901.8090598825</v>
      </c>
      <c r="H166" s="55">
        <f>((Produção!H164*PreçoLivre!H166*(1-Plan1!$B$11)+H$1*Plan1!$E$16)-H$2-H$3)*H$4</f>
        <v>4392850.307852122</v>
      </c>
      <c r="I166" s="55">
        <f>((Produção!I164*PreçoLivre!I166*(1-Plan1!$B$11)+I$1*Plan1!$E$16)-I$2-I$3)*I$4</f>
        <v>4023646.5536949607</v>
      </c>
      <c r="J166" s="55">
        <f>((Produção!J164*PreçoLivre!J166*(1-Plan1!$B$11)+J$1*Plan1!$E$16)-J$2-J$3)*J$4</f>
        <v>3752733.9665277218</v>
      </c>
      <c r="K166" s="55">
        <f>((Produção!K164*PreçoLivre!K166*(1-Plan1!$B$11)+K$1*Plan1!$E$16)-K$2-K$3)*K$4</f>
        <v>3058824.9327347884</v>
      </c>
      <c r="L166" s="55">
        <f>((Produção!L164*PreçoLivre!L166*(1-Plan1!$B$11)+L$1*Plan1!$E$16)-L$2-L$3)*L$4</f>
        <v>2782842.5963101005</v>
      </c>
      <c r="M166" s="55">
        <f>((Produção!M164*PreçoLivre!M166*(1-Plan1!$B$11)+M$1*Plan1!$E$16)-M$2-M$3)*M$4</f>
        <v>2521143.9039092232</v>
      </c>
      <c r="N166" s="55">
        <f>((Produção!N164*PreçoLivre!N166*(1-Plan1!$B$11)+N$1*Plan1!$E$16)-N$2-N$3)*N$4</f>
        <v>2275040.7511173692</v>
      </c>
      <c r="O166" s="55">
        <f>((Produção!O164*PreçoLivre!O166*(1-Plan1!$B$11)+O$1*Plan1!$E$16)-O$2-O$3)*O$4</f>
        <v>2103778.4246516512</v>
      </c>
      <c r="P166" s="55">
        <f>((Produção!P164*PreçoLivre!P166*(1-Plan1!$B$11)+P$1*Plan1!$E$16)-P$2-P$3)*P$4</f>
        <v>1825969.8545709599</v>
      </c>
      <c r="Q166" s="55">
        <f>((Produção!Q164*PreçoLivre!Q166*(1-Plan1!$B$11)+Q$1*Plan1!$E$16)-Q$2-Q$3)*Q$4</f>
        <v>1653084.126728744</v>
      </c>
      <c r="R166" s="55">
        <f>((Produção!R164*PreçoLivre!R166*(1-Plan1!$B$11)+R$1*Plan1!$E$16)-R$2-R$3)*R$4</f>
        <v>1456452.7831398784</v>
      </c>
      <c r="S166" s="55">
        <f>((Produção!S164*PreçoLivre!S166*(1-Plan1!$B$11)+S$1*Plan1!$E$16)-S$2-S$3)*S$4</f>
        <v>1306912.9735157026</v>
      </c>
      <c r="T166" s="55">
        <f>((Produção!T164*PreçoLivre!T166*(1-Plan1!$B$11)+T$1*Plan1!$E$16)-T$2-T$3)*T$4</f>
        <v>1163426.5380197365</v>
      </c>
      <c r="U166" s="55">
        <f>((Produção!U164*PreçoLivre!U166*(1-Plan1!$B$11)+U$1*Plan1!$E$16)-U$2-U$3)*U$4</f>
        <v>1090141.7817710249</v>
      </c>
      <c r="V166" s="55">
        <f>((Produção!V164*PreçoLivre!V166*(1-Plan1!$B$11)+V$1*Plan1!$E$16)-V$2-V$3)*V$4</f>
        <v>981511.89304765384</v>
      </c>
      <c r="W166" s="55"/>
    </row>
    <row r="167" spans="1:23" x14ac:dyDescent="0.25">
      <c r="A167" s="55">
        <f t="shared" si="2"/>
        <v>80057381.905309737</v>
      </c>
      <c r="B167" s="56">
        <v>162</v>
      </c>
      <c r="C167" s="55">
        <f>((Produção!C165*PreçoLivre!C167*(1-Plan1!$B$11)+C$1*Plan1!$E$16)-C$2-C$3)*C$4</f>
        <v>8365656.0697736572</v>
      </c>
      <c r="D167" s="55">
        <f>((Produção!D165*PreçoLivre!D167*(1-Plan1!$B$11)+D$1*Plan1!$E$16)-D$2-D$3)*D$4</f>
        <v>7393339.2045042999</v>
      </c>
      <c r="E167" s="55">
        <f>((Produção!E165*PreçoLivre!E167*(1-Plan1!$B$11)+E$1*Plan1!$E$16)-E$2-E$3)*E$4</f>
        <v>7770343.7651063707</v>
      </c>
      <c r="F167" s="55">
        <f>((Produção!F165*PreçoLivre!F167*(1-Plan1!$B$11)+F$1*Plan1!$E$16)-F$2-F$3)*F$4</f>
        <v>7379361.2491236515</v>
      </c>
      <c r="G167" s="55">
        <f>((Produção!G165*PreçoLivre!G167*(1-Plan1!$B$11)+G$1*Plan1!$E$16)-G$2-G$3)*G$4</f>
        <v>6305498.1821049517</v>
      </c>
      <c r="H167" s="55">
        <f>((Produção!H165*PreçoLivre!H167*(1-Plan1!$B$11)+H$1*Plan1!$E$16)-H$2-H$3)*H$4</f>
        <v>5824697.761803939</v>
      </c>
      <c r="I167" s="55">
        <f>((Produção!I165*PreçoLivre!I167*(1-Plan1!$B$11)+I$1*Plan1!$E$16)-I$2-I$3)*I$4</f>
        <v>4871571.7176285479</v>
      </c>
      <c r="J167" s="55">
        <f>((Produção!J165*PreçoLivre!J167*(1-Plan1!$B$11)+J$1*Plan1!$E$16)-J$2-J$3)*J$4</f>
        <v>4362114.0632281285</v>
      </c>
      <c r="K167" s="55">
        <f>((Produção!K165*PreçoLivre!K167*(1-Plan1!$B$11)+K$1*Plan1!$E$16)-K$2-K$3)*K$4</f>
        <v>4026790.4408489447</v>
      </c>
      <c r="L167" s="55">
        <f>((Produção!L165*PreçoLivre!L167*(1-Plan1!$B$11)+L$1*Plan1!$E$16)-L$2-L$3)*L$4</f>
        <v>3481762.0701839281</v>
      </c>
      <c r="M167" s="55">
        <f>((Produção!M165*PreçoLivre!M167*(1-Plan1!$B$11)+M$1*Plan1!$E$16)-M$2-M$3)*M$4</f>
        <v>2940920.6392907607</v>
      </c>
      <c r="N167" s="55">
        <f>((Produção!N165*PreçoLivre!N167*(1-Plan1!$B$11)+N$1*Plan1!$E$16)-N$2-N$3)*N$4</f>
        <v>2571394.3355830926</v>
      </c>
      <c r="O167" s="55">
        <f>((Produção!O165*PreçoLivre!O167*(1-Plan1!$B$11)+O$1*Plan1!$E$16)-O$2-O$3)*O$4</f>
        <v>2519035.5473145791</v>
      </c>
      <c r="P167" s="55">
        <f>((Produção!P165*PreçoLivre!P167*(1-Plan1!$B$11)+P$1*Plan1!$E$16)-P$2-P$3)*P$4</f>
        <v>2204397.0206687571</v>
      </c>
      <c r="Q167" s="55">
        <f>((Produção!Q165*PreçoLivre!Q167*(1-Plan1!$B$11)+Q$1*Plan1!$E$16)-Q$2-Q$3)*Q$4</f>
        <v>2054625.1680905398</v>
      </c>
      <c r="R167" s="55">
        <f>((Produção!R165*PreçoLivre!R167*(1-Plan1!$B$11)+R$1*Plan1!$E$16)-R$2-R$3)*R$4</f>
        <v>1908772.4613143748</v>
      </c>
      <c r="S167" s="55">
        <f>((Produção!S165*PreçoLivre!S167*(1-Plan1!$B$11)+S$1*Plan1!$E$16)-S$2-S$3)*S$4</f>
        <v>1897662.0776986601</v>
      </c>
      <c r="T167" s="55">
        <f>((Produção!T165*PreçoLivre!T167*(1-Plan1!$B$11)+T$1*Plan1!$E$16)-T$2-T$3)*T$4</f>
        <v>1580639.8020875319</v>
      </c>
      <c r="U167" s="55">
        <f>((Produção!U165*PreçoLivre!U167*(1-Plan1!$B$11)+U$1*Plan1!$E$16)-U$2-U$3)*U$4</f>
        <v>1371286.1969962877</v>
      </c>
      <c r="V167" s="55">
        <f>((Produção!V165*PreçoLivre!V167*(1-Plan1!$B$11)+V$1*Plan1!$E$16)-V$2-V$3)*V$4</f>
        <v>1227514.1319587389</v>
      </c>
      <c r="W167" s="55"/>
    </row>
    <row r="168" spans="1:23" x14ac:dyDescent="0.25">
      <c r="A168" s="55">
        <f t="shared" si="2"/>
        <v>77007057.649227858</v>
      </c>
      <c r="B168" s="56">
        <v>163</v>
      </c>
      <c r="C168" s="55">
        <f>((Produção!C166*PreçoLivre!C168*(1-Plan1!$B$11)+C$1*Plan1!$E$16)-C$2-C$3)*C$4</f>
        <v>8992042.4752987623</v>
      </c>
      <c r="D168" s="55">
        <f>((Produção!D166*PreçoLivre!D168*(1-Plan1!$B$11)+D$1*Plan1!$E$16)-D$2-D$3)*D$4</f>
        <v>8446313.0204229038</v>
      </c>
      <c r="E168" s="55">
        <f>((Produção!E166*PreçoLivre!E168*(1-Plan1!$B$11)+E$1*Plan1!$E$16)-E$2-E$3)*E$4</f>
        <v>7957597.0713643823</v>
      </c>
      <c r="F168" s="55">
        <f>((Produção!F166*PreçoLivre!F168*(1-Plan1!$B$11)+F$1*Plan1!$E$16)-F$2-F$3)*F$4</f>
        <v>6758292.4263249077</v>
      </c>
      <c r="G168" s="55">
        <f>((Produção!G166*PreçoLivre!G168*(1-Plan1!$B$11)+G$1*Plan1!$E$16)-G$2-G$3)*G$4</f>
        <v>5708078.7789982148</v>
      </c>
      <c r="H168" s="55">
        <f>((Produção!H166*PreçoLivre!H168*(1-Plan1!$B$11)+H$1*Plan1!$E$16)-H$2-H$3)*H$4</f>
        <v>4865258.0285171261</v>
      </c>
      <c r="I168" s="55">
        <f>((Produção!I166*PreçoLivre!I168*(1-Plan1!$B$11)+I$1*Plan1!$E$16)-I$2-I$3)*I$4</f>
        <v>4057691.4222375294</v>
      </c>
      <c r="J168" s="55">
        <f>((Produção!J166*PreçoLivre!J168*(1-Plan1!$B$11)+J$1*Plan1!$E$16)-J$2-J$3)*J$4</f>
        <v>3771597.1909088506</v>
      </c>
      <c r="K168" s="55">
        <f>((Produção!K166*PreçoLivre!K168*(1-Plan1!$B$11)+K$1*Plan1!$E$16)-K$2-K$3)*K$4</f>
        <v>3337278.9330783393</v>
      </c>
      <c r="L168" s="55">
        <f>((Produção!L166*PreçoLivre!L168*(1-Plan1!$B$11)+L$1*Plan1!$E$16)-L$2-L$3)*L$4</f>
        <v>3050280.9341346575</v>
      </c>
      <c r="M168" s="55">
        <f>((Produção!M166*PreçoLivre!M168*(1-Plan1!$B$11)+M$1*Plan1!$E$16)-M$2-M$3)*M$4</f>
        <v>2851533.156066149</v>
      </c>
      <c r="N168" s="55">
        <f>((Produção!N166*PreçoLivre!N168*(1-Plan1!$B$11)+N$1*Plan1!$E$16)-N$2-N$3)*N$4</f>
        <v>2617808.8309174776</v>
      </c>
      <c r="O168" s="55">
        <f>((Produção!O166*PreçoLivre!O168*(1-Plan1!$B$11)+O$1*Plan1!$E$16)-O$2-O$3)*O$4</f>
        <v>2372733.5671112151</v>
      </c>
      <c r="P168" s="55">
        <f>((Produção!P166*PreçoLivre!P168*(1-Plan1!$B$11)+P$1*Plan1!$E$16)-P$2-P$3)*P$4</f>
        <v>2201845.2493438744</v>
      </c>
      <c r="Q168" s="55">
        <f>((Produção!Q166*PreçoLivre!Q168*(1-Plan1!$B$11)+Q$1*Plan1!$E$16)-Q$2-Q$3)*Q$4</f>
        <v>2032170.6997492258</v>
      </c>
      <c r="R168" s="55">
        <f>((Produção!R166*PreçoLivre!R168*(1-Plan1!$B$11)+R$1*Plan1!$E$16)-R$2-R$3)*R$4</f>
        <v>1852416.8474075266</v>
      </c>
      <c r="S168" s="55">
        <f>((Produção!S166*PreçoLivre!S168*(1-Plan1!$B$11)+S$1*Plan1!$E$16)-S$2-S$3)*S$4</f>
        <v>1733871.0062419153</v>
      </c>
      <c r="T168" s="55">
        <f>((Produção!T166*PreçoLivre!T168*(1-Plan1!$B$11)+T$1*Plan1!$E$16)-T$2-T$3)*T$4</f>
        <v>1606057.9276201604</v>
      </c>
      <c r="U168" s="55">
        <f>((Produção!U166*PreçoLivre!U168*(1-Plan1!$B$11)+U$1*Plan1!$E$16)-U$2-U$3)*U$4</f>
        <v>1429391.5945333827</v>
      </c>
      <c r="V168" s="55">
        <f>((Produção!V166*PreçoLivre!V168*(1-Plan1!$B$11)+V$1*Plan1!$E$16)-V$2-V$3)*V$4</f>
        <v>1364798.4889512663</v>
      </c>
      <c r="W168" s="55"/>
    </row>
    <row r="169" spans="1:23" x14ac:dyDescent="0.25">
      <c r="A169" s="55">
        <f t="shared" si="2"/>
        <v>68922391.005746767</v>
      </c>
      <c r="B169" s="56">
        <v>164</v>
      </c>
      <c r="C169" s="55">
        <f>((Produção!C167*PreçoLivre!C169*(1-Plan1!$B$11)+C$1*Plan1!$E$16)-C$2-C$3)*C$4</f>
        <v>9390762.2128153965</v>
      </c>
      <c r="D169" s="55">
        <f>((Produção!D167*PreçoLivre!D169*(1-Plan1!$B$11)+D$1*Plan1!$E$16)-D$2-D$3)*D$4</f>
        <v>7304344.1885784306</v>
      </c>
      <c r="E169" s="55">
        <f>((Produção!E167*PreçoLivre!E169*(1-Plan1!$B$11)+E$1*Plan1!$E$16)-E$2-E$3)*E$4</f>
        <v>6008819.1580351526</v>
      </c>
      <c r="F169" s="55">
        <f>((Produção!F167*PreçoLivre!F169*(1-Plan1!$B$11)+F$1*Plan1!$E$16)-F$2-F$3)*F$4</f>
        <v>5149290.8247323185</v>
      </c>
      <c r="G169" s="55">
        <f>((Produção!G167*PreçoLivre!G169*(1-Plan1!$B$11)+G$1*Plan1!$E$16)-G$2-G$3)*G$4</f>
        <v>5075120.4073228454</v>
      </c>
      <c r="H169" s="55">
        <f>((Produção!H167*PreçoLivre!H169*(1-Plan1!$B$11)+H$1*Plan1!$E$16)-H$2-H$3)*H$4</f>
        <v>4263280.4488511337</v>
      </c>
      <c r="I169" s="55">
        <f>((Produção!I167*PreçoLivre!I169*(1-Plan1!$B$11)+I$1*Plan1!$E$16)-I$2-I$3)*I$4</f>
        <v>3599600.7170753903</v>
      </c>
      <c r="J169" s="55">
        <f>((Produção!J167*PreçoLivre!J169*(1-Plan1!$B$11)+J$1*Plan1!$E$16)-J$2-J$3)*J$4</f>
        <v>3296985.9037962784</v>
      </c>
      <c r="K169" s="55">
        <f>((Produção!K167*PreçoLivre!K169*(1-Plan1!$B$11)+K$1*Plan1!$E$16)-K$2-K$3)*K$4</f>
        <v>3338586.3161131716</v>
      </c>
      <c r="L169" s="55">
        <f>((Produção!L167*PreçoLivre!L169*(1-Plan1!$B$11)+L$1*Plan1!$E$16)-L$2-L$3)*L$4</f>
        <v>2968050.0001112018</v>
      </c>
      <c r="M169" s="55">
        <f>((Produção!M167*PreçoLivre!M169*(1-Plan1!$B$11)+M$1*Plan1!$E$16)-M$2-M$3)*M$4</f>
        <v>2950927.414898274</v>
      </c>
      <c r="N169" s="55">
        <f>((Produção!N167*PreçoLivre!N169*(1-Plan1!$B$11)+N$1*Plan1!$E$16)-N$2-N$3)*N$4</f>
        <v>2849122.5961809289</v>
      </c>
      <c r="O169" s="55">
        <f>((Produção!O167*PreçoLivre!O169*(1-Plan1!$B$11)+O$1*Plan1!$E$16)-O$2-O$3)*O$4</f>
        <v>2522408.0103344549</v>
      </c>
      <c r="P169" s="55">
        <f>((Produção!P167*PreçoLivre!P169*(1-Plan1!$B$11)+P$1*Plan1!$E$16)-P$2-P$3)*P$4</f>
        <v>2178532.9485836262</v>
      </c>
      <c r="Q169" s="55">
        <f>((Produção!Q167*PreçoLivre!Q169*(1-Plan1!$B$11)+Q$1*Plan1!$E$16)-Q$2-Q$3)*Q$4</f>
        <v>1907660.1386224884</v>
      </c>
      <c r="R169" s="55">
        <f>((Produção!R167*PreçoLivre!R169*(1-Plan1!$B$11)+R$1*Plan1!$E$16)-R$2-R$3)*R$4</f>
        <v>1596648.741412322</v>
      </c>
      <c r="S169" s="55">
        <f>((Produção!S167*PreçoLivre!S169*(1-Plan1!$B$11)+S$1*Plan1!$E$16)-S$2-S$3)*S$4</f>
        <v>1278485.8962125392</v>
      </c>
      <c r="T169" s="55">
        <f>((Produção!T167*PreçoLivre!T169*(1-Plan1!$B$11)+T$1*Plan1!$E$16)-T$2-T$3)*T$4</f>
        <v>1146372.1999410493</v>
      </c>
      <c r="U169" s="55">
        <f>((Produção!U167*PreçoLivre!U169*(1-Plan1!$B$11)+U$1*Plan1!$E$16)-U$2-U$3)*U$4</f>
        <v>1092213.5115801594</v>
      </c>
      <c r="V169" s="55">
        <f>((Produção!V167*PreçoLivre!V169*(1-Plan1!$B$11)+V$1*Plan1!$E$16)-V$2-V$3)*V$4</f>
        <v>1005179.3705496095</v>
      </c>
      <c r="W169" s="55"/>
    </row>
    <row r="170" spans="1:23" x14ac:dyDescent="0.25">
      <c r="A170" s="55">
        <f t="shared" si="2"/>
        <v>76622241.132203683</v>
      </c>
      <c r="B170" s="56">
        <v>165</v>
      </c>
      <c r="C170" s="55">
        <f>((Produção!C168*PreçoLivre!C170*(1-Plan1!$B$11)+C$1*Plan1!$E$16)-C$2-C$3)*C$4</f>
        <v>8079830.266592877</v>
      </c>
      <c r="D170" s="55">
        <f>((Produção!D168*PreçoLivre!D170*(1-Plan1!$B$11)+D$1*Plan1!$E$16)-D$2-D$3)*D$4</f>
        <v>7741119.075704474</v>
      </c>
      <c r="E170" s="55">
        <f>((Produção!E168*PreçoLivre!E170*(1-Plan1!$B$11)+E$1*Plan1!$E$16)-E$2-E$3)*E$4</f>
        <v>6306884.7302350309</v>
      </c>
      <c r="F170" s="55">
        <f>((Produção!F168*PreçoLivre!F170*(1-Plan1!$B$11)+F$1*Plan1!$E$16)-F$2-F$3)*F$4</f>
        <v>5922726.9462966323</v>
      </c>
      <c r="G170" s="55">
        <f>((Produção!G168*PreçoLivre!G170*(1-Plan1!$B$11)+G$1*Plan1!$E$16)-G$2-G$3)*G$4</f>
        <v>5362393.3654594636</v>
      </c>
      <c r="H170" s="55">
        <f>((Produção!H168*PreçoLivre!H170*(1-Plan1!$B$11)+H$1*Plan1!$E$16)-H$2-H$3)*H$4</f>
        <v>4825518.5673673721</v>
      </c>
      <c r="I170" s="55">
        <f>((Produção!I168*PreçoLivre!I170*(1-Plan1!$B$11)+I$1*Plan1!$E$16)-I$2-I$3)*I$4</f>
        <v>4315406.490689707</v>
      </c>
      <c r="J170" s="55">
        <f>((Produção!J168*PreçoLivre!J170*(1-Plan1!$B$11)+J$1*Plan1!$E$16)-J$2-J$3)*J$4</f>
        <v>3784947.4209108227</v>
      </c>
      <c r="K170" s="55">
        <f>((Produção!K168*PreçoLivre!K170*(1-Plan1!$B$11)+K$1*Plan1!$E$16)-K$2-K$3)*K$4</f>
        <v>3670630.3930371921</v>
      </c>
      <c r="L170" s="55">
        <f>((Produção!L168*PreçoLivre!L170*(1-Plan1!$B$11)+L$1*Plan1!$E$16)-L$2-L$3)*L$4</f>
        <v>3205444.9360436681</v>
      </c>
      <c r="M170" s="55">
        <f>((Produção!M168*PreçoLivre!M170*(1-Plan1!$B$11)+M$1*Plan1!$E$16)-M$2-M$3)*M$4</f>
        <v>3394262.5433884449</v>
      </c>
      <c r="N170" s="55">
        <f>((Produção!N168*PreçoLivre!N170*(1-Plan1!$B$11)+N$1*Plan1!$E$16)-N$2-N$3)*N$4</f>
        <v>2933472.3012420353</v>
      </c>
      <c r="O170" s="55">
        <f>((Produção!O168*PreçoLivre!O170*(1-Plan1!$B$11)+O$1*Plan1!$E$16)-O$2-O$3)*O$4</f>
        <v>2615893.6289300029</v>
      </c>
      <c r="P170" s="55">
        <f>((Produção!P168*PreçoLivre!P170*(1-Plan1!$B$11)+P$1*Plan1!$E$16)-P$2-P$3)*P$4</f>
        <v>2284816.5250555021</v>
      </c>
      <c r="Q170" s="55">
        <f>((Produção!Q168*PreçoLivre!Q170*(1-Plan1!$B$11)+Q$1*Plan1!$E$16)-Q$2-Q$3)*Q$4</f>
        <v>2203379.5167210298</v>
      </c>
      <c r="R170" s="55">
        <f>((Produção!R168*PreçoLivre!R170*(1-Plan1!$B$11)+R$1*Plan1!$E$16)-R$2-R$3)*R$4</f>
        <v>2319222.78346828</v>
      </c>
      <c r="S170" s="55">
        <f>((Produção!S168*PreçoLivre!S170*(1-Plan1!$B$11)+S$1*Plan1!$E$16)-S$2-S$3)*S$4</f>
        <v>2090872.7172089007</v>
      </c>
      <c r="T170" s="55">
        <f>((Produção!T168*PreçoLivre!T170*(1-Plan1!$B$11)+T$1*Plan1!$E$16)-T$2-T$3)*T$4</f>
        <v>2026166.7624681501</v>
      </c>
      <c r="U170" s="55">
        <f>((Produção!U168*PreçoLivre!U170*(1-Plan1!$B$11)+U$1*Plan1!$E$16)-U$2-U$3)*U$4</f>
        <v>1837242.3563291111</v>
      </c>
      <c r="V170" s="55">
        <f>((Produção!V168*PreçoLivre!V170*(1-Plan1!$B$11)+V$1*Plan1!$E$16)-V$2-V$3)*V$4</f>
        <v>1702009.8050549703</v>
      </c>
      <c r="W170" s="55"/>
    </row>
    <row r="171" spans="1:23" x14ac:dyDescent="0.25">
      <c r="A171" s="55">
        <f t="shared" si="2"/>
        <v>89503273.004780874</v>
      </c>
      <c r="B171" s="56">
        <v>166</v>
      </c>
      <c r="C171" s="55">
        <f>((Produção!C169*PreçoLivre!C171*(1-Plan1!$B$11)+C$1*Plan1!$E$16)-C$2-C$3)*C$4</f>
        <v>9794597.4778772686</v>
      </c>
      <c r="D171" s="55">
        <f>((Produção!D169*PreçoLivre!D171*(1-Plan1!$B$11)+D$1*Plan1!$E$16)-D$2-D$3)*D$4</f>
        <v>8461174.2134111617</v>
      </c>
      <c r="E171" s="55">
        <f>((Produção!E169*PreçoLivre!E171*(1-Plan1!$B$11)+E$1*Plan1!$E$16)-E$2-E$3)*E$4</f>
        <v>8482426.3593093064</v>
      </c>
      <c r="F171" s="55">
        <f>((Produção!F169*PreçoLivre!F171*(1-Plan1!$B$11)+F$1*Plan1!$E$16)-F$2-F$3)*F$4</f>
        <v>7438690.4444840616</v>
      </c>
      <c r="G171" s="55">
        <f>((Produção!G169*PreçoLivre!G171*(1-Plan1!$B$11)+G$1*Plan1!$E$16)-G$2-G$3)*G$4</f>
        <v>7086036.7054864559</v>
      </c>
      <c r="H171" s="55">
        <f>((Produção!H169*PreçoLivre!H171*(1-Plan1!$B$11)+H$1*Plan1!$E$16)-H$2-H$3)*H$4</f>
        <v>6534982.2794930059</v>
      </c>
      <c r="I171" s="55">
        <f>((Produção!I169*PreçoLivre!I171*(1-Plan1!$B$11)+I$1*Plan1!$E$16)-I$2-I$3)*I$4</f>
        <v>5629706.0317547601</v>
      </c>
      <c r="J171" s="55">
        <f>((Produção!J169*PreçoLivre!J171*(1-Plan1!$B$11)+J$1*Plan1!$E$16)-J$2-J$3)*J$4</f>
        <v>4896533.4972096849</v>
      </c>
      <c r="K171" s="55">
        <f>((Produção!K169*PreçoLivre!K171*(1-Plan1!$B$11)+K$1*Plan1!$E$16)-K$2-K$3)*K$4</f>
        <v>4192940.5417508068</v>
      </c>
      <c r="L171" s="55">
        <f>((Produção!L169*PreçoLivre!L171*(1-Plan1!$B$11)+L$1*Plan1!$E$16)-L$2-L$3)*L$4</f>
        <v>4069956.8716247911</v>
      </c>
      <c r="M171" s="55">
        <f>((Produção!M169*PreçoLivre!M171*(1-Plan1!$B$11)+M$1*Plan1!$E$16)-M$2-M$3)*M$4</f>
        <v>3683183.8025426241</v>
      </c>
      <c r="N171" s="55">
        <f>((Produção!N169*PreçoLivre!N171*(1-Plan1!$B$11)+N$1*Plan1!$E$16)-N$2-N$3)*N$4</f>
        <v>3308158.7360369614</v>
      </c>
      <c r="O171" s="55">
        <f>((Produção!O169*PreçoLivre!O171*(1-Plan1!$B$11)+O$1*Plan1!$E$16)-O$2-O$3)*O$4</f>
        <v>2896848.6869923375</v>
      </c>
      <c r="P171" s="55">
        <f>((Produção!P169*PreçoLivre!P171*(1-Plan1!$B$11)+P$1*Plan1!$E$16)-P$2-P$3)*P$4</f>
        <v>2585360.1515630572</v>
      </c>
      <c r="Q171" s="55">
        <f>((Produção!Q169*PreçoLivre!Q171*(1-Plan1!$B$11)+Q$1*Plan1!$E$16)-Q$2-Q$3)*Q$4</f>
        <v>2321474.9375528004</v>
      </c>
      <c r="R171" s="55">
        <f>((Produção!R169*PreçoLivre!R171*(1-Plan1!$B$11)+R$1*Plan1!$E$16)-R$2-R$3)*R$4</f>
        <v>2019651.7428797821</v>
      </c>
      <c r="S171" s="55">
        <f>((Produção!S169*PreçoLivre!S171*(1-Plan1!$B$11)+S$1*Plan1!$E$16)-S$2-S$3)*S$4</f>
        <v>1841898.822641606</v>
      </c>
      <c r="T171" s="55">
        <f>((Produção!T169*PreçoLivre!T171*(1-Plan1!$B$11)+T$1*Plan1!$E$16)-T$2-T$3)*T$4</f>
        <v>1640577.2045204279</v>
      </c>
      <c r="U171" s="55">
        <f>((Produção!U169*PreçoLivre!U171*(1-Plan1!$B$11)+U$1*Plan1!$E$16)-U$2-U$3)*U$4</f>
        <v>1368982.8586387478</v>
      </c>
      <c r="V171" s="55">
        <f>((Produção!V169*PreçoLivre!V171*(1-Plan1!$B$11)+V$1*Plan1!$E$16)-V$2-V$3)*V$4</f>
        <v>1250091.6390112385</v>
      </c>
      <c r="W171" s="55"/>
    </row>
    <row r="172" spans="1:23" x14ac:dyDescent="0.25">
      <c r="A172" s="55">
        <f t="shared" si="2"/>
        <v>76604307.152969748</v>
      </c>
      <c r="B172" s="56">
        <v>167</v>
      </c>
      <c r="C172" s="55">
        <f>((Produção!C170*PreçoLivre!C172*(1-Plan1!$B$11)+C$1*Plan1!$E$16)-C$2-C$3)*C$4</f>
        <v>8413265.5990819745</v>
      </c>
      <c r="D172" s="55">
        <f>((Produção!D170*PreçoLivre!D172*(1-Plan1!$B$11)+D$1*Plan1!$E$16)-D$2-D$3)*D$4</f>
        <v>7258226.5000416171</v>
      </c>
      <c r="E172" s="55">
        <f>((Produção!E170*PreçoLivre!E172*(1-Plan1!$B$11)+E$1*Plan1!$E$16)-E$2-E$3)*E$4</f>
        <v>6781257.1814504974</v>
      </c>
      <c r="F172" s="55">
        <f>((Produção!F170*PreçoLivre!F172*(1-Plan1!$B$11)+F$1*Plan1!$E$16)-F$2-F$3)*F$4</f>
        <v>6483688.8694953639</v>
      </c>
      <c r="G172" s="55">
        <f>((Produção!G170*PreçoLivre!G172*(1-Plan1!$B$11)+G$1*Plan1!$E$16)-G$2-G$3)*G$4</f>
        <v>6564518.791734417</v>
      </c>
      <c r="H172" s="55">
        <f>((Produção!H170*PreçoLivre!H172*(1-Plan1!$B$11)+H$1*Plan1!$E$16)-H$2-H$3)*H$4</f>
        <v>5301482.1720053116</v>
      </c>
      <c r="I172" s="55">
        <f>((Produção!I170*PreçoLivre!I172*(1-Plan1!$B$11)+I$1*Plan1!$E$16)-I$2-I$3)*I$4</f>
        <v>4664714.6077729901</v>
      </c>
      <c r="J172" s="55">
        <f>((Produção!J170*PreçoLivre!J172*(1-Plan1!$B$11)+J$1*Plan1!$E$16)-J$2-J$3)*J$4</f>
        <v>4428199.7887550928</v>
      </c>
      <c r="K172" s="55">
        <f>((Produção!K170*PreçoLivre!K172*(1-Plan1!$B$11)+K$1*Plan1!$E$16)-K$2-K$3)*K$4</f>
        <v>3673593.2744571841</v>
      </c>
      <c r="L172" s="55">
        <f>((Produção!L170*PreçoLivre!L172*(1-Plan1!$B$11)+L$1*Plan1!$E$16)-L$2-L$3)*L$4</f>
        <v>3517352.8620876241</v>
      </c>
      <c r="M172" s="55">
        <f>((Produção!M170*PreçoLivre!M172*(1-Plan1!$B$11)+M$1*Plan1!$E$16)-M$2-M$3)*M$4</f>
        <v>3316788.7712660492</v>
      </c>
      <c r="N172" s="55">
        <f>((Produção!N170*PreçoLivre!N172*(1-Plan1!$B$11)+N$1*Plan1!$E$16)-N$2-N$3)*N$4</f>
        <v>2974548.5879899035</v>
      </c>
      <c r="O172" s="55">
        <f>((Produção!O170*PreçoLivre!O172*(1-Plan1!$B$11)+O$1*Plan1!$E$16)-O$2-O$3)*O$4</f>
        <v>2422715.116467502</v>
      </c>
      <c r="P172" s="55">
        <f>((Produção!P170*PreçoLivre!P172*(1-Plan1!$B$11)+P$1*Plan1!$E$16)-P$2-P$3)*P$4</f>
        <v>2044740.2410246055</v>
      </c>
      <c r="Q172" s="55">
        <f>((Produção!Q170*PreçoLivre!Q172*(1-Plan1!$B$11)+Q$1*Plan1!$E$16)-Q$2-Q$3)*Q$4</f>
        <v>1923797.7127441319</v>
      </c>
      <c r="R172" s="55">
        <f>((Produção!R170*PreçoLivre!R172*(1-Plan1!$B$11)+R$1*Plan1!$E$16)-R$2-R$3)*R$4</f>
        <v>1626897.6210034788</v>
      </c>
      <c r="S172" s="55">
        <f>((Produção!S170*PreçoLivre!S172*(1-Plan1!$B$11)+S$1*Plan1!$E$16)-S$2-S$3)*S$4</f>
        <v>1542655.724037007</v>
      </c>
      <c r="T172" s="55">
        <f>((Produção!T170*PreçoLivre!T172*(1-Plan1!$B$11)+T$1*Plan1!$E$16)-T$2-T$3)*T$4</f>
        <v>1336662.1650025086</v>
      </c>
      <c r="U172" s="55">
        <f>((Produção!U170*PreçoLivre!U172*(1-Plan1!$B$11)+U$1*Plan1!$E$16)-U$2-U$3)*U$4</f>
        <v>1207012.6548948046</v>
      </c>
      <c r="V172" s="55">
        <f>((Produção!V170*PreçoLivre!V172*(1-Plan1!$B$11)+V$1*Plan1!$E$16)-V$2-V$3)*V$4</f>
        <v>1122188.9116576982</v>
      </c>
      <c r="W172" s="55"/>
    </row>
    <row r="173" spans="1:23" x14ac:dyDescent="0.25">
      <c r="A173" s="55">
        <f t="shared" si="2"/>
        <v>84975292.315878451</v>
      </c>
      <c r="B173" s="56">
        <v>168</v>
      </c>
      <c r="C173" s="55">
        <f>((Produção!C171*PreçoLivre!C173*(1-Plan1!$B$11)+C$1*Plan1!$E$16)-C$2-C$3)*C$4</f>
        <v>8489093.9968840554</v>
      </c>
      <c r="D173" s="55">
        <f>((Produção!D171*PreçoLivre!D173*(1-Plan1!$B$11)+D$1*Plan1!$E$16)-D$2-D$3)*D$4</f>
        <v>8510563.2752980068</v>
      </c>
      <c r="E173" s="55">
        <f>((Produção!E171*PreçoLivre!E173*(1-Plan1!$B$11)+E$1*Plan1!$E$16)-E$2-E$3)*E$4</f>
        <v>8715214.3870626092</v>
      </c>
      <c r="F173" s="55">
        <f>((Produção!F171*PreçoLivre!F173*(1-Plan1!$B$11)+F$1*Plan1!$E$16)-F$2-F$3)*F$4</f>
        <v>7717515.2135955133</v>
      </c>
      <c r="G173" s="55">
        <f>((Produção!G171*PreçoLivre!G173*(1-Plan1!$B$11)+G$1*Plan1!$E$16)-G$2-G$3)*G$4</f>
        <v>6569987.427942697</v>
      </c>
      <c r="H173" s="55">
        <f>((Produção!H171*PreçoLivre!H173*(1-Plan1!$B$11)+H$1*Plan1!$E$16)-H$2-H$3)*H$4</f>
        <v>6264241.3300192002</v>
      </c>
      <c r="I173" s="55">
        <f>((Produção!I171*PreçoLivre!I173*(1-Plan1!$B$11)+I$1*Plan1!$E$16)-I$2-I$3)*I$4</f>
        <v>5207249.7472791402</v>
      </c>
      <c r="J173" s="55">
        <f>((Produção!J171*PreçoLivre!J173*(1-Plan1!$B$11)+J$1*Plan1!$E$16)-J$2-J$3)*J$4</f>
        <v>4279820.4052740159</v>
      </c>
      <c r="K173" s="55">
        <f>((Produção!K171*PreçoLivre!K173*(1-Plan1!$B$11)+K$1*Plan1!$E$16)-K$2-K$3)*K$4</f>
        <v>3720035.5127172763</v>
      </c>
      <c r="L173" s="55">
        <f>((Produção!L171*PreçoLivre!L173*(1-Plan1!$B$11)+L$1*Plan1!$E$16)-L$2-L$3)*L$4</f>
        <v>3720123.5568022961</v>
      </c>
      <c r="M173" s="55">
        <f>((Produção!M171*PreçoLivre!M173*(1-Plan1!$B$11)+M$1*Plan1!$E$16)-M$2-M$3)*M$4</f>
        <v>3553968.5172765194</v>
      </c>
      <c r="N173" s="55">
        <f>((Produção!N171*PreçoLivre!N173*(1-Plan1!$B$11)+N$1*Plan1!$E$16)-N$2-N$3)*N$4</f>
        <v>2953242.6651349589</v>
      </c>
      <c r="O173" s="55">
        <f>((Produção!O171*PreçoLivre!O173*(1-Plan1!$B$11)+O$1*Plan1!$E$16)-O$2-O$3)*O$4</f>
        <v>2602169.4431343507</v>
      </c>
      <c r="P173" s="55">
        <f>((Produção!P171*PreçoLivre!P173*(1-Plan1!$B$11)+P$1*Plan1!$E$16)-P$2-P$3)*P$4</f>
        <v>2595898.8228626051</v>
      </c>
      <c r="Q173" s="55">
        <f>((Produção!Q171*PreçoLivre!Q173*(1-Plan1!$B$11)+Q$1*Plan1!$E$16)-Q$2-Q$3)*Q$4</f>
        <v>2184632.8480669088</v>
      </c>
      <c r="R173" s="55">
        <f>((Produção!R171*PreçoLivre!R173*(1-Plan1!$B$11)+R$1*Plan1!$E$16)-R$2-R$3)*R$4</f>
        <v>1951861.26386965</v>
      </c>
      <c r="S173" s="55">
        <f>((Produção!S171*PreçoLivre!S173*(1-Plan1!$B$11)+S$1*Plan1!$E$16)-S$2-S$3)*S$4</f>
        <v>1737144.0297844168</v>
      </c>
      <c r="T173" s="55">
        <f>((Produção!T171*PreçoLivre!T173*(1-Plan1!$B$11)+T$1*Plan1!$E$16)-T$2-T$3)*T$4</f>
        <v>1604388.9287631058</v>
      </c>
      <c r="U173" s="55">
        <f>((Produção!U171*PreçoLivre!U173*(1-Plan1!$B$11)+U$1*Plan1!$E$16)-U$2-U$3)*U$4</f>
        <v>1369375.5859999256</v>
      </c>
      <c r="V173" s="55">
        <f>((Produção!V171*PreçoLivre!V173*(1-Plan1!$B$11)+V$1*Plan1!$E$16)-V$2-V$3)*V$4</f>
        <v>1228765.3581112141</v>
      </c>
      <c r="W173" s="55"/>
    </row>
    <row r="174" spans="1:23" x14ac:dyDescent="0.25">
      <c r="A174" s="55">
        <f t="shared" si="2"/>
        <v>66202316.872902863</v>
      </c>
      <c r="B174" s="56">
        <v>169</v>
      </c>
      <c r="C174" s="55">
        <f>((Produção!C172*PreçoLivre!C174*(1-Plan1!$B$11)+C$1*Plan1!$E$16)-C$2-C$3)*C$4</f>
        <v>8477403.9749854002</v>
      </c>
      <c r="D174" s="55">
        <f>((Produção!D172*PreçoLivre!D174*(1-Plan1!$B$11)+D$1*Plan1!$E$16)-D$2-D$3)*D$4</f>
        <v>7163964.8453366961</v>
      </c>
      <c r="E174" s="55">
        <f>((Produção!E172*PreçoLivre!E174*(1-Plan1!$B$11)+E$1*Plan1!$E$16)-E$2-E$3)*E$4</f>
        <v>6483446.6256917221</v>
      </c>
      <c r="F174" s="55">
        <f>((Produção!F172*PreçoLivre!F174*(1-Plan1!$B$11)+F$1*Plan1!$E$16)-F$2-F$3)*F$4</f>
        <v>5002334.77627254</v>
      </c>
      <c r="G174" s="55">
        <f>((Produção!G172*PreçoLivre!G174*(1-Plan1!$B$11)+G$1*Plan1!$E$16)-G$2-G$3)*G$4</f>
        <v>4721272.3754549678</v>
      </c>
      <c r="H174" s="55">
        <f>((Produção!H172*PreçoLivre!H174*(1-Plan1!$B$11)+H$1*Plan1!$E$16)-H$2-H$3)*H$4</f>
        <v>4278406.4743516995</v>
      </c>
      <c r="I174" s="55">
        <f>((Produção!I172*PreçoLivre!I174*(1-Plan1!$B$11)+I$1*Plan1!$E$16)-I$2-I$3)*I$4</f>
        <v>3758822.2050646241</v>
      </c>
      <c r="J174" s="55">
        <f>((Produção!J172*PreçoLivre!J174*(1-Plan1!$B$11)+J$1*Plan1!$E$16)-J$2-J$3)*J$4</f>
        <v>3631721.3859625878</v>
      </c>
      <c r="K174" s="55">
        <f>((Produção!K172*PreçoLivre!K174*(1-Plan1!$B$11)+K$1*Plan1!$E$16)-K$2-K$3)*K$4</f>
        <v>3301322.1037580185</v>
      </c>
      <c r="L174" s="55">
        <f>((Produção!L172*PreçoLivre!L174*(1-Plan1!$B$11)+L$1*Plan1!$E$16)-L$2-L$3)*L$4</f>
        <v>2738717.9919611164</v>
      </c>
      <c r="M174" s="55">
        <f>((Produção!M172*PreçoLivre!M174*(1-Plan1!$B$11)+M$1*Plan1!$E$16)-M$2-M$3)*M$4</f>
        <v>2406045.5550465011</v>
      </c>
      <c r="N174" s="55">
        <f>((Produção!N172*PreçoLivre!N174*(1-Plan1!$B$11)+N$1*Plan1!$E$16)-N$2-N$3)*N$4</f>
        <v>2155394.4966694186</v>
      </c>
      <c r="O174" s="55">
        <f>((Produção!O172*PreçoLivre!O174*(1-Plan1!$B$11)+O$1*Plan1!$E$16)-O$2-O$3)*O$4</f>
        <v>1995857.8041616762</v>
      </c>
      <c r="P174" s="55">
        <f>((Produção!P172*PreçoLivre!P174*(1-Plan1!$B$11)+P$1*Plan1!$E$16)-P$2-P$3)*P$4</f>
        <v>2050007.657907241</v>
      </c>
      <c r="Q174" s="55">
        <f>((Produção!Q172*PreçoLivre!Q174*(1-Plan1!$B$11)+Q$1*Plan1!$E$16)-Q$2-Q$3)*Q$4</f>
        <v>1697727.52120333</v>
      </c>
      <c r="R174" s="55">
        <f>((Produção!R172*PreçoLivre!R174*(1-Plan1!$B$11)+R$1*Plan1!$E$16)-R$2-R$3)*R$4</f>
        <v>1563699.1758814019</v>
      </c>
      <c r="S174" s="55">
        <f>((Produção!S172*PreçoLivre!S174*(1-Plan1!$B$11)+S$1*Plan1!$E$16)-S$2-S$3)*S$4</f>
        <v>1343379.5325763873</v>
      </c>
      <c r="T174" s="55">
        <f>((Produção!T172*PreçoLivre!T174*(1-Plan1!$B$11)+T$1*Plan1!$E$16)-T$2-T$3)*T$4</f>
        <v>1302446.7398356348</v>
      </c>
      <c r="U174" s="55">
        <f>((Produção!U172*PreçoLivre!U174*(1-Plan1!$B$11)+U$1*Plan1!$E$16)-U$2-U$3)*U$4</f>
        <v>1121956.567777859</v>
      </c>
      <c r="V174" s="55">
        <f>((Produção!V172*PreçoLivre!V174*(1-Plan1!$B$11)+V$1*Plan1!$E$16)-V$2-V$3)*V$4</f>
        <v>1008389.0630040393</v>
      </c>
      <c r="W174" s="55"/>
    </row>
    <row r="175" spans="1:23" x14ac:dyDescent="0.25">
      <c r="A175" s="55">
        <f t="shared" si="2"/>
        <v>61385617.407798201</v>
      </c>
      <c r="B175" s="56">
        <v>170</v>
      </c>
      <c r="C175" s="55">
        <f>((Produção!C173*PreçoLivre!C175*(1-Plan1!$B$11)+C$1*Plan1!$E$16)-C$2-C$3)*C$4</f>
        <v>7093414.5471929312</v>
      </c>
      <c r="D175" s="55">
        <f>((Produção!D173*PreçoLivre!D175*(1-Plan1!$B$11)+D$1*Plan1!$E$16)-D$2-D$3)*D$4</f>
        <v>5671647.2257225178</v>
      </c>
      <c r="E175" s="55">
        <f>((Produção!E173*PreçoLivre!E175*(1-Plan1!$B$11)+E$1*Plan1!$E$16)-E$2-E$3)*E$4</f>
        <v>5360802.0260275798</v>
      </c>
      <c r="F175" s="55">
        <f>((Produção!F173*PreçoLivre!F175*(1-Plan1!$B$11)+F$1*Plan1!$E$16)-F$2-F$3)*F$4</f>
        <v>4957640.394616168</v>
      </c>
      <c r="G175" s="55">
        <f>((Produção!G173*PreçoLivre!G175*(1-Plan1!$B$11)+G$1*Plan1!$E$16)-G$2-G$3)*G$4</f>
        <v>4703873.9340499239</v>
      </c>
      <c r="H175" s="55">
        <f>((Produção!H173*PreçoLivre!H175*(1-Plan1!$B$11)+H$1*Plan1!$E$16)-H$2-H$3)*H$4</f>
        <v>4135700.3299845816</v>
      </c>
      <c r="I175" s="55">
        <f>((Produção!I173*PreçoLivre!I175*(1-Plan1!$B$11)+I$1*Plan1!$E$16)-I$2-I$3)*I$4</f>
        <v>3686386.4849910974</v>
      </c>
      <c r="J175" s="55">
        <f>((Produção!J173*PreçoLivre!J175*(1-Plan1!$B$11)+J$1*Plan1!$E$16)-J$2-J$3)*J$4</f>
        <v>3477506.4579852885</v>
      </c>
      <c r="K175" s="55">
        <f>((Produção!K173*PreçoLivre!K175*(1-Plan1!$B$11)+K$1*Plan1!$E$16)-K$2-K$3)*K$4</f>
        <v>3118564.7012217292</v>
      </c>
      <c r="L175" s="55">
        <f>((Produção!L173*PreçoLivre!L175*(1-Plan1!$B$11)+L$1*Plan1!$E$16)-L$2-L$3)*L$4</f>
        <v>2683934.6909802025</v>
      </c>
      <c r="M175" s="55">
        <f>((Produção!M173*PreçoLivre!M175*(1-Plan1!$B$11)+M$1*Plan1!$E$16)-M$2-M$3)*M$4</f>
        <v>2485132.2235123753</v>
      </c>
      <c r="N175" s="55">
        <f>((Produção!N173*PreçoLivre!N175*(1-Plan1!$B$11)+N$1*Plan1!$E$16)-N$2-N$3)*N$4</f>
        <v>1950550.5707812787</v>
      </c>
      <c r="O175" s="55">
        <f>((Produção!O173*PreçoLivre!O175*(1-Plan1!$B$11)+O$1*Plan1!$E$16)-O$2-O$3)*O$4</f>
        <v>1882550.2677274582</v>
      </c>
      <c r="P175" s="55">
        <f>((Produção!P173*PreçoLivre!P175*(1-Plan1!$B$11)+P$1*Plan1!$E$16)-P$2-P$3)*P$4</f>
        <v>1745995.1450318513</v>
      </c>
      <c r="Q175" s="55">
        <f>((Produção!Q173*PreçoLivre!Q175*(1-Plan1!$B$11)+Q$1*Plan1!$E$16)-Q$2-Q$3)*Q$4</f>
        <v>1502165.0606357032</v>
      </c>
      <c r="R175" s="55">
        <f>((Produção!R173*PreçoLivre!R175*(1-Plan1!$B$11)+R$1*Plan1!$E$16)-R$2-R$3)*R$4</f>
        <v>1526294.6648724284</v>
      </c>
      <c r="S175" s="55">
        <f>((Produção!S173*PreçoLivre!S175*(1-Plan1!$B$11)+S$1*Plan1!$E$16)-S$2-S$3)*S$4</f>
        <v>1470487.9295936059</v>
      </c>
      <c r="T175" s="55">
        <f>((Produção!T173*PreçoLivre!T175*(1-Plan1!$B$11)+T$1*Plan1!$E$16)-T$2-T$3)*T$4</f>
        <v>1344594.5952690805</v>
      </c>
      <c r="U175" s="55">
        <f>((Produção!U173*PreçoLivre!U175*(1-Plan1!$B$11)+U$1*Plan1!$E$16)-U$2-U$3)*U$4</f>
        <v>1415787.954346786</v>
      </c>
      <c r="V175" s="55">
        <f>((Produção!V173*PreçoLivre!V175*(1-Plan1!$B$11)+V$1*Plan1!$E$16)-V$2-V$3)*V$4</f>
        <v>1172588.2032556147</v>
      </c>
      <c r="W175" s="55"/>
    </row>
    <row r="176" spans="1:23" x14ac:dyDescent="0.25">
      <c r="A176" s="55">
        <f t="shared" si="2"/>
        <v>77987917.891482398</v>
      </c>
      <c r="B176" s="56">
        <v>171</v>
      </c>
      <c r="C176" s="55">
        <f>((Produção!C174*PreçoLivre!C176*(1-Plan1!$B$11)+C$1*Plan1!$E$16)-C$2-C$3)*C$4</f>
        <v>8166583.8208617214</v>
      </c>
      <c r="D176" s="55">
        <f>((Produção!D174*PreçoLivre!D176*(1-Plan1!$B$11)+D$1*Plan1!$E$16)-D$2-D$3)*D$4</f>
        <v>7956348.6131645394</v>
      </c>
      <c r="E176" s="55">
        <f>((Produção!E174*PreçoLivre!E176*(1-Plan1!$B$11)+E$1*Plan1!$E$16)-E$2-E$3)*E$4</f>
        <v>7454292.3104338115</v>
      </c>
      <c r="F176" s="55">
        <f>((Produção!F174*PreçoLivre!F176*(1-Plan1!$B$11)+F$1*Plan1!$E$16)-F$2-F$3)*F$4</f>
        <v>7071265.1263633892</v>
      </c>
      <c r="G176" s="55">
        <f>((Produção!G174*PreçoLivre!G176*(1-Plan1!$B$11)+G$1*Plan1!$E$16)-G$2-G$3)*G$4</f>
        <v>6273675.9768793648</v>
      </c>
      <c r="H176" s="55">
        <f>((Produção!H174*PreçoLivre!H176*(1-Plan1!$B$11)+H$1*Plan1!$E$16)-H$2-H$3)*H$4</f>
        <v>5638575.4274651194</v>
      </c>
      <c r="I176" s="55">
        <f>((Produção!I174*PreçoLivre!I176*(1-Plan1!$B$11)+I$1*Plan1!$E$16)-I$2-I$3)*I$4</f>
        <v>4815906.8515978623</v>
      </c>
      <c r="J176" s="55">
        <f>((Produção!J174*PreçoLivre!J176*(1-Plan1!$B$11)+J$1*Plan1!$E$16)-J$2-J$3)*J$4</f>
        <v>4125890.3423717977</v>
      </c>
      <c r="K176" s="55">
        <f>((Produção!K174*PreçoLivre!K176*(1-Plan1!$B$11)+K$1*Plan1!$E$16)-K$2-K$3)*K$4</f>
        <v>3698995.4419702142</v>
      </c>
      <c r="L176" s="55">
        <f>((Produção!L174*PreçoLivre!L176*(1-Plan1!$B$11)+L$1*Plan1!$E$16)-L$2-L$3)*L$4</f>
        <v>3098470.1825929205</v>
      </c>
      <c r="M176" s="55">
        <f>((Produção!M174*PreçoLivre!M176*(1-Plan1!$B$11)+M$1*Plan1!$E$16)-M$2-M$3)*M$4</f>
        <v>2852639.0851271232</v>
      </c>
      <c r="N176" s="55">
        <f>((Produção!N174*PreçoLivre!N176*(1-Plan1!$B$11)+N$1*Plan1!$E$16)-N$2-N$3)*N$4</f>
        <v>2814899.447859169</v>
      </c>
      <c r="O176" s="55">
        <f>((Produção!O174*PreçoLivre!O176*(1-Plan1!$B$11)+O$1*Plan1!$E$16)-O$2-O$3)*O$4</f>
        <v>2655163.5848843427</v>
      </c>
      <c r="P176" s="55">
        <f>((Produção!P174*PreçoLivre!P176*(1-Plan1!$B$11)+P$1*Plan1!$E$16)-P$2-P$3)*P$4</f>
        <v>2424882.1442739773</v>
      </c>
      <c r="Q176" s="55">
        <f>((Produção!Q174*PreçoLivre!Q176*(1-Plan1!$B$11)+Q$1*Plan1!$E$16)-Q$2-Q$3)*Q$4</f>
        <v>1900768.261409729</v>
      </c>
      <c r="R176" s="55">
        <f>((Produção!R174*PreçoLivre!R176*(1-Plan1!$B$11)+R$1*Plan1!$E$16)-R$2-R$3)*R$4</f>
        <v>1623185.4088577786</v>
      </c>
      <c r="S176" s="55">
        <f>((Produção!S174*PreçoLivre!S176*(1-Plan1!$B$11)+S$1*Plan1!$E$16)-S$2-S$3)*S$4</f>
        <v>1538387.7071326205</v>
      </c>
      <c r="T176" s="55">
        <f>((Produção!T174*PreçoLivre!T176*(1-Plan1!$B$11)+T$1*Plan1!$E$16)-T$2-T$3)*T$4</f>
        <v>1430629.3051585983</v>
      </c>
      <c r="U176" s="55">
        <f>((Produção!U174*PreçoLivre!U176*(1-Plan1!$B$11)+U$1*Plan1!$E$16)-U$2-U$3)*U$4</f>
        <v>1340184.0458938328</v>
      </c>
      <c r="V176" s="55">
        <f>((Produção!V174*PreçoLivre!V176*(1-Plan1!$B$11)+V$1*Plan1!$E$16)-V$2-V$3)*V$4</f>
        <v>1107174.8071844883</v>
      </c>
      <c r="W176" s="55"/>
    </row>
    <row r="177" spans="1:23" x14ac:dyDescent="0.25">
      <c r="A177" s="55">
        <f t="shared" si="2"/>
        <v>65790593.538224995</v>
      </c>
      <c r="B177" s="56">
        <v>172</v>
      </c>
      <c r="C177" s="55">
        <f>((Produção!C175*PreçoLivre!C177*(1-Plan1!$B$11)+C$1*Plan1!$E$16)-C$2-C$3)*C$4</f>
        <v>8113229.9028223734</v>
      </c>
      <c r="D177" s="55">
        <f>((Produção!D175*PreçoLivre!D177*(1-Plan1!$B$11)+D$1*Plan1!$E$16)-D$2-D$3)*D$4</f>
        <v>7560099.5782553963</v>
      </c>
      <c r="E177" s="55">
        <f>((Produção!E175*PreçoLivre!E177*(1-Plan1!$B$11)+E$1*Plan1!$E$16)-E$2-E$3)*E$4</f>
        <v>6545323.4985678317</v>
      </c>
      <c r="F177" s="55">
        <f>((Produção!F175*PreçoLivre!F177*(1-Plan1!$B$11)+F$1*Plan1!$E$16)-F$2-F$3)*F$4</f>
        <v>5428698.3067781171</v>
      </c>
      <c r="G177" s="55">
        <f>((Produção!G175*PreçoLivre!G177*(1-Plan1!$B$11)+G$1*Plan1!$E$16)-G$2-G$3)*G$4</f>
        <v>4588058.3829376493</v>
      </c>
      <c r="H177" s="55">
        <f>((Produção!H175*PreçoLivre!H177*(1-Plan1!$B$11)+H$1*Plan1!$E$16)-H$2-H$3)*H$4</f>
        <v>4301020.3831166271</v>
      </c>
      <c r="I177" s="55">
        <f>((Produção!I175*PreçoLivre!I177*(1-Plan1!$B$11)+I$1*Plan1!$E$16)-I$2-I$3)*I$4</f>
        <v>3853269.1049004789</v>
      </c>
      <c r="J177" s="55">
        <f>((Produção!J175*PreçoLivre!J177*(1-Plan1!$B$11)+J$1*Plan1!$E$16)-J$2-J$3)*J$4</f>
        <v>3546559.6331349653</v>
      </c>
      <c r="K177" s="55">
        <f>((Produção!K175*PreçoLivre!K177*(1-Plan1!$B$11)+K$1*Plan1!$E$16)-K$2-K$3)*K$4</f>
        <v>3070004.6587041109</v>
      </c>
      <c r="L177" s="55">
        <f>((Produção!L175*PreçoLivre!L177*(1-Plan1!$B$11)+L$1*Plan1!$E$16)-L$2-L$3)*L$4</f>
        <v>2742219.2903473107</v>
      </c>
      <c r="M177" s="55">
        <f>((Produção!M175*PreçoLivre!M177*(1-Plan1!$B$11)+M$1*Plan1!$E$16)-M$2-M$3)*M$4</f>
        <v>2501704.158143403</v>
      </c>
      <c r="N177" s="55">
        <f>((Produção!N175*PreçoLivre!N177*(1-Plan1!$B$11)+N$1*Plan1!$E$16)-N$2-N$3)*N$4</f>
        <v>2098813.1756945965</v>
      </c>
      <c r="O177" s="55">
        <f>((Produção!O175*PreçoLivre!O177*(1-Plan1!$B$11)+O$1*Plan1!$E$16)-O$2-O$3)*O$4</f>
        <v>1849406.6421482377</v>
      </c>
      <c r="P177" s="55">
        <f>((Produção!P175*PreçoLivre!P177*(1-Plan1!$B$11)+P$1*Plan1!$E$16)-P$2-P$3)*P$4</f>
        <v>1685511.5480496506</v>
      </c>
      <c r="Q177" s="55">
        <f>((Produção!Q175*PreçoLivre!Q177*(1-Plan1!$B$11)+Q$1*Plan1!$E$16)-Q$2-Q$3)*Q$4</f>
        <v>1590280.657912028</v>
      </c>
      <c r="R177" s="55">
        <f>((Produção!R175*PreçoLivre!R177*(1-Plan1!$B$11)+R$1*Plan1!$E$16)-R$2-R$3)*R$4</f>
        <v>1499948.4621185272</v>
      </c>
      <c r="S177" s="55">
        <f>((Produção!S175*PreçoLivre!S177*(1-Plan1!$B$11)+S$1*Plan1!$E$16)-S$2-S$3)*S$4</f>
        <v>1330518.5604271842</v>
      </c>
      <c r="T177" s="55">
        <f>((Produção!T175*PreçoLivre!T177*(1-Plan1!$B$11)+T$1*Plan1!$E$16)-T$2-T$3)*T$4</f>
        <v>1272022.8293654826</v>
      </c>
      <c r="U177" s="55">
        <f>((Produção!U175*PreçoLivre!U177*(1-Plan1!$B$11)+U$1*Plan1!$E$16)-U$2-U$3)*U$4</f>
        <v>1203270.3219318772</v>
      </c>
      <c r="V177" s="55">
        <f>((Produção!V175*PreçoLivre!V177*(1-Plan1!$B$11)+V$1*Plan1!$E$16)-V$2-V$3)*V$4</f>
        <v>1010634.4428691501</v>
      </c>
      <c r="W177" s="55"/>
    </row>
    <row r="178" spans="1:23" x14ac:dyDescent="0.25">
      <c r="A178" s="55">
        <f t="shared" si="2"/>
        <v>83315766.450887546</v>
      </c>
      <c r="B178" s="56">
        <v>173</v>
      </c>
      <c r="C178" s="55">
        <f>((Produção!C176*PreçoLivre!C178*(1-Plan1!$B$11)+C$1*Plan1!$E$16)-C$2-C$3)*C$4</f>
        <v>8864512.7290084362</v>
      </c>
      <c r="D178" s="55">
        <f>((Produção!D176*PreçoLivre!D178*(1-Plan1!$B$11)+D$1*Plan1!$E$16)-D$2-D$3)*D$4</f>
        <v>7738150.9220212866</v>
      </c>
      <c r="E178" s="55">
        <f>((Produção!E176*PreçoLivre!E178*(1-Plan1!$B$11)+E$1*Plan1!$E$16)-E$2-E$3)*E$4</f>
        <v>7084582.7782193562</v>
      </c>
      <c r="F178" s="55">
        <f>((Produção!F176*PreçoLivre!F178*(1-Plan1!$B$11)+F$1*Plan1!$E$16)-F$2-F$3)*F$4</f>
        <v>5946350.5636999588</v>
      </c>
      <c r="G178" s="55">
        <f>((Produção!G176*PreçoLivre!G178*(1-Plan1!$B$11)+G$1*Plan1!$E$16)-G$2-G$3)*G$4</f>
        <v>5428457.4305370878</v>
      </c>
      <c r="H178" s="55">
        <f>((Produção!H176*PreçoLivre!H178*(1-Plan1!$B$11)+H$1*Plan1!$E$16)-H$2-H$3)*H$4</f>
        <v>5184365.5680046817</v>
      </c>
      <c r="I178" s="55">
        <f>((Produção!I176*PreçoLivre!I178*(1-Plan1!$B$11)+I$1*Plan1!$E$16)-I$2-I$3)*I$4</f>
        <v>4733711.2789849052</v>
      </c>
      <c r="J178" s="55">
        <f>((Produção!J176*PreçoLivre!J178*(1-Plan1!$B$11)+J$1*Plan1!$E$16)-J$2-J$3)*J$4</f>
        <v>4283910.3174697543</v>
      </c>
      <c r="K178" s="55">
        <f>((Produção!K176*PreçoLivre!K178*(1-Plan1!$B$11)+K$1*Plan1!$E$16)-K$2-K$3)*K$4</f>
        <v>3846601.7956912117</v>
      </c>
      <c r="L178" s="55">
        <f>((Produção!L176*PreçoLivre!L178*(1-Plan1!$B$11)+L$1*Plan1!$E$16)-L$2-L$3)*L$4</f>
        <v>3518593.1647619116</v>
      </c>
      <c r="M178" s="55">
        <f>((Produção!M176*PreçoLivre!M178*(1-Plan1!$B$11)+M$1*Plan1!$E$16)-M$2-M$3)*M$4</f>
        <v>3341336.8650159305</v>
      </c>
      <c r="N178" s="55">
        <f>((Produção!N176*PreçoLivre!N178*(1-Plan1!$B$11)+N$1*Plan1!$E$16)-N$2-N$3)*N$4</f>
        <v>3462284.3419786636</v>
      </c>
      <c r="O178" s="55">
        <f>((Produção!O176*PreçoLivre!O178*(1-Plan1!$B$11)+O$1*Plan1!$E$16)-O$2-O$3)*O$4</f>
        <v>3181168.2372109038</v>
      </c>
      <c r="P178" s="55">
        <f>((Produção!P176*PreçoLivre!P178*(1-Plan1!$B$11)+P$1*Plan1!$E$16)-P$2-P$3)*P$4</f>
        <v>2802061.1602150542</v>
      </c>
      <c r="Q178" s="55">
        <f>((Produção!Q176*PreçoLivre!Q178*(1-Plan1!$B$11)+Q$1*Plan1!$E$16)-Q$2-Q$3)*Q$4</f>
        <v>2703489.8811946791</v>
      </c>
      <c r="R178" s="55">
        <f>((Produção!R176*PreçoLivre!R178*(1-Plan1!$B$11)+R$1*Plan1!$E$16)-R$2-R$3)*R$4</f>
        <v>2612878.8567723799</v>
      </c>
      <c r="S178" s="55">
        <f>((Produção!S176*PreçoLivre!S178*(1-Plan1!$B$11)+S$1*Plan1!$E$16)-S$2-S$3)*S$4</f>
        <v>2256740.839160033</v>
      </c>
      <c r="T178" s="55">
        <f>((Produção!T176*PreçoLivre!T178*(1-Plan1!$B$11)+T$1*Plan1!$E$16)-T$2-T$3)*T$4</f>
        <v>2174062.3812793503</v>
      </c>
      <c r="U178" s="55">
        <f>((Produção!U176*PreçoLivre!U178*(1-Plan1!$B$11)+U$1*Plan1!$E$16)-U$2-U$3)*U$4</f>
        <v>2222570.1679159771</v>
      </c>
      <c r="V178" s="55">
        <f>((Produção!V176*PreçoLivre!V178*(1-Plan1!$B$11)+V$1*Plan1!$E$16)-V$2-V$3)*V$4</f>
        <v>1929937.1717459918</v>
      </c>
      <c r="W178" s="55"/>
    </row>
    <row r="179" spans="1:23" x14ac:dyDescent="0.25">
      <c r="A179" s="55">
        <f t="shared" si="2"/>
        <v>63775466.360105686</v>
      </c>
      <c r="B179" s="56">
        <v>174</v>
      </c>
      <c r="C179" s="55">
        <f>((Produção!C177*PreçoLivre!C179*(1-Plan1!$B$11)+C$1*Plan1!$E$16)-C$2-C$3)*C$4</f>
        <v>7922111.1761987209</v>
      </c>
      <c r="D179" s="55">
        <f>((Produção!D177*PreçoLivre!D179*(1-Plan1!$B$11)+D$1*Plan1!$E$16)-D$2-D$3)*D$4</f>
        <v>6768488.6722851861</v>
      </c>
      <c r="E179" s="55">
        <f>((Produção!E177*PreçoLivre!E179*(1-Plan1!$B$11)+E$1*Plan1!$E$16)-E$2-E$3)*E$4</f>
        <v>5984949.2443494983</v>
      </c>
      <c r="F179" s="55">
        <f>((Produção!F177*PreçoLivre!F179*(1-Plan1!$B$11)+F$1*Plan1!$E$16)-F$2-F$3)*F$4</f>
        <v>5062902.1087243007</v>
      </c>
      <c r="G179" s="55">
        <f>((Produção!G177*PreçoLivre!G179*(1-Plan1!$B$11)+G$1*Plan1!$E$16)-G$2-G$3)*G$4</f>
        <v>4436901.3363754582</v>
      </c>
      <c r="H179" s="55">
        <f>((Produção!H177*PreçoLivre!H179*(1-Plan1!$B$11)+H$1*Plan1!$E$16)-H$2-H$3)*H$4</f>
        <v>3848278.066949809</v>
      </c>
      <c r="I179" s="55">
        <f>((Produção!I177*PreçoLivre!I179*(1-Plan1!$B$11)+I$1*Plan1!$E$16)-I$2-I$3)*I$4</f>
        <v>3716005.936853033</v>
      </c>
      <c r="J179" s="55">
        <f>((Produção!J177*PreçoLivre!J179*(1-Plan1!$B$11)+J$1*Plan1!$E$16)-J$2-J$3)*J$4</f>
        <v>3462890.7497053575</v>
      </c>
      <c r="K179" s="55">
        <f>((Produção!K177*PreçoLivre!K179*(1-Plan1!$B$11)+K$1*Plan1!$E$16)-K$2-K$3)*K$4</f>
        <v>3130429.8842593147</v>
      </c>
      <c r="L179" s="55">
        <f>((Produção!L177*PreçoLivre!L179*(1-Plan1!$B$11)+L$1*Plan1!$E$16)-L$2-L$3)*L$4</f>
        <v>2805099.9406726477</v>
      </c>
      <c r="M179" s="55">
        <f>((Produção!M177*PreçoLivre!M179*(1-Plan1!$B$11)+M$1*Plan1!$E$16)-M$2-M$3)*M$4</f>
        <v>2543041.909710018</v>
      </c>
      <c r="N179" s="55">
        <f>((Produção!N177*PreçoLivre!N179*(1-Plan1!$B$11)+N$1*Plan1!$E$16)-N$2-N$3)*N$4</f>
        <v>2231224.3044273341</v>
      </c>
      <c r="O179" s="55">
        <f>((Produção!O177*PreçoLivre!O179*(1-Plan1!$B$11)+O$1*Plan1!$E$16)-O$2-O$3)*O$4</f>
        <v>2018831.3789694936</v>
      </c>
      <c r="P179" s="55">
        <f>((Produção!P177*PreçoLivre!P179*(1-Plan1!$B$11)+P$1*Plan1!$E$16)-P$2-P$3)*P$4</f>
        <v>1853393.6657566095</v>
      </c>
      <c r="Q179" s="55">
        <f>((Produção!Q177*PreçoLivre!Q179*(1-Plan1!$B$11)+Q$1*Plan1!$E$16)-Q$2-Q$3)*Q$4</f>
        <v>1640992.8879624042</v>
      </c>
      <c r="R179" s="55">
        <f>((Produção!R177*PreçoLivre!R179*(1-Plan1!$B$11)+R$1*Plan1!$E$16)-R$2-R$3)*R$4</f>
        <v>1474846.4191458307</v>
      </c>
      <c r="S179" s="55">
        <f>((Produção!S177*PreçoLivre!S179*(1-Plan1!$B$11)+S$1*Plan1!$E$16)-S$2-S$3)*S$4</f>
        <v>1358002.9840504632</v>
      </c>
      <c r="T179" s="55">
        <f>((Produção!T177*PreçoLivre!T179*(1-Plan1!$B$11)+T$1*Plan1!$E$16)-T$2-T$3)*T$4</f>
        <v>1338264.685279632</v>
      </c>
      <c r="U179" s="55">
        <f>((Produção!U177*PreçoLivre!U179*(1-Plan1!$B$11)+U$1*Plan1!$E$16)-U$2-U$3)*U$4</f>
        <v>1212236.927032195</v>
      </c>
      <c r="V179" s="55">
        <f>((Produção!V177*PreçoLivre!V179*(1-Plan1!$B$11)+V$1*Plan1!$E$16)-V$2-V$3)*V$4</f>
        <v>966574.08139838115</v>
      </c>
      <c r="W179" s="55"/>
    </row>
    <row r="180" spans="1:23" x14ac:dyDescent="0.25">
      <c r="A180" s="55">
        <f t="shared" si="2"/>
        <v>71739567.055392697</v>
      </c>
      <c r="B180" s="56">
        <v>175</v>
      </c>
      <c r="C180" s="55">
        <f>((Produção!C178*PreçoLivre!C180*(1-Plan1!$B$11)+C$1*Plan1!$E$16)-C$2-C$3)*C$4</f>
        <v>7931597.4231610931</v>
      </c>
      <c r="D180" s="55">
        <f>((Produção!D178*PreçoLivre!D180*(1-Plan1!$B$11)+D$1*Plan1!$E$16)-D$2-D$3)*D$4</f>
        <v>7335541.6046392145</v>
      </c>
      <c r="E180" s="55">
        <f>((Produção!E178*PreçoLivre!E180*(1-Plan1!$B$11)+E$1*Plan1!$E$16)-E$2-E$3)*E$4</f>
        <v>6124316.4487382006</v>
      </c>
      <c r="F180" s="55">
        <f>((Produção!F178*PreçoLivre!F180*(1-Plan1!$B$11)+F$1*Plan1!$E$16)-F$2-F$3)*F$4</f>
        <v>5357839.1346984245</v>
      </c>
      <c r="G180" s="55">
        <f>((Produção!G178*PreçoLivre!G180*(1-Plan1!$B$11)+G$1*Plan1!$E$16)-G$2-G$3)*G$4</f>
        <v>4814719.9062192859</v>
      </c>
      <c r="H180" s="55">
        <f>((Produção!H178*PreçoLivre!H180*(1-Plan1!$B$11)+H$1*Plan1!$E$16)-H$2-H$3)*H$4</f>
        <v>4726505.416174164</v>
      </c>
      <c r="I180" s="55">
        <f>((Produção!I178*PreçoLivre!I180*(1-Plan1!$B$11)+I$1*Plan1!$E$16)-I$2-I$3)*I$4</f>
        <v>4593020.110396144</v>
      </c>
      <c r="J180" s="55">
        <f>((Produção!J178*PreçoLivre!J180*(1-Plan1!$B$11)+J$1*Plan1!$E$16)-J$2-J$3)*J$4</f>
        <v>4098228.063117512</v>
      </c>
      <c r="K180" s="55">
        <f>((Produção!K178*PreçoLivre!K180*(1-Plan1!$B$11)+K$1*Plan1!$E$16)-K$2-K$3)*K$4</f>
        <v>3782334.5324291154</v>
      </c>
      <c r="L180" s="55">
        <f>((Produção!L178*PreçoLivre!L180*(1-Plan1!$B$11)+L$1*Plan1!$E$16)-L$2-L$3)*L$4</f>
        <v>3362785.2773473244</v>
      </c>
      <c r="M180" s="55">
        <f>((Produção!M178*PreçoLivre!M180*(1-Plan1!$B$11)+M$1*Plan1!$E$16)-M$2-M$3)*M$4</f>
        <v>2986811.5447722496</v>
      </c>
      <c r="N180" s="55">
        <f>((Produção!N178*PreçoLivre!N180*(1-Plan1!$B$11)+N$1*Plan1!$E$16)-N$2-N$3)*N$4</f>
        <v>2654670.2495535598</v>
      </c>
      <c r="O180" s="55">
        <f>((Produção!O178*PreçoLivre!O180*(1-Plan1!$B$11)+O$1*Plan1!$E$16)-O$2-O$3)*O$4</f>
        <v>2440832.279132185</v>
      </c>
      <c r="P180" s="55">
        <f>((Produção!P178*PreçoLivre!P180*(1-Plan1!$B$11)+P$1*Plan1!$E$16)-P$2-P$3)*P$4</f>
        <v>2082426.0856033084</v>
      </c>
      <c r="Q180" s="55">
        <f>((Produção!Q178*PreçoLivre!Q180*(1-Plan1!$B$11)+Q$1*Plan1!$E$16)-Q$2-Q$3)*Q$4</f>
        <v>1891108.4484655624</v>
      </c>
      <c r="R180" s="55">
        <f>((Produção!R178*PreçoLivre!R180*(1-Plan1!$B$11)+R$1*Plan1!$E$16)-R$2-R$3)*R$4</f>
        <v>1798106.3483745065</v>
      </c>
      <c r="S180" s="55">
        <f>((Produção!S178*PreçoLivre!S180*(1-Plan1!$B$11)+S$1*Plan1!$E$16)-S$2-S$3)*S$4</f>
        <v>1630895.4121319575</v>
      </c>
      <c r="T180" s="55">
        <f>((Produção!T178*PreçoLivre!T180*(1-Plan1!$B$11)+T$1*Plan1!$E$16)-T$2-T$3)*T$4</f>
        <v>1539505.9225339526</v>
      </c>
      <c r="U180" s="55">
        <f>((Produção!U178*PreçoLivre!U180*(1-Plan1!$B$11)+U$1*Plan1!$E$16)-U$2-U$3)*U$4</f>
        <v>1380529.8237545036</v>
      </c>
      <c r="V180" s="55">
        <f>((Produção!V178*PreçoLivre!V180*(1-Plan1!$B$11)+V$1*Plan1!$E$16)-V$2-V$3)*V$4</f>
        <v>1207793.0241504163</v>
      </c>
      <c r="W180" s="55"/>
    </row>
    <row r="181" spans="1:23" x14ac:dyDescent="0.25">
      <c r="A181" s="55">
        <f t="shared" si="2"/>
        <v>80352086.210252762</v>
      </c>
      <c r="B181" s="56">
        <v>176</v>
      </c>
      <c r="C181" s="55">
        <f>((Produção!C179*PreçoLivre!C181*(1-Plan1!$B$11)+C$1*Plan1!$E$16)-C$2-C$3)*C$4</f>
        <v>8708128.4453514721</v>
      </c>
      <c r="D181" s="55">
        <f>((Produção!D179*PreçoLivre!D181*(1-Plan1!$B$11)+D$1*Plan1!$E$16)-D$2-D$3)*D$4</f>
        <v>7814159.7347253468</v>
      </c>
      <c r="E181" s="55">
        <f>((Produção!E179*PreçoLivre!E181*(1-Plan1!$B$11)+E$1*Plan1!$E$16)-E$2-E$3)*E$4</f>
        <v>7226131.9134890959</v>
      </c>
      <c r="F181" s="55">
        <f>((Produção!F179*PreçoLivre!F181*(1-Plan1!$B$11)+F$1*Plan1!$E$16)-F$2-F$3)*F$4</f>
        <v>6756936.4371903939</v>
      </c>
      <c r="G181" s="55">
        <f>((Produção!G179*PreçoLivre!G181*(1-Plan1!$B$11)+G$1*Plan1!$E$16)-G$2-G$3)*G$4</f>
        <v>6368348.5026405994</v>
      </c>
      <c r="H181" s="55">
        <f>((Produção!H179*PreçoLivre!H181*(1-Plan1!$B$11)+H$1*Plan1!$E$16)-H$2-H$3)*H$4</f>
        <v>5707591.0203056745</v>
      </c>
      <c r="I181" s="55">
        <f>((Produção!I179*PreçoLivre!I181*(1-Plan1!$B$11)+I$1*Plan1!$E$16)-I$2-I$3)*I$4</f>
        <v>4912959.414030944</v>
      </c>
      <c r="J181" s="55">
        <f>((Produção!J179*PreçoLivre!J181*(1-Plan1!$B$11)+J$1*Plan1!$E$16)-J$2-J$3)*J$4</f>
        <v>4484421.2220176337</v>
      </c>
      <c r="K181" s="55">
        <f>((Produção!K179*PreçoLivre!K181*(1-Plan1!$B$11)+K$1*Plan1!$E$16)-K$2-K$3)*K$4</f>
        <v>3873592.9315134748</v>
      </c>
      <c r="L181" s="55">
        <f>((Produção!L179*PreçoLivre!L181*(1-Plan1!$B$11)+L$1*Plan1!$E$16)-L$2-L$3)*L$4</f>
        <v>3602893.0396241723</v>
      </c>
      <c r="M181" s="55">
        <f>((Produção!M179*PreçoLivre!M181*(1-Plan1!$B$11)+M$1*Plan1!$E$16)-M$2-M$3)*M$4</f>
        <v>2980568.1481748712</v>
      </c>
      <c r="N181" s="55">
        <f>((Produção!N179*PreçoLivre!N181*(1-Plan1!$B$11)+N$1*Plan1!$E$16)-N$2-N$3)*N$4</f>
        <v>2830549.4196284097</v>
      </c>
      <c r="O181" s="55">
        <f>((Produção!O179*PreçoLivre!O181*(1-Plan1!$B$11)+O$1*Plan1!$E$16)-O$2-O$3)*O$4</f>
        <v>2541896.7120240913</v>
      </c>
      <c r="P181" s="55">
        <f>((Produção!P179*PreçoLivre!P181*(1-Plan1!$B$11)+P$1*Plan1!$E$16)-P$2-P$3)*P$4</f>
        <v>2207681.6184189566</v>
      </c>
      <c r="Q181" s="55">
        <f>((Produção!Q179*PreçoLivre!Q181*(1-Plan1!$B$11)+Q$1*Plan1!$E$16)-Q$2-Q$3)*Q$4</f>
        <v>1961040.2680286947</v>
      </c>
      <c r="R181" s="55">
        <f>((Produção!R179*PreçoLivre!R181*(1-Plan1!$B$11)+R$1*Plan1!$E$16)-R$2-R$3)*R$4</f>
        <v>1956319.8144940117</v>
      </c>
      <c r="S181" s="55">
        <f>((Produção!S179*PreçoLivre!S181*(1-Plan1!$B$11)+S$1*Plan1!$E$16)-S$2-S$3)*S$4</f>
        <v>1915802.9638919814</v>
      </c>
      <c r="T181" s="55">
        <f>((Produção!T179*PreçoLivre!T181*(1-Plan1!$B$11)+T$1*Plan1!$E$16)-T$2-T$3)*T$4</f>
        <v>1690012.9335138854</v>
      </c>
      <c r="U181" s="55">
        <f>((Produção!U179*PreçoLivre!U181*(1-Plan1!$B$11)+U$1*Plan1!$E$16)-U$2-U$3)*U$4</f>
        <v>1411661.4658156955</v>
      </c>
      <c r="V181" s="55">
        <f>((Produção!V179*PreçoLivre!V181*(1-Plan1!$B$11)+V$1*Plan1!$E$16)-V$2-V$3)*V$4</f>
        <v>1401390.2053733587</v>
      </c>
      <c r="W181" s="55"/>
    </row>
    <row r="182" spans="1:23" x14ac:dyDescent="0.25">
      <c r="A182" s="55">
        <f t="shared" si="2"/>
        <v>73453416.242151648</v>
      </c>
      <c r="B182" s="56">
        <v>177</v>
      </c>
      <c r="C182" s="55">
        <f>((Produção!C180*PreçoLivre!C182*(1-Plan1!$B$11)+C$1*Plan1!$E$16)-C$2-C$3)*C$4</f>
        <v>7972686.5713671837</v>
      </c>
      <c r="D182" s="55">
        <f>((Produção!D180*PreçoLivre!D182*(1-Plan1!$B$11)+D$1*Plan1!$E$16)-D$2-D$3)*D$4</f>
        <v>7108788.5079774577</v>
      </c>
      <c r="E182" s="55">
        <f>((Produção!E180*PreçoLivre!E182*(1-Plan1!$B$11)+E$1*Plan1!$E$16)-E$2-E$3)*E$4</f>
        <v>5914715.203200289</v>
      </c>
      <c r="F182" s="55">
        <f>((Produção!F180*PreçoLivre!F182*(1-Plan1!$B$11)+F$1*Plan1!$E$16)-F$2-F$3)*F$4</f>
        <v>5805410.8564396417</v>
      </c>
      <c r="G182" s="55">
        <f>((Produção!G180*PreçoLivre!G182*(1-Plan1!$B$11)+G$1*Plan1!$E$16)-G$2-G$3)*G$4</f>
        <v>5131377.4883960309</v>
      </c>
      <c r="H182" s="55">
        <f>((Produção!H180*PreçoLivre!H182*(1-Plan1!$B$11)+H$1*Plan1!$E$16)-H$2-H$3)*H$4</f>
        <v>4655774.7610006668</v>
      </c>
      <c r="I182" s="55">
        <f>((Produção!I180*PreçoLivre!I182*(1-Plan1!$B$11)+I$1*Plan1!$E$16)-I$2-I$3)*I$4</f>
        <v>4109768.3643895756</v>
      </c>
      <c r="J182" s="55">
        <f>((Produção!J180*PreçoLivre!J182*(1-Plan1!$B$11)+J$1*Plan1!$E$16)-J$2-J$3)*J$4</f>
        <v>3976781.2060588188</v>
      </c>
      <c r="K182" s="55">
        <f>((Produção!K180*PreçoLivre!K182*(1-Plan1!$B$11)+K$1*Plan1!$E$16)-K$2-K$3)*K$4</f>
        <v>3930471.9306690264</v>
      </c>
      <c r="L182" s="55">
        <f>((Produção!L180*PreçoLivre!L182*(1-Plan1!$B$11)+L$1*Plan1!$E$16)-L$2-L$3)*L$4</f>
        <v>3695100.8799731764</v>
      </c>
      <c r="M182" s="55">
        <f>((Produção!M180*PreçoLivre!M182*(1-Plan1!$B$11)+M$1*Plan1!$E$16)-M$2-M$3)*M$4</f>
        <v>3345397.2063252102</v>
      </c>
      <c r="N182" s="55">
        <f>((Produção!N180*PreçoLivre!N182*(1-Plan1!$B$11)+N$1*Plan1!$E$16)-N$2-N$3)*N$4</f>
        <v>3166667.336735337</v>
      </c>
      <c r="O182" s="55">
        <f>((Produção!O180*PreçoLivre!O182*(1-Plan1!$B$11)+O$1*Plan1!$E$16)-O$2-O$3)*O$4</f>
        <v>2895505.2019166038</v>
      </c>
      <c r="P182" s="55">
        <f>((Produção!P180*PreçoLivre!P182*(1-Plan1!$B$11)+P$1*Plan1!$E$16)-P$2-P$3)*P$4</f>
        <v>2470684.1342775072</v>
      </c>
      <c r="Q182" s="55">
        <f>((Produção!Q180*PreçoLivre!Q182*(1-Plan1!$B$11)+Q$1*Plan1!$E$16)-Q$2-Q$3)*Q$4</f>
        <v>1997888.9992655606</v>
      </c>
      <c r="R182" s="55">
        <f>((Produção!R180*PreçoLivre!R182*(1-Plan1!$B$11)+R$1*Plan1!$E$16)-R$2-R$3)*R$4</f>
        <v>1771477.8144036254</v>
      </c>
      <c r="S182" s="55">
        <f>((Produção!S180*PreçoLivre!S182*(1-Plan1!$B$11)+S$1*Plan1!$E$16)-S$2-S$3)*S$4</f>
        <v>1692514.5639945862</v>
      </c>
      <c r="T182" s="55">
        <f>((Produção!T180*PreçoLivre!T182*(1-Plan1!$B$11)+T$1*Plan1!$E$16)-T$2-T$3)*T$4</f>
        <v>1397057.2937464414</v>
      </c>
      <c r="U182" s="55">
        <f>((Produção!U180*PreçoLivre!U182*(1-Plan1!$B$11)+U$1*Plan1!$E$16)-U$2-U$3)*U$4</f>
        <v>1256116.4414588469</v>
      </c>
      <c r="V182" s="55">
        <f>((Produção!V180*PreçoLivre!V182*(1-Plan1!$B$11)+V$1*Plan1!$E$16)-V$2-V$3)*V$4</f>
        <v>1159231.4805560627</v>
      </c>
      <c r="W182" s="55"/>
    </row>
    <row r="183" spans="1:23" x14ac:dyDescent="0.25">
      <c r="A183" s="55">
        <f t="shared" si="2"/>
        <v>112823812.28157501</v>
      </c>
      <c r="B183" s="56">
        <v>178</v>
      </c>
      <c r="C183" s="55">
        <f>((Produção!C181*PreçoLivre!C183*(1-Plan1!$B$11)+C$1*Plan1!$E$16)-C$2-C$3)*C$4</f>
        <v>9011012.7581785955</v>
      </c>
      <c r="D183" s="55">
        <f>((Produção!D181*PreçoLivre!D183*(1-Plan1!$B$11)+D$1*Plan1!$E$16)-D$2-D$3)*D$4</f>
        <v>8886546.7777486015</v>
      </c>
      <c r="E183" s="55">
        <f>((Produção!E181*PreçoLivre!E183*(1-Plan1!$B$11)+E$1*Plan1!$E$16)-E$2-E$3)*E$4</f>
        <v>8772315.3460243046</v>
      </c>
      <c r="F183" s="55">
        <f>((Produção!F181*PreçoLivre!F183*(1-Plan1!$B$11)+F$1*Plan1!$E$16)-F$2-F$3)*F$4</f>
        <v>8572922.2353151925</v>
      </c>
      <c r="G183" s="55">
        <f>((Produção!G181*PreçoLivre!G183*(1-Plan1!$B$11)+G$1*Plan1!$E$16)-G$2-G$3)*G$4</f>
        <v>7880359.4290489834</v>
      </c>
      <c r="H183" s="55">
        <f>((Produção!H181*PreçoLivre!H183*(1-Plan1!$B$11)+H$1*Plan1!$E$16)-H$2-H$3)*H$4</f>
        <v>7606960.5213561999</v>
      </c>
      <c r="I183" s="55">
        <f>((Produção!I181*PreçoLivre!I183*(1-Plan1!$B$11)+I$1*Plan1!$E$16)-I$2-I$3)*I$4</f>
        <v>6908096.849982433</v>
      </c>
      <c r="J183" s="55">
        <f>((Produção!J181*PreçoLivre!J183*(1-Plan1!$B$11)+J$1*Plan1!$E$16)-J$2-J$3)*J$4</f>
        <v>6706075.5358032091</v>
      </c>
      <c r="K183" s="55">
        <f>((Produção!K181*PreçoLivre!K183*(1-Plan1!$B$11)+K$1*Plan1!$E$16)-K$2-K$3)*K$4</f>
        <v>5898247.7850258332</v>
      </c>
      <c r="L183" s="55">
        <f>((Produção!L181*PreçoLivre!L183*(1-Plan1!$B$11)+L$1*Plan1!$E$16)-L$2-L$3)*L$4</f>
        <v>5840749.5313528795</v>
      </c>
      <c r="M183" s="55">
        <f>((Produção!M181*PreçoLivre!M183*(1-Plan1!$B$11)+M$1*Plan1!$E$16)-M$2-M$3)*M$4</f>
        <v>5386110.7861222941</v>
      </c>
      <c r="N183" s="55">
        <f>((Produção!N181*PreçoLivre!N183*(1-Plan1!$B$11)+N$1*Plan1!$E$16)-N$2-N$3)*N$4</f>
        <v>4733126.0585386148</v>
      </c>
      <c r="O183" s="55">
        <f>((Produção!O181*PreçoLivre!O183*(1-Plan1!$B$11)+O$1*Plan1!$E$16)-O$2-O$3)*O$4</f>
        <v>4562959.8945670445</v>
      </c>
      <c r="P183" s="55">
        <f>((Produção!P181*PreçoLivre!P183*(1-Plan1!$B$11)+P$1*Plan1!$E$16)-P$2-P$3)*P$4</f>
        <v>3783971.3205369418</v>
      </c>
      <c r="Q183" s="55">
        <f>((Produção!Q181*PreçoLivre!Q183*(1-Plan1!$B$11)+Q$1*Plan1!$E$16)-Q$2-Q$3)*Q$4</f>
        <v>3844989.702113546</v>
      </c>
      <c r="R183" s="55">
        <f>((Produção!R181*PreçoLivre!R183*(1-Plan1!$B$11)+R$1*Plan1!$E$16)-R$2-R$3)*R$4</f>
        <v>3519522.8397660898</v>
      </c>
      <c r="S183" s="55">
        <f>((Produção!S181*PreçoLivre!S183*(1-Plan1!$B$11)+S$1*Plan1!$E$16)-S$2-S$3)*S$4</f>
        <v>3203383.4009536901</v>
      </c>
      <c r="T183" s="55">
        <f>((Produção!T181*PreçoLivre!T183*(1-Plan1!$B$11)+T$1*Plan1!$E$16)-T$2-T$3)*T$4</f>
        <v>2869035.7166152284</v>
      </c>
      <c r="U183" s="55">
        <f>((Produção!U181*PreçoLivre!U183*(1-Plan1!$B$11)+U$1*Plan1!$E$16)-U$2-U$3)*U$4</f>
        <v>2594771.2007597312</v>
      </c>
      <c r="V183" s="55">
        <f>((Produção!V181*PreçoLivre!V183*(1-Plan1!$B$11)+V$1*Plan1!$E$16)-V$2-V$3)*V$4</f>
        <v>2242654.5917655919</v>
      </c>
      <c r="W183" s="55"/>
    </row>
    <row r="184" spans="1:23" x14ac:dyDescent="0.25">
      <c r="A184" s="55">
        <f t="shared" si="2"/>
        <v>97710832.379589334</v>
      </c>
      <c r="B184" s="56">
        <v>179</v>
      </c>
      <c r="C184" s="55">
        <f>((Produção!C182*PreçoLivre!C184*(1-Plan1!$B$11)+C$1*Plan1!$E$16)-C$2-C$3)*C$4</f>
        <v>9043464.8012421466</v>
      </c>
      <c r="D184" s="55">
        <f>((Produção!D182*PreçoLivre!D184*(1-Plan1!$B$11)+D$1*Plan1!$E$16)-D$2-D$3)*D$4</f>
        <v>8467171.700335931</v>
      </c>
      <c r="E184" s="55">
        <f>((Produção!E182*PreçoLivre!E184*(1-Plan1!$B$11)+E$1*Plan1!$E$16)-E$2-E$3)*E$4</f>
        <v>8049835.5887787016</v>
      </c>
      <c r="F184" s="55">
        <f>((Produção!F182*PreçoLivre!F184*(1-Plan1!$B$11)+F$1*Plan1!$E$16)-F$2-F$3)*F$4</f>
        <v>7650622.3869490186</v>
      </c>
      <c r="G184" s="55">
        <f>((Produção!G182*PreçoLivre!G184*(1-Plan1!$B$11)+G$1*Plan1!$E$16)-G$2-G$3)*G$4</f>
        <v>6256137.1386645492</v>
      </c>
      <c r="H184" s="55">
        <f>((Produção!H182*PreçoLivre!H184*(1-Plan1!$B$11)+H$1*Plan1!$E$16)-H$2-H$3)*H$4</f>
        <v>6650182.4156337334</v>
      </c>
      <c r="I184" s="55">
        <f>((Produção!I182*PreçoLivre!I184*(1-Plan1!$B$11)+I$1*Plan1!$E$16)-I$2-I$3)*I$4</f>
        <v>5731235.6252974914</v>
      </c>
      <c r="J184" s="55">
        <f>((Produção!J182*PreçoLivre!J184*(1-Plan1!$B$11)+J$1*Plan1!$E$16)-J$2-J$3)*J$4</f>
        <v>5318944.5591092333</v>
      </c>
      <c r="K184" s="55">
        <f>((Produção!K182*PreçoLivre!K184*(1-Plan1!$B$11)+K$1*Plan1!$E$16)-K$2-K$3)*K$4</f>
        <v>4931890.106731656</v>
      </c>
      <c r="L184" s="55">
        <f>((Produção!L182*PreçoLivre!L184*(1-Plan1!$B$11)+L$1*Plan1!$E$16)-L$2-L$3)*L$4</f>
        <v>4899592.6568301599</v>
      </c>
      <c r="M184" s="55">
        <f>((Produção!M182*PreçoLivre!M184*(1-Plan1!$B$11)+M$1*Plan1!$E$16)-M$2-M$3)*M$4</f>
        <v>4393315.0573591283</v>
      </c>
      <c r="N184" s="55">
        <f>((Produção!N182*PreçoLivre!N184*(1-Plan1!$B$11)+N$1*Plan1!$E$16)-N$2-N$3)*N$4</f>
        <v>3669927.9755987301</v>
      </c>
      <c r="O184" s="55">
        <f>((Produção!O182*PreçoLivre!O184*(1-Plan1!$B$11)+O$1*Plan1!$E$16)-O$2-O$3)*O$4</f>
        <v>3395881.7010496538</v>
      </c>
      <c r="P184" s="55">
        <f>((Produção!P182*PreçoLivre!P184*(1-Plan1!$B$11)+P$1*Plan1!$E$16)-P$2-P$3)*P$4</f>
        <v>3087891.3719803109</v>
      </c>
      <c r="Q184" s="55">
        <f>((Produção!Q182*PreçoLivre!Q184*(1-Plan1!$B$11)+Q$1*Plan1!$E$16)-Q$2-Q$3)*Q$4</f>
        <v>2874527.3731392347</v>
      </c>
      <c r="R184" s="55">
        <f>((Produção!R182*PreçoLivre!R184*(1-Plan1!$B$11)+R$1*Plan1!$E$16)-R$2-R$3)*R$4</f>
        <v>2938737.6852136836</v>
      </c>
      <c r="S184" s="55">
        <f>((Produção!S182*PreçoLivre!S184*(1-Plan1!$B$11)+S$1*Plan1!$E$16)-S$2-S$3)*S$4</f>
        <v>2864465.4821209498</v>
      </c>
      <c r="T184" s="55">
        <f>((Produção!T182*PreçoLivre!T184*(1-Plan1!$B$11)+T$1*Plan1!$E$16)-T$2-T$3)*T$4</f>
        <v>2785724.4046360441</v>
      </c>
      <c r="U184" s="55">
        <f>((Produção!U182*PreçoLivre!U184*(1-Plan1!$B$11)+U$1*Plan1!$E$16)-U$2-U$3)*U$4</f>
        <v>2477048.177372898</v>
      </c>
      <c r="V184" s="55">
        <f>((Produção!V182*PreçoLivre!V184*(1-Plan1!$B$11)+V$1*Plan1!$E$16)-V$2-V$3)*V$4</f>
        <v>2224236.1715460862</v>
      </c>
      <c r="W184" s="55"/>
    </row>
    <row r="185" spans="1:23" x14ac:dyDescent="0.25">
      <c r="A185" s="55">
        <f t="shared" si="2"/>
        <v>67656484.942530751</v>
      </c>
      <c r="B185" s="56">
        <v>180</v>
      </c>
      <c r="C185" s="55">
        <f>((Produção!C183*PreçoLivre!C185*(1-Plan1!$B$11)+C$1*Plan1!$E$16)-C$2-C$3)*C$4</f>
        <v>8314368.1535499655</v>
      </c>
      <c r="D185" s="55">
        <f>((Produção!D183*PreçoLivre!D185*(1-Plan1!$B$11)+D$1*Plan1!$E$16)-D$2-D$3)*D$4</f>
        <v>7306148.1763146045</v>
      </c>
      <c r="E185" s="55">
        <f>((Produção!E183*PreçoLivre!E185*(1-Plan1!$B$11)+E$1*Plan1!$E$16)-E$2-E$3)*E$4</f>
        <v>6326402.7272712179</v>
      </c>
      <c r="F185" s="55">
        <f>((Produção!F183*PreçoLivre!F185*(1-Plan1!$B$11)+F$1*Plan1!$E$16)-F$2-F$3)*F$4</f>
        <v>5632799.6357951174</v>
      </c>
      <c r="G185" s="55">
        <f>((Produção!G183*PreçoLivre!G185*(1-Plan1!$B$11)+G$1*Plan1!$E$16)-G$2-G$3)*G$4</f>
        <v>5479563.5811152672</v>
      </c>
      <c r="H185" s="55">
        <f>((Produção!H183*PreçoLivre!H185*(1-Plan1!$B$11)+H$1*Plan1!$E$16)-H$2-H$3)*H$4</f>
        <v>4466386.4611387113</v>
      </c>
      <c r="I185" s="55">
        <f>((Produção!I183*PreçoLivre!I185*(1-Plan1!$B$11)+I$1*Plan1!$E$16)-I$2-I$3)*I$4</f>
        <v>4174202.7249037921</v>
      </c>
      <c r="J185" s="55">
        <f>((Produção!J183*PreçoLivre!J185*(1-Plan1!$B$11)+J$1*Plan1!$E$16)-J$2-J$3)*J$4</f>
        <v>3392362.3754927083</v>
      </c>
      <c r="K185" s="55">
        <f>((Produção!K183*PreçoLivre!K185*(1-Plan1!$B$11)+K$1*Plan1!$E$16)-K$2-K$3)*K$4</f>
        <v>2993757.3019423462</v>
      </c>
      <c r="L185" s="55">
        <f>((Produção!L183*PreçoLivre!L185*(1-Plan1!$B$11)+L$1*Plan1!$E$16)-L$2-L$3)*L$4</f>
        <v>2640210.3172703832</v>
      </c>
      <c r="M185" s="55">
        <f>((Produção!M183*PreçoLivre!M185*(1-Plan1!$B$11)+M$1*Plan1!$E$16)-M$2-M$3)*M$4</f>
        <v>2545240.2147895666</v>
      </c>
      <c r="N185" s="55">
        <f>((Produção!N183*PreçoLivre!N185*(1-Plan1!$B$11)+N$1*Plan1!$E$16)-N$2-N$3)*N$4</f>
        <v>2316973.8243024522</v>
      </c>
      <c r="O185" s="55">
        <f>((Produção!O183*PreçoLivre!O185*(1-Plan1!$B$11)+O$1*Plan1!$E$16)-O$2-O$3)*O$4</f>
        <v>2004344.2434467208</v>
      </c>
      <c r="P185" s="55">
        <f>((Produção!P183*PreçoLivre!P185*(1-Plan1!$B$11)+P$1*Plan1!$E$16)-P$2-P$3)*P$4</f>
        <v>1830863.4507511731</v>
      </c>
      <c r="Q185" s="55">
        <f>((Produção!Q183*PreçoLivre!Q185*(1-Plan1!$B$11)+Q$1*Plan1!$E$16)-Q$2-Q$3)*Q$4</f>
        <v>1571003.6840507512</v>
      </c>
      <c r="R185" s="55">
        <f>((Produção!R183*PreçoLivre!R185*(1-Plan1!$B$11)+R$1*Plan1!$E$16)-R$2-R$3)*R$4</f>
        <v>1665813.58054322</v>
      </c>
      <c r="S185" s="55">
        <f>((Produção!S183*PreçoLivre!S185*(1-Plan1!$B$11)+S$1*Plan1!$E$16)-S$2-S$3)*S$4</f>
        <v>1564354.5912448592</v>
      </c>
      <c r="T185" s="55">
        <f>((Produção!T183*PreçoLivre!T185*(1-Plan1!$B$11)+T$1*Plan1!$E$16)-T$2-T$3)*T$4</f>
        <v>1326015.8227533917</v>
      </c>
      <c r="U185" s="55">
        <f>((Produção!U183*PreçoLivre!U185*(1-Plan1!$B$11)+U$1*Plan1!$E$16)-U$2-U$3)*U$4</f>
        <v>1091180.3275711657</v>
      </c>
      <c r="V185" s="55">
        <f>((Produção!V183*PreçoLivre!V185*(1-Plan1!$B$11)+V$1*Plan1!$E$16)-V$2-V$3)*V$4</f>
        <v>1014493.7482833198</v>
      </c>
      <c r="W185" s="55"/>
    </row>
    <row r="186" spans="1:23" x14ac:dyDescent="0.25">
      <c r="A186" s="55">
        <f t="shared" si="2"/>
        <v>80389884.988686696</v>
      </c>
      <c r="B186" s="56">
        <v>181</v>
      </c>
      <c r="C186" s="55">
        <f>((Produção!C184*PreçoLivre!C186*(1-Plan1!$B$11)+C$1*Plan1!$E$16)-C$2-C$3)*C$4</f>
        <v>8690175.6311193444</v>
      </c>
      <c r="D186" s="55">
        <f>((Produção!D184*PreçoLivre!D186*(1-Plan1!$B$11)+D$1*Plan1!$E$16)-D$2-D$3)*D$4</f>
        <v>8026294.2188747628</v>
      </c>
      <c r="E186" s="55">
        <f>((Produção!E184*PreçoLivre!E186*(1-Plan1!$B$11)+E$1*Plan1!$E$16)-E$2-E$3)*E$4</f>
        <v>6743557.3711977713</v>
      </c>
      <c r="F186" s="55">
        <f>((Produção!F184*PreçoLivre!F186*(1-Plan1!$B$11)+F$1*Plan1!$E$16)-F$2-F$3)*F$4</f>
        <v>6385295.0329367016</v>
      </c>
      <c r="G186" s="55">
        <f>((Produção!G184*PreçoLivre!G186*(1-Plan1!$B$11)+G$1*Plan1!$E$16)-G$2-G$3)*G$4</f>
        <v>6153526.8852484012</v>
      </c>
      <c r="H186" s="55">
        <f>((Produção!H184*PreçoLivre!H186*(1-Plan1!$B$11)+H$1*Plan1!$E$16)-H$2-H$3)*H$4</f>
        <v>5108598.4028949318</v>
      </c>
      <c r="I186" s="55">
        <f>((Produção!I184*PreçoLivre!I186*(1-Plan1!$B$11)+I$1*Plan1!$E$16)-I$2-I$3)*I$4</f>
        <v>4761723.2203350654</v>
      </c>
      <c r="J186" s="55">
        <f>((Produção!J184*PreçoLivre!J186*(1-Plan1!$B$11)+J$1*Plan1!$E$16)-J$2-J$3)*J$4</f>
        <v>4340385.2511215024</v>
      </c>
      <c r="K186" s="55">
        <f>((Produção!K184*PreçoLivre!K186*(1-Plan1!$B$11)+K$1*Plan1!$E$16)-K$2-K$3)*K$4</f>
        <v>4037003.2715542698</v>
      </c>
      <c r="L186" s="55">
        <f>((Produção!L184*PreçoLivre!L186*(1-Plan1!$B$11)+L$1*Plan1!$E$16)-L$2-L$3)*L$4</f>
        <v>3979546.368645926</v>
      </c>
      <c r="M186" s="55">
        <f>((Produção!M184*PreçoLivre!M186*(1-Plan1!$B$11)+M$1*Plan1!$E$16)-M$2-M$3)*M$4</f>
        <v>3419208.6836270751</v>
      </c>
      <c r="N186" s="55">
        <f>((Produção!N184*PreçoLivre!N186*(1-Plan1!$B$11)+N$1*Plan1!$E$16)-N$2-N$3)*N$4</f>
        <v>3163138.8876332417</v>
      </c>
      <c r="O186" s="55">
        <f>((Produção!O184*PreçoLivre!O186*(1-Plan1!$B$11)+O$1*Plan1!$E$16)-O$2-O$3)*O$4</f>
        <v>2947283.6539048352</v>
      </c>
      <c r="P186" s="55">
        <f>((Produção!P184*PreçoLivre!P186*(1-Plan1!$B$11)+P$1*Plan1!$E$16)-P$2-P$3)*P$4</f>
        <v>2532148.3019689233</v>
      </c>
      <c r="Q186" s="55">
        <f>((Produção!Q184*PreçoLivre!Q186*(1-Plan1!$B$11)+Q$1*Plan1!$E$16)-Q$2-Q$3)*Q$4</f>
        <v>2149302.2324252413</v>
      </c>
      <c r="R186" s="55">
        <f>((Produção!R184*PreçoLivre!R186*(1-Plan1!$B$11)+R$1*Plan1!$E$16)-R$2-R$3)*R$4</f>
        <v>2098060.3699902846</v>
      </c>
      <c r="S186" s="55">
        <f>((Produção!S184*PreçoLivre!S186*(1-Plan1!$B$11)+S$1*Plan1!$E$16)-S$2-S$3)*S$4</f>
        <v>1772905.7070290502</v>
      </c>
      <c r="T186" s="55">
        <f>((Produção!T184*PreçoLivre!T186*(1-Plan1!$B$11)+T$1*Plan1!$E$16)-T$2-T$3)*T$4</f>
        <v>1510389.3923323005</v>
      </c>
      <c r="U186" s="55">
        <f>((Produção!U184*PreçoLivre!U186*(1-Plan1!$B$11)+U$1*Plan1!$E$16)-U$2-U$3)*U$4</f>
        <v>1353715.8171406931</v>
      </c>
      <c r="V186" s="55">
        <f>((Produção!V184*PreçoLivre!V186*(1-Plan1!$B$11)+V$1*Plan1!$E$16)-V$2-V$3)*V$4</f>
        <v>1217626.2887063553</v>
      </c>
      <c r="W186" s="55"/>
    </row>
    <row r="187" spans="1:23" x14ac:dyDescent="0.25">
      <c r="A187" s="55">
        <f t="shared" si="2"/>
        <v>72567481.954728693</v>
      </c>
      <c r="B187" s="56">
        <v>182</v>
      </c>
      <c r="C187" s="55">
        <f>((Produção!C185*PreçoLivre!C187*(1-Plan1!$B$11)+C$1*Plan1!$E$16)-C$2-C$3)*C$4</f>
        <v>7953439.9406986628</v>
      </c>
      <c r="D187" s="55">
        <f>((Produção!D185*PreçoLivre!D187*(1-Plan1!$B$11)+D$1*Plan1!$E$16)-D$2-D$3)*D$4</f>
        <v>6704606.8141990099</v>
      </c>
      <c r="E187" s="55">
        <f>((Produção!E185*PreçoLivre!E187*(1-Plan1!$B$11)+E$1*Plan1!$E$16)-E$2-E$3)*E$4</f>
        <v>6158053.600688451</v>
      </c>
      <c r="F187" s="55">
        <f>((Produção!F185*PreçoLivre!F187*(1-Plan1!$B$11)+F$1*Plan1!$E$16)-F$2-F$3)*F$4</f>
        <v>5381996.8123696223</v>
      </c>
      <c r="G187" s="55">
        <f>((Produção!G185*PreçoLivre!G187*(1-Plan1!$B$11)+G$1*Plan1!$E$16)-G$2-G$3)*G$4</f>
        <v>4934808.0531399138</v>
      </c>
      <c r="H187" s="55">
        <f>((Produção!H185*PreçoLivre!H187*(1-Plan1!$B$11)+H$1*Plan1!$E$16)-H$2-H$3)*H$4</f>
        <v>4564845.2605749238</v>
      </c>
      <c r="I187" s="55">
        <f>((Produção!I185*PreçoLivre!I187*(1-Plan1!$B$11)+I$1*Plan1!$E$16)-I$2-I$3)*I$4</f>
        <v>4675275.0105917715</v>
      </c>
      <c r="J187" s="55">
        <f>((Produção!J185*PreçoLivre!J187*(1-Plan1!$B$11)+J$1*Plan1!$E$16)-J$2-J$3)*J$4</f>
        <v>3871582.5311726131</v>
      </c>
      <c r="K187" s="55">
        <f>((Produção!K185*PreçoLivre!K187*(1-Plan1!$B$11)+K$1*Plan1!$E$16)-K$2-K$3)*K$4</f>
        <v>3677471.6686514737</v>
      </c>
      <c r="L187" s="55">
        <f>((Produção!L185*PreçoLivre!L187*(1-Plan1!$B$11)+L$1*Plan1!$E$16)-L$2-L$3)*L$4</f>
        <v>3378587.2611085684</v>
      </c>
      <c r="M187" s="55">
        <f>((Produção!M185*PreçoLivre!M187*(1-Plan1!$B$11)+M$1*Plan1!$E$16)-M$2-M$3)*M$4</f>
        <v>2876018.0953456201</v>
      </c>
      <c r="N187" s="55">
        <f>((Produção!N185*PreçoLivre!N187*(1-Plan1!$B$11)+N$1*Plan1!$E$16)-N$2-N$3)*N$4</f>
        <v>2812596.0339291166</v>
      </c>
      <c r="O187" s="55">
        <f>((Produção!O185*PreçoLivre!O187*(1-Plan1!$B$11)+O$1*Plan1!$E$16)-O$2-O$3)*O$4</f>
        <v>2673363.2653872394</v>
      </c>
      <c r="P187" s="55">
        <f>((Produção!P185*PreçoLivre!P187*(1-Plan1!$B$11)+P$1*Plan1!$E$16)-P$2-P$3)*P$4</f>
        <v>2296820.8352675992</v>
      </c>
      <c r="Q187" s="55">
        <f>((Produção!Q185*PreçoLivre!Q187*(1-Plan1!$B$11)+Q$1*Plan1!$E$16)-Q$2-Q$3)*Q$4</f>
        <v>1939320.9886012024</v>
      </c>
      <c r="R187" s="55">
        <f>((Produção!R185*PreçoLivre!R187*(1-Plan1!$B$11)+R$1*Plan1!$E$16)-R$2-R$3)*R$4</f>
        <v>1959316.6639687871</v>
      </c>
      <c r="S187" s="55">
        <f>((Produção!S185*PreçoLivre!S187*(1-Plan1!$B$11)+S$1*Plan1!$E$16)-S$2-S$3)*S$4</f>
        <v>1898647.9284225055</v>
      </c>
      <c r="T187" s="55">
        <f>((Produção!T185*PreçoLivre!T187*(1-Plan1!$B$11)+T$1*Plan1!$E$16)-T$2-T$3)*T$4</f>
        <v>1694228.2522816833</v>
      </c>
      <c r="U187" s="55">
        <f>((Produção!U185*PreçoLivre!U187*(1-Plan1!$B$11)+U$1*Plan1!$E$16)-U$2-U$3)*U$4</f>
        <v>1618041.0786095471</v>
      </c>
      <c r="V187" s="55">
        <f>((Produção!V185*PreçoLivre!V187*(1-Plan1!$B$11)+V$1*Plan1!$E$16)-V$2-V$3)*V$4</f>
        <v>1498461.8597204017</v>
      </c>
      <c r="W187" s="55"/>
    </row>
    <row r="188" spans="1:23" x14ac:dyDescent="0.25">
      <c r="A188" s="55">
        <f t="shared" si="2"/>
        <v>81568405.348491684</v>
      </c>
      <c r="B188" s="56">
        <v>183</v>
      </c>
      <c r="C188" s="55">
        <f>((Produção!C186*PreçoLivre!C188*(1-Plan1!$B$11)+C$1*Plan1!$E$16)-C$2-C$3)*C$4</f>
        <v>9066416.1846223194</v>
      </c>
      <c r="D188" s="55">
        <f>((Produção!D186*PreçoLivre!D188*(1-Plan1!$B$11)+D$1*Plan1!$E$16)-D$2-D$3)*D$4</f>
        <v>7839983.4457467925</v>
      </c>
      <c r="E188" s="55">
        <f>((Produção!E186*PreçoLivre!E188*(1-Plan1!$B$11)+E$1*Plan1!$E$16)-E$2-E$3)*E$4</f>
        <v>6874340.0864381809</v>
      </c>
      <c r="F188" s="55">
        <f>((Produção!F186*PreçoLivre!F188*(1-Plan1!$B$11)+F$1*Plan1!$E$16)-F$2-F$3)*F$4</f>
        <v>6585467.2644547429</v>
      </c>
      <c r="G188" s="55">
        <f>((Produção!G186*PreçoLivre!G188*(1-Plan1!$B$11)+G$1*Plan1!$E$16)-G$2-G$3)*G$4</f>
        <v>5907957.019354268</v>
      </c>
      <c r="H188" s="55">
        <f>((Produção!H186*PreçoLivre!H188*(1-Plan1!$B$11)+H$1*Plan1!$E$16)-H$2-H$3)*H$4</f>
        <v>5129300.3915759483</v>
      </c>
      <c r="I188" s="55">
        <f>((Produção!I186*PreçoLivre!I188*(1-Plan1!$B$11)+I$1*Plan1!$E$16)-I$2-I$3)*I$4</f>
        <v>4716473.1177530205</v>
      </c>
      <c r="J188" s="55">
        <f>((Produção!J186*PreçoLivre!J188*(1-Plan1!$B$11)+J$1*Plan1!$E$16)-J$2-J$3)*J$4</f>
        <v>4446946.8685471378</v>
      </c>
      <c r="K188" s="55">
        <f>((Produção!K186*PreçoLivre!K188*(1-Plan1!$B$11)+K$1*Plan1!$E$16)-K$2-K$3)*K$4</f>
        <v>3957114.5683450475</v>
      </c>
      <c r="L188" s="55">
        <f>((Produção!L186*PreçoLivre!L188*(1-Plan1!$B$11)+L$1*Plan1!$E$16)-L$2-L$3)*L$4</f>
        <v>3391286.4276543013</v>
      </c>
      <c r="M188" s="55">
        <f>((Produção!M186*PreçoLivre!M188*(1-Plan1!$B$11)+M$1*Plan1!$E$16)-M$2-M$3)*M$4</f>
        <v>3319365.9037000323</v>
      </c>
      <c r="N188" s="55">
        <f>((Produção!N186*PreçoLivre!N188*(1-Plan1!$B$11)+N$1*Plan1!$E$16)-N$2-N$3)*N$4</f>
        <v>3205655.2974754204</v>
      </c>
      <c r="O188" s="55">
        <f>((Produção!O186*PreçoLivre!O188*(1-Plan1!$B$11)+O$1*Plan1!$E$16)-O$2-O$3)*O$4</f>
        <v>3039742.3977954132</v>
      </c>
      <c r="P188" s="55">
        <f>((Produção!P186*PreçoLivre!P188*(1-Plan1!$B$11)+P$1*Plan1!$E$16)-P$2-P$3)*P$4</f>
        <v>2895363.4198519746</v>
      </c>
      <c r="Q188" s="55">
        <f>((Produção!Q186*PreçoLivre!Q188*(1-Plan1!$B$11)+Q$1*Plan1!$E$16)-Q$2-Q$3)*Q$4</f>
        <v>2458851.302145672</v>
      </c>
      <c r="R188" s="55">
        <f>((Produção!R186*PreçoLivre!R188*(1-Plan1!$B$11)+R$1*Plan1!$E$16)-R$2-R$3)*R$4</f>
        <v>2022204.1479122883</v>
      </c>
      <c r="S188" s="55">
        <f>((Produção!S186*PreçoLivre!S188*(1-Plan1!$B$11)+S$1*Plan1!$E$16)-S$2-S$3)*S$4</f>
        <v>1921586.1250338729</v>
      </c>
      <c r="T188" s="55">
        <f>((Produção!T186*PreçoLivre!T188*(1-Plan1!$B$11)+T$1*Plan1!$E$16)-T$2-T$3)*T$4</f>
        <v>1774952.558396338</v>
      </c>
      <c r="U188" s="55">
        <f>((Produção!U186*PreçoLivre!U188*(1-Plan1!$B$11)+U$1*Plan1!$E$16)-U$2-U$3)*U$4</f>
        <v>1582335.8135507451</v>
      </c>
      <c r="V188" s="55">
        <f>((Produção!V186*PreçoLivre!V188*(1-Plan1!$B$11)+V$1*Plan1!$E$16)-V$2-V$3)*V$4</f>
        <v>1433063.0081381695</v>
      </c>
      <c r="W188" s="55"/>
    </row>
    <row r="189" spans="1:23" x14ac:dyDescent="0.25">
      <c r="A189" s="55">
        <f t="shared" si="2"/>
        <v>78362986.365410119</v>
      </c>
      <c r="B189" s="56">
        <v>184</v>
      </c>
      <c r="C189" s="55">
        <f>((Produção!C187*PreçoLivre!C189*(1-Plan1!$B$11)+C$1*Plan1!$E$16)-C$2-C$3)*C$4</f>
        <v>8402123.3008380663</v>
      </c>
      <c r="D189" s="55">
        <f>((Produção!D187*PreçoLivre!D189*(1-Plan1!$B$11)+D$1*Plan1!$E$16)-D$2-D$3)*D$4</f>
        <v>7782339.0029989127</v>
      </c>
      <c r="E189" s="55">
        <f>((Produção!E187*PreçoLivre!E189*(1-Plan1!$B$11)+E$1*Plan1!$E$16)-E$2-E$3)*E$4</f>
        <v>6436552.999400381</v>
      </c>
      <c r="F189" s="55">
        <f>((Produção!F187*PreçoLivre!F189*(1-Plan1!$B$11)+F$1*Plan1!$E$16)-F$2-F$3)*F$4</f>
        <v>6225111.0748152882</v>
      </c>
      <c r="G189" s="55">
        <f>((Produção!G187*PreçoLivre!G189*(1-Plan1!$B$11)+G$1*Plan1!$E$16)-G$2-G$3)*G$4</f>
        <v>5422734.597753861</v>
      </c>
      <c r="H189" s="55">
        <f>((Produção!H187*PreçoLivre!H189*(1-Plan1!$B$11)+H$1*Plan1!$E$16)-H$2-H$3)*H$4</f>
        <v>5224176.4466307266</v>
      </c>
      <c r="I189" s="55">
        <f>((Produção!I187*PreçoLivre!I189*(1-Plan1!$B$11)+I$1*Plan1!$E$16)-I$2-I$3)*I$4</f>
        <v>5045328.6178782079</v>
      </c>
      <c r="J189" s="55">
        <f>((Produção!J187*PreçoLivre!J189*(1-Plan1!$B$11)+J$1*Plan1!$E$16)-J$2-J$3)*J$4</f>
        <v>4101346.0532990941</v>
      </c>
      <c r="K189" s="55">
        <f>((Produção!K187*PreçoLivre!K189*(1-Plan1!$B$11)+K$1*Plan1!$E$16)-K$2-K$3)*K$4</f>
        <v>3597304.3998057749</v>
      </c>
      <c r="L189" s="55">
        <f>((Produção!L187*PreçoLivre!L189*(1-Plan1!$B$11)+L$1*Plan1!$E$16)-L$2-L$3)*L$4</f>
        <v>3583579.1613886515</v>
      </c>
      <c r="M189" s="55">
        <f>((Produção!M187*PreçoLivre!M189*(1-Plan1!$B$11)+M$1*Plan1!$E$16)-M$2-M$3)*M$4</f>
        <v>3269911.7027918343</v>
      </c>
      <c r="N189" s="55">
        <f>((Produção!N187*PreçoLivre!N189*(1-Plan1!$B$11)+N$1*Plan1!$E$16)-N$2-N$3)*N$4</f>
        <v>2738028.5986168911</v>
      </c>
      <c r="O189" s="55">
        <f>((Produção!O187*PreçoLivre!O189*(1-Plan1!$B$11)+O$1*Plan1!$E$16)-O$2-O$3)*O$4</f>
        <v>2421399.2309265225</v>
      </c>
      <c r="P189" s="55">
        <f>((Produção!P187*PreçoLivre!P189*(1-Plan1!$B$11)+P$1*Plan1!$E$16)-P$2-P$3)*P$4</f>
        <v>2467342.0015086653</v>
      </c>
      <c r="Q189" s="55">
        <f>((Produção!Q187*PreçoLivre!Q189*(1-Plan1!$B$11)+Q$1*Plan1!$E$16)-Q$2-Q$3)*Q$4</f>
        <v>2422087.13746688</v>
      </c>
      <c r="R189" s="55">
        <f>((Produção!R187*PreçoLivre!R189*(1-Plan1!$B$11)+R$1*Plan1!$E$16)-R$2-R$3)*R$4</f>
        <v>2150076.0151360035</v>
      </c>
      <c r="S189" s="55">
        <f>((Produção!S187*PreçoLivre!S189*(1-Plan1!$B$11)+S$1*Plan1!$E$16)-S$2-S$3)*S$4</f>
        <v>2071099.1909831469</v>
      </c>
      <c r="T189" s="55">
        <f>((Produção!T187*PreçoLivre!T189*(1-Plan1!$B$11)+T$1*Plan1!$E$16)-T$2-T$3)*T$4</f>
        <v>1958747.7652210821</v>
      </c>
      <c r="U189" s="55">
        <f>((Produção!U187*PreçoLivre!U189*(1-Plan1!$B$11)+U$1*Plan1!$E$16)-U$2-U$3)*U$4</f>
        <v>1618311.8012148715</v>
      </c>
      <c r="V189" s="55">
        <f>((Produção!V187*PreçoLivre!V189*(1-Plan1!$B$11)+V$1*Plan1!$E$16)-V$2-V$3)*V$4</f>
        <v>1425387.2667352494</v>
      </c>
      <c r="W189" s="55"/>
    </row>
    <row r="190" spans="1:23" x14ac:dyDescent="0.25">
      <c r="A190" s="55">
        <f t="shared" si="2"/>
        <v>79373406.931495205</v>
      </c>
      <c r="B190" s="56">
        <v>185</v>
      </c>
      <c r="C190" s="55">
        <f>((Produção!C188*PreçoLivre!C190*(1-Plan1!$B$11)+C$1*Plan1!$E$16)-C$2-C$3)*C$4</f>
        <v>9686597.7965193614</v>
      </c>
      <c r="D190" s="55">
        <f>((Produção!D188*PreçoLivre!D190*(1-Plan1!$B$11)+D$1*Plan1!$E$16)-D$2-D$3)*D$4</f>
        <v>8883302.7439647801</v>
      </c>
      <c r="E190" s="55">
        <f>((Produção!E188*PreçoLivre!E190*(1-Plan1!$B$11)+E$1*Plan1!$E$16)-E$2-E$3)*E$4</f>
        <v>8313145.7595372861</v>
      </c>
      <c r="F190" s="55">
        <f>((Produção!F188*PreçoLivre!F190*(1-Plan1!$B$11)+F$1*Plan1!$E$16)-F$2-F$3)*F$4</f>
        <v>6828871.6414405145</v>
      </c>
      <c r="G190" s="55">
        <f>((Produção!G188*PreçoLivre!G190*(1-Plan1!$B$11)+G$1*Plan1!$E$16)-G$2-G$3)*G$4</f>
        <v>5843915.072653695</v>
      </c>
      <c r="H190" s="55">
        <f>((Produção!H188*PreçoLivre!H190*(1-Plan1!$B$11)+H$1*Plan1!$E$16)-H$2-H$3)*H$4</f>
        <v>5345820.2849385804</v>
      </c>
      <c r="I190" s="55">
        <f>((Produção!I188*PreçoLivre!I190*(1-Plan1!$B$11)+I$1*Plan1!$E$16)-I$2-I$3)*I$4</f>
        <v>4726172.085302853</v>
      </c>
      <c r="J190" s="55">
        <f>((Produção!J188*PreçoLivre!J190*(1-Plan1!$B$11)+J$1*Plan1!$E$16)-J$2-J$3)*J$4</f>
        <v>4327582.2829100816</v>
      </c>
      <c r="K190" s="55">
        <f>((Produção!K188*PreçoLivre!K190*(1-Plan1!$B$11)+K$1*Plan1!$E$16)-K$2-K$3)*K$4</f>
        <v>3654752.780089499</v>
      </c>
      <c r="L190" s="55">
        <f>((Produção!L188*PreçoLivre!L190*(1-Plan1!$B$11)+L$1*Plan1!$E$16)-L$2-L$3)*L$4</f>
        <v>3029193.6555656311</v>
      </c>
      <c r="M190" s="55">
        <f>((Produção!M188*PreçoLivre!M190*(1-Plan1!$B$11)+M$1*Plan1!$E$16)-M$2-M$3)*M$4</f>
        <v>2775251.0737972273</v>
      </c>
      <c r="N190" s="55">
        <f>((Produção!N188*PreçoLivre!N190*(1-Plan1!$B$11)+N$1*Plan1!$E$16)-N$2-N$3)*N$4</f>
        <v>2612879.0453592814</v>
      </c>
      <c r="O190" s="55">
        <f>((Produção!O188*PreçoLivre!O190*(1-Plan1!$B$11)+O$1*Plan1!$E$16)-O$2-O$3)*O$4</f>
        <v>2368969.2228796994</v>
      </c>
      <c r="P190" s="55">
        <f>((Produção!P188*PreçoLivre!P190*(1-Plan1!$B$11)+P$1*Plan1!$E$16)-P$2-P$3)*P$4</f>
        <v>2195732.9193417295</v>
      </c>
      <c r="Q190" s="55">
        <f>((Produção!Q188*PreçoLivre!Q190*(1-Plan1!$B$11)+Q$1*Plan1!$E$16)-Q$2-Q$3)*Q$4</f>
        <v>1955438.9694942436</v>
      </c>
      <c r="R190" s="55">
        <f>((Produção!R188*PreçoLivre!R190*(1-Plan1!$B$11)+R$1*Plan1!$E$16)-R$2-R$3)*R$4</f>
        <v>1757307.8987612852</v>
      </c>
      <c r="S190" s="55">
        <f>((Produção!S188*PreçoLivre!S190*(1-Plan1!$B$11)+S$1*Plan1!$E$16)-S$2-S$3)*S$4</f>
        <v>1534545.4798240184</v>
      </c>
      <c r="T190" s="55">
        <f>((Produção!T188*PreçoLivre!T190*(1-Plan1!$B$11)+T$1*Plan1!$E$16)-T$2-T$3)*T$4</f>
        <v>1263269.5389478621</v>
      </c>
      <c r="U190" s="55">
        <f>((Produção!U188*PreçoLivre!U190*(1-Plan1!$B$11)+U$1*Plan1!$E$16)-U$2-U$3)*U$4</f>
        <v>1194147.7917729472</v>
      </c>
      <c r="V190" s="55">
        <f>((Produção!V188*PreçoLivre!V190*(1-Plan1!$B$11)+V$1*Plan1!$E$16)-V$2-V$3)*V$4</f>
        <v>1076510.8883946203</v>
      </c>
      <c r="W190" s="55"/>
    </row>
    <row r="191" spans="1:23" x14ac:dyDescent="0.25">
      <c r="A191" s="55">
        <f t="shared" si="2"/>
        <v>72522004.610290676</v>
      </c>
      <c r="B191" s="56">
        <v>186</v>
      </c>
      <c r="C191" s="55">
        <f>((Produção!C189*PreçoLivre!C191*(1-Plan1!$B$11)+C$1*Plan1!$E$16)-C$2-C$3)*C$4</f>
        <v>8271161.3153822552</v>
      </c>
      <c r="D191" s="55">
        <f>((Produção!D189*PreçoLivre!D191*(1-Plan1!$B$11)+D$1*Plan1!$E$16)-D$2-D$3)*D$4</f>
        <v>7888527.4471834274</v>
      </c>
      <c r="E191" s="55">
        <f>((Produção!E189*PreçoLivre!E191*(1-Plan1!$B$11)+E$1*Plan1!$E$16)-E$2-E$3)*E$4</f>
        <v>7811058.6743033575</v>
      </c>
      <c r="F191" s="55">
        <f>((Produção!F189*PreçoLivre!F191*(1-Plan1!$B$11)+F$1*Plan1!$E$16)-F$2-F$3)*F$4</f>
        <v>6159584.9069336941</v>
      </c>
      <c r="G191" s="55">
        <f>((Produção!G189*PreçoLivre!G191*(1-Plan1!$B$11)+G$1*Plan1!$E$16)-G$2-G$3)*G$4</f>
        <v>5672657.3390383115</v>
      </c>
      <c r="H191" s="55">
        <f>((Produção!H189*PreçoLivre!H191*(1-Plan1!$B$11)+H$1*Plan1!$E$16)-H$2-H$3)*H$4</f>
        <v>4794078.9631672166</v>
      </c>
      <c r="I191" s="55">
        <f>((Produção!I189*PreçoLivre!I191*(1-Plan1!$B$11)+I$1*Plan1!$E$16)-I$2-I$3)*I$4</f>
        <v>4204587.4904025774</v>
      </c>
      <c r="J191" s="55">
        <f>((Produção!J189*PreçoLivre!J191*(1-Plan1!$B$11)+J$1*Plan1!$E$16)-J$2-J$3)*J$4</f>
        <v>3536437.7643781975</v>
      </c>
      <c r="K191" s="55">
        <f>((Produção!K189*PreçoLivre!K191*(1-Plan1!$B$11)+K$1*Plan1!$E$16)-K$2-K$3)*K$4</f>
        <v>3432648.5251165754</v>
      </c>
      <c r="L191" s="55">
        <f>((Produção!L189*PreçoLivre!L191*(1-Plan1!$B$11)+L$1*Plan1!$E$16)-L$2-L$3)*L$4</f>
        <v>3381999.7336288844</v>
      </c>
      <c r="M191" s="55">
        <f>((Produção!M189*PreçoLivre!M191*(1-Plan1!$B$11)+M$1*Plan1!$E$16)-M$2-M$3)*M$4</f>
        <v>3150181.7029419388</v>
      </c>
      <c r="N191" s="55">
        <f>((Produção!N189*PreçoLivre!N191*(1-Plan1!$B$11)+N$1*Plan1!$E$16)-N$2-N$3)*N$4</f>
        <v>2779396.8453904912</v>
      </c>
      <c r="O191" s="55">
        <f>((Produção!O189*PreçoLivre!O191*(1-Plan1!$B$11)+O$1*Plan1!$E$16)-O$2-O$3)*O$4</f>
        <v>2179391.6900516367</v>
      </c>
      <c r="P191" s="55">
        <f>((Produção!P189*PreçoLivre!P191*(1-Plan1!$B$11)+P$1*Plan1!$E$16)-P$2-P$3)*P$4</f>
        <v>1962549.9633997995</v>
      </c>
      <c r="Q191" s="55">
        <f>((Produção!Q189*PreçoLivre!Q191*(1-Plan1!$B$11)+Q$1*Plan1!$E$16)-Q$2-Q$3)*Q$4</f>
        <v>1621051.250941233</v>
      </c>
      <c r="R191" s="55">
        <f>((Produção!R189*PreçoLivre!R191*(1-Plan1!$B$11)+R$1*Plan1!$E$16)-R$2-R$3)*R$4</f>
        <v>1361859.1887596527</v>
      </c>
      <c r="S191" s="55">
        <f>((Produção!S189*PreçoLivre!S191*(1-Plan1!$B$11)+S$1*Plan1!$E$16)-S$2-S$3)*S$4</f>
        <v>1181581.1187193338</v>
      </c>
      <c r="T191" s="55">
        <f>((Produção!T189*PreçoLivre!T191*(1-Plan1!$B$11)+T$1*Plan1!$E$16)-T$2-T$3)*T$4</f>
        <v>1138728.1976918362</v>
      </c>
      <c r="U191" s="55">
        <f>((Produção!U189*PreçoLivre!U191*(1-Plan1!$B$11)+U$1*Plan1!$E$16)-U$2-U$3)*U$4</f>
        <v>1000907.4803770665</v>
      </c>
      <c r="V191" s="55">
        <f>((Produção!V189*PreçoLivre!V191*(1-Plan1!$B$11)+V$1*Plan1!$E$16)-V$2-V$3)*V$4</f>
        <v>993615.01248318679</v>
      </c>
      <c r="W191" s="55"/>
    </row>
    <row r="192" spans="1:23" x14ac:dyDescent="0.25">
      <c r="A192" s="55">
        <f t="shared" si="2"/>
        <v>87744138.853143722</v>
      </c>
      <c r="B192" s="56">
        <v>187</v>
      </c>
      <c r="C192" s="55">
        <f>((Produção!C190*PreçoLivre!C192*(1-Plan1!$B$11)+C$1*Plan1!$E$16)-C$2-C$3)*C$4</f>
        <v>9167429.5440529622</v>
      </c>
      <c r="D192" s="55">
        <f>((Produção!D190*PreçoLivre!D192*(1-Plan1!$B$11)+D$1*Plan1!$E$16)-D$2-D$3)*D$4</f>
        <v>8159900.7318072757</v>
      </c>
      <c r="E192" s="55">
        <f>((Produção!E190*PreçoLivre!E192*(1-Plan1!$B$11)+E$1*Plan1!$E$16)-E$2-E$3)*E$4</f>
        <v>7466086.1696462622</v>
      </c>
      <c r="F192" s="55">
        <f>((Produção!F190*PreçoLivre!F192*(1-Plan1!$B$11)+F$1*Plan1!$E$16)-F$2-F$3)*F$4</f>
        <v>6668721.656552637</v>
      </c>
      <c r="G192" s="55">
        <f>((Produção!G190*PreçoLivre!G192*(1-Plan1!$B$11)+G$1*Plan1!$E$16)-G$2-G$3)*G$4</f>
        <v>6568703.6913072867</v>
      </c>
      <c r="H192" s="55">
        <f>((Produção!H190*PreçoLivre!H192*(1-Plan1!$B$11)+H$1*Plan1!$E$16)-H$2-H$3)*H$4</f>
        <v>6096395.1149454983</v>
      </c>
      <c r="I192" s="55">
        <f>((Produção!I190*PreçoLivre!I192*(1-Plan1!$B$11)+I$1*Plan1!$E$16)-I$2-I$3)*I$4</f>
        <v>5795941.3721873229</v>
      </c>
      <c r="J192" s="55">
        <f>((Produção!J190*PreçoLivre!J192*(1-Plan1!$B$11)+J$1*Plan1!$E$16)-J$2-J$3)*J$4</f>
        <v>5173352.512119595</v>
      </c>
      <c r="K192" s="55">
        <f>((Produção!K190*PreçoLivre!K192*(1-Plan1!$B$11)+K$1*Plan1!$E$16)-K$2-K$3)*K$4</f>
        <v>4272332.6390229529</v>
      </c>
      <c r="L192" s="55">
        <f>((Produção!L190*PreçoLivre!L192*(1-Plan1!$B$11)+L$1*Plan1!$E$16)-L$2-L$3)*L$4</f>
        <v>4156911.4868871663</v>
      </c>
      <c r="M192" s="55">
        <f>((Produção!M190*PreçoLivre!M192*(1-Plan1!$B$11)+M$1*Plan1!$E$16)-M$2-M$3)*M$4</f>
        <v>3778305.3783003581</v>
      </c>
      <c r="N192" s="55">
        <f>((Produção!N190*PreçoLivre!N192*(1-Plan1!$B$11)+N$1*Plan1!$E$16)-N$2-N$3)*N$4</f>
        <v>3328848.9107095716</v>
      </c>
      <c r="O192" s="55">
        <f>((Produção!O190*PreçoLivre!O192*(1-Plan1!$B$11)+O$1*Plan1!$E$16)-O$2-O$3)*O$4</f>
        <v>3040237.575927224</v>
      </c>
      <c r="P192" s="55">
        <f>((Produção!P190*PreçoLivre!P192*(1-Plan1!$B$11)+P$1*Plan1!$E$16)-P$2-P$3)*P$4</f>
        <v>2754352.8718431382</v>
      </c>
      <c r="Q192" s="55">
        <f>((Produção!Q190*PreçoLivre!Q192*(1-Plan1!$B$11)+Q$1*Plan1!$E$16)-Q$2-Q$3)*Q$4</f>
        <v>2467178.2337396108</v>
      </c>
      <c r="R192" s="55">
        <f>((Produção!R190*PreçoLivre!R192*(1-Plan1!$B$11)+R$1*Plan1!$E$16)-R$2-R$3)*R$4</f>
        <v>2121389.4096930055</v>
      </c>
      <c r="S192" s="55">
        <f>((Produção!S190*PreçoLivre!S192*(1-Plan1!$B$11)+S$1*Plan1!$E$16)-S$2-S$3)*S$4</f>
        <v>1831768.6138296833</v>
      </c>
      <c r="T192" s="55">
        <f>((Produção!T190*PreçoLivre!T192*(1-Plan1!$B$11)+T$1*Plan1!$E$16)-T$2-T$3)*T$4</f>
        <v>1829862.36177334</v>
      </c>
      <c r="U192" s="55">
        <f>((Produção!U190*PreçoLivre!U192*(1-Plan1!$B$11)+U$1*Plan1!$E$16)-U$2-U$3)*U$4</f>
        <v>1651003.9102287709</v>
      </c>
      <c r="V192" s="55">
        <f>((Produção!V190*PreçoLivre!V192*(1-Plan1!$B$11)+V$1*Plan1!$E$16)-V$2-V$3)*V$4</f>
        <v>1415416.6685700463</v>
      </c>
      <c r="W192" s="55"/>
    </row>
    <row r="193" spans="1:23" x14ac:dyDescent="0.25">
      <c r="A193" s="55">
        <f t="shared" si="2"/>
        <v>86089545.120351404</v>
      </c>
      <c r="B193" s="56">
        <v>188</v>
      </c>
      <c r="C193" s="55">
        <f>((Produção!C191*PreçoLivre!C193*(1-Plan1!$B$11)+C$1*Plan1!$E$16)-C$2-C$3)*C$4</f>
        <v>7964328.6711534355</v>
      </c>
      <c r="D193" s="55">
        <f>((Produção!D191*PreçoLivre!D193*(1-Plan1!$B$11)+D$1*Plan1!$E$16)-D$2-D$3)*D$4</f>
        <v>6908041.1397671141</v>
      </c>
      <c r="E193" s="55">
        <f>((Produção!E191*PreçoLivre!E193*(1-Plan1!$B$11)+E$1*Plan1!$E$16)-E$2-E$3)*E$4</f>
        <v>6372001.8510823213</v>
      </c>
      <c r="F193" s="55">
        <f>((Produção!F191*PreçoLivre!F193*(1-Plan1!$B$11)+F$1*Plan1!$E$16)-F$2-F$3)*F$4</f>
        <v>5844473.9372253269</v>
      </c>
      <c r="G193" s="55">
        <f>((Produção!G191*PreçoLivre!G193*(1-Plan1!$B$11)+G$1*Plan1!$E$16)-G$2-G$3)*G$4</f>
        <v>5615352.3959336169</v>
      </c>
      <c r="H193" s="55">
        <f>((Produção!H191*PreçoLivre!H193*(1-Plan1!$B$11)+H$1*Plan1!$E$16)-H$2-H$3)*H$4</f>
        <v>5160852.7461691825</v>
      </c>
      <c r="I193" s="55">
        <f>((Produção!I191*PreçoLivre!I193*(1-Plan1!$B$11)+I$1*Plan1!$E$16)-I$2-I$3)*I$4</f>
        <v>4640660.1498586014</v>
      </c>
      <c r="J193" s="55">
        <f>((Produção!J191*PreçoLivre!J193*(1-Plan1!$B$11)+J$1*Plan1!$E$16)-J$2-J$3)*J$4</f>
        <v>4837522.0090786694</v>
      </c>
      <c r="K193" s="55">
        <f>((Produção!K191*PreçoLivre!K193*(1-Plan1!$B$11)+K$1*Plan1!$E$16)-K$2-K$3)*K$4</f>
        <v>4753827.2622246537</v>
      </c>
      <c r="L193" s="55">
        <f>((Produção!L191*PreçoLivre!L193*(1-Plan1!$B$11)+L$1*Plan1!$E$16)-L$2-L$3)*L$4</f>
        <v>4070664.6445191526</v>
      </c>
      <c r="M193" s="55">
        <f>((Produção!M191*PreçoLivre!M193*(1-Plan1!$B$11)+M$1*Plan1!$E$16)-M$2-M$3)*M$4</f>
        <v>4176312.1563012949</v>
      </c>
      <c r="N193" s="55">
        <f>((Produção!N191*PreçoLivre!N193*(1-Plan1!$B$11)+N$1*Plan1!$E$16)-N$2-N$3)*N$4</f>
        <v>3940095.881233104</v>
      </c>
      <c r="O193" s="55">
        <f>((Produção!O191*PreçoLivre!O193*(1-Plan1!$B$11)+O$1*Plan1!$E$16)-O$2-O$3)*O$4</f>
        <v>3490947.0321228807</v>
      </c>
      <c r="P193" s="55">
        <f>((Produção!P191*PreçoLivre!P193*(1-Plan1!$B$11)+P$1*Plan1!$E$16)-P$2-P$3)*P$4</f>
        <v>3176621.3619443038</v>
      </c>
      <c r="Q193" s="55">
        <f>((Produção!Q191*PreçoLivre!Q193*(1-Plan1!$B$11)+Q$1*Plan1!$E$16)-Q$2-Q$3)*Q$4</f>
        <v>2881942.625849592</v>
      </c>
      <c r="R193" s="55">
        <f>((Produção!R191*PreçoLivre!R193*(1-Plan1!$B$11)+R$1*Plan1!$E$16)-R$2-R$3)*R$4</f>
        <v>2790124.7254826245</v>
      </c>
      <c r="S193" s="55">
        <f>((Produção!S191*PreçoLivre!S193*(1-Plan1!$B$11)+S$1*Plan1!$E$16)-S$2-S$3)*S$4</f>
        <v>2541706.6391846361</v>
      </c>
      <c r="T193" s="55">
        <f>((Produção!T191*PreçoLivre!T193*(1-Plan1!$B$11)+T$1*Plan1!$E$16)-T$2-T$3)*T$4</f>
        <v>2393473.2454170934</v>
      </c>
      <c r="U193" s="55">
        <f>((Produção!U191*PreçoLivre!U193*(1-Plan1!$B$11)+U$1*Plan1!$E$16)-U$2-U$3)*U$4</f>
        <v>2391180.8828489538</v>
      </c>
      <c r="V193" s="55">
        <f>((Produção!V191*PreçoLivre!V193*(1-Plan1!$B$11)+V$1*Plan1!$E$16)-V$2-V$3)*V$4</f>
        <v>2139415.7629548581</v>
      </c>
      <c r="W193" s="55"/>
    </row>
    <row r="194" spans="1:23" x14ac:dyDescent="0.25">
      <c r="A194" s="55">
        <f t="shared" si="2"/>
        <v>80076872.952857062</v>
      </c>
      <c r="B194" s="56">
        <v>189</v>
      </c>
      <c r="C194" s="55">
        <f>((Produção!C192*PreçoLivre!C194*(1-Plan1!$B$11)+C$1*Plan1!$E$16)-C$2-C$3)*C$4</f>
        <v>8524048.5294575971</v>
      </c>
      <c r="D194" s="55">
        <f>((Produção!D192*PreçoLivre!D194*(1-Plan1!$B$11)+D$1*Plan1!$E$16)-D$2-D$3)*D$4</f>
        <v>7354365.1693853261</v>
      </c>
      <c r="E194" s="55">
        <f>((Produção!E192*PreçoLivre!E194*(1-Plan1!$B$11)+E$1*Plan1!$E$16)-E$2-E$3)*E$4</f>
        <v>6526865.1093613487</v>
      </c>
      <c r="F194" s="55">
        <f>((Produção!F192*PreçoLivre!F194*(1-Plan1!$B$11)+F$1*Plan1!$E$16)-F$2-F$3)*F$4</f>
        <v>6076198.5879926356</v>
      </c>
      <c r="G194" s="55">
        <f>((Produção!G192*PreçoLivre!G194*(1-Plan1!$B$11)+G$1*Plan1!$E$16)-G$2-G$3)*G$4</f>
        <v>5167844.2811312201</v>
      </c>
      <c r="H194" s="55">
        <f>((Produção!H192*PreçoLivre!H194*(1-Plan1!$B$11)+H$1*Plan1!$E$16)-H$2-H$3)*H$4</f>
        <v>4754423.1619702997</v>
      </c>
      <c r="I194" s="55">
        <f>((Produção!I192*PreçoLivre!I194*(1-Plan1!$B$11)+I$1*Plan1!$E$16)-I$2-I$3)*I$4</f>
        <v>4225386.6210630396</v>
      </c>
      <c r="J194" s="55">
        <f>((Produção!J192*PreçoLivre!J194*(1-Plan1!$B$11)+J$1*Plan1!$E$16)-J$2-J$3)*J$4</f>
        <v>3954009.6630019397</v>
      </c>
      <c r="K194" s="55">
        <f>((Produção!K192*PreçoLivre!K194*(1-Plan1!$B$11)+K$1*Plan1!$E$16)-K$2-K$3)*K$4</f>
        <v>3684051.4561166083</v>
      </c>
      <c r="L194" s="55">
        <f>((Produção!L192*PreçoLivre!L194*(1-Plan1!$B$11)+L$1*Plan1!$E$16)-L$2-L$3)*L$4</f>
        <v>3477410.5539887361</v>
      </c>
      <c r="M194" s="55">
        <f>((Produção!M192*PreçoLivre!M194*(1-Plan1!$B$11)+M$1*Plan1!$E$16)-M$2-M$3)*M$4</f>
        <v>3324031.4541176157</v>
      </c>
      <c r="N194" s="55">
        <f>((Produção!N192*PreçoLivre!N194*(1-Plan1!$B$11)+N$1*Plan1!$E$16)-N$2-N$3)*N$4</f>
        <v>3168286.5488437326</v>
      </c>
      <c r="O194" s="55">
        <f>((Produção!O192*PreçoLivre!O194*(1-Plan1!$B$11)+O$1*Plan1!$E$16)-O$2-O$3)*O$4</f>
        <v>3170981.3932659505</v>
      </c>
      <c r="P194" s="55">
        <f>((Produção!P192*PreçoLivre!P194*(1-Plan1!$B$11)+P$1*Plan1!$E$16)-P$2-P$3)*P$4</f>
        <v>3153370.0105468039</v>
      </c>
      <c r="Q194" s="55">
        <f>((Produção!Q192*PreçoLivre!Q194*(1-Plan1!$B$11)+Q$1*Plan1!$E$16)-Q$2-Q$3)*Q$4</f>
        <v>2929281.1643582345</v>
      </c>
      <c r="R194" s="55">
        <f>((Produção!R192*PreçoLivre!R194*(1-Plan1!$B$11)+R$1*Plan1!$E$16)-R$2-R$3)*R$4</f>
        <v>2740056.8678025715</v>
      </c>
      <c r="S194" s="55">
        <f>((Produção!S192*PreçoLivre!S194*(1-Plan1!$B$11)+S$1*Plan1!$E$16)-S$2-S$3)*S$4</f>
        <v>2417844.160193712</v>
      </c>
      <c r="T194" s="55">
        <f>((Produção!T192*PreçoLivre!T194*(1-Plan1!$B$11)+T$1*Plan1!$E$16)-T$2-T$3)*T$4</f>
        <v>2012737.9569468042</v>
      </c>
      <c r="U194" s="55">
        <f>((Produção!U192*PreçoLivre!U194*(1-Plan1!$B$11)+U$1*Plan1!$E$16)-U$2-U$3)*U$4</f>
        <v>1811575.3315745066</v>
      </c>
      <c r="V194" s="55">
        <f>((Produção!V192*PreçoLivre!V194*(1-Plan1!$B$11)+V$1*Plan1!$E$16)-V$2-V$3)*V$4</f>
        <v>1604104.9317383878</v>
      </c>
      <c r="W194" s="55"/>
    </row>
    <row r="195" spans="1:23" x14ac:dyDescent="0.25">
      <c r="A195" s="55">
        <f t="shared" si="2"/>
        <v>77349162.843183249</v>
      </c>
      <c r="B195" s="56">
        <v>190</v>
      </c>
      <c r="C195" s="55">
        <f>((Produção!C193*PreçoLivre!C195*(1-Plan1!$B$11)+C$1*Plan1!$E$16)-C$2-C$3)*C$4</f>
        <v>8540489.7521915939</v>
      </c>
      <c r="D195" s="55">
        <f>((Produção!D193*PreçoLivre!D195*(1-Plan1!$B$11)+D$1*Plan1!$E$16)-D$2-D$3)*D$4</f>
        <v>8164496.7516098116</v>
      </c>
      <c r="E195" s="55">
        <f>((Produção!E193*PreçoLivre!E195*(1-Plan1!$B$11)+E$1*Plan1!$E$16)-E$2-E$3)*E$4</f>
        <v>7241468.7354611252</v>
      </c>
      <c r="F195" s="55">
        <f>((Produção!F193*PreçoLivre!F195*(1-Plan1!$B$11)+F$1*Plan1!$E$16)-F$2-F$3)*F$4</f>
        <v>6656294.71377338</v>
      </c>
      <c r="G195" s="55">
        <f>((Produção!G193*PreçoLivre!G195*(1-Plan1!$B$11)+G$1*Plan1!$E$16)-G$2-G$3)*G$4</f>
        <v>6578856.87748551</v>
      </c>
      <c r="H195" s="55">
        <f>((Produção!H193*PreçoLivre!H195*(1-Plan1!$B$11)+H$1*Plan1!$E$16)-H$2-H$3)*H$4</f>
        <v>5838565.3895244133</v>
      </c>
      <c r="I195" s="55">
        <f>((Produção!I193*PreçoLivre!I195*(1-Plan1!$B$11)+I$1*Plan1!$E$16)-I$2-I$3)*I$4</f>
        <v>5110785.1605649171</v>
      </c>
      <c r="J195" s="55">
        <f>((Produção!J193*PreçoLivre!J195*(1-Plan1!$B$11)+J$1*Plan1!$E$16)-J$2-J$3)*J$4</f>
        <v>4456514.2635454303</v>
      </c>
      <c r="K195" s="55">
        <f>((Produção!K193*PreçoLivre!K195*(1-Plan1!$B$11)+K$1*Plan1!$E$16)-K$2-K$3)*K$4</f>
        <v>3632667.1945085241</v>
      </c>
      <c r="L195" s="55">
        <f>((Produção!L193*PreçoLivre!L195*(1-Plan1!$B$11)+L$1*Plan1!$E$16)-L$2-L$3)*L$4</f>
        <v>2997747.4198987</v>
      </c>
      <c r="M195" s="55">
        <f>((Produção!M193*PreçoLivre!M195*(1-Plan1!$B$11)+M$1*Plan1!$E$16)-M$2-M$3)*M$4</f>
        <v>2616795.5689542196</v>
      </c>
      <c r="N195" s="55">
        <f>((Produção!N193*PreçoLivre!N195*(1-Plan1!$B$11)+N$1*Plan1!$E$16)-N$2-N$3)*N$4</f>
        <v>2305963.9400616223</v>
      </c>
      <c r="O195" s="55">
        <f>((Produção!O193*PreçoLivre!O195*(1-Plan1!$B$11)+O$1*Plan1!$E$16)-O$2-O$3)*O$4</f>
        <v>2249892.7659885557</v>
      </c>
      <c r="P195" s="55">
        <f>((Produção!P193*PreçoLivre!P195*(1-Plan1!$B$11)+P$1*Plan1!$E$16)-P$2-P$3)*P$4</f>
        <v>2003888.0129871741</v>
      </c>
      <c r="Q195" s="55">
        <f>((Produção!Q193*PreçoLivre!Q195*(1-Plan1!$B$11)+Q$1*Plan1!$E$16)-Q$2-Q$3)*Q$4</f>
        <v>1772264.8700973631</v>
      </c>
      <c r="R195" s="55">
        <f>((Produção!R193*PreçoLivre!R195*(1-Plan1!$B$11)+R$1*Plan1!$E$16)-R$2-R$3)*R$4</f>
        <v>1681564.2560153366</v>
      </c>
      <c r="S195" s="55">
        <f>((Produção!S193*PreçoLivre!S195*(1-Plan1!$B$11)+S$1*Plan1!$E$16)-S$2-S$3)*S$4</f>
        <v>1593680.0052370799</v>
      </c>
      <c r="T195" s="55">
        <f>((Produção!T193*PreçoLivre!T195*(1-Plan1!$B$11)+T$1*Plan1!$E$16)-T$2-T$3)*T$4</f>
        <v>1416090.7932677418</v>
      </c>
      <c r="U195" s="55">
        <f>((Produção!U193*PreçoLivre!U195*(1-Plan1!$B$11)+U$1*Plan1!$E$16)-U$2-U$3)*U$4</f>
        <v>1268611.686327212</v>
      </c>
      <c r="V195" s="55">
        <f>((Produção!V193*PreçoLivre!V195*(1-Plan1!$B$11)+V$1*Plan1!$E$16)-V$2-V$3)*V$4</f>
        <v>1222524.6856835268</v>
      </c>
      <c r="W195" s="55"/>
    </row>
    <row r="196" spans="1:23" x14ac:dyDescent="0.25">
      <c r="A196" s="55">
        <f t="shared" si="2"/>
        <v>71599779.564967826</v>
      </c>
      <c r="B196" s="56">
        <v>191</v>
      </c>
      <c r="C196" s="55">
        <f>((Produção!C194*PreçoLivre!C196*(1-Plan1!$B$11)+C$1*Plan1!$E$16)-C$2-C$3)*C$4</f>
        <v>8086072.1088377088</v>
      </c>
      <c r="D196" s="55">
        <f>((Produção!D194*PreçoLivre!D196*(1-Plan1!$B$11)+D$1*Plan1!$E$16)-D$2-D$3)*D$4</f>
        <v>7747815.2768662916</v>
      </c>
      <c r="E196" s="55">
        <f>((Produção!E194*PreçoLivre!E196*(1-Plan1!$B$11)+E$1*Plan1!$E$16)-E$2-E$3)*E$4</f>
        <v>6721224.2798233526</v>
      </c>
      <c r="F196" s="55">
        <f>((Produção!F194*PreçoLivre!F196*(1-Plan1!$B$11)+F$1*Plan1!$E$16)-F$2-F$3)*F$4</f>
        <v>5977282.1965378718</v>
      </c>
      <c r="G196" s="55">
        <f>((Produção!G194*PreçoLivre!G196*(1-Plan1!$B$11)+G$1*Plan1!$E$16)-G$2-G$3)*G$4</f>
        <v>5140546.4346803632</v>
      </c>
      <c r="H196" s="55">
        <f>((Produção!H194*PreçoLivre!H196*(1-Plan1!$B$11)+H$1*Plan1!$E$16)-H$2-H$3)*H$4</f>
        <v>4465345.740563699</v>
      </c>
      <c r="I196" s="55">
        <f>((Produção!I194*PreçoLivre!I196*(1-Plan1!$B$11)+I$1*Plan1!$E$16)-I$2-I$3)*I$4</f>
        <v>4101770.0441837972</v>
      </c>
      <c r="J196" s="55">
        <f>((Produção!J194*PreçoLivre!J196*(1-Plan1!$B$11)+J$1*Plan1!$E$16)-J$2-J$3)*J$4</f>
        <v>3676387.0917460164</v>
      </c>
      <c r="K196" s="55">
        <f>((Produção!K194*PreçoLivre!K196*(1-Plan1!$B$11)+K$1*Plan1!$E$16)-K$2-K$3)*K$4</f>
        <v>3137592.7977866735</v>
      </c>
      <c r="L196" s="55">
        <f>((Produção!L194*PreçoLivre!L196*(1-Plan1!$B$11)+L$1*Plan1!$E$16)-L$2-L$3)*L$4</f>
        <v>3131435.0116728959</v>
      </c>
      <c r="M196" s="55">
        <f>((Produção!M194*PreçoLivre!M196*(1-Plan1!$B$11)+M$1*Plan1!$E$16)-M$2-M$3)*M$4</f>
        <v>2930605.6702196086</v>
      </c>
      <c r="N196" s="55">
        <f>((Produção!N194*PreçoLivre!N196*(1-Plan1!$B$11)+N$1*Plan1!$E$16)-N$2-N$3)*N$4</f>
        <v>2737513.5069525065</v>
      </c>
      <c r="O196" s="55">
        <f>((Produção!O194*PreçoLivre!O196*(1-Plan1!$B$11)+O$1*Plan1!$E$16)-O$2-O$3)*O$4</f>
        <v>2301443.8431847808</v>
      </c>
      <c r="P196" s="55">
        <f>((Produção!P194*PreçoLivre!P196*(1-Plan1!$B$11)+P$1*Plan1!$E$16)-P$2-P$3)*P$4</f>
        <v>2026206.6997505878</v>
      </c>
      <c r="Q196" s="55">
        <f>((Produção!Q194*PreçoLivre!Q196*(1-Plan1!$B$11)+Q$1*Plan1!$E$16)-Q$2-Q$3)*Q$4</f>
        <v>1851556.7452621679</v>
      </c>
      <c r="R196" s="55">
        <f>((Produção!R194*PreçoLivre!R196*(1-Plan1!$B$11)+R$1*Plan1!$E$16)-R$2-R$3)*R$4</f>
        <v>1667990.1736450321</v>
      </c>
      <c r="S196" s="55">
        <f>((Produção!S194*PreçoLivre!S196*(1-Plan1!$B$11)+S$1*Plan1!$E$16)-S$2-S$3)*S$4</f>
        <v>1707493.6505742338</v>
      </c>
      <c r="T196" s="55">
        <f>((Produção!T194*PreçoLivre!T196*(1-Plan1!$B$11)+T$1*Plan1!$E$16)-T$2-T$3)*T$4</f>
        <v>1560203.5745382039</v>
      </c>
      <c r="U196" s="55">
        <f>((Produção!U194*PreçoLivre!U196*(1-Plan1!$B$11)+U$1*Plan1!$E$16)-U$2-U$3)*U$4</f>
        <v>1387934.2436358186</v>
      </c>
      <c r="V196" s="55">
        <f>((Produção!V194*PreçoLivre!V196*(1-Plan1!$B$11)+V$1*Plan1!$E$16)-V$2-V$3)*V$4</f>
        <v>1243360.4745062082</v>
      </c>
      <c r="W196" s="55"/>
    </row>
    <row r="197" spans="1:23" x14ac:dyDescent="0.25">
      <c r="A197" s="55">
        <f t="shared" si="2"/>
        <v>77809050.21512875</v>
      </c>
      <c r="B197" s="56">
        <v>192</v>
      </c>
      <c r="C197" s="55">
        <f>((Produção!C195*PreçoLivre!C197*(1-Plan1!$B$11)+C$1*Plan1!$E$16)-C$2-C$3)*C$4</f>
        <v>7993381.2152390108</v>
      </c>
      <c r="D197" s="55">
        <f>((Produção!D195*PreçoLivre!D197*(1-Plan1!$B$11)+D$1*Plan1!$E$16)-D$2-D$3)*D$4</f>
        <v>7413520.9301398974</v>
      </c>
      <c r="E197" s="55">
        <f>((Produção!E195*PreçoLivre!E197*(1-Plan1!$B$11)+E$1*Plan1!$E$16)-E$2-E$3)*E$4</f>
        <v>6976588.9680090593</v>
      </c>
      <c r="F197" s="55">
        <f>((Produção!F195*PreçoLivre!F197*(1-Plan1!$B$11)+F$1*Plan1!$E$16)-F$2-F$3)*F$4</f>
        <v>6508624.3450059639</v>
      </c>
      <c r="G197" s="55">
        <f>((Produção!G195*PreçoLivre!G197*(1-Plan1!$B$11)+G$1*Plan1!$E$16)-G$2-G$3)*G$4</f>
        <v>5829031.5346710216</v>
      </c>
      <c r="H197" s="55">
        <f>((Produção!H195*PreçoLivre!H197*(1-Plan1!$B$11)+H$1*Plan1!$E$16)-H$2-H$3)*H$4</f>
        <v>4984280.4473037254</v>
      </c>
      <c r="I197" s="55">
        <f>((Produção!I195*PreçoLivre!I197*(1-Plan1!$B$11)+I$1*Plan1!$E$16)-I$2-I$3)*I$4</f>
        <v>4756507.7552924873</v>
      </c>
      <c r="J197" s="55">
        <f>((Produção!J195*PreçoLivre!J197*(1-Plan1!$B$11)+J$1*Plan1!$E$16)-J$2-J$3)*J$4</f>
        <v>4320125.4854830047</v>
      </c>
      <c r="K197" s="55">
        <f>((Produção!K195*PreçoLivre!K197*(1-Plan1!$B$11)+K$1*Plan1!$E$16)-K$2-K$3)*K$4</f>
        <v>3842686.8634290202</v>
      </c>
      <c r="L197" s="55">
        <f>((Produção!L195*PreçoLivre!L197*(1-Plan1!$B$11)+L$1*Plan1!$E$16)-L$2-L$3)*L$4</f>
        <v>3493033.8091024938</v>
      </c>
      <c r="M197" s="55">
        <f>((Produção!M195*PreçoLivre!M197*(1-Plan1!$B$11)+M$1*Plan1!$E$16)-M$2-M$3)*M$4</f>
        <v>3277700.5674880003</v>
      </c>
      <c r="N197" s="55">
        <f>((Produção!N195*PreçoLivre!N197*(1-Plan1!$B$11)+N$1*Plan1!$E$16)-N$2-N$3)*N$4</f>
        <v>2892634.5430003414</v>
      </c>
      <c r="O197" s="55">
        <f>((Produção!O195*PreçoLivre!O197*(1-Plan1!$B$11)+O$1*Plan1!$E$16)-O$2-O$3)*O$4</f>
        <v>2733370.853092107</v>
      </c>
      <c r="P197" s="55">
        <f>((Produção!P195*PreçoLivre!P197*(1-Plan1!$B$11)+P$1*Plan1!$E$16)-P$2-P$3)*P$4</f>
        <v>2402121.4087997498</v>
      </c>
      <c r="Q197" s="55">
        <f>((Produção!Q195*PreçoLivre!Q197*(1-Plan1!$B$11)+Q$1*Plan1!$E$16)-Q$2-Q$3)*Q$4</f>
        <v>2311027.4665769502</v>
      </c>
      <c r="R197" s="55">
        <f>((Produção!R195*PreçoLivre!R197*(1-Plan1!$B$11)+R$1*Plan1!$E$16)-R$2-R$3)*R$4</f>
        <v>2104577.3128786795</v>
      </c>
      <c r="S197" s="55">
        <f>((Produção!S195*PreçoLivre!S197*(1-Plan1!$B$11)+S$1*Plan1!$E$16)-S$2-S$3)*S$4</f>
        <v>1747898.2433094881</v>
      </c>
      <c r="T197" s="55">
        <f>((Produção!T195*PreçoLivre!T197*(1-Plan1!$B$11)+T$1*Plan1!$E$16)-T$2-T$3)*T$4</f>
        <v>1580956.1381150701</v>
      </c>
      <c r="U197" s="55">
        <f>((Produção!U195*PreçoLivre!U197*(1-Plan1!$B$11)+U$1*Plan1!$E$16)-U$2-U$3)*U$4</f>
        <v>1373203.8991571371</v>
      </c>
      <c r="V197" s="55">
        <f>((Produção!V195*PreçoLivre!V197*(1-Plan1!$B$11)+V$1*Plan1!$E$16)-V$2-V$3)*V$4</f>
        <v>1267778.4290355633</v>
      </c>
      <c r="W197" s="55"/>
    </row>
    <row r="198" spans="1:23" x14ac:dyDescent="0.25">
      <c r="A198" s="55">
        <f t="shared" si="2"/>
        <v>79597662.191803783</v>
      </c>
      <c r="B198" s="56">
        <v>193</v>
      </c>
      <c r="C198" s="55">
        <f>((Produção!C196*PreçoLivre!C198*(1-Plan1!$B$11)+C$1*Plan1!$E$16)-C$2-C$3)*C$4</f>
        <v>7639140.6944690105</v>
      </c>
      <c r="D198" s="55">
        <f>((Produção!D196*PreçoLivre!D198*(1-Plan1!$B$11)+D$1*Plan1!$E$16)-D$2-D$3)*D$4</f>
        <v>6941856.9909402123</v>
      </c>
      <c r="E198" s="55">
        <f>((Produção!E196*PreçoLivre!E198*(1-Plan1!$B$11)+E$1*Plan1!$E$16)-E$2-E$3)*E$4</f>
        <v>6171278.4222701658</v>
      </c>
      <c r="F198" s="55">
        <f>((Produção!F196*PreçoLivre!F198*(1-Plan1!$B$11)+F$1*Plan1!$E$16)-F$2-F$3)*F$4</f>
        <v>5995517.3860338777</v>
      </c>
      <c r="G198" s="55">
        <f>((Produção!G196*PreçoLivre!G198*(1-Plan1!$B$11)+G$1*Plan1!$E$16)-G$2-G$3)*G$4</f>
        <v>5660774.195735042</v>
      </c>
      <c r="H198" s="55">
        <f>((Produção!H196*PreçoLivre!H198*(1-Plan1!$B$11)+H$1*Plan1!$E$16)-H$2-H$3)*H$4</f>
        <v>5147354.7752332063</v>
      </c>
      <c r="I198" s="55">
        <f>((Produção!I196*PreçoLivre!I198*(1-Plan1!$B$11)+I$1*Plan1!$E$16)-I$2-I$3)*I$4</f>
        <v>4641687.8327893969</v>
      </c>
      <c r="J198" s="55">
        <f>((Produção!J196*PreçoLivre!J198*(1-Plan1!$B$11)+J$1*Plan1!$E$16)-J$2-J$3)*J$4</f>
        <v>4373622.8950295513</v>
      </c>
      <c r="K198" s="55">
        <f>((Produção!K196*PreçoLivre!K198*(1-Plan1!$B$11)+K$1*Plan1!$E$16)-K$2-K$3)*K$4</f>
        <v>4160751.6425131494</v>
      </c>
      <c r="L198" s="55">
        <f>((Produção!L196*PreçoLivre!L198*(1-Plan1!$B$11)+L$1*Plan1!$E$16)-L$2-L$3)*L$4</f>
        <v>3994253.451932475</v>
      </c>
      <c r="M198" s="55">
        <f>((Produção!M196*PreçoLivre!M198*(1-Plan1!$B$11)+M$1*Plan1!$E$16)-M$2-M$3)*M$4</f>
        <v>3693121.9097386273</v>
      </c>
      <c r="N198" s="55">
        <f>((Produção!N196*PreçoLivre!N198*(1-Plan1!$B$11)+N$1*Plan1!$E$16)-N$2-N$3)*N$4</f>
        <v>3448990.3421037882</v>
      </c>
      <c r="O198" s="55">
        <f>((Produção!O196*PreçoLivre!O198*(1-Plan1!$B$11)+O$1*Plan1!$E$16)-O$2-O$3)*O$4</f>
        <v>3154398.5765910288</v>
      </c>
      <c r="P198" s="55">
        <f>((Produção!P196*PreçoLivre!P198*(1-Plan1!$B$11)+P$1*Plan1!$E$16)-P$2-P$3)*P$4</f>
        <v>2899376.9864342054</v>
      </c>
      <c r="Q198" s="55">
        <f>((Produção!Q196*PreçoLivre!Q198*(1-Plan1!$B$11)+Q$1*Plan1!$E$16)-Q$2-Q$3)*Q$4</f>
        <v>2572256.6620429186</v>
      </c>
      <c r="R198" s="55">
        <f>((Produção!R196*PreçoLivre!R198*(1-Plan1!$B$11)+R$1*Plan1!$E$16)-R$2-R$3)*R$4</f>
        <v>2278379.4811479417</v>
      </c>
      <c r="S198" s="55">
        <f>((Produção!S196*PreçoLivre!S198*(1-Plan1!$B$11)+S$1*Plan1!$E$16)-S$2-S$3)*S$4</f>
        <v>1939044.2208398108</v>
      </c>
      <c r="T198" s="55">
        <f>((Produção!T196*PreçoLivre!T198*(1-Plan1!$B$11)+T$1*Plan1!$E$16)-T$2-T$3)*T$4</f>
        <v>1758602.2149013968</v>
      </c>
      <c r="U198" s="55">
        <f>((Produção!U196*PreçoLivre!U198*(1-Plan1!$B$11)+U$1*Plan1!$E$16)-U$2-U$3)*U$4</f>
        <v>1648027.2446388148</v>
      </c>
      <c r="V198" s="55">
        <f>((Produção!V196*PreçoLivre!V198*(1-Plan1!$B$11)+V$1*Plan1!$E$16)-V$2-V$3)*V$4</f>
        <v>1479226.2664191525</v>
      </c>
      <c r="W198" s="55"/>
    </row>
    <row r="199" spans="1:23" x14ac:dyDescent="0.25">
      <c r="A199" s="55">
        <f t="shared" ref="A199:A262" si="3">SUM(C199:W199)</f>
        <v>79362588.385423109</v>
      </c>
      <c r="B199" s="56">
        <v>194</v>
      </c>
      <c r="C199" s="55">
        <f>((Produção!C197*PreçoLivre!C199*(1-Plan1!$B$11)+C$1*Plan1!$E$16)-C$2-C$3)*C$4</f>
        <v>8422492.962523764</v>
      </c>
      <c r="D199" s="55">
        <f>((Produção!D197*PreçoLivre!D199*(1-Plan1!$B$11)+D$1*Plan1!$E$16)-D$2-D$3)*D$4</f>
        <v>8403131.0807129219</v>
      </c>
      <c r="E199" s="55">
        <f>((Produção!E197*PreçoLivre!E199*(1-Plan1!$B$11)+E$1*Plan1!$E$16)-E$2-E$3)*E$4</f>
        <v>7351582.1596671883</v>
      </c>
      <c r="F199" s="55">
        <f>((Produção!F197*PreçoLivre!F199*(1-Plan1!$B$11)+F$1*Plan1!$E$16)-F$2-F$3)*F$4</f>
        <v>6588727.4447494643</v>
      </c>
      <c r="G199" s="55">
        <f>((Produção!G197*PreçoLivre!G199*(1-Plan1!$B$11)+G$1*Plan1!$E$16)-G$2-G$3)*G$4</f>
        <v>5791391.1611624742</v>
      </c>
      <c r="H199" s="55">
        <f>((Produção!H197*PreçoLivre!H199*(1-Plan1!$B$11)+H$1*Plan1!$E$16)-H$2-H$3)*H$4</f>
        <v>5110295.652628975</v>
      </c>
      <c r="I199" s="55">
        <f>((Produção!I197*PreçoLivre!I199*(1-Plan1!$B$11)+I$1*Plan1!$E$16)-I$2-I$3)*I$4</f>
        <v>4509545.3975485237</v>
      </c>
      <c r="J199" s="55">
        <f>((Produção!J197*PreçoLivre!J199*(1-Plan1!$B$11)+J$1*Plan1!$E$16)-J$2-J$3)*J$4</f>
        <v>4175325.6642758776</v>
      </c>
      <c r="K199" s="55">
        <f>((Produção!K197*PreçoLivre!K199*(1-Plan1!$B$11)+K$1*Plan1!$E$16)-K$2-K$3)*K$4</f>
        <v>3780086.78904441</v>
      </c>
      <c r="L199" s="55">
        <f>((Produção!L197*PreçoLivre!L199*(1-Plan1!$B$11)+L$1*Plan1!$E$16)-L$2-L$3)*L$4</f>
        <v>3470748.2874616529</v>
      </c>
      <c r="M199" s="55">
        <f>((Produção!M197*PreçoLivre!M199*(1-Plan1!$B$11)+M$1*Plan1!$E$16)-M$2-M$3)*M$4</f>
        <v>3158693.0640261639</v>
      </c>
      <c r="N199" s="55">
        <f>((Produção!N197*PreçoLivre!N199*(1-Plan1!$B$11)+N$1*Plan1!$E$16)-N$2-N$3)*N$4</f>
        <v>2935053.6514413226</v>
      </c>
      <c r="O199" s="55">
        <f>((Produção!O197*PreçoLivre!O199*(1-Plan1!$B$11)+O$1*Plan1!$E$16)-O$2-O$3)*O$4</f>
        <v>2770463.7958071884</v>
      </c>
      <c r="P199" s="55">
        <f>((Produção!P197*PreçoLivre!P199*(1-Plan1!$B$11)+P$1*Plan1!$E$16)-P$2-P$3)*P$4</f>
        <v>2484906.3458974287</v>
      </c>
      <c r="Q199" s="55">
        <f>((Produção!Q197*PreçoLivre!Q199*(1-Plan1!$B$11)+Q$1*Plan1!$E$16)-Q$2-Q$3)*Q$4</f>
        <v>2256965.1114523923</v>
      </c>
      <c r="R199" s="55">
        <f>((Produção!R197*PreçoLivre!R199*(1-Plan1!$B$11)+R$1*Plan1!$E$16)-R$2-R$3)*R$4</f>
        <v>2016344.4290350154</v>
      </c>
      <c r="S199" s="55">
        <f>((Produção!S197*PreçoLivre!S199*(1-Plan1!$B$11)+S$1*Plan1!$E$16)-S$2-S$3)*S$4</f>
        <v>1699424.6439497117</v>
      </c>
      <c r="T199" s="55">
        <f>((Produção!T197*PreçoLivre!T199*(1-Plan1!$B$11)+T$1*Plan1!$E$16)-T$2-T$3)*T$4</f>
        <v>1625441.9774280193</v>
      </c>
      <c r="U199" s="55">
        <f>((Produção!U197*PreçoLivre!U199*(1-Plan1!$B$11)+U$1*Plan1!$E$16)-U$2-U$3)*U$4</f>
        <v>1521460.7879420975</v>
      </c>
      <c r="V199" s="55">
        <f>((Produção!V197*PreçoLivre!V199*(1-Plan1!$B$11)+V$1*Plan1!$E$16)-V$2-V$3)*V$4</f>
        <v>1290507.9786685079</v>
      </c>
      <c r="W199" s="55"/>
    </row>
    <row r="200" spans="1:23" x14ac:dyDescent="0.25">
      <c r="A200" s="55">
        <f t="shared" si="3"/>
        <v>76321577.627772689</v>
      </c>
      <c r="B200" s="56">
        <v>195</v>
      </c>
      <c r="C200" s="55">
        <f>((Produção!C198*PreçoLivre!C200*(1-Plan1!$B$11)+C$1*Plan1!$E$16)-C$2-C$3)*C$4</f>
        <v>8587596.5036848113</v>
      </c>
      <c r="D200" s="55">
        <f>((Produção!D198*PreçoLivre!D200*(1-Plan1!$B$11)+D$1*Plan1!$E$16)-D$2-D$3)*D$4</f>
        <v>8271866.472523286</v>
      </c>
      <c r="E200" s="55">
        <f>((Produção!E198*PreçoLivre!E200*(1-Plan1!$B$11)+E$1*Plan1!$E$16)-E$2-E$3)*E$4</f>
        <v>7408697.6969107529</v>
      </c>
      <c r="F200" s="55">
        <f>((Produção!F198*PreçoLivre!F200*(1-Plan1!$B$11)+F$1*Plan1!$E$16)-F$2-F$3)*F$4</f>
        <v>6451066.5067078387</v>
      </c>
      <c r="G200" s="55">
        <f>((Produção!G198*PreçoLivre!G200*(1-Plan1!$B$11)+G$1*Plan1!$E$16)-G$2-G$3)*G$4</f>
        <v>5684365.5140081048</v>
      </c>
      <c r="H200" s="55">
        <f>((Produção!H198*PreçoLivre!H200*(1-Plan1!$B$11)+H$1*Plan1!$E$16)-H$2-H$3)*H$4</f>
        <v>4688129.4444735441</v>
      </c>
      <c r="I200" s="55">
        <f>((Produção!I198*PreçoLivre!I200*(1-Plan1!$B$11)+I$1*Plan1!$E$16)-I$2-I$3)*I$4</f>
        <v>4250587.6203386588</v>
      </c>
      <c r="J200" s="55">
        <f>((Produção!J198*PreçoLivre!J200*(1-Plan1!$B$11)+J$1*Plan1!$E$16)-J$2-J$3)*J$4</f>
        <v>3878104.8983084639</v>
      </c>
      <c r="K200" s="55">
        <f>((Produção!K198*PreçoLivre!K200*(1-Plan1!$B$11)+K$1*Plan1!$E$16)-K$2-K$3)*K$4</f>
        <v>3330728.6087673828</v>
      </c>
      <c r="L200" s="55">
        <f>((Produção!L198*PreçoLivre!L200*(1-Plan1!$B$11)+L$1*Plan1!$E$16)-L$2-L$3)*L$4</f>
        <v>3073849.9184680055</v>
      </c>
      <c r="M200" s="55">
        <f>((Produção!M198*PreçoLivre!M200*(1-Plan1!$B$11)+M$1*Plan1!$E$16)-M$2-M$3)*M$4</f>
        <v>2632535.1442060843</v>
      </c>
      <c r="N200" s="55">
        <f>((Produção!N198*PreçoLivre!N200*(1-Plan1!$B$11)+N$1*Plan1!$E$16)-N$2-N$3)*N$4</f>
        <v>2582190.4911796022</v>
      </c>
      <c r="O200" s="55">
        <f>((Produção!O198*PreçoLivre!O200*(1-Plan1!$B$11)+O$1*Plan1!$E$16)-O$2-O$3)*O$4</f>
        <v>2640351.126062274</v>
      </c>
      <c r="P200" s="55">
        <f>((Produção!P198*PreçoLivre!P200*(1-Plan1!$B$11)+P$1*Plan1!$E$16)-P$2-P$3)*P$4</f>
        <v>2394270.7738555027</v>
      </c>
      <c r="Q200" s="55">
        <f>((Produção!Q198*PreçoLivre!Q200*(1-Plan1!$B$11)+Q$1*Plan1!$E$16)-Q$2-Q$3)*Q$4</f>
        <v>2197895.2891291282</v>
      </c>
      <c r="R200" s="55">
        <f>((Produção!R198*PreçoLivre!R200*(1-Plan1!$B$11)+R$1*Plan1!$E$16)-R$2-R$3)*R$4</f>
        <v>1910288.4349400855</v>
      </c>
      <c r="S200" s="55">
        <f>((Produção!S198*PreçoLivre!S200*(1-Plan1!$B$11)+S$1*Plan1!$E$16)-S$2-S$3)*S$4</f>
        <v>1777918.0718361689</v>
      </c>
      <c r="T200" s="55">
        <f>((Produção!T198*PreçoLivre!T200*(1-Plan1!$B$11)+T$1*Plan1!$E$16)-T$2-T$3)*T$4</f>
        <v>1577697.0408185455</v>
      </c>
      <c r="U200" s="55">
        <f>((Produção!U198*PreçoLivre!U200*(1-Plan1!$B$11)+U$1*Plan1!$E$16)-U$2-U$3)*U$4</f>
        <v>1556279.0155397654</v>
      </c>
      <c r="V200" s="55">
        <f>((Produção!V198*PreçoLivre!V200*(1-Plan1!$B$11)+V$1*Plan1!$E$16)-V$2-V$3)*V$4</f>
        <v>1427159.0560146866</v>
      </c>
      <c r="W200" s="55"/>
    </row>
    <row r="201" spans="1:23" x14ac:dyDescent="0.25">
      <c r="A201" s="55">
        <f t="shared" si="3"/>
        <v>83323581.070840091</v>
      </c>
      <c r="B201" s="56">
        <v>196</v>
      </c>
      <c r="C201" s="55">
        <f>((Produção!C199*PreçoLivre!C201*(1-Plan1!$B$11)+C$1*Plan1!$E$16)-C$2-C$3)*C$4</f>
        <v>8609359.4918365348</v>
      </c>
      <c r="D201" s="55">
        <f>((Produção!D199*PreçoLivre!D201*(1-Plan1!$B$11)+D$1*Plan1!$E$16)-D$2-D$3)*D$4</f>
        <v>8286761.6686894363</v>
      </c>
      <c r="E201" s="55">
        <f>((Produção!E199*PreçoLivre!E201*(1-Plan1!$B$11)+E$1*Plan1!$E$16)-E$2-E$3)*E$4</f>
        <v>7587584.7637301004</v>
      </c>
      <c r="F201" s="55">
        <f>((Produção!F199*PreçoLivre!F201*(1-Plan1!$B$11)+F$1*Plan1!$E$16)-F$2-F$3)*F$4</f>
        <v>7030000.1439192416</v>
      </c>
      <c r="G201" s="55">
        <f>((Produção!G199*PreçoLivre!G201*(1-Plan1!$B$11)+G$1*Plan1!$E$16)-G$2-G$3)*G$4</f>
        <v>5723603.6743907183</v>
      </c>
      <c r="H201" s="55">
        <f>((Produção!H199*PreçoLivre!H201*(1-Plan1!$B$11)+H$1*Plan1!$E$16)-H$2-H$3)*H$4</f>
        <v>5101753.78097519</v>
      </c>
      <c r="I201" s="55">
        <f>((Produção!I199*PreçoLivre!I201*(1-Plan1!$B$11)+I$1*Plan1!$E$16)-I$2-I$3)*I$4</f>
        <v>5176836.5325775463</v>
      </c>
      <c r="J201" s="55">
        <f>((Produção!J199*PreçoLivre!J201*(1-Plan1!$B$11)+J$1*Plan1!$E$16)-J$2-J$3)*J$4</f>
        <v>4543130.1808169689</v>
      </c>
      <c r="K201" s="55">
        <f>((Produção!K199*PreçoLivre!K201*(1-Plan1!$B$11)+K$1*Plan1!$E$16)-K$2-K$3)*K$4</f>
        <v>4104552.2552131652</v>
      </c>
      <c r="L201" s="55">
        <f>((Produção!L199*PreçoLivre!L201*(1-Plan1!$B$11)+L$1*Plan1!$E$16)-L$2-L$3)*L$4</f>
        <v>3665607.962344714</v>
      </c>
      <c r="M201" s="55">
        <f>((Produção!M199*PreçoLivre!M201*(1-Plan1!$B$11)+M$1*Plan1!$E$16)-M$2-M$3)*M$4</f>
        <v>3412782.4081322616</v>
      </c>
      <c r="N201" s="55">
        <f>((Produção!N199*PreçoLivre!N201*(1-Plan1!$B$11)+N$1*Plan1!$E$16)-N$2-N$3)*N$4</f>
        <v>2968150.8029511427</v>
      </c>
      <c r="O201" s="55">
        <f>((Produção!O199*PreçoLivre!O201*(1-Plan1!$B$11)+O$1*Plan1!$E$16)-O$2-O$3)*O$4</f>
        <v>2780727.3629080113</v>
      </c>
      <c r="P201" s="55">
        <f>((Produção!P199*PreçoLivre!P201*(1-Plan1!$B$11)+P$1*Plan1!$E$16)-P$2-P$3)*P$4</f>
        <v>2452110.9682015874</v>
      </c>
      <c r="Q201" s="55">
        <f>((Produção!Q199*PreçoLivre!Q201*(1-Plan1!$B$11)+Q$1*Plan1!$E$16)-Q$2-Q$3)*Q$4</f>
        <v>2452875.7146750274</v>
      </c>
      <c r="R201" s="55">
        <f>((Produção!R199*PreçoLivre!R201*(1-Plan1!$B$11)+R$1*Plan1!$E$16)-R$2-R$3)*R$4</f>
        <v>2322500.6390826004</v>
      </c>
      <c r="S201" s="55">
        <f>((Produção!S199*PreçoLivre!S201*(1-Plan1!$B$11)+S$1*Plan1!$E$16)-S$2-S$3)*S$4</f>
        <v>2185526.4154898087</v>
      </c>
      <c r="T201" s="55">
        <f>((Produção!T199*PreçoLivre!T201*(1-Plan1!$B$11)+T$1*Plan1!$E$16)-T$2-T$3)*T$4</f>
        <v>1986499.8068795302</v>
      </c>
      <c r="U201" s="55">
        <f>((Produção!U199*PreçoLivre!U201*(1-Plan1!$B$11)+U$1*Plan1!$E$16)-U$2-U$3)*U$4</f>
        <v>1496499.329910682</v>
      </c>
      <c r="V201" s="55">
        <f>((Produção!V199*PreçoLivre!V201*(1-Plan1!$B$11)+V$1*Plan1!$E$16)-V$2-V$3)*V$4</f>
        <v>1436717.168115831</v>
      </c>
      <c r="W201" s="55"/>
    </row>
    <row r="202" spans="1:23" x14ac:dyDescent="0.25">
      <c r="A202" s="55">
        <f t="shared" si="3"/>
        <v>67744418.000066474</v>
      </c>
      <c r="B202" s="56">
        <v>197</v>
      </c>
      <c r="C202" s="55">
        <f>((Produção!C200*PreçoLivre!C202*(1-Plan1!$B$11)+C$1*Plan1!$E$16)-C$2-C$3)*C$4</f>
        <v>8221668.3438971322</v>
      </c>
      <c r="D202" s="55">
        <f>((Produção!D200*PreçoLivre!D202*(1-Plan1!$B$11)+D$1*Plan1!$E$16)-D$2-D$3)*D$4</f>
        <v>6478410.5192407258</v>
      </c>
      <c r="E202" s="55">
        <f>((Produção!E200*PreçoLivre!E202*(1-Plan1!$B$11)+E$1*Plan1!$E$16)-E$2-E$3)*E$4</f>
        <v>5766120.6192584625</v>
      </c>
      <c r="F202" s="55">
        <f>((Produção!F200*PreçoLivre!F202*(1-Plan1!$B$11)+F$1*Plan1!$E$16)-F$2-F$3)*F$4</f>
        <v>5470681.4822461549</v>
      </c>
      <c r="G202" s="55">
        <f>((Produção!G200*PreçoLivre!G202*(1-Plan1!$B$11)+G$1*Plan1!$E$16)-G$2-G$3)*G$4</f>
        <v>4792533.781482663</v>
      </c>
      <c r="H202" s="55">
        <f>((Produção!H200*PreçoLivre!H202*(1-Plan1!$B$11)+H$1*Plan1!$E$16)-H$2-H$3)*H$4</f>
        <v>4359023.86999531</v>
      </c>
      <c r="I202" s="55">
        <f>((Produção!I200*PreçoLivre!I202*(1-Plan1!$B$11)+I$1*Plan1!$E$16)-I$2-I$3)*I$4</f>
        <v>3895166.7980538676</v>
      </c>
      <c r="J202" s="55">
        <f>((Produção!J200*PreçoLivre!J202*(1-Plan1!$B$11)+J$1*Plan1!$E$16)-J$2-J$3)*J$4</f>
        <v>3716306.6198678012</v>
      </c>
      <c r="K202" s="55">
        <f>((Produção!K200*PreçoLivre!K202*(1-Plan1!$B$11)+K$1*Plan1!$E$16)-K$2-K$3)*K$4</f>
        <v>3146606.2161243199</v>
      </c>
      <c r="L202" s="55">
        <f>((Produção!L200*PreçoLivre!L202*(1-Plan1!$B$11)+L$1*Plan1!$E$16)-L$2-L$3)*L$4</f>
        <v>2801777.0304447385</v>
      </c>
      <c r="M202" s="55">
        <f>((Produção!M200*PreçoLivre!M202*(1-Plan1!$B$11)+M$1*Plan1!$E$16)-M$2-M$3)*M$4</f>
        <v>2693995.1695553157</v>
      </c>
      <c r="N202" s="55">
        <f>((Produção!N200*PreçoLivre!N202*(1-Plan1!$B$11)+N$1*Plan1!$E$16)-N$2-N$3)*N$4</f>
        <v>2672548.6081861937</v>
      </c>
      <c r="O202" s="55">
        <f>((Produção!O200*PreçoLivre!O202*(1-Plan1!$B$11)+O$1*Plan1!$E$16)-O$2-O$3)*O$4</f>
        <v>2459093.4849681072</v>
      </c>
      <c r="P202" s="55">
        <f>((Produção!P200*PreçoLivre!P202*(1-Plan1!$B$11)+P$1*Plan1!$E$16)-P$2-P$3)*P$4</f>
        <v>2241654.5192943704</v>
      </c>
      <c r="Q202" s="55">
        <f>((Produção!Q200*PreçoLivre!Q202*(1-Plan1!$B$11)+Q$1*Plan1!$E$16)-Q$2-Q$3)*Q$4</f>
        <v>1998655.0293408621</v>
      </c>
      <c r="R202" s="55">
        <f>((Produção!R200*PreçoLivre!R202*(1-Plan1!$B$11)+R$1*Plan1!$E$16)-R$2-R$3)*R$4</f>
        <v>1839500.2622782497</v>
      </c>
      <c r="S202" s="55">
        <f>((Produção!S200*PreçoLivre!S202*(1-Plan1!$B$11)+S$1*Plan1!$E$16)-S$2-S$3)*S$4</f>
        <v>1554366.8580627949</v>
      </c>
      <c r="T202" s="55">
        <f>((Produção!T200*PreçoLivre!T202*(1-Plan1!$B$11)+T$1*Plan1!$E$16)-T$2-T$3)*T$4</f>
        <v>1435259.257258324</v>
      </c>
      <c r="U202" s="55">
        <f>((Produção!U200*PreçoLivre!U202*(1-Plan1!$B$11)+U$1*Plan1!$E$16)-U$2-U$3)*U$4</f>
        <v>1186410.5612651282</v>
      </c>
      <c r="V202" s="55">
        <f>((Produção!V200*PreçoLivre!V202*(1-Plan1!$B$11)+V$1*Plan1!$E$16)-V$2-V$3)*V$4</f>
        <v>1014638.9692459427</v>
      </c>
      <c r="W202" s="55"/>
    </row>
    <row r="203" spans="1:23" x14ac:dyDescent="0.25">
      <c r="A203" s="55">
        <f t="shared" si="3"/>
        <v>82290877.093839198</v>
      </c>
      <c r="B203" s="56">
        <v>198</v>
      </c>
      <c r="C203" s="55">
        <f>((Produção!C201*PreçoLivre!C203*(1-Plan1!$B$11)+C$1*Plan1!$E$16)-C$2-C$3)*C$4</f>
        <v>7873578.0079477802</v>
      </c>
      <c r="D203" s="55">
        <f>((Produção!D201*PreçoLivre!D203*(1-Plan1!$B$11)+D$1*Plan1!$E$16)-D$2-D$3)*D$4</f>
        <v>7407409.1162107475</v>
      </c>
      <c r="E203" s="55">
        <f>((Produção!E201*PreçoLivre!E203*(1-Plan1!$B$11)+E$1*Plan1!$E$16)-E$2-E$3)*E$4</f>
        <v>6328856.0943958657</v>
      </c>
      <c r="F203" s="55">
        <f>((Produção!F201*PreçoLivre!F203*(1-Plan1!$B$11)+F$1*Plan1!$E$16)-F$2-F$3)*F$4</f>
        <v>5851043.4788777046</v>
      </c>
      <c r="G203" s="55">
        <f>((Produção!G201*PreçoLivre!G203*(1-Plan1!$B$11)+G$1*Plan1!$E$16)-G$2-G$3)*G$4</f>
        <v>5452100.4434042377</v>
      </c>
      <c r="H203" s="55">
        <f>((Produção!H201*PreçoLivre!H203*(1-Plan1!$B$11)+H$1*Plan1!$E$16)-H$2-H$3)*H$4</f>
        <v>5059167.4747426556</v>
      </c>
      <c r="I203" s="55">
        <f>((Produção!I201*PreçoLivre!I203*(1-Plan1!$B$11)+I$1*Plan1!$E$16)-I$2-I$3)*I$4</f>
        <v>5034922.2665951094</v>
      </c>
      <c r="J203" s="55">
        <f>((Produção!J201*PreçoLivre!J203*(1-Plan1!$B$11)+J$1*Plan1!$E$16)-J$2-J$3)*J$4</f>
        <v>4584351.3205910744</v>
      </c>
      <c r="K203" s="55">
        <f>((Produção!K201*PreçoLivre!K203*(1-Plan1!$B$11)+K$1*Plan1!$E$16)-K$2-K$3)*K$4</f>
        <v>4128788.0627387995</v>
      </c>
      <c r="L203" s="55">
        <f>((Produção!L201*PreçoLivre!L203*(1-Plan1!$B$11)+L$1*Plan1!$E$16)-L$2-L$3)*L$4</f>
        <v>3766493.012035077</v>
      </c>
      <c r="M203" s="55">
        <f>((Produção!M201*PreçoLivre!M203*(1-Plan1!$B$11)+M$1*Plan1!$E$16)-M$2-M$3)*M$4</f>
        <v>3667942.1890726504</v>
      </c>
      <c r="N203" s="55">
        <f>((Produção!N201*PreçoLivre!N203*(1-Plan1!$B$11)+N$1*Plan1!$E$16)-N$2-N$3)*N$4</f>
        <v>3363030.0587624265</v>
      </c>
      <c r="O203" s="55">
        <f>((Produção!O201*PreçoLivre!O203*(1-Plan1!$B$11)+O$1*Plan1!$E$16)-O$2-O$3)*O$4</f>
        <v>3380060.9302240596</v>
      </c>
      <c r="P203" s="55">
        <f>((Produção!P201*PreçoLivre!P203*(1-Plan1!$B$11)+P$1*Plan1!$E$16)-P$2-P$3)*P$4</f>
        <v>3220881.5972615858</v>
      </c>
      <c r="Q203" s="55">
        <f>((Produção!Q201*PreçoLivre!Q203*(1-Plan1!$B$11)+Q$1*Plan1!$E$16)-Q$2-Q$3)*Q$4</f>
        <v>2960872.7962219985</v>
      </c>
      <c r="R203" s="55">
        <f>((Produção!R201*PreçoLivre!R203*(1-Plan1!$B$11)+R$1*Plan1!$E$16)-R$2-R$3)*R$4</f>
        <v>2688026.0978695471</v>
      </c>
      <c r="S203" s="55">
        <f>((Produção!S201*PreçoLivre!S203*(1-Plan1!$B$11)+S$1*Plan1!$E$16)-S$2-S$3)*S$4</f>
        <v>2262867.8975195885</v>
      </c>
      <c r="T203" s="55">
        <f>((Produção!T201*PreçoLivre!T203*(1-Plan1!$B$11)+T$1*Plan1!$E$16)-T$2-T$3)*T$4</f>
        <v>2031991.6002605299</v>
      </c>
      <c r="U203" s="55">
        <f>((Produção!U201*PreçoLivre!U203*(1-Plan1!$B$11)+U$1*Plan1!$E$16)-U$2-U$3)*U$4</f>
        <v>1670194.3679885296</v>
      </c>
      <c r="V203" s="55">
        <f>((Produção!V201*PreçoLivre!V203*(1-Plan1!$B$11)+V$1*Plan1!$E$16)-V$2-V$3)*V$4</f>
        <v>1558300.281119229</v>
      </c>
      <c r="W203" s="55"/>
    </row>
    <row r="204" spans="1:23" x14ac:dyDescent="0.25">
      <c r="A204" s="55">
        <f t="shared" si="3"/>
        <v>81405117.089746207</v>
      </c>
      <c r="B204" s="56">
        <v>199</v>
      </c>
      <c r="C204" s="55">
        <f>((Produção!C202*PreçoLivre!C204*(1-Plan1!$B$11)+C$1*Plan1!$E$16)-C$2-C$3)*C$4</f>
        <v>8892338.3502824083</v>
      </c>
      <c r="D204" s="55">
        <f>((Produção!D202*PreçoLivre!D204*(1-Plan1!$B$11)+D$1*Plan1!$E$16)-D$2-D$3)*D$4</f>
        <v>8027845.8333544796</v>
      </c>
      <c r="E204" s="55">
        <f>((Produção!E202*PreçoLivre!E204*(1-Plan1!$B$11)+E$1*Plan1!$E$16)-E$2-E$3)*E$4</f>
        <v>7337912.1111466493</v>
      </c>
      <c r="F204" s="55">
        <f>((Produção!F202*PreçoLivre!F204*(1-Plan1!$B$11)+F$1*Plan1!$E$16)-F$2-F$3)*F$4</f>
        <v>7053875.4003299875</v>
      </c>
      <c r="G204" s="55">
        <f>((Produção!G202*PreçoLivre!G204*(1-Plan1!$B$11)+G$1*Plan1!$E$16)-G$2-G$3)*G$4</f>
        <v>6450638.7430057423</v>
      </c>
      <c r="H204" s="55">
        <f>((Produção!H202*PreçoLivre!H204*(1-Plan1!$B$11)+H$1*Plan1!$E$16)-H$2-H$3)*H$4</f>
        <v>6050719.8524640733</v>
      </c>
      <c r="I204" s="55">
        <f>((Produção!I202*PreçoLivre!I204*(1-Plan1!$B$11)+I$1*Plan1!$E$16)-I$2-I$3)*I$4</f>
        <v>5631559.39974993</v>
      </c>
      <c r="J204" s="55">
        <f>((Produção!J202*PreçoLivre!J204*(1-Plan1!$B$11)+J$1*Plan1!$E$16)-J$2-J$3)*J$4</f>
        <v>5142625.8607440665</v>
      </c>
      <c r="K204" s="55">
        <f>((Produção!K202*PreçoLivre!K204*(1-Plan1!$B$11)+K$1*Plan1!$E$16)-K$2-K$3)*K$4</f>
        <v>4216276.077649611</v>
      </c>
      <c r="L204" s="55">
        <f>((Produção!L202*PreçoLivre!L204*(1-Plan1!$B$11)+L$1*Plan1!$E$16)-L$2-L$3)*L$4</f>
        <v>3784548.5731140226</v>
      </c>
      <c r="M204" s="55">
        <f>((Produção!M202*PreçoLivre!M204*(1-Plan1!$B$11)+M$1*Plan1!$E$16)-M$2-M$3)*M$4</f>
        <v>3311860.3285310101</v>
      </c>
      <c r="N204" s="55">
        <f>((Produção!N202*PreçoLivre!N204*(1-Plan1!$B$11)+N$1*Plan1!$E$16)-N$2-N$3)*N$4</f>
        <v>2769133.8222516072</v>
      </c>
      <c r="O204" s="55">
        <f>((Produção!O202*PreçoLivre!O204*(1-Plan1!$B$11)+O$1*Plan1!$E$16)-O$2-O$3)*O$4</f>
        <v>2322356.5533720306</v>
      </c>
      <c r="P204" s="55">
        <f>((Produção!P202*PreçoLivre!P204*(1-Plan1!$B$11)+P$1*Plan1!$E$16)-P$2-P$3)*P$4</f>
        <v>2047315.6071447234</v>
      </c>
      <c r="Q204" s="55">
        <f>((Produção!Q202*PreçoLivre!Q204*(1-Plan1!$B$11)+Q$1*Plan1!$E$16)-Q$2-Q$3)*Q$4</f>
        <v>1812525.8575858225</v>
      </c>
      <c r="R204" s="55">
        <f>((Produção!R202*PreçoLivre!R204*(1-Plan1!$B$11)+R$1*Plan1!$E$16)-R$2-R$3)*R$4</f>
        <v>1672533.0592227574</v>
      </c>
      <c r="S204" s="55">
        <f>((Produção!S202*PreçoLivre!S204*(1-Plan1!$B$11)+S$1*Plan1!$E$16)-S$2-S$3)*S$4</f>
        <v>1418128.8966616711</v>
      </c>
      <c r="T204" s="55">
        <f>((Produção!T202*PreçoLivre!T204*(1-Plan1!$B$11)+T$1*Plan1!$E$16)-T$2-T$3)*T$4</f>
        <v>1293500.4529734545</v>
      </c>
      <c r="U204" s="55">
        <f>((Produção!U202*PreçoLivre!U204*(1-Plan1!$B$11)+U$1*Plan1!$E$16)-U$2-U$3)*U$4</f>
        <v>1133922.6561237057</v>
      </c>
      <c r="V204" s="55">
        <f>((Produção!V202*PreçoLivre!V204*(1-Plan1!$B$11)+V$1*Plan1!$E$16)-V$2-V$3)*V$4</f>
        <v>1035499.6540384627</v>
      </c>
      <c r="W204" s="55"/>
    </row>
    <row r="205" spans="1:23" x14ac:dyDescent="0.25">
      <c r="A205" s="55">
        <f t="shared" si="3"/>
        <v>76490494.724471226</v>
      </c>
      <c r="B205" s="56">
        <v>200</v>
      </c>
      <c r="C205" s="55">
        <f>((Produção!C203*PreçoLivre!C205*(1-Plan1!$B$11)+C$1*Plan1!$E$16)-C$2-C$3)*C$4</f>
        <v>8761360.8430109359</v>
      </c>
      <c r="D205" s="55">
        <f>((Produção!D203*PreçoLivre!D205*(1-Plan1!$B$11)+D$1*Plan1!$E$16)-D$2-D$3)*D$4</f>
        <v>7930822.4631280992</v>
      </c>
      <c r="E205" s="55">
        <f>((Produção!E203*PreçoLivre!E205*(1-Plan1!$B$11)+E$1*Plan1!$E$16)-E$2-E$3)*E$4</f>
        <v>7590818.6232213164</v>
      </c>
      <c r="F205" s="55">
        <f>((Produção!F203*PreçoLivre!F205*(1-Plan1!$B$11)+F$1*Plan1!$E$16)-F$2-F$3)*F$4</f>
        <v>6136938.8447921174</v>
      </c>
      <c r="G205" s="55">
        <f>((Produção!G203*PreçoLivre!G205*(1-Plan1!$B$11)+G$1*Plan1!$E$16)-G$2-G$3)*G$4</f>
        <v>5715707.7213025978</v>
      </c>
      <c r="H205" s="55">
        <f>((Produção!H203*PreçoLivre!H205*(1-Plan1!$B$11)+H$1*Plan1!$E$16)-H$2-H$3)*H$4</f>
        <v>5153577.0500132227</v>
      </c>
      <c r="I205" s="55">
        <f>((Produção!I203*PreçoLivre!I205*(1-Plan1!$B$11)+I$1*Plan1!$E$16)-I$2-I$3)*I$4</f>
        <v>4359140.9053201135</v>
      </c>
      <c r="J205" s="55">
        <f>((Produção!J203*PreçoLivre!J205*(1-Plan1!$B$11)+J$1*Plan1!$E$16)-J$2-J$3)*J$4</f>
        <v>4122582.2990809851</v>
      </c>
      <c r="K205" s="55">
        <f>((Produção!K203*PreçoLivre!K205*(1-Plan1!$B$11)+K$1*Plan1!$E$16)-K$2-K$3)*K$4</f>
        <v>4017690.5875582304</v>
      </c>
      <c r="L205" s="55">
        <f>((Produção!L203*PreçoLivre!L205*(1-Plan1!$B$11)+L$1*Plan1!$E$16)-L$2-L$3)*L$4</f>
        <v>3681930.325423222</v>
      </c>
      <c r="M205" s="55">
        <f>((Produção!M203*PreçoLivre!M205*(1-Plan1!$B$11)+M$1*Plan1!$E$16)-M$2-M$3)*M$4</f>
        <v>3118775.9073216193</v>
      </c>
      <c r="N205" s="55">
        <f>((Produção!N203*PreçoLivre!N205*(1-Plan1!$B$11)+N$1*Plan1!$E$16)-N$2-N$3)*N$4</f>
        <v>2673869.9496152094</v>
      </c>
      <c r="O205" s="55">
        <f>((Produção!O203*PreçoLivre!O205*(1-Plan1!$B$11)+O$1*Plan1!$E$16)-O$2-O$3)*O$4</f>
        <v>2422840.9638755373</v>
      </c>
      <c r="P205" s="55">
        <f>((Produção!P203*PreçoLivre!P205*(1-Plan1!$B$11)+P$1*Plan1!$E$16)-P$2-P$3)*P$4</f>
        <v>1907795.4433628172</v>
      </c>
      <c r="Q205" s="55">
        <f>((Produção!Q203*PreçoLivre!Q205*(1-Plan1!$B$11)+Q$1*Plan1!$E$16)-Q$2-Q$3)*Q$4</f>
        <v>1757343.567927815</v>
      </c>
      <c r="R205" s="55">
        <f>((Produção!R203*PreçoLivre!R205*(1-Plan1!$B$11)+R$1*Plan1!$E$16)-R$2-R$3)*R$4</f>
        <v>1617129.2247262928</v>
      </c>
      <c r="S205" s="55">
        <f>((Produção!S203*PreçoLivre!S205*(1-Plan1!$B$11)+S$1*Plan1!$E$16)-S$2-S$3)*S$4</f>
        <v>1614981.0771560329</v>
      </c>
      <c r="T205" s="55">
        <f>((Produção!T203*PreçoLivre!T205*(1-Plan1!$B$11)+T$1*Plan1!$E$16)-T$2-T$3)*T$4</f>
        <v>1470056.8764619711</v>
      </c>
      <c r="U205" s="55">
        <f>((Produção!U203*PreçoLivre!U205*(1-Plan1!$B$11)+U$1*Plan1!$E$16)-U$2-U$3)*U$4</f>
        <v>1299855.9092188331</v>
      </c>
      <c r="V205" s="55">
        <f>((Produção!V203*PreçoLivre!V205*(1-Plan1!$B$11)+V$1*Plan1!$E$16)-V$2-V$3)*V$4</f>
        <v>1137276.1419542511</v>
      </c>
      <c r="W205" s="55"/>
    </row>
    <row r="206" spans="1:23" x14ac:dyDescent="0.25">
      <c r="A206" s="55">
        <f t="shared" si="3"/>
        <v>76918098.819366351</v>
      </c>
      <c r="B206" s="56">
        <v>201</v>
      </c>
      <c r="C206" s="55">
        <f>((Produção!C204*PreçoLivre!C206*(1-Plan1!$B$11)+C$1*Plan1!$E$16)-C$2-C$3)*C$4</f>
        <v>8977460.4334282018</v>
      </c>
      <c r="D206" s="55">
        <f>((Produção!D204*PreçoLivre!D206*(1-Plan1!$B$11)+D$1*Plan1!$E$16)-D$2-D$3)*D$4</f>
        <v>8073119.4271644671</v>
      </c>
      <c r="E206" s="55">
        <f>((Produção!E204*PreçoLivre!E206*(1-Plan1!$B$11)+E$1*Plan1!$E$16)-E$2-E$3)*E$4</f>
        <v>6975816.0124577405</v>
      </c>
      <c r="F206" s="55">
        <f>((Produção!F204*PreçoLivre!F206*(1-Plan1!$B$11)+F$1*Plan1!$E$16)-F$2-F$3)*F$4</f>
        <v>6143951.6788751399</v>
      </c>
      <c r="G206" s="55">
        <f>((Produção!G204*PreçoLivre!G206*(1-Plan1!$B$11)+G$1*Plan1!$E$16)-G$2-G$3)*G$4</f>
        <v>6158115.9583031815</v>
      </c>
      <c r="H206" s="55">
        <f>((Produção!H204*PreçoLivre!H206*(1-Plan1!$B$11)+H$1*Plan1!$E$16)-H$2-H$3)*H$4</f>
        <v>5564269.9414531728</v>
      </c>
      <c r="I206" s="55">
        <f>((Produção!I204*PreçoLivre!I206*(1-Plan1!$B$11)+I$1*Plan1!$E$16)-I$2-I$3)*I$4</f>
        <v>5143485.4351465041</v>
      </c>
      <c r="J206" s="55">
        <f>((Produção!J204*PreçoLivre!J206*(1-Plan1!$B$11)+J$1*Plan1!$E$16)-J$2-J$3)*J$4</f>
        <v>4074901.2692941288</v>
      </c>
      <c r="K206" s="55">
        <f>((Produção!K204*PreçoLivre!K206*(1-Plan1!$B$11)+K$1*Plan1!$E$16)-K$2-K$3)*K$4</f>
        <v>3846492.1100101182</v>
      </c>
      <c r="L206" s="55">
        <f>((Produção!L204*PreçoLivre!L206*(1-Plan1!$B$11)+L$1*Plan1!$E$16)-L$2-L$3)*L$4</f>
        <v>3532302.0324526108</v>
      </c>
      <c r="M206" s="55">
        <f>((Produção!M204*PreçoLivre!M206*(1-Plan1!$B$11)+M$1*Plan1!$E$16)-M$2-M$3)*M$4</f>
        <v>3050553.1680621388</v>
      </c>
      <c r="N206" s="55">
        <f>((Produção!N204*PreçoLivre!N206*(1-Plan1!$B$11)+N$1*Plan1!$E$16)-N$2-N$3)*N$4</f>
        <v>2755187.0154221458</v>
      </c>
      <c r="O206" s="55">
        <f>((Produção!O204*PreçoLivre!O206*(1-Plan1!$B$11)+O$1*Plan1!$E$16)-O$2-O$3)*O$4</f>
        <v>2429987.3110870966</v>
      </c>
      <c r="P206" s="55">
        <f>((Produção!P204*PreçoLivre!P206*(1-Plan1!$B$11)+P$1*Plan1!$E$16)-P$2-P$3)*P$4</f>
        <v>2074709.4481318779</v>
      </c>
      <c r="Q206" s="55">
        <f>((Produção!Q204*PreçoLivre!Q206*(1-Plan1!$B$11)+Q$1*Plan1!$E$16)-Q$2-Q$3)*Q$4</f>
        <v>1795112.2931068852</v>
      </c>
      <c r="R206" s="55">
        <f>((Produção!R204*PreçoLivre!R206*(1-Plan1!$B$11)+R$1*Plan1!$E$16)-R$2-R$3)*R$4</f>
        <v>1515040.4181143441</v>
      </c>
      <c r="S206" s="55">
        <f>((Produção!S204*PreçoLivre!S206*(1-Plan1!$B$11)+S$1*Plan1!$E$16)-S$2-S$3)*S$4</f>
        <v>1470846.1376003858</v>
      </c>
      <c r="T206" s="55">
        <f>((Produção!T204*PreçoLivre!T206*(1-Plan1!$B$11)+T$1*Plan1!$E$16)-T$2-T$3)*T$4</f>
        <v>1295623.2690074584</v>
      </c>
      <c r="U206" s="55">
        <f>((Produção!U204*PreçoLivre!U206*(1-Plan1!$B$11)+U$1*Plan1!$E$16)-U$2-U$3)*U$4</f>
        <v>1110165.1335367449</v>
      </c>
      <c r="V206" s="55">
        <f>((Produção!V204*PreçoLivre!V206*(1-Plan1!$B$11)+V$1*Plan1!$E$16)-V$2-V$3)*V$4</f>
        <v>930960.32671200763</v>
      </c>
      <c r="W206" s="55"/>
    </row>
    <row r="207" spans="1:23" x14ac:dyDescent="0.25">
      <c r="A207" s="55">
        <f t="shared" si="3"/>
        <v>82447322.051527202</v>
      </c>
      <c r="B207" s="56">
        <v>202</v>
      </c>
      <c r="C207" s="55">
        <f>((Produção!C205*PreçoLivre!C207*(1-Plan1!$B$11)+C$1*Plan1!$E$16)-C$2-C$3)*C$4</f>
        <v>8267821.0937448684</v>
      </c>
      <c r="D207" s="55">
        <f>((Produção!D205*PreçoLivre!D207*(1-Plan1!$B$11)+D$1*Plan1!$E$16)-D$2-D$3)*D$4</f>
        <v>6906979.3195666578</v>
      </c>
      <c r="E207" s="55">
        <f>((Produção!E205*PreçoLivre!E207*(1-Plan1!$B$11)+E$1*Plan1!$E$16)-E$2-E$3)*E$4</f>
        <v>6411463.367705795</v>
      </c>
      <c r="F207" s="55">
        <f>((Produção!F205*PreçoLivre!F207*(1-Plan1!$B$11)+F$1*Plan1!$E$16)-F$2-F$3)*F$4</f>
        <v>6105435.9990808293</v>
      </c>
      <c r="G207" s="55">
        <f>((Produção!G205*PreçoLivre!G207*(1-Plan1!$B$11)+G$1*Plan1!$E$16)-G$2-G$3)*G$4</f>
        <v>5482437.0255594915</v>
      </c>
      <c r="H207" s="55">
        <f>((Produção!H205*PreçoLivre!H207*(1-Plan1!$B$11)+H$1*Plan1!$E$16)-H$2-H$3)*H$4</f>
        <v>5260155.5700863572</v>
      </c>
      <c r="I207" s="55">
        <f>((Produção!I205*PreçoLivre!I207*(1-Plan1!$B$11)+I$1*Plan1!$E$16)-I$2-I$3)*I$4</f>
        <v>5240707.1116635529</v>
      </c>
      <c r="J207" s="55">
        <f>((Produção!J205*PreçoLivre!J207*(1-Plan1!$B$11)+J$1*Plan1!$E$16)-J$2-J$3)*J$4</f>
        <v>5226052.6466149883</v>
      </c>
      <c r="K207" s="55">
        <f>((Produção!K205*PreçoLivre!K207*(1-Plan1!$B$11)+K$1*Plan1!$E$16)-K$2-K$3)*K$4</f>
        <v>4456320.8656119844</v>
      </c>
      <c r="L207" s="55">
        <f>((Produção!L205*PreçoLivre!L207*(1-Plan1!$B$11)+L$1*Plan1!$E$16)-L$2-L$3)*L$4</f>
        <v>4195391.9443377964</v>
      </c>
      <c r="M207" s="55">
        <f>((Produção!M205*PreçoLivre!M207*(1-Plan1!$B$11)+M$1*Plan1!$E$16)-M$2-M$3)*M$4</f>
        <v>3887812.5303020473</v>
      </c>
      <c r="N207" s="55">
        <f>((Produção!N205*PreçoLivre!N207*(1-Plan1!$B$11)+N$1*Plan1!$E$16)-N$2-N$3)*N$4</f>
        <v>3135734.1861145706</v>
      </c>
      <c r="O207" s="55">
        <f>((Produção!O205*PreçoLivre!O207*(1-Plan1!$B$11)+O$1*Plan1!$E$16)-O$2-O$3)*O$4</f>
        <v>2824660.4024490993</v>
      </c>
      <c r="P207" s="55">
        <f>((Produção!P205*PreçoLivre!P207*(1-Plan1!$B$11)+P$1*Plan1!$E$16)-P$2-P$3)*P$4</f>
        <v>2709892.8470239765</v>
      </c>
      <c r="Q207" s="55">
        <f>((Produção!Q205*PreçoLivre!Q207*(1-Plan1!$B$11)+Q$1*Plan1!$E$16)-Q$2-Q$3)*Q$4</f>
        <v>2491376.7802843368</v>
      </c>
      <c r="R207" s="55">
        <f>((Produção!R205*PreçoLivre!R207*(1-Plan1!$B$11)+R$1*Plan1!$E$16)-R$2-R$3)*R$4</f>
        <v>2448710.5190489134</v>
      </c>
      <c r="S207" s="55">
        <f>((Produção!S205*PreçoLivre!S207*(1-Plan1!$B$11)+S$1*Plan1!$E$16)-S$2-S$3)*S$4</f>
        <v>2181838.7748576887</v>
      </c>
      <c r="T207" s="55">
        <f>((Produção!T205*PreçoLivre!T207*(1-Plan1!$B$11)+T$1*Plan1!$E$16)-T$2-T$3)*T$4</f>
        <v>1918136.8400305973</v>
      </c>
      <c r="U207" s="55">
        <f>((Produção!U205*PreçoLivre!U207*(1-Plan1!$B$11)+U$1*Plan1!$E$16)-U$2-U$3)*U$4</f>
        <v>1753695.6483206088</v>
      </c>
      <c r="V207" s="55">
        <f>((Produção!V205*PreçoLivre!V207*(1-Plan1!$B$11)+V$1*Plan1!$E$16)-V$2-V$3)*V$4</f>
        <v>1542698.5791230497</v>
      </c>
      <c r="W207" s="55"/>
    </row>
    <row r="208" spans="1:23" x14ac:dyDescent="0.25">
      <c r="A208" s="55">
        <f t="shared" si="3"/>
        <v>71598969.730128065</v>
      </c>
      <c r="B208" s="56">
        <v>203</v>
      </c>
      <c r="C208" s="55">
        <f>((Produção!C206*PreçoLivre!C208*(1-Plan1!$B$11)+C$1*Plan1!$E$16)-C$2-C$3)*C$4</f>
        <v>8570455.7851765994</v>
      </c>
      <c r="D208" s="55">
        <f>((Produção!D206*PreçoLivre!D208*(1-Plan1!$B$11)+D$1*Plan1!$E$16)-D$2-D$3)*D$4</f>
        <v>7222145.9780405471</v>
      </c>
      <c r="E208" s="55">
        <f>((Produção!E206*PreçoLivre!E208*(1-Plan1!$B$11)+E$1*Plan1!$E$16)-E$2-E$3)*E$4</f>
        <v>6688867.3652715739</v>
      </c>
      <c r="F208" s="55">
        <f>((Produção!F206*PreçoLivre!F208*(1-Plan1!$B$11)+F$1*Plan1!$E$16)-F$2-F$3)*F$4</f>
        <v>5865832.6194794467</v>
      </c>
      <c r="G208" s="55">
        <f>((Produção!G206*PreçoLivre!G208*(1-Plan1!$B$11)+G$1*Plan1!$E$16)-G$2-G$3)*G$4</f>
        <v>5581532.4565093657</v>
      </c>
      <c r="H208" s="55">
        <f>((Produção!H206*PreçoLivre!H208*(1-Plan1!$B$11)+H$1*Plan1!$E$16)-H$2-H$3)*H$4</f>
        <v>4888636.4130385993</v>
      </c>
      <c r="I208" s="55">
        <f>((Produção!I206*PreçoLivre!I208*(1-Plan1!$B$11)+I$1*Plan1!$E$16)-I$2-I$3)*I$4</f>
        <v>5135110.5925810421</v>
      </c>
      <c r="J208" s="55">
        <f>((Produção!J206*PreçoLivre!J208*(1-Plan1!$B$11)+J$1*Plan1!$E$16)-J$2-J$3)*J$4</f>
        <v>4380945.6830822974</v>
      </c>
      <c r="K208" s="55">
        <f>((Produção!K206*PreçoLivre!K208*(1-Plan1!$B$11)+K$1*Plan1!$E$16)-K$2-K$3)*K$4</f>
        <v>3646297.5934987962</v>
      </c>
      <c r="L208" s="55">
        <f>((Produção!L206*PreçoLivre!L208*(1-Plan1!$B$11)+L$1*Plan1!$E$16)-L$2-L$3)*L$4</f>
        <v>2972639.7573406589</v>
      </c>
      <c r="M208" s="55">
        <f>((Produção!M206*PreçoLivre!M208*(1-Plan1!$B$11)+M$1*Plan1!$E$16)-M$2-M$3)*M$4</f>
        <v>2679611.5737777026</v>
      </c>
      <c r="N208" s="55">
        <f>((Produção!N206*PreçoLivre!N208*(1-Plan1!$B$11)+N$1*Plan1!$E$16)-N$2-N$3)*N$4</f>
        <v>2586808.538216616</v>
      </c>
      <c r="O208" s="55">
        <f>((Produção!O206*PreçoLivre!O208*(1-Plan1!$B$11)+O$1*Plan1!$E$16)-O$2-O$3)*O$4</f>
        <v>2238656.1783774584</v>
      </c>
      <c r="P208" s="55">
        <f>((Produção!P206*PreçoLivre!P208*(1-Plan1!$B$11)+P$1*Plan1!$E$16)-P$2-P$3)*P$4</f>
        <v>1852211.1637710617</v>
      </c>
      <c r="Q208" s="55">
        <f>((Produção!Q206*PreçoLivre!Q208*(1-Plan1!$B$11)+Q$1*Plan1!$E$16)-Q$2-Q$3)*Q$4</f>
        <v>1763289.5670011733</v>
      </c>
      <c r="R208" s="55">
        <f>((Produção!R206*PreçoLivre!R208*(1-Plan1!$B$11)+R$1*Plan1!$E$16)-R$2-R$3)*R$4</f>
        <v>1474307.075361762</v>
      </c>
      <c r="S208" s="55">
        <f>((Produção!S206*PreçoLivre!S208*(1-Plan1!$B$11)+S$1*Plan1!$E$16)-S$2-S$3)*S$4</f>
        <v>1228576.126748939</v>
      </c>
      <c r="T208" s="55">
        <f>((Produção!T206*PreçoLivre!T208*(1-Plan1!$B$11)+T$1*Plan1!$E$16)-T$2-T$3)*T$4</f>
        <v>1004206.1376204657</v>
      </c>
      <c r="U208" s="55">
        <f>((Produção!U206*PreçoLivre!U208*(1-Plan1!$B$11)+U$1*Plan1!$E$16)-U$2-U$3)*U$4</f>
        <v>917666.58445181767</v>
      </c>
      <c r="V208" s="55">
        <f>((Produção!V206*PreçoLivre!V208*(1-Plan1!$B$11)+V$1*Plan1!$E$16)-V$2-V$3)*V$4</f>
        <v>901172.54078213661</v>
      </c>
      <c r="W208" s="55"/>
    </row>
    <row r="209" spans="1:23" x14ac:dyDescent="0.25">
      <c r="A209" s="55">
        <f t="shared" si="3"/>
        <v>70160336.53428933</v>
      </c>
      <c r="B209" s="56">
        <v>204</v>
      </c>
      <c r="C209" s="55">
        <f>((Produção!C207*PreçoLivre!C209*(1-Plan1!$B$11)+C$1*Plan1!$E$16)-C$2-C$3)*C$4</f>
        <v>7859245.7901595533</v>
      </c>
      <c r="D209" s="55">
        <f>((Produção!D207*PreçoLivre!D209*(1-Plan1!$B$11)+D$1*Plan1!$E$16)-D$2-D$3)*D$4</f>
        <v>6982718.0002570692</v>
      </c>
      <c r="E209" s="55">
        <f>((Produção!E207*PreçoLivre!E209*(1-Plan1!$B$11)+E$1*Plan1!$E$16)-E$2-E$3)*E$4</f>
        <v>6709690.0281606046</v>
      </c>
      <c r="F209" s="55">
        <f>((Produção!F207*PreçoLivre!F209*(1-Plan1!$B$11)+F$1*Plan1!$E$16)-F$2-F$3)*F$4</f>
        <v>5832922.3378262911</v>
      </c>
      <c r="G209" s="55">
        <f>((Produção!G207*PreçoLivre!G209*(1-Plan1!$B$11)+G$1*Plan1!$E$16)-G$2-G$3)*G$4</f>
        <v>5492345.8438813994</v>
      </c>
      <c r="H209" s="55">
        <f>((Produção!H207*PreçoLivre!H209*(1-Plan1!$B$11)+H$1*Plan1!$E$16)-H$2-H$3)*H$4</f>
        <v>4649487.6270725373</v>
      </c>
      <c r="I209" s="55">
        <f>((Produção!I207*PreçoLivre!I209*(1-Plan1!$B$11)+I$1*Plan1!$E$16)-I$2-I$3)*I$4</f>
        <v>4552896.4680047054</v>
      </c>
      <c r="J209" s="55">
        <f>((Produção!J207*PreçoLivre!J209*(1-Plan1!$B$11)+J$1*Plan1!$E$16)-J$2-J$3)*J$4</f>
        <v>4117218.6690678713</v>
      </c>
      <c r="K209" s="55">
        <f>((Produção!K207*PreçoLivre!K209*(1-Plan1!$B$11)+K$1*Plan1!$E$16)-K$2-K$3)*K$4</f>
        <v>3517444.4897300056</v>
      </c>
      <c r="L209" s="55">
        <f>((Produção!L207*PreçoLivre!L209*(1-Plan1!$B$11)+L$1*Plan1!$E$16)-L$2-L$3)*L$4</f>
        <v>3247165.5206258814</v>
      </c>
      <c r="M209" s="55">
        <f>((Produção!M207*PreçoLivre!M209*(1-Plan1!$B$11)+M$1*Plan1!$E$16)-M$2-M$3)*M$4</f>
        <v>3017648.2114769593</v>
      </c>
      <c r="N209" s="55">
        <f>((Produção!N207*PreçoLivre!N209*(1-Plan1!$B$11)+N$1*Plan1!$E$16)-N$2-N$3)*N$4</f>
        <v>2414190.5548742223</v>
      </c>
      <c r="O209" s="55">
        <f>((Produção!O207*PreçoLivre!O209*(1-Plan1!$B$11)+O$1*Plan1!$E$16)-O$2-O$3)*O$4</f>
        <v>2108259.4389083418</v>
      </c>
      <c r="P209" s="55">
        <f>((Produção!P207*PreçoLivre!P209*(1-Plan1!$B$11)+P$1*Plan1!$E$16)-P$2-P$3)*P$4</f>
        <v>1779593.6734678363</v>
      </c>
      <c r="Q209" s="55">
        <f>((Produção!Q207*PreçoLivre!Q209*(1-Plan1!$B$11)+Q$1*Plan1!$E$16)-Q$2-Q$3)*Q$4</f>
        <v>1538001.1243696047</v>
      </c>
      <c r="R209" s="55">
        <f>((Produção!R207*PreçoLivre!R209*(1-Plan1!$B$11)+R$1*Plan1!$E$16)-R$2-R$3)*R$4</f>
        <v>1482457.0667203201</v>
      </c>
      <c r="S209" s="55">
        <f>((Produção!S207*PreçoLivre!S209*(1-Plan1!$B$11)+S$1*Plan1!$E$16)-S$2-S$3)*S$4</f>
        <v>1289602.0489407729</v>
      </c>
      <c r="T209" s="55">
        <f>((Produção!T207*PreçoLivre!T209*(1-Plan1!$B$11)+T$1*Plan1!$E$16)-T$2-T$3)*T$4</f>
        <v>1265735.8283235813</v>
      </c>
      <c r="U209" s="55">
        <f>((Produção!U207*PreçoLivre!U209*(1-Plan1!$B$11)+U$1*Plan1!$E$16)-U$2-U$3)*U$4</f>
        <v>1244989.2199493942</v>
      </c>
      <c r="V209" s="55">
        <f>((Produção!V207*PreçoLivre!V209*(1-Plan1!$B$11)+V$1*Plan1!$E$16)-V$2-V$3)*V$4</f>
        <v>1058724.5924723728</v>
      </c>
      <c r="W209" s="55"/>
    </row>
    <row r="210" spans="1:23" x14ac:dyDescent="0.25">
      <c r="A210" s="55">
        <f t="shared" si="3"/>
        <v>76436529.417216137</v>
      </c>
      <c r="B210" s="56">
        <v>205</v>
      </c>
      <c r="C210" s="55">
        <f>((Produção!C208*PreçoLivre!C210*(1-Plan1!$B$11)+C$1*Plan1!$E$16)-C$2-C$3)*C$4</f>
        <v>8527771.963331284</v>
      </c>
      <c r="D210" s="55">
        <f>((Produção!D208*PreçoLivre!D210*(1-Plan1!$B$11)+D$1*Plan1!$E$16)-D$2-D$3)*D$4</f>
        <v>7847796.5674575409</v>
      </c>
      <c r="E210" s="55">
        <f>((Produção!E208*PreçoLivre!E210*(1-Plan1!$B$11)+E$1*Plan1!$E$16)-E$2-E$3)*E$4</f>
        <v>7211947.5984307285</v>
      </c>
      <c r="F210" s="55">
        <f>((Produção!F208*PreçoLivre!F210*(1-Plan1!$B$11)+F$1*Plan1!$E$16)-F$2-F$3)*F$4</f>
        <v>6057775.3373976406</v>
      </c>
      <c r="G210" s="55">
        <f>((Produção!G208*PreçoLivre!G210*(1-Plan1!$B$11)+G$1*Plan1!$E$16)-G$2-G$3)*G$4</f>
        <v>5019685.5057550706</v>
      </c>
      <c r="H210" s="55">
        <f>((Produção!H208*PreçoLivre!H210*(1-Plan1!$B$11)+H$1*Plan1!$E$16)-H$2-H$3)*H$4</f>
        <v>4778518.2859181007</v>
      </c>
      <c r="I210" s="55">
        <f>((Produção!I208*PreçoLivre!I210*(1-Plan1!$B$11)+I$1*Plan1!$E$16)-I$2-I$3)*I$4</f>
        <v>4457254.8282652376</v>
      </c>
      <c r="J210" s="55">
        <f>((Produção!J208*PreçoLivre!J210*(1-Plan1!$B$11)+J$1*Plan1!$E$16)-J$2-J$3)*J$4</f>
        <v>4263677.0413464792</v>
      </c>
      <c r="K210" s="55">
        <f>((Produção!K208*PreçoLivre!K210*(1-Plan1!$B$11)+K$1*Plan1!$E$16)-K$2-K$3)*K$4</f>
        <v>3877463.4899990172</v>
      </c>
      <c r="L210" s="55">
        <f>((Produção!L208*PreçoLivre!L210*(1-Plan1!$B$11)+L$1*Plan1!$E$16)-L$2-L$3)*L$4</f>
        <v>3378972.8496751022</v>
      </c>
      <c r="M210" s="55">
        <f>((Produção!M208*PreçoLivre!M210*(1-Plan1!$B$11)+M$1*Plan1!$E$16)-M$2-M$3)*M$4</f>
        <v>3012575.7799955127</v>
      </c>
      <c r="N210" s="55">
        <f>((Produção!N208*PreçoLivre!N210*(1-Plan1!$B$11)+N$1*Plan1!$E$16)-N$2-N$3)*N$4</f>
        <v>2831863.0178078827</v>
      </c>
      <c r="O210" s="55">
        <f>((Produção!O208*PreçoLivre!O210*(1-Plan1!$B$11)+O$1*Plan1!$E$16)-O$2-O$3)*O$4</f>
        <v>2433436.5907845278</v>
      </c>
      <c r="P210" s="55">
        <f>((Produção!P208*PreçoLivre!P210*(1-Plan1!$B$11)+P$1*Plan1!$E$16)-P$2-P$3)*P$4</f>
        <v>2360483.6853913311</v>
      </c>
      <c r="Q210" s="55">
        <f>((Produção!Q208*PreçoLivre!Q210*(1-Plan1!$B$11)+Q$1*Plan1!$E$16)-Q$2-Q$3)*Q$4</f>
        <v>2279223.6626725895</v>
      </c>
      <c r="R210" s="55">
        <f>((Produção!R208*PreçoLivre!R210*(1-Plan1!$B$11)+R$1*Plan1!$E$16)-R$2-R$3)*R$4</f>
        <v>2095594.097888964</v>
      </c>
      <c r="S210" s="55">
        <f>((Produção!S208*PreçoLivre!S210*(1-Plan1!$B$11)+S$1*Plan1!$E$16)-S$2-S$3)*S$4</f>
        <v>1745658.1486292991</v>
      </c>
      <c r="T210" s="55">
        <f>((Produção!T208*PreçoLivre!T210*(1-Plan1!$B$11)+T$1*Plan1!$E$16)-T$2-T$3)*T$4</f>
        <v>1512333.8492169289</v>
      </c>
      <c r="U210" s="55">
        <f>((Produção!U208*PreçoLivre!U210*(1-Plan1!$B$11)+U$1*Plan1!$E$16)-U$2-U$3)*U$4</f>
        <v>1443704.6512605536</v>
      </c>
      <c r="V210" s="55">
        <f>((Produção!V208*PreçoLivre!V210*(1-Plan1!$B$11)+V$1*Plan1!$E$16)-V$2-V$3)*V$4</f>
        <v>1300792.4659923546</v>
      </c>
      <c r="W210" s="55"/>
    </row>
    <row r="211" spans="1:23" x14ac:dyDescent="0.25">
      <c r="A211" s="55">
        <f t="shared" si="3"/>
        <v>83397218.650038153</v>
      </c>
      <c r="B211" s="56">
        <v>206</v>
      </c>
      <c r="C211" s="55">
        <f>((Produção!C209*PreçoLivre!C211*(1-Plan1!$B$11)+C$1*Plan1!$E$16)-C$2-C$3)*C$4</f>
        <v>9097528.132411195</v>
      </c>
      <c r="D211" s="55">
        <f>((Produção!D209*PreçoLivre!D211*(1-Plan1!$B$11)+D$1*Plan1!$E$16)-D$2-D$3)*D$4</f>
        <v>8742454.1746214721</v>
      </c>
      <c r="E211" s="55">
        <f>((Produção!E209*PreçoLivre!E211*(1-Plan1!$B$11)+E$1*Plan1!$E$16)-E$2-E$3)*E$4</f>
        <v>8055987.6470281361</v>
      </c>
      <c r="F211" s="55">
        <f>((Produção!F209*PreçoLivre!F211*(1-Plan1!$B$11)+F$1*Plan1!$E$16)-F$2-F$3)*F$4</f>
        <v>7401487.2569136648</v>
      </c>
      <c r="G211" s="55">
        <f>((Produção!G209*PreçoLivre!G211*(1-Plan1!$B$11)+G$1*Plan1!$E$16)-G$2-G$3)*G$4</f>
        <v>6403012.1578572132</v>
      </c>
      <c r="H211" s="55">
        <f>((Produção!H209*PreçoLivre!H211*(1-Plan1!$B$11)+H$1*Plan1!$E$16)-H$2-H$3)*H$4</f>
        <v>5593119.425058431</v>
      </c>
      <c r="I211" s="55">
        <f>((Produção!I209*PreçoLivre!I211*(1-Plan1!$B$11)+I$1*Plan1!$E$16)-I$2-I$3)*I$4</f>
        <v>4986510.8103198567</v>
      </c>
      <c r="J211" s="55">
        <f>((Produção!J209*PreçoLivre!J211*(1-Plan1!$B$11)+J$1*Plan1!$E$16)-J$2-J$3)*J$4</f>
        <v>4804703.1160874171</v>
      </c>
      <c r="K211" s="55">
        <f>((Produção!K209*PreçoLivre!K211*(1-Plan1!$B$11)+K$1*Plan1!$E$16)-K$2-K$3)*K$4</f>
        <v>4407009.1182525875</v>
      </c>
      <c r="L211" s="55">
        <f>((Produção!L209*PreçoLivre!L211*(1-Plan1!$B$11)+L$1*Plan1!$E$16)-L$2-L$3)*L$4</f>
        <v>3874426.1407639575</v>
      </c>
      <c r="M211" s="55">
        <f>((Produção!M209*PreçoLivre!M211*(1-Plan1!$B$11)+M$1*Plan1!$E$16)-M$2-M$3)*M$4</f>
        <v>3436303.8757589874</v>
      </c>
      <c r="N211" s="55">
        <f>((Produção!N209*PreçoLivre!N211*(1-Plan1!$B$11)+N$1*Plan1!$E$16)-N$2-N$3)*N$4</f>
        <v>3159858.7092624544</v>
      </c>
      <c r="O211" s="55">
        <f>((Produção!O209*PreçoLivre!O211*(1-Plan1!$B$11)+O$1*Plan1!$E$16)-O$2-O$3)*O$4</f>
        <v>2632719.104142338</v>
      </c>
      <c r="P211" s="55">
        <f>((Produção!P209*PreçoLivre!P211*(1-Plan1!$B$11)+P$1*Plan1!$E$16)-P$2-P$3)*P$4</f>
        <v>2211091.6185896681</v>
      </c>
      <c r="Q211" s="55">
        <f>((Produção!Q209*PreçoLivre!Q211*(1-Plan1!$B$11)+Q$1*Plan1!$E$16)-Q$2-Q$3)*Q$4</f>
        <v>1955278.7555171163</v>
      </c>
      <c r="R211" s="55">
        <f>((Produção!R209*PreçoLivre!R211*(1-Plan1!$B$11)+R$1*Plan1!$E$16)-R$2-R$3)*R$4</f>
        <v>1697690.414705185</v>
      </c>
      <c r="S211" s="55">
        <f>((Produção!S209*PreçoLivre!S211*(1-Plan1!$B$11)+S$1*Plan1!$E$16)-S$2-S$3)*S$4</f>
        <v>1460398.8388844146</v>
      </c>
      <c r="T211" s="55">
        <f>((Produção!T209*PreçoLivre!T211*(1-Plan1!$B$11)+T$1*Plan1!$E$16)-T$2-T$3)*T$4</f>
        <v>1284775.6869938665</v>
      </c>
      <c r="U211" s="55">
        <f>((Produção!U209*PreçoLivre!U211*(1-Plan1!$B$11)+U$1*Plan1!$E$16)-U$2-U$3)*U$4</f>
        <v>1107983.3381334853</v>
      </c>
      <c r="V211" s="55">
        <f>((Produção!V209*PreçoLivre!V211*(1-Plan1!$B$11)+V$1*Plan1!$E$16)-V$2-V$3)*V$4</f>
        <v>1084880.3287367078</v>
      </c>
      <c r="W211" s="55"/>
    </row>
    <row r="212" spans="1:23" x14ac:dyDescent="0.25">
      <c r="A212" s="55">
        <f t="shared" si="3"/>
        <v>71368588.934717283</v>
      </c>
      <c r="B212" s="56">
        <v>207</v>
      </c>
      <c r="C212" s="55">
        <f>((Produção!C210*PreçoLivre!C212*(1-Plan1!$B$11)+C$1*Plan1!$E$16)-C$2-C$3)*C$4</f>
        <v>8140262.0572541747</v>
      </c>
      <c r="D212" s="55">
        <f>((Produção!D210*PreçoLivre!D212*(1-Plan1!$B$11)+D$1*Plan1!$E$16)-D$2-D$3)*D$4</f>
        <v>6775247.7688325886</v>
      </c>
      <c r="E212" s="55">
        <f>((Produção!E210*PreçoLivre!E212*(1-Plan1!$B$11)+E$1*Plan1!$E$16)-E$2-E$3)*E$4</f>
        <v>5686507.9487085305</v>
      </c>
      <c r="F212" s="55">
        <f>((Produção!F210*PreçoLivre!F212*(1-Plan1!$B$11)+F$1*Plan1!$E$16)-F$2-F$3)*F$4</f>
        <v>5177527.5338018015</v>
      </c>
      <c r="G212" s="55">
        <f>((Produção!G210*PreçoLivre!G212*(1-Plan1!$B$11)+G$1*Plan1!$E$16)-G$2-G$3)*G$4</f>
        <v>5137843.6385112153</v>
      </c>
      <c r="H212" s="55">
        <f>((Produção!H210*PreçoLivre!H212*(1-Plan1!$B$11)+H$1*Plan1!$E$16)-H$2-H$3)*H$4</f>
        <v>4723996.6613929821</v>
      </c>
      <c r="I212" s="55">
        <f>((Produção!I210*PreçoLivre!I212*(1-Plan1!$B$11)+I$1*Plan1!$E$16)-I$2-I$3)*I$4</f>
        <v>4127720.2102312353</v>
      </c>
      <c r="J212" s="55">
        <f>((Produção!J210*PreçoLivre!J212*(1-Plan1!$B$11)+J$1*Plan1!$E$16)-J$2-J$3)*J$4</f>
        <v>3835824.8113407907</v>
      </c>
      <c r="K212" s="55">
        <f>((Produção!K210*PreçoLivre!K212*(1-Plan1!$B$11)+K$1*Plan1!$E$16)-K$2-K$3)*K$4</f>
        <v>3402973.3628444299</v>
      </c>
      <c r="L212" s="55">
        <f>((Produção!L210*PreçoLivre!L212*(1-Plan1!$B$11)+L$1*Plan1!$E$16)-L$2-L$3)*L$4</f>
        <v>3140353.2271970026</v>
      </c>
      <c r="M212" s="55">
        <f>((Produção!M210*PreçoLivre!M212*(1-Plan1!$B$11)+M$1*Plan1!$E$16)-M$2-M$3)*M$4</f>
        <v>2942909.5175561435</v>
      </c>
      <c r="N212" s="55">
        <f>((Produção!N210*PreçoLivre!N212*(1-Plan1!$B$11)+N$1*Plan1!$E$16)-N$2-N$3)*N$4</f>
        <v>2797380.0131805404</v>
      </c>
      <c r="O212" s="55">
        <f>((Produção!O210*PreçoLivre!O212*(1-Plan1!$B$11)+O$1*Plan1!$E$16)-O$2-O$3)*O$4</f>
        <v>2513407.0092811426</v>
      </c>
      <c r="P212" s="55">
        <f>((Produção!P210*PreçoLivre!P212*(1-Plan1!$B$11)+P$1*Plan1!$E$16)-P$2-P$3)*P$4</f>
        <v>2380853.5461352747</v>
      </c>
      <c r="Q212" s="55">
        <f>((Produção!Q210*PreçoLivre!Q212*(1-Plan1!$B$11)+Q$1*Plan1!$E$16)-Q$2-Q$3)*Q$4</f>
        <v>2180839.9357506847</v>
      </c>
      <c r="R212" s="55">
        <f>((Produção!R210*PreçoLivre!R212*(1-Plan1!$B$11)+R$1*Plan1!$E$16)-R$2-R$3)*R$4</f>
        <v>1844815.0122065893</v>
      </c>
      <c r="S212" s="55">
        <f>((Produção!S210*PreçoLivre!S212*(1-Plan1!$B$11)+S$1*Plan1!$E$16)-S$2-S$3)*S$4</f>
        <v>1745592.3235342617</v>
      </c>
      <c r="T212" s="55">
        <f>((Produção!T210*PreçoLivre!T212*(1-Plan1!$B$11)+T$1*Plan1!$E$16)-T$2-T$3)*T$4</f>
        <v>1725585.7000128394</v>
      </c>
      <c r="U212" s="55">
        <f>((Produção!U210*PreçoLivre!U212*(1-Plan1!$B$11)+U$1*Plan1!$E$16)-U$2-U$3)*U$4</f>
        <v>1567334.7371880759</v>
      </c>
      <c r="V212" s="55">
        <f>((Produção!V210*PreçoLivre!V212*(1-Plan1!$B$11)+V$1*Plan1!$E$16)-V$2-V$3)*V$4</f>
        <v>1521613.9197569853</v>
      </c>
      <c r="W212" s="55"/>
    </row>
    <row r="213" spans="1:23" x14ac:dyDescent="0.25">
      <c r="A213" s="55">
        <f t="shared" si="3"/>
        <v>65027612.212409221</v>
      </c>
      <c r="B213" s="56">
        <v>208</v>
      </c>
      <c r="C213" s="55">
        <f>((Produção!C211*PreçoLivre!C213*(1-Plan1!$B$11)+C$1*Plan1!$E$16)-C$2-C$3)*C$4</f>
        <v>8348830.0742132384</v>
      </c>
      <c r="D213" s="55">
        <f>((Produção!D211*PreçoLivre!D213*(1-Plan1!$B$11)+D$1*Plan1!$E$16)-D$2-D$3)*D$4</f>
        <v>7260829.4514571838</v>
      </c>
      <c r="E213" s="55">
        <f>((Produção!E211*PreçoLivre!E213*(1-Plan1!$B$11)+E$1*Plan1!$E$16)-E$2-E$3)*E$4</f>
        <v>6333076.0043893717</v>
      </c>
      <c r="F213" s="55">
        <f>((Produção!F211*PreçoLivre!F213*(1-Plan1!$B$11)+F$1*Plan1!$E$16)-F$2-F$3)*F$4</f>
        <v>5380550.3160101827</v>
      </c>
      <c r="G213" s="55">
        <f>((Produção!G211*PreçoLivre!G213*(1-Plan1!$B$11)+G$1*Plan1!$E$16)-G$2-G$3)*G$4</f>
        <v>5080226.8941776445</v>
      </c>
      <c r="H213" s="55">
        <f>((Produção!H211*PreçoLivre!H213*(1-Plan1!$B$11)+H$1*Plan1!$E$16)-H$2-H$3)*H$4</f>
        <v>4513526.0759317521</v>
      </c>
      <c r="I213" s="55">
        <f>((Produção!I211*PreçoLivre!I213*(1-Plan1!$B$11)+I$1*Plan1!$E$16)-I$2-I$3)*I$4</f>
        <v>3671197.5480498113</v>
      </c>
      <c r="J213" s="55">
        <f>((Produção!J211*PreçoLivre!J213*(1-Plan1!$B$11)+J$1*Plan1!$E$16)-J$2-J$3)*J$4</f>
        <v>3525433.0158905843</v>
      </c>
      <c r="K213" s="55">
        <f>((Produção!K211*PreçoLivre!K213*(1-Plan1!$B$11)+K$1*Plan1!$E$16)-K$2-K$3)*K$4</f>
        <v>2923511.5914455685</v>
      </c>
      <c r="L213" s="55">
        <f>((Produção!L211*PreçoLivre!L213*(1-Plan1!$B$11)+L$1*Plan1!$E$16)-L$2-L$3)*L$4</f>
        <v>2649833.8239954184</v>
      </c>
      <c r="M213" s="55">
        <f>((Produção!M211*PreçoLivre!M213*(1-Plan1!$B$11)+M$1*Plan1!$E$16)-M$2-M$3)*M$4</f>
        <v>2272300.1454579602</v>
      </c>
      <c r="N213" s="55">
        <f>((Produção!N211*PreçoLivre!N213*(1-Plan1!$B$11)+N$1*Plan1!$E$16)-N$2-N$3)*N$4</f>
        <v>1936521.065903181</v>
      </c>
      <c r="O213" s="55">
        <f>((Produção!O211*PreçoLivre!O213*(1-Plan1!$B$11)+O$1*Plan1!$E$16)-O$2-O$3)*O$4</f>
        <v>1710326.8606570507</v>
      </c>
      <c r="P213" s="55">
        <f>((Produção!P211*PreçoLivre!P213*(1-Plan1!$B$11)+P$1*Plan1!$E$16)-P$2-P$3)*P$4</f>
        <v>1578509.5193098525</v>
      </c>
      <c r="Q213" s="55">
        <f>((Produção!Q211*PreçoLivre!Q213*(1-Plan1!$B$11)+Q$1*Plan1!$E$16)-Q$2-Q$3)*Q$4</f>
        <v>1547941.2219983309</v>
      </c>
      <c r="R213" s="55">
        <f>((Produção!R211*PreçoLivre!R213*(1-Plan1!$B$11)+R$1*Plan1!$E$16)-R$2-R$3)*R$4</f>
        <v>1369419.3006715209</v>
      </c>
      <c r="S213" s="55">
        <f>((Produção!S211*PreçoLivre!S213*(1-Plan1!$B$11)+S$1*Plan1!$E$16)-S$2-S$3)*S$4</f>
        <v>1301859.0775348342</v>
      </c>
      <c r="T213" s="55">
        <f>((Produção!T211*PreçoLivre!T213*(1-Plan1!$B$11)+T$1*Plan1!$E$16)-T$2-T$3)*T$4</f>
        <v>1257913.819786584</v>
      </c>
      <c r="U213" s="55">
        <f>((Produção!U211*PreçoLivre!U213*(1-Plan1!$B$11)+U$1*Plan1!$E$16)-U$2-U$3)*U$4</f>
        <v>1218047.6955030682</v>
      </c>
      <c r="V213" s="55">
        <f>((Produção!V211*PreçoLivre!V213*(1-Plan1!$B$11)+V$1*Plan1!$E$16)-V$2-V$3)*V$4</f>
        <v>1147758.7100260758</v>
      </c>
      <c r="W213" s="55"/>
    </row>
    <row r="214" spans="1:23" x14ac:dyDescent="0.25">
      <c r="A214" s="55">
        <f t="shared" si="3"/>
        <v>74420599.63459219</v>
      </c>
      <c r="B214" s="56">
        <v>209</v>
      </c>
      <c r="C214" s="55">
        <f>((Produção!C212*PreçoLivre!C214*(1-Plan1!$B$11)+C$1*Plan1!$E$16)-C$2-C$3)*C$4</f>
        <v>8105268.1545146331</v>
      </c>
      <c r="D214" s="55">
        <f>((Produção!D212*PreçoLivre!D214*(1-Plan1!$B$11)+D$1*Plan1!$E$16)-D$2-D$3)*D$4</f>
        <v>7376362.1535444092</v>
      </c>
      <c r="E214" s="55">
        <f>((Produção!E212*PreçoLivre!E214*(1-Plan1!$B$11)+E$1*Plan1!$E$16)-E$2-E$3)*E$4</f>
        <v>6924077.8517789263</v>
      </c>
      <c r="F214" s="55">
        <f>((Produção!F212*PreçoLivre!F214*(1-Plan1!$B$11)+F$1*Plan1!$E$16)-F$2-F$3)*F$4</f>
        <v>6588401.698630726</v>
      </c>
      <c r="G214" s="55">
        <f>((Produção!G212*PreçoLivre!G214*(1-Plan1!$B$11)+G$1*Plan1!$E$16)-G$2-G$3)*G$4</f>
        <v>5568095.1192428125</v>
      </c>
      <c r="H214" s="55">
        <f>((Produção!H212*PreçoLivre!H214*(1-Plan1!$B$11)+H$1*Plan1!$E$16)-H$2-H$3)*H$4</f>
        <v>4875212.4226760799</v>
      </c>
      <c r="I214" s="55">
        <f>((Produção!I212*PreçoLivre!I214*(1-Plan1!$B$11)+I$1*Plan1!$E$16)-I$2-I$3)*I$4</f>
        <v>4246256.3344584322</v>
      </c>
      <c r="J214" s="55">
        <f>((Produção!J212*PreçoLivre!J214*(1-Plan1!$B$11)+J$1*Plan1!$E$16)-J$2-J$3)*J$4</f>
        <v>4094161.6829280686</v>
      </c>
      <c r="K214" s="55">
        <f>((Produção!K212*PreçoLivre!K214*(1-Plan1!$B$11)+K$1*Plan1!$E$16)-K$2-K$3)*K$4</f>
        <v>3849447.5782859982</v>
      </c>
      <c r="L214" s="55">
        <f>((Produção!L212*PreçoLivre!L214*(1-Plan1!$B$11)+L$1*Plan1!$E$16)-L$2-L$3)*L$4</f>
        <v>3387046.8513212572</v>
      </c>
      <c r="M214" s="55">
        <f>((Produção!M212*PreçoLivre!M214*(1-Plan1!$B$11)+M$1*Plan1!$E$16)-M$2-M$3)*M$4</f>
        <v>3095074.1792966947</v>
      </c>
      <c r="N214" s="55">
        <f>((Produção!N212*PreçoLivre!N214*(1-Plan1!$B$11)+N$1*Plan1!$E$16)-N$2-N$3)*N$4</f>
        <v>2635346.7445384278</v>
      </c>
      <c r="O214" s="55">
        <f>((Produção!O212*PreçoLivre!O214*(1-Plan1!$B$11)+O$1*Plan1!$E$16)-O$2-O$3)*O$4</f>
        <v>2392293.1820287379</v>
      </c>
      <c r="P214" s="55">
        <f>((Produção!P212*PreçoLivre!P214*(1-Plan1!$B$11)+P$1*Plan1!$E$16)-P$2-P$3)*P$4</f>
        <v>2183485.7393072988</v>
      </c>
      <c r="Q214" s="55">
        <f>((Produção!Q212*PreçoLivre!Q214*(1-Plan1!$B$11)+Q$1*Plan1!$E$16)-Q$2-Q$3)*Q$4</f>
        <v>1937884.2227451582</v>
      </c>
      <c r="R214" s="55">
        <f>((Produção!R212*PreçoLivre!R214*(1-Plan1!$B$11)+R$1*Plan1!$E$16)-R$2-R$3)*R$4</f>
        <v>1712132.8355848691</v>
      </c>
      <c r="S214" s="55">
        <f>((Produção!S212*PreçoLivre!S214*(1-Plan1!$B$11)+S$1*Plan1!$E$16)-S$2-S$3)*S$4</f>
        <v>1572811.4807123095</v>
      </c>
      <c r="T214" s="55">
        <f>((Produção!T212*PreçoLivre!T214*(1-Plan1!$B$11)+T$1*Plan1!$E$16)-T$2-T$3)*T$4</f>
        <v>1432967.8018609881</v>
      </c>
      <c r="U214" s="55">
        <f>((Produção!U212*PreçoLivre!U214*(1-Plan1!$B$11)+U$1*Plan1!$E$16)-U$2-U$3)*U$4</f>
        <v>1298826.1136504475</v>
      </c>
      <c r="V214" s="55">
        <f>((Produção!V212*PreçoLivre!V214*(1-Plan1!$B$11)+V$1*Plan1!$E$16)-V$2-V$3)*V$4</f>
        <v>1145447.4874859196</v>
      </c>
      <c r="W214" s="55"/>
    </row>
    <row r="215" spans="1:23" x14ac:dyDescent="0.25">
      <c r="A215" s="55">
        <f t="shared" si="3"/>
        <v>72185691.361682236</v>
      </c>
      <c r="B215" s="56">
        <v>210</v>
      </c>
      <c r="C215" s="55">
        <f>((Produção!C213*PreçoLivre!C215*(1-Plan1!$B$11)+C$1*Plan1!$E$16)-C$2-C$3)*C$4</f>
        <v>8385010.6608572472</v>
      </c>
      <c r="D215" s="55">
        <f>((Produção!D213*PreçoLivre!D215*(1-Plan1!$B$11)+D$1*Plan1!$E$16)-D$2-D$3)*D$4</f>
        <v>7206677.8280515783</v>
      </c>
      <c r="E215" s="55">
        <f>((Produção!E213*PreçoLivre!E215*(1-Plan1!$B$11)+E$1*Plan1!$E$16)-E$2-E$3)*E$4</f>
        <v>5848121.4178892896</v>
      </c>
      <c r="F215" s="55">
        <f>((Produção!F213*PreçoLivre!F215*(1-Plan1!$B$11)+F$1*Plan1!$E$16)-F$2-F$3)*F$4</f>
        <v>5388222.5751837809</v>
      </c>
      <c r="G215" s="55">
        <f>((Produção!G213*PreçoLivre!G215*(1-Plan1!$B$11)+G$1*Plan1!$E$16)-G$2-G$3)*G$4</f>
        <v>4992351.6663873419</v>
      </c>
      <c r="H215" s="55">
        <f>((Produção!H213*PreçoLivre!H215*(1-Plan1!$B$11)+H$1*Plan1!$E$16)-H$2-H$3)*H$4</f>
        <v>4359242.5209255666</v>
      </c>
      <c r="I215" s="55">
        <f>((Produção!I213*PreçoLivre!I215*(1-Plan1!$B$11)+I$1*Plan1!$E$16)-I$2-I$3)*I$4</f>
        <v>3871209.6400937769</v>
      </c>
      <c r="J215" s="55">
        <f>((Produção!J213*PreçoLivre!J215*(1-Plan1!$B$11)+J$1*Plan1!$E$16)-J$2-J$3)*J$4</f>
        <v>3407428.8219070784</v>
      </c>
      <c r="K215" s="55">
        <f>((Produção!K213*PreçoLivre!K215*(1-Plan1!$B$11)+K$1*Plan1!$E$16)-K$2-K$3)*K$4</f>
        <v>3236755.5425083819</v>
      </c>
      <c r="L215" s="55">
        <f>((Produção!L213*PreçoLivre!L215*(1-Plan1!$B$11)+L$1*Plan1!$E$16)-L$2-L$3)*L$4</f>
        <v>3007940.6545898262</v>
      </c>
      <c r="M215" s="55">
        <f>((Produção!M213*PreçoLivre!M215*(1-Plan1!$B$11)+M$1*Plan1!$E$16)-M$2-M$3)*M$4</f>
        <v>2795999.2970954729</v>
      </c>
      <c r="N215" s="55">
        <f>((Produção!N213*PreçoLivre!N215*(1-Plan1!$B$11)+N$1*Plan1!$E$16)-N$2-N$3)*N$4</f>
        <v>2453917.4207336213</v>
      </c>
      <c r="O215" s="55">
        <f>((Produção!O213*PreçoLivre!O215*(1-Plan1!$B$11)+O$1*Plan1!$E$16)-O$2-O$3)*O$4</f>
        <v>2602942.0768281575</v>
      </c>
      <c r="P215" s="55">
        <f>((Produção!P213*PreçoLivre!P215*(1-Plan1!$B$11)+P$1*Plan1!$E$16)-P$2-P$3)*P$4</f>
        <v>2422088.2990289959</v>
      </c>
      <c r="Q215" s="55">
        <f>((Produção!Q213*PreçoLivre!Q215*(1-Plan1!$B$11)+Q$1*Plan1!$E$16)-Q$2-Q$3)*Q$4</f>
        <v>2332502.3948888872</v>
      </c>
      <c r="R215" s="55">
        <f>((Produção!R213*PreçoLivre!R215*(1-Plan1!$B$11)+R$1*Plan1!$E$16)-R$2-R$3)*R$4</f>
        <v>2202320.6899682172</v>
      </c>
      <c r="S215" s="55">
        <f>((Produção!S213*PreçoLivre!S215*(1-Plan1!$B$11)+S$1*Plan1!$E$16)-S$2-S$3)*S$4</f>
        <v>2080873.5460824636</v>
      </c>
      <c r="T215" s="55">
        <f>((Produção!T213*PreçoLivre!T215*(1-Plan1!$B$11)+T$1*Plan1!$E$16)-T$2-T$3)*T$4</f>
        <v>2113617.7243945547</v>
      </c>
      <c r="U215" s="55">
        <f>((Produção!U213*PreçoLivre!U215*(1-Plan1!$B$11)+U$1*Plan1!$E$16)-U$2-U$3)*U$4</f>
        <v>1912128.3116471677</v>
      </c>
      <c r="V215" s="55">
        <f>((Produção!V213*PreçoLivre!V215*(1-Plan1!$B$11)+V$1*Plan1!$E$16)-V$2-V$3)*V$4</f>
        <v>1566340.2726208398</v>
      </c>
      <c r="W215" s="55"/>
    </row>
    <row r="216" spans="1:23" x14ac:dyDescent="0.25">
      <c r="A216" s="55">
        <f t="shared" si="3"/>
        <v>64371105.34487319</v>
      </c>
      <c r="B216" s="56">
        <v>211</v>
      </c>
      <c r="C216" s="55">
        <f>((Produção!C214*PreçoLivre!C216*(1-Plan1!$B$11)+C$1*Plan1!$E$16)-C$2-C$3)*C$4</f>
        <v>8618538.713653598</v>
      </c>
      <c r="D216" s="55">
        <f>((Produção!D214*PreçoLivre!D216*(1-Plan1!$B$11)+D$1*Plan1!$E$16)-D$2-D$3)*D$4</f>
        <v>8045384.2264678124</v>
      </c>
      <c r="E216" s="55">
        <f>((Produção!E214*PreçoLivre!E216*(1-Plan1!$B$11)+E$1*Plan1!$E$16)-E$2-E$3)*E$4</f>
        <v>6696907.1203577947</v>
      </c>
      <c r="F216" s="55">
        <f>((Produção!F214*PreçoLivre!F216*(1-Plan1!$B$11)+F$1*Plan1!$E$16)-F$2-F$3)*F$4</f>
        <v>5961171.9439122928</v>
      </c>
      <c r="G216" s="55">
        <f>((Produção!G214*PreçoLivre!G216*(1-Plan1!$B$11)+G$1*Plan1!$E$16)-G$2-G$3)*G$4</f>
        <v>4563323.7185788034</v>
      </c>
      <c r="H216" s="55">
        <f>((Produção!H214*PreçoLivre!H216*(1-Plan1!$B$11)+H$1*Plan1!$E$16)-H$2-H$3)*H$4</f>
        <v>4036537.4321808764</v>
      </c>
      <c r="I216" s="55">
        <f>((Produção!I214*PreçoLivre!I216*(1-Plan1!$B$11)+I$1*Plan1!$E$16)-I$2-I$3)*I$4</f>
        <v>3730226.9229232911</v>
      </c>
      <c r="J216" s="55">
        <f>((Produção!J214*PreçoLivre!J216*(1-Plan1!$B$11)+J$1*Plan1!$E$16)-J$2-J$3)*J$4</f>
        <v>3125546.1730523086</v>
      </c>
      <c r="K216" s="55">
        <f>((Produção!K214*PreçoLivre!K216*(1-Plan1!$B$11)+K$1*Plan1!$E$16)-K$2-K$3)*K$4</f>
        <v>2927215.6406439883</v>
      </c>
      <c r="L216" s="55">
        <f>((Produção!L214*PreçoLivre!L216*(1-Plan1!$B$11)+L$1*Plan1!$E$16)-L$2-L$3)*L$4</f>
        <v>2521026.7016460886</v>
      </c>
      <c r="M216" s="55">
        <f>((Produção!M214*PreçoLivre!M216*(1-Plan1!$B$11)+M$1*Plan1!$E$16)-M$2-M$3)*M$4</f>
        <v>2213530.6616104413</v>
      </c>
      <c r="N216" s="55">
        <f>((Produção!N214*PreçoLivre!N216*(1-Plan1!$B$11)+N$1*Plan1!$E$16)-N$2-N$3)*N$4</f>
        <v>1972106.6894724891</v>
      </c>
      <c r="O216" s="55">
        <f>((Produção!O214*PreçoLivre!O216*(1-Plan1!$B$11)+O$1*Plan1!$E$16)-O$2-O$3)*O$4</f>
        <v>1878232.2209689235</v>
      </c>
      <c r="P216" s="55">
        <f>((Produção!P214*PreçoLivre!P216*(1-Plan1!$B$11)+P$1*Plan1!$E$16)-P$2-P$3)*P$4</f>
        <v>1641131.2610735705</v>
      </c>
      <c r="Q216" s="55">
        <f>((Produção!Q214*PreçoLivre!Q216*(1-Plan1!$B$11)+Q$1*Plan1!$E$16)-Q$2-Q$3)*Q$4</f>
        <v>1388303.0657246774</v>
      </c>
      <c r="R216" s="55">
        <f>((Produção!R214*PreçoLivre!R216*(1-Plan1!$B$11)+R$1*Plan1!$E$16)-R$2-R$3)*R$4</f>
        <v>1245386.6254441934</v>
      </c>
      <c r="S216" s="55">
        <f>((Produção!S214*PreçoLivre!S216*(1-Plan1!$B$11)+S$1*Plan1!$E$16)-S$2-S$3)*S$4</f>
        <v>1186106.2752976199</v>
      </c>
      <c r="T216" s="55">
        <f>((Produção!T214*PreçoLivre!T216*(1-Plan1!$B$11)+T$1*Plan1!$E$16)-T$2-T$3)*T$4</f>
        <v>964108.96921460086</v>
      </c>
      <c r="U216" s="55">
        <f>((Produção!U214*PreçoLivre!U216*(1-Plan1!$B$11)+U$1*Plan1!$E$16)-U$2-U$3)*U$4</f>
        <v>874756.49312562321</v>
      </c>
      <c r="V216" s="55">
        <f>((Produção!V214*PreçoLivre!V216*(1-Plan1!$B$11)+V$1*Plan1!$E$16)-V$2-V$3)*V$4</f>
        <v>781564.48952418962</v>
      </c>
      <c r="W216" s="55"/>
    </row>
    <row r="217" spans="1:23" x14ac:dyDescent="0.25">
      <c r="A217" s="55">
        <f t="shared" si="3"/>
        <v>77970404.420956984</v>
      </c>
      <c r="B217" s="56">
        <v>212</v>
      </c>
      <c r="C217" s="55">
        <f>((Produção!C215*PreçoLivre!C217*(1-Plan1!$B$11)+C$1*Plan1!$E$16)-C$2-C$3)*C$4</f>
        <v>9060108.3425625246</v>
      </c>
      <c r="D217" s="55">
        <f>((Produção!D215*PreçoLivre!D217*(1-Plan1!$B$11)+D$1*Plan1!$E$16)-D$2-D$3)*D$4</f>
        <v>8158159.1131909117</v>
      </c>
      <c r="E217" s="55">
        <f>((Produção!E215*PreçoLivre!E217*(1-Plan1!$B$11)+E$1*Plan1!$E$16)-E$2-E$3)*E$4</f>
        <v>7011586.3155085696</v>
      </c>
      <c r="F217" s="55">
        <f>((Produção!F215*PreçoLivre!F217*(1-Plan1!$B$11)+F$1*Plan1!$E$16)-F$2-F$3)*F$4</f>
        <v>6910955.0983846691</v>
      </c>
      <c r="G217" s="55">
        <f>((Produção!G215*PreçoLivre!G217*(1-Plan1!$B$11)+G$1*Plan1!$E$16)-G$2-G$3)*G$4</f>
        <v>6090149.2273935648</v>
      </c>
      <c r="H217" s="55">
        <f>((Produção!H215*PreçoLivre!H217*(1-Plan1!$B$11)+H$1*Plan1!$E$16)-H$2-H$3)*H$4</f>
        <v>5815159.3225878775</v>
      </c>
      <c r="I217" s="55">
        <f>((Produção!I215*PreçoLivre!I217*(1-Plan1!$B$11)+I$1*Plan1!$E$16)-I$2-I$3)*I$4</f>
        <v>4888903.5824776096</v>
      </c>
      <c r="J217" s="55">
        <f>((Produção!J215*PreçoLivre!J217*(1-Plan1!$B$11)+J$1*Plan1!$E$16)-J$2-J$3)*J$4</f>
        <v>3947062.5404639356</v>
      </c>
      <c r="K217" s="55">
        <f>((Produção!K215*PreçoLivre!K217*(1-Plan1!$B$11)+K$1*Plan1!$E$16)-K$2-K$3)*K$4</f>
        <v>3406943.2933670226</v>
      </c>
      <c r="L217" s="55">
        <f>((Produção!L215*PreçoLivre!L217*(1-Plan1!$B$11)+L$1*Plan1!$E$16)-L$2-L$3)*L$4</f>
        <v>3168869.6889230814</v>
      </c>
      <c r="M217" s="55">
        <f>((Produção!M215*PreçoLivre!M217*(1-Plan1!$B$11)+M$1*Plan1!$E$16)-M$2-M$3)*M$4</f>
        <v>2822981.5967053357</v>
      </c>
      <c r="N217" s="55">
        <f>((Produção!N215*PreçoLivre!N217*(1-Plan1!$B$11)+N$1*Plan1!$E$16)-N$2-N$3)*N$4</f>
        <v>2533966.4860014925</v>
      </c>
      <c r="O217" s="55">
        <f>((Produção!O215*PreçoLivre!O217*(1-Plan1!$B$11)+O$1*Plan1!$E$16)-O$2-O$3)*O$4</f>
        <v>2342657.1830726159</v>
      </c>
      <c r="P217" s="55">
        <f>((Produção!P215*PreçoLivre!P217*(1-Plan1!$B$11)+P$1*Plan1!$E$16)-P$2-P$3)*P$4</f>
        <v>2017838.6423634605</v>
      </c>
      <c r="Q217" s="55">
        <f>((Produção!Q215*PreçoLivre!Q217*(1-Plan1!$B$11)+Q$1*Plan1!$E$16)-Q$2-Q$3)*Q$4</f>
        <v>1797874.840103372</v>
      </c>
      <c r="R217" s="55">
        <f>((Produção!R215*PreçoLivre!R217*(1-Plan1!$B$11)+R$1*Plan1!$E$16)-R$2-R$3)*R$4</f>
        <v>1866556.5545758361</v>
      </c>
      <c r="S217" s="55">
        <f>((Produção!S215*PreçoLivre!S217*(1-Plan1!$B$11)+S$1*Plan1!$E$16)-S$2-S$3)*S$4</f>
        <v>1634939.3544717943</v>
      </c>
      <c r="T217" s="55">
        <f>((Produção!T215*PreçoLivre!T217*(1-Plan1!$B$11)+T$1*Plan1!$E$16)-T$2-T$3)*T$4</f>
        <v>1535099.79994572</v>
      </c>
      <c r="U217" s="55">
        <f>((Produção!U215*PreçoLivre!U217*(1-Plan1!$B$11)+U$1*Plan1!$E$16)-U$2-U$3)*U$4</f>
        <v>1523934.5960786708</v>
      </c>
      <c r="V217" s="55">
        <f>((Produção!V215*PreçoLivre!V217*(1-Plan1!$B$11)+V$1*Plan1!$E$16)-V$2-V$3)*V$4</f>
        <v>1436658.8427789195</v>
      </c>
      <c r="W217" s="55"/>
    </row>
    <row r="218" spans="1:23" x14ac:dyDescent="0.25">
      <c r="A218" s="55">
        <f t="shared" si="3"/>
        <v>74201674.162955344</v>
      </c>
      <c r="B218" s="56">
        <v>213</v>
      </c>
      <c r="C218" s="55">
        <f>((Produção!C216*PreçoLivre!C218*(1-Plan1!$B$11)+C$1*Plan1!$E$16)-C$2-C$3)*C$4</f>
        <v>8217718.4787810016</v>
      </c>
      <c r="D218" s="55">
        <f>((Produção!D216*PreçoLivre!D218*(1-Plan1!$B$11)+D$1*Plan1!$E$16)-D$2-D$3)*D$4</f>
        <v>7567375.7682943596</v>
      </c>
      <c r="E218" s="55">
        <f>((Produção!E216*PreçoLivre!E218*(1-Plan1!$B$11)+E$1*Plan1!$E$16)-E$2-E$3)*E$4</f>
        <v>7247010.0706313075</v>
      </c>
      <c r="F218" s="55">
        <f>((Produção!F216*PreçoLivre!F218*(1-Plan1!$B$11)+F$1*Plan1!$E$16)-F$2-F$3)*F$4</f>
        <v>6480041.3020537328</v>
      </c>
      <c r="G218" s="55">
        <f>((Produção!G216*PreçoLivre!G218*(1-Plan1!$B$11)+G$1*Plan1!$E$16)-G$2-G$3)*G$4</f>
        <v>6039227.9913059995</v>
      </c>
      <c r="H218" s="55">
        <f>((Produção!H216*PreçoLivre!H218*(1-Plan1!$B$11)+H$1*Plan1!$E$16)-H$2-H$3)*H$4</f>
        <v>5256216.0250494871</v>
      </c>
      <c r="I218" s="55">
        <f>((Produção!I216*PreçoLivre!I218*(1-Plan1!$B$11)+I$1*Plan1!$E$16)-I$2-I$3)*I$4</f>
        <v>4772275.0970432805</v>
      </c>
      <c r="J218" s="55">
        <f>((Produção!J216*PreçoLivre!J218*(1-Plan1!$B$11)+J$1*Plan1!$E$16)-J$2-J$3)*J$4</f>
        <v>3921765.7947177906</v>
      </c>
      <c r="K218" s="55">
        <f>((Produção!K216*PreçoLivre!K218*(1-Plan1!$B$11)+K$1*Plan1!$E$16)-K$2-K$3)*K$4</f>
        <v>3580637.9961327887</v>
      </c>
      <c r="L218" s="55">
        <f>((Produção!L216*PreçoLivre!L218*(1-Plan1!$B$11)+L$1*Plan1!$E$16)-L$2-L$3)*L$4</f>
        <v>3270934.7536486331</v>
      </c>
      <c r="M218" s="55">
        <f>((Produção!M216*PreçoLivre!M218*(1-Plan1!$B$11)+M$1*Plan1!$E$16)-M$2-M$3)*M$4</f>
        <v>2842206.1362387738</v>
      </c>
      <c r="N218" s="55">
        <f>((Produção!N216*PreçoLivre!N218*(1-Plan1!$B$11)+N$1*Plan1!$E$16)-N$2-N$3)*N$4</f>
        <v>2644286.282528399</v>
      </c>
      <c r="O218" s="55">
        <f>((Produção!O216*PreçoLivre!O218*(1-Plan1!$B$11)+O$1*Plan1!$E$16)-O$2-O$3)*O$4</f>
        <v>2228631.4324052581</v>
      </c>
      <c r="P218" s="55">
        <f>((Produção!P216*PreçoLivre!P218*(1-Plan1!$B$11)+P$1*Plan1!$E$16)-P$2-P$3)*P$4</f>
        <v>1963342.423863603</v>
      </c>
      <c r="Q218" s="55">
        <f>((Produção!Q216*PreçoLivre!Q218*(1-Plan1!$B$11)+Q$1*Plan1!$E$16)-Q$2-Q$3)*Q$4</f>
        <v>1620532.1163335552</v>
      </c>
      <c r="R218" s="55">
        <f>((Produção!R216*PreçoLivre!R218*(1-Plan1!$B$11)+R$1*Plan1!$E$16)-R$2-R$3)*R$4</f>
        <v>1511900.4082257859</v>
      </c>
      <c r="S218" s="55">
        <f>((Produção!S216*PreçoLivre!S218*(1-Plan1!$B$11)+S$1*Plan1!$E$16)-S$2-S$3)*S$4</f>
        <v>1417478.7239130177</v>
      </c>
      <c r="T218" s="55">
        <f>((Produção!T216*PreçoLivre!T218*(1-Plan1!$B$11)+T$1*Plan1!$E$16)-T$2-T$3)*T$4</f>
        <v>1373201.9717644716</v>
      </c>
      <c r="U218" s="55">
        <f>((Produção!U216*PreçoLivre!U218*(1-Plan1!$B$11)+U$1*Plan1!$E$16)-U$2-U$3)*U$4</f>
        <v>1165743.9944573154</v>
      </c>
      <c r="V218" s="55">
        <f>((Produção!V216*PreçoLivre!V218*(1-Plan1!$B$11)+V$1*Plan1!$E$16)-V$2-V$3)*V$4</f>
        <v>1081147.3955667838</v>
      </c>
      <c r="W218" s="55"/>
    </row>
    <row r="219" spans="1:23" x14ac:dyDescent="0.25">
      <c r="A219" s="55">
        <f t="shared" si="3"/>
        <v>62933303.324027173</v>
      </c>
      <c r="B219" s="56">
        <v>214</v>
      </c>
      <c r="C219" s="55">
        <f>((Produção!C217*PreçoLivre!C219*(1-Plan1!$B$11)+C$1*Plan1!$E$16)-C$2-C$3)*C$4</f>
        <v>7779581.5331446985</v>
      </c>
      <c r="D219" s="55">
        <f>((Produção!D217*PreçoLivre!D219*(1-Plan1!$B$11)+D$1*Plan1!$E$16)-D$2-D$3)*D$4</f>
        <v>6264169.7388011161</v>
      </c>
      <c r="E219" s="55">
        <f>((Produção!E217*PreçoLivre!E219*(1-Plan1!$B$11)+E$1*Plan1!$E$16)-E$2-E$3)*E$4</f>
        <v>5597110.265201021</v>
      </c>
      <c r="F219" s="55">
        <f>((Produção!F217*PreçoLivre!F219*(1-Plan1!$B$11)+F$1*Plan1!$E$16)-F$2-F$3)*F$4</f>
        <v>4662612.3084713994</v>
      </c>
      <c r="G219" s="55">
        <f>((Produção!G217*PreçoLivre!G219*(1-Plan1!$B$11)+G$1*Plan1!$E$16)-G$2-G$3)*G$4</f>
        <v>4561114.2801228091</v>
      </c>
      <c r="H219" s="55">
        <f>((Produção!H217*PreçoLivre!H219*(1-Plan1!$B$11)+H$1*Plan1!$E$16)-H$2-H$3)*H$4</f>
        <v>4070285.5177074801</v>
      </c>
      <c r="I219" s="55">
        <f>((Produção!I217*PreçoLivre!I219*(1-Plan1!$B$11)+I$1*Plan1!$E$16)-I$2-I$3)*I$4</f>
        <v>3736556.2034216584</v>
      </c>
      <c r="J219" s="55">
        <f>((Produção!J217*PreçoLivre!J219*(1-Plan1!$B$11)+J$1*Plan1!$E$16)-J$2-J$3)*J$4</f>
        <v>3520408.8384879492</v>
      </c>
      <c r="K219" s="55">
        <f>((Produção!K217*PreçoLivre!K219*(1-Plan1!$B$11)+K$1*Plan1!$E$16)-K$2-K$3)*K$4</f>
        <v>3183388.909314103</v>
      </c>
      <c r="L219" s="55">
        <f>((Produção!L217*PreçoLivre!L219*(1-Plan1!$B$11)+L$1*Plan1!$E$16)-L$2-L$3)*L$4</f>
        <v>2868672.3581214282</v>
      </c>
      <c r="M219" s="55">
        <f>((Produção!M217*PreçoLivre!M219*(1-Plan1!$B$11)+M$1*Plan1!$E$16)-M$2-M$3)*M$4</f>
        <v>2732841.236478799</v>
      </c>
      <c r="N219" s="55">
        <f>((Produção!N217*PreçoLivre!N219*(1-Plan1!$B$11)+N$1*Plan1!$E$16)-N$2-N$3)*N$4</f>
        <v>2366517.044330461</v>
      </c>
      <c r="O219" s="55">
        <f>((Produção!O217*PreçoLivre!O219*(1-Plan1!$B$11)+O$1*Plan1!$E$16)-O$2-O$3)*O$4</f>
        <v>2086001.8373796751</v>
      </c>
      <c r="P219" s="55">
        <f>((Produção!P217*PreçoLivre!P219*(1-Plan1!$B$11)+P$1*Plan1!$E$16)-P$2-P$3)*P$4</f>
        <v>1838416.7465429907</v>
      </c>
      <c r="Q219" s="55">
        <f>((Produção!Q217*PreçoLivre!Q219*(1-Plan1!$B$11)+Q$1*Plan1!$E$16)-Q$2-Q$3)*Q$4</f>
        <v>1680589.247335172</v>
      </c>
      <c r="R219" s="55">
        <f>((Produção!R217*PreçoLivre!R219*(1-Plan1!$B$11)+R$1*Plan1!$E$16)-R$2-R$3)*R$4</f>
        <v>1484908.2809939918</v>
      </c>
      <c r="S219" s="55">
        <f>((Produção!S217*PreçoLivre!S219*(1-Plan1!$B$11)+S$1*Plan1!$E$16)-S$2-S$3)*S$4</f>
        <v>1226119.2121217027</v>
      </c>
      <c r="T219" s="55">
        <f>((Produção!T217*PreçoLivre!T219*(1-Plan1!$B$11)+T$1*Plan1!$E$16)-T$2-T$3)*T$4</f>
        <v>1139183.6113156043</v>
      </c>
      <c r="U219" s="55">
        <f>((Produção!U217*PreçoLivre!U219*(1-Plan1!$B$11)+U$1*Plan1!$E$16)-U$2-U$3)*U$4</f>
        <v>1112594.362895112</v>
      </c>
      <c r="V219" s="55">
        <f>((Produção!V217*PreçoLivre!V219*(1-Plan1!$B$11)+V$1*Plan1!$E$16)-V$2-V$3)*V$4</f>
        <v>1022231.7918400022</v>
      </c>
      <c r="W219" s="55"/>
    </row>
    <row r="220" spans="1:23" x14ac:dyDescent="0.25">
      <c r="A220" s="55">
        <f t="shared" si="3"/>
        <v>80220737.448542237</v>
      </c>
      <c r="B220" s="56">
        <v>215</v>
      </c>
      <c r="C220" s="55">
        <f>((Produção!C218*PreçoLivre!C220*(1-Plan1!$B$11)+C$1*Plan1!$E$16)-C$2-C$3)*C$4</f>
        <v>8821709.9350831043</v>
      </c>
      <c r="D220" s="55">
        <f>((Produção!D218*PreçoLivre!D220*(1-Plan1!$B$11)+D$1*Plan1!$E$16)-D$2-D$3)*D$4</f>
        <v>8145752.1159428349</v>
      </c>
      <c r="E220" s="55">
        <f>((Produção!E218*PreçoLivre!E220*(1-Plan1!$B$11)+E$1*Plan1!$E$16)-E$2-E$3)*E$4</f>
        <v>7306734.2253837362</v>
      </c>
      <c r="F220" s="55">
        <f>((Produção!F218*PreçoLivre!F220*(1-Plan1!$B$11)+F$1*Plan1!$E$16)-F$2-F$3)*F$4</f>
        <v>6799848.3911675438</v>
      </c>
      <c r="G220" s="55">
        <f>((Produção!G218*PreçoLivre!G220*(1-Plan1!$B$11)+G$1*Plan1!$E$16)-G$2-G$3)*G$4</f>
        <v>6284958.9455666766</v>
      </c>
      <c r="H220" s="55">
        <f>((Produção!H218*PreçoLivre!H220*(1-Plan1!$B$11)+H$1*Plan1!$E$16)-H$2-H$3)*H$4</f>
        <v>5849098.4998573074</v>
      </c>
      <c r="I220" s="55">
        <f>((Produção!I218*PreçoLivre!I220*(1-Plan1!$B$11)+I$1*Plan1!$E$16)-I$2-I$3)*I$4</f>
        <v>5672829.8450644072</v>
      </c>
      <c r="J220" s="55">
        <f>((Produção!J218*PreçoLivre!J220*(1-Plan1!$B$11)+J$1*Plan1!$E$16)-J$2-J$3)*J$4</f>
        <v>4608693.6041392069</v>
      </c>
      <c r="K220" s="55">
        <f>((Produção!K218*PreçoLivre!K220*(1-Plan1!$B$11)+K$1*Plan1!$E$16)-K$2-K$3)*K$4</f>
        <v>3825619.2278334014</v>
      </c>
      <c r="L220" s="55">
        <f>((Produção!L218*PreçoLivre!L220*(1-Plan1!$B$11)+L$1*Plan1!$E$16)-L$2-L$3)*L$4</f>
        <v>3367275.3354075272</v>
      </c>
      <c r="M220" s="55">
        <f>((Produção!M218*PreçoLivre!M220*(1-Plan1!$B$11)+M$1*Plan1!$E$16)-M$2-M$3)*M$4</f>
        <v>3001504.0859757378</v>
      </c>
      <c r="N220" s="55">
        <f>((Produção!N218*PreçoLivre!N220*(1-Plan1!$B$11)+N$1*Plan1!$E$16)-N$2-N$3)*N$4</f>
        <v>2650494.4640430124</v>
      </c>
      <c r="O220" s="55">
        <f>((Produção!O218*PreçoLivre!O220*(1-Plan1!$B$11)+O$1*Plan1!$E$16)-O$2-O$3)*O$4</f>
        <v>2388819.7227058993</v>
      </c>
      <c r="P220" s="55">
        <f>((Produção!P218*PreçoLivre!P220*(1-Plan1!$B$11)+P$1*Plan1!$E$16)-P$2-P$3)*P$4</f>
        <v>2224767.7329611774</v>
      </c>
      <c r="Q220" s="55">
        <f>((Produção!Q218*PreçoLivre!Q220*(1-Plan1!$B$11)+Q$1*Plan1!$E$16)-Q$2-Q$3)*Q$4</f>
        <v>1904529.0875550511</v>
      </c>
      <c r="R220" s="55">
        <f>((Produção!R218*PreçoLivre!R220*(1-Plan1!$B$11)+R$1*Plan1!$E$16)-R$2-R$3)*R$4</f>
        <v>1755003.4009424329</v>
      </c>
      <c r="S220" s="55">
        <f>((Produção!S218*PreçoLivre!S220*(1-Plan1!$B$11)+S$1*Plan1!$E$16)-S$2-S$3)*S$4</f>
        <v>1686703.7310409578</v>
      </c>
      <c r="T220" s="55">
        <f>((Produção!T218*PreçoLivre!T220*(1-Plan1!$B$11)+T$1*Plan1!$E$16)-T$2-T$3)*T$4</f>
        <v>1456641.0396437114</v>
      </c>
      <c r="U220" s="55">
        <f>((Produção!U218*PreçoLivre!U220*(1-Plan1!$B$11)+U$1*Plan1!$E$16)-U$2-U$3)*U$4</f>
        <v>1341930.6654759066</v>
      </c>
      <c r="V220" s="55">
        <f>((Produção!V218*PreçoLivre!V220*(1-Plan1!$B$11)+V$1*Plan1!$E$16)-V$2-V$3)*V$4</f>
        <v>1127823.3927526358</v>
      </c>
      <c r="W220" s="55"/>
    </row>
    <row r="221" spans="1:23" x14ac:dyDescent="0.25">
      <c r="A221" s="55">
        <f t="shared" si="3"/>
        <v>94131206.410807937</v>
      </c>
      <c r="B221" s="56">
        <v>216</v>
      </c>
      <c r="C221" s="55">
        <f>((Produção!C219*PreçoLivre!C221*(1-Plan1!$B$11)+C$1*Plan1!$E$16)-C$2-C$3)*C$4</f>
        <v>8443263.9630899839</v>
      </c>
      <c r="D221" s="55">
        <f>((Produção!D219*PreçoLivre!D221*(1-Plan1!$B$11)+D$1*Plan1!$E$16)-D$2-D$3)*D$4</f>
        <v>7611553.2423995994</v>
      </c>
      <c r="E221" s="55">
        <f>((Produção!E219*PreçoLivre!E221*(1-Plan1!$B$11)+E$1*Plan1!$E$16)-E$2-E$3)*E$4</f>
        <v>7009711.247871127</v>
      </c>
      <c r="F221" s="55">
        <f>((Produção!F219*PreçoLivre!F221*(1-Plan1!$B$11)+F$1*Plan1!$E$16)-F$2-F$3)*F$4</f>
        <v>6770001.9414986903</v>
      </c>
      <c r="G221" s="55">
        <f>((Produção!G219*PreçoLivre!G221*(1-Plan1!$B$11)+G$1*Plan1!$E$16)-G$2-G$3)*G$4</f>
        <v>6301368.8875885112</v>
      </c>
      <c r="H221" s="55">
        <f>((Produção!H219*PreçoLivre!H221*(1-Plan1!$B$11)+H$1*Plan1!$E$16)-H$2-H$3)*H$4</f>
        <v>5663275.1569230296</v>
      </c>
      <c r="I221" s="55">
        <f>((Produção!I219*PreçoLivre!I221*(1-Plan1!$B$11)+I$1*Plan1!$E$16)-I$2-I$3)*I$4</f>
        <v>5616577.4377555633</v>
      </c>
      <c r="J221" s="55">
        <f>((Produção!J219*PreçoLivre!J221*(1-Plan1!$B$11)+J$1*Plan1!$E$16)-J$2-J$3)*J$4</f>
        <v>5463751.76207601</v>
      </c>
      <c r="K221" s="55">
        <f>((Produção!K219*PreçoLivre!K221*(1-Plan1!$B$11)+K$1*Plan1!$E$16)-K$2-K$3)*K$4</f>
        <v>4678999.6224568142</v>
      </c>
      <c r="L221" s="55">
        <f>((Produção!L219*PreçoLivre!L221*(1-Plan1!$B$11)+L$1*Plan1!$E$16)-L$2-L$3)*L$4</f>
        <v>4517652.3776522819</v>
      </c>
      <c r="M221" s="55">
        <f>((Produção!M219*PreçoLivre!M221*(1-Plan1!$B$11)+M$1*Plan1!$E$16)-M$2-M$3)*M$4</f>
        <v>4044514.5072291265</v>
      </c>
      <c r="N221" s="55">
        <f>((Produção!N219*PreçoLivre!N221*(1-Plan1!$B$11)+N$1*Plan1!$E$16)-N$2-N$3)*N$4</f>
        <v>4042158.8672514372</v>
      </c>
      <c r="O221" s="55">
        <f>((Produção!O219*PreçoLivre!O221*(1-Plan1!$B$11)+O$1*Plan1!$E$16)-O$2-O$3)*O$4</f>
        <v>3597760.3630624721</v>
      </c>
      <c r="P221" s="55">
        <f>((Produção!P219*PreçoLivre!P221*(1-Plan1!$B$11)+P$1*Plan1!$E$16)-P$2-P$3)*P$4</f>
        <v>3440879.3650304684</v>
      </c>
      <c r="Q221" s="55">
        <f>((Produção!Q219*PreçoLivre!Q221*(1-Plan1!$B$11)+Q$1*Plan1!$E$16)-Q$2-Q$3)*Q$4</f>
        <v>3170620.3557900502</v>
      </c>
      <c r="R221" s="55">
        <f>((Produção!R219*PreçoLivre!R221*(1-Plan1!$B$11)+R$1*Plan1!$E$16)-R$2-R$3)*R$4</f>
        <v>2983146.9060883052</v>
      </c>
      <c r="S221" s="55">
        <f>((Produção!S219*PreçoLivre!S221*(1-Plan1!$B$11)+S$1*Plan1!$E$16)-S$2-S$3)*S$4</f>
        <v>2968505.3271248071</v>
      </c>
      <c r="T221" s="55">
        <f>((Produção!T219*PreçoLivre!T221*(1-Plan1!$B$11)+T$1*Plan1!$E$16)-T$2-T$3)*T$4</f>
        <v>2663075.4426871375</v>
      </c>
      <c r="U221" s="55">
        <f>((Produção!U219*PreçoLivre!U221*(1-Plan1!$B$11)+U$1*Plan1!$E$16)-U$2-U$3)*U$4</f>
        <v>2537436.2457646951</v>
      </c>
      <c r="V221" s="55">
        <f>((Produção!V219*PreçoLivre!V221*(1-Plan1!$B$11)+V$1*Plan1!$E$16)-V$2-V$3)*V$4</f>
        <v>2606953.3914678362</v>
      </c>
      <c r="W221" s="55"/>
    </row>
    <row r="222" spans="1:23" x14ac:dyDescent="0.25">
      <c r="A222" s="55">
        <f t="shared" si="3"/>
        <v>87612635.315461427</v>
      </c>
      <c r="B222" s="56">
        <v>217</v>
      </c>
      <c r="C222" s="55">
        <f>((Produção!C220*PreçoLivre!C222*(1-Plan1!$B$11)+C$1*Plan1!$E$16)-C$2-C$3)*C$4</f>
        <v>8602758.5902883746</v>
      </c>
      <c r="D222" s="55">
        <f>((Produção!D220*PreçoLivre!D222*(1-Plan1!$B$11)+D$1*Plan1!$E$16)-D$2-D$3)*D$4</f>
        <v>7436198.7950993907</v>
      </c>
      <c r="E222" s="55">
        <f>((Produção!E220*PreçoLivre!E222*(1-Plan1!$B$11)+E$1*Plan1!$E$16)-E$2-E$3)*E$4</f>
        <v>6482505.9383132746</v>
      </c>
      <c r="F222" s="55">
        <f>((Produção!F220*PreçoLivre!F222*(1-Plan1!$B$11)+F$1*Plan1!$E$16)-F$2-F$3)*F$4</f>
        <v>6451044.4723304939</v>
      </c>
      <c r="G222" s="55">
        <f>((Produção!G220*PreçoLivre!G222*(1-Plan1!$B$11)+G$1*Plan1!$E$16)-G$2-G$3)*G$4</f>
        <v>6369510.6895392062</v>
      </c>
      <c r="H222" s="55">
        <f>((Produção!H220*PreçoLivre!H222*(1-Plan1!$B$11)+H$1*Plan1!$E$16)-H$2-H$3)*H$4</f>
        <v>6273724.6684125513</v>
      </c>
      <c r="I222" s="55">
        <f>((Produção!I220*PreçoLivre!I222*(1-Plan1!$B$11)+I$1*Plan1!$E$16)-I$2-I$3)*I$4</f>
        <v>5847280.1752419574</v>
      </c>
      <c r="J222" s="55">
        <f>((Produção!J220*PreçoLivre!J222*(1-Plan1!$B$11)+J$1*Plan1!$E$16)-J$2-J$3)*J$4</f>
        <v>5274682.7983371336</v>
      </c>
      <c r="K222" s="55">
        <f>((Produção!K220*PreçoLivre!K222*(1-Plan1!$B$11)+K$1*Plan1!$E$16)-K$2-K$3)*K$4</f>
        <v>4453177.3315822203</v>
      </c>
      <c r="L222" s="55">
        <f>((Produção!L220*PreçoLivre!L222*(1-Plan1!$B$11)+L$1*Plan1!$E$16)-L$2-L$3)*L$4</f>
        <v>3899330.4904199736</v>
      </c>
      <c r="M222" s="55">
        <f>((Produção!M220*PreçoLivre!M222*(1-Plan1!$B$11)+M$1*Plan1!$E$16)-M$2-M$3)*M$4</f>
        <v>3677216.867055763</v>
      </c>
      <c r="N222" s="55">
        <f>((Produção!N220*PreçoLivre!N222*(1-Plan1!$B$11)+N$1*Plan1!$E$16)-N$2-N$3)*N$4</f>
        <v>2981382.2642354826</v>
      </c>
      <c r="O222" s="55">
        <f>((Produção!O220*PreçoLivre!O222*(1-Plan1!$B$11)+O$1*Plan1!$E$16)-O$2-O$3)*O$4</f>
        <v>3181159.0206549438</v>
      </c>
      <c r="P222" s="55">
        <f>((Produção!P220*PreçoLivre!P222*(1-Plan1!$B$11)+P$1*Plan1!$E$16)-P$2-P$3)*P$4</f>
        <v>2799036.5097704339</v>
      </c>
      <c r="Q222" s="55">
        <f>((Produção!Q220*PreçoLivre!Q222*(1-Plan1!$B$11)+Q$1*Plan1!$E$16)-Q$2-Q$3)*Q$4</f>
        <v>2833900.9720488978</v>
      </c>
      <c r="R222" s="55">
        <f>((Produção!R220*PreçoLivre!R222*(1-Plan1!$B$11)+R$1*Plan1!$E$16)-R$2-R$3)*R$4</f>
        <v>2556412.2169218305</v>
      </c>
      <c r="S222" s="55">
        <f>((Produção!S220*PreçoLivre!S222*(1-Plan1!$B$11)+S$1*Plan1!$E$16)-S$2-S$3)*S$4</f>
        <v>2303705.6728165005</v>
      </c>
      <c r="T222" s="55">
        <f>((Produção!T220*PreçoLivre!T222*(1-Plan1!$B$11)+T$1*Plan1!$E$16)-T$2-T$3)*T$4</f>
        <v>2112679.646564567</v>
      </c>
      <c r="U222" s="55">
        <f>((Produção!U220*PreçoLivre!U222*(1-Plan1!$B$11)+U$1*Plan1!$E$16)-U$2-U$3)*U$4</f>
        <v>2221770.9949111221</v>
      </c>
      <c r="V222" s="55">
        <f>((Produção!V220*PreçoLivre!V222*(1-Plan1!$B$11)+V$1*Plan1!$E$16)-V$2-V$3)*V$4</f>
        <v>1855157.2009172847</v>
      </c>
      <c r="W222" s="55"/>
    </row>
    <row r="223" spans="1:23" x14ac:dyDescent="0.25">
      <c r="A223" s="55">
        <f t="shared" si="3"/>
        <v>67118139.000680417</v>
      </c>
      <c r="B223" s="56">
        <v>218</v>
      </c>
      <c r="C223" s="55">
        <f>((Produção!C221*PreçoLivre!C223*(1-Plan1!$B$11)+C$1*Plan1!$E$16)-C$2-C$3)*C$4</f>
        <v>8865892.7652143557</v>
      </c>
      <c r="D223" s="55">
        <f>((Produção!D221*PreçoLivre!D223*(1-Plan1!$B$11)+D$1*Plan1!$E$16)-D$2-D$3)*D$4</f>
        <v>7752117.2045292631</v>
      </c>
      <c r="E223" s="55">
        <f>((Produção!E221*PreçoLivre!E223*(1-Plan1!$B$11)+E$1*Plan1!$E$16)-E$2-E$3)*E$4</f>
        <v>6150852.0334197534</v>
      </c>
      <c r="F223" s="55">
        <f>((Produção!F221*PreçoLivre!F223*(1-Plan1!$B$11)+F$1*Plan1!$E$16)-F$2-F$3)*F$4</f>
        <v>5031347.5700143669</v>
      </c>
      <c r="G223" s="55">
        <f>((Produção!G221*PreçoLivre!G223*(1-Plan1!$B$11)+G$1*Plan1!$E$16)-G$2-G$3)*G$4</f>
        <v>4500741.2215371756</v>
      </c>
      <c r="H223" s="55">
        <f>((Produção!H221*PreçoLivre!H223*(1-Plan1!$B$11)+H$1*Plan1!$E$16)-H$2-H$3)*H$4</f>
        <v>4354364.6873876965</v>
      </c>
      <c r="I223" s="55">
        <f>((Produção!I221*PreçoLivre!I223*(1-Plan1!$B$11)+I$1*Plan1!$E$16)-I$2-I$3)*I$4</f>
        <v>3888562.5724996831</v>
      </c>
      <c r="J223" s="55">
        <f>((Produção!J221*PreçoLivre!J223*(1-Plan1!$B$11)+J$1*Plan1!$E$16)-J$2-J$3)*J$4</f>
        <v>3593753.9210386095</v>
      </c>
      <c r="K223" s="55">
        <f>((Produção!K221*PreçoLivre!K223*(1-Plan1!$B$11)+K$1*Plan1!$E$16)-K$2-K$3)*K$4</f>
        <v>3226254.2193475319</v>
      </c>
      <c r="L223" s="55">
        <f>((Produção!L221*PreçoLivre!L223*(1-Plan1!$B$11)+L$1*Plan1!$E$16)-L$2-L$3)*L$4</f>
        <v>2898117.2571824575</v>
      </c>
      <c r="M223" s="55">
        <f>((Produção!M221*PreçoLivre!M223*(1-Plan1!$B$11)+M$1*Plan1!$E$16)-M$2-M$3)*M$4</f>
        <v>2583057.6509090257</v>
      </c>
      <c r="N223" s="55">
        <f>((Produção!N221*PreçoLivre!N223*(1-Plan1!$B$11)+N$1*Plan1!$E$16)-N$2-N$3)*N$4</f>
        <v>2381573.8031155574</v>
      </c>
      <c r="O223" s="55">
        <f>((Produção!O221*PreçoLivre!O223*(1-Plan1!$B$11)+O$1*Plan1!$E$16)-O$2-O$3)*O$4</f>
        <v>2094968.7065026872</v>
      </c>
      <c r="P223" s="55">
        <f>((Produção!P221*PreçoLivre!P223*(1-Plan1!$B$11)+P$1*Plan1!$E$16)-P$2-P$3)*P$4</f>
        <v>1804868.4056132573</v>
      </c>
      <c r="Q223" s="55">
        <f>((Produção!Q221*PreçoLivre!Q223*(1-Plan1!$B$11)+Q$1*Plan1!$E$16)-Q$2-Q$3)*Q$4</f>
        <v>1672798.451454822</v>
      </c>
      <c r="R223" s="55">
        <f>((Produção!R221*PreçoLivre!R223*(1-Plan1!$B$11)+R$1*Plan1!$E$16)-R$2-R$3)*R$4</f>
        <v>1544331.576574021</v>
      </c>
      <c r="S223" s="55">
        <f>((Produção!S221*PreçoLivre!S223*(1-Plan1!$B$11)+S$1*Plan1!$E$16)-S$2-S$3)*S$4</f>
        <v>1473739.3798785859</v>
      </c>
      <c r="T223" s="55">
        <f>((Produção!T221*PreçoLivre!T223*(1-Plan1!$B$11)+T$1*Plan1!$E$16)-T$2-T$3)*T$4</f>
        <v>1254986.4852037507</v>
      </c>
      <c r="U223" s="55">
        <f>((Produção!U221*PreçoLivre!U223*(1-Plan1!$B$11)+U$1*Plan1!$E$16)-U$2-U$3)*U$4</f>
        <v>1086896.309898206</v>
      </c>
      <c r="V223" s="55">
        <f>((Produção!V221*PreçoLivre!V223*(1-Plan1!$B$11)+V$1*Plan1!$E$16)-V$2-V$3)*V$4</f>
        <v>958914.77935960831</v>
      </c>
      <c r="W223" s="55"/>
    </row>
    <row r="224" spans="1:23" x14ac:dyDescent="0.25">
      <c r="A224" s="55">
        <f t="shared" si="3"/>
        <v>69292491.962372854</v>
      </c>
      <c r="B224" s="56">
        <v>219</v>
      </c>
      <c r="C224" s="55">
        <f>((Produção!C222*PreçoLivre!C224*(1-Plan1!$B$11)+C$1*Plan1!$E$16)-C$2-C$3)*C$4</f>
        <v>8165116.2113046143</v>
      </c>
      <c r="D224" s="55">
        <f>((Produção!D222*PreçoLivre!D224*(1-Plan1!$B$11)+D$1*Plan1!$E$16)-D$2-D$3)*D$4</f>
        <v>6733813.0741849467</v>
      </c>
      <c r="E224" s="55">
        <f>((Produção!E222*PreçoLivre!E224*(1-Plan1!$B$11)+E$1*Plan1!$E$16)-E$2-E$3)*E$4</f>
        <v>6244136.9500642372</v>
      </c>
      <c r="F224" s="55">
        <f>((Produção!F222*PreçoLivre!F224*(1-Plan1!$B$11)+F$1*Plan1!$E$16)-F$2-F$3)*F$4</f>
        <v>5414289.0734183555</v>
      </c>
      <c r="G224" s="55">
        <f>((Produção!G222*PreçoLivre!G224*(1-Plan1!$B$11)+G$1*Plan1!$E$16)-G$2-G$3)*G$4</f>
        <v>5056859.8406513063</v>
      </c>
      <c r="H224" s="55">
        <f>((Produção!H222*PreçoLivre!H224*(1-Plan1!$B$11)+H$1*Plan1!$E$16)-H$2-H$3)*H$4</f>
        <v>4673699.3138240166</v>
      </c>
      <c r="I224" s="55">
        <f>((Produção!I222*PreçoLivre!I224*(1-Plan1!$B$11)+I$1*Plan1!$E$16)-I$2-I$3)*I$4</f>
        <v>4075722.1576492712</v>
      </c>
      <c r="J224" s="55">
        <f>((Produção!J222*PreçoLivre!J224*(1-Plan1!$B$11)+J$1*Plan1!$E$16)-J$2-J$3)*J$4</f>
        <v>3799993.2064769948</v>
      </c>
      <c r="K224" s="55">
        <f>((Produção!K222*PreçoLivre!K224*(1-Plan1!$B$11)+K$1*Plan1!$E$16)-K$2-K$3)*K$4</f>
        <v>3603580.0323487935</v>
      </c>
      <c r="L224" s="55">
        <f>((Produção!L222*PreçoLivre!L224*(1-Plan1!$B$11)+L$1*Plan1!$E$16)-L$2-L$3)*L$4</f>
        <v>3512141.8623421309</v>
      </c>
      <c r="M224" s="55">
        <f>((Produção!M222*PreçoLivre!M224*(1-Plan1!$B$11)+M$1*Plan1!$E$16)-M$2-M$3)*M$4</f>
        <v>3019802.8848184673</v>
      </c>
      <c r="N224" s="55">
        <f>((Produção!N222*PreçoLivre!N224*(1-Plan1!$B$11)+N$1*Plan1!$E$16)-N$2-N$3)*N$4</f>
        <v>2618401.240760183</v>
      </c>
      <c r="O224" s="55">
        <f>((Produção!O222*PreçoLivre!O224*(1-Plan1!$B$11)+O$1*Plan1!$E$16)-O$2-O$3)*O$4</f>
        <v>2193950.4691042113</v>
      </c>
      <c r="P224" s="55">
        <f>((Produção!P222*PreçoLivre!P224*(1-Plan1!$B$11)+P$1*Plan1!$E$16)-P$2-P$3)*P$4</f>
        <v>2100960.5913640023</v>
      </c>
      <c r="Q224" s="55">
        <f>((Produção!Q222*PreçoLivre!Q224*(1-Plan1!$B$11)+Q$1*Plan1!$E$16)-Q$2-Q$3)*Q$4</f>
        <v>1852346.4492063196</v>
      </c>
      <c r="R224" s="55">
        <f>((Produção!R222*PreçoLivre!R224*(1-Plan1!$B$11)+R$1*Plan1!$E$16)-R$2-R$3)*R$4</f>
        <v>1638173.6704856686</v>
      </c>
      <c r="S224" s="55">
        <f>((Produção!S222*PreçoLivre!S224*(1-Plan1!$B$11)+S$1*Plan1!$E$16)-S$2-S$3)*S$4</f>
        <v>1379389.6126096051</v>
      </c>
      <c r="T224" s="55">
        <f>((Produção!T222*PreçoLivre!T224*(1-Plan1!$B$11)+T$1*Plan1!$E$16)-T$2-T$3)*T$4</f>
        <v>1123216.0207712906</v>
      </c>
      <c r="U224" s="55">
        <f>((Produção!U222*PreçoLivre!U224*(1-Plan1!$B$11)+U$1*Plan1!$E$16)-U$2-U$3)*U$4</f>
        <v>1058647.8882259335</v>
      </c>
      <c r="V224" s="55">
        <f>((Produção!V222*PreçoLivre!V224*(1-Plan1!$B$11)+V$1*Plan1!$E$16)-V$2-V$3)*V$4</f>
        <v>1028251.4127625005</v>
      </c>
      <c r="W224" s="55"/>
    </row>
    <row r="225" spans="1:23" x14ac:dyDescent="0.25">
      <c r="A225" s="55">
        <f t="shared" si="3"/>
        <v>74365125.656336099</v>
      </c>
      <c r="B225" s="56">
        <v>220</v>
      </c>
      <c r="C225" s="55">
        <f>((Produção!C223*PreçoLivre!C225*(1-Plan1!$B$11)+C$1*Plan1!$E$16)-C$2-C$3)*C$4</f>
        <v>8867522.6834979001</v>
      </c>
      <c r="D225" s="55">
        <f>((Produção!D223*PreçoLivre!D225*(1-Plan1!$B$11)+D$1*Plan1!$E$16)-D$2-D$3)*D$4</f>
        <v>7612647.808746201</v>
      </c>
      <c r="E225" s="55">
        <f>((Produção!E223*PreçoLivre!E225*(1-Plan1!$B$11)+E$1*Plan1!$E$16)-E$2-E$3)*E$4</f>
        <v>7076060.3798450204</v>
      </c>
      <c r="F225" s="55">
        <f>((Produção!F223*PreçoLivre!F225*(1-Plan1!$B$11)+F$1*Plan1!$E$16)-F$2-F$3)*F$4</f>
        <v>6510719.6140038623</v>
      </c>
      <c r="G225" s="55">
        <f>((Produção!G223*PreçoLivre!G225*(1-Plan1!$B$11)+G$1*Plan1!$E$16)-G$2-G$3)*G$4</f>
        <v>5727486.8243495962</v>
      </c>
      <c r="H225" s="55">
        <f>((Produção!H223*PreçoLivre!H225*(1-Plan1!$B$11)+H$1*Plan1!$E$16)-H$2-H$3)*H$4</f>
        <v>4968328.9257600866</v>
      </c>
      <c r="I225" s="55">
        <f>((Produção!I223*PreçoLivre!I225*(1-Plan1!$B$11)+I$1*Plan1!$E$16)-I$2-I$3)*I$4</f>
        <v>4578358.9462838899</v>
      </c>
      <c r="J225" s="55">
        <f>((Produção!J223*PreçoLivre!J225*(1-Plan1!$B$11)+J$1*Plan1!$E$16)-J$2-J$3)*J$4</f>
        <v>3985983.4261901807</v>
      </c>
      <c r="K225" s="55">
        <f>((Produção!K223*PreçoLivre!K225*(1-Plan1!$B$11)+K$1*Plan1!$E$16)-K$2-K$3)*K$4</f>
        <v>3412253.8812520239</v>
      </c>
      <c r="L225" s="55">
        <f>((Produção!L223*PreçoLivre!L225*(1-Plan1!$B$11)+L$1*Plan1!$E$16)-L$2-L$3)*L$4</f>
        <v>2950383.1840919382</v>
      </c>
      <c r="M225" s="55">
        <f>((Produção!M223*PreçoLivre!M225*(1-Plan1!$B$11)+M$1*Plan1!$E$16)-M$2-M$3)*M$4</f>
        <v>2678148.9988634437</v>
      </c>
      <c r="N225" s="55">
        <f>((Produção!N223*PreçoLivre!N225*(1-Plan1!$B$11)+N$1*Plan1!$E$16)-N$2-N$3)*N$4</f>
        <v>2583765.024106876</v>
      </c>
      <c r="O225" s="55">
        <f>((Produção!O223*PreçoLivre!O225*(1-Plan1!$B$11)+O$1*Plan1!$E$16)-O$2-O$3)*O$4</f>
        <v>2128174.9138734797</v>
      </c>
      <c r="P225" s="55">
        <f>((Produção!P223*PreçoLivre!P225*(1-Plan1!$B$11)+P$1*Plan1!$E$16)-P$2-P$3)*P$4</f>
        <v>1916198.0446941874</v>
      </c>
      <c r="Q225" s="55">
        <f>((Produção!Q223*PreçoLivre!Q225*(1-Plan1!$B$11)+Q$1*Plan1!$E$16)-Q$2-Q$3)*Q$4</f>
        <v>1750151.855864235</v>
      </c>
      <c r="R225" s="55">
        <f>((Produção!R223*PreçoLivre!R225*(1-Plan1!$B$11)+R$1*Plan1!$E$16)-R$2-R$3)*R$4</f>
        <v>1665869.2867599323</v>
      </c>
      <c r="S225" s="55">
        <f>((Produção!S223*PreçoLivre!S225*(1-Plan1!$B$11)+S$1*Plan1!$E$16)-S$2-S$3)*S$4</f>
        <v>1549484.0976634759</v>
      </c>
      <c r="T225" s="55">
        <f>((Produção!T223*PreçoLivre!T225*(1-Plan1!$B$11)+T$1*Plan1!$E$16)-T$2-T$3)*T$4</f>
        <v>1636173.1525077631</v>
      </c>
      <c r="U225" s="55">
        <f>((Produção!U223*PreçoLivre!U225*(1-Plan1!$B$11)+U$1*Plan1!$E$16)-U$2-U$3)*U$4</f>
        <v>1459347.1110654136</v>
      </c>
      <c r="V225" s="55">
        <f>((Produção!V223*PreçoLivre!V225*(1-Plan1!$B$11)+V$1*Plan1!$E$16)-V$2-V$3)*V$4</f>
        <v>1308067.4969165726</v>
      </c>
      <c r="W225" s="55"/>
    </row>
    <row r="226" spans="1:23" x14ac:dyDescent="0.25">
      <c r="A226" s="55">
        <f t="shared" si="3"/>
        <v>82898812.896030664</v>
      </c>
      <c r="B226" s="56">
        <v>221</v>
      </c>
      <c r="C226" s="55">
        <f>((Produção!C224*PreçoLivre!C226*(1-Plan1!$B$11)+C$1*Plan1!$E$16)-C$2-C$3)*C$4</f>
        <v>8537109.9651518352</v>
      </c>
      <c r="D226" s="55">
        <f>((Produção!D224*PreçoLivre!D226*(1-Plan1!$B$11)+D$1*Plan1!$E$16)-D$2-D$3)*D$4</f>
        <v>7301867.976601311</v>
      </c>
      <c r="E226" s="55">
        <f>((Produção!E224*PreçoLivre!E226*(1-Plan1!$B$11)+E$1*Plan1!$E$16)-E$2-E$3)*E$4</f>
        <v>7451802.3553562239</v>
      </c>
      <c r="F226" s="55">
        <f>((Produção!F224*PreçoLivre!F226*(1-Plan1!$B$11)+F$1*Plan1!$E$16)-F$2-F$3)*F$4</f>
        <v>7219030.1108331457</v>
      </c>
      <c r="G226" s="55">
        <f>((Produção!G224*PreçoLivre!G226*(1-Plan1!$B$11)+G$1*Plan1!$E$16)-G$2-G$3)*G$4</f>
        <v>6400073.3647799874</v>
      </c>
      <c r="H226" s="55">
        <f>((Produção!H224*PreçoLivre!H226*(1-Plan1!$B$11)+H$1*Plan1!$E$16)-H$2-H$3)*H$4</f>
        <v>5747232.2076034034</v>
      </c>
      <c r="I226" s="55">
        <f>((Produção!I224*PreçoLivre!I226*(1-Plan1!$B$11)+I$1*Plan1!$E$16)-I$2-I$3)*I$4</f>
        <v>5134921.9211085914</v>
      </c>
      <c r="J226" s="55">
        <f>((Produção!J224*PreçoLivre!J226*(1-Plan1!$B$11)+J$1*Plan1!$E$16)-J$2-J$3)*J$4</f>
        <v>4254114.3166748052</v>
      </c>
      <c r="K226" s="55">
        <f>((Produção!K224*PreçoLivre!K226*(1-Plan1!$B$11)+K$1*Plan1!$E$16)-K$2-K$3)*K$4</f>
        <v>3715441.2284598136</v>
      </c>
      <c r="L226" s="55">
        <f>((Produção!L224*PreçoLivre!L226*(1-Plan1!$B$11)+L$1*Plan1!$E$16)-L$2-L$3)*L$4</f>
        <v>3062185.1802190193</v>
      </c>
      <c r="M226" s="55">
        <f>((Produção!M224*PreçoLivre!M226*(1-Plan1!$B$11)+M$1*Plan1!$E$16)-M$2-M$3)*M$4</f>
        <v>3198114.0504947179</v>
      </c>
      <c r="N226" s="55">
        <f>((Produção!N224*PreçoLivre!N226*(1-Plan1!$B$11)+N$1*Plan1!$E$16)-N$2-N$3)*N$4</f>
        <v>3129076.3891097559</v>
      </c>
      <c r="O226" s="55">
        <f>((Produção!O224*PreçoLivre!O226*(1-Plan1!$B$11)+O$1*Plan1!$E$16)-O$2-O$3)*O$4</f>
        <v>2827386.6741629587</v>
      </c>
      <c r="P226" s="55">
        <f>((Produção!P224*PreçoLivre!P226*(1-Plan1!$B$11)+P$1*Plan1!$E$16)-P$2-P$3)*P$4</f>
        <v>2589666.6710925871</v>
      </c>
      <c r="Q226" s="55">
        <f>((Produção!Q224*PreçoLivre!Q226*(1-Plan1!$B$11)+Q$1*Plan1!$E$16)-Q$2-Q$3)*Q$4</f>
        <v>2555426.3144806698</v>
      </c>
      <c r="R226" s="55">
        <f>((Produção!R224*PreçoLivre!R226*(1-Plan1!$B$11)+R$1*Plan1!$E$16)-R$2-R$3)*R$4</f>
        <v>2304556.9242283693</v>
      </c>
      <c r="S226" s="55">
        <f>((Produção!S224*PreçoLivre!S226*(1-Plan1!$B$11)+S$1*Plan1!$E$16)-S$2-S$3)*S$4</f>
        <v>2190402.6841876786</v>
      </c>
      <c r="T226" s="55">
        <f>((Produção!T224*PreçoLivre!T226*(1-Plan1!$B$11)+T$1*Plan1!$E$16)-T$2-T$3)*T$4</f>
        <v>1931788.521542151</v>
      </c>
      <c r="U226" s="55">
        <f>((Produção!U224*PreçoLivre!U226*(1-Plan1!$B$11)+U$1*Plan1!$E$16)-U$2-U$3)*U$4</f>
        <v>1812417.4646033922</v>
      </c>
      <c r="V226" s="55">
        <f>((Produção!V224*PreçoLivre!V226*(1-Plan1!$B$11)+V$1*Plan1!$E$16)-V$2-V$3)*V$4</f>
        <v>1536198.5753402554</v>
      </c>
      <c r="W226" s="55"/>
    </row>
    <row r="227" spans="1:23" x14ac:dyDescent="0.25">
      <c r="A227" s="55">
        <f t="shared" si="3"/>
        <v>65295934.576393187</v>
      </c>
      <c r="B227" s="56">
        <v>222</v>
      </c>
      <c r="C227" s="55">
        <f>((Produção!C225*PreçoLivre!C227*(1-Plan1!$B$11)+C$1*Plan1!$E$16)-C$2-C$3)*C$4</f>
        <v>8182443.8640344758</v>
      </c>
      <c r="D227" s="55">
        <f>((Produção!D225*PreçoLivre!D227*(1-Plan1!$B$11)+D$1*Plan1!$E$16)-D$2-D$3)*D$4</f>
        <v>6804769.2811832214</v>
      </c>
      <c r="E227" s="55">
        <f>((Produção!E225*PreçoLivre!E227*(1-Plan1!$B$11)+E$1*Plan1!$E$16)-E$2-E$3)*E$4</f>
        <v>5730523.9202146968</v>
      </c>
      <c r="F227" s="55">
        <f>((Produção!F225*PreçoLivre!F227*(1-Plan1!$B$11)+F$1*Plan1!$E$16)-F$2-F$3)*F$4</f>
        <v>5456818.3957478199</v>
      </c>
      <c r="G227" s="55">
        <f>((Produção!G225*PreçoLivre!G227*(1-Plan1!$B$11)+G$1*Plan1!$E$16)-G$2-G$3)*G$4</f>
        <v>4584448.0822669212</v>
      </c>
      <c r="H227" s="55">
        <f>((Produção!H225*PreçoLivre!H227*(1-Plan1!$B$11)+H$1*Plan1!$E$16)-H$2-H$3)*H$4</f>
        <v>4064609.545465881</v>
      </c>
      <c r="I227" s="55">
        <f>((Produção!I225*PreçoLivre!I227*(1-Plan1!$B$11)+I$1*Plan1!$E$16)-I$2-I$3)*I$4</f>
        <v>3726667.5667211292</v>
      </c>
      <c r="J227" s="55">
        <f>((Produção!J225*PreçoLivre!J227*(1-Plan1!$B$11)+J$1*Plan1!$E$16)-J$2-J$3)*J$4</f>
        <v>3400146.9825669494</v>
      </c>
      <c r="K227" s="55">
        <f>((Produção!K225*PreçoLivre!K227*(1-Plan1!$B$11)+K$1*Plan1!$E$16)-K$2-K$3)*K$4</f>
        <v>3040191.5928342086</v>
      </c>
      <c r="L227" s="55">
        <f>((Produção!L225*PreçoLivre!L227*(1-Plan1!$B$11)+L$1*Plan1!$E$16)-L$2-L$3)*L$4</f>
        <v>2991138.5918568829</v>
      </c>
      <c r="M227" s="55">
        <f>((Produção!M225*PreçoLivre!M227*(1-Plan1!$B$11)+M$1*Plan1!$E$16)-M$2-M$3)*M$4</f>
        <v>2809625.0623287219</v>
      </c>
      <c r="N227" s="55">
        <f>((Produção!N225*PreçoLivre!N227*(1-Plan1!$B$11)+N$1*Plan1!$E$16)-N$2-N$3)*N$4</f>
        <v>2443996.2934298199</v>
      </c>
      <c r="O227" s="55">
        <f>((Produção!O225*PreçoLivre!O227*(1-Plan1!$B$11)+O$1*Plan1!$E$16)-O$2-O$3)*O$4</f>
        <v>2027844.2862164676</v>
      </c>
      <c r="P227" s="55">
        <f>((Produção!P225*PreçoLivre!P227*(1-Plan1!$B$11)+P$1*Plan1!$E$16)-P$2-P$3)*P$4</f>
        <v>1788280.7379702192</v>
      </c>
      <c r="Q227" s="55">
        <f>((Produção!Q225*PreçoLivre!Q227*(1-Plan1!$B$11)+Q$1*Plan1!$E$16)-Q$2-Q$3)*Q$4</f>
        <v>1729531.90844745</v>
      </c>
      <c r="R227" s="55">
        <f>((Produção!R225*PreçoLivre!R227*(1-Plan1!$B$11)+R$1*Plan1!$E$16)-R$2-R$3)*R$4</f>
        <v>1585662.8223551745</v>
      </c>
      <c r="S227" s="55">
        <f>((Produção!S225*PreçoLivre!S227*(1-Plan1!$B$11)+S$1*Plan1!$E$16)-S$2-S$3)*S$4</f>
        <v>1395456.3795647931</v>
      </c>
      <c r="T227" s="55">
        <f>((Produção!T225*PreçoLivre!T227*(1-Plan1!$B$11)+T$1*Plan1!$E$16)-T$2-T$3)*T$4</f>
        <v>1243896.6293217512</v>
      </c>
      <c r="U227" s="55">
        <f>((Produção!U225*PreçoLivre!U227*(1-Plan1!$B$11)+U$1*Plan1!$E$16)-U$2-U$3)*U$4</f>
        <v>1197423.9025680185</v>
      </c>
      <c r="V227" s="55">
        <f>((Produção!V225*PreçoLivre!V227*(1-Plan1!$B$11)+V$1*Plan1!$E$16)-V$2-V$3)*V$4</f>
        <v>1092458.7312985817</v>
      </c>
      <c r="W227" s="55"/>
    </row>
    <row r="228" spans="1:23" x14ac:dyDescent="0.25">
      <c r="A228" s="55">
        <f t="shared" si="3"/>
        <v>73090105.350524634</v>
      </c>
      <c r="B228" s="56">
        <v>223</v>
      </c>
      <c r="C228" s="55">
        <f>((Produção!C226*PreçoLivre!C228*(1-Plan1!$B$11)+C$1*Plan1!$E$16)-C$2-C$3)*C$4</f>
        <v>8446482.1088480838</v>
      </c>
      <c r="D228" s="55">
        <f>((Produção!D226*PreçoLivre!D228*(1-Plan1!$B$11)+D$1*Plan1!$E$16)-D$2-D$3)*D$4</f>
        <v>6882861.7345832624</v>
      </c>
      <c r="E228" s="55">
        <f>((Produção!E226*PreçoLivre!E228*(1-Plan1!$B$11)+E$1*Plan1!$E$16)-E$2-E$3)*E$4</f>
        <v>5770136.2781461896</v>
      </c>
      <c r="F228" s="55">
        <f>((Produção!F226*PreçoLivre!F228*(1-Plan1!$B$11)+F$1*Plan1!$E$16)-F$2-F$3)*F$4</f>
        <v>5658944.7363577979</v>
      </c>
      <c r="G228" s="55">
        <f>((Produção!G226*PreçoLivre!G228*(1-Plan1!$B$11)+G$1*Plan1!$E$16)-G$2-G$3)*G$4</f>
        <v>5111065.633053503</v>
      </c>
      <c r="H228" s="55">
        <f>((Produção!H226*PreçoLivre!H228*(1-Plan1!$B$11)+H$1*Plan1!$E$16)-H$2-H$3)*H$4</f>
        <v>4305378.9078938942</v>
      </c>
      <c r="I228" s="55">
        <f>((Produção!I226*PreçoLivre!I228*(1-Plan1!$B$11)+I$1*Plan1!$E$16)-I$2-I$3)*I$4</f>
        <v>3931669.8086338867</v>
      </c>
      <c r="J228" s="55">
        <f>((Produção!J226*PreçoLivre!J228*(1-Plan1!$B$11)+J$1*Plan1!$E$16)-J$2-J$3)*J$4</f>
        <v>4053046.9347942625</v>
      </c>
      <c r="K228" s="55">
        <f>((Produção!K226*PreçoLivre!K228*(1-Plan1!$B$11)+K$1*Plan1!$E$16)-K$2-K$3)*K$4</f>
        <v>3753994.9278300223</v>
      </c>
      <c r="L228" s="55">
        <f>((Produção!L226*PreçoLivre!L228*(1-Plan1!$B$11)+L$1*Plan1!$E$16)-L$2-L$3)*L$4</f>
        <v>3372307.5560145793</v>
      </c>
      <c r="M228" s="55">
        <f>((Produção!M226*PreçoLivre!M228*(1-Plan1!$B$11)+M$1*Plan1!$E$16)-M$2-M$3)*M$4</f>
        <v>3171185.6598112355</v>
      </c>
      <c r="N228" s="55">
        <f>((Produção!N226*PreçoLivre!N228*(1-Plan1!$B$11)+N$1*Plan1!$E$16)-N$2-N$3)*N$4</f>
        <v>2829779.9080207986</v>
      </c>
      <c r="O228" s="55">
        <f>((Produção!O226*PreçoLivre!O228*(1-Plan1!$B$11)+O$1*Plan1!$E$16)-O$2-O$3)*O$4</f>
        <v>2721692.6071131341</v>
      </c>
      <c r="P228" s="55">
        <f>((Produção!P226*PreçoLivre!P228*(1-Plan1!$B$11)+P$1*Plan1!$E$16)-P$2-P$3)*P$4</f>
        <v>2368110.2775820475</v>
      </c>
      <c r="Q228" s="55">
        <f>((Produção!Q226*PreçoLivre!Q228*(1-Plan1!$B$11)+Q$1*Plan1!$E$16)-Q$2-Q$3)*Q$4</f>
        <v>2224039.9568355903</v>
      </c>
      <c r="R228" s="55">
        <f>((Produção!R226*PreçoLivre!R228*(1-Plan1!$B$11)+R$1*Plan1!$E$16)-R$2-R$3)*R$4</f>
        <v>1972393.1051989198</v>
      </c>
      <c r="S228" s="55">
        <f>((Produção!S226*PreçoLivre!S228*(1-Plan1!$B$11)+S$1*Plan1!$E$16)-S$2-S$3)*S$4</f>
        <v>1694644.0058959895</v>
      </c>
      <c r="T228" s="55">
        <f>((Produção!T226*PreçoLivre!T228*(1-Plan1!$B$11)+T$1*Plan1!$E$16)-T$2-T$3)*T$4</f>
        <v>1677278.6245659646</v>
      </c>
      <c r="U228" s="55">
        <f>((Produção!U226*PreçoLivre!U228*(1-Plan1!$B$11)+U$1*Plan1!$E$16)-U$2-U$3)*U$4</f>
        <v>1648817.4305353684</v>
      </c>
      <c r="V228" s="55">
        <f>((Produção!V226*PreçoLivre!V228*(1-Plan1!$B$11)+V$1*Plan1!$E$16)-V$2-V$3)*V$4</f>
        <v>1496275.1488100989</v>
      </c>
      <c r="W228" s="55"/>
    </row>
    <row r="229" spans="1:23" x14ac:dyDescent="0.25">
      <c r="A229" s="55">
        <f t="shared" si="3"/>
        <v>79932242.112458542</v>
      </c>
      <c r="B229" s="56">
        <v>224</v>
      </c>
      <c r="C229" s="55">
        <f>((Produção!C227*PreçoLivre!C229*(1-Plan1!$B$11)+C$1*Plan1!$E$16)-C$2-C$3)*C$4</f>
        <v>8190349.8670731988</v>
      </c>
      <c r="D229" s="55">
        <f>((Produção!D227*PreçoLivre!D229*(1-Plan1!$B$11)+D$1*Plan1!$E$16)-D$2-D$3)*D$4</f>
        <v>7063212.7114872169</v>
      </c>
      <c r="E229" s="55">
        <f>((Produção!E227*PreçoLivre!E229*(1-Plan1!$B$11)+E$1*Plan1!$E$16)-E$2-E$3)*E$4</f>
        <v>6629269.3085459173</v>
      </c>
      <c r="F229" s="55">
        <f>((Produção!F227*PreçoLivre!F229*(1-Plan1!$B$11)+F$1*Plan1!$E$16)-F$2-F$3)*F$4</f>
        <v>6715382.66436888</v>
      </c>
      <c r="G229" s="55">
        <f>((Produção!G227*PreçoLivre!G229*(1-Plan1!$B$11)+G$1*Plan1!$E$16)-G$2-G$3)*G$4</f>
        <v>5925809.9127051346</v>
      </c>
      <c r="H229" s="55">
        <f>((Produção!H227*PreçoLivre!H229*(1-Plan1!$B$11)+H$1*Plan1!$E$16)-H$2-H$3)*H$4</f>
        <v>5522191.7639762191</v>
      </c>
      <c r="I229" s="55">
        <f>((Produção!I227*PreçoLivre!I229*(1-Plan1!$B$11)+I$1*Plan1!$E$16)-I$2-I$3)*I$4</f>
        <v>5461784.3854024056</v>
      </c>
      <c r="J229" s="55">
        <f>((Produção!J227*PreçoLivre!J229*(1-Plan1!$B$11)+J$1*Plan1!$E$16)-J$2-J$3)*J$4</f>
        <v>4921109.9491636474</v>
      </c>
      <c r="K229" s="55">
        <f>((Produção!K227*PreçoLivre!K229*(1-Plan1!$B$11)+K$1*Plan1!$E$16)-K$2-K$3)*K$4</f>
        <v>4393241.9311496411</v>
      </c>
      <c r="L229" s="55">
        <f>((Produção!L227*PreçoLivre!L229*(1-Plan1!$B$11)+L$1*Plan1!$E$16)-L$2-L$3)*L$4</f>
        <v>3917316.1158870924</v>
      </c>
      <c r="M229" s="55">
        <f>((Produção!M227*PreçoLivre!M229*(1-Plan1!$B$11)+M$1*Plan1!$E$16)-M$2-M$3)*M$4</f>
        <v>3416337.7442455636</v>
      </c>
      <c r="N229" s="55">
        <f>((Produção!N227*PreçoLivre!N229*(1-Plan1!$B$11)+N$1*Plan1!$E$16)-N$2-N$3)*N$4</f>
        <v>3039244.585269175</v>
      </c>
      <c r="O229" s="55">
        <f>((Produção!O227*PreçoLivre!O229*(1-Plan1!$B$11)+O$1*Plan1!$E$16)-O$2-O$3)*O$4</f>
        <v>2670653.0474537788</v>
      </c>
      <c r="P229" s="55">
        <f>((Produção!P227*PreçoLivre!P229*(1-Plan1!$B$11)+P$1*Plan1!$E$16)-P$2-P$3)*P$4</f>
        <v>2472166.5085283942</v>
      </c>
      <c r="Q229" s="55">
        <f>((Produção!Q227*PreçoLivre!Q229*(1-Plan1!$B$11)+Q$1*Plan1!$E$16)-Q$2-Q$3)*Q$4</f>
        <v>2324525.3077189908</v>
      </c>
      <c r="R229" s="55">
        <f>((Produção!R227*PreçoLivre!R229*(1-Plan1!$B$11)+R$1*Plan1!$E$16)-R$2-R$3)*R$4</f>
        <v>2046573.4142046394</v>
      </c>
      <c r="S229" s="55">
        <f>((Produção!S227*PreçoLivre!S229*(1-Plan1!$B$11)+S$1*Plan1!$E$16)-S$2-S$3)*S$4</f>
        <v>1623544.7934282967</v>
      </c>
      <c r="T229" s="55">
        <f>((Produção!T227*PreçoLivre!T229*(1-Plan1!$B$11)+T$1*Plan1!$E$16)-T$2-T$3)*T$4</f>
        <v>1423700.8734216127</v>
      </c>
      <c r="U229" s="55">
        <f>((Produção!U227*PreçoLivre!U229*(1-Plan1!$B$11)+U$1*Plan1!$E$16)-U$2-U$3)*U$4</f>
        <v>1143356.3130173141</v>
      </c>
      <c r="V229" s="55">
        <f>((Produção!V227*PreçoLivre!V229*(1-Plan1!$B$11)+V$1*Plan1!$E$16)-V$2-V$3)*V$4</f>
        <v>1032470.9154114209</v>
      </c>
      <c r="W229" s="55"/>
    </row>
    <row r="230" spans="1:23" x14ac:dyDescent="0.25">
      <c r="A230" s="55">
        <f t="shared" si="3"/>
        <v>73482701.85700874</v>
      </c>
      <c r="B230" s="56">
        <v>225</v>
      </c>
      <c r="C230" s="55">
        <f>((Produção!C228*PreçoLivre!C230*(1-Plan1!$B$11)+C$1*Plan1!$E$16)-C$2-C$3)*C$4</f>
        <v>8846134.1913028751</v>
      </c>
      <c r="D230" s="55">
        <f>((Produção!D228*PreçoLivre!D230*(1-Plan1!$B$11)+D$1*Plan1!$E$16)-D$2-D$3)*D$4</f>
        <v>8081876.5085778227</v>
      </c>
      <c r="E230" s="55">
        <f>((Produção!E228*PreçoLivre!E230*(1-Plan1!$B$11)+E$1*Plan1!$E$16)-E$2-E$3)*E$4</f>
        <v>6836445.4031987796</v>
      </c>
      <c r="F230" s="55">
        <f>((Produção!F228*PreçoLivre!F230*(1-Plan1!$B$11)+F$1*Plan1!$E$16)-F$2-F$3)*F$4</f>
        <v>5878101.6585188946</v>
      </c>
      <c r="G230" s="55">
        <f>((Produção!G228*PreçoLivre!G230*(1-Plan1!$B$11)+G$1*Plan1!$E$16)-G$2-G$3)*G$4</f>
        <v>5323473.9161934499</v>
      </c>
      <c r="H230" s="55">
        <f>((Produção!H228*PreçoLivre!H230*(1-Plan1!$B$11)+H$1*Plan1!$E$16)-H$2-H$3)*H$4</f>
        <v>4821616.9414852541</v>
      </c>
      <c r="I230" s="55">
        <f>((Produção!I228*PreçoLivre!I230*(1-Plan1!$B$11)+I$1*Plan1!$E$16)-I$2-I$3)*I$4</f>
        <v>4552572.6860963842</v>
      </c>
      <c r="J230" s="55">
        <f>((Produção!J228*PreçoLivre!J230*(1-Plan1!$B$11)+J$1*Plan1!$E$16)-J$2-J$3)*J$4</f>
        <v>3808968.7211784977</v>
      </c>
      <c r="K230" s="55">
        <f>((Produção!K228*PreçoLivre!K230*(1-Plan1!$B$11)+K$1*Plan1!$E$16)-K$2-K$3)*K$4</f>
        <v>3134768.7507821</v>
      </c>
      <c r="L230" s="55">
        <f>((Produção!L228*PreçoLivre!L230*(1-Plan1!$B$11)+L$1*Plan1!$E$16)-L$2-L$3)*L$4</f>
        <v>2770960.6084055393</v>
      </c>
      <c r="M230" s="55">
        <f>((Produção!M228*PreçoLivre!M230*(1-Plan1!$B$11)+M$1*Plan1!$E$16)-M$2-M$3)*M$4</f>
        <v>2584471.8214482274</v>
      </c>
      <c r="N230" s="55">
        <f>((Produção!N228*PreçoLivre!N230*(1-Plan1!$B$11)+N$1*Plan1!$E$16)-N$2-N$3)*N$4</f>
        <v>2548973.8308532625</v>
      </c>
      <c r="O230" s="55">
        <f>((Produção!O228*PreçoLivre!O230*(1-Plan1!$B$11)+O$1*Plan1!$E$16)-O$2-O$3)*O$4</f>
        <v>2268809.4209643737</v>
      </c>
      <c r="P230" s="55">
        <f>((Produção!P228*PreçoLivre!P230*(1-Plan1!$B$11)+P$1*Plan1!$E$16)-P$2-P$3)*P$4</f>
        <v>2014961.3610211124</v>
      </c>
      <c r="Q230" s="55">
        <f>((Produção!Q228*PreçoLivre!Q230*(1-Plan1!$B$11)+Q$1*Plan1!$E$16)-Q$2-Q$3)*Q$4</f>
        <v>1970206.7541350308</v>
      </c>
      <c r="R230" s="55">
        <f>((Produção!R228*PreçoLivre!R230*(1-Plan1!$B$11)+R$1*Plan1!$E$16)-R$2-R$3)*R$4</f>
        <v>1819003.0685466314</v>
      </c>
      <c r="S230" s="55">
        <f>((Produção!S228*PreçoLivre!S230*(1-Plan1!$B$11)+S$1*Plan1!$E$16)-S$2-S$3)*S$4</f>
        <v>1743667.1829377855</v>
      </c>
      <c r="T230" s="55">
        <f>((Produção!T228*PreçoLivre!T230*(1-Plan1!$B$11)+T$1*Plan1!$E$16)-T$2-T$3)*T$4</f>
        <v>1612419.5928273695</v>
      </c>
      <c r="U230" s="55">
        <f>((Produção!U228*PreçoLivre!U230*(1-Plan1!$B$11)+U$1*Plan1!$E$16)-U$2-U$3)*U$4</f>
        <v>1534012.3949191512</v>
      </c>
      <c r="V230" s="55">
        <f>((Produção!V228*PreçoLivre!V230*(1-Plan1!$B$11)+V$1*Plan1!$E$16)-V$2-V$3)*V$4</f>
        <v>1331257.0436162036</v>
      </c>
      <c r="W230" s="55"/>
    </row>
    <row r="231" spans="1:23" x14ac:dyDescent="0.25">
      <c r="A231" s="55">
        <f t="shared" si="3"/>
        <v>78006616.606630936</v>
      </c>
      <c r="B231" s="56">
        <v>226</v>
      </c>
      <c r="C231" s="55">
        <f>((Produção!C229*PreçoLivre!C231*(1-Plan1!$B$11)+C$1*Plan1!$E$16)-C$2-C$3)*C$4</f>
        <v>8517201.3277673908</v>
      </c>
      <c r="D231" s="55">
        <f>((Produção!D229*PreçoLivre!D231*(1-Plan1!$B$11)+D$1*Plan1!$E$16)-D$2-D$3)*D$4</f>
        <v>7825004.8079699595</v>
      </c>
      <c r="E231" s="55">
        <f>((Produção!E229*PreçoLivre!E231*(1-Plan1!$B$11)+E$1*Plan1!$E$16)-E$2-E$3)*E$4</f>
        <v>6567760.1299338955</v>
      </c>
      <c r="F231" s="55">
        <f>((Produção!F229*PreçoLivre!F231*(1-Plan1!$B$11)+F$1*Plan1!$E$16)-F$2-F$3)*F$4</f>
        <v>5655366.1756488085</v>
      </c>
      <c r="G231" s="55">
        <f>((Produção!G229*PreçoLivre!G231*(1-Plan1!$B$11)+G$1*Plan1!$E$16)-G$2-G$3)*G$4</f>
        <v>5105868.6253467398</v>
      </c>
      <c r="H231" s="55">
        <f>((Produção!H229*PreçoLivre!H231*(1-Plan1!$B$11)+H$1*Plan1!$E$16)-H$2-H$3)*H$4</f>
        <v>4692965.2491204524</v>
      </c>
      <c r="I231" s="55">
        <f>((Produção!I229*PreçoLivre!I231*(1-Plan1!$B$11)+I$1*Plan1!$E$16)-I$2-I$3)*I$4</f>
        <v>4379358.4264783282</v>
      </c>
      <c r="J231" s="55">
        <f>((Produção!J229*PreçoLivre!J231*(1-Plan1!$B$11)+J$1*Plan1!$E$16)-J$2-J$3)*J$4</f>
        <v>3913695.7447975124</v>
      </c>
      <c r="K231" s="55">
        <f>((Produção!K229*PreçoLivre!K231*(1-Plan1!$B$11)+K$1*Plan1!$E$16)-K$2-K$3)*K$4</f>
        <v>3748186.1388517683</v>
      </c>
      <c r="L231" s="55">
        <f>((Produção!L229*PreçoLivre!L231*(1-Plan1!$B$11)+L$1*Plan1!$E$16)-L$2-L$3)*L$4</f>
        <v>3731585.051975647</v>
      </c>
      <c r="M231" s="55">
        <f>((Produção!M229*PreçoLivre!M231*(1-Plan1!$B$11)+M$1*Plan1!$E$16)-M$2-M$3)*M$4</f>
        <v>3560837.6122130495</v>
      </c>
      <c r="N231" s="55">
        <f>((Produção!N229*PreçoLivre!N231*(1-Plan1!$B$11)+N$1*Plan1!$E$16)-N$2-N$3)*N$4</f>
        <v>3261849.5601830049</v>
      </c>
      <c r="O231" s="55">
        <f>((Produção!O229*PreçoLivre!O231*(1-Plan1!$B$11)+O$1*Plan1!$E$16)-O$2-O$3)*O$4</f>
        <v>2769176.3529112735</v>
      </c>
      <c r="P231" s="55">
        <f>((Produção!P229*PreçoLivre!P231*(1-Plan1!$B$11)+P$1*Plan1!$E$16)-P$2-P$3)*P$4</f>
        <v>2658113.6296096588</v>
      </c>
      <c r="Q231" s="55">
        <f>((Produção!Q229*PreçoLivre!Q231*(1-Plan1!$B$11)+Q$1*Plan1!$E$16)-Q$2-Q$3)*Q$4</f>
        <v>2392584.7571259229</v>
      </c>
      <c r="R231" s="55">
        <f>((Produção!R229*PreçoLivre!R231*(1-Plan1!$B$11)+R$1*Plan1!$E$16)-R$2-R$3)*R$4</f>
        <v>2314385.6440898641</v>
      </c>
      <c r="S231" s="55">
        <f>((Produção!S229*PreçoLivre!S231*(1-Plan1!$B$11)+S$1*Plan1!$E$16)-S$2-S$3)*S$4</f>
        <v>2042873.8781068821</v>
      </c>
      <c r="T231" s="55">
        <f>((Produção!T229*PreçoLivre!T231*(1-Plan1!$B$11)+T$1*Plan1!$E$16)-T$2-T$3)*T$4</f>
        <v>1702289.4874606729</v>
      </c>
      <c r="U231" s="55">
        <f>((Produção!U229*PreçoLivre!U231*(1-Plan1!$B$11)+U$1*Plan1!$E$16)-U$2-U$3)*U$4</f>
        <v>1680967.7531138931</v>
      </c>
      <c r="V231" s="55">
        <f>((Produção!V229*PreçoLivre!V231*(1-Plan1!$B$11)+V$1*Plan1!$E$16)-V$2-V$3)*V$4</f>
        <v>1486546.2539262248</v>
      </c>
      <c r="W231" s="55"/>
    </row>
    <row r="232" spans="1:23" x14ac:dyDescent="0.25">
      <c r="A232" s="55">
        <f t="shared" si="3"/>
        <v>79631192.526436925</v>
      </c>
      <c r="B232" s="56">
        <v>227</v>
      </c>
      <c r="C232" s="55">
        <f>((Produção!C230*PreçoLivre!C232*(1-Plan1!$B$11)+C$1*Plan1!$E$16)-C$2-C$3)*C$4</f>
        <v>8126341.889986977</v>
      </c>
      <c r="D232" s="55">
        <f>((Produção!D230*PreçoLivre!D232*(1-Plan1!$B$11)+D$1*Plan1!$E$16)-D$2-D$3)*D$4</f>
        <v>7297319.4540162487</v>
      </c>
      <c r="E232" s="55">
        <f>((Produção!E230*PreçoLivre!E232*(1-Plan1!$B$11)+E$1*Plan1!$E$16)-E$2-E$3)*E$4</f>
        <v>6681314.0223496156</v>
      </c>
      <c r="F232" s="55">
        <f>((Produção!F230*PreçoLivre!F232*(1-Plan1!$B$11)+F$1*Plan1!$E$16)-F$2-F$3)*F$4</f>
        <v>6179741.5469261613</v>
      </c>
      <c r="G232" s="55">
        <f>((Produção!G230*PreçoLivre!G232*(1-Plan1!$B$11)+G$1*Plan1!$E$16)-G$2-G$3)*G$4</f>
        <v>5383849.6578835184</v>
      </c>
      <c r="H232" s="55">
        <f>((Produção!H230*PreçoLivre!H232*(1-Plan1!$B$11)+H$1*Plan1!$E$16)-H$2-H$3)*H$4</f>
        <v>4792989.1069507198</v>
      </c>
      <c r="I232" s="55">
        <f>((Produção!I230*PreçoLivre!I232*(1-Plan1!$B$11)+I$1*Plan1!$E$16)-I$2-I$3)*I$4</f>
        <v>4681703.5331184976</v>
      </c>
      <c r="J232" s="55">
        <f>((Produção!J230*PreçoLivre!J232*(1-Plan1!$B$11)+J$1*Plan1!$E$16)-J$2-J$3)*J$4</f>
        <v>4644283.6940605845</v>
      </c>
      <c r="K232" s="55">
        <f>((Produção!K230*PreçoLivre!K232*(1-Plan1!$B$11)+K$1*Plan1!$E$16)-K$2-K$3)*K$4</f>
        <v>4082436.8820571252</v>
      </c>
      <c r="L232" s="55">
        <f>((Produção!L230*PreçoLivre!L232*(1-Plan1!$B$11)+L$1*Plan1!$E$16)-L$2-L$3)*L$4</f>
        <v>3577116.0251852442</v>
      </c>
      <c r="M232" s="55">
        <f>((Produção!M230*PreçoLivre!M232*(1-Plan1!$B$11)+M$1*Plan1!$E$16)-M$2-M$3)*M$4</f>
        <v>3186492.7833201215</v>
      </c>
      <c r="N232" s="55">
        <f>((Produção!N230*PreçoLivre!N232*(1-Plan1!$B$11)+N$1*Plan1!$E$16)-N$2-N$3)*N$4</f>
        <v>2918637.6103266557</v>
      </c>
      <c r="O232" s="55">
        <f>((Produção!O230*PreçoLivre!O232*(1-Plan1!$B$11)+O$1*Plan1!$E$16)-O$2-O$3)*O$4</f>
        <v>2756143.5133043062</v>
      </c>
      <c r="P232" s="55">
        <f>((Produção!P230*PreçoLivre!P232*(1-Plan1!$B$11)+P$1*Plan1!$E$16)-P$2-P$3)*P$4</f>
        <v>2458453.7061413093</v>
      </c>
      <c r="Q232" s="55">
        <f>((Produção!Q230*PreçoLivre!Q232*(1-Plan1!$B$11)+Q$1*Plan1!$E$16)-Q$2-Q$3)*Q$4</f>
        <v>2588219.4006712241</v>
      </c>
      <c r="R232" s="55">
        <f>((Produção!R230*PreçoLivre!R232*(1-Plan1!$B$11)+R$1*Plan1!$E$16)-R$2-R$3)*R$4</f>
        <v>2503331.9926305143</v>
      </c>
      <c r="S232" s="55">
        <f>((Produção!S230*PreçoLivre!S232*(1-Plan1!$B$11)+S$1*Plan1!$E$16)-S$2-S$3)*S$4</f>
        <v>2194116.786403643</v>
      </c>
      <c r="T232" s="55">
        <f>((Produção!T230*PreçoLivre!T232*(1-Plan1!$B$11)+T$1*Plan1!$E$16)-T$2-T$3)*T$4</f>
        <v>2028880.4375168751</v>
      </c>
      <c r="U232" s="55">
        <f>((Produção!U230*PreçoLivre!U232*(1-Plan1!$B$11)+U$1*Plan1!$E$16)-U$2-U$3)*U$4</f>
        <v>1875357.1444881</v>
      </c>
      <c r="V232" s="55">
        <f>((Produção!V230*PreçoLivre!V232*(1-Plan1!$B$11)+V$1*Plan1!$E$16)-V$2-V$3)*V$4</f>
        <v>1674463.339099498</v>
      </c>
      <c r="W232" s="55"/>
    </row>
    <row r="233" spans="1:23" x14ac:dyDescent="0.25">
      <c r="A233" s="55">
        <f t="shared" si="3"/>
        <v>90083195.02866891</v>
      </c>
      <c r="B233" s="56">
        <v>228</v>
      </c>
      <c r="C233" s="55">
        <f>((Produção!C231*PreçoLivre!C233*(1-Plan1!$B$11)+C$1*Plan1!$E$16)-C$2-C$3)*C$4</f>
        <v>9120061.5519650392</v>
      </c>
      <c r="D233" s="55">
        <f>((Produção!D231*PreçoLivre!D233*(1-Plan1!$B$11)+D$1*Plan1!$E$16)-D$2-D$3)*D$4</f>
        <v>7959243.1261443617</v>
      </c>
      <c r="E233" s="55">
        <f>((Produção!E231*PreçoLivre!E233*(1-Plan1!$B$11)+E$1*Plan1!$E$16)-E$2-E$3)*E$4</f>
        <v>6519470.1939821774</v>
      </c>
      <c r="F233" s="55">
        <f>((Produção!F231*PreçoLivre!F233*(1-Plan1!$B$11)+F$1*Plan1!$E$16)-F$2-F$3)*F$4</f>
        <v>6473917.5160389915</v>
      </c>
      <c r="G233" s="55">
        <f>((Produção!G231*PreçoLivre!G233*(1-Plan1!$B$11)+G$1*Plan1!$E$16)-G$2-G$3)*G$4</f>
        <v>6173782.190584247</v>
      </c>
      <c r="H233" s="55">
        <f>((Produção!H231*PreçoLivre!H233*(1-Plan1!$B$11)+H$1*Plan1!$E$16)-H$2-H$3)*H$4</f>
        <v>6336166.0898705022</v>
      </c>
      <c r="I233" s="55">
        <f>((Produção!I231*PreçoLivre!I233*(1-Plan1!$B$11)+I$1*Plan1!$E$16)-I$2-I$3)*I$4</f>
        <v>6107297.4997289879</v>
      </c>
      <c r="J233" s="55">
        <f>((Produção!J231*PreçoLivre!J233*(1-Plan1!$B$11)+J$1*Plan1!$E$16)-J$2-J$3)*J$4</f>
        <v>5791974.4334530635</v>
      </c>
      <c r="K233" s="55">
        <f>((Produção!K231*PreçoLivre!K233*(1-Plan1!$B$11)+K$1*Plan1!$E$16)-K$2-K$3)*K$4</f>
        <v>4823477.5341064082</v>
      </c>
      <c r="L233" s="55">
        <f>((Produção!L231*PreçoLivre!L233*(1-Plan1!$B$11)+L$1*Plan1!$E$16)-L$2-L$3)*L$4</f>
        <v>4422532.9508909145</v>
      </c>
      <c r="M233" s="55">
        <f>((Produção!M231*PreçoLivre!M233*(1-Plan1!$B$11)+M$1*Plan1!$E$16)-M$2-M$3)*M$4</f>
        <v>3987051.7745191655</v>
      </c>
      <c r="N233" s="55">
        <f>((Produção!N231*PreçoLivre!N233*(1-Plan1!$B$11)+N$1*Plan1!$E$16)-N$2-N$3)*N$4</f>
        <v>3320355.6113653658</v>
      </c>
      <c r="O233" s="55">
        <f>((Produção!O231*PreçoLivre!O233*(1-Plan1!$B$11)+O$1*Plan1!$E$16)-O$2-O$3)*O$4</f>
        <v>2880206.6695056637</v>
      </c>
      <c r="P233" s="55">
        <f>((Produção!P231*PreçoLivre!P233*(1-Plan1!$B$11)+P$1*Plan1!$E$16)-P$2-P$3)*P$4</f>
        <v>2490138.8458836158</v>
      </c>
      <c r="Q233" s="55">
        <f>((Produção!Q231*PreçoLivre!Q233*(1-Plan1!$B$11)+Q$1*Plan1!$E$16)-Q$2-Q$3)*Q$4</f>
        <v>2557648.0030289982</v>
      </c>
      <c r="R233" s="55">
        <f>((Produção!R231*PreçoLivre!R233*(1-Plan1!$B$11)+R$1*Plan1!$E$16)-R$2-R$3)*R$4</f>
        <v>2502653.0578030967</v>
      </c>
      <c r="S233" s="55">
        <f>((Produção!S231*PreçoLivre!S233*(1-Plan1!$B$11)+S$1*Plan1!$E$16)-S$2-S$3)*S$4</f>
        <v>2284647.7926541823</v>
      </c>
      <c r="T233" s="55">
        <f>((Produção!T231*PreçoLivre!T233*(1-Plan1!$B$11)+T$1*Plan1!$E$16)-T$2-T$3)*T$4</f>
        <v>2239823.3711863984</v>
      </c>
      <c r="U233" s="55">
        <f>((Produção!U231*PreçoLivre!U233*(1-Plan1!$B$11)+U$1*Plan1!$E$16)-U$2-U$3)*U$4</f>
        <v>2083152.340264318</v>
      </c>
      <c r="V233" s="55">
        <f>((Produção!V231*PreçoLivre!V233*(1-Plan1!$B$11)+V$1*Plan1!$E$16)-V$2-V$3)*V$4</f>
        <v>2009594.475693394</v>
      </c>
      <c r="W233" s="55"/>
    </row>
    <row r="234" spans="1:23" x14ac:dyDescent="0.25">
      <c r="A234" s="55">
        <f t="shared" si="3"/>
        <v>82281215.667998299</v>
      </c>
      <c r="B234" s="56">
        <v>229</v>
      </c>
      <c r="C234" s="55">
        <f>((Produção!C232*PreçoLivre!C234*(1-Plan1!$B$11)+C$1*Plan1!$E$16)-C$2-C$3)*C$4</f>
        <v>9195882.6571524963</v>
      </c>
      <c r="D234" s="55">
        <f>((Produção!D232*PreçoLivre!D234*(1-Plan1!$B$11)+D$1*Plan1!$E$16)-D$2-D$3)*D$4</f>
        <v>8548981.1063801013</v>
      </c>
      <c r="E234" s="55">
        <f>((Produção!E232*PreçoLivre!E234*(1-Plan1!$B$11)+E$1*Plan1!$E$16)-E$2-E$3)*E$4</f>
        <v>8178463.856373148</v>
      </c>
      <c r="F234" s="55">
        <f>((Produção!F232*PreçoLivre!F234*(1-Plan1!$B$11)+F$1*Plan1!$E$16)-F$2-F$3)*F$4</f>
        <v>7099495.369052262</v>
      </c>
      <c r="G234" s="55">
        <f>((Produção!G232*PreçoLivre!G234*(1-Plan1!$B$11)+G$1*Plan1!$E$16)-G$2-G$3)*G$4</f>
        <v>6118131.8859462328</v>
      </c>
      <c r="H234" s="55">
        <f>((Produção!H232*PreçoLivre!H234*(1-Plan1!$B$11)+H$1*Plan1!$E$16)-H$2-H$3)*H$4</f>
        <v>5066075.02758718</v>
      </c>
      <c r="I234" s="55">
        <f>((Produção!I232*PreçoLivre!I234*(1-Plan1!$B$11)+I$1*Plan1!$E$16)-I$2-I$3)*I$4</f>
        <v>4845641.6088294461</v>
      </c>
      <c r="J234" s="55">
        <f>((Produção!J232*PreçoLivre!J234*(1-Plan1!$B$11)+J$1*Plan1!$E$16)-J$2-J$3)*J$4</f>
        <v>4109177.4310462726</v>
      </c>
      <c r="K234" s="55">
        <f>((Produção!K232*PreçoLivre!K234*(1-Plan1!$B$11)+K$1*Plan1!$E$16)-K$2-K$3)*K$4</f>
        <v>4121415.9486218076</v>
      </c>
      <c r="L234" s="55">
        <f>((Produção!L232*PreçoLivre!L234*(1-Plan1!$B$11)+L$1*Plan1!$E$16)-L$2-L$3)*L$4</f>
        <v>3796193.5216574022</v>
      </c>
      <c r="M234" s="55">
        <f>((Produção!M232*PreçoLivre!M234*(1-Plan1!$B$11)+M$1*Plan1!$E$16)-M$2-M$3)*M$4</f>
        <v>3455284.620283402</v>
      </c>
      <c r="N234" s="55">
        <f>((Produção!N232*PreçoLivre!N234*(1-Plan1!$B$11)+N$1*Plan1!$E$16)-N$2-N$3)*N$4</f>
        <v>2800469.5613946794</v>
      </c>
      <c r="O234" s="55">
        <f>((Produção!O232*PreçoLivre!O234*(1-Plan1!$B$11)+O$1*Plan1!$E$16)-O$2-O$3)*O$4</f>
        <v>2598368.434546995</v>
      </c>
      <c r="P234" s="55">
        <f>((Produção!P232*PreçoLivre!P234*(1-Plan1!$B$11)+P$1*Plan1!$E$16)-P$2-P$3)*P$4</f>
        <v>2489090.7939845356</v>
      </c>
      <c r="Q234" s="55">
        <f>((Produção!Q232*PreçoLivre!Q234*(1-Plan1!$B$11)+Q$1*Plan1!$E$16)-Q$2-Q$3)*Q$4</f>
        <v>2191071.6468790933</v>
      </c>
      <c r="R234" s="55">
        <f>((Produção!R232*PreçoLivre!R234*(1-Plan1!$B$11)+R$1*Plan1!$E$16)-R$2-R$3)*R$4</f>
        <v>1871517.2776899918</v>
      </c>
      <c r="S234" s="55">
        <f>((Produção!S232*PreçoLivre!S234*(1-Plan1!$B$11)+S$1*Plan1!$E$16)-S$2-S$3)*S$4</f>
        <v>1762356.1934136362</v>
      </c>
      <c r="T234" s="55">
        <f>((Produção!T232*PreçoLivre!T234*(1-Plan1!$B$11)+T$1*Plan1!$E$16)-T$2-T$3)*T$4</f>
        <v>1520526.7291512468</v>
      </c>
      <c r="U234" s="55">
        <f>((Produção!U232*PreçoLivre!U234*(1-Plan1!$B$11)+U$1*Plan1!$E$16)-U$2-U$3)*U$4</f>
        <v>1360955.0162904807</v>
      </c>
      <c r="V234" s="55">
        <f>((Produção!V232*PreçoLivre!V234*(1-Plan1!$B$11)+V$1*Plan1!$E$16)-V$2-V$3)*V$4</f>
        <v>1152116.9817178911</v>
      </c>
      <c r="W234" s="55"/>
    </row>
    <row r="235" spans="1:23" x14ac:dyDescent="0.25">
      <c r="A235" s="55">
        <f t="shared" si="3"/>
        <v>89841730.203432679</v>
      </c>
      <c r="B235" s="56">
        <v>230</v>
      </c>
      <c r="C235" s="55">
        <f>((Produção!C233*PreçoLivre!C235*(1-Plan1!$B$11)+C$1*Plan1!$E$16)-C$2-C$3)*C$4</f>
        <v>8742918.4075451251</v>
      </c>
      <c r="D235" s="55">
        <f>((Produção!D233*PreçoLivre!D235*(1-Plan1!$B$11)+D$1*Plan1!$E$16)-D$2-D$3)*D$4</f>
        <v>8082653.4915924659</v>
      </c>
      <c r="E235" s="55">
        <f>((Produção!E233*PreçoLivre!E235*(1-Plan1!$B$11)+E$1*Plan1!$E$16)-E$2-E$3)*E$4</f>
        <v>7167896.0753813908</v>
      </c>
      <c r="F235" s="55">
        <f>((Produção!F233*PreçoLivre!F235*(1-Plan1!$B$11)+F$1*Plan1!$E$16)-F$2-F$3)*F$4</f>
        <v>6420937.3514428362</v>
      </c>
      <c r="G235" s="55">
        <f>((Produção!G233*PreçoLivre!G235*(1-Plan1!$B$11)+G$1*Plan1!$E$16)-G$2-G$3)*G$4</f>
        <v>5778485.0880603837</v>
      </c>
      <c r="H235" s="55">
        <f>((Produção!H233*PreçoLivre!H235*(1-Plan1!$B$11)+H$1*Plan1!$E$16)-H$2-H$3)*H$4</f>
        <v>5425297.1484184116</v>
      </c>
      <c r="I235" s="55">
        <f>((Produção!I233*PreçoLivre!I235*(1-Plan1!$B$11)+I$1*Plan1!$E$16)-I$2-I$3)*I$4</f>
        <v>4761183.5386269335</v>
      </c>
      <c r="J235" s="55">
        <f>((Produção!J233*PreçoLivre!J235*(1-Plan1!$B$11)+J$1*Plan1!$E$16)-J$2-J$3)*J$4</f>
        <v>5058721.3964981399</v>
      </c>
      <c r="K235" s="55">
        <f>((Produção!K233*PreçoLivre!K235*(1-Plan1!$B$11)+K$1*Plan1!$E$16)-K$2-K$3)*K$4</f>
        <v>4591637.6217793431</v>
      </c>
      <c r="L235" s="55">
        <f>((Produção!L233*PreçoLivre!L235*(1-Plan1!$B$11)+L$1*Plan1!$E$16)-L$2-L$3)*L$4</f>
        <v>4445053.3027815195</v>
      </c>
      <c r="M235" s="55">
        <f>((Produção!M233*PreçoLivre!M235*(1-Plan1!$B$11)+M$1*Plan1!$E$16)-M$2-M$3)*M$4</f>
        <v>4067152.1843137569</v>
      </c>
      <c r="N235" s="55">
        <f>((Produção!N233*PreçoLivre!N235*(1-Plan1!$B$11)+N$1*Plan1!$E$16)-N$2-N$3)*N$4</f>
        <v>3753552.733882986</v>
      </c>
      <c r="O235" s="55">
        <f>((Produção!O233*PreçoLivre!O235*(1-Plan1!$B$11)+O$1*Plan1!$E$16)-O$2-O$3)*O$4</f>
        <v>3701883.326220307</v>
      </c>
      <c r="P235" s="55">
        <f>((Produção!P233*PreçoLivre!P235*(1-Plan1!$B$11)+P$1*Plan1!$E$16)-P$2-P$3)*P$4</f>
        <v>3308764.203999612</v>
      </c>
      <c r="Q235" s="55">
        <f>((Produção!Q233*PreçoLivre!Q235*(1-Plan1!$B$11)+Q$1*Plan1!$E$16)-Q$2-Q$3)*Q$4</f>
        <v>2875728.1850437028</v>
      </c>
      <c r="R235" s="55">
        <f>((Produção!R233*PreçoLivre!R235*(1-Plan1!$B$11)+R$1*Plan1!$E$16)-R$2-R$3)*R$4</f>
        <v>2678521.7109967899</v>
      </c>
      <c r="S235" s="55">
        <f>((Produção!S233*PreçoLivre!S235*(1-Plan1!$B$11)+S$1*Plan1!$E$16)-S$2-S$3)*S$4</f>
        <v>2627807.0848806081</v>
      </c>
      <c r="T235" s="55">
        <f>((Produção!T233*PreçoLivre!T235*(1-Plan1!$B$11)+T$1*Plan1!$E$16)-T$2-T$3)*T$4</f>
        <v>2383914.3853287939</v>
      </c>
      <c r="U235" s="55">
        <f>((Produção!U233*PreçoLivre!U235*(1-Plan1!$B$11)+U$1*Plan1!$E$16)-U$2-U$3)*U$4</f>
        <v>2021285.7725624</v>
      </c>
      <c r="V235" s="55">
        <f>((Produção!V233*PreçoLivre!V235*(1-Plan1!$B$11)+V$1*Plan1!$E$16)-V$2-V$3)*V$4</f>
        <v>1948337.1940771695</v>
      </c>
      <c r="W235" s="55"/>
    </row>
    <row r="236" spans="1:23" x14ac:dyDescent="0.25">
      <c r="A236" s="55">
        <f t="shared" si="3"/>
        <v>67842398.351510435</v>
      </c>
      <c r="B236" s="56">
        <v>231</v>
      </c>
      <c r="C236" s="55">
        <f>((Produção!C234*PreçoLivre!C236*(1-Plan1!$B$11)+C$1*Plan1!$E$16)-C$2-C$3)*C$4</f>
        <v>8249288.9069499932</v>
      </c>
      <c r="D236" s="55">
        <f>((Produção!D234*PreçoLivre!D236*(1-Plan1!$B$11)+D$1*Plan1!$E$16)-D$2-D$3)*D$4</f>
        <v>8129783.2913688691</v>
      </c>
      <c r="E236" s="55">
        <f>((Produção!E234*PreçoLivre!E236*(1-Plan1!$B$11)+E$1*Plan1!$E$16)-E$2-E$3)*E$4</f>
        <v>7087752.532079244</v>
      </c>
      <c r="F236" s="55">
        <f>((Produção!F234*PreçoLivre!F236*(1-Plan1!$B$11)+F$1*Plan1!$E$16)-F$2-F$3)*F$4</f>
        <v>5408922.3141524047</v>
      </c>
      <c r="G236" s="55">
        <f>((Produção!G234*PreçoLivre!G236*(1-Plan1!$B$11)+G$1*Plan1!$E$16)-G$2-G$3)*G$4</f>
        <v>4999729.7508801669</v>
      </c>
      <c r="H236" s="55">
        <f>((Produção!H234*PreçoLivre!H236*(1-Plan1!$B$11)+H$1*Plan1!$E$16)-H$2-H$3)*H$4</f>
        <v>4633635.8257673206</v>
      </c>
      <c r="I236" s="55">
        <f>((Produção!I234*PreçoLivre!I236*(1-Plan1!$B$11)+I$1*Plan1!$E$16)-I$2-I$3)*I$4</f>
        <v>4004236.3613692313</v>
      </c>
      <c r="J236" s="55">
        <f>((Produção!J234*PreçoLivre!J236*(1-Plan1!$B$11)+J$1*Plan1!$E$16)-J$2-J$3)*J$4</f>
        <v>3157331.5943367477</v>
      </c>
      <c r="K236" s="55">
        <f>((Produção!K234*PreçoLivre!K236*(1-Plan1!$B$11)+K$1*Plan1!$E$16)-K$2-K$3)*K$4</f>
        <v>2936429.5482342411</v>
      </c>
      <c r="L236" s="55">
        <f>((Produção!L234*PreçoLivre!L236*(1-Plan1!$B$11)+L$1*Plan1!$E$16)-L$2-L$3)*L$4</f>
        <v>2511999.6704601008</v>
      </c>
      <c r="M236" s="55">
        <f>((Produção!M234*PreçoLivre!M236*(1-Plan1!$B$11)+M$1*Plan1!$E$16)-M$2-M$3)*M$4</f>
        <v>2534728.6836339436</v>
      </c>
      <c r="N236" s="55">
        <f>((Produção!N234*PreçoLivre!N236*(1-Plan1!$B$11)+N$1*Plan1!$E$16)-N$2-N$3)*N$4</f>
        <v>2296995.2530190242</v>
      </c>
      <c r="O236" s="55">
        <f>((Produção!O234*PreçoLivre!O236*(1-Plan1!$B$11)+O$1*Plan1!$E$16)-O$2-O$3)*O$4</f>
        <v>2024460.980672803</v>
      </c>
      <c r="P236" s="55">
        <f>((Produção!P234*PreçoLivre!P236*(1-Plan1!$B$11)+P$1*Plan1!$E$16)-P$2-P$3)*P$4</f>
        <v>1967432.4566556304</v>
      </c>
      <c r="Q236" s="55">
        <f>((Produção!Q234*PreçoLivre!Q236*(1-Plan1!$B$11)+Q$1*Plan1!$E$16)-Q$2-Q$3)*Q$4</f>
        <v>1779216.153186579</v>
      </c>
      <c r="R236" s="55">
        <f>((Produção!R234*PreçoLivre!R236*(1-Plan1!$B$11)+R$1*Plan1!$E$16)-R$2-R$3)*R$4</f>
        <v>1575610.788876591</v>
      </c>
      <c r="S236" s="55">
        <f>((Produção!S234*PreçoLivre!S236*(1-Plan1!$B$11)+S$1*Plan1!$E$16)-S$2-S$3)*S$4</f>
        <v>1364350.2421988188</v>
      </c>
      <c r="T236" s="55">
        <f>((Produção!T234*PreçoLivre!T236*(1-Plan1!$B$11)+T$1*Plan1!$E$16)-T$2-T$3)*T$4</f>
        <v>1224055.0696478863</v>
      </c>
      <c r="U236" s="55">
        <f>((Produção!U234*PreçoLivre!U236*(1-Plan1!$B$11)+U$1*Plan1!$E$16)-U$2-U$3)*U$4</f>
        <v>1073523.7516292096</v>
      </c>
      <c r="V236" s="55">
        <f>((Produção!V234*PreçoLivre!V236*(1-Plan1!$B$11)+V$1*Plan1!$E$16)-V$2-V$3)*V$4</f>
        <v>882915.17639162799</v>
      </c>
      <c r="W236" s="55"/>
    </row>
    <row r="237" spans="1:23" x14ac:dyDescent="0.25">
      <c r="A237" s="55">
        <f t="shared" si="3"/>
        <v>75408494.81481576</v>
      </c>
      <c r="B237" s="56">
        <v>232</v>
      </c>
      <c r="C237" s="55">
        <f>((Produção!C235*PreçoLivre!C237*(1-Plan1!$B$11)+C$1*Plan1!$E$16)-C$2-C$3)*C$4</f>
        <v>8676352.756986754</v>
      </c>
      <c r="D237" s="55">
        <f>((Produção!D235*PreçoLivre!D237*(1-Plan1!$B$11)+D$1*Plan1!$E$16)-D$2-D$3)*D$4</f>
        <v>7535111.2098060735</v>
      </c>
      <c r="E237" s="55">
        <f>((Produção!E235*PreçoLivre!E237*(1-Plan1!$B$11)+E$1*Plan1!$E$16)-E$2-E$3)*E$4</f>
        <v>6662721.5184353162</v>
      </c>
      <c r="F237" s="55">
        <f>((Produção!F235*PreçoLivre!F237*(1-Plan1!$B$11)+F$1*Plan1!$E$16)-F$2-F$3)*F$4</f>
        <v>6175013.7934556315</v>
      </c>
      <c r="G237" s="55">
        <f>((Produção!G235*PreçoLivre!G237*(1-Plan1!$B$11)+G$1*Plan1!$E$16)-G$2-G$3)*G$4</f>
        <v>5905756.6524733193</v>
      </c>
      <c r="H237" s="55">
        <f>((Produção!H235*PreçoLivre!H237*(1-Plan1!$B$11)+H$1*Plan1!$E$16)-H$2-H$3)*H$4</f>
        <v>5719336.9582117368</v>
      </c>
      <c r="I237" s="55">
        <f>((Produção!I235*PreçoLivre!I237*(1-Plan1!$B$11)+I$1*Plan1!$E$16)-I$2-I$3)*I$4</f>
        <v>4709928.9987755399</v>
      </c>
      <c r="J237" s="55">
        <f>((Produção!J235*PreçoLivre!J237*(1-Plan1!$B$11)+J$1*Plan1!$E$16)-J$2-J$3)*J$4</f>
        <v>4152085.7157703917</v>
      </c>
      <c r="K237" s="55">
        <f>((Produção!K235*PreçoLivre!K237*(1-Plan1!$B$11)+K$1*Plan1!$E$16)-K$2-K$3)*K$4</f>
        <v>3738762.9499053797</v>
      </c>
      <c r="L237" s="55">
        <f>((Produção!L235*PreçoLivre!L237*(1-Plan1!$B$11)+L$1*Plan1!$E$16)-L$2-L$3)*L$4</f>
        <v>3398282.8873312031</v>
      </c>
      <c r="M237" s="55">
        <f>((Produção!M235*PreçoLivre!M237*(1-Plan1!$B$11)+M$1*Plan1!$E$16)-M$2-M$3)*M$4</f>
        <v>3065862.9012108836</v>
      </c>
      <c r="N237" s="55">
        <f>((Produção!N235*PreçoLivre!N237*(1-Plan1!$B$11)+N$1*Plan1!$E$16)-N$2-N$3)*N$4</f>
        <v>2573355.4710270003</v>
      </c>
      <c r="O237" s="55">
        <f>((Produção!O235*PreçoLivre!O237*(1-Plan1!$B$11)+O$1*Plan1!$E$16)-O$2-O$3)*O$4</f>
        <v>2337115.2645552787</v>
      </c>
      <c r="P237" s="55">
        <f>((Produção!P235*PreçoLivre!P237*(1-Plan1!$B$11)+P$1*Plan1!$E$16)-P$2-P$3)*P$4</f>
        <v>2032266.3035448936</v>
      </c>
      <c r="Q237" s="55">
        <f>((Produção!Q235*PreçoLivre!Q237*(1-Plan1!$B$11)+Q$1*Plan1!$E$16)-Q$2-Q$3)*Q$4</f>
        <v>1883791.464760768</v>
      </c>
      <c r="R237" s="55">
        <f>((Produção!R235*PreçoLivre!R237*(1-Plan1!$B$11)+R$1*Plan1!$E$16)-R$2-R$3)*R$4</f>
        <v>1634847.4706264874</v>
      </c>
      <c r="S237" s="55">
        <f>((Produção!S235*PreçoLivre!S237*(1-Plan1!$B$11)+S$1*Plan1!$E$16)-S$2-S$3)*S$4</f>
        <v>1596245.9126395013</v>
      </c>
      <c r="T237" s="55">
        <f>((Produção!T235*PreçoLivre!T237*(1-Plan1!$B$11)+T$1*Plan1!$E$16)-T$2-T$3)*T$4</f>
        <v>1307197.0173716641</v>
      </c>
      <c r="U237" s="55">
        <f>((Produção!U235*PreçoLivre!U237*(1-Plan1!$B$11)+U$1*Plan1!$E$16)-U$2-U$3)*U$4</f>
        <v>1231064.0137636636</v>
      </c>
      <c r="V237" s="55">
        <f>((Produção!V235*PreçoLivre!V237*(1-Plan1!$B$11)+V$1*Plan1!$E$16)-V$2-V$3)*V$4</f>
        <v>1073395.5541642616</v>
      </c>
      <c r="W237" s="55"/>
    </row>
    <row r="238" spans="1:23" x14ac:dyDescent="0.25">
      <c r="A238" s="55">
        <f t="shared" si="3"/>
        <v>64651675.109931439</v>
      </c>
      <c r="B238" s="56">
        <v>233</v>
      </c>
      <c r="C238" s="55">
        <f>((Produção!C236*PreçoLivre!C238*(1-Plan1!$B$11)+C$1*Plan1!$E$16)-C$2-C$3)*C$4</f>
        <v>7789991.8130329074</v>
      </c>
      <c r="D238" s="55">
        <f>((Produção!D236*PreçoLivre!D238*(1-Plan1!$B$11)+D$1*Plan1!$E$16)-D$2-D$3)*D$4</f>
        <v>6117592.0193679733</v>
      </c>
      <c r="E238" s="55">
        <f>((Produção!E236*PreçoLivre!E238*(1-Plan1!$B$11)+E$1*Plan1!$E$16)-E$2-E$3)*E$4</f>
        <v>6063267.1703325771</v>
      </c>
      <c r="F238" s="55">
        <f>((Produção!F236*PreçoLivre!F238*(1-Plan1!$B$11)+F$1*Plan1!$E$16)-F$2-F$3)*F$4</f>
        <v>5161001.7041894449</v>
      </c>
      <c r="G238" s="55">
        <f>((Produção!G236*PreçoLivre!G238*(1-Plan1!$B$11)+G$1*Plan1!$E$16)-G$2-G$3)*G$4</f>
        <v>4784414.7598268697</v>
      </c>
      <c r="H238" s="55">
        <f>((Produção!H236*PreçoLivre!H238*(1-Plan1!$B$11)+H$1*Plan1!$E$16)-H$2-H$3)*H$4</f>
        <v>4373028.3350839978</v>
      </c>
      <c r="I238" s="55">
        <f>((Produção!I236*PreçoLivre!I238*(1-Plan1!$B$11)+I$1*Plan1!$E$16)-I$2-I$3)*I$4</f>
        <v>3895832.8793832799</v>
      </c>
      <c r="J238" s="55">
        <f>((Produção!J236*PreçoLivre!J238*(1-Plan1!$B$11)+J$1*Plan1!$E$16)-J$2-J$3)*J$4</f>
        <v>3535564.9629246709</v>
      </c>
      <c r="K238" s="55">
        <f>((Produção!K236*PreçoLivre!K238*(1-Plan1!$B$11)+K$1*Plan1!$E$16)-K$2-K$3)*K$4</f>
        <v>3063110.6064044698</v>
      </c>
      <c r="L238" s="55">
        <f>((Produção!L236*PreçoLivre!L238*(1-Plan1!$B$11)+L$1*Plan1!$E$16)-L$2-L$3)*L$4</f>
        <v>3045519.158197755</v>
      </c>
      <c r="M238" s="55">
        <f>((Produção!M236*PreçoLivre!M238*(1-Plan1!$B$11)+M$1*Plan1!$E$16)-M$2-M$3)*M$4</f>
        <v>2791834.9396359683</v>
      </c>
      <c r="N238" s="55">
        <f>((Produção!N236*PreçoLivre!N238*(1-Plan1!$B$11)+N$1*Plan1!$E$16)-N$2-N$3)*N$4</f>
        <v>2294823.0767955491</v>
      </c>
      <c r="O238" s="55">
        <f>((Produção!O236*PreçoLivre!O238*(1-Plan1!$B$11)+O$1*Plan1!$E$16)-O$2-O$3)*O$4</f>
        <v>2014808.7149246682</v>
      </c>
      <c r="P238" s="55">
        <f>((Produção!P236*PreçoLivre!P238*(1-Plan1!$B$11)+P$1*Plan1!$E$16)-P$2-P$3)*P$4</f>
        <v>1893832.7338240088</v>
      </c>
      <c r="Q238" s="55">
        <f>((Produção!Q236*PreçoLivre!Q238*(1-Plan1!$B$11)+Q$1*Plan1!$E$16)-Q$2-Q$3)*Q$4</f>
        <v>1750339.908893754</v>
      </c>
      <c r="R238" s="55">
        <f>((Produção!R236*PreçoLivre!R238*(1-Plan1!$B$11)+R$1*Plan1!$E$16)-R$2-R$3)*R$4</f>
        <v>1573758.4259179081</v>
      </c>
      <c r="S238" s="55">
        <f>((Produção!S236*PreçoLivre!S238*(1-Plan1!$B$11)+S$1*Plan1!$E$16)-S$2-S$3)*S$4</f>
        <v>1401888.3870411923</v>
      </c>
      <c r="T238" s="55">
        <f>((Produção!T236*PreçoLivre!T238*(1-Plan1!$B$11)+T$1*Plan1!$E$16)-T$2-T$3)*T$4</f>
        <v>1214745.3904823817</v>
      </c>
      <c r="U238" s="55">
        <f>((Produção!U236*PreçoLivre!U238*(1-Plan1!$B$11)+U$1*Plan1!$E$16)-U$2-U$3)*U$4</f>
        <v>976821.68885864876</v>
      </c>
      <c r="V238" s="55">
        <f>((Produção!V236*PreçoLivre!V238*(1-Plan1!$B$11)+V$1*Plan1!$E$16)-V$2-V$3)*V$4</f>
        <v>909498.43481341098</v>
      </c>
      <c r="W238" s="55"/>
    </row>
    <row r="239" spans="1:23" x14ac:dyDescent="0.25">
      <c r="A239" s="55">
        <f t="shared" si="3"/>
        <v>81991973.230074987</v>
      </c>
      <c r="B239" s="56">
        <v>234</v>
      </c>
      <c r="C239" s="55">
        <f>((Produção!C237*PreçoLivre!C239*(1-Plan1!$B$11)+C$1*Plan1!$E$16)-C$2-C$3)*C$4</f>
        <v>8606382.4965329617</v>
      </c>
      <c r="D239" s="55">
        <f>((Produção!D237*PreçoLivre!D239*(1-Plan1!$B$11)+D$1*Plan1!$E$16)-D$2-D$3)*D$4</f>
        <v>8338817.051819616</v>
      </c>
      <c r="E239" s="55">
        <f>((Produção!E237*PreçoLivre!E239*(1-Plan1!$B$11)+E$1*Plan1!$E$16)-E$2-E$3)*E$4</f>
        <v>7393382.6313025234</v>
      </c>
      <c r="F239" s="55">
        <f>((Produção!F237*PreçoLivre!F239*(1-Plan1!$B$11)+F$1*Plan1!$E$16)-F$2-F$3)*F$4</f>
        <v>6375123.6818295959</v>
      </c>
      <c r="G239" s="55">
        <f>((Produção!G237*PreçoLivre!G239*(1-Plan1!$B$11)+G$1*Plan1!$E$16)-G$2-G$3)*G$4</f>
        <v>5792290.7767791487</v>
      </c>
      <c r="H239" s="55">
        <f>((Produção!H237*PreçoLivre!H239*(1-Plan1!$B$11)+H$1*Plan1!$E$16)-H$2-H$3)*H$4</f>
        <v>5010069.1265493333</v>
      </c>
      <c r="I239" s="55">
        <f>((Produção!I237*PreçoLivre!I239*(1-Plan1!$B$11)+I$1*Plan1!$E$16)-I$2-I$3)*I$4</f>
        <v>4568952.5360083608</v>
      </c>
      <c r="J239" s="55">
        <f>((Produção!J237*PreçoLivre!J239*(1-Plan1!$B$11)+J$1*Plan1!$E$16)-J$2-J$3)*J$4</f>
        <v>4409353.4589936119</v>
      </c>
      <c r="K239" s="55">
        <f>((Produção!K237*PreçoLivre!K239*(1-Plan1!$B$11)+K$1*Plan1!$E$16)-K$2-K$3)*K$4</f>
        <v>4129985.86804373</v>
      </c>
      <c r="L239" s="55">
        <f>((Produção!L237*PreçoLivre!L239*(1-Plan1!$B$11)+L$1*Plan1!$E$16)-L$2-L$3)*L$4</f>
        <v>3907292.0617912039</v>
      </c>
      <c r="M239" s="55">
        <f>((Produção!M237*PreçoLivre!M239*(1-Plan1!$B$11)+M$1*Plan1!$E$16)-M$2-M$3)*M$4</f>
        <v>3367408.9508749214</v>
      </c>
      <c r="N239" s="55">
        <f>((Produção!N237*PreçoLivre!N239*(1-Plan1!$B$11)+N$1*Plan1!$E$16)-N$2-N$3)*N$4</f>
        <v>2927999.1498030308</v>
      </c>
      <c r="O239" s="55">
        <f>((Produção!O237*PreçoLivre!O239*(1-Plan1!$B$11)+O$1*Plan1!$E$16)-O$2-O$3)*O$4</f>
        <v>2804694.6733544054</v>
      </c>
      <c r="P239" s="55">
        <f>((Produção!P237*PreçoLivre!P239*(1-Plan1!$B$11)+P$1*Plan1!$E$16)-P$2-P$3)*P$4</f>
        <v>2659670.6764065041</v>
      </c>
      <c r="Q239" s="55">
        <f>((Produção!Q237*PreçoLivre!Q239*(1-Plan1!$B$11)+Q$1*Plan1!$E$16)-Q$2-Q$3)*Q$4</f>
        <v>2507760.8374225297</v>
      </c>
      <c r="R239" s="55">
        <f>((Produção!R237*PreçoLivre!R239*(1-Plan1!$B$11)+R$1*Plan1!$E$16)-R$2-R$3)*R$4</f>
        <v>2133508.0012240363</v>
      </c>
      <c r="S239" s="55">
        <f>((Produção!S237*PreçoLivre!S239*(1-Plan1!$B$11)+S$1*Plan1!$E$16)-S$2-S$3)*S$4</f>
        <v>2042319.9493413051</v>
      </c>
      <c r="T239" s="55">
        <f>((Produção!T237*PreçoLivre!T239*(1-Plan1!$B$11)+T$1*Plan1!$E$16)-T$2-T$3)*T$4</f>
        <v>1780851.7910629089</v>
      </c>
      <c r="U239" s="55">
        <f>((Produção!U237*PreçoLivre!U239*(1-Plan1!$B$11)+U$1*Plan1!$E$16)-U$2-U$3)*U$4</f>
        <v>1648490.1152922118</v>
      </c>
      <c r="V239" s="55">
        <f>((Produção!V237*PreçoLivre!V239*(1-Plan1!$B$11)+V$1*Plan1!$E$16)-V$2-V$3)*V$4</f>
        <v>1587619.3956430475</v>
      </c>
      <c r="W239" s="55"/>
    </row>
    <row r="240" spans="1:23" x14ac:dyDescent="0.25">
      <c r="A240" s="55">
        <f t="shared" si="3"/>
        <v>76485783.173508435</v>
      </c>
      <c r="B240" s="56">
        <v>235</v>
      </c>
      <c r="C240" s="55">
        <f>((Produção!C238*PreçoLivre!C240*(1-Plan1!$B$11)+C$1*Plan1!$E$16)-C$2-C$3)*C$4</f>
        <v>8046881.9971800987</v>
      </c>
      <c r="D240" s="55">
        <f>((Produção!D238*PreçoLivre!D240*(1-Plan1!$B$11)+D$1*Plan1!$E$16)-D$2-D$3)*D$4</f>
        <v>7256426.2465394931</v>
      </c>
      <c r="E240" s="55">
        <f>((Produção!E238*PreçoLivre!E240*(1-Plan1!$B$11)+E$1*Plan1!$E$16)-E$2-E$3)*E$4</f>
        <v>6858790.8483652566</v>
      </c>
      <c r="F240" s="55">
        <f>((Produção!F238*PreçoLivre!F240*(1-Plan1!$B$11)+F$1*Plan1!$E$16)-F$2-F$3)*F$4</f>
        <v>6757405.0816248525</v>
      </c>
      <c r="G240" s="55">
        <f>((Produção!G238*PreçoLivre!G240*(1-Plan1!$B$11)+G$1*Plan1!$E$16)-G$2-G$3)*G$4</f>
        <v>5765657.6150175538</v>
      </c>
      <c r="H240" s="55">
        <f>((Produção!H238*PreçoLivre!H240*(1-Plan1!$B$11)+H$1*Plan1!$E$16)-H$2-H$3)*H$4</f>
        <v>4975692.5462105665</v>
      </c>
      <c r="I240" s="55">
        <f>((Produção!I238*PreçoLivre!I240*(1-Plan1!$B$11)+I$1*Plan1!$E$16)-I$2-I$3)*I$4</f>
        <v>4560963.8771277061</v>
      </c>
      <c r="J240" s="55">
        <f>((Produção!J238*PreçoLivre!J240*(1-Plan1!$B$11)+J$1*Plan1!$E$16)-J$2-J$3)*J$4</f>
        <v>3917634.9026086354</v>
      </c>
      <c r="K240" s="55">
        <f>((Produção!K238*PreçoLivre!K240*(1-Plan1!$B$11)+K$1*Plan1!$E$16)-K$2-K$3)*K$4</f>
        <v>3572318.3262980017</v>
      </c>
      <c r="L240" s="55">
        <f>((Produção!L238*PreçoLivre!L240*(1-Plan1!$B$11)+L$1*Plan1!$E$16)-L$2-L$3)*L$4</f>
        <v>3346471.5120117203</v>
      </c>
      <c r="M240" s="55">
        <f>((Produção!M238*PreçoLivre!M240*(1-Plan1!$B$11)+M$1*Plan1!$E$16)-M$2-M$3)*M$4</f>
        <v>2868917.9134301231</v>
      </c>
      <c r="N240" s="55">
        <f>((Produção!N238*PreçoLivre!N240*(1-Plan1!$B$11)+N$1*Plan1!$E$16)-N$2-N$3)*N$4</f>
        <v>2678671.4449200486</v>
      </c>
      <c r="O240" s="55">
        <f>((Produção!O238*PreçoLivre!O240*(1-Plan1!$B$11)+O$1*Plan1!$E$16)-O$2-O$3)*O$4</f>
        <v>2611967.501123385</v>
      </c>
      <c r="P240" s="55">
        <f>((Produção!P238*PreçoLivre!P240*(1-Plan1!$B$11)+P$1*Plan1!$E$16)-P$2-P$3)*P$4</f>
        <v>2326428.8383741961</v>
      </c>
      <c r="Q240" s="55">
        <f>((Produção!Q238*PreçoLivre!Q240*(1-Plan1!$B$11)+Q$1*Plan1!$E$16)-Q$2-Q$3)*Q$4</f>
        <v>2094810.3194911724</v>
      </c>
      <c r="R240" s="55">
        <f>((Produção!R238*PreçoLivre!R240*(1-Plan1!$B$11)+R$1*Plan1!$E$16)-R$2-R$3)*R$4</f>
        <v>1983045.5648631193</v>
      </c>
      <c r="S240" s="55">
        <f>((Produção!S238*PreçoLivre!S240*(1-Plan1!$B$11)+S$1*Plan1!$E$16)-S$2-S$3)*S$4</f>
        <v>1901607.7194630159</v>
      </c>
      <c r="T240" s="55">
        <f>((Produção!T238*PreçoLivre!T240*(1-Plan1!$B$11)+T$1*Plan1!$E$16)-T$2-T$3)*T$4</f>
        <v>1781029.6662754545</v>
      </c>
      <c r="U240" s="55">
        <f>((Produção!U238*PreçoLivre!U240*(1-Plan1!$B$11)+U$1*Plan1!$E$16)-U$2-U$3)*U$4</f>
        <v>1670601.3464891319</v>
      </c>
      <c r="V240" s="55">
        <f>((Produção!V238*PreçoLivre!V240*(1-Plan1!$B$11)+V$1*Plan1!$E$16)-V$2-V$3)*V$4</f>
        <v>1510459.9060949013</v>
      </c>
      <c r="W240" s="55"/>
    </row>
    <row r="241" spans="1:23" x14ac:dyDescent="0.25">
      <c r="A241" s="55">
        <f t="shared" si="3"/>
        <v>76064841.992881685</v>
      </c>
      <c r="B241" s="56">
        <v>236</v>
      </c>
      <c r="C241" s="55">
        <f>((Produção!C239*PreçoLivre!C241*(1-Plan1!$B$11)+C$1*Plan1!$E$16)-C$2-C$3)*C$4</f>
        <v>8192604.9807752352</v>
      </c>
      <c r="D241" s="55">
        <f>((Produção!D239*PreçoLivre!D241*(1-Plan1!$B$11)+D$1*Plan1!$E$16)-D$2-D$3)*D$4</f>
        <v>7674032.9653184088</v>
      </c>
      <c r="E241" s="55">
        <f>((Produção!E239*PreçoLivre!E241*(1-Plan1!$B$11)+E$1*Plan1!$E$16)-E$2-E$3)*E$4</f>
        <v>6122682.3821265791</v>
      </c>
      <c r="F241" s="55">
        <f>((Produção!F239*PreçoLivre!F241*(1-Plan1!$B$11)+F$1*Plan1!$E$16)-F$2-F$3)*F$4</f>
        <v>5780090.3003828293</v>
      </c>
      <c r="G241" s="55">
        <f>((Produção!G239*PreçoLivre!G241*(1-Plan1!$B$11)+G$1*Plan1!$E$16)-G$2-G$3)*G$4</f>
        <v>5318712.1822816916</v>
      </c>
      <c r="H241" s="55">
        <f>((Produção!H239*PreçoLivre!H241*(1-Plan1!$B$11)+H$1*Plan1!$E$16)-H$2-H$3)*H$4</f>
        <v>5149821.3634523666</v>
      </c>
      <c r="I241" s="55">
        <f>((Produção!I239*PreçoLivre!I241*(1-Plan1!$B$11)+I$1*Plan1!$E$16)-I$2-I$3)*I$4</f>
        <v>4638903.9931966634</v>
      </c>
      <c r="J241" s="55">
        <f>((Produção!J239*PreçoLivre!J241*(1-Plan1!$B$11)+J$1*Plan1!$E$16)-J$2-J$3)*J$4</f>
        <v>4406173.0463784244</v>
      </c>
      <c r="K241" s="55">
        <f>((Produção!K239*PreçoLivre!K241*(1-Plan1!$B$11)+K$1*Plan1!$E$16)-K$2-K$3)*K$4</f>
        <v>3864371.0262823901</v>
      </c>
      <c r="L241" s="55">
        <f>((Produção!L239*PreçoLivre!L241*(1-Plan1!$B$11)+L$1*Plan1!$E$16)-L$2-L$3)*L$4</f>
        <v>3462049.5560369263</v>
      </c>
      <c r="M241" s="55">
        <f>((Produção!M239*PreçoLivre!M241*(1-Plan1!$B$11)+M$1*Plan1!$E$16)-M$2-M$3)*M$4</f>
        <v>3088747.540208118</v>
      </c>
      <c r="N241" s="55">
        <f>((Produção!N239*PreçoLivre!N241*(1-Plan1!$B$11)+N$1*Plan1!$E$16)-N$2-N$3)*N$4</f>
        <v>2675068.8916294342</v>
      </c>
      <c r="O241" s="55">
        <f>((Produção!O239*PreçoLivre!O241*(1-Plan1!$B$11)+O$1*Plan1!$E$16)-O$2-O$3)*O$4</f>
        <v>2377069.0007627029</v>
      </c>
      <c r="P241" s="55">
        <f>((Produção!P239*PreçoLivre!P241*(1-Plan1!$B$11)+P$1*Plan1!$E$16)-P$2-P$3)*P$4</f>
        <v>2424044.4358567651</v>
      </c>
      <c r="Q241" s="55">
        <f>((Produção!Q239*PreçoLivre!Q241*(1-Plan1!$B$11)+Q$1*Plan1!$E$16)-Q$2-Q$3)*Q$4</f>
        <v>2334979.685443596</v>
      </c>
      <c r="R241" s="55">
        <f>((Produção!R239*PreçoLivre!R241*(1-Plan1!$B$11)+R$1*Plan1!$E$16)-R$2-R$3)*R$4</f>
        <v>2119978.3809182448</v>
      </c>
      <c r="S241" s="55">
        <f>((Produção!S239*PreçoLivre!S241*(1-Plan1!$B$11)+S$1*Plan1!$E$16)-S$2-S$3)*S$4</f>
        <v>1787313.5905806771</v>
      </c>
      <c r="T241" s="55">
        <f>((Produção!T239*PreçoLivre!T241*(1-Plan1!$B$11)+T$1*Plan1!$E$16)-T$2-T$3)*T$4</f>
        <v>1590301.5508448528</v>
      </c>
      <c r="U241" s="55">
        <f>((Produção!U239*PreçoLivre!U241*(1-Plan1!$B$11)+U$1*Plan1!$E$16)-U$2-U$3)*U$4</f>
        <v>1588429.8491093477</v>
      </c>
      <c r="V241" s="55">
        <f>((Produção!V239*PreçoLivre!V241*(1-Plan1!$B$11)+V$1*Plan1!$E$16)-V$2-V$3)*V$4</f>
        <v>1469467.2712964255</v>
      </c>
      <c r="W241" s="55"/>
    </row>
    <row r="242" spans="1:23" x14ac:dyDescent="0.25">
      <c r="A242" s="55">
        <f t="shared" si="3"/>
        <v>74959207.598316938</v>
      </c>
      <c r="B242" s="56">
        <v>237</v>
      </c>
      <c r="C242" s="55">
        <f>((Produção!C240*PreçoLivre!C242*(1-Plan1!$B$11)+C$1*Plan1!$E$16)-C$2-C$3)*C$4</f>
        <v>8491232.2663469147</v>
      </c>
      <c r="D242" s="55">
        <f>((Produção!D240*PreçoLivre!D242*(1-Plan1!$B$11)+D$1*Plan1!$E$16)-D$2-D$3)*D$4</f>
        <v>8183431.3944710298</v>
      </c>
      <c r="E242" s="55">
        <f>((Produção!E240*PreçoLivre!E242*(1-Plan1!$B$11)+E$1*Plan1!$E$16)-E$2-E$3)*E$4</f>
        <v>6957925.2877591234</v>
      </c>
      <c r="F242" s="55">
        <f>((Produção!F240*PreçoLivre!F242*(1-Plan1!$B$11)+F$1*Plan1!$E$16)-F$2-F$3)*F$4</f>
        <v>6525890.7554818457</v>
      </c>
      <c r="G242" s="55">
        <f>((Produção!G240*PreçoLivre!G242*(1-Plan1!$B$11)+G$1*Plan1!$E$16)-G$2-G$3)*G$4</f>
        <v>5921492.2488396345</v>
      </c>
      <c r="H242" s="55">
        <f>((Produção!H240*PreçoLivre!H242*(1-Plan1!$B$11)+H$1*Plan1!$E$16)-H$2-H$3)*H$4</f>
        <v>5506388.6440194193</v>
      </c>
      <c r="I242" s="55">
        <f>((Produção!I240*PreçoLivre!I242*(1-Plan1!$B$11)+I$1*Plan1!$E$16)-I$2-I$3)*I$4</f>
        <v>4529473.9611974228</v>
      </c>
      <c r="J242" s="55">
        <f>((Produção!J240*PreçoLivre!J242*(1-Plan1!$B$11)+J$1*Plan1!$E$16)-J$2-J$3)*J$4</f>
        <v>3868378.6667496678</v>
      </c>
      <c r="K242" s="55">
        <f>((Produção!K240*PreçoLivre!K242*(1-Plan1!$B$11)+K$1*Plan1!$E$16)-K$2-K$3)*K$4</f>
        <v>3450678.9996469733</v>
      </c>
      <c r="L242" s="55">
        <f>((Produção!L240*PreçoLivre!L242*(1-Plan1!$B$11)+L$1*Plan1!$E$16)-L$2-L$3)*L$4</f>
        <v>2962032.5799052888</v>
      </c>
      <c r="M242" s="55">
        <f>((Produção!M240*PreçoLivre!M242*(1-Plan1!$B$11)+M$1*Plan1!$E$16)-M$2-M$3)*M$4</f>
        <v>2841935.2194341249</v>
      </c>
      <c r="N242" s="55">
        <f>((Produção!N240*PreçoLivre!N242*(1-Plan1!$B$11)+N$1*Plan1!$E$16)-N$2-N$3)*N$4</f>
        <v>2520925.1557258754</v>
      </c>
      <c r="O242" s="55">
        <f>((Produção!O240*PreçoLivre!O242*(1-Plan1!$B$11)+O$1*Plan1!$E$16)-O$2-O$3)*O$4</f>
        <v>2171940.6989217252</v>
      </c>
      <c r="P242" s="55">
        <f>((Produção!P240*PreçoLivre!P242*(1-Plan1!$B$11)+P$1*Plan1!$E$16)-P$2-P$3)*P$4</f>
        <v>1970211.1491330662</v>
      </c>
      <c r="Q242" s="55">
        <f>((Produção!Q240*PreçoLivre!Q242*(1-Plan1!$B$11)+Q$1*Plan1!$E$16)-Q$2-Q$3)*Q$4</f>
        <v>1885687.9952537164</v>
      </c>
      <c r="R242" s="55">
        <f>((Produção!R240*PreçoLivre!R242*(1-Plan1!$B$11)+R$1*Plan1!$E$16)-R$2-R$3)*R$4</f>
        <v>1649667.8487970158</v>
      </c>
      <c r="S242" s="55">
        <f>((Produção!S240*PreçoLivre!S242*(1-Plan1!$B$11)+S$1*Plan1!$E$16)-S$2-S$3)*S$4</f>
        <v>1526718.0985170051</v>
      </c>
      <c r="T242" s="55">
        <f>((Produção!T240*PreçoLivre!T242*(1-Plan1!$B$11)+T$1*Plan1!$E$16)-T$2-T$3)*T$4</f>
        <v>1481072.7160180658</v>
      </c>
      <c r="U242" s="55">
        <f>((Produção!U240*PreçoLivre!U242*(1-Plan1!$B$11)+U$1*Plan1!$E$16)-U$2-U$3)*U$4</f>
        <v>1368999.4508165733</v>
      </c>
      <c r="V242" s="55">
        <f>((Produção!V240*PreçoLivre!V242*(1-Plan1!$B$11)+V$1*Plan1!$E$16)-V$2-V$3)*V$4</f>
        <v>1145124.4612824395</v>
      </c>
      <c r="W242" s="55"/>
    </row>
    <row r="243" spans="1:23" x14ac:dyDescent="0.25">
      <c r="A243" s="55">
        <f t="shared" si="3"/>
        <v>58225253.77903001</v>
      </c>
      <c r="B243" s="56">
        <v>238</v>
      </c>
      <c r="C243" s="55">
        <f>((Produção!C241*PreçoLivre!C243*(1-Plan1!$B$11)+C$1*Plan1!$E$16)-C$2-C$3)*C$4</f>
        <v>7794242.8910419019</v>
      </c>
      <c r="D243" s="55">
        <f>((Produção!D241*PreçoLivre!D243*(1-Plan1!$B$11)+D$1*Plan1!$E$16)-D$2-D$3)*D$4</f>
        <v>6310930.6455937373</v>
      </c>
      <c r="E243" s="55">
        <f>((Produção!E241*PreçoLivre!E243*(1-Plan1!$B$11)+E$1*Plan1!$E$16)-E$2-E$3)*E$4</f>
        <v>5613924.4298176868</v>
      </c>
      <c r="F243" s="55">
        <f>((Produção!F241*PreçoLivre!F243*(1-Plan1!$B$11)+F$1*Plan1!$E$16)-F$2-F$3)*F$4</f>
        <v>5294394.6217561895</v>
      </c>
      <c r="G243" s="55">
        <f>((Produção!G241*PreçoLivre!G243*(1-Plan1!$B$11)+G$1*Plan1!$E$16)-G$2-G$3)*G$4</f>
        <v>4485946.859890569</v>
      </c>
      <c r="H243" s="55">
        <f>((Produção!H241*PreçoLivre!H243*(1-Plan1!$B$11)+H$1*Plan1!$E$16)-H$2-H$3)*H$4</f>
        <v>3891522.5352917635</v>
      </c>
      <c r="I243" s="55">
        <f>((Produção!I241*PreçoLivre!I243*(1-Plan1!$B$11)+I$1*Plan1!$E$16)-I$2-I$3)*I$4</f>
        <v>3621399.681884028</v>
      </c>
      <c r="J243" s="55">
        <f>((Produção!J241*PreçoLivre!J243*(1-Plan1!$B$11)+J$1*Plan1!$E$16)-J$2-J$3)*J$4</f>
        <v>3236928.019945235</v>
      </c>
      <c r="K243" s="55">
        <f>((Produção!K241*PreçoLivre!K243*(1-Plan1!$B$11)+K$1*Plan1!$E$16)-K$2-K$3)*K$4</f>
        <v>2699030.637622253</v>
      </c>
      <c r="L243" s="55">
        <f>((Produção!L241*PreçoLivre!L243*(1-Plan1!$B$11)+L$1*Plan1!$E$16)-L$2-L$3)*L$4</f>
        <v>2465501.9581587375</v>
      </c>
      <c r="M243" s="55">
        <f>((Produção!M241*PreçoLivre!M243*(1-Plan1!$B$11)+M$1*Plan1!$E$16)-M$2-M$3)*M$4</f>
        <v>2241507.4418734708</v>
      </c>
      <c r="N243" s="55">
        <f>((Produção!N241*PreçoLivre!N243*(1-Plan1!$B$11)+N$1*Plan1!$E$16)-N$2-N$3)*N$4</f>
        <v>1883172.9687265125</v>
      </c>
      <c r="O243" s="55">
        <f>((Produção!O241*PreçoLivre!O243*(1-Plan1!$B$11)+O$1*Plan1!$E$16)-O$2-O$3)*O$4</f>
        <v>1566648.6558330841</v>
      </c>
      <c r="P243" s="55">
        <f>((Produção!P241*PreçoLivre!P243*(1-Plan1!$B$11)+P$1*Plan1!$E$16)-P$2-P$3)*P$4</f>
        <v>1346371.6662018227</v>
      </c>
      <c r="Q243" s="55">
        <f>((Produção!Q241*PreçoLivre!Q243*(1-Plan1!$B$11)+Q$1*Plan1!$E$16)-Q$2-Q$3)*Q$4</f>
        <v>1253755.6115858685</v>
      </c>
      <c r="R243" s="55">
        <f>((Produção!R241*PreçoLivre!R243*(1-Plan1!$B$11)+R$1*Plan1!$E$16)-R$2-R$3)*R$4</f>
        <v>1078788.5281470686</v>
      </c>
      <c r="S243" s="55">
        <f>((Produção!S241*PreçoLivre!S243*(1-Plan1!$B$11)+S$1*Plan1!$E$16)-S$2-S$3)*S$4</f>
        <v>1031599.3788204947</v>
      </c>
      <c r="T243" s="55">
        <f>((Produção!T241*PreçoLivre!T243*(1-Plan1!$B$11)+T$1*Plan1!$E$16)-T$2-T$3)*T$4</f>
        <v>893086.4672989574</v>
      </c>
      <c r="U243" s="55">
        <f>((Produção!U241*PreçoLivre!U243*(1-Plan1!$B$11)+U$1*Plan1!$E$16)-U$2-U$3)*U$4</f>
        <v>772499.11650431657</v>
      </c>
      <c r="V243" s="55">
        <f>((Produção!V241*PreçoLivre!V243*(1-Plan1!$B$11)+V$1*Plan1!$E$16)-V$2-V$3)*V$4</f>
        <v>744001.66303631803</v>
      </c>
      <c r="W243" s="55"/>
    </row>
    <row r="244" spans="1:23" x14ac:dyDescent="0.25">
      <c r="A244" s="55">
        <f t="shared" si="3"/>
        <v>75426403.843422458</v>
      </c>
      <c r="B244" s="56">
        <v>239</v>
      </c>
      <c r="C244" s="55">
        <f>((Produção!C242*PreçoLivre!C244*(1-Plan1!$B$11)+C$1*Plan1!$E$16)-C$2-C$3)*C$4</f>
        <v>8464755.1026157197</v>
      </c>
      <c r="D244" s="55">
        <f>((Produção!D242*PreçoLivre!D244*(1-Plan1!$B$11)+D$1*Plan1!$E$16)-D$2-D$3)*D$4</f>
        <v>9146054.9576615579</v>
      </c>
      <c r="E244" s="55">
        <f>((Produção!E242*PreçoLivre!E244*(1-Plan1!$B$11)+E$1*Plan1!$E$16)-E$2-E$3)*E$4</f>
        <v>8855218.9134824723</v>
      </c>
      <c r="F244" s="55">
        <f>((Produção!F242*PreçoLivre!F244*(1-Plan1!$B$11)+F$1*Plan1!$E$16)-F$2-F$3)*F$4</f>
        <v>7367359.9155253936</v>
      </c>
      <c r="G244" s="55">
        <f>((Produção!G242*PreçoLivre!G244*(1-Plan1!$B$11)+G$1*Plan1!$E$16)-G$2-G$3)*G$4</f>
        <v>6107745.5009886967</v>
      </c>
      <c r="H244" s="55">
        <f>((Produção!H242*PreçoLivre!H244*(1-Plan1!$B$11)+H$1*Plan1!$E$16)-H$2-H$3)*H$4</f>
        <v>4974275.9992175205</v>
      </c>
      <c r="I244" s="55">
        <f>((Produção!I242*PreçoLivre!I244*(1-Plan1!$B$11)+I$1*Plan1!$E$16)-I$2-I$3)*I$4</f>
        <v>4558968.2105738847</v>
      </c>
      <c r="J244" s="55">
        <f>((Produção!J242*PreçoLivre!J244*(1-Plan1!$B$11)+J$1*Plan1!$E$16)-J$2-J$3)*J$4</f>
        <v>3972636.5369445132</v>
      </c>
      <c r="K244" s="55">
        <f>((Produção!K242*PreçoLivre!K244*(1-Plan1!$B$11)+K$1*Plan1!$E$16)-K$2-K$3)*K$4</f>
        <v>3501830.5952581842</v>
      </c>
      <c r="L244" s="55">
        <f>((Produção!L242*PreçoLivre!L244*(1-Plan1!$B$11)+L$1*Plan1!$E$16)-L$2-L$3)*L$4</f>
        <v>2997846.7988610864</v>
      </c>
      <c r="M244" s="55">
        <f>((Produção!M242*PreçoLivre!M244*(1-Plan1!$B$11)+M$1*Plan1!$E$16)-M$2-M$3)*M$4</f>
        <v>2711040.2660405622</v>
      </c>
      <c r="N244" s="55">
        <f>((Produção!N242*PreçoLivre!N244*(1-Plan1!$B$11)+N$1*Plan1!$E$16)-N$2-N$3)*N$4</f>
        <v>2303019.4991122801</v>
      </c>
      <c r="O244" s="55">
        <f>((Produção!O242*PreçoLivre!O244*(1-Plan1!$B$11)+O$1*Plan1!$E$16)-O$2-O$3)*O$4</f>
        <v>1970823.9532001335</v>
      </c>
      <c r="P244" s="55">
        <f>((Produção!P242*PreçoLivre!P244*(1-Plan1!$B$11)+P$1*Plan1!$E$16)-P$2-P$3)*P$4</f>
        <v>1742038.6191907474</v>
      </c>
      <c r="Q244" s="55">
        <f>((Produção!Q242*PreçoLivre!Q244*(1-Plan1!$B$11)+Q$1*Plan1!$E$16)-Q$2-Q$3)*Q$4</f>
        <v>1400868.9167623958</v>
      </c>
      <c r="R244" s="55">
        <f>((Produção!R242*PreçoLivre!R244*(1-Plan1!$B$11)+R$1*Plan1!$E$16)-R$2-R$3)*R$4</f>
        <v>1278994.750717459</v>
      </c>
      <c r="S244" s="55">
        <f>((Produção!S242*PreçoLivre!S244*(1-Plan1!$B$11)+S$1*Plan1!$E$16)-S$2-S$3)*S$4</f>
        <v>1144913.5887107374</v>
      </c>
      <c r="T244" s="55">
        <f>((Produção!T242*PreçoLivre!T244*(1-Plan1!$B$11)+T$1*Plan1!$E$16)-T$2-T$3)*T$4</f>
        <v>1060562.8284191224</v>
      </c>
      <c r="U244" s="55">
        <f>((Produção!U242*PreçoLivre!U244*(1-Plan1!$B$11)+U$1*Plan1!$E$16)-U$2-U$3)*U$4</f>
        <v>1041073.6668418258</v>
      </c>
      <c r="V244" s="55">
        <f>((Produção!V242*PreçoLivre!V244*(1-Plan1!$B$11)+V$1*Plan1!$E$16)-V$2-V$3)*V$4</f>
        <v>826375.22329817503</v>
      </c>
      <c r="W244" s="55"/>
    </row>
    <row r="245" spans="1:23" x14ac:dyDescent="0.25">
      <c r="A245" s="55">
        <f t="shared" si="3"/>
        <v>76691509.516421244</v>
      </c>
      <c r="B245" s="56">
        <v>240</v>
      </c>
      <c r="C245" s="55">
        <f>((Produção!C243*PreçoLivre!C245*(1-Plan1!$B$11)+C$1*Plan1!$E$16)-C$2-C$3)*C$4</f>
        <v>8816009.2088299785</v>
      </c>
      <c r="D245" s="55">
        <f>((Produção!D243*PreçoLivre!D245*(1-Plan1!$B$11)+D$1*Plan1!$E$16)-D$2-D$3)*D$4</f>
        <v>8161566.4767986108</v>
      </c>
      <c r="E245" s="55">
        <f>((Produção!E243*PreçoLivre!E245*(1-Plan1!$B$11)+E$1*Plan1!$E$16)-E$2-E$3)*E$4</f>
        <v>7875389.2400367679</v>
      </c>
      <c r="F245" s="55">
        <f>((Produção!F243*PreçoLivre!F245*(1-Plan1!$B$11)+F$1*Plan1!$E$16)-F$2-F$3)*F$4</f>
        <v>6763652.7653065231</v>
      </c>
      <c r="G245" s="55">
        <f>((Produção!G243*PreçoLivre!G245*(1-Plan1!$B$11)+G$1*Plan1!$E$16)-G$2-G$3)*G$4</f>
        <v>5805447.4729839843</v>
      </c>
      <c r="H245" s="55">
        <f>((Produção!H243*PreçoLivre!H245*(1-Plan1!$B$11)+H$1*Plan1!$E$16)-H$2-H$3)*H$4</f>
        <v>5044784.1734881001</v>
      </c>
      <c r="I245" s="55">
        <f>((Produção!I243*PreçoLivre!I245*(1-Plan1!$B$11)+I$1*Plan1!$E$16)-I$2-I$3)*I$4</f>
        <v>4433570.2537200842</v>
      </c>
      <c r="J245" s="55">
        <f>((Produção!J243*PreçoLivre!J245*(1-Plan1!$B$11)+J$1*Plan1!$E$16)-J$2-J$3)*J$4</f>
        <v>3830674.829628686</v>
      </c>
      <c r="K245" s="55">
        <f>((Produção!K243*PreçoLivre!K245*(1-Plan1!$B$11)+K$1*Plan1!$E$16)-K$2-K$3)*K$4</f>
        <v>3463178.9530463275</v>
      </c>
      <c r="L245" s="55">
        <f>((Produção!L243*PreçoLivre!L245*(1-Plan1!$B$11)+L$1*Plan1!$E$16)-L$2-L$3)*L$4</f>
        <v>3119529.6617040457</v>
      </c>
      <c r="M245" s="55">
        <f>((Produção!M243*PreçoLivre!M245*(1-Plan1!$B$11)+M$1*Plan1!$E$16)-M$2-M$3)*M$4</f>
        <v>2751301.8432807345</v>
      </c>
      <c r="N245" s="55">
        <f>((Produção!N243*PreçoLivre!N245*(1-Plan1!$B$11)+N$1*Plan1!$E$16)-N$2-N$3)*N$4</f>
        <v>2587537.4104626179</v>
      </c>
      <c r="O245" s="55">
        <f>((Produção!O243*PreçoLivre!O245*(1-Plan1!$B$11)+O$1*Plan1!$E$16)-O$2-O$3)*O$4</f>
        <v>2221594.2551761121</v>
      </c>
      <c r="P245" s="55">
        <f>((Produção!P243*PreçoLivre!P245*(1-Plan1!$B$11)+P$1*Plan1!$E$16)-P$2-P$3)*P$4</f>
        <v>2092314.0691606244</v>
      </c>
      <c r="Q245" s="55">
        <f>((Produção!Q243*PreçoLivre!Q245*(1-Plan1!$B$11)+Q$1*Plan1!$E$16)-Q$2-Q$3)*Q$4</f>
        <v>1916484.9304484108</v>
      </c>
      <c r="R245" s="55">
        <f>((Produção!R243*PreçoLivre!R245*(1-Plan1!$B$11)+R$1*Plan1!$E$16)-R$2-R$3)*R$4</f>
        <v>1821080.6880267854</v>
      </c>
      <c r="S245" s="55">
        <f>((Produção!S243*PreçoLivre!S245*(1-Plan1!$B$11)+S$1*Plan1!$E$16)-S$2-S$3)*S$4</f>
        <v>1599080.2173983897</v>
      </c>
      <c r="T245" s="55">
        <f>((Produção!T243*PreçoLivre!T245*(1-Plan1!$B$11)+T$1*Plan1!$E$16)-T$2-T$3)*T$4</f>
        <v>1588446.4044720733</v>
      </c>
      <c r="U245" s="55">
        <f>((Produção!U243*PreçoLivre!U245*(1-Plan1!$B$11)+U$1*Plan1!$E$16)-U$2-U$3)*U$4</f>
        <v>1437064.486811216</v>
      </c>
      <c r="V245" s="55">
        <f>((Produção!V243*PreçoLivre!V245*(1-Plan1!$B$11)+V$1*Plan1!$E$16)-V$2-V$3)*V$4</f>
        <v>1362802.1756411677</v>
      </c>
      <c r="W245" s="55"/>
    </row>
    <row r="246" spans="1:23" x14ac:dyDescent="0.25">
      <c r="A246" s="55">
        <f t="shared" si="3"/>
        <v>73868985.350965708</v>
      </c>
      <c r="B246" s="56">
        <v>241</v>
      </c>
      <c r="C246" s="55">
        <f>((Produção!C244*PreçoLivre!C246*(1-Plan1!$B$11)+C$1*Plan1!$E$16)-C$2-C$3)*C$4</f>
        <v>7878773.6593469251</v>
      </c>
      <c r="D246" s="55">
        <f>((Produção!D244*PreçoLivre!D246*(1-Plan1!$B$11)+D$1*Plan1!$E$16)-D$2-D$3)*D$4</f>
        <v>6687018.8720848933</v>
      </c>
      <c r="E246" s="55">
        <f>((Produção!E244*PreçoLivre!E246*(1-Plan1!$B$11)+E$1*Plan1!$E$16)-E$2-E$3)*E$4</f>
        <v>6552646.9670383036</v>
      </c>
      <c r="F246" s="55">
        <f>((Produção!F244*PreçoLivre!F246*(1-Plan1!$B$11)+F$1*Plan1!$E$16)-F$2-F$3)*F$4</f>
        <v>5880212.7059621206</v>
      </c>
      <c r="G246" s="55">
        <f>((Produção!G244*PreçoLivre!G246*(1-Plan1!$B$11)+G$1*Plan1!$E$16)-G$2-G$3)*G$4</f>
        <v>5122681.2393516628</v>
      </c>
      <c r="H246" s="55">
        <f>((Produção!H244*PreçoLivre!H246*(1-Plan1!$B$11)+H$1*Plan1!$E$16)-H$2-H$3)*H$4</f>
        <v>4568211.4973279312</v>
      </c>
      <c r="I246" s="55">
        <f>((Produção!I244*PreçoLivre!I246*(1-Plan1!$B$11)+I$1*Plan1!$E$16)-I$2-I$3)*I$4</f>
        <v>4283760.1557060219</v>
      </c>
      <c r="J246" s="55">
        <f>((Produção!J244*PreçoLivre!J246*(1-Plan1!$B$11)+J$1*Plan1!$E$16)-J$2-J$3)*J$4</f>
        <v>4008186.2991526099</v>
      </c>
      <c r="K246" s="55">
        <f>((Produção!K244*PreçoLivre!K246*(1-Plan1!$B$11)+K$1*Plan1!$E$16)-K$2-K$3)*K$4</f>
        <v>3547239.0980688883</v>
      </c>
      <c r="L246" s="55">
        <f>((Produção!L244*PreçoLivre!L246*(1-Plan1!$B$11)+L$1*Plan1!$E$16)-L$2-L$3)*L$4</f>
        <v>3462696.6431498425</v>
      </c>
      <c r="M246" s="55">
        <f>((Produção!M244*PreçoLivre!M246*(1-Plan1!$B$11)+M$1*Plan1!$E$16)-M$2-M$3)*M$4</f>
        <v>3335437.7350244848</v>
      </c>
      <c r="N246" s="55">
        <f>((Produção!N244*PreçoLivre!N246*(1-Plan1!$B$11)+N$1*Plan1!$E$16)-N$2-N$3)*N$4</f>
        <v>2921773.4131099507</v>
      </c>
      <c r="O246" s="55">
        <f>((Produção!O244*PreçoLivre!O246*(1-Plan1!$B$11)+O$1*Plan1!$E$16)-O$2-O$3)*O$4</f>
        <v>2640955.2452250808</v>
      </c>
      <c r="P246" s="55">
        <f>((Produção!P244*PreçoLivre!P246*(1-Plan1!$B$11)+P$1*Plan1!$E$16)-P$2-P$3)*P$4</f>
        <v>2373260.0164851234</v>
      </c>
      <c r="Q246" s="55">
        <f>((Produção!Q244*PreçoLivre!Q246*(1-Plan1!$B$11)+Q$1*Plan1!$E$16)-Q$2-Q$3)*Q$4</f>
        <v>2097467.199297871</v>
      </c>
      <c r="R246" s="55">
        <f>((Produção!R244*PreçoLivre!R246*(1-Plan1!$B$11)+R$1*Plan1!$E$16)-R$2-R$3)*R$4</f>
        <v>2035667.6867565322</v>
      </c>
      <c r="S246" s="55">
        <f>((Produção!S244*PreçoLivre!S246*(1-Plan1!$B$11)+S$1*Plan1!$E$16)-S$2-S$3)*S$4</f>
        <v>1920609.7058599601</v>
      </c>
      <c r="T246" s="55">
        <f>((Produção!T244*PreçoLivre!T246*(1-Plan1!$B$11)+T$1*Plan1!$E$16)-T$2-T$3)*T$4</f>
        <v>1662751.4335703987</v>
      </c>
      <c r="U246" s="55">
        <f>((Produção!U244*PreçoLivre!U246*(1-Plan1!$B$11)+U$1*Plan1!$E$16)-U$2-U$3)*U$4</f>
        <v>1506062.8658004259</v>
      </c>
      <c r="V246" s="55">
        <f>((Produção!V244*PreçoLivre!V246*(1-Plan1!$B$11)+V$1*Plan1!$E$16)-V$2-V$3)*V$4</f>
        <v>1383572.9126466964</v>
      </c>
      <c r="W246" s="55"/>
    </row>
    <row r="247" spans="1:23" x14ac:dyDescent="0.25">
      <c r="A247" s="55">
        <f t="shared" si="3"/>
        <v>73307251.879868969</v>
      </c>
      <c r="B247" s="56">
        <v>242</v>
      </c>
      <c r="C247" s="55">
        <f>((Produção!C245*PreçoLivre!C247*(1-Plan1!$B$11)+C$1*Plan1!$E$16)-C$2-C$3)*C$4</f>
        <v>8269370.0980150513</v>
      </c>
      <c r="D247" s="55">
        <f>((Produção!D245*PreçoLivre!D247*(1-Plan1!$B$11)+D$1*Plan1!$E$16)-D$2-D$3)*D$4</f>
        <v>7322193.6338981586</v>
      </c>
      <c r="E247" s="55">
        <f>((Produção!E245*PreçoLivre!E247*(1-Plan1!$B$11)+E$1*Plan1!$E$16)-E$2-E$3)*E$4</f>
        <v>6467724.8016354414</v>
      </c>
      <c r="F247" s="55">
        <f>((Produção!F245*PreçoLivre!F247*(1-Plan1!$B$11)+F$1*Plan1!$E$16)-F$2-F$3)*F$4</f>
        <v>6192991.0104755284</v>
      </c>
      <c r="G247" s="55">
        <f>((Produção!G245*PreçoLivre!G247*(1-Plan1!$B$11)+G$1*Plan1!$E$16)-G$2-G$3)*G$4</f>
        <v>5866703.353218738</v>
      </c>
      <c r="H247" s="55">
        <f>((Produção!H245*PreçoLivre!H247*(1-Plan1!$B$11)+H$1*Plan1!$E$16)-H$2-H$3)*H$4</f>
        <v>4938196.0493426826</v>
      </c>
      <c r="I247" s="55">
        <f>((Produção!I245*PreçoLivre!I247*(1-Plan1!$B$11)+I$1*Plan1!$E$16)-I$2-I$3)*I$4</f>
        <v>4251439.7739475071</v>
      </c>
      <c r="J247" s="55">
        <f>((Produção!J245*PreçoLivre!J247*(1-Plan1!$B$11)+J$1*Plan1!$E$16)-J$2-J$3)*J$4</f>
        <v>3753636.2359654955</v>
      </c>
      <c r="K247" s="55">
        <f>((Produção!K245*PreçoLivre!K247*(1-Plan1!$B$11)+K$1*Plan1!$E$16)-K$2-K$3)*K$4</f>
        <v>3513003.4049821142</v>
      </c>
      <c r="L247" s="55">
        <f>((Produção!L245*PreçoLivre!L247*(1-Plan1!$B$11)+L$1*Plan1!$E$16)-L$2-L$3)*L$4</f>
        <v>2825214.025957997</v>
      </c>
      <c r="M247" s="55">
        <f>((Produção!M245*PreçoLivre!M247*(1-Plan1!$B$11)+M$1*Plan1!$E$16)-M$2-M$3)*M$4</f>
        <v>2790830.4632948306</v>
      </c>
      <c r="N247" s="55">
        <f>((Produção!N245*PreçoLivre!N247*(1-Plan1!$B$11)+N$1*Plan1!$E$16)-N$2-N$3)*N$4</f>
        <v>2789742.4844875308</v>
      </c>
      <c r="O247" s="55">
        <f>((Produção!O245*PreçoLivre!O247*(1-Plan1!$B$11)+O$1*Plan1!$E$16)-O$2-O$3)*O$4</f>
        <v>2512637.975517733</v>
      </c>
      <c r="P247" s="55">
        <f>((Produção!P245*PreçoLivre!P247*(1-Plan1!$B$11)+P$1*Plan1!$E$16)-P$2-P$3)*P$4</f>
        <v>2214128.6212102715</v>
      </c>
      <c r="Q247" s="55">
        <f>((Produção!Q245*PreçoLivre!Q247*(1-Plan1!$B$11)+Q$1*Plan1!$E$16)-Q$2-Q$3)*Q$4</f>
        <v>2104299.7844080999</v>
      </c>
      <c r="R247" s="55">
        <f>((Produção!R245*PreçoLivre!R247*(1-Plan1!$B$11)+R$1*Plan1!$E$16)-R$2-R$3)*R$4</f>
        <v>1910557.4383576214</v>
      </c>
      <c r="S247" s="55">
        <f>((Produção!S245*PreçoLivre!S247*(1-Plan1!$B$11)+S$1*Plan1!$E$16)-S$2-S$3)*S$4</f>
        <v>1715130.1566848711</v>
      </c>
      <c r="T247" s="55">
        <f>((Produção!T245*PreçoLivre!T247*(1-Plan1!$B$11)+T$1*Plan1!$E$16)-T$2-T$3)*T$4</f>
        <v>1467108.5702285473</v>
      </c>
      <c r="U247" s="55">
        <f>((Produção!U245*PreçoLivre!U247*(1-Plan1!$B$11)+U$1*Plan1!$E$16)-U$2-U$3)*U$4</f>
        <v>1275622.075088246</v>
      </c>
      <c r="V247" s="55">
        <f>((Produção!V245*PreçoLivre!V247*(1-Plan1!$B$11)+V$1*Plan1!$E$16)-V$2-V$3)*V$4</f>
        <v>1126721.923152487</v>
      </c>
      <c r="W247" s="55"/>
    </row>
    <row r="248" spans="1:23" x14ac:dyDescent="0.25">
      <c r="A248" s="55">
        <f t="shared" si="3"/>
        <v>79420502.712597296</v>
      </c>
      <c r="B248" s="56">
        <v>243</v>
      </c>
      <c r="C248" s="55">
        <f>((Produção!C246*PreçoLivre!C248*(1-Plan1!$B$11)+C$1*Plan1!$E$16)-C$2-C$3)*C$4</f>
        <v>8144768.0998191703</v>
      </c>
      <c r="D248" s="55">
        <f>((Produção!D246*PreçoLivre!D248*(1-Plan1!$B$11)+D$1*Plan1!$E$16)-D$2-D$3)*D$4</f>
        <v>7230528.9763249513</v>
      </c>
      <c r="E248" s="55">
        <f>((Produção!E246*PreçoLivre!E248*(1-Plan1!$B$11)+E$1*Plan1!$E$16)-E$2-E$3)*E$4</f>
        <v>7055338.1815121491</v>
      </c>
      <c r="F248" s="55">
        <f>((Produção!F246*PreçoLivre!F248*(1-Plan1!$B$11)+F$1*Plan1!$E$16)-F$2-F$3)*F$4</f>
        <v>6496917.4842313407</v>
      </c>
      <c r="G248" s="55">
        <f>((Produção!G246*PreçoLivre!G248*(1-Plan1!$B$11)+G$1*Plan1!$E$16)-G$2-G$3)*G$4</f>
        <v>5432893.9378920468</v>
      </c>
      <c r="H248" s="55">
        <f>((Produção!H246*PreçoLivre!H248*(1-Plan1!$B$11)+H$1*Plan1!$E$16)-H$2-H$3)*H$4</f>
        <v>5369108.1872616373</v>
      </c>
      <c r="I248" s="55">
        <f>((Produção!I246*PreçoLivre!I248*(1-Plan1!$B$11)+I$1*Plan1!$E$16)-I$2-I$3)*I$4</f>
        <v>4998604.8481395822</v>
      </c>
      <c r="J248" s="55">
        <f>((Produção!J246*PreçoLivre!J248*(1-Plan1!$B$11)+J$1*Plan1!$E$16)-J$2-J$3)*J$4</f>
        <v>4380232.6328867283</v>
      </c>
      <c r="K248" s="55">
        <f>((Produção!K246*PreçoLivre!K248*(1-Plan1!$B$11)+K$1*Plan1!$E$16)-K$2-K$3)*K$4</f>
        <v>3762691.6086954162</v>
      </c>
      <c r="L248" s="55">
        <f>((Produção!L246*PreçoLivre!L248*(1-Plan1!$B$11)+L$1*Plan1!$E$16)-L$2-L$3)*L$4</f>
        <v>3477364.128599646</v>
      </c>
      <c r="M248" s="55">
        <f>((Produção!M246*PreçoLivre!M248*(1-Plan1!$B$11)+M$1*Plan1!$E$16)-M$2-M$3)*M$4</f>
        <v>3240193.7228470575</v>
      </c>
      <c r="N248" s="55">
        <f>((Produção!N246*PreçoLivre!N248*(1-Plan1!$B$11)+N$1*Plan1!$E$16)-N$2-N$3)*N$4</f>
        <v>3027641.0110035399</v>
      </c>
      <c r="O248" s="55">
        <f>((Produção!O246*PreçoLivre!O248*(1-Plan1!$B$11)+O$1*Plan1!$E$16)-O$2-O$3)*O$4</f>
        <v>2883288.5555716553</v>
      </c>
      <c r="P248" s="55">
        <f>((Produção!P246*PreçoLivre!P248*(1-Plan1!$B$11)+P$1*Plan1!$E$16)-P$2-P$3)*P$4</f>
        <v>2692756.4989003497</v>
      </c>
      <c r="Q248" s="55">
        <f>((Produção!Q246*PreçoLivre!Q248*(1-Plan1!$B$11)+Q$1*Plan1!$E$16)-Q$2-Q$3)*Q$4</f>
        <v>2439599.8641134594</v>
      </c>
      <c r="R248" s="55">
        <f>((Produção!R246*PreçoLivre!R248*(1-Plan1!$B$11)+R$1*Plan1!$E$16)-R$2-R$3)*R$4</f>
        <v>2063088.4433770315</v>
      </c>
      <c r="S248" s="55">
        <f>((Produção!S246*PreçoLivre!S248*(1-Plan1!$B$11)+S$1*Plan1!$E$16)-S$2-S$3)*S$4</f>
        <v>1944290.3540713191</v>
      </c>
      <c r="T248" s="55">
        <f>((Produção!T246*PreçoLivre!T248*(1-Plan1!$B$11)+T$1*Plan1!$E$16)-T$2-T$3)*T$4</f>
        <v>1701344.2845124393</v>
      </c>
      <c r="U248" s="55">
        <f>((Produção!U246*PreçoLivre!U248*(1-Plan1!$B$11)+U$1*Plan1!$E$16)-U$2-U$3)*U$4</f>
        <v>1590950.6845900842</v>
      </c>
      <c r="V248" s="55">
        <f>((Produção!V246*PreçoLivre!V248*(1-Plan1!$B$11)+V$1*Plan1!$E$16)-V$2-V$3)*V$4</f>
        <v>1488901.2082476793</v>
      </c>
      <c r="W248" s="55"/>
    </row>
    <row r="249" spans="1:23" x14ac:dyDescent="0.25">
      <c r="A249" s="55">
        <f t="shared" si="3"/>
        <v>99173854.610193416</v>
      </c>
      <c r="B249" s="56">
        <v>244</v>
      </c>
      <c r="C249" s="55">
        <f>((Produção!C247*PreçoLivre!C249*(1-Plan1!$B$11)+C$1*Plan1!$E$16)-C$2-C$3)*C$4</f>
        <v>8590316.2079583853</v>
      </c>
      <c r="D249" s="55">
        <f>((Produção!D247*PreçoLivre!D249*(1-Plan1!$B$11)+D$1*Plan1!$E$16)-D$2-D$3)*D$4</f>
        <v>8088672.796436334</v>
      </c>
      <c r="E249" s="55">
        <f>((Produção!E247*PreçoLivre!E249*(1-Plan1!$B$11)+E$1*Plan1!$E$16)-E$2-E$3)*E$4</f>
        <v>7725433.4993368257</v>
      </c>
      <c r="F249" s="55">
        <f>((Produção!F247*PreçoLivre!F249*(1-Plan1!$B$11)+F$1*Plan1!$E$16)-F$2-F$3)*F$4</f>
        <v>7072245.608800211</v>
      </c>
      <c r="G249" s="55">
        <f>((Produção!G247*PreçoLivre!G249*(1-Plan1!$B$11)+G$1*Plan1!$E$16)-G$2-G$3)*G$4</f>
        <v>6863352.5933582345</v>
      </c>
      <c r="H249" s="55">
        <f>((Produção!H247*PreçoLivre!H249*(1-Plan1!$B$11)+H$1*Plan1!$E$16)-H$2-H$3)*H$4</f>
        <v>6729152.3544837525</v>
      </c>
      <c r="I249" s="55">
        <f>((Produção!I247*PreçoLivre!I249*(1-Plan1!$B$11)+I$1*Plan1!$E$16)-I$2-I$3)*I$4</f>
        <v>5817697.0929757394</v>
      </c>
      <c r="J249" s="55">
        <f>((Produção!J247*PreçoLivre!J249*(1-Plan1!$B$11)+J$1*Plan1!$E$16)-J$2-J$3)*J$4</f>
        <v>5384939.0552722225</v>
      </c>
      <c r="K249" s="55">
        <f>((Produção!K247*PreçoLivre!K249*(1-Plan1!$B$11)+K$1*Plan1!$E$16)-K$2-K$3)*K$4</f>
        <v>5398215.3863009075</v>
      </c>
      <c r="L249" s="55">
        <f>((Produção!L247*PreçoLivre!L249*(1-Plan1!$B$11)+L$1*Plan1!$E$16)-L$2-L$3)*L$4</f>
        <v>4578864.3877988616</v>
      </c>
      <c r="M249" s="55">
        <f>((Produção!M247*PreçoLivre!M249*(1-Plan1!$B$11)+M$1*Plan1!$E$16)-M$2-M$3)*M$4</f>
        <v>4689677.5010038773</v>
      </c>
      <c r="N249" s="55">
        <f>((Produção!N247*PreçoLivre!N249*(1-Plan1!$B$11)+N$1*Plan1!$E$16)-N$2-N$3)*N$4</f>
        <v>4231603.1647265647</v>
      </c>
      <c r="O249" s="55">
        <f>((Produção!O247*PreçoLivre!O249*(1-Plan1!$B$11)+O$1*Plan1!$E$16)-O$2-O$3)*O$4</f>
        <v>3797953.2135681915</v>
      </c>
      <c r="P249" s="55">
        <f>((Produção!P247*PreçoLivre!P249*(1-Plan1!$B$11)+P$1*Plan1!$E$16)-P$2-P$3)*P$4</f>
        <v>3419958.8004955067</v>
      </c>
      <c r="Q249" s="55">
        <f>((Produção!Q247*PreçoLivre!Q249*(1-Plan1!$B$11)+Q$1*Plan1!$E$16)-Q$2-Q$3)*Q$4</f>
        <v>3269655.7025037813</v>
      </c>
      <c r="R249" s="55">
        <f>((Produção!R247*PreçoLivre!R249*(1-Plan1!$B$11)+R$1*Plan1!$E$16)-R$2-R$3)*R$4</f>
        <v>3083287.6892250637</v>
      </c>
      <c r="S249" s="55">
        <f>((Produção!S247*PreçoLivre!S249*(1-Plan1!$B$11)+S$1*Plan1!$E$16)-S$2-S$3)*S$4</f>
        <v>2826054.9576762789</v>
      </c>
      <c r="T249" s="55">
        <f>((Produção!T247*PreçoLivre!T249*(1-Plan1!$B$11)+T$1*Plan1!$E$16)-T$2-T$3)*T$4</f>
        <v>2770646.1965649636</v>
      </c>
      <c r="U249" s="55">
        <f>((Produção!U247*PreçoLivre!U249*(1-Plan1!$B$11)+U$1*Plan1!$E$16)-U$2-U$3)*U$4</f>
        <v>2489814.4085886977</v>
      </c>
      <c r="V249" s="55">
        <f>((Produção!V247*PreçoLivre!V249*(1-Plan1!$B$11)+V$1*Plan1!$E$16)-V$2-V$3)*V$4</f>
        <v>2346313.9931190223</v>
      </c>
      <c r="W249" s="55"/>
    </row>
    <row r="250" spans="1:23" x14ac:dyDescent="0.25">
      <c r="A250" s="55">
        <f t="shared" si="3"/>
        <v>73202559.076877221</v>
      </c>
      <c r="B250" s="56">
        <v>245</v>
      </c>
      <c r="C250" s="55">
        <f>((Produção!C248*PreçoLivre!C250*(1-Plan1!$B$11)+C$1*Plan1!$E$16)-C$2-C$3)*C$4</f>
        <v>8256795.9261743948</v>
      </c>
      <c r="D250" s="55">
        <f>((Produção!D248*PreçoLivre!D250*(1-Plan1!$B$11)+D$1*Plan1!$E$16)-D$2-D$3)*D$4</f>
        <v>7231719.2787223039</v>
      </c>
      <c r="E250" s="55">
        <f>((Produção!E248*PreçoLivre!E250*(1-Plan1!$B$11)+E$1*Plan1!$E$16)-E$2-E$3)*E$4</f>
        <v>6085157.1209352594</v>
      </c>
      <c r="F250" s="55">
        <f>((Produção!F248*PreçoLivre!F250*(1-Plan1!$B$11)+F$1*Plan1!$E$16)-F$2-F$3)*F$4</f>
        <v>5706640.9338655965</v>
      </c>
      <c r="G250" s="55">
        <f>((Produção!G248*PreçoLivre!G250*(1-Plan1!$B$11)+G$1*Plan1!$E$16)-G$2-G$3)*G$4</f>
        <v>5234682.9807450054</v>
      </c>
      <c r="H250" s="55">
        <f>((Produção!H248*PreçoLivre!H250*(1-Plan1!$B$11)+H$1*Plan1!$E$16)-H$2-H$3)*H$4</f>
        <v>5219868.3671946889</v>
      </c>
      <c r="I250" s="55">
        <f>((Produção!I248*PreçoLivre!I250*(1-Plan1!$B$11)+I$1*Plan1!$E$16)-I$2-I$3)*I$4</f>
        <v>4642514.5108702127</v>
      </c>
      <c r="J250" s="55">
        <f>((Produção!J248*PreçoLivre!J250*(1-Plan1!$B$11)+J$1*Plan1!$E$16)-J$2-J$3)*J$4</f>
        <v>3821452.6892388426</v>
      </c>
      <c r="K250" s="55">
        <f>((Produção!K248*PreçoLivre!K250*(1-Plan1!$B$11)+K$1*Plan1!$E$16)-K$2-K$3)*K$4</f>
        <v>3434822.7162110559</v>
      </c>
      <c r="L250" s="55">
        <f>((Produção!L248*PreçoLivre!L250*(1-Plan1!$B$11)+L$1*Plan1!$E$16)-L$2-L$3)*L$4</f>
        <v>3162500.1816741489</v>
      </c>
      <c r="M250" s="55">
        <f>((Produção!M248*PreçoLivre!M250*(1-Plan1!$B$11)+M$1*Plan1!$E$16)-M$2-M$3)*M$4</f>
        <v>2677973.4671833976</v>
      </c>
      <c r="N250" s="55">
        <f>((Produção!N248*PreçoLivre!N250*(1-Plan1!$B$11)+N$1*Plan1!$E$16)-N$2-N$3)*N$4</f>
        <v>2631998.3409368326</v>
      </c>
      <c r="O250" s="55">
        <f>((Produção!O248*PreçoLivre!O250*(1-Plan1!$B$11)+O$1*Plan1!$E$16)-O$2-O$3)*O$4</f>
        <v>2495836.0109373583</v>
      </c>
      <c r="P250" s="55">
        <f>((Produção!P248*PreçoLivre!P250*(1-Plan1!$B$11)+P$1*Plan1!$E$16)-P$2-P$3)*P$4</f>
        <v>2387504.2899202718</v>
      </c>
      <c r="Q250" s="55">
        <f>((Produção!Q248*PreçoLivre!Q250*(1-Plan1!$B$11)+Q$1*Plan1!$E$16)-Q$2-Q$3)*Q$4</f>
        <v>2016909.7355046857</v>
      </c>
      <c r="R250" s="55">
        <f>((Produção!R248*PreçoLivre!R250*(1-Plan1!$B$11)+R$1*Plan1!$E$16)-R$2-R$3)*R$4</f>
        <v>1802972.9752160755</v>
      </c>
      <c r="S250" s="55">
        <f>((Produção!S248*PreçoLivre!S250*(1-Plan1!$B$11)+S$1*Plan1!$E$16)-S$2-S$3)*S$4</f>
        <v>1710716.3979870158</v>
      </c>
      <c r="T250" s="55">
        <f>((Produção!T248*PreçoLivre!T250*(1-Plan1!$B$11)+T$1*Plan1!$E$16)-T$2-T$3)*T$4</f>
        <v>1575826.7430046988</v>
      </c>
      <c r="U250" s="55">
        <f>((Produção!U248*PreçoLivre!U250*(1-Plan1!$B$11)+U$1*Plan1!$E$16)-U$2-U$3)*U$4</f>
        <v>1632579.9036107131</v>
      </c>
      <c r="V250" s="55">
        <f>((Produção!V248*PreçoLivre!V250*(1-Plan1!$B$11)+V$1*Plan1!$E$16)-V$2-V$3)*V$4</f>
        <v>1474086.5069446717</v>
      </c>
      <c r="W250" s="55"/>
    </row>
    <row r="251" spans="1:23" x14ac:dyDescent="0.25">
      <c r="A251" s="55">
        <f t="shared" si="3"/>
        <v>83224240.658193439</v>
      </c>
      <c r="B251" s="56">
        <v>246</v>
      </c>
      <c r="C251" s="55">
        <f>((Produção!C249*PreçoLivre!C251*(1-Plan1!$B$11)+C$1*Plan1!$E$16)-C$2-C$3)*C$4</f>
        <v>8765501.9868267532</v>
      </c>
      <c r="D251" s="55">
        <f>((Produção!D249*PreçoLivre!D251*(1-Plan1!$B$11)+D$1*Plan1!$E$16)-D$2-D$3)*D$4</f>
        <v>8013770.6084763398</v>
      </c>
      <c r="E251" s="55">
        <f>((Produção!E249*PreçoLivre!E251*(1-Plan1!$B$11)+E$1*Plan1!$E$16)-E$2-E$3)*E$4</f>
        <v>7579949.4608642552</v>
      </c>
      <c r="F251" s="55">
        <f>((Produção!F249*PreçoLivre!F251*(1-Plan1!$B$11)+F$1*Plan1!$E$16)-F$2-F$3)*F$4</f>
        <v>6638706.939943864</v>
      </c>
      <c r="G251" s="55">
        <f>((Produção!G249*PreçoLivre!G251*(1-Plan1!$B$11)+G$1*Plan1!$E$16)-G$2-G$3)*G$4</f>
        <v>6141771.3936244845</v>
      </c>
      <c r="H251" s="55">
        <f>((Produção!H249*PreçoLivre!H251*(1-Plan1!$B$11)+H$1*Plan1!$E$16)-H$2-H$3)*H$4</f>
        <v>6144758.57815897</v>
      </c>
      <c r="I251" s="55">
        <f>((Produção!I249*PreçoLivre!I251*(1-Plan1!$B$11)+I$1*Plan1!$E$16)-I$2-I$3)*I$4</f>
        <v>5331862.0448378986</v>
      </c>
      <c r="J251" s="55">
        <f>((Produção!J249*PreçoLivre!J251*(1-Plan1!$B$11)+J$1*Plan1!$E$16)-J$2-J$3)*J$4</f>
        <v>4933470.8492786242</v>
      </c>
      <c r="K251" s="55">
        <f>((Produção!K249*PreçoLivre!K251*(1-Plan1!$B$11)+K$1*Plan1!$E$16)-K$2-K$3)*K$4</f>
        <v>4132984.7193160565</v>
      </c>
      <c r="L251" s="55">
        <f>((Produção!L249*PreçoLivre!L251*(1-Plan1!$B$11)+L$1*Plan1!$E$16)-L$2-L$3)*L$4</f>
        <v>3669243.1839130716</v>
      </c>
      <c r="M251" s="55">
        <f>((Produção!M249*PreçoLivre!M251*(1-Plan1!$B$11)+M$1*Plan1!$E$16)-M$2-M$3)*M$4</f>
        <v>3338427.8078653179</v>
      </c>
      <c r="N251" s="55">
        <f>((Produção!N249*PreçoLivre!N251*(1-Plan1!$B$11)+N$1*Plan1!$E$16)-N$2-N$3)*N$4</f>
        <v>3215930.403862406</v>
      </c>
      <c r="O251" s="55">
        <f>((Produção!O249*PreçoLivre!O251*(1-Plan1!$B$11)+O$1*Plan1!$E$16)-O$2-O$3)*O$4</f>
        <v>2777476.2480213507</v>
      </c>
      <c r="P251" s="55">
        <f>((Produção!P249*PreçoLivre!P251*(1-Plan1!$B$11)+P$1*Plan1!$E$16)-P$2-P$3)*P$4</f>
        <v>2346551.074826031</v>
      </c>
      <c r="Q251" s="55">
        <f>((Produção!Q249*PreçoLivre!Q251*(1-Plan1!$B$11)+Q$1*Plan1!$E$16)-Q$2-Q$3)*Q$4</f>
        <v>2085516.5567216633</v>
      </c>
      <c r="R251" s="55">
        <f>((Produção!R249*PreçoLivre!R251*(1-Plan1!$B$11)+R$1*Plan1!$E$16)-R$2-R$3)*R$4</f>
        <v>2067222.2073116929</v>
      </c>
      <c r="S251" s="55">
        <f>((Produção!S249*PreçoLivre!S251*(1-Plan1!$B$11)+S$1*Plan1!$E$16)-S$2-S$3)*S$4</f>
        <v>1799708.3454869695</v>
      </c>
      <c r="T251" s="55">
        <f>((Produção!T249*PreçoLivre!T251*(1-Plan1!$B$11)+T$1*Plan1!$E$16)-T$2-T$3)*T$4</f>
        <v>1607931.2315002363</v>
      </c>
      <c r="U251" s="55">
        <f>((Produção!U249*PreçoLivre!U251*(1-Plan1!$B$11)+U$1*Plan1!$E$16)-U$2-U$3)*U$4</f>
        <v>1376702.8651715803</v>
      </c>
      <c r="V251" s="55">
        <f>((Produção!V249*PreçoLivre!V251*(1-Plan1!$B$11)+V$1*Plan1!$E$16)-V$2-V$3)*V$4</f>
        <v>1256754.1521858887</v>
      </c>
      <c r="W251" s="55"/>
    </row>
    <row r="252" spans="1:23" x14ac:dyDescent="0.25">
      <c r="A252" s="55">
        <f t="shared" si="3"/>
        <v>74658966.911097541</v>
      </c>
      <c r="B252" s="56">
        <v>247</v>
      </c>
      <c r="C252" s="55">
        <f>((Produção!C250*PreçoLivre!C252*(1-Plan1!$B$11)+C$1*Plan1!$E$16)-C$2-C$3)*C$4</f>
        <v>8524019.344918156</v>
      </c>
      <c r="D252" s="55">
        <f>((Produção!D250*PreçoLivre!D252*(1-Plan1!$B$11)+D$1*Plan1!$E$16)-D$2-D$3)*D$4</f>
        <v>7588388.2744441153</v>
      </c>
      <c r="E252" s="55">
        <f>((Produção!E250*PreçoLivre!E252*(1-Plan1!$B$11)+E$1*Plan1!$E$16)-E$2-E$3)*E$4</f>
        <v>6199527.3986966992</v>
      </c>
      <c r="F252" s="55">
        <f>((Produção!F250*PreçoLivre!F252*(1-Plan1!$B$11)+F$1*Plan1!$E$16)-F$2-F$3)*F$4</f>
        <v>5983199.5645622946</v>
      </c>
      <c r="G252" s="55">
        <f>((Produção!G250*PreçoLivre!G252*(1-Plan1!$B$11)+G$1*Plan1!$E$16)-G$2-G$3)*G$4</f>
        <v>5437769.583746016</v>
      </c>
      <c r="H252" s="55">
        <f>((Produção!H250*PreçoLivre!H252*(1-Plan1!$B$11)+H$1*Plan1!$E$16)-H$2-H$3)*H$4</f>
        <v>4926975.9855450103</v>
      </c>
      <c r="I252" s="55">
        <f>((Produção!I250*PreçoLivre!I252*(1-Plan1!$B$11)+I$1*Plan1!$E$16)-I$2-I$3)*I$4</f>
        <v>4520280.5668718675</v>
      </c>
      <c r="J252" s="55">
        <f>((Produção!J250*PreçoLivre!J252*(1-Plan1!$B$11)+J$1*Plan1!$E$16)-J$2-J$3)*J$4</f>
        <v>4122608.6249287338</v>
      </c>
      <c r="K252" s="55">
        <f>((Produção!K250*PreçoLivre!K252*(1-Plan1!$B$11)+K$1*Plan1!$E$16)-K$2-K$3)*K$4</f>
        <v>3832732.9920260403</v>
      </c>
      <c r="L252" s="55">
        <f>((Produção!L250*PreçoLivre!L252*(1-Plan1!$B$11)+L$1*Plan1!$E$16)-L$2-L$3)*L$4</f>
        <v>3258777.7523053018</v>
      </c>
      <c r="M252" s="55">
        <f>((Produção!M250*PreçoLivre!M252*(1-Plan1!$B$11)+M$1*Plan1!$E$16)-M$2-M$3)*M$4</f>
        <v>2984386.5557103595</v>
      </c>
      <c r="N252" s="55">
        <f>((Produção!N250*PreçoLivre!N252*(1-Plan1!$B$11)+N$1*Plan1!$E$16)-N$2-N$3)*N$4</f>
        <v>2683316.627471895</v>
      </c>
      <c r="O252" s="55">
        <f>((Produção!O250*PreçoLivre!O252*(1-Plan1!$B$11)+O$1*Plan1!$E$16)-O$2-O$3)*O$4</f>
        <v>2355465.7189044491</v>
      </c>
      <c r="P252" s="55">
        <f>((Produção!P250*PreçoLivre!P252*(1-Plan1!$B$11)+P$1*Plan1!$E$16)-P$2-P$3)*P$4</f>
        <v>2128073.9285000432</v>
      </c>
      <c r="Q252" s="55">
        <f>((Produção!Q250*PreçoLivre!Q252*(1-Plan1!$B$11)+Q$1*Plan1!$E$16)-Q$2-Q$3)*Q$4</f>
        <v>2133380.243276441</v>
      </c>
      <c r="R252" s="55">
        <f>((Produção!R250*PreçoLivre!R252*(1-Plan1!$B$11)+R$1*Plan1!$E$16)-R$2-R$3)*R$4</f>
        <v>1991474.0942499344</v>
      </c>
      <c r="S252" s="55">
        <f>((Produção!S250*PreçoLivre!S252*(1-Plan1!$B$11)+S$1*Plan1!$E$16)-S$2-S$3)*S$4</f>
        <v>1783495.1962548676</v>
      </c>
      <c r="T252" s="55">
        <f>((Produção!T250*PreçoLivre!T252*(1-Plan1!$B$11)+T$1*Plan1!$E$16)-T$2-T$3)*T$4</f>
        <v>1481121.3933656234</v>
      </c>
      <c r="U252" s="55">
        <f>((Produção!U250*PreçoLivre!U252*(1-Plan1!$B$11)+U$1*Plan1!$E$16)-U$2-U$3)*U$4</f>
        <v>1398623.637834653</v>
      </c>
      <c r="V252" s="55">
        <f>((Produção!V250*PreçoLivre!V252*(1-Plan1!$B$11)+V$1*Plan1!$E$16)-V$2-V$3)*V$4</f>
        <v>1325349.4274850476</v>
      </c>
      <c r="W252" s="55"/>
    </row>
    <row r="253" spans="1:23" x14ac:dyDescent="0.25">
      <c r="A253" s="55">
        <f t="shared" si="3"/>
        <v>86510150.493356973</v>
      </c>
      <c r="B253" s="56">
        <v>248</v>
      </c>
      <c r="C253" s="55">
        <f>((Produção!C251*PreçoLivre!C253*(1-Plan1!$B$11)+C$1*Plan1!$E$16)-C$2-C$3)*C$4</f>
        <v>8937250.9450784698</v>
      </c>
      <c r="D253" s="55">
        <f>((Produção!D251*PreçoLivre!D253*(1-Plan1!$B$11)+D$1*Plan1!$E$16)-D$2-D$3)*D$4</f>
        <v>7823864.7936491529</v>
      </c>
      <c r="E253" s="55">
        <f>((Produção!E251*PreçoLivre!E253*(1-Plan1!$B$11)+E$1*Plan1!$E$16)-E$2-E$3)*E$4</f>
        <v>7088217.4155186415</v>
      </c>
      <c r="F253" s="55">
        <f>((Produção!F251*PreçoLivre!F253*(1-Plan1!$B$11)+F$1*Plan1!$E$16)-F$2-F$3)*F$4</f>
        <v>6772981.7240781868</v>
      </c>
      <c r="G253" s="55">
        <f>((Produção!G251*PreçoLivre!G253*(1-Plan1!$B$11)+G$1*Plan1!$E$16)-G$2-G$3)*G$4</f>
        <v>5841594.5831420962</v>
      </c>
      <c r="H253" s="55">
        <f>((Produção!H251*PreçoLivre!H253*(1-Plan1!$B$11)+H$1*Plan1!$E$16)-H$2-H$3)*H$4</f>
        <v>5358813.2417595945</v>
      </c>
      <c r="I253" s="55">
        <f>((Produção!I251*PreçoLivre!I253*(1-Plan1!$B$11)+I$1*Plan1!$E$16)-I$2-I$3)*I$4</f>
        <v>5283177.5637259837</v>
      </c>
      <c r="J253" s="55">
        <f>((Produção!J251*PreçoLivre!J253*(1-Plan1!$B$11)+J$1*Plan1!$E$16)-J$2-J$3)*J$4</f>
        <v>4895642.4192493409</v>
      </c>
      <c r="K253" s="55">
        <f>((Produção!K251*PreçoLivre!K253*(1-Plan1!$B$11)+K$1*Plan1!$E$16)-K$2-K$3)*K$4</f>
        <v>4587161.9014043035</v>
      </c>
      <c r="L253" s="55">
        <f>((Produção!L251*PreçoLivre!L253*(1-Plan1!$B$11)+L$1*Plan1!$E$16)-L$2-L$3)*L$4</f>
        <v>4315012.5464220941</v>
      </c>
      <c r="M253" s="55">
        <f>((Produção!M251*PreçoLivre!M253*(1-Plan1!$B$11)+M$1*Plan1!$E$16)-M$2-M$3)*M$4</f>
        <v>3725838.5117980489</v>
      </c>
      <c r="N253" s="55">
        <f>((Produção!N251*PreçoLivre!N253*(1-Plan1!$B$11)+N$1*Plan1!$E$16)-N$2-N$3)*N$4</f>
        <v>3339128.9807036254</v>
      </c>
      <c r="O253" s="55">
        <f>((Produção!O251*PreçoLivre!O253*(1-Plan1!$B$11)+O$1*Plan1!$E$16)-O$2-O$3)*O$4</f>
        <v>3120357.5501741753</v>
      </c>
      <c r="P253" s="55">
        <f>((Produção!P251*PreçoLivre!P253*(1-Plan1!$B$11)+P$1*Plan1!$E$16)-P$2-P$3)*P$4</f>
        <v>3034309.033633234</v>
      </c>
      <c r="Q253" s="55">
        <f>((Produção!Q251*PreçoLivre!Q253*(1-Plan1!$B$11)+Q$1*Plan1!$E$16)-Q$2-Q$3)*Q$4</f>
        <v>2591476.7173288837</v>
      </c>
      <c r="R253" s="55">
        <f>((Produção!R251*PreçoLivre!R253*(1-Plan1!$B$11)+R$1*Plan1!$E$16)-R$2-R$3)*R$4</f>
        <v>2248212.8078307835</v>
      </c>
      <c r="S253" s="55">
        <f>((Produção!S251*PreçoLivre!S253*(1-Plan1!$B$11)+S$1*Plan1!$E$16)-S$2-S$3)*S$4</f>
        <v>2032548.1690831734</v>
      </c>
      <c r="T253" s="55">
        <f>((Produção!T251*PreçoLivre!T253*(1-Plan1!$B$11)+T$1*Plan1!$E$16)-T$2-T$3)*T$4</f>
        <v>1964690.9938234726</v>
      </c>
      <c r="U253" s="55">
        <f>((Produção!U251*PreçoLivre!U253*(1-Plan1!$B$11)+U$1*Plan1!$E$16)-U$2-U$3)*U$4</f>
        <v>1850685.9493836118</v>
      </c>
      <c r="V253" s="55">
        <f>((Produção!V251*PreçoLivre!V253*(1-Plan1!$B$11)+V$1*Plan1!$E$16)-V$2-V$3)*V$4</f>
        <v>1699184.6455700947</v>
      </c>
      <c r="W253" s="55"/>
    </row>
    <row r="254" spans="1:23" x14ac:dyDescent="0.25">
      <c r="A254" s="55">
        <f t="shared" si="3"/>
        <v>75466109.509160191</v>
      </c>
      <c r="B254" s="56">
        <v>249</v>
      </c>
      <c r="C254" s="55">
        <f>((Produção!C252*PreçoLivre!C254*(1-Plan1!$B$11)+C$1*Plan1!$E$16)-C$2-C$3)*C$4</f>
        <v>9022802.2363503333</v>
      </c>
      <c r="D254" s="55">
        <f>((Produção!D252*PreçoLivre!D254*(1-Plan1!$B$11)+D$1*Plan1!$E$16)-D$2-D$3)*D$4</f>
        <v>7688392.609727025</v>
      </c>
      <c r="E254" s="55">
        <f>((Produção!E252*PreçoLivre!E254*(1-Plan1!$B$11)+E$1*Plan1!$E$16)-E$2-E$3)*E$4</f>
        <v>7380456.5890014144</v>
      </c>
      <c r="F254" s="55">
        <f>((Produção!F252*PreçoLivre!F254*(1-Plan1!$B$11)+F$1*Plan1!$E$16)-F$2-F$3)*F$4</f>
        <v>6387490.0854792846</v>
      </c>
      <c r="G254" s="55">
        <f>((Produção!G252*PreçoLivre!G254*(1-Plan1!$B$11)+G$1*Plan1!$E$16)-G$2-G$3)*G$4</f>
        <v>5402999.3143837471</v>
      </c>
      <c r="H254" s="55">
        <f>((Produção!H252*PreçoLivre!H254*(1-Plan1!$B$11)+H$1*Plan1!$E$16)-H$2-H$3)*H$4</f>
        <v>4340222.7186639095</v>
      </c>
      <c r="I254" s="55">
        <f>((Produção!I252*PreçoLivre!I254*(1-Plan1!$B$11)+I$1*Plan1!$E$16)-I$2-I$3)*I$4</f>
        <v>4191544.7689987202</v>
      </c>
      <c r="J254" s="55">
        <f>((Produção!J252*PreçoLivre!J254*(1-Plan1!$B$11)+J$1*Plan1!$E$16)-J$2-J$3)*J$4</f>
        <v>3871785.8910648939</v>
      </c>
      <c r="K254" s="55">
        <f>((Produção!K252*PreçoLivre!K254*(1-Plan1!$B$11)+K$1*Plan1!$E$16)-K$2-K$3)*K$4</f>
        <v>3796581.1167264599</v>
      </c>
      <c r="L254" s="55">
        <f>((Produção!L252*PreçoLivre!L254*(1-Plan1!$B$11)+L$1*Plan1!$E$16)-L$2-L$3)*L$4</f>
        <v>3405667.4103607209</v>
      </c>
      <c r="M254" s="55">
        <f>((Produção!M252*PreçoLivre!M254*(1-Plan1!$B$11)+M$1*Plan1!$E$16)-M$2-M$3)*M$4</f>
        <v>3099563.1500199991</v>
      </c>
      <c r="N254" s="55">
        <f>((Produção!N252*PreçoLivre!N254*(1-Plan1!$B$11)+N$1*Plan1!$E$16)-N$2-N$3)*N$4</f>
        <v>2795402.0234454055</v>
      </c>
      <c r="O254" s="55">
        <f>((Produção!O252*PreçoLivre!O254*(1-Plan1!$B$11)+O$1*Plan1!$E$16)-O$2-O$3)*O$4</f>
        <v>2518113.5097125033</v>
      </c>
      <c r="P254" s="55">
        <f>((Produção!P252*PreçoLivre!P254*(1-Plan1!$B$11)+P$1*Plan1!$E$16)-P$2-P$3)*P$4</f>
        <v>2348951.6387896743</v>
      </c>
      <c r="Q254" s="55">
        <f>((Produção!Q252*PreçoLivre!Q254*(1-Plan1!$B$11)+Q$1*Plan1!$E$16)-Q$2-Q$3)*Q$4</f>
        <v>2039914.7216954806</v>
      </c>
      <c r="R254" s="55">
        <f>((Produção!R252*PreçoLivre!R254*(1-Plan1!$B$11)+R$1*Plan1!$E$16)-R$2-R$3)*R$4</f>
        <v>1875057.4233064062</v>
      </c>
      <c r="S254" s="55">
        <f>((Produção!S252*PreçoLivre!S254*(1-Plan1!$B$11)+S$1*Plan1!$E$16)-S$2-S$3)*S$4</f>
        <v>1634327.660138187</v>
      </c>
      <c r="T254" s="55">
        <f>((Produção!T252*PreçoLivre!T254*(1-Plan1!$B$11)+T$1*Plan1!$E$16)-T$2-T$3)*T$4</f>
        <v>1468198.2689945712</v>
      </c>
      <c r="U254" s="55">
        <f>((Produção!U252*PreçoLivre!U254*(1-Plan1!$B$11)+U$1*Plan1!$E$16)-U$2-U$3)*U$4</f>
        <v>1173761.7433547026</v>
      </c>
      <c r="V254" s="55">
        <f>((Produção!V252*PreçoLivre!V254*(1-Plan1!$B$11)+V$1*Plan1!$E$16)-V$2-V$3)*V$4</f>
        <v>1024876.6289467462</v>
      </c>
      <c r="W254" s="55"/>
    </row>
    <row r="255" spans="1:23" x14ac:dyDescent="0.25">
      <c r="A255" s="55">
        <f t="shared" si="3"/>
        <v>77705455.120128125</v>
      </c>
      <c r="B255" s="56">
        <v>250</v>
      </c>
      <c r="C255" s="55">
        <f>((Produção!C253*PreçoLivre!C255*(1-Plan1!$B$11)+C$1*Plan1!$E$16)-C$2-C$3)*C$4</f>
        <v>8978640.6682660468</v>
      </c>
      <c r="D255" s="55">
        <f>((Produção!D253*PreçoLivre!D255*(1-Plan1!$B$11)+D$1*Plan1!$E$16)-D$2-D$3)*D$4</f>
        <v>8081014.7552907765</v>
      </c>
      <c r="E255" s="55">
        <f>((Produção!E253*PreçoLivre!E255*(1-Plan1!$B$11)+E$1*Plan1!$E$16)-E$2-E$3)*E$4</f>
        <v>7208842.1491554892</v>
      </c>
      <c r="F255" s="55">
        <f>((Produção!F253*PreçoLivre!F255*(1-Plan1!$B$11)+F$1*Plan1!$E$16)-F$2-F$3)*F$4</f>
        <v>6118455.7958864477</v>
      </c>
      <c r="G255" s="55">
        <f>((Produção!G253*PreçoLivre!G255*(1-Plan1!$B$11)+G$1*Plan1!$E$16)-G$2-G$3)*G$4</f>
        <v>5842653.0797696393</v>
      </c>
      <c r="H255" s="55">
        <f>((Produção!H253*PreçoLivre!H255*(1-Plan1!$B$11)+H$1*Plan1!$E$16)-H$2-H$3)*H$4</f>
        <v>5522047.4856825965</v>
      </c>
      <c r="I255" s="55">
        <f>((Produção!I253*PreçoLivre!I255*(1-Plan1!$B$11)+I$1*Plan1!$E$16)-I$2-I$3)*I$4</f>
        <v>4619721.4477004688</v>
      </c>
      <c r="J255" s="55">
        <f>((Produção!J253*PreçoLivre!J255*(1-Plan1!$B$11)+J$1*Plan1!$E$16)-J$2-J$3)*J$4</f>
        <v>4461331.179803146</v>
      </c>
      <c r="K255" s="55">
        <f>((Produção!K253*PreçoLivre!K255*(1-Plan1!$B$11)+K$1*Plan1!$E$16)-K$2-K$3)*K$4</f>
        <v>3911695.8162456863</v>
      </c>
      <c r="L255" s="55">
        <f>((Produção!L253*PreçoLivre!L255*(1-Plan1!$B$11)+L$1*Plan1!$E$16)-L$2-L$3)*L$4</f>
        <v>3402276.0955467727</v>
      </c>
      <c r="M255" s="55">
        <f>((Produção!M253*PreçoLivre!M255*(1-Plan1!$B$11)+M$1*Plan1!$E$16)-M$2-M$3)*M$4</f>
        <v>3055438.9004654866</v>
      </c>
      <c r="N255" s="55">
        <f>((Produção!N253*PreçoLivre!N255*(1-Plan1!$B$11)+N$1*Plan1!$E$16)-N$2-N$3)*N$4</f>
        <v>2569253.969220486</v>
      </c>
      <c r="O255" s="55">
        <f>((Produção!O253*PreçoLivre!O255*(1-Plan1!$B$11)+O$1*Plan1!$E$16)-O$2-O$3)*O$4</f>
        <v>2281104.7226442373</v>
      </c>
      <c r="P255" s="55">
        <f>((Produção!P253*PreçoLivre!P255*(1-Plan1!$B$11)+P$1*Plan1!$E$16)-P$2-P$3)*P$4</f>
        <v>2195838.1904277601</v>
      </c>
      <c r="Q255" s="55">
        <f>((Produção!Q253*PreçoLivre!Q255*(1-Plan1!$B$11)+Q$1*Plan1!$E$16)-Q$2-Q$3)*Q$4</f>
        <v>2036654.5303768066</v>
      </c>
      <c r="R255" s="55">
        <f>((Produção!R253*PreçoLivre!R255*(1-Plan1!$B$11)+R$1*Plan1!$E$16)-R$2-R$3)*R$4</f>
        <v>1840080.6336747094</v>
      </c>
      <c r="S255" s="55">
        <f>((Produção!S253*PreçoLivre!S255*(1-Plan1!$B$11)+S$1*Plan1!$E$16)-S$2-S$3)*S$4</f>
        <v>1732978.4622080119</v>
      </c>
      <c r="T255" s="55">
        <f>((Produção!T253*PreçoLivre!T255*(1-Plan1!$B$11)+T$1*Plan1!$E$16)-T$2-T$3)*T$4</f>
        <v>1480030.8440097533</v>
      </c>
      <c r="U255" s="55">
        <f>((Produção!U253*PreçoLivre!U255*(1-Plan1!$B$11)+U$1*Plan1!$E$16)-U$2-U$3)*U$4</f>
        <v>1229678.1161743109</v>
      </c>
      <c r="V255" s="55">
        <f>((Produção!V253*PreçoLivre!V255*(1-Plan1!$B$11)+V$1*Plan1!$E$16)-V$2-V$3)*V$4</f>
        <v>1137718.2775794694</v>
      </c>
      <c r="W255" s="55"/>
    </row>
    <row r="256" spans="1:23" x14ac:dyDescent="0.25">
      <c r="A256" s="55">
        <f t="shared" si="3"/>
        <v>74679727.729220435</v>
      </c>
      <c r="B256" s="56">
        <v>251</v>
      </c>
      <c r="C256" s="55">
        <f>((Produção!C254*PreçoLivre!C256*(1-Plan1!$B$11)+C$1*Plan1!$E$16)-C$2-C$3)*C$4</f>
        <v>8681270.4427689128</v>
      </c>
      <c r="D256" s="55">
        <f>((Produção!D254*PreçoLivre!D256*(1-Plan1!$B$11)+D$1*Plan1!$E$16)-D$2-D$3)*D$4</f>
        <v>8267895.0283224601</v>
      </c>
      <c r="E256" s="55">
        <f>((Produção!E254*PreçoLivre!E256*(1-Plan1!$B$11)+E$1*Plan1!$E$16)-E$2-E$3)*E$4</f>
        <v>7776226.600569047</v>
      </c>
      <c r="F256" s="55">
        <f>((Produção!F254*PreçoLivre!F256*(1-Plan1!$B$11)+F$1*Plan1!$E$16)-F$2-F$3)*F$4</f>
        <v>6726287.3638410484</v>
      </c>
      <c r="G256" s="55">
        <f>((Produção!G254*PreçoLivre!G256*(1-Plan1!$B$11)+G$1*Plan1!$E$16)-G$2-G$3)*G$4</f>
        <v>5705382.7598270997</v>
      </c>
      <c r="H256" s="55">
        <f>((Produção!H254*PreçoLivre!H256*(1-Plan1!$B$11)+H$1*Plan1!$E$16)-H$2-H$3)*H$4</f>
        <v>5124646.194934791</v>
      </c>
      <c r="I256" s="55">
        <f>((Produção!I254*PreçoLivre!I256*(1-Plan1!$B$11)+I$1*Plan1!$E$16)-I$2-I$3)*I$4</f>
        <v>4606286.86743032</v>
      </c>
      <c r="J256" s="55">
        <f>((Produção!J254*PreçoLivre!J256*(1-Plan1!$B$11)+J$1*Plan1!$E$16)-J$2-J$3)*J$4</f>
        <v>4165464.5474417326</v>
      </c>
      <c r="K256" s="55">
        <f>((Produção!K254*PreçoLivre!K256*(1-Plan1!$B$11)+K$1*Plan1!$E$16)-K$2-K$3)*K$4</f>
        <v>3686541.0216075145</v>
      </c>
      <c r="L256" s="55">
        <f>((Produção!L254*PreçoLivre!L256*(1-Plan1!$B$11)+L$1*Plan1!$E$16)-L$2-L$3)*L$4</f>
        <v>3016539.8543045544</v>
      </c>
      <c r="M256" s="55">
        <f>((Produção!M254*PreçoLivre!M256*(1-Plan1!$B$11)+M$1*Plan1!$E$16)-M$2-M$3)*M$4</f>
        <v>2626694.2745527457</v>
      </c>
      <c r="N256" s="55">
        <f>((Produção!N254*PreçoLivre!N256*(1-Plan1!$B$11)+N$1*Plan1!$E$16)-N$2-N$3)*N$4</f>
        <v>2345864.6374916714</v>
      </c>
      <c r="O256" s="55">
        <f>((Produção!O254*PreçoLivre!O256*(1-Plan1!$B$11)+O$1*Plan1!$E$16)-O$2-O$3)*O$4</f>
        <v>1961595.7850593531</v>
      </c>
      <c r="P256" s="55">
        <f>((Produção!P254*PreçoLivre!P256*(1-Plan1!$B$11)+P$1*Plan1!$E$16)-P$2-P$3)*P$4</f>
        <v>1836630.2444312701</v>
      </c>
      <c r="Q256" s="55">
        <f>((Produção!Q254*PreçoLivre!Q256*(1-Plan1!$B$11)+Q$1*Plan1!$E$16)-Q$2-Q$3)*Q$4</f>
        <v>1721191.0160571223</v>
      </c>
      <c r="R256" s="55">
        <f>((Produção!R254*PreçoLivre!R256*(1-Plan1!$B$11)+R$1*Plan1!$E$16)-R$2-R$3)*R$4</f>
        <v>1546292.8855143101</v>
      </c>
      <c r="S256" s="55">
        <f>((Produção!S254*PreçoLivre!S256*(1-Plan1!$B$11)+S$1*Plan1!$E$16)-S$2-S$3)*S$4</f>
        <v>1330021.1323546181</v>
      </c>
      <c r="T256" s="55">
        <f>((Produção!T254*PreçoLivre!T256*(1-Plan1!$B$11)+T$1*Plan1!$E$16)-T$2-T$3)*T$4</f>
        <v>1236223.8146419947</v>
      </c>
      <c r="U256" s="55">
        <f>((Produção!U254*PreçoLivre!U256*(1-Plan1!$B$11)+U$1*Plan1!$E$16)-U$2-U$3)*U$4</f>
        <v>1220892.7560268114</v>
      </c>
      <c r="V256" s="55">
        <f>((Produção!V254*PreçoLivre!V256*(1-Plan1!$B$11)+V$1*Plan1!$E$16)-V$2-V$3)*V$4</f>
        <v>1097780.5020430558</v>
      </c>
      <c r="W256" s="55"/>
    </row>
    <row r="257" spans="1:23" x14ac:dyDescent="0.25">
      <c r="A257" s="55">
        <f t="shared" si="3"/>
        <v>65483416.15468514</v>
      </c>
      <c r="B257" s="56">
        <v>252</v>
      </c>
      <c r="C257" s="55">
        <f>((Produção!C255*PreçoLivre!C257*(1-Plan1!$B$11)+C$1*Plan1!$E$16)-C$2-C$3)*C$4</f>
        <v>8224280.2142245304</v>
      </c>
      <c r="D257" s="55">
        <f>((Produção!D255*PreçoLivre!D257*(1-Plan1!$B$11)+D$1*Plan1!$E$16)-D$2-D$3)*D$4</f>
        <v>7022416.6562750377</v>
      </c>
      <c r="E257" s="55">
        <f>((Produção!E255*PreçoLivre!E257*(1-Plan1!$B$11)+E$1*Plan1!$E$16)-E$2-E$3)*E$4</f>
        <v>6595741.3806030378</v>
      </c>
      <c r="F257" s="55">
        <f>((Produção!F255*PreçoLivre!F257*(1-Plan1!$B$11)+F$1*Plan1!$E$16)-F$2-F$3)*F$4</f>
        <v>5745993.2735338192</v>
      </c>
      <c r="G257" s="55">
        <f>((Produção!G255*PreçoLivre!G257*(1-Plan1!$B$11)+G$1*Plan1!$E$16)-G$2-G$3)*G$4</f>
        <v>4938009.4543095902</v>
      </c>
      <c r="H257" s="55">
        <f>((Produção!H255*PreçoLivre!H257*(1-Plan1!$B$11)+H$1*Plan1!$E$16)-H$2-H$3)*H$4</f>
        <v>4262627.7751869773</v>
      </c>
      <c r="I257" s="55">
        <f>((Produção!I255*PreçoLivre!I257*(1-Plan1!$B$11)+I$1*Plan1!$E$16)-I$2-I$3)*I$4</f>
        <v>3908967.3078441187</v>
      </c>
      <c r="J257" s="55">
        <f>((Produção!J255*PreçoLivre!J257*(1-Plan1!$B$11)+J$1*Plan1!$E$16)-J$2-J$3)*J$4</f>
        <v>3092045.5049439776</v>
      </c>
      <c r="K257" s="55">
        <f>((Produção!K255*PreçoLivre!K257*(1-Plan1!$B$11)+K$1*Plan1!$E$16)-K$2-K$3)*K$4</f>
        <v>2981854.752817546</v>
      </c>
      <c r="L257" s="55">
        <f>((Produção!L255*PreçoLivre!L257*(1-Plan1!$B$11)+L$1*Plan1!$E$16)-L$2-L$3)*L$4</f>
        <v>2668710.5094351098</v>
      </c>
      <c r="M257" s="55">
        <f>((Produção!M255*PreçoLivre!M257*(1-Plan1!$B$11)+M$1*Plan1!$E$16)-M$2-M$3)*M$4</f>
        <v>2533647.3213169118</v>
      </c>
      <c r="N257" s="55">
        <f>((Produção!N255*PreçoLivre!N257*(1-Plan1!$B$11)+N$1*Plan1!$E$16)-N$2-N$3)*N$4</f>
        <v>2478704.9586245487</v>
      </c>
      <c r="O257" s="55">
        <f>((Produção!O255*PreçoLivre!O257*(1-Plan1!$B$11)+O$1*Plan1!$E$16)-O$2-O$3)*O$4</f>
        <v>2248071.713291571</v>
      </c>
      <c r="P257" s="55">
        <f>((Produção!P255*PreçoLivre!P257*(1-Plan1!$B$11)+P$1*Plan1!$E$16)-P$2-P$3)*P$4</f>
        <v>2100212.9554611146</v>
      </c>
      <c r="Q257" s="55">
        <f>((Produção!Q255*PreçoLivre!Q257*(1-Plan1!$B$11)+Q$1*Plan1!$E$16)-Q$2-Q$3)*Q$4</f>
        <v>1563878.3332356105</v>
      </c>
      <c r="R257" s="55">
        <f>((Produção!R255*PreçoLivre!R257*(1-Plan1!$B$11)+R$1*Plan1!$E$16)-R$2-R$3)*R$4</f>
        <v>1361844.8138264464</v>
      </c>
      <c r="S257" s="55">
        <f>((Produção!S255*PreçoLivre!S257*(1-Plan1!$B$11)+S$1*Plan1!$E$16)-S$2-S$3)*S$4</f>
        <v>1180911.4345338915</v>
      </c>
      <c r="T257" s="55">
        <f>((Produção!T255*PreçoLivre!T257*(1-Plan1!$B$11)+T$1*Plan1!$E$16)-T$2-T$3)*T$4</f>
        <v>998863.84017079649</v>
      </c>
      <c r="U257" s="55">
        <f>((Produção!U255*PreçoLivre!U257*(1-Plan1!$B$11)+U$1*Plan1!$E$16)-U$2-U$3)*U$4</f>
        <v>839297.1261217267</v>
      </c>
      <c r="V257" s="55">
        <f>((Produção!V255*PreçoLivre!V257*(1-Plan1!$B$11)+V$1*Plan1!$E$16)-V$2-V$3)*V$4</f>
        <v>737336.82892877224</v>
      </c>
      <c r="W257" s="55"/>
    </row>
    <row r="258" spans="1:23" x14ac:dyDescent="0.25">
      <c r="A258" s="55">
        <f t="shared" si="3"/>
        <v>74873229.049275979</v>
      </c>
      <c r="B258" s="56">
        <v>253</v>
      </c>
      <c r="C258" s="55">
        <f>((Produção!C256*PreçoLivre!C258*(1-Plan1!$B$11)+C$1*Plan1!$E$16)-C$2-C$3)*C$4</f>
        <v>9880038.6796063557</v>
      </c>
      <c r="D258" s="55">
        <f>((Produção!D256*PreçoLivre!D258*(1-Plan1!$B$11)+D$1*Plan1!$E$16)-D$2-D$3)*D$4</f>
        <v>8529262.5258427355</v>
      </c>
      <c r="E258" s="55">
        <f>((Produção!E256*PreçoLivre!E258*(1-Plan1!$B$11)+E$1*Plan1!$E$16)-E$2-E$3)*E$4</f>
        <v>7332612.5360706607</v>
      </c>
      <c r="F258" s="55">
        <f>((Produção!F256*PreçoLivre!F258*(1-Plan1!$B$11)+F$1*Plan1!$E$16)-F$2-F$3)*F$4</f>
        <v>6691435.7677668547</v>
      </c>
      <c r="G258" s="55">
        <f>((Produção!G256*PreçoLivre!G258*(1-Plan1!$B$11)+G$1*Plan1!$E$16)-G$2-G$3)*G$4</f>
        <v>5795025.1835888959</v>
      </c>
      <c r="H258" s="55">
        <f>((Produção!H256*PreçoLivre!H258*(1-Plan1!$B$11)+H$1*Plan1!$E$16)-H$2-H$3)*H$4</f>
        <v>4926426.6322598513</v>
      </c>
      <c r="I258" s="55">
        <f>((Produção!I256*PreçoLivre!I258*(1-Plan1!$B$11)+I$1*Plan1!$E$16)-I$2-I$3)*I$4</f>
        <v>4290504.0636050552</v>
      </c>
      <c r="J258" s="55">
        <f>((Produção!J256*PreçoLivre!J258*(1-Plan1!$B$11)+J$1*Plan1!$E$16)-J$2-J$3)*J$4</f>
        <v>4218670.2197512463</v>
      </c>
      <c r="K258" s="55">
        <f>((Produção!K256*PreçoLivre!K258*(1-Plan1!$B$11)+K$1*Plan1!$E$16)-K$2-K$3)*K$4</f>
        <v>3678088.8036628361</v>
      </c>
      <c r="L258" s="55">
        <f>((Produção!L256*PreçoLivre!L258*(1-Plan1!$B$11)+L$1*Plan1!$E$16)-L$2-L$3)*L$4</f>
        <v>3324308.8263036972</v>
      </c>
      <c r="M258" s="55">
        <f>((Produção!M256*PreçoLivre!M258*(1-Plan1!$B$11)+M$1*Plan1!$E$16)-M$2-M$3)*M$4</f>
        <v>2739630.3933394183</v>
      </c>
      <c r="N258" s="55">
        <f>((Produção!N256*PreçoLivre!N258*(1-Plan1!$B$11)+N$1*Plan1!$E$16)-N$2-N$3)*N$4</f>
        <v>2417273.2360148286</v>
      </c>
      <c r="O258" s="55">
        <f>((Produção!O256*PreçoLivre!O258*(1-Plan1!$B$11)+O$1*Plan1!$E$16)-O$2-O$3)*O$4</f>
        <v>2080401.4544214502</v>
      </c>
      <c r="P258" s="55">
        <f>((Produção!P256*PreçoLivre!P258*(1-Plan1!$B$11)+P$1*Plan1!$E$16)-P$2-P$3)*P$4</f>
        <v>1826441.4812846542</v>
      </c>
      <c r="Q258" s="55">
        <f>((Produção!Q256*PreçoLivre!Q258*(1-Plan1!$B$11)+Q$1*Plan1!$E$16)-Q$2-Q$3)*Q$4</f>
        <v>1412757.1113994364</v>
      </c>
      <c r="R258" s="55">
        <f>((Produção!R256*PreçoLivre!R258*(1-Plan1!$B$11)+R$1*Plan1!$E$16)-R$2-R$3)*R$4</f>
        <v>1403214.0074881804</v>
      </c>
      <c r="S258" s="55">
        <f>((Produção!S256*PreçoLivre!S258*(1-Plan1!$B$11)+S$1*Plan1!$E$16)-S$2-S$3)*S$4</f>
        <v>1297700.2467968061</v>
      </c>
      <c r="T258" s="55">
        <f>((Produção!T256*PreçoLivre!T258*(1-Plan1!$B$11)+T$1*Plan1!$E$16)-T$2-T$3)*T$4</f>
        <v>1146150.9195519933</v>
      </c>
      <c r="U258" s="55">
        <f>((Produção!U256*PreçoLivre!U258*(1-Plan1!$B$11)+U$1*Plan1!$E$16)-U$2-U$3)*U$4</f>
        <v>1011461.8956199151</v>
      </c>
      <c r="V258" s="55">
        <f>((Produção!V256*PreçoLivre!V258*(1-Plan1!$B$11)+V$1*Plan1!$E$16)-V$2-V$3)*V$4</f>
        <v>871825.06490110222</v>
      </c>
      <c r="W258" s="55"/>
    </row>
    <row r="259" spans="1:23" x14ac:dyDescent="0.25">
      <c r="A259" s="55">
        <f t="shared" si="3"/>
        <v>105147114.97532204</v>
      </c>
      <c r="B259" s="56">
        <v>254</v>
      </c>
      <c r="C259" s="55">
        <f>((Produção!C257*PreçoLivre!C259*(1-Plan1!$B$11)+C$1*Plan1!$E$16)-C$2-C$3)*C$4</f>
        <v>8736388.3669011276</v>
      </c>
      <c r="D259" s="55">
        <f>((Produção!D257*PreçoLivre!D259*(1-Plan1!$B$11)+D$1*Plan1!$E$16)-D$2-D$3)*D$4</f>
        <v>8567055.6490325648</v>
      </c>
      <c r="E259" s="55">
        <f>((Produção!E257*PreçoLivre!E259*(1-Plan1!$B$11)+E$1*Plan1!$E$16)-E$2-E$3)*E$4</f>
        <v>8336693.9700412545</v>
      </c>
      <c r="F259" s="55">
        <f>((Produção!F257*PreçoLivre!F259*(1-Plan1!$B$11)+F$1*Plan1!$E$16)-F$2-F$3)*F$4</f>
        <v>7766016.025169272</v>
      </c>
      <c r="G259" s="55">
        <f>((Produção!G257*PreçoLivre!G259*(1-Plan1!$B$11)+G$1*Plan1!$E$16)-G$2-G$3)*G$4</f>
        <v>7011985.1522207148</v>
      </c>
      <c r="H259" s="55">
        <f>((Produção!H257*PreçoLivre!H259*(1-Plan1!$B$11)+H$1*Plan1!$E$16)-H$2-H$3)*H$4</f>
        <v>6953559.7854674719</v>
      </c>
      <c r="I259" s="55">
        <f>((Produção!I257*PreçoLivre!I259*(1-Plan1!$B$11)+I$1*Plan1!$E$16)-I$2-I$3)*I$4</f>
        <v>6633821.8872396853</v>
      </c>
      <c r="J259" s="55">
        <f>((Produção!J257*PreçoLivre!J259*(1-Plan1!$B$11)+J$1*Plan1!$E$16)-J$2-J$3)*J$4</f>
        <v>6167072.5143282898</v>
      </c>
      <c r="K259" s="55">
        <f>((Produção!K257*PreçoLivre!K259*(1-Plan1!$B$11)+K$1*Plan1!$E$16)-K$2-K$3)*K$4</f>
        <v>6570665.9235836044</v>
      </c>
      <c r="L259" s="55">
        <f>((Produção!L257*PreçoLivre!L259*(1-Plan1!$B$11)+L$1*Plan1!$E$16)-L$2-L$3)*L$4</f>
        <v>5752165.4260067549</v>
      </c>
      <c r="M259" s="55">
        <f>((Produção!M257*PreçoLivre!M259*(1-Plan1!$B$11)+M$1*Plan1!$E$16)-M$2-M$3)*M$4</f>
        <v>5289858.5163405212</v>
      </c>
      <c r="N259" s="55">
        <f>((Produção!N257*PreçoLivre!N259*(1-Plan1!$B$11)+N$1*Plan1!$E$16)-N$2-N$3)*N$4</f>
        <v>4961498.994590546</v>
      </c>
      <c r="O259" s="55">
        <f>((Produção!O257*PreçoLivre!O259*(1-Plan1!$B$11)+O$1*Plan1!$E$16)-O$2-O$3)*O$4</f>
        <v>4032550.2310598153</v>
      </c>
      <c r="P259" s="55">
        <f>((Produção!P257*PreçoLivre!P259*(1-Plan1!$B$11)+P$1*Plan1!$E$16)-P$2-P$3)*P$4</f>
        <v>3405652.816869386</v>
      </c>
      <c r="Q259" s="55">
        <f>((Produção!Q257*PreçoLivre!Q259*(1-Plan1!$B$11)+Q$1*Plan1!$E$16)-Q$2-Q$3)*Q$4</f>
        <v>3004186.9564466304</v>
      </c>
      <c r="R259" s="55">
        <f>((Produção!R257*PreçoLivre!R259*(1-Plan1!$B$11)+R$1*Plan1!$E$16)-R$2-R$3)*R$4</f>
        <v>2904555.5598148499</v>
      </c>
      <c r="S259" s="55">
        <f>((Produção!S257*PreçoLivre!S259*(1-Plan1!$B$11)+S$1*Plan1!$E$16)-S$2-S$3)*S$4</f>
        <v>2573223.1439304091</v>
      </c>
      <c r="T259" s="55">
        <f>((Produção!T257*PreçoLivre!T259*(1-Plan1!$B$11)+T$1*Plan1!$E$16)-T$2-T$3)*T$4</f>
        <v>2363323.9269537772</v>
      </c>
      <c r="U259" s="55">
        <f>((Produção!U257*PreçoLivre!U259*(1-Plan1!$B$11)+U$1*Plan1!$E$16)-U$2-U$3)*U$4</f>
        <v>2170685.3639195058</v>
      </c>
      <c r="V259" s="55">
        <f>((Produção!V257*PreçoLivre!V259*(1-Plan1!$B$11)+V$1*Plan1!$E$16)-V$2-V$3)*V$4</f>
        <v>1946154.7654058181</v>
      </c>
      <c r="W259" s="55"/>
    </row>
    <row r="260" spans="1:23" x14ac:dyDescent="0.25">
      <c r="A260" s="55">
        <f t="shared" si="3"/>
        <v>82554649.094998807</v>
      </c>
      <c r="B260" s="56">
        <v>255</v>
      </c>
      <c r="C260" s="55">
        <f>((Produção!C258*PreçoLivre!C260*(1-Plan1!$B$11)+C$1*Plan1!$E$16)-C$2-C$3)*C$4</f>
        <v>8429356.0985572394</v>
      </c>
      <c r="D260" s="55">
        <f>((Produção!D258*PreçoLivre!D260*(1-Plan1!$B$11)+D$1*Plan1!$E$16)-D$2-D$3)*D$4</f>
        <v>8105920.1469511874</v>
      </c>
      <c r="E260" s="55">
        <f>((Produção!E258*PreçoLivre!E260*(1-Plan1!$B$11)+E$1*Plan1!$E$16)-E$2-E$3)*E$4</f>
        <v>7497645.6449294118</v>
      </c>
      <c r="F260" s="55">
        <f>((Produção!F258*PreçoLivre!F260*(1-Plan1!$B$11)+F$1*Plan1!$E$16)-F$2-F$3)*F$4</f>
        <v>6830056.1897604372</v>
      </c>
      <c r="G260" s="55">
        <f>((Produção!G258*PreçoLivre!G260*(1-Plan1!$B$11)+G$1*Plan1!$E$16)-G$2-G$3)*G$4</f>
        <v>5940557.0794166271</v>
      </c>
      <c r="H260" s="55">
        <f>((Produção!H258*PreçoLivre!H260*(1-Plan1!$B$11)+H$1*Plan1!$E$16)-H$2-H$3)*H$4</f>
        <v>5372309.8721969323</v>
      </c>
      <c r="I260" s="55">
        <f>((Produção!I258*PreçoLivre!I260*(1-Plan1!$B$11)+I$1*Plan1!$E$16)-I$2-I$3)*I$4</f>
        <v>5074135.926870401</v>
      </c>
      <c r="J260" s="55">
        <f>((Produção!J258*PreçoLivre!J260*(1-Plan1!$B$11)+J$1*Plan1!$E$16)-J$2-J$3)*J$4</f>
        <v>4667099.0204498032</v>
      </c>
      <c r="K260" s="55">
        <f>((Produção!K258*PreçoLivre!K260*(1-Plan1!$B$11)+K$1*Plan1!$E$16)-K$2-K$3)*K$4</f>
        <v>4199271.6784783481</v>
      </c>
      <c r="L260" s="55">
        <f>((Produção!L258*PreçoLivre!L260*(1-Plan1!$B$11)+L$1*Plan1!$E$16)-L$2-L$3)*L$4</f>
        <v>4259306.4018124202</v>
      </c>
      <c r="M260" s="55">
        <f>((Produção!M258*PreçoLivre!M260*(1-Plan1!$B$11)+M$1*Plan1!$E$16)-M$2-M$3)*M$4</f>
        <v>3926375.0789744733</v>
      </c>
      <c r="N260" s="55">
        <f>((Produção!N258*PreçoLivre!N260*(1-Plan1!$B$11)+N$1*Plan1!$E$16)-N$2-N$3)*N$4</f>
        <v>3389039.0444878102</v>
      </c>
      <c r="O260" s="55">
        <f>((Produção!O258*PreçoLivre!O260*(1-Plan1!$B$11)+O$1*Plan1!$E$16)-O$2-O$3)*O$4</f>
        <v>2903983.2168197399</v>
      </c>
      <c r="P260" s="55">
        <f>((Produção!P258*PreçoLivre!P260*(1-Plan1!$B$11)+P$1*Plan1!$E$16)-P$2-P$3)*P$4</f>
        <v>2425201.4830286871</v>
      </c>
      <c r="Q260" s="55">
        <f>((Produção!Q258*PreçoLivre!Q260*(1-Plan1!$B$11)+Q$1*Plan1!$E$16)-Q$2-Q$3)*Q$4</f>
        <v>2117711.9572702572</v>
      </c>
      <c r="R260" s="55">
        <f>((Produção!R258*PreçoLivre!R260*(1-Plan1!$B$11)+R$1*Plan1!$E$16)-R$2-R$3)*R$4</f>
        <v>1745313.2440854181</v>
      </c>
      <c r="S260" s="55">
        <f>((Produção!S258*PreçoLivre!S260*(1-Plan1!$B$11)+S$1*Plan1!$E$16)-S$2-S$3)*S$4</f>
        <v>1584324.4391775464</v>
      </c>
      <c r="T260" s="55">
        <f>((Produção!T258*PreçoLivre!T260*(1-Plan1!$B$11)+T$1*Plan1!$E$16)-T$2-T$3)*T$4</f>
        <v>1496629.794293876</v>
      </c>
      <c r="U260" s="55">
        <f>((Produção!U258*PreçoLivre!U260*(1-Plan1!$B$11)+U$1*Plan1!$E$16)-U$2-U$3)*U$4</f>
        <v>1310450.1323224697</v>
      </c>
      <c r="V260" s="55">
        <f>((Produção!V258*PreçoLivre!V260*(1-Plan1!$B$11)+V$1*Plan1!$E$16)-V$2-V$3)*V$4</f>
        <v>1279962.6451157359</v>
      </c>
      <c r="W260" s="55"/>
    </row>
    <row r="261" spans="1:23" x14ac:dyDescent="0.25">
      <c r="A261" s="55">
        <f t="shared" si="3"/>
        <v>72026345.429950133</v>
      </c>
      <c r="B261" s="56">
        <v>256</v>
      </c>
      <c r="C261" s="55">
        <f>((Produção!C259*PreçoLivre!C261*(1-Plan1!$B$11)+C$1*Plan1!$E$16)-C$2-C$3)*C$4</f>
        <v>8293801.057663219</v>
      </c>
      <c r="D261" s="55">
        <f>((Produção!D259*PreçoLivre!D261*(1-Plan1!$B$11)+D$1*Plan1!$E$16)-D$2-D$3)*D$4</f>
        <v>7471435.2725450573</v>
      </c>
      <c r="E261" s="55">
        <f>((Produção!E259*PreçoLivre!E261*(1-Plan1!$B$11)+E$1*Plan1!$E$16)-E$2-E$3)*E$4</f>
        <v>6656218.8323723162</v>
      </c>
      <c r="F261" s="55">
        <f>((Produção!F259*PreçoLivre!F261*(1-Plan1!$B$11)+F$1*Plan1!$E$16)-F$2-F$3)*F$4</f>
        <v>6565966.8326023184</v>
      </c>
      <c r="G261" s="55">
        <f>((Produção!G259*PreçoLivre!G261*(1-Plan1!$B$11)+G$1*Plan1!$E$16)-G$2-G$3)*G$4</f>
        <v>5467362.5508575048</v>
      </c>
      <c r="H261" s="55">
        <f>((Produção!H259*PreçoLivre!H261*(1-Plan1!$B$11)+H$1*Plan1!$E$16)-H$2-H$3)*H$4</f>
        <v>4977029.9755850434</v>
      </c>
      <c r="I261" s="55">
        <f>((Produção!I259*PreçoLivre!I261*(1-Plan1!$B$11)+I$1*Plan1!$E$16)-I$2-I$3)*I$4</f>
        <v>4484814.4308384694</v>
      </c>
      <c r="J261" s="55">
        <f>((Produção!J259*PreçoLivre!J261*(1-Plan1!$B$11)+J$1*Plan1!$E$16)-J$2-J$3)*J$4</f>
        <v>3847664.4188816664</v>
      </c>
      <c r="K261" s="55">
        <f>((Produção!K259*PreçoLivre!K261*(1-Plan1!$B$11)+K$1*Plan1!$E$16)-K$2-K$3)*K$4</f>
        <v>3477066.3415035382</v>
      </c>
      <c r="L261" s="55">
        <f>((Produção!L259*PreçoLivre!L261*(1-Plan1!$B$11)+L$1*Plan1!$E$16)-L$2-L$3)*L$4</f>
        <v>3141601.1711537964</v>
      </c>
      <c r="M261" s="55">
        <f>((Produção!M259*PreçoLivre!M261*(1-Plan1!$B$11)+M$1*Plan1!$E$16)-M$2-M$3)*M$4</f>
        <v>2751257.0902185468</v>
      </c>
      <c r="N261" s="55">
        <f>((Produção!N259*PreçoLivre!N261*(1-Plan1!$B$11)+N$1*Plan1!$E$16)-N$2-N$3)*N$4</f>
        <v>2413801.5703512006</v>
      </c>
      <c r="O261" s="55">
        <f>((Produção!O259*PreçoLivre!O261*(1-Plan1!$B$11)+O$1*Plan1!$E$16)-O$2-O$3)*O$4</f>
        <v>2177054.9230689453</v>
      </c>
      <c r="P261" s="55">
        <f>((Produção!P259*PreçoLivre!P261*(1-Plan1!$B$11)+P$1*Plan1!$E$16)-P$2-P$3)*P$4</f>
        <v>1966237.2212748185</v>
      </c>
      <c r="Q261" s="55">
        <f>((Produção!Q259*PreçoLivre!Q261*(1-Plan1!$B$11)+Q$1*Plan1!$E$16)-Q$2-Q$3)*Q$4</f>
        <v>1837626.1325862373</v>
      </c>
      <c r="R261" s="55">
        <f>((Produção!R259*PreçoLivre!R261*(1-Plan1!$B$11)+R$1*Plan1!$E$16)-R$2-R$3)*R$4</f>
        <v>1572373.0387308681</v>
      </c>
      <c r="S261" s="55">
        <f>((Produção!S259*PreçoLivre!S261*(1-Plan1!$B$11)+S$1*Plan1!$E$16)-S$2-S$3)*S$4</f>
        <v>1481960.6694011774</v>
      </c>
      <c r="T261" s="55">
        <f>((Produção!T259*PreçoLivre!T261*(1-Plan1!$B$11)+T$1*Plan1!$E$16)-T$2-T$3)*T$4</f>
        <v>1371597.4058963882</v>
      </c>
      <c r="U261" s="55">
        <f>((Produção!U259*PreçoLivre!U261*(1-Plan1!$B$11)+U$1*Plan1!$E$16)-U$2-U$3)*U$4</f>
        <v>1144023.1666576196</v>
      </c>
      <c r="V261" s="55">
        <f>((Produção!V259*PreçoLivre!V261*(1-Plan1!$B$11)+V$1*Plan1!$E$16)-V$2-V$3)*V$4</f>
        <v>927453.32776137465</v>
      </c>
      <c r="W261" s="55"/>
    </row>
    <row r="262" spans="1:23" x14ac:dyDescent="0.25">
      <c r="A262" s="55">
        <f t="shared" si="3"/>
        <v>85780234.024264738</v>
      </c>
      <c r="B262" s="56">
        <v>257</v>
      </c>
      <c r="C262" s="55">
        <f>((Produção!C260*PreçoLivre!C262*(1-Plan1!$B$11)+C$1*Plan1!$E$16)-C$2-C$3)*C$4</f>
        <v>8647022.5223900974</v>
      </c>
      <c r="D262" s="55">
        <f>((Produção!D260*PreçoLivre!D262*(1-Plan1!$B$11)+D$1*Plan1!$E$16)-D$2-D$3)*D$4</f>
        <v>7364858.4411464967</v>
      </c>
      <c r="E262" s="55">
        <f>((Produção!E260*PreçoLivre!E262*(1-Plan1!$B$11)+E$1*Plan1!$E$16)-E$2-E$3)*E$4</f>
        <v>6770216.7296910128</v>
      </c>
      <c r="F262" s="55">
        <f>((Produção!F260*PreçoLivre!F262*(1-Plan1!$B$11)+F$1*Plan1!$E$16)-F$2-F$3)*F$4</f>
        <v>7032504.6873150561</v>
      </c>
      <c r="G262" s="55">
        <f>((Produção!G260*PreçoLivre!G262*(1-Plan1!$B$11)+G$1*Plan1!$E$16)-G$2-G$3)*G$4</f>
        <v>6217023.3121999279</v>
      </c>
      <c r="H262" s="55">
        <f>((Produção!H260*PreçoLivre!H262*(1-Plan1!$B$11)+H$1*Plan1!$E$16)-H$2-H$3)*H$4</f>
        <v>5459023.6364712417</v>
      </c>
      <c r="I262" s="55">
        <f>((Produção!I260*PreçoLivre!I262*(1-Plan1!$B$11)+I$1*Plan1!$E$16)-I$2-I$3)*I$4</f>
        <v>5035944.2371792076</v>
      </c>
      <c r="J262" s="55">
        <f>((Produção!J260*PreçoLivre!J262*(1-Plan1!$B$11)+J$1*Plan1!$E$16)-J$2-J$3)*J$4</f>
        <v>4761616.7714728545</v>
      </c>
      <c r="K262" s="55">
        <f>((Produção!K260*PreçoLivre!K262*(1-Plan1!$B$11)+K$1*Plan1!$E$16)-K$2-K$3)*K$4</f>
        <v>4156543.2792068277</v>
      </c>
      <c r="L262" s="55">
        <f>((Produção!L260*PreçoLivre!L262*(1-Plan1!$B$11)+L$1*Plan1!$E$16)-L$2-L$3)*L$4</f>
        <v>4140523.8005759935</v>
      </c>
      <c r="M262" s="55">
        <f>((Produção!M260*PreçoLivre!M262*(1-Plan1!$B$11)+M$1*Plan1!$E$16)-M$2-M$3)*M$4</f>
        <v>4135104.6716874754</v>
      </c>
      <c r="N262" s="55">
        <f>((Produção!N260*PreçoLivre!N262*(1-Plan1!$B$11)+N$1*Plan1!$E$16)-N$2-N$3)*N$4</f>
        <v>3686875.9837238113</v>
      </c>
      <c r="O262" s="55">
        <f>((Produção!O260*PreçoLivre!O262*(1-Plan1!$B$11)+O$1*Plan1!$E$16)-O$2-O$3)*O$4</f>
        <v>3369217.2515452034</v>
      </c>
      <c r="P262" s="55">
        <f>((Produção!P260*PreçoLivre!P262*(1-Plan1!$B$11)+P$1*Plan1!$E$16)-P$2-P$3)*P$4</f>
        <v>3073123.4352211729</v>
      </c>
      <c r="Q262" s="55">
        <f>((Produção!Q260*PreçoLivre!Q262*(1-Plan1!$B$11)+Q$1*Plan1!$E$16)-Q$2-Q$3)*Q$4</f>
        <v>2638009.7846089327</v>
      </c>
      <c r="R262" s="55">
        <f>((Produção!R260*PreçoLivre!R262*(1-Plan1!$B$11)+R$1*Plan1!$E$16)-R$2-R$3)*R$4</f>
        <v>2166076.7951218984</v>
      </c>
      <c r="S262" s="55">
        <f>((Produção!S260*PreçoLivre!S262*(1-Plan1!$B$11)+S$1*Plan1!$E$16)-S$2-S$3)*S$4</f>
        <v>2046397.0283898369</v>
      </c>
      <c r="T262" s="55">
        <f>((Produção!T260*PreçoLivre!T262*(1-Plan1!$B$11)+T$1*Plan1!$E$16)-T$2-T$3)*T$4</f>
        <v>1875946.2834504414</v>
      </c>
      <c r="U262" s="55">
        <f>((Produção!U260*PreçoLivre!U262*(1-Plan1!$B$11)+U$1*Plan1!$E$16)-U$2-U$3)*U$4</f>
        <v>1665450.4417236627</v>
      </c>
      <c r="V262" s="55">
        <f>((Produção!V260*PreçoLivre!V262*(1-Plan1!$B$11)+V$1*Plan1!$E$16)-V$2-V$3)*V$4</f>
        <v>1538754.9311435889</v>
      </c>
      <c r="W262" s="55"/>
    </row>
    <row r="263" spans="1:23" x14ac:dyDescent="0.25">
      <c r="A263" s="55">
        <f t="shared" ref="A263:A326" si="4">SUM(C263:W263)</f>
        <v>80489756.653341934</v>
      </c>
      <c r="B263" s="56">
        <v>258</v>
      </c>
      <c r="C263" s="55">
        <f>((Produção!C261*PreçoLivre!C263*(1-Plan1!$B$11)+C$1*Plan1!$E$16)-C$2-C$3)*C$4</f>
        <v>8319785.2395790592</v>
      </c>
      <c r="D263" s="55">
        <f>((Produção!D261*PreçoLivre!D263*(1-Plan1!$B$11)+D$1*Plan1!$E$16)-D$2-D$3)*D$4</f>
        <v>7818598.5427195178</v>
      </c>
      <c r="E263" s="55">
        <f>((Produção!E261*PreçoLivre!E263*(1-Plan1!$B$11)+E$1*Plan1!$E$16)-E$2-E$3)*E$4</f>
        <v>6135910.6508206958</v>
      </c>
      <c r="F263" s="55">
        <f>((Produção!F261*PreçoLivre!F263*(1-Plan1!$B$11)+F$1*Plan1!$E$16)-F$2-F$3)*F$4</f>
        <v>6213846.0128417462</v>
      </c>
      <c r="G263" s="55">
        <f>((Produção!G261*PreçoLivre!G263*(1-Plan1!$B$11)+G$1*Plan1!$E$16)-G$2-G$3)*G$4</f>
        <v>5653964.9143178463</v>
      </c>
      <c r="H263" s="55">
        <f>((Produção!H261*PreçoLivre!H263*(1-Plan1!$B$11)+H$1*Plan1!$E$16)-H$2-H$3)*H$4</f>
        <v>4708770.7688373402</v>
      </c>
      <c r="I263" s="55">
        <f>((Produção!I261*PreçoLivre!I263*(1-Plan1!$B$11)+I$1*Plan1!$E$16)-I$2-I$3)*I$4</f>
        <v>4251219.8257888407</v>
      </c>
      <c r="J263" s="55">
        <f>((Produção!J261*PreçoLivre!J263*(1-Plan1!$B$11)+J$1*Plan1!$E$16)-J$2-J$3)*J$4</f>
        <v>4278406.3884050837</v>
      </c>
      <c r="K263" s="55">
        <f>((Produção!K261*PreçoLivre!K263*(1-Plan1!$B$11)+K$1*Plan1!$E$16)-K$2-K$3)*K$4</f>
        <v>3937791.7165815411</v>
      </c>
      <c r="L263" s="55">
        <f>((Produção!L261*PreçoLivre!L263*(1-Plan1!$B$11)+L$1*Plan1!$E$16)-L$2-L$3)*L$4</f>
        <v>3476957.5954175261</v>
      </c>
      <c r="M263" s="55">
        <f>((Produção!M261*PreçoLivre!M263*(1-Plan1!$B$11)+M$1*Plan1!$E$16)-M$2-M$3)*M$4</f>
        <v>3456880.7374932468</v>
      </c>
      <c r="N263" s="55">
        <f>((Produção!N261*PreçoLivre!N263*(1-Plan1!$B$11)+N$1*Plan1!$E$16)-N$2-N$3)*N$4</f>
        <v>3237394.5668416792</v>
      </c>
      <c r="O263" s="55">
        <f>((Produção!O261*PreçoLivre!O263*(1-Plan1!$B$11)+O$1*Plan1!$E$16)-O$2-O$3)*O$4</f>
        <v>2916988.2047171383</v>
      </c>
      <c r="P263" s="55">
        <f>((Produção!P261*PreçoLivre!P263*(1-Plan1!$B$11)+P$1*Plan1!$E$16)-P$2-P$3)*P$4</f>
        <v>2894706.2247573291</v>
      </c>
      <c r="Q263" s="55">
        <f>((Produção!Q261*PreçoLivre!Q263*(1-Plan1!$B$11)+Q$1*Plan1!$E$16)-Q$2-Q$3)*Q$4</f>
        <v>2719942.3613567837</v>
      </c>
      <c r="R263" s="55">
        <f>((Produção!R261*PreçoLivre!R263*(1-Plan1!$B$11)+R$1*Plan1!$E$16)-R$2-R$3)*R$4</f>
        <v>2466894.3689042637</v>
      </c>
      <c r="S263" s="55">
        <f>((Produção!S261*PreçoLivre!S263*(1-Plan1!$B$11)+S$1*Plan1!$E$16)-S$2-S$3)*S$4</f>
        <v>2429780.441940282</v>
      </c>
      <c r="T263" s="55">
        <f>((Produção!T261*PreçoLivre!T263*(1-Plan1!$B$11)+T$1*Plan1!$E$16)-T$2-T$3)*T$4</f>
        <v>2045269.3838053334</v>
      </c>
      <c r="U263" s="55">
        <f>((Produção!U261*PreçoLivre!U263*(1-Plan1!$B$11)+U$1*Plan1!$E$16)-U$2-U$3)*U$4</f>
        <v>1838356.2614504532</v>
      </c>
      <c r="V263" s="55">
        <f>((Produção!V261*PreçoLivre!V263*(1-Plan1!$B$11)+V$1*Plan1!$E$16)-V$2-V$3)*V$4</f>
        <v>1688292.4467662426</v>
      </c>
      <c r="W263" s="55"/>
    </row>
    <row r="264" spans="1:23" x14ac:dyDescent="0.25">
      <c r="A264" s="55">
        <f t="shared" si="4"/>
        <v>78476699.283118293</v>
      </c>
      <c r="B264" s="56">
        <v>259</v>
      </c>
      <c r="C264" s="55">
        <f>((Produção!C262*PreçoLivre!C264*(1-Plan1!$B$11)+C$1*Plan1!$E$16)-C$2-C$3)*C$4</f>
        <v>9578419.4684310406</v>
      </c>
      <c r="D264" s="55">
        <f>((Produção!D262*PreçoLivre!D264*(1-Plan1!$B$11)+D$1*Plan1!$E$16)-D$2-D$3)*D$4</f>
        <v>8685221.7279442251</v>
      </c>
      <c r="E264" s="55">
        <f>((Produção!E262*PreçoLivre!E264*(1-Plan1!$B$11)+E$1*Plan1!$E$16)-E$2-E$3)*E$4</f>
        <v>7503003.4454720709</v>
      </c>
      <c r="F264" s="55">
        <f>((Produção!F262*PreçoLivre!F264*(1-Plan1!$B$11)+F$1*Plan1!$E$16)-F$2-F$3)*F$4</f>
        <v>6501687.1474405304</v>
      </c>
      <c r="G264" s="55">
        <f>((Produção!G262*PreçoLivre!G264*(1-Plan1!$B$11)+G$1*Plan1!$E$16)-G$2-G$3)*G$4</f>
        <v>5666375.2068681214</v>
      </c>
      <c r="H264" s="55">
        <f>((Produção!H262*PreçoLivre!H264*(1-Plan1!$B$11)+H$1*Plan1!$E$16)-H$2-H$3)*H$4</f>
        <v>5398142.416385727</v>
      </c>
      <c r="I264" s="55">
        <f>((Produção!I262*PreçoLivre!I264*(1-Plan1!$B$11)+I$1*Plan1!$E$16)-I$2-I$3)*I$4</f>
        <v>4575612.9378624894</v>
      </c>
      <c r="J264" s="55">
        <f>((Produção!J262*PreçoLivre!J264*(1-Plan1!$B$11)+J$1*Plan1!$E$16)-J$2-J$3)*J$4</f>
        <v>4071377.1814165227</v>
      </c>
      <c r="K264" s="55">
        <f>((Produção!K262*PreçoLivre!K264*(1-Plan1!$B$11)+K$1*Plan1!$E$16)-K$2-K$3)*K$4</f>
        <v>3677779.7145564253</v>
      </c>
      <c r="L264" s="55">
        <f>((Produção!L262*PreçoLivre!L264*(1-Plan1!$B$11)+L$1*Plan1!$E$16)-L$2-L$3)*L$4</f>
        <v>3256596.8999992218</v>
      </c>
      <c r="M264" s="55">
        <f>((Produção!M262*PreçoLivre!M264*(1-Plan1!$B$11)+M$1*Plan1!$E$16)-M$2-M$3)*M$4</f>
        <v>2888886.8099358319</v>
      </c>
      <c r="N264" s="55">
        <f>((Produção!N262*PreçoLivre!N264*(1-Plan1!$B$11)+N$1*Plan1!$E$16)-N$2-N$3)*N$4</f>
        <v>2443630.8164730091</v>
      </c>
      <c r="O264" s="55">
        <f>((Produção!O262*PreçoLivre!O264*(1-Plan1!$B$11)+O$1*Plan1!$E$16)-O$2-O$3)*O$4</f>
        <v>2252385.0221306062</v>
      </c>
      <c r="P264" s="55">
        <f>((Produção!P262*PreçoLivre!P264*(1-Plan1!$B$11)+P$1*Plan1!$E$16)-P$2-P$3)*P$4</f>
        <v>2158888.3860609061</v>
      </c>
      <c r="Q264" s="55">
        <f>((Produção!Q262*PreçoLivre!Q264*(1-Plan1!$B$11)+Q$1*Plan1!$E$16)-Q$2-Q$3)*Q$4</f>
        <v>2039455.9665653314</v>
      </c>
      <c r="R264" s="55">
        <f>((Produção!R262*PreçoLivre!R264*(1-Plan1!$B$11)+R$1*Plan1!$E$16)-R$2-R$3)*R$4</f>
        <v>1865070.4350313258</v>
      </c>
      <c r="S264" s="55">
        <f>((Produção!S262*PreçoLivre!S264*(1-Plan1!$B$11)+S$1*Plan1!$E$16)-S$2-S$3)*S$4</f>
        <v>1789651.3553464897</v>
      </c>
      <c r="T264" s="55">
        <f>((Produção!T262*PreçoLivre!T264*(1-Plan1!$B$11)+T$1*Plan1!$E$16)-T$2-T$3)*T$4</f>
        <v>1527872.1399832084</v>
      </c>
      <c r="U264" s="55">
        <f>((Produção!U262*PreçoLivre!U264*(1-Plan1!$B$11)+U$1*Plan1!$E$16)-U$2-U$3)*U$4</f>
        <v>1400460.9032215457</v>
      </c>
      <c r="V264" s="55">
        <f>((Produção!V262*PreçoLivre!V264*(1-Plan1!$B$11)+V$1*Plan1!$E$16)-V$2-V$3)*V$4</f>
        <v>1196181.3019936709</v>
      </c>
      <c r="W264" s="55"/>
    </row>
    <row r="265" spans="1:23" x14ac:dyDescent="0.25">
      <c r="A265" s="55">
        <f t="shared" si="4"/>
        <v>76033811.227852806</v>
      </c>
      <c r="B265" s="56">
        <v>260</v>
      </c>
      <c r="C265" s="55">
        <f>((Produção!C263*PreçoLivre!C265*(1-Plan1!$B$11)+C$1*Plan1!$E$16)-C$2-C$3)*C$4</f>
        <v>8996200.2237028629</v>
      </c>
      <c r="D265" s="55">
        <f>((Produção!D263*PreçoLivre!D265*(1-Plan1!$B$11)+D$1*Plan1!$E$16)-D$2-D$3)*D$4</f>
        <v>8186298.6046090135</v>
      </c>
      <c r="E265" s="55">
        <f>((Produção!E263*PreçoLivre!E265*(1-Plan1!$B$11)+E$1*Plan1!$E$16)-E$2-E$3)*E$4</f>
        <v>7172735.3603656814</v>
      </c>
      <c r="F265" s="55">
        <f>((Produção!F263*PreçoLivre!F265*(1-Plan1!$B$11)+F$1*Plan1!$E$16)-F$2-F$3)*F$4</f>
        <v>5917501.537799228</v>
      </c>
      <c r="G265" s="55">
        <f>((Produção!G263*PreçoLivre!G265*(1-Plan1!$B$11)+G$1*Plan1!$E$16)-G$2-G$3)*G$4</f>
        <v>4742953.1042887876</v>
      </c>
      <c r="H265" s="55">
        <f>((Produção!H263*PreçoLivre!H265*(1-Plan1!$B$11)+H$1*Plan1!$E$16)-H$2-H$3)*H$4</f>
        <v>4285705.1451523183</v>
      </c>
      <c r="I265" s="55">
        <f>((Produção!I263*PreçoLivre!I265*(1-Plan1!$B$11)+I$1*Plan1!$E$16)-I$2-I$3)*I$4</f>
        <v>4203540.8530373136</v>
      </c>
      <c r="J265" s="55">
        <f>((Produção!J263*PreçoLivre!J265*(1-Plan1!$B$11)+J$1*Plan1!$E$16)-J$2-J$3)*J$4</f>
        <v>4128207.3652616437</v>
      </c>
      <c r="K265" s="55">
        <f>((Produção!K263*PreçoLivre!K265*(1-Plan1!$B$11)+K$1*Plan1!$E$16)-K$2-K$3)*K$4</f>
        <v>4098126.9586038408</v>
      </c>
      <c r="L265" s="55">
        <f>((Produção!L263*PreçoLivre!L265*(1-Plan1!$B$11)+L$1*Plan1!$E$16)-L$2-L$3)*L$4</f>
        <v>3397725.697754255</v>
      </c>
      <c r="M265" s="55">
        <f>((Produção!M263*PreçoLivre!M265*(1-Plan1!$B$11)+M$1*Plan1!$E$16)-M$2-M$3)*M$4</f>
        <v>3154450.2079001414</v>
      </c>
      <c r="N265" s="55">
        <f>((Produção!N263*PreçoLivre!N265*(1-Plan1!$B$11)+N$1*Plan1!$E$16)-N$2-N$3)*N$4</f>
        <v>2805150.118668783</v>
      </c>
      <c r="O265" s="55">
        <f>((Produção!O263*PreçoLivre!O265*(1-Plan1!$B$11)+O$1*Plan1!$E$16)-O$2-O$3)*O$4</f>
        <v>2387301.999034341</v>
      </c>
      <c r="P265" s="55">
        <f>((Produção!P263*PreçoLivre!P265*(1-Plan1!$B$11)+P$1*Plan1!$E$16)-P$2-P$3)*P$4</f>
        <v>2198374.5287378994</v>
      </c>
      <c r="Q265" s="55">
        <f>((Produção!Q263*PreçoLivre!Q265*(1-Plan1!$B$11)+Q$1*Plan1!$E$16)-Q$2-Q$3)*Q$4</f>
        <v>1976577.3642771544</v>
      </c>
      <c r="R265" s="55">
        <f>((Produção!R263*PreçoLivre!R265*(1-Plan1!$B$11)+R$1*Plan1!$E$16)-R$2-R$3)*R$4</f>
        <v>1812926.4695355855</v>
      </c>
      <c r="S265" s="55">
        <f>((Produção!S263*PreçoLivre!S265*(1-Plan1!$B$11)+S$1*Plan1!$E$16)-S$2-S$3)*S$4</f>
        <v>1874130.1494866966</v>
      </c>
      <c r="T265" s="55">
        <f>((Produção!T263*PreçoLivre!T265*(1-Plan1!$B$11)+T$1*Plan1!$E$16)-T$2-T$3)*T$4</f>
        <v>1653337.6783462132</v>
      </c>
      <c r="U265" s="55">
        <f>((Produção!U263*PreçoLivre!U265*(1-Plan1!$B$11)+U$1*Plan1!$E$16)-U$2-U$3)*U$4</f>
        <v>1609516.746571518</v>
      </c>
      <c r="V265" s="55">
        <f>((Produção!V263*PreçoLivre!V265*(1-Plan1!$B$11)+V$1*Plan1!$E$16)-V$2-V$3)*V$4</f>
        <v>1433051.114719522</v>
      </c>
      <c r="W265" s="55"/>
    </row>
    <row r="266" spans="1:23" x14ac:dyDescent="0.25">
      <c r="A266" s="55">
        <f t="shared" si="4"/>
        <v>61744475.391824432</v>
      </c>
      <c r="B266" s="56">
        <v>261</v>
      </c>
      <c r="C266" s="55">
        <f>((Produção!C264*PreçoLivre!C266*(1-Plan1!$B$11)+C$1*Plan1!$E$16)-C$2-C$3)*C$4</f>
        <v>8027031.2134596501</v>
      </c>
      <c r="D266" s="55">
        <f>((Produção!D264*PreçoLivre!D266*(1-Plan1!$B$11)+D$1*Plan1!$E$16)-D$2-D$3)*D$4</f>
        <v>6841595.9958246928</v>
      </c>
      <c r="E266" s="55">
        <f>((Produção!E264*PreçoLivre!E266*(1-Plan1!$B$11)+E$1*Plan1!$E$16)-E$2-E$3)*E$4</f>
        <v>5977448.672236233</v>
      </c>
      <c r="F266" s="55">
        <f>((Produção!F264*PreçoLivre!F266*(1-Plan1!$B$11)+F$1*Plan1!$E$16)-F$2-F$3)*F$4</f>
        <v>4715789.4726231154</v>
      </c>
      <c r="G266" s="55">
        <f>((Produção!G264*PreçoLivre!G266*(1-Plan1!$B$11)+G$1*Plan1!$E$16)-G$2-G$3)*G$4</f>
        <v>4651065.7961913887</v>
      </c>
      <c r="H266" s="55">
        <f>((Produção!H264*PreçoLivre!H266*(1-Plan1!$B$11)+H$1*Plan1!$E$16)-H$2-H$3)*H$4</f>
        <v>4326116.3175637592</v>
      </c>
      <c r="I266" s="55">
        <f>((Produção!I264*PreçoLivre!I266*(1-Plan1!$B$11)+I$1*Plan1!$E$16)-I$2-I$3)*I$4</f>
        <v>3905196.9520554217</v>
      </c>
      <c r="J266" s="55">
        <f>((Produção!J264*PreçoLivre!J266*(1-Plan1!$B$11)+J$1*Plan1!$E$16)-J$2-J$3)*J$4</f>
        <v>3729044.9122919524</v>
      </c>
      <c r="K266" s="55">
        <f>((Produção!K264*PreçoLivre!K266*(1-Plan1!$B$11)+K$1*Plan1!$E$16)-K$2-K$3)*K$4</f>
        <v>3265514.6722158561</v>
      </c>
      <c r="L266" s="55">
        <f>((Produção!L264*PreçoLivre!L266*(1-Plan1!$B$11)+L$1*Plan1!$E$16)-L$2-L$3)*L$4</f>
        <v>2706203.1383291404</v>
      </c>
      <c r="M266" s="55">
        <f>((Produção!M264*PreçoLivre!M266*(1-Plan1!$B$11)+M$1*Plan1!$E$16)-M$2-M$3)*M$4</f>
        <v>2226102.4048994971</v>
      </c>
      <c r="N266" s="55">
        <f>((Produção!N264*PreçoLivre!N266*(1-Plan1!$B$11)+N$1*Plan1!$E$16)-N$2-N$3)*N$4</f>
        <v>1919075.847009426</v>
      </c>
      <c r="O266" s="55">
        <f>((Produção!O264*PreçoLivre!O266*(1-Plan1!$B$11)+O$1*Plan1!$E$16)-O$2-O$3)*O$4</f>
        <v>1701612.1092793748</v>
      </c>
      <c r="P266" s="55">
        <f>((Produção!P264*PreçoLivre!P266*(1-Plan1!$B$11)+P$1*Plan1!$E$16)-P$2-P$3)*P$4</f>
        <v>1493587.9111221365</v>
      </c>
      <c r="Q266" s="55">
        <f>((Produção!Q264*PreçoLivre!Q266*(1-Plan1!$B$11)+Q$1*Plan1!$E$16)-Q$2-Q$3)*Q$4</f>
        <v>1295996.3750466057</v>
      </c>
      <c r="R266" s="55">
        <f>((Produção!R264*PreçoLivre!R266*(1-Plan1!$B$11)+R$1*Plan1!$E$16)-R$2-R$3)*R$4</f>
        <v>1176443.3831277089</v>
      </c>
      <c r="S266" s="55">
        <f>((Produção!S264*PreçoLivre!S266*(1-Plan1!$B$11)+S$1*Plan1!$E$16)-S$2-S$3)*S$4</f>
        <v>1079044.119158064</v>
      </c>
      <c r="T266" s="55">
        <f>((Produção!T264*PreçoLivre!T266*(1-Plan1!$B$11)+T$1*Plan1!$E$16)-T$2-T$3)*T$4</f>
        <v>924777.80664501805</v>
      </c>
      <c r="U266" s="55">
        <f>((Produção!U264*PreçoLivre!U266*(1-Plan1!$B$11)+U$1*Plan1!$E$16)-U$2-U$3)*U$4</f>
        <v>917972.16934851778</v>
      </c>
      <c r="V266" s="55">
        <f>((Produção!V264*PreçoLivre!V266*(1-Plan1!$B$11)+V$1*Plan1!$E$16)-V$2-V$3)*V$4</f>
        <v>864856.12339686404</v>
      </c>
      <c r="W266" s="55"/>
    </row>
    <row r="267" spans="1:23" x14ac:dyDescent="0.25">
      <c r="A267" s="55">
        <f t="shared" si="4"/>
        <v>64035920.746349022</v>
      </c>
      <c r="B267" s="56">
        <v>262</v>
      </c>
      <c r="C267" s="55">
        <f>((Produção!C265*PreçoLivre!C267*(1-Plan1!$B$11)+C$1*Plan1!$E$16)-C$2-C$3)*C$4</f>
        <v>8684932.2406802643</v>
      </c>
      <c r="D267" s="55">
        <f>((Produção!D265*PreçoLivre!D267*(1-Plan1!$B$11)+D$1*Plan1!$E$16)-D$2-D$3)*D$4</f>
        <v>7148090.3332667965</v>
      </c>
      <c r="E267" s="55">
        <f>((Produção!E265*PreçoLivre!E267*(1-Plan1!$B$11)+E$1*Plan1!$E$16)-E$2-E$3)*E$4</f>
        <v>6696942.5614464646</v>
      </c>
      <c r="F267" s="55">
        <f>((Produção!F265*PreçoLivre!F267*(1-Plan1!$B$11)+F$1*Plan1!$E$16)-F$2-F$3)*F$4</f>
        <v>6152493.1951250052</v>
      </c>
      <c r="G267" s="55">
        <f>((Produção!G265*PreçoLivre!G267*(1-Plan1!$B$11)+G$1*Plan1!$E$16)-G$2-G$3)*G$4</f>
        <v>5015707.2891904954</v>
      </c>
      <c r="H267" s="55">
        <f>((Produção!H265*PreçoLivre!H267*(1-Plan1!$B$11)+H$1*Plan1!$E$16)-H$2-H$3)*H$4</f>
        <v>3983085.8811621331</v>
      </c>
      <c r="I267" s="55">
        <f>((Produção!I265*PreçoLivre!I267*(1-Plan1!$B$11)+I$1*Plan1!$E$16)-I$2-I$3)*I$4</f>
        <v>3543052.2323599108</v>
      </c>
      <c r="J267" s="55">
        <f>((Produção!J265*PreçoLivre!J267*(1-Plan1!$B$11)+J$1*Plan1!$E$16)-J$2-J$3)*J$4</f>
        <v>3112662.7169715078</v>
      </c>
      <c r="K267" s="55">
        <f>((Produção!K265*PreçoLivre!K267*(1-Plan1!$B$11)+K$1*Plan1!$E$16)-K$2-K$3)*K$4</f>
        <v>2967593.424399639</v>
      </c>
      <c r="L267" s="55">
        <f>((Produção!L265*PreçoLivre!L267*(1-Plan1!$B$11)+L$1*Plan1!$E$16)-L$2-L$3)*L$4</f>
        <v>2684872.1319090403</v>
      </c>
      <c r="M267" s="55">
        <f>((Produção!M265*PreçoLivre!M267*(1-Plan1!$B$11)+M$1*Plan1!$E$16)-M$2-M$3)*M$4</f>
        <v>2356326.4968032911</v>
      </c>
      <c r="N267" s="55">
        <f>((Produção!N265*PreçoLivre!N267*(1-Plan1!$B$11)+N$1*Plan1!$E$16)-N$2-N$3)*N$4</f>
        <v>1866615.9050356564</v>
      </c>
      <c r="O267" s="55">
        <f>((Produção!O265*PreçoLivre!O267*(1-Plan1!$B$11)+O$1*Plan1!$E$16)-O$2-O$3)*O$4</f>
        <v>1738531.6754018646</v>
      </c>
      <c r="P267" s="55">
        <f>((Produção!P265*PreçoLivre!P267*(1-Plan1!$B$11)+P$1*Plan1!$E$16)-P$2-P$3)*P$4</f>
        <v>1643097.915080877</v>
      </c>
      <c r="Q267" s="55">
        <f>((Produção!Q265*PreçoLivre!Q267*(1-Plan1!$B$11)+Q$1*Plan1!$E$16)-Q$2-Q$3)*Q$4</f>
        <v>1478363.4378153756</v>
      </c>
      <c r="R267" s="55">
        <f>((Produção!R265*PreçoLivre!R267*(1-Plan1!$B$11)+R$1*Plan1!$E$16)-R$2-R$3)*R$4</f>
        <v>1260077.6859235724</v>
      </c>
      <c r="S267" s="55">
        <f>((Produção!S265*PreçoLivre!S267*(1-Plan1!$B$11)+S$1*Plan1!$E$16)-S$2-S$3)*S$4</f>
        <v>1088259.163484935</v>
      </c>
      <c r="T267" s="55">
        <f>((Produção!T265*PreçoLivre!T267*(1-Plan1!$B$11)+T$1*Plan1!$E$16)-T$2-T$3)*T$4</f>
        <v>1020418.1140128461</v>
      </c>
      <c r="U267" s="55">
        <f>((Produção!U265*PreçoLivre!U267*(1-Plan1!$B$11)+U$1*Plan1!$E$16)-U$2-U$3)*U$4</f>
        <v>856840.75320939417</v>
      </c>
      <c r="V267" s="55">
        <f>((Produção!V265*PreçoLivre!V267*(1-Plan1!$B$11)+V$1*Plan1!$E$16)-V$2-V$3)*V$4</f>
        <v>737957.59306993836</v>
      </c>
      <c r="W267" s="55"/>
    </row>
    <row r="268" spans="1:23" x14ac:dyDescent="0.25">
      <c r="A268" s="55">
        <f t="shared" si="4"/>
        <v>74796900.194879726</v>
      </c>
      <c r="B268" s="56">
        <v>263</v>
      </c>
      <c r="C268" s="55">
        <f>((Produção!C266*PreçoLivre!C268*(1-Plan1!$B$11)+C$1*Plan1!$E$16)-C$2-C$3)*C$4</f>
        <v>8355714.0283927545</v>
      </c>
      <c r="D268" s="55">
        <f>((Produção!D266*PreçoLivre!D268*(1-Plan1!$B$11)+D$1*Plan1!$E$16)-D$2-D$3)*D$4</f>
        <v>7434061.0285128858</v>
      </c>
      <c r="E268" s="55">
        <f>((Produção!E266*PreçoLivre!E268*(1-Plan1!$B$11)+E$1*Plan1!$E$16)-E$2-E$3)*E$4</f>
        <v>6905299.8494327236</v>
      </c>
      <c r="F268" s="55">
        <f>((Produção!F266*PreçoLivre!F268*(1-Plan1!$B$11)+F$1*Plan1!$E$16)-F$2-F$3)*F$4</f>
        <v>6672314.8680711007</v>
      </c>
      <c r="G268" s="55">
        <f>((Produção!G266*PreçoLivre!G268*(1-Plan1!$B$11)+G$1*Plan1!$E$16)-G$2-G$3)*G$4</f>
        <v>5918063.3318128297</v>
      </c>
      <c r="H268" s="55">
        <f>((Produção!H266*PreçoLivre!H268*(1-Plan1!$B$11)+H$1*Plan1!$E$16)-H$2-H$3)*H$4</f>
        <v>5353837.4756211899</v>
      </c>
      <c r="I268" s="55">
        <f>((Produção!I266*PreçoLivre!I268*(1-Plan1!$B$11)+I$1*Plan1!$E$16)-I$2-I$3)*I$4</f>
        <v>4919410.6729780491</v>
      </c>
      <c r="J268" s="55">
        <f>((Produção!J266*PreçoLivre!J268*(1-Plan1!$B$11)+J$1*Plan1!$E$16)-J$2-J$3)*J$4</f>
        <v>4002276.2588479784</v>
      </c>
      <c r="K268" s="55">
        <f>((Produção!K266*PreçoLivre!K268*(1-Plan1!$B$11)+K$1*Plan1!$E$16)-K$2-K$3)*K$4</f>
        <v>3488313.4522180078</v>
      </c>
      <c r="L268" s="55">
        <f>((Produção!L266*PreçoLivre!L268*(1-Plan1!$B$11)+L$1*Plan1!$E$16)-L$2-L$3)*L$4</f>
        <v>2997554.1700189593</v>
      </c>
      <c r="M268" s="55">
        <f>((Produção!M266*PreçoLivre!M268*(1-Plan1!$B$11)+M$1*Plan1!$E$16)-M$2-M$3)*M$4</f>
        <v>2887907.9246322331</v>
      </c>
      <c r="N268" s="55">
        <f>((Produção!N266*PreçoLivre!N268*(1-Plan1!$B$11)+N$1*Plan1!$E$16)-N$2-N$3)*N$4</f>
        <v>2604285.1901110723</v>
      </c>
      <c r="O268" s="55">
        <f>((Produção!O266*PreçoLivre!O268*(1-Plan1!$B$11)+O$1*Plan1!$E$16)-O$2-O$3)*O$4</f>
        <v>2438203.7140123495</v>
      </c>
      <c r="P268" s="55">
        <f>((Produção!P266*PreçoLivre!P268*(1-Plan1!$B$11)+P$1*Plan1!$E$16)-P$2-P$3)*P$4</f>
        <v>2014536.6482431127</v>
      </c>
      <c r="Q268" s="55">
        <f>((Produção!Q266*PreçoLivre!Q268*(1-Plan1!$B$11)+Q$1*Plan1!$E$16)-Q$2-Q$3)*Q$4</f>
        <v>1777375.2118776818</v>
      </c>
      <c r="R268" s="55">
        <f>((Produção!R266*PreçoLivre!R268*(1-Plan1!$B$11)+R$1*Plan1!$E$16)-R$2-R$3)*R$4</f>
        <v>1679350.7520410803</v>
      </c>
      <c r="S268" s="55">
        <f>((Produção!S266*PreçoLivre!S268*(1-Plan1!$B$11)+S$1*Plan1!$E$16)-S$2-S$3)*S$4</f>
        <v>1573254.2111594363</v>
      </c>
      <c r="T268" s="55">
        <f>((Produção!T266*PreçoLivre!T268*(1-Plan1!$B$11)+T$1*Plan1!$E$16)-T$2-T$3)*T$4</f>
        <v>1359512.6660639003</v>
      </c>
      <c r="U268" s="55">
        <f>((Produção!U266*PreçoLivre!U268*(1-Plan1!$B$11)+U$1*Plan1!$E$16)-U$2-U$3)*U$4</f>
        <v>1281978.0757225838</v>
      </c>
      <c r="V268" s="55">
        <f>((Produção!V266*PreçoLivre!V268*(1-Plan1!$B$11)+V$1*Plan1!$E$16)-V$2-V$3)*V$4</f>
        <v>1133650.6651097669</v>
      </c>
      <c r="W268" s="55"/>
    </row>
    <row r="269" spans="1:23" x14ac:dyDescent="0.25">
      <c r="A269" s="55">
        <f t="shared" si="4"/>
        <v>74069344.319641396</v>
      </c>
      <c r="B269" s="56">
        <v>264</v>
      </c>
      <c r="C269" s="55">
        <f>((Produção!C267*PreçoLivre!C269*(1-Plan1!$B$11)+C$1*Plan1!$E$16)-C$2-C$3)*C$4</f>
        <v>8858475.9096340239</v>
      </c>
      <c r="D269" s="55">
        <f>((Produção!D267*PreçoLivre!D269*(1-Plan1!$B$11)+D$1*Plan1!$E$16)-D$2-D$3)*D$4</f>
        <v>7851532.4665351007</v>
      </c>
      <c r="E269" s="55">
        <f>((Produção!E267*PreçoLivre!E269*(1-Plan1!$B$11)+E$1*Plan1!$E$16)-E$2-E$3)*E$4</f>
        <v>6211951.8121046647</v>
      </c>
      <c r="F269" s="55">
        <f>((Produção!F267*PreçoLivre!F269*(1-Plan1!$B$11)+F$1*Plan1!$E$16)-F$2-F$3)*F$4</f>
        <v>6098086.2234708089</v>
      </c>
      <c r="G269" s="55">
        <f>((Produção!G267*PreçoLivre!G269*(1-Plan1!$B$11)+G$1*Plan1!$E$16)-G$2-G$3)*G$4</f>
        <v>5871555.8714972418</v>
      </c>
      <c r="H269" s="55">
        <f>((Produção!H267*PreçoLivre!H269*(1-Plan1!$B$11)+H$1*Plan1!$E$16)-H$2-H$3)*H$4</f>
        <v>5217489.7714859787</v>
      </c>
      <c r="I269" s="55">
        <f>((Produção!I267*PreçoLivre!I269*(1-Plan1!$B$11)+I$1*Plan1!$E$16)-I$2-I$3)*I$4</f>
        <v>4541285.3615217181</v>
      </c>
      <c r="J269" s="55">
        <f>((Produção!J267*PreçoLivre!J269*(1-Plan1!$B$11)+J$1*Plan1!$E$16)-J$2-J$3)*J$4</f>
        <v>3748658.4868715247</v>
      </c>
      <c r="K269" s="55">
        <f>((Produção!K267*PreçoLivre!K269*(1-Plan1!$B$11)+K$1*Plan1!$E$16)-K$2-K$3)*K$4</f>
        <v>3546445.4330489496</v>
      </c>
      <c r="L269" s="55">
        <f>((Produção!L267*PreçoLivre!L269*(1-Plan1!$B$11)+L$1*Plan1!$E$16)-L$2-L$3)*L$4</f>
        <v>2884933.1920058741</v>
      </c>
      <c r="M269" s="55">
        <f>((Produção!M267*PreçoLivre!M269*(1-Plan1!$B$11)+M$1*Plan1!$E$16)-M$2-M$3)*M$4</f>
        <v>2891592.2339266771</v>
      </c>
      <c r="N269" s="55">
        <f>((Produção!N267*PreçoLivre!N269*(1-Plan1!$B$11)+N$1*Plan1!$E$16)-N$2-N$3)*N$4</f>
        <v>2841851.0004025484</v>
      </c>
      <c r="O269" s="55">
        <f>((Produção!O267*PreçoLivre!O269*(1-Plan1!$B$11)+O$1*Plan1!$E$16)-O$2-O$3)*O$4</f>
        <v>2381238.5808519628</v>
      </c>
      <c r="P269" s="55">
        <f>((Produção!P267*PreçoLivre!P269*(1-Plan1!$B$11)+P$1*Plan1!$E$16)-P$2-P$3)*P$4</f>
        <v>2002001.7398142396</v>
      </c>
      <c r="Q269" s="55">
        <f>((Produção!Q267*PreçoLivre!Q269*(1-Plan1!$B$11)+Q$1*Plan1!$E$16)-Q$2-Q$3)*Q$4</f>
        <v>1843308.5519457976</v>
      </c>
      <c r="R269" s="55">
        <f>((Produção!R267*PreçoLivre!R269*(1-Plan1!$B$11)+R$1*Plan1!$E$16)-R$2-R$3)*R$4</f>
        <v>1708114.919564442</v>
      </c>
      <c r="S269" s="55">
        <f>((Produção!S267*PreçoLivre!S269*(1-Plan1!$B$11)+S$1*Plan1!$E$16)-S$2-S$3)*S$4</f>
        <v>1506820.2518299283</v>
      </c>
      <c r="T269" s="55">
        <f>((Produção!T267*PreçoLivre!T269*(1-Plan1!$B$11)+T$1*Plan1!$E$16)-T$2-T$3)*T$4</f>
        <v>1417311.8540371205</v>
      </c>
      <c r="U269" s="55">
        <f>((Produção!U267*PreçoLivre!U269*(1-Plan1!$B$11)+U$1*Plan1!$E$16)-U$2-U$3)*U$4</f>
        <v>1380124.3626418998</v>
      </c>
      <c r="V269" s="55">
        <f>((Produção!V267*PreçoLivre!V269*(1-Plan1!$B$11)+V$1*Plan1!$E$16)-V$2-V$3)*V$4</f>
        <v>1266566.2964508964</v>
      </c>
      <c r="W269" s="55"/>
    </row>
    <row r="270" spans="1:23" x14ac:dyDescent="0.25">
      <c r="A270" s="55">
        <f t="shared" si="4"/>
        <v>79438903.970985323</v>
      </c>
      <c r="B270" s="56">
        <v>265</v>
      </c>
      <c r="C270" s="55">
        <f>((Produção!C268*PreçoLivre!C270*(1-Plan1!$B$11)+C$1*Plan1!$E$16)-C$2-C$3)*C$4</f>
        <v>8812952.2711097337</v>
      </c>
      <c r="D270" s="55">
        <f>((Produção!D268*PreçoLivre!D270*(1-Plan1!$B$11)+D$1*Plan1!$E$16)-D$2-D$3)*D$4</f>
        <v>8048790.5496303029</v>
      </c>
      <c r="E270" s="55">
        <f>((Produção!E268*PreçoLivre!E270*(1-Plan1!$B$11)+E$1*Plan1!$E$16)-E$2-E$3)*E$4</f>
        <v>7297907.8059606049</v>
      </c>
      <c r="F270" s="55">
        <f>((Produção!F268*PreçoLivre!F270*(1-Plan1!$B$11)+F$1*Plan1!$E$16)-F$2-F$3)*F$4</f>
        <v>6806917.7722150879</v>
      </c>
      <c r="G270" s="55">
        <f>((Produção!G268*PreçoLivre!G270*(1-Plan1!$B$11)+G$1*Plan1!$E$16)-G$2-G$3)*G$4</f>
        <v>6334776.8543605749</v>
      </c>
      <c r="H270" s="55">
        <f>((Produção!H268*PreçoLivre!H270*(1-Plan1!$B$11)+H$1*Plan1!$E$16)-H$2-H$3)*H$4</f>
        <v>5106764.1700051613</v>
      </c>
      <c r="I270" s="55">
        <f>((Produção!I268*PreçoLivre!I270*(1-Plan1!$B$11)+I$1*Plan1!$E$16)-I$2-I$3)*I$4</f>
        <v>5102152.337287561</v>
      </c>
      <c r="J270" s="55">
        <f>((Produção!J268*PreçoLivre!J270*(1-Plan1!$B$11)+J$1*Plan1!$E$16)-J$2-J$3)*J$4</f>
        <v>4682832.6578721274</v>
      </c>
      <c r="K270" s="55">
        <f>((Produção!K268*PreçoLivre!K270*(1-Plan1!$B$11)+K$1*Plan1!$E$16)-K$2-K$3)*K$4</f>
        <v>3909030.1095147613</v>
      </c>
      <c r="L270" s="55">
        <f>((Produção!L268*PreçoLivre!L270*(1-Plan1!$B$11)+L$1*Plan1!$E$16)-L$2-L$3)*L$4</f>
        <v>3647510.5164474654</v>
      </c>
      <c r="M270" s="55">
        <f>((Produção!M268*PreçoLivre!M270*(1-Plan1!$B$11)+M$1*Plan1!$E$16)-M$2-M$3)*M$4</f>
        <v>3212536.8875761474</v>
      </c>
      <c r="N270" s="55">
        <f>((Produção!N268*PreçoLivre!N270*(1-Plan1!$B$11)+N$1*Plan1!$E$16)-N$2-N$3)*N$4</f>
        <v>3134546.6757916487</v>
      </c>
      <c r="O270" s="55">
        <f>((Produção!O268*PreçoLivre!O270*(1-Plan1!$B$11)+O$1*Plan1!$E$16)-O$2-O$3)*O$4</f>
        <v>2630890.5351029695</v>
      </c>
      <c r="P270" s="55">
        <f>((Produção!P268*PreçoLivre!P270*(1-Plan1!$B$11)+P$1*Plan1!$E$16)-P$2-P$3)*P$4</f>
        <v>2070382.5774450444</v>
      </c>
      <c r="Q270" s="55">
        <f>((Produção!Q268*PreçoLivre!Q270*(1-Plan1!$B$11)+Q$1*Plan1!$E$16)-Q$2-Q$3)*Q$4</f>
        <v>1939572.6422463141</v>
      </c>
      <c r="R270" s="55">
        <f>((Produção!R268*PreçoLivre!R270*(1-Plan1!$B$11)+R$1*Plan1!$E$16)-R$2-R$3)*R$4</f>
        <v>1697881.400457833</v>
      </c>
      <c r="S270" s="55">
        <f>((Produção!S268*PreçoLivre!S270*(1-Plan1!$B$11)+S$1*Plan1!$E$16)-S$2-S$3)*S$4</f>
        <v>1534527.8516753125</v>
      </c>
      <c r="T270" s="55">
        <f>((Produção!T268*PreçoLivre!T270*(1-Plan1!$B$11)+T$1*Plan1!$E$16)-T$2-T$3)*T$4</f>
        <v>1332970.7147735518</v>
      </c>
      <c r="U270" s="55">
        <f>((Produção!U268*PreçoLivre!U270*(1-Plan1!$B$11)+U$1*Plan1!$E$16)-U$2-U$3)*U$4</f>
        <v>1132506.131481404</v>
      </c>
      <c r="V270" s="55">
        <f>((Produção!V268*PreçoLivre!V270*(1-Plan1!$B$11)+V$1*Plan1!$E$16)-V$2-V$3)*V$4</f>
        <v>1003453.5100317101</v>
      </c>
      <c r="W270" s="55"/>
    </row>
    <row r="271" spans="1:23" x14ac:dyDescent="0.25">
      <c r="A271" s="55">
        <f t="shared" si="4"/>
        <v>75038860.771283895</v>
      </c>
      <c r="B271" s="56">
        <v>266</v>
      </c>
      <c r="C271" s="55">
        <f>((Produção!C269*PreçoLivre!C271*(1-Plan1!$B$11)+C$1*Plan1!$E$16)-C$2-C$3)*C$4</f>
        <v>8839700.0120158549</v>
      </c>
      <c r="D271" s="55">
        <f>((Produção!D269*PreçoLivre!D271*(1-Plan1!$B$11)+D$1*Plan1!$E$16)-D$2-D$3)*D$4</f>
        <v>7660341.9589858577</v>
      </c>
      <c r="E271" s="55">
        <f>((Produção!E269*PreçoLivre!E271*(1-Plan1!$B$11)+E$1*Plan1!$E$16)-E$2-E$3)*E$4</f>
        <v>6502587.6503742626</v>
      </c>
      <c r="F271" s="55">
        <f>((Produção!F269*PreçoLivre!F271*(1-Plan1!$B$11)+F$1*Plan1!$E$16)-F$2-F$3)*F$4</f>
        <v>5855439.3002364514</v>
      </c>
      <c r="G271" s="55">
        <f>((Produção!G269*PreçoLivre!G271*(1-Plan1!$B$11)+G$1*Plan1!$E$16)-G$2-G$3)*G$4</f>
        <v>5410536.9666204518</v>
      </c>
      <c r="H271" s="55">
        <f>((Produção!H269*PreçoLivre!H271*(1-Plan1!$B$11)+H$1*Plan1!$E$16)-H$2-H$3)*H$4</f>
        <v>5131618.3876084648</v>
      </c>
      <c r="I271" s="55">
        <f>((Produção!I269*PreçoLivre!I271*(1-Plan1!$B$11)+I$1*Plan1!$E$16)-I$2-I$3)*I$4</f>
        <v>4376159.7885646112</v>
      </c>
      <c r="J271" s="55">
        <f>((Produção!J269*PreçoLivre!J271*(1-Plan1!$B$11)+J$1*Plan1!$E$16)-J$2-J$3)*J$4</f>
        <v>3991260.2360954792</v>
      </c>
      <c r="K271" s="55">
        <f>((Produção!K269*PreçoLivre!K271*(1-Plan1!$B$11)+K$1*Plan1!$E$16)-K$2-K$3)*K$4</f>
        <v>3439792.6201849761</v>
      </c>
      <c r="L271" s="55">
        <f>((Produção!L269*PreçoLivre!L271*(1-Plan1!$B$11)+L$1*Plan1!$E$16)-L$2-L$3)*L$4</f>
        <v>3041869.6124026095</v>
      </c>
      <c r="M271" s="55">
        <f>((Produção!M269*PreçoLivre!M271*(1-Plan1!$B$11)+M$1*Plan1!$E$16)-M$2-M$3)*M$4</f>
        <v>2650559.6348431893</v>
      </c>
      <c r="N271" s="55">
        <f>((Produção!N269*PreçoLivre!N271*(1-Plan1!$B$11)+N$1*Plan1!$E$16)-N$2-N$3)*N$4</f>
        <v>2500344.1155858706</v>
      </c>
      <c r="O271" s="55">
        <f>((Produção!O269*PreçoLivre!O271*(1-Plan1!$B$11)+O$1*Plan1!$E$16)-O$2-O$3)*O$4</f>
        <v>2339267.4828474754</v>
      </c>
      <c r="P271" s="55">
        <f>((Produção!P269*PreçoLivre!P271*(1-Plan1!$B$11)+P$1*Plan1!$E$16)-P$2-P$3)*P$4</f>
        <v>2354756.8092018361</v>
      </c>
      <c r="Q271" s="55">
        <f>((Produção!Q269*PreçoLivre!Q271*(1-Plan1!$B$11)+Q$1*Plan1!$E$16)-Q$2-Q$3)*Q$4</f>
        <v>2125795.182475246</v>
      </c>
      <c r="R271" s="55">
        <f>((Produção!R269*PreçoLivre!R271*(1-Plan1!$B$11)+R$1*Plan1!$E$16)-R$2-R$3)*R$4</f>
        <v>2105801.999200874</v>
      </c>
      <c r="S271" s="55">
        <f>((Produção!S269*PreçoLivre!S271*(1-Plan1!$B$11)+S$1*Plan1!$E$16)-S$2-S$3)*S$4</f>
        <v>1945084.5953196962</v>
      </c>
      <c r="T271" s="55">
        <f>((Produção!T269*PreçoLivre!T271*(1-Plan1!$B$11)+T$1*Plan1!$E$16)-T$2-T$3)*T$4</f>
        <v>1759807.5758447242</v>
      </c>
      <c r="U271" s="55">
        <f>((Produção!U269*PreçoLivre!U271*(1-Plan1!$B$11)+U$1*Plan1!$E$16)-U$2-U$3)*U$4</f>
        <v>1567963.3986714075</v>
      </c>
      <c r="V271" s="55">
        <f>((Produção!V269*PreçoLivre!V271*(1-Plan1!$B$11)+V$1*Plan1!$E$16)-V$2-V$3)*V$4</f>
        <v>1440173.4442045703</v>
      </c>
      <c r="W271" s="55"/>
    </row>
    <row r="272" spans="1:23" x14ac:dyDescent="0.25">
      <c r="A272" s="55">
        <f t="shared" si="4"/>
        <v>89459496.157086954</v>
      </c>
      <c r="B272" s="56">
        <v>267</v>
      </c>
      <c r="C272" s="55">
        <f>((Produção!C270*PreçoLivre!C272*(1-Plan1!$B$11)+C$1*Plan1!$E$16)-C$2-C$3)*C$4</f>
        <v>8475744.2611059621</v>
      </c>
      <c r="D272" s="55">
        <f>((Produção!D270*PreçoLivre!D272*(1-Plan1!$B$11)+D$1*Plan1!$E$16)-D$2-D$3)*D$4</f>
        <v>7747851.0567909861</v>
      </c>
      <c r="E272" s="55">
        <f>((Produção!E270*PreçoLivre!E272*(1-Plan1!$B$11)+E$1*Plan1!$E$16)-E$2-E$3)*E$4</f>
        <v>6952954.9881734848</v>
      </c>
      <c r="F272" s="55">
        <f>((Produção!F270*PreçoLivre!F272*(1-Plan1!$B$11)+F$1*Plan1!$E$16)-F$2-F$3)*F$4</f>
        <v>6774232.7739107013</v>
      </c>
      <c r="G272" s="55">
        <f>((Produção!G270*PreçoLivre!G272*(1-Plan1!$B$11)+G$1*Plan1!$E$16)-G$2-G$3)*G$4</f>
        <v>6846082.4662966123</v>
      </c>
      <c r="H272" s="55">
        <f>((Produção!H270*PreçoLivre!H272*(1-Plan1!$B$11)+H$1*Plan1!$E$16)-H$2-H$3)*H$4</f>
        <v>6063830.5243168101</v>
      </c>
      <c r="I272" s="55">
        <f>((Produção!I270*PreçoLivre!I272*(1-Plan1!$B$11)+I$1*Plan1!$E$16)-I$2-I$3)*I$4</f>
        <v>5422478.8859583214</v>
      </c>
      <c r="J272" s="55">
        <f>((Produção!J270*PreçoLivre!J272*(1-Plan1!$B$11)+J$1*Plan1!$E$16)-J$2-J$3)*J$4</f>
        <v>5390133.4782560589</v>
      </c>
      <c r="K272" s="55">
        <f>((Produção!K270*PreçoLivre!K272*(1-Plan1!$B$11)+K$1*Plan1!$E$16)-K$2-K$3)*K$4</f>
        <v>5286090.3156453772</v>
      </c>
      <c r="L272" s="55">
        <f>((Produção!L270*PreçoLivre!L272*(1-Plan1!$B$11)+L$1*Plan1!$E$16)-L$2-L$3)*L$4</f>
        <v>4763821.9810842974</v>
      </c>
      <c r="M272" s="55">
        <f>((Produção!M270*PreçoLivre!M272*(1-Plan1!$B$11)+M$1*Plan1!$E$16)-M$2-M$3)*M$4</f>
        <v>4004602.0902487673</v>
      </c>
      <c r="N272" s="55">
        <f>((Produção!N270*PreçoLivre!N272*(1-Plan1!$B$11)+N$1*Plan1!$E$16)-N$2-N$3)*N$4</f>
        <v>3580194.5815662504</v>
      </c>
      <c r="O272" s="55">
        <f>((Produção!O270*PreçoLivre!O272*(1-Plan1!$B$11)+O$1*Plan1!$E$16)-O$2-O$3)*O$4</f>
        <v>3199516.6342065418</v>
      </c>
      <c r="P272" s="55">
        <f>((Produção!P270*PreçoLivre!P272*(1-Plan1!$B$11)+P$1*Plan1!$E$16)-P$2-P$3)*P$4</f>
        <v>2806305.1879999642</v>
      </c>
      <c r="Q272" s="55">
        <f>((Produção!Q270*PreçoLivre!Q272*(1-Plan1!$B$11)+Q$1*Plan1!$E$16)-Q$2-Q$3)*Q$4</f>
        <v>2445914.9339962094</v>
      </c>
      <c r="R272" s="55">
        <f>((Produção!R270*PreçoLivre!R272*(1-Plan1!$B$11)+R$1*Plan1!$E$16)-R$2-R$3)*R$4</f>
        <v>2204820.5102554304</v>
      </c>
      <c r="S272" s="55">
        <f>((Produção!S270*PreçoLivre!S272*(1-Plan1!$B$11)+S$1*Plan1!$E$16)-S$2-S$3)*S$4</f>
        <v>2092476.6253127728</v>
      </c>
      <c r="T272" s="55">
        <f>((Produção!T270*PreçoLivre!T272*(1-Plan1!$B$11)+T$1*Plan1!$E$16)-T$2-T$3)*T$4</f>
        <v>1928726.9109592591</v>
      </c>
      <c r="U272" s="55">
        <f>((Produção!U270*PreçoLivre!U272*(1-Plan1!$B$11)+U$1*Plan1!$E$16)-U$2-U$3)*U$4</f>
        <v>1856852.9280155029</v>
      </c>
      <c r="V272" s="55">
        <f>((Produção!V270*PreçoLivre!V272*(1-Plan1!$B$11)+V$1*Plan1!$E$16)-V$2-V$3)*V$4</f>
        <v>1616865.0229876533</v>
      </c>
      <c r="W272" s="55"/>
    </row>
    <row r="273" spans="1:23" x14ac:dyDescent="0.25">
      <c r="A273" s="55">
        <f t="shared" si="4"/>
        <v>68558770.487623096</v>
      </c>
      <c r="B273" s="56">
        <v>268</v>
      </c>
      <c r="C273" s="55">
        <f>((Produção!C271*PreçoLivre!C273*(1-Plan1!$B$11)+C$1*Plan1!$E$16)-C$2-C$3)*C$4</f>
        <v>7995528.0018609315</v>
      </c>
      <c r="D273" s="55">
        <f>((Produção!D271*PreçoLivre!D273*(1-Plan1!$B$11)+D$1*Plan1!$E$16)-D$2-D$3)*D$4</f>
        <v>6959072.2956017442</v>
      </c>
      <c r="E273" s="55">
        <f>((Produção!E271*PreçoLivre!E273*(1-Plan1!$B$11)+E$1*Plan1!$E$16)-E$2-E$3)*E$4</f>
        <v>6383309.9474043027</v>
      </c>
      <c r="F273" s="55">
        <f>((Produção!F271*PreçoLivre!F273*(1-Plan1!$B$11)+F$1*Plan1!$E$16)-F$2-F$3)*F$4</f>
        <v>5338338.9028890543</v>
      </c>
      <c r="G273" s="55">
        <f>((Produção!G271*PreçoLivre!G273*(1-Plan1!$B$11)+G$1*Plan1!$E$16)-G$2-G$3)*G$4</f>
        <v>4895626.536601942</v>
      </c>
      <c r="H273" s="55">
        <f>((Produção!H271*PreçoLivre!H273*(1-Plan1!$B$11)+H$1*Plan1!$E$16)-H$2-H$3)*H$4</f>
        <v>4193377.5048494483</v>
      </c>
      <c r="I273" s="55">
        <f>((Produção!I271*PreçoLivre!I273*(1-Plan1!$B$11)+I$1*Plan1!$E$16)-I$2-I$3)*I$4</f>
        <v>4017359.0571287782</v>
      </c>
      <c r="J273" s="55">
        <f>((Produção!J271*PreçoLivre!J273*(1-Plan1!$B$11)+J$1*Plan1!$E$16)-J$2-J$3)*J$4</f>
        <v>3597812.3635792765</v>
      </c>
      <c r="K273" s="55">
        <f>((Produção!K271*PreçoLivre!K273*(1-Plan1!$B$11)+K$1*Plan1!$E$16)-K$2-K$3)*K$4</f>
        <v>3222068.2155865887</v>
      </c>
      <c r="L273" s="55">
        <f>((Produção!L271*PreçoLivre!L273*(1-Plan1!$B$11)+L$1*Plan1!$E$16)-L$2-L$3)*L$4</f>
        <v>3149667.9122095802</v>
      </c>
      <c r="M273" s="55">
        <f>((Produção!M271*PreçoLivre!M273*(1-Plan1!$B$11)+M$1*Plan1!$E$16)-M$2-M$3)*M$4</f>
        <v>2963618.5406756587</v>
      </c>
      <c r="N273" s="55">
        <f>((Produção!N271*PreçoLivre!N273*(1-Plan1!$B$11)+N$1*Plan1!$E$16)-N$2-N$3)*N$4</f>
        <v>2526104.7438641274</v>
      </c>
      <c r="O273" s="55">
        <f>((Produção!O271*PreçoLivre!O273*(1-Plan1!$B$11)+O$1*Plan1!$E$16)-O$2-O$3)*O$4</f>
        <v>2209083.5286867199</v>
      </c>
      <c r="P273" s="55">
        <f>((Produção!P271*PreçoLivre!P273*(1-Plan1!$B$11)+P$1*Plan1!$E$16)-P$2-P$3)*P$4</f>
        <v>2176847.5198889063</v>
      </c>
      <c r="Q273" s="55">
        <f>((Produção!Q271*PreçoLivre!Q273*(1-Plan1!$B$11)+Q$1*Plan1!$E$16)-Q$2-Q$3)*Q$4</f>
        <v>1960862.9594899574</v>
      </c>
      <c r="R273" s="55">
        <f>((Produção!R271*PreçoLivre!R273*(1-Plan1!$B$11)+R$1*Plan1!$E$16)-R$2-R$3)*R$4</f>
        <v>1853975.1174020276</v>
      </c>
      <c r="S273" s="55">
        <f>((Produção!S271*PreçoLivre!S273*(1-Plan1!$B$11)+S$1*Plan1!$E$16)-S$2-S$3)*S$4</f>
        <v>1550415.1311788645</v>
      </c>
      <c r="T273" s="55">
        <f>((Produção!T271*PreçoLivre!T273*(1-Plan1!$B$11)+T$1*Plan1!$E$16)-T$2-T$3)*T$4</f>
        <v>1275231.1126884837</v>
      </c>
      <c r="U273" s="55">
        <f>((Produção!U271*PreçoLivre!U273*(1-Plan1!$B$11)+U$1*Plan1!$E$16)-U$2-U$3)*U$4</f>
        <v>1221476.9214054309</v>
      </c>
      <c r="V273" s="55">
        <f>((Produção!V271*PreçoLivre!V273*(1-Plan1!$B$11)+V$1*Plan1!$E$16)-V$2-V$3)*V$4</f>
        <v>1068994.1746312934</v>
      </c>
      <c r="W273" s="55"/>
    </row>
    <row r="274" spans="1:23" x14ac:dyDescent="0.25">
      <c r="A274" s="55">
        <f t="shared" si="4"/>
        <v>87171460.397445902</v>
      </c>
      <c r="B274" s="56">
        <v>269</v>
      </c>
      <c r="C274" s="55">
        <f>((Produção!C272*PreçoLivre!C274*(1-Plan1!$B$11)+C$1*Plan1!$E$16)-C$2-C$3)*C$4</f>
        <v>8738121.1962988693</v>
      </c>
      <c r="D274" s="55">
        <f>((Produção!D272*PreçoLivre!D274*(1-Plan1!$B$11)+D$1*Plan1!$E$16)-D$2-D$3)*D$4</f>
        <v>8310081.7976298584</v>
      </c>
      <c r="E274" s="55">
        <f>((Produção!E272*PreçoLivre!E274*(1-Plan1!$B$11)+E$1*Plan1!$E$16)-E$2-E$3)*E$4</f>
        <v>7709813.0805389611</v>
      </c>
      <c r="F274" s="55">
        <f>((Produção!F272*PreçoLivre!F274*(1-Plan1!$B$11)+F$1*Plan1!$E$16)-F$2-F$3)*F$4</f>
        <v>7229461.6564785158</v>
      </c>
      <c r="G274" s="55">
        <f>((Produção!G272*PreçoLivre!G274*(1-Plan1!$B$11)+G$1*Plan1!$E$16)-G$2-G$3)*G$4</f>
        <v>6655752.7488339478</v>
      </c>
      <c r="H274" s="55">
        <f>((Produção!H272*PreçoLivre!H274*(1-Plan1!$B$11)+H$1*Plan1!$E$16)-H$2-H$3)*H$4</f>
        <v>5962604.6287562558</v>
      </c>
      <c r="I274" s="55">
        <f>((Produção!I272*PreçoLivre!I274*(1-Plan1!$B$11)+I$1*Plan1!$E$16)-I$2-I$3)*I$4</f>
        <v>5419049.3539619762</v>
      </c>
      <c r="J274" s="55">
        <f>((Produção!J272*PreçoLivre!J274*(1-Plan1!$B$11)+J$1*Plan1!$E$16)-J$2-J$3)*J$4</f>
        <v>4743154.1213855175</v>
      </c>
      <c r="K274" s="55">
        <f>((Produção!K272*PreçoLivre!K274*(1-Plan1!$B$11)+K$1*Plan1!$E$16)-K$2-K$3)*K$4</f>
        <v>4515806.8326105764</v>
      </c>
      <c r="L274" s="55">
        <f>((Produção!L272*PreçoLivre!L274*(1-Plan1!$B$11)+L$1*Plan1!$E$16)-L$2-L$3)*L$4</f>
        <v>3974450.8325856044</v>
      </c>
      <c r="M274" s="55">
        <f>((Produção!M272*PreçoLivre!M274*(1-Plan1!$B$11)+M$1*Plan1!$E$16)-M$2-M$3)*M$4</f>
        <v>3717337.6321764984</v>
      </c>
      <c r="N274" s="55">
        <f>((Produção!N272*PreçoLivre!N274*(1-Plan1!$B$11)+N$1*Plan1!$E$16)-N$2-N$3)*N$4</f>
        <v>3318277.206562059</v>
      </c>
      <c r="O274" s="55">
        <f>((Produção!O272*PreçoLivre!O274*(1-Plan1!$B$11)+O$1*Plan1!$E$16)-O$2-O$3)*O$4</f>
        <v>3171064.9853526098</v>
      </c>
      <c r="P274" s="55">
        <f>((Produção!P272*PreçoLivre!P274*(1-Plan1!$B$11)+P$1*Plan1!$E$16)-P$2-P$3)*P$4</f>
        <v>2855429.1021325034</v>
      </c>
      <c r="Q274" s="55">
        <f>((Produção!Q272*PreçoLivre!Q274*(1-Plan1!$B$11)+Q$1*Plan1!$E$16)-Q$2-Q$3)*Q$4</f>
        <v>2596441.1776606347</v>
      </c>
      <c r="R274" s="55">
        <f>((Produção!R272*PreçoLivre!R274*(1-Plan1!$B$11)+R$1*Plan1!$E$16)-R$2-R$3)*R$4</f>
        <v>2144707.9961813251</v>
      </c>
      <c r="S274" s="55">
        <f>((Produção!S272*PreçoLivre!S274*(1-Plan1!$B$11)+S$1*Plan1!$E$16)-S$2-S$3)*S$4</f>
        <v>2020896.7638088372</v>
      </c>
      <c r="T274" s="55">
        <f>((Produção!T272*PreçoLivre!T274*(1-Plan1!$B$11)+T$1*Plan1!$E$16)-T$2-T$3)*T$4</f>
        <v>1738692.7134124201</v>
      </c>
      <c r="U274" s="55">
        <f>((Produção!U272*PreçoLivre!U274*(1-Plan1!$B$11)+U$1*Plan1!$E$16)-U$2-U$3)*U$4</f>
        <v>1320517.7324282534</v>
      </c>
      <c r="V274" s="55">
        <f>((Produção!V272*PreçoLivre!V274*(1-Plan1!$B$11)+V$1*Plan1!$E$16)-V$2-V$3)*V$4</f>
        <v>1029798.8386507075</v>
      </c>
      <c r="W274" s="55"/>
    </row>
    <row r="275" spans="1:23" x14ac:dyDescent="0.25">
      <c r="A275" s="55">
        <f t="shared" si="4"/>
        <v>81787219.165852323</v>
      </c>
      <c r="B275" s="56">
        <v>270</v>
      </c>
      <c r="C275" s="55">
        <f>((Produção!C273*PreçoLivre!C275*(1-Plan1!$B$11)+C$1*Plan1!$E$16)-C$2-C$3)*C$4</f>
        <v>8944324.8765269052</v>
      </c>
      <c r="D275" s="55">
        <f>((Produção!D273*PreçoLivre!D275*(1-Plan1!$B$11)+D$1*Plan1!$E$16)-D$2-D$3)*D$4</f>
        <v>8458732.767230235</v>
      </c>
      <c r="E275" s="55">
        <f>((Produção!E273*PreçoLivre!E275*(1-Plan1!$B$11)+E$1*Plan1!$E$16)-E$2-E$3)*E$4</f>
        <v>7829440.953802851</v>
      </c>
      <c r="F275" s="55">
        <f>((Produção!F273*PreçoLivre!F275*(1-Plan1!$B$11)+F$1*Plan1!$E$16)-F$2-F$3)*F$4</f>
        <v>7100482.7359728552</v>
      </c>
      <c r="G275" s="55">
        <f>((Produção!G273*PreçoLivre!G275*(1-Plan1!$B$11)+G$1*Plan1!$E$16)-G$2-G$3)*G$4</f>
        <v>6712427.9101846581</v>
      </c>
      <c r="H275" s="55">
        <f>((Produção!H273*PreçoLivre!H275*(1-Plan1!$B$11)+H$1*Plan1!$E$16)-H$2-H$3)*H$4</f>
        <v>5816280.9054724453</v>
      </c>
      <c r="I275" s="55">
        <f>((Produção!I273*PreçoLivre!I275*(1-Plan1!$B$11)+I$1*Plan1!$E$16)-I$2-I$3)*I$4</f>
        <v>5465367.6884954348</v>
      </c>
      <c r="J275" s="55">
        <f>((Produção!J273*PreçoLivre!J275*(1-Plan1!$B$11)+J$1*Plan1!$E$16)-J$2-J$3)*J$4</f>
        <v>4642588.7156440243</v>
      </c>
      <c r="K275" s="55">
        <f>((Produção!K273*PreçoLivre!K275*(1-Plan1!$B$11)+K$1*Plan1!$E$16)-K$2-K$3)*K$4</f>
        <v>3821598.0770634529</v>
      </c>
      <c r="L275" s="55">
        <f>((Produção!L273*PreçoLivre!L275*(1-Plan1!$B$11)+L$1*Plan1!$E$16)-L$2-L$3)*L$4</f>
        <v>3259223.5768380817</v>
      </c>
      <c r="M275" s="55">
        <f>((Produção!M273*PreçoLivre!M275*(1-Plan1!$B$11)+M$1*Plan1!$E$16)-M$2-M$3)*M$4</f>
        <v>3091704.5510099516</v>
      </c>
      <c r="N275" s="55">
        <f>((Produção!N273*PreçoLivre!N275*(1-Plan1!$B$11)+N$1*Plan1!$E$16)-N$2-N$3)*N$4</f>
        <v>2874548.7203244744</v>
      </c>
      <c r="O275" s="55">
        <f>((Produção!O273*PreçoLivre!O275*(1-Plan1!$B$11)+O$1*Plan1!$E$16)-O$2-O$3)*O$4</f>
        <v>2317021.8988666204</v>
      </c>
      <c r="P275" s="55">
        <f>((Produção!P273*PreçoLivre!P275*(1-Plan1!$B$11)+P$1*Plan1!$E$16)-P$2-P$3)*P$4</f>
        <v>2075921.7755360948</v>
      </c>
      <c r="Q275" s="55">
        <f>((Produção!Q273*PreçoLivre!Q275*(1-Plan1!$B$11)+Q$1*Plan1!$E$16)-Q$2-Q$3)*Q$4</f>
        <v>1859928.6712916766</v>
      </c>
      <c r="R275" s="55">
        <f>((Produção!R273*PreçoLivre!R275*(1-Plan1!$B$11)+R$1*Plan1!$E$16)-R$2-R$3)*R$4</f>
        <v>1887270.6445038044</v>
      </c>
      <c r="S275" s="55">
        <f>((Produção!S273*PreçoLivre!S275*(1-Plan1!$B$11)+S$1*Plan1!$E$16)-S$2-S$3)*S$4</f>
        <v>1702046.9643870052</v>
      </c>
      <c r="T275" s="55">
        <f>((Produção!T273*PreçoLivre!T275*(1-Plan1!$B$11)+T$1*Plan1!$E$16)-T$2-T$3)*T$4</f>
        <v>1537992.5784558288</v>
      </c>
      <c r="U275" s="55">
        <f>((Produção!U273*PreçoLivre!U275*(1-Plan1!$B$11)+U$1*Plan1!$E$16)-U$2-U$3)*U$4</f>
        <v>1287374.2592746834</v>
      </c>
      <c r="V275" s="55">
        <f>((Produção!V273*PreçoLivre!V275*(1-Plan1!$B$11)+V$1*Plan1!$E$16)-V$2-V$3)*V$4</f>
        <v>1102940.8949712417</v>
      </c>
      <c r="W275" s="55"/>
    </row>
    <row r="276" spans="1:23" x14ac:dyDescent="0.25">
      <c r="A276" s="55">
        <f t="shared" si="4"/>
        <v>77923203.201991826</v>
      </c>
      <c r="B276" s="56">
        <v>271</v>
      </c>
      <c r="C276" s="55">
        <f>((Produção!C274*PreçoLivre!C276*(1-Plan1!$B$11)+C$1*Plan1!$E$16)-C$2-C$3)*C$4</f>
        <v>8465981.2276629079</v>
      </c>
      <c r="D276" s="55">
        <f>((Produção!D274*PreçoLivre!D276*(1-Plan1!$B$11)+D$1*Plan1!$E$16)-D$2-D$3)*D$4</f>
        <v>7485227.7127572605</v>
      </c>
      <c r="E276" s="55">
        <f>((Produção!E274*PreçoLivre!E276*(1-Plan1!$B$11)+E$1*Plan1!$E$16)-E$2-E$3)*E$4</f>
        <v>6850091.8186485507</v>
      </c>
      <c r="F276" s="55">
        <f>((Produção!F274*PreçoLivre!F276*(1-Plan1!$B$11)+F$1*Plan1!$E$16)-F$2-F$3)*F$4</f>
        <v>6367121.0427426947</v>
      </c>
      <c r="G276" s="55">
        <f>((Produção!G274*PreçoLivre!G276*(1-Plan1!$B$11)+G$1*Plan1!$E$16)-G$2-G$3)*G$4</f>
        <v>6153239.442671001</v>
      </c>
      <c r="H276" s="55">
        <f>((Produção!H274*PreçoLivre!H276*(1-Plan1!$B$11)+H$1*Plan1!$E$16)-H$2-H$3)*H$4</f>
        <v>5198216.0300718667</v>
      </c>
      <c r="I276" s="55">
        <f>((Produção!I274*PreçoLivre!I276*(1-Plan1!$B$11)+I$1*Plan1!$E$16)-I$2-I$3)*I$4</f>
        <v>4810080.3750114935</v>
      </c>
      <c r="J276" s="55">
        <f>((Produção!J274*PreçoLivre!J276*(1-Plan1!$B$11)+J$1*Plan1!$E$16)-J$2-J$3)*J$4</f>
        <v>3881489.287600345</v>
      </c>
      <c r="K276" s="55">
        <f>((Produção!K274*PreçoLivre!K276*(1-Plan1!$B$11)+K$1*Plan1!$E$16)-K$2-K$3)*K$4</f>
        <v>3487681.5739619783</v>
      </c>
      <c r="L276" s="55">
        <f>((Produção!L274*PreçoLivre!L276*(1-Plan1!$B$11)+L$1*Plan1!$E$16)-L$2-L$3)*L$4</f>
        <v>3249928.252558738</v>
      </c>
      <c r="M276" s="55">
        <f>((Produção!M274*PreçoLivre!M276*(1-Plan1!$B$11)+M$1*Plan1!$E$16)-M$2-M$3)*M$4</f>
        <v>2833086.6484324643</v>
      </c>
      <c r="N276" s="55">
        <f>((Produção!N274*PreçoLivre!N276*(1-Plan1!$B$11)+N$1*Plan1!$E$16)-N$2-N$3)*N$4</f>
        <v>2544878.1499618092</v>
      </c>
      <c r="O276" s="55">
        <f>((Produção!O274*PreçoLivre!O276*(1-Plan1!$B$11)+O$1*Plan1!$E$16)-O$2-O$3)*O$4</f>
        <v>2529034.7324608709</v>
      </c>
      <c r="P276" s="55">
        <f>((Produção!P274*PreçoLivre!P276*(1-Plan1!$B$11)+P$1*Plan1!$E$16)-P$2-P$3)*P$4</f>
        <v>2472193.9318517679</v>
      </c>
      <c r="Q276" s="55">
        <f>((Produção!Q274*PreçoLivre!Q276*(1-Plan1!$B$11)+Q$1*Plan1!$E$16)-Q$2-Q$3)*Q$4</f>
        <v>2203156.9446056364</v>
      </c>
      <c r="R276" s="55">
        <f>((Produção!R274*PreçoLivre!R276*(1-Plan1!$B$11)+R$1*Plan1!$E$16)-R$2-R$3)*R$4</f>
        <v>2191258.5146168792</v>
      </c>
      <c r="S276" s="55">
        <f>((Produção!S274*PreçoLivre!S276*(1-Plan1!$B$11)+S$1*Plan1!$E$16)-S$2-S$3)*S$4</f>
        <v>2057873.6957552137</v>
      </c>
      <c r="T276" s="55">
        <f>((Produção!T274*PreçoLivre!T276*(1-Plan1!$B$11)+T$1*Plan1!$E$16)-T$2-T$3)*T$4</f>
        <v>1783273.0182320843</v>
      </c>
      <c r="U276" s="55">
        <f>((Produção!U274*PreçoLivre!U276*(1-Plan1!$B$11)+U$1*Plan1!$E$16)-U$2-U$3)*U$4</f>
        <v>1760212.9830104408</v>
      </c>
      <c r="V276" s="55">
        <f>((Produção!V274*PreçoLivre!V276*(1-Plan1!$B$11)+V$1*Plan1!$E$16)-V$2-V$3)*V$4</f>
        <v>1599177.8193778244</v>
      </c>
      <c r="W276" s="55"/>
    </row>
    <row r="277" spans="1:23" x14ac:dyDescent="0.25">
      <c r="A277" s="55">
        <f t="shared" si="4"/>
        <v>113980436.96031035</v>
      </c>
      <c r="B277" s="56">
        <v>272</v>
      </c>
      <c r="C277" s="55">
        <f>((Produção!C275*PreçoLivre!C277*(1-Plan1!$B$11)+C$1*Plan1!$E$16)-C$2-C$3)*C$4</f>
        <v>9098290.9416421372</v>
      </c>
      <c r="D277" s="55">
        <f>((Produção!D275*PreçoLivre!D277*(1-Plan1!$B$11)+D$1*Plan1!$E$16)-D$2-D$3)*D$4</f>
        <v>9327849.2955783065</v>
      </c>
      <c r="E277" s="55">
        <f>((Produção!E275*PreçoLivre!E277*(1-Plan1!$B$11)+E$1*Plan1!$E$16)-E$2-E$3)*E$4</f>
        <v>9269247.4729760997</v>
      </c>
      <c r="F277" s="55">
        <f>((Produção!F275*PreçoLivre!F277*(1-Plan1!$B$11)+F$1*Plan1!$E$16)-F$2-F$3)*F$4</f>
        <v>8662201.4662572369</v>
      </c>
      <c r="G277" s="55">
        <f>((Produção!G275*PreçoLivre!G277*(1-Plan1!$B$11)+G$1*Plan1!$E$16)-G$2-G$3)*G$4</f>
        <v>7973150.5769526176</v>
      </c>
      <c r="H277" s="55">
        <f>((Produção!H275*PreçoLivre!H277*(1-Plan1!$B$11)+H$1*Plan1!$E$16)-H$2-H$3)*H$4</f>
        <v>7918252.3258105861</v>
      </c>
      <c r="I277" s="55">
        <f>((Produção!I275*PreçoLivre!I277*(1-Plan1!$B$11)+I$1*Plan1!$E$16)-I$2-I$3)*I$4</f>
        <v>7205950.533092944</v>
      </c>
      <c r="J277" s="55">
        <f>((Produção!J275*PreçoLivre!J277*(1-Plan1!$B$11)+J$1*Plan1!$E$16)-J$2-J$3)*J$4</f>
        <v>6758709.1945041642</v>
      </c>
      <c r="K277" s="55">
        <f>((Produção!K275*PreçoLivre!K277*(1-Plan1!$B$11)+K$1*Plan1!$E$16)-K$2-K$3)*K$4</f>
        <v>6117954.5853398545</v>
      </c>
      <c r="L277" s="55">
        <f>((Produção!L275*PreçoLivre!L277*(1-Plan1!$B$11)+L$1*Plan1!$E$16)-L$2-L$3)*L$4</f>
        <v>5946761.9954694165</v>
      </c>
      <c r="M277" s="55">
        <f>((Produção!M275*PreçoLivre!M277*(1-Plan1!$B$11)+M$1*Plan1!$E$16)-M$2-M$3)*M$4</f>
        <v>5012852.7119229613</v>
      </c>
      <c r="N277" s="55">
        <f>((Produção!N275*PreçoLivre!N277*(1-Plan1!$B$11)+N$1*Plan1!$E$16)-N$2-N$3)*N$4</f>
        <v>4784542.5345433159</v>
      </c>
      <c r="O277" s="55">
        <f>((Produção!O275*PreçoLivre!O277*(1-Plan1!$B$11)+O$1*Plan1!$E$16)-O$2-O$3)*O$4</f>
        <v>4405109.8305570045</v>
      </c>
      <c r="P277" s="55">
        <f>((Produção!P275*PreçoLivre!P277*(1-Plan1!$B$11)+P$1*Plan1!$E$16)-P$2-P$3)*P$4</f>
        <v>4372232.4122502012</v>
      </c>
      <c r="Q277" s="55">
        <f>((Produção!Q275*PreçoLivre!Q277*(1-Plan1!$B$11)+Q$1*Plan1!$E$16)-Q$2-Q$3)*Q$4</f>
        <v>3746090.6965164701</v>
      </c>
      <c r="R277" s="55">
        <f>((Produção!R275*PreçoLivre!R277*(1-Plan1!$B$11)+R$1*Plan1!$E$16)-R$2-R$3)*R$4</f>
        <v>3309124.3852766822</v>
      </c>
      <c r="S277" s="55">
        <f>((Produção!S275*PreçoLivre!S277*(1-Plan1!$B$11)+S$1*Plan1!$E$16)-S$2-S$3)*S$4</f>
        <v>2864742.7638263749</v>
      </c>
      <c r="T277" s="55">
        <f>((Produção!T275*PreçoLivre!T277*(1-Plan1!$B$11)+T$1*Plan1!$E$16)-T$2-T$3)*T$4</f>
        <v>2630954.3867259105</v>
      </c>
      <c r="U277" s="55">
        <f>((Produção!U275*PreçoLivre!U277*(1-Plan1!$B$11)+U$1*Plan1!$E$16)-U$2-U$3)*U$4</f>
        <v>2393713.2159739779</v>
      </c>
      <c r="V277" s="55">
        <f>((Produção!V275*PreçoLivre!V277*(1-Plan1!$B$11)+V$1*Plan1!$E$16)-V$2-V$3)*V$4</f>
        <v>2182705.6350940764</v>
      </c>
      <c r="W277" s="55"/>
    </row>
    <row r="278" spans="1:23" x14ac:dyDescent="0.25">
      <c r="A278" s="55">
        <f t="shared" si="4"/>
        <v>58289511.948578693</v>
      </c>
      <c r="B278" s="56">
        <v>273</v>
      </c>
      <c r="C278" s="55">
        <f>((Produção!C276*PreçoLivre!C278*(1-Plan1!$B$11)+C$1*Plan1!$E$16)-C$2-C$3)*C$4</f>
        <v>8245607.5363837294</v>
      </c>
      <c r="D278" s="55">
        <f>((Produção!D276*PreçoLivre!D278*(1-Plan1!$B$11)+D$1*Plan1!$E$16)-D$2-D$3)*D$4</f>
        <v>6882009.1459288262</v>
      </c>
      <c r="E278" s="55">
        <f>((Produção!E276*PreçoLivre!E278*(1-Plan1!$B$11)+E$1*Plan1!$E$16)-E$2-E$3)*E$4</f>
        <v>5785022.1111363675</v>
      </c>
      <c r="F278" s="55">
        <f>((Produção!F276*PreçoLivre!F278*(1-Plan1!$B$11)+F$1*Plan1!$E$16)-F$2-F$3)*F$4</f>
        <v>5098237.3471609857</v>
      </c>
      <c r="G278" s="55">
        <f>((Produção!G276*PreçoLivre!G278*(1-Plan1!$B$11)+G$1*Plan1!$E$16)-G$2-G$3)*G$4</f>
        <v>4412013.4500254532</v>
      </c>
      <c r="H278" s="55">
        <f>((Produção!H276*PreçoLivre!H278*(1-Plan1!$B$11)+H$1*Plan1!$E$16)-H$2-H$3)*H$4</f>
        <v>3966894.0319830426</v>
      </c>
      <c r="I278" s="55">
        <f>((Produção!I276*PreçoLivre!I278*(1-Plan1!$B$11)+I$1*Plan1!$E$16)-I$2-I$3)*I$4</f>
        <v>3284163.6758790086</v>
      </c>
      <c r="J278" s="55">
        <f>((Produção!J276*PreçoLivre!J278*(1-Plan1!$B$11)+J$1*Plan1!$E$16)-J$2-J$3)*J$4</f>
        <v>2811375.9369871919</v>
      </c>
      <c r="K278" s="55">
        <f>((Produção!K276*PreçoLivre!K278*(1-Plan1!$B$11)+K$1*Plan1!$E$16)-K$2-K$3)*K$4</f>
        <v>2677856.052489934</v>
      </c>
      <c r="L278" s="55">
        <f>((Produção!L276*PreçoLivre!L278*(1-Plan1!$B$11)+L$1*Plan1!$E$16)-L$2-L$3)*L$4</f>
        <v>2255793.9868335319</v>
      </c>
      <c r="M278" s="55">
        <f>((Produção!M276*PreçoLivre!M278*(1-Plan1!$B$11)+M$1*Plan1!$E$16)-M$2-M$3)*M$4</f>
        <v>2169496.9329983629</v>
      </c>
      <c r="N278" s="55">
        <f>((Produção!N276*PreçoLivre!N278*(1-Plan1!$B$11)+N$1*Plan1!$E$16)-N$2-N$3)*N$4</f>
        <v>1770771.5866211446</v>
      </c>
      <c r="O278" s="55">
        <f>((Produção!O276*PreçoLivre!O278*(1-Plan1!$B$11)+O$1*Plan1!$E$16)-O$2-O$3)*O$4</f>
        <v>1717682.0072363638</v>
      </c>
      <c r="P278" s="55">
        <f>((Produção!P276*PreçoLivre!P278*(1-Plan1!$B$11)+P$1*Plan1!$E$16)-P$2-P$3)*P$4</f>
        <v>1458788.5442632611</v>
      </c>
      <c r="Q278" s="55">
        <f>((Produção!Q276*PreçoLivre!Q278*(1-Plan1!$B$11)+Q$1*Plan1!$E$16)-Q$2-Q$3)*Q$4</f>
        <v>1227781.3669418169</v>
      </c>
      <c r="R278" s="55">
        <f>((Produção!R276*PreçoLivre!R278*(1-Plan1!$B$11)+R$1*Plan1!$E$16)-R$2-R$3)*R$4</f>
        <v>1082210.0780200947</v>
      </c>
      <c r="S278" s="55">
        <f>((Produção!S276*PreçoLivre!S278*(1-Plan1!$B$11)+S$1*Plan1!$E$16)-S$2-S$3)*S$4</f>
        <v>1028850.9267149824</v>
      </c>
      <c r="T278" s="55">
        <f>((Produção!T276*PreçoLivre!T278*(1-Plan1!$B$11)+T$1*Plan1!$E$16)-T$2-T$3)*T$4</f>
        <v>948527.39024902158</v>
      </c>
      <c r="U278" s="55">
        <f>((Produção!U276*PreçoLivre!U278*(1-Plan1!$B$11)+U$1*Plan1!$E$16)-U$2-U$3)*U$4</f>
        <v>782560.7278396422</v>
      </c>
      <c r="V278" s="55">
        <f>((Produção!V276*PreçoLivre!V278*(1-Plan1!$B$11)+V$1*Plan1!$E$16)-V$2-V$3)*V$4</f>
        <v>683869.11288593581</v>
      </c>
      <c r="W278" s="55"/>
    </row>
    <row r="279" spans="1:23" x14ac:dyDescent="0.25">
      <c r="A279" s="55">
        <f t="shared" si="4"/>
        <v>73820556.217557237</v>
      </c>
      <c r="B279" s="56">
        <v>274</v>
      </c>
      <c r="C279" s="55">
        <f>((Produção!C277*PreçoLivre!C279*(1-Plan1!$B$11)+C$1*Plan1!$E$16)-C$2-C$3)*C$4</f>
        <v>9284073.0911780428</v>
      </c>
      <c r="D279" s="55">
        <f>((Produção!D277*PreçoLivre!D279*(1-Plan1!$B$11)+D$1*Plan1!$E$16)-D$2-D$3)*D$4</f>
        <v>8180906.5448838985</v>
      </c>
      <c r="E279" s="55">
        <f>((Produção!E277*PreçoLivre!E279*(1-Plan1!$B$11)+E$1*Plan1!$E$16)-E$2-E$3)*E$4</f>
        <v>7132760.7084167292</v>
      </c>
      <c r="F279" s="55">
        <f>((Produção!F277*PreçoLivre!F279*(1-Plan1!$B$11)+F$1*Plan1!$E$16)-F$2-F$3)*F$4</f>
        <v>6354386.9371353453</v>
      </c>
      <c r="G279" s="55">
        <f>((Produção!G277*PreçoLivre!G279*(1-Plan1!$B$11)+G$1*Plan1!$E$16)-G$2-G$3)*G$4</f>
        <v>4761754.4190143114</v>
      </c>
      <c r="H279" s="55">
        <f>((Produção!H277*PreçoLivre!H279*(1-Plan1!$B$11)+H$1*Plan1!$E$16)-H$2-H$3)*H$4</f>
        <v>4229648.9320919067</v>
      </c>
      <c r="I279" s="55">
        <f>((Produção!I277*PreçoLivre!I279*(1-Plan1!$B$11)+I$1*Plan1!$E$16)-I$2-I$3)*I$4</f>
        <v>3848636.0119805653</v>
      </c>
      <c r="J279" s="55">
        <f>((Produção!J277*PreçoLivre!J279*(1-Plan1!$B$11)+J$1*Plan1!$E$16)-J$2-J$3)*J$4</f>
        <v>3764538.1663010046</v>
      </c>
      <c r="K279" s="55">
        <f>((Produção!K277*PreçoLivre!K279*(1-Plan1!$B$11)+K$1*Plan1!$E$16)-K$2-K$3)*K$4</f>
        <v>3260195.7166488725</v>
      </c>
      <c r="L279" s="55">
        <f>((Produção!L277*PreçoLivre!L279*(1-Plan1!$B$11)+L$1*Plan1!$E$16)-L$2-L$3)*L$4</f>
        <v>3071358.1893399782</v>
      </c>
      <c r="M279" s="55">
        <f>((Produção!M277*PreçoLivre!M279*(1-Plan1!$B$11)+M$1*Plan1!$E$16)-M$2-M$3)*M$4</f>
        <v>2952176.70451495</v>
      </c>
      <c r="N279" s="55">
        <f>((Produção!N277*PreçoLivre!N279*(1-Plan1!$B$11)+N$1*Plan1!$E$16)-N$2-N$3)*N$4</f>
        <v>2691134.6142787701</v>
      </c>
      <c r="O279" s="55">
        <f>((Produção!O277*PreçoLivre!O279*(1-Plan1!$B$11)+O$1*Plan1!$E$16)-O$2-O$3)*O$4</f>
        <v>2520493.2402823027</v>
      </c>
      <c r="P279" s="55">
        <f>((Produção!P277*PreçoLivre!P279*(1-Plan1!$B$11)+P$1*Plan1!$E$16)-P$2-P$3)*P$4</f>
        <v>2212266.6610780251</v>
      </c>
      <c r="Q279" s="55">
        <f>((Produção!Q277*PreçoLivre!Q279*(1-Plan1!$B$11)+Q$1*Plan1!$E$16)-Q$2-Q$3)*Q$4</f>
        <v>1848815.132470737</v>
      </c>
      <c r="R279" s="55">
        <f>((Produção!R277*PreçoLivre!R279*(1-Plan1!$B$11)+R$1*Plan1!$E$16)-R$2-R$3)*R$4</f>
        <v>1662706.1657591944</v>
      </c>
      <c r="S279" s="55">
        <f>((Produção!S277*PreçoLivre!S279*(1-Plan1!$B$11)+S$1*Plan1!$E$16)-S$2-S$3)*S$4</f>
        <v>1597042.0693334173</v>
      </c>
      <c r="T279" s="55">
        <f>((Produção!T277*PreçoLivre!T279*(1-Plan1!$B$11)+T$1*Plan1!$E$16)-T$2-T$3)*T$4</f>
        <v>1576385.3212616681</v>
      </c>
      <c r="U279" s="55">
        <f>((Produção!U277*PreçoLivre!U279*(1-Plan1!$B$11)+U$1*Plan1!$E$16)-U$2-U$3)*U$4</f>
        <v>1515163.9177380658</v>
      </c>
      <c r="V279" s="55">
        <f>((Produção!V277*PreçoLivre!V279*(1-Plan1!$B$11)+V$1*Plan1!$E$16)-V$2-V$3)*V$4</f>
        <v>1356113.6738494502</v>
      </c>
      <c r="W279" s="55"/>
    </row>
    <row r="280" spans="1:23" x14ac:dyDescent="0.25">
      <c r="A280" s="55">
        <f t="shared" si="4"/>
        <v>93204354.644995585</v>
      </c>
      <c r="B280" s="56">
        <v>275</v>
      </c>
      <c r="C280" s="55">
        <f>((Produção!C278*PreçoLivre!C280*(1-Plan1!$B$11)+C$1*Plan1!$E$16)-C$2-C$3)*C$4</f>
        <v>8583776.4120943807</v>
      </c>
      <c r="D280" s="55">
        <f>((Produção!D278*PreçoLivre!D280*(1-Plan1!$B$11)+D$1*Plan1!$E$16)-D$2-D$3)*D$4</f>
        <v>8235961.3545191633</v>
      </c>
      <c r="E280" s="55">
        <f>((Produção!E278*PreçoLivre!E280*(1-Plan1!$B$11)+E$1*Plan1!$E$16)-E$2-E$3)*E$4</f>
        <v>7574445.2934591975</v>
      </c>
      <c r="F280" s="55">
        <f>((Produção!F278*PreçoLivre!F280*(1-Plan1!$B$11)+F$1*Plan1!$E$16)-F$2-F$3)*F$4</f>
        <v>7605724.9993061824</v>
      </c>
      <c r="G280" s="55">
        <f>((Produção!G278*PreçoLivre!G280*(1-Plan1!$B$11)+G$1*Plan1!$E$16)-G$2-G$3)*G$4</f>
        <v>6767125.6256733732</v>
      </c>
      <c r="H280" s="55">
        <f>((Produção!H278*PreçoLivre!H280*(1-Plan1!$B$11)+H$1*Plan1!$E$16)-H$2-H$3)*H$4</f>
        <v>6495269.4661002113</v>
      </c>
      <c r="I280" s="55">
        <f>((Produção!I278*PreçoLivre!I280*(1-Plan1!$B$11)+I$1*Plan1!$E$16)-I$2-I$3)*I$4</f>
        <v>6028341.1970891776</v>
      </c>
      <c r="J280" s="55">
        <f>((Produção!J278*PreçoLivre!J280*(1-Plan1!$B$11)+J$1*Plan1!$E$16)-J$2-J$3)*J$4</f>
        <v>5503880.3594526164</v>
      </c>
      <c r="K280" s="55">
        <f>((Produção!K278*PreçoLivre!K280*(1-Plan1!$B$11)+K$1*Plan1!$E$16)-K$2-K$3)*K$4</f>
        <v>5084997.2422849881</v>
      </c>
      <c r="L280" s="55">
        <f>((Produção!L278*PreçoLivre!L280*(1-Plan1!$B$11)+L$1*Plan1!$E$16)-L$2-L$3)*L$4</f>
        <v>4405721.4807309518</v>
      </c>
      <c r="M280" s="55">
        <f>((Produção!M278*PreçoLivre!M280*(1-Plan1!$B$11)+M$1*Plan1!$E$16)-M$2-M$3)*M$4</f>
        <v>3738985.2265001293</v>
      </c>
      <c r="N280" s="55">
        <f>((Produção!N278*PreçoLivre!N280*(1-Plan1!$B$11)+N$1*Plan1!$E$16)-N$2-N$3)*N$4</f>
        <v>3562635.6927978965</v>
      </c>
      <c r="O280" s="55">
        <f>((Produção!O278*PreçoLivre!O280*(1-Plan1!$B$11)+O$1*Plan1!$E$16)-O$2-O$3)*O$4</f>
        <v>3452817.35673801</v>
      </c>
      <c r="P280" s="55">
        <f>((Produção!P278*PreçoLivre!P280*(1-Plan1!$B$11)+P$1*Plan1!$E$16)-P$2-P$3)*P$4</f>
        <v>2965317.7671511793</v>
      </c>
      <c r="Q280" s="55">
        <f>((Produção!Q278*PreçoLivre!Q280*(1-Plan1!$B$11)+Q$1*Plan1!$E$16)-Q$2-Q$3)*Q$4</f>
        <v>2687698.0654748441</v>
      </c>
      <c r="R280" s="55">
        <f>((Produção!R278*PreçoLivre!R280*(1-Plan1!$B$11)+R$1*Plan1!$E$16)-R$2-R$3)*R$4</f>
        <v>2510705.1517151007</v>
      </c>
      <c r="S280" s="55">
        <f>((Produção!S278*PreçoLivre!S280*(1-Plan1!$B$11)+S$1*Plan1!$E$16)-S$2-S$3)*S$4</f>
        <v>2143254.6054855469</v>
      </c>
      <c r="T280" s="55">
        <f>((Produção!T278*PreçoLivre!T280*(1-Plan1!$B$11)+T$1*Plan1!$E$16)-T$2-T$3)*T$4</f>
        <v>2112910.3868547725</v>
      </c>
      <c r="U280" s="55">
        <f>((Produção!U278*PreçoLivre!U280*(1-Plan1!$B$11)+U$1*Plan1!$E$16)-U$2-U$3)*U$4</f>
        <v>1918739.8385156137</v>
      </c>
      <c r="V280" s="55">
        <f>((Produção!V278*PreçoLivre!V280*(1-Plan1!$B$11)+V$1*Plan1!$E$16)-V$2-V$3)*V$4</f>
        <v>1826047.1230522492</v>
      </c>
      <c r="W280" s="55"/>
    </row>
    <row r="281" spans="1:23" x14ac:dyDescent="0.25">
      <c r="A281" s="55">
        <f t="shared" si="4"/>
        <v>75910558.953055888</v>
      </c>
      <c r="B281" s="56">
        <v>276</v>
      </c>
      <c r="C281" s="55">
        <f>((Produção!C279*PreçoLivre!C281*(1-Plan1!$B$11)+C$1*Plan1!$E$16)-C$2-C$3)*C$4</f>
        <v>8266590.3917253613</v>
      </c>
      <c r="D281" s="55">
        <f>((Produção!D279*PreçoLivre!D281*(1-Plan1!$B$11)+D$1*Plan1!$E$16)-D$2-D$3)*D$4</f>
        <v>7387347.2075846996</v>
      </c>
      <c r="E281" s="55">
        <f>((Produção!E279*PreçoLivre!E281*(1-Plan1!$B$11)+E$1*Plan1!$E$16)-E$2-E$3)*E$4</f>
        <v>7005308.3949312214</v>
      </c>
      <c r="F281" s="55">
        <f>((Produção!F279*PreçoLivre!F281*(1-Plan1!$B$11)+F$1*Plan1!$E$16)-F$2-F$3)*F$4</f>
        <v>6406249.9933140716</v>
      </c>
      <c r="G281" s="55">
        <f>((Produção!G279*PreçoLivre!G281*(1-Plan1!$B$11)+G$1*Plan1!$E$16)-G$2-G$3)*G$4</f>
        <v>5304806.9436097154</v>
      </c>
      <c r="H281" s="55">
        <f>((Produção!H279*PreçoLivre!H281*(1-Plan1!$B$11)+H$1*Plan1!$E$16)-H$2-H$3)*H$4</f>
        <v>5142135.0618762281</v>
      </c>
      <c r="I281" s="55">
        <f>((Produção!I279*PreçoLivre!I281*(1-Plan1!$B$11)+I$1*Plan1!$E$16)-I$2-I$3)*I$4</f>
        <v>4633100.1823058156</v>
      </c>
      <c r="J281" s="55">
        <f>((Produção!J279*PreçoLivre!J281*(1-Plan1!$B$11)+J$1*Plan1!$E$16)-J$2-J$3)*J$4</f>
        <v>4292097.2441674368</v>
      </c>
      <c r="K281" s="55">
        <f>((Produção!K279*PreçoLivre!K281*(1-Plan1!$B$11)+K$1*Plan1!$E$16)-K$2-K$3)*K$4</f>
        <v>3662572.2485799408</v>
      </c>
      <c r="L281" s="55">
        <f>((Produção!L279*PreçoLivre!L281*(1-Plan1!$B$11)+L$1*Plan1!$E$16)-L$2-L$3)*L$4</f>
        <v>3280154.6876964499</v>
      </c>
      <c r="M281" s="55">
        <f>((Produção!M279*PreçoLivre!M281*(1-Plan1!$B$11)+M$1*Plan1!$E$16)-M$2-M$3)*M$4</f>
        <v>2900993.0299465596</v>
      </c>
      <c r="N281" s="55">
        <f>((Produção!N279*PreçoLivre!N281*(1-Plan1!$B$11)+N$1*Plan1!$E$16)-N$2-N$3)*N$4</f>
        <v>2927081.2446552138</v>
      </c>
      <c r="O281" s="55">
        <f>((Produção!O279*PreçoLivre!O281*(1-Plan1!$B$11)+O$1*Plan1!$E$16)-O$2-O$3)*O$4</f>
        <v>2804925.6404985264</v>
      </c>
      <c r="P281" s="55">
        <f>((Produção!P279*PreçoLivre!P281*(1-Plan1!$B$11)+P$1*Plan1!$E$16)-P$2-P$3)*P$4</f>
        <v>2304638.2564904215</v>
      </c>
      <c r="Q281" s="55">
        <f>((Produção!Q279*PreçoLivre!Q281*(1-Plan1!$B$11)+Q$1*Plan1!$E$16)-Q$2-Q$3)*Q$4</f>
        <v>1954238.5215990646</v>
      </c>
      <c r="R281" s="55">
        <f>((Produção!R279*PreçoLivre!R281*(1-Plan1!$B$11)+R$1*Plan1!$E$16)-R$2-R$3)*R$4</f>
        <v>1769992.9277523758</v>
      </c>
      <c r="S281" s="55">
        <f>((Produção!S279*PreçoLivre!S281*(1-Plan1!$B$11)+S$1*Plan1!$E$16)-S$2-S$3)*S$4</f>
        <v>1681078.5573757011</v>
      </c>
      <c r="T281" s="55">
        <f>((Produção!T279*PreçoLivre!T281*(1-Plan1!$B$11)+T$1*Plan1!$E$16)-T$2-T$3)*T$4</f>
        <v>1521811.2710306852</v>
      </c>
      <c r="U281" s="55">
        <f>((Produção!U279*PreçoLivre!U281*(1-Plan1!$B$11)+U$1*Plan1!$E$16)-U$2-U$3)*U$4</f>
        <v>1361354.5592222917</v>
      </c>
      <c r="V281" s="55">
        <f>((Produção!V279*PreçoLivre!V281*(1-Plan1!$B$11)+V$1*Plan1!$E$16)-V$2-V$3)*V$4</f>
        <v>1304082.5886941117</v>
      </c>
      <c r="W281" s="55"/>
    </row>
    <row r="282" spans="1:23" x14ac:dyDescent="0.25">
      <c r="A282" s="55">
        <f t="shared" si="4"/>
        <v>69376428.723280191</v>
      </c>
      <c r="B282" s="56">
        <v>277</v>
      </c>
      <c r="C282" s="55">
        <f>((Produção!C280*PreçoLivre!C282*(1-Plan1!$B$11)+C$1*Plan1!$E$16)-C$2-C$3)*C$4</f>
        <v>7971685.024241956</v>
      </c>
      <c r="D282" s="55">
        <f>((Produção!D280*PreçoLivre!D282*(1-Plan1!$B$11)+D$1*Plan1!$E$16)-D$2-D$3)*D$4</f>
        <v>7837752.2027210882</v>
      </c>
      <c r="E282" s="55">
        <f>((Produção!E280*PreçoLivre!E282*(1-Plan1!$B$11)+E$1*Plan1!$E$16)-E$2-E$3)*E$4</f>
        <v>7646342.2682945719</v>
      </c>
      <c r="F282" s="55">
        <f>((Produção!F280*PreçoLivre!F282*(1-Plan1!$B$11)+F$1*Plan1!$E$16)-F$2-F$3)*F$4</f>
        <v>6491040.0600835271</v>
      </c>
      <c r="G282" s="55">
        <f>((Produção!G280*PreçoLivre!G282*(1-Plan1!$B$11)+G$1*Plan1!$E$16)-G$2-G$3)*G$4</f>
        <v>5629510.576645012</v>
      </c>
      <c r="H282" s="55">
        <f>((Produção!H280*PreçoLivre!H282*(1-Plan1!$B$11)+H$1*Plan1!$E$16)-H$2-H$3)*H$4</f>
        <v>4878619.0492859334</v>
      </c>
      <c r="I282" s="55">
        <f>((Produção!I280*PreçoLivre!I282*(1-Plan1!$B$11)+I$1*Plan1!$E$16)-I$2-I$3)*I$4</f>
        <v>4296250.7840485843</v>
      </c>
      <c r="J282" s="55">
        <f>((Produção!J280*PreçoLivre!J282*(1-Plan1!$B$11)+J$1*Plan1!$E$16)-J$2-J$3)*J$4</f>
        <v>3574212.6364997677</v>
      </c>
      <c r="K282" s="55">
        <f>((Produção!K280*PreçoLivre!K282*(1-Plan1!$B$11)+K$1*Plan1!$E$16)-K$2-K$3)*K$4</f>
        <v>3054366.0244961851</v>
      </c>
      <c r="L282" s="55">
        <f>((Produção!L280*PreçoLivre!L282*(1-Plan1!$B$11)+L$1*Plan1!$E$16)-L$2-L$3)*L$4</f>
        <v>2804265.2193290512</v>
      </c>
      <c r="M282" s="55">
        <f>((Produção!M280*PreçoLivre!M282*(1-Plan1!$B$11)+M$1*Plan1!$E$16)-M$2-M$3)*M$4</f>
        <v>2524163.5571029633</v>
      </c>
      <c r="N282" s="55">
        <f>((Produção!N280*PreçoLivre!N282*(1-Plan1!$B$11)+N$1*Plan1!$E$16)-N$2-N$3)*N$4</f>
        <v>2143452.578248716</v>
      </c>
      <c r="O282" s="55">
        <f>((Produção!O280*PreçoLivre!O282*(1-Plan1!$B$11)+O$1*Plan1!$E$16)-O$2-O$3)*O$4</f>
        <v>1938159.9690366287</v>
      </c>
      <c r="P282" s="55">
        <f>((Produção!P280*PreçoLivre!P282*(1-Plan1!$B$11)+P$1*Plan1!$E$16)-P$2-P$3)*P$4</f>
        <v>1657313.4130242246</v>
      </c>
      <c r="Q282" s="55">
        <f>((Produção!Q280*PreçoLivre!Q282*(1-Plan1!$B$11)+Q$1*Plan1!$E$16)-Q$2-Q$3)*Q$4</f>
        <v>1501264.2959917327</v>
      </c>
      <c r="R282" s="55">
        <f>((Produção!R280*PreçoLivre!R282*(1-Plan1!$B$11)+R$1*Plan1!$E$16)-R$2-R$3)*R$4</f>
        <v>1180604.5235578115</v>
      </c>
      <c r="S282" s="55">
        <f>((Produção!S280*PreçoLivre!S282*(1-Plan1!$B$11)+S$1*Plan1!$E$16)-S$2-S$3)*S$4</f>
        <v>1100158.7515421233</v>
      </c>
      <c r="T282" s="55">
        <f>((Produção!T280*PreçoLivre!T282*(1-Plan1!$B$11)+T$1*Plan1!$E$16)-T$2-T$3)*T$4</f>
        <v>1125924.4404606605</v>
      </c>
      <c r="U282" s="55">
        <f>((Produção!U280*PreçoLivre!U282*(1-Plan1!$B$11)+U$1*Plan1!$E$16)-U$2-U$3)*U$4</f>
        <v>1014022.7761885668</v>
      </c>
      <c r="V282" s="55">
        <f>((Produção!V280*PreçoLivre!V282*(1-Plan1!$B$11)+V$1*Plan1!$E$16)-V$2-V$3)*V$4</f>
        <v>1007320.5724810805</v>
      </c>
      <c r="W282" s="55"/>
    </row>
    <row r="283" spans="1:23" x14ac:dyDescent="0.25">
      <c r="A283" s="55">
        <f t="shared" si="4"/>
        <v>73700427.319270208</v>
      </c>
      <c r="B283" s="56">
        <v>278</v>
      </c>
      <c r="C283" s="55">
        <f>((Produção!C281*PreçoLivre!C283*(1-Plan1!$B$11)+C$1*Plan1!$E$16)-C$2-C$3)*C$4</f>
        <v>7656062.7910306938</v>
      </c>
      <c r="D283" s="55">
        <f>((Produção!D281*PreçoLivre!D283*(1-Plan1!$B$11)+D$1*Plan1!$E$16)-D$2-D$3)*D$4</f>
        <v>6782156.3061574064</v>
      </c>
      <c r="E283" s="55">
        <f>((Produção!E281*PreçoLivre!E283*(1-Plan1!$B$11)+E$1*Plan1!$E$16)-E$2-E$3)*E$4</f>
        <v>6188233.3085753592</v>
      </c>
      <c r="F283" s="55">
        <f>((Produção!F281*PreçoLivre!F283*(1-Plan1!$B$11)+F$1*Plan1!$E$16)-F$2-F$3)*F$4</f>
        <v>5676157.0547093861</v>
      </c>
      <c r="G283" s="55">
        <f>((Produção!G281*PreçoLivre!G283*(1-Plan1!$B$11)+G$1*Plan1!$E$16)-G$2-G$3)*G$4</f>
        <v>5086302.5971735669</v>
      </c>
      <c r="H283" s="55">
        <f>((Produção!H281*PreçoLivre!H283*(1-Plan1!$B$11)+H$1*Plan1!$E$16)-H$2-H$3)*H$4</f>
        <v>4695250.6905943332</v>
      </c>
      <c r="I283" s="55">
        <f>((Produção!I281*PreçoLivre!I283*(1-Plan1!$B$11)+I$1*Plan1!$E$16)-I$2-I$3)*I$4</f>
        <v>4370718.9440936921</v>
      </c>
      <c r="J283" s="55">
        <f>((Produção!J281*PreçoLivre!J283*(1-Plan1!$B$11)+J$1*Plan1!$E$16)-J$2-J$3)*J$4</f>
        <v>4012236.6677864916</v>
      </c>
      <c r="K283" s="55">
        <f>((Produção!K281*PreçoLivre!K283*(1-Plan1!$B$11)+K$1*Plan1!$E$16)-K$2-K$3)*K$4</f>
        <v>3879298.9147545467</v>
      </c>
      <c r="L283" s="55">
        <f>((Produção!L281*PreçoLivre!L283*(1-Plan1!$B$11)+L$1*Plan1!$E$16)-L$2-L$3)*L$4</f>
        <v>3442789.7592520886</v>
      </c>
      <c r="M283" s="55">
        <f>((Produção!M281*PreçoLivre!M283*(1-Plan1!$B$11)+M$1*Plan1!$E$16)-M$2-M$3)*M$4</f>
        <v>3091222.9454544466</v>
      </c>
      <c r="N283" s="55">
        <f>((Produção!N281*PreçoLivre!N283*(1-Plan1!$B$11)+N$1*Plan1!$E$16)-N$2-N$3)*N$4</f>
        <v>2729382.8681327971</v>
      </c>
      <c r="O283" s="55">
        <f>((Produção!O281*PreçoLivre!O283*(1-Plan1!$B$11)+O$1*Plan1!$E$16)-O$2-O$3)*O$4</f>
        <v>2485409.4797071312</v>
      </c>
      <c r="P283" s="55">
        <f>((Produção!P281*PreçoLivre!P283*(1-Plan1!$B$11)+P$1*Plan1!$E$16)-P$2-P$3)*P$4</f>
        <v>2174352.7490583207</v>
      </c>
      <c r="Q283" s="55">
        <f>((Produção!Q281*PreçoLivre!Q283*(1-Plan1!$B$11)+Q$1*Plan1!$E$16)-Q$2-Q$3)*Q$4</f>
        <v>2164458.4400739218</v>
      </c>
      <c r="R283" s="55">
        <f>((Produção!R281*PreçoLivre!R283*(1-Plan1!$B$11)+R$1*Plan1!$E$16)-R$2-R$3)*R$4</f>
        <v>1969233.1379415228</v>
      </c>
      <c r="S283" s="55">
        <f>((Produção!S281*PreçoLivre!S283*(1-Plan1!$B$11)+S$1*Plan1!$E$16)-S$2-S$3)*S$4</f>
        <v>2069111.9326818052</v>
      </c>
      <c r="T283" s="55">
        <f>((Produção!T281*PreçoLivre!T283*(1-Plan1!$B$11)+T$1*Plan1!$E$16)-T$2-T$3)*T$4</f>
        <v>1987416.3071918709</v>
      </c>
      <c r="U283" s="55">
        <f>((Produção!U281*PreçoLivre!U283*(1-Plan1!$B$11)+U$1*Plan1!$E$16)-U$2-U$3)*U$4</f>
        <v>1713356.2665441534</v>
      </c>
      <c r="V283" s="55">
        <f>((Produção!V281*PreçoLivre!V283*(1-Plan1!$B$11)+V$1*Plan1!$E$16)-V$2-V$3)*V$4</f>
        <v>1527276.1583566824</v>
      </c>
      <c r="W283" s="55"/>
    </row>
    <row r="284" spans="1:23" x14ac:dyDescent="0.25">
      <c r="A284" s="55">
        <f t="shared" si="4"/>
        <v>72343099.255852208</v>
      </c>
      <c r="B284" s="56">
        <v>279</v>
      </c>
      <c r="C284" s="55">
        <f>((Produção!C282*PreçoLivre!C284*(1-Plan1!$B$11)+C$1*Plan1!$E$16)-C$2-C$3)*C$4</f>
        <v>8522473.4139697384</v>
      </c>
      <c r="D284" s="55">
        <f>((Produção!D282*PreçoLivre!D284*(1-Plan1!$B$11)+D$1*Plan1!$E$16)-D$2-D$3)*D$4</f>
        <v>7987245.6371676335</v>
      </c>
      <c r="E284" s="55">
        <f>((Produção!E282*PreçoLivre!E284*(1-Plan1!$B$11)+E$1*Plan1!$E$16)-E$2-E$3)*E$4</f>
        <v>7390820.2701533251</v>
      </c>
      <c r="F284" s="55">
        <f>((Produção!F282*PreçoLivre!F284*(1-Plan1!$B$11)+F$1*Plan1!$E$16)-F$2-F$3)*F$4</f>
        <v>6142253.3089612229</v>
      </c>
      <c r="G284" s="55">
        <f>((Produção!G282*PreçoLivre!G284*(1-Plan1!$B$11)+G$1*Plan1!$E$16)-G$2-G$3)*G$4</f>
        <v>5107968.7219621688</v>
      </c>
      <c r="H284" s="55">
        <f>((Produção!H282*PreçoLivre!H284*(1-Plan1!$B$11)+H$1*Plan1!$E$16)-H$2-H$3)*H$4</f>
        <v>4466318.9384971447</v>
      </c>
      <c r="I284" s="55">
        <f>((Produção!I282*PreçoLivre!I284*(1-Plan1!$B$11)+I$1*Plan1!$E$16)-I$2-I$3)*I$4</f>
        <v>4181692.8295125226</v>
      </c>
      <c r="J284" s="55">
        <f>((Produção!J282*PreçoLivre!J284*(1-Plan1!$B$11)+J$1*Plan1!$E$16)-J$2-J$3)*J$4</f>
        <v>3756037.8636184596</v>
      </c>
      <c r="K284" s="55">
        <f>((Produção!K282*PreçoLivre!K284*(1-Plan1!$B$11)+K$1*Plan1!$E$16)-K$2-K$3)*K$4</f>
        <v>3297135.9002275392</v>
      </c>
      <c r="L284" s="55">
        <f>((Produção!L282*PreçoLivre!L284*(1-Plan1!$B$11)+L$1*Plan1!$E$16)-L$2-L$3)*L$4</f>
        <v>2798805.7856528563</v>
      </c>
      <c r="M284" s="55">
        <f>((Produção!M282*PreçoLivre!M284*(1-Plan1!$B$11)+M$1*Plan1!$E$16)-M$2-M$3)*M$4</f>
        <v>2730961.716515257</v>
      </c>
      <c r="N284" s="55">
        <f>((Produção!N282*PreçoLivre!N284*(1-Plan1!$B$11)+N$1*Plan1!$E$16)-N$2-N$3)*N$4</f>
        <v>2306263.9092884604</v>
      </c>
      <c r="O284" s="55">
        <f>((Produção!O282*PreçoLivre!O284*(1-Plan1!$B$11)+O$1*Plan1!$E$16)-O$2-O$3)*O$4</f>
        <v>2121627.3274092083</v>
      </c>
      <c r="P284" s="55">
        <f>((Produção!P282*PreçoLivre!P284*(1-Plan1!$B$11)+P$1*Plan1!$E$16)-P$2-P$3)*P$4</f>
        <v>2071533.5329475517</v>
      </c>
      <c r="Q284" s="55">
        <f>((Produção!Q282*PreçoLivre!Q284*(1-Plan1!$B$11)+Q$1*Plan1!$E$16)-Q$2-Q$3)*Q$4</f>
        <v>1815555.1799798319</v>
      </c>
      <c r="R284" s="55">
        <f>((Produção!R282*PreçoLivre!R284*(1-Plan1!$B$11)+R$1*Plan1!$E$16)-R$2-R$3)*R$4</f>
        <v>1740352.848005451</v>
      </c>
      <c r="S284" s="55">
        <f>((Produção!S282*PreçoLivre!S284*(1-Plan1!$B$11)+S$1*Plan1!$E$16)-S$2-S$3)*S$4</f>
        <v>1597102.6028659299</v>
      </c>
      <c r="T284" s="55">
        <f>((Produção!T282*PreçoLivre!T284*(1-Plan1!$B$11)+T$1*Plan1!$E$16)-T$2-T$3)*T$4</f>
        <v>1539715.4657966786</v>
      </c>
      <c r="U284" s="55">
        <f>((Produção!U282*PreçoLivre!U284*(1-Plan1!$B$11)+U$1*Plan1!$E$16)-U$2-U$3)*U$4</f>
        <v>1533092.6145493696</v>
      </c>
      <c r="V284" s="55">
        <f>((Produção!V282*PreçoLivre!V284*(1-Plan1!$B$11)+V$1*Plan1!$E$16)-V$2-V$3)*V$4</f>
        <v>1236141.3887718408</v>
      </c>
      <c r="W284" s="55"/>
    </row>
    <row r="285" spans="1:23" x14ac:dyDescent="0.25">
      <c r="A285" s="55">
        <f t="shared" si="4"/>
        <v>69132278.191754311</v>
      </c>
      <c r="B285" s="56">
        <v>280</v>
      </c>
      <c r="C285" s="55">
        <f>((Produção!C283*PreçoLivre!C285*(1-Plan1!$B$11)+C$1*Plan1!$E$16)-C$2-C$3)*C$4</f>
        <v>8107229.0717863869</v>
      </c>
      <c r="D285" s="55">
        <f>((Produção!D283*PreçoLivre!D285*(1-Plan1!$B$11)+D$1*Plan1!$E$16)-D$2-D$3)*D$4</f>
        <v>7411981.0684366887</v>
      </c>
      <c r="E285" s="55">
        <f>((Produção!E283*PreçoLivre!E285*(1-Plan1!$B$11)+E$1*Plan1!$E$16)-E$2-E$3)*E$4</f>
        <v>6671875.1001762385</v>
      </c>
      <c r="F285" s="55">
        <f>((Produção!F283*PreçoLivre!F285*(1-Plan1!$B$11)+F$1*Plan1!$E$16)-F$2-F$3)*F$4</f>
        <v>5887456.8870764496</v>
      </c>
      <c r="G285" s="55">
        <f>((Produção!G283*PreçoLivre!G285*(1-Plan1!$B$11)+G$1*Plan1!$E$16)-G$2-G$3)*G$4</f>
        <v>5428987.4827889521</v>
      </c>
      <c r="H285" s="55">
        <f>((Produção!H283*PreçoLivre!H285*(1-Plan1!$B$11)+H$1*Plan1!$E$16)-H$2-H$3)*H$4</f>
        <v>4580983.7390337521</v>
      </c>
      <c r="I285" s="55">
        <f>((Produção!I283*PreçoLivre!I285*(1-Plan1!$B$11)+I$1*Plan1!$E$16)-I$2-I$3)*I$4</f>
        <v>3973779.2123788716</v>
      </c>
      <c r="J285" s="55">
        <f>((Produção!J283*PreçoLivre!J285*(1-Plan1!$B$11)+J$1*Plan1!$E$16)-J$2-J$3)*J$4</f>
        <v>3703072.9241121779</v>
      </c>
      <c r="K285" s="55">
        <f>((Produção!K283*PreçoLivre!K285*(1-Plan1!$B$11)+K$1*Plan1!$E$16)-K$2-K$3)*K$4</f>
        <v>3093664.7238304005</v>
      </c>
      <c r="L285" s="55">
        <f>((Produção!L283*PreçoLivre!L285*(1-Plan1!$B$11)+L$1*Plan1!$E$16)-L$2-L$3)*L$4</f>
        <v>2917532.1744004684</v>
      </c>
      <c r="M285" s="55">
        <f>((Produção!M283*PreçoLivre!M285*(1-Plan1!$B$11)+M$1*Plan1!$E$16)-M$2-M$3)*M$4</f>
        <v>2463030.2228174992</v>
      </c>
      <c r="N285" s="55">
        <f>((Produção!N283*PreçoLivre!N285*(1-Plan1!$B$11)+N$1*Plan1!$E$16)-N$2-N$3)*N$4</f>
        <v>2344520.2751314598</v>
      </c>
      <c r="O285" s="55">
        <f>((Produção!O283*PreçoLivre!O285*(1-Plan1!$B$11)+O$1*Plan1!$E$16)-O$2-O$3)*O$4</f>
        <v>2122691.0592732751</v>
      </c>
      <c r="P285" s="55">
        <f>((Produção!P283*PreçoLivre!P285*(1-Plan1!$B$11)+P$1*Plan1!$E$16)-P$2-P$3)*P$4</f>
        <v>1912431.5010778634</v>
      </c>
      <c r="Q285" s="55">
        <f>((Produção!Q283*PreçoLivre!Q285*(1-Plan1!$B$11)+Q$1*Plan1!$E$16)-Q$2-Q$3)*Q$4</f>
        <v>1765057.48209947</v>
      </c>
      <c r="R285" s="55">
        <f>((Produção!R283*PreçoLivre!R285*(1-Plan1!$B$11)+R$1*Plan1!$E$16)-R$2-R$3)*R$4</f>
        <v>1650813.582751997</v>
      </c>
      <c r="S285" s="55">
        <f>((Produção!S283*PreçoLivre!S285*(1-Plan1!$B$11)+S$1*Plan1!$E$16)-S$2-S$3)*S$4</f>
        <v>1566747.121179644</v>
      </c>
      <c r="T285" s="55">
        <f>((Produção!T283*PreçoLivre!T285*(1-Plan1!$B$11)+T$1*Plan1!$E$16)-T$2-T$3)*T$4</f>
        <v>1332334.1013117114</v>
      </c>
      <c r="U285" s="55">
        <f>((Produção!U283*PreçoLivre!U285*(1-Plan1!$B$11)+U$1*Plan1!$E$16)-U$2-U$3)*U$4</f>
        <v>1168026.1782856197</v>
      </c>
      <c r="V285" s="55">
        <f>((Produção!V283*PreçoLivre!V285*(1-Plan1!$B$11)+V$1*Plan1!$E$16)-V$2-V$3)*V$4</f>
        <v>1030064.2838054016</v>
      </c>
      <c r="W285" s="55"/>
    </row>
    <row r="286" spans="1:23" x14ac:dyDescent="0.25">
      <c r="A286" s="55">
        <f t="shared" si="4"/>
        <v>72178711.876511946</v>
      </c>
      <c r="B286" s="56">
        <v>281</v>
      </c>
      <c r="C286" s="55">
        <f>((Produção!C284*PreçoLivre!C286*(1-Plan1!$B$11)+C$1*Plan1!$E$16)-C$2-C$3)*C$4</f>
        <v>8208499.9069924261</v>
      </c>
      <c r="D286" s="55">
        <f>((Produção!D284*PreçoLivre!D286*(1-Plan1!$B$11)+D$1*Plan1!$E$16)-D$2-D$3)*D$4</f>
        <v>7316352.1295793122</v>
      </c>
      <c r="E286" s="55">
        <f>((Produção!E284*PreçoLivre!E286*(1-Plan1!$B$11)+E$1*Plan1!$E$16)-E$2-E$3)*E$4</f>
        <v>6263713.612572588</v>
      </c>
      <c r="F286" s="55">
        <f>((Produção!F284*PreçoLivre!F286*(1-Plan1!$B$11)+F$1*Plan1!$E$16)-F$2-F$3)*F$4</f>
        <v>5163982.9242007649</v>
      </c>
      <c r="G286" s="55">
        <f>((Produção!G284*PreçoLivre!G286*(1-Plan1!$B$11)+G$1*Plan1!$E$16)-G$2-G$3)*G$4</f>
        <v>4998522.3958690725</v>
      </c>
      <c r="H286" s="55">
        <f>((Produção!H284*PreçoLivre!H286*(1-Plan1!$B$11)+H$1*Plan1!$E$16)-H$2-H$3)*H$4</f>
        <v>4936873.010699911</v>
      </c>
      <c r="I286" s="55">
        <f>((Produção!I284*PreçoLivre!I286*(1-Plan1!$B$11)+I$1*Plan1!$E$16)-I$2-I$3)*I$4</f>
        <v>4538704.0769836353</v>
      </c>
      <c r="J286" s="55">
        <f>((Produção!J284*PreçoLivre!J286*(1-Plan1!$B$11)+J$1*Plan1!$E$16)-J$2-J$3)*J$4</f>
        <v>4169565.8760135272</v>
      </c>
      <c r="K286" s="55">
        <f>((Produção!K284*PreçoLivre!K286*(1-Plan1!$B$11)+K$1*Plan1!$E$16)-K$2-K$3)*K$4</f>
        <v>4133052.6426788964</v>
      </c>
      <c r="L286" s="55">
        <f>((Produção!L284*PreçoLivre!L286*(1-Plan1!$B$11)+L$1*Plan1!$E$16)-L$2-L$3)*L$4</f>
        <v>3675349.1160933077</v>
      </c>
      <c r="M286" s="55">
        <f>((Produção!M284*PreçoLivre!M286*(1-Plan1!$B$11)+M$1*Plan1!$E$16)-M$2-M$3)*M$4</f>
        <v>3094371.9807368605</v>
      </c>
      <c r="N286" s="55">
        <f>((Produção!N284*PreçoLivre!N286*(1-Plan1!$B$11)+N$1*Plan1!$E$16)-N$2-N$3)*N$4</f>
        <v>2598037.1969956406</v>
      </c>
      <c r="O286" s="55">
        <f>((Produção!O284*PreçoLivre!O286*(1-Plan1!$B$11)+O$1*Plan1!$E$16)-O$2-O$3)*O$4</f>
        <v>2242343.5074314438</v>
      </c>
      <c r="P286" s="55">
        <f>((Produção!P284*PreçoLivre!P286*(1-Plan1!$B$11)+P$1*Plan1!$E$16)-P$2-P$3)*P$4</f>
        <v>2070447.6316921408</v>
      </c>
      <c r="Q286" s="55">
        <f>((Produção!Q284*PreçoLivre!Q286*(1-Plan1!$B$11)+Q$1*Plan1!$E$16)-Q$2-Q$3)*Q$4</f>
        <v>1824511.4874038822</v>
      </c>
      <c r="R286" s="55">
        <f>((Produção!R284*PreçoLivre!R286*(1-Plan1!$B$11)+R$1*Plan1!$E$16)-R$2-R$3)*R$4</f>
        <v>1801121.1432612254</v>
      </c>
      <c r="S286" s="55">
        <f>((Produção!S284*PreçoLivre!S286*(1-Plan1!$B$11)+S$1*Plan1!$E$16)-S$2-S$3)*S$4</f>
        <v>1586073.3029575904</v>
      </c>
      <c r="T286" s="55">
        <f>((Produção!T284*PreçoLivre!T286*(1-Plan1!$B$11)+T$1*Plan1!$E$16)-T$2-T$3)*T$4</f>
        <v>1292958.952408328</v>
      </c>
      <c r="U286" s="55">
        <f>((Produção!U284*PreçoLivre!U286*(1-Plan1!$B$11)+U$1*Plan1!$E$16)-U$2-U$3)*U$4</f>
        <v>1227762.2806648104</v>
      </c>
      <c r="V286" s="55">
        <f>((Produção!V284*PreçoLivre!V286*(1-Plan1!$B$11)+V$1*Plan1!$E$16)-V$2-V$3)*V$4</f>
        <v>1036468.7012765724</v>
      </c>
      <c r="W286" s="55"/>
    </row>
    <row r="287" spans="1:23" x14ac:dyDescent="0.25">
      <c r="A287" s="55">
        <f t="shared" si="4"/>
        <v>73986351.109612301</v>
      </c>
      <c r="B287" s="56">
        <v>282</v>
      </c>
      <c r="C287" s="55">
        <f>((Produção!C285*PreçoLivre!C287*(1-Plan1!$B$11)+C$1*Plan1!$E$16)-C$2-C$3)*C$4</f>
        <v>8144317.2604011241</v>
      </c>
      <c r="D287" s="55">
        <f>((Produção!D285*PreçoLivre!D287*(1-Plan1!$B$11)+D$1*Plan1!$E$16)-D$2-D$3)*D$4</f>
        <v>8022128.599617837</v>
      </c>
      <c r="E287" s="55">
        <f>((Produção!E285*PreçoLivre!E287*(1-Plan1!$B$11)+E$1*Plan1!$E$16)-E$2-E$3)*E$4</f>
        <v>7204258.0139777819</v>
      </c>
      <c r="F287" s="55">
        <f>((Produção!F285*PreçoLivre!F287*(1-Plan1!$B$11)+F$1*Plan1!$E$16)-F$2-F$3)*F$4</f>
        <v>6410116.7110300222</v>
      </c>
      <c r="G287" s="55">
        <f>((Produção!G285*PreçoLivre!G287*(1-Plan1!$B$11)+G$1*Plan1!$E$16)-G$2-G$3)*G$4</f>
        <v>5587748.8910653852</v>
      </c>
      <c r="H287" s="55">
        <f>((Produção!H285*PreçoLivre!H287*(1-Plan1!$B$11)+H$1*Plan1!$E$16)-H$2-H$3)*H$4</f>
        <v>4992160.9772366928</v>
      </c>
      <c r="I287" s="55">
        <f>((Produção!I285*PreçoLivre!I287*(1-Plan1!$B$11)+I$1*Plan1!$E$16)-I$2-I$3)*I$4</f>
        <v>4234824.8357849913</v>
      </c>
      <c r="J287" s="55">
        <f>((Produção!J285*PreçoLivre!J287*(1-Plan1!$B$11)+J$1*Plan1!$E$16)-J$2-J$3)*J$4</f>
        <v>3798065.1401735381</v>
      </c>
      <c r="K287" s="55">
        <f>((Produção!K285*PreçoLivre!K287*(1-Plan1!$B$11)+K$1*Plan1!$E$16)-K$2-K$3)*K$4</f>
        <v>3592266.0951156528</v>
      </c>
      <c r="L287" s="55">
        <f>((Produção!L285*PreçoLivre!L287*(1-Plan1!$B$11)+L$1*Plan1!$E$16)-L$2-L$3)*L$4</f>
        <v>3208243.332270612</v>
      </c>
      <c r="M287" s="55">
        <f>((Produção!M285*PreçoLivre!M287*(1-Plan1!$B$11)+M$1*Plan1!$E$16)-M$2-M$3)*M$4</f>
        <v>2786870.0655599097</v>
      </c>
      <c r="N287" s="55">
        <f>((Produção!N285*PreçoLivre!N287*(1-Plan1!$B$11)+N$1*Plan1!$E$16)-N$2-N$3)*N$4</f>
        <v>2645118.542970215</v>
      </c>
      <c r="O287" s="55">
        <f>((Produção!O285*PreçoLivre!O287*(1-Plan1!$B$11)+O$1*Plan1!$E$16)-O$2-O$3)*O$4</f>
        <v>2609568.0753938649</v>
      </c>
      <c r="P287" s="55">
        <f>((Produção!P285*PreçoLivre!P287*(1-Plan1!$B$11)+P$1*Plan1!$E$16)-P$2-P$3)*P$4</f>
        <v>2199325.0572117912</v>
      </c>
      <c r="Q287" s="55">
        <f>((Produção!Q285*PreçoLivre!Q287*(1-Plan1!$B$11)+Q$1*Plan1!$E$16)-Q$2-Q$3)*Q$4</f>
        <v>1870824.64523882</v>
      </c>
      <c r="R287" s="55">
        <f>((Produção!R285*PreçoLivre!R287*(1-Plan1!$B$11)+R$1*Plan1!$E$16)-R$2-R$3)*R$4</f>
        <v>1680441.0150199293</v>
      </c>
      <c r="S287" s="55">
        <f>((Produção!S285*PreçoLivre!S287*(1-Plan1!$B$11)+S$1*Plan1!$E$16)-S$2-S$3)*S$4</f>
        <v>1530081.5738250725</v>
      </c>
      <c r="T287" s="55">
        <f>((Produção!T285*PreçoLivre!T287*(1-Plan1!$B$11)+T$1*Plan1!$E$16)-T$2-T$3)*T$4</f>
        <v>1383808.5718814123</v>
      </c>
      <c r="U287" s="55">
        <f>((Produção!U285*PreçoLivre!U287*(1-Plan1!$B$11)+U$1*Plan1!$E$16)-U$2-U$3)*U$4</f>
        <v>1155754.8869555101</v>
      </c>
      <c r="V287" s="55">
        <f>((Produção!V285*PreçoLivre!V287*(1-Plan1!$B$11)+V$1*Plan1!$E$16)-V$2-V$3)*V$4</f>
        <v>930428.8188821252</v>
      </c>
      <c r="W287" s="55"/>
    </row>
    <row r="288" spans="1:23" x14ac:dyDescent="0.25">
      <c r="A288" s="55">
        <f t="shared" si="4"/>
        <v>75887849.230358616</v>
      </c>
      <c r="B288" s="56">
        <v>283</v>
      </c>
      <c r="C288" s="55">
        <f>((Produção!C286*PreçoLivre!C288*(1-Plan1!$B$11)+C$1*Plan1!$E$16)-C$2-C$3)*C$4</f>
        <v>8091782.9512039497</v>
      </c>
      <c r="D288" s="55">
        <f>((Produção!D286*PreçoLivre!D288*(1-Plan1!$B$11)+D$1*Plan1!$E$16)-D$2-D$3)*D$4</f>
        <v>7997998.7637407118</v>
      </c>
      <c r="E288" s="55">
        <f>((Produção!E286*PreçoLivre!E288*(1-Plan1!$B$11)+E$1*Plan1!$E$16)-E$2-E$3)*E$4</f>
        <v>6776019.2179677077</v>
      </c>
      <c r="F288" s="55">
        <f>((Produção!F286*PreçoLivre!F288*(1-Plan1!$B$11)+F$1*Plan1!$E$16)-F$2-F$3)*F$4</f>
        <v>6606430.7715064157</v>
      </c>
      <c r="G288" s="55">
        <f>((Produção!G286*PreçoLivre!G288*(1-Plan1!$B$11)+G$1*Plan1!$E$16)-G$2-G$3)*G$4</f>
        <v>6407464.4673612807</v>
      </c>
      <c r="H288" s="55">
        <f>((Produção!H286*PreçoLivre!H288*(1-Plan1!$B$11)+H$1*Plan1!$E$16)-H$2-H$3)*H$4</f>
        <v>5132957.8888795627</v>
      </c>
      <c r="I288" s="55">
        <f>((Produção!I286*PreçoLivre!I288*(1-Plan1!$B$11)+I$1*Plan1!$E$16)-I$2-I$3)*I$4</f>
        <v>4680156.1165008983</v>
      </c>
      <c r="J288" s="55">
        <f>((Produção!J286*PreçoLivre!J288*(1-Plan1!$B$11)+J$1*Plan1!$E$16)-J$2-J$3)*J$4</f>
        <v>3860721.9555746098</v>
      </c>
      <c r="K288" s="55">
        <f>((Produção!K286*PreçoLivre!K288*(1-Plan1!$B$11)+K$1*Plan1!$E$16)-K$2-K$3)*K$4</f>
        <v>3430104.260037445</v>
      </c>
      <c r="L288" s="55">
        <f>((Produção!L286*PreçoLivre!L288*(1-Plan1!$B$11)+L$1*Plan1!$E$16)-L$2-L$3)*L$4</f>
        <v>2967524.6386972084</v>
      </c>
      <c r="M288" s="55">
        <f>((Produção!M286*PreçoLivre!M288*(1-Plan1!$B$11)+M$1*Plan1!$E$16)-M$2-M$3)*M$4</f>
        <v>2701309.181089235</v>
      </c>
      <c r="N288" s="55">
        <f>((Produção!N286*PreçoLivre!N288*(1-Plan1!$B$11)+N$1*Plan1!$E$16)-N$2-N$3)*N$4</f>
        <v>2552828.7684528283</v>
      </c>
      <c r="O288" s="55">
        <f>((Produção!O286*PreçoLivre!O288*(1-Plan1!$B$11)+O$1*Plan1!$E$16)-O$2-O$3)*O$4</f>
        <v>2387317.3862296226</v>
      </c>
      <c r="P288" s="55">
        <f>((Produção!P286*PreçoLivre!P288*(1-Plan1!$B$11)+P$1*Plan1!$E$16)-P$2-P$3)*P$4</f>
        <v>2150127.5762695079</v>
      </c>
      <c r="Q288" s="55">
        <f>((Produção!Q286*PreçoLivre!Q288*(1-Plan1!$B$11)+Q$1*Plan1!$E$16)-Q$2-Q$3)*Q$4</f>
        <v>1971397.3227926828</v>
      </c>
      <c r="R288" s="55">
        <f>((Produção!R286*PreçoLivre!R288*(1-Plan1!$B$11)+R$1*Plan1!$E$16)-R$2-R$3)*R$4</f>
        <v>1946315.4316193364</v>
      </c>
      <c r="S288" s="55">
        <f>((Produção!S286*PreçoLivre!S288*(1-Plan1!$B$11)+S$1*Plan1!$E$16)-S$2-S$3)*S$4</f>
        <v>1906676.5693142309</v>
      </c>
      <c r="T288" s="55">
        <f>((Produção!T286*PreçoLivre!T288*(1-Plan1!$B$11)+T$1*Plan1!$E$16)-T$2-T$3)*T$4</f>
        <v>1585146.8815126186</v>
      </c>
      <c r="U288" s="55">
        <f>((Produção!U286*PreçoLivre!U288*(1-Plan1!$B$11)+U$1*Plan1!$E$16)-U$2-U$3)*U$4</f>
        <v>1408999.9426020777</v>
      </c>
      <c r="V288" s="55">
        <f>((Produção!V286*PreçoLivre!V288*(1-Plan1!$B$11)+V$1*Plan1!$E$16)-V$2-V$3)*V$4</f>
        <v>1326569.1390067027</v>
      </c>
      <c r="W288" s="55"/>
    </row>
    <row r="289" spans="1:23" x14ac:dyDescent="0.25">
      <c r="A289" s="55">
        <f t="shared" si="4"/>
        <v>74336148.727116421</v>
      </c>
      <c r="B289" s="56">
        <v>284</v>
      </c>
      <c r="C289" s="55">
        <f>((Produção!C287*PreçoLivre!C289*(1-Plan1!$B$11)+C$1*Plan1!$E$16)-C$2-C$3)*C$4</f>
        <v>8424976.818656167</v>
      </c>
      <c r="D289" s="55">
        <f>((Produção!D287*PreçoLivre!D289*(1-Plan1!$B$11)+D$1*Plan1!$E$16)-D$2-D$3)*D$4</f>
        <v>7681510.4146045716</v>
      </c>
      <c r="E289" s="55">
        <f>((Produção!E287*PreçoLivre!E289*(1-Plan1!$B$11)+E$1*Plan1!$E$16)-E$2-E$3)*E$4</f>
        <v>7612784.2072238838</v>
      </c>
      <c r="F289" s="55">
        <f>((Produção!F287*PreçoLivre!F289*(1-Plan1!$B$11)+F$1*Plan1!$E$16)-F$2-F$3)*F$4</f>
        <v>6456079.2773516653</v>
      </c>
      <c r="G289" s="55">
        <f>((Produção!G287*PreçoLivre!G289*(1-Plan1!$B$11)+G$1*Plan1!$E$16)-G$2-G$3)*G$4</f>
        <v>6123769.5210872721</v>
      </c>
      <c r="H289" s="55">
        <f>((Produção!H287*PreçoLivre!H289*(1-Plan1!$B$11)+H$1*Plan1!$E$16)-H$2-H$3)*H$4</f>
        <v>5217065.2486050604</v>
      </c>
      <c r="I289" s="55">
        <f>((Produção!I287*PreçoLivre!I289*(1-Plan1!$B$11)+I$1*Plan1!$E$16)-I$2-I$3)*I$4</f>
        <v>4641589.3656404968</v>
      </c>
      <c r="J289" s="55">
        <f>((Produção!J287*PreçoLivre!J289*(1-Plan1!$B$11)+J$1*Plan1!$E$16)-J$2-J$3)*J$4</f>
        <v>4407531.5900082076</v>
      </c>
      <c r="K289" s="55">
        <f>((Produção!K287*PreçoLivre!K289*(1-Plan1!$B$11)+K$1*Plan1!$E$16)-K$2-K$3)*K$4</f>
        <v>3951959.6653601215</v>
      </c>
      <c r="L289" s="55">
        <f>((Produção!L287*PreçoLivre!L289*(1-Plan1!$B$11)+L$1*Plan1!$E$16)-L$2-L$3)*L$4</f>
        <v>3327719.7545068143</v>
      </c>
      <c r="M289" s="55">
        <f>((Produção!M287*PreçoLivre!M289*(1-Plan1!$B$11)+M$1*Plan1!$E$16)-M$2-M$3)*M$4</f>
        <v>2824659.6911930093</v>
      </c>
      <c r="N289" s="55">
        <f>((Produção!N287*PreçoLivre!N289*(1-Plan1!$B$11)+N$1*Plan1!$E$16)-N$2-N$3)*N$4</f>
        <v>2387193.4380476065</v>
      </c>
      <c r="O289" s="55">
        <f>((Produção!O287*PreçoLivre!O289*(1-Plan1!$B$11)+O$1*Plan1!$E$16)-O$2-O$3)*O$4</f>
        <v>1741564.5380708172</v>
      </c>
      <c r="P289" s="55">
        <f>((Produção!P287*PreçoLivre!P289*(1-Plan1!$B$11)+P$1*Plan1!$E$16)-P$2-P$3)*P$4</f>
        <v>1712389.0293004527</v>
      </c>
      <c r="Q289" s="55">
        <f>((Produção!Q287*PreçoLivre!Q289*(1-Plan1!$B$11)+Q$1*Plan1!$E$16)-Q$2-Q$3)*Q$4</f>
        <v>1568326.6830848251</v>
      </c>
      <c r="R289" s="55">
        <f>((Produção!R287*PreçoLivre!R289*(1-Plan1!$B$11)+R$1*Plan1!$E$16)-R$2-R$3)*R$4</f>
        <v>1540293.3492094695</v>
      </c>
      <c r="S289" s="55">
        <f>((Produção!S287*PreçoLivre!S289*(1-Plan1!$B$11)+S$1*Plan1!$E$16)-S$2-S$3)*S$4</f>
        <v>1421320.7944024082</v>
      </c>
      <c r="T289" s="55">
        <f>((Produção!T287*PreçoLivre!T289*(1-Plan1!$B$11)+T$1*Plan1!$E$16)-T$2-T$3)*T$4</f>
        <v>1232763.2277455321</v>
      </c>
      <c r="U289" s="55">
        <f>((Produção!U287*PreçoLivre!U289*(1-Plan1!$B$11)+U$1*Plan1!$E$16)-U$2-U$3)*U$4</f>
        <v>1081145.1866544546</v>
      </c>
      <c r="V289" s="55">
        <f>((Produção!V287*PreçoLivre!V289*(1-Plan1!$B$11)+V$1*Plan1!$E$16)-V$2-V$3)*V$4</f>
        <v>981506.92636358773</v>
      </c>
      <c r="W289" s="55"/>
    </row>
    <row r="290" spans="1:23" x14ac:dyDescent="0.25">
      <c r="A290" s="55">
        <f t="shared" si="4"/>
        <v>73169417.073342532</v>
      </c>
      <c r="B290" s="56">
        <v>285</v>
      </c>
      <c r="C290" s="55">
        <f>((Produção!C288*PreçoLivre!C290*(1-Plan1!$B$11)+C$1*Plan1!$E$16)-C$2-C$3)*C$4</f>
        <v>9051875.4547111541</v>
      </c>
      <c r="D290" s="55">
        <f>((Produção!D288*PreçoLivre!D290*(1-Plan1!$B$11)+D$1*Plan1!$E$16)-D$2-D$3)*D$4</f>
        <v>7716921.9350590743</v>
      </c>
      <c r="E290" s="55">
        <f>((Produção!E288*PreçoLivre!E290*(1-Plan1!$B$11)+E$1*Plan1!$E$16)-E$2-E$3)*E$4</f>
        <v>6689974.1397893988</v>
      </c>
      <c r="F290" s="55">
        <f>((Produção!F288*PreçoLivre!F290*(1-Plan1!$B$11)+F$1*Plan1!$E$16)-F$2-F$3)*F$4</f>
        <v>6231382.7849058621</v>
      </c>
      <c r="G290" s="55">
        <f>((Produção!G288*PreçoLivre!G290*(1-Plan1!$B$11)+G$1*Plan1!$E$16)-G$2-G$3)*G$4</f>
        <v>5272053.1069082646</v>
      </c>
      <c r="H290" s="55">
        <f>((Produção!H288*PreçoLivre!H290*(1-Plan1!$B$11)+H$1*Plan1!$E$16)-H$2-H$3)*H$4</f>
        <v>4628789.0794354165</v>
      </c>
      <c r="I290" s="55">
        <f>((Produção!I288*PreçoLivre!I290*(1-Plan1!$B$11)+I$1*Plan1!$E$16)-I$2-I$3)*I$4</f>
        <v>4544660.7622250449</v>
      </c>
      <c r="J290" s="55">
        <f>((Produção!J288*PreçoLivre!J290*(1-Plan1!$B$11)+J$1*Plan1!$E$16)-J$2-J$3)*J$4</f>
        <v>3912171.2766391998</v>
      </c>
      <c r="K290" s="55">
        <f>((Produção!K288*PreçoLivre!K290*(1-Plan1!$B$11)+K$1*Plan1!$E$16)-K$2-K$3)*K$4</f>
        <v>3179996.3892147965</v>
      </c>
      <c r="L290" s="55">
        <f>((Produção!L288*PreçoLivre!L290*(1-Plan1!$B$11)+L$1*Plan1!$E$16)-L$2-L$3)*L$4</f>
        <v>3012815.5494387676</v>
      </c>
      <c r="M290" s="55">
        <f>((Produção!M288*PreçoLivre!M290*(1-Plan1!$B$11)+M$1*Plan1!$E$16)-M$2-M$3)*M$4</f>
        <v>2645351.6791726621</v>
      </c>
      <c r="N290" s="55">
        <f>((Produção!N288*PreçoLivre!N290*(1-Plan1!$B$11)+N$1*Plan1!$E$16)-N$2-N$3)*N$4</f>
        <v>2473158.2976736608</v>
      </c>
      <c r="O290" s="55">
        <f>((Produção!O288*PreçoLivre!O290*(1-Plan1!$B$11)+O$1*Plan1!$E$16)-O$2-O$3)*O$4</f>
        <v>2189722.86844292</v>
      </c>
      <c r="P290" s="55">
        <f>((Produção!P288*PreçoLivre!P290*(1-Plan1!$B$11)+P$1*Plan1!$E$16)-P$2-P$3)*P$4</f>
        <v>2063216.4558298895</v>
      </c>
      <c r="Q290" s="55">
        <f>((Produção!Q288*PreçoLivre!Q290*(1-Plan1!$B$11)+Q$1*Plan1!$E$16)-Q$2-Q$3)*Q$4</f>
        <v>1905675.4624535744</v>
      </c>
      <c r="R290" s="55">
        <f>((Produção!R288*PreçoLivre!R290*(1-Plan1!$B$11)+R$1*Plan1!$E$16)-R$2-R$3)*R$4</f>
        <v>1748158.5075875814</v>
      </c>
      <c r="S290" s="55">
        <f>((Produção!S288*PreçoLivre!S290*(1-Plan1!$B$11)+S$1*Plan1!$E$16)-S$2-S$3)*S$4</f>
        <v>1686642.4742575488</v>
      </c>
      <c r="T290" s="55">
        <f>((Produção!T288*PreçoLivre!T290*(1-Plan1!$B$11)+T$1*Plan1!$E$16)-T$2-T$3)*T$4</f>
        <v>1485531.0056624624</v>
      </c>
      <c r="U290" s="55">
        <f>((Produção!U288*PreçoLivre!U290*(1-Plan1!$B$11)+U$1*Plan1!$E$16)-U$2-U$3)*U$4</f>
        <v>1389578.6303818116</v>
      </c>
      <c r="V290" s="55">
        <f>((Produção!V288*PreçoLivre!V290*(1-Plan1!$B$11)+V$1*Plan1!$E$16)-V$2-V$3)*V$4</f>
        <v>1341741.2135534519</v>
      </c>
      <c r="W290" s="55"/>
    </row>
    <row r="291" spans="1:23" x14ac:dyDescent="0.25">
      <c r="A291" s="55">
        <f t="shared" si="4"/>
        <v>63140218.46535898</v>
      </c>
      <c r="B291" s="56">
        <v>286</v>
      </c>
      <c r="C291" s="55">
        <f>((Produção!C289*PreçoLivre!C291*(1-Plan1!$B$11)+C$1*Plan1!$E$16)-C$2-C$3)*C$4</f>
        <v>8510093.1070662923</v>
      </c>
      <c r="D291" s="55">
        <f>((Produção!D289*PreçoLivre!D291*(1-Plan1!$B$11)+D$1*Plan1!$E$16)-D$2-D$3)*D$4</f>
        <v>7351669.7582712956</v>
      </c>
      <c r="E291" s="55">
        <f>((Produção!E289*PreçoLivre!E291*(1-Plan1!$B$11)+E$1*Plan1!$E$16)-E$2-E$3)*E$4</f>
        <v>6570891.1329142265</v>
      </c>
      <c r="F291" s="55">
        <f>((Produção!F289*PreçoLivre!F291*(1-Plan1!$B$11)+F$1*Plan1!$E$16)-F$2-F$3)*F$4</f>
        <v>5407638.5141830081</v>
      </c>
      <c r="G291" s="55">
        <f>((Produção!G289*PreçoLivre!G291*(1-Plan1!$B$11)+G$1*Plan1!$E$16)-G$2-G$3)*G$4</f>
        <v>4353652.3021288067</v>
      </c>
      <c r="H291" s="55">
        <f>((Produção!H289*PreçoLivre!H291*(1-Plan1!$B$11)+H$1*Plan1!$E$16)-H$2-H$3)*H$4</f>
        <v>4068603.6722706277</v>
      </c>
      <c r="I291" s="55">
        <f>((Produção!I289*PreçoLivre!I291*(1-Plan1!$B$11)+I$1*Plan1!$E$16)-I$2-I$3)*I$4</f>
        <v>3700965.3469286514</v>
      </c>
      <c r="J291" s="55">
        <f>((Produção!J289*PreçoLivre!J291*(1-Plan1!$B$11)+J$1*Plan1!$E$16)-J$2-J$3)*J$4</f>
        <v>3046226.5818617311</v>
      </c>
      <c r="K291" s="55">
        <f>((Produção!K289*PreçoLivre!K291*(1-Plan1!$B$11)+K$1*Plan1!$E$16)-K$2-K$3)*K$4</f>
        <v>2662158.6963705481</v>
      </c>
      <c r="L291" s="55">
        <f>((Produção!L289*PreçoLivre!L291*(1-Plan1!$B$11)+L$1*Plan1!$E$16)-L$2-L$3)*L$4</f>
        <v>2435968.0684672366</v>
      </c>
      <c r="M291" s="55">
        <f>((Produção!M289*PreçoLivre!M291*(1-Plan1!$B$11)+M$1*Plan1!$E$16)-M$2-M$3)*M$4</f>
        <v>2220317.4491723506</v>
      </c>
      <c r="N291" s="55">
        <f>((Produção!N289*PreçoLivre!N291*(1-Plan1!$B$11)+N$1*Plan1!$E$16)-N$2-N$3)*N$4</f>
        <v>2055260.9303525889</v>
      </c>
      <c r="O291" s="55">
        <f>((Produção!O289*PreçoLivre!O291*(1-Plan1!$B$11)+O$1*Plan1!$E$16)-O$2-O$3)*O$4</f>
        <v>1867033.0661380119</v>
      </c>
      <c r="P291" s="55">
        <f>((Produção!P289*PreçoLivre!P291*(1-Plan1!$B$11)+P$1*Plan1!$E$16)-P$2-P$3)*P$4</f>
        <v>1746953.8454306768</v>
      </c>
      <c r="Q291" s="55">
        <f>((Produção!Q289*PreçoLivre!Q291*(1-Plan1!$B$11)+Q$1*Plan1!$E$16)-Q$2-Q$3)*Q$4</f>
        <v>1657775.9669853034</v>
      </c>
      <c r="R291" s="55">
        <f>((Produção!R289*PreçoLivre!R291*(1-Plan1!$B$11)+R$1*Plan1!$E$16)-R$2-R$3)*R$4</f>
        <v>1307590.4952663681</v>
      </c>
      <c r="S291" s="55">
        <f>((Produção!S289*PreçoLivre!S291*(1-Plan1!$B$11)+S$1*Plan1!$E$16)-S$2-S$3)*S$4</f>
        <v>1139985.0981340017</v>
      </c>
      <c r="T291" s="55">
        <f>((Produção!T289*PreçoLivre!T291*(1-Plan1!$B$11)+T$1*Plan1!$E$16)-T$2-T$3)*T$4</f>
        <v>1079927.3884546023</v>
      </c>
      <c r="U291" s="55">
        <f>((Produção!U289*PreçoLivre!U291*(1-Plan1!$B$11)+U$1*Plan1!$E$16)-U$2-U$3)*U$4</f>
        <v>1059377.7344148059</v>
      </c>
      <c r="V291" s="55">
        <f>((Produção!V289*PreçoLivre!V291*(1-Plan1!$B$11)+V$1*Plan1!$E$16)-V$2-V$3)*V$4</f>
        <v>898129.31054783601</v>
      </c>
      <c r="W291" s="55"/>
    </row>
    <row r="292" spans="1:23" x14ac:dyDescent="0.25">
      <c r="A292" s="55">
        <f t="shared" si="4"/>
        <v>83051472.679067343</v>
      </c>
      <c r="B292" s="56">
        <v>287</v>
      </c>
      <c r="C292" s="55">
        <f>((Produção!C290*PreçoLivre!C292*(1-Plan1!$B$11)+C$1*Plan1!$E$16)-C$2-C$3)*C$4</f>
        <v>8243930.8577034809</v>
      </c>
      <c r="D292" s="55">
        <f>((Produção!D290*PreçoLivre!D292*(1-Plan1!$B$11)+D$1*Plan1!$E$16)-D$2-D$3)*D$4</f>
        <v>7812828.984097003</v>
      </c>
      <c r="E292" s="55">
        <f>((Produção!E290*PreçoLivre!E292*(1-Plan1!$B$11)+E$1*Plan1!$E$16)-E$2-E$3)*E$4</f>
        <v>7599126.8447683807</v>
      </c>
      <c r="F292" s="55">
        <f>((Produção!F290*PreçoLivre!F292*(1-Plan1!$B$11)+F$1*Plan1!$E$16)-F$2-F$3)*F$4</f>
        <v>6862996.0332584195</v>
      </c>
      <c r="G292" s="55">
        <f>((Produção!G290*PreçoLivre!G292*(1-Plan1!$B$11)+G$1*Plan1!$E$16)-G$2-G$3)*G$4</f>
        <v>6397729.3261474874</v>
      </c>
      <c r="H292" s="55">
        <f>((Produção!H290*PreçoLivre!H292*(1-Plan1!$B$11)+H$1*Plan1!$E$16)-H$2-H$3)*H$4</f>
        <v>6318201.8443048866</v>
      </c>
      <c r="I292" s="55">
        <f>((Produção!I290*PreçoLivre!I292*(1-Plan1!$B$11)+I$1*Plan1!$E$16)-I$2-I$3)*I$4</f>
        <v>5554742.3301778995</v>
      </c>
      <c r="J292" s="55">
        <f>((Produção!J290*PreçoLivre!J292*(1-Plan1!$B$11)+J$1*Plan1!$E$16)-J$2-J$3)*J$4</f>
        <v>5240842.4533920232</v>
      </c>
      <c r="K292" s="55">
        <f>((Produção!K290*PreçoLivre!K292*(1-Plan1!$B$11)+K$1*Plan1!$E$16)-K$2-K$3)*K$4</f>
        <v>4480604.5272448016</v>
      </c>
      <c r="L292" s="55">
        <f>((Produção!L290*PreçoLivre!L292*(1-Plan1!$B$11)+L$1*Plan1!$E$16)-L$2-L$3)*L$4</f>
        <v>3873242.647810529</v>
      </c>
      <c r="M292" s="55">
        <f>((Produção!M290*PreçoLivre!M292*(1-Plan1!$B$11)+M$1*Plan1!$E$16)-M$2-M$3)*M$4</f>
        <v>3201056.9365245989</v>
      </c>
      <c r="N292" s="55">
        <f>((Produção!N290*PreçoLivre!N292*(1-Plan1!$B$11)+N$1*Plan1!$E$16)-N$2-N$3)*N$4</f>
        <v>2714194.948923361</v>
      </c>
      <c r="O292" s="55">
        <f>((Produção!O290*PreçoLivre!O292*(1-Plan1!$B$11)+O$1*Plan1!$E$16)-O$2-O$3)*O$4</f>
        <v>2649127.9268488847</v>
      </c>
      <c r="P292" s="55">
        <f>((Produção!P290*PreçoLivre!P292*(1-Plan1!$B$11)+P$1*Plan1!$E$16)-P$2-P$3)*P$4</f>
        <v>2384934.4056354845</v>
      </c>
      <c r="Q292" s="55">
        <f>((Produção!Q290*PreçoLivre!Q292*(1-Plan1!$B$11)+Q$1*Plan1!$E$16)-Q$2-Q$3)*Q$4</f>
        <v>2063833.3035405006</v>
      </c>
      <c r="R292" s="55">
        <f>((Produção!R290*PreçoLivre!R292*(1-Plan1!$B$11)+R$1*Plan1!$E$16)-R$2-R$3)*R$4</f>
        <v>1916601.1619153733</v>
      </c>
      <c r="S292" s="55">
        <f>((Produção!S290*PreçoLivre!S292*(1-Plan1!$B$11)+S$1*Plan1!$E$16)-S$2-S$3)*S$4</f>
        <v>1625881.25289125</v>
      </c>
      <c r="T292" s="55">
        <f>((Produção!T290*PreçoLivre!T292*(1-Plan1!$B$11)+T$1*Plan1!$E$16)-T$2-T$3)*T$4</f>
        <v>1450871.201570543</v>
      </c>
      <c r="U292" s="55">
        <f>((Produção!U290*PreçoLivre!U292*(1-Plan1!$B$11)+U$1*Plan1!$E$16)-U$2-U$3)*U$4</f>
        <v>1355177.6179477386</v>
      </c>
      <c r="V292" s="55">
        <f>((Produção!V290*PreçoLivre!V292*(1-Plan1!$B$11)+V$1*Plan1!$E$16)-V$2-V$3)*V$4</f>
        <v>1305548.0743647111</v>
      </c>
      <c r="W292" s="55"/>
    </row>
    <row r="293" spans="1:23" x14ac:dyDescent="0.25">
      <c r="A293" s="55">
        <f t="shared" si="4"/>
        <v>106954973.80640674</v>
      </c>
      <c r="B293" s="56">
        <v>288</v>
      </c>
      <c r="C293" s="55">
        <f>((Produção!C291*PreçoLivre!C293*(1-Plan1!$B$11)+C$1*Plan1!$E$16)-C$2-C$3)*C$4</f>
        <v>9738934.6237208731</v>
      </c>
      <c r="D293" s="55">
        <f>((Produção!D291*PreçoLivre!D293*(1-Plan1!$B$11)+D$1*Plan1!$E$16)-D$2-D$3)*D$4</f>
        <v>9889615.1535238475</v>
      </c>
      <c r="E293" s="55">
        <f>((Produção!E291*PreçoLivre!E293*(1-Plan1!$B$11)+E$1*Plan1!$E$16)-E$2-E$3)*E$4</f>
        <v>9505269.7027689833</v>
      </c>
      <c r="F293" s="55">
        <f>((Produção!F291*PreçoLivre!F293*(1-Plan1!$B$11)+F$1*Plan1!$E$16)-F$2-F$3)*F$4</f>
        <v>8986948.018194342</v>
      </c>
      <c r="G293" s="55">
        <f>((Produção!G291*PreçoLivre!G293*(1-Plan1!$B$11)+G$1*Plan1!$E$16)-G$2-G$3)*G$4</f>
        <v>7948416.5986139625</v>
      </c>
      <c r="H293" s="55">
        <f>((Produção!H291*PreçoLivre!H293*(1-Plan1!$B$11)+H$1*Plan1!$E$16)-H$2-H$3)*H$4</f>
        <v>7286286.9667998971</v>
      </c>
      <c r="I293" s="55">
        <f>((Produção!I291*PreçoLivre!I293*(1-Plan1!$B$11)+I$1*Plan1!$E$16)-I$2-I$3)*I$4</f>
        <v>6929534.5179626942</v>
      </c>
      <c r="J293" s="55">
        <f>((Produção!J291*PreçoLivre!J293*(1-Plan1!$B$11)+J$1*Plan1!$E$16)-J$2-J$3)*J$4</f>
        <v>5872173.7460351354</v>
      </c>
      <c r="K293" s="55">
        <f>((Produção!K291*PreçoLivre!K293*(1-Plan1!$B$11)+K$1*Plan1!$E$16)-K$2-K$3)*K$4</f>
        <v>5329636.5833234293</v>
      </c>
      <c r="L293" s="55">
        <f>((Produção!L291*PreçoLivre!L293*(1-Plan1!$B$11)+L$1*Plan1!$E$16)-L$2-L$3)*L$4</f>
        <v>4650032.2638512831</v>
      </c>
      <c r="M293" s="55">
        <f>((Produção!M291*PreçoLivre!M293*(1-Plan1!$B$11)+M$1*Plan1!$E$16)-M$2-M$3)*M$4</f>
        <v>4019057.2812292911</v>
      </c>
      <c r="N293" s="55">
        <f>((Produção!N291*PreçoLivre!N293*(1-Plan1!$B$11)+N$1*Plan1!$E$16)-N$2-N$3)*N$4</f>
        <v>3811402.8192145689</v>
      </c>
      <c r="O293" s="55">
        <f>((Produção!O291*PreçoLivre!O293*(1-Plan1!$B$11)+O$1*Plan1!$E$16)-O$2-O$3)*O$4</f>
        <v>3981770.1378476005</v>
      </c>
      <c r="P293" s="55">
        <f>((Produção!P291*PreçoLivre!P293*(1-Plan1!$B$11)+P$1*Plan1!$E$16)-P$2-P$3)*P$4</f>
        <v>3503914.5586731671</v>
      </c>
      <c r="Q293" s="55">
        <f>((Produção!Q291*PreçoLivre!Q293*(1-Plan1!$B$11)+Q$1*Plan1!$E$16)-Q$2-Q$3)*Q$4</f>
        <v>3287995.9121262049</v>
      </c>
      <c r="R293" s="55">
        <f>((Produção!R291*PreçoLivre!R293*(1-Plan1!$B$11)+R$1*Plan1!$E$16)-R$2-R$3)*R$4</f>
        <v>3049308.7713432885</v>
      </c>
      <c r="S293" s="55">
        <f>((Produção!S291*PreçoLivre!S293*(1-Plan1!$B$11)+S$1*Plan1!$E$16)-S$2-S$3)*S$4</f>
        <v>2576595.8655466819</v>
      </c>
      <c r="T293" s="55">
        <f>((Produção!T291*PreçoLivre!T293*(1-Plan1!$B$11)+T$1*Plan1!$E$16)-T$2-T$3)*T$4</f>
        <v>2371797.229210224</v>
      </c>
      <c r="U293" s="55">
        <f>((Produção!U291*PreçoLivre!U293*(1-Plan1!$B$11)+U$1*Plan1!$E$16)-U$2-U$3)*U$4</f>
        <v>2252077.2570927353</v>
      </c>
      <c r="V293" s="55">
        <f>((Produção!V291*PreçoLivre!V293*(1-Plan1!$B$11)+V$1*Plan1!$E$16)-V$2-V$3)*V$4</f>
        <v>1964205.7993285232</v>
      </c>
      <c r="W293" s="55"/>
    </row>
    <row r="294" spans="1:23" x14ac:dyDescent="0.25">
      <c r="A294" s="55">
        <f t="shared" si="4"/>
        <v>77676127.732366994</v>
      </c>
      <c r="B294" s="56">
        <v>289</v>
      </c>
      <c r="C294" s="55">
        <f>((Produção!C292*PreçoLivre!C294*(1-Plan1!$B$11)+C$1*Plan1!$E$16)-C$2-C$3)*C$4</f>
        <v>8448254.7693390232</v>
      </c>
      <c r="D294" s="55">
        <f>((Produção!D292*PreçoLivre!D294*(1-Plan1!$B$11)+D$1*Plan1!$E$16)-D$2-D$3)*D$4</f>
        <v>7777629.6936979881</v>
      </c>
      <c r="E294" s="55">
        <f>((Produção!E292*PreçoLivre!E294*(1-Plan1!$B$11)+E$1*Plan1!$E$16)-E$2-E$3)*E$4</f>
        <v>7662378.3106961409</v>
      </c>
      <c r="F294" s="55">
        <f>((Produção!F292*PreçoLivre!F294*(1-Plan1!$B$11)+F$1*Plan1!$E$16)-F$2-F$3)*F$4</f>
        <v>6795125.8828540491</v>
      </c>
      <c r="G294" s="55">
        <f>((Produção!G292*PreçoLivre!G294*(1-Plan1!$B$11)+G$1*Plan1!$E$16)-G$2-G$3)*G$4</f>
        <v>5957889.5859727738</v>
      </c>
      <c r="H294" s="55">
        <f>((Produção!H292*PreçoLivre!H294*(1-Plan1!$B$11)+H$1*Plan1!$E$16)-H$2-H$3)*H$4</f>
        <v>5255666.9113238519</v>
      </c>
      <c r="I294" s="55">
        <f>((Produção!I292*PreçoLivre!I294*(1-Plan1!$B$11)+I$1*Plan1!$E$16)-I$2-I$3)*I$4</f>
        <v>4765592.6614122931</v>
      </c>
      <c r="J294" s="55">
        <f>((Produção!J292*PreçoLivre!J294*(1-Plan1!$B$11)+J$1*Plan1!$E$16)-J$2-J$3)*J$4</f>
        <v>4344062.1892246697</v>
      </c>
      <c r="K294" s="55">
        <f>((Produção!K292*PreçoLivre!K294*(1-Plan1!$B$11)+K$1*Plan1!$E$16)-K$2-K$3)*K$4</f>
        <v>3965579.4819621593</v>
      </c>
      <c r="L294" s="55">
        <f>((Produção!L292*PreçoLivre!L294*(1-Plan1!$B$11)+L$1*Plan1!$E$16)-L$2-L$3)*L$4</f>
        <v>3388056.0059717861</v>
      </c>
      <c r="M294" s="55">
        <f>((Produção!M292*PreçoLivre!M294*(1-Plan1!$B$11)+M$1*Plan1!$E$16)-M$2-M$3)*M$4</f>
        <v>3052739.191186849</v>
      </c>
      <c r="N294" s="55">
        <f>((Produção!N292*PreçoLivre!N294*(1-Plan1!$B$11)+N$1*Plan1!$E$16)-N$2-N$3)*N$4</f>
        <v>2840629.4178267461</v>
      </c>
      <c r="O294" s="55">
        <f>((Produção!O292*PreçoLivre!O294*(1-Plan1!$B$11)+O$1*Plan1!$E$16)-O$2-O$3)*O$4</f>
        <v>2246034.3296144265</v>
      </c>
      <c r="P294" s="55">
        <f>((Produção!P292*PreçoLivre!P294*(1-Plan1!$B$11)+P$1*Plan1!$E$16)-P$2-P$3)*P$4</f>
        <v>2123743.8981078039</v>
      </c>
      <c r="Q294" s="55">
        <f>((Produção!Q292*PreçoLivre!Q294*(1-Plan1!$B$11)+Q$1*Plan1!$E$16)-Q$2-Q$3)*Q$4</f>
        <v>1941230.2776482541</v>
      </c>
      <c r="R294" s="55">
        <f>((Produção!R292*PreçoLivre!R294*(1-Plan1!$B$11)+R$1*Plan1!$E$16)-R$2-R$3)*R$4</f>
        <v>1666242.0061264823</v>
      </c>
      <c r="S294" s="55">
        <f>((Produção!S292*PreçoLivre!S294*(1-Plan1!$B$11)+S$1*Plan1!$E$16)-S$2-S$3)*S$4</f>
        <v>1515345.4278355881</v>
      </c>
      <c r="T294" s="55">
        <f>((Produção!T292*PreçoLivre!T294*(1-Plan1!$B$11)+T$1*Plan1!$E$16)-T$2-T$3)*T$4</f>
        <v>1437714.3567100063</v>
      </c>
      <c r="U294" s="55">
        <f>((Produção!U292*PreçoLivre!U294*(1-Plan1!$B$11)+U$1*Plan1!$E$16)-U$2-U$3)*U$4</f>
        <v>1363716.2464971077</v>
      </c>
      <c r="V294" s="55">
        <f>((Produção!V292*PreçoLivre!V294*(1-Plan1!$B$11)+V$1*Plan1!$E$16)-V$2-V$3)*V$4</f>
        <v>1128497.0883590202</v>
      </c>
      <c r="W294" s="55"/>
    </row>
    <row r="295" spans="1:23" x14ac:dyDescent="0.25">
      <c r="A295" s="55">
        <f t="shared" si="4"/>
        <v>80594893.61545825</v>
      </c>
      <c r="B295" s="56">
        <v>290</v>
      </c>
      <c r="C295" s="55">
        <f>((Produção!C293*PreçoLivre!C295*(1-Plan1!$B$11)+C$1*Plan1!$E$16)-C$2-C$3)*C$4</f>
        <v>8424568.3989323359</v>
      </c>
      <c r="D295" s="55">
        <f>((Produção!D293*PreçoLivre!D295*(1-Plan1!$B$11)+D$1*Plan1!$E$16)-D$2-D$3)*D$4</f>
        <v>7925478.1572730197</v>
      </c>
      <c r="E295" s="55">
        <f>((Produção!E293*PreçoLivre!E295*(1-Plan1!$B$11)+E$1*Plan1!$E$16)-E$2-E$3)*E$4</f>
        <v>6758312.6476177741</v>
      </c>
      <c r="F295" s="55">
        <f>((Produção!F293*PreçoLivre!F295*(1-Plan1!$B$11)+F$1*Plan1!$E$16)-F$2-F$3)*F$4</f>
        <v>7194879.2452955432</v>
      </c>
      <c r="G295" s="55">
        <f>((Produção!G293*PreçoLivre!G295*(1-Plan1!$B$11)+G$1*Plan1!$E$16)-G$2-G$3)*G$4</f>
        <v>6509024.309310643</v>
      </c>
      <c r="H295" s="55">
        <f>((Produção!H293*PreçoLivre!H295*(1-Plan1!$B$11)+H$1*Plan1!$E$16)-H$2-H$3)*H$4</f>
        <v>5437378.746747762</v>
      </c>
      <c r="I295" s="55">
        <f>((Produção!I293*PreçoLivre!I295*(1-Plan1!$B$11)+I$1*Plan1!$E$16)-I$2-I$3)*I$4</f>
        <v>5248515.6752590574</v>
      </c>
      <c r="J295" s="55">
        <f>((Produção!J293*PreçoLivre!J295*(1-Plan1!$B$11)+J$1*Plan1!$E$16)-J$2-J$3)*J$4</f>
        <v>4554642.6839640616</v>
      </c>
      <c r="K295" s="55">
        <f>((Produção!K293*PreçoLivre!K295*(1-Plan1!$B$11)+K$1*Plan1!$E$16)-K$2-K$3)*K$4</f>
        <v>3888317.2845147713</v>
      </c>
      <c r="L295" s="55">
        <f>((Produção!L293*PreçoLivre!L295*(1-Plan1!$B$11)+L$1*Plan1!$E$16)-L$2-L$3)*L$4</f>
        <v>3412620.3064088644</v>
      </c>
      <c r="M295" s="55">
        <f>((Produção!M293*PreçoLivre!M295*(1-Plan1!$B$11)+M$1*Plan1!$E$16)-M$2-M$3)*M$4</f>
        <v>3208019.8377612708</v>
      </c>
      <c r="N295" s="55">
        <f>((Produção!N293*PreçoLivre!N295*(1-Plan1!$B$11)+N$1*Plan1!$E$16)-N$2-N$3)*N$4</f>
        <v>3026745.7855403656</v>
      </c>
      <c r="O295" s="55">
        <f>((Produção!O293*PreçoLivre!O295*(1-Plan1!$B$11)+O$1*Plan1!$E$16)-O$2-O$3)*O$4</f>
        <v>2972465.0881386693</v>
      </c>
      <c r="P295" s="55">
        <f>((Produção!P293*PreçoLivre!P295*(1-Plan1!$B$11)+P$1*Plan1!$E$16)-P$2-P$3)*P$4</f>
        <v>2418740.2144211051</v>
      </c>
      <c r="Q295" s="55">
        <f>((Produção!Q293*PreçoLivre!Q295*(1-Plan1!$B$11)+Q$1*Plan1!$E$16)-Q$2-Q$3)*Q$4</f>
        <v>2130285.2321017715</v>
      </c>
      <c r="R295" s="55">
        <f>((Produção!R293*PreçoLivre!R295*(1-Plan1!$B$11)+R$1*Plan1!$E$16)-R$2-R$3)*R$4</f>
        <v>1879876.4471291546</v>
      </c>
      <c r="S295" s="55">
        <f>((Produção!S293*PreçoLivre!S295*(1-Plan1!$B$11)+S$1*Plan1!$E$16)-S$2-S$3)*S$4</f>
        <v>1535844.6307193397</v>
      </c>
      <c r="T295" s="55">
        <f>((Produção!T293*PreçoLivre!T295*(1-Plan1!$B$11)+T$1*Plan1!$E$16)-T$2-T$3)*T$4</f>
        <v>1503599.9188119168</v>
      </c>
      <c r="U295" s="55">
        <f>((Produção!U293*PreçoLivre!U295*(1-Plan1!$B$11)+U$1*Plan1!$E$16)-U$2-U$3)*U$4</f>
        <v>1371042.2665143504</v>
      </c>
      <c r="V295" s="55">
        <f>((Produção!V293*PreçoLivre!V295*(1-Plan1!$B$11)+V$1*Plan1!$E$16)-V$2-V$3)*V$4</f>
        <v>1194536.7389964953</v>
      </c>
      <c r="W295" s="55"/>
    </row>
    <row r="296" spans="1:23" x14ac:dyDescent="0.25">
      <c r="A296" s="55">
        <f t="shared" si="4"/>
        <v>76602887.832425922</v>
      </c>
      <c r="B296" s="56">
        <v>291</v>
      </c>
      <c r="C296" s="55">
        <f>((Produção!C294*PreçoLivre!C296*(1-Plan1!$B$11)+C$1*Plan1!$E$16)-C$2-C$3)*C$4</f>
        <v>8267116.5929553732</v>
      </c>
      <c r="D296" s="55">
        <f>((Produção!D294*PreçoLivre!D296*(1-Plan1!$B$11)+D$1*Plan1!$E$16)-D$2-D$3)*D$4</f>
        <v>7563577.1957242591</v>
      </c>
      <c r="E296" s="55">
        <f>((Produção!E294*PreçoLivre!E296*(1-Plan1!$B$11)+E$1*Plan1!$E$16)-E$2-E$3)*E$4</f>
        <v>6595461.5527279126</v>
      </c>
      <c r="F296" s="55">
        <f>((Produção!F294*PreçoLivre!F296*(1-Plan1!$B$11)+F$1*Plan1!$E$16)-F$2-F$3)*F$4</f>
        <v>6268117.9084865376</v>
      </c>
      <c r="G296" s="55">
        <f>((Produção!G294*PreçoLivre!G296*(1-Plan1!$B$11)+G$1*Plan1!$E$16)-G$2-G$3)*G$4</f>
        <v>5323182.0009298017</v>
      </c>
      <c r="H296" s="55">
        <f>((Produção!H294*PreçoLivre!H296*(1-Plan1!$B$11)+H$1*Plan1!$E$16)-H$2-H$3)*H$4</f>
        <v>4749564.3558063852</v>
      </c>
      <c r="I296" s="55">
        <f>((Produção!I294*PreçoLivre!I296*(1-Plan1!$B$11)+I$1*Plan1!$E$16)-I$2-I$3)*I$4</f>
        <v>4098062.7945293537</v>
      </c>
      <c r="J296" s="55">
        <f>((Produção!J294*PreçoLivre!J296*(1-Plan1!$B$11)+J$1*Plan1!$E$16)-J$2-J$3)*J$4</f>
        <v>4024836.051976081</v>
      </c>
      <c r="K296" s="55">
        <f>((Produção!K294*PreçoLivre!K296*(1-Plan1!$B$11)+K$1*Plan1!$E$16)-K$2-K$3)*K$4</f>
        <v>3837696.4272736749</v>
      </c>
      <c r="L296" s="55">
        <f>((Produção!L294*PreçoLivre!L296*(1-Plan1!$B$11)+L$1*Plan1!$E$16)-L$2-L$3)*L$4</f>
        <v>3279357.9865065641</v>
      </c>
      <c r="M296" s="55">
        <f>((Produção!M294*PreçoLivre!M296*(1-Plan1!$B$11)+M$1*Plan1!$E$16)-M$2-M$3)*M$4</f>
        <v>3078820.4935336988</v>
      </c>
      <c r="N296" s="55">
        <f>((Produção!N294*PreçoLivre!N296*(1-Plan1!$B$11)+N$1*Plan1!$E$16)-N$2-N$3)*N$4</f>
        <v>2817717.203216163</v>
      </c>
      <c r="O296" s="55">
        <f>((Produção!O294*PreçoLivre!O296*(1-Plan1!$B$11)+O$1*Plan1!$E$16)-O$2-O$3)*O$4</f>
        <v>2802985.2675137073</v>
      </c>
      <c r="P296" s="55">
        <f>((Produção!P294*PreçoLivre!P296*(1-Plan1!$B$11)+P$1*Plan1!$E$16)-P$2-P$3)*P$4</f>
        <v>2597365.1958045061</v>
      </c>
      <c r="Q296" s="55">
        <f>((Produção!Q294*PreçoLivre!Q296*(1-Plan1!$B$11)+Q$1*Plan1!$E$16)-Q$2-Q$3)*Q$4</f>
        <v>2405775.6046172925</v>
      </c>
      <c r="R296" s="55">
        <f>((Produção!R294*PreçoLivre!R296*(1-Plan1!$B$11)+R$1*Plan1!$E$16)-R$2-R$3)*R$4</f>
        <v>2188633.9906160235</v>
      </c>
      <c r="S296" s="55">
        <f>((Produção!S294*PreçoLivre!S296*(1-Plan1!$B$11)+S$1*Plan1!$E$16)-S$2-S$3)*S$4</f>
        <v>1905531.8313037409</v>
      </c>
      <c r="T296" s="55">
        <f>((Produção!T294*PreçoLivre!T296*(1-Plan1!$B$11)+T$1*Plan1!$E$16)-T$2-T$3)*T$4</f>
        <v>1856601.5968178757</v>
      </c>
      <c r="U296" s="55">
        <f>((Produção!U294*PreçoLivre!U296*(1-Plan1!$B$11)+U$1*Plan1!$E$16)-U$2-U$3)*U$4</f>
        <v>1527644.2589093668</v>
      </c>
      <c r="V296" s="55">
        <f>((Produção!V294*PreçoLivre!V296*(1-Plan1!$B$11)+V$1*Plan1!$E$16)-V$2-V$3)*V$4</f>
        <v>1414839.5231775816</v>
      </c>
      <c r="W296" s="55"/>
    </row>
    <row r="297" spans="1:23" x14ac:dyDescent="0.25">
      <c r="A297" s="55">
        <f t="shared" si="4"/>
        <v>70326707.868245095</v>
      </c>
      <c r="B297" s="56">
        <v>292</v>
      </c>
      <c r="C297" s="55">
        <f>((Produção!C295*PreçoLivre!C297*(1-Plan1!$B$11)+C$1*Plan1!$E$16)-C$2-C$3)*C$4</f>
        <v>8491447.6318298858</v>
      </c>
      <c r="D297" s="55">
        <f>((Produção!D295*PreçoLivre!D297*(1-Plan1!$B$11)+D$1*Plan1!$E$16)-D$2-D$3)*D$4</f>
        <v>7039966.3083502222</v>
      </c>
      <c r="E297" s="55">
        <f>((Produção!E295*PreçoLivre!E297*(1-Plan1!$B$11)+E$1*Plan1!$E$16)-E$2-E$3)*E$4</f>
        <v>6409397.3194286805</v>
      </c>
      <c r="F297" s="55">
        <f>((Produção!F295*PreçoLivre!F297*(1-Plan1!$B$11)+F$1*Plan1!$E$16)-F$2-F$3)*F$4</f>
        <v>5737965.4694832359</v>
      </c>
      <c r="G297" s="55">
        <f>((Produção!G295*PreçoLivre!G297*(1-Plan1!$B$11)+G$1*Plan1!$E$16)-G$2-G$3)*G$4</f>
        <v>5085095.5571027584</v>
      </c>
      <c r="H297" s="55">
        <f>((Produção!H295*PreçoLivre!H297*(1-Plan1!$B$11)+H$1*Plan1!$E$16)-H$2-H$3)*H$4</f>
        <v>4544564.3860848481</v>
      </c>
      <c r="I297" s="55">
        <f>((Produção!I295*PreçoLivre!I297*(1-Plan1!$B$11)+I$1*Plan1!$E$16)-I$2-I$3)*I$4</f>
        <v>4204845.9900520984</v>
      </c>
      <c r="J297" s="55">
        <f>((Produção!J295*PreçoLivre!J297*(1-Plan1!$B$11)+J$1*Plan1!$E$16)-J$2-J$3)*J$4</f>
        <v>3762273.7563577946</v>
      </c>
      <c r="K297" s="55">
        <f>((Produção!K295*PreçoLivre!K297*(1-Plan1!$B$11)+K$1*Plan1!$E$16)-K$2-K$3)*K$4</f>
        <v>3382077.4063304425</v>
      </c>
      <c r="L297" s="55">
        <f>((Produção!L295*PreçoLivre!L297*(1-Plan1!$B$11)+L$1*Plan1!$E$16)-L$2-L$3)*L$4</f>
        <v>2903621.6325855139</v>
      </c>
      <c r="M297" s="55">
        <f>((Produção!M295*PreçoLivre!M297*(1-Plan1!$B$11)+M$1*Plan1!$E$16)-M$2-M$3)*M$4</f>
        <v>2715960.9401797624</v>
      </c>
      <c r="N297" s="55">
        <f>((Produção!N295*PreçoLivre!N297*(1-Plan1!$B$11)+N$1*Plan1!$E$16)-N$2-N$3)*N$4</f>
        <v>2311973.9396236939</v>
      </c>
      <c r="O297" s="55">
        <f>((Produção!O295*PreçoLivre!O297*(1-Plan1!$B$11)+O$1*Plan1!$E$16)-O$2-O$3)*O$4</f>
        <v>2225124.3793377792</v>
      </c>
      <c r="P297" s="55">
        <f>((Produção!P295*PreçoLivre!P297*(1-Plan1!$B$11)+P$1*Plan1!$E$16)-P$2-P$3)*P$4</f>
        <v>2229366.9629052011</v>
      </c>
      <c r="Q297" s="55">
        <f>((Produção!Q295*PreçoLivre!Q297*(1-Plan1!$B$11)+Q$1*Plan1!$E$16)-Q$2-Q$3)*Q$4</f>
        <v>2109169.6970912348</v>
      </c>
      <c r="R297" s="55">
        <f>((Produção!R295*PreçoLivre!R297*(1-Plan1!$B$11)+R$1*Plan1!$E$16)-R$2-R$3)*R$4</f>
        <v>1860772.1610234738</v>
      </c>
      <c r="S297" s="55">
        <f>((Produção!S295*PreçoLivre!S297*(1-Plan1!$B$11)+S$1*Plan1!$E$16)-S$2-S$3)*S$4</f>
        <v>1553451.3346297916</v>
      </c>
      <c r="T297" s="55">
        <f>((Produção!T295*PreçoLivre!T297*(1-Plan1!$B$11)+T$1*Plan1!$E$16)-T$2-T$3)*T$4</f>
        <v>1351793.5344698182</v>
      </c>
      <c r="U297" s="55">
        <f>((Produção!U295*PreçoLivre!U297*(1-Plan1!$B$11)+U$1*Plan1!$E$16)-U$2-U$3)*U$4</f>
        <v>1281408.4467929306</v>
      </c>
      <c r="V297" s="55">
        <f>((Produção!V295*PreçoLivre!V297*(1-Plan1!$B$11)+V$1*Plan1!$E$16)-V$2-V$3)*V$4</f>
        <v>1126431.0145859243</v>
      </c>
      <c r="W297" s="55"/>
    </row>
    <row r="298" spans="1:23" x14ac:dyDescent="0.25">
      <c r="A298" s="55">
        <f t="shared" si="4"/>
        <v>73399202.015598238</v>
      </c>
      <c r="B298" s="56">
        <v>293</v>
      </c>
      <c r="C298" s="55">
        <f>((Produção!C296*PreçoLivre!C298*(1-Plan1!$B$11)+C$1*Plan1!$E$16)-C$2-C$3)*C$4</f>
        <v>8039715.8370969929</v>
      </c>
      <c r="D298" s="55">
        <f>((Produção!D296*PreçoLivre!D298*(1-Plan1!$B$11)+D$1*Plan1!$E$16)-D$2-D$3)*D$4</f>
        <v>6959668.4695283053</v>
      </c>
      <c r="E298" s="55">
        <f>((Produção!E296*PreçoLivre!E298*(1-Plan1!$B$11)+E$1*Plan1!$E$16)-E$2-E$3)*E$4</f>
        <v>5862514.6800445141</v>
      </c>
      <c r="F298" s="55">
        <f>((Produção!F296*PreçoLivre!F298*(1-Plan1!$B$11)+F$1*Plan1!$E$16)-F$2-F$3)*F$4</f>
        <v>5415222.9362376938</v>
      </c>
      <c r="G298" s="55">
        <f>((Produção!G296*PreçoLivre!G298*(1-Plan1!$B$11)+G$1*Plan1!$E$16)-G$2-G$3)*G$4</f>
        <v>5273526.2073188722</v>
      </c>
      <c r="H298" s="55">
        <f>((Produção!H296*PreçoLivre!H298*(1-Plan1!$B$11)+H$1*Plan1!$E$16)-H$2-H$3)*H$4</f>
        <v>4698642.1710925186</v>
      </c>
      <c r="I298" s="55">
        <f>((Produção!I296*PreçoLivre!I298*(1-Plan1!$B$11)+I$1*Plan1!$E$16)-I$2-I$3)*I$4</f>
        <v>4500976.0917972941</v>
      </c>
      <c r="J298" s="55">
        <f>((Produção!J296*PreçoLivre!J298*(1-Plan1!$B$11)+J$1*Plan1!$E$16)-J$2-J$3)*J$4</f>
        <v>3820237.1395689063</v>
      </c>
      <c r="K298" s="55">
        <f>((Produção!K296*PreçoLivre!K298*(1-Plan1!$B$11)+K$1*Plan1!$E$16)-K$2-K$3)*K$4</f>
        <v>3357911.3144037514</v>
      </c>
      <c r="L298" s="55">
        <f>((Produção!L296*PreçoLivre!L298*(1-Plan1!$B$11)+L$1*Plan1!$E$16)-L$2-L$3)*L$4</f>
        <v>3321992.9083147938</v>
      </c>
      <c r="M298" s="55">
        <f>((Produção!M296*PreçoLivre!M298*(1-Plan1!$B$11)+M$1*Plan1!$E$16)-M$2-M$3)*M$4</f>
        <v>2974905.2580930246</v>
      </c>
      <c r="N298" s="55">
        <f>((Produção!N296*PreçoLivre!N298*(1-Plan1!$B$11)+N$1*Plan1!$E$16)-N$2-N$3)*N$4</f>
        <v>2747683.3049297142</v>
      </c>
      <c r="O298" s="55">
        <f>((Produção!O296*PreçoLivre!O298*(1-Plan1!$B$11)+O$1*Plan1!$E$16)-O$2-O$3)*O$4</f>
        <v>2658169.2292466164</v>
      </c>
      <c r="P298" s="55">
        <f>((Produção!P296*PreçoLivre!P298*(1-Plan1!$B$11)+P$1*Plan1!$E$16)-P$2-P$3)*P$4</f>
        <v>2443142.5176043329</v>
      </c>
      <c r="Q298" s="55">
        <f>((Produção!Q296*PreçoLivre!Q298*(1-Plan1!$B$11)+Q$1*Plan1!$E$16)-Q$2-Q$3)*Q$4</f>
        <v>2364053.6482926258</v>
      </c>
      <c r="R298" s="55">
        <f>((Produção!R296*PreçoLivre!R298*(1-Plan1!$B$11)+R$1*Plan1!$E$16)-R$2-R$3)*R$4</f>
        <v>2303352.6059615538</v>
      </c>
      <c r="S298" s="55">
        <f>((Produção!S296*PreçoLivre!S298*(1-Plan1!$B$11)+S$1*Plan1!$E$16)-S$2-S$3)*S$4</f>
        <v>1995124.4159856746</v>
      </c>
      <c r="T298" s="55">
        <f>((Produção!T296*PreçoLivre!T298*(1-Plan1!$B$11)+T$1*Plan1!$E$16)-T$2-T$3)*T$4</f>
        <v>1737190.183247902</v>
      </c>
      <c r="U298" s="55">
        <f>((Produção!U296*PreçoLivre!U298*(1-Plan1!$B$11)+U$1*Plan1!$E$16)-U$2-U$3)*U$4</f>
        <v>1579129.1321951821</v>
      </c>
      <c r="V298" s="55">
        <f>((Produção!V296*PreçoLivre!V298*(1-Plan1!$B$11)+V$1*Plan1!$E$16)-V$2-V$3)*V$4</f>
        <v>1346043.9646379689</v>
      </c>
      <c r="W298" s="55"/>
    </row>
    <row r="299" spans="1:23" x14ac:dyDescent="0.25">
      <c r="A299" s="55">
        <f t="shared" si="4"/>
        <v>88484390.411543235</v>
      </c>
      <c r="B299" s="56">
        <v>294</v>
      </c>
      <c r="C299" s="55">
        <f>((Produção!C297*PreçoLivre!C299*(1-Plan1!$B$11)+C$1*Plan1!$E$16)-C$2-C$3)*C$4</f>
        <v>8212043.6050772574</v>
      </c>
      <c r="D299" s="55">
        <f>((Produção!D297*PreçoLivre!D299*(1-Plan1!$B$11)+D$1*Plan1!$E$16)-D$2-D$3)*D$4</f>
        <v>7297901.3405787032</v>
      </c>
      <c r="E299" s="55">
        <f>((Produção!E297*PreçoLivre!E299*(1-Plan1!$B$11)+E$1*Plan1!$E$16)-E$2-E$3)*E$4</f>
        <v>6810727.6576761287</v>
      </c>
      <c r="F299" s="55">
        <f>((Produção!F297*PreçoLivre!F299*(1-Plan1!$B$11)+F$1*Plan1!$E$16)-F$2-F$3)*F$4</f>
        <v>6108054.9988831067</v>
      </c>
      <c r="G299" s="55">
        <f>((Produção!G297*PreçoLivre!G299*(1-Plan1!$B$11)+G$1*Plan1!$E$16)-G$2-G$3)*G$4</f>
        <v>6299505.0512101194</v>
      </c>
      <c r="H299" s="55">
        <f>((Produção!H297*PreçoLivre!H299*(1-Plan1!$B$11)+H$1*Plan1!$E$16)-H$2-H$3)*H$4</f>
        <v>5777607.4171616212</v>
      </c>
      <c r="I299" s="55">
        <f>((Produção!I297*PreçoLivre!I299*(1-Plan1!$B$11)+I$1*Plan1!$E$16)-I$2-I$3)*I$4</f>
        <v>5276800.3329659542</v>
      </c>
      <c r="J299" s="55">
        <f>((Produção!J297*PreçoLivre!J299*(1-Plan1!$B$11)+J$1*Plan1!$E$16)-J$2-J$3)*J$4</f>
        <v>4734349.835929242</v>
      </c>
      <c r="K299" s="55">
        <f>((Produção!K297*PreçoLivre!K299*(1-Plan1!$B$11)+K$1*Plan1!$E$16)-K$2-K$3)*K$4</f>
        <v>4126958.2087122737</v>
      </c>
      <c r="L299" s="55">
        <f>((Produção!L297*PreçoLivre!L299*(1-Plan1!$B$11)+L$1*Plan1!$E$16)-L$2-L$3)*L$4</f>
        <v>3639933.0603541061</v>
      </c>
      <c r="M299" s="55">
        <f>((Produção!M297*PreçoLivre!M299*(1-Plan1!$B$11)+M$1*Plan1!$E$16)-M$2-M$3)*M$4</f>
        <v>3774541.5873049609</v>
      </c>
      <c r="N299" s="55">
        <f>((Produção!N297*PreçoLivre!N299*(1-Plan1!$B$11)+N$1*Plan1!$E$16)-N$2-N$3)*N$4</f>
        <v>4029076.7095919321</v>
      </c>
      <c r="O299" s="55">
        <f>((Produção!O297*PreçoLivre!O299*(1-Plan1!$B$11)+O$1*Plan1!$E$16)-O$2-O$3)*O$4</f>
        <v>3842994.8761439133</v>
      </c>
      <c r="P299" s="55">
        <f>((Produção!P297*PreçoLivre!P299*(1-Plan1!$B$11)+P$1*Plan1!$E$16)-P$2-P$3)*P$4</f>
        <v>3656311.3651382145</v>
      </c>
      <c r="Q299" s="55">
        <f>((Produção!Q297*PreçoLivre!Q299*(1-Plan1!$B$11)+Q$1*Plan1!$E$16)-Q$2-Q$3)*Q$4</f>
        <v>3260742.7444095234</v>
      </c>
      <c r="R299" s="55">
        <f>((Produção!R297*PreçoLivre!R299*(1-Plan1!$B$11)+R$1*Plan1!$E$16)-R$2-R$3)*R$4</f>
        <v>2941125.0507889776</v>
      </c>
      <c r="S299" s="55">
        <f>((Produção!S297*PreçoLivre!S299*(1-Plan1!$B$11)+S$1*Plan1!$E$16)-S$2-S$3)*S$4</f>
        <v>2436092.5411828728</v>
      </c>
      <c r="T299" s="55">
        <f>((Produção!T297*PreçoLivre!T299*(1-Plan1!$B$11)+T$1*Plan1!$E$16)-T$2-T$3)*T$4</f>
        <v>2333936.5444265385</v>
      </c>
      <c r="U299" s="55">
        <f>((Produção!U297*PreçoLivre!U299*(1-Plan1!$B$11)+U$1*Plan1!$E$16)-U$2-U$3)*U$4</f>
        <v>1996775.4466549596</v>
      </c>
      <c r="V299" s="55">
        <f>((Produção!V297*PreçoLivre!V299*(1-Plan1!$B$11)+V$1*Plan1!$E$16)-V$2-V$3)*V$4</f>
        <v>1928912.0373528108</v>
      </c>
      <c r="W299" s="55"/>
    </row>
    <row r="300" spans="1:23" x14ac:dyDescent="0.25">
      <c r="A300" s="55">
        <f t="shared" si="4"/>
        <v>79838156.157811061</v>
      </c>
      <c r="B300" s="56">
        <v>295</v>
      </c>
      <c r="C300" s="55">
        <f>((Produção!C298*PreçoLivre!C300*(1-Plan1!$B$11)+C$1*Plan1!$E$16)-C$2-C$3)*C$4</f>
        <v>8338743.2590509858</v>
      </c>
      <c r="D300" s="55">
        <f>((Produção!D298*PreçoLivre!D300*(1-Plan1!$B$11)+D$1*Plan1!$E$16)-D$2-D$3)*D$4</f>
        <v>7712165.6211943934</v>
      </c>
      <c r="E300" s="55">
        <f>((Produção!E298*PreçoLivre!E300*(1-Plan1!$B$11)+E$1*Plan1!$E$16)-E$2-E$3)*E$4</f>
        <v>7214233.0076391296</v>
      </c>
      <c r="F300" s="55">
        <f>((Produção!F298*PreçoLivre!F300*(1-Plan1!$B$11)+F$1*Plan1!$E$16)-F$2-F$3)*F$4</f>
        <v>6467401.1631430928</v>
      </c>
      <c r="G300" s="55">
        <f>((Produção!G298*PreçoLivre!G300*(1-Plan1!$B$11)+G$1*Plan1!$E$16)-G$2-G$3)*G$4</f>
        <v>5828603.0145350015</v>
      </c>
      <c r="H300" s="55">
        <f>((Produção!H298*PreçoLivre!H300*(1-Plan1!$B$11)+H$1*Plan1!$E$16)-H$2-H$3)*H$4</f>
        <v>5380165.6006801138</v>
      </c>
      <c r="I300" s="55">
        <f>((Produção!I298*PreçoLivre!I300*(1-Plan1!$B$11)+I$1*Plan1!$E$16)-I$2-I$3)*I$4</f>
        <v>4845786.8284508707</v>
      </c>
      <c r="J300" s="55">
        <f>((Produção!J298*PreçoLivre!J300*(1-Plan1!$B$11)+J$1*Plan1!$E$16)-J$2-J$3)*J$4</f>
        <v>4297627.9792563617</v>
      </c>
      <c r="K300" s="55">
        <f>((Produção!K298*PreçoLivre!K300*(1-Plan1!$B$11)+K$1*Plan1!$E$16)-K$2-K$3)*K$4</f>
        <v>3754653.9446844673</v>
      </c>
      <c r="L300" s="55">
        <f>((Produção!L298*PreçoLivre!L300*(1-Plan1!$B$11)+L$1*Plan1!$E$16)-L$2-L$3)*L$4</f>
        <v>3306577.5617515645</v>
      </c>
      <c r="M300" s="55">
        <f>((Produção!M298*PreçoLivre!M300*(1-Plan1!$B$11)+M$1*Plan1!$E$16)-M$2-M$3)*M$4</f>
        <v>3151381.0225045979</v>
      </c>
      <c r="N300" s="55">
        <f>((Produção!N298*PreçoLivre!N300*(1-Plan1!$B$11)+N$1*Plan1!$E$16)-N$2-N$3)*N$4</f>
        <v>3182871.5608792435</v>
      </c>
      <c r="O300" s="55">
        <f>((Produção!O298*PreçoLivre!O300*(1-Plan1!$B$11)+O$1*Plan1!$E$16)-O$2-O$3)*O$4</f>
        <v>2700680.9737529173</v>
      </c>
      <c r="P300" s="55">
        <f>((Produção!P298*PreçoLivre!P300*(1-Plan1!$B$11)+P$1*Plan1!$E$16)-P$2-P$3)*P$4</f>
        <v>2516275.3023358188</v>
      </c>
      <c r="Q300" s="55">
        <f>((Produção!Q298*PreçoLivre!Q300*(1-Plan1!$B$11)+Q$1*Plan1!$E$16)-Q$2-Q$3)*Q$4</f>
        <v>2284086.4225647072</v>
      </c>
      <c r="R300" s="55">
        <f>((Produção!R298*PreçoLivre!R300*(1-Plan1!$B$11)+R$1*Plan1!$E$16)-R$2-R$3)*R$4</f>
        <v>2098816.2941392423</v>
      </c>
      <c r="S300" s="55">
        <f>((Produção!S298*PreçoLivre!S300*(1-Plan1!$B$11)+S$1*Plan1!$E$16)-S$2-S$3)*S$4</f>
        <v>1915556.1062850542</v>
      </c>
      <c r="T300" s="55">
        <f>((Produção!T298*PreçoLivre!T300*(1-Plan1!$B$11)+T$1*Plan1!$E$16)-T$2-T$3)*T$4</f>
        <v>1732951.5467742139</v>
      </c>
      <c r="U300" s="55">
        <f>((Produção!U298*PreçoLivre!U300*(1-Plan1!$B$11)+U$1*Plan1!$E$16)-U$2-U$3)*U$4</f>
        <v>1556298.1565121135</v>
      </c>
      <c r="V300" s="55">
        <f>((Produção!V298*PreçoLivre!V300*(1-Plan1!$B$11)+V$1*Plan1!$E$16)-V$2-V$3)*V$4</f>
        <v>1553280.7916771909</v>
      </c>
      <c r="W300" s="55"/>
    </row>
    <row r="301" spans="1:23" x14ac:dyDescent="0.25">
      <c r="A301" s="55">
        <f t="shared" si="4"/>
        <v>75425552.281663537</v>
      </c>
      <c r="B301" s="56">
        <v>296</v>
      </c>
      <c r="C301" s="55">
        <f>((Produção!C299*PreçoLivre!C301*(1-Plan1!$B$11)+C$1*Plan1!$E$16)-C$2-C$3)*C$4</f>
        <v>8109245.6425274387</v>
      </c>
      <c r="D301" s="55">
        <f>((Produção!D299*PreçoLivre!D301*(1-Plan1!$B$11)+D$1*Plan1!$E$16)-D$2-D$3)*D$4</f>
        <v>7004862.6308316663</v>
      </c>
      <c r="E301" s="55">
        <f>((Produção!E299*PreçoLivre!E301*(1-Plan1!$B$11)+E$1*Plan1!$E$16)-E$2-E$3)*E$4</f>
        <v>6490938.9964258047</v>
      </c>
      <c r="F301" s="55">
        <f>((Produção!F299*PreçoLivre!F301*(1-Plan1!$B$11)+F$1*Plan1!$E$16)-F$2-F$3)*F$4</f>
        <v>6243968.9164920896</v>
      </c>
      <c r="G301" s="55">
        <f>((Produção!G299*PreçoLivre!G301*(1-Plan1!$B$11)+G$1*Plan1!$E$16)-G$2-G$3)*G$4</f>
        <v>5597198.7197086783</v>
      </c>
      <c r="H301" s="55">
        <f>((Produção!H299*PreçoLivre!H301*(1-Plan1!$B$11)+H$1*Plan1!$E$16)-H$2-H$3)*H$4</f>
        <v>5258004.9617827591</v>
      </c>
      <c r="I301" s="55">
        <f>((Produção!I299*PreçoLivre!I301*(1-Plan1!$B$11)+I$1*Plan1!$E$16)-I$2-I$3)*I$4</f>
        <v>4334084.4570943993</v>
      </c>
      <c r="J301" s="55">
        <f>((Produção!J299*PreçoLivre!J301*(1-Plan1!$B$11)+J$1*Plan1!$E$16)-J$2-J$3)*J$4</f>
        <v>4112958.736137222</v>
      </c>
      <c r="K301" s="55">
        <f>((Produção!K299*PreçoLivre!K301*(1-Plan1!$B$11)+K$1*Plan1!$E$16)-K$2-K$3)*K$4</f>
        <v>3592768.427865203</v>
      </c>
      <c r="L301" s="55">
        <f>((Produção!L299*PreçoLivre!L301*(1-Plan1!$B$11)+L$1*Plan1!$E$16)-L$2-L$3)*L$4</f>
        <v>3151561.3605588158</v>
      </c>
      <c r="M301" s="55">
        <f>((Produção!M299*PreçoLivre!M301*(1-Plan1!$B$11)+M$1*Plan1!$E$16)-M$2-M$3)*M$4</f>
        <v>2964413.72636045</v>
      </c>
      <c r="N301" s="55">
        <f>((Produção!N299*PreçoLivre!N301*(1-Plan1!$B$11)+N$1*Plan1!$E$16)-N$2-N$3)*N$4</f>
        <v>2830111.7292892365</v>
      </c>
      <c r="O301" s="55">
        <f>((Produção!O299*PreçoLivre!O301*(1-Plan1!$B$11)+O$1*Plan1!$E$16)-O$2-O$3)*O$4</f>
        <v>2573170.7338254992</v>
      </c>
      <c r="P301" s="55">
        <f>((Produção!P299*PreçoLivre!P301*(1-Plan1!$B$11)+P$1*Plan1!$E$16)-P$2-P$3)*P$4</f>
        <v>2155156.5077698268</v>
      </c>
      <c r="Q301" s="55">
        <f>((Produção!Q299*PreçoLivre!Q301*(1-Plan1!$B$11)+Q$1*Plan1!$E$16)-Q$2-Q$3)*Q$4</f>
        <v>2170069.5870345253</v>
      </c>
      <c r="R301" s="55">
        <f>((Produção!R299*PreçoLivre!R301*(1-Plan1!$B$11)+R$1*Plan1!$E$16)-R$2-R$3)*R$4</f>
        <v>1884432.6898417713</v>
      </c>
      <c r="S301" s="55">
        <f>((Produção!S299*PreçoLivre!S301*(1-Plan1!$B$11)+S$1*Plan1!$E$16)-S$2-S$3)*S$4</f>
        <v>2046149.681099263</v>
      </c>
      <c r="T301" s="55">
        <f>((Produção!T299*PreçoLivre!T301*(1-Plan1!$B$11)+T$1*Plan1!$E$16)-T$2-T$3)*T$4</f>
        <v>1743654.9414936078</v>
      </c>
      <c r="U301" s="55">
        <f>((Produção!U299*PreçoLivre!U301*(1-Plan1!$B$11)+U$1*Plan1!$E$16)-U$2-U$3)*U$4</f>
        <v>1576372.8511793059</v>
      </c>
      <c r="V301" s="55">
        <f>((Produção!V299*PreçoLivre!V301*(1-Plan1!$B$11)+V$1*Plan1!$E$16)-V$2-V$3)*V$4</f>
        <v>1586426.9843459812</v>
      </c>
      <c r="W301" s="55"/>
    </row>
    <row r="302" spans="1:23" x14ac:dyDescent="0.25">
      <c r="A302" s="55">
        <f t="shared" si="4"/>
        <v>76608629.752576768</v>
      </c>
      <c r="B302" s="56">
        <v>297</v>
      </c>
      <c r="C302" s="55">
        <f>((Produção!C300*PreçoLivre!C302*(1-Plan1!$B$11)+C$1*Plan1!$E$16)-C$2-C$3)*C$4</f>
        <v>8249935.5399456434</v>
      </c>
      <c r="D302" s="55">
        <f>((Produção!D300*PreçoLivre!D302*(1-Plan1!$B$11)+D$1*Plan1!$E$16)-D$2-D$3)*D$4</f>
        <v>8023337.2233905569</v>
      </c>
      <c r="E302" s="55">
        <f>((Produção!E300*PreçoLivre!E302*(1-Plan1!$B$11)+E$1*Plan1!$E$16)-E$2-E$3)*E$4</f>
        <v>7019209.061822772</v>
      </c>
      <c r="F302" s="55">
        <f>((Produção!F300*PreçoLivre!F302*(1-Plan1!$B$11)+F$1*Plan1!$E$16)-F$2-F$3)*F$4</f>
        <v>6383294.6017372198</v>
      </c>
      <c r="G302" s="55">
        <f>((Produção!G300*PreçoLivre!G302*(1-Plan1!$B$11)+G$1*Plan1!$E$16)-G$2-G$3)*G$4</f>
        <v>5578275.8837833265</v>
      </c>
      <c r="H302" s="55">
        <f>((Produção!H300*PreçoLivre!H302*(1-Plan1!$B$11)+H$1*Plan1!$E$16)-H$2-H$3)*H$4</f>
        <v>5330733.7489129947</v>
      </c>
      <c r="I302" s="55">
        <f>((Produção!I300*PreçoLivre!I302*(1-Plan1!$B$11)+I$1*Plan1!$E$16)-I$2-I$3)*I$4</f>
        <v>4652311.3556595426</v>
      </c>
      <c r="J302" s="55">
        <f>((Produção!J300*PreçoLivre!J302*(1-Plan1!$B$11)+J$1*Plan1!$E$16)-J$2-J$3)*J$4</f>
        <v>3839027.6366427047</v>
      </c>
      <c r="K302" s="55">
        <f>((Produção!K300*PreçoLivre!K302*(1-Plan1!$B$11)+K$1*Plan1!$E$16)-K$2-K$3)*K$4</f>
        <v>3542793.8113212371</v>
      </c>
      <c r="L302" s="55">
        <f>((Produção!L300*PreçoLivre!L302*(1-Plan1!$B$11)+L$1*Plan1!$E$16)-L$2-L$3)*L$4</f>
        <v>3220617.5809523393</v>
      </c>
      <c r="M302" s="55">
        <f>((Produção!M300*PreçoLivre!M302*(1-Plan1!$B$11)+M$1*Plan1!$E$16)-M$2-M$3)*M$4</f>
        <v>2796561.0852645906</v>
      </c>
      <c r="N302" s="55">
        <f>((Produção!N300*PreçoLivre!N302*(1-Plan1!$B$11)+N$1*Plan1!$E$16)-N$2-N$3)*N$4</f>
        <v>2723700.0976640861</v>
      </c>
      <c r="O302" s="55">
        <f>((Produção!O300*PreçoLivre!O302*(1-Plan1!$B$11)+O$1*Plan1!$E$16)-O$2-O$3)*O$4</f>
        <v>2691822.3679794539</v>
      </c>
      <c r="P302" s="55">
        <f>((Produção!P300*PreçoLivre!P302*(1-Plan1!$B$11)+P$1*Plan1!$E$16)-P$2-P$3)*P$4</f>
        <v>2502937.4414132987</v>
      </c>
      <c r="Q302" s="55">
        <f>((Produção!Q300*PreçoLivre!Q302*(1-Plan1!$B$11)+Q$1*Plan1!$E$16)-Q$2-Q$3)*Q$4</f>
        <v>2234920.9531191932</v>
      </c>
      <c r="R302" s="55">
        <f>((Produção!R300*PreçoLivre!R302*(1-Plan1!$B$11)+R$1*Plan1!$E$16)-R$2-R$3)*R$4</f>
        <v>1837094.1038982442</v>
      </c>
      <c r="S302" s="55">
        <f>((Produção!S300*PreçoLivre!S302*(1-Plan1!$B$11)+S$1*Plan1!$E$16)-S$2-S$3)*S$4</f>
        <v>1678372.1914773667</v>
      </c>
      <c r="T302" s="55">
        <f>((Produção!T300*PreçoLivre!T302*(1-Plan1!$B$11)+T$1*Plan1!$E$16)-T$2-T$3)*T$4</f>
        <v>1516408.271557733</v>
      </c>
      <c r="U302" s="55">
        <f>((Produção!U300*PreçoLivre!U302*(1-Plan1!$B$11)+U$1*Plan1!$E$16)-U$2-U$3)*U$4</f>
        <v>1421022.9333697401</v>
      </c>
      <c r="V302" s="55">
        <f>((Produção!V300*PreçoLivre!V302*(1-Plan1!$B$11)+V$1*Plan1!$E$16)-V$2-V$3)*V$4</f>
        <v>1366253.86266471</v>
      </c>
      <c r="W302" s="55"/>
    </row>
    <row r="303" spans="1:23" x14ac:dyDescent="0.25">
      <c r="A303" s="55">
        <f t="shared" si="4"/>
        <v>80659128.969962329</v>
      </c>
      <c r="B303" s="56">
        <v>298</v>
      </c>
      <c r="C303" s="55">
        <f>((Produção!C301*PreçoLivre!C303*(1-Plan1!$B$11)+C$1*Plan1!$E$16)-C$2-C$3)*C$4</f>
        <v>9189372.0964500979</v>
      </c>
      <c r="D303" s="55">
        <f>((Produção!D301*PreçoLivre!D303*(1-Plan1!$B$11)+D$1*Plan1!$E$16)-D$2-D$3)*D$4</f>
        <v>8056718.7074656207</v>
      </c>
      <c r="E303" s="55">
        <f>((Produção!E301*PreçoLivre!E303*(1-Plan1!$B$11)+E$1*Plan1!$E$16)-E$2-E$3)*E$4</f>
        <v>7814620.2343682162</v>
      </c>
      <c r="F303" s="55">
        <f>((Produção!F301*PreçoLivre!F303*(1-Plan1!$B$11)+F$1*Plan1!$E$16)-F$2-F$3)*F$4</f>
        <v>6848604.7251231652</v>
      </c>
      <c r="G303" s="55">
        <f>((Produção!G301*PreçoLivre!G303*(1-Plan1!$B$11)+G$1*Plan1!$E$16)-G$2-G$3)*G$4</f>
        <v>5806395.250672916</v>
      </c>
      <c r="H303" s="55">
        <f>((Produção!H301*PreçoLivre!H303*(1-Plan1!$B$11)+H$1*Plan1!$E$16)-H$2-H$3)*H$4</f>
        <v>5238569.4767454024</v>
      </c>
      <c r="I303" s="55">
        <f>((Produção!I301*PreçoLivre!I303*(1-Plan1!$B$11)+I$1*Plan1!$E$16)-I$2-I$3)*I$4</f>
        <v>4608808.0948571451</v>
      </c>
      <c r="J303" s="55">
        <f>((Produção!J301*PreçoLivre!J303*(1-Plan1!$B$11)+J$1*Plan1!$E$16)-J$2-J$3)*J$4</f>
        <v>4127223.6448329021</v>
      </c>
      <c r="K303" s="55">
        <f>((Produção!K301*PreçoLivre!K303*(1-Plan1!$B$11)+K$1*Plan1!$E$16)-K$2-K$3)*K$4</f>
        <v>3948494.4962789416</v>
      </c>
      <c r="L303" s="55">
        <f>((Produção!L301*PreçoLivre!L303*(1-Plan1!$B$11)+L$1*Plan1!$E$16)-L$2-L$3)*L$4</f>
        <v>3383740.372178656</v>
      </c>
      <c r="M303" s="55">
        <f>((Produção!M301*PreçoLivre!M303*(1-Plan1!$B$11)+M$1*Plan1!$E$16)-M$2-M$3)*M$4</f>
        <v>3252068.4988396745</v>
      </c>
      <c r="N303" s="55">
        <f>((Produção!N301*PreçoLivre!N303*(1-Plan1!$B$11)+N$1*Plan1!$E$16)-N$2-N$3)*N$4</f>
        <v>2977363.9394242135</v>
      </c>
      <c r="O303" s="55">
        <f>((Produção!O301*PreçoLivre!O303*(1-Plan1!$B$11)+O$1*Plan1!$E$16)-O$2-O$3)*O$4</f>
        <v>2677726.5613017613</v>
      </c>
      <c r="P303" s="55">
        <f>((Produção!P301*PreçoLivre!P303*(1-Plan1!$B$11)+P$1*Plan1!$E$16)-P$2-P$3)*P$4</f>
        <v>2257741.6725659231</v>
      </c>
      <c r="Q303" s="55">
        <f>((Produção!Q301*PreçoLivre!Q303*(1-Plan1!$B$11)+Q$1*Plan1!$E$16)-Q$2-Q$3)*Q$4</f>
        <v>2119503.6344613922</v>
      </c>
      <c r="R303" s="55">
        <f>((Produção!R301*PreçoLivre!R303*(1-Plan1!$B$11)+R$1*Plan1!$E$16)-R$2-R$3)*R$4</f>
        <v>2013472.0393300115</v>
      </c>
      <c r="S303" s="55">
        <f>((Produção!S301*PreçoLivre!S303*(1-Plan1!$B$11)+S$1*Plan1!$E$16)-S$2-S$3)*S$4</f>
        <v>1833191.6907843866</v>
      </c>
      <c r="T303" s="55">
        <f>((Produção!T301*PreçoLivre!T303*(1-Plan1!$B$11)+T$1*Plan1!$E$16)-T$2-T$3)*T$4</f>
        <v>1702920.3404165015</v>
      </c>
      <c r="U303" s="55">
        <f>((Produção!U301*PreçoLivre!U303*(1-Plan1!$B$11)+U$1*Plan1!$E$16)-U$2-U$3)*U$4</f>
        <v>1543405.1628460076</v>
      </c>
      <c r="V303" s="55">
        <f>((Produção!V301*PreçoLivre!V303*(1-Plan1!$B$11)+V$1*Plan1!$E$16)-V$2-V$3)*V$4</f>
        <v>1259188.3310193999</v>
      </c>
      <c r="W303" s="55"/>
    </row>
    <row r="304" spans="1:23" x14ac:dyDescent="0.25">
      <c r="A304" s="55">
        <f t="shared" si="4"/>
        <v>73850913.838586047</v>
      </c>
      <c r="B304" s="56">
        <v>299</v>
      </c>
      <c r="C304" s="55">
        <f>((Produção!C302*PreçoLivre!C304*(1-Plan1!$B$11)+C$1*Plan1!$E$16)-C$2-C$3)*C$4</f>
        <v>7673228.9330099318</v>
      </c>
      <c r="D304" s="55">
        <f>((Produção!D302*PreçoLivre!D304*(1-Plan1!$B$11)+D$1*Plan1!$E$16)-D$2-D$3)*D$4</f>
        <v>7573486.5661324654</v>
      </c>
      <c r="E304" s="55">
        <f>((Produção!E302*PreçoLivre!E304*(1-Plan1!$B$11)+E$1*Plan1!$E$16)-E$2-E$3)*E$4</f>
        <v>6740037.577404757</v>
      </c>
      <c r="F304" s="55">
        <f>((Produção!F302*PreçoLivre!F304*(1-Plan1!$B$11)+F$1*Plan1!$E$16)-F$2-F$3)*F$4</f>
        <v>5794634.5685422095</v>
      </c>
      <c r="G304" s="55">
        <f>((Produção!G302*PreçoLivre!G304*(1-Plan1!$B$11)+G$1*Plan1!$E$16)-G$2-G$3)*G$4</f>
        <v>4814437.2930243975</v>
      </c>
      <c r="H304" s="55">
        <f>((Produção!H302*PreçoLivre!H304*(1-Plan1!$B$11)+H$1*Plan1!$E$16)-H$2-H$3)*H$4</f>
        <v>4119206.7558385707</v>
      </c>
      <c r="I304" s="55">
        <f>((Produção!I302*PreçoLivre!I304*(1-Plan1!$B$11)+I$1*Plan1!$E$16)-I$2-I$3)*I$4</f>
        <v>4159046.48015165</v>
      </c>
      <c r="J304" s="55">
        <f>((Produção!J302*PreçoLivre!J304*(1-Plan1!$B$11)+J$1*Plan1!$E$16)-J$2-J$3)*J$4</f>
        <v>3941764.8882723083</v>
      </c>
      <c r="K304" s="55">
        <f>((Produção!K302*PreçoLivre!K304*(1-Plan1!$B$11)+K$1*Plan1!$E$16)-K$2-K$3)*K$4</f>
        <v>3653730.8932854324</v>
      </c>
      <c r="L304" s="55">
        <f>((Produção!L302*PreçoLivre!L304*(1-Plan1!$B$11)+L$1*Plan1!$E$16)-L$2-L$3)*L$4</f>
        <v>3445447.2291091718</v>
      </c>
      <c r="M304" s="55">
        <f>((Produção!M302*PreçoLivre!M304*(1-Plan1!$B$11)+M$1*Plan1!$E$16)-M$2-M$3)*M$4</f>
        <v>3169554.7255349918</v>
      </c>
      <c r="N304" s="55">
        <f>((Produção!N302*PreçoLivre!N304*(1-Plan1!$B$11)+N$1*Plan1!$E$16)-N$2-N$3)*N$4</f>
        <v>2741493.4136632932</v>
      </c>
      <c r="O304" s="55">
        <f>((Produção!O302*PreçoLivre!O304*(1-Plan1!$B$11)+O$1*Plan1!$E$16)-O$2-O$3)*O$4</f>
        <v>2700762.3502966142</v>
      </c>
      <c r="P304" s="55">
        <f>((Produção!P302*PreçoLivre!P304*(1-Plan1!$B$11)+P$1*Plan1!$E$16)-P$2-P$3)*P$4</f>
        <v>2636198.3584737233</v>
      </c>
      <c r="Q304" s="55">
        <f>((Produção!Q302*PreçoLivre!Q304*(1-Plan1!$B$11)+Q$1*Plan1!$E$16)-Q$2-Q$3)*Q$4</f>
        <v>2363004.9194335318</v>
      </c>
      <c r="R304" s="55">
        <f>((Produção!R302*PreçoLivre!R304*(1-Plan1!$B$11)+R$1*Plan1!$E$16)-R$2-R$3)*R$4</f>
        <v>1955664.6680656893</v>
      </c>
      <c r="S304" s="55">
        <f>((Produção!S302*PreçoLivre!S304*(1-Plan1!$B$11)+S$1*Plan1!$E$16)-S$2-S$3)*S$4</f>
        <v>1676084.9818129335</v>
      </c>
      <c r="T304" s="55">
        <f>((Produção!T302*PreçoLivre!T304*(1-Plan1!$B$11)+T$1*Plan1!$E$16)-T$2-T$3)*T$4</f>
        <v>1604424.359316529</v>
      </c>
      <c r="U304" s="55">
        <f>((Produção!U302*PreçoLivre!U304*(1-Plan1!$B$11)+U$1*Plan1!$E$16)-U$2-U$3)*U$4</f>
        <v>1562421.4837434965</v>
      </c>
      <c r="V304" s="55">
        <f>((Produção!V302*PreçoLivre!V304*(1-Plan1!$B$11)+V$1*Plan1!$E$16)-V$2-V$3)*V$4</f>
        <v>1526283.393474343</v>
      </c>
      <c r="W304" s="55"/>
    </row>
    <row r="305" spans="1:23" x14ac:dyDescent="0.25">
      <c r="A305" s="55">
        <f t="shared" si="4"/>
        <v>79018032.802509025</v>
      </c>
      <c r="B305" s="56">
        <v>300</v>
      </c>
      <c r="C305" s="55">
        <f>((Produção!C303*PreçoLivre!C305*(1-Plan1!$B$11)+C$1*Plan1!$E$16)-C$2-C$3)*C$4</f>
        <v>8495656.536852045</v>
      </c>
      <c r="D305" s="55">
        <f>((Produção!D303*PreçoLivre!D305*(1-Plan1!$B$11)+D$1*Plan1!$E$16)-D$2-D$3)*D$4</f>
        <v>7232618.5709976312</v>
      </c>
      <c r="E305" s="55">
        <f>((Produção!E303*PreçoLivre!E305*(1-Plan1!$B$11)+E$1*Plan1!$E$16)-E$2-E$3)*E$4</f>
        <v>6792112.2512147836</v>
      </c>
      <c r="F305" s="55">
        <f>((Produção!F303*PreçoLivre!F305*(1-Plan1!$B$11)+F$1*Plan1!$E$16)-F$2-F$3)*F$4</f>
        <v>6058259.4934953991</v>
      </c>
      <c r="G305" s="55">
        <f>((Produção!G303*PreçoLivre!G305*(1-Plan1!$B$11)+G$1*Plan1!$E$16)-G$2-G$3)*G$4</f>
        <v>5835296.0686292378</v>
      </c>
      <c r="H305" s="55">
        <f>((Produção!H303*PreçoLivre!H305*(1-Plan1!$B$11)+H$1*Plan1!$E$16)-H$2-H$3)*H$4</f>
        <v>5007423.8094003778</v>
      </c>
      <c r="I305" s="55">
        <f>((Produção!I303*PreçoLivre!I305*(1-Plan1!$B$11)+I$1*Plan1!$E$16)-I$2-I$3)*I$4</f>
        <v>4471574.7220963892</v>
      </c>
      <c r="J305" s="55">
        <f>((Produção!J303*PreçoLivre!J305*(1-Plan1!$B$11)+J$1*Plan1!$E$16)-J$2-J$3)*J$4</f>
        <v>4268320.5213550068</v>
      </c>
      <c r="K305" s="55">
        <f>((Produção!K303*PreçoLivre!K305*(1-Plan1!$B$11)+K$1*Plan1!$E$16)-K$2-K$3)*K$4</f>
        <v>3904410.4332851525</v>
      </c>
      <c r="L305" s="55">
        <f>((Produção!L303*PreçoLivre!L305*(1-Plan1!$B$11)+L$1*Plan1!$E$16)-L$2-L$3)*L$4</f>
        <v>3470671.7480540117</v>
      </c>
      <c r="M305" s="55">
        <f>((Produção!M303*PreçoLivre!M305*(1-Plan1!$B$11)+M$1*Plan1!$E$16)-M$2-M$3)*M$4</f>
        <v>3035889.1858347221</v>
      </c>
      <c r="N305" s="55">
        <f>((Produção!N303*PreçoLivre!N305*(1-Plan1!$B$11)+N$1*Plan1!$E$16)-N$2-N$3)*N$4</f>
        <v>2859191.2264363174</v>
      </c>
      <c r="O305" s="55">
        <f>((Produção!O303*PreçoLivre!O305*(1-Plan1!$B$11)+O$1*Plan1!$E$16)-O$2-O$3)*O$4</f>
        <v>2760976.8703822489</v>
      </c>
      <c r="P305" s="55">
        <f>((Produção!P303*PreçoLivre!P305*(1-Plan1!$B$11)+P$1*Plan1!$E$16)-P$2-P$3)*P$4</f>
        <v>2458047.9585284912</v>
      </c>
      <c r="Q305" s="55">
        <f>((Produção!Q303*PreçoLivre!Q305*(1-Plan1!$B$11)+Q$1*Plan1!$E$16)-Q$2-Q$3)*Q$4</f>
        <v>2378897.764844785</v>
      </c>
      <c r="R305" s="55">
        <f>((Produção!R303*PreçoLivre!R305*(1-Plan1!$B$11)+R$1*Plan1!$E$16)-R$2-R$3)*R$4</f>
        <v>2329509.1416909005</v>
      </c>
      <c r="S305" s="55">
        <f>((Produção!S303*PreçoLivre!S305*(1-Plan1!$B$11)+S$1*Plan1!$E$16)-S$2-S$3)*S$4</f>
        <v>2213794.0409112098</v>
      </c>
      <c r="T305" s="55">
        <f>((Produção!T303*PreçoLivre!T305*(1-Plan1!$B$11)+T$1*Plan1!$E$16)-T$2-T$3)*T$4</f>
        <v>1901367.8551730588</v>
      </c>
      <c r="U305" s="55">
        <f>((Produção!U303*PreçoLivre!U305*(1-Plan1!$B$11)+U$1*Plan1!$E$16)-U$2-U$3)*U$4</f>
        <v>1754182.3504359259</v>
      </c>
      <c r="V305" s="55">
        <f>((Produção!V303*PreçoLivre!V305*(1-Plan1!$B$11)+V$1*Plan1!$E$16)-V$2-V$3)*V$4</f>
        <v>1789832.2528913291</v>
      </c>
      <c r="W305" s="55"/>
    </row>
    <row r="306" spans="1:23" x14ac:dyDescent="0.25">
      <c r="A306" s="55">
        <f t="shared" si="4"/>
        <v>82009105.087150276</v>
      </c>
      <c r="B306" s="56">
        <v>301</v>
      </c>
      <c r="C306" s="55">
        <f>((Produção!C304*PreçoLivre!C306*(1-Plan1!$B$11)+C$1*Plan1!$E$16)-C$2-C$3)*C$4</f>
        <v>8061500.265533315</v>
      </c>
      <c r="D306" s="55">
        <f>((Produção!D304*PreçoLivre!D306*(1-Plan1!$B$11)+D$1*Plan1!$E$16)-D$2-D$3)*D$4</f>
        <v>7652071.6446333127</v>
      </c>
      <c r="E306" s="55">
        <f>((Produção!E304*PreçoLivre!E306*(1-Plan1!$B$11)+E$1*Plan1!$E$16)-E$2-E$3)*E$4</f>
        <v>7421785.3999174619</v>
      </c>
      <c r="F306" s="55">
        <f>((Produção!F304*PreçoLivre!F306*(1-Plan1!$B$11)+F$1*Plan1!$E$16)-F$2-F$3)*F$4</f>
        <v>6812915.3569863122</v>
      </c>
      <c r="G306" s="55">
        <f>((Produção!G304*PreçoLivre!G306*(1-Plan1!$B$11)+G$1*Plan1!$E$16)-G$2-G$3)*G$4</f>
        <v>6060778.3546331394</v>
      </c>
      <c r="H306" s="55">
        <f>((Produção!H304*PreçoLivre!H306*(1-Plan1!$B$11)+H$1*Plan1!$E$16)-H$2-H$3)*H$4</f>
        <v>5387057.0674867444</v>
      </c>
      <c r="I306" s="55">
        <f>((Produção!I304*PreçoLivre!I306*(1-Plan1!$B$11)+I$1*Plan1!$E$16)-I$2-I$3)*I$4</f>
        <v>4837845.7189705903</v>
      </c>
      <c r="J306" s="55">
        <f>((Produção!J304*PreçoLivre!J306*(1-Plan1!$B$11)+J$1*Plan1!$E$16)-J$2-J$3)*J$4</f>
        <v>4560663.3958730344</v>
      </c>
      <c r="K306" s="55">
        <f>((Produção!K304*PreçoLivre!K306*(1-Plan1!$B$11)+K$1*Plan1!$E$16)-K$2-K$3)*K$4</f>
        <v>4162021.9690660592</v>
      </c>
      <c r="L306" s="55">
        <f>((Produção!L304*PreçoLivre!L306*(1-Plan1!$B$11)+L$1*Plan1!$E$16)-L$2-L$3)*L$4</f>
        <v>3791918.2547183014</v>
      </c>
      <c r="M306" s="55">
        <f>((Produção!M304*PreçoLivre!M306*(1-Plan1!$B$11)+M$1*Plan1!$E$16)-M$2-M$3)*M$4</f>
        <v>3699329.4897858123</v>
      </c>
      <c r="N306" s="55">
        <f>((Produção!N304*PreçoLivre!N306*(1-Plan1!$B$11)+N$1*Plan1!$E$16)-N$2-N$3)*N$4</f>
        <v>3289592.9673400577</v>
      </c>
      <c r="O306" s="55">
        <f>((Produção!O304*PreçoLivre!O306*(1-Plan1!$B$11)+O$1*Plan1!$E$16)-O$2-O$3)*O$4</f>
        <v>3047563.3915179293</v>
      </c>
      <c r="P306" s="55">
        <f>((Produção!P304*PreçoLivre!P306*(1-Plan1!$B$11)+P$1*Plan1!$E$16)-P$2-P$3)*P$4</f>
        <v>2777117.8354576356</v>
      </c>
      <c r="Q306" s="55">
        <f>((Produção!Q304*PreçoLivre!Q306*(1-Plan1!$B$11)+Q$1*Plan1!$E$16)-Q$2-Q$3)*Q$4</f>
        <v>2420577.4943053909</v>
      </c>
      <c r="R306" s="55">
        <f>((Produção!R304*PreçoLivre!R306*(1-Plan1!$B$11)+R$1*Plan1!$E$16)-R$2-R$3)*R$4</f>
        <v>2096662.9464887902</v>
      </c>
      <c r="S306" s="55">
        <f>((Produção!S304*PreçoLivre!S306*(1-Plan1!$B$11)+S$1*Plan1!$E$16)-S$2-S$3)*S$4</f>
        <v>1823371.2605302497</v>
      </c>
      <c r="T306" s="55">
        <f>((Produção!T304*PreçoLivre!T306*(1-Plan1!$B$11)+T$1*Plan1!$E$16)-T$2-T$3)*T$4</f>
        <v>1599924.734209399</v>
      </c>
      <c r="U306" s="55">
        <f>((Produção!U304*PreçoLivre!U306*(1-Plan1!$B$11)+U$1*Plan1!$E$16)-U$2-U$3)*U$4</f>
        <v>1315519.4614059324</v>
      </c>
      <c r="V306" s="55">
        <f>((Produção!V304*PreçoLivre!V306*(1-Plan1!$B$11)+V$1*Plan1!$E$16)-V$2-V$3)*V$4</f>
        <v>1190888.0782907894</v>
      </c>
      <c r="W306" s="55"/>
    </row>
    <row r="307" spans="1:23" x14ac:dyDescent="0.25">
      <c r="A307" s="55">
        <f t="shared" si="4"/>
        <v>79064730.207047209</v>
      </c>
      <c r="B307" s="56">
        <v>302</v>
      </c>
      <c r="C307" s="55">
        <f>((Produção!C305*PreçoLivre!C307*(1-Plan1!$B$11)+C$1*Plan1!$E$16)-C$2-C$3)*C$4</f>
        <v>8481280.634807203</v>
      </c>
      <c r="D307" s="55">
        <f>((Produção!D305*PreçoLivre!D307*(1-Plan1!$B$11)+D$1*Plan1!$E$16)-D$2-D$3)*D$4</f>
        <v>8094899.9290796006</v>
      </c>
      <c r="E307" s="55">
        <f>((Produção!E305*PreçoLivre!E307*(1-Plan1!$B$11)+E$1*Plan1!$E$16)-E$2-E$3)*E$4</f>
        <v>7550509.947525925</v>
      </c>
      <c r="F307" s="55">
        <f>((Produção!F305*PreçoLivre!F307*(1-Plan1!$B$11)+F$1*Plan1!$E$16)-F$2-F$3)*F$4</f>
        <v>6776826.7136552539</v>
      </c>
      <c r="G307" s="55">
        <f>((Produção!G305*PreçoLivre!G307*(1-Plan1!$B$11)+G$1*Plan1!$E$16)-G$2-G$3)*G$4</f>
        <v>5915065.2929509543</v>
      </c>
      <c r="H307" s="55">
        <f>((Produção!H305*PreçoLivre!H307*(1-Plan1!$B$11)+H$1*Plan1!$E$16)-H$2-H$3)*H$4</f>
        <v>5540571.1238337867</v>
      </c>
      <c r="I307" s="55">
        <f>((Produção!I305*PreçoLivre!I307*(1-Plan1!$B$11)+I$1*Plan1!$E$16)-I$2-I$3)*I$4</f>
        <v>4604796.6035313075</v>
      </c>
      <c r="J307" s="55">
        <f>((Produção!J305*PreçoLivre!J307*(1-Plan1!$B$11)+J$1*Plan1!$E$16)-J$2-J$3)*J$4</f>
        <v>3839231.0177406059</v>
      </c>
      <c r="K307" s="55">
        <f>((Produção!K305*PreçoLivre!K307*(1-Plan1!$B$11)+K$1*Plan1!$E$16)-K$2-K$3)*K$4</f>
        <v>3716657.6019724575</v>
      </c>
      <c r="L307" s="55">
        <f>((Produção!L305*PreçoLivre!L307*(1-Plan1!$B$11)+L$1*Plan1!$E$16)-L$2-L$3)*L$4</f>
        <v>3711515.7649512817</v>
      </c>
      <c r="M307" s="55">
        <f>((Produção!M305*PreçoLivre!M307*(1-Plan1!$B$11)+M$1*Plan1!$E$16)-M$2-M$3)*M$4</f>
        <v>3404304.1592371343</v>
      </c>
      <c r="N307" s="55">
        <f>((Produção!N305*PreçoLivre!N307*(1-Plan1!$B$11)+N$1*Plan1!$E$16)-N$2-N$3)*N$4</f>
        <v>2804159.3927349588</v>
      </c>
      <c r="O307" s="55">
        <f>((Produção!O305*PreçoLivre!O307*(1-Plan1!$B$11)+O$1*Plan1!$E$16)-O$2-O$3)*O$4</f>
        <v>2512844.2095211507</v>
      </c>
      <c r="P307" s="55">
        <f>((Produção!P305*PreçoLivre!P307*(1-Plan1!$B$11)+P$1*Plan1!$E$16)-P$2-P$3)*P$4</f>
        <v>2249703.5527660456</v>
      </c>
      <c r="Q307" s="55">
        <f>((Produção!Q305*PreçoLivre!Q307*(1-Plan1!$B$11)+Q$1*Plan1!$E$16)-Q$2-Q$3)*Q$4</f>
        <v>1904075.1161816109</v>
      </c>
      <c r="R307" s="55">
        <f>((Produção!R305*PreçoLivre!R307*(1-Plan1!$B$11)+R$1*Plan1!$E$16)-R$2-R$3)*R$4</f>
        <v>1815430.5139781423</v>
      </c>
      <c r="S307" s="55">
        <f>((Produção!S305*PreçoLivre!S307*(1-Plan1!$B$11)+S$1*Plan1!$E$16)-S$2-S$3)*S$4</f>
        <v>1637489.561354076</v>
      </c>
      <c r="T307" s="55">
        <f>((Produção!T305*PreçoLivre!T307*(1-Plan1!$B$11)+T$1*Plan1!$E$16)-T$2-T$3)*T$4</f>
        <v>1591458.3859752773</v>
      </c>
      <c r="U307" s="55">
        <f>((Produção!U305*PreçoLivre!U307*(1-Plan1!$B$11)+U$1*Plan1!$E$16)-U$2-U$3)*U$4</f>
        <v>1434620.2815711575</v>
      </c>
      <c r="V307" s="55">
        <f>((Produção!V305*PreçoLivre!V307*(1-Plan1!$B$11)+V$1*Plan1!$E$16)-V$2-V$3)*V$4</f>
        <v>1479290.4036792831</v>
      </c>
      <c r="W307" s="55"/>
    </row>
    <row r="308" spans="1:23" x14ac:dyDescent="0.25">
      <c r="A308" s="55">
        <f t="shared" si="4"/>
        <v>73670378.850633457</v>
      </c>
      <c r="B308" s="56">
        <v>303</v>
      </c>
      <c r="C308" s="55">
        <f>((Produção!C306*PreçoLivre!C308*(1-Plan1!$B$11)+C$1*Plan1!$E$16)-C$2-C$3)*C$4</f>
        <v>7429024.3511501085</v>
      </c>
      <c r="D308" s="55">
        <f>((Produção!D306*PreçoLivre!D308*(1-Plan1!$B$11)+D$1*Plan1!$E$16)-D$2-D$3)*D$4</f>
        <v>7233395.1783977086</v>
      </c>
      <c r="E308" s="55">
        <f>((Produção!E306*PreçoLivre!E308*(1-Plan1!$B$11)+E$1*Plan1!$E$16)-E$2-E$3)*E$4</f>
        <v>6320654.7782421559</v>
      </c>
      <c r="F308" s="55">
        <f>((Produção!F306*PreçoLivre!F308*(1-Plan1!$B$11)+F$1*Plan1!$E$16)-F$2-F$3)*F$4</f>
        <v>6305328.6533518098</v>
      </c>
      <c r="G308" s="55">
        <f>((Produção!G306*PreçoLivre!G308*(1-Plan1!$B$11)+G$1*Plan1!$E$16)-G$2-G$3)*G$4</f>
        <v>5581334.5125045748</v>
      </c>
      <c r="H308" s="55">
        <f>((Produção!H306*PreçoLivre!H308*(1-Plan1!$B$11)+H$1*Plan1!$E$16)-H$2-H$3)*H$4</f>
        <v>4788074.4694916671</v>
      </c>
      <c r="I308" s="55">
        <f>((Produção!I306*PreçoLivre!I308*(1-Plan1!$B$11)+I$1*Plan1!$E$16)-I$2-I$3)*I$4</f>
        <v>4608191.0005169278</v>
      </c>
      <c r="J308" s="55">
        <f>((Produção!J306*PreçoLivre!J308*(1-Plan1!$B$11)+J$1*Plan1!$E$16)-J$2-J$3)*J$4</f>
        <v>4519415.7521382179</v>
      </c>
      <c r="K308" s="55">
        <f>((Produção!K306*PreçoLivre!K308*(1-Plan1!$B$11)+K$1*Plan1!$E$16)-K$2-K$3)*K$4</f>
        <v>4062297.6548394212</v>
      </c>
      <c r="L308" s="55">
        <f>((Produção!L306*PreçoLivre!L308*(1-Plan1!$B$11)+L$1*Plan1!$E$16)-L$2-L$3)*L$4</f>
        <v>3710852.7750099562</v>
      </c>
      <c r="M308" s="55">
        <f>((Produção!M306*PreçoLivre!M308*(1-Plan1!$B$11)+M$1*Plan1!$E$16)-M$2-M$3)*M$4</f>
        <v>3340175.7995633688</v>
      </c>
      <c r="N308" s="55">
        <f>((Produção!N306*PreçoLivre!N308*(1-Plan1!$B$11)+N$1*Plan1!$E$16)-N$2-N$3)*N$4</f>
        <v>2691319.4813445997</v>
      </c>
      <c r="O308" s="55">
        <f>((Produção!O306*PreçoLivre!O308*(1-Plan1!$B$11)+O$1*Plan1!$E$16)-O$2-O$3)*O$4</f>
        <v>2384703.7437141128</v>
      </c>
      <c r="P308" s="55">
        <f>((Produção!P306*PreçoLivre!P308*(1-Plan1!$B$11)+P$1*Plan1!$E$16)-P$2-P$3)*P$4</f>
        <v>2078621.2560122898</v>
      </c>
      <c r="Q308" s="55">
        <f>((Produção!Q306*PreçoLivre!Q308*(1-Plan1!$B$11)+Q$1*Plan1!$E$16)-Q$2-Q$3)*Q$4</f>
        <v>1813903.3803797583</v>
      </c>
      <c r="R308" s="55">
        <f>((Produção!R306*PreçoLivre!R308*(1-Plan1!$B$11)+R$1*Plan1!$E$16)-R$2-R$3)*R$4</f>
        <v>1614973.445557741</v>
      </c>
      <c r="S308" s="55">
        <f>((Produção!S306*PreçoLivre!S308*(1-Plan1!$B$11)+S$1*Plan1!$E$16)-S$2-S$3)*S$4</f>
        <v>1628871.9369635438</v>
      </c>
      <c r="T308" s="55">
        <f>((Produção!T306*PreçoLivre!T308*(1-Plan1!$B$11)+T$1*Plan1!$E$16)-T$2-T$3)*T$4</f>
        <v>1342671.6447626634</v>
      </c>
      <c r="U308" s="55">
        <f>((Produção!U306*PreçoLivre!U308*(1-Plan1!$B$11)+U$1*Plan1!$E$16)-U$2-U$3)*U$4</f>
        <v>1186911.9811108601</v>
      </c>
      <c r="V308" s="55">
        <f>((Produção!V306*PreçoLivre!V308*(1-Plan1!$B$11)+V$1*Plan1!$E$16)-V$2-V$3)*V$4</f>
        <v>1029657.0555819649</v>
      </c>
      <c r="W308" s="55"/>
    </row>
    <row r="309" spans="1:23" x14ac:dyDescent="0.25">
      <c r="A309" s="55">
        <f t="shared" si="4"/>
        <v>76009905.18473576</v>
      </c>
      <c r="B309" s="56">
        <v>304</v>
      </c>
      <c r="C309" s="55">
        <f>((Produção!C307*PreçoLivre!C309*(1-Plan1!$B$11)+C$1*Plan1!$E$16)-C$2-C$3)*C$4</f>
        <v>8939845.5666893143</v>
      </c>
      <c r="D309" s="55">
        <f>((Produção!D307*PreçoLivre!D309*(1-Plan1!$B$11)+D$1*Plan1!$E$16)-D$2-D$3)*D$4</f>
        <v>7858452.3004889935</v>
      </c>
      <c r="E309" s="55">
        <f>((Produção!E307*PreçoLivre!E309*(1-Plan1!$B$11)+E$1*Plan1!$E$16)-E$2-E$3)*E$4</f>
        <v>6915235.5148831178</v>
      </c>
      <c r="F309" s="55">
        <f>((Produção!F307*PreçoLivre!F309*(1-Plan1!$B$11)+F$1*Plan1!$E$16)-F$2-F$3)*F$4</f>
        <v>6121499.355105482</v>
      </c>
      <c r="G309" s="55">
        <f>((Produção!G307*PreçoLivre!G309*(1-Plan1!$B$11)+G$1*Plan1!$E$16)-G$2-G$3)*G$4</f>
        <v>5723631.4922421481</v>
      </c>
      <c r="H309" s="55">
        <f>((Produção!H307*PreçoLivre!H309*(1-Plan1!$B$11)+H$1*Plan1!$E$16)-H$2-H$3)*H$4</f>
        <v>5100597.9914080789</v>
      </c>
      <c r="I309" s="55">
        <f>((Produção!I307*PreçoLivre!I309*(1-Plan1!$B$11)+I$1*Plan1!$E$16)-I$2-I$3)*I$4</f>
        <v>4786308.5491969818</v>
      </c>
      <c r="J309" s="55">
        <f>((Produção!J307*PreçoLivre!J309*(1-Plan1!$B$11)+J$1*Plan1!$E$16)-J$2-J$3)*J$4</f>
        <v>4291575.5734703885</v>
      </c>
      <c r="K309" s="55">
        <f>((Produção!K307*PreçoLivre!K309*(1-Plan1!$B$11)+K$1*Plan1!$E$16)-K$2-K$3)*K$4</f>
        <v>4184488.4679936538</v>
      </c>
      <c r="L309" s="55">
        <f>((Produção!L307*PreçoLivre!L309*(1-Plan1!$B$11)+L$1*Plan1!$E$16)-L$2-L$3)*L$4</f>
        <v>3446156.5732252388</v>
      </c>
      <c r="M309" s="55">
        <f>((Produção!M307*PreçoLivre!M309*(1-Plan1!$B$11)+M$1*Plan1!$E$16)-M$2-M$3)*M$4</f>
        <v>2831648.3421775228</v>
      </c>
      <c r="N309" s="55">
        <f>((Produção!N307*PreçoLivre!N309*(1-Plan1!$B$11)+N$1*Plan1!$E$16)-N$2-N$3)*N$4</f>
        <v>2395979.5558953383</v>
      </c>
      <c r="O309" s="55">
        <f>((Produção!O307*PreçoLivre!O309*(1-Plan1!$B$11)+O$1*Plan1!$E$16)-O$2-O$3)*O$4</f>
        <v>2194094.3211876019</v>
      </c>
      <c r="P309" s="55">
        <f>((Produção!P307*PreçoLivre!P309*(1-Plan1!$B$11)+P$1*Plan1!$E$16)-P$2-P$3)*P$4</f>
        <v>2102064.6620786358</v>
      </c>
      <c r="Q309" s="55">
        <f>((Produção!Q307*PreçoLivre!Q309*(1-Plan1!$B$11)+Q$1*Plan1!$E$16)-Q$2-Q$3)*Q$4</f>
        <v>2050177.7083273495</v>
      </c>
      <c r="R309" s="55">
        <f>((Produção!R307*PreçoLivre!R309*(1-Plan1!$B$11)+R$1*Plan1!$E$16)-R$2-R$3)*R$4</f>
        <v>1727159.4825192681</v>
      </c>
      <c r="S309" s="55">
        <f>((Produção!S307*PreçoLivre!S309*(1-Plan1!$B$11)+S$1*Plan1!$E$16)-S$2-S$3)*S$4</f>
        <v>1680228.1724051896</v>
      </c>
      <c r="T309" s="55">
        <f>((Produção!T307*PreçoLivre!T309*(1-Plan1!$B$11)+T$1*Plan1!$E$16)-T$2-T$3)*T$4</f>
        <v>1346103.1800371741</v>
      </c>
      <c r="U309" s="55">
        <f>((Produção!U307*PreçoLivre!U309*(1-Plan1!$B$11)+U$1*Plan1!$E$16)-U$2-U$3)*U$4</f>
        <v>1248730.3938212793</v>
      </c>
      <c r="V309" s="55">
        <f>((Produção!V307*PreçoLivre!V309*(1-Plan1!$B$11)+V$1*Plan1!$E$16)-V$2-V$3)*V$4</f>
        <v>1065927.9815830132</v>
      </c>
      <c r="W309" s="55"/>
    </row>
    <row r="310" spans="1:23" x14ac:dyDescent="0.25">
      <c r="A310" s="55">
        <f t="shared" si="4"/>
        <v>96889289.546504244</v>
      </c>
      <c r="B310" s="56">
        <v>305</v>
      </c>
      <c r="C310" s="55">
        <f>((Produção!C308*PreçoLivre!C310*(1-Plan1!$B$11)+C$1*Plan1!$E$16)-C$2-C$3)*C$4</f>
        <v>8532854.9632537533</v>
      </c>
      <c r="D310" s="55">
        <f>((Produção!D308*PreçoLivre!D310*(1-Plan1!$B$11)+D$1*Plan1!$E$16)-D$2-D$3)*D$4</f>
        <v>8331999.9036016967</v>
      </c>
      <c r="E310" s="55">
        <f>((Produção!E308*PreçoLivre!E310*(1-Plan1!$B$11)+E$1*Plan1!$E$16)-E$2-E$3)*E$4</f>
        <v>7807182.9006291935</v>
      </c>
      <c r="F310" s="55">
        <f>((Produção!F308*PreçoLivre!F310*(1-Plan1!$B$11)+F$1*Plan1!$E$16)-F$2-F$3)*F$4</f>
        <v>7017820.1676603854</v>
      </c>
      <c r="G310" s="55">
        <f>((Produção!G308*PreçoLivre!G310*(1-Plan1!$B$11)+G$1*Plan1!$E$16)-G$2-G$3)*G$4</f>
        <v>6990535.9772746451</v>
      </c>
      <c r="H310" s="55">
        <f>((Produção!H308*PreçoLivre!H310*(1-Plan1!$B$11)+H$1*Plan1!$E$16)-H$2-H$3)*H$4</f>
        <v>6093432.1466721538</v>
      </c>
      <c r="I310" s="55">
        <f>((Produção!I308*PreçoLivre!I310*(1-Plan1!$B$11)+I$1*Plan1!$E$16)-I$2-I$3)*I$4</f>
        <v>6046530.8756481092</v>
      </c>
      <c r="J310" s="55">
        <f>((Produção!J308*PreçoLivre!J310*(1-Plan1!$B$11)+J$1*Plan1!$E$16)-J$2-J$3)*J$4</f>
        <v>5666005.9259959571</v>
      </c>
      <c r="K310" s="55">
        <f>((Produção!K308*PreçoLivre!K310*(1-Plan1!$B$11)+K$1*Plan1!$E$16)-K$2-K$3)*K$4</f>
        <v>5192704.9619058082</v>
      </c>
      <c r="L310" s="55">
        <f>((Produção!L308*PreçoLivre!L310*(1-Plan1!$B$11)+L$1*Plan1!$E$16)-L$2-L$3)*L$4</f>
        <v>4691641.437358045</v>
      </c>
      <c r="M310" s="55">
        <f>((Produção!M308*PreçoLivre!M310*(1-Plan1!$B$11)+M$1*Plan1!$E$16)-M$2-M$3)*M$4</f>
        <v>4849886.1473827315</v>
      </c>
      <c r="N310" s="55">
        <f>((Produção!N308*PreçoLivre!N310*(1-Plan1!$B$11)+N$1*Plan1!$E$16)-N$2-N$3)*N$4</f>
        <v>4334820.800373612</v>
      </c>
      <c r="O310" s="55">
        <f>((Produção!O308*PreçoLivre!O310*(1-Plan1!$B$11)+O$1*Plan1!$E$16)-O$2-O$3)*O$4</f>
        <v>3908026.3331920453</v>
      </c>
      <c r="P310" s="55">
        <f>((Produção!P308*PreçoLivre!P310*(1-Plan1!$B$11)+P$1*Plan1!$E$16)-P$2-P$3)*P$4</f>
        <v>3274690.7714466029</v>
      </c>
      <c r="Q310" s="55">
        <f>((Produção!Q308*PreçoLivre!Q310*(1-Plan1!$B$11)+Q$1*Plan1!$E$16)-Q$2-Q$3)*Q$4</f>
        <v>3065996.2715199641</v>
      </c>
      <c r="R310" s="55">
        <f>((Produção!R308*PreçoLivre!R310*(1-Plan1!$B$11)+R$1*Plan1!$E$16)-R$2-R$3)*R$4</f>
        <v>2837851.1822504215</v>
      </c>
      <c r="S310" s="55">
        <f>((Produção!S308*PreçoLivre!S310*(1-Plan1!$B$11)+S$1*Plan1!$E$16)-S$2-S$3)*S$4</f>
        <v>2346533.7400644687</v>
      </c>
      <c r="T310" s="55">
        <f>((Produção!T308*PreçoLivre!T310*(1-Plan1!$B$11)+T$1*Plan1!$E$16)-T$2-T$3)*T$4</f>
        <v>2091133.1829018276</v>
      </c>
      <c r="U310" s="55">
        <f>((Produção!U308*PreçoLivre!U310*(1-Plan1!$B$11)+U$1*Plan1!$E$16)-U$2-U$3)*U$4</f>
        <v>1960175.6295015158</v>
      </c>
      <c r="V310" s="55">
        <f>((Produção!V308*PreçoLivre!V310*(1-Plan1!$B$11)+V$1*Plan1!$E$16)-V$2-V$3)*V$4</f>
        <v>1849466.2278712946</v>
      </c>
      <c r="W310" s="55"/>
    </row>
    <row r="311" spans="1:23" x14ac:dyDescent="0.25">
      <c r="A311" s="55">
        <f t="shared" si="4"/>
        <v>84545664.190723673</v>
      </c>
      <c r="B311" s="56">
        <v>306</v>
      </c>
      <c r="C311" s="55">
        <f>((Produção!C309*PreçoLivre!C311*(1-Plan1!$B$11)+C$1*Plan1!$E$16)-C$2-C$3)*C$4</f>
        <v>9151616.5894203577</v>
      </c>
      <c r="D311" s="55">
        <f>((Produção!D309*PreçoLivre!D311*(1-Plan1!$B$11)+D$1*Plan1!$E$16)-D$2-D$3)*D$4</f>
        <v>7827063.3305483414</v>
      </c>
      <c r="E311" s="55">
        <f>((Produção!E309*PreçoLivre!E311*(1-Plan1!$B$11)+E$1*Plan1!$E$16)-E$2-E$3)*E$4</f>
        <v>7227011.0985712074</v>
      </c>
      <c r="F311" s="55">
        <f>((Produção!F309*PreçoLivre!F311*(1-Plan1!$B$11)+F$1*Plan1!$E$16)-F$2-F$3)*F$4</f>
        <v>6205433.8866812456</v>
      </c>
      <c r="G311" s="55">
        <f>((Produção!G309*PreçoLivre!G311*(1-Plan1!$B$11)+G$1*Plan1!$E$16)-G$2-G$3)*G$4</f>
        <v>5544205.7608291274</v>
      </c>
      <c r="H311" s="55">
        <f>((Produção!H309*PreçoLivre!H311*(1-Plan1!$B$11)+H$1*Plan1!$E$16)-H$2-H$3)*H$4</f>
        <v>5239880.3503654106</v>
      </c>
      <c r="I311" s="55">
        <f>((Produção!I309*PreçoLivre!I311*(1-Plan1!$B$11)+I$1*Plan1!$E$16)-I$2-I$3)*I$4</f>
        <v>5069806.336356991</v>
      </c>
      <c r="J311" s="55">
        <f>((Produção!J309*PreçoLivre!J311*(1-Plan1!$B$11)+J$1*Plan1!$E$16)-J$2-J$3)*J$4</f>
        <v>4648835.4023522222</v>
      </c>
      <c r="K311" s="55">
        <f>((Produção!K309*PreçoLivre!K311*(1-Plan1!$B$11)+K$1*Plan1!$E$16)-K$2-K$3)*K$4</f>
        <v>4380066.0203506686</v>
      </c>
      <c r="L311" s="55">
        <f>((Produção!L309*PreçoLivre!L311*(1-Plan1!$B$11)+L$1*Plan1!$E$16)-L$2-L$3)*L$4</f>
        <v>4150683.5011470765</v>
      </c>
      <c r="M311" s="55">
        <f>((Produção!M309*PreçoLivre!M311*(1-Plan1!$B$11)+M$1*Plan1!$E$16)-M$2-M$3)*M$4</f>
        <v>3837708.4762892551</v>
      </c>
      <c r="N311" s="55">
        <f>((Produção!N309*PreçoLivre!N311*(1-Plan1!$B$11)+N$1*Plan1!$E$16)-N$2-N$3)*N$4</f>
        <v>3383608.6045585121</v>
      </c>
      <c r="O311" s="55">
        <f>((Produção!O309*PreçoLivre!O311*(1-Plan1!$B$11)+O$1*Plan1!$E$16)-O$2-O$3)*O$4</f>
        <v>2949418.1015128382</v>
      </c>
      <c r="P311" s="55">
        <f>((Produção!P309*PreçoLivre!P311*(1-Plan1!$B$11)+P$1*Plan1!$E$16)-P$2-P$3)*P$4</f>
        <v>2673803.0337500558</v>
      </c>
      <c r="Q311" s="55">
        <f>((Produção!Q309*PreçoLivre!Q311*(1-Plan1!$B$11)+Q$1*Plan1!$E$16)-Q$2-Q$3)*Q$4</f>
        <v>2399721.1290169456</v>
      </c>
      <c r="R311" s="55">
        <f>((Produção!R309*PreçoLivre!R311*(1-Plan1!$B$11)+R$1*Plan1!$E$16)-R$2-R$3)*R$4</f>
        <v>2392453.558758683</v>
      </c>
      <c r="S311" s="55">
        <f>((Produção!S309*PreçoLivre!S311*(1-Plan1!$B$11)+S$1*Plan1!$E$16)-S$2-S$3)*S$4</f>
        <v>2118350.0867228736</v>
      </c>
      <c r="T311" s="55">
        <f>((Produção!T309*PreçoLivre!T311*(1-Plan1!$B$11)+T$1*Plan1!$E$16)-T$2-T$3)*T$4</f>
        <v>1924286.9852102024</v>
      </c>
      <c r="U311" s="55">
        <f>((Produção!U309*PreçoLivre!U311*(1-Plan1!$B$11)+U$1*Plan1!$E$16)-U$2-U$3)*U$4</f>
        <v>1842233.7005050555</v>
      </c>
      <c r="V311" s="55">
        <f>((Produção!V309*PreçoLivre!V311*(1-Plan1!$B$11)+V$1*Plan1!$E$16)-V$2-V$3)*V$4</f>
        <v>1579478.2377766268</v>
      </c>
      <c r="W311" s="55"/>
    </row>
    <row r="312" spans="1:23" x14ac:dyDescent="0.25">
      <c r="A312" s="55">
        <f t="shared" si="4"/>
        <v>83298533.4612284</v>
      </c>
      <c r="B312" s="56">
        <v>307</v>
      </c>
      <c r="C312" s="55">
        <f>((Produção!C310*PreçoLivre!C312*(1-Plan1!$B$11)+C$1*Plan1!$E$16)-C$2-C$3)*C$4</f>
        <v>8805163.887803765</v>
      </c>
      <c r="D312" s="55">
        <f>((Produção!D310*PreçoLivre!D312*(1-Plan1!$B$11)+D$1*Plan1!$E$16)-D$2-D$3)*D$4</f>
        <v>8308779.1579344086</v>
      </c>
      <c r="E312" s="55">
        <f>((Produção!E310*PreçoLivre!E312*(1-Plan1!$B$11)+E$1*Plan1!$E$16)-E$2-E$3)*E$4</f>
        <v>7845800.3906730358</v>
      </c>
      <c r="F312" s="55">
        <f>((Produção!F310*PreçoLivre!F312*(1-Plan1!$B$11)+F$1*Plan1!$E$16)-F$2-F$3)*F$4</f>
        <v>7104839.5260228757</v>
      </c>
      <c r="G312" s="55">
        <f>((Produção!G310*PreçoLivre!G312*(1-Plan1!$B$11)+G$1*Plan1!$E$16)-G$2-G$3)*G$4</f>
        <v>6746970.1067722309</v>
      </c>
      <c r="H312" s="55">
        <f>((Produção!H310*PreçoLivre!H312*(1-Plan1!$B$11)+H$1*Plan1!$E$16)-H$2-H$3)*H$4</f>
        <v>5855324.7218217058</v>
      </c>
      <c r="I312" s="55">
        <f>((Produção!I310*PreçoLivre!I312*(1-Plan1!$B$11)+I$1*Plan1!$E$16)-I$2-I$3)*I$4</f>
        <v>5120877.4454773292</v>
      </c>
      <c r="J312" s="55">
        <f>((Produção!J310*PreçoLivre!J312*(1-Plan1!$B$11)+J$1*Plan1!$E$16)-J$2-J$3)*J$4</f>
        <v>4947210.437190271</v>
      </c>
      <c r="K312" s="55">
        <f>((Produção!K310*PreçoLivre!K312*(1-Plan1!$B$11)+K$1*Plan1!$E$16)-K$2-K$3)*K$4</f>
        <v>4491503.3280523196</v>
      </c>
      <c r="L312" s="55">
        <f>((Produção!L310*PreçoLivre!L312*(1-Plan1!$B$11)+L$1*Plan1!$E$16)-L$2-L$3)*L$4</f>
        <v>4141656.881017175</v>
      </c>
      <c r="M312" s="55">
        <f>((Produção!M310*PreçoLivre!M312*(1-Plan1!$B$11)+M$1*Plan1!$E$16)-M$2-M$3)*M$4</f>
        <v>3501177.6185912462</v>
      </c>
      <c r="N312" s="55">
        <f>((Produção!N310*PreçoLivre!N312*(1-Plan1!$B$11)+N$1*Plan1!$E$16)-N$2-N$3)*N$4</f>
        <v>2934693.2832323825</v>
      </c>
      <c r="O312" s="55">
        <f>((Produção!O310*PreçoLivre!O312*(1-Plan1!$B$11)+O$1*Plan1!$E$16)-O$2-O$3)*O$4</f>
        <v>2667963.7238075254</v>
      </c>
      <c r="P312" s="55">
        <f>((Produção!P310*PreçoLivre!P312*(1-Plan1!$B$11)+P$1*Plan1!$E$16)-P$2-P$3)*P$4</f>
        <v>2385765.4881712715</v>
      </c>
      <c r="Q312" s="55">
        <f>((Produção!Q310*PreçoLivre!Q312*(1-Plan1!$B$11)+Q$1*Plan1!$E$16)-Q$2-Q$3)*Q$4</f>
        <v>1883773.6222655247</v>
      </c>
      <c r="R312" s="55">
        <f>((Produção!R310*PreçoLivre!R312*(1-Plan1!$B$11)+R$1*Plan1!$E$16)-R$2-R$3)*R$4</f>
        <v>1668901.3931744678</v>
      </c>
      <c r="S312" s="55">
        <f>((Produção!S310*PreçoLivre!S312*(1-Plan1!$B$11)+S$1*Plan1!$E$16)-S$2-S$3)*S$4</f>
        <v>1476443.3403296454</v>
      </c>
      <c r="T312" s="55">
        <f>((Produção!T310*PreçoLivre!T312*(1-Plan1!$B$11)+T$1*Plan1!$E$16)-T$2-T$3)*T$4</f>
        <v>1278754.2918082047</v>
      </c>
      <c r="U312" s="55">
        <f>((Produção!U310*PreçoLivre!U312*(1-Plan1!$B$11)+U$1*Plan1!$E$16)-U$2-U$3)*U$4</f>
        <v>1111378.4348795731</v>
      </c>
      <c r="V312" s="55">
        <f>((Produção!V310*PreçoLivre!V312*(1-Plan1!$B$11)+V$1*Plan1!$E$16)-V$2-V$3)*V$4</f>
        <v>1021556.3822034531</v>
      </c>
      <c r="W312" s="55"/>
    </row>
    <row r="313" spans="1:23" x14ac:dyDescent="0.25">
      <c r="A313" s="55">
        <f t="shared" si="4"/>
        <v>78770242.733782828</v>
      </c>
      <c r="B313" s="56">
        <v>308</v>
      </c>
      <c r="C313" s="55">
        <f>((Produção!C311*PreçoLivre!C313*(1-Plan1!$B$11)+C$1*Plan1!$E$16)-C$2-C$3)*C$4</f>
        <v>8975381.1564000379</v>
      </c>
      <c r="D313" s="55">
        <f>((Produção!D311*PreçoLivre!D313*(1-Plan1!$B$11)+D$1*Plan1!$E$16)-D$2-D$3)*D$4</f>
        <v>8061755.8540632976</v>
      </c>
      <c r="E313" s="55">
        <f>((Produção!E311*PreçoLivre!E313*(1-Plan1!$B$11)+E$1*Plan1!$E$16)-E$2-E$3)*E$4</f>
        <v>7624889.8406719929</v>
      </c>
      <c r="F313" s="55">
        <f>((Produção!F311*PreçoLivre!F313*(1-Plan1!$B$11)+F$1*Plan1!$E$16)-F$2-F$3)*F$4</f>
        <v>6847506.243618953</v>
      </c>
      <c r="G313" s="55">
        <f>((Produção!G311*PreçoLivre!G313*(1-Plan1!$B$11)+G$1*Plan1!$E$16)-G$2-G$3)*G$4</f>
        <v>6427606.3396816077</v>
      </c>
      <c r="H313" s="55">
        <f>((Produção!H311*PreçoLivre!H313*(1-Plan1!$B$11)+H$1*Plan1!$E$16)-H$2-H$3)*H$4</f>
        <v>5648442.1238372223</v>
      </c>
      <c r="I313" s="55">
        <f>((Produção!I311*PreçoLivre!I313*(1-Plan1!$B$11)+I$1*Plan1!$E$16)-I$2-I$3)*I$4</f>
        <v>5063223.3049956337</v>
      </c>
      <c r="J313" s="55">
        <f>((Produção!J311*PreçoLivre!J313*(1-Plan1!$B$11)+J$1*Plan1!$E$16)-J$2-J$3)*J$4</f>
        <v>4348181.0389049537</v>
      </c>
      <c r="K313" s="55">
        <f>((Produção!K311*PreçoLivre!K313*(1-Plan1!$B$11)+K$1*Plan1!$E$16)-K$2-K$3)*K$4</f>
        <v>3783381.2101639281</v>
      </c>
      <c r="L313" s="55">
        <f>((Produção!L311*PreçoLivre!L313*(1-Plan1!$B$11)+L$1*Plan1!$E$16)-L$2-L$3)*L$4</f>
        <v>3314335.5867271223</v>
      </c>
      <c r="M313" s="55">
        <f>((Produção!M311*PreçoLivre!M313*(1-Plan1!$B$11)+M$1*Plan1!$E$16)-M$2-M$3)*M$4</f>
        <v>2884343.1347674299</v>
      </c>
      <c r="N313" s="55">
        <f>((Produção!N311*PreçoLivre!N313*(1-Plan1!$B$11)+N$1*Plan1!$E$16)-N$2-N$3)*N$4</f>
        <v>2720524.9468137342</v>
      </c>
      <c r="O313" s="55">
        <f>((Produção!O311*PreçoLivre!O313*(1-Plan1!$B$11)+O$1*Plan1!$E$16)-O$2-O$3)*O$4</f>
        <v>2285618.7701728875</v>
      </c>
      <c r="P313" s="55">
        <f>((Produção!P311*PreçoLivre!P313*(1-Plan1!$B$11)+P$1*Plan1!$E$16)-P$2-P$3)*P$4</f>
        <v>2150130.9016868258</v>
      </c>
      <c r="Q313" s="55">
        <f>((Produção!Q311*PreçoLivre!Q313*(1-Plan1!$B$11)+Q$1*Plan1!$E$16)-Q$2-Q$3)*Q$4</f>
        <v>2116219.2756482181</v>
      </c>
      <c r="R313" s="55">
        <f>((Produção!R311*PreçoLivre!R313*(1-Plan1!$B$11)+R$1*Plan1!$E$16)-R$2-R$3)*R$4</f>
        <v>1716343.6978988519</v>
      </c>
      <c r="S313" s="55">
        <f>((Produção!S311*PreçoLivre!S313*(1-Plan1!$B$11)+S$1*Plan1!$E$16)-S$2-S$3)*S$4</f>
        <v>1421558.6259075564</v>
      </c>
      <c r="T313" s="55">
        <f>((Produção!T311*PreçoLivre!T313*(1-Plan1!$B$11)+T$1*Plan1!$E$16)-T$2-T$3)*T$4</f>
        <v>1363845.3899803807</v>
      </c>
      <c r="U313" s="55">
        <f>((Produção!U311*PreçoLivre!U313*(1-Plan1!$B$11)+U$1*Plan1!$E$16)-U$2-U$3)*U$4</f>
        <v>1104037.9354812375</v>
      </c>
      <c r="V313" s="55">
        <f>((Produção!V311*PreçoLivre!V313*(1-Plan1!$B$11)+V$1*Plan1!$E$16)-V$2-V$3)*V$4</f>
        <v>912917.35636095051</v>
      </c>
      <c r="W313" s="55"/>
    </row>
    <row r="314" spans="1:23" x14ac:dyDescent="0.25">
      <c r="A314" s="55">
        <f t="shared" si="4"/>
        <v>74224828.49818778</v>
      </c>
      <c r="B314" s="56">
        <v>309</v>
      </c>
      <c r="C314" s="55">
        <f>((Produção!C312*PreçoLivre!C314*(1-Plan1!$B$11)+C$1*Plan1!$E$16)-C$2-C$3)*C$4</f>
        <v>7926107.1228279229</v>
      </c>
      <c r="D314" s="55">
        <f>((Produção!D312*PreçoLivre!D314*(1-Plan1!$B$11)+D$1*Plan1!$E$16)-D$2-D$3)*D$4</f>
        <v>7569158.7293227967</v>
      </c>
      <c r="E314" s="55">
        <f>((Produção!E312*PreçoLivre!E314*(1-Plan1!$B$11)+E$1*Plan1!$E$16)-E$2-E$3)*E$4</f>
        <v>6586375.8602733547</v>
      </c>
      <c r="F314" s="55">
        <f>((Produção!F312*PreçoLivre!F314*(1-Plan1!$B$11)+F$1*Plan1!$E$16)-F$2-F$3)*F$4</f>
        <v>6464611.5186541574</v>
      </c>
      <c r="G314" s="55">
        <f>((Produção!G312*PreçoLivre!G314*(1-Plan1!$B$11)+G$1*Plan1!$E$16)-G$2-G$3)*G$4</f>
        <v>5813689.8558218535</v>
      </c>
      <c r="H314" s="55">
        <f>((Produção!H312*PreçoLivre!H314*(1-Plan1!$B$11)+H$1*Plan1!$E$16)-H$2-H$3)*H$4</f>
        <v>5331807.7623659112</v>
      </c>
      <c r="I314" s="55">
        <f>((Produção!I312*PreçoLivre!I314*(1-Plan1!$B$11)+I$1*Plan1!$E$16)-I$2-I$3)*I$4</f>
        <v>4443383.8497826513</v>
      </c>
      <c r="J314" s="55">
        <f>((Produção!J312*PreçoLivre!J314*(1-Plan1!$B$11)+J$1*Plan1!$E$16)-J$2-J$3)*J$4</f>
        <v>3980670.930759165</v>
      </c>
      <c r="K314" s="55">
        <f>((Produção!K312*PreçoLivre!K314*(1-Plan1!$B$11)+K$1*Plan1!$E$16)-K$2-K$3)*K$4</f>
        <v>3836183.0286829504</v>
      </c>
      <c r="L314" s="55">
        <f>((Produção!L312*PreçoLivre!L314*(1-Plan1!$B$11)+L$1*Plan1!$E$16)-L$2-L$3)*L$4</f>
        <v>3278999.5288309813</v>
      </c>
      <c r="M314" s="55">
        <f>((Produção!M312*PreçoLivre!M314*(1-Plan1!$B$11)+M$1*Plan1!$E$16)-M$2-M$3)*M$4</f>
        <v>2759790.348695843</v>
      </c>
      <c r="N314" s="55">
        <f>((Produção!N312*PreçoLivre!N314*(1-Plan1!$B$11)+N$1*Plan1!$E$16)-N$2-N$3)*N$4</f>
        <v>2552081.7464963212</v>
      </c>
      <c r="O314" s="55">
        <f>((Produção!O312*PreçoLivre!O314*(1-Plan1!$B$11)+O$1*Plan1!$E$16)-O$2-O$3)*O$4</f>
        <v>2261206.7108914987</v>
      </c>
      <c r="P314" s="55">
        <f>((Produção!P312*PreçoLivre!P314*(1-Plan1!$B$11)+P$1*Plan1!$E$16)-P$2-P$3)*P$4</f>
        <v>2100417.473050083</v>
      </c>
      <c r="Q314" s="55">
        <f>((Produção!Q312*PreçoLivre!Q314*(1-Plan1!$B$11)+Q$1*Plan1!$E$16)-Q$2-Q$3)*Q$4</f>
        <v>1787207.5612620215</v>
      </c>
      <c r="R314" s="55">
        <f>((Produção!R312*PreçoLivre!R314*(1-Plan1!$B$11)+R$1*Plan1!$E$16)-R$2-R$3)*R$4</f>
        <v>1800073.7916984374</v>
      </c>
      <c r="S314" s="55">
        <f>((Produção!S312*PreçoLivre!S314*(1-Plan1!$B$11)+S$1*Plan1!$E$16)-S$2-S$3)*S$4</f>
        <v>1659159.2225041061</v>
      </c>
      <c r="T314" s="55">
        <f>((Produção!T312*PreçoLivre!T314*(1-Plan1!$B$11)+T$1*Plan1!$E$16)-T$2-T$3)*T$4</f>
        <v>1476634.5299703376</v>
      </c>
      <c r="U314" s="55">
        <f>((Produção!U312*PreçoLivre!U314*(1-Plan1!$B$11)+U$1*Plan1!$E$16)-U$2-U$3)*U$4</f>
        <v>1373707.2659147605</v>
      </c>
      <c r="V314" s="55">
        <f>((Produção!V312*PreçoLivre!V314*(1-Plan1!$B$11)+V$1*Plan1!$E$16)-V$2-V$3)*V$4</f>
        <v>1223561.660382631</v>
      </c>
      <c r="W314" s="55"/>
    </row>
    <row r="315" spans="1:23" x14ac:dyDescent="0.25">
      <c r="A315" s="55">
        <f t="shared" si="4"/>
        <v>75594670.341353238</v>
      </c>
      <c r="B315" s="56">
        <v>310</v>
      </c>
      <c r="C315" s="55">
        <f>((Produção!C313*PreçoLivre!C315*(1-Plan1!$B$11)+C$1*Plan1!$E$16)-C$2-C$3)*C$4</f>
        <v>8939815.0753474254</v>
      </c>
      <c r="D315" s="55">
        <f>((Produção!D313*PreçoLivre!D315*(1-Plan1!$B$11)+D$1*Plan1!$E$16)-D$2-D$3)*D$4</f>
        <v>7989854.9340022942</v>
      </c>
      <c r="E315" s="55">
        <f>((Produção!E313*PreçoLivre!E315*(1-Plan1!$B$11)+E$1*Plan1!$E$16)-E$2-E$3)*E$4</f>
        <v>7132213.7106637647</v>
      </c>
      <c r="F315" s="55">
        <f>((Produção!F313*PreçoLivre!F315*(1-Plan1!$B$11)+F$1*Plan1!$E$16)-F$2-F$3)*F$4</f>
        <v>6399539.3500019452</v>
      </c>
      <c r="G315" s="55">
        <f>((Produção!G313*PreçoLivre!G315*(1-Plan1!$B$11)+G$1*Plan1!$E$16)-G$2-G$3)*G$4</f>
        <v>5430404.9379397044</v>
      </c>
      <c r="H315" s="55">
        <f>((Produção!H313*PreçoLivre!H315*(1-Plan1!$B$11)+H$1*Plan1!$E$16)-H$2-H$3)*H$4</f>
        <v>4864318.8174062818</v>
      </c>
      <c r="I315" s="55">
        <f>((Produção!I313*PreçoLivre!I315*(1-Plan1!$B$11)+I$1*Plan1!$E$16)-I$2-I$3)*I$4</f>
        <v>4779450.4633104522</v>
      </c>
      <c r="J315" s="55">
        <f>((Produção!J313*PreçoLivre!J315*(1-Plan1!$B$11)+J$1*Plan1!$E$16)-J$2-J$3)*J$4</f>
        <v>4207389.833512296</v>
      </c>
      <c r="K315" s="55">
        <f>((Produção!K313*PreçoLivre!K315*(1-Plan1!$B$11)+K$1*Plan1!$E$16)-K$2-K$3)*K$4</f>
        <v>4024210.655774307</v>
      </c>
      <c r="L315" s="55">
        <f>((Produção!L313*PreçoLivre!L315*(1-Plan1!$B$11)+L$1*Plan1!$E$16)-L$2-L$3)*L$4</f>
        <v>3502620.4900379893</v>
      </c>
      <c r="M315" s="55">
        <f>((Produção!M313*PreçoLivre!M315*(1-Plan1!$B$11)+M$1*Plan1!$E$16)-M$2-M$3)*M$4</f>
        <v>3053384.3266835487</v>
      </c>
      <c r="N315" s="55">
        <f>((Produção!N313*PreçoLivre!N315*(1-Plan1!$B$11)+N$1*Plan1!$E$16)-N$2-N$3)*N$4</f>
        <v>2573423.4233831763</v>
      </c>
      <c r="O315" s="55">
        <f>((Produção!O313*PreçoLivre!O315*(1-Plan1!$B$11)+O$1*Plan1!$E$16)-O$2-O$3)*O$4</f>
        <v>2121978.965906403</v>
      </c>
      <c r="P315" s="55">
        <f>((Produção!P313*PreçoLivre!P315*(1-Plan1!$B$11)+P$1*Plan1!$E$16)-P$2-P$3)*P$4</f>
        <v>2004376.9106806307</v>
      </c>
      <c r="Q315" s="55">
        <f>((Produção!Q313*PreçoLivre!Q315*(1-Plan1!$B$11)+Q$1*Plan1!$E$16)-Q$2-Q$3)*Q$4</f>
        <v>1857004.6443573993</v>
      </c>
      <c r="R315" s="55">
        <f>((Produção!R313*PreçoLivre!R315*(1-Plan1!$B$11)+R$1*Plan1!$E$16)-R$2-R$3)*R$4</f>
        <v>1574381.5836599208</v>
      </c>
      <c r="S315" s="55">
        <f>((Produção!S313*PreçoLivre!S315*(1-Plan1!$B$11)+S$1*Plan1!$E$16)-S$2-S$3)*S$4</f>
        <v>1387687.7374912559</v>
      </c>
      <c r="T315" s="55">
        <f>((Produção!T313*PreçoLivre!T315*(1-Plan1!$B$11)+T$1*Plan1!$E$16)-T$2-T$3)*T$4</f>
        <v>1293396.7331415692</v>
      </c>
      <c r="U315" s="55">
        <f>((Produção!U313*PreçoLivre!U315*(1-Plan1!$B$11)+U$1*Plan1!$E$16)-U$2-U$3)*U$4</f>
        <v>1301720.0457885507</v>
      </c>
      <c r="V315" s="55">
        <f>((Produção!V313*PreçoLivre!V315*(1-Plan1!$B$11)+V$1*Plan1!$E$16)-V$2-V$3)*V$4</f>
        <v>1157497.7022643141</v>
      </c>
      <c r="W315" s="55"/>
    </row>
    <row r="316" spans="1:23" x14ac:dyDescent="0.25">
      <c r="A316" s="55">
        <f t="shared" si="4"/>
        <v>93054573.276946783</v>
      </c>
      <c r="B316" s="56">
        <v>311</v>
      </c>
      <c r="C316" s="55">
        <f>((Produção!C314*PreçoLivre!C316*(1-Plan1!$B$11)+C$1*Plan1!$E$16)-C$2-C$3)*C$4</f>
        <v>8938746.9803266879</v>
      </c>
      <c r="D316" s="55">
        <f>((Produção!D314*PreçoLivre!D316*(1-Plan1!$B$11)+D$1*Plan1!$E$16)-D$2-D$3)*D$4</f>
        <v>9129014.359784944</v>
      </c>
      <c r="E316" s="55">
        <f>((Produção!E314*PreçoLivre!E316*(1-Plan1!$B$11)+E$1*Plan1!$E$16)-E$2-E$3)*E$4</f>
        <v>7691698.3268083008</v>
      </c>
      <c r="F316" s="55">
        <f>((Produção!F314*PreçoLivre!F316*(1-Plan1!$B$11)+F$1*Plan1!$E$16)-F$2-F$3)*F$4</f>
        <v>6824951.0360951899</v>
      </c>
      <c r="G316" s="55">
        <f>((Produção!G314*PreçoLivre!G316*(1-Plan1!$B$11)+G$1*Plan1!$E$16)-G$2-G$3)*G$4</f>
        <v>6286891.5839471268</v>
      </c>
      <c r="H316" s="55">
        <f>((Produção!H314*PreçoLivre!H316*(1-Plan1!$B$11)+H$1*Plan1!$E$16)-H$2-H$3)*H$4</f>
        <v>6183163.847459903</v>
      </c>
      <c r="I316" s="55">
        <f>((Produção!I314*PreçoLivre!I316*(1-Plan1!$B$11)+I$1*Plan1!$E$16)-I$2-I$3)*I$4</f>
        <v>5458008.7668745751</v>
      </c>
      <c r="J316" s="55">
        <f>((Produção!J314*PreçoLivre!J316*(1-Plan1!$B$11)+J$1*Plan1!$E$16)-J$2-J$3)*J$4</f>
        <v>5315686.4913164694</v>
      </c>
      <c r="K316" s="55">
        <f>((Produção!K314*PreçoLivre!K316*(1-Plan1!$B$11)+K$1*Plan1!$E$16)-K$2-K$3)*K$4</f>
        <v>4749650.1373589523</v>
      </c>
      <c r="L316" s="55">
        <f>((Produção!L314*PreçoLivre!L316*(1-Plan1!$B$11)+L$1*Plan1!$E$16)-L$2-L$3)*L$4</f>
        <v>4245421.8596515395</v>
      </c>
      <c r="M316" s="55">
        <f>((Produção!M314*PreçoLivre!M316*(1-Plan1!$B$11)+M$1*Plan1!$E$16)-M$2-M$3)*M$4</f>
        <v>4209998.7410031836</v>
      </c>
      <c r="N316" s="55">
        <f>((Produção!N314*PreçoLivre!N316*(1-Plan1!$B$11)+N$1*Plan1!$E$16)-N$2-N$3)*N$4</f>
        <v>3976987.8808852956</v>
      </c>
      <c r="O316" s="55">
        <f>((Produção!O314*PreçoLivre!O316*(1-Plan1!$B$11)+O$1*Plan1!$E$16)-O$2-O$3)*O$4</f>
        <v>3535945.3846433461</v>
      </c>
      <c r="P316" s="55">
        <f>((Produção!P314*PreçoLivre!P316*(1-Plan1!$B$11)+P$1*Plan1!$E$16)-P$2-P$3)*P$4</f>
        <v>3230002.8280406967</v>
      </c>
      <c r="Q316" s="55">
        <f>((Produção!Q314*PreçoLivre!Q316*(1-Plan1!$B$11)+Q$1*Plan1!$E$16)-Q$2-Q$3)*Q$4</f>
        <v>2762693.0266842074</v>
      </c>
      <c r="R316" s="55">
        <f>((Produção!R314*PreçoLivre!R316*(1-Plan1!$B$11)+R$1*Plan1!$E$16)-R$2-R$3)*R$4</f>
        <v>2728829.4313331693</v>
      </c>
      <c r="S316" s="55">
        <f>((Produção!S314*PreçoLivre!S316*(1-Plan1!$B$11)+S$1*Plan1!$E$16)-S$2-S$3)*S$4</f>
        <v>2383811.9823279111</v>
      </c>
      <c r="T316" s="55">
        <f>((Produção!T314*PreçoLivre!T316*(1-Plan1!$B$11)+T$1*Plan1!$E$16)-T$2-T$3)*T$4</f>
        <v>2161134.7291599708</v>
      </c>
      <c r="U316" s="55">
        <f>((Produção!U314*PreçoLivre!U316*(1-Plan1!$B$11)+U$1*Plan1!$E$16)-U$2-U$3)*U$4</f>
        <v>1767269.5879110133</v>
      </c>
      <c r="V316" s="55">
        <f>((Produção!V314*PreçoLivre!V316*(1-Plan1!$B$11)+V$1*Plan1!$E$16)-V$2-V$3)*V$4</f>
        <v>1474666.2953343259</v>
      </c>
      <c r="W316" s="55"/>
    </row>
    <row r="317" spans="1:23" x14ac:dyDescent="0.25">
      <c r="A317" s="55">
        <f t="shared" si="4"/>
        <v>106535579.63684045</v>
      </c>
      <c r="B317" s="56">
        <v>312</v>
      </c>
      <c r="C317" s="55">
        <f>((Produção!C315*PreçoLivre!C317*(1-Plan1!$B$11)+C$1*Plan1!$E$16)-C$2-C$3)*C$4</f>
        <v>9188847.6788684949</v>
      </c>
      <c r="D317" s="55">
        <f>((Produção!D315*PreçoLivre!D317*(1-Plan1!$B$11)+D$1*Plan1!$E$16)-D$2-D$3)*D$4</f>
        <v>9674585.8226691391</v>
      </c>
      <c r="E317" s="55">
        <f>((Produção!E315*PreçoLivre!E317*(1-Plan1!$B$11)+E$1*Plan1!$E$16)-E$2-E$3)*E$4</f>
        <v>7976714.2748428537</v>
      </c>
      <c r="F317" s="55">
        <f>((Produção!F315*PreçoLivre!F317*(1-Plan1!$B$11)+F$1*Plan1!$E$16)-F$2-F$3)*F$4</f>
        <v>7961920.6168918377</v>
      </c>
      <c r="G317" s="55">
        <f>((Produção!G315*PreçoLivre!G317*(1-Plan1!$B$11)+G$1*Plan1!$E$16)-G$2-G$3)*G$4</f>
        <v>7329759.1310724532</v>
      </c>
      <c r="H317" s="55">
        <f>((Produção!H315*PreçoLivre!H317*(1-Plan1!$B$11)+H$1*Plan1!$E$16)-H$2-H$3)*H$4</f>
        <v>6772248.3830958828</v>
      </c>
      <c r="I317" s="55">
        <f>((Produção!I315*PreçoLivre!I317*(1-Plan1!$B$11)+I$1*Plan1!$E$16)-I$2-I$3)*I$4</f>
        <v>6384307.9813571973</v>
      </c>
      <c r="J317" s="55">
        <f>((Produção!J315*PreçoLivre!J317*(1-Plan1!$B$11)+J$1*Plan1!$E$16)-J$2-J$3)*J$4</f>
        <v>6137410.3943163147</v>
      </c>
      <c r="K317" s="55">
        <f>((Produção!K315*PreçoLivre!K317*(1-Plan1!$B$11)+K$1*Plan1!$E$16)-K$2-K$3)*K$4</f>
        <v>5560706.9600456953</v>
      </c>
      <c r="L317" s="55">
        <f>((Produção!L315*PreçoLivre!L317*(1-Plan1!$B$11)+L$1*Plan1!$E$16)-L$2-L$3)*L$4</f>
        <v>5021642.5117702065</v>
      </c>
      <c r="M317" s="55">
        <f>((Produção!M315*PreçoLivre!M317*(1-Plan1!$B$11)+M$1*Plan1!$E$16)-M$2-M$3)*M$4</f>
        <v>4964881.2122207554</v>
      </c>
      <c r="N317" s="55">
        <f>((Produção!N315*PreçoLivre!N317*(1-Plan1!$B$11)+N$1*Plan1!$E$16)-N$2-N$3)*N$4</f>
        <v>4546414.8709110375</v>
      </c>
      <c r="O317" s="55">
        <f>((Produção!O315*PreçoLivre!O317*(1-Plan1!$B$11)+O$1*Plan1!$E$16)-O$2-O$3)*O$4</f>
        <v>4194454.2724975264</v>
      </c>
      <c r="P317" s="55">
        <f>((Produção!P315*PreçoLivre!P317*(1-Plan1!$B$11)+P$1*Plan1!$E$16)-P$2-P$3)*P$4</f>
        <v>3714576.9589488185</v>
      </c>
      <c r="Q317" s="55">
        <f>((Produção!Q315*PreçoLivre!Q317*(1-Plan1!$B$11)+Q$1*Plan1!$E$16)-Q$2-Q$3)*Q$4</f>
        <v>3406488.6012060959</v>
      </c>
      <c r="R317" s="55">
        <f>((Produção!R315*PreçoLivre!R317*(1-Plan1!$B$11)+R$1*Plan1!$E$16)-R$2-R$3)*R$4</f>
        <v>3000552.4955178741</v>
      </c>
      <c r="S317" s="55">
        <f>((Produção!S315*PreçoLivre!S317*(1-Plan1!$B$11)+S$1*Plan1!$E$16)-S$2-S$3)*S$4</f>
        <v>2873191.7444196264</v>
      </c>
      <c r="T317" s="55">
        <f>((Produção!T315*PreçoLivre!T317*(1-Plan1!$B$11)+T$1*Plan1!$E$16)-T$2-T$3)*T$4</f>
        <v>2808232.3629398714</v>
      </c>
      <c r="U317" s="55">
        <f>((Produção!U315*PreçoLivre!U317*(1-Plan1!$B$11)+U$1*Plan1!$E$16)-U$2-U$3)*U$4</f>
        <v>2590353.2746197651</v>
      </c>
      <c r="V317" s="55">
        <f>((Produção!V315*PreçoLivre!V317*(1-Plan1!$B$11)+V$1*Plan1!$E$16)-V$2-V$3)*V$4</f>
        <v>2428290.0886290157</v>
      </c>
      <c r="W317" s="55"/>
    </row>
    <row r="318" spans="1:23" x14ac:dyDescent="0.25">
      <c r="A318" s="55">
        <f t="shared" si="4"/>
        <v>78320747.276492953</v>
      </c>
      <c r="B318" s="56">
        <v>313</v>
      </c>
      <c r="C318" s="55">
        <f>((Produção!C316*PreçoLivre!C318*(1-Plan1!$B$11)+C$1*Plan1!$E$16)-C$2-C$3)*C$4</f>
        <v>7855577.0546064544</v>
      </c>
      <c r="D318" s="55">
        <f>((Produção!D316*PreçoLivre!D318*(1-Plan1!$B$11)+D$1*Plan1!$E$16)-D$2-D$3)*D$4</f>
        <v>7548689.0593115669</v>
      </c>
      <c r="E318" s="55">
        <f>((Produção!E316*PreçoLivre!E318*(1-Plan1!$B$11)+E$1*Plan1!$E$16)-E$2-E$3)*E$4</f>
        <v>6923134.4252275834</v>
      </c>
      <c r="F318" s="55">
        <f>((Produção!F316*PreçoLivre!F318*(1-Plan1!$B$11)+F$1*Plan1!$E$16)-F$2-F$3)*F$4</f>
        <v>6176980.8863896066</v>
      </c>
      <c r="G318" s="55">
        <f>((Produção!G316*PreçoLivre!G318*(1-Plan1!$B$11)+G$1*Plan1!$E$16)-G$2-G$3)*G$4</f>
        <v>5843511.3744575689</v>
      </c>
      <c r="H318" s="55">
        <f>((Produção!H316*PreçoLivre!H318*(1-Plan1!$B$11)+H$1*Plan1!$E$16)-H$2-H$3)*H$4</f>
        <v>5552836.0884695025</v>
      </c>
      <c r="I318" s="55">
        <f>((Produção!I316*PreçoLivre!I318*(1-Plan1!$B$11)+I$1*Plan1!$E$16)-I$2-I$3)*I$4</f>
        <v>4879991.5326100662</v>
      </c>
      <c r="J318" s="55">
        <f>((Produção!J316*PreçoLivre!J318*(1-Plan1!$B$11)+J$1*Plan1!$E$16)-J$2-J$3)*J$4</f>
        <v>4141174.466779042</v>
      </c>
      <c r="K318" s="55">
        <f>((Produção!K316*PreçoLivre!K318*(1-Plan1!$B$11)+K$1*Plan1!$E$16)-K$2-K$3)*K$4</f>
        <v>4212428.9905561451</v>
      </c>
      <c r="L318" s="55">
        <f>((Produção!L316*PreçoLivre!L318*(1-Plan1!$B$11)+L$1*Plan1!$E$16)-L$2-L$3)*L$4</f>
        <v>3795617.823851415</v>
      </c>
      <c r="M318" s="55">
        <f>((Produção!M316*PreçoLivre!M318*(1-Plan1!$B$11)+M$1*Plan1!$E$16)-M$2-M$3)*M$4</f>
        <v>3658542.6305205724</v>
      </c>
      <c r="N318" s="55">
        <f>((Produção!N316*PreçoLivre!N318*(1-Plan1!$B$11)+N$1*Plan1!$E$16)-N$2-N$3)*N$4</f>
        <v>3151720.3696807092</v>
      </c>
      <c r="O318" s="55">
        <f>((Produção!O316*PreçoLivre!O318*(1-Plan1!$B$11)+O$1*Plan1!$E$16)-O$2-O$3)*O$4</f>
        <v>2652962.7431325177</v>
      </c>
      <c r="P318" s="55">
        <f>((Produção!P316*PreçoLivre!P318*(1-Plan1!$B$11)+P$1*Plan1!$E$16)-P$2-P$3)*P$4</f>
        <v>2406410.5984022422</v>
      </c>
      <c r="Q318" s="55">
        <f>((Produção!Q316*PreçoLivre!Q318*(1-Plan1!$B$11)+Q$1*Plan1!$E$16)-Q$2-Q$3)*Q$4</f>
        <v>2004030.5605908365</v>
      </c>
      <c r="R318" s="55">
        <f>((Produção!R316*PreçoLivre!R318*(1-Plan1!$B$11)+R$1*Plan1!$E$16)-R$2-R$3)*R$4</f>
        <v>1986893.4889478127</v>
      </c>
      <c r="S318" s="55">
        <f>((Produção!S316*PreçoLivre!S318*(1-Plan1!$B$11)+S$1*Plan1!$E$16)-S$2-S$3)*S$4</f>
        <v>1575463.2312605884</v>
      </c>
      <c r="T318" s="55">
        <f>((Produção!T316*PreçoLivre!T318*(1-Plan1!$B$11)+T$1*Plan1!$E$16)-T$2-T$3)*T$4</f>
        <v>1471984.0434437091</v>
      </c>
      <c r="U318" s="55">
        <f>((Produção!U316*PreçoLivre!U318*(1-Plan1!$B$11)+U$1*Plan1!$E$16)-U$2-U$3)*U$4</f>
        <v>1325685.3558679868</v>
      </c>
      <c r="V318" s="55">
        <f>((Produção!V316*PreçoLivre!V318*(1-Plan1!$B$11)+V$1*Plan1!$E$16)-V$2-V$3)*V$4</f>
        <v>1157112.5523870422</v>
      </c>
      <c r="W318" s="55"/>
    </row>
    <row r="319" spans="1:23" x14ac:dyDescent="0.25">
      <c r="A319" s="55">
        <f t="shared" si="4"/>
        <v>85391852.268704966</v>
      </c>
      <c r="B319" s="56">
        <v>314</v>
      </c>
      <c r="C319" s="55">
        <f>((Produção!C317*PreçoLivre!C319*(1-Plan1!$B$11)+C$1*Plan1!$E$16)-C$2-C$3)*C$4</f>
        <v>8289091.5314372685</v>
      </c>
      <c r="D319" s="55">
        <f>((Produção!D317*PreçoLivre!D319*(1-Plan1!$B$11)+D$1*Plan1!$E$16)-D$2-D$3)*D$4</f>
        <v>7674338.2494088914</v>
      </c>
      <c r="E319" s="55">
        <f>((Produção!E317*PreçoLivre!E319*(1-Plan1!$B$11)+E$1*Plan1!$E$16)-E$2-E$3)*E$4</f>
        <v>6863264.521184762</v>
      </c>
      <c r="F319" s="55">
        <f>((Produção!F317*PreçoLivre!F319*(1-Plan1!$B$11)+F$1*Plan1!$E$16)-F$2-F$3)*F$4</f>
        <v>6082030.6391294617</v>
      </c>
      <c r="G319" s="55">
        <f>((Produção!G317*PreçoLivre!G319*(1-Plan1!$B$11)+G$1*Plan1!$E$16)-G$2-G$3)*G$4</f>
        <v>6631607.9915669225</v>
      </c>
      <c r="H319" s="55">
        <f>((Produção!H317*PreçoLivre!H319*(1-Plan1!$B$11)+H$1*Plan1!$E$16)-H$2-H$3)*H$4</f>
        <v>5107142.2641788367</v>
      </c>
      <c r="I319" s="55">
        <f>((Produção!I317*PreçoLivre!I319*(1-Plan1!$B$11)+I$1*Plan1!$E$16)-I$2-I$3)*I$4</f>
        <v>5446673.1250472004</v>
      </c>
      <c r="J319" s="55">
        <f>((Produção!J317*PreçoLivre!J319*(1-Plan1!$B$11)+J$1*Plan1!$E$16)-J$2-J$3)*J$4</f>
        <v>5006279.8581845434</v>
      </c>
      <c r="K319" s="55">
        <f>((Produção!K317*PreçoLivre!K319*(1-Plan1!$B$11)+K$1*Plan1!$E$16)-K$2-K$3)*K$4</f>
        <v>4998892.5946139758</v>
      </c>
      <c r="L319" s="55">
        <f>((Produção!L317*PreçoLivre!L319*(1-Plan1!$B$11)+L$1*Plan1!$E$16)-L$2-L$3)*L$4</f>
        <v>4407050.8452453474</v>
      </c>
      <c r="M319" s="55">
        <f>((Produção!M317*PreçoLivre!M319*(1-Plan1!$B$11)+M$1*Plan1!$E$16)-M$2-M$3)*M$4</f>
        <v>3857052.9814409418</v>
      </c>
      <c r="N319" s="55">
        <f>((Produção!N317*PreçoLivre!N319*(1-Plan1!$B$11)+N$1*Plan1!$E$16)-N$2-N$3)*N$4</f>
        <v>3516343.0355179277</v>
      </c>
      <c r="O319" s="55">
        <f>((Produção!O317*PreçoLivre!O319*(1-Plan1!$B$11)+O$1*Plan1!$E$16)-O$2-O$3)*O$4</f>
        <v>3289249.4103689282</v>
      </c>
      <c r="P319" s="55">
        <f>((Produção!P317*PreçoLivre!P319*(1-Plan1!$B$11)+P$1*Plan1!$E$16)-P$2-P$3)*P$4</f>
        <v>2827692.3704371415</v>
      </c>
      <c r="Q319" s="55">
        <f>((Produção!Q317*PreçoLivre!Q319*(1-Plan1!$B$11)+Q$1*Plan1!$E$16)-Q$2-Q$3)*Q$4</f>
        <v>2636693.6928840163</v>
      </c>
      <c r="R319" s="55">
        <f>((Produção!R317*PreçoLivre!R319*(1-Plan1!$B$11)+R$1*Plan1!$E$16)-R$2-R$3)*R$4</f>
        <v>2306342.1522078933</v>
      </c>
      <c r="S319" s="55">
        <f>((Produção!S317*PreçoLivre!S319*(1-Plan1!$B$11)+S$1*Plan1!$E$16)-S$2-S$3)*S$4</f>
        <v>1979194.8148080285</v>
      </c>
      <c r="T319" s="55">
        <f>((Produção!T317*PreçoLivre!T319*(1-Plan1!$B$11)+T$1*Plan1!$E$16)-T$2-T$3)*T$4</f>
        <v>1666143.1836765516</v>
      </c>
      <c r="U319" s="55">
        <f>((Produção!U317*PreçoLivre!U319*(1-Plan1!$B$11)+U$1*Plan1!$E$16)-U$2-U$3)*U$4</f>
        <v>1508591.6967351364</v>
      </c>
      <c r="V319" s="55">
        <f>((Produção!V317*PreçoLivre!V319*(1-Plan1!$B$11)+V$1*Plan1!$E$16)-V$2-V$3)*V$4</f>
        <v>1298177.3106311648</v>
      </c>
      <c r="W319" s="55"/>
    </row>
    <row r="320" spans="1:23" x14ac:dyDescent="0.25">
      <c r="A320" s="55">
        <f t="shared" si="4"/>
        <v>75940277.648230329</v>
      </c>
      <c r="B320" s="56">
        <v>315</v>
      </c>
      <c r="C320" s="55">
        <f>((Produção!C318*PreçoLivre!C320*(1-Plan1!$B$11)+C$1*Plan1!$E$16)-C$2-C$3)*C$4</f>
        <v>8055096.3484275825</v>
      </c>
      <c r="D320" s="55">
        <f>((Produção!D318*PreçoLivre!D320*(1-Plan1!$B$11)+D$1*Plan1!$E$16)-D$2-D$3)*D$4</f>
        <v>7199312.6209756015</v>
      </c>
      <c r="E320" s="55">
        <f>((Produção!E318*PreçoLivre!E320*(1-Plan1!$B$11)+E$1*Plan1!$E$16)-E$2-E$3)*E$4</f>
        <v>7303670.0050358819</v>
      </c>
      <c r="F320" s="55">
        <f>((Produção!F318*PreçoLivre!F320*(1-Plan1!$B$11)+F$1*Plan1!$E$16)-F$2-F$3)*F$4</f>
        <v>6854267.8142024428</v>
      </c>
      <c r="G320" s="55">
        <f>((Produção!G318*PreçoLivre!G320*(1-Plan1!$B$11)+G$1*Plan1!$E$16)-G$2-G$3)*G$4</f>
        <v>5921215.8785678484</v>
      </c>
      <c r="H320" s="55">
        <f>((Produção!H318*PreçoLivre!H320*(1-Plan1!$B$11)+H$1*Plan1!$E$16)-H$2-H$3)*H$4</f>
        <v>4857600.7101000361</v>
      </c>
      <c r="I320" s="55">
        <f>((Produção!I318*PreçoLivre!I320*(1-Plan1!$B$11)+I$1*Plan1!$E$16)-I$2-I$3)*I$4</f>
        <v>4436704.7113295468</v>
      </c>
      <c r="J320" s="55">
        <f>((Produção!J318*PreçoLivre!J320*(1-Plan1!$B$11)+J$1*Plan1!$E$16)-J$2-J$3)*J$4</f>
        <v>3876541.6298148762</v>
      </c>
      <c r="K320" s="55">
        <f>((Produção!K318*PreçoLivre!K320*(1-Plan1!$B$11)+K$1*Plan1!$E$16)-K$2-K$3)*K$4</f>
        <v>3503346.5878112898</v>
      </c>
      <c r="L320" s="55">
        <f>((Produção!L318*PreçoLivre!L320*(1-Plan1!$B$11)+L$1*Plan1!$E$16)-L$2-L$3)*L$4</f>
        <v>3353352.8227414191</v>
      </c>
      <c r="M320" s="55">
        <f>((Produção!M318*PreçoLivre!M320*(1-Plan1!$B$11)+M$1*Plan1!$E$16)-M$2-M$3)*M$4</f>
        <v>3037694.355267473</v>
      </c>
      <c r="N320" s="55">
        <f>((Produção!N318*PreçoLivre!N320*(1-Plan1!$B$11)+N$1*Plan1!$E$16)-N$2-N$3)*N$4</f>
        <v>3057659.9604209675</v>
      </c>
      <c r="O320" s="55">
        <f>((Produção!O318*PreçoLivre!O320*(1-Plan1!$B$11)+O$1*Plan1!$E$16)-O$2-O$3)*O$4</f>
        <v>2603738.7356672287</v>
      </c>
      <c r="P320" s="55">
        <f>((Produção!P318*PreçoLivre!P320*(1-Plan1!$B$11)+P$1*Plan1!$E$16)-P$2-P$3)*P$4</f>
        <v>2432232.679368678</v>
      </c>
      <c r="Q320" s="55">
        <f>((Produção!Q318*PreçoLivre!Q320*(1-Plan1!$B$11)+Q$1*Plan1!$E$16)-Q$2-Q$3)*Q$4</f>
        <v>1999184.4326196273</v>
      </c>
      <c r="R320" s="55">
        <f>((Produção!R318*PreçoLivre!R320*(1-Plan1!$B$11)+R$1*Plan1!$E$16)-R$2-R$3)*R$4</f>
        <v>1748423.879021877</v>
      </c>
      <c r="S320" s="55">
        <f>((Produção!S318*PreçoLivre!S320*(1-Plan1!$B$11)+S$1*Plan1!$E$16)-S$2-S$3)*S$4</f>
        <v>1437318.240213661</v>
      </c>
      <c r="T320" s="55">
        <f>((Produção!T318*PreçoLivre!T320*(1-Plan1!$B$11)+T$1*Plan1!$E$16)-T$2-T$3)*T$4</f>
        <v>1467779.3306124625</v>
      </c>
      <c r="U320" s="55">
        <f>((Produção!U318*PreçoLivre!U320*(1-Plan1!$B$11)+U$1*Plan1!$E$16)-U$2-U$3)*U$4</f>
        <v>1466384.3990017131</v>
      </c>
      <c r="V320" s="55">
        <f>((Produção!V318*PreçoLivre!V320*(1-Plan1!$B$11)+V$1*Plan1!$E$16)-V$2-V$3)*V$4</f>
        <v>1328752.5070300961</v>
      </c>
      <c r="W320" s="55"/>
    </row>
    <row r="321" spans="1:23" x14ac:dyDescent="0.25">
      <c r="A321" s="55">
        <f t="shared" si="4"/>
        <v>86365913.20518373</v>
      </c>
      <c r="B321" s="56">
        <v>316</v>
      </c>
      <c r="C321" s="55">
        <f>((Produção!C319*PreçoLivre!C321*(1-Plan1!$B$11)+C$1*Plan1!$E$16)-C$2-C$3)*C$4</f>
        <v>8481269.7527163737</v>
      </c>
      <c r="D321" s="55">
        <f>((Produção!D319*PreçoLivre!D321*(1-Plan1!$B$11)+D$1*Plan1!$E$16)-D$2-D$3)*D$4</f>
        <v>7886320.2661704812</v>
      </c>
      <c r="E321" s="55">
        <f>((Produção!E319*PreçoLivre!E321*(1-Plan1!$B$11)+E$1*Plan1!$E$16)-E$2-E$3)*E$4</f>
        <v>7611059.3706601495</v>
      </c>
      <c r="F321" s="55">
        <f>((Produção!F319*PreçoLivre!F321*(1-Plan1!$B$11)+F$1*Plan1!$E$16)-F$2-F$3)*F$4</f>
        <v>6848072.7277812129</v>
      </c>
      <c r="G321" s="55">
        <f>((Produção!G319*PreçoLivre!G321*(1-Plan1!$B$11)+G$1*Plan1!$E$16)-G$2-G$3)*G$4</f>
        <v>6120368.379999185</v>
      </c>
      <c r="H321" s="55">
        <f>((Produção!H319*PreçoLivre!H321*(1-Plan1!$B$11)+H$1*Plan1!$E$16)-H$2-H$3)*H$4</f>
        <v>5909085.8359365212</v>
      </c>
      <c r="I321" s="55">
        <f>((Produção!I319*PreçoLivre!I321*(1-Plan1!$B$11)+I$1*Plan1!$E$16)-I$2-I$3)*I$4</f>
        <v>5085507.8336364608</v>
      </c>
      <c r="J321" s="55">
        <f>((Produção!J319*PreçoLivre!J321*(1-Plan1!$B$11)+J$1*Plan1!$E$16)-J$2-J$3)*J$4</f>
        <v>4551061.3744186508</v>
      </c>
      <c r="K321" s="55">
        <f>((Produção!K319*PreçoLivre!K321*(1-Plan1!$B$11)+K$1*Plan1!$E$16)-K$2-K$3)*K$4</f>
        <v>3947471.0180600067</v>
      </c>
      <c r="L321" s="55">
        <f>((Produção!L319*PreçoLivre!L321*(1-Plan1!$B$11)+L$1*Plan1!$E$16)-L$2-L$3)*L$4</f>
        <v>3738863.5657732501</v>
      </c>
      <c r="M321" s="55">
        <f>((Produção!M319*PreçoLivre!M321*(1-Plan1!$B$11)+M$1*Plan1!$E$16)-M$2-M$3)*M$4</f>
        <v>3637003.1957931449</v>
      </c>
      <c r="N321" s="55">
        <f>((Produção!N319*PreçoLivre!N321*(1-Plan1!$B$11)+N$1*Plan1!$E$16)-N$2-N$3)*N$4</f>
        <v>3324148.967001088</v>
      </c>
      <c r="O321" s="55">
        <f>((Produção!O319*PreçoLivre!O321*(1-Plan1!$B$11)+O$1*Plan1!$E$16)-O$2-O$3)*O$4</f>
        <v>3013773.249882828</v>
      </c>
      <c r="P321" s="55">
        <f>((Produção!P319*PreçoLivre!P321*(1-Plan1!$B$11)+P$1*Plan1!$E$16)-P$2-P$3)*P$4</f>
        <v>3137943.9224535818</v>
      </c>
      <c r="Q321" s="55">
        <f>((Produção!Q319*PreçoLivre!Q321*(1-Plan1!$B$11)+Q$1*Plan1!$E$16)-Q$2-Q$3)*Q$4</f>
        <v>2882123.1166899181</v>
      </c>
      <c r="R321" s="55">
        <f>((Produção!R319*PreçoLivre!R321*(1-Plan1!$B$11)+R$1*Plan1!$E$16)-R$2-R$3)*R$4</f>
        <v>2413980.7087123445</v>
      </c>
      <c r="S321" s="55">
        <f>((Produção!S319*PreçoLivre!S321*(1-Plan1!$B$11)+S$1*Plan1!$E$16)-S$2-S$3)*S$4</f>
        <v>2350538.5775678633</v>
      </c>
      <c r="T321" s="55">
        <f>((Produção!T319*PreçoLivre!T321*(1-Plan1!$B$11)+T$1*Plan1!$E$16)-T$2-T$3)*T$4</f>
        <v>2116318.8381070984</v>
      </c>
      <c r="U321" s="55">
        <f>((Produção!U319*PreçoLivre!U321*(1-Plan1!$B$11)+U$1*Plan1!$E$16)-U$2-U$3)*U$4</f>
        <v>1756850.5300462092</v>
      </c>
      <c r="V321" s="55">
        <f>((Produção!V319*PreçoLivre!V321*(1-Plan1!$B$11)+V$1*Plan1!$E$16)-V$2-V$3)*V$4</f>
        <v>1554151.9737773731</v>
      </c>
      <c r="W321" s="55"/>
    </row>
    <row r="322" spans="1:23" x14ac:dyDescent="0.25">
      <c r="A322" s="55">
        <f t="shared" si="4"/>
        <v>88697742.52810961</v>
      </c>
      <c r="B322" s="56">
        <v>317</v>
      </c>
      <c r="C322" s="55">
        <f>((Produção!C320*PreçoLivre!C322*(1-Plan1!$B$11)+C$1*Plan1!$E$16)-C$2-C$3)*C$4</f>
        <v>9204087.9721526075</v>
      </c>
      <c r="D322" s="55">
        <f>((Produção!D320*PreçoLivre!D322*(1-Plan1!$B$11)+D$1*Plan1!$E$16)-D$2-D$3)*D$4</f>
        <v>8936047.6056616791</v>
      </c>
      <c r="E322" s="55">
        <f>((Produção!E320*PreçoLivre!E322*(1-Plan1!$B$11)+E$1*Plan1!$E$16)-E$2-E$3)*E$4</f>
        <v>8069367.7908273004</v>
      </c>
      <c r="F322" s="55">
        <f>((Produção!F320*PreçoLivre!F322*(1-Plan1!$B$11)+F$1*Plan1!$E$16)-F$2-F$3)*F$4</f>
        <v>6613853.0635160292</v>
      </c>
      <c r="G322" s="55">
        <f>((Produção!G320*PreçoLivre!G322*(1-Plan1!$B$11)+G$1*Plan1!$E$16)-G$2-G$3)*G$4</f>
        <v>5488608.9732419541</v>
      </c>
      <c r="H322" s="55">
        <f>((Produção!H320*PreçoLivre!H322*(1-Plan1!$B$11)+H$1*Plan1!$E$16)-H$2-H$3)*H$4</f>
        <v>4897910.115481996</v>
      </c>
      <c r="I322" s="55">
        <f>((Produção!I320*PreçoLivre!I322*(1-Plan1!$B$11)+I$1*Plan1!$E$16)-I$2-I$3)*I$4</f>
        <v>4735040.4672769131</v>
      </c>
      <c r="J322" s="55">
        <f>((Produção!J320*PreçoLivre!J322*(1-Plan1!$B$11)+J$1*Plan1!$E$16)-J$2-J$3)*J$4</f>
        <v>4843131.1390856188</v>
      </c>
      <c r="K322" s="55">
        <f>((Produção!K320*PreçoLivre!K322*(1-Plan1!$B$11)+K$1*Plan1!$E$16)-K$2-K$3)*K$4</f>
        <v>4384702.5510473913</v>
      </c>
      <c r="L322" s="55">
        <f>((Produção!L320*PreçoLivre!L322*(1-Plan1!$B$11)+L$1*Plan1!$E$16)-L$2-L$3)*L$4</f>
        <v>3965312.5188547121</v>
      </c>
      <c r="M322" s="55">
        <f>((Produção!M320*PreçoLivre!M322*(1-Plan1!$B$11)+M$1*Plan1!$E$16)-M$2-M$3)*M$4</f>
        <v>3824134.9539462095</v>
      </c>
      <c r="N322" s="55">
        <f>((Produção!N320*PreçoLivre!N322*(1-Plan1!$B$11)+N$1*Plan1!$E$16)-N$2-N$3)*N$4</f>
        <v>3395808.7066498189</v>
      </c>
      <c r="O322" s="55">
        <f>((Produção!O320*PreçoLivre!O322*(1-Plan1!$B$11)+O$1*Plan1!$E$16)-O$2-O$3)*O$4</f>
        <v>3405790.7762800232</v>
      </c>
      <c r="P322" s="55">
        <f>((Produção!P320*PreçoLivre!P322*(1-Plan1!$B$11)+P$1*Plan1!$E$16)-P$2-P$3)*P$4</f>
        <v>2959937.4135588887</v>
      </c>
      <c r="Q322" s="55">
        <f>((Produção!Q320*PreçoLivre!Q322*(1-Plan1!$B$11)+Q$1*Plan1!$E$16)-Q$2-Q$3)*Q$4</f>
        <v>2696702.9189901929</v>
      </c>
      <c r="R322" s="55">
        <f>((Produção!R320*PreçoLivre!R322*(1-Plan1!$B$11)+R$1*Plan1!$E$16)-R$2-R$3)*R$4</f>
        <v>2746355.3118995107</v>
      </c>
      <c r="S322" s="55">
        <f>((Produção!S320*PreçoLivre!S322*(1-Plan1!$B$11)+S$1*Plan1!$E$16)-S$2-S$3)*S$4</f>
        <v>2535115.5018519396</v>
      </c>
      <c r="T322" s="55">
        <f>((Produção!T320*PreçoLivre!T322*(1-Plan1!$B$11)+T$1*Plan1!$E$16)-T$2-T$3)*T$4</f>
        <v>2297297.2938938588</v>
      </c>
      <c r="U322" s="55">
        <f>((Produção!U320*PreçoLivre!U322*(1-Plan1!$B$11)+U$1*Plan1!$E$16)-U$2-U$3)*U$4</f>
        <v>1974360.5789040788</v>
      </c>
      <c r="V322" s="55">
        <f>((Produção!V320*PreçoLivre!V322*(1-Plan1!$B$11)+V$1*Plan1!$E$16)-V$2-V$3)*V$4</f>
        <v>1724176.8749888616</v>
      </c>
      <c r="W322" s="55"/>
    </row>
    <row r="323" spans="1:23" x14ac:dyDescent="0.25">
      <c r="A323" s="55">
        <f t="shared" si="4"/>
        <v>89971349.938158303</v>
      </c>
      <c r="B323" s="56">
        <v>318</v>
      </c>
      <c r="C323" s="55">
        <f>((Produção!C321*PreçoLivre!C323*(1-Plan1!$B$11)+C$1*Plan1!$E$16)-C$2-C$3)*C$4</f>
        <v>8684060.4725352749</v>
      </c>
      <c r="D323" s="55">
        <f>((Produção!D321*PreçoLivre!D323*(1-Plan1!$B$11)+D$1*Plan1!$E$16)-D$2-D$3)*D$4</f>
        <v>7773550.1333078835</v>
      </c>
      <c r="E323" s="55">
        <f>((Produção!E321*PreçoLivre!E323*(1-Plan1!$B$11)+E$1*Plan1!$E$16)-E$2-E$3)*E$4</f>
        <v>7236210.6631493326</v>
      </c>
      <c r="F323" s="55">
        <f>((Produção!F321*PreçoLivre!F323*(1-Plan1!$B$11)+F$1*Plan1!$E$16)-F$2-F$3)*F$4</f>
        <v>7399166.2269464089</v>
      </c>
      <c r="G323" s="55">
        <f>((Produção!G321*PreçoLivre!G323*(1-Plan1!$B$11)+G$1*Plan1!$E$16)-G$2-G$3)*G$4</f>
        <v>7105336.6608958682</v>
      </c>
      <c r="H323" s="55">
        <f>((Produção!H321*PreçoLivre!H323*(1-Plan1!$B$11)+H$1*Plan1!$E$16)-H$2-H$3)*H$4</f>
        <v>5927100.9799171537</v>
      </c>
      <c r="I323" s="55">
        <f>((Produção!I321*PreçoLivre!I323*(1-Plan1!$B$11)+I$1*Plan1!$E$16)-I$2-I$3)*I$4</f>
        <v>5988229.3708271924</v>
      </c>
      <c r="J323" s="55">
        <f>((Produção!J321*PreçoLivre!J323*(1-Plan1!$B$11)+J$1*Plan1!$E$16)-J$2-J$3)*J$4</f>
        <v>5129465.0984037388</v>
      </c>
      <c r="K323" s="55">
        <f>((Produção!K321*PreçoLivre!K323*(1-Plan1!$B$11)+K$1*Plan1!$E$16)-K$2-K$3)*K$4</f>
        <v>4656877.7515682271</v>
      </c>
      <c r="L323" s="55">
        <f>((Produção!L321*PreçoLivre!L323*(1-Plan1!$B$11)+L$1*Plan1!$E$16)-L$2-L$3)*L$4</f>
        <v>4255466.9336869689</v>
      </c>
      <c r="M323" s="55">
        <f>((Produção!M321*PreçoLivre!M323*(1-Plan1!$B$11)+M$1*Plan1!$E$16)-M$2-M$3)*M$4</f>
        <v>4175974.3538457616</v>
      </c>
      <c r="N323" s="55">
        <f>((Produção!N321*PreçoLivre!N323*(1-Plan1!$B$11)+N$1*Plan1!$E$16)-N$2-N$3)*N$4</f>
        <v>3697895.043902786</v>
      </c>
      <c r="O323" s="55">
        <f>((Produção!O321*PreçoLivre!O323*(1-Plan1!$B$11)+O$1*Plan1!$E$16)-O$2-O$3)*O$4</f>
        <v>3207621.8763682856</v>
      </c>
      <c r="P323" s="55">
        <f>((Produção!P321*PreçoLivre!P323*(1-Plan1!$B$11)+P$1*Plan1!$E$16)-P$2-P$3)*P$4</f>
        <v>2924113.4880183972</v>
      </c>
      <c r="Q323" s="55">
        <f>((Produção!Q321*PreçoLivre!Q323*(1-Plan1!$B$11)+Q$1*Plan1!$E$16)-Q$2-Q$3)*Q$4</f>
        <v>2579381.264251268</v>
      </c>
      <c r="R323" s="55">
        <f>((Produção!R321*PreçoLivre!R323*(1-Plan1!$B$11)+R$1*Plan1!$E$16)-R$2-R$3)*R$4</f>
        <v>2286299.9488868774</v>
      </c>
      <c r="S323" s="55">
        <f>((Produção!S321*PreçoLivre!S323*(1-Plan1!$B$11)+S$1*Plan1!$E$16)-S$2-S$3)*S$4</f>
        <v>1967494.486755016</v>
      </c>
      <c r="T323" s="55">
        <f>((Produção!T321*PreçoLivre!T323*(1-Plan1!$B$11)+T$1*Plan1!$E$16)-T$2-T$3)*T$4</f>
        <v>1777223.0239632593</v>
      </c>
      <c r="U323" s="55">
        <f>((Produção!U321*PreçoLivre!U323*(1-Plan1!$B$11)+U$1*Plan1!$E$16)-U$2-U$3)*U$4</f>
        <v>1632073.5943841895</v>
      </c>
      <c r="V323" s="55">
        <f>((Produção!V321*PreçoLivre!V323*(1-Plan1!$B$11)+V$1*Plan1!$E$16)-V$2-V$3)*V$4</f>
        <v>1567808.5665444245</v>
      </c>
      <c r="W323" s="55"/>
    </row>
    <row r="324" spans="1:23" x14ac:dyDescent="0.25">
      <c r="A324" s="55">
        <f t="shared" si="4"/>
        <v>78558553.086872041</v>
      </c>
      <c r="B324" s="56">
        <v>319</v>
      </c>
      <c r="C324" s="55">
        <f>((Produção!C322*PreçoLivre!C324*(1-Plan1!$B$11)+C$1*Plan1!$E$16)-C$2-C$3)*C$4</f>
        <v>7893171.3701096922</v>
      </c>
      <c r="D324" s="55">
        <f>((Produção!D322*PreçoLivre!D324*(1-Plan1!$B$11)+D$1*Plan1!$E$16)-D$2-D$3)*D$4</f>
        <v>6539288.1018948508</v>
      </c>
      <c r="E324" s="55">
        <f>((Produção!E322*PreçoLivre!E324*(1-Plan1!$B$11)+E$1*Plan1!$E$16)-E$2-E$3)*E$4</f>
        <v>5889845.330624152</v>
      </c>
      <c r="F324" s="55">
        <f>((Produção!F322*PreçoLivre!F324*(1-Plan1!$B$11)+F$1*Plan1!$E$16)-F$2-F$3)*F$4</f>
        <v>5670731.7242436931</v>
      </c>
      <c r="G324" s="55">
        <f>((Produção!G322*PreçoLivre!G324*(1-Plan1!$B$11)+G$1*Plan1!$E$16)-G$2-G$3)*G$4</f>
        <v>4915896.2868144605</v>
      </c>
      <c r="H324" s="55">
        <f>((Produção!H322*PreçoLivre!H324*(1-Plan1!$B$11)+H$1*Plan1!$E$16)-H$2-H$3)*H$4</f>
        <v>4818512.4931098409</v>
      </c>
      <c r="I324" s="55">
        <f>((Produção!I322*PreçoLivre!I324*(1-Plan1!$B$11)+I$1*Plan1!$E$16)-I$2-I$3)*I$4</f>
        <v>4623401.1361021977</v>
      </c>
      <c r="J324" s="55">
        <f>((Produção!J322*PreçoLivre!J324*(1-Plan1!$B$11)+J$1*Plan1!$E$16)-J$2-J$3)*J$4</f>
        <v>4450382.758005674</v>
      </c>
      <c r="K324" s="55">
        <f>((Produção!K322*PreçoLivre!K324*(1-Plan1!$B$11)+K$1*Plan1!$E$16)-K$2-K$3)*K$4</f>
        <v>3991924.7159538362</v>
      </c>
      <c r="L324" s="55">
        <f>((Produção!L322*PreçoLivre!L324*(1-Plan1!$B$11)+L$1*Plan1!$E$16)-L$2-L$3)*L$4</f>
        <v>3902659.0484985597</v>
      </c>
      <c r="M324" s="55">
        <f>((Produção!M322*PreçoLivre!M324*(1-Plan1!$B$11)+M$1*Plan1!$E$16)-M$2-M$3)*M$4</f>
        <v>3695731.0156423459</v>
      </c>
      <c r="N324" s="55">
        <f>((Produção!N322*PreçoLivre!N324*(1-Plan1!$B$11)+N$1*Plan1!$E$16)-N$2-N$3)*N$4</f>
        <v>3405058.6188620501</v>
      </c>
      <c r="O324" s="55">
        <f>((Produção!O322*PreçoLivre!O324*(1-Plan1!$B$11)+O$1*Plan1!$E$16)-O$2-O$3)*O$4</f>
        <v>2915371.1855395348</v>
      </c>
      <c r="P324" s="55">
        <f>((Produção!P322*PreçoLivre!P324*(1-Plan1!$B$11)+P$1*Plan1!$E$16)-P$2-P$3)*P$4</f>
        <v>3010255.8572377041</v>
      </c>
      <c r="Q324" s="55">
        <f>((Produção!Q322*PreçoLivre!Q324*(1-Plan1!$B$11)+Q$1*Plan1!$E$16)-Q$2-Q$3)*Q$4</f>
        <v>2825336.8619282525</v>
      </c>
      <c r="R324" s="55">
        <f>((Produção!R322*PreçoLivre!R324*(1-Plan1!$B$11)+R$1*Plan1!$E$16)-R$2-R$3)*R$4</f>
        <v>2449370.5256862161</v>
      </c>
      <c r="S324" s="55">
        <f>((Produção!S322*PreçoLivre!S324*(1-Plan1!$B$11)+S$1*Plan1!$E$16)-S$2-S$3)*S$4</f>
        <v>2301125.2724650749</v>
      </c>
      <c r="T324" s="55">
        <f>((Produção!T322*PreçoLivre!T324*(1-Plan1!$B$11)+T$1*Plan1!$E$16)-T$2-T$3)*T$4</f>
        <v>1981293.173835627</v>
      </c>
      <c r="U324" s="55">
        <f>((Produção!U322*PreçoLivre!U324*(1-Plan1!$B$11)+U$1*Plan1!$E$16)-U$2-U$3)*U$4</f>
        <v>1849608.8703897519</v>
      </c>
      <c r="V324" s="55">
        <f>((Produção!V322*PreçoLivre!V324*(1-Plan1!$B$11)+V$1*Plan1!$E$16)-V$2-V$3)*V$4</f>
        <v>1429588.7399285464</v>
      </c>
      <c r="W324" s="55"/>
    </row>
    <row r="325" spans="1:23" x14ac:dyDescent="0.25">
      <c r="A325" s="55">
        <f t="shared" si="4"/>
        <v>82563694.907553688</v>
      </c>
      <c r="B325" s="56">
        <v>320</v>
      </c>
      <c r="C325" s="55">
        <f>((Produção!C323*PreçoLivre!C325*(1-Plan1!$B$11)+C$1*Plan1!$E$16)-C$2-C$3)*C$4</f>
        <v>8587913.2866545301</v>
      </c>
      <c r="D325" s="55">
        <f>((Produção!D323*PreçoLivre!D325*(1-Plan1!$B$11)+D$1*Plan1!$E$16)-D$2-D$3)*D$4</f>
        <v>7548763.5844875118</v>
      </c>
      <c r="E325" s="55">
        <f>((Produção!E323*PreçoLivre!E325*(1-Plan1!$B$11)+E$1*Plan1!$E$16)-E$2-E$3)*E$4</f>
        <v>6785916.9362610038</v>
      </c>
      <c r="F325" s="55">
        <f>((Produção!F323*PreçoLivre!F325*(1-Plan1!$B$11)+F$1*Plan1!$E$16)-F$2-F$3)*F$4</f>
        <v>6496992.4584579831</v>
      </c>
      <c r="G325" s="55">
        <f>((Produção!G323*PreçoLivre!G325*(1-Plan1!$B$11)+G$1*Plan1!$E$16)-G$2-G$3)*G$4</f>
        <v>6225318.4558476387</v>
      </c>
      <c r="H325" s="55">
        <f>((Produção!H323*PreçoLivre!H325*(1-Plan1!$B$11)+H$1*Plan1!$E$16)-H$2-H$3)*H$4</f>
        <v>5625149.5686937664</v>
      </c>
      <c r="I325" s="55">
        <f>((Produção!I323*PreçoLivre!I325*(1-Plan1!$B$11)+I$1*Plan1!$E$16)-I$2-I$3)*I$4</f>
        <v>4917403.854319117</v>
      </c>
      <c r="J325" s="55">
        <f>((Produção!J323*PreçoLivre!J325*(1-Plan1!$B$11)+J$1*Plan1!$E$16)-J$2-J$3)*J$4</f>
        <v>4249516.4613400865</v>
      </c>
      <c r="K325" s="55">
        <f>((Produção!K323*PreçoLivre!K325*(1-Plan1!$B$11)+K$1*Plan1!$E$16)-K$2-K$3)*K$4</f>
        <v>3973068.5481237923</v>
      </c>
      <c r="L325" s="55">
        <f>((Produção!L323*PreçoLivre!L325*(1-Plan1!$B$11)+L$1*Plan1!$E$16)-L$2-L$3)*L$4</f>
        <v>3755823.9780201023</v>
      </c>
      <c r="M325" s="55">
        <f>((Produção!M323*PreçoLivre!M325*(1-Plan1!$B$11)+M$1*Plan1!$E$16)-M$2-M$3)*M$4</f>
        <v>3467243.4353012643</v>
      </c>
      <c r="N325" s="55">
        <f>((Produção!N323*PreçoLivre!N325*(1-Plan1!$B$11)+N$1*Plan1!$E$16)-N$2-N$3)*N$4</f>
        <v>3297488.9949010229</v>
      </c>
      <c r="O325" s="55">
        <f>((Produção!O323*PreçoLivre!O325*(1-Plan1!$B$11)+O$1*Plan1!$E$16)-O$2-O$3)*O$4</f>
        <v>2712022.6097998074</v>
      </c>
      <c r="P325" s="55">
        <f>((Produção!P323*PreçoLivre!P325*(1-Plan1!$B$11)+P$1*Plan1!$E$16)-P$2-P$3)*P$4</f>
        <v>2489890.040221177</v>
      </c>
      <c r="Q325" s="55">
        <f>((Produção!Q323*PreçoLivre!Q325*(1-Plan1!$B$11)+Q$1*Plan1!$E$16)-Q$2-Q$3)*Q$4</f>
        <v>2429488.1427137675</v>
      </c>
      <c r="R325" s="55">
        <f>((Produção!R323*PreçoLivre!R325*(1-Plan1!$B$11)+R$1*Plan1!$E$16)-R$2-R$3)*R$4</f>
        <v>2347193.6537911347</v>
      </c>
      <c r="S325" s="55">
        <f>((Produção!S323*PreçoLivre!S325*(1-Plan1!$B$11)+S$1*Plan1!$E$16)-S$2-S$3)*S$4</f>
        <v>2125448.8147745021</v>
      </c>
      <c r="T325" s="55">
        <f>((Produção!T323*PreçoLivre!T325*(1-Plan1!$B$11)+T$1*Plan1!$E$16)-T$2-T$3)*T$4</f>
        <v>1940553.5269289943</v>
      </c>
      <c r="U325" s="55">
        <f>((Produção!U323*PreçoLivre!U325*(1-Plan1!$B$11)+U$1*Plan1!$E$16)-U$2-U$3)*U$4</f>
        <v>1865351.6967873208</v>
      </c>
      <c r="V325" s="55">
        <f>((Produção!V323*PreçoLivre!V325*(1-Plan1!$B$11)+V$1*Plan1!$E$16)-V$2-V$3)*V$4</f>
        <v>1723146.8601291666</v>
      </c>
      <c r="W325" s="55"/>
    </row>
    <row r="326" spans="1:23" x14ac:dyDescent="0.25">
      <c r="A326" s="55">
        <f t="shared" si="4"/>
        <v>91904917.465644658</v>
      </c>
      <c r="B326" s="56">
        <v>321</v>
      </c>
      <c r="C326" s="55">
        <f>((Produção!C324*PreçoLivre!C326*(1-Plan1!$B$11)+C$1*Plan1!$E$16)-C$2-C$3)*C$4</f>
        <v>9062242.1758920737</v>
      </c>
      <c r="D326" s="55">
        <f>((Produção!D324*PreçoLivre!D326*(1-Plan1!$B$11)+D$1*Plan1!$E$16)-D$2-D$3)*D$4</f>
        <v>7904843.4319158616</v>
      </c>
      <c r="E326" s="55">
        <f>((Produção!E324*PreçoLivre!E326*(1-Plan1!$B$11)+E$1*Plan1!$E$16)-E$2-E$3)*E$4</f>
        <v>7124167.7146236561</v>
      </c>
      <c r="F326" s="55">
        <f>((Produção!F324*PreçoLivre!F326*(1-Plan1!$B$11)+F$1*Plan1!$E$16)-F$2-F$3)*F$4</f>
        <v>6108213.7109526703</v>
      </c>
      <c r="G326" s="55">
        <f>((Produção!G324*PreçoLivre!G326*(1-Plan1!$B$11)+G$1*Plan1!$E$16)-G$2-G$3)*G$4</f>
        <v>6358740.0091439607</v>
      </c>
      <c r="H326" s="55">
        <f>((Produção!H324*PreçoLivre!H326*(1-Plan1!$B$11)+H$1*Plan1!$E$16)-H$2-H$3)*H$4</f>
        <v>5956401.6199323842</v>
      </c>
      <c r="I326" s="55">
        <f>((Produção!I324*PreçoLivre!I326*(1-Plan1!$B$11)+I$1*Plan1!$E$16)-I$2-I$3)*I$4</f>
        <v>5646323.9812510936</v>
      </c>
      <c r="J326" s="55">
        <f>((Produção!J324*PreçoLivre!J326*(1-Plan1!$B$11)+J$1*Plan1!$E$16)-J$2-J$3)*J$4</f>
        <v>5158384.8294849694</v>
      </c>
      <c r="K326" s="55">
        <f>((Produção!K324*PreçoLivre!K326*(1-Plan1!$B$11)+K$1*Plan1!$E$16)-K$2-K$3)*K$4</f>
        <v>4589564.8646989223</v>
      </c>
      <c r="L326" s="55">
        <f>((Produção!L324*PreçoLivre!L326*(1-Plan1!$B$11)+L$1*Plan1!$E$16)-L$2-L$3)*L$4</f>
        <v>4580497.7419167673</v>
      </c>
      <c r="M326" s="55">
        <f>((Produção!M324*PreçoLivre!M326*(1-Plan1!$B$11)+M$1*Plan1!$E$16)-M$2-M$3)*M$4</f>
        <v>4029381.7921550027</v>
      </c>
      <c r="N326" s="55">
        <f>((Produção!N324*PreçoLivre!N326*(1-Plan1!$B$11)+N$1*Plan1!$E$16)-N$2-N$3)*N$4</f>
        <v>3625549.0863731075</v>
      </c>
      <c r="O326" s="55">
        <f>((Produção!O324*PreçoLivre!O326*(1-Plan1!$B$11)+O$1*Plan1!$E$16)-O$2-O$3)*O$4</f>
        <v>3418388.405511586</v>
      </c>
      <c r="P326" s="55">
        <f>((Produção!P324*PreçoLivre!P326*(1-Plan1!$B$11)+P$1*Plan1!$E$16)-P$2-P$3)*P$4</f>
        <v>3453722.0405240655</v>
      </c>
      <c r="Q326" s="55">
        <f>((Produção!Q324*PreçoLivre!Q326*(1-Plan1!$B$11)+Q$1*Plan1!$E$16)-Q$2-Q$3)*Q$4</f>
        <v>3109267.6400529579</v>
      </c>
      <c r="R326" s="55">
        <f>((Produção!R324*PreçoLivre!R326*(1-Plan1!$B$11)+R$1*Plan1!$E$16)-R$2-R$3)*R$4</f>
        <v>2980575.4612787822</v>
      </c>
      <c r="S326" s="55">
        <f>((Produção!S324*PreçoLivre!S326*(1-Plan1!$B$11)+S$1*Plan1!$E$16)-S$2-S$3)*S$4</f>
        <v>2513880.1730560688</v>
      </c>
      <c r="T326" s="55">
        <f>((Produção!T324*PreçoLivre!T326*(1-Plan1!$B$11)+T$1*Plan1!$E$16)-T$2-T$3)*T$4</f>
        <v>2214080.1971148625</v>
      </c>
      <c r="U326" s="55">
        <f>((Produção!U324*PreçoLivre!U326*(1-Plan1!$B$11)+U$1*Plan1!$E$16)-U$2-U$3)*U$4</f>
        <v>2132960.0406552055</v>
      </c>
      <c r="V326" s="55">
        <f>((Produção!V324*PreçoLivre!V326*(1-Plan1!$B$11)+V$1*Plan1!$E$16)-V$2-V$3)*V$4</f>
        <v>1937732.5491106682</v>
      </c>
      <c r="W326" s="55"/>
    </row>
    <row r="327" spans="1:23" x14ac:dyDescent="0.25">
      <c r="A327" s="55">
        <f t="shared" ref="A327:A390" si="5">SUM(C327:W327)</f>
        <v>87163801.279492885</v>
      </c>
      <c r="B327" s="56">
        <v>322</v>
      </c>
      <c r="C327" s="55">
        <f>((Produção!C325*PreçoLivre!C327*(1-Plan1!$B$11)+C$1*Plan1!$E$16)-C$2-C$3)*C$4</f>
        <v>9406913.5696197879</v>
      </c>
      <c r="D327" s="55">
        <f>((Produção!D325*PreçoLivre!D327*(1-Plan1!$B$11)+D$1*Plan1!$E$16)-D$2-D$3)*D$4</f>
        <v>8889800.5555326734</v>
      </c>
      <c r="E327" s="55">
        <f>((Produção!E325*PreçoLivre!E327*(1-Plan1!$B$11)+E$1*Plan1!$E$16)-E$2-E$3)*E$4</f>
        <v>8401934.0369574763</v>
      </c>
      <c r="F327" s="55">
        <f>((Produção!F325*PreçoLivre!F327*(1-Plan1!$B$11)+F$1*Plan1!$E$16)-F$2-F$3)*F$4</f>
        <v>6951651.8344036071</v>
      </c>
      <c r="G327" s="55">
        <f>((Produção!G325*PreçoLivre!G327*(1-Plan1!$B$11)+G$1*Plan1!$E$16)-G$2-G$3)*G$4</f>
        <v>6007944.8176566586</v>
      </c>
      <c r="H327" s="55">
        <f>((Produção!H325*PreçoLivre!H327*(1-Plan1!$B$11)+H$1*Plan1!$E$16)-H$2-H$3)*H$4</f>
        <v>5360421.0720083117</v>
      </c>
      <c r="I327" s="55">
        <f>((Produção!I325*PreçoLivre!I327*(1-Plan1!$B$11)+I$1*Plan1!$E$16)-I$2-I$3)*I$4</f>
        <v>4985533.1963082803</v>
      </c>
      <c r="J327" s="55">
        <f>((Produção!J325*PreçoLivre!J327*(1-Plan1!$B$11)+J$1*Plan1!$E$16)-J$2-J$3)*J$4</f>
        <v>4676902.2941847136</v>
      </c>
      <c r="K327" s="55">
        <f>((Produção!K325*PreçoLivre!K327*(1-Plan1!$B$11)+K$1*Plan1!$E$16)-K$2-K$3)*K$4</f>
        <v>3932614.9648731081</v>
      </c>
      <c r="L327" s="55">
        <f>((Produção!L325*PreçoLivre!L327*(1-Plan1!$B$11)+L$1*Plan1!$E$16)-L$2-L$3)*L$4</f>
        <v>3637436.559647873</v>
      </c>
      <c r="M327" s="55">
        <f>((Produção!M325*PreçoLivre!M327*(1-Plan1!$B$11)+M$1*Plan1!$E$16)-M$2-M$3)*M$4</f>
        <v>3755424.9728021603</v>
      </c>
      <c r="N327" s="55">
        <f>((Produção!N325*PreçoLivre!N327*(1-Plan1!$B$11)+N$1*Plan1!$E$16)-N$2-N$3)*N$4</f>
        <v>3431753.9906174573</v>
      </c>
      <c r="O327" s="55">
        <f>((Produção!O325*PreçoLivre!O327*(1-Plan1!$B$11)+O$1*Plan1!$E$16)-O$2-O$3)*O$4</f>
        <v>3218803.9382704711</v>
      </c>
      <c r="P327" s="55">
        <f>((Produção!P325*PreçoLivre!P327*(1-Plan1!$B$11)+P$1*Plan1!$E$16)-P$2-P$3)*P$4</f>
        <v>2843507.914394442</v>
      </c>
      <c r="Q327" s="55">
        <f>((Produção!Q325*PreçoLivre!Q327*(1-Plan1!$B$11)+Q$1*Plan1!$E$16)-Q$2-Q$3)*Q$4</f>
        <v>2489826.6890242305</v>
      </c>
      <c r="R327" s="55">
        <f>((Produção!R325*PreçoLivre!R327*(1-Plan1!$B$11)+R$1*Plan1!$E$16)-R$2-R$3)*R$4</f>
        <v>2284600.719378469</v>
      </c>
      <c r="S327" s="55">
        <f>((Produção!S325*PreçoLivre!S327*(1-Plan1!$B$11)+S$1*Plan1!$E$16)-S$2-S$3)*S$4</f>
        <v>2030647.2461038986</v>
      </c>
      <c r="T327" s="55">
        <f>((Produção!T325*PreçoLivre!T327*(1-Plan1!$B$11)+T$1*Plan1!$E$16)-T$2-T$3)*T$4</f>
        <v>1820018.0226052282</v>
      </c>
      <c r="U327" s="55">
        <f>((Produção!U325*PreçoLivre!U327*(1-Plan1!$B$11)+U$1*Plan1!$E$16)-U$2-U$3)*U$4</f>
        <v>1561288.6501312866</v>
      </c>
      <c r="V327" s="55">
        <f>((Produção!V325*PreçoLivre!V327*(1-Plan1!$B$11)+V$1*Plan1!$E$16)-V$2-V$3)*V$4</f>
        <v>1476776.2349727815</v>
      </c>
      <c r="W327" s="55"/>
    </row>
    <row r="328" spans="1:23" x14ac:dyDescent="0.25">
      <c r="A328" s="55">
        <f t="shared" si="5"/>
        <v>80136767.589495003</v>
      </c>
      <c r="B328" s="56">
        <v>323</v>
      </c>
      <c r="C328" s="55">
        <f>((Produção!C326*PreçoLivre!C328*(1-Plan1!$B$11)+C$1*Plan1!$E$16)-C$2-C$3)*C$4</f>
        <v>8814312.7373363953</v>
      </c>
      <c r="D328" s="55">
        <f>((Produção!D326*PreçoLivre!D328*(1-Plan1!$B$11)+D$1*Plan1!$E$16)-D$2-D$3)*D$4</f>
        <v>7946242.1535458295</v>
      </c>
      <c r="E328" s="55">
        <f>((Produção!E326*PreçoLivre!E328*(1-Plan1!$B$11)+E$1*Plan1!$E$16)-E$2-E$3)*E$4</f>
        <v>6581303.4297930775</v>
      </c>
      <c r="F328" s="55">
        <f>((Produção!F326*PreçoLivre!F328*(1-Plan1!$B$11)+F$1*Plan1!$E$16)-F$2-F$3)*F$4</f>
        <v>6076912.7817167267</v>
      </c>
      <c r="G328" s="55">
        <f>((Produção!G326*PreçoLivre!G328*(1-Plan1!$B$11)+G$1*Plan1!$E$16)-G$2-G$3)*G$4</f>
        <v>5560953.4742647493</v>
      </c>
      <c r="H328" s="55">
        <f>((Produção!H326*PreçoLivre!H328*(1-Plan1!$B$11)+H$1*Plan1!$E$16)-H$2-H$3)*H$4</f>
        <v>5576992.9179882845</v>
      </c>
      <c r="I328" s="55">
        <f>((Produção!I326*PreçoLivre!I328*(1-Plan1!$B$11)+I$1*Plan1!$E$16)-I$2-I$3)*I$4</f>
        <v>4737603.2681572912</v>
      </c>
      <c r="J328" s="55">
        <f>((Produção!J326*PreçoLivre!J328*(1-Plan1!$B$11)+J$1*Plan1!$E$16)-J$2-J$3)*J$4</f>
        <v>4062746.285776508</v>
      </c>
      <c r="K328" s="55">
        <f>((Produção!K326*PreçoLivre!K328*(1-Plan1!$B$11)+K$1*Plan1!$E$16)-K$2-K$3)*K$4</f>
        <v>3801475.6484120614</v>
      </c>
      <c r="L328" s="55">
        <f>((Produção!L326*PreçoLivre!L328*(1-Plan1!$B$11)+L$1*Plan1!$E$16)-L$2-L$3)*L$4</f>
        <v>3434803.2697375249</v>
      </c>
      <c r="M328" s="55">
        <f>((Produção!M326*PreçoLivre!M328*(1-Plan1!$B$11)+M$1*Plan1!$E$16)-M$2-M$3)*M$4</f>
        <v>3306584.8314758847</v>
      </c>
      <c r="N328" s="55">
        <f>((Produção!N326*PreçoLivre!N328*(1-Plan1!$B$11)+N$1*Plan1!$E$16)-N$2-N$3)*N$4</f>
        <v>2997861.9879705985</v>
      </c>
      <c r="O328" s="55">
        <f>((Produção!O326*PreçoLivre!O328*(1-Plan1!$B$11)+O$1*Plan1!$E$16)-O$2-O$3)*O$4</f>
        <v>2706693.5958487489</v>
      </c>
      <c r="P328" s="55">
        <f>((Produção!P326*PreçoLivre!P328*(1-Plan1!$B$11)+P$1*Plan1!$E$16)-P$2-P$3)*P$4</f>
        <v>2485042.7793200491</v>
      </c>
      <c r="Q328" s="55">
        <f>((Produção!Q326*PreçoLivre!Q328*(1-Plan1!$B$11)+Q$1*Plan1!$E$16)-Q$2-Q$3)*Q$4</f>
        <v>2401075.0326886782</v>
      </c>
      <c r="R328" s="55">
        <f>((Produção!R326*PreçoLivre!R328*(1-Plan1!$B$11)+R$1*Plan1!$E$16)-R$2-R$3)*R$4</f>
        <v>2231489.9123835606</v>
      </c>
      <c r="S328" s="55">
        <f>((Produção!S326*PreçoLivre!S328*(1-Plan1!$B$11)+S$1*Plan1!$E$16)-S$2-S$3)*S$4</f>
        <v>2045543.0223708951</v>
      </c>
      <c r="T328" s="55">
        <f>((Produção!T326*PreçoLivre!T328*(1-Plan1!$B$11)+T$1*Plan1!$E$16)-T$2-T$3)*T$4</f>
        <v>2057212.5491138645</v>
      </c>
      <c r="U328" s="55">
        <f>((Produção!U326*PreçoLivre!U328*(1-Plan1!$B$11)+U$1*Plan1!$E$16)-U$2-U$3)*U$4</f>
        <v>1769877.294585512</v>
      </c>
      <c r="V328" s="55">
        <f>((Produção!V326*PreçoLivre!V328*(1-Plan1!$B$11)+V$1*Plan1!$E$16)-V$2-V$3)*V$4</f>
        <v>1542040.6170087566</v>
      </c>
      <c r="W328" s="55"/>
    </row>
    <row r="329" spans="1:23" x14ac:dyDescent="0.25">
      <c r="A329" s="55">
        <f t="shared" si="5"/>
        <v>79567340.127994075</v>
      </c>
      <c r="B329" s="56">
        <v>324</v>
      </c>
      <c r="C329" s="55">
        <f>((Produção!C327*PreçoLivre!C329*(1-Plan1!$B$11)+C$1*Plan1!$E$16)-C$2-C$3)*C$4</f>
        <v>8687338.810611194</v>
      </c>
      <c r="D329" s="55">
        <f>((Produção!D327*PreçoLivre!D329*(1-Plan1!$B$11)+D$1*Plan1!$E$16)-D$2-D$3)*D$4</f>
        <v>8500731.4197305609</v>
      </c>
      <c r="E329" s="55">
        <f>((Produção!E327*PreçoLivre!E329*(1-Plan1!$B$11)+E$1*Plan1!$E$16)-E$2-E$3)*E$4</f>
        <v>7482170.6928344779</v>
      </c>
      <c r="F329" s="55">
        <f>((Produção!F327*PreçoLivre!F329*(1-Plan1!$B$11)+F$1*Plan1!$E$16)-F$2-F$3)*F$4</f>
        <v>7100204.9993048571</v>
      </c>
      <c r="G329" s="55">
        <f>((Produção!G327*PreçoLivre!G329*(1-Plan1!$B$11)+G$1*Plan1!$E$16)-G$2-G$3)*G$4</f>
        <v>6288004.4564196784</v>
      </c>
      <c r="H329" s="55">
        <f>((Produção!H327*PreçoLivre!H329*(1-Plan1!$B$11)+H$1*Plan1!$E$16)-H$2-H$3)*H$4</f>
        <v>5126258.4377312474</v>
      </c>
      <c r="I329" s="55">
        <f>((Produção!I327*PreçoLivre!I329*(1-Plan1!$B$11)+I$1*Plan1!$E$16)-I$2-I$3)*I$4</f>
        <v>4541847.3612089679</v>
      </c>
      <c r="J329" s="55">
        <f>((Produção!J327*PreçoLivre!J329*(1-Plan1!$B$11)+J$1*Plan1!$E$16)-J$2-J$3)*J$4</f>
        <v>4068399.6043779086</v>
      </c>
      <c r="K329" s="55">
        <f>((Produção!K327*PreçoLivre!K329*(1-Plan1!$B$11)+K$1*Plan1!$E$16)-K$2-K$3)*K$4</f>
        <v>3589754.0425094175</v>
      </c>
      <c r="L329" s="55">
        <f>((Produção!L327*PreçoLivre!L329*(1-Plan1!$B$11)+L$1*Plan1!$E$16)-L$2-L$3)*L$4</f>
        <v>3459587.0312425043</v>
      </c>
      <c r="M329" s="55">
        <f>((Produção!M327*PreçoLivre!M329*(1-Plan1!$B$11)+M$1*Plan1!$E$16)-M$2-M$3)*M$4</f>
        <v>3145880.3856528238</v>
      </c>
      <c r="N329" s="55">
        <f>((Produção!N327*PreçoLivre!N329*(1-Plan1!$B$11)+N$1*Plan1!$E$16)-N$2-N$3)*N$4</f>
        <v>2790252.3767769677</v>
      </c>
      <c r="O329" s="55">
        <f>((Produção!O327*PreçoLivre!O329*(1-Plan1!$B$11)+O$1*Plan1!$E$16)-O$2-O$3)*O$4</f>
        <v>2510366.2685122602</v>
      </c>
      <c r="P329" s="55">
        <f>((Produção!P327*PreçoLivre!P329*(1-Plan1!$B$11)+P$1*Plan1!$E$16)-P$2-P$3)*P$4</f>
        <v>2349368.5456123175</v>
      </c>
      <c r="Q329" s="55">
        <f>((Produção!Q327*PreçoLivre!Q329*(1-Plan1!$B$11)+Q$1*Plan1!$E$16)-Q$2-Q$3)*Q$4</f>
        <v>2175173.9377571419</v>
      </c>
      <c r="R329" s="55">
        <f>((Produção!R327*PreçoLivre!R329*(1-Plan1!$B$11)+R$1*Plan1!$E$16)-R$2-R$3)*R$4</f>
        <v>1892165.2069543188</v>
      </c>
      <c r="S329" s="55">
        <f>((Produção!S327*PreçoLivre!S329*(1-Plan1!$B$11)+S$1*Plan1!$E$16)-S$2-S$3)*S$4</f>
        <v>1706521.6834530164</v>
      </c>
      <c r="T329" s="55">
        <f>((Produção!T327*PreçoLivre!T329*(1-Plan1!$B$11)+T$1*Plan1!$E$16)-T$2-T$3)*T$4</f>
        <v>1512172.2338708467</v>
      </c>
      <c r="U329" s="55">
        <f>((Produção!U327*PreçoLivre!U329*(1-Plan1!$B$11)+U$1*Plan1!$E$16)-U$2-U$3)*U$4</f>
        <v>1369488.914396147</v>
      </c>
      <c r="V329" s="55">
        <f>((Produção!V327*PreçoLivre!V329*(1-Plan1!$B$11)+V$1*Plan1!$E$16)-V$2-V$3)*V$4</f>
        <v>1271653.7190374129</v>
      </c>
      <c r="W329" s="55"/>
    </row>
    <row r="330" spans="1:23" x14ac:dyDescent="0.25">
      <c r="A330" s="55">
        <f t="shared" si="5"/>
        <v>74133035.002751291</v>
      </c>
      <c r="B330" s="56">
        <v>325</v>
      </c>
      <c r="C330" s="55">
        <f>((Produção!C328*PreçoLivre!C330*(1-Plan1!$B$11)+C$1*Plan1!$E$16)-C$2-C$3)*C$4</f>
        <v>8287007.9456160404</v>
      </c>
      <c r="D330" s="55">
        <f>((Produção!D328*PreçoLivre!D330*(1-Plan1!$B$11)+D$1*Plan1!$E$16)-D$2-D$3)*D$4</f>
        <v>7465786.0125719812</v>
      </c>
      <c r="E330" s="55">
        <f>((Produção!E328*PreçoLivre!E330*(1-Plan1!$B$11)+E$1*Plan1!$E$16)-E$2-E$3)*E$4</f>
        <v>6949223.583317901</v>
      </c>
      <c r="F330" s="55">
        <f>((Produção!F328*PreçoLivre!F330*(1-Plan1!$B$11)+F$1*Plan1!$E$16)-F$2-F$3)*F$4</f>
        <v>6532414.1441280833</v>
      </c>
      <c r="G330" s="55">
        <f>((Produção!G328*PreçoLivre!G330*(1-Plan1!$B$11)+G$1*Plan1!$E$16)-G$2-G$3)*G$4</f>
        <v>6343662.4887145367</v>
      </c>
      <c r="H330" s="55">
        <f>((Produção!H328*PreçoLivre!H330*(1-Plan1!$B$11)+H$1*Plan1!$E$16)-H$2-H$3)*H$4</f>
        <v>5188062.04387685</v>
      </c>
      <c r="I330" s="55">
        <f>((Produção!I328*PreçoLivre!I330*(1-Plan1!$B$11)+I$1*Plan1!$E$16)-I$2-I$3)*I$4</f>
        <v>4948872.8843810121</v>
      </c>
      <c r="J330" s="55">
        <f>((Produção!J328*PreçoLivre!J330*(1-Plan1!$B$11)+J$1*Plan1!$E$16)-J$2-J$3)*J$4</f>
        <v>4309660.2961583929</v>
      </c>
      <c r="K330" s="55">
        <f>((Produção!K328*PreçoLivre!K330*(1-Plan1!$B$11)+K$1*Plan1!$E$16)-K$2-K$3)*K$4</f>
        <v>3439727.1675768211</v>
      </c>
      <c r="L330" s="55">
        <f>((Produção!L328*PreçoLivre!L330*(1-Plan1!$B$11)+L$1*Plan1!$E$16)-L$2-L$3)*L$4</f>
        <v>2821214.4779042681</v>
      </c>
      <c r="M330" s="55">
        <f>((Produção!M328*PreçoLivre!M330*(1-Plan1!$B$11)+M$1*Plan1!$E$16)-M$2-M$3)*M$4</f>
        <v>2647215.3083412065</v>
      </c>
      <c r="N330" s="55">
        <f>((Produção!N328*PreçoLivre!N330*(1-Plan1!$B$11)+N$1*Plan1!$E$16)-N$2-N$3)*N$4</f>
        <v>2298914.4702727934</v>
      </c>
      <c r="O330" s="55">
        <f>((Produção!O328*PreçoLivre!O330*(1-Plan1!$B$11)+O$1*Plan1!$E$16)-O$2-O$3)*O$4</f>
        <v>2141126.6900402452</v>
      </c>
      <c r="P330" s="55">
        <f>((Produção!P328*PreçoLivre!P330*(1-Plan1!$B$11)+P$1*Plan1!$E$16)-P$2-P$3)*P$4</f>
        <v>1957953.2959860964</v>
      </c>
      <c r="Q330" s="55">
        <f>((Produção!Q328*PreçoLivre!Q330*(1-Plan1!$B$11)+Q$1*Plan1!$E$16)-Q$2-Q$3)*Q$4</f>
        <v>1729628.2882160563</v>
      </c>
      <c r="R330" s="55">
        <f>((Produção!R328*PreçoLivre!R330*(1-Plan1!$B$11)+R$1*Plan1!$E$16)-R$2-R$3)*R$4</f>
        <v>1537000.9462742298</v>
      </c>
      <c r="S330" s="55">
        <f>((Produção!S328*PreçoLivre!S330*(1-Plan1!$B$11)+S$1*Plan1!$E$16)-S$2-S$3)*S$4</f>
        <v>1491291.6856350291</v>
      </c>
      <c r="T330" s="55">
        <f>((Produção!T328*PreçoLivre!T330*(1-Plan1!$B$11)+T$1*Plan1!$E$16)-T$2-T$3)*T$4</f>
        <v>1434634.7234306787</v>
      </c>
      <c r="U330" s="55">
        <f>((Produção!U328*PreçoLivre!U330*(1-Plan1!$B$11)+U$1*Plan1!$E$16)-U$2-U$3)*U$4</f>
        <v>1350954.9011484075</v>
      </c>
      <c r="V330" s="55">
        <f>((Produção!V328*PreçoLivre!V330*(1-Plan1!$B$11)+V$1*Plan1!$E$16)-V$2-V$3)*V$4</f>
        <v>1258683.6491606722</v>
      </c>
      <c r="W330" s="55"/>
    </row>
    <row r="331" spans="1:23" x14ac:dyDescent="0.25">
      <c r="A331" s="55">
        <f t="shared" si="5"/>
        <v>99854557.706549481</v>
      </c>
      <c r="B331" s="56">
        <v>326</v>
      </c>
      <c r="C331" s="55">
        <f>((Produção!C329*PreçoLivre!C331*(1-Plan1!$B$11)+C$1*Plan1!$E$16)-C$2-C$3)*C$4</f>
        <v>9224149.1571967173</v>
      </c>
      <c r="D331" s="55">
        <f>((Produção!D329*PreçoLivre!D331*(1-Plan1!$B$11)+D$1*Plan1!$E$16)-D$2-D$3)*D$4</f>
        <v>8632676.8848445565</v>
      </c>
      <c r="E331" s="55">
        <f>((Produção!E329*PreçoLivre!E331*(1-Plan1!$B$11)+E$1*Plan1!$E$16)-E$2-E$3)*E$4</f>
        <v>8308739.954362087</v>
      </c>
      <c r="F331" s="55">
        <f>((Produção!F329*PreçoLivre!F331*(1-Plan1!$B$11)+F$1*Plan1!$E$16)-F$2-F$3)*F$4</f>
        <v>8298558.3327342616</v>
      </c>
      <c r="G331" s="55">
        <f>((Produção!G329*PreçoLivre!G331*(1-Plan1!$B$11)+G$1*Plan1!$E$16)-G$2-G$3)*G$4</f>
        <v>7157557.5954525601</v>
      </c>
      <c r="H331" s="55">
        <f>((Produção!H329*PreçoLivre!H331*(1-Plan1!$B$11)+H$1*Plan1!$E$16)-H$2-H$3)*H$4</f>
        <v>6828946.4670846984</v>
      </c>
      <c r="I331" s="55">
        <f>((Produção!I329*PreçoLivre!I331*(1-Plan1!$B$11)+I$1*Plan1!$E$16)-I$2-I$3)*I$4</f>
        <v>6806894.9956671465</v>
      </c>
      <c r="J331" s="55">
        <f>((Produção!J329*PreçoLivre!J331*(1-Plan1!$B$11)+J$1*Plan1!$E$16)-J$2-J$3)*J$4</f>
        <v>6220569.1851477325</v>
      </c>
      <c r="K331" s="55">
        <f>((Produção!K329*PreçoLivre!K331*(1-Plan1!$B$11)+K$1*Plan1!$E$16)-K$2-K$3)*K$4</f>
        <v>5570921.2483464619</v>
      </c>
      <c r="L331" s="55">
        <f>((Produção!L329*PreçoLivre!L331*(1-Plan1!$B$11)+L$1*Plan1!$E$16)-L$2-L$3)*L$4</f>
        <v>5073871.1775606843</v>
      </c>
      <c r="M331" s="55">
        <f>((Produção!M329*PreçoLivre!M331*(1-Plan1!$B$11)+M$1*Plan1!$E$16)-M$2-M$3)*M$4</f>
        <v>4658105.9027353218</v>
      </c>
      <c r="N331" s="55">
        <f>((Produção!N329*PreçoLivre!N331*(1-Plan1!$B$11)+N$1*Plan1!$E$16)-N$2-N$3)*N$4</f>
        <v>3659063.8070478118</v>
      </c>
      <c r="O331" s="55">
        <f>((Produção!O329*PreçoLivre!O331*(1-Plan1!$B$11)+O$1*Plan1!$E$16)-O$2-O$3)*O$4</f>
        <v>3338128.8343366343</v>
      </c>
      <c r="P331" s="55">
        <f>((Produção!P329*PreçoLivre!P331*(1-Plan1!$B$11)+P$1*Plan1!$E$16)-P$2-P$3)*P$4</f>
        <v>3084011.2996129044</v>
      </c>
      <c r="Q331" s="55">
        <f>((Produção!Q329*PreçoLivre!Q331*(1-Plan1!$B$11)+Q$1*Plan1!$E$16)-Q$2-Q$3)*Q$4</f>
        <v>2769762.4450102588</v>
      </c>
      <c r="R331" s="55">
        <f>((Produção!R329*PreçoLivre!R331*(1-Plan1!$B$11)+R$1*Plan1!$E$16)-R$2-R$3)*R$4</f>
        <v>2403903.8006673874</v>
      </c>
      <c r="S331" s="55">
        <f>((Produção!S329*PreçoLivre!S331*(1-Plan1!$B$11)+S$1*Plan1!$E$16)-S$2-S$3)*S$4</f>
        <v>2091904.0991313478</v>
      </c>
      <c r="T331" s="55">
        <f>((Produção!T329*PreçoLivre!T331*(1-Plan1!$B$11)+T$1*Plan1!$E$16)-T$2-T$3)*T$4</f>
        <v>2010977.828293395</v>
      </c>
      <c r="U331" s="55">
        <f>((Produção!U329*PreçoLivre!U331*(1-Plan1!$B$11)+U$1*Plan1!$E$16)-U$2-U$3)*U$4</f>
        <v>1945512.4284858003</v>
      </c>
      <c r="V331" s="55">
        <f>((Produção!V329*PreçoLivre!V331*(1-Plan1!$B$11)+V$1*Plan1!$E$16)-V$2-V$3)*V$4</f>
        <v>1770302.2628317077</v>
      </c>
      <c r="W331" s="55"/>
    </row>
    <row r="332" spans="1:23" x14ac:dyDescent="0.25">
      <c r="A332" s="55">
        <f t="shared" si="5"/>
        <v>71732991.576872975</v>
      </c>
      <c r="B332" s="56">
        <v>327</v>
      </c>
      <c r="C332" s="55">
        <f>((Produção!C330*PreçoLivre!C332*(1-Plan1!$B$11)+C$1*Plan1!$E$16)-C$2-C$3)*C$4</f>
        <v>8744595.8848445341</v>
      </c>
      <c r="D332" s="55">
        <f>((Produção!D330*PreçoLivre!D332*(1-Plan1!$B$11)+D$1*Plan1!$E$16)-D$2-D$3)*D$4</f>
        <v>7326619.9888744894</v>
      </c>
      <c r="E332" s="55">
        <f>((Produção!E330*PreçoLivre!E332*(1-Plan1!$B$11)+E$1*Plan1!$E$16)-E$2-E$3)*E$4</f>
        <v>6661378.1093449313</v>
      </c>
      <c r="F332" s="55">
        <f>((Produção!F330*PreçoLivre!F332*(1-Plan1!$B$11)+F$1*Plan1!$E$16)-F$2-F$3)*F$4</f>
        <v>6048909.2547392808</v>
      </c>
      <c r="G332" s="55">
        <f>((Produção!G330*PreçoLivre!G332*(1-Plan1!$B$11)+G$1*Plan1!$E$16)-G$2-G$3)*G$4</f>
        <v>4892418.9223170569</v>
      </c>
      <c r="H332" s="55">
        <f>((Produção!H330*PreçoLivre!H332*(1-Plan1!$B$11)+H$1*Plan1!$E$16)-H$2-H$3)*H$4</f>
        <v>4596791.9462611713</v>
      </c>
      <c r="I332" s="55">
        <f>((Produção!I330*PreçoLivre!I332*(1-Plan1!$B$11)+I$1*Plan1!$E$16)-I$2-I$3)*I$4</f>
        <v>4158848.305466169</v>
      </c>
      <c r="J332" s="55">
        <f>((Produção!J330*PreçoLivre!J332*(1-Plan1!$B$11)+J$1*Plan1!$E$16)-J$2-J$3)*J$4</f>
        <v>3736956.9129774882</v>
      </c>
      <c r="K332" s="55">
        <f>((Produção!K330*PreçoLivre!K332*(1-Plan1!$B$11)+K$1*Plan1!$E$16)-K$2-K$3)*K$4</f>
        <v>3261384.8379675094</v>
      </c>
      <c r="L332" s="55">
        <f>((Produção!L330*PreçoLivre!L332*(1-Plan1!$B$11)+L$1*Plan1!$E$16)-L$2-L$3)*L$4</f>
        <v>3122870.6530509265</v>
      </c>
      <c r="M332" s="55">
        <f>((Produção!M330*PreçoLivre!M332*(1-Plan1!$B$11)+M$1*Plan1!$E$16)-M$2-M$3)*M$4</f>
        <v>2962222.7478948892</v>
      </c>
      <c r="N332" s="55">
        <f>((Produção!N330*PreçoLivre!N332*(1-Plan1!$B$11)+N$1*Plan1!$E$16)-N$2-N$3)*N$4</f>
        <v>2669449.9109731582</v>
      </c>
      <c r="O332" s="55">
        <f>((Produção!O330*PreçoLivre!O332*(1-Plan1!$B$11)+O$1*Plan1!$E$16)-O$2-O$3)*O$4</f>
        <v>2230945.6665188931</v>
      </c>
      <c r="P332" s="55">
        <f>((Produção!P330*PreçoLivre!P332*(1-Plan1!$B$11)+P$1*Plan1!$E$16)-P$2-P$3)*P$4</f>
        <v>2164647.8212928837</v>
      </c>
      <c r="Q332" s="55">
        <f>((Produção!Q330*PreçoLivre!Q332*(1-Plan1!$B$11)+Q$1*Plan1!$E$16)-Q$2-Q$3)*Q$4</f>
        <v>1949126.3004104332</v>
      </c>
      <c r="R332" s="55">
        <f>((Produção!R330*PreçoLivre!R332*(1-Plan1!$B$11)+R$1*Plan1!$E$16)-R$2-R$3)*R$4</f>
        <v>1700225.4462825151</v>
      </c>
      <c r="S332" s="55">
        <f>((Produção!S330*PreçoLivre!S332*(1-Plan1!$B$11)+S$1*Plan1!$E$16)-S$2-S$3)*S$4</f>
        <v>1601005.6951907449</v>
      </c>
      <c r="T332" s="55">
        <f>((Produção!T330*PreçoLivre!T332*(1-Plan1!$B$11)+T$1*Plan1!$E$16)-T$2-T$3)*T$4</f>
        <v>1469924.0445437052</v>
      </c>
      <c r="U332" s="55">
        <f>((Produção!U330*PreçoLivre!U332*(1-Plan1!$B$11)+U$1*Plan1!$E$16)-U$2-U$3)*U$4</f>
        <v>1287752.0162910626</v>
      </c>
      <c r="V332" s="55">
        <f>((Produção!V330*PreçoLivre!V332*(1-Plan1!$B$11)+V$1*Plan1!$E$16)-V$2-V$3)*V$4</f>
        <v>1146917.1116311415</v>
      </c>
      <c r="W332" s="55"/>
    </row>
    <row r="333" spans="1:23" x14ac:dyDescent="0.25">
      <c r="A333" s="55">
        <f t="shared" si="5"/>
        <v>72498131.02129595</v>
      </c>
      <c r="B333" s="56">
        <v>328</v>
      </c>
      <c r="C333" s="55">
        <f>((Produção!C331*PreçoLivre!C333*(1-Plan1!$B$11)+C$1*Plan1!$E$16)-C$2-C$3)*C$4</f>
        <v>8479328.7965907864</v>
      </c>
      <c r="D333" s="55">
        <f>((Produção!D331*PreçoLivre!D333*(1-Plan1!$B$11)+D$1*Plan1!$E$16)-D$2-D$3)*D$4</f>
        <v>7964090.5790707832</v>
      </c>
      <c r="E333" s="55">
        <f>((Produção!E331*PreçoLivre!E333*(1-Plan1!$B$11)+E$1*Plan1!$E$16)-E$2-E$3)*E$4</f>
        <v>7514381.3787531871</v>
      </c>
      <c r="F333" s="55">
        <f>((Produção!F331*PreçoLivre!F333*(1-Plan1!$B$11)+F$1*Plan1!$E$16)-F$2-F$3)*F$4</f>
        <v>6656377.1679622503</v>
      </c>
      <c r="G333" s="55">
        <f>((Produção!G331*PreçoLivre!G333*(1-Plan1!$B$11)+G$1*Plan1!$E$16)-G$2-G$3)*G$4</f>
        <v>5606338.2537548747</v>
      </c>
      <c r="H333" s="55">
        <f>((Produção!H331*PreçoLivre!H333*(1-Plan1!$B$11)+H$1*Plan1!$E$16)-H$2-H$3)*H$4</f>
        <v>4577547.4176580505</v>
      </c>
      <c r="I333" s="55">
        <f>((Produção!I331*PreçoLivre!I333*(1-Plan1!$B$11)+I$1*Plan1!$E$16)-I$2-I$3)*I$4</f>
        <v>4064580.4412497948</v>
      </c>
      <c r="J333" s="55">
        <f>((Produção!J331*PreçoLivre!J333*(1-Plan1!$B$11)+J$1*Plan1!$E$16)-J$2-J$3)*J$4</f>
        <v>3806560.8175285631</v>
      </c>
      <c r="K333" s="55">
        <f>((Produção!K331*PreçoLivre!K333*(1-Plan1!$B$11)+K$1*Plan1!$E$16)-K$2-K$3)*K$4</f>
        <v>3298598.8573803143</v>
      </c>
      <c r="L333" s="55">
        <f>((Produção!L331*PreçoLivre!L333*(1-Plan1!$B$11)+L$1*Plan1!$E$16)-L$2-L$3)*L$4</f>
        <v>3040310.9306208068</v>
      </c>
      <c r="M333" s="55">
        <f>((Produção!M331*PreçoLivre!M333*(1-Plan1!$B$11)+M$1*Plan1!$E$16)-M$2-M$3)*M$4</f>
        <v>2575826.7167274021</v>
      </c>
      <c r="N333" s="55">
        <f>((Produção!N331*PreçoLivre!N333*(1-Plan1!$B$11)+N$1*Plan1!$E$16)-N$2-N$3)*N$4</f>
        <v>2586075.76210859</v>
      </c>
      <c r="O333" s="55">
        <f>((Produção!O331*PreçoLivre!O333*(1-Plan1!$B$11)+O$1*Plan1!$E$16)-O$2-O$3)*O$4</f>
        <v>2276820.0053817704</v>
      </c>
      <c r="P333" s="55">
        <f>((Produção!P331*PreçoLivre!P333*(1-Plan1!$B$11)+P$1*Plan1!$E$16)-P$2-P$3)*P$4</f>
        <v>2078878.3920249774</v>
      </c>
      <c r="Q333" s="55">
        <f>((Produção!Q331*PreçoLivre!Q333*(1-Plan1!$B$11)+Q$1*Plan1!$E$16)-Q$2-Q$3)*Q$4</f>
        <v>1763307.2859177534</v>
      </c>
      <c r="R333" s="55">
        <f>((Produção!R331*PreçoLivre!R333*(1-Plan1!$B$11)+R$1*Plan1!$E$16)-R$2-R$3)*R$4</f>
        <v>1454722.5008803629</v>
      </c>
      <c r="S333" s="55">
        <f>((Produção!S331*PreçoLivre!S333*(1-Plan1!$B$11)+S$1*Plan1!$E$16)-S$2-S$3)*S$4</f>
        <v>1417016.7685781196</v>
      </c>
      <c r="T333" s="55">
        <f>((Produção!T331*PreçoLivre!T333*(1-Plan1!$B$11)+T$1*Plan1!$E$16)-T$2-T$3)*T$4</f>
        <v>1286724.7488990459</v>
      </c>
      <c r="U333" s="55">
        <f>((Produção!U331*PreçoLivre!U333*(1-Plan1!$B$11)+U$1*Plan1!$E$16)-U$2-U$3)*U$4</f>
        <v>1056289.3433495495</v>
      </c>
      <c r="V333" s="55">
        <f>((Produção!V331*PreçoLivre!V333*(1-Plan1!$B$11)+V$1*Plan1!$E$16)-V$2-V$3)*V$4</f>
        <v>994354.8568589834</v>
      </c>
      <c r="W333" s="55"/>
    </row>
    <row r="334" spans="1:23" x14ac:dyDescent="0.25">
      <c r="A334" s="55">
        <f t="shared" si="5"/>
        <v>76272438.30227153</v>
      </c>
      <c r="B334" s="56">
        <v>329</v>
      </c>
      <c r="C334" s="55">
        <f>((Produção!C332*PreçoLivre!C334*(1-Plan1!$B$11)+C$1*Plan1!$E$16)-C$2-C$3)*C$4</f>
        <v>8663500.134232359</v>
      </c>
      <c r="D334" s="55">
        <f>((Produção!D332*PreçoLivre!D334*(1-Plan1!$B$11)+D$1*Plan1!$E$16)-D$2-D$3)*D$4</f>
        <v>7240485.6246434432</v>
      </c>
      <c r="E334" s="55">
        <f>((Produção!E332*PreçoLivre!E334*(1-Plan1!$B$11)+E$1*Plan1!$E$16)-E$2-E$3)*E$4</f>
        <v>6430986.7193949679</v>
      </c>
      <c r="F334" s="55">
        <f>((Produção!F332*PreçoLivre!F334*(1-Plan1!$B$11)+F$1*Plan1!$E$16)-F$2-F$3)*F$4</f>
        <v>6158920.2987892013</v>
      </c>
      <c r="G334" s="55">
        <f>((Produção!G332*PreçoLivre!G334*(1-Plan1!$B$11)+G$1*Plan1!$E$16)-G$2-G$3)*G$4</f>
        <v>5324922.7277231999</v>
      </c>
      <c r="H334" s="55">
        <f>((Produção!H332*PreçoLivre!H334*(1-Plan1!$B$11)+H$1*Plan1!$E$16)-H$2-H$3)*H$4</f>
        <v>5362747.1891957475</v>
      </c>
      <c r="I334" s="55">
        <f>((Produção!I332*PreçoLivre!I334*(1-Plan1!$B$11)+I$1*Plan1!$E$16)-I$2-I$3)*I$4</f>
        <v>4763806.8129982436</v>
      </c>
      <c r="J334" s="55">
        <f>((Produção!J332*PreçoLivre!J334*(1-Plan1!$B$11)+J$1*Plan1!$E$16)-J$2-J$3)*J$4</f>
        <v>4527570.8381136553</v>
      </c>
      <c r="K334" s="55">
        <f>((Produção!K332*PreçoLivre!K334*(1-Plan1!$B$11)+K$1*Plan1!$E$16)-K$2-K$3)*K$4</f>
        <v>3901277.5401626141</v>
      </c>
      <c r="L334" s="55">
        <f>((Produção!L332*PreçoLivre!L334*(1-Plan1!$B$11)+L$1*Plan1!$E$16)-L$2-L$3)*L$4</f>
        <v>3296358.1969423853</v>
      </c>
      <c r="M334" s="55">
        <f>((Produção!M332*PreçoLivre!M334*(1-Plan1!$B$11)+M$1*Plan1!$E$16)-M$2-M$3)*M$4</f>
        <v>3033928.2471549413</v>
      </c>
      <c r="N334" s="55">
        <f>((Produção!N332*PreçoLivre!N334*(1-Plan1!$B$11)+N$1*Plan1!$E$16)-N$2-N$3)*N$4</f>
        <v>2543810.1674651769</v>
      </c>
      <c r="O334" s="55">
        <f>((Produção!O332*PreçoLivre!O334*(1-Plan1!$B$11)+O$1*Plan1!$E$16)-O$2-O$3)*O$4</f>
        <v>2406839.8205886991</v>
      </c>
      <c r="P334" s="55">
        <f>((Produção!P332*PreçoLivre!P334*(1-Plan1!$B$11)+P$1*Plan1!$E$16)-P$2-P$3)*P$4</f>
        <v>2359119.268587226</v>
      </c>
      <c r="Q334" s="55">
        <f>((Produção!Q332*PreçoLivre!Q334*(1-Plan1!$B$11)+Q$1*Plan1!$E$16)-Q$2-Q$3)*Q$4</f>
        <v>2158985.3110813471</v>
      </c>
      <c r="R334" s="55">
        <f>((Produção!R332*PreçoLivre!R334*(1-Plan1!$B$11)+R$1*Plan1!$E$16)-R$2-R$3)*R$4</f>
        <v>1866822.9243981689</v>
      </c>
      <c r="S334" s="55">
        <f>((Produção!S332*PreçoLivre!S334*(1-Plan1!$B$11)+S$1*Plan1!$E$16)-S$2-S$3)*S$4</f>
        <v>1603270.71633065</v>
      </c>
      <c r="T334" s="55">
        <f>((Produção!T332*PreçoLivre!T334*(1-Plan1!$B$11)+T$1*Plan1!$E$16)-T$2-T$3)*T$4</f>
        <v>1627902.8755267404</v>
      </c>
      <c r="U334" s="55">
        <f>((Produção!U332*PreçoLivre!U334*(1-Plan1!$B$11)+U$1*Plan1!$E$16)-U$2-U$3)*U$4</f>
        <v>1515961.0134065622</v>
      </c>
      <c r="V334" s="55">
        <f>((Produção!V332*PreçoLivre!V334*(1-Plan1!$B$11)+V$1*Plan1!$E$16)-V$2-V$3)*V$4</f>
        <v>1485221.8755362013</v>
      </c>
      <c r="W334" s="55"/>
    </row>
    <row r="335" spans="1:23" x14ac:dyDescent="0.25">
      <c r="A335" s="55">
        <f t="shared" si="5"/>
        <v>89657842.956548825</v>
      </c>
      <c r="B335" s="56">
        <v>330</v>
      </c>
      <c r="C335" s="55">
        <f>((Produção!C333*PreçoLivre!C335*(1-Plan1!$B$11)+C$1*Plan1!$E$16)-C$2-C$3)*C$4</f>
        <v>9449079.140690878</v>
      </c>
      <c r="D335" s="55">
        <f>((Produção!D333*PreçoLivre!D335*(1-Plan1!$B$11)+D$1*Plan1!$E$16)-D$2-D$3)*D$4</f>
        <v>9174439.8550009057</v>
      </c>
      <c r="E335" s="55">
        <f>((Produção!E333*PreçoLivre!E335*(1-Plan1!$B$11)+E$1*Plan1!$E$16)-E$2-E$3)*E$4</f>
        <v>7721044.580140573</v>
      </c>
      <c r="F335" s="55">
        <f>((Produção!F333*PreçoLivre!F335*(1-Plan1!$B$11)+F$1*Plan1!$E$16)-F$2-F$3)*F$4</f>
        <v>7160340.9218882993</v>
      </c>
      <c r="G335" s="55">
        <f>((Produção!G333*PreçoLivre!G335*(1-Plan1!$B$11)+G$1*Plan1!$E$16)-G$2-G$3)*G$4</f>
        <v>6683080.1714792158</v>
      </c>
      <c r="H335" s="55">
        <f>((Produção!H333*PreçoLivre!H335*(1-Plan1!$B$11)+H$1*Plan1!$E$16)-H$2-H$3)*H$4</f>
        <v>5983161.1235424532</v>
      </c>
      <c r="I335" s="55">
        <f>((Produção!I333*PreçoLivre!I335*(1-Plan1!$B$11)+I$1*Plan1!$E$16)-I$2-I$3)*I$4</f>
        <v>5439515.0599135878</v>
      </c>
      <c r="J335" s="55">
        <f>((Produção!J333*PreçoLivre!J335*(1-Plan1!$B$11)+J$1*Plan1!$E$16)-J$2-J$3)*J$4</f>
        <v>5267829.4612437561</v>
      </c>
      <c r="K335" s="55">
        <f>((Produção!K333*PreçoLivre!K335*(1-Plan1!$B$11)+K$1*Plan1!$E$16)-K$2-K$3)*K$4</f>
        <v>4670369.7008699542</v>
      </c>
      <c r="L335" s="55">
        <f>((Produção!L333*PreçoLivre!L335*(1-Plan1!$B$11)+L$1*Plan1!$E$16)-L$2-L$3)*L$4</f>
        <v>4344234.486295579</v>
      </c>
      <c r="M335" s="55">
        <f>((Produção!M333*PreçoLivre!M335*(1-Plan1!$B$11)+M$1*Plan1!$E$16)-M$2-M$3)*M$4</f>
        <v>3852063.9707995225</v>
      </c>
      <c r="N335" s="55">
        <f>((Produção!N333*PreçoLivre!N335*(1-Plan1!$B$11)+N$1*Plan1!$E$16)-N$2-N$3)*N$4</f>
        <v>3112952.9645288037</v>
      </c>
      <c r="O335" s="55">
        <f>((Produção!O333*PreçoLivre!O335*(1-Plan1!$B$11)+O$1*Plan1!$E$16)-O$2-O$3)*O$4</f>
        <v>2967377.749295854</v>
      </c>
      <c r="P335" s="55">
        <f>((Produção!P333*PreçoLivre!P335*(1-Plan1!$B$11)+P$1*Plan1!$E$16)-P$2-P$3)*P$4</f>
        <v>2793045.8103018128</v>
      </c>
      <c r="Q335" s="55">
        <f>((Produção!Q333*PreçoLivre!Q335*(1-Plan1!$B$11)+Q$1*Plan1!$E$16)-Q$2-Q$3)*Q$4</f>
        <v>2461997.4754233831</v>
      </c>
      <c r="R335" s="55">
        <f>((Produção!R333*PreçoLivre!R335*(1-Plan1!$B$11)+R$1*Plan1!$E$16)-R$2-R$3)*R$4</f>
        <v>2090719.4101830376</v>
      </c>
      <c r="S335" s="55">
        <f>((Produção!S333*PreçoLivre!S335*(1-Plan1!$B$11)+S$1*Plan1!$E$16)-S$2-S$3)*S$4</f>
        <v>1844232.9590065724</v>
      </c>
      <c r="T335" s="55">
        <f>((Produção!T333*PreçoLivre!T335*(1-Plan1!$B$11)+T$1*Plan1!$E$16)-T$2-T$3)*T$4</f>
        <v>1664659.9890436912</v>
      </c>
      <c r="U335" s="55">
        <f>((Produção!U333*PreçoLivre!U335*(1-Plan1!$B$11)+U$1*Plan1!$E$16)-U$2-U$3)*U$4</f>
        <v>1641458.2389321923</v>
      </c>
      <c r="V335" s="55">
        <f>((Produção!V333*PreçoLivre!V335*(1-Plan1!$B$11)+V$1*Plan1!$E$16)-V$2-V$3)*V$4</f>
        <v>1336239.8879687409</v>
      </c>
      <c r="W335" s="55"/>
    </row>
    <row r="336" spans="1:23" x14ac:dyDescent="0.25">
      <c r="A336" s="55">
        <f t="shared" si="5"/>
        <v>76519387.434560955</v>
      </c>
      <c r="B336" s="56">
        <v>331</v>
      </c>
      <c r="C336" s="55">
        <f>((Produção!C334*PreçoLivre!C336*(1-Plan1!$B$11)+C$1*Plan1!$E$16)-C$2-C$3)*C$4</f>
        <v>8109698.041163465</v>
      </c>
      <c r="D336" s="55">
        <f>((Produção!D334*PreçoLivre!D336*(1-Plan1!$B$11)+D$1*Plan1!$E$16)-D$2-D$3)*D$4</f>
        <v>7594572.2070746049</v>
      </c>
      <c r="E336" s="55">
        <f>((Produção!E334*PreçoLivre!E336*(1-Plan1!$B$11)+E$1*Plan1!$E$16)-E$2-E$3)*E$4</f>
        <v>7352202.9693639353</v>
      </c>
      <c r="F336" s="55">
        <f>((Produção!F334*PreçoLivre!F336*(1-Plan1!$B$11)+F$1*Plan1!$E$16)-F$2-F$3)*F$4</f>
        <v>6751753.0957910735</v>
      </c>
      <c r="G336" s="55">
        <f>((Produção!G334*PreçoLivre!G336*(1-Plan1!$B$11)+G$1*Plan1!$E$16)-G$2-G$3)*G$4</f>
        <v>5802257.5593742216</v>
      </c>
      <c r="H336" s="55">
        <f>((Produção!H334*PreçoLivre!H336*(1-Plan1!$B$11)+H$1*Plan1!$E$16)-H$2-H$3)*H$4</f>
        <v>5161304.8928378215</v>
      </c>
      <c r="I336" s="55">
        <f>((Produção!I334*PreçoLivre!I336*(1-Plan1!$B$11)+I$1*Plan1!$E$16)-I$2-I$3)*I$4</f>
        <v>5299577.9701335812</v>
      </c>
      <c r="J336" s="55">
        <f>((Produção!J334*PreçoLivre!J336*(1-Plan1!$B$11)+J$1*Plan1!$E$16)-J$2-J$3)*J$4</f>
        <v>4382542.0985003319</v>
      </c>
      <c r="K336" s="55">
        <f>((Produção!K334*PreçoLivre!K336*(1-Plan1!$B$11)+K$1*Plan1!$E$16)-K$2-K$3)*K$4</f>
        <v>3838502.2992071197</v>
      </c>
      <c r="L336" s="55">
        <f>((Produção!L334*PreçoLivre!L336*(1-Plan1!$B$11)+L$1*Plan1!$E$16)-L$2-L$3)*L$4</f>
        <v>3388581.8567166235</v>
      </c>
      <c r="M336" s="55">
        <f>((Produção!M334*PreçoLivre!M336*(1-Plan1!$B$11)+M$1*Plan1!$E$16)-M$2-M$3)*M$4</f>
        <v>3098637.5469197975</v>
      </c>
      <c r="N336" s="55">
        <f>((Produção!N334*PreçoLivre!N336*(1-Plan1!$B$11)+N$1*Plan1!$E$16)-N$2-N$3)*N$4</f>
        <v>2929538.3759754915</v>
      </c>
      <c r="O336" s="55">
        <f>((Produção!O334*PreçoLivre!O336*(1-Plan1!$B$11)+O$1*Plan1!$E$16)-O$2-O$3)*O$4</f>
        <v>2506332.8747988925</v>
      </c>
      <c r="P336" s="55">
        <f>((Produção!P334*PreçoLivre!P336*(1-Plan1!$B$11)+P$1*Plan1!$E$16)-P$2-P$3)*P$4</f>
        <v>2196076.2946253153</v>
      </c>
      <c r="Q336" s="55">
        <f>((Produção!Q334*PreçoLivre!Q336*(1-Plan1!$B$11)+Q$1*Plan1!$E$16)-Q$2-Q$3)*Q$4</f>
        <v>1785023.9612490442</v>
      </c>
      <c r="R336" s="55">
        <f>((Produção!R334*PreçoLivre!R336*(1-Plan1!$B$11)+R$1*Plan1!$E$16)-R$2-R$3)*R$4</f>
        <v>1609117.0363454798</v>
      </c>
      <c r="S336" s="55">
        <f>((Produção!S334*PreçoLivre!S336*(1-Plan1!$B$11)+S$1*Plan1!$E$16)-S$2-S$3)*S$4</f>
        <v>1467431.1439206328</v>
      </c>
      <c r="T336" s="55">
        <f>((Produção!T334*PreçoLivre!T336*(1-Plan1!$B$11)+T$1*Plan1!$E$16)-T$2-T$3)*T$4</f>
        <v>1262571.2561232857</v>
      </c>
      <c r="U336" s="55">
        <f>((Produção!U334*PreçoLivre!U336*(1-Plan1!$B$11)+U$1*Plan1!$E$16)-U$2-U$3)*U$4</f>
        <v>1063040.9358139471</v>
      </c>
      <c r="V336" s="55">
        <f>((Produção!V334*PreçoLivre!V336*(1-Plan1!$B$11)+V$1*Plan1!$E$16)-V$2-V$3)*V$4</f>
        <v>920625.01862628909</v>
      </c>
      <c r="W336" s="55"/>
    </row>
    <row r="337" spans="1:23" x14ac:dyDescent="0.25">
      <c r="A337" s="55">
        <f t="shared" si="5"/>
        <v>69241337.004299983</v>
      </c>
      <c r="B337" s="56">
        <v>332</v>
      </c>
      <c r="C337" s="55">
        <f>((Produção!C335*PreçoLivre!C337*(1-Plan1!$B$11)+C$1*Plan1!$E$16)-C$2-C$3)*C$4</f>
        <v>8223920.8141777553</v>
      </c>
      <c r="D337" s="55">
        <f>((Produção!D335*PreçoLivre!D337*(1-Plan1!$B$11)+D$1*Plan1!$E$16)-D$2-D$3)*D$4</f>
        <v>6888583.1641914248</v>
      </c>
      <c r="E337" s="55">
        <f>((Produção!E335*PreçoLivre!E337*(1-Plan1!$B$11)+E$1*Plan1!$E$16)-E$2-E$3)*E$4</f>
        <v>6058491.0217828704</v>
      </c>
      <c r="F337" s="55">
        <f>((Produção!F335*PreçoLivre!F337*(1-Plan1!$B$11)+F$1*Plan1!$E$16)-F$2-F$3)*F$4</f>
        <v>5459412.8285066783</v>
      </c>
      <c r="G337" s="55">
        <f>((Produção!G335*PreçoLivre!G337*(1-Plan1!$B$11)+G$1*Plan1!$E$16)-G$2-G$3)*G$4</f>
        <v>5144541.0431607626</v>
      </c>
      <c r="H337" s="55">
        <f>((Produção!H335*PreçoLivre!H337*(1-Plan1!$B$11)+H$1*Plan1!$E$16)-H$2-H$3)*H$4</f>
        <v>4733664.7547362316</v>
      </c>
      <c r="I337" s="55">
        <f>((Produção!I335*PreçoLivre!I337*(1-Plan1!$B$11)+I$1*Plan1!$E$16)-I$2-I$3)*I$4</f>
        <v>3889395.091918753</v>
      </c>
      <c r="J337" s="55">
        <f>((Produção!J335*PreçoLivre!J337*(1-Plan1!$B$11)+J$1*Plan1!$E$16)-J$2-J$3)*J$4</f>
        <v>3783782.1120450753</v>
      </c>
      <c r="K337" s="55">
        <f>((Produção!K335*PreçoLivre!K337*(1-Plan1!$B$11)+K$1*Plan1!$E$16)-K$2-K$3)*K$4</f>
        <v>3250332.873998608</v>
      </c>
      <c r="L337" s="55">
        <f>((Produção!L335*PreçoLivre!L337*(1-Plan1!$B$11)+L$1*Plan1!$E$16)-L$2-L$3)*L$4</f>
        <v>3118819.5121788005</v>
      </c>
      <c r="M337" s="55">
        <f>((Produção!M335*PreçoLivre!M337*(1-Plan1!$B$11)+M$1*Plan1!$E$16)-M$2-M$3)*M$4</f>
        <v>2994763.6217011493</v>
      </c>
      <c r="N337" s="55">
        <f>((Produção!N335*PreçoLivre!N337*(1-Plan1!$B$11)+N$1*Plan1!$E$16)-N$2-N$3)*N$4</f>
        <v>2528595.0922211227</v>
      </c>
      <c r="O337" s="55">
        <f>((Produção!O335*PreçoLivre!O337*(1-Plan1!$B$11)+O$1*Plan1!$E$16)-O$2-O$3)*O$4</f>
        <v>2276925.9827633649</v>
      </c>
      <c r="P337" s="55">
        <f>((Produção!P335*PreçoLivre!P337*(1-Plan1!$B$11)+P$1*Plan1!$E$16)-P$2-P$3)*P$4</f>
        <v>1910479.6607725646</v>
      </c>
      <c r="Q337" s="55">
        <f>((Produção!Q335*PreçoLivre!Q337*(1-Plan1!$B$11)+Q$1*Plan1!$E$16)-Q$2-Q$3)*Q$4</f>
        <v>1876650.8535760245</v>
      </c>
      <c r="R337" s="55">
        <f>((Produção!R335*PreçoLivre!R337*(1-Plan1!$B$11)+R$1*Plan1!$E$16)-R$2-R$3)*R$4</f>
        <v>1647092.702815939</v>
      </c>
      <c r="S337" s="55">
        <f>((Produção!S335*PreçoLivre!S337*(1-Plan1!$B$11)+S$1*Plan1!$E$16)-S$2-S$3)*S$4</f>
        <v>1603621.9921443972</v>
      </c>
      <c r="T337" s="55">
        <f>((Produção!T335*PreçoLivre!T337*(1-Plan1!$B$11)+T$1*Plan1!$E$16)-T$2-T$3)*T$4</f>
        <v>1477809.6656631229</v>
      </c>
      <c r="U337" s="55">
        <f>((Produção!U335*PreçoLivre!U337*(1-Plan1!$B$11)+U$1*Plan1!$E$16)-U$2-U$3)*U$4</f>
        <v>1260793.4179953239</v>
      </c>
      <c r="V337" s="55">
        <f>((Produção!V335*PreçoLivre!V337*(1-Plan1!$B$11)+V$1*Plan1!$E$16)-V$2-V$3)*V$4</f>
        <v>1113660.7979500208</v>
      </c>
      <c r="W337" s="55"/>
    </row>
    <row r="338" spans="1:23" x14ac:dyDescent="0.25">
      <c r="A338" s="55">
        <f t="shared" si="5"/>
        <v>74365002.906886399</v>
      </c>
      <c r="B338" s="56">
        <v>333</v>
      </c>
      <c r="C338" s="55">
        <f>((Produção!C336*PreçoLivre!C338*(1-Plan1!$B$11)+C$1*Plan1!$E$16)-C$2-C$3)*C$4</f>
        <v>9047358.0672186445</v>
      </c>
      <c r="D338" s="55">
        <f>((Produção!D336*PreçoLivre!D338*(1-Plan1!$B$11)+D$1*Plan1!$E$16)-D$2-D$3)*D$4</f>
        <v>7918055.0233876565</v>
      </c>
      <c r="E338" s="55">
        <f>((Produção!E336*PreçoLivre!E338*(1-Plan1!$B$11)+E$1*Plan1!$E$16)-E$2-E$3)*E$4</f>
        <v>6813668.8542362023</v>
      </c>
      <c r="F338" s="55">
        <f>((Produção!F336*PreçoLivre!F338*(1-Plan1!$B$11)+F$1*Plan1!$E$16)-F$2-F$3)*F$4</f>
        <v>5658951.9592798771</v>
      </c>
      <c r="G338" s="55">
        <f>((Produção!G336*PreçoLivre!G338*(1-Plan1!$B$11)+G$1*Plan1!$E$16)-G$2-G$3)*G$4</f>
        <v>5378821.2577875564</v>
      </c>
      <c r="H338" s="55">
        <f>((Produção!H336*PreçoLivre!H338*(1-Plan1!$B$11)+H$1*Plan1!$E$16)-H$2-H$3)*H$4</f>
        <v>5067172.1059020311</v>
      </c>
      <c r="I338" s="55">
        <f>((Produção!I336*PreçoLivre!I338*(1-Plan1!$B$11)+I$1*Plan1!$E$16)-I$2-I$3)*I$4</f>
        <v>4733120.8811899237</v>
      </c>
      <c r="J338" s="55">
        <f>((Produção!J336*PreçoLivre!J338*(1-Plan1!$B$11)+J$1*Plan1!$E$16)-J$2-J$3)*J$4</f>
        <v>4195156.2920624465</v>
      </c>
      <c r="K338" s="55">
        <f>((Produção!K336*PreçoLivre!K338*(1-Plan1!$B$11)+K$1*Plan1!$E$16)-K$2-K$3)*K$4</f>
        <v>3568752.6840807744</v>
      </c>
      <c r="L338" s="55">
        <f>((Produção!L336*PreçoLivre!L338*(1-Plan1!$B$11)+L$1*Plan1!$E$16)-L$2-L$3)*L$4</f>
        <v>3335912.3254945539</v>
      </c>
      <c r="M338" s="55">
        <f>((Produção!M336*PreçoLivre!M338*(1-Plan1!$B$11)+M$1*Plan1!$E$16)-M$2-M$3)*M$4</f>
        <v>2962048.6968861036</v>
      </c>
      <c r="N338" s="55">
        <f>((Produção!N336*PreçoLivre!N338*(1-Plan1!$B$11)+N$1*Plan1!$E$16)-N$2-N$3)*N$4</f>
        <v>2385400.1158585045</v>
      </c>
      <c r="O338" s="55">
        <f>((Produção!O336*PreçoLivre!O338*(1-Plan1!$B$11)+O$1*Plan1!$E$16)-O$2-O$3)*O$4</f>
        <v>2202656.4429324912</v>
      </c>
      <c r="P338" s="55">
        <f>((Produção!P336*PreçoLivre!P338*(1-Plan1!$B$11)+P$1*Plan1!$E$16)-P$2-P$3)*P$4</f>
        <v>2165562.3075213083</v>
      </c>
      <c r="Q338" s="55">
        <f>((Produção!Q336*PreçoLivre!Q338*(1-Plan1!$B$11)+Q$1*Plan1!$E$16)-Q$2-Q$3)*Q$4</f>
        <v>1966782.8509940496</v>
      </c>
      <c r="R338" s="55">
        <f>((Produção!R336*PreçoLivre!R338*(1-Plan1!$B$11)+R$1*Plan1!$E$16)-R$2-R$3)*R$4</f>
        <v>1795461.2748289807</v>
      </c>
      <c r="S338" s="55">
        <f>((Produção!S336*PreçoLivre!S338*(1-Plan1!$B$11)+S$1*Plan1!$E$16)-S$2-S$3)*S$4</f>
        <v>1550300.0303051285</v>
      </c>
      <c r="T338" s="55">
        <f>((Produção!T336*PreçoLivre!T338*(1-Plan1!$B$11)+T$1*Plan1!$E$16)-T$2-T$3)*T$4</f>
        <v>1351357.3508168533</v>
      </c>
      <c r="U338" s="55">
        <f>((Produção!U336*PreçoLivre!U338*(1-Plan1!$B$11)+U$1*Plan1!$E$16)-U$2-U$3)*U$4</f>
        <v>1220621.6963820281</v>
      </c>
      <c r="V338" s="55">
        <f>((Produção!V336*PreçoLivre!V338*(1-Plan1!$B$11)+V$1*Plan1!$E$16)-V$2-V$3)*V$4</f>
        <v>1047842.6897212727</v>
      </c>
      <c r="W338" s="55"/>
    </row>
    <row r="339" spans="1:23" x14ac:dyDescent="0.25">
      <c r="A339" s="55">
        <f t="shared" si="5"/>
        <v>67168140.140796453</v>
      </c>
      <c r="B339" s="56">
        <v>334</v>
      </c>
      <c r="C339" s="55">
        <f>((Produção!C337*PreçoLivre!C339*(1-Plan1!$B$11)+C$1*Plan1!$E$16)-C$2-C$3)*C$4</f>
        <v>8398318.6856232453</v>
      </c>
      <c r="D339" s="55">
        <f>((Produção!D337*PreçoLivre!D339*(1-Plan1!$B$11)+D$1*Plan1!$E$16)-D$2-D$3)*D$4</f>
        <v>7820538.2244890919</v>
      </c>
      <c r="E339" s="55">
        <f>((Produção!E337*PreçoLivre!E339*(1-Plan1!$B$11)+E$1*Plan1!$E$16)-E$2-E$3)*E$4</f>
        <v>6798090.1215006122</v>
      </c>
      <c r="F339" s="55">
        <f>((Produção!F337*PreçoLivre!F339*(1-Plan1!$B$11)+F$1*Plan1!$E$16)-F$2-F$3)*F$4</f>
        <v>6442516.2090550931</v>
      </c>
      <c r="G339" s="55">
        <f>((Produção!G337*PreçoLivre!G339*(1-Plan1!$B$11)+G$1*Plan1!$E$16)-G$2-G$3)*G$4</f>
        <v>5694524.6495057233</v>
      </c>
      <c r="H339" s="55">
        <f>((Produção!H337*PreçoLivre!H339*(1-Plan1!$B$11)+H$1*Plan1!$E$16)-H$2-H$3)*H$4</f>
        <v>4566100.52834854</v>
      </c>
      <c r="I339" s="55">
        <f>((Produção!I337*PreçoLivre!I339*(1-Plan1!$B$11)+I$1*Plan1!$E$16)-I$2-I$3)*I$4</f>
        <v>3866559.5489220829</v>
      </c>
      <c r="J339" s="55">
        <f>((Produção!J337*PreçoLivre!J339*(1-Plan1!$B$11)+J$1*Plan1!$E$16)-J$2-J$3)*J$4</f>
        <v>3483444.6367572919</v>
      </c>
      <c r="K339" s="55">
        <f>((Produção!K337*PreçoLivre!K339*(1-Plan1!$B$11)+K$1*Plan1!$E$16)-K$2-K$3)*K$4</f>
        <v>3054589.4280881649</v>
      </c>
      <c r="L339" s="55">
        <f>((Produção!L337*PreçoLivre!L339*(1-Plan1!$B$11)+L$1*Plan1!$E$16)-L$2-L$3)*L$4</f>
        <v>2827390.5181939029</v>
      </c>
      <c r="M339" s="55">
        <f>((Produção!M337*PreçoLivre!M339*(1-Plan1!$B$11)+M$1*Plan1!$E$16)-M$2-M$3)*M$4</f>
        <v>2290358.3251300924</v>
      </c>
      <c r="N339" s="55">
        <f>((Produção!N337*PreçoLivre!N339*(1-Plan1!$B$11)+N$1*Plan1!$E$16)-N$2-N$3)*N$4</f>
        <v>1957279.1373494235</v>
      </c>
      <c r="O339" s="55">
        <f>((Produção!O337*PreçoLivre!O339*(1-Plan1!$B$11)+O$1*Plan1!$E$16)-O$2-O$3)*O$4</f>
        <v>1974148.97282235</v>
      </c>
      <c r="P339" s="55">
        <f>((Produção!P337*PreçoLivre!P339*(1-Plan1!$B$11)+P$1*Plan1!$E$16)-P$2-P$3)*P$4</f>
        <v>1784967.6306180346</v>
      </c>
      <c r="Q339" s="55">
        <f>((Produção!Q337*PreçoLivre!Q339*(1-Plan1!$B$11)+Q$1*Plan1!$E$16)-Q$2-Q$3)*Q$4</f>
        <v>1437873.2724534769</v>
      </c>
      <c r="R339" s="55">
        <f>((Produção!R337*PreçoLivre!R339*(1-Plan1!$B$11)+R$1*Plan1!$E$16)-R$2-R$3)*R$4</f>
        <v>1232792.2922349416</v>
      </c>
      <c r="S339" s="55">
        <f>((Produção!S337*PreçoLivre!S339*(1-Plan1!$B$11)+S$1*Plan1!$E$16)-S$2-S$3)*S$4</f>
        <v>1059020.0145865448</v>
      </c>
      <c r="T339" s="55">
        <f>((Produção!T337*PreçoLivre!T339*(1-Plan1!$B$11)+T$1*Plan1!$E$16)-T$2-T$3)*T$4</f>
        <v>916069.46068337688</v>
      </c>
      <c r="U339" s="55">
        <f>((Produção!U337*PreçoLivre!U339*(1-Plan1!$B$11)+U$1*Plan1!$E$16)-U$2-U$3)*U$4</f>
        <v>809706.73429682862</v>
      </c>
      <c r="V339" s="55">
        <f>((Produção!V337*PreçoLivre!V339*(1-Plan1!$B$11)+V$1*Plan1!$E$16)-V$2-V$3)*V$4</f>
        <v>753851.75013762806</v>
      </c>
      <c r="W339" s="55"/>
    </row>
    <row r="340" spans="1:23" x14ac:dyDescent="0.25">
      <c r="A340" s="55">
        <f t="shared" si="5"/>
        <v>78355963.167029545</v>
      </c>
      <c r="B340" s="56">
        <v>335</v>
      </c>
      <c r="C340" s="55">
        <f>((Produção!C338*PreçoLivre!C340*(1-Plan1!$B$11)+C$1*Plan1!$E$16)-C$2-C$3)*C$4</f>
        <v>7903064.7380163502</v>
      </c>
      <c r="D340" s="55">
        <f>((Produção!D338*PreçoLivre!D340*(1-Plan1!$B$11)+D$1*Plan1!$E$16)-D$2-D$3)*D$4</f>
        <v>7637129.2571633281</v>
      </c>
      <c r="E340" s="55">
        <f>((Produção!E338*PreçoLivre!E340*(1-Plan1!$B$11)+E$1*Plan1!$E$16)-E$2-E$3)*E$4</f>
        <v>6637762.4587024916</v>
      </c>
      <c r="F340" s="55">
        <f>((Produção!F338*PreçoLivre!F340*(1-Plan1!$B$11)+F$1*Plan1!$E$16)-F$2-F$3)*F$4</f>
        <v>6521640.04743075</v>
      </c>
      <c r="G340" s="55">
        <f>((Produção!G338*PreçoLivre!G340*(1-Plan1!$B$11)+G$1*Plan1!$E$16)-G$2-G$3)*G$4</f>
        <v>6353192.0974639039</v>
      </c>
      <c r="H340" s="55">
        <f>((Produção!H338*PreçoLivre!H340*(1-Plan1!$B$11)+H$1*Plan1!$E$16)-H$2-H$3)*H$4</f>
        <v>5686784.7422435107</v>
      </c>
      <c r="I340" s="55">
        <f>((Produção!I338*PreçoLivre!I340*(1-Plan1!$B$11)+I$1*Plan1!$E$16)-I$2-I$3)*I$4</f>
        <v>4646283.4622166809</v>
      </c>
      <c r="J340" s="55">
        <f>((Produção!J338*PreçoLivre!J340*(1-Plan1!$B$11)+J$1*Plan1!$E$16)-J$2-J$3)*J$4</f>
        <v>4021166.8514164542</v>
      </c>
      <c r="K340" s="55">
        <f>((Produção!K338*PreçoLivre!K340*(1-Plan1!$B$11)+K$1*Plan1!$E$16)-K$2-K$3)*K$4</f>
        <v>3751038.2041034354</v>
      </c>
      <c r="L340" s="55">
        <f>((Produção!L338*PreçoLivre!L340*(1-Plan1!$B$11)+L$1*Plan1!$E$16)-L$2-L$3)*L$4</f>
        <v>3465112.7741436218</v>
      </c>
      <c r="M340" s="55">
        <f>((Produção!M338*PreçoLivre!M340*(1-Plan1!$B$11)+M$1*Plan1!$E$16)-M$2-M$3)*M$4</f>
        <v>3078999.1453630091</v>
      </c>
      <c r="N340" s="55">
        <f>((Produção!N338*PreçoLivre!N340*(1-Plan1!$B$11)+N$1*Plan1!$E$16)-N$2-N$3)*N$4</f>
        <v>2878473.8618425173</v>
      </c>
      <c r="O340" s="55">
        <f>((Produção!O338*PreçoLivre!O340*(1-Plan1!$B$11)+O$1*Plan1!$E$16)-O$2-O$3)*O$4</f>
        <v>2916750.407145414</v>
      </c>
      <c r="P340" s="55">
        <f>((Produção!P338*PreçoLivre!P340*(1-Plan1!$B$11)+P$1*Plan1!$E$16)-P$2-P$3)*P$4</f>
        <v>2632284.9960615635</v>
      </c>
      <c r="Q340" s="55">
        <f>((Produção!Q338*PreçoLivre!Q340*(1-Plan1!$B$11)+Q$1*Plan1!$E$16)-Q$2-Q$3)*Q$4</f>
        <v>2287203.5987830544</v>
      </c>
      <c r="R340" s="55">
        <f>((Produção!R338*PreçoLivre!R340*(1-Plan1!$B$11)+R$1*Plan1!$E$16)-R$2-R$3)*R$4</f>
        <v>2158673.1256131455</v>
      </c>
      <c r="S340" s="55">
        <f>((Produção!S338*PreçoLivre!S340*(1-Plan1!$B$11)+S$1*Plan1!$E$16)-S$2-S$3)*S$4</f>
        <v>1751594.1492266036</v>
      </c>
      <c r="T340" s="55">
        <f>((Produção!T338*PreçoLivre!T340*(1-Plan1!$B$11)+T$1*Plan1!$E$16)-T$2-T$3)*T$4</f>
        <v>1592934.9425764743</v>
      </c>
      <c r="U340" s="55">
        <f>((Produção!U338*PreçoLivre!U340*(1-Plan1!$B$11)+U$1*Plan1!$E$16)-U$2-U$3)*U$4</f>
        <v>1287059.7773320992</v>
      </c>
      <c r="V340" s="55">
        <f>((Produção!V338*PreçoLivre!V340*(1-Plan1!$B$11)+V$1*Plan1!$E$16)-V$2-V$3)*V$4</f>
        <v>1148814.5301851535</v>
      </c>
      <c r="W340" s="55"/>
    </row>
    <row r="341" spans="1:23" x14ac:dyDescent="0.25">
      <c r="A341" s="55">
        <f t="shared" si="5"/>
        <v>72513136.765888736</v>
      </c>
      <c r="B341" s="56">
        <v>336</v>
      </c>
      <c r="C341" s="55">
        <f>((Produção!C339*PreçoLivre!C341*(1-Plan1!$B$11)+C$1*Plan1!$E$16)-C$2-C$3)*C$4</f>
        <v>7960782.0201308094</v>
      </c>
      <c r="D341" s="55">
        <f>((Produção!D339*PreçoLivre!D341*(1-Plan1!$B$11)+D$1*Plan1!$E$16)-D$2-D$3)*D$4</f>
        <v>7613762.9704179997</v>
      </c>
      <c r="E341" s="55">
        <f>((Produção!E339*PreçoLivre!E341*(1-Plan1!$B$11)+E$1*Plan1!$E$16)-E$2-E$3)*E$4</f>
        <v>6915854.4122237023</v>
      </c>
      <c r="F341" s="55">
        <f>((Produção!F339*PreçoLivre!F341*(1-Plan1!$B$11)+F$1*Plan1!$E$16)-F$2-F$3)*F$4</f>
        <v>6391620.6264482923</v>
      </c>
      <c r="G341" s="55">
        <f>((Produção!G339*PreçoLivre!G341*(1-Plan1!$B$11)+G$1*Plan1!$E$16)-G$2-G$3)*G$4</f>
        <v>5171594.601263877</v>
      </c>
      <c r="H341" s="55">
        <f>((Produção!H339*PreçoLivre!H341*(1-Plan1!$B$11)+H$1*Plan1!$E$16)-H$2-H$3)*H$4</f>
        <v>4446255.9025859963</v>
      </c>
      <c r="I341" s="55">
        <f>((Produção!I339*PreçoLivre!I341*(1-Plan1!$B$11)+I$1*Plan1!$E$16)-I$2-I$3)*I$4</f>
        <v>3992945.7426716438</v>
      </c>
      <c r="J341" s="55">
        <f>((Produção!J339*PreçoLivre!J341*(1-Plan1!$B$11)+J$1*Plan1!$E$16)-J$2-J$3)*J$4</f>
        <v>3901139.3032734185</v>
      </c>
      <c r="K341" s="55">
        <f>((Produção!K339*PreçoLivre!K341*(1-Plan1!$B$11)+K$1*Plan1!$E$16)-K$2-K$3)*K$4</f>
        <v>3398609.3029090161</v>
      </c>
      <c r="L341" s="55">
        <f>((Produção!L339*PreçoLivre!L341*(1-Plan1!$B$11)+L$1*Plan1!$E$16)-L$2-L$3)*L$4</f>
        <v>3051823.9565579072</v>
      </c>
      <c r="M341" s="55">
        <f>((Produção!M339*PreçoLivre!M341*(1-Plan1!$B$11)+M$1*Plan1!$E$16)-M$2-M$3)*M$4</f>
        <v>2867451.2711471897</v>
      </c>
      <c r="N341" s="55">
        <f>((Produção!N339*PreçoLivre!N341*(1-Plan1!$B$11)+N$1*Plan1!$E$16)-N$2-N$3)*N$4</f>
        <v>2440537.5978324544</v>
      </c>
      <c r="O341" s="55">
        <f>((Produção!O339*PreçoLivre!O341*(1-Plan1!$B$11)+O$1*Plan1!$E$16)-O$2-O$3)*O$4</f>
        <v>2435600.2426058035</v>
      </c>
      <c r="P341" s="55">
        <f>((Produção!P339*PreçoLivre!P341*(1-Plan1!$B$11)+P$1*Plan1!$E$16)-P$2-P$3)*P$4</f>
        <v>2415182.070803415</v>
      </c>
      <c r="Q341" s="55">
        <f>((Produção!Q339*PreçoLivre!Q341*(1-Plan1!$B$11)+Q$1*Plan1!$E$16)-Q$2-Q$3)*Q$4</f>
        <v>2162442.5051883115</v>
      </c>
      <c r="R341" s="55">
        <f>((Produção!R339*PreçoLivre!R341*(1-Plan1!$B$11)+R$1*Plan1!$E$16)-R$2-R$3)*R$4</f>
        <v>1936439.3999957356</v>
      </c>
      <c r="S341" s="55">
        <f>((Produção!S339*PreçoLivre!S341*(1-Plan1!$B$11)+S$1*Plan1!$E$16)-S$2-S$3)*S$4</f>
        <v>1576922.822094009</v>
      </c>
      <c r="T341" s="55">
        <f>((Produção!T339*PreçoLivre!T341*(1-Plan1!$B$11)+T$1*Plan1!$E$16)-T$2-T$3)*T$4</f>
        <v>1467249.141947866</v>
      </c>
      <c r="U341" s="55">
        <f>((Produção!U339*PreçoLivre!U341*(1-Plan1!$B$11)+U$1*Plan1!$E$16)-U$2-U$3)*U$4</f>
        <v>1263851.5717621853</v>
      </c>
      <c r="V341" s="55">
        <f>((Produção!V339*PreçoLivre!V341*(1-Plan1!$B$11)+V$1*Plan1!$E$16)-V$2-V$3)*V$4</f>
        <v>1103071.304029098</v>
      </c>
      <c r="W341" s="55"/>
    </row>
    <row r="342" spans="1:23" x14ac:dyDescent="0.25">
      <c r="A342" s="55">
        <f t="shared" si="5"/>
        <v>92066270.813316792</v>
      </c>
      <c r="B342" s="56">
        <v>337</v>
      </c>
      <c r="C342" s="55">
        <f>((Produção!C340*PreçoLivre!C342*(1-Plan1!$B$11)+C$1*Plan1!$E$16)-C$2-C$3)*C$4</f>
        <v>9516316.5965968147</v>
      </c>
      <c r="D342" s="55">
        <f>((Produção!D340*PreçoLivre!D342*(1-Plan1!$B$11)+D$1*Plan1!$E$16)-D$2-D$3)*D$4</f>
        <v>9192291.9433364552</v>
      </c>
      <c r="E342" s="55">
        <f>((Produção!E340*PreçoLivre!E342*(1-Plan1!$B$11)+E$1*Plan1!$E$16)-E$2-E$3)*E$4</f>
        <v>8644750.800615076</v>
      </c>
      <c r="F342" s="55">
        <f>((Produção!F340*PreçoLivre!F342*(1-Plan1!$B$11)+F$1*Plan1!$E$16)-F$2-F$3)*F$4</f>
        <v>8084414.07143177</v>
      </c>
      <c r="G342" s="55">
        <f>((Produção!G340*PreçoLivre!G342*(1-Plan1!$B$11)+G$1*Plan1!$E$16)-G$2-G$3)*G$4</f>
        <v>7088747.4599009575</v>
      </c>
      <c r="H342" s="55">
        <f>((Produção!H340*PreçoLivre!H342*(1-Plan1!$B$11)+H$1*Plan1!$E$16)-H$2-H$3)*H$4</f>
        <v>5877594.9044037405</v>
      </c>
      <c r="I342" s="55">
        <f>((Produção!I340*PreçoLivre!I342*(1-Plan1!$B$11)+I$1*Plan1!$E$16)-I$2-I$3)*I$4</f>
        <v>5687655.7182874335</v>
      </c>
      <c r="J342" s="55">
        <f>((Produção!J340*PreçoLivre!J342*(1-Plan1!$B$11)+J$1*Plan1!$E$16)-J$2-J$3)*J$4</f>
        <v>5113740.7823060956</v>
      </c>
      <c r="K342" s="55">
        <f>((Produção!K340*PreçoLivre!K342*(1-Plan1!$B$11)+K$1*Plan1!$E$16)-K$2-K$3)*K$4</f>
        <v>4329228.6315646628</v>
      </c>
      <c r="L342" s="55">
        <f>((Produção!L340*PreçoLivre!L342*(1-Plan1!$B$11)+L$1*Plan1!$E$16)-L$2-L$3)*L$4</f>
        <v>4069514.2455320908</v>
      </c>
      <c r="M342" s="55">
        <f>((Produção!M340*PreçoLivre!M342*(1-Plan1!$B$11)+M$1*Plan1!$E$16)-M$2-M$3)*M$4</f>
        <v>3632357.5375483553</v>
      </c>
      <c r="N342" s="55">
        <f>((Produção!N340*PreçoLivre!N342*(1-Plan1!$B$11)+N$1*Plan1!$E$16)-N$2-N$3)*N$4</f>
        <v>3085783.1821470158</v>
      </c>
      <c r="O342" s="55">
        <f>((Produção!O340*PreçoLivre!O342*(1-Plan1!$B$11)+O$1*Plan1!$E$16)-O$2-O$3)*O$4</f>
        <v>2799875.9046706893</v>
      </c>
      <c r="P342" s="55">
        <f>((Produção!P340*PreçoLivre!P342*(1-Plan1!$B$11)+P$1*Plan1!$E$16)-P$2-P$3)*P$4</f>
        <v>2894906.7515598689</v>
      </c>
      <c r="Q342" s="55">
        <f>((Produção!Q340*PreçoLivre!Q342*(1-Plan1!$B$11)+Q$1*Plan1!$E$16)-Q$2-Q$3)*Q$4</f>
        <v>2708272.2742600255</v>
      </c>
      <c r="R342" s="55">
        <f>((Produção!R340*PreçoLivre!R342*(1-Plan1!$B$11)+R$1*Plan1!$E$16)-R$2-R$3)*R$4</f>
        <v>2396962.1354772658</v>
      </c>
      <c r="S342" s="55">
        <f>((Produção!S340*PreçoLivre!S342*(1-Plan1!$B$11)+S$1*Plan1!$E$16)-S$2-S$3)*S$4</f>
        <v>2000730.2063429633</v>
      </c>
      <c r="T342" s="55">
        <f>((Produção!T340*PreçoLivre!T342*(1-Plan1!$B$11)+T$1*Plan1!$E$16)-T$2-T$3)*T$4</f>
        <v>1833623.5553083336</v>
      </c>
      <c r="U342" s="55">
        <f>((Produção!U340*PreçoLivre!U342*(1-Plan1!$B$11)+U$1*Plan1!$E$16)-U$2-U$3)*U$4</f>
        <v>1695739.8666802268</v>
      </c>
      <c r="V342" s="55">
        <f>((Produção!V340*PreçoLivre!V342*(1-Plan1!$B$11)+V$1*Plan1!$E$16)-V$2-V$3)*V$4</f>
        <v>1413764.2453469776</v>
      </c>
      <c r="W342" s="55"/>
    </row>
    <row r="343" spans="1:23" x14ac:dyDescent="0.25">
      <c r="A343" s="55">
        <f t="shared" si="5"/>
        <v>69136607.288578153</v>
      </c>
      <c r="B343" s="56">
        <v>338</v>
      </c>
      <c r="C343" s="55">
        <f>((Produção!C341*PreçoLivre!C343*(1-Plan1!$B$11)+C$1*Plan1!$E$16)-C$2-C$3)*C$4</f>
        <v>8571037.5185994506</v>
      </c>
      <c r="D343" s="55">
        <f>((Produção!D341*PreçoLivre!D343*(1-Plan1!$B$11)+D$1*Plan1!$E$16)-D$2-D$3)*D$4</f>
        <v>7919364.4445897304</v>
      </c>
      <c r="E343" s="55">
        <f>((Produção!E341*PreçoLivre!E343*(1-Plan1!$B$11)+E$1*Plan1!$E$16)-E$2-E$3)*E$4</f>
        <v>7149396.9224047065</v>
      </c>
      <c r="F343" s="55">
        <f>((Produção!F341*PreçoLivre!F343*(1-Plan1!$B$11)+F$1*Plan1!$E$16)-F$2-F$3)*F$4</f>
        <v>6025219.4670994934</v>
      </c>
      <c r="G343" s="55">
        <f>((Produção!G341*PreçoLivre!G343*(1-Plan1!$B$11)+G$1*Plan1!$E$16)-G$2-G$3)*G$4</f>
        <v>5413637.2800835017</v>
      </c>
      <c r="H343" s="55">
        <f>((Produção!H341*PreçoLivre!H343*(1-Plan1!$B$11)+H$1*Plan1!$E$16)-H$2-H$3)*H$4</f>
        <v>4493513.0410631048</v>
      </c>
      <c r="I343" s="55">
        <f>((Produção!I341*PreçoLivre!I343*(1-Plan1!$B$11)+I$1*Plan1!$E$16)-I$2-I$3)*I$4</f>
        <v>4166678.4978418546</v>
      </c>
      <c r="J343" s="55">
        <f>((Produção!J341*PreçoLivre!J343*(1-Plan1!$B$11)+J$1*Plan1!$E$16)-J$2-J$3)*J$4</f>
        <v>3974248.0871355492</v>
      </c>
      <c r="K343" s="55">
        <f>((Produção!K341*PreçoLivre!K343*(1-Plan1!$B$11)+K$1*Plan1!$E$16)-K$2-K$3)*K$4</f>
        <v>3897144.7825574516</v>
      </c>
      <c r="L343" s="55">
        <f>((Produção!L341*PreçoLivre!L343*(1-Plan1!$B$11)+L$1*Plan1!$E$16)-L$2-L$3)*L$4</f>
        <v>3475952.4379342101</v>
      </c>
      <c r="M343" s="55">
        <f>((Produção!M341*PreçoLivre!M343*(1-Plan1!$B$11)+M$1*Plan1!$E$16)-M$2-M$3)*M$4</f>
        <v>2619848.4145285771</v>
      </c>
      <c r="N343" s="55">
        <f>((Produção!N341*PreçoLivre!N343*(1-Plan1!$B$11)+N$1*Plan1!$E$16)-N$2-N$3)*N$4</f>
        <v>2049601.7585363348</v>
      </c>
      <c r="O343" s="55">
        <f>((Produção!O341*PreçoLivre!O343*(1-Plan1!$B$11)+O$1*Plan1!$E$16)-O$2-O$3)*O$4</f>
        <v>1772334.8392681351</v>
      </c>
      <c r="P343" s="55">
        <f>((Produção!P341*PreçoLivre!P343*(1-Plan1!$B$11)+P$1*Plan1!$E$16)-P$2-P$3)*P$4</f>
        <v>1501495.744994882</v>
      </c>
      <c r="Q343" s="55">
        <f>((Produção!Q341*PreçoLivre!Q343*(1-Plan1!$B$11)+Q$1*Plan1!$E$16)-Q$2-Q$3)*Q$4</f>
        <v>1302223.8252034455</v>
      </c>
      <c r="R343" s="55">
        <f>((Produção!R341*PreçoLivre!R343*(1-Plan1!$B$11)+R$1*Plan1!$E$16)-R$2-R$3)*R$4</f>
        <v>1134447.1653948373</v>
      </c>
      <c r="S343" s="55">
        <f>((Produção!S341*PreçoLivre!S343*(1-Plan1!$B$11)+S$1*Plan1!$E$16)-S$2-S$3)*S$4</f>
        <v>1073602.2756382732</v>
      </c>
      <c r="T343" s="55">
        <f>((Produção!T341*PreçoLivre!T343*(1-Plan1!$B$11)+T$1*Plan1!$E$16)-T$2-T$3)*T$4</f>
        <v>981320.04376583186</v>
      </c>
      <c r="U343" s="55">
        <f>((Produção!U341*PreçoLivre!U343*(1-Plan1!$B$11)+U$1*Plan1!$E$16)-U$2-U$3)*U$4</f>
        <v>820998.02717141132</v>
      </c>
      <c r="V343" s="55">
        <f>((Produção!V341*PreçoLivre!V343*(1-Plan1!$B$11)+V$1*Plan1!$E$16)-V$2-V$3)*V$4</f>
        <v>794542.71476737224</v>
      </c>
      <c r="W343" s="55"/>
    </row>
    <row r="344" spans="1:23" x14ac:dyDescent="0.25">
      <c r="A344" s="55">
        <f t="shared" si="5"/>
        <v>79481356.794212446</v>
      </c>
      <c r="B344" s="56">
        <v>339</v>
      </c>
      <c r="C344" s="55">
        <f>((Produção!C342*PreçoLivre!C344*(1-Plan1!$B$11)+C$1*Plan1!$E$16)-C$2-C$3)*C$4</f>
        <v>8729054.4726211</v>
      </c>
      <c r="D344" s="55">
        <f>((Produção!D342*PreçoLivre!D344*(1-Plan1!$B$11)+D$1*Plan1!$E$16)-D$2-D$3)*D$4</f>
        <v>7777991.084902456</v>
      </c>
      <c r="E344" s="55">
        <f>((Produção!E342*PreçoLivre!E344*(1-Plan1!$B$11)+E$1*Plan1!$E$16)-E$2-E$3)*E$4</f>
        <v>6875759.2621788699</v>
      </c>
      <c r="F344" s="55">
        <f>((Produção!F342*PreçoLivre!F344*(1-Plan1!$B$11)+F$1*Plan1!$E$16)-F$2-F$3)*F$4</f>
        <v>5903246.9868141608</v>
      </c>
      <c r="G344" s="55">
        <f>((Produção!G342*PreçoLivre!G344*(1-Plan1!$B$11)+G$1*Plan1!$E$16)-G$2-G$3)*G$4</f>
        <v>5681468.492514112</v>
      </c>
      <c r="H344" s="55">
        <f>((Produção!H342*PreçoLivre!H344*(1-Plan1!$B$11)+H$1*Plan1!$E$16)-H$2-H$3)*H$4</f>
        <v>5916822.9027006272</v>
      </c>
      <c r="I344" s="55">
        <f>((Produção!I342*PreçoLivre!I344*(1-Plan1!$B$11)+I$1*Plan1!$E$16)-I$2-I$3)*I$4</f>
        <v>5101941.9434382142</v>
      </c>
      <c r="J344" s="55">
        <f>((Produção!J342*PreçoLivre!J344*(1-Plan1!$B$11)+J$1*Plan1!$E$16)-J$2-J$3)*J$4</f>
        <v>4789630.377098755</v>
      </c>
      <c r="K344" s="55">
        <f>((Produção!K342*PreçoLivre!K344*(1-Plan1!$B$11)+K$1*Plan1!$E$16)-K$2-K$3)*K$4</f>
        <v>4398240.9065630231</v>
      </c>
      <c r="L344" s="55">
        <f>((Produção!L342*PreçoLivre!L344*(1-Plan1!$B$11)+L$1*Plan1!$E$16)-L$2-L$3)*L$4</f>
        <v>3859299.6051699892</v>
      </c>
      <c r="M344" s="55">
        <f>((Produção!M342*PreçoLivre!M344*(1-Plan1!$B$11)+M$1*Plan1!$E$16)-M$2-M$3)*M$4</f>
        <v>3364792.2631479916</v>
      </c>
      <c r="N344" s="55">
        <f>((Produção!N342*PreçoLivre!N344*(1-Plan1!$B$11)+N$1*Plan1!$E$16)-N$2-N$3)*N$4</f>
        <v>2917293.8922467898</v>
      </c>
      <c r="O344" s="55">
        <f>((Produção!O342*PreçoLivre!O344*(1-Plan1!$B$11)+O$1*Plan1!$E$16)-O$2-O$3)*O$4</f>
        <v>2520253.0618423033</v>
      </c>
      <c r="P344" s="55">
        <f>((Produção!P342*PreçoLivre!P344*(1-Plan1!$B$11)+P$1*Plan1!$E$16)-P$2-P$3)*P$4</f>
        <v>2209407.2881623302</v>
      </c>
      <c r="Q344" s="55">
        <f>((Produção!Q342*PreçoLivre!Q344*(1-Plan1!$B$11)+Q$1*Plan1!$E$16)-Q$2-Q$3)*Q$4</f>
        <v>1981619.5681396613</v>
      </c>
      <c r="R344" s="55">
        <f>((Produção!R342*PreçoLivre!R344*(1-Plan1!$B$11)+R$1*Plan1!$E$16)-R$2-R$3)*R$4</f>
        <v>1856277.9062679536</v>
      </c>
      <c r="S344" s="55">
        <f>((Produção!S342*PreçoLivre!S344*(1-Plan1!$B$11)+S$1*Plan1!$E$16)-S$2-S$3)*S$4</f>
        <v>1643289.3705047569</v>
      </c>
      <c r="T344" s="55">
        <f>((Produção!T342*PreçoLivre!T344*(1-Plan1!$B$11)+T$1*Plan1!$E$16)-T$2-T$3)*T$4</f>
        <v>1534757.266429509</v>
      </c>
      <c r="U344" s="55">
        <f>((Produção!U342*PreçoLivre!U344*(1-Plan1!$B$11)+U$1*Plan1!$E$16)-U$2-U$3)*U$4</f>
        <v>1316257.5709368407</v>
      </c>
      <c r="V344" s="55">
        <f>((Produção!V342*PreçoLivre!V344*(1-Plan1!$B$11)+V$1*Plan1!$E$16)-V$2-V$3)*V$4</f>
        <v>1103952.5725329975</v>
      </c>
      <c r="W344" s="55"/>
    </row>
    <row r="345" spans="1:23" x14ac:dyDescent="0.25">
      <c r="A345" s="55">
        <f t="shared" si="5"/>
        <v>94004870.463521972</v>
      </c>
      <c r="B345" s="56">
        <v>340</v>
      </c>
      <c r="C345" s="55">
        <f>((Produção!C343*PreçoLivre!C345*(1-Plan1!$B$11)+C$1*Plan1!$E$16)-C$2-C$3)*C$4</f>
        <v>9139016.815035684</v>
      </c>
      <c r="D345" s="55">
        <f>((Produção!D343*PreçoLivre!D345*(1-Plan1!$B$11)+D$1*Plan1!$E$16)-D$2-D$3)*D$4</f>
        <v>9135097.9348328225</v>
      </c>
      <c r="E345" s="55">
        <f>((Produção!E343*PreçoLivre!E345*(1-Plan1!$B$11)+E$1*Plan1!$E$16)-E$2-E$3)*E$4</f>
        <v>8292643.0932366373</v>
      </c>
      <c r="F345" s="55">
        <f>((Produção!F343*PreçoLivre!F345*(1-Plan1!$B$11)+F$1*Plan1!$E$16)-F$2-F$3)*F$4</f>
        <v>7590850.2537025576</v>
      </c>
      <c r="G345" s="55">
        <f>((Produção!G343*PreçoLivre!G345*(1-Plan1!$B$11)+G$1*Plan1!$E$16)-G$2-G$3)*G$4</f>
        <v>7129715.5120940357</v>
      </c>
      <c r="H345" s="55">
        <f>((Produção!H343*PreçoLivre!H345*(1-Plan1!$B$11)+H$1*Plan1!$E$16)-H$2-H$3)*H$4</f>
        <v>6185291.9365575537</v>
      </c>
      <c r="I345" s="55">
        <f>((Produção!I343*PreçoLivre!I345*(1-Plan1!$B$11)+I$1*Plan1!$E$16)-I$2-I$3)*I$4</f>
        <v>5541287.569863122</v>
      </c>
      <c r="J345" s="55">
        <f>((Produção!J343*PreçoLivre!J345*(1-Plan1!$B$11)+J$1*Plan1!$E$16)-J$2-J$3)*J$4</f>
        <v>5311743.8199313255</v>
      </c>
      <c r="K345" s="55">
        <f>((Produção!K343*PreçoLivre!K345*(1-Plan1!$B$11)+K$1*Plan1!$E$16)-K$2-K$3)*K$4</f>
        <v>4621453.5658515887</v>
      </c>
      <c r="L345" s="55">
        <f>((Produção!L343*PreçoLivre!L345*(1-Plan1!$B$11)+L$1*Plan1!$E$16)-L$2-L$3)*L$4</f>
        <v>4285572.4946846776</v>
      </c>
      <c r="M345" s="55">
        <f>((Produção!M343*PreçoLivre!M345*(1-Plan1!$B$11)+M$1*Plan1!$E$16)-M$2-M$3)*M$4</f>
        <v>3939815.0785744591</v>
      </c>
      <c r="N345" s="55">
        <f>((Produção!N343*PreçoLivre!N345*(1-Plan1!$B$11)+N$1*Plan1!$E$16)-N$2-N$3)*N$4</f>
        <v>3385596.8169807694</v>
      </c>
      <c r="O345" s="55">
        <f>((Produção!O343*PreçoLivre!O345*(1-Plan1!$B$11)+O$1*Plan1!$E$16)-O$2-O$3)*O$4</f>
        <v>2966666.9412237448</v>
      </c>
      <c r="P345" s="55">
        <f>((Produção!P343*PreçoLivre!P345*(1-Plan1!$B$11)+P$1*Plan1!$E$16)-P$2-P$3)*P$4</f>
        <v>2894873.8517098888</v>
      </c>
      <c r="Q345" s="55">
        <f>((Produção!Q343*PreçoLivre!Q345*(1-Plan1!$B$11)+Q$1*Plan1!$E$16)-Q$2-Q$3)*Q$4</f>
        <v>2536931.1074101483</v>
      </c>
      <c r="R345" s="55">
        <f>((Produção!R343*PreçoLivre!R345*(1-Plan1!$B$11)+R$1*Plan1!$E$16)-R$2-R$3)*R$4</f>
        <v>2607426.6103124777</v>
      </c>
      <c r="S345" s="55">
        <f>((Produção!S343*PreçoLivre!S345*(1-Plan1!$B$11)+S$1*Plan1!$E$16)-S$2-S$3)*S$4</f>
        <v>2316004.6100495858</v>
      </c>
      <c r="T345" s="55">
        <f>((Produção!T343*PreçoLivre!T345*(1-Plan1!$B$11)+T$1*Plan1!$E$16)-T$2-T$3)*T$4</f>
        <v>2146471.0462226495</v>
      </c>
      <c r="U345" s="55">
        <f>((Produção!U343*PreçoLivre!U345*(1-Plan1!$B$11)+U$1*Plan1!$E$16)-U$2-U$3)*U$4</f>
        <v>2037647.0242898513</v>
      </c>
      <c r="V345" s="55">
        <f>((Produção!V343*PreçoLivre!V345*(1-Plan1!$B$11)+V$1*Plan1!$E$16)-V$2-V$3)*V$4</f>
        <v>1940764.380958399</v>
      </c>
      <c r="W345" s="55"/>
    </row>
    <row r="346" spans="1:23" x14ac:dyDescent="0.25">
      <c r="A346" s="55">
        <f t="shared" si="5"/>
        <v>70008794.212508351</v>
      </c>
      <c r="B346" s="56">
        <v>341</v>
      </c>
      <c r="C346" s="55">
        <f>((Produção!C344*PreçoLivre!C346*(1-Plan1!$B$11)+C$1*Plan1!$E$16)-C$2-C$3)*C$4</f>
        <v>8864514.6564335357</v>
      </c>
      <c r="D346" s="55">
        <f>((Produção!D344*PreçoLivre!D346*(1-Plan1!$B$11)+D$1*Plan1!$E$16)-D$2-D$3)*D$4</f>
        <v>7154625.7174529545</v>
      </c>
      <c r="E346" s="55">
        <f>((Produção!E344*PreçoLivre!E346*(1-Plan1!$B$11)+E$1*Plan1!$E$16)-E$2-E$3)*E$4</f>
        <v>6117078.5171729811</v>
      </c>
      <c r="F346" s="55">
        <f>((Produção!F344*PreçoLivre!F346*(1-Plan1!$B$11)+F$1*Plan1!$E$16)-F$2-F$3)*F$4</f>
        <v>5121459.8232463226</v>
      </c>
      <c r="G346" s="55">
        <f>((Produção!G344*PreçoLivre!G346*(1-Plan1!$B$11)+G$1*Plan1!$E$16)-G$2-G$3)*G$4</f>
        <v>5056318.0454003122</v>
      </c>
      <c r="H346" s="55">
        <f>((Produção!H344*PreçoLivre!H346*(1-Plan1!$B$11)+H$1*Plan1!$E$16)-H$2-H$3)*H$4</f>
        <v>4577495.9099494237</v>
      </c>
      <c r="I346" s="55">
        <f>((Produção!I344*PreçoLivre!I346*(1-Plan1!$B$11)+I$1*Plan1!$E$16)-I$2-I$3)*I$4</f>
        <v>4159921.7800586345</v>
      </c>
      <c r="J346" s="55">
        <f>((Produção!J344*PreçoLivre!J346*(1-Plan1!$B$11)+J$1*Plan1!$E$16)-J$2-J$3)*J$4</f>
        <v>3902351.211999428</v>
      </c>
      <c r="K346" s="55">
        <f>((Produção!K344*PreçoLivre!K346*(1-Plan1!$B$11)+K$1*Plan1!$E$16)-K$2-K$3)*K$4</f>
        <v>3531531.2571705095</v>
      </c>
      <c r="L346" s="55">
        <f>((Produção!L344*PreçoLivre!L346*(1-Plan1!$B$11)+L$1*Plan1!$E$16)-L$2-L$3)*L$4</f>
        <v>3074770.1467491523</v>
      </c>
      <c r="M346" s="55">
        <f>((Produção!M344*PreçoLivre!M346*(1-Plan1!$B$11)+M$1*Plan1!$E$16)-M$2-M$3)*M$4</f>
        <v>2883759.7821543482</v>
      </c>
      <c r="N346" s="55">
        <f>((Produção!N344*PreçoLivre!N346*(1-Plan1!$B$11)+N$1*Plan1!$E$16)-N$2-N$3)*N$4</f>
        <v>2756220.8339726357</v>
      </c>
      <c r="O346" s="55">
        <f>((Produção!O344*PreçoLivre!O346*(1-Plan1!$B$11)+O$1*Plan1!$E$16)-O$2-O$3)*O$4</f>
        <v>2251601.4987905556</v>
      </c>
      <c r="P346" s="55">
        <f>((Produção!P344*PreçoLivre!P346*(1-Plan1!$B$11)+P$1*Plan1!$E$16)-P$2-P$3)*P$4</f>
        <v>2100967.4653980983</v>
      </c>
      <c r="Q346" s="55">
        <f>((Produção!Q344*PreçoLivre!Q346*(1-Plan1!$B$11)+Q$1*Plan1!$E$16)-Q$2-Q$3)*Q$4</f>
        <v>1927343.7250943007</v>
      </c>
      <c r="R346" s="55">
        <f>((Produção!R344*PreçoLivre!R346*(1-Plan1!$B$11)+R$1*Plan1!$E$16)-R$2-R$3)*R$4</f>
        <v>1683723.1723903455</v>
      </c>
      <c r="S346" s="55">
        <f>((Produção!S344*PreçoLivre!S346*(1-Plan1!$B$11)+S$1*Plan1!$E$16)-S$2-S$3)*S$4</f>
        <v>1525577.4737443412</v>
      </c>
      <c r="T346" s="55">
        <f>((Produção!T344*PreçoLivre!T346*(1-Plan1!$B$11)+T$1*Plan1!$E$16)-T$2-T$3)*T$4</f>
        <v>1254581.2198319563</v>
      </c>
      <c r="U346" s="55">
        <f>((Produção!U344*PreçoLivre!U346*(1-Plan1!$B$11)+U$1*Plan1!$E$16)-U$2-U$3)*U$4</f>
        <v>1076753.7454166075</v>
      </c>
      <c r="V346" s="55">
        <f>((Produção!V344*PreçoLivre!V346*(1-Plan1!$B$11)+V$1*Plan1!$E$16)-V$2-V$3)*V$4</f>
        <v>988198.23008189991</v>
      </c>
      <c r="W346" s="55"/>
    </row>
    <row r="347" spans="1:23" x14ac:dyDescent="0.25">
      <c r="A347" s="55">
        <f t="shared" si="5"/>
        <v>73690510.62930657</v>
      </c>
      <c r="B347" s="56">
        <v>342</v>
      </c>
      <c r="C347" s="55">
        <f>((Produção!C345*PreçoLivre!C347*(1-Plan1!$B$11)+C$1*Plan1!$E$16)-C$2-C$3)*C$4</f>
        <v>8047324.0141887665</v>
      </c>
      <c r="D347" s="55">
        <f>((Produção!D345*PreçoLivre!D347*(1-Plan1!$B$11)+D$1*Plan1!$E$16)-D$2-D$3)*D$4</f>
        <v>7652673.4338680031</v>
      </c>
      <c r="E347" s="55">
        <f>((Produção!E345*PreçoLivre!E347*(1-Plan1!$B$11)+E$1*Plan1!$E$16)-E$2-E$3)*E$4</f>
        <v>7114768.4003450917</v>
      </c>
      <c r="F347" s="55">
        <f>((Produção!F345*PreçoLivre!F347*(1-Plan1!$B$11)+F$1*Plan1!$E$16)-F$2-F$3)*F$4</f>
        <v>6497713.6234777132</v>
      </c>
      <c r="G347" s="55">
        <f>((Produção!G345*PreçoLivre!G347*(1-Plan1!$B$11)+G$1*Plan1!$E$16)-G$2-G$3)*G$4</f>
        <v>5595794.5114513654</v>
      </c>
      <c r="H347" s="55">
        <f>((Produção!H345*PreçoLivre!H347*(1-Plan1!$B$11)+H$1*Plan1!$E$16)-H$2-H$3)*H$4</f>
        <v>5171520.8337587183</v>
      </c>
      <c r="I347" s="55">
        <f>((Produção!I345*PreçoLivre!I347*(1-Plan1!$B$11)+I$1*Plan1!$E$16)-I$2-I$3)*I$4</f>
        <v>4436733.96906335</v>
      </c>
      <c r="J347" s="55">
        <f>((Produção!J345*PreçoLivre!J347*(1-Plan1!$B$11)+J$1*Plan1!$E$16)-J$2-J$3)*J$4</f>
        <v>3899687.6998610692</v>
      </c>
      <c r="K347" s="55">
        <f>((Produção!K345*PreçoLivre!K347*(1-Plan1!$B$11)+K$1*Plan1!$E$16)-K$2-K$3)*K$4</f>
        <v>3405787.519791401</v>
      </c>
      <c r="L347" s="55">
        <f>((Produção!L345*PreçoLivre!L347*(1-Plan1!$B$11)+L$1*Plan1!$E$16)-L$2-L$3)*L$4</f>
        <v>3037732.7025669999</v>
      </c>
      <c r="M347" s="55">
        <f>((Produção!M345*PreçoLivre!M347*(1-Plan1!$B$11)+M$1*Plan1!$E$16)-M$2-M$3)*M$4</f>
        <v>2817211.8596403752</v>
      </c>
      <c r="N347" s="55">
        <f>((Produção!N345*PreçoLivre!N347*(1-Plan1!$B$11)+N$1*Plan1!$E$16)-N$2-N$3)*N$4</f>
        <v>2587123.4359664572</v>
      </c>
      <c r="O347" s="55">
        <f>((Produção!O345*PreçoLivre!O347*(1-Plan1!$B$11)+O$1*Plan1!$E$16)-O$2-O$3)*O$4</f>
        <v>2287430.8135059825</v>
      </c>
      <c r="P347" s="55">
        <f>((Produção!P345*PreçoLivre!P347*(1-Plan1!$B$11)+P$1*Plan1!$E$16)-P$2-P$3)*P$4</f>
        <v>2012299.3626300052</v>
      </c>
      <c r="Q347" s="55">
        <f>((Produção!Q345*PreçoLivre!Q347*(1-Plan1!$B$11)+Q$1*Plan1!$E$16)-Q$2-Q$3)*Q$4</f>
        <v>1942428.271089898</v>
      </c>
      <c r="R347" s="55">
        <f>((Produção!R345*PreçoLivre!R347*(1-Plan1!$B$11)+R$1*Plan1!$E$16)-R$2-R$3)*R$4</f>
        <v>1870766.8560814778</v>
      </c>
      <c r="S347" s="55">
        <f>((Produção!S345*PreçoLivre!S347*(1-Plan1!$B$11)+S$1*Plan1!$E$16)-S$2-S$3)*S$4</f>
        <v>1591186.0130128148</v>
      </c>
      <c r="T347" s="55">
        <f>((Produção!T345*PreçoLivre!T347*(1-Plan1!$B$11)+T$1*Plan1!$E$16)-T$2-T$3)*T$4</f>
        <v>1387498.4226480674</v>
      </c>
      <c r="U347" s="55">
        <f>((Produção!U345*PreçoLivre!U347*(1-Plan1!$B$11)+U$1*Plan1!$E$16)-U$2-U$3)*U$4</f>
        <v>1221487.2441020983</v>
      </c>
      <c r="V347" s="55">
        <f>((Produção!V345*PreçoLivre!V347*(1-Plan1!$B$11)+V$1*Plan1!$E$16)-V$2-V$3)*V$4</f>
        <v>1113341.6422569088</v>
      </c>
      <c r="W347" s="55"/>
    </row>
    <row r="348" spans="1:23" x14ac:dyDescent="0.25">
      <c r="A348" s="55">
        <f t="shared" si="5"/>
        <v>79916019.996108159</v>
      </c>
      <c r="B348" s="56">
        <v>343</v>
      </c>
      <c r="C348" s="55">
        <f>((Produção!C346*PreçoLivre!C348*(1-Plan1!$B$11)+C$1*Plan1!$E$16)-C$2-C$3)*C$4</f>
        <v>8710440.9639965855</v>
      </c>
      <c r="D348" s="55">
        <f>((Produção!D346*PreçoLivre!D348*(1-Plan1!$B$11)+D$1*Plan1!$E$16)-D$2-D$3)*D$4</f>
        <v>7887679.2379953684</v>
      </c>
      <c r="E348" s="55">
        <f>((Produção!E346*PreçoLivre!E348*(1-Plan1!$B$11)+E$1*Plan1!$E$16)-E$2-E$3)*E$4</f>
        <v>6911983.179196015</v>
      </c>
      <c r="F348" s="55">
        <f>((Produção!F346*PreçoLivre!F348*(1-Plan1!$B$11)+F$1*Plan1!$E$16)-F$2-F$3)*F$4</f>
        <v>6378932.63098111</v>
      </c>
      <c r="G348" s="55">
        <f>((Produção!G346*PreçoLivre!G348*(1-Plan1!$B$11)+G$1*Plan1!$E$16)-G$2-G$3)*G$4</f>
        <v>5712871.4622206017</v>
      </c>
      <c r="H348" s="55">
        <f>((Produção!H346*PreçoLivre!H348*(1-Plan1!$B$11)+H$1*Plan1!$E$16)-H$2-H$3)*H$4</f>
        <v>5460838.1111003654</v>
      </c>
      <c r="I348" s="55">
        <f>((Produção!I346*PreçoLivre!I348*(1-Plan1!$B$11)+I$1*Plan1!$E$16)-I$2-I$3)*I$4</f>
        <v>4492364.4221817441</v>
      </c>
      <c r="J348" s="55">
        <f>((Produção!J346*PreçoLivre!J348*(1-Plan1!$B$11)+J$1*Plan1!$E$16)-J$2-J$3)*J$4</f>
        <v>4439677.9611361939</v>
      </c>
      <c r="K348" s="55">
        <f>((Produção!K346*PreçoLivre!K348*(1-Plan1!$B$11)+K$1*Plan1!$E$16)-K$2-K$3)*K$4</f>
        <v>4204729.3194320416</v>
      </c>
      <c r="L348" s="55">
        <f>((Produção!L346*PreçoLivre!L348*(1-Plan1!$B$11)+L$1*Plan1!$E$16)-L$2-L$3)*L$4</f>
        <v>3947514.8268780848</v>
      </c>
      <c r="M348" s="55">
        <f>((Produção!M346*PreçoLivre!M348*(1-Plan1!$B$11)+M$1*Plan1!$E$16)-M$2-M$3)*M$4</f>
        <v>3585490.1970544611</v>
      </c>
      <c r="N348" s="55">
        <f>((Produção!N346*PreçoLivre!N348*(1-Plan1!$B$11)+N$1*Plan1!$E$16)-N$2-N$3)*N$4</f>
        <v>2915986.4739411506</v>
      </c>
      <c r="O348" s="55">
        <f>((Produção!O346*PreçoLivre!O348*(1-Plan1!$B$11)+O$1*Plan1!$E$16)-O$2-O$3)*O$4</f>
        <v>2650175.299511489</v>
      </c>
      <c r="P348" s="55">
        <f>((Produção!P346*PreçoLivre!P348*(1-Plan1!$B$11)+P$1*Plan1!$E$16)-P$2-P$3)*P$4</f>
        <v>2257745.0677673412</v>
      </c>
      <c r="Q348" s="55">
        <f>((Produção!Q346*PreçoLivre!Q348*(1-Plan1!$B$11)+Q$1*Plan1!$E$16)-Q$2-Q$3)*Q$4</f>
        <v>1965015.0121553559</v>
      </c>
      <c r="R348" s="55">
        <f>((Produção!R346*PreçoLivre!R348*(1-Plan1!$B$11)+R$1*Plan1!$E$16)-R$2-R$3)*R$4</f>
        <v>1955719.2968288932</v>
      </c>
      <c r="S348" s="55">
        <f>((Produção!S346*PreçoLivre!S348*(1-Plan1!$B$11)+S$1*Plan1!$E$16)-S$2-S$3)*S$4</f>
        <v>1775043.098288032</v>
      </c>
      <c r="T348" s="55">
        <f>((Produção!T346*PreçoLivre!T348*(1-Plan1!$B$11)+T$1*Plan1!$E$16)-T$2-T$3)*T$4</f>
        <v>1632066.7747945141</v>
      </c>
      <c r="U348" s="55">
        <f>((Produção!U346*PreçoLivre!U348*(1-Plan1!$B$11)+U$1*Plan1!$E$16)-U$2-U$3)*U$4</f>
        <v>1609294.6195994571</v>
      </c>
      <c r="V348" s="55">
        <f>((Produção!V346*PreçoLivre!V348*(1-Plan1!$B$11)+V$1*Plan1!$E$16)-V$2-V$3)*V$4</f>
        <v>1422452.0410493601</v>
      </c>
      <c r="W348" s="55"/>
    </row>
    <row r="349" spans="1:23" x14ac:dyDescent="0.25">
      <c r="A349" s="55">
        <f t="shared" si="5"/>
        <v>91754737.567643955</v>
      </c>
      <c r="B349" s="56">
        <v>344</v>
      </c>
      <c r="C349" s="55">
        <f>((Produção!C347*PreçoLivre!C349*(1-Plan1!$B$11)+C$1*Plan1!$E$16)-C$2-C$3)*C$4</f>
        <v>9345811.2825962435</v>
      </c>
      <c r="D349" s="55">
        <f>((Produção!D347*PreçoLivre!D349*(1-Plan1!$B$11)+D$1*Plan1!$E$16)-D$2-D$3)*D$4</f>
        <v>7862366.6297641322</v>
      </c>
      <c r="E349" s="55">
        <f>((Produção!E347*PreçoLivre!E349*(1-Plan1!$B$11)+E$1*Plan1!$E$16)-E$2-E$3)*E$4</f>
        <v>7617105.6414014911</v>
      </c>
      <c r="F349" s="55">
        <f>((Produção!F347*PreçoLivre!F349*(1-Plan1!$B$11)+F$1*Plan1!$E$16)-F$2-F$3)*F$4</f>
        <v>6683040.6051166235</v>
      </c>
      <c r="G349" s="55">
        <f>((Produção!G347*PreçoLivre!G349*(1-Plan1!$B$11)+G$1*Plan1!$E$16)-G$2-G$3)*G$4</f>
        <v>5955257.0883311788</v>
      </c>
      <c r="H349" s="55">
        <f>((Produção!H347*PreçoLivre!H349*(1-Plan1!$B$11)+H$1*Plan1!$E$16)-H$2-H$3)*H$4</f>
        <v>5191326.274903534</v>
      </c>
      <c r="I349" s="55">
        <f>((Produção!I347*PreçoLivre!I349*(1-Plan1!$B$11)+I$1*Plan1!$E$16)-I$2-I$3)*I$4</f>
        <v>5273717.4116893345</v>
      </c>
      <c r="J349" s="55">
        <f>((Produção!J347*PreçoLivre!J349*(1-Plan1!$B$11)+J$1*Plan1!$E$16)-J$2-J$3)*J$4</f>
        <v>5371107.5717143947</v>
      </c>
      <c r="K349" s="55">
        <f>((Produção!K347*PreçoLivre!K349*(1-Plan1!$B$11)+K$1*Plan1!$E$16)-K$2-K$3)*K$4</f>
        <v>4977877.4381355494</v>
      </c>
      <c r="L349" s="55">
        <f>((Produção!L347*PreçoLivre!L349*(1-Plan1!$B$11)+L$1*Plan1!$E$16)-L$2-L$3)*L$4</f>
        <v>4736791.367367655</v>
      </c>
      <c r="M349" s="55">
        <f>((Produção!M347*PreçoLivre!M349*(1-Plan1!$B$11)+M$1*Plan1!$E$16)-M$2-M$3)*M$4</f>
        <v>4519558.6503773006</v>
      </c>
      <c r="N349" s="55">
        <f>((Produção!N347*PreçoLivre!N349*(1-Plan1!$B$11)+N$1*Plan1!$E$16)-N$2-N$3)*N$4</f>
        <v>4002052.5667119017</v>
      </c>
      <c r="O349" s="55">
        <f>((Produção!O347*PreçoLivre!O349*(1-Plan1!$B$11)+O$1*Plan1!$E$16)-O$2-O$3)*O$4</f>
        <v>3381358.625096519</v>
      </c>
      <c r="P349" s="55">
        <f>((Produção!P347*PreçoLivre!P349*(1-Plan1!$B$11)+P$1*Plan1!$E$16)-P$2-P$3)*P$4</f>
        <v>3121589.4840502325</v>
      </c>
      <c r="Q349" s="55">
        <f>((Produção!Q347*PreçoLivre!Q349*(1-Plan1!$B$11)+Q$1*Plan1!$E$16)-Q$2-Q$3)*Q$4</f>
        <v>2783853.306464057</v>
      </c>
      <c r="R349" s="55">
        <f>((Produção!R347*PreçoLivre!R349*(1-Plan1!$B$11)+R$1*Plan1!$E$16)-R$2-R$3)*R$4</f>
        <v>2761218.71748786</v>
      </c>
      <c r="S349" s="55">
        <f>((Produção!S347*PreçoLivre!S349*(1-Plan1!$B$11)+S$1*Plan1!$E$16)-S$2-S$3)*S$4</f>
        <v>2465192.0810527895</v>
      </c>
      <c r="T349" s="55">
        <f>((Produção!T347*PreçoLivre!T349*(1-Plan1!$B$11)+T$1*Plan1!$E$16)-T$2-T$3)*T$4</f>
        <v>2056354.1523825792</v>
      </c>
      <c r="U349" s="55">
        <f>((Produção!U347*PreçoLivre!U349*(1-Plan1!$B$11)+U$1*Plan1!$E$16)-U$2-U$3)*U$4</f>
        <v>1929717.4093593084</v>
      </c>
      <c r="V349" s="55">
        <f>((Produção!V347*PreçoLivre!V349*(1-Plan1!$B$11)+V$1*Plan1!$E$16)-V$2-V$3)*V$4</f>
        <v>1719441.263641265</v>
      </c>
      <c r="W349" s="55"/>
    </row>
    <row r="350" spans="1:23" x14ac:dyDescent="0.25">
      <c r="A350" s="55">
        <f t="shared" si="5"/>
        <v>71091853.708858445</v>
      </c>
      <c r="B350" s="56">
        <v>345</v>
      </c>
      <c r="C350" s="55">
        <f>((Produção!C348*PreçoLivre!C350*(1-Plan1!$B$11)+C$1*Plan1!$E$16)-C$2-C$3)*C$4</f>
        <v>8441823.0756541211</v>
      </c>
      <c r="D350" s="55">
        <f>((Produção!D348*PreçoLivre!D350*(1-Plan1!$B$11)+D$1*Plan1!$E$16)-D$2-D$3)*D$4</f>
        <v>7326329.5548454011</v>
      </c>
      <c r="E350" s="55">
        <f>((Produção!E348*PreçoLivre!E350*(1-Plan1!$B$11)+E$1*Plan1!$E$16)-E$2-E$3)*E$4</f>
        <v>7142771.519261294</v>
      </c>
      <c r="F350" s="55">
        <f>((Produção!F348*PreçoLivre!F350*(1-Plan1!$B$11)+F$1*Plan1!$E$16)-F$2-F$3)*F$4</f>
        <v>6703044.6391699854</v>
      </c>
      <c r="G350" s="55">
        <f>((Produção!G348*PreçoLivre!G350*(1-Plan1!$B$11)+G$1*Plan1!$E$16)-G$2-G$3)*G$4</f>
        <v>6046671.5268376209</v>
      </c>
      <c r="H350" s="55">
        <f>((Produção!H348*PreçoLivre!H350*(1-Plan1!$B$11)+H$1*Plan1!$E$16)-H$2-H$3)*H$4</f>
        <v>5188115.6053068079</v>
      </c>
      <c r="I350" s="55">
        <f>((Produção!I348*PreçoLivre!I350*(1-Plan1!$B$11)+I$1*Plan1!$E$16)-I$2-I$3)*I$4</f>
        <v>4522936.340031242</v>
      </c>
      <c r="J350" s="55">
        <f>((Produção!J348*PreçoLivre!J350*(1-Plan1!$B$11)+J$1*Plan1!$E$16)-J$2-J$3)*J$4</f>
        <v>4095610.2483937126</v>
      </c>
      <c r="K350" s="55">
        <f>((Produção!K348*PreçoLivre!K350*(1-Plan1!$B$11)+K$1*Plan1!$E$16)-K$2-K$3)*K$4</f>
        <v>3780906.2507001068</v>
      </c>
      <c r="L350" s="55">
        <f>((Produção!L348*PreçoLivre!L350*(1-Plan1!$B$11)+L$1*Plan1!$E$16)-L$2-L$3)*L$4</f>
        <v>3084499.230870421</v>
      </c>
      <c r="M350" s="55">
        <f>((Produção!M348*PreçoLivre!M350*(1-Plan1!$B$11)+M$1*Plan1!$E$16)-M$2-M$3)*M$4</f>
        <v>2463131.1532111275</v>
      </c>
      <c r="N350" s="55">
        <f>((Produção!N348*PreçoLivre!N350*(1-Plan1!$B$11)+N$1*Plan1!$E$16)-N$2-N$3)*N$4</f>
        <v>2026853.4580915344</v>
      </c>
      <c r="O350" s="55">
        <f>((Produção!O348*PreçoLivre!O350*(1-Plan1!$B$11)+O$1*Plan1!$E$16)-O$2-O$3)*O$4</f>
        <v>1844343.8621291637</v>
      </c>
      <c r="P350" s="55">
        <f>((Produção!P348*PreçoLivre!P350*(1-Plan1!$B$11)+P$1*Plan1!$E$16)-P$2-P$3)*P$4</f>
        <v>1712603.8956376838</v>
      </c>
      <c r="Q350" s="55">
        <f>((Produção!Q348*PreçoLivre!Q350*(1-Plan1!$B$11)+Q$1*Plan1!$E$16)-Q$2-Q$3)*Q$4</f>
        <v>1498134.7931876704</v>
      </c>
      <c r="R350" s="55">
        <f>((Produção!R348*PreçoLivre!R350*(1-Plan1!$B$11)+R$1*Plan1!$E$16)-R$2-R$3)*R$4</f>
        <v>1348140.8658302119</v>
      </c>
      <c r="S350" s="55">
        <f>((Produção!S348*PreçoLivre!S350*(1-Plan1!$B$11)+S$1*Plan1!$E$16)-S$2-S$3)*S$4</f>
        <v>1219375.2493671873</v>
      </c>
      <c r="T350" s="55">
        <f>((Produção!T348*PreçoLivre!T350*(1-Plan1!$B$11)+T$1*Plan1!$E$16)-T$2-T$3)*T$4</f>
        <v>991291.38063787448</v>
      </c>
      <c r="U350" s="55">
        <f>((Produção!U348*PreçoLivre!U350*(1-Plan1!$B$11)+U$1*Plan1!$E$16)-U$2-U$3)*U$4</f>
        <v>843607.9601077612</v>
      </c>
      <c r="V350" s="55">
        <f>((Produção!V348*PreçoLivre!V350*(1-Plan1!$B$11)+V$1*Plan1!$E$16)-V$2-V$3)*V$4</f>
        <v>811663.09958753304</v>
      </c>
      <c r="W350" s="55"/>
    </row>
    <row r="351" spans="1:23" x14ac:dyDescent="0.25">
      <c r="A351" s="55">
        <f t="shared" si="5"/>
        <v>72899897.478427082</v>
      </c>
      <c r="B351" s="56">
        <v>346</v>
      </c>
      <c r="C351" s="55">
        <f>((Produção!C349*PreçoLivre!C351*(1-Plan1!$B$11)+C$1*Plan1!$E$16)-C$2-C$3)*C$4</f>
        <v>8043726.050746683</v>
      </c>
      <c r="D351" s="55">
        <f>((Produção!D349*PreçoLivre!D351*(1-Plan1!$B$11)+D$1*Plan1!$E$16)-D$2-D$3)*D$4</f>
        <v>6780914.8732040916</v>
      </c>
      <c r="E351" s="55">
        <f>((Produção!E349*PreçoLivre!E351*(1-Plan1!$B$11)+E$1*Plan1!$E$16)-E$2-E$3)*E$4</f>
        <v>6067961.3770475229</v>
      </c>
      <c r="F351" s="55">
        <f>((Produção!F349*PreçoLivre!F351*(1-Plan1!$B$11)+F$1*Plan1!$E$16)-F$2-F$3)*F$4</f>
        <v>5396925.2111439668</v>
      </c>
      <c r="G351" s="55">
        <f>((Produção!G349*PreçoLivre!G351*(1-Plan1!$B$11)+G$1*Plan1!$E$16)-G$2-G$3)*G$4</f>
        <v>5122636.4901700793</v>
      </c>
      <c r="H351" s="55">
        <f>((Produção!H349*PreçoLivre!H351*(1-Plan1!$B$11)+H$1*Plan1!$E$16)-H$2-H$3)*H$4</f>
        <v>4469454.5765842069</v>
      </c>
      <c r="I351" s="55">
        <f>((Produção!I349*PreçoLivre!I351*(1-Plan1!$B$11)+I$1*Plan1!$E$16)-I$2-I$3)*I$4</f>
        <v>4257021.40708418</v>
      </c>
      <c r="J351" s="55">
        <f>((Produção!J349*PreçoLivre!J351*(1-Plan1!$B$11)+J$1*Plan1!$E$16)-J$2-J$3)*J$4</f>
        <v>3814497.1916985768</v>
      </c>
      <c r="K351" s="55">
        <f>((Produção!K349*PreçoLivre!K351*(1-Plan1!$B$11)+K$1*Plan1!$E$16)-K$2-K$3)*K$4</f>
        <v>3224390.7538381401</v>
      </c>
      <c r="L351" s="55">
        <f>((Produção!L349*PreçoLivre!L351*(1-Plan1!$B$11)+L$1*Plan1!$E$16)-L$2-L$3)*L$4</f>
        <v>3097378.2789177122</v>
      </c>
      <c r="M351" s="55">
        <f>((Produção!M349*PreçoLivre!M351*(1-Plan1!$B$11)+M$1*Plan1!$E$16)-M$2-M$3)*M$4</f>
        <v>3189751.5937405089</v>
      </c>
      <c r="N351" s="55">
        <f>((Produção!N349*PreçoLivre!N351*(1-Plan1!$B$11)+N$1*Plan1!$E$16)-N$2-N$3)*N$4</f>
        <v>2979385.8388778269</v>
      </c>
      <c r="O351" s="55">
        <f>((Produção!O349*PreçoLivre!O351*(1-Plan1!$B$11)+O$1*Plan1!$E$16)-O$2-O$3)*O$4</f>
        <v>2841727.3741243114</v>
      </c>
      <c r="P351" s="55">
        <f>((Produção!P349*PreçoLivre!P351*(1-Plan1!$B$11)+P$1*Plan1!$E$16)-P$2-P$3)*P$4</f>
        <v>2605141.5759748723</v>
      </c>
      <c r="Q351" s="55">
        <f>((Produção!Q349*PreçoLivre!Q351*(1-Plan1!$B$11)+Q$1*Plan1!$E$16)-Q$2-Q$3)*Q$4</f>
        <v>2478097.162284411</v>
      </c>
      <c r="R351" s="55">
        <f>((Produção!R349*PreçoLivre!R351*(1-Plan1!$B$11)+R$1*Plan1!$E$16)-R$2-R$3)*R$4</f>
        <v>2150530.0389475874</v>
      </c>
      <c r="S351" s="55">
        <f>((Produção!S349*PreçoLivre!S351*(1-Plan1!$B$11)+S$1*Plan1!$E$16)-S$2-S$3)*S$4</f>
        <v>1916914.3742004656</v>
      </c>
      <c r="T351" s="55">
        <f>((Produção!T349*PreçoLivre!T351*(1-Plan1!$B$11)+T$1*Plan1!$E$16)-T$2-T$3)*T$4</f>
        <v>1697343.401955202</v>
      </c>
      <c r="U351" s="55">
        <f>((Produção!U349*PreçoLivre!U351*(1-Plan1!$B$11)+U$1*Plan1!$E$16)-U$2-U$3)*U$4</f>
        <v>1428842.2668208359</v>
      </c>
      <c r="V351" s="55">
        <f>((Produção!V349*PreçoLivre!V351*(1-Plan1!$B$11)+V$1*Plan1!$E$16)-V$2-V$3)*V$4</f>
        <v>1337257.6410658949</v>
      </c>
      <c r="W351" s="55"/>
    </row>
    <row r="352" spans="1:23" x14ac:dyDescent="0.25">
      <c r="A352" s="55">
        <f t="shared" si="5"/>
        <v>79737737.586188376</v>
      </c>
      <c r="B352" s="56">
        <v>347</v>
      </c>
      <c r="C352" s="55">
        <f>((Produção!C350*PreçoLivre!C352*(1-Plan1!$B$11)+C$1*Plan1!$E$16)-C$2-C$3)*C$4</f>
        <v>8879041.981160935</v>
      </c>
      <c r="D352" s="55">
        <f>((Produção!D350*PreçoLivre!D352*(1-Plan1!$B$11)+D$1*Plan1!$E$16)-D$2-D$3)*D$4</f>
        <v>8263666.3878335133</v>
      </c>
      <c r="E352" s="55">
        <f>((Produção!E350*PreçoLivre!E352*(1-Plan1!$B$11)+E$1*Plan1!$E$16)-E$2-E$3)*E$4</f>
        <v>7130701.1711938176</v>
      </c>
      <c r="F352" s="55">
        <f>((Produção!F350*PreçoLivre!F352*(1-Plan1!$B$11)+F$1*Plan1!$E$16)-F$2-F$3)*F$4</f>
        <v>6359916.3680490423</v>
      </c>
      <c r="G352" s="55">
        <f>((Produção!G350*PreçoLivre!G352*(1-Plan1!$B$11)+G$1*Plan1!$E$16)-G$2-G$3)*G$4</f>
        <v>5371671.3197152065</v>
      </c>
      <c r="H352" s="55">
        <f>((Produção!H350*PreçoLivre!H352*(1-Plan1!$B$11)+H$1*Plan1!$E$16)-H$2-H$3)*H$4</f>
        <v>4902913.373385258</v>
      </c>
      <c r="I352" s="55">
        <f>((Produção!I350*PreçoLivre!I352*(1-Plan1!$B$11)+I$1*Plan1!$E$16)-I$2-I$3)*I$4</f>
        <v>4352925.7179984273</v>
      </c>
      <c r="J352" s="55">
        <f>((Produção!J350*PreçoLivre!J352*(1-Plan1!$B$11)+J$1*Plan1!$E$16)-J$2-J$3)*J$4</f>
        <v>4101443.6498781377</v>
      </c>
      <c r="K352" s="55">
        <f>((Produção!K350*PreçoLivre!K352*(1-Plan1!$B$11)+K$1*Plan1!$E$16)-K$2-K$3)*K$4</f>
        <v>3793206.6282206373</v>
      </c>
      <c r="L352" s="55">
        <f>((Produção!L350*PreçoLivre!L352*(1-Plan1!$B$11)+L$1*Plan1!$E$16)-L$2-L$3)*L$4</f>
        <v>3435124.367538637</v>
      </c>
      <c r="M352" s="55">
        <f>((Produção!M350*PreçoLivre!M352*(1-Plan1!$B$11)+M$1*Plan1!$E$16)-M$2-M$3)*M$4</f>
        <v>3020262.5918821655</v>
      </c>
      <c r="N352" s="55">
        <f>((Produção!N350*PreçoLivre!N352*(1-Plan1!$B$11)+N$1*Plan1!$E$16)-N$2-N$3)*N$4</f>
        <v>2822711.9022978554</v>
      </c>
      <c r="O352" s="55">
        <f>((Produção!O350*PreçoLivre!O352*(1-Plan1!$B$11)+O$1*Plan1!$E$16)-O$2-O$3)*O$4</f>
        <v>2609340.8791909502</v>
      </c>
      <c r="P352" s="55">
        <f>((Produção!P350*PreçoLivre!P352*(1-Plan1!$B$11)+P$1*Plan1!$E$16)-P$2-P$3)*P$4</f>
        <v>2558026.9850561153</v>
      </c>
      <c r="Q352" s="55">
        <f>((Produção!Q350*PreçoLivre!Q352*(1-Plan1!$B$11)+Q$1*Plan1!$E$16)-Q$2-Q$3)*Q$4</f>
        <v>2319972.4894057652</v>
      </c>
      <c r="R352" s="55">
        <f>((Produção!R350*PreçoLivre!R352*(1-Plan1!$B$11)+R$1*Plan1!$E$16)-R$2-R$3)*R$4</f>
        <v>2101184.20879411</v>
      </c>
      <c r="S352" s="55">
        <f>((Produção!S350*PreçoLivre!S352*(1-Plan1!$B$11)+S$1*Plan1!$E$16)-S$2-S$3)*S$4</f>
        <v>2183682.3157689581</v>
      </c>
      <c r="T352" s="55">
        <f>((Produção!T350*PreçoLivre!T352*(1-Plan1!$B$11)+T$1*Plan1!$E$16)-T$2-T$3)*T$4</f>
        <v>1826891.335885155</v>
      </c>
      <c r="U352" s="55">
        <f>((Produção!U350*PreçoLivre!U352*(1-Plan1!$B$11)+U$1*Plan1!$E$16)-U$2-U$3)*U$4</f>
        <v>1879750.0860064267</v>
      </c>
      <c r="V352" s="55">
        <f>((Produção!V350*PreçoLivre!V352*(1-Plan1!$B$11)+V$1*Plan1!$E$16)-V$2-V$3)*V$4</f>
        <v>1825303.82692725</v>
      </c>
      <c r="W352" s="55"/>
    </row>
    <row r="353" spans="1:23" x14ac:dyDescent="0.25">
      <c r="A353" s="55">
        <f t="shared" si="5"/>
        <v>76407503.31589359</v>
      </c>
      <c r="B353" s="56">
        <v>348</v>
      </c>
      <c r="C353" s="55">
        <f>((Produção!C351*PreçoLivre!C353*(1-Plan1!$B$11)+C$1*Plan1!$E$16)-C$2-C$3)*C$4</f>
        <v>8152097.6068214588</v>
      </c>
      <c r="D353" s="55">
        <f>((Produção!D351*PreçoLivre!D353*(1-Plan1!$B$11)+D$1*Plan1!$E$16)-D$2-D$3)*D$4</f>
        <v>6979283.9225425124</v>
      </c>
      <c r="E353" s="55">
        <f>((Produção!E351*PreçoLivre!E353*(1-Plan1!$B$11)+E$1*Plan1!$E$16)-E$2-E$3)*E$4</f>
        <v>6249074.7989371475</v>
      </c>
      <c r="F353" s="55">
        <f>((Produção!F351*PreçoLivre!F353*(1-Plan1!$B$11)+F$1*Plan1!$E$16)-F$2-F$3)*F$4</f>
        <v>6198838.6187658962</v>
      </c>
      <c r="G353" s="55">
        <f>((Produção!G351*PreçoLivre!G353*(1-Plan1!$B$11)+G$1*Plan1!$E$16)-G$2-G$3)*G$4</f>
        <v>6667994.6832595849</v>
      </c>
      <c r="H353" s="55">
        <f>((Produção!H351*PreçoLivre!H353*(1-Plan1!$B$11)+H$1*Plan1!$E$16)-H$2-H$3)*H$4</f>
        <v>5825972.2073002495</v>
      </c>
      <c r="I353" s="55">
        <f>((Produção!I351*PreçoLivre!I353*(1-Plan1!$B$11)+I$1*Plan1!$E$16)-I$2-I$3)*I$4</f>
        <v>5133291.804723246</v>
      </c>
      <c r="J353" s="55">
        <f>((Produção!J351*PreçoLivre!J353*(1-Plan1!$B$11)+J$1*Plan1!$E$16)-J$2-J$3)*J$4</f>
        <v>4473236.2526128599</v>
      </c>
      <c r="K353" s="55">
        <f>((Produção!K351*PreçoLivre!K353*(1-Plan1!$B$11)+K$1*Plan1!$E$16)-K$2-K$3)*K$4</f>
        <v>3909698.6497856011</v>
      </c>
      <c r="L353" s="55">
        <f>((Produção!L351*PreçoLivre!L353*(1-Plan1!$B$11)+L$1*Plan1!$E$16)-L$2-L$3)*L$4</f>
        <v>3551576.1711993851</v>
      </c>
      <c r="M353" s="55">
        <f>((Produção!M351*PreçoLivre!M353*(1-Plan1!$B$11)+M$1*Plan1!$E$16)-M$2-M$3)*M$4</f>
        <v>3091690.9362346646</v>
      </c>
      <c r="N353" s="55">
        <f>((Produção!N351*PreçoLivre!N353*(1-Plan1!$B$11)+N$1*Plan1!$E$16)-N$2-N$3)*N$4</f>
        <v>2617701.7425469509</v>
      </c>
      <c r="O353" s="55">
        <f>((Produção!O351*PreçoLivre!O353*(1-Plan1!$B$11)+O$1*Plan1!$E$16)-O$2-O$3)*O$4</f>
        <v>2336082.0262851482</v>
      </c>
      <c r="P353" s="55">
        <f>((Produção!P351*PreçoLivre!P353*(1-Plan1!$B$11)+P$1*Plan1!$E$16)-P$2-P$3)*P$4</f>
        <v>2304847.8796868995</v>
      </c>
      <c r="Q353" s="55">
        <f>((Produção!Q351*PreçoLivre!Q353*(1-Plan1!$B$11)+Q$1*Plan1!$E$16)-Q$2-Q$3)*Q$4</f>
        <v>2009206.7562477314</v>
      </c>
      <c r="R353" s="55">
        <f>((Produção!R351*PreçoLivre!R353*(1-Plan1!$B$11)+R$1*Plan1!$E$16)-R$2-R$3)*R$4</f>
        <v>1698867.1889875205</v>
      </c>
      <c r="S353" s="55">
        <f>((Produção!S351*PreçoLivre!S353*(1-Plan1!$B$11)+S$1*Plan1!$E$16)-S$2-S$3)*S$4</f>
        <v>1511063.721076309</v>
      </c>
      <c r="T353" s="55">
        <f>((Produção!T351*PreçoLivre!T353*(1-Plan1!$B$11)+T$1*Plan1!$E$16)-T$2-T$3)*T$4</f>
        <v>1323744.294073178</v>
      </c>
      <c r="U353" s="55">
        <f>((Produção!U351*PreçoLivre!U353*(1-Plan1!$B$11)+U$1*Plan1!$E$16)-U$2-U$3)*U$4</f>
        <v>1256962.0703225085</v>
      </c>
      <c r="V353" s="55">
        <f>((Produção!V351*PreçoLivre!V353*(1-Plan1!$B$11)+V$1*Plan1!$E$16)-V$2-V$3)*V$4</f>
        <v>1116271.9844847159</v>
      </c>
      <c r="W353" s="55"/>
    </row>
    <row r="354" spans="1:23" x14ac:dyDescent="0.25">
      <c r="A354" s="55">
        <f t="shared" si="5"/>
        <v>78062351.435713887</v>
      </c>
      <c r="B354" s="56">
        <v>349</v>
      </c>
      <c r="C354" s="55">
        <f>((Produção!C352*PreçoLivre!C354*(1-Plan1!$B$11)+C$1*Plan1!$E$16)-C$2-C$3)*C$4</f>
        <v>7848198.851875918</v>
      </c>
      <c r="D354" s="55">
        <f>((Produção!D352*PreçoLivre!D354*(1-Plan1!$B$11)+D$1*Plan1!$E$16)-D$2-D$3)*D$4</f>
        <v>7268328.2038532915</v>
      </c>
      <c r="E354" s="55">
        <f>((Produção!E352*PreçoLivre!E354*(1-Plan1!$B$11)+E$1*Plan1!$E$16)-E$2-E$3)*E$4</f>
        <v>6551776.4178830683</v>
      </c>
      <c r="F354" s="55">
        <f>((Produção!F352*PreçoLivre!F354*(1-Plan1!$B$11)+F$1*Plan1!$E$16)-F$2-F$3)*F$4</f>
        <v>6414342.8454974145</v>
      </c>
      <c r="G354" s="55">
        <f>((Produção!G352*PreçoLivre!G354*(1-Plan1!$B$11)+G$1*Plan1!$E$16)-G$2-G$3)*G$4</f>
        <v>6218294.5192427207</v>
      </c>
      <c r="H354" s="55">
        <f>((Produção!H352*PreçoLivre!H354*(1-Plan1!$B$11)+H$1*Plan1!$E$16)-H$2-H$3)*H$4</f>
        <v>5311682.7965988182</v>
      </c>
      <c r="I354" s="55">
        <f>((Produção!I352*PreçoLivre!I354*(1-Plan1!$B$11)+I$1*Plan1!$E$16)-I$2-I$3)*I$4</f>
        <v>4929141.6539740171</v>
      </c>
      <c r="J354" s="55">
        <f>((Produção!J352*PreçoLivre!J354*(1-Plan1!$B$11)+J$1*Plan1!$E$16)-J$2-J$3)*J$4</f>
        <v>4716619.0729838451</v>
      </c>
      <c r="K354" s="55">
        <f>((Produção!K352*PreçoLivre!K354*(1-Plan1!$B$11)+K$1*Plan1!$E$16)-K$2-K$3)*K$4</f>
        <v>4248579.0056288159</v>
      </c>
      <c r="L354" s="55">
        <f>((Produção!L352*PreçoLivre!L354*(1-Plan1!$B$11)+L$1*Plan1!$E$16)-L$2-L$3)*L$4</f>
        <v>3379765.4737792327</v>
      </c>
      <c r="M354" s="55">
        <f>((Produção!M352*PreçoLivre!M354*(1-Plan1!$B$11)+M$1*Plan1!$E$16)-M$2-M$3)*M$4</f>
        <v>3103785.1447673808</v>
      </c>
      <c r="N354" s="55">
        <f>((Produção!N352*PreçoLivre!N354*(1-Plan1!$B$11)+N$1*Plan1!$E$16)-N$2-N$3)*N$4</f>
        <v>2858060.1869381247</v>
      </c>
      <c r="O354" s="55">
        <f>((Produção!O352*PreçoLivre!O354*(1-Plan1!$B$11)+O$1*Plan1!$E$16)-O$2-O$3)*O$4</f>
        <v>2699955.1857861774</v>
      </c>
      <c r="P354" s="55">
        <f>((Produção!P352*PreçoLivre!P354*(1-Plan1!$B$11)+P$1*Plan1!$E$16)-P$2-P$3)*P$4</f>
        <v>2394078.0761223058</v>
      </c>
      <c r="Q354" s="55">
        <f>((Produção!Q352*PreçoLivre!Q354*(1-Plan1!$B$11)+Q$1*Plan1!$E$16)-Q$2-Q$3)*Q$4</f>
        <v>2136540.3504286739</v>
      </c>
      <c r="R354" s="55">
        <f>((Produção!R352*PreçoLivre!R354*(1-Plan1!$B$11)+R$1*Plan1!$E$16)-R$2-R$3)*R$4</f>
        <v>1791631.5763120931</v>
      </c>
      <c r="S354" s="55">
        <f>((Produção!S352*PreçoLivre!S354*(1-Plan1!$B$11)+S$1*Plan1!$E$16)-S$2-S$3)*S$4</f>
        <v>1675743.2822910014</v>
      </c>
      <c r="T354" s="55">
        <f>((Produção!T352*PreçoLivre!T354*(1-Plan1!$B$11)+T$1*Plan1!$E$16)-T$2-T$3)*T$4</f>
        <v>1532932.6145681578</v>
      </c>
      <c r="U354" s="55">
        <f>((Produção!U352*PreçoLivre!U354*(1-Plan1!$B$11)+U$1*Plan1!$E$16)-U$2-U$3)*U$4</f>
        <v>1573779.2350163991</v>
      </c>
      <c r="V354" s="55">
        <f>((Produção!V352*PreçoLivre!V354*(1-Plan1!$B$11)+V$1*Plan1!$E$16)-V$2-V$3)*V$4</f>
        <v>1409116.94216644</v>
      </c>
      <c r="W354" s="55"/>
    </row>
    <row r="355" spans="1:23" x14ac:dyDescent="0.25">
      <c r="A355" s="55">
        <f t="shared" si="5"/>
        <v>79509998.416671887</v>
      </c>
      <c r="B355" s="56">
        <v>350</v>
      </c>
      <c r="C355" s="55">
        <f>((Produção!C353*PreçoLivre!C355*(1-Plan1!$B$11)+C$1*Plan1!$E$16)-C$2-C$3)*C$4</f>
        <v>9100760.1725690085</v>
      </c>
      <c r="D355" s="55">
        <f>((Produção!D353*PreçoLivre!D355*(1-Plan1!$B$11)+D$1*Plan1!$E$16)-D$2-D$3)*D$4</f>
        <v>8136555.4289656319</v>
      </c>
      <c r="E355" s="55">
        <f>((Produção!E353*PreçoLivre!E355*(1-Plan1!$B$11)+E$1*Plan1!$E$16)-E$2-E$3)*E$4</f>
        <v>7116856.6129418854</v>
      </c>
      <c r="F355" s="55">
        <f>((Produção!F353*PreçoLivre!F355*(1-Plan1!$B$11)+F$1*Plan1!$E$16)-F$2-F$3)*F$4</f>
        <v>6147734.5779043073</v>
      </c>
      <c r="G355" s="55">
        <f>((Produção!G353*PreçoLivre!G355*(1-Plan1!$B$11)+G$1*Plan1!$E$16)-G$2-G$3)*G$4</f>
        <v>5113446.9779098229</v>
      </c>
      <c r="H355" s="55">
        <f>((Produção!H353*PreçoLivre!H355*(1-Plan1!$B$11)+H$1*Plan1!$E$16)-H$2-H$3)*H$4</f>
        <v>4801675.5182177294</v>
      </c>
      <c r="I355" s="55">
        <f>((Produção!I353*PreçoLivre!I355*(1-Plan1!$B$11)+I$1*Plan1!$E$16)-I$2-I$3)*I$4</f>
        <v>4768448.7547037574</v>
      </c>
      <c r="J355" s="55">
        <f>((Produção!J353*PreçoLivre!J355*(1-Plan1!$B$11)+J$1*Plan1!$E$16)-J$2-J$3)*J$4</f>
        <v>4373576.5074803699</v>
      </c>
      <c r="K355" s="55">
        <f>((Produção!K353*PreçoLivre!K355*(1-Plan1!$B$11)+K$1*Plan1!$E$16)-K$2-K$3)*K$4</f>
        <v>4013194.4804293551</v>
      </c>
      <c r="L355" s="55">
        <f>((Produção!L353*PreçoLivre!L355*(1-Plan1!$B$11)+L$1*Plan1!$E$16)-L$2-L$3)*L$4</f>
        <v>3724181.222374721</v>
      </c>
      <c r="M355" s="55">
        <f>((Produção!M353*PreçoLivre!M355*(1-Plan1!$B$11)+M$1*Plan1!$E$16)-M$2-M$3)*M$4</f>
        <v>3388291.1471429742</v>
      </c>
      <c r="N355" s="55">
        <f>((Produção!N353*PreçoLivre!N355*(1-Plan1!$B$11)+N$1*Plan1!$E$16)-N$2-N$3)*N$4</f>
        <v>3042588.8817743156</v>
      </c>
      <c r="O355" s="55">
        <f>((Produção!O353*PreçoLivre!O355*(1-Plan1!$B$11)+O$1*Plan1!$E$16)-O$2-O$3)*O$4</f>
        <v>2565382.7414054265</v>
      </c>
      <c r="P355" s="55">
        <f>((Produção!P353*PreçoLivre!P355*(1-Plan1!$B$11)+P$1*Plan1!$E$16)-P$2-P$3)*P$4</f>
        <v>2322425.2435356812</v>
      </c>
      <c r="Q355" s="55">
        <f>((Produção!Q353*PreçoLivre!Q355*(1-Plan1!$B$11)+Q$1*Plan1!$E$16)-Q$2-Q$3)*Q$4</f>
        <v>2183086.5268144412</v>
      </c>
      <c r="R355" s="55">
        <f>((Produção!R353*PreçoLivre!R355*(1-Plan1!$B$11)+R$1*Plan1!$E$16)-R$2-R$3)*R$4</f>
        <v>1993478.7220524121</v>
      </c>
      <c r="S355" s="55">
        <f>((Produção!S353*PreçoLivre!S355*(1-Plan1!$B$11)+S$1*Plan1!$E$16)-S$2-S$3)*S$4</f>
        <v>1950357.8434933024</v>
      </c>
      <c r="T355" s="55">
        <f>((Produção!T353*PreçoLivre!T355*(1-Plan1!$B$11)+T$1*Plan1!$E$16)-T$2-T$3)*T$4</f>
        <v>1755576.8792363408</v>
      </c>
      <c r="U355" s="55">
        <f>((Produção!U353*PreçoLivre!U355*(1-Plan1!$B$11)+U$1*Plan1!$E$16)-U$2-U$3)*U$4</f>
        <v>1540400.8761181999</v>
      </c>
      <c r="V355" s="55">
        <f>((Produção!V353*PreçoLivre!V355*(1-Plan1!$B$11)+V$1*Plan1!$E$16)-V$2-V$3)*V$4</f>
        <v>1471979.3016022185</v>
      </c>
      <c r="W355" s="55"/>
    </row>
    <row r="356" spans="1:23" x14ac:dyDescent="0.25">
      <c r="A356" s="55">
        <f t="shared" si="5"/>
        <v>86156642.351566434</v>
      </c>
      <c r="B356" s="56">
        <v>351</v>
      </c>
      <c r="C356" s="55">
        <f>((Produção!C354*PreçoLivre!C356*(1-Plan1!$B$11)+C$1*Plan1!$E$16)-C$2-C$3)*C$4</f>
        <v>8028679.5502923913</v>
      </c>
      <c r="D356" s="55">
        <f>((Produção!D354*PreçoLivre!D356*(1-Plan1!$B$11)+D$1*Plan1!$E$16)-D$2-D$3)*D$4</f>
        <v>7610836.0569797978</v>
      </c>
      <c r="E356" s="55">
        <f>((Produção!E354*PreçoLivre!E356*(1-Plan1!$B$11)+E$1*Plan1!$E$16)-E$2-E$3)*E$4</f>
        <v>7039155.0924210614</v>
      </c>
      <c r="F356" s="55">
        <f>((Produção!F354*PreçoLivre!F356*(1-Plan1!$B$11)+F$1*Plan1!$E$16)-F$2-F$3)*F$4</f>
        <v>6421065.8520871885</v>
      </c>
      <c r="G356" s="55">
        <f>((Produção!G354*PreçoLivre!G356*(1-Plan1!$B$11)+G$1*Plan1!$E$16)-G$2-G$3)*G$4</f>
        <v>5843005.3712655567</v>
      </c>
      <c r="H356" s="55">
        <f>((Produção!H354*PreçoLivre!H356*(1-Plan1!$B$11)+H$1*Plan1!$E$16)-H$2-H$3)*H$4</f>
        <v>5370921.7662957935</v>
      </c>
      <c r="I356" s="55">
        <f>((Produção!I354*PreçoLivre!I356*(1-Plan1!$B$11)+I$1*Plan1!$E$16)-I$2-I$3)*I$4</f>
        <v>5080930.2329250816</v>
      </c>
      <c r="J356" s="55">
        <f>((Produção!J354*PreçoLivre!J356*(1-Plan1!$B$11)+J$1*Plan1!$E$16)-J$2-J$3)*J$4</f>
        <v>5312656.1869301898</v>
      </c>
      <c r="K356" s="55">
        <f>((Produção!K354*PreçoLivre!K356*(1-Plan1!$B$11)+K$1*Plan1!$E$16)-K$2-K$3)*K$4</f>
        <v>5101888.359716285</v>
      </c>
      <c r="L356" s="55">
        <f>((Produção!L354*PreçoLivre!L356*(1-Plan1!$B$11)+L$1*Plan1!$E$16)-L$2-L$3)*L$4</f>
        <v>4330900.141539637</v>
      </c>
      <c r="M356" s="55">
        <f>((Produção!M354*PreçoLivre!M356*(1-Plan1!$B$11)+M$1*Plan1!$E$16)-M$2-M$3)*M$4</f>
        <v>4150482.7020532358</v>
      </c>
      <c r="N356" s="55">
        <f>((Produção!N354*PreçoLivre!N356*(1-Plan1!$B$11)+N$1*Plan1!$E$16)-N$2-N$3)*N$4</f>
        <v>3491881.0323676448</v>
      </c>
      <c r="O356" s="55">
        <f>((Produção!O354*PreçoLivre!O356*(1-Plan1!$B$11)+O$1*Plan1!$E$16)-O$2-O$3)*O$4</f>
        <v>3256997.6707605678</v>
      </c>
      <c r="P356" s="55">
        <f>((Produção!P354*PreçoLivre!P356*(1-Plan1!$B$11)+P$1*Plan1!$E$16)-P$2-P$3)*P$4</f>
        <v>2758876.8307372169</v>
      </c>
      <c r="Q356" s="55">
        <f>((Produção!Q354*PreçoLivre!Q356*(1-Plan1!$B$11)+Q$1*Plan1!$E$16)-Q$2-Q$3)*Q$4</f>
        <v>2312666.5974539048</v>
      </c>
      <c r="R356" s="55">
        <f>((Produção!R354*PreçoLivre!R356*(1-Plan1!$B$11)+R$1*Plan1!$E$16)-R$2-R$3)*R$4</f>
        <v>2205418.9604854234</v>
      </c>
      <c r="S356" s="55">
        <f>((Produção!S354*PreçoLivre!S356*(1-Plan1!$B$11)+S$1*Plan1!$E$16)-S$2-S$3)*S$4</f>
        <v>2200128.7098932234</v>
      </c>
      <c r="T356" s="55">
        <f>((Produção!T354*PreçoLivre!T356*(1-Plan1!$B$11)+T$1*Plan1!$E$16)-T$2-T$3)*T$4</f>
        <v>2082441.4465469422</v>
      </c>
      <c r="U356" s="55">
        <f>((Produção!U354*PreçoLivre!U356*(1-Plan1!$B$11)+U$1*Plan1!$E$16)-U$2-U$3)*U$4</f>
        <v>1823902.2918652606</v>
      </c>
      <c r="V356" s="55">
        <f>((Produção!V354*PreçoLivre!V356*(1-Plan1!$B$11)+V$1*Plan1!$E$16)-V$2-V$3)*V$4</f>
        <v>1733807.4989500409</v>
      </c>
      <c r="W356" s="55"/>
    </row>
    <row r="357" spans="1:23" x14ac:dyDescent="0.25">
      <c r="A357" s="55">
        <f t="shared" si="5"/>
        <v>71966585.860351935</v>
      </c>
      <c r="B357" s="56">
        <v>352</v>
      </c>
      <c r="C357" s="55">
        <f>((Produção!C355*PreçoLivre!C357*(1-Plan1!$B$11)+C$1*Plan1!$E$16)-C$2-C$3)*C$4</f>
        <v>8282383.118075056</v>
      </c>
      <c r="D357" s="55">
        <f>((Produção!D355*PreçoLivre!D357*(1-Plan1!$B$11)+D$1*Plan1!$E$16)-D$2-D$3)*D$4</f>
        <v>7512911.7954013264</v>
      </c>
      <c r="E357" s="55">
        <f>((Produção!E355*PreçoLivre!E357*(1-Plan1!$B$11)+E$1*Plan1!$E$16)-E$2-E$3)*E$4</f>
        <v>6871754.7473535473</v>
      </c>
      <c r="F357" s="55">
        <f>((Produção!F355*PreçoLivre!F357*(1-Plan1!$B$11)+F$1*Plan1!$E$16)-F$2-F$3)*F$4</f>
        <v>5960122.9855439961</v>
      </c>
      <c r="G357" s="55">
        <f>((Produção!G355*PreçoLivre!G357*(1-Plan1!$B$11)+G$1*Plan1!$E$16)-G$2-G$3)*G$4</f>
        <v>4944187.3973352602</v>
      </c>
      <c r="H357" s="55">
        <f>((Produção!H355*PreçoLivre!H357*(1-Plan1!$B$11)+H$1*Plan1!$E$16)-H$2-H$3)*H$4</f>
        <v>4437148.8474948853</v>
      </c>
      <c r="I357" s="55">
        <f>((Produção!I355*PreçoLivre!I357*(1-Plan1!$B$11)+I$1*Plan1!$E$16)-I$2-I$3)*I$4</f>
        <v>4423676.8865600461</v>
      </c>
      <c r="J357" s="55">
        <f>((Produção!J355*PreçoLivre!J357*(1-Plan1!$B$11)+J$1*Plan1!$E$16)-J$2-J$3)*J$4</f>
        <v>3733274.1470071152</v>
      </c>
      <c r="K357" s="55">
        <f>((Produção!K355*PreçoLivre!K357*(1-Plan1!$B$11)+K$1*Plan1!$E$16)-K$2-K$3)*K$4</f>
        <v>3523067.7238231124</v>
      </c>
      <c r="L357" s="55">
        <f>((Produção!L355*PreçoLivre!L357*(1-Plan1!$B$11)+L$1*Plan1!$E$16)-L$2-L$3)*L$4</f>
        <v>3175773.3732953132</v>
      </c>
      <c r="M357" s="55">
        <f>((Produção!M355*PreçoLivre!M357*(1-Plan1!$B$11)+M$1*Plan1!$E$16)-M$2-M$3)*M$4</f>
        <v>2867330.7408706737</v>
      </c>
      <c r="N357" s="55">
        <f>((Produção!N355*PreçoLivre!N357*(1-Plan1!$B$11)+N$1*Plan1!$E$16)-N$2-N$3)*N$4</f>
        <v>2458918.4506789129</v>
      </c>
      <c r="O357" s="55">
        <f>((Produção!O355*PreçoLivre!O357*(1-Plan1!$B$11)+O$1*Plan1!$E$16)-O$2-O$3)*O$4</f>
        <v>2327479.2302646535</v>
      </c>
      <c r="P357" s="55">
        <f>((Produção!P355*PreçoLivre!P357*(1-Plan1!$B$11)+P$1*Plan1!$E$16)-P$2-P$3)*P$4</f>
        <v>2210936.6075368612</v>
      </c>
      <c r="Q357" s="55">
        <f>((Produção!Q355*PreçoLivre!Q357*(1-Plan1!$B$11)+Q$1*Plan1!$E$16)-Q$2-Q$3)*Q$4</f>
        <v>2035463.4519619837</v>
      </c>
      <c r="R357" s="55">
        <f>((Produção!R355*PreçoLivre!R357*(1-Plan1!$B$11)+R$1*Plan1!$E$16)-R$2-R$3)*R$4</f>
        <v>1933047.311256883</v>
      </c>
      <c r="S357" s="55">
        <f>((Produção!S355*PreçoLivre!S357*(1-Plan1!$B$11)+S$1*Plan1!$E$16)-S$2-S$3)*S$4</f>
        <v>1646046.1643880706</v>
      </c>
      <c r="T357" s="55">
        <f>((Produção!T355*PreçoLivre!T357*(1-Plan1!$B$11)+T$1*Plan1!$E$16)-T$2-T$3)*T$4</f>
        <v>1412740.8078387617</v>
      </c>
      <c r="U357" s="55">
        <f>((Produção!U355*PreçoLivre!U357*(1-Plan1!$B$11)+U$1*Plan1!$E$16)-U$2-U$3)*U$4</f>
        <v>1190162.1439619903</v>
      </c>
      <c r="V357" s="55">
        <f>((Produção!V355*PreçoLivre!V357*(1-Plan1!$B$11)+V$1*Plan1!$E$16)-V$2-V$3)*V$4</f>
        <v>1020159.9297034609</v>
      </c>
      <c r="W357" s="55"/>
    </row>
    <row r="358" spans="1:23" x14ac:dyDescent="0.25">
      <c r="A358" s="55">
        <f t="shared" si="5"/>
        <v>68075918.403373584</v>
      </c>
      <c r="B358" s="56">
        <v>353</v>
      </c>
      <c r="C358" s="55">
        <f>((Produção!C356*PreçoLivre!C358*(1-Plan1!$B$11)+C$1*Plan1!$E$16)-C$2-C$3)*C$4</f>
        <v>8091065.0735049769</v>
      </c>
      <c r="D358" s="55">
        <f>((Produção!D356*PreçoLivre!D358*(1-Plan1!$B$11)+D$1*Plan1!$E$16)-D$2-D$3)*D$4</f>
        <v>7143206.530979448</v>
      </c>
      <c r="E358" s="55">
        <f>((Produção!E356*PreçoLivre!E358*(1-Plan1!$B$11)+E$1*Plan1!$E$16)-E$2-E$3)*E$4</f>
        <v>6719947.0248469794</v>
      </c>
      <c r="F358" s="55">
        <f>((Produção!F356*PreçoLivre!F358*(1-Plan1!$B$11)+F$1*Plan1!$E$16)-F$2-F$3)*F$4</f>
        <v>5716224.1176675865</v>
      </c>
      <c r="G358" s="55">
        <f>((Produção!G356*PreçoLivre!G358*(1-Plan1!$B$11)+G$1*Plan1!$E$16)-G$2-G$3)*G$4</f>
        <v>5100992.6053185873</v>
      </c>
      <c r="H358" s="55">
        <f>((Produção!H356*PreçoLivre!H358*(1-Plan1!$B$11)+H$1*Plan1!$E$16)-H$2-H$3)*H$4</f>
        <v>4383687.4644231908</v>
      </c>
      <c r="I358" s="55">
        <f>((Produção!I356*PreçoLivre!I358*(1-Plan1!$B$11)+I$1*Plan1!$E$16)-I$2-I$3)*I$4</f>
        <v>3899276.0016616965</v>
      </c>
      <c r="J358" s="55">
        <f>((Produção!J356*PreçoLivre!J358*(1-Plan1!$B$11)+J$1*Plan1!$E$16)-J$2-J$3)*J$4</f>
        <v>3694303.1884276862</v>
      </c>
      <c r="K358" s="55">
        <f>((Produção!K356*PreçoLivre!K358*(1-Plan1!$B$11)+K$1*Plan1!$E$16)-K$2-K$3)*K$4</f>
        <v>3337894.2714958503</v>
      </c>
      <c r="L358" s="55">
        <f>((Produção!L356*PreçoLivre!L358*(1-Plan1!$B$11)+L$1*Plan1!$E$16)-L$2-L$3)*L$4</f>
        <v>3009572.0148089263</v>
      </c>
      <c r="M358" s="55">
        <f>((Produção!M356*PreçoLivre!M358*(1-Plan1!$B$11)+M$1*Plan1!$E$16)-M$2-M$3)*M$4</f>
        <v>2774423.078932859</v>
      </c>
      <c r="N358" s="55">
        <f>((Produção!N356*PreçoLivre!N358*(1-Plan1!$B$11)+N$1*Plan1!$E$16)-N$2-N$3)*N$4</f>
        <v>2439878.4735470857</v>
      </c>
      <c r="O358" s="55">
        <f>((Produção!O356*PreçoLivre!O358*(1-Plan1!$B$11)+O$1*Plan1!$E$16)-O$2-O$3)*O$4</f>
        <v>1887134.1321888519</v>
      </c>
      <c r="P358" s="55">
        <f>((Produção!P356*PreçoLivre!P358*(1-Plan1!$B$11)+P$1*Plan1!$E$16)-P$2-P$3)*P$4</f>
        <v>1643166.600288687</v>
      </c>
      <c r="Q358" s="55">
        <f>((Produção!Q356*PreçoLivre!Q358*(1-Plan1!$B$11)+Q$1*Plan1!$E$16)-Q$2-Q$3)*Q$4</f>
        <v>1603925.305130318</v>
      </c>
      <c r="R358" s="55">
        <f>((Produção!R356*PreçoLivre!R358*(1-Plan1!$B$11)+R$1*Plan1!$E$16)-R$2-R$3)*R$4</f>
        <v>1526192.5102333219</v>
      </c>
      <c r="S358" s="55">
        <f>((Produção!S356*PreçoLivre!S358*(1-Plan1!$B$11)+S$1*Plan1!$E$16)-S$2-S$3)*S$4</f>
        <v>1481524.4378311739</v>
      </c>
      <c r="T358" s="55">
        <f>((Produção!T356*PreçoLivre!T358*(1-Plan1!$B$11)+T$1*Plan1!$E$16)-T$2-T$3)*T$4</f>
        <v>1291142.0219887118</v>
      </c>
      <c r="U358" s="55">
        <f>((Produção!U356*PreçoLivre!U358*(1-Plan1!$B$11)+U$1*Plan1!$E$16)-U$2-U$3)*U$4</f>
        <v>1188308.5107048103</v>
      </c>
      <c r="V358" s="55">
        <f>((Produção!V356*PreçoLivre!V358*(1-Plan1!$B$11)+V$1*Plan1!$E$16)-V$2-V$3)*V$4</f>
        <v>1144055.0393928553</v>
      </c>
      <c r="W358" s="55"/>
    </row>
    <row r="359" spans="1:23" x14ac:dyDescent="0.25">
      <c r="A359" s="55">
        <f t="shared" si="5"/>
        <v>82381417.15303348</v>
      </c>
      <c r="B359" s="56">
        <v>354</v>
      </c>
      <c r="C359" s="55">
        <f>((Produção!C357*PreçoLivre!C359*(1-Plan1!$B$11)+C$1*Plan1!$E$16)-C$2-C$3)*C$4</f>
        <v>8676925.7721902598</v>
      </c>
      <c r="D359" s="55">
        <f>((Produção!D357*PreçoLivre!D359*(1-Plan1!$B$11)+D$1*Plan1!$E$16)-D$2-D$3)*D$4</f>
        <v>7231698.8959457651</v>
      </c>
      <c r="E359" s="55">
        <f>((Produção!E357*PreçoLivre!E359*(1-Plan1!$B$11)+E$1*Plan1!$E$16)-E$2-E$3)*E$4</f>
        <v>7414815.4652284682</v>
      </c>
      <c r="F359" s="55">
        <f>((Produção!F357*PreçoLivre!F359*(1-Plan1!$B$11)+F$1*Plan1!$E$16)-F$2-F$3)*F$4</f>
        <v>6675968.4858383294</v>
      </c>
      <c r="G359" s="55">
        <f>((Produção!G357*PreçoLivre!G359*(1-Plan1!$B$11)+G$1*Plan1!$E$16)-G$2-G$3)*G$4</f>
        <v>5946662.1766239973</v>
      </c>
      <c r="H359" s="55">
        <f>((Produção!H357*PreçoLivre!H359*(1-Plan1!$B$11)+H$1*Plan1!$E$16)-H$2-H$3)*H$4</f>
        <v>5464760.4734591162</v>
      </c>
      <c r="I359" s="55">
        <f>((Produção!I357*PreçoLivre!I359*(1-Plan1!$B$11)+I$1*Plan1!$E$16)-I$2-I$3)*I$4</f>
        <v>4809130.0219788924</v>
      </c>
      <c r="J359" s="55">
        <f>((Produção!J357*PreçoLivre!J359*(1-Plan1!$B$11)+J$1*Plan1!$E$16)-J$2-J$3)*J$4</f>
        <v>4808999.214005312</v>
      </c>
      <c r="K359" s="55">
        <f>((Produção!K357*PreçoLivre!K359*(1-Plan1!$B$11)+K$1*Plan1!$E$16)-K$2-K$3)*K$4</f>
        <v>4134746.5193589129</v>
      </c>
      <c r="L359" s="55">
        <f>((Produção!L357*PreçoLivre!L359*(1-Plan1!$B$11)+L$1*Plan1!$E$16)-L$2-L$3)*L$4</f>
        <v>3719700.9430660941</v>
      </c>
      <c r="M359" s="55">
        <f>((Produção!M357*PreçoLivre!M359*(1-Plan1!$B$11)+M$1*Plan1!$E$16)-M$2-M$3)*M$4</f>
        <v>3578403.8359876322</v>
      </c>
      <c r="N359" s="55">
        <f>((Produção!N357*PreçoLivre!N359*(1-Plan1!$B$11)+N$1*Plan1!$E$16)-N$2-N$3)*N$4</f>
        <v>3444465.9989302452</v>
      </c>
      <c r="O359" s="55">
        <f>((Produção!O357*PreçoLivre!O359*(1-Plan1!$B$11)+O$1*Plan1!$E$16)-O$2-O$3)*O$4</f>
        <v>3217774.1950211134</v>
      </c>
      <c r="P359" s="55">
        <f>((Produção!P357*PreçoLivre!P359*(1-Plan1!$B$11)+P$1*Plan1!$E$16)-P$2-P$3)*P$4</f>
        <v>2576970.707989464</v>
      </c>
      <c r="Q359" s="55">
        <f>((Produção!Q357*PreçoLivre!Q359*(1-Plan1!$B$11)+Q$1*Plan1!$E$16)-Q$2-Q$3)*Q$4</f>
        <v>2355618.7770358138</v>
      </c>
      <c r="R359" s="55">
        <f>((Produção!R357*PreçoLivre!R359*(1-Plan1!$B$11)+R$1*Plan1!$E$16)-R$2-R$3)*R$4</f>
        <v>2015650.5181497165</v>
      </c>
      <c r="S359" s="55">
        <f>((Produção!S357*PreçoLivre!S359*(1-Plan1!$B$11)+S$1*Plan1!$E$16)-S$2-S$3)*S$4</f>
        <v>1861528.6288693636</v>
      </c>
      <c r="T359" s="55">
        <f>((Produção!T357*PreçoLivre!T359*(1-Plan1!$B$11)+T$1*Plan1!$E$16)-T$2-T$3)*T$4</f>
        <v>1692494.0710004915</v>
      </c>
      <c r="U359" s="55">
        <f>((Produção!U357*PreçoLivre!U359*(1-Plan1!$B$11)+U$1*Plan1!$E$16)-U$2-U$3)*U$4</f>
        <v>1525736.8246332223</v>
      </c>
      <c r="V359" s="55">
        <f>((Produção!V357*PreçoLivre!V359*(1-Plan1!$B$11)+V$1*Plan1!$E$16)-V$2-V$3)*V$4</f>
        <v>1229365.6277212435</v>
      </c>
      <c r="W359" s="55"/>
    </row>
    <row r="360" spans="1:23" x14ac:dyDescent="0.25">
      <c r="A360" s="55">
        <f t="shared" si="5"/>
        <v>67258973.062099859</v>
      </c>
      <c r="B360" s="56">
        <v>355</v>
      </c>
      <c r="C360" s="55">
        <f>((Produção!C358*PreçoLivre!C360*(1-Plan1!$B$11)+C$1*Plan1!$E$16)-C$2-C$3)*C$4</f>
        <v>8182226.4333206825</v>
      </c>
      <c r="D360" s="55">
        <f>((Produção!D358*PreçoLivre!D360*(1-Plan1!$B$11)+D$1*Plan1!$E$16)-D$2-D$3)*D$4</f>
        <v>7773754.2159221424</v>
      </c>
      <c r="E360" s="55">
        <f>((Produção!E358*PreçoLivre!E360*(1-Plan1!$B$11)+E$1*Plan1!$E$16)-E$2-E$3)*E$4</f>
        <v>6989991.7057385743</v>
      </c>
      <c r="F360" s="55">
        <f>((Produção!F358*PreçoLivre!F360*(1-Plan1!$B$11)+F$1*Plan1!$E$16)-F$2-F$3)*F$4</f>
        <v>6065360.7977626696</v>
      </c>
      <c r="G360" s="55">
        <f>((Produção!G358*PreçoLivre!G360*(1-Plan1!$B$11)+G$1*Plan1!$E$16)-G$2-G$3)*G$4</f>
        <v>5158361.9479953833</v>
      </c>
      <c r="H360" s="55">
        <f>((Produção!H358*PreçoLivre!H360*(1-Plan1!$B$11)+H$1*Plan1!$E$16)-H$2-H$3)*H$4</f>
        <v>4204780.6615009056</v>
      </c>
      <c r="I360" s="55">
        <f>((Produção!I358*PreçoLivre!I360*(1-Plan1!$B$11)+I$1*Plan1!$E$16)-I$2-I$3)*I$4</f>
        <v>3825478.1748019303</v>
      </c>
      <c r="J360" s="55">
        <f>((Produção!J358*PreçoLivre!J360*(1-Plan1!$B$11)+J$1*Plan1!$E$16)-J$2-J$3)*J$4</f>
        <v>3217128.5783726708</v>
      </c>
      <c r="K360" s="55">
        <f>((Produção!K358*PreçoLivre!K360*(1-Plan1!$B$11)+K$1*Plan1!$E$16)-K$2-K$3)*K$4</f>
        <v>2890587.6177428821</v>
      </c>
      <c r="L360" s="55">
        <f>((Produção!L358*PreçoLivre!L360*(1-Plan1!$B$11)+L$1*Plan1!$E$16)-L$2-L$3)*L$4</f>
        <v>2523284.8486095825</v>
      </c>
      <c r="M360" s="55">
        <f>((Produção!M358*PreçoLivre!M360*(1-Plan1!$B$11)+M$1*Plan1!$E$16)-M$2-M$3)*M$4</f>
        <v>2439592.232081322</v>
      </c>
      <c r="N360" s="55">
        <f>((Produção!N358*PreçoLivre!N360*(1-Plan1!$B$11)+N$1*Plan1!$E$16)-N$2-N$3)*N$4</f>
        <v>2120422.6227885638</v>
      </c>
      <c r="O360" s="55">
        <f>((Produção!O358*PreçoLivre!O360*(1-Plan1!$B$11)+O$1*Plan1!$E$16)-O$2-O$3)*O$4</f>
        <v>1998705.1360934086</v>
      </c>
      <c r="P360" s="55">
        <f>((Produção!P358*PreçoLivre!P360*(1-Plan1!$B$11)+P$1*Plan1!$E$16)-P$2-P$3)*P$4</f>
        <v>1877866.4443150153</v>
      </c>
      <c r="Q360" s="55">
        <f>((Produção!Q358*PreçoLivre!Q360*(1-Plan1!$B$11)+Q$1*Plan1!$E$16)-Q$2-Q$3)*Q$4</f>
        <v>1635288.7068730805</v>
      </c>
      <c r="R360" s="55">
        <f>((Produção!R358*PreçoLivre!R360*(1-Plan1!$B$11)+R$1*Plan1!$E$16)-R$2-R$3)*R$4</f>
        <v>1459429.6230007373</v>
      </c>
      <c r="S360" s="55">
        <f>((Produção!S358*PreçoLivre!S360*(1-Plan1!$B$11)+S$1*Plan1!$E$16)-S$2-S$3)*S$4</f>
        <v>1353912.4706266543</v>
      </c>
      <c r="T360" s="55">
        <f>((Produção!T358*PreçoLivre!T360*(1-Plan1!$B$11)+T$1*Plan1!$E$16)-T$2-T$3)*T$4</f>
        <v>1355374.2544744953</v>
      </c>
      <c r="U360" s="55">
        <f>((Produção!U358*PreçoLivre!U360*(1-Plan1!$B$11)+U$1*Plan1!$E$16)-U$2-U$3)*U$4</f>
        <v>1193268.6434130149</v>
      </c>
      <c r="V360" s="55">
        <f>((Produção!V358*PreçoLivre!V360*(1-Plan1!$B$11)+V$1*Plan1!$E$16)-V$2-V$3)*V$4</f>
        <v>994157.94666613557</v>
      </c>
      <c r="W360" s="55"/>
    </row>
    <row r="361" spans="1:23" x14ac:dyDescent="0.25">
      <c r="A361" s="55">
        <f t="shared" si="5"/>
        <v>88329810.015204966</v>
      </c>
      <c r="B361" s="56">
        <v>356</v>
      </c>
      <c r="C361" s="55">
        <f>((Produção!C359*PreçoLivre!C361*(1-Plan1!$B$11)+C$1*Plan1!$E$16)-C$2-C$3)*C$4</f>
        <v>8401222.4200330004</v>
      </c>
      <c r="D361" s="55">
        <f>((Produção!D359*PreçoLivre!D361*(1-Plan1!$B$11)+D$1*Plan1!$E$16)-D$2-D$3)*D$4</f>
        <v>6985688.9088131348</v>
      </c>
      <c r="E361" s="55">
        <f>((Produção!E359*PreçoLivre!E361*(1-Plan1!$B$11)+E$1*Plan1!$E$16)-E$2-E$3)*E$4</f>
        <v>6587384.4098695405</v>
      </c>
      <c r="F361" s="55">
        <f>((Produção!F359*PreçoLivre!F361*(1-Plan1!$B$11)+F$1*Plan1!$E$16)-F$2-F$3)*F$4</f>
        <v>5854506.9403347159</v>
      </c>
      <c r="G361" s="55">
        <f>((Produção!G359*PreçoLivre!G361*(1-Plan1!$B$11)+G$1*Plan1!$E$16)-G$2-G$3)*G$4</f>
        <v>6181389.3803462069</v>
      </c>
      <c r="H361" s="55">
        <f>((Produção!H359*PreçoLivre!H361*(1-Plan1!$B$11)+H$1*Plan1!$E$16)-H$2-H$3)*H$4</f>
        <v>6017977.2001887308</v>
      </c>
      <c r="I361" s="55">
        <f>((Produção!I359*PreçoLivre!I361*(1-Plan1!$B$11)+I$1*Plan1!$E$16)-I$2-I$3)*I$4</f>
        <v>5838586.7667723717</v>
      </c>
      <c r="J361" s="55">
        <f>((Produção!J359*PreçoLivre!J361*(1-Plan1!$B$11)+J$1*Plan1!$E$16)-J$2-J$3)*J$4</f>
        <v>5124127.2533405535</v>
      </c>
      <c r="K361" s="55">
        <f>((Produção!K359*PreçoLivre!K361*(1-Plan1!$B$11)+K$1*Plan1!$E$16)-K$2-K$3)*K$4</f>
        <v>4860339.5184725607</v>
      </c>
      <c r="L361" s="55">
        <f>((Produção!L359*PreçoLivre!L361*(1-Plan1!$B$11)+L$1*Plan1!$E$16)-L$2-L$3)*L$4</f>
        <v>4750830.05928797</v>
      </c>
      <c r="M361" s="55">
        <f>((Produção!M359*PreçoLivre!M361*(1-Plan1!$B$11)+M$1*Plan1!$E$16)-M$2-M$3)*M$4</f>
        <v>4288575.8965930147</v>
      </c>
      <c r="N361" s="55">
        <f>((Produção!N359*PreçoLivre!N361*(1-Plan1!$B$11)+N$1*Plan1!$E$16)-N$2-N$3)*N$4</f>
        <v>3873937.876395151</v>
      </c>
      <c r="O361" s="55">
        <f>((Produção!O359*PreçoLivre!O361*(1-Plan1!$B$11)+O$1*Plan1!$E$16)-O$2-O$3)*O$4</f>
        <v>3399255.8371036029</v>
      </c>
      <c r="P361" s="55">
        <f>((Produção!P359*PreçoLivre!P361*(1-Plan1!$B$11)+P$1*Plan1!$E$16)-P$2-P$3)*P$4</f>
        <v>3041066.0265884707</v>
      </c>
      <c r="Q361" s="55">
        <f>((Produção!Q359*PreçoLivre!Q361*(1-Plan1!$B$11)+Q$1*Plan1!$E$16)-Q$2-Q$3)*Q$4</f>
        <v>2469011.3661239473</v>
      </c>
      <c r="R361" s="55">
        <f>((Produção!R359*PreçoLivre!R361*(1-Plan1!$B$11)+R$1*Plan1!$E$16)-R$2-R$3)*R$4</f>
        <v>2506273.565441397</v>
      </c>
      <c r="S361" s="55">
        <f>((Produção!S359*PreçoLivre!S361*(1-Plan1!$B$11)+S$1*Plan1!$E$16)-S$2-S$3)*S$4</f>
        <v>2438197.3991187373</v>
      </c>
      <c r="T361" s="55">
        <f>((Produção!T359*PreçoLivre!T361*(1-Plan1!$B$11)+T$1*Plan1!$E$16)-T$2-T$3)*T$4</f>
        <v>2067639.1882990003</v>
      </c>
      <c r="U361" s="55">
        <f>((Produção!U359*PreçoLivre!U361*(1-Plan1!$B$11)+U$1*Plan1!$E$16)-U$2-U$3)*U$4</f>
        <v>1911093.0176678258</v>
      </c>
      <c r="V361" s="55">
        <f>((Produção!V359*PreçoLivre!V361*(1-Plan1!$B$11)+V$1*Plan1!$E$16)-V$2-V$3)*V$4</f>
        <v>1732706.9844150343</v>
      </c>
      <c r="W361" s="55"/>
    </row>
    <row r="362" spans="1:23" x14ac:dyDescent="0.25">
      <c r="A362" s="55">
        <f t="shared" si="5"/>
        <v>92113666.029630974</v>
      </c>
      <c r="B362" s="56">
        <v>357</v>
      </c>
      <c r="C362" s="55">
        <f>((Produção!C360*PreçoLivre!C362*(1-Plan1!$B$11)+C$1*Plan1!$E$16)-C$2-C$3)*C$4</f>
        <v>8852527.505528111</v>
      </c>
      <c r="D362" s="55">
        <f>((Produção!D360*PreçoLivre!D362*(1-Plan1!$B$11)+D$1*Plan1!$E$16)-D$2-D$3)*D$4</f>
        <v>8884493.6400735471</v>
      </c>
      <c r="E362" s="55">
        <f>((Produção!E360*PreçoLivre!E362*(1-Plan1!$B$11)+E$1*Plan1!$E$16)-E$2-E$3)*E$4</f>
        <v>8796342.0281207114</v>
      </c>
      <c r="F362" s="55">
        <f>((Produção!F360*PreçoLivre!F362*(1-Plan1!$B$11)+F$1*Plan1!$E$16)-F$2-F$3)*F$4</f>
        <v>7385746.8784079691</v>
      </c>
      <c r="G362" s="55">
        <f>((Produção!G360*PreçoLivre!G362*(1-Plan1!$B$11)+G$1*Plan1!$E$16)-G$2-G$3)*G$4</f>
        <v>7284761.318672643</v>
      </c>
      <c r="H362" s="55">
        <f>((Produção!H360*PreçoLivre!H362*(1-Plan1!$B$11)+H$1*Plan1!$E$16)-H$2-H$3)*H$4</f>
        <v>6693804.1583532514</v>
      </c>
      <c r="I362" s="55">
        <f>((Produção!I360*PreçoLivre!I362*(1-Plan1!$B$11)+I$1*Plan1!$E$16)-I$2-I$3)*I$4</f>
        <v>6018716.3165012924</v>
      </c>
      <c r="J362" s="55">
        <f>((Produção!J360*PreçoLivre!J362*(1-Plan1!$B$11)+J$1*Plan1!$E$16)-J$2-J$3)*J$4</f>
        <v>5356296.1501673907</v>
      </c>
      <c r="K362" s="55">
        <f>((Produção!K360*PreçoLivre!K362*(1-Plan1!$B$11)+K$1*Plan1!$E$16)-K$2-K$3)*K$4</f>
        <v>4957423.6453411011</v>
      </c>
      <c r="L362" s="55">
        <f>((Produção!L360*PreçoLivre!L362*(1-Plan1!$B$11)+L$1*Plan1!$E$16)-L$2-L$3)*L$4</f>
        <v>4440224.1378986733</v>
      </c>
      <c r="M362" s="55">
        <f>((Produção!M360*PreçoLivre!M362*(1-Plan1!$B$11)+M$1*Plan1!$E$16)-M$2-M$3)*M$4</f>
        <v>3895547.9379254989</v>
      </c>
      <c r="N362" s="55">
        <f>((Produção!N360*PreçoLivre!N362*(1-Plan1!$B$11)+N$1*Plan1!$E$16)-N$2-N$3)*N$4</f>
        <v>3242581.4336525938</v>
      </c>
      <c r="O362" s="55">
        <f>((Produção!O360*PreçoLivre!O362*(1-Plan1!$B$11)+O$1*Plan1!$E$16)-O$2-O$3)*O$4</f>
        <v>2868126.3480798244</v>
      </c>
      <c r="P362" s="55">
        <f>((Produção!P360*PreçoLivre!P362*(1-Plan1!$B$11)+P$1*Plan1!$E$16)-P$2-P$3)*P$4</f>
        <v>2599726.1493899799</v>
      </c>
      <c r="Q362" s="55">
        <f>((Produção!Q360*PreçoLivre!Q362*(1-Plan1!$B$11)+Q$1*Plan1!$E$16)-Q$2-Q$3)*Q$4</f>
        <v>2308184.156777693</v>
      </c>
      <c r="R362" s="55">
        <f>((Produção!R360*PreçoLivre!R362*(1-Plan1!$B$11)+R$1*Plan1!$E$16)-R$2-R$3)*R$4</f>
        <v>2114210.3713401761</v>
      </c>
      <c r="S362" s="55">
        <f>((Produção!S360*PreçoLivre!S362*(1-Plan1!$B$11)+S$1*Plan1!$E$16)-S$2-S$3)*S$4</f>
        <v>1916872.5760786524</v>
      </c>
      <c r="T362" s="55">
        <f>((Produção!T360*PreçoLivre!T362*(1-Plan1!$B$11)+T$1*Plan1!$E$16)-T$2-T$3)*T$4</f>
        <v>1620155.8184913322</v>
      </c>
      <c r="U362" s="55">
        <f>((Produção!U360*PreçoLivre!U362*(1-Plan1!$B$11)+U$1*Plan1!$E$16)-U$2-U$3)*U$4</f>
        <v>1512080.4857168703</v>
      </c>
      <c r="V362" s="55">
        <f>((Produção!V360*PreçoLivre!V362*(1-Plan1!$B$11)+V$1*Plan1!$E$16)-V$2-V$3)*V$4</f>
        <v>1365844.9731136563</v>
      </c>
      <c r="W362" s="55"/>
    </row>
    <row r="363" spans="1:23" x14ac:dyDescent="0.25">
      <c r="A363" s="55">
        <f t="shared" si="5"/>
        <v>61127959.527685598</v>
      </c>
      <c r="B363" s="56">
        <v>358</v>
      </c>
      <c r="C363" s="55">
        <f>((Produção!C361*PreçoLivre!C363*(1-Plan1!$B$11)+C$1*Plan1!$E$16)-C$2-C$3)*C$4</f>
        <v>8658840.6855897848</v>
      </c>
      <c r="D363" s="55">
        <f>((Produção!D361*PreçoLivre!D363*(1-Plan1!$B$11)+D$1*Plan1!$E$16)-D$2-D$3)*D$4</f>
        <v>6637626.3503091102</v>
      </c>
      <c r="E363" s="55">
        <f>((Produção!E361*PreçoLivre!E363*(1-Plan1!$B$11)+E$1*Plan1!$E$16)-E$2-E$3)*E$4</f>
        <v>5941319.1769687124</v>
      </c>
      <c r="F363" s="55">
        <f>((Produção!F361*PreçoLivre!F363*(1-Plan1!$B$11)+F$1*Plan1!$E$16)-F$2-F$3)*F$4</f>
        <v>5100264.0515096728</v>
      </c>
      <c r="G363" s="55">
        <f>((Produção!G361*PreçoLivre!G363*(1-Plan1!$B$11)+G$1*Plan1!$E$16)-G$2-G$3)*G$4</f>
        <v>4437991.9153694902</v>
      </c>
      <c r="H363" s="55">
        <f>((Produção!H361*PreçoLivre!H363*(1-Plan1!$B$11)+H$1*Plan1!$E$16)-H$2-H$3)*H$4</f>
        <v>4149996.3792268005</v>
      </c>
      <c r="I363" s="55">
        <f>((Produção!I361*PreçoLivre!I363*(1-Plan1!$B$11)+I$1*Plan1!$E$16)-I$2-I$3)*I$4</f>
        <v>3220162.05542668</v>
      </c>
      <c r="J363" s="55">
        <f>((Produção!J361*PreçoLivre!J363*(1-Plan1!$B$11)+J$1*Plan1!$E$16)-J$2-J$3)*J$4</f>
        <v>2932620.4293096447</v>
      </c>
      <c r="K363" s="55">
        <f>((Produção!K361*PreçoLivre!K363*(1-Plan1!$B$11)+K$1*Plan1!$E$16)-K$2-K$3)*K$4</f>
        <v>2673897.1064514997</v>
      </c>
      <c r="L363" s="55">
        <f>((Produção!L361*PreçoLivre!L363*(1-Plan1!$B$11)+L$1*Plan1!$E$16)-L$2-L$3)*L$4</f>
        <v>2360612.3173363395</v>
      </c>
      <c r="M363" s="55">
        <f>((Produção!M361*PreçoLivre!M363*(1-Plan1!$B$11)+M$1*Plan1!$E$16)-M$2-M$3)*M$4</f>
        <v>2067147.8925805686</v>
      </c>
      <c r="N363" s="55">
        <f>((Produção!N361*PreçoLivre!N363*(1-Plan1!$B$11)+N$1*Plan1!$E$16)-N$2-N$3)*N$4</f>
        <v>2017332.4565694188</v>
      </c>
      <c r="O363" s="55">
        <f>((Produção!O361*PreçoLivre!O363*(1-Plan1!$B$11)+O$1*Plan1!$E$16)-O$2-O$3)*O$4</f>
        <v>1938071.1560355269</v>
      </c>
      <c r="P363" s="55">
        <f>((Produção!P361*PreçoLivre!P363*(1-Plan1!$B$11)+P$1*Plan1!$E$16)-P$2-P$3)*P$4</f>
        <v>1654253.7692814062</v>
      </c>
      <c r="Q363" s="55">
        <f>((Produção!Q361*PreçoLivre!Q363*(1-Plan1!$B$11)+Q$1*Plan1!$E$16)-Q$2-Q$3)*Q$4</f>
        <v>1564813.1061364959</v>
      </c>
      <c r="R363" s="55">
        <f>((Produção!R361*PreçoLivre!R363*(1-Plan1!$B$11)+R$1*Plan1!$E$16)-R$2-R$3)*R$4</f>
        <v>1372656.6436180142</v>
      </c>
      <c r="S363" s="55">
        <f>((Produção!S361*PreçoLivre!S363*(1-Plan1!$B$11)+S$1*Plan1!$E$16)-S$2-S$3)*S$4</f>
        <v>1274894.5127022758</v>
      </c>
      <c r="T363" s="55">
        <f>((Produção!T361*PreçoLivre!T363*(1-Plan1!$B$11)+T$1*Plan1!$E$16)-T$2-T$3)*T$4</f>
        <v>1146936.6513445585</v>
      </c>
      <c r="U363" s="55">
        <f>((Produção!U361*PreçoLivre!U363*(1-Plan1!$B$11)+U$1*Plan1!$E$16)-U$2-U$3)*U$4</f>
        <v>1031095.8275431254</v>
      </c>
      <c r="V363" s="55">
        <f>((Produção!V361*PreçoLivre!V363*(1-Plan1!$B$11)+V$1*Plan1!$E$16)-V$2-V$3)*V$4</f>
        <v>947427.0443764606</v>
      </c>
      <c r="W363" s="55"/>
    </row>
    <row r="364" spans="1:23" x14ac:dyDescent="0.25">
      <c r="A364" s="55">
        <f t="shared" si="5"/>
        <v>70434635.894280449</v>
      </c>
      <c r="B364" s="56">
        <v>359</v>
      </c>
      <c r="C364" s="55">
        <f>((Produção!C362*PreçoLivre!C364*(1-Plan1!$B$11)+C$1*Plan1!$E$16)-C$2-C$3)*C$4</f>
        <v>8619171.0377746876</v>
      </c>
      <c r="D364" s="55">
        <f>((Produção!D362*PreçoLivre!D364*(1-Plan1!$B$11)+D$1*Plan1!$E$16)-D$2-D$3)*D$4</f>
        <v>7710924.5334426407</v>
      </c>
      <c r="E364" s="55">
        <f>((Produção!E362*PreçoLivre!E364*(1-Plan1!$B$11)+E$1*Plan1!$E$16)-E$2-E$3)*E$4</f>
        <v>6926362.2815890927</v>
      </c>
      <c r="F364" s="55">
        <f>((Produção!F362*PreçoLivre!F364*(1-Plan1!$B$11)+F$1*Plan1!$E$16)-F$2-F$3)*F$4</f>
        <v>6207639.1691761715</v>
      </c>
      <c r="G364" s="55">
        <f>((Produção!G362*PreçoLivre!G364*(1-Plan1!$B$11)+G$1*Plan1!$E$16)-G$2-G$3)*G$4</f>
        <v>5898553.7761913231</v>
      </c>
      <c r="H364" s="55">
        <f>((Produção!H362*PreçoLivre!H364*(1-Plan1!$B$11)+H$1*Plan1!$E$16)-H$2-H$3)*H$4</f>
        <v>5134667.3124663085</v>
      </c>
      <c r="I364" s="55">
        <f>((Produção!I362*PreçoLivre!I364*(1-Plan1!$B$11)+I$1*Plan1!$E$16)-I$2-I$3)*I$4</f>
        <v>4687514.8542917566</v>
      </c>
      <c r="J364" s="55">
        <f>((Produção!J362*PreçoLivre!J364*(1-Plan1!$B$11)+J$1*Plan1!$E$16)-J$2-J$3)*J$4</f>
        <v>4183435.3924959274</v>
      </c>
      <c r="K364" s="55">
        <f>((Produção!K362*PreçoLivre!K364*(1-Plan1!$B$11)+K$1*Plan1!$E$16)-K$2-K$3)*K$4</f>
        <v>3419372.0107121388</v>
      </c>
      <c r="L364" s="55">
        <f>((Produção!L362*PreçoLivre!L364*(1-Plan1!$B$11)+L$1*Plan1!$E$16)-L$2-L$3)*L$4</f>
        <v>2735649.3157099891</v>
      </c>
      <c r="M364" s="55">
        <f>((Produção!M362*PreçoLivre!M364*(1-Plan1!$B$11)+M$1*Plan1!$E$16)-M$2-M$3)*M$4</f>
        <v>2541233.3952172999</v>
      </c>
      <c r="N364" s="55">
        <f>((Produção!N362*PreçoLivre!N364*(1-Plan1!$B$11)+N$1*Plan1!$E$16)-N$2-N$3)*N$4</f>
        <v>1989386.1847899973</v>
      </c>
      <c r="O364" s="55">
        <f>((Produção!O362*PreçoLivre!O364*(1-Plan1!$B$11)+O$1*Plan1!$E$16)-O$2-O$3)*O$4</f>
        <v>1852574.0710093628</v>
      </c>
      <c r="P364" s="55">
        <f>((Produção!P362*PreçoLivre!P364*(1-Plan1!$B$11)+P$1*Plan1!$E$16)-P$2-P$3)*P$4</f>
        <v>1605482.9760916494</v>
      </c>
      <c r="Q364" s="55">
        <f>((Produção!Q362*PreçoLivre!Q364*(1-Plan1!$B$11)+Q$1*Plan1!$E$16)-Q$2-Q$3)*Q$4</f>
        <v>1490808.7295477958</v>
      </c>
      <c r="R364" s="55">
        <f>((Produção!R362*PreçoLivre!R364*(1-Plan1!$B$11)+R$1*Plan1!$E$16)-R$2-R$3)*R$4</f>
        <v>1395915.1113127077</v>
      </c>
      <c r="S364" s="55">
        <f>((Produção!S362*PreçoLivre!S364*(1-Plan1!$B$11)+S$1*Plan1!$E$16)-S$2-S$3)*S$4</f>
        <v>1164500.7632363378</v>
      </c>
      <c r="T364" s="55">
        <f>((Produção!T362*PreçoLivre!T364*(1-Plan1!$B$11)+T$1*Plan1!$E$16)-T$2-T$3)*T$4</f>
        <v>1011849.9560863426</v>
      </c>
      <c r="U364" s="55">
        <f>((Produção!U362*PreçoLivre!U364*(1-Plan1!$B$11)+U$1*Plan1!$E$16)-U$2-U$3)*U$4</f>
        <v>987605.8976296836</v>
      </c>
      <c r="V364" s="55">
        <f>((Produção!V362*PreçoLivre!V364*(1-Plan1!$B$11)+V$1*Plan1!$E$16)-V$2-V$3)*V$4</f>
        <v>871989.12550925021</v>
      </c>
      <c r="W364" s="55"/>
    </row>
    <row r="365" spans="1:23" x14ac:dyDescent="0.25">
      <c r="A365" s="55">
        <f t="shared" si="5"/>
        <v>86722953.963883325</v>
      </c>
      <c r="B365" s="56">
        <v>360</v>
      </c>
      <c r="C365" s="55">
        <f>((Produção!C363*PreçoLivre!C365*(1-Plan1!$B$11)+C$1*Plan1!$E$16)-C$2-C$3)*C$4</f>
        <v>9208468.8178449832</v>
      </c>
      <c r="D365" s="55">
        <f>((Produção!D363*PreçoLivre!D365*(1-Plan1!$B$11)+D$1*Plan1!$E$16)-D$2-D$3)*D$4</f>
        <v>8344259.4487689137</v>
      </c>
      <c r="E365" s="55">
        <f>((Produção!E363*PreçoLivre!E365*(1-Plan1!$B$11)+E$1*Plan1!$E$16)-E$2-E$3)*E$4</f>
        <v>7573950.1054593371</v>
      </c>
      <c r="F365" s="55">
        <f>((Produção!F363*PreçoLivre!F365*(1-Plan1!$B$11)+F$1*Plan1!$E$16)-F$2-F$3)*F$4</f>
        <v>7026496.7542981934</v>
      </c>
      <c r="G365" s="55">
        <f>((Produção!G363*PreçoLivre!G365*(1-Plan1!$B$11)+G$1*Plan1!$E$16)-G$2-G$3)*G$4</f>
        <v>6462842.5222842256</v>
      </c>
      <c r="H365" s="55">
        <f>((Produção!H363*PreçoLivre!H365*(1-Plan1!$B$11)+H$1*Plan1!$E$16)-H$2-H$3)*H$4</f>
        <v>5836692.5652884841</v>
      </c>
      <c r="I365" s="55">
        <f>((Produção!I363*PreçoLivre!I365*(1-Plan1!$B$11)+I$1*Plan1!$E$16)-I$2-I$3)*I$4</f>
        <v>5466650.8951214459</v>
      </c>
      <c r="J365" s="55">
        <f>((Produção!J363*PreçoLivre!J365*(1-Plan1!$B$11)+J$1*Plan1!$E$16)-J$2-J$3)*J$4</f>
        <v>4706786.5284004202</v>
      </c>
      <c r="K365" s="55">
        <f>((Produção!K363*PreçoLivre!K365*(1-Plan1!$B$11)+K$1*Plan1!$E$16)-K$2-K$3)*K$4</f>
        <v>4560511.5003272183</v>
      </c>
      <c r="L365" s="55">
        <f>((Produção!L363*PreçoLivre!L365*(1-Plan1!$B$11)+L$1*Plan1!$E$16)-L$2-L$3)*L$4</f>
        <v>3971978.3690882539</v>
      </c>
      <c r="M365" s="55">
        <f>((Produção!M363*PreçoLivre!M365*(1-Plan1!$B$11)+M$1*Plan1!$E$16)-M$2-M$3)*M$4</f>
        <v>3697992.5416700118</v>
      </c>
      <c r="N365" s="55">
        <f>((Produção!N363*PreçoLivre!N365*(1-Plan1!$B$11)+N$1*Plan1!$E$16)-N$2-N$3)*N$4</f>
        <v>3420034.2070634947</v>
      </c>
      <c r="O365" s="55">
        <f>((Produção!O363*PreçoLivre!O365*(1-Plan1!$B$11)+O$1*Plan1!$E$16)-O$2-O$3)*O$4</f>
        <v>3097693.3566105394</v>
      </c>
      <c r="P365" s="55">
        <f>((Produção!P363*PreçoLivre!P365*(1-Plan1!$B$11)+P$1*Plan1!$E$16)-P$2-P$3)*P$4</f>
        <v>2746027.9849920245</v>
      </c>
      <c r="Q365" s="55">
        <f>((Produção!Q363*PreçoLivre!Q365*(1-Plan1!$B$11)+Q$1*Plan1!$E$16)-Q$2-Q$3)*Q$4</f>
        <v>2557473.3605196718</v>
      </c>
      <c r="R365" s="55">
        <f>((Produção!R363*PreçoLivre!R365*(1-Plan1!$B$11)+R$1*Plan1!$E$16)-R$2-R$3)*R$4</f>
        <v>2140995.7333596023</v>
      </c>
      <c r="S365" s="55">
        <f>((Produção!S363*PreçoLivre!S365*(1-Plan1!$B$11)+S$1*Plan1!$E$16)-S$2-S$3)*S$4</f>
        <v>1730975.5303524614</v>
      </c>
      <c r="T365" s="55">
        <f>((Produção!T363*PreçoLivre!T365*(1-Plan1!$B$11)+T$1*Plan1!$E$16)-T$2-T$3)*T$4</f>
        <v>1515186.1944820657</v>
      </c>
      <c r="U365" s="55">
        <f>((Produção!U363*PreçoLivre!U365*(1-Plan1!$B$11)+U$1*Plan1!$E$16)-U$2-U$3)*U$4</f>
        <v>1439176.3341471327</v>
      </c>
      <c r="V365" s="55">
        <f>((Produção!V363*PreçoLivre!V365*(1-Plan1!$B$11)+V$1*Plan1!$E$16)-V$2-V$3)*V$4</f>
        <v>1218761.2138048522</v>
      </c>
      <c r="W365" s="55"/>
    </row>
    <row r="366" spans="1:23" x14ac:dyDescent="0.25">
      <c r="A366" s="55">
        <f t="shared" si="5"/>
        <v>94149698.076919079</v>
      </c>
      <c r="B366" s="56">
        <v>361</v>
      </c>
      <c r="C366" s="55">
        <f>((Produção!C364*PreçoLivre!C366*(1-Plan1!$B$11)+C$1*Plan1!$E$16)-C$2-C$3)*C$4</f>
        <v>9221772.1931883451</v>
      </c>
      <c r="D366" s="55">
        <f>((Produção!D364*PreçoLivre!D366*(1-Plan1!$B$11)+D$1*Plan1!$E$16)-D$2-D$3)*D$4</f>
        <v>8271861.5696014306</v>
      </c>
      <c r="E366" s="55">
        <f>((Produção!E364*PreçoLivre!E366*(1-Plan1!$B$11)+E$1*Plan1!$E$16)-E$2-E$3)*E$4</f>
        <v>7646388.3599270508</v>
      </c>
      <c r="F366" s="55">
        <f>((Produção!F364*PreçoLivre!F366*(1-Plan1!$B$11)+F$1*Plan1!$E$16)-F$2-F$3)*F$4</f>
        <v>7415534.9417736316</v>
      </c>
      <c r="G366" s="55">
        <f>((Produção!G364*PreçoLivre!G366*(1-Plan1!$B$11)+G$1*Plan1!$E$16)-G$2-G$3)*G$4</f>
        <v>6973891.8437263966</v>
      </c>
      <c r="H366" s="55">
        <f>((Produção!H364*PreçoLivre!H366*(1-Plan1!$B$11)+H$1*Plan1!$E$16)-H$2-H$3)*H$4</f>
        <v>6702190.5212038737</v>
      </c>
      <c r="I366" s="55">
        <f>((Produção!I364*PreçoLivre!I366*(1-Plan1!$B$11)+I$1*Plan1!$E$16)-I$2-I$3)*I$4</f>
        <v>5767561.9806428188</v>
      </c>
      <c r="J366" s="55">
        <f>((Produção!J364*PreçoLivre!J366*(1-Plan1!$B$11)+J$1*Plan1!$E$16)-J$2-J$3)*J$4</f>
        <v>4702097.1696169442</v>
      </c>
      <c r="K366" s="55">
        <f>((Produção!K364*PreçoLivre!K366*(1-Plan1!$B$11)+K$1*Plan1!$E$16)-K$2-K$3)*K$4</f>
        <v>4865564.5475169634</v>
      </c>
      <c r="L366" s="55">
        <f>((Produção!L364*PreçoLivre!L366*(1-Plan1!$B$11)+L$1*Plan1!$E$16)-L$2-L$3)*L$4</f>
        <v>4746842.8834440224</v>
      </c>
      <c r="M366" s="55">
        <f>((Produção!M364*PreçoLivre!M366*(1-Plan1!$B$11)+M$1*Plan1!$E$16)-M$2-M$3)*M$4</f>
        <v>4232909.970410401</v>
      </c>
      <c r="N366" s="55">
        <f>((Produção!N364*PreçoLivre!N366*(1-Plan1!$B$11)+N$1*Plan1!$E$16)-N$2-N$3)*N$4</f>
        <v>3588396.2658319101</v>
      </c>
      <c r="O366" s="55">
        <f>((Produção!O364*PreçoLivre!O366*(1-Plan1!$B$11)+O$1*Plan1!$E$16)-O$2-O$3)*O$4</f>
        <v>3104233.1796027524</v>
      </c>
      <c r="P366" s="55">
        <f>((Produção!P364*PreçoLivre!P366*(1-Plan1!$B$11)+P$1*Plan1!$E$16)-P$2-P$3)*P$4</f>
        <v>3023453.6878233412</v>
      </c>
      <c r="Q366" s="55">
        <f>((Produção!Q364*PreçoLivre!Q366*(1-Plan1!$B$11)+Q$1*Plan1!$E$16)-Q$2-Q$3)*Q$4</f>
        <v>2843427.548575833</v>
      </c>
      <c r="R366" s="55">
        <f>((Produção!R364*PreçoLivre!R366*(1-Plan1!$B$11)+R$1*Plan1!$E$16)-R$2-R$3)*R$4</f>
        <v>2533834.8065497959</v>
      </c>
      <c r="S366" s="55">
        <f>((Produção!S364*PreçoLivre!S366*(1-Plan1!$B$11)+S$1*Plan1!$E$16)-S$2-S$3)*S$4</f>
        <v>2455658.509911546</v>
      </c>
      <c r="T366" s="55">
        <f>((Produção!T364*PreçoLivre!T366*(1-Plan1!$B$11)+T$1*Plan1!$E$16)-T$2-T$3)*T$4</f>
        <v>2358654.454340226</v>
      </c>
      <c r="U366" s="55">
        <f>((Produção!U364*PreçoLivre!U366*(1-Plan1!$B$11)+U$1*Plan1!$E$16)-U$2-U$3)*U$4</f>
        <v>1958543.3990751847</v>
      </c>
      <c r="V366" s="55">
        <f>((Produção!V364*PreçoLivre!V366*(1-Plan1!$B$11)+V$1*Plan1!$E$16)-V$2-V$3)*V$4</f>
        <v>1736880.2441566151</v>
      </c>
      <c r="W366" s="55"/>
    </row>
    <row r="367" spans="1:23" x14ac:dyDescent="0.25">
      <c r="A367" s="55">
        <f t="shared" si="5"/>
        <v>74212337.852658227</v>
      </c>
      <c r="B367" s="56">
        <v>362</v>
      </c>
      <c r="C367" s="55">
        <f>((Produção!C365*PreçoLivre!C367*(1-Plan1!$B$11)+C$1*Plan1!$E$16)-C$2-C$3)*C$4</f>
        <v>8912315.8376230001</v>
      </c>
      <c r="D367" s="55">
        <f>((Produção!D365*PreçoLivre!D367*(1-Plan1!$B$11)+D$1*Plan1!$E$16)-D$2-D$3)*D$4</f>
        <v>7434116.7353191543</v>
      </c>
      <c r="E367" s="55">
        <f>((Produção!E365*PreçoLivre!E367*(1-Plan1!$B$11)+E$1*Plan1!$E$16)-E$2-E$3)*E$4</f>
        <v>6349273.3434419883</v>
      </c>
      <c r="F367" s="55">
        <f>((Produção!F365*PreçoLivre!F367*(1-Plan1!$B$11)+F$1*Plan1!$E$16)-F$2-F$3)*F$4</f>
        <v>5937652.4788721194</v>
      </c>
      <c r="G367" s="55">
        <f>((Produção!G365*PreçoLivre!G367*(1-Plan1!$B$11)+G$1*Plan1!$E$16)-G$2-G$3)*G$4</f>
        <v>4832789.6172979567</v>
      </c>
      <c r="H367" s="55">
        <f>((Produção!H365*PreçoLivre!H367*(1-Plan1!$B$11)+H$1*Plan1!$E$16)-H$2-H$3)*H$4</f>
        <v>4797269.4034940489</v>
      </c>
      <c r="I367" s="55">
        <f>((Produção!I365*PreçoLivre!I367*(1-Plan1!$B$11)+I$1*Plan1!$E$16)-I$2-I$3)*I$4</f>
        <v>4283192.5038470076</v>
      </c>
      <c r="J367" s="55">
        <f>((Produção!J365*PreçoLivre!J367*(1-Plan1!$B$11)+J$1*Plan1!$E$16)-J$2-J$3)*J$4</f>
        <v>3962519.315044655</v>
      </c>
      <c r="K367" s="55">
        <f>((Produção!K365*PreçoLivre!K367*(1-Plan1!$B$11)+K$1*Plan1!$E$16)-K$2-K$3)*K$4</f>
        <v>3464866.875843693</v>
      </c>
      <c r="L367" s="55">
        <f>((Produção!L365*PreçoLivre!L367*(1-Plan1!$B$11)+L$1*Plan1!$E$16)-L$2-L$3)*L$4</f>
        <v>3223743.7467094893</v>
      </c>
      <c r="M367" s="55">
        <f>((Produção!M365*PreçoLivre!M367*(1-Plan1!$B$11)+M$1*Plan1!$E$16)-M$2-M$3)*M$4</f>
        <v>2797944.8042660989</v>
      </c>
      <c r="N367" s="55">
        <f>((Produção!N365*PreçoLivre!N367*(1-Plan1!$B$11)+N$1*Plan1!$E$16)-N$2-N$3)*N$4</f>
        <v>2636900.2144971099</v>
      </c>
      <c r="O367" s="55">
        <f>((Produção!O365*PreçoLivre!O367*(1-Plan1!$B$11)+O$1*Plan1!$E$16)-O$2-O$3)*O$4</f>
        <v>2399698.4614231889</v>
      </c>
      <c r="P367" s="55">
        <f>((Produção!P365*PreçoLivre!P367*(1-Plan1!$B$11)+P$1*Plan1!$E$16)-P$2-P$3)*P$4</f>
        <v>2326967.8324775295</v>
      </c>
      <c r="Q367" s="55">
        <f>((Produção!Q365*PreçoLivre!Q367*(1-Plan1!$B$11)+Q$1*Plan1!$E$16)-Q$2-Q$3)*Q$4</f>
        <v>2078139.6869056423</v>
      </c>
      <c r="R367" s="55">
        <f>((Produção!R365*PreçoLivre!R367*(1-Plan1!$B$11)+R$1*Plan1!$E$16)-R$2-R$3)*R$4</f>
        <v>2149578.7268899595</v>
      </c>
      <c r="S367" s="55">
        <f>((Produção!S365*PreçoLivre!S367*(1-Plan1!$B$11)+S$1*Plan1!$E$16)-S$2-S$3)*S$4</f>
        <v>1869795.1660718368</v>
      </c>
      <c r="T367" s="55">
        <f>((Produção!T365*PreçoLivre!T367*(1-Plan1!$B$11)+T$1*Plan1!$E$16)-T$2-T$3)*T$4</f>
        <v>1719480.624316744</v>
      </c>
      <c r="U367" s="55">
        <f>((Produção!U365*PreçoLivre!U367*(1-Plan1!$B$11)+U$1*Plan1!$E$16)-U$2-U$3)*U$4</f>
        <v>1578791.9173247521</v>
      </c>
      <c r="V367" s="55">
        <f>((Produção!V365*PreçoLivre!V367*(1-Plan1!$B$11)+V$1*Plan1!$E$16)-V$2-V$3)*V$4</f>
        <v>1457300.5609922442</v>
      </c>
      <c r="W367" s="55"/>
    </row>
    <row r="368" spans="1:23" x14ac:dyDescent="0.25">
      <c r="A368" s="55">
        <f t="shared" si="5"/>
        <v>92645384.536742941</v>
      </c>
      <c r="B368" s="56">
        <v>363</v>
      </c>
      <c r="C368" s="55">
        <f>((Produção!C366*PreçoLivre!C368*(1-Plan1!$B$11)+C$1*Plan1!$E$16)-C$2-C$3)*C$4</f>
        <v>8617981.7646261454</v>
      </c>
      <c r="D368" s="55">
        <f>((Produção!D366*PreçoLivre!D368*(1-Plan1!$B$11)+D$1*Plan1!$E$16)-D$2-D$3)*D$4</f>
        <v>8465300.9161696974</v>
      </c>
      <c r="E368" s="55">
        <f>((Produção!E366*PreçoLivre!E368*(1-Plan1!$B$11)+E$1*Plan1!$E$16)-E$2-E$3)*E$4</f>
        <v>7195987.5024397243</v>
      </c>
      <c r="F368" s="55">
        <f>((Produção!F366*PreçoLivre!F368*(1-Plan1!$B$11)+F$1*Plan1!$E$16)-F$2-F$3)*F$4</f>
        <v>7342224.5242118342</v>
      </c>
      <c r="G368" s="55">
        <f>((Produção!G366*PreçoLivre!G368*(1-Plan1!$B$11)+G$1*Plan1!$E$16)-G$2-G$3)*G$4</f>
        <v>6484372.3921944816</v>
      </c>
      <c r="H368" s="55">
        <f>((Produção!H366*PreçoLivre!H368*(1-Plan1!$B$11)+H$1*Plan1!$E$16)-H$2-H$3)*H$4</f>
        <v>6180554.3833584655</v>
      </c>
      <c r="I368" s="55">
        <f>((Produção!I366*PreçoLivre!I368*(1-Plan1!$B$11)+I$1*Plan1!$E$16)-I$2-I$3)*I$4</f>
        <v>5789708.1993013211</v>
      </c>
      <c r="J368" s="55">
        <f>((Produção!J366*PreçoLivre!J368*(1-Plan1!$B$11)+J$1*Plan1!$E$16)-J$2-J$3)*J$4</f>
        <v>5575724.0625177789</v>
      </c>
      <c r="K368" s="55">
        <f>((Produção!K366*PreçoLivre!K368*(1-Plan1!$B$11)+K$1*Plan1!$E$16)-K$2-K$3)*K$4</f>
        <v>5061885.0349744819</v>
      </c>
      <c r="L368" s="55">
        <f>((Produção!L366*PreçoLivre!L368*(1-Plan1!$B$11)+L$1*Plan1!$E$16)-L$2-L$3)*L$4</f>
        <v>4543389.1579498462</v>
      </c>
      <c r="M368" s="55">
        <f>((Produção!M366*PreçoLivre!M368*(1-Plan1!$B$11)+M$1*Plan1!$E$16)-M$2-M$3)*M$4</f>
        <v>3755758.2691143248</v>
      </c>
      <c r="N368" s="55">
        <f>((Produção!N366*PreçoLivre!N368*(1-Plan1!$B$11)+N$1*Plan1!$E$16)-N$2-N$3)*N$4</f>
        <v>3743353.0979387988</v>
      </c>
      <c r="O368" s="55">
        <f>((Produção!O366*PreçoLivre!O368*(1-Plan1!$B$11)+O$1*Plan1!$E$16)-O$2-O$3)*O$4</f>
        <v>3233452.6254523541</v>
      </c>
      <c r="P368" s="55">
        <f>((Produção!P366*PreçoLivre!P368*(1-Plan1!$B$11)+P$1*Plan1!$E$16)-P$2-P$3)*P$4</f>
        <v>3009829.651204281</v>
      </c>
      <c r="Q368" s="55">
        <f>((Produção!Q366*PreçoLivre!Q368*(1-Plan1!$B$11)+Q$1*Plan1!$E$16)-Q$2-Q$3)*Q$4</f>
        <v>2720912.3335856763</v>
      </c>
      <c r="R368" s="55">
        <f>((Produção!R366*PreçoLivre!R368*(1-Plan1!$B$11)+R$1*Plan1!$E$16)-R$2-R$3)*R$4</f>
        <v>2659201.0806255736</v>
      </c>
      <c r="S368" s="55">
        <f>((Produção!S366*PreçoLivre!S368*(1-Plan1!$B$11)+S$1*Plan1!$E$16)-S$2-S$3)*S$4</f>
        <v>2260181.1365478742</v>
      </c>
      <c r="T368" s="55">
        <f>((Produção!T366*PreçoLivre!T368*(1-Plan1!$B$11)+T$1*Plan1!$E$16)-T$2-T$3)*T$4</f>
        <v>2055444.8653943993</v>
      </c>
      <c r="U368" s="55">
        <f>((Produção!U366*PreçoLivre!U368*(1-Plan1!$B$11)+U$1*Plan1!$E$16)-U$2-U$3)*U$4</f>
        <v>1972828.2372633514</v>
      </c>
      <c r="V368" s="55">
        <f>((Produção!V366*PreçoLivre!V368*(1-Plan1!$B$11)+V$1*Plan1!$E$16)-V$2-V$3)*V$4</f>
        <v>1977295.3018724872</v>
      </c>
      <c r="W368" s="55"/>
    </row>
    <row r="369" spans="1:23" x14ac:dyDescent="0.25">
      <c r="A369" s="55">
        <f t="shared" si="5"/>
        <v>85344873.297388136</v>
      </c>
      <c r="B369" s="56">
        <v>364</v>
      </c>
      <c r="C369" s="55">
        <f>((Produção!C367*PreçoLivre!C369*(1-Plan1!$B$11)+C$1*Plan1!$E$16)-C$2-C$3)*C$4</f>
        <v>8844199.9848627318</v>
      </c>
      <c r="D369" s="55">
        <f>((Produção!D367*PreçoLivre!D369*(1-Plan1!$B$11)+D$1*Plan1!$E$16)-D$2-D$3)*D$4</f>
        <v>8103354.3963659611</v>
      </c>
      <c r="E369" s="55">
        <f>((Produção!E367*PreçoLivre!E369*(1-Plan1!$B$11)+E$1*Plan1!$E$16)-E$2-E$3)*E$4</f>
        <v>6985330.9056185475</v>
      </c>
      <c r="F369" s="55">
        <f>((Produção!F367*PreçoLivre!F369*(1-Plan1!$B$11)+F$1*Plan1!$E$16)-F$2-F$3)*F$4</f>
        <v>6648499.2382653086</v>
      </c>
      <c r="G369" s="55">
        <f>((Produção!G367*PreçoLivre!G369*(1-Plan1!$B$11)+G$1*Plan1!$E$16)-G$2-G$3)*G$4</f>
        <v>6121954.631491961</v>
      </c>
      <c r="H369" s="55">
        <f>((Produção!H367*PreçoLivre!H369*(1-Plan1!$B$11)+H$1*Plan1!$E$16)-H$2-H$3)*H$4</f>
        <v>5922257.6992391143</v>
      </c>
      <c r="I369" s="55">
        <f>((Produção!I367*PreçoLivre!I369*(1-Plan1!$B$11)+I$1*Plan1!$E$16)-I$2-I$3)*I$4</f>
        <v>5480386.4962357432</v>
      </c>
      <c r="J369" s="55">
        <f>((Produção!J367*PreçoLivre!J369*(1-Plan1!$B$11)+J$1*Plan1!$E$16)-J$2-J$3)*J$4</f>
        <v>4783730.1063091904</v>
      </c>
      <c r="K369" s="55">
        <f>((Produção!K367*PreçoLivre!K369*(1-Plan1!$B$11)+K$1*Plan1!$E$16)-K$2-K$3)*K$4</f>
        <v>4326667.4655687856</v>
      </c>
      <c r="L369" s="55">
        <f>((Produção!L367*PreçoLivre!L369*(1-Plan1!$B$11)+L$1*Plan1!$E$16)-L$2-L$3)*L$4</f>
        <v>3917998.3805012805</v>
      </c>
      <c r="M369" s="55">
        <f>((Produção!M367*PreçoLivre!M369*(1-Plan1!$B$11)+M$1*Plan1!$E$16)-M$2-M$3)*M$4</f>
        <v>3711640.920596485</v>
      </c>
      <c r="N369" s="55">
        <f>((Produção!N367*PreçoLivre!N369*(1-Plan1!$B$11)+N$1*Plan1!$E$16)-N$2-N$3)*N$4</f>
        <v>3781162.1841037101</v>
      </c>
      <c r="O369" s="55">
        <f>((Produção!O367*PreçoLivre!O369*(1-Plan1!$B$11)+O$1*Plan1!$E$16)-O$2-O$3)*O$4</f>
        <v>3414970.2839714298</v>
      </c>
      <c r="P369" s="55">
        <f>((Produção!P367*PreçoLivre!P369*(1-Plan1!$B$11)+P$1*Plan1!$E$16)-P$2-P$3)*P$4</f>
        <v>2782800.4896278167</v>
      </c>
      <c r="Q369" s="55">
        <f>((Produção!Q367*PreçoLivre!Q369*(1-Plan1!$B$11)+Q$1*Plan1!$E$16)-Q$2-Q$3)*Q$4</f>
        <v>2398411.711604855</v>
      </c>
      <c r="R369" s="55">
        <f>((Produção!R367*PreçoLivre!R369*(1-Plan1!$B$11)+R$1*Plan1!$E$16)-R$2-R$3)*R$4</f>
        <v>2068018.9647039725</v>
      </c>
      <c r="S369" s="55">
        <f>((Produção!S367*PreçoLivre!S369*(1-Plan1!$B$11)+S$1*Plan1!$E$16)-S$2-S$3)*S$4</f>
        <v>1784466.7001195408</v>
      </c>
      <c r="T369" s="55">
        <f>((Produção!T367*PreçoLivre!T369*(1-Plan1!$B$11)+T$1*Plan1!$E$16)-T$2-T$3)*T$4</f>
        <v>1567154.6588717788</v>
      </c>
      <c r="U369" s="55">
        <f>((Produção!U367*PreçoLivre!U369*(1-Plan1!$B$11)+U$1*Plan1!$E$16)-U$2-U$3)*U$4</f>
        <v>1393270.6147035686</v>
      </c>
      <c r="V369" s="55">
        <f>((Produção!V367*PreçoLivre!V369*(1-Plan1!$B$11)+V$1*Plan1!$E$16)-V$2-V$3)*V$4</f>
        <v>1308597.4646263439</v>
      </c>
      <c r="W369" s="55"/>
    </row>
    <row r="370" spans="1:23" x14ac:dyDescent="0.25">
      <c r="A370" s="55">
        <f t="shared" si="5"/>
        <v>89202571.511806145</v>
      </c>
      <c r="B370" s="56">
        <v>365</v>
      </c>
      <c r="C370" s="55">
        <f>((Produção!C368*PreçoLivre!C370*(1-Plan1!$B$11)+C$1*Plan1!$E$16)-C$2-C$3)*C$4</f>
        <v>8685849.6764818616</v>
      </c>
      <c r="D370" s="55">
        <f>((Produção!D368*PreçoLivre!D370*(1-Plan1!$B$11)+D$1*Plan1!$E$16)-D$2-D$3)*D$4</f>
        <v>7881462.788820859</v>
      </c>
      <c r="E370" s="55">
        <f>((Produção!E368*PreçoLivre!E370*(1-Plan1!$B$11)+E$1*Plan1!$E$16)-E$2-E$3)*E$4</f>
        <v>7433886.2199863931</v>
      </c>
      <c r="F370" s="55">
        <f>((Produção!F368*PreçoLivre!F370*(1-Plan1!$B$11)+F$1*Plan1!$E$16)-F$2-F$3)*F$4</f>
        <v>7176793.8466204982</v>
      </c>
      <c r="G370" s="55">
        <f>((Produção!G368*PreçoLivre!G370*(1-Plan1!$B$11)+G$1*Plan1!$E$16)-G$2-G$3)*G$4</f>
        <v>6882828.6094906321</v>
      </c>
      <c r="H370" s="55">
        <f>((Produção!H368*PreçoLivre!H370*(1-Plan1!$B$11)+H$1*Plan1!$E$16)-H$2-H$3)*H$4</f>
        <v>6302514.9118589908</v>
      </c>
      <c r="I370" s="55">
        <f>((Produção!I368*PreçoLivre!I370*(1-Plan1!$B$11)+I$1*Plan1!$E$16)-I$2-I$3)*I$4</f>
        <v>5591068.8848975226</v>
      </c>
      <c r="J370" s="55">
        <f>((Produção!J368*PreçoLivre!J370*(1-Plan1!$B$11)+J$1*Plan1!$E$16)-J$2-J$3)*J$4</f>
        <v>5208810.4129717471</v>
      </c>
      <c r="K370" s="55">
        <f>((Produção!K368*PreçoLivre!K370*(1-Plan1!$B$11)+K$1*Plan1!$E$16)-K$2-K$3)*K$4</f>
        <v>4440090.0611280827</v>
      </c>
      <c r="L370" s="55">
        <f>((Produção!L368*PreçoLivre!L370*(1-Plan1!$B$11)+L$1*Plan1!$E$16)-L$2-L$3)*L$4</f>
        <v>4113136.8710451182</v>
      </c>
      <c r="M370" s="55">
        <f>((Produção!M368*PreçoLivre!M370*(1-Plan1!$B$11)+M$1*Plan1!$E$16)-M$2-M$3)*M$4</f>
        <v>4143731.9088860173</v>
      </c>
      <c r="N370" s="55">
        <f>((Produção!N368*PreçoLivre!N370*(1-Plan1!$B$11)+N$1*Plan1!$E$16)-N$2-N$3)*N$4</f>
        <v>3704218.5330456952</v>
      </c>
      <c r="O370" s="55">
        <f>((Produção!O368*PreçoLivre!O370*(1-Plan1!$B$11)+O$1*Plan1!$E$16)-O$2-O$3)*O$4</f>
        <v>3147654.2410696787</v>
      </c>
      <c r="P370" s="55">
        <f>((Produção!P368*PreçoLivre!P370*(1-Plan1!$B$11)+P$1*Plan1!$E$16)-P$2-P$3)*P$4</f>
        <v>2878311.1779397652</v>
      </c>
      <c r="Q370" s="55">
        <f>((Produção!Q368*PreçoLivre!Q370*(1-Plan1!$B$11)+Q$1*Plan1!$E$16)-Q$2-Q$3)*Q$4</f>
        <v>2514340.9250504817</v>
      </c>
      <c r="R370" s="55">
        <f>((Produção!R368*PreçoLivre!R370*(1-Plan1!$B$11)+R$1*Plan1!$E$16)-R$2-R$3)*R$4</f>
        <v>2249540.7758143907</v>
      </c>
      <c r="S370" s="55">
        <f>((Produção!S368*PreçoLivre!S370*(1-Plan1!$B$11)+S$1*Plan1!$E$16)-S$2-S$3)*S$4</f>
        <v>2080393.8891188242</v>
      </c>
      <c r="T370" s="55">
        <f>((Produção!T368*PreçoLivre!T370*(1-Plan1!$B$11)+T$1*Plan1!$E$16)-T$2-T$3)*T$4</f>
        <v>1832415.6027553824</v>
      </c>
      <c r="U370" s="55">
        <f>((Produção!U368*PreçoLivre!U370*(1-Plan1!$B$11)+U$1*Plan1!$E$16)-U$2-U$3)*U$4</f>
        <v>1549290.7966669947</v>
      </c>
      <c r="V370" s="55">
        <f>((Produção!V368*PreçoLivre!V370*(1-Plan1!$B$11)+V$1*Plan1!$E$16)-V$2-V$3)*V$4</f>
        <v>1386231.3781572236</v>
      </c>
      <c r="W370" s="55"/>
    </row>
    <row r="371" spans="1:23" x14ac:dyDescent="0.25">
      <c r="A371" s="55">
        <f t="shared" si="5"/>
        <v>72599336.659024015</v>
      </c>
      <c r="B371" s="56">
        <v>366</v>
      </c>
      <c r="C371" s="55">
        <f>((Produção!C369*PreçoLivre!C371*(1-Plan1!$B$11)+C$1*Plan1!$E$16)-C$2-C$3)*C$4</f>
        <v>8951711.1466493849</v>
      </c>
      <c r="D371" s="55">
        <f>((Produção!D369*PreçoLivre!D371*(1-Plan1!$B$11)+D$1*Plan1!$E$16)-D$2-D$3)*D$4</f>
        <v>7935060.3247167906</v>
      </c>
      <c r="E371" s="55">
        <f>((Produção!E369*PreçoLivre!E371*(1-Plan1!$B$11)+E$1*Plan1!$E$16)-E$2-E$3)*E$4</f>
        <v>7545980.189011015</v>
      </c>
      <c r="F371" s="55">
        <f>((Produção!F369*PreçoLivre!F371*(1-Plan1!$B$11)+F$1*Plan1!$E$16)-F$2-F$3)*F$4</f>
        <v>6905782.660372409</v>
      </c>
      <c r="G371" s="55">
        <f>((Produção!G369*PreçoLivre!G371*(1-Plan1!$B$11)+G$1*Plan1!$E$16)-G$2-G$3)*G$4</f>
        <v>5887961.7998625245</v>
      </c>
      <c r="H371" s="55">
        <f>((Produção!H369*PreçoLivre!H371*(1-Plan1!$B$11)+H$1*Plan1!$E$16)-H$2-H$3)*H$4</f>
        <v>5298759.1582018221</v>
      </c>
      <c r="I371" s="55">
        <f>((Produção!I369*PreçoLivre!I371*(1-Plan1!$B$11)+I$1*Plan1!$E$16)-I$2-I$3)*I$4</f>
        <v>4434302.6727531534</v>
      </c>
      <c r="J371" s="55">
        <f>((Produção!J369*PreçoLivre!J371*(1-Plan1!$B$11)+J$1*Plan1!$E$16)-J$2-J$3)*J$4</f>
        <v>4009329.2829022259</v>
      </c>
      <c r="K371" s="55">
        <f>((Produção!K369*PreçoLivre!K371*(1-Plan1!$B$11)+K$1*Plan1!$E$16)-K$2-K$3)*K$4</f>
        <v>3303012.5809322284</v>
      </c>
      <c r="L371" s="55">
        <f>((Produção!L369*PreçoLivre!L371*(1-Plan1!$B$11)+L$1*Plan1!$E$16)-L$2-L$3)*L$4</f>
        <v>3030201.6929513221</v>
      </c>
      <c r="M371" s="55">
        <f>((Produção!M369*PreçoLivre!M371*(1-Plan1!$B$11)+M$1*Plan1!$E$16)-M$2-M$3)*M$4</f>
        <v>2436260.0387239982</v>
      </c>
      <c r="N371" s="55">
        <f>((Produção!N369*PreçoLivre!N371*(1-Plan1!$B$11)+N$1*Plan1!$E$16)-N$2-N$3)*N$4</f>
        <v>2018846.0241127205</v>
      </c>
      <c r="O371" s="55">
        <f>((Produção!O369*PreçoLivre!O371*(1-Plan1!$B$11)+O$1*Plan1!$E$16)-O$2-O$3)*O$4</f>
        <v>1778769.8600915193</v>
      </c>
      <c r="P371" s="55">
        <f>((Produção!P369*PreçoLivre!P371*(1-Plan1!$B$11)+P$1*Plan1!$E$16)-P$2-P$3)*P$4</f>
        <v>1618516.1141317298</v>
      </c>
      <c r="Q371" s="55">
        <f>((Produção!Q369*PreçoLivre!Q371*(1-Plan1!$B$11)+Q$1*Plan1!$E$16)-Q$2-Q$3)*Q$4</f>
        <v>1585690.2901313277</v>
      </c>
      <c r="R371" s="55">
        <f>((Produção!R369*PreçoLivre!R371*(1-Plan1!$B$11)+R$1*Plan1!$E$16)-R$2-R$3)*R$4</f>
        <v>1382051.8508149381</v>
      </c>
      <c r="S371" s="55">
        <f>((Produção!S369*PreçoLivre!S371*(1-Plan1!$B$11)+S$1*Plan1!$E$16)-S$2-S$3)*S$4</f>
        <v>1302726.3738657255</v>
      </c>
      <c r="T371" s="55">
        <f>((Produção!T369*PreçoLivre!T371*(1-Plan1!$B$11)+T$1*Plan1!$E$16)-T$2-T$3)*T$4</f>
        <v>1158093.0206578148</v>
      </c>
      <c r="U371" s="55">
        <f>((Produção!U369*PreçoLivre!U371*(1-Plan1!$B$11)+U$1*Plan1!$E$16)-U$2-U$3)*U$4</f>
        <v>1085873.8689834389</v>
      </c>
      <c r="V371" s="55">
        <f>((Produção!V369*PreçoLivre!V371*(1-Plan1!$B$11)+V$1*Plan1!$E$16)-V$2-V$3)*V$4</f>
        <v>930407.70915793872</v>
      </c>
      <c r="W371" s="55"/>
    </row>
    <row r="372" spans="1:23" x14ac:dyDescent="0.25">
      <c r="A372" s="55">
        <f t="shared" si="5"/>
        <v>85333173.708775625</v>
      </c>
      <c r="B372" s="56">
        <v>367</v>
      </c>
      <c r="C372" s="55">
        <f>((Produção!C370*PreçoLivre!C372*(1-Plan1!$B$11)+C$1*Plan1!$E$16)-C$2-C$3)*C$4</f>
        <v>9536601.6489972696</v>
      </c>
      <c r="D372" s="55">
        <f>((Produção!D370*PreçoLivre!D372*(1-Plan1!$B$11)+D$1*Plan1!$E$16)-D$2-D$3)*D$4</f>
        <v>7716555.8849146934</v>
      </c>
      <c r="E372" s="55">
        <f>((Produção!E370*PreçoLivre!E372*(1-Plan1!$B$11)+E$1*Plan1!$E$16)-E$2-E$3)*E$4</f>
        <v>6985778.9605801674</v>
      </c>
      <c r="F372" s="55">
        <f>((Produção!F370*PreçoLivre!F372*(1-Plan1!$B$11)+F$1*Plan1!$E$16)-F$2-F$3)*F$4</f>
        <v>6489369.2988130432</v>
      </c>
      <c r="G372" s="55">
        <f>((Produção!G370*PreçoLivre!G372*(1-Plan1!$B$11)+G$1*Plan1!$E$16)-G$2-G$3)*G$4</f>
        <v>6384360.9550794503</v>
      </c>
      <c r="H372" s="55">
        <f>((Produção!H370*PreçoLivre!H372*(1-Plan1!$B$11)+H$1*Plan1!$E$16)-H$2-H$3)*H$4</f>
        <v>5673661.123869827</v>
      </c>
      <c r="I372" s="55">
        <f>((Produção!I370*PreçoLivre!I372*(1-Plan1!$B$11)+I$1*Plan1!$E$16)-I$2-I$3)*I$4</f>
        <v>4957165.224754015</v>
      </c>
      <c r="J372" s="55">
        <f>((Produção!J370*PreçoLivre!J372*(1-Plan1!$B$11)+J$1*Plan1!$E$16)-J$2-J$3)*J$4</f>
        <v>4573475.5604306515</v>
      </c>
      <c r="K372" s="55">
        <f>((Produção!K370*PreçoLivre!K372*(1-Plan1!$B$11)+K$1*Plan1!$E$16)-K$2-K$3)*K$4</f>
        <v>3950752.2653742707</v>
      </c>
      <c r="L372" s="55">
        <f>((Produção!L370*PreçoLivre!L372*(1-Plan1!$B$11)+L$1*Plan1!$E$16)-L$2-L$3)*L$4</f>
        <v>3485111.8575546844</v>
      </c>
      <c r="M372" s="55">
        <f>((Produção!M370*PreçoLivre!M372*(1-Plan1!$B$11)+M$1*Plan1!$E$16)-M$2-M$3)*M$4</f>
        <v>3581420.4316501771</v>
      </c>
      <c r="N372" s="55">
        <f>((Produção!N370*PreçoLivre!N372*(1-Plan1!$B$11)+N$1*Plan1!$E$16)-N$2-N$3)*N$4</f>
        <v>3189309.7279984262</v>
      </c>
      <c r="O372" s="55">
        <f>((Produção!O370*PreçoLivre!O372*(1-Plan1!$B$11)+O$1*Plan1!$E$16)-O$2-O$3)*O$4</f>
        <v>2851084.7873373921</v>
      </c>
      <c r="P372" s="55">
        <f>((Produção!P370*PreçoLivre!P372*(1-Plan1!$B$11)+P$1*Plan1!$E$16)-P$2-P$3)*P$4</f>
        <v>2623255.9364071679</v>
      </c>
      <c r="Q372" s="55">
        <f>((Produção!Q370*PreçoLivre!Q372*(1-Plan1!$B$11)+Q$1*Plan1!$E$16)-Q$2-Q$3)*Q$4</f>
        <v>2372414.6648072544</v>
      </c>
      <c r="R372" s="55">
        <f>((Produção!R370*PreçoLivre!R372*(1-Plan1!$B$11)+R$1*Plan1!$E$16)-R$2-R$3)*R$4</f>
        <v>2339516.3618237632</v>
      </c>
      <c r="S372" s="55">
        <f>((Produção!S370*PreçoLivre!S372*(1-Plan1!$B$11)+S$1*Plan1!$E$16)-S$2-S$3)*S$4</f>
        <v>2306212.9571431321</v>
      </c>
      <c r="T372" s="55">
        <f>((Produção!T370*PreçoLivre!T372*(1-Plan1!$B$11)+T$1*Plan1!$E$16)-T$2-T$3)*T$4</f>
        <v>2293995.9737869408</v>
      </c>
      <c r="U372" s="55">
        <f>((Produção!U370*PreçoLivre!U372*(1-Plan1!$B$11)+U$1*Plan1!$E$16)-U$2-U$3)*U$4</f>
        <v>2002538.5174638107</v>
      </c>
      <c r="V372" s="55">
        <f>((Produção!V370*PreçoLivre!V372*(1-Plan1!$B$11)+V$1*Plan1!$E$16)-V$2-V$3)*V$4</f>
        <v>2020591.5699894922</v>
      </c>
      <c r="W372" s="55"/>
    </row>
    <row r="373" spans="1:23" x14ac:dyDescent="0.25">
      <c r="A373" s="55">
        <f t="shared" si="5"/>
        <v>88915340.517431512</v>
      </c>
      <c r="B373" s="56">
        <v>368</v>
      </c>
      <c r="C373" s="55">
        <f>((Produção!C371*PreçoLivre!C373*(1-Plan1!$B$11)+C$1*Plan1!$E$16)-C$2-C$3)*C$4</f>
        <v>8742428.5218214598</v>
      </c>
      <c r="D373" s="55">
        <f>((Produção!D371*PreçoLivre!D373*(1-Plan1!$B$11)+D$1*Plan1!$E$16)-D$2-D$3)*D$4</f>
        <v>8477620.3751955852</v>
      </c>
      <c r="E373" s="55">
        <f>((Produção!E371*PreçoLivre!E373*(1-Plan1!$B$11)+E$1*Plan1!$E$16)-E$2-E$3)*E$4</f>
        <v>6778979.8093993766</v>
      </c>
      <c r="F373" s="55">
        <f>((Produção!F371*PreçoLivre!F373*(1-Plan1!$B$11)+F$1*Plan1!$E$16)-F$2-F$3)*F$4</f>
        <v>7054737.2992494972</v>
      </c>
      <c r="G373" s="55">
        <f>((Produção!G371*PreçoLivre!G373*(1-Plan1!$B$11)+G$1*Plan1!$E$16)-G$2-G$3)*G$4</f>
        <v>6932762.1287409673</v>
      </c>
      <c r="H373" s="55">
        <f>((Produção!H371*PreçoLivre!H373*(1-Plan1!$B$11)+H$1*Plan1!$E$16)-H$2-H$3)*H$4</f>
        <v>6876227.8039621534</v>
      </c>
      <c r="I373" s="55">
        <f>((Produção!I371*PreçoLivre!I373*(1-Plan1!$B$11)+I$1*Plan1!$E$16)-I$2-I$3)*I$4</f>
        <v>5976359.7781092804</v>
      </c>
      <c r="J373" s="55">
        <f>((Produção!J371*PreçoLivre!J373*(1-Plan1!$B$11)+J$1*Plan1!$E$16)-J$2-J$3)*J$4</f>
        <v>5359865.9687406654</v>
      </c>
      <c r="K373" s="55">
        <f>((Produção!K371*PreçoLivre!K373*(1-Plan1!$B$11)+K$1*Plan1!$E$16)-K$2-K$3)*K$4</f>
        <v>4957099.7677823436</v>
      </c>
      <c r="L373" s="55">
        <f>((Produção!L371*PreçoLivre!L373*(1-Plan1!$B$11)+L$1*Plan1!$E$16)-L$2-L$3)*L$4</f>
        <v>4250436.6156136487</v>
      </c>
      <c r="M373" s="55">
        <f>((Produção!M371*PreçoLivre!M373*(1-Plan1!$B$11)+M$1*Plan1!$E$16)-M$2-M$3)*M$4</f>
        <v>3690351.3578331871</v>
      </c>
      <c r="N373" s="55">
        <f>((Produção!N371*PreçoLivre!N373*(1-Plan1!$B$11)+N$1*Plan1!$E$16)-N$2-N$3)*N$4</f>
        <v>3229721.9993138649</v>
      </c>
      <c r="O373" s="55">
        <f>((Produção!O371*PreçoLivre!O373*(1-Plan1!$B$11)+O$1*Plan1!$E$16)-O$2-O$3)*O$4</f>
        <v>3015927.7010773793</v>
      </c>
      <c r="P373" s="55">
        <f>((Produção!P371*PreçoLivre!P373*(1-Plan1!$B$11)+P$1*Plan1!$E$16)-P$2-P$3)*P$4</f>
        <v>2723592.8203322026</v>
      </c>
      <c r="Q373" s="55">
        <f>((Produção!Q371*PreçoLivre!Q373*(1-Plan1!$B$11)+Q$1*Plan1!$E$16)-Q$2-Q$3)*Q$4</f>
        <v>2263582.1960672382</v>
      </c>
      <c r="R373" s="55">
        <f>((Produção!R371*PreçoLivre!R373*(1-Plan1!$B$11)+R$1*Plan1!$E$16)-R$2-R$3)*R$4</f>
        <v>2013544.9393183857</v>
      </c>
      <c r="S373" s="55">
        <f>((Produção!S371*PreçoLivre!S373*(1-Plan1!$B$11)+S$1*Plan1!$E$16)-S$2-S$3)*S$4</f>
        <v>1987706.5935186706</v>
      </c>
      <c r="T373" s="55">
        <f>((Produção!T371*PreçoLivre!T373*(1-Plan1!$B$11)+T$1*Plan1!$E$16)-T$2-T$3)*T$4</f>
        <v>1686906.2757350018</v>
      </c>
      <c r="U373" s="55">
        <f>((Produção!U371*PreçoLivre!U373*(1-Plan1!$B$11)+U$1*Plan1!$E$16)-U$2-U$3)*U$4</f>
        <v>1517566.1433985</v>
      </c>
      <c r="V373" s="55">
        <f>((Produção!V371*PreçoLivre!V373*(1-Plan1!$B$11)+V$1*Plan1!$E$16)-V$2-V$3)*V$4</f>
        <v>1379922.4222221139</v>
      </c>
      <c r="W373" s="55"/>
    </row>
    <row r="374" spans="1:23" x14ac:dyDescent="0.25">
      <c r="A374" s="55">
        <f t="shared" si="5"/>
        <v>66933585.806633405</v>
      </c>
      <c r="B374" s="56">
        <v>369</v>
      </c>
      <c r="C374" s="55">
        <f>((Produção!C372*PreçoLivre!C374*(1-Plan1!$B$11)+C$1*Plan1!$E$16)-C$2-C$3)*C$4</f>
        <v>7819778.2186479494</v>
      </c>
      <c r="D374" s="55">
        <f>((Produção!D372*PreçoLivre!D374*(1-Plan1!$B$11)+D$1*Plan1!$E$16)-D$2-D$3)*D$4</f>
        <v>6369222.6480015507</v>
      </c>
      <c r="E374" s="55">
        <f>((Produção!E372*PreçoLivre!E374*(1-Plan1!$B$11)+E$1*Plan1!$E$16)-E$2-E$3)*E$4</f>
        <v>5819425.7993720304</v>
      </c>
      <c r="F374" s="55">
        <f>((Produção!F372*PreçoLivre!F374*(1-Plan1!$B$11)+F$1*Plan1!$E$16)-F$2-F$3)*F$4</f>
        <v>4908984.9737198837</v>
      </c>
      <c r="G374" s="55">
        <f>((Produção!G372*PreçoLivre!G374*(1-Plan1!$B$11)+G$1*Plan1!$E$16)-G$2-G$3)*G$4</f>
        <v>4668104.6052500056</v>
      </c>
      <c r="H374" s="55">
        <f>((Produção!H372*PreçoLivre!H374*(1-Plan1!$B$11)+H$1*Plan1!$E$16)-H$2-H$3)*H$4</f>
        <v>4638509.0498848893</v>
      </c>
      <c r="I374" s="55">
        <f>((Produção!I372*PreçoLivre!I374*(1-Plan1!$B$11)+I$1*Plan1!$E$16)-I$2-I$3)*I$4</f>
        <v>3806118.4043283034</v>
      </c>
      <c r="J374" s="55">
        <f>((Produção!J372*PreçoLivre!J374*(1-Plan1!$B$11)+J$1*Plan1!$E$16)-J$2-J$3)*J$4</f>
        <v>3520178.9702876648</v>
      </c>
      <c r="K374" s="55">
        <f>((Produção!K372*PreçoLivre!K374*(1-Plan1!$B$11)+K$1*Plan1!$E$16)-K$2-K$3)*K$4</f>
        <v>3303513.7747303173</v>
      </c>
      <c r="L374" s="55">
        <f>((Produção!L372*PreçoLivre!L374*(1-Plan1!$B$11)+L$1*Plan1!$E$16)-L$2-L$3)*L$4</f>
        <v>3285383.165567738</v>
      </c>
      <c r="M374" s="55">
        <f>((Produção!M372*PreçoLivre!M374*(1-Plan1!$B$11)+M$1*Plan1!$E$16)-M$2-M$3)*M$4</f>
        <v>2935175.6870040009</v>
      </c>
      <c r="N374" s="55">
        <f>((Produção!N372*PreçoLivre!N374*(1-Plan1!$B$11)+N$1*Plan1!$E$16)-N$2-N$3)*N$4</f>
        <v>2546755.6915664691</v>
      </c>
      <c r="O374" s="55">
        <f>((Produção!O372*PreçoLivre!O374*(1-Plan1!$B$11)+O$1*Plan1!$E$16)-O$2-O$3)*O$4</f>
        <v>2331663.5924625341</v>
      </c>
      <c r="P374" s="55">
        <f>((Produção!P372*PreçoLivre!P374*(1-Plan1!$B$11)+P$1*Plan1!$E$16)-P$2-P$3)*P$4</f>
        <v>2210345.1039001914</v>
      </c>
      <c r="Q374" s="55">
        <f>((Produção!Q372*PreçoLivre!Q374*(1-Plan1!$B$11)+Q$1*Plan1!$E$16)-Q$2-Q$3)*Q$4</f>
        <v>1907769.6477307321</v>
      </c>
      <c r="R374" s="55">
        <f>((Produção!R372*PreçoLivre!R374*(1-Plan1!$B$11)+R$1*Plan1!$E$16)-R$2-R$3)*R$4</f>
        <v>1553509.2770967765</v>
      </c>
      <c r="S374" s="55">
        <f>((Produção!S372*PreçoLivre!S374*(1-Plan1!$B$11)+S$1*Plan1!$E$16)-S$2-S$3)*S$4</f>
        <v>1616782.1993701891</v>
      </c>
      <c r="T374" s="55">
        <f>((Produção!T372*PreçoLivre!T374*(1-Plan1!$B$11)+T$1*Plan1!$E$16)-T$2-T$3)*T$4</f>
        <v>1368144.0244173447</v>
      </c>
      <c r="U374" s="55">
        <f>((Produção!U372*PreçoLivre!U374*(1-Plan1!$B$11)+U$1*Plan1!$E$16)-U$2-U$3)*U$4</f>
        <v>1184038.0020849127</v>
      </c>
      <c r="V374" s="55">
        <f>((Produção!V372*PreçoLivre!V374*(1-Plan1!$B$11)+V$1*Plan1!$E$16)-V$2-V$3)*V$4</f>
        <v>1140182.9712099207</v>
      </c>
      <c r="W374" s="55"/>
    </row>
    <row r="375" spans="1:23" x14ac:dyDescent="0.25">
      <c r="A375" s="55">
        <f t="shared" si="5"/>
        <v>89783590.86023885</v>
      </c>
      <c r="B375" s="56">
        <v>370</v>
      </c>
      <c r="C375" s="55">
        <f>((Produção!C373*PreçoLivre!C375*(1-Plan1!$B$11)+C$1*Plan1!$E$16)-C$2-C$3)*C$4</f>
        <v>9426526.1070051901</v>
      </c>
      <c r="D375" s="55">
        <f>((Produção!D373*PreçoLivre!D375*(1-Plan1!$B$11)+D$1*Plan1!$E$16)-D$2-D$3)*D$4</f>
        <v>8657513.7771312967</v>
      </c>
      <c r="E375" s="55">
        <f>((Produção!E373*PreçoLivre!E375*(1-Plan1!$B$11)+E$1*Plan1!$E$16)-E$2-E$3)*E$4</f>
        <v>8535595.8070479091</v>
      </c>
      <c r="F375" s="55">
        <f>((Produção!F373*PreçoLivre!F375*(1-Plan1!$B$11)+F$1*Plan1!$E$16)-F$2-F$3)*F$4</f>
        <v>7942263.5887012947</v>
      </c>
      <c r="G375" s="55">
        <f>((Produção!G373*PreçoLivre!G375*(1-Plan1!$B$11)+G$1*Plan1!$E$16)-G$2-G$3)*G$4</f>
        <v>6714739.7710735984</v>
      </c>
      <c r="H375" s="55">
        <f>((Produção!H373*PreçoLivre!H375*(1-Plan1!$B$11)+H$1*Plan1!$E$16)-H$2-H$3)*H$4</f>
        <v>6002570.9673704645</v>
      </c>
      <c r="I375" s="55">
        <f>((Produção!I373*PreçoLivre!I375*(1-Plan1!$B$11)+I$1*Plan1!$E$16)-I$2-I$3)*I$4</f>
        <v>5241224.9521180782</v>
      </c>
      <c r="J375" s="55">
        <f>((Produção!J373*PreçoLivre!J375*(1-Plan1!$B$11)+J$1*Plan1!$E$16)-J$2-J$3)*J$4</f>
        <v>4747195.4748380529</v>
      </c>
      <c r="K375" s="55">
        <f>((Produção!K373*PreçoLivre!K375*(1-Plan1!$B$11)+K$1*Plan1!$E$16)-K$2-K$3)*K$4</f>
        <v>4581358.1296299994</v>
      </c>
      <c r="L375" s="55">
        <f>((Produção!L373*PreçoLivre!L375*(1-Plan1!$B$11)+L$1*Plan1!$E$16)-L$2-L$3)*L$4</f>
        <v>4074366.9711782625</v>
      </c>
      <c r="M375" s="55">
        <f>((Produção!M373*PreçoLivre!M375*(1-Plan1!$B$11)+M$1*Plan1!$E$16)-M$2-M$3)*M$4</f>
        <v>3520917.3579169987</v>
      </c>
      <c r="N375" s="55">
        <f>((Produção!N373*PreçoLivre!N375*(1-Plan1!$B$11)+N$1*Plan1!$E$16)-N$2-N$3)*N$4</f>
        <v>2936231.2545433999</v>
      </c>
      <c r="O375" s="55">
        <f>((Produção!O373*PreçoLivre!O375*(1-Plan1!$B$11)+O$1*Plan1!$E$16)-O$2-O$3)*O$4</f>
        <v>2847215.3802649472</v>
      </c>
      <c r="P375" s="55">
        <f>((Produção!P373*PreçoLivre!P375*(1-Plan1!$B$11)+P$1*Plan1!$E$16)-P$2-P$3)*P$4</f>
        <v>2563516.3978255978</v>
      </c>
      <c r="Q375" s="55">
        <f>((Produção!Q373*PreçoLivre!Q375*(1-Plan1!$B$11)+Q$1*Plan1!$E$16)-Q$2-Q$3)*Q$4</f>
        <v>2503535.7982951729</v>
      </c>
      <c r="R375" s="55">
        <f>((Produção!R373*PreçoLivre!R375*(1-Plan1!$B$11)+R$1*Plan1!$E$16)-R$2-R$3)*R$4</f>
        <v>2209185.9931946346</v>
      </c>
      <c r="S375" s="55">
        <f>((Produção!S373*PreçoLivre!S375*(1-Plan1!$B$11)+S$1*Plan1!$E$16)-S$2-S$3)*S$4</f>
        <v>2025344.5377417624</v>
      </c>
      <c r="T375" s="55">
        <f>((Produção!T373*PreçoLivre!T375*(1-Plan1!$B$11)+T$1*Plan1!$E$16)-T$2-T$3)*T$4</f>
        <v>1975374.1781749274</v>
      </c>
      <c r="U375" s="55">
        <f>((Produção!U373*PreçoLivre!U375*(1-Plan1!$B$11)+U$1*Plan1!$E$16)-U$2-U$3)*U$4</f>
        <v>1785311.3194727425</v>
      </c>
      <c r="V375" s="55">
        <f>((Produção!V373*PreçoLivre!V375*(1-Plan1!$B$11)+V$1*Plan1!$E$16)-V$2-V$3)*V$4</f>
        <v>1493603.0967145057</v>
      </c>
      <c r="W375" s="55"/>
    </row>
    <row r="376" spans="1:23" x14ac:dyDescent="0.25">
      <c r="A376" s="55">
        <f t="shared" si="5"/>
        <v>96420450.186675429</v>
      </c>
      <c r="B376" s="56">
        <v>371</v>
      </c>
      <c r="C376" s="55">
        <f>((Produção!C374*PreçoLivre!C376*(1-Plan1!$B$11)+C$1*Plan1!$E$16)-C$2-C$3)*C$4</f>
        <v>10243855.679014338</v>
      </c>
      <c r="D376" s="55">
        <f>((Produção!D374*PreçoLivre!D376*(1-Plan1!$B$11)+D$1*Plan1!$E$16)-D$2-D$3)*D$4</f>
        <v>8520588.6850546319</v>
      </c>
      <c r="E376" s="55">
        <f>((Produção!E374*PreçoLivre!E376*(1-Plan1!$B$11)+E$1*Plan1!$E$16)-E$2-E$3)*E$4</f>
        <v>7517001.6547286017</v>
      </c>
      <c r="F376" s="55">
        <f>((Produção!F374*PreçoLivre!F376*(1-Plan1!$B$11)+F$1*Plan1!$E$16)-F$2-F$3)*F$4</f>
        <v>6871126.4429643424</v>
      </c>
      <c r="G376" s="55">
        <f>((Produção!G374*PreçoLivre!G376*(1-Plan1!$B$11)+G$1*Plan1!$E$16)-G$2-G$3)*G$4</f>
        <v>6897812.8873571204</v>
      </c>
      <c r="H376" s="55">
        <f>((Produção!H374*PreçoLivre!H376*(1-Plan1!$B$11)+H$1*Plan1!$E$16)-H$2-H$3)*H$4</f>
        <v>6732543.4404316386</v>
      </c>
      <c r="I376" s="55">
        <f>((Produção!I374*PreçoLivre!I376*(1-Plan1!$B$11)+I$1*Plan1!$E$16)-I$2-I$3)*I$4</f>
        <v>5974681.0757929152</v>
      </c>
      <c r="J376" s="55">
        <f>((Produção!J374*PreçoLivre!J376*(1-Plan1!$B$11)+J$1*Plan1!$E$16)-J$2-J$3)*J$4</f>
        <v>5153107.1524585234</v>
      </c>
      <c r="K376" s="55">
        <f>((Produção!K374*PreçoLivre!K376*(1-Plan1!$B$11)+K$1*Plan1!$E$16)-K$2-K$3)*K$4</f>
        <v>4550091.446018463</v>
      </c>
      <c r="L376" s="55">
        <f>((Produção!L374*PreçoLivre!L376*(1-Plan1!$B$11)+L$1*Plan1!$E$16)-L$2-L$3)*L$4</f>
        <v>4186670.7263721377</v>
      </c>
      <c r="M376" s="55">
        <f>((Produção!M374*PreçoLivre!M376*(1-Plan1!$B$11)+M$1*Plan1!$E$16)-M$2-M$3)*M$4</f>
        <v>4143345.0382604995</v>
      </c>
      <c r="N376" s="55">
        <f>((Produção!N374*PreçoLivre!N376*(1-Plan1!$B$11)+N$1*Plan1!$E$16)-N$2-N$3)*N$4</f>
        <v>3971709.6024001813</v>
      </c>
      <c r="O376" s="55">
        <f>((Produção!O374*PreçoLivre!O376*(1-Plan1!$B$11)+O$1*Plan1!$E$16)-O$2-O$3)*O$4</f>
        <v>3892443.5412682882</v>
      </c>
      <c r="P376" s="55">
        <f>((Produção!P374*PreçoLivre!P376*(1-Plan1!$B$11)+P$1*Plan1!$E$16)-P$2-P$3)*P$4</f>
        <v>3459979.580940451</v>
      </c>
      <c r="Q376" s="55">
        <f>((Produção!Q374*PreçoLivre!Q376*(1-Plan1!$B$11)+Q$1*Plan1!$E$16)-Q$2-Q$3)*Q$4</f>
        <v>3243750.9618911408</v>
      </c>
      <c r="R376" s="55">
        <f>((Produção!R374*PreçoLivre!R376*(1-Plan1!$B$11)+R$1*Plan1!$E$16)-R$2-R$3)*R$4</f>
        <v>2865995.2691289485</v>
      </c>
      <c r="S376" s="55">
        <f>((Produção!S374*PreçoLivre!S376*(1-Plan1!$B$11)+S$1*Plan1!$E$16)-S$2-S$3)*S$4</f>
        <v>2415915.1513045053</v>
      </c>
      <c r="T376" s="55">
        <f>((Produção!T374*PreçoLivre!T376*(1-Plan1!$B$11)+T$1*Plan1!$E$16)-T$2-T$3)*T$4</f>
        <v>2102284.749154686</v>
      </c>
      <c r="U376" s="55">
        <f>((Produção!U374*PreçoLivre!U376*(1-Plan1!$B$11)+U$1*Plan1!$E$16)-U$2-U$3)*U$4</f>
        <v>1895280.1926663117</v>
      </c>
      <c r="V376" s="55">
        <f>((Produção!V374*PreçoLivre!V376*(1-Plan1!$B$11)+V$1*Plan1!$E$16)-V$2-V$3)*V$4</f>
        <v>1782266.9094677004</v>
      </c>
      <c r="W376" s="55"/>
    </row>
    <row r="377" spans="1:23" x14ac:dyDescent="0.25">
      <c r="A377" s="55">
        <f t="shared" si="5"/>
        <v>77733212.061712861</v>
      </c>
      <c r="B377" s="56">
        <v>372</v>
      </c>
      <c r="C377" s="55">
        <f>((Produção!C375*PreçoLivre!C377*(1-Plan1!$B$11)+C$1*Plan1!$E$16)-C$2-C$3)*C$4</f>
        <v>9730915.2431771867</v>
      </c>
      <c r="D377" s="55">
        <f>((Produção!D375*PreçoLivre!D377*(1-Plan1!$B$11)+D$1*Plan1!$E$16)-D$2-D$3)*D$4</f>
        <v>7850463.808742254</v>
      </c>
      <c r="E377" s="55">
        <f>((Produção!E375*PreçoLivre!E377*(1-Plan1!$B$11)+E$1*Plan1!$E$16)-E$2-E$3)*E$4</f>
        <v>7298836.845734762</v>
      </c>
      <c r="F377" s="55">
        <f>((Produção!F375*PreçoLivre!F377*(1-Plan1!$B$11)+F$1*Plan1!$E$16)-F$2-F$3)*F$4</f>
        <v>6454930.4853760386</v>
      </c>
      <c r="G377" s="55">
        <f>((Produção!G375*PreçoLivre!G377*(1-Plan1!$B$11)+G$1*Plan1!$E$16)-G$2-G$3)*G$4</f>
        <v>5702290.8996977601</v>
      </c>
      <c r="H377" s="55">
        <f>((Produção!H375*PreçoLivre!H377*(1-Plan1!$B$11)+H$1*Plan1!$E$16)-H$2-H$3)*H$4</f>
        <v>4771741.3323697373</v>
      </c>
      <c r="I377" s="55">
        <f>((Produção!I375*PreçoLivre!I377*(1-Plan1!$B$11)+I$1*Plan1!$E$16)-I$2-I$3)*I$4</f>
        <v>4561735.0575392349</v>
      </c>
      <c r="J377" s="55">
        <f>((Produção!J375*PreçoLivre!J377*(1-Plan1!$B$11)+J$1*Plan1!$E$16)-J$2-J$3)*J$4</f>
        <v>4175713.1712440616</v>
      </c>
      <c r="K377" s="55">
        <f>((Produção!K375*PreçoLivre!K377*(1-Plan1!$B$11)+K$1*Plan1!$E$16)-K$2-K$3)*K$4</f>
        <v>4228911.746988439</v>
      </c>
      <c r="L377" s="55">
        <f>((Produção!L375*PreçoLivre!L377*(1-Plan1!$B$11)+L$1*Plan1!$E$16)-L$2-L$3)*L$4</f>
        <v>3787511.4741994892</v>
      </c>
      <c r="M377" s="55">
        <f>((Produção!M375*PreçoLivre!M377*(1-Plan1!$B$11)+M$1*Plan1!$E$16)-M$2-M$3)*M$4</f>
        <v>3202575.9644208741</v>
      </c>
      <c r="N377" s="55">
        <f>((Produção!N375*PreçoLivre!N377*(1-Plan1!$B$11)+N$1*Plan1!$E$16)-N$2-N$3)*N$4</f>
        <v>2610232.4248712431</v>
      </c>
      <c r="O377" s="55">
        <f>((Produção!O375*PreçoLivre!O377*(1-Plan1!$B$11)+O$1*Plan1!$E$16)-O$2-O$3)*O$4</f>
        <v>2541713.5348633933</v>
      </c>
      <c r="P377" s="55">
        <f>((Produção!P375*PreçoLivre!P377*(1-Plan1!$B$11)+P$1*Plan1!$E$16)-P$2-P$3)*P$4</f>
        <v>2232383.292293394</v>
      </c>
      <c r="Q377" s="55">
        <f>((Produção!Q375*PreçoLivre!Q377*(1-Plan1!$B$11)+Q$1*Plan1!$E$16)-Q$2-Q$3)*Q$4</f>
        <v>1909113.9549234454</v>
      </c>
      <c r="R377" s="55">
        <f>((Produção!R375*PreçoLivre!R377*(1-Plan1!$B$11)+R$1*Plan1!$E$16)-R$2-R$3)*R$4</f>
        <v>1634453.8614927656</v>
      </c>
      <c r="S377" s="55">
        <f>((Produção!S375*PreçoLivre!S377*(1-Plan1!$B$11)+S$1*Plan1!$E$16)-S$2-S$3)*S$4</f>
        <v>1318698.4059540876</v>
      </c>
      <c r="T377" s="55">
        <f>((Produção!T375*PreçoLivre!T377*(1-Plan1!$B$11)+T$1*Plan1!$E$16)-T$2-T$3)*T$4</f>
        <v>1291920.3445187425</v>
      </c>
      <c r="U377" s="55">
        <f>((Produção!U375*PreçoLivre!U377*(1-Plan1!$B$11)+U$1*Plan1!$E$16)-U$2-U$3)*U$4</f>
        <v>1259107.3677018711</v>
      </c>
      <c r="V377" s="55">
        <f>((Produção!V375*PreçoLivre!V377*(1-Plan1!$B$11)+V$1*Plan1!$E$16)-V$2-V$3)*V$4</f>
        <v>1169962.8456040765</v>
      </c>
      <c r="W377" s="55"/>
    </row>
    <row r="378" spans="1:23" x14ac:dyDescent="0.25">
      <c r="A378" s="55">
        <f t="shared" si="5"/>
        <v>82665518.905706942</v>
      </c>
      <c r="B378" s="56">
        <v>373</v>
      </c>
      <c r="C378" s="55">
        <f>((Produção!C376*PreçoLivre!C378*(1-Plan1!$B$11)+C$1*Plan1!$E$16)-C$2-C$3)*C$4</f>
        <v>8615627.7336096093</v>
      </c>
      <c r="D378" s="55">
        <f>((Produção!D376*PreçoLivre!D378*(1-Plan1!$B$11)+D$1*Plan1!$E$16)-D$2-D$3)*D$4</f>
        <v>8337252.9211014481</v>
      </c>
      <c r="E378" s="55">
        <f>((Produção!E376*PreçoLivre!E378*(1-Plan1!$B$11)+E$1*Plan1!$E$16)-E$2-E$3)*E$4</f>
        <v>7204797.024597941</v>
      </c>
      <c r="F378" s="55">
        <f>((Produção!F376*PreçoLivre!F378*(1-Plan1!$B$11)+F$1*Plan1!$E$16)-F$2-F$3)*F$4</f>
        <v>6623542.8854631884</v>
      </c>
      <c r="G378" s="55">
        <f>((Produção!G376*PreçoLivre!G378*(1-Plan1!$B$11)+G$1*Plan1!$E$16)-G$2-G$3)*G$4</f>
        <v>6064225.0757463034</v>
      </c>
      <c r="H378" s="55">
        <f>((Produção!H376*PreçoLivre!H378*(1-Plan1!$B$11)+H$1*Plan1!$E$16)-H$2-H$3)*H$4</f>
        <v>5792300.4578735922</v>
      </c>
      <c r="I378" s="55">
        <f>((Produção!I376*PreçoLivre!I378*(1-Plan1!$B$11)+I$1*Plan1!$E$16)-I$2-I$3)*I$4</f>
        <v>4984173.4897858417</v>
      </c>
      <c r="J378" s="55">
        <f>((Produção!J376*PreçoLivre!J378*(1-Plan1!$B$11)+J$1*Plan1!$E$16)-J$2-J$3)*J$4</f>
        <v>4387271.5526153212</v>
      </c>
      <c r="K378" s="55">
        <f>((Produção!K376*PreçoLivre!K378*(1-Plan1!$B$11)+K$1*Plan1!$E$16)-K$2-K$3)*K$4</f>
        <v>4378829.5477883266</v>
      </c>
      <c r="L378" s="55">
        <f>((Produção!L376*PreçoLivre!L378*(1-Plan1!$B$11)+L$1*Plan1!$E$16)-L$2-L$3)*L$4</f>
        <v>3671115.8136295741</v>
      </c>
      <c r="M378" s="55">
        <f>((Produção!M376*PreçoLivre!M378*(1-Plan1!$B$11)+M$1*Plan1!$E$16)-M$2-M$3)*M$4</f>
        <v>3356041.1232964774</v>
      </c>
      <c r="N378" s="55">
        <f>((Produção!N376*PreçoLivre!N378*(1-Plan1!$B$11)+N$1*Plan1!$E$16)-N$2-N$3)*N$4</f>
        <v>2916686.8037959631</v>
      </c>
      <c r="O378" s="55">
        <f>((Produção!O376*PreçoLivre!O378*(1-Plan1!$B$11)+O$1*Plan1!$E$16)-O$2-O$3)*O$4</f>
        <v>2822045.5156794032</v>
      </c>
      <c r="P378" s="55">
        <f>((Produção!P376*PreçoLivre!P378*(1-Plan1!$B$11)+P$1*Plan1!$E$16)-P$2-P$3)*P$4</f>
        <v>2462050.5022131028</v>
      </c>
      <c r="Q378" s="55">
        <f>((Produção!Q376*PreçoLivre!Q378*(1-Plan1!$B$11)+Q$1*Plan1!$E$16)-Q$2-Q$3)*Q$4</f>
        <v>2063511.2127714169</v>
      </c>
      <c r="R378" s="55">
        <f>((Produção!R376*PreçoLivre!R378*(1-Plan1!$B$11)+R$1*Plan1!$E$16)-R$2-R$3)*R$4</f>
        <v>1934398.7794797288</v>
      </c>
      <c r="S378" s="55">
        <f>((Produção!S376*PreçoLivre!S378*(1-Plan1!$B$11)+S$1*Plan1!$E$16)-S$2-S$3)*S$4</f>
        <v>1901432.736652731</v>
      </c>
      <c r="T378" s="55">
        <f>((Produção!T376*PreçoLivre!T378*(1-Plan1!$B$11)+T$1*Plan1!$E$16)-T$2-T$3)*T$4</f>
        <v>1841190.4247275756</v>
      </c>
      <c r="U378" s="55">
        <f>((Produção!U376*PreçoLivre!U378*(1-Plan1!$B$11)+U$1*Plan1!$E$16)-U$2-U$3)*U$4</f>
        <v>1671913.2562469344</v>
      </c>
      <c r="V378" s="55">
        <f>((Produção!V376*PreçoLivre!V378*(1-Plan1!$B$11)+V$1*Plan1!$E$16)-V$2-V$3)*V$4</f>
        <v>1637112.0486324546</v>
      </c>
      <c r="W378" s="55"/>
    </row>
    <row r="379" spans="1:23" x14ac:dyDescent="0.25">
      <c r="A379" s="55">
        <f t="shared" si="5"/>
        <v>61765931.302998312</v>
      </c>
      <c r="B379" s="56">
        <v>374</v>
      </c>
      <c r="C379" s="55">
        <f>((Produção!C377*PreçoLivre!C379*(1-Plan1!$B$11)+C$1*Plan1!$E$16)-C$2-C$3)*C$4</f>
        <v>7911422.0348781738</v>
      </c>
      <c r="D379" s="55">
        <f>((Produção!D377*PreçoLivre!D379*(1-Plan1!$B$11)+D$1*Plan1!$E$16)-D$2-D$3)*D$4</f>
        <v>6380180.243620621</v>
      </c>
      <c r="E379" s="55">
        <f>((Produção!E377*PreçoLivre!E379*(1-Plan1!$B$11)+E$1*Plan1!$E$16)-E$2-E$3)*E$4</f>
        <v>5917888.6677853521</v>
      </c>
      <c r="F379" s="55">
        <f>((Produção!F377*PreçoLivre!F379*(1-Plan1!$B$11)+F$1*Plan1!$E$16)-F$2-F$3)*F$4</f>
        <v>5176717.6358736502</v>
      </c>
      <c r="G379" s="55">
        <f>((Produção!G377*PreçoLivre!G379*(1-Plan1!$B$11)+G$1*Plan1!$E$16)-G$2-G$3)*G$4</f>
        <v>4507917.3401490198</v>
      </c>
      <c r="H379" s="55">
        <f>((Produção!H377*PreçoLivre!H379*(1-Plan1!$B$11)+H$1*Plan1!$E$16)-H$2-H$3)*H$4</f>
        <v>4377230.0191479651</v>
      </c>
      <c r="I379" s="55">
        <f>((Produção!I377*PreçoLivre!I379*(1-Plan1!$B$11)+I$1*Plan1!$E$16)-I$2-I$3)*I$4</f>
        <v>4007668.273382111</v>
      </c>
      <c r="J379" s="55">
        <f>((Produção!J377*PreçoLivre!J379*(1-Plan1!$B$11)+J$1*Plan1!$E$16)-J$2-J$3)*J$4</f>
        <v>3235361.9133224119</v>
      </c>
      <c r="K379" s="55">
        <f>((Produção!K377*PreçoLivre!K379*(1-Plan1!$B$11)+K$1*Plan1!$E$16)-K$2-K$3)*K$4</f>
        <v>3049285.8638498606</v>
      </c>
      <c r="L379" s="55">
        <f>((Produção!L377*PreçoLivre!L379*(1-Plan1!$B$11)+L$1*Plan1!$E$16)-L$2-L$3)*L$4</f>
        <v>2602499.841240847</v>
      </c>
      <c r="M379" s="55">
        <f>((Produção!M377*PreçoLivre!M379*(1-Plan1!$B$11)+M$1*Plan1!$E$16)-M$2-M$3)*M$4</f>
        <v>2258751.0042930148</v>
      </c>
      <c r="N379" s="55">
        <f>((Produção!N377*PreçoLivre!N379*(1-Plan1!$B$11)+N$1*Plan1!$E$16)-N$2-N$3)*N$4</f>
        <v>2168001.2907158593</v>
      </c>
      <c r="O379" s="55">
        <f>((Produção!O377*PreçoLivre!O379*(1-Plan1!$B$11)+O$1*Plan1!$E$16)-O$2-O$3)*O$4</f>
        <v>1999790.8273605916</v>
      </c>
      <c r="P379" s="55">
        <f>((Produção!P377*PreçoLivre!P379*(1-Plan1!$B$11)+P$1*Plan1!$E$16)-P$2-P$3)*P$4</f>
        <v>1594866.8149701124</v>
      </c>
      <c r="Q379" s="55">
        <f>((Produção!Q377*PreçoLivre!Q379*(1-Plan1!$B$11)+Q$1*Plan1!$E$16)-Q$2-Q$3)*Q$4</f>
        <v>1469824.5735764888</v>
      </c>
      <c r="R379" s="55">
        <f>((Produção!R377*PreçoLivre!R379*(1-Plan1!$B$11)+R$1*Plan1!$E$16)-R$2-R$3)*R$4</f>
        <v>1243034.9670557785</v>
      </c>
      <c r="S379" s="55">
        <f>((Produção!S377*PreçoLivre!S379*(1-Plan1!$B$11)+S$1*Plan1!$E$16)-S$2-S$3)*S$4</f>
        <v>1107516.8293058157</v>
      </c>
      <c r="T379" s="55">
        <f>((Produção!T377*PreçoLivre!T379*(1-Plan1!$B$11)+T$1*Plan1!$E$16)-T$2-T$3)*T$4</f>
        <v>1010190.3008626293</v>
      </c>
      <c r="U379" s="55">
        <f>((Produção!U377*PreçoLivre!U379*(1-Plan1!$B$11)+U$1*Plan1!$E$16)-U$2-U$3)*U$4</f>
        <v>938477.25311799732</v>
      </c>
      <c r="V379" s="55">
        <f>((Produção!V377*PreçoLivre!V379*(1-Plan1!$B$11)+V$1*Plan1!$E$16)-V$2-V$3)*V$4</f>
        <v>809305.60849001491</v>
      </c>
      <c r="W379" s="55"/>
    </row>
    <row r="380" spans="1:23" x14ac:dyDescent="0.25">
      <c r="A380" s="55">
        <f t="shared" si="5"/>
        <v>91891836.810897812</v>
      </c>
      <c r="B380" s="56">
        <v>375</v>
      </c>
      <c r="C380" s="55">
        <f>((Produção!C378*PreçoLivre!C380*(1-Plan1!$B$11)+C$1*Plan1!$E$16)-C$2-C$3)*C$4</f>
        <v>8922768.7031814288</v>
      </c>
      <c r="D380" s="55">
        <f>((Produção!D378*PreçoLivre!D380*(1-Plan1!$B$11)+D$1*Plan1!$E$16)-D$2-D$3)*D$4</f>
        <v>7817568.9675716348</v>
      </c>
      <c r="E380" s="55">
        <f>((Produção!E378*PreçoLivre!E380*(1-Plan1!$B$11)+E$1*Plan1!$E$16)-E$2-E$3)*E$4</f>
        <v>7455159.5031729816</v>
      </c>
      <c r="F380" s="55">
        <f>((Produção!F378*PreçoLivre!F380*(1-Plan1!$B$11)+F$1*Plan1!$E$16)-F$2-F$3)*F$4</f>
        <v>6433576.8309914041</v>
      </c>
      <c r="G380" s="55">
        <f>((Produção!G378*PreçoLivre!G380*(1-Plan1!$B$11)+G$1*Plan1!$E$16)-G$2-G$3)*G$4</f>
        <v>6467601.1953456299</v>
      </c>
      <c r="H380" s="55">
        <f>((Produção!H378*PreçoLivre!H380*(1-Plan1!$B$11)+H$1*Plan1!$E$16)-H$2-H$3)*H$4</f>
        <v>6216320.6502862945</v>
      </c>
      <c r="I380" s="55">
        <f>((Produção!I378*PreçoLivre!I380*(1-Plan1!$B$11)+I$1*Plan1!$E$16)-I$2-I$3)*I$4</f>
        <v>6160178.9674892975</v>
      </c>
      <c r="J380" s="55">
        <f>((Produção!J378*PreçoLivre!J380*(1-Plan1!$B$11)+J$1*Plan1!$E$16)-J$2-J$3)*J$4</f>
        <v>5765099.0300903041</v>
      </c>
      <c r="K380" s="55">
        <f>((Produção!K378*PreçoLivre!K380*(1-Plan1!$B$11)+K$1*Plan1!$E$16)-K$2-K$3)*K$4</f>
        <v>5070303.5417686617</v>
      </c>
      <c r="L380" s="55">
        <f>((Produção!L378*PreçoLivre!L380*(1-Plan1!$B$11)+L$1*Plan1!$E$16)-L$2-L$3)*L$4</f>
        <v>4304436.8570022192</v>
      </c>
      <c r="M380" s="55">
        <f>((Produção!M378*PreçoLivre!M380*(1-Plan1!$B$11)+M$1*Plan1!$E$16)-M$2-M$3)*M$4</f>
        <v>3959794.4106680299</v>
      </c>
      <c r="N380" s="55">
        <f>((Produção!N378*PreçoLivre!N380*(1-Plan1!$B$11)+N$1*Plan1!$E$16)-N$2-N$3)*N$4</f>
        <v>3777803.9580572653</v>
      </c>
      <c r="O380" s="55">
        <f>((Produção!O378*PreçoLivre!O380*(1-Plan1!$B$11)+O$1*Plan1!$E$16)-O$2-O$3)*O$4</f>
        <v>3257335.8117442518</v>
      </c>
      <c r="P380" s="55">
        <f>((Produção!P378*PreçoLivre!P380*(1-Plan1!$B$11)+P$1*Plan1!$E$16)-P$2-P$3)*P$4</f>
        <v>3164064.260220788</v>
      </c>
      <c r="Q380" s="55">
        <f>((Produção!Q378*PreçoLivre!Q380*(1-Plan1!$B$11)+Q$1*Plan1!$E$16)-Q$2-Q$3)*Q$4</f>
        <v>2721797.4094943409</v>
      </c>
      <c r="R380" s="55">
        <f>((Produção!R378*PreçoLivre!R380*(1-Plan1!$B$11)+R$1*Plan1!$E$16)-R$2-R$3)*R$4</f>
        <v>2370323.5844626515</v>
      </c>
      <c r="S380" s="55">
        <f>((Produção!S378*PreçoLivre!S380*(1-Plan1!$B$11)+S$1*Plan1!$E$16)-S$2-S$3)*S$4</f>
        <v>2300714.4000619673</v>
      </c>
      <c r="T380" s="55">
        <f>((Produção!T378*PreçoLivre!T380*(1-Plan1!$B$11)+T$1*Plan1!$E$16)-T$2-T$3)*T$4</f>
        <v>2071027.495186243</v>
      </c>
      <c r="U380" s="55">
        <f>((Produção!U378*PreçoLivre!U380*(1-Plan1!$B$11)+U$1*Plan1!$E$16)-U$2-U$3)*U$4</f>
        <v>1950162.8104942027</v>
      </c>
      <c r="V380" s="55">
        <f>((Produção!V378*PreçoLivre!V380*(1-Plan1!$B$11)+V$1*Plan1!$E$16)-V$2-V$3)*V$4</f>
        <v>1705798.4236082099</v>
      </c>
      <c r="W380" s="55"/>
    </row>
    <row r="381" spans="1:23" x14ac:dyDescent="0.25">
      <c r="A381" s="55">
        <f t="shared" si="5"/>
        <v>80786074.167778701</v>
      </c>
      <c r="B381" s="56">
        <v>376</v>
      </c>
      <c r="C381" s="55">
        <f>((Produção!C379*PreçoLivre!C381*(1-Plan1!$B$11)+C$1*Plan1!$E$16)-C$2-C$3)*C$4</f>
        <v>8924291.4988625217</v>
      </c>
      <c r="D381" s="55">
        <f>((Produção!D379*PreçoLivre!D381*(1-Plan1!$B$11)+D$1*Plan1!$E$16)-D$2-D$3)*D$4</f>
        <v>7990276.6491814163</v>
      </c>
      <c r="E381" s="55">
        <f>((Produção!E379*PreçoLivre!E381*(1-Plan1!$B$11)+E$1*Plan1!$E$16)-E$2-E$3)*E$4</f>
        <v>7375545.4319250938</v>
      </c>
      <c r="F381" s="55">
        <f>((Produção!F379*PreçoLivre!F381*(1-Plan1!$B$11)+F$1*Plan1!$E$16)-F$2-F$3)*F$4</f>
        <v>6739523.2261020001</v>
      </c>
      <c r="G381" s="55">
        <f>((Produção!G379*PreçoLivre!G381*(1-Plan1!$B$11)+G$1*Plan1!$E$16)-G$2-G$3)*G$4</f>
        <v>5938880.1438024938</v>
      </c>
      <c r="H381" s="55">
        <f>((Produção!H379*PreçoLivre!H381*(1-Plan1!$B$11)+H$1*Plan1!$E$16)-H$2-H$3)*H$4</f>
        <v>5325622.1378972633</v>
      </c>
      <c r="I381" s="55">
        <f>((Produção!I379*PreçoLivre!I381*(1-Plan1!$B$11)+I$1*Plan1!$E$16)-I$2-I$3)*I$4</f>
        <v>5401036.3780329358</v>
      </c>
      <c r="J381" s="55">
        <f>((Produção!J379*PreçoLivre!J381*(1-Plan1!$B$11)+J$1*Plan1!$E$16)-J$2-J$3)*J$4</f>
        <v>4495177.9577807244</v>
      </c>
      <c r="K381" s="55">
        <f>((Produção!K379*PreçoLivre!K381*(1-Plan1!$B$11)+K$1*Plan1!$E$16)-K$2-K$3)*K$4</f>
        <v>3773315.0816218518</v>
      </c>
      <c r="L381" s="55">
        <f>((Produção!L379*PreçoLivre!L381*(1-Plan1!$B$11)+L$1*Plan1!$E$16)-L$2-L$3)*L$4</f>
        <v>3171562.6373190642</v>
      </c>
      <c r="M381" s="55">
        <f>((Produção!M379*PreçoLivre!M381*(1-Plan1!$B$11)+M$1*Plan1!$E$16)-M$2-M$3)*M$4</f>
        <v>2854717.2462341161</v>
      </c>
      <c r="N381" s="55">
        <f>((Produção!N379*PreçoLivre!N381*(1-Plan1!$B$11)+N$1*Plan1!$E$16)-N$2-N$3)*N$4</f>
        <v>2661481.7018311908</v>
      </c>
      <c r="O381" s="55">
        <f>((Produção!O379*PreçoLivre!O381*(1-Plan1!$B$11)+O$1*Plan1!$E$16)-O$2-O$3)*O$4</f>
        <v>2377584.4122087024</v>
      </c>
      <c r="P381" s="55">
        <f>((Produção!P379*PreçoLivre!P381*(1-Plan1!$B$11)+P$1*Plan1!$E$16)-P$2-P$3)*P$4</f>
        <v>2168981.2804641207</v>
      </c>
      <c r="Q381" s="55">
        <f>((Produção!Q379*PreçoLivre!Q381*(1-Plan1!$B$11)+Q$1*Plan1!$E$16)-Q$2-Q$3)*Q$4</f>
        <v>2286130.7639921084</v>
      </c>
      <c r="R381" s="55">
        <f>((Produção!R379*PreçoLivre!R381*(1-Plan1!$B$11)+R$1*Plan1!$E$16)-R$2-R$3)*R$4</f>
        <v>2102420.1781885722</v>
      </c>
      <c r="S381" s="55">
        <f>((Produção!S379*PreçoLivre!S381*(1-Plan1!$B$11)+S$1*Plan1!$E$16)-S$2-S$3)*S$4</f>
        <v>1905945.7999090848</v>
      </c>
      <c r="T381" s="55">
        <f>((Produção!T379*PreçoLivre!T381*(1-Plan1!$B$11)+T$1*Plan1!$E$16)-T$2-T$3)*T$4</f>
        <v>1892091.5826767941</v>
      </c>
      <c r="U381" s="55">
        <f>((Produção!U379*PreçoLivre!U381*(1-Plan1!$B$11)+U$1*Plan1!$E$16)-U$2-U$3)*U$4</f>
        <v>1752188.2078498325</v>
      </c>
      <c r="V381" s="55">
        <f>((Produção!V379*PreçoLivre!V381*(1-Plan1!$B$11)+V$1*Plan1!$E$16)-V$2-V$3)*V$4</f>
        <v>1649301.8518988118</v>
      </c>
      <c r="W381" s="55"/>
    </row>
    <row r="382" spans="1:23" x14ac:dyDescent="0.25">
      <c r="A382" s="55">
        <f t="shared" si="5"/>
        <v>70793549.054368705</v>
      </c>
      <c r="B382" s="56">
        <v>377</v>
      </c>
      <c r="C382" s="55">
        <f>((Produção!C380*PreçoLivre!C382*(1-Plan1!$B$11)+C$1*Plan1!$E$16)-C$2-C$3)*C$4</f>
        <v>8372689.1293241847</v>
      </c>
      <c r="D382" s="55">
        <f>((Produção!D380*PreçoLivre!D382*(1-Plan1!$B$11)+D$1*Plan1!$E$16)-D$2-D$3)*D$4</f>
        <v>7876691.361667675</v>
      </c>
      <c r="E382" s="55">
        <f>((Produção!E380*PreçoLivre!E382*(1-Plan1!$B$11)+E$1*Plan1!$E$16)-E$2-E$3)*E$4</f>
        <v>7203362.5663839076</v>
      </c>
      <c r="F382" s="55">
        <f>((Produção!F380*PreçoLivre!F382*(1-Plan1!$B$11)+F$1*Plan1!$E$16)-F$2-F$3)*F$4</f>
        <v>5860521.7284255289</v>
      </c>
      <c r="G382" s="55">
        <f>((Produção!G380*PreçoLivre!G382*(1-Plan1!$B$11)+G$1*Plan1!$E$16)-G$2-G$3)*G$4</f>
        <v>5307553.6869987492</v>
      </c>
      <c r="H382" s="55">
        <f>((Produção!H380*PreçoLivre!H382*(1-Plan1!$B$11)+H$1*Plan1!$E$16)-H$2-H$3)*H$4</f>
        <v>4810462.674755048</v>
      </c>
      <c r="I382" s="55">
        <f>((Produção!I380*PreçoLivre!I382*(1-Plan1!$B$11)+I$1*Plan1!$E$16)-I$2-I$3)*I$4</f>
        <v>4093033.3219494647</v>
      </c>
      <c r="J382" s="55">
        <f>((Produção!J380*PreçoLivre!J382*(1-Plan1!$B$11)+J$1*Plan1!$E$16)-J$2-J$3)*J$4</f>
        <v>3674509.3285599188</v>
      </c>
      <c r="K382" s="55">
        <f>((Produção!K380*PreçoLivre!K382*(1-Plan1!$B$11)+K$1*Plan1!$E$16)-K$2-K$3)*K$4</f>
        <v>3313164.6565099549</v>
      </c>
      <c r="L382" s="55">
        <f>((Produção!L380*PreçoLivre!L382*(1-Plan1!$B$11)+L$1*Plan1!$E$16)-L$2-L$3)*L$4</f>
        <v>2942499.0108837103</v>
      </c>
      <c r="M382" s="55">
        <f>((Produção!M380*PreçoLivre!M382*(1-Plan1!$B$11)+M$1*Plan1!$E$16)-M$2-M$3)*M$4</f>
        <v>2688105.3399321232</v>
      </c>
      <c r="N382" s="55">
        <f>((Produção!N380*PreçoLivre!N382*(1-Plan1!$B$11)+N$1*Plan1!$E$16)-N$2-N$3)*N$4</f>
        <v>2397956.0088735865</v>
      </c>
      <c r="O382" s="55">
        <f>((Produção!O380*PreçoLivre!O382*(1-Plan1!$B$11)+O$1*Plan1!$E$16)-O$2-O$3)*O$4</f>
        <v>2100103.7508308641</v>
      </c>
      <c r="P382" s="55">
        <f>((Produção!P380*PreçoLivre!P382*(1-Plan1!$B$11)+P$1*Plan1!$E$16)-P$2-P$3)*P$4</f>
        <v>1871562.1471770345</v>
      </c>
      <c r="Q382" s="55">
        <f>((Produção!Q380*PreçoLivre!Q382*(1-Plan1!$B$11)+Q$1*Plan1!$E$16)-Q$2-Q$3)*Q$4</f>
        <v>1674606.1289606108</v>
      </c>
      <c r="R382" s="55">
        <f>((Produção!R380*PreçoLivre!R382*(1-Plan1!$B$11)+R$1*Plan1!$E$16)-R$2-R$3)*R$4</f>
        <v>1576684.1672354341</v>
      </c>
      <c r="S382" s="55">
        <f>((Produção!S380*PreçoLivre!S382*(1-Plan1!$B$11)+S$1*Plan1!$E$16)-S$2-S$3)*S$4</f>
        <v>1339412.7907149252</v>
      </c>
      <c r="T382" s="55">
        <f>((Produção!T380*PreçoLivre!T382*(1-Plan1!$B$11)+T$1*Plan1!$E$16)-T$2-T$3)*T$4</f>
        <v>1313980.6815253557</v>
      </c>
      <c r="U382" s="55">
        <f>((Produção!U380*PreçoLivre!U382*(1-Plan1!$B$11)+U$1*Plan1!$E$16)-U$2-U$3)*U$4</f>
        <v>1215464.5417360861</v>
      </c>
      <c r="V382" s="55">
        <f>((Produção!V380*PreçoLivre!V382*(1-Plan1!$B$11)+V$1*Plan1!$E$16)-V$2-V$3)*V$4</f>
        <v>1161186.0319245316</v>
      </c>
      <c r="W382" s="55"/>
    </row>
    <row r="383" spans="1:23" x14ac:dyDescent="0.25">
      <c r="A383" s="55">
        <f t="shared" si="5"/>
        <v>74895512.301241338</v>
      </c>
      <c r="B383" s="56">
        <v>378</v>
      </c>
      <c r="C383" s="55">
        <f>((Produção!C381*PreçoLivre!C383*(1-Plan1!$B$11)+C$1*Plan1!$E$16)-C$2-C$3)*C$4</f>
        <v>7571360.0890577799</v>
      </c>
      <c r="D383" s="55">
        <f>((Produção!D381*PreçoLivre!D383*(1-Plan1!$B$11)+D$1*Plan1!$E$16)-D$2-D$3)*D$4</f>
        <v>7041541.1444830168</v>
      </c>
      <c r="E383" s="55">
        <f>((Produção!E381*PreçoLivre!E383*(1-Plan1!$B$11)+E$1*Plan1!$E$16)-E$2-E$3)*E$4</f>
        <v>6333825.978514025</v>
      </c>
      <c r="F383" s="55">
        <f>((Produção!F381*PreçoLivre!F383*(1-Plan1!$B$11)+F$1*Plan1!$E$16)-F$2-F$3)*F$4</f>
        <v>6524824.8598241918</v>
      </c>
      <c r="G383" s="55">
        <f>((Produção!G381*PreçoLivre!G383*(1-Plan1!$B$11)+G$1*Plan1!$E$16)-G$2-G$3)*G$4</f>
        <v>5891076.3213370265</v>
      </c>
      <c r="H383" s="55">
        <f>((Produção!H381*PreçoLivre!H383*(1-Plan1!$B$11)+H$1*Plan1!$E$16)-H$2-H$3)*H$4</f>
        <v>5020512.1400819542</v>
      </c>
      <c r="I383" s="55">
        <f>((Produção!I381*PreçoLivre!I383*(1-Plan1!$B$11)+I$1*Plan1!$E$16)-I$2-I$3)*I$4</f>
        <v>4371133.5090907477</v>
      </c>
      <c r="J383" s="55">
        <f>((Produção!J381*PreçoLivre!J383*(1-Plan1!$B$11)+J$1*Plan1!$E$16)-J$2-J$3)*J$4</f>
        <v>4357334.4114376474</v>
      </c>
      <c r="K383" s="55">
        <f>((Produção!K381*PreçoLivre!K383*(1-Plan1!$B$11)+K$1*Plan1!$E$16)-K$2-K$3)*K$4</f>
        <v>3887426.5573367262</v>
      </c>
      <c r="L383" s="55">
        <f>((Produção!L381*PreçoLivre!L383*(1-Plan1!$B$11)+L$1*Plan1!$E$16)-L$2-L$3)*L$4</f>
        <v>3540645.0235498287</v>
      </c>
      <c r="M383" s="55">
        <f>((Produção!M381*PreçoLivre!M383*(1-Plan1!$B$11)+M$1*Plan1!$E$16)-M$2-M$3)*M$4</f>
        <v>3171393.2297668001</v>
      </c>
      <c r="N383" s="55">
        <f>((Produção!N381*PreçoLivre!N383*(1-Plan1!$B$11)+N$1*Plan1!$E$16)-N$2-N$3)*N$4</f>
        <v>3038835.807028031</v>
      </c>
      <c r="O383" s="55">
        <f>((Produção!O381*PreçoLivre!O383*(1-Plan1!$B$11)+O$1*Plan1!$E$16)-O$2-O$3)*O$4</f>
        <v>2732717.3719717697</v>
      </c>
      <c r="P383" s="55">
        <f>((Produção!P381*PreçoLivre!P383*(1-Plan1!$B$11)+P$1*Plan1!$E$16)-P$2-P$3)*P$4</f>
        <v>2325077.592047595</v>
      </c>
      <c r="Q383" s="55">
        <f>((Produção!Q381*PreçoLivre!Q383*(1-Plan1!$B$11)+Q$1*Plan1!$E$16)-Q$2-Q$3)*Q$4</f>
        <v>2105562.8011812186</v>
      </c>
      <c r="R383" s="55">
        <f>((Produção!R381*PreçoLivre!R383*(1-Plan1!$B$11)+R$1*Plan1!$E$16)-R$2-R$3)*R$4</f>
        <v>1866043.0008774502</v>
      </c>
      <c r="S383" s="55">
        <f>((Produção!S381*PreçoLivre!S383*(1-Plan1!$B$11)+S$1*Plan1!$E$16)-S$2-S$3)*S$4</f>
        <v>1576826.0389707494</v>
      </c>
      <c r="T383" s="55">
        <f>((Produção!T381*PreçoLivre!T383*(1-Plan1!$B$11)+T$1*Plan1!$E$16)-T$2-T$3)*T$4</f>
        <v>1369212.5384607154</v>
      </c>
      <c r="U383" s="55">
        <f>((Produção!U381*PreçoLivre!U383*(1-Plan1!$B$11)+U$1*Plan1!$E$16)-U$2-U$3)*U$4</f>
        <v>1149886.3610326855</v>
      </c>
      <c r="V383" s="55">
        <f>((Produção!V381*PreçoLivre!V383*(1-Plan1!$B$11)+V$1*Plan1!$E$16)-V$2-V$3)*V$4</f>
        <v>1020277.5251913883</v>
      </c>
      <c r="W383" s="55"/>
    </row>
    <row r="384" spans="1:23" x14ac:dyDescent="0.25">
      <c r="A384" s="55">
        <f t="shared" si="5"/>
        <v>77726178.285861522</v>
      </c>
      <c r="B384" s="56">
        <v>379</v>
      </c>
      <c r="C384" s="55">
        <f>((Produção!C382*PreçoLivre!C384*(1-Plan1!$B$11)+C$1*Plan1!$E$16)-C$2-C$3)*C$4</f>
        <v>9563542.9753483143</v>
      </c>
      <c r="D384" s="55">
        <f>((Produção!D382*PreçoLivre!D384*(1-Plan1!$B$11)+D$1*Plan1!$E$16)-D$2-D$3)*D$4</f>
        <v>8995744.9830218405</v>
      </c>
      <c r="E384" s="55">
        <f>((Produção!E382*PreçoLivre!E384*(1-Plan1!$B$11)+E$1*Plan1!$E$16)-E$2-E$3)*E$4</f>
        <v>7271373.8115781685</v>
      </c>
      <c r="F384" s="55">
        <f>((Produção!F382*PreçoLivre!F384*(1-Plan1!$B$11)+F$1*Plan1!$E$16)-F$2-F$3)*F$4</f>
        <v>6937580.749762889</v>
      </c>
      <c r="G384" s="55">
        <f>((Produção!G382*PreçoLivre!G384*(1-Plan1!$B$11)+G$1*Plan1!$E$16)-G$2-G$3)*G$4</f>
        <v>6400337.5589023689</v>
      </c>
      <c r="H384" s="55">
        <f>((Produção!H382*PreçoLivre!H384*(1-Plan1!$B$11)+H$1*Plan1!$E$16)-H$2-H$3)*H$4</f>
        <v>5396448.7622877294</v>
      </c>
      <c r="I384" s="55">
        <f>((Produção!I382*PreçoLivre!I384*(1-Plan1!$B$11)+I$1*Plan1!$E$16)-I$2-I$3)*I$4</f>
        <v>4730814.2747911038</v>
      </c>
      <c r="J384" s="55">
        <f>((Produção!J382*PreçoLivre!J384*(1-Plan1!$B$11)+J$1*Plan1!$E$16)-J$2-J$3)*J$4</f>
        <v>4612736.7366230888</v>
      </c>
      <c r="K384" s="55">
        <f>((Produção!K382*PreçoLivre!K384*(1-Plan1!$B$11)+K$1*Plan1!$E$16)-K$2-K$3)*K$4</f>
        <v>3677899.7634790768</v>
      </c>
      <c r="L384" s="55">
        <f>((Produção!L382*PreçoLivre!L384*(1-Plan1!$B$11)+L$1*Plan1!$E$16)-L$2-L$3)*L$4</f>
        <v>3115397.6895476375</v>
      </c>
      <c r="M384" s="55">
        <f>((Produção!M382*PreçoLivre!M384*(1-Plan1!$B$11)+M$1*Plan1!$E$16)-M$2-M$3)*M$4</f>
        <v>2836301.1936594998</v>
      </c>
      <c r="N384" s="55">
        <f>((Produção!N382*PreçoLivre!N384*(1-Plan1!$B$11)+N$1*Plan1!$E$16)-N$2-N$3)*N$4</f>
        <v>2666802.4888824117</v>
      </c>
      <c r="O384" s="55">
        <f>((Produção!O382*PreçoLivre!O384*(1-Plan1!$B$11)+O$1*Plan1!$E$16)-O$2-O$3)*O$4</f>
        <v>2145409.0272068353</v>
      </c>
      <c r="P384" s="55">
        <f>((Produção!P382*PreçoLivre!P384*(1-Plan1!$B$11)+P$1*Plan1!$E$16)-P$2-P$3)*P$4</f>
        <v>2022411.4910338055</v>
      </c>
      <c r="Q384" s="55">
        <f>((Produção!Q382*PreçoLivre!Q384*(1-Plan1!$B$11)+Q$1*Plan1!$E$16)-Q$2-Q$3)*Q$4</f>
        <v>1578874.8774557437</v>
      </c>
      <c r="R384" s="55">
        <f>((Produção!R382*PreçoLivre!R384*(1-Plan1!$B$11)+R$1*Plan1!$E$16)-R$2-R$3)*R$4</f>
        <v>1419263.1547649242</v>
      </c>
      <c r="S384" s="55">
        <f>((Produção!S382*PreçoLivre!S384*(1-Plan1!$B$11)+S$1*Plan1!$E$16)-S$2-S$3)*S$4</f>
        <v>1268354.5823531011</v>
      </c>
      <c r="T384" s="55">
        <f>((Produção!T382*PreçoLivre!T384*(1-Plan1!$B$11)+T$1*Plan1!$E$16)-T$2-T$3)*T$4</f>
        <v>1087818.2852292617</v>
      </c>
      <c r="U384" s="55">
        <f>((Produção!U382*PreçoLivre!U384*(1-Plan1!$B$11)+U$1*Plan1!$E$16)-U$2-U$3)*U$4</f>
        <v>1091386.4305221983</v>
      </c>
      <c r="V384" s="55">
        <f>((Produção!V382*PreçoLivre!V384*(1-Plan1!$B$11)+V$1*Plan1!$E$16)-V$2-V$3)*V$4</f>
        <v>907679.44941150688</v>
      </c>
      <c r="W384" s="55"/>
    </row>
    <row r="385" spans="1:23" x14ac:dyDescent="0.25">
      <c r="A385" s="55">
        <f t="shared" si="5"/>
        <v>73333792.780405849</v>
      </c>
      <c r="B385" s="56">
        <v>380</v>
      </c>
      <c r="C385" s="55">
        <f>((Produção!C383*PreçoLivre!C385*(1-Plan1!$B$11)+C$1*Plan1!$E$16)-C$2-C$3)*C$4</f>
        <v>8991918.8512773979</v>
      </c>
      <c r="D385" s="55">
        <f>((Produção!D383*PreçoLivre!D385*(1-Plan1!$B$11)+D$1*Plan1!$E$16)-D$2-D$3)*D$4</f>
        <v>8447067.3115288597</v>
      </c>
      <c r="E385" s="55">
        <f>((Produção!E383*PreçoLivre!E385*(1-Plan1!$B$11)+E$1*Plan1!$E$16)-E$2-E$3)*E$4</f>
        <v>7116426.6186171146</v>
      </c>
      <c r="F385" s="55">
        <f>((Produção!F383*PreçoLivre!F385*(1-Plan1!$B$11)+F$1*Plan1!$E$16)-F$2-F$3)*F$4</f>
        <v>6615001.4231100818</v>
      </c>
      <c r="G385" s="55">
        <f>((Produção!G383*PreçoLivre!G385*(1-Plan1!$B$11)+G$1*Plan1!$E$16)-G$2-G$3)*G$4</f>
        <v>5958770.0413061064</v>
      </c>
      <c r="H385" s="55">
        <f>((Produção!H383*PreçoLivre!H385*(1-Plan1!$B$11)+H$1*Plan1!$E$16)-H$2-H$3)*H$4</f>
        <v>5319774.8501183493</v>
      </c>
      <c r="I385" s="55">
        <f>((Produção!I383*PreçoLivre!I385*(1-Plan1!$B$11)+I$1*Plan1!$E$16)-I$2-I$3)*I$4</f>
        <v>4512290.639268144</v>
      </c>
      <c r="J385" s="55">
        <f>((Produção!J383*PreçoLivre!J385*(1-Plan1!$B$11)+J$1*Plan1!$E$16)-J$2-J$3)*J$4</f>
        <v>4254308.0107707195</v>
      </c>
      <c r="K385" s="55">
        <f>((Produção!K383*PreçoLivre!K385*(1-Plan1!$B$11)+K$1*Plan1!$E$16)-K$2-K$3)*K$4</f>
        <v>3480330.6105007879</v>
      </c>
      <c r="L385" s="55">
        <f>((Produção!L383*PreçoLivre!L385*(1-Plan1!$B$11)+L$1*Plan1!$E$16)-L$2-L$3)*L$4</f>
        <v>2596107.9843992391</v>
      </c>
      <c r="M385" s="55">
        <f>((Produção!M383*PreçoLivre!M385*(1-Plan1!$B$11)+M$1*Plan1!$E$16)-M$2-M$3)*M$4</f>
        <v>2542416.895496659</v>
      </c>
      <c r="N385" s="55">
        <f>((Produção!N383*PreçoLivre!N385*(1-Plan1!$B$11)+N$1*Plan1!$E$16)-N$2-N$3)*N$4</f>
        <v>2214798.9584555486</v>
      </c>
      <c r="O385" s="55">
        <f>((Produção!O383*PreçoLivre!O385*(1-Plan1!$B$11)+O$1*Plan1!$E$16)-O$2-O$3)*O$4</f>
        <v>2075148.7064472975</v>
      </c>
      <c r="P385" s="55">
        <f>((Produção!P383*PreçoLivre!P385*(1-Plan1!$B$11)+P$1*Plan1!$E$16)-P$2-P$3)*P$4</f>
        <v>1725060.5977200372</v>
      </c>
      <c r="Q385" s="55">
        <f>((Produção!Q383*PreçoLivre!Q385*(1-Plan1!$B$11)+Q$1*Plan1!$E$16)-Q$2-Q$3)*Q$4</f>
        <v>1579850.1377324185</v>
      </c>
      <c r="R385" s="55">
        <f>((Produção!R383*PreçoLivre!R385*(1-Plan1!$B$11)+R$1*Plan1!$E$16)-R$2-R$3)*R$4</f>
        <v>1333028.5397960921</v>
      </c>
      <c r="S385" s="55">
        <f>((Produção!S383*PreçoLivre!S385*(1-Plan1!$B$11)+S$1*Plan1!$E$16)-S$2-S$3)*S$4</f>
        <v>1165465.4822644198</v>
      </c>
      <c r="T385" s="55">
        <f>((Produção!T383*PreçoLivre!T385*(1-Plan1!$B$11)+T$1*Plan1!$E$16)-T$2-T$3)*T$4</f>
        <v>1173518.2625067495</v>
      </c>
      <c r="U385" s="55">
        <f>((Produção!U383*PreçoLivre!U385*(1-Plan1!$B$11)+U$1*Plan1!$E$16)-U$2-U$3)*U$4</f>
        <v>1189606.5527852073</v>
      </c>
      <c r="V385" s="55">
        <f>((Produção!V383*PreçoLivre!V385*(1-Plan1!$B$11)+V$1*Plan1!$E$16)-V$2-V$3)*V$4</f>
        <v>1042902.3063046166</v>
      </c>
      <c r="W385" s="55"/>
    </row>
    <row r="386" spans="1:23" x14ac:dyDescent="0.25">
      <c r="A386" s="55">
        <f t="shared" si="5"/>
        <v>80768525.005859867</v>
      </c>
      <c r="B386" s="56">
        <v>381</v>
      </c>
      <c r="C386" s="55">
        <f>((Produção!C384*PreçoLivre!C386*(1-Plan1!$B$11)+C$1*Plan1!$E$16)-C$2-C$3)*C$4</f>
        <v>9169385.756028112</v>
      </c>
      <c r="D386" s="55">
        <f>((Produção!D384*PreçoLivre!D386*(1-Plan1!$B$11)+D$1*Plan1!$E$16)-D$2-D$3)*D$4</f>
        <v>8518686.747757012</v>
      </c>
      <c r="E386" s="55">
        <f>((Produção!E384*PreçoLivre!E386*(1-Plan1!$B$11)+E$1*Plan1!$E$16)-E$2-E$3)*E$4</f>
        <v>8231833.8848925252</v>
      </c>
      <c r="F386" s="55">
        <f>((Produção!F384*PreçoLivre!F386*(1-Plan1!$B$11)+F$1*Plan1!$E$16)-F$2-F$3)*F$4</f>
        <v>7195514.5004924573</v>
      </c>
      <c r="G386" s="55">
        <f>((Produção!G384*PreçoLivre!G386*(1-Plan1!$B$11)+G$1*Plan1!$E$16)-G$2-G$3)*G$4</f>
        <v>5872019.1385651045</v>
      </c>
      <c r="H386" s="55">
        <f>((Produção!H384*PreçoLivre!H386*(1-Plan1!$B$11)+H$1*Plan1!$E$16)-H$2-H$3)*H$4</f>
        <v>4997294.8658002894</v>
      </c>
      <c r="I386" s="55">
        <f>((Produção!I384*PreçoLivre!I386*(1-Plan1!$B$11)+I$1*Plan1!$E$16)-I$2-I$3)*I$4</f>
        <v>4401684.1693301182</v>
      </c>
      <c r="J386" s="55">
        <f>((Produção!J384*PreçoLivre!J386*(1-Plan1!$B$11)+J$1*Plan1!$E$16)-J$2-J$3)*J$4</f>
        <v>4001101.3008072875</v>
      </c>
      <c r="K386" s="55">
        <f>((Produção!K384*PreçoLivre!K386*(1-Plan1!$B$11)+K$1*Plan1!$E$16)-K$2-K$3)*K$4</f>
        <v>3340471.2783062998</v>
      </c>
      <c r="L386" s="55">
        <f>((Produção!L384*PreçoLivre!L386*(1-Plan1!$B$11)+L$1*Plan1!$E$16)-L$2-L$3)*L$4</f>
        <v>3176325.5465937988</v>
      </c>
      <c r="M386" s="55">
        <f>((Produção!M384*PreçoLivre!M386*(1-Plan1!$B$11)+M$1*Plan1!$E$16)-M$2-M$3)*M$4</f>
        <v>3092700.0610439279</v>
      </c>
      <c r="N386" s="55">
        <f>((Produção!N384*PreçoLivre!N386*(1-Plan1!$B$11)+N$1*Plan1!$E$16)-N$2-N$3)*N$4</f>
        <v>2542278.4854865</v>
      </c>
      <c r="O386" s="55">
        <f>((Produção!O384*PreçoLivre!O386*(1-Plan1!$B$11)+O$1*Plan1!$E$16)-O$2-O$3)*O$4</f>
        <v>2387643.406910067</v>
      </c>
      <c r="P386" s="55">
        <f>((Produção!P384*PreçoLivre!P386*(1-Plan1!$B$11)+P$1*Plan1!$E$16)-P$2-P$3)*P$4</f>
        <v>2289185.2788477214</v>
      </c>
      <c r="Q386" s="55">
        <f>((Produção!Q384*PreçoLivre!Q386*(1-Plan1!$B$11)+Q$1*Plan1!$E$16)-Q$2-Q$3)*Q$4</f>
        <v>2143742.5912720994</v>
      </c>
      <c r="R386" s="55">
        <f>((Produção!R384*PreçoLivre!R386*(1-Plan1!$B$11)+R$1*Plan1!$E$16)-R$2-R$3)*R$4</f>
        <v>2066280.2655299352</v>
      </c>
      <c r="S386" s="55">
        <f>((Produção!S384*PreçoLivre!S386*(1-Plan1!$B$11)+S$1*Plan1!$E$16)-S$2-S$3)*S$4</f>
        <v>2049723.5038339407</v>
      </c>
      <c r="T386" s="55">
        <f>((Produção!T384*PreçoLivre!T386*(1-Plan1!$B$11)+T$1*Plan1!$E$16)-T$2-T$3)*T$4</f>
        <v>1816361.2930458435</v>
      </c>
      <c r="U386" s="55">
        <f>((Produção!U384*PreçoLivre!U386*(1-Plan1!$B$11)+U$1*Plan1!$E$16)-U$2-U$3)*U$4</f>
        <v>1747737.0263225827</v>
      </c>
      <c r="V386" s="55">
        <f>((Produção!V384*PreçoLivre!V386*(1-Plan1!$B$11)+V$1*Plan1!$E$16)-V$2-V$3)*V$4</f>
        <v>1728555.9049942358</v>
      </c>
      <c r="W386" s="55"/>
    </row>
    <row r="387" spans="1:23" x14ac:dyDescent="0.25">
      <c r="A387" s="55">
        <f t="shared" si="5"/>
        <v>73391237.063481703</v>
      </c>
      <c r="B387" s="56">
        <v>382</v>
      </c>
      <c r="C387" s="55">
        <f>((Produção!C385*PreçoLivre!C387*(1-Plan1!$B$11)+C$1*Plan1!$E$16)-C$2-C$3)*C$4</f>
        <v>8349023.563439209</v>
      </c>
      <c r="D387" s="55">
        <f>((Produção!D385*PreçoLivre!D387*(1-Plan1!$B$11)+D$1*Plan1!$E$16)-D$2-D$3)*D$4</f>
        <v>7524709.0649720663</v>
      </c>
      <c r="E387" s="55">
        <f>((Produção!E385*PreçoLivre!E387*(1-Plan1!$B$11)+E$1*Plan1!$E$16)-E$2-E$3)*E$4</f>
        <v>6601047.3842055295</v>
      </c>
      <c r="F387" s="55">
        <f>((Produção!F385*PreçoLivre!F387*(1-Plan1!$B$11)+F$1*Plan1!$E$16)-F$2-F$3)*F$4</f>
        <v>6057200.9234841932</v>
      </c>
      <c r="G387" s="55">
        <f>((Produção!G385*PreçoLivre!G387*(1-Plan1!$B$11)+G$1*Plan1!$E$16)-G$2-G$3)*G$4</f>
        <v>5926089.5707412707</v>
      </c>
      <c r="H387" s="55">
        <f>((Produção!H385*PreçoLivre!H387*(1-Plan1!$B$11)+H$1*Plan1!$E$16)-H$2-H$3)*H$4</f>
        <v>5062672.4421628937</v>
      </c>
      <c r="I387" s="55">
        <f>((Produção!I385*PreçoLivre!I387*(1-Plan1!$B$11)+I$1*Plan1!$E$16)-I$2-I$3)*I$4</f>
        <v>4331936.7474070583</v>
      </c>
      <c r="J387" s="55">
        <f>((Produção!J385*PreçoLivre!J387*(1-Plan1!$B$11)+J$1*Plan1!$E$16)-J$2-J$3)*J$4</f>
        <v>3743367.6023774636</v>
      </c>
      <c r="K387" s="55">
        <f>((Produção!K385*PreçoLivre!K387*(1-Plan1!$B$11)+K$1*Plan1!$E$16)-K$2-K$3)*K$4</f>
        <v>3301778.4838775047</v>
      </c>
      <c r="L387" s="55">
        <f>((Produção!L385*PreçoLivre!L387*(1-Plan1!$B$11)+L$1*Plan1!$E$16)-L$2-L$3)*L$4</f>
        <v>2952687.4662847458</v>
      </c>
      <c r="M387" s="55">
        <f>((Produção!M385*PreçoLivre!M387*(1-Plan1!$B$11)+M$1*Plan1!$E$16)-M$2-M$3)*M$4</f>
        <v>2991326.1250133277</v>
      </c>
      <c r="N387" s="55">
        <f>((Produção!N385*PreçoLivre!N387*(1-Plan1!$B$11)+N$1*Plan1!$E$16)-N$2-N$3)*N$4</f>
        <v>2926269.5932535529</v>
      </c>
      <c r="O387" s="55">
        <f>((Produção!O385*PreçoLivre!O387*(1-Plan1!$B$11)+O$1*Plan1!$E$16)-O$2-O$3)*O$4</f>
        <v>2660710.1115751904</v>
      </c>
      <c r="P387" s="55">
        <f>((Produção!P385*PreçoLivre!P387*(1-Plan1!$B$11)+P$1*Plan1!$E$16)-P$2-P$3)*P$4</f>
        <v>2241745.1981296586</v>
      </c>
      <c r="Q387" s="55">
        <f>((Produção!Q385*PreçoLivre!Q387*(1-Plan1!$B$11)+Q$1*Plan1!$E$16)-Q$2-Q$3)*Q$4</f>
        <v>1762953.9392944539</v>
      </c>
      <c r="R387" s="55">
        <f>((Produção!R385*PreçoLivre!R387*(1-Plan1!$B$11)+R$1*Plan1!$E$16)-R$2-R$3)*R$4</f>
        <v>1529098.9118284753</v>
      </c>
      <c r="S387" s="55">
        <f>((Produção!S385*PreçoLivre!S387*(1-Plan1!$B$11)+S$1*Plan1!$E$16)-S$2-S$3)*S$4</f>
        <v>1540411.3659596718</v>
      </c>
      <c r="T387" s="55">
        <f>((Produção!T385*PreçoLivre!T387*(1-Plan1!$B$11)+T$1*Plan1!$E$16)-T$2-T$3)*T$4</f>
        <v>1453353.13012069</v>
      </c>
      <c r="U387" s="55">
        <f>((Produção!U385*PreçoLivre!U387*(1-Plan1!$B$11)+U$1*Plan1!$E$16)-U$2-U$3)*U$4</f>
        <v>1282778.4569036239</v>
      </c>
      <c r="V387" s="55">
        <f>((Produção!V385*PreçoLivre!V387*(1-Plan1!$B$11)+V$1*Plan1!$E$16)-V$2-V$3)*V$4</f>
        <v>1152076.9824511055</v>
      </c>
      <c r="W387" s="55"/>
    </row>
    <row r="388" spans="1:23" x14ac:dyDescent="0.25">
      <c r="A388" s="55">
        <f t="shared" si="5"/>
        <v>62254578.911396079</v>
      </c>
      <c r="B388" s="56">
        <v>383</v>
      </c>
      <c r="C388" s="55">
        <f>((Produção!C386*PreçoLivre!C388*(1-Plan1!$B$11)+C$1*Plan1!$E$16)-C$2-C$3)*C$4</f>
        <v>8261455.0360740684</v>
      </c>
      <c r="D388" s="55">
        <f>((Produção!D386*PreçoLivre!D388*(1-Plan1!$B$11)+D$1*Plan1!$E$16)-D$2-D$3)*D$4</f>
        <v>7087629.5788071379</v>
      </c>
      <c r="E388" s="55">
        <f>((Produção!E386*PreçoLivre!E388*(1-Plan1!$B$11)+E$1*Plan1!$E$16)-E$2-E$3)*E$4</f>
        <v>6163992.1345010456</v>
      </c>
      <c r="F388" s="55">
        <f>((Produção!F386*PreçoLivre!F388*(1-Plan1!$B$11)+F$1*Plan1!$E$16)-F$2-F$3)*F$4</f>
        <v>5350101.5195548171</v>
      </c>
      <c r="G388" s="55">
        <f>((Produção!G386*PreçoLivre!G388*(1-Plan1!$B$11)+G$1*Plan1!$E$16)-G$2-G$3)*G$4</f>
        <v>4232040.2240962135</v>
      </c>
      <c r="H388" s="55">
        <f>((Produção!H386*PreçoLivre!H388*(1-Plan1!$B$11)+H$1*Plan1!$E$16)-H$2-H$3)*H$4</f>
        <v>3854379.9836446666</v>
      </c>
      <c r="I388" s="55">
        <f>((Produção!I386*PreçoLivre!I388*(1-Plan1!$B$11)+I$1*Plan1!$E$16)-I$2-I$3)*I$4</f>
        <v>3496930.4730379554</v>
      </c>
      <c r="J388" s="55">
        <f>((Produção!J386*PreçoLivre!J388*(1-Plan1!$B$11)+J$1*Plan1!$E$16)-J$2-J$3)*J$4</f>
        <v>2953211.6227391958</v>
      </c>
      <c r="K388" s="55">
        <f>((Produção!K386*PreçoLivre!K388*(1-Plan1!$B$11)+K$1*Plan1!$E$16)-K$2-K$3)*K$4</f>
        <v>2683969.5356432744</v>
      </c>
      <c r="L388" s="55">
        <f>((Produção!L386*PreçoLivre!L388*(1-Plan1!$B$11)+L$1*Plan1!$E$16)-L$2-L$3)*L$4</f>
        <v>2545175.163040523</v>
      </c>
      <c r="M388" s="55">
        <f>((Produção!M386*PreçoLivre!M388*(1-Plan1!$B$11)+M$1*Plan1!$E$16)-M$2-M$3)*M$4</f>
        <v>2508292.665847681</v>
      </c>
      <c r="N388" s="55">
        <f>((Produção!N386*PreçoLivre!N388*(1-Plan1!$B$11)+N$1*Plan1!$E$16)-N$2-N$3)*N$4</f>
        <v>2139109.9300455544</v>
      </c>
      <c r="O388" s="55">
        <f>((Produção!O386*PreçoLivre!O388*(1-Plan1!$B$11)+O$1*Plan1!$E$16)-O$2-O$3)*O$4</f>
        <v>1892751.8684563367</v>
      </c>
      <c r="P388" s="55">
        <f>((Produção!P386*PreçoLivre!P388*(1-Plan1!$B$11)+P$1*Plan1!$E$16)-P$2-P$3)*P$4</f>
        <v>1584223.7759600652</v>
      </c>
      <c r="Q388" s="55">
        <f>((Produção!Q386*PreçoLivre!Q388*(1-Plan1!$B$11)+Q$1*Plan1!$E$16)-Q$2-Q$3)*Q$4</f>
        <v>1482034.2900350194</v>
      </c>
      <c r="R388" s="55">
        <f>((Produção!R386*PreçoLivre!R388*(1-Plan1!$B$11)+R$1*Plan1!$E$16)-R$2-R$3)*R$4</f>
        <v>1452807.8315338618</v>
      </c>
      <c r="S388" s="55">
        <f>((Produção!S386*PreçoLivre!S388*(1-Plan1!$B$11)+S$1*Plan1!$E$16)-S$2-S$3)*S$4</f>
        <v>1322525.5144778723</v>
      </c>
      <c r="T388" s="55">
        <f>((Produção!T386*PreçoLivre!T388*(1-Plan1!$B$11)+T$1*Plan1!$E$16)-T$2-T$3)*T$4</f>
        <v>1218116.1226948616</v>
      </c>
      <c r="U388" s="55">
        <f>((Produção!U386*PreçoLivre!U388*(1-Plan1!$B$11)+U$1*Plan1!$E$16)-U$2-U$3)*U$4</f>
        <v>1111265.3172813067</v>
      </c>
      <c r="V388" s="55">
        <f>((Produção!V386*PreçoLivre!V388*(1-Plan1!$B$11)+V$1*Plan1!$E$16)-V$2-V$3)*V$4</f>
        <v>914566.32392462087</v>
      </c>
      <c r="W388" s="55"/>
    </row>
    <row r="389" spans="1:23" x14ac:dyDescent="0.25">
      <c r="A389" s="55">
        <f t="shared" si="5"/>
        <v>84909676.445955381</v>
      </c>
      <c r="B389" s="56">
        <v>384</v>
      </c>
      <c r="C389" s="55">
        <f>((Produção!C387*PreçoLivre!C389*(1-Plan1!$B$11)+C$1*Plan1!$E$16)-C$2-C$3)*C$4</f>
        <v>8829566.9080110397</v>
      </c>
      <c r="D389" s="55">
        <f>((Produção!D387*PreçoLivre!D389*(1-Plan1!$B$11)+D$1*Plan1!$E$16)-D$2-D$3)*D$4</f>
        <v>8133215.9697059309</v>
      </c>
      <c r="E389" s="55">
        <f>((Produção!E387*PreçoLivre!E389*(1-Plan1!$B$11)+E$1*Plan1!$E$16)-E$2-E$3)*E$4</f>
        <v>7907451.5194306662</v>
      </c>
      <c r="F389" s="55">
        <f>((Produção!F387*PreçoLivre!F389*(1-Plan1!$B$11)+F$1*Plan1!$E$16)-F$2-F$3)*F$4</f>
        <v>6984195.72213249</v>
      </c>
      <c r="G389" s="55">
        <f>((Produção!G387*PreçoLivre!G389*(1-Plan1!$B$11)+G$1*Plan1!$E$16)-G$2-G$3)*G$4</f>
        <v>5994653.6274933964</v>
      </c>
      <c r="H389" s="55">
        <f>((Produção!H387*PreçoLivre!H389*(1-Plan1!$B$11)+H$1*Plan1!$E$16)-H$2-H$3)*H$4</f>
        <v>5701294.9863000428</v>
      </c>
      <c r="I389" s="55">
        <f>((Produção!I387*PreçoLivre!I389*(1-Plan1!$B$11)+I$1*Plan1!$E$16)-I$2-I$3)*I$4</f>
        <v>5380180.5942810345</v>
      </c>
      <c r="J389" s="55">
        <f>((Produção!J387*PreçoLivre!J389*(1-Plan1!$B$11)+J$1*Plan1!$E$16)-J$2-J$3)*J$4</f>
        <v>4692336.994931573</v>
      </c>
      <c r="K389" s="55">
        <f>((Produção!K387*PreçoLivre!K389*(1-Plan1!$B$11)+K$1*Plan1!$E$16)-K$2-K$3)*K$4</f>
        <v>4241835.3904973837</v>
      </c>
      <c r="L389" s="55">
        <f>((Produção!L387*PreçoLivre!L389*(1-Plan1!$B$11)+L$1*Plan1!$E$16)-L$2-L$3)*L$4</f>
        <v>3664211.582008888</v>
      </c>
      <c r="M389" s="55">
        <f>((Produção!M387*PreçoLivre!M389*(1-Plan1!$B$11)+M$1*Plan1!$E$16)-M$2-M$3)*M$4</f>
        <v>3457252.3227264811</v>
      </c>
      <c r="N389" s="55">
        <f>((Produção!N387*PreçoLivre!N389*(1-Plan1!$B$11)+N$1*Plan1!$E$16)-N$2-N$3)*N$4</f>
        <v>3245482.4473179006</v>
      </c>
      <c r="O389" s="55">
        <f>((Produção!O387*PreçoLivre!O389*(1-Plan1!$B$11)+O$1*Plan1!$E$16)-O$2-O$3)*O$4</f>
        <v>2995244.8959281701</v>
      </c>
      <c r="P389" s="55">
        <f>((Produção!P387*PreçoLivre!P389*(1-Plan1!$B$11)+P$1*Plan1!$E$16)-P$2-P$3)*P$4</f>
        <v>2714587.1897248239</v>
      </c>
      <c r="Q389" s="55">
        <f>((Produção!Q387*PreçoLivre!Q389*(1-Plan1!$B$11)+Q$1*Plan1!$E$16)-Q$2-Q$3)*Q$4</f>
        <v>2130292.0625561425</v>
      </c>
      <c r="R389" s="55">
        <f>((Produção!R387*PreçoLivre!R389*(1-Plan1!$B$11)+R$1*Plan1!$E$16)-R$2-R$3)*R$4</f>
        <v>2094188.2354134459</v>
      </c>
      <c r="S389" s="55">
        <f>((Produção!S387*PreçoLivre!S389*(1-Plan1!$B$11)+S$1*Plan1!$E$16)-S$2-S$3)*S$4</f>
        <v>1870614.3426941077</v>
      </c>
      <c r="T389" s="55">
        <f>((Produção!T387*PreçoLivre!T389*(1-Plan1!$B$11)+T$1*Plan1!$E$16)-T$2-T$3)*T$4</f>
        <v>1828042.4013876384</v>
      </c>
      <c r="U389" s="55">
        <f>((Produção!U387*PreçoLivre!U389*(1-Plan1!$B$11)+U$1*Plan1!$E$16)-U$2-U$3)*U$4</f>
        <v>1553625.8051879825</v>
      </c>
      <c r="V389" s="55">
        <f>((Produção!V387*PreçoLivre!V389*(1-Plan1!$B$11)+V$1*Plan1!$E$16)-V$2-V$3)*V$4</f>
        <v>1491403.448226243</v>
      </c>
      <c r="W389" s="55"/>
    </row>
    <row r="390" spans="1:23" x14ac:dyDescent="0.25">
      <c r="A390" s="55">
        <f t="shared" si="5"/>
        <v>78984974.064101726</v>
      </c>
      <c r="B390" s="56">
        <v>385</v>
      </c>
      <c r="C390" s="55">
        <f>((Produção!C388*PreçoLivre!C390*(1-Plan1!$B$11)+C$1*Plan1!$E$16)-C$2-C$3)*C$4</f>
        <v>8518322.7872333247</v>
      </c>
      <c r="D390" s="55">
        <f>((Produção!D388*PreçoLivre!D390*(1-Plan1!$B$11)+D$1*Plan1!$E$16)-D$2-D$3)*D$4</f>
        <v>7534636.3780323826</v>
      </c>
      <c r="E390" s="55">
        <f>((Produção!E388*PreçoLivre!E390*(1-Plan1!$B$11)+E$1*Plan1!$E$16)-E$2-E$3)*E$4</f>
        <v>6808633.6756547745</v>
      </c>
      <c r="F390" s="55">
        <f>((Produção!F388*PreçoLivre!F390*(1-Plan1!$B$11)+F$1*Plan1!$E$16)-F$2-F$3)*F$4</f>
        <v>6116650.6382211074</v>
      </c>
      <c r="G390" s="55">
        <f>((Produção!G388*PreçoLivre!G390*(1-Plan1!$B$11)+G$1*Plan1!$E$16)-G$2-G$3)*G$4</f>
        <v>5490463.9138011467</v>
      </c>
      <c r="H390" s="55">
        <f>((Produção!H388*PreçoLivre!H390*(1-Plan1!$B$11)+H$1*Plan1!$E$16)-H$2-H$3)*H$4</f>
        <v>5384830.6275167782</v>
      </c>
      <c r="I390" s="55">
        <f>((Produção!I388*PreçoLivre!I390*(1-Plan1!$B$11)+I$1*Plan1!$E$16)-I$2-I$3)*I$4</f>
        <v>4704634.0298183914</v>
      </c>
      <c r="J390" s="55">
        <f>((Produção!J388*PreçoLivre!J390*(1-Plan1!$B$11)+J$1*Plan1!$E$16)-J$2-J$3)*J$4</f>
        <v>4403218.4896933101</v>
      </c>
      <c r="K390" s="55">
        <f>((Produção!K388*PreçoLivre!K390*(1-Plan1!$B$11)+K$1*Plan1!$E$16)-K$2-K$3)*K$4</f>
        <v>3878217.8395509389</v>
      </c>
      <c r="L390" s="55">
        <f>((Produção!L388*PreçoLivre!L390*(1-Plan1!$B$11)+L$1*Plan1!$E$16)-L$2-L$3)*L$4</f>
        <v>3725828.2159329406</v>
      </c>
      <c r="M390" s="55">
        <f>((Produção!M388*PreçoLivre!M390*(1-Plan1!$B$11)+M$1*Plan1!$E$16)-M$2-M$3)*M$4</f>
        <v>3238538.3389082425</v>
      </c>
      <c r="N390" s="55">
        <f>((Produção!N388*PreçoLivre!N390*(1-Plan1!$B$11)+N$1*Plan1!$E$16)-N$2-N$3)*N$4</f>
        <v>3004899.4907943998</v>
      </c>
      <c r="O390" s="55">
        <f>((Produção!O388*PreçoLivre!O390*(1-Plan1!$B$11)+O$1*Plan1!$E$16)-O$2-O$3)*O$4</f>
        <v>2806612.02284083</v>
      </c>
      <c r="P390" s="55">
        <f>((Produção!P388*PreçoLivre!P390*(1-Plan1!$B$11)+P$1*Plan1!$E$16)-P$2-P$3)*P$4</f>
        <v>2446674.9702374432</v>
      </c>
      <c r="Q390" s="55">
        <f>((Produção!Q388*PreçoLivre!Q390*(1-Plan1!$B$11)+Q$1*Plan1!$E$16)-Q$2-Q$3)*Q$4</f>
        <v>2306114.2754954598</v>
      </c>
      <c r="R390" s="55">
        <f>((Produção!R388*PreçoLivre!R390*(1-Plan1!$B$11)+R$1*Plan1!$E$16)-R$2-R$3)*R$4</f>
        <v>2101387.7879176107</v>
      </c>
      <c r="S390" s="55">
        <f>((Produção!S388*PreçoLivre!S390*(1-Plan1!$B$11)+S$1*Plan1!$E$16)-S$2-S$3)*S$4</f>
        <v>2018569.3926772096</v>
      </c>
      <c r="T390" s="55">
        <f>((Produção!T388*PreçoLivre!T390*(1-Plan1!$B$11)+T$1*Plan1!$E$16)-T$2-T$3)*T$4</f>
        <v>1624967.8188799722</v>
      </c>
      <c r="U390" s="55">
        <f>((Produção!U388*PreçoLivre!U390*(1-Plan1!$B$11)+U$1*Plan1!$E$16)-U$2-U$3)*U$4</f>
        <v>1510399.0165016737</v>
      </c>
      <c r="V390" s="55">
        <f>((Produção!V388*PreçoLivre!V390*(1-Plan1!$B$11)+V$1*Plan1!$E$16)-V$2-V$3)*V$4</f>
        <v>1361374.3543937746</v>
      </c>
      <c r="W390" s="55"/>
    </row>
    <row r="391" spans="1:23" x14ac:dyDescent="0.25">
      <c r="A391" s="55">
        <f t="shared" ref="A391:A454" si="6">SUM(C391:W391)</f>
        <v>84099935.070339486</v>
      </c>
      <c r="B391" s="56">
        <v>386</v>
      </c>
      <c r="C391" s="55">
        <f>((Produção!C389*PreçoLivre!C391*(1-Plan1!$B$11)+C$1*Plan1!$E$16)-C$2-C$3)*C$4</f>
        <v>8207506.5913003925</v>
      </c>
      <c r="D391" s="55">
        <f>((Produção!D389*PreçoLivre!D391*(1-Plan1!$B$11)+D$1*Plan1!$E$16)-D$2-D$3)*D$4</f>
        <v>7674691.8787337681</v>
      </c>
      <c r="E391" s="55">
        <f>((Produção!E389*PreçoLivre!E391*(1-Plan1!$B$11)+E$1*Plan1!$E$16)-E$2-E$3)*E$4</f>
        <v>7108818.8599858256</v>
      </c>
      <c r="F391" s="55">
        <f>((Produção!F389*PreçoLivre!F391*(1-Plan1!$B$11)+F$1*Plan1!$E$16)-F$2-F$3)*F$4</f>
        <v>6524281.166679645</v>
      </c>
      <c r="G391" s="55">
        <f>((Produção!G389*PreçoLivre!G391*(1-Plan1!$B$11)+G$1*Plan1!$E$16)-G$2-G$3)*G$4</f>
        <v>5668103.2508383449</v>
      </c>
      <c r="H391" s="55">
        <f>((Produção!H389*PreçoLivre!H391*(1-Plan1!$B$11)+H$1*Plan1!$E$16)-H$2-H$3)*H$4</f>
        <v>5193727.6809010673</v>
      </c>
      <c r="I391" s="55">
        <f>((Produção!I389*PreçoLivre!I391*(1-Plan1!$B$11)+I$1*Plan1!$E$16)-I$2-I$3)*I$4</f>
        <v>5406771.5909032868</v>
      </c>
      <c r="J391" s="55">
        <f>((Produção!J389*PreçoLivre!J391*(1-Plan1!$B$11)+J$1*Plan1!$E$16)-J$2-J$3)*J$4</f>
        <v>5328512.0192842614</v>
      </c>
      <c r="K391" s="55">
        <f>((Produção!K389*PreçoLivre!K391*(1-Plan1!$B$11)+K$1*Plan1!$E$16)-K$2-K$3)*K$4</f>
        <v>4413224.88787477</v>
      </c>
      <c r="L391" s="55">
        <f>((Produção!L389*PreçoLivre!L391*(1-Plan1!$B$11)+L$1*Plan1!$E$16)-L$2-L$3)*L$4</f>
        <v>4404482.3351846393</v>
      </c>
      <c r="M391" s="55">
        <f>((Produção!M389*PreçoLivre!M391*(1-Plan1!$B$11)+M$1*Plan1!$E$16)-M$2-M$3)*M$4</f>
        <v>4076886.6335709277</v>
      </c>
      <c r="N391" s="55">
        <f>((Produção!N389*PreçoLivre!N391*(1-Plan1!$B$11)+N$1*Plan1!$E$16)-N$2-N$3)*N$4</f>
        <v>3675217.5579457898</v>
      </c>
      <c r="O391" s="55">
        <f>((Produção!O389*PreçoLivre!O391*(1-Plan1!$B$11)+O$1*Plan1!$E$16)-O$2-O$3)*O$4</f>
        <v>3277048.707036553</v>
      </c>
      <c r="P391" s="55">
        <f>((Produção!P389*PreçoLivre!P391*(1-Plan1!$B$11)+P$1*Plan1!$E$16)-P$2-P$3)*P$4</f>
        <v>2719772.2514437572</v>
      </c>
      <c r="Q391" s="55">
        <f>((Produção!Q389*PreçoLivre!Q391*(1-Plan1!$B$11)+Q$1*Plan1!$E$16)-Q$2-Q$3)*Q$4</f>
        <v>2500871.50711428</v>
      </c>
      <c r="R391" s="55">
        <f>((Produção!R389*PreçoLivre!R391*(1-Plan1!$B$11)+R$1*Plan1!$E$16)-R$2-R$3)*R$4</f>
        <v>2253123.7972601512</v>
      </c>
      <c r="S391" s="55">
        <f>((Produção!S389*PreçoLivre!S391*(1-Plan1!$B$11)+S$1*Plan1!$E$16)-S$2-S$3)*S$4</f>
        <v>1718969.5444057193</v>
      </c>
      <c r="T391" s="55">
        <f>((Produção!T389*PreçoLivre!T391*(1-Plan1!$B$11)+T$1*Plan1!$E$16)-T$2-T$3)*T$4</f>
        <v>1465869.2731670628</v>
      </c>
      <c r="U391" s="55">
        <f>((Produção!U389*PreçoLivre!U391*(1-Plan1!$B$11)+U$1*Plan1!$E$16)-U$2-U$3)*U$4</f>
        <v>1382374.8398300668</v>
      </c>
      <c r="V391" s="55">
        <f>((Produção!V389*PreçoLivre!V391*(1-Plan1!$B$11)+V$1*Plan1!$E$16)-V$2-V$3)*V$4</f>
        <v>1099680.6968791829</v>
      </c>
      <c r="W391" s="55"/>
    </row>
    <row r="392" spans="1:23" x14ac:dyDescent="0.25">
      <c r="A392" s="55">
        <f t="shared" si="6"/>
        <v>100056892.64444658</v>
      </c>
      <c r="B392" s="56">
        <v>387</v>
      </c>
      <c r="C392" s="55">
        <f>((Produção!C390*PreçoLivre!C392*(1-Plan1!$B$11)+C$1*Plan1!$E$16)-C$2-C$3)*C$4</f>
        <v>8714385.4932202026</v>
      </c>
      <c r="D392" s="55">
        <f>((Produção!D390*PreçoLivre!D392*(1-Plan1!$B$11)+D$1*Plan1!$E$16)-D$2-D$3)*D$4</f>
        <v>8119931.86804868</v>
      </c>
      <c r="E392" s="55">
        <f>((Produção!E390*PreçoLivre!E392*(1-Plan1!$B$11)+E$1*Plan1!$E$16)-E$2-E$3)*E$4</f>
        <v>7327911.3429764388</v>
      </c>
      <c r="F392" s="55">
        <f>((Produção!F390*PreçoLivre!F392*(1-Plan1!$B$11)+F$1*Plan1!$E$16)-F$2-F$3)*F$4</f>
        <v>7442644.5454476029</v>
      </c>
      <c r="G392" s="55">
        <f>((Produção!G390*PreçoLivre!G392*(1-Plan1!$B$11)+G$1*Plan1!$E$16)-G$2-G$3)*G$4</f>
        <v>7463883.9470768943</v>
      </c>
      <c r="H392" s="55">
        <f>((Produção!H390*PreçoLivre!H392*(1-Plan1!$B$11)+H$1*Plan1!$E$16)-H$2-H$3)*H$4</f>
        <v>6877993.2415982075</v>
      </c>
      <c r="I392" s="55">
        <f>((Produção!I390*PreçoLivre!I392*(1-Plan1!$B$11)+I$1*Plan1!$E$16)-I$2-I$3)*I$4</f>
        <v>6672489.8803764181</v>
      </c>
      <c r="J392" s="55">
        <f>((Produção!J390*PreçoLivre!J392*(1-Plan1!$B$11)+J$1*Plan1!$E$16)-J$2-J$3)*J$4</f>
        <v>6450369.0582123157</v>
      </c>
      <c r="K392" s="55">
        <f>((Produção!K390*PreçoLivre!K392*(1-Plan1!$B$11)+K$1*Plan1!$E$16)-K$2-K$3)*K$4</f>
        <v>5818980.2278051376</v>
      </c>
      <c r="L392" s="55">
        <f>((Produção!L390*PreçoLivre!L392*(1-Plan1!$B$11)+L$1*Plan1!$E$16)-L$2-L$3)*L$4</f>
        <v>4735683.1839469355</v>
      </c>
      <c r="M392" s="55">
        <f>((Produção!M390*PreçoLivre!M392*(1-Plan1!$B$11)+M$1*Plan1!$E$16)-M$2-M$3)*M$4</f>
        <v>4070926.0377664687</v>
      </c>
      <c r="N392" s="55">
        <f>((Produção!N390*PreçoLivre!N392*(1-Plan1!$B$11)+N$1*Plan1!$E$16)-N$2-N$3)*N$4</f>
        <v>3810802.7356372285</v>
      </c>
      <c r="O392" s="55">
        <f>((Produção!O390*PreçoLivre!O392*(1-Plan1!$B$11)+O$1*Plan1!$E$16)-O$2-O$3)*O$4</f>
        <v>3749876.2654685555</v>
      </c>
      <c r="P392" s="55">
        <f>((Produção!P390*PreçoLivre!P392*(1-Plan1!$B$11)+P$1*Plan1!$E$16)-P$2-P$3)*P$4</f>
        <v>3575507.7841710276</v>
      </c>
      <c r="Q392" s="55">
        <f>((Produção!Q390*PreçoLivre!Q392*(1-Plan1!$B$11)+Q$1*Plan1!$E$16)-Q$2-Q$3)*Q$4</f>
        <v>3368082.9870312549</v>
      </c>
      <c r="R392" s="55">
        <f>((Produção!R390*PreçoLivre!R392*(1-Plan1!$B$11)+R$1*Plan1!$E$16)-R$2-R$3)*R$4</f>
        <v>2887612.8178853993</v>
      </c>
      <c r="S392" s="55">
        <f>((Produção!S390*PreçoLivre!S392*(1-Plan1!$B$11)+S$1*Plan1!$E$16)-S$2-S$3)*S$4</f>
        <v>2529414.3336721226</v>
      </c>
      <c r="T392" s="55">
        <f>((Produção!T390*PreçoLivre!T392*(1-Plan1!$B$11)+T$1*Plan1!$E$16)-T$2-T$3)*T$4</f>
        <v>2224012.8924529217</v>
      </c>
      <c r="U392" s="55">
        <f>((Produção!U390*PreçoLivre!U392*(1-Plan1!$B$11)+U$1*Plan1!$E$16)-U$2-U$3)*U$4</f>
        <v>2331423.306203045</v>
      </c>
      <c r="V392" s="55">
        <f>((Produção!V390*PreçoLivre!V392*(1-Plan1!$B$11)+V$1*Plan1!$E$16)-V$2-V$3)*V$4</f>
        <v>1884960.6954497043</v>
      </c>
      <c r="W392" s="55"/>
    </row>
    <row r="393" spans="1:23" x14ac:dyDescent="0.25">
      <c r="A393" s="55">
        <f t="shared" si="6"/>
        <v>91055475.127152324</v>
      </c>
      <c r="B393" s="56">
        <v>388</v>
      </c>
      <c r="C393" s="55">
        <f>((Produção!C391*PreçoLivre!C393*(1-Plan1!$B$11)+C$1*Plan1!$E$16)-C$2-C$3)*C$4</f>
        <v>9462329.7440133709</v>
      </c>
      <c r="D393" s="55">
        <f>((Produção!D391*PreçoLivre!D393*(1-Plan1!$B$11)+D$1*Plan1!$E$16)-D$2-D$3)*D$4</f>
        <v>8923316.8966045994</v>
      </c>
      <c r="E393" s="55">
        <f>((Produção!E391*PreçoLivre!E393*(1-Plan1!$B$11)+E$1*Plan1!$E$16)-E$2-E$3)*E$4</f>
        <v>7824298.511979796</v>
      </c>
      <c r="F393" s="55">
        <f>((Produção!F391*PreçoLivre!F393*(1-Plan1!$B$11)+F$1*Plan1!$E$16)-F$2-F$3)*F$4</f>
        <v>7221481.3684852673</v>
      </c>
      <c r="G393" s="55">
        <f>((Produção!G391*PreçoLivre!G393*(1-Plan1!$B$11)+G$1*Plan1!$E$16)-G$2-G$3)*G$4</f>
        <v>6376759.7924929652</v>
      </c>
      <c r="H393" s="55">
        <f>((Produção!H391*PreçoLivre!H393*(1-Plan1!$B$11)+H$1*Plan1!$E$16)-H$2-H$3)*H$4</f>
        <v>5949458.9938587155</v>
      </c>
      <c r="I393" s="55">
        <f>((Produção!I391*PreçoLivre!I393*(1-Plan1!$B$11)+I$1*Plan1!$E$16)-I$2-I$3)*I$4</f>
        <v>5489387.9846875789</v>
      </c>
      <c r="J393" s="55">
        <f>((Produção!J391*PreçoLivre!J393*(1-Plan1!$B$11)+J$1*Plan1!$E$16)-J$2-J$3)*J$4</f>
        <v>4922856.424271144</v>
      </c>
      <c r="K393" s="55">
        <f>((Produção!K391*PreçoLivre!K393*(1-Plan1!$B$11)+K$1*Plan1!$E$16)-K$2-K$3)*K$4</f>
        <v>4220841.9569648495</v>
      </c>
      <c r="L393" s="55">
        <f>((Produção!L391*PreçoLivre!L393*(1-Plan1!$B$11)+L$1*Plan1!$E$16)-L$2-L$3)*L$4</f>
        <v>4158700.1040354539</v>
      </c>
      <c r="M393" s="55">
        <f>((Produção!M391*PreçoLivre!M393*(1-Plan1!$B$11)+M$1*Plan1!$E$16)-M$2-M$3)*M$4</f>
        <v>3899478.9021997326</v>
      </c>
      <c r="N393" s="55">
        <f>((Produção!N391*PreçoLivre!N393*(1-Plan1!$B$11)+N$1*Plan1!$E$16)-N$2-N$3)*N$4</f>
        <v>3282232.643521307</v>
      </c>
      <c r="O393" s="55">
        <f>((Produção!O391*PreçoLivre!O393*(1-Plan1!$B$11)+O$1*Plan1!$E$16)-O$2-O$3)*O$4</f>
        <v>2949059.4071967835</v>
      </c>
      <c r="P393" s="55">
        <f>((Produção!P391*PreçoLivre!P393*(1-Plan1!$B$11)+P$1*Plan1!$E$16)-P$2-P$3)*P$4</f>
        <v>2745975.1211346565</v>
      </c>
      <c r="Q393" s="55">
        <f>((Produção!Q391*PreçoLivre!Q393*(1-Plan1!$B$11)+Q$1*Plan1!$E$16)-Q$2-Q$3)*Q$4</f>
        <v>2627820.7674147417</v>
      </c>
      <c r="R393" s="55">
        <f>((Produção!R391*PreçoLivre!R393*(1-Plan1!$B$11)+R$1*Plan1!$E$16)-R$2-R$3)*R$4</f>
        <v>2773045.1396355946</v>
      </c>
      <c r="S393" s="55">
        <f>((Produção!S391*PreçoLivre!S393*(1-Plan1!$B$11)+S$1*Plan1!$E$16)-S$2-S$3)*S$4</f>
        <v>2342270.2223436576</v>
      </c>
      <c r="T393" s="55">
        <f>((Produção!T391*PreçoLivre!T393*(1-Plan1!$B$11)+T$1*Plan1!$E$16)-T$2-T$3)*T$4</f>
        <v>2148461.2714107875</v>
      </c>
      <c r="U393" s="55">
        <f>((Produção!U391*PreçoLivre!U393*(1-Plan1!$B$11)+U$1*Plan1!$E$16)-U$2-U$3)*U$4</f>
        <v>1958294.0744116595</v>
      </c>
      <c r="V393" s="55">
        <f>((Produção!V391*PreçoLivre!V393*(1-Plan1!$B$11)+V$1*Plan1!$E$16)-V$2-V$3)*V$4</f>
        <v>1779405.8004896515</v>
      </c>
      <c r="W393" s="55"/>
    </row>
    <row r="394" spans="1:23" x14ac:dyDescent="0.25">
      <c r="A394" s="55">
        <f t="shared" si="6"/>
        <v>90728961.191664577</v>
      </c>
      <c r="B394" s="56">
        <v>389</v>
      </c>
      <c r="C394" s="55">
        <f>((Produção!C392*PreçoLivre!C394*(1-Plan1!$B$11)+C$1*Plan1!$E$16)-C$2-C$3)*C$4</f>
        <v>8456139.4616582543</v>
      </c>
      <c r="D394" s="55">
        <f>((Produção!D392*PreçoLivre!D394*(1-Plan1!$B$11)+D$1*Plan1!$E$16)-D$2-D$3)*D$4</f>
        <v>8216985.7940946752</v>
      </c>
      <c r="E394" s="55">
        <f>((Produção!E392*PreçoLivre!E394*(1-Plan1!$B$11)+E$1*Plan1!$E$16)-E$2-E$3)*E$4</f>
        <v>7140305.648867581</v>
      </c>
      <c r="F394" s="55">
        <f>((Produção!F392*PreçoLivre!F394*(1-Plan1!$B$11)+F$1*Plan1!$E$16)-F$2-F$3)*F$4</f>
        <v>6275534.8336777417</v>
      </c>
      <c r="G394" s="55">
        <f>((Produção!G392*PreçoLivre!G394*(1-Plan1!$B$11)+G$1*Plan1!$E$16)-G$2-G$3)*G$4</f>
        <v>5639012.9865561118</v>
      </c>
      <c r="H394" s="55">
        <f>((Produção!H392*PreçoLivre!H394*(1-Plan1!$B$11)+H$1*Plan1!$E$16)-H$2-H$3)*H$4</f>
        <v>5417499.5737524657</v>
      </c>
      <c r="I394" s="55">
        <f>((Produção!I392*PreçoLivre!I394*(1-Plan1!$B$11)+I$1*Plan1!$E$16)-I$2-I$3)*I$4</f>
        <v>4964676.6992681846</v>
      </c>
      <c r="J394" s="55">
        <f>((Produção!J392*PreçoLivre!J394*(1-Plan1!$B$11)+J$1*Plan1!$E$16)-J$2-J$3)*J$4</f>
        <v>5103054.5150229707</v>
      </c>
      <c r="K394" s="55">
        <f>((Produção!K392*PreçoLivre!K394*(1-Plan1!$B$11)+K$1*Plan1!$E$16)-K$2-K$3)*K$4</f>
        <v>4630977.9824044975</v>
      </c>
      <c r="L394" s="55">
        <f>((Produção!L392*PreçoLivre!L394*(1-Plan1!$B$11)+L$1*Plan1!$E$16)-L$2-L$3)*L$4</f>
        <v>4428196.3868672214</v>
      </c>
      <c r="M394" s="55">
        <f>((Produção!M392*PreçoLivre!M394*(1-Plan1!$B$11)+M$1*Plan1!$E$16)-M$2-M$3)*M$4</f>
        <v>4176043.3305562553</v>
      </c>
      <c r="N394" s="55">
        <f>((Produção!N392*PreçoLivre!N394*(1-Plan1!$B$11)+N$1*Plan1!$E$16)-N$2-N$3)*N$4</f>
        <v>3919551.8930677162</v>
      </c>
      <c r="O394" s="55">
        <f>((Produção!O392*PreçoLivre!O394*(1-Plan1!$B$11)+O$1*Plan1!$E$16)-O$2-O$3)*O$4</f>
        <v>3631102.5390351592</v>
      </c>
      <c r="P394" s="55">
        <f>((Produção!P392*PreçoLivre!P394*(1-Plan1!$B$11)+P$1*Plan1!$E$16)-P$2-P$3)*P$4</f>
        <v>3641728.7990395506</v>
      </c>
      <c r="Q394" s="55">
        <f>((Produção!Q392*PreçoLivre!Q394*(1-Plan1!$B$11)+Q$1*Plan1!$E$16)-Q$2-Q$3)*Q$4</f>
        <v>3248545.0391746527</v>
      </c>
      <c r="R394" s="55">
        <f>((Produção!R392*PreçoLivre!R394*(1-Plan1!$B$11)+R$1*Plan1!$E$16)-R$2-R$3)*R$4</f>
        <v>2971155.4996353062</v>
      </c>
      <c r="S394" s="55">
        <f>((Produção!S392*PreçoLivre!S394*(1-Plan1!$B$11)+S$1*Plan1!$E$16)-S$2-S$3)*S$4</f>
        <v>2648646.2049111933</v>
      </c>
      <c r="T394" s="55">
        <f>((Produção!T392*PreçoLivre!T394*(1-Plan1!$B$11)+T$1*Plan1!$E$16)-T$2-T$3)*T$4</f>
        <v>2353237.1816582796</v>
      </c>
      <c r="U394" s="55">
        <f>((Produção!U392*PreçoLivre!U394*(1-Plan1!$B$11)+U$1*Plan1!$E$16)-U$2-U$3)*U$4</f>
        <v>1996502.9382344305</v>
      </c>
      <c r="V394" s="55">
        <f>((Produção!V392*PreçoLivre!V394*(1-Plan1!$B$11)+V$1*Plan1!$E$16)-V$2-V$3)*V$4</f>
        <v>1870063.8841823156</v>
      </c>
      <c r="W394" s="55"/>
    </row>
    <row r="395" spans="1:23" x14ac:dyDescent="0.25">
      <c r="A395" s="55">
        <f t="shared" si="6"/>
        <v>92087520.246710196</v>
      </c>
      <c r="B395" s="56">
        <v>390</v>
      </c>
      <c r="C395" s="55">
        <f>((Produção!C393*PreçoLivre!C395*(1-Plan1!$B$11)+C$1*Plan1!$E$16)-C$2-C$3)*C$4</f>
        <v>9171798.7996150274</v>
      </c>
      <c r="D395" s="55">
        <f>((Produção!D393*PreçoLivre!D395*(1-Plan1!$B$11)+D$1*Plan1!$E$16)-D$2-D$3)*D$4</f>
        <v>9157217.06723422</v>
      </c>
      <c r="E395" s="55">
        <f>((Produção!E393*PreçoLivre!E395*(1-Plan1!$B$11)+E$1*Plan1!$E$16)-E$2-E$3)*E$4</f>
        <v>7993602.6758435545</v>
      </c>
      <c r="F395" s="55">
        <f>((Produção!F393*PreçoLivre!F395*(1-Plan1!$B$11)+F$1*Plan1!$E$16)-F$2-F$3)*F$4</f>
        <v>7507038.1447156016</v>
      </c>
      <c r="G395" s="55">
        <f>((Produção!G393*PreçoLivre!G395*(1-Plan1!$B$11)+G$1*Plan1!$E$16)-G$2-G$3)*G$4</f>
        <v>6385331.4195592403</v>
      </c>
      <c r="H395" s="55">
        <f>((Produção!H393*PreçoLivre!H395*(1-Plan1!$B$11)+H$1*Plan1!$E$16)-H$2-H$3)*H$4</f>
        <v>6212615.0646125972</v>
      </c>
      <c r="I395" s="55">
        <f>((Produção!I393*PreçoLivre!I395*(1-Plan1!$B$11)+I$1*Plan1!$E$16)-I$2-I$3)*I$4</f>
        <v>5699220.6639857348</v>
      </c>
      <c r="J395" s="55">
        <f>((Produção!J393*PreçoLivre!J395*(1-Plan1!$B$11)+J$1*Plan1!$E$16)-J$2-J$3)*J$4</f>
        <v>5031801.9303221963</v>
      </c>
      <c r="K395" s="55">
        <f>((Produção!K393*PreçoLivre!K395*(1-Plan1!$B$11)+K$1*Plan1!$E$16)-K$2-K$3)*K$4</f>
        <v>4684877.4836444193</v>
      </c>
      <c r="L395" s="55">
        <f>((Produção!L393*PreçoLivre!L395*(1-Plan1!$B$11)+L$1*Plan1!$E$16)-L$2-L$3)*L$4</f>
        <v>4438287.1133344136</v>
      </c>
      <c r="M395" s="55">
        <f>((Produção!M393*PreçoLivre!M395*(1-Plan1!$B$11)+M$1*Plan1!$E$16)-M$2-M$3)*M$4</f>
        <v>3522879.8968570228</v>
      </c>
      <c r="N395" s="55">
        <f>((Produção!N393*PreçoLivre!N395*(1-Plan1!$B$11)+N$1*Plan1!$E$16)-N$2-N$3)*N$4</f>
        <v>3010018.6290370906</v>
      </c>
      <c r="O395" s="55">
        <f>((Produção!O393*PreçoLivre!O395*(1-Plan1!$B$11)+O$1*Plan1!$E$16)-O$2-O$3)*O$4</f>
        <v>2983818.8160060742</v>
      </c>
      <c r="P395" s="55">
        <f>((Produção!P393*PreçoLivre!P395*(1-Plan1!$B$11)+P$1*Plan1!$E$16)-P$2-P$3)*P$4</f>
        <v>2923138.1479530912</v>
      </c>
      <c r="Q395" s="55">
        <f>((Produção!Q393*PreçoLivre!Q395*(1-Plan1!$B$11)+Q$1*Plan1!$E$16)-Q$2-Q$3)*Q$4</f>
        <v>2776264.1964045698</v>
      </c>
      <c r="R395" s="55">
        <f>((Produção!R393*PreçoLivre!R395*(1-Plan1!$B$11)+R$1*Plan1!$E$16)-R$2-R$3)*R$4</f>
        <v>2625193.0557243093</v>
      </c>
      <c r="S395" s="55">
        <f>((Produção!S393*PreçoLivre!S395*(1-Plan1!$B$11)+S$1*Plan1!$E$16)-S$2-S$3)*S$4</f>
        <v>2515275.3739583381</v>
      </c>
      <c r="T395" s="55">
        <f>((Produção!T393*PreçoLivre!T395*(1-Plan1!$B$11)+T$1*Plan1!$E$16)-T$2-T$3)*T$4</f>
        <v>1976937.7268259721</v>
      </c>
      <c r="U395" s="55">
        <f>((Produção!U393*PreçoLivre!U395*(1-Plan1!$B$11)+U$1*Plan1!$E$16)-U$2-U$3)*U$4</f>
        <v>1890290.4336786212</v>
      </c>
      <c r="V395" s="55">
        <f>((Produção!V393*PreçoLivre!V395*(1-Plan1!$B$11)+V$1*Plan1!$E$16)-V$2-V$3)*V$4</f>
        <v>1581913.607398092</v>
      </c>
      <c r="W395" s="55"/>
    </row>
    <row r="396" spans="1:23" x14ac:dyDescent="0.25">
      <c r="A396" s="55">
        <f t="shared" si="6"/>
        <v>74017315.86372374</v>
      </c>
      <c r="B396" s="56">
        <v>391</v>
      </c>
      <c r="C396" s="55">
        <f>((Produção!C394*PreçoLivre!C396*(1-Plan1!$B$11)+C$1*Plan1!$E$16)-C$2-C$3)*C$4</f>
        <v>7883170.8948651627</v>
      </c>
      <c r="D396" s="55">
        <f>((Produção!D394*PreçoLivre!D396*(1-Plan1!$B$11)+D$1*Plan1!$E$16)-D$2-D$3)*D$4</f>
        <v>7339011.7978388304</v>
      </c>
      <c r="E396" s="55">
        <f>((Produção!E394*PreçoLivre!E396*(1-Plan1!$B$11)+E$1*Plan1!$E$16)-E$2-E$3)*E$4</f>
        <v>6619562.8769688532</v>
      </c>
      <c r="F396" s="55">
        <f>((Produção!F394*PreçoLivre!F396*(1-Plan1!$B$11)+F$1*Plan1!$E$16)-F$2-F$3)*F$4</f>
        <v>5909006.4463427691</v>
      </c>
      <c r="G396" s="55">
        <f>((Produção!G394*PreçoLivre!G396*(1-Plan1!$B$11)+G$1*Plan1!$E$16)-G$2-G$3)*G$4</f>
        <v>5634832.2636910472</v>
      </c>
      <c r="H396" s="55">
        <f>((Produção!H394*PreçoLivre!H396*(1-Plan1!$B$11)+H$1*Plan1!$E$16)-H$2-H$3)*H$4</f>
        <v>5373676.0990431029</v>
      </c>
      <c r="I396" s="55">
        <f>((Produção!I394*PreçoLivre!I396*(1-Plan1!$B$11)+I$1*Plan1!$E$16)-I$2-I$3)*I$4</f>
        <v>4488647.6959634479</v>
      </c>
      <c r="J396" s="55">
        <f>((Produção!J394*PreçoLivre!J396*(1-Plan1!$B$11)+J$1*Plan1!$E$16)-J$2-J$3)*J$4</f>
        <v>3769069.4396900325</v>
      </c>
      <c r="K396" s="55">
        <f>((Produção!K394*PreçoLivre!K396*(1-Plan1!$B$11)+K$1*Plan1!$E$16)-K$2-K$3)*K$4</f>
        <v>3420777.2568424311</v>
      </c>
      <c r="L396" s="55">
        <f>((Produção!L394*PreçoLivre!L396*(1-Plan1!$B$11)+L$1*Plan1!$E$16)-L$2-L$3)*L$4</f>
        <v>2923537.8120703329</v>
      </c>
      <c r="M396" s="55">
        <f>((Produção!M394*PreçoLivre!M396*(1-Plan1!$B$11)+M$1*Plan1!$E$16)-M$2-M$3)*M$4</f>
        <v>2950169.8523833677</v>
      </c>
      <c r="N396" s="55">
        <f>((Produção!N394*PreçoLivre!N396*(1-Plan1!$B$11)+N$1*Plan1!$E$16)-N$2-N$3)*N$4</f>
        <v>2961946.4340832704</v>
      </c>
      <c r="O396" s="55">
        <f>((Produção!O394*PreçoLivre!O396*(1-Plan1!$B$11)+O$1*Plan1!$E$16)-O$2-O$3)*O$4</f>
        <v>2587148.4257624121</v>
      </c>
      <c r="P396" s="55">
        <f>((Produção!P394*PreçoLivre!P396*(1-Plan1!$B$11)+P$1*Plan1!$E$16)-P$2-P$3)*P$4</f>
        <v>2298180.7260869504</v>
      </c>
      <c r="Q396" s="55">
        <f>((Produção!Q394*PreçoLivre!Q396*(1-Plan1!$B$11)+Q$1*Plan1!$E$16)-Q$2-Q$3)*Q$4</f>
        <v>2089811.0769556714</v>
      </c>
      <c r="R396" s="55">
        <f>((Produção!R394*PreçoLivre!R396*(1-Plan1!$B$11)+R$1*Plan1!$E$16)-R$2-R$3)*R$4</f>
        <v>2001501.5959556333</v>
      </c>
      <c r="S396" s="55">
        <f>((Produção!S394*PreçoLivre!S396*(1-Plan1!$B$11)+S$1*Plan1!$E$16)-S$2-S$3)*S$4</f>
        <v>1675905.0366654424</v>
      </c>
      <c r="T396" s="55">
        <f>((Produção!T394*PreçoLivre!T396*(1-Plan1!$B$11)+T$1*Plan1!$E$16)-T$2-T$3)*T$4</f>
        <v>1439672.5408921554</v>
      </c>
      <c r="U396" s="55">
        <f>((Produção!U394*PreçoLivre!U396*(1-Plan1!$B$11)+U$1*Plan1!$E$16)-U$2-U$3)*U$4</f>
        <v>1351729.5517987977</v>
      </c>
      <c r="V396" s="55">
        <f>((Produção!V394*PreçoLivre!V396*(1-Plan1!$B$11)+V$1*Plan1!$E$16)-V$2-V$3)*V$4</f>
        <v>1299958.0398240318</v>
      </c>
      <c r="W396" s="55"/>
    </row>
    <row r="397" spans="1:23" x14ac:dyDescent="0.25">
      <c r="A397" s="55">
        <f t="shared" si="6"/>
        <v>90075146.850772828</v>
      </c>
      <c r="B397" s="56">
        <v>392</v>
      </c>
      <c r="C397" s="55">
        <f>((Produção!C395*PreçoLivre!C397*(1-Plan1!$B$11)+C$1*Plan1!$E$16)-C$2-C$3)*C$4</f>
        <v>9260734.4259125367</v>
      </c>
      <c r="D397" s="55">
        <f>((Produção!D395*PreçoLivre!D397*(1-Plan1!$B$11)+D$1*Plan1!$E$16)-D$2-D$3)*D$4</f>
        <v>8457000.5024167392</v>
      </c>
      <c r="E397" s="55">
        <f>((Produção!E395*PreçoLivre!E397*(1-Plan1!$B$11)+E$1*Plan1!$E$16)-E$2-E$3)*E$4</f>
        <v>7823692.9398589777</v>
      </c>
      <c r="F397" s="55">
        <f>((Produção!F395*PreçoLivre!F397*(1-Plan1!$B$11)+F$1*Plan1!$E$16)-F$2-F$3)*F$4</f>
        <v>7373441.599525732</v>
      </c>
      <c r="G397" s="55">
        <f>((Produção!G395*PreçoLivre!G397*(1-Plan1!$B$11)+G$1*Plan1!$E$16)-G$2-G$3)*G$4</f>
        <v>5954947.1068940377</v>
      </c>
      <c r="H397" s="55">
        <f>((Produção!H395*PreçoLivre!H397*(1-Plan1!$B$11)+H$1*Plan1!$E$16)-H$2-H$3)*H$4</f>
        <v>6035806.5227820398</v>
      </c>
      <c r="I397" s="55">
        <f>((Produção!I395*PreçoLivre!I397*(1-Plan1!$B$11)+I$1*Plan1!$E$16)-I$2-I$3)*I$4</f>
        <v>5479697.5827753162</v>
      </c>
      <c r="J397" s="55">
        <f>((Produção!J395*PreçoLivre!J397*(1-Plan1!$B$11)+J$1*Plan1!$E$16)-J$2-J$3)*J$4</f>
        <v>5100562.7407656815</v>
      </c>
      <c r="K397" s="55">
        <f>((Produção!K395*PreçoLivre!K397*(1-Plan1!$B$11)+K$1*Plan1!$E$16)-K$2-K$3)*K$4</f>
        <v>4858824.8476963211</v>
      </c>
      <c r="L397" s="55">
        <f>((Produção!L395*PreçoLivre!L397*(1-Plan1!$B$11)+L$1*Plan1!$E$16)-L$2-L$3)*L$4</f>
        <v>4411083.0103773382</v>
      </c>
      <c r="M397" s="55">
        <f>((Produção!M395*PreçoLivre!M397*(1-Plan1!$B$11)+M$1*Plan1!$E$16)-M$2-M$3)*M$4</f>
        <v>3856533.0696410248</v>
      </c>
      <c r="N397" s="55">
        <f>((Produção!N395*PreçoLivre!N397*(1-Plan1!$B$11)+N$1*Plan1!$E$16)-N$2-N$3)*N$4</f>
        <v>3387252.1553450623</v>
      </c>
      <c r="O397" s="55">
        <f>((Produção!O395*PreçoLivre!O397*(1-Plan1!$B$11)+O$1*Plan1!$E$16)-O$2-O$3)*O$4</f>
        <v>3065455.8597910041</v>
      </c>
      <c r="P397" s="55">
        <f>((Produção!P395*PreçoLivre!P397*(1-Plan1!$B$11)+P$1*Plan1!$E$16)-P$2-P$3)*P$4</f>
        <v>2796718.569812634</v>
      </c>
      <c r="Q397" s="55">
        <f>((Produção!Q395*PreçoLivre!Q397*(1-Plan1!$B$11)+Q$1*Plan1!$E$16)-Q$2-Q$3)*Q$4</f>
        <v>2501680.930816405</v>
      </c>
      <c r="R397" s="55">
        <f>((Produção!R395*PreçoLivre!R397*(1-Plan1!$B$11)+R$1*Plan1!$E$16)-R$2-R$3)*R$4</f>
        <v>2140205.9388928581</v>
      </c>
      <c r="S397" s="55">
        <f>((Produção!S395*PreçoLivre!S397*(1-Plan1!$B$11)+S$1*Plan1!$E$16)-S$2-S$3)*S$4</f>
        <v>2033211.8412761155</v>
      </c>
      <c r="T397" s="55">
        <f>((Produção!T395*PreçoLivre!T397*(1-Plan1!$B$11)+T$1*Plan1!$E$16)-T$2-T$3)*T$4</f>
        <v>1913119.5913342764</v>
      </c>
      <c r="U397" s="55">
        <f>((Produção!U395*PreçoLivre!U397*(1-Plan1!$B$11)+U$1*Plan1!$E$16)-U$2-U$3)*U$4</f>
        <v>1904889.4460981805</v>
      </c>
      <c r="V397" s="55">
        <f>((Produção!V395*PreçoLivre!V397*(1-Plan1!$B$11)+V$1*Plan1!$E$16)-V$2-V$3)*V$4</f>
        <v>1720288.16876053</v>
      </c>
      <c r="W397" s="55"/>
    </row>
    <row r="398" spans="1:23" x14ac:dyDescent="0.25">
      <c r="A398" s="55">
        <f t="shared" si="6"/>
        <v>75578963.991709545</v>
      </c>
      <c r="B398" s="56">
        <v>393</v>
      </c>
      <c r="C398" s="55">
        <f>((Produção!C396*PreçoLivre!C398*(1-Plan1!$B$11)+C$1*Plan1!$E$16)-C$2-C$3)*C$4</f>
        <v>9191975.4914218206</v>
      </c>
      <c r="D398" s="55">
        <f>((Produção!D396*PreçoLivre!D398*(1-Plan1!$B$11)+D$1*Plan1!$E$16)-D$2-D$3)*D$4</f>
        <v>8036588.4073519148</v>
      </c>
      <c r="E398" s="55">
        <f>((Produção!E396*PreçoLivre!E398*(1-Plan1!$B$11)+E$1*Plan1!$E$16)-E$2-E$3)*E$4</f>
        <v>7381470.7055702182</v>
      </c>
      <c r="F398" s="55">
        <f>((Produção!F396*PreçoLivre!F398*(1-Plan1!$B$11)+F$1*Plan1!$E$16)-F$2-F$3)*F$4</f>
        <v>6691060.3816848611</v>
      </c>
      <c r="G398" s="55">
        <f>((Produção!G396*PreçoLivre!G398*(1-Plan1!$B$11)+G$1*Plan1!$E$16)-G$2-G$3)*G$4</f>
        <v>6064890.094283347</v>
      </c>
      <c r="H398" s="55">
        <f>((Produção!H396*PreçoLivre!H398*(1-Plan1!$B$11)+H$1*Plan1!$E$16)-H$2-H$3)*H$4</f>
        <v>5204239.6075357683</v>
      </c>
      <c r="I398" s="55">
        <f>((Produção!I396*PreçoLivre!I398*(1-Plan1!$B$11)+I$1*Plan1!$E$16)-I$2-I$3)*I$4</f>
        <v>4579778.3493397627</v>
      </c>
      <c r="J398" s="55">
        <f>((Produção!J396*PreçoLivre!J398*(1-Plan1!$B$11)+J$1*Plan1!$E$16)-J$2-J$3)*J$4</f>
        <v>3872820.232427103</v>
      </c>
      <c r="K398" s="55">
        <f>((Produção!K396*PreçoLivre!K398*(1-Plan1!$B$11)+K$1*Plan1!$E$16)-K$2-K$3)*K$4</f>
        <v>3655623.2404646603</v>
      </c>
      <c r="L398" s="55">
        <f>((Produção!L396*PreçoLivre!L398*(1-Plan1!$B$11)+L$1*Plan1!$E$16)-L$2-L$3)*L$4</f>
        <v>3316834.410699991</v>
      </c>
      <c r="M398" s="55">
        <f>((Produção!M396*PreçoLivre!M398*(1-Plan1!$B$11)+M$1*Plan1!$E$16)-M$2-M$3)*M$4</f>
        <v>3195678.7334259693</v>
      </c>
      <c r="N398" s="55">
        <f>((Produção!N396*PreçoLivre!N398*(1-Plan1!$B$11)+N$1*Plan1!$E$16)-N$2-N$3)*N$4</f>
        <v>2655904.4985637716</v>
      </c>
      <c r="O398" s="55">
        <f>((Produção!O396*PreçoLivre!O398*(1-Plan1!$B$11)+O$1*Plan1!$E$16)-O$2-O$3)*O$4</f>
        <v>2368260.4423018284</v>
      </c>
      <c r="P398" s="55">
        <f>((Produção!P396*PreçoLivre!P398*(1-Plan1!$B$11)+P$1*Plan1!$E$16)-P$2-P$3)*P$4</f>
        <v>2034769.7111581182</v>
      </c>
      <c r="Q398" s="55">
        <f>((Produção!Q396*PreçoLivre!Q398*(1-Plan1!$B$11)+Q$1*Plan1!$E$16)-Q$2-Q$3)*Q$4</f>
        <v>1670093.6500532113</v>
      </c>
      <c r="R398" s="55">
        <f>((Produção!R396*PreçoLivre!R398*(1-Plan1!$B$11)+R$1*Plan1!$E$16)-R$2-R$3)*R$4</f>
        <v>1465219.1998233143</v>
      </c>
      <c r="S398" s="55">
        <f>((Produção!S396*PreçoLivre!S398*(1-Plan1!$B$11)+S$1*Plan1!$E$16)-S$2-S$3)*S$4</f>
        <v>1310389.1214821893</v>
      </c>
      <c r="T398" s="55">
        <f>((Produção!T396*PreçoLivre!T398*(1-Plan1!$B$11)+T$1*Plan1!$E$16)-T$2-T$3)*T$4</f>
        <v>1109696.3805868283</v>
      </c>
      <c r="U398" s="55">
        <f>((Produção!U396*PreçoLivre!U398*(1-Plan1!$B$11)+U$1*Plan1!$E$16)-U$2-U$3)*U$4</f>
        <v>931768.45759520947</v>
      </c>
      <c r="V398" s="55">
        <f>((Produção!V396*PreçoLivre!V398*(1-Plan1!$B$11)+V$1*Plan1!$E$16)-V$2-V$3)*V$4</f>
        <v>841902.87593964115</v>
      </c>
      <c r="W398" s="55"/>
    </row>
    <row r="399" spans="1:23" x14ac:dyDescent="0.25">
      <c r="A399" s="55">
        <f t="shared" si="6"/>
        <v>90336533.078715622</v>
      </c>
      <c r="B399" s="56">
        <v>394</v>
      </c>
      <c r="C399" s="55">
        <f>((Produção!C397*PreçoLivre!C399*(1-Plan1!$B$11)+C$1*Plan1!$E$16)-C$2-C$3)*C$4</f>
        <v>8678024.1006678119</v>
      </c>
      <c r="D399" s="55">
        <f>((Produção!D397*PreçoLivre!D399*(1-Plan1!$B$11)+D$1*Plan1!$E$16)-D$2-D$3)*D$4</f>
        <v>8659458.0841889642</v>
      </c>
      <c r="E399" s="55">
        <f>((Produção!E397*PreçoLivre!E399*(1-Plan1!$B$11)+E$1*Plan1!$E$16)-E$2-E$3)*E$4</f>
        <v>8306099.0593305733</v>
      </c>
      <c r="F399" s="55">
        <f>((Produção!F397*PreçoLivre!F399*(1-Plan1!$B$11)+F$1*Plan1!$E$16)-F$2-F$3)*F$4</f>
        <v>7634560.5094441762</v>
      </c>
      <c r="G399" s="55">
        <f>((Produção!G397*PreçoLivre!G399*(1-Plan1!$B$11)+G$1*Plan1!$E$16)-G$2-G$3)*G$4</f>
        <v>7543182.5719850268</v>
      </c>
      <c r="H399" s="55">
        <f>((Produção!H397*PreçoLivre!H399*(1-Plan1!$B$11)+H$1*Plan1!$E$16)-H$2-H$3)*H$4</f>
        <v>6654352.1117372839</v>
      </c>
      <c r="I399" s="55">
        <f>((Produção!I397*PreçoLivre!I399*(1-Plan1!$B$11)+I$1*Plan1!$E$16)-I$2-I$3)*I$4</f>
        <v>6217980.1315094111</v>
      </c>
      <c r="J399" s="55">
        <f>((Produção!J397*PreçoLivre!J399*(1-Plan1!$B$11)+J$1*Plan1!$E$16)-J$2-J$3)*J$4</f>
        <v>5488372.7638725061</v>
      </c>
      <c r="K399" s="55">
        <f>((Produção!K397*PreçoLivre!K399*(1-Plan1!$B$11)+K$1*Plan1!$E$16)-K$2-K$3)*K$4</f>
        <v>4662840.7355651306</v>
      </c>
      <c r="L399" s="55">
        <f>((Produção!L397*PreçoLivre!L399*(1-Plan1!$B$11)+L$1*Plan1!$E$16)-L$2-L$3)*L$4</f>
        <v>4184149.0545257065</v>
      </c>
      <c r="M399" s="55">
        <f>((Produção!M397*PreçoLivre!M399*(1-Plan1!$B$11)+M$1*Plan1!$E$16)-M$2-M$3)*M$4</f>
        <v>3912724.5079305889</v>
      </c>
      <c r="N399" s="55">
        <f>((Produção!N397*PreçoLivre!N399*(1-Plan1!$B$11)+N$1*Plan1!$E$16)-N$2-N$3)*N$4</f>
        <v>3215746.1709702159</v>
      </c>
      <c r="O399" s="55">
        <f>((Produção!O397*PreçoLivre!O399*(1-Plan1!$B$11)+O$1*Plan1!$E$16)-O$2-O$3)*O$4</f>
        <v>2753235.903089114</v>
      </c>
      <c r="P399" s="55">
        <f>((Produção!P397*PreçoLivre!P399*(1-Plan1!$B$11)+P$1*Plan1!$E$16)-P$2-P$3)*P$4</f>
        <v>2490711.1222878466</v>
      </c>
      <c r="Q399" s="55">
        <f>((Produção!Q397*PreçoLivre!Q399*(1-Plan1!$B$11)+Q$1*Plan1!$E$16)-Q$2-Q$3)*Q$4</f>
        <v>2156230.1115645636</v>
      </c>
      <c r="R399" s="55">
        <f>((Produção!R397*PreçoLivre!R399*(1-Plan1!$B$11)+R$1*Plan1!$E$16)-R$2-R$3)*R$4</f>
        <v>2194104.5933507322</v>
      </c>
      <c r="S399" s="55">
        <f>((Produção!S397*PreçoLivre!S399*(1-Plan1!$B$11)+S$1*Plan1!$E$16)-S$2-S$3)*S$4</f>
        <v>1754873.7402127956</v>
      </c>
      <c r="T399" s="55">
        <f>((Produção!T397*PreçoLivre!T399*(1-Plan1!$B$11)+T$1*Plan1!$E$16)-T$2-T$3)*T$4</f>
        <v>1476437.6483735396</v>
      </c>
      <c r="U399" s="55">
        <f>((Produção!U397*PreçoLivre!U399*(1-Plan1!$B$11)+U$1*Plan1!$E$16)-U$2-U$3)*U$4</f>
        <v>1286885.4774445973</v>
      </c>
      <c r="V399" s="55">
        <f>((Produção!V397*PreçoLivre!V399*(1-Plan1!$B$11)+V$1*Plan1!$E$16)-V$2-V$3)*V$4</f>
        <v>1066564.6806650204</v>
      </c>
      <c r="W399" s="55"/>
    </row>
    <row r="400" spans="1:23" x14ac:dyDescent="0.25">
      <c r="A400" s="55">
        <f t="shared" si="6"/>
        <v>78766923.03021802</v>
      </c>
      <c r="B400" s="56">
        <v>395</v>
      </c>
      <c r="C400" s="55">
        <f>((Produção!C398*PreçoLivre!C400*(1-Plan1!$B$11)+C$1*Plan1!$E$16)-C$2-C$3)*C$4</f>
        <v>7796642.3577804752</v>
      </c>
      <c r="D400" s="55">
        <f>((Produção!D398*PreçoLivre!D400*(1-Plan1!$B$11)+D$1*Plan1!$E$16)-D$2-D$3)*D$4</f>
        <v>7112046.6509994548</v>
      </c>
      <c r="E400" s="55">
        <f>((Produção!E398*PreçoLivre!E400*(1-Plan1!$B$11)+E$1*Plan1!$E$16)-E$2-E$3)*E$4</f>
        <v>6463544.3077325216</v>
      </c>
      <c r="F400" s="55">
        <f>((Produção!F398*PreçoLivre!F400*(1-Plan1!$B$11)+F$1*Plan1!$E$16)-F$2-F$3)*F$4</f>
        <v>6092160.7378908163</v>
      </c>
      <c r="G400" s="55">
        <f>((Produção!G398*PreçoLivre!G400*(1-Plan1!$B$11)+G$1*Plan1!$E$16)-G$2-G$3)*G$4</f>
        <v>5784174.5160747124</v>
      </c>
      <c r="H400" s="55">
        <f>((Produção!H398*PreçoLivre!H400*(1-Plan1!$B$11)+H$1*Plan1!$E$16)-H$2-H$3)*H$4</f>
        <v>5194963.9624034837</v>
      </c>
      <c r="I400" s="55">
        <f>((Produção!I398*PreçoLivre!I400*(1-Plan1!$B$11)+I$1*Plan1!$E$16)-I$2-I$3)*I$4</f>
        <v>4844121.2008178337</v>
      </c>
      <c r="J400" s="55">
        <f>((Produção!J398*PreçoLivre!J400*(1-Plan1!$B$11)+J$1*Plan1!$E$16)-J$2-J$3)*J$4</f>
        <v>4539890.5198816806</v>
      </c>
      <c r="K400" s="55">
        <f>((Produção!K398*PreçoLivre!K400*(1-Plan1!$B$11)+K$1*Plan1!$E$16)-K$2-K$3)*K$4</f>
        <v>4070955.0949258748</v>
      </c>
      <c r="L400" s="55">
        <f>((Produção!L398*PreçoLivre!L400*(1-Plan1!$B$11)+L$1*Plan1!$E$16)-L$2-L$3)*L$4</f>
        <v>3493415.7200859627</v>
      </c>
      <c r="M400" s="55">
        <f>((Produção!M398*PreçoLivre!M400*(1-Plan1!$B$11)+M$1*Plan1!$E$16)-M$2-M$3)*M$4</f>
        <v>3243268.0687048943</v>
      </c>
      <c r="N400" s="55">
        <f>((Produção!N398*PreçoLivre!N400*(1-Plan1!$B$11)+N$1*Plan1!$E$16)-N$2-N$3)*N$4</f>
        <v>3064376.438266566</v>
      </c>
      <c r="O400" s="55">
        <f>((Produção!O398*PreçoLivre!O400*(1-Plan1!$B$11)+O$1*Plan1!$E$16)-O$2-O$3)*O$4</f>
        <v>2760652.7238958683</v>
      </c>
      <c r="P400" s="55">
        <f>((Produção!P398*PreçoLivre!P400*(1-Plan1!$B$11)+P$1*Plan1!$E$16)-P$2-P$3)*P$4</f>
        <v>2432901.5860631987</v>
      </c>
      <c r="Q400" s="55">
        <f>((Produção!Q398*PreçoLivre!Q400*(1-Plan1!$B$11)+Q$1*Plan1!$E$16)-Q$2-Q$3)*Q$4</f>
        <v>2271631.3158890731</v>
      </c>
      <c r="R400" s="55">
        <f>((Produção!R398*PreçoLivre!R400*(1-Plan1!$B$11)+R$1*Plan1!$E$16)-R$2-R$3)*R$4</f>
        <v>2281099.2361595449</v>
      </c>
      <c r="S400" s="55">
        <f>((Produção!S398*PreçoLivre!S400*(1-Plan1!$B$11)+S$1*Plan1!$E$16)-S$2-S$3)*S$4</f>
        <v>2016344.355537636</v>
      </c>
      <c r="T400" s="55">
        <f>((Produção!T398*PreçoLivre!T400*(1-Plan1!$B$11)+T$1*Plan1!$E$16)-T$2-T$3)*T$4</f>
        <v>1935371.9688006851</v>
      </c>
      <c r="U400" s="55">
        <f>((Produção!U398*PreçoLivre!U400*(1-Plan1!$B$11)+U$1*Plan1!$E$16)-U$2-U$3)*U$4</f>
        <v>1796542.0771477085</v>
      </c>
      <c r="V400" s="55">
        <f>((Produção!V398*PreçoLivre!V400*(1-Plan1!$B$11)+V$1*Plan1!$E$16)-V$2-V$3)*V$4</f>
        <v>1572820.1911600223</v>
      </c>
      <c r="W400" s="55"/>
    </row>
    <row r="401" spans="1:23" x14ac:dyDescent="0.25">
      <c r="A401" s="55">
        <f t="shared" si="6"/>
        <v>77542938.508454204</v>
      </c>
      <c r="B401" s="56">
        <v>396</v>
      </c>
      <c r="C401" s="55">
        <f>((Produção!C399*PreçoLivre!C401*(1-Plan1!$B$11)+C$1*Plan1!$E$16)-C$2-C$3)*C$4</f>
        <v>8915468.2671329901</v>
      </c>
      <c r="D401" s="55">
        <f>((Produção!D399*PreçoLivre!D401*(1-Plan1!$B$11)+D$1*Plan1!$E$16)-D$2-D$3)*D$4</f>
        <v>8126609.7979119429</v>
      </c>
      <c r="E401" s="55">
        <f>((Produção!E399*PreçoLivre!E401*(1-Plan1!$B$11)+E$1*Plan1!$E$16)-E$2-E$3)*E$4</f>
        <v>6778152.2619696707</v>
      </c>
      <c r="F401" s="55">
        <f>((Produção!F399*PreçoLivre!F401*(1-Plan1!$B$11)+F$1*Plan1!$E$16)-F$2-F$3)*F$4</f>
        <v>5954924.445237685</v>
      </c>
      <c r="G401" s="55">
        <f>((Produção!G399*PreçoLivre!G401*(1-Plan1!$B$11)+G$1*Plan1!$E$16)-G$2-G$3)*G$4</f>
        <v>5446020.7257571211</v>
      </c>
      <c r="H401" s="55">
        <f>((Produção!H399*PreçoLivre!H401*(1-Plan1!$B$11)+H$1*Plan1!$E$16)-H$2-H$3)*H$4</f>
        <v>5013151.6115503618</v>
      </c>
      <c r="I401" s="55">
        <f>((Produção!I399*PreçoLivre!I401*(1-Plan1!$B$11)+I$1*Plan1!$E$16)-I$2-I$3)*I$4</f>
        <v>4451781.6024307506</v>
      </c>
      <c r="J401" s="55">
        <f>((Produção!J399*PreçoLivre!J401*(1-Plan1!$B$11)+J$1*Plan1!$E$16)-J$2-J$3)*J$4</f>
        <v>4180941.1973934863</v>
      </c>
      <c r="K401" s="55">
        <f>((Produção!K399*PreçoLivre!K401*(1-Plan1!$B$11)+K$1*Plan1!$E$16)-K$2-K$3)*K$4</f>
        <v>3735481.0125390096</v>
      </c>
      <c r="L401" s="55">
        <f>((Produção!L399*PreçoLivre!L401*(1-Plan1!$B$11)+L$1*Plan1!$E$16)-L$2-L$3)*L$4</f>
        <v>3188538.0760566755</v>
      </c>
      <c r="M401" s="55">
        <f>((Produção!M399*PreçoLivre!M401*(1-Plan1!$B$11)+M$1*Plan1!$E$16)-M$2-M$3)*M$4</f>
        <v>2988769.7588322954</v>
      </c>
      <c r="N401" s="55">
        <f>((Produção!N399*PreçoLivre!N401*(1-Plan1!$B$11)+N$1*Plan1!$E$16)-N$2-N$3)*N$4</f>
        <v>2861338.5697439816</v>
      </c>
      <c r="O401" s="55">
        <f>((Produção!O399*PreçoLivre!O401*(1-Plan1!$B$11)+O$1*Plan1!$E$16)-O$2-O$3)*O$4</f>
        <v>2750962.9739417746</v>
      </c>
      <c r="P401" s="55">
        <f>((Produção!P399*PreçoLivre!P401*(1-Plan1!$B$11)+P$1*Plan1!$E$16)-P$2-P$3)*P$4</f>
        <v>2446838.8678388358</v>
      </c>
      <c r="Q401" s="55">
        <f>((Produção!Q399*PreçoLivre!Q401*(1-Plan1!$B$11)+Q$1*Plan1!$E$16)-Q$2-Q$3)*Q$4</f>
        <v>2332053.1869036891</v>
      </c>
      <c r="R401" s="55">
        <f>((Produção!R399*PreçoLivre!R401*(1-Plan1!$B$11)+R$1*Plan1!$E$16)-R$2-R$3)*R$4</f>
        <v>2009013.753744337</v>
      </c>
      <c r="S401" s="55">
        <f>((Produção!S399*PreçoLivre!S401*(1-Plan1!$B$11)+S$1*Plan1!$E$16)-S$2-S$3)*S$4</f>
        <v>1812414.7891914155</v>
      </c>
      <c r="T401" s="55">
        <f>((Produção!T399*PreçoLivre!T401*(1-Plan1!$B$11)+T$1*Plan1!$E$16)-T$2-T$3)*T$4</f>
        <v>1642625.4394089305</v>
      </c>
      <c r="U401" s="55">
        <f>((Produção!U399*PreçoLivre!U401*(1-Plan1!$B$11)+U$1*Plan1!$E$16)-U$2-U$3)*U$4</f>
        <v>1515861.300547163</v>
      </c>
      <c r="V401" s="55">
        <f>((Produção!V399*PreçoLivre!V401*(1-Plan1!$B$11)+V$1*Plan1!$E$16)-V$2-V$3)*V$4</f>
        <v>1391990.8703220906</v>
      </c>
      <c r="W401" s="55"/>
    </row>
    <row r="402" spans="1:23" x14ac:dyDescent="0.25">
      <c r="A402" s="55">
        <f t="shared" si="6"/>
        <v>62011978.572353207</v>
      </c>
      <c r="B402" s="56">
        <v>397</v>
      </c>
      <c r="C402" s="55">
        <f>((Produção!C400*PreçoLivre!C402*(1-Plan1!$B$11)+C$1*Plan1!$E$16)-C$2-C$3)*C$4</f>
        <v>7614693.136028938</v>
      </c>
      <c r="D402" s="55">
        <f>((Produção!D400*PreçoLivre!D402*(1-Plan1!$B$11)+D$1*Plan1!$E$16)-D$2-D$3)*D$4</f>
        <v>6396534.8557637418</v>
      </c>
      <c r="E402" s="55">
        <f>((Produção!E400*PreçoLivre!E402*(1-Plan1!$B$11)+E$1*Plan1!$E$16)-E$2-E$3)*E$4</f>
        <v>5990409.0944128288</v>
      </c>
      <c r="F402" s="55">
        <f>((Produção!F400*PreçoLivre!F402*(1-Plan1!$B$11)+F$1*Plan1!$E$16)-F$2-F$3)*F$4</f>
        <v>5249470.2655957201</v>
      </c>
      <c r="G402" s="55">
        <f>((Produção!G400*PreçoLivre!G402*(1-Plan1!$B$11)+G$1*Plan1!$E$16)-G$2-G$3)*G$4</f>
        <v>4973214.9114749162</v>
      </c>
      <c r="H402" s="55">
        <f>((Produção!H400*PreçoLivre!H402*(1-Plan1!$B$11)+H$1*Plan1!$E$16)-H$2-H$3)*H$4</f>
        <v>4148846.4946587789</v>
      </c>
      <c r="I402" s="55">
        <f>((Produção!I400*PreçoLivre!I402*(1-Plan1!$B$11)+I$1*Plan1!$E$16)-I$2-I$3)*I$4</f>
        <v>3264363.6653925553</v>
      </c>
      <c r="J402" s="55">
        <f>((Produção!J400*PreçoLivre!J402*(1-Plan1!$B$11)+J$1*Plan1!$E$16)-J$2-J$3)*J$4</f>
        <v>2954773.324420149</v>
      </c>
      <c r="K402" s="55">
        <f>((Produção!K400*PreçoLivre!K402*(1-Plan1!$B$11)+K$1*Plan1!$E$16)-K$2-K$3)*K$4</f>
        <v>2548114.7962580705</v>
      </c>
      <c r="L402" s="55">
        <f>((Produção!L400*PreçoLivre!L402*(1-Plan1!$B$11)+L$1*Plan1!$E$16)-L$2-L$3)*L$4</f>
        <v>2489534.5822308841</v>
      </c>
      <c r="M402" s="55">
        <f>((Produção!M400*PreçoLivre!M402*(1-Plan1!$B$11)+M$1*Plan1!$E$16)-M$2-M$3)*M$4</f>
        <v>2188359.1742525012</v>
      </c>
      <c r="N402" s="55">
        <f>((Produção!N400*PreçoLivre!N402*(1-Plan1!$B$11)+N$1*Plan1!$E$16)-N$2-N$3)*N$4</f>
        <v>2125577.6030397075</v>
      </c>
      <c r="O402" s="55">
        <f>((Produção!O400*PreçoLivre!O402*(1-Plan1!$B$11)+O$1*Plan1!$E$16)-O$2-O$3)*O$4</f>
        <v>1864960.6072170942</v>
      </c>
      <c r="P402" s="55">
        <f>((Produção!P400*PreçoLivre!P402*(1-Plan1!$B$11)+P$1*Plan1!$E$16)-P$2-P$3)*P$4</f>
        <v>1755197.1795302264</v>
      </c>
      <c r="Q402" s="55">
        <f>((Produção!Q400*PreçoLivre!Q402*(1-Plan1!$B$11)+Q$1*Plan1!$E$16)-Q$2-Q$3)*Q$4</f>
        <v>1670377.526100545</v>
      </c>
      <c r="R402" s="55">
        <f>((Produção!R400*PreçoLivre!R402*(1-Plan1!$B$11)+R$1*Plan1!$E$16)-R$2-R$3)*R$4</f>
        <v>1578706.8545081697</v>
      </c>
      <c r="S402" s="55">
        <f>((Produção!S400*PreçoLivre!S402*(1-Plan1!$B$11)+S$1*Plan1!$E$16)-S$2-S$3)*S$4</f>
        <v>1457542.03850299</v>
      </c>
      <c r="T402" s="55">
        <f>((Produção!T400*PreçoLivre!T402*(1-Plan1!$B$11)+T$1*Plan1!$E$16)-T$2-T$3)*T$4</f>
        <v>1354849.0212583106</v>
      </c>
      <c r="U402" s="55">
        <f>((Produção!U400*PreçoLivre!U402*(1-Plan1!$B$11)+U$1*Plan1!$E$16)-U$2-U$3)*U$4</f>
        <v>1283365.8376049218</v>
      </c>
      <c r="V402" s="55">
        <f>((Produção!V400*PreçoLivre!V402*(1-Plan1!$B$11)+V$1*Plan1!$E$16)-V$2-V$3)*V$4</f>
        <v>1103087.6041021622</v>
      </c>
      <c r="W402" s="55"/>
    </row>
    <row r="403" spans="1:23" x14ac:dyDescent="0.25">
      <c r="A403" s="55">
        <f t="shared" si="6"/>
        <v>92599654.172158539</v>
      </c>
      <c r="B403" s="56">
        <v>398</v>
      </c>
      <c r="C403" s="55">
        <f>((Produção!C401*PreçoLivre!C403*(1-Plan1!$B$11)+C$1*Plan1!$E$16)-C$2-C$3)*C$4</f>
        <v>8980620.4891618043</v>
      </c>
      <c r="D403" s="55">
        <f>((Produção!D401*PreçoLivre!D403*(1-Plan1!$B$11)+D$1*Plan1!$E$16)-D$2-D$3)*D$4</f>
        <v>8484437.2865435779</v>
      </c>
      <c r="E403" s="55">
        <f>((Produção!E401*PreçoLivre!E403*(1-Plan1!$B$11)+E$1*Plan1!$E$16)-E$2-E$3)*E$4</f>
        <v>7679206.396828413</v>
      </c>
      <c r="F403" s="55">
        <f>((Produção!F401*PreçoLivre!F403*(1-Plan1!$B$11)+F$1*Plan1!$E$16)-F$2-F$3)*F$4</f>
        <v>7522275.2557009589</v>
      </c>
      <c r="G403" s="55">
        <f>((Produção!G401*PreçoLivre!G403*(1-Plan1!$B$11)+G$1*Plan1!$E$16)-G$2-G$3)*G$4</f>
        <v>7196185.0221417323</v>
      </c>
      <c r="H403" s="55">
        <f>((Produção!H401*PreçoLivre!H403*(1-Plan1!$B$11)+H$1*Plan1!$E$16)-H$2-H$3)*H$4</f>
        <v>6131274.3125163065</v>
      </c>
      <c r="I403" s="55">
        <f>((Produção!I401*PreçoLivre!I403*(1-Plan1!$B$11)+I$1*Plan1!$E$16)-I$2-I$3)*I$4</f>
        <v>5762159.8778987182</v>
      </c>
      <c r="J403" s="55">
        <f>((Produção!J401*PreçoLivre!J403*(1-Plan1!$B$11)+J$1*Plan1!$E$16)-J$2-J$3)*J$4</f>
        <v>5111871.0014094664</v>
      </c>
      <c r="K403" s="55">
        <f>((Produção!K401*PreçoLivre!K403*(1-Plan1!$B$11)+K$1*Plan1!$E$16)-K$2-K$3)*K$4</f>
        <v>5035940.3149856757</v>
      </c>
      <c r="L403" s="55">
        <f>((Produção!L401*PreçoLivre!L403*(1-Plan1!$B$11)+L$1*Plan1!$E$16)-L$2-L$3)*L$4</f>
        <v>4372058.6227280404</v>
      </c>
      <c r="M403" s="55">
        <f>((Produção!M401*PreçoLivre!M403*(1-Plan1!$B$11)+M$1*Plan1!$E$16)-M$2-M$3)*M$4</f>
        <v>3910116.6696736864</v>
      </c>
      <c r="N403" s="55">
        <f>((Produção!N401*PreçoLivre!N403*(1-Plan1!$B$11)+N$1*Plan1!$E$16)-N$2-N$3)*N$4</f>
        <v>3847261.2238583919</v>
      </c>
      <c r="O403" s="55">
        <f>((Produção!O401*PreçoLivre!O403*(1-Plan1!$B$11)+O$1*Plan1!$E$16)-O$2-O$3)*O$4</f>
        <v>3231667.009215178</v>
      </c>
      <c r="P403" s="55">
        <f>((Produção!P401*PreçoLivre!P403*(1-Plan1!$B$11)+P$1*Plan1!$E$16)-P$2-P$3)*P$4</f>
        <v>2713513.8705163118</v>
      </c>
      <c r="Q403" s="55">
        <f>((Produção!Q401*PreçoLivre!Q403*(1-Plan1!$B$11)+Q$1*Plan1!$E$16)-Q$2-Q$3)*Q$4</f>
        <v>2599433.7651209924</v>
      </c>
      <c r="R403" s="55">
        <f>((Produção!R401*PreçoLivre!R403*(1-Plan1!$B$11)+R$1*Plan1!$E$16)-R$2-R$3)*R$4</f>
        <v>2359983.9740448291</v>
      </c>
      <c r="S403" s="55">
        <f>((Produção!S401*PreçoLivre!S403*(1-Plan1!$B$11)+S$1*Plan1!$E$16)-S$2-S$3)*S$4</f>
        <v>2170527.6592624271</v>
      </c>
      <c r="T403" s="55">
        <f>((Produção!T401*PreçoLivre!T403*(1-Plan1!$B$11)+T$1*Plan1!$E$16)-T$2-T$3)*T$4</f>
        <v>2087745.3479245417</v>
      </c>
      <c r="U403" s="55">
        <f>((Produção!U401*PreçoLivre!U403*(1-Plan1!$B$11)+U$1*Plan1!$E$16)-U$2-U$3)*U$4</f>
        <v>1848625.6254436825</v>
      </c>
      <c r="V403" s="55">
        <f>((Produção!V401*PreçoLivre!V403*(1-Plan1!$B$11)+V$1*Plan1!$E$16)-V$2-V$3)*V$4</f>
        <v>1554750.4471837808</v>
      </c>
      <c r="W403" s="55"/>
    </row>
    <row r="404" spans="1:23" x14ac:dyDescent="0.25">
      <c r="A404" s="55">
        <f t="shared" si="6"/>
        <v>71153144.87043266</v>
      </c>
      <c r="B404" s="56">
        <v>399</v>
      </c>
      <c r="C404" s="55">
        <f>((Produção!C402*PreçoLivre!C404*(1-Plan1!$B$11)+C$1*Plan1!$E$16)-C$2-C$3)*C$4</f>
        <v>8017082.2876802683</v>
      </c>
      <c r="D404" s="55">
        <f>((Produção!D402*PreçoLivre!D404*(1-Plan1!$B$11)+D$1*Plan1!$E$16)-D$2-D$3)*D$4</f>
        <v>7305722.8571067434</v>
      </c>
      <c r="E404" s="55">
        <f>((Produção!E402*PreçoLivre!E404*(1-Plan1!$B$11)+E$1*Plan1!$E$16)-E$2-E$3)*E$4</f>
        <v>6812486.8520255331</v>
      </c>
      <c r="F404" s="55">
        <f>((Produção!F402*PreçoLivre!F404*(1-Plan1!$B$11)+F$1*Plan1!$E$16)-F$2-F$3)*F$4</f>
        <v>5867513.6647373233</v>
      </c>
      <c r="G404" s="55">
        <f>((Produção!G402*PreçoLivre!G404*(1-Plan1!$B$11)+G$1*Plan1!$E$16)-G$2-G$3)*G$4</f>
        <v>5350013.0734012648</v>
      </c>
      <c r="H404" s="55">
        <f>((Produção!H402*PreçoLivre!H404*(1-Plan1!$B$11)+H$1*Plan1!$E$16)-H$2-H$3)*H$4</f>
        <v>4797535.9585510809</v>
      </c>
      <c r="I404" s="55">
        <f>((Produção!I402*PreçoLivre!I404*(1-Plan1!$B$11)+I$1*Plan1!$E$16)-I$2-I$3)*I$4</f>
        <v>4245749.4450306688</v>
      </c>
      <c r="J404" s="55">
        <f>((Produção!J402*PreçoLivre!J404*(1-Plan1!$B$11)+J$1*Plan1!$E$16)-J$2-J$3)*J$4</f>
        <v>3496088.3844082104</v>
      </c>
      <c r="K404" s="55">
        <f>((Produção!K402*PreçoLivre!K404*(1-Plan1!$B$11)+K$1*Plan1!$E$16)-K$2-K$3)*K$4</f>
        <v>3331707.5177307115</v>
      </c>
      <c r="L404" s="55">
        <f>((Produção!L402*PreçoLivre!L404*(1-Plan1!$B$11)+L$1*Plan1!$E$16)-L$2-L$3)*L$4</f>
        <v>3024357.1864485582</v>
      </c>
      <c r="M404" s="55">
        <f>((Produção!M402*PreçoLivre!M404*(1-Plan1!$B$11)+M$1*Plan1!$E$16)-M$2-M$3)*M$4</f>
        <v>2792914.4322826257</v>
      </c>
      <c r="N404" s="55">
        <f>((Produção!N402*PreçoLivre!N404*(1-Plan1!$B$11)+N$1*Plan1!$E$16)-N$2-N$3)*N$4</f>
        <v>2584041.0839814618</v>
      </c>
      <c r="O404" s="55">
        <f>((Produção!O402*PreçoLivre!O404*(1-Plan1!$B$11)+O$1*Plan1!$E$16)-O$2-O$3)*O$4</f>
        <v>2460705.5455477252</v>
      </c>
      <c r="P404" s="55">
        <f>((Produção!P402*PreçoLivre!P404*(1-Plan1!$B$11)+P$1*Plan1!$E$16)-P$2-P$3)*P$4</f>
        <v>2221262.2192455325</v>
      </c>
      <c r="Q404" s="55">
        <f>((Produção!Q402*PreçoLivre!Q404*(1-Plan1!$B$11)+Q$1*Plan1!$E$16)-Q$2-Q$3)*Q$4</f>
        <v>1882592.6125471855</v>
      </c>
      <c r="R404" s="55">
        <f>((Produção!R402*PreçoLivre!R404*(1-Plan1!$B$11)+R$1*Plan1!$E$16)-R$2-R$3)*R$4</f>
        <v>1803686.5924818956</v>
      </c>
      <c r="S404" s="55">
        <f>((Produção!S402*PreçoLivre!S404*(1-Plan1!$B$11)+S$1*Plan1!$E$16)-S$2-S$3)*S$4</f>
        <v>1585951.0263513534</v>
      </c>
      <c r="T404" s="55">
        <f>((Produção!T402*PreçoLivre!T404*(1-Plan1!$B$11)+T$1*Plan1!$E$16)-T$2-T$3)*T$4</f>
        <v>1316374.1679934228</v>
      </c>
      <c r="U404" s="55">
        <f>((Produção!U402*PreçoLivre!U404*(1-Plan1!$B$11)+U$1*Plan1!$E$16)-U$2-U$3)*U$4</f>
        <v>1231209.3759297347</v>
      </c>
      <c r="V404" s="55">
        <f>((Produção!V402*PreçoLivre!V404*(1-Plan1!$B$11)+V$1*Plan1!$E$16)-V$2-V$3)*V$4</f>
        <v>1026150.5869513582</v>
      </c>
      <c r="W404" s="55"/>
    </row>
    <row r="405" spans="1:23" x14ac:dyDescent="0.25">
      <c r="A405" s="55">
        <f t="shared" si="6"/>
        <v>88595965.373134136</v>
      </c>
      <c r="B405" s="56">
        <v>400</v>
      </c>
      <c r="C405" s="55">
        <f>((Produção!C403*PreçoLivre!C405*(1-Plan1!$B$11)+C$1*Plan1!$E$16)-C$2-C$3)*C$4</f>
        <v>8455925.8561517671</v>
      </c>
      <c r="D405" s="55">
        <f>((Produção!D403*PreçoLivre!D405*(1-Plan1!$B$11)+D$1*Plan1!$E$16)-D$2-D$3)*D$4</f>
        <v>8612556.0528171752</v>
      </c>
      <c r="E405" s="55">
        <f>((Produção!E403*PreçoLivre!E405*(1-Plan1!$B$11)+E$1*Plan1!$E$16)-E$2-E$3)*E$4</f>
        <v>8900947.3070129901</v>
      </c>
      <c r="F405" s="55">
        <f>((Produção!F403*PreçoLivre!F405*(1-Plan1!$B$11)+F$1*Plan1!$E$16)-F$2-F$3)*F$4</f>
        <v>7855189.7967273295</v>
      </c>
      <c r="G405" s="55">
        <f>((Produção!G403*PreçoLivre!G405*(1-Plan1!$B$11)+G$1*Plan1!$E$16)-G$2-G$3)*G$4</f>
        <v>7078046.8166161096</v>
      </c>
      <c r="H405" s="55">
        <f>((Produção!H403*PreçoLivre!H405*(1-Plan1!$B$11)+H$1*Plan1!$E$16)-H$2-H$3)*H$4</f>
        <v>6653172.0583455944</v>
      </c>
      <c r="I405" s="55">
        <f>((Produção!I403*PreçoLivre!I405*(1-Plan1!$B$11)+I$1*Plan1!$E$16)-I$2-I$3)*I$4</f>
        <v>5134777.1647095243</v>
      </c>
      <c r="J405" s="55">
        <f>((Produção!J403*PreçoLivre!J405*(1-Plan1!$B$11)+J$1*Plan1!$E$16)-J$2-J$3)*J$4</f>
        <v>4559697.3004631056</v>
      </c>
      <c r="K405" s="55">
        <f>((Produção!K403*PreçoLivre!K405*(1-Plan1!$B$11)+K$1*Plan1!$E$16)-K$2-K$3)*K$4</f>
        <v>3977447.9180449438</v>
      </c>
      <c r="L405" s="55">
        <f>((Produção!L403*PreçoLivre!L405*(1-Plan1!$B$11)+L$1*Plan1!$E$16)-L$2-L$3)*L$4</f>
        <v>3720538.927005739</v>
      </c>
      <c r="M405" s="55">
        <f>((Produção!M403*PreçoLivre!M405*(1-Plan1!$B$11)+M$1*Plan1!$E$16)-M$2-M$3)*M$4</f>
        <v>3412598.7381477328</v>
      </c>
      <c r="N405" s="55">
        <f>((Produção!N403*PreçoLivre!N405*(1-Plan1!$B$11)+N$1*Plan1!$E$16)-N$2-N$3)*N$4</f>
        <v>3321556.3610785431</v>
      </c>
      <c r="O405" s="55">
        <f>((Produção!O403*PreçoLivre!O405*(1-Plan1!$B$11)+O$1*Plan1!$E$16)-O$2-O$3)*O$4</f>
        <v>3117844.4001137456</v>
      </c>
      <c r="P405" s="55">
        <f>((Produção!P403*PreçoLivre!P405*(1-Plan1!$B$11)+P$1*Plan1!$E$16)-P$2-P$3)*P$4</f>
        <v>2793290.9829975129</v>
      </c>
      <c r="Q405" s="55">
        <f>((Produção!Q403*PreçoLivre!Q405*(1-Plan1!$B$11)+Q$1*Plan1!$E$16)-Q$2-Q$3)*Q$4</f>
        <v>2360393.3464889284</v>
      </c>
      <c r="R405" s="55">
        <f>((Produção!R403*PreçoLivre!R405*(1-Plan1!$B$11)+R$1*Plan1!$E$16)-R$2-R$3)*R$4</f>
        <v>2083501.7519606007</v>
      </c>
      <c r="S405" s="55">
        <f>((Produção!S403*PreçoLivre!S405*(1-Plan1!$B$11)+S$1*Plan1!$E$16)-S$2-S$3)*S$4</f>
        <v>1814418.1867818069</v>
      </c>
      <c r="T405" s="55">
        <f>((Produção!T403*PreçoLivre!T405*(1-Plan1!$B$11)+T$1*Plan1!$E$16)-T$2-T$3)*T$4</f>
        <v>1757849.383709714</v>
      </c>
      <c r="U405" s="55">
        <f>((Produção!U403*PreçoLivre!U405*(1-Plan1!$B$11)+U$1*Plan1!$E$16)-U$2-U$3)*U$4</f>
        <v>1536089.1291763501</v>
      </c>
      <c r="V405" s="55">
        <f>((Produção!V403*PreçoLivre!V405*(1-Plan1!$B$11)+V$1*Plan1!$E$16)-V$2-V$3)*V$4</f>
        <v>1450123.8947849348</v>
      </c>
      <c r="W405" s="55"/>
    </row>
    <row r="406" spans="1:23" x14ac:dyDescent="0.25">
      <c r="A406" s="55">
        <f t="shared" si="6"/>
        <v>100025590.55092929</v>
      </c>
      <c r="B406" s="56">
        <v>401</v>
      </c>
      <c r="C406" s="55">
        <f>((Produção!C404*PreçoLivre!C406*(1-Plan1!$B$11)+C$1*Plan1!$E$16)-C$2-C$3)*C$4</f>
        <v>8781917.0441639312</v>
      </c>
      <c r="D406" s="55">
        <f>((Produção!D404*PreçoLivre!D406*(1-Plan1!$B$11)+D$1*Plan1!$E$16)-D$2-D$3)*D$4</f>
        <v>8286352.2531870725</v>
      </c>
      <c r="E406" s="55">
        <f>((Produção!E404*PreçoLivre!E406*(1-Plan1!$B$11)+E$1*Plan1!$E$16)-E$2-E$3)*E$4</f>
        <v>7602156.3227249859</v>
      </c>
      <c r="F406" s="55">
        <f>((Produção!F404*PreçoLivre!F406*(1-Plan1!$B$11)+F$1*Plan1!$E$16)-F$2-F$3)*F$4</f>
        <v>7541920.4228323326</v>
      </c>
      <c r="G406" s="55">
        <f>((Produção!G404*PreçoLivre!G406*(1-Plan1!$B$11)+G$1*Plan1!$E$16)-G$2-G$3)*G$4</f>
        <v>7202145.7827952234</v>
      </c>
      <c r="H406" s="55">
        <f>((Produção!H404*PreçoLivre!H406*(1-Plan1!$B$11)+H$1*Plan1!$E$16)-H$2-H$3)*H$4</f>
        <v>6699394.3161857938</v>
      </c>
      <c r="I406" s="55">
        <f>((Produção!I404*PreçoLivre!I406*(1-Plan1!$B$11)+I$1*Plan1!$E$16)-I$2-I$3)*I$4</f>
        <v>6299303.9824001826</v>
      </c>
      <c r="J406" s="55">
        <f>((Produção!J404*PreçoLivre!J406*(1-Plan1!$B$11)+J$1*Plan1!$E$16)-J$2-J$3)*J$4</f>
        <v>6105167.0734473029</v>
      </c>
      <c r="K406" s="55">
        <f>((Produção!K404*PreçoLivre!K406*(1-Plan1!$B$11)+K$1*Plan1!$E$16)-K$2-K$3)*K$4</f>
        <v>5719808.9453504356</v>
      </c>
      <c r="L406" s="55">
        <f>((Produção!L404*PreçoLivre!L406*(1-Plan1!$B$11)+L$1*Plan1!$E$16)-L$2-L$3)*L$4</f>
        <v>5500554.0476507796</v>
      </c>
      <c r="M406" s="55">
        <f>((Produção!M404*PreçoLivre!M406*(1-Plan1!$B$11)+M$1*Plan1!$E$16)-M$2-M$3)*M$4</f>
        <v>5426034.9227303276</v>
      </c>
      <c r="N406" s="55">
        <f>((Produção!N404*PreçoLivre!N406*(1-Plan1!$B$11)+N$1*Plan1!$E$16)-N$2-N$3)*N$4</f>
        <v>4233144.880801552</v>
      </c>
      <c r="O406" s="55">
        <f>((Produção!O404*PreçoLivre!O406*(1-Plan1!$B$11)+O$1*Plan1!$E$16)-O$2-O$3)*O$4</f>
        <v>3588193.1987712039</v>
      </c>
      <c r="P406" s="55">
        <f>((Produção!P404*PreçoLivre!P406*(1-Plan1!$B$11)+P$1*Plan1!$E$16)-P$2-P$3)*P$4</f>
        <v>3365370.7438662224</v>
      </c>
      <c r="Q406" s="55">
        <f>((Produção!Q404*PreçoLivre!Q406*(1-Plan1!$B$11)+Q$1*Plan1!$E$16)-Q$2-Q$3)*Q$4</f>
        <v>2986552.4273823751</v>
      </c>
      <c r="R406" s="55">
        <f>((Produção!R404*PreçoLivre!R406*(1-Plan1!$B$11)+R$1*Plan1!$E$16)-R$2-R$3)*R$4</f>
        <v>2718661.9723318769</v>
      </c>
      <c r="S406" s="55">
        <f>((Produção!S404*PreçoLivre!S406*(1-Plan1!$B$11)+S$1*Plan1!$E$16)-S$2-S$3)*S$4</f>
        <v>2399638.5399627415</v>
      </c>
      <c r="T406" s="55">
        <f>((Produção!T404*PreçoLivre!T406*(1-Plan1!$B$11)+T$1*Plan1!$E$16)-T$2-T$3)*T$4</f>
        <v>2052262.1866680265</v>
      </c>
      <c r="U406" s="55">
        <f>((Produção!U404*PreçoLivre!U406*(1-Plan1!$B$11)+U$1*Plan1!$E$16)-U$2-U$3)*U$4</f>
        <v>1938869.6801051595</v>
      </c>
      <c r="V406" s="55">
        <f>((Produção!V404*PreçoLivre!V406*(1-Plan1!$B$11)+V$1*Plan1!$E$16)-V$2-V$3)*V$4</f>
        <v>1578141.8075717394</v>
      </c>
      <c r="W406" s="55"/>
    </row>
    <row r="407" spans="1:23" x14ac:dyDescent="0.25">
      <c r="A407" s="55">
        <f t="shared" si="6"/>
        <v>87379641.285366982</v>
      </c>
      <c r="B407" s="56">
        <v>402</v>
      </c>
      <c r="C407" s="55">
        <f>((Produção!C405*PreçoLivre!C407*(1-Plan1!$B$11)+C$1*Plan1!$E$16)-C$2-C$3)*C$4</f>
        <v>8714052.0825597961</v>
      </c>
      <c r="D407" s="55">
        <f>((Produção!D405*PreçoLivre!D407*(1-Plan1!$B$11)+D$1*Plan1!$E$16)-D$2-D$3)*D$4</f>
        <v>8703930.4427502416</v>
      </c>
      <c r="E407" s="55">
        <f>((Produção!E405*PreçoLivre!E407*(1-Plan1!$B$11)+E$1*Plan1!$E$16)-E$2-E$3)*E$4</f>
        <v>7608929.459267783</v>
      </c>
      <c r="F407" s="55">
        <f>((Produção!F405*PreçoLivre!F407*(1-Plan1!$B$11)+F$1*Plan1!$E$16)-F$2-F$3)*F$4</f>
        <v>7008806.233041577</v>
      </c>
      <c r="G407" s="55">
        <f>((Produção!G405*PreçoLivre!G407*(1-Plan1!$B$11)+G$1*Plan1!$E$16)-G$2-G$3)*G$4</f>
        <v>7017030.0808585901</v>
      </c>
      <c r="H407" s="55">
        <f>((Produção!H405*PreçoLivre!H407*(1-Plan1!$B$11)+H$1*Plan1!$E$16)-H$2-H$3)*H$4</f>
        <v>6135810.9180726772</v>
      </c>
      <c r="I407" s="55">
        <f>((Produção!I405*PreçoLivre!I407*(1-Plan1!$B$11)+I$1*Plan1!$E$16)-I$2-I$3)*I$4</f>
        <v>5569219.0382526657</v>
      </c>
      <c r="J407" s="55">
        <f>((Produção!J405*PreçoLivre!J407*(1-Plan1!$B$11)+J$1*Plan1!$E$16)-J$2-J$3)*J$4</f>
        <v>4957859.7417959068</v>
      </c>
      <c r="K407" s="55">
        <f>((Produção!K405*PreçoLivre!K407*(1-Plan1!$B$11)+K$1*Plan1!$E$16)-K$2-K$3)*K$4</f>
        <v>4170095.9091033624</v>
      </c>
      <c r="L407" s="55">
        <f>((Produção!L405*PreçoLivre!L407*(1-Plan1!$B$11)+L$1*Plan1!$E$16)-L$2-L$3)*L$4</f>
        <v>3864670.4777705343</v>
      </c>
      <c r="M407" s="55">
        <f>((Produção!M405*PreçoLivre!M407*(1-Plan1!$B$11)+M$1*Plan1!$E$16)-M$2-M$3)*M$4</f>
        <v>3176877.0953063294</v>
      </c>
      <c r="N407" s="55">
        <f>((Produção!N405*PreçoLivre!N407*(1-Plan1!$B$11)+N$1*Plan1!$E$16)-N$2-N$3)*N$4</f>
        <v>2879603.5482641305</v>
      </c>
      <c r="O407" s="55">
        <f>((Produção!O405*PreçoLivre!O407*(1-Plan1!$B$11)+O$1*Plan1!$E$16)-O$2-O$3)*O$4</f>
        <v>2795424.5008226796</v>
      </c>
      <c r="P407" s="55">
        <f>((Produção!P405*PreçoLivre!P407*(1-Plan1!$B$11)+P$1*Plan1!$E$16)-P$2-P$3)*P$4</f>
        <v>2493498.6775552537</v>
      </c>
      <c r="Q407" s="55">
        <f>((Produção!Q405*PreçoLivre!Q407*(1-Plan1!$B$11)+Q$1*Plan1!$E$16)-Q$2-Q$3)*Q$4</f>
        <v>2266837.1115330583</v>
      </c>
      <c r="R407" s="55">
        <f>((Produção!R405*PreçoLivre!R407*(1-Plan1!$B$11)+R$1*Plan1!$E$16)-R$2-R$3)*R$4</f>
        <v>2238997.1673859572</v>
      </c>
      <c r="S407" s="55">
        <f>((Produção!S405*PreçoLivre!S407*(1-Plan1!$B$11)+S$1*Plan1!$E$16)-S$2-S$3)*S$4</f>
        <v>2227588.2396325935</v>
      </c>
      <c r="T407" s="55">
        <f>((Produção!T405*PreçoLivre!T407*(1-Plan1!$B$11)+T$1*Plan1!$E$16)-T$2-T$3)*T$4</f>
        <v>1991891.38061031</v>
      </c>
      <c r="U407" s="55">
        <f>((Produção!U405*PreçoLivre!U407*(1-Plan1!$B$11)+U$1*Plan1!$E$16)-U$2-U$3)*U$4</f>
        <v>1856417.0970423368</v>
      </c>
      <c r="V407" s="55">
        <f>((Produção!V405*PreçoLivre!V407*(1-Plan1!$B$11)+V$1*Plan1!$E$16)-V$2-V$3)*V$4</f>
        <v>1702102.0837412083</v>
      </c>
      <c r="W407" s="55"/>
    </row>
    <row r="408" spans="1:23" x14ac:dyDescent="0.25">
      <c r="A408" s="55">
        <f t="shared" si="6"/>
        <v>99824484.895248756</v>
      </c>
      <c r="B408" s="56">
        <v>403</v>
      </c>
      <c r="C408" s="55">
        <f>((Produção!C406*PreçoLivre!C408*(1-Plan1!$B$11)+C$1*Plan1!$E$16)-C$2-C$3)*C$4</f>
        <v>9294820.2524840292</v>
      </c>
      <c r="D408" s="55">
        <f>((Produção!D406*PreçoLivre!D408*(1-Plan1!$B$11)+D$1*Plan1!$E$16)-D$2-D$3)*D$4</f>
        <v>8646667.477780059</v>
      </c>
      <c r="E408" s="55">
        <f>((Produção!E406*PreçoLivre!E408*(1-Plan1!$B$11)+E$1*Plan1!$E$16)-E$2-E$3)*E$4</f>
        <v>8089701.1712045828</v>
      </c>
      <c r="F408" s="55">
        <f>((Produção!F406*PreçoLivre!F408*(1-Plan1!$B$11)+F$1*Plan1!$E$16)-F$2-F$3)*F$4</f>
        <v>7122743.069553324</v>
      </c>
      <c r="G408" s="55">
        <f>((Produção!G406*PreçoLivre!G408*(1-Plan1!$B$11)+G$1*Plan1!$E$16)-G$2-G$3)*G$4</f>
        <v>6838564.7926732963</v>
      </c>
      <c r="H408" s="55">
        <f>((Produção!H406*PreçoLivre!H408*(1-Plan1!$B$11)+H$1*Plan1!$E$16)-H$2-H$3)*H$4</f>
        <v>6400780.9450021423</v>
      </c>
      <c r="I408" s="55">
        <f>((Produção!I406*PreçoLivre!I408*(1-Plan1!$B$11)+I$1*Plan1!$E$16)-I$2-I$3)*I$4</f>
        <v>6129992.1680729045</v>
      </c>
      <c r="J408" s="55">
        <f>((Produção!J406*PreçoLivre!J408*(1-Plan1!$B$11)+J$1*Plan1!$E$16)-J$2-J$3)*J$4</f>
        <v>5775161.9382428043</v>
      </c>
      <c r="K408" s="55">
        <f>((Produção!K406*PreçoLivre!K408*(1-Plan1!$B$11)+K$1*Plan1!$E$16)-K$2-K$3)*K$4</f>
        <v>5450859.1414401662</v>
      </c>
      <c r="L408" s="55">
        <f>((Produção!L406*PreçoLivre!L408*(1-Plan1!$B$11)+L$1*Plan1!$E$16)-L$2-L$3)*L$4</f>
        <v>4965966.2515119361</v>
      </c>
      <c r="M408" s="55">
        <f>((Produção!M406*PreçoLivre!M408*(1-Plan1!$B$11)+M$1*Plan1!$E$16)-M$2-M$3)*M$4</f>
        <v>4374426.6468149917</v>
      </c>
      <c r="N408" s="55">
        <f>((Produção!N406*PreçoLivre!N408*(1-Plan1!$B$11)+N$1*Plan1!$E$16)-N$2-N$3)*N$4</f>
        <v>4004299.4087817557</v>
      </c>
      <c r="O408" s="55">
        <f>((Produção!O406*PreçoLivre!O408*(1-Plan1!$B$11)+O$1*Plan1!$E$16)-O$2-O$3)*O$4</f>
        <v>3844953.8142192317</v>
      </c>
      <c r="P408" s="55">
        <f>((Produção!P406*PreçoLivre!P408*(1-Plan1!$B$11)+P$1*Plan1!$E$16)-P$2-P$3)*P$4</f>
        <v>3598413.3925008448</v>
      </c>
      <c r="Q408" s="55">
        <f>((Produção!Q406*PreçoLivre!Q408*(1-Plan1!$B$11)+Q$1*Plan1!$E$16)-Q$2-Q$3)*Q$4</f>
        <v>3394888.4764325968</v>
      </c>
      <c r="R408" s="55">
        <f>((Produção!R406*PreçoLivre!R408*(1-Plan1!$B$11)+R$1*Plan1!$E$16)-R$2-R$3)*R$4</f>
        <v>2990485.5559623875</v>
      </c>
      <c r="S408" s="55">
        <f>((Produção!S406*PreçoLivre!S408*(1-Plan1!$B$11)+S$1*Plan1!$E$16)-S$2-S$3)*S$4</f>
        <v>2510501.2774852556</v>
      </c>
      <c r="T408" s="55">
        <f>((Produção!T406*PreçoLivre!T408*(1-Plan1!$B$11)+T$1*Plan1!$E$16)-T$2-T$3)*T$4</f>
        <v>2393456.5730906064</v>
      </c>
      <c r="U408" s="55">
        <f>((Produção!U406*PreçoLivre!U408*(1-Plan1!$B$11)+U$1*Plan1!$E$16)-U$2-U$3)*U$4</f>
        <v>2144322.3433988416</v>
      </c>
      <c r="V408" s="55">
        <f>((Produção!V406*PreçoLivre!V408*(1-Plan1!$B$11)+V$1*Plan1!$E$16)-V$2-V$3)*V$4</f>
        <v>1853480.1985970114</v>
      </c>
      <c r="W408" s="55"/>
    </row>
    <row r="409" spans="1:23" x14ac:dyDescent="0.25">
      <c r="A409" s="55">
        <f t="shared" si="6"/>
        <v>95349660.779295474</v>
      </c>
      <c r="B409" s="56">
        <v>404</v>
      </c>
      <c r="C409" s="55">
        <f>((Produção!C407*PreçoLivre!C409*(1-Plan1!$B$11)+C$1*Plan1!$E$16)-C$2-C$3)*C$4</f>
        <v>8100257.7691189572</v>
      </c>
      <c r="D409" s="55">
        <f>((Produção!D407*PreçoLivre!D409*(1-Plan1!$B$11)+D$1*Plan1!$E$16)-D$2-D$3)*D$4</f>
        <v>7388612.2659732541</v>
      </c>
      <c r="E409" s="55">
        <f>((Produção!E407*PreçoLivre!E409*(1-Plan1!$B$11)+E$1*Plan1!$E$16)-E$2-E$3)*E$4</f>
        <v>7249104.0178808728</v>
      </c>
      <c r="F409" s="55">
        <f>((Produção!F407*PreçoLivre!F409*(1-Plan1!$B$11)+F$1*Plan1!$E$16)-F$2-F$3)*F$4</f>
        <v>6758099.8343952578</v>
      </c>
      <c r="G409" s="55">
        <f>((Produção!G407*PreçoLivre!G409*(1-Plan1!$B$11)+G$1*Plan1!$E$16)-G$2-G$3)*G$4</f>
        <v>5982004.7806272451</v>
      </c>
      <c r="H409" s="55">
        <f>((Produção!H407*PreçoLivre!H409*(1-Plan1!$B$11)+H$1*Plan1!$E$16)-H$2-H$3)*H$4</f>
        <v>5924347.1730875028</v>
      </c>
      <c r="I409" s="55">
        <f>((Produção!I407*PreçoLivre!I409*(1-Plan1!$B$11)+I$1*Plan1!$E$16)-I$2-I$3)*I$4</f>
        <v>5713054.4166408069</v>
      </c>
      <c r="J409" s="55">
        <f>((Produção!J407*PreçoLivre!J409*(1-Plan1!$B$11)+J$1*Plan1!$E$16)-J$2-J$3)*J$4</f>
        <v>5373145.3632578431</v>
      </c>
      <c r="K409" s="55">
        <f>((Produção!K407*PreçoLivre!K409*(1-Plan1!$B$11)+K$1*Plan1!$E$16)-K$2-K$3)*K$4</f>
        <v>5023168.1009223508</v>
      </c>
      <c r="L409" s="55">
        <f>((Produção!L407*PreçoLivre!L409*(1-Plan1!$B$11)+L$1*Plan1!$E$16)-L$2-L$3)*L$4</f>
        <v>4660861.8824156513</v>
      </c>
      <c r="M409" s="55">
        <f>((Produção!M407*PreçoLivre!M409*(1-Plan1!$B$11)+M$1*Plan1!$E$16)-M$2-M$3)*M$4</f>
        <v>4677448.0133258058</v>
      </c>
      <c r="N409" s="55">
        <f>((Produção!N407*PreçoLivre!N409*(1-Plan1!$B$11)+N$1*Plan1!$E$16)-N$2-N$3)*N$4</f>
        <v>4217966.4929029979</v>
      </c>
      <c r="O409" s="55">
        <f>((Produção!O407*PreçoLivre!O409*(1-Plan1!$B$11)+O$1*Plan1!$E$16)-O$2-O$3)*O$4</f>
        <v>4532642.3840891225</v>
      </c>
      <c r="P409" s="55">
        <f>((Produção!P407*PreçoLivre!P409*(1-Plan1!$B$11)+P$1*Plan1!$E$16)-P$2-P$3)*P$4</f>
        <v>3991640.7500471254</v>
      </c>
      <c r="Q409" s="55">
        <f>((Produção!Q407*PreçoLivre!Q409*(1-Plan1!$B$11)+Q$1*Plan1!$E$16)-Q$2-Q$3)*Q$4</f>
        <v>3496840.5541209551</v>
      </c>
      <c r="R409" s="55">
        <f>((Produção!R407*PreçoLivre!R409*(1-Plan1!$B$11)+R$1*Plan1!$E$16)-R$2-R$3)*R$4</f>
        <v>2898132.9000752289</v>
      </c>
      <c r="S409" s="55">
        <f>((Produção!S407*PreçoLivre!S409*(1-Plan1!$B$11)+S$1*Plan1!$E$16)-S$2-S$3)*S$4</f>
        <v>2647367.8272524267</v>
      </c>
      <c r="T409" s="55">
        <f>((Produção!T407*PreçoLivre!T409*(1-Plan1!$B$11)+T$1*Plan1!$E$16)-T$2-T$3)*T$4</f>
        <v>2510435.3977284636</v>
      </c>
      <c r="U409" s="55">
        <f>((Produção!U407*PreçoLivre!U409*(1-Plan1!$B$11)+U$1*Plan1!$E$16)-U$2-U$3)*U$4</f>
        <v>2293936.8903170405</v>
      </c>
      <c r="V409" s="55">
        <f>((Produção!V407*PreçoLivre!V409*(1-Plan1!$B$11)+V$1*Plan1!$E$16)-V$2-V$3)*V$4</f>
        <v>1910593.9651165677</v>
      </c>
      <c r="W409" s="55"/>
    </row>
    <row r="410" spans="1:23" x14ac:dyDescent="0.25">
      <c r="A410" s="55">
        <f t="shared" si="6"/>
        <v>84752383.02977249</v>
      </c>
      <c r="B410" s="56">
        <v>405</v>
      </c>
      <c r="C410" s="55">
        <f>((Produção!C408*PreçoLivre!C410*(1-Plan1!$B$11)+C$1*Plan1!$E$16)-C$2-C$3)*C$4</f>
        <v>8348093.927610917</v>
      </c>
      <c r="D410" s="55">
        <f>((Produção!D408*PreçoLivre!D410*(1-Plan1!$B$11)+D$1*Plan1!$E$16)-D$2-D$3)*D$4</f>
        <v>8081227.3024685755</v>
      </c>
      <c r="E410" s="55">
        <f>((Produção!E408*PreçoLivre!E410*(1-Plan1!$B$11)+E$1*Plan1!$E$16)-E$2-E$3)*E$4</f>
        <v>7619976.1796799572</v>
      </c>
      <c r="F410" s="55">
        <f>((Produção!F408*PreçoLivre!F410*(1-Plan1!$B$11)+F$1*Plan1!$E$16)-F$2-F$3)*F$4</f>
        <v>7618726.9676306341</v>
      </c>
      <c r="G410" s="55">
        <f>((Produção!G408*PreçoLivre!G410*(1-Plan1!$B$11)+G$1*Plan1!$E$16)-G$2-G$3)*G$4</f>
        <v>6696255.7867266433</v>
      </c>
      <c r="H410" s="55">
        <f>((Produção!H408*PreçoLivre!H410*(1-Plan1!$B$11)+H$1*Plan1!$E$16)-H$2-H$3)*H$4</f>
        <v>5700437.9335076623</v>
      </c>
      <c r="I410" s="55">
        <f>((Produção!I408*PreçoLivre!I410*(1-Plan1!$B$11)+I$1*Plan1!$E$16)-I$2-I$3)*I$4</f>
        <v>5265798.3396468004</v>
      </c>
      <c r="J410" s="55">
        <f>((Produção!J408*PreçoLivre!J410*(1-Plan1!$B$11)+J$1*Plan1!$E$16)-J$2-J$3)*J$4</f>
        <v>5005601.2980399635</v>
      </c>
      <c r="K410" s="55">
        <f>((Produção!K408*PreçoLivre!K410*(1-Plan1!$B$11)+K$1*Plan1!$E$16)-K$2-K$3)*K$4</f>
        <v>4283826.9102770202</v>
      </c>
      <c r="L410" s="55">
        <f>((Produção!L408*PreçoLivre!L410*(1-Plan1!$B$11)+L$1*Plan1!$E$16)-L$2-L$3)*L$4</f>
        <v>3503234.4243707955</v>
      </c>
      <c r="M410" s="55">
        <f>((Produção!M408*PreçoLivre!M410*(1-Plan1!$B$11)+M$1*Plan1!$E$16)-M$2-M$3)*M$4</f>
        <v>3137119.865040936</v>
      </c>
      <c r="N410" s="55">
        <f>((Produção!N408*PreçoLivre!N410*(1-Plan1!$B$11)+N$1*Plan1!$E$16)-N$2-N$3)*N$4</f>
        <v>3167359.0986070838</v>
      </c>
      <c r="O410" s="55">
        <f>((Produção!O408*PreçoLivre!O410*(1-Plan1!$B$11)+O$1*Plan1!$E$16)-O$2-O$3)*O$4</f>
        <v>2907512.8508534441</v>
      </c>
      <c r="P410" s="55">
        <f>((Produção!P408*PreçoLivre!P410*(1-Plan1!$B$11)+P$1*Plan1!$E$16)-P$2-P$3)*P$4</f>
        <v>2495543.2361282445</v>
      </c>
      <c r="Q410" s="55">
        <f>((Produção!Q408*PreçoLivre!Q410*(1-Plan1!$B$11)+Q$1*Plan1!$E$16)-Q$2-Q$3)*Q$4</f>
        <v>2410904.4490162218</v>
      </c>
      <c r="R410" s="55">
        <f>((Produção!R408*PreçoLivre!R410*(1-Plan1!$B$11)+R$1*Plan1!$E$16)-R$2-R$3)*R$4</f>
        <v>2048821.9939916497</v>
      </c>
      <c r="S410" s="55">
        <f>((Produção!S408*PreçoLivre!S410*(1-Plan1!$B$11)+S$1*Plan1!$E$16)-S$2-S$3)*S$4</f>
        <v>1938112.3145282129</v>
      </c>
      <c r="T410" s="55">
        <f>((Produção!T408*PreçoLivre!T410*(1-Plan1!$B$11)+T$1*Plan1!$E$16)-T$2-T$3)*T$4</f>
        <v>1733351.1150396757</v>
      </c>
      <c r="U410" s="55">
        <f>((Produção!U408*PreçoLivre!U410*(1-Plan1!$B$11)+U$1*Plan1!$E$16)-U$2-U$3)*U$4</f>
        <v>1494235.441461765</v>
      </c>
      <c r="V410" s="55">
        <f>((Produção!V408*PreçoLivre!V410*(1-Plan1!$B$11)+V$1*Plan1!$E$16)-V$2-V$3)*V$4</f>
        <v>1296243.5951462893</v>
      </c>
      <c r="W410" s="55"/>
    </row>
    <row r="411" spans="1:23" x14ac:dyDescent="0.25">
      <c r="A411" s="55">
        <f t="shared" si="6"/>
        <v>73067743.917142704</v>
      </c>
      <c r="B411" s="56">
        <v>406</v>
      </c>
      <c r="C411" s="55">
        <f>((Produção!C409*PreçoLivre!C411*(1-Plan1!$B$11)+C$1*Plan1!$E$16)-C$2-C$3)*C$4</f>
        <v>8512541.8040462378</v>
      </c>
      <c r="D411" s="55">
        <f>((Produção!D409*PreçoLivre!D411*(1-Plan1!$B$11)+D$1*Plan1!$E$16)-D$2-D$3)*D$4</f>
        <v>7804181.4740146045</v>
      </c>
      <c r="E411" s="55">
        <f>((Produção!E409*PreçoLivre!E411*(1-Plan1!$B$11)+E$1*Plan1!$E$16)-E$2-E$3)*E$4</f>
        <v>6614516.2731100889</v>
      </c>
      <c r="F411" s="55">
        <f>((Produção!F409*PreçoLivre!F411*(1-Plan1!$B$11)+F$1*Plan1!$E$16)-F$2-F$3)*F$4</f>
        <v>5632300.5783030763</v>
      </c>
      <c r="G411" s="55">
        <f>((Produção!G409*PreçoLivre!G411*(1-Plan1!$B$11)+G$1*Plan1!$E$16)-G$2-G$3)*G$4</f>
        <v>5220825.9593048422</v>
      </c>
      <c r="H411" s="55">
        <f>((Produção!H409*PreçoLivre!H411*(1-Plan1!$B$11)+H$1*Plan1!$E$16)-H$2-H$3)*H$4</f>
        <v>5012592.88600644</v>
      </c>
      <c r="I411" s="55">
        <f>((Produção!I409*PreçoLivre!I411*(1-Plan1!$B$11)+I$1*Plan1!$E$16)-I$2-I$3)*I$4</f>
        <v>4242264.6125957174</v>
      </c>
      <c r="J411" s="55">
        <f>((Produção!J409*PreçoLivre!J411*(1-Plan1!$B$11)+J$1*Plan1!$E$16)-J$2-J$3)*J$4</f>
        <v>3918505.8408295317</v>
      </c>
      <c r="K411" s="55">
        <f>((Produção!K409*PreçoLivre!K411*(1-Plan1!$B$11)+K$1*Plan1!$E$16)-K$2-K$3)*K$4</f>
        <v>3663021.5103692887</v>
      </c>
      <c r="L411" s="55">
        <f>((Produção!L409*PreçoLivre!L411*(1-Plan1!$B$11)+L$1*Plan1!$E$16)-L$2-L$3)*L$4</f>
        <v>3143486.6768760914</v>
      </c>
      <c r="M411" s="55">
        <f>((Produção!M409*PreçoLivre!M411*(1-Plan1!$B$11)+M$1*Plan1!$E$16)-M$2-M$3)*M$4</f>
        <v>2973018.1446978897</v>
      </c>
      <c r="N411" s="55">
        <f>((Produção!N409*PreçoLivre!N411*(1-Plan1!$B$11)+N$1*Plan1!$E$16)-N$2-N$3)*N$4</f>
        <v>2602115.2085329271</v>
      </c>
      <c r="O411" s="55">
        <f>((Produção!O409*PreçoLivre!O411*(1-Plan1!$B$11)+O$1*Plan1!$E$16)-O$2-O$3)*O$4</f>
        <v>2458326.7927376148</v>
      </c>
      <c r="P411" s="55">
        <f>((Produção!P409*PreçoLivre!P411*(1-Plan1!$B$11)+P$1*Plan1!$E$16)-P$2-P$3)*P$4</f>
        <v>2274713.069644263</v>
      </c>
      <c r="Q411" s="55">
        <f>((Produção!Q409*PreçoLivre!Q411*(1-Plan1!$B$11)+Q$1*Plan1!$E$16)-Q$2-Q$3)*Q$4</f>
        <v>1945032.8581500722</v>
      </c>
      <c r="R411" s="55">
        <f>((Produção!R409*PreçoLivre!R411*(1-Plan1!$B$11)+R$1*Plan1!$E$16)-R$2-R$3)*R$4</f>
        <v>1893446.9519660566</v>
      </c>
      <c r="S411" s="55">
        <f>((Produção!S409*PreçoLivre!S411*(1-Plan1!$B$11)+S$1*Plan1!$E$16)-S$2-S$3)*S$4</f>
        <v>1619002.7490199276</v>
      </c>
      <c r="T411" s="55">
        <f>((Produção!T409*PreçoLivre!T411*(1-Plan1!$B$11)+T$1*Plan1!$E$16)-T$2-T$3)*T$4</f>
        <v>1377077.167690949</v>
      </c>
      <c r="U411" s="55">
        <f>((Produção!U409*PreçoLivre!U411*(1-Plan1!$B$11)+U$1*Plan1!$E$16)-U$2-U$3)*U$4</f>
        <v>1186046.0076810699</v>
      </c>
      <c r="V411" s="55">
        <f>((Produção!V409*PreçoLivre!V411*(1-Plan1!$B$11)+V$1*Plan1!$E$16)-V$2-V$3)*V$4</f>
        <v>974727.35156603472</v>
      </c>
      <c r="W411" s="55"/>
    </row>
    <row r="412" spans="1:23" x14ac:dyDescent="0.25">
      <c r="A412" s="55">
        <f t="shared" si="6"/>
        <v>61504257.003985412</v>
      </c>
      <c r="B412" s="56">
        <v>407</v>
      </c>
      <c r="C412" s="55">
        <f>((Produção!C410*PreçoLivre!C412*(1-Plan1!$B$11)+C$1*Plan1!$E$16)-C$2-C$3)*C$4</f>
        <v>8431774.3727579676</v>
      </c>
      <c r="D412" s="55">
        <f>((Produção!D410*PreçoLivre!D412*(1-Plan1!$B$11)+D$1*Plan1!$E$16)-D$2-D$3)*D$4</f>
        <v>7308777.9826289322</v>
      </c>
      <c r="E412" s="55">
        <f>((Produção!E410*PreçoLivre!E412*(1-Plan1!$B$11)+E$1*Plan1!$E$16)-E$2-E$3)*E$4</f>
        <v>6151823.2062255172</v>
      </c>
      <c r="F412" s="55">
        <f>((Produção!F410*PreçoLivre!F412*(1-Plan1!$B$11)+F$1*Plan1!$E$16)-F$2-F$3)*F$4</f>
        <v>5351381.5774623845</v>
      </c>
      <c r="G412" s="55">
        <f>((Produção!G410*PreçoLivre!G412*(1-Plan1!$B$11)+G$1*Plan1!$E$16)-G$2-G$3)*G$4</f>
        <v>4250067.3063112851</v>
      </c>
      <c r="H412" s="55">
        <f>((Produção!H410*PreçoLivre!H412*(1-Plan1!$B$11)+H$1*Plan1!$E$16)-H$2-H$3)*H$4</f>
        <v>3759850.6437113844</v>
      </c>
      <c r="I412" s="55">
        <f>((Produção!I410*PreçoLivre!I412*(1-Plan1!$B$11)+I$1*Plan1!$E$16)-I$2-I$3)*I$4</f>
        <v>3430973.0023107105</v>
      </c>
      <c r="J412" s="55">
        <f>((Produção!J410*PreçoLivre!J412*(1-Plan1!$B$11)+J$1*Plan1!$E$16)-J$2-J$3)*J$4</f>
        <v>2976701.2629221701</v>
      </c>
      <c r="K412" s="55">
        <f>((Produção!K410*PreçoLivre!K412*(1-Plan1!$B$11)+K$1*Plan1!$E$16)-K$2-K$3)*K$4</f>
        <v>2775992.0128844986</v>
      </c>
      <c r="L412" s="55">
        <f>((Produção!L410*PreçoLivre!L412*(1-Plan1!$B$11)+L$1*Plan1!$E$16)-L$2-L$3)*L$4</f>
        <v>2210877.499787271</v>
      </c>
      <c r="M412" s="55">
        <f>((Produção!M410*PreçoLivre!M412*(1-Plan1!$B$11)+M$1*Plan1!$E$16)-M$2-M$3)*M$4</f>
        <v>2116445.6607534043</v>
      </c>
      <c r="N412" s="55">
        <f>((Produção!N410*PreçoLivre!N412*(1-Plan1!$B$11)+N$1*Plan1!$E$16)-N$2-N$3)*N$4</f>
        <v>1835939.4732435017</v>
      </c>
      <c r="O412" s="55">
        <f>((Produção!O410*PreçoLivre!O412*(1-Plan1!$B$11)+O$1*Plan1!$E$16)-O$2-O$3)*O$4</f>
        <v>1706035.620736484</v>
      </c>
      <c r="P412" s="55">
        <f>((Produção!P410*PreçoLivre!P412*(1-Plan1!$B$11)+P$1*Plan1!$E$16)-P$2-P$3)*P$4</f>
        <v>1703097.3658728981</v>
      </c>
      <c r="Q412" s="55">
        <f>((Produção!Q410*PreçoLivre!Q412*(1-Plan1!$B$11)+Q$1*Plan1!$E$16)-Q$2-Q$3)*Q$4</f>
        <v>1645456.8833900678</v>
      </c>
      <c r="R412" s="55">
        <f>((Produção!R410*PreçoLivre!R412*(1-Plan1!$B$11)+R$1*Plan1!$E$16)-R$2-R$3)*R$4</f>
        <v>1385873.0507299311</v>
      </c>
      <c r="S412" s="55">
        <f>((Produção!S410*PreçoLivre!S412*(1-Plan1!$B$11)+S$1*Plan1!$E$16)-S$2-S$3)*S$4</f>
        <v>1274588.5453414107</v>
      </c>
      <c r="T412" s="55">
        <f>((Produção!T410*PreçoLivre!T412*(1-Plan1!$B$11)+T$1*Plan1!$E$16)-T$2-T$3)*T$4</f>
        <v>1135743.3127920206</v>
      </c>
      <c r="U412" s="55">
        <f>((Produção!U410*PreçoLivre!U412*(1-Plan1!$B$11)+U$1*Plan1!$E$16)-U$2-U$3)*U$4</f>
        <v>1061704.2479522123</v>
      </c>
      <c r="V412" s="55">
        <f>((Produção!V410*PreçoLivre!V412*(1-Plan1!$B$11)+V$1*Plan1!$E$16)-V$2-V$3)*V$4</f>
        <v>991153.97617136291</v>
      </c>
      <c r="W412" s="55"/>
    </row>
    <row r="413" spans="1:23" x14ac:dyDescent="0.25">
      <c r="A413" s="55">
        <f t="shared" si="6"/>
        <v>84362560.502092376</v>
      </c>
      <c r="B413" s="56">
        <v>408</v>
      </c>
      <c r="C413" s="55">
        <f>((Produção!C411*PreçoLivre!C413*(1-Plan1!$B$11)+C$1*Plan1!$E$16)-C$2-C$3)*C$4</f>
        <v>8273944.3442831542</v>
      </c>
      <c r="D413" s="55">
        <f>((Produção!D411*PreçoLivre!D413*(1-Plan1!$B$11)+D$1*Plan1!$E$16)-D$2-D$3)*D$4</f>
        <v>7799326.4040988153</v>
      </c>
      <c r="E413" s="55">
        <f>((Produção!E411*PreçoLivre!E413*(1-Plan1!$B$11)+E$1*Plan1!$E$16)-E$2-E$3)*E$4</f>
        <v>6853436.2294858769</v>
      </c>
      <c r="F413" s="55">
        <f>((Produção!F411*PreçoLivre!F413*(1-Plan1!$B$11)+F$1*Plan1!$E$16)-F$2-F$3)*F$4</f>
        <v>6970185.702069982</v>
      </c>
      <c r="G413" s="55">
        <f>((Produção!G411*PreçoLivre!G413*(1-Plan1!$B$11)+G$1*Plan1!$E$16)-G$2-G$3)*G$4</f>
        <v>6347867.0850874875</v>
      </c>
      <c r="H413" s="55">
        <f>((Produção!H411*PreçoLivre!H413*(1-Plan1!$B$11)+H$1*Plan1!$E$16)-H$2-H$3)*H$4</f>
        <v>5528829.3866504114</v>
      </c>
      <c r="I413" s="55">
        <f>((Produção!I411*PreçoLivre!I413*(1-Plan1!$B$11)+I$1*Plan1!$E$16)-I$2-I$3)*I$4</f>
        <v>5043954.6486482536</v>
      </c>
      <c r="J413" s="55">
        <f>((Produção!J411*PreçoLivre!J413*(1-Plan1!$B$11)+J$1*Plan1!$E$16)-J$2-J$3)*J$4</f>
        <v>4405832.0000608731</v>
      </c>
      <c r="K413" s="55">
        <f>((Produção!K411*PreçoLivre!K413*(1-Plan1!$B$11)+K$1*Plan1!$E$16)-K$2-K$3)*K$4</f>
        <v>4166876.2802051557</v>
      </c>
      <c r="L413" s="55">
        <f>((Produção!L411*PreçoLivre!L413*(1-Plan1!$B$11)+L$1*Plan1!$E$16)-L$2-L$3)*L$4</f>
        <v>3808899.6814811695</v>
      </c>
      <c r="M413" s="55">
        <f>((Produção!M411*PreçoLivre!M413*(1-Plan1!$B$11)+M$1*Plan1!$E$16)-M$2-M$3)*M$4</f>
        <v>3384792.6046306379</v>
      </c>
      <c r="N413" s="55">
        <f>((Produção!N411*PreçoLivre!N413*(1-Plan1!$B$11)+N$1*Plan1!$E$16)-N$2-N$3)*N$4</f>
        <v>3429003.8313317723</v>
      </c>
      <c r="O413" s="55">
        <f>((Produção!O411*PreçoLivre!O413*(1-Plan1!$B$11)+O$1*Plan1!$E$16)-O$2-O$3)*O$4</f>
        <v>3093702.0361217977</v>
      </c>
      <c r="P413" s="55">
        <f>((Produção!P411*PreçoLivre!P413*(1-Plan1!$B$11)+P$1*Plan1!$E$16)-P$2-P$3)*P$4</f>
        <v>2868031.6043980042</v>
      </c>
      <c r="Q413" s="55">
        <f>((Produção!Q411*PreçoLivre!Q413*(1-Plan1!$B$11)+Q$1*Plan1!$E$16)-Q$2-Q$3)*Q$4</f>
        <v>2539836.1790178963</v>
      </c>
      <c r="R413" s="55">
        <f>((Produção!R411*PreçoLivre!R413*(1-Plan1!$B$11)+R$1*Plan1!$E$16)-R$2-R$3)*R$4</f>
        <v>2257457.8501291075</v>
      </c>
      <c r="S413" s="55">
        <f>((Produção!S411*PreçoLivre!S413*(1-Plan1!$B$11)+S$1*Plan1!$E$16)-S$2-S$3)*S$4</f>
        <v>2077867.4031447491</v>
      </c>
      <c r="T413" s="55">
        <f>((Produção!T411*PreçoLivre!T413*(1-Plan1!$B$11)+T$1*Plan1!$E$16)-T$2-T$3)*T$4</f>
        <v>2024050.863654919</v>
      </c>
      <c r="U413" s="55">
        <f>((Produção!U411*PreçoLivre!U413*(1-Plan1!$B$11)+U$1*Plan1!$E$16)-U$2-U$3)*U$4</f>
        <v>1790143.5290121939</v>
      </c>
      <c r="V413" s="55">
        <f>((Produção!V411*PreçoLivre!V413*(1-Plan1!$B$11)+V$1*Plan1!$E$16)-V$2-V$3)*V$4</f>
        <v>1698522.8385801383</v>
      </c>
      <c r="W413" s="55"/>
    </row>
    <row r="414" spans="1:23" x14ac:dyDescent="0.25">
      <c r="A414" s="55">
        <f t="shared" si="6"/>
        <v>92684303.741254851</v>
      </c>
      <c r="B414" s="56">
        <v>409</v>
      </c>
      <c r="C414" s="55">
        <f>((Produção!C412*PreçoLivre!C414*(1-Plan1!$B$11)+C$1*Plan1!$E$16)-C$2-C$3)*C$4</f>
        <v>8577771.2612614911</v>
      </c>
      <c r="D414" s="55">
        <f>((Produção!D412*PreçoLivre!D414*(1-Plan1!$B$11)+D$1*Plan1!$E$16)-D$2-D$3)*D$4</f>
        <v>8315217.3399121417</v>
      </c>
      <c r="E414" s="55">
        <f>((Produção!E412*PreçoLivre!E414*(1-Plan1!$B$11)+E$1*Plan1!$E$16)-E$2-E$3)*E$4</f>
        <v>7712251.8546794839</v>
      </c>
      <c r="F414" s="55">
        <f>((Produção!F412*PreçoLivre!F414*(1-Plan1!$B$11)+F$1*Plan1!$E$16)-F$2-F$3)*F$4</f>
        <v>6986267.1732714213</v>
      </c>
      <c r="G414" s="55">
        <f>((Produção!G412*PreçoLivre!G414*(1-Plan1!$B$11)+G$1*Plan1!$E$16)-G$2-G$3)*G$4</f>
        <v>6439417.6260688389</v>
      </c>
      <c r="H414" s="55">
        <f>((Produção!H412*PreçoLivre!H414*(1-Plan1!$B$11)+H$1*Plan1!$E$16)-H$2-H$3)*H$4</f>
        <v>6494870.6235230183</v>
      </c>
      <c r="I414" s="55">
        <f>((Produção!I412*PreçoLivre!I414*(1-Plan1!$B$11)+I$1*Plan1!$E$16)-I$2-I$3)*I$4</f>
        <v>6372238.901416894</v>
      </c>
      <c r="J414" s="55">
        <f>((Produção!J412*PreçoLivre!J414*(1-Plan1!$B$11)+J$1*Plan1!$E$16)-J$2-J$3)*J$4</f>
        <v>6111655.2385681719</v>
      </c>
      <c r="K414" s="55">
        <f>((Produção!K412*PreçoLivre!K414*(1-Plan1!$B$11)+K$1*Plan1!$E$16)-K$2-K$3)*K$4</f>
        <v>5900950.9651449192</v>
      </c>
      <c r="L414" s="55">
        <f>((Produção!L412*PreçoLivre!L414*(1-Plan1!$B$11)+L$1*Plan1!$E$16)-L$2-L$3)*L$4</f>
        <v>5115485.290449244</v>
      </c>
      <c r="M414" s="55">
        <f>((Produção!M412*PreçoLivre!M414*(1-Plan1!$B$11)+M$1*Plan1!$E$16)-M$2-M$3)*M$4</f>
        <v>4370212.3381084641</v>
      </c>
      <c r="N414" s="55">
        <f>((Produção!N412*PreçoLivre!N414*(1-Plan1!$B$11)+N$1*Plan1!$E$16)-N$2-N$3)*N$4</f>
        <v>3822144.1873263447</v>
      </c>
      <c r="O414" s="55">
        <f>((Produção!O412*PreçoLivre!O414*(1-Plan1!$B$11)+O$1*Plan1!$E$16)-O$2-O$3)*O$4</f>
        <v>3344804.0997180794</v>
      </c>
      <c r="P414" s="55">
        <f>((Produção!P412*PreçoLivre!P414*(1-Plan1!$B$11)+P$1*Plan1!$E$16)-P$2-P$3)*P$4</f>
        <v>2708559.7353375326</v>
      </c>
      <c r="Q414" s="55">
        <f>((Produção!Q412*PreçoLivre!Q414*(1-Plan1!$B$11)+Q$1*Plan1!$E$16)-Q$2-Q$3)*Q$4</f>
        <v>2437967.0881458288</v>
      </c>
      <c r="R414" s="55">
        <f>((Produção!R412*PreçoLivre!R414*(1-Plan1!$B$11)+R$1*Plan1!$E$16)-R$2-R$3)*R$4</f>
        <v>2108531.6903914954</v>
      </c>
      <c r="S414" s="55">
        <f>((Produção!S412*PreçoLivre!S414*(1-Plan1!$B$11)+S$1*Plan1!$E$16)-S$2-S$3)*S$4</f>
        <v>1801749.8326864617</v>
      </c>
      <c r="T414" s="55">
        <f>((Produção!T412*PreçoLivre!T414*(1-Plan1!$B$11)+T$1*Plan1!$E$16)-T$2-T$3)*T$4</f>
        <v>1550332.676418538</v>
      </c>
      <c r="U414" s="55">
        <f>((Produção!U412*PreçoLivre!U414*(1-Plan1!$B$11)+U$1*Plan1!$E$16)-U$2-U$3)*U$4</f>
        <v>1301010.7969177335</v>
      </c>
      <c r="V414" s="55">
        <f>((Produção!V412*PreçoLivre!V414*(1-Plan1!$B$11)+V$1*Plan1!$E$16)-V$2-V$3)*V$4</f>
        <v>1212865.0219087449</v>
      </c>
      <c r="W414" s="55"/>
    </row>
    <row r="415" spans="1:23" x14ac:dyDescent="0.25">
      <c r="A415" s="55">
        <f t="shared" si="6"/>
        <v>69907816.71842292</v>
      </c>
      <c r="B415" s="56">
        <v>410</v>
      </c>
      <c r="C415" s="55">
        <f>((Produção!C413*PreçoLivre!C415*(1-Plan1!$B$11)+C$1*Plan1!$E$16)-C$2-C$3)*C$4</f>
        <v>8805356.4015670177</v>
      </c>
      <c r="D415" s="55">
        <f>((Produção!D413*PreçoLivre!D415*(1-Plan1!$B$11)+D$1*Plan1!$E$16)-D$2-D$3)*D$4</f>
        <v>7429778.8119168617</v>
      </c>
      <c r="E415" s="55">
        <f>((Produção!E413*PreçoLivre!E415*(1-Plan1!$B$11)+E$1*Plan1!$E$16)-E$2-E$3)*E$4</f>
        <v>6669007.0267673796</v>
      </c>
      <c r="F415" s="55">
        <f>((Produção!F413*PreçoLivre!F415*(1-Plan1!$B$11)+F$1*Plan1!$E$16)-F$2-F$3)*F$4</f>
        <v>5441455.1952692829</v>
      </c>
      <c r="G415" s="55">
        <f>((Produção!G413*PreçoLivre!G415*(1-Plan1!$B$11)+G$1*Plan1!$E$16)-G$2-G$3)*G$4</f>
        <v>5124922.3194750538</v>
      </c>
      <c r="H415" s="55">
        <f>((Produção!H413*PreçoLivre!H415*(1-Plan1!$B$11)+H$1*Plan1!$E$16)-H$2-H$3)*H$4</f>
        <v>4226876.0994971115</v>
      </c>
      <c r="I415" s="55">
        <f>((Produção!I413*PreçoLivre!I415*(1-Plan1!$B$11)+I$1*Plan1!$E$16)-I$2-I$3)*I$4</f>
        <v>4074870.70169339</v>
      </c>
      <c r="J415" s="55">
        <f>((Produção!J413*PreçoLivre!J415*(1-Plan1!$B$11)+J$1*Plan1!$E$16)-J$2-J$3)*J$4</f>
        <v>3457129.0936401598</v>
      </c>
      <c r="K415" s="55">
        <f>((Produção!K413*PreçoLivre!K415*(1-Plan1!$B$11)+K$1*Plan1!$E$16)-K$2-K$3)*K$4</f>
        <v>3248806.5954013346</v>
      </c>
      <c r="L415" s="55">
        <f>((Produção!L413*PreçoLivre!L415*(1-Plan1!$B$11)+L$1*Plan1!$E$16)-L$2-L$3)*L$4</f>
        <v>3102608.989238367</v>
      </c>
      <c r="M415" s="55">
        <f>((Produção!M413*PreçoLivre!M415*(1-Plan1!$B$11)+M$1*Plan1!$E$16)-M$2-M$3)*M$4</f>
        <v>2638798.9415520746</v>
      </c>
      <c r="N415" s="55">
        <f>((Produção!N413*PreçoLivre!N415*(1-Plan1!$B$11)+N$1*Plan1!$E$16)-N$2-N$3)*N$4</f>
        <v>2473232.0526047214</v>
      </c>
      <c r="O415" s="55">
        <f>((Produção!O413*PreçoLivre!O415*(1-Plan1!$B$11)+O$1*Plan1!$E$16)-O$2-O$3)*O$4</f>
        <v>2419962.2005574373</v>
      </c>
      <c r="P415" s="55">
        <f>((Produção!P413*PreçoLivre!P415*(1-Plan1!$B$11)+P$1*Plan1!$E$16)-P$2-P$3)*P$4</f>
        <v>2085683.6463675837</v>
      </c>
      <c r="Q415" s="55">
        <f>((Produção!Q413*PreçoLivre!Q415*(1-Plan1!$B$11)+Q$1*Plan1!$E$16)-Q$2-Q$3)*Q$4</f>
        <v>1874541.4097052207</v>
      </c>
      <c r="R415" s="55">
        <f>((Produção!R413*PreçoLivre!R415*(1-Plan1!$B$11)+R$1*Plan1!$E$16)-R$2-R$3)*R$4</f>
        <v>1661961.0696719713</v>
      </c>
      <c r="S415" s="55">
        <f>((Produção!S413*PreçoLivre!S415*(1-Plan1!$B$11)+S$1*Plan1!$E$16)-S$2-S$3)*S$4</f>
        <v>1467315.2868106298</v>
      </c>
      <c r="T415" s="55">
        <f>((Produção!T413*PreçoLivre!T415*(1-Plan1!$B$11)+T$1*Plan1!$E$16)-T$2-T$3)*T$4</f>
        <v>1360139.3934407402</v>
      </c>
      <c r="U415" s="55">
        <f>((Produção!U413*PreçoLivre!U415*(1-Plan1!$B$11)+U$1*Plan1!$E$16)-U$2-U$3)*U$4</f>
        <v>1242979.094538107</v>
      </c>
      <c r="V415" s="55">
        <f>((Produção!V413*PreçoLivre!V415*(1-Plan1!$B$11)+V$1*Plan1!$E$16)-V$2-V$3)*V$4</f>
        <v>1102392.3887084697</v>
      </c>
      <c r="W415" s="55"/>
    </row>
    <row r="416" spans="1:23" x14ac:dyDescent="0.25">
      <c r="A416" s="55">
        <f t="shared" si="6"/>
        <v>84061427.208863705</v>
      </c>
      <c r="B416" s="56">
        <v>411</v>
      </c>
      <c r="C416" s="55">
        <f>((Produção!C414*PreçoLivre!C416*(1-Plan1!$B$11)+C$1*Plan1!$E$16)-C$2-C$3)*C$4</f>
        <v>9021768.8898546509</v>
      </c>
      <c r="D416" s="55">
        <f>((Produção!D414*PreçoLivre!D416*(1-Plan1!$B$11)+D$1*Plan1!$E$16)-D$2-D$3)*D$4</f>
        <v>8005957.6937175747</v>
      </c>
      <c r="E416" s="55">
        <f>((Produção!E414*PreçoLivre!E416*(1-Plan1!$B$11)+E$1*Plan1!$E$16)-E$2-E$3)*E$4</f>
        <v>6635720.8058982277</v>
      </c>
      <c r="F416" s="55">
        <f>((Produção!F414*PreçoLivre!F416*(1-Plan1!$B$11)+F$1*Plan1!$E$16)-F$2-F$3)*F$4</f>
        <v>6259145.1750659496</v>
      </c>
      <c r="G416" s="55">
        <f>((Produção!G414*PreçoLivre!G416*(1-Plan1!$B$11)+G$1*Plan1!$E$16)-G$2-G$3)*G$4</f>
        <v>4808479.5862410106</v>
      </c>
      <c r="H416" s="55">
        <f>((Produção!H414*PreçoLivre!H416*(1-Plan1!$B$11)+H$1*Plan1!$E$16)-H$2-H$3)*H$4</f>
        <v>4707470.4887792543</v>
      </c>
      <c r="I416" s="55">
        <f>((Produção!I414*PreçoLivre!I416*(1-Plan1!$B$11)+I$1*Plan1!$E$16)-I$2-I$3)*I$4</f>
        <v>4291575.2699047085</v>
      </c>
      <c r="J416" s="55">
        <f>((Produção!J414*PreçoLivre!J416*(1-Plan1!$B$11)+J$1*Plan1!$E$16)-J$2-J$3)*J$4</f>
        <v>4147296.0944376248</v>
      </c>
      <c r="K416" s="55">
        <f>((Produção!K414*PreçoLivre!K416*(1-Plan1!$B$11)+K$1*Plan1!$E$16)-K$2-K$3)*K$4</f>
        <v>4295294.9932258166</v>
      </c>
      <c r="L416" s="55">
        <f>((Produção!L414*PreçoLivre!L416*(1-Plan1!$B$11)+L$1*Plan1!$E$16)-L$2-L$3)*L$4</f>
        <v>3352828.741601422</v>
      </c>
      <c r="M416" s="55">
        <f>((Produção!M414*PreçoLivre!M416*(1-Plan1!$B$11)+M$1*Plan1!$E$16)-M$2-M$3)*M$4</f>
        <v>3307514.1666682884</v>
      </c>
      <c r="N416" s="55">
        <f>((Produção!N414*PreçoLivre!N416*(1-Plan1!$B$11)+N$1*Plan1!$E$16)-N$2-N$3)*N$4</f>
        <v>3265669.7552053924</v>
      </c>
      <c r="O416" s="55">
        <f>((Produção!O414*PreçoLivre!O416*(1-Plan1!$B$11)+O$1*Plan1!$E$16)-O$2-O$3)*O$4</f>
        <v>3175794.4147070227</v>
      </c>
      <c r="P416" s="55">
        <f>((Produção!P414*PreçoLivre!P416*(1-Plan1!$B$11)+P$1*Plan1!$E$16)-P$2-P$3)*P$4</f>
        <v>3187598.078150982</v>
      </c>
      <c r="Q416" s="55">
        <f>((Produção!Q414*PreçoLivre!Q416*(1-Plan1!$B$11)+Q$1*Plan1!$E$16)-Q$2-Q$3)*Q$4</f>
        <v>3003722.2816240187</v>
      </c>
      <c r="R416" s="55">
        <f>((Produção!R414*PreçoLivre!R416*(1-Plan1!$B$11)+R$1*Plan1!$E$16)-R$2-R$3)*R$4</f>
        <v>2889928.8199812556</v>
      </c>
      <c r="S416" s="55">
        <f>((Produção!S414*PreçoLivre!S416*(1-Plan1!$B$11)+S$1*Plan1!$E$16)-S$2-S$3)*S$4</f>
        <v>2692711.8923557117</v>
      </c>
      <c r="T416" s="55">
        <f>((Produção!T414*PreçoLivre!T416*(1-Plan1!$B$11)+T$1*Plan1!$E$16)-T$2-T$3)*T$4</f>
        <v>2405508.3543256279</v>
      </c>
      <c r="U416" s="55">
        <f>((Produção!U414*PreçoLivre!U416*(1-Plan1!$B$11)+U$1*Plan1!$E$16)-U$2-U$3)*U$4</f>
        <v>2390056.9158235784</v>
      </c>
      <c r="V416" s="55">
        <f>((Produção!V414*PreçoLivre!V416*(1-Plan1!$B$11)+V$1*Plan1!$E$16)-V$2-V$3)*V$4</f>
        <v>2217384.791295582</v>
      </c>
      <c r="W416" s="55"/>
    </row>
    <row r="417" spans="1:23" x14ac:dyDescent="0.25">
      <c r="A417" s="55">
        <f t="shared" si="6"/>
        <v>79860757.332226083</v>
      </c>
      <c r="B417" s="56">
        <v>412</v>
      </c>
      <c r="C417" s="55">
        <f>((Produção!C415*PreçoLivre!C417*(1-Plan1!$B$11)+C$1*Plan1!$E$16)-C$2-C$3)*C$4</f>
        <v>8637621.9256225806</v>
      </c>
      <c r="D417" s="55">
        <f>((Produção!D415*PreçoLivre!D417*(1-Plan1!$B$11)+D$1*Plan1!$E$16)-D$2-D$3)*D$4</f>
        <v>7668776.8341961037</v>
      </c>
      <c r="E417" s="55">
        <f>((Produção!E415*PreçoLivre!E417*(1-Plan1!$B$11)+E$1*Plan1!$E$16)-E$2-E$3)*E$4</f>
        <v>6943117.2886171499</v>
      </c>
      <c r="F417" s="55">
        <f>((Produção!F415*PreçoLivre!F417*(1-Plan1!$B$11)+F$1*Plan1!$E$16)-F$2-F$3)*F$4</f>
        <v>6411038.4942996083</v>
      </c>
      <c r="G417" s="55">
        <f>((Produção!G415*PreçoLivre!G417*(1-Plan1!$B$11)+G$1*Plan1!$E$16)-G$2-G$3)*G$4</f>
        <v>5164332.8717360776</v>
      </c>
      <c r="H417" s="55">
        <f>((Produção!H415*PreçoLivre!H417*(1-Plan1!$B$11)+H$1*Plan1!$E$16)-H$2-H$3)*H$4</f>
        <v>4668452.0543981874</v>
      </c>
      <c r="I417" s="55">
        <f>((Produção!I415*PreçoLivre!I417*(1-Plan1!$B$11)+I$1*Plan1!$E$16)-I$2-I$3)*I$4</f>
        <v>4442933.4778277874</v>
      </c>
      <c r="J417" s="55">
        <f>((Produção!J415*PreçoLivre!J417*(1-Plan1!$B$11)+J$1*Plan1!$E$16)-J$2-J$3)*J$4</f>
        <v>4427152.2100316063</v>
      </c>
      <c r="K417" s="55">
        <f>((Produção!K415*PreçoLivre!K417*(1-Plan1!$B$11)+K$1*Plan1!$E$16)-K$2-K$3)*K$4</f>
        <v>3907367.1646327851</v>
      </c>
      <c r="L417" s="55">
        <f>((Produção!L415*PreçoLivre!L417*(1-Plan1!$B$11)+L$1*Plan1!$E$16)-L$2-L$3)*L$4</f>
        <v>3628493.8958502971</v>
      </c>
      <c r="M417" s="55">
        <f>((Produção!M415*PreçoLivre!M417*(1-Plan1!$B$11)+M$1*Plan1!$E$16)-M$2-M$3)*M$4</f>
        <v>3273162.8228096073</v>
      </c>
      <c r="N417" s="55">
        <f>((Produção!N415*PreçoLivre!N417*(1-Plan1!$B$11)+N$1*Plan1!$E$16)-N$2-N$3)*N$4</f>
        <v>2958785.3771928176</v>
      </c>
      <c r="O417" s="55">
        <f>((Produção!O415*PreçoLivre!O417*(1-Plan1!$B$11)+O$1*Plan1!$E$16)-O$2-O$3)*O$4</f>
        <v>2845154.7987488597</v>
      </c>
      <c r="P417" s="55">
        <f>((Produção!P415*PreçoLivre!P417*(1-Plan1!$B$11)+P$1*Plan1!$E$16)-P$2-P$3)*P$4</f>
        <v>2522178.7809742191</v>
      </c>
      <c r="Q417" s="55">
        <f>((Produção!Q415*PreçoLivre!Q417*(1-Plan1!$B$11)+Q$1*Plan1!$E$16)-Q$2-Q$3)*Q$4</f>
        <v>2333817.739409911</v>
      </c>
      <c r="R417" s="55">
        <f>((Produção!R415*PreçoLivre!R417*(1-Plan1!$B$11)+R$1*Plan1!$E$16)-R$2-R$3)*R$4</f>
        <v>2264823.9452033951</v>
      </c>
      <c r="S417" s="55">
        <f>((Produção!S415*PreçoLivre!S417*(1-Plan1!$B$11)+S$1*Plan1!$E$16)-S$2-S$3)*S$4</f>
        <v>2193036.1932185893</v>
      </c>
      <c r="T417" s="55">
        <f>((Produção!T415*PreçoLivre!T417*(1-Plan1!$B$11)+T$1*Plan1!$E$16)-T$2-T$3)*T$4</f>
        <v>2048598.6155393217</v>
      </c>
      <c r="U417" s="55">
        <f>((Produção!U415*PreçoLivre!U417*(1-Plan1!$B$11)+U$1*Plan1!$E$16)-U$2-U$3)*U$4</f>
        <v>1858285.3114911285</v>
      </c>
      <c r="V417" s="55">
        <f>((Produção!V415*PreçoLivre!V417*(1-Plan1!$B$11)+V$1*Plan1!$E$16)-V$2-V$3)*V$4</f>
        <v>1663627.5304260431</v>
      </c>
      <c r="W417" s="55"/>
    </row>
    <row r="418" spans="1:23" x14ac:dyDescent="0.25">
      <c r="A418" s="55">
        <f t="shared" si="6"/>
        <v>88052008.89565222</v>
      </c>
      <c r="B418" s="56">
        <v>413</v>
      </c>
      <c r="C418" s="55">
        <f>((Produção!C416*PreçoLivre!C418*(1-Plan1!$B$11)+C$1*Plan1!$E$16)-C$2-C$3)*C$4</f>
        <v>8696714.8661097176</v>
      </c>
      <c r="D418" s="55">
        <f>((Produção!D416*PreçoLivre!D418*(1-Plan1!$B$11)+D$1*Plan1!$E$16)-D$2-D$3)*D$4</f>
        <v>8571105.4172551073</v>
      </c>
      <c r="E418" s="55">
        <f>((Produção!E416*PreçoLivre!E418*(1-Plan1!$B$11)+E$1*Plan1!$E$16)-E$2-E$3)*E$4</f>
        <v>7984060.8234706959</v>
      </c>
      <c r="F418" s="55">
        <f>((Produção!F416*PreçoLivre!F418*(1-Plan1!$B$11)+F$1*Plan1!$E$16)-F$2-F$3)*F$4</f>
        <v>6944984.5943153622</v>
      </c>
      <c r="G418" s="55">
        <f>((Produção!G416*PreçoLivre!G418*(1-Plan1!$B$11)+G$1*Plan1!$E$16)-G$2-G$3)*G$4</f>
        <v>6133468.3171524564</v>
      </c>
      <c r="H418" s="55">
        <f>((Produção!H416*PreçoLivre!H418*(1-Plan1!$B$11)+H$1*Plan1!$E$16)-H$2-H$3)*H$4</f>
        <v>5753822.0988816796</v>
      </c>
      <c r="I418" s="55">
        <f>((Produção!I416*PreçoLivre!I418*(1-Plan1!$B$11)+I$1*Plan1!$E$16)-I$2-I$3)*I$4</f>
        <v>5500863.0942565668</v>
      </c>
      <c r="J418" s="55">
        <f>((Produção!J416*PreçoLivre!J418*(1-Plan1!$B$11)+J$1*Plan1!$E$16)-J$2-J$3)*J$4</f>
        <v>4779157.5948447017</v>
      </c>
      <c r="K418" s="55">
        <f>((Produção!K416*PreçoLivre!K418*(1-Plan1!$B$11)+K$1*Plan1!$E$16)-K$2-K$3)*K$4</f>
        <v>4506232.0777760185</v>
      </c>
      <c r="L418" s="55">
        <f>((Produção!L416*PreçoLivre!L418*(1-Plan1!$B$11)+L$1*Plan1!$E$16)-L$2-L$3)*L$4</f>
        <v>3963673.2019834616</v>
      </c>
      <c r="M418" s="55">
        <f>((Produção!M416*PreçoLivre!M418*(1-Plan1!$B$11)+M$1*Plan1!$E$16)-M$2-M$3)*M$4</f>
        <v>3889626.5116564562</v>
      </c>
      <c r="N418" s="55">
        <f>((Produção!N416*PreçoLivre!N418*(1-Plan1!$B$11)+N$1*Plan1!$E$16)-N$2-N$3)*N$4</f>
        <v>3885180.7238078141</v>
      </c>
      <c r="O418" s="55">
        <f>((Produção!O416*PreçoLivre!O418*(1-Plan1!$B$11)+O$1*Plan1!$E$16)-O$2-O$3)*O$4</f>
        <v>3287490.0897613587</v>
      </c>
      <c r="P418" s="55">
        <f>((Produção!P416*PreçoLivre!P418*(1-Plan1!$B$11)+P$1*Plan1!$E$16)-P$2-P$3)*P$4</f>
        <v>3047297.6733931568</v>
      </c>
      <c r="Q418" s="55">
        <f>((Produção!Q416*PreçoLivre!Q418*(1-Plan1!$B$11)+Q$1*Plan1!$E$16)-Q$2-Q$3)*Q$4</f>
        <v>2546171.8776164944</v>
      </c>
      <c r="R418" s="55">
        <f>((Produção!R416*PreçoLivre!R418*(1-Plan1!$B$11)+R$1*Plan1!$E$16)-R$2-R$3)*R$4</f>
        <v>2048863.8596523046</v>
      </c>
      <c r="S418" s="55">
        <f>((Produção!S416*PreçoLivre!S418*(1-Plan1!$B$11)+S$1*Plan1!$E$16)-S$2-S$3)*S$4</f>
        <v>1809383.1507838238</v>
      </c>
      <c r="T418" s="55">
        <f>((Produção!T416*PreçoLivre!T418*(1-Plan1!$B$11)+T$1*Plan1!$E$16)-T$2-T$3)*T$4</f>
        <v>1679884.2357643724</v>
      </c>
      <c r="U418" s="55">
        <f>((Produção!U416*PreçoLivre!U418*(1-Plan1!$B$11)+U$1*Plan1!$E$16)-U$2-U$3)*U$4</f>
        <v>1606936.4542341039</v>
      </c>
      <c r="V418" s="55">
        <f>((Produção!V416*PreçoLivre!V418*(1-Plan1!$B$11)+V$1*Plan1!$E$16)-V$2-V$3)*V$4</f>
        <v>1417092.2329365569</v>
      </c>
      <c r="W418" s="55"/>
    </row>
    <row r="419" spans="1:23" x14ac:dyDescent="0.25">
      <c r="A419" s="55">
        <f t="shared" si="6"/>
        <v>80893507.714242831</v>
      </c>
      <c r="B419" s="56">
        <v>414</v>
      </c>
      <c r="C419" s="55">
        <f>((Produção!C417*PreçoLivre!C419*(1-Plan1!$B$11)+C$1*Plan1!$E$16)-C$2-C$3)*C$4</f>
        <v>9161327.9546724837</v>
      </c>
      <c r="D419" s="55">
        <f>((Produção!D417*PreçoLivre!D419*(1-Plan1!$B$11)+D$1*Plan1!$E$16)-D$2-D$3)*D$4</f>
        <v>8029232.6677048216</v>
      </c>
      <c r="E419" s="55">
        <f>((Produção!E417*PreçoLivre!E419*(1-Plan1!$B$11)+E$1*Plan1!$E$16)-E$2-E$3)*E$4</f>
        <v>7292954.4114684528</v>
      </c>
      <c r="F419" s="55">
        <f>((Produção!F417*PreçoLivre!F419*(1-Plan1!$B$11)+F$1*Plan1!$E$16)-F$2-F$3)*F$4</f>
        <v>6821613.1905572526</v>
      </c>
      <c r="G419" s="55">
        <f>((Produção!G417*PreçoLivre!G419*(1-Plan1!$B$11)+G$1*Plan1!$E$16)-G$2-G$3)*G$4</f>
        <v>6112741.7486682944</v>
      </c>
      <c r="H419" s="55">
        <f>((Produção!H417*PreçoLivre!H419*(1-Plan1!$B$11)+H$1*Plan1!$E$16)-H$2-H$3)*H$4</f>
        <v>5720885.8203993151</v>
      </c>
      <c r="I419" s="55">
        <f>((Produção!I417*PreçoLivre!I419*(1-Plan1!$B$11)+I$1*Plan1!$E$16)-I$2-I$3)*I$4</f>
        <v>4714792.4711671192</v>
      </c>
      <c r="J419" s="55">
        <f>((Produção!J417*PreçoLivre!J419*(1-Plan1!$B$11)+J$1*Plan1!$E$16)-J$2-J$3)*J$4</f>
        <v>4364710.0876892004</v>
      </c>
      <c r="K419" s="55">
        <f>((Produção!K417*PreçoLivre!K419*(1-Plan1!$B$11)+K$1*Plan1!$E$16)-K$2-K$3)*K$4</f>
        <v>3795804.8495310121</v>
      </c>
      <c r="L419" s="55">
        <f>((Produção!L417*PreçoLivre!L419*(1-Plan1!$B$11)+L$1*Plan1!$E$16)-L$2-L$3)*L$4</f>
        <v>4003081.2881004163</v>
      </c>
      <c r="M419" s="55">
        <f>((Produção!M417*PreçoLivre!M419*(1-Plan1!$B$11)+M$1*Plan1!$E$16)-M$2-M$3)*M$4</f>
        <v>3546303.0651581176</v>
      </c>
      <c r="N419" s="55">
        <f>((Produção!N417*PreçoLivre!N419*(1-Plan1!$B$11)+N$1*Plan1!$E$16)-N$2-N$3)*N$4</f>
        <v>2943164.6981542073</v>
      </c>
      <c r="O419" s="55">
        <f>((Produção!O417*PreçoLivre!O419*(1-Plan1!$B$11)+O$1*Plan1!$E$16)-O$2-O$3)*O$4</f>
        <v>2676789.8485530205</v>
      </c>
      <c r="P419" s="55">
        <f>((Produção!P417*PreçoLivre!P419*(1-Plan1!$B$11)+P$1*Plan1!$E$16)-P$2-P$3)*P$4</f>
        <v>2292089.6051420392</v>
      </c>
      <c r="Q419" s="55">
        <f>((Produção!Q417*PreçoLivre!Q419*(1-Plan1!$B$11)+Q$1*Plan1!$E$16)-Q$2-Q$3)*Q$4</f>
        <v>1909215.8831295411</v>
      </c>
      <c r="R419" s="55">
        <f>((Produção!R417*PreçoLivre!R419*(1-Plan1!$B$11)+R$1*Plan1!$E$16)-R$2-R$3)*R$4</f>
        <v>1814599.0651764169</v>
      </c>
      <c r="S419" s="55">
        <f>((Produção!S417*PreçoLivre!S419*(1-Plan1!$B$11)+S$1*Plan1!$E$16)-S$2-S$3)*S$4</f>
        <v>1720678.959824251</v>
      </c>
      <c r="T419" s="55">
        <f>((Produção!T417*PreçoLivre!T419*(1-Plan1!$B$11)+T$1*Plan1!$E$16)-T$2-T$3)*T$4</f>
        <v>1484682.0190585251</v>
      </c>
      <c r="U419" s="55">
        <f>((Produção!U417*PreçoLivre!U419*(1-Plan1!$B$11)+U$1*Plan1!$E$16)-U$2-U$3)*U$4</f>
        <v>1310162.5215629963</v>
      </c>
      <c r="V419" s="55">
        <f>((Produção!V417*PreçoLivre!V419*(1-Plan1!$B$11)+V$1*Plan1!$E$16)-V$2-V$3)*V$4</f>
        <v>1178677.5585253674</v>
      </c>
      <c r="W419" s="55"/>
    </row>
    <row r="420" spans="1:23" x14ac:dyDescent="0.25">
      <c r="A420" s="55">
        <f t="shared" si="6"/>
        <v>85683668.068501234</v>
      </c>
      <c r="B420" s="56">
        <v>415</v>
      </c>
      <c r="C420" s="55">
        <f>((Produção!C418*PreçoLivre!C420*(1-Plan1!$B$11)+C$1*Plan1!$E$16)-C$2-C$3)*C$4</f>
        <v>8650166.8194431867</v>
      </c>
      <c r="D420" s="55">
        <f>((Produção!D418*PreçoLivre!D420*(1-Plan1!$B$11)+D$1*Plan1!$E$16)-D$2-D$3)*D$4</f>
        <v>8505040.5514287651</v>
      </c>
      <c r="E420" s="55">
        <f>((Produção!E418*PreçoLivre!E420*(1-Plan1!$B$11)+E$1*Plan1!$E$16)-E$2-E$3)*E$4</f>
        <v>7118861.7458204757</v>
      </c>
      <c r="F420" s="55">
        <f>((Produção!F418*PreçoLivre!F420*(1-Plan1!$B$11)+F$1*Plan1!$E$16)-F$2-F$3)*F$4</f>
        <v>6147620.4566577654</v>
      </c>
      <c r="G420" s="55">
        <f>((Produção!G418*PreçoLivre!G420*(1-Plan1!$B$11)+G$1*Plan1!$E$16)-G$2-G$3)*G$4</f>
        <v>5370916.9243631484</v>
      </c>
      <c r="H420" s="55">
        <f>((Produção!H418*PreçoLivre!H420*(1-Plan1!$B$11)+H$1*Plan1!$E$16)-H$2-H$3)*H$4</f>
        <v>5642604.9924842604</v>
      </c>
      <c r="I420" s="55">
        <f>((Produção!I418*PreçoLivre!I420*(1-Plan1!$B$11)+I$1*Plan1!$E$16)-I$2-I$3)*I$4</f>
        <v>5181152.8356170068</v>
      </c>
      <c r="J420" s="55">
        <f>((Produção!J418*PreçoLivre!J420*(1-Plan1!$B$11)+J$1*Plan1!$E$16)-J$2-J$3)*J$4</f>
        <v>5462645.2066055974</v>
      </c>
      <c r="K420" s="55">
        <f>((Produção!K418*PreçoLivre!K420*(1-Plan1!$B$11)+K$1*Plan1!$E$16)-K$2-K$3)*K$4</f>
        <v>4553105.7244382221</v>
      </c>
      <c r="L420" s="55">
        <f>((Produção!L418*PreçoLivre!L420*(1-Plan1!$B$11)+L$1*Plan1!$E$16)-L$2-L$3)*L$4</f>
        <v>4455583.6460854923</v>
      </c>
      <c r="M420" s="55">
        <f>((Produção!M418*PreçoLivre!M420*(1-Plan1!$B$11)+M$1*Plan1!$E$16)-M$2-M$3)*M$4</f>
        <v>4036741.572456649</v>
      </c>
      <c r="N420" s="55">
        <f>((Produção!N418*PreçoLivre!N420*(1-Plan1!$B$11)+N$1*Plan1!$E$16)-N$2-N$3)*N$4</f>
        <v>3502281.722959633</v>
      </c>
      <c r="O420" s="55">
        <f>((Produção!O418*PreçoLivre!O420*(1-Plan1!$B$11)+O$1*Plan1!$E$16)-O$2-O$3)*O$4</f>
        <v>3155881.9427847164</v>
      </c>
      <c r="P420" s="55">
        <f>((Produção!P418*PreçoLivre!P420*(1-Plan1!$B$11)+P$1*Plan1!$E$16)-P$2-P$3)*P$4</f>
        <v>2817257.2805884145</v>
      </c>
      <c r="Q420" s="55">
        <f>((Produção!Q418*PreçoLivre!Q420*(1-Plan1!$B$11)+Q$1*Plan1!$E$16)-Q$2-Q$3)*Q$4</f>
        <v>2564923.2377755195</v>
      </c>
      <c r="R420" s="55">
        <f>((Produção!R418*PreçoLivre!R420*(1-Plan1!$B$11)+R$1*Plan1!$E$16)-R$2-R$3)*R$4</f>
        <v>2157341.4987535845</v>
      </c>
      <c r="S420" s="55">
        <f>((Produção!S418*PreçoLivre!S420*(1-Plan1!$B$11)+S$1*Plan1!$E$16)-S$2-S$3)*S$4</f>
        <v>1790375.0195438401</v>
      </c>
      <c r="T420" s="55">
        <f>((Produção!T418*PreçoLivre!T420*(1-Plan1!$B$11)+T$1*Plan1!$E$16)-T$2-T$3)*T$4</f>
        <v>1615494.9003214508</v>
      </c>
      <c r="U420" s="55">
        <f>((Produção!U418*PreçoLivre!U420*(1-Plan1!$B$11)+U$1*Plan1!$E$16)-U$2-U$3)*U$4</f>
        <v>1528535.9121617149</v>
      </c>
      <c r="V420" s="55">
        <f>((Produção!V418*PreçoLivre!V420*(1-Plan1!$B$11)+V$1*Plan1!$E$16)-V$2-V$3)*V$4</f>
        <v>1427136.0782117841</v>
      </c>
      <c r="W420" s="55"/>
    </row>
    <row r="421" spans="1:23" x14ac:dyDescent="0.25">
      <c r="A421" s="55">
        <f t="shared" si="6"/>
        <v>93777092.604206815</v>
      </c>
      <c r="B421" s="56">
        <v>416</v>
      </c>
      <c r="C421" s="55">
        <f>((Produção!C419*PreçoLivre!C421*(1-Plan1!$B$11)+C$1*Plan1!$E$16)-C$2-C$3)*C$4</f>
        <v>9975509.5726287868</v>
      </c>
      <c r="D421" s="55">
        <f>((Produção!D419*PreçoLivre!D421*(1-Plan1!$B$11)+D$1*Plan1!$E$16)-D$2-D$3)*D$4</f>
        <v>9618185.0043384824</v>
      </c>
      <c r="E421" s="55">
        <f>((Produção!E419*PreçoLivre!E421*(1-Plan1!$B$11)+E$1*Plan1!$E$16)-E$2-E$3)*E$4</f>
        <v>9115330.6856422275</v>
      </c>
      <c r="F421" s="55">
        <f>((Produção!F419*PreçoLivre!F421*(1-Plan1!$B$11)+F$1*Plan1!$E$16)-F$2-F$3)*F$4</f>
        <v>7828310.9230265254</v>
      </c>
      <c r="G421" s="55">
        <f>((Produção!G419*PreçoLivre!G421*(1-Plan1!$B$11)+G$1*Plan1!$E$16)-G$2-G$3)*G$4</f>
        <v>6962957.9683118984</v>
      </c>
      <c r="H421" s="55">
        <f>((Produção!H419*PreçoLivre!H421*(1-Plan1!$B$11)+H$1*Plan1!$E$16)-H$2-H$3)*H$4</f>
        <v>5813125.1757357288</v>
      </c>
      <c r="I421" s="55">
        <f>((Produção!I419*PreçoLivre!I421*(1-Plan1!$B$11)+I$1*Plan1!$E$16)-I$2-I$3)*I$4</f>
        <v>5339524.5502632828</v>
      </c>
      <c r="J421" s="55">
        <f>((Produção!J419*PreçoLivre!J421*(1-Plan1!$B$11)+J$1*Plan1!$E$16)-J$2-J$3)*J$4</f>
        <v>4943990.6516478797</v>
      </c>
      <c r="K421" s="55">
        <f>((Produção!K419*PreçoLivre!K421*(1-Plan1!$B$11)+K$1*Plan1!$E$16)-K$2-K$3)*K$4</f>
        <v>4621732.0619368264</v>
      </c>
      <c r="L421" s="55">
        <f>((Produção!L419*PreçoLivre!L421*(1-Plan1!$B$11)+L$1*Plan1!$E$16)-L$2-L$3)*L$4</f>
        <v>4396753.3641144754</v>
      </c>
      <c r="M421" s="55">
        <f>((Produção!M419*PreçoLivre!M421*(1-Plan1!$B$11)+M$1*Plan1!$E$16)-M$2-M$3)*M$4</f>
        <v>4165751.7632103995</v>
      </c>
      <c r="N421" s="55">
        <f>((Produção!N419*PreçoLivre!N421*(1-Plan1!$B$11)+N$1*Plan1!$E$16)-N$2-N$3)*N$4</f>
        <v>3657662.4587834459</v>
      </c>
      <c r="O421" s="55">
        <f>((Produção!O419*PreçoLivre!O421*(1-Plan1!$B$11)+O$1*Plan1!$E$16)-O$2-O$3)*O$4</f>
        <v>3382532.8536389652</v>
      </c>
      <c r="P421" s="55">
        <f>((Produção!P419*PreçoLivre!P421*(1-Plan1!$B$11)+P$1*Plan1!$E$16)-P$2-P$3)*P$4</f>
        <v>2819482.2860258506</v>
      </c>
      <c r="Q421" s="55">
        <f>((Produção!Q419*PreçoLivre!Q421*(1-Plan1!$B$11)+Q$1*Plan1!$E$16)-Q$2-Q$3)*Q$4</f>
        <v>2332693.7224419666</v>
      </c>
      <c r="R421" s="55">
        <f>((Produção!R419*PreçoLivre!R421*(1-Plan1!$B$11)+R$1*Plan1!$E$16)-R$2-R$3)*R$4</f>
        <v>2098160.2032063189</v>
      </c>
      <c r="S421" s="55">
        <f>((Produção!S419*PreçoLivre!S421*(1-Plan1!$B$11)+S$1*Plan1!$E$16)-S$2-S$3)*S$4</f>
        <v>1870247.7731723995</v>
      </c>
      <c r="T421" s="55">
        <f>((Produção!T419*PreçoLivre!T421*(1-Plan1!$B$11)+T$1*Plan1!$E$16)-T$2-T$3)*T$4</f>
        <v>1671632.7105940669</v>
      </c>
      <c r="U421" s="55">
        <f>((Produção!U419*PreçoLivre!U421*(1-Plan1!$B$11)+U$1*Plan1!$E$16)-U$2-U$3)*U$4</f>
        <v>1607370.3824828833</v>
      </c>
      <c r="V421" s="55">
        <f>((Produção!V419*PreçoLivre!V421*(1-Plan1!$B$11)+V$1*Plan1!$E$16)-V$2-V$3)*V$4</f>
        <v>1556138.4930043961</v>
      </c>
      <c r="W421" s="55"/>
    </row>
    <row r="422" spans="1:23" x14ac:dyDescent="0.25">
      <c r="A422" s="55">
        <f t="shared" si="6"/>
        <v>63158274.530839488</v>
      </c>
      <c r="B422" s="56">
        <v>417</v>
      </c>
      <c r="C422" s="55">
        <f>((Produção!C420*PreçoLivre!C422*(1-Plan1!$B$11)+C$1*Plan1!$E$16)-C$2-C$3)*C$4</f>
        <v>8120315.7005654462</v>
      </c>
      <c r="D422" s="55">
        <f>((Produção!D420*PreçoLivre!D422*(1-Plan1!$B$11)+D$1*Plan1!$E$16)-D$2-D$3)*D$4</f>
        <v>7283853.3306742059</v>
      </c>
      <c r="E422" s="55">
        <f>((Produção!E420*PreçoLivre!E422*(1-Plan1!$B$11)+E$1*Plan1!$E$16)-E$2-E$3)*E$4</f>
        <v>6298184.7273557261</v>
      </c>
      <c r="F422" s="55">
        <f>((Produção!F420*PreçoLivre!F422*(1-Plan1!$B$11)+F$1*Plan1!$E$16)-F$2-F$3)*F$4</f>
        <v>5886816.6433521034</v>
      </c>
      <c r="G422" s="55">
        <f>((Produção!G420*PreçoLivre!G422*(1-Plan1!$B$11)+G$1*Plan1!$E$16)-G$2-G$3)*G$4</f>
        <v>4720140.7136654723</v>
      </c>
      <c r="H422" s="55">
        <f>((Produção!H420*PreçoLivre!H422*(1-Plan1!$B$11)+H$1*Plan1!$E$16)-H$2-H$3)*H$4</f>
        <v>4121536.6983501879</v>
      </c>
      <c r="I422" s="55">
        <f>((Produção!I420*PreçoLivre!I422*(1-Plan1!$B$11)+I$1*Plan1!$E$16)-I$2-I$3)*I$4</f>
        <v>3398874.0368886697</v>
      </c>
      <c r="J422" s="55">
        <f>((Produção!J420*PreçoLivre!J422*(1-Plan1!$B$11)+J$1*Plan1!$E$16)-J$2-J$3)*J$4</f>
        <v>3260870.2147031357</v>
      </c>
      <c r="K422" s="55">
        <f>((Produção!K420*PreçoLivre!K422*(1-Plan1!$B$11)+K$1*Plan1!$E$16)-K$2-K$3)*K$4</f>
        <v>2830784.0782865691</v>
      </c>
      <c r="L422" s="55">
        <f>((Produção!L420*PreçoLivre!L422*(1-Plan1!$B$11)+L$1*Plan1!$E$16)-L$2-L$3)*L$4</f>
        <v>2600616.7485501566</v>
      </c>
      <c r="M422" s="55">
        <f>((Produção!M420*PreçoLivre!M422*(1-Plan1!$B$11)+M$1*Plan1!$E$16)-M$2-M$3)*M$4</f>
        <v>2227212.3857459757</v>
      </c>
      <c r="N422" s="55">
        <f>((Produção!N420*PreçoLivre!N422*(1-Plan1!$B$11)+N$1*Plan1!$E$16)-N$2-N$3)*N$4</f>
        <v>1958583.6217864004</v>
      </c>
      <c r="O422" s="55">
        <f>((Produção!O420*PreçoLivre!O422*(1-Plan1!$B$11)+O$1*Plan1!$E$16)-O$2-O$3)*O$4</f>
        <v>1719843.2337039632</v>
      </c>
      <c r="P422" s="55">
        <f>((Produção!P420*PreçoLivre!P422*(1-Plan1!$B$11)+P$1*Plan1!$E$16)-P$2-P$3)*P$4</f>
        <v>1569774.1152051121</v>
      </c>
      <c r="Q422" s="55">
        <f>((Produção!Q420*PreçoLivre!Q422*(1-Plan1!$B$11)+Q$1*Plan1!$E$16)-Q$2-Q$3)*Q$4</f>
        <v>1468447.0766368627</v>
      </c>
      <c r="R422" s="55">
        <f>((Produção!R420*PreçoLivre!R422*(1-Plan1!$B$11)+R$1*Plan1!$E$16)-R$2-R$3)*R$4</f>
        <v>1321114.7232918427</v>
      </c>
      <c r="S422" s="55">
        <f>((Produção!S420*PreçoLivre!S422*(1-Plan1!$B$11)+S$1*Plan1!$E$16)-S$2-S$3)*S$4</f>
        <v>1231644.2811362508</v>
      </c>
      <c r="T422" s="55">
        <f>((Produção!T420*PreçoLivre!T422*(1-Plan1!$B$11)+T$1*Plan1!$E$16)-T$2-T$3)*T$4</f>
        <v>1161295.7483483849</v>
      </c>
      <c r="U422" s="55">
        <f>((Produção!U420*PreçoLivre!U422*(1-Plan1!$B$11)+U$1*Plan1!$E$16)-U$2-U$3)*U$4</f>
        <v>1009312.117836178</v>
      </c>
      <c r="V422" s="55">
        <f>((Produção!V420*PreçoLivre!V422*(1-Plan1!$B$11)+V$1*Plan1!$E$16)-V$2-V$3)*V$4</f>
        <v>969054.33475684957</v>
      </c>
      <c r="W422" s="55"/>
    </row>
    <row r="423" spans="1:23" x14ac:dyDescent="0.25">
      <c r="A423" s="55">
        <f t="shared" si="6"/>
        <v>80550713.748134255</v>
      </c>
      <c r="B423" s="56">
        <v>418</v>
      </c>
      <c r="C423" s="55">
        <f>((Produção!C421*PreçoLivre!C423*(1-Plan1!$B$11)+C$1*Plan1!$E$16)-C$2-C$3)*C$4</f>
        <v>8375339.343811065</v>
      </c>
      <c r="D423" s="55">
        <f>((Produção!D421*PreçoLivre!D423*(1-Plan1!$B$11)+D$1*Plan1!$E$16)-D$2-D$3)*D$4</f>
        <v>7434154.4461929854</v>
      </c>
      <c r="E423" s="55">
        <f>((Produção!E421*PreçoLivre!E423*(1-Plan1!$B$11)+E$1*Plan1!$E$16)-E$2-E$3)*E$4</f>
        <v>7312055.0526698893</v>
      </c>
      <c r="F423" s="55">
        <f>((Produção!F421*PreçoLivre!F423*(1-Plan1!$B$11)+F$1*Plan1!$E$16)-F$2-F$3)*F$4</f>
        <v>6573398.4158020047</v>
      </c>
      <c r="G423" s="55">
        <f>((Produção!G421*PreçoLivre!G423*(1-Plan1!$B$11)+G$1*Plan1!$E$16)-G$2-G$3)*G$4</f>
        <v>5764084.6386334598</v>
      </c>
      <c r="H423" s="55">
        <f>((Produção!H421*PreçoLivre!H423*(1-Plan1!$B$11)+H$1*Plan1!$E$16)-H$2-H$3)*H$4</f>
        <v>5247015.0450604372</v>
      </c>
      <c r="I423" s="55">
        <f>((Produção!I421*PreçoLivre!I423*(1-Plan1!$B$11)+I$1*Plan1!$E$16)-I$2-I$3)*I$4</f>
        <v>4980632.5065742228</v>
      </c>
      <c r="J423" s="55">
        <f>((Produção!J421*PreçoLivre!J423*(1-Plan1!$B$11)+J$1*Plan1!$E$16)-J$2-J$3)*J$4</f>
        <v>4115907.8144358722</v>
      </c>
      <c r="K423" s="55">
        <f>((Produção!K421*PreçoLivre!K423*(1-Plan1!$B$11)+K$1*Plan1!$E$16)-K$2-K$3)*K$4</f>
        <v>3934243.8299858915</v>
      </c>
      <c r="L423" s="55">
        <f>((Produção!L421*PreçoLivre!L423*(1-Plan1!$B$11)+L$1*Plan1!$E$16)-L$2-L$3)*L$4</f>
        <v>3561590.3601136366</v>
      </c>
      <c r="M423" s="55">
        <f>((Produção!M421*PreçoLivre!M423*(1-Plan1!$B$11)+M$1*Plan1!$E$16)-M$2-M$3)*M$4</f>
        <v>3553302.5612473241</v>
      </c>
      <c r="N423" s="55">
        <f>((Produção!N421*PreçoLivre!N423*(1-Plan1!$B$11)+N$1*Plan1!$E$16)-N$2-N$3)*N$4</f>
        <v>3300589.3197512347</v>
      </c>
      <c r="O423" s="55">
        <f>((Produção!O421*PreçoLivre!O423*(1-Plan1!$B$11)+O$1*Plan1!$E$16)-O$2-O$3)*O$4</f>
        <v>2829951.6579443105</v>
      </c>
      <c r="P423" s="55">
        <f>((Produção!P421*PreçoLivre!P423*(1-Plan1!$B$11)+P$1*Plan1!$E$16)-P$2-P$3)*P$4</f>
        <v>2478163.3177986206</v>
      </c>
      <c r="Q423" s="55">
        <f>((Produção!Q421*PreçoLivre!Q423*(1-Plan1!$B$11)+Q$1*Plan1!$E$16)-Q$2-Q$3)*Q$4</f>
        <v>2406603.732876644</v>
      </c>
      <c r="R423" s="55">
        <f>((Produção!R421*PreçoLivre!R423*(1-Plan1!$B$11)+R$1*Plan1!$E$16)-R$2-R$3)*R$4</f>
        <v>2174472.8110185019</v>
      </c>
      <c r="S423" s="55">
        <f>((Produção!S421*PreçoLivre!S423*(1-Plan1!$B$11)+S$1*Plan1!$E$16)-S$2-S$3)*S$4</f>
        <v>1903460.8905307702</v>
      </c>
      <c r="T423" s="55">
        <f>((Produção!T421*PreçoLivre!T423*(1-Plan1!$B$11)+T$1*Plan1!$E$16)-T$2-T$3)*T$4</f>
        <v>1646918.328865028</v>
      </c>
      <c r="U423" s="55">
        <f>((Produção!U421*PreçoLivre!U423*(1-Plan1!$B$11)+U$1*Plan1!$E$16)-U$2-U$3)*U$4</f>
        <v>1553117.0504704595</v>
      </c>
      <c r="V423" s="55">
        <f>((Produção!V421*PreçoLivre!V423*(1-Plan1!$B$11)+V$1*Plan1!$E$16)-V$2-V$3)*V$4</f>
        <v>1405712.6243519238</v>
      </c>
      <c r="W423" s="55"/>
    </row>
    <row r="424" spans="1:23" x14ac:dyDescent="0.25">
      <c r="A424" s="55">
        <f t="shared" si="6"/>
        <v>89491941.94586198</v>
      </c>
      <c r="B424" s="56">
        <v>419</v>
      </c>
      <c r="C424" s="55">
        <f>((Produção!C422*PreçoLivre!C424*(1-Plan1!$B$11)+C$1*Plan1!$E$16)-C$2-C$3)*C$4</f>
        <v>8776760.9370818865</v>
      </c>
      <c r="D424" s="55">
        <f>((Produção!D422*PreçoLivre!D424*(1-Plan1!$B$11)+D$1*Plan1!$E$16)-D$2-D$3)*D$4</f>
        <v>7494574.7328501651</v>
      </c>
      <c r="E424" s="55">
        <f>((Produção!E422*PreçoLivre!E424*(1-Plan1!$B$11)+E$1*Plan1!$E$16)-E$2-E$3)*E$4</f>
        <v>7347464.9344056854</v>
      </c>
      <c r="F424" s="55">
        <f>((Produção!F422*PreçoLivre!F424*(1-Plan1!$B$11)+F$1*Plan1!$E$16)-F$2-F$3)*F$4</f>
        <v>6733951.6250447966</v>
      </c>
      <c r="G424" s="55">
        <f>((Produção!G422*PreçoLivre!G424*(1-Plan1!$B$11)+G$1*Plan1!$E$16)-G$2-G$3)*G$4</f>
        <v>6132314.9346701019</v>
      </c>
      <c r="H424" s="55">
        <f>((Produção!H422*PreçoLivre!H424*(1-Plan1!$B$11)+H$1*Plan1!$E$16)-H$2-H$3)*H$4</f>
        <v>5492264.6169943586</v>
      </c>
      <c r="I424" s="55">
        <f>((Produção!I422*PreçoLivre!I424*(1-Plan1!$B$11)+I$1*Plan1!$E$16)-I$2-I$3)*I$4</f>
        <v>4839196.2676850846</v>
      </c>
      <c r="J424" s="55">
        <f>((Produção!J422*PreçoLivre!J424*(1-Plan1!$B$11)+J$1*Plan1!$E$16)-J$2-J$3)*J$4</f>
        <v>4637653.4802207872</v>
      </c>
      <c r="K424" s="55">
        <f>((Produção!K422*PreçoLivre!K424*(1-Plan1!$B$11)+K$1*Plan1!$E$16)-K$2-K$3)*K$4</f>
        <v>4310494.27061179</v>
      </c>
      <c r="L424" s="55">
        <f>((Produção!L422*PreçoLivre!L424*(1-Plan1!$B$11)+L$1*Plan1!$E$16)-L$2-L$3)*L$4</f>
        <v>4430134.13349503</v>
      </c>
      <c r="M424" s="55">
        <f>((Produção!M422*PreçoLivre!M424*(1-Plan1!$B$11)+M$1*Plan1!$E$16)-M$2-M$3)*M$4</f>
        <v>4004314.9369355999</v>
      </c>
      <c r="N424" s="55">
        <f>((Produção!N422*PreçoLivre!N424*(1-Plan1!$B$11)+N$1*Plan1!$E$16)-N$2-N$3)*N$4</f>
        <v>4229774.9826839538</v>
      </c>
      <c r="O424" s="55">
        <f>((Produção!O422*PreçoLivre!O424*(1-Plan1!$B$11)+O$1*Plan1!$E$16)-O$2-O$3)*O$4</f>
        <v>3584220.5729746278</v>
      </c>
      <c r="P424" s="55">
        <f>((Produção!P422*PreçoLivre!P424*(1-Plan1!$B$11)+P$1*Plan1!$E$16)-P$2-P$3)*P$4</f>
        <v>2955675.1927938061</v>
      </c>
      <c r="Q424" s="55">
        <f>((Produção!Q422*PreçoLivre!Q424*(1-Plan1!$B$11)+Q$1*Plan1!$E$16)-Q$2-Q$3)*Q$4</f>
        <v>2908871.5415770523</v>
      </c>
      <c r="R424" s="55">
        <f>((Produção!R422*PreçoLivre!R424*(1-Plan1!$B$11)+R$1*Plan1!$E$16)-R$2-R$3)*R$4</f>
        <v>2784069.3136883359</v>
      </c>
      <c r="S424" s="55">
        <f>((Produção!S422*PreçoLivre!S424*(1-Plan1!$B$11)+S$1*Plan1!$E$16)-S$2-S$3)*S$4</f>
        <v>2496456.5375858461</v>
      </c>
      <c r="T424" s="55">
        <f>((Produção!T422*PreçoLivre!T424*(1-Plan1!$B$11)+T$1*Plan1!$E$16)-T$2-T$3)*T$4</f>
        <v>2336363.6893163505</v>
      </c>
      <c r="U424" s="55">
        <f>((Produção!U422*PreçoLivre!U424*(1-Plan1!$B$11)+U$1*Plan1!$E$16)-U$2-U$3)*U$4</f>
        <v>2017712.9485609087</v>
      </c>
      <c r="V424" s="55">
        <f>((Produção!V422*PreçoLivre!V424*(1-Plan1!$B$11)+V$1*Plan1!$E$16)-V$2-V$3)*V$4</f>
        <v>1979672.296685816</v>
      </c>
      <c r="W424" s="55"/>
    </row>
    <row r="425" spans="1:23" x14ac:dyDescent="0.25">
      <c r="A425" s="55">
        <f t="shared" si="6"/>
        <v>90647815.64664574</v>
      </c>
      <c r="B425" s="56">
        <v>420</v>
      </c>
      <c r="C425" s="55">
        <f>((Produção!C423*PreçoLivre!C425*(1-Plan1!$B$11)+C$1*Plan1!$E$16)-C$2-C$3)*C$4</f>
        <v>8940789.4466076959</v>
      </c>
      <c r="D425" s="55">
        <f>((Produção!D423*PreçoLivre!D425*(1-Plan1!$B$11)+D$1*Plan1!$E$16)-D$2-D$3)*D$4</f>
        <v>7366609.6618843423</v>
      </c>
      <c r="E425" s="55">
        <f>((Produção!E423*PreçoLivre!E425*(1-Plan1!$B$11)+E$1*Plan1!$E$16)-E$2-E$3)*E$4</f>
        <v>7581059.6476939823</v>
      </c>
      <c r="F425" s="55">
        <f>((Produção!F423*PreçoLivre!F425*(1-Plan1!$B$11)+F$1*Plan1!$E$16)-F$2-F$3)*F$4</f>
        <v>7577389.4211388277</v>
      </c>
      <c r="G425" s="55">
        <f>((Produção!G423*PreçoLivre!G425*(1-Plan1!$B$11)+G$1*Plan1!$E$16)-G$2-G$3)*G$4</f>
        <v>6957818.718250108</v>
      </c>
      <c r="H425" s="55">
        <f>((Produção!H423*PreçoLivre!H425*(1-Plan1!$B$11)+H$1*Plan1!$E$16)-H$2-H$3)*H$4</f>
        <v>5978098.8442961592</v>
      </c>
      <c r="I425" s="55">
        <f>((Produção!I423*PreçoLivre!I425*(1-Plan1!$B$11)+I$1*Plan1!$E$16)-I$2-I$3)*I$4</f>
        <v>5540482.3028121637</v>
      </c>
      <c r="J425" s="55">
        <f>((Produção!J423*PreçoLivre!J425*(1-Plan1!$B$11)+J$1*Plan1!$E$16)-J$2-J$3)*J$4</f>
        <v>4878728.024783398</v>
      </c>
      <c r="K425" s="55">
        <f>((Produção!K423*PreçoLivre!K425*(1-Plan1!$B$11)+K$1*Plan1!$E$16)-K$2-K$3)*K$4</f>
        <v>4289857.7650906621</v>
      </c>
      <c r="L425" s="55">
        <f>((Produção!L423*PreçoLivre!L425*(1-Plan1!$B$11)+L$1*Plan1!$E$16)-L$2-L$3)*L$4</f>
        <v>3789758.9698191648</v>
      </c>
      <c r="M425" s="55">
        <f>((Produção!M423*PreçoLivre!M425*(1-Plan1!$B$11)+M$1*Plan1!$E$16)-M$2-M$3)*M$4</f>
        <v>3727505.407315291</v>
      </c>
      <c r="N425" s="55">
        <f>((Produção!N423*PreçoLivre!N425*(1-Plan1!$B$11)+N$1*Plan1!$E$16)-N$2-N$3)*N$4</f>
        <v>3332481.4445493943</v>
      </c>
      <c r="O425" s="55">
        <f>((Produção!O423*PreçoLivre!O425*(1-Plan1!$B$11)+O$1*Plan1!$E$16)-O$2-O$3)*O$4</f>
        <v>3261402.394923158</v>
      </c>
      <c r="P425" s="55">
        <f>((Produção!P423*PreçoLivre!P425*(1-Plan1!$B$11)+P$1*Plan1!$E$16)-P$2-P$3)*P$4</f>
        <v>3457741.6795416609</v>
      </c>
      <c r="Q425" s="55">
        <f>((Produção!Q423*PreçoLivre!Q425*(1-Plan1!$B$11)+Q$1*Plan1!$E$16)-Q$2-Q$3)*Q$4</f>
        <v>3122944.7426220365</v>
      </c>
      <c r="R425" s="55">
        <f>((Produção!R423*PreçoLivre!R425*(1-Plan1!$B$11)+R$1*Plan1!$E$16)-R$2-R$3)*R$4</f>
        <v>2684701.5442082975</v>
      </c>
      <c r="S425" s="55">
        <f>((Produção!S423*PreçoLivre!S425*(1-Plan1!$B$11)+S$1*Plan1!$E$16)-S$2-S$3)*S$4</f>
        <v>2300126.6295575225</v>
      </c>
      <c r="T425" s="55">
        <f>((Produção!T423*PreçoLivre!T425*(1-Plan1!$B$11)+T$1*Plan1!$E$16)-T$2-T$3)*T$4</f>
        <v>2042921.1591932352</v>
      </c>
      <c r="U425" s="55">
        <f>((Produção!U423*PreçoLivre!U425*(1-Plan1!$B$11)+U$1*Plan1!$E$16)-U$2-U$3)*U$4</f>
        <v>1917929.461690146</v>
      </c>
      <c r="V425" s="55">
        <f>((Produção!V423*PreçoLivre!V425*(1-Plan1!$B$11)+V$1*Plan1!$E$16)-V$2-V$3)*V$4</f>
        <v>1899468.3806684855</v>
      </c>
      <c r="W425" s="55"/>
    </row>
    <row r="426" spans="1:23" x14ac:dyDescent="0.25">
      <c r="A426" s="55">
        <f t="shared" si="6"/>
        <v>64006328.390875563</v>
      </c>
      <c r="B426" s="56">
        <v>421</v>
      </c>
      <c r="C426" s="55">
        <f>((Produção!C424*PreçoLivre!C426*(1-Plan1!$B$11)+C$1*Plan1!$E$16)-C$2-C$3)*C$4</f>
        <v>8185412.1631208584</v>
      </c>
      <c r="D426" s="55">
        <f>((Produção!D424*PreçoLivre!D426*(1-Plan1!$B$11)+D$1*Plan1!$E$16)-D$2-D$3)*D$4</f>
        <v>6769613.4071963197</v>
      </c>
      <c r="E426" s="55">
        <f>((Produção!E424*PreçoLivre!E426*(1-Plan1!$B$11)+E$1*Plan1!$E$16)-E$2-E$3)*E$4</f>
        <v>6175296.0293236012</v>
      </c>
      <c r="F426" s="55">
        <f>((Produção!F424*PreçoLivre!F426*(1-Plan1!$B$11)+F$1*Plan1!$E$16)-F$2-F$3)*F$4</f>
        <v>5489361.7936035246</v>
      </c>
      <c r="G426" s="55">
        <f>((Produção!G424*PreçoLivre!G426*(1-Plan1!$B$11)+G$1*Plan1!$E$16)-G$2-G$3)*G$4</f>
        <v>4424179.5074198516</v>
      </c>
      <c r="H426" s="55">
        <f>((Produção!H424*PreçoLivre!H426*(1-Plan1!$B$11)+H$1*Plan1!$E$16)-H$2-H$3)*H$4</f>
        <v>3844672.8842587559</v>
      </c>
      <c r="I426" s="55">
        <f>((Produção!I424*PreçoLivre!I426*(1-Plan1!$B$11)+I$1*Plan1!$E$16)-I$2-I$3)*I$4</f>
        <v>3726478.6540925479</v>
      </c>
      <c r="J426" s="55">
        <f>((Produção!J424*PreçoLivre!J426*(1-Plan1!$B$11)+J$1*Plan1!$E$16)-J$2-J$3)*J$4</f>
        <v>3379683.3219575421</v>
      </c>
      <c r="K426" s="55">
        <f>((Produção!K424*PreçoLivre!K426*(1-Plan1!$B$11)+K$1*Plan1!$E$16)-K$2-K$3)*K$4</f>
        <v>3083299.8263265449</v>
      </c>
      <c r="L426" s="55">
        <f>((Produção!L424*PreçoLivre!L426*(1-Plan1!$B$11)+L$1*Plan1!$E$16)-L$2-L$3)*L$4</f>
        <v>2675019.0083203497</v>
      </c>
      <c r="M426" s="55">
        <f>((Produção!M424*PreçoLivre!M426*(1-Plan1!$B$11)+M$1*Plan1!$E$16)-M$2-M$3)*M$4</f>
        <v>2470186.8921107845</v>
      </c>
      <c r="N426" s="55">
        <f>((Produção!N424*PreçoLivre!N426*(1-Plan1!$B$11)+N$1*Plan1!$E$16)-N$2-N$3)*N$4</f>
        <v>2010360.0297196398</v>
      </c>
      <c r="O426" s="55">
        <f>((Produção!O424*PreçoLivre!O426*(1-Plan1!$B$11)+O$1*Plan1!$E$16)-O$2-O$3)*O$4</f>
        <v>1894107.7383105773</v>
      </c>
      <c r="P426" s="55">
        <f>((Produção!P424*PreçoLivre!P426*(1-Plan1!$B$11)+P$1*Plan1!$E$16)-P$2-P$3)*P$4</f>
        <v>1599853.9468933661</v>
      </c>
      <c r="Q426" s="55">
        <f>((Produção!Q424*PreçoLivre!Q426*(1-Plan1!$B$11)+Q$1*Plan1!$E$16)-Q$2-Q$3)*Q$4</f>
        <v>1443048.2529435912</v>
      </c>
      <c r="R426" s="55">
        <f>((Produção!R424*PreçoLivre!R426*(1-Plan1!$B$11)+R$1*Plan1!$E$16)-R$2-R$3)*R$4</f>
        <v>1401480.4726614582</v>
      </c>
      <c r="S426" s="55">
        <f>((Produção!S424*PreçoLivre!S426*(1-Plan1!$B$11)+S$1*Plan1!$E$16)-S$2-S$3)*S$4</f>
        <v>1414949.2004918361</v>
      </c>
      <c r="T426" s="55">
        <f>((Produção!T424*PreçoLivre!T426*(1-Plan1!$B$11)+T$1*Plan1!$E$16)-T$2-T$3)*T$4</f>
        <v>1509814.768167323</v>
      </c>
      <c r="U426" s="55">
        <f>((Produção!U424*PreçoLivre!U426*(1-Plan1!$B$11)+U$1*Plan1!$E$16)-U$2-U$3)*U$4</f>
        <v>1293913.4985281106</v>
      </c>
      <c r="V426" s="55">
        <f>((Produção!V424*PreçoLivre!V426*(1-Plan1!$B$11)+V$1*Plan1!$E$16)-V$2-V$3)*V$4</f>
        <v>1215596.995428982</v>
      </c>
      <c r="W426" s="55"/>
    </row>
    <row r="427" spans="1:23" x14ac:dyDescent="0.25">
      <c r="A427" s="55">
        <f t="shared" si="6"/>
        <v>79301170.099586114</v>
      </c>
      <c r="B427" s="56">
        <v>422</v>
      </c>
      <c r="C427" s="55">
        <f>((Produção!C425*PreçoLivre!C427*(1-Plan1!$B$11)+C$1*Plan1!$E$16)-C$2-C$3)*C$4</f>
        <v>8721911.5578714088</v>
      </c>
      <c r="D427" s="55">
        <f>((Produção!D425*PreçoLivre!D427*(1-Plan1!$B$11)+D$1*Plan1!$E$16)-D$2-D$3)*D$4</f>
        <v>7815568.0993423229</v>
      </c>
      <c r="E427" s="55">
        <f>((Produção!E425*PreçoLivre!E427*(1-Plan1!$B$11)+E$1*Plan1!$E$16)-E$2-E$3)*E$4</f>
        <v>7578424.0021500075</v>
      </c>
      <c r="F427" s="55">
        <f>((Produção!F425*PreçoLivre!F427*(1-Plan1!$B$11)+F$1*Plan1!$E$16)-F$2-F$3)*F$4</f>
        <v>6547095.3390376465</v>
      </c>
      <c r="G427" s="55">
        <f>((Produção!G425*PreçoLivre!G427*(1-Plan1!$B$11)+G$1*Plan1!$E$16)-G$2-G$3)*G$4</f>
        <v>6287060.6164818043</v>
      </c>
      <c r="H427" s="55">
        <f>((Produção!H425*PreçoLivre!H427*(1-Plan1!$B$11)+H$1*Plan1!$E$16)-H$2-H$3)*H$4</f>
        <v>5370473.2465439532</v>
      </c>
      <c r="I427" s="55">
        <f>((Produção!I425*PreçoLivre!I427*(1-Plan1!$B$11)+I$1*Plan1!$E$16)-I$2-I$3)*I$4</f>
        <v>4293482.1807401525</v>
      </c>
      <c r="J427" s="55">
        <f>((Produção!J425*PreçoLivre!J427*(1-Plan1!$B$11)+J$1*Plan1!$E$16)-J$2-J$3)*J$4</f>
        <v>3818055.2828201633</v>
      </c>
      <c r="K427" s="55">
        <f>((Produção!K425*PreçoLivre!K427*(1-Plan1!$B$11)+K$1*Plan1!$E$16)-K$2-K$3)*K$4</f>
        <v>3790056.5842795488</v>
      </c>
      <c r="L427" s="55">
        <f>((Produção!L425*PreçoLivre!L427*(1-Plan1!$B$11)+L$1*Plan1!$E$16)-L$2-L$3)*L$4</f>
        <v>3428906.403281752</v>
      </c>
      <c r="M427" s="55">
        <f>((Produção!M425*PreçoLivre!M427*(1-Plan1!$B$11)+M$1*Plan1!$E$16)-M$2-M$3)*M$4</f>
        <v>2951630.8611812913</v>
      </c>
      <c r="N427" s="55">
        <f>((Produção!N425*PreçoLivre!N427*(1-Plan1!$B$11)+N$1*Plan1!$E$16)-N$2-N$3)*N$4</f>
        <v>2890572.5359546277</v>
      </c>
      <c r="O427" s="55">
        <f>((Produção!O425*PreçoLivre!O427*(1-Plan1!$B$11)+O$1*Plan1!$E$16)-O$2-O$3)*O$4</f>
        <v>2703191.2006759346</v>
      </c>
      <c r="P427" s="55">
        <f>((Produção!P425*PreçoLivre!P427*(1-Plan1!$B$11)+P$1*Plan1!$E$16)-P$2-P$3)*P$4</f>
        <v>2333596.9461770491</v>
      </c>
      <c r="Q427" s="55">
        <f>((Produção!Q425*PreçoLivre!Q427*(1-Plan1!$B$11)+Q$1*Plan1!$E$16)-Q$2-Q$3)*Q$4</f>
        <v>2206054.3040899988</v>
      </c>
      <c r="R427" s="55">
        <f>((Produção!R425*PreçoLivre!R427*(1-Plan1!$B$11)+R$1*Plan1!$E$16)-R$2-R$3)*R$4</f>
        <v>1955851.078281346</v>
      </c>
      <c r="S427" s="55">
        <f>((Produção!S425*PreçoLivre!S427*(1-Plan1!$B$11)+S$1*Plan1!$E$16)-S$2-S$3)*S$4</f>
        <v>1902950.9928089373</v>
      </c>
      <c r="T427" s="55">
        <f>((Produção!T425*PreçoLivre!T427*(1-Plan1!$B$11)+T$1*Plan1!$E$16)-T$2-T$3)*T$4</f>
        <v>1755622.7363843513</v>
      </c>
      <c r="U427" s="55">
        <f>((Produção!U425*PreçoLivre!U427*(1-Plan1!$B$11)+U$1*Plan1!$E$16)-U$2-U$3)*U$4</f>
        <v>1545311.237031816</v>
      </c>
      <c r="V427" s="55">
        <f>((Produção!V425*PreçoLivre!V427*(1-Plan1!$B$11)+V$1*Plan1!$E$16)-V$2-V$3)*V$4</f>
        <v>1405354.8944520033</v>
      </c>
      <c r="W427" s="55"/>
    </row>
    <row r="428" spans="1:23" x14ac:dyDescent="0.25">
      <c r="A428" s="55">
        <f t="shared" si="6"/>
        <v>67340644.933733553</v>
      </c>
      <c r="B428" s="56">
        <v>423</v>
      </c>
      <c r="C428" s="55">
        <f>((Produção!C426*PreçoLivre!C428*(1-Plan1!$B$11)+C$1*Plan1!$E$16)-C$2-C$3)*C$4</f>
        <v>7527899.0617962657</v>
      </c>
      <c r="D428" s="55">
        <f>((Produção!D426*PreçoLivre!D428*(1-Plan1!$B$11)+D$1*Plan1!$E$16)-D$2-D$3)*D$4</f>
        <v>6505779.2602964761</v>
      </c>
      <c r="E428" s="55">
        <f>((Produção!E426*PreçoLivre!E428*(1-Plan1!$B$11)+E$1*Plan1!$E$16)-E$2-E$3)*E$4</f>
        <v>5870221.6998905167</v>
      </c>
      <c r="F428" s="55">
        <f>((Produção!F426*PreçoLivre!F428*(1-Plan1!$B$11)+F$1*Plan1!$E$16)-F$2-F$3)*F$4</f>
        <v>5789106.4605601653</v>
      </c>
      <c r="G428" s="55">
        <f>((Produção!G426*PreçoLivre!G428*(1-Plan1!$B$11)+G$1*Plan1!$E$16)-G$2-G$3)*G$4</f>
        <v>4945007.8014958892</v>
      </c>
      <c r="H428" s="55">
        <f>((Produção!H426*PreçoLivre!H428*(1-Plan1!$B$11)+H$1*Plan1!$E$16)-H$2-H$3)*H$4</f>
        <v>4710108.2372907298</v>
      </c>
      <c r="I428" s="55">
        <f>((Produção!I426*PreçoLivre!I428*(1-Plan1!$B$11)+I$1*Plan1!$E$16)-I$2-I$3)*I$4</f>
        <v>4690120.0509474222</v>
      </c>
      <c r="J428" s="55">
        <f>((Produção!J426*PreçoLivre!J428*(1-Plan1!$B$11)+J$1*Plan1!$E$16)-J$2-J$3)*J$4</f>
        <v>4003604.8341411301</v>
      </c>
      <c r="K428" s="55">
        <f>((Produção!K426*PreçoLivre!K428*(1-Plan1!$B$11)+K$1*Plan1!$E$16)-K$2-K$3)*K$4</f>
        <v>3675377.8456604974</v>
      </c>
      <c r="L428" s="55">
        <f>((Produção!L426*PreçoLivre!L428*(1-Plan1!$B$11)+L$1*Plan1!$E$16)-L$2-L$3)*L$4</f>
        <v>3209238.2919425359</v>
      </c>
      <c r="M428" s="55">
        <f>((Produção!M426*PreçoLivre!M428*(1-Plan1!$B$11)+M$1*Plan1!$E$16)-M$2-M$3)*M$4</f>
        <v>2671744.9595010513</v>
      </c>
      <c r="N428" s="55">
        <f>((Produção!N426*PreçoLivre!N428*(1-Plan1!$B$11)+N$1*Plan1!$E$16)-N$2-N$3)*N$4</f>
        <v>2317786.2654291708</v>
      </c>
      <c r="O428" s="55">
        <f>((Produção!O426*PreçoLivre!O428*(1-Plan1!$B$11)+O$1*Plan1!$E$16)-O$2-O$3)*O$4</f>
        <v>2015845.7094273192</v>
      </c>
      <c r="P428" s="55">
        <f>((Produção!P426*PreçoLivre!P428*(1-Plan1!$B$11)+P$1*Plan1!$E$16)-P$2-P$3)*P$4</f>
        <v>1690348.8342816927</v>
      </c>
      <c r="Q428" s="55">
        <f>((Produção!Q426*PreçoLivre!Q428*(1-Plan1!$B$11)+Q$1*Plan1!$E$16)-Q$2-Q$3)*Q$4</f>
        <v>1525954.7187188955</v>
      </c>
      <c r="R428" s="55">
        <f>((Produção!R426*PreçoLivre!R428*(1-Plan1!$B$11)+R$1*Plan1!$E$16)-R$2-R$3)*R$4</f>
        <v>1507789.3687463808</v>
      </c>
      <c r="S428" s="55">
        <f>((Produção!S426*PreçoLivre!S428*(1-Plan1!$B$11)+S$1*Plan1!$E$16)-S$2-S$3)*S$4</f>
        <v>1446026.5428777179</v>
      </c>
      <c r="T428" s="55">
        <f>((Produção!T426*PreçoLivre!T428*(1-Plan1!$B$11)+T$1*Plan1!$E$16)-T$2-T$3)*T$4</f>
        <v>1289687.3522878075</v>
      </c>
      <c r="U428" s="55">
        <f>((Produção!U426*PreçoLivre!U428*(1-Plan1!$B$11)+U$1*Plan1!$E$16)-U$2-U$3)*U$4</f>
        <v>989355.12299190543</v>
      </c>
      <c r="V428" s="55">
        <f>((Produção!V426*PreçoLivre!V428*(1-Plan1!$B$11)+V$1*Plan1!$E$16)-V$2-V$3)*V$4</f>
        <v>959642.51544999355</v>
      </c>
      <c r="W428" s="55"/>
    </row>
    <row r="429" spans="1:23" x14ac:dyDescent="0.25">
      <c r="A429" s="55">
        <f t="shared" si="6"/>
        <v>75974863.509303346</v>
      </c>
      <c r="B429" s="56">
        <v>424</v>
      </c>
      <c r="C429" s="55">
        <f>((Produção!C427*PreçoLivre!C429*(1-Plan1!$B$11)+C$1*Plan1!$E$16)-C$2-C$3)*C$4</f>
        <v>9561896.8604337219</v>
      </c>
      <c r="D429" s="55">
        <f>((Produção!D427*PreçoLivre!D429*(1-Plan1!$B$11)+D$1*Plan1!$E$16)-D$2-D$3)*D$4</f>
        <v>8156863.0381525336</v>
      </c>
      <c r="E429" s="55">
        <f>((Produção!E427*PreçoLivre!E429*(1-Plan1!$B$11)+E$1*Plan1!$E$16)-E$2-E$3)*E$4</f>
        <v>7951650.5332716973</v>
      </c>
      <c r="F429" s="55">
        <f>((Produção!F427*PreçoLivre!F429*(1-Plan1!$B$11)+F$1*Plan1!$E$16)-F$2-F$3)*F$4</f>
        <v>6371136.8169361362</v>
      </c>
      <c r="G429" s="55">
        <f>((Produção!G427*PreçoLivre!G429*(1-Plan1!$B$11)+G$1*Plan1!$E$16)-G$2-G$3)*G$4</f>
        <v>5763769.5925192349</v>
      </c>
      <c r="H429" s="55">
        <f>((Produção!H427*PreçoLivre!H429*(1-Plan1!$B$11)+H$1*Plan1!$E$16)-H$2-H$3)*H$4</f>
        <v>5272327.6470885426</v>
      </c>
      <c r="I429" s="55">
        <f>((Produção!I427*PreçoLivre!I429*(1-Plan1!$B$11)+I$1*Plan1!$E$16)-I$2-I$3)*I$4</f>
        <v>4238589.567571152</v>
      </c>
      <c r="J429" s="55">
        <f>((Produção!J427*PreçoLivre!J429*(1-Plan1!$B$11)+J$1*Plan1!$E$16)-J$2-J$3)*J$4</f>
        <v>3971715.9864412858</v>
      </c>
      <c r="K429" s="55">
        <f>((Produção!K427*PreçoLivre!K429*(1-Plan1!$B$11)+K$1*Plan1!$E$16)-K$2-K$3)*K$4</f>
        <v>3601569.1438762019</v>
      </c>
      <c r="L429" s="55">
        <f>((Produção!L427*PreçoLivre!L429*(1-Plan1!$B$11)+L$1*Plan1!$E$16)-L$2-L$3)*L$4</f>
        <v>3066046.5053282119</v>
      </c>
      <c r="M429" s="55">
        <f>((Produção!M427*PreçoLivre!M429*(1-Plan1!$B$11)+M$1*Plan1!$E$16)-M$2-M$3)*M$4</f>
        <v>2458338.2808108465</v>
      </c>
      <c r="N429" s="55">
        <f>((Produção!N427*PreçoLivre!N429*(1-Plan1!$B$11)+N$1*Plan1!$E$16)-N$2-N$3)*N$4</f>
        <v>2396762.8651950681</v>
      </c>
      <c r="O429" s="55">
        <f>((Produção!O427*PreçoLivre!O429*(1-Plan1!$B$11)+O$1*Plan1!$E$16)-O$2-O$3)*O$4</f>
        <v>2180124.5353413657</v>
      </c>
      <c r="P429" s="55">
        <f>((Produção!P427*PreçoLivre!P429*(1-Plan1!$B$11)+P$1*Plan1!$E$16)-P$2-P$3)*P$4</f>
        <v>2063964.6905364529</v>
      </c>
      <c r="Q429" s="55">
        <f>((Produção!Q427*PreçoLivre!Q429*(1-Plan1!$B$11)+Q$1*Plan1!$E$16)-Q$2-Q$3)*Q$4</f>
        <v>1860866.6367021052</v>
      </c>
      <c r="R429" s="55">
        <f>((Produção!R427*PreçoLivre!R429*(1-Plan1!$B$11)+R$1*Plan1!$E$16)-R$2-R$3)*R$4</f>
        <v>1763917.0303091072</v>
      </c>
      <c r="S429" s="55">
        <f>((Produção!S427*PreçoLivre!S429*(1-Plan1!$B$11)+S$1*Plan1!$E$16)-S$2-S$3)*S$4</f>
        <v>1540036.4041094617</v>
      </c>
      <c r="T429" s="55">
        <f>((Produção!T427*PreçoLivre!T429*(1-Plan1!$B$11)+T$1*Plan1!$E$16)-T$2-T$3)*T$4</f>
        <v>1346256.2754904355</v>
      </c>
      <c r="U429" s="55">
        <f>((Produção!U427*PreçoLivre!U429*(1-Plan1!$B$11)+U$1*Plan1!$E$16)-U$2-U$3)*U$4</f>
        <v>1262290.9054929023</v>
      </c>
      <c r="V429" s="55">
        <f>((Produção!V427*PreçoLivre!V429*(1-Plan1!$B$11)+V$1*Plan1!$E$16)-V$2-V$3)*V$4</f>
        <v>1146740.1936968842</v>
      </c>
      <c r="W429" s="55"/>
    </row>
    <row r="430" spans="1:23" x14ac:dyDescent="0.25">
      <c r="A430" s="55">
        <f t="shared" si="6"/>
        <v>83010336.896500185</v>
      </c>
      <c r="B430" s="56">
        <v>425</v>
      </c>
      <c r="C430" s="55">
        <f>((Produção!C428*PreçoLivre!C430*(1-Plan1!$B$11)+C$1*Plan1!$E$16)-C$2-C$3)*C$4</f>
        <v>8399213.7861000132</v>
      </c>
      <c r="D430" s="55">
        <f>((Produção!D428*PreçoLivre!D430*(1-Plan1!$B$11)+D$1*Plan1!$E$16)-D$2-D$3)*D$4</f>
        <v>7561760.6371838236</v>
      </c>
      <c r="E430" s="55">
        <f>((Produção!E428*PreçoLivre!E430*(1-Plan1!$B$11)+E$1*Plan1!$E$16)-E$2-E$3)*E$4</f>
        <v>6825688.4034299888</v>
      </c>
      <c r="F430" s="55">
        <f>((Produção!F428*PreçoLivre!F430*(1-Plan1!$B$11)+F$1*Plan1!$E$16)-F$2-F$3)*F$4</f>
        <v>6368384.9533915641</v>
      </c>
      <c r="G430" s="55">
        <f>((Produção!G428*PreçoLivre!G430*(1-Plan1!$B$11)+G$1*Plan1!$E$16)-G$2-G$3)*G$4</f>
        <v>5797239.6924652783</v>
      </c>
      <c r="H430" s="55">
        <f>((Produção!H428*PreçoLivre!H430*(1-Plan1!$B$11)+H$1*Plan1!$E$16)-H$2-H$3)*H$4</f>
        <v>5697470.1652261168</v>
      </c>
      <c r="I430" s="55">
        <f>((Produção!I428*PreçoLivre!I430*(1-Plan1!$B$11)+I$1*Plan1!$E$16)-I$2-I$3)*I$4</f>
        <v>5129485.2577528115</v>
      </c>
      <c r="J430" s="55">
        <f>((Produção!J428*PreçoLivre!J430*(1-Plan1!$B$11)+J$1*Plan1!$E$16)-J$2-J$3)*J$4</f>
        <v>4806189.6225399952</v>
      </c>
      <c r="K430" s="55">
        <f>((Produção!K428*PreçoLivre!K430*(1-Plan1!$B$11)+K$1*Plan1!$E$16)-K$2-K$3)*K$4</f>
        <v>4007024.2927510999</v>
      </c>
      <c r="L430" s="55">
        <f>((Produção!L428*PreçoLivre!L430*(1-Plan1!$B$11)+L$1*Plan1!$E$16)-L$2-L$3)*L$4</f>
        <v>4003333.4528966537</v>
      </c>
      <c r="M430" s="55">
        <f>((Produção!M428*PreçoLivre!M430*(1-Plan1!$B$11)+M$1*Plan1!$E$16)-M$2-M$3)*M$4</f>
        <v>3814388.1091370378</v>
      </c>
      <c r="N430" s="55">
        <f>((Produção!N428*PreçoLivre!N430*(1-Plan1!$B$11)+N$1*Plan1!$E$16)-N$2-N$3)*N$4</f>
        <v>3348829.9652862875</v>
      </c>
      <c r="O430" s="55">
        <f>((Produção!O428*PreçoLivre!O430*(1-Plan1!$B$11)+O$1*Plan1!$E$16)-O$2-O$3)*O$4</f>
        <v>3066099.0847931127</v>
      </c>
      <c r="P430" s="55">
        <f>((Produção!P428*PreçoLivre!P430*(1-Plan1!$B$11)+P$1*Plan1!$E$16)-P$2-P$3)*P$4</f>
        <v>2584324.1834558239</v>
      </c>
      <c r="Q430" s="55">
        <f>((Produção!Q428*PreçoLivre!Q430*(1-Plan1!$B$11)+Q$1*Plan1!$E$16)-Q$2-Q$3)*Q$4</f>
        <v>2371156.4299198329</v>
      </c>
      <c r="R430" s="55">
        <f>((Produção!R428*PreçoLivre!R430*(1-Plan1!$B$11)+R$1*Plan1!$E$16)-R$2-R$3)*R$4</f>
        <v>2097990.4768034378</v>
      </c>
      <c r="S430" s="55">
        <f>((Produção!S428*PreçoLivre!S430*(1-Plan1!$B$11)+S$1*Plan1!$E$16)-S$2-S$3)*S$4</f>
        <v>1932390.6157911492</v>
      </c>
      <c r="T430" s="55">
        <f>((Produção!T428*PreçoLivre!T430*(1-Plan1!$B$11)+T$1*Plan1!$E$16)-T$2-T$3)*T$4</f>
        <v>1927894.691975974</v>
      </c>
      <c r="U430" s="55">
        <f>((Produção!U428*PreçoLivre!U430*(1-Plan1!$B$11)+U$1*Plan1!$E$16)-U$2-U$3)*U$4</f>
        <v>1671858.358478948</v>
      </c>
      <c r="V430" s="55">
        <f>((Produção!V428*PreçoLivre!V430*(1-Plan1!$B$11)+V$1*Plan1!$E$16)-V$2-V$3)*V$4</f>
        <v>1599614.7171212232</v>
      </c>
      <c r="W430" s="55"/>
    </row>
    <row r="431" spans="1:23" x14ac:dyDescent="0.25">
      <c r="A431" s="55">
        <f t="shared" si="6"/>
        <v>93528009.766744018</v>
      </c>
      <c r="B431" s="56">
        <v>426</v>
      </c>
      <c r="C431" s="55">
        <f>((Produção!C429*PreçoLivre!C431*(1-Plan1!$B$11)+C$1*Plan1!$E$16)-C$2-C$3)*C$4</f>
        <v>8886394.0777569283</v>
      </c>
      <c r="D431" s="55">
        <f>((Produção!D429*PreçoLivre!D431*(1-Plan1!$B$11)+D$1*Plan1!$E$16)-D$2-D$3)*D$4</f>
        <v>9184446.2742628399</v>
      </c>
      <c r="E431" s="55">
        <f>((Produção!E429*PreçoLivre!E431*(1-Plan1!$B$11)+E$1*Plan1!$E$16)-E$2-E$3)*E$4</f>
        <v>8560327.0294317007</v>
      </c>
      <c r="F431" s="55">
        <f>((Produção!F429*PreçoLivre!F431*(1-Plan1!$B$11)+F$1*Plan1!$E$16)-F$2-F$3)*F$4</f>
        <v>7975395.2893973431</v>
      </c>
      <c r="G431" s="55">
        <f>((Produção!G429*PreçoLivre!G431*(1-Plan1!$B$11)+G$1*Plan1!$E$16)-G$2-G$3)*G$4</f>
        <v>6874110.3827250712</v>
      </c>
      <c r="H431" s="55">
        <f>((Produção!H429*PreçoLivre!H431*(1-Plan1!$B$11)+H$1*Plan1!$E$16)-H$2-H$3)*H$4</f>
        <v>6080786.4655617643</v>
      </c>
      <c r="I431" s="55">
        <f>((Produção!I429*PreçoLivre!I431*(1-Plan1!$B$11)+I$1*Plan1!$E$16)-I$2-I$3)*I$4</f>
        <v>5509337.5804495905</v>
      </c>
      <c r="J431" s="55">
        <f>((Produção!J429*PreçoLivre!J431*(1-Plan1!$B$11)+J$1*Plan1!$E$16)-J$2-J$3)*J$4</f>
        <v>4659435.3039127588</v>
      </c>
      <c r="K431" s="55">
        <f>((Produção!K429*PreçoLivre!K431*(1-Plan1!$B$11)+K$1*Plan1!$E$16)-K$2-K$3)*K$4</f>
        <v>4047802.6693527265</v>
      </c>
      <c r="L431" s="55">
        <f>((Produção!L429*PreçoLivre!L431*(1-Plan1!$B$11)+L$1*Plan1!$E$16)-L$2-L$3)*L$4</f>
        <v>3659666.4236988481</v>
      </c>
      <c r="M431" s="55">
        <f>((Produção!M429*PreçoLivre!M431*(1-Plan1!$B$11)+M$1*Plan1!$E$16)-M$2-M$3)*M$4</f>
        <v>3384345.2073351527</v>
      </c>
      <c r="N431" s="55">
        <f>((Produção!N429*PreçoLivre!N431*(1-Plan1!$B$11)+N$1*Plan1!$E$16)-N$2-N$3)*N$4</f>
        <v>3687722.958552782</v>
      </c>
      <c r="O431" s="55">
        <f>((Produção!O429*PreçoLivre!O431*(1-Plan1!$B$11)+O$1*Plan1!$E$16)-O$2-O$3)*O$4</f>
        <v>3553399.0269185188</v>
      </c>
      <c r="P431" s="55">
        <f>((Produção!P429*PreçoLivre!P431*(1-Plan1!$B$11)+P$1*Plan1!$E$16)-P$2-P$3)*P$4</f>
        <v>3155504.3635783349</v>
      </c>
      <c r="Q431" s="55">
        <f>((Produção!Q429*PreçoLivre!Q431*(1-Plan1!$B$11)+Q$1*Plan1!$E$16)-Q$2-Q$3)*Q$4</f>
        <v>2924144.1635370594</v>
      </c>
      <c r="R431" s="55">
        <f>((Produção!R429*PreçoLivre!R431*(1-Plan1!$B$11)+R$1*Plan1!$E$16)-R$2-R$3)*R$4</f>
        <v>2771791.2130534849</v>
      </c>
      <c r="S431" s="55">
        <f>((Produção!S429*PreçoLivre!S431*(1-Plan1!$B$11)+S$1*Plan1!$E$16)-S$2-S$3)*S$4</f>
        <v>2523809.2488892362</v>
      </c>
      <c r="T431" s="55">
        <f>((Produção!T429*PreçoLivre!T431*(1-Plan1!$B$11)+T$1*Plan1!$E$16)-T$2-T$3)*T$4</f>
        <v>2239344.2692287285</v>
      </c>
      <c r="U431" s="55">
        <f>((Produção!U429*PreçoLivre!U431*(1-Plan1!$B$11)+U$1*Plan1!$E$16)-U$2-U$3)*U$4</f>
        <v>2045184.3850871474</v>
      </c>
      <c r="V431" s="55">
        <f>((Produção!V429*PreçoLivre!V431*(1-Plan1!$B$11)+V$1*Plan1!$E$16)-V$2-V$3)*V$4</f>
        <v>1805063.4340140291</v>
      </c>
      <c r="W431" s="55"/>
    </row>
    <row r="432" spans="1:23" x14ac:dyDescent="0.25">
      <c r="A432" s="55">
        <f t="shared" si="6"/>
        <v>80622231.71788685</v>
      </c>
      <c r="B432" s="56">
        <v>427</v>
      </c>
      <c r="C432" s="55">
        <f>((Produção!C430*PreçoLivre!C432*(1-Plan1!$B$11)+C$1*Plan1!$E$16)-C$2-C$3)*C$4</f>
        <v>8778043.5847316347</v>
      </c>
      <c r="D432" s="55">
        <f>((Produção!D430*PreçoLivre!D432*(1-Plan1!$B$11)+D$1*Plan1!$E$16)-D$2-D$3)*D$4</f>
        <v>7722867.4185868632</v>
      </c>
      <c r="E432" s="55">
        <f>((Produção!E430*PreçoLivre!E432*(1-Plan1!$B$11)+E$1*Plan1!$E$16)-E$2-E$3)*E$4</f>
        <v>7551847.4757764144</v>
      </c>
      <c r="F432" s="55">
        <f>((Produção!F430*PreçoLivre!F432*(1-Plan1!$B$11)+F$1*Plan1!$E$16)-F$2-F$3)*F$4</f>
        <v>7214674.536874339</v>
      </c>
      <c r="G432" s="55">
        <f>((Produção!G430*PreçoLivre!G432*(1-Plan1!$B$11)+G$1*Plan1!$E$16)-G$2-G$3)*G$4</f>
        <v>6332421.4777038163</v>
      </c>
      <c r="H432" s="55">
        <f>((Produção!H430*PreçoLivre!H432*(1-Plan1!$B$11)+H$1*Plan1!$E$16)-H$2-H$3)*H$4</f>
        <v>5557397.744634578</v>
      </c>
      <c r="I432" s="55">
        <f>((Produção!I430*PreçoLivre!I432*(1-Plan1!$B$11)+I$1*Plan1!$E$16)-I$2-I$3)*I$4</f>
        <v>5035270.1599920122</v>
      </c>
      <c r="J432" s="55">
        <f>((Produção!J430*PreçoLivre!J432*(1-Plan1!$B$11)+J$1*Plan1!$E$16)-J$2-J$3)*J$4</f>
        <v>4395347.3935285797</v>
      </c>
      <c r="K432" s="55">
        <f>((Produção!K430*PreçoLivre!K432*(1-Plan1!$B$11)+K$1*Plan1!$E$16)-K$2-K$3)*K$4</f>
        <v>4056316.9296751018</v>
      </c>
      <c r="L432" s="55">
        <f>((Produção!L430*PreçoLivre!L432*(1-Plan1!$B$11)+L$1*Plan1!$E$16)-L$2-L$3)*L$4</f>
        <v>3567441.6699443231</v>
      </c>
      <c r="M432" s="55">
        <f>((Produção!M430*PreçoLivre!M432*(1-Plan1!$B$11)+M$1*Plan1!$E$16)-M$2-M$3)*M$4</f>
        <v>3113783.8626213069</v>
      </c>
      <c r="N432" s="55">
        <f>((Produção!N430*PreçoLivre!N432*(1-Plan1!$B$11)+N$1*Plan1!$E$16)-N$2-N$3)*N$4</f>
        <v>2743248.8146424196</v>
      </c>
      <c r="O432" s="55">
        <f>((Produção!O430*PreçoLivre!O432*(1-Plan1!$B$11)+O$1*Plan1!$E$16)-O$2-O$3)*O$4</f>
        <v>2645820.8226576089</v>
      </c>
      <c r="P432" s="55">
        <f>((Produção!P430*PreçoLivre!P432*(1-Plan1!$B$11)+P$1*Plan1!$E$16)-P$2-P$3)*P$4</f>
        <v>2340323.5431932956</v>
      </c>
      <c r="Q432" s="55">
        <f>((Produção!Q430*PreçoLivre!Q432*(1-Plan1!$B$11)+Q$1*Plan1!$E$16)-Q$2-Q$3)*Q$4</f>
        <v>2033755.1230695706</v>
      </c>
      <c r="R432" s="55">
        <f>((Produção!R430*PreçoLivre!R432*(1-Plan1!$B$11)+R$1*Plan1!$E$16)-R$2-R$3)*R$4</f>
        <v>1768182.4223219124</v>
      </c>
      <c r="S432" s="55">
        <f>((Produção!S430*PreçoLivre!S432*(1-Plan1!$B$11)+S$1*Plan1!$E$16)-S$2-S$3)*S$4</f>
        <v>1606028.569032636</v>
      </c>
      <c r="T432" s="55">
        <f>((Produção!T430*PreçoLivre!T432*(1-Plan1!$B$11)+T$1*Plan1!$E$16)-T$2-T$3)*T$4</f>
        <v>1474789.3217766806</v>
      </c>
      <c r="U432" s="55">
        <f>((Produção!U430*PreçoLivre!U432*(1-Plan1!$B$11)+U$1*Plan1!$E$16)-U$2-U$3)*U$4</f>
        <v>1326037.9875456365</v>
      </c>
      <c r="V432" s="55">
        <f>((Produção!V430*PreçoLivre!V432*(1-Plan1!$B$11)+V$1*Plan1!$E$16)-V$2-V$3)*V$4</f>
        <v>1358632.8595781198</v>
      </c>
      <c r="W432" s="55"/>
    </row>
    <row r="433" spans="1:23" x14ac:dyDescent="0.25">
      <c r="A433" s="55">
        <f t="shared" si="6"/>
        <v>74446657.094053268</v>
      </c>
      <c r="B433" s="56">
        <v>428</v>
      </c>
      <c r="C433" s="55">
        <f>((Produção!C431*PreçoLivre!C433*(1-Plan1!$B$11)+C$1*Plan1!$E$16)-C$2-C$3)*C$4</f>
        <v>8277942.8422097936</v>
      </c>
      <c r="D433" s="55">
        <f>((Produção!D431*PreçoLivre!D433*(1-Plan1!$B$11)+D$1*Plan1!$E$16)-D$2-D$3)*D$4</f>
        <v>7987514.3481218675</v>
      </c>
      <c r="E433" s="55">
        <f>((Produção!E431*PreçoLivre!E433*(1-Plan1!$B$11)+E$1*Plan1!$E$16)-E$2-E$3)*E$4</f>
        <v>6658896.1524098516</v>
      </c>
      <c r="F433" s="55">
        <f>((Produção!F431*PreçoLivre!F433*(1-Plan1!$B$11)+F$1*Plan1!$E$16)-F$2-F$3)*F$4</f>
        <v>6212052.199923492</v>
      </c>
      <c r="G433" s="55">
        <f>((Produção!G431*PreçoLivre!G433*(1-Plan1!$B$11)+G$1*Plan1!$E$16)-G$2-G$3)*G$4</f>
        <v>6014513.9067670507</v>
      </c>
      <c r="H433" s="55">
        <f>((Produção!H431*PreçoLivre!H433*(1-Plan1!$B$11)+H$1*Plan1!$E$16)-H$2-H$3)*H$4</f>
        <v>5478237.571964995</v>
      </c>
      <c r="I433" s="55">
        <f>((Produção!I431*PreçoLivre!I433*(1-Plan1!$B$11)+I$1*Plan1!$E$16)-I$2-I$3)*I$4</f>
        <v>4704806.4788402375</v>
      </c>
      <c r="J433" s="55">
        <f>((Produção!J431*PreçoLivre!J433*(1-Plan1!$B$11)+J$1*Plan1!$E$16)-J$2-J$3)*J$4</f>
        <v>3995805.6694720984</v>
      </c>
      <c r="K433" s="55">
        <f>((Produção!K431*PreçoLivre!K433*(1-Plan1!$B$11)+K$1*Plan1!$E$16)-K$2-K$3)*K$4</f>
        <v>3415014.4455158026</v>
      </c>
      <c r="L433" s="55">
        <f>((Produção!L431*PreçoLivre!L433*(1-Plan1!$B$11)+L$1*Plan1!$E$16)-L$2-L$3)*L$4</f>
        <v>3400316.2711504982</v>
      </c>
      <c r="M433" s="55">
        <f>((Produção!M431*PreçoLivre!M433*(1-Plan1!$B$11)+M$1*Plan1!$E$16)-M$2-M$3)*M$4</f>
        <v>3272002.0532854884</v>
      </c>
      <c r="N433" s="55">
        <f>((Produção!N431*PreçoLivre!N433*(1-Plan1!$B$11)+N$1*Plan1!$E$16)-N$2-N$3)*N$4</f>
        <v>2576722.7346423832</v>
      </c>
      <c r="O433" s="55">
        <f>((Produção!O431*PreçoLivre!O433*(1-Plan1!$B$11)+O$1*Plan1!$E$16)-O$2-O$3)*O$4</f>
        <v>2207377.3779143086</v>
      </c>
      <c r="P433" s="55">
        <f>((Produção!P431*PreçoLivre!P433*(1-Plan1!$B$11)+P$1*Plan1!$E$16)-P$2-P$3)*P$4</f>
        <v>1978815.9490853667</v>
      </c>
      <c r="Q433" s="55">
        <f>((Produção!Q431*PreçoLivre!Q433*(1-Plan1!$B$11)+Q$1*Plan1!$E$16)-Q$2-Q$3)*Q$4</f>
        <v>1683016.7499582153</v>
      </c>
      <c r="R433" s="55">
        <f>((Produção!R431*PreçoLivre!R433*(1-Plan1!$B$11)+R$1*Plan1!$E$16)-R$2-R$3)*R$4</f>
        <v>1582404.431978459</v>
      </c>
      <c r="S433" s="55">
        <f>((Produção!S431*PreçoLivre!S433*(1-Plan1!$B$11)+S$1*Plan1!$E$16)-S$2-S$3)*S$4</f>
        <v>1326544.3391029388</v>
      </c>
      <c r="T433" s="55">
        <f>((Produção!T431*PreçoLivre!T433*(1-Plan1!$B$11)+T$1*Plan1!$E$16)-T$2-T$3)*T$4</f>
        <v>1373672.2411390864</v>
      </c>
      <c r="U433" s="55">
        <f>((Produção!U431*PreçoLivre!U433*(1-Plan1!$B$11)+U$1*Plan1!$E$16)-U$2-U$3)*U$4</f>
        <v>1253456.2159794131</v>
      </c>
      <c r="V433" s="55">
        <f>((Produção!V431*PreçoLivre!V433*(1-Plan1!$B$11)+V$1*Plan1!$E$16)-V$2-V$3)*V$4</f>
        <v>1047545.1145919164</v>
      </c>
      <c r="W433" s="55"/>
    </row>
    <row r="434" spans="1:23" x14ac:dyDescent="0.25">
      <c r="A434" s="55">
        <f t="shared" si="6"/>
        <v>79798324.273193121</v>
      </c>
      <c r="B434" s="56">
        <v>429</v>
      </c>
      <c r="C434" s="55">
        <f>((Produção!C432*PreçoLivre!C434*(1-Plan1!$B$11)+C$1*Plan1!$E$16)-C$2-C$3)*C$4</f>
        <v>8890602.2555034589</v>
      </c>
      <c r="D434" s="55">
        <f>((Produção!D432*PreçoLivre!D434*(1-Plan1!$B$11)+D$1*Plan1!$E$16)-D$2-D$3)*D$4</f>
        <v>7948564.6996751148</v>
      </c>
      <c r="E434" s="55">
        <f>((Produção!E432*PreçoLivre!E434*(1-Plan1!$B$11)+E$1*Plan1!$E$16)-E$2-E$3)*E$4</f>
        <v>8086659.4428727003</v>
      </c>
      <c r="F434" s="55">
        <f>((Produção!F432*PreçoLivre!F434*(1-Plan1!$B$11)+F$1*Plan1!$E$16)-F$2-F$3)*F$4</f>
        <v>6891842.1946145324</v>
      </c>
      <c r="G434" s="55">
        <f>((Produção!G432*PreçoLivre!G434*(1-Plan1!$B$11)+G$1*Plan1!$E$16)-G$2-G$3)*G$4</f>
        <v>6554416.227388395</v>
      </c>
      <c r="H434" s="55">
        <f>((Produção!H432*PreçoLivre!H434*(1-Plan1!$B$11)+H$1*Plan1!$E$16)-H$2-H$3)*H$4</f>
        <v>6067433.0231868131</v>
      </c>
      <c r="I434" s="55">
        <f>((Produção!I432*PreçoLivre!I434*(1-Plan1!$B$11)+I$1*Plan1!$E$16)-I$2-I$3)*I$4</f>
        <v>4886645.1464037132</v>
      </c>
      <c r="J434" s="55">
        <f>((Produção!J432*PreçoLivre!J434*(1-Plan1!$B$11)+J$1*Plan1!$E$16)-J$2-J$3)*J$4</f>
        <v>4498363.13518936</v>
      </c>
      <c r="K434" s="55">
        <f>((Produção!K432*PreçoLivre!K434*(1-Plan1!$B$11)+K$1*Plan1!$E$16)-K$2-K$3)*K$4</f>
        <v>3707997.7947571874</v>
      </c>
      <c r="L434" s="55">
        <f>((Produção!L432*PreçoLivre!L434*(1-Plan1!$B$11)+L$1*Plan1!$E$16)-L$2-L$3)*L$4</f>
        <v>3395673.8317182749</v>
      </c>
      <c r="M434" s="55">
        <f>((Produção!M432*PreçoLivre!M434*(1-Plan1!$B$11)+M$1*Plan1!$E$16)-M$2-M$3)*M$4</f>
        <v>2894076.1756451875</v>
      </c>
      <c r="N434" s="55">
        <f>((Produção!N432*PreçoLivre!N434*(1-Plan1!$B$11)+N$1*Plan1!$E$16)-N$2-N$3)*N$4</f>
        <v>2609030.6636174018</v>
      </c>
      <c r="O434" s="55">
        <f>((Produção!O432*PreçoLivre!O434*(1-Plan1!$B$11)+O$1*Plan1!$E$16)-O$2-O$3)*O$4</f>
        <v>2354627.4930174509</v>
      </c>
      <c r="P434" s="55">
        <f>((Produção!P432*PreçoLivre!P434*(1-Plan1!$B$11)+P$1*Plan1!$E$16)-P$2-P$3)*P$4</f>
        <v>2150760.9893927113</v>
      </c>
      <c r="Q434" s="55">
        <f>((Produção!Q432*PreçoLivre!Q434*(1-Plan1!$B$11)+Q$1*Plan1!$E$16)-Q$2-Q$3)*Q$4</f>
        <v>1958093.1798576547</v>
      </c>
      <c r="R434" s="55">
        <f>((Produção!R432*PreçoLivre!R434*(1-Plan1!$B$11)+R$1*Plan1!$E$16)-R$2-R$3)*R$4</f>
        <v>1791316.2168894878</v>
      </c>
      <c r="S434" s="55">
        <f>((Produção!S432*PreçoLivre!S434*(1-Plan1!$B$11)+S$1*Plan1!$E$16)-S$2-S$3)*S$4</f>
        <v>1528223.9682246782</v>
      </c>
      <c r="T434" s="55">
        <f>((Produção!T432*PreçoLivre!T434*(1-Plan1!$B$11)+T$1*Plan1!$E$16)-T$2-T$3)*T$4</f>
        <v>1384221.9428770905</v>
      </c>
      <c r="U434" s="55">
        <f>((Produção!U432*PreçoLivre!U434*(1-Plan1!$B$11)+U$1*Plan1!$E$16)-U$2-U$3)*U$4</f>
        <v>1189574.5376953895</v>
      </c>
      <c r="V434" s="55">
        <f>((Produção!V432*PreçoLivre!V434*(1-Plan1!$B$11)+V$1*Plan1!$E$16)-V$2-V$3)*V$4</f>
        <v>1010201.354666522</v>
      </c>
      <c r="W434" s="55"/>
    </row>
    <row r="435" spans="1:23" x14ac:dyDescent="0.25">
      <c r="A435" s="55">
        <f t="shared" si="6"/>
        <v>73909723.332102507</v>
      </c>
      <c r="B435" s="56">
        <v>430</v>
      </c>
      <c r="C435" s="55">
        <f>((Produção!C433*PreçoLivre!C435*(1-Plan1!$B$11)+C$1*Plan1!$E$16)-C$2-C$3)*C$4</f>
        <v>9155964.3767231442</v>
      </c>
      <c r="D435" s="55">
        <f>((Produção!D433*PreçoLivre!D435*(1-Plan1!$B$11)+D$1*Plan1!$E$16)-D$2-D$3)*D$4</f>
        <v>7429377.1153364033</v>
      </c>
      <c r="E435" s="55">
        <f>((Produção!E433*PreçoLivre!E435*(1-Plan1!$B$11)+E$1*Plan1!$E$16)-E$2-E$3)*E$4</f>
        <v>6754499.0949714277</v>
      </c>
      <c r="F435" s="55">
        <f>((Produção!F433*PreçoLivre!F435*(1-Plan1!$B$11)+F$1*Plan1!$E$16)-F$2-F$3)*F$4</f>
        <v>6215985.8183823675</v>
      </c>
      <c r="G435" s="55">
        <f>((Produção!G433*PreçoLivre!G435*(1-Plan1!$B$11)+G$1*Plan1!$E$16)-G$2-G$3)*G$4</f>
        <v>5624985.2408586536</v>
      </c>
      <c r="H435" s="55">
        <f>((Produção!H433*PreçoLivre!H435*(1-Plan1!$B$11)+H$1*Plan1!$E$16)-H$2-H$3)*H$4</f>
        <v>4986502.1109478744</v>
      </c>
      <c r="I435" s="55">
        <f>((Produção!I433*PreçoLivre!I435*(1-Plan1!$B$11)+I$1*Plan1!$E$16)-I$2-I$3)*I$4</f>
        <v>4621984.8374951603</v>
      </c>
      <c r="J435" s="55">
        <f>((Produção!J433*PreçoLivre!J435*(1-Plan1!$B$11)+J$1*Plan1!$E$16)-J$2-J$3)*J$4</f>
        <v>4147130.6332251048</v>
      </c>
      <c r="K435" s="55">
        <f>((Produção!K433*PreçoLivre!K435*(1-Plan1!$B$11)+K$1*Plan1!$E$16)-K$2-K$3)*K$4</f>
        <v>3792462.8547858084</v>
      </c>
      <c r="L435" s="55">
        <f>((Produção!L433*PreçoLivre!L435*(1-Plan1!$B$11)+L$1*Plan1!$E$16)-L$2-L$3)*L$4</f>
        <v>3458642.2388276155</v>
      </c>
      <c r="M435" s="55">
        <f>((Produção!M433*PreçoLivre!M435*(1-Plan1!$B$11)+M$1*Plan1!$E$16)-M$2-M$3)*M$4</f>
        <v>2951538.4483229783</v>
      </c>
      <c r="N435" s="55">
        <f>((Produção!N433*PreçoLivre!N435*(1-Plan1!$B$11)+N$1*Plan1!$E$16)-N$2-N$3)*N$4</f>
        <v>2537436.8937654113</v>
      </c>
      <c r="O435" s="55">
        <f>((Produção!O433*PreçoLivre!O435*(1-Plan1!$B$11)+O$1*Plan1!$E$16)-O$2-O$3)*O$4</f>
        <v>2351641.8493361701</v>
      </c>
      <c r="P435" s="55">
        <f>((Produção!P433*PreçoLivre!P435*(1-Plan1!$B$11)+P$1*Plan1!$E$16)-P$2-P$3)*P$4</f>
        <v>1936618.1966009729</v>
      </c>
      <c r="Q435" s="55">
        <f>((Produção!Q433*PreçoLivre!Q435*(1-Plan1!$B$11)+Q$1*Plan1!$E$16)-Q$2-Q$3)*Q$4</f>
        <v>1773261.5100981288</v>
      </c>
      <c r="R435" s="55">
        <f>((Produção!R433*PreçoLivre!R435*(1-Plan1!$B$11)+R$1*Plan1!$E$16)-R$2-R$3)*R$4</f>
        <v>1592695.9001436008</v>
      </c>
      <c r="S435" s="55">
        <f>((Produção!S433*PreçoLivre!S435*(1-Plan1!$B$11)+S$1*Plan1!$E$16)-S$2-S$3)*S$4</f>
        <v>1324822.7189519394</v>
      </c>
      <c r="T435" s="55">
        <f>((Produção!T433*PreçoLivre!T435*(1-Plan1!$B$11)+T$1*Plan1!$E$16)-T$2-T$3)*T$4</f>
        <v>1177585.4954435858</v>
      </c>
      <c r="U435" s="55">
        <f>((Produção!U433*PreçoLivre!U435*(1-Plan1!$B$11)+U$1*Plan1!$E$16)-U$2-U$3)*U$4</f>
        <v>1094600.8896721648</v>
      </c>
      <c r="V435" s="55">
        <f>((Produção!V433*PreçoLivre!V435*(1-Plan1!$B$11)+V$1*Plan1!$E$16)-V$2-V$3)*V$4</f>
        <v>981987.10821401258</v>
      </c>
      <c r="W435" s="55"/>
    </row>
    <row r="436" spans="1:23" x14ac:dyDescent="0.25">
      <c r="A436" s="55">
        <f t="shared" si="6"/>
        <v>81699867.426137626</v>
      </c>
      <c r="B436" s="56">
        <v>431</v>
      </c>
      <c r="C436" s="55">
        <f>((Produção!C434*PreçoLivre!C436*(1-Plan1!$B$11)+C$1*Plan1!$E$16)-C$2-C$3)*C$4</f>
        <v>9366170.9331044741</v>
      </c>
      <c r="D436" s="55">
        <f>((Produção!D434*PreçoLivre!D436*(1-Plan1!$B$11)+D$1*Plan1!$E$16)-D$2-D$3)*D$4</f>
        <v>7833923.4733559778</v>
      </c>
      <c r="E436" s="55">
        <f>((Produção!E434*PreçoLivre!E436*(1-Plan1!$B$11)+E$1*Plan1!$E$16)-E$2-E$3)*E$4</f>
        <v>7769067.8577637626</v>
      </c>
      <c r="F436" s="55">
        <f>((Produção!F434*PreçoLivre!F436*(1-Plan1!$B$11)+F$1*Plan1!$E$16)-F$2-F$3)*F$4</f>
        <v>6762647.832597441</v>
      </c>
      <c r="G436" s="55">
        <f>((Produção!G434*PreçoLivre!G436*(1-Plan1!$B$11)+G$1*Plan1!$E$16)-G$2-G$3)*G$4</f>
        <v>6116402.3805041155</v>
      </c>
      <c r="H436" s="55">
        <f>((Produção!H434*PreçoLivre!H436*(1-Plan1!$B$11)+H$1*Plan1!$E$16)-H$2-H$3)*H$4</f>
        <v>5788902.9835881833</v>
      </c>
      <c r="I436" s="55">
        <f>((Produção!I434*PreçoLivre!I436*(1-Plan1!$B$11)+I$1*Plan1!$E$16)-I$2-I$3)*I$4</f>
        <v>5092114.545111998</v>
      </c>
      <c r="J436" s="55">
        <f>((Produção!J434*PreçoLivre!J436*(1-Plan1!$B$11)+J$1*Plan1!$E$16)-J$2-J$3)*J$4</f>
        <v>4536997.6744944733</v>
      </c>
      <c r="K436" s="55">
        <f>((Produção!K434*PreçoLivre!K436*(1-Plan1!$B$11)+K$1*Plan1!$E$16)-K$2-K$3)*K$4</f>
        <v>4416659.9639055077</v>
      </c>
      <c r="L436" s="55">
        <f>((Produção!L434*PreçoLivre!L436*(1-Plan1!$B$11)+L$1*Plan1!$E$16)-L$2-L$3)*L$4</f>
        <v>3758290.5367305474</v>
      </c>
      <c r="M436" s="55">
        <f>((Produção!M434*PreçoLivre!M436*(1-Plan1!$B$11)+M$1*Plan1!$E$16)-M$2-M$3)*M$4</f>
        <v>3332337.7966268761</v>
      </c>
      <c r="N436" s="55">
        <f>((Produção!N434*PreçoLivre!N436*(1-Plan1!$B$11)+N$1*Plan1!$E$16)-N$2-N$3)*N$4</f>
        <v>3045780.0010633222</v>
      </c>
      <c r="O436" s="55">
        <f>((Produção!O434*PreçoLivre!O436*(1-Plan1!$B$11)+O$1*Plan1!$E$16)-O$2-O$3)*O$4</f>
        <v>2631401.7640054654</v>
      </c>
      <c r="P436" s="55">
        <f>((Produção!P434*PreçoLivre!P436*(1-Plan1!$B$11)+P$1*Plan1!$E$16)-P$2-P$3)*P$4</f>
        <v>2134342.2496031113</v>
      </c>
      <c r="Q436" s="55">
        <f>((Produção!Q434*PreçoLivre!Q436*(1-Plan1!$B$11)+Q$1*Plan1!$E$16)-Q$2-Q$3)*Q$4</f>
        <v>1885463.427921586</v>
      </c>
      <c r="R436" s="55">
        <f>((Produção!R434*PreçoLivre!R436*(1-Plan1!$B$11)+R$1*Plan1!$E$16)-R$2-R$3)*R$4</f>
        <v>1848690.0201521765</v>
      </c>
      <c r="S436" s="55">
        <f>((Produção!S434*PreçoLivre!S436*(1-Plan1!$B$11)+S$1*Plan1!$E$16)-S$2-S$3)*S$4</f>
        <v>1621197.8631046023</v>
      </c>
      <c r="T436" s="55">
        <f>((Produção!T434*PreçoLivre!T436*(1-Plan1!$B$11)+T$1*Plan1!$E$16)-T$2-T$3)*T$4</f>
        <v>1419810.1982167251</v>
      </c>
      <c r="U436" s="55">
        <f>((Produção!U434*PreçoLivre!U436*(1-Plan1!$B$11)+U$1*Plan1!$E$16)-U$2-U$3)*U$4</f>
        <v>1247691.7934465834</v>
      </c>
      <c r="V436" s="55">
        <f>((Produção!V434*PreçoLivre!V436*(1-Plan1!$B$11)+V$1*Plan1!$E$16)-V$2-V$3)*V$4</f>
        <v>1091974.1308406852</v>
      </c>
      <c r="W436" s="55"/>
    </row>
    <row r="437" spans="1:23" x14ac:dyDescent="0.25">
      <c r="A437" s="55">
        <f t="shared" si="6"/>
        <v>86368918.025366709</v>
      </c>
      <c r="B437" s="56">
        <v>432</v>
      </c>
      <c r="C437" s="55">
        <f>((Produção!C435*PreçoLivre!C437*(1-Plan1!$B$11)+C$1*Plan1!$E$16)-C$2-C$3)*C$4</f>
        <v>9057080.8781924564</v>
      </c>
      <c r="D437" s="55">
        <f>((Produção!D435*PreçoLivre!D437*(1-Plan1!$B$11)+D$1*Plan1!$E$16)-D$2-D$3)*D$4</f>
        <v>8141188.0649807779</v>
      </c>
      <c r="E437" s="55">
        <f>((Produção!E435*PreçoLivre!E437*(1-Plan1!$B$11)+E$1*Plan1!$E$16)-E$2-E$3)*E$4</f>
        <v>7348362.8558534961</v>
      </c>
      <c r="F437" s="55">
        <f>((Produção!F435*PreçoLivre!F437*(1-Plan1!$B$11)+F$1*Plan1!$E$16)-F$2-F$3)*F$4</f>
        <v>7227001.5223773848</v>
      </c>
      <c r="G437" s="55">
        <f>((Produção!G435*PreçoLivre!G437*(1-Plan1!$B$11)+G$1*Plan1!$E$16)-G$2-G$3)*G$4</f>
        <v>6232233.9871214675</v>
      </c>
      <c r="H437" s="55">
        <f>((Produção!H435*PreçoLivre!H437*(1-Plan1!$B$11)+H$1*Plan1!$E$16)-H$2-H$3)*H$4</f>
        <v>5747447.6876789816</v>
      </c>
      <c r="I437" s="55">
        <f>((Produção!I435*PreçoLivre!I437*(1-Plan1!$B$11)+I$1*Plan1!$E$16)-I$2-I$3)*I$4</f>
        <v>5301073.9892585166</v>
      </c>
      <c r="J437" s="55">
        <f>((Produção!J435*PreçoLivre!J437*(1-Plan1!$B$11)+J$1*Plan1!$E$16)-J$2-J$3)*J$4</f>
        <v>4898198.8824662222</v>
      </c>
      <c r="K437" s="55">
        <f>((Produção!K435*PreçoLivre!K437*(1-Plan1!$B$11)+K$1*Plan1!$E$16)-K$2-K$3)*K$4</f>
        <v>4370233.1183944084</v>
      </c>
      <c r="L437" s="55">
        <f>((Produção!L435*PreçoLivre!L437*(1-Plan1!$B$11)+L$1*Plan1!$E$16)-L$2-L$3)*L$4</f>
        <v>4107214.7780687599</v>
      </c>
      <c r="M437" s="55">
        <f>((Produção!M435*PreçoLivre!M437*(1-Plan1!$B$11)+M$1*Plan1!$E$16)-M$2-M$3)*M$4</f>
        <v>3659413.3565726993</v>
      </c>
      <c r="N437" s="55">
        <f>((Produção!N435*PreçoLivre!N437*(1-Plan1!$B$11)+N$1*Plan1!$E$16)-N$2-N$3)*N$4</f>
        <v>3654931.1581895007</v>
      </c>
      <c r="O437" s="55">
        <f>((Produção!O435*PreçoLivre!O437*(1-Plan1!$B$11)+O$1*Plan1!$E$16)-O$2-O$3)*O$4</f>
        <v>3057450.1903569628</v>
      </c>
      <c r="P437" s="55">
        <f>((Produção!P435*PreçoLivre!P437*(1-Plan1!$B$11)+P$1*Plan1!$E$16)-P$2-P$3)*P$4</f>
        <v>2653873.4662223659</v>
      </c>
      <c r="Q437" s="55">
        <f>((Produção!Q435*PreçoLivre!Q437*(1-Plan1!$B$11)+Q$1*Plan1!$E$16)-Q$2-Q$3)*Q$4</f>
        <v>2363185.737738621</v>
      </c>
      <c r="R437" s="55">
        <f>((Produção!R435*PreçoLivre!R437*(1-Plan1!$B$11)+R$1*Plan1!$E$16)-R$2-R$3)*R$4</f>
        <v>2176976.6682019937</v>
      </c>
      <c r="S437" s="55">
        <f>((Produção!S435*PreçoLivre!S437*(1-Plan1!$B$11)+S$1*Plan1!$E$16)-S$2-S$3)*S$4</f>
        <v>1949612.5107688187</v>
      </c>
      <c r="T437" s="55">
        <f>((Produção!T435*PreçoLivre!T437*(1-Plan1!$B$11)+T$1*Plan1!$E$16)-T$2-T$3)*T$4</f>
        <v>1646302.9120778523</v>
      </c>
      <c r="U437" s="55">
        <f>((Produção!U435*PreçoLivre!U437*(1-Plan1!$B$11)+U$1*Plan1!$E$16)-U$2-U$3)*U$4</f>
        <v>1399923.3419652043</v>
      </c>
      <c r="V437" s="55">
        <f>((Produção!V435*PreçoLivre!V437*(1-Plan1!$B$11)+V$1*Plan1!$E$16)-V$2-V$3)*V$4</f>
        <v>1377212.9188802103</v>
      </c>
      <c r="W437" s="55"/>
    </row>
    <row r="438" spans="1:23" x14ac:dyDescent="0.25">
      <c r="A438" s="55">
        <f t="shared" si="6"/>
        <v>105766498.45493479</v>
      </c>
      <c r="B438" s="56">
        <v>433</v>
      </c>
      <c r="C438" s="55">
        <f>((Produção!C436*PreçoLivre!C438*(1-Plan1!$B$11)+C$1*Plan1!$E$16)-C$2-C$3)*C$4</f>
        <v>9380368.5044070706</v>
      </c>
      <c r="D438" s="55">
        <f>((Produção!D436*PreçoLivre!D438*(1-Plan1!$B$11)+D$1*Plan1!$E$16)-D$2-D$3)*D$4</f>
        <v>9021045.4007682763</v>
      </c>
      <c r="E438" s="55">
        <f>((Produção!E436*PreçoLivre!E438*(1-Plan1!$B$11)+E$1*Plan1!$E$16)-E$2-E$3)*E$4</f>
        <v>8380431.6889850171</v>
      </c>
      <c r="F438" s="55">
        <f>((Produção!F436*PreçoLivre!F438*(1-Plan1!$B$11)+F$1*Plan1!$E$16)-F$2-F$3)*F$4</f>
        <v>7518754.604343323</v>
      </c>
      <c r="G438" s="55">
        <f>((Produção!G436*PreçoLivre!G438*(1-Plan1!$B$11)+G$1*Plan1!$E$16)-G$2-G$3)*G$4</f>
        <v>6964366.3482969292</v>
      </c>
      <c r="H438" s="55">
        <f>((Produção!H436*PreçoLivre!H438*(1-Plan1!$B$11)+H$1*Plan1!$E$16)-H$2-H$3)*H$4</f>
        <v>6117669.4617635142</v>
      </c>
      <c r="I438" s="55">
        <f>((Produção!I436*PreçoLivre!I438*(1-Plan1!$B$11)+I$1*Plan1!$E$16)-I$2-I$3)*I$4</f>
        <v>5689904.3445536923</v>
      </c>
      <c r="J438" s="55">
        <f>((Produção!J436*PreçoLivre!J438*(1-Plan1!$B$11)+J$1*Plan1!$E$16)-J$2-J$3)*J$4</f>
        <v>5480494.7739848644</v>
      </c>
      <c r="K438" s="55">
        <f>((Produção!K436*PreçoLivre!K438*(1-Plan1!$B$11)+K$1*Plan1!$E$16)-K$2-K$3)*K$4</f>
        <v>5200958.9113267465</v>
      </c>
      <c r="L438" s="55">
        <f>((Produção!L436*PreçoLivre!L438*(1-Plan1!$B$11)+L$1*Plan1!$E$16)-L$2-L$3)*L$4</f>
        <v>4897926.8345844746</v>
      </c>
      <c r="M438" s="55">
        <f>((Produção!M436*PreçoLivre!M438*(1-Plan1!$B$11)+M$1*Plan1!$E$16)-M$2-M$3)*M$4</f>
        <v>5154206.2932171412</v>
      </c>
      <c r="N438" s="55">
        <f>((Produção!N436*PreçoLivre!N438*(1-Plan1!$B$11)+N$1*Plan1!$E$16)-N$2-N$3)*N$4</f>
        <v>5166875.6894973088</v>
      </c>
      <c r="O438" s="55">
        <f>((Produção!O436*PreçoLivre!O438*(1-Plan1!$B$11)+O$1*Plan1!$E$16)-O$2-O$3)*O$4</f>
        <v>4742104.5584531873</v>
      </c>
      <c r="P438" s="55">
        <f>((Produção!P436*PreçoLivre!P438*(1-Plan1!$B$11)+P$1*Plan1!$E$16)-P$2-P$3)*P$4</f>
        <v>4414257.0547127891</v>
      </c>
      <c r="Q438" s="55">
        <f>((Produção!Q436*PreçoLivre!Q438*(1-Plan1!$B$11)+Q$1*Plan1!$E$16)-Q$2-Q$3)*Q$4</f>
        <v>3600612.6097086584</v>
      </c>
      <c r="R438" s="55">
        <f>((Produção!R436*PreçoLivre!R438*(1-Plan1!$B$11)+R$1*Plan1!$E$16)-R$2-R$3)*R$4</f>
        <v>3168797.9452944705</v>
      </c>
      <c r="S438" s="55">
        <f>((Produção!S436*PreçoLivre!S438*(1-Plan1!$B$11)+S$1*Plan1!$E$16)-S$2-S$3)*S$4</f>
        <v>2876261.1706951722</v>
      </c>
      <c r="T438" s="55">
        <f>((Produção!T436*PreçoLivre!T438*(1-Plan1!$B$11)+T$1*Plan1!$E$16)-T$2-T$3)*T$4</f>
        <v>2855853.2578969053</v>
      </c>
      <c r="U438" s="55">
        <f>((Produção!U436*PreçoLivre!U438*(1-Plan1!$B$11)+U$1*Plan1!$E$16)-U$2-U$3)*U$4</f>
        <v>2676218.6242278349</v>
      </c>
      <c r="V438" s="55">
        <f>((Produção!V436*PreçoLivre!V438*(1-Plan1!$B$11)+V$1*Plan1!$E$16)-V$2-V$3)*V$4</f>
        <v>2459390.3782174354</v>
      </c>
      <c r="W438" s="55"/>
    </row>
    <row r="439" spans="1:23" x14ac:dyDescent="0.25">
      <c r="A439" s="55">
        <f t="shared" si="6"/>
        <v>85054142.495643333</v>
      </c>
      <c r="B439" s="56">
        <v>434</v>
      </c>
      <c r="C439" s="55">
        <f>((Produção!C437*PreçoLivre!C439*(1-Plan1!$B$11)+C$1*Plan1!$E$16)-C$2-C$3)*C$4</f>
        <v>8636555.8082898799</v>
      </c>
      <c r="D439" s="55">
        <f>((Produção!D437*PreçoLivre!D439*(1-Plan1!$B$11)+D$1*Plan1!$E$16)-D$2-D$3)*D$4</f>
        <v>7943101.734144303</v>
      </c>
      <c r="E439" s="55">
        <f>((Produção!E437*PreçoLivre!E439*(1-Plan1!$B$11)+E$1*Plan1!$E$16)-E$2-E$3)*E$4</f>
        <v>7106761.5319771422</v>
      </c>
      <c r="F439" s="55">
        <f>((Produção!F437*PreçoLivre!F439*(1-Plan1!$B$11)+F$1*Plan1!$E$16)-F$2-F$3)*F$4</f>
        <v>6791296.2527147559</v>
      </c>
      <c r="G439" s="55">
        <f>((Produção!G437*PreçoLivre!G439*(1-Plan1!$B$11)+G$1*Plan1!$E$16)-G$2-G$3)*G$4</f>
        <v>5974204.5259285718</v>
      </c>
      <c r="H439" s="55">
        <f>((Produção!H437*PreçoLivre!H439*(1-Plan1!$B$11)+H$1*Plan1!$E$16)-H$2-H$3)*H$4</f>
        <v>5702615.0287925862</v>
      </c>
      <c r="I439" s="55">
        <f>((Produção!I437*PreçoLivre!I439*(1-Plan1!$B$11)+I$1*Plan1!$E$16)-I$2-I$3)*I$4</f>
        <v>5385630.6248228913</v>
      </c>
      <c r="J439" s="55">
        <f>((Produção!J437*PreçoLivre!J439*(1-Plan1!$B$11)+J$1*Plan1!$E$16)-J$2-J$3)*J$4</f>
        <v>4740045.0787313832</v>
      </c>
      <c r="K439" s="55">
        <f>((Produção!K437*PreçoLivre!K439*(1-Plan1!$B$11)+K$1*Plan1!$E$16)-K$2-K$3)*K$4</f>
        <v>4307715.3951088078</v>
      </c>
      <c r="L439" s="55">
        <f>((Produção!L437*PreçoLivre!L439*(1-Plan1!$B$11)+L$1*Plan1!$E$16)-L$2-L$3)*L$4</f>
        <v>3785270.8383948007</v>
      </c>
      <c r="M439" s="55">
        <f>((Produção!M437*PreçoLivre!M439*(1-Plan1!$B$11)+M$1*Plan1!$E$16)-M$2-M$3)*M$4</f>
        <v>3574292.0335966786</v>
      </c>
      <c r="N439" s="55">
        <f>((Produção!N437*PreçoLivre!N439*(1-Plan1!$B$11)+N$1*Plan1!$E$16)-N$2-N$3)*N$4</f>
        <v>3308392.728294183</v>
      </c>
      <c r="O439" s="55">
        <f>((Produção!O437*PreçoLivre!O439*(1-Plan1!$B$11)+O$1*Plan1!$E$16)-O$2-O$3)*O$4</f>
        <v>3131338.290968989</v>
      </c>
      <c r="P439" s="55">
        <f>((Produção!P437*PreçoLivre!P439*(1-Plan1!$B$11)+P$1*Plan1!$E$16)-P$2-P$3)*P$4</f>
        <v>2837676.8104217094</v>
      </c>
      <c r="Q439" s="55">
        <f>((Produção!Q437*PreçoLivre!Q439*(1-Plan1!$B$11)+Q$1*Plan1!$E$16)-Q$2-Q$3)*Q$4</f>
        <v>2401353.9609647775</v>
      </c>
      <c r="R439" s="55">
        <f>((Produção!R437*PreçoLivre!R439*(1-Plan1!$B$11)+R$1*Plan1!$E$16)-R$2-R$3)*R$4</f>
        <v>2247164.1320965593</v>
      </c>
      <c r="S439" s="55">
        <f>((Produção!S437*PreçoLivre!S439*(1-Plan1!$B$11)+S$1*Plan1!$E$16)-S$2-S$3)*S$4</f>
        <v>1954359.5586560571</v>
      </c>
      <c r="T439" s="55">
        <f>((Produção!T437*PreçoLivre!T439*(1-Plan1!$B$11)+T$1*Plan1!$E$16)-T$2-T$3)*T$4</f>
        <v>1924287.890101657</v>
      </c>
      <c r="U439" s="55">
        <f>((Produção!U437*PreçoLivre!U439*(1-Plan1!$B$11)+U$1*Plan1!$E$16)-U$2-U$3)*U$4</f>
        <v>1774808.843458785</v>
      </c>
      <c r="V439" s="55">
        <f>((Produção!V437*PreçoLivre!V439*(1-Plan1!$B$11)+V$1*Plan1!$E$16)-V$2-V$3)*V$4</f>
        <v>1527271.4281788205</v>
      </c>
      <c r="W439" s="55"/>
    </row>
    <row r="440" spans="1:23" x14ac:dyDescent="0.25">
      <c r="A440" s="55">
        <f t="shared" si="6"/>
        <v>96523953.317095399</v>
      </c>
      <c r="B440" s="56">
        <v>435</v>
      </c>
      <c r="C440" s="55">
        <f>((Produção!C438*PreçoLivre!C440*(1-Plan1!$B$11)+C$1*Plan1!$E$16)-C$2-C$3)*C$4</f>
        <v>8920822.1227606796</v>
      </c>
      <c r="D440" s="55">
        <f>((Produção!D438*PreçoLivre!D440*(1-Plan1!$B$11)+D$1*Plan1!$E$16)-D$2-D$3)*D$4</f>
        <v>8482770.7608163953</v>
      </c>
      <c r="E440" s="55">
        <f>((Produção!E438*PreçoLivre!E440*(1-Plan1!$B$11)+E$1*Plan1!$E$16)-E$2-E$3)*E$4</f>
        <v>8320478.7391159777</v>
      </c>
      <c r="F440" s="55">
        <f>((Produção!F438*PreçoLivre!F440*(1-Plan1!$B$11)+F$1*Plan1!$E$16)-F$2-F$3)*F$4</f>
        <v>7698662.5066277403</v>
      </c>
      <c r="G440" s="55">
        <f>((Produção!G438*PreçoLivre!G440*(1-Plan1!$B$11)+G$1*Plan1!$E$16)-G$2-G$3)*G$4</f>
        <v>7478975.4174194029</v>
      </c>
      <c r="H440" s="55">
        <f>((Produção!H438*PreçoLivre!H440*(1-Plan1!$B$11)+H$1*Plan1!$E$16)-H$2-H$3)*H$4</f>
        <v>6663329.7363743046</v>
      </c>
      <c r="I440" s="55">
        <f>((Produção!I438*PreçoLivre!I440*(1-Plan1!$B$11)+I$1*Plan1!$E$16)-I$2-I$3)*I$4</f>
        <v>6099656.2558196718</v>
      </c>
      <c r="J440" s="55">
        <f>((Produção!J438*PreçoLivre!J440*(1-Plan1!$B$11)+J$1*Plan1!$E$16)-J$2-J$3)*J$4</f>
        <v>5186494.5859884564</v>
      </c>
      <c r="K440" s="55">
        <f>((Produção!K438*PreçoLivre!K440*(1-Plan1!$B$11)+K$1*Plan1!$E$16)-K$2-K$3)*K$4</f>
        <v>4968222.400469319</v>
      </c>
      <c r="L440" s="55">
        <f>((Produção!L438*PreçoLivre!L440*(1-Plan1!$B$11)+L$1*Plan1!$E$16)-L$2-L$3)*L$4</f>
        <v>4696053.5616987012</v>
      </c>
      <c r="M440" s="55">
        <f>((Produção!M438*PreçoLivre!M440*(1-Plan1!$B$11)+M$1*Plan1!$E$16)-M$2-M$3)*M$4</f>
        <v>4842411.010169738</v>
      </c>
      <c r="N440" s="55">
        <f>((Produção!N438*PreçoLivre!N440*(1-Plan1!$B$11)+N$1*Plan1!$E$16)-N$2-N$3)*N$4</f>
        <v>4426249.8999198312</v>
      </c>
      <c r="O440" s="55">
        <f>((Produção!O438*PreçoLivre!O440*(1-Plan1!$B$11)+O$1*Plan1!$E$16)-O$2-O$3)*O$4</f>
        <v>3592541.5122015756</v>
      </c>
      <c r="P440" s="55">
        <f>((Produção!P438*PreçoLivre!P440*(1-Plan1!$B$11)+P$1*Plan1!$E$16)-P$2-P$3)*P$4</f>
        <v>3294519.4704965265</v>
      </c>
      <c r="Q440" s="55">
        <f>((Produção!Q438*PreçoLivre!Q440*(1-Plan1!$B$11)+Q$1*Plan1!$E$16)-Q$2-Q$3)*Q$4</f>
        <v>2714910.6282202979</v>
      </c>
      <c r="R440" s="55">
        <f>((Produção!R438*PreçoLivre!R440*(1-Plan1!$B$11)+R$1*Plan1!$E$16)-R$2-R$3)*R$4</f>
        <v>2188806.2534932764</v>
      </c>
      <c r="S440" s="55">
        <f>((Produção!S438*PreçoLivre!S440*(1-Plan1!$B$11)+S$1*Plan1!$E$16)-S$2-S$3)*S$4</f>
        <v>2097185.0491674426</v>
      </c>
      <c r="T440" s="55">
        <f>((Produção!T438*PreçoLivre!T440*(1-Plan1!$B$11)+T$1*Plan1!$E$16)-T$2-T$3)*T$4</f>
        <v>1729046.2321372635</v>
      </c>
      <c r="U440" s="55">
        <f>((Produção!U438*PreçoLivre!U440*(1-Plan1!$B$11)+U$1*Plan1!$E$16)-U$2-U$3)*U$4</f>
        <v>1536026.5930613771</v>
      </c>
      <c r="V440" s="55">
        <f>((Produção!V438*PreçoLivre!V440*(1-Plan1!$B$11)+V$1*Plan1!$E$16)-V$2-V$3)*V$4</f>
        <v>1586790.5811374127</v>
      </c>
      <c r="W440" s="55"/>
    </row>
    <row r="441" spans="1:23" x14ac:dyDescent="0.25">
      <c r="A441" s="55">
        <f t="shared" si="6"/>
        <v>83161267.491462067</v>
      </c>
      <c r="B441" s="56">
        <v>436</v>
      </c>
      <c r="C441" s="55">
        <f>((Produção!C439*PreçoLivre!C441*(1-Plan1!$B$11)+C$1*Plan1!$E$16)-C$2-C$3)*C$4</f>
        <v>8630821.9208616205</v>
      </c>
      <c r="D441" s="55">
        <f>((Produção!D439*PreçoLivre!D441*(1-Plan1!$B$11)+D$1*Plan1!$E$16)-D$2-D$3)*D$4</f>
        <v>7811714.1907837689</v>
      </c>
      <c r="E441" s="55">
        <f>((Produção!E439*PreçoLivre!E441*(1-Plan1!$B$11)+E$1*Plan1!$E$16)-E$2-E$3)*E$4</f>
        <v>6911638.2586899698</v>
      </c>
      <c r="F441" s="55">
        <f>((Produção!F439*PreçoLivre!F441*(1-Plan1!$B$11)+F$1*Plan1!$E$16)-F$2-F$3)*F$4</f>
        <v>6393003.73093904</v>
      </c>
      <c r="G441" s="55">
        <f>((Produção!G439*PreçoLivre!G441*(1-Plan1!$B$11)+G$1*Plan1!$E$16)-G$2-G$3)*G$4</f>
        <v>5900102.3146034991</v>
      </c>
      <c r="H441" s="55">
        <f>((Produção!H439*PreçoLivre!H441*(1-Plan1!$B$11)+H$1*Plan1!$E$16)-H$2-H$3)*H$4</f>
        <v>5205381.811071014</v>
      </c>
      <c r="I441" s="55">
        <f>((Produção!I439*PreçoLivre!I441*(1-Plan1!$B$11)+I$1*Plan1!$E$16)-I$2-I$3)*I$4</f>
        <v>4947000.2370742476</v>
      </c>
      <c r="J441" s="55">
        <f>((Produção!J439*PreçoLivre!J441*(1-Plan1!$B$11)+J$1*Plan1!$E$16)-J$2-J$3)*J$4</f>
        <v>4303577.0632793047</v>
      </c>
      <c r="K441" s="55">
        <f>((Produção!K439*PreçoLivre!K441*(1-Plan1!$B$11)+K$1*Plan1!$E$16)-K$2-K$3)*K$4</f>
        <v>4099127.6359786717</v>
      </c>
      <c r="L441" s="55">
        <f>((Produção!L439*PreçoLivre!L441*(1-Plan1!$B$11)+L$1*Plan1!$E$16)-L$2-L$3)*L$4</f>
        <v>3700228.9945736453</v>
      </c>
      <c r="M441" s="55">
        <f>((Produção!M439*PreçoLivre!M441*(1-Plan1!$B$11)+M$1*Plan1!$E$16)-M$2-M$3)*M$4</f>
        <v>3124265.9894967289</v>
      </c>
      <c r="N441" s="55">
        <f>((Produção!N439*PreçoLivre!N441*(1-Plan1!$B$11)+N$1*Plan1!$E$16)-N$2-N$3)*N$4</f>
        <v>3130017.4898611405</v>
      </c>
      <c r="O441" s="55">
        <f>((Produção!O439*PreçoLivre!O441*(1-Plan1!$B$11)+O$1*Plan1!$E$16)-O$2-O$3)*O$4</f>
        <v>3386072.3887066972</v>
      </c>
      <c r="P441" s="55">
        <f>((Produção!P439*PreçoLivre!P441*(1-Plan1!$B$11)+P$1*Plan1!$E$16)-P$2-P$3)*P$4</f>
        <v>3086846.057465577</v>
      </c>
      <c r="Q441" s="55">
        <f>((Produção!Q439*PreçoLivre!Q441*(1-Plan1!$B$11)+Q$1*Plan1!$E$16)-Q$2-Q$3)*Q$4</f>
        <v>2614898.7571223071</v>
      </c>
      <c r="R441" s="55">
        <f>((Produção!R439*PreçoLivre!R441*(1-Plan1!$B$11)+R$1*Plan1!$E$16)-R$2-R$3)*R$4</f>
        <v>2226091.889258102</v>
      </c>
      <c r="S441" s="55">
        <f>((Produção!S439*PreçoLivre!S441*(1-Plan1!$B$11)+S$1*Plan1!$E$16)-S$2-S$3)*S$4</f>
        <v>2119393.2117404277</v>
      </c>
      <c r="T441" s="55">
        <f>((Produção!T439*PreçoLivre!T441*(1-Plan1!$B$11)+T$1*Plan1!$E$16)-T$2-T$3)*T$4</f>
        <v>2070121.8324324996</v>
      </c>
      <c r="U441" s="55">
        <f>((Produção!U439*PreçoLivre!U441*(1-Plan1!$B$11)+U$1*Plan1!$E$16)-U$2-U$3)*U$4</f>
        <v>1818882.0722892866</v>
      </c>
      <c r="V441" s="55">
        <f>((Produção!V439*PreçoLivre!V441*(1-Plan1!$B$11)+V$1*Plan1!$E$16)-V$2-V$3)*V$4</f>
        <v>1682081.6452345133</v>
      </c>
      <c r="W441" s="55"/>
    </row>
    <row r="442" spans="1:23" x14ac:dyDescent="0.25">
      <c r="A442" s="55">
        <f t="shared" si="6"/>
        <v>91122359.578192383</v>
      </c>
      <c r="B442" s="56">
        <v>437</v>
      </c>
      <c r="C442" s="55">
        <f>((Produção!C440*PreçoLivre!C442*(1-Plan1!$B$11)+C$1*Plan1!$E$16)-C$2-C$3)*C$4</f>
        <v>7877646.5569691584</v>
      </c>
      <c r="D442" s="55">
        <f>((Produção!D440*PreçoLivre!D442*(1-Plan1!$B$11)+D$1*Plan1!$E$16)-D$2-D$3)*D$4</f>
        <v>7637017.5397541029</v>
      </c>
      <c r="E442" s="55">
        <f>((Produção!E440*PreçoLivre!E442*(1-Plan1!$B$11)+E$1*Plan1!$E$16)-E$2-E$3)*E$4</f>
        <v>7929254.0327749662</v>
      </c>
      <c r="F442" s="55">
        <f>((Produção!F440*PreçoLivre!F442*(1-Plan1!$B$11)+F$1*Plan1!$E$16)-F$2-F$3)*F$4</f>
        <v>7581365.6043716082</v>
      </c>
      <c r="G442" s="55">
        <f>((Produção!G440*PreçoLivre!G442*(1-Plan1!$B$11)+G$1*Plan1!$E$16)-G$2-G$3)*G$4</f>
        <v>6571393.1342732804</v>
      </c>
      <c r="H442" s="55">
        <f>((Produção!H440*PreçoLivre!H442*(1-Plan1!$B$11)+H$1*Plan1!$E$16)-H$2-H$3)*H$4</f>
        <v>5683781.8906454155</v>
      </c>
      <c r="I442" s="55">
        <f>((Produção!I440*PreçoLivre!I442*(1-Plan1!$B$11)+I$1*Plan1!$E$16)-I$2-I$3)*I$4</f>
        <v>5498359.4502601875</v>
      </c>
      <c r="J442" s="55">
        <f>((Produção!J440*PreçoLivre!J442*(1-Plan1!$B$11)+J$1*Plan1!$E$16)-J$2-J$3)*J$4</f>
        <v>5299820.3272090126</v>
      </c>
      <c r="K442" s="55">
        <f>((Produção!K440*PreçoLivre!K442*(1-Plan1!$B$11)+K$1*Plan1!$E$16)-K$2-K$3)*K$4</f>
        <v>4982494.2307670005</v>
      </c>
      <c r="L442" s="55">
        <f>((Produção!L440*PreçoLivre!L442*(1-Plan1!$B$11)+L$1*Plan1!$E$16)-L$2-L$3)*L$4</f>
        <v>4609596.0516304215</v>
      </c>
      <c r="M442" s="55">
        <f>((Produção!M440*PreçoLivre!M442*(1-Plan1!$B$11)+M$1*Plan1!$E$16)-M$2-M$3)*M$4</f>
        <v>3929175.5119383009</v>
      </c>
      <c r="N442" s="55">
        <f>((Produção!N440*PreçoLivre!N442*(1-Plan1!$B$11)+N$1*Plan1!$E$16)-N$2-N$3)*N$4</f>
        <v>3718379.1501608212</v>
      </c>
      <c r="O442" s="55">
        <f>((Produção!O440*PreçoLivre!O442*(1-Plan1!$B$11)+O$1*Plan1!$E$16)-O$2-O$3)*O$4</f>
        <v>3343594.0874824231</v>
      </c>
      <c r="P442" s="55">
        <f>((Produção!P440*PreçoLivre!P442*(1-Plan1!$B$11)+P$1*Plan1!$E$16)-P$2-P$3)*P$4</f>
        <v>3185843.9262894578</v>
      </c>
      <c r="Q442" s="55">
        <f>((Produção!Q440*PreçoLivre!Q442*(1-Plan1!$B$11)+Q$1*Plan1!$E$16)-Q$2-Q$3)*Q$4</f>
        <v>2712350.4441730059</v>
      </c>
      <c r="R442" s="55">
        <f>((Produção!R440*PreçoLivre!R442*(1-Plan1!$B$11)+R$1*Plan1!$E$16)-R$2-R$3)*R$4</f>
        <v>2356480.7426493894</v>
      </c>
      <c r="S442" s="55">
        <f>((Produção!S440*PreçoLivre!S442*(1-Plan1!$B$11)+S$1*Plan1!$E$16)-S$2-S$3)*S$4</f>
        <v>2327258.5245642676</v>
      </c>
      <c r="T442" s="55">
        <f>((Produção!T440*PreçoLivre!T442*(1-Plan1!$B$11)+T$1*Plan1!$E$16)-T$2-T$3)*T$4</f>
        <v>2130216.432039191</v>
      </c>
      <c r="U442" s="55">
        <f>((Produção!U440*PreçoLivre!U442*(1-Plan1!$B$11)+U$1*Plan1!$E$16)-U$2-U$3)*U$4</f>
        <v>1939687.8996478769</v>
      </c>
      <c r="V442" s="55">
        <f>((Produção!V440*PreçoLivre!V442*(1-Plan1!$B$11)+V$1*Plan1!$E$16)-V$2-V$3)*V$4</f>
        <v>1808644.0405925082</v>
      </c>
      <c r="W442" s="55"/>
    </row>
    <row r="443" spans="1:23" x14ac:dyDescent="0.25">
      <c r="A443" s="55">
        <f t="shared" si="6"/>
        <v>81003050.701307848</v>
      </c>
      <c r="B443" s="56">
        <v>438</v>
      </c>
      <c r="C443" s="55">
        <f>((Produção!C441*PreçoLivre!C443*(1-Plan1!$B$11)+C$1*Plan1!$E$16)-C$2-C$3)*C$4</f>
        <v>8552416.4601375405</v>
      </c>
      <c r="D443" s="55">
        <f>((Produção!D441*PreçoLivre!D443*(1-Plan1!$B$11)+D$1*Plan1!$E$16)-D$2-D$3)*D$4</f>
        <v>8036622.3560382519</v>
      </c>
      <c r="E443" s="55">
        <f>((Produção!E441*PreçoLivre!E443*(1-Plan1!$B$11)+E$1*Plan1!$E$16)-E$2-E$3)*E$4</f>
        <v>7496470.3848951524</v>
      </c>
      <c r="F443" s="55">
        <f>((Produção!F441*PreçoLivre!F443*(1-Plan1!$B$11)+F$1*Plan1!$E$16)-F$2-F$3)*F$4</f>
        <v>7132892.6872776719</v>
      </c>
      <c r="G443" s="55">
        <f>((Produção!G441*PreçoLivre!G443*(1-Plan1!$B$11)+G$1*Plan1!$E$16)-G$2-G$3)*G$4</f>
        <v>6104831.2944303863</v>
      </c>
      <c r="H443" s="55">
        <f>((Produção!H441*PreçoLivre!H443*(1-Plan1!$B$11)+H$1*Plan1!$E$16)-H$2-H$3)*H$4</f>
        <v>5659202.1840404496</v>
      </c>
      <c r="I443" s="55">
        <f>((Produção!I441*PreçoLivre!I443*(1-Plan1!$B$11)+I$1*Plan1!$E$16)-I$2-I$3)*I$4</f>
        <v>4902032.1023979019</v>
      </c>
      <c r="J443" s="55">
        <f>((Produção!J441*PreçoLivre!J443*(1-Plan1!$B$11)+J$1*Plan1!$E$16)-J$2-J$3)*J$4</f>
        <v>4862043.6161617525</v>
      </c>
      <c r="K443" s="55">
        <f>((Produção!K441*PreçoLivre!K443*(1-Plan1!$B$11)+K$1*Plan1!$E$16)-K$2-K$3)*K$4</f>
        <v>4042236.8614766928</v>
      </c>
      <c r="L443" s="55">
        <f>((Produção!L441*PreçoLivre!L443*(1-Plan1!$B$11)+L$1*Plan1!$E$16)-L$2-L$3)*L$4</f>
        <v>3730206.1109445472</v>
      </c>
      <c r="M443" s="55">
        <f>((Produção!M441*PreçoLivre!M443*(1-Plan1!$B$11)+M$1*Plan1!$E$16)-M$2-M$3)*M$4</f>
        <v>3157210.0744640613</v>
      </c>
      <c r="N443" s="55">
        <f>((Produção!N441*PreçoLivre!N443*(1-Plan1!$B$11)+N$1*Plan1!$E$16)-N$2-N$3)*N$4</f>
        <v>2881361.8913159133</v>
      </c>
      <c r="O443" s="55">
        <f>((Produção!O441*PreçoLivre!O443*(1-Plan1!$B$11)+O$1*Plan1!$E$16)-O$2-O$3)*O$4</f>
        <v>2606255.327979573</v>
      </c>
      <c r="P443" s="55">
        <f>((Produção!P441*PreçoLivre!P443*(1-Plan1!$B$11)+P$1*Plan1!$E$16)-P$2-P$3)*P$4</f>
        <v>2400772.8225432979</v>
      </c>
      <c r="Q443" s="55">
        <f>((Produção!Q441*PreçoLivre!Q443*(1-Plan1!$B$11)+Q$1*Plan1!$E$16)-Q$2-Q$3)*Q$4</f>
        <v>1884502.208480184</v>
      </c>
      <c r="R443" s="55">
        <f>((Produção!R441*PreçoLivre!R443*(1-Plan1!$B$11)+R$1*Plan1!$E$16)-R$2-R$3)*R$4</f>
        <v>1758920.6282208697</v>
      </c>
      <c r="S443" s="55">
        <f>((Produção!S441*PreçoLivre!S443*(1-Plan1!$B$11)+S$1*Plan1!$E$16)-S$2-S$3)*S$4</f>
        <v>1590289.6342648854</v>
      </c>
      <c r="T443" s="55">
        <f>((Produção!T441*PreçoLivre!T443*(1-Plan1!$B$11)+T$1*Plan1!$E$16)-T$2-T$3)*T$4</f>
        <v>1491127.250884817</v>
      </c>
      <c r="U443" s="55">
        <f>((Produção!U441*PreçoLivre!U443*(1-Plan1!$B$11)+U$1*Plan1!$E$16)-U$2-U$3)*U$4</f>
        <v>1428757.1642010037</v>
      </c>
      <c r="V443" s="55">
        <f>((Produção!V441*PreçoLivre!V443*(1-Plan1!$B$11)+V$1*Plan1!$E$16)-V$2-V$3)*V$4</f>
        <v>1284899.641152906</v>
      </c>
      <c r="W443" s="55"/>
    </row>
    <row r="444" spans="1:23" x14ac:dyDescent="0.25">
      <c r="A444" s="55">
        <f t="shared" si="6"/>
        <v>91996281.204571322</v>
      </c>
      <c r="B444" s="56">
        <v>439</v>
      </c>
      <c r="C444" s="55">
        <f>((Produção!C442*PreçoLivre!C444*(1-Plan1!$B$11)+C$1*Plan1!$E$16)-C$2-C$3)*C$4</f>
        <v>8404705.8723826688</v>
      </c>
      <c r="D444" s="55">
        <f>((Produção!D442*PreçoLivre!D444*(1-Plan1!$B$11)+D$1*Plan1!$E$16)-D$2-D$3)*D$4</f>
        <v>8730725.0919600334</v>
      </c>
      <c r="E444" s="55">
        <f>((Produção!E442*PreçoLivre!E444*(1-Plan1!$B$11)+E$1*Plan1!$E$16)-E$2-E$3)*E$4</f>
        <v>8617001.5564638507</v>
      </c>
      <c r="F444" s="55">
        <f>((Produção!F442*PreçoLivre!F444*(1-Plan1!$B$11)+F$1*Plan1!$E$16)-F$2-F$3)*F$4</f>
        <v>7640568.2811801583</v>
      </c>
      <c r="G444" s="55">
        <f>((Produção!G442*PreçoLivre!G444*(1-Plan1!$B$11)+G$1*Plan1!$E$16)-G$2-G$3)*G$4</f>
        <v>7209920.5743039949</v>
      </c>
      <c r="H444" s="55">
        <f>((Produção!H442*PreçoLivre!H444*(1-Plan1!$B$11)+H$1*Plan1!$E$16)-H$2-H$3)*H$4</f>
        <v>6005719.802009224</v>
      </c>
      <c r="I444" s="55">
        <f>((Produção!I442*PreçoLivre!I444*(1-Plan1!$B$11)+I$1*Plan1!$E$16)-I$2-I$3)*I$4</f>
        <v>5780513.4557445664</v>
      </c>
      <c r="J444" s="55">
        <f>((Produção!J442*PreçoLivre!J444*(1-Plan1!$B$11)+J$1*Plan1!$E$16)-J$2-J$3)*J$4</f>
        <v>5157439.7256191857</v>
      </c>
      <c r="K444" s="55">
        <f>((Produção!K442*PreçoLivre!K444*(1-Plan1!$B$11)+K$1*Plan1!$E$16)-K$2-K$3)*K$4</f>
        <v>4339371.9175592624</v>
      </c>
      <c r="L444" s="55">
        <f>((Produção!L442*PreçoLivre!L444*(1-Plan1!$B$11)+L$1*Plan1!$E$16)-L$2-L$3)*L$4</f>
        <v>3768972.8092962448</v>
      </c>
      <c r="M444" s="55">
        <f>((Produção!M442*PreçoLivre!M444*(1-Plan1!$B$11)+M$1*Plan1!$E$16)-M$2-M$3)*M$4</f>
        <v>3537158.1938802833</v>
      </c>
      <c r="N444" s="55">
        <f>((Produção!N442*PreçoLivre!N444*(1-Plan1!$B$11)+N$1*Plan1!$E$16)-N$2-N$3)*N$4</f>
        <v>3565679.9644383043</v>
      </c>
      <c r="O444" s="55">
        <f>((Produção!O442*PreçoLivre!O444*(1-Plan1!$B$11)+O$1*Plan1!$E$16)-O$2-O$3)*O$4</f>
        <v>3198313.7440361539</v>
      </c>
      <c r="P444" s="55">
        <f>((Produção!P442*PreçoLivre!P444*(1-Plan1!$B$11)+P$1*Plan1!$E$16)-P$2-P$3)*P$4</f>
        <v>2745442.7974042189</v>
      </c>
      <c r="Q444" s="55">
        <f>((Produção!Q442*PreçoLivre!Q444*(1-Plan1!$B$11)+Q$1*Plan1!$E$16)-Q$2-Q$3)*Q$4</f>
        <v>2472782.6052413206</v>
      </c>
      <c r="R444" s="55">
        <f>((Produção!R442*PreçoLivre!R444*(1-Plan1!$B$11)+R$1*Plan1!$E$16)-R$2-R$3)*R$4</f>
        <v>2467915.3275886052</v>
      </c>
      <c r="S444" s="55">
        <f>((Produção!S442*PreçoLivre!S444*(1-Plan1!$B$11)+S$1*Plan1!$E$16)-S$2-S$3)*S$4</f>
        <v>2226775.3229668117</v>
      </c>
      <c r="T444" s="55">
        <f>((Produção!T442*PreçoLivre!T444*(1-Plan1!$B$11)+T$1*Plan1!$E$16)-T$2-T$3)*T$4</f>
        <v>2241867.7663045432</v>
      </c>
      <c r="U444" s="55">
        <f>((Produção!U442*PreçoLivre!U444*(1-Plan1!$B$11)+U$1*Plan1!$E$16)-U$2-U$3)*U$4</f>
        <v>2076459.6606330646</v>
      </c>
      <c r="V444" s="55">
        <f>((Produção!V442*PreçoLivre!V444*(1-Plan1!$B$11)+V$1*Plan1!$E$16)-V$2-V$3)*V$4</f>
        <v>1808946.7355588584</v>
      </c>
      <c r="W444" s="55"/>
    </row>
    <row r="445" spans="1:23" x14ac:dyDescent="0.25">
      <c r="A445" s="55">
        <f t="shared" si="6"/>
        <v>82207663.291830361</v>
      </c>
      <c r="B445" s="56">
        <v>440</v>
      </c>
      <c r="C445" s="55">
        <f>((Produção!C443*PreçoLivre!C445*(1-Plan1!$B$11)+C$1*Plan1!$E$16)-C$2-C$3)*C$4</f>
        <v>8197495.1795319244</v>
      </c>
      <c r="D445" s="55">
        <f>((Produção!D443*PreçoLivre!D445*(1-Plan1!$B$11)+D$1*Plan1!$E$16)-D$2-D$3)*D$4</f>
        <v>7564278.2048057299</v>
      </c>
      <c r="E445" s="55">
        <f>((Produção!E443*PreçoLivre!E445*(1-Plan1!$B$11)+E$1*Plan1!$E$16)-E$2-E$3)*E$4</f>
        <v>7092881.5024990244</v>
      </c>
      <c r="F445" s="55">
        <f>((Produção!F443*PreçoLivre!F445*(1-Plan1!$B$11)+F$1*Plan1!$E$16)-F$2-F$3)*F$4</f>
        <v>6218605.0950083276</v>
      </c>
      <c r="G445" s="55">
        <f>((Produção!G443*PreçoLivre!G445*(1-Plan1!$B$11)+G$1*Plan1!$E$16)-G$2-G$3)*G$4</f>
        <v>6005736.6813758546</v>
      </c>
      <c r="H445" s="55">
        <f>((Produção!H443*PreçoLivre!H445*(1-Plan1!$B$11)+H$1*Plan1!$E$16)-H$2-H$3)*H$4</f>
        <v>5233038.4077689089</v>
      </c>
      <c r="I445" s="55">
        <f>((Produção!I443*PreçoLivre!I445*(1-Plan1!$B$11)+I$1*Plan1!$E$16)-I$2-I$3)*I$4</f>
        <v>5000096.5071330834</v>
      </c>
      <c r="J445" s="55">
        <f>((Produção!J443*PreçoLivre!J445*(1-Plan1!$B$11)+J$1*Plan1!$E$16)-J$2-J$3)*J$4</f>
        <v>4584626.9015157772</v>
      </c>
      <c r="K445" s="55">
        <f>((Produção!K443*PreçoLivre!K445*(1-Plan1!$B$11)+K$1*Plan1!$E$16)-K$2-K$3)*K$4</f>
        <v>3971648.7482669773</v>
      </c>
      <c r="L445" s="55">
        <f>((Produção!L443*PreçoLivre!L445*(1-Plan1!$B$11)+L$1*Plan1!$E$16)-L$2-L$3)*L$4</f>
        <v>3793265.7581321658</v>
      </c>
      <c r="M445" s="55">
        <f>((Produção!M443*PreçoLivre!M445*(1-Plan1!$B$11)+M$1*Plan1!$E$16)-M$2-M$3)*M$4</f>
        <v>3397540.8563078148</v>
      </c>
      <c r="N445" s="55">
        <f>((Produção!N443*PreçoLivre!N445*(1-Plan1!$B$11)+N$1*Plan1!$E$16)-N$2-N$3)*N$4</f>
        <v>3060964.7555677807</v>
      </c>
      <c r="O445" s="55">
        <f>((Produção!O443*PreçoLivre!O445*(1-Plan1!$B$11)+O$1*Plan1!$E$16)-O$2-O$3)*O$4</f>
        <v>2751705.9778300403</v>
      </c>
      <c r="P445" s="55">
        <f>((Produção!P443*PreçoLivre!P445*(1-Plan1!$B$11)+P$1*Plan1!$E$16)-P$2-P$3)*P$4</f>
        <v>2574284.4825056419</v>
      </c>
      <c r="Q445" s="55">
        <f>((Produção!Q443*PreçoLivre!Q445*(1-Plan1!$B$11)+Q$1*Plan1!$E$16)-Q$2-Q$3)*Q$4</f>
        <v>2323211.2235786598</v>
      </c>
      <c r="R445" s="55">
        <f>((Produção!R443*PreçoLivre!R445*(1-Plan1!$B$11)+R$1*Plan1!$E$16)-R$2-R$3)*R$4</f>
        <v>2210627.17651466</v>
      </c>
      <c r="S445" s="55">
        <f>((Produção!S443*PreçoLivre!S445*(1-Plan1!$B$11)+S$1*Plan1!$E$16)-S$2-S$3)*S$4</f>
        <v>2111039.6430780739</v>
      </c>
      <c r="T445" s="55">
        <f>((Produção!T443*PreçoLivre!T445*(1-Plan1!$B$11)+T$1*Plan1!$E$16)-T$2-T$3)*T$4</f>
        <v>2063988.5377624945</v>
      </c>
      <c r="U445" s="55">
        <f>((Produção!U443*PreçoLivre!U445*(1-Plan1!$B$11)+U$1*Plan1!$E$16)-U$2-U$3)*U$4</f>
        <v>2142547.5168237118</v>
      </c>
      <c r="V445" s="55">
        <f>((Produção!V443*PreçoLivre!V445*(1-Plan1!$B$11)+V$1*Plan1!$E$16)-V$2-V$3)*V$4</f>
        <v>1910080.1358237111</v>
      </c>
      <c r="W445" s="55"/>
    </row>
    <row r="446" spans="1:23" x14ac:dyDescent="0.25">
      <c r="A446" s="55">
        <f t="shared" si="6"/>
        <v>77823981.038161486</v>
      </c>
      <c r="B446" s="56">
        <v>441</v>
      </c>
      <c r="C446" s="55">
        <f>((Produção!C444*PreçoLivre!C446*(1-Plan1!$B$11)+C$1*Plan1!$E$16)-C$2-C$3)*C$4</f>
        <v>8508727.7565498687</v>
      </c>
      <c r="D446" s="55">
        <f>((Produção!D444*PreçoLivre!D446*(1-Plan1!$B$11)+D$1*Plan1!$E$16)-D$2-D$3)*D$4</f>
        <v>7357753.5938701546</v>
      </c>
      <c r="E446" s="55">
        <f>((Produção!E444*PreçoLivre!E446*(1-Plan1!$B$11)+E$1*Plan1!$E$16)-E$2-E$3)*E$4</f>
        <v>7012597.2565921396</v>
      </c>
      <c r="F446" s="55">
        <f>((Produção!F444*PreçoLivre!F446*(1-Plan1!$B$11)+F$1*Plan1!$E$16)-F$2-F$3)*F$4</f>
        <v>5795540.6201145845</v>
      </c>
      <c r="G446" s="55">
        <f>((Produção!G444*PreçoLivre!G446*(1-Plan1!$B$11)+G$1*Plan1!$E$16)-G$2-G$3)*G$4</f>
        <v>5200941.9457502635</v>
      </c>
      <c r="H446" s="55">
        <f>((Produção!H444*PreçoLivre!H446*(1-Plan1!$B$11)+H$1*Plan1!$E$16)-H$2-H$3)*H$4</f>
        <v>4460408.7351863589</v>
      </c>
      <c r="I446" s="55">
        <f>((Produção!I444*PreçoLivre!I446*(1-Plan1!$B$11)+I$1*Plan1!$E$16)-I$2-I$3)*I$4</f>
        <v>4278364.1166446628</v>
      </c>
      <c r="J446" s="55">
        <f>((Produção!J444*PreçoLivre!J446*(1-Plan1!$B$11)+J$1*Plan1!$E$16)-J$2-J$3)*J$4</f>
        <v>4228591.4053948401</v>
      </c>
      <c r="K446" s="55">
        <f>((Produção!K444*PreçoLivre!K446*(1-Plan1!$B$11)+K$1*Plan1!$E$16)-K$2-K$3)*K$4</f>
        <v>4019557.8506449647</v>
      </c>
      <c r="L446" s="55">
        <f>((Produção!L444*PreçoLivre!L446*(1-Plan1!$B$11)+L$1*Plan1!$E$16)-L$2-L$3)*L$4</f>
        <v>3913544.5306325657</v>
      </c>
      <c r="M446" s="55">
        <f>((Produção!M444*PreçoLivre!M446*(1-Plan1!$B$11)+M$1*Plan1!$E$16)-M$2-M$3)*M$4</f>
        <v>3628875.6187269767</v>
      </c>
      <c r="N446" s="55">
        <f>((Produção!N444*PreçoLivre!N446*(1-Plan1!$B$11)+N$1*Plan1!$E$16)-N$2-N$3)*N$4</f>
        <v>3297142.7936758422</v>
      </c>
      <c r="O446" s="55">
        <f>((Produção!O444*PreçoLivre!O446*(1-Plan1!$B$11)+O$1*Plan1!$E$16)-O$2-O$3)*O$4</f>
        <v>2786378.6084052944</v>
      </c>
      <c r="P446" s="55">
        <f>((Produção!P444*PreçoLivre!P446*(1-Plan1!$B$11)+P$1*Plan1!$E$16)-P$2-P$3)*P$4</f>
        <v>2730982.2041088929</v>
      </c>
      <c r="Q446" s="55">
        <f>((Produção!Q444*PreçoLivre!Q446*(1-Plan1!$B$11)+Q$1*Plan1!$E$16)-Q$2-Q$3)*Q$4</f>
        <v>2288619.9989190693</v>
      </c>
      <c r="R446" s="55">
        <f>((Produção!R444*PreçoLivre!R446*(1-Plan1!$B$11)+R$1*Plan1!$E$16)-R$2-R$3)*R$4</f>
        <v>2084979.499798957</v>
      </c>
      <c r="S446" s="55">
        <f>((Produção!S444*PreçoLivre!S446*(1-Plan1!$B$11)+S$1*Plan1!$E$16)-S$2-S$3)*S$4</f>
        <v>1893615.336968903</v>
      </c>
      <c r="T446" s="55">
        <f>((Produção!T444*PreçoLivre!T446*(1-Plan1!$B$11)+T$1*Plan1!$E$16)-T$2-T$3)*T$4</f>
        <v>1673827.8958172726</v>
      </c>
      <c r="U446" s="55">
        <f>((Produção!U444*PreçoLivre!U446*(1-Plan1!$B$11)+U$1*Plan1!$E$16)-U$2-U$3)*U$4</f>
        <v>1441250.216482142</v>
      </c>
      <c r="V446" s="55">
        <f>((Produção!V444*PreçoLivre!V446*(1-Plan1!$B$11)+V$1*Plan1!$E$16)-V$2-V$3)*V$4</f>
        <v>1222281.0538777299</v>
      </c>
      <c r="W446" s="55"/>
    </row>
    <row r="447" spans="1:23" x14ac:dyDescent="0.25">
      <c r="A447" s="55">
        <f t="shared" si="6"/>
        <v>79326097.621323541</v>
      </c>
      <c r="B447" s="56">
        <v>442</v>
      </c>
      <c r="C447" s="55">
        <f>((Produção!C445*PreçoLivre!C447*(1-Plan1!$B$11)+C$1*Plan1!$E$16)-C$2-C$3)*C$4</f>
        <v>8182532.734767478</v>
      </c>
      <c r="D447" s="55">
        <f>((Produção!D445*PreçoLivre!D447*(1-Plan1!$B$11)+D$1*Plan1!$E$16)-D$2-D$3)*D$4</f>
        <v>6883646.7552589402</v>
      </c>
      <c r="E447" s="55">
        <f>((Produção!E445*PreçoLivre!E447*(1-Plan1!$B$11)+E$1*Plan1!$E$16)-E$2-E$3)*E$4</f>
        <v>6284180.6919130869</v>
      </c>
      <c r="F447" s="55">
        <f>((Produção!F445*PreçoLivre!F447*(1-Plan1!$B$11)+F$1*Plan1!$E$16)-F$2-F$3)*F$4</f>
        <v>6054946.8680101894</v>
      </c>
      <c r="G447" s="55">
        <f>((Produção!G445*PreçoLivre!G447*(1-Plan1!$B$11)+G$1*Plan1!$E$16)-G$2-G$3)*G$4</f>
        <v>5652904.5838096319</v>
      </c>
      <c r="H447" s="55">
        <f>((Produção!H445*PreçoLivre!H447*(1-Plan1!$B$11)+H$1*Plan1!$E$16)-H$2-H$3)*H$4</f>
        <v>5004300.5646206206</v>
      </c>
      <c r="I447" s="55">
        <f>((Produção!I445*PreçoLivre!I447*(1-Plan1!$B$11)+I$1*Plan1!$E$16)-I$2-I$3)*I$4</f>
        <v>4761190.5436482914</v>
      </c>
      <c r="J447" s="55">
        <f>((Produção!J445*PreçoLivre!J447*(1-Plan1!$B$11)+J$1*Plan1!$E$16)-J$2-J$3)*J$4</f>
        <v>4106130.0261280304</v>
      </c>
      <c r="K447" s="55">
        <f>((Produção!K445*PreçoLivre!K447*(1-Plan1!$B$11)+K$1*Plan1!$E$16)-K$2-K$3)*K$4</f>
        <v>3593583.0115788933</v>
      </c>
      <c r="L447" s="55">
        <f>((Produção!L445*PreçoLivre!L447*(1-Plan1!$B$11)+L$1*Plan1!$E$16)-L$2-L$3)*L$4</f>
        <v>3550833.5077495403</v>
      </c>
      <c r="M447" s="55">
        <f>((Produção!M445*PreçoLivre!M447*(1-Plan1!$B$11)+M$1*Plan1!$E$16)-M$2-M$3)*M$4</f>
        <v>3149391.7917714389</v>
      </c>
      <c r="N447" s="55">
        <f>((Produção!N445*PreçoLivre!N447*(1-Plan1!$B$11)+N$1*Plan1!$E$16)-N$2-N$3)*N$4</f>
        <v>2868385.1560826506</v>
      </c>
      <c r="O447" s="55">
        <f>((Produção!O445*PreçoLivre!O447*(1-Plan1!$B$11)+O$1*Plan1!$E$16)-O$2-O$3)*O$4</f>
        <v>2983585.2153725936</v>
      </c>
      <c r="P447" s="55">
        <f>((Produção!P445*PreçoLivre!P447*(1-Plan1!$B$11)+P$1*Plan1!$E$16)-P$2-P$3)*P$4</f>
        <v>2838031.0724133481</v>
      </c>
      <c r="Q447" s="55">
        <f>((Produção!Q445*PreçoLivre!Q447*(1-Plan1!$B$11)+Q$1*Plan1!$E$16)-Q$2-Q$3)*Q$4</f>
        <v>2875147.3158305162</v>
      </c>
      <c r="R447" s="55">
        <f>((Produção!R445*PreçoLivre!R447*(1-Plan1!$B$11)+R$1*Plan1!$E$16)-R$2-R$3)*R$4</f>
        <v>2509179.9903853545</v>
      </c>
      <c r="S447" s="55">
        <f>((Produção!S445*PreçoLivre!S447*(1-Plan1!$B$11)+S$1*Plan1!$E$16)-S$2-S$3)*S$4</f>
        <v>2223565.6495470959</v>
      </c>
      <c r="T447" s="55">
        <f>((Produção!T445*PreçoLivre!T447*(1-Plan1!$B$11)+T$1*Plan1!$E$16)-T$2-T$3)*T$4</f>
        <v>2033531.5870483208</v>
      </c>
      <c r="U447" s="55">
        <f>((Produção!U445*PreçoLivre!U447*(1-Plan1!$B$11)+U$1*Plan1!$E$16)-U$2-U$3)*U$4</f>
        <v>2000383.2305699745</v>
      </c>
      <c r="V447" s="55">
        <f>((Produção!V445*PreçoLivre!V447*(1-Plan1!$B$11)+V$1*Plan1!$E$16)-V$2-V$3)*V$4</f>
        <v>1770647.3248175434</v>
      </c>
      <c r="W447" s="55"/>
    </row>
    <row r="448" spans="1:23" x14ac:dyDescent="0.25">
      <c r="A448" s="55">
        <f t="shared" si="6"/>
        <v>77675786.429478794</v>
      </c>
      <c r="B448" s="56">
        <v>443</v>
      </c>
      <c r="C448" s="55">
        <f>((Produção!C446*PreçoLivre!C448*(1-Plan1!$B$11)+C$1*Plan1!$E$16)-C$2-C$3)*C$4</f>
        <v>9402287.3642245978</v>
      </c>
      <c r="D448" s="55">
        <f>((Produção!D446*PreçoLivre!D448*(1-Plan1!$B$11)+D$1*Plan1!$E$16)-D$2-D$3)*D$4</f>
        <v>8069060.7566245832</v>
      </c>
      <c r="E448" s="55">
        <f>((Produção!E446*PreçoLivre!E448*(1-Plan1!$B$11)+E$1*Plan1!$E$16)-E$2-E$3)*E$4</f>
        <v>7077316.6134819062</v>
      </c>
      <c r="F448" s="55">
        <f>((Produção!F446*PreçoLivre!F448*(1-Plan1!$B$11)+F$1*Plan1!$E$16)-F$2-F$3)*F$4</f>
        <v>6481611.6859076824</v>
      </c>
      <c r="G448" s="55">
        <f>((Produção!G446*PreçoLivre!G448*(1-Plan1!$B$11)+G$1*Plan1!$E$16)-G$2-G$3)*G$4</f>
        <v>5643005.1116848905</v>
      </c>
      <c r="H448" s="55">
        <f>((Produção!H446*PreçoLivre!H448*(1-Plan1!$B$11)+H$1*Plan1!$E$16)-H$2-H$3)*H$4</f>
        <v>5379366.5440919865</v>
      </c>
      <c r="I448" s="55">
        <f>((Produção!I446*PreçoLivre!I448*(1-Plan1!$B$11)+I$1*Plan1!$E$16)-I$2-I$3)*I$4</f>
        <v>4828072.6386410017</v>
      </c>
      <c r="J448" s="55">
        <f>((Produção!J446*PreçoLivre!J448*(1-Plan1!$B$11)+J$1*Plan1!$E$16)-J$2-J$3)*J$4</f>
        <v>4282002.6312685013</v>
      </c>
      <c r="K448" s="55">
        <f>((Produção!K446*PreçoLivre!K448*(1-Plan1!$B$11)+K$1*Plan1!$E$16)-K$2-K$3)*K$4</f>
        <v>3766189.8300662651</v>
      </c>
      <c r="L448" s="55">
        <f>((Produção!L446*PreçoLivre!L448*(1-Plan1!$B$11)+L$1*Plan1!$E$16)-L$2-L$3)*L$4</f>
        <v>3273239.38940734</v>
      </c>
      <c r="M448" s="55">
        <f>((Produção!M446*PreçoLivre!M448*(1-Plan1!$B$11)+M$1*Plan1!$E$16)-M$2-M$3)*M$4</f>
        <v>3165372.954380047</v>
      </c>
      <c r="N448" s="55">
        <f>((Produção!N446*PreçoLivre!N448*(1-Plan1!$B$11)+N$1*Plan1!$E$16)-N$2-N$3)*N$4</f>
        <v>2736135.3391643544</v>
      </c>
      <c r="O448" s="55">
        <f>((Produção!O446*PreçoLivre!O448*(1-Plan1!$B$11)+O$1*Plan1!$E$16)-O$2-O$3)*O$4</f>
        <v>2417345.649987814</v>
      </c>
      <c r="P448" s="55">
        <f>((Produção!P446*PreçoLivre!P448*(1-Plan1!$B$11)+P$1*Plan1!$E$16)-P$2-P$3)*P$4</f>
        <v>1969114.9786472975</v>
      </c>
      <c r="Q448" s="55">
        <f>((Produção!Q446*PreçoLivre!Q448*(1-Plan1!$B$11)+Q$1*Plan1!$E$16)-Q$2-Q$3)*Q$4</f>
        <v>1864946.3677714569</v>
      </c>
      <c r="R448" s="55">
        <f>((Produção!R446*PreçoLivre!R448*(1-Plan1!$B$11)+R$1*Plan1!$E$16)-R$2-R$3)*R$4</f>
        <v>1746425.2416971289</v>
      </c>
      <c r="S448" s="55">
        <f>((Produção!S446*PreçoLivre!S448*(1-Plan1!$B$11)+S$1*Plan1!$E$16)-S$2-S$3)*S$4</f>
        <v>1609261.3559106686</v>
      </c>
      <c r="T448" s="55">
        <f>((Produção!T446*PreçoLivre!T448*(1-Plan1!$B$11)+T$1*Plan1!$E$16)-T$2-T$3)*T$4</f>
        <v>1427878.8537882697</v>
      </c>
      <c r="U448" s="55">
        <f>((Produção!U446*PreçoLivre!U448*(1-Plan1!$B$11)+U$1*Plan1!$E$16)-U$2-U$3)*U$4</f>
        <v>1322457.8484581693</v>
      </c>
      <c r="V448" s="55">
        <f>((Produção!V446*PreçoLivre!V448*(1-Plan1!$B$11)+V$1*Plan1!$E$16)-V$2-V$3)*V$4</f>
        <v>1214695.274274833</v>
      </c>
      <c r="W448" s="55"/>
    </row>
    <row r="449" spans="1:23" x14ac:dyDescent="0.25">
      <c r="A449" s="55">
        <f t="shared" si="6"/>
        <v>80366625.934470445</v>
      </c>
      <c r="B449" s="56">
        <v>444</v>
      </c>
      <c r="C449" s="55">
        <f>((Produção!C447*PreçoLivre!C449*(1-Plan1!$B$11)+C$1*Plan1!$E$16)-C$2-C$3)*C$4</f>
        <v>8682086.3389843144</v>
      </c>
      <c r="D449" s="55">
        <f>((Produção!D447*PreçoLivre!D449*(1-Plan1!$B$11)+D$1*Plan1!$E$16)-D$2-D$3)*D$4</f>
        <v>7603587.7387783686</v>
      </c>
      <c r="E449" s="55">
        <f>((Produção!E447*PreçoLivre!E449*(1-Plan1!$B$11)+E$1*Plan1!$E$16)-E$2-E$3)*E$4</f>
        <v>6776725.0826652367</v>
      </c>
      <c r="F449" s="55">
        <f>((Produção!F447*PreçoLivre!F449*(1-Plan1!$B$11)+F$1*Plan1!$E$16)-F$2-F$3)*F$4</f>
        <v>6344016.2910647346</v>
      </c>
      <c r="G449" s="55">
        <f>((Produção!G447*PreçoLivre!G449*(1-Plan1!$B$11)+G$1*Plan1!$E$16)-G$2-G$3)*G$4</f>
        <v>5698974.6861491539</v>
      </c>
      <c r="H449" s="55">
        <f>((Produção!H447*PreçoLivre!H449*(1-Plan1!$B$11)+H$1*Plan1!$E$16)-H$2-H$3)*H$4</f>
        <v>5241465.627006649</v>
      </c>
      <c r="I449" s="55">
        <f>((Produção!I447*PreçoLivre!I449*(1-Plan1!$B$11)+I$1*Plan1!$E$16)-I$2-I$3)*I$4</f>
        <v>4789325.6021136623</v>
      </c>
      <c r="J449" s="55">
        <f>((Produção!J447*PreçoLivre!J449*(1-Plan1!$B$11)+J$1*Plan1!$E$16)-J$2-J$3)*J$4</f>
        <v>4398149.0361834439</v>
      </c>
      <c r="K449" s="55">
        <f>((Produção!K447*PreçoLivre!K449*(1-Plan1!$B$11)+K$1*Plan1!$E$16)-K$2-K$3)*K$4</f>
        <v>4248930.06491544</v>
      </c>
      <c r="L449" s="55">
        <f>((Produção!L447*PreçoLivre!L449*(1-Plan1!$B$11)+L$1*Plan1!$E$16)-L$2-L$3)*L$4</f>
        <v>3683181.3386228057</v>
      </c>
      <c r="M449" s="55">
        <f>((Produção!M447*PreçoLivre!M449*(1-Plan1!$B$11)+M$1*Plan1!$E$16)-M$2-M$3)*M$4</f>
        <v>3244626.5690654987</v>
      </c>
      <c r="N449" s="55">
        <f>((Produção!N447*PreçoLivre!N449*(1-Plan1!$B$11)+N$1*Plan1!$E$16)-N$2-N$3)*N$4</f>
        <v>2971541.63777444</v>
      </c>
      <c r="O449" s="55">
        <f>((Produção!O447*PreçoLivre!O449*(1-Plan1!$B$11)+O$1*Plan1!$E$16)-O$2-O$3)*O$4</f>
        <v>2845699.502394204</v>
      </c>
      <c r="P449" s="55">
        <f>((Produção!P447*PreçoLivre!P449*(1-Plan1!$B$11)+P$1*Plan1!$E$16)-P$2-P$3)*P$4</f>
        <v>2601715.6936892397</v>
      </c>
      <c r="Q449" s="55">
        <f>((Produção!Q447*PreçoLivre!Q449*(1-Plan1!$B$11)+Q$1*Plan1!$E$16)-Q$2-Q$3)*Q$4</f>
        <v>2499136.8706162591</v>
      </c>
      <c r="R449" s="55">
        <f>((Produção!R447*PreçoLivre!R449*(1-Plan1!$B$11)+R$1*Plan1!$E$16)-R$2-R$3)*R$4</f>
        <v>2249549.8367116642</v>
      </c>
      <c r="S449" s="55">
        <f>((Produção!S447*PreçoLivre!S449*(1-Plan1!$B$11)+S$1*Plan1!$E$16)-S$2-S$3)*S$4</f>
        <v>1898723.6137929086</v>
      </c>
      <c r="T449" s="55">
        <f>((Produção!T447*PreçoLivre!T449*(1-Plan1!$B$11)+T$1*Plan1!$E$16)-T$2-T$3)*T$4</f>
        <v>1690334.9875822251</v>
      </c>
      <c r="U449" s="55">
        <f>((Produção!U447*PreçoLivre!U449*(1-Plan1!$B$11)+U$1*Plan1!$E$16)-U$2-U$3)*U$4</f>
        <v>1501646.2078644473</v>
      </c>
      <c r="V449" s="55">
        <f>((Produção!V447*PreçoLivre!V449*(1-Plan1!$B$11)+V$1*Plan1!$E$16)-V$2-V$3)*V$4</f>
        <v>1397209.2084957485</v>
      </c>
      <c r="W449" s="55"/>
    </row>
    <row r="450" spans="1:23" x14ac:dyDescent="0.25">
      <c r="A450" s="55">
        <f t="shared" si="6"/>
        <v>73710294.607423693</v>
      </c>
      <c r="B450" s="56">
        <v>445</v>
      </c>
      <c r="C450" s="55">
        <f>((Produção!C448*PreçoLivre!C450*(1-Plan1!$B$11)+C$1*Plan1!$E$16)-C$2-C$3)*C$4</f>
        <v>7554051.6287320554</v>
      </c>
      <c r="D450" s="55">
        <f>((Produção!D448*PreçoLivre!D450*(1-Plan1!$B$11)+D$1*Plan1!$E$16)-D$2-D$3)*D$4</f>
        <v>7192638.9451351054</v>
      </c>
      <c r="E450" s="55">
        <f>((Produção!E448*PreçoLivre!E450*(1-Plan1!$B$11)+E$1*Plan1!$E$16)-E$2-E$3)*E$4</f>
        <v>5930090.0730498126</v>
      </c>
      <c r="F450" s="55">
        <f>((Produção!F448*PreçoLivre!F450*(1-Plan1!$B$11)+F$1*Plan1!$E$16)-F$2-F$3)*F$4</f>
        <v>5849336.9124235008</v>
      </c>
      <c r="G450" s="55">
        <f>((Produção!G448*PreçoLivre!G450*(1-Plan1!$B$11)+G$1*Plan1!$E$16)-G$2-G$3)*G$4</f>
        <v>5330851.6535612652</v>
      </c>
      <c r="H450" s="55">
        <f>((Produção!H448*PreçoLivre!H450*(1-Plan1!$B$11)+H$1*Plan1!$E$16)-H$2-H$3)*H$4</f>
        <v>5047969.5470726285</v>
      </c>
      <c r="I450" s="55">
        <f>((Produção!I448*PreçoLivre!I450*(1-Plan1!$B$11)+I$1*Plan1!$E$16)-I$2-I$3)*I$4</f>
        <v>4749009.0396502176</v>
      </c>
      <c r="J450" s="55">
        <f>((Produção!J448*PreçoLivre!J450*(1-Plan1!$B$11)+J$1*Plan1!$E$16)-J$2-J$3)*J$4</f>
        <v>4173304.4355355999</v>
      </c>
      <c r="K450" s="55">
        <f>((Produção!K448*PreçoLivre!K450*(1-Plan1!$B$11)+K$1*Plan1!$E$16)-K$2-K$3)*K$4</f>
        <v>3606481.1324226959</v>
      </c>
      <c r="L450" s="55">
        <f>((Produção!L448*PreçoLivre!L450*(1-Plan1!$B$11)+L$1*Plan1!$E$16)-L$2-L$3)*L$4</f>
        <v>3074821.5776416468</v>
      </c>
      <c r="M450" s="55">
        <f>((Produção!M448*PreçoLivre!M450*(1-Plan1!$B$11)+M$1*Plan1!$E$16)-M$2-M$3)*M$4</f>
        <v>2897181.077583245</v>
      </c>
      <c r="N450" s="55">
        <f>((Produção!N448*PreçoLivre!N450*(1-Plan1!$B$11)+N$1*Plan1!$E$16)-N$2-N$3)*N$4</f>
        <v>2631184.1512869447</v>
      </c>
      <c r="O450" s="55">
        <f>((Produção!O448*PreçoLivre!O450*(1-Plan1!$B$11)+O$1*Plan1!$E$16)-O$2-O$3)*O$4</f>
        <v>2602372.1522741946</v>
      </c>
      <c r="P450" s="55">
        <f>((Produção!P448*PreçoLivre!P450*(1-Plan1!$B$11)+P$1*Plan1!$E$16)-P$2-P$3)*P$4</f>
        <v>2312840.5571569861</v>
      </c>
      <c r="Q450" s="55">
        <f>((Produção!Q448*PreçoLivre!Q450*(1-Plan1!$B$11)+Q$1*Plan1!$E$16)-Q$2-Q$3)*Q$4</f>
        <v>2065135.1766100209</v>
      </c>
      <c r="R450" s="55">
        <f>((Produção!R448*PreçoLivre!R450*(1-Plan1!$B$11)+R$1*Plan1!$E$16)-R$2-R$3)*R$4</f>
        <v>1975442.5735831934</v>
      </c>
      <c r="S450" s="55">
        <f>((Produção!S448*PreçoLivre!S450*(1-Plan1!$B$11)+S$1*Plan1!$E$16)-S$2-S$3)*S$4</f>
        <v>1811282.7677906039</v>
      </c>
      <c r="T450" s="55">
        <f>((Produção!T448*PreçoLivre!T450*(1-Plan1!$B$11)+T$1*Plan1!$E$16)-T$2-T$3)*T$4</f>
        <v>1796372.2814306419</v>
      </c>
      <c r="U450" s="55">
        <f>((Produção!U448*PreçoLivre!U450*(1-Plan1!$B$11)+U$1*Plan1!$E$16)-U$2-U$3)*U$4</f>
        <v>1630584.6305430389</v>
      </c>
      <c r="V450" s="55">
        <f>((Produção!V448*PreçoLivre!V450*(1-Plan1!$B$11)+V$1*Plan1!$E$16)-V$2-V$3)*V$4</f>
        <v>1479344.2939402866</v>
      </c>
      <c r="W450" s="55"/>
    </row>
    <row r="451" spans="1:23" x14ac:dyDescent="0.25">
      <c r="A451" s="55">
        <f t="shared" si="6"/>
        <v>72086201.3573208</v>
      </c>
      <c r="B451" s="56">
        <v>446</v>
      </c>
      <c r="C451" s="55">
        <f>((Produção!C449*PreçoLivre!C451*(1-Plan1!$B$11)+C$1*Plan1!$E$16)-C$2-C$3)*C$4</f>
        <v>8021457.3549013361</v>
      </c>
      <c r="D451" s="55">
        <f>((Produção!D449*PreçoLivre!D451*(1-Plan1!$B$11)+D$1*Plan1!$E$16)-D$2-D$3)*D$4</f>
        <v>7467063.3919555247</v>
      </c>
      <c r="E451" s="55">
        <f>((Produção!E449*PreçoLivre!E451*(1-Plan1!$B$11)+E$1*Plan1!$E$16)-E$2-E$3)*E$4</f>
        <v>6258748.8488686355</v>
      </c>
      <c r="F451" s="55">
        <f>((Produção!F449*PreçoLivre!F451*(1-Plan1!$B$11)+F$1*Plan1!$E$16)-F$2-F$3)*F$4</f>
        <v>5532050.1353812926</v>
      </c>
      <c r="G451" s="55">
        <f>((Produção!G449*PreçoLivre!G451*(1-Plan1!$B$11)+G$1*Plan1!$E$16)-G$2-G$3)*G$4</f>
        <v>5220210.9882756807</v>
      </c>
      <c r="H451" s="55">
        <f>((Produção!H449*PreçoLivre!H451*(1-Plan1!$B$11)+H$1*Plan1!$E$16)-H$2-H$3)*H$4</f>
        <v>4818866.9458971769</v>
      </c>
      <c r="I451" s="55">
        <f>((Produção!I449*PreçoLivre!I451*(1-Plan1!$B$11)+I$1*Plan1!$E$16)-I$2-I$3)*I$4</f>
        <v>4488589.8479986023</v>
      </c>
      <c r="J451" s="55">
        <f>((Produção!J449*PreçoLivre!J451*(1-Plan1!$B$11)+J$1*Plan1!$E$16)-J$2-J$3)*J$4</f>
        <v>4239839.23816978</v>
      </c>
      <c r="K451" s="55">
        <f>((Produção!K449*PreçoLivre!K451*(1-Plan1!$B$11)+K$1*Plan1!$E$16)-K$2-K$3)*K$4</f>
        <v>3707664.4185546641</v>
      </c>
      <c r="L451" s="55">
        <f>((Produção!L449*PreçoLivre!L451*(1-Plan1!$B$11)+L$1*Plan1!$E$16)-L$2-L$3)*L$4</f>
        <v>3249263.0204222822</v>
      </c>
      <c r="M451" s="55">
        <f>((Produção!M449*PreçoLivre!M451*(1-Plan1!$B$11)+M$1*Plan1!$E$16)-M$2-M$3)*M$4</f>
        <v>2808574.5261138375</v>
      </c>
      <c r="N451" s="55">
        <f>((Produção!N449*PreçoLivre!N451*(1-Plan1!$B$11)+N$1*Plan1!$E$16)-N$2-N$3)*N$4</f>
        <v>2471685.9848617688</v>
      </c>
      <c r="O451" s="55">
        <f>((Produção!O449*PreçoLivre!O451*(1-Plan1!$B$11)+O$1*Plan1!$E$16)-O$2-O$3)*O$4</f>
        <v>2306279.2534407726</v>
      </c>
      <c r="P451" s="55">
        <f>((Produção!P449*PreçoLivre!P451*(1-Plan1!$B$11)+P$1*Plan1!$E$16)-P$2-P$3)*P$4</f>
        <v>2131266.9527977491</v>
      </c>
      <c r="Q451" s="55">
        <f>((Produção!Q449*PreçoLivre!Q451*(1-Plan1!$B$11)+Q$1*Plan1!$E$16)-Q$2-Q$3)*Q$4</f>
        <v>2044555.9905593526</v>
      </c>
      <c r="R451" s="55">
        <f>((Produção!R449*PreçoLivre!R451*(1-Plan1!$B$11)+R$1*Plan1!$E$16)-R$2-R$3)*R$4</f>
        <v>1831731.4730041998</v>
      </c>
      <c r="S451" s="55">
        <f>((Produção!S449*PreçoLivre!S451*(1-Plan1!$B$11)+S$1*Plan1!$E$16)-S$2-S$3)*S$4</f>
        <v>1547483.1809546074</v>
      </c>
      <c r="T451" s="55">
        <f>((Produção!T449*PreçoLivre!T451*(1-Plan1!$B$11)+T$1*Plan1!$E$16)-T$2-T$3)*T$4</f>
        <v>1347217.741973083</v>
      </c>
      <c r="U451" s="55">
        <f>((Produção!U449*PreçoLivre!U451*(1-Plan1!$B$11)+U$1*Plan1!$E$16)-U$2-U$3)*U$4</f>
        <v>1337285.7000693912</v>
      </c>
      <c r="V451" s="55">
        <f>((Produção!V449*PreçoLivre!V451*(1-Plan1!$B$11)+V$1*Plan1!$E$16)-V$2-V$3)*V$4</f>
        <v>1256366.3631210478</v>
      </c>
      <c r="W451" s="55"/>
    </row>
    <row r="452" spans="1:23" x14ac:dyDescent="0.25">
      <c r="A452" s="55">
        <f t="shared" si="6"/>
        <v>77883660.533425197</v>
      </c>
      <c r="B452" s="56">
        <v>447</v>
      </c>
      <c r="C452" s="55">
        <f>((Produção!C450*PreçoLivre!C452*(1-Plan1!$B$11)+C$1*Plan1!$E$16)-C$2-C$3)*C$4</f>
        <v>8362086.7717233859</v>
      </c>
      <c r="D452" s="55">
        <f>((Produção!D450*PreçoLivre!D452*(1-Plan1!$B$11)+D$1*Plan1!$E$16)-D$2-D$3)*D$4</f>
        <v>8468916.9338953122</v>
      </c>
      <c r="E452" s="55">
        <f>((Produção!E450*PreçoLivre!E452*(1-Plan1!$B$11)+E$1*Plan1!$E$16)-E$2-E$3)*E$4</f>
        <v>8081613.3097545719</v>
      </c>
      <c r="F452" s="55">
        <f>((Produção!F450*PreçoLivre!F452*(1-Plan1!$B$11)+F$1*Plan1!$E$16)-F$2-F$3)*F$4</f>
        <v>7296154.7832489964</v>
      </c>
      <c r="G452" s="55">
        <f>((Produção!G450*PreçoLivre!G452*(1-Plan1!$B$11)+G$1*Plan1!$E$16)-G$2-G$3)*G$4</f>
        <v>6524099.0767748738</v>
      </c>
      <c r="H452" s="55">
        <f>((Produção!H450*PreçoLivre!H452*(1-Plan1!$B$11)+H$1*Plan1!$E$16)-H$2-H$3)*H$4</f>
        <v>5767743.9127174383</v>
      </c>
      <c r="I452" s="55">
        <f>((Produção!I450*PreçoLivre!I452*(1-Plan1!$B$11)+I$1*Plan1!$E$16)-I$2-I$3)*I$4</f>
        <v>4857729.9305537073</v>
      </c>
      <c r="J452" s="55">
        <f>((Produção!J450*PreçoLivre!J452*(1-Plan1!$B$11)+J$1*Plan1!$E$16)-J$2-J$3)*J$4</f>
        <v>4081634.6805301127</v>
      </c>
      <c r="K452" s="55">
        <f>((Produção!K450*PreçoLivre!K452*(1-Plan1!$B$11)+K$1*Plan1!$E$16)-K$2-K$3)*K$4</f>
        <v>3798792.4966537012</v>
      </c>
      <c r="L452" s="55">
        <f>((Produção!L450*PreçoLivre!L452*(1-Plan1!$B$11)+L$1*Plan1!$E$16)-L$2-L$3)*L$4</f>
        <v>3566471.2353986911</v>
      </c>
      <c r="M452" s="55">
        <f>((Produção!M450*PreçoLivre!M452*(1-Plan1!$B$11)+M$1*Plan1!$E$16)-M$2-M$3)*M$4</f>
        <v>2967865.1326773264</v>
      </c>
      <c r="N452" s="55">
        <f>((Produção!N450*PreçoLivre!N452*(1-Plan1!$B$11)+N$1*Plan1!$E$16)-N$2-N$3)*N$4</f>
        <v>2533146.7873075237</v>
      </c>
      <c r="O452" s="55">
        <f>((Produção!O450*PreçoLivre!O452*(1-Plan1!$B$11)+O$1*Plan1!$E$16)-O$2-O$3)*O$4</f>
        <v>2265886.4692204338</v>
      </c>
      <c r="P452" s="55">
        <f>((Produção!P450*PreçoLivre!P452*(1-Plan1!$B$11)+P$1*Plan1!$E$16)-P$2-P$3)*P$4</f>
        <v>2016863.0224997727</v>
      </c>
      <c r="Q452" s="55">
        <f>((Produção!Q450*PreçoLivre!Q452*(1-Plan1!$B$11)+Q$1*Plan1!$E$16)-Q$2-Q$3)*Q$4</f>
        <v>1630680.411800334</v>
      </c>
      <c r="R452" s="55">
        <f>((Produção!R450*PreçoLivre!R452*(1-Plan1!$B$11)+R$1*Plan1!$E$16)-R$2-R$3)*R$4</f>
        <v>1468961.9411803298</v>
      </c>
      <c r="S452" s="55">
        <f>((Produção!S450*PreçoLivre!S452*(1-Plan1!$B$11)+S$1*Plan1!$E$16)-S$2-S$3)*S$4</f>
        <v>1362036.2795298512</v>
      </c>
      <c r="T452" s="55">
        <f>((Produção!T450*PreçoLivre!T452*(1-Plan1!$B$11)+T$1*Plan1!$E$16)-T$2-T$3)*T$4</f>
        <v>1102352.1498297399</v>
      </c>
      <c r="U452" s="55">
        <f>((Produção!U450*PreçoLivre!U452*(1-Plan1!$B$11)+U$1*Plan1!$E$16)-U$2-U$3)*U$4</f>
        <v>938469.53845007799</v>
      </c>
      <c r="V452" s="55">
        <f>((Produção!V450*PreçoLivre!V452*(1-Plan1!$B$11)+V$1*Plan1!$E$16)-V$2-V$3)*V$4</f>
        <v>792155.6696790111</v>
      </c>
      <c r="W452" s="55"/>
    </row>
    <row r="453" spans="1:23" x14ac:dyDescent="0.25">
      <c r="A453" s="55">
        <f t="shared" si="6"/>
        <v>81052646.980967715</v>
      </c>
      <c r="B453" s="56">
        <v>448</v>
      </c>
      <c r="C453" s="55">
        <f>((Produção!C451*PreçoLivre!C453*(1-Plan1!$B$11)+C$1*Plan1!$E$16)-C$2-C$3)*C$4</f>
        <v>8628343.58635634</v>
      </c>
      <c r="D453" s="55">
        <f>((Produção!D451*PreçoLivre!D453*(1-Plan1!$B$11)+D$1*Plan1!$E$16)-D$2-D$3)*D$4</f>
        <v>8265900.337937261</v>
      </c>
      <c r="E453" s="55">
        <f>((Produção!E451*PreçoLivre!E453*(1-Plan1!$B$11)+E$1*Plan1!$E$16)-E$2-E$3)*E$4</f>
        <v>7276096.899949979</v>
      </c>
      <c r="F453" s="55">
        <f>((Produção!F451*PreçoLivre!F453*(1-Plan1!$B$11)+F$1*Plan1!$E$16)-F$2-F$3)*F$4</f>
        <v>6620807.7985615656</v>
      </c>
      <c r="G453" s="55">
        <f>((Produção!G451*PreçoLivre!G453*(1-Plan1!$B$11)+G$1*Plan1!$E$16)-G$2-G$3)*G$4</f>
        <v>5968866.2485125074</v>
      </c>
      <c r="H453" s="55">
        <f>((Produção!H451*PreçoLivre!H453*(1-Plan1!$B$11)+H$1*Plan1!$E$16)-H$2-H$3)*H$4</f>
        <v>4982816.2440974321</v>
      </c>
      <c r="I453" s="55">
        <f>((Produção!I451*PreçoLivre!I453*(1-Plan1!$B$11)+I$1*Plan1!$E$16)-I$2-I$3)*I$4</f>
        <v>5041701.4994528983</v>
      </c>
      <c r="J453" s="55">
        <f>((Produção!J451*PreçoLivre!J453*(1-Plan1!$B$11)+J$1*Plan1!$E$16)-J$2-J$3)*J$4</f>
        <v>4530773.8300968744</v>
      </c>
      <c r="K453" s="55">
        <f>((Produção!K451*PreçoLivre!K453*(1-Plan1!$B$11)+K$1*Plan1!$E$16)-K$2-K$3)*K$4</f>
        <v>4267125.8158132304</v>
      </c>
      <c r="L453" s="55">
        <f>((Produção!L451*PreçoLivre!L453*(1-Plan1!$B$11)+L$1*Plan1!$E$16)-L$2-L$3)*L$4</f>
        <v>3511052.7029661187</v>
      </c>
      <c r="M453" s="55">
        <f>((Produção!M451*PreçoLivre!M453*(1-Plan1!$B$11)+M$1*Plan1!$E$16)-M$2-M$3)*M$4</f>
        <v>3300632.1513847723</v>
      </c>
      <c r="N453" s="55">
        <f>((Produção!N451*PreçoLivre!N453*(1-Plan1!$B$11)+N$1*Plan1!$E$16)-N$2-N$3)*N$4</f>
        <v>2953685.6207721136</v>
      </c>
      <c r="O453" s="55">
        <f>((Produção!O451*PreçoLivre!O453*(1-Plan1!$B$11)+O$1*Plan1!$E$16)-O$2-O$3)*O$4</f>
        <v>2756080.1962898267</v>
      </c>
      <c r="P453" s="55">
        <f>((Produção!P451*PreçoLivre!P453*(1-Plan1!$B$11)+P$1*Plan1!$E$16)-P$2-P$3)*P$4</f>
        <v>2347261.247548556</v>
      </c>
      <c r="Q453" s="55">
        <f>((Produção!Q451*PreçoLivre!Q453*(1-Plan1!$B$11)+Q$1*Plan1!$E$16)-Q$2-Q$3)*Q$4</f>
        <v>2349419.0500071058</v>
      </c>
      <c r="R453" s="55">
        <f>((Produção!R451*PreçoLivre!R453*(1-Plan1!$B$11)+R$1*Plan1!$E$16)-R$2-R$3)*R$4</f>
        <v>2057084.6166703072</v>
      </c>
      <c r="S453" s="55">
        <f>((Produção!S451*PreçoLivre!S453*(1-Plan1!$B$11)+S$1*Plan1!$E$16)-S$2-S$3)*S$4</f>
        <v>1771938.765625977</v>
      </c>
      <c r="T453" s="55">
        <f>((Produção!T451*PreçoLivre!T453*(1-Plan1!$B$11)+T$1*Plan1!$E$16)-T$2-T$3)*T$4</f>
        <v>1660524.5432177582</v>
      </c>
      <c r="U453" s="55">
        <f>((Produção!U451*PreçoLivre!U453*(1-Plan1!$B$11)+U$1*Plan1!$E$16)-U$2-U$3)*U$4</f>
        <v>1395859.1446124204</v>
      </c>
      <c r="V453" s="55">
        <f>((Produção!V451*PreçoLivre!V453*(1-Plan1!$B$11)+V$1*Plan1!$E$16)-V$2-V$3)*V$4</f>
        <v>1366676.6810946835</v>
      </c>
      <c r="W453" s="55"/>
    </row>
    <row r="454" spans="1:23" x14ac:dyDescent="0.25">
      <c r="A454" s="55">
        <f t="shared" si="6"/>
        <v>77702401.243847772</v>
      </c>
      <c r="B454" s="56">
        <v>449</v>
      </c>
      <c r="C454" s="55">
        <f>((Produção!C452*PreçoLivre!C454*(1-Plan1!$B$11)+C$1*Plan1!$E$16)-C$2-C$3)*C$4</f>
        <v>8050937.8872091565</v>
      </c>
      <c r="D454" s="55">
        <f>((Produção!D452*PreçoLivre!D454*(1-Plan1!$B$11)+D$1*Plan1!$E$16)-D$2-D$3)*D$4</f>
        <v>7588802.2489853418</v>
      </c>
      <c r="E454" s="55">
        <f>((Produção!E452*PreçoLivre!E454*(1-Plan1!$B$11)+E$1*Plan1!$E$16)-E$2-E$3)*E$4</f>
        <v>6584965.5522582168</v>
      </c>
      <c r="F454" s="55">
        <f>((Produção!F452*PreçoLivre!F454*(1-Plan1!$B$11)+F$1*Plan1!$E$16)-F$2-F$3)*F$4</f>
        <v>6138594.5435730247</v>
      </c>
      <c r="G454" s="55">
        <f>((Produção!G452*PreçoLivre!G454*(1-Plan1!$B$11)+G$1*Plan1!$E$16)-G$2-G$3)*G$4</f>
        <v>5547658.5766214551</v>
      </c>
      <c r="H454" s="55">
        <f>((Produção!H452*PreçoLivre!H454*(1-Plan1!$B$11)+H$1*Plan1!$E$16)-H$2-H$3)*H$4</f>
        <v>5007065.3781573726</v>
      </c>
      <c r="I454" s="55">
        <f>((Produção!I452*PreçoLivre!I454*(1-Plan1!$B$11)+I$1*Plan1!$E$16)-I$2-I$3)*I$4</f>
        <v>4762030.8929344658</v>
      </c>
      <c r="J454" s="55">
        <f>((Produção!J452*PreçoLivre!J454*(1-Plan1!$B$11)+J$1*Plan1!$E$16)-J$2-J$3)*J$4</f>
        <v>3913325.9607550879</v>
      </c>
      <c r="K454" s="55">
        <f>((Produção!K452*PreçoLivre!K454*(1-Plan1!$B$11)+K$1*Plan1!$E$16)-K$2-K$3)*K$4</f>
        <v>3803363.9915109985</v>
      </c>
      <c r="L454" s="55">
        <f>((Produção!L452*PreçoLivre!L454*(1-Plan1!$B$11)+L$1*Plan1!$E$16)-L$2-L$3)*L$4</f>
        <v>3467540.1353497822</v>
      </c>
      <c r="M454" s="55">
        <f>((Produção!M452*PreçoLivre!M454*(1-Plan1!$B$11)+M$1*Plan1!$E$16)-M$2-M$3)*M$4</f>
        <v>3120457.792867566</v>
      </c>
      <c r="N454" s="55">
        <f>((Produção!N452*PreçoLivre!N454*(1-Plan1!$B$11)+N$1*Plan1!$E$16)-N$2-N$3)*N$4</f>
        <v>2917909.9208765663</v>
      </c>
      <c r="O454" s="55">
        <f>((Produção!O452*PreçoLivre!O454*(1-Plan1!$B$11)+O$1*Plan1!$E$16)-O$2-O$3)*O$4</f>
        <v>2749667.7031084117</v>
      </c>
      <c r="P454" s="55">
        <f>((Produção!P452*PreçoLivre!P454*(1-Plan1!$B$11)+P$1*Plan1!$E$16)-P$2-P$3)*P$4</f>
        <v>2770254.2617635145</v>
      </c>
      <c r="Q454" s="55">
        <f>((Produção!Q452*PreçoLivre!Q454*(1-Plan1!$B$11)+Q$1*Plan1!$E$16)-Q$2-Q$3)*Q$4</f>
        <v>2620226.7159760478</v>
      </c>
      <c r="R454" s="55">
        <f>((Produção!R452*PreçoLivre!R454*(1-Plan1!$B$11)+R$1*Plan1!$E$16)-R$2-R$3)*R$4</f>
        <v>2293562.5995914289</v>
      </c>
      <c r="S454" s="55">
        <f>((Produção!S452*PreçoLivre!S454*(1-Plan1!$B$11)+S$1*Plan1!$E$16)-S$2-S$3)*S$4</f>
        <v>1925906.4937569818</v>
      </c>
      <c r="T454" s="55">
        <f>((Produção!T452*PreçoLivre!T454*(1-Plan1!$B$11)+T$1*Plan1!$E$16)-T$2-T$3)*T$4</f>
        <v>1583495.5986818776</v>
      </c>
      <c r="U454" s="55">
        <f>((Produção!U452*PreçoLivre!U454*(1-Plan1!$B$11)+U$1*Plan1!$E$16)-U$2-U$3)*U$4</f>
        <v>1473184.9272977503</v>
      </c>
      <c r="V454" s="55">
        <f>((Produção!V452*PreçoLivre!V454*(1-Plan1!$B$11)+V$1*Plan1!$E$16)-V$2-V$3)*V$4</f>
        <v>1383450.0625727179</v>
      </c>
      <c r="W454" s="55"/>
    </row>
    <row r="455" spans="1:23" x14ac:dyDescent="0.25">
      <c r="A455" s="55">
        <f t="shared" ref="A455:A518" si="7">SUM(C455:W455)</f>
        <v>67053052.751419097</v>
      </c>
      <c r="B455" s="56">
        <v>450</v>
      </c>
      <c r="C455" s="55">
        <f>((Produção!C453*PreçoLivre!C455*(1-Plan1!$B$11)+C$1*Plan1!$E$16)-C$2-C$3)*C$4</f>
        <v>8579155.6558509115</v>
      </c>
      <c r="D455" s="55">
        <f>((Produção!D453*PreçoLivre!D455*(1-Plan1!$B$11)+D$1*Plan1!$E$16)-D$2-D$3)*D$4</f>
        <v>7759518.6765122861</v>
      </c>
      <c r="E455" s="55">
        <f>((Produção!E453*PreçoLivre!E455*(1-Plan1!$B$11)+E$1*Plan1!$E$16)-E$2-E$3)*E$4</f>
        <v>7681018.0406877836</v>
      </c>
      <c r="F455" s="55">
        <f>((Produção!F453*PreçoLivre!F455*(1-Plan1!$B$11)+F$1*Plan1!$E$16)-F$2-F$3)*F$4</f>
        <v>5986679.986514301</v>
      </c>
      <c r="G455" s="55">
        <f>((Produção!G453*PreçoLivre!G455*(1-Plan1!$B$11)+G$1*Plan1!$E$16)-G$2-G$3)*G$4</f>
        <v>4866471.2420155294</v>
      </c>
      <c r="H455" s="55">
        <f>((Produção!H453*PreçoLivre!H455*(1-Plan1!$B$11)+H$1*Plan1!$E$16)-H$2-H$3)*H$4</f>
        <v>4326926.5983901322</v>
      </c>
      <c r="I455" s="55">
        <f>((Produção!I453*PreçoLivre!I455*(1-Plan1!$B$11)+I$1*Plan1!$E$16)-I$2-I$3)*I$4</f>
        <v>3737686.3861201708</v>
      </c>
      <c r="J455" s="55">
        <f>((Produção!J453*PreçoLivre!J455*(1-Plan1!$B$11)+J$1*Plan1!$E$16)-J$2-J$3)*J$4</f>
        <v>3186586.4614101779</v>
      </c>
      <c r="K455" s="55">
        <f>((Produção!K453*PreçoLivre!K455*(1-Plan1!$B$11)+K$1*Plan1!$E$16)-K$2-K$3)*K$4</f>
        <v>2932212.1501649301</v>
      </c>
      <c r="L455" s="55">
        <f>((Produção!L453*PreçoLivre!L455*(1-Plan1!$B$11)+L$1*Plan1!$E$16)-L$2-L$3)*L$4</f>
        <v>2744103.2972520078</v>
      </c>
      <c r="M455" s="55">
        <f>((Produção!M453*PreçoLivre!M455*(1-Plan1!$B$11)+M$1*Plan1!$E$16)-M$2-M$3)*M$4</f>
        <v>2531892.7036420712</v>
      </c>
      <c r="N455" s="55">
        <f>((Produção!N453*PreçoLivre!N455*(1-Plan1!$B$11)+N$1*Plan1!$E$16)-N$2-N$3)*N$4</f>
        <v>2175773.8256084411</v>
      </c>
      <c r="O455" s="55">
        <f>((Produção!O453*PreçoLivre!O455*(1-Plan1!$B$11)+O$1*Plan1!$E$16)-O$2-O$3)*O$4</f>
        <v>1910414.2146544729</v>
      </c>
      <c r="P455" s="55">
        <f>((Produção!P453*PreçoLivre!P455*(1-Plan1!$B$11)+P$1*Plan1!$E$16)-P$2-P$3)*P$4</f>
        <v>1714526.0371257747</v>
      </c>
      <c r="Q455" s="55">
        <f>((Produção!Q453*PreçoLivre!Q455*(1-Plan1!$B$11)+Q$1*Plan1!$E$16)-Q$2-Q$3)*Q$4</f>
        <v>1461439.4333312928</v>
      </c>
      <c r="R455" s="55">
        <f>((Produção!R453*PreçoLivre!R455*(1-Plan1!$B$11)+R$1*Plan1!$E$16)-R$2-R$3)*R$4</f>
        <v>1248322.237927306</v>
      </c>
      <c r="S455" s="55">
        <f>((Produção!S453*PreçoLivre!S455*(1-Plan1!$B$11)+S$1*Plan1!$E$16)-S$2-S$3)*S$4</f>
        <v>1145504.3341017142</v>
      </c>
      <c r="T455" s="55">
        <f>((Produção!T453*PreçoLivre!T455*(1-Plan1!$B$11)+T$1*Plan1!$E$16)-T$2-T$3)*T$4</f>
        <v>1083386.9219761267</v>
      </c>
      <c r="U455" s="55">
        <f>((Produção!U453*PreçoLivre!U455*(1-Plan1!$B$11)+U$1*Plan1!$E$16)-U$2-U$3)*U$4</f>
        <v>1015916.817989347</v>
      </c>
      <c r="V455" s="55">
        <f>((Produção!V453*PreçoLivre!V455*(1-Plan1!$B$11)+V$1*Plan1!$E$16)-V$2-V$3)*V$4</f>
        <v>965517.73014431621</v>
      </c>
      <c r="W455" s="55"/>
    </row>
    <row r="456" spans="1:23" x14ac:dyDescent="0.25">
      <c r="A456" s="55">
        <f t="shared" si="7"/>
        <v>87902003.759309113</v>
      </c>
      <c r="B456" s="56">
        <v>451</v>
      </c>
      <c r="C456" s="55">
        <f>((Produção!C454*PreçoLivre!C456*(1-Plan1!$B$11)+C$1*Plan1!$E$16)-C$2-C$3)*C$4</f>
        <v>8477601.5699540097</v>
      </c>
      <c r="D456" s="55">
        <f>((Produção!D454*PreçoLivre!D456*(1-Plan1!$B$11)+D$1*Plan1!$E$16)-D$2-D$3)*D$4</f>
        <v>8234394.2007341264</v>
      </c>
      <c r="E456" s="55">
        <f>((Produção!E454*PreçoLivre!E456*(1-Plan1!$B$11)+E$1*Plan1!$E$16)-E$2-E$3)*E$4</f>
        <v>7603723.1404143544</v>
      </c>
      <c r="F456" s="55">
        <f>((Produção!F454*PreçoLivre!F456*(1-Plan1!$B$11)+F$1*Plan1!$E$16)-F$2-F$3)*F$4</f>
        <v>6989498.8077874323</v>
      </c>
      <c r="G456" s="55">
        <f>((Produção!G454*PreçoLivre!G456*(1-Plan1!$B$11)+G$1*Plan1!$E$16)-G$2-G$3)*G$4</f>
        <v>6289860.6499644248</v>
      </c>
      <c r="H456" s="55">
        <f>((Produção!H454*PreçoLivre!H456*(1-Plan1!$B$11)+H$1*Plan1!$E$16)-H$2-H$3)*H$4</f>
        <v>5649655.8704642747</v>
      </c>
      <c r="I456" s="55">
        <f>((Produção!I454*PreçoLivre!I456*(1-Plan1!$B$11)+I$1*Plan1!$E$16)-I$2-I$3)*I$4</f>
        <v>5217053.7258989895</v>
      </c>
      <c r="J456" s="55">
        <f>((Produção!J454*PreçoLivre!J456*(1-Plan1!$B$11)+J$1*Plan1!$E$16)-J$2-J$3)*J$4</f>
        <v>4481135.4876374351</v>
      </c>
      <c r="K456" s="55">
        <f>((Produção!K454*PreçoLivre!K456*(1-Plan1!$B$11)+K$1*Plan1!$E$16)-K$2-K$3)*K$4</f>
        <v>4232210.6373706013</v>
      </c>
      <c r="L456" s="55">
        <f>((Produção!L454*PreçoLivre!L456*(1-Plan1!$B$11)+L$1*Plan1!$E$16)-L$2-L$3)*L$4</f>
        <v>3506262.5347963437</v>
      </c>
      <c r="M456" s="55">
        <f>((Produção!M454*PreçoLivre!M456*(1-Plan1!$B$11)+M$1*Plan1!$E$16)-M$2-M$3)*M$4</f>
        <v>3363855.9705528794</v>
      </c>
      <c r="N456" s="55">
        <f>((Produção!N454*PreçoLivre!N456*(1-Plan1!$B$11)+N$1*Plan1!$E$16)-N$2-N$3)*N$4</f>
        <v>3229158.7743954826</v>
      </c>
      <c r="O456" s="55">
        <f>((Produção!O454*PreçoLivre!O456*(1-Plan1!$B$11)+O$1*Plan1!$E$16)-O$2-O$3)*O$4</f>
        <v>2989081.1727052592</v>
      </c>
      <c r="P456" s="55">
        <f>((Produção!P454*PreçoLivre!P456*(1-Plan1!$B$11)+P$1*Plan1!$E$16)-P$2-P$3)*P$4</f>
        <v>2657950.9753761902</v>
      </c>
      <c r="Q456" s="55">
        <f>((Produção!Q454*PreçoLivre!Q456*(1-Plan1!$B$11)+Q$1*Plan1!$E$16)-Q$2-Q$3)*Q$4</f>
        <v>2621960.0697732698</v>
      </c>
      <c r="R456" s="55">
        <f>((Produção!R454*PreçoLivre!R456*(1-Plan1!$B$11)+R$1*Plan1!$E$16)-R$2-R$3)*R$4</f>
        <v>2823197.1822273689</v>
      </c>
      <c r="S456" s="55">
        <f>((Produção!S454*PreçoLivre!S456*(1-Plan1!$B$11)+S$1*Plan1!$E$16)-S$2-S$3)*S$4</f>
        <v>2541911.5262930417</v>
      </c>
      <c r="T456" s="55">
        <f>((Produção!T454*PreçoLivre!T456*(1-Plan1!$B$11)+T$1*Plan1!$E$16)-T$2-T$3)*T$4</f>
        <v>2408463.1273700166</v>
      </c>
      <c r="U456" s="55">
        <f>((Produção!U454*PreçoLivre!U456*(1-Plan1!$B$11)+U$1*Plan1!$E$16)-U$2-U$3)*U$4</f>
        <v>2308360.7653310704</v>
      </c>
      <c r="V456" s="55">
        <f>((Produção!V454*PreçoLivre!V456*(1-Plan1!$B$11)+V$1*Plan1!$E$16)-V$2-V$3)*V$4</f>
        <v>2276667.5702625327</v>
      </c>
      <c r="W456" s="55"/>
    </row>
    <row r="457" spans="1:23" x14ac:dyDescent="0.25">
      <c r="A457" s="55">
        <f t="shared" si="7"/>
        <v>74112895.395594686</v>
      </c>
      <c r="B457" s="56">
        <v>452</v>
      </c>
      <c r="C457" s="55">
        <f>((Produção!C455*PreçoLivre!C457*(1-Plan1!$B$11)+C$1*Plan1!$E$16)-C$2-C$3)*C$4</f>
        <v>7805946.5595318107</v>
      </c>
      <c r="D457" s="55">
        <f>((Produção!D455*PreçoLivre!D457*(1-Plan1!$B$11)+D$1*Plan1!$E$16)-D$2-D$3)*D$4</f>
        <v>6394425.7533816565</v>
      </c>
      <c r="E457" s="55">
        <f>((Produção!E455*PreçoLivre!E457*(1-Plan1!$B$11)+E$1*Plan1!$E$16)-E$2-E$3)*E$4</f>
        <v>6366052.3527317718</v>
      </c>
      <c r="F457" s="55">
        <f>((Produção!F455*PreçoLivre!F457*(1-Plan1!$B$11)+F$1*Plan1!$E$16)-F$2-F$3)*F$4</f>
        <v>5790213.5524927685</v>
      </c>
      <c r="G457" s="55">
        <f>((Produção!G455*PreçoLivre!G457*(1-Plan1!$B$11)+G$1*Plan1!$E$16)-G$2-G$3)*G$4</f>
        <v>4966096.4138991879</v>
      </c>
      <c r="H457" s="55">
        <f>((Produção!H455*PreçoLivre!H457*(1-Plan1!$B$11)+H$1*Plan1!$E$16)-H$2-H$3)*H$4</f>
        <v>4932701.9826744534</v>
      </c>
      <c r="I457" s="55">
        <f>((Produção!I455*PreçoLivre!I457*(1-Plan1!$B$11)+I$1*Plan1!$E$16)-I$2-I$3)*I$4</f>
        <v>4261593.6126900911</v>
      </c>
      <c r="J457" s="55">
        <f>((Produção!J455*PreçoLivre!J457*(1-Plan1!$B$11)+J$1*Plan1!$E$16)-J$2-J$3)*J$4</f>
        <v>3876582.4658403546</v>
      </c>
      <c r="K457" s="55">
        <f>((Produção!K455*PreçoLivre!K457*(1-Plan1!$B$11)+K$1*Plan1!$E$16)-K$2-K$3)*K$4</f>
        <v>3845080.1211999594</v>
      </c>
      <c r="L457" s="55">
        <f>((Produção!L455*PreçoLivre!L457*(1-Plan1!$B$11)+L$1*Plan1!$E$16)-L$2-L$3)*L$4</f>
        <v>3351713.9447956113</v>
      </c>
      <c r="M457" s="55">
        <f>((Produção!M455*PreçoLivre!M457*(1-Plan1!$B$11)+M$1*Plan1!$E$16)-M$2-M$3)*M$4</f>
        <v>2928903.4077606783</v>
      </c>
      <c r="N457" s="55">
        <f>((Produção!N455*PreçoLivre!N457*(1-Plan1!$B$11)+N$1*Plan1!$E$16)-N$2-N$3)*N$4</f>
        <v>2785654.6907082568</v>
      </c>
      <c r="O457" s="55">
        <f>((Produção!O455*PreçoLivre!O457*(1-Plan1!$B$11)+O$1*Plan1!$E$16)-O$2-O$3)*O$4</f>
        <v>2521350.2458522352</v>
      </c>
      <c r="P457" s="55">
        <f>((Produção!P455*PreçoLivre!P457*(1-Plan1!$B$11)+P$1*Plan1!$E$16)-P$2-P$3)*P$4</f>
        <v>2392425.4936325746</v>
      </c>
      <c r="Q457" s="55">
        <f>((Produção!Q455*PreçoLivre!Q457*(1-Plan1!$B$11)+Q$1*Plan1!$E$16)-Q$2-Q$3)*Q$4</f>
        <v>2201205.7342311796</v>
      </c>
      <c r="R457" s="55">
        <f>((Produção!R455*PreçoLivre!R457*(1-Plan1!$B$11)+R$1*Plan1!$E$16)-R$2-R$3)*R$4</f>
        <v>2132335.1250533033</v>
      </c>
      <c r="S457" s="55">
        <f>((Produção!S455*PreçoLivre!S457*(1-Plan1!$B$11)+S$1*Plan1!$E$16)-S$2-S$3)*S$4</f>
        <v>2005291.6054428099</v>
      </c>
      <c r="T457" s="55">
        <f>((Produção!T455*PreçoLivre!T457*(1-Plan1!$B$11)+T$1*Plan1!$E$16)-T$2-T$3)*T$4</f>
        <v>2023310.2462445379</v>
      </c>
      <c r="U457" s="55">
        <f>((Produção!U455*PreçoLivre!U457*(1-Plan1!$B$11)+U$1*Plan1!$E$16)-U$2-U$3)*U$4</f>
        <v>1778405.3667741823</v>
      </c>
      <c r="V457" s="55">
        <f>((Produção!V455*PreçoLivre!V457*(1-Plan1!$B$11)+V$1*Plan1!$E$16)-V$2-V$3)*V$4</f>
        <v>1753606.7206572809</v>
      </c>
      <c r="W457" s="55"/>
    </row>
    <row r="458" spans="1:23" x14ac:dyDescent="0.25">
      <c r="A458" s="55">
        <f t="shared" si="7"/>
        <v>80028891.460883841</v>
      </c>
      <c r="B458" s="56">
        <v>453</v>
      </c>
      <c r="C458" s="55">
        <f>((Produção!C456*PreçoLivre!C458*(1-Plan1!$B$11)+C$1*Plan1!$E$16)-C$2-C$3)*C$4</f>
        <v>9710905.6378210615</v>
      </c>
      <c r="D458" s="55">
        <f>((Produção!D456*PreçoLivre!D458*(1-Plan1!$B$11)+D$1*Plan1!$E$16)-D$2-D$3)*D$4</f>
        <v>9661866.7812275793</v>
      </c>
      <c r="E458" s="55">
        <f>((Produção!E456*PreçoLivre!E458*(1-Plan1!$B$11)+E$1*Plan1!$E$16)-E$2-E$3)*E$4</f>
        <v>8215233.7729466055</v>
      </c>
      <c r="F458" s="55">
        <f>((Produção!F456*PreçoLivre!F458*(1-Plan1!$B$11)+F$1*Plan1!$E$16)-F$2-F$3)*F$4</f>
        <v>6271734.4895194853</v>
      </c>
      <c r="G458" s="55">
        <f>((Produção!G456*PreçoLivre!G458*(1-Plan1!$B$11)+G$1*Plan1!$E$16)-G$2-G$3)*G$4</f>
        <v>5724864.2553158272</v>
      </c>
      <c r="H458" s="55">
        <f>((Produção!H456*PreçoLivre!H458*(1-Plan1!$B$11)+H$1*Plan1!$E$16)-H$2-H$3)*H$4</f>
        <v>5391639.7590190507</v>
      </c>
      <c r="I458" s="55">
        <f>((Produção!I456*PreçoLivre!I458*(1-Plan1!$B$11)+I$1*Plan1!$E$16)-I$2-I$3)*I$4</f>
        <v>4627472.0474718763</v>
      </c>
      <c r="J458" s="55">
        <f>((Produção!J456*PreçoLivre!J458*(1-Plan1!$B$11)+J$1*Plan1!$E$16)-J$2-J$3)*J$4</f>
        <v>4224552.5117984982</v>
      </c>
      <c r="K458" s="55">
        <f>((Produção!K456*PreçoLivre!K458*(1-Plan1!$B$11)+K$1*Plan1!$E$16)-K$2-K$3)*K$4</f>
        <v>4102056.2597440504</v>
      </c>
      <c r="L458" s="55">
        <f>((Produção!L456*PreçoLivre!L458*(1-Plan1!$B$11)+L$1*Plan1!$E$16)-L$2-L$3)*L$4</f>
        <v>3914358.5488035087</v>
      </c>
      <c r="M458" s="55">
        <f>((Produção!M456*PreçoLivre!M458*(1-Plan1!$B$11)+M$1*Plan1!$E$16)-M$2-M$3)*M$4</f>
        <v>3121682.9305489301</v>
      </c>
      <c r="N458" s="55">
        <f>((Produção!N456*PreçoLivre!N458*(1-Plan1!$B$11)+N$1*Plan1!$E$16)-N$2-N$3)*N$4</f>
        <v>2546726.9350616527</v>
      </c>
      <c r="O458" s="55">
        <f>((Produção!O456*PreçoLivre!O458*(1-Plan1!$B$11)+O$1*Plan1!$E$16)-O$2-O$3)*O$4</f>
        <v>2425728.6306046252</v>
      </c>
      <c r="P458" s="55">
        <f>((Produção!P456*PreçoLivre!P458*(1-Plan1!$B$11)+P$1*Plan1!$E$16)-P$2-P$3)*P$4</f>
        <v>2120256.1159438402</v>
      </c>
      <c r="Q458" s="55">
        <f>((Produção!Q456*PreçoLivre!Q458*(1-Plan1!$B$11)+Q$1*Plan1!$E$16)-Q$2-Q$3)*Q$4</f>
        <v>1855033.7669309473</v>
      </c>
      <c r="R458" s="55">
        <f>((Produção!R456*PreçoLivre!R458*(1-Plan1!$B$11)+R$1*Plan1!$E$16)-R$2-R$3)*R$4</f>
        <v>1570357.3371702973</v>
      </c>
      <c r="S458" s="55">
        <f>((Produção!S456*PreçoLivre!S458*(1-Plan1!$B$11)+S$1*Plan1!$E$16)-S$2-S$3)*S$4</f>
        <v>1285518.6569784598</v>
      </c>
      <c r="T458" s="55">
        <f>((Produção!T456*PreçoLivre!T458*(1-Plan1!$B$11)+T$1*Plan1!$E$16)-T$2-T$3)*T$4</f>
        <v>1263726.0397582098</v>
      </c>
      <c r="U458" s="55">
        <f>((Produção!U456*PreçoLivre!U458*(1-Plan1!$B$11)+U$1*Plan1!$E$16)-U$2-U$3)*U$4</f>
        <v>1079324.2542449492</v>
      </c>
      <c r="V458" s="55">
        <f>((Produção!V456*PreçoLivre!V458*(1-Plan1!$B$11)+V$1*Plan1!$E$16)-V$2-V$3)*V$4</f>
        <v>915852.72997438943</v>
      </c>
      <c r="W458" s="55"/>
    </row>
    <row r="459" spans="1:23" x14ac:dyDescent="0.25">
      <c r="A459" s="55">
        <f t="shared" si="7"/>
        <v>69914661.43095696</v>
      </c>
      <c r="B459" s="56">
        <v>454</v>
      </c>
      <c r="C459" s="55">
        <f>((Produção!C457*PreçoLivre!C459*(1-Plan1!$B$11)+C$1*Plan1!$E$16)-C$2-C$3)*C$4</f>
        <v>8095600.8246002793</v>
      </c>
      <c r="D459" s="55">
        <f>((Produção!D457*PreçoLivre!D459*(1-Plan1!$B$11)+D$1*Plan1!$E$16)-D$2-D$3)*D$4</f>
        <v>7259565.1482326398</v>
      </c>
      <c r="E459" s="55">
        <f>((Produção!E457*PreçoLivre!E459*(1-Plan1!$B$11)+E$1*Plan1!$E$16)-E$2-E$3)*E$4</f>
        <v>6386905.3827644587</v>
      </c>
      <c r="F459" s="55">
        <f>((Produção!F457*PreçoLivre!F459*(1-Plan1!$B$11)+F$1*Plan1!$E$16)-F$2-F$3)*F$4</f>
        <v>5757840.5240382086</v>
      </c>
      <c r="G459" s="55">
        <f>((Produção!G457*PreçoLivre!G459*(1-Plan1!$B$11)+G$1*Plan1!$E$16)-G$2-G$3)*G$4</f>
        <v>5064903.2494266462</v>
      </c>
      <c r="H459" s="55">
        <f>((Produção!H457*PreçoLivre!H459*(1-Plan1!$B$11)+H$1*Plan1!$E$16)-H$2-H$3)*H$4</f>
        <v>5196420.5163948936</v>
      </c>
      <c r="I459" s="55">
        <f>((Produção!I457*PreçoLivre!I459*(1-Plan1!$B$11)+I$1*Plan1!$E$16)-I$2-I$3)*I$4</f>
        <v>4393158.9440753246</v>
      </c>
      <c r="J459" s="55">
        <f>((Produção!J457*PreçoLivre!J459*(1-Plan1!$B$11)+J$1*Plan1!$E$16)-J$2-J$3)*J$4</f>
        <v>3569117.5727184187</v>
      </c>
      <c r="K459" s="55">
        <f>((Produção!K457*PreçoLivre!K459*(1-Plan1!$B$11)+K$1*Plan1!$E$16)-K$2-K$3)*K$4</f>
        <v>3329177.4156679767</v>
      </c>
      <c r="L459" s="55">
        <f>((Produção!L457*PreçoLivre!L459*(1-Plan1!$B$11)+L$1*Plan1!$E$16)-L$2-L$3)*L$4</f>
        <v>2828702.7104172134</v>
      </c>
      <c r="M459" s="55">
        <f>((Produção!M457*PreçoLivre!M459*(1-Plan1!$B$11)+M$1*Plan1!$E$16)-M$2-M$3)*M$4</f>
        <v>2468751.6128380345</v>
      </c>
      <c r="N459" s="55">
        <f>((Produção!N457*PreçoLivre!N459*(1-Plan1!$B$11)+N$1*Plan1!$E$16)-N$2-N$3)*N$4</f>
        <v>2327306.4929745276</v>
      </c>
      <c r="O459" s="55">
        <f>((Produção!O457*PreçoLivre!O459*(1-Plan1!$B$11)+O$1*Plan1!$E$16)-O$2-O$3)*O$4</f>
        <v>2174894.969639773</v>
      </c>
      <c r="P459" s="55">
        <f>((Produção!P457*PreçoLivre!P459*(1-Plan1!$B$11)+P$1*Plan1!$E$16)-P$2-P$3)*P$4</f>
        <v>1867143.5086773278</v>
      </c>
      <c r="Q459" s="55">
        <f>((Produção!Q457*PreçoLivre!Q459*(1-Plan1!$B$11)+Q$1*Plan1!$E$16)-Q$2-Q$3)*Q$4</f>
        <v>2010052.7045886142</v>
      </c>
      <c r="R459" s="55">
        <f>((Produção!R457*PreçoLivre!R459*(1-Plan1!$B$11)+R$1*Plan1!$E$16)-R$2-R$3)*R$4</f>
        <v>1842221.6046379991</v>
      </c>
      <c r="S459" s="55">
        <f>((Produção!S457*PreçoLivre!S459*(1-Plan1!$B$11)+S$1*Plan1!$E$16)-S$2-S$3)*S$4</f>
        <v>1673512.7448285462</v>
      </c>
      <c r="T459" s="55">
        <f>((Produção!T457*PreçoLivre!T459*(1-Plan1!$B$11)+T$1*Plan1!$E$16)-T$2-T$3)*T$4</f>
        <v>1390837.8366476358</v>
      </c>
      <c r="U459" s="55">
        <f>((Produção!U457*PreçoLivre!U459*(1-Plan1!$B$11)+U$1*Plan1!$E$16)-U$2-U$3)*U$4</f>
        <v>1250191.8290368402</v>
      </c>
      <c r="V459" s="55">
        <f>((Produção!V457*PreçoLivre!V459*(1-Plan1!$B$11)+V$1*Plan1!$E$16)-V$2-V$3)*V$4</f>
        <v>1028355.8387515917</v>
      </c>
      <c r="W459" s="55"/>
    </row>
    <row r="460" spans="1:23" x14ac:dyDescent="0.25">
      <c r="A460" s="55">
        <f t="shared" si="7"/>
        <v>81030896.288000315</v>
      </c>
      <c r="B460" s="56">
        <v>455</v>
      </c>
      <c r="C460" s="55">
        <f>((Produção!C458*PreçoLivre!C460*(1-Plan1!$B$11)+C$1*Plan1!$E$16)-C$2-C$3)*C$4</f>
        <v>8999379.6770952325</v>
      </c>
      <c r="D460" s="55">
        <f>((Produção!D458*PreçoLivre!D460*(1-Plan1!$B$11)+D$1*Plan1!$E$16)-D$2-D$3)*D$4</f>
        <v>7684944.5074662846</v>
      </c>
      <c r="E460" s="55">
        <f>((Produção!E458*PreçoLivre!E460*(1-Plan1!$B$11)+E$1*Plan1!$E$16)-E$2-E$3)*E$4</f>
        <v>7022794.3981555179</v>
      </c>
      <c r="F460" s="55">
        <f>((Produção!F458*PreçoLivre!F460*(1-Plan1!$B$11)+F$1*Plan1!$E$16)-F$2-F$3)*F$4</f>
        <v>6808423.8573662676</v>
      </c>
      <c r="G460" s="55">
        <f>((Produção!G458*PreçoLivre!G460*(1-Plan1!$B$11)+G$1*Plan1!$E$16)-G$2-G$3)*G$4</f>
        <v>6216990.5835433593</v>
      </c>
      <c r="H460" s="55">
        <f>((Produção!H458*PreçoLivre!H460*(1-Plan1!$B$11)+H$1*Plan1!$E$16)-H$2-H$3)*H$4</f>
        <v>5506323.1754519409</v>
      </c>
      <c r="I460" s="55">
        <f>((Produção!I458*PreçoLivre!I460*(1-Plan1!$B$11)+I$1*Plan1!$E$16)-I$2-I$3)*I$4</f>
        <v>4594201.1928943759</v>
      </c>
      <c r="J460" s="55">
        <f>((Produção!J458*PreçoLivre!J460*(1-Plan1!$B$11)+J$1*Plan1!$E$16)-J$2-J$3)*J$4</f>
        <v>4271627.8625460109</v>
      </c>
      <c r="K460" s="55">
        <f>((Produção!K458*PreçoLivre!K460*(1-Plan1!$B$11)+K$1*Plan1!$E$16)-K$2-K$3)*K$4</f>
        <v>3957657.4067454203</v>
      </c>
      <c r="L460" s="55">
        <f>((Produção!L458*PreçoLivre!L460*(1-Plan1!$B$11)+L$1*Plan1!$E$16)-L$2-L$3)*L$4</f>
        <v>3614805.5939116557</v>
      </c>
      <c r="M460" s="55">
        <f>((Produção!M458*PreçoLivre!M460*(1-Plan1!$B$11)+M$1*Plan1!$E$16)-M$2-M$3)*M$4</f>
        <v>3067342.8644460007</v>
      </c>
      <c r="N460" s="55">
        <f>((Produção!N458*PreçoLivre!N460*(1-Plan1!$B$11)+N$1*Plan1!$E$16)-N$2-N$3)*N$4</f>
        <v>2765022.4728340609</v>
      </c>
      <c r="O460" s="55">
        <f>((Produção!O458*PreçoLivre!O460*(1-Plan1!$B$11)+O$1*Plan1!$E$16)-O$2-O$3)*O$4</f>
        <v>2702587.0714760218</v>
      </c>
      <c r="P460" s="55">
        <f>((Produção!P458*PreçoLivre!P460*(1-Plan1!$B$11)+P$1*Plan1!$E$16)-P$2-P$3)*P$4</f>
        <v>2357938.236660243</v>
      </c>
      <c r="Q460" s="55">
        <f>((Produção!Q458*PreçoLivre!Q460*(1-Plan1!$B$11)+Q$1*Plan1!$E$16)-Q$2-Q$3)*Q$4</f>
        <v>2134477.0515435785</v>
      </c>
      <c r="R460" s="55">
        <f>((Produção!R458*PreçoLivre!R460*(1-Plan1!$B$11)+R$1*Plan1!$E$16)-R$2-R$3)*R$4</f>
        <v>2115075.2910630633</v>
      </c>
      <c r="S460" s="55">
        <f>((Produção!S458*PreçoLivre!S460*(1-Plan1!$B$11)+S$1*Plan1!$E$16)-S$2-S$3)*S$4</f>
        <v>2021541.5922798361</v>
      </c>
      <c r="T460" s="55">
        <f>((Produção!T458*PreçoLivre!T460*(1-Plan1!$B$11)+T$1*Plan1!$E$16)-T$2-T$3)*T$4</f>
        <v>1929077.7592167677</v>
      </c>
      <c r="U460" s="55">
        <f>((Produção!U458*PreçoLivre!U460*(1-Plan1!$B$11)+U$1*Plan1!$E$16)-U$2-U$3)*U$4</f>
        <v>1709307.1273853441</v>
      </c>
      <c r="V460" s="55">
        <f>((Produção!V458*PreçoLivre!V460*(1-Plan1!$B$11)+V$1*Plan1!$E$16)-V$2-V$3)*V$4</f>
        <v>1551378.5659193182</v>
      </c>
      <c r="W460" s="55"/>
    </row>
    <row r="461" spans="1:23" x14ac:dyDescent="0.25">
      <c r="A461" s="55">
        <f t="shared" si="7"/>
        <v>69386151.79973191</v>
      </c>
      <c r="B461" s="56">
        <v>456</v>
      </c>
      <c r="C461" s="55">
        <f>((Produção!C459*PreçoLivre!C461*(1-Plan1!$B$11)+C$1*Plan1!$E$16)-C$2-C$3)*C$4</f>
        <v>8005210.9726721831</v>
      </c>
      <c r="D461" s="55">
        <f>((Produção!D459*PreçoLivre!D461*(1-Plan1!$B$11)+D$1*Plan1!$E$16)-D$2-D$3)*D$4</f>
        <v>7074261.410808689</v>
      </c>
      <c r="E461" s="55">
        <f>((Produção!E459*PreçoLivre!E461*(1-Plan1!$B$11)+E$1*Plan1!$E$16)-E$2-E$3)*E$4</f>
        <v>6412081.1733060591</v>
      </c>
      <c r="F461" s="55">
        <f>((Produção!F459*PreçoLivre!F461*(1-Plan1!$B$11)+F$1*Plan1!$E$16)-F$2-F$3)*F$4</f>
        <v>5433460.6085460735</v>
      </c>
      <c r="G461" s="55">
        <f>((Produção!G459*PreçoLivre!G461*(1-Plan1!$B$11)+G$1*Plan1!$E$16)-G$2-G$3)*G$4</f>
        <v>4951189.323863199</v>
      </c>
      <c r="H461" s="55">
        <f>((Produção!H459*PreçoLivre!H461*(1-Plan1!$B$11)+H$1*Plan1!$E$16)-H$2-H$3)*H$4</f>
        <v>4282165.6761095682</v>
      </c>
      <c r="I461" s="55">
        <f>((Produção!I459*PreçoLivre!I461*(1-Plan1!$B$11)+I$1*Plan1!$E$16)-I$2-I$3)*I$4</f>
        <v>4425795.8019630844</v>
      </c>
      <c r="J461" s="55">
        <f>((Produção!J459*PreçoLivre!J461*(1-Plan1!$B$11)+J$1*Plan1!$E$16)-J$2-J$3)*J$4</f>
        <v>3773531.392858142</v>
      </c>
      <c r="K461" s="55">
        <f>((Produção!K459*PreçoLivre!K461*(1-Plan1!$B$11)+K$1*Plan1!$E$16)-K$2-K$3)*K$4</f>
        <v>3303138.7502193097</v>
      </c>
      <c r="L461" s="55">
        <f>((Produção!L459*PreçoLivre!L461*(1-Plan1!$B$11)+L$1*Plan1!$E$16)-L$2-L$3)*L$4</f>
        <v>3104075.3936766572</v>
      </c>
      <c r="M461" s="55">
        <f>((Produção!M459*PreçoLivre!M461*(1-Plan1!$B$11)+M$1*Plan1!$E$16)-M$2-M$3)*M$4</f>
        <v>2568684.0956780906</v>
      </c>
      <c r="N461" s="55">
        <f>((Produção!N459*PreçoLivre!N461*(1-Plan1!$B$11)+N$1*Plan1!$E$16)-N$2-N$3)*N$4</f>
        <v>2441784.7256912515</v>
      </c>
      <c r="O461" s="55">
        <f>((Produção!O459*PreçoLivre!O461*(1-Plan1!$B$11)+O$1*Plan1!$E$16)-O$2-O$3)*O$4</f>
        <v>2470035.6322897286</v>
      </c>
      <c r="P461" s="55">
        <f>((Produção!P459*PreçoLivre!P461*(1-Plan1!$B$11)+P$1*Plan1!$E$16)-P$2-P$3)*P$4</f>
        <v>2110994.5271086055</v>
      </c>
      <c r="Q461" s="55">
        <f>((Produção!Q459*PreçoLivre!Q461*(1-Plan1!$B$11)+Q$1*Plan1!$E$16)-Q$2-Q$3)*Q$4</f>
        <v>1988878.7608196477</v>
      </c>
      <c r="R461" s="55">
        <f>((Produção!R459*PreçoLivre!R461*(1-Plan1!$B$11)+R$1*Plan1!$E$16)-R$2-R$3)*R$4</f>
        <v>1722734.7137021031</v>
      </c>
      <c r="S461" s="55">
        <f>((Produção!S459*PreçoLivre!S461*(1-Plan1!$B$11)+S$1*Plan1!$E$16)-S$2-S$3)*S$4</f>
        <v>1518480.8021959267</v>
      </c>
      <c r="T461" s="55">
        <f>((Produção!T459*PreçoLivre!T461*(1-Plan1!$B$11)+T$1*Plan1!$E$16)-T$2-T$3)*T$4</f>
        <v>1381959.0000813061</v>
      </c>
      <c r="U461" s="55">
        <f>((Produção!U459*PreçoLivre!U461*(1-Plan1!$B$11)+U$1*Plan1!$E$16)-U$2-U$3)*U$4</f>
        <v>1312309.7537206358</v>
      </c>
      <c r="V461" s="55">
        <f>((Produção!V459*PreçoLivre!V461*(1-Plan1!$B$11)+V$1*Plan1!$E$16)-V$2-V$3)*V$4</f>
        <v>1105379.2844216519</v>
      </c>
      <c r="W461" s="55"/>
    </row>
    <row r="462" spans="1:23" x14ac:dyDescent="0.25">
      <c r="A462" s="55">
        <f t="shared" si="7"/>
        <v>86495652.18016021</v>
      </c>
      <c r="B462" s="56">
        <v>457</v>
      </c>
      <c r="C462" s="55">
        <f>((Produção!C460*PreçoLivre!C462*(1-Plan1!$B$11)+C$1*Plan1!$E$16)-C$2-C$3)*C$4</f>
        <v>8476857.4847085159</v>
      </c>
      <c r="D462" s="55">
        <f>((Produção!D460*PreçoLivre!D462*(1-Plan1!$B$11)+D$1*Plan1!$E$16)-D$2-D$3)*D$4</f>
        <v>7372399.0874194084</v>
      </c>
      <c r="E462" s="55">
        <f>((Produção!E460*PreçoLivre!E462*(1-Plan1!$B$11)+E$1*Plan1!$E$16)-E$2-E$3)*E$4</f>
        <v>6516244.864054786</v>
      </c>
      <c r="F462" s="55">
        <f>((Produção!F460*PreçoLivre!F462*(1-Plan1!$B$11)+F$1*Plan1!$E$16)-F$2-F$3)*F$4</f>
        <v>6444353.6479242565</v>
      </c>
      <c r="G462" s="55">
        <f>((Produção!G460*PreçoLivre!G462*(1-Plan1!$B$11)+G$1*Plan1!$E$16)-G$2-G$3)*G$4</f>
        <v>6223321.1237455513</v>
      </c>
      <c r="H462" s="55">
        <f>((Produção!H460*PreçoLivre!H462*(1-Plan1!$B$11)+H$1*Plan1!$E$16)-H$2-H$3)*H$4</f>
        <v>5767255.1188860564</v>
      </c>
      <c r="I462" s="55">
        <f>((Produção!I460*PreçoLivre!I462*(1-Plan1!$B$11)+I$1*Plan1!$E$16)-I$2-I$3)*I$4</f>
        <v>5594364.9401721274</v>
      </c>
      <c r="J462" s="55">
        <f>((Produção!J460*PreçoLivre!J462*(1-Plan1!$B$11)+J$1*Plan1!$E$16)-J$2-J$3)*J$4</f>
        <v>5269990.0279723769</v>
      </c>
      <c r="K462" s="55">
        <f>((Produção!K460*PreçoLivre!K462*(1-Plan1!$B$11)+K$1*Plan1!$E$16)-K$2-K$3)*K$4</f>
        <v>4932471.0172544941</v>
      </c>
      <c r="L462" s="55">
        <f>((Produção!L460*PreçoLivre!L462*(1-Plan1!$B$11)+L$1*Plan1!$E$16)-L$2-L$3)*L$4</f>
        <v>4311133.4470053911</v>
      </c>
      <c r="M462" s="55">
        <f>((Produção!M460*PreçoLivre!M462*(1-Plan1!$B$11)+M$1*Plan1!$E$16)-M$2-M$3)*M$4</f>
        <v>3691433.6568718199</v>
      </c>
      <c r="N462" s="55">
        <f>((Produção!N460*PreçoLivre!N462*(1-Plan1!$B$11)+N$1*Plan1!$E$16)-N$2-N$3)*N$4</f>
        <v>3448550.1376431356</v>
      </c>
      <c r="O462" s="55">
        <f>((Produção!O460*PreçoLivre!O462*(1-Plan1!$B$11)+O$1*Plan1!$E$16)-O$2-O$3)*O$4</f>
        <v>3073803.0562337167</v>
      </c>
      <c r="P462" s="55">
        <f>((Produção!P460*PreçoLivre!P462*(1-Plan1!$B$11)+P$1*Plan1!$E$16)-P$2-P$3)*P$4</f>
        <v>2817298.3950145463</v>
      </c>
      <c r="Q462" s="55">
        <f>((Produção!Q460*PreçoLivre!Q462*(1-Plan1!$B$11)+Q$1*Plan1!$E$16)-Q$2-Q$3)*Q$4</f>
        <v>2583119.635854952</v>
      </c>
      <c r="R462" s="55">
        <f>((Produção!R460*PreçoLivre!R462*(1-Plan1!$B$11)+R$1*Plan1!$E$16)-R$2-R$3)*R$4</f>
        <v>2558174.1639854764</v>
      </c>
      <c r="S462" s="55">
        <f>((Produção!S460*PreçoLivre!S462*(1-Plan1!$B$11)+S$1*Plan1!$E$16)-S$2-S$3)*S$4</f>
        <v>2273053.4998426139</v>
      </c>
      <c r="T462" s="55">
        <f>((Produção!T460*PreçoLivre!T462*(1-Plan1!$B$11)+T$1*Plan1!$E$16)-T$2-T$3)*T$4</f>
        <v>1946241.1745031441</v>
      </c>
      <c r="U462" s="55">
        <f>((Produção!U460*PreçoLivre!U462*(1-Plan1!$B$11)+U$1*Plan1!$E$16)-U$2-U$3)*U$4</f>
        <v>1725998.8107037805</v>
      </c>
      <c r="V462" s="55">
        <f>((Produção!V460*PreçoLivre!V462*(1-Plan1!$B$11)+V$1*Plan1!$E$16)-V$2-V$3)*V$4</f>
        <v>1469588.8903640793</v>
      </c>
      <c r="W462" s="55"/>
    </row>
    <row r="463" spans="1:23" x14ac:dyDescent="0.25">
      <c r="A463" s="55">
        <f t="shared" si="7"/>
        <v>75408668.473215342</v>
      </c>
      <c r="B463" s="56">
        <v>458</v>
      </c>
      <c r="C463" s="55">
        <f>((Produção!C461*PreçoLivre!C463*(1-Plan1!$B$11)+C$1*Plan1!$E$16)-C$2-C$3)*C$4</f>
        <v>8081526.7412470188</v>
      </c>
      <c r="D463" s="55">
        <f>((Produção!D461*PreçoLivre!D463*(1-Plan1!$B$11)+D$1*Plan1!$E$16)-D$2-D$3)*D$4</f>
        <v>7210031.6948315576</v>
      </c>
      <c r="E463" s="55">
        <f>((Produção!E461*PreçoLivre!E463*(1-Plan1!$B$11)+E$1*Plan1!$E$16)-E$2-E$3)*E$4</f>
        <v>6419928.6428513704</v>
      </c>
      <c r="F463" s="55">
        <f>((Produção!F461*PreçoLivre!F463*(1-Plan1!$B$11)+F$1*Plan1!$E$16)-F$2-F$3)*F$4</f>
        <v>5774591.0449065259</v>
      </c>
      <c r="G463" s="55">
        <f>((Produção!G461*PreçoLivre!G463*(1-Plan1!$B$11)+G$1*Plan1!$E$16)-G$2-G$3)*G$4</f>
        <v>5423494.0410079947</v>
      </c>
      <c r="H463" s="55">
        <f>((Produção!H461*PreçoLivre!H463*(1-Plan1!$B$11)+H$1*Plan1!$E$16)-H$2-H$3)*H$4</f>
        <v>4657299.6836195057</v>
      </c>
      <c r="I463" s="55">
        <f>((Produção!I461*PreçoLivre!I463*(1-Plan1!$B$11)+I$1*Plan1!$E$16)-I$2-I$3)*I$4</f>
        <v>4302424.8695115456</v>
      </c>
      <c r="J463" s="55">
        <f>((Produção!J461*PreçoLivre!J463*(1-Plan1!$B$11)+J$1*Plan1!$E$16)-J$2-J$3)*J$4</f>
        <v>3755398.7500432143</v>
      </c>
      <c r="K463" s="55">
        <f>((Produção!K461*PreçoLivre!K463*(1-Plan1!$B$11)+K$1*Plan1!$E$16)-K$2-K$3)*K$4</f>
        <v>3543967.9199399338</v>
      </c>
      <c r="L463" s="55">
        <f>((Produção!L461*PreçoLivre!L463*(1-Plan1!$B$11)+L$1*Plan1!$E$16)-L$2-L$3)*L$4</f>
        <v>3263826.3432549322</v>
      </c>
      <c r="M463" s="55">
        <f>((Produção!M461*PreçoLivre!M463*(1-Plan1!$B$11)+M$1*Plan1!$E$16)-M$2-M$3)*M$4</f>
        <v>2917181.3502055621</v>
      </c>
      <c r="N463" s="55">
        <f>((Produção!N461*PreçoLivre!N463*(1-Plan1!$B$11)+N$1*Plan1!$E$16)-N$2-N$3)*N$4</f>
        <v>2736394.9292238047</v>
      </c>
      <c r="O463" s="55">
        <f>((Produção!O461*PreçoLivre!O463*(1-Plan1!$B$11)+O$1*Plan1!$E$16)-O$2-O$3)*O$4</f>
        <v>2613416.3694592812</v>
      </c>
      <c r="P463" s="55">
        <f>((Produção!P461*PreçoLivre!P463*(1-Plan1!$B$11)+P$1*Plan1!$E$16)-P$2-P$3)*P$4</f>
        <v>2633814.8934683641</v>
      </c>
      <c r="Q463" s="55">
        <f>((Produção!Q461*PreçoLivre!Q463*(1-Plan1!$B$11)+Q$1*Plan1!$E$16)-Q$2-Q$3)*Q$4</f>
        <v>2358079.3848895379</v>
      </c>
      <c r="R463" s="55">
        <f>((Produção!R461*PreçoLivre!R463*(1-Plan1!$B$11)+R$1*Plan1!$E$16)-R$2-R$3)*R$4</f>
        <v>2258643.8817035388</v>
      </c>
      <c r="S463" s="55">
        <f>((Produção!S461*PreçoLivre!S463*(1-Plan1!$B$11)+S$1*Plan1!$E$16)-S$2-S$3)*S$4</f>
        <v>2187301.7442460596</v>
      </c>
      <c r="T463" s="55">
        <f>((Produção!T461*PreçoLivre!T463*(1-Plan1!$B$11)+T$1*Plan1!$E$16)-T$2-T$3)*T$4</f>
        <v>1901653.4049118957</v>
      </c>
      <c r="U463" s="55">
        <f>((Produção!U461*PreçoLivre!U463*(1-Plan1!$B$11)+U$1*Plan1!$E$16)-U$2-U$3)*U$4</f>
        <v>1863922.2123044105</v>
      </c>
      <c r="V463" s="55">
        <f>((Produção!V461*PreçoLivre!V463*(1-Plan1!$B$11)+V$1*Plan1!$E$16)-V$2-V$3)*V$4</f>
        <v>1505770.5715892953</v>
      </c>
      <c r="W463" s="55"/>
    </row>
    <row r="464" spans="1:23" x14ac:dyDescent="0.25">
      <c r="A464" s="55">
        <f t="shared" si="7"/>
        <v>78291766.099085614</v>
      </c>
      <c r="B464" s="56">
        <v>459</v>
      </c>
      <c r="C464" s="55">
        <f>((Produção!C462*PreçoLivre!C464*(1-Plan1!$B$11)+C$1*Plan1!$E$16)-C$2-C$3)*C$4</f>
        <v>8991318.1865089331</v>
      </c>
      <c r="D464" s="55">
        <f>((Produção!D462*PreçoLivre!D464*(1-Plan1!$B$11)+D$1*Plan1!$E$16)-D$2-D$3)*D$4</f>
        <v>8136349.5517626004</v>
      </c>
      <c r="E464" s="55">
        <f>((Produção!E462*PreçoLivre!E464*(1-Plan1!$B$11)+E$1*Plan1!$E$16)-E$2-E$3)*E$4</f>
        <v>6849201.0369190192</v>
      </c>
      <c r="F464" s="55">
        <f>((Produção!F462*PreçoLivre!F464*(1-Plan1!$B$11)+F$1*Plan1!$E$16)-F$2-F$3)*F$4</f>
        <v>5765250.2312649162</v>
      </c>
      <c r="G464" s="55">
        <f>((Produção!G462*PreçoLivre!G464*(1-Plan1!$B$11)+G$1*Plan1!$E$16)-G$2-G$3)*G$4</f>
        <v>5515247.7574854996</v>
      </c>
      <c r="H464" s="55">
        <f>((Produção!H462*PreçoLivre!H464*(1-Plan1!$B$11)+H$1*Plan1!$E$16)-H$2-H$3)*H$4</f>
        <v>4830646.6198354233</v>
      </c>
      <c r="I464" s="55">
        <f>((Produção!I462*PreçoLivre!I464*(1-Plan1!$B$11)+I$1*Plan1!$E$16)-I$2-I$3)*I$4</f>
        <v>4056276.4347398034</v>
      </c>
      <c r="J464" s="55">
        <f>((Produção!J462*PreçoLivre!J464*(1-Plan1!$B$11)+J$1*Plan1!$E$16)-J$2-J$3)*J$4</f>
        <v>4145629.9366047182</v>
      </c>
      <c r="K464" s="55">
        <f>((Produção!K462*PreçoLivre!K464*(1-Plan1!$B$11)+K$1*Plan1!$E$16)-K$2-K$3)*K$4</f>
        <v>3740057.7022370854</v>
      </c>
      <c r="L464" s="55">
        <f>((Produção!L462*PreçoLivre!L464*(1-Plan1!$B$11)+L$1*Plan1!$E$16)-L$2-L$3)*L$4</f>
        <v>3752790.8017924321</v>
      </c>
      <c r="M464" s="55">
        <f>((Produção!M462*PreçoLivre!M464*(1-Plan1!$B$11)+M$1*Plan1!$E$16)-M$2-M$3)*M$4</f>
        <v>3179229.5800525662</v>
      </c>
      <c r="N464" s="55">
        <f>((Produção!N462*PreçoLivre!N464*(1-Plan1!$B$11)+N$1*Plan1!$E$16)-N$2-N$3)*N$4</f>
        <v>2946167.707240948</v>
      </c>
      <c r="O464" s="55">
        <f>((Produção!O462*PreçoLivre!O464*(1-Plan1!$B$11)+O$1*Plan1!$E$16)-O$2-O$3)*O$4</f>
        <v>2485989.7243215069</v>
      </c>
      <c r="P464" s="55">
        <f>((Produção!P462*PreçoLivre!P464*(1-Plan1!$B$11)+P$1*Plan1!$E$16)-P$2-P$3)*P$4</f>
        <v>2409199.5387386782</v>
      </c>
      <c r="Q464" s="55">
        <f>((Produção!Q462*PreçoLivre!Q464*(1-Plan1!$B$11)+Q$1*Plan1!$E$16)-Q$2-Q$3)*Q$4</f>
        <v>2231083.7966467831</v>
      </c>
      <c r="R464" s="55">
        <f>((Produção!R462*PreçoLivre!R464*(1-Plan1!$B$11)+R$1*Plan1!$E$16)-R$2-R$3)*R$4</f>
        <v>2122528.8070428539</v>
      </c>
      <c r="S464" s="55">
        <f>((Produção!S462*PreçoLivre!S464*(1-Plan1!$B$11)+S$1*Plan1!$E$16)-S$2-S$3)*S$4</f>
        <v>1980554.9242506372</v>
      </c>
      <c r="T464" s="55">
        <f>((Produção!T462*PreçoLivre!T464*(1-Plan1!$B$11)+T$1*Plan1!$E$16)-T$2-T$3)*T$4</f>
        <v>1791957.5991201131</v>
      </c>
      <c r="U464" s="55">
        <f>((Produção!U462*PreçoLivre!U464*(1-Plan1!$B$11)+U$1*Plan1!$E$16)-U$2-U$3)*U$4</f>
        <v>1717903.8764602821</v>
      </c>
      <c r="V464" s="55">
        <f>((Produção!V462*PreçoLivre!V464*(1-Plan1!$B$11)+V$1*Plan1!$E$16)-V$2-V$3)*V$4</f>
        <v>1644382.2860608313</v>
      </c>
      <c r="W464" s="55"/>
    </row>
    <row r="465" spans="1:23" x14ac:dyDescent="0.25">
      <c r="A465" s="55">
        <f t="shared" si="7"/>
        <v>76647360.879231155</v>
      </c>
      <c r="B465" s="56">
        <v>460</v>
      </c>
      <c r="C465" s="55">
        <f>((Produção!C463*PreçoLivre!C465*(1-Plan1!$B$11)+C$1*Plan1!$E$16)-C$2-C$3)*C$4</f>
        <v>8169863.6604163907</v>
      </c>
      <c r="D465" s="55">
        <f>((Produção!D463*PreçoLivre!D465*(1-Plan1!$B$11)+D$1*Plan1!$E$16)-D$2-D$3)*D$4</f>
        <v>6701762.4895810485</v>
      </c>
      <c r="E465" s="55">
        <f>((Produção!E463*PreçoLivre!E465*(1-Plan1!$B$11)+E$1*Plan1!$E$16)-E$2-E$3)*E$4</f>
        <v>6779913.1901507694</v>
      </c>
      <c r="F465" s="55">
        <f>((Produção!F463*PreçoLivre!F465*(1-Plan1!$B$11)+F$1*Plan1!$E$16)-F$2-F$3)*F$4</f>
        <v>6144995.1770322099</v>
      </c>
      <c r="G465" s="55">
        <f>((Produção!G463*PreçoLivre!G465*(1-Plan1!$B$11)+G$1*Plan1!$E$16)-G$2-G$3)*G$4</f>
        <v>5552071.3563201921</v>
      </c>
      <c r="H465" s="55">
        <f>((Produção!H463*PreçoLivre!H465*(1-Plan1!$B$11)+H$1*Plan1!$E$16)-H$2-H$3)*H$4</f>
        <v>4838283.6743412772</v>
      </c>
      <c r="I465" s="55">
        <f>((Produção!I463*PreçoLivre!I465*(1-Plan1!$B$11)+I$1*Plan1!$E$16)-I$2-I$3)*I$4</f>
        <v>4657795.0302692195</v>
      </c>
      <c r="J465" s="55">
        <f>((Produção!J463*PreçoLivre!J465*(1-Plan1!$B$11)+J$1*Plan1!$E$16)-J$2-J$3)*J$4</f>
        <v>4020931.9257666916</v>
      </c>
      <c r="K465" s="55">
        <f>((Produção!K463*PreçoLivre!K465*(1-Plan1!$B$11)+K$1*Plan1!$E$16)-K$2-K$3)*K$4</f>
        <v>3849491.9205962829</v>
      </c>
      <c r="L465" s="55">
        <f>((Produção!L463*PreçoLivre!L465*(1-Plan1!$B$11)+L$1*Plan1!$E$16)-L$2-L$3)*L$4</f>
        <v>3463132.7610617736</v>
      </c>
      <c r="M465" s="55">
        <f>((Produção!M463*PreçoLivre!M465*(1-Plan1!$B$11)+M$1*Plan1!$E$16)-M$2-M$3)*M$4</f>
        <v>3281567.1375056459</v>
      </c>
      <c r="N465" s="55">
        <f>((Produção!N463*PreçoLivre!N465*(1-Plan1!$B$11)+N$1*Plan1!$E$16)-N$2-N$3)*N$4</f>
        <v>2895298.4958391152</v>
      </c>
      <c r="O465" s="55">
        <f>((Produção!O463*PreçoLivre!O465*(1-Plan1!$B$11)+O$1*Plan1!$E$16)-O$2-O$3)*O$4</f>
        <v>2686216.0862773596</v>
      </c>
      <c r="P465" s="55">
        <f>((Produção!P463*PreçoLivre!P465*(1-Plan1!$B$11)+P$1*Plan1!$E$16)-P$2-P$3)*P$4</f>
        <v>2437596.8238009871</v>
      </c>
      <c r="Q465" s="55">
        <f>((Produção!Q463*PreçoLivre!Q465*(1-Plan1!$B$11)+Q$1*Plan1!$E$16)-Q$2-Q$3)*Q$4</f>
        <v>2270765.797864066</v>
      </c>
      <c r="R465" s="55">
        <f>((Produção!R463*PreçoLivre!R465*(1-Plan1!$B$11)+R$1*Plan1!$E$16)-R$2-R$3)*R$4</f>
        <v>2156780.7103558402</v>
      </c>
      <c r="S465" s="55">
        <f>((Produção!S463*PreçoLivre!S465*(1-Plan1!$B$11)+S$1*Plan1!$E$16)-S$2-S$3)*S$4</f>
        <v>1948832.6995773381</v>
      </c>
      <c r="T465" s="55">
        <f>((Produção!T463*PreçoLivre!T465*(1-Plan1!$B$11)+T$1*Plan1!$E$16)-T$2-T$3)*T$4</f>
        <v>1787017.7622870798</v>
      </c>
      <c r="U465" s="55">
        <f>((Produção!U463*PreçoLivre!U465*(1-Plan1!$B$11)+U$1*Plan1!$E$16)-U$2-U$3)*U$4</f>
        <v>1580603.7337331322</v>
      </c>
      <c r="V465" s="55">
        <f>((Produção!V463*PreçoLivre!V465*(1-Plan1!$B$11)+V$1*Plan1!$E$16)-V$2-V$3)*V$4</f>
        <v>1424440.4464547499</v>
      </c>
      <c r="W465" s="55"/>
    </row>
    <row r="466" spans="1:23" x14ac:dyDescent="0.25">
      <c r="A466" s="55">
        <f t="shared" si="7"/>
        <v>63968473.474843577</v>
      </c>
      <c r="B466" s="56">
        <v>461</v>
      </c>
      <c r="C466" s="55">
        <f>((Produção!C464*PreçoLivre!C466*(1-Plan1!$B$11)+C$1*Plan1!$E$16)-C$2-C$3)*C$4</f>
        <v>7697817.5529159168</v>
      </c>
      <c r="D466" s="55">
        <f>((Produção!D464*PreçoLivre!D466*(1-Plan1!$B$11)+D$1*Plan1!$E$16)-D$2-D$3)*D$4</f>
        <v>6722430.702303078</v>
      </c>
      <c r="E466" s="55">
        <f>((Produção!E464*PreçoLivre!E466*(1-Plan1!$B$11)+E$1*Plan1!$E$16)-E$2-E$3)*E$4</f>
        <v>5485463.0915306853</v>
      </c>
      <c r="F466" s="55">
        <f>((Produção!F464*PreçoLivre!F466*(1-Plan1!$B$11)+F$1*Plan1!$E$16)-F$2-F$3)*F$4</f>
        <v>5071612.6720344629</v>
      </c>
      <c r="G466" s="55">
        <f>((Produção!G464*PreçoLivre!G466*(1-Plan1!$B$11)+G$1*Plan1!$E$16)-G$2-G$3)*G$4</f>
        <v>4871064.2085892698</v>
      </c>
      <c r="H466" s="55">
        <f>((Produção!H464*PreçoLivre!H466*(1-Plan1!$B$11)+H$1*Plan1!$E$16)-H$2-H$3)*H$4</f>
        <v>4176032.1201306083</v>
      </c>
      <c r="I466" s="55">
        <f>((Produção!I464*PreçoLivre!I466*(1-Plan1!$B$11)+I$1*Plan1!$E$16)-I$2-I$3)*I$4</f>
        <v>3884241.3169529722</v>
      </c>
      <c r="J466" s="55">
        <f>((Produção!J464*PreçoLivre!J466*(1-Plan1!$B$11)+J$1*Plan1!$E$16)-J$2-J$3)*J$4</f>
        <v>3165793.248847947</v>
      </c>
      <c r="K466" s="55">
        <f>((Produção!K464*PreçoLivre!K466*(1-Plan1!$B$11)+K$1*Plan1!$E$16)-K$2-K$3)*K$4</f>
        <v>2919966.0972230593</v>
      </c>
      <c r="L466" s="55">
        <f>((Produção!L464*PreçoLivre!L466*(1-Plan1!$B$11)+L$1*Plan1!$E$16)-L$2-L$3)*L$4</f>
        <v>2726843.5974832135</v>
      </c>
      <c r="M466" s="55">
        <f>((Produção!M464*PreçoLivre!M466*(1-Plan1!$B$11)+M$1*Plan1!$E$16)-M$2-M$3)*M$4</f>
        <v>2512221.0596716539</v>
      </c>
      <c r="N466" s="55">
        <f>((Produção!N464*PreçoLivre!N466*(1-Plan1!$B$11)+N$1*Plan1!$E$16)-N$2-N$3)*N$4</f>
        <v>2360201.7084250129</v>
      </c>
      <c r="O466" s="55">
        <f>((Produção!O464*PreçoLivre!O466*(1-Plan1!$B$11)+O$1*Plan1!$E$16)-O$2-O$3)*O$4</f>
        <v>2162713.1151790088</v>
      </c>
      <c r="P466" s="55">
        <f>((Produção!P464*PreçoLivre!P466*(1-Plan1!$B$11)+P$1*Plan1!$E$16)-P$2-P$3)*P$4</f>
        <v>2146601.0590592381</v>
      </c>
      <c r="Q466" s="55">
        <f>((Produção!Q464*PreçoLivre!Q466*(1-Plan1!$B$11)+Q$1*Plan1!$E$16)-Q$2-Q$3)*Q$4</f>
        <v>1957118.4273009549</v>
      </c>
      <c r="R466" s="55">
        <f>((Produção!R464*PreçoLivre!R466*(1-Plan1!$B$11)+R$1*Plan1!$E$16)-R$2-R$3)*R$4</f>
        <v>1503009.8703020343</v>
      </c>
      <c r="S466" s="55">
        <f>((Produção!S464*PreçoLivre!S466*(1-Plan1!$B$11)+S$1*Plan1!$E$16)-S$2-S$3)*S$4</f>
        <v>1340261.8690812476</v>
      </c>
      <c r="T466" s="55">
        <f>((Produção!T464*PreçoLivre!T466*(1-Plan1!$B$11)+T$1*Plan1!$E$16)-T$2-T$3)*T$4</f>
        <v>1259238.0019806263</v>
      </c>
      <c r="U466" s="55">
        <f>((Produção!U464*PreçoLivre!U466*(1-Plan1!$B$11)+U$1*Plan1!$E$16)-U$2-U$3)*U$4</f>
        <v>1081219.9115773721</v>
      </c>
      <c r="V466" s="55">
        <f>((Produção!V464*PreçoLivre!V466*(1-Plan1!$B$11)+V$1*Plan1!$E$16)-V$2-V$3)*V$4</f>
        <v>924623.84425521607</v>
      </c>
      <c r="W466" s="55"/>
    </row>
    <row r="467" spans="1:23" x14ac:dyDescent="0.25">
      <c r="A467" s="55">
        <f t="shared" si="7"/>
        <v>90167041.873702005</v>
      </c>
      <c r="B467" s="56">
        <v>462</v>
      </c>
      <c r="C467" s="55">
        <f>((Produção!C465*PreçoLivre!C467*(1-Plan1!$B$11)+C$1*Plan1!$E$16)-C$2-C$3)*C$4</f>
        <v>9517822.6875241641</v>
      </c>
      <c r="D467" s="55">
        <f>((Produção!D465*PreçoLivre!D467*(1-Plan1!$B$11)+D$1*Plan1!$E$16)-D$2-D$3)*D$4</f>
        <v>9581088.3216961063</v>
      </c>
      <c r="E467" s="55">
        <f>((Produção!E465*PreçoLivre!E467*(1-Plan1!$B$11)+E$1*Plan1!$E$16)-E$2-E$3)*E$4</f>
        <v>8766224.4833425861</v>
      </c>
      <c r="F467" s="55">
        <f>((Produção!F465*PreçoLivre!F467*(1-Plan1!$B$11)+F$1*Plan1!$E$16)-F$2-F$3)*F$4</f>
        <v>8338711.5048544342</v>
      </c>
      <c r="G467" s="55">
        <f>((Produção!G465*PreçoLivre!G467*(1-Plan1!$B$11)+G$1*Plan1!$E$16)-G$2-G$3)*G$4</f>
        <v>6793900.7464759573</v>
      </c>
      <c r="H467" s="55">
        <f>((Produção!H465*PreçoLivre!H467*(1-Plan1!$B$11)+H$1*Plan1!$E$16)-H$2-H$3)*H$4</f>
        <v>6455563.4442526791</v>
      </c>
      <c r="I467" s="55">
        <f>((Produção!I465*PreçoLivre!I467*(1-Plan1!$B$11)+I$1*Plan1!$E$16)-I$2-I$3)*I$4</f>
        <v>5877331.6836574525</v>
      </c>
      <c r="J467" s="55">
        <f>((Produção!J465*PreçoLivre!J467*(1-Plan1!$B$11)+J$1*Plan1!$E$16)-J$2-J$3)*J$4</f>
        <v>4971347.0435167784</v>
      </c>
      <c r="K467" s="55">
        <f>((Produção!K465*PreçoLivre!K467*(1-Plan1!$B$11)+K$1*Plan1!$E$16)-K$2-K$3)*K$4</f>
        <v>4346606.7099275859</v>
      </c>
      <c r="L467" s="55">
        <f>((Produção!L465*PreçoLivre!L467*(1-Plan1!$B$11)+L$1*Plan1!$E$16)-L$2-L$3)*L$4</f>
        <v>4176695.1475290032</v>
      </c>
      <c r="M467" s="55">
        <f>((Produção!M465*PreçoLivre!M467*(1-Plan1!$B$11)+M$1*Plan1!$E$16)-M$2-M$3)*M$4</f>
        <v>3582739.7029071408</v>
      </c>
      <c r="N467" s="55">
        <f>((Produção!N465*PreçoLivre!N467*(1-Plan1!$B$11)+N$1*Plan1!$E$16)-N$2-N$3)*N$4</f>
        <v>2916006.845646739</v>
      </c>
      <c r="O467" s="55">
        <f>((Produção!O465*PreçoLivre!O467*(1-Plan1!$B$11)+O$1*Plan1!$E$16)-O$2-O$3)*O$4</f>
        <v>2634024.7033116333</v>
      </c>
      <c r="P467" s="55">
        <f>((Produção!P465*PreçoLivre!P467*(1-Plan1!$B$11)+P$1*Plan1!$E$16)-P$2-P$3)*P$4</f>
        <v>2367439.7627227567</v>
      </c>
      <c r="Q467" s="55">
        <f>((Produção!Q465*PreçoLivre!Q467*(1-Plan1!$B$11)+Q$1*Plan1!$E$16)-Q$2-Q$3)*Q$4</f>
        <v>2241501.9442554852</v>
      </c>
      <c r="R467" s="55">
        <f>((Produção!R465*PreçoLivre!R467*(1-Plan1!$B$11)+R$1*Plan1!$E$16)-R$2-R$3)*R$4</f>
        <v>1878215.4932539065</v>
      </c>
      <c r="S467" s="55">
        <f>((Produção!S465*PreçoLivre!S467*(1-Plan1!$B$11)+S$1*Plan1!$E$16)-S$2-S$3)*S$4</f>
        <v>1589698.0839082387</v>
      </c>
      <c r="T467" s="55">
        <f>((Produção!T465*PreçoLivre!T467*(1-Plan1!$B$11)+T$1*Plan1!$E$16)-T$2-T$3)*T$4</f>
        <v>1471657.0798465495</v>
      </c>
      <c r="U467" s="55">
        <f>((Produção!U465*PreçoLivre!U467*(1-Plan1!$B$11)+U$1*Plan1!$E$16)-U$2-U$3)*U$4</f>
        <v>1353070.6208992121</v>
      </c>
      <c r="V467" s="55">
        <f>((Produção!V465*PreçoLivre!V467*(1-Plan1!$B$11)+V$1*Plan1!$E$16)-V$2-V$3)*V$4</f>
        <v>1307395.8641735727</v>
      </c>
      <c r="W467" s="55"/>
    </row>
    <row r="468" spans="1:23" x14ac:dyDescent="0.25">
      <c r="A468" s="55">
        <f t="shared" si="7"/>
        <v>79767014.284541085</v>
      </c>
      <c r="B468" s="56">
        <v>463</v>
      </c>
      <c r="C468" s="55">
        <f>((Produção!C466*PreçoLivre!C468*(1-Plan1!$B$11)+C$1*Plan1!$E$16)-C$2-C$3)*C$4</f>
        <v>8579063.4889570307</v>
      </c>
      <c r="D468" s="55">
        <f>((Produção!D466*PreçoLivre!D468*(1-Plan1!$B$11)+D$1*Plan1!$E$16)-D$2-D$3)*D$4</f>
        <v>7970769.7930458402</v>
      </c>
      <c r="E468" s="55">
        <f>((Produção!E466*PreçoLivre!E468*(1-Plan1!$B$11)+E$1*Plan1!$E$16)-E$2-E$3)*E$4</f>
        <v>7681977.0982753728</v>
      </c>
      <c r="F468" s="55">
        <f>((Produção!F466*PreçoLivre!F468*(1-Plan1!$B$11)+F$1*Plan1!$E$16)-F$2-F$3)*F$4</f>
        <v>6919768.9906159462</v>
      </c>
      <c r="G468" s="55">
        <f>((Produção!G466*PreçoLivre!G468*(1-Plan1!$B$11)+G$1*Plan1!$E$16)-G$2-G$3)*G$4</f>
        <v>6229128.4827297432</v>
      </c>
      <c r="H468" s="55">
        <f>((Produção!H466*PreçoLivre!H468*(1-Plan1!$B$11)+H$1*Plan1!$E$16)-H$2-H$3)*H$4</f>
        <v>5006945.5710208509</v>
      </c>
      <c r="I468" s="55">
        <f>((Produção!I466*PreçoLivre!I468*(1-Plan1!$B$11)+I$1*Plan1!$E$16)-I$2-I$3)*I$4</f>
        <v>4684430.3600908006</v>
      </c>
      <c r="J468" s="55">
        <f>((Produção!J466*PreçoLivre!J468*(1-Plan1!$B$11)+J$1*Plan1!$E$16)-J$2-J$3)*J$4</f>
        <v>4578362.3191086864</v>
      </c>
      <c r="K468" s="55">
        <f>((Produção!K466*PreçoLivre!K468*(1-Plan1!$B$11)+K$1*Plan1!$E$16)-K$2-K$3)*K$4</f>
        <v>4103667.831131774</v>
      </c>
      <c r="L468" s="55">
        <f>((Produção!L466*PreçoLivre!L468*(1-Plan1!$B$11)+L$1*Plan1!$E$16)-L$2-L$3)*L$4</f>
        <v>3540792.5265009208</v>
      </c>
      <c r="M468" s="55">
        <f>((Produção!M466*PreçoLivre!M468*(1-Plan1!$B$11)+M$1*Plan1!$E$16)-M$2-M$3)*M$4</f>
        <v>2978524.5250698021</v>
      </c>
      <c r="N468" s="55">
        <f>((Produção!N466*PreçoLivre!N468*(1-Plan1!$B$11)+N$1*Plan1!$E$16)-N$2-N$3)*N$4</f>
        <v>2707449.2482114341</v>
      </c>
      <c r="O468" s="55">
        <f>((Produção!O466*PreçoLivre!O468*(1-Plan1!$B$11)+O$1*Plan1!$E$16)-O$2-O$3)*O$4</f>
        <v>2546661.3672141312</v>
      </c>
      <c r="P468" s="55">
        <f>((Produção!P466*PreçoLivre!P468*(1-Plan1!$B$11)+P$1*Plan1!$E$16)-P$2-P$3)*P$4</f>
        <v>2318496.6054809848</v>
      </c>
      <c r="Q468" s="55">
        <f>((Produção!Q466*PreçoLivre!Q468*(1-Plan1!$B$11)+Q$1*Plan1!$E$16)-Q$2-Q$3)*Q$4</f>
        <v>1950717.0920330568</v>
      </c>
      <c r="R468" s="55">
        <f>((Produção!R466*PreçoLivre!R468*(1-Plan1!$B$11)+R$1*Plan1!$E$16)-R$2-R$3)*R$4</f>
        <v>1810746.0125840532</v>
      </c>
      <c r="S468" s="55">
        <f>((Produção!S466*PreçoLivre!S468*(1-Plan1!$B$11)+S$1*Plan1!$E$16)-S$2-S$3)*S$4</f>
        <v>1872651.9731410758</v>
      </c>
      <c r="T468" s="55">
        <f>((Produção!T466*PreçoLivre!T468*(1-Plan1!$B$11)+T$1*Plan1!$E$16)-T$2-T$3)*T$4</f>
        <v>1570717.9784174159</v>
      </c>
      <c r="U468" s="55">
        <f>((Produção!U466*PreçoLivre!U468*(1-Plan1!$B$11)+U$1*Plan1!$E$16)-U$2-U$3)*U$4</f>
        <v>1455254.9173544347</v>
      </c>
      <c r="V468" s="55">
        <f>((Produção!V466*PreçoLivre!V468*(1-Plan1!$B$11)+V$1*Plan1!$E$16)-V$2-V$3)*V$4</f>
        <v>1260888.1035577385</v>
      </c>
      <c r="W468" s="55"/>
    </row>
    <row r="469" spans="1:23" x14ac:dyDescent="0.25">
      <c r="A469" s="55">
        <f t="shared" si="7"/>
        <v>72682225.154399559</v>
      </c>
      <c r="B469" s="56">
        <v>464</v>
      </c>
      <c r="C469" s="55">
        <f>((Produção!C467*PreçoLivre!C469*(1-Plan1!$B$11)+C$1*Plan1!$E$16)-C$2-C$3)*C$4</f>
        <v>8934257.753859276</v>
      </c>
      <c r="D469" s="55">
        <f>((Produção!D467*PreçoLivre!D469*(1-Plan1!$B$11)+D$1*Plan1!$E$16)-D$2-D$3)*D$4</f>
        <v>7727327.0701576453</v>
      </c>
      <c r="E469" s="55">
        <f>((Produção!E467*PreçoLivre!E469*(1-Plan1!$B$11)+E$1*Plan1!$E$16)-E$2-E$3)*E$4</f>
        <v>6656630.5397574864</v>
      </c>
      <c r="F469" s="55">
        <f>((Produção!F467*PreçoLivre!F469*(1-Plan1!$B$11)+F$1*Plan1!$E$16)-F$2-F$3)*F$4</f>
        <v>6390533.7623701133</v>
      </c>
      <c r="G469" s="55">
        <f>((Produção!G467*PreçoLivre!G469*(1-Plan1!$B$11)+G$1*Plan1!$E$16)-G$2-G$3)*G$4</f>
        <v>5480347.2872678936</v>
      </c>
      <c r="H469" s="55">
        <f>((Produção!H467*PreçoLivre!H469*(1-Plan1!$B$11)+H$1*Plan1!$E$16)-H$2-H$3)*H$4</f>
        <v>4938572.0519276811</v>
      </c>
      <c r="I469" s="55">
        <f>((Produção!I467*PreçoLivre!I469*(1-Plan1!$B$11)+I$1*Plan1!$E$16)-I$2-I$3)*I$4</f>
        <v>4550698.0379048381</v>
      </c>
      <c r="J469" s="55">
        <f>((Produção!J467*PreçoLivre!J469*(1-Plan1!$B$11)+J$1*Plan1!$E$16)-J$2-J$3)*J$4</f>
        <v>4019843.9605414555</v>
      </c>
      <c r="K469" s="55">
        <f>((Produção!K467*PreçoLivre!K469*(1-Plan1!$B$11)+K$1*Plan1!$E$16)-K$2-K$3)*K$4</f>
        <v>3634155.6934263739</v>
      </c>
      <c r="L469" s="55">
        <f>((Produção!L467*PreçoLivre!L469*(1-Plan1!$B$11)+L$1*Plan1!$E$16)-L$2-L$3)*L$4</f>
        <v>2936151.4761883826</v>
      </c>
      <c r="M469" s="55">
        <f>((Produção!M467*PreçoLivre!M469*(1-Plan1!$B$11)+M$1*Plan1!$E$16)-M$2-M$3)*M$4</f>
        <v>2692818.935056211</v>
      </c>
      <c r="N469" s="55">
        <f>((Produção!N467*PreçoLivre!N469*(1-Plan1!$B$11)+N$1*Plan1!$E$16)-N$2-N$3)*N$4</f>
        <v>2569555.6444713268</v>
      </c>
      <c r="O469" s="55">
        <f>((Produção!O467*PreçoLivre!O469*(1-Plan1!$B$11)+O$1*Plan1!$E$16)-O$2-O$3)*O$4</f>
        <v>2206253.8141876296</v>
      </c>
      <c r="P469" s="55">
        <f>((Produção!P467*PreçoLivre!P469*(1-Plan1!$B$11)+P$1*Plan1!$E$16)-P$2-P$3)*P$4</f>
        <v>1971003.8760459507</v>
      </c>
      <c r="Q469" s="55">
        <f>((Produção!Q467*PreçoLivre!Q469*(1-Plan1!$B$11)+Q$1*Plan1!$E$16)-Q$2-Q$3)*Q$4</f>
        <v>1698367.7357073904</v>
      </c>
      <c r="R469" s="55">
        <f>((Produção!R467*PreçoLivre!R469*(1-Plan1!$B$11)+R$1*Plan1!$E$16)-R$2-R$3)*R$4</f>
        <v>1517244.384452109</v>
      </c>
      <c r="S469" s="55">
        <f>((Produção!S467*PreçoLivre!S469*(1-Plan1!$B$11)+S$1*Plan1!$E$16)-S$2-S$3)*S$4</f>
        <v>1445684.6719024626</v>
      </c>
      <c r="T469" s="55">
        <f>((Produção!T467*PreçoLivre!T469*(1-Plan1!$B$11)+T$1*Plan1!$E$16)-T$2-T$3)*T$4</f>
        <v>1225408.9283480889</v>
      </c>
      <c r="U469" s="55">
        <f>((Produção!U467*PreçoLivre!U469*(1-Plan1!$B$11)+U$1*Plan1!$E$16)-U$2-U$3)*U$4</f>
        <v>1090398.7946572758</v>
      </c>
      <c r="V469" s="55">
        <f>((Produção!V467*PreçoLivre!V469*(1-Plan1!$B$11)+V$1*Plan1!$E$16)-V$2-V$3)*V$4</f>
        <v>996970.73616997339</v>
      </c>
      <c r="W469" s="55"/>
    </row>
    <row r="470" spans="1:23" x14ac:dyDescent="0.25">
      <c r="A470" s="55">
        <f t="shared" si="7"/>
        <v>101395518.33605772</v>
      </c>
      <c r="B470" s="56">
        <v>465</v>
      </c>
      <c r="C470" s="55">
        <f>((Produção!C468*PreçoLivre!C470*(1-Plan1!$B$11)+C$1*Plan1!$E$16)-C$2-C$3)*C$4</f>
        <v>8444879.2892693616</v>
      </c>
      <c r="D470" s="55">
        <f>((Produção!D468*PreçoLivre!D470*(1-Plan1!$B$11)+D$1*Plan1!$E$16)-D$2-D$3)*D$4</f>
        <v>7509299.6544056665</v>
      </c>
      <c r="E470" s="55">
        <f>((Produção!E468*PreçoLivre!E470*(1-Plan1!$B$11)+E$1*Plan1!$E$16)-E$2-E$3)*E$4</f>
        <v>7861783.7325686319</v>
      </c>
      <c r="F470" s="55">
        <f>((Produção!F468*PreçoLivre!F470*(1-Plan1!$B$11)+F$1*Plan1!$E$16)-F$2-F$3)*F$4</f>
        <v>7566874.4863882633</v>
      </c>
      <c r="G470" s="55">
        <f>((Produção!G468*PreçoLivre!G470*(1-Plan1!$B$11)+G$1*Plan1!$E$16)-G$2-G$3)*G$4</f>
        <v>7102111.7096720925</v>
      </c>
      <c r="H470" s="55">
        <f>((Produção!H468*PreçoLivre!H470*(1-Plan1!$B$11)+H$1*Plan1!$E$16)-H$2-H$3)*H$4</f>
        <v>6631050.3852768224</v>
      </c>
      <c r="I470" s="55">
        <f>((Produção!I468*PreçoLivre!I470*(1-Plan1!$B$11)+I$1*Plan1!$E$16)-I$2-I$3)*I$4</f>
        <v>6423658.2293972718</v>
      </c>
      <c r="J470" s="55">
        <f>((Produção!J468*PreçoLivre!J470*(1-Plan1!$B$11)+J$1*Plan1!$E$16)-J$2-J$3)*J$4</f>
        <v>6548547.1846402464</v>
      </c>
      <c r="K470" s="55">
        <f>((Produção!K468*PreçoLivre!K470*(1-Plan1!$B$11)+K$1*Plan1!$E$16)-K$2-K$3)*K$4</f>
        <v>5461251.0852432335</v>
      </c>
      <c r="L470" s="55">
        <f>((Produção!L468*PreçoLivre!L470*(1-Plan1!$B$11)+L$1*Plan1!$E$16)-L$2-L$3)*L$4</f>
        <v>5390918.1560423784</v>
      </c>
      <c r="M470" s="55">
        <f>((Produção!M468*PreçoLivre!M470*(1-Plan1!$B$11)+M$1*Plan1!$E$16)-M$2-M$3)*M$4</f>
        <v>5126748.208040853</v>
      </c>
      <c r="N470" s="55">
        <f>((Produção!N468*PreçoLivre!N470*(1-Plan1!$B$11)+N$1*Plan1!$E$16)-N$2-N$3)*N$4</f>
        <v>4599164.2735084156</v>
      </c>
      <c r="O470" s="55">
        <f>((Produção!O468*PreçoLivre!O470*(1-Plan1!$B$11)+O$1*Plan1!$E$16)-O$2-O$3)*O$4</f>
        <v>4045710.1934103221</v>
      </c>
      <c r="P470" s="55">
        <f>((Produção!P468*PreçoLivre!P470*(1-Plan1!$B$11)+P$1*Plan1!$E$16)-P$2-P$3)*P$4</f>
        <v>3351026.2522543021</v>
      </c>
      <c r="Q470" s="55">
        <f>((Produção!Q468*PreçoLivre!Q470*(1-Plan1!$B$11)+Q$1*Plan1!$E$16)-Q$2-Q$3)*Q$4</f>
        <v>3028452.9330486977</v>
      </c>
      <c r="R470" s="55">
        <f>((Produção!R468*PreçoLivre!R470*(1-Plan1!$B$11)+R$1*Plan1!$E$16)-R$2-R$3)*R$4</f>
        <v>2982717.8481626404</v>
      </c>
      <c r="S470" s="55">
        <f>((Produção!S468*PreçoLivre!S470*(1-Plan1!$B$11)+S$1*Plan1!$E$16)-S$2-S$3)*S$4</f>
        <v>2556894.5390032255</v>
      </c>
      <c r="T470" s="55">
        <f>((Produção!T468*PreçoLivre!T470*(1-Plan1!$B$11)+T$1*Plan1!$E$16)-T$2-T$3)*T$4</f>
        <v>2407378.1444886257</v>
      </c>
      <c r="U470" s="55">
        <f>((Produção!U468*PreçoLivre!U470*(1-Plan1!$B$11)+U$1*Plan1!$E$16)-U$2-U$3)*U$4</f>
        <v>2336439.7663911683</v>
      </c>
      <c r="V470" s="55">
        <f>((Produção!V468*PreçoLivre!V470*(1-Plan1!$B$11)+V$1*Plan1!$E$16)-V$2-V$3)*V$4</f>
        <v>2020612.2648455035</v>
      </c>
      <c r="W470" s="55"/>
    </row>
    <row r="471" spans="1:23" x14ac:dyDescent="0.25">
      <c r="A471" s="55">
        <f t="shared" si="7"/>
        <v>68444740.256134391</v>
      </c>
      <c r="B471" s="56">
        <v>466</v>
      </c>
      <c r="C471" s="55">
        <f>((Produção!C469*PreçoLivre!C471*(1-Plan1!$B$11)+C$1*Plan1!$E$16)-C$2-C$3)*C$4</f>
        <v>8013558.2264652736</v>
      </c>
      <c r="D471" s="55">
        <f>((Produção!D469*PreçoLivre!D471*(1-Plan1!$B$11)+D$1*Plan1!$E$16)-D$2-D$3)*D$4</f>
        <v>7109890.8903243225</v>
      </c>
      <c r="E471" s="55">
        <f>((Produção!E469*PreçoLivre!E471*(1-Plan1!$B$11)+E$1*Plan1!$E$16)-E$2-E$3)*E$4</f>
        <v>6008218.1979514742</v>
      </c>
      <c r="F471" s="55">
        <f>((Produção!F469*PreçoLivre!F471*(1-Plan1!$B$11)+F$1*Plan1!$E$16)-F$2-F$3)*F$4</f>
        <v>5223992.4560573921</v>
      </c>
      <c r="G471" s="55">
        <f>((Produção!G469*PreçoLivre!G471*(1-Plan1!$B$11)+G$1*Plan1!$E$16)-G$2-G$3)*G$4</f>
        <v>4772215.3495863071</v>
      </c>
      <c r="H471" s="55">
        <f>((Produção!H469*PreçoLivre!H471*(1-Plan1!$B$11)+H$1*Plan1!$E$16)-H$2-H$3)*H$4</f>
        <v>4431017.9389193105</v>
      </c>
      <c r="I471" s="55">
        <f>((Produção!I469*PreçoLivre!I471*(1-Plan1!$B$11)+I$1*Plan1!$E$16)-I$2-I$3)*I$4</f>
        <v>4183794.4363750769</v>
      </c>
      <c r="J471" s="55">
        <f>((Produção!J469*PreçoLivre!J471*(1-Plan1!$B$11)+J$1*Plan1!$E$16)-J$2-J$3)*J$4</f>
        <v>3936250.7385776779</v>
      </c>
      <c r="K471" s="55">
        <f>((Produção!K469*PreçoLivre!K471*(1-Plan1!$B$11)+K$1*Plan1!$E$16)-K$2-K$3)*K$4</f>
        <v>3699998.0590366246</v>
      </c>
      <c r="L471" s="55">
        <f>((Produção!L469*PreçoLivre!L471*(1-Plan1!$B$11)+L$1*Plan1!$E$16)-L$2-L$3)*L$4</f>
        <v>3084480.6688780873</v>
      </c>
      <c r="M471" s="55">
        <f>((Produção!M469*PreçoLivre!M471*(1-Plan1!$B$11)+M$1*Plan1!$E$16)-M$2-M$3)*M$4</f>
        <v>2804577.9476363445</v>
      </c>
      <c r="N471" s="55">
        <f>((Produção!N469*PreçoLivre!N471*(1-Plan1!$B$11)+N$1*Plan1!$E$16)-N$2-N$3)*N$4</f>
        <v>2588976.6251491578</v>
      </c>
      <c r="O471" s="55">
        <f>((Produção!O469*PreçoLivre!O471*(1-Plan1!$B$11)+O$1*Plan1!$E$16)-O$2-O$3)*O$4</f>
        <v>2462026.1859558718</v>
      </c>
      <c r="P471" s="55">
        <f>((Produção!P469*PreçoLivre!P471*(1-Plan1!$B$11)+P$1*Plan1!$E$16)-P$2-P$3)*P$4</f>
        <v>2121243.1568720755</v>
      </c>
      <c r="Q471" s="55">
        <f>((Produção!Q469*PreçoLivre!Q471*(1-Plan1!$B$11)+Q$1*Plan1!$E$16)-Q$2-Q$3)*Q$4</f>
        <v>1780060.7217037177</v>
      </c>
      <c r="R471" s="55">
        <f>((Produção!R469*PreçoLivre!R471*(1-Plan1!$B$11)+R$1*Plan1!$E$16)-R$2-R$3)*R$4</f>
        <v>1551654.6728275928</v>
      </c>
      <c r="S471" s="55">
        <f>((Produção!S469*PreçoLivre!S471*(1-Plan1!$B$11)+S$1*Plan1!$E$16)-S$2-S$3)*S$4</f>
        <v>1308620.3344457534</v>
      </c>
      <c r="T471" s="55">
        <f>((Produção!T469*PreçoLivre!T471*(1-Plan1!$B$11)+T$1*Plan1!$E$16)-T$2-T$3)*T$4</f>
        <v>1256874.0937038837</v>
      </c>
      <c r="U471" s="55">
        <f>((Produção!U469*PreçoLivre!U471*(1-Plan1!$B$11)+U$1*Plan1!$E$16)-U$2-U$3)*U$4</f>
        <v>1088449.1070970781</v>
      </c>
      <c r="V471" s="55">
        <f>((Produção!V469*PreçoLivre!V471*(1-Plan1!$B$11)+V$1*Plan1!$E$16)-V$2-V$3)*V$4</f>
        <v>1018840.4485713677</v>
      </c>
      <c r="W471" s="55"/>
    </row>
    <row r="472" spans="1:23" x14ac:dyDescent="0.25">
      <c r="A472" s="55">
        <f t="shared" si="7"/>
        <v>83961541.350563884</v>
      </c>
      <c r="B472" s="56">
        <v>467</v>
      </c>
      <c r="C472" s="55">
        <f>((Produção!C470*PreçoLivre!C472*(1-Plan1!$B$11)+C$1*Plan1!$E$16)-C$2-C$3)*C$4</f>
        <v>8944599.8547320981</v>
      </c>
      <c r="D472" s="55">
        <f>((Produção!D470*PreçoLivre!D472*(1-Plan1!$B$11)+D$1*Plan1!$E$16)-D$2-D$3)*D$4</f>
        <v>8231261.7894117134</v>
      </c>
      <c r="E472" s="55">
        <f>((Produção!E470*PreçoLivre!E472*(1-Plan1!$B$11)+E$1*Plan1!$E$16)-E$2-E$3)*E$4</f>
        <v>7741231.9513331465</v>
      </c>
      <c r="F472" s="55">
        <f>((Produção!F470*PreçoLivre!F472*(1-Plan1!$B$11)+F$1*Plan1!$E$16)-F$2-F$3)*F$4</f>
        <v>7271073.1009698203</v>
      </c>
      <c r="G472" s="55">
        <f>((Produção!G470*PreçoLivre!G472*(1-Plan1!$B$11)+G$1*Plan1!$E$16)-G$2-G$3)*G$4</f>
        <v>6037749.8920398513</v>
      </c>
      <c r="H472" s="55">
        <f>((Produção!H470*PreçoLivre!H472*(1-Plan1!$B$11)+H$1*Plan1!$E$16)-H$2-H$3)*H$4</f>
        <v>5628392.739022946</v>
      </c>
      <c r="I472" s="55">
        <f>((Produção!I470*PreçoLivre!I472*(1-Plan1!$B$11)+I$1*Plan1!$E$16)-I$2-I$3)*I$4</f>
        <v>4887824.5819191355</v>
      </c>
      <c r="J472" s="55">
        <f>((Produção!J470*PreçoLivre!J472*(1-Plan1!$B$11)+J$1*Plan1!$E$16)-J$2-J$3)*J$4</f>
        <v>4294972.4110545088</v>
      </c>
      <c r="K472" s="55">
        <f>((Produção!K470*PreçoLivre!K472*(1-Plan1!$B$11)+K$1*Plan1!$E$16)-K$2-K$3)*K$4</f>
        <v>4114646.1492668348</v>
      </c>
      <c r="L472" s="55">
        <f>((Produção!L470*PreçoLivre!L472*(1-Plan1!$B$11)+L$1*Plan1!$E$16)-L$2-L$3)*L$4</f>
        <v>3951360.6076366846</v>
      </c>
      <c r="M472" s="55">
        <f>((Produção!M470*PreçoLivre!M472*(1-Plan1!$B$11)+M$1*Plan1!$E$16)-M$2-M$3)*M$4</f>
        <v>3692944.8213439868</v>
      </c>
      <c r="N472" s="55">
        <f>((Produção!N470*PreçoLivre!N472*(1-Plan1!$B$11)+N$1*Plan1!$E$16)-N$2-N$3)*N$4</f>
        <v>3132622.4152553207</v>
      </c>
      <c r="O472" s="55">
        <f>((Produção!O470*PreçoLivre!O472*(1-Plan1!$B$11)+O$1*Plan1!$E$16)-O$2-O$3)*O$4</f>
        <v>2762076.3875572393</v>
      </c>
      <c r="P472" s="55">
        <f>((Produção!P470*PreçoLivre!P472*(1-Plan1!$B$11)+P$1*Plan1!$E$16)-P$2-P$3)*P$4</f>
        <v>2427856.7492309972</v>
      </c>
      <c r="Q472" s="55">
        <f>((Produção!Q470*PreçoLivre!Q472*(1-Plan1!$B$11)+Q$1*Plan1!$E$16)-Q$2-Q$3)*Q$4</f>
        <v>2057223.0920323341</v>
      </c>
      <c r="R472" s="55">
        <f>((Produção!R470*PreçoLivre!R472*(1-Plan1!$B$11)+R$1*Plan1!$E$16)-R$2-R$3)*R$4</f>
        <v>1972229.8931847396</v>
      </c>
      <c r="S472" s="55">
        <f>((Produção!S470*PreçoLivre!S472*(1-Plan1!$B$11)+S$1*Plan1!$E$16)-S$2-S$3)*S$4</f>
        <v>1938096.8935141559</v>
      </c>
      <c r="T472" s="55">
        <f>((Produção!T470*PreçoLivre!T472*(1-Plan1!$B$11)+T$1*Plan1!$E$16)-T$2-T$3)*T$4</f>
        <v>1759477.9284738267</v>
      </c>
      <c r="U472" s="55">
        <f>((Produção!U470*PreçoLivre!U472*(1-Plan1!$B$11)+U$1*Plan1!$E$16)-U$2-U$3)*U$4</f>
        <v>1564155.3140563259</v>
      </c>
      <c r="V472" s="55">
        <f>((Produção!V470*PreçoLivre!V472*(1-Plan1!$B$11)+V$1*Plan1!$E$16)-V$2-V$3)*V$4</f>
        <v>1551744.7785282291</v>
      </c>
      <c r="W472" s="55"/>
    </row>
    <row r="473" spans="1:23" x14ac:dyDescent="0.25">
      <c r="A473" s="55">
        <f t="shared" si="7"/>
        <v>82089869.543733284</v>
      </c>
      <c r="B473" s="56">
        <v>468</v>
      </c>
      <c r="C473" s="55">
        <f>((Produção!C471*PreçoLivre!C473*(1-Plan1!$B$11)+C$1*Plan1!$E$16)-C$2-C$3)*C$4</f>
        <v>7882973.35202921</v>
      </c>
      <c r="D473" s="55">
        <f>((Produção!D471*PreçoLivre!D473*(1-Plan1!$B$11)+D$1*Plan1!$E$16)-D$2-D$3)*D$4</f>
        <v>7197046.8817646373</v>
      </c>
      <c r="E473" s="55">
        <f>((Produção!E471*PreçoLivre!E473*(1-Plan1!$B$11)+E$1*Plan1!$E$16)-E$2-E$3)*E$4</f>
        <v>6423057.5994010726</v>
      </c>
      <c r="F473" s="55">
        <f>((Produção!F471*PreçoLivre!F473*(1-Plan1!$B$11)+F$1*Plan1!$E$16)-F$2-F$3)*F$4</f>
        <v>5835787.4287767867</v>
      </c>
      <c r="G473" s="55">
        <f>((Produção!G471*PreçoLivre!G473*(1-Plan1!$B$11)+G$1*Plan1!$E$16)-G$2-G$3)*G$4</f>
        <v>5396546.7579331025</v>
      </c>
      <c r="H473" s="55">
        <f>((Produção!H471*PreçoLivre!H473*(1-Plan1!$B$11)+H$1*Plan1!$E$16)-H$2-H$3)*H$4</f>
        <v>4858698.0524665536</v>
      </c>
      <c r="I473" s="55">
        <f>((Produção!I471*PreçoLivre!I473*(1-Plan1!$B$11)+I$1*Plan1!$E$16)-I$2-I$3)*I$4</f>
        <v>4584641.2030590754</v>
      </c>
      <c r="J473" s="55">
        <f>((Produção!J471*PreçoLivre!J473*(1-Plan1!$B$11)+J$1*Plan1!$E$16)-J$2-J$3)*J$4</f>
        <v>4521569.3217308084</v>
      </c>
      <c r="K473" s="55">
        <f>((Produção!K471*PreçoLivre!K473*(1-Plan1!$B$11)+K$1*Plan1!$E$16)-K$2-K$3)*K$4</f>
        <v>4475339.6715175034</v>
      </c>
      <c r="L473" s="55">
        <f>((Produção!L471*PreçoLivre!L473*(1-Plan1!$B$11)+L$1*Plan1!$E$16)-L$2-L$3)*L$4</f>
        <v>4003074.6635612338</v>
      </c>
      <c r="M473" s="55">
        <f>((Produção!M471*PreçoLivre!M473*(1-Plan1!$B$11)+M$1*Plan1!$E$16)-M$2-M$3)*M$4</f>
        <v>3834170.3865513061</v>
      </c>
      <c r="N473" s="55">
        <f>((Produção!N471*PreçoLivre!N473*(1-Plan1!$B$11)+N$1*Plan1!$E$16)-N$2-N$3)*N$4</f>
        <v>3741348.2198468857</v>
      </c>
      <c r="O473" s="55">
        <f>((Produção!O471*PreçoLivre!O473*(1-Plan1!$B$11)+O$1*Plan1!$E$16)-O$2-O$3)*O$4</f>
        <v>3212033.131059058</v>
      </c>
      <c r="P473" s="55">
        <f>((Produção!P471*PreçoLivre!P473*(1-Plan1!$B$11)+P$1*Plan1!$E$16)-P$2-P$3)*P$4</f>
        <v>2880466.8867678479</v>
      </c>
      <c r="Q473" s="55">
        <f>((Produção!Q471*PreçoLivre!Q473*(1-Plan1!$B$11)+Q$1*Plan1!$E$16)-Q$2-Q$3)*Q$4</f>
        <v>2647441.7649706518</v>
      </c>
      <c r="R473" s="55">
        <f>((Produção!R471*PreçoLivre!R473*(1-Plan1!$B$11)+R$1*Plan1!$E$16)-R$2-R$3)*R$4</f>
        <v>2623258.8233036119</v>
      </c>
      <c r="S473" s="55">
        <f>((Produção!S471*PreçoLivre!S473*(1-Plan1!$B$11)+S$1*Plan1!$E$16)-S$2-S$3)*S$4</f>
        <v>2368873.6212026193</v>
      </c>
      <c r="T473" s="55">
        <f>((Produção!T471*PreçoLivre!T473*(1-Plan1!$B$11)+T$1*Plan1!$E$16)-T$2-T$3)*T$4</f>
        <v>2033212.9168940929</v>
      </c>
      <c r="U473" s="55">
        <f>((Produção!U471*PreçoLivre!U473*(1-Plan1!$B$11)+U$1*Plan1!$E$16)-U$2-U$3)*U$4</f>
        <v>1873842.9396331082</v>
      </c>
      <c r="V473" s="55">
        <f>((Produção!V471*PreçoLivre!V473*(1-Plan1!$B$11)+V$1*Plan1!$E$16)-V$2-V$3)*V$4</f>
        <v>1696485.9212641374</v>
      </c>
      <c r="W473" s="55"/>
    </row>
    <row r="474" spans="1:23" x14ac:dyDescent="0.25">
      <c r="A474" s="55">
        <f t="shared" si="7"/>
        <v>80338109.992270693</v>
      </c>
      <c r="B474" s="56">
        <v>469</v>
      </c>
      <c r="C474" s="55">
        <f>((Produção!C472*PreçoLivre!C474*(1-Plan1!$B$11)+C$1*Plan1!$E$16)-C$2-C$3)*C$4</f>
        <v>8951824.2683183216</v>
      </c>
      <c r="D474" s="55">
        <f>((Produção!D472*PreçoLivre!D474*(1-Plan1!$B$11)+D$1*Plan1!$E$16)-D$2-D$3)*D$4</f>
        <v>7701698.481915147</v>
      </c>
      <c r="E474" s="55">
        <f>((Produção!E472*PreçoLivre!E474*(1-Plan1!$B$11)+E$1*Plan1!$E$16)-E$2-E$3)*E$4</f>
        <v>6575391.7809290644</v>
      </c>
      <c r="F474" s="55">
        <f>((Produção!F472*PreçoLivre!F474*(1-Plan1!$B$11)+F$1*Plan1!$E$16)-F$2-F$3)*F$4</f>
        <v>5962464.7872306155</v>
      </c>
      <c r="G474" s="55">
        <f>((Produção!G472*PreçoLivre!G474*(1-Plan1!$B$11)+G$1*Plan1!$E$16)-G$2-G$3)*G$4</f>
        <v>5477388.3556197714</v>
      </c>
      <c r="H474" s="55">
        <f>((Produção!H472*PreçoLivre!H474*(1-Plan1!$B$11)+H$1*Plan1!$E$16)-H$2-H$3)*H$4</f>
        <v>5354321.66949216</v>
      </c>
      <c r="I474" s="55">
        <f>((Produção!I472*PreçoLivre!I474*(1-Plan1!$B$11)+I$1*Plan1!$E$16)-I$2-I$3)*I$4</f>
        <v>5088527.7863936601</v>
      </c>
      <c r="J474" s="55">
        <f>((Produção!J472*PreçoLivre!J474*(1-Plan1!$B$11)+J$1*Plan1!$E$16)-J$2-J$3)*J$4</f>
        <v>4950884.1991301589</v>
      </c>
      <c r="K474" s="55">
        <f>((Produção!K472*PreçoLivre!K474*(1-Plan1!$B$11)+K$1*Plan1!$E$16)-K$2-K$3)*K$4</f>
        <v>4335534.9675751124</v>
      </c>
      <c r="L474" s="55">
        <f>((Produção!L472*PreçoLivre!L474*(1-Plan1!$B$11)+L$1*Plan1!$E$16)-L$2-L$3)*L$4</f>
        <v>3873856.8217665213</v>
      </c>
      <c r="M474" s="55">
        <f>((Produção!M472*PreçoLivre!M474*(1-Plan1!$B$11)+M$1*Plan1!$E$16)-M$2-M$3)*M$4</f>
        <v>3231761.6513711144</v>
      </c>
      <c r="N474" s="55">
        <f>((Produção!N472*PreçoLivre!N474*(1-Plan1!$B$11)+N$1*Plan1!$E$16)-N$2-N$3)*N$4</f>
        <v>2856089.4179713773</v>
      </c>
      <c r="O474" s="55">
        <f>((Produção!O472*PreçoLivre!O474*(1-Plan1!$B$11)+O$1*Plan1!$E$16)-O$2-O$3)*O$4</f>
        <v>2707075.294125278</v>
      </c>
      <c r="P474" s="55">
        <f>((Produção!P472*PreçoLivre!P474*(1-Plan1!$B$11)+P$1*Plan1!$E$16)-P$2-P$3)*P$4</f>
        <v>2600624.8572834926</v>
      </c>
      <c r="Q474" s="55">
        <f>((Produção!Q472*PreçoLivre!Q474*(1-Plan1!$B$11)+Q$1*Plan1!$E$16)-Q$2-Q$3)*Q$4</f>
        <v>2285866.3213660023</v>
      </c>
      <c r="R474" s="55">
        <f>((Produção!R472*PreçoLivre!R474*(1-Plan1!$B$11)+R$1*Plan1!$E$16)-R$2-R$3)*R$4</f>
        <v>2099304.5515724723</v>
      </c>
      <c r="S474" s="55">
        <f>((Produção!S472*PreçoLivre!S474*(1-Plan1!$B$11)+S$1*Plan1!$E$16)-S$2-S$3)*S$4</f>
        <v>1832647.080682863</v>
      </c>
      <c r="T474" s="55">
        <f>((Produção!T472*PreçoLivre!T474*(1-Plan1!$B$11)+T$1*Plan1!$E$16)-T$2-T$3)*T$4</f>
        <v>1618316.412339254</v>
      </c>
      <c r="U474" s="55">
        <f>((Produção!U472*PreçoLivre!U474*(1-Plan1!$B$11)+U$1*Plan1!$E$16)-U$2-U$3)*U$4</f>
        <v>1460053.1915864483</v>
      </c>
      <c r="V474" s="55">
        <f>((Produção!V472*PreçoLivre!V474*(1-Plan1!$B$11)+V$1*Plan1!$E$16)-V$2-V$3)*V$4</f>
        <v>1374478.0956018697</v>
      </c>
      <c r="W474" s="55"/>
    </row>
    <row r="475" spans="1:23" x14ac:dyDescent="0.25">
      <c r="A475" s="55">
        <f t="shared" si="7"/>
        <v>74004820.341289729</v>
      </c>
      <c r="B475" s="56">
        <v>470</v>
      </c>
      <c r="C475" s="55">
        <f>((Produção!C473*PreçoLivre!C475*(1-Plan1!$B$11)+C$1*Plan1!$E$16)-C$2-C$3)*C$4</f>
        <v>8543370.7518178932</v>
      </c>
      <c r="D475" s="55">
        <f>((Produção!D473*PreçoLivre!D475*(1-Plan1!$B$11)+D$1*Plan1!$E$16)-D$2-D$3)*D$4</f>
        <v>7123757.8147228137</v>
      </c>
      <c r="E475" s="55">
        <f>((Produção!E473*PreçoLivre!E475*(1-Plan1!$B$11)+E$1*Plan1!$E$16)-E$2-E$3)*E$4</f>
        <v>6285567.0779177817</v>
      </c>
      <c r="F475" s="55">
        <f>((Produção!F473*PreçoLivre!F475*(1-Plan1!$B$11)+F$1*Plan1!$E$16)-F$2-F$3)*F$4</f>
        <v>6035475.1612416301</v>
      </c>
      <c r="G475" s="55">
        <f>((Produção!G473*PreçoLivre!G475*(1-Plan1!$B$11)+G$1*Plan1!$E$16)-G$2-G$3)*G$4</f>
        <v>4999136.0418728124</v>
      </c>
      <c r="H475" s="55">
        <f>((Produção!H473*PreçoLivre!H475*(1-Plan1!$B$11)+H$1*Plan1!$E$16)-H$2-H$3)*H$4</f>
        <v>4013749.4268412604</v>
      </c>
      <c r="I475" s="55">
        <f>((Produção!I473*PreçoLivre!I475*(1-Plan1!$B$11)+I$1*Plan1!$E$16)-I$2-I$3)*I$4</f>
        <v>4256880.5134317353</v>
      </c>
      <c r="J475" s="55">
        <f>((Produção!J473*PreçoLivre!J475*(1-Plan1!$B$11)+J$1*Plan1!$E$16)-J$2-J$3)*J$4</f>
        <v>3999529.9303996325</v>
      </c>
      <c r="K475" s="55">
        <f>((Produção!K473*PreçoLivre!K475*(1-Plan1!$B$11)+K$1*Plan1!$E$16)-K$2-K$3)*K$4</f>
        <v>3552191.6913007335</v>
      </c>
      <c r="L475" s="55">
        <f>((Produção!L473*PreçoLivre!L475*(1-Plan1!$B$11)+L$1*Plan1!$E$16)-L$2-L$3)*L$4</f>
        <v>3222666.5627326542</v>
      </c>
      <c r="M475" s="55">
        <f>((Produção!M473*PreçoLivre!M475*(1-Plan1!$B$11)+M$1*Plan1!$E$16)-M$2-M$3)*M$4</f>
        <v>2959784.0214664727</v>
      </c>
      <c r="N475" s="55">
        <f>((Produção!N473*PreçoLivre!N475*(1-Plan1!$B$11)+N$1*Plan1!$E$16)-N$2-N$3)*N$4</f>
        <v>2910374.5089063696</v>
      </c>
      <c r="O475" s="55">
        <f>((Produção!O473*PreçoLivre!O475*(1-Plan1!$B$11)+O$1*Plan1!$E$16)-O$2-O$3)*O$4</f>
        <v>2870397.9455753881</v>
      </c>
      <c r="P475" s="55">
        <f>((Produção!P473*PreçoLivre!P475*(1-Plan1!$B$11)+P$1*Plan1!$E$16)-P$2-P$3)*P$4</f>
        <v>2503757.6052043433</v>
      </c>
      <c r="Q475" s="55">
        <f>((Produção!Q473*PreçoLivre!Q475*(1-Plan1!$B$11)+Q$1*Plan1!$E$16)-Q$2-Q$3)*Q$4</f>
        <v>2288799.8949517985</v>
      </c>
      <c r="R475" s="55">
        <f>((Produção!R473*PreçoLivre!R475*(1-Plan1!$B$11)+R$1*Plan1!$E$16)-R$2-R$3)*R$4</f>
        <v>2016795.2322111824</v>
      </c>
      <c r="S475" s="55">
        <f>((Produção!S473*PreçoLivre!S475*(1-Plan1!$B$11)+S$1*Plan1!$E$16)-S$2-S$3)*S$4</f>
        <v>1821861.5259790118</v>
      </c>
      <c r="T475" s="55">
        <f>((Produção!T473*PreçoLivre!T475*(1-Plan1!$B$11)+T$1*Plan1!$E$16)-T$2-T$3)*T$4</f>
        <v>1638582.1741476932</v>
      </c>
      <c r="U475" s="55">
        <f>((Produção!U473*PreçoLivre!U475*(1-Plan1!$B$11)+U$1*Plan1!$E$16)-U$2-U$3)*U$4</f>
        <v>1441374.591925055</v>
      </c>
      <c r="V475" s="55">
        <f>((Produção!V473*PreçoLivre!V475*(1-Plan1!$B$11)+V$1*Plan1!$E$16)-V$2-V$3)*V$4</f>
        <v>1520767.8686434575</v>
      </c>
      <c r="W475" s="55"/>
    </row>
    <row r="476" spans="1:23" x14ac:dyDescent="0.25">
      <c r="A476" s="55">
        <f t="shared" si="7"/>
        <v>92235299.434611067</v>
      </c>
      <c r="B476" s="56">
        <v>471</v>
      </c>
      <c r="C476" s="55">
        <f>((Produção!C474*PreçoLivre!C476*(1-Plan1!$B$11)+C$1*Plan1!$E$16)-C$2-C$3)*C$4</f>
        <v>9421826.7083942704</v>
      </c>
      <c r="D476" s="55">
        <f>((Produção!D474*PreçoLivre!D476*(1-Plan1!$B$11)+D$1*Plan1!$E$16)-D$2-D$3)*D$4</f>
        <v>7877445.6966659287</v>
      </c>
      <c r="E476" s="55">
        <f>((Produção!E474*PreçoLivre!E476*(1-Plan1!$B$11)+E$1*Plan1!$E$16)-E$2-E$3)*E$4</f>
        <v>7456335.8273730287</v>
      </c>
      <c r="F476" s="55">
        <f>((Produção!F474*PreçoLivre!F476*(1-Plan1!$B$11)+F$1*Plan1!$E$16)-F$2-F$3)*F$4</f>
        <v>7007372.6184944743</v>
      </c>
      <c r="G476" s="55">
        <f>((Produção!G474*PreçoLivre!G476*(1-Plan1!$B$11)+G$1*Plan1!$E$16)-G$2-G$3)*G$4</f>
        <v>6755467.3207490798</v>
      </c>
      <c r="H476" s="55">
        <f>((Produção!H474*PreçoLivre!H476*(1-Plan1!$B$11)+H$1*Plan1!$E$16)-H$2-H$3)*H$4</f>
        <v>6017184.8423438752</v>
      </c>
      <c r="I476" s="55">
        <f>((Produção!I474*PreçoLivre!I476*(1-Plan1!$B$11)+I$1*Plan1!$E$16)-I$2-I$3)*I$4</f>
        <v>5844760.9899577396</v>
      </c>
      <c r="J476" s="55">
        <f>((Produção!J474*PreçoLivre!J476*(1-Plan1!$B$11)+J$1*Plan1!$E$16)-J$2-J$3)*J$4</f>
        <v>4937025.7827985864</v>
      </c>
      <c r="K476" s="55">
        <f>((Produção!K474*PreçoLivre!K476*(1-Plan1!$B$11)+K$1*Plan1!$E$16)-K$2-K$3)*K$4</f>
        <v>4719614.3675746247</v>
      </c>
      <c r="L476" s="55">
        <f>((Produção!L474*PreçoLivre!L476*(1-Plan1!$B$11)+L$1*Plan1!$E$16)-L$2-L$3)*L$4</f>
        <v>3745622.1357996329</v>
      </c>
      <c r="M476" s="55">
        <f>((Produção!M474*PreçoLivre!M476*(1-Plan1!$B$11)+M$1*Plan1!$E$16)-M$2-M$3)*M$4</f>
        <v>3661576.1020415975</v>
      </c>
      <c r="N476" s="55">
        <f>((Produção!N474*PreçoLivre!N476*(1-Plan1!$B$11)+N$1*Plan1!$E$16)-N$2-N$3)*N$4</f>
        <v>3592334.8290324192</v>
      </c>
      <c r="O476" s="55">
        <f>((Produção!O474*PreçoLivre!O476*(1-Plan1!$B$11)+O$1*Plan1!$E$16)-O$2-O$3)*O$4</f>
        <v>3636892.513151566</v>
      </c>
      <c r="P476" s="55">
        <f>((Produção!P474*PreçoLivre!P476*(1-Plan1!$B$11)+P$1*Plan1!$E$16)-P$2-P$3)*P$4</f>
        <v>3083480.2755446131</v>
      </c>
      <c r="Q476" s="55">
        <f>((Produção!Q474*PreçoLivre!Q476*(1-Plan1!$B$11)+Q$1*Plan1!$E$16)-Q$2-Q$3)*Q$4</f>
        <v>3108623.6451749876</v>
      </c>
      <c r="R476" s="55">
        <f>((Produção!R474*PreçoLivre!R476*(1-Plan1!$B$11)+R$1*Plan1!$E$16)-R$2-R$3)*R$4</f>
        <v>2627273.9138973071</v>
      </c>
      <c r="S476" s="55">
        <f>((Produção!S474*PreçoLivre!S476*(1-Plan1!$B$11)+S$1*Plan1!$E$16)-S$2-S$3)*S$4</f>
        <v>2527150.6710958057</v>
      </c>
      <c r="T476" s="55">
        <f>((Produção!T474*PreçoLivre!T476*(1-Plan1!$B$11)+T$1*Plan1!$E$16)-T$2-T$3)*T$4</f>
        <v>2224521.4742040304</v>
      </c>
      <c r="U476" s="55">
        <f>((Produção!U474*PreçoLivre!U476*(1-Plan1!$B$11)+U$1*Plan1!$E$16)-U$2-U$3)*U$4</f>
        <v>2000288.932041195</v>
      </c>
      <c r="V476" s="55">
        <f>((Produção!V474*PreçoLivre!V476*(1-Plan1!$B$11)+V$1*Plan1!$E$16)-V$2-V$3)*V$4</f>
        <v>1990500.7882762901</v>
      </c>
      <c r="W476" s="55"/>
    </row>
    <row r="477" spans="1:23" x14ac:dyDescent="0.25">
      <c r="A477" s="55">
        <f t="shared" si="7"/>
        <v>66330593.30124034</v>
      </c>
      <c r="B477" s="56">
        <v>472</v>
      </c>
      <c r="C477" s="55">
        <f>((Produção!C475*PreçoLivre!C477*(1-Plan1!$B$11)+C$1*Plan1!$E$16)-C$2-C$3)*C$4</f>
        <v>8009209.0472936761</v>
      </c>
      <c r="D477" s="55">
        <f>((Produção!D475*PreçoLivre!D477*(1-Plan1!$B$11)+D$1*Plan1!$E$16)-D$2-D$3)*D$4</f>
        <v>7273800.1026946008</v>
      </c>
      <c r="E477" s="55">
        <f>((Produção!E475*PreçoLivre!E477*(1-Plan1!$B$11)+E$1*Plan1!$E$16)-E$2-E$3)*E$4</f>
        <v>6622997.8723615194</v>
      </c>
      <c r="F477" s="55">
        <f>((Produção!F475*PreçoLivre!F477*(1-Plan1!$B$11)+F$1*Plan1!$E$16)-F$2-F$3)*F$4</f>
        <v>6030078.4763761964</v>
      </c>
      <c r="G477" s="55">
        <f>((Produção!G475*PreçoLivre!G477*(1-Plan1!$B$11)+G$1*Plan1!$E$16)-G$2-G$3)*G$4</f>
        <v>5483572.7462194758</v>
      </c>
      <c r="H477" s="55">
        <f>((Produção!H475*PreçoLivre!H477*(1-Plan1!$B$11)+H$1*Plan1!$E$16)-H$2-H$3)*H$4</f>
        <v>4558950.5320283948</v>
      </c>
      <c r="I477" s="55">
        <f>((Produção!I475*PreçoLivre!I477*(1-Plan1!$B$11)+I$1*Plan1!$E$16)-I$2-I$3)*I$4</f>
        <v>3548395.2582606347</v>
      </c>
      <c r="J477" s="55">
        <f>((Produção!J475*PreçoLivre!J477*(1-Plan1!$B$11)+J$1*Plan1!$E$16)-J$2-J$3)*J$4</f>
        <v>2991431.6894406793</v>
      </c>
      <c r="K477" s="55">
        <f>((Produção!K475*PreçoLivre!K477*(1-Plan1!$B$11)+K$1*Plan1!$E$16)-K$2-K$3)*K$4</f>
        <v>2543125.9077813677</v>
      </c>
      <c r="L477" s="55">
        <f>((Produção!L475*PreçoLivre!L477*(1-Plan1!$B$11)+L$1*Plan1!$E$16)-L$2-L$3)*L$4</f>
        <v>2264652.9973138771</v>
      </c>
      <c r="M477" s="55">
        <f>((Produção!M475*PreçoLivre!M477*(1-Plan1!$B$11)+M$1*Plan1!$E$16)-M$2-M$3)*M$4</f>
        <v>2176727.6078124973</v>
      </c>
      <c r="N477" s="55">
        <f>((Produção!N475*PreçoLivre!N477*(1-Plan1!$B$11)+N$1*Plan1!$E$16)-N$2-N$3)*N$4</f>
        <v>2158232.8180440553</v>
      </c>
      <c r="O477" s="55">
        <f>((Produção!O475*PreçoLivre!O477*(1-Plan1!$B$11)+O$1*Plan1!$E$16)-O$2-O$3)*O$4</f>
        <v>1932548.7272933335</v>
      </c>
      <c r="P477" s="55">
        <f>((Produção!P475*PreçoLivre!P477*(1-Plan1!$B$11)+P$1*Plan1!$E$16)-P$2-P$3)*P$4</f>
        <v>1955353.0106070749</v>
      </c>
      <c r="Q477" s="55">
        <f>((Produção!Q475*PreçoLivre!Q477*(1-Plan1!$B$11)+Q$1*Plan1!$E$16)-Q$2-Q$3)*Q$4</f>
        <v>1736831.4951641706</v>
      </c>
      <c r="R477" s="55">
        <f>((Produção!R475*PreçoLivre!R477*(1-Plan1!$B$11)+R$1*Plan1!$E$16)-R$2-R$3)*R$4</f>
        <v>1600343.5154727953</v>
      </c>
      <c r="S477" s="55">
        <f>((Produção!S475*PreçoLivre!S477*(1-Plan1!$B$11)+S$1*Plan1!$E$16)-S$2-S$3)*S$4</f>
        <v>1605875.5572049082</v>
      </c>
      <c r="T477" s="55">
        <f>((Produção!T475*PreçoLivre!T477*(1-Plan1!$B$11)+T$1*Plan1!$E$16)-T$2-T$3)*T$4</f>
        <v>1465470.5529533338</v>
      </c>
      <c r="U477" s="55">
        <f>((Produção!U475*PreçoLivre!U477*(1-Plan1!$B$11)+U$1*Plan1!$E$16)-U$2-U$3)*U$4</f>
        <v>1290550.2735801486</v>
      </c>
      <c r="V477" s="55">
        <f>((Produção!V475*PreçoLivre!V477*(1-Plan1!$B$11)+V$1*Plan1!$E$16)-V$2-V$3)*V$4</f>
        <v>1082445.1133375939</v>
      </c>
      <c r="W477" s="55"/>
    </row>
    <row r="478" spans="1:23" x14ac:dyDescent="0.25">
      <c r="A478" s="55">
        <f t="shared" si="7"/>
        <v>61471203.566955842</v>
      </c>
      <c r="B478" s="56">
        <v>473</v>
      </c>
      <c r="C478" s="55">
        <f>((Produção!C476*PreçoLivre!C478*(1-Plan1!$B$11)+C$1*Plan1!$E$16)-C$2-C$3)*C$4</f>
        <v>7750459.2445706651</v>
      </c>
      <c r="D478" s="55">
        <f>((Produção!D476*PreçoLivre!D478*(1-Plan1!$B$11)+D$1*Plan1!$E$16)-D$2-D$3)*D$4</f>
        <v>7190013.6504739076</v>
      </c>
      <c r="E478" s="55">
        <f>((Produção!E476*PreçoLivre!E478*(1-Plan1!$B$11)+E$1*Plan1!$E$16)-E$2-E$3)*E$4</f>
        <v>6580255.4041791288</v>
      </c>
      <c r="F478" s="55">
        <f>((Produção!F476*PreçoLivre!F478*(1-Plan1!$B$11)+F$1*Plan1!$E$16)-F$2-F$3)*F$4</f>
        <v>5428949.610716735</v>
      </c>
      <c r="G478" s="55">
        <f>((Produção!G476*PreçoLivre!G478*(1-Plan1!$B$11)+G$1*Plan1!$E$16)-G$2-G$3)*G$4</f>
        <v>4829962.3741481099</v>
      </c>
      <c r="H478" s="55">
        <f>((Produção!H476*PreçoLivre!H478*(1-Plan1!$B$11)+H$1*Plan1!$E$16)-H$2-H$3)*H$4</f>
        <v>4583975.5450850474</v>
      </c>
      <c r="I478" s="55">
        <f>((Produção!I476*PreçoLivre!I478*(1-Plan1!$B$11)+I$1*Plan1!$E$16)-I$2-I$3)*I$4</f>
        <v>3842214.7425695839</v>
      </c>
      <c r="J478" s="55">
        <f>((Produção!J476*PreçoLivre!J478*(1-Plan1!$B$11)+J$1*Plan1!$E$16)-J$2-J$3)*J$4</f>
        <v>2847608.2101906892</v>
      </c>
      <c r="K478" s="55">
        <f>((Produção!K476*PreçoLivre!K478*(1-Plan1!$B$11)+K$1*Plan1!$E$16)-K$2-K$3)*K$4</f>
        <v>2650433.0961892814</v>
      </c>
      <c r="L478" s="55">
        <f>((Produção!L476*PreçoLivre!L478*(1-Plan1!$B$11)+L$1*Plan1!$E$16)-L$2-L$3)*L$4</f>
        <v>2360064.9359371667</v>
      </c>
      <c r="M478" s="55">
        <f>((Produção!M476*PreçoLivre!M478*(1-Plan1!$B$11)+M$1*Plan1!$E$16)-M$2-M$3)*M$4</f>
        <v>2041463.9247808303</v>
      </c>
      <c r="N478" s="55">
        <f>((Produção!N476*PreçoLivre!N478*(1-Plan1!$B$11)+N$1*Plan1!$E$16)-N$2-N$3)*N$4</f>
        <v>1909942.0557388728</v>
      </c>
      <c r="O478" s="55">
        <f>((Produção!O476*PreçoLivre!O478*(1-Plan1!$B$11)+O$1*Plan1!$E$16)-O$2-O$3)*O$4</f>
        <v>1683242.831559656</v>
      </c>
      <c r="P478" s="55">
        <f>((Produção!P476*PreçoLivre!P478*(1-Plan1!$B$11)+P$1*Plan1!$E$16)-P$2-P$3)*P$4</f>
        <v>1451275.8527709467</v>
      </c>
      <c r="Q478" s="55">
        <f>((Produção!Q476*PreçoLivre!Q478*(1-Plan1!$B$11)+Q$1*Plan1!$E$16)-Q$2-Q$3)*Q$4</f>
        <v>1291215.444630767</v>
      </c>
      <c r="R478" s="55">
        <f>((Produção!R476*PreçoLivre!R478*(1-Plan1!$B$11)+R$1*Plan1!$E$16)-R$2-R$3)*R$4</f>
        <v>1161899.1595746828</v>
      </c>
      <c r="S478" s="55">
        <f>((Produção!S476*PreçoLivre!S478*(1-Plan1!$B$11)+S$1*Plan1!$E$16)-S$2-S$3)*S$4</f>
        <v>1137073.9681106913</v>
      </c>
      <c r="T478" s="55">
        <f>((Produção!T476*PreçoLivre!T478*(1-Plan1!$B$11)+T$1*Plan1!$E$16)-T$2-T$3)*T$4</f>
        <v>1031947.6076577596</v>
      </c>
      <c r="U478" s="55">
        <f>((Produção!U476*PreçoLivre!U478*(1-Plan1!$B$11)+U$1*Plan1!$E$16)-U$2-U$3)*U$4</f>
        <v>950757.603562298</v>
      </c>
      <c r="V478" s="55">
        <f>((Produção!V476*PreçoLivre!V478*(1-Plan1!$B$11)+V$1*Plan1!$E$16)-V$2-V$3)*V$4</f>
        <v>748448.30450902856</v>
      </c>
      <c r="W478" s="55"/>
    </row>
    <row r="479" spans="1:23" x14ac:dyDescent="0.25">
      <c r="A479" s="55">
        <f t="shared" si="7"/>
        <v>90471898.908965871</v>
      </c>
      <c r="B479" s="56">
        <v>474</v>
      </c>
      <c r="C479" s="55">
        <f>((Produção!C477*PreçoLivre!C479*(1-Plan1!$B$11)+C$1*Plan1!$E$16)-C$2-C$3)*C$4</f>
        <v>8288797.3932205401</v>
      </c>
      <c r="D479" s="55">
        <f>((Produção!D477*PreçoLivre!D479*(1-Plan1!$B$11)+D$1*Plan1!$E$16)-D$2-D$3)*D$4</f>
        <v>7248082.1327400664</v>
      </c>
      <c r="E479" s="55">
        <f>((Produção!E477*PreçoLivre!E479*(1-Plan1!$B$11)+E$1*Plan1!$E$16)-E$2-E$3)*E$4</f>
        <v>7572549.5990136741</v>
      </c>
      <c r="F479" s="55">
        <f>((Produção!F477*PreçoLivre!F479*(1-Plan1!$B$11)+F$1*Plan1!$E$16)-F$2-F$3)*F$4</f>
        <v>7291162.6602791734</v>
      </c>
      <c r="G479" s="55">
        <f>((Produção!G477*PreçoLivre!G479*(1-Plan1!$B$11)+G$1*Plan1!$E$16)-G$2-G$3)*G$4</f>
        <v>6611089.4528550683</v>
      </c>
      <c r="H479" s="55">
        <f>((Produção!H477*PreçoLivre!H479*(1-Plan1!$B$11)+H$1*Plan1!$E$16)-H$2-H$3)*H$4</f>
        <v>6333287.926081962</v>
      </c>
      <c r="I479" s="55">
        <f>((Produção!I477*PreçoLivre!I479*(1-Plan1!$B$11)+I$1*Plan1!$E$16)-I$2-I$3)*I$4</f>
        <v>5707833.6157730417</v>
      </c>
      <c r="J479" s="55">
        <f>((Produção!J477*PreçoLivre!J479*(1-Plan1!$B$11)+J$1*Plan1!$E$16)-J$2-J$3)*J$4</f>
        <v>5422199.0094237691</v>
      </c>
      <c r="K479" s="55">
        <f>((Produção!K477*PreçoLivre!K479*(1-Plan1!$B$11)+K$1*Plan1!$E$16)-K$2-K$3)*K$4</f>
        <v>4983670.1526334221</v>
      </c>
      <c r="L479" s="55">
        <f>((Produção!L477*PreçoLivre!L479*(1-Plan1!$B$11)+L$1*Plan1!$E$16)-L$2-L$3)*L$4</f>
        <v>4612372.5470605008</v>
      </c>
      <c r="M479" s="55">
        <f>((Produção!M477*PreçoLivre!M479*(1-Plan1!$B$11)+M$1*Plan1!$E$16)-M$2-M$3)*M$4</f>
        <v>4410713.5062457947</v>
      </c>
      <c r="N479" s="55">
        <f>((Produção!N477*PreçoLivre!N479*(1-Plan1!$B$11)+N$1*Plan1!$E$16)-N$2-N$3)*N$4</f>
        <v>3857893.3286778699</v>
      </c>
      <c r="O479" s="55">
        <f>((Produção!O477*PreçoLivre!O479*(1-Plan1!$B$11)+O$1*Plan1!$E$16)-O$2-O$3)*O$4</f>
        <v>3525432.2771477718</v>
      </c>
      <c r="P479" s="55">
        <f>((Produção!P477*PreçoLivre!P479*(1-Plan1!$B$11)+P$1*Plan1!$E$16)-P$2-P$3)*P$4</f>
        <v>3098358.7188240252</v>
      </c>
      <c r="Q479" s="55">
        <f>((Produção!Q477*PreçoLivre!Q479*(1-Plan1!$B$11)+Q$1*Plan1!$E$16)-Q$2-Q$3)*Q$4</f>
        <v>2620031.4217776801</v>
      </c>
      <c r="R479" s="55">
        <f>((Produção!R477*PreçoLivre!R479*(1-Plan1!$B$11)+R$1*Plan1!$E$16)-R$2-R$3)*R$4</f>
        <v>2245034.498292252</v>
      </c>
      <c r="S479" s="55">
        <f>((Produção!S477*PreçoLivre!S479*(1-Plan1!$B$11)+S$1*Plan1!$E$16)-S$2-S$3)*S$4</f>
        <v>1827070.2046328264</v>
      </c>
      <c r="T479" s="55">
        <f>((Produção!T477*PreçoLivre!T479*(1-Plan1!$B$11)+T$1*Plan1!$E$16)-T$2-T$3)*T$4</f>
        <v>1704788.4292632223</v>
      </c>
      <c r="U479" s="55">
        <f>((Produção!U477*PreçoLivre!U479*(1-Plan1!$B$11)+U$1*Plan1!$E$16)-U$2-U$3)*U$4</f>
        <v>1570390.2738653442</v>
      </c>
      <c r="V479" s="55">
        <f>((Produção!V477*PreçoLivre!V479*(1-Plan1!$B$11)+V$1*Plan1!$E$16)-V$2-V$3)*V$4</f>
        <v>1541141.7611578645</v>
      </c>
      <c r="W479" s="55"/>
    </row>
    <row r="480" spans="1:23" x14ac:dyDescent="0.25">
      <c r="A480" s="55">
        <f t="shared" si="7"/>
        <v>84846827.0256643</v>
      </c>
      <c r="B480" s="56">
        <v>475</v>
      </c>
      <c r="C480" s="55">
        <f>((Produção!C478*PreçoLivre!C480*(1-Plan1!$B$11)+C$1*Plan1!$E$16)-C$2-C$3)*C$4</f>
        <v>8958624.3414475266</v>
      </c>
      <c r="D480" s="55">
        <f>((Produção!D478*PreçoLivre!D480*(1-Plan1!$B$11)+D$1*Plan1!$E$16)-D$2-D$3)*D$4</f>
        <v>7927908.1798559353</v>
      </c>
      <c r="E480" s="55">
        <f>((Produção!E478*PreçoLivre!E480*(1-Plan1!$B$11)+E$1*Plan1!$E$16)-E$2-E$3)*E$4</f>
        <v>7487934.7578609232</v>
      </c>
      <c r="F480" s="55">
        <f>((Produção!F478*PreçoLivre!F480*(1-Plan1!$B$11)+F$1*Plan1!$E$16)-F$2-F$3)*F$4</f>
        <v>6526558.4718482736</v>
      </c>
      <c r="G480" s="55">
        <f>((Produção!G478*PreçoLivre!G480*(1-Plan1!$B$11)+G$1*Plan1!$E$16)-G$2-G$3)*G$4</f>
        <v>5743284.2732831286</v>
      </c>
      <c r="H480" s="55">
        <f>((Produção!H478*PreçoLivre!H480*(1-Plan1!$B$11)+H$1*Plan1!$E$16)-H$2-H$3)*H$4</f>
        <v>5365173.7313906224</v>
      </c>
      <c r="I480" s="55">
        <f>((Produção!I478*PreçoLivre!I480*(1-Plan1!$B$11)+I$1*Plan1!$E$16)-I$2-I$3)*I$4</f>
        <v>4915465.7678642785</v>
      </c>
      <c r="J480" s="55">
        <f>((Produção!J478*PreçoLivre!J480*(1-Plan1!$B$11)+J$1*Plan1!$E$16)-J$2-J$3)*J$4</f>
        <v>4271077.4276143983</v>
      </c>
      <c r="K480" s="55">
        <f>((Produção!K478*PreçoLivre!K480*(1-Plan1!$B$11)+K$1*Plan1!$E$16)-K$2-K$3)*K$4</f>
        <v>4102273.6141213607</v>
      </c>
      <c r="L480" s="55">
        <f>((Produção!L478*PreçoLivre!L480*(1-Plan1!$B$11)+L$1*Plan1!$E$16)-L$2-L$3)*L$4</f>
        <v>3902465.2985917502</v>
      </c>
      <c r="M480" s="55">
        <f>((Produção!M478*PreçoLivre!M480*(1-Plan1!$B$11)+M$1*Plan1!$E$16)-M$2-M$3)*M$4</f>
        <v>3506258.0071074576</v>
      </c>
      <c r="N480" s="55">
        <f>((Produção!N478*PreçoLivre!N480*(1-Plan1!$B$11)+N$1*Plan1!$E$16)-N$2-N$3)*N$4</f>
        <v>3363268.9811374638</v>
      </c>
      <c r="O480" s="55">
        <f>((Produção!O478*PreçoLivre!O480*(1-Plan1!$B$11)+O$1*Plan1!$E$16)-O$2-O$3)*O$4</f>
        <v>3346163.0859203413</v>
      </c>
      <c r="P480" s="55">
        <f>((Produção!P478*PreçoLivre!P480*(1-Plan1!$B$11)+P$1*Plan1!$E$16)-P$2-P$3)*P$4</f>
        <v>3020407.8257077425</v>
      </c>
      <c r="Q480" s="55">
        <f>((Produção!Q478*PreçoLivre!Q480*(1-Plan1!$B$11)+Q$1*Plan1!$E$16)-Q$2-Q$3)*Q$4</f>
        <v>2597723.7964094607</v>
      </c>
      <c r="R480" s="55">
        <f>((Produção!R478*PreçoLivre!R480*(1-Plan1!$B$11)+R$1*Plan1!$E$16)-R$2-R$3)*R$4</f>
        <v>2459686.6328660254</v>
      </c>
      <c r="S480" s="55">
        <f>((Produção!S478*PreçoLivre!S480*(1-Plan1!$B$11)+S$1*Plan1!$E$16)-S$2-S$3)*S$4</f>
        <v>2246387.8288476267</v>
      </c>
      <c r="T480" s="55">
        <f>((Produção!T478*PreçoLivre!T480*(1-Plan1!$B$11)+T$1*Plan1!$E$16)-T$2-T$3)*T$4</f>
        <v>1948099.0756333692</v>
      </c>
      <c r="U480" s="55">
        <f>((Produção!U478*PreçoLivre!U480*(1-Plan1!$B$11)+U$1*Plan1!$E$16)-U$2-U$3)*U$4</f>
        <v>1684594.6150825194</v>
      </c>
      <c r="V480" s="55">
        <f>((Produção!V478*PreçoLivre!V480*(1-Plan1!$B$11)+V$1*Plan1!$E$16)-V$2-V$3)*V$4</f>
        <v>1473471.3130740921</v>
      </c>
      <c r="W480" s="55"/>
    </row>
    <row r="481" spans="1:23" x14ac:dyDescent="0.25">
      <c r="A481" s="55">
        <f t="shared" si="7"/>
        <v>94435059.907491684</v>
      </c>
      <c r="B481" s="56">
        <v>476</v>
      </c>
      <c r="C481" s="55">
        <f>((Produção!C479*PreçoLivre!C481*(1-Plan1!$B$11)+C$1*Plan1!$E$16)-C$2-C$3)*C$4</f>
        <v>8676005.4574627411</v>
      </c>
      <c r="D481" s="55">
        <f>((Produção!D479*PreçoLivre!D481*(1-Plan1!$B$11)+D$1*Plan1!$E$16)-D$2-D$3)*D$4</f>
        <v>7440110.0732112294</v>
      </c>
      <c r="E481" s="55">
        <f>((Produção!E479*PreçoLivre!E481*(1-Plan1!$B$11)+E$1*Plan1!$E$16)-E$2-E$3)*E$4</f>
        <v>7377851.448694705</v>
      </c>
      <c r="F481" s="55">
        <f>((Produção!F479*PreçoLivre!F481*(1-Plan1!$B$11)+F$1*Plan1!$E$16)-F$2-F$3)*F$4</f>
        <v>6761231.5117763784</v>
      </c>
      <c r="G481" s="55">
        <f>((Produção!G479*PreçoLivre!G481*(1-Plan1!$B$11)+G$1*Plan1!$E$16)-G$2-G$3)*G$4</f>
        <v>6493253.2898893375</v>
      </c>
      <c r="H481" s="55">
        <f>((Produção!H479*PreçoLivre!H481*(1-Plan1!$B$11)+H$1*Plan1!$E$16)-H$2-H$3)*H$4</f>
        <v>5782064.1944271373</v>
      </c>
      <c r="I481" s="55">
        <f>((Produção!I479*PreçoLivre!I481*(1-Plan1!$B$11)+I$1*Plan1!$E$16)-I$2-I$3)*I$4</f>
        <v>5488314.5555438753</v>
      </c>
      <c r="J481" s="55">
        <f>((Produção!J479*PreçoLivre!J481*(1-Plan1!$B$11)+J$1*Plan1!$E$16)-J$2-J$3)*J$4</f>
        <v>4927410.9520991109</v>
      </c>
      <c r="K481" s="55">
        <f>((Produção!K479*PreçoLivre!K481*(1-Plan1!$B$11)+K$1*Plan1!$E$16)-K$2-K$3)*K$4</f>
        <v>4772498.7840504302</v>
      </c>
      <c r="L481" s="55">
        <f>((Produção!L479*PreçoLivre!L481*(1-Plan1!$B$11)+L$1*Plan1!$E$16)-L$2-L$3)*L$4</f>
        <v>4242463.5284553431</v>
      </c>
      <c r="M481" s="55">
        <f>((Produção!M479*PreçoLivre!M481*(1-Plan1!$B$11)+M$1*Plan1!$E$16)-M$2-M$3)*M$4</f>
        <v>4204691.4292009305</v>
      </c>
      <c r="N481" s="55">
        <f>((Produção!N479*PreçoLivre!N481*(1-Plan1!$B$11)+N$1*Plan1!$E$16)-N$2-N$3)*N$4</f>
        <v>3769515.0788572803</v>
      </c>
      <c r="O481" s="55">
        <f>((Produção!O479*PreçoLivre!O481*(1-Plan1!$B$11)+O$1*Plan1!$E$16)-O$2-O$3)*O$4</f>
        <v>3715507.8913341169</v>
      </c>
      <c r="P481" s="55">
        <f>((Produção!P479*PreçoLivre!P481*(1-Plan1!$B$11)+P$1*Plan1!$E$16)-P$2-P$3)*P$4</f>
        <v>3532536.5009931377</v>
      </c>
      <c r="Q481" s="55">
        <f>((Produção!Q479*PreçoLivre!Q481*(1-Plan1!$B$11)+Q$1*Plan1!$E$16)-Q$2-Q$3)*Q$4</f>
        <v>3374597.9215788925</v>
      </c>
      <c r="R481" s="55">
        <f>((Produção!R479*PreçoLivre!R481*(1-Plan1!$B$11)+R$1*Plan1!$E$16)-R$2-R$3)*R$4</f>
        <v>3300262.3542306833</v>
      </c>
      <c r="S481" s="55">
        <f>((Produção!S479*PreçoLivre!S481*(1-Plan1!$B$11)+S$1*Plan1!$E$16)-S$2-S$3)*S$4</f>
        <v>3064602.2071908615</v>
      </c>
      <c r="T481" s="55">
        <f>((Produção!T479*PreçoLivre!T481*(1-Plan1!$B$11)+T$1*Plan1!$E$16)-T$2-T$3)*T$4</f>
        <v>2709341.4418555028</v>
      </c>
      <c r="U481" s="55">
        <f>((Produção!U479*PreçoLivre!U481*(1-Plan1!$B$11)+U$1*Plan1!$E$16)-U$2-U$3)*U$4</f>
        <v>2581723.2943119612</v>
      </c>
      <c r="V481" s="55">
        <f>((Produção!V479*PreçoLivre!V481*(1-Plan1!$B$11)+V$1*Plan1!$E$16)-V$2-V$3)*V$4</f>
        <v>2221077.9923280263</v>
      </c>
      <c r="W481" s="55"/>
    </row>
    <row r="482" spans="1:23" x14ac:dyDescent="0.25">
      <c r="A482" s="55">
        <f t="shared" si="7"/>
        <v>77756300.52653189</v>
      </c>
      <c r="B482" s="56">
        <v>477</v>
      </c>
      <c r="C482" s="55">
        <f>((Produção!C480*PreçoLivre!C482*(1-Plan1!$B$11)+C$1*Plan1!$E$16)-C$2-C$3)*C$4</f>
        <v>7604503.491732521</v>
      </c>
      <c r="D482" s="55">
        <f>((Produção!D480*PreçoLivre!D482*(1-Plan1!$B$11)+D$1*Plan1!$E$16)-D$2-D$3)*D$4</f>
        <v>7268174.3168922588</v>
      </c>
      <c r="E482" s="55">
        <f>((Produção!E480*PreçoLivre!E482*(1-Plan1!$B$11)+E$1*Plan1!$E$16)-E$2-E$3)*E$4</f>
        <v>6895846.38830077</v>
      </c>
      <c r="F482" s="55">
        <f>((Produção!F480*PreçoLivre!F482*(1-Plan1!$B$11)+F$1*Plan1!$E$16)-F$2-F$3)*F$4</f>
        <v>6576580.4296996612</v>
      </c>
      <c r="G482" s="55">
        <f>((Produção!G480*PreçoLivre!G482*(1-Plan1!$B$11)+G$1*Plan1!$E$16)-G$2-G$3)*G$4</f>
        <v>5636160.6151221516</v>
      </c>
      <c r="H482" s="55">
        <f>((Produção!H480*PreçoLivre!H482*(1-Plan1!$B$11)+H$1*Plan1!$E$16)-H$2-H$3)*H$4</f>
        <v>5634474.1202329751</v>
      </c>
      <c r="I482" s="55">
        <f>((Produção!I480*PreçoLivre!I482*(1-Plan1!$B$11)+I$1*Plan1!$E$16)-I$2-I$3)*I$4</f>
        <v>4985229.5042341817</v>
      </c>
      <c r="J482" s="55">
        <f>((Produção!J480*PreçoLivre!J482*(1-Plan1!$B$11)+J$1*Plan1!$E$16)-J$2-J$3)*J$4</f>
        <v>4311027.5915415632</v>
      </c>
      <c r="K482" s="55">
        <f>((Produção!K480*PreçoLivre!K482*(1-Plan1!$B$11)+K$1*Plan1!$E$16)-K$2-K$3)*K$4</f>
        <v>4178496.6568147265</v>
      </c>
      <c r="L482" s="55">
        <f>((Produção!L480*PreçoLivre!L482*(1-Plan1!$B$11)+L$1*Plan1!$E$16)-L$2-L$3)*L$4</f>
        <v>3963592.5124180596</v>
      </c>
      <c r="M482" s="55">
        <f>((Produção!M480*PreçoLivre!M482*(1-Plan1!$B$11)+M$1*Plan1!$E$16)-M$2-M$3)*M$4</f>
        <v>3383036.9800402862</v>
      </c>
      <c r="N482" s="55">
        <f>((Produção!N480*PreçoLivre!N482*(1-Plan1!$B$11)+N$1*Plan1!$E$16)-N$2-N$3)*N$4</f>
        <v>2990012.3702463624</v>
      </c>
      <c r="O482" s="55">
        <f>((Produção!O480*PreçoLivre!O482*(1-Plan1!$B$11)+O$1*Plan1!$E$16)-O$2-O$3)*O$4</f>
        <v>2481452.0568784392</v>
      </c>
      <c r="P482" s="55">
        <f>((Produção!P480*PreçoLivre!P482*(1-Plan1!$B$11)+P$1*Plan1!$E$16)-P$2-P$3)*P$4</f>
        <v>2322261.2236140608</v>
      </c>
      <c r="Q482" s="55">
        <f>((Produção!Q480*PreçoLivre!Q482*(1-Plan1!$B$11)+Q$1*Plan1!$E$16)-Q$2-Q$3)*Q$4</f>
        <v>1972795.6486202481</v>
      </c>
      <c r="R482" s="55">
        <f>((Produção!R480*PreçoLivre!R482*(1-Plan1!$B$11)+R$1*Plan1!$E$16)-R$2-R$3)*R$4</f>
        <v>1985103.5445014446</v>
      </c>
      <c r="S482" s="55">
        <f>((Produção!S480*PreçoLivre!S482*(1-Plan1!$B$11)+S$1*Plan1!$E$16)-S$2-S$3)*S$4</f>
        <v>1730212.2955048624</v>
      </c>
      <c r="T482" s="55">
        <f>((Produção!T480*PreçoLivre!T482*(1-Plan1!$B$11)+T$1*Plan1!$E$16)-T$2-T$3)*T$4</f>
        <v>1430210.8558258384</v>
      </c>
      <c r="U482" s="55">
        <f>((Produção!U480*PreçoLivre!U482*(1-Plan1!$B$11)+U$1*Plan1!$E$16)-U$2-U$3)*U$4</f>
        <v>1313474.2797038518</v>
      </c>
      <c r="V482" s="55">
        <f>((Produção!V480*PreçoLivre!V482*(1-Plan1!$B$11)+V$1*Plan1!$E$16)-V$2-V$3)*V$4</f>
        <v>1093655.6446075994</v>
      </c>
      <c r="W482" s="55"/>
    </row>
    <row r="483" spans="1:23" x14ac:dyDescent="0.25">
      <c r="A483" s="55">
        <f t="shared" si="7"/>
        <v>88366112.352280006</v>
      </c>
      <c r="B483" s="56">
        <v>478</v>
      </c>
      <c r="C483" s="55">
        <f>((Produção!C481*PreçoLivre!C483*(1-Plan1!$B$11)+C$1*Plan1!$E$16)-C$2-C$3)*C$4</f>
        <v>8721435.0660011806</v>
      </c>
      <c r="D483" s="55">
        <f>((Produção!D481*PreçoLivre!D483*(1-Plan1!$B$11)+D$1*Plan1!$E$16)-D$2-D$3)*D$4</f>
        <v>8167179.3949310295</v>
      </c>
      <c r="E483" s="55">
        <f>((Produção!E481*PreçoLivre!E483*(1-Plan1!$B$11)+E$1*Plan1!$E$16)-E$2-E$3)*E$4</f>
        <v>8019000.1637535766</v>
      </c>
      <c r="F483" s="55">
        <f>((Produção!F481*PreçoLivre!F483*(1-Plan1!$B$11)+F$1*Plan1!$E$16)-F$2-F$3)*F$4</f>
        <v>7160206.1876144689</v>
      </c>
      <c r="G483" s="55">
        <f>((Produção!G481*PreçoLivre!G483*(1-Plan1!$B$11)+G$1*Plan1!$E$16)-G$2-G$3)*G$4</f>
        <v>6293598.9354436677</v>
      </c>
      <c r="H483" s="55">
        <f>((Produção!H481*PreçoLivre!H483*(1-Plan1!$B$11)+H$1*Plan1!$E$16)-H$2-H$3)*H$4</f>
        <v>5772398.982661033</v>
      </c>
      <c r="I483" s="55">
        <f>((Produção!I481*PreçoLivre!I483*(1-Plan1!$B$11)+I$1*Plan1!$E$16)-I$2-I$3)*I$4</f>
        <v>5533919.2856838703</v>
      </c>
      <c r="J483" s="55">
        <f>((Produção!J481*PreçoLivre!J483*(1-Plan1!$B$11)+J$1*Plan1!$E$16)-J$2-J$3)*J$4</f>
        <v>4792698.35447805</v>
      </c>
      <c r="K483" s="55">
        <f>((Produção!K481*PreçoLivre!K483*(1-Plan1!$B$11)+K$1*Plan1!$E$16)-K$2-K$3)*K$4</f>
        <v>4347538.521573768</v>
      </c>
      <c r="L483" s="55">
        <f>((Produção!L481*PreçoLivre!L483*(1-Plan1!$B$11)+L$1*Plan1!$E$16)-L$2-L$3)*L$4</f>
        <v>4189201.1805771147</v>
      </c>
      <c r="M483" s="55">
        <f>((Produção!M481*PreçoLivre!M483*(1-Plan1!$B$11)+M$1*Plan1!$E$16)-M$2-M$3)*M$4</f>
        <v>4078276.5227464009</v>
      </c>
      <c r="N483" s="55">
        <f>((Produção!N481*PreçoLivre!N483*(1-Plan1!$B$11)+N$1*Plan1!$E$16)-N$2-N$3)*N$4</f>
        <v>3650348.2605584553</v>
      </c>
      <c r="O483" s="55">
        <f>((Produção!O481*PreçoLivre!O483*(1-Plan1!$B$11)+O$1*Plan1!$E$16)-O$2-O$3)*O$4</f>
        <v>3277346.6060246699</v>
      </c>
      <c r="P483" s="55">
        <f>((Produção!P481*PreçoLivre!P483*(1-Plan1!$B$11)+P$1*Plan1!$E$16)-P$2-P$3)*P$4</f>
        <v>2605374.2612019093</v>
      </c>
      <c r="Q483" s="55">
        <f>((Produção!Q481*PreçoLivre!Q483*(1-Plan1!$B$11)+Q$1*Plan1!$E$16)-Q$2-Q$3)*Q$4</f>
        <v>2499802.52332957</v>
      </c>
      <c r="R483" s="55">
        <f>((Produção!R481*PreçoLivre!R483*(1-Plan1!$B$11)+R$1*Plan1!$E$16)-R$2-R$3)*R$4</f>
        <v>2322005.2752360255</v>
      </c>
      <c r="S483" s="55">
        <f>((Produção!S481*PreçoLivre!S483*(1-Plan1!$B$11)+S$1*Plan1!$E$16)-S$2-S$3)*S$4</f>
        <v>2221632.3751164298</v>
      </c>
      <c r="T483" s="55">
        <f>((Produção!T481*PreçoLivre!T483*(1-Plan1!$B$11)+T$1*Plan1!$E$16)-T$2-T$3)*T$4</f>
        <v>1850928.8212786748</v>
      </c>
      <c r="U483" s="55">
        <f>((Produção!U481*PreçoLivre!U483*(1-Plan1!$B$11)+U$1*Plan1!$E$16)-U$2-U$3)*U$4</f>
        <v>1563393.7871680812</v>
      </c>
      <c r="V483" s="55">
        <f>((Produção!V481*PreçoLivre!V483*(1-Plan1!$B$11)+V$1*Plan1!$E$16)-V$2-V$3)*V$4</f>
        <v>1299827.8469020394</v>
      </c>
      <c r="W483" s="55"/>
    </row>
    <row r="484" spans="1:23" x14ac:dyDescent="0.25">
      <c r="A484" s="55">
        <f t="shared" si="7"/>
        <v>63997480.54063274</v>
      </c>
      <c r="B484" s="56">
        <v>479</v>
      </c>
      <c r="C484" s="55">
        <f>((Produção!C482*PreçoLivre!C484*(1-Plan1!$B$11)+C$1*Plan1!$E$16)-C$2-C$3)*C$4</f>
        <v>8384571.681725841</v>
      </c>
      <c r="D484" s="55">
        <f>((Produção!D482*PreçoLivre!D484*(1-Plan1!$B$11)+D$1*Plan1!$E$16)-D$2-D$3)*D$4</f>
        <v>6738246.616657204</v>
      </c>
      <c r="E484" s="55">
        <f>((Produção!E482*PreçoLivre!E484*(1-Plan1!$B$11)+E$1*Plan1!$E$16)-E$2-E$3)*E$4</f>
        <v>5876701.2727598213</v>
      </c>
      <c r="F484" s="55">
        <f>((Produção!F482*PreçoLivre!F484*(1-Plan1!$B$11)+F$1*Plan1!$E$16)-F$2-F$3)*F$4</f>
        <v>4962092.6734322533</v>
      </c>
      <c r="G484" s="55">
        <f>((Produção!G482*PreçoLivre!G484*(1-Plan1!$B$11)+G$1*Plan1!$E$16)-G$2-G$3)*G$4</f>
        <v>4571218.6317071272</v>
      </c>
      <c r="H484" s="55">
        <f>((Produção!H482*PreçoLivre!H484*(1-Plan1!$B$11)+H$1*Plan1!$E$16)-H$2-H$3)*H$4</f>
        <v>4366477.3576743109</v>
      </c>
      <c r="I484" s="55">
        <f>((Produção!I482*PreçoLivre!I484*(1-Plan1!$B$11)+I$1*Plan1!$E$16)-I$2-I$3)*I$4</f>
        <v>3931172.6039435389</v>
      </c>
      <c r="J484" s="55">
        <f>((Produção!J482*PreçoLivre!J484*(1-Plan1!$B$11)+J$1*Plan1!$E$16)-J$2-J$3)*J$4</f>
        <v>3255274.0974039622</v>
      </c>
      <c r="K484" s="55">
        <f>((Produção!K482*PreçoLivre!K484*(1-Plan1!$B$11)+K$1*Plan1!$E$16)-K$2-K$3)*K$4</f>
        <v>2928779.500670603</v>
      </c>
      <c r="L484" s="55">
        <f>((Produção!L482*PreçoLivre!L484*(1-Plan1!$B$11)+L$1*Plan1!$E$16)-L$2-L$3)*L$4</f>
        <v>2447378.8737932378</v>
      </c>
      <c r="M484" s="55">
        <f>((Produção!M482*PreçoLivre!M484*(1-Plan1!$B$11)+M$1*Plan1!$E$16)-M$2-M$3)*M$4</f>
        <v>2438099.3099065009</v>
      </c>
      <c r="N484" s="55">
        <f>((Produção!N482*PreçoLivre!N484*(1-Plan1!$B$11)+N$1*Plan1!$E$16)-N$2-N$3)*N$4</f>
        <v>2309626.0841007507</v>
      </c>
      <c r="O484" s="55">
        <f>((Produção!O482*PreçoLivre!O484*(1-Plan1!$B$11)+O$1*Plan1!$E$16)-O$2-O$3)*O$4</f>
        <v>2086817.7388067141</v>
      </c>
      <c r="P484" s="55">
        <f>((Produção!P482*PreçoLivre!P484*(1-Plan1!$B$11)+P$1*Plan1!$E$16)-P$2-P$3)*P$4</f>
        <v>1903486.8560927599</v>
      </c>
      <c r="Q484" s="55">
        <f>((Produção!Q482*PreçoLivre!Q484*(1-Plan1!$B$11)+Q$1*Plan1!$E$16)-Q$2-Q$3)*Q$4</f>
        <v>1675445.5405696791</v>
      </c>
      <c r="R484" s="55">
        <f>((Produção!R482*PreçoLivre!R484*(1-Plan1!$B$11)+R$1*Plan1!$E$16)-R$2-R$3)*R$4</f>
        <v>1615197.9101603343</v>
      </c>
      <c r="S484" s="55">
        <f>((Produção!S482*PreçoLivre!S484*(1-Plan1!$B$11)+S$1*Plan1!$E$16)-S$2-S$3)*S$4</f>
        <v>1362870.9622047141</v>
      </c>
      <c r="T484" s="55">
        <f>((Produção!T482*PreçoLivre!T484*(1-Plan1!$B$11)+T$1*Plan1!$E$16)-T$2-T$3)*T$4</f>
        <v>1141722.52906048</v>
      </c>
      <c r="U484" s="55">
        <f>((Produção!U482*PreçoLivre!U484*(1-Plan1!$B$11)+U$1*Plan1!$E$16)-U$2-U$3)*U$4</f>
        <v>1039258.8901043037</v>
      </c>
      <c r="V484" s="55">
        <f>((Produção!V482*PreçoLivre!V484*(1-Plan1!$B$11)+V$1*Plan1!$E$16)-V$2-V$3)*V$4</f>
        <v>963041.40985860233</v>
      </c>
      <c r="W484" s="55"/>
    </row>
    <row r="485" spans="1:23" x14ac:dyDescent="0.25">
      <c r="A485" s="55">
        <f t="shared" si="7"/>
        <v>70289682.285276979</v>
      </c>
      <c r="B485" s="56">
        <v>480</v>
      </c>
      <c r="C485" s="55">
        <f>((Produção!C483*PreçoLivre!C485*(1-Plan1!$B$11)+C$1*Plan1!$E$16)-C$2-C$3)*C$4</f>
        <v>7855884.4273111373</v>
      </c>
      <c r="D485" s="55">
        <f>((Produção!D483*PreçoLivre!D485*(1-Plan1!$B$11)+D$1*Plan1!$E$16)-D$2-D$3)*D$4</f>
        <v>7747812.5018347837</v>
      </c>
      <c r="E485" s="55">
        <f>((Produção!E483*PreçoLivre!E485*(1-Plan1!$B$11)+E$1*Plan1!$E$16)-E$2-E$3)*E$4</f>
        <v>6743842.7073765807</v>
      </c>
      <c r="F485" s="55">
        <f>((Produção!F483*PreçoLivre!F485*(1-Plan1!$B$11)+F$1*Plan1!$E$16)-F$2-F$3)*F$4</f>
        <v>6166342.6775802998</v>
      </c>
      <c r="G485" s="55">
        <f>((Produção!G483*PreçoLivre!G485*(1-Plan1!$B$11)+G$1*Plan1!$E$16)-G$2-G$3)*G$4</f>
        <v>5912062.7170977183</v>
      </c>
      <c r="H485" s="55">
        <f>((Produção!H483*PreçoLivre!H485*(1-Plan1!$B$11)+H$1*Plan1!$E$16)-H$2-H$3)*H$4</f>
        <v>5395544.0825190218</v>
      </c>
      <c r="I485" s="55">
        <f>((Produção!I483*PreçoLivre!I485*(1-Plan1!$B$11)+I$1*Plan1!$E$16)-I$2-I$3)*I$4</f>
        <v>4385984.6050007921</v>
      </c>
      <c r="J485" s="55">
        <f>((Produção!J483*PreçoLivre!J485*(1-Plan1!$B$11)+J$1*Plan1!$E$16)-J$2-J$3)*J$4</f>
        <v>3673756.513648517</v>
      </c>
      <c r="K485" s="55">
        <f>((Produção!K483*PreçoLivre!K485*(1-Plan1!$B$11)+K$1*Plan1!$E$16)-K$2-K$3)*K$4</f>
        <v>2940011.8496612688</v>
      </c>
      <c r="L485" s="55">
        <f>((Produção!L483*PreçoLivre!L485*(1-Plan1!$B$11)+L$1*Plan1!$E$16)-L$2-L$3)*L$4</f>
        <v>2857937.570103521</v>
      </c>
      <c r="M485" s="55">
        <f>((Produção!M483*PreçoLivre!M485*(1-Plan1!$B$11)+M$1*Plan1!$E$16)-M$2-M$3)*M$4</f>
        <v>2759007.001363649</v>
      </c>
      <c r="N485" s="55">
        <f>((Produção!N483*PreçoLivre!N485*(1-Plan1!$B$11)+N$1*Plan1!$E$16)-N$2-N$3)*N$4</f>
        <v>2262774.2963888319</v>
      </c>
      <c r="O485" s="55">
        <f>((Produção!O483*PreçoLivre!O485*(1-Plan1!$B$11)+O$1*Plan1!$E$16)-O$2-O$3)*O$4</f>
        <v>2099234.1321571297</v>
      </c>
      <c r="P485" s="55">
        <f>((Produção!P483*PreçoLivre!P485*(1-Plan1!$B$11)+P$1*Plan1!$E$16)-P$2-P$3)*P$4</f>
        <v>1802059.6556177614</v>
      </c>
      <c r="Q485" s="55">
        <f>((Produção!Q483*PreçoLivre!Q485*(1-Plan1!$B$11)+Q$1*Plan1!$E$16)-Q$2-Q$3)*Q$4</f>
        <v>1756827.0278513283</v>
      </c>
      <c r="R485" s="55">
        <f>((Produção!R483*PreçoLivre!R485*(1-Plan1!$B$11)+R$1*Plan1!$E$16)-R$2-R$3)*R$4</f>
        <v>1458816.130160223</v>
      </c>
      <c r="S485" s="55">
        <f>((Produção!S483*PreçoLivre!S485*(1-Plan1!$B$11)+S$1*Plan1!$E$16)-S$2-S$3)*S$4</f>
        <v>1355622.8017635632</v>
      </c>
      <c r="T485" s="55">
        <f>((Produção!T483*PreçoLivre!T485*(1-Plan1!$B$11)+T$1*Plan1!$E$16)-T$2-T$3)*T$4</f>
        <v>1138445.2194250829</v>
      </c>
      <c r="U485" s="55">
        <f>((Produção!U483*PreçoLivre!U485*(1-Plan1!$B$11)+U$1*Plan1!$E$16)-U$2-U$3)*U$4</f>
        <v>1056975.6969903791</v>
      </c>
      <c r="V485" s="55">
        <f>((Produção!V483*PreçoLivre!V485*(1-Plan1!$B$11)+V$1*Plan1!$E$16)-V$2-V$3)*V$4</f>
        <v>920740.67142539076</v>
      </c>
      <c r="W485" s="55"/>
    </row>
    <row r="486" spans="1:23" x14ac:dyDescent="0.25">
      <c r="A486" s="55">
        <f t="shared" si="7"/>
        <v>84440057.7095038</v>
      </c>
      <c r="B486" s="56">
        <v>481</v>
      </c>
      <c r="C486" s="55">
        <f>((Produção!C484*PreçoLivre!C486*(1-Plan1!$B$11)+C$1*Plan1!$E$16)-C$2-C$3)*C$4</f>
        <v>8150923.0995120481</v>
      </c>
      <c r="D486" s="55">
        <f>((Produção!D484*PreçoLivre!D486*(1-Plan1!$B$11)+D$1*Plan1!$E$16)-D$2-D$3)*D$4</f>
        <v>7210525.8581423899</v>
      </c>
      <c r="E486" s="55">
        <f>((Produção!E484*PreçoLivre!E486*(1-Plan1!$B$11)+E$1*Plan1!$E$16)-E$2-E$3)*E$4</f>
        <v>6821524.2471689451</v>
      </c>
      <c r="F486" s="55">
        <f>((Produção!F484*PreçoLivre!F486*(1-Plan1!$B$11)+F$1*Plan1!$E$16)-F$2-F$3)*F$4</f>
        <v>6306459.4689238165</v>
      </c>
      <c r="G486" s="55">
        <f>((Produção!G484*PreçoLivre!G486*(1-Plan1!$B$11)+G$1*Plan1!$E$16)-G$2-G$3)*G$4</f>
        <v>6046311.5946381027</v>
      </c>
      <c r="H486" s="55">
        <f>((Produção!H484*PreçoLivre!H486*(1-Plan1!$B$11)+H$1*Plan1!$E$16)-H$2-H$3)*H$4</f>
        <v>5477875.9004859338</v>
      </c>
      <c r="I486" s="55">
        <f>((Produção!I484*PreçoLivre!I486*(1-Plan1!$B$11)+I$1*Plan1!$E$16)-I$2-I$3)*I$4</f>
        <v>5112975.6615801388</v>
      </c>
      <c r="J486" s="55">
        <f>((Produção!J484*PreçoLivre!J486*(1-Plan1!$B$11)+J$1*Plan1!$E$16)-J$2-J$3)*J$4</f>
        <v>4557101.8084371267</v>
      </c>
      <c r="K486" s="55">
        <f>((Produção!K484*PreçoLivre!K486*(1-Plan1!$B$11)+K$1*Plan1!$E$16)-K$2-K$3)*K$4</f>
        <v>4479311.7273882339</v>
      </c>
      <c r="L486" s="55">
        <f>((Produção!L484*PreçoLivre!L486*(1-Plan1!$B$11)+L$1*Plan1!$E$16)-L$2-L$3)*L$4</f>
        <v>4418133.1328039384</v>
      </c>
      <c r="M486" s="55">
        <f>((Produção!M484*PreçoLivre!M486*(1-Plan1!$B$11)+M$1*Plan1!$E$16)-M$2-M$3)*M$4</f>
        <v>4104360.0913612116</v>
      </c>
      <c r="N486" s="55">
        <f>((Produção!N484*PreçoLivre!N486*(1-Plan1!$B$11)+N$1*Plan1!$E$16)-N$2-N$3)*N$4</f>
        <v>3569494.9573817025</v>
      </c>
      <c r="O486" s="55">
        <f>((Produção!O484*PreçoLivre!O486*(1-Plan1!$B$11)+O$1*Plan1!$E$16)-O$2-O$3)*O$4</f>
        <v>3159722.8741030968</v>
      </c>
      <c r="P486" s="55">
        <f>((Produção!P484*PreçoLivre!P486*(1-Plan1!$B$11)+P$1*Plan1!$E$16)-P$2-P$3)*P$4</f>
        <v>2926650.1784699312</v>
      </c>
      <c r="Q486" s="55">
        <f>((Produção!Q484*PreçoLivre!Q486*(1-Plan1!$B$11)+Q$1*Plan1!$E$16)-Q$2-Q$3)*Q$4</f>
        <v>2709772.7202343992</v>
      </c>
      <c r="R486" s="55">
        <f>((Produção!R484*PreçoLivre!R486*(1-Plan1!$B$11)+R$1*Plan1!$E$16)-R$2-R$3)*R$4</f>
        <v>2521263.5039857212</v>
      </c>
      <c r="S486" s="55">
        <f>((Produção!S484*PreçoLivre!S486*(1-Plan1!$B$11)+S$1*Plan1!$E$16)-S$2-S$3)*S$4</f>
        <v>2101576.8204303267</v>
      </c>
      <c r="T486" s="55">
        <f>((Produção!T484*PreçoLivre!T486*(1-Plan1!$B$11)+T$1*Plan1!$E$16)-T$2-T$3)*T$4</f>
        <v>1739025.5314010067</v>
      </c>
      <c r="U486" s="55">
        <f>((Produção!U484*PreçoLivre!U486*(1-Plan1!$B$11)+U$1*Plan1!$E$16)-U$2-U$3)*U$4</f>
        <v>1590089.4608104469</v>
      </c>
      <c r="V486" s="55">
        <f>((Produção!V484*PreçoLivre!V486*(1-Plan1!$B$11)+V$1*Plan1!$E$16)-V$2-V$3)*V$4</f>
        <v>1436959.0722453068</v>
      </c>
      <c r="W486" s="55"/>
    </row>
    <row r="487" spans="1:23" x14ac:dyDescent="0.25">
      <c r="A487" s="55">
        <f t="shared" si="7"/>
        <v>76631244.28042683</v>
      </c>
      <c r="B487" s="56">
        <v>482</v>
      </c>
      <c r="C487" s="55">
        <f>((Produção!C485*PreçoLivre!C487*(1-Plan1!$B$11)+C$1*Plan1!$E$16)-C$2-C$3)*C$4</f>
        <v>8836314.8118505646</v>
      </c>
      <c r="D487" s="55">
        <f>((Produção!D485*PreçoLivre!D487*(1-Plan1!$B$11)+D$1*Plan1!$E$16)-D$2-D$3)*D$4</f>
        <v>7577390.7598972153</v>
      </c>
      <c r="E487" s="55">
        <f>((Produção!E485*PreçoLivre!E487*(1-Plan1!$B$11)+E$1*Plan1!$E$16)-E$2-E$3)*E$4</f>
        <v>6826148.9082236327</v>
      </c>
      <c r="F487" s="55">
        <f>((Produção!F485*PreçoLivre!F487*(1-Plan1!$B$11)+F$1*Plan1!$E$16)-F$2-F$3)*F$4</f>
        <v>6109528.3050856087</v>
      </c>
      <c r="G487" s="55">
        <f>((Produção!G485*PreçoLivre!G487*(1-Plan1!$B$11)+G$1*Plan1!$E$16)-G$2-G$3)*G$4</f>
        <v>5270665.1528017698</v>
      </c>
      <c r="H487" s="55">
        <f>((Produção!H485*PreçoLivre!H487*(1-Plan1!$B$11)+H$1*Plan1!$E$16)-H$2-H$3)*H$4</f>
        <v>4691184.5903937751</v>
      </c>
      <c r="I487" s="55">
        <f>((Produção!I485*PreçoLivre!I487*(1-Plan1!$B$11)+I$1*Plan1!$E$16)-I$2-I$3)*I$4</f>
        <v>4425625.9156816155</v>
      </c>
      <c r="J487" s="55">
        <f>((Produção!J485*PreçoLivre!J487*(1-Plan1!$B$11)+J$1*Plan1!$E$16)-J$2-J$3)*J$4</f>
        <v>4366829.9449049039</v>
      </c>
      <c r="K487" s="55">
        <f>((Produção!K485*PreçoLivre!K487*(1-Plan1!$B$11)+K$1*Plan1!$E$16)-K$2-K$3)*K$4</f>
        <v>4009523.8994539795</v>
      </c>
      <c r="L487" s="55">
        <f>((Produção!L485*PreçoLivre!L487*(1-Plan1!$B$11)+L$1*Plan1!$E$16)-L$2-L$3)*L$4</f>
        <v>3464186.0544704408</v>
      </c>
      <c r="M487" s="55">
        <f>((Produção!M485*PreçoLivre!M487*(1-Plan1!$B$11)+M$1*Plan1!$E$16)-M$2-M$3)*M$4</f>
        <v>3373058.1980585665</v>
      </c>
      <c r="N487" s="55">
        <f>((Produção!N485*PreçoLivre!N487*(1-Plan1!$B$11)+N$1*Plan1!$E$16)-N$2-N$3)*N$4</f>
        <v>3217997.1292424654</v>
      </c>
      <c r="O487" s="55">
        <f>((Produção!O485*PreçoLivre!O487*(1-Plan1!$B$11)+O$1*Plan1!$E$16)-O$2-O$3)*O$4</f>
        <v>2798707.9467460238</v>
      </c>
      <c r="P487" s="55">
        <f>((Produção!P485*PreçoLivre!P487*(1-Plan1!$B$11)+P$1*Plan1!$E$16)-P$2-P$3)*P$4</f>
        <v>2592747.2072760579</v>
      </c>
      <c r="Q487" s="55">
        <f>((Produção!Q485*PreçoLivre!Q487*(1-Plan1!$B$11)+Q$1*Plan1!$E$16)-Q$2-Q$3)*Q$4</f>
        <v>2261809.139910514</v>
      </c>
      <c r="R487" s="55">
        <f>((Produção!R485*PreçoLivre!R487*(1-Plan1!$B$11)+R$1*Plan1!$E$16)-R$2-R$3)*R$4</f>
        <v>1871465.6481083608</v>
      </c>
      <c r="S487" s="55">
        <f>((Produção!S485*PreçoLivre!S487*(1-Plan1!$B$11)+S$1*Plan1!$E$16)-S$2-S$3)*S$4</f>
        <v>1578105.4057431326</v>
      </c>
      <c r="T487" s="55">
        <f>((Produção!T485*PreçoLivre!T487*(1-Plan1!$B$11)+T$1*Plan1!$E$16)-T$2-T$3)*T$4</f>
        <v>1310373.0092964009</v>
      </c>
      <c r="U487" s="55">
        <f>((Produção!U485*PreçoLivre!U487*(1-Plan1!$B$11)+U$1*Plan1!$E$16)-U$2-U$3)*U$4</f>
        <v>1123348.7145480951</v>
      </c>
      <c r="V487" s="55">
        <f>((Produção!V485*PreçoLivre!V487*(1-Plan1!$B$11)+V$1*Plan1!$E$16)-V$2-V$3)*V$4</f>
        <v>926233.53873368376</v>
      </c>
      <c r="W487" s="55"/>
    </row>
    <row r="488" spans="1:23" x14ac:dyDescent="0.25">
      <c r="A488" s="55">
        <f t="shared" si="7"/>
        <v>76230956.206110716</v>
      </c>
      <c r="B488" s="56">
        <v>483</v>
      </c>
      <c r="C488" s="55">
        <f>((Produção!C486*PreçoLivre!C488*(1-Plan1!$B$11)+C$1*Plan1!$E$16)-C$2-C$3)*C$4</f>
        <v>8220407.5048053674</v>
      </c>
      <c r="D488" s="55">
        <f>((Produção!D486*PreçoLivre!D488*(1-Plan1!$B$11)+D$1*Plan1!$E$16)-D$2-D$3)*D$4</f>
        <v>7525983.3953465857</v>
      </c>
      <c r="E488" s="55">
        <f>((Produção!E486*PreçoLivre!E488*(1-Plan1!$B$11)+E$1*Plan1!$E$16)-E$2-E$3)*E$4</f>
        <v>7048393.0873964066</v>
      </c>
      <c r="F488" s="55">
        <f>((Produção!F486*PreçoLivre!F488*(1-Plan1!$B$11)+F$1*Plan1!$E$16)-F$2-F$3)*F$4</f>
        <v>6843779.2793187611</v>
      </c>
      <c r="G488" s="55">
        <f>((Produção!G486*PreçoLivre!G488*(1-Plan1!$B$11)+G$1*Plan1!$E$16)-G$2-G$3)*G$4</f>
        <v>5896369.8744229898</v>
      </c>
      <c r="H488" s="55">
        <f>((Produção!H486*PreçoLivre!H488*(1-Plan1!$B$11)+H$1*Plan1!$E$16)-H$2-H$3)*H$4</f>
        <v>5273980.1387462877</v>
      </c>
      <c r="I488" s="55">
        <f>((Produção!I486*PreçoLivre!I488*(1-Plan1!$B$11)+I$1*Plan1!$E$16)-I$2-I$3)*I$4</f>
        <v>4435148.6469825357</v>
      </c>
      <c r="J488" s="55">
        <f>((Produção!J486*PreçoLivre!J488*(1-Plan1!$B$11)+J$1*Plan1!$E$16)-J$2-J$3)*J$4</f>
        <v>4166428.1029442381</v>
      </c>
      <c r="K488" s="55">
        <f>((Produção!K486*PreçoLivre!K488*(1-Plan1!$B$11)+K$1*Plan1!$E$16)-K$2-K$3)*K$4</f>
        <v>3595345.493961703</v>
      </c>
      <c r="L488" s="55">
        <f>((Produção!L486*PreçoLivre!L488*(1-Plan1!$B$11)+L$1*Plan1!$E$16)-L$2-L$3)*L$4</f>
        <v>3306444.8938575569</v>
      </c>
      <c r="M488" s="55">
        <f>((Produção!M486*PreçoLivre!M488*(1-Plan1!$B$11)+M$1*Plan1!$E$16)-M$2-M$3)*M$4</f>
        <v>3023928.5530630066</v>
      </c>
      <c r="N488" s="55">
        <f>((Produção!N486*PreçoLivre!N488*(1-Plan1!$B$11)+N$1*Plan1!$E$16)-N$2-N$3)*N$4</f>
        <v>2664794.788839424</v>
      </c>
      <c r="O488" s="55">
        <f>((Produção!O486*PreçoLivre!O488*(1-Plan1!$B$11)+O$1*Plan1!$E$16)-O$2-O$3)*O$4</f>
        <v>2540436.409180304</v>
      </c>
      <c r="P488" s="55">
        <f>((Produção!P486*PreçoLivre!P488*(1-Plan1!$B$11)+P$1*Plan1!$E$16)-P$2-P$3)*P$4</f>
        <v>2386231.7174531464</v>
      </c>
      <c r="Q488" s="55">
        <f>((Produção!Q486*PreçoLivre!Q488*(1-Plan1!$B$11)+Q$1*Plan1!$E$16)-Q$2-Q$3)*Q$4</f>
        <v>2116002.4231598666</v>
      </c>
      <c r="R488" s="55">
        <f>((Produção!R486*PreçoLivre!R488*(1-Plan1!$B$11)+R$1*Plan1!$E$16)-R$2-R$3)*R$4</f>
        <v>1921362.3440347814</v>
      </c>
      <c r="S488" s="55">
        <f>((Produção!S486*PreçoLivre!S488*(1-Plan1!$B$11)+S$1*Plan1!$E$16)-S$2-S$3)*S$4</f>
        <v>1654029.8456615075</v>
      </c>
      <c r="T488" s="55">
        <f>((Produção!T486*PreçoLivre!T488*(1-Plan1!$B$11)+T$1*Plan1!$E$16)-T$2-T$3)*T$4</f>
        <v>1435573.3526206352</v>
      </c>
      <c r="U488" s="55">
        <f>((Produção!U486*PreçoLivre!U488*(1-Plan1!$B$11)+U$1*Plan1!$E$16)-U$2-U$3)*U$4</f>
        <v>1159234.4491661021</v>
      </c>
      <c r="V488" s="55">
        <f>((Produção!V486*PreçoLivre!V488*(1-Plan1!$B$11)+V$1*Plan1!$E$16)-V$2-V$3)*V$4</f>
        <v>1017081.9051495199</v>
      </c>
      <c r="W488" s="55"/>
    </row>
    <row r="489" spans="1:23" x14ac:dyDescent="0.25">
      <c r="A489" s="55">
        <f t="shared" si="7"/>
        <v>73846256.778634295</v>
      </c>
      <c r="B489" s="56">
        <v>484</v>
      </c>
      <c r="C489" s="55">
        <f>((Produção!C487*PreçoLivre!C489*(1-Plan1!$B$11)+C$1*Plan1!$E$16)-C$2-C$3)*C$4</f>
        <v>8266511.4521027897</v>
      </c>
      <c r="D489" s="55">
        <f>((Produção!D487*PreçoLivre!D489*(1-Plan1!$B$11)+D$1*Plan1!$E$16)-D$2-D$3)*D$4</f>
        <v>7100996.5326769557</v>
      </c>
      <c r="E489" s="55">
        <f>((Produção!E487*PreçoLivre!E489*(1-Plan1!$B$11)+E$1*Plan1!$E$16)-E$2-E$3)*E$4</f>
        <v>6643621.2799743013</v>
      </c>
      <c r="F489" s="55">
        <f>((Produção!F487*PreçoLivre!F489*(1-Plan1!$B$11)+F$1*Plan1!$E$16)-F$2-F$3)*F$4</f>
        <v>5758259.6730397521</v>
      </c>
      <c r="G489" s="55">
        <f>((Produção!G487*PreçoLivre!G489*(1-Plan1!$B$11)+G$1*Plan1!$E$16)-G$2-G$3)*G$4</f>
        <v>5031569.0558949765</v>
      </c>
      <c r="H489" s="55">
        <f>((Produção!H487*PreçoLivre!H489*(1-Plan1!$B$11)+H$1*Plan1!$E$16)-H$2-H$3)*H$4</f>
        <v>4463352.691774209</v>
      </c>
      <c r="I489" s="55">
        <f>((Produção!I487*PreçoLivre!I489*(1-Plan1!$B$11)+I$1*Plan1!$E$16)-I$2-I$3)*I$4</f>
        <v>4337930.5966998553</v>
      </c>
      <c r="J489" s="55">
        <f>((Produção!J487*PreçoLivre!J489*(1-Plan1!$B$11)+J$1*Plan1!$E$16)-J$2-J$3)*J$4</f>
        <v>3714216.1983330566</v>
      </c>
      <c r="K489" s="55">
        <f>((Produção!K487*PreçoLivre!K489*(1-Plan1!$B$11)+K$1*Plan1!$E$16)-K$2-K$3)*K$4</f>
        <v>3259795.7359568453</v>
      </c>
      <c r="L489" s="55">
        <f>((Produção!L487*PreçoLivre!L489*(1-Plan1!$B$11)+L$1*Plan1!$E$16)-L$2-L$3)*L$4</f>
        <v>3139831.0029398538</v>
      </c>
      <c r="M489" s="55">
        <f>((Produção!M487*PreçoLivre!M489*(1-Plan1!$B$11)+M$1*Plan1!$E$16)-M$2-M$3)*M$4</f>
        <v>2792223.6533039878</v>
      </c>
      <c r="N489" s="55">
        <f>((Produção!N487*PreçoLivre!N489*(1-Plan1!$B$11)+N$1*Plan1!$E$16)-N$2-N$3)*N$4</f>
        <v>2845198.2923235442</v>
      </c>
      <c r="O489" s="55">
        <f>((Produção!O487*PreçoLivre!O489*(1-Plan1!$B$11)+O$1*Plan1!$E$16)-O$2-O$3)*O$4</f>
        <v>2591137.3707364327</v>
      </c>
      <c r="P489" s="55">
        <f>((Produção!P487*PreçoLivre!P489*(1-Plan1!$B$11)+P$1*Plan1!$E$16)-P$2-P$3)*P$4</f>
        <v>2465848.7133299722</v>
      </c>
      <c r="Q489" s="55">
        <f>((Produção!Q487*PreçoLivre!Q489*(1-Plan1!$B$11)+Q$1*Plan1!$E$16)-Q$2-Q$3)*Q$4</f>
        <v>2227566.8448337442</v>
      </c>
      <c r="R489" s="55">
        <f>((Produção!R487*PreçoLivre!R489*(1-Plan1!$B$11)+R$1*Plan1!$E$16)-R$2-R$3)*R$4</f>
        <v>2148847.5807021814</v>
      </c>
      <c r="S489" s="55">
        <f>((Produção!S487*PreçoLivre!S489*(1-Plan1!$B$11)+S$1*Plan1!$E$16)-S$2-S$3)*S$4</f>
        <v>2103670.9813573565</v>
      </c>
      <c r="T489" s="55">
        <f>((Produção!T487*PreçoLivre!T489*(1-Plan1!$B$11)+T$1*Plan1!$E$16)-T$2-T$3)*T$4</f>
        <v>1882390.3101566972</v>
      </c>
      <c r="U489" s="55">
        <f>((Produção!U487*PreçoLivre!U489*(1-Plan1!$B$11)+U$1*Plan1!$E$16)-U$2-U$3)*U$4</f>
        <v>1646744.33511524</v>
      </c>
      <c r="V489" s="55">
        <f>((Produção!V487*PreçoLivre!V489*(1-Plan1!$B$11)+V$1*Plan1!$E$16)-V$2-V$3)*V$4</f>
        <v>1426544.4773825449</v>
      </c>
      <c r="W489" s="55"/>
    </row>
    <row r="490" spans="1:23" x14ac:dyDescent="0.25">
      <c r="A490" s="55">
        <f t="shared" si="7"/>
        <v>74313032.098987594</v>
      </c>
      <c r="B490" s="56">
        <v>485</v>
      </c>
      <c r="C490" s="55">
        <f>((Produção!C488*PreçoLivre!C490*(1-Plan1!$B$11)+C$1*Plan1!$E$16)-C$2-C$3)*C$4</f>
        <v>8363248.983808361</v>
      </c>
      <c r="D490" s="55">
        <f>((Produção!D488*PreçoLivre!D490*(1-Plan1!$B$11)+D$1*Plan1!$E$16)-D$2-D$3)*D$4</f>
        <v>7739272.6443013428</v>
      </c>
      <c r="E490" s="55">
        <f>((Produção!E488*PreçoLivre!E490*(1-Plan1!$B$11)+E$1*Plan1!$E$16)-E$2-E$3)*E$4</f>
        <v>7559373.4705438623</v>
      </c>
      <c r="F490" s="55">
        <f>((Produção!F488*PreçoLivre!F490*(1-Plan1!$B$11)+F$1*Plan1!$E$16)-F$2-F$3)*F$4</f>
        <v>6628412.2786585847</v>
      </c>
      <c r="G490" s="55">
        <f>((Produção!G488*PreçoLivre!G490*(1-Plan1!$B$11)+G$1*Plan1!$E$16)-G$2-G$3)*G$4</f>
        <v>5856455.116790751</v>
      </c>
      <c r="H490" s="55">
        <f>((Produção!H488*PreçoLivre!H490*(1-Plan1!$B$11)+H$1*Plan1!$E$16)-H$2-H$3)*H$4</f>
        <v>5003693.5698361462</v>
      </c>
      <c r="I490" s="55">
        <f>((Produção!I488*PreçoLivre!I490*(1-Plan1!$B$11)+I$1*Plan1!$E$16)-I$2-I$3)*I$4</f>
        <v>4360336.6015092945</v>
      </c>
      <c r="J490" s="55">
        <f>((Produção!J488*PreçoLivre!J490*(1-Plan1!$B$11)+J$1*Plan1!$E$16)-J$2-J$3)*J$4</f>
        <v>3705106.0386810503</v>
      </c>
      <c r="K490" s="55">
        <f>((Produção!K488*PreçoLivre!K490*(1-Plan1!$B$11)+K$1*Plan1!$E$16)-K$2-K$3)*K$4</f>
        <v>2999888.8153272434</v>
      </c>
      <c r="L490" s="55">
        <f>((Produção!L488*PreçoLivre!L490*(1-Plan1!$B$11)+L$1*Plan1!$E$16)-L$2-L$3)*L$4</f>
        <v>2863568.5083931466</v>
      </c>
      <c r="M490" s="55">
        <f>((Produção!M488*PreçoLivre!M490*(1-Plan1!$B$11)+M$1*Plan1!$E$16)-M$2-M$3)*M$4</f>
        <v>2753588.8007894978</v>
      </c>
      <c r="N490" s="55">
        <f>((Produção!N488*PreçoLivre!N490*(1-Plan1!$B$11)+N$1*Plan1!$E$16)-N$2-N$3)*N$4</f>
        <v>2456484.7000658964</v>
      </c>
      <c r="O490" s="55">
        <f>((Produção!O488*PreçoLivre!O490*(1-Plan1!$B$11)+O$1*Plan1!$E$16)-O$2-O$3)*O$4</f>
        <v>2322882.3963057161</v>
      </c>
      <c r="P490" s="55">
        <f>((Produção!P488*PreçoLivre!P490*(1-Plan1!$B$11)+P$1*Plan1!$E$16)-P$2-P$3)*P$4</f>
        <v>2138655.3979579941</v>
      </c>
      <c r="Q490" s="55">
        <f>((Produção!Q488*PreçoLivre!Q490*(1-Plan1!$B$11)+Q$1*Plan1!$E$16)-Q$2-Q$3)*Q$4</f>
        <v>2024828.206002237</v>
      </c>
      <c r="R490" s="55">
        <f>((Produção!R488*PreçoLivre!R490*(1-Plan1!$B$11)+R$1*Plan1!$E$16)-R$2-R$3)*R$4</f>
        <v>1927347.2808361847</v>
      </c>
      <c r="S490" s="55">
        <f>((Produção!S488*PreçoLivre!S490*(1-Plan1!$B$11)+S$1*Plan1!$E$16)-S$2-S$3)*S$4</f>
        <v>1633241.1714334921</v>
      </c>
      <c r="T490" s="55">
        <f>((Produção!T488*PreçoLivre!T490*(1-Plan1!$B$11)+T$1*Plan1!$E$16)-T$2-T$3)*T$4</f>
        <v>1512561.3726529165</v>
      </c>
      <c r="U490" s="55">
        <f>((Produção!U488*PreçoLivre!U490*(1-Plan1!$B$11)+U$1*Plan1!$E$16)-U$2-U$3)*U$4</f>
        <v>1318512.6123113837</v>
      </c>
      <c r="V490" s="55">
        <f>((Produção!V488*PreçoLivre!V490*(1-Plan1!$B$11)+V$1*Plan1!$E$16)-V$2-V$3)*V$4</f>
        <v>1145574.1327824912</v>
      </c>
      <c r="W490" s="55"/>
    </row>
    <row r="491" spans="1:23" x14ac:dyDescent="0.25">
      <c r="A491" s="55">
        <f t="shared" si="7"/>
        <v>81870231.088585928</v>
      </c>
      <c r="B491" s="56">
        <v>486</v>
      </c>
      <c r="C491" s="55">
        <f>((Produção!C489*PreçoLivre!C491*(1-Plan1!$B$11)+C$1*Plan1!$E$16)-C$2-C$3)*C$4</f>
        <v>8653864.4706939086</v>
      </c>
      <c r="D491" s="55">
        <f>((Produção!D489*PreçoLivre!D491*(1-Plan1!$B$11)+D$1*Plan1!$E$16)-D$2-D$3)*D$4</f>
        <v>7892373.8997008353</v>
      </c>
      <c r="E491" s="55">
        <f>((Produção!E489*PreçoLivre!E491*(1-Plan1!$B$11)+E$1*Plan1!$E$16)-E$2-E$3)*E$4</f>
        <v>7491565.2727447208</v>
      </c>
      <c r="F491" s="55">
        <f>((Produção!F489*PreçoLivre!F491*(1-Plan1!$B$11)+F$1*Plan1!$E$16)-F$2-F$3)*F$4</f>
        <v>6782992.2465295279</v>
      </c>
      <c r="G491" s="55">
        <f>((Produção!G489*PreçoLivre!G491*(1-Plan1!$B$11)+G$1*Plan1!$E$16)-G$2-G$3)*G$4</f>
        <v>5981026.0234223567</v>
      </c>
      <c r="H491" s="55">
        <f>((Produção!H489*PreçoLivre!H491*(1-Plan1!$B$11)+H$1*Plan1!$E$16)-H$2-H$3)*H$4</f>
        <v>5849717.5294194091</v>
      </c>
      <c r="I491" s="55">
        <f>((Produção!I489*PreçoLivre!I491*(1-Plan1!$B$11)+I$1*Plan1!$E$16)-I$2-I$3)*I$4</f>
        <v>4984448.7224783814</v>
      </c>
      <c r="J491" s="55">
        <f>((Produção!J489*PreçoLivre!J491*(1-Plan1!$B$11)+J$1*Plan1!$E$16)-J$2-J$3)*J$4</f>
        <v>4561531.2347218171</v>
      </c>
      <c r="K491" s="55">
        <f>((Produção!K489*PreçoLivre!K491*(1-Plan1!$B$11)+K$1*Plan1!$E$16)-K$2-K$3)*K$4</f>
        <v>4036048.671671899</v>
      </c>
      <c r="L491" s="55">
        <f>((Produção!L489*PreçoLivre!L491*(1-Plan1!$B$11)+L$1*Plan1!$E$16)-L$2-L$3)*L$4</f>
        <v>3730786.0979098156</v>
      </c>
      <c r="M491" s="55">
        <f>((Produção!M489*PreçoLivre!M491*(1-Plan1!$B$11)+M$1*Plan1!$E$16)-M$2-M$3)*M$4</f>
        <v>3194293.772664004</v>
      </c>
      <c r="N491" s="55">
        <f>((Produção!N489*PreçoLivre!N491*(1-Plan1!$B$11)+N$1*Plan1!$E$16)-N$2-N$3)*N$4</f>
        <v>2832920.8116030409</v>
      </c>
      <c r="O491" s="55">
        <f>((Produção!O489*PreçoLivre!O491*(1-Plan1!$B$11)+O$1*Plan1!$E$16)-O$2-O$3)*O$4</f>
        <v>2764249.7083270731</v>
      </c>
      <c r="P491" s="55">
        <f>((Produção!P489*PreçoLivre!P491*(1-Plan1!$B$11)+P$1*Plan1!$E$16)-P$2-P$3)*P$4</f>
        <v>2677005.0911208349</v>
      </c>
      <c r="Q491" s="55">
        <f>((Produção!Q489*PreçoLivre!Q491*(1-Plan1!$B$11)+Q$1*Plan1!$E$16)-Q$2-Q$3)*Q$4</f>
        <v>2286179.5939808157</v>
      </c>
      <c r="R491" s="55">
        <f>((Produção!R489*PreçoLivre!R491*(1-Plan1!$B$11)+R$1*Plan1!$E$16)-R$2-R$3)*R$4</f>
        <v>1869612.3691725843</v>
      </c>
      <c r="S491" s="55">
        <f>((Produção!S489*PreçoLivre!S491*(1-Plan1!$B$11)+S$1*Plan1!$E$16)-S$2-S$3)*S$4</f>
        <v>1794100.1726490746</v>
      </c>
      <c r="T491" s="55">
        <f>((Produção!T489*PreçoLivre!T491*(1-Plan1!$B$11)+T$1*Plan1!$E$16)-T$2-T$3)*T$4</f>
        <v>1675499.4021371822</v>
      </c>
      <c r="U491" s="55">
        <f>((Produção!U489*PreçoLivre!U491*(1-Plan1!$B$11)+U$1*Plan1!$E$16)-U$2-U$3)*U$4</f>
        <v>1448669.9570209684</v>
      </c>
      <c r="V491" s="55">
        <f>((Produção!V489*PreçoLivre!V491*(1-Plan1!$B$11)+V$1*Plan1!$E$16)-V$2-V$3)*V$4</f>
        <v>1363346.040617696</v>
      </c>
      <c r="W491" s="55"/>
    </row>
    <row r="492" spans="1:23" x14ac:dyDescent="0.25">
      <c r="A492" s="55">
        <f t="shared" si="7"/>
        <v>76071449.225654081</v>
      </c>
      <c r="B492" s="56">
        <v>487</v>
      </c>
      <c r="C492" s="55">
        <f>((Produção!C490*PreçoLivre!C492*(1-Plan1!$B$11)+C$1*Plan1!$E$16)-C$2-C$3)*C$4</f>
        <v>9046256.0494741816</v>
      </c>
      <c r="D492" s="55">
        <f>((Produção!D490*PreçoLivre!D492*(1-Plan1!$B$11)+D$1*Plan1!$E$16)-D$2-D$3)*D$4</f>
        <v>8229781.6303012054</v>
      </c>
      <c r="E492" s="55">
        <f>((Produção!E490*PreçoLivre!E492*(1-Plan1!$B$11)+E$1*Plan1!$E$16)-E$2-E$3)*E$4</f>
        <v>7117840.6841343865</v>
      </c>
      <c r="F492" s="55">
        <f>((Produção!F490*PreçoLivre!F492*(1-Plan1!$B$11)+F$1*Plan1!$E$16)-F$2-F$3)*F$4</f>
        <v>6359769.4017494302</v>
      </c>
      <c r="G492" s="55">
        <f>((Produção!G490*PreçoLivre!G492*(1-Plan1!$B$11)+G$1*Plan1!$E$16)-G$2-G$3)*G$4</f>
        <v>5786195.9381345967</v>
      </c>
      <c r="H492" s="55">
        <f>((Produção!H490*PreçoLivre!H492*(1-Plan1!$B$11)+H$1*Plan1!$E$16)-H$2-H$3)*H$4</f>
        <v>5041070.1521009877</v>
      </c>
      <c r="I492" s="55">
        <f>((Produção!I490*PreçoLivre!I492*(1-Plan1!$B$11)+I$1*Plan1!$E$16)-I$2-I$3)*I$4</f>
        <v>4516347.0266465629</v>
      </c>
      <c r="J492" s="55">
        <f>((Produção!J490*PreçoLivre!J492*(1-Plan1!$B$11)+J$1*Plan1!$E$16)-J$2-J$3)*J$4</f>
        <v>4002284.528238262</v>
      </c>
      <c r="K492" s="55">
        <f>((Produção!K490*PreçoLivre!K492*(1-Plan1!$B$11)+K$1*Plan1!$E$16)-K$2-K$3)*K$4</f>
        <v>3371048.1860088119</v>
      </c>
      <c r="L492" s="55">
        <f>((Produção!L490*PreçoLivre!L492*(1-Plan1!$B$11)+L$1*Plan1!$E$16)-L$2-L$3)*L$4</f>
        <v>3150795.9096461092</v>
      </c>
      <c r="M492" s="55">
        <f>((Produção!M490*PreçoLivre!M492*(1-Plan1!$B$11)+M$1*Plan1!$E$16)-M$2-M$3)*M$4</f>
        <v>2875914.5594513207</v>
      </c>
      <c r="N492" s="55">
        <f>((Produção!N490*PreçoLivre!N492*(1-Plan1!$B$11)+N$1*Plan1!$E$16)-N$2-N$3)*N$4</f>
        <v>2588426.0047807456</v>
      </c>
      <c r="O492" s="55">
        <f>((Produção!O490*PreçoLivre!O492*(1-Plan1!$B$11)+O$1*Plan1!$E$16)-O$2-O$3)*O$4</f>
        <v>2310284.8953635604</v>
      </c>
      <c r="P492" s="55">
        <f>((Produção!P490*PreçoLivre!P492*(1-Plan1!$B$11)+P$1*Plan1!$E$16)-P$2-P$3)*P$4</f>
        <v>2095653.3679894342</v>
      </c>
      <c r="Q492" s="55">
        <f>((Produção!Q490*PreçoLivre!Q492*(1-Plan1!$B$11)+Q$1*Plan1!$E$16)-Q$2-Q$3)*Q$4</f>
        <v>1785008.6019986556</v>
      </c>
      <c r="R492" s="55">
        <f>((Produção!R490*PreçoLivre!R492*(1-Plan1!$B$11)+R$1*Plan1!$E$16)-R$2-R$3)*R$4</f>
        <v>1703549.8620994398</v>
      </c>
      <c r="S492" s="55">
        <f>((Produção!S490*PreçoLivre!S492*(1-Plan1!$B$11)+S$1*Plan1!$E$16)-S$2-S$3)*S$4</f>
        <v>1686097.3367610313</v>
      </c>
      <c r="T492" s="55">
        <f>((Produção!T490*PreçoLivre!T492*(1-Plan1!$B$11)+T$1*Plan1!$E$16)-T$2-T$3)*T$4</f>
        <v>1625169.3418835716</v>
      </c>
      <c r="U492" s="55">
        <f>((Produção!U490*PreçoLivre!U492*(1-Plan1!$B$11)+U$1*Plan1!$E$16)-U$2-U$3)*U$4</f>
        <v>1500443.3934699714</v>
      </c>
      <c r="V492" s="55">
        <f>((Produção!V490*PreçoLivre!V492*(1-Plan1!$B$11)+V$1*Plan1!$E$16)-V$2-V$3)*V$4</f>
        <v>1279512.3554218251</v>
      </c>
      <c r="W492" s="55"/>
    </row>
    <row r="493" spans="1:23" x14ac:dyDescent="0.25">
      <c r="A493" s="55">
        <f t="shared" si="7"/>
        <v>74062812.412653998</v>
      </c>
      <c r="B493" s="56">
        <v>488</v>
      </c>
      <c r="C493" s="55">
        <f>((Produção!C491*PreçoLivre!C493*(1-Plan1!$B$11)+C$1*Plan1!$E$16)-C$2-C$3)*C$4</f>
        <v>8151277.305815056</v>
      </c>
      <c r="D493" s="55">
        <f>((Produção!D491*PreçoLivre!D493*(1-Plan1!$B$11)+D$1*Plan1!$E$16)-D$2-D$3)*D$4</f>
        <v>7685313.8753926391</v>
      </c>
      <c r="E493" s="55">
        <f>((Produção!E491*PreçoLivre!E493*(1-Plan1!$B$11)+E$1*Plan1!$E$16)-E$2-E$3)*E$4</f>
        <v>7408101.294286184</v>
      </c>
      <c r="F493" s="55">
        <f>((Produção!F491*PreçoLivre!F493*(1-Plan1!$B$11)+F$1*Plan1!$E$16)-F$2-F$3)*F$4</f>
        <v>6418515.501896318</v>
      </c>
      <c r="G493" s="55">
        <f>((Produção!G491*PreçoLivre!G493*(1-Plan1!$B$11)+G$1*Plan1!$E$16)-G$2-G$3)*G$4</f>
        <v>5265866.9080060599</v>
      </c>
      <c r="H493" s="55">
        <f>((Produção!H491*PreçoLivre!H493*(1-Plan1!$B$11)+H$1*Plan1!$E$16)-H$2-H$3)*H$4</f>
        <v>4538290.8723138599</v>
      </c>
      <c r="I493" s="55">
        <f>((Produção!I491*PreçoLivre!I493*(1-Plan1!$B$11)+I$1*Plan1!$E$16)-I$2-I$3)*I$4</f>
        <v>4045287.6134510799</v>
      </c>
      <c r="J493" s="55">
        <f>((Produção!J491*PreçoLivre!J493*(1-Plan1!$B$11)+J$1*Plan1!$E$16)-J$2-J$3)*J$4</f>
        <v>3579279.6559668002</v>
      </c>
      <c r="K493" s="55">
        <f>((Produção!K491*PreçoLivre!K493*(1-Plan1!$B$11)+K$1*Plan1!$E$16)-K$2-K$3)*K$4</f>
        <v>3645922.8893030668</v>
      </c>
      <c r="L493" s="55">
        <f>((Produção!L491*PreçoLivre!L493*(1-Plan1!$B$11)+L$1*Plan1!$E$16)-L$2-L$3)*L$4</f>
        <v>3318744.9732706067</v>
      </c>
      <c r="M493" s="55">
        <f>((Produção!M491*PreçoLivre!M493*(1-Plan1!$B$11)+M$1*Plan1!$E$16)-M$2-M$3)*M$4</f>
        <v>2639008.2149779215</v>
      </c>
      <c r="N493" s="55">
        <f>((Produção!N491*PreçoLivre!N493*(1-Plan1!$B$11)+N$1*Plan1!$E$16)-N$2-N$3)*N$4</f>
        <v>2516147.6445642258</v>
      </c>
      <c r="O493" s="55">
        <f>((Produção!O491*PreçoLivre!O493*(1-Plan1!$B$11)+O$1*Plan1!$E$16)-O$2-O$3)*O$4</f>
        <v>2459488.1645861096</v>
      </c>
      <c r="P493" s="55">
        <f>((Produção!P491*PreçoLivre!P493*(1-Plan1!$B$11)+P$1*Plan1!$E$16)-P$2-P$3)*P$4</f>
        <v>2275251.2245110995</v>
      </c>
      <c r="Q493" s="55">
        <f>((Produção!Q491*PreçoLivre!Q493*(1-Plan1!$B$11)+Q$1*Plan1!$E$16)-Q$2-Q$3)*Q$4</f>
        <v>2100415.448397411</v>
      </c>
      <c r="R493" s="55">
        <f>((Produção!R491*PreçoLivre!R493*(1-Plan1!$B$11)+R$1*Plan1!$E$16)-R$2-R$3)*R$4</f>
        <v>2022252.9428886245</v>
      </c>
      <c r="S493" s="55">
        <f>((Produção!S491*PreçoLivre!S493*(1-Plan1!$B$11)+S$1*Plan1!$E$16)-S$2-S$3)*S$4</f>
        <v>1746439.2957814399</v>
      </c>
      <c r="T493" s="55">
        <f>((Produção!T491*PreçoLivre!T493*(1-Plan1!$B$11)+T$1*Plan1!$E$16)-T$2-T$3)*T$4</f>
        <v>1617759.0764874122</v>
      </c>
      <c r="U493" s="55">
        <f>((Produção!U491*PreçoLivre!U493*(1-Plan1!$B$11)+U$1*Plan1!$E$16)-U$2-U$3)*U$4</f>
        <v>1399598.2911690942</v>
      </c>
      <c r="V493" s="55">
        <f>((Produção!V491*PreçoLivre!V493*(1-Plan1!$B$11)+V$1*Plan1!$E$16)-V$2-V$3)*V$4</f>
        <v>1229851.2195889943</v>
      </c>
      <c r="W493" s="55"/>
    </row>
    <row r="494" spans="1:23" x14ac:dyDescent="0.25">
      <c r="A494" s="55">
        <f t="shared" si="7"/>
        <v>106064239.55168992</v>
      </c>
      <c r="B494" s="56">
        <v>489</v>
      </c>
      <c r="C494" s="55">
        <f>((Produção!C492*PreçoLivre!C494*(1-Plan1!$B$11)+C$1*Plan1!$E$16)-C$2-C$3)*C$4</f>
        <v>8700720.6135254148</v>
      </c>
      <c r="D494" s="55">
        <f>((Produção!D492*PreçoLivre!D494*(1-Plan1!$B$11)+D$1*Plan1!$E$16)-D$2-D$3)*D$4</f>
        <v>8219790.0406544553</v>
      </c>
      <c r="E494" s="55">
        <f>((Produção!E492*PreçoLivre!E494*(1-Plan1!$B$11)+E$1*Plan1!$E$16)-E$2-E$3)*E$4</f>
        <v>7320023.2596821301</v>
      </c>
      <c r="F494" s="55">
        <f>((Produção!F492*PreçoLivre!F494*(1-Plan1!$B$11)+F$1*Plan1!$E$16)-F$2-F$3)*F$4</f>
        <v>7298609.329743336</v>
      </c>
      <c r="G494" s="55">
        <f>((Produção!G492*PreçoLivre!G494*(1-Plan1!$B$11)+G$1*Plan1!$E$16)-G$2-G$3)*G$4</f>
        <v>6278585.0425148681</v>
      </c>
      <c r="H494" s="55">
        <f>((Produção!H492*PreçoLivre!H494*(1-Plan1!$B$11)+H$1*Plan1!$E$16)-H$2-H$3)*H$4</f>
        <v>6064087.8649380375</v>
      </c>
      <c r="I494" s="55">
        <f>((Produção!I492*PreçoLivre!I494*(1-Plan1!$B$11)+I$1*Plan1!$E$16)-I$2-I$3)*I$4</f>
        <v>6436246.8855703101</v>
      </c>
      <c r="J494" s="55">
        <f>((Produção!J492*PreçoLivre!J494*(1-Plan1!$B$11)+J$1*Plan1!$E$16)-J$2-J$3)*J$4</f>
        <v>6523117.2360583972</v>
      </c>
      <c r="K494" s="55">
        <f>((Produção!K492*PreçoLivre!K494*(1-Plan1!$B$11)+K$1*Plan1!$E$16)-K$2-K$3)*K$4</f>
        <v>5809220.1614294639</v>
      </c>
      <c r="L494" s="55">
        <f>((Produção!L492*PreçoLivre!L494*(1-Plan1!$B$11)+L$1*Plan1!$E$16)-L$2-L$3)*L$4</f>
        <v>5060436.1499875551</v>
      </c>
      <c r="M494" s="55">
        <f>((Produção!M492*PreçoLivre!M494*(1-Plan1!$B$11)+M$1*Plan1!$E$16)-M$2-M$3)*M$4</f>
        <v>4950970.1404913422</v>
      </c>
      <c r="N494" s="55">
        <f>((Produção!N492*PreçoLivre!N494*(1-Plan1!$B$11)+N$1*Plan1!$E$16)-N$2-N$3)*N$4</f>
        <v>4509557.4576203087</v>
      </c>
      <c r="O494" s="55">
        <f>((Produção!O492*PreçoLivre!O494*(1-Plan1!$B$11)+O$1*Plan1!$E$16)-O$2-O$3)*O$4</f>
        <v>4654759.1453375667</v>
      </c>
      <c r="P494" s="55">
        <f>((Produção!P492*PreçoLivre!P494*(1-Plan1!$B$11)+P$1*Plan1!$E$16)-P$2-P$3)*P$4</f>
        <v>4664717.6170831583</v>
      </c>
      <c r="Q494" s="55">
        <f>((Produção!Q492*PreçoLivre!Q494*(1-Plan1!$B$11)+Q$1*Plan1!$E$16)-Q$2-Q$3)*Q$4</f>
        <v>4041237.7691781833</v>
      </c>
      <c r="R494" s="55">
        <f>((Produção!R492*PreçoLivre!R494*(1-Plan1!$B$11)+R$1*Plan1!$E$16)-R$2-R$3)*R$4</f>
        <v>3774437.6699675461</v>
      </c>
      <c r="S494" s="55">
        <f>((Produção!S492*PreçoLivre!S494*(1-Plan1!$B$11)+S$1*Plan1!$E$16)-S$2-S$3)*S$4</f>
        <v>3283453.9781291774</v>
      </c>
      <c r="T494" s="55">
        <f>((Produção!T492*PreçoLivre!T494*(1-Plan1!$B$11)+T$1*Plan1!$E$16)-T$2-T$3)*T$4</f>
        <v>3020396.4924510065</v>
      </c>
      <c r="U494" s="55">
        <f>((Produção!U492*PreçoLivre!U494*(1-Plan1!$B$11)+U$1*Plan1!$E$16)-U$2-U$3)*U$4</f>
        <v>3028573.032032351</v>
      </c>
      <c r="V494" s="55">
        <f>((Produção!V492*PreçoLivre!V494*(1-Plan1!$B$11)+V$1*Plan1!$E$16)-V$2-V$3)*V$4</f>
        <v>2425299.6652953019</v>
      </c>
      <c r="W494" s="55"/>
    </row>
    <row r="495" spans="1:23" x14ac:dyDescent="0.25">
      <c r="A495" s="55">
        <f t="shared" si="7"/>
        <v>75135223.961537883</v>
      </c>
      <c r="B495" s="56">
        <v>490</v>
      </c>
      <c r="C495" s="55">
        <f>((Produção!C493*PreçoLivre!C495*(1-Plan1!$B$11)+C$1*Plan1!$E$16)-C$2-C$3)*C$4</f>
        <v>8479474.4875054043</v>
      </c>
      <c r="D495" s="55">
        <f>((Produção!D493*PreçoLivre!D495*(1-Plan1!$B$11)+D$1*Plan1!$E$16)-D$2-D$3)*D$4</f>
        <v>7616004.7641815105</v>
      </c>
      <c r="E495" s="55">
        <f>((Produção!E493*PreçoLivre!E495*(1-Plan1!$B$11)+E$1*Plan1!$E$16)-E$2-E$3)*E$4</f>
        <v>7109775.6296821665</v>
      </c>
      <c r="F495" s="55">
        <f>((Produção!F493*PreçoLivre!F495*(1-Plan1!$B$11)+F$1*Plan1!$E$16)-F$2-F$3)*F$4</f>
        <v>6585764.4106155075</v>
      </c>
      <c r="G495" s="55">
        <f>((Produção!G493*PreçoLivre!G495*(1-Plan1!$B$11)+G$1*Plan1!$E$16)-G$2-G$3)*G$4</f>
        <v>5481098.7159348875</v>
      </c>
      <c r="H495" s="55">
        <f>((Produção!H493*PreçoLivre!H495*(1-Plan1!$B$11)+H$1*Plan1!$E$16)-H$2-H$3)*H$4</f>
        <v>4930735.951110498</v>
      </c>
      <c r="I495" s="55">
        <f>((Produção!I493*PreçoLivre!I495*(1-Plan1!$B$11)+I$1*Plan1!$E$16)-I$2-I$3)*I$4</f>
        <v>4110640.5826500379</v>
      </c>
      <c r="J495" s="55">
        <f>((Produção!J493*PreçoLivre!J495*(1-Plan1!$B$11)+J$1*Plan1!$E$16)-J$2-J$3)*J$4</f>
        <v>3648907.4147927356</v>
      </c>
      <c r="K495" s="55">
        <f>((Produção!K493*PreçoLivre!K495*(1-Plan1!$B$11)+K$1*Plan1!$E$16)-K$2-K$3)*K$4</f>
        <v>3235227.6702463017</v>
      </c>
      <c r="L495" s="55">
        <f>((Produção!L493*PreçoLivre!L495*(1-Plan1!$B$11)+L$1*Plan1!$E$16)-L$2-L$3)*L$4</f>
        <v>3245953.0886608679</v>
      </c>
      <c r="M495" s="55">
        <f>((Produção!M493*PreçoLivre!M495*(1-Plan1!$B$11)+M$1*Plan1!$E$16)-M$2-M$3)*M$4</f>
        <v>2822512.0290269712</v>
      </c>
      <c r="N495" s="55">
        <f>((Produção!N493*PreçoLivre!N495*(1-Plan1!$B$11)+N$1*Plan1!$E$16)-N$2-N$3)*N$4</f>
        <v>2895665.7203783281</v>
      </c>
      <c r="O495" s="55">
        <f>((Produção!O493*PreçoLivre!O495*(1-Plan1!$B$11)+O$1*Plan1!$E$16)-O$2-O$3)*O$4</f>
        <v>2523162.7125304281</v>
      </c>
      <c r="P495" s="55">
        <f>((Produção!P493*PreçoLivre!P495*(1-Plan1!$B$11)+P$1*Plan1!$E$16)-P$2-P$3)*P$4</f>
        <v>2222654.2588411584</v>
      </c>
      <c r="Q495" s="55">
        <f>((Produção!Q493*PreçoLivre!Q495*(1-Plan1!$B$11)+Q$1*Plan1!$E$16)-Q$2-Q$3)*Q$4</f>
        <v>2107251.9387760051</v>
      </c>
      <c r="R495" s="55">
        <f>((Produção!R493*PreçoLivre!R495*(1-Plan1!$B$11)+R$1*Plan1!$E$16)-R$2-R$3)*R$4</f>
        <v>1885456.8439080857</v>
      </c>
      <c r="S495" s="55">
        <f>((Produção!S493*PreçoLivre!S495*(1-Plan1!$B$11)+S$1*Plan1!$E$16)-S$2-S$3)*S$4</f>
        <v>1813583.7094194826</v>
      </c>
      <c r="T495" s="55">
        <f>((Produção!T493*PreçoLivre!T495*(1-Plan1!$B$11)+T$1*Plan1!$E$16)-T$2-T$3)*T$4</f>
        <v>1614731.5865212653</v>
      </c>
      <c r="U495" s="55">
        <f>((Produção!U493*PreçoLivre!U495*(1-Plan1!$B$11)+U$1*Plan1!$E$16)-U$2-U$3)*U$4</f>
        <v>1451145.987746404</v>
      </c>
      <c r="V495" s="55">
        <f>((Produção!V493*PreçoLivre!V495*(1-Plan1!$B$11)+V$1*Plan1!$E$16)-V$2-V$3)*V$4</f>
        <v>1355476.4590098246</v>
      </c>
      <c r="W495" s="55"/>
    </row>
    <row r="496" spans="1:23" x14ac:dyDescent="0.25">
      <c r="A496" s="55">
        <f t="shared" si="7"/>
        <v>87062495.199539974</v>
      </c>
      <c r="B496" s="56">
        <v>491</v>
      </c>
      <c r="C496" s="55">
        <f>((Produção!C494*PreçoLivre!C496*(1-Plan1!$B$11)+C$1*Plan1!$E$16)-C$2-C$3)*C$4</f>
        <v>9186145.2539568637</v>
      </c>
      <c r="D496" s="55">
        <f>((Produção!D494*PreçoLivre!D496*(1-Plan1!$B$11)+D$1*Plan1!$E$16)-D$2-D$3)*D$4</f>
        <v>8467307.9782491866</v>
      </c>
      <c r="E496" s="55">
        <f>((Produção!E494*PreçoLivre!E496*(1-Plan1!$B$11)+E$1*Plan1!$E$16)-E$2-E$3)*E$4</f>
        <v>7975273.2615378704</v>
      </c>
      <c r="F496" s="55">
        <f>((Produção!F494*PreçoLivre!F496*(1-Plan1!$B$11)+F$1*Plan1!$E$16)-F$2-F$3)*F$4</f>
        <v>7450213.8639693987</v>
      </c>
      <c r="G496" s="55">
        <f>((Produção!G494*PreçoLivre!G496*(1-Plan1!$B$11)+G$1*Plan1!$E$16)-G$2-G$3)*G$4</f>
        <v>6325640.9123842297</v>
      </c>
      <c r="H496" s="55">
        <f>((Produção!H494*PreçoLivre!H496*(1-Plan1!$B$11)+H$1*Plan1!$E$16)-H$2-H$3)*H$4</f>
        <v>6122304.49362728</v>
      </c>
      <c r="I496" s="55">
        <f>((Produção!I494*PreçoLivre!I496*(1-Plan1!$B$11)+I$1*Plan1!$E$16)-I$2-I$3)*I$4</f>
        <v>5923382.6831143443</v>
      </c>
      <c r="J496" s="55">
        <f>((Produção!J494*PreçoLivre!J496*(1-Plan1!$B$11)+J$1*Plan1!$E$16)-J$2-J$3)*J$4</f>
        <v>5239657.560640743</v>
      </c>
      <c r="K496" s="55">
        <f>((Produção!K494*PreçoLivre!K496*(1-Plan1!$B$11)+K$1*Plan1!$E$16)-K$2-K$3)*K$4</f>
        <v>4429132.7323704725</v>
      </c>
      <c r="L496" s="55">
        <f>((Produção!L494*PreçoLivre!L496*(1-Plan1!$B$11)+L$1*Plan1!$E$16)-L$2-L$3)*L$4</f>
        <v>3591343.2634379594</v>
      </c>
      <c r="M496" s="55">
        <f>((Produção!M494*PreçoLivre!M496*(1-Plan1!$B$11)+M$1*Plan1!$E$16)-M$2-M$3)*M$4</f>
        <v>3241689.5269335983</v>
      </c>
      <c r="N496" s="55">
        <f>((Produção!N494*PreçoLivre!N496*(1-Plan1!$B$11)+N$1*Plan1!$E$16)-N$2-N$3)*N$4</f>
        <v>3018554.6071085618</v>
      </c>
      <c r="O496" s="55">
        <f>((Produção!O494*PreçoLivre!O496*(1-Plan1!$B$11)+O$1*Plan1!$E$16)-O$2-O$3)*O$4</f>
        <v>2691843.6750184647</v>
      </c>
      <c r="P496" s="55">
        <f>((Produção!P494*PreçoLivre!P496*(1-Plan1!$B$11)+P$1*Plan1!$E$16)-P$2-P$3)*P$4</f>
        <v>2420366.3850980573</v>
      </c>
      <c r="Q496" s="55">
        <f>((Produção!Q494*PreçoLivre!Q496*(1-Plan1!$B$11)+Q$1*Plan1!$E$16)-Q$2-Q$3)*Q$4</f>
        <v>2278152.789334002</v>
      </c>
      <c r="R496" s="55">
        <f>((Produção!R494*PreçoLivre!R496*(1-Plan1!$B$11)+R$1*Plan1!$E$16)-R$2-R$3)*R$4</f>
        <v>1933561.8709673309</v>
      </c>
      <c r="S496" s="55">
        <f>((Produção!S494*PreçoLivre!S496*(1-Plan1!$B$11)+S$1*Plan1!$E$16)-S$2-S$3)*S$4</f>
        <v>1914146.9555185155</v>
      </c>
      <c r="T496" s="55">
        <f>((Produção!T494*PreçoLivre!T496*(1-Plan1!$B$11)+T$1*Plan1!$E$16)-T$2-T$3)*T$4</f>
        <v>1636569.5375096954</v>
      </c>
      <c r="U496" s="55">
        <f>((Produção!U494*PreçoLivre!U496*(1-Plan1!$B$11)+U$1*Plan1!$E$16)-U$2-U$3)*U$4</f>
        <v>1660570.0277142401</v>
      </c>
      <c r="V496" s="55">
        <f>((Produção!V494*PreçoLivre!V496*(1-Plan1!$B$11)+V$1*Plan1!$E$16)-V$2-V$3)*V$4</f>
        <v>1556637.8210491848</v>
      </c>
      <c r="W496" s="55"/>
    </row>
    <row r="497" spans="1:23" x14ac:dyDescent="0.25">
      <c r="A497" s="55">
        <f t="shared" si="7"/>
        <v>66202914.474306703</v>
      </c>
      <c r="B497" s="56">
        <v>492</v>
      </c>
      <c r="C497" s="55">
        <f>((Produção!C495*PreçoLivre!C497*(1-Plan1!$B$11)+C$1*Plan1!$E$16)-C$2-C$3)*C$4</f>
        <v>7821213.0246479698</v>
      </c>
      <c r="D497" s="55">
        <f>((Produção!D495*PreçoLivre!D497*(1-Plan1!$B$11)+D$1*Plan1!$E$16)-D$2-D$3)*D$4</f>
        <v>6766257.1384934764</v>
      </c>
      <c r="E497" s="55">
        <f>((Produção!E495*PreçoLivre!E497*(1-Plan1!$B$11)+E$1*Plan1!$E$16)-E$2-E$3)*E$4</f>
        <v>6521959.4607743695</v>
      </c>
      <c r="F497" s="55">
        <f>((Produção!F495*PreçoLivre!F497*(1-Plan1!$B$11)+F$1*Plan1!$E$16)-F$2-F$3)*F$4</f>
        <v>5693861.2725349031</v>
      </c>
      <c r="G497" s="55">
        <f>((Produção!G495*PreçoLivre!G497*(1-Plan1!$B$11)+G$1*Plan1!$E$16)-G$2-G$3)*G$4</f>
        <v>4923952.1483392967</v>
      </c>
      <c r="H497" s="55">
        <f>((Produção!H495*PreçoLivre!H497*(1-Plan1!$B$11)+H$1*Plan1!$E$16)-H$2-H$3)*H$4</f>
        <v>4395660.0107075823</v>
      </c>
      <c r="I497" s="55">
        <f>((Produção!I495*PreçoLivre!I497*(1-Plan1!$B$11)+I$1*Plan1!$E$16)-I$2-I$3)*I$4</f>
        <v>4058953.478288224</v>
      </c>
      <c r="J497" s="55">
        <f>((Produção!J495*PreçoLivre!J497*(1-Plan1!$B$11)+J$1*Plan1!$E$16)-J$2-J$3)*J$4</f>
        <v>3731084.0646124971</v>
      </c>
      <c r="K497" s="55">
        <f>((Produção!K495*PreçoLivre!K497*(1-Plan1!$B$11)+K$1*Plan1!$E$16)-K$2-K$3)*K$4</f>
        <v>3134891.8331635441</v>
      </c>
      <c r="L497" s="55">
        <f>((Produção!L495*PreçoLivre!L497*(1-Plan1!$B$11)+L$1*Plan1!$E$16)-L$2-L$3)*L$4</f>
        <v>2870260.1573734544</v>
      </c>
      <c r="M497" s="55">
        <f>((Produção!M495*PreçoLivre!M497*(1-Plan1!$B$11)+M$1*Plan1!$E$16)-M$2-M$3)*M$4</f>
        <v>2781342.1973046334</v>
      </c>
      <c r="N497" s="55">
        <f>((Produção!N495*PreçoLivre!N497*(1-Plan1!$B$11)+N$1*Plan1!$E$16)-N$2-N$3)*N$4</f>
        <v>2379431.5755664152</v>
      </c>
      <c r="O497" s="55">
        <f>((Produção!O495*PreçoLivre!O497*(1-Plan1!$B$11)+O$1*Plan1!$E$16)-O$2-O$3)*O$4</f>
        <v>2014607.2583687794</v>
      </c>
      <c r="P497" s="55">
        <f>((Produção!P495*PreçoLivre!P497*(1-Plan1!$B$11)+P$1*Plan1!$E$16)-P$2-P$3)*P$4</f>
        <v>1857944.7472512077</v>
      </c>
      <c r="Q497" s="55">
        <f>((Produção!Q495*PreçoLivre!Q497*(1-Plan1!$B$11)+Q$1*Plan1!$E$16)-Q$2-Q$3)*Q$4</f>
        <v>1603042.9318529337</v>
      </c>
      <c r="R497" s="55">
        <f>((Produção!R495*PreçoLivre!R497*(1-Plan1!$B$11)+R$1*Plan1!$E$16)-R$2-R$3)*R$4</f>
        <v>1336073.7195913428</v>
      </c>
      <c r="S497" s="55">
        <f>((Produção!S495*PreçoLivre!S497*(1-Plan1!$B$11)+S$1*Plan1!$E$16)-S$2-S$3)*S$4</f>
        <v>1334138.9030252674</v>
      </c>
      <c r="T497" s="55">
        <f>((Produção!T495*PreçoLivre!T497*(1-Plan1!$B$11)+T$1*Plan1!$E$16)-T$2-T$3)*T$4</f>
        <v>1109277.7533236698</v>
      </c>
      <c r="U497" s="55">
        <f>((Produção!U495*PreçoLivre!U497*(1-Plan1!$B$11)+U$1*Plan1!$E$16)-U$2-U$3)*U$4</f>
        <v>975511.75961840071</v>
      </c>
      <c r="V497" s="55">
        <f>((Produção!V495*PreçoLivre!V497*(1-Plan1!$B$11)+V$1*Plan1!$E$16)-V$2-V$3)*V$4</f>
        <v>893451.03946872544</v>
      </c>
      <c r="W497" s="55"/>
    </row>
    <row r="498" spans="1:23" x14ac:dyDescent="0.25">
      <c r="A498" s="55">
        <f t="shared" si="7"/>
        <v>73476671.070384562</v>
      </c>
      <c r="B498" s="56">
        <v>493</v>
      </c>
      <c r="C498" s="55">
        <f>((Produção!C496*PreçoLivre!C498*(1-Plan1!$B$11)+C$1*Plan1!$E$16)-C$2-C$3)*C$4</f>
        <v>8815259.6163966078</v>
      </c>
      <c r="D498" s="55">
        <f>((Produção!D496*PreçoLivre!D498*(1-Plan1!$B$11)+D$1*Plan1!$E$16)-D$2-D$3)*D$4</f>
        <v>8084272.6489882013</v>
      </c>
      <c r="E498" s="55">
        <f>((Produção!E496*PreçoLivre!E498*(1-Plan1!$B$11)+E$1*Plan1!$E$16)-E$2-E$3)*E$4</f>
        <v>7295305.3623592947</v>
      </c>
      <c r="F498" s="55">
        <f>((Produção!F496*PreçoLivre!F498*(1-Plan1!$B$11)+F$1*Plan1!$E$16)-F$2-F$3)*F$4</f>
        <v>5913956.760327802</v>
      </c>
      <c r="G498" s="55">
        <f>((Produção!G496*PreçoLivre!G498*(1-Plan1!$B$11)+G$1*Plan1!$E$16)-G$2-G$3)*G$4</f>
        <v>5516273.9213828892</v>
      </c>
      <c r="H498" s="55">
        <f>((Produção!H496*PreçoLivre!H498*(1-Plan1!$B$11)+H$1*Plan1!$E$16)-H$2-H$3)*H$4</f>
        <v>4577810.5416912781</v>
      </c>
      <c r="I498" s="55">
        <f>((Produção!I496*PreçoLivre!I498*(1-Plan1!$B$11)+I$1*Plan1!$E$16)-I$2-I$3)*I$4</f>
        <v>3887085.9433927257</v>
      </c>
      <c r="J498" s="55">
        <f>((Produção!J496*PreçoLivre!J498*(1-Plan1!$B$11)+J$1*Plan1!$E$16)-J$2-J$3)*J$4</f>
        <v>3594268.324166344</v>
      </c>
      <c r="K498" s="55">
        <f>((Produção!K496*PreçoLivre!K498*(1-Plan1!$B$11)+K$1*Plan1!$E$16)-K$2-K$3)*K$4</f>
        <v>3387404.3608928458</v>
      </c>
      <c r="L498" s="55">
        <f>((Produção!L496*PreçoLivre!L498*(1-Plan1!$B$11)+L$1*Plan1!$E$16)-L$2-L$3)*L$4</f>
        <v>3082836.6537932688</v>
      </c>
      <c r="M498" s="55">
        <f>((Produção!M496*PreçoLivre!M498*(1-Plan1!$B$11)+M$1*Plan1!$E$16)-M$2-M$3)*M$4</f>
        <v>3102075.2854812043</v>
      </c>
      <c r="N498" s="55">
        <f>((Produção!N496*PreçoLivre!N498*(1-Plan1!$B$11)+N$1*Plan1!$E$16)-N$2-N$3)*N$4</f>
        <v>2898389.7238027295</v>
      </c>
      <c r="O498" s="55">
        <f>((Produção!O496*PreçoLivre!O498*(1-Plan1!$B$11)+O$1*Plan1!$E$16)-O$2-O$3)*O$4</f>
        <v>2403507.4200365851</v>
      </c>
      <c r="P498" s="55">
        <f>((Produção!P496*PreçoLivre!P498*(1-Plan1!$B$11)+P$1*Plan1!$E$16)-P$2-P$3)*P$4</f>
        <v>2173956.0297091259</v>
      </c>
      <c r="Q498" s="55">
        <f>((Produção!Q496*PreçoLivre!Q498*(1-Plan1!$B$11)+Q$1*Plan1!$E$16)-Q$2-Q$3)*Q$4</f>
        <v>1918134.4682172691</v>
      </c>
      <c r="R498" s="55">
        <f>((Produção!R496*PreçoLivre!R498*(1-Plan1!$B$11)+R$1*Plan1!$E$16)-R$2-R$3)*R$4</f>
        <v>1595946.307036612</v>
      </c>
      <c r="S498" s="55">
        <f>((Produção!S496*PreçoLivre!S498*(1-Plan1!$B$11)+S$1*Plan1!$E$16)-S$2-S$3)*S$4</f>
        <v>1379973.9720014255</v>
      </c>
      <c r="T498" s="55">
        <f>((Produção!T496*PreçoLivre!T498*(1-Plan1!$B$11)+T$1*Plan1!$E$16)-T$2-T$3)*T$4</f>
        <v>1443387.5978938916</v>
      </c>
      <c r="U498" s="55">
        <f>((Produção!U496*PreçoLivre!U498*(1-Plan1!$B$11)+U$1*Plan1!$E$16)-U$2-U$3)*U$4</f>
        <v>1250764.4401162791</v>
      </c>
      <c r="V498" s="55">
        <f>((Produção!V496*PreçoLivre!V498*(1-Plan1!$B$11)+V$1*Plan1!$E$16)-V$2-V$3)*V$4</f>
        <v>1156061.6926981863</v>
      </c>
      <c r="W498" s="55"/>
    </row>
    <row r="499" spans="1:23" x14ac:dyDescent="0.25">
      <c r="A499" s="55">
        <f t="shared" si="7"/>
        <v>92282435.049322978</v>
      </c>
      <c r="B499" s="56">
        <v>494</v>
      </c>
      <c r="C499" s="55">
        <f>((Produção!C497*PreçoLivre!C499*(1-Plan1!$B$11)+C$1*Plan1!$E$16)-C$2-C$3)*C$4</f>
        <v>8965837.7443678584</v>
      </c>
      <c r="D499" s="55">
        <f>((Produção!D497*PreçoLivre!D499*(1-Plan1!$B$11)+D$1*Plan1!$E$16)-D$2-D$3)*D$4</f>
        <v>8573874.7436813023</v>
      </c>
      <c r="E499" s="55">
        <f>((Produção!E497*PreçoLivre!E499*(1-Plan1!$B$11)+E$1*Plan1!$E$16)-E$2-E$3)*E$4</f>
        <v>7898284.3792674737</v>
      </c>
      <c r="F499" s="55">
        <f>((Produção!F497*PreçoLivre!F499*(1-Plan1!$B$11)+F$1*Plan1!$E$16)-F$2-F$3)*F$4</f>
        <v>6830136.5605889773</v>
      </c>
      <c r="G499" s="55">
        <f>((Produção!G497*PreçoLivre!G499*(1-Plan1!$B$11)+G$1*Plan1!$E$16)-G$2-G$3)*G$4</f>
        <v>6226109.7832490178</v>
      </c>
      <c r="H499" s="55">
        <f>((Produção!H497*PreçoLivre!H499*(1-Plan1!$B$11)+H$1*Plan1!$E$16)-H$2-H$3)*H$4</f>
        <v>5783411.8816545857</v>
      </c>
      <c r="I499" s="55">
        <f>((Produção!I497*PreçoLivre!I499*(1-Plan1!$B$11)+I$1*Plan1!$E$16)-I$2-I$3)*I$4</f>
        <v>5177610.4208835056</v>
      </c>
      <c r="J499" s="55">
        <f>((Produção!J497*PreçoLivre!J499*(1-Plan1!$B$11)+J$1*Plan1!$E$16)-J$2-J$3)*J$4</f>
        <v>5098076.7184652071</v>
      </c>
      <c r="K499" s="55">
        <f>((Produção!K497*PreçoLivre!K499*(1-Plan1!$B$11)+K$1*Plan1!$E$16)-K$2-K$3)*K$4</f>
        <v>4249151.4824483767</v>
      </c>
      <c r="L499" s="55">
        <f>((Produção!L497*PreçoLivre!L499*(1-Plan1!$B$11)+L$1*Plan1!$E$16)-L$2-L$3)*L$4</f>
        <v>3800977.92137053</v>
      </c>
      <c r="M499" s="55">
        <f>((Produção!M497*PreçoLivre!M499*(1-Plan1!$B$11)+M$1*Plan1!$E$16)-M$2-M$3)*M$4</f>
        <v>3701941.9584755143</v>
      </c>
      <c r="N499" s="55">
        <f>((Produção!N497*PreçoLivre!N499*(1-Plan1!$B$11)+N$1*Plan1!$E$16)-N$2-N$3)*N$4</f>
        <v>3618448.7690992989</v>
      </c>
      <c r="O499" s="55">
        <f>((Produção!O497*PreçoLivre!O499*(1-Plan1!$B$11)+O$1*Plan1!$E$16)-O$2-O$3)*O$4</f>
        <v>3306519.3552897209</v>
      </c>
      <c r="P499" s="55">
        <f>((Produção!P497*PreçoLivre!P499*(1-Plan1!$B$11)+P$1*Plan1!$E$16)-P$2-P$3)*P$4</f>
        <v>3144737.3789621331</v>
      </c>
      <c r="Q499" s="55">
        <f>((Produção!Q497*PreçoLivre!Q499*(1-Plan1!$B$11)+Q$1*Plan1!$E$16)-Q$2-Q$3)*Q$4</f>
        <v>3124945.0562420539</v>
      </c>
      <c r="R499" s="55">
        <f>((Produção!R497*PreçoLivre!R499*(1-Plan1!$B$11)+R$1*Plan1!$E$16)-R$2-R$3)*R$4</f>
        <v>2928591.6237954553</v>
      </c>
      <c r="S499" s="55">
        <f>((Produção!S497*PreçoLivre!S499*(1-Plan1!$B$11)+S$1*Plan1!$E$16)-S$2-S$3)*S$4</f>
        <v>2621584.0942658852</v>
      </c>
      <c r="T499" s="55">
        <f>((Produção!T497*PreçoLivre!T499*(1-Plan1!$B$11)+T$1*Plan1!$E$16)-T$2-T$3)*T$4</f>
        <v>2514728.9419219415</v>
      </c>
      <c r="U499" s="55">
        <f>((Produção!U497*PreçoLivre!U499*(1-Plan1!$B$11)+U$1*Plan1!$E$16)-U$2-U$3)*U$4</f>
        <v>2448570.4764826084</v>
      </c>
      <c r="V499" s="55">
        <f>((Produção!V497*PreçoLivre!V499*(1-Plan1!$B$11)+V$1*Plan1!$E$16)-V$2-V$3)*V$4</f>
        <v>2268895.7588115414</v>
      </c>
      <c r="W499" s="55"/>
    </row>
    <row r="500" spans="1:23" x14ac:dyDescent="0.25">
      <c r="A500" s="55">
        <f t="shared" si="7"/>
        <v>74856082.756090805</v>
      </c>
      <c r="B500" s="56">
        <v>495</v>
      </c>
      <c r="C500" s="55">
        <f>((Produção!C498*PreçoLivre!C500*(1-Plan1!$B$11)+C$1*Plan1!$E$16)-C$2-C$3)*C$4</f>
        <v>8036022.4674365744</v>
      </c>
      <c r="D500" s="55">
        <f>((Produção!D498*PreçoLivre!D500*(1-Plan1!$B$11)+D$1*Plan1!$E$16)-D$2-D$3)*D$4</f>
        <v>7555997.6888987496</v>
      </c>
      <c r="E500" s="55">
        <f>((Produção!E498*PreçoLivre!E500*(1-Plan1!$B$11)+E$1*Plan1!$E$16)-E$2-E$3)*E$4</f>
        <v>7014738.4172629667</v>
      </c>
      <c r="F500" s="55">
        <f>((Produção!F498*PreçoLivre!F500*(1-Plan1!$B$11)+F$1*Plan1!$E$16)-F$2-F$3)*F$4</f>
        <v>6172540.2770754937</v>
      </c>
      <c r="G500" s="55">
        <f>((Produção!G498*PreçoLivre!G500*(1-Plan1!$B$11)+G$1*Plan1!$E$16)-G$2-G$3)*G$4</f>
        <v>6209503.863621843</v>
      </c>
      <c r="H500" s="55">
        <f>((Produção!H498*PreçoLivre!H500*(1-Plan1!$B$11)+H$1*Plan1!$E$16)-H$2-H$3)*H$4</f>
        <v>6144958.504367698</v>
      </c>
      <c r="I500" s="55">
        <f>((Produção!I498*PreçoLivre!I500*(1-Plan1!$B$11)+I$1*Plan1!$E$16)-I$2-I$3)*I$4</f>
        <v>5090660.9805488056</v>
      </c>
      <c r="J500" s="55">
        <f>((Produção!J498*PreçoLivre!J500*(1-Plan1!$B$11)+J$1*Plan1!$E$16)-J$2-J$3)*J$4</f>
        <v>4752205.9292162517</v>
      </c>
      <c r="K500" s="55">
        <f>((Produção!K498*PreçoLivre!K500*(1-Plan1!$B$11)+K$1*Plan1!$E$16)-K$2-K$3)*K$4</f>
        <v>3842279.4268084089</v>
      </c>
      <c r="L500" s="55">
        <f>((Produção!L498*PreçoLivre!L500*(1-Plan1!$B$11)+L$1*Plan1!$E$16)-L$2-L$3)*L$4</f>
        <v>2988907.6409373041</v>
      </c>
      <c r="M500" s="55">
        <f>((Produção!M498*PreçoLivre!M500*(1-Plan1!$B$11)+M$1*Plan1!$E$16)-M$2-M$3)*M$4</f>
        <v>2785613.5620243284</v>
      </c>
      <c r="N500" s="55">
        <f>((Produção!N498*PreçoLivre!N500*(1-Plan1!$B$11)+N$1*Plan1!$E$16)-N$2-N$3)*N$4</f>
        <v>2417177.7688745339</v>
      </c>
      <c r="O500" s="55">
        <f>((Produção!O498*PreçoLivre!O500*(1-Plan1!$B$11)+O$1*Plan1!$E$16)-O$2-O$3)*O$4</f>
        <v>2137698.1193346651</v>
      </c>
      <c r="P500" s="55">
        <f>((Produção!P498*PreçoLivre!P500*(1-Plan1!$B$11)+P$1*Plan1!$E$16)-P$2-P$3)*P$4</f>
        <v>1825054.6602755554</v>
      </c>
      <c r="Q500" s="55">
        <f>((Produção!Q498*PreçoLivre!Q500*(1-Plan1!$B$11)+Q$1*Plan1!$E$16)-Q$2-Q$3)*Q$4</f>
        <v>1623672.2537273765</v>
      </c>
      <c r="R500" s="55">
        <f>((Produção!R498*PreçoLivre!R500*(1-Plan1!$B$11)+R$1*Plan1!$E$16)-R$2-R$3)*R$4</f>
        <v>1465182.6288806803</v>
      </c>
      <c r="S500" s="55">
        <f>((Produção!S498*PreçoLivre!S500*(1-Plan1!$B$11)+S$1*Plan1!$E$16)-S$2-S$3)*S$4</f>
        <v>1343022.3372616929</v>
      </c>
      <c r="T500" s="55">
        <f>((Produção!T498*PreçoLivre!T500*(1-Plan1!$B$11)+T$1*Plan1!$E$16)-T$2-T$3)*T$4</f>
        <v>1208045.9542437764</v>
      </c>
      <c r="U500" s="55">
        <f>((Produção!U498*PreçoLivre!U500*(1-Plan1!$B$11)+U$1*Plan1!$E$16)-U$2-U$3)*U$4</f>
        <v>1183425.4505823434</v>
      </c>
      <c r="V500" s="55">
        <f>((Produção!V498*PreçoLivre!V500*(1-Plan1!$B$11)+V$1*Plan1!$E$16)-V$2-V$3)*V$4</f>
        <v>1059374.8247117593</v>
      </c>
      <c r="W500" s="55"/>
    </row>
    <row r="501" spans="1:23" x14ac:dyDescent="0.25">
      <c r="A501" s="55">
        <f t="shared" si="7"/>
        <v>94846176.362925515</v>
      </c>
      <c r="B501" s="56">
        <v>496</v>
      </c>
      <c r="C501" s="55">
        <f>((Produção!C499*PreçoLivre!C501*(1-Plan1!$B$11)+C$1*Plan1!$E$16)-C$2-C$3)*C$4</f>
        <v>8426578.3436189126</v>
      </c>
      <c r="D501" s="55">
        <f>((Produção!D499*PreçoLivre!D501*(1-Plan1!$B$11)+D$1*Plan1!$E$16)-D$2-D$3)*D$4</f>
        <v>8329586.7399271633</v>
      </c>
      <c r="E501" s="55">
        <f>((Produção!E499*PreçoLivre!E501*(1-Plan1!$B$11)+E$1*Plan1!$E$16)-E$2-E$3)*E$4</f>
        <v>8044170.7276146691</v>
      </c>
      <c r="F501" s="55">
        <f>((Produção!F499*PreçoLivre!F501*(1-Plan1!$B$11)+F$1*Plan1!$E$16)-F$2-F$3)*F$4</f>
        <v>7203525.5028995993</v>
      </c>
      <c r="G501" s="55">
        <f>((Produção!G499*PreçoLivre!G501*(1-Plan1!$B$11)+G$1*Plan1!$E$16)-G$2-G$3)*G$4</f>
        <v>6588936.2049528072</v>
      </c>
      <c r="H501" s="55">
        <f>((Produção!H499*PreçoLivre!H501*(1-Plan1!$B$11)+H$1*Plan1!$E$16)-H$2-H$3)*H$4</f>
        <v>6640756.0613567708</v>
      </c>
      <c r="I501" s="55">
        <f>((Produção!I499*PreçoLivre!I501*(1-Plan1!$B$11)+I$1*Plan1!$E$16)-I$2-I$3)*I$4</f>
        <v>6400433.4376892019</v>
      </c>
      <c r="J501" s="55">
        <f>((Produção!J499*PreçoLivre!J501*(1-Plan1!$B$11)+J$1*Plan1!$E$16)-J$2-J$3)*J$4</f>
        <v>5801249.9738042848</v>
      </c>
      <c r="K501" s="55">
        <f>((Produção!K499*PreçoLivre!K501*(1-Plan1!$B$11)+K$1*Plan1!$E$16)-K$2-K$3)*K$4</f>
        <v>5033785.9221163746</v>
      </c>
      <c r="L501" s="55">
        <f>((Produção!L499*PreçoLivre!L501*(1-Plan1!$B$11)+L$1*Plan1!$E$16)-L$2-L$3)*L$4</f>
        <v>4698061.1251843814</v>
      </c>
      <c r="M501" s="55">
        <f>((Produção!M499*PreçoLivre!M501*(1-Plan1!$B$11)+M$1*Plan1!$E$16)-M$2-M$3)*M$4</f>
        <v>4413544.0115026776</v>
      </c>
      <c r="N501" s="55">
        <f>((Produção!N499*PreçoLivre!N501*(1-Plan1!$B$11)+N$1*Plan1!$E$16)-N$2-N$3)*N$4</f>
        <v>3978693.5514872302</v>
      </c>
      <c r="O501" s="55">
        <f>((Produção!O499*PreçoLivre!O501*(1-Plan1!$B$11)+O$1*Plan1!$E$16)-O$2-O$3)*O$4</f>
        <v>3408591.0194039261</v>
      </c>
      <c r="P501" s="55">
        <f>((Produção!P499*PreçoLivre!P501*(1-Plan1!$B$11)+P$1*Plan1!$E$16)-P$2-P$3)*P$4</f>
        <v>2962671.4037367124</v>
      </c>
      <c r="Q501" s="55">
        <f>((Produção!Q499*PreçoLivre!Q501*(1-Plan1!$B$11)+Q$1*Plan1!$E$16)-Q$2-Q$3)*Q$4</f>
        <v>2743368.4594725925</v>
      </c>
      <c r="R501" s="55">
        <f>((Produção!R499*PreçoLivre!R501*(1-Plan1!$B$11)+R$1*Plan1!$E$16)-R$2-R$3)*R$4</f>
        <v>2433466.8500020406</v>
      </c>
      <c r="S501" s="55">
        <f>((Produção!S499*PreçoLivre!S501*(1-Plan1!$B$11)+S$1*Plan1!$E$16)-S$2-S$3)*S$4</f>
        <v>2091672.238934976</v>
      </c>
      <c r="T501" s="55">
        <f>((Produção!T499*PreçoLivre!T501*(1-Plan1!$B$11)+T$1*Plan1!$E$16)-T$2-T$3)*T$4</f>
        <v>2034041.0236620568</v>
      </c>
      <c r="U501" s="55">
        <f>((Produção!U499*PreçoLivre!U501*(1-Plan1!$B$11)+U$1*Plan1!$E$16)-U$2-U$3)*U$4</f>
        <v>1865552.3098170201</v>
      </c>
      <c r="V501" s="55">
        <f>((Produção!V499*PreçoLivre!V501*(1-Plan1!$B$11)+V$1*Plan1!$E$16)-V$2-V$3)*V$4</f>
        <v>1747491.4557420991</v>
      </c>
      <c r="W501" s="55"/>
    </row>
    <row r="502" spans="1:23" x14ac:dyDescent="0.25">
      <c r="A502" s="55">
        <f t="shared" si="7"/>
        <v>69266636.234180555</v>
      </c>
      <c r="B502" s="56">
        <v>497</v>
      </c>
      <c r="C502" s="55">
        <f>((Produção!C500*PreçoLivre!C502*(1-Plan1!$B$11)+C$1*Plan1!$E$16)-C$2-C$3)*C$4</f>
        <v>9012635.1062518805</v>
      </c>
      <c r="D502" s="55">
        <f>((Produção!D500*PreçoLivre!D502*(1-Plan1!$B$11)+D$1*Plan1!$E$16)-D$2-D$3)*D$4</f>
        <v>7923867.2955175191</v>
      </c>
      <c r="E502" s="55">
        <f>((Produção!E500*PreçoLivre!E502*(1-Plan1!$B$11)+E$1*Plan1!$E$16)-E$2-E$3)*E$4</f>
        <v>6961130.6874262653</v>
      </c>
      <c r="F502" s="55">
        <f>((Produção!F500*PreçoLivre!F502*(1-Plan1!$B$11)+F$1*Plan1!$E$16)-F$2-F$3)*F$4</f>
        <v>5943020.1234647678</v>
      </c>
      <c r="G502" s="55">
        <f>((Produção!G500*PreçoLivre!G502*(1-Plan1!$B$11)+G$1*Plan1!$E$16)-G$2-G$3)*G$4</f>
        <v>5466036.3590841927</v>
      </c>
      <c r="H502" s="55">
        <f>((Produção!H500*PreçoLivre!H502*(1-Plan1!$B$11)+H$1*Plan1!$E$16)-H$2-H$3)*H$4</f>
        <v>4943173.250239186</v>
      </c>
      <c r="I502" s="55">
        <f>((Produção!I500*PreçoLivre!I502*(1-Plan1!$B$11)+I$1*Plan1!$E$16)-I$2-I$3)*I$4</f>
        <v>3967284.3931163992</v>
      </c>
      <c r="J502" s="55">
        <f>((Produção!J500*PreçoLivre!J502*(1-Plan1!$B$11)+J$1*Plan1!$E$16)-J$2-J$3)*J$4</f>
        <v>3478780.5564831384</v>
      </c>
      <c r="K502" s="55">
        <f>((Produção!K500*PreçoLivre!K502*(1-Plan1!$B$11)+K$1*Plan1!$E$16)-K$2-K$3)*K$4</f>
        <v>3102813.6286645322</v>
      </c>
      <c r="L502" s="55">
        <f>((Produção!L500*PreçoLivre!L502*(1-Plan1!$B$11)+L$1*Plan1!$E$16)-L$2-L$3)*L$4</f>
        <v>2667694.2638620795</v>
      </c>
      <c r="M502" s="55">
        <f>((Produção!M500*PreçoLivre!M502*(1-Plan1!$B$11)+M$1*Plan1!$E$16)-M$2-M$3)*M$4</f>
        <v>2394280.0079604648</v>
      </c>
      <c r="N502" s="55">
        <f>((Produção!N500*PreçoLivre!N502*(1-Plan1!$B$11)+N$1*Plan1!$E$16)-N$2-N$3)*N$4</f>
        <v>2214137.5928825052</v>
      </c>
      <c r="O502" s="55">
        <f>((Produção!O500*PreçoLivre!O502*(1-Plan1!$B$11)+O$1*Plan1!$E$16)-O$2-O$3)*O$4</f>
        <v>1803970.0233140702</v>
      </c>
      <c r="P502" s="55">
        <f>((Produção!P500*PreçoLivre!P502*(1-Plan1!$B$11)+P$1*Plan1!$E$16)-P$2-P$3)*P$4</f>
        <v>1645700.8058487172</v>
      </c>
      <c r="Q502" s="55">
        <f>((Produção!Q500*PreçoLivre!Q502*(1-Plan1!$B$11)+Q$1*Plan1!$E$16)-Q$2-Q$3)*Q$4</f>
        <v>1475367.4909255859</v>
      </c>
      <c r="R502" s="55">
        <f>((Produção!R500*PreçoLivre!R502*(1-Plan1!$B$11)+R$1*Plan1!$E$16)-R$2-R$3)*R$4</f>
        <v>1433701.7097316263</v>
      </c>
      <c r="S502" s="55">
        <f>((Produção!S500*PreçoLivre!S502*(1-Plan1!$B$11)+S$1*Plan1!$E$16)-S$2-S$3)*S$4</f>
        <v>1408704.2205889758</v>
      </c>
      <c r="T502" s="55">
        <f>((Produção!T500*PreçoLivre!T502*(1-Plan1!$B$11)+T$1*Plan1!$E$16)-T$2-T$3)*T$4</f>
        <v>1170624.6930291662</v>
      </c>
      <c r="U502" s="55">
        <f>((Produção!U500*PreçoLivre!U502*(1-Plan1!$B$11)+U$1*Plan1!$E$16)-U$2-U$3)*U$4</f>
        <v>1174913.6158846498</v>
      </c>
      <c r="V502" s="55">
        <f>((Produção!V500*PreçoLivre!V502*(1-Plan1!$B$11)+V$1*Plan1!$E$16)-V$2-V$3)*V$4</f>
        <v>1078800.4099048169</v>
      </c>
      <c r="W502" s="55"/>
    </row>
    <row r="503" spans="1:23" x14ac:dyDescent="0.25">
      <c r="A503" s="55">
        <f t="shared" si="7"/>
        <v>62026661.813094102</v>
      </c>
      <c r="B503" s="56">
        <v>498</v>
      </c>
      <c r="C503" s="55">
        <f>((Produção!C501*PreçoLivre!C503*(1-Plan1!$B$11)+C$1*Plan1!$E$16)-C$2-C$3)*C$4</f>
        <v>7833585.2373659965</v>
      </c>
      <c r="D503" s="55">
        <f>((Produção!D501*PreçoLivre!D503*(1-Plan1!$B$11)+D$1*Plan1!$E$16)-D$2-D$3)*D$4</f>
        <v>6593734.5635349629</v>
      </c>
      <c r="E503" s="55">
        <f>((Produção!E501*PreçoLivre!E503*(1-Plan1!$B$11)+E$1*Plan1!$E$16)-E$2-E$3)*E$4</f>
        <v>5751695.8615525803</v>
      </c>
      <c r="F503" s="55">
        <f>((Produção!F501*PreçoLivre!F503*(1-Plan1!$B$11)+F$1*Plan1!$E$16)-F$2-F$3)*F$4</f>
        <v>4782035.7384145949</v>
      </c>
      <c r="G503" s="55">
        <f>((Produção!G501*PreçoLivre!G503*(1-Plan1!$B$11)+G$1*Plan1!$E$16)-G$2-G$3)*G$4</f>
        <v>4526564.542940815</v>
      </c>
      <c r="H503" s="55">
        <f>((Produção!H501*PreçoLivre!H503*(1-Plan1!$B$11)+H$1*Plan1!$E$16)-H$2-H$3)*H$4</f>
        <v>3957927.4597133412</v>
      </c>
      <c r="I503" s="55">
        <f>((Produção!I501*PreçoLivre!I503*(1-Plan1!$B$11)+I$1*Plan1!$E$16)-I$2-I$3)*I$4</f>
        <v>3658898.060813834</v>
      </c>
      <c r="J503" s="55">
        <f>((Produção!J501*PreçoLivre!J503*(1-Plan1!$B$11)+J$1*Plan1!$E$16)-J$2-J$3)*J$4</f>
        <v>3057293.1723651388</v>
      </c>
      <c r="K503" s="55">
        <f>((Produção!K501*PreçoLivre!K503*(1-Plan1!$B$11)+K$1*Plan1!$E$16)-K$2-K$3)*K$4</f>
        <v>2856214.6215591431</v>
      </c>
      <c r="L503" s="55">
        <f>((Produção!L501*PreçoLivre!L503*(1-Plan1!$B$11)+L$1*Plan1!$E$16)-L$2-L$3)*L$4</f>
        <v>2616884.1525269337</v>
      </c>
      <c r="M503" s="55">
        <f>((Produção!M501*PreçoLivre!M503*(1-Plan1!$B$11)+M$1*Plan1!$E$16)-M$2-M$3)*M$4</f>
        <v>2252264.0453061019</v>
      </c>
      <c r="N503" s="55">
        <f>((Produção!N501*PreçoLivre!N503*(1-Plan1!$B$11)+N$1*Plan1!$E$16)-N$2-N$3)*N$4</f>
        <v>2192304.1396168871</v>
      </c>
      <c r="O503" s="55">
        <f>((Produção!O501*PreçoLivre!O503*(1-Plan1!$B$11)+O$1*Plan1!$E$16)-O$2-O$3)*O$4</f>
        <v>2173002.5176753006</v>
      </c>
      <c r="P503" s="55">
        <f>((Produção!P501*PreçoLivre!P503*(1-Plan1!$B$11)+P$1*Plan1!$E$16)-P$2-P$3)*P$4</f>
        <v>1927378.9813017522</v>
      </c>
      <c r="Q503" s="55">
        <f>((Produção!Q501*PreçoLivre!Q503*(1-Plan1!$B$11)+Q$1*Plan1!$E$16)-Q$2-Q$3)*Q$4</f>
        <v>1694202.6211520054</v>
      </c>
      <c r="R503" s="55">
        <f>((Produção!R501*PreçoLivre!R503*(1-Plan1!$B$11)+R$1*Plan1!$E$16)-R$2-R$3)*R$4</f>
        <v>1437086.4524572238</v>
      </c>
      <c r="S503" s="55">
        <f>((Produção!S501*PreçoLivre!S503*(1-Plan1!$B$11)+S$1*Plan1!$E$16)-S$2-S$3)*S$4</f>
        <v>1319189.0401069154</v>
      </c>
      <c r="T503" s="55">
        <f>((Produção!T501*PreçoLivre!T503*(1-Plan1!$B$11)+T$1*Plan1!$E$16)-T$2-T$3)*T$4</f>
        <v>1172507.0818702059</v>
      </c>
      <c r="U503" s="55">
        <f>((Produção!U501*PreçoLivre!U503*(1-Plan1!$B$11)+U$1*Plan1!$E$16)-U$2-U$3)*U$4</f>
        <v>1161104.9880088111</v>
      </c>
      <c r="V503" s="55">
        <f>((Produção!V501*PreçoLivre!V503*(1-Plan1!$B$11)+V$1*Plan1!$E$16)-V$2-V$3)*V$4</f>
        <v>1062788.5348115668</v>
      </c>
      <c r="W503" s="55"/>
    </row>
    <row r="504" spans="1:23" x14ac:dyDescent="0.25">
      <c r="A504" s="55">
        <f t="shared" si="7"/>
        <v>74675775.277387887</v>
      </c>
      <c r="B504" s="56">
        <v>499</v>
      </c>
      <c r="C504" s="55">
        <f>((Produção!C502*PreçoLivre!C504*(1-Plan1!$B$11)+C$1*Plan1!$E$16)-C$2-C$3)*C$4</f>
        <v>8634980.4962219819</v>
      </c>
      <c r="D504" s="55">
        <f>((Produção!D502*PreçoLivre!D504*(1-Plan1!$B$11)+D$1*Plan1!$E$16)-D$2-D$3)*D$4</f>
        <v>7765746.1561191855</v>
      </c>
      <c r="E504" s="55">
        <f>((Produção!E502*PreçoLivre!E504*(1-Plan1!$B$11)+E$1*Plan1!$E$16)-E$2-E$3)*E$4</f>
        <v>7271476.3267363301</v>
      </c>
      <c r="F504" s="55">
        <f>((Produção!F502*PreçoLivre!F504*(1-Plan1!$B$11)+F$1*Plan1!$E$16)-F$2-F$3)*F$4</f>
        <v>7101843.9667084739</v>
      </c>
      <c r="G504" s="55">
        <f>((Produção!G502*PreçoLivre!G504*(1-Plan1!$B$11)+G$1*Plan1!$E$16)-G$2-G$3)*G$4</f>
        <v>6006177.995884019</v>
      </c>
      <c r="H504" s="55">
        <f>((Produção!H502*PreçoLivre!H504*(1-Plan1!$B$11)+H$1*Plan1!$E$16)-H$2-H$3)*H$4</f>
        <v>5496838.6877766978</v>
      </c>
      <c r="I504" s="55">
        <f>((Produção!I502*PreçoLivre!I504*(1-Plan1!$B$11)+I$1*Plan1!$E$16)-I$2-I$3)*I$4</f>
        <v>4776272.6792457281</v>
      </c>
      <c r="J504" s="55">
        <f>((Produção!J502*PreçoLivre!J504*(1-Plan1!$B$11)+J$1*Plan1!$E$16)-J$2-J$3)*J$4</f>
        <v>3840537.7479387783</v>
      </c>
      <c r="K504" s="55">
        <f>((Produção!K502*PreçoLivre!K504*(1-Plan1!$B$11)+K$1*Plan1!$E$16)-K$2-K$3)*K$4</f>
        <v>3369259.5032691602</v>
      </c>
      <c r="L504" s="55">
        <f>((Produção!L502*PreçoLivre!L504*(1-Plan1!$B$11)+L$1*Plan1!$E$16)-L$2-L$3)*L$4</f>
        <v>3080196.3123371694</v>
      </c>
      <c r="M504" s="55">
        <f>((Produção!M502*PreçoLivre!M504*(1-Plan1!$B$11)+M$1*Plan1!$E$16)-M$2-M$3)*M$4</f>
        <v>2661506.3479710962</v>
      </c>
      <c r="N504" s="55">
        <f>((Produção!N502*PreçoLivre!N504*(1-Plan1!$B$11)+N$1*Plan1!$E$16)-N$2-N$3)*N$4</f>
        <v>2409068.2364586857</v>
      </c>
      <c r="O504" s="55">
        <f>((Produção!O502*PreçoLivre!O504*(1-Plan1!$B$11)+O$1*Plan1!$E$16)-O$2-O$3)*O$4</f>
        <v>2239215.2475539283</v>
      </c>
      <c r="P504" s="55">
        <f>((Produção!P502*PreçoLivre!P504*(1-Plan1!$B$11)+P$1*Plan1!$E$16)-P$2-P$3)*P$4</f>
        <v>1817493.3414074751</v>
      </c>
      <c r="Q504" s="55">
        <f>((Produção!Q502*PreçoLivre!Q504*(1-Plan1!$B$11)+Q$1*Plan1!$E$16)-Q$2-Q$3)*Q$4</f>
        <v>1515183.6368039178</v>
      </c>
      <c r="R504" s="55">
        <f>((Produção!R502*PreçoLivre!R504*(1-Plan1!$B$11)+R$1*Plan1!$E$16)-R$2-R$3)*R$4</f>
        <v>1402736.9825667983</v>
      </c>
      <c r="S504" s="55">
        <f>((Produção!S502*PreçoLivre!S504*(1-Plan1!$B$11)+S$1*Plan1!$E$16)-S$2-S$3)*S$4</f>
        <v>1408698.6031050654</v>
      </c>
      <c r="T504" s="55">
        <f>((Produção!T502*PreçoLivre!T504*(1-Plan1!$B$11)+T$1*Plan1!$E$16)-T$2-T$3)*T$4</f>
        <v>1320341.2007994615</v>
      </c>
      <c r="U504" s="55">
        <f>((Produção!U502*PreçoLivre!U504*(1-Plan1!$B$11)+U$1*Plan1!$E$16)-U$2-U$3)*U$4</f>
        <v>1363500.2098056122</v>
      </c>
      <c r="V504" s="55">
        <f>((Produção!V502*PreçoLivre!V504*(1-Plan1!$B$11)+V$1*Plan1!$E$16)-V$2-V$3)*V$4</f>
        <v>1194701.5986783041</v>
      </c>
      <c r="W504" s="55"/>
    </row>
    <row r="505" spans="1:23" x14ac:dyDescent="0.25">
      <c r="A505" s="55">
        <f t="shared" si="7"/>
        <v>67899468.910352319</v>
      </c>
      <c r="B505" s="56">
        <v>500</v>
      </c>
      <c r="C505" s="55">
        <f>((Produção!C503*PreçoLivre!C505*(1-Plan1!$B$11)+C$1*Plan1!$E$16)-C$2-C$3)*C$4</f>
        <v>8371195.7487076223</v>
      </c>
      <c r="D505" s="55">
        <f>((Produção!D503*PreçoLivre!D505*(1-Plan1!$B$11)+D$1*Plan1!$E$16)-D$2-D$3)*D$4</f>
        <v>7392065.143459809</v>
      </c>
      <c r="E505" s="55">
        <f>((Produção!E503*PreçoLivre!E505*(1-Plan1!$B$11)+E$1*Plan1!$E$16)-E$2-E$3)*E$4</f>
        <v>6234819.59279704</v>
      </c>
      <c r="F505" s="55">
        <f>((Produção!F503*PreçoLivre!F505*(1-Plan1!$B$11)+F$1*Plan1!$E$16)-F$2-F$3)*F$4</f>
        <v>5396180.7627073238</v>
      </c>
      <c r="G505" s="55">
        <f>((Produção!G503*PreçoLivre!G505*(1-Plan1!$B$11)+G$1*Plan1!$E$16)-G$2-G$3)*G$4</f>
        <v>4968979.0272483835</v>
      </c>
      <c r="H505" s="55">
        <f>((Produção!H503*PreçoLivre!H505*(1-Plan1!$B$11)+H$1*Plan1!$E$16)-H$2-H$3)*H$4</f>
        <v>4689772.4305797946</v>
      </c>
      <c r="I505" s="55">
        <f>((Produção!I503*PreçoLivre!I505*(1-Plan1!$B$11)+I$1*Plan1!$E$16)-I$2-I$3)*I$4</f>
        <v>4270217.9866842283</v>
      </c>
      <c r="J505" s="55">
        <f>((Produção!J503*PreçoLivre!J505*(1-Plan1!$B$11)+J$1*Plan1!$E$16)-J$2-J$3)*J$4</f>
        <v>3418027.4457030543</v>
      </c>
      <c r="K505" s="55">
        <f>((Produção!K503*PreçoLivre!K505*(1-Plan1!$B$11)+K$1*Plan1!$E$16)-K$2-K$3)*K$4</f>
        <v>3069487.8986584679</v>
      </c>
      <c r="L505" s="55">
        <f>((Produção!L503*PreçoLivre!L505*(1-Plan1!$B$11)+L$1*Plan1!$E$16)-L$2-L$3)*L$4</f>
        <v>2807055.9348710305</v>
      </c>
      <c r="M505" s="55">
        <f>((Produção!M503*PreçoLivre!M505*(1-Plan1!$B$11)+M$1*Plan1!$E$16)-M$2-M$3)*M$4</f>
        <v>2736539.4859919613</v>
      </c>
      <c r="N505" s="55">
        <f>((Produção!N503*PreçoLivre!N505*(1-Plan1!$B$11)+N$1*Plan1!$E$16)-N$2-N$3)*N$4</f>
        <v>2376105.4199336688</v>
      </c>
      <c r="O505" s="55">
        <f>((Produção!O503*PreçoLivre!O505*(1-Plan1!$B$11)+O$1*Plan1!$E$16)-O$2-O$3)*O$4</f>
        <v>2037818.2026594256</v>
      </c>
      <c r="P505" s="55">
        <f>((Produção!P503*PreçoLivre!P505*(1-Plan1!$B$11)+P$1*Plan1!$E$16)-P$2-P$3)*P$4</f>
        <v>1817587.393912331</v>
      </c>
      <c r="Q505" s="55">
        <f>((Produção!Q503*PreçoLivre!Q505*(1-Plan1!$B$11)+Q$1*Plan1!$E$16)-Q$2-Q$3)*Q$4</f>
        <v>1806357.9619764758</v>
      </c>
      <c r="R505" s="55">
        <f>((Produção!R503*PreçoLivre!R505*(1-Plan1!$B$11)+R$1*Plan1!$E$16)-R$2-R$3)*R$4</f>
        <v>1582777.691057109</v>
      </c>
      <c r="S505" s="55">
        <f>((Produção!S503*PreçoLivre!S505*(1-Plan1!$B$11)+S$1*Plan1!$E$16)-S$2-S$3)*S$4</f>
        <v>1408819.9434591902</v>
      </c>
      <c r="T505" s="55">
        <f>((Produção!T503*PreçoLivre!T505*(1-Plan1!$B$11)+T$1*Plan1!$E$16)-T$2-T$3)*T$4</f>
        <v>1310412.2152188951</v>
      </c>
      <c r="U505" s="55">
        <f>((Produção!U503*PreçoLivre!U505*(1-Plan1!$B$11)+U$1*Plan1!$E$16)-U$2-U$3)*U$4</f>
        <v>1143907.0519962404</v>
      </c>
      <c r="V505" s="55">
        <f>((Produção!V503*PreçoLivre!V505*(1-Plan1!$B$11)+V$1*Plan1!$E$16)-V$2-V$3)*V$4</f>
        <v>1061341.5727302656</v>
      </c>
      <c r="W505" s="55"/>
    </row>
    <row r="506" spans="1:23" x14ac:dyDescent="0.25">
      <c r="A506" s="55">
        <f t="shared" si="7"/>
        <v>89529029.709263027</v>
      </c>
      <c r="B506" s="56">
        <v>501</v>
      </c>
      <c r="C506" s="55">
        <f>((Produção!C504*PreçoLivre!C506*(1-Plan1!$B$11)+C$1*Plan1!$E$16)-C$2-C$3)*C$4</f>
        <v>8448152.9961020406</v>
      </c>
      <c r="D506" s="55">
        <f>((Produção!D504*PreçoLivre!D506*(1-Plan1!$B$11)+D$1*Plan1!$E$16)-D$2-D$3)*D$4</f>
        <v>7906761.0197195401</v>
      </c>
      <c r="E506" s="55">
        <f>((Produção!E504*PreçoLivre!E506*(1-Plan1!$B$11)+E$1*Plan1!$E$16)-E$2-E$3)*E$4</f>
        <v>7036380.8214643411</v>
      </c>
      <c r="F506" s="55">
        <f>((Produção!F504*PreçoLivre!F506*(1-Plan1!$B$11)+F$1*Plan1!$E$16)-F$2-F$3)*F$4</f>
        <v>6651636.0472609941</v>
      </c>
      <c r="G506" s="55">
        <f>((Produção!G504*PreçoLivre!G506*(1-Plan1!$B$11)+G$1*Plan1!$E$16)-G$2-G$3)*G$4</f>
        <v>5640781.1251001367</v>
      </c>
      <c r="H506" s="55">
        <f>((Produção!H504*PreçoLivre!H506*(1-Plan1!$B$11)+H$1*Plan1!$E$16)-H$2-H$3)*H$4</f>
        <v>5548259.5154863056</v>
      </c>
      <c r="I506" s="55">
        <f>((Produção!I504*PreçoLivre!I506*(1-Plan1!$B$11)+I$1*Plan1!$E$16)-I$2-I$3)*I$4</f>
        <v>5036042.7842321657</v>
      </c>
      <c r="J506" s="55">
        <f>((Produção!J504*PreçoLivre!J506*(1-Plan1!$B$11)+J$1*Plan1!$E$16)-J$2-J$3)*J$4</f>
        <v>4855762.7201991854</v>
      </c>
      <c r="K506" s="55">
        <f>((Produção!K504*PreçoLivre!K506*(1-Plan1!$B$11)+K$1*Plan1!$E$16)-K$2-K$3)*K$4</f>
        <v>4645782.1194031052</v>
      </c>
      <c r="L506" s="55">
        <f>((Produção!L504*PreçoLivre!L506*(1-Plan1!$B$11)+L$1*Plan1!$E$16)-L$2-L$3)*L$4</f>
        <v>4137897.2905274089</v>
      </c>
      <c r="M506" s="55">
        <f>((Produção!M504*PreçoLivre!M506*(1-Plan1!$B$11)+M$1*Plan1!$E$16)-M$2-M$3)*M$4</f>
        <v>3998910.5891020116</v>
      </c>
      <c r="N506" s="55">
        <f>((Produção!N504*PreçoLivre!N506*(1-Plan1!$B$11)+N$1*Plan1!$E$16)-N$2-N$3)*N$4</f>
        <v>3766006.1334332237</v>
      </c>
      <c r="O506" s="55">
        <f>((Produção!O504*PreçoLivre!O506*(1-Plan1!$B$11)+O$1*Plan1!$E$16)-O$2-O$3)*O$4</f>
        <v>3431952.1318936832</v>
      </c>
      <c r="P506" s="55">
        <f>((Produção!P504*PreçoLivre!P506*(1-Plan1!$B$11)+P$1*Plan1!$E$16)-P$2-P$3)*P$4</f>
        <v>3324969.0767801334</v>
      </c>
      <c r="Q506" s="55">
        <f>((Produção!Q504*PreçoLivre!Q506*(1-Plan1!$B$11)+Q$1*Plan1!$E$16)-Q$2-Q$3)*Q$4</f>
        <v>3108989.7370496714</v>
      </c>
      <c r="R506" s="55">
        <f>((Produção!R504*PreçoLivre!R506*(1-Plan1!$B$11)+R$1*Plan1!$E$16)-R$2-R$3)*R$4</f>
        <v>2945249.54843518</v>
      </c>
      <c r="S506" s="55">
        <f>((Produção!S504*PreçoLivre!S506*(1-Plan1!$B$11)+S$1*Plan1!$E$16)-S$2-S$3)*S$4</f>
        <v>2632762.5914451117</v>
      </c>
      <c r="T506" s="55">
        <f>((Produção!T504*PreçoLivre!T506*(1-Plan1!$B$11)+T$1*Plan1!$E$16)-T$2-T$3)*T$4</f>
        <v>2300409.8189905132</v>
      </c>
      <c r="U506" s="55">
        <f>((Produção!U504*PreçoLivre!U506*(1-Plan1!$B$11)+U$1*Plan1!$E$16)-U$2-U$3)*U$4</f>
        <v>2162736.3687248654</v>
      </c>
      <c r="V506" s="55">
        <f>((Produção!V504*PreçoLivre!V506*(1-Plan1!$B$11)+V$1*Plan1!$E$16)-V$2-V$3)*V$4</f>
        <v>1949587.2739133791</v>
      </c>
      <c r="W506" s="55"/>
    </row>
    <row r="507" spans="1:23" x14ac:dyDescent="0.25">
      <c r="A507" s="55">
        <f t="shared" si="7"/>
        <v>68751274.237518832</v>
      </c>
      <c r="B507" s="56">
        <v>502</v>
      </c>
      <c r="C507" s="55">
        <f>((Produção!C505*PreçoLivre!C507*(1-Plan1!$B$11)+C$1*Plan1!$E$16)-C$2-C$3)*C$4</f>
        <v>8619413.8964048829</v>
      </c>
      <c r="D507" s="55">
        <f>((Produção!D505*PreçoLivre!D507*(1-Plan1!$B$11)+D$1*Plan1!$E$16)-D$2-D$3)*D$4</f>
        <v>7755219.664176357</v>
      </c>
      <c r="E507" s="55">
        <f>((Produção!E505*PreçoLivre!E507*(1-Plan1!$B$11)+E$1*Plan1!$E$16)-E$2-E$3)*E$4</f>
        <v>6626997.4741803752</v>
      </c>
      <c r="F507" s="55">
        <f>((Produção!F505*PreçoLivre!F507*(1-Plan1!$B$11)+F$1*Plan1!$E$16)-F$2-F$3)*F$4</f>
        <v>5124345.8063599179</v>
      </c>
      <c r="G507" s="55">
        <f>((Produção!G505*PreçoLivre!G507*(1-Plan1!$B$11)+G$1*Plan1!$E$16)-G$2-G$3)*G$4</f>
        <v>5089191.2743376829</v>
      </c>
      <c r="H507" s="55">
        <f>((Produção!H505*PreçoLivre!H507*(1-Plan1!$B$11)+H$1*Plan1!$E$16)-H$2-H$3)*H$4</f>
        <v>4789526.4514910439</v>
      </c>
      <c r="I507" s="55">
        <f>((Produção!I505*PreçoLivre!I507*(1-Plan1!$B$11)+I$1*Plan1!$E$16)-I$2-I$3)*I$4</f>
        <v>4285984.1828618124</v>
      </c>
      <c r="J507" s="55">
        <f>((Produção!J505*PreçoLivre!J507*(1-Plan1!$B$11)+J$1*Plan1!$E$16)-J$2-J$3)*J$4</f>
        <v>3665943.6350200456</v>
      </c>
      <c r="K507" s="55">
        <f>((Produção!K505*PreçoLivre!K507*(1-Plan1!$B$11)+K$1*Plan1!$E$16)-K$2-K$3)*K$4</f>
        <v>3267439.8878030544</v>
      </c>
      <c r="L507" s="55">
        <f>((Produção!L505*PreçoLivre!L507*(1-Plan1!$B$11)+L$1*Plan1!$E$16)-L$2-L$3)*L$4</f>
        <v>2966900.5228850422</v>
      </c>
      <c r="M507" s="55">
        <f>((Produção!M505*PreçoLivre!M507*(1-Plan1!$B$11)+M$1*Plan1!$E$16)-M$2-M$3)*M$4</f>
        <v>2693092.3547989563</v>
      </c>
      <c r="N507" s="55">
        <f>((Produção!N505*PreçoLivre!N507*(1-Plan1!$B$11)+N$1*Plan1!$E$16)-N$2-N$3)*N$4</f>
        <v>2287820.6406662385</v>
      </c>
      <c r="O507" s="55">
        <f>((Produção!O505*PreçoLivre!O507*(1-Plan1!$B$11)+O$1*Plan1!$E$16)-O$2-O$3)*O$4</f>
        <v>1999976.2802238378</v>
      </c>
      <c r="P507" s="55">
        <f>((Produção!P505*PreçoLivre!P507*(1-Plan1!$B$11)+P$1*Plan1!$E$16)-P$2-P$3)*P$4</f>
        <v>1797254.640786343</v>
      </c>
      <c r="Q507" s="55">
        <f>((Produção!Q505*PreçoLivre!Q507*(1-Plan1!$B$11)+Q$1*Plan1!$E$16)-Q$2-Q$3)*Q$4</f>
        <v>1513382.3279151598</v>
      </c>
      <c r="R507" s="55">
        <f>((Produção!R505*PreçoLivre!R507*(1-Plan1!$B$11)+R$1*Plan1!$E$16)-R$2-R$3)*R$4</f>
        <v>1438478.8006187913</v>
      </c>
      <c r="S507" s="55">
        <f>((Produção!S505*PreçoLivre!S507*(1-Plan1!$B$11)+S$1*Plan1!$E$16)-S$2-S$3)*S$4</f>
        <v>1347854.4177717248</v>
      </c>
      <c r="T507" s="55">
        <f>((Produção!T505*PreçoLivre!T507*(1-Plan1!$B$11)+T$1*Plan1!$E$16)-T$2-T$3)*T$4</f>
        <v>1225271.6431635912</v>
      </c>
      <c r="U507" s="55">
        <f>((Produção!U505*PreçoLivre!U507*(1-Plan1!$B$11)+U$1*Plan1!$E$16)-U$2-U$3)*U$4</f>
        <v>1198904.4423577774</v>
      </c>
      <c r="V507" s="55">
        <f>((Produção!V505*PreçoLivre!V507*(1-Plan1!$B$11)+V$1*Plan1!$E$16)-V$2-V$3)*V$4</f>
        <v>1058275.893696191</v>
      </c>
      <c r="W507" s="55"/>
    </row>
    <row r="508" spans="1:23" x14ac:dyDescent="0.25">
      <c r="A508" s="55">
        <f t="shared" si="7"/>
        <v>82988746.886991814</v>
      </c>
      <c r="B508" s="56">
        <v>503</v>
      </c>
      <c r="C508" s="55">
        <f>((Produção!C506*PreçoLivre!C508*(1-Plan1!$B$11)+C$1*Plan1!$E$16)-C$2-C$3)*C$4</f>
        <v>8553128.1146916188</v>
      </c>
      <c r="D508" s="55">
        <f>((Produção!D506*PreçoLivre!D508*(1-Plan1!$B$11)+D$1*Plan1!$E$16)-D$2-D$3)*D$4</f>
        <v>7695901.7072546137</v>
      </c>
      <c r="E508" s="55">
        <f>((Produção!E506*PreçoLivre!E508*(1-Plan1!$B$11)+E$1*Plan1!$E$16)-E$2-E$3)*E$4</f>
        <v>7183876.1081576459</v>
      </c>
      <c r="F508" s="55">
        <f>((Produção!F506*PreçoLivre!F508*(1-Plan1!$B$11)+F$1*Plan1!$E$16)-F$2-F$3)*F$4</f>
        <v>6281571.5902922796</v>
      </c>
      <c r="G508" s="55">
        <f>((Produção!G506*PreçoLivre!G508*(1-Plan1!$B$11)+G$1*Plan1!$E$16)-G$2-G$3)*G$4</f>
        <v>6162737.5717158932</v>
      </c>
      <c r="H508" s="55">
        <f>((Produção!H506*PreçoLivre!H508*(1-Plan1!$B$11)+H$1*Plan1!$E$16)-H$2-H$3)*H$4</f>
        <v>5775177.2484656032</v>
      </c>
      <c r="I508" s="55">
        <f>((Produção!I506*PreçoLivre!I508*(1-Plan1!$B$11)+I$1*Plan1!$E$16)-I$2-I$3)*I$4</f>
        <v>4841731.4368293192</v>
      </c>
      <c r="J508" s="55">
        <f>((Produção!J506*PreçoLivre!J508*(1-Plan1!$B$11)+J$1*Plan1!$E$16)-J$2-J$3)*J$4</f>
        <v>4812171.119101299</v>
      </c>
      <c r="K508" s="55">
        <f>((Produção!K506*PreçoLivre!K508*(1-Plan1!$B$11)+K$1*Plan1!$E$16)-K$2-K$3)*K$4</f>
        <v>4127161.0452650269</v>
      </c>
      <c r="L508" s="55">
        <f>((Produção!L506*PreçoLivre!L508*(1-Plan1!$B$11)+L$1*Plan1!$E$16)-L$2-L$3)*L$4</f>
        <v>4030578.2814853075</v>
      </c>
      <c r="M508" s="55">
        <f>((Produção!M506*PreçoLivre!M508*(1-Plan1!$B$11)+M$1*Plan1!$E$16)-M$2-M$3)*M$4</f>
        <v>3774741.917517507</v>
      </c>
      <c r="N508" s="55">
        <f>((Produção!N506*PreçoLivre!N508*(1-Plan1!$B$11)+N$1*Plan1!$E$16)-N$2-N$3)*N$4</f>
        <v>3086908.3996047243</v>
      </c>
      <c r="O508" s="55">
        <f>((Produção!O506*PreçoLivre!O508*(1-Plan1!$B$11)+O$1*Plan1!$E$16)-O$2-O$3)*O$4</f>
        <v>2990943.7347165486</v>
      </c>
      <c r="P508" s="55">
        <f>((Produção!P506*PreçoLivre!P508*(1-Plan1!$B$11)+P$1*Plan1!$E$16)-P$2-P$3)*P$4</f>
        <v>2708101.6040901137</v>
      </c>
      <c r="Q508" s="55">
        <f>((Produção!Q506*PreçoLivre!Q508*(1-Plan1!$B$11)+Q$1*Plan1!$E$16)-Q$2-Q$3)*Q$4</f>
        <v>2469449.9581754487</v>
      </c>
      <c r="R508" s="55">
        <f>((Produção!R506*PreçoLivre!R508*(1-Plan1!$B$11)+R$1*Plan1!$E$16)-R$2-R$3)*R$4</f>
        <v>2069996.2067964571</v>
      </c>
      <c r="S508" s="55">
        <f>((Produção!S506*PreçoLivre!S508*(1-Plan1!$B$11)+S$1*Plan1!$E$16)-S$2-S$3)*S$4</f>
        <v>1743346.6972024271</v>
      </c>
      <c r="T508" s="55">
        <f>((Produção!T506*PreçoLivre!T508*(1-Plan1!$B$11)+T$1*Plan1!$E$16)-T$2-T$3)*T$4</f>
        <v>1661409.3927231047</v>
      </c>
      <c r="U508" s="55">
        <f>((Produção!U506*PreçoLivre!U508*(1-Plan1!$B$11)+U$1*Plan1!$E$16)-U$2-U$3)*U$4</f>
        <v>1589435.4172793489</v>
      </c>
      <c r="V508" s="55">
        <f>((Produção!V506*PreçoLivre!V508*(1-Plan1!$B$11)+V$1*Plan1!$E$16)-V$2-V$3)*V$4</f>
        <v>1430379.3356275465</v>
      </c>
      <c r="W508" s="55"/>
    </row>
    <row r="509" spans="1:23" x14ac:dyDescent="0.25">
      <c r="A509" s="55">
        <f t="shared" si="7"/>
        <v>65132523.287038527</v>
      </c>
      <c r="B509" s="56">
        <v>504</v>
      </c>
      <c r="C509" s="55">
        <f>((Produção!C507*PreçoLivre!C509*(1-Plan1!$B$11)+C$1*Plan1!$E$16)-C$2-C$3)*C$4</f>
        <v>8444865.4499601759</v>
      </c>
      <c r="D509" s="55">
        <f>((Produção!D507*PreçoLivre!D509*(1-Plan1!$B$11)+D$1*Plan1!$E$16)-D$2-D$3)*D$4</f>
        <v>7157208.6085881069</v>
      </c>
      <c r="E509" s="55">
        <f>((Produção!E507*PreçoLivre!E509*(1-Plan1!$B$11)+E$1*Plan1!$E$16)-E$2-E$3)*E$4</f>
        <v>6659235.0272920532</v>
      </c>
      <c r="F509" s="55">
        <f>((Produção!F507*PreçoLivre!F509*(1-Plan1!$B$11)+F$1*Plan1!$E$16)-F$2-F$3)*F$4</f>
        <v>5817576.9520351719</v>
      </c>
      <c r="G509" s="55">
        <f>((Produção!G507*PreçoLivre!G509*(1-Plan1!$B$11)+G$1*Plan1!$E$16)-G$2-G$3)*G$4</f>
        <v>5055191.5460189069</v>
      </c>
      <c r="H509" s="55">
        <f>((Produção!H507*PreçoLivre!H509*(1-Plan1!$B$11)+H$1*Plan1!$E$16)-H$2-H$3)*H$4</f>
        <v>4552619.410313203</v>
      </c>
      <c r="I509" s="55">
        <f>((Produção!I507*PreçoLivre!I509*(1-Plan1!$B$11)+I$1*Plan1!$E$16)-I$2-I$3)*I$4</f>
        <v>4301743.3996441495</v>
      </c>
      <c r="J509" s="55">
        <f>((Produção!J507*PreçoLivre!J509*(1-Plan1!$B$11)+J$1*Plan1!$E$16)-J$2-J$3)*J$4</f>
        <v>3472092.1549155284</v>
      </c>
      <c r="K509" s="55">
        <f>((Produção!K507*PreçoLivre!K509*(1-Plan1!$B$11)+K$1*Plan1!$E$16)-K$2-K$3)*K$4</f>
        <v>3002718.5097542587</v>
      </c>
      <c r="L509" s="55">
        <f>((Produção!L507*PreçoLivre!L509*(1-Plan1!$B$11)+L$1*Plan1!$E$16)-L$2-L$3)*L$4</f>
        <v>2592306.5352373519</v>
      </c>
      <c r="M509" s="55">
        <f>((Produção!M507*PreçoLivre!M509*(1-Plan1!$B$11)+M$1*Plan1!$E$16)-M$2-M$3)*M$4</f>
        <v>2241103.479397011</v>
      </c>
      <c r="N509" s="55">
        <f>((Produção!N507*PreçoLivre!N509*(1-Plan1!$B$11)+N$1*Plan1!$E$16)-N$2-N$3)*N$4</f>
        <v>1854568.3250002121</v>
      </c>
      <c r="O509" s="55">
        <f>((Produção!O507*PreçoLivre!O509*(1-Plan1!$B$11)+O$1*Plan1!$E$16)-O$2-O$3)*O$4</f>
        <v>1848093.8212287207</v>
      </c>
      <c r="P509" s="55">
        <f>((Produção!P507*PreçoLivre!P509*(1-Plan1!$B$11)+P$1*Plan1!$E$16)-P$2-P$3)*P$4</f>
        <v>1529953.1946884689</v>
      </c>
      <c r="Q509" s="55">
        <f>((Produção!Q507*PreçoLivre!Q509*(1-Plan1!$B$11)+Q$1*Plan1!$E$16)-Q$2-Q$3)*Q$4</f>
        <v>1389232.1471496758</v>
      </c>
      <c r="R509" s="55">
        <f>((Produção!R507*PreçoLivre!R509*(1-Plan1!$B$11)+R$1*Plan1!$E$16)-R$2-R$3)*R$4</f>
        <v>1351446.4611946463</v>
      </c>
      <c r="S509" s="55">
        <f>((Produção!S507*PreçoLivre!S509*(1-Plan1!$B$11)+S$1*Plan1!$E$16)-S$2-S$3)*S$4</f>
        <v>1144146.5944289363</v>
      </c>
      <c r="T509" s="55">
        <f>((Produção!T507*PreçoLivre!T509*(1-Plan1!$B$11)+T$1*Plan1!$E$16)-T$2-T$3)*T$4</f>
        <v>1028647.8973342509</v>
      </c>
      <c r="U509" s="55">
        <f>((Produção!U507*PreçoLivre!U509*(1-Plan1!$B$11)+U$1*Plan1!$E$16)-U$2-U$3)*U$4</f>
        <v>851369.36884279689</v>
      </c>
      <c r="V509" s="55">
        <f>((Produção!V507*PreçoLivre!V509*(1-Plan1!$B$11)+V$1*Plan1!$E$16)-V$2-V$3)*V$4</f>
        <v>838404.40401490452</v>
      </c>
      <c r="W509" s="55"/>
    </row>
    <row r="510" spans="1:23" x14ac:dyDescent="0.25">
      <c r="A510" s="55">
        <f t="shared" si="7"/>
        <v>75044501.137945578</v>
      </c>
      <c r="B510" s="56">
        <v>505</v>
      </c>
      <c r="C510" s="55">
        <f>((Produção!C508*PreçoLivre!C510*(1-Plan1!$B$11)+C$1*Plan1!$E$16)-C$2-C$3)*C$4</f>
        <v>8132241.5348341707</v>
      </c>
      <c r="D510" s="55">
        <f>((Produção!D508*PreçoLivre!D510*(1-Plan1!$B$11)+D$1*Plan1!$E$16)-D$2-D$3)*D$4</f>
        <v>6570371.9551618109</v>
      </c>
      <c r="E510" s="55">
        <f>((Produção!E508*PreçoLivre!E510*(1-Plan1!$B$11)+E$1*Plan1!$E$16)-E$2-E$3)*E$4</f>
        <v>5812724.844257487</v>
      </c>
      <c r="F510" s="55">
        <f>((Produção!F508*PreçoLivre!F510*(1-Plan1!$B$11)+F$1*Plan1!$E$16)-F$2-F$3)*F$4</f>
        <v>5621016.6186201321</v>
      </c>
      <c r="G510" s="55">
        <f>((Produção!G508*PreçoLivre!G510*(1-Plan1!$B$11)+G$1*Plan1!$E$16)-G$2-G$3)*G$4</f>
        <v>5436305.7193745794</v>
      </c>
      <c r="H510" s="55">
        <f>((Produção!H508*PreçoLivre!H510*(1-Plan1!$B$11)+H$1*Plan1!$E$16)-H$2-H$3)*H$4</f>
        <v>4722687.7195357205</v>
      </c>
      <c r="I510" s="55">
        <f>((Produção!I508*PreçoLivre!I510*(1-Plan1!$B$11)+I$1*Plan1!$E$16)-I$2-I$3)*I$4</f>
        <v>4463188.5532287881</v>
      </c>
      <c r="J510" s="55">
        <f>((Produção!J508*PreçoLivre!J510*(1-Plan1!$B$11)+J$1*Plan1!$E$16)-J$2-J$3)*J$4</f>
        <v>4486335.4422589913</v>
      </c>
      <c r="K510" s="55">
        <f>((Produção!K508*PreçoLivre!K510*(1-Plan1!$B$11)+K$1*Plan1!$E$16)-K$2-K$3)*K$4</f>
        <v>4284788.0960392309</v>
      </c>
      <c r="L510" s="55">
        <f>((Produção!L508*PreçoLivre!L510*(1-Plan1!$B$11)+L$1*Plan1!$E$16)-L$2-L$3)*L$4</f>
        <v>3769416.5484868535</v>
      </c>
      <c r="M510" s="55">
        <f>((Produção!M508*PreçoLivre!M510*(1-Plan1!$B$11)+M$1*Plan1!$E$16)-M$2-M$3)*M$4</f>
        <v>3403290.5456990115</v>
      </c>
      <c r="N510" s="55">
        <f>((Produção!N508*PreçoLivre!N510*(1-Plan1!$B$11)+N$1*Plan1!$E$16)-N$2-N$3)*N$4</f>
        <v>3003303.6045318386</v>
      </c>
      <c r="O510" s="55">
        <f>((Produção!O508*PreçoLivre!O510*(1-Plan1!$B$11)+O$1*Plan1!$E$16)-O$2-O$3)*O$4</f>
        <v>2527891.7964707124</v>
      </c>
      <c r="P510" s="55">
        <f>((Produção!P508*PreçoLivre!P510*(1-Plan1!$B$11)+P$1*Plan1!$E$16)-P$2-P$3)*P$4</f>
        <v>2415167.5674071098</v>
      </c>
      <c r="Q510" s="55">
        <f>((Produção!Q508*PreçoLivre!Q510*(1-Plan1!$B$11)+Q$1*Plan1!$E$16)-Q$2-Q$3)*Q$4</f>
        <v>2321205.5486765453</v>
      </c>
      <c r="R510" s="55">
        <f>((Produção!R508*PreçoLivre!R510*(1-Plan1!$B$11)+R$1*Plan1!$E$16)-R$2-R$3)*R$4</f>
        <v>2002572.6476267746</v>
      </c>
      <c r="S510" s="55">
        <f>((Produção!S508*PreçoLivre!S510*(1-Plan1!$B$11)+S$1*Plan1!$E$16)-S$2-S$3)*S$4</f>
        <v>1704334.4253082236</v>
      </c>
      <c r="T510" s="55">
        <f>((Produção!T508*PreçoLivre!T510*(1-Plan1!$B$11)+T$1*Plan1!$E$16)-T$2-T$3)*T$4</f>
        <v>1538806.6651788566</v>
      </c>
      <c r="U510" s="55">
        <f>((Produção!U508*PreçoLivre!U510*(1-Plan1!$B$11)+U$1*Plan1!$E$16)-U$2-U$3)*U$4</f>
        <v>1478299.3339328608</v>
      </c>
      <c r="V510" s="55">
        <f>((Produção!V508*PreçoLivre!V510*(1-Plan1!$B$11)+V$1*Plan1!$E$16)-V$2-V$3)*V$4</f>
        <v>1350551.971315891</v>
      </c>
      <c r="W510" s="55"/>
    </row>
    <row r="511" spans="1:23" x14ac:dyDescent="0.25">
      <c r="A511" s="55">
        <f t="shared" si="7"/>
        <v>85402945.684294015</v>
      </c>
      <c r="B511" s="56">
        <v>506</v>
      </c>
      <c r="C511" s="55">
        <f>((Produção!C509*PreçoLivre!C511*(1-Plan1!$B$11)+C$1*Plan1!$E$16)-C$2-C$3)*C$4</f>
        <v>8554480.8890174218</v>
      </c>
      <c r="D511" s="55">
        <f>((Produção!D509*PreçoLivre!D511*(1-Plan1!$B$11)+D$1*Plan1!$E$16)-D$2-D$3)*D$4</f>
        <v>7949866.6391616501</v>
      </c>
      <c r="E511" s="55">
        <f>((Produção!E509*PreçoLivre!E511*(1-Plan1!$B$11)+E$1*Plan1!$E$16)-E$2-E$3)*E$4</f>
        <v>6988767.4866485903</v>
      </c>
      <c r="F511" s="55">
        <f>((Produção!F509*PreçoLivre!F511*(1-Plan1!$B$11)+F$1*Plan1!$E$16)-F$2-F$3)*F$4</f>
        <v>6330955.3021029783</v>
      </c>
      <c r="G511" s="55">
        <f>((Produção!G509*PreçoLivre!G511*(1-Plan1!$B$11)+G$1*Plan1!$E$16)-G$2-G$3)*G$4</f>
        <v>5862888.3932615072</v>
      </c>
      <c r="H511" s="55">
        <f>((Produção!H509*PreçoLivre!H511*(1-Plan1!$B$11)+H$1*Plan1!$E$16)-H$2-H$3)*H$4</f>
        <v>5845453.431003944</v>
      </c>
      <c r="I511" s="55">
        <f>((Produção!I509*PreçoLivre!I511*(1-Plan1!$B$11)+I$1*Plan1!$E$16)-I$2-I$3)*I$4</f>
        <v>4934370.3883395642</v>
      </c>
      <c r="J511" s="55">
        <f>((Produção!J509*PreçoLivre!J511*(1-Plan1!$B$11)+J$1*Plan1!$E$16)-J$2-J$3)*J$4</f>
        <v>4858923.4272503853</v>
      </c>
      <c r="K511" s="55">
        <f>((Produção!K509*PreçoLivre!K511*(1-Plan1!$B$11)+K$1*Plan1!$E$16)-K$2-K$3)*K$4</f>
        <v>4587573.7266766569</v>
      </c>
      <c r="L511" s="55">
        <f>((Produção!L509*PreçoLivre!L511*(1-Plan1!$B$11)+L$1*Plan1!$E$16)-L$2-L$3)*L$4</f>
        <v>3907212.3545017326</v>
      </c>
      <c r="M511" s="55">
        <f>((Produção!M509*PreçoLivre!M511*(1-Plan1!$B$11)+M$1*Plan1!$E$16)-M$2-M$3)*M$4</f>
        <v>3311345.4136246508</v>
      </c>
      <c r="N511" s="55">
        <f>((Produção!N509*PreçoLivre!N511*(1-Plan1!$B$11)+N$1*Plan1!$E$16)-N$2-N$3)*N$4</f>
        <v>3031420.3214669088</v>
      </c>
      <c r="O511" s="55">
        <f>((Produção!O509*PreçoLivre!O511*(1-Plan1!$B$11)+O$1*Plan1!$E$16)-O$2-O$3)*O$4</f>
        <v>2644055.358566151</v>
      </c>
      <c r="P511" s="55">
        <f>((Produção!P509*PreçoLivre!P511*(1-Plan1!$B$11)+P$1*Plan1!$E$16)-P$2-P$3)*P$4</f>
        <v>2482045.4195163599</v>
      </c>
      <c r="Q511" s="55">
        <f>((Produção!Q509*PreçoLivre!Q511*(1-Plan1!$B$11)+Q$1*Plan1!$E$16)-Q$2-Q$3)*Q$4</f>
        <v>2869972.2760058218</v>
      </c>
      <c r="R511" s="55">
        <f>((Produção!R509*PreçoLivre!R511*(1-Plan1!$B$11)+R$1*Plan1!$E$16)-R$2-R$3)*R$4</f>
        <v>2896922.008673131</v>
      </c>
      <c r="S511" s="55">
        <f>((Produção!S509*PreçoLivre!S511*(1-Plan1!$B$11)+S$1*Plan1!$E$16)-S$2-S$3)*S$4</f>
        <v>2553115.2986317649</v>
      </c>
      <c r="T511" s="55">
        <f>((Produção!T509*PreçoLivre!T511*(1-Plan1!$B$11)+T$1*Plan1!$E$16)-T$2-T$3)*T$4</f>
        <v>2138988.6661614566</v>
      </c>
      <c r="U511" s="55">
        <f>((Produção!U509*PreçoLivre!U511*(1-Plan1!$B$11)+U$1*Plan1!$E$16)-U$2-U$3)*U$4</f>
        <v>2028600.0608633102</v>
      </c>
      <c r="V511" s="55">
        <f>((Produção!V509*PreçoLivre!V511*(1-Plan1!$B$11)+V$1*Plan1!$E$16)-V$2-V$3)*V$4</f>
        <v>1625988.8228200255</v>
      </c>
      <c r="W511" s="55"/>
    </row>
    <row r="512" spans="1:23" x14ac:dyDescent="0.25">
      <c r="A512" s="55">
        <f t="shared" si="7"/>
        <v>68228764.671519488</v>
      </c>
      <c r="B512" s="56">
        <v>507</v>
      </c>
      <c r="C512" s="55">
        <f>((Produção!C510*PreçoLivre!C512*(1-Plan1!$B$11)+C$1*Plan1!$E$16)-C$2-C$3)*C$4</f>
        <v>8127711.4365174584</v>
      </c>
      <c r="D512" s="55">
        <f>((Produção!D510*PreçoLivre!D512*(1-Plan1!$B$11)+D$1*Plan1!$E$16)-D$2-D$3)*D$4</f>
        <v>7102828.2110407175</v>
      </c>
      <c r="E512" s="55">
        <f>((Produção!E510*PreçoLivre!E512*(1-Plan1!$B$11)+E$1*Plan1!$E$16)-E$2-E$3)*E$4</f>
        <v>6097111.1222729748</v>
      </c>
      <c r="F512" s="55">
        <f>((Produção!F510*PreçoLivre!F512*(1-Plan1!$B$11)+F$1*Plan1!$E$16)-F$2-F$3)*F$4</f>
        <v>5050017.8141450509</v>
      </c>
      <c r="G512" s="55">
        <f>((Produção!G510*PreçoLivre!G512*(1-Plan1!$B$11)+G$1*Plan1!$E$16)-G$2-G$3)*G$4</f>
        <v>4749809.4201982338</v>
      </c>
      <c r="H512" s="55">
        <f>((Produção!H510*PreçoLivre!H512*(1-Plan1!$B$11)+H$1*Plan1!$E$16)-H$2-H$3)*H$4</f>
        <v>3992945.7292528125</v>
      </c>
      <c r="I512" s="55">
        <f>((Produção!I510*PreçoLivre!I512*(1-Plan1!$B$11)+I$1*Plan1!$E$16)-I$2-I$3)*I$4</f>
        <v>3815040.2868368616</v>
      </c>
      <c r="J512" s="55">
        <f>((Produção!J510*PreçoLivre!J512*(1-Plan1!$B$11)+J$1*Plan1!$E$16)-J$2-J$3)*J$4</f>
        <v>3472673.6453760122</v>
      </c>
      <c r="K512" s="55">
        <f>((Produção!K510*PreçoLivre!K512*(1-Plan1!$B$11)+K$1*Plan1!$E$16)-K$2-K$3)*K$4</f>
        <v>3126572.4995574676</v>
      </c>
      <c r="L512" s="55">
        <f>((Produção!L510*PreçoLivre!L512*(1-Plan1!$B$11)+L$1*Plan1!$E$16)-L$2-L$3)*L$4</f>
        <v>2902362.3586095688</v>
      </c>
      <c r="M512" s="55">
        <f>((Produção!M510*PreçoLivre!M512*(1-Plan1!$B$11)+M$1*Plan1!$E$16)-M$2-M$3)*M$4</f>
        <v>2734263.061395349</v>
      </c>
      <c r="N512" s="55">
        <f>((Produção!N510*PreçoLivre!N512*(1-Plan1!$B$11)+N$1*Plan1!$E$16)-N$2-N$3)*N$4</f>
        <v>2709734.593957108</v>
      </c>
      <c r="O512" s="55">
        <f>((Produção!O510*PreçoLivre!O512*(1-Plan1!$B$11)+O$1*Plan1!$E$16)-O$2-O$3)*O$4</f>
        <v>2380921.2125615799</v>
      </c>
      <c r="P512" s="55">
        <f>((Produção!P510*PreçoLivre!P512*(1-Plan1!$B$11)+P$1*Plan1!$E$16)-P$2-P$3)*P$4</f>
        <v>2114581.4691599729</v>
      </c>
      <c r="Q512" s="55">
        <f>((Produção!Q510*PreçoLivre!Q512*(1-Plan1!$B$11)+Q$1*Plan1!$E$16)-Q$2-Q$3)*Q$4</f>
        <v>2025823.693292775</v>
      </c>
      <c r="R512" s="55">
        <f>((Produção!R510*PreçoLivre!R512*(1-Plan1!$B$11)+R$1*Plan1!$E$16)-R$2-R$3)*R$4</f>
        <v>1903042.9723893106</v>
      </c>
      <c r="S512" s="55">
        <f>((Produção!S510*PreçoLivre!S512*(1-Plan1!$B$11)+S$1*Plan1!$E$16)-S$2-S$3)*S$4</f>
        <v>1696013.500294982</v>
      </c>
      <c r="T512" s="55">
        <f>((Produção!T510*PreçoLivre!T512*(1-Plan1!$B$11)+T$1*Plan1!$E$16)-T$2-T$3)*T$4</f>
        <v>1459796.6753013106</v>
      </c>
      <c r="U512" s="55">
        <f>((Produção!U510*PreçoLivre!U512*(1-Plan1!$B$11)+U$1*Plan1!$E$16)-U$2-U$3)*U$4</f>
        <v>1462118.0048348419</v>
      </c>
      <c r="V512" s="55">
        <f>((Produção!V510*PreçoLivre!V512*(1-Plan1!$B$11)+V$1*Plan1!$E$16)-V$2-V$3)*V$4</f>
        <v>1305396.9645250952</v>
      </c>
      <c r="W512" s="55"/>
    </row>
    <row r="513" spans="1:23" x14ac:dyDescent="0.25">
      <c r="A513" s="55">
        <f t="shared" si="7"/>
        <v>82803474.553843379</v>
      </c>
      <c r="B513" s="56">
        <v>508</v>
      </c>
      <c r="C513" s="55">
        <f>((Produção!C511*PreçoLivre!C513*(1-Plan1!$B$11)+C$1*Plan1!$E$16)-C$2-C$3)*C$4</f>
        <v>8456213.4791978374</v>
      </c>
      <c r="D513" s="55">
        <f>((Produção!D511*PreçoLivre!D513*(1-Plan1!$B$11)+D$1*Plan1!$E$16)-D$2-D$3)*D$4</f>
        <v>7794230.4654764328</v>
      </c>
      <c r="E513" s="55">
        <f>((Produção!E511*PreçoLivre!E513*(1-Plan1!$B$11)+E$1*Plan1!$E$16)-E$2-E$3)*E$4</f>
        <v>7568895.0224869708</v>
      </c>
      <c r="F513" s="55">
        <f>((Produção!F511*PreçoLivre!F513*(1-Plan1!$B$11)+F$1*Plan1!$E$16)-F$2-F$3)*F$4</f>
        <v>6456583.4029557891</v>
      </c>
      <c r="G513" s="55">
        <f>((Produção!G511*PreçoLivre!G513*(1-Plan1!$B$11)+G$1*Plan1!$E$16)-G$2-G$3)*G$4</f>
        <v>5955048.11588166</v>
      </c>
      <c r="H513" s="55">
        <f>((Produção!H511*PreçoLivre!H513*(1-Plan1!$B$11)+H$1*Plan1!$E$16)-H$2-H$3)*H$4</f>
        <v>5871021.9536350751</v>
      </c>
      <c r="I513" s="55">
        <f>((Produção!I511*PreçoLivre!I513*(1-Plan1!$B$11)+I$1*Plan1!$E$16)-I$2-I$3)*I$4</f>
        <v>4721071.865984791</v>
      </c>
      <c r="J513" s="55">
        <f>((Produção!J511*PreçoLivre!J513*(1-Plan1!$B$11)+J$1*Plan1!$E$16)-J$2-J$3)*J$4</f>
        <v>4613915.8605971532</v>
      </c>
      <c r="K513" s="55">
        <f>((Produção!K511*PreçoLivre!K513*(1-Plan1!$B$11)+K$1*Plan1!$E$16)-K$2-K$3)*K$4</f>
        <v>4127554.8852001661</v>
      </c>
      <c r="L513" s="55">
        <f>((Produção!L511*PreçoLivre!L513*(1-Plan1!$B$11)+L$1*Plan1!$E$16)-L$2-L$3)*L$4</f>
        <v>3507656.8878672854</v>
      </c>
      <c r="M513" s="55">
        <f>((Produção!M511*PreçoLivre!M513*(1-Plan1!$B$11)+M$1*Plan1!$E$16)-M$2-M$3)*M$4</f>
        <v>3415417.3047487256</v>
      </c>
      <c r="N513" s="55">
        <f>((Produção!N511*PreçoLivre!N513*(1-Plan1!$B$11)+N$1*Plan1!$E$16)-N$2-N$3)*N$4</f>
        <v>2991499.6301691099</v>
      </c>
      <c r="O513" s="55">
        <f>((Produção!O511*PreçoLivre!O513*(1-Plan1!$B$11)+O$1*Plan1!$E$16)-O$2-O$3)*O$4</f>
        <v>2726302.0335434503</v>
      </c>
      <c r="P513" s="55">
        <f>((Produção!P511*PreçoLivre!P513*(1-Plan1!$B$11)+P$1*Plan1!$E$16)-P$2-P$3)*P$4</f>
        <v>2578790.9151122547</v>
      </c>
      <c r="Q513" s="55">
        <f>((Produção!Q511*PreçoLivre!Q513*(1-Plan1!$B$11)+Q$1*Plan1!$E$16)-Q$2-Q$3)*Q$4</f>
        <v>2444583.676059565</v>
      </c>
      <c r="R513" s="55">
        <f>((Produção!R511*PreçoLivre!R513*(1-Plan1!$B$11)+R$1*Plan1!$E$16)-R$2-R$3)*R$4</f>
        <v>2233444.8627413241</v>
      </c>
      <c r="S513" s="55">
        <f>((Produção!S511*PreçoLivre!S513*(1-Plan1!$B$11)+S$1*Plan1!$E$16)-S$2-S$3)*S$4</f>
        <v>2249022.8899163711</v>
      </c>
      <c r="T513" s="55">
        <f>((Produção!T511*PreçoLivre!T513*(1-Plan1!$B$11)+T$1*Plan1!$E$16)-T$2-T$3)*T$4</f>
        <v>1922871.2334566338</v>
      </c>
      <c r="U513" s="55">
        <f>((Produção!U511*PreçoLivre!U513*(1-Plan1!$B$11)+U$1*Plan1!$E$16)-U$2-U$3)*U$4</f>
        <v>1696045.4993410087</v>
      </c>
      <c r="V513" s="55">
        <f>((Produção!V511*PreçoLivre!V513*(1-Plan1!$B$11)+V$1*Plan1!$E$16)-V$2-V$3)*V$4</f>
        <v>1473304.5694717746</v>
      </c>
      <c r="W513" s="55"/>
    </row>
    <row r="514" spans="1:23" x14ac:dyDescent="0.25">
      <c r="A514" s="55">
        <f t="shared" si="7"/>
        <v>84546790.296145394</v>
      </c>
      <c r="B514" s="56">
        <v>509</v>
      </c>
      <c r="C514" s="55">
        <f>((Produção!C512*PreçoLivre!C514*(1-Plan1!$B$11)+C$1*Plan1!$E$16)-C$2-C$3)*C$4</f>
        <v>8618914.2483200599</v>
      </c>
      <c r="D514" s="55">
        <f>((Produção!D512*PreçoLivre!D514*(1-Plan1!$B$11)+D$1*Plan1!$E$16)-D$2-D$3)*D$4</f>
        <v>7606537.3093219567</v>
      </c>
      <c r="E514" s="55">
        <f>((Produção!E512*PreçoLivre!E514*(1-Plan1!$B$11)+E$1*Plan1!$E$16)-E$2-E$3)*E$4</f>
        <v>7218406.3094526092</v>
      </c>
      <c r="F514" s="55">
        <f>((Produção!F512*PreçoLivre!F514*(1-Plan1!$B$11)+F$1*Plan1!$E$16)-F$2-F$3)*F$4</f>
        <v>7186317.1386037385</v>
      </c>
      <c r="G514" s="55">
        <f>((Produção!G512*PreçoLivre!G514*(1-Plan1!$B$11)+G$1*Plan1!$E$16)-G$2-G$3)*G$4</f>
        <v>6300050.0001738025</v>
      </c>
      <c r="H514" s="55">
        <f>((Produção!H512*PreçoLivre!H514*(1-Plan1!$B$11)+H$1*Plan1!$E$16)-H$2-H$3)*H$4</f>
        <v>5494947.6449473593</v>
      </c>
      <c r="I514" s="55">
        <f>((Produção!I512*PreçoLivre!I514*(1-Plan1!$B$11)+I$1*Plan1!$E$16)-I$2-I$3)*I$4</f>
        <v>5234005.1281371489</v>
      </c>
      <c r="J514" s="55">
        <f>((Produção!J512*PreçoLivre!J514*(1-Plan1!$B$11)+J$1*Plan1!$E$16)-J$2-J$3)*J$4</f>
        <v>5014627.4381705849</v>
      </c>
      <c r="K514" s="55">
        <f>((Produção!K512*PreçoLivre!K514*(1-Plan1!$B$11)+K$1*Plan1!$E$16)-K$2-K$3)*K$4</f>
        <v>4696883.7962610591</v>
      </c>
      <c r="L514" s="55">
        <f>((Produção!L512*PreçoLivre!L514*(1-Plan1!$B$11)+L$1*Plan1!$E$16)-L$2-L$3)*L$4</f>
        <v>3832987.4292862816</v>
      </c>
      <c r="M514" s="55">
        <f>((Produção!M512*PreçoLivre!M514*(1-Plan1!$B$11)+M$1*Plan1!$E$16)-M$2-M$3)*M$4</f>
        <v>3445937.3316494785</v>
      </c>
      <c r="N514" s="55">
        <f>((Produção!N512*PreçoLivre!N514*(1-Plan1!$B$11)+N$1*Plan1!$E$16)-N$2-N$3)*N$4</f>
        <v>3119018.7842019838</v>
      </c>
      <c r="O514" s="55">
        <f>((Produção!O512*PreçoLivre!O514*(1-Plan1!$B$11)+O$1*Plan1!$E$16)-O$2-O$3)*O$4</f>
        <v>2891049.8893901808</v>
      </c>
      <c r="P514" s="55">
        <f>((Produção!P512*PreçoLivre!P514*(1-Plan1!$B$11)+P$1*Plan1!$E$16)-P$2-P$3)*P$4</f>
        <v>2649036.4640810336</v>
      </c>
      <c r="Q514" s="55">
        <f>((Produção!Q512*PreçoLivre!Q514*(1-Plan1!$B$11)+Q$1*Plan1!$E$16)-Q$2-Q$3)*Q$4</f>
        <v>2244487.9049953856</v>
      </c>
      <c r="R514" s="55">
        <f>((Produção!R512*PreçoLivre!R514*(1-Plan1!$B$11)+R$1*Plan1!$E$16)-R$2-R$3)*R$4</f>
        <v>2012820.2077248846</v>
      </c>
      <c r="S514" s="55">
        <f>((Produção!S512*PreçoLivre!S514*(1-Plan1!$B$11)+S$1*Plan1!$E$16)-S$2-S$3)*S$4</f>
        <v>1897272.673745652</v>
      </c>
      <c r="T514" s="55">
        <f>((Produção!T512*PreçoLivre!T514*(1-Plan1!$B$11)+T$1*Plan1!$E$16)-T$2-T$3)*T$4</f>
        <v>1881587.6083426869</v>
      </c>
      <c r="U514" s="55">
        <f>((Produção!U512*PreçoLivre!U514*(1-Plan1!$B$11)+U$1*Plan1!$E$16)-U$2-U$3)*U$4</f>
        <v>1710305.4247874736</v>
      </c>
      <c r="V514" s="55">
        <f>((Produção!V512*PreçoLivre!V514*(1-Plan1!$B$11)+V$1*Plan1!$E$16)-V$2-V$3)*V$4</f>
        <v>1491597.5645520347</v>
      </c>
      <c r="W514" s="55"/>
    </row>
    <row r="515" spans="1:23" x14ac:dyDescent="0.25">
      <c r="A515" s="55">
        <f t="shared" si="7"/>
        <v>78248495.44744131</v>
      </c>
      <c r="B515" s="56">
        <v>510</v>
      </c>
      <c r="C515" s="55">
        <f>((Produção!C513*PreçoLivre!C515*(1-Plan1!$B$11)+C$1*Plan1!$E$16)-C$2-C$3)*C$4</f>
        <v>8308861.6225870214</v>
      </c>
      <c r="D515" s="55">
        <f>((Produção!D513*PreçoLivre!D515*(1-Plan1!$B$11)+D$1*Plan1!$E$16)-D$2-D$3)*D$4</f>
        <v>6789898.0286919009</v>
      </c>
      <c r="E515" s="55">
        <f>((Produção!E513*PreçoLivre!E515*(1-Plan1!$B$11)+E$1*Plan1!$E$16)-E$2-E$3)*E$4</f>
        <v>6059098.0288150441</v>
      </c>
      <c r="F515" s="55">
        <f>((Produção!F513*PreçoLivre!F515*(1-Plan1!$B$11)+F$1*Plan1!$E$16)-F$2-F$3)*F$4</f>
        <v>5776311.7639572984</v>
      </c>
      <c r="G515" s="55">
        <f>((Produção!G513*PreçoLivre!G515*(1-Plan1!$B$11)+G$1*Plan1!$E$16)-G$2-G$3)*G$4</f>
        <v>5917490.256417579</v>
      </c>
      <c r="H515" s="55">
        <f>((Produção!H513*PreçoLivre!H515*(1-Plan1!$B$11)+H$1*Plan1!$E$16)-H$2-H$3)*H$4</f>
        <v>5216008.6413934585</v>
      </c>
      <c r="I515" s="55">
        <f>((Produção!I513*PreçoLivre!I515*(1-Plan1!$B$11)+I$1*Plan1!$E$16)-I$2-I$3)*I$4</f>
        <v>4893095.5274504786</v>
      </c>
      <c r="J515" s="55">
        <f>((Produção!J513*PreçoLivre!J515*(1-Plan1!$B$11)+J$1*Plan1!$E$16)-J$2-J$3)*J$4</f>
        <v>4496289.2866852218</v>
      </c>
      <c r="K515" s="55">
        <f>((Produção!K513*PreçoLivre!K515*(1-Plan1!$B$11)+K$1*Plan1!$E$16)-K$2-K$3)*K$4</f>
        <v>4045195.6398795708</v>
      </c>
      <c r="L515" s="55">
        <f>((Produção!L513*PreçoLivre!L515*(1-Plan1!$B$11)+L$1*Plan1!$E$16)-L$2-L$3)*L$4</f>
        <v>3530909.2869605208</v>
      </c>
      <c r="M515" s="55">
        <f>((Produção!M513*PreçoLivre!M515*(1-Plan1!$B$11)+M$1*Plan1!$E$16)-M$2-M$3)*M$4</f>
        <v>3479795.1677777413</v>
      </c>
      <c r="N515" s="55">
        <f>((Produção!N513*PreçoLivre!N515*(1-Plan1!$B$11)+N$1*Plan1!$E$16)-N$2-N$3)*N$4</f>
        <v>3297502.7056524027</v>
      </c>
      <c r="O515" s="55">
        <f>((Produção!O513*PreçoLivre!O515*(1-Plan1!$B$11)+O$1*Plan1!$E$16)-O$2-O$3)*O$4</f>
        <v>2950992.7621482736</v>
      </c>
      <c r="P515" s="55">
        <f>((Produção!P513*PreçoLivre!P515*(1-Plan1!$B$11)+P$1*Plan1!$E$16)-P$2-P$3)*P$4</f>
        <v>2536758.535105837</v>
      </c>
      <c r="Q515" s="55">
        <f>((Produção!Q513*PreçoLivre!Q515*(1-Plan1!$B$11)+Q$1*Plan1!$E$16)-Q$2-Q$3)*Q$4</f>
        <v>2389548.4821917061</v>
      </c>
      <c r="R515" s="55">
        <f>((Produção!R513*PreçoLivre!R515*(1-Plan1!$B$11)+R$1*Plan1!$E$16)-R$2-R$3)*R$4</f>
        <v>1912373.6712275206</v>
      </c>
      <c r="S515" s="55">
        <f>((Produção!S513*PreçoLivre!S515*(1-Plan1!$B$11)+S$1*Plan1!$E$16)-S$2-S$3)*S$4</f>
        <v>1787174.5814847795</v>
      </c>
      <c r="T515" s="55">
        <f>((Produção!T513*PreçoLivre!T515*(1-Plan1!$B$11)+T$1*Plan1!$E$16)-T$2-T$3)*T$4</f>
        <v>1763458.5027354325</v>
      </c>
      <c r="U515" s="55">
        <f>((Produção!U513*PreçoLivre!U515*(1-Plan1!$B$11)+U$1*Plan1!$E$16)-U$2-U$3)*U$4</f>
        <v>1582662.4093852774</v>
      </c>
      <c r="V515" s="55">
        <f>((Produção!V513*PreçoLivre!V515*(1-Plan1!$B$11)+V$1*Plan1!$E$16)-V$2-V$3)*V$4</f>
        <v>1515070.5468942395</v>
      </c>
      <c r="W515" s="55"/>
    </row>
    <row r="516" spans="1:23" x14ac:dyDescent="0.25">
      <c r="A516" s="55">
        <f t="shared" si="7"/>
        <v>72190089.692938864</v>
      </c>
      <c r="B516" s="56">
        <v>511</v>
      </c>
      <c r="C516" s="55">
        <f>((Produção!C514*PreçoLivre!C516*(1-Plan1!$B$11)+C$1*Plan1!$E$16)-C$2-C$3)*C$4</f>
        <v>7967072.1064363327</v>
      </c>
      <c r="D516" s="55">
        <f>((Produção!D514*PreçoLivre!D516*(1-Plan1!$B$11)+D$1*Plan1!$E$16)-D$2-D$3)*D$4</f>
        <v>6656843.360869349</v>
      </c>
      <c r="E516" s="55">
        <f>((Produção!E514*PreçoLivre!E516*(1-Plan1!$B$11)+E$1*Plan1!$E$16)-E$2-E$3)*E$4</f>
        <v>6628665.1638552919</v>
      </c>
      <c r="F516" s="55">
        <f>((Produção!F514*PreçoLivre!F516*(1-Plan1!$B$11)+F$1*Plan1!$E$16)-F$2-F$3)*F$4</f>
        <v>6116483.7310174154</v>
      </c>
      <c r="G516" s="55">
        <f>((Produção!G514*PreçoLivre!G516*(1-Plan1!$B$11)+G$1*Plan1!$E$16)-G$2-G$3)*G$4</f>
        <v>5415507.1321022697</v>
      </c>
      <c r="H516" s="55">
        <f>((Produção!H514*PreçoLivre!H516*(1-Plan1!$B$11)+H$1*Plan1!$E$16)-H$2-H$3)*H$4</f>
        <v>5130304.8566857092</v>
      </c>
      <c r="I516" s="55">
        <f>((Produção!I514*PreçoLivre!I516*(1-Plan1!$B$11)+I$1*Plan1!$E$16)-I$2-I$3)*I$4</f>
        <v>4457514.5227113897</v>
      </c>
      <c r="J516" s="55">
        <f>((Produção!J514*PreçoLivre!J516*(1-Plan1!$B$11)+J$1*Plan1!$E$16)-J$2-J$3)*J$4</f>
        <v>3849479.6754718451</v>
      </c>
      <c r="K516" s="55">
        <f>((Produção!K514*PreçoLivre!K516*(1-Plan1!$B$11)+K$1*Plan1!$E$16)-K$2-K$3)*K$4</f>
        <v>3493075.9252763549</v>
      </c>
      <c r="L516" s="55">
        <f>((Produção!L514*PreçoLivre!L516*(1-Plan1!$B$11)+L$1*Plan1!$E$16)-L$2-L$3)*L$4</f>
        <v>3017595.468644321</v>
      </c>
      <c r="M516" s="55">
        <f>((Produção!M514*PreçoLivre!M516*(1-Plan1!$B$11)+M$1*Plan1!$E$16)-M$2-M$3)*M$4</f>
        <v>2646266.9537408738</v>
      </c>
      <c r="N516" s="55">
        <f>((Produção!N514*PreçoLivre!N516*(1-Plan1!$B$11)+N$1*Plan1!$E$16)-N$2-N$3)*N$4</f>
        <v>2393606.442861266</v>
      </c>
      <c r="O516" s="55">
        <f>((Produção!O514*PreçoLivre!O516*(1-Plan1!$B$11)+O$1*Plan1!$E$16)-O$2-O$3)*O$4</f>
        <v>2493170.6559681119</v>
      </c>
      <c r="P516" s="55">
        <f>((Produção!P514*PreçoLivre!P516*(1-Plan1!$B$11)+P$1*Plan1!$E$16)-P$2-P$3)*P$4</f>
        <v>2543359.181671272</v>
      </c>
      <c r="Q516" s="55">
        <f>((Produção!Q514*PreçoLivre!Q516*(1-Plan1!$B$11)+Q$1*Plan1!$E$16)-Q$2-Q$3)*Q$4</f>
        <v>2242383.281348764</v>
      </c>
      <c r="R516" s="55">
        <f>((Produção!R514*PreçoLivre!R516*(1-Plan1!$B$11)+R$1*Plan1!$E$16)-R$2-R$3)*R$4</f>
        <v>1776458.1492217667</v>
      </c>
      <c r="S516" s="55">
        <f>((Produção!S514*PreçoLivre!S516*(1-Plan1!$B$11)+S$1*Plan1!$E$16)-S$2-S$3)*S$4</f>
        <v>1535652.385155767</v>
      </c>
      <c r="T516" s="55">
        <f>((Produção!T514*PreçoLivre!T516*(1-Plan1!$B$11)+T$1*Plan1!$E$16)-T$2-T$3)*T$4</f>
        <v>1372683.4428629093</v>
      </c>
      <c r="U516" s="55">
        <f>((Produção!U514*PreçoLivre!U516*(1-Plan1!$B$11)+U$1*Plan1!$E$16)-U$2-U$3)*U$4</f>
        <v>1286823.3368071972</v>
      </c>
      <c r="V516" s="55">
        <f>((Produção!V514*PreçoLivre!V516*(1-Plan1!$B$11)+V$1*Plan1!$E$16)-V$2-V$3)*V$4</f>
        <v>1167143.9202306732</v>
      </c>
      <c r="W516" s="55"/>
    </row>
    <row r="517" spans="1:23" x14ac:dyDescent="0.25">
      <c r="A517" s="55">
        <f t="shared" si="7"/>
        <v>91080993.832824871</v>
      </c>
      <c r="B517" s="56">
        <v>512</v>
      </c>
      <c r="C517" s="55">
        <f>((Produção!C515*PreçoLivre!C517*(1-Plan1!$B$11)+C$1*Plan1!$E$16)-C$2-C$3)*C$4</f>
        <v>8950886.7194869258</v>
      </c>
      <c r="D517" s="55">
        <f>((Produção!D515*PreçoLivre!D517*(1-Plan1!$B$11)+D$1*Plan1!$E$16)-D$2-D$3)*D$4</f>
        <v>8361702.7946838159</v>
      </c>
      <c r="E517" s="55">
        <f>((Produção!E515*PreçoLivre!E517*(1-Plan1!$B$11)+E$1*Plan1!$E$16)-E$2-E$3)*E$4</f>
        <v>7631748.7077505421</v>
      </c>
      <c r="F517" s="55">
        <f>((Produção!F515*PreçoLivre!F517*(1-Plan1!$B$11)+F$1*Plan1!$E$16)-F$2-F$3)*F$4</f>
        <v>7272304.5112095885</v>
      </c>
      <c r="G517" s="55">
        <f>((Produção!G515*PreçoLivre!G517*(1-Plan1!$B$11)+G$1*Plan1!$E$16)-G$2-G$3)*G$4</f>
        <v>6624530.3728407146</v>
      </c>
      <c r="H517" s="55">
        <f>((Produção!H515*PreçoLivre!H517*(1-Plan1!$B$11)+H$1*Plan1!$E$16)-H$2-H$3)*H$4</f>
        <v>5640690.3971931068</v>
      </c>
      <c r="I517" s="55">
        <f>((Produção!I515*PreçoLivre!I517*(1-Plan1!$B$11)+I$1*Plan1!$E$16)-I$2-I$3)*I$4</f>
        <v>5549676.8736616243</v>
      </c>
      <c r="J517" s="55">
        <f>((Produção!J515*PreçoLivre!J517*(1-Plan1!$B$11)+J$1*Plan1!$E$16)-J$2-J$3)*J$4</f>
        <v>5279589.837318602</v>
      </c>
      <c r="K517" s="55">
        <f>((Produção!K515*PreçoLivre!K517*(1-Plan1!$B$11)+K$1*Plan1!$E$16)-K$2-K$3)*K$4</f>
        <v>4882604.5479463246</v>
      </c>
      <c r="L517" s="55">
        <f>((Produção!L515*PreçoLivre!L517*(1-Plan1!$B$11)+L$1*Plan1!$E$16)-L$2-L$3)*L$4</f>
        <v>4320438.3017124552</v>
      </c>
      <c r="M517" s="55">
        <f>((Produção!M515*PreçoLivre!M517*(1-Plan1!$B$11)+M$1*Plan1!$E$16)-M$2-M$3)*M$4</f>
        <v>4094205.055250024</v>
      </c>
      <c r="N517" s="55">
        <f>((Produção!N515*PreçoLivre!N517*(1-Plan1!$B$11)+N$1*Plan1!$E$16)-N$2-N$3)*N$4</f>
        <v>3715833.2380606891</v>
      </c>
      <c r="O517" s="55">
        <f>((Produção!O515*PreçoLivre!O517*(1-Plan1!$B$11)+O$1*Plan1!$E$16)-O$2-O$3)*O$4</f>
        <v>3281457.1439060103</v>
      </c>
      <c r="P517" s="55">
        <f>((Produção!P515*PreçoLivre!P517*(1-Plan1!$B$11)+P$1*Plan1!$E$16)-P$2-P$3)*P$4</f>
        <v>3034547.5359939467</v>
      </c>
      <c r="Q517" s="55">
        <f>((Produção!Q515*PreçoLivre!Q517*(1-Plan1!$B$11)+Q$1*Plan1!$E$16)-Q$2-Q$3)*Q$4</f>
        <v>2671442.6250213934</v>
      </c>
      <c r="R517" s="55">
        <f>((Produção!R515*PreçoLivre!R517*(1-Plan1!$B$11)+R$1*Plan1!$E$16)-R$2-R$3)*R$4</f>
        <v>2439984.7029035501</v>
      </c>
      <c r="S517" s="55">
        <f>((Produção!S515*PreçoLivre!S517*(1-Plan1!$B$11)+S$1*Plan1!$E$16)-S$2-S$3)*S$4</f>
        <v>2043882.7033936044</v>
      </c>
      <c r="T517" s="55">
        <f>((Produção!T515*PreçoLivre!T517*(1-Plan1!$B$11)+T$1*Plan1!$E$16)-T$2-T$3)*T$4</f>
        <v>1941821.9136407003</v>
      </c>
      <c r="U517" s="55">
        <f>((Produção!U515*PreçoLivre!U517*(1-Plan1!$B$11)+U$1*Plan1!$E$16)-U$2-U$3)*U$4</f>
        <v>1792972.7490675547</v>
      </c>
      <c r="V517" s="55">
        <f>((Produção!V515*PreçoLivre!V517*(1-Plan1!$B$11)+V$1*Plan1!$E$16)-V$2-V$3)*V$4</f>
        <v>1550673.1017836994</v>
      </c>
      <c r="W517" s="55"/>
    </row>
    <row r="518" spans="1:23" x14ac:dyDescent="0.25">
      <c r="A518" s="55">
        <f t="shared" si="7"/>
        <v>85748916.091467857</v>
      </c>
      <c r="B518" s="56">
        <v>513</v>
      </c>
      <c r="C518" s="55">
        <f>((Produção!C516*PreçoLivre!C518*(1-Plan1!$B$11)+C$1*Plan1!$E$16)-C$2-C$3)*C$4</f>
        <v>8767845.9729496818</v>
      </c>
      <c r="D518" s="55">
        <f>((Produção!D516*PreçoLivre!D518*(1-Plan1!$B$11)+D$1*Plan1!$E$16)-D$2-D$3)*D$4</f>
        <v>8250054.6793428576</v>
      </c>
      <c r="E518" s="55">
        <f>((Produção!E516*PreçoLivre!E518*(1-Plan1!$B$11)+E$1*Plan1!$E$16)-E$2-E$3)*E$4</f>
        <v>6816151.763819051</v>
      </c>
      <c r="F518" s="55">
        <f>((Produção!F516*PreçoLivre!F518*(1-Plan1!$B$11)+F$1*Plan1!$E$16)-F$2-F$3)*F$4</f>
        <v>6819256.6866569323</v>
      </c>
      <c r="G518" s="55">
        <f>((Produção!G516*PreçoLivre!G518*(1-Plan1!$B$11)+G$1*Plan1!$E$16)-G$2-G$3)*G$4</f>
        <v>6412783.994387568</v>
      </c>
      <c r="H518" s="55">
        <f>((Produção!H516*PreçoLivre!H518*(1-Plan1!$B$11)+H$1*Plan1!$E$16)-H$2-H$3)*H$4</f>
        <v>5665231.6945172623</v>
      </c>
      <c r="I518" s="55">
        <f>((Produção!I516*PreçoLivre!I518*(1-Plan1!$B$11)+I$1*Plan1!$E$16)-I$2-I$3)*I$4</f>
        <v>5226226.5340724839</v>
      </c>
      <c r="J518" s="55">
        <f>((Produção!J516*PreçoLivre!J518*(1-Plan1!$B$11)+J$1*Plan1!$E$16)-J$2-J$3)*J$4</f>
        <v>4763298.9689598521</v>
      </c>
      <c r="K518" s="55">
        <f>((Produção!K516*PreçoLivre!K518*(1-Plan1!$B$11)+K$1*Plan1!$E$16)-K$2-K$3)*K$4</f>
        <v>4325521.329042891</v>
      </c>
      <c r="L518" s="55">
        <f>((Produção!L516*PreçoLivre!L518*(1-Plan1!$B$11)+L$1*Plan1!$E$16)-L$2-L$3)*L$4</f>
        <v>4007966.2853583572</v>
      </c>
      <c r="M518" s="55">
        <f>((Produção!M516*PreçoLivre!M518*(1-Plan1!$B$11)+M$1*Plan1!$E$16)-M$2-M$3)*M$4</f>
        <v>3553707.5856821216</v>
      </c>
      <c r="N518" s="55">
        <f>((Produção!N516*PreçoLivre!N518*(1-Plan1!$B$11)+N$1*Plan1!$E$16)-N$2-N$3)*N$4</f>
        <v>3442038.0943150721</v>
      </c>
      <c r="O518" s="55">
        <f>((Produção!O516*PreçoLivre!O518*(1-Plan1!$B$11)+O$1*Plan1!$E$16)-O$2-O$3)*O$4</f>
        <v>3083955.3911321424</v>
      </c>
      <c r="P518" s="55">
        <f>((Produção!P516*PreçoLivre!P518*(1-Plan1!$B$11)+P$1*Plan1!$E$16)-P$2-P$3)*P$4</f>
        <v>2758508.277111846</v>
      </c>
      <c r="Q518" s="55">
        <f>((Produção!Q516*PreçoLivre!Q518*(1-Plan1!$B$11)+Q$1*Plan1!$E$16)-Q$2-Q$3)*Q$4</f>
        <v>2689361.9038030589</v>
      </c>
      <c r="R518" s="55">
        <f>((Produção!R516*PreçoLivre!R518*(1-Plan1!$B$11)+R$1*Plan1!$E$16)-R$2-R$3)*R$4</f>
        <v>2337724.4503764929</v>
      </c>
      <c r="S518" s="55">
        <f>((Produção!S516*PreçoLivre!S518*(1-Plan1!$B$11)+S$1*Plan1!$E$16)-S$2-S$3)*S$4</f>
        <v>2078931.8920422853</v>
      </c>
      <c r="T518" s="55">
        <f>((Produção!T516*PreçoLivre!T518*(1-Plan1!$B$11)+T$1*Plan1!$E$16)-T$2-T$3)*T$4</f>
        <v>1725708.8124183009</v>
      </c>
      <c r="U518" s="55">
        <f>((Produção!U516*PreçoLivre!U518*(1-Plan1!$B$11)+U$1*Plan1!$E$16)-U$2-U$3)*U$4</f>
        <v>1528905.866397372</v>
      </c>
      <c r="V518" s="55">
        <f>((Produção!V516*PreçoLivre!V518*(1-Plan1!$B$11)+V$1*Plan1!$E$16)-V$2-V$3)*V$4</f>
        <v>1495735.9090822353</v>
      </c>
      <c r="W518" s="55"/>
    </row>
    <row r="519" spans="1:23" x14ac:dyDescent="0.25">
      <c r="A519" s="55">
        <f t="shared" ref="A519:A582" si="8">SUM(C519:W519)</f>
        <v>75017663.002803788</v>
      </c>
      <c r="B519" s="56">
        <v>514</v>
      </c>
      <c r="C519" s="55">
        <f>((Produção!C517*PreçoLivre!C519*(1-Plan1!$B$11)+C$1*Plan1!$E$16)-C$2-C$3)*C$4</f>
        <v>8527393.8678614311</v>
      </c>
      <c r="D519" s="55">
        <f>((Produção!D517*PreçoLivre!D519*(1-Plan1!$B$11)+D$1*Plan1!$E$16)-D$2-D$3)*D$4</f>
        <v>8293844.0957877245</v>
      </c>
      <c r="E519" s="55">
        <f>((Produção!E517*PreçoLivre!E519*(1-Plan1!$B$11)+E$1*Plan1!$E$16)-E$2-E$3)*E$4</f>
        <v>6933201.9909152891</v>
      </c>
      <c r="F519" s="55">
        <f>((Produção!F517*PreçoLivre!F519*(1-Plan1!$B$11)+F$1*Plan1!$E$16)-F$2-F$3)*F$4</f>
        <v>6365655.668883739</v>
      </c>
      <c r="G519" s="55">
        <f>((Produção!G517*PreçoLivre!G519*(1-Plan1!$B$11)+G$1*Plan1!$E$16)-G$2-G$3)*G$4</f>
        <v>5863580.6835844731</v>
      </c>
      <c r="H519" s="55">
        <f>((Produção!H517*PreçoLivre!H519*(1-Plan1!$B$11)+H$1*Plan1!$E$16)-H$2-H$3)*H$4</f>
        <v>5068618.0783882858</v>
      </c>
      <c r="I519" s="55">
        <f>((Produção!I517*PreçoLivre!I519*(1-Plan1!$B$11)+I$1*Plan1!$E$16)-I$2-I$3)*I$4</f>
        <v>4479511.6322281817</v>
      </c>
      <c r="J519" s="55">
        <f>((Produção!J517*PreçoLivre!J519*(1-Plan1!$B$11)+J$1*Plan1!$E$16)-J$2-J$3)*J$4</f>
        <v>4163128.251378431</v>
      </c>
      <c r="K519" s="55">
        <f>((Produção!K517*PreçoLivre!K519*(1-Plan1!$B$11)+K$1*Plan1!$E$16)-K$2-K$3)*K$4</f>
        <v>3596114.6299740458</v>
      </c>
      <c r="L519" s="55">
        <f>((Produção!L517*PreçoLivre!L519*(1-Plan1!$B$11)+L$1*Plan1!$E$16)-L$2-L$3)*L$4</f>
        <v>3227763.2871781779</v>
      </c>
      <c r="M519" s="55">
        <f>((Produção!M517*PreçoLivre!M519*(1-Plan1!$B$11)+M$1*Plan1!$E$16)-M$2-M$3)*M$4</f>
        <v>2939167.2317406884</v>
      </c>
      <c r="N519" s="55">
        <f>((Produção!N517*PreçoLivre!N519*(1-Plan1!$B$11)+N$1*Plan1!$E$16)-N$2-N$3)*N$4</f>
        <v>2523951.8498141663</v>
      </c>
      <c r="O519" s="55">
        <f>((Produção!O517*PreçoLivre!O519*(1-Plan1!$B$11)+O$1*Plan1!$E$16)-O$2-O$3)*O$4</f>
        <v>2297369.5576306088</v>
      </c>
      <c r="P519" s="55">
        <f>((Produção!P517*PreçoLivre!P519*(1-Plan1!$B$11)+P$1*Plan1!$E$16)-P$2-P$3)*P$4</f>
        <v>2048386.2289290221</v>
      </c>
      <c r="Q519" s="55">
        <f>((Produção!Q517*PreçoLivre!Q519*(1-Plan1!$B$11)+Q$1*Plan1!$E$16)-Q$2-Q$3)*Q$4</f>
        <v>1827578.9021642881</v>
      </c>
      <c r="R519" s="55">
        <f>((Produção!R517*PreçoLivre!R519*(1-Plan1!$B$11)+R$1*Plan1!$E$16)-R$2-R$3)*R$4</f>
        <v>1615856.6876154765</v>
      </c>
      <c r="S519" s="55">
        <f>((Produção!S517*PreçoLivre!S519*(1-Plan1!$B$11)+S$1*Plan1!$E$16)-S$2-S$3)*S$4</f>
        <v>1565094.6952740299</v>
      </c>
      <c r="T519" s="55">
        <f>((Produção!T517*PreçoLivre!T519*(1-Plan1!$B$11)+T$1*Plan1!$E$16)-T$2-T$3)*T$4</f>
        <v>1340037.2699066033</v>
      </c>
      <c r="U519" s="55">
        <f>((Produção!U517*PreçoLivre!U519*(1-Plan1!$B$11)+U$1*Plan1!$E$16)-U$2-U$3)*U$4</f>
        <v>1289140.1786399027</v>
      </c>
      <c r="V519" s="55">
        <f>((Produção!V517*PreçoLivre!V519*(1-Plan1!$B$11)+V$1*Plan1!$E$16)-V$2-V$3)*V$4</f>
        <v>1052268.2149091978</v>
      </c>
      <c r="W519" s="55"/>
    </row>
    <row r="520" spans="1:23" x14ac:dyDescent="0.25">
      <c r="A520" s="55">
        <f t="shared" si="8"/>
        <v>73741422.851773202</v>
      </c>
      <c r="B520" s="56">
        <v>515</v>
      </c>
      <c r="C520" s="55">
        <f>((Produção!C518*PreçoLivre!C520*(1-Plan1!$B$11)+C$1*Plan1!$E$16)-C$2-C$3)*C$4</f>
        <v>8703500.4893937763</v>
      </c>
      <c r="D520" s="55">
        <f>((Produção!D518*PreçoLivre!D520*(1-Plan1!$B$11)+D$1*Plan1!$E$16)-D$2-D$3)*D$4</f>
        <v>7490922.4666106123</v>
      </c>
      <c r="E520" s="55">
        <f>((Produção!E518*PreçoLivre!E520*(1-Plan1!$B$11)+E$1*Plan1!$E$16)-E$2-E$3)*E$4</f>
        <v>6480349.5299108261</v>
      </c>
      <c r="F520" s="55">
        <f>((Produção!F518*PreçoLivre!F520*(1-Plan1!$B$11)+F$1*Plan1!$E$16)-F$2-F$3)*F$4</f>
        <v>5757208.9111501575</v>
      </c>
      <c r="G520" s="55">
        <f>((Produção!G518*PreçoLivre!G520*(1-Plan1!$B$11)+G$1*Plan1!$E$16)-G$2-G$3)*G$4</f>
        <v>5175044.329705257</v>
      </c>
      <c r="H520" s="55">
        <f>((Produção!H518*PreçoLivre!H520*(1-Plan1!$B$11)+H$1*Plan1!$E$16)-H$2-H$3)*H$4</f>
        <v>4296568.37290747</v>
      </c>
      <c r="I520" s="55">
        <f>((Produção!I518*PreçoLivre!I520*(1-Plan1!$B$11)+I$1*Plan1!$E$16)-I$2-I$3)*I$4</f>
        <v>4351896.312971632</v>
      </c>
      <c r="J520" s="55">
        <f>((Produção!J518*PreçoLivre!J520*(1-Plan1!$B$11)+J$1*Plan1!$E$16)-J$2-J$3)*J$4</f>
        <v>3641131.7595788613</v>
      </c>
      <c r="K520" s="55">
        <f>((Produção!K518*PreçoLivre!K520*(1-Plan1!$B$11)+K$1*Plan1!$E$16)-K$2-K$3)*K$4</f>
        <v>3525217.4937671646</v>
      </c>
      <c r="L520" s="55">
        <f>((Produção!L518*PreçoLivre!L520*(1-Plan1!$B$11)+L$1*Plan1!$E$16)-L$2-L$3)*L$4</f>
        <v>3426508.1734426548</v>
      </c>
      <c r="M520" s="55">
        <f>((Produção!M518*PreçoLivre!M520*(1-Plan1!$B$11)+M$1*Plan1!$E$16)-M$2-M$3)*M$4</f>
        <v>2843082.7136076801</v>
      </c>
      <c r="N520" s="55">
        <f>((Produção!N518*PreçoLivre!N520*(1-Plan1!$B$11)+N$1*Plan1!$E$16)-N$2-N$3)*N$4</f>
        <v>2885772.5476915459</v>
      </c>
      <c r="O520" s="55">
        <f>((Produção!O518*PreçoLivre!O520*(1-Plan1!$B$11)+O$1*Plan1!$E$16)-O$2-O$3)*O$4</f>
        <v>2606805.9890157506</v>
      </c>
      <c r="P520" s="55">
        <f>((Produção!P518*PreçoLivre!P520*(1-Plan1!$B$11)+P$1*Plan1!$E$16)-P$2-P$3)*P$4</f>
        <v>2500723.7451870949</v>
      </c>
      <c r="Q520" s="55">
        <f>((Produção!Q518*PreçoLivre!Q520*(1-Plan1!$B$11)+Q$1*Plan1!$E$16)-Q$2-Q$3)*Q$4</f>
        <v>2210699.692282191</v>
      </c>
      <c r="R520" s="55">
        <f>((Produção!R518*PreçoLivre!R520*(1-Plan1!$B$11)+R$1*Plan1!$E$16)-R$2-R$3)*R$4</f>
        <v>2074326.8245182491</v>
      </c>
      <c r="S520" s="55">
        <f>((Produção!S518*PreçoLivre!S520*(1-Plan1!$B$11)+S$1*Plan1!$E$16)-S$2-S$3)*S$4</f>
        <v>1774126.5825515867</v>
      </c>
      <c r="T520" s="55">
        <f>((Produção!T518*PreçoLivre!T520*(1-Plan1!$B$11)+T$1*Plan1!$E$16)-T$2-T$3)*T$4</f>
        <v>1466934.3878813155</v>
      </c>
      <c r="U520" s="55">
        <f>((Produção!U518*PreçoLivre!U520*(1-Plan1!$B$11)+U$1*Plan1!$E$16)-U$2-U$3)*U$4</f>
        <v>1341183.8167442495</v>
      </c>
      <c r="V520" s="55">
        <f>((Produção!V518*PreçoLivre!V520*(1-Plan1!$B$11)+V$1*Plan1!$E$16)-V$2-V$3)*V$4</f>
        <v>1189418.7128551411</v>
      </c>
      <c r="W520" s="55"/>
    </row>
    <row r="521" spans="1:23" x14ac:dyDescent="0.25">
      <c r="A521" s="55">
        <f t="shared" si="8"/>
        <v>91319350.967744961</v>
      </c>
      <c r="B521" s="56">
        <v>516</v>
      </c>
      <c r="C521" s="55">
        <f>((Produção!C519*PreçoLivre!C521*(1-Plan1!$B$11)+C$1*Plan1!$E$16)-C$2-C$3)*C$4</f>
        <v>9212282.3252361026</v>
      </c>
      <c r="D521" s="55">
        <f>((Produção!D519*PreçoLivre!D521*(1-Plan1!$B$11)+D$1*Plan1!$E$16)-D$2-D$3)*D$4</f>
        <v>8978665.576755302</v>
      </c>
      <c r="E521" s="55">
        <f>((Produção!E519*PreçoLivre!E521*(1-Plan1!$B$11)+E$1*Plan1!$E$16)-E$2-E$3)*E$4</f>
        <v>8407735.8604390584</v>
      </c>
      <c r="F521" s="55">
        <f>((Produção!F519*PreçoLivre!F521*(1-Plan1!$B$11)+F$1*Plan1!$E$16)-F$2-F$3)*F$4</f>
        <v>7851419.6357212812</v>
      </c>
      <c r="G521" s="55">
        <f>((Produção!G519*PreçoLivre!G521*(1-Plan1!$B$11)+G$1*Plan1!$E$16)-G$2-G$3)*G$4</f>
        <v>7109500.244202747</v>
      </c>
      <c r="H521" s="55">
        <f>((Produção!H519*PreçoLivre!H521*(1-Plan1!$B$11)+H$1*Plan1!$E$16)-H$2-H$3)*H$4</f>
        <v>6181576.1443960387</v>
      </c>
      <c r="I521" s="55">
        <f>((Produção!I519*PreçoLivre!I521*(1-Plan1!$B$11)+I$1*Plan1!$E$16)-I$2-I$3)*I$4</f>
        <v>5321432.1662162207</v>
      </c>
      <c r="J521" s="55">
        <f>((Produção!J519*PreçoLivre!J521*(1-Plan1!$B$11)+J$1*Plan1!$E$16)-J$2-J$3)*J$4</f>
        <v>4655653.4530405849</v>
      </c>
      <c r="K521" s="55">
        <f>((Produção!K519*PreçoLivre!K521*(1-Plan1!$B$11)+K$1*Plan1!$E$16)-K$2-K$3)*K$4</f>
        <v>4477632.1143231774</v>
      </c>
      <c r="L521" s="55">
        <f>((Produção!L519*PreçoLivre!L521*(1-Plan1!$B$11)+L$1*Plan1!$E$16)-L$2-L$3)*L$4</f>
        <v>4099670.3722875076</v>
      </c>
      <c r="M521" s="55">
        <f>((Produção!M519*PreçoLivre!M521*(1-Plan1!$B$11)+M$1*Plan1!$E$16)-M$2-M$3)*M$4</f>
        <v>3862388.5173673742</v>
      </c>
      <c r="N521" s="55">
        <f>((Produção!N519*PreçoLivre!N521*(1-Plan1!$B$11)+N$1*Plan1!$E$16)-N$2-N$3)*N$4</f>
        <v>3575478.2216592235</v>
      </c>
      <c r="O521" s="55">
        <f>((Produção!O519*PreçoLivre!O521*(1-Plan1!$B$11)+O$1*Plan1!$E$16)-O$2-O$3)*O$4</f>
        <v>2945016.4850564091</v>
      </c>
      <c r="P521" s="55">
        <f>((Produção!P519*PreçoLivre!P521*(1-Plan1!$B$11)+P$1*Plan1!$E$16)-P$2-P$3)*P$4</f>
        <v>2838259.6791524468</v>
      </c>
      <c r="Q521" s="55">
        <f>((Produção!Q519*PreçoLivre!Q521*(1-Plan1!$B$11)+Q$1*Plan1!$E$16)-Q$2-Q$3)*Q$4</f>
        <v>2545313.5710258819</v>
      </c>
      <c r="R521" s="55">
        <f>((Produção!R519*PreçoLivre!R521*(1-Plan1!$B$11)+R$1*Plan1!$E$16)-R$2-R$3)*R$4</f>
        <v>2286555.168594019</v>
      </c>
      <c r="S521" s="55">
        <f>((Produção!S519*PreçoLivre!S521*(1-Plan1!$B$11)+S$1*Plan1!$E$16)-S$2-S$3)*S$4</f>
        <v>2003671.8123856129</v>
      </c>
      <c r="T521" s="55">
        <f>((Produção!T519*PreçoLivre!T521*(1-Plan1!$B$11)+T$1*Plan1!$E$16)-T$2-T$3)*T$4</f>
        <v>1760188.4749374927</v>
      </c>
      <c r="U521" s="55">
        <f>((Produção!U519*PreçoLivre!U521*(1-Plan1!$B$11)+U$1*Plan1!$E$16)-U$2-U$3)*U$4</f>
        <v>1689893.3068782534</v>
      </c>
      <c r="V521" s="55">
        <f>((Produção!V519*PreçoLivre!V521*(1-Plan1!$B$11)+V$1*Plan1!$E$16)-V$2-V$3)*V$4</f>
        <v>1517017.8380702103</v>
      </c>
      <c r="W521" s="55"/>
    </row>
    <row r="522" spans="1:23" x14ac:dyDescent="0.25">
      <c r="A522" s="55">
        <f t="shared" si="8"/>
        <v>85970698.575598106</v>
      </c>
      <c r="B522" s="56">
        <v>517</v>
      </c>
      <c r="C522" s="55">
        <f>((Produção!C520*PreçoLivre!C522*(1-Plan1!$B$11)+C$1*Plan1!$E$16)-C$2-C$3)*C$4</f>
        <v>7685231.1604822157</v>
      </c>
      <c r="D522" s="55">
        <f>((Produção!D520*PreçoLivre!D522*(1-Plan1!$B$11)+D$1*Plan1!$E$16)-D$2-D$3)*D$4</f>
        <v>7441914.3169153277</v>
      </c>
      <c r="E522" s="55">
        <f>((Produção!E520*PreçoLivre!E522*(1-Plan1!$B$11)+E$1*Plan1!$E$16)-E$2-E$3)*E$4</f>
        <v>7422230.54880518</v>
      </c>
      <c r="F522" s="55">
        <f>((Produção!F520*PreçoLivre!F522*(1-Plan1!$B$11)+F$1*Plan1!$E$16)-F$2-F$3)*F$4</f>
        <v>7092287.9056351343</v>
      </c>
      <c r="G522" s="55">
        <f>((Produção!G520*PreçoLivre!G522*(1-Plan1!$B$11)+G$1*Plan1!$E$16)-G$2-G$3)*G$4</f>
        <v>6632352.8601946114</v>
      </c>
      <c r="H522" s="55">
        <f>((Produção!H520*PreçoLivre!H522*(1-Plan1!$B$11)+H$1*Plan1!$E$16)-H$2-H$3)*H$4</f>
        <v>5297587.1426756773</v>
      </c>
      <c r="I522" s="55">
        <f>((Produção!I520*PreçoLivre!I522*(1-Plan1!$B$11)+I$1*Plan1!$E$16)-I$2-I$3)*I$4</f>
        <v>4691627.0421624053</v>
      </c>
      <c r="J522" s="55">
        <f>((Produção!J520*PreçoLivre!J522*(1-Plan1!$B$11)+J$1*Plan1!$E$16)-J$2-J$3)*J$4</f>
        <v>4200933.2078230698</v>
      </c>
      <c r="K522" s="55">
        <f>((Produção!K520*PreçoLivre!K522*(1-Plan1!$B$11)+K$1*Plan1!$E$16)-K$2-K$3)*K$4</f>
        <v>3996744.0813270235</v>
      </c>
      <c r="L522" s="55">
        <f>((Produção!L520*PreçoLivre!L522*(1-Plan1!$B$11)+L$1*Plan1!$E$16)-L$2-L$3)*L$4</f>
        <v>3852845.6233799476</v>
      </c>
      <c r="M522" s="55">
        <f>((Produção!M520*PreçoLivre!M522*(1-Plan1!$B$11)+M$1*Plan1!$E$16)-M$2-M$3)*M$4</f>
        <v>3591003.3672992899</v>
      </c>
      <c r="N522" s="55">
        <f>((Produção!N520*PreçoLivre!N522*(1-Plan1!$B$11)+N$1*Plan1!$E$16)-N$2-N$3)*N$4</f>
        <v>3388478.6968802344</v>
      </c>
      <c r="O522" s="55">
        <f>((Produção!O520*PreçoLivre!O522*(1-Plan1!$B$11)+O$1*Plan1!$E$16)-O$2-O$3)*O$4</f>
        <v>3088405.0721925069</v>
      </c>
      <c r="P522" s="55">
        <f>((Produção!P520*PreçoLivre!P522*(1-Plan1!$B$11)+P$1*Plan1!$E$16)-P$2-P$3)*P$4</f>
        <v>3065219.946413883</v>
      </c>
      <c r="Q522" s="55">
        <f>((Produção!Q520*PreçoLivre!Q522*(1-Plan1!$B$11)+Q$1*Plan1!$E$16)-Q$2-Q$3)*Q$4</f>
        <v>2934837.8837312232</v>
      </c>
      <c r="R522" s="55">
        <f>((Produção!R520*PreçoLivre!R522*(1-Plan1!$B$11)+R$1*Plan1!$E$16)-R$2-R$3)*R$4</f>
        <v>2667354.2380455602</v>
      </c>
      <c r="S522" s="55">
        <f>((Produção!S520*PreçoLivre!S522*(1-Plan1!$B$11)+S$1*Plan1!$E$16)-S$2-S$3)*S$4</f>
        <v>2513276.3225186258</v>
      </c>
      <c r="T522" s="55">
        <f>((Produção!T520*PreçoLivre!T522*(1-Plan1!$B$11)+T$1*Plan1!$E$16)-T$2-T$3)*T$4</f>
        <v>2249552.8397517409</v>
      </c>
      <c r="U522" s="55">
        <f>((Produção!U520*PreçoLivre!U522*(1-Plan1!$B$11)+U$1*Plan1!$E$16)-U$2-U$3)*U$4</f>
        <v>2182150.6113319132</v>
      </c>
      <c r="V522" s="55">
        <f>((Produção!V520*PreçoLivre!V522*(1-Plan1!$B$11)+V$1*Plan1!$E$16)-V$2-V$3)*V$4</f>
        <v>1976665.7080325414</v>
      </c>
      <c r="W522" s="55"/>
    </row>
    <row r="523" spans="1:23" x14ac:dyDescent="0.25">
      <c r="A523" s="55">
        <f t="shared" si="8"/>
        <v>77015737.072878167</v>
      </c>
      <c r="B523" s="56">
        <v>518</v>
      </c>
      <c r="C523" s="55">
        <f>((Produção!C521*PreçoLivre!C523*(1-Plan1!$B$11)+C$1*Plan1!$E$16)-C$2-C$3)*C$4</f>
        <v>8074758.6328278258</v>
      </c>
      <c r="D523" s="55">
        <f>((Produção!D521*PreçoLivre!D523*(1-Plan1!$B$11)+D$1*Plan1!$E$16)-D$2-D$3)*D$4</f>
        <v>6848344.1861732993</v>
      </c>
      <c r="E523" s="55">
        <f>((Produção!E521*PreçoLivre!E523*(1-Plan1!$B$11)+E$1*Plan1!$E$16)-E$2-E$3)*E$4</f>
        <v>6563211.2994697634</v>
      </c>
      <c r="F523" s="55">
        <f>((Produção!F521*PreçoLivre!F523*(1-Plan1!$B$11)+F$1*Plan1!$E$16)-F$2-F$3)*F$4</f>
        <v>6197671.8546285061</v>
      </c>
      <c r="G523" s="55">
        <f>((Produção!G521*PreçoLivre!G523*(1-Plan1!$B$11)+G$1*Plan1!$E$16)-G$2-G$3)*G$4</f>
        <v>6099385.1998647032</v>
      </c>
      <c r="H523" s="55">
        <f>((Produção!H521*PreçoLivre!H523*(1-Plan1!$B$11)+H$1*Plan1!$E$16)-H$2-H$3)*H$4</f>
        <v>5623995.6680570766</v>
      </c>
      <c r="I523" s="55">
        <f>((Produção!I521*PreçoLivre!I523*(1-Plan1!$B$11)+I$1*Plan1!$E$16)-I$2-I$3)*I$4</f>
        <v>4886939.7787860902</v>
      </c>
      <c r="J523" s="55">
        <f>((Produção!J521*PreçoLivre!J523*(1-Plan1!$B$11)+J$1*Plan1!$E$16)-J$2-J$3)*J$4</f>
        <v>4520665.5205106968</v>
      </c>
      <c r="K523" s="55">
        <f>((Produção!K521*PreçoLivre!K523*(1-Plan1!$B$11)+K$1*Plan1!$E$16)-K$2-K$3)*K$4</f>
        <v>4241370.37941516</v>
      </c>
      <c r="L523" s="55">
        <f>((Produção!L521*PreçoLivre!L523*(1-Plan1!$B$11)+L$1*Plan1!$E$16)-L$2-L$3)*L$4</f>
        <v>3531727.4189948398</v>
      </c>
      <c r="M523" s="55">
        <f>((Produção!M521*PreçoLivre!M523*(1-Plan1!$B$11)+M$1*Plan1!$E$16)-M$2-M$3)*M$4</f>
        <v>3164803.7694974053</v>
      </c>
      <c r="N523" s="55">
        <f>((Produção!N521*PreçoLivre!N523*(1-Plan1!$B$11)+N$1*Plan1!$E$16)-N$2-N$3)*N$4</f>
        <v>2996807.0784563925</v>
      </c>
      <c r="O523" s="55">
        <f>((Produção!O521*PreçoLivre!O523*(1-Plan1!$B$11)+O$1*Plan1!$E$16)-O$2-O$3)*O$4</f>
        <v>2555509.1916077407</v>
      </c>
      <c r="P523" s="55">
        <f>((Produção!P521*PreçoLivre!P523*(1-Plan1!$B$11)+P$1*Plan1!$E$16)-P$2-P$3)*P$4</f>
        <v>2304868.0382473478</v>
      </c>
      <c r="Q523" s="55">
        <f>((Produção!Q521*PreçoLivre!Q523*(1-Plan1!$B$11)+Q$1*Plan1!$E$16)-Q$2-Q$3)*Q$4</f>
        <v>2018384.8502199752</v>
      </c>
      <c r="R523" s="55">
        <f>((Produção!R521*PreçoLivre!R523*(1-Plan1!$B$11)+R$1*Plan1!$E$16)-R$2-R$3)*R$4</f>
        <v>1778874.1638016624</v>
      </c>
      <c r="S523" s="55">
        <f>((Produção!S521*PreçoLivre!S523*(1-Plan1!$B$11)+S$1*Plan1!$E$16)-S$2-S$3)*S$4</f>
        <v>1619892.5565683832</v>
      </c>
      <c r="T523" s="55">
        <f>((Produção!T521*PreçoLivre!T523*(1-Plan1!$B$11)+T$1*Plan1!$E$16)-T$2-T$3)*T$4</f>
        <v>1392990.2402422815</v>
      </c>
      <c r="U523" s="55">
        <f>((Produção!U521*PreçoLivre!U523*(1-Plan1!$B$11)+U$1*Plan1!$E$16)-U$2-U$3)*U$4</f>
        <v>1341773.1348979771</v>
      </c>
      <c r="V523" s="55">
        <f>((Produção!V521*PreçoLivre!V523*(1-Plan1!$B$11)+V$1*Plan1!$E$16)-V$2-V$3)*V$4</f>
        <v>1253764.1106110387</v>
      </c>
      <c r="W523" s="55"/>
    </row>
    <row r="524" spans="1:23" x14ac:dyDescent="0.25">
      <c r="A524" s="55">
        <f t="shared" si="8"/>
        <v>67617276.708752751</v>
      </c>
      <c r="B524" s="56">
        <v>519</v>
      </c>
      <c r="C524" s="55">
        <f>((Produção!C522*PreçoLivre!C524*(1-Plan1!$B$11)+C$1*Plan1!$E$16)-C$2-C$3)*C$4</f>
        <v>8121531.289892545</v>
      </c>
      <c r="D524" s="55">
        <f>((Produção!D522*PreçoLivre!D524*(1-Plan1!$B$11)+D$1*Plan1!$E$16)-D$2-D$3)*D$4</f>
        <v>7296264.9265289055</v>
      </c>
      <c r="E524" s="55">
        <f>((Produção!E522*PreçoLivre!E524*(1-Plan1!$B$11)+E$1*Plan1!$E$16)-E$2-E$3)*E$4</f>
        <v>6605863.9228804996</v>
      </c>
      <c r="F524" s="55">
        <f>((Produção!F522*PreçoLivre!F524*(1-Plan1!$B$11)+F$1*Plan1!$E$16)-F$2-F$3)*F$4</f>
        <v>5696551.5309752459</v>
      </c>
      <c r="G524" s="55">
        <f>((Produção!G522*PreçoLivre!G524*(1-Plan1!$B$11)+G$1*Plan1!$E$16)-G$2-G$3)*G$4</f>
        <v>4986396.9342038045</v>
      </c>
      <c r="H524" s="55">
        <f>((Produção!H522*PreçoLivre!H524*(1-Plan1!$B$11)+H$1*Plan1!$E$16)-H$2-H$3)*H$4</f>
        <v>4446960.7231224878</v>
      </c>
      <c r="I524" s="55">
        <f>((Produção!I522*PreçoLivre!I524*(1-Plan1!$B$11)+I$1*Plan1!$E$16)-I$2-I$3)*I$4</f>
        <v>3906325.7761252807</v>
      </c>
      <c r="J524" s="55">
        <f>((Produção!J522*PreçoLivre!J524*(1-Plan1!$B$11)+J$1*Plan1!$E$16)-J$2-J$3)*J$4</f>
        <v>3466540.223360728</v>
      </c>
      <c r="K524" s="55">
        <f>((Produção!K522*PreçoLivre!K524*(1-Plan1!$B$11)+K$1*Plan1!$E$16)-K$2-K$3)*K$4</f>
        <v>3244557.2134143924</v>
      </c>
      <c r="L524" s="55">
        <f>((Produção!L522*PreçoLivre!L524*(1-Plan1!$B$11)+L$1*Plan1!$E$16)-L$2-L$3)*L$4</f>
        <v>2659559.4819015227</v>
      </c>
      <c r="M524" s="55">
        <f>((Produção!M522*PreçoLivre!M524*(1-Plan1!$B$11)+M$1*Plan1!$E$16)-M$2-M$3)*M$4</f>
        <v>2287760.5038247723</v>
      </c>
      <c r="N524" s="55">
        <f>((Produção!N522*PreçoLivre!N524*(1-Plan1!$B$11)+N$1*Plan1!$E$16)-N$2-N$3)*N$4</f>
        <v>2115772.699666963</v>
      </c>
      <c r="O524" s="55">
        <f>((Produção!O522*PreçoLivre!O524*(1-Plan1!$B$11)+O$1*Plan1!$E$16)-O$2-O$3)*O$4</f>
        <v>1947983.3494974601</v>
      </c>
      <c r="P524" s="55">
        <f>((Produção!P522*PreçoLivre!P524*(1-Plan1!$B$11)+P$1*Plan1!$E$16)-P$2-P$3)*P$4</f>
        <v>1819730.9259462736</v>
      </c>
      <c r="Q524" s="55">
        <f>((Produção!Q522*PreçoLivre!Q524*(1-Plan1!$B$11)+Q$1*Plan1!$E$16)-Q$2-Q$3)*Q$4</f>
        <v>1702581.3541477269</v>
      </c>
      <c r="R524" s="55">
        <f>((Produção!R522*PreçoLivre!R524*(1-Plan1!$B$11)+R$1*Plan1!$E$16)-R$2-R$3)*R$4</f>
        <v>1626176.4577230436</v>
      </c>
      <c r="S524" s="55">
        <f>((Produção!S522*PreçoLivre!S524*(1-Plan1!$B$11)+S$1*Plan1!$E$16)-S$2-S$3)*S$4</f>
        <v>1558982.3279609764</v>
      </c>
      <c r="T524" s="55">
        <f>((Produção!T522*PreçoLivre!T524*(1-Plan1!$B$11)+T$1*Plan1!$E$16)-T$2-T$3)*T$4</f>
        <v>1404694.0308521313</v>
      </c>
      <c r="U524" s="55">
        <f>((Produção!U522*PreçoLivre!U524*(1-Plan1!$B$11)+U$1*Plan1!$E$16)-U$2-U$3)*U$4</f>
        <v>1383272.0709779817</v>
      </c>
      <c r="V524" s="55">
        <f>((Produção!V522*PreçoLivre!V524*(1-Plan1!$B$11)+V$1*Plan1!$E$16)-V$2-V$3)*V$4</f>
        <v>1339770.9657500163</v>
      </c>
      <c r="W524" s="55"/>
    </row>
    <row r="525" spans="1:23" x14ac:dyDescent="0.25">
      <c r="A525" s="55">
        <f t="shared" si="8"/>
        <v>67989127.959528401</v>
      </c>
      <c r="B525" s="56">
        <v>520</v>
      </c>
      <c r="C525" s="55">
        <f>((Produção!C523*PreçoLivre!C525*(1-Plan1!$B$11)+C$1*Plan1!$E$16)-C$2-C$3)*C$4</f>
        <v>8395375.6735024545</v>
      </c>
      <c r="D525" s="55">
        <f>((Produção!D523*PreçoLivre!D525*(1-Plan1!$B$11)+D$1*Plan1!$E$16)-D$2-D$3)*D$4</f>
        <v>7555141.4210283477</v>
      </c>
      <c r="E525" s="55">
        <f>((Produção!E523*PreçoLivre!E525*(1-Plan1!$B$11)+E$1*Plan1!$E$16)-E$2-E$3)*E$4</f>
        <v>7397234.2994013503</v>
      </c>
      <c r="F525" s="55">
        <f>((Produção!F523*PreçoLivre!F525*(1-Plan1!$B$11)+F$1*Plan1!$E$16)-F$2-F$3)*F$4</f>
        <v>6826771.5910704192</v>
      </c>
      <c r="G525" s="55">
        <f>((Produção!G523*PreçoLivre!G525*(1-Plan1!$B$11)+G$1*Plan1!$E$16)-G$2-G$3)*G$4</f>
        <v>5526178.5718475636</v>
      </c>
      <c r="H525" s="55">
        <f>((Produção!H523*PreçoLivre!H525*(1-Plan1!$B$11)+H$1*Plan1!$E$16)-H$2-H$3)*H$4</f>
        <v>4924953.4211597797</v>
      </c>
      <c r="I525" s="55">
        <f>((Produção!I523*PreçoLivre!I525*(1-Plan1!$B$11)+I$1*Plan1!$E$16)-I$2-I$3)*I$4</f>
        <v>4158904.0606715633</v>
      </c>
      <c r="J525" s="55">
        <f>((Produção!J523*PreçoLivre!J525*(1-Plan1!$B$11)+J$1*Plan1!$E$16)-J$2-J$3)*J$4</f>
        <v>3515507.6130835521</v>
      </c>
      <c r="K525" s="55">
        <f>((Produção!K523*PreçoLivre!K525*(1-Plan1!$B$11)+K$1*Plan1!$E$16)-K$2-K$3)*K$4</f>
        <v>2916888.8814892094</v>
      </c>
      <c r="L525" s="55">
        <f>((Produção!L523*PreçoLivre!L525*(1-Plan1!$B$11)+L$1*Plan1!$E$16)-L$2-L$3)*L$4</f>
        <v>2589214.0705726575</v>
      </c>
      <c r="M525" s="55">
        <f>((Produção!M523*PreçoLivre!M525*(1-Plan1!$B$11)+M$1*Plan1!$E$16)-M$2-M$3)*M$4</f>
        <v>2165591.5276609669</v>
      </c>
      <c r="N525" s="55">
        <f>((Produção!N523*PreçoLivre!N525*(1-Plan1!$B$11)+N$1*Plan1!$E$16)-N$2-N$3)*N$4</f>
        <v>1844306.3483536521</v>
      </c>
      <c r="O525" s="55">
        <f>((Produção!O523*PreçoLivre!O525*(1-Plan1!$B$11)+O$1*Plan1!$E$16)-O$2-O$3)*O$4</f>
        <v>1734204.5956729355</v>
      </c>
      <c r="P525" s="55">
        <f>((Produção!P523*PreçoLivre!P525*(1-Plan1!$B$11)+P$1*Plan1!$E$16)-P$2-P$3)*P$4</f>
        <v>1746411.5737817201</v>
      </c>
      <c r="Q525" s="55">
        <f>((Produção!Q523*PreçoLivre!Q525*(1-Plan1!$B$11)+Q$1*Plan1!$E$16)-Q$2-Q$3)*Q$4</f>
        <v>1460629.3237946187</v>
      </c>
      <c r="R525" s="55">
        <f>((Produção!R523*PreçoLivre!R525*(1-Plan1!$B$11)+R$1*Plan1!$E$16)-R$2-R$3)*R$4</f>
        <v>1388506.4358718498</v>
      </c>
      <c r="S525" s="55">
        <f>((Produção!S523*PreçoLivre!S525*(1-Plan1!$B$11)+S$1*Plan1!$E$16)-S$2-S$3)*S$4</f>
        <v>1228288.7697582243</v>
      </c>
      <c r="T525" s="55">
        <f>((Produção!T523*PreçoLivre!T525*(1-Plan1!$B$11)+T$1*Plan1!$E$16)-T$2-T$3)*T$4</f>
        <v>1035843.0726235174</v>
      </c>
      <c r="U525" s="55">
        <f>((Produção!U523*PreçoLivre!U525*(1-Plan1!$B$11)+U$1*Plan1!$E$16)-U$2-U$3)*U$4</f>
        <v>840052.87240998982</v>
      </c>
      <c r="V525" s="55">
        <f>((Produção!V523*PreçoLivre!V525*(1-Plan1!$B$11)+V$1*Plan1!$E$16)-V$2-V$3)*V$4</f>
        <v>739123.83577403042</v>
      </c>
      <c r="W525" s="55"/>
    </row>
    <row r="526" spans="1:23" x14ac:dyDescent="0.25">
      <c r="A526" s="55">
        <f t="shared" si="8"/>
        <v>74343109.603170022</v>
      </c>
      <c r="B526" s="56">
        <v>521</v>
      </c>
      <c r="C526" s="55">
        <f>((Produção!C524*PreçoLivre!C526*(1-Plan1!$B$11)+C$1*Plan1!$E$16)-C$2-C$3)*C$4</f>
        <v>8482476.3193036765</v>
      </c>
      <c r="D526" s="55">
        <f>((Produção!D524*PreçoLivre!D526*(1-Plan1!$B$11)+D$1*Plan1!$E$16)-D$2-D$3)*D$4</f>
        <v>7311140.4688617466</v>
      </c>
      <c r="E526" s="55">
        <f>((Produção!E524*PreçoLivre!E526*(1-Plan1!$B$11)+E$1*Plan1!$E$16)-E$2-E$3)*E$4</f>
        <v>5811743.5374020655</v>
      </c>
      <c r="F526" s="55">
        <f>((Produção!F524*PreçoLivre!F526*(1-Plan1!$B$11)+F$1*Plan1!$E$16)-F$2-F$3)*F$4</f>
        <v>5371578.1471767779</v>
      </c>
      <c r="G526" s="55">
        <f>((Produção!G524*PreçoLivre!G526*(1-Plan1!$B$11)+G$1*Plan1!$E$16)-G$2-G$3)*G$4</f>
        <v>5204862.5992200319</v>
      </c>
      <c r="H526" s="55">
        <f>((Produção!H524*PreçoLivre!H526*(1-Plan1!$B$11)+H$1*Plan1!$E$16)-H$2-H$3)*H$4</f>
        <v>5007898.2225198699</v>
      </c>
      <c r="I526" s="55">
        <f>((Produção!I524*PreçoLivre!I526*(1-Plan1!$B$11)+I$1*Plan1!$E$16)-I$2-I$3)*I$4</f>
        <v>4765576.9810349308</v>
      </c>
      <c r="J526" s="55">
        <f>((Produção!J524*PreçoLivre!J526*(1-Plan1!$B$11)+J$1*Plan1!$E$16)-J$2-J$3)*J$4</f>
        <v>4114685.2177288961</v>
      </c>
      <c r="K526" s="55">
        <f>((Produção!K524*PreçoLivre!K526*(1-Plan1!$B$11)+K$1*Plan1!$E$16)-K$2-K$3)*K$4</f>
        <v>3797390.9415348652</v>
      </c>
      <c r="L526" s="55">
        <f>((Produção!L524*PreçoLivre!L526*(1-Plan1!$B$11)+L$1*Plan1!$E$16)-L$2-L$3)*L$4</f>
        <v>3411135.7703233901</v>
      </c>
      <c r="M526" s="55">
        <f>((Produção!M524*PreçoLivre!M526*(1-Plan1!$B$11)+M$1*Plan1!$E$16)-M$2-M$3)*M$4</f>
        <v>3074363.0714511387</v>
      </c>
      <c r="N526" s="55">
        <f>((Produção!N524*PreçoLivre!N526*(1-Plan1!$B$11)+N$1*Plan1!$E$16)-N$2-N$3)*N$4</f>
        <v>2732586.610524755</v>
      </c>
      <c r="O526" s="55">
        <f>((Produção!O524*PreçoLivre!O526*(1-Plan1!$B$11)+O$1*Plan1!$E$16)-O$2-O$3)*O$4</f>
        <v>2746528.6709087593</v>
      </c>
      <c r="P526" s="55">
        <f>((Produção!P524*PreçoLivre!P526*(1-Plan1!$B$11)+P$1*Plan1!$E$16)-P$2-P$3)*P$4</f>
        <v>2389175.6484670499</v>
      </c>
      <c r="Q526" s="55">
        <f>((Produção!Q524*PreçoLivre!Q526*(1-Plan1!$B$11)+Q$1*Plan1!$E$16)-Q$2-Q$3)*Q$4</f>
        <v>2228447.4138504369</v>
      </c>
      <c r="R526" s="55">
        <f>((Produção!R524*PreçoLivre!R526*(1-Plan1!$B$11)+R$1*Plan1!$E$16)-R$2-R$3)*R$4</f>
        <v>1974542.7140362859</v>
      </c>
      <c r="S526" s="55">
        <f>((Produção!S524*PreçoLivre!S526*(1-Plan1!$B$11)+S$1*Plan1!$E$16)-S$2-S$3)*S$4</f>
        <v>1772397.4683655589</v>
      </c>
      <c r="T526" s="55">
        <f>((Produção!T524*PreçoLivre!T526*(1-Plan1!$B$11)+T$1*Plan1!$E$16)-T$2-T$3)*T$4</f>
        <v>1568444.9234000025</v>
      </c>
      <c r="U526" s="55">
        <f>((Produção!U524*PreçoLivre!U526*(1-Plan1!$B$11)+U$1*Plan1!$E$16)-U$2-U$3)*U$4</f>
        <v>1389695.8962704639</v>
      </c>
      <c r="V526" s="55">
        <f>((Produção!V524*PreçoLivre!V526*(1-Plan1!$B$11)+V$1*Plan1!$E$16)-V$2-V$3)*V$4</f>
        <v>1188438.9807893164</v>
      </c>
      <c r="W526" s="55"/>
    </row>
    <row r="527" spans="1:23" x14ac:dyDescent="0.25">
      <c r="A527" s="55">
        <f t="shared" si="8"/>
        <v>77968470.054825053</v>
      </c>
      <c r="B527" s="56">
        <v>522</v>
      </c>
      <c r="C527" s="55">
        <f>((Produção!C525*PreçoLivre!C527*(1-Plan1!$B$11)+C$1*Plan1!$E$16)-C$2-C$3)*C$4</f>
        <v>8109390.9373082444</v>
      </c>
      <c r="D527" s="55">
        <f>((Produção!D525*PreçoLivre!D527*(1-Plan1!$B$11)+D$1*Plan1!$E$16)-D$2-D$3)*D$4</f>
        <v>7246353.3167119753</v>
      </c>
      <c r="E527" s="55">
        <f>((Produção!E525*PreçoLivre!E527*(1-Plan1!$B$11)+E$1*Plan1!$E$16)-E$2-E$3)*E$4</f>
        <v>7079178.5194774466</v>
      </c>
      <c r="F527" s="55">
        <f>((Produção!F525*PreçoLivre!F527*(1-Plan1!$B$11)+F$1*Plan1!$E$16)-F$2-F$3)*F$4</f>
        <v>7022808.9364495715</v>
      </c>
      <c r="G527" s="55">
        <f>((Produção!G525*PreçoLivre!G527*(1-Plan1!$B$11)+G$1*Plan1!$E$16)-G$2-G$3)*G$4</f>
        <v>6642774.6302868621</v>
      </c>
      <c r="H527" s="55">
        <f>((Produção!H525*PreçoLivre!H527*(1-Plan1!$B$11)+H$1*Plan1!$E$16)-H$2-H$3)*H$4</f>
        <v>5614072.7851816108</v>
      </c>
      <c r="I527" s="55">
        <f>((Produção!I525*PreçoLivre!I527*(1-Plan1!$B$11)+I$1*Plan1!$E$16)-I$2-I$3)*I$4</f>
        <v>5118723.1507359892</v>
      </c>
      <c r="J527" s="55">
        <f>((Produção!J525*PreçoLivre!J527*(1-Plan1!$B$11)+J$1*Plan1!$E$16)-J$2-J$3)*J$4</f>
        <v>4578412.4259695588</v>
      </c>
      <c r="K527" s="55">
        <f>((Produção!K525*PreçoLivre!K527*(1-Plan1!$B$11)+K$1*Plan1!$E$16)-K$2-K$3)*K$4</f>
        <v>4160357.7338969517</v>
      </c>
      <c r="L527" s="55">
        <f>((Produção!L525*PreçoLivre!L527*(1-Plan1!$B$11)+L$1*Plan1!$E$16)-L$2-L$3)*L$4</f>
        <v>3570829.5215834179</v>
      </c>
      <c r="M527" s="55">
        <f>((Produção!M525*PreçoLivre!M527*(1-Plan1!$B$11)+M$1*Plan1!$E$16)-M$2-M$3)*M$4</f>
        <v>3159043.0361023485</v>
      </c>
      <c r="N527" s="55">
        <f>((Produção!N525*PreçoLivre!N527*(1-Plan1!$B$11)+N$1*Plan1!$E$16)-N$2-N$3)*N$4</f>
        <v>2813335.0599417444</v>
      </c>
      <c r="O527" s="55">
        <f>((Produção!O525*PreçoLivre!O527*(1-Plan1!$B$11)+O$1*Plan1!$E$16)-O$2-O$3)*O$4</f>
        <v>2475169.070165759</v>
      </c>
      <c r="P527" s="55">
        <f>((Produção!P525*PreçoLivre!P527*(1-Plan1!$B$11)+P$1*Plan1!$E$16)-P$2-P$3)*P$4</f>
        <v>2107037.2543314854</v>
      </c>
      <c r="Q527" s="55">
        <f>((Produção!Q525*PreçoLivre!Q527*(1-Plan1!$B$11)+Q$1*Plan1!$E$16)-Q$2-Q$3)*Q$4</f>
        <v>1861655.8687119475</v>
      </c>
      <c r="R527" s="55">
        <f>((Produção!R525*PreçoLivre!R527*(1-Plan1!$B$11)+R$1*Plan1!$E$16)-R$2-R$3)*R$4</f>
        <v>1620632.7974345374</v>
      </c>
      <c r="S527" s="55">
        <f>((Produção!S525*PreçoLivre!S527*(1-Plan1!$B$11)+S$1*Plan1!$E$16)-S$2-S$3)*S$4</f>
        <v>1486228.9553991905</v>
      </c>
      <c r="T527" s="55">
        <f>((Produção!T525*PreçoLivre!T527*(1-Plan1!$B$11)+T$1*Plan1!$E$16)-T$2-T$3)*T$4</f>
        <v>1314256.4660073288</v>
      </c>
      <c r="U527" s="55">
        <f>((Produção!U525*PreçoLivre!U527*(1-Plan1!$B$11)+U$1*Plan1!$E$16)-U$2-U$3)*U$4</f>
        <v>1077070.6572244202</v>
      </c>
      <c r="V527" s="55">
        <f>((Produção!V525*PreçoLivre!V527*(1-Plan1!$B$11)+V$1*Plan1!$E$16)-V$2-V$3)*V$4</f>
        <v>911138.93190468627</v>
      </c>
      <c r="W527" s="55"/>
    </row>
    <row r="528" spans="1:23" x14ac:dyDescent="0.25">
      <c r="A528" s="55">
        <f t="shared" si="8"/>
        <v>62243472.600542463</v>
      </c>
      <c r="B528" s="56">
        <v>523</v>
      </c>
      <c r="C528" s="55">
        <f>((Produção!C526*PreçoLivre!C528*(1-Plan1!$B$11)+C$1*Plan1!$E$16)-C$2-C$3)*C$4</f>
        <v>8032241.5404594131</v>
      </c>
      <c r="D528" s="55">
        <f>((Produção!D526*PreçoLivre!D528*(1-Plan1!$B$11)+D$1*Plan1!$E$16)-D$2-D$3)*D$4</f>
        <v>7053734.9440695029</v>
      </c>
      <c r="E528" s="55">
        <f>((Produção!E526*PreçoLivre!E528*(1-Plan1!$B$11)+E$1*Plan1!$E$16)-E$2-E$3)*E$4</f>
        <v>5797634.4287414299</v>
      </c>
      <c r="F528" s="55">
        <f>((Produção!F526*PreçoLivre!F528*(1-Plan1!$B$11)+F$1*Plan1!$E$16)-F$2-F$3)*F$4</f>
        <v>5092012.3227431942</v>
      </c>
      <c r="G528" s="55">
        <f>((Produção!G526*PreçoLivre!G528*(1-Plan1!$B$11)+G$1*Plan1!$E$16)-G$2-G$3)*G$4</f>
        <v>5084626.885673346</v>
      </c>
      <c r="H528" s="55">
        <f>((Produção!H526*PreçoLivre!H528*(1-Plan1!$B$11)+H$1*Plan1!$E$16)-H$2-H$3)*H$4</f>
        <v>4546997.4305108245</v>
      </c>
      <c r="I528" s="55">
        <f>((Produção!I526*PreçoLivre!I528*(1-Plan1!$B$11)+I$1*Plan1!$E$16)-I$2-I$3)*I$4</f>
        <v>3980051.2254490703</v>
      </c>
      <c r="J528" s="55">
        <f>((Produção!J526*PreçoLivre!J528*(1-Plan1!$B$11)+J$1*Plan1!$E$16)-J$2-J$3)*J$4</f>
        <v>3145194.9637370445</v>
      </c>
      <c r="K528" s="55">
        <f>((Produção!K526*PreçoLivre!K528*(1-Plan1!$B$11)+K$1*Plan1!$E$16)-K$2-K$3)*K$4</f>
        <v>2699898.7170700189</v>
      </c>
      <c r="L528" s="55">
        <f>((Produção!L526*PreçoLivre!L528*(1-Plan1!$B$11)+L$1*Plan1!$E$16)-L$2-L$3)*L$4</f>
        <v>2459617.904381433</v>
      </c>
      <c r="M528" s="55">
        <f>((Produção!M526*PreçoLivre!M528*(1-Plan1!$B$11)+M$1*Plan1!$E$16)-M$2-M$3)*M$4</f>
        <v>2269402.9589779042</v>
      </c>
      <c r="N528" s="55">
        <f>((Produção!N526*PreçoLivre!N528*(1-Plan1!$B$11)+N$1*Plan1!$E$16)-N$2-N$3)*N$4</f>
        <v>2157513.6559641981</v>
      </c>
      <c r="O528" s="55">
        <f>((Produção!O526*PreçoLivre!O528*(1-Plan1!$B$11)+O$1*Plan1!$E$16)-O$2-O$3)*O$4</f>
        <v>1786360.4994876578</v>
      </c>
      <c r="P528" s="55">
        <f>((Produção!P526*PreçoLivre!P528*(1-Plan1!$B$11)+P$1*Plan1!$E$16)-P$2-P$3)*P$4</f>
        <v>1678553.874923782</v>
      </c>
      <c r="Q528" s="55">
        <f>((Produção!Q526*PreçoLivre!Q528*(1-Plan1!$B$11)+Q$1*Plan1!$E$16)-Q$2-Q$3)*Q$4</f>
        <v>1543282.1194337124</v>
      </c>
      <c r="R528" s="55">
        <f>((Produção!R526*PreçoLivre!R528*(1-Plan1!$B$11)+R$1*Plan1!$E$16)-R$2-R$3)*R$4</f>
        <v>1199709.1551044504</v>
      </c>
      <c r="S528" s="55">
        <f>((Produção!S526*PreçoLivre!S528*(1-Plan1!$B$11)+S$1*Plan1!$E$16)-S$2-S$3)*S$4</f>
        <v>1051878.1312662526</v>
      </c>
      <c r="T528" s="55">
        <f>((Produção!T526*PreçoLivre!T528*(1-Plan1!$B$11)+T$1*Plan1!$E$16)-T$2-T$3)*T$4</f>
        <v>954664.46328719216</v>
      </c>
      <c r="U528" s="55">
        <f>((Produção!U526*PreçoLivre!U528*(1-Plan1!$B$11)+U$1*Plan1!$E$16)-U$2-U$3)*U$4</f>
        <v>932347.98518889549</v>
      </c>
      <c r="V528" s="55">
        <f>((Produção!V526*PreçoLivre!V528*(1-Plan1!$B$11)+V$1*Plan1!$E$16)-V$2-V$3)*V$4</f>
        <v>777749.39407314395</v>
      </c>
      <c r="W528" s="55"/>
    </row>
    <row r="529" spans="1:23" x14ac:dyDescent="0.25">
      <c r="A529" s="55">
        <f t="shared" si="8"/>
        <v>76509943.318658531</v>
      </c>
      <c r="B529" s="56">
        <v>524</v>
      </c>
      <c r="C529" s="55">
        <f>((Produção!C527*PreçoLivre!C529*(1-Plan1!$B$11)+C$1*Plan1!$E$16)-C$2-C$3)*C$4</f>
        <v>8216851.9678374622</v>
      </c>
      <c r="D529" s="55">
        <f>((Produção!D527*PreçoLivre!D529*(1-Plan1!$B$11)+D$1*Plan1!$E$16)-D$2-D$3)*D$4</f>
        <v>7090555.6373529956</v>
      </c>
      <c r="E529" s="55">
        <f>((Produção!E527*PreçoLivre!E529*(1-Plan1!$B$11)+E$1*Plan1!$E$16)-E$2-E$3)*E$4</f>
        <v>6478238.5333665665</v>
      </c>
      <c r="F529" s="55">
        <f>((Produção!F527*PreçoLivre!F529*(1-Plan1!$B$11)+F$1*Plan1!$E$16)-F$2-F$3)*F$4</f>
        <v>6134548.1526861871</v>
      </c>
      <c r="G529" s="55">
        <f>((Produção!G527*PreçoLivre!G529*(1-Plan1!$B$11)+G$1*Plan1!$E$16)-G$2-G$3)*G$4</f>
        <v>5444099.7549186852</v>
      </c>
      <c r="H529" s="55">
        <f>((Produção!H527*PreçoLivre!H529*(1-Plan1!$B$11)+H$1*Plan1!$E$16)-H$2-H$3)*H$4</f>
        <v>5122026.2199229449</v>
      </c>
      <c r="I529" s="55">
        <f>((Produção!I527*PreçoLivre!I529*(1-Plan1!$B$11)+I$1*Plan1!$E$16)-I$2-I$3)*I$4</f>
        <v>4699291.8572519608</v>
      </c>
      <c r="J529" s="55">
        <f>((Produção!J527*PreçoLivre!J529*(1-Plan1!$B$11)+J$1*Plan1!$E$16)-J$2-J$3)*J$4</f>
        <v>4402379.825386188</v>
      </c>
      <c r="K529" s="55">
        <f>((Produção!K527*PreçoLivre!K529*(1-Plan1!$B$11)+K$1*Plan1!$E$16)-K$2-K$3)*K$4</f>
        <v>3896141.3211166766</v>
      </c>
      <c r="L529" s="55">
        <f>((Produção!L527*PreçoLivre!L529*(1-Plan1!$B$11)+L$1*Plan1!$E$16)-L$2-L$3)*L$4</f>
        <v>3421767.3986650747</v>
      </c>
      <c r="M529" s="55">
        <f>((Produção!M527*PreçoLivre!M529*(1-Plan1!$B$11)+M$1*Plan1!$E$16)-M$2-M$3)*M$4</f>
        <v>3061579.6624594433</v>
      </c>
      <c r="N529" s="55">
        <f>((Produção!N527*PreçoLivre!N529*(1-Plan1!$B$11)+N$1*Plan1!$E$16)-N$2-N$3)*N$4</f>
        <v>2734362.2536776224</v>
      </c>
      <c r="O529" s="55">
        <f>((Produção!O527*PreçoLivre!O529*(1-Plan1!$B$11)+O$1*Plan1!$E$16)-O$2-O$3)*O$4</f>
        <v>2616284.6142899515</v>
      </c>
      <c r="P529" s="55">
        <f>((Produção!P527*PreçoLivre!P529*(1-Plan1!$B$11)+P$1*Plan1!$E$16)-P$2-P$3)*P$4</f>
        <v>2502144.9687166312</v>
      </c>
      <c r="Q529" s="55">
        <f>((Produção!Q527*PreçoLivre!Q529*(1-Plan1!$B$11)+Q$1*Plan1!$E$16)-Q$2-Q$3)*Q$4</f>
        <v>2331799.0678620036</v>
      </c>
      <c r="R529" s="55">
        <f>((Produção!R527*PreçoLivre!R529*(1-Plan1!$B$11)+R$1*Plan1!$E$16)-R$2-R$3)*R$4</f>
        <v>2031813.9500545866</v>
      </c>
      <c r="S529" s="55">
        <f>((Produção!S527*PreçoLivre!S529*(1-Plan1!$B$11)+S$1*Plan1!$E$16)-S$2-S$3)*S$4</f>
        <v>1833763.6356974232</v>
      </c>
      <c r="T529" s="55">
        <f>((Produção!T527*PreçoLivre!T529*(1-Plan1!$B$11)+T$1*Plan1!$E$16)-T$2-T$3)*T$4</f>
        <v>1648460.3130713084</v>
      </c>
      <c r="U529" s="55">
        <f>((Produção!U527*PreçoLivre!U529*(1-Plan1!$B$11)+U$1*Plan1!$E$16)-U$2-U$3)*U$4</f>
        <v>1463376.3885876897</v>
      </c>
      <c r="V529" s="55">
        <f>((Produção!V527*PreçoLivre!V529*(1-Plan1!$B$11)+V$1*Plan1!$E$16)-V$2-V$3)*V$4</f>
        <v>1380457.7957371336</v>
      </c>
      <c r="W529" s="55"/>
    </row>
    <row r="530" spans="1:23" x14ac:dyDescent="0.25">
      <c r="A530" s="55">
        <f t="shared" si="8"/>
        <v>58389104.092640474</v>
      </c>
      <c r="B530" s="56">
        <v>525</v>
      </c>
      <c r="C530" s="55">
        <f>((Produção!C528*PreçoLivre!C530*(1-Plan1!$B$11)+C$1*Plan1!$E$16)-C$2-C$3)*C$4</f>
        <v>7953026.1843393035</v>
      </c>
      <c r="D530" s="55">
        <f>((Produção!D528*PreçoLivre!D530*(1-Plan1!$B$11)+D$1*Plan1!$E$16)-D$2-D$3)*D$4</f>
        <v>6656146.8302548612</v>
      </c>
      <c r="E530" s="55">
        <f>((Produção!E528*PreçoLivre!E530*(1-Plan1!$B$11)+E$1*Plan1!$E$16)-E$2-E$3)*E$4</f>
        <v>5719855.8153627617</v>
      </c>
      <c r="F530" s="55">
        <f>((Produção!F528*PreçoLivre!F530*(1-Plan1!$B$11)+F$1*Plan1!$E$16)-F$2-F$3)*F$4</f>
        <v>4521146.1963507803</v>
      </c>
      <c r="G530" s="55">
        <f>((Produção!G528*PreçoLivre!G530*(1-Plan1!$B$11)+G$1*Plan1!$E$16)-G$2-G$3)*G$4</f>
        <v>4087871.5984915518</v>
      </c>
      <c r="H530" s="55">
        <f>((Produção!H528*PreçoLivre!H530*(1-Plan1!$B$11)+H$1*Plan1!$E$16)-H$2-H$3)*H$4</f>
        <v>3761457.1407493842</v>
      </c>
      <c r="I530" s="55">
        <f>((Produção!I528*PreçoLivre!I530*(1-Plan1!$B$11)+I$1*Plan1!$E$16)-I$2-I$3)*I$4</f>
        <v>3380436.3313784902</v>
      </c>
      <c r="J530" s="55">
        <f>((Produção!J528*PreçoLivre!J530*(1-Plan1!$B$11)+J$1*Plan1!$E$16)-J$2-J$3)*J$4</f>
        <v>2791764.1083839112</v>
      </c>
      <c r="K530" s="55">
        <f>((Produção!K528*PreçoLivre!K530*(1-Plan1!$B$11)+K$1*Plan1!$E$16)-K$2-K$3)*K$4</f>
        <v>2569333.5776968072</v>
      </c>
      <c r="L530" s="55">
        <f>((Produção!L528*PreçoLivre!L530*(1-Plan1!$B$11)+L$1*Plan1!$E$16)-L$2-L$3)*L$4</f>
        <v>2287866.8687583776</v>
      </c>
      <c r="M530" s="55">
        <f>((Produção!M528*PreçoLivre!M530*(1-Plan1!$B$11)+M$1*Plan1!$E$16)-M$2-M$3)*M$4</f>
        <v>2242839.5490745925</v>
      </c>
      <c r="N530" s="55">
        <f>((Produção!N528*PreçoLivre!N530*(1-Plan1!$B$11)+N$1*Plan1!$E$16)-N$2-N$3)*N$4</f>
        <v>2051913.2297797115</v>
      </c>
      <c r="O530" s="55">
        <f>((Produção!O528*PreçoLivre!O530*(1-Plan1!$B$11)+O$1*Plan1!$E$16)-O$2-O$3)*O$4</f>
        <v>1791340.6368538456</v>
      </c>
      <c r="P530" s="55">
        <f>((Produção!P528*PreçoLivre!P530*(1-Plan1!$B$11)+P$1*Plan1!$E$16)-P$2-P$3)*P$4</f>
        <v>1632304.7789101137</v>
      </c>
      <c r="Q530" s="55">
        <f>((Produção!Q528*PreçoLivre!Q530*(1-Plan1!$B$11)+Q$1*Plan1!$E$16)-Q$2-Q$3)*Q$4</f>
        <v>1509081.7713808394</v>
      </c>
      <c r="R530" s="55">
        <f>((Produção!R528*PreçoLivre!R530*(1-Plan1!$B$11)+R$1*Plan1!$E$16)-R$2-R$3)*R$4</f>
        <v>1370869.7941164284</v>
      </c>
      <c r="S530" s="55">
        <f>((Produção!S528*PreçoLivre!S530*(1-Plan1!$B$11)+S$1*Plan1!$E$16)-S$2-S$3)*S$4</f>
        <v>1211925.3705088717</v>
      </c>
      <c r="T530" s="55">
        <f>((Produção!T528*PreçoLivre!T530*(1-Plan1!$B$11)+T$1*Plan1!$E$16)-T$2-T$3)*T$4</f>
        <v>1046124.6003527842</v>
      </c>
      <c r="U530" s="55">
        <f>((Produção!U528*PreçoLivre!U530*(1-Plan1!$B$11)+U$1*Plan1!$E$16)-U$2-U$3)*U$4</f>
        <v>967269.77268065838</v>
      </c>
      <c r="V530" s="55">
        <f>((Produção!V528*PreçoLivre!V530*(1-Plan1!$B$11)+V$1*Plan1!$E$16)-V$2-V$3)*V$4</f>
        <v>836529.93721639726</v>
      </c>
      <c r="W530" s="55"/>
    </row>
    <row r="531" spans="1:23" x14ac:dyDescent="0.25">
      <c r="A531" s="55">
        <f t="shared" si="8"/>
        <v>78210983.085181609</v>
      </c>
      <c r="B531" s="56">
        <v>526</v>
      </c>
      <c r="C531" s="55">
        <f>((Produção!C529*PreçoLivre!C531*(1-Plan1!$B$11)+C$1*Plan1!$E$16)-C$2-C$3)*C$4</f>
        <v>9054313.0570243113</v>
      </c>
      <c r="D531" s="55">
        <f>((Produção!D529*PreçoLivre!D531*(1-Plan1!$B$11)+D$1*Plan1!$E$16)-D$2-D$3)*D$4</f>
        <v>7610926.1851794655</v>
      </c>
      <c r="E531" s="55">
        <f>((Produção!E529*PreçoLivre!E531*(1-Plan1!$B$11)+E$1*Plan1!$E$16)-E$2-E$3)*E$4</f>
        <v>7397576.7759194104</v>
      </c>
      <c r="F531" s="55">
        <f>((Produção!F529*PreçoLivre!F531*(1-Plan1!$B$11)+F$1*Plan1!$E$16)-F$2-F$3)*F$4</f>
        <v>6041067.4525801018</v>
      </c>
      <c r="G531" s="55">
        <f>((Produção!G529*PreçoLivre!G531*(1-Plan1!$B$11)+G$1*Plan1!$E$16)-G$2-G$3)*G$4</f>
        <v>5397380.1966536939</v>
      </c>
      <c r="H531" s="55">
        <f>((Produção!H529*PreçoLivre!H531*(1-Plan1!$B$11)+H$1*Plan1!$E$16)-H$2-H$3)*H$4</f>
        <v>5129368.2069938499</v>
      </c>
      <c r="I531" s="55">
        <f>((Produção!I529*PreçoLivre!I531*(1-Plan1!$B$11)+I$1*Plan1!$E$16)-I$2-I$3)*I$4</f>
        <v>4843674.2005014615</v>
      </c>
      <c r="J531" s="55">
        <f>((Produção!J529*PreçoLivre!J531*(1-Plan1!$B$11)+J$1*Plan1!$E$16)-J$2-J$3)*J$4</f>
        <v>4469807.899918789</v>
      </c>
      <c r="K531" s="55">
        <f>((Produção!K529*PreçoLivre!K531*(1-Plan1!$B$11)+K$1*Plan1!$E$16)-K$2-K$3)*K$4</f>
        <v>3769999.9174874509</v>
      </c>
      <c r="L531" s="55">
        <f>((Produção!L529*PreçoLivre!L531*(1-Plan1!$B$11)+L$1*Plan1!$E$16)-L$2-L$3)*L$4</f>
        <v>3342425.7801671135</v>
      </c>
      <c r="M531" s="55">
        <f>((Produção!M529*PreçoLivre!M531*(1-Plan1!$B$11)+M$1*Plan1!$E$16)-M$2-M$3)*M$4</f>
        <v>3290097.701316996</v>
      </c>
      <c r="N531" s="55">
        <f>((Produção!N529*PreçoLivre!N531*(1-Plan1!$B$11)+N$1*Plan1!$E$16)-N$2-N$3)*N$4</f>
        <v>2917996.6427463414</v>
      </c>
      <c r="O531" s="55">
        <f>((Produção!O529*PreçoLivre!O531*(1-Plan1!$B$11)+O$1*Plan1!$E$16)-O$2-O$3)*O$4</f>
        <v>2443921.7146563311</v>
      </c>
      <c r="P531" s="55">
        <f>((Produção!P529*PreçoLivre!P531*(1-Plan1!$B$11)+P$1*Plan1!$E$16)-P$2-P$3)*P$4</f>
        <v>2157779.39902768</v>
      </c>
      <c r="Q531" s="55">
        <f>((Produção!Q529*PreçoLivre!Q531*(1-Plan1!$B$11)+Q$1*Plan1!$E$16)-Q$2-Q$3)*Q$4</f>
        <v>2153926.137715288</v>
      </c>
      <c r="R531" s="55">
        <f>((Produção!R529*PreçoLivre!R531*(1-Plan1!$B$11)+R$1*Plan1!$E$16)-R$2-R$3)*R$4</f>
        <v>1957913.9593944596</v>
      </c>
      <c r="S531" s="55">
        <f>((Produção!S529*PreçoLivre!S531*(1-Plan1!$B$11)+S$1*Plan1!$E$16)-S$2-S$3)*S$4</f>
        <v>1813679.6033678104</v>
      </c>
      <c r="T531" s="55">
        <f>((Produção!T529*PreçoLivre!T531*(1-Plan1!$B$11)+T$1*Plan1!$E$16)-T$2-T$3)*T$4</f>
        <v>1660039.952161459</v>
      </c>
      <c r="U531" s="55">
        <f>((Produção!U529*PreçoLivre!U531*(1-Plan1!$B$11)+U$1*Plan1!$E$16)-U$2-U$3)*U$4</f>
        <v>1434718.5816446743</v>
      </c>
      <c r="V531" s="55">
        <f>((Produção!V529*PreçoLivre!V531*(1-Plan1!$B$11)+V$1*Plan1!$E$16)-V$2-V$3)*V$4</f>
        <v>1324369.7207249249</v>
      </c>
      <c r="W531" s="55"/>
    </row>
    <row r="532" spans="1:23" x14ac:dyDescent="0.25">
      <c r="A532" s="55">
        <f t="shared" si="8"/>
        <v>71347182.530892551</v>
      </c>
      <c r="B532" s="56">
        <v>527</v>
      </c>
      <c r="C532" s="55">
        <f>((Produção!C530*PreçoLivre!C532*(1-Plan1!$B$11)+C$1*Plan1!$E$16)-C$2-C$3)*C$4</f>
        <v>8334922.4958991464</v>
      </c>
      <c r="D532" s="55">
        <f>((Produção!D530*PreçoLivre!D532*(1-Plan1!$B$11)+D$1*Plan1!$E$16)-D$2-D$3)*D$4</f>
        <v>7100914.891447233</v>
      </c>
      <c r="E532" s="55">
        <f>((Produção!E530*PreçoLivre!E532*(1-Plan1!$B$11)+E$1*Plan1!$E$16)-E$2-E$3)*E$4</f>
        <v>6008122.6881276537</v>
      </c>
      <c r="F532" s="55">
        <f>((Produção!F530*PreçoLivre!F532*(1-Plan1!$B$11)+F$1*Plan1!$E$16)-F$2-F$3)*F$4</f>
        <v>5290906.2331570219</v>
      </c>
      <c r="G532" s="55">
        <f>((Produção!G530*PreçoLivre!G532*(1-Plan1!$B$11)+G$1*Plan1!$E$16)-G$2-G$3)*G$4</f>
        <v>4758863.3551516281</v>
      </c>
      <c r="H532" s="55">
        <f>((Produção!H530*PreçoLivre!H532*(1-Plan1!$B$11)+H$1*Plan1!$E$16)-H$2-H$3)*H$4</f>
        <v>4483501.9610301973</v>
      </c>
      <c r="I532" s="55">
        <f>((Produção!I530*PreçoLivre!I532*(1-Plan1!$B$11)+I$1*Plan1!$E$16)-I$2-I$3)*I$4</f>
        <v>4159735.3858921095</v>
      </c>
      <c r="J532" s="55">
        <f>((Produção!J530*PreçoLivre!J532*(1-Plan1!$B$11)+J$1*Plan1!$E$16)-J$2-J$3)*J$4</f>
        <v>4159087.9461704767</v>
      </c>
      <c r="K532" s="55">
        <f>((Produção!K530*PreçoLivre!K532*(1-Plan1!$B$11)+K$1*Plan1!$E$16)-K$2-K$3)*K$4</f>
        <v>3782483.5827624784</v>
      </c>
      <c r="L532" s="55">
        <f>((Produção!L530*PreçoLivre!L532*(1-Plan1!$B$11)+L$1*Plan1!$E$16)-L$2-L$3)*L$4</f>
        <v>3321329.6409362857</v>
      </c>
      <c r="M532" s="55">
        <f>((Produção!M530*PreçoLivre!M532*(1-Plan1!$B$11)+M$1*Plan1!$E$16)-M$2-M$3)*M$4</f>
        <v>2906805.0097250729</v>
      </c>
      <c r="N532" s="55">
        <f>((Produção!N530*PreçoLivre!N532*(1-Plan1!$B$11)+N$1*Plan1!$E$16)-N$2-N$3)*N$4</f>
        <v>2760880.0582460649</v>
      </c>
      <c r="O532" s="55">
        <f>((Produção!O530*PreçoLivre!O532*(1-Plan1!$B$11)+O$1*Plan1!$E$16)-O$2-O$3)*O$4</f>
        <v>2479075.9789861916</v>
      </c>
      <c r="P532" s="55">
        <f>((Produção!P530*PreçoLivre!P532*(1-Plan1!$B$11)+P$1*Plan1!$E$16)-P$2-P$3)*P$4</f>
        <v>2095599.9735304017</v>
      </c>
      <c r="Q532" s="55">
        <f>((Produção!Q530*PreçoLivre!Q532*(1-Plan1!$B$11)+Q$1*Plan1!$E$16)-Q$2-Q$3)*Q$4</f>
        <v>1802138.0529152141</v>
      </c>
      <c r="R532" s="55">
        <f>((Produção!R530*PreçoLivre!R532*(1-Plan1!$B$11)+R$1*Plan1!$E$16)-R$2-R$3)*R$4</f>
        <v>1913878.6343875041</v>
      </c>
      <c r="S532" s="55">
        <f>((Produção!S530*PreçoLivre!S532*(1-Plan1!$B$11)+S$1*Plan1!$E$16)-S$2-S$3)*S$4</f>
        <v>1635050.2707791764</v>
      </c>
      <c r="T532" s="55">
        <f>((Produção!T530*PreçoLivre!T532*(1-Plan1!$B$11)+T$1*Plan1!$E$16)-T$2-T$3)*T$4</f>
        <v>1615434.7999271944</v>
      </c>
      <c r="U532" s="55">
        <f>((Produção!U530*PreçoLivre!U532*(1-Plan1!$B$11)+U$1*Plan1!$E$16)-U$2-U$3)*U$4</f>
        <v>1428879.2544752047</v>
      </c>
      <c r="V532" s="55">
        <f>((Produção!V530*PreçoLivre!V532*(1-Plan1!$B$11)+V$1*Plan1!$E$16)-V$2-V$3)*V$4</f>
        <v>1309572.3173463037</v>
      </c>
      <c r="W532" s="55"/>
    </row>
    <row r="533" spans="1:23" x14ac:dyDescent="0.25">
      <c r="A533" s="55">
        <f t="shared" si="8"/>
        <v>76547972.09287715</v>
      </c>
      <c r="B533" s="56">
        <v>528</v>
      </c>
      <c r="C533" s="55">
        <f>((Produção!C531*PreçoLivre!C533*(1-Plan1!$B$11)+C$1*Plan1!$E$16)-C$2-C$3)*C$4</f>
        <v>8361421.4740867093</v>
      </c>
      <c r="D533" s="55">
        <f>((Produção!D531*PreçoLivre!D533*(1-Plan1!$B$11)+D$1*Plan1!$E$16)-D$2-D$3)*D$4</f>
        <v>8236928.9380591661</v>
      </c>
      <c r="E533" s="55">
        <f>((Produção!E531*PreçoLivre!E533*(1-Plan1!$B$11)+E$1*Plan1!$E$16)-E$2-E$3)*E$4</f>
        <v>7079136.6328863176</v>
      </c>
      <c r="F533" s="55">
        <f>((Produção!F531*PreçoLivre!F533*(1-Plan1!$B$11)+F$1*Plan1!$E$16)-F$2-F$3)*F$4</f>
        <v>5957775.330848149</v>
      </c>
      <c r="G533" s="55">
        <f>((Produção!G531*PreçoLivre!G533*(1-Plan1!$B$11)+G$1*Plan1!$E$16)-G$2-G$3)*G$4</f>
        <v>5320644.3860579301</v>
      </c>
      <c r="H533" s="55">
        <f>((Produção!H531*PreçoLivre!H533*(1-Plan1!$B$11)+H$1*Plan1!$E$16)-H$2-H$3)*H$4</f>
        <v>4376610.8795795348</v>
      </c>
      <c r="I533" s="55">
        <f>((Produção!I531*PreçoLivre!I533*(1-Plan1!$B$11)+I$1*Plan1!$E$16)-I$2-I$3)*I$4</f>
        <v>4379909.2632495593</v>
      </c>
      <c r="J533" s="55">
        <f>((Produção!J531*PreçoLivre!J533*(1-Plan1!$B$11)+J$1*Plan1!$E$16)-J$2-J$3)*J$4</f>
        <v>3757026.5260173278</v>
      </c>
      <c r="K533" s="55">
        <f>((Produção!K531*PreçoLivre!K533*(1-Plan1!$B$11)+K$1*Plan1!$E$16)-K$2-K$3)*K$4</f>
        <v>3660856.1525990572</v>
      </c>
      <c r="L533" s="55">
        <f>((Produção!L531*PreçoLivre!L533*(1-Plan1!$B$11)+L$1*Plan1!$E$16)-L$2-L$3)*L$4</f>
        <v>3641641.3227767623</v>
      </c>
      <c r="M533" s="55">
        <f>((Produção!M531*PreçoLivre!M533*(1-Plan1!$B$11)+M$1*Plan1!$E$16)-M$2-M$3)*M$4</f>
        <v>3266222.5750472001</v>
      </c>
      <c r="N533" s="55">
        <f>((Produção!N531*PreçoLivre!N533*(1-Plan1!$B$11)+N$1*Plan1!$E$16)-N$2-N$3)*N$4</f>
        <v>2868036.3907696255</v>
      </c>
      <c r="O533" s="55">
        <f>((Produção!O531*PreçoLivre!O533*(1-Plan1!$B$11)+O$1*Plan1!$E$16)-O$2-O$3)*O$4</f>
        <v>2504115.7015723423</v>
      </c>
      <c r="P533" s="55">
        <f>((Produção!P531*PreçoLivre!P533*(1-Plan1!$B$11)+P$1*Plan1!$E$16)-P$2-P$3)*P$4</f>
        <v>2386013.165340187</v>
      </c>
      <c r="Q533" s="55">
        <f>((Produção!Q531*PreçoLivre!Q533*(1-Plan1!$B$11)+Q$1*Plan1!$E$16)-Q$2-Q$3)*Q$4</f>
        <v>2128268.0639122808</v>
      </c>
      <c r="R533" s="55">
        <f>((Produção!R531*PreçoLivre!R533*(1-Plan1!$B$11)+R$1*Plan1!$E$16)-R$2-R$3)*R$4</f>
        <v>2083453.4069225274</v>
      </c>
      <c r="S533" s="55">
        <f>((Produção!S531*PreçoLivre!S533*(1-Plan1!$B$11)+S$1*Plan1!$E$16)-S$2-S$3)*S$4</f>
        <v>1818014.9335757853</v>
      </c>
      <c r="T533" s="55">
        <f>((Produção!T531*PreçoLivre!T533*(1-Plan1!$B$11)+T$1*Plan1!$E$16)-T$2-T$3)*T$4</f>
        <v>1661100.4738387389</v>
      </c>
      <c r="U533" s="55">
        <f>((Produção!U531*PreçoLivre!U533*(1-Plan1!$B$11)+U$1*Plan1!$E$16)-U$2-U$3)*U$4</f>
        <v>1529369.8422647209</v>
      </c>
      <c r="V533" s="55">
        <f>((Produção!V531*PreçoLivre!V533*(1-Plan1!$B$11)+V$1*Plan1!$E$16)-V$2-V$3)*V$4</f>
        <v>1531426.6334732119</v>
      </c>
      <c r="W533" s="55"/>
    </row>
    <row r="534" spans="1:23" x14ac:dyDescent="0.25">
      <c r="A534" s="55">
        <f t="shared" si="8"/>
        <v>73453173.259880647</v>
      </c>
      <c r="B534" s="56">
        <v>529</v>
      </c>
      <c r="C534" s="55">
        <f>((Produção!C532*PreçoLivre!C534*(1-Plan1!$B$11)+C$1*Plan1!$E$16)-C$2-C$3)*C$4</f>
        <v>8307251.1440592408</v>
      </c>
      <c r="D534" s="55">
        <f>((Produção!D532*PreçoLivre!D534*(1-Plan1!$B$11)+D$1*Plan1!$E$16)-D$2-D$3)*D$4</f>
        <v>7709215.5896382043</v>
      </c>
      <c r="E534" s="55">
        <f>((Produção!E532*PreçoLivre!E534*(1-Plan1!$B$11)+E$1*Plan1!$E$16)-E$2-E$3)*E$4</f>
        <v>7216503.8721680427</v>
      </c>
      <c r="F534" s="55">
        <f>((Produção!F532*PreçoLivre!F534*(1-Plan1!$B$11)+F$1*Plan1!$E$16)-F$2-F$3)*F$4</f>
        <v>6178957.6471855603</v>
      </c>
      <c r="G534" s="55">
        <f>((Produção!G532*PreçoLivre!G534*(1-Plan1!$B$11)+G$1*Plan1!$E$16)-G$2-G$3)*G$4</f>
        <v>5466665.1108198473</v>
      </c>
      <c r="H534" s="55">
        <f>((Produção!H532*PreçoLivre!H534*(1-Plan1!$B$11)+H$1*Plan1!$E$16)-H$2-H$3)*H$4</f>
        <v>4924807.7673929548</v>
      </c>
      <c r="I534" s="55">
        <f>((Produção!I532*PreçoLivre!I534*(1-Plan1!$B$11)+I$1*Plan1!$E$16)-I$2-I$3)*I$4</f>
        <v>4315157.4106731201</v>
      </c>
      <c r="J534" s="55">
        <f>((Produção!J532*PreçoLivre!J534*(1-Plan1!$B$11)+J$1*Plan1!$E$16)-J$2-J$3)*J$4</f>
        <v>3861689.2666269378</v>
      </c>
      <c r="K534" s="55">
        <f>((Produção!K532*PreçoLivre!K534*(1-Plan1!$B$11)+K$1*Plan1!$E$16)-K$2-K$3)*K$4</f>
        <v>3712306.0553531758</v>
      </c>
      <c r="L534" s="55">
        <f>((Produção!L532*PreçoLivre!L534*(1-Plan1!$B$11)+L$1*Plan1!$E$16)-L$2-L$3)*L$4</f>
        <v>3286783.6434933841</v>
      </c>
      <c r="M534" s="55">
        <f>((Produção!M532*PreçoLivre!M534*(1-Plan1!$B$11)+M$1*Plan1!$E$16)-M$2-M$3)*M$4</f>
        <v>2781294.6951458571</v>
      </c>
      <c r="N534" s="55">
        <f>((Produção!N532*PreçoLivre!N534*(1-Plan1!$B$11)+N$1*Plan1!$E$16)-N$2-N$3)*N$4</f>
        <v>2476208.1009920612</v>
      </c>
      <c r="O534" s="55">
        <f>((Produção!O532*PreçoLivre!O534*(1-Plan1!$B$11)+O$1*Plan1!$E$16)-O$2-O$3)*O$4</f>
        <v>2368179.2970833504</v>
      </c>
      <c r="P534" s="55">
        <f>((Produção!P532*PreçoLivre!P534*(1-Plan1!$B$11)+P$1*Plan1!$E$16)-P$2-P$3)*P$4</f>
        <v>2181230.8984816698</v>
      </c>
      <c r="Q534" s="55">
        <f>((Produção!Q532*PreçoLivre!Q534*(1-Plan1!$B$11)+Q$1*Plan1!$E$16)-Q$2-Q$3)*Q$4</f>
        <v>2022760.3520588537</v>
      </c>
      <c r="R534" s="55">
        <f>((Produção!R532*PreçoLivre!R534*(1-Plan1!$B$11)+R$1*Plan1!$E$16)-R$2-R$3)*R$4</f>
        <v>1708781.174984314</v>
      </c>
      <c r="S534" s="55">
        <f>((Produção!S532*PreçoLivre!S534*(1-Plan1!$B$11)+S$1*Plan1!$E$16)-S$2-S$3)*S$4</f>
        <v>1547403.050627118</v>
      </c>
      <c r="T534" s="55">
        <f>((Produção!T532*PreçoLivre!T534*(1-Plan1!$B$11)+T$1*Plan1!$E$16)-T$2-T$3)*T$4</f>
        <v>1289843.2892506178</v>
      </c>
      <c r="U534" s="55">
        <f>((Produção!U532*PreçoLivre!U534*(1-Plan1!$B$11)+U$1*Plan1!$E$16)-U$2-U$3)*U$4</f>
        <v>1097376.1203275372</v>
      </c>
      <c r="V534" s="55">
        <f>((Produção!V532*PreçoLivre!V534*(1-Plan1!$B$11)+V$1*Plan1!$E$16)-V$2-V$3)*V$4</f>
        <v>1000758.7735188152</v>
      </c>
      <c r="W534" s="55"/>
    </row>
    <row r="535" spans="1:23" x14ac:dyDescent="0.25">
      <c r="A535" s="55">
        <f t="shared" si="8"/>
        <v>66818844.765182629</v>
      </c>
      <c r="B535" s="56">
        <v>530</v>
      </c>
      <c r="C535" s="55">
        <f>((Produção!C533*PreçoLivre!C535*(1-Plan1!$B$11)+C$1*Plan1!$E$16)-C$2-C$3)*C$4</f>
        <v>8561336.9621082302</v>
      </c>
      <c r="D535" s="55">
        <f>((Produção!D533*PreçoLivre!D535*(1-Plan1!$B$11)+D$1*Plan1!$E$16)-D$2-D$3)*D$4</f>
        <v>7405031.1096054194</v>
      </c>
      <c r="E535" s="55">
        <f>((Produção!E533*PreçoLivre!E535*(1-Plan1!$B$11)+E$1*Plan1!$E$16)-E$2-E$3)*E$4</f>
        <v>6573778.6330064079</v>
      </c>
      <c r="F535" s="55">
        <f>((Produção!F533*PreçoLivre!F535*(1-Plan1!$B$11)+F$1*Plan1!$E$16)-F$2-F$3)*F$4</f>
        <v>5370130.076029947</v>
      </c>
      <c r="G535" s="55">
        <f>((Produção!G533*PreçoLivre!G535*(1-Plan1!$B$11)+G$1*Plan1!$E$16)-G$2-G$3)*G$4</f>
        <v>4763381.0569326635</v>
      </c>
      <c r="H535" s="55">
        <f>((Produção!H533*PreçoLivre!H535*(1-Plan1!$B$11)+H$1*Plan1!$E$16)-H$2-H$3)*H$4</f>
        <v>4203910.8940300839</v>
      </c>
      <c r="I535" s="55">
        <f>((Produção!I533*PreçoLivre!I535*(1-Plan1!$B$11)+I$1*Plan1!$E$16)-I$2-I$3)*I$4</f>
        <v>3960994.5674184803</v>
      </c>
      <c r="J535" s="55">
        <f>((Produção!J533*PreçoLivre!J535*(1-Plan1!$B$11)+J$1*Plan1!$E$16)-J$2-J$3)*J$4</f>
        <v>3877668.7187187434</v>
      </c>
      <c r="K535" s="55">
        <f>((Produção!K533*PreçoLivre!K535*(1-Plan1!$B$11)+K$1*Plan1!$E$16)-K$2-K$3)*K$4</f>
        <v>3289983.8390052151</v>
      </c>
      <c r="L535" s="55">
        <f>((Produção!L533*PreçoLivre!L535*(1-Plan1!$B$11)+L$1*Plan1!$E$16)-L$2-L$3)*L$4</f>
        <v>2808071.5373151018</v>
      </c>
      <c r="M535" s="55">
        <f>((Produção!M533*PreçoLivre!M535*(1-Plan1!$B$11)+M$1*Plan1!$E$16)-M$2-M$3)*M$4</f>
        <v>2417345.3771925904</v>
      </c>
      <c r="N535" s="55">
        <f>((Produção!N533*PreçoLivre!N535*(1-Plan1!$B$11)+N$1*Plan1!$E$16)-N$2-N$3)*N$4</f>
        <v>2352926.621525133</v>
      </c>
      <c r="O535" s="55">
        <f>((Produção!O533*PreçoLivre!O535*(1-Plan1!$B$11)+O$1*Plan1!$E$16)-O$2-O$3)*O$4</f>
        <v>2057792.2601256617</v>
      </c>
      <c r="P535" s="55">
        <f>((Produção!P533*PreçoLivre!P535*(1-Plan1!$B$11)+P$1*Plan1!$E$16)-P$2-P$3)*P$4</f>
        <v>1915130.1320946547</v>
      </c>
      <c r="Q535" s="55">
        <f>((Produção!Q533*PreçoLivre!Q535*(1-Plan1!$B$11)+Q$1*Plan1!$E$16)-Q$2-Q$3)*Q$4</f>
        <v>1588012.7250843367</v>
      </c>
      <c r="R535" s="55">
        <f>((Produção!R533*PreçoLivre!R535*(1-Plan1!$B$11)+R$1*Plan1!$E$16)-R$2-R$3)*R$4</f>
        <v>1377596.8963866036</v>
      </c>
      <c r="S535" s="55">
        <f>((Produção!S533*PreçoLivre!S535*(1-Plan1!$B$11)+S$1*Plan1!$E$16)-S$2-S$3)*S$4</f>
        <v>1258738.8802337719</v>
      </c>
      <c r="T535" s="55">
        <f>((Produção!T533*PreçoLivre!T535*(1-Plan1!$B$11)+T$1*Plan1!$E$16)-T$2-T$3)*T$4</f>
        <v>1118350.3964571368</v>
      </c>
      <c r="U535" s="55">
        <f>((Produção!U533*PreçoLivre!U535*(1-Plan1!$B$11)+U$1*Plan1!$E$16)-U$2-U$3)*U$4</f>
        <v>956434.17452053167</v>
      </c>
      <c r="V535" s="55">
        <f>((Produção!V533*PreçoLivre!V535*(1-Plan1!$B$11)+V$1*Plan1!$E$16)-V$2-V$3)*V$4</f>
        <v>962229.90739193093</v>
      </c>
      <c r="W535" s="55"/>
    </row>
    <row r="536" spans="1:23" x14ac:dyDescent="0.25">
      <c r="A536" s="55">
        <f t="shared" si="8"/>
        <v>86222834.635746226</v>
      </c>
      <c r="B536" s="56">
        <v>531</v>
      </c>
      <c r="C536" s="55">
        <f>((Produção!C534*PreçoLivre!C536*(1-Plan1!$B$11)+C$1*Plan1!$E$16)-C$2-C$3)*C$4</f>
        <v>8794388.2180090211</v>
      </c>
      <c r="D536" s="55">
        <f>((Produção!D534*PreçoLivre!D536*(1-Plan1!$B$11)+D$1*Plan1!$E$16)-D$2-D$3)*D$4</f>
        <v>8719500.4910104927</v>
      </c>
      <c r="E536" s="55">
        <f>((Produção!E534*PreçoLivre!E536*(1-Plan1!$B$11)+E$1*Plan1!$E$16)-E$2-E$3)*E$4</f>
        <v>8731364.961481588</v>
      </c>
      <c r="F536" s="55">
        <f>((Produção!F534*PreçoLivre!F536*(1-Plan1!$B$11)+F$1*Plan1!$E$16)-F$2-F$3)*F$4</f>
        <v>7399308.7890900681</v>
      </c>
      <c r="G536" s="55">
        <f>((Produção!G534*PreçoLivre!G536*(1-Plan1!$B$11)+G$1*Plan1!$E$16)-G$2-G$3)*G$4</f>
        <v>6801062.9760201843</v>
      </c>
      <c r="H536" s="55">
        <f>((Produção!H534*PreçoLivre!H536*(1-Plan1!$B$11)+H$1*Plan1!$E$16)-H$2-H$3)*H$4</f>
        <v>6101933.1567256553</v>
      </c>
      <c r="I536" s="55">
        <f>((Produção!I534*PreçoLivre!I536*(1-Plan1!$B$11)+I$1*Plan1!$E$16)-I$2-I$3)*I$4</f>
        <v>5793163.2904318599</v>
      </c>
      <c r="J536" s="55">
        <f>((Produção!J534*PreçoLivre!J536*(1-Plan1!$B$11)+J$1*Plan1!$E$16)-J$2-J$3)*J$4</f>
        <v>5178582.5373027977</v>
      </c>
      <c r="K536" s="55">
        <f>((Produção!K534*PreçoLivre!K536*(1-Plan1!$B$11)+K$1*Plan1!$E$16)-K$2-K$3)*K$4</f>
        <v>4588485.5690049585</v>
      </c>
      <c r="L536" s="55">
        <f>((Produção!L534*PreçoLivre!L536*(1-Plan1!$B$11)+L$1*Plan1!$E$16)-L$2-L$3)*L$4</f>
        <v>3788975.2348714736</v>
      </c>
      <c r="M536" s="55">
        <f>((Produção!M534*PreçoLivre!M536*(1-Plan1!$B$11)+M$1*Plan1!$E$16)-M$2-M$3)*M$4</f>
        <v>3426377.9478676943</v>
      </c>
      <c r="N536" s="55">
        <f>((Produção!N534*PreçoLivre!N536*(1-Plan1!$B$11)+N$1*Plan1!$E$16)-N$2-N$3)*N$4</f>
        <v>3047181.6021799045</v>
      </c>
      <c r="O536" s="55">
        <f>((Produção!O534*PreçoLivre!O536*(1-Plan1!$B$11)+O$1*Plan1!$E$16)-O$2-O$3)*O$4</f>
        <v>2629145.449431899</v>
      </c>
      <c r="P536" s="55">
        <f>((Produção!P534*PreçoLivre!P536*(1-Plan1!$B$11)+P$1*Plan1!$E$16)-P$2-P$3)*P$4</f>
        <v>2324226.5264429823</v>
      </c>
      <c r="Q536" s="55">
        <f>((Produção!Q534*PreçoLivre!Q536*(1-Plan1!$B$11)+Q$1*Plan1!$E$16)-Q$2-Q$3)*Q$4</f>
        <v>2015903.6461082995</v>
      </c>
      <c r="R536" s="55">
        <f>((Produção!R534*PreçoLivre!R536*(1-Plan1!$B$11)+R$1*Plan1!$E$16)-R$2-R$3)*R$4</f>
        <v>1655183.3213623664</v>
      </c>
      <c r="S536" s="55">
        <f>((Produção!S534*PreçoLivre!S536*(1-Plan1!$B$11)+S$1*Plan1!$E$16)-S$2-S$3)*S$4</f>
        <v>1405011.0602973129</v>
      </c>
      <c r="T536" s="55">
        <f>((Produção!T534*PreçoLivre!T536*(1-Plan1!$B$11)+T$1*Plan1!$E$16)-T$2-T$3)*T$4</f>
        <v>1316930.7247139064</v>
      </c>
      <c r="U536" s="55">
        <f>((Produção!U534*PreçoLivre!U536*(1-Plan1!$B$11)+U$1*Plan1!$E$16)-U$2-U$3)*U$4</f>
        <v>1307473.8756309624</v>
      </c>
      <c r="V536" s="55">
        <f>((Produção!V534*PreçoLivre!V536*(1-Plan1!$B$11)+V$1*Plan1!$E$16)-V$2-V$3)*V$4</f>
        <v>1198635.2577628237</v>
      </c>
      <c r="W536" s="55"/>
    </row>
    <row r="537" spans="1:23" x14ac:dyDescent="0.25">
      <c r="A537" s="55">
        <f t="shared" si="8"/>
        <v>84570166.512919605</v>
      </c>
      <c r="B537" s="56">
        <v>532</v>
      </c>
      <c r="C537" s="55">
        <f>((Produção!C535*PreçoLivre!C537*(1-Plan1!$B$11)+C$1*Plan1!$E$16)-C$2-C$3)*C$4</f>
        <v>8508317.3939526696</v>
      </c>
      <c r="D537" s="55">
        <f>((Produção!D535*PreçoLivre!D537*(1-Plan1!$B$11)+D$1*Plan1!$E$16)-D$2-D$3)*D$4</f>
        <v>7635090.2338526389</v>
      </c>
      <c r="E537" s="55">
        <f>((Produção!E535*PreçoLivre!E537*(1-Plan1!$B$11)+E$1*Plan1!$E$16)-E$2-E$3)*E$4</f>
        <v>7172975.5827148473</v>
      </c>
      <c r="F537" s="55">
        <f>((Produção!F535*PreçoLivre!F537*(1-Plan1!$B$11)+F$1*Plan1!$E$16)-F$2-F$3)*F$4</f>
        <v>6537596.4450350795</v>
      </c>
      <c r="G537" s="55">
        <f>((Produção!G535*PreçoLivre!G537*(1-Plan1!$B$11)+G$1*Plan1!$E$16)-G$2-G$3)*G$4</f>
        <v>6367764.8706235234</v>
      </c>
      <c r="H537" s="55">
        <f>((Produção!H535*PreçoLivre!H537*(1-Plan1!$B$11)+H$1*Plan1!$E$16)-H$2-H$3)*H$4</f>
        <v>6336698.6043984918</v>
      </c>
      <c r="I537" s="55">
        <f>((Produção!I535*PreçoLivre!I537*(1-Plan1!$B$11)+I$1*Plan1!$E$16)-I$2-I$3)*I$4</f>
        <v>5530955.0299384445</v>
      </c>
      <c r="J537" s="55">
        <f>((Produção!J535*PreçoLivre!J537*(1-Plan1!$B$11)+J$1*Plan1!$E$16)-J$2-J$3)*J$4</f>
        <v>4756290.3072295031</v>
      </c>
      <c r="K537" s="55">
        <f>((Produção!K535*PreçoLivre!K537*(1-Plan1!$B$11)+K$1*Plan1!$E$16)-K$2-K$3)*K$4</f>
        <v>4480022.9262518259</v>
      </c>
      <c r="L537" s="55">
        <f>((Produção!L535*PreçoLivre!L537*(1-Plan1!$B$11)+L$1*Plan1!$E$16)-L$2-L$3)*L$4</f>
        <v>3905916.2738132519</v>
      </c>
      <c r="M537" s="55">
        <f>((Produção!M535*PreçoLivre!M537*(1-Plan1!$B$11)+M$1*Plan1!$E$16)-M$2-M$3)*M$4</f>
        <v>3192681.1034291382</v>
      </c>
      <c r="N537" s="55">
        <f>((Produção!N535*PreçoLivre!N537*(1-Plan1!$B$11)+N$1*Plan1!$E$16)-N$2-N$3)*N$4</f>
        <v>2998539.3793072323</v>
      </c>
      <c r="O537" s="55">
        <f>((Produção!O535*PreçoLivre!O537*(1-Plan1!$B$11)+O$1*Plan1!$E$16)-O$2-O$3)*O$4</f>
        <v>2807307.4218130936</v>
      </c>
      <c r="P537" s="55">
        <f>((Produção!P535*PreçoLivre!P537*(1-Plan1!$B$11)+P$1*Plan1!$E$16)-P$2-P$3)*P$4</f>
        <v>2573453.4043084416</v>
      </c>
      <c r="Q537" s="55">
        <f>((Produção!Q535*PreçoLivre!Q537*(1-Plan1!$B$11)+Q$1*Plan1!$E$16)-Q$2-Q$3)*Q$4</f>
        <v>2442607.943297341</v>
      </c>
      <c r="R537" s="55">
        <f>((Produção!R535*PreçoLivre!R537*(1-Plan1!$B$11)+R$1*Plan1!$E$16)-R$2-R$3)*R$4</f>
        <v>2413926.3004421936</v>
      </c>
      <c r="S537" s="55">
        <f>((Produção!S535*PreçoLivre!S537*(1-Plan1!$B$11)+S$1*Plan1!$E$16)-S$2-S$3)*S$4</f>
        <v>2099508.5125789014</v>
      </c>
      <c r="T537" s="55">
        <f>((Produção!T535*PreçoLivre!T537*(1-Plan1!$B$11)+T$1*Plan1!$E$16)-T$2-T$3)*T$4</f>
        <v>1756171.4773378379</v>
      </c>
      <c r="U537" s="55">
        <f>((Produção!U535*PreçoLivre!U537*(1-Plan1!$B$11)+U$1*Plan1!$E$16)-U$2-U$3)*U$4</f>
        <v>1588341.7104520381</v>
      </c>
      <c r="V537" s="55">
        <f>((Produção!V535*PreçoLivre!V537*(1-Plan1!$B$11)+V$1*Plan1!$E$16)-V$2-V$3)*V$4</f>
        <v>1466001.5921431137</v>
      </c>
      <c r="W537" s="55"/>
    </row>
    <row r="538" spans="1:23" x14ac:dyDescent="0.25">
      <c r="A538" s="55">
        <f t="shared" si="8"/>
        <v>81374930.939766139</v>
      </c>
      <c r="B538" s="56">
        <v>533</v>
      </c>
      <c r="C538" s="55">
        <f>((Produção!C536*PreçoLivre!C538*(1-Plan1!$B$11)+C$1*Plan1!$E$16)-C$2-C$3)*C$4</f>
        <v>8791756.2582147047</v>
      </c>
      <c r="D538" s="55">
        <f>((Produção!D536*PreçoLivre!D538*(1-Plan1!$B$11)+D$1*Plan1!$E$16)-D$2-D$3)*D$4</f>
        <v>7486584.5414414005</v>
      </c>
      <c r="E538" s="55">
        <f>((Produção!E536*PreçoLivre!E538*(1-Plan1!$B$11)+E$1*Plan1!$E$16)-E$2-E$3)*E$4</f>
        <v>6842685.77902319</v>
      </c>
      <c r="F538" s="55">
        <f>((Produção!F536*PreçoLivre!F538*(1-Plan1!$B$11)+F$1*Plan1!$E$16)-F$2-F$3)*F$4</f>
        <v>5719479.0567384744</v>
      </c>
      <c r="G538" s="55">
        <f>((Produção!G536*PreçoLivre!G538*(1-Plan1!$B$11)+G$1*Plan1!$E$16)-G$2-G$3)*G$4</f>
        <v>5299793.3543989193</v>
      </c>
      <c r="H538" s="55">
        <f>((Produção!H536*PreçoLivre!H538*(1-Plan1!$B$11)+H$1*Plan1!$E$16)-H$2-H$3)*H$4</f>
        <v>4916335.292641378</v>
      </c>
      <c r="I538" s="55">
        <f>((Produção!I536*PreçoLivre!I538*(1-Plan1!$B$11)+I$1*Plan1!$E$16)-I$2-I$3)*I$4</f>
        <v>4814881.7726236619</v>
      </c>
      <c r="J538" s="55">
        <f>((Produção!J536*PreçoLivre!J538*(1-Plan1!$B$11)+J$1*Plan1!$E$16)-J$2-J$3)*J$4</f>
        <v>4344388.2402024688</v>
      </c>
      <c r="K538" s="55">
        <f>((Produção!K536*PreçoLivre!K538*(1-Plan1!$B$11)+K$1*Plan1!$E$16)-K$2-K$3)*K$4</f>
        <v>3955424.2399994028</v>
      </c>
      <c r="L538" s="55">
        <f>((Produção!L536*PreçoLivre!L538*(1-Plan1!$B$11)+L$1*Plan1!$E$16)-L$2-L$3)*L$4</f>
        <v>3487195.8487535496</v>
      </c>
      <c r="M538" s="55">
        <f>((Produção!M536*PreçoLivre!M538*(1-Plan1!$B$11)+M$1*Plan1!$E$16)-M$2-M$3)*M$4</f>
        <v>3327763.3120346479</v>
      </c>
      <c r="N538" s="55">
        <f>((Produção!N536*PreçoLivre!N538*(1-Plan1!$B$11)+N$1*Plan1!$E$16)-N$2-N$3)*N$4</f>
        <v>3208249.6152920201</v>
      </c>
      <c r="O538" s="55">
        <f>((Produção!O536*PreçoLivre!O538*(1-Plan1!$B$11)+O$1*Plan1!$E$16)-O$2-O$3)*O$4</f>
        <v>3367142.2422574125</v>
      </c>
      <c r="P538" s="55">
        <f>((Produção!P536*PreçoLivre!P538*(1-Plan1!$B$11)+P$1*Plan1!$E$16)-P$2-P$3)*P$4</f>
        <v>3100611.8348875395</v>
      </c>
      <c r="Q538" s="55">
        <f>((Produção!Q536*PreçoLivre!Q538*(1-Plan1!$B$11)+Q$1*Plan1!$E$16)-Q$2-Q$3)*Q$4</f>
        <v>2627438.6082255989</v>
      </c>
      <c r="R538" s="55">
        <f>((Produção!R536*PreçoLivre!R538*(1-Plan1!$B$11)+R$1*Plan1!$E$16)-R$2-R$3)*R$4</f>
        <v>2437517.5651519271</v>
      </c>
      <c r="S538" s="55">
        <f>((Produção!S536*PreçoLivre!S538*(1-Plan1!$B$11)+S$1*Plan1!$E$16)-S$2-S$3)*S$4</f>
        <v>2171034.5781894028</v>
      </c>
      <c r="T538" s="55">
        <f>((Produção!T536*PreçoLivre!T538*(1-Plan1!$B$11)+T$1*Plan1!$E$16)-T$2-T$3)*T$4</f>
        <v>1986027.2651070124</v>
      </c>
      <c r="U538" s="55">
        <f>((Produção!U536*PreçoLivre!U538*(1-Plan1!$B$11)+U$1*Plan1!$E$16)-U$2-U$3)*U$4</f>
        <v>1800640.2381244309</v>
      </c>
      <c r="V538" s="55">
        <f>((Produção!V536*PreçoLivre!V538*(1-Plan1!$B$11)+V$1*Plan1!$E$16)-V$2-V$3)*V$4</f>
        <v>1689981.2964589975</v>
      </c>
      <c r="W538" s="55"/>
    </row>
    <row r="539" spans="1:23" x14ac:dyDescent="0.25">
      <c r="A539" s="55">
        <f t="shared" si="8"/>
        <v>82875822.132508963</v>
      </c>
      <c r="B539" s="56">
        <v>534</v>
      </c>
      <c r="C539" s="55">
        <f>((Produção!C537*PreçoLivre!C539*(1-Plan1!$B$11)+C$1*Plan1!$E$16)-C$2-C$3)*C$4</f>
        <v>8839208.2716897912</v>
      </c>
      <c r="D539" s="55">
        <f>((Produção!D537*PreçoLivre!D539*(1-Plan1!$B$11)+D$1*Plan1!$E$16)-D$2-D$3)*D$4</f>
        <v>7702259.9246280408</v>
      </c>
      <c r="E539" s="55">
        <f>((Produção!E537*PreçoLivre!E539*(1-Plan1!$B$11)+E$1*Plan1!$E$16)-E$2-E$3)*E$4</f>
        <v>6685021.869605978</v>
      </c>
      <c r="F539" s="55">
        <f>((Produção!F537*PreçoLivre!F539*(1-Plan1!$B$11)+F$1*Plan1!$E$16)-F$2-F$3)*F$4</f>
        <v>6332368.3477758793</v>
      </c>
      <c r="G539" s="55">
        <f>((Produção!G537*PreçoLivre!G539*(1-Plan1!$B$11)+G$1*Plan1!$E$16)-G$2-G$3)*G$4</f>
        <v>5430743.6232665004</v>
      </c>
      <c r="H539" s="55">
        <f>((Produção!H537*PreçoLivre!H539*(1-Plan1!$B$11)+H$1*Plan1!$E$16)-H$2-H$3)*H$4</f>
        <v>5133291.0489841644</v>
      </c>
      <c r="I539" s="55">
        <f>((Produção!I537*PreçoLivre!I539*(1-Plan1!$B$11)+I$1*Plan1!$E$16)-I$2-I$3)*I$4</f>
        <v>4779458.3572230907</v>
      </c>
      <c r="J539" s="55">
        <f>((Produção!J537*PreçoLivre!J539*(1-Plan1!$B$11)+J$1*Plan1!$E$16)-J$2-J$3)*J$4</f>
        <v>4135146.9449051428</v>
      </c>
      <c r="K539" s="55">
        <f>((Produção!K537*PreçoLivre!K539*(1-Plan1!$B$11)+K$1*Plan1!$E$16)-K$2-K$3)*K$4</f>
        <v>3929102.3790460988</v>
      </c>
      <c r="L539" s="55">
        <f>((Produção!L537*PreçoLivre!L539*(1-Plan1!$B$11)+L$1*Plan1!$E$16)-L$2-L$3)*L$4</f>
        <v>3834220.5096131014</v>
      </c>
      <c r="M539" s="55">
        <f>((Produção!M537*PreçoLivre!M539*(1-Plan1!$B$11)+M$1*Plan1!$E$16)-M$2-M$3)*M$4</f>
        <v>3471720.1140269712</v>
      </c>
      <c r="N539" s="55">
        <f>((Produção!N537*PreçoLivre!N539*(1-Plan1!$B$11)+N$1*Plan1!$E$16)-N$2-N$3)*N$4</f>
        <v>3099229.1958469092</v>
      </c>
      <c r="O539" s="55">
        <f>((Produção!O537*PreçoLivre!O539*(1-Plan1!$B$11)+O$1*Plan1!$E$16)-O$2-O$3)*O$4</f>
        <v>2980756.3431538423</v>
      </c>
      <c r="P539" s="55">
        <f>((Produção!P537*PreçoLivre!P539*(1-Plan1!$B$11)+P$1*Plan1!$E$16)-P$2-P$3)*P$4</f>
        <v>2772230.5745447981</v>
      </c>
      <c r="Q539" s="55">
        <f>((Produção!Q537*PreçoLivre!Q539*(1-Plan1!$B$11)+Q$1*Plan1!$E$16)-Q$2-Q$3)*Q$4</f>
        <v>2740515.8845510799</v>
      </c>
      <c r="R539" s="55">
        <f>((Produção!R537*PreçoLivre!R539*(1-Plan1!$B$11)+R$1*Plan1!$E$16)-R$2-R$3)*R$4</f>
        <v>2597593.6662355838</v>
      </c>
      <c r="S539" s="55">
        <f>((Produção!S537*PreçoLivre!S539*(1-Plan1!$B$11)+S$1*Plan1!$E$16)-S$2-S$3)*S$4</f>
        <v>2340923.027197693</v>
      </c>
      <c r="T539" s="55">
        <f>((Produção!T537*PreçoLivre!T539*(1-Plan1!$B$11)+T$1*Plan1!$E$16)-T$2-T$3)*T$4</f>
        <v>2113937.1676008678</v>
      </c>
      <c r="U539" s="55">
        <f>((Produção!U537*PreçoLivre!U539*(1-Plan1!$B$11)+U$1*Plan1!$E$16)-U$2-U$3)*U$4</f>
        <v>2099575.9390983265</v>
      </c>
      <c r="V539" s="55">
        <f>((Produção!V537*PreçoLivre!V539*(1-Plan1!$B$11)+V$1*Plan1!$E$16)-V$2-V$3)*V$4</f>
        <v>1858518.9435151117</v>
      </c>
      <c r="W539" s="55"/>
    </row>
    <row r="540" spans="1:23" x14ac:dyDescent="0.25">
      <c r="A540" s="55">
        <f t="shared" si="8"/>
        <v>75831868.791528642</v>
      </c>
      <c r="B540" s="56">
        <v>535</v>
      </c>
      <c r="C540" s="55">
        <f>((Produção!C538*PreçoLivre!C540*(1-Plan1!$B$11)+C$1*Plan1!$E$16)-C$2-C$3)*C$4</f>
        <v>8674906.6106204037</v>
      </c>
      <c r="D540" s="55">
        <f>((Produção!D538*PreçoLivre!D540*(1-Plan1!$B$11)+D$1*Plan1!$E$16)-D$2-D$3)*D$4</f>
        <v>7466633.9038311532</v>
      </c>
      <c r="E540" s="55">
        <f>((Produção!E538*PreçoLivre!E540*(1-Plan1!$B$11)+E$1*Plan1!$E$16)-E$2-E$3)*E$4</f>
        <v>6186469.1928402074</v>
      </c>
      <c r="F540" s="55">
        <f>((Produção!F538*PreçoLivre!F540*(1-Plan1!$B$11)+F$1*Plan1!$E$16)-F$2-F$3)*F$4</f>
        <v>6123716.5093838833</v>
      </c>
      <c r="G540" s="55">
        <f>((Produção!G538*PreçoLivre!G540*(1-Plan1!$B$11)+G$1*Plan1!$E$16)-G$2-G$3)*G$4</f>
        <v>5381553.3484077994</v>
      </c>
      <c r="H540" s="55">
        <f>((Produção!H538*PreçoLivre!H540*(1-Plan1!$B$11)+H$1*Plan1!$E$16)-H$2-H$3)*H$4</f>
        <v>4798679.1149896486</v>
      </c>
      <c r="I540" s="55">
        <f>((Produção!I538*PreçoLivre!I540*(1-Plan1!$B$11)+I$1*Plan1!$E$16)-I$2-I$3)*I$4</f>
        <v>4477284.4038011003</v>
      </c>
      <c r="J540" s="55">
        <f>((Produção!J538*PreçoLivre!J540*(1-Plan1!$B$11)+J$1*Plan1!$E$16)-J$2-J$3)*J$4</f>
        <v>4164641.0645386204</v>
      </c>
      <c r="K540" s="55">
        <f>((Produção!K538*PreçoLivre!K540*(1-Plan1!$B$11)+K$1*Plan1!$E$16)-K$2-K$3)*K$4</f>
        <v>3773967.458479567</v>
      </c>
      <c r="L540" s="55">
        <f>((Produção!L538*PreçoLivre!L540*(1-Plan1!$B$11)+L$1*Plan1!$E$16)-L$2-L$3)*L$4</f>
        <v>3411432.8749925136</v>
      </c>
      <c r="M540" s="55">
        <f>((Produção!M538*PreçoLivre!M540*(1-Plan1!$B$11)+M$1*Plan1!$E$16)-M$2-M$3)*M$4</f>
        <v>2996892.1417557131</v>
      </c>
      <c r="N540" s="55">
        <f>((Produção!N538*PreçoLivre!N540*(1-Plan1!$B$11)+N$1*Plan1!$E$16)-N$2-N$3)*N$4</f>
        <v>2712020.7700863564</v>
      </c>
      <c r="O540" s="55">
        <f>((Produção!O538*PreçoLivre!O540*(1-Plan1!$B$11)+O$1*Plan1!$E$16)-O$2-O$3)*O$4</f>
        <v>2613078.3656543633</v>
      </c>
      <c r="P540" s="55">
        <f>((Produção!P538*PreçoLivre!P540*(1-Plan1!$B$11)+P$1*Plan1!$E$16)-P$2-P$3)*P$4</f>
        <v>2344605.6567215598</v>
      </c>
      <c r="Q540" s="55">
        <f>((Produção!Q538*PreçoLivre!Q540*(1-Plan1!$B$11)+Q$1*Plan1!$E$16)-Q$2-Q$3)*Q$4</f>
        <v>2191736.5315588317</v>
      </c>
      <c r="R540" s="55">
        <f>((Produção!R538*PreçoLivre!R540*(1-Plan1!$B$11)+R$1*Plan1!$E$16)-R$2-R$3)*R$4</f>
        <v>1989042.7640412978</v>
      </c>
      <c r="S540" s="55">
        <f>((Produção!S538*PreçoLivre!S540*(1-Plan1!$B$11)+S$1*Plan1!$E$16)-S$2-S$3)*S$4</f>
        <v>1816610.4347411592</v>
      </c>
      <c r="T540" s="55">
        <f>((Produção!T538*PreçoLivre!T540*(1-Plan1!$B$11)+T$1*Plan1!$E$16)-T$2-T$3)*T$4</f>
        <v>1675794.6032285343</v>
      </c>
      <c r="U540" s="55">
        <f>((Produção!U538*PreçoLivre!U540*(1-Plan1!$B$11)+U$1*Plan1!$E$16)-U$2-U$3)*U$4</f>
        <v>1591262.1165625195</v>
      </c>
      <c r="V540" s="55">
        <f>((Produção!V538*PreçoLivre!V540*(1-Plan1!$B$11)+V$1*Plan1!$E$16)-V$2-V$3)*V$4</f>
        <v>1441540.9252934181</v>
      </c>
      <c r="W540" s="55"/>
    </row>
    <row r="541" spans="1:23" x14ac:dyDescent="0.25">
      <c r="A541" s="55">
        <f t="shared" si="8"/>
        <v>62920247.164673313</v>
      </c>
      <c r="B541" s="56">
        <v>536</v>
      </c>
      <c r="C541" s="55">
        <f>((Produção!C539*PreçoLivre!C541*(1-Plan1!$B$11)+C$1*Plan1!$E$16)-C$2-C$3)*C$4</f>
        <v>7865034.2410130724</v>
      </c>
      <c r="D541" s="55">
        <f>((Produção!D539*PreçoLivre!D541*(1-Plan1!$B$11)+D$1*Plan1!$E$16)-D$2-D$3)*D$4</f>
        <v>7029911.7221384002</v>
      </c>
      <c r="E541" s="55">
        <f>((Produção!E539*PreçoLivre!E541*(1-Plan1!$B$11)+E$1*Plan1!$E$16)-E$2-E$3)*E$4</f>
        <v>6373991.5408347463</v>
      </c>
      <c r="F541" s="55">
        <f>((Produção!F539*PreçoLivre!F541*(1-Plan1!$B$11)+F$1*Plan1!$E$16)-F$2-F$3)*F$4</f>
        <v>5440839.3788621966</v>
      </c>
      <c r="G541" s="55">
        <f>((Produção!G539*PreçoLivre!G541*(1-Plan1!$B$11)+G$1*Plan1!$E$16)-G$2-G$3)*G$4</f>
        <v>4992490.8639221657</v>
      </c>
      <c r="H541" s="55">
        <f>((Produção!H539*PreçoLivre!H541*(1-Plan1!$B$11)+H$1*Plan1!$E$16)-H$2-H$3)*H$4</f>
        <v>4094746.1292313021</v>
      </c>
      <c r="I541" s="55">
        <f>((Produção!I539*PreçoLivre!I541*(1-Plan1!$B$11)+I$1*Plan1!$E$16)-I$2-I$3)*I$4</f>
        <v>3512402.9900555573</v>
      </c>
      <c r="J541" s="55">
        <f>((Produção!J539*PreçoLivre!J541*(1-Plan1!$B$11)+J$1*Plan1!$E$16)-J$2-J$3)*J$4</f>
        <v>3364898.5852467292</v>
      </c>
      <c r="K541" s="55">
        <f>((Produção!K539*PreçoLivre!K541*(1-Plan1!$B$11)+K$1*Plan1!$E$16)-K$2-K$3)*K$4</f>
        <v>3100929.7939490969</v>
      </c>
      <c r="L541" s="55">
        <f>((Produção!L539*PreçoLivre!L541*(1-Plan1!$B$11)+L$1*Plan1!$E$16)-L$2-L$3)*L$4</f>
        <v>2680987.4087418234</v>
      </c>
      <c r="M541" s="55">
        <f>((Produção!M539*PreçoLivre!M541*(1-Plan1!$B$11)+M$1*Plan1!$E$16)-M$2-M$3)*M$4</f>
        <v>2375965.3207013272</v>
      </c>
      <c r="N541" s="55">
        <f>((Produção!N539*PreçoLivre!N541*(1-Plan1!$B$11)+N$1*Plan1!$E$16)-N$2-N$3)*N$4</f>
        <v>1986642.6619669276</v>
      </c>
      <c r="O541" s="55">
        <f>((Produção!O539*PreçoLivre!O541*(1-Plan1!$B$11)+O$1*Plan1!$E$16)-O$2-O$3)*O$4</f>
        <v>1855450.7885487687</v>
      </c>
      <c r="P541" s="55">
        <f>((Produção!P539*PreçoLivre!P541*(1-Plan1!$B$11)+P$1*Plan1!$E$16)-P$2-P$3)*P$4</f>
        <v>1602864.882016192</v>
      </c>
      <c r="Q541" s="55">
        <f>((Produção!Q539*PreçoLivre!Q541*(1-Plan1!$B$11)+Q$1*Plan1!$E$16)-Q$2-Q$3)*Q$4</f>
        <v>1512515.4735219127</v>
      </c>
      <c r="R541" s="55">
        <f>((Produção!R539*PreçoLivre!R541*(1-Plan1!$B$11)+R$1*Plan1!$E$16)-R$2-R$3)*R$4</f>
        <v>1370734.34699357</v>
      </c>
      <c r="S541" s="55">
        <f>((Produção!S539*PreçoLivre!S541*(1-Plan1!$B$11)+S$1*Plan1!$E$16)-S$2-S$3)*S$4</f>
        <v>1222588.4813233984</v>
      </c>
      <c r="T541" s="55">
        <f>((Produção!T539*PreçoLivre!T541*(1-Plan1!$B$11)+T$1*Plan1!$E$16)-T$2-T$3)*T$4</f>
        <v>963762.1892451829</v>
      </c>
      <c r="U541" s="55">
        <f>((Produção!U539*PreçoLivre!U541*(1-Plan1!$B$11)+U$1*Plan1!$E$16)-U$2-U$3)*U$4</f>
        <v>818315.52353139292</v>
      </c>
      <c r="V541" s="55">
        <f>((Produção!V539*PreçoLivre!V541*(1-Plan1!$B$11)+V$1*Plan1!$E$16)-V$2-V$3)*V$4</f>
        <v>755174.84282956226</v>
      </c>
      <c r="W541" s="55"/>
    </row>
    <row r="542" spans="1:23" x14ac:dyDescent="0.25">
      <c r="A542" s="55">
        <f t="shared" si="8"/>
        <v>76510218.284536421</v>
      </c>
      <c r="B542" s="56">
        <v>537</v>
      </c>
      <c r="C542" s="55">
        <f>((Produção!C540*PreçoLivre!C542*(1-Plan1!$B$11)+C$1*Plan1!$E$16)-C$2-C$3)*C$4</f>
        <v>8254962.8352953177</v>
      </c>
      <c r="D542" s="55">
        <f>((Produção!D540*PreçoLivre!D542*(1-Plan1!$B$11)+D$1*Plan1!$E$16)-D$2-D$3)*D$4</f>
        <v>6872783.9185362393</v>
      </c>
      <c r="E542" s="55">
        <f>((Produção!E540*PreçoLivre!E542*(1-Plan1!$B$11)+E$1*Plan1!$E$16)-E$2-E$3)*E$4</f>
        <v>6988106.331279017</v>
      </c>
      <c r="F542" s="55">
        <f>((Produção!F540*PreçoLivre!F542*(1-Plan1!$B$11)+F$1*Plan1!$E$16)-F$2-F$3)*F$4</f>
        <v>6885667.9651606223</v>
      </c>
      <c r="G542" s="55">
        <f>((Produção!G540*PreçoLivre!G542*(1-Plan1!$B$11)+G$1*Plan1!$E$16)-G$2-G$3)*G$4</f>
        <v>6096995.2937036473</v>
      </c>
      <c r="H542" s="55">
        <f>((Produção!H540*PreçoLivre!H542*(1-Plan1!$B$11)+H$1*Plan1!$E$16)-H$2-H$3)*H$4</f>
        <v>5442676.8385422071</v>
      </c>
      <c r="I542" s="55">
        <f>((Produção!I540*PreçoLivre!I542*(1-Plan1!$B$11)+I$1*Plan1!$E$16)-I$2-I$3)*I$4</f>
        <v>4972629.6356740752</v>
      </c>
      <c r="J542" s="55">
        <f>((Produção!J540*PreçoLivre!J542*(1-Plan1!$B$11)+J$1*Plan1!$E$16)-J$2-J$3)*J$4</f>
        <v>4362750.7248113956</v>
      </c>
      <c r="K542" s="55">
        <f>((Produção!K540*PreçoLivre!K542*(1-Plan1!$B$11)+K$1*Plan1!$E$16)-K$2-K$3)*K$4</f>
        <v>3995297.2480703075</v>
      </c>
      <c r="L542" s="55">
        <f>((Produção!L540*PreçoLivre!L542*(1-Plan1!$B$11)+L$1*Plan1!$E$16)-L$2-L$3)*L$4</f>
        <v>3481852.2127506179</v>
      </c>
      <c r="M542" s="55">
        <f>((Produção!M540*PreçoLivre!M542*(1-Plan1!$B$11)+M$1*Plan1!$E$16)-M$2-M$3)*M$4</f>
        <v>2829110.4425934344</v>
      </c>
      <c r="N542" s="55">
        <f>((Produção!N540*PreçoLivre!N542*(1-Plan1!$B$11)+N$1*Plan1!$E$16)-N$2-N$3)*N$4</f>
        <v>2581128.9450261523</v>
      </c>
      <c r="O542" s="55">
        <f>((Produção!O540*PreçoLivre!O542*(1-Plan1!$B$11)+O$1*Plan1!$E$16)-O$2-O$3)*O$4</f>
        <v>2398137.0135140484</v>
      </c>
      <c r="P542" s="55">
        <f>((Produção!P540*PreçoLivre!P542*(1-Plan1!$B$11)+P$1*Plan1!$E$16)-P$2-P$3)*P$4</f>
        <v>2280870.2862296742</v>
      </c>
      <c r="Q542" s="55">
        <f>((Produção!Q540*PreçoLivre!Q542*(1-Plan1!$B$11)+Q$1*Plan1!$E$16)-Q$2-Q$3)*Q$4</f>
        <v>2006897.5967481849</v>
      </c>
      <c r="R542" s="55">
        <f>((Produção!R540*PreçoLivre!R542*(1-Plan1!$B$11)+R$1*Plan1!$E$16)-R$2-R$3)*R$4</f>
        <v>1820657.1555860736</v>
      </c>
      <c r="S542" s="55">
        <f>((Produção!S540*PreçoLivre!S542*(1-Plan1!$B$11)+S$1*Plan1!$E$16)-S$2-S$3)*S$4</f>
        <v>1590165.7948483566</v>
      </c>
      <c r="T542" s="55">
        <f>((Produção!T540*PreçoLivre!T542*(1-Plan1!$B$11)+T$1*Plan1!$E$16)-T$2-T$3)*T$4</f>
        <v>1374827.9950036868</v>
      </c>
      <c r="U542" s="55">
        <f>((Produção!U540*PreçoLivre!U542*(1-Plan1!$B$11)+U$1*Plan1!$E$16)-U$2-U$3)*U$4</f>
        <v>1188627.0581730404</v>
      </c>
      <c r="V542" s="55">
        <f>((Produção!V540*PreçoLivre!V542*(1-Plan1!$B$11)+V$1*Plan1!$E$16)-V$2-V$3)*V$4</f>
        <v>1086072.992990321</v>
      </c>
      <c r="W542" s="55"/>
    </row>
    <row r="543" spans="1:23" x14ac:dyDescent="0.25">
      <c r="A543" s="55">
        <f t="shared" si="8"/>
        <v>87167937.87965174</v>
      </c>
      <c r="B543" s="56">
        <v>538</v>
      </c>
      <c r="C543" s="55">
        <f>((Produção!C541*PreçoLivre!C543*(1-Plan1!$B$11)+C$1*Plan1!$E$16)-C$2-C$3)*C$4</f>
        <v>8561032.7264266126</v>
      </c>
      <c r="D543" s="55">
        <f>((Produção!D541*PreçoLivre!D543*(1-Plan1!$B$11)+D$1*Plan1!$E$16)-D$2-D$3)*D$4</f>
        <v>8242282.9876022376</v>
      </c>
      <c r="E543" s="55">
        <f>((Produção!E541*PreçoLivre!E543*(1-Plan1!$B$11)+E$1*Plan1!$E$16)-E$2-E$3)*E$4</f>
        <v>7549158.6796083963</v>
      </c>
      <c r="F543" s="55">
        <f>((Produção!F541*PreçoLivre!F543*(1-Plan1!$B$11)+F$1*Plan1!$E$16)-F$2-F$3)*F$4</f>
        <v>7273562.7085357467</v>
      </c>
      <c r="G543" s="55">
        <f>((Produção!G541*PreçoLivre!G543*(1-Plan1!$B$11)+G$1*Plan1!$E$16)-G$2-G$3)*G$4</f>
        <v>6739941.9715102073</v>
      </c>
      <c r="H543" s="55">
        <f>((Produção!H541*PreçoLivre!H543*(1-Plan1!$B$11)+H$1*Plan1!$E$16)-H$2-H$3)*H$4</f>
        <v>6309500.1608222602</v>
      </c>
      <c r="I543" s="55">
        <f>((Produção!I541*PreçoLivre!I543*(1-Plan1!$B$11)+I$1*Plan1!$E$16)-I$2-I$3)*I$4</f>
        <v>4878750.2265783697</v>
      </c>
      <c r="J543" s="55">
        <f>((Produção!J541*PreçoLivre!J543*(1-Plan1!$B$11)+J$1*Plan1!$E$16)-J$2-J$3)*J$4</f>
        <v>4856737.3113796124</v>
      </c>
      <c r="K543" s="55">
        <f>((Produção!K541*PreçoLivre!K543*(1-Plan1!$B$11)+K$1*Plan1!$E$16)-K$2-K$3)*K$4</f>
        <v>4262348.7597477818</v>
      </c>
      <c r="L543" s="55">
        <f>((Produção!L541*PreçoLivre!L543*(1-Plan1!$B$11)+L$1*Plan1!$E$16)-L$2-L$3)*L$4</f>
        <v>3911160.2699334221</v>
      </c>
      <c r="M543" s="55">
        <f>((Produção!M541*PreçoLivre!M543*(1-Plan1!$B$11)+M$1*Plan1!$E$16)-M$2-M$3)*M$4</f>
        <v>3525076.9689428103</v>
      </c>
      <c r="N543" s="55">
        <f>((Produção!N541*PreçoLivre!N543*(1-Plan1!$B$11)+N$1*Plan1!$E$16)-N$2-N$3)*N$4</f>
        <v>3323757.0966015132</v>
      </c>
      <c r="O543" s="55">
        <f>((Produção!O541*PreçoLivre!O543*(1-Plan1!$B$11)+O$1*Plan1!$E$16)-O$2-O$3)*O$4</f>
        <v>2970435.8826361909</v>
      </c>
      <c r="P543" s="55">
        <f>((Produção!P541*PreçoLivre!P543*(1-Plan1!$B$11)+P$1*Plan1!$E$16)-P$2-P$3)*P$4</f>
        <v>2936528.5982507546</v>
      </c>
      <c r="Q543" s="55">
        <f>((Produção!Q541*PreçoLivre!Q543*(1-Plan1!$B$11)+Q$1*Plan1!$E$16)-Q$2-Q$3)*Q$4</f>
        <v>2449299.198283724</v>
      </c>
      <c r="R543" s="55">
        <f>((Produção!R541*PreçoLivre!R543*(1-Plan1!$B$11)+R$1*Plan1!$E$16)-R$2-R$3)*R$4</f>
        <v>2138717.0796731985</v>
      </c>
      <c r="S543" s="55">
        <f>((Produção!S541*PreçoLivre!S543*(1-Plan1!$B$11)+S$1*Plan1!$E$16)-S$2-S$3)*S$4</f>
        <v>1928280.1804492113</v>
      </c>
      <c r="T543" s="55">
        <f>((Produção!T541*PreçoLivre!T543*(1-Plan1!$B$11)+T$1*Plan1!$E$16)-T$2-T$3)*T$4</f>
        <v>1921492.7944389817</v>
      </c>
      <c r="U543" s="55">
        <f>((Produção!U541*PreçoLivre!U543*(1-Plan1!$B$11)+U$1*Plan1!$E$16)-U$2-U$3)*U$4</f>
        <v>1723355.13642067</v>
      </c>
      <c r="V543" s="55">
        <f>((Produção!V541*PreçoLivre!V543*(1-Plan1!$B$11)+V$1*Plan1!$E$16)-V$2-V$3)*V$4</f>
        <v>1666519.1418100249</v>
      </c>
      <c r="W543" s="55"/>
    </row>
    <row r="544" spans="1:23" x14ac:dyDescent="0.25">
      <c r="A544" s="55">
        <f t="shared" si="8"/>
        <v>78773498.283935457</v>
      </c>
      <c r="B544" s="56">
        <v>539</v>
      </c>
      <c r="C544" s="55">
        <f>((Produção!C542*PreçoLivre!C544*(1-Plan1!$B$11)+C$1*Plan1!$E$16)-C$2-C$3)*C$4</f>
        <v>9150282.2055346053</v>
      </c>
      <c r="D544" s="55">
        <f>((Produção!D542*PreçoLivre!D544*(1-Plan1!$B$11)+D$1*Plan1!$E$16)-D$2-D$3)*D$4</f>
        <v>8325563.6545382543</v>
      </c>
      <c r="E544" s="55">
        <f>((Produção!E542*PreçoLivre!E544*(1-Plan1!$B$11)+E$1*Plan1!$E$16)-E$2-E$3)*E$4</f>
        <v>7680508.6859577531</v>
      </c>
      <c r="F544" s="55">
        <f>((Produção!F542*PreçoLivre!F544*(1-Plan1!$B$11)+F$1*Plan1!$E$16)-F$2-F$3)*F$4</f>
        <v>6800274.7709080456</v>
      </c>
      <c r="G544" s="55">
        <f>((Produção!G542*PreçoLivre!G544*(1-Plan1!$B$11)+G$1*Plan1!$E$16)-G$2-G$3)*G$4</f>
        <v>5760433.1533964481</v>
      </c>
      <c r="H544" s="55">
        <f>((Produção!H542*PreçoLivre!H544*(1-Plan1!$B$11)+H$1*Plan1!$E$16)-H$2-H$3)*H$4</f>
        <v>4845514.9741167799</v>
      </c>
      <c r="I544" s="55">
        <f>((Produção!I542*PreçoLivre!I544*(1-Plan1!$B$11)+I$1*Plan1!$E$16)-I$2-I$3)*I$4</f>
        <v>4033307.5104531134</v>
      </c>
      <c r="J544" s="55">
        <f>((Produção!J542*PreçoLivre!J544*(1-Plan1!$B$11)+J$1*Plan1!$E$16)-J$2-J$3)*J$4</f>
        <v>3840526.9670927692</v>
      </c>
      <c r="K544" s="55">
        <f>((Produção!K542*PreçoLivre!K544*(1-Plan1!$B$11)+K$1*Plan1!$E$16)-K$2-K$3)*K$4</f>
        <v>3314160.9258955996</v>
      </c>
      <c r="L544" s="55">
        <f>((Produção!L542*PreçoLivre!L544*(1-Plan1!$B$11)+L$1*Plan1!$E$16)-L$2-L$3)*L$4</f>
        <v>3238802.4453633092</v>
      </c>
      <c r="M544" s="55">
        <f>((Produção!M542*PreçoLivre!M544*(1-Plan1!$B$11)+M$1*Plan1!$E$16)-M$2-M$3)*M$4</f>
        <v>2799641.8768007169</v>
      </c>
      <c r="N544" s="55">
        <f>((Produção!N542*PreçoLivre!N544*(1-Plan1!$B$11)+N$1*Plan1!$E$16)-N$2-N$3)*N$4</f>
        <v>2685565.9723579967</v>
      </c>
      <c r="O544" s="55">
        <f>((Produção!O542*PreçoLivre!O544*(1-Plan1!$B$11)+O$1*Plan1!$E$16)-O$2-O$3)*O$4</f>
        <v>2581766.0924664186</v>
      </c>
      <c r="P544" s="55">
        <f>((Produção!P542*PreçoLivre!P544*(1-Plan1!$B$11)+P$1*Plan1!$E$16)-P$2-P$3)*P$4</f>
        <v>2371084.8151891176</v>
      </c>
      <c r="Q544" s="55">
        <f>((Produção!Q542*PreçoLivre!Q544*(1-Plan1!$B$11)+Q$1*Plan1!$E$16)-Q$2-Q$3)*Q$4</f>
        <v>2267713.2407162911</v>
      </c>
      <c r="R544" s="55">
        <f>((Produção!R542*PreçoLivre!R544*(1-Plan1!$B$11)+R$1*Plan1!$E$16)-R$2-R$3)*R$4</f>
        <v>2116319.9929593708</v>
      </c>
      <c r="S544" s="55">
        <f>((Produção!S542*PreçoLivre!S544*(1-Plan1!$B$11)+S$1*Plan1!$E$16)-S$2-S$3)*S$4</f>
        <v>2090805.0558203824</v>
      </c>
      <c r="T544" s="55">
        <f>((Produção!T542*PreçoLivre!T544*(1-Plan1!$B$11)+T$1*Plan1!$E$16)-T$2-T$3)*T$4</f>
        <v>1847087.965366191</v>
      </c>
      <c r="U544" s="55">
        <f>((Produção!U542*PreçoLivre!U544*(1-Plan1!$B$11)+U$1*Plan1!$E$16)-U$2-U$3)*U$4</f>
        <v>1694411.0255196709</v>
      </c>
      <c r="V544" s="55">
        <f>((Produção!V542*PreçoLivre!V544*(1-Plan1!$B$11)+V$1*Plan1!$E$16)-V$2-V$3)*V$4</f>
        <v>1329726.9534826365</v>
      </c>
      <c r="W544" s="55"/>
    </row>
    <row r="545" spans="1:23" x14ac:dyDescent="0.25">
      <c r="A545" s="55">
        <f t="shared" si="8"/>
        <v>69160243.862373739</v>
      </c>
      <c r="B545" s="56">
        <v>540</v>
      </c>
      <c r="C545" s="55">
        <f>((Produção!C543*PreçoLivre!C545*(1-Plan1!$B$11)+C$1*Plan1!$E$16)-C$2-C$3)*C$4</f>
        <v>8517601.4535613228</v>
      </c>
      <c r="D545" s="55">
        <f>((Produção!D543*PreçoLivre!D545*(1-Plan1!$B$11)+D$1*Plan1!$E$16)-D$2-D$3)*D$4</f>
        <v>7859021.2835651916</v>
      </c>
      <c r="E545" s="55">
        <f>((Produção!E543*PreçoLivre!E545*(1-Plan1!$B$11)+E$1*Plan1!$E$16)-E$2-E$3)*E$4</f>
        <v>6713995.5732641751</v>
      </c>
      <c r="F545" s="55">
        <f>((Produção!F543*PreçoLivre!F545*(1-Plan1!$B$11)+F$1*Plan1!$E$16)-F$2-F$3)*F$4</f>
        <v>6287458.939399397</v>
      </c>
      <c r="G545" s="55">
        <f>((Produção!G543*PreçoLivre!G545*(1-Plan1!$B$11)+G$1*Plan1!$E$16)-G$2-G$3)*G$4</f>
        <v>5305932.4678797936</v>
      </c>
      <c r="H545" s="55">
        <f>((Produção!H543*PreçoLivre!H545*(1-Plan1!$B$11)+H$1*Plan1!$E$16)-H$2-H$3)*H$4</f>
        <v>4428894.7587034656</v>
      </c>
      <c r="I545" s="55">
        <f>((Produção!I543*PreçoLivre!I545*(1-Plan1!$B$11)+I$1*Plan1!$E$16)-I$2-I$3)*I$4</f>
        <v>3664633.2961231517</v>
      </c>
      <c r="J545" s="55">
        <f>((Produção!J543*PreçoLivre!J545*(1-Plan1!$B$11)+J$1*Plan1!$E$16)-J$2-J$3)*J$4</f>
        <v>3271118.86466777</v>
      </c>
      <c r="K545" s="55">
        <f>((Produção!K543*PreçoLivre!K545*(1-Plan1!$B$11)+K$1*Plan1!$E$16)-K$2-K$3)*K$4</f>
        <v>3222409.5564586469</v>
      </c>
      <c r="L545" s="55">
        <f>((Produção!L543*PreçoLivre!L545*(1-Plan1!$B$11)+L$1*Plan1!$E$16)-L$2-L$3)*L$4</f>
        <v>2902747.1284053181</v>
      </c>
      <c r="M545" s="55">
        <f>((Produção!M543*PreçoLivre!M545*(1-Plan1!$B$11)+M$1*Plan1!$E$16)-M$2-M$3)*M$4</f>
        <v>3044489.898727084</v>
      </c>
      <c r="N545" s="55">
        <f>((Produção!N543*PreçoLivre!N545*(1-Plan1!$B$11)+N$1*Plan1!$E$16)-N$2-N$3)*N$4</f>
        <v>2449436.0656060837</v>
      </c>
      <c r="O545" s="55">
        <f>((Produção!O543*PreçoLivre!O545*(1-Plan1!$B$11)+O$1*Plan1!$E$16)-O$2-O$3)*O$4</f>
        <v>2058085.282118652</v>
      </c>
      <c r="P545" s="55">
        <f>((Produção!P543*PreçoLivre!P545*(1-Plan1!$B$11)+P$1*Plan1!$E$16)-P$2-P$3)*P$4</f>
        <v>1772279.65007059</v>
      </c>
      <c r="Q545" s="55">
        <f>((Produção!Q543*PreçoLivre!Q545*(1-Plan1!$B$11)+Q$1*Plan1!$E$16)-Q$2-Q$3)*Q$4</f>
        <v>1622563.0488226784</v>
      </c>
      <c r="R545" s="55">
        <f>((Produção!R543*PreçoLivre!R545*(1-Plan1!$B$11)+R$1*Plan1!$E$16)-R$2-R$3)*R$4</f>
        <v>1434515.2504954813</v>
      </c>
      <c r="S545" s="55">
        <f>((Produção!S543*PreçoLivre!S545*(1-Plan1!$B$11)+S$1*Plan1!$E$16)-S$2-S$3)*S$4</f>
        <v>1359043.9317137231</v>
      </c>
      <c r="T545" s="55">
        <f>((Produção!T543*PreçoLivre!T545*(1-Plan1!$B$11)+T$1*Plan1!$E$16)-T$2-T$3)*T$4</f>
        <v>1202772.3368699749</v>
      </c>
      <c r="U545" s="55">
        <f>((Produção!U543*PreçoLivre!U545*(1-Plan1!$B$11)+U$1*Plan1!$E$16)-U$2-U$3)*U$4</f>
        <v>1049855.4158745573</v>
      </c>
      <c r="V545" s="55">
        <f>((Produção!V543*PreçoLivre!V545*(1-Plan1!$B$11)+V$1*Plan1!$E$16)-V$2-V$3)*V$4</f>
        <v>993389.66004669107</v>
      </c>
      <c r="W545" s="55"/>
    </row>
    <row r="546" spans="1:23" x14ac:dyDescent="0.25">
      <c r="A546" s="55">
        <f t="shared" si="8"/>
        <v>77235915.942762062</v>
      </c>
      <c r="B546" s="56">
        <v>541</v>
      </c>
      <c r="C546" s="55">
        <f>((Produção!C544*PreçoLivre!C546*(1-Plan1!$B$11)+C$1*Plan1!$E$16)-C$2-C$3)*C$4</f>
        <v>8519024.3578575291</v>
      </c>
      <c r="D546" s="55">
        <f>((Produção!D544*PreçoLivre!D546*(1-Plan1!$B$11)+D$1*Plan1!$E$16)-D$2-D$3)*D$4</f>
        <v>7883970.8483741162</v>
      </c>
      <c r="E546" s="55">
        <f>((Produção!E544*PreçoLivre!E546*(1-Plan1!$B$11)+E$1*Plan1!$E$16)-E$2-E$3)*E$4</f>
        <v>6674894.5814131545</v>
      </c>
      <c r="F546" s="55">
        <f>((Produção!F544*PreçoLivre!F546*(1-Plan1!$B$11)+F$1*Plan1!$E$16)-F$2-F$3)*F$4</f>
        <v>6310863.0535730477</v>
      </c>
      <c r="G546" s="55">
        <f>((Produção!G544*PreçoLivre!G546*(1-Plan1!$B$11)+G$1*Plan1!$E$16)-G$2-G$3)*G$4</f>
        <v>5752042.0993565442</v>
      </c>
      <c r="H546" s="55">
        <f>((Produção!H544*PreçoLivre!H546*(1-Plan1!$B$11)+H$1*Plan1!$E$16)-H$2-H$3)*H$4</f>
        <v>4747228.4848263757</v>
      </c>
      <c r="I546" s="55">
        <f>((Produção!I544*PreçoLivre!I546*(1-Plan1!$B$11)+I$1*Plan1!$E$16)-I$2-I$3)*I$4</f>
        <v>4493784.1627933197</v>
      </c>
      <c r="J546" s="55">
        <f>((Produção!J544*PreçoLivre!J546*(1-Plan1!$B$11)+J$1*Plan1!$E$16)-J$2-J$3)*J$4</f>
        <v>3995286.5978379562</v>
      </c>
      <c r="K546" s="55">
        <f>((Produção!K544*PreçoLivre!K546*(1-Plan1!$B$11)+K$1*Plan1!$E$16)-K$2-K$3)*K$4</f>
        <v>3914070.6863062903</v>
      </c>
      <c r="L546" s="55">
        <f>((Produção!L544*PreçoLivre!L546*(1-Plan1!$B$11)+L$1*Plan1!$E$16)-L$2-L$3)*L$4</f>
        <v>3392355.8557376526</v>
      </c>
      <c r="M546" s="55">
        <f>((Produção!M544*PreçoLivre!M546*(1-Plan1!$B$11)+M$1*Plan1!$E$16)-M$2-M$3)*M$4</f>
        <v>3103612.0488833701</v>
      </c>
      <c r="N546" s="55">
        <f>((Produção!N544*PreçoLivre!N546*(1-Plan1!$B$11)+N$1*Plan1!$E$16)-N$2-N$3)*N$4</f>
        <v>2739990.4662016314</v>
      </c>
      <c r="O546" s="55">
        <f>((Produção!O544*PreçoLivre!O546*(1-Plan1!$B$11)+O$1*Plan1!$E$16)-O$2-O$3)*O$4</f>
        <v>2725097.628128442</v>
      </c>
      <c r="P546" s="55">
        <f>((Produção!P544*PreçoLivre!P546*(1-Plan1!$B$11)+P$1*Plan1!$E$16)-P$2-P$3)*P$4</f>
        <v>2579486.7069598553</v>
      </c>
      <c r="Q546" s="55">
        <f>((Produção!Q544*PreçoLivre!Q546*(1-Plan1!$B$11)+Q$1*Plan1!$E$16)-Q$2-Q$3)*Q$4</f>
        <v>2291387.9394007856</v>
      </c>
      <c r="R546" s="55">
        <f>((Produção!R544*PreçoLivre!R546*(1-Plan1!$B$11)+R$1*Plan1!$E$16)-R$2-R$3)*R$4</f>
        <v>2049418.683133987</v>
      </c>
      <c r="S546" s="55">
        <f>((Produção!S544*PreçoLivre!S546*(1-Plan1!$B$11)+S$1*Plan1!$E$16)-S$2-S$3)*S$4</f>
        <v>1880141.0633813518</v>
      </c>
      <c r="T546" s="55">
        <f>((Produção!T544*PreçoLivre!T546*(1-Plan1!$B$11)+T$1*Plan1!$E$16)-T$2-T$3)*T$4</f>
        <v>1685428.6512884211</v>
      </c>
      <c r="U546" s="55">
        <f>((Produção!U544*PreçoLivre!U546*(1-Plan1!$B$11)+U$1*Plan1!$E$16)-U$2-U$3)*U$4</f>
        <v>1367234.3230652045</v>
      </c>
      <c r="V546" s="55">
        <f>((Produção!V544*PreçoLivre!V546*(1-Plan1!$B$11)+V$1*Plan1!$E$16)-V$2-V$3)*V$4</f>
        <v>1130597.7042430264</v>
      </c>
      <c r="W546" s="55"/>
    </row>
    <row r="547" spans="1:23" x14ac:dyDescent="0.25">
      <c r="A547" s="55">
        <f t="shared" si="8"/>
        <v>83655149.145389095</v>
      </c>
      <c r="B547" s="56">
        <v>542</v>
      </c>
      <c r="C547" s="55">
        <f>((Produção!C545*PreçoLivre!C547*(1-Plan1!$B$11)+C$1*Plan1!$E$16)-C$2-C$3)*C$4</f>
        <v>9128197.1433423124</v>
      </c>
      <c r="D547" s="55">
        <f>((Produção!D545*PreçoLivre!D547*(1-Plan1!$B$11)+D$1*Plan1!$E$16)-D$2-D$3)*D$4</f>
        <v>8121498.5150261428</v>
      </c>
      <c r="E547" s="55">
        <f>((Produção!E545*PreçoLivre!E547*(1-Plan1!$B$11)+E$1*Plan1!$E$16)-E$2-E$3)*E$4</f>
        <v>7003186.5655141072</v>
      </c>
      <c r="F547" s="55">
        <f>((Produção!F545*PreçoLivre!F547*(1-Plan1!$B$11)+F$1*Plan1!$E$16)-F$2-F$3)*F$4</f>
        <v>5629342.0894940523</v>
      </c>
      <c r="G547" s="55">
        <f>((Produção!G545*PreçoLivre!G547*(1-Plan1!$B$11)+G$1*Plan1!$E$16)-G$2-G$3)*G$4</f>
        <v>5353383.9201630289</v>
      </c>
      <c r="H547" s="55">
        <f>((Produção!H545*PreçoLivre!H547*(1-Plan1!$B$11)+H$1*Plan1!$E$16)-H$2-H$3)*H$4</f>
        <v>5191439.2829685118</v>
      </c>
      <c r="I547" s="55">
        <f>((Produção!I545*PreçoLivre!I547*(1-Plan1!$B$11)+I$1*Plan1!$E$16)-I$2-I$3)*I$4</f>
        <v>4921510.2092370614</v>
      </c>
      <c r="J547" s="55">
        <f>((Produção!J545*PreçoLivre!J547*(1-Plan1!$B$11)+J$1*Plan1!$E$16)-J$2-J$3)*J$4</f>
        <v>4388411.7419789564</v>
      </c>
      <c r="K547" s="55">
        <f>((Produção!K545*PreçoLivre!K547*(1-Plan1!$B$11)+K$1*Plan1!$E$16)-K$2-K$3)*K$4</f>
        <v>4517731.5088295797</v>
      </c>
      <c r="L547" s="55">
        <f>((Produção!L545*PreçoLivre!L547*(1-Plan1!$B$11)+L$1*Plan1!$E$16)-L$2-L$3)*L$4</f>
        <v>4017219.9367420655</v>
      </c>
      <c r="M547" s="55">
        <f>((Produção!M545*PreçoLivre!M547*(1-Plan1!$B$11)+M$1*Plan1!$E$16)-M$2-M$3)*M$4</f>
        <v>3667719.3729707911</v>
      </c>
      <c r="N547" s="55">
        <f>((Produção!N545*PreçoLivre!N547*(1-Plan1!$B$11)+N$1*Plan1!$E$16)-N$2-N$3)*N$4</f>
        <v>3205582.4849880608</v>
      </c>
      <c r="O547" s="55">
        <f>((Produção!O545*PreçoLivre!O547*(1-Plan1!$B$11)+O$1*Plan1!$E$16)-O$2-O$3)*O$4</f>
        <v>2957032.666959153</v>
      </c>
      <c r="P547" s="55">
        <f>((Produção!P545*PreçoLivre!P547*(1-Plan1!$B$11)+P$1*Plan1!$E$16)-P$2-P$3)*P$4</f>
        <v>2794721.30084306</v>
      </c>
      <c r="Q547" s="55">
        <f>((Produção!Q545*PreçoLivre!Q547*(1-Plan1!$B$11)+Q$1*Plan1!$E$16)-Q$2-Q$3)*Q$4</f>
        <v>2581162.9057191806</v>
      </c>
      <c r="R547" s="55">
        <f>((Produção!R545*PreçoLivre!R547*(1-Plan1!$B$11)+R$1*Plan1!$E$16)-R$2-R$3)*R$4</f>
        <v>2382890.94293606</v>
      </c>
      <c r="S547" s="55">
        <f>((Produção!S545*PreçoLivre!S547*(1-Plan1!$B$11)+S$1*Plan1!$E$16)-S$2-S$3)*S$4</f>
        <v>2350185.9113923637</v>
      </c>
      <c r="T547" s="55">
        <f>((Produção!T545*PreçoLivre!T547*(1-Plan1!$B$11)+T$1*Plan1!$E$16)-T$2-T$3)*T$4</f>
        <v>2053039.6063364232</v>
      </c>
      <c r="U547" s="55">
        <f>((Produção!U545*PreçoLivre!U547*(1-Plan1!$B$11)+U$1*Plan1!$E$16)-U$2-U$3)*U$4</f>
        <v>1759728.1527823666</v>
      </c>
      <c r="V547" s="55">
        <f>((Produção!V545*PreçoLivre!V547*(1-Plan1!$B$11)+V$1*Plan1!$E$16)-V$2-V$3)*V$4</f>
        <v>1631164.8871658156</v>
      </c>
      <c r="W547" s="55"/>
    </row>
    <row r="548" spans="1:23" x14ac:dyDescent="0.25">
      <c r="A548" s="55">
        <f t="shared" si="8"/>
        <v>83504719.687251598</v>
      </c>
      <c r="B548" s="56">
        <v>543</v>
      </c>
      <c r="C548" s="55">
        <f>((Produção!C546*PreçoLivre!C548*(1-Plan1!$B$11)+C$1*Plan1!$E$16)-C$2-C$3)*C$4</f>
        <v>9688001.6093307771</v>
      </c>
      <c r="D548" s="55">
        <f>((Produção!D546*PreçoLivre!D548*(1-Plan1!$B$11)+D$1*Plan1!$E$16)-D$2-D$3)*D$4</f>
        <v>7718233.3410270987</v>
      </c>
      <c r="E548" s="55">
        <f>((Produção!E546*PreçoLivre!E548*(1-Plan1!$B$11)+E$1*Plan1!$E$16)-E$2-E$3)*E$4</f>
        <v>6396955.0706282165</v>
      </c>
      <c r="F548" s="55">
        <f>((Produção!F546*PreçoLivre!F548*(1-Plan1!$B$11)+F$1*Plan1!$E$16)-F$2-F$3)*F$4</f>
        <v>6204449.8728847159</v>
      </c>
      <c r="G548" s="55">
        <f>((Produção!G546*PreçoLivre!G548*(1-Plan1!$B$11)+G$1*Plan1!$E$16)-G$2-G$3)*G$4</f>
        <v>5703290.4656043705</v>
      </c>
      <c r="H548" s="55">
        <f>((Produção!H546*PreçoLivre!H548*(1-Plan1!$B$11)+H$1*Plan1!$E$16)-H$2-H$3)*H$4</f>
        <v>5773423.0866903057</v>
      </c>
      <c r="I548" s="55">
        <f>((Produção!I546*PreçoLivre!I548*(1-Plan1!$B$11)+I$1*Plan1!$E$16)-I$2-I$3)*I$4</f>
        <v>4995911.3580198744</v>
      </c>
      <c r="J548" s="55">
        <f>((Produção!J546*PreçoLivre!J548*(1-Plan1!$B$11)+J$1*Plan1!$E$16)-J$2-J$3)*J$4</f>
        <v>4651351.6610803735</v>
      </c>
      <c r="K548" s="55">
        <f>((Produção!K546*PreçoLivre!K548*(1-Plan1!$B$11)+K$1*Plan1!$E$16)-K$2-K$3)*K$4</f>
        <v>4265263.9848410441</v>
      </c>
      <c r="L548" s="55">
        <f>((Produção!L546*PreçoLivre!L548*(1-Plan1!$B$11)+L$1*Plan1!$E$16)-L$2-L$3)*L$4</f>
        <v>3546211.2230110359</v>
      </c>
      <c r="M548" s="55">
        <f>((Produção!M546*PreçoLivre!M548*(1-Plan1!$B$11)+M$1*Plan1!$E$16)-M$2-M$3)*M$4</f>
        <v>3341352.9147100691</v>
      </c>
      <c r="N548" s="55">
        <f>((Produção!N546*PreçoLivre!N548*(1-Plan1!$B$11)+N$1*Plan1!$E$16)-N$2-N$3)*N$4</f>
        <v>3211883.8299647304</v>
      </c>
      <c r="O548" s="55">
        <f>((Produção!O546*PreçoLivre!O548*(1-Plan1!$B$11)+O$1*Plan1!$E$16)-O$2-O$3)*O$4</f>
        <v>3059123.9979537022</v>
      </c>
      <c r="P548" s="55">
        <f>((Produção!P546*PreçoLivre!P548*(1-Plan1!$B$11)+P$1*Plan1!$E$16)-P$2-P$3)*P$4</f>
        <v>2926548.6072471961</v>
      </c>
      <c r="Q548" s="55">
        <f>((Produção!Q546*PreçoLivre!Q548*(1-Plan1!$B$11)+Q$1*Plan1!$E$16)-Q$2-Q$3)*Q$4</f>
        <v>2550489.5888929595</v>
      </c>
      <c r="R548" s="55">
        <f>((Produção!R546*PreçoLivre!R548*(1-Plan1!$B$11)+R$1*Plan1!$E$16)-R$2-R$3)*R$4</f>
        <v>2407635.3235048838</v>
      </c>
      <c r="S548" s="55">
        <f>((Produção!S546*PreçoLivre!S548*(1-Plan1!$B$11)+S$1*Plan1!$E$16)-S$2-S$3)*S$4</f>
        <v>2108506.3560146079</v>
      </c>
      <c r="T548" s="55">
        <f>((Produção!T546*PreçoLivre!T548*(1-Plan1!$B$11)+T$1*Plan1!$E$16)-T$2-T$3)*T$4</f>
        <v>1910155.0569672913</v>
      </c>
      <c r="U548" s="55">
        <f>((Produção!U546*PreçoLivre!U548*(1-Plan1!$B$11)+U$1*Plan1!$E$16)-U$2-U$3)*U$4</f>
        <v>1647199.8676464937</v>
      </c>
      <c r="V548" s="55">
        <f>((Produção!V546*PreçoLivre!V548*(1-Plan1!$B$11)+V$1*Plan1!$E$16)-V$2-V$3)*V$4</f>
        <v>1398732.4712318536</v>
      </c>
      <c r="W548" s="55"/>
    </row>
    <row r="549" spans="1:23" x14ac:dyDescent="0.25">
      <c r="A549" s="55">
        <f t="shared" si="8"/>
        <v>81709188.281354055</v>
      </c>
      <c r="B549" s="56">
        <v>544</v>
      </c>
      <c r="C549" s="55">
        <f>((Produção!C547*PreçoLivre!C549*(1-Plan1!$B$11)+C$1*Plan1!$E$16)-C$2-C$3)*C$4</f>
        <v>8526112.0960955881</v>
      </c>
      <c r="D549" s="55">
        <f>((Produção!D547*PreçoLivre!D549*(1-Plan1!$B$11)+D$1*Plan1!$E$16)-D$2-D$3)*D$4</f>
        <v>7720976.147051801</v>
      </c>
      <c r="E549" s="55">
        <f>((Produção!E547*PreçoLivre!E549*(1-Plan1!$B$11)+E$1*Plan1!$E$16)-E$2-E$3)*E$4</f>
        <v>6348156.9514672766</v>
      </c>
      <c r="F549" s="55">
        <f>((Produção!F547*PreçoLivre!F549*(1-Plan1!$B$11)+F$1*Plan1!$E$16)-F$2-F$3)*F$4</f>
        <v>6022137.6460266775</v>
      </c>
      <c r="G549" s="55">
        <f>((Produção!G547*PreçoLivre!G549*(1-Plan1!$B$11)+G$1*Plan1!$E$16)-G$2-G$3)*G$4</f>
        <v>6123127.0976551138</v>
      </c>
      <c r="H549" s="55">
        <f>((Produção!H547*PreçoLivre!H549*(1-Plan1!$B$11)+H$1*Plan1!$E$16)-H$2-H$3)*H$4</f>
        <v>5741683.36680065</v>
      </c>
      <c r="I549" s="55">
        <f>((Produção!I547*PreçoLivre!I549*(1-Plan1!$B$11)+I$1*Plan1!$E$16)-I$2-I$3)*I$4</f>
        <v>5220047.5767145222</v>
      </c>
      <c r="J549" s="55">
        <f>((Produção!J547*PreçoLivre!J549*(1-Plan1!$B$11)+J$1*Plan1!$E$16)-J$2-J$3)*J$4</f>
        <v>4380455.0291477377</v>
      </c>
      <c r="K549" s="55">
        <f>((Produção!K547*PreçoLivre!K549*(1-Plan1!$B$11)+K$1*Plan1!$E$16)-K$2-K$3)*K$4</f>
        <v>4028872.0838104109</v>
      </c>
      <c r="L549" s="55">
        <f>((Produção!L547*PreçoLivre!L549*(1-Plan1!$B$11)+L$1*Plan1!$E$16)-L$2-L$3)*L$4</f>
        <v>3629042.0245091426</v>
      </c>
      <c r="M549" s="55">
        <f>((Produção!M547*PreçoLivre!M549*(1-Plan1!$B$11)+M$1*Plan1!$E$16)-M$2-M$3)*M$4</f>
        <v>3361685.3339793072</v>
      </c>
      <c r="N549" s="55">
        <f>((Produção!N547*PreçoLivre!N549*(1-Plan1!$B$11)+N$1*Plan1!$E$16)-N$2-N$3)*N$4</f>
        <v>3041001.3455746872</v>
      </c>
      <c r="O549" s="55">
        <f>((Produção!O547*PreçoLivre!O549*(1-Plan1!$B$11)+O$1*Plan1!$E$16)-O$2-O$3)*O$4</f>
        <v>2738046.3441414256</v>
      </c>
      <c r="P549" s="55">
        <f>((Produção!P547*PreçoLivre!P549*(1-Plan1!$B$11)+P$1*Plan1!$E$16)-P$2-P$3)*P$4</f>
        <v>2863854.2112941062</v>
      </c>
      <c r="Q549" s="55">
        <f>((Produção!Q547*PreçoLivre!Q549*(1-Plan1!$B$11)+Q$1*Plan1!$E$16)-Q$2-Q$3)*Q$4</f>
        <v>2440532.3690788876</v>
      </c>
      <c r="R549" s="55">
        <f>((Produção!R547*PreçoLivre!R549*(1-Plan1!$B$11)+R$1*Plan1!$E$16)-R$2-R$3)*R$4</f>
        <v>2309177.5970434113</v>
      </c>
      <c r="S549" s="55">
        <f>((Produção!S547*PreçoLivre!S549*(1-Plan1!$B$11)+S$1*Plan1!$E$16)-S$2-S$3)*S$4</f>
        <v>2032240.7341625125</v>
      </c>
      <c r="T549" s="55">
        <f>((Produção!T547*PreçoLivre!T549*(1-Plan1!$B$11)+T$1*Plan1!$E$16)-T$2-T$3)*T$4</f>
        <v>1813272.1023380172</v>
      </c>
      <c r="U549" s="55">
        <f>((Produção!U547*PreçoLivre!U549*(1-Plan1!$B$11)+U$1*Plan1!$E$16)-U$2-U$3)*U$4</f>
        <v>1734118.1094155249</v>
      </c>
      <c r="V549" s="55">
        <f>((Produção!V547*PreçoLivre!V549*(1-Plan1!$B$11)+V$1*Plan1!$E$16)-V$2-V$3)*V$4</f>
        <v>1634650.1150472586</v>
      </c>
      <c r="W549" s="55"/>
    </row>
    <row r="550" spans="1:23" x14ac:dyDescent="0.25">
      <c r="A550" s="55">
        <f t="shared" si="8"/>
        <v>71609347.781579226</v>
      </c>
      <c r="B550" s="56">
        <v>545</v>
      </c>
      <c r="C550" s="55">
        <f>((Produção!C548*PreçoLivre!C550*(1-Plan1!$B$11)+C$1*Plan1!$E$16)-C$2-C$3)*C$4</f>
        <v>8057391.2010215875</v>
      </c>
      <c r="D550" s="55">
        <f>((Produção!D548*PreçoLivre!D550*(1-Plan1!$B$11)+D$1*Plan1!$E$16)-D$2-D$3)*D$4</f>
        <v>7239292.6531004198</v>
      </c>
      <c r="E550" s="55">
        <f>((Produção!E548*PreçoLivre!E550*(1-Plan1!$B$11)+E$1*Plan1!$E$16)-E$2-E$3)*E$4</f>
        <v>6436010.2390892515</v>
      </c>
      <c r="F550" s="55">
        <f>((Produção!F548*PreçoLivre!F550*(1-Plan1!$B$11)+F$1*Plan1!$E$16)-F$2-F$3)*F$4</f>
        <v>5667138.2295852322</v>
      </c>
      <c r="G550" s="55">
        <f>((Produção!G548*PreçoLivre!G550*(1-Plan1!$B$11)+G$1*Plan1!$E$16)-G$2-G$3)*G$4</f>
        <v>5289660.6177953724</v>
      </c>
      <c r="H550" s="55">
        <f>((Produção!H548*PreçoLivre!H550*(1-Plan1!$B$11)+H$1*Plan1!$E$16)-H$2-H$3)*H$4</f>
        <v>4861840.4047207907</v>
      </c>
      <c r="I550" s="55">
        <f>((Produção!I548*PreçoLivre!I550*(1-Plan1!$B$11)+I$1*Plan1!$E$16)-I$2-I$3)*I$4</f>
        <v>4603914.0148473969</v>
      </c>
      <c r="J550" s="55">
        <f>((Produção!J548*PreçoLivre!J550*(1-Plan1!$B$11)+J$1*Plan1!$E$16)-J$2-J$3)*J$4</f>
        <v>4132367.1480524568</v>
      </c>
      <c r="K550" s="55">
        <f>((Produção!K548*PreçoLivre!K550*(1-Plan1!$B$11)+K$1*Plan1!$E$16)-K$2-K$3)*K$4</f>
        <v>3669423.6051873816</v>
      </c>
      <c r="L550" s="55">
        <f>((Produção!L548*PreçoLivre!L550*(1-Plan1!$B$11)+L$1*Plan1!$E$16)-L$2-L$3)*L$4</f>
        <v>3013657.6833470473</v>
      </c>
      <c r="M550" s="55">
        <f>((Produção!M548*PreçoLivre!M550*(1-Plan1!$B$11)+M$1*Plan1!$E$16)-M$2-M$3)*M$4</f>
        <v>2668172.5139542259</v>
      </c>
      <c r="N550" s="55">
        <f>((Produção!N548*PreçoLivre!N550*(1-Plan1!$B$11)+N$1*Plan1!$E$16)-N$2-N$3)*N$4</f>
        <v>2332440.213185837</v>
      </c>
      <c r="O550" s="55">
        <f>((Produção!O548*PreçoLivre!O550*(1-Plan1!$B$11)+O$1*Plan1!$E$16)-O$2-O$3)*O$4</f>
        <v>2374438.0951664564</v>
      </c>
      <c r="P550" s="55">
        <f>((Produção!P548*PreçoLivre!P550*(1-Plan1!$B$11)+P$1*Plan1!$E$16)-P$2-P$3)*P$4</f>
        <v>2103488.3795420732</v>
      </c>
      <c r="Q550" s="55">
        <f>((Produção!Q548*PreçoLivre!Q550*(1-Plan1!$B$11)+Q$1*Plan1!$E$16)-Q$2-Q$3)*Q$4</f>
        <v>1776134.571308054</v>
      </c>
      <c r="R550" s="55">
        <f>((Produção!R548*PreçoLivre!R550*(1-Plan1!$B$11)+R$1*Plan1!$E$16)-R$2-R$3)*R$4</f>
        <v>1758841.3183782974</v>
      </c>
      <c r="S550" s="55">
        <f>((Produção!S548*PreçoLivre!S550*(1-Plan1!$B$11)+S$1*Plan1!$E$16)-S$2-S$3)*S$4</f>
        <v>1625439.3757688496</v>
      </c>
      <c r="T550" s="55">
        <f>((Produção!T548*PreçoLivre!T550*(1-Plan1!$B$11)+T$1*Plan1!$E$16)-T$2-T$3)*T$4</f>
        <v>1425100.9077742547</v>
      </c>
      <c r="U550" s="55">
        <f>((Produção!U548*PreçoLivre!U550*(1-Plan1!$B$11)+U$1*Plan1!$E$16)-U$2-U$3)*U$4</f>
        <v>1338805.3377083021</v>
      </c>
      <c r="V550" s="55">
        <f>((Produção!V548*PreçoLivre!V550*(1-Plan1!$B$11)+V$1*Plan1!$E$16)-V$2-V$3)*V$4</f>
        <v>1235791.2720459215</v>
      </c>
      <c r="W550" s="55"/>
    </row>
    <row r="551" spans="1:23" x14ac:dyDescent="0.25">
      <c r="A551" s="55">
        <f t="shared" si="8"/>
        <v>68352597.79958342</v>
      </c>
      <c r="B551" s="56">
        <v>546</v>
      </c>
      <c r="C551" s="55">
        <f>((Produção!C549*PreçoLivre!C551*(1-Plan1!$B$11)+C$1*Plan1!$E$16)-C$2-C$3)*C$4</f>
        <v>8057672.7510021459</v>
      </c>
      <c r="D551" s="55">
        <f>((Produção!D549*PreçoLivre!D551*(1-Plan1!$B$11)+D$1*Plan1!$E$16)-D$2-D$3)*D$4</f>
        <v>7613718.3496069703</v>
      </c>
      <c r="E551" s="55">
        <f>((Produção!E549*PreçoLivre!E551*(1-Plan1!$B$11)+E$1*Plan1!$E$16)-E$2-E$3)*E$4</f>
        <v>6593840.435529069</v>
      </c>
      <c r="F551" s="55">
        <f>((Produção!F549*PreçoLivre!F551*(1-Plan1!$B$11)+F$1*Plan1!$E$16)-F$2-F$3)*F$4</f>
        <v>5728951.6714619016</v>
      </c>
      <c r="G551" s="55">
        <f>((Produção!G549*PreçoLivre!G551*(1-Plan1!$B$11)+G$1*Plan1!$E$16)-G$2-G$3)*G$4</f>
        <v>5098044.8911997443</v>
      </c>
      <c r="H551" s="55">
        <f>((Produção!H549*PreçoLivre!H551*(1-Plan1!$B$11)+H$1*Plan1!$E$16)-H$2-H$3)*H$4</f>
        <v>4485422.8064154936</v>
      </c>
      <c r="I551" s="55">
        <f>((Produção!I549*PreçoLivre!I551*(1-Plan1!$B$11)+I$1*Plan1!$E$16)-I$2-I$3)*I$4</f>
        <v>4029885.5713128829</v>
      </c>
      <c r="J551" s="55">
        <f>((Produção!J549*PreçoLivre!J551*(1-Plan1!$B$11)+J$1*Plan1!$E$16)-J$2-J$3)*J$4</f>
        <v>3451961.1205670964</v>
      </c>
      <c r="K551" s="55">
        <f>((Produção!K549*PreçoLivre!K551*(1-Plan1!$B$11)+K$1*Plan1!$E$16)-K$2-K$3)*K$4</f>
        <v>3063690.215042097</v>
      </c>
      <c r="L551" s="55">
        <f>((Produção!L549*PreçoLivre!L551*(1-Plan1!$B$11)+L$1*Plan1!$E$16)-L$2-L$3)*L$4</f>
        <v>2635228.021476943</v>
      </c>
      <c r="M551" s="55">
        <f>((Produção!M549*PreçoLivre!M551*(1-Plan1!$B$11)+M$1*Plan1!$E$16)-M$2-M$3)*M$4</f>
        <v>2499685.0042213835</v>
      </c>
      <c r="N551" s="55">
        <f>((Produção!N549*PreçoLivre!N551*(1-Plan1!$B$11)+N$1*Plan1!$E$16)-N$2-N$3)*N$4</f>
        <v>2513973.8603655566</v>
      </c>
      <c r="O551" s="55">
        <f>((Produção!O549*PreçoLivre!O551*(1-Plan1!$B$11)+O$1*Plan1!$E$16)-O$2-O$3)*O$4</f>
        <v>2280139.6658812165</v>
      </c>
      <c r="P551" s="55">
        <f>((Produção!P549*PreçoLivre!P551*(1-Plan1!$B$11)+P$1*Plan1!$E$16)-P$2-P$3)*P$4</f>
        <v>1959065.2365146091</v>
      </c>
      <c r="Q551" s="55">
        <f>((Produção!Q549*PreçoLivre!Q551*(1-Plan1!$B$11)+Q$1*Plan1!$E$16)-Q$2-Q$3)*Q$4</f>
        <v>1791385.7796617523</v>
      </c>
      <c r="R551" s="55">
        <f>((Produção!R549*PreçoLivre!R551*(1-Plan1!$B$11)+R$1*Plan1!$E$16)-R$2-R$3)*R$4</f>
        <v>1550225.049221704</v>
      </c>
      <c r="S551" s="55">
        <f>((Produção!S549*PreçoLivre!S551*(1-Plan1!$B$11)+S$1*Plan1!$E$16)-S$2-S$3)*S$4</f>
        <v>1379088.8569080296</v>
      </c>
      <c r="T551" s="55">
        <f>((Produção!T549*PreçoLivre!T551*(1-Plan1!$B$11)+T$1*Plan1!$E$16)-T$2-T$3)*T$4</f>
        <v>1313481.7440077006</v>
      </c>
      <c r="U551" s="55">
        <f>((Produção!U549*PreçoLivre!U551*(1-Plan1!$B$11)+U$1*Plan1!$E$16)-U$2-U$3)*U$4</f>
        <v>1176892.5873976916</v>
      </c>
      <c r="V551" s="55">
        <f>((Produção!V549*PreçoLivre!V551*(1-Plan1!$B$11)+V$1*Plan1!$E$16)-V$2-V$3)*V$4</f>
        <v>1130244.1817894361</v>
      </c>
      <c r="W551" s="55"/>
    </row>
    <row r="552" spans="1:23" x14ac:dyDescent="0.25">
      <c r="A552" s="55">
        <f t="shared" si="8"/>
        <v>101848683.26407054</v>
      </c>
      <c r="B552" s="56">
        <v>547</v>
      </c>
      <c r="C552" s="55">
        <f>((Produção!C550*PreçoLivre!C552*(1-Plan1!$B$11)+C$1*Plan1!$E$16)-C$2-C$3)*C$4</f>
        <v>8863395.3163965195</v>
      </c>
      <c r="D552" s="55">
        <f>((Produção!D550*PreçoLivre!D552*(1-Plan1!$B$11)+D$1*Plan1!$E$16)-D$2-D$3)*D$4</f>
        <v>8090624.7179518649</v>
      </c>
      <c r="E552" s="55">
        <f>((Produção!E550*PreçoLivre!E552*(1-Plan1!$B$11)+E$1*Plan1!$E$16)-E$2-E$3)*E$4</f>
        <v>6839522.5256714337</v>
      </c>
      <c r="F552" s="55">
        <f>((Produção!F550*PreçoLivre!F552*(1-Plan1!$B$11)+F$1*Plan1!$E$16)-F$2-F$3)*F$4</f>
        <v>6327593.2816634513</v>
      </c>
      <c r="G552" s="55">
        <f>((Produção!G550*PreçoLivre!G552*(1-Plan1!$B$11)+G$1*Plan1!$E$16)-G$2-G$3)*G$4</f>
        <v>6562193.9259577086</v>
      </c>
      <c r="H552" s="55">
        <f>((Produção!H550*PreçoLivre!H552*(1-Plan1!$B$11)+H$1*Plan1!$E$16)-H$2-H$3)*H$4</f>
        <v>6131458.4682872016</v>
      </c>
      <c r="I552" s="55">
        <f>((Produção!I550*PreçoLivre!I552*(1-Plan1!$B$11)+I$1*Plan1!$E$16)-I$2-I$3)*I$4</f>
        <v>6184184.7314529736</v>
      </c>
      <c r="J552" s="55">
        <f>((Produção!J550*PreçoLivre!J552*(1-Plan1!$B$11)+J$1*Plan1!$E$16)-J$2-J$3)*J$4</f>
        <v>6594263.1788430009</v>
      </c>
      <c r="K552" s="55">
        <f>((Produção!K550*PreçoLivre!K552*(1-Plan1!$B$11)+K$1*Plan1!$E$16)-K$2-K$3)*K$4</f>
        <v>5940725.5816673934</v>
      </c>
      <c r="L552" s="55">
        <f>((Produção!L550*PreçoLivre!L552*(1-Plan1!$B$11)+L$1*Plan1!$E$16)-L$2-L$3)*L$4</f>
        <v>5313718.5274728918</v>
      </c>
      <c r="M552" s="55">
        <f>((Produção!M550*PreçoLivre!M552*(1-Plan1!$B$11)+M$1*Plan1!$E$16)-M$2-M$3)*M$4</f>
        <v>4987401.7026526295</v>
      </c>
      <c r="N552" s="55">
        <f>((Produção!N550*PreçoLivre!N552*(1-Plan1!$B$11)+N$1*Plan1!$E$16)-N$2-N$3)*N$4</f>
        <v>4446575.7344016433</v>
      </c>
      <c r="O552" s="55">
        <f>((Produção!O550*PreçoLivre!O552*(1-Plan1!$B$11)+O$1*Plan1!$E$16)-O$2-O$3)*O$4</f>
        <v>4411209.1627746103</v>
      </c>
      <c r="P552" s="55">
        <f>((Produção!P550*PreçoLivre!P552*(1-Plan1!$B$11)+P$1*Plan1!$E$16)-P$2-P$3)*P$4</f>
        <v>3784399.1583918491</v>
      </c>
      <c r="Q552" s="55">
        <f>((Produção!Q550*PreçoLivre!Q552*(1-Plan1!$B$11)+Q$1*Plan1!$E$16)-Q$2-Q$3)*Q$4</f>
        <v>3733498.102042479</v>
      </c>
      <c r="R552" s="55">
        <f>((Produção!R550*PreçoLivre!R552*(1-Plan1!$B$11)+R$1*Plan1!$E$16)-R$2-R$3)*R$4</f>
        <v>3379528.9684661604</v>
      </c>
      <c r="S552" s="55">
        <f>((Produção!S550*PreçoLivre!S552*(1-Plan1!$B$11)+S$1*Plan1!$E$16)-S$2-S$3)*S$4</f>
        <v>3128530.6871049474</v>
      </c>
      <c r="T552" s="55">
        <f>((Produção!T550*PreçoLivre!T552*(1-Plan1!$B$11)+T$1*Plan1!$E$16)-T$2-T$3)*T$4</f>
        <v>2675770.1205620682</v>
      </c>
      <c r="U552" s="55">
        <f>((Produção!U550*PreçoLivre!U552*(1-Plan1!$B$11)+U$1*Plan1!$E$16)-U$2-U$3)*U$4</f>
        <v>2324010.9715321697</v>
      </c>
      <c r="V552" s="55">
        <f>((Produção!V550*PreçoLivre!V552*(1-Plan1!$B$11)+V$1*Plan1!$E$16)-V$2-V$3)*V$4</f>
        <v>2130078.4007775662</v>
      </c>
      <c r="W552" s="55"/>
    </row>
    <row r="553" spans="1:23" x14ac:dyDescent="0.25">
      <c r="A553" s="55">
        <f t="shared" si="8"/>
        <v>80034696.623915687</v>
      </c>
      <c r="B553" s="56">
        <v>548</v>
      </c>
      <c r="C553" s="55">
        <f>((Produção!C551*PreçoLivre!C553*(1-Plan1!$B$11)+C$1*Plan1!$E$16)-C$2-C$3)*C$4</f>
        <v>8476287.6039980911</v>
      </c>
      <c r="D553" s="55">
        <f>((Produção!D551*PreçoLivre!D553*(1-Plan1!$B$11)+D$1*Plan1!$E$16)-D$2-D$3)*D$4</f>
        <v>7712586.3239406077</v>
      </c>
      <c r="E553" s="55">
        <f>((Produção!E551*PreçoLivre!E553*(1-Plan1!$B$11)+E$1*Plan1!$E$16)-E$2-E$3)*E$4</f>
        <v>6944284.6424595462</v>
      </c>
      <c r="F553" s="55">
        <f>((Produção!F551*PreçoLivre!F553*(1-Plan1!$B$11)+F$1*Plan1!$E$16)-F$2-F$3)*F$4</f>
        <v>6645018.8279773844</v>
      </c>
      <c r="G553" s="55">
        <f>((Produção!G551*PreçoLivre!G553*(1-Plan1!$B$11)+G$1*Plan1!$E$16)-G$2-G$3)*G$4</f>
        <v>5728843.0514195058</v>
      </c>
      <c r="H553" s="55">
        <f>((Produção!H551*PreçoLivre!H553*(1-Plan1!$B$11)+H$1*Plan1!$E$16)-H$2-H$3)*H$4</f>
        <v>5437200.8428853378</v>
      </c>
      <c r="I553" s="55">
        <f>((Produção!I551*PreçoLivre!I553*(1-Plan1!$B$11)+I$1*Plan1!$E$16)-I$2-I$3)*I$4</f>
        <v>4927893.8725528968</v>
      </c>
      <c r="J553" s="55">
        <f>((Produção!J551*PreçoLivre!J553*(1-Plan1!$B$11)+J$1*Plan1!$E$16)-J$2-J$3)*J$4</f>
        <v>4024319.6190858362</v>
      </c>
      <c r="K553" s="55">
        <f>((Produção!K551*PreçoLivre!K553*(1-Plan1!$B$11)+K$1*Plan1!$E$16)-K$2-K$3)*K$4</f>
        <v>4019359.199733715</v>
      </c>
      <c r="L553" s="55">
        <f>((Produção!L551*PreçoLivre!L553*(1-Plan1!$B$11)+L$1*Plan1!$E$16)-L$2-L$3)*L$4</f>
        <v>3582098.388904328</v>
      </c>
      <c r="M553" s="55">
        <f>((Produção!M551*PreçoLivre!M553*(1-Plan1!$B$11)+M$1*Plan1!$E$16)-M$2-M$3)*M$4</f>
        <v>3657256.8002406242</v>
      </c>
      <c r="N553" s="55">
        <f>((Produção!N551*PreçoLivre!N553*(1-Plan1!$B$11)+N$1*Plan1!$E$16)-N$2-N$3)*N$4</f>
        <v>3073042.0574459108</v>
      </c>
      <c r="O553" s="55">
        <f>((Produção!O551*PreçoLivre!O553*(1-Plan1!$B$11)+O$1*Plan1!$E$16)-O$2-O$3)*O$4</f>
        <v>2885328.1161254039</v>
      </c>
      <c r="P553" s="55">
        <f>((Produção!P551*PreçoLivre!P553*(1-Plan1!$B$11)+P$1*Plan1!$E$16)-P$2-P$3)*P$4</f>
        <v>2546210.6801005476</v>
      </c>
      <c r="Q553" s="55">
        <f>((Produção!Q551*PreçoLivre!Q553*(1-Plan1!$B$11)+Q$1*Plan1!$E$16)-Q$2-Q$3)*Q$4</f>
        <v>2356722.3965393794</v>
      </c>
      <c r="R553" s="55">
        <f>((Produção!R551*PreçoLivre!R553*(1-Plan1!$B$11)+R$1*Plan1!$E$16)-R$2-R$3)*R$4</f>
        <v>2243055.8796002418</v>
      </c>
      <c r="S553" s="55">
        <f>((Produção!S551*PreçoLivre!S553*(1-Plan1!$B$11)+S$1*Plan1!$E$16)-S$2-S$3)*S$4</f>
        <v>1898627.4490854095</v>
      </c>
      <c r="T553" s="55">
        <f>((Produção!T551*PreçoLivre!T553*(1-Plan1!$B$11)+T$1*Plan1!$E$16)-T$2-T$3)*T$4</f>
        <v>1495258.7960159122</v>
      </c>
      <c r="U553" s="55">
        <f>((Produção!U551*PreçoLivre!U553*(1-Plan1!$B$11)+U$1*Plan1!$E$16)-U$2-U$3)*U$4</f>
        <v>1296441.0321431786</v>
      </c>
      <c r="V553" s="55">
        <f>((Produção!V551*PreçoLivre!V553*(1-Plan1!$B$11)+V$1*Plan1!$E$16)-V$2-V$3)*V$4</f>
        <v>1084861.0436618505</v>
      </c>
      <c r="W553" s="55"/>
    </row>
    <row r="554" spans="1:23" x14ac:dyDescent="0.25">
      <c r="A554" s="55">
        <f t="shared" si="8"/>
        <v>101904028.09751911</v>
      </c>
      <c r="B554" s="56">
        <v>549</v>
      </c>
      <c r="C554" s="55">
        <f>((Produção!C552*PreçoLivre!C554*(1-Plan1!$B$11)+C$1*Plan1!$E$16)-C$2-C$3)*C$4</f>
        <v>9356242.5648280364</v>
      </c>
      <c r="D554" s="55">
        <f>((Produção!D552*PreçoLivre!D554*(1-Plan1!$B$11)+D$1*Plan1!$E$16)-D$2-D$3)*D$4</f>
        <v>8285244.9904201953</v>
      </c>
      <c r="E554" s="55">
        <f>((Produção!E552*PreçoLivre!E554*(1-Plan1!$B$11)+E$1*Plan1!$E$16)-E$2-E$3)*E$4</f>
        <v>7494637.6685700333</v>
      </c>
      <c r="F554" s="55">
        <f>((Produção!F552*PreçoLivre!F554*(1-Plan1!$B$11)+F$1*Plan1!$E$16)-F$2-F$3)*F$4</f>
        <v>7183067.8464567326</v>
      </c>
      <c r="G554" s="55">
        <f>((Produção!G552*PreçoLivre!G554*(1-Plan1!$B$11)+G$1*Plan1!$E$16)-G$2-G$3)*G$4</f>
        <v>7013049.1319998596</v>
      </c>
      <c r="H554" s="55">
        <f>((Produção!H552*PreçoLivre!H554*(1-Plan1!$B$11)+H$1*Plan1!$E$16)-H$2-H$3)*H$4</f>
        <v>6866082.4732292863</v>
      </c>
      <c r="I554" s="55">
        <f>((Produção!I552*PreçoLivre!I554*(1-Plan1!$B$11)+I$1*Plan1!$E$16)-I$2-I$3)*I$4</f>
        <v>6362921.106243589</v>
      </c>
      <c r="J554" s="55">
        <f>((Produção!J552*PreçoLivre!J554*(1-Plan1!$B$11)+J$1*Plan1!$E$16)-J$2-J$3)*J$4</f>
        <v>5491491.666433055</v>
      </c>
      <c r="K554" s="55">
        <f>((Produção!K552*PreçoLivre!K554*(1-Plan1!$B$11)+K$1*Plan1!$E$16)-K$2-K$3)*K$4</f>
        <v>5179202.2781827403</v>
      </c>
      <c r="L554" s="55">
        <f>((Produção!L552*PreçoLivre!L554*(1-Plan1!$B$11)+L$1*Plan1!$E$16)-L$2-L$3)*L$4</f>
        <v>4874503.4462439371</v>
      </c>
      <c r="M554" s="55">
        <f>((Produção!M552*PreçoLivre!M554*(1-Plan1!$B$11)+M$1*Plan1!$E$16)-M$2-M$3)*M$4</f>
        <v>4355618.6273171958</v>
      </c>
      <c r="N554" s="55">
        <f>((Produção!N552*PreçoLivre!N554*(1-Plan1!$B$11)+N$1*Plan1!$E$16)-N$2-N$3)*N$4</f>
        <v>4012853.6117490013</v>
      </c>
      <c r="O554" s="55">
        <f>((Produção!O552*PreçoLivre!O554*(1-Plan1!$B$11)+O$1*Plan1!$E$16)-O$2-O$3)*O$4</f>
        <v>3677453.2146455222</v>
      </c>
      <c r="P554" s="55">
        <f>((Produção!P552*PreçoLivre!P554*(1-Plan1!$B$11)+P$1*Plan1!$E$16)-P$2-P$3)*P$4</f>
        <v>3414280.9666641639</v>
      </c>
      <c r="Q554" s="55">
        <f>((Produção!Q552*PreçoLivre!Q554*(1-Plan1!$B$11)+Q$1*Plan1!$E$16)-Q$2-Q$3)*Q$4</f>
        <v>3288959.0260245274</v>
      </c>
      <c r="R554" s="55">
        <f>((Produção!R552*PreçoLivre!R554*(1-Plan1!$B$11)+R$1*Plan1!$E$16)-R$2-R$3)*R$4</f>
        <v>3462500.7392742387</v>
      </c>
      <c r="S554" s="55">
        <f>((Produção!S552*PreçoLivre!S554*(1-Plan1!$B$11)+S$1*Plan1!$E$16)-S$2-S$3)*S$4</f>
        <v>3197608.4778171978</v>
      </c>
      <c r="T554" s="55">
        <f>((Produção!T552*PreçoLivre!T554*(1-Plan1!$B$11)+T$1*Plan1!$E$16)-T$2-T$3)*T$4</f>
        <v>3021623.5208833795</v>
      </c>
      <c r="U554" s="55">
        <f>((Produção!U552*PreçoLivre!U554*(1-Plan1!$B$11)+U$1*Plan1!$E$16)-U$2-U$3)*U$4</f>
        <v>2807426.962019342</v>
      </c>
      <c r="V554" s="55">
        <f>((Produção!V552*PreçoLivre!V554*(1-Plan1!$B$11)+V$1*Plan1!$E$16)-V$2-V$3)*V$4</f>
        <v>2559259.7785170949</v>
      </c>
      <c r="W554" s="55"/>
    </row>
    <row r="555" spans="1:23" x14ac:dyDescent="0.25">
      <c r="A555" s="55">
        <f t="shared" si="8"/>
        <v>80628724.783290789</v>
      </c>
      <c r="B555" s="56">
        <v>550</v>
      </c>
      <c r="C555" s="55">
        <f>((Produção!C553*PreçoLivre!C555*(1-Plan1!$B$11)+C$1*Plan1!$E$16)-C$2-C$3)*C$4</f>
        <v>9164401.4628720321</v>
      </c>
      <c r="D555" s="55">
        <f>((Produção!D553*PreçoLivre!D555*(1-Plan1!$B$11)+D$1*Plan1!$E$16)-D$2-D$3)*D$4</f>
        <v>8310612.0562660554</v>
      </c>
      <c r="E555" s="55">
        <f>((Produção!E553*PreçoLivre!E555*(1-Plan1!$B$11)+E$1*Plan1!$E$16)-E$2-E$3)*E$4</f>
        <v>7447410.8912424352</v>
      </c>
      <c r="F555" s="55">
        <f>((Produção!F553*PreçoLivre!F555*(1-Plan1!$B$11)+F$1*Plan1!$E$16)-F$2-F$3)*F$4</f>
        <v>6300437.9138427116</v>
      </c>
      <c r="G555" s="55">
        <f>((Produção!G553*PreçoLivre!G555*(1-Plan1!$B$11)+G$1*Plan1!$E$16)-G$2-G$3)*G$4</f>
        <v>5374612.9372574519</v>
      </c>
      <c r="H555" s="55">
        <f>((Produção!H553*PreçoLivre!H555*(1-Plan1!$B$11)+H$1*Plan1!$E$16)-H$2-H$3)*H$4</f>
        <v>5469235.7903976133</v>
      </c>
      <c r="I555" s="55">
        <f>((Produção!I553*PreçoLivre!I555*(1-Plan1!$B$11)+I$1*Plan1!$E$16)-I$2-I$3)*I$4</f>
        <v>4894757.7881577974</v>
      </c>
      <c r="J555" s="55">
        <f>((Produção!J553*PreçoLivre!J555*(1-Plan1!$B$11)+J$1*Plan1!$E$16)-J$2-J$3)*J$4</f>
        <v>4763284.2098641135</v>
      </c>
      <c r="K555" s="55">
        <f>((Produção!K553*PreçoLivre!K555*(1-Plan1!$B$11)+K$1*Plan1!$E$16)-K$2-K$3)*K$4</f>
        <v>3979486.601306139</v>
      </c>
      <c r="L555" s="55">
        <f>((Produção!L553*PreçoLivre!L555*(1-Plan1!$B$11)+L$1*Plan1!$E$16)-L$2-L$3)*L$4</f>
        <v>3701009.3360007149</v>
      </c>
      <c r="M555" s="55">
        <f>((Produção!M553*PreçoLivre!M555*(1-Plan1!$B$11)+M$1*Plan1!$E$16)-M$2-M$3)*M$4</f>
        <v>3466085.0777114355</v>
      </c>
      <c r="N555" s="55">
        <f>((Produção!N553*PreçoLivre!N555*(1-Plan1!$B$11)+N$1*Plan1!$E$16)-N$2-N$3)*N$4</f>
        <v>3091016.7750161896</v>
      </c>
      <c r="O555" s="55">
        <f>((Produção!O553*PreçoLivre!O555*(1-Plan1!$B$11)+O$1*Plan1!$E$16)-O$2-O$3)*O$4</f>
        <v>2759145.1314474172</v>
      </c>
      <c r="P555" s="55">
        <f>((Produção!P553*PreçoLivre!P555*(1-Plan1!$B$11)+P$1*Plan1!$E$16)-P$2-P$3)*P$4</f>
        <v>2257779.2102094991</v>
      </c>
      <c r="Q555" s="55">
        <f>((Produção!Q553*PreçoLivre!Q555*(1-Plan1!$B$11)+Q$1*Plan1!$E$16)-Q$2-Q$3)*Q$4</f>
        <v>2124684.5315951887</v>
      </c>
      <c r="R555" s="55">
        <f>((Produção!R553*PreçoLivre!R555*(1-Plan1!$B$11)+R$1*Plan1!$E$16)-R$2-R$3)*R$4</f>
        <v>1894854.2506804955</v>
      </c>
      <c r="S555" s="55">
        <f>((Produção!S553*PreçoLivre!S555*(1-Plan1!$B$11)+S$1*Plan1!$E$16)-S$2-S$3)*S$4</f>
        <v>1660860.1859346691</v>
      </c>
      <c r="T555" s="55">
        <f>((Produção!T553*PreçoLivre!T555*(1-Plan1!$B$11)+T$1*Plan1!$E$16)-T$2-T$3)*T$4</f>
        <v>1480610.9262719392</v>
      </c>
      <c r="U555" s="55">
        <f>((Produção!U553*PreçoLivre!U555*(1-Plan1!$B$11)+U$1*Plan1!$E$16)-U$2-U$3)*U$4</f>
        <v>1225080.9800116026</v>
      </c>
      <c r="V555" s="55">
        <f>((Produção!V553*PreçoLivre!V555*(1-Plan1!$B$11)+V$1*Plan1!$E$16)-V$2-V$3)*V$4</f>
        <v>1263358.7272053119</v>
      </c>
      <c r="W555" s="55"/>
    </row>
    <row r="556" spans="1:23" x14ac:dyDescent="0.25">
      <c r="A556" s="55">
        <f t="shared" si="8"/>
        <v>66998179.729395926</v>
      </c>
      <c r="B556" s="56">
        <v>551</v>
      </c>
      <c r="C556" s="55">
        <f>((Produção!C554*PreçoLivre!C556*(1-Plan1!$B$11)+C$1*Plan1!$E$16)-C$2-C$3)*C$4</f>
        <v>7955814.7628016938</v>
      </c>
      <c r="D556" s="55">
        <f>((Produção!D554*PreçoLivre!D556*(1-Plan1!$B$11)+D$1*Plan1!$E$16)-D$2-D$3)*D$4</f>
        <v>6838986.702412243</v>
      </c>
      <c r="E556" s="55">
        <f>((Produção!E554*PreçoLivre!E556*(1-Plan1!$B$11)+E$1*Plan1!$E$16)-E$2-E$3)*E$4</f>
        <v>6408818.9845054168</v>
      </c>
      <c r="F556" s="55">
        <f>((Produção!F554*PreçoLivre!F556*(1-Plan1!$B$11)+F$1*Plan1!$E$16)-F$2-F$3)*F$4</f>
        <v>5471775.1886641728</v>
      </c>
      <c r="G556" s="55">
        <f>((Produção!G554*PreçoLivre!G556*(1-Plan1!$B$11)+G$1*Plan1!$E$16)-G$2-G$3)*G$4</f>
        <v>4841282.2342012692</v>
      </c>
      <c r="H556" s="55">
        <f>((Produção!H554*PreçoLivre!H556*(1-Plan1!$B$11)+H$1*Plan1!$E$16)-H$2-H$3)*H$4</f>
        <v>4696282.2183020189</v>
      </c>
      <c r="I556" s="55">
        <f>((Produção!I554*PreçoLivre!I556*(1-Plan1!$B$11)+I$1*Plan1!$E$16)-I$2-I$3)*I$4</f>
        <v>3757601.9586688192</v>
      </c>
      <c r="J556" s="55">
        <f>((Produção!J554*PreçoLivre!J556*(1-Plan1!$B$11)+J$1*Plan1!$E$16)-J$2-J$3)*J$4</f>
        <v>3704007.364122869</v>
      </c>
      <c r="K556" s="55">
        <f>((Produção!K554*PreçoLivre!K556*(1-Plan1!$B$11)+K$1*Plan1!$E$16)-K$2-K$3)*K$4</f>
        <v>3117663.2507841201</v>
      </c>
      <c r="L556" s="55">
        <f>((Produção!L554*PreçoLivre!L556*(1-Plan1!$B$11)+L$1*Plan1!$E$16)-L$2-L$3)*L$4</f>
        <v>2630426.8467546199</v>
      </c>
      <c r="M556" s="55">
        <f>((Produção!M554*PreçoLivre!M556*(1-Plan1!$B$11)+M$1*Plan1!$E$16)-M$2-M$3)*M$4</f>
        <v>2507233.6191548477</v>
      </c>
      <c r="N556" s="55">
        <f>((Produção!N554*PreçoLivre!N556*(1-Plan1!$B$11)+N$1*Plan1!$E$16)-N$2-N$3)*N$4</f>
        <v>2444064.6476722783</v>
      </c>
      <c r="O556" s="55">
        <f>((Produção!O554*PreçoLivre!O556*(1-Plan1!$B$11)+O$1*Plan1!$E$16)-O$2-O$3)*O$4</f>
        <v>2080015.5415953808</v>
      </c>
      <c r="P556" s="55">
        <f>((Produção!P554*PreçoLivre!P556*(1-Plan1!$B$11)+P$1*Plan1!$E$16)-P$2-P$3)*P$4</f>
        <v>1995575.0408651752</v>
      </c>
      <c r="Q556" s="55">
        <f>((Produção!Q554*PreçoLivre!Q556*(1-Plan1!$B$11)+Q$1*Plan1!$E$16)-Q$2-Q$3)*Q$4</f>
        <v>1906544.5938859053</v>
      </c>
      <c r="R556" s="55">
        <f>((Produção!R554*PreçoLivre!R556*(1-Plan1!$B$11)+R$1*Plan1!$E$16)-R$2-R$3)*R$4</f>
        <v>1780344.4818111963</v>
      </c>
      <c r="S556" s="55">
        <f>((Produção!S554*PreçoLivre!S556*(1-Plan1!$B$11)+S$1*Plan1!$E$16)-S$2-S$3)*S$4</f>
        <v>1403321.8818539777</v>
      </c>
      <c r="T556" s="55">
        <f>((Produção!T554*PreçoLivre!T556*(1-Plan1!$B$11)+T$1*Plan1!$E$16)-T$2-T$3)*T$4</f>
        <v>1383624.6933755078</v>
      </c>
      <c r="U556" s="55">
        <f>((Produção!U554*PreçoLivre!U556*(1-Plan1!$B$11)+U$1*Plan1!$E$16)-U$2-U$3)*U$4</f>
        <v>1125565.1548163546</v>
      </c>
      <c r="V556" s="55">
        <f>((Produção!V554*PreçoLivre!V556*(1-Plan1!$B$11)+V$1*Plan1!$E$16)-V$2-V$3)*V$4</f>
        <v>949230.56314806244</v>
      </c>
      <c r="W556" s="55"/>
    </row>
    <row r="557" spans="1:23" x14ac:dyDescent="0.25">
      <c r="A557" s="55">
        <f t="shared" si="8"/>
        <v>74612175.370449632</v>
      </c>
      <c r="B557" s="56">
        <v>552</v>
      </c>
      <c r="C557" s="55">
        <f>((Produção!C555*PreçoLivre!C557*(1-Plan1!$B$11)+C$1*Plan1!$E$16)-C$2-C$3)*C$4</f>
        <v>8542551.1975319833</v>
      </c>
      <c r="D557" s="55">
        <f>((Produção!D555*PreçoLivre!D557*(1-Plan1!$B$11)+D$1*Plan1!$E$16)-D$2-D$3)*D$4</f>
        <v>7990308.322545696</v>
      </c>
      <c r="E557" s="55">
        <f>((Produção!E555*PreçoLivre!E557*(1-Plan1!$B$11)+E$1*Plan1!$E$16)-E$2-E$3)*E$4</f>
        <v>6775960.956619136</v>
      </c>
      <c r="F557" s="55">
        <f>((Produção!F555*PreçoLivre!F557*(1-Plan1!$B$11)+F$1*Plan1!$E$16)-F$2-F$3)*F$4</f>
        <v>6236632.1347747771</v>
      </c>
      <c r="G557" s="55">
        <f>((Produção!G555*PreçoLivre!G557*(1-Plan1!$B$11)+G$1*Plan1!$E$16)-G$2-G$3)*G$4</f>
        <v>5834634.3920126697</v>
      </c>
      <c r="H557" s="55">
        <f>((Produção!H555*PreçoLivre!H557*(1-Plan1!$B$11)+H$1*Plan1!$E$16)-H$2-H$3)*H$4</f>
        <v>5034454.8712611534</v>
      </c>
      <c r="I557" s="55">
        <f>((Produção!I555*PreçoLivre!I557*(1-Plan1!$B$11)+I$1*Plan1!$E$16)-I$2-I$3)*I$4</f>
        <v>4241340.2262196345</v>
      </c>
      <c r="J557" s="55">
        <f>((Produção!J555*PreçoLivre!J557*(1-Plan1!$B$11)+J$1*Plan1!$E$16)-J$2-J$3)*J$4</f>
        <v>3771272.7539831623</v>
      </c>
      <c r="K557" s="55">
        <f>((Produção!K555*PreçoLivre!K557*(1-Plan1!$B$11)+K$1*Plan1!$E$16)-K$2-K$3)*K$4</f>
        <v>3683765.8739551515</v>
      </c>
      <c r="L557" s="55">
        <f>((Produção!L555*PreçoLivre!L557*(1-Plan1!$B$11)+L$1*Plan1!$E$16)-L$2-L$3)*L$4</f>
        <v>3294448.0228274306</v>
      </c>
      <c r="M557" s="55">
        <f>((Produção!M555*PreçoLivre!M557*(1-Plan1!$B$11)+M$1*Plan1!$E$16)-M$2-M$3)*M$4</f>
        <v>2922956.9081558683</v>
      </c>
      <c r="N557" s="55">
        <f>((Produção!N555*PreçoLivre!N557*(1-Plan1!$B$11)+N$1*Plan1!$E$16)-N$2-N$3)*N$4</f>
        <v>2386066.680286095</v>
      </c>
      <c r="O557" s="55">
        <f>((Produção!O555*PreçoLivre!O557*(1-Plan1!$B$11)+O$1*Plan1!$E$16)-O$2-O$3)*O$4</f>
        <v>2176279.9488301235</v>
      </c>
      <c r="P557" s="55">
        <f>((Produção!P555*PreçoLivre!P557*(1-Plan1!$B$11)+P$1*Plan1!$E$16)-P$2-P$3)*P$4</f>
        <v>2000577.3775170678</v>
      </c>
      <c r="Q557" s="55">
        <f>((Produção!Q555*PreçoLivre!Q557*(1-Plan1!$B$11)+Q$1*Plan1!$E$16)-Q$2-Q$3)*Q$4</f>
        <v>2027333.6620225443</v>
      </c>
      <c r="R557" s="55">
        <f>((Produção!R555*PreçoLivre!R557*(1-Plan1!$B$11)+R$1*Plan1!$E$16)-R$2-R$3)*R$4</f>
        <v>1913286.2459079239</v>
      </c>
      <c r="S557" s="55">
        <f>((Produção!S555*PreçoLivre!S557*(1-Plan1!$B$11)+S$1*Plan1!$E$16)-S$2-S$3)*S$4</f>
        <v>1707283.0090814852</v>
      </c>
      <c r="T557" s="55">
        <f>((Produção!T555*PreçoLivre!T557*(1-Plan1!$B$11)+T$1*Plan1!$E$16)-T$2-T$3)*T$4</f>
        <v>1496388.6858188037</v>
      </c>
      <c r="U557" s="55">
        <f>((Produção!U555*PreçoLivre!U557*(1-Plan1!$B$11)+U$1*Plan1!$E$16)-U$2-U$3)*U$4</f>
        <v>1341472.7682583404</v>
      </c>
      <c r="V557" s="55">
        <f>((Produção!V555*PreçoLivre!V557*(1-Plan1!$B$11)+V$1*Plan1!$E$16)-V$2-V$3)*V$4</f>
        <v>1235161.3328406133</v>
      </c>
      <c r="W557" s="55"/>
    </row>
    <row r="558" spans="1:23" x14ac:dyDescent="0.25">
      <c r="A558" s="55">
        <f t="shared" si="8"/>
        <v>82683464.019572616</v>
      </c>
      <c r="B558" s="56">
        <v>553</v>
      </c>
      <c r="C558" s="55">
        <f>((Produção!C556*PreçoLivre!C558*(1-Plan1!$B$11)+C$1*Plan1!$E$16)-C$2-C$3)*C$4</f>
        <v>8231563.4273680802</v>
      </c>
      <c r="D558" s="55">
        <f>((Produção!D556*PreçoLivre!D558*(1-Plan1!$B$11)+D$1*Plan1!$E$16)-D$2-D$3)*D$4</f>
        <v>7556986.7252791971</v>
      </c>
      <c r="E558" s="55">
        <f>((Produção!E556*PreçoLivre!E558*(1-Plan1!$B$11)+E$1*Plan1!$E$16)-E$2-E$3)*E$4</f>
        <v>6686570.7155987406</v>
      </c>
      <c r="F558" s="55">
        <f>((Produção!F556*PreçoLivre!F558*(1-Plan1!$B$11)+F$1*Plan1!$E$16)-F$2-F$3)*F$4</f>
        <v>6385545.3303761212</v>
      </c>
      <c r="G558" s="55">
        <f>((Produção!G556*PreçoLivre!G558*(1-Plan1!$B$11)+G$1*Plan1!$E$16)-G$2-G$3)*G$4</f>
        <v>6042175.7859856505</v>
      </c>
      <c r="H558" s="55">
        <f>((Produção!H556*PreçoLivre!H558*(1-Plan1!$B$11)+H$1*Plan1!$E$16)-H$2-H$3)*H$4</f>
        <v>4975758.7077168385</v>
      </c>
      <c r="I558" s="55">
        <f>((Produção!I556*PreçoLivre!I558*(1-Plan1!$B$11)+I$1*Plan1!$E$16)-I$2-I$3)*I$4</f>
        <v>4774818.4315934172</v>
      </c>
      <c r="J558" s="55">
        <f>((Produção!J556*PreçoLivre!J558*(1-Plan1!$B$11)+J$1*Plan1!$E$16)-J$2-J$3)*J$4</f>
        <v>4227256.9764774283</v>
      </c>
      <c r="K558" s="55">
        <f>((Produção!K556*PreçoLivre!K558*(1-Plan1!$B$11)+K$1*Plan1!$E$16)-K$2-K$3)*K$4</f>
        <v>4212817.4456974268</v>
      </c>
      <c r="L558" s="55">
        <f>((Produção!L556*PreçoLivre!L558*(1-Plan1!$B$11)+L$1*Plan1!$E$16)-L$2-L$3)*L$4</f>
        <v>3998619.6338631883</v>
      </c>
      <c r="M558" s="55">
        <f>((Produção!M556*PreçoLivre!M558*(1-Plan1!$B$11)+M$1*Plan1!$E$16)-M$2-M$3)*M$4</f>
        <v>4110561.6358441585</v>
      </c>
      <c r="N558" s="55">
        <f>((Produção!N556*PreçoLivre!N558*(1-Plan1!$B$11)+N$1*Plan1!$E$16)-N$2-N$3)*N$4</f>
        <v>3629756.8178754007</v>
      </c>
      <c r="O558" s="55">
        <f>((Produção!O556*PreçoLivre!O558*(1-Plan1!$B$11)+O$1*Plan1!$E$16)-O$2-O$3)*O$4</f>
        <v>3491280.0405862029</v>
      </c>
      <c r="P558" s="55">
        <f>((Produção!P556*PreçoLivre!P558*(1-Plan1!$B$11)+P$1*Plan1!$E$16)-P$2-P$3)*P$4</f>
        <v>2909851.5160895558</v>
      </c>
      <c r="Q558" s="55">
        <f>((Produção!Q556*PreçoLivre!Q558*(1-Plan1!$B$11)+Q$1*Plan1!$E$16)-Q$2-Q$3)*Q$4</f>
        <v>2521582.2394856438</v>
      </c>
      <c r="R558" s="55">
        <f>((Produção!R556*PreçoLivre!R558*(1-Plan1!$B$11)+R$1*Plan1!$E$16)-R$2-R$3)*R$4</f>
        <v>2406547.7473642966</v>
      </c>
      <c r="S558" s="55">
        <f>((Produção!S556*PreçoLivre!S558*(1-Plan1!$B$11)+S$1*Plan1!$E$16)-S$2-S$3)*S$4</f>
        <v>1989195.8315310341</v>
      </c>
      <c r="T558" s="55">
        <f>((Produção!T556*PreçoLivre!T558*(1-Plan1!$B$11)+T$1*Plan1!$E$16)-T$2-T$3)*T$4</f>
        <v>1664953.6854988975</v>
      </c>
      <c r="U558" s="55">
        <f>((Produção!U556*PreçoLivre!U558*(1-Plan1!$B$11)+U$1*Plan1!$E$16)-U$2-U$3)*U$4</f>
        <v>1526208.0280439137</v>
      </c>
      <c r="V558" s="55">
        <f>((Produção!V556*PreçoLivre!V558*(1-Plan1!$B$11)+V$1*Plan1!$E$16)-V$2-V$3)*V$4</f>
        <v>1341413.297297434</v>
      </c>
      <c r="W558" s="55"/>
    </row>
    <row r="559" spans="1:23" x14ac:dyDescent="0.25">
      <c r="A559" s="55">
        <f t="shared" si="8"/>
        <v>86511328.41442807</v>
      </c>
      <c r="B559" s="56">
        <v>554</v>
      </c>
      <c r="C559" s="55">
        <f>((Produção!C557*PreçoLivre!C559*(1-Plan1!$B$11)+C$1*Plan1!$E$16)-C$2-C$3)*C$4</f>
        <v>8315314.1737746019</v>
      </c>
      <c r="D559" s="55">
        <f>((Produção!D557*PreçoLivre!D559*(1-Plan1!$B$11)+D$1*Plan1!$E$16)-D$2-D$3)*D$4</f>
        <v>7634497.5929228244</v>
      </c>
      <c r="E559" s="55">
        <f>((Produção!E557*PreçoLivre!E559*(1-Plan1!$B$11)+E$1*Plan1!$E$16)-E$2-E$3)*E$4</f>
        <v>7111776.9621700086</v>
      </c>
      <c r="F559" s="55">
        <f>((Produção!F557*PreçoLivre!F559*(1-Plan1!$B$11)+F$1*Plan1!$E$16)-F$2-F$3)*F$4</f>
        <v>7000995.5920819575</v>
      </c>
      <c r="G559" s="55">
        <f>((Produção!G557*PreçoLivre!G559*(1-Plan1!$B$11)+G$1*Plan1!$E$16)-G$2-G$3)*G$4</f>
        <v>6169543.2450776789</v>
      </c>
      <c r="H559" s="55">
        <f>((Produção!H557*PreçoLivre!H559*(1-Plan1!$B$11)+H$1*Plan1!$E$16)-H$2-H$3)*H$4</f>
        <v>5843242.5825342946</v>
      </c>
      <c r="I559" s="55">
        <f>((Produção!I557*PreçoLivre!I559*(1-Plan1!$B$11)+I$1*Plan1!$E$16)-I$2-I$3)*I$4</f>
        <v>5185017.6783691021</v>
      </c>
      <c r="J559" s="55">
        <f>((Produção!J557*PreçoLivre!J559*(1-Plan1!$B$11)+J$1*Plan1!$E$16)-J$2-J$3)*J$4</f>
        <v>4610502.3124064468</v>
      </c>
      <c r="K559" s="55">
        <f>((Produção!K557*PreçoLivre!K559*(1-Plan1!$B$11)+K$1*Plan1!$E$16)-K$2-K$3)*K$4</f>
        <v>4626790.350825551</v>
      </c>
      <c r="L559" s="55">
        <f>((Produção!L557*PreçoLivre!L559*(1-Plan1!$B$11)+L$1*Plan1!$E$16)-L$2-L$3)*L$4</f>
        <v>4373206.9105338426</v>
      </c>
      <c r="M559" s="55">
        <f>((Produção!M557*PreçoLivre!M559*(1-Plan1!$B$11)+M$1*Plan1!$E$16)-M$2-M$3)*M$4</f>
        <v>3854067.8324460327</v>
      </c>
      <c r="N559" s="55">
        <f>((Produção!N557*PreçoLivre!N559*(1-Plan1!$B$11)+N$1*Plan1!$E$16)-N$2-N$3)*N$4</f>
        <v>3571531.6048154724</v>
      </c>
      <c r="O559" s="55">
        <f>((Produção!O557*PreçoLivre!O559*(1-Plan1!$B$11)+O$1*Plan1!$E$16)-O$2-O$3)*O$4</f>
        <v>2914995.803070609</v>
      </c>
      <c r="P559" s="55">
        <f>((Produção!P557*PreçoLivre!P559*(1-Plan1!$B$11)+P$1*Plan1!$E$16)-P$2-P$3)*P$4</f>
        <v>2621855.4674507868</v>
      </c>
      <c r="Q559" s="55">
        <f>((Produção!Q557*PreçoLivre!Q559*(1-Plan1!$B$11)+Q$1*Plan1!$E$16)-Q$2-Q$3)*Q$4</f>
        <v>2311272.1451597321</v>
      </c>
      <c r="R559" s="55">
        <f>((Produção!R557*PreçoLivre!R559*(1-Plan1!$B$11)+R$1*Plan1!$E$16)-R$2-R$3)*R$4</f>
        <v>2226188.1046157447</v>
      </c>
      <c r="S559" s="55">
        <f>((Produção!S557*PreçoLivre!S559*(1-Plan1!$B$11)+S$1*Plan1!$E$16)-S$2-S$3)*S$4</f>
        <v>2360439.2245792164</v>
      </c>
      <c r="T559" s="55">
        <f>((Produção!T557*PreçoLivre!T559*(1-Plan1!$B$11)+T$1*Plan1!$E$16)-T$2-T$3)*T$4</f>
        <v>2126312.1342240972</v>
      </c>
      <c r="U559" s="55">
        <f>((Produção!U557*PreçoLivre!U559*(1-Plan1!$B$11)+U$1*Plan1!$E$16)-U$2-U$3)*U$4</f>
        <v>1894375.6183065784</v>
      </c>
      <c r="V559" s="55">
        <f>((Produção!V557*PreçoLivre!V559*(1-Plan1!$B$11)+V$1*Plan1!$E$16)-V$2-V$3)*V$4</f>
        <v>1759403.0790634942</v>
      </c>
      <c r="W559" s="55"/>
    </row>
    <row r="560" spans="1:23" x14ac:dyDescent="0.25">
      <c r="A560" s="55">
        <f t="shared" si="8"/>
        <v>70716907.094512731</v>
      </c>
      <c r="B560" s="56">
        <v>555</v>
      </c>
      <c r="C560" s="55">
        <f>((Produção!C558*PreçoLivre!C560*(1-Plan1!$B$11)+C$1*Plan1!$E$16)-C$2-C$3)*C$4</f>
        <v>8385103.4720139597</v>
      </c>
      <c r="D560" s="55">
        <f>((Produção!D558*PreçoLivre!D560*(1-Plan1!$B$11)+D$1*Plan1!$E$16)-D$2-D$3)*D$4</f>
        <v>7000155.130992474</v>
      </c>
      <c r="E560" s="55">
        <f>((Produção!E558*PreçoLivre!E560*(1-Plan1!$B$11)+E$1*Plan1!$E$16)-E$2-E$3)*E$4</f>
        <v>6267155.1539267218</v>
      </c>
      <c r="F560" s="55">
        <f>((Produção!F558*PreçoLivre!F560*(1-Plan1!$B$11)+F$1*Plan1!$E$16)-F$2-F$3)*F$4</f>
        <v>5876728.9299860261</v>
      </c>
      <c r="G560" s="55">
        <f>((Produção!G558*PreçoLivre!G560*(1-Plan1!$B$11)+G$1*Plan1!$E$16)-G$2-G$3)*G$4</f>
        <v>5331433.9479203997</v>
      </c>
      <c r="H560" s="55">
        <f>((Produção!H558*PreçoLivre!H560*(1-Plan1!$B$11)+H$1*Plan1!$E$16)-H$2-H$3)*H$4</f>
        <v>4968365.1536971545</v>
      </c>
      <c r="I560" s="55">
        <f>((Produção!I558*PreçoLivre!I560*(1-Plan1!$B$11)+I$1*Plan1!$E$16)-I$2-I$3)*I$4</f>
        <v>4076047.9435517685</v>
      </c>
      <c r="J560" s="55">
        <f>((Produção!J558*PreçoLivre!J560*(1-Plan1!$B$11)+J$1*Plan1!$E$16)-J$2-J$3)*J$4</f>
        <v>3572972.7452794248</v>
      </c>
      <c r="K560" s="55">
        <f>((Produção!K558*PreçoLivre!K560*(1-Plan1!$B$11)+K$1*Plan1!$E$16)-K$2-K$3)*K$4</f>
        <v>3350982.7877954277</v>
      </c>
      <c r="L560" s="55">
        <f>((Produção!L558*PreçoLivre!L560*(1-Plan1!$B$11)+L$1*Plan1!$E$16)-L$2-L$3)*L$4</f>
        <v>2945877.3928332035</v>
      </c>
      <c r="M560" s="55">
        <f>((Produção!M558*PreçoLivre!M560*(1-Plan1!$B$11)+M$1*Plan1!$E$16)-M$2-M$3)*M$4</f>
        <v>2628052.6710270969</v>
      </c>
      <c r="N560" s="55">
        <f>((Produção!N558*PreçoLivre!N560*(1-Plan1!$B$11)+N$1*Plan1!$E$16)-N$2-N$3)*N$4</f>
        <v>2455235.6373690842</v>
      </c>
      <c r="O560" s="55">
        <f>((Produção!O558*PreçoLivre!O560*(1-Plan1!$B$11)+O$1*Plan1!$E$16)-O$2-O$3)*O$4</f>
        <v>2290281.6638150695</v>
      </c>
      <c r="P560" s="55">
        <f>((Produção!P558*PreçoLivre!P560*(1-Plan1!$B$11)+P$1*Plan1!$E$16)-P$2-P$3)*P$4</f>
        <v>2133857.7304929532</v>
      </c>
      <c r="Q560" s="55">
        <f>((Produção!Q558*PreçoLivre!Q560*(1-Plan1!$B$11)+Q$1*Plan1!$E$16)-Q$2-Q$3)*Q$4</f>
        <v>1999848.1435809569</v>
      </c>
      <c r="R560" s="55">
        <f>((Produção!R558*PreçoLivre!R560*(1-Plan1!$B$11)+R$1*Plan1!$E$16)-R$2-R$3)*R$4</f>
        <v>1853395.8804176706</v>
      </c>
      <c r="S560" s="55">
        <f>((Produção!S558*PreçoLivre!S560*(1-Plan1!$B$11)+S$1*Plan1!$E$16)-S$2-S$3)*S$4</f>
        <v>1622710.4389254909</v>
      </c>
      <c r="T560" s="55">
        <f>((Produção!T558*PreçoLivre!T560*(1-Plan1!$B$11)+T$1*Plan1!$E$16)-T$2-T$3)*T$4</f>
        <v>1480306.8877228547</v>
      </c>
      <c r="U560" s="55">
        <f>((Produção!U558*PreçoLivre!U560*(1-Plan1!$B$11)+U$1*Plan1!$E$16)-U$2-U$3)*U$4</f>
        <v>1314077.3114183384</v>
      </c>
      <c r="V560" s="55">
        <f>((Produção!V558*PreçoLivre!V560*(1-Plan1!$B$11)+V$1*Plan1!$E$16)-V$2-V$3)*V$4</f>
        <v>1164318.0717466592</v>
      </c>
      <c r="W560" s="55"/>
    </row>
    <row r="561" spans="1:23" x14ac:dyDescent="0.25">
      <c r="A561" s="55">
        <f t="shared" si="8"/>
        <v>72660611.504699364</v>
      </c>
      <c r="B561" s="56">
        <v>556</v>
      </c>
      <c r="C561" s="55">
        <f>((Produção!C559*PreçoLivre!C561*(1-Plan1!$B$11)+C$1*Plan1!$E$16)-C$2-C$3)*C$4</f>
        <v>8684327.3052166402</v>
      </c>
      <c r="D561" s="55">
        <f>((Produção!D559*PreçoLivre!D561*(1-Plan1!$B$11)+D$1*Plan1!$E$16)-D$2-D$3)*D$4</f>
        <v>8592517.9592575487</v>
      </c>
      <c r="E561" s="55">
        <f>((Produção!E559*PreçoLivre!E561*(1-Plan1!$B$11)+E$1*Plan1!$E$16)-E$2-E$3)*E$4</f>
        <v>7436172.8010664796</v>
      </c>
      <c r="F561" s="55">
        <f>((Produção!F559*PreçoLivre!F561*(1-Plan1!$B$11)+F$1*Plan1!$E$16)-F$2-F$3)*F$4</f>
        <v>6800899.079610833</v>
      </c>
      <c r="G561" s="55">
        <f>((Produção!G559*PreçoLivre!G561*(1-Plan1!$B$11)+G$1*Plan1!$E$16)-G$2-G$3)*G$4</f>
        <v>5716937.2196763605</v>
      </c>
      <c r="H561" s="55">
        <f>((Produção!H559*PreçoLivre!H561*(1-Plan1!$B$11)+H$1*Plan1!$E$16)-H$2-H$3)*H$4</f>
        <v>5161192.0005516987</v>
      </c>
      <c r="I561" s="55">
        <f>((Produção!I559*PreçoLivre!I561*(1-Plan1!$B$11)+I$1*Plan1!$E$16)-I$2-I$3)*I$4</f>
        <v>4437269.5783562586</v>
      </c>
      <c r="J561" s="55">
        <f>((Produção!J559*PreçoLivre!J561*(1-Plan1!$B$11)+J$1*Plan1!$E$16)-J$2-J$3)*J$4</f>
        <v>3952268.0772054903</v>
      </c>
      <c r="K561" s="55">
        <f>((Produção!K559*PreçoLivre!K561*(1-Plan1!$B$11)+K$1*Plan1!$E$16)-K$2-K$3)*K$4</f>
        <v>3330352.9897704828</v>
      </c>
      <c r="L561" s="55">
        <f>((Produção!L559*PreçoLivre!L561*(1-Plan1!$B$11)+L$1*Plan1!$E$16)-L$2-L$3)*L$4</f>
        <v>2968907.0798157421</v>
      </c>
      <c r="M561" s="55">
        <f>((Produção!M559*PreçoLivre!M561*(1-Plan1!$B$11)+M$1*Plan1!$E$16)-M$2-M$3)*M$4</f>
        <v>2487016.2822006452</v>
      </c>
      <c r="N561" s="55">
        <f>((Produção!N559*PreçoLivre!N561*(1-Plan1!$B$11)+N$1*Plan1!$E$16)-N$2-N$3)*N$4</f>
        <v>2237989.3679812155</v>
      </c>
      <c r="O561" s="55">
        <f>((Produção!O559*PreçoLivre!O561*(1-Plan1!$B$11)+O$1*Plan1!$E$16)-O$2-O$3)*O$4</f>
        <v>1921792.343807261</v>
      </c>
      <c r="P561" s="55">
        <f>((Produção!P559*PreçoLivre!P561*(1-Plan1!$B$11)+P$1*Plan1!$E$16)-P$2-P$3)*P$4</f>
        <v>1633185.8605753079</v>
      </c>
      <c r="Q561" s="55">
        <f>((Produção!Q559*PreçoLivre!Q561*(1-Plan1!$B$11)+Q$1*Plan1!$E$16)-Q$2-Q$3)*Q$4</f>
        <v>1492165.3406768115</v>
      </c>
      <c r="R561" s="55">
        <f>((Produção!R559*PreçoLivre!R561*(1-Plan1!$B$11)+R$1*Plan1!$E$16)-R$2-R$3)*R$4</f>
        <v>1289212.3635089707</v>
      </c>
      <c r="S561" s="55">
        <f>((Produção!S559*PreçoLivre!S561*(1-Plan1!$B$11)+S$1*Plan1!$E$16)-S$2-S$3)*S$4</f>
        <v>1287378.1291129077</v>
      </c>
      <c r="T561" s="55">
        <f>((Produção!T559*PreçoLivre!T561*(1-Plan1!$B$11)+T$1*Plan1!$E$16)-T$2-T$3)*T$4</f>
        <v>1192755.1161416871</v>
      </c>
      <c r="U561" s="55">
        <f>((Produção!U559*PreçoLivre!U561*(1-Plan1!$B$11)+U$1*Plan1!$E$16)-U$2-U$3)*U$4</f>
        <v>1107642.1802107266</v>
      </c>
      <c r="V561" s="55">
        <f>((Produção!V559*PreçoLivre!V561*(1-Plan1!$B$11)+V$1*Plan1!$E$16)-V$2-V$3)*V$4</f>
        <v>930630.42995626782</v>
      </c>
      <c r="W561" s="55"/>
    </row>
    <row r="562" spans="1:23" x14ac:dyDescent="0.25">
      <c r="A562" s="55">
        <f t="shared" si="8"/>
        <v>79521618.188549638</v>
      </c>
      <c r="B562" s="56">
        <v>557</v>
      </c>
      <c r="C562" s="55">
        <f>((Produção!C560*PreçoLivre!C562*(1-Plan1!$B$11)+C$1*Plan1!$E$16)-C$2-C$3)*C$4</f>
        <v>9315799.8151773438</v>
      </c>
      <c r="D562" s="55">
        <f>((Produção!D560*PreçoLivre!D562*(1-Plan1!$B$11)+D$1*Plan1!$E$16)-D$2-D$3)*D$4</f>
        <v>8494214.8175272141</v>
      </c>
      <c r="E562" s="55">
        <f>((Produção!E560*PreçoLivre!E562*(1-Plan1!$B$11)+E$1*Plan1!$E$16)-E$2-E$3)*E$4</f>
        <v>7571419.5992005691</v>
      </c>
      <c r="F562" s="55">
        <f>((Produção!F560*PreçoLivre!F562*(1-Plan1!$B$11)+F$1*Plan1!$E$16)-F$2-F$3)*F$4</f>
        <v>6424592.9972080737</v>
      </c>
      <c r="G562" s="55">
        <f>((Produção!G560*PreçoLivre!G562*(1-Plan1!$B$11)+G$1*Plan1!$E$16)-G$2-G$3)*G$4</f>
        <v>5750531.4926403863</v>
      </c>
      <c r="H562" s="55">
        <f>((Produção!H560*PreçoLivre!H562*(1-Plan1!$B$11)+H$1*Plan1!$E$16)-H$2-H$3)*H$4</f>
        <v>5209401.1661934368</v>
      </c>
      <c r="I562" s="55">
        <f>((Produção!I560*PreçoLivre!I562*(1-Plan1!$B$11)+I$1*Plan1!$E$16)-I$2-I$3)*I$4</f>
        <v>4359770.5508828955</v>
      </c>
      <c r="J562" s="55">
        <f>((Produção!J560*PreçoLivre!J562*(1-Plan1!$B$11)+J$1*Plan1!$E$16)-J$2-J$3)*J$4</f>
        <v>3763874.6533694235</v>
      </c>
      <c r="K562" s="55">
        <f>((Produção!K560*PreçoLivre!K562*(1-Plan1!$B$11)+K$1*Plan1!$E$16)-K$2-K$3)*K$4</f>
        <v>3496377.9019400114</v>
      </c>
      <c r="L562" s="55">
        <f>((Produção!L560*PreçoLivre!L562*(1-Plan1!$B$11)+L$1*Plan1!$E$16)-L$2-L$3)*L$4</f>
        <v>3148861.0060315663</v>
      </c>
      <c r="M562" s="55">
        <f>((Produção!M560*PreçoLivre!M562*(1-Plan1!$B$11)+M$1*Plan1!$E$16)-M$2-M$3)*M$4</f>
        <v>3134114.3938134969</v>
      </c>
      <c r="N562" s="55">
        <f>((Produção!N560*PreçoLivre!N562*(1-Plan1!$B$11)+N$1*Plan1!$E$16)-N$2-N$3)*N$4</f>
        <v>2850316.4871212291</v>
      </c>
      <c r="O562" s="55">
        <f>((Produção!O560*PreçoLivre!O562*(1-Plan1!$B$11)+O$1*Plan1!$E$16)-O$2-O$3)*O$4</f>
        <v>2681514.5813149521</v>
      </c>
      <c r="P562" s="55">
        <f>((Produção!P560*PreçoLivre!P562*(1-Plan1!$B$11)+P$1*Plan1!$E$16)-P$2-P$3)*P$4</f>
        <v>2577499.4889379633</v>
      </c>
      <c r="Q562" s="55">
        <f>((Produção!Q560*PreçoLivre!Q562*(1-Plan1!$B$11)+Q$1*Plan1!$E$16)-Q$2-Q$3)*Q$4</f>
        <v>2314701.0310188429</v>
      </c>
      <c r="R562" s="55">
        <f>((Produção!R560*PreçoLivre!R562*(1-Plan1!$B$11)+R$1*Plan1!$E$16)-R$2-R$3)*R$4</f>
        <v>1992101.5420676901</v>
      </c>
      <c r="S562" s="55">
        <f>((Produção!S560*PreçoLivre!S562*(1-Plan1!$B$11)+S$1*Plan1!$E$16)-S$2-S$3)*S$4</f>
        <v>1845640.3496485008</v>
      </c>
      <c r="T562" s="55">
        <f>((Produção!T560*PreçoLivre!T562*(1-Plan1!$B$11)+T$1*Plan1!$E$16)-T$2-T$3)*T$4</f>
        <v>1520876.3804698498</v>
      </c>
      <c r="U562" s="55">
        <f>((Produção!U560*PreçoLivre!U562*(1-Plan1!$B$11)+U$1*Plan1!$E$16)-U$2-U$3)*U$4</f>
        <v>1567677.3004157057</v>
      </c>
      <c r="V562" s="55">
        <f>((Produção!V560*PreçoLivre!V562*(1-Plan1!$B$11)+V$1*Plan1!$E$16)-V$2-V$3)*V$4</f>
        <v>1502332.633570476</v>
      </c>
      <c r="W562" s="55"/>
    </row>
    <row r="563" spans="1:23" x14ac:dyDescent="0.25">
      <c r="A563" s="55">
        <f t="shared" si="8"/>
        <v>81180029.389030799</v>
      </c>
      <c r="B563" s="56">
        <v>558</v>
      </c>
      <c r="C563" s="55">
        <f>((Produção!C561*PreçoLivre!C563*(1-Plan1!$B$11)+C$1*Plan1!$E$16)-C$2-C$3)*C$4</f>
        <v>9025433.3460122421</v>
      </c>
      <c r="D563" s="55">
        <f>((Produção!D561*PreçoLivre!D563*(1-Plan1!$B$11)+D$1*Plan1!$E$16)-D$2-D$3)*D$4</f>
        <v>8485068.3262287918</v>
      </c>
      <c r="E563" s="55">
        <f>((Produção!E561*PreçoLivre!E563*(1-Plan1!$B$11)+E$1*Plan1!$E$16)-E$2-E$3)*E$4</f>
        <v>7938475.7865460217</v>
      </c>
      <c r="F563" s="55">
        <f>((Produção!F561*PreçoLivre!F563*(1-Plan1!$B$11)+F$1*Plan1!$E$16)-F$2-F$3)*F$4</f>
        <v>7503829.3916696478</v>
      </c>
      <c r="G563" s="55">
        <f>((Produção!G561*PreçoLivre!G563*(1-Plan1!$B$11)+G$1*Plan1!$E$16)-G$2-G$3)*G$4</f>
        <v>6346237.5280354936</v>
      </c>
      <c r="H563" s="55">
        <f>((Produção!H561*PreçoLivre!H563*(1-Plan1!$B$11)+H$1*Plan1!$E$16)-H$2-H$3)*H$4</f>
        <v>5306321.6680548694</v>
      </c>
      <c r="I563" s="55">
        <f>((Produção!I561*PreçoLivre!I563*(1-Plan1!$B$11)+I$1*Plan1!$E$16)-I$2-I$3)*I$4</f>
        <v>4523998.5491845412</v>
      </c>
      <c r="J563" s="55">
        <f>((Produção!J561*PreçoLivre!J563*(1-Plan1!$B$11)+J$1*Plan1!$E$16)-J$2-J$3)*J$4</f>
        <v>4208480.147081757</v>
      </c>
      <c r="K563" s="55">
        <f>((Produção!K561*PreçoLivre!K563*(1-Plan1!$B$11)+K$1*Plan1!$E$16)-K$2-K$3)*K$4</f>
        <v>3891071.4688617745</v>
      </c>
      <c r="L563" s="55">
        <f>((Produção!L561*PreçoLivre!L563*(1-Plan1!$B$11)+L$1*Plan1!$E$16)-L$2-L$3)*L$4</f>
        <v>3478221.203828088</v>
      </c>
      <c r="M563" s="55">
        <f>((Produção!M561*PreçoLivre!M563*(1-Plan1!$B$11)+M$1*Plan1!$E$16)-M$2-M$3)*M$4</f>
        <v>3294221.3000866016</v>
      </c>
      <c r="N563" s="55">
        <f>((Produção!N561*PreçoLivre!N563*(1-Plan1!$B$11)+N$1*Plan1!$E$16)-N$2-N$3)*N$4</f>
        <v>2944531.7828441546</v>
      </c>
      <c r="O563" s="55">
        <f>((Produção!O561*PreçoLivre!O563*(1-Plan1!$B$11)+O$1*Plan1!$E$16)-O$2-O$3)*O$4</f>
        <v>2698297.4307110067</v>
      </c>
      <c r="P563" s="55">
        <f>((Produção!P561*PreçoLivre!P563*(1-Plan1!$B$11)+P$1*Plan1!$E$16)-P$2-P$3)*P$4</f>
        <v>2352032.2347651259</v>
      </c>
      <c r="Q563" s="55">
        <f>((Produção!Q561*PreçoLivre!Q563*(1-Plan1!$B$11)+Q$1*Plan1!$E$16)-Q$2-Q$3)*Q$4</f>
        <v>2059109.5704124877</v>
      </c>
      <c r="R563" s="55">
        <f>((Produção!R561*PreçoLivre!R563*(1-Plan1!$B$11)+R$1*Plan1!$E$16)-R$2-R$3)*R$4</f>
        <v>1895248.8533042236</v>
      </c>
      <c r="S563" s="55">
        <f>((Produção!S561*PreçoLivre!S563*(1-Plan1!$B$11)+S$1*Plan1!$E$16)-S$2-S$3)*S$4</f>
        <v>1499050.7661899149</v>
      </c>
      <c r="T563" s="55">
        <f>((Produção!T561*PreçoLivre!T563*(1-Plan1!$B$11)+T$1*Plan1!$E$16)-T$2-T$3)*T$4</f>
        <v>1346463.5900962527</v>
      </c>
      <c r="U563" s="55">
        <f>((Produção!U561*PreçoLivre!U563*(1-Plan1!$B$11)+U$1*Plan1!$E$16)-U$2-U$3)*U$4</f>
        <v>1209753.8316003261</v>
      </c>
      <c r="V563" s="55">
        <f>((Produção!V561*PreçoLivre!V563*(1-Plan1!$B$11)+V$1*Plan1!$E$16)-V$2-V$3)*V$4</f>
        <v>1174182.6135174916</v>
      </c>
      <c r="W563" s="55"/>
    </row>
    <row r="564" spans="1:23" x14ac:dyDescent="0.25">
      <c r="A564" s="55">
        <f t="shared" si="8"/>
        <v>83944761.054063752</v>
      </c>
      <c r="B564" s="56">
        <v>559</v>
      </c>
      <c r="C564" s="55">
        <f>((Produção!C562*PreçoLivre!C564*(1-Plan1!$B$11)+C$1*Plan1!$E$16)-C$2-C$3)*C$4</f>
        <v>8875617.6613393445</v>
      </c>
      <c r="D564" s="55">
        <f>((Produção!D562*PreçoLivre!D564*(1-Plan1!$B$11)+D$1*Plan1!$E$16)-D$2-D$3)*D$4</f>
        <v>8739571.4494738989</v>
      </c>
      <c r="E564" s="55">
        <f>((Produção!E562*PreçoLivre!E564*(1-Plan1!$B$11)+E$1*Plan1!$E$16)-E$2-E$3)*E$4</f>
        <v>8515636.5090135019</v>
      </c>
      <c r="F564" s="55">
        <f>((Produção!F562*PreçoLivre!F564*(1-Plan1!$B$11)+F$1*Plan1!$E$16)-F$2-F$3)*F$4</f>
        <v>7514639.4486083928</v>
      </c>
      <c r="G564" s="55">
        <f>((Produção!G562*PreçoLivre!G564*(1-Plan1!$B$11)+G$1*Plan1!$E$16)-G$2-G$3)*G$4</f>
        <v>6768178.0159288663</v>
      </c>
      <c r="H564" s="55">
        <f>((Produção!H562*PreçoLivre!H564*(1-Plan1!$B$11)+H$1*Plan1!$E$16)-H$2-H$3)*H$4</f>
        <v>6260781.3075191211</v>
      </c>
      <c r="I564" s="55">
        <f>((Produção!I562*PreçoLivre!I564*(1-Plan1!$B$11)+I$1*Plan1!$E$16)-I$2-I$3)*I$4</f>
        <v>5536610.027034739</v>
      </c>
      <c r="J564" s="55">
        <f>((Produção!J562*PreçoLivre!J564*(1-Plan1!$B$11)+J$1*Plan1!$E$16)-J$2-J$3)*J$4</f>
        <v>4606233.3988530757</v>
      </c>
      <c r="K564" s="55">
        <f>((Produção!K562*PreçoLivre!K564*(1-Plan1!$B$11)+K$1*Plan1!$E$16)-K$2-K$3)*K$4</f>
        <v>3572172.2793113161</v>
      </c>
      <c r="L564" s="55">
        <f>((Produção!L562*PreçoLivre!L564*(1-Plan1!$B$11)+L$1*Plan1!$E$16)-L$2-L$3)*L$4</f>
        <v>3171080.419379307</v>
      </c>
      <c r="M564" s="55">
        <f>((Produção!M562*PreçoLivre!M564*(1-Plan1!$B$11)+M$1*Plan1!$E$16)-M$2-M$3)*M$4</f>
        <v>2889594.8582469025</v>
      </c>
      <c r="N564" s="55">
        <f>((Produção!N562*PreçoLivre!N564*(1-Plan1!$B$11)+N$1*Plan1!$E$16)-N$2-N$3)*N$4</f>
        <v>2629453.9981020736</v>
      </c>
      <c r="O564" s="55">
        <f>((Produção!O562*PreçoLivre!O564*(1-Plan1!$B$11)+O$1*Plan1!$E$16)-O$2-O$3)*O$4</f>
        <v>2543401.1959692142</v>
      </c>
      <c r="P564" s="55">
        <f>((Produção!P562*PreçoLivre!P564*(1-Plan1!$B$11)+P$1*Plan1!$E$16)-P$2-P$3)*P$4</f>
        <v>2448426.7914708289</v>
      </c>
      <c r="Q564" s="55">
        <f>((Produção!Q562*PreçoLivre!Q564*(1-Plan1!$B$11)+Q$1*Plan1!$E$16)-Q$2-Q$3)*Q$4</f>
        <v>2178960.0334927924</v>
      </c>
      <c r="R564" s="55">
        <f>((Produção!R562*PreçoLivre!R564*(1-Plan1!$B$11)+R$1*Plan1!$E$16)-R$2-R$3)*R$4</f>
        <v>1818908.2968722952</v>
      </c>
      <c r="S564" s="55">
        <f>((Produção!S562*PreçoLivre!S564*(1-Plan1!$B$11)+S$1*Plan1!$E$16)-S$2-S$3)*S$4</f>
        <v>1601271.0622848219</v>
      </c>
      <c r="T564" s="55">
        <f>((Produção!T562*PreçoLivre!T564*(1-Plan1!$B$11)+T$1*Plan1!$E$16)-T$2-T$3)*T$4</f>
        <v>1566034.5718685437</v>
      </c>
      <c r="U564" s="55">
        <f>((Produção!U562*PreçoLivre!U564*(1-Plan1!$B$11)+U$1*Plan1!$E$16)-U$2-U$3)*U$4</f>
        <v>1437225.4883368125</v>
      </c>
      <c r="V564" s="55">
        <f>((Produção!V562*PreçoLivre!V564*(1-Plan1!$B$11)+V$1*Plan1!$E$16)-V$2-V$3)*V$4</f>
        <v>1270964.2409579151</v>
      </c>
      <c r="W564" s="55"/>
    </row>
    <row r="565" spans="1:23" x14ac:dyDescent="0.25">
      <c r="A565" s="55">
        <f t="shared" si="8"/>
        <v>85554222.795332372</v>
      </c>
      <c r="B565" s="56">
        <v>560</v>
      </c>
      <c r="C565" s="55">
        <f>((Produção!C563*PreçoLivre!C565*(1-Plan1!$B$11)+C$1*Plan1!$E$16)-C$2-C$3)*C$4</f>
        <v>8686478.4977164771</v>
      </c>
      <c r="D565" s="55">
        <f>((Produção!D563*PreçoLivre!D565*(1-Plan1!$B$11)+D$1*Plan1!$E$16)-D$2-D$3)*D$4</f>
        <v>8073711.5628882749</v>
      </c>
      <c r="E565" s="55">
        <f>((Produção!E563*PreçoLivre!E565*(1-Plan1!$B$11)+E$1*Plan1!$E$16)-E$2-E$3)*E$4</f>
        <v>7439105.1809995826</v>
      </c>
      <c r="F565" s="55">
        <f>((Produção!F563*PreçoLivre!F565*(1-Plan1!$B$11)+F$1*Plan1!$E$16)-F$2-F$3)*F$4</f>
        <v>6883685.1448398903</v>
      </c>
      <c r="G565" s="55">
        <f>((Produção!G563*PreçoLivre!G565*(1-Plan1!$B$11)+G$1*Plan1!$E$16)-G$2-G$3)*G$4</f>
        <v>6122335.7056646869</v>
      </c>
      <c r="H565" s="55">
        <f>((Produção!H563*PreçoLivre!H565*(1-Plan1!$B$11)+H$1*Plan1!$E$16)-H$2-H$3)*H$4</f>
        <v>6336755.8522301996</v>
      </c>
      <c r="I565" s="55">
        <f>((Produção!I563*PreçoLivre!I565*(1-Plan1!$B$11)+I$1*Plan1!$E$16)-I$2-I$3)*I$4</f>
        <v>5613855.6642468311</v>
      </c>
      <c r="J565" s="55">
        <f>((Produção!J563*PreçoLivre!J565*(1-Plan1!$B$11)+J$1*Plan1!$E$16)-J$2-J$3)*J$4</f>
        <v>5167487.6292004222</v>
      </c>
      <c r="K565" s="55">
        <f>((Produção!K563*PreçoLivre!K565*(1-Plan1!$B$11)+K$1*Plan1!$E$16)-K$2-K$3)*K$4</f>
        <v>4010226.5223075571</v>
      </c>
      <c r="L565" s="55">
        <f>((Produção!L563*PreçoLivre!L565*(1-Plan1!$B$11)+L$1*Plan1!$E$16)-L$2-L$3)*L$4</f>
        <v>3892992.4295384623</v>
      </c>
      <c r="M565" s="55">
        <f>((Produção!M563*PreçoLivre!M565*(1-Plan1!$B$11)+M$1*Plan1!$E$16)-M$2-M$3)*M$4</f>
        <v>3576806.8798626345</v>
      </c>
      <c r="N565" s="55">
        <f>((Produção!N563*PreçoLivre!N565*(1-Plan1!$B$11)+N$1*Plan1!$E$16)-N$2-N$3)*N$4</f>
        <v>3372943.8825949798</v>
      </c>
      <c r="O565" s="55">
        <f>((Produção!O563*PreçoLivre!O565*(1-Plan1!$B$11)+O$1*Plan1!$E$16)-O$2-O$3)*O$4</f>
        <v>3101042.7370385453</v>
      </c>
      <c r="P565" s="55">
        <f>((Produção!P563*PreçoLivre!P565*(1-Plan1!$B$11)+P$1*Plan1!$E$16)-P$2-P$3)*P$4</f>
        <v>2678091.7597253011</v>
      </c>
      <c r="Q565" s="55">
        <f>((Produção!Q563*PreçoLivre!Q565*(1-Plan1!$B$11)+Q$1*Plan1!$E$16)-Q$2-Q$3)*Q$4</f>
        <v>2391225.3910427107</v>
      </c>
      <c r="R565" s="55">
        <f>((Produção!R563*PreçoLivre!R565*(1-Plan1!$B$11)+R$1*Plan1!$E$16)-R$2-R$3)*R$4</f>
        <v>2057112.1520585229</v>
      </c>
      <c r="S565" s="55">
        <f>((Produção!S563*PreçoLivre!S565*(1-Plan1!$B$11)+S$1*Plan1!$E$16)-S$2-S$3)*S$4</f>
        <v>1653782.025193911</v>
      </c>
      <c r="T565" s="55">
        <f>((Produção!T563*PreçoLivre!T565*(1-Plan1!$B$11)+T$1*Plan1!$E$16)-T$2-T$3)*T$4</f>
        <v>1602993.961848024</v>
      </c>
      <c r="U565" s="55">
        <f>((Produção!U563*PreçoLivre!U565*(1-Plan1!$B$11)+U$1*Plan1!$E$16)-U$2-U$3)*U$4</f>
        <v>1543213.0440626387</v>
      </c>
      <c r="V565" s="55">
        <f>((Produção!V563*PreçoLivre!V565*(1-Plan1!$B$11)+V$1*Plan1!$E$16)-V$2-V$3)*V$4</f>
        <v>1350376.7722727093</v>
      </c>
      <c r="W565" s="55"/>
    </row>
    <row r="566" spans="1:23" x14ac:dyDescent="0.25">
      <c r="A566" s="55">
        <f t="shared" si="8"/>
        <v>75477237.987304106</v>
      </c>
      <c r="B566" s="56">
        <v>561</v>
      </c>
      <c r="C566" s="55">
        <f>((Produção!C564*PreçoLivre!C566*(1-Plan1!$B$11)+C$1*Plan1!$E$16)-C$2-C$3)*C$4</f>
        <v>8661797.3056926075</v>
      </c>
      <c r="D566" s="55">
        <f>((Produção!D564*PreçoLivre!D566*(1-Plan1!$B$11)+D$1*Plan1!$E$16)-D$2-D$3)*D$4</f>
        <v>7979414.0655649137</v>
      </c>
      <c r="E566" s="55">
        <f>((Produção!E564*PreçoLivre!E566*(1-Plan1!$B$11)+E$1*Plan1!$E$16)-E$2-E$3)*E$4</f>
        <v>7180065.5394851873</v>
      </c>
      <c r="F566" s="55">
        <f>((Produção!F564*PreçoLivre!F566*(1-Plan1!$B$11)+F$1*Plan1!$E$16)-F$2-F$3)*F$4</f>
        <v>6290597.6073376359</v>
      </c>
      <c r="G566" s="55">
        <f>((Produção!G564*PreçoLivre!G566*(1-Plan1!$B$11)+G$1*Plan1!$E$16)-G$2-G$3)*G$4</f>
        <v>6057387.9807224404</v>
      </c>
      <c r="H566" s="55">
        <f>((Produção!H564*PreçoLivre!H566*(1-Plan1!$B$11)+H$1*Plan1!$E$16)-H$2-H$3)*H$4</f>
        <v>5280847.1940822033</v>
      </c>
      <c r="I566" s="55">
        <f>((Produção!I564*PreçoLivre!I566*(1-Plan1!$B$11)+I$1*Plan1!$E$16)-I$2-I$3)*I$4</f>
        <v>4812203.6101323292</v>
      </c>
      <c r="J566" s="55">
        <f>((Produção!J564*PreçoLivre!J566*(1-Plan1!$B$11)+J$1*Plan1!$E$16)-J$2-J$3)*J$4</f>
        <v>4130965.5484956182</v>
      </c>
      <c r="K566" s="55">
        <f>((Produção!K564*PreçoLivre!K566*(1-Plan1!$B$11)+K$1*Plan1!$E$16)-K$2-K$3)*K$4</f>
        <v>3635828.304779877</v>
      </c>
      <c r="L566" s="55">
        <f>((Produção!L564*PreçoLivre!L566*(1-Plan1!$B$11)+L$1*Plan1!$E$16)-L$2-L$3)*L$4</f>
        <v>3161684.2500922121</v>
      </c>
      <c r="M566" s="55">
        <f>((Produção!M564*PreçoLivre!M566*(1-Plan1!$B$11)+M$1*Plan1!$E$16)-M$2-M$3)*M$4</f>
        <v>2864577.7410865906</v>
      </c>
      <c r="N566" s="55">
        <f>((Produção!N564*PreçoLivre!N566*(1-Plan1!$B$11)+N$1*Plan1!$E$16)-N$2-N$3)*N$4</f>
        <v>2537990.0175571144</v>
      </c>
      <c r="O566" s="55">
        <f>((Produção!O564*PreçoLivre!O566*(1-Plan1!$B$11)+O$1*Plan1!$E$16)-O$2-O$3)*O$4</f>
        <v>2351672.5228950144</v>
      </c>
      <c r="P566" s="55">
        <f>((Produção!P564*PreçoLivre!P566*(1-Plan1!$B$11)+P$1*Plan1!$E$16)-P$2-P$3)*P$4</f>
        <v>2045048.3608471591</v>
      </c>
      <c r="Q566" s="55">
        <f>((Produção!Q564*PreçoLivre!Q566*(1-Plan1!$B$11)+Q$1*Plan1!$E$16)-Q$2-Q$3)*Q$4</f>
        <v>1968900.142863943</v>
      </c>
      <c r="R566" s="55">
        <f>((Produção!R564*PreçoLivre!R566*(1-Plan1!$B$11)+R$1*Plan1!$E$16)-R$2-R$3)*R$4</f>
        <v>1479566.1237592567</v>
      </c>
      <c r="S566" s="55">
        <f>((Produção!S564*PreçoLivre!S566*(1-Plan1!$B$11)+S$1*Plan1!$E$16)-S$2-S$3)*S$4</f>
        <v>1307776.2345914142</v>
      </c>
      <c r="T566" s="55">
        <f>((Produção!T564*PreçoLivre!T566*(1-Plan1!$B$11)+T$1*Plan1!$E$16)-T$2-T$3)*T$4</f>
        <v>1259420.1679717649</v>
      </c>
      <c r="U566" s="55">
        <f>((Produção!U564*PreçoLivre!U566*(1-Plan1!$B$11)+U$1*Plan1!$E$16)-U$2-U$3)*U$4</f>
        <v>1275852.13328837</v>
      </c>
      <c r="V566" s="55">
        <f>((Produção!V564*PreçoLivre!V566*(1-Plan1!$B$11)+V$1*Plan1!$E$16)-V$2-V$3)*V$4</f>
        <v>1195643.1360584791</v>
      </c>
      <c r="W566" s="55"/>
    </row>
    <row r="567" spans="1:23" x14ac:dyDescent="0.25">
      <c r="A567" s="55">
        <f t="shared" si="8"/>
        <v>69634955.006375387</v>
      </c>
      <c r="B567" s="56">
        <v>562</v>
      </c>
      <c r="C567" s="55">
        <f>((Produção!C565*PreçoLivre!C567*(1-Plan1!$B$11)+C$1*Plan1!$E$16)-C$2-C$3)*C$4</f>
        <v>8274630.2394445017</v>
      </c>
      <c r="D567" s="55">
        <f>((Produção!D565*PreçoLivre!D567*(1-Plan1!$B$11)+D$1*Plan1!$E$16)-D$2-D$3)*D$4</f>
        <v>7574686.487359059</v>
      </c>
      <c r="E567" s="55">
        <f>((Produção!E565*PreçoLivre!E567*(1-Plan1!$B$11)+E$1*Plan1!$E$16)-E$2-E$3)*E$4</f>
        <v>6799464.9926566016</v>
      </c>
      <c r="F567" s="55">
        <f>((Produção!F565*PreçoLivre!F567*(1-Plan1!$B$11)+F$1*Plan1!$E$16)-F$2-F$3)*F$4</f>
        <v>5733595.7512752535</v>
      </c>
      <c r="G567" s="55">
        <f>((Produção!G565*PreçoLivre!G567*(1-Plan1!$B$11)+G$1*Plan1!$E$16)-G$2-G$3)*G$4</f>
        <v>4690866.2474453859</v>
      </c>
      <c r="H567" s="55">
        <f>((Produção!H565*PreçoLivre!H567*(1-Plan1!$B$11)+H$1*Plan1!$E$16)-H$2-H$3)*H$4</f>
        <v>4040282.6693359385</v>
      </c>
      <c r="I567" s="55">
        <f>((Produção!I565*PreçoLivre!I567*(1-Plan1!$B$11)+I$1*Plan1!$E$16)-I$2-I$3)*I$4</f>
        <v>3653854.80921651</v>
      </c>
      <c r="J567" s="55">
        <f>((Produção!J565*PreçoLivre!J567*(1-Plan1!$B$11)+J$1*Plan1!$E$16)-J$2-J$3)*J$4</f>
        <v>3483549.9743179269</v>
      </c>
      <c r="K567" s="55">
        <f>((Produção!K565*PreçoLivre!K567*(1-Plan1!$B$11)+K$1*Plan1!$E$16)-K$2-K$3)*K$4</f>
        <v>3317778.2967171757</v>
      </c>
      <c r="L567" s="55">
        <f>((Produção!L565*PreçoLivre!L567*(1-Plan1!$B$11)+L$1*Plan1!$E$16)-L$2-L$3)*L$4</f>
        <v>3199550.9831275684</v>
      </c>
      <c r="M567" s="55">
        <f>((Produção!M565*PreçoLivre!M567*(1-Plan1!$B$11)+M$1*Plan1!$E$16)-M$2-M$3)*M$4</f>
        <v>3005621.7561624162</v>
      </c>
      <c r="N567" s="55">
        <f>((Produção!N565*PreçoLivre!N567*(1-Plan1!$B$11)+N$1*Plan1!$E$16)-N$2-N$3)*N$4</f>
        <v>2625733.0623644693</v>
      </c>
      <c r="O567" s="55">
        <f>((Produção!O565*PreçoLivre!O567*(1-Plan1!$B$11)+O$1*Plan1!$E$16)-O$2-O$3)*O$4</f>
        <v>2388642.7876316025</v>
      </c>
      <c r="P567" s="55">
        <f>((Produção!P565*PreçoLivre!P567*(1-Plan1!$B$11)+P$1*Plan1!$E$16)-P$2-P$3)*P$4</f>
        <v>2221079.3245521379</v>
      </c>
      <c r="Q567" s="55">
        <f>((Produção!Q565*PreçoLivre!Q567*(1-Plan1!$B$11)+Q$1*Plan1!$E$16)-Q$2-Q$3)*Q$4</f>
        <v>1869588.4533528923</v>
      </c>
      <c r="R567" s="55">
        <f>((Produção!R565*PreçoLivre!R567*(1-Plan1!$B$11)+R$1*Plan1!$E$16)-R$2-R$3)*R$4</f>
        <v>1613263.5689743867</v>
      </c>
      <c r="S567" s="55">
        <f>((Produção!S565*PreçoLivre!S567*(1-Plan1!$B$11)+S$1*Plan1!$E$16)-S$2-S$3)*S$4</f>
        <v>1549427.7306355503</v>
      </c>
      <c r="T567" s="55">
        <f>((Produção!T565*PreçoLivre!T567*(1-Plan1!$B$11)+T$1*Plan1!$E$16)-T$2-T$3)*T$4</f>
        <v>1399468.2065190778</v>
      </c>
      <c r="U567" s="55">
        <f>((Produção!U565*PreçoLivre!U567*(1-Plan1!$B$11)+U$1*Plan1!$E$16)-U$2-U$3)*U$4</f>
        <v>1197103.9666766464</v>
      </c>
      <c r="V567" s="55">
        <f>((Produção!V565*PreçoLivre!V567*(1-Plan1!$B$11)+V$1*Plan1!$E$16)-V$2-V$3)*V$4</f>
        <v>996765.69861027051</v>
      </c>
      <c r="W567" s="55"/>
    </row>
    <row r="568" spans="1:23" x14ac:dyDescent="0.25">
      <c r="A568" s="55">
        <f t="shared" si="8"/>
        <v>76544996.050830126</v>
      </c>
      <c r="B568" s="56">
        <v>563</v>
      </c>
      <c r="C568" s="55">
        <f>((Produção!C566*PreçoLivre!C568*(1-Plan1!$B$11)+C$1*Plan1!$E$16)-C$2-C$3)*C$4</f>
        <v>7843365.5821186164</v>
      </c>
      <c r="D568" s="55">
        <f>((Produção!D566*PreçoLivre!D568*(1-Plan1!$B$11)+D$1*Plan1!$E$16)-D$2-D$3)*D$4</f>
        <v>6469066.7045918433</v>
      </c>
      <c r="E568" s="55">
        <f>((Produção!E566*PreçoLivre!E568*(1-Plan1!$B$11)+E$1*Plan1!$E$16)-E$2-E$3)*E$4</f>
        <v>5998317.2049340624</v>
      </c>
      <c r="F568" s="55">
        <f>((Produção!F566*PreçoLivre!F568*(1-Plan1!$B$11)+F$1*Plan1!$E$16)-F$2-F$3)*F$4</f>
        <v>5436757.3117523631</v>
      </c>
      <c r="G568" s="55">
        <f>((Produção!G566*PreçoLivre!G568*(1-Plan1!$B$11)+G$1*Plan1!$E$16)-G$2-G$3)*G$4</f>
        <v>4996709.5245634597</v>
      </c>
      <c r="H568" s="55">
        <f>((Produção!H566*PreçoLivre!H568*(1-Plan1!$B$11)+H$1*Plan1!$E$16)-H$2-H$3)*H$4</f>
        <v>4895080.4806237696</v>
      </c>
      <c r="I568" s="55">
        <f>((Produção!I566*PreçoLivre!I568*(1-Plan1!$B$11)+I$1*Plan1!$E$16)-I$2-I$3)*I$4</f>
        <v>4711491.1526752813</v>
      </c>
      <c r="J568" s="55">
        <f>((Produção!J566*PreçoLivre!J568*(1-Plan1!$B$11)+J$1*Plan1!$E$16)-J$2-J$3)*J$4</f>
        <v>4088831.6330894902</v>
      </c>
      <c r="K568" s="55">
        <f>((Produção!K566*PreçoLivre!K568*(1-Plan1!$B$11)+K$1*Plan1!$E$16)-K$2-K$3)*K$4</f>
        <v>3596876.5272827363</v>
      </c>
      <c r="L568" s="55">
        <f>((Produção!L566*PreçoLivre!L568*(1-Plan1!$B$11)+L$1*Plan1!$E$16)-L$2-L$3)*L$4</f>
        <v>3382646.9232191872</v>
      </c>
      <c r="M568" s="55">
        <f>((Produção!M566*PreçoLivre!M568*(1-Plan1!$B$11)+M$1*Plan1!$E$16)-M$2-M$3)*M$4</f>
        <v>3210766.2083486132</v>
      </c>
      <c r="N568" s="55">
        <f>((Produção!N566*PreçoLivre!N568*(1-Plan1!$B$11)+N$1*Plan1!$E$16)-N$2-N$3)*N$4</f>
        <v>3027607.0466893613</v>
      </c>
      <c r="O568" s="55">
        <f>((Produção!O566*PreçoLivre!O568*(1-Plan1!$B$11)+O$1*Plan1!$E$16)-O$2-O$3)*O$4</f>
        <v>3057959.3596962416</v>
      </c>
      <c r="P568" s="55">
        <f>((Produção!P566*PreçoLivre!P568*(1-Plan1!$B$11)+P$1*Plan1!$E$16)-P$2-P$3)*P$4</f>
        <v>2771330.141670112</v>
      </c>
      <c r="Q568" s="55">
        <f>((Produção!Q566*PreçoLivre!Q568*(1-Plan1!$B$11)+Q$1*Plan1!$E$16)-Q$2-Q$3)*Q$4</f>
        <v>2446847.8585332036</v>
      </c>
      <c r="R568" s="55">
        <f>((Produção!R566*PreçoLivre!R568*(1-Plan1!$B$11)+R$1*Plan1!$E$16)-R$2-R$3)*R$4</f>
        <v>2279835.4856843166</v>
      </c>
      <c r="S568" s="55">
        <f>((Produção!S566*PreçoLivre!S568*(1-Plan1!$B$11)+S$1*Plan1!$E$16)-S$2-S$3)*S$4</f>
        <v>2200514.1097770096</v>
      </c>
      <c r="T568" s="55">
        <f>((Produção!T566*PreçoLivre!T568*(1-Plan1!$B$11)+T$1*Plan1!$E$16)-T$2-T$3)*T$4</f>
        <v>2256834.6993469088</v>
      </c>
      <c r="U568" s="55">
        <f>((Produção!U566*PreçoLivre!U568*(1-Plan1!$B$11)+U$1*Plan1!$E$16)-U$2-U$3)*U$4</f>
        <v>1965467.5493363847</v>
      </c>
      <c r="V568" s="55">
        <f>((Produção!V566*PreçoLivre!V568*(1-Plan1!$B$11)+V$1*Plan1!$E$16)-V$2-V$3)*V$4</f>
        <v>1908690.5468971615</v>
      </c>
      <c r="W568" s="55"/>
    </row>
    <row r="569" spans="1:23" x14ac:dyDescent="0.25">
      <c r="A569" s="55">
        <f t="shared" si="8"/>
        <v>95535553.691485867</v>
      </c>
      <c r="B569" s="56">
        <v>564</v>
      </c>
      <c r="C569" s="55">
        <f>((Produção!C567*PreçoLivre!C569*(1-Plan1!$B$11)+C$1*Plan1!$E$16)-C$2-C$3)*C$4</f>
        <v>8636691.2784189135</v>
      </c>
      <c r="D569" s="55">
        <f>((Produção!D567*PreçoLivre!D569*(1-Plan1!$B$11)+D$1*Plan1!$E$16)-D$2-D$3)*D$4</f>
        <v>8118794.504979088</v>
      </c>
      <c r="E569" s="55">
        <f>((Produção!E567*PreçoLivre!E569*(1-Plan1!$B$11)+E$1*Plan1!$E$16)-E$2-E$3)*E$4</f>
        <v>7600355.5291372417</v>
      </c>
      <c r="F569" s="55">
        <f>((Produção!F567*PreçoLivre!F569*(1-Plan1!$B$11)+F$1*Plan1!$E$16)-F$2-F$3)*F$4</f>
        <v>7111726.3971612444</v>
      </c>
      <c r="G569" s="55">
        <f>((Produção!G567*PreçoLivre!G569*(1-Plan1!$B$11)+G$1*Plan1!$E$16)-G$2-G$3)*G$4</f>
        <v>6566588.5977930008</v>
      </c>
      <c r="H569" s="55">
        <f>((Produção!H567*PreçoLivre!H569*(1-Plan1!$B$11)+H$1*Plan1!$E$16)-H$2-H$3)*H$4</f>
        <v>5807816.1274387669</v>
      </c>
      <c r="I569" s="55">
        <f>((Produção!I567*PreçoLivre!I569*(1-Plan1!$B$11)+I$1*Plan1!$E$16)-I$2-I$3)*I$4</f>
        <v>5530028.8550867736</v>
      </c>
      <c r="J569" s="55">
        <f>((Produção!J567*PreçoLivre!J569*(1-Plan1!$B$11)+J$1*Plan1!$E$16)-J$2-J$3)*J$4</f>
        <v>5435912.248218555</v>
      </c>
      <c r="K569" s="55">
        <f>((Produção!K567*PreçoLivre!K569*(1-Plan1!$B$11)+K$1*Plan1!$E$16)-K$2-K$3)*K$4</f>
        <v>4813523.398050989</v>
      </c>
      <c r="L569" s="55">
        <f>((Produção!L567*PreçoLivre!L569*(1-Plan1!$B$11)+L$1*Plan1!$E$16)-L$2-L$3)*L$4</f>
        <v>4987607.1012814539</v>
      </c>
      <c r="M569" s="55">
        <f>((Produção!M567*PreçoLivre!M569*(1-Plan1!$B$11)+M$1*Plan1!$E$16)-M$2-M$3)*M$4</f>
        <v>4582176.7977751782</v>
      </c>
      <c r="N569" s="55">
        <f>((Produção!N567*PreçoLivre!N569*(1-Plan1!$B$11)+N$1*Plan1!$E$16)-N$2-N$3)*N$4</f>
        <v>4191934.8151378357</v>
      </c>
      <c r="O569" s="55">
        <f>((Produção!O567*PreçoLivre!O569*(1-Plan1!$B$11)+O$1*Plan1!$E$16)-O$2-O$3)*O$4</f>
        <v>3716299.7110630753</v>
      </c>
      <c r="P569" s="55">
        <f>((Produção!P567*PreçoLivre!P569*(1-Plan1!$B$11)+P$1*Plan1!$E$16)-P$2-P$3)*P$4</f>
        <v>3472010.0962366215</v>
      </c>
      <c r="Q569" s="55">
        <f>((Produção!Q567*PreçoLivre!Q569*(1-Plan1!$B$11)+Q$1*Plan1!$E$16)-Q$2-Q$3)*Q$4</f>
        <v>3194204.1648604581</v>
      </c>
      <c r="R569" s="55">
        <f>((Produção!R567*PreçoLivre!R569*(1-Plan1!$B$11)+R$1*Plan1!$E$16)-R$2-R$3)*R$4</f>
        <v>2995744.7203313611</v>
      </c>
      <c r="S569" s="55">
        <f>((Produção!S567*PreçoLivre!S569*(1-Plan1!$B$11)+S$1*Plan1!$E$16)-S$2-S$3)*S$4</f>
        <v>2673880.132739739</v>
      </c>
      <c r="T569" s="55">
        <f>((Produção!T567*PreçoLivre!T569*(1-Plan1!$B$11)+T$1*Plan1!$E$16)-T$2-T$3)*T$4</f>
        <v>2302520.5579187907</v>
      </c>
      <c r="U569" s="55">
        <f>((Produção!U567*PreçoLivre!U569*(1-Plan1!$B$11)+U$1*Plan1!$E$16)-U$2-U$3)*U$4</f>
        <v>2051016.1580371556</v>
      </c>
      <c r="V569" s="55">
        <f>((Produção!V567*PreçoLivre!V569*(1-Plan1!$B$11)+V$1*Plan1!$E$16)-V$2-V$3)*V$4</f>
        <v>1746722.4998196363</v>
      </c>
      <c r="W569" s="55"/>
    </row>
    <row r="570" spans="1:23" x14ac:dyDescent="0.25">
      <c r="A570" s="55">
        <f t="shared" si="8"/>
        <v>77826045.032340288</v>
      </c>
      <c r="B570" s="56">
        <v>565</v>
      </c>
      <c r="C570" s="55">
        <f>((Produção!C568*PreçoLivre!C570*(1-Plan1!$B$11)+C$1*Plan1!$E$16)-C$2-C$3)*C$4</f>
        <v>9286242.4713294487</v>
      </c>
      <c r="D570" s="55">
        <f>((Produção!D568*PreçoLivre!D570*(1-Plan1!$B$11)+D$1*Plan1!$E$16)-D$2-D$3)*D$4</f>
        <v>7808642.3983127456</v>
      </c>
      <c r="E570" s="55">
        <f>((Produção!E568*PreçoLivre!E570*(1-Plan1!$B$11)+E$1*Plan1!$E$16)-E$2-E$3)*E$4</f>
        <v>7055689.9425495444</v>
      </c>
      <c r="F570" s="55">
        <f>((Produção!F568*PreçoLivre!F570*(1-Plan1!$B$11)+F$1*Plan1!$E$16)-F$2-F$3)*F$4</f>
        <v>6538183.1130882176</v>
      </c>
      <c r="G570" s="55">
        <f>((Produção!G568*PreçoLivre!G570*(1-Plan1!$B$11)+G$1*Plan1!$E$16)-G$2-G$3)*G$4</f>
        <v>6052639.1223006034</v>
      </c>
      <c r="H570" s="55">
        <f>((Produção!H568*PreçoLivre!H570*(1-Plan1!$B$11)+H$1*Plan1!$E$16)-H$2-H$3)*H$4</f>
        <v>5543772.6852078456</v>
      </c>
      <c r="I570" s="55">
        <f>((Produção!I568*PreçoLivre!I570*(1-Plan1!$B$11)+I$1*Plan1!$E$16)-I$2-I$3)*I$4</f>
        <v>4846326.7670922633</v>
      </c>
      <c r="J570" s="55">
        <f>((Produção!J568*PreçoLivre!J570*(1-Plan1!$B$11)+J$1*Plan1!$E$16)-J$2-J$3)*J$4</f>
        <v>4302168.2939001424</v>
      </c>
      <c r="K570" s="55">
        <f>((Produção!K568*PreçoLivre!K570*(1-Plan1!$B$11)+K$1*Plan1!$E$16)-K$2-K$3)*K$4</f>
        <v>3728798.8651150423</v>
      </c>
      <c r="L570" s="55">
        <f>((Produção!L568*PreçoLivre!L570*(1-Plan1!$B$11)+L$1*Plan1!$E$16)-L$2-L$3)*L$4</f>
        <v>3418486.4114293852</v>
      </c>
      <c r="M570" s="55">
        <f>((Produção!M568*PreçoLivre!M570*(1-Plan1!$B$11)+M$1*Plan1!$E$16)-M$2-M$3)*M$4</f>
        <v>2773029.5572967092</v>
      </c>
      <c r="N570" s="55">
        <f>((Produção!N568*PreçoLivre!N570*(1-Plan1!$B$11)+N$1*Plan1!$E$16)-N$2-N$3)*N$4</f>
        <v>2545376.1416642433</v>
      </c>
      <c r="O570" s="55">
        <f>((Produção!O568*PreçoLivre!O570*(1-Plan1!$B$11)+O$1*Plan1!$E$16)-O$2-O$3)*O$4</f>
        <v>2349587.0814898615</v>
      </c>
      <c r="P570" s="55">
        <f>((Produção!P568*PreçoLivre!P570*(1-Plan1!$B$11)+P$1*Plan1!$E$16)-P$2-P$3)*P$4</f>
        <v>2232394.6486990149</v>
      </c>
      <c r="Q570" s="55">
        <f>((Produção!Q568*PreçoLivre!Q570*(1-Plan1!$B$11)+Q$1*Plan1!$E$16)-Q$2-Q$3)*Q$4</f>
        <v>1906779.578006285</v>
      </c>
      <c r="R570" s="55">
        <f>((Produção!R568*PreçoLivre!R570*(1-Plan1!$B$11)+R$1*Plan1!$E$16)-R$2-R$3)*R$4</f>
        <v>1705728.0732709684</v>
      </c>
      <c r="S570" s="55">
        <f>((Produção!S568*PreçoLivre!S570*(1-Plan1!$B$11)+S$1*Plan1!$E$16)-S$2-S$3)*S$4</f>
        <v>1551195.7197935763</v>
      </c>
      <c r="T570" s="55">
        <f>((Produção!T568*PreçoLivre!T570*(1-Plan1!$B$11)+T$1*Plan1!$E$16)-T$2-T$3)*T$4</f>
        <v>1535543.0001155622</v>
      </c>
      <c r="U570" s="55">
        <f>((Produção!U568*PreçoLivre!U570*(1-Plan1!$B$11)+U$1*Plan1!$E$16)-U$2-U$3)*U$4</f>
        <v>1364775.3703474966</v>
      </c>
      <c r="V570" s="55">
        <f>((Produção!V568*PreçoLivre!V570*(1-Plan1!$B$11)+V$1*Plan1!$E$16)-V$2-V$3)*V$4</f>
        <v>1280685.7913313461</v>
      </c>
      <c r="W570" s="55"/>
    </row>
    <row r="571" spans="1:23" x14ac:dyDescent="0.25">
      <c r="A571" s="55">
        <f t="shared" si="8"/>
        <v>74981100.90384154</v>
      </c>
      <c r="B571" s="56">
        <v>566</v>
      </c>
      <c r="C571" s="55">
        <f>((Produção!C569*PreçoLivre!C571*(1-Plan1!$B$11)+C$1*Plan1!$E$16)-C$2-C$3)*C$4</f>
        <v>9068195.296367107</v>
      </c>
      <c r="D571" s="55">
        <f>((Produção!D569*PreçoLivre!D571*(1-Plan1!$B$11)+D$1*Plan1!$E$16)-D$2-D$3)*D$4</f>
        <v>7694844.771451233</v>
      </c>
      <c r="E571" s="55">
        <f>((Produção!E569*PreçoLivre!E571*(1-Plan1!$B$11)+E$1*Plan1!$E$16)-E$2-E$3)*E$4</f>
        <v>6466669.0528966878</v>
      </c>
      <c r="F571" s="55">
        <f>((Produção!F569*PreçoLivre!F571*(1-Plan1!$B$11)+F$1*Plan1!$E$16)-F$2-F$3)*F$4</f>
        <v>6165173.374428302</v>
      </c>
      <c r="G571" s="55">
        <f>((Produção!G569*PreçoLivre!G571*(1-Plan1!$B$11)+G$1*Plan1!$E$16)-G$2-G$3)*G$4</f>
        <v>6021845.5506675048</v>
      </c>
      <c r="H571" s="55">
        <f>((Produção!H569*PreçoLivre!H571*(1-Plan1!$B$11)+H$1*Plan1!$E$16)-H$2-H$3)*H$4</f>
        <v>5214589.904986077</v>
      </c>
      <c r="I571" s="55">
        <f>((Produção!I569*PreçoLivre!I571*(1-Plan1!$B$11)+I$1*Plan1!$E$16)-I$2-I$3)*I$4</f>
        <v>4548904.6791001465</v>
      </c>
      <c r="J571" s="55">
        <f>((Produção!J569*PreçoLivre!J571*(1-Plan1!$B$11)+J$1*Plan1!$E$16)-J$2-J$3)*J$4</f>
        <v>4466012.7030507205</v>
      </c>
      <c r="K571" s="55">
        <f>((Produção!K569*PreçoLivre!K571*(1-Plan1!$B$11)+K$1*Plan1!$E$16)-K$2-K$3)*K$4</f>
        <v>4105036.7014391059</v>
      </c>
      <c r="L571" s="55">
        <f>((Produção!L569*PreçoLivre!L571*(1-Plan1!$B$11)+L$1*Plan1!$E$16)-L$2-L$3)*L$4</f>
        <v>3686980.1421236279</v>
      </c>
      <c r="M571" s="55">
        <f>((Produção!M569*PreçoLivre!M571*(1-Plan1!$B$11)+M$1*Plan1!$E$16)-M$2-M$3)*M$4</f>
        <v>3107065.4401866039</v>
      </c>
      <c r="N571" s="55">
        <f>((Produção!N569*PreçoLivre!N571*(1-Plan1!$B$11)+N$1*Plan1!$E$16)-N$2-N$3)*N$4</f>
        <v>2622604.1675534341</v>
      </c>
      <c r="O571" s="55">
        <f>((Produção!O569*PreçoLivre!O571*(1-Plan1!$B$11)+O$1*Plan1!$E$16)-O$2-O$3)*O$4</f>
        <v>2272927.2139317999</v>
      </c>
      <c r="P571" s="55">
        <f>((Produção!P569*PreçoLivre!P571*(1-Plan1!$B$11)+P$1*Plan1!$E$16)-P$2-P$3)*P$4</f>
        <v>1928379.4891008597</v>
      </c>
      <c r="Q571" s="55">
        <f>((Produção!Q569*PreçoLivre!Q571*(1-Plan1!$B$11)+Q$1*Plan1!$E$16)-Q$2-Q$3)*Q$4</f>
        <v>1785275.0184929268</v>
      </c>
      <c r="R571" s="55">
        <f>((Produção!R569*PreçoLivre!R571*(1-Plan1!$B$11)+R$1*Plan1!$E$16)-R$2-R$3)*R$4</f>
        <v>1557729.410776949</v>
      </c>
      <c r="S571" s="55">
        <f>((Produção!S569*PreçoLivre!S571*(1-Plan1!$B$11)+S$1*Plan1!$E$16)-S$2-S$3)*S$4</f>
        <v>1334036.0881203483</v>
      </c>
      <c r="T571" s="55">
        <f>((Produção!T569*PreçoLivre!T571*(1-Plan1!$B$11)+T$1*Plan1!$E$16)-T$2-T$3)*T$4</f>
        <v>1105076.3469321984</v>
      </c>
      <c r="U571" s="55">
        <f>((Produção!U569*PreçoLivre!U571*(1-Plan1!$B$11)+U$1*Plan1!$E$16)-U$2-U$3)*U$4</f>
        <v>970276.58949828881</v>
      </c>
      <c r="V571" s="55">
        <f>((Produção!V569*PreçoLivre!V571*(1-Plan1!$B$11)+V$1*Plan1!$E$16)-V$2-V$3)*V$4</f>
        <v>859478.96273764281</v>
      </c>
      <c r="W571" s="55"/>
    </row>
    <row r="572" spans="1:23" x14ac:dyDescent="0.25">
      <c r="A572" s="55">
        <f t="shared" si="8"/>
        <v>94069141.022092015</v>
      </c>
      <c r="B572" s="56">
        <v>567</v>
      </c>
      <c r="C572" s="55">
        <f>((Produção!C570*PreçoLivre!C572*(1-Plan1!$B$11)+C$1*Plan1!$E$16)-C$2-C$3)*C$4</f>
        <v>8148453.7953647152</v>
      </c>
      <c r="D572" s="55">
        <f>((Produção!D570*PreçoLivre!D572*(1-Plan1!$B$11)+D$1*Plan1!$E$16)-D$2-D$3)*D$4</f>
        <v>7893317.6479622582</v>
      </c>
      <c r="E572" s="55">
        <f>((Produção!E570*PreçoLivre!E572*(1-Plan1!$B$11)+E$1*Plan1!$E$16)-E$2-E$3)*E$4</f>
        <v>7772482.0021021776</v>
      </c>
      <c r="F572" s="55">
        <f>((Produção!F570*PreçoLivre!F572*(1-Plan1!$B$11)+F$1*Plan1!$E$16)-F$2-F$3)*F$4</f>
        <v>7137975.9864922566</v>
      </c>
      <c r="G572" s="55">
        <f>((Produção!G570*PreçoLivre!G572*(1-Plan1!$B$11)+G$1*Plan1!$E$16)-G$2-G$3)*G$4</f>
        <v>6656926.4588695178</v>
      </c>
      <c r="H572" s="55">
        <f>((Produção!H570*PreçoLivre!H572*(1-Plan1!$B$11)+H$1*Plan1!$E$16)-H$2-H$3)*H$4</f>
        <v>6239203.3549818834</v>
      </c>
      <c r="I572" s="55">
        <f>((Produção!I570*PreçoLivre!I572*(1-Plan1!$B$11)+I$1*Plan1!$E$16)-I$2-I$3)*I$4</f>
        <v>5863235.8125428446</v>
      </c>
      <c r="J572" s="55">
        <f>((Produção!J570*PreçoLivre!J572*(1-Plan1!$B$11)+J$1*Plan1!$E$16)-J$2-J$3)*J$4</f>
        <v>5279914.6427545184</v>
      </c>
      <c r="K572" s="55">
        <f>((Produção!K570*PreçoLivre!K572*(1-Plan1!$B$11)+K$1*Plan1!$E$16)-K$2-K$3)*K$4</f>
        <v>5113395.3287254646</v>
      </c>
      <c r="L572" s="55">
        <f>((Produção!L570*PreçoLivre!L572*(1-Plan1!$B$11)+L$1*Plan1!$E$16)-L$2-L$3)*L$4</f>
        <v>4587594.1292858366</v>
      </c>
      <c r="M572" s="55">
        <f>((Produção!M570*PreçoLivre!M572*(1-Plan1!$B$11)+M$1*Plan1!$E$16)-M$2-M$3)*M$4</f>
        <v>4130403.848266236</v>
      </c>
      <c r="N572" s="55">
        <f>((Produção!N570*PreçoLivre!N572*(1-Plan1!$B$11)+N$1*Plan1!$E$16)-N$2-N$3)*N$4</f>
        <v>3871727.7438074611</v>
      </c>
      <c r="O572" s="55">
        <f>((Produção!O570*PreçoLivre!O572*(1-Plan1!$B$11)+O$1*Plan1!$E$16)-O$2-O$3)*O$4</f>
        <v>3655828.9754040949</v>
      </c>
      <c r="P572" s="55">
        <f>((Produção!P570*PreçoLivre!P572*(1-Plan1!$B$11)+P$1*Plan1!$E$16)-P$2-P$3)*P$4</f>
        <v>3394975.4281475171</v>
      </c>
      <c r="Q572" s="55">
        <f>((Produção!Q570*PreçoLivre!Q572*(1-Plan1!$B$11)+Q$1*Plan1!$E$16)-Q$2-Q$3)*Q$4</f>
        <v>2983593.9553376385</v>
      </c>
      <c r="R572" s="55">
        <f>((Produção!R570*PreçoLivre!R572*(1-Plan1!$B$11)+R$1*Plan1!$E$16)-R$2-R$3)*R$4</f>
        <v>2699158.1766288313</v>
      </c>
      <c r="S572" s="55">
        <f>((Produção!S570*PreçoLivre!S572*(1-Plan1!$B$11)+S$1*Plan1!$E$16)-S$2-S$3)*S$4</f>
        <v>2475812.9184103911</v>
      </c>
      <c r="T572" s="55">
        <f>((Produção!T570*PreçoLivre!T572*(1-Plan1!$B$11)+T$1*Plan1!$E$16)-T$2-T$3)*T$4</f>
        <v>2364849.2641637879</v>
      </c>
      <c r="U572" s="55">
        <f>((Produção!U570*PreçoLivre!U572*(1-Plan1!$B$11)+U$1*Plan1!$E$16)-U$2-U$3)*U$4</f>
        <v>1963597.2392469204</v>
      </c>
      <c r="V572" s="55">
        <f>((Produção!V570*PreçoLivre!V572*(1-Plan1!$B$11)+V$1*Plan1!$E$16)-V$2-V$3)*V$4</f>
        <v>1836694.3135976717</v>
      </c>
      <c r="W572" s="55"/>
    </row>
    <row r="573" spans="1:23" x14ac:dyDescent="0.25">
      <c r="A573" s="55">
        <f t="shared" si="8"/>
        <v>73172367.286296755</v>
      </c>
      <c r="B573" s="56">
        <v>568</v>
      </c>
      <c r="C573" s="55">
        <f>((Produção!C571*PreçoLivre!C573*(1-Plan1!$B$11)+C$1*Plan1!$E$16)-C$2-C$3)*C$4</f>
        <v>9128476.5786422491</v>
      </c>
      <c r="D573" s="55">
        <f>((Produção!D571*PreçoLivre!D573*(1-Plan1!$B$11)+D$1*Plan1!$E$16)-D$2-D$3)*D$4</f>
        <v>7824593.4819637472</v>
      </c>
      <c r="E573" s="55">
        <f>((Produção!E571*PreçoLivre!E573*(1-Plan1!$B$11)+E$1*Plan1!$E$16)-E$2-E$3)*E$4</f>
        <v>7517967.7265675412</v>
      </c>
      <c r="F573" s="55">
        <f>((Produção!F571*PreçoLivre!F573*(1-Plan1!$B$11)+F$1*Plan1!$E$16)-F$2-F$3)*F$4</f>
        <v>6513888.0599510754</v>
      </c>
      <c r="G573" s="55">
        <f>((Produção!G571*PreçoLivre!G573*(1-Plan1!$B$11)+G$1*Plan1!$E$16)-G$2-G$3)*G$4</f>
        <v>5723566.6803996498</v>
      </c>
      <c r="H573" s="55">
        <f>((Produção!H571*PreçoLivre!H573*(1-Plan1!$B$11)+H$1*Plan1!$E$16)-H$2-H$3)*H$4</f>
        <v>5057070.8885146314</v>
      </c>
      <c r="I573" s="55">
        <f>((Produção!I571*PreçoLivre!I573*(1-Plan1!$B$11)+I$1*Plan1!$E$16)-I$2-I$3)*I$4</f>
        <v>4789512.7513027955</v>
      </c>
      <c r="J573" s="55">
        <f>((Produção!J571*PreçoLivre!J573*(1-Plan1!$B$11)+J$1*Plan1!$E$16)-J$2-J$3)*J$4</f>
        <v>4404550.1395389875</v>
      </c>
      <c r="K573" s="55">
        <f>((Produção!K571*PreçoLivre!K573*(1-Plan1!$B$11)+K$1*Plan1!$E$16)-K$2-K$3)*K$4</f>
        <v>3577435.2162195458</v>
      </c>
      <c r="L573" s="55">
        <f>((Produção!L571*PreçoLivre!L573*(1-Plan1!$B$11)+L$1*Plan1!$E$16)-L$2-L$3)*L$4</f>
        <v>2864057.1623409027</v>
      </c>
      <c r="M573" s="55">
        <f>((Produção!M571*PreçoLivre!M573*(1-Plan1!$B$11)+M$1*Plan1!$E$16)-M$2-M$3)*M$4</f>
        <v>2421674.7669766773</v>
      </c>
      <c r="N573" s="55">
        <f>((Produção!N571*PreçoLivre!N573*(1-Plan1!$B$11)+N$1*Plan1!$E$16)-N$2-N$3)*N$4</f>
        <v>2251787.2880653646</v>
      </c>
      <c r="O573" s="55">
        <f>((Produção!O571*PreçoLivre!O573*(1-Plan1!$B$11)+O$1*Plan1!$E$16)-O$2-O$3)*O$4</f>
        <v>2047580.8568029325</v>
      </c>
      <c r="P573" s="55">
        <f>((Produção!P571*PreçoLivre!P573*(1-Plan1!$B$11)+P$1*Plan1!$E$16)-P$2-P$3)*P$4</f>
        <v>1910463.514015507</v>
      </c>
      <c r="Q573" s="55">
        <f>((Produção!Q571*PreçoLivre!Q573*(1-Plan1!$B$11)+Q$1*Plan1!$E$16)-Q$2-Q$3)*Q$4</f>
        <v>1581808.2619805243</v>
      </c>
      <c r="R573" s="55">
        <f>((Produção!R571*PreçoLivre!R573*(1-Plan1!$B$11)+R$1*Plan1!$E$16)-R$2-R$3)*R$4</f>
        <v>1370663.7393865052</v>
      </c>
      <c r="S573" s="55">
        <f>((Produção!S571*PreçoLivre!S573*(1-Plan1!$B$11)+S$1*Plan1!$E$16)-S$2-S$3)*S$4</f>
        <v>1268847.2837912589</v>
      </c>
      <c r="T573" s="55">
        <f>((Produção!T571*PreçoLivre!T573*(1-Plan1!$B$11)+T$1*Plan1!$E$16)-T$2-T$3)*T$4</f>
        <v>1119861.5806807268</v>
      </c>
      <c r="U573" s="55">
        <f>((Produção!U571*PreçoLivre!U573*(1-Plan1!$B$11)+U$1*Plan1!$E$16)-U$2-U$3)*U$4</f>
        <v>922620.50866473548</v>
      </c>
      <c r="V573" s="55">
        <f>((Produção!V571*PreçoLivre!V573*(1-Plan1!$B$11)+V$1*Plan1!$E$16)-V$2-V$3)*V$4</f>
        <v>875940.80049140961</v>
      </c>
      <c r="W573" s="55"/>
    </row>
    <row r="574" spans="1:23" x14ac:dyDescent="0.25">
      <c r="A574" s="55">
        <f t="shared" si="8"/>
        <v>68316309.509767532</v>
      </c>
      <c r="B574" s="56">
        <v>569</v>
      </c>
      <c r="C574" s="55">
        <f>((Produção!C572*PreçoLivre!C574*(1-Plan1!$B$11)+C$1*Plan1!$E$16)-C$2-C$3)*C$4</f>
        <v>8008714.7968378775</v>
      </c>
      <c r="D574" s="55">
        <f>((Produção!D572*PreçoLivre!D574*(1-Plan1!$B$11)+D$1*Plan1!$E$16)-D$2-D$3)*D$4</f>
        <v>7089343.1395791005</v>
      </c>
      <c r="E574" s="55">
        <f>((Produção!E572*PreçoLivre!E574*(1-Plan1!$B$11)+E$1*Plan1!$E$16)-E$2-E$3)*E$4</f>
        <v>5994395.8960492443</v>
      </c>
      <c r="F574" s="55">
        <f>((Produção!F572*PreçoLivre!F574*(1-Plan1!$B$11)+F$1*Plan1!$E$16)-F$2-F$3)*F$4</f>
        <v>5077486.4066260634</v>
      </c>
      <c r="G574" s="55">
        <f>((Produção!G572*PreçoLivre!G574*(1-Plan1!$B$11)+G$1*Plan1!$E$16)-G$2-G$3)*G$4</f>
        <v>4837393.2744262926</v>
      </c>
      <c r="H574" s="55">
        <f>((Produção!H572*PreçoLivre!H574*(1-Plan1!$B$11)+H$1*Plan1!$E$16)-H$2-H$3)*H$4</f>
        <v>4471811.2378482521</v>
      </c>
      <c r="I574" s="55">
        <f>((Produção!I572*PreçoLivre!I574*(1-Plan1!$B$11)+I$1*Plan1!$E$16)-I$2-I$3)*I$4</f>
        <v>4058144.605184807</v>
      </c>
      <c r="J574" s="55">
        <f>((Produção!J572*PreçoLivre!J574*(1-Plan1!$B$11)+J$1*Plan1!$E$16)-J$2-J$3)*J$4</f>
        <v>3364048.0704160128</v>
      </c>
      <c r="K574" s="55">
        <f>((Produção!K572*PreçoLivre!K574*(1-Plan1!$B$11)+K$1*Plan1!$E$16)-K$2-K$3)*K$4</f>
        <v>3183332.6425969452</v>
      </c>
      <c r="L574" s="55">
        <f>((Produção!L572*PreçoLivre!L574*(1-Plan1!$B$11)+L$1*Plan1!$E$16)-L$2-L$3)*L$4</f>
        <v>3055765.8191185598</v>
      </c>
      <c r="M574" s="55">
        <f>((Produção!M572*PreçoLivre!M574*(1-Plan1!$B$11)+M$1*Plan1!$E$16)-M$2-M$3)*M$4</f>
        <v>2616356.5148886605</v>
      </c>
      <c r="N574" s="55">
        <f>((Produção!N572*PreçoLivre!N574*(1-Plan1!$B$11)+N$1*Plan1!$E$16)-N$2-N$3)*N$4</f>
        <v>2537510.3904582928</v>
      </c>
      <c r="O574" s="55">
        <f>((Produção!O572*PreçoLivre!O574*(1-Plan1!$B$11)+O$1*Plan1!$E$16)-O$2-O$3)*O$4</f>
        <v>2375647.4042106229</v>
      </c>
      <c r="P574" s="55">
        <f>((Produção!P572*PreçoLivre!P574*(1-Plan1!$B$11)+P$1*Plan1!$E$16)-P$2-P$3)*P$4</f>
        <v>2167641.3863420747</v>
      </c>
      <c r="Q574" s="55">
        <f>((Produção!Q572*PreçoLivre!Q574*(1-Plan1!$B$11)+Q$1*Plan1!$E$16)-Q$2-Q$3)*Q$4</f>
        <v>2171127.4466067324</v>
      </c>
      <c r="R574" s="55">
        <f>((Produção!R572*PreçoLivre!R574*(1-Plan1!$B$11)+R$1*Plan1!$E$16)-R$2-R$3)*R$4</f>
        <v>1890510.1628690492</v>
      </c>
      <c r="S574" s="55">
        <f>((Produção!S572*PreçoLivre!S574*(1-Plan1!$B$11)+S$1*Plan1!$E$16)-S$2-S$3)*S$4</f>
        <v>1640066.6382687762</v>
      </c>
      <c r="T574" s="55">
        <f>((Produção!T572*PreçoLivre!T574*(1-Plan1!$B$11)+T$1*Plan1!$E$16)-T$2-T$3)*T$4</f>
        <v>1449860.5103829028</v>
      </c>
      <c r="U574" s="55">
        <f>((Produção!U572*PreçoLivre!U574*(1-Plan1!$B$11)+U$1*Plan1!$E$16)-U$2-U$3)*U$4</f>
        <v>1225857.8096945195</v>
      </c>
      <c r="V574" s="55">
        <f>((Produção!V572*PreçoLivre!V574*(1-Plan1!$B$11)+V$1*Plan1!$E$16)-V$2-V$3)*V$4</f>
        <v>1101295.3573627486</v>
      </c>
      <c r="W574" s="55"/>
    </row>
    <row r="575" spans="1:23" x14ac:dyDescent="0.25">
      <c r="A575" s="55">
        <f t="shared" si="8"/>
        <v>90755280.11973317</v>
      </c>
      <c r="B575" s="56">
        <v>570</v>
      </c>
      <c r="C575" s="55">
        <f>((Produção!C573*PreçoLivre!C575*(1-Plan1!$B$11)+C$1*Plan1!$E$16)-C$2-C$3)*C$4</f>
        <v>9508871.6346598249</v>
      </c>
      <c r="D575" s="55">
        <f>((Produção!D573*PreçoLivre!D575*(1-Plan1!$B$11)+D$1*Plan1!$E$16)-D$2-D$3)*D$4</f>
        <v>8326957.1738634333</v>
      </c>
      <c r="E575" s="55">
        <f>((Produção!E573*PreçoLivre!E575*(1-Plan1!$B$11)+E$1*Plan1!$E$16)-E$2-E$3)*E$4</f>
        <v>8113264.7951193433</v>
      </c>
      <c r="F575" s="55">
        <f>((Produção!F573*PreçoLivre!F575*(1-Plan1!$B$11)+F$1*Plan1!$E$16)-F$2-F$3)*F$4</f>
        <v>8410121.9904963747</v>
      </c>
      <c r="G575" s="55">
        <f>((Produção!G573*PreçoLivre!G575*(1-Plan1!$B$11)+G$1*Plan1!$E$16)-G$2-G$3)*G$4</f>
        <v>6652225.5935749281</v>
      </c>
      <c r="H575" s="55">
        <f>((Produção!H573*PreçoLivre!H575*(1-Plan1!$B$11)+H$1*Plan1!$E$16)-H$2-H$3)*H$4</f>
        <v>6013488.3140509576</v>
      </c>
      <c r="I575" s="55">
        <f>((Produção!I573*PreçoLivre!I575*(1-Plan1!$B$11)+I$1*Plan1!$E$16)-I$2-I$3)*I$4</f>
        <v>5262205.3773531271</v>
      </c>
      <c r="J575" s="55">
        <f>((Produção!J573*PreçoLivre!J575*(1-Plan1!$B$11)+J$1*Plan1!$E$16)-J$2-J$3)*J$4</f>
        <v>4963232.9024813455</v>
      </c>
      <c r="K575" s="55">
        <f>((Produção!K573*PreçoLivre!K575*(1-Plan1!$B$11)+K$1*Plan1!$E$16)-K$2-K$3)*K$4</f>
        <v>4484394.1754627088</v>
      </c>
      <c r="L575" s="55">
        <f>((Produção!L573*PreçoLivre!L575*(1-Plan1!$B$11)+L$1*Plan1!$E$16)-L$2-L$3)*L$4</f>
        <v>4054357.9243147317</v>
      </c>
      <c r="M575" s="55">
        <f>((Produção!M573*PreçoLivre!M575*(1-Plan1!$B$11)+M$1*Plan1!$E$16)-M$2-M$3)*M$4</f>
        <v>3656443.0410677767</v>
      </c>
      <c r="N575" s="55">
        <f>((Produção!N573*PreçoLivre!N575*(1-Plan1!$B$11)+N$1*Plan1!$E$16)-N$2-N$3)*N$4</f>
        <v>3819025.5581090478</v>
      </c>
      <c r="O575" s="55">
        <f>((Produção!O573*PreçoLivre!O575*(1-Plan1!$B$11)+O$1*Plan1!$E$16)-O$2-O$3)*O$4</f>
        <v>3300221.086240822</v>
      </c>
      <c r="P575" s="55">
        <f>((Produção!P573*PreçoLivre!P575*(1-Plan1!$B$11)+P$1*Plan1!$E$16)-P$2-P$3)*P$4</f>
        <v>2884506.6776978946</v>
      </c>
      <c r="Q575" s="55">
        <f>((Produção!Q573*PreçoLivre!Q575*(1-Plan1!$B$11)+Q$1*Plan1!$E$16)-Q$2-Q$3)*Q$4</f>
        <v>2651359.01084866</v>
      </c>
      <c r="R575" s="55">
        <f>((Produção!R573*PreçoLivre!R575*(1-Plan1!$B$11)+R$1*Plan1!$E$16)-R$2-R$3)*R$4</f>
        <v>2356050.977922427</v>
      </c>
      <c r="S575" s="55">
        <f>((Produção!S573*PreçoLivre!S575*(1-Plan1!$B$11)+S$1*Plan1!$E$16)-S$2-S$3)*S$4</f>
        <v>1872960.5376563983</v>
      </c>
      <c r="T575" s="55">
        <f>((Produção!T573*PreçoLivre!T575*(1-Plan1!$B$11)+T$1*Plan1!$E$16)-T$2-T$3)*T$4</f>
        <v>1679341.7195495046</v>
      </c>
      <c r="U575" s="55">
        <f>((Produção!U573*PreçoLivre!U575*(1-Plan1!$B$11)+U$1*Plan1!$E$16)-U$2-U$3)*U$4</f>
        <v>1487042.882129156</v>
      </c>
      <c r="V575" s="55">
        <f>((Produção!V573*PreçoLivre!V575*(1-Plan1!$B$11)+V$1*Plan1!$E$16)-V$2-V$3)*V$4</f>
        <v>1259208.7471346981</v>
      </c>
      <c r="W575" s="55"/>
    </row>
    <row r="576" spans="1:23" x14ac:dyDescent="0.25">
      <c r="A576" s="55">
        <f t="shared" si="8"/>
        <v>79396841.830115482</v>
      </c>
      <c r="B576" s="56">
        <v>571</v>
      </c>
      <c r="C576" s="55">
        <f>((Produção!C574*PreçoLivre!C576*(1-Plan1!$B$11)+C$1*Plan1!$E$16)-C$2-C$3)*C$4</f>
        <v>8603981.7801211234</v>
      </c>
      <c r="D576" s="55">
        <f>((Produção!D574*PreçoLivre!D576*(1-Plan1!$B$11)+D$1*Plan1!$E$16)-D$2-D$3)*D$4</f>
        <v>7463617.0276529621</v>
      </c>
      <c r="E576" s="55">
        <f>((Produção!E574*PreçoLivre!E576*(1-Plan1!$B$11)+E$1*Plan1!$E$16)-E$2-E$3)*E$4</f>
        <v>6825142.2893196605</v>
      </c>
      <c r="F576" s="55">
        <f>((Produção!F574*PreçoLivre!F576*(1-Plan1!$B$11)+F$1*Plan1!$E$16)-F$2-F$3)*F$4</f>
        <v>6263584.1908115745</v>
      </c>
      <c r="G576" s="55">
        <f>((Produção!G574*PreçoLivre!G576*(1-Plan1!$B$11)+G$1*Plan1!$E$16)-G$2-G$3)*G$4</f>
        <v>5443465.1945530036</v>
      </c>
      <c r="H576" s="55">
        <f>((Produção!H574*PreçoLivre!H576*(1-Plan1!$B$11)+H$1*Plan1!$E$16)-H$2-H$3)*H$4</f>
        <v>5539885.1911919229</v>
      </c>
      <c r="I576" s="55">
        <f>((Produção!I574*PreçoLivre!I576*(1-Plan1!$B$11)+I$1*Plan1!$E$16)-I$2-I$3)*I$4</f>
        <v>4565771.875440293</v>
      </c>
      <c r="J576" s="55">
        <f>((Produção!J574*PreçoLivre!J576*(1-Plan1!$B$11)+J$1*Plan1!$E$16)-J$2-J$3)*J$4</f>
        <v>4336629.2674594503</v>
      </c>
      <c r="K576" s="55">
        <f>((Produção!K574*PreçoLivre!K576*(1-Plan1!$B$11)+K$1*Plan1!$E$16)-K$2-K$3)*K$4</f>
        <v>4175663.033372663</v>
      </c>
      <c r="L576" s="55">
        <f>((Produção!L574*PreçoLivre!L576*(1-Plan1!$B$11)+L$1*Plan1!$E$16)-L$2-L$3)*L$4</f>
        <v>3811561.4004237289</v>
      </c>
      <c r="M576" s="55">
        <f>((Produção!M574*PreçoLivre!M576*(1-Plan1!$B$11)+M$1*Plan1!$E$16)-M$2-M$3)*M$4</f>
        <v>3392707.9192139199</v>
      </c>
      <c r="N576" s="55">
        <f>((Produção!N574*PreçoLivre!N576*(1-Plan1!$B$11)+N$1*Plan1!$E$16)-N$2-N$3)*N$4</f>
        <v>3083556.9455974451</v>
      </c>
      <c r="O576" s="55">
        <f>((Produção!O574*PreçoLivre!O576*(1-Plan1!$B$11)+O$1*Plan1!$E$16)-O$2-O$3)*O$4</f>
        <v>2666970.69368474</v>
      </c>
      <c r="P576" s="55">
        <f>((Produção!P574*PreçoLivre!P576*(1-Plan1!$B$11)+P$1*Plan1!$E$16)-P$2-P$3)*P$4</f>
        <v>2670885.5460624383</v>
      </c>
      <c r="Q576" s="55">
        <f>((Produção!Q574*PreçoLivre!Q576*(1-Plan1!$B$11)+Q$1*Plan1!$E$16)-Q$2-Q$3)*Q$4</f>
        <v>2280439.2419339987</v>
      </c>
      <c r="R576" s="55">
        <f>((Produção!R574*PreçoLivre!R576*(1-Plan1!$B$11)+R$1*Plan1!$E$16)-R$2-R$3)*R$4</f>
        <v>1997986.1912834086</v>
      </c>
      <c r="S576" s="55">
        <f>((Produção!S574*PreçoLivre!S576*(1-Plan1!$B$11)+S$1*Plan1!$E$16)-S$2-S$3)*S$4</f>
        <v>1811287.0963033403</v>
      </c>
      <c r="T576" s="55">
        <f>((Produção!T574*PreçoLivre!T576*(1-Plan1!$B$11)+T$1*Plan1!$E$16)-T$2-T$3)*T$4</f>
        <v>1591951.6061379653</v>
      </c>
      <c r="U576" s="55">
        <f>((Produção!U574*PreçoLivre!U576*(1-Plan1!$B$11)+U$1*Plan1!$E$16)-U$2-U$3)*U$4</f>
        <v>1459007.7473235549</v>
      </c>
      <c r="V576" s="55">
        <f>((Produção!V574*PreçoLivre!V576*(1-Plan1!$B$11)+V$1*Plan1!$E$16)-V$2-V$3)*V$4</f>
        <v>1412747.5922282829</v>
      </c>
      <c r="W576" s="55"/>
    </row>
    <row r="577" spans="1:23" x14ac:dyDescent="0.25">
      <c r="A577" s="55">
        <f t="shared" si="8"/>
        <v>78209561.533414513</v>
      </c>
      <c r="B577" s="56">
        <v>572</v>
      </c>
      <c r="C577" s="55">
        <f>((Produção!C575*PreçoLivre!C577*(1-Plan1!$B$11)+C$1*Plan1!$E$16)-C$2-C$3)*C$4</f>
        <v>7877624.1434563491</v>
      </c>
      <c r="D577" s="55">
        <f>((Produção!D575*PreçoLivre!D577*(1-Plan1!$B$11)+D$1*Plan1!$E$16)-D$2-D$3)*D$4</f>
        <v>7686516.1552343359</v>
      </c>
      <c r="E577" s="55">
        <f>((Produção!E575*PreçoLivre!E577*(1-Plan1!$B$11)+E$1*Plan1!$E$16)-E$2-E$3)*E$4</f>
        <v>7044038.2398463525</v>
      </c>
      <c r="F577" s="55">
        <f>((Produção!F575*PreçoLivre!F577*(1-Plan1!$B$11)+F$1*Plan1!$E$16)-F$2-F$3)*F$4</f>
        <v>6500070.2479244284</v>
      </c>
      <c r="G577" s="55">
        <f>((Produção!G575*PreçoLivre!G577*(1-Plan1!$B$11)+G$1*Plan1!$E$16)-G$2-G$3)*G$4</f>
        <v>6526004.5283575188</v>
      </c>
      <c r="H577" s="55">
        <f>((Produção!H575*PreçoLivre!H577*(1-Plan1!$B$11)+H$1*Plan1!$E$16)-H$2-H$3)*H$4</f>
        <v>5449970.9621305075</v>
      </c>
      <c r="I577" s="55">
        <f>((Produção!I575*PreçoLivre!I577*(1-Plan1!$B$11)+I$1*Plan1!$E$16)-I$2-I$3)*I$4</f>
        <v>4693630.7113048648</v>
      </c>
      <c r="J577" s="55">
        <f>((Produção!J575*PreçoLivre!J577*(1-Plan1!$B$11)+J$1*Plan1!$E$16)-J$2-J$3)*J$4</f>
        <v>4507716.9364618957</v>
      </c>
      <c r="K577" s="55">
        <f>((Produção!K575*PreçoLivre!K577*(1-Plan1!$B$11)+K$1*Plan1!$E$16)-K$2-K$3)*K$4</f>
        <v>4218276.8593657846</v>
      </c>
      <c r="L577" s="55">
        <f>((Produção!L575*PreçoLivre!L577*(1-Plan1!$B$11)+L$1*Plan1!$E$16)-L$2-L$3)*L$4</f>
        <v>3673950.3933628355</v>
      </c>
      <c r="M577" s="55">
        <f>((Produção!M575*PreçoLivre!M577*(1-Plan1!$B$11)+M$1*Plan1!$E$16)-M$2-M$3)*M$4</f>
        <v>3111227.0126424991</v>
      </c>
      <c r="N577" s="55">
        <f>((Produção!N575*PreçoLivre!N577*(1-Plan1!$B$11)+N$1*Plan1!$E$16)-N$2-N$3)*N$4</f>
        <v>2659907.7698805807</v>
      </c>
      <c r="O577" s="55">
        <f>((Produção!O575*PreçoLivre!O577*(1-Plan1!$B$11)+O$1*Plan1!$E$16)-O$2-O$3)*O$4</f>
        <v>2459928.6266279556</v>
      </c>
      <c r="P577" s="55">
        <f>((Produção!P575*PreçoLivre!P577*(1-Plan1!$B$11)+P$1*Plan1!$E$16)-P$2-P$3)*P$4</f>
        <v>2272166.1475394033</v>
      </c>
      <c r="Q577" s="55">
        <f>((Produção!Q575*PreçoLivre!Q577*(1-Plan1!$B$11)+Q$1*Plan1!$E$16)-Q$2-Q$3)*Q$4</f>
        <v>2123307.8033815101</v>
      </c>
      <c r="R577" s="55">
        <f>((Produção!R575*PreçoLivre!R577*(1-Plan1!$B$11)+R$1*Plan1!$E$16)-R$2-R$3)*R$4</f>
        <v>1783421.6286328644</v>
      </c>
      <c r="S577" s="55">
        <f>((Produção!S575*PreçoLivre!S577*(1-Plan1!$B$11)+S$1*Plan1!$E$16)-S$2-S$3)*S$4</f>
        <v>1646162.736250737</v>
      </c>
      <c r="T577" s="55">
        <f>((Produção!T575*PreçoLivre!T577*(1-Plan1!$B$11)+T$1*Plan1!$E$16)-T$2-T$3)*T$4</f>
        <v>1422973.5257502438</v>
      </c>
      <c r="U577" s="55">
        <f>((Produção!U575*PreçoLivre!U577*(1-Plan1!$B$11)+U$1*Plan1!$E$16)-U$2-U$3)*U$4</f>
        <v>1410409.3405996254</v>
      </c>
      <c r="V577" s="55">
        <f>((Produção!V575*PreçoLivre!V577*(1-Plan1!$B$11)+V$1*Plan1!$E$16)-V$2-V$3)*V$4</f>
        <v>1142257.7646642041</v>
      </c>
      <c r="W577" s="55"/>
    </row>
    <row r="578" spans="1:23" x14ac:dyDescent="0.25">
      <c r="A578" s="55">
        <f t="shared" si="8"/>
        <v>87239168.664307281</v>
      </c>
      <c r="B578" s="56">
        <v>573</v>
      </c>
      <c r="C578" s="55">
        <f>((Produção!C576*PreçoLivre!C578*(1-Plan1!$B$11)+C$1*Plan1!$E$16)-C$2-C$3)*C$4</f>
        <v>8587191.921204308</v>
      </c>
      <c r="D578" s="55">
        <f>((Produção!D576*PreçoLivre!D578*(1-Plan1!$B$11)+D$1*Plan1!$E$16)-D$2-D$3)*D$4</f>
        <v>8091472.8611742165</v>
      </c>
      <c r="E578" s="55">
        <f>((Produção!E576*PreçoLivre!E578*(1-Plan1!$B$11)+E$1*Plan1!$E$16)-E$2-E$3)*E$4</f>
        <v>7250943.4617128987</v>
      </c>
      <c r="F578" s="55">
        <f>((Produção!F576*PreçoLivre!F578*(1-Plan1!$B$11)+F$1*Plan1!$E$16)-F$2-F$3)*F$4</f>
        <v>7176279.9580844762</v>
      </c>
      <c r="G578" s="55">
        <f>((Produção!G576*PreçoLivre!G578*(1-Plan1!$B$11)+G$1*Plan1!$E$16)-G$2-G$3)*G$4</f>
        <v>6688949.2383317603</v>
      </c>
      <c r="H578" s="55">
        <f>((Produção!H576*PreçoLivre!H578*(1-Plan1!$B$11)+H$1*Plan1!$E$16)-H$2-H$3)*H$4</f>
        <v>5170071.0258201472</v>
      </c>
      <c r="I578" s="55">
        <f>((Produção!I576*PreçoLivre!I578*(1-Plan1!$B$11)+I$1*Plan1!$E$16)-I$2-I$3)*I$4</f>
        <v>5092455.8167706691</v>
      </c>
      <c r="J578" s="55">
        <f>((Produção!J576*PreçoLivre!J578*(1-Plan1!$B$11)+J$1*Plan1!$E$16)-J$2-J$3)*J$4</f>
        <v>4981805.0275045298</v>
      </c>
      <c r="K578" s="55">
        <f>((Produção!K576*PreçoLivre!K578*(1-Plan1!$B$11)+K$1*Plan1!$E$16)-K$2-K$3)*K$4</f>
        <v>4329133.551324849</v>
      </c>
      <c r="L578" s="55">
        <f>((Produção!L576*PreçoLivre!L578*(1-Plan1!$B$11)+L$1*Plan1!$E$16)-L$2-L$3)*L$4</f>
        <v>4110943.7607011055</v>
      </c>
      <c r="M578" s="55">
        <f>((Produção!M576*PreçoLivre!M578*(1-Plan1!$B$11)+M$1*Plan1!$E$16)-M$2-M$3)*M$4</f>
        <v>3722705.7728386926</v>
      </c>
      <c r="N578" s="55">
        <f>((Produção!N576*PreçoLivre!N578*(1-Plan1!$B$11)+N$1*Plan1!$E$16)-N$2-N$3)*N$4</f>
        <v>3378027.6138061928</v>
      </c>
      <c r="O578" s="55">
        <f>((Produção!O576*PreçoLivre!O578*(1-Plan1!$B$11)+O$1*Plan1!$E$16)-O$2-O$3)*O$4</f>
        <v>2899287.7991943867</v>
      </c>
      <c r="P578" s="55">
        <f>((Produção!P576*PreçoLivre!P578*(1-Plan1!$B$11)+P$1*Plan1!$E$16)-P$2-P$3)*P$4</f>
        <v>2712203.3546367623</v>
      </c>
      <c r="Q578" s="55">
        <f>((Produção!Q576*PreçoLivre!Q578*(1-Plan1!$B$11)+Q$1*Plan1!$E$16)-Q$2-Q$3)*Q$4</f>
        <v>2555646.8949365951</v>
      </c>
      <c r="R578" s="55">
        <f>((Produção!R576*PreçoLivre!R578*(1-Plan1!$B$11)+R$1*Plan1!$E$16)-R$2-R$3)*R$4</f>
        <v>2505532.5484845112</v>
      </c>
      <c r="S578" s="55">
        <f>((Produção!S576*PreçoLivre!S578*(1-Plan1!$B$11)+S$1*Plan1!$E$16)-S$2-S$3)*S$4</f>
        <v>2327252.8714534552</v>
      </c>
      <c r="T578" s="55">
        <f>((Produção!T576*PreçoLivre!T578*(1-Plan1!$B$11)+T$1*Plan1!$E$16)-T$2-T$3)*T$4</f>
        <v>2162097.9406717038</v>
      </c>
      <c r="U578" s="55">
        <f>((Produção!U576*PreçoLivre!U578*(1-Plan1!$B$11)+U$1*Plan1!$E$16)-U$2-U$3)*U$4</f>
        <v>1848399.1037101834</v>
      </c>
      <c r="V578" s="55">
        <f>((Produção!V576*PreçoLivre!V578*(1-Plan1!$B$11)+V$1*Plan1!$E$16)-V$2-V$3)*V$4</f>
        <v>1648768.1419458624</v>
      </c>
      <c r="W578" s="55"/>
    </row>
    <row r="579" spans="1:23" x14ac:dyDescent="0.25">
      <c r="A579" s="55">
        <f t="shared" si="8"/>
        <v>95188890.462101638</v>
      </c>
      <c r="B579" s="56">
        <v>574</v>
      </c>
      <c r="C579" s="55">
        <f>((Produção!C577*PreçoLivre!C579*(1-Plan1!$B$11)+C$1*Plan1!$E$16)-C$2-C$3)*C$4</f>
        <v>8027918.3844209556</v>
      </c>
      <c r="D579" s="55">
        <f>((Produção!D577*PreçoLivre!D579*(1-Plan1!$B$11)+D$1*Plan1!$E$16)-D$2-D$3)*D$4</f>
        <v>7541598.4771211194</v>
      </c>
      <c r="E579" s="55">
        <f>((Produção!E577*PreçoLivre!E579*(1-Plan1!$B$11)+E$1*Plan1!$E$16)-E$2-E$3)*E$4</f>
        <v>7367597.2014233237</v>
      </c>
      <c r="F579" s="55">
        <f>((Produção!F577*PreçoLivre!F579*(1-Plan1!$B$11)+F$1*Plan1!$E$16)-F$2-F$3)*F$4</f>
        <v>7268510.1601155913</v>
      </c>
      <c r="G579" s="55">
        <f>((Produção!G577*PreçoLivre!G579*(1-Plan1!$B$11)+G$1*Plan1!$E$16)-G$2-G$3)*G$4</f>
        <v>7122177.650566048</v>
      </c>
      <c r="H579" s="55">
        <f>((Produção!H577*PreçoLivre!H579*(1-Plan1!$B$11)+H$1*Plan1!$E$16)-H$2-H$3)*H$4</f>
        <v>6681765.2899278421</v>
      </c>
      <c r="I579" s="55">
        <f>((Produção!I577*PreçoLivre!I579*(1-Plan1!$B$11)+I$1*Plan1!$E$16)-I$2-I$3)*I$4</f>
        <v>6665000.0891034026</v>
      </c>
      <c r="J579" s="55">
        <f>((Produção!J577*PreçoLivre!J579*(1-Plan1!$B$11)+J$1*Plan1!$E$16)-J$2-J$3)*J$4</f>
        <v>5984255.3465064839</v>
      </c>
      <c r="K579" s="55">
        <f>((Produção!K577*PreçoLivre!K579*(1-Plan1!$B$11)+K$1*Plan1!$E$16)-K$2-K$3)*K$4</f>
        <v>5237214.3784132209</v>
      </c>
      <c r="L579" s="55">
        <f>((Produção!L577*PreçoLivre!L579*(1-Plan1!$B$11)+L$1*Plan1!$E$16)-L$2-L$3)*L$4</f>
        <v>4658626.9025834417</v>
      </c>
      <c r="M579" s="55">
        <f>((Produção!M577*PreçoLivre!M579*(1-Plan1!$B$11)+M$1*Plan1!$E$16)-M$2-M$3)*M$4</f>
        <v>3901204.2607937818</v>
      </c>
      <c r="N579" s="55">
        <f>((Produção!N577*PreçoLivre!N579*(1-Plan1!$B$11)+N$1*Plan1!$E$16)-N$2-N$3)*N$4</f>
        <v>3708767.3632139969</v>
      </c>
      <c r="O579" s="55">
        <f>((Produção!O577*PreçoLivre!O579*(1-Plan1!$B$11)+O$1*Plan1!$E$16)-O$2-O$3)*O$4</f>
        <v>3693759.1121766083</v>
      </c>
      <c r="P579" s="55">
        <f>((Produção!P577*PreçoLivre!P579*(1-Plan1!$B$11)+P$1*Plan1!$E$16)-P$2-P$3)*P$4</f>
        <v>3247670.0986860283</v>
      </c>
      <c r="Q579" s="55">
        <f>((Produção!Q577*PreçoLivre!Q579*(1-Plan1!$B$11)+Q$1*Plan1!$E$16)-Q$2-Q$3)*Q$4</f>
        <v>2772296.8090654518</v>
      </c>
      <c r="R579" s="55">
        <f>((Produção!R577*PreçoLivre!R579*(1-Plan1!$B$11)+R$1*Plan1!$E$16)-R$2-R$3)*R$4</f>
        <v>2664404.1093001193</v>
      </c>
      <c r="S579" s="55">
        <f>((Produção!S577*PreçoLivre!S579*(1-Plan1!$B$11)+S$1*Plan1!$E$16)-S$2-S$3)*S$4</f>
        <v>2447292.1918527666</v>
      </c>
      <c r="T579" s="55">
        <f>((Produção!T577*PreçoLivre!T579*(1-Plan1!$B$11)+T$1*Plan1!$E$16)-T$2-T$3)*T$4</f>
        <v>2287073.0194726675</v>
      </c>
      <c r="U579" s="55">
        <f>((Produção!U577*PreçoLivre!U579*(1-Plan1!$B$11)+U$1*Plan1!$E$16)-U$2-U$3)*U$4</f>
        <v>2031703.3821859646</v>
      </c>
      <c r="V579" s="55">
        <f>((Produção!V577*PreçoLivre!V579*(1-Plan1!$B$11)+V$1*Plan1!$E$16)-V$2-V$3)*V$4</f>
        <v>1880056.235172817</v>
      </c>
      <c r="W579" s="55"/>
    </row>
    <row r="580" spans="1:23" x14ac:dyDescent="0.25">
      <c r="A580" s="55">
        <f t="shared" si="8"/>
        <v>64276707.865935393</v>
      </c>
      <c r="B580" s="56">
        <v>575</v>
      </c>
      <c r="C580" s="55">
        <f>((Produção!C578*PreçoLivre!C580*(1-Plan1!$B$11)+C$1*Plan1!$E$16)-C$2-C$3)*C$4</f>
        <v>7979554.1049973648</v>
      </c>
      <c r="D580" s="55">
        <f>((Produção!D578*PreçoLivre!D580*(1-Plan1!$B$11)+D$1*Plan1!$E$16)-D$2-D$3)*D$4</f>
        <v>7854309.6576765347</v>
      </c>
      <c r="E580" s="55">
        <f>((Produção!E578*PreçoLivre!E580*(1-Plan1!$B$11)+E$1*Plan1!$E$16)-E$2-E$3)*E$4</f>
        <v>6168787.5362711158</v>
      </c>
      <c r="F580" s="55">
        <f>((Produção!F578*PreçoLivre!F580*(1-Plan1!$B$11)+F$1*Plan1!$E$16)-F$2-F$3)*F$4</f>
        <v>5267846.8477145685</v>
      </c>
      <c r="G580" s="55">
        <f>((Produção!G578*PreçoLivre!G580*(1-Plan1!$B$11)+G$1*Plan1!$E$16)-G$2-G$3)*G$4</f>
        <v>4941618.8018961288</v>
      </c>
      <c r="H580" s="55">
        <f>((Produção!H578*PreçoLivre!H580*(1-Plan1!$B$11)+H$1*Plan1!$E$16)-H$2-H$3)*H$4</f>
        <v>4417812.6752804434</v>
      </c>
      <c r="I580" s="55">
        <f>((Produção!I578*PreçoLivre!I580*(1-Plan1!$B$11)+I$1*Plan1!$E$16)-I$2-I$3)*I$4</f>
        <v>3630589.3429162391</v>
      </c>
      <c r="J580" s="55">
        <f>((Produção!J578*PreçoLivre!J580*(1-Plan1!$B$11)+J$1*Plan1!$E$16)-J$2-J$3)*J$4</f>
        <v>3156965.4510561288</v>
      </c>
      <c r="K580" s="55">
        <f>((Produção!K578*PreçoLivre!K580*(1-Plan1!$B$11)+K$1*Plan1!$E$16)-K$2-K$3)*K$4</f>
        <v>2823731.894677314</v>
      </c>
      <c r="L580" s="55">
        <f>((Produção!L578*PreçoLivre!L580*(1-Plan1!$B$11)+L$1*Plan1!$E$16)-L$2-L$3)*L$4</f>
        <v>2540127.8134139967</v>
      </c>
      <c r="M580" s="55">
        <f>((Produção!M578*PreçoLivre!M580*(1-Plan1!$B$11)+M$1*Plan1!$E$16)-M$2-M$3)*M$4</f>
        <v>2344533.6808587755</v>
      </c>
      <c r="N580" s="55">
        <f>((Produção!N578*PreçoLivre!N580*(1-Plan1!$B$11)+N$1*Plan1!$E$16)-N$2-N$3)*N$4</f>
        <v>2217281.7134833122</v>
      </c>
      <c r="O580" s="55">
        <f>((Produção!O578*PreçoLivre!O580*(1-Plan1!$B$11)+O$1*Plan1!$E$16)-O$2-O$3)*O$4</f>
        <v>2063329.9298184214</v>
      </c>
      <c r="P580" s="55">
        <f>((Produção!P578*PreçoLivre!P580*(1-Plan1!$B$11)+P$1*Plan1!$E$16)-P$2-P$3)*P$4</f>
        <v>1852599.323214717</v>
      </c>
      <c r="Q580" s="55">
        <f>((Produção!Q578*PreçoLivre!Q580*(1-Plan1!$B$11)+Q$1*Plan1!$E$16)-Q$2-Q$3)*Q$4</f>
        <v>1489205.8569568519</v>
      </c>
      <c r="R580" s="55">
        <f>((Produção!R578*PreçoLivre!R580*(1-Plan1!$B$11)+R$1*Plan1!$E$16)-R$2-R$3)*R$4</f>
        <v>1379154.6337262737</v>
      </c>
      <c r="S580" s="55">
        <f>((Produção!S578*PreçoLivre!S580*(1-Plan1!$B$11)+S$1*Plan1!$E$16)-S$2-S$3)*S$4</f>
        <v>1291277.2615537846</v>
      </c>
      <c r="T580" s="55">
        <f>((Produção!T578*PreçoLivre!T580*(1-Plan1!$B$11)+T$1*Plan1!$E$16)-T$2-T$3)*T$4</f>
        <v>1064323.7940407062</v>
      </c>
      <c r="U580" s="55">
        <f>((Produção!U578*PreçoLivre!U580*(1-Plan1!$B$11)+U$1*Plan1!$E$16)-U$2-U$3)*U$4</f>
        <v>972989.6460184661</v>
      </c>
      <c r="V580" s="55">
        <f>((Produção!V578*PreçoLivre!V580*(1-Plan1!$B$11)+V$1*Plan1!$E$16)-V$2-V$3)*V$4</f>
        <v>820667.90036423609</v>
      </c>
      <c r="W580" s="55"/>
    </row>
    <row r="581" spans="1:23" x14ac:dyDescent="0.25">
      <c r="A581" s="55">
        <f t="shared" si="8"/>
        <v>83619644.046805784</v>
      </c>
      <c r="B581" s="56">
        <v>576</v>
      </c>
      <c r="C581" s="55">
        <f>((Produção!C579*PreçoLivre!C581*(1-Plan1!$B$11)+C$1*Plan1!$E$16)-C$2-C$3)*C$4</f>
        <v>8460111.6439533159</v>
      </c>
      <c r="D581" s="55">
        <f>((Produção!D579*PreçoLivre!D581*(1-Plan1!$B$11)+D$1*Plan1!$E$16)-D$2-D$3)*D$4</f>
        <v>8372612.2350751441</v>
      </c>
      <c r="E581" s="55">
        <f>((Produção!E579*PreçoLivre!E581*(1-Plan1!$B$11)+E$1*Plan1!$E$16)-E$2-E$3)*E$4</f>
        <v>6866781.5421382058</v>
      </c>
      <c r="F581" s="55">
        <f>((Produção!F579*PreçoLivre!F581*(1-Plan1!$B$11)+F$1*Plan1!$E$16)-F$2-F$3)*F$4</f>
        <v>6848020.9338399787</v>
      </c>
      <c r="G581" s="55">
        <f>((Produção!G579*PreçoLivre!G581*(1-Plan1!$B$11)+G$1*Plan1!$E$16)-G$2-G$3)*G$4</f>
        <v>6240147.9655552283</v>
      </c>
      <c r="H581" s="55">
        <f>((Produção!H579*PreçoLivre!H581*(1-Plan1!$B$11)+H$1*Plan1!$E$16)-H$2-H$3)*H$4</f>
        <v>5917573.5105611533</v>
      </c>
      <c r="I581" s="55">
        <f>((Produção!I579*PreçoLivre!I581*(1-Plan1!$B$11)+I$1*Plan1!$E$16)-I$2-I$3)*I$4</f>
        <v>4865605.4668568829</v>
      </c>
      <c r="J581" s="55">
        <f>((Produção!J579*PreçoLivre!J581*(1-Plan1!$B$11)+J$1*Plan1!$E$16)-J$2-J$3)*J$4</f>
        <v>4549798.9896421935</v>
      </c>
      <c r="K581" s="55">
        <f>((Produção!K579*PreçoLivre!K581*(1-Plan1!$B$11)+K$1*Plan1!$E$16)-K$2-K$3)*K$4</f>
        <v>4112439.3138377601</v>
      </c>
      <c r="L581" s="55">
        <f>((Produção!L579*PreçoLivre!L581*(1-Plan1!$B$11)+L$1*Plan1!$E$16)-L$2-L$3)*L$4</f>
        <v>3822315.6901093973</v>
      </c>
      <c r="M581" s="55">
        <f>((Produção!M579*PreçoLivre!M581*(1-Plan1!$B$11)+M$1*Plan1!$E$16)-M$2-M$3)*M$4</f>
        <v>3498712.2263203724</v>
      </c>
      <c r="N581" s="55">
        <f>((Produção!N579*PreçoLivre!N581*(1-Plan1!$B$11)+N$1*Plan1!$E$16)-N$2-N$3)*N$4</f>
        <v>3005436.7407727479</v>
      </c>
      <c r="O581" s="55">
        <f>((Produção!O579*PreçoLivre!O581*(1-Plan1!$B$11)+O$1*Plan1!$E$16)-O$2-O$3)*O$4</f>
        <v>2607664.009422591</v>
      </c>
      <c r="P581" s="55">
        <f>((Produção!P579*PreçoLivre!P581*(1-Plan1!$B$11)+P$1*Plan1!$E$16)-P$2-P$3)*P$4</f>
        <v>2399863.0476146578</v>
      </c>
      <c r="Q581" s="55">
        <f>((Produção!Q579*PreçoLivre!Q581*(1-Plan1!$B$11)+Q$1*Plan1!$E$16)-Q$2-Q$3)*Q$4</f>
        <v>2442958.5931662139</v>
      </c>
      <c r="R581" s="55">
        <f>((Produção!R579*PreçoLivre!R581*(1-Plan1!$B$11)+R$1*Plan1!$E$16)-R$2-R$3)*R$4</f>
        <v>2138659.6355135581</v>
      </c>
      <c r="S581" s="55">
        <f>((Produção!S579*PreçoLivre!S581*(1-Plan1!$B$11)+S$1*Plan1!$E$16)-S$2-S$3)*S$4</f>
        <v>1986328.9166274415</v>
      </c>
      <c r="T581" s="55">
        <f>((Produção!T579*PreçoLivre!T581*(1-Plan1!$B$11)+T$1*Plan1!$E$16)-T$2-T$3)*T$4</f>
        <v>1967366.0764270483</v>
      </c>
      <c r="U581" s="55">
        <f>((Produção!U579*PreçoLivre!U581*(1-Plan1!$B$11)+U$1*Plan1!$E$16)-U$2-U$3)*U$4</f>
        <v>1798732.8158854879</v>
      </c>
      <c r="V581" s="55">
        <f>((Produção!V579*PreçoLivre!V581*(1-Plan1!$B$11)+V$1*Plan1!$E$16)-V$2-V$3)*V$4</f>
        <v>1718514.6934864253</v>
      </c>
      <c r="W581" s="55"/>
    </row>
    <row r="582" spans="1:23" x14ac:dyDescent="0.25">
      <c r="A582" s="55">
        <f t="shared" si="8"/>
        <v>69016749.181676596</v>
      </c>
      <c r="B582" s="56">
        <v>577</v>
      </c>
      <c r="C582" s="55">
        <f>((Produção!C580*PreçoLivre!C582*(1-Plan1!$B$11)+C$1*Plan1!$E$16)-C$2-C$3)*C$4</f>
        <v>8511192.3566046804</v>
      </c>
      <c r="D582" s="55">
        <f>((Produção!D580*PreçoLivre!D582*(1-Plan1!$B$11)+D$1*Plan1!$E$16)-D$2-D$3)*D$4</f>
        <v>7684528.4931060206</v>
      </c>
      <c r="E582" s="55">
        <f>((Produção!E580*PreçoLivre!E582*(1-Plan1!$B$11)+E$1*Plan1!$E$16)-E$2-E$3)*E$4</f>
        <v>6494639.0085937688</v>
      </c>
      <c r="F582" s="55">
        <f>((Produção!F580*PreçoLivre!F582*(1-Plan1!$B$11)+F$1*Plan1!$E$16)-F$2-F$3)*F$4</f>
        <v>6140500.6219421234</v>
      </c>
      <c r="G582" s="55">
        <f>((Produção!G580*PreçoLivre!G582*(1-Plan1!$B$11)+G$1*Plan1!$E$16)-G$2-G$3)*G$4</f>
        <v>5351949.7758198399</v>
      </c>
      <c r="H582" s="55">
        <f>((Produção!H580*PreçoLivre!H582*(1-Plan1!$B$11)+H$1*Plan1!$E$16)-H$2-H$3)*H$4</f>
        <v>4325028.5949768778</v>
      </c>
      <c r="I582" s="55">
        <f>((Produção!I580*PreçoLivre!I582*(1-Plan1!$B$11)+I$1*Plan1!$E$16)-I$2-I$3)*I$4</f>
        <v>3968330.7628363734</v>
      </c>
      <c r="J582" s="55">
        <f>((Produção!J580*PreçoLivre!J582*(1-Plan1!$B$11)+J$1*Plan1!$E$16)-J$2-J$3)*J$4</f>
        <v>3319290.3562187823</v>
      </c>
      <c r="K582" s="55">
        <f>((Produção!K580*PreçoLivre!K582*(1-Plan1!$B$11)+K$1*Plan1!$E$16)-K$2-K$3)*K$4</f>
        <v>2977601.2264976362</v>
      </c>
      <c r="L582" s="55">
        <f>((Produção!L580*PreçoLivre!L582*(1-Plan1!$B$11)+L$1*Plan1!$E$16)-L$2-L$3)*L$4</f>
        <v>2900939.4347401508</v>
      </c>
      <c r="M582" s="55">
        <f>((Produção!M580*PreçoLivre!M582*(1-Plan1!$B$11)+M$1*Plan1!$E$16)-M$2-M$3)*M$4</f>
        <v>2605820.6123494292</v>
      </c>
      <c r="N582" s="55">
        <f>((Produção!N580*PreçoLivre!N582*(1-Plan1!$B$11)+N$1*Plan1!$E$16)-N$2-N$3)*N$4</f>
        <v>2512812.5869283425</v>
      </c>
      <c r="O582" s="55">
        <f>((Produção!O580*PreçoLivre!O582*(1-Plan1!$B$11)+O$1*Plan1!$E$16)-O$2-O$3)*O$4</f>
        <v>2320686.3080650819</v>
      </c>
      <c r="P582" s="55">
        <f>((Produção!P580*PreçoLivre!P582*(1-Plan1!$B$11)+P$1*Plan1!$E$16)-P$2-P$3)*P$4</f>
        <v>2036283.6500207556</v>
      </c>
      <c r="Q582" s="55">
        <f>((Produção!Q580*PreçoLivre!Q582*(1-Plan1!$B$11)+Q$1*Plan1!$E$16)-Q$2-Q$3)*Q$4</f>
        <v>1712783.9288211083</v>
      </c>
      <c r="R582" s="55">
        <f>((Produção!R580*PreçoLivre!R582*(1-Plan1!$B$11)+R$1*Plan1!$E$16)-R$2-R$3)*R$4</f>
        <v>1630007.6098573694</v>
      </c>
      <c r="S582" s="55">
        <f>((Produção!S580*PreçoLivre!S582*(1-Plan1!$B$11)+S$1*Plan1!$E$16)-S$2-S$3)*S$4</f>
        <v>1390985.0384982987</v>
      </c>
      <c r="T582" s="55">
        <f>((Produção!T580*PreçoLivre!T582*(1-Plan1!$B$11)+T$1*Plan1!$E$16)-T$2-T$3)*T$4</f>
        <v>1141346.1446671418</v>
      </c>
      <c r="U582" s="55">
        <f>((Produção!U580*PreçoLivre!U582*(1-Plan1!$B$11)+U$1*Plan1!$E$16)-U$2-U$3)*U$4</f>
        <v>1097637.2125640507</v>
      </c>
      <c r="V582" s="55">
        <f>((Produção!V580*PreçoLivre!V582*(1-Plan1!$B$11)+V$1*Plan1!$E$16)-V$2-V$3)*V$4</f>
        <v>894385.45856876601</v>
      </c>
      <c r="W582" s="55"/>
    </row>
    <row r="583" spans="1:23" x14ac:dyDescent="0.25">
      <c r="A583" s="55">
        <f t="shared" ref="A583:A646" si="9">SUM(C583:W583)</f>
        <v>79156735.044363707</v>
      </c>
      <c r="B583" s="56">
        <v>578</v>
      </c>
      <c r="C583" s="55">
        <f>((Produção!C581*PreçoLivre!C583*(1-Plan1!$B$11)+C$1*Plan1!$E$16)-C$2-C$3)*C$4</f>
        <v>8041935.3206017017</v>
      </c>
      <c r="D583" s="55">
        <f>((Produção!D581*PreçoLivre!D583*(1-Plan1!$B$11)+D$1*Plan1!$E$16)-D$2-D$3)*D$4</f>
        <v>6710252.0699187601</v>
      </c>
      <c r="E583" s="55">
        <f>((Produção!E581*PreçoLivre!E583*(1-Plan1!$B$11)+E$1*Plan1!$E$16)-E$2-E$3)*E$4</f>
        <v>6260848.1089089066</v>
      </c>
      <c r="F583" s="55">
        <f>((Produção!F581*PreçoLivre!F583*(1-Plan1!$B$11)+F$1*Plan1!$E$16)-F$2-F$3)*F$4</f>
        <v>5600922.1963642258</v>
      </c>
      <c r="G583" s="55">
        <f>((Produção!G581*PreçoLivre!G583*(1-Plan1!$B$11)+G$1*Plan1!$E$16)-G$2-G$3)*G$4</f>
        <v>5143299.66448774</v>
      </c>
      <c r="H583" s="55">
        <f>((Produção!H581*PreçoLivre!H583*(1-Plan1!$B$11)+H$1*Plan1!$E$16)-H$2-H$3)*H$4</f>
        <v>5098279.6960302293</v>
      </c>
      <c r="I583" s="55">
        <f>((Produção!I581*PreçoLivre!I583*(1-Plan1!$B$11)+I$1*Plan1!$E$16)-I$2-I$3)*I$4</f>
        <v>4774276.8667647541</v>
      </c>
      <c r="J583" s="55">
        <f>((Produção!J581*PreçoLivre!J583*(1-Plan1!$B$11)+J$1*Plan1!$E$16)-J$2-J$3)*J$4</f>
        <v>4791847.0337552633</v>
      </c>
      <c r="K583" s="55">
        <f>((Produção!K581*PreçoLivre!K583*(1-Plan1!$B$11)+K$1*Plan1!$E$16)-K$2-K$3)*K$4</f>
        <v>4526843.2131716246</v>
      </c>
      <c r="L583" s="55">
        <f>((Produção!L581*PreçoLivre!L583*(1-Plan1!$B$11)+L$1*Plan1!$E$16)-L$2-L$3)*L$4</f>
        <v>4111106.3932415885</v>
      </c>
      <c r="M583" s="55">
        <f>((Produção!M581*PreçoLivre!M583*(1-Plan1!$B$11)+M$1*Plan1!$E$16)-M$2-M$3)*M$4</f>
        <v>3823718.3876548065</v>
      </c>
      <c r="N583" s="55">
        <f>((Produção!N581*PreçoLivre!N583*(1-Plan1!$B$11)+N$1*Plan1!$E$16)-N$2-N$3)*N$4</f>
        <v>3242171.0173502117</v>
      </c>
      <c r="O583" s="55">
        <f>((Produção!O581*PreçoLivre!O583*(1-Plan1!$B$11)+O$1*Plan1!$E$16)-O$2-O$3)*O$4</f>
        <v>2937677.0063595274</v>
      </c>
      <c r="P583" s="55">
        <f>((Produção!P581*PreçoLivre!P583*(1-Plan1!$B$11)+P$1*Plan1!$E$16)-P$2-P$3)*P$4</f>
        <v>2726268.1336034024</v>
      </c>
      <c r="Q583" s="55">
        <f>((Produção!Q581*PreçoLivre!Q583*(1-Plan1!$B$11)+Q$1*Plan1!$E$16)-Q$2-Q$3)*Q$4</f>
        <v>2191133.2335930434</v>
      </c>
      <c r="R583" s="55">
        <f>((Produção!R581*PreçoLivre!R583*(1-Plan1!$B$11)+R$1*Plan1!$E$16)-R$2-R$3)*R$4</f>
        <v>2013090.1125642103</v>
      </c>
      <c r="S583" s="55">
        <f>((Produção!S581*PreçoLivre!S583*(1-Plan1!$B$11)+S$1*Plan1!$E$16)-S$2-S$3)*S$4</f>
        <v>2019216.2118633965</v>
      </c>
      <c r="T583" s="55">
        <f>((Produção!T581*PreçoLivre!T583*(1-Plan1!$B$11)+T$1*Plan1!$E$16)-T$2-T$3)*T$4</f>
        <v>1871256.1202467775</v>
      </c>
      <c r="U583" s="55">
        <f>((Produção!U581*PreçoLivre!U583*(1-Plan1!$B$11)+U$1*Plan1!$E$16)-U$2-U$3)*U$4</f>
        <v>1741189.5535001846</v>
      </c>
      <c r="V583" s="55">
        <f>((Produção!V581*PreçoLivre!V583*(1-Plan1!$B$11)+V$1*Plan1!$E$16)-V$2-V$3)*V$4</f>
        <v>1531404.7043833488</v>
      </c>
      <c r="W583" s="55"/>
    </row>
    <row r="584" spans="1:23" x14ac:dyDescent="0.25">
      <c r="A584" s="55">
        <f t="shared" si="9"/>
        <v>101201047.13632797</v>
      </c>
      <c r="B584" s="56">
        <v>579</v>
      </c>
      <c r="C584" s="55">
        <f>((Produção!C582*PreçoLivre!C584*(1-Plan1!$B$11)+C$1*Plan1!$E$16)-C$2-C$3)*C$4</f>
        <v>8777935.6506362017</v>
      </c>
      <c r="D584" s="55">
        <f>((Produção!D582*PreçoLivre!D584*(1-Plan1!$B$11)+D$1*Plan1!$E$16)-D$2-D$3)*D$4</f>
        <v>7358279.9894642076</v>
      </c>
      <c r="E584" s="55">
        <f>((Produção!E582*PreçoLivre!E584*(1-Plan1!$B$11)+E$1*Plan1!$E$16)-E$2-E$3)*E$4</f>
        <v>7486877.9962999858</v>
      </c>
      <c r="F584" s="55">
        <f>((Produção!F582*PreçoLivre!F584*(1-Plan1!$B$11)+F$1*Plan1!$E$16)-F$2-F$3)*F$4</f>
        <v>7325647.4324935572</v>
      </c>
      <c r="G584" s="55">
        <f>((Produção!G582*PreçoLivre!G584*(1-Plan1!$B$11)+G$1*Plan1!$E$16)-G$2-G$3)*G$4</f>
        <v>6758815.067767689</v>
      </c>
      <c r="H584" s="55">
        <f>((Produção!H582*PreçoLivre!H584*(1-Plan1!$B$11)+H$1*Plan1!$E$16)-H$2-H$3)*H$4</f>
        <v>6725378.2544756038</v>
      </c>
      <c r="I584" s="55">
        <f>((Produção!I582*PreçoLivre!I584*(1-Plan1!$B$11)+I$1*Plan1!$E$16)-I$2-I$3)*I$4</f>
        <v>6458915.7398521993</v>
      </c>
      <c r="J584" s="55">
        <f>((Produção!J582*PreçoLivre!J584*(1-Plan1!$B$11)+J$1*Plan1!$E$16)-J$2-J$3)*J$4</f>
        <v>5924006.6633407548</v>
      </c>
      <c r="K584" s="55">
        <f>((Produção!K582*PreçoLivre!K584*(1-Plan1!$B$11)+K$1*Plan1!$E$16)-K$2-K$3)*K$4</f>
        <v>5543517.4018735075</v>
      </c>
      <c r="L584" s="55">
        <f>((Produção!L582*PreçoLivre!L584*(1-Plan1!$B$11)+L$1*Plan1!$E$16)-L$2-L$3)*L$4</f>
        <v>4778194.6785961185</v>
      </c>
      <c r="M584" s="55">
        <f>((Produção!M582*PreçoLivre!M584*(1-Plan1!$B$11)+M$1*Plan1!$E$16)-M$2-M$3)*M$4</f>
        <v>4314526.3043412874</v>
      </c>
      <c r="N584" s="55">
        <f>((Produção!N582*PreçoLivre!N584*(1-Plan1!$B$11)+N$1*Plan1!$E$16)-N$2-N$3)*N$4</f>
        <v>4266086.6854863735</v>
      </c>
      <c r="O584" s="55">
        <f>((Produção!O582*PreçoLivre!O584*(1-Plan1!$B$11)+O$1*Plan1!$E$16)-O$2-O$3)*O$4</f>
        <v>4168104.6361542824</v>
      </c>
      <c r="P584" s="55">
        <f>((Produção!P582*PreçoLivre!P584*(1-Plan1!$B$11)+P$1*Plan1!$E$16)-P$2-P$3)*P$4</f>
        <v>3876332.7593406048</v>
      </c>
      <c r="Q584" s="55">
        <f>((Produção!Q582*PreçoLivre!Q584*(1-Plan1!$B$11)+Q$1*Plan1!$E$16)-Q$2-Q$3)*Q$4</f>
        <v>3750930.024949789</v>
      </c>
      <c r="R584" s="55">
        <f>((Produção!R582*PreçoLivre!R584*(1-Plan1!$B$11)+R$1*Plan1!$E$16)-R$2-R$3)*R$4</f>
        <v>3372749.9981600493</v>
      </c>
      <c r="S584" s="55">
        <f>((Produção!S582*PreçoLivre!S584*(1-Plan1!$B$11)+S$1*Plan1!$E$16)-S$2-S$3)*S$4</f>
        <v>3059292.1289520944</v>
      </c>
      <c r="T584" s="55">
        <f>((Produção!T582*PreçoLivre!T584*(1-Plan1!$B$11)+T$1*Plan1!$E$16)-T$2-T$3)*T$4</f>
        <v>2632000.923496176</v>
      </c>
      <c r="U584" s="55">
        <f>((Produção!U582*PreçoLivre!U584*(1-Plan1!$B$11)+U$1*Plan1!$E$16)-U$2-U$3)*U$4</f>
        <v>2365798.4068803978</v>
      </c>
      <c r="V584" s="55">
        <f>((Produção!V582*PreçoLivre!V584*(1-Plan1!$B$11)+V$1*Plan1!$E$16)-V$2-V$3)*V$4</f>
        <v>2257656.3937671105</v>
      </c>
      <c r="W584" s="55"/>
    </row>
    <row r="585" spans="1:23" x14ac:dyDescent="0.25">
      <c r="A585" s="55">
        <f t="shared" si="9"/>
        <v>76145198.760235518</v>
      </c>
      <c r="B585" s="56">
        <v>580</v>
      </c>
      <c r="C585" s="55">
        <f>((Produção!C583*PreçoLivre!C585*(1-Plan1!$B$11)+C$1*Plan1!$E$16)-C$2-C$3)*C$4</f>
        <v>8674111.6722449027</v>
      </c>
      <c r="D585" s="55">
        <f>((Produção!D583*PreçoLivre!D585*(1-Plan1!$B$11)+D$1*Plan1!$E$16)-D$2-D$3)*D$4</f>
        <v>7011709.4755441966</v>
      </c>
      <c r="E585" s="55">
        <f>((Produção!E583*PreçoLivre!E585*(1-Plan1!$B$11)+E$1*Plan1!$E$16)-E$2-E$3)*E$4</f>
        <v>6963465.9470415972</v>
      </c>
      <c r="F585" s="55">
        <f>((Produção!F583*PreçoLivre!F585*(1-Plan1!$B$11)+F$1*Plan1!$E$16)-F$2-F$3)*F$4</f>
        <v>6856935.6128659621</v>
      </c>
      <c r="G585" s="55">
        <f>((Produção!G583*PreçoLivre!G585*(1-Plan1!$B$11)+G$1*Plan1!$E$16)-G$2-G$3)*G$4</f>
        <v>6003880.5940710735</v>
      </c>
      <c r="H585" s="55">
        <f>((Produção!H583*PreçoLivre!H585*(1-Plan1!$B$11)+H$1*Plan1!$E$16)-H$2-H$3)*H$4</f>
        <v>5377939.4792696182</v>
      </c>
      <c r="I585" s="55">
        <f>((Produção!I583*PreçoLivre!I585*(1-Plan1!$B$11)+I$1*Plan1!$E$16)-I$2-I$3)*I$4</f>
        <v>4947617.7769535668</v>
      </c>
      <c r="J585" s="55">
        <f>((Produção!J583*PreçoLivre!J585*(1-Plan1!$B$11)+J$1*Plan1!$E$16)-J$2-J$3)*J$4</f>
        <v>4547848.6603516778</v>
      </c>
      <c r="K585" s="55">
        <f>((Produção!K583*PreçoLivre!K585*(1-Plan1!$B$11)+K$1*Plan1!$E$16)-K$2-K$3)*K$4</f>
        <v>3963430.8487093817</v>
      </c>
      <c r="L585" s="55">
        <f>((Produção!L583*PreçoLivre!L585*(1-Plan1!$B$11)+L$1*Plan1!$E$16)-L$2-L$3)*L$4</f>
        <v>3178955.5184048675</v>
      </c>
      <c r="M585" s="55">
        <f>((Produção!M583*PreçoLivre!M585*(1-Plan1!$B$11)+M$1*Plan1!$E$16)-M$2-M$3)*M$4</f>
        <v>2718529.8369905013</v>
      </c>
      <c r="N585" s="55">
        <f>((Produção!N583*PreçoLivre!N585*(1-Plan1!$B$11)+N$1*Plan1!$E$16)-N$2-N$3)*N$4</f>
        <v>2539931.2723340103</v>
      </c>
      <c r="O585" s="55">
        <f>((Produção!O583*PreçoLivre!O585*(1-Plan1!$B$11)+O$1*Plan1!$E$16)-O$2-O$3)*O$4</f>
        <v>2450616.6979326527</v>
      </c>
      <c r="P585" s="55">
        <f>((Produção!P583*PreçoLivre!P585*(1-Plan1!$B$11)+P$1*Plan1!$E$16)-P$2-P$3)*P$4</f>
        <v>2223756.6351425783</v>
      </c>
      <c r="Q585" s="55">
        <f>((Produção!Q583*PreçoLivre!Q585*(1-Plan1!$B$11)+Q$1*Plan1!$E$16)-Q$2-Q$3)*Q$4</f>
        <v>1958239.6595908746</v>
      </c>
      <c r="R585" s="55">
        <f>((Produção!R583*PreçoLivre!R585*(1-Plan1!$B$11)+R$1*Plan1!$E$16)-R$2-R$3)*R$4</f>
        <v>1640676.28944955</v>
      </c>
      <c r="S585" s="55">
        <f>((Produção!S583*PreçoLivre!S585*(1-Plan1!$B$11)+S$1*Plan1!$E$16)-S$2-S$3)*S$4</f>
        <v>1559420.721898695</v>
      </c>
      <c r="T585" s="55">
        <f>((Produção!T583*PreçoLivre!T585*(1-Plan1!$B$11)+T$1*Plan1!$E$16)-T$2-T$3)*T$4</f>
        <v>1336123.2592011197</v>
      </c>
      <c r="U585" s="55">
        <f>((Produção!U583*PreçoLivre!U585*(1-Plan1!$B$11)+U$1*Plan1!$E$16)-U$2-U$3)*U$4</f>
        <v>1139443.1143558149</v>
      </c>
      <c r="V585" s="55">
        <f>((Produção!V583*PreçoLivre!V585*(1-Plan1!$B$11)+V$1*Plan1!$E$16)-V$2-V$3)*V$4</f>
        <v>1052565.6878829026</v>
      </c>
      <c r="W585" s="55"/>
    </row>
    <row r="586" spans="1:23" x14ac:dyDescent="0.25">
      <c r="A586" s="55">
        <f t="shared" si="9"/>
        <v>66542763.030169077</v>
      </c>
      <c r="B586" s="56">
        <v>581</v>
      </c>
      <c r="C586" s="55">
        <f>((Produção!C584*PreçoLivre!C586*(1-Plan1!$B$11)+C$1*Plan1!$E$16)-C$2-C$3)*C$4</f>
        <v>8554232.6802886296</v>
      </c>
      <c r="D586" s="55">
        <f>((Produção!D584*PreçoLivre!D586*(1-Plan1!$B$11)+D$1*Plan1!$E$16)-D$2-D$3)*D$4</f>
        <v>7445185.8708740482</v>
      </c>
      <c r="E586" s="55">
        <f>((Produção!E584*PreçoLivre!E586*(1-Plan1!$B$11)+E$1*Plan1!$E$16)-E$2-E$3)*E$4</f>
        <v>6374609.5901408354</v>
      </c>
      <c r="F586" s="55">
        <f>((Produção!F584*PreçoLivre!F586*(1-Plan1!$B$11)+F$1*Plan1!$E$16)-F$2-F$3)*F$4</f>
        <v>5808663.2150896108</v>
      </c>
      <c r="G586" s="55">
        <f>((Produção!G584*PreçoLivre!G586*(1-Plan1!$B$11)+G$1*Plan1!$E$16)-G$2-G$3)*G$4</f>
        <v>4656319.5114264935</v>
      </c>
      <c r="H586" s="55">
        <f>((Produção!H584*PreçoLivre!H586*(1-Plan1!$B$11)+H$1*Plan1!$E$16)-H$2-H$3)*H$4</f>
        <v>4179143.8812577603</v>
      </c>
      <c r="I586" s="55">
        <f>((Produção!I584*PreçoLivre!I586*(1-Plan1!$B$11)+I$1*Plan1!$E$16)-I$2-I$3)*I$4</f>
        <v>4001734.5046727462</v>
      </c>
      <c r="J586" s="55">
        <f>((Produção!J584*PreçoLivre!J586*(1-Plan1!$B$11)+J$1*Plan1!$E$16)-J$2-J$3)*J$4</f>
        <v>3525064.9539933098</v>
      </c>
      <c r="K586" s="55">
        <f>((Produção!K584*PreçoLivre!K586*(1-Plan1!$B$11)+K$1*Plan1!$E$16)-K$2-K$3)*K$4</f>
        <v>2954451.2441315614</v>
      </c>
      <c r="L586" s="55">
        <f>((Produção!L584*PreçoLivre!L586*(1-Plan1!$B$11)+L$1*Plan1!$E$16)-L$2-L$3)*L$4</f>
        <v>2480700.0552258687</v>
      </c>
      <c r="M586" s="55">
        <f>((Produção!M584*PreçoLivre!M586*(1-Plan1!$B$11)+M$1*Plan1!$E$16)-M$2-M$3)*M$4</f>
        <v>2396620.9961116891</v>
      </c>
      <c r="N586" s="55">
        <f>((Produção!N584*PreçoLivre!N586*(1-Plan1!$B$11)+N$1*Plan1!$E$16)-N$2-N$3)*N$4</f>
        <v>2012812.3585379662</v>
      </c>
      <c r="O586" s="55">
        <f>((Produção!O584*PreçoLivre!O586*(1-Plan1!$B$11)+O$1*Plan1!$E$16)-O$2-O$3)*O$4</f>
        <v>1809838.4513734698</v>
      </c>
      <c r="P586" s="55">
        <f>((Produção!P584*PreçoLivre!P586*(1-Plan1!$B$11)+P$1*Plan1!$E$16)-P$2-P$3)*P$4</f>
        <v>1792283.2699477091</v>
      </c>
      <c r="Q586" s="55">
        <f>((Produção!Q584*PreçoLivre!Q586*(1-Plan1!$B$11)+Q$1*Plan1!$E$16)-Q$2-Q$3)*Q$4</f>
        <v>1704971.1317778216</v>
      </c>
      <c r="R586" s="55">
        <f>((Produção!R584*PreçoLivre!R586*(1-Plan1!$B$11)+R$1*Plan1!$E$16)-R$2-R$3)*R$4</f>
        <v>1653487.9365125217</v>
      </c>
      <c r="S586" s="55">
        <f>((Produção!S584*PreçoLivre!S586*(1-Plan1!$B$11)+S$1*Plan1!$E$16)-S$2-S$3)*S$4</f>
        <v>1552129.7451162774</v>
      </c>
      <c r="T586" s="55">
        <f>((Produção!T584*PreçoLivre!T586*(1-Plan1!$B$11)+T$1*Plan1!$E$16)-T$2-T$3)*T$4</f>
        <v>1306646.2635316497</v>
      </c>
      <c r="U586" s="55">
        <f>((Produção!U584*PreçoLivre!U586*(1-Plan1!$B$11)+U$1*Plan1!$E$16)-U$2-U$3)*U$4</f>
        <v>1209120.9191380539</v>
      </c>
      <c r="V586" s="55">
        <f>((Produção!V584*PreçoLivre!V586*(1-Plan1!$B$11)+V$1*Plan1!$E$16)-V$2-V$3)*V$4</f>
        <v>1124746.4510210454</v>
      </c>
      <c r="W586" s="55"/>
    </row>
    <row r="587" spans="1:23" x14ac:dyDescent="0.25">
      <c r="A587" s="55">
        <f t="shared" si="9"/>
        <v>78223879.838417709</v>
      </c>
      <c r="B587" s="56">
        <v>582</v>
      </c>
      <c r="C587" s="55">
        <f>((Produção!C585*PreçoLivre!C587*(1-Plan1!$B$11)+C$1*Plan1!$E$16)-C$2-C$3)*C$4</f>
        <v>8273594.4309439231</v>
      </c>
      <c r="D587" s="55">
        <f>((Produção!D585*PreçoLivre!D587*(1-Plan1!$B$11)+D$1*Plan1!$E$16)-D$2-D$3)*D$4</f>
        <v>8424049.2085954491</v>
      </c>
      <c r="E587" s="55">
        <f>((Produção!E585*PreçoLivre!E587*(1-Plan1!$B$11)+E$1*Plan1!$E$16)-E$2-E$3)*E$4</f>
        <v>7113019.2713643983</v>
      </c>
      <c r="F587" s="55">
        <f>((Produção!F585*PreçoLivre!F587*(1-Plan1!$B$11)+F$1*Plan1!$E$16)-F$2-F$3)*F$4</f>
        <v>6455167.8986020572</v>
      </c>
      <c r="G587" s="55">
        <f>((Produção!G585*PreçoLivre!G587*(1-Plan1!$B$11)+G$1*Plan1!$E$16)-G$2-G$3)*G$4</f>
        <v>5689526.937497396</v>
      </c>
      <c r="H587" s="55">
        <f>((Produção!H585*PreçoLivre!H587*(1-Plan1!$B$11)+H$1*Plan1!$E$16)-H$2-H$3)*H$4</f>
        <v>4940836.5547414394</v>
      </c>
      <c r="I587" s="55">
        <f>((Produção!I585*PreçoLivre!I587*(1-Plan1!$B$11)+I$1*Plan1!$E$16)-I$2-I$3)*I$4</f>
        <v>4390776.7372488473</v>
      </c>
      <c r="J587" s="55">
        <f>((Produção!J585*PreçoLivre!J587*(1-Plan1!$B$11)+J$1*Plan1!$E$16)-J$2-J$3)*J$4</f>
        <v>4035914.5818388732</v>
      </c>
      <c r="K587" s="55">
        <f>((Produção!K585*PreçoLivre!K587*(1-Plan1!$B$11)+K$1*Plan1!$E$16)-K$2-K$3)*K$4</f>
        <v>3619243.2769945371</v>
      </c>
      <c r="L587" s="55">
        <f>((Produção!L585*PreçoLivre!L587*(1-Plan1!$B$11)+L$1*Plan1!$E$16)-L$2-L$3)*L$4</f>
        <v>3453321.1159639396</v>
      </c>
      <c r="M587" s="55">
        <f>((Produção!M585*PreçoLivre!M587*(1-Plan1!$B$11)+M$1*Plan1!$E$16)-M$2-M$3)*M$4</f>
        <v>3385572.4051292655</v>
      </c>
      <c r="N587" s="55">
        <f>((Produção!N585*PreçoLivre!N587*(1-Plan1!$B$11)+N$1*Plan1!$E$16)-N$2-N$3)*N$4</f>
        <v>3159785.2782274545</v>
      </c>
      <c r="O587" s="55">
        <f>((Produção!O585*PreçoLivre!O587*(1-Plan1!$B$11)+O$1*Plan1!$E$16)-O$2-O$3)*O$4</f>
        <v>2574105.0357745476</v>
      </c>
      <c r="P587" s="55">
        <f>((Produção!P585*PreçoLivre!P587*(1-Plan1!$B$11)+P$1*Plan1!$E$16)-P$2-P$3)*P$4</f>
        <v>2413930.5631148065</v>
      </c>
      <c r="Q587" s="55">
        <f>((Produção!Q585*PreçoLivre!Q587*(1-Plan1!$B$11)+Q$1*Plan1!$E$16)-Q$2-Q$3)*Q$4</f>
        <v>2180574.5893734288</v>
      </c>
      <c r="R587" s="55">
        <f>((Produção!R585*PreçoLivre!R587*(1-Plan1!$B$11)+R$1*Plan1!$E$16)-R$2-R$3)*R$4</f>
        <v>1911582.8239580847</v>
      </c>
      <c r="S587" s="55">
        <f>((Produção!S585*PreçoLivre!S587*(1-Plan1!$B$11)+S$1*Plan1!$E$16)-S$2-S$3)*S$4</f>
        <v>1777968.1919663246</v>
      </c>
      <c r="T587" s="55">
        <f>((Produção!T585*PreçoLivre!T587*(1-Plan1!$B$11)+T$1*Plan1!$E$16)-T$2-T$3)*T$4</f>
        <v>1699615.3511995536</v>
      </c>
      <c r="U587" s="55">
        <f>((Produção!U585*PreçoLivre!U587*(1-Plan1!$B$11)+U$1*Plan1!$E$16)-U$2-U$3)*U$4</f>
        <v>1476789.6145769525</v>
      </c>
      <c r="V587" s="55">
        <f>((Produção!V585*PreçoLivre!V587*(1-Plan1!$B$11)+V$1*Plan1!$E$16)-V$2-V$3)*V$4</f>
        <v>1248505.9713064292</v>
      </c>
      <c r="W587" s="55"/>
    </row>
    <row r="588" spans="1:23" x14ac:dyDescent="0.25">
      <c r="A588" s="55">
        <f t="shared" si="9"/>
        <v>72970672.183330446</v>
      </c>
      <c r="B588" s="56">
        <v>583</v>
      </c>
      <c r="C588" s="55">
        <f>((Produção!C586*PreçoLivre!C588*(1-Plan1!$B$11)+C$1*Plan1!$E$16)-C$2-C$3)*C$4</f>
        <v>8250902.6710335687</v>
      </c>
      <c r="D588" s="55">
        <f>((Produção!D586*PreçoLivre!D588*(1-Plan1!$B$11)+D$1*Plan1!$E$16)-D$2-D$3)*D$4</f>
        <v>7456517.3153617727</v>
      </c>
      <c r="E588" s="55">
        <f>((Produção!E586*PreçoLivre!E588*(1-Plan1!$B$11)+E$1*Plan1!$E$16)-E$2-E$3)*E$4</f>
        <v>6261456.1418042667</v>
      </c>
      <c r="F588" s="55">
        <f>((Produção!F586*PreçoLivre!F588*(1-Plan1!$B$11)+F$1*Plan1!$E$16)-F$2-F$3)*F$4</f>
        <v>5366510.5360417757</v>
      </c>
      <c r="G588" s="55">
        <f>((Produção!G586*PreçoLivre!G588*(1-Plan1!$B$11)+G$1*Plan1!$E$16)-G$2-G$3)*G$4</f>
        <v>4996976.3222237909</v>
      </c>
      <c r="H588" s="55">
        <f>((Produção!H586*PreçoLivre!H588*(1-Plan1!$B$11)+H$1*Plan1!$E$16)-H$2-H$3)*H$4</f>
        <v>4655125.0811982593</v>
      </c>
      <c r="I588" s="55">
        <f>((Produção!I586*PreçoLivre!I588*(1-Plan1!$B$11)+I$1*Plan1!$E$16)-I$2-I$3)*I$4</f>
        <v>3925869.3508760319</v>
      </c>
      <c r="J588" s="55">
        <f>((Produção!J586*PreçoLivre!J588*(1-Plan1!$B$11)+J$1*Plan1!$E$16)-J$2-J$3)*J$4</f>
        <v>3612090.5810081121</v>
      </c>
      <c r="K588" s="55">
        <f>((Produção!K586*PreçoLivre!K588*(1-Plan1!$B$11)+K$1*Plan1!$E$16)-K$2-K$3)*K$4</f>
        <v>3583988.887171736</v>
      </c>
      <c r="L588" s="55">
        <f>((Produção!L586*PreçoLivre!L588*(1-Plan1!$B$11)+L$1*Plan1!$E$16)-L$2-L$3)*L$4</f>
        <v>3310303.9912132453</v>
      </c>
      <c r="M588" s="55">
        <f>((Produção!M586*PreçoLivre!M588*(1-Plan1!$B$11)+M$1*Plan1!$E$16)-M$2-M$3)*M$4</f>
        <v>3023941.7408098774</v>
      </c>
      <c r="N588" s="55">
        <f>((Produção!N586*PreçoLivre!N588*(1-Plan1!$B$11)+N$1*Plan1!$E$16)-N$2-N$3)*N$4</f>
        <v>2766655.4406156149</v>
      </c>
      <c r="O588" s="55">
        <f>((Produção!O586*PreçoLivre!O588*(1-Plan1!$B$11)+O$1*Plan1!$E$16)-O$2-O$3)*O$4</f>
        <v>2542365.9914148906</v>
      </c>
      <c r="P588" s="55">
        <f>((Produção!P586*PreçoLivre!P588*(1-Plan1!$B$11)+P$1*Plan1!$E$16)-P$2-P$3)*P$4</f>
        <v>2328697.0032049809</v>
      </c>
      <c r="Q588" s="55">
        <f>((Produção!Q586*PreçoLivre!Q588*(1-Plan1!$B$11)+Q$1*Plan1!$E$16)-Q$2-Q$3)*Q$4</f>
        <v>2200066.2019330077</v>
      </c>
      <c r="R588" s="55">
        <f>((Produção!R586*PreçoLivre!R588*(1-Plan1!$B$11)+R$1*Plan1!$E$16)-R$2-R$3)*R$4</f>
        <v>1981764.4343058374</v>
      </c>
      <c r="S588" s="55">
        <f>((Produção!S586*PreçoLivre!S588*(1-Plan1!$B$11)+S$1*Plan1!$E$16)-S$2-S$3)*S$4</f>
        <v>1901606.687296879</v>
      </c>
      <c r="T588" s="55">
        <f>((Produção!T586*PreçoLivre!T588*(1-Plan1!$B$11)+T$1*Plan1!$E$16)-T$2-T$3)*T$4</f>
        <v>1809266.7137803712</v>
      </c>
      <c r="U588" s="55">
        <f>((Produção!U586*PreçoLivre!U588*(1-Plan1!$B$11)+U$1*Plan1!$E$16)-U$2-U$3)*U$4</f>
        <v>1624325.8254775123</v>
      </c>
      <c r="V588" s="55">
        <f>((Produção!V586*PreçoLivre!V588*(1-Plan1!$B$11)+V$1*Plan1!$E$16)-V$2-V$3)*V$4</f>
        <v>1372241.2665589084</v>
      </c>
      <c r="W588" s="55"/>
    </row>
    <row r="589" spans="1:23" x14ac:dyDescent="0.25">
      <c r="A589" s="55">
        <f t="shared" si="9"/>
        <v>87557168.698994115</v>
      </c>
      <c r="B589" s="56">
        <v>584</v>
      </c>
      <c r="C589" s="55">
        <f>((Produção!C587*PreçoLivre!C589*(1-Plan1!$B$11)+C$1*Plan1!$E$16)-C$2-C$3)*C$4</f>
        <v>8557056.5240897853</v>
      </c>
      <c r="D589" s="55">
        <f>((Produção!D587*PreçoLivre!D589*(1-Plan1!$B$11)+D$1*Plan1!$E$16)-D$2-D$3)*D$4</f>
        <v>8719816.8523170184</v>
      </c>
      <c r="E589" s="55">
        <f>((Produção!E587*PreçoLivre!E589*(1-Plan1!$B$11)+E$1*Plan1!$E$16)-E$2-E$3)*E$4</f>
        <v>7904873.3579073334</v>
      </c>
      <c r="F589" s="55">
        <f>((Produção!F587*PreçoLivre!F589*(1-Plan1!$B$11)+F$1*Plan1!$E$16)-F$2-F$3)*F$4</f>
        <v>6990630.9298514165</v>
      </c>
      <c r="G589" s="55">
        <f>((Produção!G587*PreçoLivre!G589*(1-Plan1!$B$11)+G$1*Plan1!$E$16)-G$2-G$3)*G$4</f>
        <v>6369919.7515356308</v>
      </c>
      <c r="H589" s="55">
        <f>((Produção!H587*PreçoLivre!H589*(1-Plan1!$B$11)+H$1*Plan1!$E$16)-H$2-H$3)*H$4</f>
        <v>5444826.8496385552</v>
      </c>
      <c r="I589" s="55">
        <f>((Produção!I587*PreçoLivre!I589*(1-Plan1!$B$11)+I$1*Plan1!$E$16)-I$2-I$3)*I$4</f>
        <v>5226691.5314983986</v>
      </c>
      <c r="J589" s="55">
        <f>((Produção!J587*PreçoLivre!J589*(1-Plan1!$B$11)+J$1*Plan1!$E$16)-J$2-J$3)*J$4</f>
        <v>4946541.0891927648</v>
      </c>
      <c r="K589" s="55">
        <f>((Produção!K587*PreçoLivre!K589*(1-Plan1!$B$11)+K$1*Plan1!$E$16)-K$2-K$3)*K$4</f>
        <v>4230684.4164749896</v>
      </c>
      <c r="L589" s="55">
        <f>((Produção!L587*PreçoLivre!L589*(1-Plan1!$B$11)+L$1*Plan1!$E$16)-L$2-L$3)*L$4</f>
        <v>4180547.5560046211</v>
      </c>
      <c r="M589" s="55">
        <f>((Produção!M587*PreçoLivre!M589*(1-Plan1!$B$11)+M$1*Plan1!$E$16)-M$2-M$3)*M$4</f>
        <v>3796581.0695608119</v>
      </c>
      <c r="N589" s="55">
        <f>((Produção!N587*PreçoLivre!N589*(1-Plan1!$B$11)+N$1*Plan1!$E$16)-N$2-N$3)*N$4</f>
        <v>3172138.8226978243</v>
      </c>
      <c r="O589" s="55">
        <f>((Produção!O587*PreçoLivre!O589*(1-Plan1!$B$11)+O$1*Plan1!$E$16)-O$2-O$3)*O$4</f>
        <v>2949869.7998258318</v>
      </c>
      <c r="P589" s="55">
        <f>((Produção!P587*PreçoLivre!P589*(1-Plan1!$B$11)+P$1*Plan1!$E$16)-P$2-P$3)*P$4</f>
        <v>2550424.9206097256</v>
      </c>
      <c r="Q589" s="55">
        <f>((Produção!Q587*PreçoLivre!Q589*(1-Plan1!$B$11)+Q$1*Plan1!$E$16)-Q$2-Q$3)*Q$4</f>
        <v>2324248.8989402847</v>
      </c>
      <c r="R589" s="55">
        <f>((Produção!R587*PreçoLivre!R589*(1-Plan1!$B$11)+R$1*Plan1!$E$16)-R$2-R$3)*R$4</f>
        <v>2105038.1185535435</v>
      </c>
      <c r="S589" s="55">
        <f>((Produção!S587*PreçoLivre!S589*(1-Plan1!$B$11)+S$1*Plan1!$E$16)-S$2-S$3)*S$4</f>
        <v>2266466.1894820314</v>
      </c>
      <c r="T589" s="55">
        <f>((Produção!T587*PreçoLivre!T589*(1-Plan1!$B$11)+T$1*Plan1!$E$16)-T$2-T$3)*T$4</f>
        <v>2060696.0046768722</v>
      </c>
      <c r="U589" s="55">
        <f>((Produção!U587*PreçoLivre!U589*(1-Plan1!$B$11)+U$1*Plan1!$E$16)-U$2-U$3)*U$4</f>
        <v>1930284.8033803315</v>
      </c>
      <c r="V589" s="55">
        <f>((Produção!V587*PreçoLivre!V589*(1-Plan1!$B$11)+V$1*Plan1!$E$16)-V$2-V$3)*V$4</f>
        <v>1829831.2127563471</v>
      </c>
      <c r="W589" s="55"/>
    </row>
    <row r="590" spans="1:23" x14ac:dyDescent="0.25">
      <c r="A590" s="55">
        <f t="shared" si="9"/>
        <v>74456811.67232357</v>
      </c>
      <c r="B590" s="56">
        <v>585</v>
      </c>
      <c r="C590" s="55">
        <f>((Produção!C588*PreçoLivre!C590*(1-Plan1!$B$11)+C$1*Plan1!$E$16)-C$2-C$3)*C$4</f>
        <v>9170412.0450544283</v>
      </c>
      <c r="D590" s="55">
        <f>((Produção!D588*PreçoLivre!D590*(1-Plan1!$B$11)+D$1*Plan1!$E$16)-D$2-D$3)*D$4</f>
        <v>7987819.0797567004</v>
      </c>
      <c r="E590" s="55">
        <f>((Produção!E588*PreçoLivre!E590*(1-Plan1!$B$11)+E$1*Plan1!$E$16)-E$2-E$3)*E$4</f>
        <v>7270630.4390144646</v>
      </c>
      <c r="F590" s="55">
        <f>((Produção!F588*PreçoLivre!F590*(1-Plan1!$B$11)+F$1*Plan1!$E$16)-F$2-F$3)*F$4</f>
        <v>6323352.7372538866</v>
      </c>
      <c r="G590" s="55">
        <f>((Produção!G588*PreçoLivre!G590*(1-Plan1!$B$11)+G$1*Plan1!$E$16)-G$2-G$3)*G$4</f>
        <v>5753922.7091063326</v>
      </c>
      <c r="H590" s="55">
        <f>((Produção!H588*PreçoLivre!H590*(1-Plan1!$B$11)+H$1*Plan1!$E$16)-H$2-H$3)*H$4</f>
        <v>4978089.8502641106</v>
      </c>
      <c r="I590" s="55">
        <f>((Produção!I588*PreçoLivre!I590*(1-Plan1!$B$11)+I$1*Plan1!$E$16)-I$2-I$3)*I$4</f>
        <v>4594298.2593948934</v>
      </c>
      <c r="J590" s="55">
        <f>((Produção!J588*PreçoLivre!J590*(1-Plan1!$B$11)+J$1*Plan1!$E$16)-J$2-J$3)*J$4</f>
        <v>4088692.3447827962</v>
      </c>
      <c r="K590" s="55">
        <f>((Produção!K588*PreçoLivre!K590*(1-Plan1!$B$11)+K$1*Plan1!$E$16)-K$2-K$3)*K$4</f>
        <v>3269270.4151097052</v>
      </c>
      <c r="L590" s="55">
        <f>((Produção!L588*PreçoLivre!L590*(1-Plan1!$B$11)+L$1*Plan1!$E$16)-L$2-L$3)*L$4</f>
        <v>2969601.2073550741</v>
      </c>
      <c r="M590" s="55">
        <f>((Produção!M588*PreçoLivre!M590*(1-Plan1!$B$11)+M$1*Plan1!$E$16)-M$2-M$3)*M$4</f>
        <v>2631534.7038240149</v>
      </c>
      <c r="N590" s="55">
        <f>((Produção!N588*PreçoLivre!N590*(1-Plan1!$B$11)+N$1*Plan1!$E$16)-N$2-N$3)*N$4</f>
        <v>2441264.2328382032</v>
      </c>
      <c r="O590" s="55">
        <f>((Produção!O588*PreçoLivre!O590*(1-Plan1!$B$11)+O$1*Plan1!$E$16)-O$2-O$3)*O$4</f>
        <v>2287374.1691056206</v>
      </c>
      <c r="P590" s="55">
        <f>((Produção!P588*PreçoLivre!P590*(1-Plan1!$B$11)+P$1*Plan1!$E$16)-P$2-P$3)*P$4</f>
        <v>2113336.6358613437</v>
      </c>
      <c r="Q590" s="55">
        <f>((Produção!Q588*PreçoLivre!Q590*(1-Plan1!$B$11)+Q$1*Plan1!$E$16)-Q$2-Q$3)*Q$4</f>
        <v>1837268.1607558108</v>
      </c>
      <c r="R590" s="55">
        <f>((Produção!R588*PreçoLivre!R590*(1-Plan1!$B$11)+R$1*Plan1!$E$16)-R$2-R$3)*R$4</f>
        <v>1612556.9685080482</v>
      </c>
      <c r="S590" s="55">
        <f>((Produção!S588*PreçoLivre!S590*(1-Plan1!$B$11)+S$1*Plan1!$E$16)-S$2-S$3)*S$4</f>
        <v>1507287.4553706965</v>
      </c>
      <c r="T590" s="55">
        <f>((Produção!T588*PreçoLivre!T590*(1-Plan1!$B$11)+T$1*Plan1!$E$16)-T$2-T$3)*T$4</f>
        <v>1410808.4153732907</v>
      </c>
      <c r="U590" s="55">
        <f>((Produção!U588*PreçoLivre!U590*(1-Plan1!$B$11)+U$1*Plan1!$E$16)-U$2-U$3)*U$4</f>
        <v>1204847.9991723932</v>
      </c>
      <c r="V590" s="55">
        <f>((Produção!V588*PreçoLivre!V590*(1-Plan1!$B$11)+V$1*Plan1!$E$16)-V$2-V$3)*V$4</f>
        <v>1004443.8444217521</v>
      </c>
      <c r="W590" s="55"/>
    </row>
    <row r="591" spans="1:23" x14ac:dyDescent="0.25">
      <c r="A591" s="55">
        <f t="shared" si="9"/>
        <v>83257868.370859116</v>
      </c>
      <c r="B591" s="56">
        <v>586</v>
      </c>
      <c r="C591" s="55">
        <f>((Produção!C589*PreçoLivre!C591*(1-Plan1!$B$11)+C$1*Plan1!$E$16)-C$2-C$3)*C$4</f>
        <v>9151389.1032731365</v>
      </c>
      <c r="D591" s="55">
        <f>((Produção!D589*PreçoLivre!D591*(1-Plan1!$B$11)+D$1*Plan1!$E$16)-D$2-D$3)*D$4</f>
        <v>8244615.9363482427</v>
      </c>
      <c r="E591" s="55">
        <f>((Produção!E589*PreçoLivre!E591*(1-Plan1!$B$11)+E$1*Plan1!$E$16)-E$2-E$3)*E$4</f>
        <v>7320667.7167069269</v>
      </c>
      <c r="F591" s="55">
        <f>((Produção!F589*PreçoLivre!F591*(1-Plan1!$B$11)+F$1*Plan1!$E$16)-F$2-F$3)*F$4</f>
        <v>6659006.9634165242</v>
      </c>
      <c r="G591" s="55">
        <f>((Produção!G589*PreçoLivre!G591*(1-Plan1!$B$11)+G$1*Plan1!$E$16)-G$2-G$3)*G$4</f>
        <v>5745288.5331000714</v>
      </c>
      <c r="H591" s="55">
        <f>((Produção!H589*PreçoLivre!H591*(1-Plan1!$B$11)+H$1*Plan1!$E$16)-H$2-H$3)*H$4</f>
        <v>5512204.7362700086</v>
      </c>
      <c r="I591" s="55">
        <f>((Produção!I589*PreçoLivre!I591*(1-Plan1!$B$11)+I$1*Plan1!$E$16)-I$2-I$3)*I$4</f>
        <v>5022359.7477385709</v>
      </c>
      <c r="J591" s="55">
        <f>((Produção!J589*PreçoLivre!J591*(1-Plan1!$B$11)+J$1*Plan1!$E$16)-J$2-J$3)*J$4</f>
        <v>4073369.661169563</v>
      </c>
      <c r="K591" s="55">
        <f>((Produção!K589*PreçoLivre!K591*(1-Plan1!$B$11)+K$1*Plan1!$E$16)-K$2-K$3)*K$4</f>
        <v>3834190.5971092563</v>
      </c>
      <c r="L591" s="55">
        <f>((Produção!L589*PreçoLivre!L591*(1-Plan1!$B$11)+L$1*Plan1!$E$16)-L$2-L$3)*L$4</f>
        <v>3640052.3648138233</v>
      </c>
      <c r="M591" s="55">
        <f>((Produção!M589*PreçoLivre!M591*(1-Plan1!$B$11)+M$1*Plan1!$E$16)-M$2-M$3)*M$4</f>
        <v>3286997.6433387324</v>
      </c>
      <c r="N591" s="55">
        <f>((Produção!N589*PreçoLivre!N591*(1-Plan1!$B$11)+N$1*Plan1!$E$16)-N$2-N$3)*N$4</f>
        <v>3110672.3407015405</v>
      </c>
      <c r="O591" s="55">
        <f>((Produção!O589*PreçoLivre!O591*(1-Plan1!$B$11)+O$1*Plan1!$E$16)-O$2-O$3)*O$4</f>
        <v>2835058.5401124349</v>
      </c>
      <c r="P591" s="55">
        <f>((Produção!P589*PreçoLivre!P591*(1-Plan1!$B$11)+P$1*Plan1!$E$16)-P$2-P$3)*P$4</f>
        <v>2504354.432957544</v>
      </c>
      <c r="Q591" s="55">
        <f>((Produção!Q589*PreçoLivre!Q591*(1-Plan1!$B$11)+Q$1*Plan1!$E$16)-Q$2-Q$3)*Q$4</f>
        <v>2474004.5813838025</v>
      </c>
      <c r="R591" s="55">
        <f>((Produção!R589*PreçoLivre!R591*(1-Plan1!$B$11)+R$1*Plan1!$E$16)-R$2-R$3)*R$4</f>
        <v>2479548.3208001638</v>
      </c>
      <c r="S591" s="55">
        <f>((Produção!S589*PreçoLivre!S591*(1-Plan1!$B$11)+S$1*Plan1!$E$16)-S$2-S$3)*S$4</f>
        <v>2318353.095156604</v>
      </c>
      <c r="T591" s="55">
        <f>((Produção!T589*PreçoLivre!T591*(1-Plan1!$B$11)+T$1*Plan1!$E$16)-T$2-T$3)*T$4</f>
        <v>1893946.3890748576</v>
      </c>
      <c r="U591" s="55">
        <f>((Produção!U589*PreçoLivre!U591*(1-Plan1!$B$11)+U$1*Plan1!$E$16)-U$2-U$3)*U$4</f>
        <v>1682154.6731005718</v>
      </c>
      <c r="V591" s="55">
        <f>((Produção!V589*PreçoLivre!V591*(1-Plan1!$B$11)+V$1*Plan1!$E$16)-V$2-V$3)*V$4</f>
        <v>1469632.994286706</v>
      </c>
      <c r="W591" s="55"/>
    </row>
    <row r="592" spans="1:23" x14ac:dyDescent="0.25">
      <c r="A592" s="55">
        <f t="shared" si="9"/>
        <v>71201249.582772255</v>
      </c>
      <c r="B592" s="56">
        <v>587</v>
      </c>
      <c r="C592" s="55">
        <f>((Produção!C590*PreçoLivre!C592*(1-Plan1!$B$11)+C$1*Plan1!$E$16)-C$2-C$3)*C$4</f>
        <v>9042381.4309333395</v>
      </c>
      <c r="D592" s="55">
        <f>((Produção!D590*PreçoLivre!D592*(1-Plan1!$B$11)+D$1*Plan1!$E$16)-D$2-D$3)*D$4</f>
        <v>8204562.2625518665</v>
      </c>
      <c r="E592" s="55">
        <f>((Produção!E590*PreçoLivre!E592*(1-Plan1!$B$11)+E$1*Plan1!$E$16)-E$2-E$3)*E$4</f>
        <v>6891961.9392079497</v>
      </c>
      <c r="F592" s="55">
        <f>((Produção!F590*PreçoLivre!F592*(1-Plan1!$B$11)+F$1*Plan1!$E$16)-F$2-F$3)*F$4</f>
        <v>5783048.2393955169</v>
      </c>
      <c r="G592" s="55">
        <f>((Produção!G590*PreçoLivre!G592*(1-Plan1!$B$11)+G$1*Plan1!$E$16)-G$2-G$3)*G$4</f>
        <v>4933925.4218827114</v>
      </c>
      <c r="H592" s="55">
        <f>((Produção!H590*PreçoLivre!H592*(1-Plan1!$B$11)+H$1*Plan1!$E$16)-H$2-H$3)*H$4</f>
        <v>4292752.2069846485</v>
      </c>
      <c r="I592" s="55">
        <f>((Produção!I590*PreçoLivre!I592*(1-Plan1!$B$11)+I$1*Plan1!$E$16)-I$2-I$3)*I$4</f>
        <v>4152246.5944068898</v>
      </c>
      <c r="J592" s="55">
        <f>((Produção!J590*PreçoLivre!J592*(1-Plan1!$B$11)+J$1*Plan1!$E$16)-J$2-J$3)*J$4</f>
        <v>3750123.4128845083</v>
      </c>
      <c r="K592" s="55">
        <f>((Produção!K590*PreçoLivre!K592*(1-Plan1!$B$11)+K$1*Plan1!$E$16)-K$2-K$3)*K$4</f>
        <v>3432105.4872798831</v>
      </c>
      <c r="L592" s="55">
        <f>((Produção!L590*PreçoLivre!L592*(1-Plan1!$B$11)+L$1*Plan1!$E$16)-L$2-L$3)*L$4</f>
        <v>3088828.2426261888</v>
      </c>
      <c r="M592" s="55">
        <f>((Produção!M590*PreçoLivre!M592*(1-Plan1!$B$11)+M$1*Plan1!$E$16)-M$2-M$3)*M$4</f>
        <v>2756776.0245265756</v>
      </c>
      <c r="N592" s="55">
        <f>((Produção!N590*PreçoLivre!N592*(1-Plan1!$B$11)+N$1*Plan1!$E$16)-N$2-N$3)*N$4</f>
        <v>2397173.9192852052</v>
      </c>
      <c r="O592" s="55">
        <f>((Produção!O590*PreçoLivre!O592*(1-Plan1!$B$11)+O$1*Plan1!$E$16)-O$2-O$3)*O$4</f>
        <v>2267871.7426290745</v>
      </c>
      <c r="P592" s="55">
        <f>((Produção!P590*PreçoLivre!P592*(1-Plan1!$B$11)+P$1*Plan1!$E$16)-P$2-P$3)*P$4</f>
        <v>1941991.1368431034</v>
      </c>
      <c r="Q592" s="55">
        <f>((Produção!Q590*PreçoLivre!Q592*(1-Plan1!$B$11)+Q$1*Plan1!$E$16)-Q$2-Q$3)*Q$4</f>
        <v>1832117.7004004323</v>
      </c>
      <c r="R592" s="55">
        <f>((Produção!R590*PreçoLivre!R592*(1-Plan1!$B$11)+R$1*Plan1!$E$16)-R$2-R$3)*R$4</f>
        <v>1542788.6830946861</v>
      </c>
      <c r="S592" s="55">
        <f>((Produção!S590*PreçoLivre!S592*(1-Plan1!$B$11)+S$1*Plan1!$E$16)-S$2-S$3)*S$4</f>
        <v>1434656.9502437762</v>
      </c>
      <c r="T592" s="55">
        <f>((Produção!T590*PreçoLivre!T592*(1-Plan1!$B$11)+T$1*Plan1!$E$16)-T$2-T$3)*T$4</f>
        <v>1319720.6072343586</v>
      </c>
      <c r="U592" s="55">
        <f>((Produção!U590*PreçoLivre!U592*(1-Plan1!$B$11)+U$1*Plan1!$E$16)-U$2-U$3)*U$4</f>
        <v>1093527.9282889941</v>
      </c>
      <c r="V592" s="55">
        <f>((Produção!V590*PreçoLivre!V592*(1-Plan1!$B$11)+V$1*Plan1!$E$16)-V$2-V$3)*V$4</f>
        <v>1042689.6520725376</v>
      </c>
      <c r="W592" s="55"/>
    </row>
    <row r="593" spans="1:23" x14ac:dyDescent="0.25">
      <c r="A593" s="55">
        <f t="shared" si="9"/>
        <v>82353498.002802566</v>
      </c>
      <c r="B593" s="56">
        <v>588</v>
      </c>
      <c r="C593" s="55">
        <f>((Produção!C591*PreçoLivre!C593*(1-Plan1!$B$11)+C$1*Plan1!$E$16)-C$2-C$3)*C$4</f>
        <v>8280818.9848969225</v>
      </c>
      <c r="D593" s="55">
        <f>((Produção!D591*PreçoLivre!D593*(1-Plan1!$B$11)+D$1*Plan1!$E$16)-D$2-D$3)*D$4</f>
        <v>7675699.6340061761</v>
      </c>
      <c r="E593" s="55">
        <f>((Produção!E591*PreçoLivre!E593*(1-Plan1!$B$11)+E$1*Plan1!$E$16)-E$2-E$3)*E$4</f>
        <v>7107808.1435280535</v>
      </c>
      <c r="F593" s="55">
        <f>((Produção!F591*PreçoLivre!F593*(1-Plan1!$B$11)+F$1*Plan1!$E$16)-F$2-F$3)*F$4</f>
        <v>6967204.134913804</v>
      </c>
      <c r="G593" s="55">
        <f>((Produção!G591*PreçoLivre!G593*(1-Plan1!$B$11)+G$1*Plan1!$E$16)-G$2-G$3)*G$4</f>
        <v>6254832.1658700965</v>
      </c>
      <c r="H593" s="55">
        <f>((Produção!H591*PreçoLivre!H593*(1-Plan1!$B$11)+H$1*Plan1!$E$16)-H$2-H$3)*H$4</f>
        <v>5510522.5454198951</v>
      </c>
      <c r="I593" s="55">
        <f>((Produção!I591*PreçoLivre!I593*(1-Plan1!$B$11)+I$1*Plan1!$E$16)-I$2-I$3)*I$4</f>
        <v>4765232.2876861468</v>
      </c>
      <c r="J593" s="55">
        <f>((Produção!J591*PreçoLivre!J593*(1-Plan1!$B$11)+J$1*Plan1!$E$16)-J$2-J$3)*J$4</f>
        <v>4336462.985576882</v>
      </c>
      <c r="K593" s="55">
        <f>((Produção!K591*PreçoLivre!K593*(1-Plan1!$B$11)+K$1*Plan1!$E$16)-K$2-K$3)*K$4</f>
        <v>4017742.200771309</v>
      </c>
      <c r="L593" s="55">
        <f>((Produção!L591*PreçoLivre!L593*(1-Plan1!$B$11)+L$1*Plan1!$E$16)-L$2-L$3)*L$4</f>
        <v>3673016.2018704964</v>
      </c>
      <c r="M593" s="55">
        <f>((Produção!M591*PreçoLivre!M593*(1-Plan1!$B$11)+M$1*Plan1!$E$16)-M$2-M$3)*M$4</f>
        <v>3337784.7012364287</v>
      </c>
      <c r="N593" s="55">
        <f>((Produção!N591*PreçoLivre!N593*(1-Plan1!$B$11)+N$1*Plan1!$E$16)-N$2-N$3)*N$4</f>
        <v>2940319.7768736668</v>
      </c>
      <c r="O593" s="55">
        <f>((Produção!O591*PreçoLivre!O593*(1-Plan1!$B$11)+O$1*Plan1!$E$16)-O$2-O$3)*O$4</f>
        <v>2727260.8126006299</v>
      </c>
      <c r="P593" s="55">
        <f>((Produção!P591*PreçoLivre!P593*(1-Plan1!$B$11)+P$1*Plan1!$E$16)-P$2-P$3)*P$4</f>
        <v>2480579.4952891399</v>
      </c>
      <c r="Q593" s="55">
        <f>((Produção!Q591*PreçoLivre!Q593*(1-Plan1!$B$11)+Q$1*Plan1!$E$16)-Q$2-Q$3)*Q$4</f>
        <v>2373859.0636139959</v>
      </c>
      <c r="R593" s="55">
        <f>((Produção!R591*PreçoLivre!R593*(1-Plan1!$B$11)+R$1*Plan1!$E$16)-R$2-R$3)*R$4</f>
        <v>2221055.2699668938</v>
      </c>
      <c r="S593" s="55">
        <f>((Produção!S591*PreçoLivre!S593*(1-Plan1!$B$11)+S$1*Plan1!$E$16)-S$2-S$3)*S$4</f>
        <v>2155717.0037808316</v>
      </c>
      <c r="T593" s="55">
        <f>((Produção!T591*PreçoLivre!T593*(1-Plan1!$B$11)+T$1*Plan1!$E$16)-T$2-T$3)*T$4</f>
        <v>2048088.2267476518</v>
      </c>
      <c r="U593" s="55">
        <f>((Produção!U591*PreçoLivre!U593*(1-Plan1!$B$11)+U$1*Plan1!$E$16)-U$2-U$3)*U$4</f>
        <v>1840159.0804736349</v>
      </c>
      <c r="V593" s="55">
        <f>((Produção!V591*PreçoLivre!V593*(1-Plan1!$B$11)+V$1*Plan1!$E$16)-V$2-V$3)*V$4</f>
        <v>1639335.2876799209</v>
      </c>
      <c r="W593" s="55"/>
    </row>
    <row r="594" spans="1:23" x14ac:dyDescent="0.25">
      <c r="A594" s="55">
        <f t="shared" si="9"/>
        <v>81844891.138819799</v>
      </c>
      <c r="B594" s="56">
        <v>589</v>
      </c>
      <c r="C594" s="55">
        <f>((Produção!C592*PreçoLivre!C594*(1-Plan1!$B$11)+C$1*Plan1!$E$16)-C$2-C$3)*C$4</f>
        <v>8437998.1548989248</v>
      </c>
      <c r="D594" s="55">
        <f>((Produção!D592*PreçoLivre!D594*(1-Plan1!$B$11)+D$1*Plan1!$E$16)-D$2-D$3)*D$4</f>
        <v>8068877.4803005317</v>
      </c>
      <c r="E594" s="55">
        <f>((Produção!E592*PreçoLivre!E594*(1-Plan1!$B$11)+E$1*Plan1!$E$16)-E$2-E$3)*E$4</f>
        <v>7184025.897494372</v>
      </c>
      <c r="F594" s="55">
        <f>((Produção!F592*PreçoLivre!F594*(1-Plan1!$B$11)+F$1*Plan1!$E$16)-F$2-F$3)*F$4</f>
        <v>6292696.2220619051</v>
      </c>
      <c r="G594" s="55">
        <f>((Produção!G592*PreçoLivre!G594*(1-Plan1!$B$11)+G$1*Plan1!$E$16)-G$2-G$3)*G$4</f>
        <v>5333720.0667503839</v>
      </c>
      <c r="H594" s="55">
        <f>((Produção!H592*PreçoLivre!H594*(1-Plan1!$B$11)+H$1*Plan1!$E$16)-H$2-H$3)*H$4</f>
        <v>5044038.8223878266</v>
      </c>
      <c r="I594" s="55">
        <f>((Produção!I592*PreçoLivre!I594*(1-Plan1!$B$11)+I$1*Plan1!$E$16)-I$2-I$3)*I$4</f>
        <v>4795168.7184125148</v>
      </c>
      <c r="J594" s="55">
        <f>((Produção!J592*PreçoLivre!J594*(1-Plan1!$B$11)+J$1*Plan1!$E$16)-J$2-J$3)*J$4</f>
        <v>4288327.5222192928</v>
      </c>
      <c r="K594" s="55">
        <f>((Produção!K592*PreçoLivre!K594*(1-Plan1!$B$11)+K$1*Plan1!$E$16)-K$2-K$3)*K$4</f>
        <v>4385679.2744310535</v>
      </c>
      <c r="L594" s="55">
        <f>((Produção!L592*PreçoLivre!L594*(1-Plan1!$B$11)+L$1*Plan1!$E$16)-L$2-L$3)*L$4</f>
        <v>3761200.3016416989</v>
      </c>
      <c r="M594" s="55">
        <f>((Produção!M592*PreçoLivre!M594*(1-Plan1!$B$11)+M$1*Plan1!$E$16)-M$2-M$3)*M$4</f>
        <v>3512244.1221718658</v>
      </c>
      <c r="N594" s="55">
        <f>((Produção!N592*PreçoLivre!N594*(1-Plan1!$B$11)+N$1*Plan1!$E$16)-N$2-N$3)*N$4</f>
        <v>2889992.0501134288</v>
      </c>
      <c r="O594" s="55">
        <f>((Produção!O592*PreçoLivre!O594*(1-Plan1!$B$11)+O$1*Plan1!$E$16)-O$2-O$3)*O$4</f>
        <v>3100199.0560721834</v>
      </c>
      <c r="P594" s="55">
        <f>((Produção!P592*PreçoLivre!P594*(1-Plan1!$B$11)+P$1*Plan1!$E$16)-P$2-P$3)*P$4</f>
        <v>2716863.3516952475</v>
      </c>
      <c r="Q594" s="55">
        <f>((Produção!Q592*PreçoLivre!Q594*(1-Plan1!$B$11)+Q$1*Plan1!$E$16)-Q$2-Q$3)*Q$4</f>
        <v>2596302.928911502</v>
      </c>
      <c r="R594" s="55">
        <f>((Produção!R592*PreçoLivre!R594*(1-Plan1!$B$11)+R$1*Plan1!$E$16)-R$2-R$3)*R$4</f>
        <v>2129488.7475590492</v>
      </c>
      <c r="S594" s="55">
        <f>((Produção!S592*PreçoLivre!S594*(1-Plan1!$B$11)+S$1*Plan1!$E$16)-S$2-S$3)*S$4</f>
        <v>2033194.9377290932</v>
      </c>
      <c r="T594" s="55">
        <f>((Produção!T592*PreçoLivre!T594*(1-Plan1!$B$11)+T$1*Plan1!$E$16)-T$2-T$3)*T$4</f>
        <v>1929644.0092716827</v>
      </c>
      <c r="U594" s="55">
        <f>((Produção!U592*PreçoLivre!U594*(1-Plan1!$B$11)+U$1*Plan1!$E$16)-U$2-U$3)*U$4</f>
        <v>1783990.5681031162</v>
      </c>
      <c r="V594" s="55">
        <f>((Produção!V592*PreçoLivre!V594*(1-Plan1!$B$11)+V$1*Plan1!$E$16)-V$2-V$3)*V$4</f>
        <v>1561238.9065940992</v>
      </c>
      <c r="W594" s="55"/>
    </row>
    <row r="595" spans="1:23" x14ac:dyDescent="0.25">
      <c r="A595" s="55">
        <f t="shared" si="9"/>
        <v>79138339.47167857</v>
      </c>
      <c r="B595" s="56">
        <v>590</v>
      </c>
      <c r="C595" s="55">
        <f>((Produção!C593*PreçoLivre!C595*(1-Plan1!$B$11)+C$1*Plan1!$E$16)-C$2-C$3)*C$4</f>
        <v>8080984.4756407347</v>
      </c>
      <c r="D595" s="55">
        <f>((Produção!D593*PreçoLivre!D595*(1-Plan1!$B$11)+D$1*Plan1!$E$16)-D$2-D$3)*D$4</f>
        <v>7439600.9245287068</v>
      </c>
      <c r="E595" s="55">
        <f>((Produção!E593*PreçoLivre!E595*(1-Plan1!$B$11)+E$1*Plan1!$E$16)-E$2-E$3)*E$4</f>
        <v>7175702.6309431698</v>
      </c>
      <c r="F595" s="55">
        <f>((Produção!F593*PreçoLivre!F595*(1-Plan1!$B$11)+F$1*Plan1!$E$16)-F$2-F$3)*F$4</f>
        <v>6867566.3604328148</v>
      </c>
      <c r="G595" s="55">
        <f>((Produção!G593*PreçoLivre!G595*(1-Plan1!$B$11)+G$1*Plan1!$E$16)-G$2-G$3)*G$4</f>
        <v>6037249.8724142369</v>
      </c>
      <c r="H595" s="55">
        <f>((Produção!H593*PreçoLivre!H595*(1-Plan1!$B$11)+H$1*Plan1!$E$16)-H$2-H$3)*H$4</f>
        <v>5611579.0558561534</v>
      </c>
      <c r="I595" s="55">
        <f>((Produção!I593*PreçoLivre!I595*(1-Plan1!$B$11)+I$1*Plan1!$E$16)-I$2-I$3)*I$4</f>
        <v>4702590.6335640214</v>
      </c>
      <c r="J595" s="55">
        <f>((Produção!J593*PreçoLivre!J595*(1-Plan1!$B$11)+J$1*Plan1!$E$16)-J$2-J$3)*J$4</f>
        <v>4294334.0905033173</v>
      </c>
      <c r="K595" s="55">
        <f>((Produção!K593*PreçoLivre!K595*(1-Plan1!$B$11)+K$1*Plan1!$E$16)-K$2-K$3)*K$4</f>
        <v>3670735.5487425686</v>
      </c>
      <c r="L595" s="55">
        <f>((Produção!L593*PreçoLivre!L595*(1-Plan1!$B$11)+L$1*Plan1!$E$16)-L$2-L$3)*L$4</f>
        <v>3521495.8325212398</v>
      </c>
      <c r="M595" s="55">
        <f>((Produção!M593*PreçoLivre!M595*(1-Plan1!$B$11)+M$1*Plan1!$E$16)-M$2-M$3)*M$4</f>
        <v>2994195.5368413213</v>
      </c>
      <c r="N595" s="55">
        <f>((Produção!N593*PreçoLivre!N595*(1-Plan1!$B$11)+N$1*Plan1!$E$16)-N$2-N$3)*N$4</f>
        <v>2728419.3204698549</v>
      </c>
      <c r="O595" s="55">
        <f>((Produção!O593*PreçoLivre!O595*(1-Plan1!$B$11)+O$1*Plan1!$E$16)-O$2-O$3)*O$4</f>
        <v>2728787.6402084348</v>
      </c>
      <c r="P595" s="55">
        <f>((Produção!P593*PreçoLivre!P595*(1-Plan1!$B$11)+P$1*Plan1!$E$16)-P$2-P$3)*P$4</f>
        <v>2666295.0268744505</v>
      </c>
      <c r="Q595" s="55">
        <f>((Produção!Q593*PreçoLivre!Q595*(1-Plan1!$B$11)+Q$1*Plan1!$E$16)-Q$2-Q$3)*Q$4</f>
        <v>2278846.3509718063</v>
      </c>
      <c r="R595" s="55">
        <f>((Produção!R593*PreçoLivre!R595*(1-Plan1!$B$11)+R$1*Plan1!$E$16)-R$2-R$3)*R$4</f>
        <v>2107745.5316275898</v>
      </c>
      <c r="S595" s="55">
        <f>((Produção!S593*PreçoLivre!S595*(1-Plan1!$B$11)+S$1*Plan1!$E$16)-S$2-S$3)*S$4</f>
        <v>1775480.7494183164</v>
      </c>
      <c r="T595" s="55">
        <f>((Produção!T593*PreçoLivre!T595*(1-Plan1!$B$11)+T$1*Plan1!$E$16)-T$2-T$3)*T$4</f>
        <v>1639430.6866870974</v>
      </c>
      <c r="U595" s="55">
        <f>((Produção!U593*PreçoLivre!U595*(1-Plan1!$B$11)+U$1*Plan1!$E$16)-U$2-U$3)*U$4</f>
        <v>1493665.5339059993</v>
      </c>
      <c r="V595" s="55">
        <f>((Produção!V593*PreçoLivre!V595*(1-Plan1!$B$11)+V$1*Plan1!$E$16)-V$2-V$3)*V$4</f>
        <v>1323633.669526726</v>
      </c>
      <c r="W595" s="55"/>
    </row>
    <row r="596" spans="1:23" x14ac:dyDescent="0.25">
      <c r="A596" s="55">
        <f t="shared" si="9"/>
        <v>89824605.668528497</v>
      </c>
      <c r="B596" s="56">
        <v>591</v>
      </c>
      <c r="C596" s="55">
        <f>((Produção!C594*PreçoLivre!C596*(1-Plan1!$B$11)+C$1*Plan1!$E$16)-C$2-C$3)*C$4</f>
        <v>8849768.1395253614</v>
      </c>
      <c r="D596" s="55">
        <f>((Produção!D594*PreçoLivre!D596*(1-Plan1!$B$11)+D$1*Plan1!$E$16)-D$2-D$3)*D$4</f>
        <v>8404508.063821042</v>
      </c>
      <c r="E596" s="55">
        <f>((Produção!E594*PreçoLivre!E596*(1-Plan1!$B$11)+E$1*Plan1!$E$16)-E$2-E$3)*E$4</f>
        <v>8014484.7202526778</v>
      </c>
      <c r="F596" s="55">
        <f>((Produção!F594*PreçoLivre!F596*(1-Plan1!$B$11)+F$1*Plan1!$E$16)-F$2-F$3)*F$4</f>
        <v>7113248.9090614915</v>
      </c>
      <c r="G596" s="55">
        <f>((Produção!G594*PreçoLivre!G596*(1-Plan1!$B$11)+G$1*Plan1!$E$16)-G$2-G$3)*G$4</f>
        <v>6658669.0541687328</v>
      </c>
      <c r="H596" s="55">
        <f>((Produção!H594*PreçoLivre!H596*(1-Plan1!$B$11)+H$1*Plan1!$E$16)-H$2-H$3)*H$4</f>
        <v>5665395.1850041971</v>
      </c>
      <c r="I596" s="55">
        <f>((Produção!I594*PreçoLivre!I596*(1-Plan1!$B$11)+I$1*Plan1!$E$16)-I$2-I$3)*I$4</f>
        <v>5133128.8302413598</v>
      </c>
      <c r="J596" s="55">
        <f>((Produção!J594*PreçoLivre!J596*(1-Plan1!$B$11)+J$1*Plan1!$E$16)-J$2-J$3)*J$4</f>
        <v>4337502.2513571279</v>
      </c>
      <c r="K596" s="55">
        <f>((Produção!K594*PreçoLivre!K596*(1-Plan1!$B$11)+K$1*Plan1!$E$16)-K$2-K$3)*K$4</f>
        <v>4171498.8190748701</v>
      </c>
      <c r="L596" s="55">
        <f>((Produção!L594*PreçoLivre!L596*(1-Plan1!$B$11)+L$1*Plan1!$E$16)-L$2-L$3)*L$4</f>
        <v>3632458.5635488247</v>
      </c>
      <c r="M596" s="55">
        <f>((Produção!M594*PreçoLivre!M596*(1-Plan1!$B$11)+M$1*Plan1!$E$16)-M$2-M$3)*M$4</f>
        <v>3376792.0834939629</v>
      </c>
      <c r="N596" s="55">
        <f>((Produção!N594*PreçoLivre!N596*(1-Plan1!$B$11)+N$1*Plan1!$E$16)-N$2-N$3)*N$4</f>
        <v>3373241.5890204203</v>
      </c>
      <c r="O596" s="55">
        <f>((Produção!O594*PreçoLivre!O596*(1-Plan1!$B$11)+O$1*Plan1!$E$16)-O$2-O$3)*O$4</f>
        <v>3131669.1626434643</v>
      </c>
      <c r="P596" s="55">
        <f>((Produção!P594*PreçoLivre!P596*(1-Plan1!$B$11)+P$1*Plan1!$E$16)-P$2-P$3)*P$4</f>
        <v>2863341.6634266796</v>
      </c>
      <c r="Q596" s="55">
        <f>((Produção!Q594*PreçoLivre!Q596*(1-Plan1!$B$11)+Q$1*Plan1!$E$16)-Q$2-Q$3)*Q$4</f>
        <v>2641793.3997849966</v>
      </c>
      <c r="R596" s="55">
        <f>((Produção!R594*PreçoLivre!R596*(1-Plan1!$B$11)+R$1*Plan1!$E$16)-R$2-R$3)*R$4</f>
        <v>2872740.5135928127</v>
      </c>
      <c r="S596" s="55">
        <f>((Produção!S594*PreçoLivre!S596*(1-Plan1!$B$11)+S$1*Plan1!$E$16)-S$2-S$3)*S$4</f>
        <v>2432520.6542303083</v>
      </c>
      <c r="T596" s="55">
        <f>((Produção!T594*PreçoLivre!T596*(1-Plan1!$B$11)+T$1*Plan1!$E$16)-T$2-T$3)*T$4</f>
        <v>2497219.4148546057</v>
      </c>
      <c r="U596" s="55">
        <f>((Produção!U594*PreçoLivre!U596*(1-Plan1!$B$11)+U$1*Plan1!$E$16)-U$2-U$3)*U$4</f>
        <v>2369809.5767984157</v>
      </c>
      <c r="V596" s="55">
        <f>((Produção!V594*PreçoLivre!V596*(1-Plan1!$B$11)+V$1*Plan1!$E$16)-V$2-V$3)*V$4</f>
        <v>2284815.0746271596</v>
      </c>
      <c r="W596" s="55"/>
    </row>
    <row r="597" spans="1:23" x14ac:dyDescent="0.25">
      <c r="A597" s="55">
        <f t="shared" si="9"/>
        <v>83392053.360399321</v>
      </c>
      <c r="B597" s="56">
        <v>592</v>
      </c>
      <c r="C597" s="55">
        <f>((Produção!C595*PreçoLivre!C597*(1-Plan1!$B$11)+C$1*Plan1!$E$16)-C$2-C$3)*C$4</f>
        <v>9371499.7159433216</v>
      </c>
      <c r="D597" s="55">
        <f>((Produção!D595*PreçoLivre!D597*(1-Plan1!$B$11)+D$1*Plan1!$E$16)-D$2-D$3)*D$4</f>
        <v>7983605.0721176965</v>
      </c>
      <c r="E597" s="55">
        <f>((Produção!E595*PreçoLivre!E597*(1-Plan1!$B$11)+E$1*Plan1!$E$16)-E$2-E$3)*E$4</f>
        <v>7785071.5259032138</v>
      </c>
      <c r="F597" s="55">
        <f>((Produção!F595*PreçoLivre!F597*(1-Plan1!$B$11)+F$1*Plan1!$E$16)-F$2-F$3)*F$4</f>
        <v>7025404.1534010312</v>
      </c>
      <c r="G597" s="55">
        <f>((Produção!G595*PreçoLivre!G597*(1-Plan1!$B$11)+G$1*Plan1!$E$16)-G$2-G$3)*G$4</f>
        <v>5833943.0306012426</v>
      </c>
      <c r="H597" s="55">
        <f>((Produção!H595*PreçoLivre!H597*(1-Plan1!$B$11)+H$1*Plan1!$E$16)-H$2-H$3)*H$4</f>
        <v>5358331.1226096964</v>
      </c>
      <c r="I597" s="55">
        <f>((Produção!I595*PreçoLivre!I597*(1-Plan1!$B$11)+I$1*Plan1!$E$16)-I$2-I$3)*I$4</f>
        <v>5279811.7306645531</v>
      </c>
      <c r="J597" s="55">
        <f>((Produção!J595*PreçoLivre!J597*(1-Plan1!$B$11)+J$1*Plan1!$E$16)-J$2-J$3)*J$4</f>
        <v>4927779.0767364586</v>
      </c>
      <c r="K597" s="55">
        <f>((Produção!K595*PreçoLivre!K597*(1-Plan1!$B$11)+K$1*Plan1!$E$16)-K$2-K$3)*K$4</f>
        <v>4138729.303922262</v>
      </c>
      <c r="L597" s="55">
        <f>((Produção!L595*PreçoLivre!L597*(1-Plan1!$B$11)+L$1*Plan1!$E$16)-L$2-L$3)*L$4</f>
        <v>3806968.3946956936</v>
      </c>
      <c r="M597" s="55">
        <f>((Produção!M595*PreçoLivre!M597*(1-Plan1!$B$11)+M$1*Plan1!$E$16)-M$2-M$3)*M$4</f>
        <v>3740092.1582683264</v>
      </c>
      <c r="N597" s="55">
        <f>((Produção!N595*PreçoLivre!N597*(1-Plan1!$B$11)+N$1*Plan1!$E$16)-N$2-N$3)*N$4</f>
        <v>3163138.3482655152</v>
      </c>
      <c r="O597" s="55">
        <f>((Produção!O595*PreçoLivre!O597*(1-Plan1!$B$11)+O$1*Plan1!$E$16)-O$2-O$3)*O$4</f>
        <v>3032870.6932092989</v>
      </c>
      <c r="P597" s="55">
        <f>((Produção!P595*PreçoLivre!P597*(1-Plan1!$B$11)+P$1*Plan1!$E$16)-P$2-P$3)*P$4</f>
        <v>2451808.2854817337</v>
      </c>
      <c r="Q597" s="55">
        <f>((Produção!Q595*PreçoLivre!Q597*(1-Plan1!$B$11)+Q$1*Plan1!$E$16)-Q$2-Q$3)*Q$4</f>
        <v>2273906.5625137058</v>
      </c>
      <c r="R597" s="55">
        <f>((Produção!R595*PreçoLivre!R597*(1-Plan1!$B$11)+R$1*Plan1!$E$16)-R$2-R$3)*R$4</f>
        <v>1974371.3870373254</v>
      </c>
      <c r="S597" s="55">
        <f>((Produção!S595*PreçoLivre!S597*(1-Plan1!$B$11)+S$1*Plan1!$E$16)-S$2-S$3)*S$4</f>
        <v>1685907.4566189498</v>
      </c>
      <c r="T597" s="55">
        <f>((Produção!T595*PreçoLivre!T597*(1-Plan1!$B$11)+T$1*Plan1!$E$16)-T$2-T$3)*T$4</f>
        <v>1361596.8812932707</v>
      </c>
      <c r="U597" s="55">
        <f>((Produção!U595*PreçoLivre!U597*(1-Plan1!$B$11)+U$1*Plan1!$E$16)-U$2-U$3)*U$4</f>
        <v>1174749.5918944762</v>
      </c>
      <c r="V597" s="55">
        <f>((Produção!V595*PreçoLivre!V597*(1-Plan1!$B$11)+V$1*Plan1!$E$16)-V$2-V$3)*V$4</f>
        <v>1022468.8692215603</v>
      </c>
      <c r="W597" s="55"/>
    </row>
    <row r="598" spans="1:23" x14ac:dyDescent="0.25">
      <c r="A598" s="55">
        <f t="shared" si="9"/>
        <v>68387044.11318481</v>
      </c>
      <c r="B598" s="56">
        <v>593</v>
      </c>
      <c r="C598" s="55">
        <f>((Produção!C596*PreçoLivre!C598*(1-Plan1!$B$11)+C$1*Plan1!$E$16)-C$2-C$3)*C$4</f>
        <v>8726555.1848016139</v>
      </c>
      <c r="D598" s="55">
        <f>((Produção!D596*PreçoLivre!D598*(1-Plan1!$B$11)+D$1*Plan1!$E$16)-D$2-D$3)*D$4</f>
        <v>7600480.4693941539</v>
      </c>
      <c r="E598" s="55">
        <f>((Produção!E596*PreçoLivre!E598*(1-Plan1!$B$11)+E$1*Plan1!$E$16)-E$2-E$3)*E$4</f>
        <v>6549711.2018780252</v>
      </c>
      <c r="F598" s="55">
        <f>((Produção!F596*PreçoLivre!F598*(1-Plan1!$B$11)+F$1*Plan1!$E$16)-F$2-F$3)*F$4</f>
        <v>6411654.1648356766</v>
      </c>
      <c r="G598" s="55">
        <f>((Produção!G596*PreçoLivre!G598*(1-Plan1!$B$11)+G$1*Plan1!$E$16)-G$2-G$3)*G$4</f>
        <v>5234979.3157122144</v>
      </c>
      <c r="H598" s="55">
        <f>((Produção!H596*PreçoLivre!H598*(1-Plan1!$B$11)+H$1*Plan1!$E$16)-H$2-H$3)*H$4</f>
        <v>4454693.6232488919</v>
      </c>
      <c r="I598" s="55">
        <f>((Produção!I596*PreçoLivre!I598*(1-Plan1!$B$11)+I$1*Plan1!$E$16)-I$2-I$3)*I$4</f>
        <v>4188266.3880083282</v>
      </c>
      <c r="J598" s="55">
        <f>((Produção!J596*PreçoLivre!J598*(1-Plan1!$B$11)+J$1*Plan1!$E$16)-J$2-J$3)*J$4</f>
        <v>3785046.7551756976</v>
      </c>
      <c r="K598" s="55">
        <f>((Produção!K596*PreçoLivre!K598*(1-Plan1!$B$11)+K$1*Plan1!$E$16)-K$2-K$3)*K$4</f>
        <v>3144048.2176484661</v>
      </c>
      <c r="L598" s="55">
        <f>((Produção!L596*PreçoLivre!L598*(1-Plan1!$B$11)+L$1*Plan1!$E$16)-L$2-L$3)*L$4</f>
        <v>2539001.5159191648</v>
      </c>
      <c r="M598" s="55">
        <f>((Produção!M596*PreçoLivre!M598*(1-Plan1!$B$11)+M$1*Plan1!$E$16)-M$2-M$3)*M$4</f>
        <v>2213422.3979378408</v>
      </c>
      <c r="N598" s="55">
        <f>((Produção!N596*PreçoLivre!N598*(1-Plan1!$B$11)+N$1*Plan1!$E$16)-N$2-N$3)*N$4</f>
        <v>2295184.0760946707</v>
      </c>
      <c r="O598" s="55">
        <f>((Produção!O596*PreçoLivre!O598*(1-Plan1!$B$11)+O$1*Plan1!$E$16)-O$2-O$3)*O$4</f>
        <v>1937406.3872136099</v>
      </c>
      <c r="P598" s="55">
        <f>((Produção!P596*PreçoLivre!P598*(1-Plan1!$B$11)+P$1*Plan1!$E$16)-P$2-P$3)*P$4</f>
        <v>1670405.3982756741</v>
      </c>
      <c r="Q598" s="55">
        <f>((Produção!Q596*PreçoLivre!Q598*(1-Plan1!$B$11)+Q$1*Plan1!$E$16)-Q$2-Q$3)*Q$4</f>
        <v>1512339.8300248911</v>
      </c>
      <c r="R598" s="55">
        <f>((Produção!R596*PreçoLivre!R598*(1-Plan1!$B$11)+R$1*Plan1!$E$16)-R$2-R$3)*R$4</f>
        <v>1321635.8735961283</v>
      </c>
      <c r="S598" s="55">
        <f>((Produção!S596*PreçoLivre!S598*(1-Plan1!$B$11)+S$1*Plan1!$E$16)-S$2-S$3)*S$4</f>
        <v>1269614.7889190463</v>
      </c>
      <c r="T598" s="55">
        <f>((Produção!T596*PreçoLivre!T598*(1-Plan1!$B$11)+T$1*Plan1!$E$16)-T$2-T$3)*T$4</f>
        <v>1259616.9579985116</v>
      </c>
      <c r="U598" s="55">
        <f>((Produção!U596*PreçoLivre!U598*(1-Plan1!$B$11)+U$1*Plan1!$E$16)-U$2-U$3)*U$4</f>
        <v>1184058.8599181087</v>
      </c>
      <c r="V598" s="55">
        <f>((Produção!V596*PreçoLivre!V598*(1-Plan1!$B$11)+V$1*Plan1!$E$16)-V$2-V$3)*V$4</f>
        <v>1088922.7065840899</v>
      </c>
      <c r="W598" s="55"/>
    </row>
    <row r="599" spans="1:23" x14ac:dyDescent="0.25">
      <c r="A599" s="55">
        <f t="shared" si="9"/>
        <v>74757465.42710644</v>
      </c>
      <c r="B599" s="56">
        <v>594</v>
      </c>
      <c r="C599" s="55">
        <f>((Produção!C597*PreçoLivre!C599*(1-Plan1!$B$11)+C$1*Plan1!$E$16)-C$2-C$3)*C$4</f>
        <v>8279855.1799687836</v>
      </c>
      <c r="D599" s="55">
        <f>((Produção!D597*PreçoLivre!D599*(1-Plan1!$B$11)+D$1*Plan1!$E$16)-D$2-D$3)*D$4</f>
        <v>7716226.6752246385</v>
      </c>
      <c r="E599" s="55">
        <f>((Produção!E597*PreçoLivre!E599*(1-Plan1!$B$11)+E$1*Plan1!$E$16)-E$2-E$3)*E$4</f>
        <v>7315683.8401331482</v>
      </c>
      <c r="F599" s="55">
        <f>((Produção!F597*PreçoLivre!F599*(1-Plan1!$B$11)+F$1*Plan1!$E$16)-F$2-F$3)*F$4</f>
        <v>6247492.536250391</v>
      </c>
      <c r="G599" s="55">
        <f>((Produção!G597*PreçoLivre!G599*(1-Plan1!$B$11)+G$1*Plan1!$E$16)-G$2-G$3)*G$4</f>
        <v>5934497.1188952727</v>
      </c>
      <c r="H599" s="55">
        <f>((Produção!H597*PreçoLivre!H599*(1-Plan1!$B$11)+H$1*Plan1!$E$16)-H$2-H$3)*H$4</f>
        <v>5054859.770988917</v>
      </c>
      <c r="I599" s="55">
        <f>((Produção!I597*PreçoLivre!I599*(1-Plan1!$B$11)+I$1*Plan1!$E$16)-I$2-I$3)*I$4</f>
        <v>4351218.6114880322</v>
      </c>
      <c r="J599" s="55">
        <f>((Produção!J597*PreçoLivre!J599*(1-Plan1!$B$11)+J$1*Plan1!$E$16)-J$2-J$3)*J$4</f>
        <v>3957037.273243356</v>
      </c>
      <c r="K599" s="55">
        <f>((Produção!K597*PreçoLivre!K599*(1-Plan1!$B$11)+K$1*Plan1!$E$16)-K$2-K$3)*K$4</f>
        <v>3640396.9136575037</v>
      </c>
      <c r="L599" s="55">
        <f>((Produção!L597*PreçoLivre!L599*(1-Plan1!$B$11)+L$1*Plan1!$E$16)-L$2-L$3)*L$4</f>
        <v>3360227.18522233</v>
      </c>
      <c r="M599" s="55">
        <f>((Produção!M597*PreçoLivre!M599*(1-Plan1!$B$11)+M$1*Plan1!$E$16)-M$2-M$3)*M$4</f>
        <v>3098702.3956940123</v>
      </c>
      <c r="N599" s="55">
        <f>((Produção!N597*PreçoLivre!N599*(1-Plan1!$B$11)+N$1*Plan1!$E$16)-N$2-N$3)*N$4</f>
        <v>2685346.9573881687</v>
      </c>
      <c r="O599" s="55">
        <f>((Produção!O597*PreçoLivre!O599*(1-Plan1!$B$11)+O$1*Plan1!$E$16)-O$2-O$3)*O$4</f>
        <v>2421486.9150753091</v>
      </c>
      <c r="P599" s="55">
        <f>((Produção!P597*PreçoLivre!P599*(1-Plan1!$B$11)+P$1*Plan1!$E$16)-P$2-P$3)*P$4</f>
        <v>1924691.5961833447</v>
      </c>
      <c r="Q599" s="55">
        <f>((Produção!Q597*PreçoLivre!Q599*(1-Plan1!$B$11)+Q$1*Plan1!$E$16)-Q$2-Q$3)*Q$4</f>
        <v>1794852.6928018269</v>
      </c>
      <c r="R599" s="55">
        <f>((Produção!R597*PreçoLivre!R599*(1-Plan1!$B$11)+R$1*Plan1!$E$16)-R$2-R$3)*R$4</f>
        <v>1722927.7433520476</v>
      </c>
      <c r="S599" s="55">
        <f>((Produção!S597*PreçoLivre!S599*(1-Plan1!$B$11)+S$1*Plan1!$E$16)-S$2-S$3)*S$4</f>
        <v>1485126.6169470528</v>
      </c>
      <c r="T599" s="55">
        <f>((Produção!T597*PreçoLivre!T599*(1-Plan1!$B$11)+T$1*Plan1!$E$16)-T$2-T$3)*T$4</f>
        <v>1426694.8711518946</v>
      </c>
      <c r="U599" s="55">
        <f>((Produção!U597*PreçoLivre!U599*(1-Plan1!$B$11)+U$1*Plan1!$E$16)-U$2-U$3)*U$4</f>
        <v>1217174.6051243644</v>
      </c>
      <c r="V599" s="55">
        <f>((Produção!V597*PreçoLivre!V599*(1-Plan1!$B$11)+V$1*Plan1!$E$16)-V$2-V$3)*V$4</f>
        <v>1122965.9283160539</v>
      </c>
      <c r="W599" s="55"/>
    </row>
    <row r="600" spans="1:23" x14ac:dyDescent="0.25">
      <c r="A600" s="55">
        <f t="shared" si="9"/>
        <v>58572595.402700424</v>
      </c>
      <c r="B600" s="56">
        <v>595</v>
      </c>
      <c r="C600" s="55">
        <f>((Produção!C598*PreçoLivre!C600*(1-Plan1!$B$11)+C$1*Plan1!$E$16)-C$2-C$3)*C$4</f>
        <v>7978489.4977459684</v>
      </c>
      <c r="D600" s="55">
        <f>((Produção!D598*PreçoLivre!D600*(1-Plan1!$B$11)+D$1*Plan1!$E$16)-D$2-D$3)*D$4</f>
        <v>6627909.0222894903</v>
      </c>
      <c r="E600" s="55">
        <f>((Produção!E598*PreçoLivre!E600*(1-Plan1!$B$11)+E$1*Plan1!$E$16)-E$2-E$3)*E$4</f>
        <v>5380044.5894559361</v>
      </c>
      <c r="F600" s="55">
        <f>((Produção!F598*PreçoLivre!F600*(1-Plan1!$B$11)+F$1*Plan1!$E$16)-F$2-F$3)*F$4</f>
        <v>4589387.8430356365</v>
      </c>
      <c r="G600" s="55">
        <f>((Produção!G598*PreçoLivre!G600*(1-Plan1!$B$11)+G$1*Plan1!$E$16)-G$2-G$3)*G$4</f>
        <v>4354899.8030474326</v>
      </c>
      <c r="H600" s="55">
        <f>((Produção!H598*PreçoLivre!H600*(1-Plan1!$B$11)+H$1*Plan1!$E$16)-H$2-H$3)*H$4</f>
        <v>3522858.1276400243</v>
      </c>
      <c r="I600" s="55">
        <f>((Produção!I598*PreçoLivre!I600*(1-Plan1!$B$11)+I$1*Plan1!$E$16)-I$2-I$3)*I$4</f>
        <v>3346402.9667845974</v>
      </c>
      <c r="J600" s="55">
        <f>((Produção!J598*PreçoLivre!J600*(1-Plan1!$B$11)+J$1*Plan1!$E$16)-J$2-J$3)*J$4</f>
        <v>3158683.2665788326</v>
      </c>
      <c r="K600" s="55">
        <f>((Produção!K598*PreçoLivre!K600*(1-Plan1!$B$11)+K$1*Plan1!$E$16)-K$2-K$3)*K$4</f>
        <v>2614592.0320000984</v>
      </c>
      <c r="L600" s="55">
        <f>((Produção!L598*PreçoLivre!L600*(1-Plan1!$B$11)+L$1*Plan1!$E$16)-L$2-L$3)*L$4</f>
        <v>2471999.275687329</v>
      </c>
      <c r="M600" s="55">
        <f>((Produção!M598*PreçoLivre!M600*(1-Plan1!$B$11)+M$1*Plan1!$E$16)-M$2-M$3)*M$4</f>
        <v>2174946.6619807207</v>
      </c>
      <c r="N600" s="55">
        <f>((Produção!N598*PreçoLivre!N600*(1-Plan1!$B$11)+N$1*Plan1!$E$16)-N$2-N$3)*N$4</f>
        <v>1831434.9589243012</v>
      </c>
      <c r="O600" s="55">
        <f>((Produção!O598*PreçoLivre!O600*(1-Plan1!$B$11)+O$1*Plan1!$E$16)-O$2-O$3)*O$4</f>
        <v>1666927.541532422</v>
      </c>
      <c r="P600" s="55">
        <f>((Produção!P598*PreçoLivre!P600*(1-Plan1!$B$11)+P$1*Plan1!$E$16)-P$2-P$3)*P$4</f>
        <v>1641672.044831469</v>
      </c>
      <c r="Q600" s="55">
        <f>((Produção!Q598*PreçoLivre!Q600*(1-Plan1!$B$11)+Q$1*Plan1!$E$16)-Q$2-Q$3)*Q$4</f>
        <v>1560636.1346292596</v>
      </c>
      <c r="R600" s="55">
        <f>((Produção!R598*PreçoLivre!R600*(1-Plan1!$B$11)+R$1*Plan1!$E$16)-R$2-R$3)*R$4</f>
        <v>1460016.735992658</v>
      </c>
      <c r="S600" s="55">
        <f>((Produção!S598*PreçoLivre!S600*(1-Plan1!$B$11)+S$1*Plan1!$E$16)-S$2-S$3)*S$4</f>
        <v>1275742.0815343943</v>
      </c>
      <c r="T600" s="55">
        <f>((Produção!T598*PreçoLivre!T600*(1-Plan1!$B$11)+T$1*Plan1!$E$16)-T$2-T$3)*T$4</f>
        <v>1121537.3555417424</v>
      </c>
      <c r="U600" s="55">
        <f>((Produção!U598*PreçoLivre!U600*(1-Plan1!$B$11)+U$1*Plan1!$E$16)-U$2-U$3)*U$4</f>
        <v>933510.54297872598</v>
      </c>
      <c r="V600" s="55">
        <f>((Produção!V598*PreçoLivre!V600*(1-Plan1!$B$11)+V$1*Plan1!$E$16)-V$2-V$3)*V$4</f>
        <v>860904.92048939643</v>
      </c>
      <c r="W600" s="55"/>
    </row>
    <row r="601" spans="1:23" x14ac:dyDescent="0.25">
      <c r="A601" s="55">
        <f t="shared" si="9"/>
        <v>86788361.543234974</v>
      </c>
      <c r="B601" s="56">
        <v>596</v>
      </c>
      <c r="C601" s="55">
        <f>((Produção!C599*PreçoLivre!C601*(1-Plan1!$B$11)+C$1*Plan1!$E$16)-C$2-C$3)*C$4</f>
        <v>9295860.1564567294</v>
      </c>
      <c r="D601" s="55">
        <f>((Produção!D599*PreçoLivre!D601*(1-Plan1!$B$11)+D$1*Plan1!$E$16)-D$2-D$3)*D$4</f>
        <v>8928009.9986363947</v>
      </c>
      <c r="E601" s="55">
        <f>((Produção!E599*PreçoLivre!E601*(1-Plan1!$B$11)+E$1*Plan1!$E$16)-E$2-E$3)*E$4</f>
        <v>8645383.4090278894</v>
      </c>
      <c r="F601" s="55">
        <f>((Produção!F599*PreçoLivre!F601*(1-Plan1!$B$11)+F$1*Plan1!$E$16)-F$2-F$3)*F$4</f>
        <v>7742440.8127770284</v>
      </c>
      <c r="G601" s="55">
        <f>((Produção!G599*PreçoLivre!G601*(1-Plan1!$B$11)+G$1*Plan1!$E$16)-G$2-G$3)*G$4</f>
        <v>7111351.9182049446</v>
      </c>
      <c r="H601" s="55">
        <f>((Produção!H599*PreçoLivre!H601*(1-Plan1!$B$11)+H$1*Plan1!$E$16)-H$2-H$3)*H$4</f>
        <v>6272047.8632968673</v>
      </c>
      <c r="I601" s="55">
        <f>((Produção!I599*PreçoLivre!I601*(1-Plan1!$B$11)+I$1*Plan1!$E$16)-I$2-I$3)*I$4</f>
        <v>5132766.4791785656</v>
      </c>
      <c r="J601" s="55">
        <f>((Produção!J599*PreçoLivre!J601*(1-Plan1!$B$11)+J$1*Plan1!$E$16)-J$2-J$3)*J$4</f>
        <v>4518626.9805219183</v>
      </c>
      <c r="K601" s="55">
        <f>((Produção!K599*PreçoLivre!K601*(1-Plan1!$B$11)+K$1*Plan1!$E$16)-K$2-K$3)*K$4</f>
        <v>3900886.6952817347</v>
      </c>
      <c r="L601" s="55">
        <f>((Produção!L599*PreçoLivre!L601*(1-Plan1!$B$11)+L$1*Plan1!$E$16)-L$2-L$3)*L$4</f>
        <v>3466703.835319702</v>
      </c>
      <c r="M601" s="55">
        <f>((Produção!M599*PreçoLivre!M601*(1-Plan1!$B$11)+M$1*Plan1!$E$16)-M$2-M$3)*M$4</f>
        <v>3082353.0035997778</v>
      </c>
      <c r="N601" s="55">
        <f>((Produção!N599*PreçoLivre!N601*(1-Plan1!$B$11)+N$1*Plan1!$E$16)-N$2-N$3)*N$4</f>
        <v>2902849.3734115101</v>
      </c>
      <c r="O601" s="55">
        <f>((Produção!O599*PreçoLivre!O601*(1-Plan1!$B$11)+O$1*Plan1!$E$16)-O$2-O$3)*O$4</f>
        <v>2662447.3855130333</v>
      </c>
      <c r="P601" s="55">
        <f>((Produção!P599*PreçoLivre!P601*(1-Plan1!$B$11)+P$1*Plan1!$E$16)-P$2-P$3)*P$4</f>
        <v>2424190.1120871217</v>
      </c>
      <c r="Q601" s="55">
        <f>((Produção!Q599*PreçoLivre!Q601*(1-Plan1!$B$11)+Q$1*Plan1!$E$16)-Q$2-Q$3)*Q$4</f>
        <v>2275182.284185301</v>
      </c>
      <c r="R601" s="55">
        <f>((Produção!R599*PreçoLivre!R601*(1-Plan1!$B$11)+R$1*Plan1!$E$16)-R$2-R$3)*R$4</f>
        <v>2061455.8440080835</v>
      </c>
      <c r="S601" s="55">
        <f>((Produção!S599*PreçoLivre!S601*(1-Plan1!$B$11)+S$1*Plan1!$E$16)-S$2-S$3)*S$4</f>
        <v>1818257.1607165711</v>
      </c>
      <c r="T601" s="55">
        <f>((Produção!T599*PreçoLivre!T601*(1-Plan1!$B$11)+T$1*Plan1!$E$16)-T$2-T$3)*T$4</f>
        <v>1546631.4094814181</v>
      </c>
      <c r="U601" s="55">
        <f>((Produção!U599*PreçoLivre!U601*(1-Plan1!$B$11)+U$1*Plan1!$E$16)-U$2-U$3)*U$4</f>
        <v>1552613.3179978195</v>
      </c>
      <c r="V601" s="55">
        <f>((Produção!V599*PreçoLivre!V601*(1-Plan1!$B$11)+V$1*Plan1!$E$16)-V$2-V$3)*V$4</f>
        <v>1448303.5035325624</v>
      </c>
      <c r="W601" s="55"/>
    </row>
    <row r="602" spans="1:23" x14ac:dyDescent="0.25">
      <c r="A602" s="55">
        <f t="shared" si="9"/>
        <v>77523483.718339369</v>
      </c>
      <c r="B602" s="56">
        <v>597</v>
      </c>
      <c r="C602" s="55">
        <f>((Produção!C600*PreçoLivre!C602*(1-Plan1!$B$11)+C$1*Plan1!$E$16)-C$2-C$3)*C$4</f>
        <v>9202653.3938998543</v>
      </c>
      <c r="D602" s="55">
        <f>((Produção!D600*PreçoLivre!D602*(1-Plan1!$B$11)+D$1*Plan1!$E$16)-D$2-D$3)*D$4</f>
        <v>8211340.3637633882</v>
      </c>
      <c r="E602" s="55">
        <f>((Produção!E600*PreçoLivre!E602*(1-Plan1!$B$11)+E$1*Plan1!$E$16)-E$2-E$3)*E$4</f>
        <v>7809818.8947361149</v>
      </c>
      <c r="F602" s="55">
        <f>((Produção!F600*PreçoLivre!F602*(1-Plan1!$B$11)+F$1*Plan1!$E$16)-F$2-F$3)*F$4</f>
        <v>6649033.9691067571</v>
      </c>
      <c r="G602" s="55">
        <f>((Produção!G600*PreçoLivre!G602*(1-Plan1!$B$11)+G$1*Plan1!$E$16)-G$2-G$3)*G$4</f>
        <v>5758491.008051537</v>
      </c>
      <c r="H602" s="55">
        <f>((Produção!H600*PreçoLivre!H602*(1-Plan1!$B$11)+H$1*Plan1!$E$16)-H$2-H$3)*H$4</f>
        <v>5047785.0075613428</v>
      </c>
      <c r="I602" s="55">
        <f>((Produção!I600*PreçoLivre!I602*(1-Plan1!$B$11)+I$1*Plan1!$E$16)-I$2-I$3)*I$4</f>
        <v>4379764.4458827479</v>
      </c>
      <c r="J602" s="55">
        <f>((Produção!J600*PreçoLivre!J602*(1-Plan1!$B$11)+J$1*Plan1!$E$16)-J$2-J$3)*J$4</f>
        <v>4019222.5863492992</v>
      </c>
      <c r="K602" s="55">
        <f>((Produção!K600*PreçoLivre!K602*(1-Plan1!$B$11)+K$1*Plan1!$E$16)-K$2-K$3)*K$4</f>
        <v>3789367.7340625683</v>
      </c>
      <c r="L602" s="55">
        <f>((Produção!L600*PreçoLivre!L602*(1-Plan1!$B$11)+L$1*Plan1!$E$16)-L$2-L$3)*L$4</f>
        <v>3572551.5633237092</v>
      </c>
      <c r="M602" s="55">
        <f>((Produção!M600*PreçoLivre!M602*(1-Plan1!$B$11)+M$1*Plan1!$E$16)-M$2-M$3)*M$4</f>
        <v>3481472.9104276816</v>
      </c>
      <c r="N602" s="55">
        <f>((Produção!N600*PreçoLivre!N602*(1-Plan1!$B$11)+N$1*Plan1!$E$16)-N$2-N$3)*N$4</f>
        <v>3097678.7515312438</v>
      </c>
      <c r="O602" s="55">
        <f>((Produção!O600*PreçoLivre!O602*(1-Plan1!$B$11)+O$1*Plan1!$E$16)-O$2-O$3)*O$4</f>
        <v>2636240.1462475779</v>
      </c>
      <c r="P602" s="55">
        <f>((Produção!P600*PreçoLivre!P602*(1-Plan1!$B$11)+P$1*Plan1!$E$16)-P$2-P$3)*P$4</f>
        <v>2143205.8608679618</v>
      </c>
      <c r="Q602" s="55">
        <f>((Produção!Q600*PreçoLivre!Q602*(1-Plan1!$B$11)+Q$1*Plan1!$E$16)-Q$2-Q$3)*Q$4</f>
        <v>1860994.9388991792</v>
      </c>
      <c r="R602" s="55">
        <f>((Produção!R600*PreçoLivre!R602*(1-Plan1!$B$11)+R$1*Plan1!$E$16)-R$2-R$3)*R$4</f>
        <v>1574156.5648780495</v>
      </c>
      <c r="S602" s="55">
        <f>((Produção!S600*PreçoLivre!S602*(1-Plan1!$B$11)+S$1*Plan1!$E$16)-S$2-S$3)*S$4</f>
        <v>1356197.9400155784</v>
      </c>
      <c r="T602" s="55">
        <f>((Produção!T600*PreçoLivre!T602*(1-Plan1!$B$11)+T$1*Plan1!$E$16)-T$2-T$3)*T$4</f>
        <v>1158933.8507438134</v>
      </c>
      <c r="U602" s="55">
        <f>((Produção!U600*PreçoLivre!U602*(1-Plan1!$B$11)+U$1*Plan1!$E$16)-U$2-U$3)*U$4</f>
        <v>972611.11294031935</v>
      </c>
      <c r="V602" s="55">
        <f>((Produção!V600*PreçoLivre!V602*(1-Plan1!$B$11)+V$1*Plan1!$E$16)-V$2-V$3)*V$4</f>
        <v>801962.6750506534</v>
      </c>
      <c r="W602" s="55"/>
    </row>
    <row r="603" spans="1:23" x14ac:dyDescent="0.25">
      <c r="A603" s="55">
        <f t="shared" si="9"/>
        <v>70942952.335919529</v>
      </c>
      <c r="B603" s="56">
        <v>598</v>
      </c>
      <c r="C603" s="55">
        <f>((Produção!C601*PreçoLivre!C603*(1-Plan1!$B$11)+C$1*Plan1!$E$16)-C$2-C$3)*C$4</f>
        <v>8970149.8289070129</v>
      </c>
      <c r="D603" s="55">
        <f>((Produção!D601*PreçoLivre!D603*(1-Plan1!$B$11)+D$1*Plan1!$E$16)-D$2-D$3)*D$4</f>
        <v>7250411.7960327575</v>
      </c>
      <c r="E603" s="55">
        <f>((Produção!E601*PreçoLivre!E603*(1-Plan1!$B$11)+E$1*Plan1!$E$16)-E$2-E$3)*E$4</f>
        <v>6431648.1744005438</v>
      </c>
      <c r="F603" s="55">
        <f>((Produção!F601*PreçoLivre!F603*(1-Plan1!$B$11)+F$1*Plan1!$E$16)-F$2-F$3)*F$4</f>
        <v>5926790.3647354143</v>
      </c>
      <c r="G603" s="55">
        <f>((Produção!G601*PreçoLivre!G603*(1-Plan1!$B$11)+G$1*Plan1!$E$16)-G$2-G$3)*G$4</f>
        <v>5608456.3198775128</v>
      </c>
      <c r="H603" s="55">
        <f>((Produção!H601*PreçoLivre!H603*(1-Plan1!$B$11)+H$1*Plan1!$E$16)-H$2-H$3)*H$4</f>
        <v>4871183.9002015023</v>
      </c>
      <c r="I603" s="55">
        <f>((Produção!I601*PreçoLivre!I603*(1-Plan1!$B$11)+I$1*Plan1!$E$16)-I$2-I$3)*I$4</f>
        <v>4261544.2879018541</v>
      </c>
      <c r="J603" s="55">
        <f>((Produção!J601*PreçoLivre!J603*(1-Plan1!$B$11)+J$1*Plan1!$E$16)-J$2-J$3)*J$4</f>
        <v>3573689.6947239703</v>
      </c>
      <c r="K603" s="55">
        <f>((Produção!K601*PreçoLivre!K603*(1-Plan1!$B$11)+K$1*Plan1!$E$16)-K$2-K$3)*K$4</f>
        <v>3238166.447343424</v>
      </c>
      <c r="L603" s="55">
        <f>((Produção!L601*PreçoLivre!L603*(1-Plan1!$B$11)+L$1*Plan1!$E$16)-L$2-L$3)*L$4</f>
        <v>2950420.6228251657</v>
      </c>
      <c r="M603" s="55">
        <f>((Produção!M601*PreçoLivre!M603*(1-Plan1!$B$11)+M$1*Plan1!$E$16)-M$2-M$3)*M$4</f>
        <v>2622940.0748963878</v>
      </c>
      <c r="N603" s="55">
        <f>((Produção!N601*PreçoLivre!N603*(1-Plan1!$B$11)+N$1*Plan1!$E$16)-N$2-N$3)*N$4</f>
        <v>2411992.7701165173</v>
      </c>
      <c r="O603" s="55">
        <f>((Produção!O601*PreçoLivre!O603*(1-Plan1!$B$11)+O$1*Plan1!$E$16)-O$2-O$3)*O$4</f>
        <v>2207978.1206866335</v>
      </c>
      <c r="P603" s="55">
        <f>((Produção!P601*PreçoLivre!P603*(1-Plan1!$B$11)+P$1*Plan1!$E$16)-P$2-P$3)*P$4</f>
        <v>1961747.4144879153</v>
      </c>
      <c r="Q603" s="55">
        <f>((Produção!Q601*PreçoLivre!Q603*(1-Plan1!$B$11)+Q$1*Plan1!$E$16)-Q$2-Q$3)*Q$4</f>
        <v>1763754.8101823479</v>
      </c>
      <c r="R603" s="55">
        <f>((Produção!R601*PreçoLivre!R603*(1-Plan1!$B$11)+R$1*Plan1!$E$16)-R$2-R$3)*R$4</f>
        <v>1652879.6468684815</v>
      </c>
      <c r="S603" s="55">
        <f>((Produção!S601*PreçoLivre!S603*(1-Plan1!$B$11)+S$1*Plan1!$E$16)-S$2-S$3)*S$4</f>
        <v>1432996.2922768351</v>
      </c>
      <c r="T603" s="55">
        <f>((Produção!T601*PreçoLivre!T603*(1-Plan1!$B$11)+T$1*Plan1!$E$16)-T$2-T$3)*T$4</f>
        <v>1331747.3046068011</v>
      </c>
      <c r="U603" s="55">
        <f>((Produção!U601*PreçoLivre!U603*(1-Plan1!$B$11)+U$1*Plan1!$E$16)-U$2-U$3)*U$4</f>
        <v>1289143.2545114688</v>
      </c>
      <c r="V603" s="55">
        <f>((Produção!V601*PreçoLivre!V603*(1-Plan1!$B$11)+V$1*Plan1!$E$16)-V$2-V$3)*V$4</f>
        <v>1185311.2103369827</v>
      </c>
      <c r="W603" s="55"/>
    </row>
    <row r="604" spans="1:23" x14ac:dyDescent="0.25">
      <c r="A604" s="55">
        <f t="shared" si="9"/>
        <v>71020784.733463287</v>
      </c>
      <c r="B604" s="56">
        <v>599</v>
      </c>
      <c r="C604" s="55">
        <f>((Produção!C602*PreçoLivre!C604*(1-Plan1!$B$11)+C$1*Plan1!$E$16)-C$2-C$3)*C$4</f>
        <v>8682922.5438143313</v>
      </c>
      <c r="D604" s="55">
        <f>((Produção!D602*PreçoLivre!D604*(1-Plan1!$B$11)+D$1*Plan1!$E$16)-D$2-D$3)*D$4</f>
        <v>8228933.5867807055</v>
      </c>
      <c r="E604" s="55">
        <f>((Produção!E602*PreçoLivre!E604*(1-Plan1!$B$11)+E$1*Plan1!$E$16)-E$2-E$3)*E$4</f>
        <v>6873533.9550609058</v>
      </c>
      <c r="F604" s="55">
        <f>((Produção!F602*PreçoLivre!F604*(1-Plan1!$B$11)+F$1*Plan1!$E$16)-F$2-F$3)*F$4</f>
        <v>5655416.576031493</v>
      </c>
      <c r="G604" s="55">
        <f>((Produção!G602*PreçoLivre!G604*(1-Plan1!$B$11)+G$1*Plan1!$E$16)-G$2-G$3)*G$4</f>
        <v>5238234.5492798155</v>
      </c>
      <c r="H604" s="55">
        <f>((Produção!H602*PreçoLivre!H604*(1-Plan1!$B$11)+H$1*Plan1!$E$16)-H$2-H$3)*H$4</f>
        <v>4704467.6174977003</v>
      </c>
      <c r="I604" s="55">
        <f>((Produção!I602*PreçoLivre!I604*(1-Plan1!$B$11)+I$1*Plan1!$E$16)-I$2-I$3)*I$4</f>
        <v>4313103.7668079305</v>
      </c>
      <c r="J604" s="55">
        <f>((Produção!J602*PreçoLivre!J604*(1-Plan1!$B$11)+J$1*Plan1!$E$16)-J$2-J$3)*J$4</f>
        <v>3883465.4838024979</v>
      </c>
      <c r="K604" s="55">
        <f>((Produção!K602*PreçoLivre!K604*(1-Plan1!$B$11)+K$1*Plan1!$E$16)-K$2-K$3)*K$4</f>
        <v>3448916.8722581207</v>
      </c>
      <c r="L604" s="55">
        <f>((Produção!L602*PreçoLivre!L604*(1-Plan1!$B$11)+L$1*Plan1!$E$16)-L$2-L$3)*L$4</f>
        <v>2739136.4296109546</v>
      </c>
      <c r="M604" s="55">
        <f>((Produção!M602*PreçoLivre!M604*(1-Plan1!$B$11)+M$1*Plan1!$E$16)-M$2-M$3)*M$4</f>
        <v>2600641.5308914091</v>
      </c>
      <c r="N604" s="55">
        <f>((Produção!N602*PreçoLivre!N604*(1-Plan1!$B$11)+N$1*Plan1!$E$16)-N$2-N$3)*N$4</f>
        <v>2270578.6079298249</v>
      </c>
      <c r="O604" s="55">
        <f>((Produção!O602*PreçoLivre!O604*(1-Plan1!$B$11)+O$1*Plan1!$E$16)-O$2-O$3)*O$4</f>
        <v>2055467.0011038892</v>
      </c>
      <c r="P604" s="55">
        <f>((Produção!P602*PreçoLivre!P604*(1-Plan1!$B$11)+P$1*Plan1!$E$16)-P$2-P$3)*P$4</f>
        <v>1840457.243705658</v>
      </c>
      <c r="Q604" s="55">
        <f>((Produção!Q602*PreçoLivre!Q604*(1-Plan1!$B$11)+Q$1*Plan1!$E$16)-Q$2-Q$3)*Q$4</f>
        <v>1664555.2504990266</v>
      </c>
      <c r="R604" s="55">
        <f>((Produção!R602*PreçoLivre!R604*(1-Plan1!$B$11)+R$1*Plan1!$E$16)-R$2-R$3)*R$4</f>
        <v>1543024.3788907742</v>
      </c>
      <c r="S604" s="55">
        <f>((Produção!S602*PreçoLivre!S604*(1-Plan1!$B$11)+S$1*Plan1!$E$16)-S$2-S$3)*S$4</f>
        <v>1419748.7502903929</v>
      </c>
      <c r="T604" s="55">
        <f>((Produção!T602*PreçoLivre!T604*(1-Plan1!$B$11)+T$1*Plan1!$E$16)-T$2-T$3)*T$4</f>
        <v>1379910.8672216076</v>
      </c>
      <c r="U604" s="55">
        <f>((Produção!U602*PreçoLivre!U604*(1-Plan1!$B$11)+U$1*Plan1!$E$16)-U$2-U$3)*U$4</f>
        <v>1221909.9270857635</v>
      </c>
      <c r="V604" s="55">
        <f>((Produção!V602*PreçoLivre!V604*(1-Plan1!$B$11)+V$1*Plan1!$E$16)-V$2-V$3)*V$4</f>
        <v>1256359.7949005128</v>
      </c>
      <c r="W604" s="55"/>
    </row>
    <row r="605" spans="1:23" x14ac:dyDescent="0.25">
      <c r="A605" s="55">
        <f t="shared" si="9"/>
        <v>78405954.00120452</v>
      </c>
      <c r="B605" s="56">
        <v>600</v>
      </c>
      <c r="C605" s="55">
        <f>((Produção!C603*PreçoLivre!C605*(1-Plan1!$B$11)+C$1*Plan1!$E$16)-C$2-C$3)*C$4</f>
        <v>8393015.2269680966</v>
      </c>
      <c r="D605" s="55">
        <f>((Produção!D603*PreçoLivre!D605*(1-Plan1!$B$11)+D$1*Plan1!$E$16)-D$2-D$3)*D$4</f>
        <v>8666927.3942398895</v>
      </c>
      <c r="E605" s="55">
        <f>((Produção!E603*PreçoLivre!E605*(1-Plan1!$B$11)+E$1*Plan1!$E$16)-E$2-E$3)*E$4</f>
        <v>7426043.5066809598</v>
      </c>
      <c r="F605" s="55">
        <f>((Produção!F603*PreçoLivre!F605*(1-Plan1!$B$11)+F$1*Plan1!$E$16)-F$2-F$3)*F$4</f>
        <v>6472025.5325028375</v>
      </c>
      <c r="G605" s="55">
        <f>((Produção!G603*PreçoLivre!G605*(1-Plan1!$B$11)+G$1*Plan1!$E$16)-G$2-G$3)*G$4</f>
        <v>5511140.5205977345</v>
      </c>
      <c r="H605" s="55">
        <f>((Produção!H603*PreçoLivre!H605*(1-Plan1!$B$11)+H$1*Plan1!$E$16)-H$2-H$3)*H$4</f>
        <v>4643461.1840383103</v>
      </c>
      <c r="I605" s="55">
        <f>((Produção!I603*PreçoLivre!I605*(1-Plan1!$B$11)+I$1*Plan1!$E$16)-I$2-I$3)*I$4</f>
        <v>3836263.2370855208</v>
      </c>
      <c r="J605" s="55">
        <f>((Produção!J603*PreçoLivre!J605*(1-Plan1!$B$11)+J$1*Plan1!$E$16)-J$2-J$3)*J$4</f>
        <v>3493874.6484934795</v>
      </c>
      <c r="K605" s="55">
        <f>((Produção!K603*PreçoLivre!K605*(1-Plan1!$B$11)+K$1*Plan1!$E$16)-K$2-K$3)*K$4</f>
        <v>2991463.6866868758</v>
      </c>
      <c r="L605" s="55">
        <f>((Produção!L603*PreçoLivre!L605*(1-Plan1!$B$11)+L$1*Plan1!$E$16)-L$2-L$3)*L$4</f>
        <v>3104340.7878841227</v>
      </c>
      <c r="M605" s="55">
        <f>((Produção!M603*PreçoLivre!M605*(1-Plan1!$B$11)+M$1*Plan1!$E$16)-M$2-M$3)*M$4</f>
        <v>2987508.2240677313</v>
      </c>
      <c r="N605" s="55">
        <f>((Produção!N603*PreçoLivre!N605*(1-Plan1!$B$11)+N$1*Plan1!$E$16)-N$2-N$3)*N$4</f>
        <v>3056123.1879083933</v>
      </c>
      <c r="O605" s="55">
        <f>((Produção!O603*PreçoLivre!O605*(1-Plan1!$B$11)+O$1*Plan1!$E$16)-O$2-O$3)*O$4</f>
        <v>2854500.8882910572</v>
      </c>
      <c r="P605" s="55">
        <f>((Produção!P603*PreçoLivre!P605*(1-Plan1!$B$11)+P$1*Plan1!$E$16)-P$2-P$3)*P$4</f>
        <v>2640086.9221497001</v>
      </c>
      <c r="Q605" s="55">
        <f>((Produção!Q603*PreçoLivre!Q605*(1-Plan1!$B$11)+Q$1*Plan1!$E$16)-Q$2-Q$3)*Q$4</f>
        <v>2406865.4286442013</v>
      </c>
      <c r="R605" s="55">
        <f>((Produção!R603*PreçoLivre!R605*(1-Plan1!$B$11)+R$1*Plan1!$E$16)-R$2-R$3)*R$4</f>
        <v>2256425.4603878967</v>
      </c>
      <c r="S605" s="55">
        <f>((Produção!S603*PreçoLivre!S605*(1-Plan1!$B$11)+S$1*Plan1!$E$16)-S$2-S$3)*S$4</f>
        <v>2092095.874703266</v>
      </c>
      <c r="T605" s="55">
        <f>((Produção!T603*PreçoLivre!T605*(1-Plan1!$B$11)+T$1*Plan1!$E$16)-T$2-T$3)*T$4</f>
        <v>2027423.4246466015</v>
      </c>
      <c r="U605" s="55">
        <f>((Produção!U603*PreçoLivre!U605*(1-Plan1!$B$11)+U$1*Plan1!$E$16)-U$2-U$3)*U$4</f>
        <v>1845606.5692796593</v>
      </c>
      <c r="V605" s="55">
        <f>((Produção!V603*PreçoLivre!V605*(1-Plan1!$B$11)+V$1*Plan1!$E$16)-V$2-V$3)*V$4</f>
        <v>1700762.2959481739</v>
      </c>
      <c r="W605" s="55"/>
    </row>
    <row r="606" spans="1:23" x14ac:dyDescent="0.25">
      <c r="A606" s="55">
        <f t="shared" si="9"/>
        <v>65918506.474496178</v>
      </c>
      <c r="B606" s="56">
        <v>601</v>
      </c>
      <c r="C606" s="55">
        <f>((Produção!C604*PreçoLivre!C606*(1-Plan1!$B$11)+C$1*Plan1!$E$16)-C$2-C$3)*C$4</f>
        <v>8195724.8208897896</v>
      </c>
      <c r="D606" s="55">
        <f>((Produção!D604*PreçoLivre!D606*(1-Plan1!$B$11)+D$1*Plan1!$E$16)-D$2-D$3)*D$4</f>
        <v>6671032.7810008032</v>
      </c>
      <c r="E606" s="55">
        <f>((Produção!E604*PreçoLivre!E606*(1-Plan1!$B$11)+E$1*Plan1!$E$16)-E$2-E$3)*E$4</f>
        <v>5872989.7565800715</v>
      </c>
      <c r="F606" s="55">
        <f>((Produção!F604*PreçoLivre!F606*(1-Plan1!$B$11)+F$1*Plan1!$E$16)-F$2-F$3)*F$4</f>
        <v>5297202.0209972039</v>
      </c>
      <c r="G606" s="55">
        <f>((Produção!G604*PreçoLivre!G606*(1-Plan1!$B$11)+G$1*Plan1!$E$16)-G$2-G$3)*G$4</f>
        <v>4656739.2941574464</v>
      </c>
      <c r="H606" s="55">
        <f>((Produção!H604*PreçoLivre!H606*(1-Plan1!$B$11)+H$1*Plan1!$E$16)-H$2-H$3)*H$4</f>
        <v>4112506.6480278932</v>
      </c>
      <c r="I606" s="55">
        <f>((Produção!I604*PreçoLivre!I606*(1-Plan1!$B$11)+I$1*Plan1!$E$16)-I$2-I$3)*I$4</f>
        <v>3930057.7660295973</v>
      </c>
      <c r="J606" s="55">
        <f>((Produção!J604*PreçoLivre!J606*(1-Plan1!$B$11)+J$1*Plan1!$E$16)-J$2-J$3)*J$4</f>
        <v>3513710.9208667511</v>
      </c>
      <c r="K606" s="55">
        <f>((Produção!K604*PreçoLivre!K606*(1-Plan1!$B$11)+K$1*Plan1!$E$16)-K$2-K$3)*K$4</f>
        <v>2868373.2382317455</v>
      </c>
      <c r="L606" s="55">
        <f>((Produção!L604*PreçoLivre!L606*(1-Plan1!$B$11)+L$1*Plan1!$E$16)-L$2-L$3)*L$4</f>
        <v>2790839.2463158173</v>
      </c>
      <c r="M606" s="55">
        <f>((Produção!M604*PreçoLivre!M606*(1-Plan1!$B$11)+M$1*Plan1!$E$16)-M$2-M$3)*M$4</f>
        <v>2767323.33055529</v>
      </c>
      <c r="N606" s="55">
        <f>((Produção!N604*PreçoLivre!N606*(1-Plan1!$B$11)+N$1*Plan1!$E$16)-N$2-N$3)*N$4</f>
        <v>2325790.145543559</v>
      </c>
      <c r="O606" s="55">
        <f>((Produção!O604*PreçoLivre!O606*(1-Plan1!$B$11)+O$1*Plan1!$E$16)-O$2-O$3)*O$4</f>
        <v>2169998.560103138</v>
      </c>
      <c r="P606" s="55">
        <f>((Produção!P604*PreçoLivre!P606*(1-Plan1!$B$11)+P$1*Plan1!$E$16)-P$2-P$3)*P$4</f>
        <v>2064386.2435699094</v>
      </c>
      <c r="Q606" s="55">
        <f>((Produção!Q604*PreçoLivre!Q606*(1-Plan1!$B$11)+Q$1*Plan1!$E$16)-Q$2-Q$3)*Q$4</f>
        <v>1935237.2231345195</v>
      </c>
      <c r="R606" s="55">
        <f>((Produção!R604*PreçoLivre!R606*(1-Plan1!$B$11)+R$1*Plan1!$E$16)-R$2-R$3)*R$4</f>
        <v>1585983.2218898039</v>
      </c>
      <c r="S606" s="55">
        <f>((Produção!S604*PreçoLivre!S606*(1-Plan1!$B$11)+S$1*Plan1!$E$16)-S$2-S$3)*S$4</f>
        <v>1361751.1872510472</v>
      </c>
      <c r="T606" s="55">
        <f>((Produção!T604*PreçoLivre!T606*(1-Plan1!$B$11)+T$1*Plan1!$E$16)-T$2-T$3)*T$4</f>
        <v>1354086.0835557927</v>
      </c>
      <c r="U606" s="55">
        <f>((Produção!U604*PreçoLivre!U606*(1-Plan1!$B$11)+U$1*Plan1!$E$16)-U$2-U$3)*U$4</f>
        <v>1248089.0658854465</v>
      </c>
      <c r="V606" s="55">
        <f>((Produção!V604*PreçoLivre!V606*(1-Plan1!$B$11)+V$1*Plan1!$E$16)-V$2-V$3)*V$4</f>
        <v>1196684.9199105587</v>
      </c>
      <c r="W606" s="55"/>
    </row>
    <row r="607" spans="1:23" x14ac:dyDescent="0.25">
      <c r="A607" s="55">
        <f t="shared" si="9"/>
        <v>71869290.379829943</v>
      </c>
      <c r="B607" s="56">
        <v>602</v>
      </c>
      <c r="C607" s="55">
        <f>((Produção!C605*PreçoLivre!C607*(1-Plan1!$B$11)+C$1*Plan1!$E$16)-C$2-C$3)*C$4</f>
        <v>8836220.0928435214</v>
      </c>
      <c r="D607" s="55">
        <f>((Produção!D605*PreçoLivre!D607*(1-Plan1!$B$11)+D$1*Plan1!$E$16)-D$2-D$3)*D$4</f>
        <v>7865642.4364075577</v>
      </c>
      <c r="E607" s="55">
        <f>((Produção!E605*PreçoLivre!E607*(1-Plan1!$B$11)+E$1*Plan1!$E$16)-E$2-E$3)*E$4</f>
        <v>7096559.8092453023</v>
      </c>
      <c r="F607" s="55">
        <f>((Produção!F605*PreçoLivre!F607*(1-Plan1!$B$11)+F$1*Plan1!$E$16)-F$2-F$3)*F$4</f>
        <v>5784106.0331357252</v>
      </c>
      <c r="G607" s="55">
        <f>((Produção!G605*PreçoLivre!G607*(1-Plan1!$B$11)+G$1*Plan1!$E$16)-G$2-G$3)*G$4</f>
        <v>5187197.6026644967</v>
      </c>
      <c r="H607" s="55">
        <f>((Produção!H605*PreçoLivre!H607*(1-Plan1!$B$11)+H$1*Plan1!$E$16)-H$2-H$3)*H$4</f>
        <v>4884561.8796825269</v>
      </c>
      <c r="I607" s="55">
        <f>((Produção!I605*PreçoLivre!I607*(1-Plan1!$B$11)+I$1*Plan1!$E$16)-I$2-I$3)*I$4</f>
        <v>4102842.3974876693</v>
      </c>
      <c r="J607" s="55">
        <f>((Produção!J605*PreçoLivre!J607*(1-Plan1!$B$11)+J$1*Plan1!$E$16)-J$2-J$3)*J$4</f>
        <v>3824641.9474789728</v>
      </c>
      <c r="K607" s="55">
        <f>((Produção!K605*PreçoLivre!K607*(1-Plan1!$B$11)+K$1*Plan1!$E$16)-K$2-K$3)*K$4</f>
        <v>3391597.610535271</v>
      </c>
      <c r="L607" s="55">
        <f>((Produção!L605*PreçoLivre!L607*(1-Plan1!$B$11)+L$1*Plan1!$E$16)-L$2-L$3)*L$4</f>
        <v>2871533.3588645766</v>
      </c>
      <c r="M607" s="55">
        <f>((Produção!M605*PreçoLivre!M607*(1-Plan1!$B$11)+M$1*Plan1!$E$16)-M$2-M$3)*M$4</f>
        <v>2754075.3549346016</v>
      </c>
      <c r="N607" s="55">
        <f>((Produção!N605*PreçoLivre!N607*(1-Plan1!$B$11)+N$1*Plan1!$E$16)-N$2-N$3)*N$4</f>
        <v>2454638.1646565897</v>
      </c>
      <c r="O607" s="55">
        <f>((Produção!O605*PreçoLivre!O607*(1-Plan1!$B$11)+O$1*Plan1!$E$16)-O$2-O$3)*O$4</f>
        <v>2352199.2390668895</v>
      </c>
      <c r="P607" s="55">
        <f>((Produção!P605*PreçoLivre!P607*(1-Plan1!$B$11)+P$1*Plan1!$E$16)-P$2-P$3)*P$4</f>
        <v>2043147.0789361277</v>
      </c>
      <c r="Q607" s="55">
        <f>((Produção!Q605*PreçoLivre!Q607*(1-Plan1!$B$11)+Q$1*Plan1!$E$16)-Q$2-Q$3)*Q$4</f>
        <v>1911810.8888824591</v>
      </c>
      <c r="R607" s="55">
        <f>((Produção!R605*PreçoLivre!R607*(1-Plan1!$B$11)+R$1*Plan1!$E$16)-R$2-R$3)*R$4</f>
        <v>1567841.629476429</v>
      </c>
      <c r="S607" s="55">
        <f>((Produção!S605*PreçoLivre!S607*(1-Plan1!$B$11)+S$1*Plan1!$E$16)-S$2-S$3)*S$4</f>
        <v>1465686.5789253102</v>
      </c>
      <c r="T607" s="55">
        <f>((Produção!T605*PreçoLivre!T607*(1-Plan1!$B$11)+T$1*Plan1!$E$16)-T$2-T$3)*T$4</f>
        <v>1251603.9660998506</v>
      </c>
      <c r="U607" s="55">
        <f>((Produção!U605*PreçoLivre!U607*(1-Plan1!$B$11)+U$1*Plan1!$E$16)-U$2-U$3)*U$4</f>
        <v>1180144.0674570983</v>
      </c>
      <c r="V607" s="55">
        <f>((Produção!V605*PreçoLivre!V607*(1-Plan1!$B$11)+V$1*Plan1!$E$16)-V$2-V$3)*V$4</f>
        <v>1043240.2430489843</v>
      </c>
      <c r="W607" s="55"/>
    </row>
    <row r="608" spans="1:23" x14ac:dyDescent="0.25">
      <c r="A608" s="55">
        <f t="shared" si="9"/>
        <v>86506935.509012043</v>
      </c>
      <c r="B608" s="56">
        <v>603</v>
      </c>
      <c r="C608" s="55">
        <f>((Produção!C606*PreçoLivre!C608*(1-Plan1!$B$11)+C$1*Plan1!$E$16)-C$2-C$3)*C$4</f>
        <v>8592154.7557309326</v>
      </c>
      <c r="D608" s="55">
        <f>((Produção!D606*PreçoLivre!D608*(1-Plan1!$B$11)+D$1*Plan1!$E$16)-D$2-D$3)*D$4</f>
        <v>7845873.8120638505</v>
      </c>
      <c r="E608" s="55">
        <f>((Produção!E606*PreçoLivre!E608*(1-Plan1!$B$11)+E$1*Plan1!$E$16)-E$2-E$3)*E$4</f>
        <v>7198445.1523581725</v>
      </c>
      <c r="F608" s="55">
        <f>((Produção!F606*PreçoLivre!F608*(1-Plan1!$B$11)+F$1*Plan1!$E$16)-F$2-F$3)*F$4</f>
        <v>6656882.4997988194</v>
      </c>
      <c r="G608" s="55">
        <f>((Produção!G606*PreçoLivre!G608*(1-Plan1!$B$11)+G$1*Plan1!$E$16)-G$2-G$3)*G$4</f>
        <v>6551587.9984386144</v>
      </c>
      <c r="H608" s="55">
        <f>((Produção!H606*PreçoLivre!H608*(1-Plan1!$B$11)+H$1*Plan1!$E$16)-H$2-H$3)*H$4</f>
        <v>6151959.231526955</v>
      </c>
      <c r="I608" s="55">
        <f>((Produção!I606*PreçoLivre!I608*(1-Plan1!$B$11)+I$1*Plan1!$E$16)-I$2-I$3)*I$4</f>
        <v>5757917.4871661505</v>
      </c>
      <c r="J608" s="55">
        <f>((Produção!J606*PreçoLivre!J608*(1-Plan1!$B$11)+J$1*Plan1!$E$16)-J$2-J$3)*J$4</f>
        <v>4832723.3912712885</v>
      </c>
      <c r="K608" s="55">
        <f>((Produção!K606*PreçoLivre!K608*(1-Plan1!$B$11)+K$1*Plan1!$E$16)-K$2-K$3)*K$4</f>
        <v>4471688.4115760475</v>
      </c>
      <c r="L608" s="55">
        <f>((Produção!L606*PreçoLivre!L608*(1-Plan1!$B$11)+L$1*Plan1!$E$16)-L$2-L$3)*L$4</f>
        <v>3969396.0077445311</v>
      </c>
      <c r="M608" s="55">
        <f>((Produção!M606*PreçoLivre!M608*(1-Plan1!$B$11)+M$1*Plan1!$E$16)-M$2-M$3)*M$4</f>
        <v>3583437.2653345512</v>
      </c>
      <c r="N608" s="55">
        <f>((Produção!N606*PreçoLivre!N608*(1-Plan1!$B$11)+N$1*Plan1!$E$16)-N$2-N$3)*N$4</f>
        <v>3292675.9801876517</v>
      </c>
      <c r="O608" s="55">
        <f>((Produção!O606*PreçoLivre!O608*(1-Plan1!$B$11)+O$1*Plan1!$E$16)-O$2-O$3)*O$4</f>
        <v>3149197.9056704585</v>
      </c>
      <c r="P608" s="55">
        <f>((Produção!P606*PreçoLivre!P608*(1-Plan1!$B$11)+P$1*Plan1!$E$16)-P$2-P$3)*P$4</f>
        <v>2934389.4401923358</v>
      </c>
      <c r="Q608" s="55">
        <f>((Produção!Q606*PreçoLivre!Q608*(1-Plan1!$B$11)+Q$1*Plan1!$E$16)-Q$2-Q$3)*Q$4</f>
        <v>2500641.7869132478</v>
      </c>
      <c r="R608" s="55">
        <f>((Produção!R606*PreçoLivre!R608*(1-Plan1!$B$11)+R$1*Plan1!$E$16)-R$2-R$3)*R$4</f>
        <v>2248273.7377121025</v>
      </c>
      <c r="S608" s="55">
        <f>((Produção!S606*PreçoLivre!S608*(1-Plan1!$B$11)+S$1*Plan1!$E$16)-S$2-S$3)*S$4</f>
        <v>2058921.4784521679</v>
      </c>
      <c r="T608" s="55">
        <f>((Produção!T606*PreçoLivre!T608*(1-Plan1!$B$11)+T$1*Plan1!$E$16)-T$2-T$3)*T$4</f>
        <v>1811276.9147375231</v>
      </c>
      <c r="U608" s="55">
        <f>((Produção!U606*PreçoLivre!U608*(1-Plan1!$B$11)+U$1*Plan1!$E$16)-U$2-U$3)*U$4</f>
        <v>1558281.9714091746</v>
      </c>
      <c r="V608" s="55">
        <f>((Produção!V606*PreçoLivre!V608*(1-Plan1!$B$11)+V$1*Plan1!$E$16)-V$2-V$3)*V$4</f>
        <v>1341210.2807274719</v>
      </c>
      <c r="W608" s="55"/>
    </row>
    <row r="609" spans="1:23" x14ac:dyDescent="0.25">
      <c r="A609" s="55">
        <f t="shared" si="9"/>
        <v>76415973.366159692</v>
      </c>
      <c r="B609" s="56">
        <v>604</v>
      </c>
      <c r="C609" s="55">
        <f>((Produção!C607*PreçoLivre!C609*(1-Plan1!$B$11)+C$1*Plan1!$E$16)-C$2-C$3)*C$4</f>
        <v>7896255.6988418549</v>
      </c>
      <c r="D609" s="55">
        <f>((Produção!D607*PreçoLivre!D609*(1-Plan1!$B$11)+D$1*Plan1!$E$16)-D$2-D$3)*D$4</f>
        <v>7790708.4491662318</v>
      </c>
      <c r="E609" s="55">
        <f>((Produção!E607*PreçoLivre!E609*(1-Plan1!$B$11)+E$1*Plan1!$E$16)-E$2-E$3)*E$4</f>
        <v>6525440.2517040968</v>
      </c>
      <c r="F609" s="55">
        <f>((Produção!F607*PreçoLivre!F609*(1-Plan1!$B$11)+F$1*Plan1!$E$16)-F$2-F$3)*F$4</f>
        <v>6335435.3450448466</v>
      </c>
      <c r="G609" s="55">
        <f>((Produção!G607*PreçoLivre!G609*(1-Plan1!$B$11)+G$1*Plan1!$E$16)-G$2-G$3)*G$4</f>
        <v>5357519.5813145628</v>
      </c>
      <c r="H609" s="55">
        <f>((Produção!H607*PreçoLivre!H609*(1-Plan1!$B$11)+H$1*Plan1!$E$16)-H$2-H$3)*H$4</f>
        <v>4982793.0314054936</v>
      </c>
      <c r="I609" s="55">
        <f>((Produção!I607*PreçoLivre!I609*(1-Plan1!$B$11)+I$1*Plan1!$E$16)-I$2-I$3)*I$4</f>
        <v>4643314.1981976461</v>
      </c>
      <c r="J609" s="55">
        <f>((Produção!J607*PreçoLivre!J609*(1-Plan1!$B$11)+J$1*Plan1!$E$16)-J$2-J$3)*J$4</f>
        <v>4199978.363941364</v>
      </c>
      <c r="K609" s="55">
        <f>((Produção!K607*PreçoLivre!K609*(1-Plan1!$B$11)+K$1*Plan1!$E$16)-K$2-K$3)*K$4</f>
        <v>4065538.1979769985</v>
      </c>
      <c r="L609" s="55">
        <f>((Produção!L607*PreçoLivre!L609*(1-Plan1!$B$11)+L$1*Plan1!$E$16)-L$2-L$3)*L$4</f>
        <v>3756781.1447496759</v>
      </c>
      <c r="M609" s="55">
        <f>((Produção!M607*PreçoLivre!M609*(1-Plan1!$B$11)+M$1*Plan1!$E$16)-M$2-M$3)*M$4</f>
        <v>3413656.4392892835</v>
      </c>
      <c r="N609" s="55">
        <f>((Produção!N607*PreçoLivre!N609*(1-Plan1!$B$11)+N$1*Plan1!$E$16)-N$2-N$3)*N$4</f>
        <v>2776108.491077709</v>
      </c>
      <c r="O609" s="55">
        <f>((Produção!O607*PreçoLivre!O609*(1-Plan1!$B$11)+O$1*Plan1!$E$16)-O$2-O$3)*O$4</f>
        <v>2264587.8773585944</v>
      </c>
      <c r="P609" s="55">
        <f>((Produção!P607*PreçoLivre!P609*(1-Plan1!$B$11)+P$1*Plan1!$E$16)-P$2-P$3)*P$4</f>
        <v>2071765.090948107</v>
      </c>
      <c r="Q609" s="55">
        <f>((Produção!Q607*PreçoLivre!Q609*(1-Plan1!$B$11)+Q$1*Plan1!$E$16)-Q$2-Q$3)*Q$4</f>
        <v>2076369.9204914004</v>
      </c>
      <c r="R609" s="55">
        <f>((Produção!R607*PreçoLivre!R609*(1-Plan1!$B$11)+R$1*Plan1!$E$16)-R$2-R$3)*R$4</f>
        <v>2154352.3124812157</v>
      </c>
      <c r="S609" s="55">
        <f>((Produção!S607*PreçoLivre!S609*(1-Plan1!$B$11)+S$1*Plan1!$E$16)-S$2-S$3)*S$4</f>
        <v>1761103.7291346027</v>
      </c>
      <c r="T609" s="55">
        <f>((Produção!T607*PreçoLivre!T609*(1-Plan1!$B$11)+T$1*Plan1!$E$16)-T$2-T$3)*T$4</f>
        <v>1460549.4858877251</v>
      </c>
      <c r="U609" s="55">
        <f>((Produção!U607*PreçoLivre!U609*(1-Plan1!$B$11)+U$1*Plan1!$E$16)-U$2-U$3)*U$4</f>
        <v>1520297.6525228571</v>
      </c>
      <c r="V609" s="55">
        <f>((Produção!V607*PreçoLivre!V609*(1-Plan1!$B$11)+V$1*Plan1!$E$16)-V$2-V$3)*V$4</f>
        <v>1363418.1046254372</v>
      </c>
      <c r="W609" s="55"/>
    </row>
    <row r="610" spans="1:23" x14ac:dyDescent="0.25">
      <c r="A610" s="55">
        <f t="shared" si="9"/>
        <v>79885508.651607782</v>
      </c>
      <c r="B610" s="56">
        <v>605</v>
      </c>
      <c r="C610" s="55">
        <f>((Produção!C608*PreçoLivre!C610*(1-Plan1!$B$11)+C$1*Plan1!$E$16)-C$2-C$3)*C$4</f>
        <v>8798738.7124311179</v>
      </c>
      <c r="D610" s="55">
        <f>((Produção!D608*PreçoLivre!D610*(1-Plan1!$B$11)+D$1*Plan1!$E$16)-D$2-D$3)*D$4</f>
        <v>8131017.9606759381</v>
      </c>
      <c r="E610" s="55">
        <f>((Produção!E608*PreçoLivre!E610*(1-Plan1!$B$11)+E$1*Plan1!$E$16)-E$2-E$3)*E$4</f>
        <v>7069469.9942637496</v>
      </c>
      <c r="F610" s="55">
        <f>((Produção!F608*PreçoLivre!F610*(1-Plan1!$B$11)+F$1*Plan1!$E$16)-F$2-F$3)*F$4</f>
        <v>6546669.0884567974</v>
      </c>
      <c r="G610" s="55">
        <f>((Produção!G608*PreçoLivre!G610*(1-Plan1!$B$11)+G$1*Plan1!$E$16)-G$2-G$3)*G$4</f>
        <v>5580565.5834840527</v>
      </c>
      <c r="H610" s="55">
        <f>((Produção!H608*PreçoLivre!H610*(1-Plan1!$B$11)+H$1*Plan1!$E$16)-H$2-H$3)*H$4</f>
        <v>5206205.327694878</v>
      </c>
      <c r="I610" s="55">
        <f>((Produção!I608*PreçoLivre!I610*(1-Plan1!$B$11)+I$1*Plan1!$E$16)-I$2-I$3)*I$4</f>
        <v>4954709.4040573575</v>
      </c>
      <c r="J610" s="55">
        <f>((Produção!J608*PreçoLivre!J610*(1-Plan1!$B$11)+J$1*Plan1!$E$16)-J$2-J$3)*J$4</f>
        <v>4502530.929900907</v>
      </c>
      <c r="K610" s="55">
        <f>((Produção!K608*PreçoLivre!K610*(1-Plan1!$B$11)+K$1*Plan1!$E$16)-K$2-K$3)*K$4</f>
        <v>4122904.6524635665</v>
      </c>
      <c r="L610" s="55">
        <f>((Produção!L608*PreçoLivre!L610*(1-Plan1!$B$11)+L$1*Plan1!$E$16)-L$2-L$3)*L$4</f>
        <v>3862842.5552331181</v>
      </c>
      <c r="M610" s="55">
        <f>((Produção!M608*PreçoLivre!M610*(1-Plan1!$B$11)+M$1*Plan1!$E$16)-M$2-M$3)*M$4</f>
        <v>3243173.6199736935</v>
      </c>
      <c r="N610" s="55">
        <f>((Produção!N608*PreçoLivre!N610*(1-Plan1!$B$11)+N$1*Plan1!$E$16)-N$2-N$3)*N$4</f>
        <v>2798375.4490770674</v>
      </c>
      <c r="O610" s="55">
        <f>((Produção!O608*PreçoLivre!O610*(1-Plan1!$B$11)+O$1*Plan1!$E$16)-O$2-O$3)*O$4</f>
        <v>2425346.6621561865</v>
      </c>
      <c r="P610" s="55">
        <f>((Produção!P608*PreçoLivre!P610*(1-Plan1!$B$11)+P$1*Plan1!$E$16)-P$2-P$3)*P$4</f>
        <v>2226767.7115075774</v>
      </c>
      <c r="Q610" s="55">
        <f>((Produção!Q608*PreçoLivre!Q610*(1-Plan1!$B$11)+Q$1*Plan1!$E$16)-Q$2-Q$3)*Q$4</f>
        <v>2121853.411650171</v>
      </c>
      <c r="R610" s="55">
        <f>((Produção!R608*PreçoLivre!R610*(1-Plan1!$B$11)+R$1*Plan1!$E$16)-R$2-R$3)*R$4</f>
        <v>2036175.3728712325</v>
      </c>
      <c r="S610" s="55">
        <f>((Produção!S608*PreçoLivre!S610*(1-Plan1!$B$11)+S$1*Plan1!$E$16)-S$2-S$3)*S$4</f>
        <v>1818274.4159145586</v>
      </c>
      <c r="T610" s="55">
        <f>((Produção!T608*PreçoLivre!T610*(1-Plan1!$B$11)+T$1*Plan1!$E$16)-T$2-T$3)*T$4</f>
        <v>1564667.4083621218</v>
      </c>
      <c r="U610" s="55">
        <f>((Produção!U608*PreçoLivre!U610*(1-Plan1!$B$11)+U$1*Plan1!$E$16)-U$2-U$3)*U$4</f>
        <v>1555540.2499105777</v>
      </c>
      <c r="V610" s="55">
        <f>((Produção!V608*PreçoLivre!V610*(1-Plan1!$B$11)+V$1*Plan1!$E$16)-V$2-V$3)*V$4</f>
        <v>1319680.1415231086</v>
      </c>
      <c r="W610" s="55"/>
    </row>
    <row r="611" spans="1:23" x14ac:dyDescent="0.25">
      <c r="A611" s="55">
        <f t="shared" si="9"/>
        <v>66488656.304864101</v>
      </c>
      <c r="B611" s="56">
        <v>606</v>
      </c>
      <c r="C611" s="55">
        <f>((Produção!C609*PreçoLivre!C611*(1-Plan1!$B$11)+C$1*Plan1!$E$16)-C$2-C$3)*C$4</f>
        <v>8072047.3156712577</v>
      </c>
      <c r="D611" s="55">
        <f>((Produção!D609*PreçoLivre!D611*(1-Plan1!$B$11)+D$1*Plan1!$E$16)-D$2-D$3)*D$4</f>
        <v>7000647.3036449198</v>
      </c>
      <c r="E611" s="55">
        <f>((Produção!E609*PreçoLivre!E611*(1-Plan1!$B$11)+E$1*Plan1!$E$16)-E$2-E$3)*E$4</f>
        <v>6129441.1146175973</v>
      </c>
      <c r="F611" s="55">
        <f>((Produção!F609*PreçoLivre!F611*(1-Plan1!$B$11)+F$1*Plan1!$E$16)-F$2-F$3)*F$4</f>
        <v>5350952.0676180059</v>
      </c>
      <c r="G611" s="55">
        <f>((Produção!G609*PreçoLivre!G611*(1-Plan1!$B$11)+G$1*Plan1!$E$16)-G$2-G$3)*G$4</f>
        <v>4836220.9542899067</v>
      </c>
      <c r="H611" s="55">
        <f>((Produção!H609*PreçoLivre!H611*(1-Plan1!$B$11)+H$1*Plan1!$E$16)-H$2-H$3)*H$4</f>
        <v>4680926.2270262977</v>
      </c>
      <c r="I611" s="55">
        <f>((Produção!I609*PreçoLivre!I611*(1-Plan1!$B$11)+I$1*Plan1!$E$16)-I$2-I$3)*I$4</f>
        <v>4262166.4681414943</v>
      </c>
      <c r="J611" s="55">
        <f>((Produção!J609*PreçoLivre!J611*(1-Plan1!$B$11)+J$1*Plan1!$E$16)-J$2-J$3)*J$4</f>
        <v>3775883.6403182596</v>
      </c>
      <c r="K611" s="55">
        <f>((Produção!K609*PreçoLivre!K611*(1-Plan1!$B$11)+K$1*Plan1!$E$16)-K$2-K$3)*K$4</f>
        <v>3170538.7377176052</v>
      </c>
      <c r="L611" s="55">
        <f>((Produção!L609*PreçoLivre!L611*(1-Plan1!$B$11)+L$1*Plan1!$E$16)-L$2-L$3)*L$4</f>
        <v>2765793.1125528989</v>
      </c>
      <c r="M611" s="55">
        <f>((Produção!M609*PreçoLivre!M611*(1-Plan1!$B$11)+M$1*Plan1!$E$16)-M$2-M$3)*M$4</f>
        <v>2701336.240098781</v>
      </c>
      <c r="N611" s="55">
        <f>((Produção!N609*PreçoLivre!N611*(1-Plan1!$B$11)+N$1*Plan1!$E$16)-N$2-N$3)*N$4</f>
        <v>2294832.5807208964</v>
      </c>
      <c r="O611" s="55">
        <f>((Produção!O609*PreçoLivre!O611*(1-Plan1!$B$11)+O$1*Plan1!$E$16)-O$2-O$3)*O$4</f>
        <v>2069102.0525326696</v>
      </c>
      <c r="P611" s="55">
        <f>((Produção!P609*PreçoLivre!P611*(1-Plan1!$B$11)+P$1*Plan1!$E$16)-P$2-P$3)*P$4</f>
        <v>1793685.9920486824</v>
      </c>
      <c r="Q611" s="55">
        <f>((Produção!Q609*PreçoLivre!Q611*(1-Plan1!$B$11)+Q$1*Plan1!$E$16)-Q$2-Q$3)*Q$4</f>
        <v>1626454.4353005607</v>
      </c>
      <c r="R611" s="55">
        <f>((Produção!R609*PreçoLivre!R611*(1-Plan1!$B$11)+R$1*Plan1!$E$16)-R$2-R$3)*R$4</f>
        <v>1361274.5660213777</v>
      </c>
      <c r="S611" s="55">
        <f>((Produção!S609*PreçoLivre!S611*(1-Plan1!$B$11)+S$1*Plan1!$E$16)-S$2-S$3)*S$4</f>
        <v>1219153.7100555669</v>
      </c>
      <c r="T611" s="55">
        <f>((Produção!T609*PreçoLivre!T611*(1-Plan1!$B$11)+T$1*Plan1!$E$16)-T$2-T$3)*T$4</f>
        <v>1262884.7001261555</v>
      </c>
      <c r="U611" s="55">
        <f>((Produção!U609*PreçoLivre!U611*(1-Plan1!$B$11)+U$1*Plan1!$E$16)-U$2-U$3)*U$4</f>
        <v>1107511.0708941913</v>
      </c>
      <c r="V611" s="55">
        <f>((Produção!V609*PreçoLivre!V611*(1-Plan1!$B$11)+V$1*Plan1!$E$16)-V$2-V$3)*V$4</f>
        <v>1007804.0154669799</v>
      </c>
      <c r="W611" s="55"/>
    </row>
    <row r="612" spans="1:23" x14ac:dyDescent="0.25">
      <c r="A612" s="55">
        <f t="shared" si="9"/>
        <v>69880015.029712185</v>
      </c>
      <c r="B612" s="56">
        <v>607</v>
      </c>
      <c r="C612" s="55">
        <f>((Produção!C610*PreçoLivre!C612*(1-Plan1!$B$11)+C$1*Plan1!$E$16)-C$2-C$3)*C$4</f>
        <v>8217842.2707623709</v>
      </c>
      <c r="D612" s="55">
        <f>((Produção!D610*PreçoLivre!D612*(1-Plan1!$B$11)+D$1*Plan1!$E$16)-D$2-D$3)*D$4</f>
        <v>7012953.4470857885</v>
      </c>
      <c r="E612" s="55">
        <f>((Produção!E610*PreçoLivre!E612*(1-Plan1!$B$11)+E$1*Plan1!$E$16)-E$2-E$3)*E$4</f>
        <v>6674212.9907711195</v>
      </c>
      <c r="F612" s="55">
        <f>((Produção!F610*PreçoLivre!F612*(1-Plan1!$B$11)+F$1*Plan1!$E$16)-F$2-F$3)*F$4</f>
        <v>5881954.3720998997</v>
      </c>
      <c r="G612" s="55">
        <f>((Produção!G610*PreçoLivre!G612*(1-Plan1!$B$11)+G$1*Plan1!$E$16)-G$2-G$3)*G$4</f>
        <v>4791575.0993482154</v>
      </c>
      <c r="H612" s="55">
        <f>((Produção!H610*PreçoLivre!H612*(1-Plan1!$B$11)+H$1*Plan1!$E$16)-H$2-H$3)*H$4</f>
        <v>4528364.3017742885</v>
      </c>
      <c r="I612" s="55">
        <f>((Produção!I610*PreçoLivre!I612*(1-Plan1!$B$11)+I$1*Plan1!$E$16)-I$2-I$3)*I$4</f>
        <v>3888459.0257647424</v>
      </c>
      <c r="J612" s="55">
        <f>((Produção!J610*PreçoLivre!J612*(1-Plan1!$B$11)+J$1*Plan1!$E$16)-J$2-J$3)*J$4</f>
        <v>3540278.7308145054</v>
      </c>
      <c r="K612" s="55">
        <f>((Produção!K610*PreçoLivre!K612*(1-Plan1!$B$11)+K$1*Plan1!$E$16)-K$2-K$3)*K$4</f>
        <v>3356757.1506455862</v>
      </c>
      <c r="L612" s="55">
        <f>((Produção!L610*PreçoLivre!L612*(1-Plan1!$B$11)+L$1*Plan1!$E$16)-L$2-L$3)*L$4</f>
        <v>3015808.2842194377</v>
      </c>
      <c r="M612" s="55">
        <f>((Produção!M610*PreçoLivre!M612*(1-Plan1!$B$11)+M$1*Plan1!$E$16)-M$2-M$3)*M$4</f>
        <v>2604805.9156028708</v>
      </c>
      <c r="N612" s="55">
        <f>((Produção!N610*PreçoLivre!N612*(1-Plan1!$B$11)+N$1*Plan1!$E$16)-N$2-N$3)*N$4</f>
        <v>2444344.6482387497</v>
      </c>
      <c r="O612" s="55">
        <f>((Produção!O610*PreçoLivre!O612*(1-Plan1!$B$11)+O$1*Plan1!$E$16)-O$2-O$3)*O$4</f>
        <v>2287030.5467165797</v>
      </c>
      <c r="P612" s="55">
        <f>((Produção!P610*PreçoLivre!P612*(1-Plan1!$B$11)+P$1*Plan1!$E$16)-P$2-P$3)*P$4</f>
        <v>2060291.5492491932</v>
      </c>
      <c r="Q612" s="55">
        <f>((Produção!Q610*PreçoLivre!Q612*(1-Plan1!$B$11)+Q$1*Plan1!$E$16)-Q$2-Q$3)*Q$4</f>
        <v>1860014.2069217649</v>
      </c>
      <c r="R612" s="55">
        <f>((Produção!R610*PreçoLivre!R612*(1-Plan1!$B$11)+R$1*Plan1!$E$16)-R$2-R$3)*R$4</f>
        <v>1810346.9964814268</v>
      </c>
      <c r="S612" s="55">
        <f>((Produção!S610*PreçoLivre!S612*(1-Plan1!$B$11)+S$1*Plan1!$E$16)-S$2-S$3)*S$4</f>
        <v>1593150.9878916014</v>
      </c>
      <c r="T612" s="55">
        <f>((Produção!T610*PreçoLivre!T612*(1-Plan1!$B$11)+T$1*Plan1!$E$16)-T$2-T$3)*T$4</f>
        <v>1557061.8807265356</v>
      </c>
      <c r="U612" s="55">
        <f>((Produção!U610*PreçoLivre!U612*(1-Plan1!$B$11)+U$1*Plan1!$E$16)-U$2-U$3)*U$4</f>
        <v>1412710.3261258514</v>
      </c>
      <c r="V612" s="55">
        <f>((Produção!V610*PreçoLivre!V612*(1-Plan1!$B$11)+V$1*Plan1!$E$16)-V$2-V$3)*V$4</f>
        <v>1342052.2984716946</v>
      </c>
      <c r="W612" s="55"/>
    </row>
    <row r="613" spans="1:23" x14ac:dyDescent="0.25">
      <c r="A613" s="55">
        <f t="shared" si="9"/>
        <v>87050000.269157305</v>
      </c>
      <c r="B613" s="56">
        <v>608</v>
      </c>
      <c r="C613" s="55">
        <f>((Produção!C611*PreçoLivre!C613*(1-Plan1!$B$11)+C$1*Plan1!$E$16)-C$2-C$3)*C$4</f>
        <v>8637965.0854645614</v>
      </c>
      <c r="D613" s="55">
        <f>((Produção!D611*PreçoLivre!D613*(1-Plan1!$B$11)+D$1*Plan1!$E$16)-D$2-D$3)*D$4</f>
        <v>8549794.0912120976</v>
      </c>
      <c r="E613" s="55">
        <f>((Produção!E611*PreçoLivre!E613*(1-Plan1!$B$11)+E$1*Plan1!$E$16)-E$2-E$3)*E$4</f>
        <v>6923610.6426101746</v>
      </c>
      <c r="F613" s="55">
        <f>((Produção!F611*PreçoLivre!F613*(1-Plan1!$B$11)+F$1*Plan1!$E$16)-F$2-F$3)*F$4</f>
        <v>6791195.9484628718</v>
      </c>
      <c r="G613" s="55">
        <f>((Produção!G611*PreçoLivre!G613*(1-Plan1!$B$11)+G$1*Plan1!$E$16)-G$2-G$3)*G$4</f>
        <v>5778331.7964695999</v>
      </c>
      <c r="H613" s="55">
        <f>((Produção!H611*PreçoLivre!H613*(1-Plan1!$B$11)+H$1*Plan1!$E$16)-H$2-H$3)*H$4</f>
        <v>5306380.3305402556</v>
      </c>
      <c r="I613" s="55">
        <f>((Produção!I611*PreçoLivre!I613*(1-Plan1!$B$11)+I$1*Plan1!$E$16)-I$2-I$3)*I$4</f>
        <v>5456366.2374309264</v>
      </c>
      <c r="J613" s="55">
        <f>((Produção!J611*PreçoLivre!J613*(1-Plan1!$B$11)+J$1*Plan1!$E$16)-J$2-J$3)*J$4</f>
        <v>4638602.9407025622</v>
      </c>
      <c r="K613" s="55">
        <f>((Produção!K611*PreçoLivre!K613*(1-Plan1!$B$11)+K$1*Plan1!$E$16)-K$2-K$3)*K$4</f>
        <v>4449516.0694852881</v>
      </c>
      <c r="L613" s="55">
        <f>((Produção!L611*PreçoLivre!L613*(1-Plan1!$B$11)+L$1*Plan1!$E$16)-L$2-L$3)*L$4</f>
        <v>4038573.9836741141</v>
      </c>
      <c r="M613" s="55">
        <f>((Produção!M611*PreçoLivre!M613*(1-Plan1!$B$11)+M$1*Plan1!$E$16)-M$2-M$3)*M$4</f>
        <v>3744617.7940889774</v>
      </c>
      <c r="N613" s="55">
        <f>((Produção!N611*PreçoLivre!N613*(1-Plan1!$B$11)+N$1*Plan1!$E$16)-N$2-N$3)*N$4</f>
        <v>3597982.5187768992</v>
      </c>
      <c r="O613" s="55">
        <f>((Produção!O611*PreçoLivre!O613*(1-Plan1!$B$11)+O$1*Plan1!$E$16)-O$2-O$3)*O$4</f>
        <v>3081232.846185457</v>
      </c>
      <c r="P613" s="55">
        <f>((Produção!P611*PreçoLivre!P613*(1-Plan1!$B$11)+P$1*Plan1!$E$16)-P$2-P$3)*P$4</f>
        <v>2747392.0588115072</v>
      </c>
      <c r="Q613" s="55">
        <f>((Produção!Q611*PreçoLivre!Q613*(1-Plan1!$B$11)+Q$1*Plan1!$E$16)-Q$2-Q$3)*Q$4</f>
        <v>2482080.7754890472</v>
      </c>
      <c r="R613" s="55">
        <f>((Produção!R611*PreçoLivre!R613*(1-Plan1!$B$11)+R$1*Plan1!$E$16)-R$2-R$3)*R$4</f>
        <v>2307693.547280394</v>
      </c>
      <c r="S613" s="55">
        <f>((Produção!S611*PreçoLivre!S613*(1-Plan1!$B$11)+S$1*Plan1!$E$16)-S$2-S$3)*S$4</f>
        <v>2247729.4908695756</v>
      </c>
      <c r="T613" s="55">
        <f>((Produção!T611*PreçoLivre!T613*(1-Plan1!$B$11)+T$1*Plan1!$E$16)-T$2-T$3)*T$4</f>
        <v>2223677.3133011372</v>
      </c>
      <c r="U613" s="55">
        <f>((Produção!U611*PreçoLivre!U613*(1-Plan1!$B$11)+U$1*Plan1!$E$16)-U$2-U$3)*U$4</f>
        <v>2047100.8042890371</v>
      </c>
      <c r="V613" s="55">
        <f>((Produção!V611*PreçoLivre!V613*(1-Plan1!$B$11)+V$1*Plan1!$E$16)-V$2-V$3)*V$4</f>
        <v>2000155.9940128131</v>
      </c>
      <c r="W613" s="55"/>
    </row>
    <row r="614" spans="1:23" x14ac:dyDescent="0.25">
      <c r="A614" s="55">
        <f t="shared" si="9"/>
        <v>89628557.397728503</v>
      </c>
      <c r="B614" s="56">
        <v>609</v>
      </c>
      <c r="C614" s="55">
        <f>((Produção!C612*PreçoLivre!C614*(1-Plan1!$B$11)+C$1*Plan1!$E$16)-C$2-C$3)*C$4</f>
        <v>8332478.3854319211</v>
      </c>
      <c r="D614" s="55">
        <f>((Produção!D612*PreçoLivre!D614*(1-Plan1!$B$11)+D$1*Plan1!$E$16)-D$2-D$3)*D$4</f>
        <v>7314452.0290512256</v>
      </c>
      <c r="E614" s="55">
        <f>((Produção!E612*PreçoLivre!E614*(1-Plan1!$B$11)+E$1*Plan1!$E$16)-E$2-E$3)*E$4</f>
        <v>7356062.1261491776</v>
      </c>
      <c r="F614" s="55">
        <f>((Produção!F612*PreçoLivre!F614*(1-Plan1!$B$11)+F$1*Plan1!$E$16)-F$2-F$3)*F$4</f>
        <v>7112132.7647767467</v>
      </c>
      <c r="G614" s="55">
        <f>((Produção!G612*PreçoLivre!G614*(1-Plan1!$B$11)+G$1*Plan1!$E$16)-G$2-G$3)*G$4</f>
        <v>6441429.6053321343</v>
      </c>
      <c r="H614" s="55">
        <f>((Produção!H612*PreçoLivre!H614*(1-Plan1!$B$11)+H$1*Plan1!$E$16)-H$2-H$3)*H$4</f>
        <v>6575026.527421602</v>
      </c>
      <c r="I614" s="55">
        <f>((Produção!I612*PreçoLivre!I614*(1-Plan1!$B$11)+I$1*Plan1!$E$16)-I$2-I$3)*I$4</f>
        <v>5720375.91743322</v>
      </c>
      <c r="J614" s="55">
        <f>((Produção!J612*PreçoLivre!J614*(1-Plan1!$B$11)+J$1*Plan1!$E$16)-J$2-J$3)*J$4</f>
        <v>5086021.7790314341</v>
      </c>
      <c r="K614" s="55">
        <f>((Produção!K612*PreçoLivre!K614*(1-Plan1!$B$11)+K$1*Plan1!$E$16)-K$2-K$3)*K$4</f>
        <v>4600989.2951813918</v>
      </c>
      <c r="L614" s="55">
        <f>((Produção!L612*PreçoLivre!L614*(1-Plan1!$B$11)+L$1*Plan1!$E$16)-L$2-L$3)*L$4</f>
        <v>4358529.2839473039</v>
      </c>
      <c r="M614" s="55">
        <f>((Produção!M612*PreçoLivre!M614*(1-Plan1!$B$11)+M$1*Plan1!$E$16)-M$2-M$3)*M$4</f>
        <v>4244915.3633098118</v>
      </c>
      <c r="N614" s="55">
        <f>((Produção!N612*PreçoLivre!N614*(1-Plan1!$B$11)+N$1*Plan1!$E$16)-N$2-N$3)*N$4</f>
        <v>3774239.7964010676</v>
      </c>
      <c r="O614" s="55">
        <f>((Produção!O612*PreçoLivre!O614*(1-Plan1!$B$11)+O$1*Plan1!$E$16)-O$2-O$3)*O$4</f>
        <v>3276045.6044872259</v>
      </c>
      <c r="P614" s="55">
        <f>((Produção!P612*PreçoLivre!P614*(1-Plan1!$B$11)+P$1*Plan1!$E$16)-P$2-P$3)*P$4</f>
        <v>3038990.7902108212</v>
      </c>
      <c r="Q614" s="55">
        <f>((Produção!Q612*PreçoLivre!Q614*(1-Plan1!$B$11)+Q$1*Plan1!$E$16)-Q$2-Q$3)*Q$4</f>
        <v>2678490.7985806428</v>
      </c>
      <c r="R614" s="55">
        <f>((Produção!R612*PreçoLivre!R614*(1-Plan1!$B$11)+R$1*Plan1!$E$16)-R$2-R$3)*R$4</f>
        <v>2320292.9475802025</v>
      </c>
      <c r="S614" s="55">
        <f>((Produção!S612*PreçoLivre!S614*(1-Plan1!$B$11)+S$1*Plan1!$E$16)-S$2-S$3)*S$4</f>
        <v>2040452.2454758724</v>
      </c>
      <c r="T614" s="55">
        <f>((Produção!T612*PreçoLivre!T614*(1-Plan1!$B$11)+T$1*Plan1!$E$16)-T$2-T$3)*T$4</f>
        <v>1956605.3169540588</v>
      </c>
      <c r="U614" s="55">
        <f>((Produção!U612*PreçoLivre!U614*(1-Plan1!$B$11)+U$1*Plan1!$E$16)-U$2-U$3)*U$4</f>
        <v>1766461.5941063385</v>
      </c>
      <c r="V614" s="55">
        <f>((Produção!V612*PreçoLivre!V614*(1-Plan1!$B$11)+V$1*Plan1!$E$16)-V$2-V$3)*V$4</f>
        <v>1634565.2268663065</v>
      </c>
      <c r="W614" s="55"/>
    </row>
    <row r="615" spans="1:23" x14ac:dyDescent="0.25">
      <c r="A615" s="55">
        <f t="shared" si="9"/>
        <v>81729466.929267779</v>
      </c>
      <c r="B615" s="56">
        <v>610</v>
      </c>
      <c r="C615" s="55">
        <f>((Produção!C613*PreçoLivre!C615*(1-Plan1!$B$11)+C$1*Plan1!$E$16)-C$2-C$3)*C$4</f>
        <v>8670304.5688749086</v>
      </c>
      <c r="D615" s="55">
        <f>((Produção!D613*PreçoLivre!D615*(1-Plan1!$B$11)+D$1*Plan1!$E$16)-D$2-D$3)*D$4</f>
        <v>7837936.872525584</v>
      </c>
      <c r="E615" s="55">
        <f>((Produção!E613*PreçoLivre!E615*(1-Plan1!$B$11)+E$1*Plan1!$E$16)-E$2-E$3)*E$4</f>
        <v>7439407.5898848372</v>
      </c>
      <c r="F615" s="55">
        <f>((Produção!F613*PreçoLivre!F615*(1-Plan1!$B$11)+F$1*Plan1!$E$16)-F$2-F$3)*F$4</f>
        <v>6746451.3001636565</v>
      </c>
      <c r="G615" s="55">
        <f>((Produção!G613*PreçoLivre!G615*(1-Plan1!$B$11)+G$1*Plan1!$E$16)-G$2-G$3)*G$4</f>
        <v>6405546.0915494952</v>
      </c>
      <c r="H615" s="55">
        <f>((Produção!H613*PreçoLivre!H615*(1-Plan1!$B$11)+H$1*Plan1!$E$16)-H$2-H$3)*H$4</f>
        <v>5621879.4962372463</v>
      </c>
      <c r="I615" s="55">
        <f>((Produção!I613*PreçoLivre!I615*(1-Plan1!$B$11)+I$1*Plan1!$E$16)-I$2-I$3)*I$4</f>
        <v>5235744.0095574679</v>
      </c>
      <c r="J615" s="55">
        <f>((Produção!J613*PreçoLivre!J615*(1-Plan1!$B$11)+J$1*Plan1!$E$16)-J$2-J$3)*J$4</f>
        <v>4480836.2182864388</v>
      </c>
      <c r="K615" s="55">
        <f>((Produção!K613*PreçoLivre!K615*(1-Plan1!$B$11)+K$1*Plan1!$E$16)-K$2-K$3)*K$4</f>
        <v>3931735.7388239997</v>
      </c>
      <c r="L615" s="55">
        <f>((Produção!L613*PreçoLivre!L615*(1-Plan1!$B$11)+L$1*Plan1!$E$16)-L$2-L$3)*L$4</f>
        <v>3511818.4428411145</v>
      </c>
      <c r="M615" s="55">
        <f>((Produção!M613*PreçoLivre!M615*(1-Plan1!$B$11)+M$1*Plan1!$E$16)-M$2-M$3)*M$4</f>
        <v>3229119.7495059818</v>
      </c>
      <c r="N615" s="55">
        <f>((Produção!N613*PreçoLivre!N615*(1-Plan1!$B$11)+N$1*Plan1!$E$16)-N$2-N$3)*N$4</f>
        <v>3101480.0230882792</v>
      </c>
      <c r="O615" s="55">
        <f>((Produção!O613*PreçoLivre!O615*(1-Plan1!$B$11)+O$1*Plan1!$E$16)-O$2-O$3)*O$4</f>
        <v>2752993.2012037495</v>
      </c>
      <c r="P615" s="55">
        <f>((Produção!P613*PreçoLivre!P615*(1-Plan1!$B$11)+P$1*Plan1!$E$16)-P$2-P$3)*P$4</f>
        <v>2612193.898865778</v>
      </c>
      <c r="Q615" s="55">
        <f>((Produção!Q613*PreçoLivre!Q615*(1-Plan1!$B$11)+Q$1*Plan1!$E$16)-Q$2-Q$3)*Q$4</f>
        <v>2281444.4132580594</v>
      </c>
      <c r="R615" s="55">
        <f>((Produção!R613*PreçoLivre!R615*(1-Plan1!$B$11)+R$1*Plan1!$E$16)-R$2-R$3)*R$4</f>
        <v>2106483.7726046122</v>
      </c>
      <c r="S615" s="55">
        <f>((Produção!S613*PreçoLivre!S615*(1-Plan1!$B$11)+S$1*Plan1!$E$16)-S$2-S$3)*S$4</f>
        <v>1729486.7139530249</v>
      </c>
      <c r="T615" s="55">
        <f>((Produção!T613*PreçoLivre!T615*(1-Plan1!$B$11)+T$1*Plan1!$E$16)-T$2-T$3)*T$4</f>
        <v>1497980.579978093</v>
      </c>
      <c r="U615" s="55">
        <f>((Produção!U613*PreçoLivre!U615*(1-Plan1!$B$11)+U$1*Plan1!$E$16)-U$2-U$3)*U$4</f>
        <v>1288453.6082367273</v>
      </c>
      <c r="V615" s="55">
        <f>((Produção!V613*PreçoLivre!V615*(1-Plan1!$B$11)+V$1*Plan1!$E$16)-V$2-V$3)*V$4</f>
        <v>1248170.6398287213</v>
      </c>
      <c r="W615" s="55"/>
    </row>
    <row r="616" spans="1:23" x14ac:dyDescent="0.25">
      <c r="A616" s="55">
        <f t="shared" si="9"/>
        <v>77658310.756167412</v>
      </c>
      <c r="B616" s="56">
        <v>611</v>
      </c>
      <c r="C616" s="55">
        <f>((Produção!C614*PreçoLivre!C616*(1-Plan1!$B$11)+C$1*Plan1!$E$16)-C$2-C$3)*C$4</f>
        <v>8827107.9822034203</v>
      </c>
      <c r="D616" s="55">
        <f>((Produção!D614*PreçoLivre!D616*(1-Plan1!$B$11)+D$1*Plan1!$E$16)-D$2-D$3)*D$4</f>
        <v>8463331.6209777817</v>
      </c>
      <c r="E616" s="55">
        <f>((Produção!E614*PreçoLivre!E616*(1-Plan1!$B$11)+E$1*Plan1!$E$16)-E$2-E$3)*E$4</f>
        <v>7358329.4535682248</v>
      </c>
      <c r="F616" s="55">
        <f>((Produção!F614*PreçoLivre!F616*(1-Plan1!$B$11)+F$1*Plan1!$E$16)-F$2-F$3)*F$4</f>
        <v>6956439.9011519719</v>
      </c>
      <c r="G616" s="55">
        <f>((Produção!G614*PreçoLivre!G616*(1-Plan1!$B$11)+G$1*Plan1!$E$16)-G$2-G$3)*G$4</f>
        <v>5547027.2531681173</v>
      </c>
      <c r="H616" s="55">
        <f>((Produção!H614*PreçoLivre!H616*(1-Plan1!$B$11)+H$1*Plan1!$E$16)-H$2-H$3)*H$4</f>
        <v>5005988.3257547943</v>
      </c>
      <c r="I616" s="55">
        <f>((Produção!I614*PreçoLivre!I616*(1-Plan1!$B$11)+I$1*Plan1!$E$16)-I$2-I$3)*I$4</f>
        <v>4024655.7061453201</v>
      </c>
      <c r="J616" s="55">
        <f>((Produção!J614*PreçoLivre!J616*(1-Plan1!$B$11)+J$1*Plan1!$E$16)-J$2-J$3)*J$4</f>
        <v>3597568.1155727981</v>
      </c>
      <c r="K616" s="55">
        <f>((Produção!K614*PreçoLivre!K616*(1-Plan1!$B$11)+K$1*Plan1!$E$16)-K$2-K$3)*K$4</f>
        <v>3204235.8469671751</v>
      </c>
      <c r="L616" s="55">
        <f>((Produção!L614*PreçoLivre!L616*(1-Plan1!$B$11)+L$1*Plan1!$E$16)-L$2-L$3)*L$4</f>
        <v>3176128.4893875355</v>
      </c>
      <c r="M616" s="55">
        <f>((Produção!M614*PreçoLivre!M616*(1-Plan1!$B$11)+M$1*Plan1!$E$16)-M$2-M$3)*M$4</f>
        <v>3048383.1760878158</v>
      </c>
      <c r="N616" s="55">
        <f>((Produção!N614*PreçoLivre!N616*(1-Plan1!$B$11)+N$1*Plan1!$E$16)-N$2-N$3)*N$4</f>
        <v>2898548.2818226111</v>
      </c>
      <c r="O616" s="55">
        <f>((Produção!O614*PreçoLivre!O616*(1-Plan1!$B$11)+O$1*Plan1!$E$16)-O$2-O$3)*O$4</f>
        <v>2503348.34998147</v>
      </c>
      <c r="P616" s="55">
        <f>((Produção!P614*PreçoLivre!P616*(1-Plan1!$B$11)+P$1*Plan1!$E$16)-P$2-P$3)*P$4</f>
        <v>2465581.6496767518</v>
      </c>
      <c r="Q616" s="55">
        <f>((Produção!Q614*PreçoLivre!Q616*(1-Plan1!$B$11)+Q$1*Plan1!$E$16)-Q$2-Q$3)*Q$4</f>
        <v>2454662.5109773441</v>
      </c>
      <c r="R616" s="55">
        <f>((Produção!R614*PreçoLivre!R616*(1-Plan1!$B$11)+R$1*Plan1!$E$16)-R$2-R$3)*R$4</f>
        <v>2196078.2106875018</v>
      </c>
      <c r="S616" s="55">
        <f>((Produção!S614*PreçoLivre!S616*(1-Plan1!$B$11)+S$1*Plan1!$E$16)-S$2-S$3)*S$4</f>
        <v>1914997.8345240001</v>
      </c>
      <c r="T616" s="55">
        <f>((Produção!T614*PreçoLivre!T616*(1-Plan1!$B$11)+T$1*Plan1!$E$16)-T$2-T$3)*T$4</f>
        <v>1532112.170056791</v>
      </c>
      <c r="U616" s="55">
        <f>((Produção!U614*PreçoLivre!U616*(1-Plan1!$B$11)+U$1*Plan1!$E$16)-U$2-U$3)*U$4</f>
        <v>1291228.1076606626</v>
      </c>
      <c r="V616" s="55">
        <f>((Produção!V614*PreçoLivre!V616*(1-Plan1!$B$11)+V$1*Plan1!$E$16)-V$2-V$3)*V$4</f>
        <v>1192557.769795313</v>
      </c>
      <c r="W616" s="55"/>
    </row>
    <row r="617" spans="1:23" x14ac:dyDescent="0.25">
      <c r="A617" s="55">
        <f t="shared" si="9"/>
        <v>73806898.500119701</v>
      </c>
      <c r="B617" s="56">
        <v>612</v>
      </c>
      <c r="C617" s="55">
        <f>((Produção!C615*PreçoLivre!C617*(1-Plan1!$B$11)+C$1*Plan1!$E$16)-C$2-C$3)*C$4</f>
        <v>8506431.5439295415</v>
      </c>
      <c r="D617" s="55">
        <f>((Produção!D615*PreçoLivre!D617*(1-Plan1!$B$11)+D$1*Plan1!$E$16)-D$2-D$3)*D$4</f>
        <v>7714223.7180063669</v>
      </c>
      <c r="E617" s="55">
        <f>((Produção!E615*PreçoLivre!E617*(1-Plan1!$B$11)+E$1*Plan1!$E$16)-E$2-E$3)*E$4</f>
        <v>6807128.6579962615</v>
      </c>
      <c r="F617" s="55">
        <f>((Produção!F615*PreçoLivre!F617*(1-Plan1!$B$11)+F$1*Plan1!$E$16)-F$2-F$3)*F$4</f>
        <v>5972587.4107165514</v>
      </c>
      <c r="G617" s="55">
        <f>((Produção!G615*PreçoLivre!G617*(1-Plan1!$B$11)+G$1*Plan1!$E$16)-G$2-G$3)*G$4</f>
        <v>5065554.232046823</v>
      </c>
      <c r="H617" s="55">
        <f>((Produção!H615*PreçoLivre!H617*(1-Plan1!$B$11)+H$1*Plan1!$E$16)-H$2-H$3)*H$4</f>
        <v>4298764.1382744471</v>
      </c>
      <c r="I617" s="55">
        <f>((Produção!I615*PreçoLivre!I617*(1-Plan1!$B$11)+I$1*Plan1!$E$16)-I$2-I$3)*I$4</f>
        <v>3895388.0788765159</v>
      </c>
      <c r="J617" s="55">
        <f>((Produção!J615*PreçoLivre!J617*(1-Plan1!$B$11)+J$1*Plan1!$E$16)-J$2-J$3)*J$4</f>
        <v>3595058.2609794363</v>
      </c>
      <c r="K617" s="55">
        <f>((Produção!K615*PreçoLivre!K617*(1-Plan1!$B$11)+K$1*Plan1!$E$16)-K$2-K$3)*K$4</f>
        <v>3323712.0864470773</v>
      </c>
      <c r="L617" s="55">
        <f>((Produção!L615*PreçoLivre!L617*(1-Plan1!$B$11)+L$1*Plan1!$E$16)-L$2-L$3)*L$4</f>
        <v>3057511.2422256479</v>
      </c>
      <c r="M617" s="55">
        <f>((Produção!M615*PreçoLivre!M617*(1-Plan1!$B$11)+M$1*Plan1!$E$16)-M$2-M$3)*M$4</f>
        <v>3049726.9661452281</v>
      </c>
      <c r="N617" s="55">
        <f>((Produção!N615*PreçoLivre!N617*(1-Plan1!$B$11)+N$1*Plan1!$E$16)-N$2-N$3)*N$4</f>
        <v>2638178.846835034</v>
      </c>
      <c r="O617" s="55">
        <f>((Produção!O615*PreçoLivre!O617*(1-Plan1!$B$11)+O$1*Plan1!$E$16)-O$2-O$3)*O$4</f>
        <v>2415638.9811232337</v>
      </c>
      <c r="P617" s="55">
        <f>((Produção!P615*PreçoLivre!P617*(1-Plan1!$B$11)+P$1*Plan1!$E$16)-P$2-P$3)*P$4</f>
        <v>2260034.4769861642</v>
      </c>
      <c r="Q617" s="55">
        <f>((Produção!Q615*PreçoLivre!Q617*(1-Plan1!$B$11)+Q$1*Plan1!$E$16)-Q$2-Q$3)*Q$4</f>
        <v>2198359.6163872224</v>
      </c>
      <c r="R617" s="55">
        <f>((Produção!R615*PreçoLivre!R617*(1-Plan1!$B$11)+R$1*Plan1!$E$16)-R$2-R$3)*R$4</f>
        <v>2130582.5101679731</v>
      </c>
      <c r="S617" s="55">
        <f>((Produção!S615*PreçoLivre!S617*(1-Plan1!$B$11)+S$1*Plan1!$E$16)-S$2-S$3)*S$4</f>
        <v>1952726.46431205</v>
      </c>
      <c r="T617" s="55">
        <f>((Produção!T615*PreçoLivre!T617*(1-Plan1!$B$11)+T$1*Plan1!$E$16)-T$2-T$3)*T$4</f>
        <v>1897853.3787967591</v>
      </c>
      <c r="U617" s="55">
        <f>((Produção!U615*PreçoLivre!U617*(1-Plan1!$B$11)+U$1*Plan1!$E$16)-U$2-U$3)*U$4</f>
        <v>1654571.4141424836</v>
      </c>
      <c r="V617" s="55">
        <f>((Produção!V615*PreçoLivre!V617*(1-Plan1!$B$11)+V$1*Plan1!$E$16)-V$2-V$3)*V$4</f>
        <v>1372866.4757248911</v>
      </c>
      <c r="W617" s="55"/>
    </row>
    <row r="618" spans="1:23" x14ac:dyDescent="0.25">
      <c r="A618" s="55">
        <f t="shared" si="9"/>
        <v>73786745.492169946</v>
      </c>
      <c r="B618" s="56">
        <v>613</v>
      </c>
      <c r="C618" s="55">
        <f>((Produção!C616*PreçoLivre!C618*(1-Plan1!$B$11)+C$1*Plan1!$E$16)-C$2-C$3)*C$4</f>
        <v>9045121.0116718151</v>
      </c>
      <c r="D618" s="55">
        <f>((Produção!D616*PreçoLivre!D618*(1-Plan1!$B$11)+D$1*Plan1!$E$16)-D$2-D$3)*D$4</f>
        <v>8513601.3306867443</v>
      </c>
      <c r="E618" s="55">
        <f>((Produção!E616*PreçoLivre!E618*(1-Plan1!$B$11)+E$1*Plan1!$E$16)-E$2-E$3)*E$4</f>
        <v>7049546.1266906895</v>
      </c>
      <c r="F618" s="55">
        <f>((Produção!F616*PreçoLivre!F618*(1-Plan1!$B$11)+F$1*Plan1!$E$16)-F$2-F$3)*F$4</f>
        <v>6355595.4329216694</v>
      </c>
      <c r="G618" s="55">
        <f>((Produção!G616*PreçoLivre!G618*(1-Plan1!$B$11)+G$1*Plan1!$E$16)-G$2-G$3)*G$4</f>
        <v>5573513.1354931965</v>
      </c>
      <c r="H618" s="55">
        <f>((Produção!H616*PreçoLivre!H618*(1-Plan1!$B$11)+H$1*Plan1!$E$16)-H$2-H$3)*H$4</f>
        <v>4740788.127581818</v>
      </c>
      <c r="I618" s="55">
        <f>((Produção!I616*PreçoLivre!I618*(1-Plan1!$B$11)+I$1*Plan1!$E$16)-I$2-I$3)*I$4</f>
        <v>4431765.6954787783</v>
      </c>
      <c r="J618" s="55">
        <f>((Produção!J616*PreçoLivre!J618*(1-Plan1!$B$11)+J$1*Plan1!$E$16)-J$2-J$3)*J$4</f>
        <v>3750289.2703962671</v>
      </c>
      <c r="K618" s="55">
        <f>((Produção!K616*PreçoLivre!K618*(1-Plan1!$B$11)+K$1*Plan1!$E$16)-K$2-K$3)*K$4</f>
        <v>3555002.4781940221</v>
      </c>
      <c r="L618" s="55">
        <f>((Produção!L616*PreçoLivre!L618*(1-Plan1!$B$11)+L$1*Plan1!$E$16)-L$2-L$3)*L$4</f>
        <v>2851378.3817447252</v>
      </c>
      <c r="M618" s="55">
        <f>((Produção!M616*PreçoLivre!M618*(1-Plan1!$B$11)+M$1*Plan1!$E$16)-M$2-M$3)*M$4</f>
        <v>2426559.0189973586</v>
      </c>
      <c r="N618" s="55">
        <f>((Produção!N616*PreçoLivre!N618*(1-Plan1!$B$11)+N$1*Plan1!$E$16)-N$2-N$3)*N$4</f>
        <v>2269581.8081026948</v>
      </c>
      <c r="O618" s="55">
        <f>((Produção!O616*PreçoLivre!O618*(1-Plan1!$B$11)+O$1*Plan1!$E$16)-O$2-O$3)*O$4</f>
        <v>2137784.9625712605</v>
      </c>
      <c r="P618" s="55">
        <f>((Produção!P616*PreçoLivre!P618*(1-Plan1!$B$11)+P$1*Plan1!$E$16)-P$2-P$3)*P$4</f>
        <v>1988575.4813849935</v>
      </c>
      <c r="Q618" s="55">
        <f>((Produção!Q616*PreçoLivre!Q618*(1-Plan1!$B$11)+Q$1*Plan1!$E$16)-Q$2-Q$3)*Q$4</f>
        <v>1842063.568372336</v>
      </c>
      <c r="R618" s="55">
        <f>((Produção!R616*PreçoLivre!R618*(1-Plan1!$B$11)+R$1*Plan1!$E$16)-R$2-R$3)*R$4</f>
        <v>1716386.845976813</v>
      </c>
      <c r="S618" s="55">
        <f>((Produção!S616*PreçoLivre!S618*(1-Plan1!$B$11)+S$1*Plan1!$E$16)-S$2-S$3)*S$4</f>
        <v>1533196.310623734</v>
      </c>
      <c r="T618" s="55">
        <f>((Produção!T616*PreçoLivre!T618*(1-Plan1!$B$11)+T$1*Plan1!$E$16)-T$2-T$3)*T$4</f>
        <v>1427039.2030398583</v>
      </c>
      <c r="U618" s="55">
        <f>((Produção!U616*PreçoLivre!U618*(1-Plan1!$B$11)+U$1*Plan1!$E$16)-U$2-U$3)*U$4</f>
        <v>1322452.8087016824</v>
      </c>
      <c r="V618" s="55">
        <f>((Produção!V616*PreçoLivre!V618*(1-Plan1!$B$11)+V$1*Plan1!$E$16)-V$2-V$3)*V$4</f>
        <v>1256504.4935394879</v>
      </c>
      <c r="W618" s="55"/>
    </row>
    <row r="619" spans="1:23" x14ac:dyDescent="0.25">
      <c r="A619" s="55">
        <f t="shared" si="9"/>
        <v>79336527.950607792</v>
      </c>
      <c r="B619" s="56">
        <v>614</v>
      </c>
      <c r="C619" s="55">
        <f>((Produção!C617*PreçoLivre!C619*(1-Plan1!$B$11)+C$1*Plan1!$E$16)-C$2-C$3)*C$4</f>
        <v>7924481.1082621086</v>
      </c>
      <c r="D619" s="55">
        <f>((Produção!D617*PreçoLivre!D619*(1-Plan1!$B$11)+D$1*Plan1!$E$16)-D$2-D$3)*D$4</f>
        <v>6732422.4515017262</v>
      </c>
      <c r="E619" s="55">
        <f>((Produção!E617*PreçoLivre!E619*(1-Plan1!$B$11)+E$1*Plan1!$E$16)-E$2-E$3)*E$4</f>
        <v>6542463.7255557114</v>
      </c>
      <c r="F619" s="55">
        <f>((Produção!F617*PreçoLivre!F619*(1-Plan1!$B$11)+F$1*Plan1!$E$16)-F$2-F$3)*F$4</f>
        <v>6348335.2194896275</v>
      </c>
      <c r="G619" s="55">
        <f>((Produção!G617*PreçoLivre!G619*(1-Plan1!$B$11)+G$1*Plan1!$E$16)-G$2-G$3)*G$4</f>
        <v>5600837.6743118456</v>
      </c>
      <c r="H619" s="55">
        <f>((Produção!H617*PreçoLivre!H619*(1-Plan1!$B$11)+H$1*Plan1!$E$16)-H$2-H$3)*H$4</f>
        <v>5255035.1360702692</v>
      </c>
      <c r="I619" s="55">
        <f>((Produção!I617*PreçoLivre!I619*(1-Plan1!$B$11)+I$1*Plan1!$E$16)-I$2-I$3)*I$4</f>
        <v>4965784.9513262343</v>
      </c>
      <c r="J619" s="55">
        <f>((Produção!J617*PreçoLivre!J619*(1-Plan1!$B$11)+J$1*Plan1!$E$16)-J$2-J$3)*J$4</f>
        <v>4514460.5715676257</v>
      </c>
      <c r="K619" s="55">
        <f>((Produção!K617*PreçoLivre!K619*(1-Plan1!$B$11)+K$1*Plan1!$E$16)-K$2-K$3)*K$4</f>
        <v>4296643.7674130583</v>
      </c>
      <c r="L619" s="55">
        <f>((Produção!L617*PreçoLivre!L619*(1-Plan1!$B$11)+L$1*Plan1!$E$16)-L$2-L$3)*L$4</f>
        <v>4255545.0363192866</v>
      </c>
      <c r="M619" s="55">
        <f>((Produção!M617*PreçoLivre!M619*(1-Plan1!$B$11)+M$1*Plan1!$E$16)-M$2-M$3)*M$4</f>
        <v>3402677.701622983</v>
      </c>
      <c r="N619" s="55">
        <f>((Produção!N617*PreçoLivre!N619*(1-Plan1!$B$11)+N$1*Plan1!$E$16)-N$2-N$3)*N$4</f>
        <v>3117184.1096289554</v>
      </c>
      <c r="O619" s="55">
        <f>((Produção!O617*PreçoLivre!O619*(1-Plan1!$B$11)+O$1*Plan1!$E$16)-O$2-O$3)*O$4</f>
        <v>2925644.0668971776</v>
      </c>
      <c r="P619" s="55">
        <f>((Produção!P617*PreçoLivre!P619*(1-Plan1!$B$11)+P$1*Plan1!$E$16)-P$2-P$3)*P$4</f>
        <v>2445132.7169359168</v>
      </c>
      <c r="Q619" s="55">
        <f>((Produção!Q617*PreçoLivre!Q619*(1-Plan1!$B$11)+Q$1*Plan1!$E$16)-Q$2-Q$3)*Q$4</f>
        <v>2287270.1667006458</v>
      </c>
      <c r="R619" s="55">
        <f>((Produção!R617*PreçoLivre!R619*(1-Plan1!$B$11)+R$1*Plan1!$E$16)-R$2-R$3)*R$4</f>
        <v>2146855.8477086835</v>
      </c>
      <c r="S619" s="55">
        <f>((Produção!S617*PreçoLivre!S619*(1-Plan1!$B$11)+S$1*Plan1!$E$16)-S$2-S$3)*S$4</f>
        <v>1798335.9243875602</v>
      </c>
      <c r="T619" s="55">
        <f>((Produção!T617*PreçoLivre!T619*(1-Plan1!$B$11)+T$1*Plan1!$E$16)-T$2-T$3)*T$4</f>
        <v>1686655.9184804903</v>
      </c>
      <c r="U619" s="55">
        <f>((Produção!U617*PreçoLivre!U619*(1-Plan1!$B$11)+U$1*Plan1!$E$16)-U$2-U$3)*U$4</f>
        <v>1577644.5009870783</v>
      </c>
      <c r="V619" s="55">
        <f>((Produção!V617*PreçoLivre!V619*(1-Plan1!$B$11)+V$1*Plan1!$E$16)-V$2-V$3)*V$4</f>
        <v>1513117.3554408127</v>
      </c>
      <c r="W619" s="55"/>
    </row>
    <row r="620" spans="1:23" x14ac:dyDescent="0.25">
      <c r="A620" s="55">
        <f t="shared" si="9"/>
        <v>79702476.697545156</v>
      </c>
      <c r="B620" s="56">
        <v>615</v>
      </c>
      <c r="C620" s="55">
        <f>((Produção!C618*PreçoLivre!C620*(1-Plan1!$B$11)+C$1*Plan1!$E$16)-C$2-C$3)*C$4</f>
        <v>8954112.5957305934</v>
      </c>
      <c r="D620" s="55">
        <f>((Produção!D618*PreçoLivre!D620*(1-Plan1!$B$11)+D$1*Plan1!$E$16)-D$2-D$3)*D$4</f>
        <v>7142108.8649357622</v>
      </c>
      <c r="E620" s="55">
        <f>((Produção!E618*PreçoLivre!E620*(1-Plan1!$B$11)+E$1*Plan1!$E$16)-E$2-E$3)*E$4</f>
        <v>6702625.5620259652</v>
      </c>
      <c r="F620" s="55">
        <f>((Produção!F618*PreçoLivre!F620*(1-Plan1!$B$11)+F$1*Plan1!$E$16)-F$2-F$3)*F$4</f>
        <v>5886950.4466751348</v>
      </c>
      <c r="G620" s="55">
        <f>((Produção!G618*PreçoLivre!G620*(1-Plan1!$B$11)+G$1*Plan1!$E$16)-G$2-G$3)*G$4</f>
        <v>5686858.3767174426</v>
      </c>
      <c r="H620" s="55">
        <f>((Produção!H618*PreçoLivre!H620*(1-Plan1!$B$11)+H$1*Plan1!$E$16)-H$2-H$3)*H$4</f>
        <v>5165042.97687303</v>
      </c>
      <c r="I620" s="55">
        <f>((Produção!I618*PreçoLivre!I620*(1-Plan1!$B$11)+I$1*Plan1!$E$16)-I$2-I$3)*I$4</f>
        <v>5164821.3383822702</v>
      </c>
      <c r="J620" s="55">
        <f>((Produção!J618*PreçoLivre!J620*(1-Plan1!$B$11)+J$1*Plan1!$E$16)-J$2-J$3)*J$4</f>
        <v>4456826.633629851</v>
      </c>
      <c r="K620" s="55">
        <f>((Produção!K618*PreçoLivre!K620*(1-Plan1!$B$11)+K$1*Plan1!$E$16)-K$2-K$3)*K$4</f>
        <v>3667934.6829343727</v>
      </c>
      <c r="L620" s="55">
        <f>((Produção!L618*PreçoLivre!L620*(1-Plan1!$B$11)+L$1*Plan1!$E$16)-L$2-L$3)*L$4</f>
        <v>3537373.275365842</v>
      </c>
      <c r="M620" s="55">
        <f>((Produção!M618*PreçoLivre!M620*(1-Plan1!$B$11)+M$1*Plan1!$E$16)-M$2-M$3)*M$4</f>
        <v>3067967.1226951834</v>
      </c>
      <c r="N620" s="55">
        <f>((Produção!N618*PreçoLivre!N620*(1-Plan1!$B$11)+N$1*Plan1!$E$16)-N$2-N$3)*N$4</f>
        <v>3122451.6355822375</v>
      </c>
      <c r="O620" s="55">
        <f>((Produção!O618*PreçoLivre!O620*(1-Plan1!$B$11)+O$1*Plan1!$E$16)-O$2-O$3)*O$4</f>
        <v>2768348.4698705231</v>
      </c>
      <c r="P620" s="55">
        <f>((Produção!P618*PreçoLivre!P620*(1-Plan1!$B$11)+P$1*Plan1!$E$16)-P$2-P$3)*P$4</f>
        <v>2594679.0357771646</v>
      </c>
      <c r="Q620" s="55">
        <f>((Produção!Q618*PreçoLivre!Q620*(1-Plan1!$B$11)+Q$1*Plan1!$E$16)-Q$2-Q$3)*Q$4</f>
        <v>2237424.4964870955</v>
      </c>
      <c r="R620" s="55">
        <f>((Produção!R618*PreçoLivre!R620*(1-Plan1!$B$11)+R$1*Plan1!$E$16)-R$2-R$3)*R$4</f>
        <v>1951589.4938336096</v>
      </c>
      <c r="S620" s="55">
        <f>((Produção!S618*PreçoLivre!S620*(1-Plan1!$B$11)+S$1*Plan1!$E$16)-S$2-S$3)*S$4</f>
        <v>2070142.0093713957</v>
      </c>
      <c r="T620" s="55">
        <f>((Produção!T618*PreçoLivre!T620*(1-Plan1!$B$11)+T$1*Plan1!$E$16)-T$2-T$3)*T$4</f>
        <v>1950506.5737611128</v>
      </c>
      <c r="U620" s="55">
        <f>((Produção!U618*PreçoLivre!U620*(1-Plan1!$B$11)+U$1*Plan1!$E$16)-U$2-U$3)*U$4</f>
        <v>1853188.2544738271</v>
      </c>
      <c r="V620" s="55">
        <f>((Produção!V618*PreçoLivre!V620*(1-Plan1!$B$11)+V$1*Plan1!$E$16)-V$2-V$3)*V$4</f>
        <v>1721524.852422744</v>
      </c>
      <c r="W620" s="55"/>
    </row>
    <row r="621" spans="1:23" x14ac:dyDescent="0.25">
      <c r="A621" s="55">
        <f t="shared" si="9"/>
        <v>89569764.438061312</v>
      </c>
      <c r="B621" s="56">
        <v>616</v>
      </c>
      <c r="C621" s="55">
        <f>((Produção!C619*PreçoLivre!C621*(1-Plan1!$B$11)+C$1*Plan1!$E$16)-C$2-C$3)*C$4</f>
        <v>8643328.1933009475</v>
      </c>
      <c r="D621" s="55">
        <f>((Produção!D619*PreçoLivre!D621*(1-Plan1!$B$11)+D$1*Plan1!$E$16)-D$2-D$3)*D$4</f>
        <v>7488602.3446196178</v>
      </c>
      <c r="E621" s="55">
        <f>((Produção!E619*PreçoLivre!E621*(1-Plan1!$B$11)+E$1*Plan1!$E$16)-E$2-E$3)*E$4</f>
        <v>6715353.0796672264</v>
      </c>
      <c r="F621" s="55">
        <f>((Produção!F619*PreçoLivre!F621*(1-Plan1!$B$11)+F$1*Plan1!$E$16)-F$2-F$3)*F$4</f>
        <v>6371760.0687590642</v>
      </c>
      <c r="G621" s="55">
        <f>((Produção!G619*PreçoLivre!G621*(1-Plan1!$B$11)+G$1*Plan1!$E$16)-G$2-G$3)*G$4</f>
        <v>5884873.5737306932</v>
      </c>
      <c r="H621" s="55">
        <f>((Produção!H619*PreçoLivre!H621*(1-Plan1!$B$11)+H$1*Plan1!$E$16)-H$2-H$3)*H$4</f>
        <v>5812489.1254593618</v>
      </c>
      <c r="I621" s="55">
        <f>((Produção!I619*PreçoLivre!I621*(1-Plan1!$B$11)+I$1*Plan1!$E$16)-I$2-I$3)*I$4</f>
        <v>5338278.7659469042</v>
      </c>
      <c r="J621" s="55">
        <f>((Produção!J619*PreçoLivre!J621*(1-Plan1!$B$11)+J$1*Plan1!$E$16)-J$2-J$3)*J$4</f>
        <v>4972928.1720632641</v>
      </c>
      <c r="K621" s="55">
        <f>((Produção!K619*PreçoLivre!K621*(1-Plan1!$B$11)+K$1*Plan1!$E$16)-K$2-K$3)*K$4</f>
        <v>4896003.7179550957</v>
      </c>
      <c r="L621" s="55">
        <f>((Produção!L619*PreçoLivre!L621*(1-Plan1!$B$11)+L$1*Plan1!$E$16)-L$2-L$3)*L$4</f>
        <v>4397800.4933819678</v>
      </c>
      <c r="M621" s="55">
        <f>((Produção!M619*PreçoLivre!M621*(1-Plan1!$B$11)+M$1*Plan1!$E$16)-M$2-M$3)*M$4</f>
        <v>3983632.7725053802</v>
      </c>
      <c r="N621" s="55">
        <f>((Produção!N619*PreçoLivre!N621*(1-Plan1!$B$11)+N$1*Plan1!$E$16)-N$2-N$3)*N$4</f>
        <v>4001569.6505445475</v>
      </c>
      <c r="O621" s="55">
        <f>((Produção!O619*PreçoLivre!O621*(1-Plan1!$B$11)+O$1*Plan1!$E$16)-O$2-O$3)*O$4</f>
        <v>3454541.8904213416</v>
      </c>
      <c r="P621" s="55">
        <f>((Produção!P619*PreçoLivre!P621*(1-Plan1!$B$11)+P$1*Plan1!$E$16)-P$2-P$3)*P$4</f>
        <v>3046352.7282765559</v>
      </c>
      <c r="Q621" s="55">
        <f>((Produção!Q619*PreçoLivre!Q621*(1-Plan1!$B$11)+Q$1*Plan1!$E$16)-Q$2-Q$3)*Q$4</f>
        <v>3079068.3150082226</v>
      </c>
      <c r="R621" s="55">
        <f>((Produção!R619*PreçoLivre!R621*(1-Plan1!$B$11)+R$1*Plan1!$E$16)-R$2-R$3)*R$4</f>
        <v>2626862.0056848321</v>
      </c>
      <c r="S621" s="55">
        <f>((Produção!S619*PreçoLivre!S621*(1-Plan1!$B$11)+S$1*Plan1!$E$16)-S$2-S$3)*S$4</f>
        <v>2538282.5710372902</v>
      </c>
      <c r="T621" s="55">
        <f>((Produção!T619*PreçoLivre!T621*(1-Plan1!$B$11)+T$1*Plan1!$E$16)-T$2-T$3)*T$4</f>
        <v>2341062.5261862422</v>
      </c>
      <c r="U621" s="55">
        <f>((Produção!U619*PreçoLivre!U621*(1-Plan1!$B$11)+U$1*Plan1!$E$16)-U$2-U$3)*U$4</f>
        <v>2091347.8099526959</v>
      </c>
      <c r="V621" s="55">
        <f>((Produção!V619*PreçoLivre!V621*(1-Plan1!$B$11)+V$1*Plan1!$E$16)-V$2-V$3)*V$4</f>
        <v>1885626.6335600684</v>
      </c>
      <c r="W621" s="55"/>
    </row>
    <row r="622" spans="1:23" x14ac:dyDescent="0.25">
      <c r="A622" s="55">
        <f t="shared" si="9"/>
        <v>86451644.829795167</v>
      </c>
      <c r="B622" s="56">
        <v>617</v>
      </c>
      <c r="C622" s="55">
        <f>((Produção!C620*PreçoLivre!C622*(1-Plan1!$B$11)+C$1*Plan1!$E$16)-C$2-C$3)*C$4</f>
        <v>8380674.4660826474</v>
      </c>
      <c r="D622" s="55">
        <f>((Produção!D620*PreçoLivre!D622*(1-Plan1!$B$11)+D$1*Plan1!$E$16)-D$2-D$3)*D$4</f>
        <v>8387272.8344365852</v>
      </c>
      <c r="E622" s="55">
        <f>((Produção!E620*PreçoLivre!E622*(1-Plan1!$B$11)+E$1*Plan1!$E$16)-E$2-E$3)*E$4</f>
        <v>8081971.1207367508</v>
      </c>
      <c r="F622" s="55">
        <f>((Produção!F620*PreçoLivre!F622*(1-Plan1!$B$11)+F$1*Plan1!$E$16)-F$2-F$3)*F$4</f>
        <v>7162388.4017512146</v>
      </c>
      <c r="G622" s="55">
        <f>((Produção!G620*PreçoLivre!G622*(1-Plan1!$B$11)+G$1*Plan1!$E$16)-G$2-G$3)*G$4</f>
        <v>6853504.3966114651</v>
      </c>
      <c r="H622" s="55">
        <f>((Produção!H620*PreçoLivre!H622*(1-Plan1!$B$11)+H$1*Plan1!$E$16)-H$2-H$3)*H$4</f>
        <v>6649478.2545069242</v>
      </c>
      <c r="I622" s="55">
        <f>((Produção!I620*PreçoLivre!I622*(1-Plan1!$B$11)+I$1*Plan1!$E$16)-I$2-I$3)*I$4</f>
        <v>5342089.317040801</v>
      </c>
      <c r="J622" s="55">
        <f>((Produção!J620*PreçoLivre!J622*(1-Plan1!$B$11)+J$1*Plan1!$E$16)-J$2-J$3)*J$4</f>
        <v>4510942.2260839129</v>
      </c>
      <c r="K622" s="55">
        <f>((Produção!K620*PreçoLivre!K622*(1-Plan1!$B$11)+K$1*Plan1!$E$16)-K$2-K$3)*K$4</f>
        <v>3809962.5051803449</v>
      </c>
      <c r="L622" s="55">
        <f>((Produção!L620*PreçoLivre!L622*(1-Plan1!$B$11)+L$1*Plan1!$E$16)-L$2-L$3)*L$4</f>
        <v>3805558.2149841515</v>
      </c>
      <c r="M622" s="55">
        <f>((Produção!M620*PreçoLivre!M622*(1-Plan1!$B$11)+M$1*Plan1!$E$16)-M$2-M$3)*M$4</f>
        <v>3140124.2271550428</v>
      </c>
      <c r="N622" s="55">
        <f>((Produção!N620*PreçoLivre!N622*(1-Plan1!$B$11)+N$1*Plan1!$E$16)-N$2-N$3)*N$4</f>
        <v>2983904.8840727122</v>
      </c>
      <c r="O622" s="55">
        <f>((Produção!O620*PreçoLivre!O622*(1-Plan1!$B$11)+O$1*Plan1!$E$16)-O$2-O$3)*O$4</f>
        <v>2731218.2410788187</v>
      </c>
      <c r="P622" s="55">
        <f>((Produção!P620*PreçoLivre!P622*(1-Plan1!$B$11)+P$1*Plan1!$E$16)-P$2-P$3)*P$4</f>
        <v>2530856.2217821353</v>
      </c>
      <c r="Q622" s="55">
        <f>((Produção!Q620*PreçoLivre!Q622*(1-Plan1!$B$11)+Q$1*Plan1!$E$16)-Q$2-Q$3)*Q$4</f>
        <v>2355341.0590947922</v>
      </c>
      <c r="R622" s="55">
        <f>((Produção!R620*PreçoLivre!R622*(1-Plan1!$B$11)+R$1*Plan1!$E$16)-R$2-R$3)*R$4</f>
        <v>2320072.037993582</v>
      </c>
      <c r="S622" s="55">
        <f>((Produção!S620*PreçoLivre!S622*(1-Plan1!$B$11)+S$1*Plan1!$E$16)-S$2-S$3)*S$4</f>
        <v>2114499.270320117</v>
      </c>
      <c r="T622" s="55">
        <f>((Produção!T620*PreçoLivre!T622*(1-Plan1!$B$11)+T$1*Plan1!$E$16)-T$2-T$3)*T$4</f>
        <v>1979488.9009139321</v>
      </c>
      <c r="U622" s="55">
        <f>((Produção!U620*PreçoLivre!U622*(1-Plan1!$B$11)+U$1*Plan1!$E$16)-U$2-U$3)*U$4</f>
        <v>1688905.5882798149</v>
      </c>
      <c r="V622" s="55">
        <f>((Produção!V620*PreçoLivre!V622*(1-Plan1!$B$11)+V$1*Plan1!$E$16)-V$2-V$3)*V$4</f>
        <v>1623392.6616894337</v>
      </c>
      <c r="W622" s="55"/>
    </row>
    <row r="623" spans="1:23" x14ac:dyDescent="0.25">
      <c r="A623" s="55">
        <f t="shared" si="9"/>
        <v>70960393.533000663</v>
      </c>
      <c r="B623" s="56">
        <v>618</v>
      </c>
      <c r="C623" s="55">
        <f>((Produção!C621*PreçoLivre!C623*(1-Plan1!$B$11)+C$1*Plan1!$E$16)-C$2-C$3)*C$4</f>
        <v>8241112.4300335422</v>
      </c>
      <c r="D623" s="55">
        <f>((Produção!D621*PreçoLivre!D623*(1-Plan1!$B$11)+D$1*Plan1!$E$16)-D$2-D$3)*D$4</f>
        <v>7450691.8405963453</v>
      </c>
      <c r="E623" s="55">
        <f>((Produção!E621*PreçoLivre!E623*(1-Plan1!$B$11)+E$1*Plan1!$E$16)-E$2-E$3)*E$4</f>
        <v>7084903.9860168323</v>
      </c>
      <c r="F623" s="55">
        <f>((Produção!F621*PreçoLivre!F623*(1-Plan1!$B$11)+F$1*Plan1!$E$16)-F$2-F$3)*F$4</f>
        <v>6595138.0537325786</v>
      </c>
      <c r="G623" s="55">
        <f>((Produção!G621*PreçoLivre!G623*(1-Plan1!$B$11)+G$1*Plan1!$E$16)-G$2-G$3)*G$4</f>
        <v>5565482.7843818078</v>
      </c>
      <c r="H623" s="55">
        <f>((Produção!H621*PreçoLivre!H623*(1-Plan1!$B$11)+H$1*Plan1!$E$16)-H$2-H$3)*H$4</f>
        <v>5212292.9049520297</v>
      </c>
      <c r="I623" s="55">
        <f>((Produção!I621*PreçoLivre!I623*(1-Plan1!$B$11)+I$1*Plan1!$E$16)-I$2-I$3)*I$4</f>
        <v>4270280.4407533864</v>
      </c>
      <c r="J623" s="55">
        <f>((Produção!J621*PreçoLivre!J623*(1-Plan1!$B$11)+J$1*Plan1!$E$16)-J$2-J$3)*J$4</f>
        <v>3782067.3432490071</v>
      </c>
      <c r="K623" s="55">
        <f>((Produção!K621*PreçoLivre!K623*(1-Plan1!$B$11)+K$1*Plan1!$E$16)-K$2-K$3)*K$4</f>
        <v>3324481.2819137992</v>
      </c>
      <c r="L623" s="55">
        <f>((Produção!L621*PreçoLivre!L623*(1-Plan1!$B$11)+L$1*Plan1!$E$16)-L$2-L$3)*L$4</f>
        <v>2885635.5865634554</v>
      </c>
      <c r="M623" s="55">
        <f>((Produção!M621*PreçoLivre!M623*(1-Plan1!$B$11)+M$1*Plan1!$E$16)-M$2-M$3)*M$4</f>
        <v>2519270.8173957099</v>
      </c>
      <c r="N623" s="55">
        <f>((Produção!N621*PreçoLivre!N623*(1-Plan1!$B$11)+N$1*Plan1!$E$16)-N$2-N$3)*N$4</f>
        <v>2392500.5922990614</v>
      </c>
      <c r="O623" s="55">
        <f>((Produção!O621*PreçoLivre!O623*(1-Plan1!$B$11)+O$1*Plan1!$E$16)-O$2-O$3)*O$4</f>
        <v>2086006.8835812276</v>
      </c>
      <c r="P623" s="55">
        <f>((Produção!P621*PreçoLivre!P623*(1-Plan1!$B$11)+P$1*Plan1!$E$16)-P$2-P$3)*P$4</f>
        <v>1855704.9741299031</v>
      </c>
      <c r="Q623" s="55">
        <f>((Produção!Q621*PreçoLivre!Q623*(1-Plan1!$B$11)+Q$1*Plan1!$E$16)-Q$2-Q$3)*Q$4</f>
        <v>1721913.4797768195</v>
      </c>
      <c r="R623" s="55">
        <f>((Produção!R621*PreçoLivre!R623*(1-Plan1!$B$11)+R$1*Plan1!$E$16)-R$2-R$3)*R$4</f>
        <v>1448358.6929179563</v>
      </c>
      <c r="S623" s="55">
        <f>((Produção!S621*PreçoLivre!S623*(1-Plan1!$B$11)+S$1*Plan1!$E$16)-S$2-S$3)*S$4</f>
        <v>1227678.1910438589</v>
      </c>
      <c r="T623" s="55">
        <f>((Produção!T621*PreçoLivre!T623*(1-Plan1!$B$11)+T$1*Plan1!$E$16)-T$2-T$3)*T$4</f>
        <v>1195914.1737005047</v>
      </c>
      <c r="U623" s="55">
        <f>((Produção!U621*PreçoLivre!U623*(1-Plan1!$B$11)+U$1*Plan1!$E$16)-U$2-U$3)*U$4</f>
        <v>1124351.6218152361</v>
      </c>
      <c r="V623" s="55">
        <f>((Produção!V621*PreçoLivre!V623*(1-Plan1!$B$11)+V$1*Plan1!$E$16)-V$2-V$3)*V$4</f>
        <v>976607.45414760488</v>
      </c>
      <c r="W623" s="55"/>
    </row>
    <row r="624" spans="1:23" x14ac:dyDescent="0.25">
      <c r="A624" s="55">
        <f t="shared" si="9"/>
        <v>76368732.169875324</v>
      </c>
      <c r="B624" s="56">
        <v>619</v>
      </c>
      <c r="C624" s="55">
        <f>((Produção!C622*PreçoLivre!C624*(1-Plan1!$B$11)+C$1*Plan1!$E$16)-C$2-C$3)*C$4</f>
        <v>7492150.1819707733</v>
      </c>
      <c r="D624" s="55">
        <f>((Produção!D622*PreçoLivre!D624*(1-Plan1!$B$11)+D$1*Plan1!$E$16)-D$2-D$3)*D$4</f>
        <v>7321903.9413445955</v>
      </c>
      <c r="E624" s="55">
        <f>((Produção!E622*PreçoLivre!E624*(1-Plan1!$B$11)+E$1*Plan1!$E$16)-E$2-E$3)*E$4</f>
        <v>6726031.3264536411</v>
      </c>
      <c r="F624" s="55">
        <f>((Produção!F622*PreçoLivre!F624*(1-Plan1!$B$11)+F$1*Plan1!$E$16)-F$2-F$3)*F$4</f>
        <v>6657314.3023768933</v>
      </c>
      <c r="G624" s="55">
        <f>((Produção!G622*PreçoLivre!G624*(1-Plan1!$B$11)+G$1*Plan1!$E$16)-G$2-G$3)*G$4</f>
        <v>5552939.8471834557</v>
      </c>
      <c r="H624" s="55">
        <f>((Produção!H622*PreçoLivre!H624*(1-Plan1!$B$11)+H$1*Plan1!$E$16)-H$2-H$3)*H$4</f>
        <v>4756407.93930736</v>
      </c>
      <c r="I624" s="55">
        <f>((Produção!I622*PreçoLivre!I624*(1-Plan1!$B$11)+I$1*Plan1!$E$16)-I$2-I$3)*I$4</f>
        <v>4760668.2191197863</v>
      </c>
      <c r="J624" s="55">
        <f>((Produção!J622*PreçoLivre!J624*(1-Plan1!$B$11)+J$1*Plan1!$E$16)-J$2-J$3)*J$4</f>
        <v>4166120.5991520276</v>
      </c>
      <c r="K624" s="55">
        <f>((Produção!K622*PreçoLivre!K624*(1-Plan1!$B$11)+K$1*Plan1!$E$16)-K$2-K$3)*K$4</f>
        <v>3697659.0987957912</v>
      </c>
      <c r="L624" s="55">
        <f>((Produção!L622*PreçoLivre!L624*(1-Plan1!$B$11)+L$1*Plan1!$E$16)-L$2-L$3)*L$4</f>
        <v>3571344.7443089932</v>
      </c>
      <c r="M624" s="55">
        <f>((Produção!M622*PreçoLivre!M624*(1-Plan1!$B$11)+M$1*Plan1!$E$16)-M$2-M$3)*M$4</f>
        <v>2891638.5630002003</v>
      </c>
      <c r="N624" s="55">
        <f>((Produção!N622*PreçoLivre!N624*(1-Plan1!$B$11)+N$1*Plan1!$E$16)-N$2-N$3)*N$4</f>
        <v>2865002.1669681841</v>
      </c>
      <c r="O624" s="55">
        <f>((Produção!O622*PreçoLivre!O624*(1-Plan1!$B$11)+O$1*Plan1!$E$16)-O$2-O$3)*O$4</f>
        <v>2442018.0882810382</v>
      </c>
      <c r="P624" s="55">
        <f>((Produção!P622*PreçoLivre!P624*(1-Plan1!$B$11)+P$1*Plan1!$E$16)-P$2-P$3)*P$4</f>
        <v>2327099.2179494775</v>
      </c>
      <c r="Q624" s="55">
        <f>((Produção!Q622*PreçoLivre!Q624*(1-Plan1!$B$11)+Q$1*Plan1!$E$16)-Q$2-Q$3)*Q$4</f>
        <v>2449296.8745845044</v>
      </c>
      <c r="R624" s="55">
        <f>((Produção!R622*PreçoLivre!R624*(1-Plan1!$B$11)+R$1*Plan1!$E$16)-R$2-R$3)*R$4</f>
        <v>2050540.9779682565</v>
      </c>
      <c r="S624" s="55">
        <f>((Produção!S622*PreçoLivre!S624*(1-Plan1!$B$11)+S$1*Plan1!$E$16)-S$2-S$3)*S$4</f>
        <v>1952029.9945255108</v>
      </c>
      <c r="T624" s="55">
        <f>((Produção!T622*PreçoLivre!T624*(1-Plan1!$B$11)+T$1*Plan1!$E$16)-T$2-T$3)*T$4</f>
        <v>1719088.7579169748</v>
      </c>
      <c r="U624" s="55">
        <f>((Produção!U622*PreçoLivre!U624*(1-Plan1!$B$11)+U$1*Plan1!$E$16)-U$2-U$3)*U$4</f>
        <v>1530570.9194559825</v>
      </c>
      <c r="V624" s="55">
        <f>((Produção!V622*PreçoLivre!V624*(1-Plan1!$B$11)+V$1*Plan1!$E$16)-V$2-V$3)*V$4</f>
        <v>1438906.4092118801</v>
      </c>
      <c r="W624" s="55"/>
    </row>
    <row r="625" spans="1:23" x14ac:dyDescent="0.25">
      <c r="A625" s="55">
        <f t="shared" si="9"/>
        <v>74883739.337243453</v>
      </c>
      <c r="B625" s="56">
        <v>620</v>
      </c>
      <c r="C625" s="55">
        <f>((Produção!C623*PreçoLivre!C625*(1-Plan1!$B$11)+C$1*Plan1!$E$16)-C$2-C$3)*C$4</f>
        <v>8302898.130752679</v>
      </c>
      <c r="D625" s="55">
        <f>((Produção!D623*PreçoLivre!D625*(1-Plan1!$B$11)+D$1*Plan1!$E$16)-D$2-D$3)*D$4</f>
        <v>7256750.7234698981</v>
      </c>
      <c r="E625" s="55">
        <f>((Produção!E623*PreçoLivre!E625*(1-Plan1!$B$11)+E$1*Plan1!$E$16)-E$2-E$3)*E$4</f>
        <v>6272801.0262498241</v>
      </c>
      <c r="F625" s="55">
        <f>((Produção!F623*PreçoLivre!F625*(1-Plan1!$B$11)+F$1*Plan1!$E$16)-F$2-F$3)*F$4</f>
        <v>5390020.4266256858</v>
      </c>
      <c r="G625" s="55">
        <f>((Produção!G623*PreçoLivre!G625*(1-Plan1!$B$11)+G$1*Plan1!$E$16)-G$2-G$3)*G$4</f>
        <v>5077703.3824468479</v>
      </c>
      <c r="H625" s="55">
        <f>((Produção!H623*PreçoLivre!H625*(1-Plan1!$B$11)+H$1*Plan1!$E$16)-H$2-H$3)*H$4</f>
        <v>4735948.9969456764</v>
      </c>
      <c r="I625" s="55">
        <f>((Produção!I623*PreçoLivre!I625*(1-Plan1!$B$11)+I$1*Plan1!$E$16)-I$2-I$3)*I$4</f>
        <v>4561084.1889256332</v>
      </c>
      <c r="J625" s="55">
        <f>((Produção!J623*PreçoLivre!J625*(1-Plan1!$B$11)+J$1*Plan1!$E$16)-J$2-J$3)*J$4</f>
        <v>4044158.1300633159</v>
      </c>
      <c r="K625" s="55">
        <f>((Produção!K623*PreçoLivre!K625*(1-Plan1!$B$11)+K$1*Plan1!$E$16)-K$2-K$3)*K$4</f>
        <v>3337555.7335941107</v>
      </c>
      <c r="L625" s="55">
        <f>((Produção!L623*PreçoLivre!L625*(1-Plan1!$B$11)+L$1*Plan1!$E$16)-L$2-L$3)*L$4</f>
        <v>3121724.9038152113</v>
      </c>
      <c r="M625" s="55">
        <f>((Produção!M623*PreçoLivre!M625*(1-Plan1!$B$11)+M$1*Plan1!$E$16)-M$2-M$3)*M$4</f>
        <v>2842980.1384277018</v>
      </c>
      <c r="N625" s="55">
        <f>((Produção!N623*PreçoLivre!N625*(1-Plan1!$B$11)+N$1*Plan1!$E$16)-N$2-N$3)*N$4</f>
        <v>2666616.4140684074</v>
      </c>
      <c r="O625" s="55">
        <f>((Produção!O623*PreçoLivre!O625*(1-Plan1!$B$11)+O$1*Plan1!$E$16)-O$2-O$3)*O$4</f>
        <v>2527973.605579156</v>
      </c>
      <c r="P625" s="55">
        <f>((Produção!P623*PreçoLivre!P625*(1-Plan1!$B$11)+P$1*Plan1!$E$16)-P$2-P$3)*P$4</f>
        <v>2511723.2777369227</v>
      </c>
      <c r="Q625" s="55">
        <f>((Produção!Q623*PreçoLivre!Q625*(1-Plan1!$B$11)+Q$1*Plan1!$E$16)-Q$2-Q$3)*Q$4</f>
        <v>2420089.8605565862</v>
      </c>
      <c r="R625" s="55">
        <f>((Produção!R623*PreçoLivre!R625*(1-Plan1!$B$11)+R$1*Plan1!$E$16)-R$2-R$3)*R$4</f>
        <v>2379377.4343159525</v>
      </c>
      <c r="S625" s="55">
        <f>((Produção!S623*PreçoLivre!S625*(1-Plan1!$B$11)+S$1*Plan1!$E$16)-S$2-S$3)*S$4</f>
        <v>2197898.7859822074</v>
      </c>
      <c r="T625" s="55">
        <f>((Produção!T623*PreçoLivre!T625*(1-Plan1!$B$11)+T$1*Plan1!$E$16)-T$2-T$3)*T$4</f>
        <v>1932728.5327417066</v>
      </c>
      <c r="U625" s="55">
        <f>((Produção!U623*PreçoLivre!U625*(1-Plan1!$B$11)+U$1*Plan1!$E$16)-U$2-U$3)*U$4</f>
        <v>1803968.1423203759</v>
      </c>
      <c r="V625" s="55">
        <f>((Produção!V623*PreçoLivre!V625*(1-Plan1!$B$11)+V$1*Plan1!$E$16)-V$2-V$3)*V$4</f>
        <v>1499737.5026255415</v>
      </c>
      <c r="W625" s="55"/>
    </row>
    <row r="626" spans="1:23" x14ac:dyDescent="0.25">
      <c r="A626" s="55">
        <f t="shared" si="9"/>
        <v>66179076.883291528</v>
      </c>
      <c r="B626" s="56">
        <v>621</v>
      </c>
      <c r="C626" s="55">
        <f>((Produção!C624*PreçoLivre!C626*(1-Plan1!$B$11)+C$1*Plan1!$E$16)-C$2-C$3)*C$4</f>
        <v>8643132.2013155725</v>
      </c>
      <c r="D626" s="55">
        <f>((Produção!D624*PreçoLivre!D626*(1-Plan1!$B$11)+D$1*Plan1!$E$16)-D$2-D$3)*D$4</f>
        <v>7987848.2045497885</v>
      </c>
      <c r="E626" s="55">
        <f>((Produção!E624*PreçoLivre!E626*(1-Plan1!$B$11)+E$1*Plan1!$E$16)-E$2-E$3)*E$4</f>
        <v>6600092.8411708036</v>
      </c>
      <c r="F626" s="55">
        <f>((Produção!F624*PreçoLivre!F626*(1-Plan1!$B$11)+F$1*Plan1!$E$16)-F$2-F$3)*F$4</f>
        <v>5928606.0754331127</v>
      </c>
      <c r="G626" s="55">
        <f>((Produção!G624*PreçoLivre!G626*(1-Plan1!$B$11)+G$1*Plan1!$E$16)-G$2-G$3)*G$4</f>
        <v>4822438.3317451859</v>
      </c>
      <c r="H626" s="55">
        <f>((Produção!H624*PreçoLivre!H626*(1-Plan1!$B$11)+H$1*Plan1!$E$16)-H$2-H$3)*H$4</f>
        <v>4522683.9106757222</v>
      </c>
      <c r="I626" s="55">
        <f>((Produção!I624*PreçoLivre!I626*(1-Plan1!$B$11)+I$1*Plan1!$E$16)-I$2-I$3)*I$4</f>
        <v>3838246.7552921032</v>
      </c>
      <c r="J626" s="55">
        <f>((Produção!J624*PreçoLivre!J626*(1-Plan1!$B$11)+J$1*Plan1!$E$16)-J$2-J$3)*J$4</f>
        <v>3419374.0670280936</v>
      </c>
      <c r="K626" s="55">
        <f>((Produção!K624*PreçoLivre!K626*(1-Plan1!$B$11)+K$1*Plan1!$E$16)-K$2-K$3)*K$4</f>
        <v>3165419.5438569491</v>
      </c>
      <c r="L626" s="55">
        <f>((Produção!L624*PreçoLivre!L626*(1-Plan1!$B$11)+L$1*Plan1!$E$16)-L$2-L$3)*L$4</f>
        <v>2661910.4299468147</v>
      </c>
      <c r="M626" s="55">
        <f>((Produção!M624*PreçoLivre!M626*(1-Plan1!$B$11)+M$1*Plan1!$E$16)-M$2-M$3)*M$4</f>
        <v>2133024.5145167662</v>
      </c>
      <c r="N626" s="55">
        <f>((Produção!N624*PreçoLivre!N626*(1-Plan1!$B$11)+N$1*Plan1!$E$16)-N$2-N$3)*N$4</f>
        <v>1894036.1672776809</v>
      </c>
      <c r="O626" s="55">
        <f>((Produção!O624*PreçoLivre!O626*(1-Plan1!$B$11)+O$1*Plan1!$E$16)-O$2-O$3)*O$4</f>
        <v>1647905.4654924641</v>
      </c>
      <c r="P626" s="55">
        <f>((Produção!P624*PreçoLivre!P626*(1-Plan1!$B$11)+P$1*Plan1!$E$16)-P$2-P$3)*P$4</f>
        <v>1607772.2126050582</v>
      </c>
      <c r="Q626" s="55">
        <f>((Produção!Q624*PreçoLivre!Q626*(1-Plan1!$B$11)+Q$1*Plan1!$E$16)-Q$2-Q$3)*Q$4</f>
        <v>1504239.0654936873</v>
      </c>
      <c r="R626" s="55">
        <f>((Produção!R624*PreçoLivre!R626*(1-Plan1!$B$11)+R$1*Plan1!$E$16)-R$2-R$3)*R$4</f>
        <v>1353085.8092176798</v>
      </c>
      <c r="S626" s="55">
        <f>((Produção!S624*PreçoLivre!S626*(1-Plan1!$B$11)+S$1*Plan1!$E$16)-S$2-S$3)*S$4</f>
        <v>1282807.9780970935</v>
      </c>
      <c r="T626" s="55">
        <f>((Produção!T624*PreçoLivre!T626*(1-Plan1!$B$11)+T$1*Plan1!$E$16)-T$2-T$3)*T$4</f>
        <v>1125931.4741562332</v>
      </c>
      <c r="U626" s="55">
        <f>((Produção!U624*PreçoLivre!U626*(1-Plan1!$B$11)+U$1*Plan1!$E$16)-U$2-U$3)*U$4</f>
        <v>1096261.4169049445</v>
      </c>
      <c r="V626" s="55">
        <f>((Produção!V624*PreçoLivre!V626*(1-Plan1!$B$11)+V$1*Plan1!$E$16)-V$2-V$3)*V$4</f>
        <v>944260.4185157835</v>
      </c>
      <c r="W626" s="55"/>
    </row>
    <row r="627" spans="1:23" x14ac:dyDescent="0.25">
      <c r="A627" s="55">
        <f t="shared" si="9"/>
        <v>96890597.412414029</v>
      </c>
      <c r="B627" s="56">
        <v>622</v>
      </c>
      <c r="C627" s="55">
        <f>((Produção!C625*PreçoLivre!C627*(1-Plan1!$B$11)+C$1*Plan1!$E$16)-C$2-C$3)*C$4</f>
        <v>9094243.1555952448</v>
      </c>
      <c r="D627" s="55">
        <f>((Produção!D625*PreçoLivre!D627*(1-Plan1!$B$11)+D$1*Plan1!$E$16)-D$2-D$3)*D$4</f>
        <v>8221384.2808386954</v>
      </c>
      <c r="E627" s="55">
        <f>((Produção!E625*PreçoLivre!E627*(1-Plan1!$B$11)+E$1*Plan1!$E$16)-E$2-E$3)*E$4</f>
        <v>7573045.9728223933</v>
      </c>
      <c r="F627" s="55">
        <f>((Produção!F625*PreçoLivre!F627*(1-Plan1!$B$11)+F$1*Plan1!$E$16)-F$2-F$3)*F$4</f>
        <v>7338650.0450722761</v>
      </c>
      <c r="G627" s="55">
        <f>((Produção!G625*PreçoLivre!G627*(1-Plan1!$B$11)+G$1*Plan1!$E$16)-G$2-G$3)*G$4</f>
        <v>6524115.6687756404</v>
      </c>
      <c r="H627" s="55">
        <f>((Produção!H625*PreçoLivre!H627*(1-Plan1!$B$11)+H$1*Plan1!$E$16)-H$2-H$3)*H$4</f>
        <v>6843533.0384145314</v>
      </c>
      <c r="I627" s="55">
        <f>((Produção!I625*PreçoLivre!I627*(1-Plan1!$B$11)+I$1*Plan1!$E$16)-I$2-I$3)*I$4</f>
        <v>6038987.8870058712</v>
      </c>
      <c r="J627" s="55">
        <f>((Produção!J625*PreçoLivre!J627*(1-Plan1!$B$11)+J$1*Plan1!$E$16)-J$2-J$3)*J$4</f>
        <v>5525039.6656965259</v>
      </c>
      <c r="K627" s="55">
        <f>((Produção!K625*PreçoLivre!K627*(1-Plan1!$B$11)+K$1*Plan1!$E$16)-K$2-K$3)*K$4</f>
        <v>5083656.232718857</v>
      </c>
      <c r="L627" s="55">
        <f>((Produção!L625*PreçoLivre!L627*(1-Plan1!$B$11)+L$1*Plan1!$E$16)-L$2-L$3)*L$4</f>
        <v>4674002.4671296589</v>
      </c>
      <c r="M627" s="55">
        <f>((Produção!M625*PreçoLivre!M627*(1-Plan1!$B$11)+M$1*Plan1!$E$16)-M$2-M$3)*M$4</f>
        <v>4440730.1767688943</v>
      </c>
      <c r="N627" s="55">
        <f>((Produção!N625*PreçoLivre!N627*(1-Plan1!$B$11)+N$1*Plan1!$E$16)-N$2-N$3)*N$4</f>
        <v>4201111.2228142479</v>
      </c>
      <c r="O627" s="55">
        <f>((Produção!O625*PreçoLivre!O627*(1-Plan1!$B$11)+O$1*Plan1!$E$16)-O$2-O$3)*O$4</f>
        <v>3640865.23365229</v>
      </c>
      <c r="P627" s="55">
        <f>((Produção!P625*PreçoLivre!P627*(1-Plan1!$B$11)+P$1*Plan1!$E$16)-P$2-P$3)*P$4</f>
        <v>3402795.5749811181</v>
      </c>
      <c r="Q627" s="55">
        <f>((Produção!Q625*PreçoLivre!Q627*(1-Plan1!$B$11)+Q$1*Plan1!$E$16)-Q$2-Q$3)*Q$4</f>
        <v>3167871.7206647857</v>
      </c>
      <c r="R627" s="55">
        <f>((Produção!R625*PreçoLivre!R627*(1-Plan1!$B$11)+R$1*Plan1!$E$16)-R$2-R$3)*R$4</f>
        <v>2643320.5335843726</v>
      </c>
      <c r="S627" s="55">
        <f>((Produção!S625*PreçoLivre!S627*(1-Plan1!$B$11)+S$1*Plan1!$E$16)-S$2-S$3)*S$4</f>
        <v>2381506.2057957808</v>
      </c>
      <c r="T627" s="55">
        <f>((Produção!T625*PreçoLivre!T627*(1-Plan1!$B$11)+T$1*Plan1!$E$16)-T$2-T$3)*T$4</f>
        <v>2230124.5277283238</v>
      </c>
      <c r="U627" s="55">
        <f>((Produção!U625*PreçoLivre!U627*(1-Plan1!$B$11)+U$1*Plan1!$E$16)-U$2-U$3)*U$4</f>
        <v>2028725.779741826</v>
      </c>
      <c r="V627" s="55">
        <f>((Produção!V625*PreçoLivre!V627*(1-Plan1!$B$11)+V$1*Plan1!$E$16)-V$2-V$3)*V$4</f>
        <v>1836888.0226126844</v>
      </c>
      <c r="W627" s="55"/>
    </row>
    <row r="628" spans="1:23" x14ac:dyDescent="0.25">
      <c r="A628" s="55">
        <f t="shared" si="9"/>
        <v>72547264.641431749</v>
      </c>
      <c r="B628" s="56">
        <v>623</v>
      </c>
      <c r="C628" s="55">
        <f>((Produção!C626*PreçoLivre!C628*(1-Plan1!$B$11)+C$1*Plan1!$E$16)-C$2-C$3)*C$4</f>
        <v>8251716.6829014197</v>
      </c>
      <c r="D628" s="55">
        <f>((Produção!D626*PreçoLivre!D628*(1-Plan1!$B$11)+D$1*Plan1!$E$16)-D$2-D$3)*D$4</f>
        <v>7296232.1760137854</v>
      </c>
      <c r="E628" s="55">
        <f>((Produção!E626*PreçoLivre!E628*(1-Plan1!$B$11)+E$1*Plan1!$E$16)-E$2-E$3)*E$4</f>
        <v>6582187.9674422015</v>
      </c>
      <c r="F628" s="55">
        <f>((Produção!F626*PreçoLivre!F628*(1-Plan1!$B$11)+F$1*Plan1!$E$16)-F$2-F$3)*F$4</f>
        <v>5395175.2567383852</v>
      </c>
      <c r="G628" s="55">
        <f>((Produção!G626*PreçoLivre!G628*(1-Plan1!$B$11)+G$1*Plan1!$E$16)-G$2-G$3)*G$4</f>
        <v>4995226.3463838948</v>
      </c>
      <c r="H628" s="55">
        <f>((Produção!H626*PreçoLivre!H628*(1-Plan1!$B$11)+H$1*Plan1!$E$16)-H$2-H$3)*H$4</f>
        <v>4309440.8629513606</v>
      </c>
      <c r="I628" s="55">
        <f>((Produção!I626*PreçoLivre!I628*(1-Plan1!$B$11)+I$1*Plan1!$E$16)-I$2-I$3)*I$4</f>
        <v>4204844.3161218343</v>
      </c>
      <c r="J628" s="55">
        <f>((Produção!J626*PreçoLivre!J628*(1-Plan1!$B$11)+J$1*Plan1!$E$16)-J$2-J$3)*J$4</f>
        <v>3899048.7882150486</v>
      </c>
      <c r="K628" s="55">
        <f>((Produção!K626*PreçoLivre!K628*(1-Plan1!$B$11)+K$1*Plan1!$E$16)-K$2-K$3)*K$4</f>
        <v>3530905.7134757475</v>
      </c>
      <c r="L628" s="55">
        <f>((Produção!L626*PreçoLivre!L628*(1-Plan1!$B$11)+L$1*Plan1!$E$16)-L$2-L$3)*L$4</f>
        <v>3065109.0391384922</v>
      </c>
      <c r="M628" s="55">
        <f>((Produção!M626*PreçoLivre!M628*(1-Plan1!$B$11)+M$1*Plan1!$E$16)-M$2-M$3)*M$4</f>
        <v>3061106.6886811783</v>
      </c>
      <c r="N628" s="55">
        <f>((Produção!N626*PreçoLivre!N628*(1-Plan1!$B$11)+N$1*Plan1!$E$16)-N$2-N$3)*N$4</f>
        <v>2782208.0141826463</v>
      </c>
      <c r="O628" s="55">
        <f>((Produção!O626*PreçoLivre!O628*(1-Plan1!$B$11)+O$1*Plan1!$E$16)-O$2-O$3)*O$4</f>
        <v>2586136.0913736527</v>
      </c>
      <c r="P628" s="55">
        <f>((Produção!P626*PreçoLivre!P628*(1-Plan1!$B$11)+P$1*Plan1!$E$16)-P$2-P$3)*P$4</f>
        <v>2358561.8531863233</v>
      </c>
      <c r="Q628" s="55">
        <f>((Produção!Q626*PreçoLivre!Q628*(1-Plan1!$B$11)+Q$1*Plan1!$E$16)-Q$2-Q$3)*Q$4</f>
        <v>2430090.3214477547</v>
      </c>
      <c r="R628" s="55">
        <f>((Produção!R626*PreçoLivre!R628*(1-Plan1!$B$11)+R$1*Plan1!$E$16)-R$2-R$3)*R$4</f>
        <v>2116510.0855698711</v>
      </c>
      <c r="S628" s="55">
        <f>((Produção!S626*PreçoLivre!S628*(1-Plan1!$B$11)+S$1*Plan1!$E$16)-S$2-S$3)*S$4</f>
        <v>1840618.0502958873</v>
      </c>
      <c r="T628" s="55">
        <f>((Produção!T626*PreçoLivre!T628*(1-Plan1!$B$11)+T$1*Plan1!$E$16)-T$2-T$3)*T$4</f>
        <v>1524606.1021610659</v>
      </c>
      <c r="U628" s="55">
        <f>((Produção!U626*PreçoLivre!U628*(1-Plan1!$B$11)+U$1*Plan1!$E$16)-U$2-U$3)*U$4</f>
        <v>1254087.0923271126</v>
      </c>
      <c r="V628" s="55">
        <f>((Produção!V626*PreçoLivre!V628*(1-Plan1!$B$11)+V$1*Plan1!$E$16)-V$2-V$3)*V$4</f>
        <v>1063453.1928240778</v>
      </c>
      <c r="W628" s="55"/>
    </row>
    <row r="629" spans="1:23" x14ac:dyDescent="0.25">
      <c r="A629" s="55">
        <f t="shared" si="9"/>
        <v>80833449.805466473</v>
      </c>
      <c r="B629" s="56">
        <v>624</v>
      </c>
      <c r="C629" s="55">
        <f>((Produção!C627*PreçoLivre!C629*(1-Plan1!$B$11)+C$1*Plan1!$E$16)-C$2-C$3)*C$4</f>
        <v>8563275.888253402</v>
      </c>
      <c r="D629" s="55">
        <f>((Produção!D627*PreçoLivre!D629*(1-Plan1!$B$11)+D$1*Plan1!$E$16)-D$2-D$3)*D$4</f>
        <v>8044554.2539227279</v>
      </c>
      <c r="E629" s="55">
        <f>((Produção!E627*PreçoLivre!E629*(1-Plan1!$B$11)+E$1*Plan1!$E$16)-E$2-E$3)*E$4</f>
        <v>7860538.8960582856</v>
      </c>
      <c r="F629" s="55">
        <f>((Produção!F627*PreçoLivre!F629*(1-Plan1!$B$11)+F$1*Plan1!$E$16)-F$2-F$3)*F$4</f>
        <v>7299488.9146950552</v>
      </c>
      <c r="G629" s="55">
        <f>((Produção!G627*PreçoLivre!G629*(1-Plan1!$B$11)+G$1*Plan1!$E$16)-G$2-G$3)*G$4</f>
        <v>6112135.9395980742</v>
      </c>
      <c r="H629" s="55">
        <f>((Produção!H627*PreçoLivre!H629*(1-Plan1!$B$11)+H$1*Plan1!$E$16)-H$2-H$3)*H$4</f>
        <v>5372522.1735201357</v>
      </c>
      <c r="I629" s="55">
        <f>((Produção!I627*PreçoLivre!I629*(1-Plan1!$B$11)+I$1*Plan1!$E$16)-I$2-I$3)*I$4</f>
        <v>4589310.5538039254</v>
      </c>
      <c r="J629" s="55">
        <f>((Produção!J627*PreçoLivre!J629*(1-Plan1!$B$11)+J$1*Plan1!$E$16)-J$2-J$3)*J$4</f>
        <v>4661141.4215282248</v>
      </c>
      <c r="K629" s="55">
        <f>((Produção!K627*PreçoLivre!K629*(1-Plan1!$B$11)+K$1*Plan1!$E$16)-K$2-K$3)*K$4</f>
        <v>4123497.6278852592</v>
      </c>
      <c r="L629" s="55">
        <f>((Produção!L627*PreçoLivre!L629*(1-Plan1!$B$11)+L$1*Plan1!$E$16)-L$2-L$3)*L$4</f>
        <v>3663204.6350187473</v>
      </c>
      <c r="M629" s="55">
        <f>((Produção!M627*PreçoLivre!M629*(1-Plan1!$B$11)+M$1*Plan1!$E$16)-M$2-M$3)*M$4</f>
        <v>3075993.3357985821</v>
      </c>
      <c r="N629" s="55">
        <f>((Produção!N627*PreçoLivre!N629*(1-Plan1!$B$11)+N$1*Plan1!$E$16)-N$2-N$3)*N$4</f>
        <v>2822541.8311013733</v>
      </c>
      <c r="O629" s="55">
        <f>((Produção!O627*PreçoLivre!O629*(1-Plan1!$B$11)+O$1*Plan1!$E$16)-O$2-O$3)*O$4</f>
        <v>2460682.7656297148</v>
      </c>
      <c r="P629" s="55">
        <f>((Produção!P627*PreçoLivre!P629*(1-Plan1!$B$11)+P$1*Plan1!$E$16)-P$2-P$3)*P$4</f>
        <v>2414575.1477742083</v>
      </c>
      <c r="Q629" s="55">
        <f>((Produção!Q627*PreçoLivre!Q629*(1-Plan1!$B$11)+Q$1*Plan1!$E$16)-Q$2-Q$3)*Q$4</f>
        <v>2030515.2150531483</v>
      </c>
      <c r="R629" s="55">
        <f>((Produção!R627*PreçoLivre!R629*(1-Plan1!$B$11)+R$1*Plan1!$E$16)-R$2-R$3)*R$4</f>
        <v>1941697.9942383638</v>
      </c>
      <c r="S629" s="55">
        <f>((Produção!S627*PreçoLivre!S629*(1-Plan1!$B$11)+S$1*Plan1!$E$16)-S$2-S$3)*S$4</f>
        <v>1610990.9809405545</v>
      </c>
      <c r="T629" s="55">
        <f>((Produção!T627*PreçoLivre!T629*(1-Plan1!$B$11)+T$1*Plan1!$E$16)-T$2-T$3)*T$4</f>
        <v>1484020.880153629</v>
      </c>
      <c r="U629" s="55">
        <f>((Produção!U627*PreçoLivre!U629*(1-Plan1!$B$11)+U$1*Plan1!$E$16)-U$2-U$3)*U$4</f>
        <v>1434705.1901450751</v>
      </c>
      <c r="V629" s="55">
        <f>((Produção!V627*PreçoLivre!V629*(1-Plan1!$B$11)+V$1*Plan1!$E$16)-V$2-V$3)*V$4</f>
        <v>1268056.1603479914</v>
      </c>
      <c r="W629" s="55"/>
    </row>
    <row r="630" spans="1:23" x14ac:dyDescent="0.25">
      <c r="A630" s="55">
        <f t="shared" si="9"/>
        <v>80871482.859821662</v>
      </c>
      <c r="B630" s="56">
        <v>625</v>
      </c>
      <c r="C630" s="55">
        <f>((Produção!C628*PreçoLivre!C630*(1-Plan1!$B$11)+C$1*Plan1!$E$16)-C$2-C$3)*C$4</f>
        <v>8433863.3763322178</v>
      </c>
      <c r="D630" s="55">
        <f>((Produção!D628*PreçoLivre!D630*(1-Plan1!$B$11)+D$1*Plan1!$E$16)-D$2-D$3)*D$4</f>
        <v>7700212.9556133412</v>
      </c>
      <c r="E630" s="55">
        <f>((Produção!E628*PreçoLivre!E630*(1-Plan1!$B$11)+E$1*Plan1!$E$16)-E$2-E$3)*E$4</f>
        <v>7445288.2519311076</v>
      </c>
      <c r="F630" s="55">
        <f>((Produção!F628*PreçoLivre!F630*(1-Plan1!$B$11)+F$1*Plan1!$E$16)-F$2-F$3)*F$4</f>
        <v>7013782.5779323438</v>
      </c>
      <c r="G630" s="55">
        <f>((Produção!G628*PreçoLivre!G630*(1-Plan1!$B$11)+G$1*Plan1!$E$16)-G$2-G$3)*G$4</f>
        <v>6485511.5580441086</v>
      </c>
      <c r="H630" s="55">
        <f>((Produção!H628*PreçoLivre!H630*(1-Plan1!$B$11)+H$1*Plan1!$E$16)-H$2-H$3)*H$4</f>
        <v>6032810.8668998526</v>
      </c>
      <c r="I630" s="55">
        <f>((Produção!I628*PreçoLivre!I630*(1-Plan1!$B$11)+I$1*Plan1!$E$16)-I$2-I$3)*I$4</f>
        <v>5534578.0685379198</v>
      </c>
      <c r="J630" s="55">
        <f>((Produção!J628*PreçoLivre!J630*(1-Plan1!$B$11)+J$1*Plan1!$E$16)-J$2-J$3)*J$4</f>
        <v>4834845.1205598442</v>
      </c>
      <c r="K630" s="55">
        <f>((Produção!K628*PreçoLivre!K630*(1-Plan1!$B$11)+K$1*Plan1!$E$16)-K$2-K$3)*K$4</f>
        <v>4416618.3751829807</v>
      </c>
      <c r="L630" s="55">
        <f>((Produção!L628*PreçoLivre!L630*(1-Plan1!$B$11)+L$1*Plan1!$E$16)-L$2-L$3)*L$4</f>
        <v>3526920.8528272188</v>
      </c>
      <c r="M630" s="55">
        <f>((Produção!M628*PreçoLivre!M630*(1-Plan1!$B$11)+M$1*Plan1!$E$16)-M$2-M$3)*M$4</f>
        <v>3145665.5449379459</v>
      </c>
      <c r="N630" s="55">
        <f>((Produção!N628*PreçoLivre!N630*(1-Plan1!$B$11)+N$1*Plan1!$E$16)-N$2-N$3)*N$4</f>
        <v>2798511.4808639442</v>
      </c>
      <c r="O630" s="55">
        <f>((Produção!O628*PreçoLivre!O630*(1-Plan1!$B$11)+O$1*Plan1!$E$16)-O$2-O$3)*O$4</f>
        <v>2370422.8903897875</v>
      </c>
      <c r="P630" s="55">
        <f>((Produção!P628*PreçoLivre!P630*(1-Plan1!$B$11)+P$1*Plan1!$E$16)-P$2-P$3)*P$4</f>
        <v>2184167.0727269305</v>
      </c>
      <c r="Q630" s="55">
        <f>((Produção!Q628*PreçoLivre!Q630*(1-Plan1!$B$11)+Q$1*Plan1!$E$16)-Q$2-Q$3)*Q$4</f>
        <v>1914449.4171522525</v>
      </c>
      <c r="R630" s="55">
        <f>((Produção!R628*PreçoLivre!R630*(1-Plan1!$B$11)+R$1*Plan1!$E$16)-R$2-R$3)*R$4</f>
        <v>1707513.8683222011</v>
      </c>
      <c r="S630" s="55">
        <f>((Produção!S628*PreçoLivre!S630*(1-Plan1!$B$11)+S$1*Plan1!$E$16)-S$2-S$3)*S$4</f>
        <v>1584206.3719060866</v>
      </c>
      <c r="T630" s="55">
        <f>((Produção!T628*PreçoLivre!T630*(1-Plan1!$B$11)+T$1*Plan1!$E$16)-T$2-T$3)*T$4</f>
        <v>1323123.6893835678</v>
      </c>
      <c r="U630" s="55">
        <f>((Produção!U628*PreçoLivre!U630*(1-Plan1!$B$11)+U$1*Plan1!$E$16)-U$2-U$3)*U$4</f>
        <v>1289862.1199741082</v>
      </c>
      <c r="V630" s="55">
        <f>((Produção!V628*PreçoLivre!V630*(1-Plan1!$B$11)+V$1*Plan1!$E$16)-V$2-V$3)*V$4</f>
        <v>1129128.4003039042</v>
      </c>
      <c r="W630" s="55"/>
    </row>
    <row r="631" spans="1:23" x14ac:dyDescent="0.25">
      <c r="A631" s="55">
        <f t="shared" si="9"/>
        <v>99069486.07073988</v>
      </c>
      <c r="B631" s="56">
        <v>626</v>
      </c>
      <c r="C631" s="55">
        <f>((Produção!C629*PreçoLivre!C631*(1-Plan1!$B$11)+C$1*Plan1!$E$16)-C$2-C$3)*C$4</f>
        <v>8920970.971221948</v>
      </c>
      <c r="D631" s="55">
        <f>((Produção!D629*PreçoLivre!D631*(1-Plan1!$B$11)+D$1*Plan1!$E$16)-D$2-D$3)*D$4</f>
        <v>8404139.3522993177</v>
      </c>
      <c r="E631" s="55">
        <f>((Produção!E629*PreçoLivre!E631*(1-Plan1!$B$11)+E$1*Plan1!$E$16)-E$2-E$3)*E$4</f>
        <v>8230350.5533830766</v>
      </c>
      <c r="F631" s="55">
        <f>((Produção!F629*PreçoLivre!F631*(1-Plan1!$B$11)+F$1*Plan1!$E$16)-F$2-F$3)*F$4</f>
        <v>7797890.1430737264</v>
      </c>
      <c r="G631" s="55">
        <f>((Produção!G629*PreçoLivre!G631*(1-Plan1!$B$11)+G$1*Plan1!$E$16)-G$2-G$3)*G$4</f>
        <v>7263962.2151459688</v>
      </c>
      <c r="H631" s="55">
        <f>((Produção!H629*PreçoLivre!H631*(1-Plan1!$B$11)+H$1*Plan1!$E$16)-H$2-H$3)*H$4</f>
        <v>6612338.3324995395</v>
      </c>
      <c r="I631" s="55">
        <f>((Produção!I629*PreçoLivre!I631*(1-Plan1!$B$11)+I$1*Plan1!$E$16)-I$2-I$3)*I$4</f>
        <v>6186864.604381795</v>
      </c>
      <c r="J631" s="55">
        <f>((Produção!J629*PreçoLivre!J631*(1-Plan1!$B$11)+J$1*Plan1!$E$16)-J$2-J$3)*J$4</f>
        <v>5509662.4414903484</v>
      </c>
      <c r="K631" s="55">
        <f>((Produção!K629*PreçoLivre!K631*(1-Plan1!$B$11)+K$1*Plan1!$E$16)-K$2-K$3)*K$4</f>
        <v>5430177.0933559891</v>
      </c>
      <c r="L631" s="55">
        <f>((Produção!L629*PreçoLivre!L631*(1-Plan1!$B$11)+L$1*Plan1!$E$16)-L$2-L$3)*L$4</f>
        <v>5340479.130697838</v>
      </c>
      <c r="M631" s="55">
        <f>((Produção!M629*PreçoLivre!M631*(1-Plan1!$B$11)+M$1*Plan1!$E$16)-M$2-M$3)*M$4</f>
        <v>4379394.0761146024</v>
      </c>
      <c r="N631" s="55">
        <f>((Produção!N629*PreçoLivre!N631*(1-Plan1!$B$11)+N$1*Plan1!$E$16)-N$2-N$3)*N$4</f>
        <v>3779301.7548074964</v>
      </c>
      <c r="O631" s="55">
        <f>((Produção!O629*PreçoLivre!O631*(1-Plan1!$B$11)+O$1*Plan1!$E$16)-O$2-O$3)*O$4</f>
        <v>3838372.2163494509</v>
      </c>
      <c r="P631" s="55">
        <f>((Produção!P629*PreçoLivre!P631*(1-Plan1!$B$11)+P$1*Plan1!$E$16)-P$2-P$3)*P$4</f>
        <v>3481630.6672986229</v>
      </c>
      <c r="Q631" s="55">
        <f>((Produção!Q629*PreçoLivre!Q631*(1-Plan1!$B$11)+Q$1*Plan1!$E$16)-Q$2-Q$3)*Q$4</f>
        <v>3162394.7011283911</v>
      </c>
      <c r="R631" s="55">
        <f>((Produção!R629*PreçoLivre!R631*(1-Plan1!$B$11)+R$1*Plan1!$E$16)-R$2-R$3)*R$4</f>
        <v>2788386.1111864788</v>
      </c>
      <c r="S631" s="55">
        <f>((Produção!S629*PreçoLivre!S631*(1-Plan1!$B$11)+S$1*Plan1!$E$16)-S$2-S$3)*S$4</f>
        <v>2443474.4539186945</v>
      </c>
      <c r="T631" s="55">
        <f>((Produção!T629*PreçoLivre!T631*(1-Plan1!$B$11)+T$1*Plan1!$E$16)-T$2-T$3)*T$4</f>
        <v>2119591.3827841473</v>
      </c>
      <c r="U631" s="55">
        <f>((Produção!U629*PreçoLivre!U631*(1-Plan1!$B$11)+U$1*Plan1!$E$16)-U$2-U$3)*U$4</f>
        <v>1798813.6187004391</v>
      </c>
      <c r="V631" s="55">
        <f>((Produção!V629*PreçoLivre!V631*(1-Plan1!$B$11)+V$1*Plan1!$E$16)-V$2-V$3)*V$4</f>
        <v>1581292.2509019827</v>
      </c>
      <c r="W631" s="55"/>
    </row>
    <row r="632" spans="1:23" x14ac:dyDescent="0.25">
      <c r="A632" s="55">
        <f t="shared" si="9"/>
        <v>88361915.503713712</v>
      </c>
      <c r="B632" s="56">
        <v>627</v>
      </c>
      <c r="C632" s="55">
        <f>((Produção!C630*PreçoLivre!C632*(1-Plan1!$B$11)+C$1*Plan1!$E$16)-C$2-C$3)*C$4</f>
        <v>9158356.9634508751</v>
      </c>
      <c r="D632" s="55">
        <f>((Produção!D630*PreçoLivre!D632*(1-Plan1!$B$11)+D$1*Plan1!$E$16)-D$2-D$3)*D$4</f>
        <v>8107402.5800597826</v>
      </c>
      <c r="E632" s="55">
        <f>((Produção!E630*PreçoLivre!E632*(1-Plan1!$B$11)+E$1*Plan1!$E$16)-E$2-E$3)*E$4</f>
        <v>7698720.6136182565</v>
      </c>
      <c r="F632" s="55">
        <f>((Produção!F630*PreçoLivre!F632*(1-Plan1!$B$11)+F$1*Plan1!$E$16)-F$2-F$3)*F$4</f>
        <v>7475617.2004297972</v>
      </c>
      <c r="G632" s="55">
        <f>((Produção!G630*PreçoLivre!G632*(1-Plan1!$B$11)+G$1*Plan1!$E$16)-G$2-G$3)*G$4</f>
        <v>6645838.3351475662</v>
      </c>
      <c r="H632" s="55">
        <f>((Produção!H630*PreçoLivre!H632*(1-Plan1!$B$11)+H$1*Plan1!$E$16)-H$2-H$3)*H$4</f>
        <v>6004920.038905587</v>
      </c>
      <c r="I632" s="55">
        <f>((Produção!I630*PreçoLivre!I632*(1-Plan1!$B$11)+I$1*Plan1!$E$16)-I$2-I$3)*I$4</f>
        <v>5405488.6944017513</v>
      </c>
      <c r="J632" s="55">
        <f>((Produção!J630*PreçoLivre!J632*(1-Plan1!$B$11)+J$1*Plan1!$E$16)-J$2-J$3)*J$4</f>
        <v>4762522.949995297</v>
      </c>
      <c r="K632" s="55">
        <f>((Produção!K630*PreçoLivre!K632*(1-Plan1!$B$11)+K$1*Plan1!$E$16)-K$2-K$3)*K$4</f>
        <v>4112948.626098827</v>
      </c>
      <c r="L632" s="55">
        <f>((Produção!L630*PreçoLivre!L632*(1-Plan1!$B$11)+L$1*Plan1!$E$16)-L$2-L$3)*L$4</f>
        <v>3863187.1626289347</v>
      </c>
      <c r="M632" s="55">
        <f>((Produção!M630*PreçoLivre!M632*(1-Plan1!$B$11)+M$1*Plan1!$E$16)-M$2-M$3)*M$4</f>
        <v>3438488.287405537</v>
      </c>
      <c r="N632" s="55">
        <f>((Produção!N630*PreçoLivre!N632*(1-Plan1!$B$11)+N$1*Plan1!$E$16)-N$2-N$3)*N$4</f>
        <v>2981953.9801170174</v>
      </c>
      <c r="O632" s="55">
        <f>((Produção!O630*PreçoLivre!O632*(1-Plan1!$B$11)+O$1*Plan1!$E$16)-O$2-O$3)*O$4</f>
        <v>2963407.8424298731</v>
      </c>
      <c r="P632" s="55">
        <f>((Produção!P630*PreçoLivre!P632*(1-Plan1!$B$11)+P$1*Plan1!$E$16)-P$2-P$3)*P$4</f>
        <v>2695363.3218046068</v>
      </c>
      <c r="Q632" s="55">
        <f>((Produção!Q630*PreçoLivre!Q632*(1-Plan1!$B$11)+Q$1*Plan1!$E$16)-Q$2-Q$3)*Q$4</f>
        <v>2368370.6256761122</v>
      </c>
      <c r="R632" s="55">
        <f>((Produção!R630*PreçoLivre!R632*(1-Plan1!$B$11)+R$1*Plan1!$E$16)-R$2-R$3)*R$4</f>
        <v>2536452.5232610055</v>
      </c>
      <c r="S632" s="55">
        <f>((Produção!S630*PreçoLivre!S632*(1-Plan1!$B$11)+S$1*Plan1!$E$16)-S$2-S$3)*S$4</f>
        <v>2216560.2561203684</v>
      </c>
      <c r="T632" s="55">
        <f>((Produção!T630*PreçoLivre!T632*(1-Plan1!$B$11)+T$1*Plan1!$E$16)-T$2-T$3)*T$4</f>
        <v>2174296.3429712355</v>
      </c>
      <c r="U632" s="55">
        <f>((Produção!U630*PreçoLivre!U632*(1-Plan1!$B$11)+U$1*Plan1!$E$16)-U$2-U$3)*U$4</f>
        <v>1974034.9129606329</v>
      </c>
      <c r="V632" s="55">
        <f>((Produção!V630*PreçoLivre!V632*(1-Plan1!$B$11)+V$1*Plan1!$E$16)-V$2-V$3)*V$4</f>
        <v>1777984.2462306458</v>
      </c>
      <c r="W632" s="55"/>
    </row>
    <row r="633" spans="1:23" x14ac:dyDescent="0.25">
      <c r="A633" s="55">
        <f t="shared" si="9"/>
        <v>91582759.878835499</v>
      </c>
      <c r="B633" s="56">
        <v>628</v>
      </c>
      <c r="C633" s="55">
        <f>((Produção!C631*PreçoLivre!C633*(1-Plan1!$B$11)+C$1*Plan1!$E$16)-C$2-C$3)*C$4</f>
        <v>8781991.1039675474</v>
      </c>
      <c r="D633" s="55">
        <f>((Produção!D631*PreçoLivre!D633*(1-Plan1!$B$11)+D$1*Plan1!$E$16)-D$2-D$3)*D$4</f>
        <v>8968752.6086855978</v>
      </c>
      <c r="E633" s="55">
        <f>((Produção!E631*PreçoLivre!E633*(1-Plan1!$B$11)+E$1*Plan1!$E$16)-E$2-E$3)*E$4</f>
        <v>8392336.3078728281</v>
      </c>
      <c r="F633" s="55">
        <f>((Produção!F631*PreçoLivre!F633*(1-Plan1!$B$11)+F$1*Plan1!$E$16)-F$2-F$3)*F$4</f>
        <v>7337695.3008801406</v>
      </c>
      <c r="G633" s="55">
        <f>((Produção!G631*PreçoLivre!G633*(1-Plan1!$B$11)+G$1*Plan1!$E$16)-G$2-G$3)*G$4</f>
        <v>6496008.2758896528</v>
      </c>
      <c r="H633" s="55">
        <f>((Produção!H631*PreçoLivre!H633*(1-Plan1!$B$11)+H$1*Plan1!$E$16)-H$2-H$3)*H$4</f>
        <v>5825820.441148743</v>
      </c>
      <c r="I633" s="55">
        <f>((Produção!I631*PreçoLivre!I633*(1-Plan1!$B$11)+I$1*Plan1!$E$16)-I$2-I$3)*I$4</f>
        <v>5252949.4496262306</v>
      </c>
      <c r="J633" s="55">
        <f>((Produção!J631*PreçoLivre!J633*(1-Plan1!$B$11)+J$1*Plan1!$E$16)-J$2-J$3)*J$4</f>
        <v>4556152.517042608</v>
      </c>
      <c r="K633" s="55">
        <f>((Produção!K631*PreçoLivre!K633*(1-Plan1!$B$11)+K$1*Plan1!$E$16)-K$2-K$3)*K$4</f>
        <v>4372663.2301824708</v>
      </c>
      <c r="L633" s="55">
        <f>((Produção!L631*PreçoLivre!L633*(1-Plan1!$B$11)+L$1*Plan1!$E$16)-L$2-L$3)*L$4</f>
        <v>4412020.8914775765</v>
      </c>
      <c r="M633" s="55">
        <f>((Produção!M631*PreçoLivre!M633*(1-Plan1!$B$11)+M$1*Plan1!$E$16)-M$2-M$3)*M$4</f>
        <v>3694548.4921617759</v>
      </c>
      <c r="N633" s="55">
        <f>((Produção!N631*PreçoLivre!N633*(1-Plan1!$B$11)+N$1*Plan1!$E$16)-N$2-N$3)*N$4</f>
        <v>3380457.7770046853</v>
      </c>
      <c r="O633" s="55">
        <f>((Produção!O631*PreçoLivre!O633*(1-Plan1!$B$11)+O$1*Plan1!$E$16)-O$2-O$3)*O$4</f>
        <v>3094524.9234741367</v>
      </c>
      <c r="P633" s="55">
        <f>((Produção!P631*PreçoLivre!P633*(1-Plan1!$B$11)+P$1*Plan1!$E$16)-P$2-P$3)*P$4</f>
        <v>2974899.08791993</v>
      </c>
      <c r="Q633" s="55">
        <f>((Produção!Q631*PreçoLivre!Q633*(1-Plan1!$B$11)+Q$1*Plan1!$E$16)-Q$2-Q$3)*Q$4</f>
        <v>2583385.8948614807</v>
      </c>
      <c r="R633" s="55">
        <f>((Produção!R631*PreçoLivre!R633*(1-Plan1!$B$11)+R$1*Plan1!$E$16)-R$2-R$3)*R$4</f>
        <v>2563748.2741025304</v>
      </c>
      <c r="S633" s="55">
        <f>((Produção!S631*PreçoLivre!S633*(1-Plan1!$B$11)+S$1*Plan1!$E$16)-S$2-S$3)*S$4</f>
        <v>2393189.146903595</v>
      </c>
      <c r="T633" s="55">
        <f>((Produção!T631*PreçoLivre!T633*(1-Plan1!$B$11)+T$1*Plan1!$E$16)-T$2-T$3)*T$4</f>
        <v>2408646.3843756285</v>
      </c>
      <c r="U633" s="55">
        <f>((Produção!U631*PreçoLivre!U633*(1-Plan1!$B$11)+U$1*Plan1!$E$16)-U$2-U$3)*U$4</f>
        <v>2149532.7916736696</v>
      </c>
      <c r="V633" s="55">
        <f>((Produção!V631*PreçoLivre!V633*(1-Plan1!$B$11)+V$1*Plan1!$E$16)-V$2-V$3)*V$4</f>
        <v>1943436.9795846802</v>
      </c>
      <c r="W633" s="55"/>
    </row>
    <row r="634" spans="1:23" x14ac:dyDescent="0.25">
      <c r="A634" s="55">
        <f t="shared" si="9"/>
        <v>67925704.509590447</v>
      </c>
      <c r="B634" s="56">
        <v>629</v>
      </c>
      <c r="C634" s="55">
        <f>((Produção!C632*PreçoLivre!C634*(1-Plan1!$B$11)+C$1*Plan1!$E$16)-C$2-C$3)*C$4</f>
        <v>8131083.1569179595</v>
      </c>
      <c r="D634" s="55">
        <f>((Produção!D632*PreçoLivre!D634*(1-Plan1!$B$11)+D$1*Plan1!$E$16)-D$2-D$3)*D$4</f>
        <v>7385467.7789486079</v>
      </c>
      <c r="E634" s="55">
        <f>((Produção!E632*PreçoLivre!E634*(1-Plan1!$B$11)+E$1*Plan1!$E$16)-E$2-E$3)*E$4</f>
        <v>6709375.6923046708</v>
      </c>
      <c r="F634" s="55">
        <f>((Produção!F632*PreçoLivre!F634*(1-Plan1!$B$11)+F$1*Plan1!$E$16)-F$2-F$3)*F$4</f>
        <v>6084372.6991225202</v>
      </c>
      <c r="G634" s="55">
        <f>((Produção!G632*PreçoLivre!G634*(1-Plan1!$B$11)+G$1*Plan1!$E$16)-G$2-G$3)*G$4</f>
        <v>5342076.1165779345</v>
      </c>
      <c r="H634" s="55">
        <f>((Produção!H632*PreçoLivre!H634*(1-Plan1!$B$11)+H$1*Plan1!$E$16)-H$2-H$3)*H$4</f>
        <v>4530502.0464038746</v>
      </c>
      <c r="I634" s="55">
        <f>((Produção!I632*PreçoLivre!I634*(1-Plan1!$B$11)+I$1*Plan1!$E$16)-I$2-I$3)*I$4</f>
        <v>4088348.5256927782</v>
      </c>
      <c r="J634" s="55">
        <f>((Produção!J632*PreçoLivre!J634*(1-Plan1!$B$11)+J$1*Plan1!$E$16)-J$2-J$3)*J$4</f>
        <v>3582961.0026109084</v>
      </c>
      <c r="K634" s="55">
        <f>((Produção!K632*PreçoLivre!K634*(1-Plan1!$B$11)+K$1*Plan1!$E$16)-K$2-K$3)*K$4</f>
        <v>2910112.5693549095</v>
      </c>
      <c r="L634" s="55">
        <f>((Produção!L632*PreçoLivre!L634*(1-Plan1!$B$11)+L$1*Plan1!$E$16)-L$2-L$3)*L$4</f>
        <v>2648720.1843054863</v>
      </c>
      <c r="M634" s="55">
        <f>((Produção!M632*PreçoLivre!M634*(1-Plan1!$B$11)+M$1*Plan1!$E$16)-M$2-M$3)*M$4</f>
        <v>2399336.8245237838</v>
      </c>
      <c r="N634" s="55">
        <f>((Produção!N632*PreçoLivre!N634*(1-Plan1!$B$11)+N$1*Plan1!$E$16)-N$2-N$3)*N$4</f>
        <v>2371321.3270101659</v>
      </c>
      <c r="O634" s="55">
        <f>((Produção!O632*PreçoLivre!O634*(1-Plan1!$B$11)+O$1*Plan1!$E$16)-O$2-O$3)*O$4</f>
        <v>1899926.4408968848</v>
      </c>
      <c r="P634" s="55">
        <f>((Produção!P632*PreçoLivre!P634*(1-Plan1!$B$11)+P$1*Plan1!$E$16)-P$2-P$3)*P$4</f>
        <v>1756430.3806290077</v>
      </c>
      <c r="Q634" s="55">
        <f>((Produção!Q632*PreçoLivre!Q634*(1-Plan1!$B$11)+Q$1*Plan1!$E$16)-Q$2-Q$3)*Q$4</f>
        <v>1596593.9559093446</v>
      </c>
      <c r="R634" s="55">
        <f>((Produção!R632*PreçoLivre!R634*(1-Plan1!$B$11)+R$1*Plan1!$E$16)-R$2-R$3)*R$4</f>
        <v>1611973.5581891325</v>
      </c>
      <c r="S634" s="55">
        <f>((Produção!S632*PreçoLivre!S634*(1-Plan1!$B$11)+S$1*Plan1!$E$16)-S$2-S$3)*S$4</f>
        <v>1500613.09107033</v>
      </c>
      <c r="T634" s="55">
        <f>((Produção!T632*PreçoLivre!T634*(1-Plan1!$B$11)+T$1*Plan1!$E$16)-T$2-T$3)*T$4</f>
        <v>1249659.010689059</v>
      </c>
      <c r="U634" s="55">
        <f>((Produção!U632*PreçoLivre!U634*(1-Plan1!$B$11)+U$1*Plan1!$E$16)-U$2-U$3)*U$4</f>
        <v>1127951.0060619933</v>
      </c>
      <c r="V634" s="55">
        <f>((Produção!V632*PreçoLivre!V634*(1-Plan1!$B$11)+V$1*Plan1!$E$16)-V$2-V$3)*V$4</f>
        <v>998879.14237108931</v>
      </c>
      <c r="W634" s="55"/>
    </row>
    <row r="635" spans="1:23" x14ac:dyDescent="0.25">
      <c r="A635" s="55">
        <f t="shared" si="9"/>
        <v>67194073.992902145</v>
      </c>
      <c r="B635" s="56">
        <v>630</v>
      </c>
      <c r="C635" s="55">
        <f>((Produção!C633*PreçoLivre!C635*(1-Plan1!$B$11)+C$1*Plan1!$E$16)-C$2-C$3)*C$4</f>
        <v>8368751.7738778722</v>
      </c>
      <c r="D635" s="55">
        <f>((Produção!D633*PreçoLivre!D635*(1-Plan1!$B$11)+D$1*Plan1!$E$16)-D$2-D$3)*D$4</f>
        <v>7260397.3284204137</v>
      </c>
      <c r="E635" s="55">
        <f>((Produção!E633*PreçoLivre!E635*(1-Plan1!$B$11)+E$1*Plan1!$E$16)-E$2-E$3)*E$4</f>
        <v>6597139.0113485297</v>
      </c>
      <c r="F635" s="55">
        <f>((Produção!F633*PreçoLivre!F635*(1-Plan1!$B$11)+F$1*Plan1!$E$16)-F$2-F$3)*F$4</f>
        <v>6012952.1140607744</v>
      </c>
      <c r="G635" s="55">
        <f>((Produção!G633*PreçoLivre!G635*(1-Plan1!$B$11)+G$1*Plan1!$E$16)-G$2-G$3)*G$4</f>
        <v>5023579.6700162776</v>
      </c>
      <c r="H635" s="55">
        <f>((Produção!H633*PreçoLivre!H635*(1-Plan1!$B$11)+H$1*Plan1!$E$16)-H$2-H$3)*H$4</f>
        <v>4362784.2170081921</v>
      </c>
      <c r="I635" s="55">
        <f>((Produção!I633*PreçoLivre!I635*(1-Plan1!$B$11)+I$1*Plan1!$E$16)-I$2-I$3)*I$4</f>
        <v>3818358.4752480718</v>
      </c>
      <c r="J635" s="55">
        <f>((Produção!J633*PreçoLivre!J635*(1-Plan1!$B$11)+J$1*Plan1!$E$16)-J$2-J$3)*J$4</f>
        <v>3584576.7342655589</v>
      </c>
      <c r="K635" s="55">
        <f>((Produção!K633*PreçoLivre!K635*(1-Plan1!$B$11)+K$1*Plan1!$E$16)-K$2-K$3)*K$4</f>
        <v>3494745.7365231374</v>
      </c>
      <c r="L635" s="55">
        <f>((Produção!L633*PreçoLivre!L635*(1-Plan1!$B$11)+L$1*Plan1!$E$16)-L$2-L$3)*L$4</f>
        <v>3182660.2160244077</v>
      </c>
      <c r="M635" s="55">
        <f>((Produção!M633*PreçoLivre!M635*(1-Plan1!$B$11)+M$1*Plan1!$E$16)-M$2-M$3)*M$4</f>
        <v>2549733.1775295939</v>
      </c>
      <c r="N635" s="55">
        <f>((Produção!N633*PreçoLivre!N635*(1-Plan1!$B$11)+N$1*Plan1!$E$16)-N$2-N$3)*N$4</f>
        <v>2120658.5526702916</v>
      </c>
      <c r="O635" s="55">
        <f>((Produção!O633*PreçoLivre!O635*(1-Plan1!$B$11)+O$1*Plan1!$E$16)-O$2-O$3)*O$4</f>
        <v>1895737.3422408926</v>
      </c>
      <c r="P635" s="55">
        <f>((Produção!P633*PreçoLivre!P635*(1-Plan1!$B$11)+P$1*Plan1!$E$16)-P$2-P$3)*P$4</f>
        <v>1622694.3944320839</v>
      </c>
      <c r="Q635" s="55">
        <f>((Produção!Q633*PreçoLivre!Q635*(1-Plan1!$B$11)+Q$1*Plan1!$E$16)-Q$2-Q$3)*Q$4</f>
        <v>1490218.3524571692</v>
      </c>
      <c r="R635" s="55">
        <f>((Produção!R633*PreçoLivre!R635*(1-Plan1!$B$11)+R$1*Plan1!$E$16)-R$2-R$3)*R$4</f>
        <v>1296070.2672671191</v>
      </c>
      <c r="S635" s="55">
        <f>((Produção!S633*PreçoLivre!S635*(1-Plan1!$B$11)+S$1*Plan1!$E$16)-S$2-S$3)*S$4</f>
        <v>1226569.5185164092</v>
      </c>
      <c r="T635" s="55">
        <f>((Produção!T633*PreçoLivre!T635*(1-Plan1!$B$11)+T$1*Plan1!$E$16)-T$2-T$3)*T$4</f>
        <v>1069100.357086973</v>
      </c>
      <c r="U635" s="55">
        <f>((Produção!U633*PreçoLivre!U635*(1-Plan1!$B$11)+U$1*Plan1!$E$16)-U$2-U$3)*U$4</f>
        <v>1096404.5138720945</v>
      </c>
      <c r="V635" s="55">
        <f>((Produção!V633*PreçoLivre!V635*(1-Plan1!$B$11)+V$1*Plan1!$E$16)-V$2-V$3)*V$4</f>
        <v>1120942.2400363081</v>
      </c>
      <c r="W635" s="55"/>
    </row>
    <row r="636" spans="1:23" x14ac:dyDescent="0.25">
      <c r="A636" s="55">
        <f t="shared" si="9"/>
        <v>72108601.382894576</v>
      </c>
      <c r="B636" s="56">
        <v>631</v>
      </c>
      <c r="C636" s="55">
        <f>((Produção!C634*PreçoLivre!C636*(1-Plan1!$B$11)+C$1*Plan1!$E$16)-C$2-C$3)*C$4</f>
        <v>7566508.5676342705</v>
      </c>
      <c r="D636" s="55">
        <f>((Produção!D634*PreçoLivre!D636*(1-Plan1!$B$11)+D$1*Plan1!$E$16)-D$2-D$3)*D$4</f>
        <v>6963574.2880600179</v>
      </c>
      <c r="E636" s="55">
        <f>((Produção!E634*PreçoLivre!E636*(1-Plan1!$B$11)+E$1*Plan1!$E$16)-E$2-E$3)*E$4</f>
        <v>7057314.8247915143</v>
      </c>
      <c r="F636" s="55">
        <f>((Produção!F634*PreçoLivre!F636*(1-Plan1!$B$11)+F$1*Plan1!$E$16)-F$2-F$3)*F$4</f>
        <v>6199867.3568761377</v>
      </c>
      <c r="G636" s="55">
        <f>((Produção!G634*PreçoLivre!G636*(1-Plan1!$B$11)+G$1*Plan1!$E$16)-G$2-G$3)*G$4</f>
        <v>6053384.6714007715</v>
      </c>
      <c r="H636" s="55">
        <f>((Produção!H634*PreçoLivre!H636*(1-Plan1!$B$11)+H$1*Plan1!$E$16)-H$2-H$3)*H$4</f>
        <v>4987601.9537546998</v>
      </c>
      <c r="I636" s="55">
        <f>((Produção!I634*PreçoLivre!I636*(1-Plan1!$B$11)+I$1*Plan1!$E$16)-I$2-I$3)*I$4</f>
        <v>4308960.1340797795</v>
      </c>
      <c r="J636" s="55">
        <f>((Produção!J634*PreçoLivre!J636*(1-Plan1!$B$11)+J$1*Plan1!$E$16)-J$2-J$3)*J$4</f>
        <v>4301662.1167819183</v>
      </c>
      <c r="K636" s="55">
        <f>((Produção!K634*PreçoLivre!K636*(1-Plan1!$B$11)+K$1*Plan1!$E$16)-K$2-K$3)*K$4</f>
        <v>3485486.0169950728</v>
      </c>
      <c r="L636" s="55">
        <f>((Produção!L634*PreçoLivre!L636*(1-Plan1!$B$11)+L$1*Plan1!$E$16)-L$2-L$3)*L$4</f>
        <v>2892567.4839165513</v>
      </c>
      <c r="M636" s="55">
        <f>((Produção!M634*PreçoLivre!M636*(1-Plan1!$B$11)+M$1*Plan1!$E$16)-M$2-M$3)*M$4</f>
        <v>2601416.9263188634</v>
      </c>
      <c r="N636" s="55">
        <f>((Produção!N634*PreçoLivre!N636*(1-Plan1!$B$11)+N$1*Plan1!$E$16)-N$2-N$3)*N$4</f>
        <v>2351464.9472612152</v>
      </c>
      <c r="O636" s="55">
        <f>((Produção!O634*PreçoLivre!O636*(1-Plan1!$B$11)+O$1*Plan1!$E$16)-O$2-O$3)*O$4</f>
        <v>2250850.9472911111</v>
      </c>
      <c r="P636" s="55">
        <f>((Produção!P634*PreçoLivre!P636*(1-Plan1!$B$11)+P$1*Plan1!$E$16)-P$2-P$3)*P$4</f>
        <v>2034099.2170048626</v>
      </c>
      <c r="Q636" s="55">
        <f>((Produção!Q634*PreçoLivre!Q636*(1-Plan1!$B$11)+Q$1*Plan1!$E$16)-Q$2-Q$3)*Q$4</f>
        <v>1952286.5960094749</v>
      </c>
      <c r="R636" s="55">
        <f>((Produção!R634*PreçoLivre!R636*(1-Plan1!$B$11)+R$1*Plan1!$E$16)-R$2-R$3)*R$4</f>
        <v>1781555.8786675588</v>
      </c>
      <c r="S636" s="55">
        <f>((Produção!S634*PreçoLivre!S636*(1-Plan1!$B$11)+S$1*Plan1!$E$16)-S$2-S$3)*S$4</f>
        <v>1616101.7532474161</v>
      </c>
      <c r="T636" s="55">
        <f>((Produção!T634*PreçoLivre!T636*(1-Plan1!$B$11)+T$1*Plan1!$E$16)-T$2-T$3)*T$4</f>
        <v>1396682.3866491038</v>
      </c>
      <c r="U636" s="55">
        <f>((Produção!U634*PreçoLivre!U636*(1-Plan1!$B$11)+U$1*Plan1!$E$16)-U$2-U$3)*U$4</f>
        <v>1243159.8975679288</v>
      </c>
      <c r="V636" s="55">
        <f>((Produção!V634*PreçoLivre!V636*(1-Plan1!$B$11)+V$1*Plan1!$E$16)-V$2-V$3)*V$4</f>
        <v>1064055.4185863095</v>
      </c>
      <c r="W636" s="55"/>
    </row>
    <row r="637" spans="1:23" x14ac:dyDescent="0.25">
      <c r="A637" s="55">
        <f t="shared" si="9"/>
        <v>79010617.934355736</v>
      </c>
      <c r="B637" s="56">
        <v>632</v>
      </c>
      <c r="C637" s="55">
        <f>((Produção!C635*PreçoLivre!C637*(1-Plan1!$B$11)+C$1*Plan1!$E$16)-C$2-C$3)*C$4</f>
        <v>8440110.7510740757</v>
      </c>
      <c r="D637" s="55">
        <f>((Produção!D635*PreçoLivre!D637*(1-Plan1!$B$11)+D$1*Plan1!$E$16)-D$2-D$3)*D$4</f>
        <v>7912821.2603273559</v>
      </c>
      <c r="E637" s="55">
        <f>((Produção!E635*PreçoLivre!E637*(1-Plan1!$B$11)+E$1*Plan1!$E$16)-E$2-E$3)*E$4</f>
        <v>7112638.7689102106</v>
      </c>
      <c r="F637" s="55">
        <f>((Produção!F635*PreçoLivre!F637*(1-Plan1!$B$11)+F$1*Plan1!$E$16)-F$2-F$3)*F$4</f>
        <v>6357387.3456941517</v>
      </c>
      <c r="G637" s="55">
        <f>((Produção!G635*PreçoLivre!G637*(1-Plan1!$B$11)+G$1*Plan1!$E$16)-G$2-G$3)*G$4</f>
        <v>5691950.8909643777</v>
      </c>
      <c r="H637" s="55">
        <f>((Produção!H635*PreçoLivre!H637*(1-Plan1!$B$11)+H$1*Plan1!$E$16)-H$2-H$3)*H$4</f>
        <v>5380098.7429090235</v>
      </c>
      <c r="I637" s="55">
        <f>((Produção!I635*PreçoLivre!I637*(1-Plan1!$B$11)+I$1*Plan1!$E$16)-I$2-I$3)*I$4</f>
        <v>4930712.0518135075</v>
      </c>
      <c r="J637" s="55">
        <f>((Produção!J635*PreçoLivre!J637*(1-Plan1!$B$11)+J$1*Plan1!$E$16)-J$2-J$3)*J$4</f>
        <v>4397727.6275923746</v>
      </c>
      <c r="K637" s="55">
        <f>((Produção!K635*PreçoLivre!K637*(1-Plan1!$B$11)+K$1*Plan1!$E$16)-K$2-K$3)*K$4</f>
        <v>3734571.5174809536</v>
      </c>
      <c r="L637" s="55">
        <f>((Produção!L635*PreçoLivre!L637*(1-Plan1!$B$11)+L$1*Plan1!$E$16)-L$2-L$3)*L$4</f>
        <v>3718516.7267696508</v>
      </c>
      <c r="M637" s="55">
        <f>((Produção!M635*PreçoLivre!M637*(1-Plan1!$B$11)+M$1*Plan1!$E$16)-M$2-M$3)*M$4</f>
        <v>3191776.2373101166</v>
      </c>
      <c r="N637" s="55">
        <f>((Produção!N635*PreçoLivre!N637*(1-Plan1!$B$11)+N$1*Plan1!$E$16)-N$2-N$3)*N$4</f>
        <v>2922269.5310273259</v>
      </c>
      <c r="O637" s="55">
        <f>((Produção!O635*PreçoLivre!O637*(1-Plan1!$B$11)+O$1*Plan1!$E$16)-O$2-O$3)*O$4</f>
        <v>2480054.5062532504</v>
      </c>
      <c r="P637" s="55">
        <f>((Produção!P635*PreçoLivre!P637*(1-Plan1!$B$11)+P$1*Plan1!$E$16)-P$2-P$3)*P$4</f>
        <v>2296865.4144242788</v>
      </c>
      <c r="Q637" s="55">
        <f>((Produção!Q635*PreçoLivre!Q637*(1-Plan1!$B$11)+Q$1*Plan1!$E$16)-Q$2-Q$3)*Q$4</f>
        <v>2223885.2372957612</v>
      </c>
      <c r="R637" s="55">
        <f>((Produção!R635*PreçoLivre!R637*(1-Plan1!$B$11)+R$1*Plan1!$E$16)-R$2-R$3)*R$4</f>
        <v>1909531.0788148989</v>
      </c>
      <c r="S637" s="55">
        <f>((Produção!S635*PreçoLivre!S637*(1-Plan1!$B$11)+S$1*Plan1!$E$16)-S$2-S$3)*S$4</f>
        <v>1814368.484540917</v>
      </c>
      <c r="T637" s="55">
        <f>((Produção!T635*PreçoLivre!T637*(1-Plan1!$B$11)+T$1*Plan1!$E$16)-T$2-T$3)*T$4</f>
        <v>1598178.7783477681</v>
      </c>
      <c r="U637" s="55">
        <f>((Produção!U635*PreçoLivre!U637*(1-Plan1!$B$11)+U$1*Plan1!$E$16)-U$2-U$3)*U$4</f>
        <v>1498271.5379494133</v>
      </c>
      <c r="V637" s="55">
        <f>((Produção!V635*PreçoLivre!V637*(1-Plan1!$B$11)+V$1*Plan1!$E$16)-V$2-V$3)*V$4</f>
        <v>1398881.4448563252</v>
      </c>
      <c r="W637" s="55"/>
    </row>
    <row r="638" spans="1:23" x14ac:dyDescent="0.25">
      <c r="A638" s="55">
        <f t="shared" si="9"/>
        <v>68887291.494638994</v>
      </c>
      <c r="B638" s="56">
        <v>633</v>
      </c>
      <c r="C638" s="55">
        <f>((Produção!C636*PreçoLivre!C638*(1-Plan1!$B$11)+C$1*Plan1!$E$16)-C$2-C$3)*C$4</f>
        <v>8668203.3042946346</v>
      </c>
      <c r="D638" s="55">
        <f>((Produção!D636*PreçoLivre!D638*(1-Plan1!$B$11)+D$1*Plan1!$E$16)-D$2-D$3)*D$4</f>
        <v>7183284.442042252</v>
      </c>
      <c r="E638" s="55">
        <f>((Produção!E636*PreçoLivre!E638*(1-Plan1!$B$11)+E$1*Plan1!$E$16)-E$2-E$3)*E$4</f>
        <v>6387904.8794289147</v>
      </c>
      <c r="F638" s="55">
        <f>((Produção!F636*PreçoLivre!F638*(1-Plan1!$B$11)+F$1*Plan1!$E$16)-F$2-F$3)*F$4</f>
        <v>6324608.0193007244</v>
      </c>
      <c r="G638" s="55">
        <f>((Produção!G636*PreçoLivre!G638*(1-Plan1!$B$11)+G$1*Plan1!$E$16)-G$2-G$3)*G$4</f>
        <v>5437206.4754179642</v>
      </c>
      <c r="H638" s="55">
        <f>((Produção!H636*PreçoLivre!H638*(1-Plan1!$B$11)+H$1*Plan1!$E$16)-H$2-H$3)*H$4</f>
        <v>4634096.1541979369</v>
      </c>
      <c r="I638" s="55">
        <f>((Produção!I636*PreçoLivre!I638*(1-Plan1!$B$11)+I$1*Plan1!$E$16)-I$2-I$3)*I$4</f>
        <v>4206630.5823608469</v>
      </c>
      <c r="J638" s="55">
        <f>((Produção!J636*PreçoLivre!J638*(1-Plan1!$B$11)+J$1*Plan1!$E$16)-J$2-J$3)*J$4</f>
        <v>3398429.7000315785</v>
      </c>
      <c r="K638" s="55">
        <f>((Produção!K636*PreçoLivre!K638*(1-Plan1!$B$11)+K$1*Plan1!$E$16)-K$2-K$3)*K$4</f>
        <v>2923235.0914821886</v>
      </c>
      <c r="L638" s="55">
        <f>((Produção!L636*PreçoLivre!L638*(1-Plan1!$B$11)+L$1*Plan1!$E$16)-L$2-L$3)*L$4</f>
        <v>2692873.2021365548</v>
      </c>
      <c r="M638" s="55">
        <f>((Produção!M636*PreçoLivre!M638*(1-Plan1!$B$11)+M$1*Plan1!$E$16)-M$2-M$3)*M$4</f>
        <v>2630181.7529697409</v>
      </c>
      <c r="N638" s="55">
        <f>((Produção!N636*PreçoLivre!N638*(1-Plan1!$B$11)+N$1*Plan1!$E$16)-N$2-N$3)*N$4</f>
        <v>2412014.380814414</v>
      </c>
      <c r="O638" s="55">
        <f>((Produção!O636*PreçoLivre!O638*(1-Plan1!$B$11)+O$1*Plan1!$E$16)-O$2-O$3)*O$4</f>
        <v>2123988.2829605793</v>
      </c>
      <c r="P638" s="55">
        <f>((Produção!P636*PreçoLivre!P638*(1-Plan1!$B$11)+P$1*Plan1!$E$16)-P$2-P$3)*P$4</f>
        <v>1919884.6484053205</v>
      </c>
      <c r="Q638" s="55">
        <f>((Produção!Q636*PreçoLivre!Q638*(1-Plan1!$B$11)+Q$1*Plan1!$E$16)-Q$2-Q$3)*Q$4</f>
        <v>1717417.6706319873</v>
      </c>
      <c r="R638" s="55">
        <f>((Produção!R636*PreçoLivre!R638*(1-Plan1!$B$11)+R$1*Plan1!$E$16)-R$2-R$3)*R$4</f>
        <v>1482093.0770773131</v>
      </c>
      <c r="S638" s="55">
        <f>((Produção!S636*PreçoLivre!S638*(1-Plan1!$B$11)+S$1*Plan1!$E$16)-S$2-S$3)*S$4</f>
        <v>1488793.7695382673</v>
      </c>
      <c r="T638" s="55">
        <f>((Produção!T636*PreçoLivre!T638*(1-Plan1!$B$11)+T$1*Plan1!$E$16)-T$2-T$3)*T$4</f>
        <v>1251288.0451674913</v>
      </c>
      <c r="U638" s="55">
        <f>((Produção!U636*PreçoLivre!U638*(1-Plan1!$B$11)+U$1*Plan1!$E$16)-U$2-U$3)*U$4</f>
        <v>1061910.7655731386</v>
      </c>
      <c r="V638" s="55">
        <f>((Produção!V636*PreçoLivre!V638*(1-Plan1!$B$11)+V$1*Plan1!$E$16)-V$2-V$3)*V$4</f>
        <v>943247.25080714433</v>
      </c>
      <c r="W638" s="55"/>
    </row>
    <row r="639" spans="1:23" x14ac:dyDescent="0.25">
      <c r="A639" s="55">
        <f t="shared" si="9"/>
        <v>91060367.571339339</v>
      </c>
      <c r="B639" s="56">
        <v>634</v>
      </c>
      <c r="C639" s="55">
        <f>((Produção!C637*PreçoLivre!C639*(1-Plan1!$B$11)+C$1*Plan1!$E$16)-C$2-C$3)*C$4</f>
        <v>8789659.6806325894</v>
      </c>
      <c r="D639" s="55">
        <f>((Produção!D637*PreçoLivre!D639*(1-Plan1!$B$11)+D$1*Plan1!$E$16)-D$2-D$3)*D$4</f>
        <v>8149604.3012557579</v>
      </c>
      <c r="E639" s="55">
        <f>((Produção!E637*PreçoLivre!E639*(1-Plan1!$B$11)+E$1*Plan1!$E$16)-E$2-E$3)*E$4</f>
        <v>8451846.4048606269</v>
      </c>
      <c r="F639" s="55">
        <f>((Produção!F637*PreçoLivre!F639*(1-Plan1!$B$11)+F$1*Plan1!$E$16)-F$2-F$3)*F$4</f>
        <v>8368514.4664983973</v>
      </c>
      <c r="G639" s="55">
        <f>((Produção!G637*PreçoLivre!G639*(1-Plan1!$B$11)+G$1*Plan1!$E$16)-G$2-G$3)*G$4</f>
        <v>7722608.2748938436</v>
      </c>
      <c r="H639" s="55">
        <f>((Produção!H637*PreçoLivre!H639*(1-Plan1!$B$11)+H$1*Plan1!$E$16)-H$2-H$3)*H$4</f>
        <v>6619046.4922675081</v>
      </c>
      <c r="I639" s="55">
        <f>((Produção!I637*PreçoLivre!I639*(1-Plan1!$B$11)+I$1*Plan1!$E$16)-I$2-I$3)*I$4</f>
        <v>5747162.5315368837</v>
      </c>
      <c r="J639" s="55">
        <f>((Produção!J637*PreçoLivre!J639*(1-Plan1!$B$11)+J$1*Plan1!$E$16)-J$2-J$3)*J$4</f>
        <v>4758785.1137768123</v>
      </c>
      <c r="K639" s="55">
        <f>((Produção!K637*PreçoLivre!K639*(1-Plan1!$B$11)+K$1*Plan1!$E$16)-K$2-K$3)*K$4</f>
        <v>4495723.2591773821</v>
      </c>
      <c r="L639" s="55">
        <f>((Produção!L637*PreçoLivre!L639*(1-Plan1!$B$11)+L$1*Plan1!$E$16)-L$2-L$3)*L$4</f>
        <v>3880696.5086137904</v>
      </c>
      <c r="M639" s="55">
        <f>((Produção!M637*PreçoLivre!M639*(1-Plan1!$B$11)+M$1*Plan1!$E$16)-M$2-M$3)*M$4</f>
        <v>3480912.4701226605</v>
      </c>
      <c r="N639" s="55">
        <f>((Produção!N637*PreçoLivre!N639*(1-Plan1!$B$11)+N$1*Plan1!$E$16)-N$2-N$3)*N$4</f>
        <v>3268690.2596587799</v>
      </c>
      <c r="O639" s="55">
        <f>((Produção!O637*PreçoLivre!O639*(1-Plan1!$B$11)+O$1*Plan1!$E$16)-O$2-O$3)*O$4</f>
        <v>3139703.086040522</v>
      </c>
      <c r="P639" s="55">
        <f>((Produção!P637*PreçoLivre!P639*(1-Plan1!$B$11)+P$1*Plan1!$E$16)-P$2-P$3)*P$4</f>
        <v>2878359.417944205</v>
      </c>
      <c r="Q639" s="55">
        <f>((Produção!Q637*PreçoLivre!Q639*(1-Plan1!$B$11)+Q$1*Plan1!$E$16)-Q$2-Q$3)*Q$4</f>
        <v>2663149.9828133676</v>
      </c>
      <c r="R639" s="55">
        <f>((Produção!R637*PreçoLivre!R639*(1-Plan1!$B$11)+R$1*Plan1!$E$16)-R$2-R$3)*R$4</f>
        <v>2187251.3404540033</v>
      </c>
      <c r="S639" s="55">
        <f>((Produção!S637*PreçoLivre!S639*(1-Plan1!$B$11)+S$1*Plan1!$E$16)-S$2-S$3)*S$4</f>
        <v>1903024.3803669133</v>
      </c>
      <c r="T639" s="55">
        <f>((Produção!T637*PreçoLivre!T639*(1-Plan1!$B$11)+T$1*Plan1!$E$16)-T$2-T$3)*T$4</f>
        <v>1541046.933300599</v>
      </c>
      <c r="U639" s="55">
        <f>((Produção!U637*PreçoLivre!U639*(1-Plan1!$B$11)+U$1*Plan1!$E$16)-U$2-U$3)*U$4</f>
        <v>1622378.6529524103</v>
      </c>
      <c r="V639" s="55">
        <f>((Produção!V637*PreçoLivre!V639*(1-Plan1!$B$11)+V$1*Plan1!$E$16)-V$2-V$3)*V$4</f>
        <v>1392204.0141722916</v>
      </c>
      <c r="W639" s="55"/>
    </row>
    <row r="640" spans="1:23" x14ac:dyDescent="0.25">
      <c r="A640" s="55">
        <f t="shared" si="9"/>
        <v>66603534.470406733</v>
      </c>
      <c r="B640" s="56">
        <v>635</v>
      </c>
      <c r="C640" s="55">
        <f>((Produção!C638*PreçoLivre!C640*(1-Plan1!$B$11)+C$1*Plan1!$E$16)-C$2-C$3)*C$4</f>
        <v>7747453.8049517591</v>
      </c>
      <c r="D640" s="55">
        <f>((Produção!D638*PreçoLivre!D640*(1-Plan1!$B$11)+D$1*Plan1!$E$16)-D$2-D$3)*D$4</f>
        <v>6994359.2544869231</v>
      </c>
      <c r="E640" s="55">
        <f>((Produção!E638*PreçoLivre!E640*(1-Plan1!$B$11)+E$1*Plan1!$E$16)-E$2-E$3)*E$4</f>
        <v>6635870.2978253365</v>
      </c>
      <c r="F640" s="55">
        <f>((Produção!F638*PreçoLivre!F640*(1-Plan1!$B$11)+F$1*Plan1!$E$16)-F$2-F$3)*F$4</f>
        <v>6263269.4394466281</v>
      </c>
      <c r="G640" s="55">
        <f>((Produção!G638*PreçoLivre!G640*(1-Plan1!$B$11)+G$1*Plan1!$E$16)-G$2-G$3)*G$4</f>
        <v>5087847.5459892424</v>
      </c>
      <c r="H640" s="55">
        <f>((Produção!H638*PreçoLivre!H640*(1-Plan1!$B$11)+H$1*Plan1!$E$16)-H$2-H$3)*H$4</f>
        <v>4669968.7248879531</v>
      </c>
      <c r="I640" s="55">
        <f>((Produção!I638*PreçoLivre!I640*(1-Plan1!$B$11)+I$1*Plan1!$E$16)-I$2-I$3)*I$4</f>
        <v>4150510.1377297807</v>
      </c>
      <c r="J640" s="55">
        <f>((Produção!J638*PreçoLivre!J640*(1-Plan1!$B$11)+J$1*Plan1!$E$16)-J$2-J$3)*J$4</f>
        <v>3856354.5758161154</v>
      </c>
      <c r="K640" s="55">
        <f>((Produção!K638*PreçoLivre!K640*(1-Plan1!$B$11)+K$1*Plan1!$E$16)-K$2-K$3)*K$4</f>
        <v>3242163.3617974245</v>
      </c>
      <c r="L640" s="55">
        <f>((Produção!L638*PreçoLivre!L640*(1-Plan1!$B$11)+L$1*Plan1!$E$16)-L$2-L$3)*L$4</f>
        <v>2762399.9982875446</v>
      </c>
      <c r="M640" s="55">
        <f>((Produção!M638*PreçoLivre!M640*(1-Plan1!$B$11)+M$1*Plan1!$E$16)-M$2-M$3)*M$4</f>
        <v>2412595.8667526445</v>
      </c>
      <c r="N640" s="55">
        <f>((Produção!N638*PreçoLivre!N640*(1-Plan1!$B$11)+N$1*Plan1!$E$16)-N$2-N$3)*N$4</f>
        <v>2221944.7764715939</v>
      </c>
      <c r="O640" s="55">
        <f>((Produção!O638*PreçoLivre!O640*(1-Plan1!$B$11)+O$1*Plan1!$E$16)-O$2-O$3)*O$4</f>
        <v>1699531.5892210624</v>
      </c>
      <c r="P640" s="55">
        <f>((Produção!P638*PreçoLivre!P640*(1-Plan1!$B$11)+P$1*Plan1!$E$16)-P$2-P$3)*P$4</f>
        <v>1501805.4661507036</v>
      </c>
      <c r="Q640" s="55">
        <f>((Produção!Q638*PreçoLivre!Q640*(1-Plan1!$B$11)+Q$1*Plan1!$E$16)-Q$2-Q$3)*Q$4</f>
        <v>1407334.280304553</v>
      </c>
      <c r="R640" s="55">
        <f>((Produção!R638*PreçoLivre!R640*(1-Plan1!$B$11)+R$1*Plan1!$E$16)-R$2-R$3)*R$4</f>
        <v>1266774.3203535988</v>
      </c>
      <c r="S640" s="55">
        <f>((Produção!S638*PreçoLivre!S640*(1-Plan1!$B$11)+S$1*Plan1!$E$16)-S$2-S$3)*S$4</f>
        <v>1206080.7952013027</v>
      </c>
      <c r="T640" s="55">
        <f>((Produção!T638*PreçoLivre!T640*(1-Plan1!$B$11)+T$1*Plan1!$E$16)-T$2-T$3)*T$4</f>
        <v>1192313.0033007767</v>
      </c>
      <c r="U640" s="55">
        <f>((Produção!U638*PreçoLivre!U640*(1-Plan1!$B$11)+U$1*Plan1!$E$16)-U$2-U$3)*U$4</f>
        <v>1191362.4745283278</v>
      </c>
      <c r="V640" s="55">
        <f>((Produção!V638*PreçoLivre!V640*(1-Plan1!$B$11)+V$1*Plan1!$E$16)-V$2-V$3)*V$4</f>
        <v>1093594.7569034661</v>
      </c>
      <c r="W640" s="55"/>
    </row>
    <row r="641" spans="1:23" x14ac:dyDescent="0.25">
      <c r="A641" s="55">
        <f t="shared" si="9"/>
        <v>85398199.372679949</v>
      </c>
      <c r="B641" s="56">
        <v>636</v>
      </c>
      <c r="C641" s="55">
        <f>((Produção!C639*PreçoLivre!C641*(1-Plan1!$B$11)+C$1*Plan1!$E$16)-C$2-C$3)*C$4</f>
        <v>8630801.2568088658</v>
      </c>
      <c r="D641" s="55">
        <f>((Produção!D639*PreçoLivre!D641*(1-Plan1!$B$11)+D$1*Plan1!$E$16)-D$2-D$3)*D$4</f>
        <v>8680552.4037828054</v>
      </c>
      <c r="E641" s="55">
        <f>((Produção!E639*PreçoLivre!E641*(1-Plan1!$B$11)+E$1*Plan1!$E$16)-E$2-E$3)*E$4</f>
        <v>7703362.1013657507</v>
      </c>
      <c r="F641" s="55">
        <f>((Produção!F639*PreçoLivre!F641*(1-Plan1!$B$11)+F$1*Plan1!$E$16)-F$2-F$3)*F$4</f>
        <v>7527743.3923697332</v>
      </c>
      <c r="G641" s="55">
        <f>((Produção!G639*PreçoLivre!G641*(1-Plan1!$B$11)+G$1*Plan1!$E$16)-G$2-G$3)*G$4</f>
        <v>6915947.1064141467</v>
      </c>
      <c r="H641" s="55">
        <f>((Produção!H639*PreçoLivre!H641*(1-Plan1!$B$11)+H$1*Plan1!$E$16)-H$2-H$3)*H$4</f>
        <v>5984325.0729510505</v>
      </c>
      <c r="I641" s="55">
        <f>((Produção!I639*PreçoLivre!I641*(1-Plan1!$B$11)+I$1*Plan1!$E$16)-I$2-I$3)*I$4</f>
        <v>5155023.8630945785</v>
      </c>
      <c r="J641" s="55">
        <f>((Produção!J639*PreçoLivre!J641*(1-Plan1!$B$11)+J$1*Plan1!$E$16)-J$2-J$3)*J$4</f>
        <v>4381897.6788741685</v>
      </c>
      <c r="K641" s="55">
        <f>((Produção!K639*PreçoLivre!K641*(1-Plan1!$B$11)+K$1*Plan1!$E$16)-K$2-K$3)*K$4</f>
        <v>3810359.1781689003</v>
      </c>
      <c r="L641" s="55">
        <f>((Produção!L639*PreçoLivre!L641*(1-Plan1!$B$11)+L$1*Plan1!$E$16)-L$2-L$3)*L$4</f>
        <v>3558932.9294484183</v>
      </c>
      <c r="M641" s="55">
        <f>((Produção!M639*PreçoLivre!M641*(1-Plan1!$B$11)+M$1*Plan1!$E$16)-M$2-M$3)*M$4</f>
        <v>3366839.139440001</v>
      </c>
      <c r="N641" s="55">
        <f>((Produção!N639*PreçoLivre!N641*(1-Plan1!$B$11)+N$1*Plan1!$E$16)-N$2-N$3)*N$4</f>
        <v>3062724.4440850834</v>
      </c>
      <c r="O641" s="55">
        <f>((Produção!O639*PreçoLivre!O641*(1-Plan1!$B$11)+O$1*Plan1!$E$16)-O$2-O$3)*O$4</f>
        <v>2789412.1126113236</v>
      </c>
      <c r="P641" s="55">
        <f>((Produção!P639*PreçoLivre!P641*(1-Plan1!$B$11)+P$1*Plan1!$E$16)-P$2-P$3)*P$4</f>
        <v>2462600.4572969079</v>
      </c>
      <c r="Q641" s="55">
        <f>((Produção!Q639*PreçoLivre!Q641*(1-Plan1!$B$11)+Q$1*Plan1!$E$16)-Q$2-Q$3)*Q$4</f>
        <v>2346438.5311356373</v>
      </c>
      <c r="R641" s="55">
        <f>((Produção!R639*PreçoLivre!R641*(1-Plan1!$B$11)+R$1*Plan1!$E$16)-R$2-R$3)*R$4</f>
        <v>2199908.075238321</v>
      </c>
      <c r="S641" s="55">
        <f>((Produção!S639*PreçoLivre!S641*(1-Plan1!$B$11)+S$1*Plan1!$E$16)-S$2-S$3)*S$4</f>
        <v>1948069.3494309771</v>
      </c>
      <c r="T641" s="55">
        <f>((Produção!T639*PreçoLivre!T641*(1-Plan1!$B$11)+T$1*Plan1!$E$16)-T$2-T$3)*T$4</f>
        <v>1765461.6852129293</v>
      </c>
      <c r="U641" s="55">
        <f>((Produção!U639*PreçoLivre!U641*(1-Plan1!$B$11)+U$1*Plan1!$E$16)-U$2-U$3)*U$4</f>
        <v>1680373.2211757724</v>
      </c>
      <c r="V641" s="55">
        <f>((Produção!V639*PreçoLivre!V641*(1-Plan1!$B$11)+V$1*Plan1!$E$16)-V$2-V$3)*V$4</f>
        <v>1427427.3737746095</v>
      </c>
      <c r="W641" s="55"/>
    </row>
    <row r="642" spans="1:23" x14ac:dyDescent="0.25">
      <c r="A642" s="55">
        <f t="shared" si="9"/>
        <v>86984468.172946334</v>
      </c>
      <c r="B642" s="56">
        <v>637</v>
      </c>
      <c r="C642" s="55">
        <f>((Produção!C640*PreçoLivre!C642*(1-Plan1!$B$11)+C$1*Plan1!$E$16)-C$2-C$3)*C$4</f>
        <v>8036048.4073952697</v>
      </c>
      <c r="D642" s="55">
        <f>((Produção!D640*PreçoLivre!D642*(1-Plan1!$B$11)+D$1*Plan1!$E$16)-D$2-D$3)*D$4</f>
        <v>7413611.173963693</v>
      </c>
      <c r="E642" s="55">
        <f>((Produção!E640*PreçoLivre!E642*(1-Plan1!$B$11)+E$1*Plan1!$E$16)-E$2-E$3)*E$4</f>
        <v>6684777.4719855152</v>
      </c>
      <c r="F642" s="55">
        <f>((Produção!F640*PreçoLivre!F642*(1-Plan1!$B$11)+F$1*Plan1!$E$16)-F$2-F$3)*F$4</f>
        <v>6731653.4525324898</v>
      </c>
      <c r="G642" s="55">
        <f>((Produção!G640*PreçoLivre!G642*(1-Plan1!$B$11)+G$1*Plan1!$E$16)-G$2-G$3)*G$4</f>
        <v>6205579.7445362164</v>
      </c>
      <c r="H642" s="55">
        <f>((Produção!H640*PreçoLivre!H642*(1-Plan1!$B$11)+H$1*Plan1!$E$16)-H$2-H$3)*H$4</f>
        <v>5770183.7884084024</v>
      </c>
      <c r="I642" s="55">
        <f>((Produção!I640*PreçoLivre!I642*(1-Plan1!$B$11)+I$1*Plan1!$E$16)-I$2-I$3)*I$4</f>
        <v>4921131.373467057</v>
      </c>
      <c r="J642" s="55">
        <f>((Produção!J640*PreçoLivre!J642*(1-Plan1!$B$11)+J$1*Plan1!$E$16)-J$2-J$3)*J$4</f>
        <v>4641907.2403385956</v>
      </c>
      <c r="K642" s="55">
        <f>((Produção!K640*PreçoLivre!K642*(1-Plan1!$B$11)+K$1*Plan1!$E$16)-K$2-K$3)*K$4</f>
        <v>4181669.5185973761</v>
      </c>
      <c r="L642" s="55">
        <f>((Produção!L640*PreçoLivre!L642*(1-Plan1!$B$11)+L$1*Plan1!$E$16)-L$2-L$3)*L$4</f>
        <v>4143119.8969763033</v>
      </c>
      <c r="M642" s="55">
        <f>((Produção!M640*PreçoLivre!M642*(1-Plan1!$B$11)+M$1*Plan1!$E$16)-M$2-M$3)*M$4</f>
        <v>3938987.6447985838</v>
      </c>
      <c r="N642" s="55">
        <f>((Produção!N640*PreçoLivre!N642*(1-Plan1!$B$11)+N$1*Plan1!$E$16)-N$2-N$3)*N$4</f>
        <v>3760693.3202246604</v>
      </c>
      <c r="O642" s="55">
        <f>((Produção!O640*PreçoLivre!O642*(1-Plan1!$B$11)+O$1*Plan1!$E$16)-O$2-O$3)*O$4</f>
        <v>3363696.7794418363</v>
      </c>
      <c r="P642" s="55">
        <f>((Produção!P640*PreçoLivre!P642*(1-Plan1!$B$11)+P$1*Plan1!$E$16)-P$2-P$3)*P$4</f>
        <v>3031290.8357551107</v>
      </c>
      <c r="Q642" s="55">
        <f>((Produção!Q640*PreçoLivre!Q642*(1-Plan1!$B$11)+Q$1*Plan1!$E$16)-Q$2-Q$3)*Q$4</f>
        <v>2934708.8633589908</v>
      </c>
      <c r="R642" s="55">
        <f>((Produção!R640*PreçoLivre!R642*(1-Plan1!$B$11)+R$1*Plan1!$E$16)-R$2-R$3)*R$4</f>
        <v>2788739.0761238798</v>
      </c>
      <c r="S642" s="55">
        <f>((Produção!S640*PreçoLivre!S642*(1-Plan1!$B$11)+S$1*Plan1!$E$16)-S$2-S$3)*S$4</f>
        <v>2325541.4820739161</v>
      </c>
      <c r="T642" s="55">
        <f>((Produção!T640*PreçoLivre!T642*(1-Plan1!$B$11)+T$1*Plan1!$E$16)-T$2-T$3)*T$4</f>
        <v>2107502.6047063149</v>
      </c>
      <c r="U642" s="55">
        <f>((Produção!U640*PreçoLivre!U642*(1-Plan1!$B$11)+U$1*Plan1!$E$16)-U$2-U$3)*U$4</f>
        <v>2084603.6532239064</v>
      </c>
      <c r="V642" s="55">
        <f>((Produção!V640*PreçoLivre!V642*(1-Plan1!$B$11)+V$1*Plan1!$E$16)-V$2-V$3)*V$4</f>
        <v>1919021.8450382261</v>
      </c>
      <c r="W642" s="55"/>
    </row>
    <row r="643" spans="1:23" x14ac:dyDescent="0.25">
      <c r="A643" s="55">
        <f t="shared" si="9"/>
        <v>79912462.921812654</v>
      </c>
      <c r="B643" s="56">
        <v>638</v>
      </c>
      <c r="C643" s="55">
        <f>((Produção!C641*PreçoLivre!C643*(1-Plan1!$B$11)+C$1*Plan1!$E$16)-C$2-C$3)*C$4</f>
        <v>8235116.1423810925</v>
      </c>
      <c r="D643" s="55">
        <f>((Produção!D641*PreçoLivre!D643*(1-Plan1!$B$11)+D$1*Plan1!$E$16)-D$2-D$3)*D$4</f>
        <v>8050839.2140918188</v>
      </c>
      <c r="E643" s="55">
        <f>((Produção!E641*PreçoLivre!E643*(1-Plan1!$B$11)+E$1*Plan1!$E$16)-E$2-E$3)*E$4</f>
        <v>7590059.3943698276</v>
      </c>
      <c r="F643" s="55">
        <f>((Produção!F641*PreçoLivre!F643*(1-Plan1!$B$11)+F$1*Plan1!$E$16)-F$2-F$3)*F$4</f>
        <v>6922693.3882285189</v>
      </c>
      <c r="G643" s="55">
        <f>((Produção!G641*PreçoLivre!G643*(1-Plan1!$B$11)+G$1*Plan1!$E$16)-G$2-G$3)*G$4</f>
        <v>6150819.0741865784</v>
      </c>
      <c r="H643" s="55">
        <f>((Produção!H641*PreçoLivre!H643*(1-Plan1!$B$11)+H$1*Plan1!$E$16)-H$2-H$3)*H$4</f>
        <v>5195016.2613414219</v>
      </c>
      <c r="I643" s="55">
        <f>((Produção!I641*PreçoLivre!I643*(1-Plan1!$B$11)+I$1*Plan1!$E$16)-I$2-I$3)*I$4</f>
        <v>4796558.6140323943</v>
      </c>
      <c r="J643" s="55">
        <f>((Produção!J641*PreçoLivre!J643*(1-Plan1!$B$11)+J$1*Plan1!$E$16)-J$2-J$3)*J$4</f>
        <v>4326425.6812492255</v>
      </c>
      <c r="K643" s="55">
        <f>((Produção!K641*PreçoLivre!K643*(1-Plan1!$B$11)+K$1*Plan1!$E$16)-K$2-K$3)*K$4</f>
        <v>4108468.9084372846</v>
      </c>
      <c r="L643" s="55">
        <f>((Produção!L641*PreçoLivre!L643*(1-Plan1!$B$11)+L$1*Plan1!$E$16)-L$2-L$3)*L$4</f>
        <v>3375384.1059941151</v>
      </c>
      <c r="M643" s="55">
        <f>((Produção!M641*PreçoLivre!M643*(1-Plan1!$B$11)+M$1*Plan1!$E$16)-M$2-M$3)*M$4</f>
        <v>3205738.1016488723</v>
      </c>
      <c r="N643" s="55">
        <f>((Produção!N641*PreçoLivre!N643*(1-Plan1!$B$11)+N$1*Plan1!$E$16)-N$2-N$3)*N$4</f>
        <v>2842282.8001532885</v>
      </c>
      <c r="O643" s="55">
        <f>((Produção!O641*PreçoLivre!O643*(1-Plan1!$B$11)+O$1*Plan1!$E$16)-O$2-O$3)*O$4</f>
        <v>2501415.7917404315</v>
      </c>
      <c r="P643" s="55">
        <f>((Produção!P641*PreçoLivre!P643*(1-Plan1!$B$11)+P$1*Plan1!$E$16)-P$2-P$3)*P$4</f>
        <v>2443147.00024305</v>
      </c>
      <c r="Q643" s="55">
        <f>((Produção!Q641*PreçoLivre!Q643*(1-Plan1!$B$11)+Q$1*Plan1!$E$16)-Q$2-Q$3)*Q$4</f>
        <v>2121443.4067933741</v>
      </c>
      <c r="R643" s="55">
        <f>((Produção!R641*PreçoLivre!R643*(1-Plan1!$B$11)+R$1*Plan1!$E$16)-R$2-R$3)*R$4</f>
        <v>1980560.8513316934</v>
      </c>
      <c r="S643" s="55">
        <f>((Produção!S641*PreçoLivre!S643*(1-Plan1!$B$11)+S$1*Plan1!$E$16)-S$2-S$3)*S$4</f>
        <v>1714074.6542565827</v>
      </c>
      <c r="T643" s="55">
        <f>((Produção!T641*PreçoLivre!T643*(1-Plan1!$B$11)+T$1*Plan1!$E$16)-T$2-T$3)*T$4</f>
        <v>1620356.7370895788</v>
      </c>
      <c r="U643" s="55">
        <f>((Produção!U641*PreçoLivre!U643*(1-Plan1!$B$11)+U$1*Plan1!$E$16)-U$2-U$3)*U$4</f>
        <v>1485740.8368662538</v>
      </c>
      <c r="V643" s="55">
        <f>((Produção!V641*PreçoLivre!V643*(1-Plan1!$B$11)+V$1*Plan1!$E$16)-V$2-V$3)*V$4</f>
        <v>1246321.9573772622</v>
      </c>
      <c r="W643" s="55"/>
    </row>
    <row r="644" spans="1:23" x14ac:dyDescent="0.25">
      <c r="A644" s="55">
        <f t="shared" si="9"/>
        <v>78732881.723708272</v>
      </c>
      <c r="B644" s="56">
        <v>639</v>
      </c>
      <c r="C644" s="55">
        <f>((Produção!C642*PreçoLivre!C644*(1-Plan1!$B$11)+C$1*Plan1!$E$16)-C$2-C$3)*C$4</f>
        <v>8132154.6930924281</v>
      </c>
      <c r="D644" s="55">
        <f>((Produção!D642*PreçoLivre!D644*(1-Plan1!$B$11)+D$1*Plan1!$E$16)-D$2-D$3)*D$4</f>
        <v>7171748.0799039667</v>
      </c>
      <c r="E644" s="55">
        <f>((Produção!E642*PreçoLivre!E644*(1-Plan1!$B$11)+E$1*Plan1!$E$16)-E$2-E$3)*E$4</f>
        <v>6593755.0226244824</v>
      </c>
      <c r="F644" s="55">
        <f>((Produção!F642*PreçoLivre!F644*(1-Plan1!$B$11)+F$1*Plan1!$E$16)-F$2-F$3)*F$4</f>
        <v>5933853.0558428569</v>
      </c>
      <c r="G644" s="55">
        <f>((Produção!G642*PreçoLivre!G644*(1-Plan1!$B$11)+G$1*Plan1!$E$16)-G$2-G$3)*G$4</f>
        <v>5545972.4126535309</v>
      </c>
      <c r="H644" s="55">
        <f>((Produção!H642*PreçoLivre!H644*(1-Plan1!$B$11)+H$1*Plan1!$E$16)-H$2-H$3)*H$4</f>
        <v>5336779.7555541471</v>
      </c>
      <c r="I644" s="55">
        <f>((Produção!I642*PreçoLivre!I644*(1-Plan1!$B$11)+I$1*Plan1!$E$16)-I$2-I$3)*I$4</f>
        <v>4909759.0994230816</v>
      </c>
      <c r="J644" s="55">
        <f>((Produção!J642*PreçoLivre!J644*(1-Plan1!$B$11)+J$1*Plan1!$E$16)-J$2-J$3)*J$4</f>
        <v>4468148.3286403213</v>
      </c>
      <c r="K644" s="55">
        <f>((Produção!K642*PreçoLivre!K644*(1-Plan1!$B$11)+K$1*Plan1!$E$16)-K$2-K$3)*K$4</f>
        <v>3723148.3057224401</v>
      </c>
      <c r="L644" s="55">
        <f>((Produção!L642*PreçoLivre!L644*(1-Plan1!$B$11)+L$1*Plan1!$E$16)-L$2-L$3)*L$4</f>
        <v>3644989.9619701174</v>
      </c>
      <c r="M644" s="55">
        <f>((Produção!M642*PreçoLivre!M644*(1-Plan1!$B$11)+M$1*Plan1!$E$16)-M$2-M$3)*M$4</f>
        <v>3600988.9040287673</v>
      </c>
      <c r="N644" s="55">
        <f>((Produção!N642*PreçoLivre!N644*(1-Plan1!$B$11)+N$1*Plan1!$E$16)-N$2-N$3)*N$4</f>
        <v>3205202.388738011</v>
      </c>
      <c r="O644" s="55">
        <f>((Produção!O642*PreçoLivre!O644*(1-Plan1!$B$11)+O$1*Plan1!$E$16)-O$2-O$3)*O$4</f>
        <v>2750757.5856928146</v>
      </c>
      <c r="P644" s="55">
        <f>((Produção!P642*PreçoLivre!P644*(1-Plan1!$B$11)+P$1*Plan1!$E$16)-P$2-P$3)*P$4</f>
        <v>2422334.4730139286</v>
      </c>
      <c r="Q644" s="55">
        <f>((Produção!Q642*PreçoLivre!Q644*(1-Plan1!$B$11)+Q$1*Plan1!$E$16)-Q$2-Q$3)*Q$4</f>
        <v>2412871.0736138956</v>
      </c>
      <c r="R644" s="55">
        <f>((Produção!R642*PreçoLivre!R644*(1-Plan1!$B$11)+R$1*Plan1!$E$16)-R$2-R$3)*R$4</f>
        <v>2352311.4507797426</v>
      </c>
      <c r="S644" s="55">
        <f>((Produção!S642*PreçoLivre!S644*(1-Plan1!$B$11)+S$1*Plan1!$E$16)-S$2-S$3)*S$4</f>
        <v>1929573.2282097258</v>
      </c>
      <c r="T644" s="55">
        <f>((Produção!T642*PreçoLivre!T644*(1-Plan1!$B$11)+T$1*Plan1!$E$16)-T$2-T$3)*T$4</f>
        <v>1711710.865144297</v>
      </c>
      <c r="U644" s="55">
        <f>((Produção!U642*PreçoLivre!U644*(1-Plan1!$B$11)+U$1*Plan1!$E$16)-U$2-U$3)*U$4</f>
        <v>1523143.102574595</v>
      </c>
      <c r="V644" s="55">
        <f>((Produção!V642*PreçoLivre!V644*(1-Plan1!$B$11)+V$1*Plan1!$E$16)-V$2-V$3)*V$4</f>
        <v>1363679.9364851194</v>
      </c>
      <c r="W644" s="55"/>
    </row>
    <row r="645" spans="1:23" x14ac:dyDescent="0.25">
      <c r="A645" s="55">
        <f t="shared" si="9"/>
        <v>77396078.709420979</v>
      </c>
      <c r="B645" s="56">
        <v>640</v>
      </c>
      <c r="C645" s="55">
        <f>((Produção!C643*PreçoLivre!C645*(1-Plan1!$B$11)+C$1*Plan1!$E$16)-C$2-C$3)*C$4</f>
        <v>8749368.5217368156</v>
      </c>
      <c r="D645" s="55">
        <f>((Produção!D643*PreçoLivre!D645*(1-Plan1!$B$11)+D$1*Plan1!$E$16)-D$2-D$3)*D$4</f>
        <v>8427550.5669290368</v>
      </c>
      <c r="E645" s="55">
        <f>((Produção!E643*PreçoLivre!E645*(1-Plan1!$B$11)+E$1*Plan1!$E$16)-E$2-E$3)*E$4</f>
        <v>7749672.4169609658</v>
      </c>
      <c r="F645" s="55">
        <f>((Produção!F643*PreçoLivre!F645*(1-Plan1!$B$11)+F$1*Plan1!$E$16)-F$2-F$3)*F$4</f>
        <v>6488768.9675014112</v>
      </c>
      <c r="G645" s="55">
        <f>((Produção!G643*PreçoLivre!G645*(1-Plan1!$B$11)+G$1*Plan1!$E$16)-G$2-G$3)*G$4</f>
        <v>5586697.6599587426</v>
      </c>
      <c r="H645" s="55">
        <f>((Produção!H643*PreçoLivre!H645*(1-Plan1!$B$11)+H$1*Plan1!$E$16)-H$2-H$3)*H$4</f>
        <v>4895687.0969564458</v>
      </c>
      <c r="I645" s="55">
        <f>((Produção!I643*PreçoLivre!I645*(1-Plan1!$B$11)+I$1*Plan1!$E$16)-I$2-I$3)*I$4</f>
        <v>4317670.9179198444</v>
      </c>
      <c r="J645" s="55">
        <f>((Produção!J643*PreçoLivre!J645*(1-Plan1!$B$11)+J$1*Plan1!$E$16)-J$2-J$3)*J$4</f>
        <v>3956375.2975545796</v>
      </c>
      <c r="K645" s="55">
        <f>((Produção!K643*PreçoLivre!K645*(1-Plan1!$B$11)+K$1*Plan1!$E$16)-K$2-K$3)*K$4</f>
        <v>3691155.6420545187</v>
      </c>
      <c r="L645" s="55">
        <f>((Produção!L643*PreçoLivre!L645*(1-Plan1!$B$11)+L$1*Plan1!$E$16)-L$2-L$3)*L$4</f>
        <v>3256171.7096015946</v>
      </c>
      <c r="M645" s="55">
        <f>((Produção!M643*PreçoLivre!M645*(1-Plan1!$B$11)+M$1*Plan1!$E$16)-M$2-M$3)*M$4</f>
        <v>3078886.7604816188</v>
      </c>
      <c r="N645" s="55">
        <f>((Produção!N643*PreçoLivre!N645*(1-Plan1!$B$11)+N$1*Plan1!$E$16)-N$2-N$3)*N$4</f>
        <v>2726090.8200013163</v>
      </c>
      <c r="O645" s="55">
        <f>((Produção!O643*PreçoLivre!O645*(1-Plan1!$B$11)+O$1*Plan1!$E$16)-O$2-O$3)*O$4</f>
        <v>2411656.5609472082</v>
      </c>
      <c r="P645" s="55">
        <f>((Produção!P643*PreçoLivre!P645*(1-Plan1!$B$11)+P$1*Plan1!$E$16)-P$2-P$3)*P$4</f>
        <v>2355892.8561857552</v>
      </c>
      <c r="Q645" s="55">
        <f>((Produção!Q643*PreçoLivre!Q645*(1-Plan1!$B$11)+Q$1*Plan1!$E$16)-Q$2-Q$3)*Q$4</f>
        <v>2151121.5401319498</v>
      </c>
      <c r="R645" s="55">
        <f>((Produção!R643*PreçoLivre!R645*(1-Plan1!$B$11)+R$1*Plan1!$E$16)-R$2-R$3)*R$4</f>
        <v>1892257.865473093</v>
      </c>
      <c r="S645" s="55">
        <f>((Produção!S643*PreçoLivre!S645*(1-Plan1!$B$11)+S$1*Plan1!$E$16)-S$2-S$3)*S$4</f>
        <v>1570351.5785211334</v>
      </c>
      <c r="T645" s="55">
        <f>((Produção!T643*PreçoLivre!T645*(1-Plan1!$B$11)+T$1*Plan1!$E$16)-T$2-T$3)*T$4</f>
        <v>1533865.5094673922</v>
      </c>
      <c r="U645" s="55">
        <f>((Produção!U643*PreçoLivre!U645*(1-Plan1!$B$11)+U$1*Plan1!$E$16)-U$2-U$3)*U$4</f>
        <v>1352658.6850000219</v>
      </c>
      <c r="V645" s="55">
        <f>((Produção!V643*PreçoLivre!V645*(1-Plan1!$B$11)+V$1*Plan1!$E$16)-V$2-V$3)*V$4</f>
        <v>1204177.7360375281</v>
      </c>
      <c r="W645" s="55"/>
    </row>
    <row r="646" spans="1:23" x14ac:dyDescent="0.25">
      <c r="A646" s="55">
        <f t="shared" si="9"/>
        <v>76439714.512955785</v>
      </c>
      <c r="B646" s="56">
        <v>641</v>
      </c>
      <c r="C646" s="55">
        <f>((Produção!C644*PreçoLivre!C646*(1-Plan1!$B$11)+C$1*Plan1!$E$16)-C$2-C$3)*C$4</f>
        <v>8672595.215264434</v>
      </c>
      <c r="D646" s="55">
        <f>((Produção!D644*PreçoLivre!D646*(1-Plan1!$B$11)+D$1*Plan1!$E$16)-D$2-D$3)*D$4</f>
        <v>7723578.9276302448</v>
      </c>
      <c r="E646" s="55">
        <f>((Produção!E644*PreçoLivre!E646*(1-Plan1!$B$11)+E$1*Plan1!$E$16)-E$2-E$3)*E$4</f>
        <v>7311931.6122783786</v>
      </c>
      <c r="F646" s="55">
        <f>((Produção!F644*PreçoLivre!F646*(1-Plan1!$B$11)+F$1*Plan1!$E$16)-F$2-F$3)*F$4</f>
        <v>6673399.5938502392</v>
      </c>
      <c r="G646" s="55">
        <f>((Produção!G644*PreçoLivre!G646*(1-Plan1!$B$11)+G$1*Plan1!$E$16)-G$2-G$3)*G$4</f>
        <v>6104860.4712703535</v>
      </c>
      <c r="H646" s="55">
        <f>((Produção!H644*PreçoLivre!H646*(1-Plan1!$B$11)+H$1*Plan1!$E$16)-H$2-H$3)*H$4</f>
        <v>4994987.4988374868</v>
      </c>
      <c r="I646" s="55">
        <f>((Produção!I644*PreçoLivre!I646*(1-Plan1!$B$11)+I$1*Plan1!$E$16)-I$2-I$3)*I$4</f>
        <v>4530343.5037317593</v>
      </c>
      <c r="J646" s="55">
        <f>((Produção!J644*PreçoLivre!J646*(1-Plan1!$B$11)+J$1*Plan1!$E$16)-J$2-J$3)*J$4</f>
        <v>3924518.3927089651</v>
      </c>
      <c r="K646" s="55">
        <f>((Produção!K644*PreçoLivre!K646*(1-Plan1!$B$11)+K$1*Plan1!$E$16)-K$2-K$3)*K$4</f>
        <v>3510191.0640654424</v>
      </c>
      <c r="L646" s="55">
        <f>((Produção!L644*PreçoLivre!L646*(1-Plan1!$B$11)+L$1*Plan1!$E$16)-L$2-L$3)*L$4</f>
        <v>3250112.1885254038</v>
      </c>
      <c r="M646" s="55">
        <f>((Produção!M644*PreçoLivre!M646*(1-Plan1!$B$11)+M$1*Plan1!$E$16)-M$2-M$3)*M$4</f>
        <v>3206684.6413118332</v>
      </c>
      <c r="N646" s="55">
        <f>((Produção!N644*PreçoLivre!N646*(1-Plan1!$B$11)+N$1*Plan1!$E$16)-N$2-N$3)*N$4</f>
        <v>2794343.6453487668</v>
      </c>
      <c r="O646" s="55">
        <f>((Produção!O644*PreçoLivre!O646*(1-Plan1!$B$11)+O$1*Plan1!$E$16)-O$2-O$3)*O$4</f>
        <v>2296880.0810376401</v>
      </c>
      <c r="P646" s="55">
        <f>((Produção!P644*PreçoLivre!P646*(1-Plan1!$B$11)+P$1*Plan1!$E$16)-P$2-P$3)*P$4</f>
        <v>2228425.6213054992</v>
      </c>
      <c r="Q646" s="55">
        <f>((Produção!Q644*PreçoLivre!Q646*(1-Plan1!$B$11)+Q$1*Plan1!$E$16)-Q$2-Q$3)*Q$4</f>
        <v>2070172.1532228859</v>
      </c>
      <c r="R646" s="55">
        <f>((Produção!R644*PreçoLivre!R646*(1-Plan1!$B$11)+R$1*Plan1!$E$16)-R$2-R$3)*R$4</f>
        <v>1789704.4947924782</v>
      </c>
      <c r="S646" s="55">
        <f>((Produção!S644*PreçoLivre!S646*(1-Plan1!$B$11)+S$1*Plan1!$E$16)-S$2-S$3)*S$4</f>
        <v>1597613.1892893703</v>
      </c>
      <c r="T646" s="55">
        <f>((Produção!T644*PreçoLivre!T646*(1-Plan1!$B$11)+T$1*Plan1!$E$16)-T$2-T$3)*T$4</f>
        <v>1312997.13141328</v>
      </c>
      <c r="U646" s="55">
        <f>((Produção!U644*PreçoLivre!U646*(1-Plan1!$B$11)+U$1*Plan1!$E$16)-U$2-U$3)*U$4</f>
        <v>1227735.2242527087</v>
      </c>
      <c r="V646" s="55">
        <f>((Produção!V644*PreçoLivre!V646*(1-Plan1!$B$11)+V$1*Plan1!$E$16)-V$2-V$3)*V$4</f>
        <v>1218639.8628186104</v>
      </c>
      <c r="W646" s="55"/>
    </row>
    <row r="647" spans="1:23" x14ac:dyDescent="0.25">
      <c r="A647" s="55">
        <f t="shared" ref="A647:A710" si="10">SUM(C647:W647)</f>
        <v>70129187.702897564</v>
      </c>
      <c r="B647" s="56">
        <v>642</v>
      </c>
      <c r="C647" s="55">
        <f>((Produção!C645*PreçoLivre!C647*(1-Plan1!$B$11)+C$1*Plan1!$E$16)-C$2-C$3)*C$4</f>
        <v>8876235.7454567868</v>
      </c>
      <c r="D647" s="55">
        <f>((Produção!D645*PreçoLivre!D647*(1-Plan1!$B$11)+D$1*Plan1!$E$16)-D$2-D$3)*D$4</f>
        <v>7874383.6265115803</v>
      </c>
      <c r="E647" s="55">
        <f>((Produção!E645*PreçoLivre!E647*(1-Plan1!$B$11)+E$1*Plan1!$E$16)-E$2-E$3)*E$4</f>
        <v>6599558.2824333468</v>
      </c>
      <c r="F647" s="55">
        <f>((Produção!F645*PreçoLivre!F647*(1-Plan1!$B$11)+F$1*Plan1!$E$16)-F$2-F$3)*F$4</f>
        <v>6017273.070145295</v>
      </c>
      <c r="G647" s="55">
        <f>((Produção!G645*PreçoLivre!G647*(1-Plan1!$B$11)+G$1*Plan1!$E$16)-G$2-G$3)*G$4</f>
        <v>4985052.4643020127</v>
      </c>
      <c r="H647" s="55">
        <f>((Produção!H645*PreçoLivre!H647*(1-Plan1!$B$11)+H$1*Plan1!$E$16)-H$2-H$3)*H$4</f>
        <v>4328043.1199649982</v>
      </c>
      <c r="I647" s="55">
        <f>((Produção!I645*PreçoLivre!I647*(1-Plan1!$B$11)+I$1*Plan1!$E$16)-I$2-I$3)*I$4</f>
        <v>3866221.0730410623</v>
      </c>
      <c r="J647" s="55">
        <f>((Produção!J645*PreçoLivre!J647*(1-Plan1!$B$11)+J$1*Plan1!$E$16)-J$2-J$3)*J$4</f>
        <v>3766672.7464557029</v>
      </c>
      <c r="K647" s="55">
        <f>((Produção!K645*PreçoLivre!K647*(1-Plan1!$B$11)+K$1*Plan1!$E$16)-K$2-K$3)*K$4</f>
        <v>3310566.6934695551</v>
      </c>
      <c r="L647" s="55">
        <f>((Produção!L645*PreçoLivre!L647*(1-Plan1!$B$11)+L$1*Plan1!$E$16)-L$2-L$3)*L$4</f>
        <v>3299937.1830943436</v>
      </c>
      <c r="M647" s="55">
        <f>((Produção!M645*PreçoLivre!M647*(1-Plan1!$B$11)+M$1*Plan1!$E$16)-M$2-M$3)*M$4</f>
        <v>3000823.3557927269</v>
      </c>
      <c r="N647" s="55">
        <f>((Produção!N645*PreçoLivre!N647*(1-Plan1!$B$11)+N$1*Plan1!$E$16)-N$2-N$3)*N$4</f>
        <v>2561518.0878906148</v>
      </c>
      <c r="O647" s="55">
        <f>((Produção!O645*PreçoLivre!O647*(1-Plan1!$B$11)+O$1*Plan1!$E$16)-O$2-O$3)*O$4</f>
        <v>2353237.5462112473</v>
      </c>
      <c r="P647" s="55">
        <f>((Produção!P645*PreçoLivre!P647*(1-Plan1!$B$11)+P$1*Plan1!$E$16)-P$2-P$3)*P$4</f>
        <v>2046545.9495353147</v>
      </c>
      <c r="Q647" s="55">
        <f>((Produção!Q645*PreçoLivre!Q647*(1-Plan1!$B$11)+Q$1*Plan1!$E$16)-Q$2-Q$3)*Q$4</f>
        <v>1915012.9147228575</v>
      </c>
      <c r="R647" s="55">
        <f>((Produção!R645*PreçoLivre!R647*(1-Plan1!$B$11)+R$1*Plan1!$E$16)-R$2-R$3)*R$4</f>
        <v>1551209.67842836</v>
      </c>
      <c r="S647" s="55">
        <f>((Produção!S645*PreçoLivre!S647*(1-Plan1!$B$11)+S$1*Plan1!$E$16)-S$2-S$3)*S$4</f>
        <v>1224857.9836729197</v>
      </c>
      <c r="T647" s="55">
        <f>((Produção!T645*PreçoLivre!T647*(1-Plan1!$B$11)+T$1*Plan1!$E$16)-T$2-T$3)*T$4</f>
        <v>1040954.5774229401</v>
      </c>
      <c r="U647" s="55">
        <f>((Produção!U645*PreçoLivre!U647*(1-Plan1!$B$11)+U$1*Plan1!$E$16)-U$2-U$3)*U$4</f>
        <v>844877.22566100839</v>
      </c>
      <c r="V647" s="55">
        <f>((Produção!V645*PreçoLivre!V647*(1-Plan1!$B$11)+V$1*Plan1!$E$16)-V$2-V$3)*V$4</f>
        <v>666206.37868487788</v>
      </c>
      <c r="W647" s="55"/>
    </row>
    <row r="648" spans="1:23" x14ac:dyDescent="0.25">
      <c r="A648" s="55">
        <f t="shared" si="10"/>
        <v>75362718.203215316</v>
      </c>
      <c r="B648" s="56">
        <v>643</v>
      </c>
      <c r="C648" s="55">
        <f>((Produção!C646*PreçoLivre!C648*(1-Plan1!$B$11)+C$1*Plan1!$E$16)-C$2-C$3)*C$4</f>
        <v>9096640.7061123755</v>
      </c>
      <c r="D648" s="55">
        <f>((Produção!D646*PreçoLivre!D648*(1-Plan1!$B$11)+D$1*Plan1!$E$16)-D$2-D$3)*D$4</f>
        <v>8076416.7651197826</v>
      </c>
      <c r="E648" s="55">
        <f>((Produção!E646*PreçoLivre!E648*(1-Plan1!$B$11)+E$1*Plan1!$E$16)-E$2-E$3)*E$4</f>
        <v>7532379.7281172033</v>
      </c>
      <c r="F648" s="55">
        <f>((Produção!F646*PreçoLivre!F648*(1-Plan1!$B$11)+F$1*Plan1!$E$16)-F$2-F$3)*F$4</f>
        <v>6681542.5028068414</v>
      </c>
      <c r="G648" s="55">
        <f>((Produção!G646*PreçoLivre!G648*(1-Plan1!$B$11)+G$1*Plan1!$E$16)-G$2-G$3)*G$4</f>
        <v>5970722.8521421505</v>
      </c>
      <c r="H648" s="55">
        <f>((Produção!H646*PreçoLivre!H648*(1-Plan1!$B$11)+H$1*Plan1!$E$16)-H$2-H$3)*H$4</f>
        <v>5371952.3603709973</v>
      </c>
      <c r="I648" s="55">
        <f>((Produção!I646*PreçoLivre!I648*(1-Plan1!$B$11)+I$1*Plan1!$E$16)-I$2-I$3)*I$4</f>
        <v>4553072.0894228071</v>
      </c>
      <c r="J648" s="55">
        <f>((Produção!J646*PreçoLivre!J648*(1-Plan1!$B$11)+J$1*Plan1!$E$16)-J$2-J$3)*J$4</f>
        <v>4171505.724084198</v>
      </c>
      <c r="K648" s="55">
        <f>((Produção!K646*PreçoLivre!K648*(1-Plan1!$B$11)+K$1*Plan1!$E$16)-K$2-K$3)*K$4</f>
        <v>3463828.447254309</v>
      </c>
      <c r="L648" s="55">
        <f>((Produção!L646*PreçoLivre!L648*(1-Plan1!$B$11)+L$1*Plan1!$E$16)-L$2-L$3)*L$4</f>
        <v>3064158.1375695905</v>
      </c>
      <c r="M648" s="55">
        <f>((Produção!M646*PreçoLivre!M648*(1-Plan1!$B$11)+M$1*Plan1!$E$16)-M$2-M$3)*M$4</f>
        <v>2742585.8048381973</v>
      </c>
      <c r="N648" s="55">
        <f>((Produção!N646*PreçoLivre!N648*(1-Plan1!$B$11)+N$1*Plan1!$E$16)-N$2-N$3)*N$4</f>
        <v>2417383.2474511014</v>
      </c>
      <c r="O648" s="55">
        <f>((Produção!O646*PreçoLivre!O648*(1-Plan1!$B$11)+O$1*Plan1!$E$16)-O$2-O$3)*O$4</f>
        <v>2207578.6346726445</v>
      </c>
      <c r="P648" s="55">
        <f>((Produção!P646*PreçoLivre!P648*(1-Plan1!$B$11)+P$1*Plan1!$E$16)-P$2-P$3)*P$4</f>
        <v>1987962.3357882104</v>
      </c>
      <c r="Q648" s="55">
        <f>((Produção!Q646*PreçoLivre!Q648*(1-Plan1!$B$11)+Q$1*Plan1!$E$16)-Q$2-Q$3)*Q$4</f>
        <v>1733432.996529713</v>
      </c>
      <c r="R648" s="55">
        <f>((Produção!R646*PreçoLivre!R648*(1-Plan1!$B$11)+R$1*Plan1!$E$16)-R$2-R$3)*R$4</f>
        <v>1548578.5125647939</v>
      </c>
      <c r="S648" s="55">
        <f>((Produção!S646*PreçoLivre!S648*(1-Plan1!$B$11)+S$1*Plan1!$E$16)-S$2-S$3)*S$4</f>
        <v>1321687.4255972928</v>
      </c>
      <c r="T648" s="55">
        <f>((Produção!T646*PreçoLivre!T648*(1-Plan1!$B$11)+T$1*Plan1!$E$16)-T$2-T$3)*T$4</f>
        <v>1225662.315511198</v>
      </c>
      <c r="U648" s="55">
        <f>((Produção!U646*PreçoLivre!U648*(1-Plan1!$B$11)+U$1*Plan1!$E$16)-U$2-U$3)*U$4</f>
        <v>1118704.6747974134</v>
      </c>
      <c r="V648" s="55">
        <f>((Produção!V646*PreçoLivre!V648*(1-Plan1!$B$11)+V$1*Plan1!$E$16)-V$2-V$3)*V$4</f>
        <v>1076922.9424644958</v>
      </c>
      <c r="W648" s="55"/>
    </row>
    <row r="649" spans="1:23" x14ac:dyDescent="0.25">
      <c r="A649" s="55">
        <f t="shared" si="10"/>
        <v>68862145.163934097</v>
      </c>
      <c r="B649" s="56">
        <v>644</v>
      </c>
      <c r="C649" s="55">
        <f>((Produção!C647*PreçoLivre!C649*(1-Plan1!$B$11)+C$1*Plan1!$E$16)-C$2-C$3)*C$4</f>
        <v>8786236.2855860963</v>
      </c>
      <c r="D649" s="55">
        <f>((Produção!D647*PreçoLivre!D649*(1-Plan1!$B$11)+D$1*Plan1!$E$16)-D$2-D$3)*D$4</f>
        <v>7344252.0246024681</v>
      </c>
      <c r="E649" s="55">
        <f>((Produção!E647*PreçoLivre!E649*(1-Plan1!$B$11)+E$1*Plan1!$E$16)-E$2-E$3)*E$4</f>
        <v>6336452.9715236593</v>
      </c>
      <c r="F649" s="55">
        <f>((Produção!F647*PreçoLivre!F649*(1-Plan1!$B$11)+F$1*Plan1!$E$16)-F$2-F$3)*F$4</f>
        <v>5844060.765345349</v>
      </c>
      <c r="G649" s="55">
        <f>((Produção!G647*PreçoLivre!G649*(1-Plan1!$B$11)+G$1*Plan1!$E$16)-G$2-G$3)*G$4</f>
        <v>5482659.0504835974</v>
      </c>
      <c r="H649" s="55">
        <f>((Produção!H647*PreçoLivre!H649*(1-Plan1!$B$11)+H$1*Plan1!$E$16)-H$2-H$3)*H$4</f>
        <v>4325178.5622109585</v>
      </c>
      <c r="I649" s="55">
        <f>((Produção!I647*PreçoLivre!I649*(1-Plan1!$B$11)+I$1*Plan1!$E$16)-I$2-I$3)*I$4</f>
        <v>4157515.2470450941</v>
      </c>
      <c r="J649" s="55">
        <f>((Produção!J647*PreçoLivre!J649*(1-Plan1!$B$11)+J$1*Plan1!$E$16)-J$2-J$3)*J$4</f>
        <v>3602124.7896640585</v>
      </c>
      <c r="K649" s="55">
        <f>((Produção!K647*PreçoLivre!K649*(1-Plan1!$B$11)+K$1*Plan1!$E$16)-K$2-K$3)*K$4</f>
        <v>3327192.5496303723</v>
      </c>
      <c r="L649" s="55">
        <f>((Produção!L647*PreçoLivre!L649*(1-Plan1!$B$11)+L$1*Plan1!$E$16)-L$2-L$3)*L$4</f>
        <v>2873987.5339991967</v>
      </c>
      <c r="M649" s="55">
        <f>((Produção!M647*PreçoLivre!M649*(1-Plan1!$B$11)+M$1*Plan1!$E$16)-M$2-M$3)*M$4</f>
        <v>2426691.9017647076</v>
      </c>
      <c r="N649" s="55">
        <f>((Produção!N647*PreçoLivre!N649*(1-Plan1!$B$11)+N$1*Plan1!$E$16)-N$2-N$3)*N$4</f>
        <v>2383795.688448255</v>
      </c>
      <c r="O649" s="55">
        <f>((Produção!O647*PreçoLivre!O649*(1-Plan1!$B$11)+O$1*Plan1!$E$16)-O$2-O$3)*O$4</f>
        <v>2019435.1019225537</v>
      </c>
      <c r="P649" s="55">
        <f>((Produção!P647*PreçoLivre!P649*(1-Plan1!$B$11)+P$1*Plan1!$E$16)-P$2-P$3)*P$4</f>
        <v>1885441.4059227321</v>
      </c>
      <c r="Q649" s="55">
        <f>((Produção!Q647*PreçoLivre!Q649*(1-Plan1!$B$11)+Q$1*Plan1!$E$16)-Q$2-Q$3)*Q$4</f>
        <v>1891508.0644710865</v>
      </c>
      <c r="R649" s="55">
        <f>((Produção!R647*PreçoLivre!R649*(1-Plan1!$B$11)+R$1*Plan1!$E$16)-R$2-R$3)*R$4</f>
        <v>1470607.5979299904</v>
      </c>
      <c r="S649" s="55">
        <f>((Produção!S647*PreçoLivre!S649*(1-Plan1!$B$11)+S$1*Plan1!$E$16)-S$2-S$3)*S$4</f>
        <v>1277222.8710763259</v>
      </c>
      <c r="T649" s="55">
        <f>((Produção!T647*PreçoLivre!T649*(1-Plan1!$B$11)+T$1*Plan1!$E$16)-T$2-T$3)*T$4</f>
        <v>1194907.2867478107</v>
      </c>
      <c r="U649" s="55">
        <f>((Produção!U647*PreçoLivre!U649*(1-Plan1!$B$11)+U$1*Plan1!$E$16)-U$2-U$3)*U$4</f>
        <v>1151514.1640713008</v>
      </c>
      <c r="V649" s="55">
        <f>((Produção!V647*PreçoLivre!V649*(1-Plan1!$B$11)+V$1*Plan1!$E$16)-V$2-V$3)*V$4</f>
        <v>1081361.3014884705</v>
      </c>
      <c r="W649" s="55"/>
    </row>
    <row r="650" spans="1:23" x14ac:dyDescent="0.25">
      <c r="A650" s="55">
        <f t="shared" si="10"/>
        <v>66790120.956986338</v>
      </c>
      <c r="B650" s="56">
        <v>645</v>
      </c>
      <c r="C650" s="55">
        <f>((Produção!C648*PreçoLivre!C650*(1-Plan1!$B$11)+C$1*Plan1!$E$16)-C$2-C$3)*C$4</f>
        <v>8152542.643916538</v>
      </c>
      <c r="D650" s="55">
        <f>((Produção!D648*PreçoLivre!D650*(1-Plan1!$B$11)+D$1*Plan1!$E$16)-D$2-D$3)*D$4</f>
        <v>6691673.3926416682</v>
      </c>
      <c r="E650" s="55">
        <f>((Produção!E648*PreçoLivre!E650*(1-Plan1!$B$11)+E$1*Plan1!$E$16)-E$2-E$3)*E$4</f>
        <v>6028776.7665546788</v>
      </c>
      <c r="F650" s="55">
        <f>((Produção!F648*PreçoLivre!F650*(1-Plan1!$B$11)+F$1*Plan1!$E$16)-F$2-F$3)*F$4</f>
        <v>5215026.6373305228</v>
      </c>
      <c r="G650" s="55">
        <f>((Produção!G648*PreçoLivre!G650*(1-Plan1!$B$11)+G$1*Plan1!$E$16)-G$2-G$3)*G$4</f>
        <v>4477788.7691061487</v>
      </c>
      <c r="H650" s="55">
        <f>((Produção!H648*PreçoLivre!H650*(1-Plan1!$B$11)+H$1*Plan1!$E$16)-H$2-H$3)*H$4</f>
        <v>4140982.0932094427</v>
      </c>
      <c r="I650" s="55">
        <f>((Produção!I648*PreçoLivre!I650*(1-Plan1!$B$11)+I$1*Plan1!$E$16)-I$2-I$3)*I$4</f>
        <v>3663806.1105905189</v>
      </c>
      <c r="J650" s="55">
        <f>((Produção!J648*PreçoLivre!J650*(1-Plan1!$B$11)+J$1*Plan1!$E$16)-J$2-J$3)*J$4</f>
        <v>3342941.4716903348</v>
      </c>
      <c r="K650" s="55">
        <f>((Produção!K648*PreçoLivre!K650*(1-Plan1!$B$11)+K$1*Plan1!$E$16)-K$2-K$3)*K$4</f>
        <v>3330826.119364792</v>
      </c>
      <c r="L650" s="55">
        <f>((Produção!L648*PreçoLivre!L650*(1-Plan1!$B$11)+L$1*Plan1!$E$16)-L$2-L$3)*L$4</f>
        <v>3143237.4070846546</v>
      </c>
      <c r="M650" s="55">
        <f>((Produção!M648*PreçoLivre!M650*(1-Plan1!$B$11)+M$1*Plan1!$E$16)-M$2-M$3)*M$4</f>
        <v>2806877.6991225071</v>
      </c>
      <c r="N650" s="55">
        <f>((Produção!N648*PreçoLivre!N650*(1-Plan1!$B$11)+N$1*Plan1!$E$16)-N$2-N$3)*N$4</f>
        <v>2605107.4873999632</v>
      </c>
      <c r="O650" s="55">
        <f>((Produção!O648*PreçoLivre!O650*(1-Plan1!$B$11)+O$1*Plan1!$E$16)-O$2-O$3)*O$4</f>
        <v>2367496.0705568688</v>
      </c>
      <c r="P650" s="55">
        <f>((Produção!P648*PreçoLivre!P650*(1-Plan1!$B$11)+P$1*Plan1!$E$16)-P$2-P$3)*P$4</f>
        <v>1937427.9879554017</v>
      </c>
      <c r="Q650" s="55">
        <f>((Produção!Q648*PreçoLivre!Q650*(1-Plan1!$B$11)+Q$1*Plan1!$E$16)-Q$2-Q$3)*Q$4</f>
        <v>1850580.9708879278</v>
      </c>
      <c r="R650" s="55">
        <f>((Produção!R648*PreçoLivre!R650*(1-Plan1!$B$11)+R$1*Plan1!$E$16)-R$2-R$3)*R$4</f>
        <v>1720934.5774078716</v>
      </c>
      <c r="S650" s="55">
        <f>((Produção!S648*PreçoLivre!S650*(1-Plan1!$B$11)+S$1*Plan1!$E$16)-S$2-S$3)*S$4</f>
        <v>1613980.4545662021</v>
      </c>
      <c r="T650" s="55">
        <f>((Produção!T648*PreçoLivre!T650*(1-Plan1!$B$11)+T$1*Plan1!$E$16)-T$2-T$3)*T$4</f>
        <v>1387005.4375800011</v>
      </c>
      <c r="U650" s="55">
        <f>((Produção!U648*PreçoLivre!U650*(1-Plan1!$B$11)+U$1*Plan1!$E$16)-U$2-U$3)*U$4</f>
        <v>1263794.512691152</v>
      </c>
      <c r="V650" s="55">
        <f>((Produção!V648*PreçoLivre!V650*(1-Plan1!$B$11)+V$1*Plan1!$E$16)-V$2-V$3)*V$4</f>
        <v>1049314.3473291276</v>
      </c>
      <c r="W650" s="55"/>
    </row>
    <row r="651" spans="1:23" x14ac:dyDescent="0.25">
      <c r="A651" s="55">
        <f t="shared" si="10"/>
        <v>83261531.973595187</v>
      </c>
      <c r="B651" s="56">
        <v>646</v>
      </c>
      <c r="C651" s="55">
        <f>((Produção!C649*PreçoLivre!C651*(1-Plan1!$B$11)+C$1*Plan1!$E$16)-C$2-C$3)*C$4</f>
        <v>9508183.0394151527</v>
      </c>
      <c r="D651" s="55">
        <f>((Produção!D649*PreçoLivre!D651*(1-Plan1!$B$11)+D$1*Plan1!$E$16)-D$2-D$3)*D$4</f>
        <v>9243033.4338247869</v>
      </c>
      <c r="E651" s="55">
        <f>((Produção!E649*PreçoLivre!E651*(1-Plan1!$B$11)+E$1*Plan1!$E$16)-E$2-E$3)*E$4</f>
        <v>8423899.6861872245</v>
      </c>
      <c r="F651" s="55">
        <f>((Produção!F649*PreçoLivre!F651*(1-Plan1!$B$11)+F$1*Plan1!$E$16)-F$2-F$3)*F$4</f>
        <v>7174023.616357225</v>
      </c>
      <c r="G651" s="55">
        <f>((Produção!G649*PreçoLivre!G651*(1-Plan1!$B$11)+G$1*Plan1!$E$16)-G$2-G$3)*G$4</f>
        <v>6497821.2239158461</v>
      </c>
      <c r="H651" s="55">
        <f>((Produção!H649*PreçoLivre!H651*(1-Plan1!$B$11)+H$1*Plan1!$E$16)-H$2-H$3)*H$4</f>
        <v>5364947.6173223788</v>
      </c>
      <c r="I651" s="55">
        <f>((Produção!I649*PreçoLivre!I651*(1-Plan1!$B$11)+I$1*Plan1!$E$16)-I$2-I$3)*I$4</f>
        <v>4588121.231064437</v>
      </c>
      <c r="J651" s="55">
        <f>((Produção!J649*PreçoLivre!J651*(1-Plan1!$B$11)+J$1*Plan1!$E$16)-J$2-J$3)*J$4</f>
        <v>4246791.5473914435</v>
      </c>
      <c r="K651" s="55">
        <f>((Produção!K649*PreçoLivre!K651*(1-Plan1!$B$11)+K$1*Plan1!$E$16)-K$2-K$3)*K$4</f>
        <v>3888779.1361037404</v>
      </c>
      <c r="L651" s="55">
        <f>((Produção!L649*PreçoLivre!L651*(1-Plan1!$B$11)+L$1*Plan1!$E$16)-L$2-L$3)*L$4</f>
        <v>3287044.0462547396</v>
      </c>
      <c r="M651" s="55">
        <f>((Produção!M649*PreçoLivre!M651*(1-Plan1!$B$11)+M$1*Plan1!$E$16)-M$2-M$3)*M$4</f>
        <v>3284868.1993418005</v>
      </c>
      <c r="N651" s="55">
        <f>((Produção!N649*PreçoLivre!N651*(1-Plan1!$B$11)+N$1*Plan1!$E$16)-N$2-N$3)*N$4</f>
        <v>3046204.5225098529</v>
      </c>
      <c r="O651" s="55">
        <f>((Produção!O649*PreçoLivre!O651*(1-Plan1!$B$11)+O$1*Plan1!$E$16)-O$2-O$3)*O$4</f>
        <v>2674255.6929109851</v>
      </c>
      <c r="P651" s="55">
        <f>((Produção!P649*PreçoLivre!P651*(1-Plan1!$B$11)+P$1*Plan1!$E$16)-P$2-P$3)*P$4</f>
        <v>2300854.5573969577</v>
      </c>
      <c r="Q651" s="55">
        <f>((Produção!Q649*PreçoLivre!Q651*(1-Plan1!$B$11)+Q$1*Plan1!$E$16)-Q$2-Q$3)*Q$4</f>
        <v>2023569.211655817</v>
      </c>
      <c r="R651" s="55">
        <f>((Produção!R649*PreçoLivre!R651*(1-Plan1!$B$11)+R$1*Plan1!$E$16)-R$2-R$3)*R$4</f>
        <v>1888206.5087468356</v>
      </c>
      <c r="S651" s="55">
        <f>((Produção!S649*PreçoLivre!S651*(1-Plan1!$B$11)+S$1*Plan1!$E$16)-S$2-S$3)*S$4</f>
        <v>1748380.0808069988</v>
      </c>
      <c r="T651" s="55">
        <f>((Produção!T649*PreçoLivre!T651*(1-Plan1!$B$11)+T$1*Plan1!$E$16)-T$2-T$3)*T$4</f>
        <v>1485987.1810884557</v>
      </c>
      <c r="U651" s="55">
        <f>((Produção!U649*PreçoLivre!U651*(1-Plan1!$B$11)+U$1*Plan1!$E$16)-U$2-U$3)*U$4</f>
        <v>1339911.0173130755</v>
      </c>
      <c r="V651" s="55">
        <f>((Produção!V649*PreçoLivre!V651*(1-Plan1!$B$11)+V$1*Plan1!$E$16)-V$2-V$3)*V$4</f>
        <v>1246650.4239874247</v>
      </c>
      <c r="W651" s="55"/>
    </row>
    <row r="652" spans="1:23" x14ac:dyDescent="0.25">
      <c r="A652" s="55">
        <f t="shared" si="10"/>
        <v>78263443.343637526</v>
      </c>
      <c r="B652" s="56">
        <v>647</v>
      </c>
      <c r="C652" s="55">
        <f>((Produção!C650*PreçoLivre!C652*(1-Plan1!$B$11)+C$1*Plan1!$E$16)-C$2-C$3)*C$4</f>
        <v>8752866.7668107599</v>
      </c>
      <c r="D652" s="55">
        <f>((Produção!D650*PreçoLivre!D652*(1-Plan1!$B$11)+D$1*Plan1!$E$16)-D$2-D$3)*D$4</f>
        <v>8265986.5948779341</v>
      </c>
      <c r="E652" s="55">
        <f>((Produção!E650*PreçoLivre!E652*(1-Plan1!$B$11)+E$1*Plan1!$E$16)-E$2-E$3)*E$4</f>
        <v>7856735.8074280806</v>
      </c>
      <c r="F652" s="55">
        <f>((Produção!F650*PreçoLivre!F652*(1-Plan1!$B$11)+F$1*Plan1!$E$16)-F$2-F$3)*F$4</f>
        <v>6675781.5565190725</v>
      </c>
      <c r="G652" s="55">
        <f>((Produção!G650*PreçoLivre!G652*(1-Plan1!$B$11)+G$1*Plan1!$E$16)-G$2-G$3)*G$4</f>
        <v>6445260.1284904527</v>
      </c>
      <c r="H652" s="55">
        <f>((Produção!H650*PreçoLivre!H652*(1-Plan1!$B$11)+H$1*Plan1!$E$16)-H$2-H$3)*H$4</f>
        <v>5870315.9745562682</v>
      </c>
      <c r="I652" s="55">
        <f>((Produção!I650*PreçoLivre!I652*(1-Plan1!$B$11)+I$1*Plan1!$E$16)-I$2-I$3)*I$4</f>
        <v>4748217.7783972854</v>
      </c>
      <c r="J652" s="55">
        <f>((Produção!J650*PreçoLivre!J652*(1-Plan1!$B$11)+J$1*Plan1!$E$16)-J$2-J$3)*J$4</f>
        <v>4293984.80122233</v>
      </c>
      <c r="K652" s="55">
        <f>((Produção!K650*PreçoLivre!K652*(1-Plan1!$B$11)+K$1*Plan1!$E$16)-K$2-K$3)*K$4</f>
        <v>3883839.3329096138</v>
      </c>
      <c r="L652" s="55">
        <f>((Produção!L650*PreçoLivre!L652*(1-Plan1!$B$11)+L$1*Plan1!$E$16)-L$2-L$3)*L$4</f>
        <v>3267487.6468986752</v>
      </c>
      <c r="M652" s="55">
        <f>((Produção!M650*PreçoLivre!M652*(1-Plan1!$B$11)+M$1*Plan1!$E$16)-M$2-M$3)*M$4</f>
        <v>2728431.0201159148</v>
      </c>
      <c r="N652" s="55">
        <f>((Produção!N650*PreçoLivre!N652*(1-Plan1!$B$11)+N$1*Plan1!$E$16)-N$2-N$3)*N$4</f>
        <v>2222410.2265467616</v>
      </c>
      <c r="O652" s="55">
        <f>((Produção!O650*PreçoLivre!O652*(1-Plan1!$B$11)+O$1*Plan1!$E$16)-O$2-O$3)*O$4</f>
        <v>2145132.0095851892</v>
      </c>
      <c r="P652" s="55">
        <f>((Produção!P650*PreçoLivre!P652*(1-Plan1!$B$11)+P$1*Plan1!$E$16)-P$2-P$3)*P$4</f>
        <v>2003887.6872645568</v>
      </c>
      <c r="Q652" s="55">
        <f>((Produção!Q650*PreçoLivre!Q652*(1-Plan1!$B$11)+Q$1*Plan1!$E$16)-Q$2-Q$3)*Q$4</f>
        <v>1878955.4557036373</v>
      </c>
      <c r="R652" s="55">
        <f>((Produção!R650*PreçoLivre!R652*(1-Plan1!$B$11)+R$1*Plan1!$E$16)-R$2-R$3)*R$4</f>
        <v>1734904.8764196194</v>
      </c>
      <c r="S652" s="55">
        <f>((Produção!S650*PreçoLivre!S652*(1-Plan1!$B$11)+S$1*Plan1!$E$16)-S$2-S$3)*S$4</f>
        <v>1507471.9529651632</v>
      </c>
      <c r="T652" s="55">
        <f>((Produção!T650*PreçoLivre!T652*(1-Plan1!$B$11)+T$1*Plan1!$E$16)-T$2-T$3)*T$4</f>
        <v>1458703.7518219801</v>
      </c>
      <c r="U652" s="55">
        <f>((Produção!U650*PreçoLivre!U652*(1-Plan1!$B$11)+U$1*Plan1!$E$16)-U$2-U$3)*U$4</f>
        <v>1340266.0347723307</v>
      </c>
      <c r="V652" s="55">
        <f>((Produção!V650*PreçoLivre!V652*(1-Plan1!$B$11)+V$1*Plan1!$E$16)-V$2-V$3)*V$4</f>
        <v>1182803.9403318984</v>
      </c>
      <c r="W652" s="55"/>
    </row>
    <row r="653" spans="1:23" x14ac:dyDescent="0.25">
      <c r="A653" s="55">
        <f t="shared" si="10"/>
        <v>74190251.187274665</v>
      </c>
      <c r="B653" s="56">
        <v>648</v>
      </c>
      <c r="C653" s="55">
        <f>((Produção!C651*PreçoLivre!C653*(1-Plan1!$B$11)+C$1*Plan1!$E$16)-C$2-C$3)*C$4</f>
        <v>8261627.1045695562</v>
      </c>
      <c r="D653" s="55">
        <f>((Produção!D651*PreçoLivre!D653*(1-Plan1!$B$11)+D$1*Plan1!$E$16)-D$2-D$3)*D$4</f>
        <v>7488969.2940249657</v>
      </c>
      <c r="E653" s="55">
        <f>((Produção!E651*PreçoLivre!E653*(1-Plan1!$B$11)+E$1*Plan1!$E$16)-E$2-E$3)*E$4</f>
        <v>6202493.3178062644</v>
      </c>
      <c r="F653" s="55">
        <f>((Produção!F651*PreçoLivre!F653*(1-Plan1!$B$11)+F$1*Plan1!$E$16)-F$2-F$3)*F$4</f>
        <v>5678262.5559432171</v>
      </c>
      <c r="G653" s="55">
        <f>((Produção!G651*PreçoLivre!G653*(1-Plan1!$B$11)+G$1*Plan1!$E$16)-G$2-G$3)*G$4</f>
        <v>5462920.8881862769</v>
      </c>
      <c r="H653" s="55">
        <f>((Produção!H651*PreçoLivre!H653*(1-Plan1!$B$11)+H$1*Plan1!$E$16)-H$2-H$3)*H$4</f>
        <v>5070147.5675914995</v>
      </c>
      <c r="I653" s="55">
        <f>((Produção!I651*PreçoLivre!I653*(1-Plan1!$B$11)+I$1*Plan1!$E$16)-I$2-I$3)*I$4</f>
        <v>4840722.395782765</v>
      </c>
      <c r="J653" s="55">
        <f>((Produção!J651*PreçoLivre!J653*(1-Plan1!$B$11)+J$1*Plan1!$E$16)-J$2-J$3)*J$4</f>
        <v>4439561.7783149295</v>
      </c>
      <c r="K653" s="55">
        <f>((Produção!K651*PreçoLivre!K653*(1-Plan1!$B$11)+K$1*Plan1!$E$16)-K$2-K$3)*K$4</f>
        <v>3905869.9244097872</v>
      </c>
      <c r="L653" s="55">
        <f>((Produção!L651*PreçoLivre!L653*(1-Plan1!$B$11)+L$1*Plan1!$E$16)-L$2-L$3)*L$4</f>
        <v>3315431.3761434532</v>
      </c>
      <c r="M653" s="55">
        <f>((Produção!M651*PreçoLivre!M653*(1-Plan1!$B$11)+M$1*Plan1!$E$16)-M$2-M$3)*M$4</f>
        <v>3013489.5803990499</v>
      </c>
      <c r="N653" s="55">
        <f>((Produção!N651*PreçoLivre!N653*(1-Plan1!$B$11)+N$1*Plan1!$E$16)-N$2-N$3)*N$4</f>
        <v>2553844.3609680207</v>
      </c>
      <c r="O653" s="55">
        <f>((Produção!O651*PreçoLivre!O653*(1-Plan1!$B$11)+O$1*Plan1!$E$16)-O$2-O$3)*O$4</f>
        <v>2477964.3656618507</v>
      </c>
      <c r="P653" s="55">
        <f>((Produção!P651*PreçoLivre!P653*(1-Plan1!$B$11)+P$1*Plan1!$E$16)-P$2-P$3)*P$4</f>
        <v>2158070.7113590478</v>
      </c>
      <c r="Q653" s="55">
        <f>((Produção!Q651*PreçoLivre!Q653*(1-Plan1!$B$11)+Q$1*Plan1!$E$16)-Q$2-Q$3)*Q$4</f>
        <v>2011095.0218822737</v>
      </c>
      <c r="R653" s="55">
        <f>((Produção!R651*PreçoLivre!R653*(1-Plan1!$B$11)+R$1*Plan1!$E$16)-R$2-R$3)*R$4</f>
        <v>1681651.6210838642</v>
      </c>
      <c r="S653" s="55">
        <f>((Produção!S651*PreçoLivre!S653*(1-Plan1!$B$11)+S$1*Plan1!$E$16)-S$2-S$3)*S$4</f>
        <v>1654217.7331262708</v>
      </c>
      <c r="T653" s="55">
        <f>((Produção!T651*PreçoLivre!T653*(1-Plan1!$B$11)+T$1*Plan1!$E$16)-T$2-T$3)*T$4</f>
        <v>1468742.47110165</v>
      </c>
      <c r="U653" s="55">
        <f>((Produção!U651*PreçoLivre!U653*(1-Plan1!$B$11)+U$1*Plan1!$E$16)-U$2-U$3)*U$4</f>
        <v>1339810.7760621335</v>
      </c>
      <c r="V653" s="55">
        <f>((Produção!V651*PreçoLivre!V653*(1-Plan1!$B$11)+V$1*Plan1!$E$16)-V$2-V$3)*V$4</f>
        <v>1165358.3428577771</v>
      </c>
      <c r="W653" s="55"/>
    </row>
    <row r="654" spans="1:23" x14ac:dyDescent="0.25">
      <c r="A654" s="55">
        <f t="shared" si="10"/>
        <v>72287369.24045068</v>
      </c>
      <c r="B654" s="56">
        <v>649</v>
      </c>
      <c r="C654" s="55">
        <f>((Produção!C652*PreçoLivre!C654*(1-Plan1!$B$11)+C$1*Plan1!$E$16)-C$2-C$3)*C$4</f>
        <v>8406845.3999096341</v>
      </c>
      <c r="D654" s="55">
        <f>((Produção!D652*PreçoLivre!D654*(1-Plan1!$B$11)+D$1*Plan1!$E$16)-D$2-D$3)*D$4</f>
        <v>7864171.6710567307</v>
      </c>
      <c r="E654" s="55">
        <f>((Produção!E652*PreçoLivre!E654*(1-Plan1!$B$11)+E$1*Plan1!$E$16)-E$2-E$3)*E$4</f>
        <v>7059838.5845242543</v>
      </c>
      <c r="F654" s="55">
        <f>((Produção!F652*PreçoLivre!F654*(1-Plan1!$B$11)+F$1*Plan1!$E$16)-F$2-F$3)*F$4</f>
        <v>6905786.510759078</v>
      </c>
      <c r="G654" s="55">
        <f>((Produção!G652*PreçoLivre!G654*(1-Plan1!$B$11)+G$1*Plan1!$E$16)-G$2-G$3)*G$4</f>
        <v>6169490.5115074497</v>
      </c>
      <c r="H654" s="55">
        <f>((Produção!H652*PreçoLivre!H654*(1-Plan1!$B$11)+H$1*Plan1!$E$16)-H$2-H$3)*H$4</f>
        <v>4993160.2295657899</v>
      </c>
      <c r="I654" s="55">
        <f>((Produção!I652*PreçoLivre!I654*(1-Plan1!$B$11)+I$1*Plan1!$E$16)-I$2-I$3)*I$4</f>
        <v>4338153.4519741489</v>
      </c>
      <c r="J654" s="55">
        <f>((Produção!J652*PreçoLivre!J654*(1-Plan1!$B$11)+J$1*Plan1!$E$16)-J$2-J$3)*J$4</f>
        <v>3291297.4205818628</v>
      </c>
      <c r="K654" s="55">
        <f>((Produção!K652*PreçoLivre!K654*(1-Plan1!$B$11)+K$1*Plan1!$E$16)-K$2-K$3)*K$4</f>
        <v>3060406.4203623841</v>
      </c>
      <c r="L654" s="55">
        <f>((Produção!L652*PreçoLivre!L654*(1-Plan1!$B$11)+L$1*Plan1!$E$16)-L$2-L$3)*L$4</f>
        <v>2817430.290121587</v>
      </c>
      <c r="M654" s="55">
        <f>((Produção!M652*PreçoLivre!M654*(1-Plan1!$B$11)+M$1*Plan1!$E$16)-M$2-M$3)*M$4</f>
        <v>2553388.8580145356</v>
      </c>
      <c r="N654" s="55">
        <f>((Produção!N652*PreçoLivre!N654*(1-Plan1!$B$11)+N$1*Plan1!$E$16)-N$2-N$3)*N$4</f>
        <v>2356043.1561698737</v>
      </c>
      <c r="O654" s="55">
        <f>((Produção!O652*PreçoLivre!O654*(1-Plan1!$B$11)+O$1*Plan1!$E$16)-O$2-O$3)*O$4</f>
        <v>2297777.9789190879</v>
      </c>
      <c r="P654" s="55">
        <f>((Produção!P652*PreçoLivre!P654*(1-Plan1!$B$11)+P$1*Plan1!$E$16)-P$2-P$3)*P$4</f>
        <v>1959017.8939301483</v>
      </c>
      <c r="Q654" s="55">
        <f>((Produção!Q652*PreçoLivre!Q654*(1-Plan1!$B$11)+Q$1*Plan1!$E$16)-Q$2-Q$3)*Q$4</f>
        <v>1629271.4248309871</v>
      </c>
      <c r="R654" s="55">
        <f>((Produção!R652*PreçoLivre!R654*(1-Plan1!$B$11)+R$1*Plan1!$E$16)-R$2-R$3)*R$4</f>
        <v>1717386.8376014186</v>
      </c>
      <c r="S654" s="55">
        <f>((Produção!S652*PreçoLivre!S654*(1-Plan1!$B$11)+S$1*Plan1!$E$16)-S$2-S$3)*S$4</f>
        <v>1571570.5983795905</v>
      </c>
      <c r="T654" s="55">
        <f>((Produção!T652*PreçoLivre!T654*(1-Plan1!$B$11)+T$1*Plan1!$E$16)-T$2-T$3)*T$4</f>
        <v>1252221.1968963856</v>
      </c>
      <c r="U654" s="55">
        <f>((Produção!U652*PreçoLivre!U654*(1-Plan1!$B$11)+U$1*Plan1!$E$16)-U$2-U$3)*U$4</f>
        <v>1067380.8553511265</v>
      </c>
      <c r="V654" s="55">
        <f>((Produção!V652*PreçoLivre!V654*(1-Plan1!$B$11)+V$1*Plan1!$E$16)-V$2-V$3)*V$4</f>
        <v>976729.94999459083</v>
      </c>
      <c r="W654" s="55"/>
    </row>
    <row r="655" spans="1:23" x14ac:dyDescent="0.25">
      <c r="A655" s="55">
        <f t="shared" si="10"/>
        <v>85975143.272238284</v>
      </c>
      <c r="B655" s="56">
        <v>650</v>
      </c>
      <c r="C655" s="55">
        <f>((Produção!C653*PreçoLivre!C655*(1-Plan1!$B$11)+C$1*Plan1!$E$16)-C$2-C$3)*C$4</f>
        <v>8644343.6521964911</v>
      </c>
      <c r="D655" s="55">
        <f>((Produção!D653*PreçoLivre!D655*(1-Plan1!$B$11)+D$1*Plan1!$E$16)-D$2-D$3)*D$4</f>
        <v>8240165.9753988078</v>
      </c>
      <c r="E655" s="55">
        <f>((Produção!E653*PreçoLivre!E655*(1-Plan1!$B$11)+E$1*Plan1!$E$16)-E$2-E$3)*E$4</f>
        <v>7445680.0474268161</v>
      </c>
      <c r="F655" s="55">
        <f>((Produção!F653*PreçoLivre!F655*(1-Plan1!$B$11)+F$1*Plan1!$E$16)-F$2-F$3)*F$4</f>
        <v>7149537.6197298216</v>
      </c>
      <c r="G655" s="55">
        <f>((Produção!G653*PreçoLivre!G655*(1-Plan1!$B$11)+G$1*Plan1!$E$16)-G$2-G$3)*G$4</f>
        <v>6593275.363618833</v>
      </c>
      <c r="H655" s="55">
        <f>((Produção!H653*PreçoLivre!H655*(1-Plan1!$B$11)+H$1*Plan1!$E$16)-H$2-H$3)*H$4</f>
        <v>5863859.8571631433</v>
      </c>
      <c r="I655" s="55">
        <f>((Produção!I653*PreçoLivre!I655*(1-Plan1!$B$11)+I$1*Plan1!$E$16)-I$2-I$3)*I$4</f>
        <v>5472199.5579719013</v>
      </c>
      <c r="J655" s="55">
        <f>((Produção!J653*PreçoLivre!J655*(1-Plan1!$B$11)+J$1*Plan1!$E$16)-J$2-J$3)*J$4</f>
        <v>5318025.5156442653</v>
      </c>
      <c r="K655" s="55">
        <f>((Produção!K653*PreçoLivre!K655*(1-Plan1!$B$11)+K$1*Plan1!$E$16)-K$2-K$3)*K$4</f>
        <v>4962577.8628196009</v>
      </c>
      <c r="L655" s="55">
        <f>((Produção!L653*PreçoLivre!L655*(1-Plan1!$B$11)+L$1*Plan1!$E$16)-L$2-L$3)*L$4</f>
        <v>4074328.722593233</v>
      </c>
      <c r="M655" s="55">
        <f>((Produção!M653*PreçoLivre!M655*(1-Plan1!$B$11)+M$1*Plan1!$E$16)-M$2-M$3)*M$4</f>
        <v>3451514.1199940029</v>
      </c>
      <c r="N655" s="55">
        <f>((Produção!N653*PreçoLivre!N655*(1-Plan1!$B$11)+N$1*Plan1!$E$16)-N$2-N$3)*N$4</f>
        <v>3168919.2332034786</v>
      </c>
      <c r="O655" s="55">
        <f>((Produção!O653*PreçoLivre!O655*(1-Plan1!$B$11)+O$1*Plan1!$E$16)-O$2-O$3)*O$4</f>
        <v>2857088.218231814</v>
      </c>
      <c r="P655" s="55">
        <f>((Produção!P653*PreçoLivre!P655*(1-Plan1!$B$11)+P$1*Plan1!$E$16)-P$2-P$3)*P$4</f>
        <v>2545112.8911321829</v>
      </c>
      <c r="Q655" s="55">
        <f>((Produção!Q653*PreçoLivre!Q655*(1-Plan1!$B$11)+Q$1*Plan1!$E$16)-Q$2-Q$3)*Q$4</f>
        <v>2410751.7314213882</v>
      </c>
      <c r="R655" s="55">
        <f>((Produção!R653*PreçoLivre!R655*(1-Plan1!$B$11)+R$1*Plan1!$E$16)-R$2-R$3)*R$4</f>
        <v>2220571.6975597348</v>
      </c>
      <c r="S655" s="55">
        <f>((Produção!S653*PreçoLivre!S655*(1-Plan1!$B$11)+S$1*Plan1!$E$16)-S$2-S$3)*S$4</f>
        <v>1726780.6163518087</v>
      </c>
      <c r="T655" s="55">
        <f>((Produção!T653*PreçoLivre!T655*(1-Plan1!$B$11)+T$1*Plan1!$E$16)-T$2-T$3)*T$4</f>
        <v>1455037.837264457</v>
      </c>
      <c r="U655" s="55">
        <f>((Produção!U653*PreçoLivre!U655*(1-Plan1!$B$11)+U$1*Plan1!$E$16)-U$2-U$3)*U$4</f>
        <v>1237902.1317547653</v>
      </c>
      <c r="V655" s="55">
        <f>((Produção!V653*PreçoLivre!V655*(1-Plan1!$B$11)+V$1*Plan1!$E$16)-V$2-V$3)*V$4</f>
        <v>1137470.6207617377</v>
      </c>
      <c r="W655" s="55"/>
    </row>
    <row r="656" spans="1:23" x14ac:dyDescent="0.25">
      <c r="A656" s="55">
        <f t="shared" si="10"/>
        <v>68460985.876306161</v>
      </c>
      <c r="B656" s="56">
        <v>651</v>
      </c>
      <c r="C656" s="55">
        <f>((Produção!C654*PreçoLivre!C656*(1-Plan1!$B$11)+C$1*Plan1!$E$16)-C$2-C$3)*C$4</f>
        <v>8399124.0365402102</v>
      </c>
      <c r="D656" s="55">
        <f>((Produção!D654*PreçoLivre!D656*(1-Plan1!$B$11)+D$1*Plan1!$E$16)-D$2-D$3)*D$4</f>
        <v>7529963.082914805</v>
      </c>
      <c r="E656" s="55">
        <f>((Produção!E654*PreçoLivre!E656*(1-Plan1!$B$11)+E$1*Plan1!$E$16)-E$2-E$3)*E$4</f>
        <v>6208558.506278404</v>
      </c>
      <c r="F656" s="55">
        <f>((Produção!F654*PreçoLivre!F656*(1-Plan1!$B$11)+F$1*Plan1!$E$16)-F$2-F$3)*F$4</f>
        <v>5440929.3632335523</v>
      </c>
      <c r="G656" s="55">
        <f>((Produção!G654*PreçoLivre!G656*(1-Plan1!$B$11)+G$1*Plan1!$E$16)-G$2-G$3)*G$4</f>
        <v>4954321.6129811266</v>
      </c>
      <c r="H656" s="55">
        <f>((Produção!H654*PreçoLivre!H656*(1-Plan1!$B$11)+H$1*Plan1!$E$16)-H$2-H$3)*H$4</f>
        <v>4793929.6425889721</v>
      </c>
      <c r="I656" s="55">
        <f>((Produção!I654*PreçoLivre!I656*(1-Plan1!$B$11)+I$1*Plan1!$E$16)-I$2-I$3)*I$4</f>
        <v>4484528.7386277439</v>
      </c>
      <c r="J656" s="55">
        <f>((Produção!J654*PreçoLivre!J656*(1-Plan1!$B$11)+J$1*Plan1!$E$16)-J$2-J$3)*J$4</f>
        <v>3918041.9352654894</v>
      </c>
      <c r="K656" s="55">
        <f>((Produção!K654*PreçoLivre!K656*(1-Plan1!$B$11)+K$1*Plan1!$E$16)-K$2-K$3)*K$4</f>
        <v>3522289.069860646</v>
      </c>
      <c r="L656" s="55">
        <f>((Produção!L654*PreçoLivre!L656*(1-Plan1!$B$11)+L$1*Plan1!$E$16)-L$2-L$3)*L$4</f>
        <v>3005181.1076283329</v>
      </c>
      <c r="M656" s="55">
        <f>((Produção!M654*PreçoLivre!M656*(1-Plan1!$B$11)+M$1*Plan1!$E$16)-M$2-M$3)*M$4</f>
        <v>2514844.9032245884</v>
      </c>
      <c r="N656" s="55">
        <f>((Produção!N654*PreçoLivre!N656*(1-Plan1!$B$11)+N$1*Plan1!$E$16)-N$2-N$3)*N$4</f>
        <v>2088861.2347847805</v>
      </c>
      <c r="O656" s="55">
        <f>((Produção!O654*PreçoLivre!O656*(1-Plan1!$B$11)+O$1*Plan1!$E$16)-O$2-O$3)*O$4</f>
        <v>2004516.8375733623</v>
      </c>
      <c r="P656" s="55">
        <f>((Produção!P654*PreçoLivre!P656*(1-Plan1!$B$11)+P$1*Plan1!$E$16)-P$2-P$3)*P$4</f>
        <v>1656560.2987179176</v>
      </c>
      <c r="Q656" s="55">
        <f>((Produção!Q654*PreçoLivre!Q656*(1-Plan1!$B$11)+Q$1*Plan1!$E$16)-Q$2-Q$3)*Q$4</f>
        <v>1490334.8765395337</v>
      </c>
      <c r="R656" s="55">
        <f>((Produção!R654*PreçoLivre!R656*(1-Plan1!$B$11)+R$1*Plan1!$E$16)-R$2-R$3)*R$4</f>
        <v>1421003.462310811</v>
      </c>
      <c r="S656" s="55">
        <f>((Produção!S654*PreçoLivre!S656*(1-Plan1!$B$11)+S$1*Plan1!$E$16)-S$2-S$3)*S$4</f>
        <v>1423562.2845195876</v>
      </c>
      <c r="T656" s="55">
        <f>((Produção!T654*PreçoLivre!T656*(1-Plan1!$B$11)+T$1*Plan1!$E$16)-T$2-T$3)*T$4</f>
        <v>1332158.7930268778</v>
      </c>
      <c r="U656" s="55">
        <f>((Produção!U654*PreçoLivre!U656*(1-Plan1!$B$11)+U$1*Plan1!$E$16)-U$2-U$3)*U$4</f>
        <v>1156486.2636713337</v>
      </c>
      <c r="V656" s="55">
        <f>((Produção!V654*PreçoLivre!V656*(1-Plan1!$B$11)+V$1*Plan1!$E$16)-V$2-V$3)*V$4</f>
        <v>1115789.8260180859</v>
      </c>
      <c r="W656" s="55"/>
    </row>
    <row r="657" spans="1:23" x14ac:dyDescent="0.25">
      <c r="A657" s="55">
        <f t="shared" si="10"/>
        <v>96697804.591237083</v>
      </c>
      <c r="B657" s="56">
        <v>652</v>
      </c>
      <c r="C657" s="55">
        <f>((Produção!C655*PreçoLivre!C657*(1-Plan1!$B$11)+C$1*Plan1!$E$16)-C$2-C$3)*C$4</f>
        <v>9330321.2026475333</v>
      </c>
      <c r="D657" s="55">
        <f>((Produção!D655*PreçoLivre!D657*(1-Plan1!$B$11)+D$1*Plan1!$E$16)-D$2-D$3)*D$4</f>
        <v>8853741.0293180887</v>
      </c>
      <c r="E657" s="55">
        <f>((Produção!E655*PreçoLivre!E657*(1-Plan1!$B$11)+E$1*Plan1!$E$16)-E$2-E$3)*E$4</f>
        <v>8128639.6200665468</v>
      </c>
      <c r="F657" s="55">
        <f>((Produção!F655*PreçoLivre!F657*(1-Plan1!$B$11)+F$1*Plan1!$E$16)-F$2-F$3)*F$4</f>
        <v>7643762.3490153095</v>
      </c>
      <c r="G657" s="55">
        <f>((Produção!G655*PreçoLivre!G657*(1-Plan1!$B$11)+G$1*Plan1!$E$16)-G$2-G$3)*G$4</f>
        <v>7040518.0696401093</v>
      </c>
      <c r="H657" s="55">
        <f>((Produção!H655*PreçoLivre!H657*(1-Plan1!$B$11)+H$1*Plan1!$E$16)-H$2-H$3)*H$4</f>
        <v>6466477.3393632704</v>
      </c>
      <c r="I657" s="55">
        <f>((Produção!I655*PreçoLivre!I657*(1-Plan1!$B$11)+I$1*Plan1!$E$16)-I$2-I$3)*I$4</f>
        <v>6148296.9574898519</v>
      </c>
      <c r="J657" s="55">
        <f>((Produção!J655*PreçoLivre!J657*(1-Plan1!$B$11)+J$1*Plan1!$E$16)-J$2-J$3)*J$4</f>
        <v>5367742.907209957</v>
      </c>
      <c r="K657" s="55">
        <f>((Produção!K655*PreçoLivre!K657*(1-Plan1!$B$11)+K$1*Plan1!$E$16)-K$2-K$3)*K$4</f>
        <v>5005256.616324205</v>
      </c>
      <c r="L657" s="55">
        <f>((Produção!L655*PreçoLivre!L657*(1-Plan1!$B$11)+L$1*Plan1!$E$16)-L$2-L$3)*L$4</f>
        <v>4702115.838909165</v>
      </c>
      <c r="M657" s="55">
        <f>((Produção!M655*PreçoLivre!M657*(1-Plan1!$B$11)+M$1*Plan1!$E$16)-M$2-M$3)*M$4</f>
        <v>3784609.0695302542</v>
      </c>
      <c r="N657" s="55">
        <f>((Produção!N655*PreçoLivre!N657*(1-Plan1!$B$11)+N$1*Plan1!$E$16)-N$2-N$3)*N$4</f>
        <v>3785739.6945461039</v>
      </c>
      <c r="O657" s="55">
        <f>((Produção!O655*PreçoLivre!O657*(1-Plan1!$B$11)+O$1*Plan1!$E$16)-O$2-O$3)*O$4</f>
        <v>3547450.3622095729</v>
      </c>
      <c r="P657" s="55">
        <f>((Produção!P655*PreçoLivre!P657*(1-Plan1!$B$11)+P$1*Plan1!$E$16)-P$2-P$3)*P$4</f>
        <v>3189598.888663013</v>
      </c>
      <c r="Q657" s="55">
        <f>((Produção!Q655*PreçoLivre!Q657*(1-Plan1!$B$11)+Q$1*Plan1!$E$16)-Q$2-Q$3)*Q$4</f>
        <v>2683432.0253285244</v>
      </c>
      <c r="R657" s="55">
        <f>((Produção!R655*PreçoLivre!R657*(1-Plan1!$B$11)+R$1*Plan1!$E$16)-R$2-R$3)*R$4</f>
        <v>2541329.3926327815</v>
      </c>
      <c r="S657" s="55">
        <f>((Produção!S655*PreçoLivre!S657*(1-Plan1!$B$11)+S$1*Plan1!$E$16)-S$2-S$3)*S$4</f>
        <v>2497779.278629045</v>
      </c>
      <c r="T657" s="55">
        <f>((Produção!T655*PreçoLivre!T657*(1-Plan1!$B$11)+T$1*Plan1!$E$16)-T$2-T$3)*T$4</f>
        <v>2208511.799057967</v>
      </c>
      <c r="U657" s="55">
        <f>((Produção!U655*PreçoLivre!U657*(1-Plan1!$B$11)+U$1*Plan1!$E$16)-U$2-U$3)*U$4</f>
        <v>1938659.8714067016</v>
      </c>
      <c r="V657" s="55">
        <f>((Produção!V655*PreçoLivre!V657*(1-Plan1!$B$11)+V$1*Plan1!$E$16)-V$2-V$3)*V$4</f>
        <v>1833822.2792491047</v>
      </c>
      <c r="W657" s="55"/>
    </row>
    <row r="658" spans="1:23" x14ac:dyDescent="0.25">
      <c r="A658" s="55">
        <f t="shared" si="10"/>
        <v>67437768.335538611</v>
      </c>
      <c r="B658" s="56">
        <v>653</v>
      </c>
      <c r="C658" s="55">
        <f>((Produção!C656*PreçoLivre!C658*(1-Plan1!$B$11)+C$1*Plan1!$E$16)-C$2-C$3)*C$4</f>
        <v>7948400.9416180179</v>
      </c>
      <c r="D658" s="55">
        <f>((Produção!D656*PreçoLivre!D658*(1-Plan1!$B$11)+D$1*Plan1!$E$16)-D$2-D$3)*D$4</f>
        <v>7383911.0204346357</v>
      </c>
      <c r="E658" s="55">
        <f>((Produção!E656*PreçoLivre!E658*(1-Plan1!$B$11)+E$1*Plan1!$E$16)-E$2-E$3)*E$4</f>
        <v>6955454.0221161982</v>
      </c>
      <c r="F658" s="55">
        <f>((Produção!F656*PreçoLivre!F658*(1-Plan1!$B$11)+F$1*Plan1!$E$16)-F$2-F$3)*F$4</f>
        <v>5850048.9631652227</v>
      </c>
      <c r="G658" s="55">
        <f>((Produção!G656*PreçoLivre!G658*(1-Plan1!$B$11)+G$1*Plan1!$E$16)-G$2-G$3)*G$4</f>
        <v>4508785.2565069571</v>
      </c>
      <c r="H658" s="55">
        <f>((Produção!H656*PreçoLivre!H658*(1-Plan1!$B$11)+H$1*Plan1!$E$16)-H$2-H$3)*H$4</f>
        <v>4046956.2234418569</v>
      </c>
      <c r="I658" s="55">
        <f>((Produção!I656*PreçoLivre!I658*(1-Plan1!$B$11)+I$1*Plan1!$E$16)-I$2-I$3)*I$4</f>
        <v>3377803.7126921974</v>
      </c>
      <c r="J658" s="55">
        <f>((Produção!J656*PreçoLivre!J658*(1-Plan1!$B$11)+J$1*Plan1!$E$16)-J$2-J$3)*J$4</f>
        <v>3256939.4254567246</v>
      </c>
      <c r="K658" s="55">
        <f>((Produção!K656*PreçoLivre!K658*(1-Plan1!$B$11)+K$1*Plan1!$E$16)-K$2-K$3)*K$4</f>
        <v>3094119.9663877208</v>
      </c>
      <c r="L658" s="55">
        <f>((Produção!L656*PreçoLivre!L658*(1-Plan1!$B$11)+L$1*Plan1!$E$16)-L$2-L$3)*L$4</f>
        <v>2712213.523300712</v>
      </c>
      <c r="M658" s="55">
        <f>((Produção!M656*PreçoLivre!M658*(1-Plan1!$B$11)+M$1*Plan1!$E$16)-M$2-M$3)*M$4</f>
        <v>2369121.1281323284</v>
      </c>
      <c r="N658" s="55">
        <f>((Produção!N656*PreçoLivre!N658*(1-Plan1!$B$11)+N$1*Plan1!$E$16)-N$2-N$3)*N$4</f>
        <v>2198109.0138198524</v>
      </c>
      <c r="O658" s="55">
        <f>((Produção!O656*PreçoLivre!O658*(1-Plan1!$B$11)+O$1*Plan1!$E$16)-O$2-O$3)*O$4</f>
        <v>2137985.185644859</v>
      </c>
      <c r="P658" s="55">
        <f>((Produção!P656*PreçoLivre!P658*(1-Plan1!$B$11)+P$1*Plan1!$E$16)-P$2-P$3)*P$4</f>
        <v>1949064.5839173342</v>
      </c>
      <c r="Q658" s="55">
        <f>((Produção!Q656*PreçoLivre!Q658*(1-Plan1!$B$11)+Q$1*Plan1!$E$16)-Q$2-Q$3)*Q$4</f>
        <v>1935297.7721082098</v>
      </c>
      <c r="R658" s="55">
        <f>((Produção!R656*PreçoLivre!R658*(1-Plan1!$B$11)+R$1*Plan1!$E$16)-R$2-R$3)*R$4</f>
        <v>1878919.9423697847</v>
      </c>
      <c r="S658" s="55">
        <f>((Produção!S656*PreçoLivre!S658*(1-Plan1!$B$11)+S$1*Plan1!$E$16)-S$2-S$3)*S$4</f>
        <v>1653265.5945726139</v>
      </c>
      <c r="T658" s="55">
        <f>((Produção!T656*PreçoLivre!T658*(1-Plan1!$B$11)+T$1*Plan1!$E$16)-T$2-T$3)*T$4</f>
        <v>1575870.0474613197</v>
      </c>
      <c r="U658" s="55">
        <f>((Produção!U656*PreçoLivre!U658*(1-Plan1!$B$11)+U$1*Plan1!$E$16)-U$2-U$3)*U$4</f>
        <v>1425369.6462788822</v>
      </c>
      <c r="V658" s="55">
        <f>((Produção!V656*PreçoLivre!V658*(1-Plan1!$B$11)+V$1*Plan1!$E$16)-V$2-V$3)*V$4</f>
        <v>1180132.3661131947</v>
      </c>
      <c r="W658" s="55"/>
    </row>
    <row r="659" spans="1:23" x14ac:dyDescent="0.25">
      <c r="A659" s="55">
        <f t="shared" si="10"/>
        <v>84508977.705118582</v>
      </c>
      <c r="B659" s="56">
        <v>654</v>
      </c>
      <c r="C659" s="55">
        <f>((Produção!C657*PreçoLivre!C659*(1-Plan1!$B$11)+C$1*Plan1!$E$16)-C$2-C$3)*C$4</f>
        <v>8981799.8979360294</v>
      </c>
      <c r="D659" s="55">
        <f>((Produção!D657*PreçoLivre!D659*(1-Plan1!$B$11)+D$1*Plan1!$E$16)-D$2-D$3)*D$4</f>
        <v>8197263.0367064681</v>
      </c>
      <c r="E659" s="55">
        <f>((Produção!E657*PreçoLivre!E659*(1-Plan1!$B$11)+E$1*Plan1!$E$16)-E$2-E$3)*E$4</f>
        <v>7565930.5195838604</v>
      </c>
      <c r="F659" s="55">
        <f>((Produção!F657*PreçoLivre!F659*(1-Plan1!$B$11)+F$1*Plan1!$E$16)-F$2-F$3)*F$4</f>
        <v>5913313.0224578436</v>
      </c>
      <c r="G659" s="55">
        <f>((Produção!G657*PreçoLivre!G659*(1-Plan1!$B$11)+G$1*Plan1!$E$16)-G$2-G$3)*G$4</f>
        <v>5701160.8019856913</v>
      </c>
      <c r="H659" s="55">
        <f>((Produção!H657*PreçoLivre!H659*(1-Plan1!$B$11)+H$1*Plan1!$E$16)-H$2-H$3)*H$4</f>
        <v>5040891.6943104425</v>
      </c>
      <c r="I659" s="55">
        <f>((Produção!I657*PreçoLivre!I659*(1-Plan1!$B$11)+I$1*Plan1!$E$16)-I$2-I$3)*I$4</f>
        <v>4698446.5502647087</v>
      </c>
      <c r="J659" s="55">
        <f>((Produção!J657*PreçoLivre!J659*(1-Plan1!$B$11)+J$1*Plan1!$E$16)-J$2-J$3)*J$4</f>
        <v>5068893.9300760599</v>
      </c>
      <c r="K659" s="55">
        <f>((Produção!K657*PreçoLivre!K659*(1-Plan1!$B$11)+K$1*Plan1!$E$16)-K$2-K$3)*K$4</f>
        <v>4970297.8588279793</v>
      </c>
      <c r="L659" s="55">
        <f>((Produção!L657*PreçoLivre!L659*(1-Plan1!$B$11)+L$1*Plan1!$E$16)-L$2-L$3)*L$4</f>
        <v>4207542.8169834213</v>
      </c>
      <c r="M659" s="55">
        <f>((Produção!M657*PreçoLivre!M659*(1-Plan1!$B$11)+M$1*Plan1!$E$16)-M$2-M$3)*M$4</f>
        <v>3549003.8897224707</v>
      </c>
      <c r="N659" s="55">
        <f>((Produção!N657*PreçoLivre!N659*(1-Plan1!$B$11)+N$1*Plan1!$E$16)-N$2-N$3)*N$4</f>
        <v>3434474.9755249666</v>
      </c>
      <c r="O659" s="55">
        <f>((Produção!O657*PreçoLivre!O659*(1-Plan1!$B$11)+O$1*Plan1!$E$16)-O$2-O$3)*O$4</f>
        <v>2997153.2568314695</v>
      </c>
      <c r="P659" s="55">
        <f>((Produção!P657*PreçoLivre!P659*(1-Plan1!$B$11)+P$1*Plan1!$E$16)-P$2-P$3)*P$4</f>
        <v>2781798.0005327458</v>
      </c>
      <c r="Q659" s="55">
        <f>((Produção!Q657*PreçoLivre!Q659*(1-Plan1!$B$11)+Q$1*Plan1!$E$16)-Q$2-Q$3)*Q$4</f>
        <v>2422827.8689881871</v>
      </c>
      <c r="R659" s="55">
        <f>((Produção!R657*PreçoLivre!R659*(1-Plan1!$B$11)+R$1*Plan1!$E$16)-R$2-R$3)*R$4</f>
        <v>2431861.8981987205</v>
      </c>
      <c r="S659" s="55">
        <f>((Produção!S657*PreçoLivre!S659*(1-Plan1!$B$11)+S$1*Plan1!$E$16)-S$2-S$3)*S$4</f>
        <v>2001091.8342817964</v>
      </c>
      <c r="T659" s="55">
        <f>((Produção!T657*PreçoLivre!T659*(1-Plan1!$B$11)+T$1*Plan1!$E$16)-T$2-T$3)*T$4</f>
        <v>1653358.6410130293</v>
      </c>
      <c r="U659" s="55">
        <f>((Produção!U657*PreçoLivre!U659*(1-Plan1!$B$11)+U$1*Plan1!$E$16)-U$2-U$3)*U$4</f>
        <v>1536493.088657988</v>
      </c>
      <c r="V659" s="55">
        <f>((Produção!V657*PreçoLivre!V659*(1-Plan1!$B$11)+V$1*Plan1!$E$16)-V$2-V$3)*V$4</f>
        <v>1355374.1222346823</v>
      </c>
      <c r="W659" s="55"/>
    </row>
    <row r="660" spans="1:23" x14ac:dyDescent="0.25">
      <c r="A660" s="55">
        <f t="shared" si="10"/>
        <v>89900005.092945918</v>
      </c>
      <c r="B660" s="56">
        <v>655</v>
      </c>
      <c r="C660" s="55">
        <f>((Produção!C658*PreçoLivre!C660*(1-Plan1!$B$11)+C$1*Plan1!$E$16)-C$2-C$3)*C$4</f>
        <v>9067884.4096116703</v>
      </c>
      <c r="D660" s="55">
        <f>((Produção!D658*PreçoLivre!D660*(1-Plan1!$B$11)+D$1*Plan1!$E$16)-D$2-D$3)*D$4</f>
        <v>8656478.5206116624</v>
      </c>
      <c r="E660" s="55">
        <f>((Produção!E658*PreçoLivre!E660*(1-Plan1!$B$11)+E$1*Plan1!$E$16)-E$2-E$3)*E$4</f>
        <v>8185568.7001843704</v>
      </c>
      <c r="F660" s="55">
        <f>((Produção!F658*PreçoLivre!F660*(1-Plan1!$B$11)+F$1*Plan1!$E$16)-F$2-F$3)*F$4</f>
        <v>7733897.0941600911</v>
      </c>
      <c r="G660" s="55">
        <f>((Produção!G658*PreçoLivre!G660*(1-Plan1!$B$11)+G$1*Plan1!$E$16)-G$2-G$3)*G$4</f>
        <v>7027636.9046792602</v>
      </c>
      <c r="H660" s="55">
        <f>((Produção!H658*PreçoLivre!H660*(1-Plan1!$B$11)+H$1*Plan1!$E$16)-H$2-H$3)*H$4</f>
        <v>6559087.1978917085</v>
      </c>
      <c r="I660" s="55">
        <f>((Produção!I658*PreçoLivre!I660*(1-Plan1!$B$11)+I$1*Plan1!$E$16)-I$2-I$3)*I$4</f>
        <v>5865607.4902179856</v>
      </c>
      <c r="J660" s="55">
        <f>((Produção!J658*PreçoLivre!J660*(1-Plan1!$B$11)+J$1*Plan1!$E$16)-J$2-J$3)*J$4</f>
        <v>5011255.7709498592</v>
      </c>
      <c r="K660" s="55">
        <f>((Produção!K658*PreçoLivre!K660*(1-Plan1!$B$11)+K$1*Plan1!$E$16)-K$2-K$3)*K$4</f>
        <v>4767418.2174566202</v>
      </c>
      <c r="L660" s="55">
        <f>((Produção!L658*PreçoLivre!L660*(1-Plan1!$B$11)+L$1*Plan1!$E$16)-L$2-L$3)*L$4</f>
        <v>3930419.9194745109</v>
      </c>
      <c r="M660" s="55">
        <f>((Produção!M658*PreçoLivre!M660*(1-Plan1!$B$11)+M$1*Plan1!$E$16)-M$2-M$3)*M$4</f>
        <v>3606798.874946482</v>
      </c>
      <c r="N660" s="55">
        <f>((Produção!N658*PreçoLivre!N660*(1-Plan1!$B$11)+N$1*Plan1!$E$16)-N$2-N$3)*N$4</f>
        <v>3258893.7319101561</v>
      </c>
      <c r="O660" s="55">
        <f>((Produção!O658*PreçoLivre!O660*(1-Plan1!$B$11)+O$1*Plan1!$E$16)-O$2-O$3)*O$4</f>
        <v>2860598.1280066897</v>
      </c>
      <c r="P660" s="55">
        <f>((Produção!P658*PreçoLivre!P660*(1-Plan1!$B$11)+P$1*Plan1!$E$16)-P$2-P$3)*P$4</f>
        <v>2628890.6865379</v>
      </c>
      <c r="Q660" s="55">
        <f>((Produção!Q658*PreçoLivre!Q660*(1-Plan1!$B$11)+Q$1*Plan1!$E$16)-Q$2-Q$3)*Q$4</f>
        <v>2370720.9129867628</v>
      </c>
      <c r="R660" s="55">
        <f>((Produção!R658*PreçoLivre!R660*(1-Plan1!$B$11)+R$1*Plan1!$E$16)-R$2-R$3)*R$4</f>
        <v>2071234.1648721928</v>
      </c>
      <c r="S660" s="55">
        <f>((Produção!S658*PreçoLivre!S660*(1-Plan1!$B$11)+S$1*Plan1!$E$16)-S$2-S$3)*S$4</f>
        <v>2001129.7389806588</v>
      </c>
      <c r="T660" s="55">
        <f>((Produção!T658*PreçoLivre!T660*(1-Plan1!$B$11)+T$1*Plan1!$E$16)-T$2-T$3)*T$4</f>
        <v>1627865.5374032026</v>
      </c>
      <c r="U660" s="55">
        <f>((Produção!U658*PreçoLivre!U660*(1-Plan1!$B$11)+U$1*Plan1!$E$16)-U$2-U$3)*U$4</f>
        <v>1390014.369535337</v>
      </c>
      <c r="V660" s="55">
        <f>((Produção!V658*PreçoLivre!V660*(1-Plan1!$B$11)+V$1*Plan1!$E$16)-V$2-V$3)*V$4</f>
        <v>1278604.7225287685</v>
      </c>
      <c r="W660" s="55"/>
    </row>
    <row r="661" spans="1:23" x14ac:dyDescent="0.25">
      <c r="A661" s="55">
        <f t="shared" si="10"/>
        <v>73404621.287147745</v>
      </c>
      <c r="B661" s="56">
        <v>656</v>
      </c>
      <c r="C661" s="55">
        <f>((Produção!C659*PreçoLivre!C661*(1-Plan1!$B$11)+C$1*Plan1!$E$16)-C$2-C$3)*C$4</f>
        <v>8449773.3744797334</v>
      </c>
      <c r="D661" s="55">
        <f>((Produção!D659*PreçoLivre!D661*(1-Plan1!$B$11)+D$1*Plan1!$E$16)-D$2-D$3)*D$4</f>
        <v>7509322.5067361696</v>
      </c>
      <c r="E661" s="55">
        <f>((Produção!E659*PreçoLivre!E661*(1-Plan1!$B$11)+E$1*Plan1!$E$16)-E$2-E$3)*E$4</f>
        <v>6781231.9564835597</v>
      </c>
      <c r="F661" s="55">
        <f>((Produção!F659*PreçoLivre!F661*(1-Plan1!$B$11)+F$1*Plan1!$E$16)-F$2-F$3)*F$4</f>
        <v>5713242.3083031699</v>
      </c>
      <c r="G661" s="55">
        <f>((Produção!G659*PreçoLivre!G661*(1-Plan1!$B$11)+G$1*Plan1!$E$16)-G$2-G$3)*G$4</f>
        <v>5184376.7771193692</v>
      </c>
      <c r="H661" s="55">
        <f>((Produção!H659*PreçoLivre!H661*(1-Plan1!$B$11)+H$1*Plan1!$E$16)-H$2-H$3)*H$4</f>
        <v>4966439.8044284675</v>
      </c>
      <c r="I661" s="55">
        <f>((Produção!I659*PreçoLivre!I661*(1-Plan1!$B$11)+I$1*Plan1!$E$16)-I$2-I$3)*I$4</f>
        <v>4123271.4257782935</v>
      </c>
      <c r="J661" s="55">
        <f>((Produção!J659*PreçoLivre!J661*(1-Plan1!$B$11)+J$1*Plan1!$E$16)-J$2-J$3)*J$4</f>
        <v>4135004.8031940185</v>
      </c>
      <c r="K661" s="55">
        <f>((Produção!K659*PreçoLivre!K661*(1-Plan1!$B$11)+K$1*Plan1!$E$16)-K$2-K$3)*K$4</f>
        <v>3717773.4358215826</v>
      </c>
      <c r="L661" s="55">
        <f>((Produção!L659*PreçoLivre!L661*(1-Plan1!$B$11)+L$1*Plan1!$E$16)-L$2-L$3)*L$4</f>
        <v>3413530.8931694985</v>
      </c>
      <c r="M661" s="55">
        <f>((Produção!M659*PreçoLivre!M661*(1-Plan1!$B$11)+M$1*Plan1!$E$16)-M$2-M$3)*M$4</f>
        <v>2950784.1356453518</v>
      </c>
      <c r="N661" s="55">
        <f>((Produção!N659*PreçoLivre!N661*(1-Plan1!$B$11)+N$1*Plan1!$E$16)-N$2-N$3)*N$4</f>
        <v>2844334.2314667492</v>
      </c>
      <c r="O661" s="55">
        <f>((Produção!O659*PreçoLivre!O661*(1-Plan1!$B$11)+O$1*Plan1!$E$16)-O$2-O$3)*O$4</f>
        <v>2450963.1846792391</v>
      </c>
      <c r="P661" s="55">
        <f>((Produção!P659*PreçoLivre!P661*(1-Plan1!$B$11)+P$1*Plan1!$E$16)-P$2-P$3)*P$4</f>
        <v>2176896.4376305207</v>
      </c>
      <c r="Q661" s="55">
        <f>((Produção!Q659*PreçoLivre!Q661*(1-Plan1!$B$11)+Q$1*Plan1!$E$16)-Q$2-Q$3)*Q$4</f>
        <v>2075443.9673213903</v>
      </c>
      <c r="R661" s="55">
        <f>((Produção!R659*PreçoLivre!R661*(1-Plan1!$B$11)+R$1*Plan1!$E$16)-R$2-R$3)*R$4</f>
        <v>1807099.7055243729</v>
      </c>
      <c r="S661" s="55">
        <f>((Produção!S659*PreçoLivre!S661*(1-Plan1!$B$11)+S$1*Plan1!$E$16)-S$2-S$3)*S$4</f>
        <v>1631818.9057186653</v>
      </c>
      <c r="T661" s="55">
        <f>((Produção!T659*PreçoLivre!T661*(1-Plan1!$B$11)+T$1*Plan1!$E$16)-T$2-T$3)*T$4</f>
        <v>1381015.7963249078</v>
      </c>
      <c r="U661" s="55">
        <f>((Produção!U659*PreçoLivre!U661*(1-Plan1!$B$11)+U$1*Plan1!$E$16)-U$2-U$3)*U$4</f>
        <v>1166971.5688282929</v>
      </c>
      <c r="V661" s="55">
        <f>((Produção!V659*PreçoLivre!V661*(1-Plan1!$B$11)+V$1*Plan1!$E$16)-V$2-V$3)*V$4</f>
        <v>925326.06849438662</v>
      </c>
      <c r="W661" s="55"/>
    </row>
    <row r="662" spans="1:23" x14ac:dyDescent="0.25">
      <c r="A662" s="55">
        <f t="shared" si="10"/>
        <v>78971396.017642006</v>
      </c>
      <c r="B662" s="56">
        <v>657</v>
      </c>
      <c r="C662" s="55">
        <f>((Produção!C660*PreçoLivre!C662*(1-Plan1!$B$11)+C$1*Plan1!$E$16)-C$2-C$3)*C$4</f>
        <v>9389406.9263665397</v>
      </c>
      <c r="D662" s="55">
        <f>((Produção!D660*PreçoLivre!D662*(1-Plan1!$B$11)+D$1*Plan1!$E$16)-D$2-D$3)*D$4</f>
        <v>8066248.3702830188</v>
      </c>
      <c r="E662" s="55">
        <f>((Produção!E660*PreçoLivre!E662*(1-Plan1!$B$11)+E$1*Plan1!$E$16)-E$2-E$3)*E$4</f>
        <v>7395179.7446830831</v>
      </c>
      <c r="F662" s="55">
        <f>((Produção!F660*PreçoLivre!F662*(1-Plan1!$B$11)+F$1*Plan1!$E$16)-F$2-F$3)*F$4</f>
        <v>7149697.7590403371</v>
      </c>
      <c r="G662" s="55">
        <f>((Produção!G660*PreçoLivre!G662*(1-Plan1!$B$11)+G$1*Plan1!$E$16)-G$2-G$3)*G$4</f>
        <v>5674604.9635395138</v>
      </c>
      <c r="H662" s="55">
        <f>((Produção!H660*PreçoLivre!H662*(1-Plan1!$B$11)+H$1*Plan1!$E$16)-H$2-H$3)*H$4</f>
        <v>5274109.0125640687</v>
      </c>
      <c r="I662" s="55">
        <f>((Produção!I660*PreçoLivre!I662*(1-Plan1!$B$11)+I$1*Plan1!$E$16)-I$2-I$3)*I$4</f>
        <v>4459663.9643990565</v>
      </c>
      <c r="J662" s="55">
        <f>((Produção!J660*PreçoLivre!J662*(1-Plan1!$B$11)+J$1*Plan1!$E$16)-J$2-J$3)*J$4</f>
        <v>3846187.7680068174</v>
      </c>
      <c r="K662" s="55">
        <f>((Produção!K660*PreçoLivre!K662*(1-Plan1!$B$11)+K$1*Plan1!$E$16)-K$2-K$3)*K$4</f>
        <v>3779605.8542917366</v>
      </c>
      <c r="L662" s="55">
        <f>((Produção!L660*PreçoLivre!L662*(1-Plan1!$B$11)+L$1*Plan1!$E$16)-L$2-L$3)*L$4</f>
        <v>3534736.0307835094</v>
      </c>
      <c r="M662" s="55">
        <f>((Produção!M660*PreçoLivre!M662*(1-Plan1!$B$11)+M$1*Plan1!$E$16)-M$2-M$3)*M$4</f>
        <v>3176491.642005166</v>
      </c>
      <c r="N662" s="55">
        <f>((Produção!N660*PreçoLivre!N662*(1-Plan1!$B$11)+N$1*Plan1!$E$16)-N$2-N$3)*N$4</f>
        <v>2862155.0228932574</v>
      </c>
      <c r="O662" s="55">
        <f>((Produção!O660*PreçoLivre!O662*(1-Plan1!$B$11)+O$1*Plan1!$E$16)-O$2-O$3)*O$4</f>
        <v>2576386.2546935771</v>
      </c>
      <c r="P662" s="55">
        <f>((Produção!P660*PreçoLivre!P662*(1-Plan1!$B$11)+P$1*Plan1!$E$16)-P$2-P$3)*P$4</f>
        <v>2222085.5392566076</v>
      </c>
      <c r="Q662" s="55">
        <f>((Produção!Q660*PreçoLivre!Q662*(1-Plan1!$B$11)+Q$1*Plan1!$E$16)-Q$2-Q$3)*Q$4</f>
        <v>2097490.6378561547</v>
      </c>
      <c r="R662" s="55">
        <f>((Produção!R660*PreçoLivre!R662*(1-Plan1!$B$11)+R$1*Plan1!$E$16)-R$2-R$3)*R$4</f>
        <v>1867366.5071920957</v>
      </c>
      <c r="S662" s="55">
        <f>((Produção!S660*PreçoLivre!S662*(1-Plan1!$B$11)+S$1*Plan1!$E$16)-S$2-S$3)*S$4</f>
        <v>1550272.1713913637</v>
      </c>
      <c r="T662" s="55">
        <f>((Produção!T660*PreçoLivre!T662*(1-Plan1!$B$11)+T$1*Plan1!$E$16)-T$2-T$3)*T$4</f>
        <v>1382490.110024014</v>
      </c>
      <c r="U662" s="55">
        <f>((Produção!U660*PreçoLivre!U662*(1-Plan1!$B$11)+U$1*Plan1!$E$16)-U$2-U$3)*U$4</f>
        <v>1334264.8452582401</v>
      </c>
      <c r="V662" s="55">
        <f>((Produção!V660*PreçoLivre!V662*(1-Plan1!$B$11)+V$1*Plan1!$E$16)-V$2-V$3)*V$4</f>
        <v>1332952.8931138499</v>
      </c>
      <c r="W662" s="55"/>
    </row>
    <row r="663" spans="1:23" x14ac:dyDescent="0.25">
      <c r="A663" s="55">
        <f t="shared" si="10"/>
        <v>82015361.335428342</v>
      </c>
      <c r="B663" s="56">
        <v>658</v>
      </c>
      <c r="C663" s="55">
        <f>((Produção!C661*PreçoLivre!C663*(1-Plan1!$B$11)+C$1*Plan1!$E$16)-C$2-C$3)*C$4</f>
        <v>8891644.7339141164</v>
      </c>
      <c r="D663" s="55">
        <f>((Produção!D661*PreçoLivre!D663*(1-Plan1!$B$11)+D$1*Plan1!$E$16)-D$2-D$3)*D$4</f>
        <v>7851095.9921734007</v>
      </c>
      <c r="E663" s="55">
        <f>((Produção!E661*PreçoLivre!E663*(1-Plan1!$B$11)+E$1*Plan1!$E$16)-E$2-E$3)*E$4</f>
        <v>7996055.3080729079</v>
      </c>
      <c r="F663" s="55">
        <f>((Produção!F661*PreçoLivre!F663*(1-Plan1!$B$11)+F$1*Plan1!$E$16)-F$2-F$3)*F$4</f>
        <v>7143814.9345653672</v>
      </c>
      <c r="G663" s="55">
        <f>((Produção!G661*PreçoLivre!G663*(1-Plan1!$B$11)+G$1*Plan1!$E$16)-G$2-G$3)*G$4</f>
        <v>6039311.9825330153</v>
      </c>
      <c r="H663" s="55">
        <f>((Produção!H661*PreçoLivre!H663*(1-Plan1!$B$11)+H$1*Plan1!$E$16)-H$2-H$3)*H$4</f>
        <v>5552786.8077120157</v>
      </c>
      <c r="I663" s="55">
        <f>((Produção!I661*PreçoLivre!I663*(1-Plan1!$B$11)+I$1*Plan1!$E$16)-I$2-I$3)*I$4</f>
        <v>4866573.2318333173</v>
      </c>
      <c r="J663" s="55">
        <f>((Produção!J661*PreçoLivre!J663*(1-Plan1!$B$11)+J$1*Plan1!$E$16)-J$2-J$3)*J$4</f>
        <v>4604489.0966338338</v>
      </c>
      <c r="K663" s="55">
        <f>((Produção!K661*PreçoLivre!K663*(1-Plan1!$B$11)+K$1*Plan1!$E$16)-K$2-K$3)*K$4</f>
        <v>4344517.7384261899</v>
      </c>
      <c r="L663" s="55">
        <f>((Produção!L661*PreçoLivre!L663*(1-Plan1!$B$11)+L$1*Plan1!$E$16)-L$2-L$3)*L$4</f>
        <v>3734650.4627708811</v>
      </c>
      <c r="M663" s="55">
        <f>((Produção!M661*PreçoLivre!M663*(1-Plan1!$B$11)+M$1*Plan1!$E$16)-M$2-M$3)*M$4</f>
        <v>3216587.7718018657</v>
      </c>
      <c r="N663" s="55">
        <f>((Produção!N661*PreçoLivre!N663*(1-Plan1!$B$11)+N$1*Plan1!$E$16)-N$2-N$3)*N$4</f>
        <v>3031998.9724151376</v>
      </c>
      <c r="O663" s="55">
        <f>((Produção!O661*PreçoLivre!O663*(1-Plan1!$B$11)+O$1*Plan1!$E$16)-O$2-O$3)*O$4</f>
        <v>2794538.4127505189</v>
      </c>
      <c r="P663" s="55">
        <f>((Produção!P661*PreçoLivre!P663*(1-Plan1!$B$11)+P$1*Plan1!$E$16)-P$2-P$3)*P$4</f>
        <v>2246273.1975542377</v>
      </c>
      <c r="Q663" s="55">
        <f>((Produção!Q661*PreçoLivre!Q663*(1-Plan1!$B$11)+Q$1*Plan1!$E$16)-Q$2-Q$3)*Q$4</f>
        <v>2129912.0580809922</v>
      </c>
      <c r="R663" s="55">
        <f>((Produção!R661*PreçoLivre!R663*(1-Plan1!$B$11)+R$1*Plan1!$E$16)-R$2-R$3)*R$4</f>
        <v>1905237.1272214586</v>
      </c>
      <c r="S663" s="55">
        <f>((Produção!S661*PreçoLivre!S663*(1-Plan1!$B$11)+S$1*Plan1!$E$16)-S$2-S$3)*S$4</f>
        <v>1643472.883740722</v>
      </c>
      <c r="T663" s="55">
        <f>((Produção!T661*PreçoLivre!T663*(1-Plan1!$B$11)+T$1*Plan1!$E$16)-T$2-T$3)*T$4</f>
        <v>1545056.0176880073</v>
      </c>
      <c r="U663" s="55">
        <f>((Produção!U661*PreçoLivre!U663*(1-Plan1!$B$11)+U$1*Plan1!$E$16)-U$2-U$3)*U$4</f>
        <v>1318298.4837883904</v>
      </c>
      <c r="V663" s="55">
        <f>((Produção!V661*PreçoLivre!V663*(1-Plan1!$B$11)+V$1*Plan1!$E$16)-V$2-V$3)*V$4</f>
        <v>1159046.1217519809</v>
      </c>
      <c r="W663" s="55"/>
    </row>
    <row r="664" spans="1:23" x14ac:dyDescent="0.25">
      <c r="A664" s="55">
        <f t="shared" si="10"/>
        <v>83161022.838804066</v>
      </c>
      <c r="B664" s="56">
        <v>659</v>
      </c>
      <c r="C664" s="55">
        <f>((Produção!C662*PreçoLivre!C664*(1-Plan1!$B$11)+C$1*Plan1!$E$16)-C$2-C$3)*C$4</f>
        <v>7710091.6803393839</v>
      </c>
      <c r="D664" s="55">
        <f>((Produção!D662*PreçoLivre!D664*(1-Plan1!$B$11)+D$1*Plan1!$E$16)-D$2-D$3)*D$4</f>
        <v>7029793.2879854264</v>
      </c>
      <c r="E664" s="55">
        <f>((Produção!E662*PreçoLivre!E664*(1-Plan1!$B$11)+E$1*Plan1!$E$16)-E$2-E$3)*E$4</f>
        <v>7342806.9023174578</v>
      </c>
      <c r="F664" s="55">
        <f>((Produção!F662*PreçoLivre!F664*(1-Plan1!$B$11)+F$1*Plan1!$E$16)-F$2-F$3)*F$4</f>
        <v>7089790.0313193882</v>
      </c>
      <c r="G664" s="55">
        <f>((Produção!G662*PreçoLivre!G664*(1-Plan1!$B$11)+G$1*Plan1!$E$16)-G$2-G$3)*G$4</f>
        <v>6568448.8918425012</v>
      </c>
      <c r="H664" s="55">
        <f>((Produção!H662*PreçoLivre!H664*(1-Plan1!$B$11)+H$1*Plan1!$E$16)-H$2-H$3)*H$4</f>
        <v>6214378.3403529115</v>
      </c>
      <c r="I664" s="55">
        <f>((Produção!I662*PreçoLivre!I664*(1-Plan1!$B$11)+I$1*Plan1!$E$16)-I$2-I$3)*I$4</f>
        <v>5975567.6024044156</v>
      </c>
      <c r="J664" s="55">
        <f>((Produção!J662*PreçoLivre!J664*(1-Plan1!$B$11)+J$1*Plan1!$E$16)-J$2-J$3)*J$4</f>
        <v>4972225.7783750361</v>
      </c>
      <c r="K664" s="55">
        <f>((Produção!K662*PreçoLivre!K664*(1-Plan1!$B$11)+K$1*Plan1!$E$16)-K$2-K$3)*K$4</f>
        <v>4249648.5988024659</v>
      </c>
      <c r="L664" s="55">
        <f>((Produção!L662*PreçoLivre!L664*(1-Plan1!$B$11)+L$1*Plan1!$E$16)-L$2-L$3)*L$4</f>
        <v>3769174.2134786542</v>
      </c>
      <c r="M664" s="55">
        <f>((Produção!M662*PreçoLivre!M664*(1-Plan1!$B$11)+M$1*Plan1!$E$16)-M$2-M$3)*M$4</f>
        <v>3430733.873146743</v>
      </c>
      <c r="N664" s="55">
        <f>((Produção!N662*PreçoLivre!N664*(1-Plan1!$B$11)+N$1*Plan1!$E$16)-N$2-N$3)*N$4</f>
        <v>3200044.7410638928</v>
      </c>
      <c r="O664" s="55">
        <f>((Produção!O662*PreçoLivre!O664*(1-Plan1!$B$11)+O$1*Plan1!$E$16)-O$2-O$3)*O$4</f>
        <v>2829720.9205673141</v>
      </c>
      <c r="P664" s="55">
        <f>((Produção!P662*PreçoLivre!P664*(1-Plan1!$B$11)+P$1*Plan1!$E$16)-P$2-P$3)*P$4</f>
        <v>2724432.5300082364</v>
      </c>
      <c r="Q664" s="55">
        <f>((Produção!Q662*PreçoLivre!Q664*(1-Plan1!$B$11)+Q$1*Plan1!$E$16)-Q$2-Q$3)*Q$4</f>
        <v>2287118.025504211</v>
      </c>
      <c r="R664" s="55">
        <f>((Produção!R662*PreçoLivre!R664*(1-Plan1!$B$11)+R$1*Plan1!$E$16)-R$2-R$3)*R$4</f>
        <v>2059787.6893870321</v>
      </c>
      <c r="S664" s="55">
        <f>((Produção!S662*PreçoLivre!S664*(1-Plan1!$B$11)+S$1*Plan1!$E$16)-S$2-S$3)*S$4</f>
        <v>1764815.5951653258</v>
      </c>
      <c r="T664" s="55">
        <f>((Produção!T662*PreçoLivre!T664*(1-Plan1!$B$11)+T$1*Plan1!$E$16)-T$2-T$3)*T$4</f>
        <v>1531821.0141325279</v>
      </c>
      <c r="U664" s="55">
        <f>((Produção!U662*PreçoLivre!U664*(1-Plan1!$B$11)+U$1*Plan1!$E$16)-U$2-U$3)*U$4</f>
        <v>1272719.1662395019</v>
      </c>
      <c r="V664" s="55">
        <f>((Produção!V662*PreçoLivre!V664*(1-Plan1!$B$11)+V$1*Plan1!$E$16)-V$2-V$3)*V$4</f>
        <v>1137903.9563716231</v>
      </c>
      <c r="W664" s="55"/>
    </row>
    <row r="665" spans="1:23" x14ac:dyDescent="0.25">
      <c r="A665" s="55">
        <f t="shared" si="10"/>
        <v>85382536.91189386</v>
      </c>
      <c r="B665" s="56">
        <v>660</v>
      </c>
      <c r="C665" s="55">
        <f>((Produção!C663*PreçoLivre!C665*(1-Plan1!$B$11)+C$1*Plan1!$E$16)-C$2-C$3)*C$4</f>
        <v>9132772.0772252623</v>
      </c>
      <c r="D665" s="55">
        <f>((Produção!D663*PreçoLivre!D665*(1-Plan1!$B$11)+D$1*Plan1!$E$16)-D$2-D$3)*D$4</f>
        <v>7320440.1649833815</v>
      </c>
      <c r="E665" s="55">
        <f>((Produção!E663*PreçoLivre!E665*(1-Plan1!$B$11)+E$1*Plan1!$E$16)-E$2-E$3)*E$4</f>
        <v>7424336.8203971805</v>
      </c>
      <c r="F665" s="55">
        <f>((Produção!F663*PreçoLivre!F665*(1-Plan1!$B$11)+F$1*Plan1!$E$16)-F$2-F$3)*F$4</f>
        <v>6920255.4758097762</v>
      </c>
      <c r="G665" s="55">
        <f>((Produção!G663*PreçoLivre!G665*(1-Plan1!$B$11)+G$1*Plan1!$E$16)-G$2-G$3)*G$4</f>
        <v>6065481.2406321838</v>
      </c>
      <c r="H665" s="55">
        <f>((Produção!H663*PreçoLivre!H665*(1-Plan1!$B$11)+H$1*Plan1!$E$16)-H$2-H$3)*H$4</f>
        <v>5709509.3726245277</v>
      </c>
      <c r="I665" s="55">
        <f>((Produção!I663*PreçoLivre!I665*(1-Plan1!$B$11)+I$1*Plan1!$E$16)-I$2-I$3)*I$4</f>
        <v>5188799.5507421512</v>
      </c>
      <c r="J665" s="55">
        <f>((Produção!J663*PreçoLivre!J665*(1-Plan1!$B$11)+J$1*Plan1!$E$16)-J$2-J$3)*J$4</f>
        <v>4832789.4033687524</v>
      </c>
      <c r="K665" s="55">
        <f>((Produção!K663*PreçoLivre!K665*(1-Plan1!$B$11)+K$1*Plan1!$E$16)-K$2-K$3)*K$4</f>
        <v>4623704.0941495001</v>
      </c>
      <c r="L665" s="55">
        <f>((Produção!L663*PreçoLivre!L665*(1-Plan1!$B$11)+L$1*Plan1!$E$16)-L$2-L$3)*L$4</f>
        <v>4066310.0620166594</v>
      </c>
      <c r="M665" s="55">
        <f>((Produção!M663*PreçoLivre!M665*(1-Plan1!$B$11)+M$1*Plan1!$E$16)-M$2-M$3)*M$4</f>
        <v>3608008.1677692346</v>
      </c>
      <c r="N665" s="55">
        <f>((Produção!N663*PreçoLivre!N665*(1-Plan1!$B$11)+N$1*Plan1!$E$16)-N$2-N$3)*N$4</f>
        <v>3300735.8737985771</v>
      </c>
      <c r="O665" s="55">
        <f>((Produção!O663*PreçoLivre!O665*(1-Plan1!$B$11)+O$1*Plan1!$E$16)-O$2-O$3)*O$4</f>
        <v>2862284.2941481904</v>
      </c>
      <c r="P665" s="55">
        <f>((Produção!P663*PreçoLivre!P665*(1-Plan1!$B$11)+P$1*Plan1!$E$16)-P$2-P$3)*P$4</f>
        <v>2679350.6281291479</v>
      </c>
      <c r="Q665" s="55">
        <f>((Produção!Q663*PreçoLivre!Q665*(1-Plan1!$B$11)+Q$1*Plan1!$E$16)-Q$2-Q$3)*Q$4</f>
        <v>2533564.3440237371</v>
      </c>
      <c r="R665" s="55">
        <f>((Produção!R663*PreçoLivre!R665*(1-Plan1!$B$11)+R$1*Plan1!$E$16)-R$2-R$3)*R$4</f>
        <v>2145155.0381388008</v>
      </c>
      <c r="S665" s="55">
        <f>((Produção!S663*PreçoLivre!S665*(1-Plan1!$B$11)+S$1*Plan1!$E$16)-S$2-S$3)*S$4</f>
        <v>2106010.8995410507</v>
      </c>
      <c r="T665" s="55">
        <f>((Produção!T663*PreçoLivre!T665*(1-Plan1!$B$11)+T$1*Plan1!$E$16)-T$2-T$3)*T$4</f>
        <v>1871114.4709533479</v>
      </c>
      <c r="U665" s="55">
        <f>((Produção!U663*PreçoLivre!U665*(1-Plan1!$B$11)+U$1*Plan1!$E$16)-U$2-U$3)*U$4</f>
        <v>1602202.8498052475</v>
      </c>
      <c r="V665" s="55">
        <f>((Produção!V663*PreçoLivre!V665*(1-Plan1!$B$11)+V$1*Plan1!$E$16)-V$2-V$3)*V$4</f>
        <v>1389712.0836371263</v>
      </c>
      <c r="W665" s="55"/>
    </row>
    <row r="666" spans="1:23" x14ac:dyDescent="0.25">
      <c r="A666" s="55">
        <f t="shared" si="10"/>
        <v>63769366.370592289</v>
      </c>
      <c r="B666" s="56">
        <v>661</v>
      </c>
      <c r="C666" s="55">
        <f>((Produção!C664*PreçoLivre!C666*(1-Plan1!$B$11)+C$1*Plan1!$E$16)-C$2-C$3)*C$4</f>
        <v>8528614.9856682345</v>
      </c>
      <c r="D666" s="55">
        <f>((Produção!D664*PreçoLivre!D666*(1-Plan1!$B$11)+D$1*Plan1!$E$16)-D$2-D$3)*D$4</f>
        <v>7457997.4689760664</v>
      </c>
      <c r="E666" s="55">
        <f>((Produção!E664*PreçoLivre!E666*(1-Plan1!$B$11)+E$1*Plan1!$E$16)-E$2-E$3)*E$4</f>
        <v>6608953.6095899409</v>
      </c>
      <c r="F666" s="55">
        <f>((Produção!F664*PreçoLivre!F666*(1-Plan1!$B$11)+F$1*Plan1!$E$16)-F$2-F$3)*F$4</f>
        <v>5152314.8227309529</v>
      </c>
      <c r="G666" s="55">
        <f>((Produção!G664*PreçoLivre!G666*(1-Plan1!$B$11)+G$1*Plan1!$E$16)-G$2-G$3)*G$4</f>
        <v>4541178.1721807858</v>
      </c>
      <c r="H666" s="55">
        <f>((Produção!H664*PreçoLivre!H666*(1-Plan1!$B$11)+H$1*Plan1!$E$16)-H$2-H$3)*H$4</f>
        <v>4149293.4786517415</v>
      </c>
      <c r="I666" s="55">
        <f>((Produção!I664*PreçoLivre!I666*(1-Plan1!$B$11)+I$1*Plan1!$E$16)-I$2-I$3)*I$4</f>
        <v>3602511.8141904087</v>
      </c>
      <c r="J666" s="55">
        <f>((Produção!J664*PreçoLivre!J666*(1-Plan1!$B$11)+J$1*Plan1!$E$16)-J$2-J$3)*J$4</f>
        <v>2946071.9082232062</v>
      </c>
      <c r="K666" s="55">
        <f>((Produção!K664*PreçoLivre!K666*(1-Plan1!$B$11)+K$1*Plan1!$E$16)-K$2-K$3)*K$4</f>
        <v>2799345.113349562</v>
      </c>
      <c r="L666" s="55">
        <f>((Produção!L664*PreçoLivre!L666*(1-Plan1!$B$11)+L$1*Plan1!$E$16)-L$2-L$3)*L$4</f>
        <v>2549525.8106136336</v>
      </c>
      <c r="M666" s="55">
        <f>((Produção!M664*PreçoLivre!M666*(1-Plan1!$B$11)+M$1*Plan1!$E$16)-M$2-M$3)*M$4</f>
        <v>2278059.94803154</v>
      </c>
      <c r="N666" s="55">
        <f>((Produção!N664*PreçoLivre!N666*(1-Plan1!$B$11)+N$1*Plan1!$E$16)-N$2-N$3)*N$4</f>
        <v>1915281.4364745624</v>
      </c>
      <c r="O666" s="55">
        <f>((Produção!O664*PreçoLivre!O666*(1-Plan1!$B$11)+O$1*Plan1!$E$16)-O$2-O$3)*O$4</f>
        <v>1722163.1206427629</v>
      </c>
      <c r="P666" s="55">
        <f>((Produção!P664*PreçoLivre!P666*(1-Plan1!$B$11)+P$1*Plan1!$E$16)-P$2-P$3)*P$4</f>
        <v>1567483.6268280807</v>
      </c>
      <c r="Q666" s="55">
        <f>((Produção!Q664*PreçoLivre!Q666*(1-Plan1!$B$11)+Q$1*Plan1!$E$16)-Q$2-Q$3)*Q$4</f>
        <v>1588442.0810427945</v>
      </c>
      <c r="R666" s="55">
        <f>((Produção!R664*PreçoLivre!R666*(1-Plan1!$B$11)+R$1*Plan1!$E$16)-R$2-R$3)*R$4</f>
        <v>1494714.1206512139</v>
      </c>
      <c r="S666" s="55">
        <f>((Produção!S664*PreçoLivre!S666*(1-Plan1!$B$11)+S$1*Plan1!$E$16)-S$2-S$3)*S$4</f>
        <v>1391535.1477407948</v>
      </c>
      <c r="T666" s="55">
        <f>((Produção!T664*PreçoLivre!T666*(1-Plan1!$B$11)+T$1*Plan1!$E$16)-T$2-T$3)*T$4</f>
        <v>1325820.0506554798</v>
      </c>
      <c r="U666" s="55">
        <f>((Produção!U664*PreçoLivre!U666*(1-Plan1!$B$11)+U$1*Plan1!$E$16)-U$2-U$3)*U$4</f>
        <v>1177990.474230282</v>
      </c>
      <c r="V666" s="55">
        <f>((Produção!V664*PreçoLivre!V666*(1-Plan1!$B$11)+V$1*Plan1!$E$16)-V$2-V$3)*V$4</f>
        <v>972069.18012024113</v>
      </c>
      <c r="W666" s="55"/>
    </row>
    <row r="667" spans="1:23" x14ac:dyDescent="0.25">
      <c r="A667" s="55">
        <f t="shared" si="10"/>
        <v>89422928.819995731</v>
      </c>
      <c r="B667" s="56">
        <v>662</v>
      </c>
      <c r="C667" s="55">
        <f>((Produção!C665*PreçoLivre!C667*(1-Plan1!$B$11)+C$1*Plan1!$E$16)-C$2-C$3)*C$4</f>
        <v>8738180.8516201731</v>
      </c>
      <c r="D667" s="55">
        <f>((Produção!D665*PreçoLivre!D667*(1-Plan1!$B$11)+D$1*Plan1!$E$16)-D$2-D$3)*D$4</f>
        <v>7726392.9648735719</v>
      </c>
      <c r="E667" s="55">
        <f>((Produção!E665*PreçoLivre!E667*(1-Plan1!$B$11)+E$1*Plan1!$E$16)-E$2-E$3)*E$4</f>
        <v>7316540.9876999352</v>
      </c>
      <c r="F667" s="55">
        <f>((Produção!F665*PreçoLivre!F667*(1-Plan1!$B$11)+F$1*Plan1!$E$16)-F$2-F$3)*F$4</f>
        <v>6350023.7639932027</v>
      </c>
      <c r="G667" s="55">
        <f>((Produção!G665*PreçoLivre!G667*(1-Plan1!$B$11)+G$1*Plan1!$E$16)-G$2-G$3)*G$4</f>
        <v>5933695.0271008322</v>
      </c>
      <c r="H667" s="55">
        <f>((Produção!H665*PreçoLivre!H667*(1-Plan1!$B$11)+H$1*Plan1!$E$16)-H$2-H$3)*H$4</f>
        <v>5319094.3580186563</v>
      </c>
      <c r="I667" s="55">
        <f>((Produção!I665*PreçoLivre!I667*(1-Plan1!$B$11)+I$1*Plan1!$E$16)-I$2-I$3)*I$4</f>
        <v>5199325.2119501708</v>
      </c>
      <c r="J667" s="55">
        <f>((Produção!J665*PreçoLivre!J667*(1-Plan1!$B$11)+J$1*Plan1!$E$16)-J$2-J$3)*J$4</f>
        <v>5099047.3769056676</v>
      </c>
      <c r="K667" s="55">
        <f>((Produção!K665*PreçoLivre!K667*(1-Plan1!$B$11)+K$1*Plan1!$E$16)-K$2-K$3)*K$4</f>
        <v>4866736.4280210249</v>
      </c>
      <c r="L667" s="55">
        <f>((Produção!L665*PreçoLivre!L667*(1-Plan1!$B$11)+L$1*Plan1!$E$16)-L$2-L$3)*L$4</f>
        <v>4350880.2730298312</v>
      </c>
      <c r="M667" s="55">
        <f>((Produção!M665*PreçoLivre!M667*(1-Plan1!$B$11)+M$1*Plan1!$E$16)-M$2-M$3)*M$4</f>
        <v>3879965.8626178508</v>
      </c>
      <c r="N667" s="55">
        <f>((Produção!N665*PreçoLivre!N667*(1-Plan1!$B$11)+N$1*Plan1!$E$16)-N$2-N$3)*N$4</f>
        <v>3907795.0174851888</v>
      </c>
      <c r="O667" s="55">
        <f>((Produção!O665*PreçoLivre!O667*(1-Plan1!$B$11)+O$1*Plan1!$E$16)-O$2-O$3)*O$4</f>
        <v>3621520.8506356203</v>
      </c>
      <c r="P667" s="55">
        <f>((Produção!P665*PreçoLivre!P667*(1-Plan1!$B$11)+P$1*Plan1!$E$16)-P$2-P$3)*P$4</f>
        <v>3221501.8063522684</v>
      </c>
      <c r="Q667" s="55">
        <f>((Produção!Q665*PreçoLivre!Q667*(1-Plan1!$B$11)+Q$1*Plan1!$E$16)-Q$2-Q$3)*Q$4</f>
        <v>3136920.1630244907</v>
      </c>
      <c r="R667" s="55">
        <f>((Produção!R665*PreçoLivre!R667*(1-Plan1!$B$11)+R$1*Plan1!$E$16)-R$2-R$3)*R$4</f>
        <v>2963945.7657182361</v>
      </c>
      <c r="S667" s="55">
        <f>((Produção!S665*PreçoLivre!S667*(1-Plan1!$B$11)+S$1*Plan1!$E$16)-S$2-S$3)*S$4</f>
        <v>2455700.6923313672</v>
      </c>
      <c r="T667" s="55">
        <f>((Produção!T665*PreçoLivre!T667*(1-Plan1!$B$11)+T$1*Plan1!$E$16)-T$2-T$3)*T$4</f>
        <v>2101977.1912817028</v>
      </c>
      <c r="U667" s="55">
        <f>((Produção!U665*PreçoLivre!U667*(1-Plan1!$B$11)+U$1*Plan1!$E$16)-U$2-U$3)*U$4</f>
        <v>1780449.9345036817</v>
      </c>
      <c r="V667" s="55">
        <f>((Produção!V665*PreçoLivre!V667*(1-Plan1!$B$11)+V$1*Plan1!$E$16)-V$2-V$3)*V$4</f>
        <v>1453234.2928322616</v>
      </c>
      <c r="W667" s="55"/>
    </row>
    <row r="668" spans="1:23" x14ac:dyDescent="0.25">
      <c r="A668" s="55">
        <f t="shared" si="10"/>
        <v>80359181.939646363</v>
      </c>
      <c r="B668" s="56">
        <v>663</v>
      </c>
      <c r="C668" s="55">
        <f>((Produção!C666*PreçoLivre!C668*(1-Plan1!$B$11)+C$1*Plan1!$E$16)-C$2-C$3)*C$4</f>
        <v>8290028.0080263652</v>
      </c>
      <c r="D668" s="55">
        <f>((Produção!D666*PreçoLivre!D668*(1-Plan1!$B$11)+D$1*Plan1!$E$16)-D$2-D$3)*D$4</f>
        <v>7898981.6574962819</v>
      </c>
      <c r="E668" s="55">
        <f>((Produção!E666*PreçoLivre!E668*(1-Plan1!$B$11)+E$1*Plan1!$E$16)-E$2-E$3)*E$4</f>
        <v>7026075.277543731</v>
      </c>
      <c r="F668" s="55">
        <f>((Produção!F666*PreçoLivre!F668*(1-Plan1!$B$11)+F$1*Plan1!$E$16)-F$2-F$3)*F$4</f>
        <v>6748175.2417627927</v>
      </c>
      <c r="G668" s="55">
        <f>((Produção!G666*PreçoLivre!G668*(1-Plan1!$B$11)+G$1*Plan1!$E$16)-G$2-G$3)*G$4</f>
        <v>6206668.3560323939</v>
      </c>
      <c r="H668" s="55">
        <f>((Produção!H666*PreçoLivre!H668*(1-Plan1!$B$11)+H$1*Plan1!$E$16)-H$2-H$3)*H$4</f>
        <v>5247597.6281180903</v>
      </c>
      <c r="I668" s="55">
        <f>((Produção!I666*PreçoLivre!I668*(1-Plan1!$B$11)+I$1*Plan1!$E$16)-I$2-I$3)*I$4</f>
        <v>4815167.0915931603</v>
      </c>
      <c r="J668" s="55">
        <f>((Produção!J666*PreçoLivre!J668*(1-Plan1!$B$11)+J$1*Plan1!$E$16)-J$2-J$3)*J$4</f>
        <v>3942121.2833753661</v>
      </c>
      <c r="K668" s="55">
        <f>((Produção!K666*PreçoLivre!K668*(1-Plan1!$B$11)+K$1*Plan1!$E$16)-K$2-K$3)*K$4</f>
        <v>3427676.6445089714</v>
      </c>
      <c r="L668" s="55">
        <f>((Produção!L666*PreçoLivre!L668*(1-Plan1!$B$11)+L$1*Plan1!$E$16)-L$2-L$3)*L$4</f>
        <v>3414870.6742150672</v>
      </c>
      <c r="M668" s="55">
        <f>((Produção!M666*PreçoLivre!M668*(1-Plan1!$B$11)+M$1*Plan1!$E$16)-M$2-M$3)*M$4</f>
        <v>3402994.6785931946</v>
      </c>
      <c r="N668" s="55">
        <f>((Produção!N666*PreçoLivre!N668*(1-Plan1!$B$11)+N$1*Plan1!$E$16)-N$2-N$3)*N$4</f>
        <v>3015897.9822236262</v>
      </c>
      <c r="O668" s="55">
        <f>((Produção!O666*PreçoLivre!O668*(1-Plan1!$B$11)+O$1*Plan1!$E$16)-O$2-O$3)*O$4</f>
        <v>3025290.4190564421</v>
      </c>
      <c r="P668" s="55">
        <f>((Produção!P666*PreçoLivre!P668*(1-Plan1!$B$11)+P$1*Plan1!$E$16)-P$2-P$3)*P$4</f>
        <v>2706282.8643289683</v>
      </c>
      <c r="Q668" s="55">
        <f>((Produção!Q666*PreçoLivre!Q668*(1-Plan1!$B$11)+Q$1*Plan1!$E$16)-Q$2-Q$3)*Q$4</f>
        <v>2409947.26645217</v>
      </c>
      <c r="R668" s="55">
        <f>((Produção!R666*PreçoLivre!R668*(1-Plan1!$B$11)+R$1*Plan1!$E$16)-R$2-R$3)*R$4</f>
        <v>2101329.105092329</v>
      </c>
      <c r="S668" s="55">
        <f>((Produção!S666*PreçoLivre!S668*(1-Plan1!$B$11)+S$1*Plan1!$E$16)-S$2-S$3)*S$4</f>
        <v>1789632.2218411376</v>
      </c>
      <c r="T668" s="55">
        <f>((Produção!T666*PreçoLivre!T668*(1-Plan1!$B$11)+T$1*Plan1!$E$16)-T$2-T$3)*T$4</f>
        <v>1784222.6980640911</v>
      </c>
      <c r="U668" s="55">
        <f>((Produção!U666*PreçoLivre!U668*(1-Plan1!$B$11)+U$1*Plan1!$E$16)-U$2-U$3)*U$4</f>
        <v>1630611.3331710841</v>
      </c>
      <c r="V668" s="55">
        <f>((Produção!V666*PreçoLivre!V668*(1-Plan1!$B$11)+V$1*Plan1!$E$16)-V$2-V$3)*V$4</f>
        <v>1475611.5081510928</v>
      </c>
      <c r="W668" s="55"/>
    </row>
    <row r="669" spans="1:23" x14ac:dyDescent="0.25">
      <c r="A669" s="55">
        <f t="shared" si="10"/>
        <v>81906891.627719983</v>
      </c>
      <c r="B669" s="56">
        <v>664</v>
      </c>
      <c r="C669" s="55">
        <f>((Produção!C667*PreçoLivre!C669*(1-Plan1!$B$11)+C$1*Plan1!$E$16)-C$2-C$3)*C$4</f>
        <v>8539223.1357864309</v>
      </c>
      <c r="D669" s="55">
        <f>((Produção!D667*PreçoLivre!D669*(1-Plan1!$B$11)+D$1*Plan1!$E$16)-D$2-D$3)*D$4</f>
        <v>9206904.4957348313</v>
      </c>
      <c r="E669" s="55">
        <f>((Produção!E667*PreçoLivre!E669*(1-Plan1!$B$11)+E$1*Plan1!$E$16)-E$2-E$3)*E$4</f>
        <v>8466701.7668352816</v>
      </c>
      <c r="F669" s="55">
        <f>((Produção!F667*PreçoLivre!F669*(1-Plan1!$B$11)+F$1*Plan1!$E$16)-F$2-F$3)*F$4</f>
        <v>7172355.120140898</v>
      </c>
      <c r="G669" s="55">
        <f>((Produção!G667*PreçoLivre!G669*(1-Plan1!$B$11)+G$1*Plan1!$E$16)-G$2-G$3)*G$4</f>
        <v>6475066.5279898746</v>
      </c>
      <c r="H669" s="55">
        <f>((Produção!H667*PreçoLivre!H669*(1-Plan1!$B$11)+H$1*Plan1!$E$16)-H$2-H$3)*H$4</f>
        <v>5743113.8595145177</v>
      </c>
      <c r="I669" s="55">
        <f>((Produção!I667*PreçoLivre!I669*(1-Plan1!$B$11)+I$1*Plan1!$E$16)-I$2-I$3)*I$4</f>
        <v>5182601.2185087949</v>
      </c>
      <c r="J669" s="55">
        <f>((Produção!J667*PreçoLivre!J669*(1-Plan1!$B$11)+J$1*Plan1!$E$16)-J$2-J$3)*J$4</f>
        <v>4359258.1791490326</v>
      </c>
      <c r="K669" s="55">
        <f>((Produção!K667*PreçoLivre!K669*(1-Plan1!$B$11)+K$1*Plan1!$E$16)-K$2-K$3)*K$4</f>
        <v>3714913.6035122201</v>
      </c>
      <c r="L669" s="55">
        <f>((Produção!L667*PreçoLivre!L669*(1-Plan1!$B$11)+L$1*Plan1!$E$16)-L$2-L$3)*L$4</f>
        <v>2902464.3466891623</v>
      </c>
      <c r="M669" s="55">
        <f>((Produção!M667*PreçoLivre!M669*(1-Plan1!$B$11)+M$1*Plan1!$E$16)-M$2-M$3)*M$4</f>
        <v>2787277.0326136546</v>
      </c>
      <c r="N669" s="55">
        <f>((Produção!N667*PreçoLivre!N669*(1-Plan1!$B$11)+N$1*Plan1!$E$16)-N$2-N$3)*N$4</f>
        <v>2773263.033852871</v>
      </c>
      <c r="O669" s="55">
        <f>((Produção!O667*PreçoLivre!O669*(1-Plan1!$B$11)+O$1*Plan1!$E$16)-O$2-O$3)*O$4</f>
        <v>2658190.6172575774</v>
      </c>
      <c r="P669" s="55">
        <f>((Produção!P667*PreçoLivre!P669*(1-Plan1!$B$11)+P$1*Plan1!$E$16)-P$2-P$3)*P$4</f>
        <v>2323575.2896411861</v>
      </c>
      <c r="Q669" s="55">
        <f>((Produção!Q667*PreçoLivre!Q669*(1-Plan1!$B$11)+Q$1*Plan1!$E$16)-Q$2-Q$3)*Q$4</f>
        <v>2125177.3129622345</v>
      </c>
      <c r="R669" s="55">
        <f>((Produção!R667*PreçoLivre!R669*(1-Plan1!$B$11)+R$1*Plan1!$E$16)-R$2-R$3)*R$4</f>
        <v>1802636.3248797392</v>
      </c>
      <c r="S669" s="55">
        <f>((Produção!S667*PreçoLivre!S669*(1-Plan1!$B$11)+S$1*Plan1!$E$16)-S$2-S$3)*S$4</f>
        <v>1595206.3090608832</v>
      </c>
      <c r="T669" s="55">
        <f>((Produção!T667*PreçoLivre!T669*(1-Plan1!$B$11)+T$1*Plan1!$E$16)-T$2-T$3)*T$4</f>
        <v>1479331.9848430483</v>
      </c>
      <c r="U669" s="55">
        <f>((Produção!U667*PreçoLivre!U669*(1-Plan1!$B$11)+U$1*Plan1!$E$16)-U$2-U$3)*U$4</f>
        <v>1383041.4326736897</v>
      </c>
      <c r="V669" s="55">
        <f>((Produção!V667*PreçoLivre!V669*(1-Plan1!$B$11)+V$1*Plan1!$E$16)-V$2-V$3)*V$4</f>
        <v>1216590.0360740377</v>
      </c>
      <c r="W669" s="55"/>
    </row>
    <row r="670" spans="1:23" x14ac:dyDescent="0.25">
      <c r="A670" s="55">
        <f t="shared" si="10"/>
        <v>103773029.99115868</v>
      </c>
      <c r="B670" s="56">
        <v>665</v>
      </c>
      <c r="C670" s="55">
        <f>((Produção!C668*PreçoLivre!C670*(1-Plan1!$B$11)+C$1*Plan1!$E$16)-C$2-C$3)*C$4</f>
        <v>8568829.6402454395</v>
      </c>
      <c r="D670" s="55">
        <f>((Produção!D668*PreçoLivre!D670*(1-Plan1!$B$11)+D$1*Plan1!$E$16)-D$2-D$3)*D$4</f>
        <v>8206677.6172177894</v>
      </c>
      <c r="E670" s="55">
        <f>((Produção!E668*PreçoLivre!E670*(1-Plan1!$B$11)+E$1*Plan1!$E$16)-E$2-E$3)*E$4</f>
        <v>7861457.8168714149</v>
      </c>
      <c r="F670" s="55">
        <f>((Produção!F668*PreçoLivre!F670*(1-Plan1!$B$11)+F$1*Plan1!$E$16)-F$2-F$3)*F$4</f>
        <v>7161984.6787430886</v>
      </c>
      <c r="G670" s="55">
        <f>((Produção!G668*PreçoLivre!G670*(1-Plan1!$B$11)+G$1*Plan1!$E$16)-G$2-G$3)*G$4</f>
        <v>6651125.3272259897</v>
      </c>
      <c r="H670" s="55">
        <f>((Produção!H668*PreçoLivre!H670*(1-Plan1!$B$11)+H$1*Plan1!$E$16)-H$2-H$3)*H$4</f>
        <v>6901136.7669095024</v>
      </c>
      <c r="I670" s="55">
        <f>((Produção!I668*PreçoLivre!I670*(1-Plan1!$B$11)+I$1*Plan1!$E$16)-I$2-I$3)*I$4</f>
        <v>6385017.0486104116</v>
      </c>
      <c r="J670" s="55">
        <f>((Produção!J668*PreçoLivre!J670*(1-Plan1!$B$11)+J$1*Plan1!$E$16)-J$2-J$3)*J$4</f>
        <v>5889489.9113360969</v>
      </c>
      <c r="K670" s="55">
        <f>((Produção!K668*PreçoLivre!K670*(1-Plan1!$B$11)+K$1*Plan1!$E$16)-K$2-K$3)*K$4</f>
        <v>5586553.1683739573</v>
      </c>
      <c r="L670" s="55">
        <f>((Produção!L668*PreçoLivre!L670*(1-Plan1!$B$11)+L$1*Plan1!$E$16)-L$2-L$3)*L$4</f>
        <v>5382243.1363909077</v>
      </c>
      <c r="M670" s="55">
        <f>((Produção!M668*PreçoLivre!M670*(1-Plan1!$B$11)+M$1*Plan1!$E$16)-M$2-M$3)*M$4</f>
        <v>4724558.9992049113</v>
      </c>
      <c r="N670" s="55">
        <f>((Produção!N668*PreçoLivre!N670*(1-Plan1!$B$11)+N$1*Plan1!$E$16)-N$2-N$3)*N$4</f>
        <v>4405482.2170162518</v>
      </c>
      <c r="O670" s="55">
        <f>((Produção!O668*PreçoLivre!O670*(1-Plan1!$B$11)+O$1*Plan1!$E$16)-O$2-O$3)*O$4</f>
        <v>4300622.4340832448</v>
      </c>
      <c r="P670" s="55">
        <f>((Produção!P668*PreçoLivre!P670*(1-Plan1!$B$11)+P$1*Plan1!$E$16)-P$2-P$3)*P$4</f>
        <v>4107772.7639560541</v>
      </c>
      <c r="Q670" s="55">
        <f>((Produção!Q668*PreçoLivre!Q670*(1-Plan1!$B$11)+Q$1*Plan1!$E$16)-Q$2-Q$3)*Q$4</f>
        <v>3629126.1635718918</v>
      </c>
      <c r="R670" s="55">
        <f>((Produção!R668*PreçoLivre!R670*(1-Plan1!$B$11)+R$1*Plan1!$E$16)-R$2-R$3)*R$4</f>
        <v>3188553.2858428545</v>
      </c>
      <c r="S670" s="55">
        <f>((Produção!S668*PreçoLivre!S670*(1-Plan1!$B$11)+S$1*Plan1!$E$16)-S$2-S$3)*S$4</f>
        <v>3019072.3646189691</v>
      </c>
      <c r="T670" s="55">
        <f>((Produção!T668*PreçoLivre!T670*(1-Plan1!$B$11)+T$1*Plan1!$E$16)-T$2-T$3)*T$4</f>
        <v>2945214.8341193376</v>
      </c>
      <c r="U670" s="55">
        <f>((Produção!U668*PreçoLivre!U670*(1-Plan1!$B$11)+U$1*Plan1!$E$16)-U$2-U$3)*U$4</f>
        <v>2657433.6404715683</v>
      </c>
      <c r="V670" s="55">
        <f>((Produção!V668*PreçoLivre!V670*(1-Plan1!$B$11)+V$1*Plan1!$E$16)-V$2-V$3)*V$4</f>
        <v>2200678.1763490289</v>
      </c>
      <c r="W670" s="55"/>
    </row>
    <row r="671" spans="1:23" x14ac:dyDescent="0.25">
      <c r="A671" s="55">
        <f t="shared" si="10"/>
        <v>88732412.764716044</v>
      </c>
      <c r="B671" s="56">
        <v>666</v>
      </c>
      <c r="C671" s="55">
        <f>((Produção!C669*PreçoLivre!C671*(1-Plan1!$B$11)+C$1*Plan1!$E$16)-C$2-C$3)*C$4</f>
        <v>8566561.190652892</v>
      </c>
      <c r="D671" s="55">
        <f>((Produção!D669*PreçoLivre!D671*(1-Plan1!$B$11)+D$1*Plan1!$E$16)-D$2-D$3)*D$4</f>
        <v>7446760.7048415979</v>
      </c>
      <c r="E671" s="55">
        <f>((Produção!E669*PreçoLivre!E671*(1-Plan1!$B$11)+E$1*Plan1!$E$16)-E$2-E$3)*E$4</f>
        <v>6966206.7196039781</v>
      </c>
      <c r="F671" s="55">
        <f>((Produção!F669*PreçoLivre!F671*(1-Plan1!$B$11)+F$1*Plan1!$E$16)-F$2-F$3)*F$4</f>
        <v>6403640.3143980717</v>
      </c>
      <c r="G671" s="55">
        <f>((Produção!G669*PreçoLivre!G671*(1-Plan1!$B$11)+G$1*Plan1!$E$16)-G$2-G$3)*G$4</f>
        <v>5726984.8516750578</v>
      </c>
      <c r="H671" s="55">
        <f>((Produção!H669*PreçoLivre!H671*(1-Plan1!$B$11)+H$1*Plan1!$E$16)-H$2-H$3)*H$4</f>
        <v>5310240.6298477612</v>
      </c>
      <c r="I671" s="55">
        <f>((Produção!I669*PreçoLivre!I671*(1-Plan1!$B$11)+I$1*Plan1!$E$16)-I$2-I$3)*I$4</f>
        <v>5167740.8520128168</v>
      </c>
      <c r="J671" s="55">
        <f>((Produção!J669*PreçoLivre!J671*(1-Plan1!$B$11)+J$1*Plan1!$E$16)-J$2-J$3)*J$4</f>
        <v>4940063.3960901191</v>
      </c>
      <c r="K671" s="55">
        <f>((Produção!K669*PreçoLivre!K671*(1-Plan1!$B$11)+K$1*Plan1!$E$16)-K$2-K$3)*K$4</f>
        <v>4571866.484426545</v>
      </c>
      <c r="L671" s="55">
        <f>((Produção!L669*PreçoLivre!L671*(1-Plan1!$B$11)+L$1*Plan1!$E$16)-L$2-L$3)*L$4</f>
        <v>4177000.0734848739</v>
      </c>
      <c r="M671" s="55">
        <f>((Produção!M669*PreçoLivre!M671*(1-Plan1!$B$11)+M$1*Plan1!$E$16)-M$2-M$3)*M$4</f>
        <v>3597331.6462703394</v>
      </c>
      <c r="N671" s="55">
        <f>((Produção!N669*PreçoLivre!N671*(1-Plan1!$B$11)+N$1*Plan1!$E$16)-N$2-N$3)*N$4</f>
        <v>3352444.4142905716</v>
      </c>
      <c r="O671" s="55">
        <f>((Produção!O669*PreçoLivre!O671*(1-Plan1!$B$11)+O$1*Plan1!$E$16)-O$2-O$3)*O$4</f>
        <v>3331880.0432908759</v>
      </c>
      <c r="P671" s="55">
        <f>((Produção!P669*PreçoLivre!P671*(1-Plan1!$B$11)+P$1*Plan1!$E$16)-P$2-P$3)*P$4</f>
        <v>3254106.5822342313</v>
      </c>
      <c r="Q671" s="55">
        <f>((Produção!Q669*PreçoLivre!Q671*(1-Plan1!$B$11)+Q$1*Plan1!$E$16)-Q$2-Q$3)*Q$4</f>
        <v>3182008.9200064624</v>
      </c>
      <c r="R671" s="55">
        <f>((Produção!R669*PreçoLivre!R671*(1-Plan1!$B$11)+R$1*Plan1!$E$16)-R$2-R$3)*R$4</f>
        <v>2942694.1475143004</v>
      </c>
      <c r="S671" s="55">
        <f>((Produção!S669*PreçoLivre!S671*(1-Plan1!$B$11)+S$1*Plan1!$E$16)-S$2-S$3)*S$4</f>
        <v>2722985.2095425036</v>
      </c>
      <c r="T671" s="55">
        <f>((Produção!T669*PreçoLivre!T671*(1-Plan1!$B$11)+T$1*Plan1!$E$16)-T$2-T$3)*T$4</f>
        <v>2657746.1507193041</v>
      </c>
      <c r="U671" s="55">
        <f>((Produção!U669*PreçoLivre!U671*(1-Plan1!$B$11)+U$1*Plan1!$E$16)-U$2-U$3)*U$4</f>
        <v>2358010.5124534033</v>
      </c>
      <c r="V671" s="55">
        <f>((Produção!V669*PreçoLivre!V671*(1-Plan1!$B$11)+V$1*Plan1!$E$16)-V$2-V$3)*V$4</f>
        <v>2056139.9213603393</v>
      </c>
      <c r="W671" s="55"/>
    </row>
    <row r="672" spans="1:23" x14ac:dyDescent="0.25">
      <c r="A672" s="55">
        <f t="shared" si="10"/>
        <v>75032803.549567804</v>
      </c>
      <c r="B672" s="56">
        <v>667</v>
      </c>
      <c r="C672" s="55">
        <f>((Produção!C670*PreçoLivre!C672*(1-Plan1!$B$11)+C$1*Plan1!$E$16)-C$2-C$3)*C$4</f>
        <v>9178045.9862832893</v>
      </c>
      <c r="D672" s="55">
        <f>((Produção!D670*PreçoLivre!D672*(1-Plan1!$B$11)+D$1*Plan1!$E$16)-D$2-D$3)*D$4</f>
        <v>8280422.244676738</v>
      </c>
      <c r="E672" s="55">
        <f>((Produção!E670*PreçoLivre!E672*(1-Plan1!$B$11)+E$1*Plan1!$E$16)-E$2-E$3)*E$4</f>
        <v>7568197.3115970595</v>
      </c>
      <c r="F672" s="55">
        <f>((Produção!F670*PreçoLivre!F672*(1-Plan1!$B$11)+F$1*Plan1!$E$16)-F$2-F$3)*F$4</f>
        <v>6717741.9917298891</v>
      </c>
      <c r="G672" s="55">
        <f>((Produção!G670*PreçoLivre!G672*(1-Plan1!$B$11)+G$1*Plan1!$E$16)-G$2-G$3)*G$4</f>
        <v>5970874.9378052969</v>
      </c>
      <c r="H672" s="55">
        <f>((Produção!H670*PreçoLivre!H672*(1-Plan1!$B$11)+H$1*Plan1!$E$16)-H$2-H$3)*H$4</f>
        <v>4957980.4605704974</v>
      </c>
      <c r="I672" s="55">
        <f>((Produção!I670*PreçoLivre!I672*(1-Plan1!$B$11)+I$1*Plan1!$E$16)-I$2-I$3)*I$4</f>
        <v>4243547.5687686093</v>
      </c>
      <c r="J672" s="55">
        <f>((Produção!J670*PreçoLivre!J672*(1-Plan1!$B$11)+J$1*Plan1!$E$16)-J$2-J$3)*J$4</f>
        <v>3458444.1396066067</v>
      </c>
      <c r="K672" s="55">
        <f>((Produção!K670*PreçoLivre!K672*(1-Plan1!$B$11)+K$1*Plan1!$E$16)-K$2-K$3)*K$4</f>
        <v>3080408.0689115599</v>
      </c>
      <c r="L672" s="55">
        <f>((Produção!L670*PreçoLivre!L672*(1-Plan1!$B$11)+L$1*Plan1!$E$16)-L$2-L$3)*L$4</f>
        <v>2603618.3144956422</v>
      </c>
      <c r="M672" s="55">
        <f>((Produção!M670*PreçoLivre!M672*(1-Plan1!$B$11)+M$1*Plan1!$E$16)-M$2-M$3)*M$4</f>
        <v>2416367.0509987674</v>
      </c>
      <c r="N672" s="55">
        <f>((Produção!N670*PreçoLivre!N672*(1-Plan1!$B$11)+N$1*Plan1!$E$16)-N$2-N$3)*N$4</f>
        <v>2320008.8706240915</v>
      </c>
      <c r="O672" s="55">
        <f>((Produção!O670*PreçoLivre!O672*(1-Plan1!$B$11)+O$1*Plan1!$E$16)-O$2-O$3)*O$4</f>
        <v>2207793.9540212974</v>
      </c>
      <c r="P672" s="55">
        <f>((Produção!P670*PreçoLivre!P672*(1-Plan1!$B$11)+P$1*Plan1!$E$16)-P$2-P$3)*P$4</f>
        <v>2316179.8857574565</v>
      </c>
      <c r="Q672" s="55">
        <f>((Produção!Q670*PreçoLivre!Q672*(1-Plan1!$B$11)+Q$1*Plan1!$E$16)-Q$2-Q$3)*Q$4</f>
        <v>2203020.4601830933</v>
      </c>
      <c r="R672" s="55">
        <f>((Produção!R670*PreçoLivre!R672*(1-Plan1!$B$11)+R$1*Plan1!$E$16)-R$2-R$3)*R$4</f>
        <v>1968586.4532303908</v>
      </c>
      <c r="S672" s="55">
        <f>((Produção!S670*PreçoLivre!S672*(1-Plan1!$B$11)+S$1*Plan1!$E$16)-S$2-S$3)*S$4</f>
        <v>1630470.9367257464</v>
      </c>
      <c r="T672" s="55">
        <f>((Produção!T670*PreçoLivre!T672*(1-Plan1!$B$11)+T$1*Plan1!$E$16)-T$2-T$3)*T$4</f>
        <v>1516300.1257831915</v>
      </c>
      <c r="U672" s="55">
        <f>((Produção!U670*PreçoLivre!U672*(1-Plan1!$B$11)+U$1*Plan1!$E$16)-U$2-U$3)*U$4</f>
        <v>1278011.3757339821</v>
      </c>
      <c r="V672" s="55">
        <f>((Produção!V670*PreçoLivre!V672*(1-Plan1!$B$11)+V$1*Plan1!$E$16)-V$2-V$3)*V$4</f>
        <v>1116783.4120645856</v>
      </c>
      <c r="W672" s="55"/>
    </row>
    <row r="673" spans="1:23" x14ac:dyDescent="0.25">
      <c r="A673" s="55">
        <f t="shared" si="10"/>
        <v>83897416.77033323</v>
      </c>
      <c r="B673" s="56">
        <v>668</v>
      </c>
      <c r="C673" s="55">
        <f>((Produção!C671*PreçoLivre!C673*(1-Plan1!$B$11)+C$1*Plan1!$E$16)-C$2-C$3)*C$4</f>
        <v>9032953.7064405344</v>
      </c>
      <c r="D673" s="55">
        <f>((Produção!D671*PreçoLivre!D673*(1-Plan1!$B$11)+D$1*Plan1!$E$16)-D$2-D$3)*D$4</f>
        <v>9214593.0298213698</v>
      </c>
      <c r="E673" s="55">
        <f>((Produção!E671*PreçoLivre!E673*(1-Plan1!$B$11)+E$1*Plan1!$E$16)-E$2-E$3)*E$4</f>
        <v>8169815.2934378646</v>
      </c>
      <c r="F673" s="55">
        <f>((Produção!F671*PreçoLivre!F673*(1-Plan1!$B$11)+F$1*Plan1!$E$16)-F$2-F$3)*F$4</f>
        <v>7502401.6649576016</v>
      </c>
      <c r="G673" s="55">
        <f>((Produção!G671*PreçoLivre!G673*(1-Plan1!$B$11)+G$1*Plan1!$E$16)-G$2-G$3)*G$4</f>
        <v>6253563.2704654681</v>
      </c>
      <c r="H673" s="55">
        <f>((Produção!H671*PreçoLivre!H673*(1-Plan1!$B$11)+H$1*Plan1!$E$16)-H$2-H$3)*H$4</f>
        <v>5498194.3303761939</v>
      </c>
      <c r="I673" s="55">
        <f>((Produção!I671*PreçoLivre!I673*(1-Plan1!$B$11)+I$1*Plan1!$E$16)-I$2-I$3)*I$4</f>
        <v>5072873.4611292901</v>
      </c>
      <c r="J673" s="55">
        <f>((Produção!J671*PreçoLivre!J673*(1-Plan1!$B$11)+J$1*Plan1!$E$16)-J$2-J$3)*J$4</f>
        <v>4125414.653399209</v>
      </c>
      <c r="K673" s="55">
        <f>((Produção!K671*PreçoLivre!K673*(1-Plan1!$B$11)+K$1*Plan1!$E$16)-K$2-K$3)*K$4</f>
        <v>3512742.3266552826</v>
      </c>
      <c r="L673" s="55">
        <f>((Produção!L671*PreçoLivre!L673*(1-Plan1!$B$11)+L$1*Plan1!$E$16)-L$2-L$3)*L$4</f>
        <v>3210481.8057235712</v>
      </c>
      <c r="M673" s="55">
        <f>((Produção!M671*PreçoLivre!M673*(1-Plan1!$B$11)+M$1*Plan1!$E$16)-M$2-M$3)*M$4</f>
        <v>3044818.2332179765</v>
      </c>
      <c r="N673" s="55">
        <f>((Produção!N671*PreçoLivre!N673*(1-Plan1!$B$11)+N$1*Plan1!$E$16)-N$2-N$3)*N$4</f>
        <v>2618256.0385511732</v>
      </c>
      <c r="O673" s="55">
        <f>((Produção!O671*PreçoLivre!O673*(1-Plan1!$B$11)+O$1*Plan1!$E$16)-O$2-O$3)*O$4</f>
        <v>2450713.6875245022</v>
      </c>
      <c r="P673" s="55">
        <f>((Produção!P671*PreçoLivre!P673*(1-Plan1!$B$11)+P$1*Plan1!$E$16)-P$2-P$3)*P$4</f>
        <v>2263829.8565748585</v>
      </c>
      <c r="Q673" s="55">
        <f>((Produção!Q671*PreçoLivre!Q673*(1-Plan1!$B$11)+Q$1*Plan1!$E$16)-Q$2-Q$3)*Q$4</f>
        <v>2240642.6638928014</v>
      </c>
      <c r="R673" s="55">
        <f>((Produção!R671*PreçoLivre!R673*(1-Plan1!$B$11)+R$1*Plan1!$E$16)-R$2-R$3)*R$4</f>
        <v>2096381.4166210147</v>
      </c>
      <c r="S673" s="55">
        <f>((Produção!S671*PreçoLivre!S673*(1-Plan1!$B$11)+S$1*Plan1!$E$16)-S$2-S$3)*S$4</f>
        <v>2071012.962668888</v>
      </c>
      <c r="T673" s="55">
        <f>((Produção!T671*PreçoLivre!T673*(1-Plan1!$B$11)+T$1*Plan1!$E$16)-T$2-T$3)*T$4</f>
        <v>2004864.5437140369</v>
      </c>
      <c r="U673" s="55">
        <f>((Produção!U671*PreçoLivre!U673*(1-Plan1!$B$11)+U$1*Plan1!$E$16)-U$2-U$3)*U$4</f>
        <v>1815756.6000364097</v>
      </c>
      <c r="V673" s="55">
        <f>((Produção!V671*PreçoLivre!V673*(1-Plan1!$B$11)+V$1*Plan1!$E$16)-V$2-V$3)*V$4</f>
        <v>1698107.2251251868</v>
      </c>
      <c r="W673" s="55"/>
    </row>
    <row r="674" spans="1:23" x14ac:dyDescent="0.25">
      <c r="A674" s="55">
        <f t="shared" si="10"/>
        <v>89908215.205201268</v>
      </c>
      <c r="B674" s="56">
        <v>669</v>
      </c>
      <c r="C674" s="55">
        <f>((Produção!C672*PreçoLivre!C674*(1-Plan1!$B$11)+C$1*Plan1!$E$16)-C$2-C$3)*C$4</f>
        <v>8729483.2725282721</v>
      </c>
      <c r="D674" s="55">
        <f>((Produção!D672*PreçoLivre!D674*(1-Plan1!$B$11)+D$1*Plan1!$E$16)-D$2-D$3)*D$4</f>
        <v>7699339.5517307483</v>
      </c>
      <c r="E674" s="55">
        <f>((Produção!E672*PreçoLivre!E674*(1-Plan1!$B$11)+E$1*Plan1!$E$16)-E$2-E$3)*E$4</f>
        <v>7053736.5871842168</v>
      </c>
      <c r="F674" s="55">
        <f>((Produção!F672*PreçoLivre!F674*(1-Plan1!$B$11)+F$1*Plan1!$E$16)-F$2-F$3)*F$4</f>
        <v>6795616.1586238677</v>
      </c>
      <c r="G674" s="55">
        <f>((Produção!G672*PreçoLivre!G674*(1-Plan1!$B$11)+G$1*Plan1!$E$16)-G$2-G$3)*G$4</f>
        <v>6579362.6197730908</v>
      </c>
      <c r="H674" s="55">
        <f>((Produção!H672*PreçoLivre!H674*(1-Plan1!$B$11)+H$1*Plan1!$E$16)-H$2-H$3)*H$4</f>
        <v>6047947.712998786</v>
      </c>
      <c r="I674" s="55">
        <f>((Produção!I672*PreçoLivre!I674*(1-Plan1!$B$11)+I$1*Plan1!$E$16)-I$2-I$3)*I$4</f>
        <v>5582044.4694581963</v>
      </c>
      <c r="J674" s="55">
        <f>((Produção!J672*PreçoLivre!J674*(1-Plan1!$B$11)+J$1*Plan1!$E$16)-J$2-J$3)*J$4</f>
        <v>4915619.8097331738</v>
      </c>
      <c r="K674" s="55">
        <f>((Produção!K672*PreçoLivre!K674*(1-Plan1!$B$11)+K$1*Plan1!$E$16)-K$2-K$3)*K$4</f>
        <v>4753151.6468130779</v>
      </c>
      <c r="L674" s="55">
        <f>((Produção!L672*PreçoLivre!L674*(1-Plan1!$B$11)+L$1*Plan1!$E$16)-L$2-L$3)*L$4</f>
        <v>4197908.194902516</v>
      </c>
      <c r="M674" s="55">
        <f>((Produção!M672*PreçoLivre!M674*(1-Plan1!$B$11)+M$1*Plan1!$E$16)-M$2-M$3)*M$4</f>
        <v>3740967.0582080381</v>
      </c>
      <c r="N674" s="55">
        <f>((Produção!N672*PreçoLivre!N674*(1-Plan1!$B$11)+N$1*Plan1!$E$16)-N$2-N$3)*N$4</f>
        <v>3554245.3071784177</v>
      </c>
      <c r="O674" s="55">
        <f>((Produção!O672*PreçoLivre!O674*(1-Plan1!$B$11)+O$1*Plan1!$E$16)-O$2-O$3)*O$4</f>
        <v>3481698.5926865544</v>
      </c>
      <c r="P674" s="55">
        <f>((Produção!P672*PreçoLivre!P674*(1-Plan1!$B$11)+P$1*Plan1!$E$16)-P$2-P$3)*P$4</f>
        <v>3308180.7895627683</v>
      </c>
      <c r="Q674" s="55">
        <f>((Produção!Q672*PreçoLivre!Q674*(1-Plan1!$B$11)+Q$1*Plan1!$E$16)-Q$2-Q$3)*Q$4</f>
        <v>2905116.5366576202</v>
      </c>
      <c r="R674" s="55">
        <f>((Produção!R672*PreçoLivre!R674*(1-Plan1!$B$11)+R$1*Plan1!$E$16)-R$2-R$3)*R$4</f>
        <v>2755039.9035452879</v>
      </c>
      <c r="S674" s="55">
        <f>((Produção!S672*PreçoLivre!S674*(1-Plan1!$B$11)+S$1*Plan1!$E$16)-S$2-S$3)*S$4</f>
        <v>2279937.1004916746</v>
      </c>
      <c r="T674" s="55">
        <f>((Produção!T672*PreçoLivre!T674*(1-Plan1!$B$11)+T$1*Plan1!$E$16)-T$2-T$3)*T$4</f>
        <v>2099231.1846327572</v>
      </c>
      <c r="U674" s="55">
        <f>((Produção!U672*PreçoLivre!U674*(1-Plan1!$B$11)+U$1*Plan1!$E$16)-U$2-U$3)*U$4</f>
        <v>1858339.4437307597</v>
      </c>
      <c r="V674" s="55">
        <f>((Produção!V672*PreçoLivre!V674*(1-Plan1!$B$11)+V$1*Plan1!$E$16)-V$2-V$3)*V$4</f>
        <v>1571249.2647614477</v>
      </c>
      <c r="W674" s="55"/>
    </row>
    <row r="675" spans="1:23" x14ac:dyDescent="0.25">
      <c r="A675" s="55">
        <f t="shared" si="10"/>
        <v>77214894.488748342</v>
      </c>
      <c r="B675" s="56">
        <v>670</v>
      </c>
      <c r="C675" s="55">
        <f>((Produção!C673*PreçoLivre!C675*(1-Plan1!$B$11)+C$1*Plan1!$E$16)-C$2-C$3)*C$4</f>
        <v>8946883.6669127904</v>
      </c>
      <c r="D675" s="55">
        <f>((Produção!D673*PreçoLivre!D675*(1-Plan1!$B$11)+D$1*Plan1!$E$16)-D$2-D$3)*D$4</f>
        <v>7922924.2571840687</v>
      </c>
      <c r="E675" s="55">
        <f>((Produção!E673*PreçoLivre!E675*(1-Plan1!$B$11)+E$1*Plan1!$E$16)-E$2-E$3)*E$4</f>
        <v>7232530.6492799362</v>
      </c>
      <c r="F675" s="55">
        <f>((Produção!F673*PreçoLivre!F675*(1-Plan1!$B$11)+F$1*Plan1!$E$16)-F$2-F$3)*F$4</f>
        <v>6044061.7953405324</v>
      </c>
      <c r="G675" s="55">
        <f>((Produção!G673*PreçoLivre!G675*(1-Plan1!$B$11)+G$1*Plan1!$E$16)-G$2-G$3)*G$4</f>
        <v>5629723.0663585309</v>
      </c>
      <c r="H675" s="55">
        <f>((Produção!H673*PreçoLivre!H675*(1-Plan1!$B$11)+H$1*Plan1!$E$16)-H$2-H$3)*H$4</f>
        <v>4950123.4336035401</v>
      </c>
      <c r="I675" s="55">
        <f>((Produção!I673*PreçoLivre!I675*(1-Plan1!$B$11)+I$1*Plan1!$E$16)-I$2-I$3)*I$4</f>
        <v>4381344.8854834633</v>
      </c>
      <c r="J675" s="55">
        <f>((Produção!J673*PreçoLivre!J675*(1-Plan1!$B$11)+J$1*Plan1!$E$16)-J$2-J$3)*J$4</f>
        <v>4018341.8454535394</v>
      </c>
      <c r="K675" s="55">
        <f>((Produção!K673*PreçoLivre!K675*(1-Plan1!$B$11)+K$1*Plan1!$E$16)-K$2-K$3)*K$4</f>
        <v>3737042.3739801799</v>
      </c>
      <c r="L675" s="55">
        <f>((Produção!L673*PreçoLivre!L675*(1-Plan1!$B$11)+L$1*Plan1!$E$16)-L$2-L$3)*L$4</f>
        <v>3494639.258225665</v>
      </c>
      <c r="M675" s="55">
        <f>((Produção!M673*PreçoLivre!M675*(1-Plan1!$B$11)+M$1*Plan1!$E$16)-M$2-M$3)*M$4</f>
        <v>2971965.8349876162</v>
      </c>
      <c r="N675" s="55">
        <f>((Produção!N673*PreçoLivre!N675*(1-Plan1!$B$11)+N$1*Plan1!$E$16)-N$2-N$3)*N$4</f>
        <v>2661590.6305740867</v>
      </c>
      <c r="O675" s="55">
        <f>((Produção!O673*PreçoLivre!O675*(1-Plan1!$B$11)+O$1*Plan1!$E$16)-O$2-O$3)*O$4</f>
        <v>2352447.6123617752</v>
      </c>
      <c r="P675" s="55">
        <f>((Produção!P673*PreçoLivre!P675*(1-Plan1!$B$11)+P$1*Plan1!$E$16)-P$2-P$3)*P$4</f>
        <v>2472092.5891293604</v>
      </c>
      <c r="Q675" s="55">
        <f>((Produção!Q673*PreçoLivre!Q675*(1-Plan1!$B$11)+Q$1*Plan1!$E$16)-Q$2-Q$3)*Q$4</f>
        <v>2255265.7932866681</v>
      </c>
      <c r="R675" s="55">
        <f>((Produção!R673*PreçoLivre!R675*(1-Plan1!$B$11)+R$1*Plan1!$E$16)-R$2-R$3)*R$4</f>
        <v>2077168.1584595363</v>
      </c>
      <c r="S675" s="55">
        <f>((Produção!S673*PreçoLivre!S675*(1-Plan1!$B$11)+S$1*Plan1!$E$16)-S$2-S$3)*S$4</f>
        <v>1835684.8944796247</v>
      </c>
      <c r="T675" s="55">
        <f>((Produção!T673*PreçoLivre!T675*(1-Plan1!$B$11)+T$1*Plan1!$E$16)-T$2-T$3)*T$4</f>
        <v>1584795.3094869428</v>
      </c>
      <c r="U675" s="55">
        <f>((Produção!U673*PreçoLivre!U675*(1-Plan1!$B$11)+U$1*Plan1!$E$16)-U$2-U$3)*U$4</f>
        <v>1387358.9858707837</v>
      </c>
      <c r="V675" s="55">
        <f>((Produção!V673*PreçoLivre!V675*(1-Plan1!$B$11)+V$1*Plan1!$E$16)-V$2-V$3)*V$4</f>
        <v>1258909.4482897173</v>
      </c>
      <c r="W675" s="55"/>
    </row>
    <row r="676" spans="1:23" x14ac:dyDescent="0.25">
      <c r="A676" s="55">
        <f t="shared" si="10"/>
        <v>75236226.562791601</v>
      </c>
      <c r="B676" s="56">
        <v>671</v>
      </c>
      <c r="C676" s="55">
        <f>((Produção!C674*PreçoLivre!C676*(1-Plan1!$B$11)+C$1*Plan1!$E$16)-C$2-C$3)*C$4</f>
        <v>8395805.2633205522</v>
      </c>
      <c r="D676" s="55">
        <f>((Produção!D674*PreçoLivre!D676*(1-Plan1!$B$11)+D$1*Plan1!$E$16)-D$2-D$3)*D$4</f>
        <v>7310688.8848578809</v>
      </c>
      <c r="E676" s="55">
        <f>((Produção!E674*PreçoLivre!E676*(1-Plan1!$B$11)+E$1*Plan1!$E$16)-E$2-E$3)*E$4</f>
        <v>6866738.5989226894</v>
      </c>
      <c r="F676" s="55">
        <f>((Produção!F674*PreçoLivre!F676*(1-Plan1!$B$11)+F$1*Plan1!$E$16)-F$2-F$3)*F$4</f>
        <v>5803031.754117514</v>
      </c>
      <c r="G676" s="55">
        <f>((Produção!G674*PreçoLivre!G676*(1-Plan1!$B$11)+G$1*Plan1!$E$16)-G$2-G$3)*G$4</f>
        <v>5139135.449998728</v>
      </c>
      <c r="H676" s="55">
        <f>((Produção!H674*PreçoLivre!H676*(1-Plan1!$B$11)+H$1*Plan1!$E$16)-H$2-H$3)*H$4</f>
        <v>5088818.6208451549</v>
      </c>
      <c r="I676" s="55">
        <f>((Produção!I674*PreçoLivre!I676*(1-Plan1!$B$11)+I$1*Plan1!$E$16)-I$2-I$3)*I$4</f>
        <v>4527719.464812356</v>
      </c>
      <c r="J676" s="55">
        <f>((Produção!J674*PreçoLivre!J676*(1-Plan1!$B$11)+J$1*Plan1!$E$16)-J$2-J$3)*J$4</f>
        <v>3886193.1457852838</v>
      </c>
      <c r="K676" s="55">
        <f>((Produção!K674*PreçoLivre!K676*(1-Plan1!$B$11)+K$1*Plan1!$E$16)-K$2-K$3)*K$4</f>
        <v>3395873.6219333168</v>
      </c>
      <c r="L676" s="55">
        <f>((Produção!L674*PreçoLivre!L676*(1-Plan1!$B$11)+L$1*Plan1!$E$16)-L$2-L$3)*L$4</f>
        <v>3095617.462723711</v>
      </c>
      <c r="M676" s="55">
        <f>((Produção!M674*PreçoLivre!M676*(1-Plan1!$B$11)+M$1*Plan1!$E$16)-M$2-M$3)*M$4</f>
        <v>3034744.290325115</v>
      </c>
      <c r="N676" s="55">
        <f>((Produção!N674*PreçoLivre!N676*(1-Plan1!$B$11)+N$1*Plan1!$E$16)-N$2-N$3)*N$4</f>
        <v>2802795.1378088766</v>
      </c>
      <c r="O676" s="55">
        <f>((Produção!O674*PreçoLivre!O676*(1-Plan1!$B$11)+O$1*Plan1!$E$16)-O$2-O$3)*O$4</f>
        <v>2515861.9474288947</v>
      </c>
      <c r="P676" s="55">
        <f>((Produção!P674*PreçoLivre!P676*(1-Plan1!$B$11)+P$1*Plan1!$E$16)-P$2-P$3)*P$4</f>
        <v>2434891.9147632318</v>
      </c>
      <c r="Q676" s="55">
        <f>((Produção!Q674*PreçoLivre!Q676*(1-Plan1!$B$11)+Q$1*Plan1!$E$16)-Q$2-Q$3)*Q$4</f>
        <v>2417926.2420911924</v>
      </c>
      <c r="R676" s="55">
        <f>((Produção!R674*PreçoLivre!R676*(1-Plan1!$B$11)+R$1*Plan1!$E$16)-R$2-R$3)*R$4</f>
        <v>2210499.4418488867</v>
      </c>
      <c r="S676" s="55">
        <f>((Produção!S674*PreçoLivre!S676*(1-Plan1!$B$11)+S$1*Plan1!$E$16)-S$2-S$3)*S$4</f>
        <v>1919223.2394238855</v>
      </c>
      <c r="T676" s="55">
        <f>((Produção!T674*PreçoLivre!T676*(1-Plan1!$B$11)+T$1*Plan1!$E$16)-T$2-T$3)*T$4</f>
        <v>1571036.8487009313</v>
      </c>
      <c r="U676" s="55">
        <f>((Produção!U674*PreçoLivre!U676*(1-Plan1!$B$11)+U$1*Plan1!$E$16)-U$2-U$3)*U$4</f>
        <v>1467325.7375507944</v>
      </c>
      <c r="V676" s="55">
        <f>((Produção!V674*PreçoLivre!V676*(1-Plan1!$B$11)+V$1*Plan1!$E$16)-V$2-V$3)*V$4</f>
        <v>1352299.4955326088</v>
      </c>
      <c r="W676" s="55"/>
    </row>
    <row r="677" spans="1:23" x14ac:dyDescent="0.25">
      <c r="A677" s="55">
        <f t="shared" si="10"/>
        <v>89129267.254182667</v>
      </c>
      <c r="B677" s="56">
        <v>672</v>
      </c>
      <c r="C677" s="55">
        <f>((Produção!C675*PreçoLivre!C677*(1-Plan1!$B$11)+C$1*Plan1!$E$16)-C$2-C$3)*C$4</f>
        <v>9057308.9230043031</v>
      </c>
      <c r="D677" s="55">
        <f>((Produção!D675*PreçoLivre!D677*(1-Plan1!$B$11)+D$1*Plan1!$E$16)-D$2-D$3)*D$4</f>
        <v>8698428.2515412271</v>
      </c>
      <c r="E677" s="55">
        <f>((Produção!E675*PreçoLivre!E677*(1-Plan1!$B$11)+E$1*Plan1!$E$16)-E$2-E$3)*E$4</f>
        <v>7808879.4057018841</v>
      </c>
      <c r="F677" s="55">
        <f>((Produção!F675*PreçoLivre!F677*(1-Plan1!$B$11)+F$1*Plan1!$E$16)-F$2-F$3)*F$4</f>
        <v>6685166.7530363491</v>
      </c>
      <c r="G677" s="55">
        <f>((Produção!G675*PreçoLivre!G677*(1-Plan1!$B$11)+G$1*Plan1!$E$16)-G$2-G$3)*G$4</f>
        <v>6238278.5515060928</v>
      </c>
      <c r="H677" s="55">
        <f>((Produção!H675*PreçoLivre!H677*(1-Plan1!$B$11)+H$1*Plan1!$E$16)-H$2-H$3)*H$4</f>
        <v>6150571.9221991654</v>
      </c>
      <c r="I677" s="55">
        <f>((Produção!I675*PreçoLivre!I677*(1-Plan1!$B$11)+I$1*Plan1!$E$16)-I$2-I$3)*I$4</f>
        <v>5430082.3972682767</v>
      </c>
      <c r="J677" s="55">
        <f>((Produção!J675*PreçoLivre!J677*(1-Plan1!$B$11)+J$1*Plan1!$E$16)-J$2-J$3)*J$4</f>
        <v>4816799.6837238977</v>
      </c>
      <c r="K677" s="55">
        <f>((Produção!K675*PreçoLivre!K677*(1-Plan1!$B$11)+K$1*Plan1!$E$16)-K$2-K$3)*K$4</f>
        <v>4804811.1968570305</v>
      </c>
      <c r="L677" s="55">
        <f>((Produção!L675*PreçoLivre!L677*(1-Plan1!$B$11)+L$1*Plan1!$E$16)-L$2-L$3)*L$4</f>
        <v>4499544.7192717418</v>
      </c>
      <c r="M677" s="55">
        <f>((Produção!M675*PreçoLivre!M677*(1-Plan1!$B$11)+M$1*Plan1!$E$16)-M$2-M$3)*M$4</f>
        <v>3816346.8014862183</v>
      </c>
      <c r="N677" s="55">
        <f>((Produção!N675*PreçoLivre!N677*(1-Plan1!$B$11)+N$1*Plan1!$E$16)-N$2-N$3)*N$4</f>
        <v>3520119.3315160079</v>
      </c>
      <c r="O677" s="55">
        <f>((Produção!O675*PreçoLivre!O677*(1-Plan1!$B$11)+O$1*Plan1!$E$16)-O$2-O$3)*O$4</f>
        <v>3309599.3837828389</v>
      </c>
      <c r="P677" s="55">
        <f>((Produção!P675*PreçoLivre!P677*(1-Plan1!$B$11)+P$1*Plan1!$E$16)-P$2-P$3)*P$4</f>
        <v>2839963.7336829165</v>
      </c>
      <c r="Q677" s="55">
        <f>((Produção!Q675*PreçoLivre!Q677*(1-Plan1!$B$11)+Q$1*Plan1!$E$16)-Q$2-Q$3)*Q$4</f>
        <v>2605794.6915854258</v>
      </c>
      <c r="R677" s="55">
        <f>((Produção!R675*PreçoLivre!R677*(1-Plan1!$B$11)+R$1*Plan1!$E$16)-R$2-R$3)*R$4</f>
        <v>2304280.8566560694</v>
      </c>
      <c r="S677" s="55">
        <f>((Produção!S675*PreçoLivre!S677*(1-Plan1!$B$11)+S$1*Plan1!$E$16)-S$2-S$3)*S$4</f>
        <v>1862878.4010560128</v>
      </c>
      <c r="T677" s="55">
        <f>((Produção!T675*PreçoLivre!T677*(1-Plan1!$B$11)+T$1*Plan1!$E$16)-T$2-T$3)*T$4</f>
        <v>1700068.857930399</v>
      </c>
      <c r="U677" s="55">
        <f>((Produção!U675*PreçoLivre!U677*(1-Plan1!$B$11)+U$1*Plan1!$E$16)-U$2-U$3)*U$4</f>
        <v>1518187.3321542952</v>
      </c>
      <c r="V677" s="55">
        <f>((Produção!V675*PreçoLivre!V677*(1-Plan1!$B$11)+V$1*Plan1!$E$16)-V$2-V$3)*V$4</f>
        <v>1462156.0602225387</v>
      </c>
      <c r="W677" s="55"/>
    </row>
    <row r="678" spans="1:23" x14ac:dyDescent="0.25">
      <c r="A678" s="55">
        <f t="shared" si="10"/>
        <v>69477943.837718844</v>
      </c>
      <c r="B678" s="56">
        <v>673</v>
      </c>
      <c r="C678" s="55">
        <f>((Produção!C676*PreçoLivre!C678*(1-Plan1!$B$11)+C$1*Plan1!$E$16)-C$2-C$3)*C$4</f>
        <v>8359509.7732451055</v>
      </c>
      <c r="D678" s="55">
        <f>((Produção!D676*PreçoLivre!D678*(1-Plan1!$B$11)+D$1*Plan1!$E$16)-D$2-D$3)*D$4</f>
        <v>7248121.2850640798</v>
      </c>
      <c r="E678" s="55">
        <f>((Produção!E676*PreçoLivre!E678*(1-Plan1!$B$11)+E$1*Plan1!$E$16)-E$2-E$3)*E$4</f>
        <v>6408890.1162517043</v>
      </c>
      <c r="F678" s="55">
        <f>((Produção!F676*PreçoLivre!F678*(1-Plan1!$B$11)+F$1*Plan1!$E$16)-F$2-F$3)*F$4</f>
        <v>6065209.4768358413</v>
      </c>
      <c r="G678" s="55">
        <f>((Produção!G676*PreçoLivre!G678*(1-Plan1!$B$11)+G$1*Plan1!$E$16)-G$2-G$3)*G$4</f>
        <v>5575069.9576107431</v>
      </c>
      <c r="H678" s="55">
        <f>((Produção!H676*PreçoLivre!H678*(1-Plan1!$B$11)+H$1*Plan1!$E$16)-H$2-H$3)*H$4</f>
        <v>4776005.3645611806</v>
      </c>
      <c r="I678" s="55">
        <f>((Produção!I676*PreçoLivre!I678*(1-Plan1!$B$11)+I$1*Plan1!$E$16)-I$2-I$3)*I$4</f>
        <v>4246081.2024213783</v>
      </c>
      <c r="J678" s="55">
        <f>((Produção!J676*PreçoLivre!J678*(1-Plan1!$B$11)+J$1*Plan1!$E$16)-J$2-J$3)*J$4</f>
        <v>3848354.6551771131</v>
      </c>
      <c r="K678" s="55">
        <f>((Produção!K676*PreçoLivre!K678*(1-Plan1!$B$11)+K$1*Plan1!$E$16)-K$2-K$3)*K$4</f>
        <v>3197616.8202166907</v>
      </c>
      <c r="L678" s="55">
        <f>((Produção!L676*PreçoLivre!L678*(1-Plan1!$B$11)+L$1*Plan1!$E$16)-L$2-L$3)*L$4</f>
        <v>2792413.7328513544</v>
      </c>
      <c r="M678" s="55">
        <f>((Produção!M676*PreçoLivre!M678*(1-Plan1!$B$11)+M$1*Plan1!$E$16)-M$2-M$3)*M$4</f>
        <v>2690704.578235161</v>
      </c>
      <c r="N678" s="55">
        <f>((Produção!N676*PreçoLivre!N678*(1-Plan1!$B$11)+N$1*Plan1!$E$16)-N$2-N$3)*N$4</f>
        <v>2336843.6376810349</v>
      </c>
      <c r="O678" s="55">
        <f>((Produção!O676*PreçoLivre!O678*(1-Plan1!$B$11)+O$1*Plan1!$E$16)-O$2-O$3)*O$4</f>
        <v>2094630.5061201714</v>
      </c>
      <c r="P678" s="55">
        <f>((Produção!P676*PreçoLivre!P678*(1-Plan1!$B$11)+P$1*Plan1!$E$16)-P$2-P$3)*P$4</f>
        <v>1998386.8664360025</v>
      </c>
      <c r="Q678" s="55">
        <f>((Produção!Q676*PreçoLivre!Q678*(1-Plan1!$B$11)+Q$1*Plan1!$E$16)-Q$2-Q$3)*Q$4</f>
        <v>1800488.8900273258</v>
      </c>
      <c r="R678" s="55">
        <f>((Produção!R676*PreçoLivre!R678*(1-Plan1!$B$11)+R$1*Plan1!$E$16)-R$2-R$3)*R$4</f>
        <v>1567208.7787212431</v>
      </c>
      <c r="S678" s="55">
        <f>((Produção!S676*PreçoLivre!S678*(1-Plan1!$B$11)+S$1*Plan1!$E$16)-S$2-S$3)*S$4</f>
        <v>1447945.9283183268</v>
      </c>
      <c r="T678" s="55">
        <f>((Produção!T676*PreçoLivre!T678*(1-Plan1!$B$11)+T$1*Plan1!$E$16)-T$2-T$3)*T$4</f>
        <v>1204679.4005503268</v>
      </c>
      <c r="U678" s="55">
        <f>((Produção!U676*PreçoLivre!U678*(1-Plan1!$B$11)+U$1*Plan1!$E$16)-U$2-U$3)*U$4</f>
        <v>973499.3380850649</v>
      </c>
      <c r="V678" s="55">
        <f>((Produção!V676*PreçoLivre!V678*(1-Plan1!$B$11)+V$1*Plan1!$E$16)-V$2-V$3)*V$4</f>
        <v>846283.5293089794</v>
      </c>
      <c r="W678" s="55"/>
    </row>
    <row r="679" spans="1:23" x14ac:dyDescent="0.25">
      <c r="A679" s="55">
        <f t="shared" si="10"/>
        <v>62675370.518524766</v>
      </c>
      <c r="B679" s="56">
        <v>674</v>
      </c>
      <c r="C679" s="55">
        <f>((Produção!C677*PreçoLivre!C679*(1-Plan1!$B$11)+C$1*Plan1!$E$16)-C$2-C$3)*C$4</f>
        <v>8468348.2412415668</v>
      </c>
      <c r="D679" s="55">
        <f>((Produção!D677*PreçoLivre!D679*(1-Plan1!$B$11)+D$1*Plan1!$E$16)-D$2-D$3)*D$4</f>
        <v>7103258.5580404066</v>
      </c>
      <c r="E679" s="55">
        <f>((Produção!E677*PreçoLivre!E679*(1-Plan1!$B$11)+E$1*Plan1!$E$16)-E$2-E$3)*E$4</f>
        <v>6199841.6363016712</v>
      </c>
      <c r="F679" s="55">
        <f>((Produção!F677*PreçoLivre!F679*(1-Plan1!$B$11)+F$1*Plan1!$E$16)-F$2-F$3)*F$4</f>
        <v>5292140.3185597006</v>
      </c>
      <c r="G679" s="55">
        <f>((Produção!G677*PreçoLivre!G679*(1-Plan1!$B$11)+G$1*Plan1!$E$16)-G$2-G$3)*G$4</f>
        <v>4808798.6752400873</v>
      </c>
      <c r="H679" s="55">
        <f>((Produção!H677*PreçoLivre!H679*(1-Plan1!$B$11)+H$1*Plan1!$E$16)-H$2-H$3)*H$4</f>
        <v>4504439.6640505893</v>
      </c>
      <c r="I679" s="55">
        <f>((Produção!I677*PreçoLivre!I679*(1-Plan1!$B$11)+I$1*Plan1!$E$16)-I$2-I$3)*I$4</f>
        <v>3852670.3212054321</v>
      </c>
      <c r="J679" s="55">
        <f>((Produção!J677*PreçoLivre!J679*(1-Plan1!$B$11)+J$1*Plan1!$E$16)-J$2-J$3)*J$4</f>
        <v>2966555.3651034757</v>
      </c>
      <c r="K679" s="55">
        <f>((Produção!K677*PreçoLivre!K679*(1-Plan1!$B$11)+K$1*Plan1!$E$16)-K$2-K$3)*K$4</f>
        <v>2648268.8661883175</v>
      </c>
      <c r="L679" s="55">
        <f>((Produção!L677*PreçoLivre!L679*(1-Plan1!$B$11)+L$1*Plan1!$E$16)-L$2-L$3)*L$4</f>
        <v>2375892.78082158</v>
      </c>
      <c r="M679" s="55">
        <f>((Produção!M677*PreçoLivre!M679*(1-Plan1!$B$11)+M$1*Plan1!$E$16)-M$2-M$3)*M$4</f>
        <v>2172509.1842872314</v>
      </c>
      <c r="N679" s="55">
        <f>((Produção!N677*PreçoLivre!N679*(1-Plan1!$B$11)+N$1*Plan1!$E$16)-N$2-N$3)*N$4</f>
        <v>2098552.3129840293</v>
      </c>
      <c r="O679" s="55">
        <f>((Produção!O677*PreçoLivre!O679*(1-Plan1!$B$11)+O$1*Plan1!$E$16)-O$2-O$3)*O$4</f>
        <v>1795330.748353811</v>
      </c>
      <c r="P679" s="55">
        <f>((Produção!P677*PreçoLivre!P679*(1-Plan1!$B$11)+P$1*Plan1!$E$16)-P$2-P$3)*P$4</f>
        <v>1503251.4751711451</v>
      </c>
      <c r="Q679" s="55">
        <f>((Produção!Q677*PreçoLivre!Q679*(1-Plan1!$B$11)+Q$1*Plan1!$E$16)-Q$2-Q$3)*Q$4</f>
        <v>1446699.8105785861</v>
      </c>
      <c r="R679" s="55">
        <f>((Produção!R677*PreçoLivre!R679*(1-Plan1!$B$11)+R$1*Plan1!$E$16)-R$2-R$3)*R$4</f>
        <v>1397536.1164715255</v>
      </c>
      <c r="S679" s="55">
        <f>((Produção!S677*PreçoLivre!S679*(1-Plan1!$B$11)+S$1*Plan1!$E$16)-S$2-S$3)*S$4</f>
        <v>1141129.4341856751</v>
      </c>
      <c r="T679" s="55">
        <f>((Produção!T677*PreçoLivre!T679*(1-Plan1!$B$11)+T$1*Plan1!$E$16)-T$2-T$3)*T$4</f>
        <v>1077067.2459075188</v>
      </c>
      <c r="U679" s="55">
        <f>((Produção!U677*PreçoLivre!U679*(1-Plan1!$B$11)+U$1*Plan1!$E$16)-U$2-U$3)*U$4</f>
        <v>922664.83602482243</v>
      </c>
      <c r="V679" s="55">
        <f>((Produção!V677*PreçoLivre!V679*(1-Plan1!$B$11)+V$1*Plan1!$E$16)-V$2-V$3)*V$4</f>
        <v>900414.92780760594</v>
      </c>
      <c r="W679" s="55"/>
    </row>
    <row r="680" spans="1:23" x14ac:dyDescent="0.25">
      <c r="A680" s="55">
        <f t="shared" si="10"/>
        <v>64606705.807865366</v>
      </c>
      <c r="B680" s="56">
        <v>675</v>
      </c>
      <c r="C680" s="55">
        <f>((Produção!C678*PreçoLivre!C680*(1-Plan1!$B$11)+C$1*Plan1!$E$16)-C$2-C$3)*C$4</f>
        <v>8484152.8611546755</v>
      </c>
      <c r="D680" s="55">
        <f>((Produção!D678*PreçoLivre!D680*(1-Plan1!$B$11)+D$1*Plan1!$E$16)-D$2-D$3)*D$4</f>
        <v>8075131.6734474208</v>
      </c>
      <c r="E680" s="55">
        <f>((Produção!E678*PreçoLivre!E680*(1-Plan1!$B$11)+E$1*Plan1!$E$16)-E$2-E$3)*E$4</f>
        <v>6720178.9698017193</v>
      </c>
      <c r="F680" s="55">
        <f>((Produção!F678*PreçoLivre!F680*(1-Plan1!$B$11)+F$1*Plan1!$E$16)-F$2-F$3)*F$4</f>
        <v>6066714.6833351338</v>
      </c>
      <c r="G680" s="55">
        <f>((Produção!G678*PreçoLivre!G680*(1-Plan1!$B$11)+G$1*Plan1!$E$16)-G$2-G$3)*G$4</f>
        <v>4833009.361882451</v>
      </c>
      <c r="H680" s="55">
        <f>((Produção!H678*PreçoLivre!H680*(1-Plan1!$B$11)+H$1*Plan1!$E$16)-H$2-H$3)*H$4</f>
        <v>4575305.1101218574</v>
      </c>
      <c r="I680" s="55">
        <f>((Produção!I678*PreçoLivre!I680*(1-Plan1!$B$11)+I$1*Plan1!$E$16)-I$2-I$3)*I$4</f>
        <v>3812803.9185137153</v>
      </c>
      <c r="J680" s="55">
        <f>((Produção!J678*PreçoLivre!J680*(1-Plan1!$B$11)+J$1*Plan1!$E$16)-J$2-J$3)*J$4</f>
        <v>3503149.9014991992</v>
      </c>
      <c r="K680" s="55">
        <f>((Produção!K678*PreçoLivre!K680*(1-Plan1!$B$11)+K$1*Plan1!$E$16)-K$2-K$3)*K$4</f>
        <v>2891330.428288375</v>
      </c>
      <c r="L680" s="55">
        <f>((Produção!L678*PreçoLivre!L680*(1-Plan1!$B$11)+L$1*Plan1!$E$16)-L$2-L$3)*L$4</f>
        <v>2510507.3188371956</v>
      </c>
      <c r="M680" s="55">
        <f>((Produção!M678*PreçoLivre!M680*(1-Plan1!$B$11)+M$1*Plan1!$E$16)-M$2-M$3)*M$4</f>
        <v>2245473.0266665691</v>
      </c>
      <c r="N680" s="55">
        <f>((Produção!N678*PreçoLivre!N680*(1-Plan1!$B$11)+N$1*Plan1!$E$16)-N$2-N$3)*N$4</f>
        <v>1816591.7725828819</v>
      </c>
      <c r="O680" s="55">
        <f>((Produção!O678*PreçoLivre!O680*(1-Plan1!$B$11)+O$1*Plan1!$E$16)-O$2-O$3)*O$4</f>
        <v>1471504.5554255936</v>
      </c>
      <c r="P680" s="55">
        <f>((Produção!P678*PreçoLivre!P680*(1-Plan1!$B$11)+P$1*Plan1!$E$16)-P$2-P$3)*P$4</f>
        <v>1277306.9772422558</v>
      </c>
      <c r="Q680" s="55">
        <f>((Produção!Q678*PreçoLivre!Q680*(1-Plan1!$B$11)+Q$1*Plan1!$E$16)-Q$2-Q$3)*Q$4</f>
        <v>1124459.332373146</v>
      </c>
      <c r="R680" s="55">
        <f>((Produção!R678*PreçoLivre!R680*(1-Plan1!$B$11)+R$1*Plan1!$E$16)-R$2-R$3)*R$4</f>
        <v>1086880.5112220165</v>
      </c>
      <c r="S680" s="55">
        <f>((Produção!S678*PreçoLivre!S680*(1-Plan1!$B$11)+S$1*Plan1!$E$16)-S$2-S$3)*S$4</f>
        <v>1125958.8311034727</v>
      </c>
      <c r="T680" s="55">
        <f>((Produção!T678*PreçoLivre!T680*(1-Plan1!$B$11)+T$1*Plan1!$E$16)-T$2-T$3)*T$4</f>
        <v>1072789.2172829844</v>
      </c>
      <c r="U680" s="55">
        <f>((Produção!U678*PreçoLivre!U680*(1-Plan1!$B$11)+U$1*Plan1!$E$16)-U$2-U$3)*U$4</f>
        <v>972217.90376042551</v>
      </c>
      <c r="V680" s="55">
        <f>((Produção!V678*PreçoLivre!V680*(1-Plan1!$B$11)+V$1*Plan1!$E$16)-V$2-V$3)*V$4</f>
        <v>941239.45332429477</v>
      </c>
      <c r="W680" s="55"/>
    </row>
    <row r="681" spans="1:23" x14ac:dyDescent="0.25">
      <c r="A681" s="55">
        <f t="shared" si="10"/>
        <v>82730996.055360481</v>
      </c>
      <c r="B681" s="56">
        <v>676</v>
      </c>
      <c r="C681" s="55">
        <f>((Produção!C679*PreçoLivre!C681*(1-Plan1!$B$11)+C$1*Plan1!$E$16)-C$2-C$3)*C$4</f>
        <v>8449147.719762966</v>
      </c>
      <c r="D681" s="55">
        <f>((Produção!D679*PreçoLivre!D681*(1-Plan1!$B$11)+D$1*Plan1!$E$16)-D$2-D$3)*D$4</f>
        <v>7665433.9651565356</v>
      </c>
      <c r="E681" s="55">
        <f>((Produção!E679*PreçoLivre!E681*(1-Plan1!$B$11)+E$1*Plan1!$E$16)-E$2-E$3)*E$4</f>
        <v>7436994.550540315</v>
      </c>
      <c r="F681" s="55">
        <f>((Produção!F679*PreçoLivre!F681*(1-Plan1!$B$11)+F$1*Plan1!$E$16)-F$2-F$3)*F$4</f>
        <v>7138338.3381403806</v>
      </c>
      <c r="G681" s="55">
        <f>((Produção!G679*PreçoLivre!G681*(1-Plan1!$B$11)+G$1*Plan1!$E$16)-G$2-G$3)*G$4</f>
        <v>6299091.9017411405</v>
      </c>
      <c r="H681" s="55">
        <f>((Produção!H679*PreçoLivre!H681*(1-Plan1!$B$11)+H$1*Plan1!$E$16)-H$2-H$3)*H$4</f>
        <v>5653024.3701527314</v>
      </c>
      <c r="I681" s="55">
        <f>((Produção!I679*PreçoLivre!I681*(1-Plan1!$B$11)+I$1*Plan1!$E$16)-I$2-I$3)*I$4</f>
        <v>5116119.0517808646</v>
      </c>
      <c r="J681" s="55">
        <f>((Produção!J679*PreçoLivre!J681*(1-Plan1!$B$11)+J$1*Plan1!$E$16)-J$2-J$3)*J$4</f>
        <v>4668563.9913209258</v>
      </c>
      <c r="K681" s="55">
        <f>((Produção!K679*PreçoLivre!K681*(1-Plan1!$B$11)+K$1*Plan1!$E$16)-K$2-K$3)*K$4</f>
        <v>4237495.7984244796</v>
      </c>
      <c r="L681" s="55">
        <f>((Produção!L679*PreçoLivre!L681*(1-Plan1!$B$11)+L$1*Plan1!$E$16)-L$2-L$3)*L$4</f>
        <v>4079074.3844785141</v>
      </c>
      <c r="M681" s="55">
        <f>((Produção!M679*PreçoLivre!M681*(1-Plan1!$B$11)+M$1*Plan1!$E$16)-M$2-M$3)*M$4</f>
        <v>3815845.2013742258</v>
      </c>
      <c r="N681" s="55">
        <f>((Produção!N679*PreçoLivre!N681*(1-Plan1!$B$11)+N$1*Plan1!$E$16)-N$2-N$3)*N$4</f>
        <v>3268729.4426648556</v>
      </c>
      <c r="O681" s="55">
        <f>((Produção!O679*PreçoLivre!O681*(1-Plan1!$B$11)+O$1*Plan1!$E$16)-O$2-O$3)*O$4</f>
        <v>2804598.1779327523</v>
      </c>
      <c r="P681" s="55">
        <f>((Produção!P679*PreçoLivre!P681*(1-Plan1!$B$11)+P$1*Plan1!$E$16)-P$2-P$3)*P$4</f>
        <v>2481879.1153610302</v>
      </c>
      <c r="Q681" s="55">
        <f>((Produção!Q679*PreçoLivre!Q681*(1-Plan1!$B$11)+Q$1*Plan1!$E$16)-Q$2-Q$3)*Q$4</f>
        <v>2272538.4575547744</v>
      </c>
      <c r="R681" s="55">
        <f>((Produção!R679*PreçoLivre!R681*(1-Plan1!$B$11)+R$1*Plan1!$E$16)-R$2-R$3)*R$4</f>
        <v>1752172.5819941696</v>
      </c>
      <c r="S681" s="55">
        <f>((Produção!S679*PreçoLivre!S681*(1-Plan1!$B$11)+S$1*Plan1!$E$16)-S$2-S$3)*S$4</f>
        <v>1622711.6383713204</v>
      </c>
      <c r="T681" s="55">
        <f>((Produção!T679*PreçoLivre!T681*(1-Plan1!$B$11)+T$1*Plan1!$E$16)-T$2-T$3)*T$4</f>
        <v>1505065.9322273426</v>
      </c>
      <c r="U681" s="55">
        <f>((Produção!U679*PreçoLivre!U681*(1-Plan1!$B$11)+U$1*Plan1!$E$16)-U$2-U$3)*U$4</f>
        <v>1295304.7821229375</v>
      </c>
      <c r="V681" s="55">
        <f>((Produção!V679*PreçoLivre!V681*(1-Plan1!$B$11)+V$1*Plan1!$E$16)-V$2-V$3)*V$4</f>
        <v>1168866.6542581972</v>
      </c>
      <c r="W681" s="55"/>
    </row>
    <row r="682" spans="1:23" x14ac:dyDescent="0.25">
      <c r="A682" s="55">
        <f t="shared" si="10"/>
        <v>76891019.471600115</v>
      </c>
      <c r="B682" s="56">
        <v>677</v>
      </c>
      <c r="C682" s="55">
        <f>((Produção!C680*PreçoLivre!C682*(1-Plan1!$B$11)+C$1*Plan1!$E$16)-C$2-C$3)*C$4</f>
        <v>8232678.5138290692</v>
      </c>
      <c r="D682" s="55">
        <f>((Produção!D680*PreçoLivre!D682*(1-Plan1!$B$11)+D$1*Plan1!$E$16)-D$2-D$3)*D$4</f>
        <v>7029007.3540507713</v>
      </c>
      <c r="E682" s="55">
        <f>((Produção!E680*PreçoLivre!E682*(1-Plan1!$B$11)+E$1*Plan1!$E$16)-E$2-E$3)*E$4</f>
        <v>6322250.5322742481</v>
      </c>
      <c r="F682" s="55">
        <f>((Produção!F680*PreçoLivre!F682*(1-Plan1!$B$11)+F$1*Plan1!$E$16)-F$2-F$3)*F$4</f>
        <v>5838189.2280629026</v>
      </c>
      <c r="G682" s="55">
        <f>((Produção!G680*PreçoLivre!G682*(1-Plan1!$B$11)+G$1*Plan1!$E$16)-G$2-G$3)*G$4</f>
        <v>5582513.8412929904</v>
      </c>
      <c r="H682" s="55">
        <f>((Produção!H680*PreçoLivre!H682*(1-Plan1!$B$11)+H$1*Plan1!$E$16)-H$2-H$3)*H$4</f>
        <v>5367316.3236982571</v>
      </c>
      <c r="I682" s="55">
        <f>((Produção!I680*PreçoLivre!I682*(1-Plan1!$B$11)+I$1*Plan1!$E$16)-I$2-I$3)*I$4</f>
        <v>4784423.3985427776</v>
      </c>
      <c r="J682" s="55">
        <f>((Produção!J680*PreçoLivre!J682*(1-Plan1!$B$11)+J$1*Plan1!$E$16)-J$2-J$3)*J$4</f>
        <v>4501059.1735993205</v>
      </c>
      <c r="K682" s="55">
        <f>((Produção!K680*PreçoLivre!K682*(1-Plan1!$B$11)+K$1*Plan1!$E$16)-K$2-K$3)*K$4</f>
        <v>4017691.7996426872</v>
      </c>
      <c r="L682" s="55">
        <f>((Produção!L680*PreçoLivre!L682*(1-Plan1!$B$11)+L$1*Plan1!$E$16)-L$2-L$3)*L$4</f>
        <v>3579905.3107241015</v>
      </c>
      <c r="M682" s="55">
        <f>((Produção!M680*PreçoLivre!M682*(1-Plan1!$B$11)+M$1*Plan1!$E$16)-M$2-M$3)*M$4</f>
        <v>2888637.4038504027</v>
      </c>
      <c r="N682" s="55">
        <f>((Produção!N680*PreçoLivre!N682*(1-Plan1!$B$11)+N$1*Plan1!$E$16)-N$2-N$3)*N$4</f>
        <v>2743381.7655056617</v>
      </c>
      <c r="O682" s="55">
        <f>((Produção!O680*PreçoLivre!O682*(1-Plan1!$B$11)+O$1*Plan1!$E$16)-O$2-O$3)*O$4</f>
        <v>2648491.3389082453</v>
      </c>
      <c r="P682" s="55">
        <f>((Produção!P680*PreçoLivre!P682*(1-Plan1!$B$11)+P$1*Plan1!$E$16)-P$2-P$3)*P$4</f>
        <v>2398908.651394587</v>
      </c>
      <c r="Q682" s="55">
        <f>((Produção!Q680*PreçoLivre!Q682*(1-Plan1!$B$11)+Q$1*Plan1!$E$16)-Q$2-Q$3)*Q$4</f>
        <v>2112039.8487124844</v>
      </c>
      <c r="R682" s="55">
        <f>((Produção!R680*PreçoLivre!R682*(1-Plan1!$B$11)+R$1*Plan1!$E$16)-R$2-R$3)*R$4</f>
        <v>2163513.3969931006</v>
      </c>
      <c r="S682" s="55">
        <f>((Produção!S680*PreçoLivre!S682*(1-Plan1!$B$11)+S$1*Plan1!$E$16)-S$2-S$3)*S$4</f>
        <v>1953995.2102746947</v>
      </c>
      <c r="T682" s="55">
        <f>((Produção!T680*PreçoLivre!T682*(1-Plan1!$B$11)+T$1*Plan1!$E$16)-T$2-T$3)*T$4</f>
        <v>1670207.1073605984</v>
      </c>
      <c r="U682" s="55">
        <f>((Produção!U680*PreçoLivre!U682*(1-Plan1!$B$11)+U$1*Plan1!$E$16)-U$2-U$3)*U$4</f>
        <v>1538262.8014719835</v>
      </c>
      <c r="V682" s="55">
        <f>((Produção!V680*PreçoLivre!V682*(1-Plan1!$B$11)+V$1*Plan1!$E$16)-V$2-V$3)*V$4</f>
        <v>1518546.4714112191</v>
      </c>
      <c r="W682" s="55"/>
    </row>
    <row r="683" spans="1:23" x14ac:dyDescent="0.25">
      <c r="A683" s="55">
        <f t="shared" si="10"/>
        <v>69917557.308257416</v>
      </c>
      <c r="B683" s="56">
        <v>678</v>
      </c>
      <c r="C683" s="55">
        <f>((Produção!C681*PreçoLivre!C683*(1-Plan1!$B$11)+C$1*Plan1!$E$16)-C$2-C$3)*C$4</f>
        <v>8089414.7110685632</v>
      </c>
      <c r="D683" s="55">
        <f>((Produção!D681*PreçoLivre!D683*(1-Plan1!$B$11)+D$1*Plan1!$E$16)-D$2-D$3)*D$4</f>
        <v>7149530.9637518814</v>
      </c>
      <c r="E683" s="55">
        <f>((Produção!E681*PreçoLivre!E683*(1-Plan1!$B$11)+E$1*Plan1!$E$16)-E$2-E$3)*E$4</f>
        <v>7108531.8394578891</v>
      </c>
      <c r="F683" s="55">
        <f>((Produção!F681*PreçoLivre!F683*(1-Plan1!$B$11)+F$1*Plan1!$E$16)-F$2-F$3)*F$4</f>
        <v>5901602.2731736042</v>
      </c>
      <c r="G683" s="55">
        <f>((Produção!G681*PreçoLivre!G683*(1-Plan1!$B$11)+G$1*Plan1!$E$16)-G$2-G$3)*G$4</f>
        <v>5383514.3640929833</v>
      </c>
      <c r="H683" s="55">
        <f>((Produção!H681*PreçoLivre!H683*(1-Plan1!$B$11)+H$1*Plan1!$E$16)-H$2-H$3)*H$4</f>
        <v>4906282.9689681986</v>
      </c>
      <c r="I683" s="55">
        <f>((Produção!I681*PreçoLivre!I683*(1-Plan1!$B$11)+I$1*Plan1!$E$16)-I$2-I$3)*I$4</f>
        <v>4348668.2739833985</v>
      </c>
      <c r="J683" s="55">
        <f>((Produção!J681*PreçoLivre!J683*(1-Plan1!$B$11)+J$1*Plan1!$E$16)-J$2-J$3)*J$4</f>
        <v>3710233.7679902175</v>
      </c>
      <c r="K683" s="55">
        <f>((Produção!K681*PreçoLivre!K683*(1-Plan1!$B$11)+K$1*Plan1!$E$16)-K$2-K$3)*K$4</f>
        <v>3406703.7976401448</v>
      </c>
      <c r="L683" s="55">
        <f>((Produção!L681*PreçoLivre!L683*(1-Plan1!$B$11)+L$1*Plan1!$E$16)-L$2-L$3)*L$4</f>
        <v>2993351.0146102156</v>
      </c>
      <c r="M683" s="55">
        <f>((Produção!M681*PreçoLivre!M683*(1-Plan1!$B$11)+M$1*Plan1!$E$16)-M$2-M$3)*M$4</f>
        <v>2652197.1273809457</v>
      </c>
      <c r="N683" s="55">
        <f>((Produção!N681*PreçoLivre!N683*(1-Plan1!$B$11)+N$1*Plan1!$E$16)-N$2-N$3)*N$4</f>
        <v>2398630.6919351253</v>
      </c>
      <c r="O683" s="55">
        <f>((Produção!O681*PreçoLivre!O683*(1-Plan1!$B$11)+O$1*Plan1!$E$16)-O$2-O$3)*O$4</f>
        <v>2123440.9721245379</v>
      </c>
      <c r="P683" s="55">
        <f>((Produção!P681*PreçoLivre!P683*(1-Plan1!$B$11)+P$1*Plan1!$E$16)-P$2-P$3)*P$4</f>
        <v>1914960.0189121766</v>
      </c>
      <c r="Q683" s="55">
        <f>((Produção!Q681*PreçoLivre!Q683*(1-Plan1!$B$11)+Q$1*Plan1!$E$16)-Q$2-Q$3)*Q$4</f>
        <v>1725483.8469657195</v>
      </c>
      <c r="R683" s="55">
        <f>((Produção!R681*PreçoLivre!R683*(1-Plan1!$B$11)+R$1*Plan1!$E$16)-R$2-R$3)*R$4</f>
        <v>1436536.9132391741</v>
      </c>
      <c r="S683" s="55">
        <f>((Produção!S681*PreçoLivre!S683*(1-Plan1!$B$11)+S$1*Plan1!$E$16)-S$2-S$3)*S$4</f>
        <v>1357681.6502071347</v>
      </c>
      <c r="T683" s="55">
        <f>((Produção!T681*PreçoLivre!T683*(1-Plan1!$B$11)+T$1*Plan1!$E$16)-T$2-T$3)*T$4</f>
        <v>1259952.9856011618</v>
      </c>
      <c r="U683" s="55">
        <f>((Produção!U681*PreçoLivre!U683*(1-Plan1!$B$11)+U$1*Plan1!$E$16)-U$2-U$3)*U$4</f>
        <v>1071756.3034566347</v>
      </c>
      <c r="V683" s="55">
        <f>((Produção!V681*PreçoLivre!V683*(1-Plan1!$B$11)+V$1*Plan1!$E$16)-V$2-V$3)*V$4</f>
        <v>979082.82369771716</v>
      </c>
      <c r="W683" s="55"/>
    </row>
    <row r="684" spans="1:23" x14ac:dyDescent="0.25">
      <c r="A684" s="55">
        <f t="shared" si="10"/>
        <v>77324505.788664296</v>
      </c>
      <c r="B684" s="56">
        <v>679</v>
      </c>
      <c r="C684" s="55">
        <f>((Produção!C682*PreçoLivre!C684*(1-Plan1!$B$11)+C$1*Plan1!$E$16)-C$2-C$3)*C$4</f>
        <v>8488223.0520801451</v>
      </c>
      <c r="D684" s="55">
        <f>((Produção!D682*PreçoLivre!D684*(1-Plan1!$B$11)+D$1*Plan1!$E$16)-D$2-D$3)*D$4</f>
        <v>6885011.334167162</v>
      </c>
      <c r="E684" s="55">
        <f>((Produção!E682*PreçoLivre!E684*(1-Plan1!$B$11)+E$1*Plan1!$E$16)-E$2-E$3)*E$4</f>
        <v>6637664.1837453311</v>
      </c>
      <c r="F684" s="55">
        <f>((Produção!F682*PreçoLivre!F684*(1-Plan1!$B$11)+F$1*Plan1!$E$16)-F$2-F$3)*F$4</f>
        <v>5919767.6701970464</v>
      </c>
      <c r="G684" s="55">
        <f>((Produção!G682*PreçoLivre!G684*(1-Plan1!$B$11)+G$1*Plan1!$E$16)-G$2-G$3)*G$4</f>
        <v>5713552.7629213082</v>
      </c>
      <c r="H684" s="55">
        <f>((Produção!H682*PreçoLivre!H684*(1-Plan1!$B$11)+H$1*Plan1!$E$16)-H$2-H$3)*H$4</f>
        <v>5874783.4783349801</v>
      </c>
      <c r="I684" s="55">
        <f>((Produção!I682*PreçoLivre!I684*(1-Plan1!$B$11)+I$1*Plan1!$E$16)-I$2-I$3)*I$4</f>
        <v>5186465.3907699073</v>
      </c>
      <c r="J684" s="55">
        <f>((Produção!J682*PreçoLivre!J684*(1-Plan1!$B$11)+J$1*Plan1!$E$16)-J$2-J$3)*J$4</f>
        <v>4658949.3187590642</v>
      </c>
      <c r="K684" s="55">
        <f>((Produção!K682*PreçoLivre!K684*(1-Plan1!$B$11)+K$1*Plan1!$E$16)-K$2-K$3)*K$4</f>
        <v>4055815.812593366</v>
      </c>
      <c r="L684" s="55">
        <f>((Produção!L682*PreçoLivre!L684*(1-Plan1!$B$11)+L$1*Plan1!$E$16)-L$2-L$3)*L$4</f>
        <v>3569455.0691412841</v>
      </c>
      <c r="M684" s="55">
        <f>((Produção!M682*PreçoLivre!M684*(1-Plan1!$B$11)+M$1*Plan1!$E$16)-M$2-M$3)*M$4</f>
        <v>3185645.4160511419</v>
      </c>
      <c r="N684" s="55">
        <f>((Produção!N682*PreçoLivre!N684*(1-Plan1!$B$11)+N$1*Plan1!$E$16)-N$2-N$3)*N$4</f>
        <v>2820982.9061668552</v>
      </c>
      <c r="O684" s="55">
        <f>((Produção!O682*PreçoLivre!O684*(1-Plan1!$B$11)+O$1*Plan1!$E$16)-O$2-O$3)*O$4</f>
        <v>2460560.5827101357</v>
      </c>
      <c r="P684" s="55">
        <f>((Produção!P682*PreçoLivre!P684*(1-Plan1!$B$11)+P$1*Plan1!$E$16)-P$2-P$3)*P$4</f>
        <v>2071787.5918971011</v>
      </c>
      <c r="Q684" s="55">
        <f>((Produção!Q682*PreçoLivre!Q684*(1-Plan1!$B$11)+Q$1*Plan1!$E$16)-Q$2-Q$3)*Q$4</f>
        <v>1929787.6987371813</v>
      </c>
      <c r="R684" s="55">
        <f>((Produção!R682*PreçoLivre!R684*(1-Plan1!$B$11)+R$1*Plan1!$E$16)-R$2-R$3)*R$4</f>
        <v>1672065.4626214793</v>
      </c>
      <c r="S684" s="55">
        <f>((Produção!S682*PreçoLivre!S684*(1-Plan1!$B$11)+S$1*Plan1!$E$16)-S$2-S$3)*S$4</f>
        <v>1767728.0271954699</v>
      </c>
      <c r="T684" s="55">
        <f>((Produção!T682*PreçoLivre!T684*(1-Plan1!$B$11)+T$1*Plan1!$E$16)-T$2-T$3)*T$4</f>
        <v>1545152.6743374597</v>
      </c>
      <c r="U684" s="55">
        <f>((Produção!U682*PreçoLivre!U684*(1-Plan1!$B$11)+U$1*Plan1!$E$16)-U$2-U$3)*U$4</f>
        <v>1468135.6784122526</v>
      </c>
      <c r="V684" s="55">
        <f>((Produção!V682*PreçoLivre!V684*(1-Plan1!$B$11)+V$1*Plan1!$E$16)-V$2-V$3)*V$4</f>
        <v>1412971.6778256253</v>
      </c>
      <c r="W684" s="55"/>
    </row>
    <row r="685" spans="1:23" x14ac:dyDescent="0.25">
      <c r="A685" s="55">
        <f t="shared" si="10"/>
        <v>71588660.452525452</v>
      </c>
      <c r="B685" s="56">
        <v>680</v>
      </c>
      <c r="C685" s="55">
        <f>((Produção!C683*PreçoLivre!C685*(1-Plan1!$B$11)+C$1*Plan1!$E$16)-C$2-C$3)*C$4</f>
        <v>8603739.5762859322</v>
      </c>
      <c r="D685" s="55">
        <f>((Produção!D683*PreçoLivre!D685*(1-Plan1!$B$11)+D$1*Plan1!$E$16)-D$2-D$3)*D$4</f>
        <v>6954301.1507674325</v>
      </c>
      <c r="E685" s="55">
        <f>((Produção!E683*PreçoLivre!E685*(1-Plan1!$B$11)+E$1*Plan1!$E$16)-E$2-E$3)*E$4</f>
        <v>6818226.8597505866</v>
      </c>
      <c r="F685" s="55">
        <f>((Produção!F683*PreçoLivre!F685*(1-Plan1!$B$11)+F$1*Plan1!$E$16)-F$2-F$3)*F$4</f>
        <v>5885016.8819082184</v>
      </c>
      <c r="G685" s="55">
        <f>((Produção!G683*PreçoLivre!G685*(1-Plan1!$B$11)+G$1*Plan1!$E$16)-G$2-G$3)*G$4</f>
        <v>5568789.3504315391</v>
      </c>
      <c r="H685" s="55">
        <f>((Produção!H683*PreçoLivre!H685*(1-Plan1!$B$11)+H$1*Plan1!$E$16)-H$2-H$3)*H$4</f>
        <v>5726270.87704028</v>
      </c>
      <c r="I685" s="55">
        <f>((Produção!I683*PreçoLivre!I685*(1-Plan1!$B$11)+I$1*Plan1!$E$16)-I$2-I$3)*I$4</f>
        <v>4759544.6015709871</v>
      </c>
      <c r="J685" s="55">
        <f>((Produção!J683*PreçoLivre!J685*(1-Plan1!$B$11)+J$1*Plan1!$E$16)-J$2-J$3)*J$4</f>
        <v>4211383.8093933919</v>
      </c>
      <c r="K685" s="55">
        <f>((Produção!K683*PreçoLivre!K685*(1-Plan1!$B$11)+K$1*Plan1!$E$16)-K$2-K$3)*K$4</f>
        <v>3659632.6872950061</v>
      </c>
      <c r="L685" s="55">
        <f>((Produção!L683*PreçoLivre!L685*(1-Plan1!$B$11)+L$1*Plan1!$E$16)-L$2-L$3)*L$4</f>
        <v>2971705.5387761183</v>
      </c>
      <c r="M685" s="55">
        <f>((Produção!M683*PreçoLivre!M685*(1-Plan1!$B$11)+M$1*Plan1!$E$16)-M$2-M$3)*M$4</f>
        <v>2552376.9549197759</v>
      </c>
      <c r="N685" s="55">
        <f>((Produção!N683*PreçoLivre!N685*(1-Plan1!$B$11)+N$1*Plan1!$E$16)-N$2-N$3)*N$4</f>
        <v>2277198.679845443</v>
      </c>
      <c r="O685" s="55">
        <f>((Produção!O683*PreçoLivre!O685*(1-Plan1!$B$11)+O$1*Plan1!$E$16)-O$2-O$3)*O$4</f>
        <v>1986132.7026225601</v>
      </c>
      <c r="P685" s="55">
        <f>((Produção!P683*PreçoLivre!P685*(1-Plan1!$B$11)+P$1*Plan1!$E$16)-P$2-P$3)*P$4</f>
        <v>1751542.5409331333</v>
      </c>
      <c r="Q685" s="55">
        <f>((Produção!Q683*PreçoLivre!Q685*(1-Plan1!$B$11)+Q$1*Plan1!$E$16)-Q$2-Q$3)*Q$4</f>
        <v>1670835.7549765236</v>
      </c>
      <c r="R685" s="55">
        <f>((Produção!R683*PreçoLivre!R685*(1-Plan1!$B$11)+R$1*Plan1!$E$16)-R$2-R$3)*R$4</f>
        <v>1691044.5238536194</v>
      </c>
      <c r="S685" s="55">
        <f>((Produção!S683*PreçoLivre!S685*(1-Plan1!$B$11)+S$1*Plan1!$E$16)-S$2-S$3)*S$4</f>
        <v>1406459.5236783284</v>
      </c>
      <c r="T685" s="55">
        <f>((Produção!T683*PreçoLivre!T685*(1-Plan1!$B$11)+T$1*Plan1!$E$16)-T$2-T$3)*T$4</f>
        <v>1183665.0397373913</v>
      </c>
      <c r="U685" s="55">
        <f>((Produção!U683*PreçoLivre!U685*(1-Plan1!$B$11)+U$1*Plan1!$E$16)-U$2-U$3)*U$4</f>
        <v>1027519.4640767142</v>
      </c>
      <c r="V685" s="55">
        <f>((Produção!V683*PreçoLivre!V685*(1-Plan1!$B$11)+V$1*Plan1!$E$16)-V$2-V$3)*V$4</f>
        <v>883273.93466246407</v>
      </c>
      <c r="W685" s="55"/>
    </row>
    <row r="686" spans="1:23" x14ac:dyDescent="0.25">
      <c r="A686" s="55">
        <f t="shared" si="10"/>
        <v>68652662.076038018</v>
      </c>
      <c r="B686" s="56">
        <v>681</v>
      </c>
      <c r="C686" s="55">
        <f>((Produção!C684*PreçoLivre!C686*(1-Plan1!$B$11)+C$1*Plan1!$E$16)-C$2-C$3)*C$4</f>
        <v>7901339.9753644317</v>
      </c>
      <c r="D686" s="55">
        <f>((Produção!D684*PreçoLivre!D686*(1-Plan1!$B$11)+D$1*Plan1!$E$16)-D$2-D$3)*D$4</f>
        <v>6653869.9935801104</v>
      </c>
      <c r="E686" s="55">
        <f>((Produção!E684*PreçoLivre!E686*(1-Plan1!$B$11)+E$1*Plan1!$E$16)-E$2-E$3)*E$4</f>
        <v>6260154.4061139589</v>
      </c>
      <c r="F686" s="55">
        <f>((Produção!F684*PreçoLivre!F686*(1-Plan1!$B$11)+F$1*Plan1!$E$16)-F$2-F$3)*F$4</f>
        <v>5925043.5175506417</v>
      </c>
      <c r="G686" s="55">
        <f>((Produção!G684*PreçoLivre!G686*(1-Plan1!$B$11)+G$1*Plan1!$E$16)-G$2-G$3)*G$4</f>
        <v>5109765.7447057758</v>
      </c>
      <c r="H686" s="55">
        <f>((Produção!H684*PreçoLivre!H686*(1-Plan1!$B$11)+H$1*Plan1!$E$16)-H$2-H$3)*H$4</f>
        <v>4690534.6930535398</v>
      </c>
      <c r="I686" s="55">
        <f>((Produção!I684*PreçoLivre!I686*(1-Plan1!$B$11)+I$1*Plan1!$E$16)-I$2-I$3)*I$4</f>
        <v>4258819.5902779372</v>
      </c>
      <c r="J686" s="55">
        <f>((Produção!J684*PreçoLivre!J686*(1-Plan1!$B$11)+J$1*Plan1!$E$16)-J$2-J$3)*J$4</f>
        <v>3830082.799206587</v>
      </c>
      <c r="K686" s="55">
        <f>((Produção!K684*PreçoLivre!K686*(1-Plan1!$B$11)+K$1*Plan1!$E$16)-K$2-K$3)*K$4</f>
        <v>3699751.8151420839</v>
      </c>
      <c r="L686" s="55">
        <f>((Produção!L684*PreçoLivre!L686*(1-Plan1!$B$11)+L$1*Plan1!$E$16)-L$2-L$3)*L$4</f>
        <v>3309580.7625671108</v>
      </c>
      <c r="M686" s="55">
        <f>((Produção!M684*PreçoLivre!M686*(1-Plan1!$B$11)+M$1*Plan1!$E$16)-M$2-M$3)*M$4</f>
        <v>2869913.3794058552</v>
      </c>
      <c r="N686" s="55">
        <f>((Produção!N684*PreçoLivre!N686*(1-Plan1!$B$11)+N$1*Plan1!$E$16)-N$2-N$3)*N$4</f>
        <v>2358393.5726356544</v>
      </c>
      <c r="O686" s="55">
        <f>((Produção!O684*PreçoLivre!O686*(1-Plan1!$B$11)+O$1*Plan1!$E$16)-O$2-O$3)*O$4</f>
        <v>2034173.1652247573</v>
      </c>
      <c r="P686" s="55">
        <f>((Produção!P684*PreçoLivre!P686*(1-Plan1!$B$11)+P$1*Plan1!$E$16)-P$2-P$3)*P$4</f>
        <v>1769508.4816738165</v>
      </c>
      <c r="Q686" s="55">
        <f>((Produção!Q684*PreçoLivre!Q686*(1-Plan1!$B$11)+Q$1*Plan1!$E$16)-Q$2-Q$3)*Q$4</f>
        <v>1652853.6997494823</v>
      </c>
      <c r="R686" s="55">
        <f>((Produção!R684*PreçoLivre!R686*(1-Plan1!$B$11)+R$1*Plan1!$E$16)-R$2-R$3)*R$4</f>
        <v>1485512.7121886082</v>
      </c>
      <c r="S686" s="55">
        <f>((Produção!S684*PreçoLivre!S686*(1-Plan1!$B$11)+S$1*Plan1!$E$16)-S$2-S$3)*S$4</f>
        <v>1445117.3615447241</v>
      </c>
      <c r="T686" s="55">
        <f>((Produção!T684*PreçoLivre!T686*(1-Plan1!$B$11)+T$1*Plan1!$E$16)-T$2-T$3)*T$4</f>
        <v>1251307.2255022628</v>
      </c>
      <c r="U686" s="55">
        <f>((Produção!U684*PreçoLivre!U686*(1-Plan1!$B$11)+U$1*Plan1!$E$16)-U$2-U$3)*U$4</f>
        <v>1145336.3702482281</v>
      </c>
      <c r="V686" s="55">
        <f>((Produção!V684*PreçoLivre!V686*(1-Plan1!$B$11)+V$1*Plan1!$E$16)-V$2-V$3)*V$4</f>
        <v>1001602.8103024526</v>
      </c>
      <c r="W686" s="55"/>
    </row>
    <row r="687" spans="1:23" x14ac:dyDescent="0.25">
      <c r="A687" s="55">
        <f t="shared" si="10"/>
        <v>111570792.76559633</v>
      </c>
      <c r="B687" s="56">
        <v>682</v>
      </c>
      <c r="C687" s="55">
        <f>((Produção!C685*PreçoLivre!C687*(1-Plan1!$B$11)+C$1*Plan1!$E$16)-C$2-C$3)*C$4</f>
        <v>8205242.0835667141</v>
      </c>
      <c r="D687" s="55">
        <f>((Produção!D685*PreçoLivre!D687*(1-Plan1!$B$11)+D$1*Plan1!$E$16)-D$2-D$3)*D$4</f>
        <v>8793805.0525944196</v>
      </c>
      <c r="E687" s="55">
        <f>((Produção!E685*PreçoLivre!E687*(1-Plan1!$B$11)+E$1*Plan1!$E$16)-E$2-E$3)*E$4</f>
        <v>8525252.3938638475</v>
      </c>
      <c r="F687" s="55">
        <f>((Produção!F685*PreçoLivre!F687*(1-Plan1!$B$11)+F$1*Plan1!$E$16)-F$2-F$3)*F$4</f>
        <v>8867331.3483739961</v>
      </c>
      <c r="G687" s="55">
        <f>((Produção!G685*PreçoLivre!G687*(1-Plan1!$B$11)+G$1*Plan1!$E$16)-G$2-G$3)*G$4</f>
        <v>7924946.2704932531</v>
      </c>
      <c r="H687" s="55">
        <f>((Produção!H685*PreçoLivre!H687*(1-Plan1!$B$11)+H$1*Plan1!$E$16)-H$2-H$3)*H$4</f>
        <v>7540425.0821348522</v>
      </c>
      <c r="I687" s="55">
        <f>((Produção!I685*PreçoLivre!I687*(1-Plan1!$B$11)+I$1*Plan1!$E$16)-I$2-I$3)*I$4</f>
        <v>6834613.9693717221</v>
      </c>
      <c r="J687" s="55">
        <f>((Produção!J685*PreçoLivre!J687*(1-Plan1!$B$11)+J$1*Plan1!$E$16)-J$2-J$3)*J$4</f>
        <v>6657937.6196282636</v>
      </c>
      <c r="K687" s="55">
        <f>((Produção!K685*PreçoLivre!K687*(1-Plan1!$B$11)+K$1*Plan1!$E$16)-K$2-K$3)*K$4</f>
        <v>5864154.391721596</v>
      </c>
      <c r="L687" s="55">
        <f>((Produção!L685*PreçoLivre!L687*(1-Plan1!$B$11)+L$1*Plan1!$E$16)-L$2-L$3)*L$4</f>
        <v>5435814.2356941635</v>
      </c>
      <c r="M687" s="55">
        <f>((Produção!M685*PreçoLivre!M687*(1-Plan1!$B$11)+M$1*Plan1!$E$16)-M$2-M$3)*M$4</f>
        <v>4714185.0527129527</v>
      </c>
      <c r="N687" s="55">
        <f>((Produção!N685*PreçoLivre!N687*(1-Plan1!$B$11)+N$1*Plan1!$E$16)-N$2-N$3)*N$4</f>
        <v>4368395.5468773833</v>
      </c>
      <c r="O687" s="55">
        <f>((Produção!O685*PreçoLivre!O687*(1-Plan1!$B$11)+O$1*Plan1!$E$16)-O$2-O$3)*O$4</f>
        <v>4282087.3167786216</v>
      </c>
      <c r="P687" s="55">
        <f>((Produção!P685*PreçoLivre!P687*(1-Plan1!$B$11)+P$1*Plan1!$E$16)-P$2-P$3)*P$4</f>
        <v>3923373.9629371832</v>
      </c>
      <c r="Q687" s="55">
        <f>((Produção!Q685*PreçoLivre!Q687*(1-Plan1!$B$11)+Q$1*Plan1!$E$16)-Q$2-Q$3)*Q$4</f>
        <v>3949120.2457098607</v>
      </c>
      <c r="R687" s="55">
        <f>((Produção!R685*PreçoLivre!R687*(1-Plan1!$B$11)+R$1*Plan1!$E$16)-R$2-R$3)*R$4</f>
        <v>3640255.937609802</v>
      </c>
      <c r="S687" s="55">
        <f>((Produção!S685*PreçoLivre!S687*(1-Plan1!$B$11)+S$1*Plan1!$E$16)-S$2-S$3)*S$4</f>
        <v>3509473.7791947871</v>
      </c>
      <c r="T687" s="55">
        <f>((Produção!T685*PreçoLivre!T687*(1-Plan1!$B$11)+T$1*Plan1!$E$16)-T$2-T$3)*T$4</f>
        <v>3171179.3240132933</v>
      </c>
      <c r="U687" s="55">
        <f>((Produção!U685*PreçoLivre!U687*(1-Plan1!$B$11)+U$1*Plan1!$E$16)-U$2-U$3)*U$4</f>
        <v>2773466.2299037701</v>
      </c>
      <c r="V687" s="55">
        <f>((Produção!V685*PreçoLivre!V687*(1-Plan1!$B$11)+V$1*Plan1!$E$16)-V$2-V$3)*V$4</f>
        <v>2589732.9224158479</v>
      </c>
      <c r="W687" s="55"/>
    </row>
    <row r="688" spans="1:23" x14ac:dyDescent="0.25">
      <c r="A688" s="55">
        <f t="shared" si="10"/>
        <v>89701488.141823664</v>
      </c>
      <c r="B688" s="56">
        <v>683</v>
      </c>
      <c r="C688" s="55">
        <f>((Produção!C686*PreçoLivre!C688*(1-Plan1!$B$11)+C$1*Plan1!$E$16)-C$2-C$3)*C$4</f>
        <v>10305737.003571657</v>
      </c>
      <c r="D688" s="55">
        <f>((Produção!D686*PreçoLivre!D688*(1-Plan1!$B$11)+D$1*Plan1!$E$16)-D$2-D$3)*D$4</f>
        <v>10124755.686646288</v>
      </c>
      <c r="E688" s="55">
        <f>((Produção!E686*PreçoLivre!E688*(1-Plan1!$B$11)+E$1*Plan1!$E$16)-E$2-E$3)*E$4</f>
        <v>8031489.6268030647</v>
      </c>
      <c r="F688" s="55">
        <f>((Produção!F686*PreçoLivre!F688*(1-Plan1!$B$11)+F$1*Plan1!$E$16)-F$2-F$3)*F$4</f>
        <v>7343649.5207623383</v>
      </c>
      <c r="G688" s="55">
        <f>((Produção!G686*PreçoLivre!G688*(1-Plan1!$B$11)+G$1*Plan1!$E$16)-G$2-G$3)*G$4</f>
        <v>6320238.4063174389</v>
      </c>
      <c r="H688" s="55">
        <f>((Produção!H686*PreçoLivre!H688*(1-Plan1!$B$11)+H$1*Plan1!$E$16)-H$2-H$3)*H$4</f>
        <v>5503009.5241373079</v>
      </c>
      <c r="I688" s="55">
        <f>((Produção!I686*PreçoLivre!I688*(1-Plan1!$B$11)+I$1*Plan1!$E$16)-I$2-I$3)*I$4</f>
        <v>5186305.8295087758</v>
      </c>
      <c r="J688" s="55">
        <f>((Produção!J686*PreçoLivre!J688*(1-Plan1!$B$11)+J$1*Plan1!$E$16)-J$2-J$3)*J$4</f>
        <v>4879997.2098042732</v>
      </c>
      <c r="K688" s="55">
        <f>((Produção!K686*PreçoLivre!K688*(1-Plan1!$B$11)+K$1*Plan1!$E$16)-K$2-K$3)*K$4</f>
        <v>4450633.8652028106</v>
      </c>
      <c r="L688" s="55">
        <f>((Produção!L686*PreçoLivre!L688*(1-Plan1!$B$11)+L$1*Plan1!$E$16)-L$2-L$3)*L$4</f>
        <v>3981721.5055929869</v>
      </c>
      <c r="M688" s="55">
        <f>((Produção!M686*PreçoLivre!M688*(1-Plan1!$B$11)+M$1*Plan1!$E$16)-M$2-M$3)*M$4</f>
        <v>3696532.0262233941</v>
      </c>
      <c r="N688" s="55">
        <f>((Produção!N686*PreçoLivre!N688*(1-Plan1!$B$11)+N$1*Plan1!$E$16)-N$2-N$3)*N$4</f>
        <v>3061489.8481789222</v>
      </c>
      <c r="O688" s="55">
        <f>((Produção!O686*PreçoLivre!O688*(1-Plan1!$B$11)+O$1*Plan1!$E$16)-O$2-O$3)*O$4</f>
        <v>2633741.7648354815</v>
      </c>
      <c r="P688" s="55">
        <f>((Produção!P686*PreçoLivre!P688*(1-Plan1!$B$11)+P$1*Plan1!$E$16)-P$2-P$3)*P$4</f>
        <v>2418646.7684090962</v>
      </c>
      <c r="Q688" s="55">
        <f>((Produção!Q686*PreçoLivre!Q688*(1-Plan1!$B$11)+Q$1*Plan1!$E$16)-Q$2-Q$3)*Q$4</f>
        <v>2357501.7972281072</v>
      </c>
      <c r="R688" s="55">
        <f>((Produção!R686*PreçoLivre!R688*(1-Plan1!$B$11)+R$1*Plan1!$E$16)-R$2-R$3)*R$4</f>
        <v>2119078.2092788224</v>
      </c>
      <c r="S688" s="55">
        <f>((Produção!S686*PreçoLivre!S688*(1-Plan1!$B$11)+S$1*Plan1!$E$16)-S$2-S$3)*S$4</f>
        <v>1909169.0247928007</v>
      </c>
      <c r="T688" s="55">
        <f>((Produção!T686*PreçoLivre!T688*(1-Plan1!$B$11)+T$1*Plan1!$E$16)-T$2-T$3)*T$4</f>
        <v>1883939.9269693857</v>
      </c>
      <c r="U688" s="55">
        <f>((Produção!U686*PreçoLivre!U688*(1-Plan1!$B$11)+U$1*Plan1!$E$16)-U$2-U$3)*U$4</f>
        <v>1786632.6285573295</v>
      </c>
      <c r="V688" s="55">
        <f>((Produção!V686*PreçoLivre!V688*(1-Plan1!$B$11)+V$1*Plan1!$E$16)-V$2-V$3)*V$4</f>
        <v>1707217.9690033819</v>
      </c>
      <c r="W688" s="55"/>
    </row>
    <row r="689" spans="1:23" x14ac:dyDescent="0.25">
      <c r="A689" s="55">
        <f t="shared" si="10"/>
        <v>84911729.27219063</v>
      </c>
      <c r="B689" s="56">
        <v>684</v>
      </c>
      <c r="C689" s="55">
        <f>((Produção!C687*PreçoLivre!C689*(1-Plan1!$B$11)+C$1*Plan1!$E$16)-C$2-C$3)*C$4</f>
        <v>8738974.4746374525</v>
      </c>
      <c r="D689" s="55">
        <f>((Produção!D687*PreçoLivre!D689*(1-Plan1!$B$11)+D$1*Plan1!$E$16)-D$2-D$3)*D$4</f>
        <v>7876113.0038959701</v>
      </c>
      <c r="E689" s="55">
        <f>((Produção!E687*PreçoLivre!E689*(1-Plan1!$B$11)+E$1*Plan1!$E$16)-E$2-E$3)*E$4</f>
        <v>6966371.1358650839</v>
      </c>
      <c r="F689" s="55">
        <f>((Produção!F687*PreçoLivre!F689*(1-Plan1!$B$11)+F$1*Plan1!$E$16)-F$2-F$3)*F$4</f>
        <v>6014033.5528674182</v>
      </c>
      <c r="G689" s="55">
        <f>((Produção!G687*PreçoLivre!G689*(1-Plan1!$B$11)+G$1*Plan1!$E$16)-G$2-G$3)*G$4</f>
        <v>5719411.3086541593</v>
      </c>
      <c r="H689" s="55">
        <f>((Produção!H687*PreçoLivre!H689*(1-Plan1!$B$11)+H$1*Plan1!$E$16)-H$2-H$3)*H$4</f>
        <v>5594934.6785273505</v>
      </c>
      <c r="I689" s="55">
        <f>((Produção!I687*PreçoLivre!I689*(1-Plan1!$B$11)+I$1*Plan1!$E$16)-I$2-I$3)*I$4</f>
        <v>5090244.300264948</v>
      </c>
      <c r="J689" s="55">
        <f>((Produção!J687*PreçoLivre!J689*(1-Plan1!$B$11)+J$1*Plan1!$E$16)-J$2-J$3)*J$4</f>
        <v>4923364.6205869103</v>
      </c>
      <c r="K689" s="55">
        <f>((Produção!K687*PreçoLivre!K689*(1-Plan1!$B$11)+K$1*Plan1!$E$16)-K$2-K$3)*K$4</f>
        <v>4388546.3200602578</v>
      </c>
      <c r="L689" s="55">
        <f>((Produção!L687*PreçoLivre!L689*(1-Plan1!$B$11)+L$1*Plan1!$E$16)-L$2-L$3)*L$4</f>
        <v>3849144.424139075</v>
      </c>
      <c r="M689" s="55">
        <f>((Produção!M687*PreçoLivre!M689*(1-Plan1!$B$11)+M$1*Plan1!$E$16)-M$2-M$3)*M$4</f>
        <v>3611939.516251591</v>
      </c>
      <c r="N689" s="55">
        <f>((Produção!N687*PreçoLivre!N689*(1-Plan1!$B$11)+N$1*Plan1!$E$16)-N$2-N$3)*N$4</f>
        <v>3194944.1624008156</v>
      </c>
      <c r="O689" s="55">
        <f>((Produção!O687*PreçoLivre!O689*(1-Plan1!$B$11)+O$1*Plan1!$E$16)-O$2-O$3)*O$4</f>
        <v>3085871.4172822344</v>
      </c>
      <c r="P689" s="55">
        <f>((Produção!P687*PreçoLivre!P689*(1-Plan1!$B$11)+P$1*Plan1!$E$16)-P$2-P$3)*P$4</f>
        <v>2771882.1416186127</v>
      </c>
      <c r="Q689" s="55">
        <f>((Produção!Q687*PreçoLivre!Q689*(1-Plan1!$B$11)+Q$1*Plan1!$E$16)-Q$2-Q$3)*Q$4</f>
        <v>2638073.6637302944</v>
      </c>
      <c r="R689" s="55">
        <f>((Produção!R687*PreçoLivre!R689*(1-Plan1!$B$11)+R$1*Plan1!$E$16)-R$2-R$3)*R$4</f>
        <v>2473035.2567314375</v>
      </c>
      <c r="S689" s="55">
        <f>((Produção!S687*PreçoLivre!S689*(1-Plan1!$B$11)+S$1*Plan1!$E$16)-S$2-S$3)*S$4</f>
        <v>2240272.2630461408</v>
      </c>
      <c r="T689" s="55">
        <f>((Produção!T687*PreçoLivre!T689*(1-Plan1!$B$11)+T$1*Plan1!$E$16)-T$2-T$3)*T$4</f>
        <v>2154365.5332726757</v>
      </c>
      <c r="U689" s="55">
        <f>((Produção!U687*PreçoLivre!U689*(1-Plan1!$B$11)+U$1*Plan1!$E$16)-U$2-U$3)*U$4</f>
        <v>1879730.1528273441</v>
      </c>
      <c r="V689" s="55">
        <f>((Produção!V687*PreçoLivre!V689*(1-Plan1!$B$11)+V$1*Plan1!$E$16)-V$2-V$3)*V$4</f>
        <v>1700477.3455308645</v>
      </c>
      <c r="W689" s="55"/>
    </row>
    <row r="690" spans="1:23" x14ac:dyDescent="0.25">
      <c r="A690" s="55">
        <f t="shared" si="10"/>
        <v>95913145.517650723</v>
      </c>
      <c r="B690" s="56">
        <v>685</v>
      </c>
      <c r="C690" s="55">
        <f>((Produção!C688*PreçoLivre!C690*(1-Plan1!$B$11)+C$1*Plan1!$E$16)-C$2-C$3)*C$4</f>
        <v>7832008.9232610995</v>
      </c>
      <c r="D690" s="55">
        <f>((Produção!D688*PreçoLivre!D690*(1-Plan1!$B$11)+D$1*Plan1!$E$16)-D$2-D$3)*D$4</f>
        <v>7757432.9951714957</v>
      </c>
      <c r="E690" s="55">
        <f>((Produção!E688*PreçoLivre!E690*(1-Plan1!$B$11)+E$1*Plan1!$E$16)-E$2-E$3)*E$4</f>
        <v>7027970.0184159176</v>
      </c>
      <c r="F690" s="55">
        <f>((Produção!F688*PreçoLivre!F690*(1-Plan1!$B$11)+F$1*Plan1!$E$16)-F$2-F$3)*F$4</f>
        <v>6597260.2738091303</v>
      </c>
      <c r="G690" s="55">
        <f>((Produção!G688*PreçoLivre!G690*(1-Plan1!$B$11)+G$1*Plan1!$E$16)-G$2-G$3)*G$4</f>
        <v>6232085.7239542687</v>
      </c>
      <c r="H690" s="55">
        <f>((Produção!H688*PreçoLivre!H690*(1-Plan1!$B$11)+H$1*Plan1!$E$16)-H$2-H$3)*H$4</f>
        <v>6194215.7319186553</v>
      </c>
      <c r="I690" s="55">
        <f>((Produção!I688*PreçoLivre!I690*(1-Plan1!$B$11)+I$1*Plan1!$E$16)-I$2-I$3)*I$4</f>
        <v>5424454.0126293702</v>
      </c>
      <c r="J690" s="55">
        <f>((Produção!J688*PreçoLivre!J690*(1-Plan1!$B$11)+J$1*Plan1!$E$16)-J$2-J$3)*J$4</f>
        <v>5923632.6697330819</v>
      </c>
      <c r="K690" s="55">
        <f>((Produção!K688*PreçoLivre!K690*(1-Plan1!$B$11)+K$1*Plan1!$E$16)-K$2-K$3)*K$4</f>
        <v>5819801.9630973367</v>
      </c>
      <c r="L690" s="55">
        <f>((Produção!L688*PreçoLivre!L690*(1-Plan1!$B$11)+L$1*Plan1!$E$16)-L$2-L$3)*L$4</f>
        <v>5368213.5686821751</v>
      </c>
      <c r="M690" s="55">
        <f>((Produção!M688*PreçoLivre!M690*(1-Plan1!$B$11)+M$1*Plan1!$E$16)-M$2-M$3)*M$4</f>
        <v>4664032.5396580165</v>
      </c>
      <c r="N690" s="55">
        <f>((Produção!N688*PreçoLivre!N690*(1-Plan1!$B$11)+N$1*Plan1!$E$16)-N$2-N$3)*N$4</f>
        <v>4099721.2852790267</v>
      </c>
      <c r="O690" s="55">
        <f>((Produção!O688*PreçoLivre!O690*(1-Plan1!$B$11)+O$1*Plan1!$E$16)-O$2-O$3)*O$4</f>
        <v>3644134.1710209195</v>
      </c>
      <c r="P690" s="55">
        <f>((Produção!P688*PreçoLivre!P690*(1-Plan1!$B$11)+P$1*Plan1!$E$16)-P$2-P$3)*P$4</f>
        <v>3390826.5660838634</v>
      </c>
      <c r="Q690" s="55">
        <f>((Produção!Q688*PreçoLivre!Q690*(1-Plan1!$B$11)+Q$1*Plan1!$E$16)-Q$2-Q$3)*Q$4</f>
        <v>3270818.9102094262</v>
      </c>
      <c r="R690" s="55">
        <f>((Produção!R688*PreçoLivre!R690*(1-Plan1!$B$11)+R$1*Plan1!$E$16)-R$2-R$3)*R$4</f>
        <v>2975043.8898348571</v>
      </c>
      <c r="S690" s="55">
        <f>((Produção!S688*PreçoLivre!S690*(1-Plan1!$B$11)+S$1*Plan1!$E$16)-S$2-S$3)*S$4</f>
        <v>2704319.6683113272</v>
      </c>
      <c r="T690" s="55">
        <f>((Produção!T688*PreçoLivre!T690*(1-Plan1!$B$11)+T$1*Plan1!$E$16)-T$2-T$3)*T$4</f>
        <v>2660399.0543906526</v>
      </c>
      <c r="U690" s="55">
        <f>((Produção!U688*PreçoLivre!U690*(1-Plan1!$B$11)+U$1*Plan1!$E$16)-U$2-U$3)*U$4</f>
        <v>2180152.4219870744</v>
      </c>
      <c r="V690" s="55">
        <f>((Produção!V688*PreçoLivre!V690*(1-Plan1!$B$11)+V$1*Plan1!$E$16)-V$2-V$3)*V$4</f>
        <v>2146621.1302030375</v>
      </c>
      <c r="W690" s="55"/>
    </row>
    <row r="691" spans="1:23" x14ac:dyDescent="0.25">
      <c r="A691" s="55">
        <f t="shared" si="10"/>
        <v>85048508.725877702</v>
      </c>
      <c r="B691" s="56">
        <v>686</v>
      </c>
      <c r="C691" s="55">
        <f>((Produção!C689*PreçoLivre!C691*(1-Plan1!$B$11)+C$1*Plan1!$E$16)-C$2-C$3)*C$4</f>
        <v>8743970.3188777994</v>
      </c>
      <c r="D691" s="55">
        <f>((Produção!D689*PreçoLivre!D691*(1-Plan1!$B$11)+D$1*Plan1!$E$16)-D$2-D$3)*D$4</f>
        <v>7750498.4455777174</v>
      </c>
      <c r="E691" s="55">
        <f>((Produção!E689*PreçoLivre!E691*(1-Plan1!$B$11)+E$1*Plan1!$E$16)-E$2-E$3)*E$4</f>
        <v>7705793.4434427805</v>
      </c>
      <c r="F691" s="55">
        <f>((Produção!F689*PreçoLivre!F691*(1-Plan1!$B$11)+F$1*Plan1!$E$16)-F$2-F$3)*F$4</f>
        <v>6733942.0678730607</v>
      </c>
      <c r="G691" s="55">
        <f>((Produção!G689*PreçoLivre!G691*(1-Plan1!$B$11)+G$1*Plan1!$E$16)-G$2-G$3)*G$4</f>
        <v>5545832.3497138629</v>
      </c>
      <c r="H691" s="55">
        <f>((Produção!H689*PreçoLivre!H691*(1-Plan1!$B$11)+H$1*Plan1!$E$16)-H$2-H$3)*H$4</f>
        <v>5301464.5468636733</v>
      </c>
      <c r="I691" s="55">
        <f>((Produção!I689*PreçoLivre!I691*(1-Plan1!$B$11)+I$1*Plan1!$E$16)-I$2-I$3)*I$4</f>
        <v>4711590.6111209467</v>
      </c>
      <c r="J691" s="55">
        <f>((Produção!J689*PreçoLivre!J691*(1-Plan1!$B$11)+J$1*Plan1!$E$16)-J$2-J$3)*J$4</f>
        <v>4647421.2975852955</v>
      </c>
      <c r="K691" s="55">
        <f>((Produção!K689*PreçoLivre!K691*(1-Plan1!$B$11)+K$1*Plan1!$E$16)-K$2-K$3)*K$4</f>
        <v>4415034.959341241</v>
      </c>
      <c r="L691" s="55">
        <f>((Produção!L689*PreçoLivre!L691*(1-Plan1!$B$11)+L$1*Plan1!$E$16)-L$2-L$3)*L$4</f>
        <v>3958020.2356191776</v>
      </c>
      <c r="M691" s="55">
        <f>((Produção!M689*PreçoLivre!M691*(1-Plan1!$B$11)+M$1*Plan1!$E$16)-M$2-M$3)*M$4</f>
        <v>3443946.9358817767</v>
      </c>
      <c r="N691" s="55">
        <f>((Produção!N689*PreçoLivre!N691*(1-Plan1!$B$11)+N$1*Plan1!$E$16)-N$2-N$3)*N$4</f>
        <v>3164083.356557556</v>
      </c>
      <c r="O691" s="55">
        <f>((Produção!O689*PreçoLivre!O691*(1-Plan1!$B$11)+O$1*Plan1!$E$16)-O$2-O$3)*O$4</f>
        <v>2814874.6728222235</v>
      </c>
      <c r="P691" s="55">
        <f>((Produção!P689*PreçoLivre!P691*(1-Plan1!$B$11)+P$1*Plan1!$E$16)-P$2-P$3)*P$4</f>
        <v>2648971.3341518301</v>
      </c>
      <c r="Q691" s="55">
        <f>((Produção!Q689*PreçoLivre!Q691*(1-Plan1!$B$11)+Q$1*Plan1!$E$16)-Q$2-Q$3)*Q$4</f>
        <v>2662542.4247765532</v>
      </c>
      <c r="R691" s="55">
        <f>((Produção!R689*PreçoLivre!R691*(1-Plan1!$B$11)+R$1*Plan1!$E$16)-R$2-R$3)*R$4</f>
        <v>2461534.2109723538</v>
      </c>
      <c r="S691" s="55">
        <f>((Produção!S689*PreçoLivre!S691*(1-Plan1!$B$11)+S$1*Plan1!$E$16)-S$2-S$3)*S$4</f>
        <v>2266414.7635122365</v>
      </c>
      <c r="T691" s="55">
        <f>((Produção!T689*PreçoLivre!T691*(1-Plan1!$B$11)+T$1*Plan1!$E$16)-T$2-T$3)*T$4</f>
        <v>2203630.7350341957</v>
      </c>
      <c r="U691" s="55">
        <f>((Produção!U689*PreçoLivre!U691*(1-Plan1!$B$11)+U$1*Plan1!$E$16)-U$2-U$3)*U$4</f>
        <v>1999105.4785062221</v>
      </c>
      <c r="V691" s="55">
        <f>((Produção!V689*PreçoLivre!V691*(1-Plan1!$B$11)+V$1*Plan1!$E$16)-V$2-V$3)*V$4</f>
        <v>1869836.5376471935</v>
      </c>
      <c r="W691" s="55"/>
    </row>
    <row r="692" spans="1:23" x14ac:dyDescent="0.25">
      <c r="A692" s="55">
        <f t="shared" si="10"/>
        <v>69219126.789796472</v>
      </c>
      <c r="B692" s="56">
        <v>687</v>
      </c>
      <c r="C692" s="55">
        <f>((Produção!C690*PreçoLivre!C692*(1-Plan1!$B$11)+C$1*Plan1!$E$16)-C$2-C$3)*C$4</f>
        <v>7508870.6015783595</v>
      </c>
      <c r="D692" s="55">
        <f>((Produção!D690*PreçoLivre!D692*(1-Plan1!$B$11)+D$1*Plan1!$E$16)-D$2-D$3)*D$4</f>
        <v>6635076.3100861926</v>
      </c>
      <c r="E692" s="55">
        <f>((Produção!E690*PreçoLivre!E692*(1-Plan1!$B$11)+E$1*Plan1!$E$16)-E$2-E$3)*E$4</f>
        <v>6560405.9182223808</v>
      </c>
      <c r="F692" s="55">
        <f>((Produção!F690*PreçoLivre!F692*(1-Plan1!$B$11)+F$1*Plan1!$E$16)-F$2-F$3)*F$4</f>
        <v>5908339.0407103971</v>
      </c>
      <c r="G692" s="55">
        <f>((Produção!G690*PreçoLivre!G692*(1-Plan1!$B$11)+G$1*Plan1!$E$16)-G$2-G$3)*G$4</f>
        <v>5140157.0173864318</v>
      </c>
      <c r="H692" s="55">
        <f>((Produção!H690*PreçoLivre!H692*(1-Plan1!$B$11)+H$1*Plan1!$E$16)-H$2-H$3)*H$4</f>
        <v>4341385.1722651683</v>
      </c>
      <c r="I692" s="55">
        <f>((Produção!I690*PreçoLivre!I692*(1-Plan1!$B$11)+I$1*Plan1!$E$16)-I$2-I$3)*I$4</f>
        <v>3846022.7874919642</v>
      </c>
      <c r="J692" s="55">
        <f>((Produção!J690*PreçoLivre!J692*(1-Plan1!$B$11)+J$1*Plan1!$E$16)-J$2-J$3)*J$4</f>
        <v>3403877.6427205205</v>
      </c>
      <c r="K692" s="55">
        <f>((Produção!K690*PreçoLivre!K692*(1-Plan1!$B$11)+K$1*Plan1!$E$16)-K$2-K$3)*K$4</f>
        <v>3086944.8324001101</v>
      </c>
      <c r="L692" s="55">
        <f>((Produção!L690*PreçoLivre!L692*(1-Plan1!$B$11)+L$1*Plan1!$E$16)-L$2-L$3)*L$4</f>
        <v>2700917.8816531566</v>
      </c>
      <c r="M692" s="55">
        <f>((Produção!M690*PreçoLivre!M692*(1-Plan1!$B$11)+M$1*Plan1!$E$16)-M$2-M$3)*M$4</f>
        <v>2722363.9327244055</v>
      </c>
      <c r="N692" s="55">
        <f>((Produção!N690*PreçoLivre!N692*(1-Plan1!$B$11)+N$1*Plan1!$E$16)-N$2-N$3)*N$4</f>
        <v>2477600.8414561488</v>
      </c>
      <c r="O692" s="55">
        <f>((Produção!O690*PreçoLivre!O692*(1-Plan1!$B$11)+O$1*Plan1!$E$16)-O$2-O$3)*O$4</f>
        <v>2391912.7134038694</v>
      </c>
      <c r="P692" s="55">
        <f>((Produção!P690*PreçoLivre!P692*(1-Plan1!$B$11)+P$1*Plan1!$E$16)-P$2-P$3)*P$4</f>
        <v>2150487.5333816954</v>
      </c>
      <c r="Q692" s="55">
        <f>((Produção!Q690*PreçoLivre!Q692*(1-Plan1!$B$11)+Q$1*Plan1!$E$16)-Q$2-Q$3)*Q$4</f>
        <v>1969155.4680576005</v>
      </c>
      <c r="R692" s="55">
        <f>((Produção!R690*PreçoLivre!R692*(1-Plan1!$B$11)+R$1*Plan1!$E$16)-R$2-R$3)*R$4</f>
        <v>1911734.9629979273</v>
      </c>
      <c r="S692" s="55">
        <f>((Produção!S690*PreçoLivre!S692*(1-Plan1!$B$11)+S$1*Plan1!$E$16)-S$2-S$3)*S$4</f>
        <v>1831775.4690452723</v>
      </c>
      <c r="T692" s="55">
        <f>((Produção!T690*PreçoLivre!T692*(1-Plan1!$B$11)+T$1*Plan1!$E$16)-T$2-T$3)*T$4</f>
        <v>1724524.8219417632</v>
      </c>
      <c r="U692" s="55">
        <f>((Produção!U690*PreçoLivre!U692*(1-Plan1!$B$11)+U$1*Plan1!$E$16)-U$2-U$3)*U$4</f>
        <v>1512990.7411840463</v>
      </c>
      <c r="V692" s="55">
        <f>((Produção!V690*PreçoLivre!V692*(1-Plan1!$B$11)+V$1*Plan1!$E$16)-V$2-V$3)*V$4</f>
        <v>1394583.1010890608</v>
      </c>
      <c r="W692" s="55"/>
    </row>
    <row r="693" spans="1:23" x14ac:dyDescent="0.25">
      <c r="A693" s="55">
        <f t="shared" si="10"/>
        <v>84914379.432748914</v>
      </c>
      <c r="B693" s="56">
        <v>688</v>
      </c>
      <c r="C693" s="55">
        <f>((Produção!C691*PreçoLivre!C693*(1-Plan1!$B$11)+C$1*Plan1!$E$16)-C$2-C$3)*C$4</f>
        <v>8342499.7714847457</v>
      </c>
      <c r="D693" s="55">
        <f>((Produção!D691*PreçoLivre!D693*(1-Plan1!$B$11)+D$1*Plan1!$E$16)-D$2-D$3)*D$4</f>
        <v>7977448.7259197878</v>
      </c>
      <c r="E693" s="55">
        <f>((Produção!E691*PreçoLivre!E693*(1-Plan1!$B$11)+E$1*Plan1!$E$16)-E$2-E$3)*E$4</f>
        <v>7726501.2698649596</v>
      </c>
      <c r="F693" s="55">
        <f>((Produção!F691*PreçoLivre!F693*(1-Plan1!$B$11)+F$1*Plan1!$E$16)-F$2-F$3)*F$4</f>
        <v>7345384.9641033961</v>
      </c>
      <c r="G693" s="55">
        <f>((Produção!G691*PreçoLivre!G693*(1-Plan1!$B$11)+G$1*Plan1!$E$16)-G$2-G$3)*G$4</f>
        <v>6184719.5991918249</v>
      </c>
      <c r="H693" s="55">
        <f>((Produção!H691*PreçoLivre!H693*(1-Plan1!$B$11)+H$1*Plan1!$E$16)-H$2-H$3)*H$4</f>
        <v>5662816.6363901459</v>
      </c>
      <c r="I693" s="55">
        <f>((Produção!I691*PreçoLivre!I693*(1-Plan1!$B$11)+I$1*Plan1!$E$16)-I$2-I$3)*I$4</f>
        <v>5124006.1925419606</v>
      </c>
      <c r="J693" s="55">
        <f>((Produção!J691*PreçoLivre!J693*(1-Plan1!$B$11)+J$1*Plan1!$E$16)-J$2-J$3)*J$4</f>
        <v>4255856.393206222</v>
      </c>
      <c r="K693" s="55">
        <f>((Produção!K691*PreçoLivre!K693*(1-Plan1!$B$11)+K$1*Plan1!$E$16)-K$2-K$3)*K$4</f>
        <v>3919991.2685062094</v>
      </c>
      <c r="L693" s="55">
        <f>((Produção!L691*PreçoLivre!L693*(1-Plan1!$B$11)+L$1*Plan1!$E$16)-L$2-L$3)*L$4</f>
        <v>3896208.8651829362</v>
      </c>
      <c r="M693" s="55">
        <f>((Produção!M691*PreçoLivre!M693*(1-Plan1!$B$11)+M$1*Plan1!$E$16)-M$2-M$3)*M$4</f>
        <v>3643047.8465310861</v>
      </c>
      <c r="N693" s="55">
        <f>((Produção!N691*PreçoLivre!N693*(1-Plan1!$B$11)+N$1*Plan1!$E$16)-N$2-N$3)*N$4</f>
        <v>3671477.9019827018</v>
      </c>
      <c r="O693" s="55">
        <f>((Produção!O691*PreçoLivre!O693*(1-Plan1!$B$11)+O$1*Plan1!$E$16)-O$2-O$3)*O$4</f>
        <v>3077214.3799474961</v>
      </c>
      <c r="P693" s="55">
        <f>((Produção!P691*PreçoLivre!P693*(1-Plan1!$B$11)+P$1*Plan1!$E$16)-P$2-P$3)*P$4</f>
        <v>2845624.0884503461</v>
      </c>
      <c r="Q693" s="55">
        <f>((Produção!Q691*PreçoLivre!Q693*(1-Plan1!$B$11)+Q$1*Plan1!$E$16)-Q$2-Q$3)*Q$4</f>
        <v>2431913.1407466447</v>
      </c>
      <c r="R693" s="55">
        <f>((Produção!R691*PreçoLivre!R693*(1-Plan1!$B$11)+R$1*Plan1!$E$16)-R$2-R$3)*R$4</f>
        <v>2045430.09342035</v>
      </c>
      <c r="S693" s="55">
        <f>((Produção!S691*PreçoLivre!S693*(1-Plan1!$B$11)+S$1*Plan1!$E$16)-S$2-S$3)*S$4</f>
        <v>1861130.6943886091</v>
      </c>
      <c r="T693" s="55">
        <f>((Produção!T691*PreçoLivre!T693*(1-Plan1!$B$11)+T$1*Plan1!$E$16)-T$2-T$3)*T$4</f>
        <v>1679504.8133457713</v>
      </c>
      <c r="U693" s="55">
        <f>((Produção!U691*PreçoLivre!U693*(1-Plan1!$B$11)+U$1*Plan1!$E$16)-U$2-U$3)*U$4</f>
        <v>1648389.6732606732</v>
      </c>
      <c r="V693" s="55">
        <f>((Produção!V691*PreçoLivre!V693*(1-Plan1!$B$11)+V$1*Plan1!$E$16)-V$2-V$3)*V$4</f>
        <v>1575213.1142830478</v>
      </c>
      <c r="W693" s="55"/>
    </row>
    <row r="694" spans="1:23" x14ac:dyDescent="0.25">
      <c r="A694" s="55">
        <f t="shared" si="10"/>
        <v>64402914.60965015</v>
      </c>
      <c r="B694" s="56">
        <v>689</v>
      </c>
      <c r="C694" s="55">
        <f>((Produção!C692*PreçoLivre!C694*(1-Plan1!$B$11)+C$1*Plan1!$E$16)-C$2-C$3)*C$4</f>
        <v>7643353.6512833647</v>
      </c>
      <c r="D694" s="55">
        <f>((Produção!D692*PreçoLivre!D694*(1-Plan1!$B$11)+D$1*Plan1!$E$16)-D$2-D$3)*D$4</f>
        <v>6668198.1394548239</v>
      </c>
      <c r="E694" s="55">
        <f>((Produção!E692*PreçoLivre!E694*(1-Plan1!$B$11)+E$1*Plan1!$E$16)-E$2-E$3)*E$4</f>
        <v>6336053.1302560335</v>
      </c>
      <c r="F694" s="55">
        <f>((Produção!F692*PreçoLivre!F694*(1-Plan1!$B$11)+F$1*Plan1!$E$16)-F$2-F$3)*F$4</f>
        <v>5262916.2977253515</v>
      </c>
      <c r="G694" s="55">
        <f>((Produção!G692*PreçoLivre!G694*(1-Plan1!$B$11)+G$1*Plan1!$E$16)-G$2-G$3)*G$4</f>
        <v>4871216.1754735159</v>
      </c>
      <c r="H694" s="55">
        <f>((Produção!H692*PreçoLivre!H694*(1-Plan1!$B$11)+H$1*Plan1!$E$16)-H$2-H$3)*H$4</f>
        <v>4530720.420152978</v>
      </c>
      <c r="I694" s="55">
        <f>((Produção!I692*PreçoLivre!I694*(1-Plan1!$B$11)+I$1*Plan1!$E$16)-I$2-I$3)*I$4</f>
        <v>3939085.7808525227</v>
      </c>
      <c r="J694" s="55">
        <f>((Produção!J692*PreçoLivre!J694*(1-Plan1!$B$11)+J$1*Plan1!$E$16)-J$2-J$3)*J$4</f>
        <v>3552077.5614506938</v>
      </c>
      <c r="K694" s="55">
        <f>((Produção!K692*PreçoLivre!K694*(1-Plan1!$B$11)+K$1*Plan1!$E$16)-K$2-K$3)*K$4</f>
        <v>3073255.5136327008</v>
      </c>
      <c r="L694" s="55">
        <f>((Produção!L692*PreçoLivre!L694*(1-Plan1!$B$11)+L$1*Plan1!$E$16)-L$2-L$3)*L$4</f>
        <v>2872936.3182126274</v>
      </c>
      <c r="M694" s="55">
        <f>((Produção!M692*PreçoLivre!M694*(1-Plan1!$B$11)+M$1*Plan1!$E$16)-M$2-M$3)*M$4</f>
        <v>2517402.3946602847</v>
      </c>
      <c r="N694" s="55">
        <f>((Produção!N692*PreçoLivre!N694*(1-Plan1!$B$11)+N$1*Plan1!$E$16)-N$2-N$3)*N$4</f>
        <v>2193329.4630676587</v>
      </c>
      <c r="O694" s="55">
        <f>((Produção!O692*PreçoLivre!O694*(1-Plan1!$B$11)+O$1*Plan1!$E$16)-O$2-O$3)*O$4</f>
        <v>1922390.2768806643</v>
      </c>
      <c r="P694" s="55">
        <f>((Produção!P692*PreçoLivre!P694*(1-Plan1!$B$11)+P$1*Plan1!$E$16)-P$2-P$3)*P$4</f>
        <v>1849693.2392463326</v>
      </c>
      <c r="Q694" s="55">
        <f>((Produção!Q692*PreçoLivre!Q694*(1-Plan1!$B$11)+Q$1*Plan1!$E$16)-Q$2-Q$3)*Q$4</f>
        <v>1619903.5076297135</v>
      </c>
      <c r="R694" s="55">
        <f>((Produção!R692*PreçoLivre!R694*(1-Plan1!$B$11)+R$1*Plan1!$E$16)-R$2-R$3)*R$4</f>
        <v>1370066.5341327428</v>
      </c>
      <c r="S694" s="55">
        <f>((Produção!S692*PreçoLivre!S694*(1-Plan1!$B$11)+S$1*Plan1!$E$16)-S$2-S$3)*S$4</f>
        <v>1185876.3517375134</v>
      </c>
      <c r="T694" s="55">
        <f>((Produção!T692*PreçoLivre!T694*(1-Plan1!$B$11)+T$1*Plan1!$E$16)-T$2-T$3)*T$4</f>
        <v>1055285.6933574057</v>
      </c>
      <c r="U694" s="55">
        <f>((Produção!U692*PreçoLivre!U694*(1-Plan1!$B$11)+U$1*Plan1!$E$16)-U$2-U$3)*U$4</f>
        <v>1014861.7313466105</v>
      </c>
      <c r="V694" s="55">
        <f>((Produção!V692*PreçoLivre!V694*(1-Plan1!$B$11)+V$1*Plan1!$E$16)-V$2-V$3)*V$4</f>
        <v>924292.42909661622</v>
      </c>
      <c r="W694" s="55"/>
    </row>
    <row r="695" spans="1:23" x14ac:dyDescent="0.25">
      <c r="A695" s="55">
        <f t="shared" si="10"/>
        <v>65998034.270317584</v>
      </c>
      <c r="B695" s="56">
        <v>690</v>
      </c>
      <c r="C695" s="55">
        <f>((Produção!C693*PreçoLivre!C695*(1-Plan1!$B$11)+C$1*Plan1!$E$16)-C$2-C$3)*C$4</f>
        <v>7936621.5490125325</v>
      </c>
      <c r="D695" s="55">
        <f>((Produção!D693*PreçoLivre!D695*(1-Plan1!$B$11)+D$1*Plan1!$E$16)-D$2-D$3)*D$4</f>
        <v>6840096.7372892704</v>
      </c>
      <c r="E695" s="55">
        <f>((Produção!E693*PreçoLivre!E695*(1-Plan1!$B$11)+E$1*Plan1!$E$16)-E$2-E$3)*E$4</f>
        <v>6089162.8513347739</v>
      </c>
      <c r="F695" s="55">
        <f>((Produção!F693*PreçoLivre!F695*(1-Plan1!$B$11)+F$1*Plan1!$E$16)-F$2-F$3)*F$4</f>
        <v>5715928.1659534099</v>
      </c>
      <c r="G695" s="55">
        <f>((Produção!G693*PreçoLivre!G695*(1-Plan1!$B$11)+G$1*Plan1!$E$16)-G$2-G$3)*G$4</f>
        <v>5059896.7860947857</v>
      </c>
      <c r="H695" s="55">
        <f>((Produção!H693*PreçoLivre!H695*(1-Plan1!$B$11)+H$1*Plan1!$E$16)-H$2-H$3)*H$4</f>
        <v>4364647.2893590108</v>
      </c>
      <c r="I695" s="55">
        <f>((Produção!I693*PreçoLivre!I695*(1-Plan1!$B$11)+I$1*Plan1!$E$16)-I$2-I$3)*I$4</f>
        <v>3761764.5205963152</v>
      </c>
      <c r="J695" s="55">
        <f>((Produção!J693*PreçoLivre!J695*(1-Plan1!$B$11)+J$1*Plan1!$E$16)-J$2-J$3)*J$4</f>
        <v>3408084.0054015215</v>
      </c>
      <c r="K695" s="55">
        <f>((Produção!K693*PreçoLivre!K695*(1-Plan1!$B$11)+K$1*Plan1!$E$16)-K$2-K$3)*K$4</f>
        <v>3223881.4416226577</v>
      </c>
      <c r="L695" s="55">
        <f>((Produção!L693*PreçoLivre!L695*(1-Plan1!$B$11)+L$1*Plan1!$E$16)-L$2-L$3)*L$4</f>
        <v>2479495.6783310543</v>
      </c>
      <c r="M695" s="55">
        <f>((Produção!M693*PreçoLivre!M695*(1-Plan1!$B$11)+M$1*Plan1!$E$16)-M$2-M$3)*M$4</f>
        <v>2353974.5770377163</v>
      </c>
      <c r="N695" s="55">
        <f>((Produção!N693*PreçoLivre!N695*(1-Plan1!$B$11)+N$1*Plan1!$E$16)-N$2-N$3)*N$4</f>
        <v>2221055.4246369242</v>
      </c>
      <c r="O695" s="55">
        <f>((Produção!O693*PreçoLivre!O695*(1-Plan1!$B$11)+O$1*Plan1!$E$16)-O$2-O$3)*O$4</f>
        <v>2197606.904879991</v>
      </c>
      <c r="P695" s="55">
        <f>((Produção!P693*PreçoLivre!P695*(1-Plan1!$B$11)+P$1*Plan1!$E$16)-P$2-P$3)*P$4</f>
        <v>2032910.4994127606</v>
      </c>
      <c r="Q695" s="55">
        <f>((Produção!Q693*PreçoLivre!Q695*(1-Plan1!$B$11)+Q$1*Plan1!$E$16)-Q$2-Q$3)*Q$4</f>
        <v>1610817.4443245516</v>
      </c>
      <c r="R695" s="55">
        <f>((Produção!R693*PreçoLivre!R695*(1-Plan1!$B$11)+R$1*Plan1!$E$16)-R$2-R$3)*R$4</f>
        <v>1437888.1248028562</v>
      </c>
      <c r="S695" s="55">
        <f>((Produção!S693*PreçoLivre!S695*(1-Plan1!$B$11)+S$1*Plan1!$E$16)-S$2-S$3)*S$4</f>
        <v>1475595.6496849468</v>
      </c>
      <c r="T695" s="55">
        <f>((Produção!T693*PreçoLivre!T695*(1-Plan1!$B$11)+T$1*Plan1!$E$16)-T$2-T$3)*T$4</f>
        <v>1344616.7906748985</v>
      </c>
      <c r="U695" s="55">
        <f>((Produção!U693*PreçoLivre!U695*(1-Plan1!$B$11)+U$1*Plan1!$E$16)-U$2-U$3)*U$4</f>
        <v>1293949.1580355333</v>
      </c>
      <c r="V695" s="55">
        <f>((Produção!V693*PreçoLivre!V695*(1-Plan1!$B$11)+V$1*Plan1!$E$16)-V$2-V$3)*V$4</f>
        <v>1150040.6718320735</v>
      </c>
      <c r="W695" s="55"/>
    </row>
    <row r="696" spans="1:23" x14ac:dyDescent="0.25">
      <c r="A696" s="55">
        <f t="shared" si="10"/>
        <v>104875903.05694576</v>
      </c>
      <c r="B696" s="56">
        <v>691</v>
      </c>
      <c r="C696" s="55">
        <f>((Produção!C694*PreçoLivre!C696*(1-Plan1!$B$11)+C$1*Plan1!$E$16)-C$2-C$3)*C$4</f>
        <v>9229562.9229789469</v>
      </c>
      <c r="D696" s="55">
        <f>((Produção!D694*PreçoLivre!D696*(1-Plan1!$B$11)+D$1*Plan1!$E$16)-D$2-D$3)*D$4</f>
        <v>9125680.7186676916</v>
      </c>
      <c r="E696" s="55">
        <f>((Produção!E694*PreçoLivre!E696*(1-Plan1!$B$11)+E$1*Plan1!$E$16)-E$2-E$3)*E$4</f>
        <v>8536949.817554472</v>
      </c>
      <c r="F696" s="55">
        <f>((Produção!F694*PreçoLivre!F696*(1-Plan1!$B$11)+F$1*Plan1!$E$16)-F$2-F$3)*F$4</f>
        <v>7769938.4816395873</v>
      </c>
      <c r="G696" s="55">
        <f>((Produção!G694*PreçoLivre!G696*(1-Plan1!$B$11)+G$1*Plan1!$E$16)-G$2-G$3)*G$4</f>
        <v>7464084.6165771894</v>
      </c>
      <c r="H696" s="55">
        <f>((Produção!H694*PreçoLivre!H696*(1-Plan1!$B$11)+H$1*Plan1!$E$16)-H$2-H$3)*H$4</f>
        <v>7044682.1862936681</v>
      </c>
      <c r="I696" s="55">
        <f>((Produção!I694*PreçoLivre!I696*(1-Plan1!$B$11)+I$1*Plan1!$E$16)-I$2-I$3)*I$4</f>
        <v>6000506.9090176933</v>
      </c>
      <c r="J696" s="55">
        <f>((Produção!J694*PreçoLivre!J696*(1-Plan1!$B$11)+J$1*Plan1!$E$16)-J$2-J$3)*J$4</f>
        <v>5390838.4022470368</v>
      </c>
      <c r="K696" s="55">
        <f>((Produção!K694*PreçoLivre!K696*(1-Plan1!$B$11)+K$1*Plan1!$E$16)-K$2-K$3)*K$4</f>
        <v>4601467.3625450134</v>
      </c>
      <c r="L696" s="55">
        <f>((Produção!L694*PreçoLivre!L696*(1-Plan1!$B$11)+L$1*Plan1!$E$16)-L$2-L$3)*L$4</f>
        <v>4575849.6075433297</v>
      </c>
      <c r="M696" s="55">
        <f>((Produção!M694*PreçoLivre!M696*(1-Plan1!$B$11)+M$1*Plan1!$E$16)-M$2-M$3)*M$4</f>
        <v>4674239.57946108</v>
      </c>
      <c r="N696" s="55">
        <f>((Produção!N694*PreçoLivre!N696*(1-Plan1!$B$11)+N$1*Plan1!$E$16)-N$2-N$3)*N$4</f>
        <v>4566169.5255409759</v>
      </c>
      <c r="O696" s="55">
        <f>((Produção!O694*PreçoLivre!O696*(1-Plan1!$B$11)+O$1*Plan1!$E$16)-O$2-O$3)*O$4</f>
        <v>4375128.907786808</v>
      </c>
      <c r="P696" s="55">
        <f>((Produção!P694*PreçoLivre!P696*(1-Plan1!$B$11)+P$1*Plan1!$E$16)-P$2-P$3)*P$4</f>
        <v>3866193.2086781645</v>
      </c>
      <c r="Q696" s="55">
        <f>((Produção!Q694*PreçoLivre!Q696*(1-Plan1!$B$11)+Q$1*Plan1!$E$16)-Q$2-Q$3)*Q$4</f>
        <v>3565003.1589255393</v>
      </c>
      <c r="R696" s="55">
        <f>((Produção!R694*PreçoLivre!R696*(1-Plan1!$B$11)+R$1*Plan1!$E$16)-R$2-R$3)*R$4</f>
        <v>3330850.525018469</v>
      </c>
      <c r="S696" s="55">
        <f>((Produção!S694*PreçoLivre!S696*(1-Plan1!$B$11)+S$1*Plan1!$E$16)-S$2-S$3)*S$4</f>
        <v>3025255.1141702225</v>
      </c>
      <c r="T696" s="55">
        <f>((Produção!T694*PreçoLivre!T696*(1-Plan1!$B$11)+T$1*Plan1!$E$16)-T$2-T$3)*T$4</f>
        <v>2941147.283500229</v>
      </c>
      <c r="U696" s="55">
        <f>((Produção!U694*PreçoLivre!U696*(1-Plan1!$B$11)+U$1*Plan1!$E$16)-U$2-U$3)*U$4</f>
        <v>2490697.2569867456</v>
      </c>
      <c r="V696" s="55">
        <f>((Produção!V694*PreçoLivre!V696*(1-Plan1!$B$11)+V$1*Plan1!$E$16)-V$2-V$3)*V$4</f>
        <v>2301657.4718128997</v>
      </c>
      <c r="W696" s="55"/>
    </row>
    <row r="697" spans="1:23" x14ac:dyDescent="0.25">
      <c r="A697" s="55">
        <f t="shared" si="10"/>
        <v>71882023.997600436</v>
      </c>
      <c r="B697" s="56">
        <v>692</v>
      </c>
      <c r="C697" s="55">
        <f>((Produção!C695*PreçoLivre!C697*(1-Plan1!$B$11)+C$1*Plan1!$E$16)-C$2-C$3)*C$4</f>
        <v>8365032.6216274519</v>
      </c>
      <c r="D697" s="55">
        <f>((Produção!D695*PreçoLivre!D697*(1-Plan1!$B$11)+D$1*Plan1!$E$16)-D$2-D$3)*D$4</f>
        <v>7400410.7223773235</v>
      </c>
      <c r="E697" s="55">
        <f>((Produção!E695*PreçoLivre!E697*(1-Plan1!$B$11)+E$1*Plan1!$E$16)-E$2-E$3)*E$4</f>
        <v>7400996.9839651985</v>
      </c>
      <c r="F697" s="55">
        <f>((Produção!F695*PreçoLivre!F697*(1-Plan1!$B$11)+F$1*Plan1!$E$16)-F$2-F$3)*F$4</f>
        <v>6625205.5613348968</v>
      </c>
      <c r="G697" s="55">
        <f>((Produção!G695*PreçoLivre!G697*(1-Plan1!$B$11)+G$1*Plan1!$E$16)-G$2-G$3)*G$4</f>
        <v>5917607.0892734984</v>
      </c>
      <c r="H697" s="55">
        <f>((Produção!H695*PreçoLivre!H697*(1-Plan1!$B$11)+H$1*Plan1!$E$16)-H$2-H$3)*H$4</f>
        <v>5299785.5548992846</v>
      </c>
      <c r="I697" s="55">
        <f>((Produção!I695*PreçoLivre!I697*(1-Plan1!$B$11)+I$1*Plan1!$E$16)-I$2-I$3)*I$4</f>
        <v>4721089.4769612895</v>
      </c>
      <c r="J697" s="55">
        <f>((Produção!J695*PreçoLivre!J697*(1-Plan1!$B$11)+J$1*Plan1!$E$16)-J$2-J$3)*J$4</f>
        <v>4353338.8457902679</v>
      </c>
      <c r="K697" s="55">
        <f>((Produção!K695*PreçoLivre!K697*(1-Plan1!$B$11)+K$1*Plan1!$E$16)-K$2-K$3)*K$4</f>
        <v>3675667.4004561612</v>
      </c>
      <c r="L697" s="55">
        <f>((Produção!L695*PreçoLivre!L697*(1-Plan1!$B$11)+L$1*Plan1!$E$16)-L$2-L$3)*L$4</f>
        <v>2818774.6693403106</v>
      </c>
      <c r="M697" s="55">
        <f>((Produção!M695*PreçoLivre!M697*(1-Plan1!$B$11)+M$1*Plan1!$E$16)-M$2-M$3)*M$4</f>
        <v>2694445.9146730355</v>
      </c>
      <c r="N697" s="55">
        <f>((Produção!N695*PreçoLivre!N697*(1-Plan1!$B$11)+N$1*Plan1!$E$16)-N$2-N$3)*N$4</f>
        <v>2253640.3394997339</v>
      </c>
      <c r="O697" s="55">
        <f>((Produção!O695*PreçoLivre!O697*(1-Plan1!$B$11)+O$1*Plan1!$E$16)-O$2-O$3)*O$4</f>
        <v>1922549.8129475755</v>
      </c>
      <c r="P697" s="55">
        <f>((Produção!P695*PreçoLivre!P697*(1-Plan1!$B$11)+P$1*Plan1!$E$16)-P$2-P$3)*P$4</f>
        <v>1756215.2158588499</v>
      </c>
      <c r="Q697" s="55">
        <f>((Produção!Q695*PreçoLivre!Q697*(1-Plan1!$B$11)+Q$1*Plan1!$E$16)-Q$2-Q$3)*Q$4</f>
        <v>1417291.882161523</v>
      </c>
      <c r="R697" s="55">
        <f>((Produção!R695*PreçoLivre!R697*(1-Plan1!$B$11)+R$1*Plan1!$E$16)-R$2-R$3)*R$4</f>
        <v>1351862.5800645575</v>
      </c>
      <c r="S697" s="55">
        <f>((Produção!S695*PreçoLivre!S697*(1-Plan1!$B$11)+S$1*Plan1!$E$16)-S$2-S$3)*S$4</f>
        <v>1143839.4225797213</v>
      </c>
      <c r="T697" s="55">
        <f>((Produção!T695*PreçoLivre!T697*(1-Plan1!$B$11)+T$1*Plan1!$E$16)-T$2-T$3)*T$4</f>
        <v>1020874.7790108066</v>
      </c>
      <c r="U697" s="55">
        <f>((Produção!U695*PreçoLivre!U697*(1-Plan1!$B$11)+U$1*Plan1!$E$16)-U$2-U$3)*U$4</f>
        <v>882923.94426205335</v>
      </c>
      <c r="V697" s="55">
        <f>((Produção!V695*PreçoLivre!V697*(1-Plan1!$B$11)+V$1*Plan1!$E$16)-V$2-V$3)*V$4</f>
        <v>860471.18051688501</v>
      </c>
      <c r="W697" s="55"/>
    </row>
    <row r="698" spans="1:23" x14ac:dyDescent="0.25">
      <c r="A698" s="55">
        <f t="shared" si="10"/>
        <v>66891917.075949609</v>
      </c>
      <c r="B698" s="56">
        <v>693</v>
      </c>
      <c r="C698" s="55">
        <f>((Produção!C696*PreçoLivre!C698*(1-Plan1!$B$11)+C$1*Plan1!$E$16)-C$2-C$3)*C$4</f>
        <v>8634913.39439057</v>
      </c>
      <c r="D698" s="55">
        <f>((Produção!D696*PreçoLivre!D698*(1-Plan1!$B$11)+D$1*Plan1!$E$16)-D$2-D$3)*D$4</f>
        <v>7518309.154450505</v>
      </c>
      <c r="E698" s="55">
        <f>((Produção!E696*PreçoLivre!E698*(1-Plan1!$B$11)+E$1*Plan1!$E$16)-E$2-E$3)*E$4</f>
        <v>6564346.6281135529</v>
      </c>
      <c r="F698" s="55">
        <f>((Produção!F696*PreçoLivre!F698*(1-Plan1!$B$11)+F$1*Plan1!$E$16)-F$2-F$3)*F$4</f>
        <v>5651554.7340887468</v>
      </c>
      <c r="G698" s="55">
        <f>((Produção!G696*PreçoLivre!G698*(1-Plan1!$B$11)+G$1*Plan1!$E$16)-G$2-G$3)*G$4</f>
        <v>4708182.6385234771</v>
      </c>
      <c r="H698" s="55">
        <f>((Produção!H696*PreçoLivre!H698*(1-Plan1!$B$11)+H$1*Plan1!$E$16)-H$2-H$3)*H$4</f>
        <v>4475511.7529205875</v>
      </c>
      <c r="I698" s="55">
        <f>((Produção!I696*PreçoLivre!I698*(1-Plan1!$B$11)+I$1*Plan1!$E$16)-I$2-I$3)*I$4</f>
        <v>3923258.6437337711</v>
      </c>
      <c r="J698" s="55">
        <f>((Produção!J696*PreçoLivre!J698*(1-Plan1!$B$11)+J$1*Plan1!$E$16)-J$2-J$3)*J$4</f>
        <v>3623609.1223608679</v>
      </c>
      <c r="K698" s="55">
        <f>((Produção!K696*PreçoLivre!K698*(1-Plan1!$B$11)+K$1*Plan1!$E$16)-K$2-K$3)*K$4</f>
        <v>3440058.9143244196</v>
      </c>
      <c r="L698" s="55">
        <f>((Produção!L696*PreçoLivre!L698*(1-Plan1!$B$11)+L$1*Plan1!$E$16)-L$2-L$3)*L$4</f>
        <v>3003707.6177858296</v>
      </c>
      <c r="M698" s="55">
        <f>((Produção!M696*PreçoLivre!M698*(1-Plan1!$B$11)+M$1*Plan1!$E$16)-M$2-M$3)*M$4</f>
        <v>2354748.4467156446</v>
      </c>
      <c r="N698" s="55">
        <f>((Produção!N696*PreçoLivre!N698*(1-Plan1!$B$11)+N$1*Plan1!$E$16)-N$2-N$3)*N$4</f>
        <v>2175253.4709468302</v>
      </c>
      <c r="O698" s="55">
        <f>((Produção!O696*PreçoLivre!O698*(1-Plan1!$B$11)+O$1*Plan1!$E$16)-O$2-O$3)*O$4</f>
        <v>1912857.1361441463</v>
      </c>
      <c r="P698" s="55">
        <f>((Produção!P696*PreçoLivre!P698*(1-Plan1!$B$11)+P$1*Plan1!$E$16)-P$2-P$3)*P$4</f>
        <v>1612081.9122224187</v>
      </c>
      <c r="Q698" s="55">
        <f>((Produção!Q696*PreçoLivre!Q698*(1-Plan1!$B$11)+Q$1*Plan1!$E$16)-Q$2-Q$3)*Q$4</f>
        <v>1491633.6616985055</v>
      </c>
      <c r="R698" s="55">
        <f>((Produção!R696*PreçoLivre!R698*(1-Plan1!$B$11)+R$1*Plan1!$E$16)-R$2-R$3)*R$4</f>
        <v>1376436.0357907596</v>
      </c>
      <c r="S698" s="55">
        <f>((Produção!S696*PreçoLivre!S698*(1-Plan1!$B$11)+S$1*Plan1!$E$16)-S$2-S$3)*S$4</f>
        <v>1369296.2584546106</v>
      </c>
      <c r="T698" s="55">
        <f>((Produção!T696*PreçoLivre!T698*(1-Plan1!$B$11)+T$1*Plan1!$E$16)-T$2-T$3)*T$4</f>
        <v>1227874.9577525752</v>
      </c>
      <c r="U698" s="55">
        <f>((Produção!U696*PreçoLivre!U698*(1-Plan1!$B$11)+U$1*Plan1!$E$16)-U$2-U$3)*U$4</f>
        <v>953264.38268558949</v>
      </c>
      <c r="V698" s="55">
        <f>((Produção!V696*PreçoLivre!V698*(1-Plan1!$B$11)+V$1*Plan1!$E$16)-V$2-V$3)*V$4</f>
        <v>875018.21284620266</v>
      </c>
      <c r="W698" s="55"/>
    </row>
    <row r="699" spans="1:23" x14ac:dyDescent="0.25">
      <c r="A699" s="55">
        <f t="shared" si="10"/>
        <v>70728212.723767176</v>
      </c>
      <c r="B699" s="56">
        <v>694</v>
      </c>
      <c r="C699" s="55">
        <f>((Produção!C697*PreçoLivre!C699*(1-Plan1!$B$11)+C$1*Plan1!$E$16)-C$2-C$3)*C$4</f>
        <v>8091963.2179510631</v>
      </c>
      <c r="D699" s="55">
        <f>((Produção!D697*PreçoLivre!D699*(1-Plan1!$B$11)+D$1*Plan1!$E$16)-D$2-D$3)*D$4</f>
        <v>7638358.3170416988</v>
      </c>
      <c r="E699" s="55">
        <f>((Produção!E697*PreçoLivre!E699*(1-Plan1!$B$11)+E$1*Plan1!$E$16)-E$2-E$3)*E$4</f>
        <v>6393449.1710280515</v>
      </c>
      <c r="F699" s="55">
        <f>((Produção!F697*PreçoLivre!F699*(1-Plan1!$B$11)+F$1*Plan1!$E$16)-F$2-F$3)*F$4</f>
        <v>5717917.2952661486</v>
      </c>
      <c r="G699" s="55">
        <f>((Produção!G697*PreçoLivre!G699*(1-Plan1!$B$11)+G$1*Plan1!$E$16)-G$2-G$3)*G$4</f>
        <v>4524676.6502053225</v>
      </c>
      <c r="H699" s="55">
        <f>((Produção!H697*PreçoLivre!H699*(1-Plan1!$B$11)+H$1*Plan1!$E$16)-H$2-H$3)*H$4</f>
        <v>4421724.8404293042</v>
      </c>
      <c r="I699" s="55">
        <f>((Produção!I697*PreçoLivre!I699*(1-Plan1!$B$11)+I$1*Plan1!$E$16)-I$2-I$3)*I$4</f>
        <v>4519130.4204248255</v>
      </c>
      <c r="J699" s="55">
        <f>((Produção!J697*PreçoLivre!J699*(1-Plan1!$B$11)+J$1*Plan1!$E$16)-J$2-J$3)*J$4</f>
        <v>3874155.7190169604</v>
      </c>
      <c r="K699" s="55">
        <f>((Produção!K697*PreçoLivre!K699*(1-Plan1!$B$11)+K$1*Plan1!$E$16)-K$2-K$3)*K$4</f>
        <v>3442897.8176837172</v>
      </c>
      <c r="L699" s="55">
        <f>((Produção!L697*PreçoLivre!L699*(1-Plan1!$B$11)+L$1*Plan1!$E$16)-L$2-L$3)*L$4</f>
        <v>3103645.9064229056</v>
      </c>
      <c r="M699" s="55">
        <f>((Produção!M697*PreçoLivre!M699*(1-Plan1!$B$11)+M$1*Plan1!$E$16)-M$2-M$3)*M$4</f>
        <v>2761541.3538851771</v>
      </c>
      <c r="N699" s="55">
        <f>((Produção!N697*PreçoLivre!N699*(1-Plan1!$B$11)+N$1*Plan1!$E$16)-N$2-N$3)*N$4</f>
        <v>2583664.7996068844</v>
      </c>
      <c r="O699" s="55">
        <f>((Produção!O697*PreçoLivre!O699*(1-Plan1!$B$11)+O$1*Plan1!$E$16)-O$2-O$3)*O$4</f>
        <v>2329871.3287880081</v>
      </c>
      <c r="P699" s="55">
        <f>((Produção!P697*PreçoLivre!P699*(1-Plan1!$B$11)+P$1*Plan1!$E$16)-P$2-P$3)*P$4</f>
        <v>2171835.9923855248</v>
      </c>
      <c r="Q699" s="55">
        <f>((Produção!Q697*PreçoLivre!Q699*(1-Plan1!$B$11)+Q$1*Plan1!$E$16)-Q$2-Q$3)*Q$4</f>
        <v>1888431.1573481183</v>
      </c>
      <c r="R699" s="55">
        <f>((Produção!R697*PreçoLivre!R699*(1-Plan1!$B$11)+R$1*Plan1!$E$16)-R$2-R$3)*R$4</f>
        <v>1700858.1264109819</v>
      </c>
      <c r="S699" s="55">
        <f>((Produção!S697*PreçoLivre!S699*(1-Plan1!$B$11)+S$1*Plan1!$E$16)-S$2-S$3)*S$4</f>
        <v>1602161.2734410109</v>
      </c>
      <c r="T699" s="55">
        <f>((Produção!T697*PreçoLivre!T699*(1-Plan1!$B$11)+T$1*Plan1!$E$16)-T$2-T$3)*T$4</f>
        <v>1490443.0115056611</v>
      </c>
      <c r="U699" s="55">
        <f>((Produção!U697*PreçoLivre!U699*(1-Plan1!$B$11)+U$1*Plan1!$E$16)-U$2-U$3)*U$4</f>
        <v>1290324.645326921</v>
      </c>
      <c r="V699" s="55">
        <f>((Produção!V697*PreçoLivre!V699*(1-Plan1!$B$11)+V$1*Plan1!$E$16)-V$2-V$3)*V$4</f>
        <v>1181161.6795989019</v>
      </c>
      <c r="W699" s="55"/>
    </row>
    <row r="700" spans="1:23" x14ac:dyDescent="0.25">
      <c r="A700" s="55">
        <f t="shared" si="10"/>
        <v>74342070.893534124</v>
      </c>
      <c r="B700" s="56">
        <v>695</v>
      </c>
      <c r="C700" s="55">
        <f>((Produção!C698*PreçoLivre!C700*(1-Plan1!$B$11)+C$1*Plan1!$E$16)-C$2-C$3)*C$4</f>
        <v>8638238.9664882477</v>
      </c>
      <c r="D700" s="55">
        <f>((Produção!D698*PreçoLivre!D700*(1-Plan1!$B$11)+D$1*Plan1!$E$16)-D$2-D$3)*D$4</f>
        <v>8330378.5680691516</v>
      </c>
      <c r="E700" s="55">
        <f>((Produção!E698*PreçoLivre!E700*(1-Plan1!$B$11)+E$1*Plan1!$E$16)-E$2-E$3)*E$4</f>
        <v>6616703.5181420073</v>
      </c>
      <c r="F700" s="55">
        <f>((Produção!F698*PreçoLivre!F700*(1-Plan1!$B$11)+F$1*Plan1!$E$16)-F$2-F$3)*F$4</f>
        <v>5752106.531489498</v>
      </c>
      <c r="G700" s="55">
        <f>((Produção!G698*PreçoLivre!G700*(1-Plan1!$B$11)+G$1*Plan1!$E$16)-G$2-G$3)*G$4</f>
        <v>5171456.9779928774</v>
      </c>
      <c r="H700" s="55">
        <f>((Produção!H698*PreçoLivre!H700*(1-Plan1!$B$11)+H$1*Plan1!$E$16)-H$2-H$3)*H$4</f>
        <v>4971354.7171194954</v>
      </c>
      <c r="I700" s="55">
        <f>((Produção!I698*PreçoLivre!I700*(1-Plan1!$B$11)+I$1*Plan1!$E$16)-I$2-I$3)*I$4</f>
        <v>4400213.9763891213</v>
      </c>
      <c r="J700" s="55">
        <f>((Produção!J698*PreçoLivre!J700*(1-Plan1!$B$11)+J$1*Plan1!$E$16)-J$2-J$3)*J$4</f>
        <v>3993933.0802828302</v>
      </c>
      <c r="K700" s="55">
        <f>((Produção!K698*PreçoLivre!K700*(1-Plan1!$B$11)+K$1*Plan1!$E$16)-K$2-K$3)*K$4</f>
        <v>3536608.8296277733</v>
      </c>
      <c r="L700" s="55">
        <f>((Produção!L698*PreçoLivre!L700*(1-Plan1!$B$11)+L$1*Plan1!$E$16)-L$2-L$3)*L$4</f>
        <v>3179983.1636856217</v>
      </c>
      <c r="M700" s="55">
        <f>((Produção!M698*PreçoLivre!M700*(1-Plan1!$B$11)+M$1*Plan1!$E$16)-M$2-M$3)*M$4</f>
        <v>2727527.4695896981</v>
      </c>
      <c r="N700" s="55">
        <f>((Produção!N698*PreçoLivre!N700*(1-Plan1!$B$11)+N$1*Plan1!$E$16)-N$2-N$3)*N$4</f>
        <v>2584904.4300709376</v>
      </c>
      <c r="O700" s="55">
        <f>((Produção!O698*PreçoLivre!O700*(1-Plan1!$B$11)+O$1*Plan1!$E$16)-O$2-O$3)*O$4</f>
        <v>2718243.4616251262</v>
      </c>
      <c r="P700" s="55">
        <f>((Produção!P698*PreçoLivre!P700*(1-Plan1!$B$11)+P$1*Plan1!$E$16)-P$2-P$3)*P$4</f>
        <v>2499952.4744200022</v>
      </c>
      <c r="Q700" s="55">
        <f>((Produção!Q698*PreçoLivre!Q700*(1-Plan1!$B$11)+Q$1*Plan1!$E$16)-Q$2-Q$3)*Q$4</f>
        <v>2118198.9796011546</v>
      </c>
      <c r="R700" s="55">
        <f>((Produção!R698*PreçoLivre!R700*(1-Plan1!$B$11)+R$1*Plan1!$E$16)-R$2-R$3)*R$4</f>
        <v>1871507.5628616004</v>
      </c>
      <c r="S700" s="55">
        <f>((Produção!S698*PreçoLivre!S700*(1-Plan1!$B$11)+S$1*Plan1!$E$16)-S$2-S$3)*S$4</f>
        <v>1565939.1509728122</v>
      </c>
      <c r="T700" s="55">
        <f>((Produção!T698*PreçoLivre!T700*(1-Plan1!$B$11)+T$1*Plan1!$E$16)-T$2-T$3)*T$4</f>
        <v>1351406.3691384916</v>
      </c>
      <c r="U700" s="55">
        <f>((Produção!U698*PreçoLivre!U700*(1-Plan1!$B$11)+U$1*Plan1!$E$16)-U$2-U$3)*U$4</f>
        <v>1177491.3736237851</v>
      </c>
      <c r="V700" s="55">
        <f>((Produção!V698*PreçoLivre!V700*(1-Plan1!$B$11)+V$1*Plan1!$E$16)-V$2-V$3)*V$4</f>
        <v>1135921.2923438833</v>
      </c>
      <c r="W700" s="55"/>
    </row>
    <row r="701" spans="1:23" x14ac:dyDescent="0.25">
      <c r="A701" s="55">
        <f t="shared" si="10"/>
        <v>85575142.025436535</v>
      </c>
      <c r="B701" s="56">
        <v>696</v>
      </c>
      <c r="C701" s="55">
        <f>((Produção!C699*PreçoLivre!C701*(1-Plan1!$B$11)+C$1*Plan1!$E$16)-C$2-C$3)*C$4</f>
        <v>7917629.6303694621</v>
      </c>
      <c r="D701" s="55">
        <f>((Produção!D699*PreçoLivre!D701*(1-Plan1!$B$11)+D$1*Plan1!$E$16)-D$2-D$3)*D$4</f>
        <v>7114944.7323659994</v>
      </c>
      <c r="E701" s="55">
        <f>((Produção!E699*PreçoLivre!E701*(1-Plan1!$B$11)+E$1*Plan1!$E$16)-E$2-E$3)*E$4</f>
        <v>6614132.2662755884</v>
      </c>
      <c r="F701" s="55">
        <f>((Produção!F699*PreçoLivre!F701*(1-Plan1!$B$11)+F$1*Plan1!$E$16)-F$2-F$3)*F$4</f>
        <v>5864657.9058748316</v>
      </c>
      <c r="G701" s="55">
        <f>((Produção!G699*PreçoLivre!G701*(1-Plan1!$B$11)+G$1*Plan1!$E$16)-G$2-G$3)*G$4</f>
        <v>5035140.7447285922</v>
      </c>
      <c r="H701" s="55">
        <f>((Produção!H699*PreçoLivre!H701*(1-Plan1!$B$11)+H$1*Plan1!$E$16)-H$2-H$3)*H$4</f>
        <v>4812831.5246737106</v>
      </c>
      <c r="I701" s="55">
        <f>((Produção!I699*PreçoLivre!I701*(1-Plan1!$B$11)+I$1*Plan1!$E$16)-I$2-I$3)*I$4</f>
        <v>4986495.4975524666</v>
      </c>
      <c r="J701" s="55">
        <f>((Produção!J699*PreçoLivre!J701*(1-Plan1!$B$11)+J$1*Plan1!$E$16)-J$2-J$3)*J$4</f>
        <v>4907227.7297762781</v>
      </c>
      <c r="K701" s="55">
        <f>((Produção!K699*PreçoLivre!K701*(1-Plan1!$B$11)+K$1*Plan1!$E$16)-K$2-K$3)*K$4</f>
        <v>5050255.0512926579</v>
      </c>
      <c r="L701" s="55">
        <f>((Produção!L699*PreçoLivre!L701*(1-Plan1!$B$11)+L$1*Plan1!$E$16)-L$2-L$3)*L$4</f>
        <v>4783130.7753835907</v>
      </c>
      <c r="M701" s="55">
        <f>((Produção!M699*PreçoLivre!M701*(1-Plan1!$B$11)+M$1*Plan1!$E$16)-M$2-M$3)*M$4</f>
        <v>4437838.5374506004</v>
      </c>
      <c r="N701" s="55">
        <f>((Produção!N699*PreçoLivre!N701*(1-Plan1!$B$11)+N$1*Plan1!$E$16)-N$2-N$3)*N$4</f>
        <v>3978459.1700630221</v>
      </c>
      <c r="O701" s="55">
        <f>((Produção!O699*PreçoLivre!O701*(1-Plan1!$B$11)+O$1*Plan1!$E$16)-O$2-O$3)*O$4</f>
        <v>3452707.6035142727</v>
      </c>
      <c r="P701" s="55">
        <f>((Produção!P699*PreçoLivre!P701*(1-Plan1!$B$11)+P$1*Plan1!$E$16)-P$2-P$3)*P$4</f>
        <v>3115042.6790521923</v>
      </c>
      <c r="Q701" s="55">
        <f>((Produção!Q699*PreçoLivre!Q701*(1-Plan1!$B$11)+Q$1*Plan1!$E$16)-Q$2-Q$3)*Q$4</f>
        <v>2821239.0252979253</v>
      </c>
      <c r="R701" s="55">
        <f>((Produção!R699*PreçoLivre!R701*(1-Plan1!$B$11)+R$1*Plan1!$E$16)-R$2-R$3)*R$4</f>
        <v>2502044.5980495783</v>
      </c>
      <c r="S701" s="55">
        <f>((Produção!S699*PreçoLivre!S701*(1-Plan1!$B$11)+S$1*Plan1!$E$16)-S$2-S$3)*S$4</f>
        <v>2340649.0710257883</v>
      </c>
      <c r="T701" s="55">
        <f>((Produção!T699*PreçoLivre!T701*(1-Plan1!$B$11)+T$1*Plan1!$E$16)-T$2-T$3)*T$4</f>
        <v>2043981.5053898545</v>
      </c>
      <c r="U701" s="55">
        <f>((Produção!U699*PreçoLivre!U701*(1-Plan1!$B$11)+U$1*Plan1!$E$16)-U$2-U$3)*U$4</f>
        <v>1938973.1629859167</v>
      </c>
      <c r="V701" s="55">
        <f>((Produção!V699*PreçoLivre!V701*(1-Plan1!$B$11)+V$1*Plan1!$E$16)-V$2-V$3)*V$4</f>
        <v>1857760.8143142043</v>
      </c>
      <c r="W701" s="55"/>
    </row>
    <row r="702" spans="1:23" x14ac:dyDescent="0.25">
      <c r="A702" s="55">
        <f t="shared" si="10"/>
        <v>83104271.003327787</v>
      </c>
      <c r="B702" s="56">
        <v>697</v>
      </c>
      <c r="C702" s="55">
        <f>((Produção!C700*PreçoLivre!C702*(1-Plan1!$B$11)+C$1*Plan1!$E$16)-C$2-C$3)*C$4</f>
        <v>8939644.3830431588</v>
      </c>
      <c r="D702" s="55">
        <f>((Produção!D700*PreçoLivre!D702*(1-Plan1!$B$11)+D$1*Plan1!$E$16)-D$2-D$3)*D$4</f>
        <v>7887944.9485139074</v>
      </c>
      <c r="E702" s="55">
        <f>((Produção!E700*PreçoLivre!E702*(1-Plan1!$B$11)+E$1*Plan1!$E$16)-E$2-E$3)*E$4</f>
        <v>7646358.8806002326</v>
      </c>
      <c r="F702" s="55">
        <f>((Produção!F700*PreçoLivre!F702*(1-Plan1!$B$11)+F$1*Plan1!$E$16)-F$2-F$3)*F$4</f>
        <v>7080453.3260030616</v>
      </c>
      <c r="G702" s="55">
        <f>((Produção!G700*PreçoLivre!G702*(1-Plan1!$B$11)+G$1*Plan1!$E$16)-G$2-G$3)*G$4</f>
        <v>6159380.5403818712</v>
      </c>
      <c r="H702" s="55">
        <f>((Produção!H700*PreçoLivre!H702*(1-Plan1!$B$11)+H$1*Plan1!$E$16)-H$2-H$3)*H$4</f>
        <v>5663080.9070230601</v>
      </c>
      <c r="I702" s="55">
        <f>((Produção!I700*PreçoLivre!I702*(1-Plan1!$B$11)+I$1*Plan1!$E$16)-I$2-I$3)*I$4</f>
        <v>5559820.1598165315</v>
      </c>
      <c r="J702" s="55">
        <f>((Produção!J700*PreçoLivre!J702*(1-Plan1!$B$11)+J$1*Plan1!$E$16)-J$2-J$3)*J$4</f>
        <v>5002123.2208596412</v>
      </c>
      <c r="K702" s="55">
        <f>((Produção!K700*PreçoLivre!K702*(1-Plan1!$B$11)+K$1*Plan1!$E$16)-K$2-K$3)*K$4</f>
        <v>4305757.0086854156</v>
      </c>
      <c r="L702" s="55">
        <f>((Produção!L700*PreçoLivre!L702*(1-Plan1!$B$11)+L$1*Plan1!$E$16)-L$2-L$3)*L$4</f>
        <v>3447451.0686900616</v>
      </c>
      <c r="M702" s="55">
        <f>((Produção!M700*PreçoLivre!M702*(1-Plan1!$B$11)+M$1*Plan1!$E$16)-M$2-M$3)*M$4</f>
        <v>3183867.1444926471</v>
      </c>
      <c r="N702" s="55">
        <f>((Produção!N700*PreçoLivre!N702*(1-Plan1!$B$11)+N$1*Plan1!$E$16)-N$2-N$3)*N$4</f>
        <v>2757329.6391008743</v>
      </c>
      <c r="O702" s="55">
        <f>((Produção!O700*PreçoLivre!O702*(1-Plan1!$B$11)+O$1*Plan1!$E$16)-O$2-O$3)*O$4</f>
        <v>2413795.4011392905</v>
      </c>
      <c r="P702" s="55">
        <f>((Produção!P700*PreçoLivre!P702*(1-Plan1!$B$11)+P$1*Plan1!$E$16)-P$2-P$3)*P$4</f>
        <v>2085567.9431629691</v>
      </c>
      <c r="Q702" s="55">
        <f>((Produção!Q700*PreçoLivre!Q702*(1-Plan1!$B$11)+Q$1*Plan1!$E$16)-Q$2-Q$3)*Q$4</f>
        <v>2086733.362938161</v>
      </c>
      <c r="R702" s="55">
        <f>((Produção!R700*PreçoLivre!R702*(1-Plan1!$B$11)+R$1*Plan1!$E$16)-R$2-R$3)*R$4</f>
        <v>1930799.6485168152</v>
      </c>
      <c r="S702" s="55">
        <f>((Produção!S700*PreçoLivre!S702*(1-Plan1!$B$11)+S$1*Plan1!$E$16)-S$2-S$3)*S$4</f>
        <v>1882456.9175808334</v>
      </c>
      <c r="T702" s="55">
        <f>((Produção!T700*PreçoLivre!T702*(1-Plan1!$B$11)+T$1*Plan1!$E$16)-T$2-T$3)*T$4</f>
        <v>1858031.9545135533</v>
      </c>
      <c r="U702" s="55">
        <f>((Produção!U700*PreçoLivre!U702*(1-Plan1!$B$11)+U$1*Plan1!$E$16)-U$2-U$3)*U$4</f>
        <v>1663694.8193778866</v>
      </c>
      <c r="V702" s="55">
        <f>((Produção!V700*PreçoLivre!V702*(1-Plan1!$B$11)+V$1*Plan1!$E$16)-V$2-V$3)*V$4</f>
        <v>1549979.7288878257</v>
      </c>
      <c r="W702" s="55"/>
    </row>
    <row r="703" spans="1:23" x14ac:dyDescent="0.25">
      <c r="A703" s="55">
        <f t="shared" si="10"/>
        <v>117697615.33066174</v>
      </c>
      <c r="B703" s="56">
        <v>698</v>
      </c>
      <c r="C703" s="55">
        <f>((Produção!C701*PreçoLivre!C703*(1-Plan1!$B$11)+C$1*Plan1!$E$16)-C$2-C$3)*C$4</f>
        <v>9361548.0035362635</v>
      </c>
      <c r="D703" s="55">
        <f>((Produção!D701*PreçoLivre!D703*(1-Plan1!$B$11)+D$1*Plan1!$E$16)-D$2-D$3)*D$4</f>
        <v>9812957.2636130992</v>
      </c>
      <c r="E703" s="55">
        <f>((Produção!E701*PreçoLivre!E703*(1-Plan1!$B$11)+E$1*Plan1!$E$16)-E$2-E$3)*E$4</f>
        <v>9776575.7122968957</v>
      </c>
      <c r="F703" s="55">
        <f>((Produção!F701*PreçoLivre!F703*(1-Plan1!$B$11)+F$1*Plan1!$E$16)-F$2-F$3)*F$4</f>
        <v>8894551.0488565974</v>
      </c>
      <c r="G703" s="55">
        <f>((Produção!G701*PreçoLivre!G703*(1-Plan1!$B$11)+G$1*Plan1!$E$16)-G$2-G$3)*G$4</f>
        <v>8816079.0698993448</v>
      </c>
      <c r="H703" s="55">
        <f>((Produção!H701*PreçoLivre!H703*(1-Plan1!$B$11)+H$1*Plan1!$E$16)-H$2-H$3)*H$4</f>
        <v>7958769.5251795435</v>
      </c>
      <c r="I703" s="55">
        <f>((Produção!I701*PreçoLivre!I703*(1-Plan1!$B$11)+I$1*Plan1!$E$16)-I$2-I$3)*I$4</f>
        <v>7453521.7678201254</v>
      </c>
      <c r="J703" s="55">
        <f>((Produção!J701*PreçoLivre!J703*(1-Plan1!$B$11)+J$1*Plan1!$E$16)-J$2-J$3)*J$4</f>
        <v>6463301.7885796595</v>
      </c>
      <c r="K703" s="55">
        <f>((Produção!K701*PreçoLivre!K703*(1-Plan1!$B$11)+K$1*Plan1!$E$16)-K$2-K$3)*K$4</f>
        <v>6138445.3581796158</v>
      </c>
      <c r="L703" s="55">
        <f>((Produção!L701*PreçoLivre!L703*(1-Plan1!$B$11)+L$1*Plan1!$E$16)-L$2-L$3)*L$4</f>
        <v>5707402.7916035159</v>
      </c>
      <c r="M703" s="55">
        <f>((Produção!M701*PreçoLivre!M703*(1-Plan1!$B$11)+M$1*Plan1!$E$16)-M$2-M$3)*M$4</f>
        <v>5213344.9312493093</v>
      </c>
      <c r="N703" s="55">
        <f>((Produção!N701*PreçoLivre!N703*(1-Plan1!$B$11)+N$1*Plan1!$E$16)-N$2-N$3)*N$4</f>
        <v>4634020.7147127492</v>
      </c>
      <c r="O703" s="55">
        <f>((Produção!O701*PreçoLivre!O703*(1-Plan1!$B$11)+O$1*Plan1!$E$16)-O$2-O$3)*O$4</f>
        <v>4205208.237192452</v>
      </c>
      <c r="P703" s="55">
        <f>((Produção!P701*PreçoLivre!P703*(1-Plan1!$B$11)+P$1*Plan1!$E$16)-P$2-P$3)*P$4</f>
        <v>4102871.2758658356</v>
      </c>
      <c r="Q703" s="55">
        <f>((Produção!Q701*PreçoLivre!Q703*(1-Plan1!$B$11)+Q$1*Plan1!$E$16)-Q$2-Q$3)*Q$4</f>
        <v>3624729.4459895012</v>
      </c>
      <c r="R703" s="55">
        <f>((Produção!R701*PreçoLivre!R703*(1-Plan1!$B$11)+R$1*Plan1!$E$16)-R$2-R$3)*R$4</f>
        <v>3581208.0137517089</v>
      </c>
      <c r="S703" s="55">
        <f>((Produção!S701*PreçoLivre!S703*(1-Plan1!$B$11)+S$1*Plan1!$E$16)-S$2-S$3)*S$4</f>
        <v>3440778.2339216215</v>
      </c>
      <c r="T703" s="55">
        <f>((Produção!T701*PreçoLivre!T703*(1-Plan1!$B$11)+T$1*Plan1!$E$16)-T$2-T$3)*T$4</f>
        <v>3137232.7034290791</v>
      </c>
      <c r="U703" s="55">
        <f>((Produção!U701*PreçoLivre!U703*(1-Plan1!$B$11)+U$1*Plan1!$E$16)-U$2-U$3)*U$4</f>
        <v>2896144.0731118596</v>
      </c>
      <c r="V703" s="55">
        <f>((Produção!V701*PreçoLivre!V703*(1-Plan1!$B$11)+V$1*Plan1!$E$16)-V$2-V$3)*V$4</f>
        <v>2478925.3718729671</v>
      </c>
      <c r="W703" s="55"/>
    </row>
    <row r="704" spans="1:23" x14ac:dyDescent="0.25">
      <c r="A704" s="55">
        <f t="shared" si="10"/>
        <v>94399354.60549067</v>
      </c>
      <c r="B704" s="56">
        <v>699</v>
      </c>
      <c r="C704" s="55">
        <f>((Produção!C702*PreçoLivre!C704*(1-Plan1!$B$11)+C$1*Plan1!$E$16)-C$2-C$3)*C$4</f>
        <v>9029650.2032036986</v>
      </c>
      <c r="D704" s="55">
        <f>((Produção!D702*PreçoLivre!D704*(1-Plan1!$B$11)+D$1*Plan1!$E$16)-D$2-D$3)*D$4</f>
        <v>8473301.0956110191</v>
      </c>
      <c r="E704" s="55">
        <f>((Produção!E702*PreçoLivre!E704*(1-Plan1!$B$11)+E$1*Plan1!$E$16)-E$2-E$3)*E$4</f>
        <v>7723975.6497204555</v>
      </c>
      <c r="F704" s="55">
        <f>((Produção!F702*PreçoLivre!F704*(1-Plan1!$B$11)+F$1*Plan1!$E$16)-F$2-F$3)*F$4</f>
        <v>7343309.4348264486</v>
      </c>
      <c r="G704" s="55">
        <f>((Produção!G702*PreçoLivre!G704*(1-Plan1!$B$11)+G$1*Plan1!$E$16)-G$2-G$3)*G$4</f>
        <v>6930845.9707153151</v>
      </c>
      <c r="H704" s="55">
        <f>((Produção!H702*PreçoLivre!H704*(1-Plan1!$B$11)+H$1*Plan1!$E$16)-H$2-H$3)*H$4</f>
        <v>6602381.0124388449</v>
      </c>
      <c r="I704" s="55">
        <f>((Produção!I702*PreçoLivre!I704*(1-Plan1!$B$11)+I$1*Plan1!$E$16)-I$2-I$3)*I$4</f>
        <v>5606844.8084236486</v>
      </c>
      <c r="J704" s="55">
        <f>((Produção!J702*PreçoLivre!J704*(1-Plan1!$B$11)+J$1*Plan1!$E$16)-J$2-J$3)*J$4</f>
        <v>5229166.5419374341</v>
      </c>
      <c r="K704" s="55">
        <f>((Produção!K702*PreçoLivre!K704*(1-Plan1!$B$11)+K$1*Plan1!$E$16)-K$2-K$3)*K$4</f>
        <v>4699309.2090427363</v>
      </c>
      <c r="L704" s="55">
        <f>((Produção!L702*PreçoLivre!L704*(1-Plan1!$B$11)+L$1*Plan1!$E$16)-L$2-L$3)*L$4</f>
        <v>4425903.9479569606</v>
      </c>
      <c r="M704" s="55">
        <f>((Produção!M702*PreçoLivre!M704*(1-Plan1!$B$11)+M$1*Plan1!$E$16)-M$2-M$3)*M$4</f>
        <v>3988515.121217283</v>
      </c>
      <c r="N704" s="55">
        <f>((Produção!N702*PreçoLivre!N704*(1-Plan1!$B$11)+N$1*Plan1!$E$16)-N$2-N$3)*N$4</f>
        <v>3821369.4736076565</v>
      </c>
      <c r="O704" s="55">
        <f>((Produção!O702*PreçoLivre!O704*(1-Plan1!$B$11)+O$1*Plan1!$E$16)-O$2-O$3)*O$4</f>
        <v>3418771.5318097426</v>
      </c>
      <c r="P704" s="55">
        <f>((Produção!P702*PreçoLivre!P704*(1-Plan1!$B$11)+P$1*Plan1!$E$16)-P$2-P$3)*P$4</f>
        <v>3242460.1194414655</v>
      </c>
      <c r="Q704" s="55">
        <f>((Produção!Q702*PreçoLivre!Q704*(1-Plan1!$B$11)+Q$1*Plan1!$E$16)-Q$2-Q$3)*Q$4</f>
        <v>2948639.7799140252</v>
      </c>
      <c r="R704" s="55">
        <f>((Produção!R702*PreçoLivre!R704*(1-Plan1!$B$11)+R$1*Plan1!$E$16)-R$2-R$3)*R$4</f>
        <v>2355607.1091225618</v>
      </c>
      <c r="S704" s="55">
        <f>((Produção!S702*PreçoLivre!S704*(1-Plan1!$B$11)+S$1*Plan1!$E$16)-S$2-S$3)*S$4</f>
        <v>2356571.3130649501</v>
      </c>
      <c r="T704" s="55">
        <f>((Produção!T702*PreçoLivre!T704*(1-Plan1!$B$11)+T$1*Plan1!$E$16)-T$2-T$3)*T$4</f>
        <v>2179745.7606469495</v>
      </c>
      <c r="U704" s="55">
        <f>((Produção!U702*PreçoLivre!U704*(1-Plan1!$B$11)+U$1*Plan1!$E$16)-U$2-U$3)*U$4</f>
        <v>2080043.6689510462</v>
      </c>
      <c r="V704" s="55">
        <f>((Produção!V702*PreçoLivre!V704*(1-Plan1!$B$11)+V$1*Plan1!$E$16)-V$2-V$3)*V$4</f>
        <v>1942942.8538384319</v>
      </c>
      <c r="W704" s="55"/>
    </row>
    <row r="705" spans="1:23" x14ac:dyDescent="0.25">
      <c r="A705" s="55">
        <f t="shared" si="10"/>
        <v>75934782.61319831</v>
      </c>
      <c r="B705" s="56">
        <v>700</v>
      </c>
      <c r="C705" s="55">
        <f>((Produção!C703*PreçoLivre!C705*(1-Plan1!$B$11)+C$1*Plan1!$E$16)-C$2-C$3)*C$4</f>
        <v>8477118.4488622975</v>
      </c>
      <c r="D705" s="55">
        <f>((Produção!D703*PreçoLivre!D705*(1-Plan1!$B$11)+D$1*Plan1!$E$16)-D$2-D$3)*D$4</f>
        <v>7879958.6298707603</v>
      </c>
      <c r="E705" s="55">
        <f>((Produção!E703*PreçoLivre!E705*(1-Plan1!$B$11)+E$1*Plan1!$E$16)-E$2-E$3)*E$4</f>
        <v>6931597.749321688</v>
      </c>
      <c r="F705" s="55">
        <f>((Produção!F703*PreçoLivre!F705*(1-Plan1!$B$11)+F$1*Plan1!$E$16)-F$2-F$3)*F$4</f>
        <v>5856668.7113921922</v>
      </c>
      <c r="G705" s="55">
        <f>((Produção!G703*PreçoLivre!G705*(1-Plan1!$B$11)+G$1*Plan1!$E$16)-G$2-G$3)*G$4</f>
        <v>5443188.893203456</v>
      </c>
      <c r="H705" s="55">
        <f>((Produção!H703*PreçoLivre!H705*(1-Plan1!$B$11)+H$1*Plan1!$E$16)-H$2-H$3)*H$4</f>
        <v>5168986.5843973067</v>
      </c>
      <c r="I705" s="55">
        <f>((Produção!I703*PreçoLivre!I705*(1-Plan1!$B$11)+I$1*Plan1!$E$16)-I$2-I$3)*I$4</f>
        <v>4563972.7452918226</v>
      </c>
      <c r="J705" s="55">
        <f>((Produção!J703*PreçoLivre!J705*(1-Plan1!$B$11)+J$1*Plan1!$E$16)-J$2-J$3)*J$4</f>
        <v>4357025.2760269921</v>
      </c>
      <c r="K705" s="55">
        <f>((Produção!K703*PreçoLivre!K705*(1-Plan1!$B$11)+K$1*Plan1!$E$16)-K$2-K$3)*K$4</f>
        <v>3806181.3349735742</v>
      </c>
      <c r="L705" s="55">
        <f>((Produção!L703*PreçoLivre!L705*(1-Plan1!$B$11)+L$1*Plan1!$E$16)-L$2-L$3)*L$4</f>
        <v>3472352.0196443219</v>
      </c>
      <c r="M705" s="55">
        <f>((Produção!M703*PreçoLivre!M705*(1-Plan1!$B$11)+M$1*Plan1!$E$16)-M$2-M$3)*M$4</f>
        <v>3202902.3486489989</v>
      </c>
      <c r="N705" s="55">
        <f>((Produção!N703*PreçoLivre!N705*(1-Plan1!$B$11)+N$1*Plan1!$E$16)-N$2-N$3)*N$4</f>
        <v>2869356.0015798118</v>
      </c>
      <c r="O705" s="55">
        <f>((Produção!O703*PreçoLivre!O705*(1-Plan1!$B$11)+O$1*Plan1!$E$16)-O$2-O$3)*O$4</f>
        <v>2456646.7834836817</v>
      </c>
      <c r="P705" s="55">
        <f>((Produção!P703*PreçoLivre!P705*(1-Plan1!$B$11)+P$1*Plan1!$E$16)-P$2-P$3)*P$4</f>
        <v>2171891.1160486587</v>
      </c>
      <c r="Q705" s="55">
        <f>((Produção!Q703*PreçoLivre!Q705*(1-Plan1!$B$11)+Q$1*Plan1!$E$16)-Q$2-Q$3)*Q$4</f>
        <v>1908675.2384113562</v>
      </c>
      <c r="R705" s="55">
        <f>((Produção!R703*PreçoLivre!R705*(1-Plan1!$B$11)+R$1*Plan1!$E$16)-R$2-R$3)*R$4</f>
        <v>1784782.473793902</v>
      </c>
      <c r="S705" s="55">
        <f>((Produção!S703*PreçoLivre!S705*(1-Plan1!$B$11)+S$1*Plan1!$E$16)-S$2-S$3)*S$4</f>
        <v>1654938.4492518487</v>
      </c>
      <c r="T705" s="55">
        <f>((Produção!T703*PreçoLivre!T705*(1-Plan1!$B$11)+T$1*Plan1!$E$16)-T$2-T$3)*T$4</f>
        <v>1478071.1275526395</v>
      </c>
      <c r="U705" s="55">
        <f>((Produção!U703*PreçoLivre!U705*(1-Plan1!$B$11)+U$1*Plan1!$E$16)-U$2-U$3)*U$4</f>
        <v>1297421.7446571523</v>
      </c>
      <c r="V705" s="55">
        <f>((Produção!V703*PreçoLivre!V705*(1-Plan1!$B$11)+V$1*Plan1!$E$16)-V$2-V$3)*V$4</f>
        <v>1153046.9367858544</v>
      </c>
      <c r="W705" s="55"/>
    </row>
    <row r="706" spans="1:23" x14ac:dyDescent="0.25">
      <c r="A706" s="55">
        <f t="shared" si="10"/>
        <v>92041418.558610439</v>
      </c>
      <c r="B706" s="56">
        <v>701</v>
      </c>
      <c r="C706" s="55">
        <f>((Produção!C704*PreçoLivre!C706*(1-Plan1!$B$11)+C$1*Plan1!$E$16)-C$2-C$3)*C$4</f>
        <v>8864841.7297420651</v>
      </c>
      <c r="D706" s="55">
        <f>((Produção!D704*PreçoLivre!D706*(1-Plan1!$B$11)+D$1*Plan1!$E$16)-D$2-D$3)*D$4</f>
        <v>8550065.5670952406</v>
      </c>
      <c r="E706" s="55">
        <f>((Produção!E704*PreçoLivre!E706*(1-Plan1!$B$11)+E$1*Plan1!$E$16)-E$2-E$3)*E$4</f>
        <v>8214395.682138104</v>
      </c>
      <c r="F706" s="55">
        <f>((Produção!F704*PreçoLivre!F706*(1-Plan1!$B$11)+F$1*Plan1!$E$16)-F$2-F$3)*F$4</f>
        <v>7921310.0234129429</v>
      </c>
      <c r="G706" s="55">
        <f>((Produção!G704*PreçoLivre!G706*(1-Plan1!$B$11)+G$1*Plan1!$E$16)-G$2-G$3)*G$4</f>
        <v>7390367.3027012609</v>
      </c>
      <c r="H706" s="55">
        <f>((Produção!H704*PreçoLivre!H706*(1-Plan1!$B$11)+H$1*Plan1!$E$16)-H$2-H$3)*H$4</f>
        <v>6624706.7944955677</v>
      </c>
      <c r="I706" s="55">
        <f>((Produção!I704*PreçoLivre!I706*(1-Plan1!$B$11)+I$1*Plan1!$E$16)-I$2-I$3)*I$4</f>
        <v>5737259.3865987454</v>
      </c>
      <c r="J706" s="55">
        <f>((Produção!J704*PreçoLivre!J706*(1-Plan1!$B$11)+J$1*Plan1!$E$16)-J$2-J$3)*J$4</f>
        <v>5360312.8299923185</v>
      </c>
      <c r="K706" s="55">
        <f>((Produção!K704*PreçoLivre!K706*(1-Plan1!$B$11)+K$1*Plan1!$E$16)-K$2-K$3)*K$4</f>
        <v>4588158.5076461742</v>
      </c>
      <c r="L706" s="55">
        <f>((Produção!L704*PreçoLivre!L706*(1-Plan1!$B$11)+L$1*Plan1!$E$16)-L$2-L$3)*L$4</f>
        <v>4102970.4078709651</v>
      </c>
      <c r="M706" s="55">
        <f>((Produção!M704*PreçoLivre!M706*(1-Plan1!$B$11)+M$1*Plan1!$E$16)-M$2-M$3)*M$4</f>
        <v>3891942.0502735423</v>
      </c>
      <c r="N706" s="55">
        <f>((Produção!N704*PreçoLivre!N706*(1-Plan1!$B$11)+N$1*Plan1!$E$16)-N$2-N$3)*N$4</f>
        <v>3609598.8306397623</v>
      </c>
      <c r="O706" s="55">
        <f>((Produção!O704*PreçoLivre!O706*(1-Plan1!$B$11)+O$1*Plan1!$E$16)-O$2-O$3)*O$4</f>
        <v>3164556.8333419384</v>
      </c>
      <c r="P706" s="55">
        <f>((Produção!P704*PreçoLivre!P706*(1-Plan1!$B$11)+P$1*Plan1!$E$16)-P$2-P$3)*P$4</f>
        <v>2887275.0112967771</v>
      </c>
      <c r="Q706" s="55">
        <f>((Produção!Q704*PreçoLivre!Q706*(1-Plan1!$B$11)+Q$1*Plan1!$E$16)-Q$2-Q$3)*Q$4</f>
        <v>2340013.9561808389</v>
      </c>
      <c r="R706" s="55">
        <f>((Produção!R704*PreçoLivre!R706*(1-Plan1!$B$11)+R$1*Plan1!$E$16)-R$2-R$3)*R$4</f>
        <v>2317543.6375846802</v>
      </c>
      <c r="S706" s="55">
        <f>((Produção!S704*PreçoLivre!S706*(1-Plan1!$B$11)+S$1*Plan1!$E$16)-S$2-S$3)*S$4</f>
        <v>2058942.9566651192</v>
      </c>
      <c r="T706" s="55">
        <f>((Produção!T704*PreçoLivre!T706*(1-Plan1!$B$11)+T$1*Plan1!$E$16)-T$2-T$3)*T$4</f>
        <v>1710255.575622129</v>
      </c>
      <c r="U706" s="55">
        <f>((Produção!U704*PreçoLivre!U706*(1-Plan1!$B$11)+U$1*Plan1!$E$16)-U$2-U$3)*U$4</f>
        <v>1451274.0611279856</v>
      </c>
      <c r="V706" s="55">
        <f>((Produção!V704*PreçoLivre!V706*(1-Plan1!$B$11)+V$1*Plan1!$E$16)-V$2-V$3)*V$4</f>
        <v>1255627.4141842744</v>
      </c>
      <c r="W706" s="55"/>
    </row>
    <row r="707" spans="1:23" x14ac:dyDescent="0.25">
      <c r="A707" s="55">
        <f t="shared" si="10"/>
        <v>91642306.548838645</v>
      </c>
      <c r="B707" s="56">
        <v>702</v>
      </c>
      <c r="C707" s="55">
        <f>((Produção!C705*PreçoLivre!C707*(1-Plan1!$B$11)+C$1*Plan1!$E$16)-C$2-C$3)*C$4</f>
        <v>9438970.3456380963</v>
      </c>
      <c r="D707" s="55">
        <f>((Produção!D705*PreçoLivre!D707*(1-Plan1!$B$11)+D$1*Plan1!$E$16)-D$2-D$3)*D$4</f>
        <v>8765288.2973554675</v>
      </c>
      <c r="E707" s="55">
        <f>((Produção!E705*PreçoLivre!E707*(1-Plan1!$B$11)+E$1*Plan1!$E$16)-E$2-E$3)*E$4</f>
        <v>7959940.7035339456</v>
      </c>
      <c r="F707" s="55">
        <f>((Produção!F705*PreçoLivre!F707*(1-Plan1!$B$11)+F$1*Plan1!$E$16)-F$2-F$3)*F$4</f>
        <v>7374413.8250465458</v>
      </c>
      <c r="G707" s="55">
        <f>((Produção!G705*PreçoLivre!G707*(1-Plan1!$B$11)+G$1*Plan1!$E$16)-G$2-G$3)*G$4</f>
        <v>6955795.45168221</v>
      </c>
      <c r="H707" s="55">
        <f>((Produção!H705*PreçoLivre!H707*(1-Plan1!$B$11)+H$1*Plan1!$E$16)-H$2-H$3)*H$4</f>
        <v>6055221.9839624288</v>
      </c>
      <c r="I707" s="55">
        <f>((Produção!I705*PreçoLivre!I707*(1-Plan1!$B$11)+I$1*Plan1!$E$16)-I$2-I$3)*I$4</f>
        <v>5420955.5316635175</v>
      </c>
      <c r="J707" s="55">
        <f>((Produção!J705*PreçoLivre!J707*(1-Plan1!$B$11)+J$1*Plan1!$E$16)-J$2-J$3)*J$4</f>
        <v>4954228.3915138412</v>
      </c>
      <c r="K707" s="55">
        <f>((Produção!K705*PreçoLivre!K707*(1-Plan1!$B$11)+K$1*Plan1!$E$16)-K$2-K$3)*K$4</f>
        <v>4645031.1993422462</v>
      </c>
      <c r="L707" s="55">
        <f>((Produção!L705*PreçoLivre!L707*(1-Plan1!$B$11)+L$1*Plan1!$E$16)-L$2-L$3)*L$4</f>
        <v>4008497.3934693048</v>
      </c>
      <c r="M707" s="55">
        <f>((Produção!M705*PreçoLivre!M707*(1-Plan1!$B$11)+M$1*Plan1!$E$16)-M$2-M$3)*M$4</f>
        <v>3569403.386316739</v>
      </c>
      <c r="N707" s="55">
        <f>((Produção!N705*PreçoLivre!N707*(1-Plan1!$B$11)+N$1*Plan1!$E$16)-N$2-N$3)*N$4</f>
        <v>3419198.023489431</v>
      </c>
      <c r="O707" s="55">
        <f>((Produção!O705*PreçoLivre!O707*(1-Plan1!$B$11)+O$1*Plan1!$E$16)-O$2-O$3)*O$4</f>
        <v>3138191.7303296607</v>
      </c>
      <c r="P707" s="55">
        <f>((Produção!P705*PreçoLivre!P707*(1-Plan1!$B$11)+P$1*Plan1!$E$16)-P$2-P$3)*P$4</f>
        <v>3102566.0686324514</v>
      </c>
      <c r="Q707" s="55">
        <f>((Produção!Q705*PreçoLivre!Q707*(1-Plan1!$B$11)+Q$1*Plan1!$E$16)-Q$2-Q$3)*Q$4</f>
        <v>2798325.2317058211</v>
      </c>
      <c r="R707" s="55">
        <f>((Produção!R705*PreçoLivre!R707*(1-Plan1!$B$11)+R$1*Plan1!$E$16)-R$2-R$3)*R$4</f>
        <v>2515818.2438289556</v>
      </c>
      <c r="S707" s="55">
        <f>((Produção!S705*PreçoLivre!S707*(1-Plan1!$B$11)+S$1*Plan1!$E$16)-S$2-S$3)*S$4</f>
        <v>2287251.9112792397</v>
      </c>
      <c r="T707" s="55">
        <f>((Produção!T705*PreçoLivre!T707*(1-Plan1!$B$11)+T$1*Plan1!$E$16)-T$2-T$3)*T$4</f>
        <v>2051415.0276958009</v>
      </c>
      <c r="U707" s="55">
        <f>((Produção!U705*PreçoLivre!U707*(1-Plan1!$B$11)+U$1*Plan1!$E$16)-U$2-U$3)*U$4</f>
        <v>1719125.4379706518</v>
      </c>
      <c r="V707" s="55">
        <f>((Produção!V705*PreçoLivre!V707*(1-Plan1!$B$11)+V$1*Plan1!$E$16)-V$2-V$3)*V$4</f>
        <v>1462668.3643822868</v>
      </c>
      <c r="W707" s="55"/>
    </row>
    <row r="708" spans="1:23" x14ac:dyDescent="0.25">
      <c r="A708" s="55">
        <f t="shared" si="10"/>
        <v>83103691.886094481</v>
      </c>
      <c r="B708" s="56">
        <v>703</v>
      </c>
      <c r="C708" s="55">
        <f>((Produção!C706*PreçoLivre!C708*(1-Plan1!$B$11)+C$1*Plan1!$E$16)-C$2-C$3)*C$4</f>
        <v>8642312.6467435695</v>
      </c>
      <c r="D708" s="55">
        <f>((Produção!D706*PreçoLivre!D708*(1-Plan1!$B$11)+D$1*Plan1!$E$16)-D$2-D$3)*D$4</f>
        <v>7652494.2725768127</v>
      </c>
      <c r="E708" s="55">
        <f>((Produção!E706*PreçoLivre!E708*(1-Plan1!$B$11)+E$1*Plan1!$E$16)-E$2-E$3)*E$4</f>
        <v>7186720.8850133745</v>
      </c>
      <c r="F708" s="55">
        <f>((Produção!F706*PreçoLivre!F708*(1-Plan1!$B$11)+F$1*Plan1!$E$16)-F$2-F$3)*F$4</f>
        <v>6417049.548755629</v>
      </c>
      <c r="G708" s="55">
        <f>((Produção!G706*PreçoLivre!G708*(1-Plan1!$B$11)+G$1*Plan1!$E$16)-G$2-G$3)*G$4</f>
        <v>5939642.8914062986</v>
      </c>
      <c r="H708" s="55">
        <f>((Produção!H706*PreçoLivre!H708*(1-Plan1!$B$11)+H$1*Plan1!$E$16)-H$2-H$3)*H$4</f>
        <v>5330398.5130067486</v>
      </c>
      <c r="I708" s="55">
        <f>((Produção!I706*PreçoLivre!I708*(1-Plan1!$B$11)+I$1*Plan1!$E$16)-I$2-I$3)*I$4</f>
        <v>4930911.9909854457</v>
      </c>
      <c r="J708" s="55">
        <f>((Produção!J706*PreçoLivre!J708*(1-Plan1!$B$11)+J$1*Plan1!$E$16)-J$2-J$3)*J$4</f>
        <v>4608736.7844039602</v>
      </c>
      <c r="K708" s="55">
        <f>((Produção!K706*PreçoLivre!K708*(1-Plan1!$B$11)+K$1*Plan1!$E$16)-K$2-K$3)*K$4</f>
        <v>4197392.0574919237</v>
      </c>
      <c r="L708" s="55">
        <f>((Produção!L706*PreçoLivre!L708*(1-Plan1!$B$11)+L$1*Plan1!$E$16)-L$2-L$3)*L$4</f>
        <v>3978127.6549665681</v>
      </c>
      <c r="M708" s="55">
        <f>((Produção!M706*PreçoLivre!M708*(1-Plan1!$B$11)+M$1*Plan1!$E$16)-M$2-M$3)*M$4</f>
        <v>3466948.3495128066</v>
      </c>
      <c r="N708" s="55">
        <f>((Produção!N706*PreçoLivre!N708*(1-Plan1!$B$11)+N$1*Plan1!$E$16)-N$2-N$3)*N$4</f>
        <v>3087074.7846868522</v>
      </c>
      <c r="O708" s="55">
        <f>((Produção!O706*PreçoLivre!O708*(1-Plan1!$B$11)+O$1*Plan1!$E$16)-O$2-O$3)*O$4</f>
        <v>3014952.406814612</v>
      </c>
      <c r="P708" s="55">
        <f>((Produção!P706*PreçoLivre!P708*(1-Plan1!$B$11)+P$1*Plan1!$E$16)-P$2-P$3)*P$4</f>
        <v>2788824.7744915998</v>
      </c>
      <c r="Q708" s="55">
        <f>((Produção!Q706*PreçoLivre!Q708*(1-Plan1!$B$11)+Q$1*Plan1!$E$16)-Q$2-Q$3)*Q$4</f>
        <v>2656715.7337779291</v>
      </c>
      <c r="R708" s="55">
        <f>((Produção!R706*PreçoLivre!R708*(1-Plan1!$B$11)+R$1*Plan1!$E$16)-R$2-R$3)*R$4</f>
        <v>2112358.4312605709</v>
      </c>
      <c r="S708" s="55">
        <f>((Produção!S706*PreçoLivre!S708*(1-Plan1!$B$11)+S$1*Plan1!$E$16)-S$2-S$3)*S$4</f>
        <v>2069506.0426521413</v>
      </c>
      <c r="T708" s="55">
        <f>((Produção!T706*PreçoLivre!T708*(1-Plan1!$B$11)+T$1*Plan1!$E$16)-T$2-T$3)*T$4</f>
        <v>1817964.0054133357</v>
      </c>
      <c r="U708" s="55">
        <f>((Produção!U706*PreçoLivre!U708*(1-Plan1!$B$11)+U$1*Plan1!$E$16)-U$2-U$3)*U$4</f>
        <v>1749841.2162837624</v>
      </c>
      <c r="V708" s="55">
        <f>((Produção!V706*PreçoLivre!V708*(1-Plan1!$B$11)+V$1*Plan1!$E$16)-V$2-V$3)*V$4</f>
        <v>1455718.8958505555</v>
      </c>
      <c r="W708" s="55"/>
    </row>
    <row r="709" spans="1:23" x14ac:dyDescent="0.25">
      <c r="A709" s="55">
        <f t="shared" si="10"/>
        <v>89441505.343282655</v>
      </c>
      <c r="B709" s="56">
        <v>704</v>
      </c>
      <c r="C709" s="55">
        <f>((Produção!C707*PreçoLivre!C709*(1-Plan1!$B$11)+C$1*Plan1!$E$16)-C$2-C$3)*C$4</f>
        <v>9200335.0645096526</v>
      </c>
      <c r="D709" s="55">
        <f>((Produção!D707*PreçoLivre!D709*(1-Plan1!$B$11)+D$1*Plan1!$E$16)-D$2-D$3)*D$4</f>
        <v>8652619.0617591329</v>
      </c>
      <c r="E709" s="55">
        <f>((Produção!E707*PreçoLivre!E709*(1-Plan1!$B$11)+E$1*Plan1!$E$16)-E$2-E$3)*E$4</f>
        <v>8147164.1251123315</v>
      </c>
      <c r="F709" s="55">
        <f>((Produção!F707*PreçoLivre!F709*(1-Plan1!$B$11)+F$1*Plan1!$E$16)-F$2-F$3)*F$4</f>
        <v>7751813.6873641135</v>
      </c>
      <c r="G709" s="55">
        <f>((Produção!G707*PreçoLivre!G709*(1-Plan1!$B$11)+G$1*Plan1!$E$16)-G$2-G$3)*G$4</f>
        <v>6809523.6744426079</v>
      </c>
      <c r="H709" s="55">
        <f>((Produção!H707*PreçoLivre!H709*(1-Plan1!$B$11)+H$1*Plan1!$E$16)-H$2-H$3)*H$4</f>
        <v>5499392.8490449376</v>
      </c>
      <c r="I709" s="55">
        <f>((Produção!I707*PreçoLivre!I709*(1-Plan1!$B$11)+I$1*Plan1!$E$16)-I$2-I$3)*I$4</f>
        <v>4696502.4997516731</v>
      </c>
      <c r="J709" s="55">
        <f>((Produção!J707*PreçoLivre!J709*(1-Plan1!$B$11)+J$1*Plan1!$E$16)-J$2-J$3)*J$4</f>
        <v>4431635.3600472035</v>
      </c>
      <c r="K709" s="55">
        <f>((Produção!K707*PreçoLivre!K709*(1-Plan1!$B$11)+K$1*Plan1!$E$16)-K$2-K$3)*K$4</f>
        <v>4366062.0421369337</v>
      </c>
      <c r="L709" s="55">
        <f>((Produção!L707*PreçoLivre!L709*(1-Plan1!$B$11)+L$1*Plan1!$E$16)-L$2-L$3)*L$4</f>
        <v>3825251.2907285518</v>
      </c>
      <c r="M709" s="55">
        <f>((Produção!M707*PreçoLivre!M709*(1-Plan1!$B$11)+M$1*Plan1!$E$16)-M$2-M$3)*M$4</f>
        <v>3442561.2740867538</v>
      </c>
      <c r="N709" s="55">
        <f>((Produção!N707*PreçoLivre!N709*(1-Plan1!$B$11)+N$1*Plan1!$E$16)-N$2-N$3)*N$4</f>
        <v>3289713.4285443909</v>
      </c>
      <c r="O709" s="55">
        <f>((Produção!O707*PreçoLivre!O709*(1-Plan1!$B$11)+O$1*Plan1!$E$16)-O$2-O$3)*O$4</f>
        <v>3157880.0735737546</v>
      </c>
      <c r="P709" s="55">
        <f>((Produção!P707*PreçoLivre!P709*(1-Plan1!$B$11)+P$1*Plan1!$E$16)-P$2-P$3)*P$4</f>
        <v>3006215.557167056</v>
      </c>
      <c r="Q709" s="55">
        <f>((Produção!Q707*PreçoLivre!Q709*(1-Plan1!$B$11)+Q$1*Plan1!$E$16)-Q$2-Q$3)*Q$4</f>
        <v>2782929.3146966458</v>
      </c>
      <c r="R709" s="55">
        <f>((Produção!R707*PreçoLivre!R709*(1-Plan1!$B$11)+R$1*Plan1!$E$16)-R$2-R$3)*R$4</f>
        <v>2434946.1132967947</v>
      </c>
      <c r="S709" s="55">
        <f>((Produção!S707*PreçoLivre!S709*(1-Plan1!$B$11)+S$1*Plan1!$E$16)-S$2-S$3)*S$4</f>
        <v>2203045.901689582</v>
      </c>
      <c r="T709" s="55">
        <f>((Produção!T707*PreçoLivre!T709*(1-Plan1!$B$11)+T$1*Plan1!$E$16)-T$2-T$3)*T$4</f>
        <v>2122997.5828822055</v>
      </c>
      <c r="U709" s="55">
        <f>((Produção!U707*PreçoLivre!U709*(1-Plan1!$B$11)+U$1*Plan1!$E$16)-U$2-U$3)*U$4</f>
        <v>1958269.8282548029</v>
      </c>
      <c r="V709" s="55">
        <f>((Produção!V707*PreçoLivre!V709*(1-Plan1!$B$11)+V$1*Plan1!$E$16)-V$2-V$3)*V$4</f>
        <v>1662646.6141935326</v>
      </c>
      <c r="W709" s="55"/>
    </row>
    <row r="710" spans="1:23" x14ac:dyDescent="0.25">
      <c r="A710" s="55">
        <f t="shared" si="10"/>
        <v>105023283.30167219</v>
      </c>
      <c r="B710" s="56">
        <v>705</v>
      </c>
      <c r="C710" s="55">
        <f>((Produção!C708*PreçoLivre!C710*(1-Plan1!$B$11)+C$1*Plan1!$E$16)-C$2-C$3)*C$4</f>
        <v>9463156.6913055647</v>
      </c>
      <c r="D710" s="55">
        <f>((Produção!D708*PreçoLivre!D710*(1-Plan1!$B$11)+D$1*Plan1!$E$16)-D$2-D$3)*D$4</f>
        <v>9298046.9124869183</v>
      </c>
      <c r="E710" s="55">
        <f>((Produção!E708*PreçoLivre!E710*(1-Plan1!$B$11)+E$1*Plan1!$E$16)-E$2-E$3)*E$4</f>
        <v>9562130.4840438329</v>
      </c>
      <c r="F710" s="55">
        <f>((Produção!F708*PreçoLivre!F710*(1-Plan1!$B$11)+F$1*Plan1!$E$16)-F$2-F$3)*F$4</f>
        <v>8732975.9799804557</v>
      </c>
      <c r="G710" s="55">
        <f>((Produção!G708*PreçoLivre!G710*(1-Plan1!$B$11)+G$1*Plan1!$E$16)-G$2-G$3)*G$4</f>
        <v>8167866.8749903617</v>
      </c>
      <c r="H710" s="55">
        <f>((Produção!H708*PreçoLivre!H710*(1-Plan1!$B$11)+H$1*Plan1!$E$16)-H$2-H$3)*H$4</f>
        <v>7278612.3036879525</v>
      </c>
      <c r="I710" s="55">
        <f>((Produção!I708*PreçoLivre!I710*(1-Plan1!$B$11)+I$1*Plan1!$E$16)-I$2-I$3)*I$4</f>
        <v>6598942.7338281116</v>
      </c>
      <c r="J710" s="55">
        <f>((Produção!J708*PreçoLivre!J710*(1-Plan1!$B$11)+J$1*Plan1!$E$16)-J$2-J$3)*J$4</f>
        <v>5299949.775702036</v>
      </c>
      <c r="K710" s="55">
        <f>((Produção!K708*PreçoLivre!K710*(1-Plan1!$B$11)+K$1*Plan1!$E$16)-K$2-K$3)*K$4</f>
        <v>5137034.2192813242</v>
      </c>
      <c r="L710" s="55">
        <f>((Produção!L708*PreçoLivre!L710*(1-Plan1!$B$11)+L$1*Plan1!$E$16)-L$2-L$3)*L$4</f>
        <v>4431660.6001117965</v>
      </c>
      <c r="M710" s="55">
        <f>((Produção!M708*PreçoLivre!M710*(1-Plan1!$B$11)+M$1*Plan1!$E$16)-M$2-M$3)*M$4</f>
        <v>4205994.3415368022</v>
      </c>
      <c r="N710" s="55">
        <f>((Produção!N708*PreçoLivre!N710*(1-Plan1!$B$11)+N$1*Plan1!$E$16)-N$2-N$3)*N$4</f>
        <v>3853068.4908225406</v>
      </c>
      <c r="O710" s="55">
        <f>((Produção!O708*PreçoLivre!O710*(1-Plan1!$B$11)+O$1*Plan1!$E$16)-O$2-O$3)*O$4</f>
        <v>3726190.2443626001</v>
      </c>
      <c r="P710" s="55">
        <f>((Produção!P708*PreçoLivre!P710*(1-Plan1!$B$11)+P$1*Plan1!$E$16)-P$2-P$3)*P$4</f>
        <v>3540968.7654095902</v>
      </c>
      <c r="Q710" s="55">
        <f>((Produção!Q708*PreçoLivre!Q710*(1-Plan1!$B$11)+Q$1*Plan1!$E$16)-Q$2-Q$3)*Q$4</f>
        <v>3024641.2988793608</v>
      </c>
      <c r="R710" s="55">
        <f>((Produção!R708*PreçoLivre!R710*(1-Plan1!$B$11)+R$1*Plan1!$E$16)-R$2-R$3)*R$4</f>
        <v>2845424.8686743588</v>
      </c>
      <c r="S710" s="55">
        <f>((Produção!S708*PreçoLivre!S710*(1-Plan1!$B$11)+S$1*Plan1!$E$16)-S$2-S$3)*S$4</f>
        <v>2852417.8139199722</v>
      </c>
      <c r="T710" s="55">
        <f>((Produção!T708*PreçoLivre!T710*(1-Plan1!$B$11)+T$1*Plan1!$E$16)-T$2-T$3)*T$4</f>
        <v>2521037.3495672764</v>
      </c>
      <c r="U710" s="55">
        <f>((Produção!U708*PreçoLivre!U710*(1-Plan1!$B$11)+U$1*Plan1!$E$16)-U$2-U$3)*U$4</f>
        <v>2284482.7991483142</v>
      </c>
      <c r="V710" s="55">
        <f>((Produção!V708*PreçoLivre!V710*(1-Plan1!$B$11)+V$1*Plan1!$E$16)-V$2-V$3)*V$4</f>
        <v>2198680.7539330209</v>
      </c>
      <c r="W710" s="55"/>
    </row>
    <row r="711" spans="1:23" x14ac:dyDescent="0.25">
      <c r="A711" s="55">
        <f t="shared" ref="A711:A774" si="11">SUM(C711:W711)</f>
        <v>87868839.866160586</v>
      </c>
      <c r="B711" s="56">
        <v>706</v>
      </c>
      <c r="C711" s="55">
        <f>((Produção!C709*PreçoLivre!C711*(1-Plan1!$B$11)+C$1*Plan1!$E$16)-C$2-C$3)*C$4</f>
        <v>8320164.7375056203</v>
      </c>
      <c r="D711" s="55">
        <f>((Produção!D709*PreçoLivre!D711*(1-Plan1!$B$11)+D$1*Plan1!$E$16)-D$2-D$3)*D$4</f>
        <v>7324762.4758617487</v>
      </c>
      <c r="E711" s="55">
        <f>((Produção!E709*PreçoLivre!E711*(1-Plan1!$B$11)+E$1*Plan1!$E$16)-E$2-E$3)*E$4</f>
        <v>6592246.6350040594</v>
      </c>
      <c r="F711" s="55">
        <f>((Produção!F709*PreçoLivre!F711*(1-Plan1!$B$11)+F$1*Plan1!$E$16)-F$2-F$3)*F$4</f>
        <v>6751184.8951507565</v>
      </c>
      <c r="G711" s="55">
        <f>((Produção!G709*PreçoLivre!G711*(1-Plan1!$B$11)+G$1*Plan1!$E$16)-G$2-G$3)*G$4</f>
        <v>6381062.673410276</v>
      </c>
      <c r="H711" s="55">
        <f>((Produção!H709*PreçoLivre!H711*(1-Plan1!$B$11)+H$1*Plan1!$E$16)-H$2-H$3)*H$4</f>
        <v>5936281.4260071451</v>
      </c>
      <c r="I711" s="55">
        <f>((Produção!I709*PreçoLivre!I711*(1-Plan1!$B$11)+I$1*Plan1!$E$16)-I$2-I$3)*I$4</f>
        <v>5578775.489479675</v>
      </c>
      <c r="J711" s="55">
        <f>((Produção!J709*PreçoLivre!J711*(1-Plan1!$B$11)+J$1*Plan1!$E$16)-J$2-J$3)*J$4</f>
        <v>5014022.3286753371</v>
      </c>
      <c r="K711" s="55">
        <f>((Produção!K709*PreçoLivre!K711*(1-Plan1!$B$11)+K$1*Plan1!$E$16)-K$2-K$3)*K$4</f>
        <v>5109750.4140307363</v>
      </c>
      <c r="L711" s="55">
        <f>((Produção!L709*PreçoLivre!L711*(1-Plan1!$B$11)+L$1*Plan1!$E$16)-L$2-L$3)*L$4</f>
        <v>4871108.4272298412</v>
      </c>
      <c r="M711" s="55">
        <f>((Produção!M709*PreçoLivre!M711*(1-Plan1!$B$11)+M$1*Plan1!$E$16)-M$2-M$3)*M$4</f>
        <v>4226162.554591544</v>
      </c>
      <c r="N711" s="55">
        <f>((Produção!N709*PreçoLivre!N711*(1-Plan1!$B$11)+N$1*Plan1!$E$16)-N$2-N$3)*N$4</f>
        <v>3928535.3468527487</v>
      </c>
      <c r="O711" s="55">
        <f>((Produção!O709*PreçoLivre!O711*(1-Plan1!$B$11)+O$1*Plan1!$E$16)-O$2-O$3)*O$4</f>
        <v>3206274.7479659994</v>
      </c>
      <c r="P711" s="55">
        <f>((Produção!P709*PreçoLivre!P711*(1-Plan1!$B$11)+P$1*Plan1!$E$16)-P$2-P$3)*P$4</f>
        <v>2852969.3466612976</v>
      </c>
      <c r="Q711" s="55">
        <f>((Produção!Q709*PreçoLivre!Q711*(1-Plan1!$B$11)+Q$1*Plan1!$E$16)-Q$2-Q$3)*Q$4</f>
        <v>2635011.7591768685</v>
      </c>
      <c r="R711" s="55">
        <f>((Produção!R709*PreçoLivre!R711*(1-Plan1!$B$11)+R$1*Plan1!$E$16)-R$2-R$3)*R$4</f>
        <v>2326301.3653737479</v>
      </c>
      <c r="S711" s="55">
        <f>((Produção!S709*PreçoLivre!S711*(1-Plan1!$B$11)+S$1*Plan1!$E$16)-S$2-S$3)*S$4</f>
        <v>1985437.7101248142</v>
      </c>
      <c r="T711" s="55">
        <f>((Produção!T709*PreçoLivre!T711*(1-Plan1!$B$11)+T$1*Plan1!$E$16)-T$2-T$3)*T$4</f>
        <v>1706077.0842400973</v>
      </c>
      <c r="U711" s="55">
        <f>((Produção!U709*PreçoLivre!U711*(1-Plan1!$B$11)+U$1*Plan1!$E$16)-U$2-U$3)*U$4</f>
        <v>1648929.6553914649</v>
      </c>
      <c r="V711" s="55">
        <f>((Produção!V709*PreçoLivre!V711*(1-Plan1!$B$11)+V$1*Plan1!$E$16)-V$2-V$3)*V$4</f>
        <v>1473780.7934267973</v>
      </c>
      <c r="W711" s="55"/>
    </row>
    <row r="712" spans="1:23" x14ac:dyDescent="0.25">
      <c r="A712" s="55">
        <f t="shared" si="11"/>
        <v>73797780.624667272</v>
      </c>
      <c r="B712" s="56">
        <v>707</v>
      </c>
      <c r="C712" s="55">
        <f>((Produção!C710*PreçoLivre!C712*(1-Plan1!$B$11)+C$1*Plan1!$E$16)-C$2-C$3)*C$4</f>
        <v>8246479.1269889567</v>
      </c>
      <c r="D712" s="55">
        <f>((Produção!D710*PreçoLivre!D712*(1-Plan1!$B$11)+D$1*Plan1!$E$16)-D$2-D$3)*D$4</f>
        <v>7278707.9947779533</v>
      </c>
      <c r="E712" s="55">
        <f>((Produção!E710*PreçoLivre!E712*(1-Plan1!$B$11)+E$1*Plan1!$E$16)-E$2-E$3)*E$4</f>
        <v>6868084.1691438248</v>
      </c>
      <c r="F712" s="55">
        <f>((Produção!F710*PreçoLivre!F712*(1-Plan1!$B$11)+F$1*Plan1!$E$16)-F$2-F$3)*F$4</f>
        <v>6284891.885236566</v>
      </c>
      <c r="G712" s="55">
        <f>((Produção!G710*PreçoLivre!G712*(1-Plan1!$B$11)+G$1*Plan1!$E$16)-G$2-G$3)*G$4</f>
        <v>5391530.2394168731</v>
      </c>
      <c r="H712" s="55">
        <f>((Produção!H710*PreçoLivre!H712*(1-Plan1!$B$11)+H$1*Plan1!$E$16)-H$2-H$3)*H$4</f>
        <v>4817561.1963880071</v>
      </c>
      <c r="I712" s="55">
        <f>((Produção!I710*PreçoLivre!I712*(1-Plan1!$B$11)+I$1*Plan1!$E$16)-I$2-I$3)*I$4</f>
        <v>4570989.9694015188</v>
      </c>
      <c r="J712" s="55">
        <f>((Produção!J710*PreçoLivre!J712*(1-Plan1!$B$11)+J$1*Plan1!$E$16)-J$2-J$3)*J$4</f>
        <v>4145612.3558284789</v>
      </c>
      <c r="K712" s="55">
        <f>((Produção!K710*PreçoLivre!K712*(1-Plan1!$B$11)+K$1*Plan1!$E$16)-K$2-K$3)*K$4</f>
        <v>3542383.0523527111</v>
      </c>
      <c r="L712" s="55">
        <f>((Produção!L710*PreçoLivre!L712*(1-Plan1!$B$11)+L$1*Plan1!$E$16)-L$2-L$3)*L$4</f>
        <v>3170125.1748664319</v>
      </c>
      <c r="M712" s="55">
        <f>((Produção!M710*PreçoLivre!M712*(1-Plan1!$B$11)+M$1*Plan1!$E$16)-M$2-M$3)*M$4</f>
        <v>2931625.8601862499</v>
      </c>
      <c r="N712" s="55">
        <f>((Produção!N710*PreçoLivre!N712*(1-Plan1!$B$11)+N$1*Plan1!$E$16)-N$2-N$3)*N$4</f>
        <v>2695917.394955623</v>
      </c>
      <c r="O712" s="55">
        <f>((Produção!O710*PreçoLivre!O712*(1-Plan1!$B$11)+O$1*Plan1!$E$16)-O$2-O$3)*O$4</f>
        <v>2458735.6391257118</v>
      </c>
      <c r="P712" s="55">
        <f>((Produção!P710*PreçoLivre!P712*(1-Plan1!$B$11)+P$1*Plan1!$E$16)-P$2-P$3)*P$4</f>
        <v>2287752.9818387078</v>
      </c>
      <c r="Q712" s="55">
        <f>((Produção!Q710*PreçoLivre!Q712*(1-Plan1!$B$11)+Q$1*Plan1!$E$16)-Q$2-Q$3)*Q$4</f>
        <v>1954792.5594041559</v>
      </c>
      <c r="R712" s="55">
        <f>((Produção!R710*PreçoLivre!R712*(1-Plan1!$B$11)+R$1*Plan1!$E$16)-R$2-R$3)*R$4</f>
        <v>1824812.7377908039</v>
      </c>
      <c r="S712" s="55">
        <f>((Produção!S710*PreçoLivre!S712*(1-Plan1!$B$11)+S$1*Plan1!$E$16)-S$2-S$3)*S$4</f>
        <v>1569467.980115178</v>
      </c>
      <c r="T712" s="55">
        <f>((Produção!T710*PreçoLivre!T712*(1-Plan1!$B$11)+T$1*Plan1!$E$16)-T$2-T$3)*T$4</f>
        <v>1395953.8378259097</v>
      </c>
      <c r="U712" s="55">
        <f>((Produção!U710*PreçoLivre!U712*(1-Plan1!$B$11)+U$1*Plan1!$E$16)-U$2-U$3)*U$4</f>
        <v>1298362.6136659973</v>
      </c>
      <c r="V712" s="55">
        <f>((Produção!V710*PreçoLivre!V712*(1-Plan1!$B$11)+V$1*Plan1!$E$16)-V$2-V$3)*V$4</f>
        <v>1063993.8553576176</v>
      </c>
      <c r="W712" s="55"/>
    </row>
    <row r="713" spans="1:23" x14ac:dyDescent="0.25">
      <c r="A713" s="55">
        <f t="shared" si="11"/>
        <v>89432548.323800609</v>
      </c>
      <c r="B713" s="56">
        <v>708</v>
      </c>
      <c r="C713" s="55">
        <f>((Produção!C711*PreçoLivre!C713*(1-Plan1!$B$11)+C$1*Plan1!$E$16)-C$2-C$3)*C$4</f>
        <v>9272558.1711002234</v>
      </c>
      <c r="D713" s="55">
        <f>((Produção!D711*PreçoLivre!D713*(1-Plan1!$B$11)+D$1*Plan1!$E$16)-D$2-D$3)*D$4</f>
        <v>8679490.053111054</v>
      </c>
      <c r="E713" s="55">
        <f>((Produção!E711*PreçoLivre!E713*(1-Plan1!$B$11)+E$1*Plan1!$E$16)-E$2-E$3)*E$4</f>
        <v>8066884.3073846865</v>
      </c>
      <c r="F713" s="55">
        <f>((Produção!F711*PreçoLivre!F713*(1-Plan1!$B$11)+F$1*Plan1!$E$16)-F$2-F$3)*F$4</f>
        <v>6975124.1936287759</v>
      </c>
      <c r="G713" s="55">
        <f>((Produção!G711*PreçoLivre!G713*(1-Plan1!$B$11)+G$1*Plan1!$E$16)-G$2-G$3)*G$4</f>
        <v>6054496.4889225522</v>
      </c>
      <c r="H713" s="55">
        <f>((Produção!H711*PreçoLivre!H713*(1-Plan1!$B$11)+H$1*Plan1!$E$16)-H$2-H$3)*H$4</f>
        <v>5181877.1026894096</v>
      </c>
      <c r="I713" s="55">
        <f>((Produção!I711*PreçoLivre!I713*(1-Plan1!$B$11)+I$1*Plan1!$E$16)-I$2-I$3)*I$4</f>
        <v>4706529.6819587732</v>
      </c>
      <c r="J713" s="55">
        <f>((Produção!J711*PreçoLivre!J713*(1-Plan1!$B$11)+J$1*Plan1!$E$16)-J$2-J$3)*J$4</f>
        <v>4503775.2157860212</v>
      </c>
      <c r="K713" s="55">
        <f>((Produção!K711*PreçoLivre!K713*(1-Plan1!$B$11)+K$1*Plan1!$E$16)-K$2-K$3)*K$4</f>
        <v>4515566.1485509463</v>
      </c>
      <c r="L713" s="55">
        <f>((Produção!L711*PreçoLivre!L713*(1-Plan1!$B$11)+L$1*Plan1!$E$16)-L$2-L$3)*L$4</f>
        <v>4385895.5868286081</v>
      </c>
      <c r="M713" s="55">
        <f>((Produção!M711*PreçoLivre!M713*(1-Plan1!$B$11)+M$1*Plan1!$E$16)-M$2-M$3)*M$4</f>
        <v>3980110.6290318212</v>
      </c>
      <c r="N713" s="55">
        <f>((Produção!N711*PreçoLivre!N713*(1-Plan1!$B$11)+N$1*Plan1!$E$16)-N$2-N$3)*N$4</f>
        <v>3689626.8242983208</v>
      </c>
      <c r="O713" s="55">
        <f>((Produção!O711*PreçoLivre!O713*(1-Plan1!$B$11)+O$1*Plan1!$E$16)-O$2-O$3)*O$4</f>
        <v>3367531.1566093769</v>
      </c>
      <c r="P713" s="55">
        <f>((Produção!P711*PreçoLivre!P713*(1-Plan1!$B$11)+P$1*Plan1!$E$16)-P$2-P$3)*P$4</f>
        <v>3077042.4865803821</v>
      </c>
      <c r="Q713" s="55">
        <f>((Produção!Q711*PreçoLivre!Q713*(1-Plan1!$B$11)+Q$1*Plan1!$E$16)-Q$2-Q$3)*Q$4</f>
        <v>2828481.9282392701</v>
      </c>
      <c r="R713" s="55">
        <f>((Produção!R711*PreçoLivre!R713*(1-Plan1!$B$11)+R$1*Plan1!$E$16)-R$2-R$3)*R$4</f>
        <v>2393457.5805667862</v>
      </c>
      <c r="S713" s="55">
        <f>((Produção!S711*PreçoLivre!S713*(1-Plan1!$B$11)+S$1*Plan1!$E$16)-S$2-S$3)*S$4</f>
        <v>2141257.7130524819</v>
      </c>
      <c r="T713" s="55">
        <f>((Produção!T711*PreçoLivre!T713*(1-Plan1!$B$11)+T$1*Plan1!$E$16)-T$2-T$3)*T$4</f>
        <v>1978379.4808662799</v>
      </c>
      <c r="U713" s="55">
        <f>((Produção!U711*PreçoLivre!U713*(1-Plan1!$B$11)+U$1*Plan1!$E$16)-U$2-U$3)*U$4</f>
        <v>1888358.1187990974</v>
      </c>
      <c r="V713" s="55">
        <f>((Produção!V711*PreçoLivre!V713*(1-Plan1!$B$11)+V$1*Plan1!$E$16)-V$2-V$3)*V$4</f>
        <v>1746105.4557957449</v>
      </c>
      <c r="W713" s="55"/>
    </row>
    <row r="714" spans="1:23" x14ac:dyDescent="0.25">
      <c r="A714" s="55">
        <f t="shared" si="11"/>
        <v>91363796.048830613</v>
      </c>
      <c r="B714" s="56">
        <v>709</v>
      </c>
      <c r="C714" s="55">
        <f>((Produção!C712*PreçoLivre!C714*(1-Plan1!$B$11)+C$1*Plan1!$E$16)-C$2-C$3)*C$4</f>
        <v>8718415.2787719946</v>
      </c>
      <c r="D714" s="55">
        <f>((Produção!D712*PreçoLivre!D714*(1-Plan1!$B$11)+D$1*Plan1!$E$16)-D$2-D$3)*D$4</f>
        <v>8490764.1932404265</v>
      </c>
      <c r="E714" s="55">
        <f>((Produção!E712*PreçoLivre!E714*(1-Plan1!$B$11)+E$1*Plan1!$E$16)-E$2-E$3)*E$4</f>
        <v>7549192.5546911675</v>
      </c>
      <c r="F714" s="55">
        <f>((Produção!F712*PreçoLivre!F714*(1-Plan1!$B$11)+F$1*Plan1!$E$16)-F$2-F$3)*F$4</f>
        <v>7029849.4947783565</v>
      </c>
      <c r="G714" s="55">
        <f>((Produção!G712*PreçoLivre!G714*(1-Plan1!$B$11)+G$1*Plan1!$E$16)-G$2-G$3)*G$4</f>
        <v>6547024.7207022598</v>
      </c>
      <c r="H714" s="55">
        <f>((Produção!H712*PreçoLivre!H714*(1-Plan1!$B$11)+H$1*Plan1!$E$16)-H$2-H$3)*H$4</f>
        <v>6192045.2581331218</v>
      </c>
      <c r="I714" s="55">
        <f>((Produção!I712*PreçoLivre!I714*(1-Plan1!$B$11)+I$1*Plan1!$E$16)-I$2-I$3)*I$4</f>
        <v>5418894.8471090794</v>
      </c>
      <c r="J714" s="55">
        <f>((Produção!J712*PreçoLivre!J714*(1-Plan1!$B$11)+J$1*Plan1!$E$16)-J$2-J$3)*J$4</f>
        <v>4987390.6345045716</v>
      </c>
      <c r="K714" s="55">
        <f>((Produção!K712*PreçoLivre!K714*(1-Plan1!$B$11)+K$1*Plan1!$E$16)-K$2-K$3)*K$4</f>
        <v>4392854.2273752922</v>
      </c>
      <c r="L714" s="55">
        <f>((Produção!L712*PreçoLivre!L714*(1-Plan1!$B$11)+L$1*Plan1!$E$16)-L$2-L$3)*L$4</f>
        <v>4505772.9339088406</v>
      </c>
      <c r="M714" s="55">
        <f>((Produção!M712*PreçoLivre!M714*(1-Plan1!$B$11)+M$1*Plan1!$E$16)-M$2-M$3)*M$4</f>
        <v>3957225.9056162373</v>
      </c>
      <c r="N714" s="55">
        <f>((Produção!N712*PreçoLivre!N714*(1-Plan1!$B$11)+N$1*Plan1!$E$16)-N$2-N$3)*N$4</f>
        <v>4026214.3504682384</v>
      </c>
      <c r="O714" s="55">
        <f>((Produção!O712*PreçoLivre!O714*(1-Plan1!$B$11)+O$1*Plan1!$E$16)-O$2-O$3)*O$4</f>
        <v>3738046.1189100053</v>
      </c>
      <c r="P714" s="55">
        <f>((Produção!P712*PreçoLivre!P714*(1-Plan1!$B$11)+P$1*Plan1!$E$16)-P$2-P$3)*P$4</f>
        <v>3187348.3744679056</v>
      </c>
      <c r="Q714" s="55">
        <f>((Produção!Q712*PreçoLivre!Q714*(1-Plan1!$B$11)+Q$1*Plan1!$E$16)-Q$2-Q$3)*Q$4</f>
        <v>2936709.6971712741</v>
      </c>
      <c r="R714" s="55">
        <f>((Produção!R712*PreçoLivre!R714*(1-Plan1!$B$11)+R$1*Plan1!$E$16)-R$2-R$3)*R$4</f>
        <v>2477221.7933449904</v>
      </c>
      <c r="S714" s="55">
        <f>((Produção!S712*PreçoLivre!S714*(1-Plan1!$B$11)+S$1*Plan1!$E$16)-S$2-S$3)*S$4</f>
        <v>2228364.4104406834</v>
      </c>
      <c r="T714" s="55">
        <f>((Produção!T712*PreçoLivre!T714*(1-Plan1!$B$11)+T$1*Plan1!$E$16)-T$2-T$3)*T$4</f>
        <v>1917851.7653796999</v>
      </c>
      <c r="U714" s="55">
        <f>((Produção!U712*PreçoLivre!U714*(1-Plan1!$B$11)+U$1*Plan1!$E$16)-U$2-U$3)*U$4</f>
        <v>1577146.8281879388</v>
      </c>
      <c r="V714" s="55">
        <f>((Produção!V712*PreçoLivre!V714*(1-Plan1!$B$11)+V$1*Plan1!$E$16)-V$2-V$3)*V$4</f>
        <v>1485462.6616285373</v>
      </c>
      <c r="W714" s="55"/>
    </row>
    <row r="715" spans="1:23" x14ac:dyDescent="0.25">
      <c r="A715" s="55">
        <f t="shared" si="11"/>
        <v>66669399.465276301</v>
      </c>
      <c r="B715" s="56">
        <v>710</v>
      </c>
      <c r="C715" s="55">
        <f>((Produção!C713*PreçoLivre!C715*(1-Plan1!$B$11)+C$1*Plan1!$E$16)-C$2-C$3)*C$4</f>
        <v>7627696.3046085732</v>
      </c>
      <c r="D715" s="55">
        <f>((Produção!D713*PreçoLivre!D715*(1-Plan1!$B$11)+D$1*Plan1!$E$16)-D$2-D$3)*D$4</f>
        <v>7113923.852663653</v>
      </c>
      <c r="E715" s="55">
        <f>((Produção!E713*PreçoLivre!E715*(1-Plan1!$B$11)+E$1*Plan1!$E$16)-E$2-E$3)*E$4</f>
        <v>6137270.3926617848</v>
      </c>
      <c r="F715" s="55">
        <f>((Produção!F713*PreçoLivre!F715*(1-Plan1!$B$11)+F$1*Plan1!$E$16)-F$2-F$3)*F$4</f>
        <v>5787528.4343228228</v>
      </c>
      <c r="G715" s="55">
        <f>((Produção!G713*PreçoLivre!G715*(1-Plan1!$B$11)+G$1*Plan1!$E$16)-G$2-G$3)*G$4</f>
        <v>5200033.6620633686</v>
      </c>
      <c r="H715" s="55">
        <f>((Produção!H713*PreçoLivre!H715*(1-Plan1!$B$11)+H$1*Plan1!$E$16)-H$2-H$3)*H$4</f>
        <v>4562532.1525800638</v>
      </c>
      <c r="I715" s="55">
        <f>((Produção!I713*PreçoLivre!I715*(1-Plan1!$B$11)+I$1*Plan1!$E$16)-I$2-I$3)*I$4</f>
        <v>4261776.8502703998</v>
      </c>
      <c r="J715" s="55">
        <f>((Produção!J713*PreçoLivre!J715*(1-Plan1!$B$11)+J$1*Plan1!$E$16)-J$2-J$3)*J$4</f>
        <v>4085852.1035901923</v>
      </c>
      <c r="K715" s="55">
        <f>((Produção!K713*PreçoLivre!K715*(1-Plan1!$B$11)+K$1*Plan1!$E$16)-K$2-K$3)*K$4</f>
        <v>3531354.257711817</v>
      </c>
      <c r="L715" s="55">
        <f>((Produção!L713*PreçoLivre!L715*(1-Plan1!$B$11)+L$1*Plan1!$E$16)-L$2-L$3)*L$4</f>
        <v>3030991.194748349</v>
      </c>
      <c r="M715" s="55">
        <f>((Produção!M713*PreçoLivre!M715*(1-Plan1!$B$11)+M$1*Plan1!$E$16)-M$2-M$3)*M$4</f>
        <v>2409985.5473721954</v>
      </c>
      <c r="N715" s="55">
        <f>((Produção!N713*PreçoLivre!N715*(1-Plan1!$B$11)+N$1*Plan1!$E$16)-N$2-N$3)*N$4</f>
        <v>2097915.0316977408</v>
      </c>
      <c r="O715" s="55">
        <f>((Produção!O713*PreçoLivre!O715*(1-Plan1!$B$11)+O$1*Plan1!$E$16)-O$2-O$3)*O$4</f>
        <v>1812918.5315147855</v>
      </c>
      <c r="P715" s="55">
        <f>((Produção!P713*PreçoLivre!P715*(1-Plan1!$B$11)+P$1*Plan1!$E$16)-P$2-P$3)*P$4</f>
        <v>1738829.3432094879</v>
      </c>
      <c r="Q715" s="55">
        <f>((Produção!Q713*PreçoLivre!Q715*(1-Plan1!$B$11)+Q$1*Plan1!$E$16)-Q$2-Q$3)*Q$4</f>
        <v>1635309.5850165975</v>
      </c>
      <c r="R715" s="55">
        <f>((Produção!R713*PreçoLivre!R715*(1-Plan1!$B$11)+R$1*Plan1!$E$16)-R$2-R$3)*R$4</f>
        <v>1426071.864034832</v>
      </c>
      <c r="S715" s="55">
        <f>((Produção!S713*PreçoLivre!S715*(1-Plan1!$B$11)+S$1*Plan1!$E$16)-S$2-S$3)*S$4</f>
        <v>1193727.0314458213</v>
      </c>
      <c r="T715" s="55">
        <f>((Produção!T713*PreçoLivre!T715*(1-Plan1!$B$11)+T$1*Plan1!$E$16)-T$2-T$3)*T$4</f>
        <v>1043048.1172380645</v>
      </c>
      <c r="U715" s="55">
        <f>((Produção!U713*PreçoLivre!U715*(1-Plan1!$B$11)+U$1*Plan1!$E$16)-U$2-U$3)*U$4</f>
        <v>1011520.5427123614</v>
      </c>
      <c r="V715" s="55">
        <f>((Produção!V713*PreçoLivre!V715*(1-Plan1!$B$11)+V$1*Plan1!$E$16)-V$2-V$3)*V$4</f>
        <v>961114.66581338737</v>
      </c>
      <c r="W715" s="55"/>
    </row>
    <row r="716" spans="1:23" x14ac:dyDescent="0.25">
      <c r="A716" s="55">
        <f t="shared" si="11"/>
        <v>99470357.5771074</v>
      </c>
      <c r="B716" s="56">
        <v>711</v>
      </c>
      <c r="C716" s="55">
        <f>((Produção!C714*PreçoLivre!C716*(1-Plan1!$B$11)+C$1*Plan1!$E$16)-C$2-C$3)*C$4</f>
        <v>9057691.053452136</v>
      </c>
      <c r="D716" s="55">
        <f>((Produção!D714*PreçoLivre!D716*(1-Plan1!$B$11)+D$1*Plan1!$E$16)-D$2-D$3)*D$4</f>
        <v>8589201.8301331587</v>
      </c>
      <c r="E716" s="55">
        <f>((Produção!E714*PreçoLivre!E716*(1-Plan1!$B$11)+E$1*Plan1!$E$16)-E$2-E$3)*E$4</f>
        <v>8658735.1507058404</v>
      </c>
      <c r="F716" s="55">
        <f>((Produção!F714*PreçoLivre!F716*(1-Plan1!$B$11)+F$1*Plan1!$E$16)-F$2-F$3)*F$4</f>
        <v>7321402.176486644</v>
      </c>
      <c r="G716" s="55">
        <f>((Produção!G714*PreçoLivre!G716*(1-Plan1!$B$11)+G$1*Plan1!$E$16)-G$2-G$3)*G$4</f>
        <v>6940643.697043472</v>
      </c>
      <c r="H716" s="55">
        <f>((Produção!H714*PreçoLivre!H716*(1-Plan1!$B$11)+H$1*Plan1!$E$16)-H$2-H$3)*H$4</f>
        <v>6250447.7264715657</v>
      </c>
      <c r="I716" s="55">
        <f>((Produção!I714*PreçoLivre!I716*(1-Plan1!$B$11)+I$1*Plan1!$E$16)-I$2-I$3)*I$4</f>
        <v>6154575.9681709735</v>
      </c>
      <c r="J716" s="55">
        <f>((Produção!J714*PreçoLivre!J716*(1-Plan1!$B$11)+J$1*Plan1!$E$16)-J$2-J$3)*J$4</f>
        <v>5687286.8143422222</v>
      </c>
      <c r="K716" s="55">
        <f>((Produção!K714*PreçoLivre!K716*(1-Plan1!$B$11)+K$1*Plan1!$E$16)-K$2-K$3)*K$4</f>
        <v>5473978.8058629427</v>
      </c>
      <c r="L716" s="55">
        <f>((Produção!L714*PreçoLivre!L716*(1-Plan1!$B$11)+L$1*Plan1!$E$16)-L$2-L$3)*L$4</f>
        <v>4963386.0437091487</v>
      </c>
      <c r="M716" s="55">
        <f>((Produção!M714*PreçoLivre!M716*(1-Plan1!$B$11)+M$1*Plan1!$E$16)-M$2-M$3)*M$4</f>
        <v>4519875.4760746351</v>
      </c>
      <c r="N716" s="55">
        <f>((Produção!N714*PreçoLivre!N716*(1-Plan1!$B$11)+N$1*Plan1!$E$16)-N$2-N$3)*N$4</f>
        <v>3775630.1783020073</v>
      </c>
      <c r="O716" s="55">
        <f>((Produção!O714*PreçoLivre!O716*(1-Plan1!$B$11)+O$1*Plan1!$E$16)-O$2-O$3)*O$4</f>
        <v>3638910.1886804956</v>
      </c>
      <c r="P716" s="55">
        <f>((Produção!P714*PreçoLivre!P716*(1-Plan1!$B$11)+P$1*Plan1!$E$16)-P$2-P$3)*P$4</f>
        <v>3395307.1361559727</v>
      </c>
      <c r="Q716" s="55">
        <f>((Produção!Q714*PreçoLivre!Q716*(1-Plan1!$B$11)+Q$1*Plan1!$E$16)-Q$2-Q$3)*Q$4</f>
        <v>3230708.4142296519</v>
      </c>
      <c r="R716" s="55">
        <f>((Produção!R714*PreçoLivre!R716*(1-Plan1!$B$11)+R$1*Plan1!$E$16)-R$2-R$3)*R$4</f>
        <v>2992836.0509218979</v>
      </c>
      <c r="S716" s="55">
        <f>((Produção!S714*PreçoLivre!S716*(1-Plan1!$B$11)+S$1*Plan1!$E$16)-S$2-S$3)*S$4</f>
        <v>2542528.2552783745</v>
      </c>
      <c r="T716" s="55">
        <f>((Produção!T714*PreçoLivre!T716*(1-Plan1!$B$11)+T$1*Plan1!$E$16)-T$2-T$3)*T$4</f>
        <v>2214617.7934974297</v>
      </c>
      <c r="U716" s="55">
        <f>((Produção!U714*PreçoLivre!U716*(1-Plan1!$B$11)+U$1*Plan1!$E$16)-U$2-U$3)*U$4</f>
        <v>2086373.1120145812</v>
      </c>
      <c r="V716" s="55">
        <f>((Produção!V714*PreçoLivre!V716*(1-Plan1!$B$11)+V$1*Plan1!$E$16)-V$2-V$3)*V$4</f>
        <v>1976221.705574238</v>
      </c>
      <c r="W716" s="55"/>
    </row>
    <row r="717" spans="1:23" x14ac:dyDescent="0.25">
      <c r="A717" s="55">
        <f t="shared" si="11"/>
        <v>80886521.73244822</v>
      </c>
      <c r="B717" s="56">
        <v>712</v>
      </c>
      <c r="C717" s="55">
        <f>((Produção!C715*PreçoLivre!C717*(1-Plan1!$B$11)+C$1*Plan1!$E$16)-C$2-C$3)*C$4</f>
        <v>8166688.7838716302</v>
      </c>
      <c r="D717" s="55">
        <f>((Produção!D715*PreçoLivre!D717*(1-Plan1!$B$11)+D$1*Plan1!$E$16)-D$2-D$3)*D$4</f>
        <v>6942880.973220842</v>
      </c>
      <c r="E717" s="55">
        <f>((Produção!E715*PreçoLivre!E717*(1-Plan1!$B$11)+E$1*Plan1!$E$16)-E$2-E$3)*E$4</f>
        <v>6154078.6624100301</v>
      </c>
      <c r="F717" s="55">
        <f>((Produção!F715*PreçoLivre!F717*(1-Plan1!$B$11)+F$1*Plan1!$E$16)-F$2-F$3)*F$4</f>
        <v>5850782.5189820435</v>
      </c>
      <c r="G717" s="55">
        <f>((Produção!G715*PreçoLivre!G717*(1-Plan1!$B$11)+G$1*Plan1!$E$16)-G$2-G$3)*G$4</f>
        <v>5396640.521217932</v>
      </c>
      <c r="H717" s="55">
        <f>((Produção!H715*PreçoLivre!H717*(1-Plan1!$B$11)+H$1*Plan1!$E$16)-H$2-H$3)*H$4</f>
        <v>5529909.6276728502</v>
      </c>
      <c r="I717" s="55">
        <f>((Produção!I715*PreçoLivre!I717*(1-Plan1!$B$11)+I$1*Plan1!$E$16)-I$2-I$3)*I$4</f>
        <v>4711025.5302834278</v>
      </c>
      <c r="J717" s="55">
        <f>((Produção!J715*PreçoLivre!J717*(1-Plan1!$B$11)+J$1*Plan1!$E$16)-J$2-J$3)*J$4</f>
        <v>4722805.4278960582</v>
      </c>
      <c r="K717" s="55">
        <f>((Produção!K715*PreçoLivre!K717*(1-Plan1!$B$11)+K$1*Plan1!$E$16)-K$2-K$3)*K$4</f>
        <v>4780756.0912693571</v>
      </c>
      <c r="L717" s="55">
        <f>((Produção!L715*PreçoLivre!L717*(1-Plan1!$B$11)+L$1*Plan1!$E$16)-L$2-L$3)*L$4</f>
        <v>4241306.0001982106</v>
      </c>
      <c r="M717" s="55">
        <f>((Produção!M715*PreçoLivre!M717*(1-Plan1!$B$11)+M$1*Plan1!$E$16)-M$2-M$3)*M$4</f>
        <v>3992368.2282627556</v>
      </c>
      <c r="N717" s="55">
        <f>((Produção!N715*PreçoLivre!N717*(1-Plan1!$B$11)+N$1*Plan1!$E$16)-N$2-N$3)*N$4</f>
        <v>3437385.1654360536</v>
      </c>
      <c r="O717" s="55">
        <f>((Produção!O715*PreçoLivre!O717*(1-Plan1!$B$11)+O$1*Plan1!$E$16)-O$2-O$3)*O$4</f>
        <v>3157676.1233254429</v>
      </c>
      <c r="P717" s="55">
        <f>((Produção!P715*PreçoLivre!P717*(1-Plan1!$B$11)+P$1*Plan1!$E$16)-P$2-P$3)*P$4</f>
        <v>2850179.72292407</v>
      </c>
      <c r="Q717" s="55">
        <f>((Produção!Q715*PreçoLivre!Q717*(1-Plan1!$B$11)+Q$1*Plan1!$E$16)-Q$2-Q$3)*Q$4</f>
        <v>2436051.1125826128</v>
      </c>
      <c r="R717" s="55">
        <f>((Produção!R715*PreçoLivre!R717*(1-Plan1!$B$11)+R$1*Plan1!$E$16)-R$2-R$3)*R$4</f>
        <v>1989314.78260472</v>
      </c>
      <c r="S717" s="55">
        <f>((Produção!S715*PreçoLivre!S717*(1-Plan1!$B$11)+S$1*Plan1!$E$16)-S$2-S$3)*S$4</f>
        <v>1888482.4147978842</v>
      </c>
      <c r="T717" s="55">
        <f>((Produção!T715*PreçoLivre!T717*(1-Plan1!$B$11)+T$1*Plan1!$E$16)-T$2-T$3)*T$4</f>
        <v>1719149.7410043157</v>
      </c>
      <c r="U717" s="55">
        <f>((Produção!U715*PreçoLivre!U717*(1-Plan1!$B$11)+U$1*Plan1!$E$16)-U$2-U$3)*U$4</f>
        <v>1579422.9676730563</v>
      </c>
      <c r="V717" s="55">
        <f>((Produção!V715*PreçoLivre!V717*(1-Plan1!$B$11)+V$1*Plan1!$E$16)-V$2-V$3)*V$4</f>
        <v>1339617.3368149174</v>
      </c>
      <c r="W717" s="55"/>
    </row>
    <row r="718" spans="1:23" x14ac:dyDescent="0.25">
      <c r="A718" s="55">
        <f t="shared" si="11"/>
        <v>83479675.775605276</v>
      </c>
      <c r="B718" s="56">
        <v>713</v>
      </c>
      <c r="C718" s="55">
        <f>((Produção!C716*PreçoLivre!C718*(1-Plan1!$B$11)+C$1*Plan1!$E$16)-C$2-C$3)*C$4</f>
        <v>8869727.7353355531</v>
      </c>
      <c r="D718" s="55">
        <f>((Produção!D716*PreçoLivre!D718*(1-Plan1!$B$11)+D$1*Plan1!$E$16)-D$2-D$3)*D$4</f>
        <v>7906195.3000188526</v>
      </c>
      <c r="E718" s="55">
        <f>((Produção!E716*PreçoLivre!E718*(1-Plan1!$B$11)+E$1*Plan1!$E$16)-E$2-E$3)*E$4</f>
        <v>7181202.1016474608</v>
      </c>
      <c r="F718" s="55">
        <f>((Produção!F716*PreçoLivre!F718*(1-Plan1!$B$11)+F$1*Plan1!$E$16)-F$2-F$3)*F$4</f>
        <v>6093121.8494751537</v>
      </c>
      <c r="G718" s="55">
        <f>((Produção!G716*PreçoLivre!G718*(1-Plan1!$B$11)+G$1*Plan1!$E$16)-G$2-G$3)*G$4</f>
        <v>5861657.098250824</v>
      </c>
      <c r="H718" s="55">
        <f>((Produção!H716*PreçoLivre!H718*(1-Plan1!$B$11)+H$1*Plan1!$E$16)-H$2-H$3)*H$4</f>
        <v>5721703.5755476411</v>
      </c>
      <c r="I718" s="55">
        <f>((Produção!I716*PreçoLivre!I718*(1-Plan1!$B$11)+I$1*Plan1!$E$16)-I$2-I$3)*I$4</f>
        <v>5265154.9541623406</v>
      </c>
      <c r="J718" s="55">
        <f>((Produção!J716*PreçoLivre!J718*(1-Plan1!$B$11)+J$1*Plan1!$E$16)-J$2-J$3)*J$4</f>
        <v>4990809.0269709798</v>
      </c>
      <c r="K718" s="55">
        <f>((Produção!K716*PreçoLivre!K718*(1-Plan1!$B$11)+K$1*Plan1!$E$16)-K$2-K$3)*K$4</f>
        <v>3955094.4821271556</v>
      </c>
      <c r="L718" s="55">
        <f>((Produção!L716*PreçoLivre!L718*(1-Plan1!$B$11)+L$1*Plan1!$E$16)-L$2-L$3)*L$4</f>
        <v>3843488.6243148986</v>
      </c>
      <c r="M718" s="55">
        <f>((Produção!M716*PreçoLivre!M718*(1-Plan1!$B$11)+M$1*Plan1!$E$16)-M$2-M$3)*M$4</f>
        <v>3550659.4335700162</v>
      </c>
      <c r="N718" s="55">
        <f>((Produção!N716*PreçoLivre!N718*(1-Plan1!$B$11)+N$1*Plan1!$E$16)-N$2-N$3)*N$4</f>
        <v>3357908.2226619069</v>
      </c>
      <c r="O718" s="55">
        <f>((Produção!O716*PreçoLivre!O718*(1-Plan1!$B$11)+O$1*Plan1!$E$16)-O$2-O$3)*O$4</f>
        <v>3102283.0447659651</v>
      </c>
      <c r="P718" s="55">
        <f>((Produção!P716*PreçoLivre!P718*(1-Plan1!$B$11)+P$1*Plan1!$E$16)-P$2-P$3)*P$4</f>
        <v>2438190.3263301821</v>
      </c>
      <c r="Q718" s="55">
        <f>((Produção!Q716*PreçoLivre!Q718*(1-Plan1!$B$11)+Q$1*Plan1!$E$16)-Q$2-Q$3)*Q$4</f>
        <v>2447654.5785854054</v>
      </c>
      <c r="R718" s="55">
        <f>((Produção!R716*PreçoLivre!R718*(1-Plan1!$B$11)+R$1*Plan1!$E$16)-R$2-R$3)*R$4</f>
        <v>2328239.6002408192</v>
      </c>
      <c r="S718" s="55">
        <f>((Produção!S716*PreçoLivre!S718*(1-Plan1!$B$11)+S$1*Plan1!$E$16)-S$2-S$3)*S$4</f>
        <v>1907368.487689273</v>
      </c>
      <c r="T718" s="55">
        <f>((Produção!T716*PreçoLivre!T718*(1-Plan1!$B$11)+T$1*Plan1!$E$16)-T$2-T$3)*T$4</f>
        <v>1766649.9082620947</v>
      </c>
      <c r="U718" s="55">
        <f>((Produção!U716*PreçoLivre!U718*(1-Plan1!$B$11)+U$1*Plan1!$E$16)-U$2-U$3)*U$4</f>
        <v>1598072.6275055634</v>
      </c>
      <c r="V718" s="55">
        <f>((Produção!V716*PreçoLivre!V718*(1-Plan1!$B$11)+V$1*Plan1!$E$16)-V$2-V$3)*V$4</f>
        <v>1294494.798143198</v>
      </c>
      <c r="W718" s="55"/>
    </row>
    <row r="719" spans="1:23" x14ac:dyDescent="0.25">
      <c r="A719" s="55">
        <f t="shared" si="11"/>
        <v>77823607.169600636</v>
      </c>
      <c r="B719" s="56">
        <v>714</v>
      </c>
      <c r="C719" s="55">
        <f>((Produção!C717*PreçoLivre!C719*(1-Plan1!$B$11)+C$1*Plan1!$E$16)-C$2-C$3)*C$4</f>
        <v>8316137.1143471412</v>
      </c>
      <c r="D719" s="55">
        <f>((Produção!D717*PreçoLivre!D719*(1-Plan1!$B$11)+D$1*Plan1!$E$16)-D$2-D$3)*D$4</f>
        <v>8004121.0951464744</v>
      </c>
      <c r="E719" s="55">
        <f>((Produção!E717*PreçoLivre!E719*(1-Plan1!$B$11)+E$1*Plan1!$E$16)-E$2-E$3)*E$4</f>
        <v>6340494.2368911318</v>
      </c>
      <c r="F719" s="55">
        <f>((Produção!F717*PreçoLivre!F719*(1-Plan1!$B$11)+F$1*Plan1!$E$16)-F$2-F$3)*F$4</f>
        <v>6010335.9622473503</v>
      </c>
      <c r="G719" s="55">
        <f>((Produção!G717*PreçoLivre!G719*(1-Plan1!$B$11)+G$1*Plan1!$E$16)-G$2-G$3)*G$4</f>
        <v>5444773.5896947896</v>
      </c>
      <c r="H719" s="55">
        <f>((Produção!H717*PreçoLivre!H719*(1-Plan1!$B$11)+H$1*Plan1!$E$16)-H$2-H$3)*H$4</f>
        <v>4962143.981231425</v>
      </c>
      <c r="I719" s="55">
        <f>((Produção!I717*PreçoLivre!I719*(1-Plan1!$B$11)+I$1*Plan1!$E$16)-I$2-I$3)*I$4</f>
        <v>4495657.8627729574</v>
      </c>
      <c r="J719" s="55">
        <f>((Produção!J717*PreçoLivre!J719*(1-Plan1!$B$11)+J$1*Plan1!$E$16)-J$2-J$3)*J$4</f>
        <v>3988156.0404561954</v>
      </c>
      <c r="K719" s="55">
        <f>((Produção!K717*PreçoLivre!K719*(1-Plan1!$B$11)+K$1*Plan1!$E$16)-K$2-K$3)*K$4</f>
        <v>3473113.0656485604</v>
      </c>
      <c r="L719" s="55">
        <f>((Produção!L717*PreçoLivre!L719*(1-Plan1!$B$11)+L$1*Plan1!$E$16)-L$2-L$3)*L$4</f>
        <v>3523020.6652611215</v>
      </c>
      <c r="M719" s="55">
        <f>((Produção!M717*PreçoLivre!M719*(1-Plan1!$B$11)+M$1*Plan1!$E$16)-M$2-M$3)*M$4</f>
        <v>3230798.3748725569</v>
      </c>
      <c r="N719" s="55">
        <f>((Produção!N717*PreçoLivre!N719*(1-Plan1!$B$11)+N$1*Plan1!$E$16)-N$2-N$3)*N$4</f>
        <v>2885946.4650957631</v>
      </c>
      <c r="O719" s="55">
        <f>((Produção!O717*PreçoLivre!O719*(1-Plan1!$B$11)+O$1*Plan1!$E$16)-O$2-O$3)*O$4</f>
        <v>2664746.5374839664</v>
      </c>
      <c r="P719" s="55">
        <f>((Produção!P717*PreçoLivre!P719*(1-Plan1!$B$11)+P$1*Plan1!$E$16)-P$2-P$3)*P$4</f>
        <v>2466364.5709809009</v>
      </c>
      <c r="Q719" s="55">
        <f>((Produção!Q717*PreçoLivre!Q719*(1-Plan1!$B$11)+Q$1*Plan1!$E$16)-Q$2-Q$3)*Q$4</f>
        <v>2394021.4371270747</v>
      </c>
      <c r="R719" s="55">
        <f>((Produção!R717*PreçoLivre!R719*(1-Plan1!$B$11)+R$1*Plan1!$E$16)-R$2-R$3)*R$4</f>
        <v>2324584.2998923557</v>
      </c>
      <c r="S719" s="55">
        <f>((Produção!S717*PreçoLivre!S719*(1-Plan1!$B$11)+S$1*Plan1!$E$16)-S$2-S$3)*S$4</f>
        <v>2123004.2700061956</v>
      </c>
      <c r="T719" s="55">
        <f>((Produção!T717*PreçoLivre!T719*(1-Plan1!$B$11)+T$1*Plan1!$E$16)-T$2-T$3)*T$4</f>
        <v>1903615.1054642063</v>
      </c>
      <c r="U719" s="55">
        <f>((Produção!U717*PreçoLivre!U719*(1-Plan1!$B$11)+U$1*Plan1!$E$16)-U$2-U$3)*U$4</f>
        <v>1806009.1805031861</v>
      </c>
      <c r="V719" s="55">
        <f>((Produção!V717*PreçoLivre!V719*(1-Plan1!$B$11)+V$1*Plan1!$E$16)-V$2-V$3)*V$4</f>
        <v>1466563.3144772938</v>
      </c>
      <c r="W719" s="55"/>
    </row>
    <row r="720" spans="1:23" x14ac:dyDescent="0.25">
      <c r="A720" s="55">
        <f t="shared" si="11"/>
        <v>79041095.310240299</v>
      </c>
      <c r="B720" s="56">
        <v>715</v>
      </c>
      <c r="C720" s="55">
        <f>((Produção!C718*PreçoLivre!C720*(1-Plan1!$B$11)+C$1*Plan1!$E$16)-C$2-C$3)*C$4</f>
        <v>8855771.2107277513</v>
      </c>
      <c r="D720" s="55">
        <f>((Produção!D718*PreçoLivre!D720*(1-Plan1!$B$11)+D$1*Plan1!$E$16)-D$2-D$3)*D$4</f>
        <v>8609580.2327538561</v>
      </c>
      <c r="E720" s="55">
        <f>((Produção!E718*PreçoLivre!E720*(1-Plan1!$B$11)+E$1*Plan1!$E$16)-E$2-E$3)*E$4</f>
        <v>7538348.1366917295</v>
      </c>
      <c r="F720" s="55">
        <f>((Produção!F718*PreçoLivre!F720*(1-Plan1!$B$11)+F$1*Plan1!$E$16)-F$2-F$3)*F$4</f>
        <v>7109237.5187876001</v>
      </c>
      <c r="G720" s="55">
        <f>((Produção!G718*PreçoLivre!G720*(1-Plan1!$B$11)+G$1*Plan1!$E$16)-G$2-G$3)*G$4</f>
        <v>6425407.3238797747</v>
      </c>
      <c r="H720" s="55">
        <f>((Produção!H718*PreçoLivre!H720*(1-Plan1!$B$11)+H$1*Plan1!$E$16)-H$2-H$3)*H$4</f>
        <v>5540763.1889837049</v>
      </c>
      <c r="I720" s="55">
        <f>((Produção!I718*PreçoLivre!I720*(1-Plan1!$B$11)+I$1*Plan1!$E$16)-I$2-I$3)*I$4</f>
        <v>4935613.4764500838</v>
      </c>
      <c r="J720" s="55">
        <f>((Produção!J718*PreçoLivre!J720*(1-Plan1!$B$11)+J$1*Plan1!$E$16)-J$2-J$3)*J$4</f>
        <v>4382880.89804741</v>
      </c>
      <c r="K720" s="55">
        <f>((Produção!K718*PreçoLivre!K720*(1-Plan1!$B$11)+K$1*Plan1!$E$16)-K$2-K$3)*K$4</f>
        <v>3898272.9597295807</v>
      </c>
      <c r="L720" s="55">
        <f>((Produção!L718*PreçoLivre!L720*(1-Plan1!$B$11)+L$1*Plan1!$E$16)-L$2-L$3)*L$4</f>
        <v>3312096.8610610967</v>
      </c>
      <c r="M720" s="55">
        <f>((Produção!M718*PreçoLivre!M720*(1-Plan1!$B$11)+M$1*Plan1!$E$16)-M$2-M$3)*M$4</f>
        <v>3001914.4121684013</v>
      </c>
      <c r="N720" s="55">
        <f>((Produção!N718*PreçoLivre!N720*(1-Plan1!$B$11)+N$1*Plan1!$E$16)-N$2-N$3)*N$4</f>
        <v>2638624.980665361</v>
      </c>
      <c r="O720" s="55">
        <f>((Produção!O718*PreçoLivre!O720*(1-Plan1!$B$11)+O$1*Plan1!$E$16)-O$2-O$3)*O$4</f>
        <v>2221216.4335428523</v>
      </c>
      <c r="P720" s="55">
        <f>((Produção!P718*PreçoLivre!P720*(1-Plan1!$B$11)+P$1*Plan1!$E$16)-P$2-P$3)*P$4</f>
        <v>2064832.9090079563</v>
      </c>
      <c r="Q720" s="55">
        <f>((Produção!Q718*PreçoLivre!Q720*(1-Plan1!$B$11)+Q$1*Plan1!$E$16)-Q$2-Q$3)*Q$4</f>
        <v>1859645.1001592046</v>
      </c>
      <c r="R720" s="55">
        <f>((Produção!R718*PreçoLivre!R720*(1-Plan1!$B$11)+R$1*Plan1!$E$16)-R$2-R$3)*R$4</f>
        <v>1735428.1399429296</v>
      </c>
      <c r="S720" s="55">
        <f>((Produção!S718*PreçoLivre!S720*(1-Plan1!$B$11)+S$1*Plan1!$E$16)-S$2-S$3)*S$4</f>
        <v>1564811.7854681031</v>
      </c>
      <c r="T720" s="55">
        <f>((Produção!T718*PreçoLivre!T720*(1-Plan1!$B$11)+T$1*Plan1!$E$16)-T$2-T$3)*T$4</f>
        <v>1331869.1297331383</v>
      </c>
      <c r="U720" s="55">
        <f>((Produção!U718*PreçoLivre!U720*(1-Plan1!$B$11)+U$1*Plan1!$E$16)-U$2-U$3)*U$4</f>
        <v>1104748.1277062406</v>
      </c>
      <c r="V720" s="55">
        <f>((Produção!V718*PreçoLivre!V720*(1-Plan1!$B$11)+V$1*Plan1!$E$16)-V$2-V$3)*V$4</f>
        <v>910032.48473352229</v>
      </c>
      <c r="W720" s="55"/>
    </row>
    <row r="721" spans="1:23" x14ac:dyDescent="0.25">
      <c r="A721" s="55">
        <f t="shared" si="11"/>
        <v>82573869.493828326</v>
      </c>
      <c r="B721" s="56">
        <v>716</v>
      </c>
      <c r="C721" s="55">
        <f>((Produção!C719*PreçoLivre!C721*(1-Plan1!$B$11)+C$1*Plan1!$E$16)-C$2-C$3)*C$4</f>
        <v>9588055.528147975</v>
      </c>
      <c r="D721" s="55">
        <f>((Produção!D719*PreçoLivre!D721*(1-Plan1!$B$11)+D$1*Plan1!$E$16)-D$2-D$3)*D$4</f>
        <v>8011541.3400468016</v>
      </c>
      <c r="E721" s="55">
        <f>((Produção!E719*PreçoLivre!E721*(1-Plan1!$B$11)+E$1*Plan1!$E$16)-E$2-E$3)*E$4</f>
        <v>6696337.8747553434</v>
      </c>
      <c r="F721" s="55">
        <f>((Produção!F719*PreçoLivre!F721*(1-Plan1!$B$11)+F$1*Plan1!$E$16)-F$2-F$3)*F$4</f>
        <v>5824939.7619244987</v>
      </c>
      <c r="G721" s="55">
        <f>((Produção!G719*PreçoLivre!G721*(1-Plan1!$B$11)+G$1*Plan1!$E$16)-G$2-G$3)*G$4</f>
        <v>5430424.6062975293</v>
      </c>
      <c r="H721" s="55">
        <f>((Produção!H719*PreçoLivre!H721*(1-Plan1!$B$11)+H$1*Plan1!$E$16)-H$2-H$3)*H$4</f>
        <v>5279413.5106976256</v>
      </c>
      <c r="I721" s="55">
        <f>((Produção!I719*PreçoLivre!I721*(1-Plan1!$B$11)+I$1*Plan1!$E$16)-I$2-I$3)*I$4</f>
        <v>4513759.781289909</v>
      </c>
      <c r="J721" s="55">
        <f>((Produção!J719*PreçoLivre!J721*(1-Plan1!$B$11)+J$1*Plan1!$E$16)-J$2-J$3)*J$4</f>
        <v>4419548.1028440511</v>
      </c>
      <c r="K721" s="55">
        <f>((Produção!K719*PreçoLivre!K721*(1-Plan1!$B$11)+K$1*Plan1!$E$16)-K$2-K$3)*K$4</f>
        <v>4176433.3150454094</v>
      </c>
      <c r="L721" s="55">
        <f>((Produção!L719*PreçoLivre!L721*(1-Plan1!$B$11)+L$1*Plan1!$E$16)-L$2-L$3)*L$4</f>
        <v>3690674.5445245975</v>
      </c>
      <c r="M721" s="55">
        <f>((Produção!M719*PreçoLivre!M721*(1-Plan1!$B$11)+M$1*Plan1!$E$16)-M$2-M$3)*M$4</f>
        <v>3581583.7559854398</v>
      </c>
      <c r="N721" s="55">
        <f>((Produção!N719*PreçoLivre!N721*(1-Plan1!$B$11)+N$1*Plan1!$E$16)-N$2-N$3)*N$4</f>
        <v>3343958.4909795951</v>
      </c>
      <c r="O721" s="55">
        <f>((Produção!O719*PreçoLivre!O721*(1-Plan1!$B$11)+O$1*Plan1!$E$16)-O$2-O$3)*O$4</f>
        <v>2854533.4402555181</v>
      </c>
      <c r="P721" s="55">
        <f>((Produção!P719*PreçoLivre!P721*(1-Plan1!$B$11)+P$1*Plan1!$E$16)-P$2-P$3)*P$4</f>
        <v>2581042.9336263146</v>
      </c>
      <c r="Q721" s="55">
        <f>((Produção!Q719*PreçoLivre!Q721*(1-Plan1!$B$11)+Q$1*Plan1!$E$16)-Q$2-Q$3)*Q$4</f>
        <v>2424707.5036044936</v>
      </c>
      <c r="R721" s="55">
        <f>((Produção!R719*PreçoLivre!R721*(1-Plan1!$B$11)+R$1*Plan1!$E$16)-R$2-R$3)*R$4</f>
        <v>2267767.8592776307</v>
      </c>
      <c r="S721" s="55">
        <f>((Produção!S719*PreçoLivre!S721*(1-Plan1!$B$11)+S$1*Plan1!$E$16)-S$2-S$3)*S$4</f>
        <v>2073469.7330936214</v>
      </c>
      <c r="T721" s="55">
        <f>((Produção!T719*PreçoLivre!T721*(1-Plan1!$B$11)+T$1*Plan1!$E$16)-T$2-T$3)*T$4</f>
        <v>1987470.9087692369</v>
      </c>
      <c r="U721" s="55">
        <f>((Produção!U719*PreçoLivre!U721*(1-Plan1!$B$11)+U$1*Plan1!$E$16)-U$2-U$3)*U$4</f>
        <v>2003725.5888353791</v>
      </c>
      <c r="V721" s="55">
        <f>((Produção!V719*PreçoLivre!V721*(1-Plan1!$B$11)+V$1*Plan1!$E$16)-V$2-V$3)*V$4</f>
        <v>1824480.9138273704</v>
      </c>
      <c r="W721" s="55"/>
    </row>
    <row r="722" spans="1:23" x14ac:dyDescent="0.25">
      <c r="A722" s="55">
        <f t="shared" si="11"/>
        <v>72653628.24667047</v>
      </c>
      <c r="B722" s="56">
        <v>717</v>
      </c>
      <c r="C722" s="55">
        <f>((Produção!C720*PreçoLivre!C722*(1-Plan1!$B$11)+C$1*Plan1!$E$16)-C$2-C$3)*C$4</f>
        <v>8623996.6561131123</v>
      </c>
      <c r="D722" s="55">
        <f>((Produção!D720*PreçoLivre!D722*(1-Plan1!$B$11)+D$1*Plan1!$E$16)-D$2-D$3)*D$4</f>
        <v>6587899.3343848903</v>
      </c>
      <c r="E722" s="55">
        <f>((Produção!E720*PreçoLivre!E722*(1-Plan1!$B$11)+E$1*Plan1!$E$16)-E$2-E$3)*E$4</f>
        <v>5690396.6095826719</v>
      </c>
      <c r="F722" s="55">
        <f>((Produção!F720*PreçoLivre!F722*(1-Plan1!$B$11)+F$1*Plan1!$E$16)-F$2-F$3)*F$4</f>
        <v>5696620.5907598315</v>
      </c>
      <c r="G722" s="55">
        <f>((Produção!G720*PreçoLivre!G722*(1-Plan1!$B$11)+G$1*Plan1!$E$16)-G$2-G$3)*G$4</f>
        <v>5572848.4009094918</v>
      </c>
      <c r="H722" s="55">
        <f>((Produção!H720*PreçoLivre!H722*(1-Plan1!$B$11)+H$1*Plan1!$E$16)-H$2-H$3)*H$4</f>
        <v>4679256.6145762801</v>
      </c>
      <c r="I722" s="55">
        <f>((Produção!I720*PreçoLivre!I722*(1-Plan1!$B$11)+I$1*Plan1!$E$16)-I$2-I$3)*I$4</f>
        <v>4196198.4280019207</v>
      </c>
      <c r="J722" s="55">
        <f>((Produção!J720*PreçoLivre!J722*(1-Plan1!$B$11)+J$1*Plan1!$E$16)-J$2-J$3)*J$4</f>
        <v>4005471.2829539995</v>
      </c>
      <c r="K722" s="55">
        <f>((Produção!K720*PreçoLivre!K722*(1-Plan1!$B$11)+K$1*Plan1!$E$16)-K$2-K$3)*K$4</f>
        <v>3543953.5022622626</v>
      </c>
      <c r="L722" s="55">
        <f>((Produção!L720*PreçoLivre!L722*(1-Plan1!$B$11)+L$1*Plan1!$E$16)-L$2-L$3)*L$4</f>
        <v>3306226.1943646204</v>
      </c>
      <c r="M722" s="55">
        <f>((Produção!M720*PreçoLivre!M722*(1-Plan1!$B$11)+M$1*Plan1!$E$16)-M$2-M$3)*M$4</f>
        <v>3332086.9242215408</v>
      </c>
      <c r="N722" s="55">
        <f>((Produção!N720*PreçoLivre!N722*(1-Plan1!$B$11)+N$1*Plan1!$E$16)-N$2-N$3)*N$4</f>
        <v>2734636.3585701031</v>
      </c>
      <c r="O722" s="55">
        <f>((Produção!O720*PreçoLivre!O722*(1-Plan1!$B$11)+O$1*Plan1!$E$16)-O$2-O$3)*O$4</f>
        <v>2388439.7230819659</v>
      </c>
      <c r="P722" s="55">
        <f>((Produção!P720*PreçoLivre!P722*(1-Plan1!$B$11)+P$1*Plan1!$E$16)-P$2-P$3)*P$4</f>
        <v>2296177.6743209418</v>
      </c>
      <c r="Q722" s="55">
        <f>((Produção!Q720*PreçoLivre!Q722*(1-Plan1!$B$11)+Q$1*Plan1!$E$16)-Q$2-Q$3)*Q$4</f>
        <v>2167467.8450378939</v>
      </c>
      <c r="R722" s="55">
        <f>((Produção!R720*PreçoLivre!R722*(1-Plan1!$B$11)+R$1*Plan1!$E$16)-R$2-R$3)*R$4</f>
        <v>1938102.2153165133</v>
      </c>
      <c r="S722" s="55">
        <f>((Produção!S720*PreçoLivre!S722*(1-Plan1!$B$11)+S$1*Plan1!$E$16)-S$2-S$3)*S$4</f>
        <v>1734952.2198634204</v>
      </c>
      <c r="T722" s="55">
        <f>((Produção!T720*PreçoLivre!T722*(1-Plan1!$B$11)+T$1*Plan1!$E$16)-T$2-T$3)*T$4</f>
        <v>1560981.7914764914</v>
      </c>
      <c r="U722" s="55">
        <f>((Produção!U720*PreçoLivre!U722*(1-Plan1!$B$11)+U$1*Plan1!$E$16)-U$2-U$3)*U$4</f>
        <v>1328462.2500827664</v>
      </c>
      <c r="V722" s="55">
        <f>((Produção!V720*PreçoLivre!V722*(1-Plan1!$B$11)+V$1*Plan1!$E$16)-V$2-V$3)*V$4</f>
        <v>1269453.6307897598</v>
      </c>
      <c r="W722" s="55"/>
    </row>
    <row r="723" spans="1:23" x14ac:dyDescent="0.25">
      <c r="A723" s="55">
        <f t="shared" si="11"/>
        <v>74740292.992176086</v>
      </c>
      <c r="B723" s="56">
        <v>718</v>
      </c>
      <c r="C723" s="55">
        <f>((Produção!C721*PreçoLivre!C723*(1-Plan1!$B$11)+C$1*Plan1!$E$16)-C$2-C$3)*C$4</f>
        <v>8677512.9591079708</v>
      </c>
      <c r="D723" s="55">
        <f>((Produção!D721*PreçoLivre!D723*(1-Plan1!$B$11)+D$1*Plan1!$E$16)-D$2-D$3)*D$4</f>
        <v>7798970.7081955904</v>
      </c>
      <c r="E723" s="55">
        <f>((Produção!E721*PreçoLivre!E723*(1-Plan1!$B$11)+E$1*Plan1!$E$16)-E$2-E$3)*E$4</f>
        <v>6836217.7775656311</v>
      </c>
      <c r="F723" s="55">
        <f>((Produção!F721*PreçoLivre!F723*(1-Plan1!$B$11)+F$1*Plan1!$E$16)-F$2-F$3)*F$4</f>
        <v>6506301.8659168631</v>
      </c>
      <c r="G723" s="55">
        <f>((Produção!G721*PreçoLivre!G723*(1-Plan1!$B$11)+G$1*Plan1!$E$16)-G$2-G$3)*G$4</f>
        <v>5909555.1600815859</v>
      </c>
      <c r="H723" s="55">
        <f>((Produção!H721*PreçoLivre!H723*(1-Plan1!$B$11)+H$1*Plan1!$E$16)-H$2-H$3)*H$4</f>
        <v>5287276.7390897386</v>
      </c>
      <c r="I723" s="55">
        <f>((Produção!I721*PreçoLivre!I723*(1-Plan1!$B$11)+I$1*Plan1!$E$16)-I$2-I$3)*I$4</f>
        <v>4755165.5080158189</v>
      </c>
      <c r="J723" s="55">
        <f>((Produção!J721*PreçoLivre!J723*(1-Plan1!$B$11)+J$1*Plan1!$E$16)-J$2-J$3)*J$4</f>
        <v>4091832.0744121359</v>
      </c>
      <c r="K723" s="55">
        <f>((Produção!K721*PreçoLivre!K723*(1-Plan1!$B$11)+K$1*Plan1!$E$16)-K$2-K$3)*K$4</f>
        <v>3674256.7382903849</v>
      </c>
      <c r="L723" s="55">
        <f>((Produção!L721*PreçoLivre!L723*(1-Plan1!$B$11)+L$1*Plan1!$E$16)-L$2-L$3)*L$4</f>
        <v>3376763.3076424338</v>
      </c>
      <c r="M723" s="55">
        <f>((Produção!M721*PreçoLivre!M723*(1-Plan1!$B$11)+M$1*Plan1!$E$16)-M$2-M$3)*M$4</f>
        <v>2666876.4489879208</v>
      </c>
      <c r="N723" s="55">
        <f>((Produção!N721*PreçoLivre!N723*(1-Plan1!$B$11)+N$1*Plan1!$E$16)-N$2-N$3)*N$4</f>
        <v>2234901.2538231229</v>
      </c>
      <c r="O723" s="55">
        <f>((Produção!O721*PreçoLivre!O723*(1-Plan1!$B$11)+O$1*Plan1!$E$16)-O$2-O$3)*O$4</f>
        <v>2182258.5657771579</v>
      </c>
      <c r="P723" s="55">
        <f>((Produção!P721*PreçoLivre!P723*(1-Plan1!$B$11)+P$1*Plan1!$E$16)-P$2-P$3)*P$4</f>
        <v>1857944.3709335395</v>
      </c>
      <c r="Q723" s="55">
        <f>((Produção!Q721*PreçoLivre!Q723*(1-Plan1!$B$11)+Q$1*Plan1!$E$16)-Q$2-Q$3)*Q$4</f>
        <v>1720616.2636113928</v>
      </c>
      <c r="R723" s="55">
        <f>((Produção!R721*PreçoLivre!R723*(1-Plan1!$B$11)+R$1*Plan1!$E$16)-R$2-R$3)*R$4</f>
        <v>1592650.4813799846</v>
      </c>
      <c r="S723" s="55">
        <f>((Produção!S721*PreçoLivre!S723*(1-Plan1!$B$11)+S$1*Plan1!$E$16)-S$2-S$3)*S$4</f>
        <v>1601309.8180404352</v>
      </c>
      <c r="T723" s="55">
        <f>((Produção!T721*PreçoLivre!T723*(1-Plan1!$B$11)+T$1*Plan1!$E$16)-T$2-T$3)*T$4</f>
        <v>1361109.0127158824</v>
      </c>
      <c r="U723" s="55">
        <f>((Produção!U721*PreçoLivre!U723*(1-Plan1!$B$11)+U$1*Plan1!$E$16)-U$2-U$3)*U$4</f>
        <v>1353536.5092145053</v>
      </c>
      <c r="V723" s="55">
        <f>((Produção!V721*PreçoLivre!V723*(1-Plan1!$B$11)+V$1*Plan1!$E$16)-V$2-V$3)*V$4</f>
        <v>1255237.4293739961</v>
      </c>
      <c r="W723" s="55"/>
    </row>
    <row r="724" spans="1:23" x14ac:dyDescent="0.25">
      <c r="A724" s="55">
        <f t="shared" si="11"/>
        <v>77878793.323370904</v>
      </c>
      <c r="B724" s="56">
        <v>719</v>
      </c>
      <c r="C724" s="55">
        <f>((Produção!C722*PreçoLivre!C724*(1-Plan1!$B$11)+C$1*Plan1!$E$16)-C$2-C$3)*C$4</f>
        <v>7514134.0673370361</v>
      </c>
      <c r="D724" s="55">
        <f>((Produção!D722*PreçoLivre!D724*(1-Plan1!$B$11)+D$1*Plan1!$E$16)-D$2-D$3)*D$4</f>
        <v>7577520.7429173179</v>
      </c>
      <c r="E724" s="55">
        <f>((Produção!E722*PreçoLivre!E724*(1-Plan1!$B$11)+E$1*Plan1!$E$16)-E$2-E$3)*E$4</f>
        <v>7016746.1360117784</v>
      </c>
      <c r="F724" s="55">
        <f>((Produção!F722*PreçoLivre!F724*(1-Plan1!$B$11)+F$1*Plan1!$E$16)-F$2-F$3)*F$4</f>
        <v>6382673.3807219509</v>
      </c>
      <c r="G724" s="55">
        <f>((Produção!G722*PreçoLivre!G724*(1-Plan1!$B$11)+G$1*Plan1!$E$16)-G$2-G$3)*G$4</f>
        <v>5928327.9376713717</v>
      </c>
      <c r="H724" s="55">
        <f>((Produção!H722*PreçoLivre!H724*(1-Plan1!$B$11)+H$1*Plan1!$E$16)-H$2-H$3)*H$4</f>
        <v>5353873.4871748174</v>
      </c>
      <c r="I724" s="55">
        <f>((Produção!I722*PreçoLivre!I724*(1-Plan1!$B$11)+I$1*Plan1!$E$16)-I$2-I$3)*I$4</f>
        <v>4524801.1289560813</v>
      </c>
      <c r="J724" s="55">
        <f>((Produção!J722*PreçoLivre!J724*(1-Plan1!$B$11)+J$1*Plan1!$E$16)-J$2-J$3)*J$4</f>
        <v>4361623.4326731367</v>
      </c>
      <c r="K724" s="55">
        <f>((Produção!K722*PreçoLivre!K724*(1-Plan1!$B$11)+K$1*Plan1!$E$16)-K$2-K$3)*K$4</f>
        <v>4379500.3285263935</v>
      </c>
      <c r="L724" s="55">
        <f>((Produção!L722*PreçoLivre!L724*(1-Plan1!$B$11)+L$1*Plan1!$E$16)-L$2-L$3)*L$4</f>
        <v>3687104.7334815725</v>
      </c>
      <c r="M724" s="55">
        <f>((Produção!M722*PreçoLivre!M724*(1-Plan1!$B$11)+M$1*Plan1!$E$16)-M$2-M$3)*M$4</f>
        <v>3331346.9582919828</v>
      </c>
      <c r="N724" s="55">
        <f>((Produção!N722*PreçoLivre!N724*(1-Plan1!$B$11)+N$1*Plan1!$E$16)-N$2-N$3)*N$4</f>
        <v>2876689.9828316658</v>
      </c>
      <c r="O724" s="55">
        <f>((Produção!O722*PreçoLivre!O724*(1-Plan1!$B$11)+O$1*Plan1!$E$16)-O$2-O$3)*O$4</f>
        <v>2528831.3665159857</v>
      </c>
      <c r="P724" s="55">
        <f>((Produção!P722*PreçoLivre!P724*(1-Plan1!$B$11)+P$1*Plan1!$E$16)-P$2-P$3)*P$4</f>
        <v>2345892.9377548788</v>
      </c>
      <c r="Q724" s="55">
        <f>((Produção!Q722*PreçoLivre!Q724*(1-Plan1!$B$11)+Q$1*Plan1!$E$16)-Q$2-Q$3)*Q$4</f>
        <v>2108234.0210093497</v>
      </c>
      <c r="R724" s="55">
        <f>((Produção!R722*PreçoLivre!R724*(1-Plan1!$B$11)+R$1*Plan1!$E$16)-R$2-R$3)*R$4</f>
        <v>1907206.4848767337</v>
      </c>
      <c r="S724" s="55">
        <f>((Produção!S722*PreçoLivre!S724*(1-Plan1!$B$11)+S$1*Plan1!$E$16)-S$2-S$3)*S$4</f>
        <v>1734956.756057241</v>
      </c>
      <c r="T724" s="55">
        <f>((Produção!T722*PreçoLivre!T724*(1-Plan1!$B$11)+T$1*Plan1!$E$16)-T$2-T$3)*T$4</f>
        <v>1589705.1480719792</v>
      </c>
      <c r="U724" s="55">
        <f>((Produção!U722*PreçoLivre!U724*(1-Plan1!$B$11)+U$1*Plan1!$E$16)-U$2-U$3)*U$4</f>
        <v>1395786.2711290773</v>
      </c>
      <c r="V724" s="55">
        <f>((Produção!V722*PreçoLivre!V724*(1-Plan1!$B$11)+V$1*Plan1!$E$16)-V$2-V$3)*V$4</f>
        <v>1333838.0213605477</v>
      </c>
      <c r="W724" s="55"/>
    </row>
    <row r="725" spans="1:23" x14ac:dyDescent="0.25">
      <c r="A725" s="55">
        <f t="shared" si="11"/>
        <v>84633820.196578026</v>
      </c>
      <c r="B725" s="56">
        <v>720</v>
      </c>
      <c r="C725" s="55">
        <f>((Produção!C723*PreçoLivre!C725*(1-Plan1!$B$11)+C$1*Plan1!$E$16)-C$2-C$3)*C$4</f>
        <v>8709351.1826326009</v>
      </c>
      <c r="D725" s="55">
        <f>((Produção!D723*PreçoLivre!D725*(1-Plan1!$B$11)+D$1*Plan1!$E$16)-D$2-D$3)*D$4</f>
        <v>8952949.857916113</v>
      </c>
      <c r="E725" s="55">
        <f>((Produção!E723*PreçoLivre!E725*(1-Plan1!$B$11)+E$1*Plan1!$E$16)-E$2-E$3)*E$4</f>
        <v>8012692.2804871621</v>
      </c>
      <c r="F725" s="55">
        <f>((Produção!F723*PreçoLivre!F725*(1-Plan1!$B$11)+F$1*Plan1!$E$16)-F$2-F$3)*F$4</f>
        <v>7158087.4014192848</v>
      </c>
      <c r="G725" s="55">
        <f>((Produção!G723*PreçoLivre!G725*(1-Plan1!$B$11)+G$1*Plan1!$E$16)-G$2-G$3)*G$4</f>
        <v>6361294.02137536</v>
      </c>
      <c r="H725" s="55">
        <f>((Produção!H723*PreçoLivre!H725*(1-Plan1!$B$11)+H$1*Plan1!$E$16)-H$2-H$3)*H$4</f>
        <v>6171739.1416159207</v>
      </c>
      <c r="I725" s="55">
        <f>((Produção!I723*PreçoLivre!I725*(1-Plan1!$B$11)+I$1*Plan1!$E$16)-I$2-I$3)*I$4</f>
        <v>5054972.3879955132</v>
      </c>
      <c r="J725" s="55">
        <f>((Produção!J723*PreçoLivre!J725*(1-Plan1!$B$11)+J$1*Plan1!$E$16)-J$2-J$3)*J$4</f>
        <v>4414462.203567096</v>
      </c>
      <c r="K725" s="55">
        <f>((Produção!K723*PreçoLivre!K725*(1-Plan1!$B$11)+K$1*Plan1!$E$16)-K$2-K$3)*K$4</f>
        <v>4053036.1784290425</v>
      </c>
      <c r="L725" s="55">
        <f>((Produção!L723*PreçoLivre!L725*(1-Plan1!$B$11)+L$1*Plan1!$E$16)-L$2-L$3)*L$4</f>
        <v>3284809.5711654904</v>
      </c>
      <c r="M725" s="55">
        <f>((Produção!M723*PreçoLivre!M725*(1-Plan1!$B$11)+M$1*Plan1!$E$16)-M$2-M$3)*M$4</f>
        <v>3202627.7419860493</v>
      </c>
      <c r="N725" s="55">
        <f>((Produção!N723*PreçoLivre!N725*(1-Plan1!$B$11)+N$1*Plan1!$E$16)-N$2-N$3)*N$4</f>
        <v>3140705.8287056107</v>
      </c>
      <c r="O725" s="55">
        <f>((Produção!O723*PreçoLivre!O725*(1-Plan1!$B$11)+O$1*Plan1!$E$16)-O$2-O$3)*O$4</f>
        <v>2729245.9244972314</v>
      </c>
      <c r="P725" s="55">
        <f>((Produção!P723*PreçoLivre!P725*(1-Plan1!$B$11)+P$1*Plan1!$E$16)-P$2-P$3)*P$4</f>
        <v>2488539.7652778756</v>
      </c>
      <c r="Q725" s="55">
        <f>((Produção!Q723*PreçoLivre!Q725*(1-Plan1!$B$11)+Q$1*Plan1!$E$16)-Q$2-Q$3)*Q$4</f>
        <v>2260945.1801320142</v>
      </c>
      <c r="R725" s="55">
        <f>((Produção!R723*PreçoLivre!R725*(1-Plan1!$B$11)+R$1*Plan1!$E$16)-R$2-R$3)*R$4</f>
        <v>2156209.0818050564</v>
      </c>
      <c r="S725" s="55">
        <f>((Produção!S723*PreçoLivre!S725*(1-Plan1!$B$11)+S$1*Plan1!$E$16)-S$2-S$3)*S$4</f>
        <v>1950159.6282621056</v>
      </c>
      <c r="T725" s="55">
        <f>((Produção!T723*PreçoLivre!T725*(1-Plan1!$B$11)+T$1*Plan1!$E$16)-T$2-T$3)*T$4</f>
        <v>1685704.612770417</v>
      </c>
      <c r="U725" s="55">
        <f>((Produção!U723*PreçoLivre!U725*(1-Plan1!$B$11)+U$1*Plan1!$E$16)-U$2-U$3)*U$4</f>
        <v>1575318.1204920623</v>
      </c>
      <c r="V725" s="55">
        <f>((Produção!V723*PreçoLivre!V725*(1-Plan1!$B$11)+V$1*Plan1!$E$16)-V$2-V$3)*V$4</f>
        <v>1270970.0860460273</v>
      </c>
      <c r="W725" s="55"/>
    </row>
    <row r="726" spans="1:23" x14ac:dyDescent="0.25">
      <c r="A726" s="55">
        <f t="shared" si="11"/>
        <v>81636749.399896055</v>
      </c>
      <c r="B726" s="56">
        <v>721</v>
      </c>
      <c r="C726" s="55">
        <f>((Produção!C724*PreçoLivre!C726*(1-Plan1!$B$11)+C$1*Plan1!$E$16)-C$2-C$3)*C$4</f>
        <v>8259883.5150423702</v>
      </c>
      <c r="D726" s="55">
        <f>((Produção!D724*PreçoLivre!D726*(1-Plan1!$B$11)+D$1*Plan1!$E$16)-D$2-D$3)*D$4</f>
        <v>8171406.8416680302</v>
      </c>
      <c r="E726" s="55">
        <f>((Produção!E724*PreçoLivre!E726*(1-Plan1!$B$11)+E$1*Plan1!$E$16)-E$2-E$3)*E$4</f>
        <v>6546477.4359127646</v>
      </c>
      <c r="F726" s="55">
        <f>((Produção!F724*PreçoLivre!F726*(1-Plan1!$B$11)+F$1*Plan1!$E$16)-F$2-F$3)*F$4</f>
        <v>5813646.8187224567</v>
      </c>
      <c r="G726" s="55">
        <f>((Produção!G724*PreçoLivre!G726*(1-Plan1!$B$11)+G$1*Plan1!$E$16)-G$2-G$3)*G$4</f>
        <v>5234177.9098481759</v>
      </c>
      <c r="H726" s="55">
        <f>((Produção!H724*PreçoLivre!H726*(1-Plan1!$B$11)+H$1*Plan1!$E$16)-H$2-H$3)*H$4</f>
        <v>4844074.4814946596</v>
      </c>
      <c r="I726" s="55">
        <f>((Produção!I724*PreçoLivre!I726*(1-Plan1!$B$11)+I$1*Plan1!$E$16)-I$2-I$3)*I$4</f>
        <v>4252408.7499179691</v>
      </c>
      <c r="J726" s="55">
        <f>((Produção!J724*PreçoLivre!J726*(1-Plan1!$B$11)+J$1*Plan1!$E$16)-J$2-J$3)*J$4</f>
        <v>4048436.4551849109</v>
      </c>
      <c r="K726" s="55">
        <f>((Produção!K724*PreçoLivre!K726*(1-Plan1!$B$11)+K$1*Plan1!$E$16)-K$2-K$3)*K$4</f>
        <v>4060603.3700131676</v>
      </c>
      <c r="L726" s="55">
        <f>((Produção!L724*PreçoLivre!L726*(1-Plan1!$B$11)+L$1*Plan1!$E$16)-L$2-L$3)*L$4</f>
        <v>3930992.1992013077</v>
      </c>
      <c r="M726" s="55">
        <f>((Produção!M724*PreçoLivre!M726*(1-Plan1!$B$11)+M$1*Plan1!$E$16)-M$2-M$3)*M$4</f>
        <v>3694545.5390893328</v>
      </c>
      <c r="N726" s="55">
        <f>((Produção!N724*PreçoLivre!N726*(1-Plan1!$B$11)+N$1*Plan1!$E$16)-N$2-N$3)*N$4</f>
        <v>3300665.5866932813</v>
      </c>
      <c r="O726" s="55">
        <f>((Produção!O724*PreçoLivre!O726*(1-Plan1!$B$11)+O$1*Plan1!$E$16)-O$2-O$3)*O$4</f>
        <v>3040225.8134592278</v>
      </c>
      <c r="P726" s="55">
        <f>((Produção!P724*PreçoLivre!P726*(1-Plan1!$B$11)+P$1*Plan1!$E$16)-P$2-P$3)*P$4</f>
        <v>2819744.1163930842</v>
      </c>
      <c r="Q726" s="55">
        <f>((Produção!Q724*PreçoLivre!Q726*(1-Plan1!$B$11)+Q$1*Plan1!$E$16)-Q$2-Q$3)*Q$4</f>
        <v>2994443.0769972056</v>
      </c>
      <c r="R726" s="55">
        <f>((Produção!R724*PreçoLivre!R726*(1-Plan1!$B$11)+R$1*Plan1!$E$16)-R$2-R$3)*R$4</f>
        <v>2551300.3683773009</v>
      </c>
      <c r="S726" s="55">
        <f>((Produção!S724*PreçoLivre!S726*(1-Plan1!$B$11)+S$1*Plan1!$E$16)-S$2-S$3)*S$4</f>
        <v>2207878.9602093641</v>
      </c>
      <c r="T726" s="55">
        <f>((Produção!T724*PreçoLivre!T726*(1-Plan1!$B$11)+T$1*Plan1!$E$16)-T$2-T$3)*T$4</f>
        <v>2168262.9044685955</v>
      </c>
      <c r="U726" s="55">
        <f>((Produção!U724*PreçoLivre!U726*(1-Plan1!$B$11)+U$1*Plan1!$E$16)-U$2-U$3)*U$4</f>
        <v>1886037.3210104241</v>
      </c>
      <c r="V726" s="55">
        <f>((Produção!V724*PreçoLivre!V726*(1-Plan1!$B$11)+V$1*Plan1!$E$16)-V$2-V$3)*V$4</f>
        <v>1811537.936192418</v>
      </c>
      <c r="W726" s="55"/>
    </row>
    <row r="727" spans="1:23" x14ac:dyDescent="0.25">
      <c r="A727" s="55">
        <f t="shared" si="11"/>
        <v>71937805.250223801</v>
      </c>
      <c r="B727" s="56">
        <v>722</v>
      </c>
      <c r="C727" s="55">
        <f>((Produção!C725*PreçoLivre!C727*(1-Plan1!$B$11)+C$1*Plan1!$E$16)-C$2-C$3)*C$4</f>
        <v>8326318.8473968953</v>
      </c>
      <c r="D727" s="55">
        <f>((Produção!D725*PreçoLivre!D727*(1-Plan1!$B$11)+D$1*Plan1!$E$16)-D$2-D$3)*D$4</f>
        <v>7721721.3930189796</v>
      </c>
      <c r="E727" s="55">
        <f>((Produção!E725*PreçoLivre!E727*(1-Plan1!$B$11)+E$1*Plan1!$E$16)-E$2-E$3)*E$4</f>
        <v>6938090.6735911854</v>
      </c>
      <c r="F727" s="55">
        <f>((Produção!F725*PreçoLivre!F727*(1-Plan1!$B$11)+F$1*Plan1!$E$16)-F$2-F$3)*F$4</f>
        <v>5854721.1730541959</v>
      </c>
      <c r="G727" s="55">
        <f>((Produção!G725*PreçoLivre!G727*(1-Plan1!$B$11)+G$1*Plan1!$E$16)-G$2-G$3)*G$4</f>
        <v>4839162.6132850256</v>
      </c>
      <c r="H727" s="55">
        <f>((Produção!H725*PreçoLivre!H727*(1-Plan1!$B$11)+H$1*Plan1!$E$16)-H$2-H$3)*H$4</f>
        <v>4252232.3213346889</v>
      </c>
      <c r="I727" s="55">
        <f>((Produção!I725*PreçoLivre!I727*(1-Plan1!$B$11)+I$1*Plan1!$E$16)-I$2-I$3)*I$4</f>
        <v>3626338.2262942591</v>
      </c>
      <c r="J727" s="55">
        <f>((Produção!J725*PreçoLivre!J727*(1-Plan1!$B$11)+J$1*Plan1!$E$16)-J$2-J$3)*J$4</f>
        <v>3254146.8209585054</v>
      </c>
      <c r="K727" s="55">
        <f>((Produção!K725*PreçoLivre!K727*(1-Plan1!$B$11)+K$1*Plan1!$E$16)-K$2-K$3)*K$4</f>
        <v>3236654.6578417621</v>
      </c>
      <c r="L727" s="55">
        <f>((Produção!L725*PreçoLivre!L727*(1-Plan1!$B$11)+L$1*Plan1!$E$16)-L$2-L$3)*L$4</f>
        <v>2809268.5326673579</v>
      </c>
      <c r="M727" s="55">
        <f>((Produção!M725*PreçoLivre!M727*(1-Plan1!$B$11)+M$1*Plan1!$E$16)-M$2-M$3)*M$4</f>
        <v>2637481.5435184012</v>
      </c>
      <c r="N727" s="55">
        <f>((Produção!N725*PreçoLivre!N727*(1-Plan1!$B$11)+N$1*Plan1!$E$16)-N$2-N$3)*N$4</f>
        <v>2638903.2062191516</v>
      </c>
      <c r="O727" s="55">
        <f>((Produção!O725*PreçoLivre!O727*(1-Plan1!$B$11)+O$1*Plan1!$E$16)-O$2-O$3)*O$4</f>
        <v>2514557.9242227403</v>
      </c>
      <c r="P727" s="55">
        <f>((Produção!P725*PreçoLivre!P727*(1-Plan1!$B$11)+P$1*Plan1!$E$16)-P$2-P$3)*P$4</f>
        <v>2354204.3715638286</v>
      </c>
      <c r="Q727" s="55">
        <f>((Produção!Q725*PreçoLivre!Q727*(1-Plan1!$B$11)+Q$1*Plan1!$E$16)-Q$2-Q$3)*Q$4</f>
        <v>2200624.5991651937</v>
      </c>
      <c r="R727" s="55">
        <f>((Produção!R725*PreçoLivre!R727*(1-Plan1!$B$11)+R$1*Plan1!$E$16)-R$2-R$3)*R$4</f>
        <v>1946020.1934517948</v>
      </c>
      <c r="S727" s="55">
        <f>((Produção!S725*PreçoLivre!S727*(1-Plan1!$B$11)+S$1*Plan1!$E$16)-S$2-S$3)*S$4</f>
        <v>1784720.9624071382</v>
      </c>
      <c r="T727" s="55">
        <f>((Produção!T725*PreçoLivre!T727*(1-Plan1!$B$11)+T$1*Plan1!$E$16)-T$2-T$3)*T$4</f>
        <v>1698475.558770434</v>
      </c>
      <c r="U727" s="55">
        <f>((Produção!U725*PreçoLivre!U727*(1-Plan1!$B$11)+U$1*Plan1!$E$16)-U$2-U$3)*U$4</f>
        <v>1714292.0764605971</v>
      </c>
      <c r="V727" s="55">
        <f>((Produção!V725*PreçoLivre!V727*(1-Plan1!$B$11)+V$1*Plan1!$E$16)-V$2-V$3)*V$4</f>
        <v>1589869.555001657</v>
      </c>
      <c r="W727" s="55"/>
    </row>
    <row r="728" spans="1:23" x14ac:dyDescent="0.25">
      <c r="A728" s="55">
        <f t="shared" si="11"/>
        <v>84574802.853126392</v>
      </c>
      <c r="B728" s="56">
        <v>723</v>
      </c>
      <c r="C728" s="55">
        <f>((Produção!C726*PreçoLivre!C728*(1-Plan1!$B$11)+C$1*Plan1!$E$16)-C$2-C$3)*C$4</f>
        <v>9303198.4364218004</v>
      </c>
      <c r="D728" s="55">
        <f>((Produção!D726*PreçoLivre!D728*(1-Plan1!$B$11)+D$1*Plan1!$E$16)-D$2-D$3)*D$4</f>
        <v>8849804.0234461278</v>
      </c>
      <c r="E728" s="55">
        <f>((Produção!E726*PreçoLivre!E728*(1-Plan1!$B$11)+E$1*Plan1!$E$16)-E$2-E$3)*E$4</f>
        <v>8509990.2056935653</v>
      </c>
      <c r="F728" s="55">
        <f>((Produção!F726*PreçoLivre!F728*(1-Plan1!$B$11)+F$1*Plan1!$E$16)-F$2-F$3)*F$4</f>
        <v>6884297.0532272449</v>
      </c>
      <c r="G728" s="55">
        <f>((Produção!G726*PreçoLivre!G728*(1-Plan1!$B$11)+G$1*Plan1!$E$16)-G$2-G$3)*G$4</f>
        <v>6553991.208641693</v>
      </c>
      <c r="H728" s="55">
        <f>((Produção!H726*PreçoLivre!H728*(1-Plan1!$B$11)+H$1*Plan1!$E$16)-H$2-H$3)*H$4</f>
        <v>5892268.700902882</v>
      </c>
      <c r="I728" s="55">
        <f>((Produção!I726*PreçoLivre!I728*(1-Plan1!$B$11)+I$1*Plan1!$E$16)-I$2-I$3)*I$4</f>
        <v>5056222.615825627</v>
      </c>
      <c r="J728" s="55">
        <f>((Produção!J726*PreçoLivre!J728*(1-Plan1!$B$11)+J$1*Plan1!$E$16)-J$2-J$3)*J$4</f>
        <v>4505244.7139107697</v>
      </c>
      <c r="K728" s="55">
        <f>((Produção!K726*PreçoLivre!K728*(1-Plan1!$B$11)+K$1*Plan1!$E$16)-K$2-K$3)*K$4</f>
        <v>3994546.8734893184</v>
      </c>
      <c r="L728" s="55">
        <f>((Produção!L726*PreçoLivre!L728*(1-Plan1!$B$11)+L$1*Plan1!$E$16)-L$2-L$3)*L$4</f>
        <v>3616858.2252465957</v>
      </c>
      <c r="M728" s="55">
        <f>((Produção!M726*PreçoLivre!M728*(1-Plan1!$B$11)+M$1*Plan1!$E$16)-M$2-M$3)*M$4</f>
        <v>3325534.7067217631</v>
      </c>
      <c r="N728" s="55">
        <f>((Produção!N726*PreçoLivre!N728*(1-Plan1!$B$11)+N$1*Plan1!$E$16)-N$2-N$3)*N$4</f>
        <v>3002401.4451184506</v>
      </c>
      <c r="O728" s="55">
        <f>((Produção!O726*PreçoLivre!O728*(1-Plan1!$B$11)+O$1*Plan1!$E$16)-O$2-O$3)*O$4</f>
        <v>2712300.5771277328</v>
      </c>
      <c r="P728" s="55">
        <f>((Produção!P726*PreçoLivre!P728*(1-Plan1!$B$11)+P$1*Plan1!$E$16)-P$2-P$3)*P$4</f>
        <v>2338848.949096601</v>
      </c>
      <c r="Q728" s="55">
        <f>((Produção!Q726*PreçoLivre!Q728*(1-Plan1!$B$11)+Q$1*Plan1!$E$16)-Q$2-Q$3)*Q$4</f>
        <v>1981060.1336662902</v>
      </c>
      <c r="R728" s="55">
        <f>((Produção!R726*PreçoLivre!R728*(1-Plan1!$B$11)+R$1*Plan1!$E$16)-R$2-R$3)*R$4</f>
        <v>1893202.2153500339</v>
      </c>
      <c r="S728" s="55">
        <f>((Produção!S726*PreçoLivre!S728*(1-Plan1!$B$11)+S$1*Plan1!$E$16)-S$2-S$3)*S$4</f>
        <v>1698649.1959511468</v>
      </c>
      <c r="T728" s="55">
        <f>((Produção!T726*PreçoLivre!T728*(1-Plan1!$B$11)+T$1*Plan1!$E$16)-T$2-T$3)*T$4</f>
        <v>1610467.8451386082</v>
      </c>
      <c r="U728" s="55">
        <f>((Produção!U726*PreçoLivre!U728*(1-Plan1!$B$11)+U$1*Plan1!$E$16)-U$2-U$3)*U$4</f>
        <v>1408308.941024608</v>
      </c>
      <c r="V728" s="55">
        <f>((Produção!V726*PreçoLivre!V728*(1-Plan1!$B$11)+V$1*Plan1!$E$16)-V$2-V$3)*V$4</f>
        <v>1437606.7871255258</v>
      </c>
      <c r="W728" s="55"/>
    </row>
    <row r="729" spans="1:23" x14ac:dyDescent="0.25">
      <c r="A729" s="55">
        <f t="shared" si="11"/>
        <v>70364998.845785186</v>
      </c>
      <c r="B729" s="56">
        <v>724</v>
      </c>
      <c r="C729" s="55">
        <f>((Produção!C727*PreçoLivre!C729*(1-Plan1!$B$11)+C$1*Plan1!$E$16)-C$2-C$3)*C$4</f>
        <v>9137694.9518480282</v>
      </c>
      <c r="D729" s="55">
        <f>((Produção!D727*PreçoLivre!D729*(1-Plan1!$B$11)+D$1*Plan1!$E$16)-D$2-D$3)*D$4</f>
        <v>7862161.0894073443</v>
      </c>
      <c r="E729" s="55">
        <f>((Produção!E727*PreçoLivre!E729*(1-Plan1!$B$11)+E$1*Plan1!$E$16)-E$2-E$3)*E$4</f>
        <v>6529018.6219340852</v>
      </c>
      <c r="F729" s="55">
        <f>((Produção!F727*PreçoLivre!F729*(1-Plan1!$B$11)+F$1*Plan1!$E$16)-F$2-F$3)*F$4</f>
        <v>6363754.1897425028</v>
      </c>
      <c r="G729" s="55">
        <f>((Produção!G727*PreçoLivre!G729*(1-Plan1!$B$11)+G$1*Plan1!$E$16)-G$2-G$3)*G$4</f>
        <v>5777787.5963261379</v>
      </c>
      <c r="H729" s="55">
        <f>((Produção!H727*PreçoLivre!H729*(1-Plan1!$B$11)+H$1*Plan1!$E$16)-H$2-H$3)*H$4</f>
        <v>4749645.0038083531</v>
      </c>
      <c r="I729" s="55">
        <f>((Produção!I727*PreçoLivre!I729*(1-Plan1!$B$11)+I$1*Plan1!$E$16)-I$2-I$3)*I$4</f>
        <v>4342862.3592666266</v>
      </c>
      <c r="J729" s="55">
        <f>((Produção!J727*PreçoLivre!J729*(1-Plan1!$B$11)+J$1*Plan1!$E$16)-J$2-J$3)*J$4</f>
        <v>3840735.9623046913</v>
      </c>
      <c r="K729" s="55">
        <f>((Produção!K727*PreçoLivre!K729*(1-Plan1!$B$11)+K$1*Plan1!$E$16)-K$2-K$3)*K$4</f>
        <v>3297473.8606362585</v>
      </c>
      <c r="L729" s="55">
        <f>((Produção!L727*PreçoLivre!L729*(1-Plan1!$B$11)+L$1*Plan1!$E$16)-L$2-L$3)*L$4</f>
        <v>2754915.3788862051</v>
      </c>
      <c r="M729" s="55">
        <f>((Produção!M727*PreçoLivre!M729*(1-Plan1!$B$11)+M$1*Plan1!$E$16)-M$2-M$3)*M$4</f>
        <v>2533462.1295444574</v>
      </c>
      <c r="N729" s="55">
        <f>((Produção!N727*PreçoLivre!N729*(1-Plan1!$B$11)+N$1*Plan1!$E$16)-N$2-N$3)*N$4</f>
        <v>2236282.8372268174</v>
      </c>
      <c r="O729" s="55">
        <f>((Produção!O727*PreçoLivre!O729*(1-Plan1!$B$11)+O$1*Plan1!$E$16)-O$2-O$3)*O$4</f>
        <v>1954448.0477031707</v>
      </c>
      <c r="P729" s="55">
        <f>((Produção!P727*PreçoLivre!P729*(1-Plan1!$B$11)+P$1*Plan1!$E$16)-P$2-P$3)*P$4</f>
        <v>1693058.5959604066</v>
      </c>
      <c r="Q729" s="55">
        <f>((Produção!Q727*PreçoLivre!Q729*(1-Plan1!$B$11)+Q$1*Plan1!$E$16)-Q$2-Q$3)*Q$4</f>
        <v>1510526.8445129595</v>
      </c>
      <c r="R729" s="55">
        <f>((Produção!R727*PreçoLivre!R729*(1-Plan1!$B$11)+R$1*Plan1!$E$16)-R$2-R$3)*R$4</f>
        <v>1346601.1204860413</v>
      </c>
      <c r="S729" s="55">
        <f>((Produção!S727*PreçoLivre!S729*(1-Plan1!$B$11)+S$1*Plan1!$E$16)-S$2-S$3)*S$4</f>
        <v>1230695.6361792246</v>
      </c>
      <c r="T729" s="55">
        <f>((Produção!T727*PreçoLivre!T729*(1-Plan1!$B$11)+T$1*Plan1!$E$16)-T$2-T$3)*T$4</f>
        <v>1120282.4472631114</v>
      </c>
      <c r="U729" s="55">
        <f>((Produção!U727*PreçoLivre!U729*(1-Plan1!$B$11)+U$1*Plan1!$E$16)-U$2-U$3)*U$4</f>
        <v>1091453.1657006789</v>
      </c>
      <c r="V729" s="55">
        <f>((Produção!V727*PreçoLivre!V729*(1-Plan1!$B$11)+V$1*Plan1!$E$16)-V$2-V$3)*V$4</f>
        <v>992139.00704808033</v>
      </c>
      <c r="W729" s="55"/>
    </row>
    <row r="730" spans="1:23" x14ac:dyDescent="0.25">
      <c r="A730" s="55">
        <f t="shared" si="11"/>
        <v>76496040.661985621</v>
      </c>
      <c r="B730" s="56">
        <v>725</v>
      </c>
      <c r="C730" s="55">
        <f>((Produção!C728*PreçoLivre!C730*(1-Plan1!$B$11)+C$1*Plan1!$E$16)-C$2-C$3)*C$4</f>
        <v>7929800.1896402221</v>
      </c>
      <c r="D730" s="55">
        <f>((Produção!D728*PreçoLivre!D730*(1-Plan1!$B$11)+D$1*Plan1!$E$16)-D$2-D$3)*D$4</f>
        <v>7243470.9290769799</v>
      </c>
      <c r="E730" s="55">
        <f>((Produção!E728*PreçoLivre!E730*(1-Plan1!$B$11)+E$1*Plan1!$E$16)-E$2-E$3)*E$4</f>
        <v>6998572.6640110752</v>
      </c>
      <c r="F730" s="55">
        <f>((Produção!F728*PreçoLivre!F730*(1-Plan1!$B$11)+F$1*Plan1!$E$16)-F$2-F$3)*F$4</f>
        <v>5774589.4447070602</v>
      </c>
      <c r="G730" s="55">
        <f>((Produção!G728*PreçoLivre!G730*(1-Plan1!$B$11)+G$1*Plan1!$E$16)-G$2-G$3)*G$4</f>
        <v>5333428.4624580834</v>
      </c>
      <c r="H730" s="55">
        <f>((Produção!H728*PreçoLivre!H730*(1-Plan1!$B$11)+H$1*Plan1!$E$16)-H$2-H$3)*H$4</f>
        <v>5062127.7006831914</v>
      </c>
      <c r="I730" s="55">
        <f>((Produção!I728*PreçoLivre!I730*(1-Plan1!$B$11)+I$1*Plan1!$E$16)-I$2-I$3)*I$4</f>
        <v>4730932.6475525443</v>
      </c>
      <c r="J730" s="55">
        <f>((Produção!J728*PreçoLivre!J730*(1-Plan1!$B$11)+J$1*Plan1!$E$16)-J$2-J$3)*J$4</f>
        <v>4331476.6116619892</v>
      </c>
      <c r="K730" s="55">
        <f>((Produção!K728*PreçoLivre!K730*(1-Plan1!$B$11)+K$1*Plan1!$E$16)-K$2-K$3)*K$4</f>
        <v>3669202.6139486916</v>
      </c>
      <c r="L730" s="55">
        <f>((Produção!L728*PreçoLivre!L730*(1-Plan1!$B$11)+L$1*Plan1!$E$16)-L$2-L$3)*L$4</f>
        <v>3429152.8584585236</v>
      </c>
      <c r="M730" s="55">
        <f>((Produção!M728*PreçoLivre!M730*(1-Plan1!$B$11)+M$1*Plan1!$E$16)-M$2-M$3)*M$4</f>
        <v>3195263.5404387661</v>
      </c>
      <c r="N730" s="55">
        <f>((Produção!N728*PreçoLivre!N730*(1-Plan1!$B$11)+N$1*Plan1!$E$16)-N$2-N$3)*N$4</f>
        <v>2747390.0084078358</v>
      </c>
      <c r="O730" s="55">
        <f>((Produção!O728*PreçoLivre!O730*(1-Plan1!$B$11)+O$1*Plan1!$E$16)-O$2-O$3)*O$4</f>
        <v>2526463.7323402874</v>
      </c>
      <c r="P730" s="55">
        <f>((Produção!P728*PreçoLivre!P730*(1-Plan1!$B$11)+P$1*Plan1!$E$16)-P$2-P$3)*P$4</f>
        <v>2370281.4019739567</v>
      </c>
      <c r="Q730" s="55">
        <f>((Produção!Q728*PreçoLivre!Q730*(1-Plan1!$B$11)+Q$1*Plan1!$E$16)-Q$2-Q$3)*Q$4</f>
        <v>2075449.4213773082</v>
      </c>
      <c r="R730" s="55">
        <f>((Produção!R728*PreçoLivre!R730*(1-Plan1!$B$11)+R$1*Plan1!$E$16)-R$2-R$3)*R$4</f>
        <v>1927489.8898655192</v>
      </c>
      <c r="S730" s="55">
        <f>((Produção!S728*PreçoLivre!S730*(1-Plan1!$B$11)+S$1*Plan1!$E$16)-S$2-S$3)*S$4</f>
        <v>1903886.3565950911</v>
      </c>
      <c r="T730" s="55">
        <f>((Produção!T728*PreçoLivre!T730*(1-Plan1!$B$11)+T$1*Plan1!$E$16)-T$2-T$3)*T$4</f>
        <v>1820165.0081178437</v>
      </c>
      <c r="U730" s="55">
        <f>((Produção!U728*PreçoLivre!U730*(1-Plan1!$B$11)+U$1*Plan1!$E$16)-U$2-U$3)*U$4</f>
        <v>1755023.2034948494</v>
      </c>
      <c r="V730" s="55">
        <f>((Produção!V728*PreçoLivre!V730*(1-Plan1!$B$11)+V$1*Plan1!$E$16)-V$2-V$3)*V$4</f>
        <v>1671873.9771758381</v>
      </c>
      <c r="W730" s="55"/>
    </row>
    <row r="731" spans="1:23" x14ac:dyDescent="0.25">
      <c r="A731" s="55">
        <f t="shared" si="11"/>
        <v>80385866.228928506</v>
      </c>
      <c r="B731" s="56">
        <v>726</v>
      </c>
      <c r="C731" s="55">
        <f>((Produção!C729*PreçoLivre!C731*(1-Plan1!$B$11)+C$1*Plan1!$E$16)-C$2-C$3)*C$4</f>
        <v>9199376.478569882</v>
      </c>
      <c r="D731" s="55">
        <f>((Produção!D729*PreçoLivre!D731*(1-Plan1!$B$11)+D$1*Plan1!$E$16)-D$2-D$3)*D$4</f>
        <v>8441090.5048436876</v>
      </c>
      <c r="E731" s="55">
        <f>((Produção!E729*PreçoLivre!E731*(1-Plan1!$B$11)+E$1*Plan1!$E$16)-E$2-E$3)*E$4</f>
        <v>7754160.7415849622</v>
      </c>
      <c r="F731" s="55">
        <f>((Produção!F729*PreçoLivre!F731*(1-Plan1!$B$11)+F$1*Plan1!$E$16)-F$2-F$3)*F$4</f>
        <v>6342648.0798902204</v>
      </c>
      <c r="G731" s="55">
        <f>((Produção!G729*PreçoLivre!G731*(1-Plan1!$B$11)+G$1*Plan1!$E$16)-G$2-G$3)*G$4</f>
        <v>6262641.8158962075</v>
      </c>
      <c r="H731" s="55">
        <f>((Produção!H729*PreçoLivre!H731*(1-Plan1!$B$11)+H$1*Plan1!$E$16)-H$2-H$3)*H$4</f>
        <v>5767977.6750114737</v>
      </c>
      <c r="I731" s="55">
        <f>((Produção!I729*PreçoLivre!I731*(1-Plan1!$B$11)+I$1*Plan1!$E$16)-I$2-I$3)*I$4</f>
        <v>4983633.5679664239</v>
      </c>
      <c r="J731" s="55">
        <f>((Produção!J729*PreçoLivre!J731*(1-Plan1!$B$11)+J$1*Plan1!$E$16)-J$2-J$3)*J$4</f>
        <v>4369182.0191149246</v>
      </c>
      <c r="K731" s="55">
        <f>((Produção!K729*PreçoLivre!K731*(1-Plan1!$B$11)+K$1*Plan1!$E$16)-K$2-K$3)*K$4</f>
        <v>3866305.2579237642</v>
      </c>
      <c r="L731" s="55">
        <f>((Produção!L729*PreçoLivre!L731*(1-Plan1!$B$11)+L$1*Plan1!$E$16)-L$2-L$3)*L$4</f>
        <v>3277060.1070980416</v>
      </c>
      <c r="M731" s="55">
        <f>((Produção!M729*PreçoLivre!M731*(1-Plan1!$B$11)+M$1*Plan1!$E$16)-M$2-M$3)*M$4</f>
        <v>2972337.802404739</v>
      </c>
      <c r="N731" s="55">
        <f>((Produção!N729*PreçoLivre!N731*(1-Plan1!$B$11)+N$1*Plan1!$E$16)-N$2-N$3)*N$4</f>
        <v>2626092.2331051892</v>
      </c>
      <c r="O731" s="55">
        <f>((Produção!O729*PreçoLivre!O731*(1-Plan1!$B$11)+O$1*Plan1!$E$16)-O$2-O$3)*O$4</f>
        <v>2473919.6359672211</v>
      </c>
      <c r="P731" s="55">
        <f>((Produção!P729*PreçoLivre!P731*(1-Plan1!$B$11)+P$1*Plan1!$E$16)-P$2-P$3)*P$4</f>
        <v>2255669.4646050595</v>
      </c>
      <c r="Q731" s="55">
        <f>((Produção!Q729*PreçoLivre!Q731*(1-Plan1!$B$11)+Q$1*Plan1!$E$16)-Q$2-Q$3)*Q$4</f>
        <v>2131666.2104404108</v>
      </c>
      <c r="R731" s="55">
        <f>((Produção!R729*PreçoLivre!R731*(1-Plan1!$B$11)+R$1*Plan1!$E$16)-R$2-R$3)*R$4</f>
        <v>1914430.7216528207</v>
      </c>
      <c r="S731" s="55">
        <f>((Produção!S729*PreçoLivre!S731*(1-Plan1!$B$11)+S$1*Plan1!$E$16)-S$2-S$3)*S$4</f>
        <v>1699776.5856745639</v>
      </c>
      <c r="T731" s="55">
        <f>((Produção!T729*PreçoLivre!T731*(1-Plan1!$B$11)+T$1*Plan1!$E$16)-T$2-T$3)*T$4</f>
        <v>1544735.4639118414</v>
      </c>
      <c r="U731" s="55">
        <f>((Produção!U729*PreçoLivre!U731*(1-Plan1!$B$11)+U$1*Plan1!$E$16)-U$2-U$3)*U$4</f>
        <v>1328182.3565479813</v>
      </c>
      <c r="V731" s="55">
        <f>((Produção!V729*PreçoLivre!V731*(1-Plan1!$B$11)+V$1*Plan1!$E$16)-V$2-V$3)*V$4</f>
        <v>1174979.5067190689</v>
      </c>
      <c r="W731" s="55"/>
    </row>
    <row r="732" spans="1:23" x14ac:dyDescent="0.25">
      <c r="A732" s="55">
        <f t="shared" si="11"/>
        <v>79147495.628806219</v>
      </c>
      <c r="B732" s="56">
        <v>727</v>
      </c>
      <c r="C732" s="55">
        <f>((Produção!C730*PreçoLivre!C732*(1-Plan1!$B$11)+C$1*Plan1!$E$16)-C$2-C$3)*C$4</f>
        <v>8350806.5306264088</v>
      </c>
      <c r="D732" s="55">
        <f>((Produção!D730*PreçoLivre!D732*(1-Plan1!$B$11)+D$1*Plan1!$E$16)-D$2-D$3)*D$4</f>
        <v>7777705.1846245769</v>
      </c>
      <c r="E732" s="55">
        <f>((Produção!E730*PreçoLivre!E732*(1-Plan1!$B$11)+E$1*Plan1!$E$16)-E$2-E$3)*E$4</f>
        <v>6964131.0542094531</v>
      </c>
      <c r="F732" s="55">
        <f>((Produção!F730*PreçoLivre!F732*(1-Plan1!$B$11)+F$1*Plan1!$E$16)-F$2-F$3)*F$4</f>
        <v>5374097.8964239489</v>
      </c>
      <c r="G732" s="55">
        <f>((Produção!G730*PreçoLivre!G732*(1-Plan1!$B$11)+G$1*Plan1!$E$16)-G$2-G$3)*G$4</f>
        <v>4977715.1984608276</v>
      </c>
      <c r="H732" s="55">
        <f>((Produção!H730*PreçoLivre!H732*(1-Plan1!$B$11)+H$1*Plan1!$E$16)-H$2-H$3)*H$4</f>
        <v>4591067.1082379306</v>
      </c>
      <c r="I732" s="55">
        <f>((Produção!I730*PreçoLivre!I732*(1-Plan1!$B$11)+I$1*Plan1!$E$16)-I$2-I$3)*I$4</f>
        <v>4520547.7236060407</v>
      </c>
      <c r="J732" s="55">
        <f>((Produção!J730*PreçoLivre!J732*(1-Plan1!$B$11)+J$1*Plan1!$E$16)-J$2-J$3)*J$4</f>
        <v>4148449.8050059257</v>
      </c>
      <c r="K732" s="55">
        <f>((Produção!K730*PreçoLivre!K732*(1-Plan1!$B$11)+K$1*Plan1!$E$16)-K$2-K$3)*K$4</f>
        <v>3759165.2156050494</v>
      </c>
      <c r="L732" s="55">
        <f>((Produção!L730*PreçoLivre!L732*(1-Plan1!$B$11)+L$1*Plan1!$E$16)-L$2-L$3)*L$4</f>
        <v>3751151.8822721113</v>
      </c>
      <c r="M732" s="55">
        <f>((Produção!M730*PreçoLivre!M732*(1-Plan1!$B$11)+M$1*Plan1!$E$16)-M$2-M$3)*M$4</f>
        <v>3494824.1379597872</v>
      </c>
      <c r="N732" s="55">
        <f>((Produção!N730*PreçoLivre!N732*(1-Plan1!$B$11)+N$1*Plan1!$E$16)-N$2-N$3)*N$4</f>
        <v>3454271.1113236495</v>
      </c>
      <c r="O732" s="55">
        <f>((Produção!O730*PreçoLivre!O732*(1-Plan1!$B$11)+O$1*Plan1!$E$16)-O$2-O$3)*O$4</f>
        <v>2764131.4882662171</v>
      </c>
      <c r="P732" s="55">
        <f>((Produção!P730*PreçoLivre!P732*(1-Plan1!$B$11)+P$1*Plan1!$E$16)-P$2-P$3)*P$4</f>
        <v>2753909.4796574083</v>
      </c>
      <c r="Q732" s="55">
        <f>((Produção!Q730*PreçoLivre!Q732*(1-Plan1!$B$11)+Q$1*Plan1!$E$16)-Q$2-Q$3)*Q$4</f>
        <v>2499278.7580745379</v>
      </c>
      <c r="R732" s="55">
        <f>((Produção!R730*PreçoLivre!R732*(1-Plan1!$B$11)+R$1*Plan1!$E$16)-R$2-R$3)*R$4</f>
        <v>2212919.953989211</v>
      </c>
      <c r="S732" s="55">
        <f>((Produção!S730*PreçoLivre!S732*(1-Plan1!$B$11)+S$1*Plan1!$E$16)-S$2-S$3)*S$4</f>
        <v>1907596.8245910869</v>
      </c>
      <c r="T732" s="55">
        <f>((Produção!T730*PreçoLivre!T732*(1-Plan1!$B$11)+T$1*Plan1!$E$16)-T$2-T$3)*T$4</f>
        <v>2015263.3431678598</v>
      </c>
      <c r="U732" s="55">
        <f>((Produção!U730*PreçoLivre!U732*(1-Plan1!$B$11)+U$1*Plan1!$E$16)-U$2-U$3)*U$4</f>
        <v>1930707.0042155457</v>
      </c>
      <c r="V732" s="55">
        <f>((Produção!V730*PreçoLivre!V732*(1-Plan1!$B$11)+V$1*Plan1!$E$16)-V$2-V$3)*V$4</f>
        <v>1899755.9284886564</v>
      </c>
      <c r="W732" s="55"/>
    </row>
    <row r="733" spans="1:23" x14ac:dyDescent="0.25">
      <c r="A733" s="55">
        <f t="shared" si="11"/>
        <v>90843971.392206505</v>
      </c>
      <c r="B733" s="56">
        <v>728</v>
      </c>
      <c r="C733" s="55">
        <f>((Produção!C731*PreçoLivre!C733*(1-Plan1!$B$11)+C$1*Plan1!$E$16)-C$2-C$3)*C$4</f>
        <v>8393736.6773848962</v>
      </c>
      <c r="D733" s="55">
        <f>((Produção!D731*PreçoLivre!D733*(1-Plan1!$B$11)+D$1*Plan1!$E$16)-D$2-D$3)*D$4</f>
        <v>7499011.5495086517</v>
      </c>
      <c r="E733" s="55">
        <f>((Produção!E731*PreçoLivre!E733*(1-Plan1!$B$11)+E$1*Plan1!$E$16)-E$2-E$3)*E$4</f>
        <v>7345530.0201770486</v>
      </c>
      <c r="F733" s="55">
        <f>((Produção!F731*PreçoLivre!F733*(1-Plan1!$B$11)+F$1*Plan1!$E$16)-F$2-F$3)*F$4</f>
        <v>7169670.2009349838</v>
      </c>
      <c r="G733" s="55">
        <f>((Produção!G731*PreçoLivre!G733*(1-Plan1!$B$11)+G$1*Plan1!$E$16)-G$2-G$3)*G$4</f>
        <v>6223088.0814218447</v>
      </c>
      <c r="H733" s="55">
        <f>((Produção!H731*PreçoLivre!H733*(1-Plan1!$B$11)+H$1*Plan1!$E$16)-H$2-H$3)*H$4</f>
        <v>5550615.9912573742</v>
      </c>
      <c r="I733" s="55">
        <f>((Produção!I731*PreçoLivre!I733*(1-Plan1!$B$11)+I$1*Plan1!$E$16)-I$2-I$3)*I$4</f>
        <v>5506096.5892283777</v>
      </c>
      <c r="J733" s="55">
        <f>((Produção!J731*PreçoLivre!J733*(1-Plan1!$B$11)+J$1*Plan1!$E$16)-J$2-J$3)*J$4</f>
        <v>5379135.7477219207</v>
      </c>
      <c r="K733" s="55">
        <f>((Produção!K731*PreçoLivre!K733*(1-Plan1!$B$11)+K$1*Plan1!$E$16)-K$2-K$3)*K$4</f>
        <v>5157337.1208945494</v>
      </c>
      <c r="L733" s="55">
        <f>((Produção!L731*PreçoLivre!L733*(1-Plan1!$B$11)+L$1*Plan1!$E$16)-L$2-L$3)*L$4</f>
        <v>4075319.5149831409</v>
      </c>
      <c r="M733" s="55">
        <f>((Produção!M731*PreçoLivre!M733*(1-Plan1!$B$11)+M$1*Plan1!$E$16)-M$2-M$3)*M$4</f>
        <v>3718817.6752219885</v>
      </c>
      <c r="N733" s="55">
        <f>((Produção!N731*PreçoLivre!N733*(1-Plan1!$B$11)+N$1*Plan1!$E$16)-N$2-N$3)*N$4</f>
        <v>3716642.9331720099</v>
      </c>
      <c r="O733" s="55">
        <f>((Produção!O731*PreçoLivre!O733*(1-Plan1!$B$11)+O$1*Plan1!$E$16)-O$2-O$3)*O$4</f>
        <v>3389379.9536706894</v>
      </c>
      <c r="P733" s="55">
        <f>((Produção!P731*PreçoLivre!P733*(1-Plan1!$B$11)+P$1*Plan1!$E$16)-P$2-P$3)*P$4</f>
        <v>2997259.7108416031</v>
      </c>
      <c r="Q733" s="55">
        <f>((Produção!Q731*PreçoLivre!Q733*(1-Plan1!$B$11)+Q$1*Plan1!$E$16)-Q$2-Q$3)*Q$4</f>
        <v>2702332.039772369</v>
      </c>
      <c r="R733" s="55">
        <f>((Produção!R731*PreçoLivre!R733*(1-Plan1!$B$11)+R$1*Plan1!$E$16)-R$2-R$3)*R$4</f>
        <v>2606243.2536077425</v>
      </c>
      <c r="S733" s="55">
        <f>((Produção!S731*PreçoLivre!S733*(1-Plan1!$B$11)+S$1*Plan1!$E$16)-S$2-S$3)*S$4</f>
        <v>2485390.3855181998</v>
      </c>
      <c r="T733" s="55">
        <f>((Produção!T731*PreçoLivre!T733*(1-Plan1!$B$11)+T$1*Plan1!$E$16)-T$2-T$3)*T$4</f>
        <v>2330062.2613799563</v>
      </c>
      <c r="U733" s="55">
        <f>((Produção!U731*PreçoLivre!U733*(1-Plan1!$B$11)+U$1*Plan1!$E$16)-U$2-U$3)*U$4</f>
        <v>2382704.8151520081</v>
      </c>
      <c r="V733" s="55">
        <f>((Produção!V731*PreçoLivre!V733*(1-Plan1!$B$11)+V$1*Plan1!$E$16)-V$2-V$3)*V$4</f>
        <v>2215596.8703571521</v>
      </c>
      <c r="W733" s="55"/>
    </row>
    <row r="734" spans="1:23" x14ac:dyDescent="0.25">
      <c r="A734" s="55">
        <f t="shared" si="11"/>
        <v>74570706.995091856</v>
      </c>
      <c r="B734" s="56">
        <v>729</v>
      </c>
      <c r="C734" s="55">
        <f>((Produção!C732*PreçoLivre!C734*(1-Plan1!$B$11)+C$1*Plan1!$E$16)-C$2-C$3)*C$4</f>
        <v>8530154.4494390879</v>
      </c>
      <c r="D734" s="55">
        <f>((Produção!D732*PreçoLivre!D734*(1-Plan1!$B$11)+D$1*Plan1!$E$16)-D$2-D$3)*D$4</f>
        <v>7189382.7678410476</v>
      </c>
      <c r="E734" s="55">
        <f>((Produção!E732*PreçoLivre!E734*(1-Plan1!$B$11)+E$1*Plan1!$E$16)-E$2-E$3)*E$4</f>
        <v>6973659.6946635237</v>
      </c>
      <c r="F734" s="55">
        <f>((Produção!F732*PreçoLivre!F734*(1-Plan1!$B$11)+F$1*Plan1!$E$16)-F$2-F$3)*F$4</f>
        <v>6307136.163328208</v>
      </c>
      <c r="G734" s="55">
        <f>((Produção!G732*PreçoLivre!G734*(1-Plan1!$B$11)+G$1*Plan1!$E$16)-G$2-G$3)*G$4</f>
        <v>5160766.6963784276</v>
      </c>
      <c r="H734" s="55">
        <f>((Produção!H732*PreçoLivre!H734*(1-Plan1!$B$11)+H$1*Plan1!$E$16)-H$2-H$3)*H$4</f>
        <v>4903694.6007651156</v>
      </c>
      <c r="I734" s="55">
        <f>((Produção!I732*PreçoLivre!I734*(1-Plan1!$B$11)+I$1*Plan1!$E$16)-I$2-I$3)*I$4</f>
        <v>4104483.4052787619</v>
      </c>
      <c r="J734" s="55">
        <f>((Produção!J732*PreçoLivre!J734*(1-Plan1!$B$11)+J$1*Plan1!$E$16)-J$2-J$3)*J$4</f>
        <v>3818178.1433355855</v>
      </c>
      <c r="K734" s="55">
        <f>((Produção!K732*PreçoLivre!K734*(1-Plan1!$B$11)+K$1*Plan1!$E$16)-K$2-K$3)*K$4</f>
        <v>3702873.1421392341</v>
      </c>
      <c r="L734" s="55">
        <f>((Produção!L732*PreçoLivre!L734*(1-Plan1!$B$11)+L$1*Plan1!$E$16)-L$2-L$3)*L$4</f>
        <v>3168173.9600733761</v>
      </c>
      <c r="M734" s="55">
        <f>((Produção!M732*PreçoLivre!M734*(1-Plan1!$B$11)+M$1*Plan1!$E$16)-M$2-M$3)*M$4</f>
        <v>2760950.3010178604</v>
      </c>
      <c r="N734" s="55">
        <f>((Produção!N732*PreçoLivre!N734*(1-Plan1!$B$11)+N$1*Plan1!$E$16)-N$2-N$3)*N$4</f>
        <v>2564673.984727114</v>
      </c>
      <c r="O734" s="55">
        <f>((Produção!O732*PreçoLivre!O734*(1-Plan1!$B$11)+O$1*Plan1!$E$16)-O$2-O$3)*O$4</f>
        <v>2312353.9627677836</v>
      </c>
      <c r="P734" s="55">
        <f>((Produção!P732*PreçoLivre!P734*(1-Plan1!$B$11)+P$1*Plan1!$E$16)-P$2-P$3)*P$4</f>
        <v>2309832.3491930533</v>
      </c>
      <c r="Q734" s="55">
        <f>((Produção!Q732*PreçoLivre!Q734*(1-Plan1!$B$11)+Q$1*Plan1!$E$16)-Q$2-Q$3)*Q$4</f>
        <v>2149227.0331101906</v>
      </c>
      <c r="R734" s="55">
        <f>((Produção!R732*PreçoLivre!R734*(1-Plan1!$B$11)+R$1*Plan1!$E$16)-R$2-R$3)*R$4</f>
        <v>2028833.39546001</v>
      </c>
      <c r="S734" s="55">
        <f>((Produção!S732*PreçoLivre!S734*(1-Plan1!$B$11)+S$1*Plan1!$E$16)-S$2-S$3)*S$4</f>
        <v>1841427.4095674551</v>
      </c>
      <c r="T734" s="55">
        <f>((Produção!T732*PreçoLivre!T734*(1-Plan1!$B$11)+T$1*Plan1!$E$16)-T$2-T$3)*T$4</f>
        <v>1867082.6804326666</v>
      </c>
      <c r="U734" s="55">
        <f>((Produção!U732*PreçoLivre!U734*(1-Plan1!$B$11)+U$1*Plan1!$E$16)-U$2-U$3)*U$4</f>
        <v>1543689.2779760517</v>
      </c>
      <c r="V734" s="55">
        <f>((Produção!V732*PreçoLivre!V734*(1-Plan1!$B$11)+V$1*Plan1!$E$16)-V$2-V$3)*V$4</f>
        <v>1334133.5775972973</v>
      </c>
      <c r="W734" s="55"/>
    </row>
    <row r="735" spans="1:23" x14ac:dyDescent="0.25">
      <c r="A735" s="55">
        <f t="shared" si="11"/>
        <v>64568355.809686624</v>
      </c>
      <c r="B735" s="56">
        <v>730</v>
      </c>
      <c r="C735" s="55">
        <f>((Produção!C733*PreçoLivre!C735*(1-Plan1!$B$11)+C$1*Plan1!$E$16)-C$2-C$3)*C$4</f>
        <v>7572505.3928076308</v>
      </c>
      <c r="D735" s="55">
        <f>((Produção!D733*PreçoLivre!D735*(1-Plan1!$B$11)+D$1*Plan1!$E$16)-D$2-D$3)*D$4</f>
        <v>6631204.5697870329</v>
      </c>
      <c r="E735" s="55">
        <f>((Produção!E733*PreçoLivre!E735*(1-Plan1!$B$11)+E$1*Plan1!$E$16)-E$2-E$3)*E$4</f>
        <v>6032240.979295304</v>
      </c>
      <c r="F735" s="55">
        <f>((Produção!F733*PreçoLivre!F735*(1-Plan1!$B$11)+F$1*Plan1!$E$16)-F$2-F$3)*F$4</f>
        <v>5511695.9977767235</v>
      </c>
      <c r="G735" s="55">
        <f>((Produção!G733*PreçoLivre!G735*(1-Plan1!$B$11)+G$1*Plan1!$E$16)-G$2-G$3)*G$4</f>
        <v>4959670.6010256596</v>
      </c>
      <c r="H735" s="55">
        <f>((Produção!H733*PreçoLivre!H735*(1-Plan1!$B$11)+H$1*Plan1!$E$16)-H$2-H$3)*H$4</f>
        <v>4635008.5441491064</v>
      </c>
      <c r="I735" s="55">
        <f>((Produção!I733*PreçoLivre!I735*(1-Plan1!$B$11)+I$1*Plan1!$E$16)-I$2-I$3)*I$4</f>
        <v>3905495.5094793648</v>
      </c>
      <c r="J735" s="55">
        <f>((Produção!J733*PreçoLivre!J735*(1-Plan1!$B$11)+J$1*Plan1!$E$16)-J$2-J$3)*J$4</f>
        <v>3278390.8967385096</v>
      </c>
      <c r="K735" s="55">
        <f>((Produção!K733*PreçoLivre!K735*(1-Plan1!$B$11)+K$1*Plan1!$E$16)-K$2-K$3)*K$4</f>
        <v>2746562.7241962333</v>
      </c>
      <c r="L735" s="55">
        <f>((Produção!L733*PreçoLivre!L735*(1-Plan1!$B$11)+L$1*Plan1!$E$16)-L$2-L$3)*L$4</f>
        <v>2730816.8132953043</v>
      </c>
      <c r="M735" s="55">
        <f>((Produção!M733*PreçoLivre!M735*(1-Plan1!$B$11)+M$1*Plan1!$E$16)-M$2-M$3)*M$4</f>
        <v>2487709.8193392321</v>
      </c>
      <c r="N735" s="55">
        <f>((Produção!N733*PreçoLivre!N735*(1-Plan1!$B$11)+N$1*Plan1!$E$16)-N$2-N$3)*N$4</f>
        <v>2146616.4251035885</v>
      </c>
      <c r="O735" s="55">
        <f>((Produção!O733*PreçoLivre!O735*(1-Plan1!$B$11)+O$1*Plan1!$E$16)-O$2-O$3)*O$4</f>
        <v>1927126.5046224261</v>
      </c>
      <c r="P735" s="55">
        <f>((Produção!P733*PreçoLivre!P735*(1-Plan1!$B$11)+P$1*Plan1!$E$16)-P$2-P$3)*P$4</f>
        <v>1777243.0908431734</v>
      </c>
      <c r="Q735" s="55">
        <f>((Produção!Q733*PreçoLivre!Q735*(1-Plan1!$B$11)+Q$1*Plan1!$E$16)-Q$2-Q$3)*Q$4</f>
        <v>1749641.4474350535</v>
      </c>
      <c r="R735" s="55">
        <f>((Produção!R733*PreçoLivre!R735*(1-Plan1!$B$11)+R$1*Plan1!$E$16)-R$2-R$3)*R$4</f>
        <v>1611429.3192667025</v>
      </c>
      <c r="S735" s="55">
        <f>((Produção!S733*PreçoLivre!S735*(1-Plan1!$B$11)+S$1*Plan1!$E$16)-S$2-S$3)*S$4</f>
        <v>1289957.8120604444</v>
      </c>
      <c r="T735" s="55">
        <f>((Produção!T733*PreçoLivre!T735*(1-Plan1!$B$11)+T$1*Plan1!$E$16)-T$2-T$3)*T$4</f>
        <v>1333412.4971035335</v>
      </c>
      <c r="U735" s="55">
        <f>((Produção!U733*PreçoLivre!U735*(1-Plan1!$B$11)+U$1*Plan1!$E$16)-U$2-U$3)*U$4</f>
        <v>1187358.4437080377</v>
      </c>
      <c r="V735" s="55">
        <f>((Produção!V733*PreçoLivre!V735*(1-Plan1!$B$11)+V$1*Plan1!$E$16)-V$2-V$3)*V$4</f>
        <v>1054268.4216535646</v>
      </c>
      <c r="W735" s="55"/>
    </row>
    <row r="736" spans="1:23" x14ac:dyDescent="0.25">
      <c r="A736" s="55">
        <f t="shared" si="11"/>
        <v>70342768.942032918</v>
      </c>
      <c r="B736" s="56">
        <v>731</v>
      </c>
      <c r="C736" s="55">
        <f>((Produção!C734*PreçoLivre!C736*(1-Plan1!$B$11)+C$1*Plan1!$E$16)-C$2-C$3)*C$4</f>
        <v>8233238.6777665373</v>
      </c>
      <c r="D736" s="55">
        <f>((Produção!D734*PreçoLivre!D736*(1-Plan1!$B$11)+D$1*Plan1!$E$16)-D$2-D$3)*D$4</f>
        <v>6972070.5210960386</v>
      </c>
      <c r="E736" s="55">
        <f>((Produção!E734*PreçoLivre!E736*(1-Plan1!$B$11)+E$1*Plan1!$E$16)-E$2-E$3)*E$4</f>
        <v>6064114.3331733122</v>
      </c>
      <c r="F736" s="55">
        <f>((Produção!F734*PreçoLivre!F736*(1-Plan1!$B$11)+F$1*Plan1!$E$16)-F$2-F$3)*F$4</f>
        <v>5591908.0863868855</v>
      </c>
      <c r="G736" s="55">
        <f>((Produção!G734*PreçoLivre!G736*(1-Plan1!$B$11)+G$1*Plan1!$E$16)-G$2-G$3)*G$4</f>
        <v>5076634.2370823193</v>
      </c>
      <c r="H736" s="55">
        <f>((Produção!H734*PreçoLivre!H736*(1-Plan1!$B$11)+H$1*Plan1!$E$16)-H$2-H$3)*H$4</f>
        <v>4403881.4730069917</v>
      </c>
      <c r="I736" s="55">
        <f>((Produção!I734*PreçoLivre!I736*(1-Plan1!$B$11)+I$1*Plan1!$E$16)-I$2-I$3)*I$4</f>
        <v>4500501.1837601364</v>
      </c>
      <c r="J736" s="55">
        <f>((Produção!J734*PreçoLivre!J736*(1-Plan1!$B$11)+J$1*Plan1!$E$16)-J$2-J$3)*J$4</f>
        <v>4138828.8797581214</v>
      </c>
      <c r="K736" s="55">
        <f>((Produção!K734*PreçoLivre!K736*(1-Plan1!$B$11)+K$1*Plan1!$E$16)-K$2-K$3)*K$4</f>
        <v>3783104.4002779797</v>
      </c>
      <c r="L736" s="55">
        <f>((Produção!L734*PreçoLivre!L736*(1-Plan1!$B$11)+L$1*Plan1!$E$16)-L$2-L$3)*L$4</f>
        <v>3272351.998393903</v>
      </c>
      <c r="M736" s="55">
        <f>((Produção!M734*PreçoLivre!M736*(1-Plan1!$B$11)+M$1*Plan1!$E$16)-M$2-M$3)*M$4</f>
        <v>3060311.875354799</v>
      </c>
      <c r="N736" s="55">
        <f>((Produção!N734*PreçoLivre!N736*(1-Plan1!$B$11)+N$1*Plan1!$E$16)-N$2-N$3)*N$4</f>
        <v>2647026.4727555495</v>
      </c>
      <c r="O736" s="55">
        <f>((Produção!O734*PreçoLivre!O736*(1-Plan1!$B$11)+O$1*Plan1!$E$16)-O$2-O$3)*O$4</f>
        <v>2383398.1108317575</v>
      </c>
      <c r="P736" s="55">
        <f>((Produção!P734*PreçoLivre!P736*(1-Plan1!$B$11)+P$1*Plan1!$E$16)-P$2-P$3)*P$4</f>
        <v>1875543.5981675631</v>
      </c>
      <c r="Q736" s="55">
        <f>((Produção!Q734*PreçoLivre!Q736*(1-Plan1!$B$11)+Q$1*Plan1!$E$16)-Q$2-Q$3)*Q$4</f>
        <v>1737709.3519582821</v>
      </c>
      <c r="R736" s="55">
        <f>((Produção!R734*PreçoLivre!R736*(1-Plan1!$B$11)+R$1*Plan1!$E$16)-R$2-R$3)*R$4</f>
        <v>1579066.1993178767</v>
      </c>
      <c r="S736" s="55">
        <f>((Produção!S734*PreçoLivre!S736*(1-Plan1!$B$11)+S$1*Plan1!$E$16)-S$2-S$3)*S$4</f>
        <v>1312182.6434278081</v>
      </c>
      <c r="T736" s="55">
        <f>((Produção!T734*PreçoLivre!T736*(1-Plan1!$B$11)+T$1*Plan1!$E$16)-T$2-T$3)*T$4</f>
        <v>1352054.1291365414</v>
      </c>
      <c r="U736" s="55">
        <f>((Produção!U734*PreçoLivre!U736*(1-Plan1!$B$11)+U$1*Plan1!$E$16)-U$2-U$3)*U$4</f>
        <v>1186214.8669317304</v>
      </c>
      <c r="V736" s="55">
        <f>((Produção!V734*PreçoLivre!V736*(1-Plan1!$B$11)+V$1*Plan1!$E$16)-V$2-V$3)*V$4</f>
        <v>1172627.9034487696</v>
      </c>
      <c r="W736" s="55"/>
    </row>
    <row r="737" spans="1:23" x14ac:dyDescent="0.25">
      <c r="A737" s="55">
        <f t="shared" si="11"/>
        <v>84439459.267498225</v>
      </c>
      <c r="B737" s="56">
        <v>732</v>
      </c>
      <c r="C737" s="55">
        <f>((Produção!C735*PreçoLivre!C737*(1-Plan1!$B$11)+C$1*Plan1!$E$16)-C$2-C$3)*C$4</f>
        <v>8780962.155834591</v>
      </c>
      <c r="D737" s="55">
        <f>((Produção!D735*PreçoLivre!D737*(1-Plan1!$B$11)+D$1*Plan1!$E$16)-D$2-D$3)*D$4</f>
        <v>8789398.9010571595</v>
      </c>
      <c r="E737" s="55">
        <f>((Produção!E735*PreçoLivre!E737*(1-Plan1!$B$11)+E$1*Plan1!$E$16)-E$2-E$3)*E$4</f>
        <v>8031372.5994781768</v>
      </c>
      <c r="F737" s="55">
        <f>((Produção!F735*PreçoLivre!F737*(1-Plan1!$B$11)+F$1*Plan1!$E$16)-F$2-F$3)*F$4</f>
        <v>7133951.0341170654</v>
      </c>
      <c r="G737" s="55">
        <f>((Produção!G735*PreçoLivre!G737*(1-Plan1!$B$11)+G$1*Plan1!$E$16)-G$2-G$3)*G$4</f>
        <v>6641600.6031810278</v>
      </c>
      <c r="H737" s="55">
        <f>((Produção!H735*PreçoLivre!H737*(1-Plan1!$B$11)+H$1*Plan1!$E$16)-H$2-H$3)*H$4</f>
        <v>6213905.3006583136</v>
      </c>
      <c r="I737" s="55">
        <f>((Produção!I735*PreçoLivre!I737*(1-Plan1!$B$11)+I$1*Plan1!$E$16)-I$2-I$3)*I$4</f>
        <v>5387037.7444543578</v>
      </c>
      <c r="J737" s="55">
        <f>((Produção!J735*PreçoLivre!J737*(1-Plan1!$B$11)+J$1*Plan1!$E$16)-J$2-J$3)*J$4</f>
        <v>4795222.3451922592</v>
      </c>
      <c r="K737" s="55">
        <f>((Produção!K735*PreçoLivre!K737*(1-Plan1!$B$11)+K$1*Plan1!$E$16)-K$2-K$3)*K$4</f>
        <v>4029497.639382055</v>
      </c>
      <c r="L737" s="55">
        <f>((Produção!L735*PreçoLivre!L737*(1-Plan1!$B$11)+L$1*Plan1!$E$16)-L$2-L$3)*L$4</f>
        <v>3504325.4618438487</v>
      </c>
      <c r="M737" s="55">
        <f>((Produção!M735*PreçoLivre!M737*(1-Plan1!$B$11)+M$1*Plan1!$E$16)-M$2-M$3)*M$4</f>
        <v>3135080.0162705318</v>
      </c>
      <c r="N737" s="55">
        <f>((Produção!N735*PreçoLivre!N737*(1-Plan1!$B$11)+N$1*Plan1!$E$16)-N$2-N$3)*N$4</f>
        <v>2903222.5662751906</v>
      </c>
      <c r="O737" s="55">
        <f>((Produção!O735*PreçoLivre!O737*(1-Plan1!$B$11)+O$1*Plan1!$E$16)-O$2-O$3)*O$4</f>
        <v>2470518.7885486376</v>
      </c>
      <c r="P737" s="55">
        <f>((Produção!P735*PreçoLivre!P737*(1-Plan1!$B$11)+P$1*Plan1!$E$16)-P$2-P$3)*P$4</f>
        <v>2416540.5929228859</v>
      </c>
      <c r="Q737" s="55">
        <f>((Produção!Q735*PreçoLivre!Q737*(1-Plan1!$B$11)+Q$1*Plan1!$E$16)-Q$2-Q$3)*Q$4</f>
        <v>2203582.2417373578</v>
      </c>
      <c r="R737" s="55">
        <f>((Produção!R735*PreçoLivre!R737*(1-Plan1!$B$11)+R$1*Plan1!$E$16)-R$2-R$3)*R$4</f>
        <v>1951873.189301939</v>
      </c>
      <c r="S737" s="55">
        <f>((Produção!S735*PreçoLivre!S737*(1-Plan1!$B$11)+S$1*Plan1!$E$16)-S$2-S$3)*S$4</f>
        <v>1718289.407097362</v>
      </c>
      <c r="T737" s="55">
        <f>((Produção!T735*PreçoLivre!T737*(1-Plan1!$B$11)+T$1*Plan1!$E$16)-T$2-T$3)*T$4</f>
        <v>1582908.1962800659</v>
      </c>
      <c r="U737" s="55">
        <f>((Produção!U735*PreçoLivre!U737*(1-Plan1!$B$11)+U$1*Plan1!$E$16)-U$2-U$3)*U$4</f>
        <v>1410395.8544660294</v>
      </c>
      <c r="V737" s="55">
        <f>((Produção!V735*PreçoLivre!V737*(1-Plan1!$B$11)+V$1*Plan1!$E$16)-V$2-V$3)*V$4</f>
        <v>1339774.6293993739</v>
      </c>
      <c r="W737" s="55"/>
    </row>
    <row r="738" spans="1:23" x14ac:dyDescent="0.25">
      <c r="A738" s="55">
        <f t="shared" si="11"/>
        <v>90509295.749538124</v>
      </c>
      <c r="B738" s="56">
        <v>733</v>
      </c>
      <c r="C738" s="55">
        <f>((Produção!C736*PreçoLivre!C738*(1-Plan1!$B$11)+C$1*Plan1!$E$16)-C$2-C$3)*C$4</f>
        <v>8174927.7474360969</v>
      </c>
      <c r="D738" s="55">
        <f>((Produção!D736*PreçoLivre!D738*(1-Plan1!$B$11)+D$1*Plan1!$E$16)-D$2-D$3)*D$4</f>
        <v>7636949.1328946343</v>
      </c>
      <c r="E738" s="55">
        <f>((Produção!E736*PreçoLivre!E738*(1-Plan1!$B$11)+E$1*Plan1!$E$16)-E$2-E$3)*E$4</f>
        <v>7151425.5571460733</v>
      </c>
      <c r="F738" s="55">
        <f>((Produção!F736*PreçoLivre!F738*(1-Plan1!$B$11)+F$1*Plan1!$E$16)-F$2-F$3)*F$4</f>
        <v>6755095.9486330198</v>
      </c>
      <c r="G738" s="55">
        <f>((Produção!G736*PreçoLivre!G738*(1-Plan1!$B$11)+G$1*Plan1!$E$16)-G$2-G$3)*G$4</f>
        <v>6666235.2872002013</v>
      </c>
      <c r="H738" s="55">
        <f>((Produção!H736*PreçoLivre!H738*(1-Plan1!$B$11)+H$1*Plan1!$E$16)-H$2-H$3)*H$4</f>
        <v>5708243.4926774092</v>
      </c>
      <c r="I738" s="55">
        <f>((Produção!I736*PreçoLivre!I738*(1-Plan1!$B$11)+I$1*Plan1!$E$16)-I$2-I$3)*I$4</f>
        <v>5061112.629770007</v>
      </c>
      <c r="J738" s="55">
        <f>((Produção!J736*PreçoLivre!J738*(1-Plan1!$B$11)+J$1*Plan1!$E$16)-J$2-J$3)*J$4</f>
        <v>4819794.7852103664</v>
      </c>
      <c r="K738" s="55">
        <f>((Produção!K736*PreçoLivre!K738*(1-Plan1!$B$11)+K$1*Plan1!$E$16)-K$2-K$3)*K$4</f>
        <v>4696253.1837526094</v>
      </c>
      <c r="L738" s="55">
        <f>((Produção!L736*PreçoLivre!L738*(1-Plan1!$B$11)+L$1*Plan1!$E$16)-L$2-L$3)*L$4</f>
        <v>4815088.1446124008</v>
      </c>
      <c r="M738" s="55">
        <f>((Produção!M736*PreçoLivre!M738*(1-Plan1!$B$11)+M$1*Plan1!$E$16)-M$2-M$3)*M$4</f>
        <v>4249816.1864912286</v>
      </c>
      <c r="N738" s="55">
        <f>((Produção!N736*PreçoLivre!N738*(1-Plan1!$B$11)+N$1*Plan1!$E$16)-N$2-N$3)*N$4</f>
        <v>3690211.5667719473</v>
      </c>
      <c r="O738" s="55">
        <f>((Produção!O736*PreçoLivre!O738*(1-Plan1!$B$11)+O$1*Plan1!$E$16)-O$2-O$3)*O$4</f>
        <v>3469606.4428042341</v>
      </c>
      <c r="P738" s="55">
        <f>((Produção!P736*PreçoLivre!P738*(1-Plan1!$B$11)+P$1*Plan1!$E$16)-P$2-P$3)*P$4</f>
        <v>3253060.6702072397</v>
      </c>
      <c r="Q738" s="55">
        <f>((Produção!Q736*PreçoLivre!Q738*(1-Plan1!$B$11)+Q$1*Plan1!$E$16)-Q$2-Q$3)*Q$4</f>
        <v>3045948.6449480131</v>
      </c>
      <c r="R738" s="55">
        <f>((Produção!R736*PreçoLivre!R738*(1-Plan1!$B$11)+R$1*Plan1!$E$16)-R$2-R$3)*R$4</f>
        <v>2840880.5707938713</v>
      </c>
      <c r="S738" s="55">
        <f>((Produção!S736*PreçoLivre!S738*(1-Plan1!$B$11)+S$1*Plan1!$E$16)-S$2-S$3)*S$4</f>
        <v>2444740.8445523307</v>
      </c>
      <c r="T738" s="55">
        <f>((Produção!T736*PreçoLivre!T738*(1-Plan1!$B$11)+T$1*Plan1!$E$16)-T$2-T$3)*T$4</f>
        <v>2114841.3014510558</v>
      </c>
      <c r="U738" s="55">
        <f>((Produção!U736*PreçoLivre!U738*(1-Plan1!$B$11)+U$1*Plan1!$E$16)-U$2-U$3)*U$4</f>
        <v>2019025.7665196299</v>
      </c>
      <c r="V738" s="55">
        <f>((Produção!V736*PreçoLivre!V738*(1-Plan1!$B$11)+V$1*Plan1!$E$16)-V$2-V$3)*V$4</f>
        <v>1896037.8456657568</v>
      </c>
      <c r="W738" s="55"/>
    </row>
    <row r="739" spans="1:23" x14ac:dyDescent="0.25">
      <c r="A739" s="55">
        <f t="shared" si="11"/>
        <v>91607744.77613537</v>
      </c>
      <c r="B739" s="56">
        <v>734</v>
      </c>
      <c r="C739" s="55">
        <f>((Produção!C737*PreçoLivre!C739*(1-Plan1!$B$11)+C$1*Plan1!$E$16)-C$2-C$3)*C$4</f>
        <v>8508277.3101555109</v>
      </c>
      <c r="D739" s="55">
        <f>((Produção!D737*PreçoLivre!D739*(1-Plan1!$B$11)+D$1*Plan1!$E$16)-D$2-D$3)*D$4</f>
        <v>7626814.8394306106</v>
      </c>
      <c r="E739" s="55">
        <f>((Produção!E737*PreçoLivre!E739*(1-Plan1!$B$11)+E$1*Plan1!$E$16)-E$2-E$3)*E$4</f>
        <v>7053008.8896044381</v>
      </c>
      <c r="F739" s="55">
        <f>((Produção!F737*PreçoLivre!F739*(1-Plan1!$B$11)+F$1*Plan1!$E$16)-F$2-F$3)*F$4</f>
        <v>7309620.8026620671</v>
      </c>
      <c r="G739" s="55">
        <f>((Produção!G737*PreçoLivre!G739*(1-Plan1!$B$11)+G$1*Plan1!$E$16)-G$2-G$3)*G$4</f>
        <v>6994905.3110924335</v>
      </c>
      <c r="H739" s="55">
        <f>((Produção!H737*PreçoLivre!H739*(1-Plan1!$B$11)+H$1*Plan1!$E$16)-H$2-H$3)*H$4</f>
        <v>6181449.878613174</v>
      </c>
      <c r="I739" s="55">
        <f>((Produção!I737*PreçoLivre!I739*(1-Plan1!$B$11)+I$1*Plan1!$E$16)-I$2-I$3)*I$4</f>
        <v>5423932.1483328007</v>
      </c>
      <c r="J739" s="55">
        <f>((Produção!J737*PreçoLivre!J739*(1-Plan1!$B$11)+J$1*Plan1!$E$16)-J$2-J$3)*J$4</f>
        <v>4996153.9346835138</v>
      </c>
      <c r="K739" s="55">
        <f>((Produção!K737*PreçoLivre!K739*(1-Plan1!$B$11)+K$1*Plan1!$E$16)-K$2-K$3)*K$4</f>
        <v>4400866.1287127482</v>
      </c>
      <c r="L739" s="55">
        <f>((Produção!L737*PreçoLivre!L739*(1-Plan1!$B$11)+L$1*Plan1!$E$16)-L$2-L$3)*L$4</f>
        <v>4014624.5868437691</v>
      </c>
      <c r="M739" s="55">
        <f>((Produção!M737*PreçoLivre!M739*(1-Plan1!$B$11)+M$1*Plan1!$E$16)-M$2-M$3)*M$4</f>
        <v>3826166.781361097</v>
      </c>
      <c r="N739" s="55">
        <f>((Produção!N737*PreçoLivre!N739*(1-Plan1!$B$11)+N$1*Plan1!$E$16)-N$2-N$3)*N$4</f>
        <v>3707651.7254354479</v>
      </c>
      <c r="O739" s="55">
        <f>((Produção!O737*PreçoLivre!O739*(1-Plan1!$B$11)+O$1*Plan1!$E$16)-O$2-O$3)*O$4</f>
        <v>3580436.8805947523</v>
      </c>
      <c r="P739" s="55">
        <f>((Produção!P737*PreçoLivre!P739*(1-Plan1!$B$11)+P$1*Plan1!$E$16)-P$2-P$3)*P$4</f>
        <v>3406012.682648614</v>
      </c>
      <c r="Q739" s="55">
        <f>((Produção!Q737*PreçoLivre!Q739*(1-Plan1!$B$11)+Q$1*Plan1!$E$16)-Q$2-Q$3)*Q$4</f>
        <v>2911529.6464784471</v>
      </c>
      <c r="R739" s="55">
        <f>((Produção!R737*PreçoLivre!R739*(1-Plan1!$B$11)+R$1*Plan1!$E$16)-R$2-R$3)*R$4</f>
        <v>2820312.8482345534</v>
      </c>
      <c r="S739" s="55">
        <f>((Produção!S737*PreçoLivre!S739*(1-Plan1!$B$11)+S$1*Plan1!$E$16)-S$2-S$3)*S$4</f>
        <v>2500198.0073036007</v>
      </c>
      <c r="T739" s="55">
        <f>((Produção!T737*PreçoLivre!T739*(1-Plan1!$B$11)+T$1*Plan1!$E$16)-T$2-T$3)*T$4</f>
        <v>2335861.2515186588</v>
      </c>
      <c r="U739" s="55">
        <f>((Produção!U737*PreçoLivre!U739*(1-Plan1!$B$11)+U$1*Plan1!$E$16)-U$2-U$3)*U$4</f>
        <v>2164814.4605774437</v>
      </c>
      <c r="V739" s="55">
        <f>((Produção!V737*PreçoLivre!V739*(1-Plan1!$B$11)+V$1*Plan1!$E$16)-V$2-V$3)*V$4</f>
        <v>1845106.6618517216</v>
      </c>
      <c r="W739" s="55"/>
    </row>
    <row r="740" spans="1:23" x14ac:dyDescent="0.25">
      <c r="A740" s="55">
        <f t="shared" si="11"/>
        <v>93905295.194532216</v>
      </c>
      <c r="B740" s="56">
        <v>735</v>
      </c>
      <c r="C740" s="55">
        <f>((Produção!C738*PreçoLivre!C740*(1-Plan1!$B$11)+C$1*Plan1!$E$16)-C$2-C$3)*C$4</f>
        <v>9098004.0573465172</v>
      </c>
      <c r="D740" s="55">
        <f>((Produção!D738*PreçoLivre!D740*(1-Plan1!$B$11)+D$1*Plan1!$E$16)-D$2-D$3)*D$4</f>
        <v>8818070.6737239268</v>
      </c>
      <c r="E740" s="55">
        <f>((Produção!E738*PreçoLivre!E740*(1-Plan1!$B$11)+E$1*Plan1!$E$16)-E$2-E$3)*E$4</f>
        <v>8277648.3709948258</v>
      </c>
      <c r="F740" s="55">
        <f>((Produção!F738*PreçoLivre!F740*(1-Plan1!$B$11)+F$1*Plan1!$E$16)-F$2-F$3)*F$4</f>
        <v>7129275.749840118</v>
      </c>
      <c r="G740" s="55">
        <f>((Produção!G738*PreçoLivre!G740*(1-Plan1!$B$11)+G$1*Plan1!$E$16)-G$2-G$3)*G$4</f>
        <v>6645893.4812072134</v>
      </c>
      <c r="H740" s="55">
        <f>((Produção!H738*PreçoLivre!H740*(1-Plan1!$B$11)+H$1*Plan1!$E$16)-H$2-H$3)*H$4</f>
        <v>6199016.6190339765</v>
      </c>
      <c r="I740" s="55">
        <f>((Produção!I738*PreçoLivre!I740*(1-Plan1!$B$11)+I$1*Plan1!$E$16)-I$2-I$3)*I$4</f>
        <v>5790404.3016537512</v>
      </c>
      <c r="J740" s="55">
        <f>((Produção!J738*PreçoLivre!J740*(1-Plan1!$B$11)+J$1*Plan1!$E$16)-J$2-J$3)*J$4</f>
        <v>5492552.8761537066</v>
      </c>
      <c r="K740" s="55">
        <f>((Produção!K738*PreçoLivre!K740*(1-Plan1!$B$11)+K$1*Plan1!$E$16)-K$2-K$3)*K$4</f>
        <v>5397563.2338584326</v>
      </c>
      <c r="L740" s="55">
        <f>((Produção!L738*PreçoLivre!L740*(1-Plan1!$B$11)+L$1*Plan1!$E$16)-L$2-L$3)*L$4</f>
        <v>4428467.1860836903</v>
      </c>
      <c r="M740" s="55">
        <f>((Produção!M738*PreçoLivre!M740*(1-Plan1!$B$11)+M$1*Plan1!$E$16)-M$2-M$3)*M$4</f>
        <v>3883894.04101231</v>
      </c>
      <c r="N740" s="55">
        <f>((Produção!N738*PreçoLivre!N740*(1-Plan1!$B$11)+N$1*Plan1!$E$16)-N$2-N$3)*N$4</f>
        <v>3276187.4002240752</v>
      </c>
      <c r="O740" s="55">
        <f>((Produção!O738*PreçoLivre!O740*(1-Plan1!$B$11)+O$1*Plan1!$E$16)-O$2-O$3)*O$4</f>
        <v>3481552.6968014902</v>
      </c>
      <c r="P740" s="55">
        <f>((Produção!P738*PreçoLivre!P740*(1-Plan1!$B$11)+P$1*Plan1!$E$16)-P$2-P$3)*P$4</f>
        <v>2886840.187542506</v>
      </c>
      <c r="Q740" s="55">
        <f>((Produção!Q738*PreçoLivre!Q740*(1-Plan1!$B$11)+Q$1*Plan1!$E$16)-Q$2-Q$3)*Q$4</f>
        <v>2692492.9938003612</v>
      </c>
      <c r="R740" s="55">
        <f>((Produção!R738*PreçoLivre!R740*(1-Plan1!$B$11)+R$1*Plan1!$E$16)-R$2-R$3)*R$4</f>
        <v>2515439.94969188</v>
      </c>
      <c r="S740" s="55">
        <f>((Produção!S738*PreçoLivre!S740*(1-Plan1!$B$11)+S$1*Plan1!$E$16)-S$2-S$3)*S$4</f>
        <v>2143936.9275565762</v>
      </c>
      <c r="T740" s="55">
        <f>((Produção!T738*PreçoLivre!T740*(1-Plan1!$B$11)+T$1*Plan1!$E$16)-T$2-T$3)*T$4</f>
        <v>2144212.9069257132</v>
      </c>
      <c r="U740" s="55">
        <f>((Produção!U738*PreçoLivre!U740*(1-Plan1!$B$11)+U$1*Plan1!$E$16)-U$2-U$3)*U$4</f>
        <v>1883140.4288592939</v>
      </c>
      <c r="V740" s="55">
        <f>((Produção!V738*PreçoLivre!V740*(1-Plan1!$B$11)+V$1*Plan1!$E$16)-V$2-V$3)*V$4</f>
        <v>1720701.112221861</v>
      </c>
      <c r="W740" s="55"/>
    </row>
    <row r="741" spans="1:23" x14ac:dyDescent="0.25">
      <c r="A741" s="55">
        <f t="shared" si="11"/>
        <v>82567016.708096504</v>
      </c>
      <c r="B741" s="56">
        <v>736</v>
      </c>
      <c r="C741" s="55">
        <f>((Produção!C739*PreçoLivre!C741*(1-Plan1!$B$11)+C$1*Plan1!$E$16)-C$2-C$3)*C$4</f>
        <v>8987836.5566575285</v>
      </c>
      <c r="D741" s="55">
        <f>((Produção!D739*PreçoLivre!D741*(1-Plan1!$B$11)+D$1*Plan1!$E$16)-D$2-D$3)*D$4</f>
        <v>7736112.3444626881</v>
      </c>
      <c r="E741" s="55">
        <f>((Produção!E739*PreçoLivre!E741*(1-Plan1!$B$11)+E$1*Plan1!$E$16)-E$2-E$3)*E$4</f>
        <v>7016902.9084651479</v>
      </c>
      <c r="F741" s="55">
        <f>((Produção!F739*PreçoLivre!F741*(1-Plan1!$B$11)+F$1*Plan1!$E$16)-F$2-F$3)*F$4</f>
        <v>6522032.8477847744</v>
      </c>
      <c r="G741" s="55">
        <f>((Produção!G739*PreçoLivre!G741*(1-Plan1!$B$11)+G$1*Plan1!$E$16)-G$2-G$3)*G$4</f>
        <v>6386417.0020370986</v>
      </c>
      <c r="H741" s="55">
        <f>((Produção!H739*PreçoLivre!H741*(1-Plan1!$B$11)+H$1*Plan1!$E$16)-H$2-H$3)*H$4</f>
        <v>5948386.6344092023</v>
      </c>
      <c r="I741" s="55">
        <f>((Produção!I739*PreçoLivre!I741*(1-Plan1!$B$11)+I$1*Plan1!$E$16)-I$2-I$3)*I$4</f>
        <v>5205371.9234560914</v>
      </c>
      <c r="J741" s="55">
        <f>((Produção!J739*PreçoLivre!J741*(1-Plan1!$B$11)+J$1*Plan1!$E$16)-J$2-J$3)*J$4</f>
        <v>5164049.7943185139</v>
      </c>
      <c r="K741" s="55">
        <f>((Produção!K739*PreçoLivre!K741*(1-Plan1!$B$11)+K$1*Plan1!$E$16)-K$2-K$3)*K$4</f>
        <v>4696686.1111836713</v>
      </c>
      <c r="L741" s="55">
        <f>((Produção!L739*PreçoLivre!L741*(1-Plan1!$B$11)+L$1*Plan1!$E$16)-L$2-L$3)*L$4</f>
        <v>4051012.9612562489</v>
      </c>
      <c r="M741" s="55">
        <f>((Produção!M739*PreçoLivre!M741*(1-Plan1!$B$11)+M$1*Plan1!$E$16)-M$2-M$3)*M$4</f>
        <v>3443773.8469911832</v>
      </c>
      <c r="N741" s="55">
        <f>((Produção!N739*PreçoLivre!N741*(1-Plan1!$B$11)+N$1*Plan1!$E$16)-N$2-N$3)*N$4</f>
        <v>3091835.3199617709</v>
      </c>
      <c r="O741" s="55">
        <f>((Produção!O739*PreçoLivre!O741*(1-Plan1!$B$11)+O$1*Plan1!$E$16)-O$2-O$3)*O$4</f>
        <v>2762981.8557638517</v>
      </c>
      <c r="P741" s="55">
        <f>((Produção!P739*PreçoLivre!P741*(1-Plan1!$B$11)+P$1*Plan1!$E$16)-P$2-P$3)*P$4</f>
        <v>2393265.6977228243</v>
      </c>
      <c r="Q741" s="55">
        <f>((Produção!Q739*PreçoLivre!Q741*(1-Plan1!$B$11)+Q$1*Plan1!$E$16)-Q$2-Q$3)*Q$4</f>
        <v>1952819.8419412961</v>
      </c>
      <c r="R741" s="55">
        <f>((Produção!R739*PreçoLivre!R741*(1-Plan1!$B$11)+R$1*Plan1!$E$16)-R$2-R$3)*R$4</f>
        <v>1799917.641671825</v>
      </c>
      <c r="S741" s="55">
        <f>((Produção!S739*PreçoLivre!S741*(1-Plan1!$B$11)+S$1*Plan1!$E$16)-S$2-S$3)*S$4</f>
        <v>1709362.4458659659</v>
      </c>
      <c r="T741" s="55">
        <f>((Produção!T739*PreçoLivre!T741*(1-Plan1!$B$11)+T$1*Plan1!$E$16)-T$2-T$3)*T$4</f>
        <v>1335612.2256887332</v>
      </c>
      <c r="U741" s="55">
        <f>((Produção!U739*PreçoLivre!U741*(1-Plan1!$B$11)+U$1*Plan1!$E$16)-U$2-U$3)*U$4</f>
        <v>1240115.6387721049</v>
      </c>
      <c r="V741" s="55">
        <f>((Produção!V739*PreçoLivre!V741*(1-Plan1!$B$11)+V$1*Plan1!$E$16)-V$2-V$3)*V$4</f>
        <v>1122523.1096859924</v>
      </c>
      <c r="W741" s="55"/>
    </row>
    <row r="742" spans="1:23" x14ac:dyDescent="0.25">
      <c r="A742" s="55">
        <f t="shared" si="11"/>
        <v>80228496.640158117</v>
      </c>
      <c r="B742" s="56">
        <v>737</v>
      </c>
      <c r="C742" s="55">
        <f>((Produção!C740*PreçoLivre!C742*(1-Plan1!$B$11)+C$1*Plan1!$E$16)-C$2-C$3)*C$4</f>
        <v>8900507.8873552829</v>
      </c>
      <c r="D742" s="55">
        <f>((Produção!D740*PreçoLivre!D742*(1-Plan1!$B$11)+D$1*Plan1!$E$16)-D$2-D$3)*D$4</f>
        <v>8173021.0046774922</v>
      </c>
      <c r="E742" s="55">
        <f>((Produção!E740*PreçoLivre!E742*(1-Plan1!$B$11)+E$1*Plan1!$E$16)-E$2-E$3)*E$4</f>
        <v>7303508.208770724</v>
      </c>
      <c r="F742" s="55">
        <f>((Produção!F740*PreçoLivre!F742*(1-Plan1!$B$11)+F$1*Plan1!$E$16)-F$2-F$3)*F$4</f>
        <v>6701215.9965779623</v>
      </c>
      <c r="G742" s="55">
        <f>((Produção!G740*PreçoLivre!G742*(1-Plan1!$B$11)+G$1*Plan1!$E$16)-G$2-G$3)*G$4</f>
        <v>5907081.7279267171</v>
      </c>
      <c r="H742" s="55">
        <f>((Produção!H740*PreçoLivre!H742*(1-Plan1!$B$11)+H$1*Plan1!$E$16)-H$2-H$3)*H$4</f>
        <v>5328821.0227555409</v>
      </c>
      <c r="I742" s="55">
        <f>((Produção!I740*PreçoLivre!I742*(1-Plan1!$B$11)+I$1*Plan1!$E$16)-I$2-I$3)*I$4</f>
        <v>5027268.843417353</v>
      </c>
      <c r="J742" s="55">
        <f>((Produção!J740*PreçoLivre!J742*(1-Plan1!$B$11)+J$1*Plan1!$E$16)-J$2-J$3)*J$4</f>
        <v>4383074.506739798</v>
      </c>
      <c r="K742" s="55">
        <f>((Produção!K740*PreçoLivre!K742*(1-Plan1!$B$11)+K$1*Plan1!$E$16)-K$2-K$3)*K$4</f>
        <v>4100040.4848459503</v>
      </c>
      <c r="L742" s="55">
        <f>((Produção!L740*PreçoLivre!L742*(1-Plan1!$B$11)+L$1*Plan1!$E$16)-L$2-L$3)*L$4</f>
        <v>3724407.9314507651</v>
      </c>
      <c r="M742" s="55">
        <f>((Produção!M740*PreçoLivre!M742*(1-Plan1!$B$11)+M$1*Plan1!$E$16)-M$2-M$3)*M$4</f>
        <v>3325535.2006199458</v>
      </c>
      <c r="N742" s="55">
        <f>((Produção!N740*PreçoLivre!N742*(1-Plan1!$B$11)+N$1*Plan1!$E$16)-N$2-N$3)*N$4</f>
        <v>3264844.6910512587</v>
      </c>
      <c r="O742" s="55">
        <f>((Produção!O740*PreçoLivre!O742*(1-Plan1!$B$11)+O$1*Plan1!$E$16)-O$2-O$3)*O$4</f>
        <v>2796684.9438969153</v>
      </c>
      <c r="P742" s="55">
        <f>((Produção!P740*PreçoLivre!P742*(1-Plan1!$B$11)+P$1*Plan1!$E$16)-P$2-P$3)*P$4</f>
        <v>2491078.0824695365</v>
      </c>
      <c r="Q742" s="55">
        <f>((Produção!Q740*PreçoLivre!Q742*(1-Plan1!$B$11)+Q$1*Plan1!$E$16)-Q$2-Q$3)*Q$4</f>
        <v>2036578.2639732801</v>
      </c>
      <c r="R742" s="55">
        <f>((Produção!R740*PreçoLivre!R742*(1-Plan1!$B$11)+R$1*Plan1!$E$16)-R$2-R$3)*R$4</f>
        <v>1726741.1315574681</v>
      </c>
      <c r="S742" s="55">
        <f>((Produção!S740*PreçoLivre!S742*(1-Plan1!$B$11)+S$1*Plan1!$E$16)-S$2-S$3)*S$4</f>
        <v>1498510.2219166085</v>
      </c>
      <c r="T742" s="55">
        <f>((Produção!T740*PreçoLivre!T742*(1-Plan1!$B$11)+T$1*Plan1!$E$16)-T$2-T$3)*T$4</f>
        <v>1343213.7966112543</v>
      </c>
      <c r="U742" s="55">
        <f>((Produção!U740*PreçoLivre!U742*(1-Plan1!$B$11)+U$1*Plan1!$E$16)-U$2-U$3)*U$4</f>
        <v>1165055.0411125235</v>
      </c>
      <c r="V742" s="55">
        <f>((Produção!V740*PreçoLivre!V742*(1-Plan1!$B$11)+V$1*Plan1!$E$16)-V$2-V$3)*V$4</f>
        <v>1031307.6524317457</v>
      </c>
      <c r="W742" s="55"/>
    </row>
    <row r="743" spans="1:23" x14ac:dyDescent="0.25">
      <c r="A743" s="55">
        <f t="shared" si="11"/>
        <v>88620153.205602184</v>
      </c>
      <c r="B743" s="56">
        <v>738</v>
      </c>
      <c r="C743" s="55">
        <f>((Produção!C741*PreçoLivre!C743*(1-Plan1!$B$11)+C$1*Plan1!$E$16)-C$2-C$3)*C$4</f>
        <v>9531428.7328659277</v>
      </c>
      <c r="D743" s="55">
        <f>((Produção!D741*PreçoLivre!D743*(1-Plan1!$B$11)+D$1*Plan1!$E$16)-D$2-D$3)*D$4</f>
        <v>8906054.2318562772</v>
      </c>
      <c r="E743" s="55">
        <f>((Produção!E741*PreçoLivre!E743*(1-Plan1!$B$11)+E$1*Plan1!$E$16)-E$2-E$3)*E$4</f>
        <v>8070477.1605181545</v>
      </c>
      <c r="F743" s="55">
        <f>((Produção!F741*PreçoLivre!F743*(1-Plan1!$B$11)+F$1*Plan1!$E$16)-F$2-F$3)*F$4</f>
        <v>7152207.548492251</v>
      </c>
      <c r="G743" s="55">
        <f>((Produção!G741*PreçoLivre!G743*(1-Plan1!$B$11)+G$1*Plan1!$E$16)-G$2-G$3)*G$4</f>
        <v>6615055.4600332091</v>
      </c>
      <c r="H743" s="55">
        <f>((Produção!H741*PreçoLivre!H743*(1-Plan1!$B$11)+H$1*Plan1!$E$16)-H$2-H$3)*H$4</f>
        <v>5936456.440283753</v>
      </c>
      <c r="I743" s="55">
        <f>((Produção!I741*PreçoLivre!I743*(1-Plan1!$B$11)+I$1*Plan1!$E$16)-I$2-I$3)*I$4</f>
        <v>5238564.6123366486</v>
      </c>
      <c r="J743" s="55">
        <f>((Produção!J741*PreçoLivre!J743*(1-Plan1!$B$11)+J$1*Plan1!$E$16)-J$2-J$3)*J$4</f>
        <v>4954821.5362044871</v>
      </c>
      <c r="K743" s="55">
        <f>((Produção!K741*PreçoLivre!K743*(1-Plan1!$B$11)+K$1*Plan1!$E$16)-K$2-K$3)*K$4</f>
        <v>4329322.1388387177</v>
      </c>
      <c r="L743" s="55">
        <f>((Produção!L741*PreçoLivre!L743*(1-Plan1!$B$11)+L$1*Plan1!$E$16)-L$2-L$3)*L$4</f>
        <v>3917042.9349420392</v>
      </c>
      <c r="M743" s="55">
        <f>((Produção!M741*PreçoLivre!M743*(1-Plan1!$B$11)+M$1*Plan1!$E$16)-M$2-M$3)*M$4</f>
        <v>3507187.6770917182</v>
      </c>
      <c r="N743" s="55">
        <f>((Produção!N741*PreçoLivre!N743*(1-Plan1!$B$11)+N$1*Plan1!$E$16)-N$2-N$3)*N$4</f>
        <v>3073239.1411870383</v>
      </c>
      <c r="O743" s="55">
        <f>((Produção!O741*PreçoLivre!O743*(1-Plan1!$B$11)+O$1*Plan1!$E$16)-O$2-O$3)*O$4</f>
        <v>2781373.4726864849</v>
      </c>
      <c r="P743" s="55">
        <f>((Produção!P741*PreçoLivre!P743*(1-Plan1!$B$11)+P$1*Plan1!$E$16)-P$2-P$3)*P$4</f>
        <v>2448534.5983900758</v>
      </c>
      <c r="Q743" s="55">
        <f>((Produção!Q741*PreçoLivre!Q743*(1-Plan1!$B$11)+Q$1*Plan1!$E$16)-Q$2-Q$3)*Q$4</f>
        <v>2168842.0671879635</v>
      </c>
      <c r="R743" s="55">
        <f>((Produção!R741*PreçoLivre!R743*(1-Plan1!$B$11)+R$1*Plan1!$E$16)-R$2-R$3)*R$4</f>
        <v>2180425.1554726013</v>
      </c>
      <c r="S743" s="55">
        <f>((Produção!S741*PreçoLivre!S743*(1-Plan1!$B$11)+S$1*Plan1!$E$16)-S$2-S$3)*S$4</f>
        <v>2208911.730032614</v>
      </c>
      <c r="T743" s="55">
        <f>((Produção!T741*PreçoLivre!T743*(1-Plan1!$B$11)+T$1*Plan1!$E$16)-T$2-T$3)*T$4</f>
        <v>2014932.0757090249</v>
      </c>
      <c r="U743" s="55">
        <f>((Produção!U741*PreçoLivre!U743*(1-Plan1!$B$11)+U$1*Plan1!$E$16)-U$2-U$3)*U$4</f>
        <v>1853692.5651854023</v>
      </c>
      <c r="V743" s="55">
        <f>((Produção!V741*PreçoLivre!V743*(1-Plan1!$B$11)+V$1*Plan1!$E$16)-V$2-V$3)*V$4</f>
        <v>1731583.9262878066</v>
      </c>
      <c r="W743" s="55"/>
    </row>
    <row r="744" spans="1:23" x14ac:dyDescent="0.25">
      <c r="A744" s="55">
        <f t="shared" si="11"/>
        <v>86958143.253207713</v>
      </c>
      <c r="B744" s="56">
        <v>739</v>
      </c>
      <c r="C744" s="55">
        <f>((Produção!C742*PreçoLivre!C744*(1-Plan1!$B$11)+C$1*Plan1!$E$16)-C$2-C$3)*C$4</f>
        <v>9344003.816667432</v>
      </c>
      <c r="D744" s="55">
        <f>((Produção!D742*PreçoLivre!D744*(1-Plan1!$B$11)+D$1*Plan1!$E$16)-D$2-D$3)*D$4</f>
        <v>8184330.02093207</v>
      </c>
      <c r="E744" s="55">
        <f>((Produção!E742*PreçoLivre!E744*(1-Plan1!$B$11)+E$1*Plan1!$E$16)-E$2-E$3)*E$4</f>
        <v>7104172.9221635228</v>
      </c>
      <c r="F744" s="55">
        <f>((Produção!F742*PreçoLivre!F744*(1-Plan1!$B$11)+F$1*Plan1!$E$16)-F$2-F$3)*F$4</f>
        <v>6883392.4245281676</v>
      </c>
      <c r="G744" s="55">
        <f>((Produção!G742*PreçoLivre!G744*(1-Plan1!$B$11)+G$1*Plan1!$E$16)-G$2-G$3)*G$4</f>
        <v>6530763.6414296245</v>
      </c>
      <c r="H744" s="55">
        <f>((Produção!H742*PreçoLivre!H744*(1-Plan1!$B$11)+H$1*Plan1!$E$16)-H$2-H$3)*H$4</f>
        <v>6235075.5483388724</v>
      </c>
      <c r="I744" s="55">
        <f>((Produção!I742*PreçoLivre!I744*(1-Plan1!$B$11)+I$1*Plan1!$E$16)-I$2-I$3)*I$4</f>
        <v>5688327.5048757773</v>
      </c>
      <c r="J744" s="55">
        <f>((Produção!J742*PreçoLivre!J744*(1-Plan1!$B$11)+J$1*Plan1!$E$16)-J$2-J$3)*J$4</f>
        <v>4890213.5089939889</v>
      </c>
      <c r="K744" s="55">
        <f>((Produção!K742*PreçoLivre!K744*(1-Plan1!$B$11)+K$1*Plan1!$E$16)-K$2-K$3)*K$4</f>
        <v>4591198.9330210881</v>
      </c>
      <c r="L744" s="55">
        <f>((Produção!L742*PreçoLivre!L744*(1-Plan1!$B$11)+L$1*Plan1!$E$16)-L$2-L$3)*L$4</f>
        <v>3917082.1713737608</v>
      </c>
      <c r="M744" s="55">
        <f>((Produção!M742*PreçoLivre!M744*(1-Plan1!$B$11)+M$1*Plan1!$E$16)-M$2-M$3)*M$4</f>
        <v>3559242.2794321142</v>
      </c>
      <c r="N744" s="55">
        <f>((Produção!N742*PreçoLivre!N744*(1-Plan1!$B$11)+N$1*Plan1!$E$16)-N$2-N$3)*N$4</f>
        <v>3244708.320052431</v>
      </c>
      <c r="O744" s="55">
        <f>((Produção!O742*PreçoLivre!O744*(1-Plan1!$B$11)+O$1*Plan1!$E$16)-O$2-O$3)*O$4</f>
        <v>2963983.2334901076</v>
      </c>
      <c r="P744" s="55">
        <f>((Produção!P742*PreçoLivre!P744*(1-Plan1!$B$11)+P$1*Plan1!$E$16)-P$2-P$3)*P$4</f>
        <v>2692798.6600085991</v>
      </c>
      <c r="Q744" s="55">
        <f>((Produção!Q742*PreçoLivre!Q744*(1-Plan1!$B$11)+Q$1*Plan1!$E$16)-Q$2-Q$3)*Q$4</f>
        <v>2309087.3394249161</v>
      </c>
      <c r="R744" s="55">
        <f>((Produção!R742*PreçoLivre!R744*(1-Plan1!$B$11)+R$1*Plan1!$E$16)-R$2-R$3)*R$4</f>
        <v>2098789.6325311651</v>
      </c>
      <c r="S744" s="55">
        <f>((Produção!S742*PreçoLivre!S744*(1-Plan1!$B$11)+S$1*Plan1!$E$16)-S$2-S$3)*S$4</f>
        <v>1971857.077986181</v>
      </c>
      <c r="T744" s="55">
        <f>((Produção!T742*PreçoLivre!T744*(1-Plan1!$B$11)+T$1*Plan1!$E$16)-T$2-T$3)*T$4</f>
        <v>1688648.1704175246</v>
      </c>
      <c r="U744" s="55">
        <f>((Produção!U742*PreçoLivre!U744*(1-Plan1!$B$11)+U$1*Plan1!$E$16)-U$2-U$3)*U$4</f>
        <v>1540001.8389660993</v>
      </c>
      <c r="V744" s="55">
        <f>((Produção!V742*PreçoLivre!V744*(1-Plan1!$B$11)+V$1*Plan1!$E$16)-V$2-V$3)*V$4</f>
        <v>1520466.2085742652</v>
      </c>
      <c r="W744" s="55"/>
    </row>
    <row r="745" spans="1:23" x14ac:dyDescent="0.25">
      <c r="A745" s="55">
        <f t="shared" si="11"/>
        <v>81693944.396051228</v>
      </c>
      <c r="B745" s="56">
        <v>740</v>
      </c>
      <c r="C745" s="55">
        <f>((Produção!C743*PreçoLivre!C745*(1-Plan1!$B$11)+C$1*Plan1!$E$16)-C$2-C$3)*C$4</f>
        <v>9284767.4309622012</v>
      </c>
      <c r="D745" s="55">
        <f>((Produção!D743*PreçoLivre!D745*(1-Plan1!$B$11)+D$1*Plan1!$E$16)-D$2-D$3)*D$4</f>
        <v>8369672.5137744397</v>
      </c>
      <c r="E745" s="55">
        <f>((Produção!E743*PreçoLivre!E745*(1-Plan1!$B$11)+E$1*Plan1!$E$16)-E$2-E$3)*E$4</f>
        <v>7529355.0806542244</v>
      </c>
      <c r="F745" s="55">
        <f>((Produção!F743*PreçoLivre!F745*(1-Plan1!$B$11)+F$1*Plan1!$E$16)-F$2-F$3)*F$4</f>
        <v>6632142.6024763547</v>
      </c>
      <c r="G745" s="55">
        <f>((Produção!G743*PreçoLivre!G745*(1-Plan1!$B$11)+G$1*Plan1!$E$16)-G$2-G$3)*G$4</f>
        <v>6518584.9854874276</v>
      </c>
      <c r="H745" s="55">
        <f>((Produção!H743*PreçoLivre!H745*(1-Plan1!$B$11)+H$1*Plan1!$E$16)-H$2-H$3)*H$4</f>
        <v>5744331.7506153593</v>
      </c>
      <c r="I745" s="55">
        <f>((Produção!I743*PreçoLivre!I745*(1-Plan1!$B$11)+I$1*Plan1!$E$16)-I$2-I$3)*I$4</f>
        <v>4980945.4468415929</v>
      </c>
      <c r="J745" s="55">
        <f>((Produção!J743*PreçoLivre!J745*(1-Plan1!$B$11)+J$1*Plan1!$E$16)-J$2-J$3)*J$4</f>
        <v>4666951.2265181085</v>
      </c>
      <c r="K745" s="55">
        <f>((Produção!K743*PreçoLivre!K745*(1-Plan1!$B$11)+K$1*Plan1!$E$16)-K$2-K$3)*K$4</f>
        <v>4132065.4031247534</v>
      </c>
      <c r="L745" s="55">
        <f>((Produção!L743*PreçoLivre!L745*(1-Plan1!$B$11)+L$1*Plan1!$E$16)-L$2-L$3)*L$4</f>
        <v>3677875.1128601963</v>
      </c>
      <c r="M745" s="55">
        <f>((Produção!M743*PreçoLivre!M745*(1-Plan1!$B$11)+M$1*Plan1!$E$16)-M$2-M$3)*M$4</f>
        <v>3282400.9858972114</v>
      </c>
      <c r="N745" s="55">
        <f>((Produção!N743*PreçoLivre!N745*(1-Plan1!$B$11)+N$1*Plan1!$E$16)-N$2-N$3)*N$4</f>
        <v>2954266.4837066238</v>
      </c>
      <c r="O745" s="55">
        <f>((Produção!O743*PreçoLivre!O745*(1-Plan1!$B$11)+O$1*Plan1!$E$16)-O$2-O$3)*O$4</f>
        <v>2756989.1058460679</v>
      </c>
      <c r="P745" s="55">
        <f>((Produção!P743*PreçoLivre!P745*(1-Plan1!$B$11)+P$1*Plan1!$E$16)-P$2-P$3)*P$4</f>
        <v>2377655.4653517595</v>
      </c>
      <c r="Q745" s="55">
        <f>((Produção!Q743*PreçoLivre!Q745*(1-Plan1!$B$11)+Q$1*Plan1!$E$16)-Q$2-Q$3)*Q$4</f>
        <v>1981509.6228390667</v>
      </c>
      <c r="R745" s="55">
        <f>((Produção!R743*PreçoLivre!R745*(1-Plan1!$B$11)+R$1*Plan1!$E$16)-R$2-R$3)*R$4</f>
        <v>1795436.2457833532</v>
      </c>
      <c r="S745" s="55">
        <f>((Produção!S743*PreçoLivre!S745*(1-Plan1!$B$11)+S$1*Plan1!$E$16)-S$2-S$3)*S$4</f>
        <v>1549644.6034545896</v>
      </c>
      <c r="T745" s="55">
        <f>((Produção!T743*PreçoLivre!T745*(1-Plan1!$B$11)+T$1*Plan1!$E$16)-T$2-T$3)*T$4</f>
        <v>1338783.6442447</v>
      </c>
      <c r="U745" s="55">
        <f>((Produção!U743*PreçoLivre!U745*(1-Plan1!$B$11)+U$1*Plan1!$E$16)-U$2-U$3)*U$4</f>
        <v>1156549.1036503867</v>
      </c>
      <c r="V745" s="55">
        <f>((Produção!V743*PreçoLivre!V745*(1-Plan1!$B$11)+V$1*Plan1!$E$16)-V$2-V$3)*V$4</f>
        <v>964017.58196280501</v>
      </c>
      <c r="W745" s="55"/>
    </row>
    <row r="746" spans="1:23" x14ac:dyDescent="0.25">
      <c r="A746" s="55">
        <f t="shared" si="11"/>
        <v>73082311.727424353</v>
      </c>
      <c r="B746" s="56">
        <v>741</v>
      </c>
      <c r="C746" s="55">
        <f>((Produção!C744*PreçoLivre!C746*(1-Plan1!$B$11)+C$1*Plan1!$E$16)-C$2-C$3)*C$4</f>
        <v>7997767.1285791229</v>
      </c>
      <c r="D746" s="55">
        <f>((Produção!D744*PreçoLivre!D746*(1-Plan1!$B$11)+D$1*Plan1!$E$16)-D$2-D$3)*D$4</f>
        <v>6460836.2957574828</v>
      </c>
      <c r="E746" s="55">
        <f>((Produção!E744*PreçoLivre!E746*(1-Plan1!$B$11)+E$1*Plan1!$E$16)-E$2-E$3)*E$4</f>
        <v>6219968.7780984528</v>
      </c>
      <c r="F746" s="55">
        <f>((Produção!F744*PreçoLivre!F746*(1-Plan1!$B$11)+F$1*Plan1!$E$16)-F$2-F$3)*F$4</f>
        <v>5471809.8567391764</v>
      </c>
      <c r="G746" s="55">
        <f>((Produção!G744*PreçoLivre!G746*(1-Plan1!$B$11)+G$1*Plan1!$E$16)-G$2-G$3)*G$4</f>
        <v>5156051.4171249848</v>
      </c>
      <c r="H746" s="55">
        <f>((Produção!H744*PreçoLivre!H746*(1-Plan1!$B$11)+H$1*Plan1!$E$16)-H$2-H$3)*H$4</f>
        <v>4557115.5984604489</v>
      </c>
      <c r="I746" s="55">
        <f>((Produção!I744*PreçoLivre!I746*(1-Plan1!$B$11)+I$1*Plan1!$E$16)-I$2-I$3)*I$4</f>
        <v>4258773.5172567563</v>
      </c>
      <c r="J746" s="55">
        <f>((Produção!J744*PreçoLivre!J746*(1-Plan1!$B$11)+J$1*Plan1!$E$16)-J$2-J$3)*J$4</f>
        <v>4022841.3903074074</v>
      </c>
      <c r="K746" s="55">
        <f>((Produção!K744*PreçoLivre!K746*(1-Plan1!$B$11)+K$1*Plan1!$E$16)-K$2-K$3)*K$4</f>
        <v>3479712.4950446943</v>
      </c>
      <c r="L746" s="55">
        <f>((Produção!L744*PreçoLivre!L746*(1-Plan1!$B$11)+L$1*Plan1!$E$16)-L$2-L$3)*L$4</f>
        <v>3163169.5285280882</v>
      </c>
      <c r="M746" s="55">
        <f>((Produção!M744*PreçoLivre!M746*(1-Plan1!$B$11)+M$1*Plan1!$E$16)-M$2-M$3)*M$4</f>
        <v>2948327.257983638</v>
      </c>
      <c r="N746" s="55">
        <f>((Produção!N744*PreçoLivre!N746*(1-Plan1!$B$11)+N$1*Plan1!$E$16)-N$2-N$3)*N$4</f>
        <v>2722080.4674319401</v>
      </c>
      <c r="O746" s="55">
        <f>((Produção!O744*PreçoLivre!O746*(1-Plan1!$B$11)+O$1*Plan1!$E$16)-O$2-O$3)*O$4</f>
        <v>2507932.8725600406</v>
      </c>
      <c r="P746" s="55">
        <f>((Produção!P744*PreçoLivre!P746*(1-Plan1!$B$11)+P$1*Plan1!$E$16)-P$2-P$3)*P$4</f>
        <v>2381584.4698135667</v>
      </c>
      <c r="Q746" s="55">
        <f>((Produção!Q744*PreçoLivre!Q746*(1-Plan1!$B$11)+Q$1*Plan1!$E$16)-Q$2-Q$3)*Q$4</f>
        <v>2084009.9926474236</v>
      </c>
      <c r="R746" s="55">
        <f>((Produção!R744*PreçoLivre!R746*(1-Plan1!$B$11)+R$1*Plan1!$E$16)-R$2-R$3)*R$4</f>
        <v>2210876.8734182832</v>
      </c>
      <c r="S746" s="55">
        <f>((Produção!S744*PreçoLivre!S746*(1-Plan1!$B$11)+S$1*Plan1!$E$16)-S$2-S$3)*S$4</f>
        <v>2049146.0300367563</v>
      </c>
      <c r="T746" s="55">
        <f>((Produção!T744*PreçoLivre!T746*(1-Plan1!$B$11)+T$1*Plan1!$E$16)-T$2-T$3)*T$4</f>
        <v>1840475.9900506919</v>
      </c>
      <c r="U746" s="55">
        <f>((Produção!U744*PreçoLivre!U746*(1-Plan1!$B$11)+U$1*Plan1!$E$16)-U$2-U$3)*U$4</f>
        <v>1812521.8826986128</v>
      </c>
      <c r="V746" s="55">
        <f>((Produção!V744*PreçoLivre!V746*(1-Plan1!$B$11)+V$1*Plan1!$E$16)-V$2-V$3)*V$4</f>
        <v>1737309.8848867873</v>
      </c>
      <c r="W746" s="55"/>
    </row>
    <row r="747" spans="1:23" x14ac:dyDescent="0.25">
      <c r="A747" s="55">
        <f t="shared" si="11"/>
        <v>87646502.643761694</v>
      </c>
      <c r="B747" s="56">
        <v>742</v>
      </c>
      <c r="C747" s="55">
        <f>((Produção!C745*PreçoLivre!C747*(1-Plan1!$B$11)+C$1*Plan1!$E$16)-C$2-C$3)*C$4</f>
        <v>8554532.7901636157</v>
      </c>
      <c r="D747" s="55">
        <f>((Produção!D745*PreçoLivre!D747*(1-Plan1!$B$11)+D$1*Plan1!$E$16)-D$2-D$3)*D$4</f>
        <v>7697416.5895044003</v>
      </c>
      <c r="E747" s="55">
        <f>((Produção!E745*PreçoLivre!E747*(1-Plan1!$B$11)+E$1*Plan1!$E$16)-E$2-E$3)*E$4</f>
        <v>7139940.8901898144</v>
      </c>
      <c r="F747" s="55">
        <f>((Produção!F745*PreçoLivre!F747*(1-Plan1!$B$11)+F$1*Plan1!$E$16)-F$2-F$3)*F$4</f>
        <v>6646265.593164213</v>
      </c>
      <c r="G747" s="55">
        <f>((Produção!G745*PreçoLivre!G747*(1-Plan1!$B$11)+G$1*Plan1!$E$16)-G$2-G$3)*G$4</f>
        <v>6285369.8523322484</v>
      </c>
      <c r="H747" s="55">
        <f>((Produção!H745*PreçoLivre!H747*(1-Plan1!$B$11)+H$1*Plan1!$E$16)-H$2-H$3)*H$4</f>
        <v>5926545.229819851</v>
      </c>
      <c r="I747" s="55">
        <f>((Produção!I745*PreçoLivre!I747*(1-Plan1!$B$11)+I$1*Plan1!$E$16)-I$2-I$3)*I$4</f>
        <v>5077647.9500135453</v>
      </c>
      <c r="J747" s="55">
        <f>((Produção!J745*PreçoLivre!J747*(1-Plan1!$B$11)+J$1*Plan1!$E$16)-J$2-J$3)*J$4</f>
        <v>4299907.453845609</v>
      </c>
      <c r="K747" s="55">
        <f>((Produção!K745*PreçoLivre!K747*(1-Plan1!$B$11)+K$1*Plan1!$E$16)-K$2-K$3)*K$4</f>
        <v>3825976.2993991305</v>
      </c>
      <c r="L747" s="55">
        <f>((Produção!L745*PreçoLivre!L747*(1-Plan1!$B$11)+L$1*Plan1!$E$16)-L$2-L$3)*L$4</f>
        <v>3595258.6331408117</v>
      </c>
      <c r="M747" s="55">
        <f>((Produção!M745*PreçoLivre!M747*(1-Plan1!$B$11)+M$1*Plan1!$E$16)-M$2-M$3)*M$4</f>
        <v>3579381.7652427861</v>
      </c>
      <c r="N747" s="55">
        <f>((Produção!N745*PreçoLivre!N747*(1-Plan1!$B$11)+N$1*Plan1!$E$16)-N$2-N$3)*N$4</f>
        <v>3310370.7810605997</v>
      </c>
      <c r="O747" s="55">
        <f>((Produção!O745*PreçoLivre!O747*(1-Plan1!$B$11)+O$1*Plan1!$E$16)-O$2-O$3)*O$4</f>
        <v>3420004.6010851008</v>
      </c>
      <c r="P747" s="55">
        <f>((Produção!P745*PreçoLivre!P747*(1-Plan1!$B$11)+P$1*Plan1!$E$16)-P$2-P$3)*P$4</f>
        <v>3203382.8939081295</v>
      </c>
      <c r="Q747" s="55">
        <f>((Produção!Q745*PreçoLivre!Q747*(1-Plan1!$B$11)+Q$1*Plan1!$E$16)-Q$2-Q$3)*Q$4</f>
        <v>3097426.9046409545</v>
      </c>
      <c r="R747" s="55">
        <f>((Produção!R745*PreçoLivre!R747*(1-Plan1!$B$11)+R$1*Plan1!$E$16)-R$2-R$3)*R$4</f>
        <v>2963463.4603635119</v>
      </c>
      <c r="S747" s="55">
        <f>((Produção!S745*PreçoLivre!S747*(1-Plan1!$B$11)+S$1*Plan1!$E$16)-S$2-S$3)*S$4</f>
        <v>2537839.9271938233</v>
      </c>
      <c r="T747" s="55">
        <f>((Produção!T745*PreçoLivre!T747*(1-Plan1!$B$11)+T$1*Plan1!$E$16)-T$2-T$3)*T$4</f>
        <v>2454388.3266931428</v>
      </c>
      <c r="U747" s="55">
        <f>((Produção!U745*PreçoLivre!U747*(1-Plan1!$B$11)+U$1*Plan1!$E$16)-U$2-U$3)*U$4</f>
        <v>2123298.144356255</v>
      </c>
      <c r="V747" s="55">
        <f>((Produção!V745*PreçoLivre!V747*(1-Plan1!$B$11)+V$1*Plan1!$E$16)-V$2-V$3)*V$4</f>
        <v>1908084.557644153</v>
      </c>
      <c r="W747" s="55"/>
    </row>
    <row r="748" spans="1:23" x14ac:dyDescent="0.25">
      <c r="A748" s="55">
        <f t="shared" si="11"/>
        <v>72368144.580715522</v>
      </c>
      <c r="B748" s="56">
        <v>743</v>
      </c>
      <c r="C748" s="55">
        <f>((Produção!C746*PreçoLivre!C748*(1-Plan1!$B$11)+C$1*Plan1!$E$16)-C$2-C$3)*C$4</f>
        <v>8586060.2847817075</v>
      </c>
      <c r="D748" s="55">
        <f>((Produção!D746*PreçoLivre!D748*(1-Plan1!$B$11)+D$1*Plan1!$E$16)-D$2-D$3)*D$4</f>
        <v>7719863.5734220035</v>
      </c>
      <c r="E748" s="55">
        <f>((Produção!E746*PreçoLivre!E748*(1-Plan1!$B$11)+E$1*Plan1!$E$16)-E$2-E$3)*E$4</f>
        <v>7178602.2863154495</v>
      </c>
      <c r="F748" s="55">
        <f>((Produção!F746*PreçoLivre!F748*(1-Plan1!$B$11)+F$1*Plan1!$E$16)-F$2-F$3)*F$4</f>
        <v>6716950.389940273</v>
      </c>
      <c r="G748" s="55">
        <f>((Produção!G746*PreçoLivre!G748*(1-Plan1!$B$11)+G$1*Plan1!$E$16)-G$2-G$3)*G$4</f>
        <v>5298843.6186636509</v>
      </c>
      <c r="H748" s="55">
        <f>((Produção!H746*PreçoLivre!H748*(1-Plan1!$B$11)+H$1*Plan1!$E$16)-H$2-H$3)*H$4</f>
        <v>4183744.6296093911</v>
      </c>
      <c r="I748" s="55">
        <f>((Produção!I746*PreçoLivre!I748*(1-Plan1!$B$11)+I$1*Plan1!$E$16)-I$2-I$3)*I$4</f>
        <v>4127354.2372092344</v>
      </c>
      <c r="J748" s="55">
        <f>((Produção!J746*PreçoLivre!J748*(1-Plan1!$B$11)+J$1*Plan1!$E$16)-J$2-J$3)*J$4</f>
        <v>3875972.6186197698</v>
      </c>
      <c r="K748" s="55">
        <f>((Produção!K746*PreçoLivre!K748*(1-Plan1!$B$11)+K$1*Plan1!$E$16)-K$2-K$3)*K$4</f>
        <v>3397048.8518248252</v>
      </c>
      <c r="L748" s="55">
        <f>((Produção!L746*PreçoLivre!L748*(1-Plan1!$B$11)+L$1*Plan1!$E$16)-L$2-L$3)*L$4</f>
        <v>3176957.3585968865</v>
      </c>
      <c r="M748" s="55">
        <f>((Produção!M746*PreçoLivre!M748*(1-Plan1!$B$11)+M$1*Plan1!$E$16)-M$2-M$3)*M$4</f>
        <v>2931611.4705255143</v>
      </c>
      <c r="N748" s="55">
        <f>((Produção!N746*PreçoLivre!N748*(1-Plan1!$B$11)+N$1*Plan1!$E$16)-N$2-N$3)*N$4</f>
        <v>2390448.5736535755</v>
      </c>
      <c r="O748" s="55">
        <f>((Produção!O746*PreçoLivre!O748*(1-Plan1!$B$11)+O$1*Plan1!$E$16)-O$2-O$3)*O$4</f>
        <v>2131949.4127784548</v>
      </c>
      <c r="P748" s="55">
        <f>((Produção!P746*PreçoLivre!P748*(1-Plan1!$B$11)+P$1*Plan1!$E$16)-P$2-P$3)*P$4</f>
        <v>1879647.1267313519</v>
      </c>
      <c r="Q748" s="55">
        <f>((Produção!Q746*PreçoLivre!Q748*(1-Plan1!$B$11)+Q$1*Plan1!$E$16)-Q$2-Q$3)*Q$4</f>
        <v>1792875.2451526155</v>
      </c>
      <c r="R748" s="55">
        <f>((Produção!R746*PreçoLivre!R748*(1-Plan1!$B$11)+R$1*Plan1!$E$16)-R$2-R$3)*R$4</f>
        <v>1651909.5887284689</v>
      </c>
      <c r="S748" s="55">
        <f>((Produção!S746*PreçoLivre!S748*(1-Plan1!$B$11)+S$1*Plan1!$E$16)-S$2-S$3)*S$4</f>
        <v>1450573.928585792</v>
      </c>
      <c r="T748" s="55">
        <f>((Produção!T746*PreçoLivre!T748*(1-Plan1!$B$11)+T$1*Plan1!$E$16)-T$2-T$3)*T$4</f>
        <v>1432164.3609634163</v>
      </c>
      <c r="U748" s="55">
        <f>((Produção!U746*PreçoLivre!U748*(1-Plan1!$B$11)+U$1*Plan1!$E$16)-U$2-U$3)*U$4</f>
        <v>1255813.8127466326</v>
      </c>
      <c r="V748" s="55">
        <f>((Produção!V746*PreçoLivre!V748*(1-Plan1!$B$11)+V$1*Plan1!$E$16)-V$2-V$3)*V$4</f>
        <v>1189753.2118664961</v>
      </c>
      <c r="W748" s="55"/>
    </row>
    <row r="749" spans="1:23" x14ac:dyDescent="0.25">
      <c r="A749" s="55">
        <f t="shared" si="11"/>
        <v>79064902.880660623</v>
      </c>
      <c r="B749" s="56">
        <v>744</v>
      </c>
      <c r="C749" s="55">
        <f>((Produção!C747*PreçoLivre!C749*(1-Plan1!$B$11)+C$1*Plan1!$E$16)-C$2-C$3)*C$4</f>
        <v>9040413.4552176893</v>
      </c>
      <c r="D749" s="55">
        <f>((Produção!D747*PreçoLivre!D749*(1-Plan1!$B$11)+D$1*Plan1!$E$16)-D$2-D$3)*D$4</f>
        <v>8337745.148050962</v>
      </c>
      <c r="E749" s="55">
        <f>((Produção!E747*PreçoLivre!E749*(1-Plan1!$B$11)+E$1*Plan1!$E$16)-E$2-E$3)*E$4</f>
        <v>7581917.856310185</v>
      </c>
      <c r="F749" s="55">
        <f>((Produção!F747*PreçoLivre!F749*(1-Plan1!$B$11)+F$1*Plan1!$E$16)-F$2-F$3)*F$4</f>
        <v>6413714.9736559503</v>
      </c>
      <c r="G749" s="55">
        <f>((Produção!G747*PreçoLivre!G749*(1-Plan1!$B$11)+G$1*Plan1!$E$16)-G$2-G$3)*G$4</f>
        <v>5704257.2930838857</v>
      </c>
      <c r="H749" s="55">
        <f>((Produção!H747*PreçoLivre!H749*(1-Plan1!$B$11)+H$1*Plan1!$E$16)-H$2-H$3)*H$4</f>
        <v>5061099.9392322283</v>
      </c>
      <c r="I749" s="55">
        <f>((Produção!I747*PreçoLivre!I749*(1-Plan1!$B$11)+I$1*Plan1!$E$16)-I$2-I$3)*I$4</f>
        <v>4734225.9399583274</v>
      </c>
      <c r="J749" s="55">
        <f>((Produção!J747*PreçoLivre!J749*(1-Plan1!$B$11)+J$1*Plan1!$E$16)-J$2-J$3)*J$4</f>
        <v>4240850.9902471434</v>
      </c>
      <c r="K749" s="55">
        <f>((Produção!K747*PreçoLivre!K749*(1-Plan1!$B$11)+K$1*Plan1!$E$16)-K$2-K$3)*K$4</f>
        <v>4006008.8928178726</v>
      </c>
      <c r="L749" s="55">
        <f>((Produção!L747*PreçoLivre!L749*(1-Plan1!$B$11)+L$1*Plan1!$E$16)-L$2-L$3)*L$4</f>
        <v>3248020.6090884958</v>
      </c>
      <c r="M749" s="55">
        <f>((Produção!M747*PreçoLivre!M749*(1-Plan1!$B$11)+M$1*Plan1!$E$16)-M$2-M$3)*M$4</f>
        <v>2914038.5193513995</v>
      </c>
      <c r="N749" s="55">
        <f>((Produção!N747*PreçoLivre!N749*(1-Plan1!$B$11)+N$1*Plan1!$E$16)-N$2-N$3)*N$4</f>
        <v>2905984.8159557497</v>
      </c>
      <c r="O749" s="55">
        <f>((Produção!O747*PreçoLivre!O749*(1-Plan1!$B$11)+O$1*Plan1!$E$16)-O$2-O$3)*O$4</f>
        <v>2570092.9936760734</v>
      </c>
      <c r="P749" s="55">
        <f>((Produção!P747*PreçoLivre!P749*(1-Plan1!$B$11)+P$1*Plan1!$E$16)-P$2-P$3)*P$4</f>
        <v>2423680.729199179</v>
      </c>
      <c r="Q749" s="55">
        <f>((Produção!Q747*PreçoLivre!Q749*(1-Plan1!$B$11)+Q$1*Plan1!$E$16)-Q$2-Q$3)*Q$4</f>
        <v>2146610.7608992006</v>
      </c>
      <c r="R749" s="55">
        <f>((Produção!R747*PreçoLivre!R749*(1-Plan1!$B$11)+R$1*Plan1!$E$16)-R$2-R$3)*R$4</f>
        <v>1851239.6402525434</v>
      </c>
      <c r="S749" s="55">
        <f>((Produção!S747*PreçoLivre!S749*(1-Plan1!$B$11)+S$1*Plan1!$E$16)-S$2-S$3)*S$4</f>
        <v>1738769.1469034106</v>
      </c>
      <c r="T749" s="55">
        <f>((Produção!T747*PreçoLivre!T749*(1-Plan1!$B$11)+T$1*Plan1!$E$16)-T$2-T$3)*T$4</f>
        <v>1546049.6215115797</v>
      </c>
      <c r="U749" s="55">
        <f>((Produção!U747*PreçoLivre!U749*(1-Plan1!$B$11)+U$1*Plan1!$E$16)-U$2-U$3)*U$4</f>
        <v>1372307.8000613898</v>
      </c>
      <c r="V749" s="55">
        <f>((Produção!V747*PreçoLivre!V749*(1-Plan1!$B$11)+V$1*Plan1!$E$16)-V$2-V$3)*V$4</f>
        <v>1227873.7551873506</v>
      </c>
      <c r="W749" s="55"/>
    </row>
    <row r="750" spans="1:23" x14ac:dyDescent="0.25">
      <c r="A750" s="55">
        <f t="shared" si="11"/>
        <v>85219731.443013862</v>
      </c>
      <c r="B750" s="56">
        <v>745</v>
      </c>
      <c r="C750" s="55">
        <f>((Produção!C748*PreçoLivre!C750*(1-Plan1!$B$11)+C$1*Plan1!$E$16)-C$2-C$3)*C$4</f>
        <v>8925413.9777215216</v>
      </c>
      <c r="D750" s="55">
        <f>((Produção!D748*PreçoLivre!D750*(1-Plan1!$B$11)+D$1*Plan1!$E$16)-D$2-D$3)*D$4</f>
        <v>8513530.551989302</v>
      </c>
      <c r="E750" s="55">
        <f>((Produção!E748*PreçoLivre!E750*(1-Plan1!$B$11)+E$1*Plan1!$E$16)-E$2-E$3)*E$4</f>
        <v>7763447.0710122697</v>
      </c>
      <c r="F750" s="55">
        <f>((Produção!F748*PreçoLivre!F750*(1-Plan1!$B$11)+F$1*Plan1!$E$16)-F$2-F$3)*F$4</f>
        <v>7748931.5951480046</v>
      </c>
      <c r="G750" s="55">
        <f>((Produção!G748*PreçoLivre!G750*(1-Plan1!$B$11)+G$1*Plan1!$E$16)-G$2-G$3)*G$4</f>
        <v>6224634.9086773302</v>
      </c>
      <c r="H750" s="55">
        <f>((Produção!H748*PreçoLivre!H750*(1-Plan1!$B$11)+H$1*Plan1!$E$16)-H$2-H$3)*H$4</f>
        <v>5397753.149253374</v>
      </c>
      <c r="I750" s="55">
        <f>((Produção!I748*PreçoLivre!I750*(1-Plan1!$B$11)+I$1*Plan1!$E$16)-I$2-I$3)*I$4</f>
        <v>4993835.9855297813</v>
      </c>
      <c r="J750" s="55">
        <f>((Produção!J748*PreçoLivre!J750*(1-Plan1!$B$11)+J$1*Plan1!$E$16)-J$2-J$3)*J$4</f>
        <v>4793477.3770554336</v>
      </c>
      <c r="K750" s="55">
        <f>((Produção!K748*PreçoLivre!K750*(1-Plan1!$B$11)+K$1*Plan1!$E$16)-K$2-K$3)*K$4</f>
        <v>4247135.4441746352</v>
      </c>
      <c r="L750" s="55">
        <f>((Produção!L748*PreçoLivre!L750*(1-Plan1!$B$11)+L$1*Plan1!$E$16)-L$2-L$3)*L$4</f>
        <v>4020064.0880715847</v>
      </c>
      <c r="M750" s="55">
        <f>((Produção!M748*PreçoLivre!M750*(1-Plan1!$B$11)+M$1*Plan1!$E$16)-M$2-M$3)*M$4</f>
        <v>3226259.4568348206</v>
      </c>
      <c r="N750" s="55">
        <f>((Produção!N748*PreçoLivre!N750*(1-Plan1!$B$11)+N$1*Plan1!$E$16)-N$2-N$3)*N$4</f>
        <v>2963020.9201814816</v>
      </c>
      <c r="O750" s="55">
        <f>((Produção!O748*PreçoLivre!O750*(1-Plan1!$B$11)+O$1*Plan1!$E$16)-O$2-O$3)*O$4</f>
        <v>2916302.605870422</v>
      </c>
      <c r="P750" s="55">
        <f>((Produção!P748*PreçoLivre!P750*(1-Plan1!$B$11)+P$1*Plan1!$E$16)-P$2-P$3)*P$4</f>
        <v>2634956.0811003014</v>
      </c>
      <c r="Q750" s="55">
        <f>((Produção!Q748*PreçoLivre!Q750*(1-Plan1!$B$11)+Q$1*Plan1!$E$16)-Q$2-Q$3)*Q$4</f>
        <v>2471998.9213364758</v>
      </c>
      <c r="R750" s="55">
        <f>((Produção!R748*PreçoLivre!R750*(1-Plan1!$B$11)+R$1*Plan1!$E$16)-R$2-R$3)*R$4</f>
        <v>2190972.1987595372</v>
      </c>
      <c r="S750" s="55">
        <f>((Produção!S748*PreçoLivre!S750*(1-Plan1!$B$11)+S$1*Plan1!$E$16)-S$2-S$3)*S$4</f>
        <v>1882577.410454158</v>
      </c>
      <c r="T750" s="55">
        <f>((Produção!T748*PreçoLivre!T750*(1-Plan1!$B$11)+T$1*Plan1!$E$16)-T$2-T$3)*T$4</f>
        <v>1633534.1608428687</v>
      </c>
      <c r="U750" s="55">
        <f>((Produção!U748*PreçoLivre!U750*(1-Plan1!$B$11)+U$1*Plan1!$E$16)-U$2-U$3)*U$4</f>
        <v>1401376.6724078618</v>
      </c>
      <c r="V750" s="55">
        <f>((Produção!V748*PreçoLivre!V750*(1-Plan1!$B$11)+V$1*Plan1!$E$16)-V$2-V$3)*V$4</f>
        <v>1270508.8665927039</v>
      </c>
      <c r="W750" s="55"/>
    </row>
    <row r="751" spans="1:23" x14ac:dyDescent="0.25">
      <c r="A751" s="55">
        <f t="shared" si="11"/>
        <v>84385972.624808624</v>
      </c>
      <c r="B751" s="56">
        <v>746</v>
      </c>
      <c r="C751" s="55">
        <f>((Produção!C749*PreçoLivre!C751*(1-Plan1!$B$11)+C$1*Plan1!$E$16)-C$2-C$3)*C$4</f>
        <v>8320582.0049299579</v>
      </c>
      <c r="D751" s="55">
        <f>((Produção!D749*PreçoLivre!D751*(1-Plan1!$B$11)+D$1*Plan1!$E$16)-D$2-D$3)*D$4</f>
        <v>7847703.428239</v>
      </c>
      <c r="E751" s="55">
        <f>((Produção!E749*PreçoLivre!E751*(1-Plan1!$B$11)+E$1*Plan1!$E$16)-E$2-E$3)*E$4</f>
        <v>7597657.2469722657</v>
      </c>
      <c r="F751" s="55">
        <f>((Produção!F749*PreçoLivre!F751*(1-Plan1!$B$11)+F$1*Plan1!$E$16)-F$2-F$3)*F$4</f>
        <v>6916551.5304806978</v>
      </c>
      <c r="G751" s="55">
        <f>((Produção!G749*PreçoLivre!G751*(1-Plan1!$B$11)+G$1*Plan1!$E$16)-G$2-G$3)*G$4</f>
        <v>6257616.8614599267</v>
      </c>
      <c r="H751" s="55">
        <f>((Produção!H749*PreçoLivre!H751*(1-Plan1!$B$11)+H$1*Plan1!$E$16)-H$2-H$3)*H$4</f>
        <v>5465656.8734873775</v>
      </c>
      <c r="I751" s="55">
        <f>((Produção!I749*PreçoLivre!I751*(1-Plan1!$B$11)+I$1*Plan1!$E$16)-I$2-I$3)*I$4</f>
        <v>4777293.3320232686</v>
      </c>
      <c r="J751" s="55">
        <f>((Produção!J749*PreçoLivre!J751*(1-Plan1!$B$11)+J$1*Plan1!$E$16)-J$2-J$3)*J$4</f>
        <v>4311725.7650093446</v>
      </c>
      <c r="K751" s="55">
        <f>((Produção!K749*PreçoLivre!K751*(1-Plan1!$B$11)+K$1*Plan1!$E$16)-K$2-K$3)*K$4</f>
        <v>3868126.2025086479</v>
      </c>
      <c r="L751" s="55">
        <f>((Produção!L749*PreçoLivre!L751*(1-Plan1!$B$11)+L$1*Plan1!$E$16)-L$2-L$3)*L$4</f>
        <v>3997619.1678400063</v>
      </c>
      <c r="M751" s="55">
        <f>((Produção!M749*PreçoLivre!M751*(1-Plan1!$B$11)+M$1*Plan1!$E$16)-M$2-M$3)*M$4</f>
        <v>3645519.7132902639</v>
      </c>
      <c r="N751" s="55">
        <f>((Produção!N749*PreçoLivre!N751*(1-Plan1!$B$11)+N$1*Plan1!$E$16)-N$2-N$3)*N$4</f>
        <v>3466069.6286928765</v>
      </c>
      <c r="O751" s="55">
        <f>((Produção!O749*PreçoLivre!O751*(1-Plan1!$B$11)+O$1*Plan1!$E$16)-O$2-O$3)*O$4</f>
        <v>3177498.3724070145</v>
      </c>
      <c r="P751" s="55">
        <f>((Produção!P749*PreçoLivre!P751*(1-Plan1!$B$11)+P$1*Plan1!$E$16)-P$2-P$3)*P$4</f>
        <v>2846964.3982154238</v>
      </c>
      <c r="Q751" s="55">
        <f>((Produção!Q749*PreçoLivre!Q751*(1-Plan1!$B$11)+Q$1*Plan1!$E$16)-Q$2-Q$3)*Q$4</f>
        <v>2585901.2289221557</v>
      </c>
      <c r="R751" s="55">
        <f>((Produção!R749*PreçoLivre!R751*(1-Plan1!$B$11)+R$1*Plan1!$E$16)-R$2-R$3)*R$4</f>
        <v>2102146.4029824915</v>
      </c>
      <c r="S751" s="55">
        <f>((Produção!S749*PreçoLivre!S751*(1-Plan1!$B$11)+S$1*Plan1!$E$16)-S$2-S$3)*S$4</f>
        <v>2020526.2075951374</v>
      </c>
      <c r="T751" s="55">
        <f>((Produção!T749*PreçoLivre!T751*(1-Plan1!$B$11)+T$1*Plan1!$E$16)-T$2-T$3)*T$4</f>
        <v>1908067.8369924251</v>
      </c>
      <c r="U751" s="55">
        <f>((Produção!U749*PreçoLivre!U751*(1-Plan1!$B$11)+U$1*Plan1!$E$16)-U$2-U$3)*U$4</f>
        <v>1767483.7673694168</v>
      </c>
      <c r="V751" s="55">
        <f>((Produção!V749*PreçoLivre!V751*(1-Plan1!$B$11)+V$1*Plan1!$E$16)-V$2-V$3)*V$4</f>
        <v>1505262.6553909087</v>
      </c>
      <c r="W751" s="55"/>
    </row>
    <row r="752" spans="1:23" x14ac:dyDescent="0.25">
      <c r="A752" s="55">
        <f t="shared" si="11"/>
        <v>81685070.156990737</v>
      </c>
      <c r="B752" s="56">
        <v>747</v>
      </c>
      <c r="C752" s="55">
        <f>((Produção!C750*PreçoLivre!C752*(1-Plan1!$B$11)+C$1*Plan1!$E$16)-C$2-C$3)*C$4</f>
        <v>9530454.0473826323</v>
      </c>
      <c r="D752" s="55">
        <f>((Produção!D750*PreçoLivre!D752*(1-Plan1!$B$11)+D$1*Plan1!$E$16)-D$2-D$3)*D$4</f>
        <v>8044223.7126303716</v>
      </c>
      <c r="E752" s="55">
        <f>((Produção!E750*PreçoLivre!E752*(1-Plan1!$B$11)+E$1*Plan1!$E$16)-E$2-E$3)*E$4</f>
        <v>7423956.9703143546</v>
      </c>
      <c r="F752" s="55">
        <f>((Produção!F750*PreçoLivre!F752*(1-Plan1!$B$11)+F$1*Plan1!$E$16)-F$2-F$3)*F$4</f>
        <v>6291408.6791533111</v>
      </c>
      <c r="G752" s="55">
        <f>((Produção!G750*PreçoLivre!G752*(1-Plan1!$B$11)+G$1*Plan1!$E$16)-G$2-G$3)*G$4</f>
        <v>5592050.3888997398</v>
      </c>
      <c r="H752" s="55">
        <f>((Produção!H750*PreçoLivre!H752*(1-Plan1!$B$11)+H$1*Plan1!$E$16)-H$2-H$3)*H$4</f>
        <v>5319844.3016238101</v>
      </c>
      <c r="I752" s="55">
        <f>((Produção!I750*PreçoLivre!I752*(1-Plan1!$B$11)+I$1*Plan1!$E$16)-I$2-I$3)*I$4</f>
        <v>4956668.433869754</v>
      </c>
      <c r="J752" s="55">
        <f>((Produção!J750*PreçoLivre!J752*(1-Plan1!$B$11)+J$1*Plan1!$E$16)-J$2-J$3)*J$4</f>
        <v>4777520.9314616965</v>
      </c>
      <c r="K752" s="55">
        <f>((Produção!K750*PreçoLivre!K752*(1-Plan1!$B$11)+K$1*Plan1!$E$16)-K$2-K$3)*K$4</f>
        <v>4022316.0359061076</v>
      </c>
      <c r="L752" s="55">
        <f>((Produção!L750*PreçoLivre!L752*(1-Plan1!$B$11)+L$1*Plan1!$E$16)-L$2-L$3)*L$4</f>
        <v>3517740.8502910985</v>
      </c>
      <c r="M752" s="55">
        <f>((Produção!M750*PreçoLivre!M752*(1-Plan1!$B$11)+M$1*Plan1!$E$16)-M$2-M$3)*M$4</f>
        <v>3167980.023609614</v>
      </c>
      <c r="N752" s="55">
        <f>((Produção!N750*PreçoLivre!N752*(1-Plan1!$B$11)+N$1*Plan1!$E$16)-N$2-N$3)*N$4</f>
        <v>2753838.0467223786</v>
      </c>
      <c r="O752" s="55">
        <f>((Produção!O750*PreçoLivre!O752*(1-Plan1!$B$11)+O$1*Plan1!$E$16)-O$2-O$3)*O$4</f>
        <v>2462215.7757792776</v>
      </c>
      <c r="P752" s="55">
        <f>((Produção!P750*PreçoLivre!P752*(1-Plan1!$B$11)+P$1*Plan1!$E$16)-P$2-P$3)*P$4</f>
        <v>2411412.426102411</v>
      </c>
      <c r="Q752" s="55">
        <f>((Produção!Q750*PreçoLivre!Q752*(1-Plan1!$B$11)+Q$1*Plan1!$E$16)-Q$2-Q$3)*Q$4</f>
        <v>2103396.6009799559</v>
      </c>
      <c r="R752" s="55">
        <f>((Produção!R750*PreçoLivre!R752*(1-Plan1!$B$11)+R$1*Plan1!$E$16)-R$2-R$3)*R$4</f>
        <v>2183394.0143433684</v>
      </c>
      <c r="S752" s="55">
        <f>((Produção!S750*PreçoLivre!S752*(1-Plan1!$B$11)+S$1*Plan1!$E$16)-S$2-S$3)*S$4</f>
        <v>1972784.3527236567</v>
      </c>
      <c r="T752" s="55">
        <f>((Produção!T750*PreçoLivre!T752*(1-Plan1!$B$11)+T$1*Plan1!$E$16)-T$2-T$3)*T$4</f>
        <v>1799282.861138483</v>
      </c>
      <c r="U752" s="55">
        <f>((Produção!U750*PreçoLivre!U752*(1-Plan1!$B$11)+U$1*Plan1!$E$16)-U$2-U$3)*U$4</f>
        <v>1808759.0838042961</v>
      </c>
      <c r="V752" s="55">
        <f>((Produção!V750*PreçoLivre!V752*(1-Plan1!$B$11)+V$1*Plan1!$E$16)-V$2-V$3)*V$4</f>
        <v>1545822.6202544332</v>
      </c>
      <c r="W752" s="55"/>
    </row>
    <row r="753" spans="1:23" x14ac:dyDescent="0.25">
      <c r="A753" s="55">
        <f t="shared" si="11"/>
        <v>90449527.918858767</v>
      </c>
      <c r="B753" s="56">
        <v>748</v>
      </c>
      <c r="C753" s="55">
        <f>((Produção!C751*PreçoLivre!C753*(1-Plan1!$B$11)+C$1*Plan1!$E$16)-C$2-C$3)*C$4</f>
        <v>8615908.7337039541</v>
      </c>
      <c r="D753" s="55">
        <f>((Produção!D751*PreçoLivre!D753*(1-Plan1!$B$11)+D$1*Plan1!$E$16)-D$2-D$3)*D$4</f>
        <v>7823379.5229738168</v>
      </c>
      <c r="E753" s="55">
        <f>((Produção!E751*PreçoLivre!E753*(1-Plan1!$B$11)+E$1*Plan1!$E$16)-E$2-E$3)*E$4</f>
        <v>7613821.7975321757</v>
      </c>
      <c r="F753" s="55">
        <f>((Produção!F751*PreçoLivre!F753*(1-Plan1!$B$11)+F$1*Plan1!$E$16)-F$2-F$3)*F$4</f>
        <v>7346467.1739909956</v>
      </c>
      <c r="G753" s="55">
        <f>((Produção!G751*PreçoLivre!G753*(1-Plan1!$B$11)+G$1*Plan1!$E$16)-G$2-G$3)*G$4</f>
        <v>7472294.1670533121</v>
      </c>
      <c r="H753" s="55">
        <f>((Produção!H751*PreçoLivre!H753*(1-Plan1!$B$11)+H$1*Plan1!$E$16)-H$2-H$3)*H$4</f>
        <v>6362289.4674128639</v>
      </c>
      <c r="I753" s="55">
        <f>((Produção!I751*PreçoLivre!I753*(1-Plan1!$B$11)+I$1*Plan1!$E$16)-I$2-I$3)*I$4</f>
        <v>6060840.9112469656</v>
      </c>
      <c r="J753" s="55">
        <f>((Produção!J751*PreçoLivre!J753*(1-Plan1!$B$11)+J$1*Plan1!$E$16)-J$2-J$3)*J$4</f>
        <v>5217617.5062796874</v>
      </c>
      <c r="K753" s="55">
        <f>((Produção!K751*PreçoLivre!K753*(1-Plan1!$B$11)+K$1*Plan1!$E$16)-K$2-K$3)*K$4</f>
        <v>5010900.6299952157</v>
      </c>
      <c r="L753" s="55">
        <f>((Produção!L751*PreçoLivre!L753*(1-Plan1!$B$11)+L$1*Plan1!$E$16)-L$2-L$3)*L$4</f>
        <v>4510884.0644622715</v>
      </c>
      <c r="M753" s="55">
        <f>((Produção!M751*PreçoLivre!M753*(1-Plan1!$B$11)+M$1*Plan1!$E$16)-M$2-M$3)*M$4</f>
        <v>3921524.3445555433</v>
      </c>
      <c r="N753" s="55">
        <f>((Produção!N751*PreçoLivre!N753*(1-Plan1!$B$11)+N$1*Plan1!$E$16)-N$2-N$3)*N$4</f>
        <v>3412631.4766665846</v>
      </c>
      <c r="O753" s="55">
        <f>((Produção!O751*PreçoLivre!O753*(1-Plan1!$B$11)+O$1*Plan1!$E$16)-O$2-O$3)*O$4</f>
        <v>2803547.1032236414</v>
      </c>
      <c r="P753" s="55">
        <f>((Produção!P751*PreçoLivre!P753*(1-Plan1!$B$11)+P$1*Plan1!$E$16)-P$2-P$3)*P$4</f>
        <v>2831709.1295843143</v>
      </c>
      <c r="Q753" s="55">
        <f>((Produção!Q751*PreçoLivre!Q753*(1-Plan1!$B$11)+Q$1*Plan1!$E$16)-Q$2-Q$3)*Q$4</f>
        <v>2656501.8287626593</v>
      </c>
      <c r="R753" s="55">
        <f>((Produção!R751*PreçoLivre!R753*(1-Plan1!$B$11)+R$1*Plan1!$E$16)-R$2-R$3)*R$4</f>
        <v>2422960.3434675913</v>
      </c>
      <c r="S753" s="55">
        <f>((Produção!S751*PreçoLivre!S753*(1-Plan1!$B$11)+S$1*Plan1!$E$16)-S$2-S$3)*S$4</f>
        <v>2011560.3290091641</v>
      </c>
      <c r="T753" s="55">
        <f>((Produção!T751*PreçoLivre!T753*(1-Plan1!$B$11)+T$1*Plan1!$E$16)-T$2-T$3)*T$4</f>
        <v>1631472.7119310976</v>
      </c>
      <c r="U753" s="55">
        <f>((Produção!U751*PreçoLivre!U753*(1-Plan1!$B$11)+U$1*Plan1!$E$16)-U$2-U$3)*U$4</f>
        <v>1485555.4873786545</v>
      </c>
      <c r="V753" s="55">
        <f>((Produção!V751*PreçoLivre!V753*(1-Plan1!$B$11)+V$1*Plan1!$E$16)-V$2-V$3)*V$4</f>
        <v>1237661.1896282611</v>
      </c>
      <c r="W753" s="55"/>
    </row>
    <row r="754" spans="1:23" x14ac:dyDescent="0.25">
      <c r="A754" s="55">
        <f t="shared" si="11"/>
        <v>84707379.216804624</v>
      </c>
      <c r="B754" s="56">
        <v>749</v>
      </c>
      <c r="C754" s="55">
        <f>((Produção!C752*PreçoLivre!C754*(1-Plan1!$B$11)+C$1*Plan1!$E$16)-C$2-C$3)*C$4</f>
        <v>9051912.5477602147</v>
      </c>
      <c r="D754" s="55">
        <f>((Produção!D752*PreçoLivre!D754*(1-Plan1!$B$11)+D$1*Plan1!$E$16)-D$2-D$3)*D$4</f>
        <v>7952943.6913480703</v>
      </c>
      <c r="E754" s="55">
        <f>((Produção!E752*PreçoLivre!E754*(1-Plan1!$B$11)+E$1*Plan1!$E$16)-E$2-E$3)*E$4</f>
        <v>7856599.2312245909</v>
      </c>
      <c r="F754" s="55">
        <f>((Produção!F752*PreçoLivre!F754*(1-Plan1!$B$11)+F$1*Plan1!$E$16)-F$2-F$3)*F$4</f>
        <v>7840592.133540622</v>
      </c>
      <c r="G754" s="55">
        <f>((Produção!G752*PreçoLivre!G754*(1-Plan1!$B$11)+G$1*Plan1!$E$16)-G$2-G$3)*G$4</f>
        <v>7341357.168230393</v>
      </c>
      <c r="H754" s="55">
        <f>((Produção!H752*PreçoLivre!H754*(1-Plan1!$B$11)+H$1*Plan1!$E$16)-H$2-H$3)*H$4</f>
        <v>6289901.3396342108</v>
      </c>
      <c r="I754" s="55">
        <f>((Produção!I752*PreçoLivre!I754*(1-Plan1!$B$11)+I$1*Plan1!$E$16)-I$2-I$3)*I$4</f>
        <v>5465669.0348226186</v>
      </c>
      <c r="J754" s="55">
        <f>((Produção!J752*PreçoLivre!J754*(1-Plan1!$B$11)+J$1*Plan1!$E$16)-J$2-J$3)*J$4</f>
        <v>4585371.3265434867</v>
      </c>
      <c r="K754" s="55">
        <f>((Produção!K752*PreçoLivre!K754*(1-Plan1!$B$11)+K$1*Plan1!$E$16)-K$2-K$3)*K$4</f>
        <v>3863741.603039911</v>
      </c>
      <c r="L754" s="55">
        <f>((Produção!L752*PreçoLivre!L754*(1-Plan1!$B$11)+L$1*Plan1!$E$16)-L$2-L$3)*L$4</f>
        <v>3137439.8507266599</v>
      </c>
      <c r="M754" s="55">
        <f>((Produção!M752*PreçoLivre!M754*(1-Plan1!$B$11)+M$1*Plan1!$E$16)-M$2-M$3)*M$4</f>
        <v>2646154.6702905693</v>
      </c>
      <c r="N754" s="55">
        <f>((Produção!N752*PreçoLivre!N754*(1-Plan1!$B$11)+N$1*Plan1!$E$16)-N$2-N$3)*N$4</f>
        <v>2592746.7490783082</v>
      </c>
      <c r="O754" s="55">
        <f>((Produção!O752*PreçoLivre!O754*(1-Plan1!$B$11)+O$1*Plan1!$E$16)-O$2-O$3)*O$4</f>
        <v>2399606.5533130732</v>
      </c>
      <c r="P754" s="55">
        <f>((Produção!P752*PreçoLivre!P754*(1-Plan1!$B$11)+P$1*Plan1!$E$16)-P$2-P$3)*P$4</f>
        <v>2209113.9178042477</v>
      </c>
      <c r="Q754" s="55">
        <f>((Produção!Q752*PreçoLivre!Q754*(1-Plan1!$B$11)+Q$1*Plan1!$E$16)-Q$2-Q$3)*Q$4</f>
        <v>2150611.2793973084</v>
      </c>
      <c r="R754" s="55">
        <f>((Produção!R752*PreçoLivre!R754*(1-Plan1!$B$11)+R$1*Plan1!$E$16)-R$2-R$3)*R$4</f>
        <v>2041240.0558101402</v>
      </c>
      <c r="S754" s="55">
        <f>((Produção!S752*PreçoLivre!S754*(1-Plan1!$B$11)+S$1*Plan1!$E$16)-S$2-S$3)*S$4</f>
        <v>1888173.6711330083</v>
      </c>
      <c r="T754" s="55">
        <f>((Produção!T752*PreçoLivre!T754*(1-Plan1!$B$11)+T$1*Plan1!$E$16)-T$2-T$3)*T$4</f>
        <v>1825343.8220229314</v>
      </c>
      <c r="U754" s="55">
        <f>((Produção!U752*PreçoLivre!U754*(1-Plan1!$B$11)+U$1*Plan1!$E$16)-U$2-U$3)*U$4</f>
        <v>1888957.6263063727</v>
      </c>
      <c r="V754" s="55">
        <f>((Produção!V752*PreçoLivre!V754*(1-Plan1!$B$11)+V$1*Plan1!$E$16)-V$2-V$3)*V$4</f>
        <v>1679902.9447778894</v>
      </c>
      <c r="W754" s="55"/>
    </row>
    <row r="755" spans="1:23" x14ac:dyDescent="0.25">
      <c r="A755" s="55">
        <f t="shared" si="11"/>
        <v>71917559.724647284</v>
      </c>
      <c r="B755" s="56">
        <v>750</v>
      </c>
      <c r="C755" s="55">
        <f>((Produção!C753*PreçoLivre!C755*(1-Plan1!$B$11)+C$1*Plan1!$E$16)-C$2-C$3)*C$4</f>
        <v>8009392.1948631536</v>
      </c>
      <c r="D755" s="55">
        <f>((Produção!D753*PreçoLivre!D755*(1-Plan1!$B$11)+D$1*Plan1!$E$16)-D$2-D$3)*D$4</f>
        <v>7574661.652874968</v>
      </c>
      <c r="E755" s="55">
        <f>((Produção!E753*PreçoLivre!E755*(1-Plan1!$B$11)+E$1*Plan1!$E$16)-E$2-E$3)*E$4</f>
        <v>6986487.9023638889</v>
      </c>
      <c r="F755" s="55">
        <f>((Produção!F753*PreçoLivre!F755*(1-Plan1!$B$11)+F$1*Plan1!$E$16)-F$2-F$3)*F$4</f>
        <v>5992567.4721431257</v>
      </c>
      <c r="G755" s="55">
        <f>((Produção!G753*PreçoLivre!G755*(1-Plan1!$B$11)+G$1*Plan1!$E$16)-G$2-G$3)*G$4</f>
        <v>5040746.2375187054</v>
      </c>
      <c r="H755" s="55">
        <f>((Produção!H753*PreçoLivre!H755*(1-Plan1!$B$11)+H$1*Plan1!$E$16)-H$2-H$3)*H$4</f>
        <v>4186747.1150215012</v>
      </c>
      <c r="I755" s="55">
        <f>((Produção!I753*PreçoLivre!I755*(1-Plan1!$B$11)+I$1*Plan1!$E$16)-I$2-I$3)*I$4</f>
        <v>3883983.8866304136</v>
      </c>
      <c r="J755" s="55">
        <f>((Produção!J753*PreçoLivre!J755*(1-Plan1!$B$11)+J$1*Plan1!$E$16)-J$2-J$3)*J$4</f>
        <v>3847098.6913934955</v>
      </c>
      <c r="K755" s="55">
        <f>((Produção!K753*PreçoLivre!K755*(1-Plan1!$B$11)+K$1*Plan1!$E$16)-K$2-K$3)*K$4</f>
        <v>3605073.770673831</v>
      </c>
      <c r="L755" s="55">
        <f>((Produção!L753*PreçoLivre!L755*(1-Plan1!$B$11)+L$1*Plan1!$E$16)-L$2-L$3)*L$4</f>
        <v>3171665.2590940525</v>
      </c>
      <c r="M755" s="55">
        <f>((Produção!M753*PreçoLivre!M755*(1-Plan1!$B$11)+M$1*Plan1!$E$16)-M$2-M$3)*M$4</f>
        <v>2835943.9472312666</v>
      </c>
      <c r="N755" s="55">
        <f>((Produção!N753*PreçoLivre!N755*(1-Plan1!$B$11)+N$1*Plan1!$E$16)-N$2-N$3)*N$4</f>
        <v>2636073.6635593623</v>
      </c>
      <c r="O755" s="55">
        <f>((Produção!O753*PreçoLivre!O755*(1-Plan1!$B$11)+O$1*Plan1!$E$16)-O$2-O$3)*O$4</f>
        <v>2512595.6660796837</v>
      </c>
      <c r="P755" s="55">
        <f>((Produção!P753*PreçoLivre!P755*(1-Plan1!$B$11)+P$1*Plan1!$E$16)-P$2-P$3)*P$4</f>
        <v>2357090.8680209732</v>
      </c>
      <c r="Q755" s="55">
        <f>((Produção!Q753*PreçoLivre!Q755*(1-Plan1!$B$11)+Q$1*Plan1!$E$16)-Q$2-Q$3)*Q$4</f>
        <v>2153949.2957775383</v>
      </c>
      <c r="R755" s="55">
        <f>((Produção!R753*PreçoLivre!R755*(1-Plan1!$B$11)+R$1*Plan1!$E$16)-R$2-R$3)*R$4</f>
        <v>1911067.1769182389</v>
      </c>
      <c r="S755" s="55">
        <f>((Produção!S753*PreçoLivre!S755*(1-Plan1!$B$11)+S$1*Plan1!$E$16)-S$2-S$3)*S$4</f>
        <v>1551832.8125276547</v>
      </c>
      <c r="T755" s="55">
        <f>((Produção!T753*PreçoLivre!T755*(1-Plan1!$B$11)+T$1*Plan1!$E$16)-T$2-T$3)*T$4</f>
        <v>1370540.9017714444</v>
      </c>
      <c r="U755" s="55">
        <f>((Produção!U753*PreçoLivre!U755*(1-Plan1!$B$11)+U$1*Plan1!$E$16)-U$2-U$3)*U$4</f>
        <v>1246424.603708548</v>
      </c>
      <c r="V755" s="55">
        <f>((Produção!V753*PreçoLivre!V755*(1-Plan1!$B$11)+V$1*Plan1!$E$16)-V$2-V$3)*V$4</f>
        <v>1043616.6064754236</v>
      </c>
      <c r="W755" s="55"/>
    </row>
    <row r="756" spans="1:23" x14ac:dyDescent="0.25">
      <c r="A756" s="55">
        <f t="shared" si="11"/>
        <v>90337346.189034715</v>
      </c>
      <c r="B756" s="56">
        <v>751</v>
      </c>
      <c r="C756" s="55">
        <f>((Produção!C754*PreçoLivre!C756*(1-Plan1!$B$11)+C$1*Plan1!$E$16)-C$2-C$3)*C$4</f>
        <v>8412908.5085098501</v>
      </c>
      <c r="D756" s="55">
        <f>((Produção!D754*PreçoLivre!D756*(1-Plan1!$B$11)+D$1*Plan1!$E$16)-D$2-D$3)*D$4</f>
        <v>7449495.6085558422</v>
      </c>
      <c r="E756" s="55">
        <f>((Produção!E754*PreçoLivre!E756*(1-Plan1!$B$11)+E$1*Plan1!$E$16)-E$2-E$3)*E$4</f>
        <v>6830966.6908041611</v>
      </c>
      <c r="F756" s="55">
        <f>((Produção!F754*PreçoLivre!F756*(1-Plan1!$B$11)+F$1*Plan1!$E$16)-F$2-F$3)*F$4</f>
        <v>6563478.4210187709</v>
      </c>
      <c r="G756" s="55">
        <f>((Produção!G754*PreçoLivre!G756*(1-Plan1!$B$11)+G$1*Plan1!$E$16)-G$2-G$3)*G$4</f>
        <v>5848958.010524679</v>
      </c>
      <c r="H756" s="55">
        <f>((Produção!H754*PreçoLivre!H756*(1-Plan1!$B$11)+H$1*Plan1!$E$16)-H$2-H$3)*H$4</f>
        <v>5277244.6631480251</v>
      </c>
      <c r="I756" s="55">
        <f>((Produção!I754*PreçoLivre!I756*(1-Plan1!$B$11)+I$1*Plan1!$E$16)-I$2-I$3)*I$4</f>
        <v>4770664.6927979225</v>
      </c>
      <c r="J756" s="55">
        <f>((Produção!J754*PreçoLivre!J756*(1-Plan1!$B$11)+J$1*Plan1!$E$16)-J$2-J$3)*J$4</f>
        <v>4235784.3114731833</v>
      </c>
      <c r="K756" s="55">
        <f>((Produção!K754*PreçoLivre!K756*(1-Plan1!$B$11)+K$1*Plan1!$E$16)-K$2-K$3)*K$4</f>
        <v>3940682.0128338542</v>
      </c>
      <c r="L756" s="55">
        <f>((Produção!L754*PreçoLivre!L756*(1-Plan1!$B$11)+L$1*Plan1!$E$16)-L$2-L$3)*L$4</f>
        <v>3932571.6547946623</v>
      </c>
      <c r="M756" s="55">
        <f>((Produção!M754*PreçoLivre!M756*(1-Plan1!$B$11)+M$1*Plan1!$E$16)-M$2-M$3)*M$4</f>
        <v>3911513.73087451</v>
      </c>
      <c r="N756" s="55">
        <f>((Produção!N754*PreçoLivre!N756*(1-Plan1!$B$11)+N$1*Plan1!$E$16)-N$2-N$3)*N$4</f>
        <v>3936227.3490890362</v>
      </c>
      <c r="O756" s="55">
        <f>((Produção!O754*PreçoLivre!O756*(1-Plan1!$B$11)+O$1*Plan1!$E$16)-O$2-O$3)*O$4</f>
        <v>3749848.582728216</v>
      </c>
      <c r="P756" s="55">
        <f>((Produção!P754*PreçoLivre!P756*(1-Plan1!$B$11)+P$1*Plan1!$E$16)-P$2-P$3)*P$4</f>
        <v>3374310.5916364607</v>
      </c>
      <c r="Q756" s="55">
        <f>((Produção!Q754*PreçoLivre!Q756*(1-Plan1!$B$11)+Q$1*Plan1!$E$16)-Q$2-Q$3)*Q$4</f>
        <v>3550307.6454197927</v>
      </c>
      <c r="R756" s="55">
        <f>((Produção!R754*PreçoLivre!R756*(1-Plan1!$B$11)+R$1*Plan1!$E$16)-R$2-R$3)*R$4</f>
        <v>3241239.1726439772</v>
      </c>
      <c r="S756" s="55">
        <f>((Produção!S754*PreçoLivre!S756*(1-Plan1!$B$11)+S$1*Plan1!$E$16)-S$2-S$3)*S$4</f>
        <v>3039234.6646354357</v>
      </c>
      <c r="T756" s="55">
        <f>((Produção!T754*PreçoLivre!T756*(1-Plan1!$B$11)+T$1*Plan1!$E$16)-T$2-T$3)*T$4</f>
        <v>2937076.1937959953</v>
      </c>
      <c r="U756" s="55">
        <f>((Produção!U754*PreçoLivre!U756*(1-Plan1!$B$11)+U$1*Plan1!$E$16)-U$2-U$3)*U$4</f>
        <v>2940774.5318591199</v>
      </c>
      <c r="V756" s="55">
        <f>((Produção!V754*PreçoLivre!V756*(1-Plan1!$B$11)+V$1*Plan1!$E$16)-V$2-V$3)*V$4</f>
        <v>2394059.1518912357</v>
      </c>
      <c r="W756" s="55"/>
    </row>
    <row r="757" spans="1:23" x14ac:dyDescent="0.25">
      <c r="A757" s="55">
        <f t="shared" si="11"/>
        <v>78841535.863459215</v>
      </c>
      <c r="B757" s="56">
        <v>752</v>
      </c>
      <c r="C757" s="55">
        <f>((Produção!C755*PreçoLivre!C757*(1-Plan1!$B$11)+C$1*Plan1!$E$16)-C$2-C$3)*C$4</f>
        <v>8943217.9673050605</v>
      </c>
      <c r="D757" s="55">
        <f>((Produção!D755*PreçoLivre!D757*(1-Plan1!$B$11)+D$1*Plan1!$E$16)-D$2-D$3)*D$4</f>
        <v>8686339.431788899</v>
      </c>
      <c r="E757" s="55">
        <f>((Produção!E755*PreçoLivre!E757*(1-Plan1!$B$11)+E$1*Plan1!$E$16)-E$2-E$3)*E$4</f>
        <v>7611232.1864207573</v>
      </c>
      <c r="F757" s="55">
        <f>((Produção!F755*PreçoLivre!F757*(1-Plan1!$B$11)+F$1*Plan1!$E$16)-F$2-F$3)*F$4</f>
        <v>7076106.2027126225</v>
      </c>
      <c r="G757" s="55">
        <f>((Produção!G755*PreçoLivre!G757*(1-Plan1!$B$11)+G$1*Plan1!$E$16)-G$2-G$3)*G$4</f>
        <v>5885006.9438179266</v>
      </c>
      <c r="H757" s="55">
        <f>((Produção!H755*PreçoLivre!H757*(1-Plan1!$B$11)+H$1*Plan1!$E$16)-H$2-H$3)*H$4</f>
        <v>5390250.8696790943</v>
      </c>
      <c r="I757" s="55">
        <f>((Produção!I755*PreçoLivre!I757*(1-Plan1!$B$11)+I$1*Plan1!$E$16)-I$2-I$3)*I$4</f>
        <v>4550343.6559061464</v>
      </c>
      <c r="J757" s="55">
        <f>((Produção!J755*PreçoLivre!J757*(1-Plan1!$B$11)+J$1*Plan1!$E$16)-J$2-J$3)*J$4</f>
        <v>3921387.9964361088</v>
      </c>
      <c r="K757" s="55">
        <f>((Produção!K755*PreçoLivre!K757*(1-Plan1!$B$11)+K$1*Plan1!$E$16)-K$2-K$3)*K$4</f>
        <v>3665637.2168662366</v>
      </c>
      <c r="L757" s="55">
        <f>((Produção!L755*PreçoLivre!L757*(1-Plan1!$B$11)+L$1*Plan1!$E$16)-L$2-L$3)*L$4</f>
        <v>3247740.198844586</v>
      </c>
      <c r="M757" s="55">
        <f>((Produção!M755*PreçoLivre!M757*(1-Plan1!$B$11)+M$1*Plan1!$E$16)-M$2-M$3)*M$4</f>
        <v>2655025.5571597642</v>
      </c>
      <c r="N757" s="55">
        <f>((Produção!N755*PreçoLivre!N757*(1-Plan1!$B$11)+N$1*Plan1!$E$16)-N$2-N$3)*N$4</f>
        <v>2516294.6121031502</v>
      </c>
      <c r="O757" s="55">
        <f>((Produção!O755*PreçoLivre!O757*(1-Plan1!$B$11)+O$1*Plan1!$E$16)-O$2-O$3)*O$4</f>
        <v>2160681.1142052822</v>
      </c>
      <c r="P757" s="55">
        <f>((Produção!P755*PreçoLivre!P757*(1-Plan1!$B$11)+P$1*Plan1!$E$16)-P$2-P$3)*P$4</f>
        <v>2139564.7081866078</v>
      </c>
      <c r="Q757" s="55">
        <f>((Produção!Q755*PreçoLivre!Q757*(1-Plan1!$B$11)+Q$1*Plan1!$E$16)-Q$2-Q$3)*Q$4</f>
        <v>2091769.5948272715</v>
      </c>
      <c r="R757" s="55">
        <f>((Produção!R755*PreçoLivre!R757*(1-Plan1!$B$11)+R$1*Plan1!$E$16)-R$2-R$3)*R$4</f>
        <v>1968496.6628025204</v>
      </c>
      <c r="S757" s="55">
        <f>((Produção!S755*PreçoLivre!S757*(1-Plan1!$B$11)+S$1*Plan1!$E$16)-S$2-S$3)*S$4</f>
        <v>1734317.1567629988</v>
      </c>
      <c r="T757" s="55">
        <f>((Produção!T755*PreçoLivre!T757*(1-Plan1!$B$11)+T$1*Plan1!$E$16)-T$2-T$3)*T$4</f>
        <v>1681382.4302019975</v>
      </c>
      <c r="U757" s="55">
        <f>((Produção!U755*PreçoLivre!U757*(1-Plan1!$B$11)+U$1*Plan1!$E$16)-U$2-U$3)*U$4</f>
        <v>1568137.5517220069</v>
      </c>
      <c r="V757" s="55">
        <f>((Produção!V755*PreçoLivre!V757*(1-Plan1!$B$11)+V$1*Plan1!$E$16)-V$2-V$3)*V$4</f>
        <v>1348603.8057101802</v>
      </c>
      <c r="W757" s="55"/>
    </row>
    <row r="758" spans="1:23" x14ac:dyDescent="0.25">
      <c r="A758" s="55">
        <f t="shared" si="11"/>
        <v>73242197.561269104</v>
      </c>
      <c r="B758" s="56">
        <v>753</v>
      </c>
      <c r="C758" s="55">
        <f>((Produção!C756*PreçoLivre!C758*(1-Plan1!$B$11)+C$1*Plan1!$E$16)-C$2-C$3)*C$4</f>
        <v>8979957.3144751079</v>
      </c>
      <c r="D758" s="55">
        <f>((Produção!D756*PreçoLivre!D758*(1-Plan1!$B$11)+D$1*Plan1!$E$16)-D$2-D$3)*D$4</f>
        <v>7415426.9542712513</v>
      </c>
      <c r="E758" s="55">
        <f>((Produção!E756*PreçoLivre!E758*(1-Plan1!$B$11)+E$1*Plan1!$E$16)-E$2-E$3)*E$4</f>
        <v>6585957.3437864361</v>
      </c>
      <c r="F758" s="55">
        <f>((Produção!F756*PreçoLivre!F758*(1-Plan1!$B$11)+F$1*Plan1!$E$16)-F$2-F$3)*F$4</f>
        <v>5840605.3678229824</v>
      </c>
      <c r="G758" s="55">
        <f>((Produção!G756*PreçoLivre!G758*(1-Plan1!$B$11)+G$1*Plan1!$E$16)-G$2-G$3)*G$4</f>
        <v>5193796.4507151963</v>
      </c>
      <c r="H758" s="55">
        <f>((Produção!H756*PreçoLivre!H758*(1-Plan1!$B$11)+H$1*Plan1!$E$16)-H$2-H$3)*H$4</f>
        <v>4600175.6248845635</v>
      </c>
      <c r="I758" s="55">
        <f>((Produção!I756*PreçoLivre!I758*(1-Plan1!$B$11)+I$1*Plan1!$E$16)-I$2-I$3)*I$4</f>
        <v>4335768.7827499555</v>
      </c>
      <c r="J758" s="55">
        <f>((Produção!J756*PreçoLivre!J758*(1-Plan1!$B$11)+J$1*Plan1!$E$16)-J$2-J$3)*J$4</f>
        <v>4071912.1657458986</v>
      </c>
      <c r="K758" s="55">
        <f>((Produção!K756*PreçoLivre!K758*(1-Plan1!$B$11)+K$1*Plan1!$E$16)-K$2-K$3)*K$4</f>
        <v>3685172.6399073345</v>
      </c>
      <c r="L758" s="55">
        <f>((Produção!L756*PreçoLivre!L758*(1-Plan1!$B$11)+L$1*Plan1!$E$16)-L$2-L$3)*L$4</f>
        <v>3447076.1317013158</v>
      </c>
      <c r="M758" s="55">
        <f>((Produção!M756*PreçoLivre!M758*(1-Plan1!$B$11)+M$1*Plan1!$E$16)-M$2-M$3)*M$4</f>
        <v>3072657.2700503124</v>
      </c>
      <c r="N758" s="55">
        <f>((Produção!N756*PreçoLivre!N758*(1-Plan1!$B$11)+N$1*Plan1!$E$16)-N$2-N$3)*N$4</f>
        <v>2728885.0820539836</v>
      </c>
      <c r="O758" s="55">
        <f>((Produção!O756*PreçoLivre!O758*(1-Plan1!$B$11)+O$1*Plan1!$E$16)-O$2-O$3)*O$4</f>
        <v>2372373.853593335</v>
      </c>
      <c r="P758" s="55">
        <f>((Produção!P756*PreçoLivre!P758*(1-Plan1!$B$11)+P$1*Plan1!$E$16)-P$2-P$3)*P$4</f>
        <v>2059704.2029530806</v>
      </c>
      <c r="Q758" s="55">
        <f>((Produção!Q756*PreçoLivre!Q758*(1-Plan1!$B$11)+Q$1*Plan1!$E$16)-Q$2-Q$3)*Q$4</f>
        <v>1845427.7715765764</v>
      </c>
      <c r="R758" s="55">
        <f>((Produção!R756*PreçoLivre!R758*(1-Plan1!$B$11)+R$1*Plan1!$E$16)-R$2-R$3)*R$4</f>
        <v>1773853.518145663</v>
      </c>
      <c r="S758" s="55">
        <f>((Produção!S756*PreçoLivre!S758*(1-Plan1!$B$11)+S$1*Plan1!$E$16)-S$2-S$3)*S$4</f>
        <v>1472434.8664372822</v>
      </c>
      <c r="T758" s="55">
        <f>((Produção!T756*PreçoLivre!T758*(1-Plan1!$B$11)+T$1*Plan1!$E$16)-T$2-T$3)*T$4</f>
        <v>1411393.7895068226</v>
      </c>
      <c r="U758" s="55">
        <f>((Produção!U756*PreçoLivre!U758*(1-Plan1!$B$11)+U$1*Plan1!$E$16)-U$2-U$3)*U$4</f>
        <v>1276683.9413765408</v>
      </c>
      <c r="V758" s="55">
        <f>((Produção!V756*PreçoLivre!V758*(1-Plan1!$B$11)+V$1*Plan1!$E$16)-V$2-V$3)*V$4</f>
        <v>1072934.4895154736</v>
      </c>
      <c r="W758" s="55"/>
    </row>
    <row r="759" spans="1:23" x14ac:dyDescent="0.25">
      <c r="A759" s="55">
        <f t="shared" si="11"/>
        <v>92238037.060776219</v>
      </c>
      <c r="B759" s="56">
        <v>754</v>
      </c>
      <c r="C759" s="55">
        <f>((Produção!C757*PreçoLivre!C759*(1-Plan1!$B$11)+C$1*Plan1!$E$16)-C$2-C$3)*C$4</f>
        <v>8662704.3740003891</v>
      </c>
      <c r="D759" s="55">
        <f>((Produção!D757*PreçoLivre!D759*(1-Plan1!$B$11)+D$1*Plan1!$E$16)-D$2-D$3)*D$4</f>
        <v>8133002.4188330127</v>
      </c>
      <c r="E759" s="55">
        <f>((Produção!E757*PreçoLivre!E759*(1-Plan1!$B$11)+E$1*Plan1!$E$16)-E$2-E$3)*E$4</f>
        <v>7630783.2321323156</v>
      </c>
      <c r="F759" s="55">
        <f>((Produção!F757*PreçoLivre!F759*(1-Plan1!$B$11)+F$1*Plan1!$E$16)-F$2-F$3)*F$4</f>
        <v>6665429.4046342615</v>
      </c>
      <c r="G759" s="55">
        <f>((Produção!G757*PreçoLivre!G759*(1-Plan1!$B$11)+G$1*Plan1!$E$16)-G$2-G$3)*G$4</f>
        <v>6157822.8289827937</v>
      </c>
      <c r="H759" s="55">
        <f>((Produção!H757*PreçoLivre!H759*(1-Plan1!$B$11)+H$1*Plan1!$E$16)-H$2-H$3)*H$4</f>
        <v>6389565.6113212509</v>
      </c>
      <c r="I759" s="55">
        <f>((Produção!I757*PreçoLivre!I759*(1-Plan1!$B$11)+I$1*Plan1!$E$16)-I$2-I$3)*I$4</f>
        <v>5654548.088369648</v>
      </c>
      <c r="J759" s="55">
        <f>((Produção!J757*PreçoLivre!J759*(1-Plan1!$B$11)+J$1*Plan1!$E$16)-J$2-J$3)*J$4</f>
        <v>4958459.010931083</v>
      </c>
      <c r="K759" s="55">
        <f>((Produção!K757*PreçoLivre!K759*(1-Plan1!$B$11)+K$1*Plan1!$E$16)-K$2-K$3)*K$4</f>
        <v>4917509.6828715038</v>
      </c>
      <c r="L759" s="55">
        <f>((Produção!L757*PreçoLivre!L759*(1-Plan1!$B$11)+L$1*Plan1!$E$16)-L$2-L$3)*L$4</f>
        <v>4570905.2183287637</v>
      </c>
      <c r="M759" s="55">
        <f>((Produção!M757*PreçoLivre!M759*(1-Plan1!$B$11)+M$1*Plan1!$E$16)-M$2-M$3)*M$4</f>
        <v>4170882.2376253917</v>
      </c>
      <c r="N759" s="55">
        <f>((Produção!N757*PreçoLivre!N759*(1-Plan1!$B$11)+N$1*Plan1!$E$16)-N$2-N$3)*N$4</f>
        <v>3768175.3339733174</v>
      </c>
      <c r="O759" s="55">
        <f>((Produção!O757*PreçoLivre!O759*(1-Plan1!$B$11)+O$1*Plan1!$E$16)-O$2-O$3)*O$4</f>
        <v>3423520.4141608449</v>
      </c>
      <c r="P759" s="55">
        <f>((Produção!P757*PreçoLivre!P759*(1-Plan1!$B$11)+P$1*Plan1!$E$16)-P$2-P$3)*P$4</f>
        <v>3253124.8858574238</v>
      </c>
      <c r="Q759" s="55">
        <f>((Produção!Q757*PreçoLivre!Q759*(1-Plan1!$B$11)+Q$1*Plan1!$E$16)-Q$2-Q$3)*Q$4</f>
        <v>2917273.3289633687</v>
      </c>
      <c r="R759" s="55">
        <f>((Produção!R757*PreçoLivre!R759*(1-Plan1!$B$11)+R$1*Plan1!$E$16)-R$2-R$3)*R$4</f>
        <v>2633052.5585443121</v>
      </c>
      <c r="S759" s="55">
        <f>((Produção!S757*PreçoLivre!S759*(1-Plan1!$B$11)+S$1*Plan1!$E$16)-S$2-S$3)*S$4</f>
        <v>2220342.7713548113</v>
      </c>
      <c r="T759" s="55">
        <f>((Produção!T757*PreçoLivre!T759*(1-Plan1!$B$11)+T$1*Plan1!$E$16)-T$2-T$3)*T$4</f>
        <v>2180825.4661928695</v>
      </c>
      <c r="U759" s="55">
        <f>((Produção!U757*PreçoLivre!U759*(1-Plan1!$B$11)+U$1*Plan1!$E$16)-U$2-U$3)*U$4</f>
        <v>2018082.7376782631</v>
      </c>
      <c r="V759" s="55">
        <f>((Produção!V757*PreçoLivre!V759*(1-Plan1!$B$11)+V$1*Plan1!$E$16)-V$2-V$3)*V$4</f>
        <v>1912027.4560206116</v>
      </c>
      <c r="W759" s="55"/>
    </row>
    <row r="760" spans="1:23" x14ac:dyDescent="0.25">
      <c r="A760" s="55">
        <f t="shared" si="11"/>
        <v>84499679.2738318</v>
      </c>
      <c r="B760" s="56">
        <v>755</v>
      </c>
      <c r="C760" s="55">
        <f>((Produção!C758*PreçoLivre!C760*(1-Plan1!$B$11)+C$1*Plan1!$E$16)-C$2-C$3)*C$4</f>
        <v>8947060.8857464716</v>
      </c>
      <c r="D760" s="55">
        <f>((Produção!D758*PreçoLivre!D760*(1-Plan1!$B$11)+D$1*Plan1!$E$16)-D$2-D$3)*D$4</f>
        <v>8381094.1420086063</v>
      </c>
      <c r="E760" s="55">
        <f>((Produção!E758*PreçoLivre!E760*(1-Plan1!$B$11)+E$1*Plan1!$E$16)-E$2-E$3)*E$4</f>
        <v>7376384.9383924622</v>
      </c>
      <c r="F760" s="55">
        <f>((Produção!F758*PreçoLivre!F760*(1-Plan1!$B$11)+F$1*Plan1!$E$16)-F$2-F$3)*F$4</f>
        <v>6925046.4200913915</v>
      </c>
      <c r="G760" s="55">
        <f>((Produção!G758*PreçoLivre!G760*(1-Plan1!$B$11)+G$1*Plan1!$E$16)-G$2-G$3)*G$4</f>
        <v>6382695.6654597027</v>
      </c>
      <c r="H760" s="55">
        <f>((Produção!H758*PreçoLivre!H760*(1-Plan1!$B$11)+H$1*Plan1!$E$16)-H$2-H$3)*H$4</f>
        <v>5645570.3062426588</v>
      </c>
      <c r="I760" s="55">
        <f>((Produção!I758*PreçoLivre!I760*(1-Plan1!$B$11)+I$1*Plan1!$E$16)-I$2-I$3)*I$4</f>
        <v>4899043.153150605</v>
      </c>
      <c r="J760" s="55">
        <f>((Produção!J758*PreçoLivre!J760*(1-Plan1!$B$11)+J$1*Plan1!$E$16)-J$2-J$3)*J$4</f>
        <v>4570871.1167470394</v>
      </c>
      <c r="K760" s="55">
        <f>((Produção!K758*PreçoLivre!K760*(1-Plan1!$B$11)+K$1*Plan1!$E$16)-K$2-K$3)*K$4</f>
        <v>4179823.5464042607</v>
      </c>
      <c r="L760" s="55">
        <f>((Produção!L758*PreçoLivre!L760*(1-Plan1!$B$11)+L$1*Plan1!$E$16)-L$2-L$3)*L$4</f>
        <v>3639837.9198592938</v>
      </c>
      <c r="M760" s="55">
        <f>((Produção!M758*PreçoLivre!M760*(1-Plan1!$B$11)+M$1*Plan1!$E$16)-M$2-M$3)*M$4</f>
        <v>3822467.2325162599</v>
      </c>
      <c r="N760" s="55">
        <f>((Produção!N758*PreçoLivre!N760*(1-Plan1!$B$11)+N$1*Plan1!$E$16)-N$2-N$3)*N$4</f>
        <v>3416653.8746995358</v>
      </c>
      <c r="O760" s="55">
        <f>((Produção!O758*PreçoLivre!O760*(1-Plan1!$B$11)+O$1*Plan1!$E$16)-O$2-O$3)*O$4</f>
        <v>3031235.1963598002</v>
      </c>
      <c r="P760" s="55">
        <f>((Produção!P758*PreçoLivre!P760*(1-Plan1!$B$11)+P$1*Plan1!$E$16)-P$2-P$3)*P$4</f>
        <v>2874115.0240916787</v>
      </c>
      <c r="Q760" s="55">
        <f>((Produção!Q758*PreçoLivre!Q760*(1-Plan1!$B$11)+Q$1*Plan1!$E$16)-Q$2-Q$3)*Q$4</f>
        <v>2369496.703346536</v>
      </c>
      <c r="R760" s="55">
        <f>((Produção!R758*PreçoLivre!R760*(1-Plan1!$B$11)+R$1*Plan1!$E$16)-R$2-R$3)*R$4</f>
        <v>2070733.5944598923</v>
      </c>
      <c r="S760" s="55">
        <f>((Produção!S758*PreçoLivre!S760*(1-Plan1!$B$11)+S$1*Plan1!$E$16)-S$2-S$3)*S$4</f>
        <v>1798505.7545319761</v>
      </c>
      <c r="T760" s="55">
        <f>((Produção!T758*PreçoLivre!T760*(1-Plan1!$B$11)+T$1*Plan1!$E$16)-T$2-T$3)*T$4</f>
        <v>1598485.5846700806</v>
      </c>
      <c r="U760" s="55">
        <f>((Produção!U758*PreçoLivre!U760*(1-Plan1!$B$11)+U$1*Plan1!$E$16)-U$2-U$3)*U$4</f>
        <v>1352384.2685420122</v>
      </c>
      <c r="V760" s="55">
        <f>((Produção!V758*PreçoLivre!V760*(1-Plan1!$B$11)+V$1*Plan1!$E$16)-V$2-V$3)*V$4</f>
        <v>1218173.9465115487</v>
      </c>
      <c r="W760" s="55"/>
    </row>
    <row r="761" spans="1:23" x14ac:dyDescent="0.25">
      <c r="A761" s="55">
        <f t="shared" si="11"/>
        <v>90250241.229632989</v>
      </c>
      <c r="B761" s="56">
        <v>756</v>
      </c>
      <c r="C761" s="55">
        <f>((Produção!C759*PreçoLivre!C761*(1-Plan1!$B$11)+C$1*Plan1!$E$16)-C$2-C$3)*C$4</f>
        <v>9307484.4807578307</v>
      </c>
      <c r="D761" s="55">
        <f>((Produção!D759*PreçoLivre!D761*(1-Plan1!$B$11)+D$1*Plan1!$E$16)-D$2-D$3)*D$4</f>
        <v>8040061.7794052344</v>
      </c>
      <c r="E761" s="55">
        <f>((Produção!E759*PreçoLivre!E761*(1-Plan1!$B$11)+E$1*Plan1!$E$16)-E$2-E$3)*E$4</f>
        <v>7419701.4489821903</v>
      </c>
      <c r="F761" s="55">
        <f>((Produção!F759*PreçoLivre!F761*(1-Plan1!$B$11)+F$1*Plan1!$E$16)-F$2-F$3)*F$4</f>
        <v>7018648.654069433</v>
      </c>
      <c r="G761" s="55">
        <f>((Produção!G759*PreçoLivre!G761*(1-Plan1!$B$11)+G$1*Plan1!$E$16)-G$2-G$3)*G$4</f>
        <v>6268393.7852024548</v>
      </c>
      <c r="H761" s="55">
        <f>((Produção!H759*PreçoLivre!H761*(1-Plan1!$B$11)+H$1*Plan1!$E$16)-H$2-H$3)*H$4</f>
        <v>5669845.2880781218</v>
      </c>
      <c r="I761" s="55">
        <f>((Produção!I759*PreçoLivre!I761*(1-Plan1!$B$11)+I$1*Plan1!$E$16)-I$2-I$3)*I$4</f>
        <v>5042660.5838168515</v>
      </c>
      <c r="J761" s="55">
        <f>((Produção!J759*PreçoLivre!J761*(1-Plan1!$B$11)+J$1*Plan1!$E$16)-J$2-J$3)*J$4</f>
        <v>5022659.3053995231</v>
      </c>
      <c r="K761" s="55">
        <f>((Produção!K759*PreçoLivre!K761*(1-Plan1!$B$11)+K$1*Plan1!$E$16)-K$2-K$3)*K$4</f>
        <v>4861135.5860660877</v>
      </c>
      <c r="L761" s="55">
        <f>((Produção!L759*PreçoLivre!L761*(1-Plan1!$B$11)+L$1*Plan1!$E$16)-L$2-L$3)*L$4</f>
        <v>4273616.6023544483</v>
      </c>
      <c r="M761" s="55">
        <f>((Produção!M759*PreçoLivre!M761*(1-Plan1!$B$11)+M$1*Plan1!$E$16)-M$2-M$3)*M$4</f>
        <v>3997798.973072798</v>
      </c>
      <c r="N761" s="55">
        <f>((Produção!N759*PreçoLivre!N761*(1-Plan1!$B$11)+N$1*Plan1!$E$16)-N$2-N$3)*N$4</f>
        <v>3699070.6561291646</v>
      </c>
      <c r="O761" s="55">
        <f>((Produção!O759*PreçoLivre!O761*(1-Plan1!$B$11)+O$1*Plan1!$E$16)-O$2-O$3)*O$4</f>
        <v>3268663.8546523512</v>
      </c>
      <c r="P761" s="55">
        <f>((Produção!P759*PreçoLivre!P761*(1-Plan1!$B$11)+P$1*Plan1!$E$16)-P$2-P$3)*P$4</f>
        <v>2948110.0427986323</v>
      </c>
      <c r="Q761" s="55">
        <f>((Produção!Q759*PreçoLivre!Q761*(1-Plan1!$B$11)+Q$1*Plan1!$E$16)-Q$2-Q$3)*Q$4</f>
        <v>2592870.1812611846</v>
      </c>
      <c r="R761" s="55">
        <f>((Produção!R759*PreçoLivre!R761*(1-Plan1!$B$11)+R$1*Plan1!$E$16)-R$2-R$3)*R$4</f>
        <v>2651091.401069954</v>
      </c>
      <c r="S761" s="55">
        <f>((Produção!S759*PreçoLivre!S761*(1-Plan1!$B$11)+S$1*Plan1!$E$16)-S$2-S$3)*S$4</f>
        <v>2353220.6963640479</v>
      </c>
      <c r="T761" s="55">
        <f>((Produção!T759*PreçoLivre!T761*(1-Plan1!$B$11)+T$1*Plan1!$E$16)-T$2-T$3)*T$4</f>
        <v>2125173.9656102094</v>
      </c>
      <c r="U761" s="55">
        <f>((Produção!U759*PreçoLivre!U761*(1-Plan1!$B$11)+U$1*Plan1!$E$16)-U$2-U$3)*U$4</f>
        <v>1952060.404230322</v>
      </c>
      <c r="V761" s="55">
        <f>((Produção!V759*PreçoLivre!V761*(1-Plan1!$B$11)+V$1*Plan1!$E$16)-V$2-V$3)*V$4</f>
        <v>1737973.540312154</v>
      </c>
      <c r="W761" s="55"/>
    </row>
    <row r="762" spans="1:23" x14ac:dyDescent="0.25">
      <c r="A762" s="55">
        <f t="shared" si="11"/>
        <v>80223227.138018802</v>
      </c>
      <c r="B762" s="56">
        <v>757</v>
      </c>
      <c r="C762" s="55">
        <f>((Produção!C760*PreçoLivre!C762*(1-Plan1!$B$11)+C$1*Plan1!$E$16)-C$2-C$3)*C$4</f>
        <v>8626945.5196282808</v>
      </c>
      <c r="D762" s="55">
        <f>((Produção!D760*PreçoLivre!D762*(1-Plan1!$B$11)+D$1*Plan1!$E$16)-D$2-D$3)*D$4</f>
        <v>8691363.6830349881</v>
      </c>
      <c r="E762" s="55">
        <f>((Produção!E760*PreçoLivre!E762*(1-Plan1!$B$11)+E$1*Plan1!$E$16)-E$2-E$3)*E$4</f>
        <v>7393986.8925611265</v>
      </c>
      <c r="F762" s="55">
        <f>((Produção!F760*PreçoLivre!F762*(1-Plan1!$B$11)+F$1*Plan1!$E$16)-F$2-F$3)*F$4</f>
        <v>6318340.1246880228</v>
      </c>
      <c r="G762" s="55">
        <f>((Produção!G760*PreçoLivre!G762*(1-Plan1!$B$11)+G$1*Plan1!$E$16)-G$2-G$3)*G$4</f>
        <v>5682011.6744851442</v>
      </c>
      <c r="H762" s="55">
        <f>((Produção!H760*PreçoLivre!H762*(1-Plan1!$B$11)+H$1*Plan1!$E$16)-H$2-H$3)*H$4</f>
        <v>5401774.6079306323</v>
      </c>
      <c r="I762" s="55">
        <f>((Produção!I760*PreçoLivre!I762*(1-Plan1!$B$11)+I$1*Plan1!$E$16)-I$2-I$3)*I$4</f>
        <v>4852921.1631571194</v>
      </c>
      <c r="J762" s="55">
        <f>((Produção!J760*PreçoLivre!J762*(1-Plan1!$B$11)+J$1*Plan1!$E$16)-J$2-J$3)*J$4</f>
        <v>4675033.9288020097</v>
      </c>
      <c r="K762" s="55">
        <f>((Produção!K760*PreçoLivre!K762*(1-Plan1!$B$11)+K$1*Plan1!$E$16)-K$2-K$3)*K$4</f>
        <v>4118750.7329588071</v>
      </c>
      <c r="L762" s="55">
        <f>((Produção!L760*PreçoLivre!L762*(1-Plan1!$B$11)+L$1*Plan1!$E$16)-L$2-L$3)*L$4</f>
        <v>3584985.5291641811</v>
      </c>
      <c r="M762" s="55">
        <f>((Produção!M760*PreçoLivre!M762*(1-Plan1!$B$11)+M$1*Plan1!$E$16)-M$2-M$3)*M$4</f>
        <v>3110414.706402319</v>
      </c>
      <c r="N762" s="55">
        <f>((Produção!N760*PreçoLivre!N762*(1-Plan1!$B$11)+N$1*Plan1!$E$16)-N$2-N$3)*N$4</f>
        <v>2819019.4001601846</v>
      </c>
      <c r="O762" s="55">
        <f>((Produção!O760*PreçoLivre!O762*(1-Plan1!$B$11)+O$1*Plan1!$E$16)-O$2-O$3)*O$4</f>
        <v>2356061.2810246265</v>
      </c>
      <c r="P762" s="55">
        <f>((Produção!P760*PreçoLivre!P762*(1-Plan1!$B$11)+P$1*Plan1!$E$16)-P$2-P$3)*P$4</f>
        <v>2209298.3147241604</v>
      </c>
      <c r="Q762" s="55">
        <f>((Produção!Q760*PreçoLivre!Q762*(1-Plan1!$B$11)+Q$1*Plan1!$E$16)-Q$2-Q$3)*Q$4</f>
        <v>2123517.1081062695</v>
      </c>
      <c r="R762" s="55">
        <f>((Produção!R760*PreçoLivre!R762*(1-Plan1!$B$11)+R$1*Plan1!$E$16)-R$2-R$3)*R$4</f>
        <v>1834852.4618372791</v>
      </c>
      <c r="S762" s="55">
        <f>((Produção!S760*PreçoLivre!S762*(1-Plan1!$B$11)+S$1*Plan1!$E$16)-S$2-S$3)*S$4</f>
        <v>1627620.4268522637</v>
      </c>
      <c r="T762" s="55">
        <f>((Produção!T760*PreçoLivre!T762*(1-Plan1!$B$11)+T$1*Plan1!$E$16)-T$2-T$3)*T$4</f>
        <v>1632035.2419463033</v>
      </c>
      <c r="U762" s="55">
        <f>((Produção!U760*PreçoLivre!U762*(1-Plan1!$B$11)+U$1*Plan1!$E$16)-U$2-U$3)*U$4</f>
        <v>1609486.6665533306</v>
      </c>
      <c r="V762" s="55">
        <f>((Produção!V760*PreçoLivre!V762*(1-Plan1!$B$11)+V$1*Plan1!$E$16)-V$2-V$3)*V$4</f>
        <v>1554807.6740017403</v>
      </c>
      <c r="W762" s="55"/>
    </row>
    <row r="763" spans="1:23" x14ac:dyDescent="0.25">
      <c r="A763" s="55">
        <f t="shared" si="11"/>
        <v>75946277.816726252</v>
      </c>
      <c r="B763" s="56">
        <v>758</v>
      </c>
      <c r="C763" s="55">
        <f>((Produção!C761*PreçoLivre!C763*(1-Plan1!$B$11)+C$1*Plan1!$E$16)-C$2-C$3)*C$4</f>
        <v>9109743.1705343556</v>
      </c>
      <c r="D763" s="55">
        <f>((Produção!D761*PreçoLivre!D763*(1-Plan1!$B$11)+D$1*Plan1!$E$16)-D$2-D$3)*D$4</f>
        <v>8510989.6784485895</v>
      </c>
      <c r="E763" s="55">
        <f>((Produção!E761*PreçoLivre!E763*(1-Plan1!$B$11)+E$1*Plan1!$E$16)-E$2-E$3)*E$4</f>
        <v>7204317.6742693875</v>
      </c>
      <c r="F763" s="55">
        <f>((Produção!F761*PreçoLivre!F763*(1-Plan1!$B$11)+F$1*Plan1!$E$16)-F$2-F$3)*F$4</f>
        <v>6193046.034992611</v>
      </c>
      <c r="G763" s="55">
        <f>((Produção!G761*PreçoLivre!G763*(1-Plan1!$B$11)+G$1*Plan1!$E$16)-G$2-G$3)*G$4</f>
        <v>5520799.9507516529</v>
      </c>
      <c r="H763" s="55">
        <f>((Produção!H761*PreçoLivre!H763*(1-Plan1!$B$11)+H$1*Plan1!$E$16)-H$2-H$3)*H$4</f>
        <v>5314889.9647203349</v>
      </c>
      <c r="I763" s="55">
        <f>((Produção!I761*PreçoLivre!I763*(1-Plan1!$B$11)+I$1*Plan1!$E$16)-I$2-I$3)*I$4</f>
        <v>4640261.036573695</v>
      </c>
      <c r="J763" s="55">
        <f>((Produção!J761*PreçoLivre!J763*(1-Plan1!$B$11)+J$1*Plan1!$E$16)-J$2-J$3)*J$4</f>
        <v>4451150.8087457502</v>
      </c>
      <c r="K763" s="55">
        <f>((Produção!K761*PreçoLivre!K763*(1-Plan1!$B$11)+K$1*Plan1!$E$16)-K$2-K$3)*K$4</f>
        <v>4002315.3656952181</v>
      </c>
      <c r="L763" s="55">
        <f>((Produção!L761*PreçoLivre!L763*(1-Plan1!$B$11)+L$1*Plan1!$E$16)-L$2-L$3)*L$4</f>
        <v>3553844.5226741666</v>
      </c>
      <c r="M763" s="55">
        <f>((Produção!M761*PreçoLivre!M763*(1-Plan1!$B$11)+M$1*Plan1!$E$16)-M$2-M$3)*M$4</f>
        <v>2878620.0975627084</v>
      </c>
      <c r="N763" s="55">
        <f>((Produção!N761*PreçoLivre!N763*(1-Plan1!$B$11)+N$1*Plan1!$E$16)-N$2-N$3)*N$4</f>
        <v>2515908.5500382739</v>
      </c>
      <c r="O763" s="55">
        <f>((Produção!O761*PreçoLivre!O763*(1-Plan1!$B$11)+O$1*Plan1!$E$16)-O$2-O$3)*O$4</f>
        <v>2270547.677773206</v>
      </c>
      <c r="P763" s="55">
        <f>((Produção!P761*PreçoLivre!P763*(1-Plan1!$B$11)+P$1*Plan1!$E$16)-P$2-P$3)*P$4</f>
        <v>1944749.6159509625</v>
      </c>
      <c r="Q763" s="55">
        <f>((Produção!Q761*PreçoLivre!Q763*(1-Plan1!$B$11)+Q$1*Plan1!$E$16)-Q$2-Q$3)*Q$4</f>
        <v>1734858.3106007334</v>
      </c>
      <c r="R763" s="55">
        <f>((Produção!R761*PreçoLivre!R763*(1-Plan1!$B$11)+R$1*Plan1!$E$16)-R$2-R$3)*R$4</f>
        <v>1533232.8197372274</v>
      </c>
      <c r="S763" s="55">
        <f>((Produção!S761*PreçoLivre!S763*(1-Plan1!$B$11)+S$1*Plan1!$E$16)-S$2-S$3)*S$4</f>
        <v>1473895.0363796167</v>
      </c>
      <c r="T763" s="55">
        <f>((Produção!T761*PreçoLivre!T763*(1-Plan1!$B$11)+T$1*Plan1!$E$16)-T$2-T$3)*T$4</f>
        <v>1163086.2166199801</v>
      </c>
      <c r="U763" s="55">
        <f>((Produção!U761*PreçoLivre!U763*(1-Plan1!$B$11)+U$1*Plan1!$E$16)-U$2-U$3)*U$4</f>
        <v>1023929.0962385917</v>
      </c>
      <c r="V763" s="55">
        <f>((Produção!V761*PreçoLivre!V763*(1-Plan1!$B$11)+V$1*Plan1!$E$16)-V$2-V$3)*V$4</f>
        <v>906092.18841919454</v>
      </c>
      <c r="W763" s="55"/>
    </row>
    <row r="764" spans="1:23" x14ac:dyDescent="0.25">
      <c r="A764" s="55">
        <f t="shared" si="11"/>
        <v>74780680.710758924</v>
      </c>
      <c r="B764" s="56">
        <v>759</v>
      </c>
      <c r="C764" s="55">
        <f>((Produção!C762*PreçoLivre!C764*(1-Plan1!$B$11)+C$1*Plan1!$E$16)-C$2-C$3)*C$4</f>
        <v>8506207.8480152991</v>
      </c>
      <c r="D764" s="55">
        <f>((Produção!D762*PreçoLivre!D764*(1-Plan1!$B$11)+D$1*Plan1!$E$16)-D$2-D$3)*D$4</f>
        <v>7340777.3942808732</v>
      </c>
      <c r="E764" s="55">
        <f>((Produção!E762*PreçoLivre!E764*(1-Plan1!$B$11)+E$1*Plan1!$E$16)-E$2-E$3)*E$4</f>
        <v>6783807.5081040617</v>
      </c>
      <c r="F764" s="55">
        <f>((Produção!F762*PreçoLivre!F764*(1-Plan1!$B$11)+F$1*Plan1!$E$16)-F$2-F$3)*F$4</f>
        <v>6717600.3725642813</v>
      </c>
      <c r="G764" s="55">
        <f>((Produção!G762*PreçoLivre!G764*(1-Plan1!$B$11)+G$1*Plan1!$E$16)-G$2-G$3)*G$4</f>
        <v>5878387.2478564456</v>
      </c>
      <c r="H764" s="55">
        <f>((Produção!H762*PreçoLivre!H764*(1-Plan1!$B$11)+H$1*Plan1!$E$16)-H$2-H$3)*H$4</f>
        <v>5023681.4424694404</v>
      </c>
      <c r="I764" s="55">
        <f>((Produção!I762*PreçoLivre!I764*(1-Plan1!$B$11)+I$1*Plan1!$E$16)-I$2-I$3)*I$4</f>
        <v>4605720.3465931192</v>
      </c>
      <c r="J764" s="55">
        <f>((Produção!J762*PreçoLivre!J764*(1-Plan1!$B$11)+J$1*Plan1!$E$16)-J$2-J$3)*J$4</f>
        <v>4209882.4639615705</v>
      </c>
      <c r="K764" s="55">
        <f>((Produção!K762*PreçoLivre!K764*(1-Plan1!$B$11)+K$1*Plan1!$E$16)-K$2-K$3)*K$4</f>
        <v>3599592.8018092178</v>
      </c>
      <c r="L764" s="55">
        <f>((Produção!L762*PreçoLivre!L764*(1-Plan1!$B$11)+L$1*Plan1!$E$16)-L$2-L$3)*L$4</f>
        <v>3147420.8001877721</v>
      </c>
      <c r="M764" s="55">
        <f>((Produção!M762*PreçoLivre!M764*(1-Plan1!$B$11)+M$1*Plan1!$E$16)-M$2-M$3)*M$4</f>
        <v>3007434.3791279956</v>
      </c>
      <c r="N764" s="55">
        <f>((Produção!N762*PreçoLivre!N764*(1-Plan1!$B$11)+N$1*Plan1!$E$16)-N$2-N$3)*N$4</f>
        <v>2488895.86090715</v>
      </c>
      <c r="O764" s="55">
        <f>((Produção!O762*PreçoLivre!O764*(1-Plan1!$B$11)+O$1*Plan1!$E$16)-O$2-O$3)*O$4</f>
        <v>2212245.4256245685</v>
      </c>
      <c r="P764" s="55">
        <f>((Produção!P762*PreçoLivre!P764*(1-Plan1!$B$11)+P$1*Plan1!$E$16)-P$2-P$3)*P$4</f>
        <v>2219750.6310299551</v>
      </c>
      <c r="Q764" s="55">
        <f>((Produção!Q762*PreçoLivre!Q764*(1-Plan1!$B$11)+Q$1*Plan1!$E$16)-Q$2-Q$3)*Q$4</f>
        <v>1939921.1084531043</v>
      </c>
      <c r="R764" s="55">
        <f>((Produção!R762*PreçoLivre!R764*(1-Plan1!$B$11)+R$1*Plan1!$E$16)-R$2-R$3)*R$4</f>
        <v>1742230.4594589458</v>
      </c>
      <c r="S764" s="55">
        <f>((Produção!S762*PreçoLivre!S764*(1-Plan1!$B$11)+S$1*Plan1!$E$16)-S$2-S$3)*S$4</f>
        <v>1520751.7664732959</v>
      </c>
      <c r="T764" s="55">
        <f>((Produção!T762*PreçoLivre!T764*(1-Plan1!$B$11)+T$1*Plan1!$E$16)-T$2-T$3)*T$4</f>
        <v>1335638.7164751119</v>
      </c>
      <c r="U764" s="55">
        <f>((Produção!U762*PreçoLivre!U764*(1-Plan1!$B$11)+U$1*Plan1!$E$16)-U$2-U$3)*U$4</f>
        <v>1344674.9847281133</v>
      </c>
      <c r="V764" s="55">
        <f>((Produção!V762*PreçoLivre!V764*(1-Plan1!$B$11)+V$1*Plan1!$E$16)-V$2-V$3)*V$4</f>
        <v>1156059.1526386016</v>
      </c>
      <c r="W764" s="55"/>
    </row>
    <row r="765" spans="1:23" x14ac:dyDescent="0.25">
      <c r="A765" s="55">
        <f t="shared" si="11"/>
        <v>95304873.499774382</v>
      </c>
      <c r="B765" s="56">
        <v>760</v>
      </c>
      <c r="C765" s="55">
        <f>((Produção!C763*PreçoLivre!C765*(1-Plan1!$B$11)+C$1*Plan1!$E$16)-C$2-C$3)*C$4</f>
        <v>8818690.7890555784</v>
      </c>
      <c r="D765" s="55">
        <f>((Produção!D763*PreçoLivre!D765*(1-Plan1!$B$11)+D$1*Plan1!$E$16)-D$2-D$3)*D$4</f>
        <v>8431073.6038757693</v>
      </c>
      <c r="E765" s="55">
        <f>((Produção!E763*PreçoLivre!E765*(1-Plan1!$B$11)+E$1*Plan1!$E$16)-E$2-E$3)*E$4</f>
        <v>7250538.1081616729</v>
      </c>
      <c r="F765" s="55">
        <f>((Produção!F763*PreçoLivre!F765*(1-Plan1!$B$11)+F$1*Plan1!$E$16)-F$2-F$3)*F$4</f>
        <v>7316126.5321054179</v>
      </c>
      <c r="G765" s="55">
        <f>((Produção!G763*PreçoLivre!G765*(1-Plan1!$B$11)+G$1*Plan1!$E$16)-G$2-G$3)*G$4</f>
        <v>6384081.7102889214</v>
      </c>
      <c r="H765" s="55">
        <f>((Produção!H763*PreçoLivre!H765*(1-Plan1!$B$11)+H$1*Plan1!$E$16)-H$2-H$3)*H$4</f>
        <v>5534148.2371519404</v>
      </c>
      <c r="I765" s="55">
        <f>((Produção!I763*PreçoLivre!I765*(1-Plan1!$B$11)+I$1*Plan1!$E$16)-I$2-I$3)*I$4</f>
        <v>5835030.2321224548</v>
      </c>
      <c r="J765" s="55">
        <f>((Produção!J763*PreçoLivre!J765*(1-Plan1!$B$11)+J$1*Plan1!$E$16)-J$2-J$3)*J$4</f>
        <v>4901854.0696947966</v>
      </c>
      <c r="K765" s="55">
        <f>((Produção!K763*PreçoLivre!K765*(1-Plan1!$B$11)+K$1*Plan1!$E$16)-K$2-K$3)*K$4</f>
        <v>4690552.6263375413</v>
      </c>
      <c r="L765" s="55">
        <f>((Produção!L763*PreçoLivre!L765*(1-Plan1!$B$11)+L$1*Plan1!$E$16)-L$2-L$3)*L$4</f>
        <v>4807398.0160731152</v>
      </c>
      <c r="M765" s="55">
        <f>((Produção!M763*PreçoLivre!M765*(1-Plan1!$B$11)+M$1*Plan1!$E$16)-M$2-M$3)*M$4</f>
        <v>4335329.5100662187</v>
      </c>
      <c r="N765" s="55">
        <f>((Produção!N763*PreçoLivre!N765*(1-Plan1!$B$11)+N$1*Plan1!$E$16)-N$2-N$3)*N$4</f>
        <v>4150035.4021280664</v>
      </c>
      <c r="O765" s="55">
        <f>((Produção!O763*PreçoLivre!O765*(1-Plan1!$B$11)+O$1*Plan1!$E$16)-O$2-O$3)*O$4</f>
        <v>3905466.5249502705</v>
      </c>
      <c r="P765" s="55">
        <f>((Produção!P763*PreçoLivre!P765*(1-Plan1!$B$11)+P$1*Plan1!$E$16)-P$2-P$3)*P$4</f>
        <v>3563488.8229407417</v>
      </c>
      <c r="Q765" s="55">
        <f>((Produção!Q763*PreçoLivre!Q765*(1-Plan1!$B$11)+Q$1*Plan1!$E$16)-Q$2-Q$3)*Q$4</f>
        <v>3248591.676734163</v>
      </c>
      <c r="R765" s="55">
        <f>((Produção!R763*PreçoLivre!R765*(1-Plan1!$B$11)+R$1*Plan1!$E$16)-R$2-R$3)*R$4</f>
        <v>3112292.440874686</v>
      </c>
      <c r="S765" s="55">
        <f>((Produção!S763*PreçoLivre!S765*(1-Plan1!$B$11)+S$1*Plan1!$E$16)-S$2-S$3)*S$4</f>
        <v>2763588.6388290115</v>
      </c>
      <c r="T765" s="55">
        <f>((Produção!T763*PreçoLivre!T765*(1-Plan1!$B$11)+T$1*Plan1!$E$16)-T$2-T$3)*T$4</f>
        <v>2260869.6943017952</v>
      </c>
      <c r="U765" s="55">
        <f>((Produção!U763*PreçoLivre!U765*(1-Plan1!$B$11)+U$1*Plan1!$E$16)-U$2-U$3)*U$4</f>
        <v>2183519.0477013784</v>
      </c>
      <c r="V765" s="55">
        <f>((Produção!V763*PreçoLivre!V765*(1-Plan1!$B$11)+V$1*Plan1!$E$16)-V$2-V$3)*V$4</f>
        <v>1812197.8163808603</v>
      </c>
      <c r="W765" s="55"/>
    </row>
    <row r="766" spans="1:23" x14ac:dyDescent="0.25">
      <c r="A766" s="55">
        <f t="shared" si="11"/>
        <v>67348706.73387894</v>
      </c>
      <c r="B766" s="56">
        <v>761</v>
      </c>
      <c r="C766" s="55">
        <f>((Produção!C764*PreçoLivre!C766*(1-Plan1!$B$11)+C$1*Plan1!$E$16)-C$2-C$3)*C$4</f>
        <v>7952373.6723329574</v>
      </c>
      <c r="D766" s="55">
        <f>((Produção!D764*PreçoLivre!D766*(1-Plan1!$B$11)+D$1*Plan1!$E$16)-D$2-D$3)*D$4</f>
        <v>7044385.7495922847</v>
      </c>
      <c r="E766" s="55">
        <f>((Produção!E764*PreçoLivre!E766*(1-Plan1!$B$11)+E$1*Plan1!$E$16)-E$2-E$3)*E$4</f>
        <v>6546571.0478815045</v>
      </c>
      <c r="F766" s="55">
        <f>((Produção!F764*PreçoLivre!F766*(1-Plan1!$B$11)+F$1*Plan1!$E$16)-F$2-F$3)*F$4</f>
        <v>5520156.9171269257</v>
      </c>
      <c r="G766" s="55">
        <f>((Produção!G764*PreçoLivre!G766*(1-Plan1!$B$11)+G$1*Plan1!$E$16)-G$2-G$3)*G$4</f>
        <v>5301571.9342837073</v>
      </c>
      <c r="H766" s="55">
        <f>((Produção!H764*PreçoLivre!H766*(1-Plan1!$B$11)+H$1*Plan1!$E$16)-H$2-H$3)*H$4</f>
        <v>4717769.8655545516</v>
      </c>
      <c r="I766" s="55">
        <f>((Produção!I764*PreçoLivre!I766*(1-Plan1!$B$11)+I$1*Plan1!$E$16)-I$2-I$3)*I$4</f>
        <v>3974277.1237050532</v>
      </c>
      <c r="J766" s="55">
        <f>((Produção!J764*PreçoLivre!J766*(1-Plan1!$B$11)+J$1*Plan1!$E$16)-J$2-J$3)*J$4</f>
        <v>3431442.5754724601</v>
      </c>
      <c r="K766" s="55">
        <f>((Produção!K764*PreçoLivre!K766*(1-Plan1!$B$11)+K$1*Plan1!$E$16)-K$2-K$3)*K$4</f>
        <v>2939876.7705932953</v>
      </c>
      <c r="L766" s="55">
        <f>((Produção!L764*PreçoLivre!L766*(1-Plan1!$B$11)+L$1*Plan1!$E$16)-L$2-L$3)*L$4</f>
        <v>2670441.5511662145</v>
      </c>
      <c r="M766" s="55">
        <f>((Produção!M764*PreçoLivre!M766*(1-Plan1!$B$11)+M$1*Plan1!$E$16)-M$2-M$3)*M$4</f>
        <v>2515451.4174041473</v>
      </c>
      <c r="N766" s="55">
        <f>((Produção!N764*PreçoLivre!N766*(1-Plan1!$B$11)+N$1*Plan1!$E$16)-N$2-N$3)*N$4</f>
        <v>2480699.6609526933</v>
      </c>
      <c r="O766" s="55">
        <f>((Produção!O764*PreçoLivre!O766*(1-Plan1!$B$11)+O$1*Plan1!$E$16)-O$2-O$3)*O$4</f>
        <v>2321623.7809767113</v>
      </c>
      <c r="P766" s="55">
        <f>((Produção!P764*PreçoLivre!P766*(1-Plan1!$B$11)+P$1*Plan1!$E$16)-P$2-P$3)*P$4</f>
        <v>2153269.3623408051</v>
      </c>
      <c r="Q766" s="55">
        <f>((Produção!Q764*PreçoLivre!Q766*(1-Plan1!$B$11)+Q$1*Plan1!$E$16)-Q$2-Q$3)*Q$4</f>
        <v>1707491.3620813887</v>
      </c>
      <c r="R766" s="55">
        <f>((Produção!R764*PreçoLivre!R766*(1-Plan1!$B$11)+R$1*Plan1!$E$16)-R$2-R$3)*R$4</f>
        <v>1482711.7355269431</v>
      </c>
      <c r="S766" s="55">
        <f>((Produção!S764*PreçoLivre!S766*(1-Plan1!$B$11)+S$1*Plan1!$E$16)-S$2-S$3)*S$4</f>
        <v>1305921.1499712761</v>
      </c>
      <c r="T766" s="55">
        <f>((Produção!T764*PreçoLivre!T766*(1-Plan1!$B$11)+T$1*Plan1!$E$16)-T$2-T$3)*T$4</f>
        <v>1210753.1601976457</v>
      </c>
      <c r="U766" s="55">
        <f>((Produção!U764*PreçoLivre!U766*(1-Plan1!$B$11)+U$1*Plan1!$E$16)-U$2-U$3)*U$4</f>
        <v>1081289.2950646034</v>
      </c>
      <c r="V766" s="55">
        <f>((Produção!V764*PreçoLivre!V766*(1-Plan1!$B$11)+V$1*Plan1!$E$16)-V$2-V$3)*V$4</f>
        <v>990628.60165377776</v>
      </c>
      <c r="W766" s="55"/>
    </row>
    <row r="767" spans="1:23" x14ac:dyDescent="0.25">
      <c r="A767" s="55">
        <f t="shared" si="11"/>
        <v>96528697.465208814</v>
      </c>
      <c r="B767" s="56">
        <v>762</v>
      </c>
      <c r="C767" s="55">
        <f>((Produção!C765*PreçoLivre!C767*(1-Plan1!$B$11)+C$1*Plan1!$E$16)-C$2-C$3)*C$4</f>
        <v>9138870.1873526853</v>
      </c>
      <c r="D767" s="55">
        <f>((Produção!D765*PreçoLivre!D767*(1-Plan1!$B$11)+D$1*Plan1!$E$16)-D$2-D$3)*D$4</f>
        <v>9098526.5590910111</v>
      </c>
      <c r="E767" s="55">
        <f>((Produção!E765*PreçoLivre!E767*(1-Plan1!$B$11)+E$1*Plan1!$E$16)-E$2-E$3)*E$4</f>
        <v>8402527.2217278592</v>
      </c>
      <c r="F767" s="55">
        <f>((Produção!F765*PreçoLivre!F767*(1-Plan1!$B$11)+F$1*Plan1!$E$16)-F$2-F$3)*F$4</f>
        <v>7308173.1134477854</v>
      </c>
      <c r="G767" s="55">
        <f>((Produção!G765*PreçoLivre!G767*(1-Plan1!$B$11)+G$1*Plan1!$E$16)-G$2-G$3)*G$4</f>
        <v>7260647.5155365681</v>
      </c>
      <c r="H767" s="55">
        <f>((Produção!H765*PreçoLivre!H767*(1-Plan1!$B$11)+H$1*Plan1!$E$16)-H$2-H$3)*H$4</f>
        <v>6919506.1210315116</v>
      </c>
      <c r="I767" s="55">
        <f>((Produção!I765*PreçoLivre!I767*(1-Plan1!$B$11)+I$1*Plan1!$E$16)-I$2-I$3)*I$4</f>
        <v>6209434.6547478149</v>
      </c>
      <c r="J767" s="55">
        <f>((Produção!J765*PreçoLivre!J767*(1-Plan1!$B$11)+J$1*Plan1!$E$16)-J$2-J$3)*J$4</f>
        <v>5468764.8654852472</v>
      </c>
      <c r="K767" s="55">
        <f>((Produção!K765*PreçoLivre!K767*(1-Plan1!$B$11)+K$1*Plan1!$E$16)-K$2-K$3)*K$4</f>
        <v>4961191.6217545578</v>
      </c>
      <c r="L767" s="55">
        <f>((Produção!L765*PreçoLivre!L767*(1-Plan1!$B$11)+L$1*Plan1!$E$16)-L$2-L$3)*L$4</f>
        <v>4830637.1054685488</v>
      </c>
      <c r="M767" s="55">
        <f>((Produção!M765*PreçoLivre!M767*(1-Plan1!$B$11)+M$1*Plan1!$E$16)-M$2-M$3)*M$4</f>
        <v>4345008.5037307702</v>
      </c>
      <c r="N767" s="55">
        <f>((Produção!N765*PreçoLivre!N767*(1-Plan1!$B$11)+N$1*Plan1!$E$16)-N$2-N$3)*N$4</f>
        <v>3960194.2955928254</v>
      </c>
      <c r="O767" s="55">
        <f>((Produção!O765*PreçoLivre!O767*(1-Plan1!$B$11)+O$1*Plan1!$E$16)-O$2-O$3)*O$4</f>
        <v>3576584.8662172686</v>
      </c>
      <c r="P767" s="55">
        <f>((Produção!P765*PreçoLivre!P767*(1-Plan1!$B$11)+P$1*Plan1!$E$16)-P$2-P$3)*P$4</f>
        <v>2928762.9603596283</v>
      </c>
      <c r="Q767" s="55">
        <f>((Produção!Q765*PreçoLivre!Q767*(1-Plan1!$B$11)+Q$1*Plan1!$E$16)-Q$2-Q$3)*Q$4</f>
        <v>2422878.5165330656</v>
      </c>
      <c r="R767" s="55">
        <f>((Produção!R765*PreçoLivre!R767*(1-Plan1!$B$11)+R$1*Plan1!$E$16)-R$2-R$3)*R$4</f>
        <v>2273276.7769043553</v>
      </c>
      <c r="S767" s="55">
        <f>((Produção!S765*PreçoLivre!S767*(1-Plan1!$B$11)+S$1*Plan1!$E$16)-S$2-S$3)*S$4</f>
        <v>2017414.410030443</v>
      </c>
      <c r="T767" s="55">
        <f>((Produção!T765*PreçoLivre!T767*(1-Plan1!$B$11)+T$1*Plan1!$E$16)-T$2-T$3)*T$4</f>
        <v>1916466.1991641449</v>
      </c>
      <c r="U767" s="55">
        <f>((Produção!U765*PreçoLivre!U767*(1-Plan1!$B$11)+U$1*Plan1!$E$16)-U$2-U$3)*U$4</f>
        <v>1803571.8899120302</v>
      </c>
      <c r="V767" s="55">
        <f>((Produção!V765*PreçoLivre!V767*(1-Plan1!$B$11)+V$1*Plan1!$E$16)-V$2-V$3)*V$4</f>
        <v>1686260.081120684</v>
      </c>
      <c r="W767" s="55"/>
    </row>
    <row r="768" spans="1:23" x14ac:dyDescent="0.25">
      <c r="A768" s="55">
        <f t="shared" si="11"/>
        <v>82163393.141718328</v>
      </c>
      <c r="B768" s="56">
        <v>763</v>
      </c>
      <c r="C768" s="55">
        <f>((Produção!C766*PreçoLivre!C768*(1-Plan1!$B$11)+C$1*Plan1!$E$16)-C$2-C$3)*C$4</f>
        <v>9090880.6846763026</v>
      </c>
      <c r="D768" s="55">
        <f>((Produção!D766*PreçoLivre!D768*(1-Plan1!$B$11)+D$1*Plan1!$E$16)-D$2-D$3)*D$4</f>
        <v>8831990.5012783799</v>
      </c>
      <c r="E768" s="55">
        <f>((Produção!E766*PreçoLivre!E768*(1-Plan1!$B$11)+E$1*Plan1!$E$16)-E$2-E$3)*E$4</f>
        <v>8238861.1206874605</v>
      </c>
      <c r="F768" s="55">
        <f>((Produção!F766*PreçoLivre!F768*(1-Plan1!$B$11)+F$1*Plan1!$E$16)-F$2-F$3)*F$4</f>
        <v>7714229.0402671974</v>
      </c>
      <c r="G768" s="55">
        <f>((Produção!G766*PreçoLivre!G768*(1-Plan1!$B$11)+G$1*Plan1!$E$16)-G$2-G$3)*G$4</f>
        <v>6213307.3525808519</v>
      </c>
      <c r="H768" s="55">
        <f>((Produção!H766*PreçoLivre!H768*(1-Plan1!$B$11)+H$1*Plan1!$E$16)-H$2-H$3)*H$4</f>
        <v>5354774.8278908711</v>
      </c>
      <c r="I768" s="55">
        <f>((Produção!I766*PreçoLivre!I768*(1-Plan1!$B$11)+I$1*Plan1!$E$16)-I$2-I$3)*I$4</f>
        <v>4792745.8520973474</v>
      </c>
      <c r="J768" s="55">
        <f>((Produção!J766*PreçoLivre!J768*(1-Plan1!$B$11)+J$1*Plan1!$E$16)-J$2-J$3)*J$4</f>
        <v>4223882.5363023644</v>
      </c>
      <c r="K768" s="55">
        <f>((Produção!K766*PreçoLivre!K768*(1-Plan1!$B$11)+K$1*Plan1!$E$16)-K$2-K$3)*K$4</f>
        <v>3536311.7203050619</v>
      </c>
      <c r="L768" s="55">
        <f>((Produção!L766*PreçoLivre!L768*(1-Plan1!$B$11)+L$1*Plan1!$E$16)-L$2-L$3)*L$4</f>
        <v>3473093.9404302659</v>
      </c>
      <c r="M768" s="55">
        <f>((Produção!M766*PreçoLivre!M768*(1-Plan1!$B$11)+M$1*Plan1!$E$16)-M$2-M$3)*M$4</f>
        <v>2910067.2237378582</v>
      </c>
      <c r="N768" s="55">
        <f>((Produção!N766*PreçoLivre!N768*(1-Plan1!$B$11)+N$1*Plan1!$E$16)-N$2-N$3)*N$4</f>
        <v>2582692.6085318942</v>
      </c>
      <c r="O768" s="55">
        <f>((Produção!O766*PreçoLivre!O768*(1-Plan1!$B$11)+O$1*Plan1!$E$16)-O$2-O$3)*O$4</f>
        <v>2565319.3693332812</v>
      </c>
      <c r="P768" s="55">
        <f>((Produção!P766*PreçoLivre!P768*(1-Plan1!$B$11)+P$1*Plan1!$E$16)-P$2-P$3)*P$4</f>
        <v>2186718.3203812419</v>
      </c>
      <c r="Q768" s="55">
        <f>((Produção!Q766*PreçoLivre!Q768*(1-Plan1!$B$11)+Q$1*Plan1!$E$16)-Q$2-Q$3)*Q$4</f>
        <v>2121371.7816545232</v>
      </c>
      <c r="R768" s="55">
        <f>((Produção!R766*PreçoLivre!R768*(1-Plan1!$B$11)+R$1*Plan1!$E$16)-R$2-R$3)*R$4</f>
        <v>2063896.244541178</v>
      </c>
      <c r="S768" s="55">
        <f>((Produção!S766*PreçoLivre!S768*(1-Plan1!$B$11)+S$1*Plan1!$E$16)-S$2-S$3)*S$4</f>
        <v>1869576.1929611205</v>
      </c>
      <c r="T768" s="55">
        <f>((Produção!T766*PreçoLivre!T768*(1-Plan1!$B$11)+T$1*Plan1!$E$16)-T$2-T$3)*T$4</f>
        <v>1626656.7220817916</v>
      </c>
      <c r="U768" s="55">
        <f>((Produção!U766*PreçoLivre!U768*(1-Plan1!$B$11)+U$1*Plan1!$E$16)-U$2-U$3)*U$4</f>
        <v>1448922.8755710009</v>
      </c>
      <c r="V768" s="55">
        <f>((Produção!V766*PreçoLivre!V768*(1-Plan1!$B$11)+V$1*Plan1!$E$16)-V$2-V$3)*V$4</f>
        <v>1318094.226408317</v>
      </c>
      <c r="W768" s="55"/>
    </row>
    <row r="769" spans="1:23" x14ac:dyDescent="0.25">
      <c r="A769" s="55">
        <f t="shared" si="11"/>
        <v>79914077.200022042</v>
      </c>
      <c r="B769" s="56">
        <v>764</v>
      </c>
      <c r="C769" s="55">
        <f>((Produção!C767*PreçoLivre!C769*(1-Plan1!$B$11)+C$1*Plan1!$E$16)-C$2-C$3)*C$4</f>
        <v>7417028.2480972121</v>
      </c>
      <c r="D769" s="55">
        <f>((Produção!D767*PreçoLivre!D769*(1-Plan1!$B$11)+D$1*Plan1!$E$16)-D$2-D$3)*D$4</f>
        <v>7203244.7347576628</v>
      </c>
      <c r="E769" s="55">
        <f>((Produção!E767*PreçoLivre!E769*(1-Plan1!$B$11)+E$1*Plan1!$E$16)-E$2-E$3)*E$4</f>
        <v>6840344.5325063728</v>
      </c>
      <c r="F769" s="55">
        <f>((Produção!F767*PreçoLivre!F769*(1-Plan1!$B$11)+F$1*Plan1!$E$16)-F$2-F$3)*F$4</f>
        <v>7025077.7659494961</v>
      </c>
      <c r="G769" s="55">
        <f>((Produção!G767*PreçoLivre!G769*(1-Plan1!$B$11)+G$1*Plan1!$E$16)-G$2-G$3)*G$4</f>
        <v>6654431.1480759326</v>
      </c>
      <c r="H769" s="55">
        <f>((Produção!H767*PreçoLivre!H769*(1-Plan1!$B$11)+H$1*Plan1!$E$16)-H$2-H$3)*H$4</f>
        <v>6501671.7847421188</v>
      </c>
      <c r="I769" s="55">
        <f>((Produção!I767*PreçoLivre!I769*(1-Plan1!$B$11)+I$1*Plan1!$E$16)-I$2-I$3)*I$4</f>
        <v>5973243.5424327329</v>
      </c>
      <c r="J769" s="55">
        <f>((Produção!J767*PreçoLivre!J769*(1-Plan1!$B$11)+J$1*Plan1!$E$16)-J$2-J$3)*J$4</f>
        <v>4699656.1734319115</v>
      </c>
      <c r="K769" s="55">
        <f>((Produção!K767*PreçoLivre!K769*(1-Plan1!$B$11)+K$1*Plan1!$E$16)-K$2-K$3)*K$4</f>
        <v>3966892.0674540536</v>
      </c>
      <c r="L769" s="55">
        <f>((Produção!L767*PreçoLivre!L769*(1-Plan1!$B$11)+L$1*Plan1!$E$16)-L$2-L$3)*L$4</f>
        <v>3589920.7612215756</v>
      </c>
      <c r="M769" s="55">
        <f>((Produção!M767*PreçoLivre!M769*(1-Plan1!$B$11)+M$1*Plan1!$E$16)-M$2-M$3)*M$4</f>
        <v>3065954.114553811</v>
      </c>
      <c r="N769" s="55">
        <f>((Produção!N767*PreçoLivre!N769*(1-Plan1!$B$11)+N$1*Plan1!$E$16)-N$2-N$3)*N$4</f>
        <v>2869525.5704112584</v>
      </c>
      <c r="O769" s="55">
        <f>((Produção!O767*PreçoLivre!O769*(1-Plan1!$B$11)+O$1*Plan1!$E$16)-O$2-O$3)*O$4</f>
        <v>2578598.2301053815</v>
      </c>
      <c r="P769" s="55">
        <f>((Produção!P767*PreçoLivre!P769*(1-Plan1!$B$11)+P$1*Plan1!$E$16)-P$2-P$3)*P$4</f>
        <v>2238429.0272991862</v>
      </c>
      <c r="Q769" s="55">
        <f>((Produção!Q767*PreçoLivre!Q769*(1-Plan1!$B$11)+Q$1*Plan1!$E$16)-Q$2-Q$3)*Q$4</f>
        <v>2097217.1795687228</v>
      </c>
      <c r="R769" s="55">
        <f>((Produção!R767*PreçoLivre!R769*(1-Plan1!$B$11)+R$1*Plan1!$E$16)-R$2-R$3)*R$4</f>
        <v>1731887.1995386821</v>
      </c>
      <c r="S769" s="55">
        <f>((Produção!S767*PreçoLivre!S769*(1-Plan1!$B$11)+S$1*Plan1!$E$16)-S$2-S$3)*S$4</f>
        <v>1498320.4868914578</v>
      </c>
      <c r="T769" s="55">
        <f>((Produção!T767*PreçoLivre!T769*(1-Plan1!$B$11)+T$1*Plan1!$E$16)-T$2-T$3)*T$4</f>
        <v>1357899.3613937425</v>
      </c>
      <c r="U769" s="55">
        <f>((Produção!U767*PreçoLivre!U769*(1-Plan1!$B$11)+U$1*Plan1!$E$16)-U$2-U$3)*U$4</f>
        <v>1358650.6726930954</v>
      </c>
      <c r="V769" s="55">
        <f>((Produção!V767*PreçoLivre!V769*(1-Plan1!$B$11)+V$1*Plan1!$E$16)-V$2-V$3)*V$4</f>
        <v>1246084.598897645</v>
      </c>
      <c r="W769" s="55"/>
    </row>
    <row r="770" spans="1:23" x14ac:dyDescent="0.25">
      <c r="A770" s="55">
        <f t="shared" si="11"/>
        <v>77867700.821562901</v>
      </c>
      <c r="B770" s="56">
        <v>765</v>
      </c>
      <c r="C770" s="55">
        <f>((Produção!C768*PreçoLivre!C770*(1-Plan1!$B$11)+C$1*Plan1!$E$16)-C$2-C$3)*C$4</f>
        <v>8521390.3872915842</v>
      </c>
      <c r="D770" s="55">
        <f>((Produção!D768*PreçoLivre!D770*(1-Plan1!$B$11)+D$1*Plan1!$E$16)-D$2-D$3)*D$4</f>
        <v>7778211.8760695206</v>
      </c>
      <c r="E770" s="55">
        <f>((Produção!E768*PreçoLivre!E770*(1-Plan1!$B$11)+E$1*Plan1!$E$16)-E$2-E$3)*E$4</f>
        <v>7430796.3924592407</v>
      </c>
      <c r="F770" s="55">
        <f>((Produção!F768*PreçoLivre!F770*(1-Plan1!$B$11)+F$1*Plan1!$E$16)-F$2-F$3)*F$4</f>
        <v>6505107.683031844</v>
      </c>
      <c r="G770" s="55">
        <f>((Produção!G768*PreçoLivre!G770*(1-Plan1!$B$11)+G$1*Plan1!$E$16)-G$2-G$3)*G$4</f>
        <v>6012138.7946946081</v>
      </c>
      <c r="H770" s="55">
        <f>((Produção!H768*PreçoLivre!H770*(1-Plan1!$B$11)+H$1*Plan1!$E$16)-H$2-H$3)*H$4</f>
        <v>5417649.5170535734</v>
      </c>
      <c r="I770" s="55">
        <f>((Produção!I768*PreçoLivre!I770*(1-Plan1!$B$11)+I$1*Plan1!$E$16)-I$2-I$3)*I$4</f>
        <v>4829318.6537859999</v>
      </c>
      <c r="J770" s="55">
        <f>((Produção!J768*PreçoLivre!J770*(1-Plan1!$B$11)+J$1*Plan1!$E$16)-J$2-J$3)*J$4</f>
        <v>4859059.0624292837</v>
      </c>
      <c r="K770" s="55">
        <f>((Produção!K768*PreçoLivre!K770*(1-Plan1!$B$11)+K$1*Plan1!$E$16)-K$2-K$3)*K$4</f>
        <v>4354674.8149134582</v>
      </c>
      <c r="L770" s="55">
        <f>((Produção!L768*PreçoLivre!L770*(1-Plan1!$B$11)+L$1*Plan1!$E$16)-L$2-L$3)*L$4</f>
        <v>3880848.4673382291</v>
      </c>
      <c r="M770" s="55">
        <f>((Produção!M768*PreçoLivre!M770*(1-Plan1!$B$11)+M$1*Plan1!$E$16)-M$2-M$3)*M$4</f>
        <v>3331678.2500556181</v>
      </c>
      <c r="N770" s="55">
        <f>((Produção!N768*PreçoLivre!N770*(1-Plan1!$B$11)+N$1*Plan1!$E$16)-N$2-N$3)*N$4</f>
        <v>2702585.8456829065</v>
      </c>
      <c r="O770" s="55">
        <f>((Produção!O768*PreçoLivre!O770*(1-Plan1!$B$11)+O$1*Plan1!$E$16)-O$2-O$3)*O$4</f>
        <v>2331146.8314865972</v>
      </c>
      <c r="P770" s="55">
        <f>((Produção!P768*PreçoLivre!P770*(1-Plan1!$B$11)+P$1*Plan1!$E$16)-P$2-P$3)*P$4</f>
        <v>2141580.343427022</v>
      </c>
      <c r="Q770" s="55">
        <f>((Produção!Q768*PreçoLivre!Q770*(1-Plan1!$B$11)+Q$1*Plan1!$E$16)-Q$2-Q$3)*Q$4</f>
        <v>1876237.6053989327</v>
      </c>
      <c r="R770" s="55">
        <f>((Produção!R768*PreçoLivre!R770*(1-Plan1!$B$11)+R$1*Plan1!$E$16)-R$2-R$3)*R$4</f>
        <v>1395943.0424673916</v>
      </c>
      <c r="S770" s="55">
        <f>((Produção!S768*PreçoLivre!S770*(1-Plan1!$B$11)+S$1*Plan1!$E$16)-S$2-S$3)*S$4</f>
        <v>1286134.7851688606</v>
      </c>
      <c r="T770" s="55">
        <f>((Produção!T768*PreçoLivre!T770*(1-Plan1!$B$11)+T$1*Plan1!$E$16)-T$2-T$3)*T$4</f>
        <v>1185864.2776262679</v>
      </c>
      <c r="U770" s="55">
        <f>((Produção!U768*PreçoLivre!U770*(1-Plan1!$B$11)+U$1*Plan1!$E$16)-U$2-U$3)*U$4</f>
        <v>1036571.2208494147</v>
      </c>
      <c r="V770" s="55">
        <f>((Produção!V768*PreçoLivre!V770*(1-Plan1!$B$11)+V$1*Plan1!$E$16)-V$2-V$3)*V$4</f>
        <v>990762.97033256222</v>
      </c>
      <c r="W770" s="55"/>
    </row>
    <row r="771" spans="1:23" x14ac:dyDescent="0.25">
      <c r="A771" s="55">
        <f t="shared" si="11"/>
        <v>78319712.976927072</v>
      </c>
      <c r="B771" s="56">
        <v>766</v>
      </c>
      <c r="C771" s="55">
        <f>((Produção!C769*PreçoLivre!C771*(1-Plan1!$B$11)+C$1*Plan1!$E$16)-C$2-C$3)*C$4</f>
        <v>8738144.6790442504</v>
      </c>
      <c r="D771" s="55">
        <f>((Produção!D769*PreçoLivre!D771*(1-Plan1!$B$11)+D$1*Plan1!$E$16)-D$2-D$3)*D$4</f>
        <v>8458057.5169522688</v>
      </c>
      <c r="E771" s="55">
        <f>((Produção!E769*PreçoLivre!E771*(1-Plan1!$B$11)+E$1*Plan1!$E$16)-E$2-E$3)*E$4</f>
        <v>7991913.0074842423</v>
      </c>
      <c r="F771" s="55">
        <f>((Produção!F769*PreçoLivre!F771*(1-Plan1!$B$11)+F$1*Plan1!$E$16)-F$2-F$3)*F$4</f>
        <v>7368050.8325600801</v>
      </c>
      <c r="G771" s="55">
        <f>((Produção!G769*PreçoLivre!G771*(1-Plan1!$B$11)+G$1*Plan1!$E$16)-G$2-G$3)*G$4</f>
        <v>6789961.8285756009</v>
      </c>
      <c r="H771" s="55">
        <f>((Produção!H769*PreçoLivre!H771*(1-Plan1!$B$11)+H$1*Plan1!$E$16)-H$2-H$3)*H$4</f>
        <v>5743771.2818084154</v>
      </c>
      <c r="I771" s="55">
        <f>((Produção!I769*PreçoLivre!I771*(1-Plan1!$B$11)+I$1*Plan1!$E$16)-I$2-I$3)*I$4</f>
        <v>4600334.7783406284</v>
      </c>
      <c r="J771" s="55">
        <f>((Produção!J769*PreçoLivre!J771*(1-Plan1!$B$11)+J$1*Plan1!$E$16)-J$2-J$3)*J$4</f>
        <v>3866666.5171891069</v>
      </c>
      <c r="K771" s="55">
        <f>((Produção!K769*PreçoLivre!K771*(1-Plan1!$B$11)+K$1*Plan1!$E$16)-K$2-K$3)*K$4</f>
        <v>3513476.0806716168</v>
      </c>
      <c r="L771" s="55">
        <f>((Produção!L769*PreçoLivre!L771*(1-Plan1!$B$11)+L$1*Plan1!$E$16)-L$2-L$3)*L$4</f>
        <v>3313802.0214778916</v>
      </c>
      <c r="M771" s="55">
        <f>((Produção!M769*PreçoLivre!M771*(1-Plan1!$B$11)+M$1*Plan1!$E$16)-M$2-M$3)*M$4</f>
        <v>2848992.2236095988</v>
      </c>
      <c r="N771" s="55">
        <f>((Produção!N769*PreçoLivre!N771*(1-Plan1!$B$11)+N$1*Plan1!$E$16)-N$2-N$3)*N$4</f>
        <v>2538100.7997965589</v>
      </c>
      <c r="O771" s="55">
        <f>((Produção!O769*PreçoLivre!O771*(1-Plan1!$B$11)+O$1*Plan1!$E$16)-O$2-O$3)*O$4</f>
        <v>2235607.3808921799</v>
      </c>
      <c r="P771" s="55">
        <f>((Produção!P769*PreçoLivre!P771*(1-Plan1!$B$11)+P$1*Plan1!$E$16)-P$2-P$3)*P$4</f>
        <v>2140460.7361192973</v>
      </c>
      <c r="Q771" s="55">
        <f>((Produção!Q769*PreçoLivre!Q771*(1-Plan1!$B$11)+Q$1*Plan1!$E$16)-Q$2-Q$3)*Q$4</f>
        <v>1734440.2281772885</v>
      </c>
      <c r="R771" s="55">
        <f>((Produção!R769*PreçoLivre!R771*(1-Plan1!$B$11)+R$1*Plan1!$E$16)-R$2-R$3)*R$4</f>
        <v>1725253.4947766264</v>
      </c>
      <c r="S771" s="55">
        <f>((Produção!S769*PreçoLivre!S771*(1-Plan1!$B$11)+S$1*Plan1!$E$16)-S$2-S$3)*S$4</f>
        <v>1366710.4438426471</v>
      </c>
      <c r="T771" s="55">
        <f>((Produção!T769*PreçoLivre!T771*(1-Plan1!$B$11)+T$1*Plan1!$E$16)-T$2-T$3)*T$4</f>
        <v>1239655.395960656</v>
      </c>
      <c r="U771" s="55">
        <f>((Produção!U769*PreçoLivre!U771*(1-Plan1!$B$11)+U$1*Plan1!$E$16)-U$2-U$3)*U$4</f>
        <v>1123896.0587053378</v>
      </c>
      <c r="V771" s="55">
        <f>((Produção!V769*PreçoLivre!V771*(1-Plan1!$B$11)+V$1*Plan1!$E$16)-V$2-V$3)*V$4</f>
        <v>982417.67094277276</v>
      </c>
      <c r="W771" s="55"/>
    </row>
    <row r="772" spans="1:23" x14ac:dyDescent="0.25">
      <c r="A772" s="55">
        <f t="shared" si="11"/>
        <v>84353323.375125453</v>
      </c>
      <c r="B772" s="56">
        <v>767</v>
      </c>
      <c r="C772" s="55">
        <f>((Produção!C770*PreçoLivre!C772*(1-Plan1!$B$11)+C$1*Plan1!$E$16)-C$2-C$3)*C$4</f>
        <v>9114620.9426580109</v>
      </c>
      <c r="D772" s="55">
        <f>((Produção!D770*PreçoLivre!D772*(1-Plan1!$B$11)+D$1*Plan1!$E$16)-D$2-D$3)*D$4</f>
        <v>7895019.1726428876</v>
      </c>
      <c r="E772" s="55">
        <f>((Produção!E770*PreçoLivre!E772*(1-Plan1!$B$11)+E$1*Plan1!$E$16)-E$2-E$3)*E$4</f>
        <v>7191846.4499979978</v>
      </c>
      <c r="F772" s="55">
        <f>((Produção!F770*PreçoLivre!F772*(1-Plan1!$B$11)+F$1*Plan1!$E$16)-F$2-F$3)*F$4</f>
        <v>7073277.964385529</v>
      </c>
      <c r="G772" s="55">
        <f>((Produção!G770*PreçoLivre!G772*(1-Plan1!$B$11)+G$1*Plan1!$E$16)-G$2-G$3)*G$4</f>
        <v>6538356.7520590452</v>
      </c>
      <c r="H772" s="55">
        <f>((Produção!H770*PreçoLivre!H772*(1-Plan1!$B$11)+H$1*Plan1!$E$16)-H$2-H$3)*H$4</f>
        <v>5460495.2401243607</v>
      </c>
      <c r="I772" s="55">
        <f>((Produção!I770*PreçoLivre!I772*(1-Plan1!$B$11)+I$1*Plan1!$E$16)-I$2-I$3)*I$4</f>
        <v>5014026.2166202627</v>
      </c>
      <c r="J772" s="55">
        <f>((Produção!J770*PreçoLivre!J772*(1-Plan1!$B$11)+J$1*Plan1!$E$16)-J$2-J$3)*J$4</f>
        <v>4387791.4252275843</v>
      </c>
      <c r="K772" s="55">
        <f>((Produção!K770*PreçoLivre!K772*(1-Plan1!$B$11)+K$1*Plan1!$E$16)-K$2-K$3)*K$4</f>
        <v>3661722.0212780987</v>
      </c>
      <c r="L772" s="55">
        <f>((Produção!L770*PreçoLivre!L772*(1-Plan1!$B$11)+L$1*Plan1!$E$16)-L$2-L$3)*L$4</f>
        <v>3725929.3843628131</v>
      </c>
      <c r="M772" s="55">
        <f>((Produção!M770*PreçoLivre!M772*(1-Plan1!$B$11)+M$1*Plan1!$E$16)-M$2-M$3)*M$4</f>
        <v>3503263.5655018915</v>
      </c>
      <c r="N772" s="55">
        <f>((Produção!N770*PreçoLivre!N772*(1-Plan1!$B$11)+N$1*Plan1!$E$16)-N$2-N$3)*N$4</f>
        <v>3114010.1938332259</v>
      </c>
      <c r="O772" s="55">
        <f>((Produção!O770*PreçoLivre!O772*(1-Plan1!$B$11)+O$1*Plan1!$E$16)-O$2-O$3)*O$4</f>
        <v>2916258.8083281377</v>
      </c>
      <c r="P772" s="55">
        <f>((Produção!P770*PreçoLivre!P772*(1-Plan1!$B$11)+P$1*Plan1!$E$16)-P$2-P$3)*P$4</f>
        <v>2821141.0475352481</v>
      </c>
      <c r="Q772" s="55">
        <f>((Produção!Q770*PreçoLivre!Q772*(1-Plan1!$B$11)+Q$1*Plan1!$E$16)-Q$2-Q$3)*Q$4</f>
        <v>2660385.305187657</v>
      </c>
      <c r="R772" s="55">
        <f>((Produção!R770*PreçoLivre!R772*(1-Plan1!$B$11)+R$1*Plan1!$E$16)-R$2-R$3)*R$4</f>
        <v>2550158.0697367107</v>
      </c>
      <c r="S772" s="55">
        <f>((Produção!S770*PreçoLivre!S772*(1-Plan1!$B$11)+S$1*Plan1!$E$16)-S$2-S$3)*S$4</f>
        <v>2140301.1819176446</v>
      </c>
      <c r="T772" s="55">
        <f>((Produção!T770*PreçoLivre!T772*(1-Plan1!$B$11)+T$1*Plan1!$E$16)-T$2-T$3)*T$4</f>
        <v>1804756.8803925668</v>
      </c>
      <c r="U772" s="55">
        <f>((Produção!U770*PreçoLivre!U772*(1-Plan1!$B$11)+U$1*Plan1!$E$16)-U$2-U$3)*U$4</f>
        <v>1524412.2960916902</v>
      </c>
      <c r="V772" s="55">
        <f>((Produção!V770*PreçoLivre!V772*(1-Plan1!$B$11)+V$1*Plan1!$E$16)-V$2-V$3)*V$4</f>
        <v>1255550.4572441117</v>
      </c>
      <c r="W772" s="55"/>
    </row>
    <row r="773" spans="1:23" x14ac:dyDescent="0.25">
      <c r="A773" s="55">
        <f t="shared" si="11"/>
        <v>84316388.881553262</v>
      </c>
      <c r="B773" s="56">
        <v>768</v>
      </c>
      <c r="C773" s="55">
        <f>((Produção!C771*PreçoLivre!C773*(1-Plan1!$B$11)+C$1*Plan1!$E$16)-C$2-C$3)*C$4</f>
        <v>8033861.9023427051</v>
      </c>
      <c r="D773" s="55">
        <f>((Produção!D771*PreçoLivre!D773*(1-Plan1!$B$11)+D$1*Plan1!$E$16)-D$2-D$3)*D$4</f>
        <v>7231290.4480422894</v>
      </c>
      <c r="E773" s="55">
        <f>((Produção!E771*PreçoLivre!E773*(1-Plan1!$B$11)+E$1*Plan1!$E$16)-E$2-E$3)*E$4</f>
        <v>7050301.5467581591</v>
      </c>
      <c r="F773" s="55">
        <f>((Produção!F771*PreçoLivre!F773*(1-Plan1!$B$11)+F$1*Plan1!$E$16)-F$2-F$3)*F$4</f>
        <v>6309087.9920327468</v>
      </c>
      <c r="G773" s="55">
        <f>((Produção!G771*PreçoLivre!G773*(1-Plan1!$B$11)+G$1*Plan1!$E$16)-G$2-G$3)*G$4</f>
        <v>5756186.2642726991</v>
      </c>
      <c r="H773" s="55">
        <f>((Produção!H771*PreçoLivre!H773*(1-Plan1!$B$11)+H$1*Plan1!$E$16)-H$2-H$3)*H$4</f>
        <v>5860045.313526094</v>
      </c>
      <c r="I773" s="55">
        <f>((Produção!I771*PreçoLivre!I773*(1-Plan1!$B$11)+I$1*Plan1!$E$16)-I$2-I$3)*I$4</f>
        <v>4975746.473568894</v>
      </c>
      <c r="J773" s="55">
        <f>((Produção!J771*PreçoLivre!J773*(1-Plan1!$B$11)+J$1*Plan1!$E$16)-J$2-J$3)*J$4</f>
        <v>4606922.3730844297</v>
      </c>
      <c r="K773" s="55">
        <f>((Produção!K771*PreçoLivre!K773*(1-Plan1!$B$11)+K$1*Plan1!$E$16)-K$2-K$3)*K$4</f>
        <v>4247461.3752701599</v>
      </c>
      <c r="L773" s="55">
        <f>((Produção!L771*PreçoLivre!L773*(1-Plan1!$B$11)+L$1*Plan1!$E$16)-L$2-L$3)*L$4</f>
        <v>4065839.5608082954</v>
      </c>
      <c r="M773" s="55">
        <f>((Produção!M771*PreçoLivre!M773*(1-Plan1!$B$11)+M$1*Plan1!$E$16)-M$2-M$3)*M$4</f>
        <v>3514418.9815736855</v>
      </c>
      <c r="N773" s="55">
        <f>((Produção!N771*PreçoLivre!N773*(1-Plan1!$B$11)+N$1*Plan1!$E$16)-N$2-N$3)*N$4</f>
        <v>3406253.6661223732</v>
      </c>
      <c r="O773" s="55">
        <f>((Produção!O771*PreçoLivre!O773*(1-Plan1!$B$11)+O$1*Plan1!$E$16)-O$2-O$3)*O$4</f>
        <v>3164234.7805321319</v>
      </c>
      <c r="P773" s="55">
        <f>((Produção!P771*PreçoLivre!P773*(1-Plan1!$B$11)+P$1*Plan1!$E$16)-P$2-P$3)*P$4</f>
        <v>2948617.6909385934</v>
      </c>
      <c r="Q773" s="55">
        <f>((Produção!Q771*PreçoLivre!Q773*(1-Plan1!$B$11)+Q$1*Plan1!$E$16)-Q$2-Q$3)*Q$4</f>
        <v>2826368.1604706924</v>
      </c>
      <c r="R773" s="55">
        <f>((Produção!R771*PreçoLivre!R773*(1-Plan1!$B$11)+R$1*Plan1!$E$16)-R$2-R$3)*R$4</f>
        <v>2601368.1891181814</v>
      </c>
      <c r="S773" s="55">
        <f>((Produção!S771*PreçoLivre!S773*(1-Plan1!$B$11)+S$1*Plan1!$E$16)-S$2-S$3)*S$4</f>
        <v>2341670.2162460191</v>
      </c>
      <c r="T773" s="55">
        <f>((Produção!T771*PreçoLivre!T773*(1-Plan1!$B$11)+T$1*Plan1!$E$16)-T$2-T$3)*T$4</f>
        <v>2079385.6804405607</v>
      </c>
      <c r="U773" s="55">
        <f>((Produção!U771*PreçoLivre!U773*(1-Plan1!$B$11)+U$1*Plan1!$E$16)-U$2-U$3)*U$4</f>
        <v>1768176.3783550572</v>
      </c>
      <c r="V773" s="55">
        <f>((Produção!V771*PreçoLivre!V773*(1-Plan1!$B$11)+V$1*Plan1!$E$16)-V$2-V$3)*V$4</f>
        <v>1529151.8880495031</v>
      </c>
      <c r="W773" s="55"/>
    </row>
    <row r="774" spans="1:23" x14ac:dyDescent="0.25">
      <c r="A774" s="55">
        <f t="shared" si="11"/>
        <v>97520523.544995099</v>
      </c>
      <c r="B774" s="56">
        <v>769</v>
      </c>
      <c r="C774" s="55">
        <f>((Produção!C772*PreçoLivre!C774*(1-Plan1!$B$11)+C$1*Plan1!$E$16)-C$2-C$3)*C$4</f>
        <v>9332797.8168638516</v>
      </c>
      <c r="D774" s="55">
        <f>((Produção!D772*PreçoLivre!D774*(1-Plan1!$B$11)+D$1*Plan1!$E$16)-D$2-D$3)*D$4</f>
        <v>8991995.3541693203</v>
      </c>
      <c r="E774" s="55">
        <f>((Produção!E772*PreçoLivre!E774*(1-Plan1!$B$11)+E$1*Plan1!$E$16)-E$2-E$3)*E$4</f>
        <v>8485309.5489842389</v>
      </c>
      <c r="F774" s="55">
        <f>((Produção!F772*PreçoLivre!F774*(1-Plan1!$B$11)+F$1*Plan1!$E$16)-F$2-F$3)*F$4</f>
        <v>7357674.2026213873</v>
      </c>
      <c r="G774" s="55">
        <f>((Produção!G772*PreçoLivre!G774*(1-Plan1!$B$11)+G$1*Plan1!$E$16)-G$2-G$3)*G$4</f>
        <v>7119753.113186473</v>
      </c>
      <c r="H774" s="55">
        <f>((Produção!H772*PreçoLivre!H774*(1-Plan1!$B$11)+H$1*Plan1!$E$16)-H$2-H$3)*H$4</f>
        <v>7099970.0891232248</v>
      </c>
      <c r="I774" s="55">
        <f>((Produção!I772*PreçoLivre!I774*(1-Plan1!$B$11)+I$1*Plan1!$E$16)-I$2-I$3)*I$4</f>
        <v>5723595.2665762976</v>
      </c>
      <c r="J774" s="55">
        <f>((Produção!J772*PreçoLivre!J774*(1-Plan1!$B$11)+J$1*Plan1!$E$16)-J$2-J$3)*J$4</f>
        <v>5569643.6648307247</v>
      </c>
      <c r="K774" s="55">
        <f>((Produção!K772*PreçoLivre!K774*(1-Plan1!$B$11)+K$1*Plan1!$E$16)-K$2-K$3)*K$4</f>
        <v>4912425.195816664</v>
      </c>
      <c r="L774" s="55">
        <f>((Produção!L772*PreçoLivre!L774*(1-Plan1!$B$11)+L$1*Plan1!$E$16)-L$2-L$3)*L$4</f>
        <v>4579117.5450923517</v>
      </c>
      <c r="M774" s="55">
        <f>((Produção!M772*PreçoLivre!M774*(1-Plan1!$B$11)+M$1*Plan1!$E$16)-M$2-M$3)*M$4</f>
        <v>4032878.8163895807</v>
      </c>
      <c r="N774" s="55">
        <f>((Produção!N772*PreçoLivre!N774*(1-Plan1!$B$11)+N$1*Plan1!$E$16)-N$2-N$3)*N$4</f>
        <v>4023700.6819796427</v>
      </c>
      <c r="O774" s="55">
        <f>((Produção!O772*PreçoLivre!O774*(1-Plan1!$B$11)+O$1*Plan1!$E$16)-O$2-O$3)*O$4</f>
        <v>3687932.8296325351</v>
      </c>
      <c r="P774" s="55">
        <f>((Produção!P772*PreçoLivre!P774*(1-Plan1!$B$11)+P$1*Plan1!$E$16)-P$2-P$3)*P$4</f>
        <v>3180487.0617228784</v>
      </c>
      <c r="Q774" s="55">
        <f>((Produção!Q772*PreçoLivre!Q774*(1-Plan1!$B$11)+Q$1*Plan1!$E$16)-Q$2-Q$3)*Q$4</f>
        <v>2949706.5791696054</v>
      </c>
      <c r="R774" s="55">
        <f>((Produção!R772*PreçoLivre!R774*(1-Plan1!$B$11)+R$1*Plan1!$E$16)-R$2-R$3)*R$4</f>
        <v>2733438.4504075171</v>
      </c>
      <c r="S774" s="55">
        <f>((Produção!S772*PreçoLivre!S774*(1-Plan1!$B$11)+S$1*Plan1!$E$16)-S$2-S$3)*S$4</f>
        <v>2326766.1831273208</v>
      </c>
      <c r="T774" s="55">
        <f>((Produção!T772*PreçoLivre!T774*(1-Plan1!$B$11)+T$1*Plan1!$E$16)-T$2-T$3)*T$4</f>
        <v>2020042.1256249899</v>
      </c>
      <c r="U774" s="55">
        <f>((Produção!U772*PreçoLivre!U774*(1-Plan1!$B$11)+U$1*Plan1!$E$16)-U$2-U$3)*U$4</f>
        <v>1681284.5286661636</v>
      </c>
      <c r="V774" s="55">
        <f>((Produção!V772*PreçoLivre!V774*(1-Plan1!$B$11)+V$1*Plan1!$E$16)-V$2-V$3)*V$4</f>
        <v>1712004.4910103462</v>
      </c>
      <c r="W774" s="55"/>
    </row>
    <row r="775" spans="1:23" x14ac:dyDescent="0.25">
      <c r="A775" s="55">
        <f t="shared" ref="A775:A838" si="12">SUM(C775:W775)</f>
        <v>67330776.697458923</v>
      </c>
      <c r="B775" s="56">
        <v>770</v>
      </c>
      <c r="C775" s="55">
        <f>((Produção!C773*PreçoLivre!C775*(1-Plan1!$B$11)+C$1*Plan1!$E$16)-C$2-C$3)*C$4</f>
        <v>8876584.4441385437</v>
      </c>
      <c r="D775" s="55">
        <f>((Produção!D773*PreçoLivre!D775*(1-Plan1!$B$11)+D$1*Plan1!$E$16)-D$2-D$3)*D$4</f>
        <v>8028738.3266319195</v>
      </c>
      <c r="E775" s="55">
        <f>((Produção!E773*PreçoLivre!E775*(1-Plan1!$B$11)+E$1*Plan1!$E$16)-E$2-E$3)*E$4</f>
        <v>6427228.8102299292</v>
      </c>
      <c r="F775" s="55">
        <f>((Produção!F773*PreçoLivre!F775*(1-Plan1!$B$11)+F$1*Plan1!$E$16)-F$2-F$3)*F$4</f>
        <v>5331830.2808064846</v>
      </c>
      <c r="G775" s="55">
        <f>((Produção!G773*PreçoLivre!G775*(1-Plan1!$B$11)+G$1*Plan1!$E$16)-G$2-G$3)*G$4</f>
        <v>4762263.2557897968</v>
      </c>
      <c r="H775" s="55">
        <f>((Produção!H773*PreçoLivre!H775*(1-Plan1!$B$11)+H$1*Plan1!$E$16)-H$2-H$3)*H$4</f>
        <v>4193576.3020731462</v>
      </c>
      <c r="I775" s="55">
        <f>((Produção!I773*PreçoLivre!I775*(1-Plan1!$B$11)+I$1*Plan1!$E$16)-I$2-I$3)*I$4</f>
        <v>3755206.5211071237</v>
      </c>
      <c r="J775" s="55">
        <f>((Produção!J773*PreçoLivre!J775*(1-Plan1!$B$11)+J$1*Plan1!$E$16)-J$2-J$3)*J$4</f>
        <v>3658508.0187186264</v>
      </c>
      <c r="K775" s="55">
        <f>((Produção!K773*PreçoLivre!K775*(1-Plan1!$B$11)+K$1*Plan1!$E$16)-K$2-K$3)*K$4</f>
        <v>2996239.3614446134</v>
      </c>
      <c r="L775" s="55">
        <f>((Produção!L773*PreçoLivre!L775*(1-Plan1!$B$11)+L$1*Plan1!$E$16)-L$2-L$3)*L$4</f>
        <v>2715903.9179276521</v>
      </c>
      <c r="M775" s="55">
        <f>((Produção!M773*PreçoLivre!M775*(1-Plan1!$B$11)+M$1*Plan1!$E$16)-M$2-M$3)*M$4</f>
        <v>2478384.5513196802</v>
      </c>
      <c r="N775" s="55">
        <f>((Produção!N773*PreçoLivre!N775*(1-Plan1!$B$11)+N$1*Plan1!$E$16)-N$2-N$3)*N$4</f>
        <v>2132871.7411691146</v>
      </c>
      <c r="O775" s="55">
        <f>((Produção!O773*PreçoLivre!O775*(1-Plan1!$B$11)+O$1*Plan1!$E$16)-O$2-O$3)*O$4</f>
        <v>2191770.5274895295</v>
      </c>
      <c r="P775" s="55">
        <f>((Produção!P773*PreçoLivre!P775*(1-Plan1!$B$11)+P$1*Plan1!$E$16)-P$2-P$3)*P$4</f>
        <v>1863859.3230329608</v>
      </c>
      <c r="Q775" s="55">
        <f>((Produção!Q773*PreçoLivre!Q775*(1-Plan1!$B$11)+Q$1*Plan1!$E$16)-Q$2-Q$3)*Q$4</f>
        <v>1639741.897832867</v>
      </c>
      <c r="R775" s="55">
        <f>((Produção!R773*PreçoLivre!R775*(1-Plan1!$B$11)+R$1*Plan1!$E$16)-R$2-R$3)*R$4</f>
        <v>1502099.8076811812</v>
      </c>
      <c r="S775" s="55">
        <f>((Produção!S773*PreçoLivre!S775*(1-Plan1!$B$11)+S$1*Plan1!$E$16)-S$2-S$3)*S$4</f>
        <v>1397076.7498314651</v>
      </c>
      <c r="T775" s="55">
        <f>((Produção!T773*PreçoLivre!T775*(1-Plan1!$B$11)+T$1*Plan1!$E$16)-T$2-T$3)*T$4</f>
        <v>1214245.9171420324</v>
      </c>
      <c r="U775" s="55">
        <f>((Produção!U773*PreçoLivre!U775*(1-Plan1!$B$11)+U$1*Plan1!$E$16)-U$2-U$3)*U$4</f>
        <v>1125284.9637324437</v>
      </c>
      <c r="V775" s="55">
        <f>((Produção!V773*PreçoLivre!V775*(1-Plan1!$B$11)+V$1*Plan1!$E$16)-V$2-V$3)*V$4</f>
        <v>1039361.9793597945</v>
      </c>
      <c r="W775" s="55"/>
    </row>
    <row r="776" spans="1:23" x14ac:dyDescent="0.25">
      <c r="A776" s="55">
        <f t="shared" si="12"/>
        <v>89108781.031576946</v>
      </c>
      <c r="B776" s="56">
        <v>771</v>
      </c>
      <c r="C776" s="55">
        <f>((Produção!C774*PreçoLivre!C776*(1-Plan1!$B$11)+C$1*Plan1!$E$16)-C$2-C$3)*C$4</f>
        <v>8123013.4472309519</v>
      </c>
      <c r="D776" s="55">
        <f>((Produção!D774*PreçoLivre!D776*(1-Plan1!$B$11)+D$1*Plan1!$E$16)-D$2-D$3)*D$4</f>
        <v>7574999.529146051</v>
      </c>
      <c r="E776" s="55">
        <f>((Produção!E774*PreçoLivre!E776*(1-Plan1!$B$11)+E$1*Plan1!$E$16)-E$2-E$3)*E$4</f>
        <v>6829146.2702819351</v>
      </c>
      <c r="F776" s="55">
        <f>((Produção!F774*PreçoLivre!F776*(1-Plan1!$B$11)+F$1*Plan1!$E$16)-F$2-F$3)*F$4</f>
        <v>6539671.360240995</v>
      </c>
      <c r="G776" s="55">
        <f>((Produção!G774*PreçoLivre!G776*(1-Plan1!$B$11)+G$1*Plan1!$E$16)-G$2-G$3)*G$4</f>
        <v>6054664.8966812063</v>
      </c>
      <c r="H776" s="55">
        <f>((Produção!H774*PreçoLivre!H776*(1-Plan1!$B$11)+H$1*Plan1!$E$16)-H$2-H$3)*H$4</f>
        <v>5839634.8861008873</v>
      </c>
      <c r="I776" s="55">
        <f>((Produção!I774*PreçoLivre!I776*(1-Plan1!$B$11)+I$1*Plan1!$E$16)-I$2-I$3)*I$4</f>
        <v>5396178.8144342871</v>
      </c>
      <c r="J776" s="55">
        <f>((Produção!J774*PreçoLivre!J776*(1-Plan1!$B$11)+J$1*Plan1!$E$16)-J$2-J$3)*J$4</f>
        <v>5366802.2123816311</v>
      </c>
      <c r="K776" s="55">
        <f>((Produção!K774*PreçoLivre!K776*(1-Plan1!$B$11)+K$1*Plan1!$E$16)-K$2-K$3)*K$4</f>
        <v>4854009.3274185909</v>
      </c>
      <c r="L776" s="55">
        <f>((Produção!L774*PreçoLivre!L776*(1-Plan1!$B$11)+L$1*Plan1!$E$16)-L$2-L$3)*L$4</f>
        <v>4544361.3357941164</v>
      </c>
      <c r="M776" s="55">
        <f>((Produção!M774*PreçoLivre!M776*(1-Plan1!$B$11)+M$1*Plan1!$E$16)-M$2-M$3)*M$4</f>
        <v>3984391.588559398</v>
      </c>
      <c r="N776" s="55">
        <f>((Produção!N774*PreçoLivre!N776*(1-Plan1!$B$11)+N$1*Plan1!$E$16)-N$2-N$3)*N$4</f>
        <v>3754898.6778746578</v>
      </c>
      <c r="O776" s="55">
        <f>((Produção!O774*PreçoLivre!O776*(1-Plan1!$B$11)+O$1*Plan1!$E$16)-O$2-O$3)*O$4</f>
        <v>3372019.3035149849</v>
      </c>
      <c r="P776" s="55">
        <f>((Produção!P774*PreçoLivre!P776*(1-Plan1!$B$11)+P$1*Plan1!$E$16)-P$2-P$3)*P$4</f>
        <v>3287833.6963592069</v>
      </c>
      <c r="Q776" s="55">
        <f>((Produção!Q774*PreçoLivre!Q776*(1-Plan1!$B$11)+Q$1*Plan1!$E$16)-Q$2-Q$3)*Q$4</f>
        <v>3246239.8742327606</v>
      </c>
      <c r="R776" s="55">
        <f>((Produção!R774*PreçoLivre!R776*(1-Plan1!$B$11)+R$1*Plan1!$E$16)-R$2-R$3)*R$4</f>
        <v>2694575.6089423792</v>
      </c>
      <c r="S776" s="55">
        <f>((Produção!S774*PreçoLivre!S776*(1-Plan1!$B$11)+S$1*Plan1!$E$16)-S$2-S$3)*S$4</f>
        <v>2300229.8272763365</v>
      </c>
      <c r="T776" s="55">
        <f>((Produção!T774*PreçoLivre!T776*(1-Plan1!$B$11)+T$1*Plan1!$E$16)-T$2-T$3)*T$4</f>
        <v>1914586.8176158406</v>
      </c>
      <c r="U776" s="55">
        <f>((Produção!U774*PreçoLivre!U776*(1-Plan1!$B$11)+U$1*Plan1!$E$16)-U$2-U$3)*U$4</f>
        <v>1838164.2741180726</v>
      </c>
      <c r="V776" s="55">
        <f>((Produção!V774*PreçoLivre!V776*(1-Plan1!$B$11)+V$1*Plan1!$E$16)-V$2-V$3)*V$4</f>
        <v>1593359.2833726876</v>
      </c>
      <c r="W776" s="55"/>
    </row>
    <row r="777" spans="1:23" x14ac:dyDescent="0.25">
      <c r="A777" s="55">
        <f t="shared" si="12"/>
        <v>76615294.243826389</v>
      </c>
      <c r="B777" s="56">
        <v>772</v>
      </c>
      <c r="C777" s="55">
        <f>((Produção!C775*PreçoLivre!C777*(1-Plan1!$B$11)+C$1*Plan1!$E$16)-C$2-C$3)*C$4</f>
        <v>9114687.3095323537</v>
      </c>
      <c r="D777" s="55">
        <f>((Produção!D775*PreçoLivre!D777*(1-Plan1!$B$11)+D$1*Plan1!$E$16)-D$2-D$3)*D$4</f>
        <v>7619258.9351832224</v>
      </c>
      <c r="E777" s="55">
        <f>((Produção!E775*PreçoLivre!E777*(1-Plan1!$B$11)+E$1*Plan1!$E$16)-E$2-E$3)*E$4</f>
        <v>6645963.7727593984</v>
      </c>
      <c r="F777" s="55">
        <f>((Produção!F775*PreçoLivre!F777*(1-Plan1!$B$11)+F$1*Plan1!$E$16)-F$2-F$3)*F$4</f>
        <v>6247319.8061096128</v>
      </c>
      <c r="G777" s="55">
        <f>((Produção!G775*PreçoLivre!G777*(1-Plan1!$B$11)+G$1*Plan1!$E$16)-G$2-G$3)*G$4</f>
        <v>5757712.7269987827</v>
      </c>
      <c r="H777" s="55">
        <f>((Produção!H775*PreçoLivre!H777*(1-Plan1!$B$11)+H$1*Plan1!$E$16)-H$2-H$3)*H$4</f>
        <v>5039205.3353416417</v>
      </c>
      <c r="I777" s="55">
        <f>((Produção!I775*PreçoLivre!I777*(1-Plan1!$B$11)+I$1*Plan1!$E$16)-I$2-I$3)*I$4</f>
        <v>4803887.037127411</v>
      </c>
      <c r="J777" s="55">
        <f>((Produção!J775*PreçoLivre!J777*(1-Plan1!$B$11)+J$1*Plan1!$E$16)-J$2-J$3)*J$4</f>
        <v>4029896.1674997644</v>
      </c>
      <c r="K777" s="55">
        <f>((Produção!K775*PreçoLivre!K777*(1-Plan1!$B$11)+K$1*Plan1!$E$16)-K$2-K$3)*K$4</f>
        <v>3550093.5202871091</v>
      </c>
      <c r="L777" s="55">
        <f>((Produção!L775*PreçoLivre!L777*(1-Plan1!$B$11)+L$1*Plan1!$E$16)-L$2-L$3)*L$4</f>
        <v>3228421.3791448576</v>
      </c>
      <c r="M777" s="55">
        <f>((Produção!M775*PreçoLivre!M777*(1-Plan1!$B$11)+M$1*Plan1!$E$16)-M$2-M$3)*M$4</f>
        <v>3114226.74774712</v>
      </c>
      <c r="N777" s="55">
        <f>((Produção!N775*PreçoLivre!N777*(1-Plan1!$B$11)+N$1*Plan1!$E$16)-N$2-N$3)*N$4</f>
        <v>2688798.7747123805</v>
      </c>
      <c r="O777" s="55">
        <f>((Produção!O775*PreçoLivre!O777*(1-Plan1!$B$11)+O$1*Plan1!$E$16)-O$2-O$3)*O$4</f>
        <v>2228839.5466441112</v>
      </c>
      <c r="P777" s="55">
        <f>((Produção!P775*PreçoLivre!P777*(1-Plan1!$B$11)+P$1*Plan1!$E$16)-P$2-P$3)*P$4</f>
        <v>2215044.5207605865</v>
      </c>
      <c r="Q777" s="55">
        <f>((Produção!Q775*PreçoLivre!Q777*(1-Plan1!$B$11)+Q$1*Plan1!$E$16)-Q$2-Q$3)*Q$4</f>
        <v>1991803.6025424965</v>
      </c>
      <c r="R777" s="55">
        <f>((Produção!R775*PreçoLivre!R777*(1-Plan1!$B$11)+R$1*Plan1!$E$16)-R$2-R$3)*R$4</f>
        <v>1735952.3174265199</v>
      </c>
      <c r="S777" s="55">
        <f>((Produção!S775*PreçoLivre!S777*(1-Plan1!$B$11)+S$1*Plan1!$E$16)-S$2-S$3)*S$4</f>
        <v>1742151.4621771486</v>
      </c>
      <c r="T777" s="55">
        <f>((Produção!T775*PreçoLivre!T777*(1-Plan1!$B$11)+T$1*Plan1!$E$16)-T$2-T$3)*T$4</f>
        <v>1604300.671298096</v>
      </c>
      <c r="U777" s="55">
        <f>((Produção!U775*PreçoLivre!U777*(1-Plan1!$B$11)+U$1*Plan1!$E$16)-U$2-U$3)*U$4</f>
        <v>1660919.3211068939</v>
      </c>
      <c r="V777" s="55">
        <f>((Produção!V775*PreçoLivre!V777*(1-Plan1!$B$11)+V$1*Plan1!$E$16)-V$2-V$3)*V$4</f>
        <v>1596811.2894268807</v>
      </c>
      <c r="W777" s="55"/>
    </row>
    <row r="778" spans="1:23" x14ac:dyDescent="0.25">
      <c r="A778" s="55">
        <f t="shared" si="12"/>
        <v>85852647.350531548</v>
      </c>
      <c r="B778" s="56">
        <v>773</v>
      </c>
      <c r="C778" s="55">
        <f>((Produção!C776*PreçoLivre!C778*(1-Plan1!$B$11)+C$1*Plan1!$E$16)-C$2-C$3)*C$4</f>
        <v>8566062.5895186961</v>
      </c>
      <c r="D778" s="55">
        <f>((Produção!D776*PreçoLivre!D778*(1-Plan1!$B$11)+D$1*Plan1!$E$16)-D$2-D$3)*D$4</f>
        <v>7994245.6866625929</v>
      </c>
      <c r="E778" s="55">
        <f>((Produção!E776*PreçoLivre!E778*(1-Plan1!$B$11)+E$1*Plan1!$E$16)-E$2-E$3)*E$4</f>
        <v>6791980.8099104017</v>
      </c>
      <c r="F778" s="55">
        <f>((Produção!F776*PreçoLivre!F778*(1-Plan1!$B$11)+F$1*Plan1!$E$16)-F$2-F$3)*F$4</f>
        <v>6475231.5675889906</v>
      </c>
      <c r="G778" s="55">
        <f>((Produção!G776*PreçoLivre!G778*(1-Plan1!$B$11)+G$1*Plan1!$E$16)-G$2-G$3)*G$4</f>
        <v>5892540.8176340079</v>
      </c>
      <c r="H778" s="55">
        <f>((Produção!H776*PreçoLivre!H778*(1-Plan1!$B$11)+H$1*Plan1!$E$16)-H$2-H$3)*H$4</f>
        <v>5665998.2533976035</v>
      </c>
      <c r="I778" s="55">
        <f>((Produção!I776*PreçoLivre!I778*(1-Plan1!$B$11)+I$1*Plan1!$E$16)-I$2-I$3)*I$4</f>
        <v>5449161.8780889502</v>
      </c>
      <c r="J778" s="55">
        <f>((Produção!J776*PreçoLivre!J778*(1-Plan1!$B$11)+J$1*Plan1!$E$16)-J$2-J$3)*J$4</f>
        <v>4883724.4877760792</v>
      </c>
      <c r="K778" s="55">
        <f>((Produção!K776*PreçoLivre!K778*(1-Plan1!$B$11)+K$1*Plan1!$E$16)-K$2-K$3)*K$4</f>
        <v>4438272.1880007088</v>
      </c>
      <c r="L778" s="55">
        <f>((Produção!L776*PreçoLivre!L778*(1-Plan1!$B$11)+L$1*Plan1!$E$16)-L$2-L$3)*L$4</f>
        <v>4171562.5211874698</v>
      </c>
      <c r="M778" s="55">
        <f>((Produção!M776*PreçoLivre!M778*(1-Plan1!$B$11)+M$1*Plan1!$E$16)-M$2-M$3)*M$4</f>
        <v>3645579.7893869574</v>
      </c>
      <c r="N778" s="55">
        <f>((Produção!N776*PreçoLivre!N778*(1-Plan1!$B$11)+N$1*Plan1!$E$16)-N$2-N$3)*N$4</f>
        <v>3516547.1866580062</v>
      </c>
      <c r="O778" s="55">
        <f>((Produção!O776*PreçoLivre!O778*(1-Plan1!$B$11)+O$1*Plan1!$E$16)-O$2-O$3)*O$4</f>
        <v>3194796.0050052106</v>
      </c>
      <c r="P778" s="55">
        <f>((Produção!P776*PreçoLivre!P778*(1-Plan1!$B$11)+P$1*Plan1!$E$16)-P$2-P$3)*P$4</f>
        <v>2796283.0765405167</v>
      </c>
      <c r="Q778" s="55">
        <f>((Produção!Q776*PreçoLivre!Q778*(1-Plan1!$B$11)+Q$1*Plan1!$E$16)-Q$2-Q$3)*Q$4</f>
        <v>2462343.3963815002</v>
      </c>
      <c r="R778" s="55">
        <f>((Produção!R776*PreçoLivre!R778*(1-Plan1!$B$11)+R$1*Plan1!$E$16)-R$2-R$3)*R$4</f>
        <v>2304659.1456786781</v>
      </c>
      <c r="S778" s="55">
        <f>((Produção!S776*PreçoLivre!S778*(1-Plan1!$B$11)+S$1*Plan1!$E$16)-S$2-S$3)*S$4</f>
        <v>2166809.42325255</v>
      </c>
      <c r="T778" s="55">
        <f>((Produção!T776*PreçoLivre!T778*(1-Plan1!$B$11)+T$1*Plan1!$E$16)-T$2-T$3)*T$4</f>
        <v>2001783.5601954868</v>
      </c>
      <c r="U778" s="55">
        <f>((Produção!U776*PreçoLivre!U778*(1-Plan1!$B$11)+U$1*Plan1!$E$16)-U$2-U$3)*U$4</f>
        <v>1687615.2836346929</v>
      </c>
      <c r="V778" s="55">
        <f>((Produção!V776*PreçoLivre!V778*(1-Plan1!$B$11)+V$1*Plan1!$E$16)-V$2-V$3)*V$4</f>
        <v>1747449.6840324446</v>
      </c>
      <c r="W778" s="55"/>
    </row>
    <row r="779" spans="1:23" x14ac:dyDescent="0.25">
      <c r="A779" s="55">
        <f t="shared" si="12"/>
        <v>87481341.375675216</v>
      </c>
      <c r="B779" s="56">
        <v>774</v>
      </c>
      <c r="C779" s="55">
        <f>((Produção!C777*PreçoLivre!C779*(1-Plan1!$B$11)+C$1*Plan1!$E$16)-C$2-C$3)*C$4</f>
        <v>8621233.7354090977</v>
      </c>
      <c r="D779" s="55">
        <f>((Produção!D777*PreçoLivre!D779*(1-Plan1!$B$11)+D$1*Plan1!$E$16)-D$2-D$3)*D$4</f>
        <v>8772283.4938367493</v>
      </c>
      <c r="E779" s="55">
        <f>((Produção!E777*PreçoLivre!E779*(1-Plan1!$B$11)+E$1*Plan1!$E$16)-E$2-E$3)*E$4</f>
        <v>7712870.3913995065</v>
      </c>
      <c r="F779" s="55">
        <f>((Produção!F777*PreçoLivre!F779*(1-Plan1!$B$11)+F$1*Plan1!$E$16)-F$2-F$3)*F$4</f>
        <v>7213437.0724446764</v>
      </c>
      <c r="G779" s="55">
        <f>((Produção!G777*PreçoLivre!G779*(1-Plan1!$B$11)+G$1*Plan1!$E$16)-G$2-G$3)*G$4</f>
        <v>6537858.4096650472</v>
      </c>
      <c r="H779" s="55">
        <f>((Produção!H777*PreçoLivre!H779*(1-Plan1!$B$11)+H$1*Plan1!$E$16)-H$2-H$3)*H$4</f>
        <v>6098406.8680056427</v>
      </c>
      <c r="I779" s="55">
        <f>((Produção!I777*PreçoLivre!I779*(1-Plan1!$B$11)+I$1*Plan1!$E$16)-I$2-I$3)*I$4</f>
        <v>5461700.0797291826</v>
      </c>
      <c r="J779" s="55">
        <f>((Produção!J777*PreçoLivre!J779*(1-Plan1!$B$11)+J$1*Plan1!$E$16)-J$2-J$3)*J$4</f>
        <v>4955706.7842220189</v>
      </c>
      <c r="K779" s="55">
        <f>((Produção!K777*PreçoLivre!K779*(1-Plan1!$B$11)+K$1*Plan1!$E$16)-K$2-K$3)*K$4</f>
        <v>4349660.8336461205</v>
      </c>
      <c r="L779" s="55">
        <f>((Produção!L777*PreçoLivre!L779*(1-Plan1!$B$11)+L$1*Plan1!$E$16)-L$2-L$3)*L$4</f>
        <v>3950978.7561229607</v>
      </c>
      <c r="M779" s="55">
        <f>((Produção!M777*PreçoLivre!M779*(1-Plan1!$B$11)+M$1*Plan1!$E$16)-M$2-M$3)*M$4</f>
        <v>3662644.5954147861</v>
      </c>
      <c r="N779" s="55">
        <f>((Produção!N777*PreçoLivre!N779*(1-Plan1!$B$11)+N$1*Plan1!$E$16)-N$2-N$3)*N$4</f>
        <v>2963394.3852416757</v>
      </c>
      <c r="O779" s="55">
        <f>((Produção!O777*PreçoLivre!O779*(1-Plan1!$B$11)+O$1*Plan1!$E$16)-O$2-O$3)*O$4</f>
        <v>2833485.2241255157</v>
      </c>
      <c r="P779" s="55">
        <f>((Produção!P777*PreçoLivre!P779*(1-Plan1!$B$11)+P$1*Plan1!$E$16)-P$2-P$3)*P$4</f>
        <v>2655446.6352859703</v>
      </c>
      <c r="Q779" s="55">
        <f>((Produção!Q777*PreçoLivre!Q779*(1-Plan1!$B$11)+Q$1*Plan1!$E$16)-Q$2-Q$3)*Q$4</f>
        <v>2443645.418377988</v>
      </c>
      <c r="R779" s="55">
        <f>((Produção!R777*PreçoLivre!R779*(1-Plan1!$B$11)+R$1*Plan1!$E$16)-R$2-R$3)*R$4</f>
        <v>2328868.8927614284</v>
      </c>
      <c r="S779" s="55">
        <f>((Produção!S777*PreçoLivre!S779*(1-Plan1!$B$11)+S$1*Plan1!$E$16)-S$2-S$3)*S$4</f>
        <v>2092955.3749822441</v>
      </c>
      <c r="T779" s="55">
        <f>((Produção!T777*PreçoLivre!T779*(1-Plan1!$B$11)+T$1*Plan1!$E$16)-T$2-T$3)*T$4</f>
        <v>1878537.6839902825</v>
      </c>
      <c r="U779" s="55">
        <f>((Produção!U777*PreçoLivre!U779*(1-Plan1!$B$11)+U$1*Plan1!$E$16)-U$2-U$3)*U$4</f>
        <v>1596698.6564603085</v>
      </c>
      <c r="V779" s="55">
        <f>((Produção!V777*PreçoLivre!V779*(1-Plan1!$B$11)+V$1*Plan1!$E$16)-V$2-V$3)*V$4</f>
        <v>1351528.0845539991</v>
      </c>
      <c r="W779" s="55"/>
    </row>
    <row r="780" spans="1:23" x14ac:dyDescent="0.25">
      <c r="A780" s="55">
        <f t="shared" si="12"/>
        <v>93239860.675672323</v>
      </c>
      <c r="B780" s="56">
        <v>775</v>
      </c>
      <c r="C780" s="55">
        <f>((Produção!C778*PreçoLivre!C780*(1-Plan1!$B$11)+C$1*Plan1!$E$16)-C$2-C$3)*C$4</f>
        <v>8561025.289260203</v>
      </c>
      <c r="D780" s="55">
        <f>((Produção!D778*PreçoLivre!D780*(1-Plan1!$B$11)+D$1*Plan1!$E$16)-D$2-D$3)*D$4</f>
        <v>8433006.7733589076</v>
      </c>
      <c r="E780" s="55">
        <f>((Produção!E778*PreçoLivre!E780*(1-Plan1!$B$11)+E$1*Plan1!$E$16)-E$2-E$3)*E$4</f>
        <v>8143875.5848093173</v>
      </c>
      <c r="F780" s="55">
        <f>((Produção!F778*PreçoLivre!F780*(1-Plan1!$B$11)+F$1*Plan1!$E$16)-F$2-F$3)*F$4</f>
        <v>7784598.8546721255</v>
      </c>
      <c r="G780" s="55">
        <f>((Produção!G778*PreçoLivre!G780*(1-Plan1!$B$11)+G$1*Plan1!$E$16)-G$2-G$3)*G$4</f>
        <v>6744916.4702837905</v>
      </c>
      <c r="H780" s="55">
        <f>((Produção!H778*PreçoLivre!H780*(1-Plan1!$B$11)+H$1*Plan1!$E$16)-H$2-H$3)*H$4</f>
        <v>5844701.8898991579</v>
      </c>
      <c r="I780" s="55">
        <f>((Produção!I778*PreçoLivre!I780*(1-Plan1!$B$11)+I$1*Plan1!$E$16)-I$2-I$3)*I$4</f>
        <v>5253531.5802352745</v>
      </c>
      <c r="J780" s="55">
        <f>((Produção!J778*PreçoLivre!J780*(1-Plan1!$B$11)+J$1*Plan1!$E$16)-J$2-J$3)*J$4</f>
        <v>4764614.7248633439</v>
      </c>
      <c r="K780" s="55">
        <f>((Produção!K778*PreçoLivre!K780*(1-Plan1!$B$11)+K$1*Plan1!$E$16)-K$2-K$3)*K$4</f>
        <v>4788951.7291000225</v>
      </c>
      <c r="L780" s="55">
        <f>((Produção!L778*PreçoLivre!L780*(1-Plan1!$B$11)+L$1*Plan1!$E$16)-L$2-L$3)*L$4</f>
        <v>4431146.48799258</v>
      </c>
      <c r="M780" s="55">
        <f>((Produção!M778*PreçoLivre!M780*(1-Plan1!$B$11)+M$1*Plan1!$E$16)-M$2-M$3)*M$4</f>
        <v>3963748.1086491491</v>
      </c>
      <c r="N780" s="55">
        <f>((Produção!N778*PreçoLivre!N780*(1-Plan1!$B$11)+N$1*Plan1!$E$16)-N$2-N$3)*N$4</f>
        <v>3981948.0240494697</v>
      </c>
      <c r="O780" s="55">
        <f>((Produção!O778*PreçoLivre!O780*(1-Plan1!$B$11)+O$1*Plan1!$E$16)-O$2-O$3)*O$4</f>
        <v>3676220.3930318868</v>
      </c>
      <c r="P780" s="55">
        <f>((Produção!P778*PreçoLivre!P780*(1-Plan1!$B$11)+P$1*Plan1!$E$16)-P$2-P$3)*P$4</f>
        <v>3566861.3827477605</v>
      </c>
      <c r="Q780" s="55">
        <f>((Produção!Q778*PreçoLivre!Q780*(1-Plan1!$B$11)+Q$1*Plan1!$E$16)-Q$2-Q$3)*Q$4</f>
        <v>3020626.8332772632</v>
      </c>
      <c r="R780" s="55">
        <f>((Produção!R778*PreçoLivre!R780*(1-Plan1!$B$11)+R$1*Plan1!$E$16)-R$2-R$3)*R$4</f>
        <v>2463801.6504453663</v>
      </c>
      <c r="S780" s="55">
        <f>((Produção!S778*PreçoLivre!S780*(1-Plan1!$B$11)+S$1*Plan1!$E$16)-S$2-S$3)*S$4</f>
        <v>2326383.9829769833</v>
      </c>
      <c r="T780" s="55">
        <f>((Produção!T778*PreçoLivre!T780*(1-Plan1!$B$11)+T$1*Plan1!$E$16)-T$2-T$3)*T$4</f>
        <v>2156493.6667337497</v>
      </c>
      <c r="U780" s="55">
        <f>((Produção!U778*PreçoLivre!U780*(1-Plan1!$B$11)+U$1*Plan1!$E$16)-U$2-U$3)*U$4</f>
        <v>1796904.7408722492</v>
      </c>
      <c r="V780" s="55">
        <f>((Produção!V778*PreçoLivre!V780*(1-Plan1!$B$11)+V$1*Plan1!$E$16)-V$2-V$3)*V$4</f>
        <v>1536502.5084137104</v>
      </c>
      <c r="W780" s="55"/>
    </row>
    <row r="781" spans="1:23" x14ac:dyDescent="0.25">
      <c r="A781" s="55">
        <f t="shared" si="12"/>
        <v>75942360.954703659</v>
      </c>
      <c r="B781" s="56">
        <v>776</v>
      </c>
      <c r="C781" s="55">
        <f>((Produção!C779*PreçoLivre!C781*(1-Plan1!$B$11)+C$1*Plan1!$E$16)-C$2-C$3)*C$4</f>
        <v>7820797.3155745259</v>
      </c>
      <c r="D781" s="55">
        <f>((Produção!D779*PreçoLivre!D781*(1-Plan1!$B$11)+D$1*Plan1!$E$16)-D$2-D$3)*D$4</f>
        <v>7312790.1383749582</v>
      </c>
      <c r="E781" s="55">
        <f>((Produção!E779*PreçoLivre!E781*(1-Plan1!$B$11)+E$1*Plan1!$E$16)-E$2-E$3)*E$4</f>
        <v>6843056.3582870448</v>
      </c>
      <c r="F781" s="55">
        <f>((Produção!F779*PreçoLivre!F781*(1-Plan1!$B$11)+F$1*Plan1!$E$16)-F$2-F$3)*F$4</f>
        <v>6549282.9382709721</v>
      </c>
      <c r="G781" s="55">
        <f>((Produção!G779*PreçoLivre!G781*(1-Plan1!$B$11)+G$1*Plan1!$E$16)-G$2-G$3)*G$4</f>
        <v>5941044.3378618266</v>
      </c>
      <c r="H781" s="55">
        <f>((Produção!H779*PreçoLivre!H781*(1-Plan1!$B$11)+H$1*Plan1!$E$16)-H$2-H$3)*H$4</f>
        <v>5232029.50635783</v>
      </c>
      <c r="I781" s="55">
        <f>((Produção!I779*PreçoLivre!I781*(1-Plan1!$B$11)+I$1*Plan1!$E$16)-I$2-I$3)*I$4</f>
        <v>4360150.4258407606</v>
      </c>
      <c r="J781" s="55">
        <f>((Produção!J779*PreçoLivre!J781*(1-Plan1!$B$11)+J$1*Plan1!$E$16)-J$2-J$3)*J$4</f>
        <v>4155159.4863371262</v>
      </c>
      <c r="K781" s="55">
        <f>((Produção!K779*PreçoLivre!K781*(1-Plan1!$B$11)+K$1*Plan1!$E$16)-K$2-K$3)*K$4</f>
        <v>3914020.9340027245</v>
      </c>
      <c r="L781" s="55">
        <f>((Produção!L779*PreçoLivre!L781*(1-Plan1!$B$11)+L$1*Plan1!$E$16)-L$2-L$3)*L$4</f>
        <v>3752108.5852293521</v>
      </c>
      <c r="M781" s="55">
        <f>((Produção!M779*PreçoLivre!M781*(1-Plan1!$B$11)+M$1*Plan1!$E$16)-M$2-M$3)*M$4</f>
        <v>3063428.4911658992</v>
      </c>
      <c r="N781" s="55">
        <f>((Produção!N779*PreçoLivre!N781*(1-Plan1!$B$11)+N$1*Plan1!$E$16)-N$2-N$3)*N$4</f>
        <v>2693185.9765368933</v>
      </c>
      <c r="O781" s="55">
        <f>((Produção!O779*PreçoLivre!O781*(1-Plan1!$B$11)+O$1*Plan1!$E$16)-O$2-O$3)*O$4</f>
        <v>2525206.5775984786</v>
      </c>
      <c r="P781" s="55">
        <f>((Produção!P779*PreçoLivre!P781*(1-Plan1!$B$11)+P$1*Plan1!$E$16)-P$2-P$3)*P$4</f>
        <v>2221689.6073120204</v>
      </c>
      <c r="Q781" s="55">
        <f>((Produção!Q779*PreçoLivre!Q781*(1-Plan1!$B$11)+Q$1*Plan1!$E$16)-Q$2-Q$3)*Q$4</f>
        <v>2028776.2483715273</v>
      </c>
      <c r="R781" s="55">
        <f>((Produção!R779*PreçoLivre!R781*(1-Plan1!$B$11)+R$1*Plan1!$E$16)-R$2-R$3)*R$4</f>
        <v>1757323.375872785</v>
      </c>
      <c r="S781" s="55">
        <f>((Produção!S779*PreçoLivre!S781*(1-Plan1!$B$11)+S$1*Plan1!$E$16)-S$2-S$3)*S$4</f>
        <v>1649967.1080420753</v>
      </c>
      <c r="T781" s="55">
        <f>((Produção!T779*PreçoLivre!T781*(1-Plan1!$B$11)+T$1*Plan1!$E$16)-T$2-T$3)*T$4</f>
        <v>1467809.1458381647</v>
      </c>
      <c r="U781" s="55">
        <f>((Produção!U779*PreçoLivre!U781*(1-Plan1!$B$11)+U$1*Plan1!$E$16)-U$2-U$3)*U$4</f>
        <v>1317689.7559476593</v>
      </c>
      <c r="V781" s="55">
        <f>((Produção!V779*PreçoLivre!V781*(1-Plan1!$B$11)+V$1*Plan1!$E$16)-V$2-V$3)*V$4</f>
        <v>1336844.6418810119</v>
      </c>
      <c r="W781" s="55"/>
    </row>
    <row r="782" spans="1:23" x14ac:dyDescent="0.25">
      <c r="A782" s="55">
        <f t="shared" si="12"/>
        <v>76387087.752000093</v>
      </c>
      <c r="B782" s="56">
        <v>777</v>
      </c>
      <c r="C782" s="55">
        <f>((Produção!C780*PreçoLivre!C782*(1-Plan1!$B$11)+C$1*Plan1!$E$16)-C$2-C$3)*C$4</f>
        <v>9656543.3264305033</v>
      </c>
      <c r="D782" s="55">
        <f>((Produção!D780*PreçoLivre!D782*(1-Plan1!$B$11)+D$1*Plan1!$E$16)-D$2-D$3)*D$4</f>
        <v>9097252.555221837</v>
      </c>
      <c r="E782" s="55">
        <f>((Produção!E780*PreçoLivre!E782*(1-Plan1!$B$11)+E$1*Plan1!$E$16)-E$2-E$3)*E$4</f>
        <v>7661287.4502092851</v>
      </c>
      <c r="F782" s="55">
        <f>((Produção!F780*PreçoLivre!F782*(1-Plan1!$B$11)+F$1*Plan1!$E$16)-F$2-F$3)*F$4</f>
        <v>6292803.7301407382</v>
      </c>
      <c r="G782" s="55">
        <f>((Produção!G780*PreçoLivre!G782*(1-Plan1!$B$11)+G$1*Plan1!$E$16)-G$2-G$3)*G$4</f>
        <v>5632639.9280239893</v>
      </c>
      <c r="H782" s="55">
        <f>((Produção!H780*PreçoLivre!H782*(1-Plan1!$B$11)+H$1*Plan1!$E$16)-H$2-H$3)*H$4</f>
        <v>4885587.9349968918</v>
      </c>
      <c r="I782" s="55">
        <f>((Produção!I780*PreçoLivre!I782*(1-Plan1!$B$11)+I$1*Plan1!$E$16)-I$2-I$3)*I$4</f>
        <v>4012178.0888913479</v>
      </c>
      <c r="J782" s="55">
        <f>((Produção!J780*PreçoLivre!J782*(1-Plan1!$B$11)+J$1*Plan1!$E$16)-J$2-J$3)*J$4</f>
        <v>3477569.6086192769</v>
      </c>
      <c r="K782" s="55">
        <f>((Produção!K780*PreçoLivre!K782*(1-Plan1!$B$11)+K$1*Plan1!$E$16)-K$2-K$3)*K$4</f>
        <v>3171516.5158070396</v>
      </c>
      <c r="L782" s="55">
        <f>((Produção!L780*PreçoLivre!L782*(1-Plan1!$B$11)+L$1*Plan1!$E$16)-L$2-L$3)*L$4</f>
        <v>2976330.2371422858</v>
      </c>
      <c r="M782" s="55">
        <f>((Produção!M780*PreçoLivre!M782*(1-Plan1!$B$11)+M$1*Plan1!$E$16)-M$2-M$3)*M$4</f>
        <v>2937332.7944742697</v>
      </c>
      <c r="N782" s="55">
        <f>((Produção!N780*PreçoLivre!N782*(1-Plan1!$B$11)+N$1*Plan1!$E$16)-N$2-N$3)*N$4</f>
        <v>2545248.3582847277</v>
      </c>
      <c r="O782" s="55">
        <f>((Produção!O780*PreçoLivre!O782*(1-Plan1!$B$11)+O$1*Plan1!$E$16)-O$2-O$3)*O$4</f>
        <v>2327033.6169119654</v>
      </c>
      <c r="P782" s="55">
        <f>((Produção!P780*PreçoLivre!P782*(1-Plan1!$B$11)+P$1*Plan1!$E$16)-P$2-P$3)*P$4</f>
        <v>2245864.1708283387</v>
      </c>
      <c r="Q782" s="55">
        <f>((Produção!Q780*PreçoLivre!Q782*(1-Plan1!$B$11)+Q$1*Plan1!$E$16)-Q$2-Q$3)*Q$4</f>
        <v>1940158.4356799137</v>
      </c>
      <c r="R782" s="55">
        <f>((Produção!R780*PreçoLivre!R782*(1-Plan1!$B$11)+R$1*Plan1!$E$16)-R$2-R$3)*R$4</f>
        <v>1849862.0439363231</v>
      </c>
      <c r="S782" s="55">
        <f>((Produção!S780*PreçoLivre!S782*(1-Plan1!$B$11)+S$1*Plan1!$E$16)-S$2-S$3)*S$4</f>
        <v>1632483.6671473531</v>
      </c>
      <c r="T782" s="55">
        <f>((Produção!T780*PreçoLivre!T782*(1-Plan1!$B$11)+T$1*Plan1!$E$16)-T$2-T$3)*T$4</f>
        <v>1527372.8736562226</v>
      </c>
      <c r="U782" s="55">
        <f>((Produção!U780*PreçoLivre!U782*(1-Plan1!$B$11)+U$1*Plan1!$E$16)-U$2-U$3)*U$4</f>
        <v>1360913.1094441423</v>
      </c>
      <c r="V782" s="55">
        <f>((Produção!V780*PreçoLivre!V782*(1-Plan1!$B$11)+V$1*Plan1!$E$16)-V$2-V$3)*V$4</f>
        <v>1157109.3061536357</v>
      </c>
      <c r="W782" s="55"/>
    </row>
    <row r="783" spans="1:23" x14ac:dyDescent="0.25">
      <c r="A783" s="55">
        <f t="shared" si="12"/>
        <v>68397702.749330983</v>
      </c>
      <c r="B783" s="56">
        <v>778</v>
      </c>
      <c r="C783" s="55">
        <f>((Produção!C781*PreçoLivre!C783*(1-Plan1!$B$11)+C$1*Plan1!$E$16)-C$2-C$3)*C$4</f>
        <v>8499135.6209202055</v>
      </c>
      <c r="D783" s="55">
        <f>((Produção!D781*PreçoLivre!D783*(1-Plan1!$B$11)+D$1*Plan1!$E$16)-D$2-D$3)*D$4</f>
        <v>7094917.2068819618</v>
      </c>
      <c r="E783" s="55">
        <f>((Produção!E781*PreçoLivre!E783*(1-Plan1!$B$11)+E$1*Plan1!$E$16)-E$2-E$3)*E$4</f>
        <v>6356744.3644103669</v>
      </c>
      <c r="F783" s="55">
        <f>((Produção!F781*PreçoLivre!F783*(1-Plan1!$B$11)+F$1*Plan1!$E$16)-F$2-F$3)*F$4</f>
        <v>5634994.3237598399</v>
      </c>
      <c r="G783" s="55">
        <f>((Produção!G781*PreçoLivre!G783*(1-Plan1!$B$11)+G$1*Plan1!$E$16)-G$2-G$3)*G$4</f>
        <v>5175222.4690888794</v>
      </c>
      <c r="H783" s="55">
        <f>((Produção!H781*PreçoLivre!H783*(1-Plan1!$B$11)+H$1*Plan1!$E$16)-H$2-H$3)*H$4</f>
        <v>4512020.1390859718</v>
      </c>
      <c r="I783" s="55">
        <f>((Produção!I781*PreçoLivre!I783*(1-Plan1!$B$11)+I$1*Plan1!$E$16)-I$2-I$3)*I$4</f>
        <v>3662232.0250282702</v>
      </c>
      <c r="J783" s="55">
        <f>((Produção!J781*PreçoLivre!J783*(1-Plan1!$B$11)+J$1*Plan1!$E$16)-J$2-J$3)*J$4</f>
        <v>3309677.4606843996</v>
      </c>
      <c r="K783" s="55">
        <f>((Produção!K781*PreçoLivre!K783*(1-Plan1!$B$11)+K$1*Plan1!$E$16)-K$2-K$3)*K$4</f>
        <v>2710702.5600850717</v>
      </c>
      <c r="L783" s="55">
        <f>((Produção!L781*PreçoLivre!L783*(1-Plan1!$B$11)+L$1*Plan1!$E$16)-L$2-L$3)*L$4</f>
        <v>2693470.1300702244</v>
      </c>
      <c r="M783" s="55">
        <f>((Produção!M781*PreçoLivre!M783*(1-Plan1!$B$11)+M$1*Plan1!$E$16)-M$2-M$3)*M$4</f>
        <v>2441517.3705401001</v>
      </c>
      <c r="N783" s="55">
        <f>((Produção!N781*PreçoLivre!N783*(1-Plan1!$B$11)+N$1*Plan1!$E$16)-N$2-N$3)*N$4</f>
        <v>2261555.0096167931</v>
      </c>
      <c r="O783" s="55">
        <f>((Produção!O781*PreçoLivre!O783*(1-Plan1!$B$11)+O$1*Plan1!$E$16)-O$2-O$3)*O$4</f>
        <v>2272158.6975929779</v>
      </c>
      <c r="P783" s="55">
        <f>((Produção!P781*PreçoLivre!P783*(1-Plan1!$B$11)+P$1*Plan1!$E$16)-P$2-P$3)*P$4</f>
        <v>2179719.7059998913</v>
      </c>
      <c r="Q783" s="55">
        <f>((Produção!Q781*PreçoLivre!Q783*(1-Plan1!$B$11)+Q$1*Plan1!$E$16)-Q$2-Q$3)*Q$4</f>
        <v>1999485.3853091369</v>
      </c>
      <c r="R783" s="55">
        <f>((Produção!R781*PreçoLivre!R783*(1-Plan1!$B$11)+R$1*Plan1!$E$16)-R$2-R$3)*R$4</f>
        <v>1700597.0688539019</v>
      </c>
      <c r="S783" s="55">
        <f>((Produção!S781*PreçoLivre!S783*(1-Plan1!$B$11)+S$1*Plan1!$E$16)-S$2-S$3)*S$4</f>
        <v>1634495.3149786547</v>
      </c>
      <c r="T783" s="55">
        <f>((Produção!T781*PreçoLivre!T783*(1-Plan1!$B$11)+T$1*Plan1!$E$16)-T$2-T$3)*T$4</f>
        <v>1529752.1593045185</v>
      </c>
      <c r="U783" s="55">
        <f>((Produção!U781*PreçoLivre!U783*(1-Plan1!$B$11)+U$1*Plan1!$E$16)-U$2-U$3)*U$4</f>
        <v>1430692.4953445385</v>
      </c>
      <c r="V783" s="55">
        <f>((Produção!V781*PreçoLivre!V783*(1-Plan1!$B$11)+V$1*Plan1!$E$16)-V$2-V$3)*V$4</f>
        <v>1298613.2417752824</v>
      </c>
      <c r="W783" s="55"/>
    </row>
    <row r="784" spans="1:23" x14ac:dyDescent="0.25">
      <c r="A784" s="55">
        <f t="shared" si="12"/>
        <v>95190487.372783765</v>
      </c>
      <c r="B784" s="56">
        <v>779</v>
      </c>
      <c r="C784" s="55">
        <f>((Produção!C782*PreçoLivre!C784*(1-Plan1!$B$11)+C$1*Plan1!$E$16)-C$2-C$3)*C$4</f>
        <v>8528172.1901410911</v>
      </c>
      <c r="D784" s="55">
        <f>((Produção!D782*PreçoLivre!D784*(1-Plan1!$B$11)+D$1*Plan1!$E$16)-D$2-D$3)*D$4</f>
        <v>7778928.3605645867</v>
      </c>
      <c r="E784" s="55">
        <f>((Produção!E782*PreçoLivre!E784*(1-Plan1!$B$11)+E$1*Plan1!$E$16)-E$2-E$3)*E$4</f>
        <v>7397655.9582103668</v>
      </c>
      <c r="F784" s="55">
        <f>((Produção!F782*PreçoLivre!F784*(1-Plan1!$B$11)+F$1*Plan1!$E$16)-F$2-F$3)*F$4</f>
        <v>6602754.8457526118</v>
      </c>
      <c r="G784" s="55">
        <f>((Produção!G782*PreçoLivre!G784*(1-Plan1!$B$11)+G$1*Plan1!$E$16)-G$2-G$3)*G$4</f>
        <v>6537639.4242885634</v>
      </c>
      <c r="H784" s="55">
        <f>((Produção!H782*PreçoLivre!H784*(1-Plan1!$B$11)+H$1*Plan1!$E$16)-H$2-H$3)*H$4</f>
        <v>5962564.8582378058</v>
      </c>
      <c r="I784" s="55">
        <f>((Produção!I782*PreçoLivre!I784*(1-Plan1!$B$11)+I$1*Plan1!$E$16)-I$2-I$3)*I$4</f>
        <v>5413527.3715052791</v>
      </c>
      <c r="J784" s="55">
        <f>((Produção!J782*PreçoLivre!J784*(1-Plan1!$B$11)+J$1*Plan1!$E$16)-J$2-J$3)*J$4</f>
        <v>5064892.7084524417</v>
      </c>
      <c r="K784" s="55">
        <f>((Produção!K782*PreçoLivre!K784*(1-Plan1!$B$11)+K$1*Plan1!$E$16)-K$2-K$3)*K$4</f>
        <v>4867529.4097434869</v>
      </c>
      <c r="L784" s="55">
        <f>((Produção!L782*PreçoLivre!L784*(1-Plan1!$B$11)+L$1*Plan1!$E$16)-L$2-L$3)*L$4</f>
        <v>5188179.9432673892</v>
      </c>
      <c r="M784" s="55">
        <f>((Produção!M782*PreçoLivre!M784*(1-Plan1!$B$11)+M$1*Plan1!$E$16)-M$2-M$3)*M$4</f>
        <v>4794772.2215931229</v>
      </c>
      <c r="N784" s="55">
        <f>((Produção!N782*PreçoLivre!N784*(1-Plan1!$B$11)+N$1*Plan1!$E$16)-N$2-N$3)*N$4</f>
        <v>4582985.9195696376</v>
      </c>
      <c r="O784" s="55">
        <f>((Produção!O782*PreçoLivre!O784*(1-Plan1!$B$11)+O$1*Plan1!$E$16)-O$2-O$3)*O$4</f>
        <v>3930911.258886517</v>
      </c>
      <c r="P784" s="55">
        <f>((Produção!P782*PreçoLivre!P784*(1-Plan1!$B$11)+P$1*Plan1!$E$16)-P$2-P$3)*P$4</f>
        <v>3415126.7738634581</v>
      </c>
      <c r="Q784" s="55">
        <f>((Produção!Q782*PreçoLivre!Q784*(1-Plan1!$B$11)+Q$1*Plan1!$E$16)-Q$2-Q$3)*Q$4</f>
        <v>2936879.97883663</v>
      </c>
      <c r="R784" s="55">
        <f>((Produção!R782*PreçoLivre!R784*(1-Plan1!$B$11)+R$1*Plan1!$E$16)-R$2-R$3)*R$4</f>
        <v>2701871.9559120615</v>
      </c>
      <c r="S784" s="55">
        <f>((Produção!S782*PreçoLivre!S784*(1-Plan1!$B$11)+S$1*Plan1!$E$16)-S$2-S$3)*S$4</f>
        <v>2704126.3925633836</v>
      </c>
      <c r="T784" s="55">
        <f>((Produção!T782*PreçoLivre!T784*(1-Plan1!$B$11)+T$1*Plan1!$E$16)-T$2-T$3)*T$4</f>
        <v>2342774.9092220045</v>
      </c>
      <c r="U784" s="55">
        <f>((Produção!U782*PreçoLivre!U784*(1-Plan1!$B$11)+U$1*Plan1!$E$16)-U$2-U$3)*U$4</f>
        <v>2277946.4253089251</v>
      </c>
      <c r="V784" s="55">
        <f>((Produção!V782*PreçoLivre!V784*(1-Plan1!$B$11)+V$1*Plan1!$E$16)-V$2-V$3)*V$4</f>
        <v>2161246.466864394</v>
      </c>
      <c r="W784" s="55"/>
    </row>
    <row r="785" spans="1:23" x14ac:dyDescent="0.25">
      <c r="A785" s="55">
        <f t="shared" si="12"/>
        <v>92359487.346638918</v>
      </c>
      <c r="B785" s="56">
        <v>780</v>
      </c>
      <c r="C785" s="55">
        <f>((Produção!C783*PreçoLivre!C785*(1-Plan1!$B$11)+C$1*Plan1!$E$16)-C$2-C$3)*C$4</f>
        <v>9285907.2171700671</v>
      </c>
      <c r="D785" s="55">
        <f>((Produção!D783*PreçoLivre!D785*(1-Plan1!$B$11)+D$1*Plan1!$E$16)-D$2-D$3)*D$4</f>
        <v>8425991.3061785977</v>
      </c>
      <c r="E785" s="55">
        <f>((Produção!E783*PreçoLivre!E785*(1-Plan1!$B$11)+E$1*Plan1!$E$16)-E$2-E$3)*E$4</f>
        <v>8818855.2058952153</v>
      </c>
      <c r="F785" s="55">
        <f>((Produção!F783*PreçoLivre!F785*(1-Plan1!$B$11)+F$1*Plan1!$E$16)-F$2-F$3)*F$4</f>
        <v>8286562.0290241744</v>
      </c>
      <c r="G785" s="55">
        <f>((Produção!G783*PreçoLivre!G785*(1-Plan1!$B$11)+G$1*Plan1!$E$16)-G$2-G$3)*G$4</f>
        <v>6733450.3116577929</v>
      </c>
      <c r="H785" s="55">
        <f>((Produção!H783*PreçoLivre!H785*(1-Plan1!$B$11)+H$1*Plan1!$E$16)-H$2-H$3)*H$4</f>
        <v>6737666.9480779888</v>
      </c>
      <c r="I785" s="55">
        <f>((Produção!I783*PreçoLivre!I785*(1-Plan1!$B$11)+I$1*Plan1!$E$16)-I$2-I$3)*I$4</f>
        <v>5718431.9786673533</v>
      </c>
      <c r="J785" s="55">
        <f>((Produção!J783*PreçoLivre!J785*(1-Plan1!$B$11)+J$1*Plan1!$E$16)-J$2-J$3)*J$4</f>
        <v>4999490.5515795732</v>
      </c>
      <c r="K785" s="55">
        <f>((Produção!K783*PreçoLivre!K785*(1-Plan1!$B$11)+K$1*Plan1!$E$16)-K$2-K$3)*K$4</f>
        <v>4442841.6914092973</v>
      </c>
      <c r="L785" s="55">
        <f>((Produção!L783*PreçoLivre!L785*(1-Plan1!$B$11)+L$1*Plan1!$E$16)-L$2-L$3)*L$4</f>
        <v>4045509.32969358</v>
      </c>
      <c r="M785" s="55">
        <f>((Produção!M783*PreçoLivre!M785*(1-Plan1!$B$11)+M$1*Plan1!$E$16)-M$2-M$3)*M$4</f>
        <v>3706689.909791287</v>
      </c>
      <c r="N785" s="55">
        <f>((Produção!N783*PreçoLivre!N785*(1-Plan1!$B$11)+N$1*Plan1!$E$16)-N$2-N$3)*N$4</f>
        <v>3308774.6468556584</v>
      </c>
      <c r="O785" s="55">
        <f>((Produção!O783*PreçoLivre!O785*(1-Plan1!$B$11)+O$1*Plan1!$E$16)-O$2-O$3)*O$4</f>
        <v>2950793.9515510867</v>
      </c>
      <c r="P785" s="55">
        <f>((Produção!P783*PreçoLivre!P785*(1-Plan1!$B$11)+P$1*Plan1!$E$16)-P$2-P$3)*P$4</f>
        <v>2660348.1529081697</v>
      </c>
      <c r="Q785" s="55">
        <f>((Produção!Q783*PreçoLivre!Q785*(1-Plan1!$B$11)+Q$1*Plan1!$E$16)-Q$2-Q$3)*Q$4</f>
        <v>2613264.2248519519</v>
      </c>
      <c r="R785" s="55">
        <f>((Produção!R783*PreçoLivre!R785*(1-Plan1!$B$11)+R$1*Plan1!$E$16)-R$2-R$3)*R$4</f>
        <v>2408673.6746565024</v>
      </c>
      <c r="S785" s="55">
        <f>((Produção!S783*PreçoLivre!S785*(1-Plan1!$B$11)+S$1*Plan1!$E$16)-S$2-S$3)*S$4</f>
        <v>2125372.0281921588</v>
      </c>
      <c r="T785" s="55">
        <f>((Produção!T783*PreçoLivre!T785*(1-Plan1!$B$11)+T$1*Plan1!$E$16)-T$2-T$3)*T$4</f>
        <v>1932184.8381323698</v>
      </c>
      <c r="U785" s="55">
        <f>((Produção!U783*PreçoLivre!U785*(1-Plan1!$B$11)+U$1*Plan1!$E$16)-U$2-U$3)*U$4</f>
        <v>1651987.1462370655</v>
      </c>
      <c r="V785" s="55">
        <f>((Produção!V783*PreçoLivre!V785*(1-Plan1!$B$11)+V$1*Plan1!$E$16)-V$2-V$3)*V$4</f>
        <v>1506692.2041090354</v>
      </c>
      <c r="W785" s="55"/>
    </row>
    <row r="786" spans="1:23" x14ac:dyDescent="0.25">
      <c r="A786" s="55">
        <f t="shared" si="12"/>
        <v>92553708.994904697</v>
      </c>
      <c r="B786" s="56">
        <v>781</v>
      </c>
      <c r="C786" s="55">
        <f>((Produção!C784*PreçoLivre!C786*(1-Plan1!$B$11)+C$1*Plan1!$E$16)-C$2-C$3)*C$4</f>
        <v>8384408.9688672628</v>
      </c>
      <c r="D786" s="55">
        <f>((Produção!D784*PreçoLivre!D786*(1-Plan1!$B$11)+D$1*Plan1!$E$16)-D$2-D$3)*D$4</f>
        <v>7863355.8982731504</v>
      </c>
      <c r="E786" s="55">
        <f>((Produção!E784*PreçoLivre!E786*(1-Plan1!$B$11)+E$1*Plan1!$E$16)-E$2-E$3)*E$4</f>
        <v>7354262.9542576931</v>
      </c>
      <c r="F786" s="55">
        <f>((Produção!F784*PreçoLivre!F786*(1-Plan1!$B$11)+F$1*Plan1!$E$16)-F$2-F$3)*F$4</f>
        <v>7231171.8645858001</v>
      </c>
      <c r="G786" s="55">
        <f>((Produção!G784*PreçoLivre!G786*(1-Plan1!$B$11)+G$1*Plan1!$E$16)-G$2-G$3)*G$4</f>
        <v>6851722.8070759829</v>
      </c>
      <c r="H786" s="55">
        <f>((Produção!H784*PreçoLivre!H786*(1-Plan1!$B$11)+H$1*Plan1!$E$16)-H$2-H$3)*H$4</f>
        <v>6461559.720114274</v>
      </c>
      <c r="I786" s="55">
        <f>((Produção!I784*PreçoLivre!I786*(1-Plan1!$B$11)+I$1*Plan1!$E$16)-I$2-I$3)*I$4</f>
        <v>6022083.2746530734</v>
      </c>
      <c r="J786" s="55">
        <f>((Produção!J784*PreçoLivre!J786*(1-Plan1!$B$11)+J$1*Plan1!$E$16)-J$2-J$3)*J$4</f>
        <v>6009884.3770573614</v>
      </c>
      <c r="K786" s="55">
        <f>((Produção!K784*PreçoLivre!K786*(1-Plan1!$B$11)+K$1*Plan1!$E$16)-K$2-K$3)*K$4</f>
        <v>5041746.9199030204</v>
      </c>
      <c r="L786" s="55">
        <f>((Produção!L784*PreçoLivre!L786*(1-Plan1!$B$11)+L$1*Plan1!$E$16)-L$2-L$3)*L$4</f>
        <v>4717336.1051598145</v>
      </c>
      <c r="M786" s="55">
        <f>((Produção!M784*PreçoLivre!M786*(1-Plan1!$B$11)+M$1*Plan1!$E$16)-M$2-M$3)*M$4</f>
        <v>4808033.2997949673</v>
      </c>
      <c r="N786" s="55">
        <f>((Produção!N784*PreçoLivre!N786*(1-Plan1!$B$11)+N$1*Plan1!$E$16)-N$2-N$3)*N$4</f>
        <v>3976903.0899276719</v>
      </c>
      <c r="O786" s="55">
        <f>((Produção!O784*PreçoLivre!O786*(1-Plan1!$B$11)+O$1*Plan1!$E$16)-O$2-O$3)*O$4</f>
        <v>3368756.6499121157</v>
      </c>
      <c r="P786" s="55">
        <f>((Produção!P784*PreçoLivre!P786*(1-Plan1!$B$11)+P$1*Plan1!$E$16)-P$2-P$3)*P$4</f>
        <v>3107152.7822401663</v>
      </c>
      <c r="Q786" s="55">
        <f>((Produção!Q784*PreçoLivre!Q786*(1-Plan1!$B$11)+Q$1*Plan1!$E$16)-Q$2-Q$3)*Q$4</f>
        <v>2614889.7857162934</v>
      </c>
      <c r="R786" s="55">
        <f>((Produção!R784*PreçoLivre!R786*(1-Plan1!$B$11)+R$1*Plan1!$E$16)-R$2-R$3)*R$4</f>
        <v>2261934.754242986</v>
      </c>
      <c r="S786" s="55">
        <f>((Produção!S784*PreçoLivre!S786*(1-Plan1!$B$11)+S$1*Plan1!$E$16)-S$2-S$3)*S$4</f>
        <v>1876148.784493125</v>
      </c>
      <c r="T786" s="55">
        <f>((Produção!T784*PreçoLivre!T786*(1-Plan1!$B$11)+T$1*Plan1!$E$16)-T$2-T$3)*T$4</f>
        <v>1733946.2934633947</v>
      </c>
      <c r="U786" s="55">
        <f>((Produção!U784*PreçoLivre!U786*(1-Plan1!$B$11)+U$1*Plan1!$E$16)-U$2-U$3)*U$4</f>
        <v>1538234.8197219782</v>
      </c>
      <c r="V786" s="55">
        <f>((Produção!V784*PreçoLivre!V786*(1-Plan1!$B$11)+V$1*Plan1!$E$16)-V$2-V$3)*V$4</f>
        <v>1330175.8454445535</v>
      </c>
      <c r="W786" s="55"/>
    </row>
    <row r="787" spans="1:23" x14ac:dyDescent="0.25">
      <c r="A787" s="55">
        <f t="shared" si="12"/>
        <v>90211962.781238675</v>
      </c>
      <c r="B787" s="56">
        <v>782</v>
      </c>
      <c r="C787" s="55">
        <f>((Produção!C785*PreçoLivre!C787*(1-Plan1!$B$11)+C$1*Plan1!$E$16)-C$2-C$3)*C$4</f>
        <v>8052275.4654150642</v>
      </c>
      <c r="D787" s="55">
        <f>((Produção!D785*PreçoLivre!D787*(1-Plan1!$B$11)+D$1*Plan1!$E$16)-D$2-D$3)*D$4</f>
        <v>7591771.5875497824</v>
      </c>
      <c r="E787" s="55">
        <f>((Produção!E785*PreçoLivre!E787*(1-Plan1!$B$11)+E$1*Plan1!$E$16)-E$2-E$3)*E$4</f>
        <v>7093363.5838948302</v>
      </c>
      <c r="F787" s="55">
        <f>((Produção!F785*PreçoLivre!F787*(1-Plan1!$B$11)+F$1*Plan1!$E$16)-F$2-F$3)*F$4</f>
        <v>7000580.4204331767</v>
      </c>
      <c r="G787" s="55">
        <f>((Produção!G785*PreçoLivre!G787*(1-Plan1!$B$11)+G$1*Plan1!$E$16)-G$2-G$3)*G$4</f>
        <v>6962548.3033739608</v>
      </c>
      <c r="H787" s="55">
        <f>((Produção!H785*PreçoLivre!H787*(1-Plan1!$B$11)+H$1*Plan1!$E$16)-H$2-H$3)*H$4</f>
        <v>6866006.7188954307</v>
      </c>
      <c r="I787" s="55">
        <f>((Produção!I785*PreçoLivre!I787*(1-Plan1!$B$11)+I$1*Plan1!$E$16)-I$2-I$3)*I$4</f>
        <v>5854778.8664766792</v>
      </c>
      <c r="J787" s="55">
        <f>((Produção!J785*PreçoLivre!J787*(1-Plan1!$B$11)+J$1*Plan1!$E$16)-J$2-J$3)*J$4</f>
        <v>5082818.4090834437</v>
      </c>
      <c r="K787" s="55">
        <f>((Produção!K785*PreçoLivre!K787*(1-Plan1!$B$11)+K$1*Plan1!$E$16)-K$2-K$3)*K$4</f>
        <v>4761782.1615239605</v>
      </c>
      <c r="L787" s="55">
        <f>((Produção!L785*PreçoLivre!L787*(1-Plan1!$B$11)+L$1*Plan1!$E$16)-L$2-L$3)*L$4</f>
        <v>4340734.7230777182</v>
      </c>
      <c r="M787" s="55">
        <f>((Produção!M785*PreçoLivre!M787*(1-Plan1!$B$11)+M$1*Plan1!$E$16)-M$2-M$3)*M$4</f>
        <v>4132174.172470802</v>
      </c>
      <c r="N787" s="55">
        <f>((Produção!N785*PreçoLivre!N787*(1-Plan1!$B$11)+N$1*Plan1!$E$16)-N$2-N$3)*N$4</f>
        <v>3361507.2441862151</v>
      </c>
      <c r="O787" s="55">
        <f>((Produção!O785*PreçoLivre!O787*(1-Plan1!$B$11)+O$1*Plan1!$E$16)-O$2-O$3)*O$4</f>
        <v>2942426.61837894</v>
      </c>
      <c r="P787" s="55">
        <f>((Produção!P785*PreçoLivre!P787*(1-Plan1!$B$11)+P$1*Plan1!$E$16)-P$2-P$3)*P$4</f>
        <v>2952739.7416072609</v>
      </c>
      <c r="Q787" s="55">
        <f>((Produção!Q785*PreçoLivre!Q787*(1-Plan1!$B$11)+Q$1*Plan1!$E$16)-Q$2-Q$3)*Q$4</f>
        <v>2818116.5839664992</v>
      </c>
      <c r="R787" s="55">
        <f>((Produção!R785*PreçoLivre!R787*(1-Plan1!$B$11)+R$1*Plan1!$E$16)-R$2-R$3)*R$4</f>
        <v>2600512.5217765933</v>
      </c>
      <c r="S787" s="55">
        <f>((Produção!S785*PreçoLivre!S787*(1-Plan1!$B$11)+S$1*Plan1!$E$16)-S$2-S$3)*S$4</f>
        <v>2254286.8873905041</v>
      </c>
      <c r="T787" s="55">
        <f>((Produção!T785*PreçoLivre!T787*(1-Plan1!$B$11)+T$1*Plan1!$E$16)-T$2-T$3)*T$4</f>
        <v>1998869.5818314308</v>
      </c>
      <c r="U787" s="55">
        <f>((Produção!U785*PreçoLivre!U787*(1-Plan1!$B$11)+U$1*Plan1!$E$16)-U$2-U$3)*U$4</f>
        <v>1822912.6797379158</v>
      </c>
      <c r="V787" s="55">
        <f>((Produção!V785*PreçoLivre!V787*(1-Plan1!$B$11)+V$1*Plan1!$E$16)-V$2-V$3)*V$4</f>
        <v>1721756.510168476</v>
      </c>
      <c r="W787" s="55"/>
    </row>
    <row r="788" spans="1:23" x14ac:dyDescent="0.25">
      <c r="A788" s="55">
        <f t="shared" si="12"/>
        <v>91246407.450510174</v>
      </c>
      <c r="B788" s="56">
        <v>783</v>
      </c>
      <c r="C788" s="55">
        <f>((Produção!C786*PreçoLivre!C788*(1-Plan1!$B$11)+C$1*Plan1!$E$16)-C$2-C$3)*C$4</f>
        <v>8484451.6339383069</v>
      </c>
      <c r="D788" s="55">
        <f>((Produção!D786*PreçoLivre!D788*(1-Plan1!$B$11)+D$1*Plan1!$E$16)-D$2-D$3)*D$4</f>
        <v>7620994.3491728641</v>
      </c>
      <c r="E788" s="55">
        <f>((Produção!E786*PreçoLivre!E788*(1-Plan1!$B$11)+E$1*Plan1!$E$16)-E$2-E$3)*E$4</f>
        <v>7867715.3407121068</v>
      </c>
      <c r="F788" s="55">
        <f>((Produção!F786*PreçoLivre!F788*(1-Plan1!$B$11)+F$1*Plan1!$E$16)-F$2-F$3)*F$4</f>
        <v>7505962.559382448</v>
      </c>
      <c r="G788" s="55">
        <f>((Produção!G786*PreçoLivre!G788*(1-Plan1!$B$11)+G$1*Plan1!$E$16)-G$2-G$3)*G$4</f>
        <v>6582135.3722131699</v>
      </c>
      <c r="H788" s="55">
        <f>((Produção!H786*PreçoLivre!H788*(1-Plan1!$B$11)+H$1*Plan1!$E$16)-H$2-H$3)*H$4</f>
        <v>5930424.2941468405</v>
      </c>
      <c r="I788" s="55">
        <f>((Produção!I786*PreçoLivre!I788*(1-Plan1!$B$11)+I$1*Plan1!$E$16)-I$2-I$3)*I$4</f>
        <v>5990488.8961277371</v>
      </c>
      <c r="J788" s="55">
        <f>((Produção!J786*PreçoLivre!J788*(1-Plan1!$B$11)+J$1*Plan1!$E$16)-J$2-J$3)*J$4</f>
        <v>5277780.5656150449</v>
      </c>
      <c r="K788" s="55">
        <f>((Produção!K786*PreçoLivre!K788*(1-Plan1!$B$11)+K$1*Plan1!$E$16)-K$2-K$3)*K$4</f>
        <v>5180165.6385633508</v>
      </c>
      <c r="L788" s="55">
        <f>((Produção!L786*PreçoLivre!L788*(1-Plan1!$B$11)+L$1*Plan1!$E$16)-L$2-L$3)*L$4</f>
        <v>4583934.6321927868</v>
      </c>
      <c r="M788" s="55">
        <f>((Produção!M786*PreçoLivre!M788*(1-Plan1!$B$11)+M$1*Plan1!$E$16)-M$2-M$3)*M$4</f>
        <v>4017299.691562573</v>
      </c>
      <c r="N788" s="55">
        <f>((Produção!N786*PreçoLivre!N788*(1-Plan1!$B$11)+N$1*Plan1!$E$16)-N$2-N$3)*N$4</f>
        <v>3636185.05828421</v>
      </c>
      <c r="O788" s="55">
        <f>((Produção!O786*PreçoLivre!O788*(1-Plan1!$B$11)+O$1*Plan1!$E$16)-O$2-O$3)*O$4</f>
        <v>2973443.00326898</v>
      </c>
      <c r="P788" s="55">
        <f>((Produção!P786*PreçoLivre!P788*(1-Plan1!$B$11)+P$1*Plan1!$E$16)-P$2-P$3)*P$4</f>
        <v>2661798.8304135352</v>
      </c>
      <c r="Q788" s="55">
        <f>((Produção!Q786*PreçoLivre!Q788*(1-Plan1!$B$11)+Q$1*Plan1!$E$16)-Q$2-Q$3)*Q$4</f>
        <v>2635428.7034510197</v>
      </c>
      <c r="R788" s="55">
        <f>((Produção!R786*PreçoLivre!R788*(1-Plan1!$B$11)+R$1*Plan1!$E$16)-R$2-R$3)*R$4</f>
        <v>2451205.2520095035</v>
      </c>
      <c r="S788" s="55">
        <f>((Produção!S786*PreçoLivre!S788*(1-Plan1!$B$11)+S$1*Plan1!$E$16)-S$2-S$3)*S$4</f>
        <v>2316018.3195320102</v>
      </c>
      <c r="T788" s="55">
        <f>((Produção!T786*PreçoLivre!T788*(1-Plan1!$B$11)+T$1*Plan1!$E$16)-T$2-T$3)*T$4</f>
        <v>2094226.7796726343</v>
      </c>
      <c r="U788" s="55">
        <f>((Produção!U786*PreçoLivre!U788*(1-Plan1!$B$11)+U$1*Plan1!$E$16)-U$2-U$3)*U$4</f>
        <v>1782181.4549106983</v>
      </c>
      <c r="V788" s="55">
        <f>((Produção!V786*PreçoLivre!V788*(1-Plan1!$B$11)+V$1*Plan1!$E$16)-V$2-V$3)*V$4</f>
        <v>1654567.0753403392</v>
      </c>
      <c r="W788" s="55"/>
    </row>
    <row r="789" spans="1:23" x14ac:dyDescent="0.25">
      <c r="A789" s="55">
        <f t="shared" si="12"/>
        <v>80780506.86264737</v>
      </c>
      <c r="B789" s="56">
        <v>784</v>
      </c>
      <c r="C789" s="55">
        <f>((Produção!C787*PreçoLivre!C789*(1-Plan1!$B$11)+C$1*Plan1!$E$16)-C$2-C$3)*C$4</f>
        <v>9116436.905634921</v>
      </c>
      <c r="D789" s="55">
        <f>((Produção!D787*PreçoLivre!D789*(1-Plan1!$B$11)+D$1*Plan1!$E$16)-D$2-D$3)*D$4</f>
        <v>8468872.7022861838</v>
      </c>
      <c r="E789" s="55">
        <f>((Produção!E787*PreçoLivre!E789*(1-Plan1!$B$11)+E$1*Plan1!$E$16)-E$2-E$3)*E$4</f>
        <v>7615325.0430069566</v>
      </c>
      <c r="F789" s="55">
        <f>((Produção!F787*PreçoLivre!F789*(1-Plan1!$B$11)+F$1*Plan1!$E$16)-F$2-F$3)*F$4</f>
        <v>6585471.1355239311</v>
      </c>
      <c r="G789" s="55">
        <f>((Produção!G787*PreçoLivre!G789*(1-Plan1!$B$11)+G$1*Plan1!$E$16)-G$2-G$3)*G$4</f>
        <v>5888559.0961527778</v>
      </c>
      <c r="H789" s="55">
        <f>((Produção!H787*PreçoLivre!H789*(1-Plan1!$B$11)+H$1*Plan1!$E$16)-H$2-H$3)*H$4</f>
        <v>5084920.4600400487</v>
      </c>
      <c r="I789" s="55">
        <f>((Produção!I787*PreçoLivre!I789*(1-Plan1!$B$11)+I$1*Plan1!$E$16)-I$2-I$3)*I$4</f>
        <v>4716177.1888681026</v>
      </c>
      <c r="J789" s="55">
        <f>((Produção!J787*PreçoLivre!J789*(1-Plan1!$B$11)+J$1*Plan1!$E$16)-J$2-J$3)*J$4</f>
        <v>4165754.9333170443</v>
      </c>
      <c r="K789" s="55">
        <f>((Produção!K787*PreçoLivre!K789*(1-Plan1!$B$11)+K$1*Plan1!$E$16)-K$2-K$3)*K$4</f>
        <v>3973168.849936577</v>
      </c>
      <c r="L789" s="55">
        <f>((Produção!L787*PreçoLivre!L789*(1-Plan1!$B$11)+L$1*Plan1!$E$16)-L$2-L$3)*L$4</f>
        <v>3662690.7456226074</v>
      </c>
      <c r="M789" s="55">
        <f>((Produção!M787*PreçoLivre!M789*(1-Plan1!$B$11)+M$1*Plan1!$E$16)-M$2-M$3)*M$4</f>
        <v>3563355.1574441041</v>
      </c>
      <c r="N789" s="55">
        <f>((Produção!N787*PreçoLivre!N789*(1-Plan1!$B$11)+N$1*Plan1!$E$16)-N$2-N$3)*N$4</f>
        <v>2731050.5703499778</v>
      </c>
      <c r="O789" s="55">
        <f>((Produção!O787*PreçoLivre!O789*(1-Plan1!$B$11)+O$1*Plan1!$E$16)-O$2-O$3)*O$4</f>
        <v>2563991.8963318993</v>
      </c>
      <c r="P789" s="55">
        <f>((Produção!P787*PreçoLivre!P789*(1-Plan1!$B$11)+P$1*Plan1!$E$16)-P$2-P$3)*P$4</f>
        <v>2455357.0318240202</v>
      </c>
      <c r="Q789" s="55">
        <f>((Produção!Q787*PreçoLivre!Q789*(1-Plan1!$B$11)+Q$1*Plan1!$E$16)-Q$2-Q$3)*Q$4</f>
        <v>2123201.8781790133</v>
      </c>
      <c r="R789" s="55">
        <f>((Produção!R787*PreçoLivre!R789*(1-Plan1!$B$11)+R$1*Plan1!$E$16)-R$2-R$3)*R$4</f>
        <v>1948616.6538643448</v>
      </c>
      <c r="S789" s="55">
        <f>((Produção!S787*PreçoLivre!S789*(1-Plan1!$B$11)+S$1*Plan1!$E$16)-S$2-S$3)*S$4</f>
        <v>1847408.2130287597</v>
      </c>
      <c r="T789" s="55">
        <f>((Produção!T787*PreçoLivre!T789*(1-Plan1!$B$11)+T$1*Plan1!$E$16)-T$2-T$3)*T$4</f>
        <v>1624576.6043896391</v>
      </c>
      <c r="U789" s="55">
        <f>((Produção!U787*PreçoLivre!U789*(1-Plan1!$B$11)+U$1*Plan1!$E$16)-U$2-U$3)*U$4</f>
        <v>1403544.3286702938</v>
      </c>
      <c r="V789" s="55">
        <f>((Produção!V787*PreçoLivre!V789*(1-Plan1!$B$11)+V$1*Plan1!$E$16)-V$2-V$3)*V$4</f>
        <v>1242027.4681761707</v>
      </c>
      <c r="W789" s="55"/>
    </row>
    <row r="790" spans="1:23" x14ac:dyDescent="0.25">
      <c r="A790" s="55">
        <f t="shared" si="12"/>
        <v>66909568.693158105</v>
      </c>
      <c r="B790" s="56">
        <v>785</v>
      </c>
      <c r="C790" s="55">
        <f>((Produção!C788*PreçoLivre!C790*(1-Plan1!$B$11)+C$1*Plan1!$E$16)-C$2-C$3)*C$4</f>
        <v>8002710.8778434601</v>
      </c>
      <c r="D790" s="55">
        <f>((Produção!D788*PreçoLivre!D790*(1-Plan1!$B$11)+D$1*Plan1!$E$16)-D$2-D$3)*D$4</f>
        <v>7060167.6071218783</v>
      </c>
      <c r="E790" s="55">
        <f>((Produção!E788*PreçoLivre!E790*(1-Plan1!$B$11)+E$1*Plan1!$E$16)-E$2-E$3)*E$4</f>
        <v>6485349.2596518137</v>
      </c>
      <c r="F790" s="55">
        <f>((Produção!F788*PreçoLivre!F790*(1-Plan1!$B$11)+F$1*Plan1!$E$16)-F$2-F$3)*F$4</f>
        <v>5849350.0391002307</v>
      </c>
      <c r="G790" s="55">
        <f>((Produção!G788*PreçoLivre!G790*(1-Plan1!$B$11)+G$1*Plan1!$E$16)-G$2-G$3)*G$4</f>
        <v>4999061.5013636993</v>
      </c>
      <c r="H790" s="55">
        <f>((Produção!H788*PreçoLivre!H790*(1-Plan1!$B$11)+H$1*Plan1!$E$16)-H$2-H$3)*H$4</f>
        <v>4355704.1648560409</v>
      </c>
      <c r="I790" s="55">
        <f>((Produção!I788*PreçoLivre!I790*(1-Plan1!$B$11)+I$1*Plan1!$E$16)-I$2-I$3)*I$4</f>
        <v>3866485.0152309095</v>
      </c>
      <c r="J790" s="55">
        <f>((Produção!J788*PreçoLivre!J790*(1-Plan1!$B$11)+J$1*Plan1!$E$16)-J$2-J$3)*J$4</f>
        <v>3495251.2378597376</v>
      </c>
      <c r="K790" s="55">
        <f>((Produção!K788*PreçoLivre!K790*(1-Plan1!$B$11)+K$1*Plan1!$E$16)-K$2-K$3)*K$4</f>
        <v>3040657.7761221034</v>
      </c>
      <c r="L790" s="55">
        <f>((Produção!L788*PreçoLivre!L790*(1-Plan1!$B$11)+L$1*Plan1!$E$16)-L$2-L$3)*L$4</f>
        <v>2846960.7899810309</v>
      </c>
      <c r="M790" s="55">
        <f>((Produção!M788*PreçoLivre!M790*(1-Plan1!$B$11)+M$1*Plan1!$E$16)-M$2-M$3)*M$4</f>
        <v>2603163.7776149525</v>
      </c>
      <c r="N790" s="55">
        <f>((Produção!N788*PreçoLivre!N790*(1-Plan1!$B$11)+N$1*Plan1!$E$16)-N$2-N$3)*N$4</f>
        <v>2151117.1201016032</v>
      </c>
      <c r="O790" s="55">
        <f>((Produção!O788*PreçoLivre!O790*(1-Plan1!$B$11)+O$1*Plan1!$E$16)-O$2-O$3)*O$4</f>
        <v>2049285.9985422997</v>
      </c>
      <c r="P790" s="55">
        <f>((Produção!P788*PreçoLivre!P790*(1-Plan1!$B$11)+P$1*Plan1!$E$16)-P$2-P$3)*P$4</f>
        <v>1867843.8725979598</v>
      </c>
      <c r="Q790" s="55">
        <f>((Produção!Q788*PreçoLivre!Q790*(1-Plan1!$B$11)+Q$1*Plan1!$E$16)-Q$2-Q$3)*Q$4</f>
        <v>1822621.9427742444</v>
      </c>
      <c r="R790" s="55">
        <f>((Produção!R788*PreçoLivre!R790*(1-Plan1!$B$11)+R$1*Plan1!$E$16)-R$2-R$3)*R$4</f>
        <v>1627712.2995906905</v>
      </c>
      <c r="S790" s="55">
        <f>((Produção!S788*PreçoLivre!S790*(1-Plan1!$B$11)+S$1*Plan1!$E$16)-S$2-S$3)*S$4</f>
        <v>1355548.5253186396</v>
      </c>
      <c r="T790" s="55">
        <f>((Produção!T788*PreçoLivre!T790*(1-Plan1!$B$11)+T$1*Plan1!$E$16)-T$2-T$3)*T$4</f>
        <v>1280324.5173022239</v>
      </c>
      <c r="U790" s="55">
        <f>((Produção!U788*PreçoLivre!U790*(1-Plan1!$B$11)+U$1*Plan1!$E$16)-U$2-U$3)*U$4</f>
        <v>1146582.2566597315</v>
      </c>
      <c r="V790" s="55">
        <f>((Produção!V788*PreçoLivre!V790*(1-Plan1!$B$11)+V$1*Plan1!$E$16)-V$2-V$3)*V$4</f>
        <v>1003670.1135248645</v>
      </c>
      <c r="W790" s="55"/>
    </row>
    <row r="791" spans="1:23" x14ac:dyDescent="0.25">
      <c r="A791" s="55">
        <f t="shared" si="12"/>
        <v>77207861.190452978</v>
      </c>
      <c r="B791" s="56">
        <v>786</v>
      </c>
      <c r="C791" s="55">
        <f>((Produção!C789*PreçoLivre!C791*(1-Plan1!$B$11)+C$1*Plan1!$E$16)-C$2-C$3)*C$4</f>
        <v>8040720.161705263</v>
      </c>
      <c r="D791" s="55">
        <f>((Produção!D789*PreçoLivre!D791*(1-Plan1!$B$11)+D$1*Plan1!$E$16)-D$2-D$3)*D$4</f>
        <v>7011183.3215925172</v>
      </c>
      <c r="E791" s="55">
        <f>((Produção!E789*PreçoLivre!E791*(1-Plan1!$B$11)+E$1*Plan1!$E$16)-E$2-E$3)*E$4</f>
        <v>6524298.5782782873</v>
      </c>
      <c r="F791" s="55">
        <f>((Produção!F789*PreçoLivre!F791*(1-Plan1!$B$11)+F$1*Plan1!$E$16)-F$2-F$3)*F$4</f>
        <v>5837959.5278099608</v>
      </c>
      <c r="G791" s="55">
        <f>((Produção!G789*PreçoLivre!G791*(1-Plan1!$B$11)+G$1*Plan1!$E$16)-G$2-G$3)*G$4</f>
        <v>5455715.443384951</v>
      </c>
      <c r="H791" s="55">
        <f>((Produção!H789*PreçoLivre!H791*(1-Plan1!$B$11)+H$1*Plan1!$E$16)-H$2-H$3)*H$4</f>
        <v>4895159.7401710115</v>
      </c>
      <c r="I791" s="55">
        <f>((Produção!I789*PreçoLivre!I791*(1-Plan1!$B$11)+I$1*Plan1!$E$16)-I$2-I$3)*I$4</f>
        <v>4930169.6586505193</v>
      </c>
      <c r="J791" s="55">
        <f>((Produção!J789*PreçoLivre!J791*(1-Plan1!$B$11)+J$1*Plan1!$E$16)-J$2-J$3)*J$4</f>
        <v>4575382.7879191944</v>
      </c>
      <c r="K791" s="55">
        <f>((Produção!K789*PreçoLivre!K791*(1-Plan1!$B$11)+K$1*Plan1!$E$16)-K$2-K$3)*K$4</f>
        <v>3958623.2055300516</v>
      </c>
      <c r="L791" s="55">
        <f>((Produção!L789*PreçoLivre!L791*(1-Plan1!$B$11)+L$1*Plan1!$E$16)-L$2-L$3)*L$4</f>
        <v>3710960.5661032829</v>
      </c>
      <c r="M791" s="55">
        <f>((Produção!M789*PreçoLivre!M791*(1-Plan1!$B$11)+M$1*Plan1!$E$16)-M$2-M$3)*M$4</f>
        <v>3353281.3887561182</v>
      </c>
      <c r="N791" s="55">
        <f>((Produção!N789*PreçoLivre!N791*(1-Plan1!$B$11)+N$1*Plan1!$E$16)-N$2-N$3)*N$4</f>
        <v>2903392.17363731</v>
      </c>
      <c r="O791" s="55">
        <f>((Produção!O789*PreçoLivre!O791*(1-Plan1!$B$11)+O$1*Plan1!$E$16)-O$2-O$3)*O$4</f>
        <v>2406734.3845197684</v>
      </c>
      <c r="P791" s="55">
        <f>((Produção!P789*PreçoLivre!P791*(1-Plan1!$B$11)+P$1*Plan1!$E$16)-P$2-P$3)*P$4</f>
        <v>2350974.651782481</v>
      </c>
      <c r="Q791" s="55">
        <f>((Produção!Q789*PreçoLivre!Q791*(1-Plan1!$B$11)+Q$1*Plan1!$E$16)-Q$2-Q$3)*Q$4</f>
        <v>2394325.4723455105</v>
      </c>
      <c r="R791" s="55">
        <f>((Produção!R789*PreçoLivre!R791*(1-Plan1!$B$11)+R$1*Plan1!$E$16)-R$2-R$3)*R$4</f>
        <v>2200591.4162064339</v>
      </c>
      <c r="S791" s="55">
        <f>((Produção!S789*PreçoLivre!S791*(1-Plan1!$B$11)+S$1*Plan1!$E$16)-S$2-S$3)*S$4</f>
        <v>1897012.1427865396</v>
      </c>
      <c r="T791" s="55">
        <f>((Produção!T789*PreçoLivre!T791*(1-Plan1!$B$11)+T$1*Plan1!$E$16)-T$2-T$3)*T$4</f>
        <v>1777627.4499956153</v>
      </c>
      <c r="U791" s="55">
        <f>((Produção!U789*PreçoLivre!U791*(1-Plan1!$B$11)+U$1*Plan1!$E$16)-U$2-U$3)*U$4</f>
        <v>1685371.061970697</v>
      </c>
      <c r="V791" s="55">
        <f>((Produção!V789*PreçoLivre!V791*(1-Plan1!$B$11)+V$1*Plan1!$E$16)-V$2-V$3)*V$4</f>
        <v>1298378.0573074662</v>
      </c>
      <c r="W791" s="55"/>
    </row>
    <row r="792" spans="1:23" x14ac:dyDescent="0.25">
      <c r="A792" s="55">
        <f t="shared" si="12"/>
        <v>73571900.483286351</v>
      </c>
      <c r="B792" s="56">
        <v>787</v>
      </c>
      <c r="C792" s="55">
        <f>((Produção!C790*PreçoLivre!C792*(1-Plan1!$B$11)+C$1*Plan1!$E$16)-C$2-C$3)*C$4</f>
        <v>8584968.4564041961</v>
      </c>
      <c r="D792" s="55">
        <f>((Produção!D790*PreçoLivre!D792*(1-Plan1!$B$11)+D$1*Plan1!$E$16)-D$2-D$3)*D$4</f>
        <v>8070501.3057486042</v>
      </c>
      <c r="E792" s="55">
        <f>((Produção!E790*PreçoLivre!E792*(1-Plan1!$B$11)+E$1*Plan1!$E$16)-E$2-E$3)*E$4</f>
        <v>7247577.621724396</v>
      </c>
      <c r="F792" s="55">
        <f>((Produção!F790*PreçoLivre!F792*(1-Plan1!$B$11)+F$1*Plan1!$E$16)-F$2-F$3)*F$4</f>
        <v>6433580.163829538</v>
      </c>
      <c r="G792" s="55">
        <f>((Produção!G790*PreçoLivre!G792*(1-Plan1!$B$11)+G$1*Plan1!$E$16)-G$2-G$3)*G$4</f>
        <v>5851588.0254934514</v>
      </c>
      <c r="H792" s="55">
        <f>((Produção!H790*PreçoLivre!H792*(1-Plan1!$B$11)+H$1*Plan1!$E$16)-H$2-H$3)*H$4</f>
        <v>5576519.2223232212</v>
      </c>
      <c r="I792" s="55">
        <f>((Produção!I790*PreçoLivre!I792*(1-Plan1!$B$11)+I$1*Plan1!$E$16)-I$2-I$3)*I$4</f>
        <v>5045505.413798687</v>
      </c>
      <c r="J792" s="55">
        <f>((Produção!J790*PreçoLivre!J792*(1-Plan1!$B$11)+J$1*Plan1!$E$16)-J$2-J$3)*J$4</f>
        <v>4345314.6809590599</v>
      </c>
      <c r="K792" s="55">
        <f>((Produção!K790*PreçoLivre!K792*(1-Plan1!$B$11)+K$1*Plan1!$E$16)-K$2-K$3)*K$4</f>
        <v>3995229.8599143666</v>
      </c>
      <c r="L792" s="55">
        <f>((Produção!L790*PreçoLivre!L792*(1-Plan1!$B$11)+L$1*Plan1!$E$16)-L$2-L$3)*L$4</f>
        <v>3175449.8057788163</v>
      </c>
      <c r="M792" s="55">
        <f>((Produção!M790*PreçoLivre!M792*(1-Plan1!$B$11)+M$1*Plan1!$E$16)-M$2-M$3)*M$4</f>
        <v>2628209.4297592016</v>
      </c>
      <c r="N792" s="55">
        <f>((Produção!N790*PreçoLivre!N792*(1-Plan1!$B$11)+N$1*Plan1!$E$16)-N$2-N$3)*N$4</f>
        <v>2252851.237533981</v>
      </c>
      <c r="O792" s="55">
        <f>((Produção!O790*PreçoLivre!O792*(1-Plan1!$B$11)+O$1*Plan1!$E$16)-O$2-O$3)*O$4</f>
        <v>1904809.593132274</v>
      </c>
      <c r="P792" s="55">
        <f>((Produção!P790*PreçoLivre!P792*(1-Plan1!$B$11)+P$1*Plan1!$E$16)-P$2-P$3)*P$4</f>
        <v>1771844.5172438722</v>
      </c>
      <c r="Q792" s="55">
        <f>((Produção!Q790*PreçoLivre!Q792*(1-Plan1!$B$11)+Q$1*Plan1!$E$16)-Q$2-Q$3)*Q$4</f>
        <v>1601263.5523703403</v>
      </c>
      <c r="R792" s="55">
        <f>((Produção!R790*PreçoLivre!R792*(1-Plan1!$B$11)+R$1*Plan1!$E$16)-R$2-R$3)*R$4</f>
        <v>1451774.7063926293</v>
      </c>
      <c r="S792" s="55">
        <f>((Produção!S790*PreçoLivre!S792*(1-Plan1!$B$11)+S$1*Plan1!$E$16)-S$2-S$3)*S$4</f>
        <v>1142701.0243993015</v>
      </c>
      <c r="T792" s="55">
        <f>((Produção!T790*PreçoLivre!T792*(1-Plan1!$B$11)+T$1*Plan1!$E$16)-T$2-T$3)*T$4</f>
        <v>960939.7394157137</v>
      </c>
      <c r="U792" s="55">
        <f>((Produção!U790*PreçoLivre!U792*(1-Plan1!$B$11)+U$1*Plan1!$E$16)-U$2-U$3)*U$4</f>
        <v>799528.50297620625</v>
      </c>
      <c r="V792" s="55">
        <f>((Produção!V790*PreçoLivre!V792*(1-Plan1!$B$11)+V$1*Plan1!$E$16)-V$2-V$3)*V$4</f>
        <v>731743.62408848398</v>
      </c>
      <c r="W792" s="55"/>
    </row>
    <row r="793" spans="1:23" x14ac:dyDescent="0.25">
      <c r="A793" s="55">
        <f t="shared" si="12"/>
        <v>77972192.520226434</v>
      </c>
      <c r="B793" s="56">
        <v>788</v>
      </c>
      <c r="C793" s="55">
        <f>((Produção!C791*PreçoLivre!C793*(1-Plan1!$B$11)+C$1*Plan1!$E$16)-C$2-C$3)*C$4</f>
        <v>8085408.8578100819</v>
      </c>
      <c r="D793" s="55">
        <f>((Produção!D791*PreçoLivre!D793*(1-Plan1!$B$11)+D$1*Plan1!$E$16)-D$2-D$3)*D$4</f>
        <v>7336795.1392255249</v>
      </c>
      <c r="E793" s="55">
        <f>((Produção!E791*PreçoLivre!E793*(1-Plan1!$B$11)+E$1*Plan1!$E$16)-E$2-E$3)*E$4</f>
        <v>6262875.4742426779</v>
      </c>
      <c r="F793" s="55">
        <f>((Produção!F791*PreçoLivre!F793*(1-Plan1!$B$11)+F$1*Plan1!$E$16)-F$2-F$3)*F$4</f>
        <v>5570408.8183781821</v>
      </c>
      <c r="G793" s="55">
        <f>((Produção!G791*PreçoLivre!G793*(1-Plan1!$B$11)+G$1*Plan1!$E$16)-G$2-G$3)*G$4</f>
        <v>5909989.4411435369</v>
      </c>
      <c r="H793" s="55">
        <f>((Produção!H791*PreçoLivre!H793*(1-Plan1!$B$11)+H$1*Plan1!$E$16)-H$2-H$3)*H$4</f>
        <v>5667774.0350500448</v>
      </c>
      <c r="I793" s="55">
        <f>((Produção!I791*PreçoLivre!I793*(1-Plan1!$B$11)+I$1*Plan1!$E$16)-I$2-I$3)*I$4</f>
        <v>5149420.270511019</v>
      </c>
      <c r="J793" s="55">
        <f>((Produção!J791*PreçoLivre!J793*(1-Plan1!$B$11)+J$1*Plan1!$E$16)-J$2-J$3)*J$4</f>
        <v>4506208.4050204959</v>
      </c>
      <c r="K793" s="55">
        <f>((Produção!K791*PreçoLivre!K793*(1-Plan1!$B$11)+K$1*Plan1!$E$16)-K$2-K$3)*K$4</f>
        <v>3912070.1534744436</v>
      </c>
      <c r="L793" s="55">
        <f>((Produção!L791*PreçoLivre!L793*(1-Plan1!$B$11)+L$1*Plan1!$E$16)-L$2-L$3)*L$4</f>
        <v>3432106.6209295737</v>
      </c>
      <c r="M793" s="55">
        <f>((Produção!M791*PreçoLivre!M793*(1-Plan1!$B$11)+M$1*Plan1!$E$16)-M$2-M$3)*M$4</f>
        <v>3211061.1528129396</v>
      </c>
      <c r="N793" s="55">
        <f>((Produção!N791*PreçoLivre!N793*(1-Plan1!$B$11)+N$1*Plan1!$E$16)-N$2-N$3)*N$4</f>
        <v>2908002.4821453509</v>
      </c>
      <c r="O793" s="55">
        <f>((Produção!O791*PreçoLivre!O793*(1-Plan1!$B$11)+O$1*Plan1!$E$16)-O$2-O$3)*O$4</f>
        <v>2588724.8048717617</v>
      </c>
      <c r="P793" s="55">
        <f>((Produção!P791*PreçoLivre!P793*(1-Plan1!$B$11)+P$1*Plan1!$E$16)-P$2-P$3)*P$4</f>
        <v>2300369.4552892731</v>
      </c>
      <c r="Q793" s="55">
        <f>((Produção!Q791*PreçoLivre!Q793*(1-Plan1!$B$11)+Q$1*Plan1!$E$16)-Q$2-Q$3)*Q$4</f>
        <v>2114363.4033168126</v>
      </c>
      <c r="R793" s="55">
        <f>((Produção!R791*PreçoLivre!R793*(1-Plan1!$B$11)+R$1*Plan1!$E$16)-R$2-R$3)*R$4</f>
        <v>2026235.5460747071</v>
      </c>
      <c r="S793" s="55">
        <f>((Produção!S791*PreçoLivre!S793*(1-Plan1!$B$11)+S$1*Plan1!$E$16)-S$2-S$3)*S$4</f>
        <v>2020698.6841276302</v>
      </c>
      <c r="T793" s="55">
        <f>((Produção!T791*PreçoLivre!T793*(1-Plan1!$B$11)+T$1*Plan1!$E$16)-T$2-T$3)*T$4</f>
        <v>1789250.8293271814</v>
      </c>
      <c r="U793" s="55">
        <f>((Produção!U791*PreçoLivre!U793*(1-Plan1!$B$11)+U$1*Plan1!$E$16)-U$2-U$3)*U$4</f>
        <v>1661655.4197432213</v>
      </c>
      <c r="V793" s="55">
        <f>((Produção!V791*PreçoLivre!V793*(1-Plan1!$B$11)+V$1*Plan1!$E$16)-V$2-V$3)*V$4</f>
        <v>1518773.5267319705</v>
      </c>
      <c r="W793" s="55"/>
    </row>
    <row r="794" spans="1:23" x14ac:dyDescent="0.25">
      <c r="A794" s="55">
        <f t="shared" si="12"/>
        <v>87260743.465698913</v>
      </c>
      <c r="B794" s="56">
        <v>789</v>
      </c>
      <c r="C794" s="55">
        <f>((Produção!C792*PreçoLivre!C794*(1-Plan1!$B$11)+C$1*Plan1!$E$16)-C$2-C$3)*C$4</f>
        <v>8499970.0001685508</v>
      </c>
      <c r="D794" s="55">
        <f>((Produção!D792*PreçoLivre!D794*(1-Plan1!$B$11)+D$1*Plan1!$E$16)-D$2-D$3)*D$4</f>
        <v>8707955.2393919528</v>
      </c>
      <c r="E794" s="55">
        <f>((Produção!E792*PreçoLivre!E794*(1-Plan1!$B$11)+E$1*Plan1!$E$16)-E$2-E$3)*E$4</f>
        <v>8733346.9760075789</v>
      </c>
      <c r="F794" s="55">
        <f>((Produção!F792*PreçoLivre!F794*(1-Plan1!$B$11)+F$1*Plan1!$E$16)-F$2-F$3)*F$4</f>
        <v>7730113.5121824136</v>
      </c>
      <c r="G794" s="55">
        <f>((Produção!G792*PreçoLivre!G794*(1-Plan1!$B$11)+G$1*Plan1!$E$16)-G$2-G$3)*G$4</f>
        <v>7211075.3330758428</v>
      </c>
      <c r="H794" s="55">
        <f>((Produção!H792*PreçoLivre!H794*(1-Plan1!$B$11)+H$1*Plan1!$E$16)-H$2-H$3)*H$4</f>
        <v>5807898.5792680681</v>
      </c>
      <c r="I794" s="55">
        <f>((Produção!I792*PreçoLivre!I794*(1-Plan1!$B$11)+I$1*Plan1!$E$16)-I$2-I$3)*I$4</f>
        <v>5087014.7968024286</v>
      </c>
      <c r="J794" s="55">
        <f>((Produção!J792*PreçoLivre!J794*(1-Plan1!$B$11)+J$1*Plan1!$E$16)-J$2-J$3)*J$4</f>
        <v>4168759.6336387247</v>
      </c>
      <c r="K794" s="55">
        <f>((Produção!K792*PreçoLivre!K794*(1-Plan1!$B$11)+K$1*Plan1!$E$16)-K$2-K$3)*K$4</f>
        <v>3803989.1380932545</v>
      </c>
      <c r="L794" s="55">
        <f>((Produção!L792*PreçoLivre!L794*(1-Plan1!$B$11)+L$1*Plan1!$E$16)-L$2-L$3)*L$4</f>
        <v>3881713.6156157949</v>
      </c>
      <c r="M794" s="55">
        <f>((Produção!M792*PreçoLivre!M794*(1-Plan1!$B$11)+M$1*Plan1!$E$16)-M$2-M$3)*M$4</f>
        <v>3478389.7517048414</v>
      </c>
      <c r="N794" s="55">
        <f>((Produção!N792*PreçoLivre!N794*(1-Plan1!$B$11)+N$1*Plan1!$E$16)-N$2-N$3)*N$4</f>
        <v>3017647.4571892424</v>
      </c>
      <c r="O794" s="55">
        <f>((Produção!O792*PreçoLivre!O794*(1-Plan1!$B$11)+O$1*Plan1!$E$16)-O$2-O$3)*O$4</f>
        <v>2851549.1474565407</v>
      </c>
      <c r="P794" s="55">
        <f>((Produção!P792*PreçoLivre!P794*(1-Plan1!$B$11)+P$1*Plan1!$E$16)-P$2-P$3)*P$4</f>
        <v>2570617.1691674837</v>
      </c>
      <c r="Q794" s="55">
        <f>((Produção!Q792*PreçoLivre!Q794*(1-Plan1!$B$11)+Q$1*Plan1!$E$16)-Q$2-Q$3)*Q$4</f>
        <v>2369956.500569738</v>
      </c>
      <c r="R794" s="55">
        <f>((Produção!R792*PreçoLivre!R794*(1-Plan1!$B$11)+R$1*Plan1!$E$16)-R$2-R$3)*R$4</f>
        <v>2106032.151723214</v>
      </c>
      <c r="S794" s="55">
        <f>((Produção!S792*PreçoLivre!S794*(1-Plan1!$B$11)+S$1*Plan1!$E$16)-S$2-S$3)*S$4</f>
        <v>2044182.9108090422</v>
      </c>
      <c r="T794" s="55">
        <f>((Produção!T792*PreçoLivre!T794*(1-Plan1!$B$11)+T$1*Plan1!$E$16)-T$2-T$3)*T$4</f>
        <v>1955237.9780714468</v>
      </c>
      <c r="U794" s="55">
        <f>((Produção!U792*PreçoLivre!U794*(1-Plan1!$B$11)+U$1*Plan1!$E$16)-U$2-U$3)*U$4</f>
        <v>1760449.1833323434</v>
      </c>
      <c r="V794" s="55">
        <f>((Produção!V792*PreçoLivre!V794*(1-Plan1!$B$11)+V$1*Plan1!$E$16)-V$2-V$3)*V$4</f>
        <v>1474844.3914304045</v>
      </c>
      <c r="W794" s="55"/>
    </row>
    <row r="795" spans="1:23" x14ac:dyDescent="0.25">
      <c r="A795" s="55">
        <f t="shared" si="12"/>
        <v>69287925.613328591</v>
      </c>
      <c r="B795" s="56">
        <v>790</v>
      </c>
      <c r="C795" s="55">
        <f>((Produção!C793*PreçoLivre!C795*(1-Plan1!$B$11)+C$1*Plan1!$E$16)-C$2-C$3)*C$4</f>
        <v>8760065.8470850177</v>
      </c>
      <c r="D795" s="55">
        <f>((Produção!D793*PreçoLivre!D795*(1-Plan1!$B$11)+D$1*Plan1!$E$16)-D$2-D$3)*D$4</f>
        <v>7844954.407880364</v>
      </c>
      <c r="E795" s="55">
        <f>((Produção!E793*PreçoLivre!E795*(1-Plan1!$B$11)+E$1*Plan1!$E$16)-E$2-E$3)*E$4</f>
        <v>6764810.6332712052</v>
      </c>
      <c r="F795" s="55">
        <f>((Produção!F793*PreçoLivre!F795*(1-Plan1!$B$11)+F$1*Plan1!$E$16)-F$2-F$3)*F$4</f>
        <v>5668708.2991820956</v>
      </c>
      <c r="G795" s="55">
        <f>((Produção!G793*PreçoLivre!G795*(1-Plan1!$B$11)+G$1*Plan1!$E$16)-G$2-G$3)*G$4</f>
        <v>5095246.3775205091</v>
      </c>
      <c r="H795" s="55">
        <f>((Produção!H793*PreçoLivre!H795*(1-Plan1!$B$11)+H$1*Plan1!$E$16)-H$2-H$3)*H$4</f>
        <v>4588004.6782289883</v>
      </c>
      <c r="I795" s="55">
        <f>((Produção!I793*PreçoLivre!I795*(1-Plan1!$B$11)+I$1*Plan1!$E$16)-I$2-I$3)*I$4</f>
        <v>4131444.1529272613</v>
      </c>
      <c r="J795" s="55">
        <f>((Produção!J793*PreçoLivre!J795*(1-Plan1!$B$11)+J$1*Plan1!$E$16)-J$2-J$3)*J$4</f>
        <v>3575672.6940802597</v>
      </c>
      <c r="K795" s="55">
        <f>((Produção!K793*PreçoLivre!K795*(1-Plan1!$B$11)+K$1*Plan1!$E$16)-K$2-K$3)*K$4</f>
        <v>3263078.6730947108</v>
      </c>
      <c r="L795" s="55">
        <f>((Produção!L793*PreçoLivre!L795*(1-Plan1!$B$11)+L$1*Plan1!$E$16)-L$2-L$3)*L$4</f>
        <v>3092828.8291654186</v>
      </c>
      <c r="M795" s="55">
        <f>((Produção!M793*PreçoLivre!M795*(1-Plan1!$B$11)+M$1*Plan1!$E$16)-M$2-M$3)*M$4</f>
        <v>2429926.6041259952</v>
      </c>
      <c r="N795" s="55">
        <f>((Produção!N793*PreçoLivre!N795*(1-Plan1!$B$11)+N$1*Plan1!$E$16)-N$2-N$3)*N$4</f>
        <v>2334430.3189747008</v>
      </c>
      <c r="O795" s="55">
        <f>((Produção!O793*PreçoLivre!O795*(1-Plan1!$B$11)+O$1*Plan1!$E$16)-O$2-O$3)*O$4</f>
        <v>2284285.0251178048</v>
      </c>
      <c r="P795" s="55">
        <f>((Produção!P793*PreçoLivre!P795*(1-Plan1!$B$11)+P$1*Plan1!$E$16)-P$2-P$3)*P$4</f>
        <v>1977247.4957966253</v>
      </c>
      <c r="Q795" s="55">
        <f>((Produção!Q793*PreçoLivre!Q795*(1-Plan1!$B$11)+Q$1*Plan1!$E$16)-Q$2-Q$3)*Q$4</f>
        <v>1615870.3754647812</v>
      </c>
      <c r="R795" s="55">
        <f>((Produção!R793*PreçoLivre!R795*(1-Plan1!$B$11)+R$1*Plan1!$E$16)-R$2-R$3)*R$4</f>
        <v>1490494.1364313851</v>
      </c>
      <c r="S795" s="55">
        <f>((Produção!S793*PreçoLivre!S795*(1-Plan1!$B$11)+S$1*Plan1!$E$16)-S$2-S$3)*S$4</f>
        <v>1346472.8318751468</v>
      </c>
      <c r="T795" s="55">
        <f>((Produção!T793*PreçoLivre!T795*(1-Plan1!$B$11)+T$1*Plan1!$E$16)-T$2-T$3)*T$4</f>
        <v>1142096.1586039811</v>
      </c>
      <c r="U795" s="55">
        <f>((Produção!U793*PreçoLivre!U795*(1-Plan1!$B$11)+U$1*Plan1!$E$16)-U$2-U$3)*U$4</f>
        <v>978064.21207084868</v>
      </c>
      <c r="V795" s="55">
        <f>((Produção!V793*PreçoLivre!V795*(1-Plan1!$B$11)+V$1*Plan1!$E$16)-V$2-V$3)*V$4</f>
        <v>904223.86243148579</v>
      </c>
      <c r="W795" s="55"/>
    </row>
    <row r="796" spans="1:23" x14ac:dyDescent="0.25">
      <c r="A796" s="55">
        <f t="shared" si="12"/>
        <v>88175632.318941772</v>
      </c>
      <c r="B796" s="56">
        <v>791</v>
      </c>
      <c r="C796" s="55">
        <f>((Produção!C794*PreçoLivre!C796*(1-Plan1!$B$11)+C$1*Plan1!$E$16)-C$2-C$3)*C$4</f>
        <v>8237282.7136481162</v>
      </c>
      <c r="D796" s="55">
        <f>((Produção!D794*PreçoLivre!D796*(1-Plan1!$B$11)+D$1*Plan1!$E$16)-D$2-D$3)*D$4</f>
        <v>8545046.3776306808</v>
      </c>
      <c r="E796" s="55">
        <f>((Produção!E794*PreçoLivre!E796*(1-Plan1!$B$11)+E$1*Plan1!$E$16)-E$2-E$3)*E$4</f>
        <v>8179582.7920471337</v>
      </c>
      <c r="F796" s="55">
        <f>((Produção!F794*PreçoLivre!F796*(1-Plan1!$B$11)+F$1*Plan1!$E$16)-F$2-F$3)*F$4</f>
        <v>7492638.1171320435</v>
      </c>
      <c r="G796" s="55">
        <f>((Produção!G794*PreçoLivre!G796*(1-Plan1!$B$11)+G$1*Plan1!$E$16)-G$2-G$3)*G$4</f>
        <v>6914947.330091591</v>
      </c>
      <c r="H796" s="55">
        <f>((Produção!H794*PreçoLivre!H796*(1-Plan1!$B$11)+H$1*Plan1!$E$16)-H$2-H$3)*H$4</f>
        <v>6001728.3660629289</v>
      </c>
      <c r="I796" s="55">
        <f>((Produção!I794*PreçoLivre!I796*(1-Plan1!$B$11)+I$1*Plan1!$E$16)-I$2-I$3)*I$4</f>
        <v>6110538.8113157721</v>
      </c>
      <c r="J796" s="55">
        <f>((Produção!J794*PreçoLivre!J796*(1-Plan1!$B$11)+J$1*Plan1!$E$16)-J$2-J$3)*J$4</f>
        <v>5466130.701334496</v>
      </c>
      <c r="K796" s="55">
        <f>((Produção!K794*PreçoLivre!K796*(1-Plan1!$B$11)+K$1*Plan1!$E$16)-K$2-K$3)*K$4</f>
        <v>5107099.1448712805</v>
      </c>
      <c r="L796" s="55">
        <f>((Produção!L794*PreçoLivre!L796*(1-Plan1!$B$11)+L$1*Plan1!$E$16)-L$2-L$3)*L$4</f>
        <v>4499334.6310232757</v>
      </c>
      <c r="M796" s="55">
        <f>((Produção!M794*PreçoLivre!M796*(1-Plan1!$B$11)+M$1*Plan1!$E$16)-M$2-M$3)*M$4</f>
        <v>3860601.8088221136</v>
      </c>
      <c r="N796" s="55">
        <f>((Produção!N794*PreçoLivre!N796*(1-Plan1!$B$11)+N$1*Plan1!$E$16)-N$2-N$3)*N$4</f>
        <v>3303675.0460371468</v>
      </c>
      <c r="O796" s="55">
        <f>((Produção!O794*PreçoLivre!O796*(1-Plan1!$B$11)+O$1*Plan1!$E$16)-O$2-O$3)*O$4</f>
        <v>2733576.1464344943</v>
      </c>
      <c r="P796" s="55">
        <f>((Produção!P794*PreçoLivre!P796*(1-Plan1!$B$11)+P$1*Plan1!$E$16)-P$2-P$3)*P$4</f>
        <v>2473114.4402205106</v>
      </c>
      <c r="Q796" s="55">
        <f>((Produção!Q794*PreçoLivre!Q796*(1-Plan1!$B$11)+Q$1*Plan1!$E$16)-Q$2-Q$3)*Q$4</f>
        <v>1993949.187731521</v>
      </c>
      <c r="R796" s="55">
        <f>((Produção!R794*PreçoLivre!R796*(1-Plan1!$B$11)+R$1*Plan1!$E$16)-R$2-R$3)*R$4</f>
        <v>1790680.9142219271</v>
      </c>
      <c r="S796" s="55">
        <f>((Produção!S794*PreçoLivre!S796*(1-Plan1!$B$11)+S$1*Plan1!$E$16)-S$2-S$3)*S$4</f>
        <v>1597461.0898169619</v>
      </c>
      <c r="T796" s="55">
        <f>((Produção!T794*PreçoLivre!T796*(1-Plan1!$B$11)+T$1*Plan1!$E$16)-T$2-T$3)*T$4</f>
        <v>1534892.339389178</v>
      </c>
      <c r="U796" s="55">
        <f>((Produção!U794*PreçoLivre!U796*(1-Plan1!$B$11)+U$1*Plan1!$E$16)-U$2-U$3)*U$4</f>
        <v>1275453.6306034308</v>
      </c>
      <c r="V796" s="55">
        <f>((Produção!V794*PreçoLivre!V796*(1-Plan1!$B$11)+V$1*Plan1!$E$16)-V$2-V$3)*V$4</f>
        <v>1057898.7305071577</v>
      </c>
      <c r="W796" s="55"/>
    </row>
    <row r="797" spans="1:23" x14ac:dyDescent="0.25">
      <c r="A797" s="55">
        <f t="shared" si="12"/>
        <v>90002253.093982354</v>
      </c>
      <c r="B797" s="56">
        <v>792</v>
      </c>
      <c r="C797" s="55">
        <f>((Produção!C795*PreçoLivre!C797*(1-Plan1!$B$11)+C$1*Plan1!$E$16)-C$2-C$3)*C$4</f>
        <v>8599001.1066403724</v>
      </c>
      <c r="D797" s="55">
        <f>((Produção!D795*PreçoLivre!D797*(1-Plan1!$B$11)+D$1*Plan1!$E$16)-D$2-D$3)*D$4</f>
        <v>8019970.8014088199</v>
      </c>
      <c r="E797" s="55">
        <f>((Produção!E795*PreçoLivre!E797*(1-Plan1!$B$11)+E$1*Plan1!$E$16)-E$2-E$3)*E$4</f>
        <v>7832647.2231518468</v>
      </c>
      <c r="F797" s="55">
        <f>((Produção!F795*PreçoLivre!F797*(1-Plan1!$B$11)+F$1*Plan1!$E$16)-F$2-F$3)*F$4</f>
        <v>7049774.550676425</v>
      </c>
      <c r="G797" s="55">
        <f>((Produção!G795*PreçoLivre!G797*(1-Plan1!$B$11)+G$1*Plan1!$E$16)-G$2-G$3)*G$4</f>
        <v>6208062.8189758435</v>
      </c>
      <c r="H797" s="55">
        <f>((Produção!H795*PreçoLivre!H797*(1-Plan1!$B$11)+H$1*Plan1!$E$16)-H$2-H$3)*H$4</f>
        <v>6288019.3340066411</v>
      </c>
      <c r="I797" s="55">
        <f>((Produção!I795*PreçoLivre!I797*(1-Plan1!$B$11)+I$1*Plan1!$E$16)-I$2-I$3)*I$4</f>
        <v>6189047.23486102</v>
      </c>
      <c r="J797" s="55">
        <f>((Produção!J795*PreçoLivre!J797*(1-Plan1!$B$11)+J$1*Plan1!$E$16)-J$2-J$3)*J$4</f>
        <v>5339150.5807827618</v>
      </c>
      <c r="K797" s="55">
        <f>((Produção!K795*PreçoLivre!K797*(1-Plan1!$B$11)+K$1*Plan1!$E$16)-K$2-K$3)*K$4</f>
        <v>4507222.6314123236</v>
      </c>
      <c r="L797" s="55">
        <f>((Produção!L795*PreçoLivre!L797*(1-Plan1!$B$11)+L$1*Plan1!$E$16)-L$2-L$3)*L$4</f>
        <v>3959066.071973871</v>
      </c>
      <c r="M797" s="55">
        <f>((Produção!M795*PreçoLivre!M797*(1-Plan1!$B$11)+M$1*Plan1!$E$16)-M$2-M$3)*M$4</f>
        <v>3645309.5086890124</v>
      </c>
      <c r="N797" s="55">
        <f>((Produção!N795*PreçoLivre!N797*(1-Plan1!$B$11)+N$1*Plan1!$E$16)-N$2-N$3)*N$4</f>
        <v>3207816.213183444</v>
      </c>
      <c r="O797" s="55">
        <f>((Produção!O795*PreçoLivre!O797*(1-Plan1!$B$11)+O$1*Plan1!$E$16)-O$2-O$3)*O$4</f>
        <v>3114373.1916943947</v>
      </c>
      <c r="P797" s="55">
        <f>((Produção!P795*PreçoLivre!P797*(1-Plan1!$B$11)+P$1*Plan1!$E$16)-P$2-P$3)*P$4</f>
        <v>2783761.4603446024</v>
      </c>
      <c r="Q797" s="55">
        <f>((Produção!Q795*PreçoLivre!Q797*(1-Plan1!$B$11)+Q$1*Plan1!$E$16)-Q$2-Q$3)*Q$4</f>
        <v>2756631.386561404</v>
      </c>
      <c r="R797" s="55">
        <f>((Produção!R795*PreçoLivre!R797*(1-Plan1!$B$11)+R$1*Plan1!$E$16)-R$2-R$3)*R$4</f>
        <v>2606035.4797272757</v>
      </c>
      <c r="S797" s="55">
        <f>((Produção!S795*PreçoLivre!S797*(1-Plan1!$B$11)+S$1*Plan1!$E$16)-S$2-S$3)*S$4</f>
        <v>2369256.4480601698</v>
      </c>
      <c r="T797" s="55">
        <f>((Produção!T795*PreçoLivre!T797*(1-Plan1!$B$11)+T$1*Plan1!$E$16)-T$2-T$3)*T$4</f>
        <v>2078193.9986406688</v>
      </c>
      <c r="U797" s="55">
        <f>((Produção!U795*PreçoLivre!U797*(1-Plan1!$B$11)+U$1*Plan1!$E$16)-U$2-U$3)*U$4</f>
        <v>1804507.2800017167</v>
      </c>
      <c r="V797" s="55">
        <f>((Produção!V795*PreçoLivre!V797*(1-Plan1!$B$11)+V$1*Plan1!$E$16)-V$2-V$3)*V$4</f>
        <v>1644405.7731897563</v>
      </c>
      <c r="W797" s="55"/>
    </row>
    <row r="798" spans="1:23" x14ac:dyDescent="0.25">
      <c r="A798" s="55">
        <f t="shared" si="12"/>
        <v>80712695.880994931</v>
      </c>
      <c r="B798" s="56">
        <v>793</v>
      </c>
      <c r="C798" s="55">
        <f>((Produção!C796*PreçoLivre!C798*(1-Plan1!$B$11)+C$1*Plan1!$E$16)-C$2-C$3)*C$4</f>
        <v>9161199.4553191736</v>
      </c>
      <c r="D798" s="55">
        <f>((Produção!D796*PreçoLivre!D798*(1-Plan1!$B$11)+D$1*Plan1!$E$16)-D$2-D$3)*D$4</f>
        <v>8570555.4518057592</v>
      </c>
      <c r="E798" s="55">
        <f>((Produção!E796*PreçoLivre!E798*(1-Plan1!$B$11)+E$1*Plan1!$E$16)-E$2-E$3)*E$4</f>
        <v>7547316.8743392648</v>
      </c>
      <c r="F798" s="55">
        <f>((Produção!F796*PreçoLivre!F798*(1-Plan1!$B$11)+F$1*Plan1!$E$16)-F$2-F$3)*F$4</f>
        <v>6627898.208217483</v>
      </c>
      <c r="G798" s="55">
        <f>((Produção!G796*PreçoLivre!G798*(1-Plan1!$B$11)+G$1*Plan1!$E$16)-G$2-G$3)*G$4</f>
        <v>5862597.1213865951</v>
      </c>
      <c r="H798" s="55">
        <f>((Produção!H796*PreçoLivre!H798*(1-Plan1!$B$11)+H$1*Plan1!$E$16)-H$2-H$3)*H$4</f>
        <v>5217488.1577388123</v>
      </c>
      <c r="I798" s="55">
        <f>((Produção!I796*PreçoLivre!I798*(1-Plan1!$B$11)+I$1*Plan1!$E$16)-I$2-I$3)*I$4</f>
        <v>5082467.3665646669</v>
      </c>
      <c r="J798" s="55">
        <f>((Produção!J796*PreçoLivre!J798*(1-Plan1!$B$11)+J$1*Plan1!$E$16)-J$2-J$3)*J$4</f>
        <v>4545482.4214371825</v>
      </c>
      <c r="K798" s="55">
        <f>((Produção!K796*PreçoLivre!K798*(1-Plan1!$B$11)+K$1*Plan1!$E$16)-K$2-K$3)*K$4</f>
        <v>4040961.5984995677</v>
      </c>
      <c r="L798" s="55">
        <f>((Produção!L796*PreçoLivre!L798*(1-Plan1!$B$11)+L$1*Plan1!$E$16)-L$2-L$3)*L$4</f>
        <v>3895369.3153141621</v>
      </c>
      <c r="M798" s="55">
        <f>((Produção!M796*PreçoLivre!M798*(1-Plan1!$B$11)+M$1*Plan1!$E$16)-M$2-M$3)*M$4</f>
        <v>2960079.0379682845</v>
      </c>
      <c r="N798" s="55">
        <f>((Produção!N796*PreçoLivre!N798*(1-Plan1!$B$11)+N$1*Plan1!$E$16)-N$2-N$3)*N$4</f>
        <v>2517957.2082398487</v>
      </c>
      <c r="O798" s="55">
        <f>((Produção!O796*PreçoLivre!O798*(1-Plan1!$B$11)+O$1*Plan1!$E$16)-O$2-O$3)*O$4</f>
        <v>2278603.4606983191</v>
      </c>
      <c r="P798" s="55">
        <f>((Produção!P796*PreçoLivre!P798*(1-Plan1!$B$11)+P$1*Plan1!$E$16)-P$2-P$3)*P$4</f>
        <v>2129496.8986098291</v>
      </c>
      <c r="Q798" s="55">
        <f>((Produção!Q796*PreçoLivre!Q798*(1-Plan1!$B$11)+Q$1*Plan1!$E$16)-Q$2-Q$3)*Q$4</f>
        <v>2026086.3958314259</v>
      </c>
      <c r="R798" s="55">
        <f>((Produção!R796*PreçoLivre!R798*(1-Plan1!$B$11)+R$1*Plan1!$E$16)-R$2-R$3)*R$4</f>
        <v>2085777.8720814639</v>
      </c>
      <c r="S798" s="55">
        <f>((Produção!S796*PreçoLivre!S798*(1-Plan1!$B$11)+S$1*Plan1!$E$16)-S$2-S$3)*S$4</f>
        <v>1849182.5809361143</v>
      </c>
      <c r="T798" s="55">
        <f>((Produção!T796*PreçoLivre!T798*(1-Plan1!$B$11)+T$1*Plan1!$E$16)-T$2-T$3)*T$4</f>
        <v>1621093.5134688867</v>
      </c>
      <c r="U798" s="55">
        <f>((Produção!U796*PreçoLivre!U798*(1-Plan1!$B$11)+U$1*Plan1!$E$16)-U$2-U$3)*U$4</f>
        <v>1403270.3454931171</v>
      </c>
      <c r="V798" s="55">
        <f>((Produção!V796*PreçoLivre!V798*(1-Plan1!$B$11)+V$1*Plan1!$E$16)-V$2-V$3)*V$4</f>
        <v>1289812.5970449715</v>
      </c>
      <c r="W798" s="55"/>
    </row>
    <row r="799" spans="1:23" x14ac:dyDescent="0.25">
      <c r="A799" s="55">
        <f t="shared" si="12"/>
        <v>91070249.916726291</v>
      </c>
      <c r="B799" s="56">
        <v>794</v>
      </c>
      <c r="C799" s="55">
        <f>((Produção!C797*PreçoLivre!C799*(1-Plan1!$B$11)+C$1*Plan1!$E$16)-C$2-C$3)*C$4</f>
        <v>9047467.9345536307</v>
      </c>
      <c r="D799" s="55">
        <f>((Produção!D797*PreçoLivre!D799*(1-Plan1!$B$11)+D$1*Plan1!$E$16)-D$2-D$3)*D$4</f>
        <v>8078568.934050085</v>
      </c>
      <c r="E799" s="55">
        <f>((Produção!E797*PreçoLivre!E799*(1-Plan1!$B$11)+E$1*Plan1!$E$16)-E$2-E$3)*E$4</f>
        <v>8037941.0464157145</v>
      </c>
      <c r="F799" s="55">
        <f>((Produção!F797*PreçoLivre!F799*(1-Plan1!$B$11)+F$1*Plan1!$E$16)-F$2-F$3)*F$4</f>
        <v>7259260.6389348069</v>
      </c>
      <c r="G799" s="55">
        <f>((Produção!G797*PreçoLivre!G799*(1-Plan1!$B$11)+G$1*Plan1!$E$16)-G$2-G$3)*G$4</f>
        <v>6699856.399366538</v>
      </c>
      <c r="H799" s="55">
        <f>((Produção!H797*PreçoLivre!H799*(1-Plan1!$B$11)+H$1*Plan1!$E$16)-H$2-H$3)*H$4</f>
        <v>6190366.6746624662</v>
      </c>
      <c r="I799" s="55">
        <f>((Produção!I797*PreçoLivre!I799*(1-Plan1!$B$11)+I$1*Plan1!$E$16)-I$2-I$3)*I$4</f>
        <v>5810309.758115327</v>
      </c>
      <c r="J799" s="55">
        <f>((Produção!J797*PreçoLivre!J799*(1-Plan1!$B$11)+J$1*Plan1!$E$16)-J$2-J$3)*J$4</f>
        <v>5491620.3209149661</v>
      </c>
      <c r="K799" s="55">
        <f>((Produção!K797*PreçoLivre!K799*(1-Plan1!$B$11)+K$1*Plan1!$E$16)-K$2-K$3)*K$4</f>
        <v>5150461.6652512169</v>
      </c>
      <c r="L799" s="55">
        <f>((Produção!L797*PreçoLivre!L799*(1-Plan1!$B$11)+L$1*Plan1!$E$16)-L$2-L$3)*L$4</f>
        <v>4623343.9781585597</v>
      </c>
      <c r="M799" s="55">
        <f>((Produção!M797*PreçoLivre!M799*(1-Plan1!$B$11)+M$1*Plan1!$E$16)-M$2-M$3)*M$4</f>
        <v>3750260.6319028605</v>
      </c>
      <c r="N799" s="55">
        <f>((Produção!N797*PreçoLivre!N799*(1-Plan1!$B$11)+N$1*Plan1!$E$16)-N$2-N$3)*N$4</f>
        <v>3346559.7268077997</v>
      </c>
      <c r="O799" s="55">
        <f>((Produção!O797*PreçoLivre!O799*(1-Plan1!$B$11)+O$1*Plan1!$E$16)-O$2-O$3)*O$4</f>
        <v>3140289.2451509526</v>
      </c>
      <c r="P799" s="55">
        <f>((Produção!P797*PreçoLivre!P799*(1-Plan1!$B$11)+P$1*Plan1!$E$16)-P$2-P$3)*P$4</f>
        <v>2579674.212604071</v>
      </c>
      <c r="Q799" s="55">
        <f>((Produção!Q797*PreçoLivre!Q799*(1-Plan1!$B$11)+Q$1*Plan1!$E$16)-Q$2-Q$3)*Q$4</f>
        <v>2134948.1032545147</v>
      </c>
      <c r="R799" s="55">
        <f>((Produção!R797*PreçoLivre!R799*(1-Plan1!$B$11)+R$1*Plan1!$E$16)-R$2-R$3)*R$4</f>
        <v>2164783.0901385262</v>
      </c>
      <c r="S799" s="55">
        <f>((Produção!S797*PreçoLivre!S799*(1-Plan1!$B$11)+S$1*Plan1!$E$16)-S$2-S$3)*S$4</f>
        <v>2024249.7529372468</v>
      </c>
      <c r="T799" s="55">
        <f>((Produção!T797*PreçoLivre!T799*(1-Plan1!$B$11)+T$1*Plan1!$E$16)-T$2-T$3)*T$4</f>
        <v>2048088.9230397101</v>
      </c>
      <c r="U799" s="55">
        <f>((Produção!U797*PreçoLivre!U799*(1-Plan1!$B$11)+U$1*Plan1!$E$16)-U$2-U$3)*U$4</f>
        <v>1828409.3103017588</v>
      </c>
      <c r="V799" s="55">
        <f>((Produção!V797*PreçoLivre!V799*(1-Plan1!$B$11)+V$1*Plan1!$E$16)-V$2-V$3)*V$4</f>
        <v>1663789.5701655417</v>
      </c>
      <c r="W799" s="55"/>
    </row>
    <row r="800" spans="1:23" x14ac:dyDescent="0.25">
      <c r="A800" s="55">
        <f t="shared" si="12"/>
        <v>66753540.385566019</v>
      </c>
      <c r="B800" s="56">
        <v>795</v>
      </c>
      <c r="C800" s="55">
        <f>((Produção!C798*PreçoLivre!C800*(1-Plan1!$B$11)+C$1*Plan1!$E$16)-C$2-C$3)*C$4</f>
        <v>7931652.0120829362</v>
      </c>
      <c r="D800" s="55">
        <f>((Produção!D798*PreçoLivre!D800*(1-Plan1!$B$11)+D$1*Plan1!$E$16)-D$2-D$3)*D$4</f>
        <v>6951506.1066178111</v>
      </c>
      <c r="E800" s="55">
        <f>((Produção!E798*PreçoLivre!E800*(1-Plan1!$B$11)+E$1*Plan1!$E$16)-E$2-E$3)*E$4</f>
        <v>5563868.2721430594</v>
      </c>
      <c r="F800" s="55">
        <f>((Produção!F798*PreçoLivre!F800*(1-Plan1!$B$11)+F$1*Plan1!$E$16)-F$2-F$3)*F$4</f>
        <v>5074034.0063803941</v>
      </c>
      <c r="G800" s="55">
        <f>((Produção!G798*PreçoLivre!G800*(1-Plan1!$B$11)+G$1*Plan1!$E$16)-G$2-G$3)*G$4</f>
        <v>3979167.8392659822</v>
      </c>
      <c r="H800" s="55">
        <f>((Produção!H798*PreçoLivre!H800*(1-Plan1!$B$11)+H$1*Plan1!$E$16)-H$2-H$3)*H$4</f>
        <v>4233593.4599157665</v>
      </c>
      <c r="I800" s="55">
        <f>((Produção!I798*PreçoLivre!I800*(1-Plan1!$B$11)+I$1*Plan1!$E$16)-I$2-I$3)*I$4</f>
        <v>4126389.6339862486</v>
      </c>
      <c r="J800" s="55">
        <f>((Produção!J798*PreçoLivre!J800*(1-Plan1!$B$11)+J$1*Plan1!$E$16)-J$2-J$3)*J$4</f>
        <v>3634760.1346104951</v>
      </c>
      <c r="K800" s="55">
        <f>((Produção!K798*PreçoLivre!K800*(1-Plan1!$B$11)+K$1*Plan1!$E$16)-K$2-K$3)*K$4</f>
        <v>3285685.3413939718</v>
      </c>
      <c r="L800" s="55">
        <f>((Produção!L798*PreçoLivre!L800*(1-Plan1!$B$11)+L$1*Plan1!$E$16)-L$2-L$3)*L$4</f>
        <v>3242314.7390957572</v>
      </c>
      <c r="M800" s="55">
        <f>((Produção!M798*PreçoLivre!M800*(1-Plan1!$B$11)+M$1*Plan1!$E$16)-M$2-M$3)*M$4</f>
        <v>2970715.6652979599</v>
      </c>
      <c r="N800" s="55">
        <f>((Produção!N798*PreçoLivre!N800*(1-Plan1!$B$11)+N$1*Plan1!$E$16)-N$2-N$3)*N$4</f>
        <v>2736336.9711887571</v>
      </c>
      <c r="O800" s="55">
        <f>((Produção!O798*PreçoLivre!O800*(1-Plan1!$B$11)+O$1*Plan1!$E$16)-O$2-O$3)*O$4</f>
        <v>2531730.5340735693</v>
      </c>
      <c r="P800" s="55">
        <f>((Produção!P798*PreçoLivre!P800*(1-Plan1!$B$11)+P$1*Plan1!$E$16)-P$2-P$3)*P$4</f>
        <v>2140405.6416424462</v>
      </c>
      <c r="Q800" s="55">
        <f>((Produção!Q798*PreçoLivre!Q800*(1-Plan1!$B$11)+Q$1*Plan1!$E$16)-Q$2-Q$3)*Q$4</f>
        <v>1857108.7799367202</v>
      </c>
      <c r="R800" s="55">
        <f>((Produção!R798*PreçoLivre!R800*(1-Plan1!$B$11)+R$1*Plan1!$E$16)-R$2-R$3)*R$4</f>
        <v>1533277.0423159692</v>
      </c>
      <c r="S800" s="55">
        <f>((Produção!S798*PreçoLivre!S800*(1-Plan1!$B$11)+S$1*Plan1!$E$16)-S$2-S$3)*S$4</f>
        <v>1424946.3551158758</v>
      </c>
      <c r="T800" s="55">
        <f>((Produção!T798*PreçoLivre!T800*(1-Plan1!$B$11)+T$1*Plan1!$E$16)-T$2-T$3)*T$4</f>
        <v>1265440.5829926715</v>
      </c>
      <c r="U800" s="55">
        <f>((Produção!U798*PreçoLivre!U800*(1-Plan1!$B$11)+U$1*Plan1!$E$16)-U$2-U$3)*U$4</f>
        <v>1184414.5368839516</v>
      </c>
      <c r="V800" s="55">
        <f>((Produção!V798*PreçoLivre!V800*(1-Plan1!$B$11)+V$1*Plan1!$E$16)-V$2-V$3)*V$4</f>
        <v>1086192.7306256832</v>
      </c>
      <c r="W800" s="55"/>
    </row>
    <row r="801" spans="1:23" x14ac:dyDescent="0.25">
      <c r="A801" s="55">
        <f t="shared" si="12"/>
        <v>69058052.355367497</v>
      </c>
      <c r="B801" s="56">
        <v>796</v>
      </c>
      <c r="C801" s="55">
        <f>((Produção!C799*PreçoLivre!C801*(1-Plan1!$B$11)+C$1*Plan1!$E$16)-C$2-C$3)*C$4</f>
        <v>8072882.8702130262</v>
      </c>
      <c r="D801" s="55">
        <f>((Produção!D799*PreçoLivre!D801*(1-Plan1!$B$11)+D$1*Plan1!$E$16)-D$2-D$3)*D$4</f>
        <v>7155849.7804268813</v>
      </c>
      <c r="E801" s="55">
        <f>((Produção!E799*PreçoLivre!E801*(1-Plan1!$B$11)+E$1*Plan1!$E$16)-E$2-E$3)*E$4</f>
        <v>6292686.9143860461</v>
      </c>
      <c r="F801" s="55">
        <f>((Produção!F799*PreçoLivre!F801*(1-Plan1!$B$11)+F$1*Plan1!$E$16)-F$2-F$3)*F$4</f>
        <v>5578527.4784538588</v>
      </c>
      <c r="G801" s="55">
        <f>((Produção!G799*PreçoLivre!G801*(1-Plan1!$B$11)+G$1*Plan1!$E$16)-G$2-G$3)*G$4</f>
        <v>4789900.2478756318</v>
      </c>
      <c r="H801" s="55">
        <f>((Produção!H799*PreçoLivre!H801*(1-Plan1!$B$11)+H$1*Plan1!$E$16)-H$2-H$3)*H$4</f>
        <v>4265876.497203866</v>
      </c>
      <c r="I801" s="55">
        <f>((Produção!I799*PreçoLivre!I801*(1-Plan1!$B$11)+I$1*Plan1!$E$16)-I$2-I$3)*I$4</f>
        <v>4164182.0700712507</v>
      </c>
      <c r="J801" s="55">
        <f>((Produção!J799*PreçoLivre!J801*(1-Plan1!$B$11)+J$1*Plan1!$E$16)-J$2-J$3)*J$4</f>
        <v>3567500.1726435674</v>
      </c>
      <c r="K801" s="55">
        <f>((Produção!K799*PreçoLivre!K801*(1-Plan1!$B$11)+K$1*Plan1!$E$16)-K$2-K$3)*K$4</f>
        <v>2896369.9410688286</v>
      </c>
      <c r="L801" s="55">
        <f>((Produção!L799*PreçoLivre!L801*(1-Plan1!$B$11)+L$1*Plan1!$E$16)-L$2-L$3)*L$4</f>
        <v>2673632.7993529281</v>
      </c>
      <c r="M801" s="55">
        <f>((Produção!M799*PreçoLivre!M801*(1-Plan1!$B$11)+M$1*Plan1!$E$16)-M$2-M$3)*M$4</f>
        <v>2748619.3140264382</v>
      </c>
      <c r="N801" s="55">
        <f>((Produção!N799*PreçoLivre!N801*(1-Plan1!$B$11)+N$1*Plan1!$E$16)-N$2-N$3)*N$4</f>
        <v>2251639.5146613261</v>
      </c>
      <c r="O801" s="55">
        <f>((Produção!O799*PreçoLivre!O801*(1-Plan1!$B$11)+O$1*Plan1!$E$16)-O$2-O$3)*O$4</f>
        <v>2013465.3850969176</v>
      </c>
      <c r="P801" s="55">
        <f>((Produção!P799*PreçoLivre!P801*(1-Plan1!$B$11)+P$1*Plan1!$E$16)-P$2-P$3)*P$4</f>
        <v>1936453.887911153</v>
      </c>
      <c r="Q801" s="55">
        <f>((Produção!Q799*PreçoLivre!Q801*(1-Plan1!$B$11)+Q$1*Plan1!$E$16)-Q$2-Q$3)*Q$4</f>
        <v>2099082.0876298514</v>
      </c>
      <c r="R801" s="55">
        <f>((Produção!R799*PreçoLivre!R801*(1-Plan1!$B$11)+R$1*Plan1!$E$16)-R$2-R$3)*R$4</f>
        <v>1967481.5170581543</v>
      </c>
      <c r="S801" s="55">
        <f>((Produção!S799*PreçoLivre!S801*(1-Plan1!$B$11)+S$1*Plan1!$E$16)-S$2-S$3)*S$4</f>
        <v>1765516.3986738366</v>
      </c>
      <c r="T801" s="55">
        <f>((Produção!T799*PreçoLivre!T801*(1-Plan1!$B$11)+T$1*Plan1!$E$16)-T$2-T$3)*T$4</f>
        <v>1764970.4379236582</v>
      </c>
      <c r="U801" s="55">
        <f>((Produção!U799*PreçoLivre!U801*(1-Plan1!$B$11)+U$1*Plan1!$E$16)-U$2-U$3)*U$4</f>
        <v>1662330.5799792099</v>
      </c>
      <c r="V801" s="55">
        <f>((Produção!V799*PreçoLivre!V801*(1-Plan1!$B$11)+V$1*Plan1!$E$16)-V$2-V$3)*V$4</f>
        <v>1391084.460711058</v>
      </c>
      <c r="W801" s="55"/>
    </row>
    <row r="802" spans="1:23" x14ac:dyDescent="0.25">
      <c r="A802" s="55">
        <f t="shared" si="12"/>
        <v>89752834.011021882</v>
      </c>
      <c r="B802" s="56">
        <v>797</v>
      </c>
      <c r="C802" s="55">
        <f>((Produção!C800*PreçoLivre!C802*(1-Plan1!$B$11)+C$1*Plan1!$E$16)-C$2-C$3)*C$4</f>
        <v>8645757.4293298312</v>
      </c>
      <c r="D802" s="55">
        <f>((Produção!D800*PreçoLivre!D802*(1-Plan1!$B$11)+D$1*Plan1!$E$16)-D$2-D$3)*D$4</f>
        <v>7633869.7294999436</v>
      </c>
      <c r="E802" s="55">
        <f>((Produção!E800*PreçoLivre!E802*(1-Plan1!$B$11)+E$1*Plan1!$E$16)-E$2-E$3)*E$4</f>
        <v>6663280.4587531332</v>
      </c>
      <c r="F802" s="55">
        <f>((Produção!F800*PreçoLivre!F802*(1-Plan1!$B$11)+F$1*Plan1!$E$16)-F$2-F$3)*F$4</f>
        <v>6646801.6955295093</v>
      </c>
      <c r="G802" s="55">
        <f>((Produção!G800*PreçoLivre!G802*(1-Plan1!$B$11)+G$1*Plan1!$E$16)-G$2-G$3)*G$4</f>
        <v>5659874.4470476089</v>
      </c>
      <c r="H802" s="55">
        <f>((Produção!H800*PreçoLivre!H802*(1-Plan1!$B$11)+H$1*Plan1!$E$16)-H$2-H$3)*H$4</f>
        <v>5385416.619214044</v>
      </c>
      <c r="I802" s="55">
        <f>((Produção!I800*PreçoLivre!I802*(1-Plan1!$B$11)+I$1*Plan1!$E$16)-I$2-I$3)*I$4</f>
        <v>5284696.1041091001</v>
      </c>
      <c r="J802" s="55">
        <f>((Produção!J800*PreçoLivre!J802*(1-Plan1!$B$11)+J$1*Plan1!$E$16)-J$2-J$3)*J$4</f>
        <v>4947850.4737490425</v>
      </c>
      <c r="K802" s="55">
        <f>((Produção!K800*PreçoLivre!K802*(1-Plan1!$B$11)+K$1*Plan1!$E$16)-K$2-K$3)*K$4</f>
        <v>4925045.9649842717</v>
      </c>
      <c r="L802" s="55">
        <f>((Produção!L800*PreçoLivre!L802*(1-Plan1!$B$11)+L$1*Plan1!$E$16)-L$2-L$3)*L$4</f>
        <v>4541534.4948062133</v>
      </c>
      <c r="M802" s="55">
        <f>((Produção!M800*PreçoLivre!M802*(1-Plan1!$B$11)+M$1*Plan1!$E$16)-M$2-M$3)*M$4</f>
        <v>4162108.5498439334</v>
      </c>
      <c r="N802" s="55">
        <f>((Produção!N800*PreçoLivre!N802*(1-Plan1!$B$11)+N$1*Plan1!$E$16)-N$2-N$3)*N$4</f>
        <v>3751137.9660679474</v>
      </c>
      <c r="O802" s="55">
        <f>((Produção!O800*PreçoLivre!O802*(1-Plan1!$B$11)+O$1*Plan1!$E$16)-O$2-O$3)*O$4</f>
        <v>3708467.2740017842</v>
      </c>
      <c r="P802" s="55">
        <f>((Produção!P800*PreçoLivre!P802*(1-Plan1!$B$11)+P$1*Plan1!$E$16)-P$2-P$3)*P$4</f>
        <v>3238492.7920265277</v>
      </c>
      <c r="Q802" s="55">
        <f>((Produção!Q800*PreçoLivre!Q802*(1-Plan1!$B$11)+Q$1*Plan1!$E$16)-Q$2-Q$3)*Q$4</f>
        <v>3072124.2677735109</v>
      </c>
      <c r="R802" s="55">
        <f>((Produção!R800*PreçoLivre!R802*(1-Plan1!$B$11)+R$1*Plan1!$E$16)-R$2-R$3)*R$4</f>
        <v>2794389.8687943649</v>
      </c>
      <c r="S802" s="55">
        <f>((Produção!S800*PreçoLivre!S802*(1-Plan1!$B$11)+S$1*Plan1!$E$16)-S$2-S$3)*S$4</f>
        <v>2522808.6283572265</v>
      </c>
      <c r="T802" s="55">
        <f>((Produção!T800*PreçoLivre!T802*(1-Plan1!$B$11)+T$1*Plan1!$E$16)-T$2-T$3)*T$4</f>
        <v>2249252.548990591</v>
      </c>
      <c r="U802" s="55">
        <f>((Produção!U800*PreçoLivre!U802*(1-Plan1!$B$11)+U$1*Plan1!$E$16)-U$2-U$3)*U$4</f>
        <v>2097033.0398724526</v>
      </c>
      <c r="V802" s="55">
        <f>((Produção!V800*PreçoLivre!V802*(1-Plan1!$B$11)+V$1*Plan1!$E$16)-V$2-V$3)*V$4</f>
        <v>1822891.6582708366</v>
      </c>
      <c r="W802" s="55"/>
    </row>
    <row r="803" spans="1:23" x14ac:dyDescent="0.25">
      <c r="A803" s="55">
        <f t="shared" si="12"/>
        <v>76923962.335039914</v>
      </c>
      <c r="B803" s="56">
        <v>798</v>
      </c>
      <c r="C803" s="55">
        <f>((Produção!C801*PreçoLivre!C803*(1-Plan1!$B$11)+C$1*Plan1!$E$16)-C$2-C$3)*C$4</f>
        <v>7638875.2920576213</v>
      </c>
      <c r="D803" s="55">
        <f>((Produção!D801*PreçoLivre!D803*(1-Plan1!$B$11)+D$1*Plan1!$E$16)-D$2-D$3)*D$4</f>
        <v>8227133.0092445267</v>
      </c>
      <c r="E803" s="55">
        <f>((Produção!E801*PreçoLivre!E803*(1-Plan1!$B$11)+E$1*Plan1!$E$16)-E$2-E$3)*E$4</f>
        <v>7525528.0786192752</v>
      </c>
      <c r="F803" s="55">
        <f>((Produção!F801*PreçoLivre!F803*(1-Plan1!$B$11)+F$1*Plan1!$E$16)-F$2-F$3)*F$4</f>
        <v>6793096.0304666702</v>
      </c>
      <c r="G803" s="55">
        <f>((Produção!G801*PreçoLivre!G803*(1-Plan1!$B$11)+G$1*Plan1!$E$16)-G$2-G$3)*G$4</f>
        <v>6141460.7430876987</v>
      </c>
      <c r="H803" s="55">
        <f>((Produção!H801*PreçoLivre!H803*(1-Plan1!$B$11)+H$1*Plan1!$E$16)-H$2-H$3)*H$4</f>
        <v>5378192.9558176771</v>
      </c>
      <c r="I803" s="55">
        <f>((Produção!I801*PreçoLivre!I803*(1-Plan1!$B$11)+I$1*Plan1!$E$16)-I$2-I$3)*I$4</f>
        <v>4298808.7557391115</v>
      </c>
      <c r="J803" s="55">
        <f>((Produção!J801*PreçoLivre!J803*(1-Plan1!$B$11)+J$1*Plan1!$E$16)-J$2-J$3)*J$4</f>
        <v>4009754.4900745573</v>
      </c>
      <c r="K803" s="55">
        <f>((Produção!K801*PreçoLivre!K803*(1-Plan1!$B$11)+K$1*Plan1!$E$16)-K$2-K$3)*K$4</f>
        <v>3814001.7925874633</v>
      </c>
      <c r="L803" s="55">
        <f>((Produção!L801*PreçoLivre!L803*(1-Plan1!$B$11)+L$1*Plan1!$E$16)-L$2-L$3)*L$4</f>
        <v>3457936.0624430021</v>
      </c>
      <c r="M803" s="55">
        <f>((Produção!M801*PreçoLivre!M803*(1-Plan1!$B$11)+M$1*Plan1!$E$16)-M$2-M$3)*M$4</f>
        <v>3049110.5545116118</v>
      </c>
      <c r="N803" s="55">
        <f>((Produção!N801*PreçoLivre!N803*(1-Plan1!$B$11)+N$1*Plan1!$E$16)-N$2-N$3)*N$4</f>
        <v>2659236.7170277759</v>
      </c>
      <c r="O803" s="55">
        <f>((Produção!O801*PreçoLivre!O803*(1-Plan1!$B$11)+O$1*Plan1!$E$16)-O$2-O$3)*O$4</f>
        <v>2445234.885694087</v>
      </c>
      <c r="P803" s="55">
        <f>((Produção!P801*PreçoLivre!P803*(1-Plan1!$B$11)+P$1*Plan1!$E$16)-P$2-P$3)*P$4</f>
        <v>2316132.6141078384</v>
      </c>
      <c r="Q803" s="55">
        <f>((Produção!Q801*PreçoLivre!Q803*(1-Plan1!$B$11)+Q$1*Plan1!$E$16)-Q$2-Q$3)*Q$4</f>
        <v>2120720.081352707</v>
      </c>
      <c r="R803" s="55">
        <f>((Produção!R801*PreçoLivre!R803*(1-Plan1!$B$11)+R$1*Plan1!$E$16)-R$2-R$3)*R$4</f>
        <v>1816640.3923933697</v>
      </c>
      <c r="S803" s="55">
        <f>((Produção!S801*PreçoLivre!S803*(1-Plan1!$B$11)+S$1*Plan1!$E$16)-S$2-S$3)*S$4</f>
        <v>1602814.1092424174</v>
      </c>
      <c r="T803" s="55">
        <f>((Produção!T801*PreçoLivre!T803*(1-Plan1!$B$11)+T$1*Plan1!$E$16)-T$2-T$3)*T$4</f>
        <v>1357733.3459098807</v>
      </c>
      <c r="U803" s="55">
        <f>((Produção!U801*PreçoLivre!U803*(1-Plan1!$B$11)+U$1*Plan1!$E$16)-U$2-U$3)*U$4</f>
        <v>1218301.7503534027</v>
      </c>
      <c r="V803" s="55">
        <f>((Produção!V801*PreçoLivre!V803*(1-Plan1!$B$11)+V$1*Plan1!$E$16)-V$2-V$3)*V$4</f>
        <v>1053250.6743092143</v>
      </c>
      <c r="W803" s="55"/>
    </row>
    <row r="804" spans="1:23" x14ac:dyDescent="0.25">
      <c r="A804" s="55">
        <f t="shared" si="12"/>
        <v>88053333.281025171</v>
      </c>
      <c r="B804" s="56">
        <v>799</v>
      </c>
      <c r="C804" s="55">
        <f>((Produção!C802*PreçoLivre!C804*(1-Plan1!$B$11)+C$1*Plan1!$E$16)-C$2-C$3)*C$4</f>
        <v>8855329.4276815951</v>
      </c>
      <c r="D804" s="55">
        <f>((Produção!D802*PreçoLivre!D804*(1-Plan1!$B$11)+D$1*Plan1!$E$16)-D$2-D$3)*D$4</f>
        <v>8556653.3976864945</v>
      </c>
      <c r="E804" s="55">
        <f>((Produção!E802*PreçoLivre!E804*(1-Plan1!$B$11)+E$1*Plan1!$E$16)-E$2-E$3)*E$4</f>
        <v>7748544.3472173419</v>
      </c>
      <c r="F804" s="55">
        <f>((Produção!F802*PreçoLivre!F804*(1-Plan1!$B$11)+F$1*Plan1!$E$16)-F$2-F$3)*F$4</f>
        <v>7491046.2105916776</v>
      </c>
      <c r="G804" s="55">
        <f>((Produção!G802*PreçoLivre!G804*(1-Plan1!$B$11)+G$1*Plan1!$E$16)-G$2-G$3)*G$4</f>
        <v>6852858.4779731128</v>
      </c>
      <c r="H804" s="55">
        <f>((Produção!H802*PreçoLivre!H804*(1-Plan1!$B$11)+H$1*Plan1!$E$16)-H$2-H$3)*H$4</f>
        <v>6051111.2416279959</v>
      </c>
      <c r="I804" s="55">
        <f>((Produção!I802*PreçoLivre!I804*(1-Plan1!$B$11)+I$1*Plan1!$E$16)-I$2-I$3)*I$4</f>
        <v>5562363.3719423199</v>
      </c>
      <c r="J804" s="55">
        <f>((Produção!J802*PreçoLivre!J804*(1-Plan1!$B$11)+J$1*Plan1!$E$16)-J$2-J$3)*J$4</f>
        <v>5251659.1541764112</v>
      </c>
      <c r="K804" s="55">
        <f>((Produção!K802*PreçoLivre!K804*(1-Plan1!$B$11)+K$1*Plan1!$E$16)-K$2-K$3)*K$4</f>
        <v>4585994.1864571311</v>
      </c>
      <c r="L804" s="55">
        <f>((Produção!L802*PreçoLivre!L804*(1-Plan1!$B$11)+L$1*Plan1!$E$16)-L$2-L$3)*L$4</f>
        <v>4149064.5102030677</v>
      </c>
      <c r="M804" s="55">
        <f>((Produção!M802*PreçoLivre!M804*(1-Plan1!$B$11)+M$1*Plan1!$E$16)-M$2-M$3)*M$4</f>
        <v>3450034.6649383139</v>
      </c>
      <c r="N804" s="55">
        <f>((Produção!N802*PreçoLivre!N804*(1-Plan1!$B$11)+N$1*Plan1!$E$16)-N$2-N$3)*N$4</f>
        <v>3047050.0404874394</v>
      </c>
      <c r="O804" s="55">
        <f>((Produção!O802*PreçoLivre!O804*(1-Plan1!$B$11)+O$1*Plan1!$E$16)-O$2-O$3)*O$4</f>
        <v>2744409.311752581</v>
      </c>
      <c r="P804" s="55">
        <f>((Produção!P802*PreçoLivre!P804*(1-Plan1!$B$11)+P$1*Plan1!$E$16)-P$2-P$3)*P$4</f>
        <v>2574501.1840562057</v>
      </c>
      <c r="Q804" s="55">
        <f>((Produção!Q802*PreçoLivre!Q804*(1-Plan1!$B$11)+Q$1*Plan1!$E$16)-Q$2-Q$3)*Q$4</f>
        <v>2224373.7206230275</v>
      </c>
      <c r="R804" s="55">
        <f>((Produção!R802*PreçoLivre!R804*(1-Plan1!$B$11)+R$1*Plan1!$E$16)-R$2-R$3)*R$4</f>
        <v>2206199.6233868473</v>
      </c>
      <c r="S804" s="55">
        <f>((Produção!S802*PreçoLivre!S804*(1-Plan1!$B$11)+S$1*Plan1!$E$16)-S$2-S$3)*S$4</f>
        <v>1837611.313193741</v>
      </c>
      <c r="T804" s="55">
        <f>((Produção!T802*PreçoLivre!T804*(1-Plan1!$B$11)+T$1*Plan1!$E$16)-T$2-T$3)*T$4</f>
        <v>1738646.7222367318</v>
      </c>
      <c r="U804" s="55">
        <f>((Produção!U802*PreçoLivre!U804*(1-Plan1!$B$11)+U$1*Plan1!$E$16)-U$2-U$3)*U$4</f>
        <v>1581669.6533175297</v>
      </c>
      <c r="V804" s="55">
        <f>((Produção!V802*PreçoLivre!V804*(1-Plan1!$B$11)+V$1*Plan1!$E$16)-V$2-V$3)*V$4</f>
        <v>1544212.721475584</v>
      </c>
      <c r="W804" s="55"/>
    </row>
    <row r="805" spans="1:23" x14ac:dyDescent="0.25">
      <c r="A805" s="55">
        <f t="shared" si="12"/>
        <v>85134382.129251525</v>
      </c>
      <c r="B805" s="56">
        <v>800</v>
      </c>
      <c r="C805" s="55">
        <f>((Produção!C803*PreçoLivre!C805*(1-Plan1!$B$11)+C$1*Plan1!$E$16)-C$2-C$3)*C$4</f>
        <v>8182564.2060137577</v>
      </c>
      <c r="D805" s="55">
        <f>((Produção!D803*PreçoLivre!D805*(1-Plan1!$B$11)+D$1*Plan1!$E$16)-D$2-D$3)*D$4</f>
        <v>7919990.5976322284</v>
      </c>
      <c r="E805" s="55">
        <f>((Produção!E803*PreçoLivre!E805*(1-Plan1!$B$11)+E$1*Plan1!$E$16)-E$2-E$3)*E$4</f>
        <v>7476908.2396917185</v>
      </c>
      <c r="F805" s="55">
        <f>((Produção!F803*PreçoLivre!F805*(1-Plan1!$B$11)+F$1*Plan1!$E$16)-F$2-F$3)*F$4</f>
        <v>6139952.9407852096</v>
      </c>
      <c r="G805" s="55">
        <f>((Produção!G803*PreçoLivre!G805*(1-Plan1!$B$11)+G$1*Plan1!$E$16)-G$2-G$3)*G$4</f>
        <v>5713005.4954590891</v>
      </c>
      <c r="H805" s="55">
        <f>((Produção!H803*PreçoLivre!H805*(1-Plan1!$B$11)+H$1*Plan1!$E$16)-H$2-H$3)*H$4</f>
        <v>5713846.6064186152</v>
      </c>
      <c r="I805" s="55">
        <f>((Produção!I803*PreçoLivre!I805*(1-Plan1!$B$11)+I$1*Plan1!$E$16)-I$2-I$3)*I$4</f>
        <v>5288154.0005981913</v>
      </c>
      <c r="J805" s="55">
        <f>((Produção!J803*PreçoLivre!J805*(1-Plan1!$B$11)+J$1*Plan1!$E$16)-J$2-J$3)*J$4</f>
        <v>4519237.556029846</v>
      </c>
      <c r="K805" s="55">
        <f>((Produção!K803*PreçoLivre!K805*(1-Plan1!$B$11)+K$1*Plan1!$E$16)-K$2-K$3)*K$4</f>
        <v>4444961.0282041701</v>
      </c>
      <c r="L805" s="55">
        <f>((Produção!L803*PreçoLivre!L805*(1-Plan1!$B$11)+L$1*Plan1!$E$16)-L$2-L$3)*L$4</f>
        <v>4096138.3212949019</v>
      </c>
      <c r="M805" s="55">
        <f>((Produção!M803*PreçoLivre!M805*(1-Plan1!$B$11)+M$1*Plan1!$E$16)-M$2-M$3)*M$4</f>
        <v>3779728.974581637</v>
      </c>
      <c r="N805" s="55">
        <f>((Produção!N803*PreçoLivre!N805*(1-Plan1!$B$11)+N$1*Plan1!$E$16)-N$2-N$3)*N$4</f>
        <v>3533406.8308331198</v>
      </c>
      <c r="O805" s="55">
        <f>((Produção!O803*PreçoLivre!O805*(1-Plan1!$B$11)+O$1*Plan1!$E$16)-O$2-O$3)*O$4</f>
        <v>3252767.1267617415</v>
      </c>
      <c r="P805" s="55">
        <f>((Produção!P803*PreçoLivre!P805*(1-Plan1!$B$11)+P$1*Plan1!$E$16)-P$2-P$3)*P$4</f>
        <v>2748990.4170838548</v>
      </c>
      <c r="Q805" s="55">
        <f>((Produção!Q803*PreçoLivre!Q805*(1-Plan1!$B$11)+Q$1*Plan1!$E$16)-Q$2-Q$3)*Q$4</f>
        <v>2763638.1495108609</v>
      </c>
      <c r="R805" s="55">
        <f>((Produção!R803*PreçoLivre!R805*(1-Plan1!$B$11)+R$1*Plan1!$E$16)-R$2-R$3)*R$4</f>
        <v>2437661.8408069909</v>
      </c>
      <c r="S805" s="55">
        <f>((Produção!S803*PreçoLivre!S805*(1-Plan1!$B$11)+S$1*Plan1!$E$16)-S$2-S$3)*S$4</f>
        <v>2105384.241567303</v>
      </c>
      <c r="T805" s="55">
        <f>((Produção!T803*PreçoLivre!T805*(1-Plan1!$B$11)+T$1*Plan1!$E$16)-T$2-T$3)*T$4</f>
        <v>1828396.641427754</v>
      </c>
      <c r="U805" s="55">
        <f>((Produção!U803*PreçoLivre!U805*(1-Plan1!$B$11)+U$1*Plan1!$E$16)-U$2-U$3)*U$4</f>
        <v>1597548.4627440842</v>
      </c>
      <c r="V805" s="55">
        <f>((Produção!V803*PreçoLivre!V805*(1-Plan1!$B$11)+V$1*Plan1!$E$16)-V$2-V$3)*V$4</f>
        <v>1592100.45180644</v>
      </c>
      <c r="W805" s="55"/>
    </row>
    <row r="806" spans="1:23" x14ac:dyDescent="0.25">
      <c r="A806" s="55">
        <f t="shared" si="12"/>
        <v>74119773.222346291</v>
      </c>
      <c r="B806" s="56">
        <v>801</v>
      </c>
      <c r="C806" s="55">
        <f>((Produção!C804*PreçoLivre!C806*(1-Plan1!$B$11)+C$1*Plan1!$E$16)-C$2-C$3)*C$4</f>
        <v>8910717.3719172031</v>
      </c>
      <c r="D806" s="55">
        <f>((Produção!D804*PreçoLivre!D806*(1-Plan1!$B$11)+D$1*Plan1!$E$16)-D$2-D$3)*D$4</f>
        <v>6984278.1612539506</v>
      </c>
      <c r="E806" s="55">
        <f>((Produção!E804*PreçoLivre!E806*(1-Plan1!$B$11)+E$1*Plan1!$E$16)-E$2-E$3)*E$4</f>
        <v>6438176.9498121487</v>
      </c>
      <c r="F806" s="55">
        <f>((Produção!F804*PreçoLivre!F806*(1-Plan1!$B$11)+F$1*Plan1!$E$16)-F$2-F$3)*F$4</f>
        <v>6162895.9191762498</v>
      </c>
      <c r="G806" s="55">
        <f>((Produção!G804*PreçoLivre!G806*(1-Plan1!$B$11)+G$1*Plan1!$E$16)-G$2-G$3)*G$4</f>
        <v>5299572.1982705295</v>
      </c>
      <c r="H806" s="55">
        <f>((Produção!H804*PreçoLivre!H806*(1-Plan1!$B$11)+H$1*Plan1!$E$16)-H$2-H$3)*H$4</f>
        <v>4647926.4952630075</v>
      </c>
      <c r="I806" s="55">
        <f>((Produção!I804*PreçoLivre!I806*(1-Plan1!$B$11)+I$1*Plan1!$E$16)-I$2-I$3)*I$4</f>
        <v>4336733.9078674568</v>
      </c>
      <c r="J806" s="55">
        <f>((Produção!J804*PreçoLivre!J806*(1-Plan1!$B$11)+J$1*Plan1!$E$16)-J$2-J$3)*J$4</f>
        <v>4007461.3797525978</v>
      </c>
      <c r="K806" s="55">
        <f>((Produção!K804*PreçoLivre!K806*(1-Plan1!$B$11)+K$1*Plan1!$E$16)-K$2-K$3)*K$4</f>
        <v>3578688.9738402274</v>
      </c>
      <c r="L806" s="55">
        <f>((Produção!L804*PreçoLivre!L806*(1-Plan1!$B$11)+L$1*Plan1!$E$16)-L$2-L$3)*L$4</f>
        <v>3610462.2315977034</v>
      </c>
      <c r="M806" s="55">
        <f>((Produção!M804*PreçoLivre!M806*(1-Plan1!$B$11)+M$1*Plan1!$E$16)-M$2-M$3)*M$4</f>
        <v>2922331.2854456306</v>
      </c>
      <c r="N806" s="55">
        <f>((Produção!N804*PreçoLivre!N806*(1-Plan1!$B$11)+N$1*Plan1!$E$16)-N$2-N$3)*N$4</f>
        <v>2691306.485690672</v>
      </c>
      <c r="O806" s="55">
        <f>((Produção!O804*PreçoLivre!O806*(1-Plan1!$B$11)+O$1*Plan1!$E$16)-O$2-O$3)*O$4</f>
        <v>2517397.1857644627</v>
      </c>
      <c r="P806" s="55">
        <f>((Produção!P804*PreçoLivre!P806*(1-Plan1!$B$11)+P$1*Plan1!$E$16)-P$2-P$3)*P$4</f>
        <v>2454333.4860860105</v>
      </c>
      <c r="Q806" s="55">
        <f>((Produção!Q804*PreçoLivre!Q806*(1-Plan1!$B$11)+Q$1*Plan1!$E$16)-Q$2-Q$3)*Q$4</f>
        <v>2145708.3567793006</v>
      </c>
      <c r="R806" s="55">
        <f>((Produção!R804*PreçoLivre!R806*(1-Plan1!$B$11)+R$1*Plan1!$E$16)-R$2-R$3)*R$4</f>
        <v>1915163.9069090982</v>
      </c>
      <c r="S806" s="55">
        <f>((Produção!S804*PreçoLivre!S806*(1-Plan1!$B$11)+S$1*Plan1!$E$16)-S$2-S$3)*S$4</f>
        <v>1638628.8187302472</v>
      </c>
      <c r="T806" s="55">
        <f>((Produção!T804*PreçoLivre!T806*(1-Plan1!$B$11)+T$1*Plan1!$E$16)-T$2-T$3)*T$4</f>
        <v>1506839.4868213627</v>
      </c>
      <c r="U806" s="55">
        <f>((Produção!U804*PreçoLivre!U806*(1-Plan1!$B$11)+U$1*Plan1!$E$16)-U$2-U$3)*U$4</f>
        <v>1323029.381432577</v>
      </c>
      <c r="V806" s="55">
        <f>((Produção!V804*PreçoLivre!V806*(1-Plan1!$B$11)+V$1*Plan1!$E$16)-V$2-V$3)*V$4</f>
        <v>1028121.2399358312</v>
      </c>
      <c r="W806" s="55"/>
    </row>
    <row r="807" spans="1:23" x14ac:dyDescent="0.25">
      <c r="A807" s="55">
        <f t="shared" si="12"/>
        <v>85778485.583010167</v>
      </c>
      <c r="B807" s="56">
        <v>802</v>
      </c>
      <c r="C807" s="55">
        <f>((Produção!C805*PreçoLivre!C807*(1-Plan1!$B$11)+C$1*Plan1!$E$16)-C$2-C$3)*C$4</f>
        <v>9157281.4099616185</v>
      </c>
      <c r="D807" s="55">
        <f>((Produção!D805*PreçoLivre!D807*(1-Plan1!$B$11)+D$1*Plan1!$E$16)-D$2-D$3)*D$4</f>
        <v>8116710.5707157021</v>
      </c>
      <c r="E807" s="55">
        <f>((Produção!E805*PreçoLivre!E807*(1-Plan1!$B$11)+E$1*Plan1!$E$16)-E$2-E$3)*E$4</f>
        <v>7496161.4020376001</v>
      </c>
      <c r="F807" s="55">
        <f>((Produção!F805*PreçoLivre!F807*(1-Plan1!$B$11)+F$1*Plan1!$E$16)-F$2-F$3)*F$4</f>
        <v>6763284.2725029159</v>
      </c>
      <c r="G807" s="55">
        <f>((Produção!G805*PreçoLivre!G807*(1-Plan1!$B$11)+G$1*Plan1!$E$16)-G$2-G$3)*G$4</f>
        <v>6533079.8714256864</v>
      </c>
      <c r="H807" s="55">
        <f>((Produção!H805*PreçoLivre!H807*(1-Plan1!$B$11)+H$1*Plan1!$E$16)-H$2-H$3)*H$4</f>
        <v>6358397.6503707804</v>
      </c>
      <c r="I807" s="55">
        <f>((Produção!I805*PreçoLivre!I807*(1-Plan1!$B$11)+I$1*Plan1!$E$16)-I$2-I$3)*I$4</f>
        <v>6112765.5770704458</v>
      </c>
      <c r="J807" s="55">
        <f>((Produção!J805*PreçoLivre!J807*(1-Plan1!$B$11)+J$1*Plan1!$E$16)-J$2-J$3)*J$4</f>
        <v>5141783.0989290718</v>
      </c>
      <c r="K807" s="55">
        <f>((Produção!K805*PreçoLivre!K807*(1-Plan1!$B$11)+K$1*Plan1!$E$16)-K$2-K$3)*K$4</f>
        <v>4333931.9226093683</v>
      </c>
      <c r="L807" s="55">
        <f>((Produção!L805*PreçoLivre!L807*(1-Plan1!$B$11)+L$1*Plan1!$E$16)-L$2-L$3)*L$4</f>
        <v>3686089.9367581801</v>
      </c>
      <c r="M807" s="55">
        <f>((Produção!M805*PreçoLivre!M807*(1-Plan1!$B$11)+M$1*Plan1!$E$16)-M$2-M$3)*M$4</f>
        <v>3616401.6546255061</v>
      </c>
      <c r="N807" s="55">
        <f>((Produção!N805*PreçoLivre!N807*(1-Plan1!$B$11)+N$1*Plan1!$E$16)-N$2-N$3)*N$4</f>
        <v>3075968.9125153041</v>
      </c>
      <c r="O807" s="55">
        <f>((Produção!O805*PreçoLivre!O807*(1-Plan1!$B$11)+O$1*Plan1!$E$16)-O$2-O$3)*O$4</f>
        <v>2788505.9017280797</v>
      </c>
      <c r="P807" s="55">
        <f>((Produção!P805*PreçoLivre!P807*(1-Plan1!$B$11)+P$1*Plan1!$E$16)-P$2-P$3)*P$4</f>
        <v>2319693.4974508649</v>
      </c>
      <c r="Q807" s="55">
        <f>((Produção!Q805*PreçoLivre!Q807*(1-Plan1!$B$11)+Q$1*Plan1!$E$16)-Q$2-Q$3)*Q$4</f>
        <v>1916483.3783782264</v>
      </c>
      <c r="R807" s="55">
        <f>((Produção!R805*PreçoLivre!R807*(1-Plan1!$B$11)+R$1*Plan1!$E$16)-R$2-R$3)*R$4</f>
        <v>1793154.7053215588</v>
      </c>
      <c r="S807" s="55">
        <f>((Produção!S805*PreçoLivre!S807*(1-Plan1!$B$11)+S$1*Plan1!$E$16)-S$2-S$3)*S$4</f>
        <v>1874382.2354431343</v>
      </c>
      <c r="T807" s="55">
        <f>((Produção!T805*PreçoLivre!T807*(1-Plan1!$B$11)+T$1*Plan1!$E$16)-T$2-T$3)*T$4</f>
        <v>1702722.3753056566</v>
      </c>
      <c r="U807" s="55">
        <f>((Produção!U805*PreçoLivre!U807*(1-Plan1!$B$11)+U$1*Plan1!$E$16)-U$2-U$3)*U$4</f>
        <v>1581023.7144958456</v>
      </c>
      <c r="V807" s="55">
        <f>((Produção!V805*PreçoLivre!V807*(1-Plan1!$B$11)+V$1*Plan1!$E$16)-V$2-V$3)*V$4</f>
        <v>1410663.4953646199</v>
      </c>
      <c r="W807" s="55"/>
    </row>
    <row r="808" spans="1:23" x14ac:dyDescent="0.25">
      <c r="A808" s="55">
        <f t="shared" si="12"/>
        <v>79038588.271660626</v>
      </c>
      <c r="B808" s="56">
        <v>803</v>
      </c>
      <c r="C808" s="55">
        <f>((Produção!C806*PreçoLivre!C808*(1-Plan1!$B$11)+C$1*Plan1!$E$16)-C$2-C$3)*C$4</f>
        <v>9479243.8700043093</v>
      </c>
      <c r="D808" s="55">
        <f>((Produção!D806*PreçoLivre!D808*(1-Plan1!$B$11)+D$1*Plan1!$E$16)-D$2-D$3)*D$4</f>
        <v>8149988.1387056382</v>
      </c>
      <c r="E808" s="55">
        <f>((Produção!E806*PreçoLivre!E808*(1-Plan1!$B$11)+E$1*Plan1!$E$16)-E$2-E$3)*E$4</f>
        <v>7157946.7206607433</v>
      </c>
      <c r="F808" s="55">
        <f>((Produção!F806*PreçoLivre!F808*(1-Plan1!$B$11)+F$1*Plan1!$E$16)-F$2-F$3)*F$4</f>
        <v>5994522.1725052986</v>
      </c>
      <c r="G808" s="55">
        <f>((Produção!G806*PreçoLivre!G808*(1-Plan1!$B$11)+G$1*Plan1!$E$16)-G$2-G$3)*G$4</f>
        <v>5950546.3454291178</v>
      </c>
      <c r="H808" s="55">
        <f>((Produção!H806*PreçoLivre!H808*(1-Plan1!$B$11)+H$1*Plan1!$E$16)-H$2-H$3)*H$4</f>
        <v>5010552.6349952035</v>
      </c>
      <c r="I808" s="55">
        <f>((Produção!I806*PreçoLivre!I808*(1-Plan1!$B$11)+I$1*Plan1!$E$16)-I$2-I$3)*I$4</f>
        <v>4619907.1213053102</v>
      </c>
      <c r="J808" s="55">
        <f>((Produção!J806*PreçoLivre!J808*(1-Plan1!$B$11)+J$1*Plan1!$E$16)-J$2-J$3)*J$4</f>
        <v>4038878.1811849717</v>
      </c>
      <c r="K808" s="55">
        <f>((Produção!K806*PreçoLivre!K808*(1-Plan1!$B$11)+K$1*Plan1!$E$16)-K$2-K$3)*K$4</f>
        <v>3710944.5899390946</v>
      </c>
      <c r="L808" s="55">
        <f>((Produção!L806*PreçoLivre!L808*(1-Plan1!$B$11)+L$1*Plan1!$E$16)-L$2-L$3)*L$4</f>
        <v>3665251.5625540228</v>
      </c>
      <c r="M808" s="55">
        <f>((Produção!M806*PreçoLivre!M808*(1-Plan1!$B$11)+M$1*Plan1!$E$16)-M$2-M$3)*M$4</f>
        <v>3180262.1505058366</v>
      </c>
      <c r="N808" s="55">
        <f>((Produção!N806*PreçoLivre!N808*(1-Plan1!$B$11)+N$1*Plan1!$E$16)-N$2-N$3)*N$4</f>
        <v>2867203.0740372571</v>
      </c>
      <c r="O808" s="55">
        <f>((Produção!O806*PreçoLivre!O808*(1-Plan1!$B$11)+O$1*Plan1!$E$16)-O$2-O$3)*O$4</f>
        <v>2734079.1850418872</v>
      </c>
      <c r="P808" s="55">
        <f>((Produção!P806*PreçoLivre!P808*(1-Plan1!$B$11)+P$1*Plan1!$E$16)-P$2-P$3)*P$4</f>
        <v>2399925.7679808051</v>
      </c>
      <c r="Q808" s="55">
        <f>((Produção!Q806*PreçoLivre!Q808*(1-Plan1!$B$11)+Q$1*Plan1!$E$16)-Q$2-Q$3)*Q$4</f>
        <v>2126371.1754399179</v>
      </c>
      <c r="R808" s="55">
        <f>((Produção!R806*PreçoLivre!R808*(1-Plan1!$B$11)+R$1*Plan1!$E$16)-R$2-R$3)*R$4</f>
        <v>1823665.1539969167</v>
      </c>
      <c r="S808" s="55">
        <f>((Produção!S806*PreçoLivre!S808*(1-Plan1!$B$11)+S$1*Plan1!$E$16)-S$2-S$3)*S$4</f>
        <v>1772241.2547105255</v>
      </c>
      <c r="T808" s="55">
        <f>((Produção!T806*PreçoLivre!T808*(1-Plan1!$B$11)+T$1*Plan1!$E$16)-T$2-T$3)*T$4</f>
        <v>1635213.5213706184</v>
      </c>
      <c r="U808" s="55">
        <f>((Produção!U806*PreçoLivre!U808*(1-Plan1!$B$11)+U$1*Plan1!$E$16)-U$2-U$3)*U$4</f>
        <v>1478008.2623671803</v>
      </c>
      <c r="V808" s="55">
        <f>((Produção!V806*PreçoLivre!V808*(1-Plan1!$B$11)+V$1*Plan1!$E$16)-V$2-V$3)*V$4</f>
        <v>1243837.388925981</v>
      </c>
      <c r="W808" s="55"/>
    </row>
    <row r="809" spans="1:23" x14ac:dyDescent="0.25">
      <c r="A809" s="55">
        <f t="shared" si="12"/>
        <v>82093993.125721902</v>
      </c>
      <c r="B809" s="56">
        <v>804</v>
      </c>
      <c r="C809" s="55">
        <f>((Produção!C807*PreçoLivre!C809*(1-Plan1!$B$11)+C$1*Plan1!$E$16)-C$2-C$3)*C$4</f>
        <v>9150096.3390473649</v>
      </c>
      <c r="D809" s="55">
        <f>((Produção!D807*PreçoLivre!D809*(1-Plan1!$B$11)+D$1*Plan1!$E$16)-D$2-D$3)*D$4</f>
        <v>8434446.1008740347</v>
      </c>
      <c r="E809" s="55">
        <f>((Produção!E807*PreçoLivre!E809*(1-Plan1!$B$11)+E$1*Plan1!$E$16)-E$2-E$3)*E$4</f>
        <v>6551508.3573312955</v>
      </c>
      <c r="F809" s="55">
        <f>((Produção!F807*PreçoLivre!F809*(1-Plan1!$B$11)+F$1*Plan1!$E$16)-F$2-F$3)*F$4</f>
        <v>5559887.0476357099</v>
      </c>
      <c r="G809" s="55">
        <f>((Produção!G807*PreçoLivre!G809*(1-Plan1!$B$11)+G$1*Plan1!$E$16)-G$2-G$3)*G$4</f>
        <v>5162072.8354623523</v>
      </c>
      <c r="H809" s="55">
        <f>((Produção!H807*PreçoLivre!H809*(1-Plan1!$B$11)+H$1*Plan1!$E$16)-H$2-H$3)*H$4</f>
        <v>4717846.8461769288</v>
      </c>
      <c r="I809" s="55">
        <f>((Produção!I807*PreçoLivre!I809*(1-Plan1!$B$11)+I$1*Plan1!$E$16)-I$2-I$3)*I$4</f>
        <v>4177131.2203668207</v>
      </c>
      <c r="J809" s="55">
        <f>((Produção!J807*PreçoLivre!J809*(1-Plan1!$B$11)+J$1*Plan1!$E$16)-J$2-J$3)*J$4</f>
        <v>4325140.8391126469</v>
      </c>
      <c r="K809" s="55">
        <f>((Produção!K807*PreçoLivre!K809*(1-Plan1!$B$11)+K$1*Plan1!$E$16)-K$2-K$3)*K$4</f>
        <v>3954727.6058693561</v>
      </c>
      <c r="L809" s="55">
        <f>((Produção!L807*PreçoLivre!L809*(1-Plan1!$B$11)+L$1*Plan1!$E$16)-L$2-L$3)*L$4</f>
        <v>3824551.4125098325</v>
      </c>
      <c r="M809" s="55">
        <f>((Produção!M807*PreçoLivre!M809*(1-Plan1!$B$11)+M$1*Plan1!$E$16)-M$2-M$3)*M$4</f>
        <v>3381208.3927830686</v>
      </c>
      <c r="N809" s="55">
        <f>((Produção!N807*PreçoLivre!N809*(1-Plan1!$B$11)+N$1*Plan1!$E$16)-N$2-N$3)*N$4</f>
        <v>3580319.6004413716</v>
      </c>
      <c r="O809" s="55">
        <f>((Produção!O807*PreçoLivre!O809*(1-Plan1!$B$11)+O$1*Plan1!$E$16)-O$2-O$3)*O$4</f>
        <v>3147805.0384353008</v>
      </c>
      <c r="P809" s="55">
        <f>((Produção!P807*PreçoLivre!P809*(1-Plan1!$B$11)+P$1*Plan1!$E$16)-P$2-P$3)*P$4</f>
        <v>2981132.5166550796</v>
      </c>
      <c r="Q809" s="55">
        <f>((Produção!Q807*PreçoLivre!Q809*(1-Plan1!$B$11)+Q$1*Plan1!$E$16)-Q$2-Q$3)*Q$4</f>
        <v>2728756.9875605484</v>
      </c>
      <c r="R809" s="55">
        <f>((Produção!R807*PreçoLivre!R809*(1-Plan1!$B$11)+R$1*Plan1!$E$16)-R$2-R$3)*R$4</f>
        <v>2600143.7101655346</v>
      </c>
      <c r="S809" s="55">
        <f>((Produção!S807*PreçoLivre!S809*(1-Plan1!$B$11)+S$1*Plan1!$E$16)-S$2-S$3)*S$4</f>
        <v>2232559.985347738</v>
      </c>
      <c r="T809" s="55">
        <f>((Produção!T807*PreçoLivre!T809*(1-Plan1!$B$11)+T$1*Plan1!$E$16)-T$2-T$3)*T$4</f>
        <v>2104576.6538364841</v>
      </c>
      <c r="U809" s="55">
        <f>((Produção!U807*PreçoLivre!U809*(1-Plan1!$B$11)+U$1*Plan1!$E$16)-U$2-U$3)*U$4</f>
        <v>1817948.7900557534</v>
      </c>
      <c r="V809" s="55">
        <f>((Produção!V807*PreçoLivre!V809*(1-Plan1!$B$11)+V$1*Plan1!$E$16)-V$2-V$3)*V$4</f>
        <v>1662132.8460546746</v>
      </c>
      <c r="W809" s="55"/>
    </row>
    <row r="810" spans="1:23" x14ac:dyDescent="0.25">
      <c r="A810" s="55">
        <f t="shared" si="12"/>
        <v>90929382.518596366</v>
      </c>
      <c r="B810" s="56">
        <v>805</v>
      </c>
      <c r="C810" s="55">
        <f>((Produção!C808*PreçoLivre!C810*(1-Plan1!$B$11)+C$1*Plan1!$E$16)-C$2-C$3)*C$4</f>
        <v>8513023.2802272234</v>
      </c>
      <c r="D810" s="55">
        <f>((Produção!D808*PreçoLivre!D810*(1-Plan1!$B$11)+D$1*Plan1!$E$16)-D$2-D$3)*D$4</f>
        <v>7832862.5910682753</v>
      </c>
      <c r="E810" s="55">
        <f>((Produção!E808*PreçoLivre!E810*(1-Plan1!$B$11)+E$1*Plan1!$E$16)-E$2-E$3)*E$4</f>
        <v>7189850.4200603869</v>
      </c>
      <c r="F810" s="55">
        <f>((Produção!F808*PreçoLivre!F810*(1-Plan1!$B$11)+F$1*Plan1!$E$16)-F$2-F$3)*F$4</f>
        <v>6867052.351101988</v>
      </c>
      <c r="G810" s="55">
        <f>((Produção!G808*PreçoLivre!G810*(1-Plan1!$B$11)+G$1*Plan1!$E$16)-G$2-G$3)*G$4</f>
        <v>6424650.9551322572</v>
      </c>
      <c r="H810" s="55">
        <f>((Produção!H808*PreçoLivre!H810*(1-Plan1!$B$11)+H$1*Plan1!$E$16)-H$2-H$3)*H$4</f>
        <v>5762151.3700687652</v>
      </c>
      <c r="I810" s="55">
        <f>((Produção!I808*PreçoLivre!I810*(1-Plan1!$B$11)+I$1*Plan1!$E$16)-I$2-I$3)*I$4</f>
        <v>5122373.6032557739</v>
      </c>
      <c r="J810" s="55">
        <f>((Produção!J808*PreçoLivre!J810*(1-Plan1!$B$11)+J$1*Plan1!$E$16)-J$2-J$3)*J$4</f>
        <v>4738170.0721260933</v>
      </c>
      <c r="K810" s="55">
        <f>((Produção!K808*PreçoLivre!K810*(1-Plan1!$B$11)+K$1*Plan1!$E$16)-K$2-K$3)*K$4</f>
        <v>4189396.8339909371</v>
      </c>
      <c r="L810" s="55">
        <f>((Produção!L808*PreçoLivre!L810*(1-Plan1!$B$11)+L$1*Plan1!$E$16)-L$2-L$3)*L$4</f>
        <v>4266506.9905876815</v>
      </c>
      <c r="M810" s="55">
        <f>((Produção!M808*PreçoLivre!M810*(1-Plan1!$B$11)+M$1*Plan1!$E$16)-M$2-M$3)*M$4</f>
        <v>3879924.486142145</v>
      </c>
      <c r="N810" s="55">
        <f>((Produção!N808*PreçoLivre!N810*(1-Plan1!$B$11)+N$1*Plan1!$E$16)-N$2-N$3)*N$4</f>
        <v>3726325.252970871</v>
      </c>
      <c r="O810" s="55">
        <f>((Produção!O808*PreçoLivre!O810*(1-Plan1!$B$11)+O$1*Plan1!$E$16)-O$2-O$3)*O$4</f>
        <v>3236193.8895566468</v>
      </c>
      <c r="P810" s="55">
        <f>((Produção!P808*PreçoLivre!P810*(1-Plan1!$B$11)+P$1*Plan1!$E$16)-P$2-P$3)*P$4</f>
        <v>3349373.9772104961</v>
      </c>
      <c r="Q810" s="55">
        <f>((Produção!Q808*PreçoLivre!Q810*(1-Plan1!$B$11)+Q$1*Plan1!$E$16)-Q$2-Q$3)*Q$4</f>
        <v>3274898.3572444916</v>
      </c>
      <c r="R810" s="55">
        <f>((Produção!R808*PreçoLivre!R810*(1-Plan1!$B$11)+R$1*Plan1!$E$16)-R$2-R$3)*R$4</f>
        <v>3060527.8618331011</v>
      </c>
      <c r="S810" s="55">
        <f>((Produção!S808*PreçoLivre!S810*(1-Plan1!$B$11)+S$1*Plan1!$E$16)-S$2-S$3)*S$4</f>
        <v>2791689.3615777302</v>
      </c>
      <c r="T810" s="55">
        <f>((Produção!T808*PreçoLivre!T810*(1-Plan1!$B$11)+T$1*Plan1!$E$16)-T$2-T$3)*T$4</f>
        <v>2489493.7212188966</v>
      </c>
      <c r="U810" s="55">
        <f>((Produção!U808*PreçoLivre!U810*(1-Plan1!$B$11)+U$1*Plan1!$E$16)-U$2-U$3)*U$4</f>
        <v>2334678.047464659</v>
      </c>
      <c r="V810" s="55">
        <f>((Produção!V808*PreçoLivre!V810*(1-Plan1!$B$11)+V$1*Plan1!$E$16)-V$2-V$3)*V$4</f>
        <v>1880239.0957579559</v>
      </c>
      <c r="W810" s="55"/>
    </row>
    <row r="811" spans="1:23" x14ac:dyDescent="0.25">
      <c r="A811" s="55">
        <f t="shared" si="12"/>
        <v>79145037.583299398</v>
      </c>
      <c r="B811" s="56">
        <v>806</v>
      </c>
      <c r="C811" s="55">
        <f>((Produção!C809*PreçoLivre!C811*(1-Plan1!$B$11)+C$1*Plan1!$E$16)-C$2-C$3)*C$4</f>
        <v>8101727.1590104103</v>
      </c>
      <c r="D811" s="55">
        <f>((Produção!D809*PreçoLivre!D811*(1-Plan1!$B$11)+D$1*Plan1!$E$16)-D$2-D$3)*D$4</f>
        <v>6822678.6915842742</v>
      </c>
      <c r="E811" s="55">
        <f>((Produção!E809*PreçoLivre!E811*(1-Plan1!$B$11)+E$1*Plan1!$E$16)-E$2-E$3)*E$4</f>
        <v>6735126.9786059968</v>
      </c>
      <c r="F811" s="55">
        <f>((Produção!F809*PreçoLivre!F811*(1-Plan1!$B$11)+F$1*Plan1!$E$16)-F$2-F$3)*F$4</f>
        <v>6725299.3143884158</v>
      </c>
      <c r="G811" s="55">
        <f>((Produção!G809*PreçoLivre!G811*(1-Plan1!$B$11)+G$1*Plan1!$E$16)-G$2-G$3)*G$4</f>
        <v>6302134.4278822821</v>
      </c>
      <c r="H811" s="55">
        <f>((Produção!H809*PreçoLivre!H811*(1-Plan1!$B$11)+H$1*Plan1!$E$16)-H$2-H$3)*H$4</f>
        <v>5791059.8617791301</v>
      </c>
      <c r="I811" s="55">
        <f>((Produção!I809*PreçoLivre!I811*(1-Plan1!$B$11)+I$1*Plan1!$E$16)-I$2-I$3)*I$4</f>
        <v>5146006.7199211763</v>
      </c>
      <c r="J811" s="55">
        <f>((Produção!J809*PreçoLivre!J811*(1-Plan1!$B$11)+J$1*Plan1!$E$16)-J$2-J$3)*J$4</f>
        <v>4607057.7246021507</v>
      </c>
      <c r="K811" s="55">
        <f>((Produção!K809*PreçoLivre!K811*(1-Plan1!$B$11)+K$1*Plan1!$E$16)-K$2-K$3)*K$4</f>
        <v>4341384.3265127977</v>
      </c>
      <c r="L811" s="55">
        <f>((Produção!L809*PreçoLivre!L811*(1-Plan1!$B$11)+L$1*Plan1!$E$16)-L$2-L$3)*L$4</f>
        <v>3812922.1935306932</v>
      </c>
      <c r="M811" s="55">
        <f>((Produção!M809*PreçoLivre!M811*(1-Plan1!$B$11)+M$1*Plan1!$E$16)-M$2-M$3)*M$4</f>
        <v>3167249.4537685825</v>
      </c>
      <c r="N811" s="55">
        <f>((Produção!N809*PreçoLivre!N811*(1-Plan1!$B$11)+N$1*Plan1!$E$16)-N$2-N$3)*N$4</f>
        <v>3108362.5740584857</v>
      </c>
      <c r="O811" s="55">
        <f>((Produção!O809*PreçoLivre!O811*(1-Plan1!$B$11)+O$1*Plan1!$E$16)-O$2-O$3)*O$4</f>
        <v>2586837.40847085</v>
      </c>
      <c r="P811" s="55">
        <f>((Produção!P809*PreçoLivre!P811*(1-Plan1!$B$11)+P$1*Plan1!$E$16)-P$2-P$3)*P$4</f>
        <v>2381398.280843094</v>
      </c>
      <c r="Q811" s="55">
        <f>((Produção!Q809*PreçoLivre!Q811*(1-Plan1!$B$11)+Q$1*Plan1!$E$16)-Q$2-Q$3)*Q$4</f>
        <v>2100735.233748144</v>
      </c>
      <c r="R811" s="55">
        <f>((Produção!R809*PreçoLivre!R811*(1-Plan1!$B$11)+R$1*Plan1!$E$16)-R$2-R$3)*R$4</f>
        <v>1759526.9592509735</v>
      </c>
      <c r="S811" s="55">
        <f>((Produção!S809*PreçoLivre!S811*(1-Plan1!$B$11)+S$1*Plan1!$E$16)-S$2-S$3)*S$4</f>
        <v>1639700.3304846764</v>
      </c>
      <c r="T811" s="55">
        <f>((Produção!T809*PreçoLivre!T811*(1-Plan1!$B$11)+T$1*Plan1!$E$16)-T$2-T$3)*T$4</f>
        <v>1494004.9281944472</v>
      </c>
      <c r="U811" s="55">
        <f>((Produção!U809*PreçoLivre!U811*(1-Plan1!$B$11)+U$1*Plan1!$E$16)-U$2-U$3)*U$4</f>
        <v>1376558.5520583908</v>
      </c>
      <c r="V811" s="55">
        <f>((Produção!V809*PreçoLivre!V811*(1-Plan1!$B$11)+V$1*Plan1!$E$16)-V$2-V$3)*V$4</f>
        <v>1145266.4646044432</v>
      </c>
      <c r="W811" s="55"/>
    </row>
    <row r="812" spans="1:23" x14ac:dyDescent="0.25">
      <c r="A812" s="55">
        <f t="shared" si="12"/>
        <v>78720113.296374381</v>
      </c>
      <c r="B812" s="56">
        <v>807</v>
      </c>
      <c r="C812" s="55">
        <f>((Produção!C810*PreçoLivre!C812*(1-Plan1!$B$11)+C$1*Plan1!$E$16)-C$2-C$3)*C$4</f>
        <v>8295179.2649648283</v>
      </c>
      <c r="D812" s="55">
        <f>((Produção!D810*PreçoLivre!D812*(1-Plan1!$B$11)+D$1*Plan1!$E$16)-D$2-D$3)*D$4</f>
        <v>7312742.9263930824</v>
      </c>
      <c r="E812" s="55">
        <f>((Produção!E810*PreçoLivre!E812*(1-Plan1!$B$11)+E$1*Plan1!$E$16)-E$2-E$3)*E$4</f>
        <v>6638470.4766935529</v>
      </c>
      <c r="F812" s="55">
        <f>((Produção!F810*PreçoLivre!F812*(1-Plan1!$B$11)+F$1*Plan1!$E$16)-F$2-F$3)*F$4</f>
        <v>5979810.2290520156</v>
      </c>
      <c r="G812" s="55">
        <f>((Produção!G810*PreçoLivre!G812*(1-Plan1!$B$11)+G$1*Plan1!$E$16)-G$2-G$3)*G$4</f>
        <v>5855497.3429047717</v>
      </c>
      <c r="H812" s="55">
        <f>((Produção!H810*PreçoLivre!H812*(1-Plan1!$B$11)+H$1*Plan1!$E$16)-H$2-H$3)*H$4</f>
        <v>4852484.5060180454</v>
      </c>
      <c r="I812" s="55">
        <f>((Produção!I810*PreçoLivre!I812*(1-Plan1!$B$11)+I$1*Plan1!$E$16)-I$2-I$3)*I$4</f>
        <v>4370965.7686476074</v>
      </c>
      <c r="J812" s="55">
        <f>((Produção!J810*PreçoLivre!J812*(1-Plan1!$B$11)+J$1*Plan1!$E$16)-J$2-J$3)*J$4</f>
        <v>4324800.7359904759</v>
      </c>
      <c r="K812" s="55">
        <f>((Produção!K810*PreçoLivre!K812*(1-Plan1!$B$11)+K$1*Plan1!$E$16)-K$2-K$3)*K$4</f>
        <v>4098828.2183713703</v>
      </c>
      <c r="L812" s="55">
        <f>((Produção!L810*PreçoLivre!L812*(1-Plan1!$B$11)+L$1*Plan1!$E$16)-L$2-L$3)*L$4</f>
        <v>3708157.8008519541</v>
      </c>
      <c r="M812" s="55">
        <f>((Produção!M810*PreçoLivre!M812*(1-Plan1!$B$11)+M$1*Plan1!$E$16)-M$2-M$3)*M$4</f>
        <v>3256014.3696432551</v>
      </c>
      <c r="N812" s="55">
        <f>((Produção!N810*PreçoLivre!N812*(1-Plan1!$B$11)+N$1*Plan1!$E$16)-N$2-N$3)*N$4</f>
        <v>2991492.3219838897</v>
      </c>
      <c r="O812" s="55">
        <f>((Produção!O810*PreçoLivre!O812*(1-Plan1!$B$11)+O$1*Plan1!$E$16)-O$2-O$3)*O$4</f>
        <v>2997088.1671765526</v>
      </c>
      <c r="P812" s="55">
        <f>((Produção!P810*PreçoLivre!P812*(1-Plan1!$B$11)+P$1*Plan1!$E$16)-P$2-P$3)*P$4</f>
        <v>2488611.2151537305</v>
      </c>
      <c r="Q812" s="55">
        <f>((Produção!Q810*PreçoLivre!Q812*(1-Plan1!$B$11)+Q$1*Plan1!$E$16)-Q$2-Q$3)*Q$4</f>
        <v>2494142.2324013114</v>
      </c>
      <c r="R812" s="55">
        <f>((Produção!R810*PreçoLivre!R812*(1-Plan1!$B$11)+R$1*Plan1!$E$16)-R$2-R$3)*R$4</f>
        <v>2246988.4850612995</v>
      </c>
      <c r="S812" s="55">
        <f>((Produção!S810*PreçoLivre!S812*(1-Plan1!$B$11)+S$1*Plan1!$E$16)-S$2-S$3)*S$4</f>
        <v>2159044.0073911068</v>
      </c>
      <c r="T812" s="55">
        <f>((Produção!T810*PreçoLivre!T812*(1-Plan1!$B$11)+T$1*Plan1!$E$16)-T$2-T$3)*T$4</f>
        <v>1725803.7107172415</v>
      </c>
      <c r="U812" s="55">
        <f>((Produção!U810*PreçoLivre!U812*(1-Plan1!$B$11)+U$1*Plan1!$E$16)-U$2-U$3)*U$4</f>
        <v>1597570.7149478353</v>
      </c>
      <c r="V812" s="55">
        <f>((Produção!V810*PreçoLivre!V812*(1-Plan1!$B$11)+V$1*Plan1!$E$16)-V$2-V$3)*V$4</f>
        <v>1326420.8020104428</v>
      </c>
      <c r="W812" s="55"/>
    </row>
    <row r="813" spans="1:23" x14ac:dyDescent="0.25">
      <c r="A813" s="55">
        <f t="shared" si="12"/>
        <v>78163877.769514635</v>
      </c>
      <c r="B813" s="56">
        <v>808</v>
      </c>
      <c r="C813" s="55">
        <f>((Produção!C811*PreçoLivre!C813*(1-Plan1!$B$11)+C$1*Plan1!$E$16)-C$2-C$3)*C$4</f>
        <v>8167308.6212820988</v>
      </c>
      <c r="D813" s="55">
        <f>((Produção!D811*PreçoLivre!D813*(1-Plan1!$B$11)+D$1*Plan1!$E$16)-D$2-D$3)*D$4</f>
        <v>7448882.5791045465</v>
      </c>
      <c r="E813" s="55">
        <f>((Produção!E811*PreçoLivre!E813*(1-Plan1!$B$11)+E$1*Plan1!$E$16)-E$2-E$3)*E$4</f>
        <v>6654668.694087985</v>
      </c>
      <c r="F813" s="55">
        <f>((Produção!F811*PreçoLivre!F813*(1-Plan1!$B$11)+F$1*Plan1!$E$16)-F$2-F$3)*F$4</f>
        <v>6330940.9964760803</v>
      </c>
      <c r="G813" s="55">
        <f>((Produção!G811*PreçoLivre!G813*(1-Plan1!$B$11)+G$1*Plan1!$E$16)-G$2-G$3)*G$4</f>
        <v>5876245.0688563809</v>
      </c>
      <c r="H813" s="55">
        <f>((Produção!H811*PreçoLivre!H813*(1-Plan1!$B$11)+H$1*Plan1!$E$16)-H$2-H$3)*H$4</f>
        <v>5864308.9720742619</v>
      </c>
      <c r="I813" s="55">
        <f>((Produção!I811*PreçoLivre!I813*(1-Plan1!$B$11)+I$1*Plan1!$E$16)-I$2-I$3)*I$4</f>
        <v>5181524.1774506504</v>
      </c>
      <c r="J813" s="55">
        <f>((Produção!J811*PreçoLivre!J813*(1-Plan1!$B$11)+J$1*Plan1!$E$16)-J$2-J$3)*J$4</f>
        <v>4536060.5785581227</v>
      </c>
      <c r="K813" s="55">
        <f>((Produção!K811*PreçoLivre!K813*(1-Plan1!$B$11)+K$1*Plan1!$E$16)-K$2-K$3)*K$4</f>
        <v>3713462.5156763918</v>
      </c>
      <c r="L813" s="55">
        <f>((Produção!L811*PreçoLivre!L813*(1-Plan1!$B$11)+L$1*Plan1!$E$16)-L$2-L$3)*L$4</f>
        <v>3586768.0229861471</v>
      </c>
      <c r="M813" s="55">
        <f>((Produção!M811*PreçoLivre!M813*(1-Plan1!$B$11)+M$1*Plan1!$E$16)-M$2-M$3)*M$4</f>
        <v>3296919.6058873869</v>
      </c>
      <c r="N813" s="55">
        <f>((Produção!N811*PreçoLivre!N813*(1-Plan1!$B$11)+N$1*Plan1!$E$16)-N$2-N$3)*N$4</f>
        <v>2707530.0679365257</v>
      </c>
      <c r="O813" s="55">
        <f>((Produção!O811*PreçoLivre!O813*(1-Plan1!$B$11)+O$1*Plan1!$E$16)-O$2-O$3)*O$4</f>
        <v>2527241.23703202</v>
      </c>
      <c r="P813" s="55">
        <f>((Produção!P811*PreçoLivre!P813*(1-Plan1!$B$11)+P$1*Plan1!$E$16)-P$2-P$3)*P$4</f>
        <v>2144064.4439244177</v>
      </c>
      <c r="Q813" s="55">
        <f>((Produção!Q811*PreçoLivre!Q813*(1-Plan1!$B$11)+Q$1*Plan1!$E$16)-Q$2-Q$3)*Q$4</f>
        <v>2011834.0437192742</v>
      </c>
      <c r="R813" s="55">
        <f>((Produção!R811*PreçoLivre!R813*(1-Plan1!$B$11)+R$1*Plan1!$E$16)-R$2-R$3)*R$4</f>
        <v>1947697.4996453752</v>
      </c>
      <c r="S813" s="55">
        <f>((Produção!S811*PreçoLivre!S813*(1-Plan1!$B$11)+S$1*Plan1!$E$16)-S$2-S$3)*S$4</f>
        <v>1709119.6858797187</v>
      </c>
      <c r="T813" s="55">
        <f>((Produção!T811*PreçoLivre!T813*(1-Plan1!$B$11)+T$1*Plan1!$E$16)-T$2-T$3)*T$4</f>
        <v>1618823.0516259044</v>
      </c>
      <c r="U813" s="55">
        <f>((Produção!U811*PreçoLivre!U813*(1-Plan1!$B$11)+U$1*Plan1!$E$16)-U$2-U$3)*U$4</f>
        <v>1558077.5147417339</v>
      </c>
      <c r="V813" s="55">
        <f>((Produção!V811*PreçoLivre!V813*(1-Plan1!$B$11)+V$1*Plan1!$E$16)-V$2-V$3)*V$4</f>
        <v>1282400.3925696025</v>
      </c>
      <c r="W813" s="55"/>
    </row>
    <row r="814" spans="1:23" x14ac:dyDescent="0.25">
      <c r="A814" s="55">
        <f t="shared" si="12"/>
        <v>80778583.590237811</v>
      </c>
      <c r="B814" s="56">
        <v>809</v>
      </c>
      <c r="C814" s="55">
        <f>((Produção!C812*PreçoLivre!C814*(1-Plan1!$B$11)+C$1*Plan1!$E$16)-C$2-C$3)*C$4</f>
        <v>8389124.8967481907</v>
      </c>
      <c r="D814" s="55">
        <f>((Produção!D812*PreçoLivre!D814*(1-Plan1!$B$11)+D$1*Plan1!$E$16)-D$2-D$3)*D$4</f>
        <v>8238334.4463482201</v>
      </c>
      <c r="E814" s="55">
        <f>((Produção!E812*PreçoLivre!E814*(1-Plan1!$B$11)+E$1*Plan1!$E$16)-E$2-E$3)*E$4</f>
        <v>7094915.6981197074</v>
      </c>
      <c r="F814" s="55">
        <f>((Produção!F812*PreçoLivre!F814*(1-Plan1!$B$11)+F$1*Plan1!$E$16)-F$2-F$3)*F$4</f>
        <v>6208881.0738089439</v>
      </c>
      <c r="G814" s="55">
        <f>((Produção!G812*PreçoLivre!G814*(1-Plan1!$B$11)+G$1*Plan1!$E$16)-G$2-G$3)*G$4</f>
        <v>5777895.0276824813</v>
      </c>
      <c r="H814" s="55">
        <f>((Produção!H812*PreçoLivre!H814*(1-Plan1!$B$11)+H$1*Plan1!$E$16)-H$2-H$3)*H$4</f>
        <v>5441713.1159527563</v>
      </c>
      <c r="I814" s="55">
        <f>((Produção!I812*PreçoLivre!I814*(1-Plan1!$B$11)+I$1*Plan1!$E$16)-I$2-I$3)*I$4</f>
        <v>5301023.5751325879</v>
      </c>
      <c r="J814" s="55">
        <f>((Produção!J812*PreçoLivre!J814*(1-Plan1!$B$11)+J$1*Plan1!$E$16)-J$2-J$3)*J$4</f>
        <v>4563191.5735887922</v>
      </c>
      <c r="K814" s="55">
        <f>((Produção!K812*PreçoLivre!K814*(1-Plan1!$B$11)+K$1*Plan1!$E$16)-K$2-K$3)*K$4</f>
        <v>4005712.2761375778</v>
      </c>
      <c r="L814" s="55">
        <f>((Produção!L812*PreçoLivre!L814*(1-Plan1!$B$11)+L$1*Plan1!$E$16)-L$2-L$3)*L$4</f>
        <v>3747455.2429766012</v>
      </c>
      <c r="M814" s="55">
        <f>((Produção!M812*PreçoLivre!M814*(1-Plan1!$B$11)+M$1*Plan1!$E$16)-M$2-M$3)*M$4</f>
        <v>3231180.0128880264</v>
      </c>
      <c r="N814" s="55">
        <f>((Produção!N812*PreçoLivre!N814*(1-Plan1!$B$11)+N$1*Plan1!$E$16)-N$2-N$3)*N$4</f>
        <v>2958546.8903796976</v>
      </c>
      <c r="O814" s="55">
        <f>((Produção!O812*PreçoLivre!O814*(1-Plan1!$B$11)+O$1*Plan1!$E$16)-O$2-O$3)*O$4</f>
        <v>2521010.7846249701</v>
      </c>
      <c r="P814" s="55">
        <f>((Produção!P812*PreçoLivre!P814*(1-Plan1!$B$11)+P$1*Plan1!$E$16)-P$2-P$3)*P$4</f>
        <v>2377204.3948551649</v>
      </c>
      <c r="Q814" s="55">
        <f>((Produção!Q812*PreçoLivre!Q814*(1-Plan1!$B$11)+Q$1*Plan1!$E$16)-Q$2-Q$3)*Q$4</f>
        <v>2274918.1116828518</v>
      </c>
      <c r="R814" s="55">
        <f>((Produção!R812*PreçoLivre!R814*(1-Plan1!$B$11)+R$1*Plan1!$E$16)-R$2-R$3)*R$4</f>
        <v>2064729.5704203756</v>
      </c>
      <c r="S814" s="55">
        <f>((Produção!S812*PreçoLivre!S814*(1-Plan1!$B$11)+S$1*Plan1!$E$16)-S$2-S$3)*S$4</f>
        <v>2032625.9039066024</v>
      </c>
      <c r="T814" s="55">
        <f>((Produção!T812*PreçoLivre!T814*(1-Plan1!$B$11)+T$1*Plan1!$E$16)-T$2-T$3)*T$4</f>
        <v>1785317.4444421229</v>
      </c>
      <c r="U814" s="55">
        <f>((Produção!U812*PreçoLivre!U814*(1-Plan1!$B$11)+U$1*Plan1!$E$16)-U$2-U$3)*U$4</f>
        <v>1504706.257349204</v>
      </c>
      <c r="V814" s="55">
        <f>((Produção!V812*PreçoLivre!V814*(1-Plan1!$B$11)+V$1*Plan1!$E$16)-V$2-V$3)*V$4</f>
        <v>1260097.2931929415</v>
      </c>
      <c r="W814" s="55"/>
    </row>
    <row r="815" spans="1:23" x14ac:dyDescent="0.25">
      <c r="A815" s="55">
        <f t="shared" si="12"/>
        <v>80200458.878816038</v>
      </c>
      <c r="B815" s="56">
        <v>810</v>
      </c>
      <c r="C815" s="55">
        <f>((Produção!C813*PreçoLivre!C815*(1-Plan1!$B$11)+C$1*Plan1!$E$16)-C$2-C$3)*C$4</f>
        <v>8799153.4425868466</v>
      </c>
      <c r="D815" s="55">
        <f>((Produção!D813*PreçoLivre!D815*(1-Plan1!$B$11)+D$1*Plan1!$E$16)-D$2-D$3)*D$4</f>
        <v>8555173.0658201408</v>
      </c>
      <c r="E815" s="55">
        <f>((Produção!E813*PreçoLivre!E815*(1-Plan1!$B$11)+E$1*Plan1!$E$16)-E$2-E$3)*E$4</f>
        <v>7451846.3035084484</v>
      </c>
      <c r="F815" s="55">
        <f>((Produção!F813*PreçoLivre!F815*(1-Plan1!$B$11)+F$1*Plan1!$E$16)-F$2-F$3)*F$4</f>
        <v>6578158.4318824345</v>
      </c>
      <c r="G815" s="55">
        <f>((Produção!G813*PreçoLivre!G815*(1-Plan1!$B$11)+G$1*Plan1!$E$16)-G$2-G$3)*G$4</f>
        <v>5361650.182467537</v>
      </c>
      <c r="H815" s="55">
        <f>((Produção!H813*PreçoLivre!H815*(1-Plan1!$B$11)+H$1*Plan1!$E$16)-H$2-H$3)*H$4</f>
        <v>5019271.6730205091</v>
      </c>
      <c r="I815" s="55">
        <f>((Produção!I813*PreçoLivre!I815*(1-Plan1!$B$11)+I$1*Plan1!$E$16)-I$2-I$3)*I$4</f>
        <v>4272880.2390492838</v>
      </c>
      <c r="J815" s="55">
        <f>((Produção!J813*PreçoLivre!J815*(1-Plan1!$B$11)+J$1*Plan1!$E$16)-J$2-J$3)*J$4</f>
        <v>3872115.1669399417</v>
      </c>
      <c r="K815" s="55">
        <f>((Produção!K813*PreçoLivre!K815*(1-Plan1!$B$11)+K$1*Plan1!$E$16)-K$2-K$3)*K$4</f>
        <v>3616469.2486206423</v>
      </c>
      <c r="L815" s="55">
        <f>((Produção!L813*PreçoLivre!L815*(1-Plan1!$B$11)+L$1*Plan1!$E$16)-L$2-L$3)*L$4</f>
        <v>3302998.0409556227</v>
      </c>
      <c r="M815" s="55">
        <f>((Produção!M813*PreçoLivre!M815*(1-Plan1!$B$11)+M$1*Plan1!$E$16)-M$2-M$3)*M$4</f>
        <v>3193890.0387854776</v>
      </c>
      <c r="N815" s="55">
        <f>((Produção!N813*PreçoLivre!N815*(1-Plan1!$B$11)+N$1*Plan1!$E$16)-N$2-N$3)*N$4</f>
        <v>2909749.5764880385</v>
      </c>
      <c r="O815" s="55">
        <f>((Produção!O813*PreçoLivre!O815*(1-Plan1!$B$11)+O$1*Plan1!$E$16)-O$2-O$3)*O$4</f>
        <v>2794376.1278094556</v>
      </c>
      <c r="P815" s="55">
        <f>((Produção!P813*PreçoLivre!P815*(1-Plan1!$B$11)+P$1*Plan1!$E$16)-P$2-P$3)*P$4</f>
        <v>2714450.9598237742</v>
      </c>
      <c r="Q815" s="55">
        <f>((Produção!Q813*PreçoLivre!Q815*(1-Plan1!$B$11)+Q$1*Plan1!$E$16)-Q$2-Q$3)*Q$4</f>
        <v>2459298.2718678112</v>
      </c>
      <c r="R815" s="55">
        <f>((Produção!R813*PreçoLivre!R815*(1-Plan1!$B$11)+R$1*Plan1!$E$16)-R$2-R$3)*R$4</f>
        <v>2256233.3388705458</v>
      </c>
      <c r="S815" s="55">
        <f>((Produção!S813*PreçoLivre!S815*(1-Plan1!$B$11)+S$1*Plan1!$E$16)-S$2-S$3)*S$4</f>
        <v>2095774.8829641775</v>
      </c>
      <c r="T815" s="55">
        <f>((Produção!T813*PreçoLivre!T815*(1-Plan1!$B$11)+T$1*Plan1!$E$16)-T$2-T$3)*T$4</f>
        <v>1707513.3519548913</v>
      </c>
      <c r="U815" s="55">
        <f>((Produção!U813*PreçoLivre!U815*(1-Plan1!$B$11)+U$1*Plan1!$E$16)-U$2-U$3)*U$4</f>
        <v>1664607.4103675701</v>
      </c>
      <c r="V815" s="55">
        <f>((Produção!V813*PreçoLivre!V815*(1-Plan1!$B$11)+V$1*Plan1!$E$16)-V$2-V$3)*V$4</f>
        <v>1574849.1250328778</v>
      </c>
      <c r="W815" s="55"/>
    </row>
    <row r="816" spans="1:23" x14ac:dyDescent="0.25">
      <c r="A816" s="55">
        <f t="shared" si="12"/>
        <v>71658365.105460346</v>
      </c>
      <c r="B816" s="56">
        <v>811</v>
      </c>
      <c r="C816" s="55">
        <f>((Produção!C814*PreçoLivre!C816*(1-Plan1!$B$11)+C$1*Plan1!$E$16)-C$2-C$3)*C$4</f>
        <v>8305133.8476839941</v>
      </c>
      <c r="D816" s="55">
        <f>((Produção!D814*PreçoLivre!D816*(1-Plan1!$B$11)+D$1*Plan1!$E$16)-D$2-D$3)*D$4</f>
        <v>7242198.951240926</v>
      </c>
      <c r="E816" s="55">
        <f>((Produção!E814*PreçoLivre!E816*(1-Plan1!$B$11)+E$1*Plan1!$E$16)-E$2-E$3)*E$4</f>
        <v>6029801.3788424395</v>
      </c>
      <c r="F816" s="55">
        <f>((Produção!F814*PreçoLivre!F816*(1-Plan1!$B$11)+F$1*Plan1!$E$16)-F$2-F$3)*F$4</f>
        <v>4938109.906583678</v>
      </c>
      <c r="G816" s="55">
        <f>((Produção!G814*PreçoLivre!G816*(1-Plan1!$B$11)+G$1*Plan1!$E$16)-G$2-G$3)*G$4</f>
        <v>4638807.5005688751</v>
      </c>
      <c r="H816" s="55">
        <f>((Produção!H814*PreçoLivre!H816*(1-Plan1!$B$11)+H$1*Plan1!$E$16)-H$2-H$3)*H$4</f>
        <v>4814445.5927608572</v>
      </c>
      <c r="I816" s="55">
        <f>((Produção!I814*PreçoLivre!I816*(1-Plan1!$B$11)+I$1*Plan1!$E$16)-I$2-I$3)*I$4</f>
        <v>4386965.9470740575</v>
      </c>
      <c r="J816" s="55">
        <f>((Produção!J814*PreçoLivre!J816*(1-Plan1!$B$11)+J$1*Plan1!$E$16)-J$2-J$3)*J$4</f>
        <v>3986798.3765333216</v>
      </c>
      <c r="K816" s="55">
        <f>((Produção!K814*PreçoLivre!K816*(1-Plan1!$B$11)+K$1*Plan1!$E$16)-K$2-K$3)*K$4</f>
        <v>4159820.5335630011</v>
      </c>
      <c r="L816" s="55">
        <f>((Produção!L814*PreçoLivre!L816*(1-Plan1!$B$11)+L$1*Plan1!$E$16)-L$2-L$3)*L$4</f>
        <v>3486947.1902982979</v>
      </c>
      <c r="M816" s="55">
        <f>((Produção!M814*PreçoLivre!M816*(1-Plan1!$B$11)+M$1*Plan1!$E$16)-M$2-M$3)*M$4</f>
        <v>3014616.3139777007</v>
      </c>
      <c r="N816" s="55">
        <f>((Produção!N814*PreçoLivre!N816*(1-Plan1!$B$11)+N$1*Plan1!$E$16)-N$2-N$3)*N$4</f>
        <v>2750634.2424122151</v>
      </c>
      <c r="O816" s="55">
        <f>((Produção!O814*PreçoLivre!O816*(1-Plan1!$B$11)+O$1*Plan1!$E$16)-O$2-O$3)*O$4</f>
        <v>2613402.3555666534</v>
      </c>
      <c r="P816" s="55">
        <f>((Produção!P814*PreçoLivre!P816*(1-Plan1!$B$11)+P$1*Plan1!$E$16)-P$2-P$3)*P$4</f>
        <v>2256789.5723944944</v>
      </c>
      <c r="Q816" s="55">
        <f>((Produção!Q814*PreçoLivre!Q816*(1-Plan1!$B$11)+Q$1*Plan1!$E$16)-Q$2-Q$3)*Q$4</f>
        <v>2068019.2208399915</v>
      </c>
      <c r="R816" s="55">
        <f>((Produção!R814*PreçoLivre!R816*(1-Plan1!$B$11)+R$1*Plan1!$E$16)-R$2-R$3)*R$4</f>
        <v>1792648.5264168691</v>
      </c>
      <c r="S816" s="55">
        <f>((Produção!S814*PreçoLivre!S816*(1-Plan1!$B$11)+S$1*Plan1!$E$16)-S$2-S$3)*S$4</f>
        <v>1504197.4326049597</v>
      </c>
      <c r="T816" s="55">
        <f>((Produção!T814*PreçoLivre!T816*(1-Plan1!$B$11)+T$1*Plan1!$E$16)-T$2-T$3)*T$4</f>
        <v>1353769.2699300696</v>
      </c>
      <c r="U816" s="55">
        <f>((Produção!U814*PreçoLivre!U816*(1-Plan1!$B$11)+U$1*Plan1!$E$16)-U$2-U$3)*U$4</f>
        <v>1193523.6680477685</v>
      </c>
      <c r="V816" s="55">
        <f>((Produção!V814*PreçoLivre!V816*(1-Plan1!$B$11)+V$1*Plan1!$E$16)-V$2-V$3)*V$4</f>
        <v>1121735.2781201776</v>
      </c>
      <c r="W816" s="55"/>
    </row>
    <row r="817" spans="1:23" x14ac:dyDescent="0.25">
      <c r="A817" s="55">
        <f t="shared" si="12"/>
        <v>86933143.834715724</v>
      </c>
      <c r="B817" s="56">
        <v>812</v>
      </c>
      <c r="C817" s="55">
        <f>((Produção!C815*PreçoLivre!C817*(1-Plan1!$B$11)+C$1*Plan1!$E$16)-C$2-C$3)*C$4</f>
        <v>8374484.6641198918</v>
      </c>
      <c r="D817" s="55">
        <f>((Produção!D815*PreçoLivre!D817*(1-Plan1!$B$11)+D$1*Plan1!$E$16)-D$2-D$3)*D$4</f>
        <v>7665988.6931089256</v>
      </c>
      <c r="E817" s="55">
        <f>((Produção!E815*PreçoLivre!E817*(1-Plan1!$B$11)+E$1*Plan1!$E$16)-E$2-E$3)*E$4</f>
        <v>7209333.2763953321</v>
      </c>
      <c r="F817" s="55">
        <f>((Produção!F815*PreçoLivre!F817*(1-Plan1!$B$11)+F$1*Plan1!$E$16)-F$2-F$3)*F$4</f>
        <v>6603385.8272268977</v>
      </c>
      <c r="G817" s="55">
        <f>((Produção!G815*PreçoLivre!G817*(1-Plan1!$B$11)+G$1*Plan1!$E$16)-G$2-G$3)*G$4</f>
        <v>6791747.4417375568</v>
      </c>
      <c r="H817" s="55">
        <f>((Produção!H815*PreçoLivre!H817*(1-Plan1!$B$11)+H$1*Plan1!$E$16)-H$2-H$3)*H$4</f>
        <v>6114828.0564686814</v>
      </c>
      <c r="I817" s="55">
        <f>((Produção!I815*PreçoLivre!I817*(1-Plan1!$B$11)+I$1*Plan1!$E$16)-I$2-I$3)*I$4</f>
        <v>5679782.3722127639</v>
      </c>
      <c r="J817" s="55">
        <f>((Produção!J815*PreçoLivre!J817*(1-Plan1!$B$11)+J$1*Plan1!$E$16)-J$2-J$3)*J$4</f>
        <v>4730645.273106074</v>
      </c>
      <c r="K817" s="55">
        <f>((Produção!K815*PreçoLivre!K817*(1-Plan1!$B$11)+K$1*Plan1!$E$16)-K$2-K$3)*K$4</f>
        <v>4505732.2992173852</v>
      </c>
      <c r="L817" s="55">
        <f>((Produção!L815*PreçoLivre!L817*(1-Plan1!$B$11)+L$1*Plan1!$E$16)-L$2-L$3)*L$4</f>
        <v>4174496.0881194291</v>
      </c>
      <c r="M817" s="55">
        <f>((Produção!M815*PreçoLivre!M817*(1-Plan1!$B$11)+M$1*Plan1!$E$16)-M$2-M$3)*M$4</f>
        <v>3539512.6867324882</v>
      </c>
      <c r="N817" s="55">
        <f>((Produção!N815*PreçoLivre!N817*(1-Plan1!$B$11)+N$1*Plan1!$E$16)-N$2-N$3)*N$4</f>
        <v>2973656.6624420746</v>
      </c>
      <c r="O817" s="55">
        <f>((Produção!O815*PreçoLivre!O817*(1-Plan1!$B$11)+O$1*Plan1!$E$16)-O$2-O$3)*O$4</f>
        <v>2799474.8488015691</v>
      </c>
      <c r="P817" s="55">
        <f>((Produção!P815*PreçoLivre!P817*(1-Plan1!$B$11)+P$1*Plan1!$E$16)-P$2-P$3)*P$4</f>
        <v>2683039.4732451341</v>
      </c>
      <c r="Q817" s="55">
        <f>((Produção!Q815*PreçoLivre!Q817*(1-Plan1!$B$11)+Q$1*Plan1!$E$16)-Q$2-Q$3)*Q$4</f>
        <v>2323512.5527092144</v>
      </c>
      <c r="R817" s="55">
        <f>((Produção!R815*PreçoLivre!R817*(1-Plan1!$B$11)+R$1*Plan1!$E$16)-R$2-R$3)*R$4</f>
        <v>2454077.0920247342</v>
      </c>
      <c r="S817" s="55">
        <f>((Produção!S815*PreçoLivre!S817*(1-Plan1!$B$11)+S$1*Plan1!$E$16)-S$2-S$3)*S$4</f>
        <v>2208923.2305992637</v>
      </c>
      <c r="T817" s="55">
        <f>((Produção!T815*PreçoLivre!T817*(1-Plan1!$B$11)+T$1*Plan1!$E$16)-T$2-T$3)*T$4</f>
        <v>2097933.7084699944</v>
      </c>
      <c r="U817" s="55">
        <f>((Produção!U815*PreçoLivre!U817*(1-Plan1!$B$11)+U$1*Plan1!$E$16)-U$2-U$3)*U$4</f>
        <v>2108396.6234223484</v>
      </c>
      <c r="V817" s="55">
        <f>((Produção!V815*PreçoLivre!V817*(1-Plan1!$B$11)+V$1*Plan1!$E$16)-V$2-V$3)*V$4</f>
        <v>1894192.9645559546</v>
      </c>
      <c r="W817" s="55"/>
    </row>
    <row r="818" spans="1:23" x14ac:dyDescent="0.25">
      <c r="A818" s="55">
        <f t="shared" si="12"/>
        <v>65398423.659032859</v>
      </c>
      <c r="B818" s="56">
        <v>813</v>
      </c>
      <c r="C818" s="55">
        <f>((Produção!C816*PreçoLivre!C818*(1-Plan1!$B$11)+C$1*Plan1!$E$16)-C$2-C$3)*C$4</f>
        <v>8030940.3845777567</v>
      </c>
      <c r="D818" s="55">
        <f>((Produção!D816*PreçoLivre!D818*(1-Plan1!$B$11)+D$1*Plan1!$E$16)-D$2-D$3)*D$4</f>
        <v>6852574.5818128688</v>
      </c>
      <c r="E818" s="55">
        <f>((Produção!E816*PreçoLivre!E818*(1-Plan1!$B$11)+E$1*Plan1!$E$16)-E$2-E$3)*E$4</f>
        <v>6171999.4123127749</v>
      </c>
      <c r="F818" s="55">
        <f>((Produção!F816*PreçoLivre!F818*(1-Plan1!$B$11)+F$1*Plan1!$E$16)-F$2-F$3)*F$4</f>
        <v>5231261.3715894269</v>
      </c>
      <c r="G818" s="55">
        <f>((Produção!G816*PreçoLivre!G818*(1-Plan1!$B$11)+G$1*Plan1!$E$16)-G$2-G$3)*G$4</f>
        <v>4384924.5317831514</v>
      </c>
      <c r="H818" s="55">
        <f>((Produção!H816*PreçoLivre!H818*(1-Plan1!$B$11)+H$1*Plan1!$E$16)-H$2-H$3)*H$4</f>
        <v>3945574.9209945765</v>
      </c>
      <c r="I818" s="55">
        <f>((Produção!I816*PreçoLivre!I818*(1-Plan1!$B$11)+I$1*Plan1!$E$16)-I$2-I$3)*I$4</f>
        <v>3945119.9831022895</v>
      </c>
      <c r="J818" s="55">
        <f>((Produção!J816*PreçoLivre!J818*(1-Plan1!$B$11)+J$1*Plan1!$E$16)-J$2-J$3)*J$4</f>
        <v>3754699.484191773</v>
      </c>
      <c r="K818" s="55">
        <f>((Produção!K816*PreçoLivre!K818*(1-Plan1!$B$11)+K$1*Plan1!$E$16)-K$2-K$3)*K$4</f>
        <v>3306695.6637267391</v>
      </c>
      <c r="L818" s="55">
        <f>((Produção!L816*PreçoLivre!L818*(1-Plan1!$B$11)+L$1*Plan1!$E$16)-L$2-L$3)*L$4</f>
        <v>3037150.1732225637</v>
      </c>
      <c r="M818" s="55">
        <f>((Produção!M816*PreçoLivre!M818*(1-Plan1!$B$11)+M$1*Plan1!$E$16)-M$2-M$3)*M$4</f>
        <v>2874412.3956919354</v>
      </c>
      <c r="N818" s="55">
        <f>((Produção!N816*PreçoLivre!N818*(1-Plan1!$B$11)+N$1*Plan1!$E$16)-N$2-N$3)*N$4</f>
        <v>2500269.7434655102</v>
      </c>
      <c r="O818" s="55">
        <f>((Produção!O816*PreçoLivre!O818*(1-Plan1!$B$11)+O$1*Plan1!$E$16)-O$2-O$3)*O$4</f>
        <v>2161782.7083016327</v>
      </c>
      <c r="P818" s="55">
        <f>((Produção!P816*PreçoLivre!P818*(1-Plan1!$B$11)+P$1*Plan1!$E$16)-P$2-P$3)*P$4</f>
        <v>1987814.2724020325</v>
      </c>
      <c r="Q818" s="55">
        <f>((Produção!Q816*PreçoLivre!Q818*(1-Plan1!$B$11)+Q$1*Plan1!$E$16)-Q$2-Q$3)*Q$4</f>
        <v>1702750.4513315584</v>
      </c>
      <c r="R818" s="55">
        <f>((Produção!R816*PreçoLivre!R818*(1-Plan1!$B$11)+R$1*Plan1!$E$16)-R$2-R$3)*R$4</f>
        <v>1458814.2566439451</v>
      </c>
      <c r="S818" s="55">
        <f>((Produção!S816*PreçoLivre!S818*(1-Plan1!$B$11)+S$1*Plan1!$E$16)-S$2-S$3)*S$4</f>
        <v>1186239.8425946184</v>
      </c>
      <c r="T818" s="55">
        <f>((Produção!T816*PreçoLivre!T818*(1-Plan1!$B$11)+T$1*Plan1!$E$16)-T$2-T$3)*T$4</f>
        <v>1008900.4029378084</v>
      </c>
      <c r="U818" s="55">
        <f>((Produção!U816*PreçoLivre!U818*(1-Plan1!$B$11)+U$1*Plan1!$E$16)-U$2-U$3)*U$4</f>
        <v>955642.70062039827</v>
      </c>
      <c r="V818" s="55">
        <f>((Produção!V816*PreçoLivre!V818*(1-Plan1!$B$11)+V$1*Plan1!$E$16)-V$2-V$3)*V$4</f>
        <v>900856.3777294904</v>
      </c>
      <c r="W818" s="55"/>
    </row>
    <row r="819" spans="1:23" x14ac:dyDescent="0.25">
      <c r="A819" s="55">
        <f t="shared" si="12"/>
        <v>69183125.087260514</v>
      </c>
      <c r="B819" s="56">
        <v>814</v>
      </c>
      <c r="C819" s="55">
        <f>((Produção!C817*PreçoLivre!C819*(1-Plan1!$B$11)+C$1*Plan1!$E$16)-C$2-C$3)*C$4</f>
        <v>8449383.2758268565</v>
      </c>
      <c r="D819" s="55">
        <f>((Produção!D817*PreçoLivre!D819*(1-Plan1!$B$11)+D$1*Plan1!$E$16)-D$2-D$3)*D$4</f>
        <v>7683861.4835316436</v>
      </c>
      <c r="E819" s="55">
        <f>((Produção!E817*PreçoLivre!E819*(1-Plan1!$B$11)+E$1*Plan1!$E$16)-E$2-E$3)*E$4</f>
        <v>6731460.2027548868</v>
      </c>
      <c r="F819" s="55">
        <f>((Produção!F817*PreçoLivre!F819*(1-Plan1!$B$11)+F$1*Plan1!$E$16)-F$2-F$3)*F$4</f>
        <v>5732531.0572808441</v>
      </c>
      <c r="G819" s="55">
        <f>((Produção!G817*PreçoLivre!G819*(1-Plan1!$B$11)+G$1*Plan1!$E$16)-G$2-G$3)*G$4</f>
        <v>4992257.6208657818</v>
      </c>
      <c r="H819" s="55">
        <f>((Produção!H817*PreçoLivre!H819*(1-Plan1!$B$11)+H$1*Plan1!$E$16)-H$2-H$3)*H$4</f>
        <v>4235927.7413712051</v>
      </c>
      <c r="I819" s="55">
        <f>((Produção!I817*PreçoLivre!I819*(1-Plan1!$B$11)+I$1*Plan1!$E$16)-I$2-I$3)*I$4</f>
        <v>4186968.7252424415</v>
      </c>
      <c r="J819" s="55">
        <f>((Produção!J817*PreçoLivre!J819*(1-Plan1!$B$11)+J$1*Plan1!$E$16)-J$2-J$3)*J$4</f>
        <v>3857526.231906292</v>
      </c>
      <c r="K819" s="55">
        <f>((Produção!K817*PreçoLivre!K819*(1-Plan1!$B$11)+K$1*Plan1!$E$16)-K$2-K$3)*K$4</f>
        <v>3558472.2480720007</v>
      </c>
      <c r="L819" s="55">
        <f>((Produção!L817*PreçoLivre!L819*(1-Plan1!$B$11)+L$1*Plan1!$E$16)-L$2-L$3)*L$4</f>
        <v>3097674.463841245</v>
      </c>
      <c r="M819" s="55">
        <f>((Produção!M817*PreçoLivre!M819*(1-Plan1!$B$11)+M$1*Plan1!$E$16)-M$2-M$3)*M$4</f>
        <v>2842368.1649825242</v>
      </c>
      <c r="N819" s="55">
        <f>((Produção!N817*PreçoLivre!N819*(1-Plan1!$B$11)+N$1*Plan1!$E$16)-N$2-N$3)*N$4</f>
        <v>2332624.1482148659</v>
      </c>
      <c r="O819" s="55">
        <f>((Produção!O817*PreçoLivre!O819*(1-Plan1!$B$11)+O$1*Plan1!$E$16)-O$2-O$3)*O$4</f>
        <v>2095560.4945870035</v>
      </c>
      <c r="P819" s="55">
        <f>((Produção!P817*PreçoLivre!P819*(1-Plan1!$B$11)+P$1*Plan1!$E$16)-P$2-P$3)*P$4</f>
        <v>1968976.6921720728</v>
      </c>
      <c r="Q819" s="55">
        <f>((Produção!Q817*PreçoLivre!Q819*(1-Plan1!$B$11)+Q$1*Plan1!$E$16)-Q$2-Q$3)*Q$4</f>
        <v>1554939.2617350142</v>
      </c>
      <c r="R819" s="55">
        <f>((Produção!R817*PreçoLivre!R819*(1-Plan1!$B$11)+R$1*Plan1!$E$16)-R$2-R$3)*R$4</f>
        <v>1389823.8417188188</v>
      </c>
      <c r="S819" s="55">
        <f>((Produção!S817*PreçoLivre!S819*(1-Plan1!$B$11)+S$1*Plan1!$E$16)-S$2-S$3)*S$4</f>
        <v>1294157.4411778613</v>
      </c>
      <c r="T819" s="55">
        <f>((Produção!T817*PreçoLivre!T819*(1-Plan1!$B$11)+T$1*Plan1!$E$16)-T$2-T$3)*T$4</f>
        <v>1127445.3784368818</v>
      </c>
      <c r="U819" s="55">
        <f>((Produção!U817*PreçoLivre!U819*(1-Plan1!$B$11)+U$1*Plan1!$E$16)-U$2-U$3)*U$4</f>
        <v>1146451.4842932431</v>
      </c>
      <c r="V819" s="55">
        <f>((Produção!V817*PreçoLivre!V819*(1-Plan1!$B$11)+V$1*Plan1!$E$16)-V$2-V$3)*V$4</f>
        <v>904715.12924902071</v>
      </c>
      <c r="W819" s="55"/>
    </row>
    <row r="820" spans="1:23" x14ac:dyDescent="0.25">
      <c r="A820" s="55">
        <f t="shared" si="12"/>
        <v>61654636.202610672</v>
      </c>
      <c r="B820" s="56">
        <v>815</v>
      </c>
      <c r="C820" s="55">
        <f>((Produção!C818*PreçoLivre!C820*(1-Plan1!$B$11)+C$1*Plan1!$E$16)-C$2-C$3)*C$4</f>
        <v>7706238.4001816502</v>
      </c>
      <c r="D820" s="55">
        <f>((Produção!D818*PreçoLivre!D820*(1-Plan1!$B$11)+D$1*Plan1!$E$16)-D$2-D$3)*D$4</f>
        <v>6765923.0988072595</v>
      </c>
      <c r="E820" s="55">
        <f>((Produção!E818*PreçoLivre!E820*(1-Plan1!$B$11)+E$1*Plan1!$E$16)-E$2-E$3)*E$4</f>
        <v>5933647.635410334</v>
      </c>
      <c r="F820" s="55">
        <f>((Produção!F818*PreçoLivre!F820*(1-Plan1!$B$11)+F$1*Plan1!$E$16)-F$2-F$3)*F$4</f>
        <v>5744861.5519302469</v>
      </c>
      <c r="G820" s="55">
        <f>((Produção!G818*PreçoLivre!G820*(1-Plan1!$B$11)+G$1*Plan1!$E$16)-G$2-G$3)*G$4</f>
        <v>5392072.3444657531</v>
      </c>
      <c r="H820" s="55">
        <f>((Produção!H818*PreçoLivre!H820*(1-Plan1!$B$11)+H$1*Plan1!$E$16)-H$2-H$3)*H$4</f>
        <v>4512493.718760482</v>
      </c>
      <c r="I820" s="55">
        <f>((Produção!I818*PreçoLivre!I820*(1-Plan1!$B$11)+I$1*Plan1!$E$16)-I$2-I$3)*I$4</f>
        <v>3462147.2412827276</v>
      </c>
      <c r="J820" s="55">
        <f>((Produção!J818*PreçoLivre!J820*(1-Plan1!$B$11)+J$1*Plan1!$E$16)-J$2-J$3)*J$4</f>
        <v>2667613.6629304793</v>
      </c>
      <c r="K820" s="55">
        <f>((Produção!K818*PreçoLivre!K820*(1-Plan1!$B$11)+K$1*Plan1!$E$16)-K$2-K$3)*K$4</f>
        <v>2233124.6152366991</v>
      </c>
      <c r="L820" s="55">
        <f>((Produção!L818*PreçoLivre!L820*(1-Plan1!$B$11)+L$1*Plan1!$E$16)-L$2-L$3)*L$4</f>
        <v>2089180.7342977156</v>
      </c>
      <c r="M820" s="55">
        <f>((Produção!M818*PreçoLivre!M820*(1-Plan1!$B$11)+M$1*Plan1!$E$16)-M$2-M$3)*M$4</f>
        <v>2157038.0823277459</v>
      </c>
      <c r="N820" s="55">
        <f>((Produção!N818*PreçoLivre!N820*(1-Plan1!$B$11)+N$1*Plan1!$E$16)-N$2-N$3)*N$4</f>
        <v>1976349.1215254704</v>
      </c>
      <c r="O820" s="55">
        <f>((Produção!O818*PreçoLivre!O820*(1-Plan1!$B$11)+O$1*Plan1!$E$16)-O$2-O$3)*O$4</f>
        <v>1855616.3269633721</v>
      </c>
      <c r="P820" s="55">
        <f>((Produção!P818*PreçoLivre!P820*(1-Plan1!$B$11)+P$1*Plan1!$E$16)-P$2-P$3)*P$4</f>
        <v>1726560.1706460754</v>
      </c>
      <c r="Q820" s="55">
        <f>((Produção!Q818*PreçoLivre!Q820*(1-Plan1!$B$11)+Q$1*Plan1!$E$16)-Q$2-Q$3)*Q$4</f>
        <v>1641262.0846633222</v>
      </c>
      <c r="R820" s="55">
        <f>((Produção!R818*PreçoLivre!R820*(1-Plan1!$B$11)+R$1*Plan1!$E$16)-R$2-R$3)*R$4</f>
        <v>1302482.1929900029</v>
      </c>
      <c r="S820" s="55">
        <f>((Produção!S818*PreçoLivre!S820*(1-Plan1!$B$11)+S$1*Plan1!$E$16)-S$2-S$3)*S$4</f>
        <v>1218490.321692413</v>
      </c>
      <c r="T820" s="55">
        <f>((Produção!T818*PreçoLivre!T820*(1-Plan1!$B$11)+T$1*Plan1!$E$16)-T$2-T$3)*T$4</f>
        <v>1179585.2436876756</v>
      </c>
      <c r="U820" s="55">
        <f>((Produção!U818*PreçoLivre!U820*(1-Plan1!$B$11)+U$1*Plan1!$E$16)-U$2-U$3)*U$4</f>
        <v>1137365.3734750955</v>
      </c>
      <c r="V820" s="55">
        <f>((Produção!V818*PreçoLivre!V820*(1-Plan1!$B$11)+V$1*Plan1!$E$16)-V$2-V$3)*V$4</f>
        <v>952584.2813361336</v>
      </c>
      <c r="W820" s="55"/>
    </row>
    <row r="821" spans="1:23" x14ac:dyDescent="0.25">
      <c r="A821" s="55">
        <f t="shared" si="12"/>
        <v>89571386.095928326</v>
      </c>
      <c r="B821" s="56">
        <v>816</v>
      </c>
      <c r="C821" s="55">
        <f>((Produção!C819*PreçoLivre!C821*(1-Plan1!$B$11)+C$1*Plan1!$E$16)-C$2-C$3)*C$4</f>
        <v>8827016.6690901741</v>
      </c>
      <c r="D821" s="55">
        <f>((Produção!D819*PreçoLivre!D821*(1-Plan1!$B$11)+D$1*Plan1!$E$16)-D$2-D$3)*D$4</f>
        <v>8282721.3502938375</v>
      </c>
      <c r="E821" s="55">
        <f>((Produção!E819*PreçoLivre!E821*(1-Plan1!$B$11)+E$1*Plan1!$E$16)-E$2-E$3)*E$4</f>
        <v>7853987.123225918</v>
      </c>
      <c r="F821" s="55">
        <f>((Produção!F819*PreçoLivre!F821*(1-Plan1!$B$11)+F$1*Plan1!$E$16)-F$2-F$3)*F$4</f>
        <v>7312307.777421196</v>
      </c>
      <c r="G821" s="55">
        <f>((Produção!G819*PreçoLivre!G821*(1-Plan1!$B$11)+G$1*Plan1!$E$16)-G$2-G$3)*G$4</f>
        <v>6278241.3345096782</v>
      </c>
      <c r="H821" s="55">
        <f>((Produção!H819*PreçoLivre!H821*(1-Plan1!$B$11)+H$1*Plan1!$E$16)-H$2-H$3)*H$4</f>
        <v>5546467.5912340321</v>
      </c>
      <c r="I821" s="55">
        <f>((Produção!I819*PreçoLivre!I821*(1-Plan1!$B$11)+I$1*Plan1!$E$16)-I$2-I$3)*I$4</f>
        <v>4902397.6882419921</v>
      </c>
      <c r="J821" s="55">
        <f>((Produção!J819*PreçoLivre!J821*(1-Plan1!$B$11)+J$1*Plan1!$E$16)-J$2-J$3)*J$4</f>
        <v>4479551.5113844201</v>
      </c>
      <c r="K821" s="55">
        <f>((Produção!K819*PreçoLivre!K821*(1-Plan1!$B$11)+K$1*Plan1!$E$16)-K$2-K$3)*K$4</f>
        <v>4318894.8909668904</v>
      </c>
      <c r="L821" s="55">
        <f>((Produção!L819*PreçoLivre!L821*(1-Plan1!$B$11)+L$1*Plan1!$E$16)-L$2-L$3)*L$4</f>
        <v>4100377.2682073098</v>
      </c>
      <c r="M821" s="55">
        <f>((Produção!M819*PreçoLivre!M821*(1-Plan1!$B$11)+M$1*Plan1!$E$16)-M$2-M$3)*M$4</f>
        <v>3852859.9613752463</v>
      </c>
      <c r="N821" s="55">
        <f>((Produção!N819*PreçoLivre!N821*(1-Plan1!$B$11)+N$1*Plan1!$E$16)-N$2-N$3)*N$4</f>
        <v>3611892.1148122218</v>
      </c>
      <c r="O821" s="55">
        <f>((Produção!O819*PreçoLivre!O821*(1-Plan1!$B$11)+O$1*Plan1!$E$16)-O$2-O$3)*O$4</f>
        <v>3254361.4740973627</v>
      </c>
      <c r="P821" s="55">
        <f>((Produção!P819*PreçoLivre!P821*(1-Plan1!$B$11)+P$1*Plan1!$E$16)-P$2-P$3)*P$4</f>
        <v>2991655.7933998182</v>
      </c>
      <c r="Q821" s="55">
        <f>((Produção!Q819*PreçoLivre!Q821*(1-Plan1!$B$11)+Q$1*Plan1!$E$16)-Q$2-Q$3)*Q$4</f>
        <v>2883917.0283299019</v>
      </c>
      <c r="R821" s="55">
        <f>((Produção!R819*PreçoLivre!R821*(1-Plan1!$B$11)+R$1*Plan1!$E$16)-R$2-R$3)*R$4</f>
        <v>2606391.5639564726</v>
      </c>
      <c r="S821" s="55">
        <f>((Produção!S819*PreçoLivre!S821*(1-Plan1!$B$11)+S$1*Plan1!$E$16)-S$2-S$3)*S$4</f>
        <v>2335649.3873409624</v>
      </c>
      <c r="T821" s="55">
        <f>((Produção!T819*PreçoLivre!T821*(1-Plan1!$B$11)+T$1*Plan1!$E$16)-T$2-T$3)*T$4</f>
        <v>2099883.8584986744</v>
      </c>
      <c r="U821" s="55">
        <f>((Produção!U819*PreçoLivre!U821*(1-Plan1!$B$11)+U$1*Plan1!$E$16)-U$2-U$3)*U$4</f>
        <v>2020124.3316474727</v>
      </c>
      <c r="V821" s="55">
        <f>((Produção!V819*PreçoLivre!V821*(1-Plan1!$B$11)+V$1*Plan1!$E$16)-V$2-V$3)*V$4</f>
        <v>2012687.3778947482</v>
      </c>
      <c r="W821" s="55"/>
    </row>
    <row r="822" spans="1:23" x14ac:dyDescent="0.25">
      <c r="A822" s="55">
        <f t="shared" si="12"/>
        <v>76694110.019050002</v>
      </c>
      <c r="B822" s="56">
        <v>817</v>
      </c>
      <c r="C822" s="55">
        <f>((Produção!C820*PreçoLivre!C822*(1-Plan1!$B$11)+C$1*Plan1!$E$16)-C$2-C$3)*C$4</f>
        <v>8795904.3362592589</v>
      </c>
      <c r="D822" s="55">
        <f>((Produção!D820*PreçoLivre!D822*(1-Plan1!$B$11)+D$1*Plan1!$E$16)-D$2-D$3)*D$4</f>
        <v>7765470.530698075</v>
      </c>
      <c r="E822" s="55">
        <f>((Produção!E820*PreçoLivre!E822*(1-Plan1!$B$11)+E$1*Plan1!$E$16)-E$2-E$3)*E$4</f>
        <v>7645405.5406863792</v>
      </c>
      <c r="F822" s="55">
        <f>((Produção!F820*PreçoLivre!F822*(1-Plan1!$B$11)+F$1*Plan1!$E$16)-F$2-F$3)*F$4</f>
        <v>6537119.3015156565</v>
      </c>
      <c r="G822" s="55">
        <f>((Produção!G820*PreçoLivre!G822*(1-Plan1!$B$11)+G$1*Plan1!$E$16)-G$2-G$3)*G$4</f>
        <v>5864831.5532015115</v>
      </c>
      <c r="H822" s="55">
        <f>((Produção!H820*PreçoLivre!H822*(1-Plan1!$B$11)+H$1*Plan1!$E$16)-H$2-H$3)*H$4</f>
        <v>5157885.8929987969</v>
      </c>
      <c r="I822" s="55">
        <f>((Produção!I820*PreçoLivre!I822*(1-Plan1!$B$11)+I$1*Plan1!$E$16)-I$2-I$3)*I$4</f>
        <v>4270252.7046940941</v>
      </c>
      <c r="J822" s="55">
        <f>((Produção!J820*PreçoLivre!J822*(1-Plan1!$B$11)+J$1*Plan1!$E$16)-J$2-J$3)*J$4</f>
        <v>3983633.5627655615</v>
      </c>
      <c r="K822" s="55">
        <f>((Produção!K820*PreçoLivre!K822*(1-Plan1!$B$11)+K$1*Plan1!$E$16)-K$2-K$3)*K$4</f>
        <v>3835471.6104989811</v>
      </c>
      <c r="L822" s="55">
        <f>((Produção!L820*PreçoLivre!L822*(1-Plan1!$B$11)+L$1*Plan1!$E$16)-L$2-L$3)*L$4</f>
        <v>3113512.9338355837</v>
      </c>
      <c r="M822" s="55">
        <f>((Produção!M820*PreçoLivre!M822*(1-Plan1!$B$11)+M$1*Plan1!$E$16)-M$2-M$3)*M$4</f>
        <v>2982790.9208388031</v>
      </c>
      <c r="N822" s="55">
        <f>((Produção!N820*PreçoLivre!N822*(1-Plan1!$B$11)+N$1*Plan1!$E$16)-N$2-N$3)*N$4</f>
        <v>2836991.2484172215</v>
      </c>
      <c r="O822" s="55">
        <f>((Produção!O820*PreçoLivre!O822*(1-Plan1!$B$11)+O$1*Plan1!$E$16)-O$2-O$3)*O$4</f>
        <v>2413103.2365791528</v>
      </c>
      <c r="P822" s="55">
        <f>((Produção!P820*PreçoLivre!P822*(1-Plan1!$B$11)+P$1*Plan1!$E$16)-P$2-P$3)*P$4</f>
        <v>2126060.834159859</v>
      </c>
      <c r="Q822" s="55">
        <f>((Produção!Q820*PreçoLivre!Q822*(1-Plan1!$B$11)+Q$1*Plan1!$E$16)-Q$2-Q$3)*Q$4</f>
        <v>1961117.4423879127</v>
      </c>
      <c r="R822" s="55">
        <f>((Produção!R820*PreçoLivre!R822*(1-Plan1!$B$11)+R$1*Plan1!$E$16)-R$2-R$3)*R$4</f>
        <v>1795138.7413179353</v>
      </c>
      <c r="S822" s="55">
        <f>((Produção!S820*PreçoLivre!S822*(1-Plan1!$B$11)+S$1*Plan1!$E$16)-S$2-S$3)*S$4</f>
        <v>1696422.6402632045</v>
      </c>
      <c r="T822" s="55">
        <f>((Produção!T820*PreçoLivre!T822*(1-Plan1!$B$11)+T$1*Plan1!$E$16)-T$2-T$3)*T$4</f>
        <v>1438172.1761975719</v>
      </c>
      <c r="U822" s="55">
        <f>((Produção!U820*PreçoLivre!U822*(1-Plan1!$B$11)+U$1*Plan1!$E$16)-U$2-U$3)*U$4</f>
        <v>1297282.4175021586</v>
      </c>
      <c r="V822" s="55">
        <f>((Produção!V820*PreçoLivre!V822*(1-Plan1!$B$11)+V$1*Plan1!$E$16)-V$2-V$3)*V$4</f>
        <v>1177542.394232285</v>
      </c>
      <c r="W822" s="55"/>
    </row>
    <row r="823" spans="1:23" x14ac:dyDescent="0.25">
      <c r="A823" s="55">
        <f t="shared" si="12"/>
        <v>82563487.835596323</v>
      </c>
      <c r="B823" s="56">
        <v>818</v>
      </c>
      <c r="C823" s="55">
        <f>((Produção!C821*PreçoLivre!C823*(1-Plan1!$B$11)+C$1*Plan1!$E$16)-C$2-C$3)*C$4</f>
        <v>8800623.2087377831</v>
      </c>
      <c r="D823" s="55">
        <f>((Produção!D821*PreçoLivre!D823*(1-Plan1!$B$11)+D$1*Plan1!$E$16)-D$2-D$3)*D$4</f>
        <v>7525716.189394719</v>
      </c>
      <c r="E823" s="55">
        <f>((Produção!E821*PreçoLivre!E823*(1-Plan1!$B$11)+E$1*Plan1!$E$16)-E$2-E$3)*E$4</f>
        <v>7343254.1620308319</v>
      </c>
      <c r="F823" s="55">
        <f>((Produção!F821*PreçoLivre!F823*(1-Plan1!$B$11)+F$1*Plan1!$E$16)-F$2-F$3)*F$4</f>
        <v>6530688.5653953459</v>
      </c>
      <c r="G823" s="55">
        <f>((Produção!G821*PreçoLivre!G823*(1-Plan1!$B$11)+G$1*Plan1!$E$16)-G$2-G$3)*G$4</f>
        <v>5519534.619145507</v>
      </c>
      <c r="H823" s="55">
        <f>((Produção!H821*PreçoLivre!H823*(1-Plan1!$B$11)+H$1*Plan1!$E$16)-H$2-H$3)*H$4</f>
        <v>5127607.040939427</v>
      </c>
      <c r="I823" s="55">
        <f>((Produção!I821*PreçoLivre!I823*(1-Plan1!$B$11)+I$1*Plan1!$E$16)-I$2-I$3)*I$4</f>
        <v>4864127.8993190769</v>
      </c>
      <c r="J823" s="55">
        <f>((Produção!J821*PreçoLivre!J823*(1-Plan1!$B$11)+J$1*Plan1!$E$16)-J$2-J$3)*J$4</f>
        <v>4512717.6002778523</v>
      </c>
      <c r="K823" s="55">
        <f>((Produção!K821*PreçoLivre!K823*(1-Plan1!$B$11)+K$1*Plan1!$E$16)-K$2-K$3)*K$4</f>
        <v>4628686.4919025833</v>
      </c>
      <c r="L823" s="55">
        <f>((Produção!L821*PreçoLivre!L823*(1-Plan1!$B$11)+L$1*Plan1!$E$16)-L$2-L$3)*L$4</f>
        <v>3819439.8262461959</v>
      </c>
      <c r="M823" s="55">
        <f>((Produção!M821*PreçoLivre!M823*(1-Plan1!$B$11)+M$1*Plan1!$E$16)-M$2-M$3)*M$4</f>
        <v>3687802.3205149369</v>
      </c>
      <c r="N823" s="55">
        <f>((Produção!N821*PreçoLivre!N823*(1-Plan1!$B$11)+N$1*Plan1!$E$16)-N$2-N$3)*N$4</f>
        <v>3538773.5093585011</v>
      </c>
      <c r="O823" s="55">
        <f>((Produção!O821*PreçoLivre!O823*(1-Plan1!$B$11)+O$1*Plan1!$E$16)-O$2-O$3)*O$4</f>
        <v>3119310.4009920019</v>
      </c>
      <c r="P823" s="55">
        <f>((Produção!P821*PreçoLivre!P823*(1-Plan1!$B$11)+P$1*Plan1!$E$16)-P$2-P$3)*P$4</f>
        <v>2727059.9764557197</v>
      </c>
      <c r="Q823" s="55">
        <f>((Produção!Q821*PreçoLivre!Q823*(1-Plan1!$B$11)+Q$1*Plan1!$E$16)-Q$2-Q$3)*Q$4</f>
        <v>2510471.8149099145</v>
      </c>
      <c r="R823" s="55">
        <f>((Produção!R821*PreçoLivre!R823*(1-Plan1!$B$11)+R$1*Plan1!$E$16)-R$2-R$3)*R$4</f>
        <v>2103722.3063279563</v>
      </c>
      <c r="S823" s="55">
        <f>((Produção!S821*PreçoLivre!S823*(1-Plan1!$B$11)+S$1*Plan1!$E$16)-S$2-S$3)*S$4</f>
        <v>1743330.7793090953</v>
      </c>
      <c r="T823" s="55">
        <f>((Produção!T821*PreçoLivre!T823*(1-Plan1!$B$11)+T$1*Plan1!$E$16)-T$2-T$3)*T$4</f>
        <v>1560070.513977146</v>
      </c>
      <c r="U823" s="55">
        <f>((Produção!U821*PreçoLivre!U823*(1-Plan1!$B$11)+U$1*Plan1!$E$16)-U$2-U$3)*U$4</f>
        <v>1452169.8423731537</v>
      </c>
      <c r="V823" s="55">
        <f>((Produção!V821*PreçoLivre!V823*(1-Plan1!$B$11)+V$1*Plan1!$E$16)-V$2-V$3)*V$4</f>
        <v>1448380.7679885842</v>
      </c>
      <c r="W823" s="55"/>
    </row>
    <row r="824" spans="1:23" x14ac:dyDescent="0.25">
      <c r="A824" s="55">
        <f t="shared" si="12"/>
        <v>80889317.468570709</v>
      </c>
      <c r="B824" s="56">
        <v>819</v>
      </c>
      <c r="C824" s="55">
        <f>((Produção!C822*PreçoLivre!C824*(1-Plan1!$B$11)+C$1*Plan1!$E$16)-C$2-C$3)*C$4</f>
        <v>8765318.9197690673</v>
      </c>
      <c r="D824" s="55">
        <f>((Produção!D822*PreçoLivre!D824*(1-Plan1!$B$11)+D$1*Plan1!$E$16)-D$2-D$3)*D$4</f>
        <v>8525607.4030607324</v>
      </c>
      <c r="E824" s="55">
        <f>((Produção!E822*PreçoLivre!E824*(1-Plan1!$B$11)+E$1*Plan1!$E$16)-E$2-E$3)*E$4</f>
        <v>7957714.7128948849</v>
      </c>
      <c r="F824" s="55">
        <f>((Produção!F822*PreçoLivre!F824*(1-Plan1!$B$11)+F$1*Plan1!$E$16)-F$2-F$3)*F$4</f>
        <v>7933578.7980700936</v>
      </c>
      <c r="G824" s="55">
        <f>((Produção!G822*PreçoLivre!G824*(1-Plan1!$B$11)+G$1*Plan1!$E$16)-G$2-G$3)*G$4</f>
        <v>7220988.1751159569</v>
      </c>
      <c r="H824" s="55">
        <f>((Produção!H822*PreçoLivre!H824*(1-Plan1!$B$11)+H$1*Plan1!$E$16)-H$2-H$3)*H$4</f>
        <v>5846022.8731889203</v>
      </c>
      <c r="I824" s="55">
        <f>((Produção!I822*PreçoLivre!I824*(1-Plan1!$B$11)+I$1*Plan1!$E$16)-I$2-I$3)*I$4</f>
        <v>5620636.5364726922</v>
      </c>
      <c r="J824" s="55">
        <f>((Produção!J822*PreçoLivre!J824*(1-Plan1!$B$11)+J$1*Plan1!$E$16)-J$2-J$3)*J$4</f>
        <v>5050728.1842501806</v>
      </c>
      <c r="K824" s="55">
        <f>((Produção!K822*PreçoLivre!K824*(1-Plan1!$B$11)+K$1*Plan1!$E$16)-K$2-K$3)*K$4</f>
        <v>4252279.7063627653</v>
      </c>
      <c r="L824" s="55">
        <f>((Produção!L822*PreçoLivre!L824*(1-Plan1!$B$11)+L$1*Plan1!$E$16)-L$2-L$3)*L$4</f>
        <v>3461923.0669476511</v>
      </c>
      <c r="M824" s="55">
        <f>((Produção!M822*PreçoLivre!M824*(1-Plan1!$B$11)+M$1*Plan1!$E$16)-M$2-M$3)*M$4</f>
        <v>3009869.2020175806</v>
      </c>
      <c r="N824" s="55">
        <f>((Produção!N822*PreçoLivre!N824*(1-Plan1!$B$11)+N$1*Plan1!$E$16)-N$2-N$3)*N$4</f>
        <v>2583572.0782902665</v>
      </c>
      <c r="O824" s="55">
        <f>((Produção!O822*PreçoLivre!O824*(1-Plan1!$B$11)+O$1*Plan1!$E$16)-O$2-O$3)*O$4</f>
        <v>2193865.5987685267</v>
      </c>
      <c r="P824" s="55">
        <f>((Produção!P822*PreçoLivre!P824*(1-Plan1!$B$11)+P$1*Plan1!$E$16)-P$2-P$3)*P$4</f>
        <v>1775931.7330807399</v>
      </c>
      <c r="Q824" s="55">
        <f>((Produção!Q822*PreçoLivre!Q824*(1-Plan1!$B$11)+Q$1*Plan1!$E$16)-Q$2-Q$3)*Q$4</f>
        <v>1455457.9890359754</v>
      </c>
      <c r="R824" s="55">
        <f>((Produção!R822*PreçoLivre!R824*(1-Plan1!$B$11)+R$1*Plan1!$E$16)-R$2-R$3)*R$4</f>
        <v>1325807.9695821328</v>
      </c>
      <c r="S824" s="55">
        <f>((Produção!S822*PreçoLivre!S824*(1-Plan1!$B$11)+S$1*Plan1!$E$16)-S$2-S$3)*S$4</f>
        <v>1174549.6254876892</v>
      </c>
      <c r="T824" s="55">
        <f>((Produção!T822*PreçoLivre!T824*(1-Plan1!$B$11)+T$1*Plan1!$E$16)-T$2-T$3)*T$4</f>
        <v>1022812.9132886451</v>
      </c>
      <c r="U824" s="55">
        <f>((Produção!U822*PreçoLivre!U824*(1-Plan1!$B$11)+U$1*Plan1!$E$16)-U$2-U$3)*U$4</f>
        <v>937199.4573442305</v>
      </c>
      <c r="V824" s="55">
        <f>((Produção!V822*PreçoLivre!V824*(1-Plan1!$B$11)+V$1*Plan1!$E$16)-V$2-V$3)*V$4</f>
        <v>775452.52554197214</v>
      </c>
      <c r="W824" s="55"/>
    </row>
    <row r="825" spans="1:23" x14ac:dyDescent="0.25">
      <c r="A825" s="55">
        <f t="shared" si="12"/>
        <v>74996761.798227116</v>
      </c>
      <c r="B825" s="56">
        <v>820</v>
      </c>
      <c r="C825" s="55">
        <f>((Produção!C823*PreçoLivre!C825*(1-Plan1!$B$11)+C$1*Plan1!$E$16)-C$2-C$3)*C$4</f>
        <v>8586664.0761088673</v>
      </c>
      <c r="D825" s="55">
        <f>((Produção!D823*PreçoLivre!D825*(1-Plan1!$B$11)+D$1*Plan1!$E$16)-D$2-D$3)*D$4</f>
        <v>7730242.4272956047</v>
      </c>
      <c r="E825" s="55">
        <f>((Produção!E823*PreçoLivre!E825*(1-Plan1!$B$11)+E$1*Plan1!$E$16)-E$2-E$3)*E$4</f>
        <v>6375766.2042219909</v>
      </c>
      <c r="F825" s="55">
        <f>((Produção!F823*PreçoLivre!F825*(1-Plan1!$B$11)+F$1*Plan1!$E$16)-F$2-F$3)*F$4</f>
        <v>5985481.2513442757</v>
      </c>
      <c r="G825" s="55">
        <f>((Produção!G823*PreçoLivre!G825*(1-Plan1!$B$11)+G$1*Plan1!$E$16)-G$2-G$3)*G$4</f>
        <v>5418307.0993977562</v>
      </c>
      <c r="H825" s="55">
        <f>((Produção!H823*PreçoLivre!H825*(1-Plan1!$B$11)+H$1*Plan1!$E$16)-H$2-H$3)*H$4</f>
        <v>4658231.9333584383</v>
      </c>
      <c r="I825" s="55">
        <f>((Produção!I823*PreçoLivre!I825*(1-Plan1!$B$11)+I$1*Plan1!$E$16)-I$2-I$3)*I$4</f>
        <v>4253556.5772368023</v>
      </c>
      <c r="J825" s="55">
        <f>((Produção!J823*PreçoLivre!J825*(1-Plan1!$B$11)+J$1*Plan1!$E$16)-J$2-J$3)*J$4</f>
        <v>4004167.5547334203</v>
      </c>
      <c r="K825" s="55">
        <f>((Produção!K823*PreçoLivre!K825*(1-Plan1!$B$11)+K$1*Plan1!$E$16)-K$2-K$3)*K$4</f>
        <v>3855603.1882041302</v>
      </c>
      <c r="L825" s="55">
        <f>((Produção!L823*PreçoLivre!L825*(1-Plan1!$B$11)+L$1*Plan1!$E$16)-L$2-L$3)*L$4</f>
        <v>3561073.9215445924</v>
      </c>
      <c r="M825" s="55">
        <f>((Produção!M823*PreçoLivre!M825*(1-Plan1!$B$11)+M$1*Plan1!$E$16)-M$2-M$3)*M$4</f>
        <v>3372449.6341794459</v>
      </c>
      <c r="N825" s="55">
        <f>((Produção!N823*PreçoLivre!N825*(1-Plan1!$B$11)+N$1*Plan1!$E$16)-N$2-N$3)*N$4</f>
        <v>2971892.7934679147</v>
      </c>
      <c r="O825" s="55">
        <f>((Produção!O823*PreçoLivre!O825*(1-Plan1!$B$11)+O$1*Plan1!$E$16)-O$2-O$3)*O$4</f>
        <v>2625278.9983853721</v>
      </c>
      <c r="P825" s="55">
        <f>((Produção!P823*PreçoLivre!P825*(1-Plan1!$B$11)+P$1*Plan1!$E$16)-P$2-P$3)*P$4</f>
        <v>2728268.1219440908</v>
      </c>
      <c r="Q825" s="55">
        <f>((Produção!Q823*PreçoLivre!Q825*(1-Plan1!$B$11)+Q$1*Plan1!$E$16)-Q$2-Q$3)*Q$4</f>
        <v>2185520.2469310709</v>
      </c>
      <c r="R825" s="55">
        <f>((Produção!R823*PreçoLivre!R825*(1-Plan1!$B$11)+R$1*Plan1!$E$16)-R$2-R$3)*R$4</f>
        <v>1819551.2345801643</v>
      </c>
      <c r="S825" s="55">
        <f>((Produção!S823*PreçoLivre!S825*(1-Plan1!$B$11)+S$1*Plan1!$E$16)-S$2-S$3)*S$4</f>
        <v>1470763.598619666</v>
      </c>
      <c r="T825" s="55">
        <f>((Produção!T823*PreçoLivre!T825*(1-Plan1!$B$11)+T$1*Plan1!$E$16)-T$2-T$3)*T$4</f>
        <v>1314580.5852866727</v>
      </c>
      <c r="U825" s="55">
        <f>((Produção!U823*PreçoLivre!U825*(1-Plan1!$B$11)+U$1*Plan1!$E$16)-U$2-U$3)*U$4</f>
        <v>1086097.4749177969</v>
      </c>
      <c r="V825" s="55">
        <f>((Produção!V823*PreçoLivre!V825*(1-Plan1!$B$11)+V$1*Plan1!$E$16)-V$2-V$3)*V$4</f>
        <v>993264.8764690432</v>
      </c>
      <c r="W825" s="55"/>
    </row>
    <row r="826" spans="1:23" x14ac:dyDescent="0.25">
      <c r="A826" s="55">
        <f t="shared" si="12"/>
        <v>62016032.261921868</v>
      </c>
      <c r="B826" s="56">
        <v>821</v>
      </c>
      <c r="C826" s="55">
        <f>((Produção!C824*PreçoLivre!C826*(1-Plan1!$B$11)+C$1*Plan1!$E$16)-C$2-C$3)*C$4</f>
        <v>7938662.6727747992</v>
      </c>
      <c r="D826" s="55">
        <f>((Produção!D824*PreçoLivre!D826*(1-Plan1!$B$11)+D$1*Plan1!$E$16)-D$2-D$3)*D$4</f>
        <v>6726926.3321473664</v>
      </c>
      <c r="E826" s="55">
        <f>((Produção!E824*PreçoLivre!E826*(1-Plan1!$B$11)+E$1*Plan1!$E$16)-E$2-E$3)*E$4</f>
        <v>5977795.5250745146</v>
      </c>
      <c r="F826" s="55">
        <f>((Produção!F824*PreçoLivre!F826*(1-Plan1!$B$11)+F$1*Plan1!$E$16)-F$2-F$3)*F$4</f>
        <v>5603677.8050857484</v>
      </c>
      <c r="G826" s="55">
        <f>((Produção!G824*PreçoLivre!G826*(1-Plan1!$B$11)+G$1*Plan1!$E$16)-G$2-G$3)*G$4</f>
        <v>4620471.5079915086</v>
      </c>
      <c r="H826" s="55">
        <f>((Produção!H824*PreçoLivre!H826*(1-Plan1!$B$11)+H$1*Plan1!$E$16)-H$2-H$3)*H$4</f>
        <v>4058906.6044242904</v>
      </c>
      <c r="I826" s="55">
        <f>((Produção!I824*PreçoLivre!I826*(1-Plan1!$B$11)+I$1*Plan1!$E$16)-I$2-I$3)*I$4</f>
        <v>3801150.3811119013</v>
      </c>
      <c r="J826" s="55">
        <f>((Produção!J824*PreçoLivre!J826*(1-Plan1!$B$11)+J$1*Plan1!$E$16)-J$2-J$3)*J$4</f>
        <v>3398608.2365135564</v>
      </c>
      <c r="K826" s="55">
        <f>((Produção!K824*PreçoLivre!K826*(1-Plan1!$B$11)+K$1*Plan1!$E$16)-K$2-K$3)*K$4</f>
        <v>2847423.8214189364</v>
      </c>
      <c r="L826" s="55">
        <f>((Produção!L824*PreçoLivre!L826*(1-Plan1!$B$11)+L$1*Plan1!$E$16)-L$2-L$3)*L$4</f>
        <v>2422954.770870246</v>
      </c>
      <c r="M826" s="55">
        <f>((Produção!M824*PreçoLivre!M826*(1-Plan1!$B$11)+M$1*Plan1!$E$16)-M$2-M$3)*M$4</f>
        <v>2059684.296679632</v>
      </c>
      <c r="N826" s="55">
        <f>((Produção!N824*PreçoLivre!N826*(1-Plan1!$B$11)+N$1*Plan1!$E$16)-N$2-N$3)*N$4</f>
        <v>2038295.4959722061</v>
      </c>
      <c r="O826" s="55">
        <f>((Produção!O824*PreçoLivre!O826*(1-Plan1!$B$11)+O$1*Plan1!$E$16)-O$2-O$3)*O$4</f>
        <v>1973792.170192061</v>
      </c>
      <c r="P826" s="55">
        <f>((Produção!P824*PreçoLivre!P826*(1-Plan1!$B$11)+P$1*Plan1!$E$16)-P$2-P$3)*P$4</f>
        <v>1868384.4382607625</v>
      </c>
      <c r="Q826" s="55">
        <f>((Produção!Q824*PreçoLivre!Q826*(1-Plan1!$B$11)+Q$1*Plan1!$E$16)-Q$2-Q$3)*Q$4</f>
        <v>1560768.3459083617</v>
      </c>
      <c r="R826" s="55">
        <f>((Produção!R824*PreçoLivre!R826*(1-Plan1!$B$11)+R$1*Plan1!$E$16)-R$2-R$3)*R$4</f>
        <v>1234178.893134</v>
      </c>
      <c r="S826" s="55">
        <f>((Produção!S824*PreçoLivre!S826*(1-Plan1!$B$11)+S$1*Plan1!$E$16)-S$2-S$3)*S$4</f>
        <v>1115486.5726447711</v>
      </c>
      <c r="T826" s="55">
        <f>((Produção!T824*PreçoLivre!T826*(1-Plan1!$B$11)+T$1*Plan1!$E$16)-T$2-T$3)*T$4</f>
        <v>1074983.7068800812</v>
      </c>
      <c r="U826" s="55">
        <f>((Produção!U824*PreçoLivre!U826*(1-Plan1!$B$11)+U$1*Plan1!$E$16)-U$2-U$3)*U$4</f>
        <v>898711.19504574954</v>
      </c>
      <c r="V826" s="55">
        <f>((Produção!V824*PreçoLivre!V826*(1-Plan1!$B$11)+V$1*Plan1!$E$16)-V$2-V$3)*V$4</f>
        <v>795169.48979137978</v>
      </c>
      <c r="W826" s="55"/>
    </row>
    <row r="827" spans="1:23" x14ac:dyDescent="0.25">
      <c r="A827" s="55">
        <f t="shared" si="12"/>
        <v>79199748.992992342</v>
      </c>
      <c r="B827" s="56">
        <v>822</v>
      </c>
      <c r="C827" s="55">
        <f>((Produção!C825*PreçoLivre!C827*(1-Plan1!$B$11)+C$1*Plan1!$E$16)-C$2-C$3)*C$4</f>
        <v>8414706.0251862444</v>
      </c>
      <c r="D827" s="55">
        <f>((Produção!D825*PreçoLivre!D827*(1-Plan1!$B$11)+D$1*Plan1!$E$16)-D$2-D$3)*D$4</f>
        <v>7543845.1368974615</v>
      </c>
      <c r="E827" s="55">
        <f>((Produção!E825*PreçoLivre!E827*(1-Plan1!$B$11)+E$1*Plan1!$E$16)-E$2-E$3)*E$4</f>
        <v>6609574.8204472661</v>
      </c>
      <c r="F827" s="55">
        <f>((Produção!F825*PreçoLivre!F827*(1-Plan1!$B$11)+F$1*Plan1!$E$16)-F$2-F$3)*F$4</f>
        <v>6584846.0854593199</v>
      </c>
      <c r="G827" s="55">
        <f>((Produção!G825*PreçoLivre!G827*(1-Plan1!$B$11)+G$1*Plan1!$E$16)-G$2-G$3)*G$4</f>
        <v>6003631.1472652517</v>
      </c>
      <c r="H827" s="55">
        <f>((Produção!H825*PreçoLivre!H827*(1-Plan1!$B$11)+H$1*Plan1!$E$16)-H$2-H$3)*H$4</f>
        <v>4960023.4368364271</v>
      </c>
      <c r="I827" s="55">
        <f>((Produção!I825*PreçoLivre!I827*(1-Plan1!$B$11)+I$1*Plan1!$E$16)-I$2-I$3)*I$4</f>
        <v>4914141.3913250649</v>
      </c>
      <c r="J827" s="55">
        <f>((Produção!J825*PreçoLivre!J827*(1-Plan1!$B$11)+J$1*Plan1!$E$16)-J$2-J$3)*J$4</f>
        <v>4532933.4140233332</v>
      </c>
      <c r="K827" s="55">
        <f>((Produção!K825*PreçoLivre!K827*(1-Plan1!$B$11)+K$1*Plan1!$E$16)-K$2-K$3)*K$4</f>
        <v>4170276.9724823339</v>
      </c>
      <c r="L827" s="55">
        <f>((Produção!L825*PreçoLivre!L827*(1-Plan1!$B$11)+L$1*Plan1!$E$16)-L$2-L$3)*L$4</f>
        <v>3679914.890468196</v>
      </c>
      <c r="M827" s="55">
        <f>((Produção!M825*PreçoLivre!M827*(1-Plan1!$B$11)+M$1*Plan1!$E$16)-M$2-M$3)*M$4</f>
        <v>3631672.8306644876</v>
      </c>
      <c r="N827" s="55">
        <f>((Produção!N825*PreçoLivre!N827*(1-Plan1!$B$11)+N$1*Plan1!$E$16)-N$2-N$3)*N$4</f>
        <v>3281622.5217819391</v>
      </c>
      <c r="O827" s="55">
        <f>((Produção!O825*PreçoLivre!O827*(1-Plan1!$B$11)+O$1*Plan1!$E$16)-O$2-O$3)*O$4</f>
        <v>2788208.7381176329</v>
      </c>
      <c r="P827" s="55">
        <f>((Produção!P825*PreçoLivre!P827*(1-Plan1!$B$11)+P$1*Plan1!$E$16)-P$2-P$3)*P$4</f>
        <v>2428691.03981714</v>
      </c>
      <c r="Q827" s="55">
        <f>((Produção!Q825*PreçoLivre!Q827*(1-Plan1!$B$11)+Q$1*Plan1!$E$16)-Q$2-Q$3)*Q$4</f>
        <v>2129079.4448559443</v>
      </c>
      <c r="R827" s="55">
        <f>((Produção!R825*PreçoLivre!R827*(1-Plan1!$B$11)+R$1*Plan1!$E$16)-R$2-R$3)*R$4</f>
        <v>1817629.9754546622</v>
      </c>
      <c r="S827" s="55">
        <f>((Produção!S825*PreçoLivre!S827*(1-Plan1!$B$11)+S$1*Plan1!$E$16)-S$2-S$3)*S$4</f>
        <v>1678842.2100252695</v>
      </c>
      <c r="T827" s="55">
        <f>((Produção!T825*PreçoLivre!T827*(1-Plan1!$B$11)+T$1*Plan1!$E$16)-T$2-T$3)*T$4</f>
        <v>1580233.1371073625</v>
      </c>
      <c r="U827" s="55">
        <f>((Produção!U825*PreçoLivre!U827*(1-Plan1!$B$11)+U$1*Plan1!$E$16)-U$2-U$3)*U$4</f>
        <v>1325244.3470375638</v>
      </c>
      <c r="V827" s="55">
        <f>((Produção!V825*PreçoLivre!V827*(1-Plan1!$B$11)+V$1*Plan1!$E$16)-V$2-V$3)*V$4</f>
        <v>1124631.4277394509</v>
      </c>
      <c r="W827" s="55"/>
    </row>
    <row r="828" spans="1:23" x14ac:dyDescent="0.25">
      <c r="A828" s="55">
        <f t="shared" si="12"/>
        <v>73415701.589617983</v>
      </c>
      <c r="B828" s="56">
        <v>823</v>
      </c>
      <c r="C828" s="55">
        <f>((Produção!C826*PreçoLivre!C828*(1-Plan1!$B$11)+C$1*Plan1!$E$16)-C$2-C$3)*C$4</f>
        <v>8248450.9589435849</v>
      </c>
      <c r="D828" s="55">
        <f>((Produção!D826*PreçoLivre!D828*(1-Plan1!$B$11)+D$1*Plan1!$E$16)-D$2-D$3)*D$4</f>
        <v>7549772.0114679011</v>
      </c>
      <c r="E828" s="55">
        <f>((Produção!E826*PreçoLivre!E828*(1-Plan1!$B$11)+E$1*Plan1!$E$16)-E$2-E$3)*E$4</f>
        <v>6077568.4657078041</v>
      </c>
      <c r="F828" s="55">
        <f>((Produção!F826*PreçoLivre!F828*(1-Plan1!$B$11)+F$1*Plan1!$E$16)-F$2-F$3)*F$4</f>
        <v>5456240.6171731343</v>
      </c>
      <c r="G828" s="55">
        <f>((Produção!G826*PreçoLivre!G828*(1-Plan1!$B$11)+G$1*Plan1!$E$16)-G$2-G$3)*G$4</f>
        <v>5018583.8120608795</v>
      </c>
      <c r="H828" s="55">
        <f>((Produção!H826*PreçoLivre!H828*(1-Plan1!$B$11)+H$1*Plan1!$E$16)-H$2-H$3)*H$4</f>
        <v>5072260.8422475699</v>
      </c>
      <c r="I828" s="55">
        <f>((Produção!I826*PreçoLivre!I828*(1-Plan1!$B$11)+I$1*Plan1!$E$16)-I$2-I$3)*I$4</f>
        <v>4612038.5510846451</v>
      </c>
      <c r="J828" s="55">
        <f>((Produção!J826*PreçoLivre!J828*(1-Plan1!$B$11)+J$1*Plan1!$E$16)-J$2-J$3)*J$4</f>
        <v>4021566.3041351032</v>
      </c>
      <c r="K828" s="55">
        <f>((Produção!K826*PreçoLivre!K828*(1-Plan1!$B$11)+K$1*Plan1!$E$16)-K$2-K$3)*K$4</f>
        <v>3551605.0498413313</v>
      </c>
      <c r="L828" s="55">
        <f>((Produção!L826*PreçoLivre!L828*(1-Plan1!$B$11)+L$1*Plan1!$E$16)-L$2-L$3)*L$4</f>
        <v>2925507.4721960616</v>
      </c>
      <c r="M828" s="55">
        <f>((Produção!M826*PreçoLivre!M828*(1-Plan1!$B$11)+M$1*Plan1!$E$16)-M$2-M$3)*M$4</f>
        <v>2750335.4361431273</v>
      </c>
      <c r="N828" s="55">
        <f>((Produção!N826*PreçoLivre!N828*(1-Plan1!$B$11)+N$1*Plan1!$E$16)-N$2-N$3)*N$4</f>
        <v>2683128.3012492443</v>
      </c>
      <c r="O828" s="55">
        <f>((Produção!O826*PreçoLivre!O828*(1-Plan1!$B$11)+O$1*Plan1!$E$16)-O$2-O$3)*O$4</f>
        <v>2841879.8581524696</v>
      </c>
      <c r="P828" s="55">
        <f>((Produção!P826*PreçoLivre!P828*(1-Plan1!$B$11)+P$1*Plan1!$E$16)-P$2-P$3)*P$4</f>
        <v>2428196.1157370582</v>
      </c>
      <c r="Q828" s="55">
        <f>((Produção!Q826*PreçoLivre!Q828*(1-Plan1!$B$11)+Q$1*Plan1!$E$16)-Q$2-Q$3)*Q$4</f>
        <v>2078331.6434978161</v>
      </c>
      <c r="R828" s="55">
        <f>((Produção!R826*PreçoLivre!R828*(1-Plan1!$B$11)+R$1*Plan1!$E$16)-R$2-R$3)*R$4</f>
        <v>1828083.425481098</v>
      </c>
      <c r="S828" s="55">
        <f>((Produção!S826*PreçoLivre!S828*(1-Plan1!$B$11)+S$1*Plan1!$E$16)-S$2-S$3)*S$4</f>
        <v>1793969.8068823314</v>
      </c>
      <c r="T828" s="55">
        <f>((Produção!T826*PreçoLivre!T828*(1-Plan1!$B$11)+T$1*Plan1!$E$16)-T$2-T$3)*T$4</f>
        <v>1742281.7131657088</v>
      </c>
      <c r="U828" s="55">
        <f>((Produção!U826*PreçoLivre!U828*(1-Plan1!$B$11)+U$1*Plan1!$E$16)-U$2-U$3)*U$4</f>
        <v>1461966.7237892428</v>
      </c>
      <c r="V828" s="55">
        <f>((Produção!V826*PreçoLivre!V828*(1-Plan1!$B$11)+V$1*Plan1!$E$16)-V$2-V$3)*V$4</f>
        <v>1273934.4806618365</v>
      </c>
      <c r="W828" s="55"/>
    </row>
    <row r="829" spans="1:23" x14ac:dyDescent="0.25">
      <c r="A829" s="55">
        <f t="shared" si="12"/>
        <v>79666617.677575961</v>
      </c>
      <c r="B829" s="56">
        <v>824</v>
      </c>
      <c r="C829" s="55">
        <f>((Produção!C827*PreçoLivre!C829*(1-Plan1!$B$11)+C$1*Plan1!$E$16)-C$2-C$3)*C$4</f>
        <v>8852490.9935645908</v>
      </c>
      <c r="D829" s="55">
        <f>((Produção!D827*PreçoLivre!D829*(1-Plan1!$B$11)+D$1*Plan1!$E$16)-D$2-D$3)*D$4</f>
        <v>7089597.5046984823</v>
      </c>
      <c r="E829" s="55">
        <f>((Produção!E827*PreçoLivre!E829*(1-Plan1!$B$11)+E$1*Plan1!$E$16)-E$2-E$3)*E$4</f>
        <v>6809354.095606518</v>
      </c>
      <c r="F829" s="55">
        <f>((Produção!F827*PreçoLivre!F829*(1-Plan1!$B$11)+F$1*Plan1!$E$16)-F$2-F$3)*F$4</f>
        <v>6475142.1414899565</v>
      </c>
      <c r="G829" s="55">
        <f>((Produção!G827*PreçoLivre!G829*(1-Plan1!$B$11)+G$1*Plan1!$E$16)-G$2-G$3)*G$4</f>
        <v>6044549.3960036477</v>
      </c>
      <c r="H829" s="55">
        <f>((Produção!H827*PreçoLivre!H829*(1-Plan1!$B$11)+H$1*Plan1!$E$16)-H$2-H$3)*H$4</f>
        <v>5634256.0779633708</v>
      </c>
      <c r="I829" s="55">
        <f>((Produção!I827*PreçoLivre!I829*(1-Plan1!$B$11)+I$1*Plan1!$E$16)-I$2-I$3)*I$4</f>
        <v>5317273.2246225821</v>
      </c>
      <c r="J829" s="55">
        <f>((Produção!J827*PreçoLivre!J829*(1-Plan1!$B$11)+J$1*Plan1!$E$16)-J$2-J$3)*J$4</f>
        <v>4762406.8735680459</v>
      </c>
      <c r="K829" s="55">
        <f>((Produção!K827*PreçoLivre!K829*(1-Plan1!$B$11)+K$1*Plan1!$E$16)-K$2-K$3)*K$4</f>
        <v>4244602.1433726847</v>
      </c>
      <c r="L829" s="55">
        <f>((Produção!L827*PreçoLivre!L829*(1-Plan1!$B$11)+L$1*Plan1!$E$16)-L$2-L$3)*L$4</f>
        <v>3469047.4727591048</v>
      </c>
      <c r="M829" s="55">
        <f>((Produção!M827*PreçoLivre!M829*(1-Plan1!$B$11)+M$1*Plan1!$E$16)-M$2-M$3)*M$4</f>
        <v>3041735.749980717</v>
      </c>
      <c r="N829" s="55">
        <f>((Produção!N827*PreçoLivre!N829*(1-Plan1!$B$11)+N$1*Plan1!$E$16)-N$2-N$3)*N$4</f>
        <v>2733990.1224663183</v>
      </c>
      <c r="O829" s="55">
        <f>((Produção!O827*PreçoLivre!O829*(1-Plan1!$B$11)+O$1*Plan1!$E$16)-O$2-O$3)*O$4</f>
        <v>2430869.4592521968</v>
      </c>
      <c r="P829" s="55">
        <f>((Produção!P827*PreçoLivre!P829*(1-Plan1!$B$11)+P$1*Plan1!$E$16)-P$2-P$3)*P$4</f>
        <v>2200763.8795120264</v>
      </c>
      <c r="Q829" s="55">
        <f>((Produção!Q827*PreçoLivre!Q829*(1-Plan1!$B$11)+Q$1*Plan1!$E$16)-Q$2-Q$3)*Q$4</f>
        <v>1998030.4086506504</v>
      </c>
      <c r="R829" s="55">
        <f>((Produção!R827*PreçoLivre!R829*(1-Plan1!$B$11)+R$1*Plan1!$E$16)-R$2-R$3)*R$4</f>
        <v>2000889.3210472888</v>
      </c>
      <c r="S829" s="55">
        <f>((Produção!S827*PreçoLivre!S829*(1-Plan1!$B$11)+S$1*Plan1!$E$16)-S$2-S$3)*S$4</f>
        <v>1729194.5520917578</v>
      </c>
      <c r="T829" s="55">
        <f>((Produção!T827*PreçoLivre!T829*(1-Plan1!$B$11)+T$1*Plan1!$E$16)-T$2-T$3)*T$4</f>
        <v>1769047.5354755581</v>
      </c>
      <c r="U829" s="55">
        <f>((Produção!U827*PreçoLivre!U829*(1-Plan1!$B$11)+U$1*Plan1!$E$16)-U$2-U$3)*U$4</f>
        <v>1647401.434521141</v>
      </c>
      <c r="V829" s="55">
        <f>((Produção!V827*PreçoLivre!V829*(1-Plan1!$B$11)+V$1*Plan1!$E$16)-V$2-V$3)*V$4</f>
        <v>1415975.2909293256</v>
      </c>
      <c r="W829" s="55"/>
    </row>
    <row r="830" spans="1:23" x14ac:dyDescent="0.25">
      <c r="A830" s="55">
        <f t="shared" si="12"/>
        <v>82722082.803387731</v>
      </c>
      <c r="B830" s="56">
        <v>825</v>
      </c>
      <c r="C830" s="55">
        <f>((Produção!C828*PreçoLivre!C830*(1-Plan1!$B$11)+C$1*Plan1!$E$16)-C$2-C$3)*C$4</f>
        <v>8602486.1910724118</v>
      </c>
      <c r="D830" s="55">
        <f>((Produção!D828*PreçoLivre!D830*(1-Plan1!$B$11)+D$1*Plan1!$E$16)-D$2-D$3)*D$4</f>
        <v>7320267.290629263</v>
      </c>
      <c r="E830" s="55">
        <f>((Produção!E828*PreçoLivre!E830*(1-Plan1!$B$11)+E$1*Plan1!$E$16)-E$2-E$3)*E$4</f>
        <v>6824574.334151037</v>
      </c>
      <c r="F830" s="55">
        <f>((Produção!F828*PreçoLivre!F830*(1-Plan1!$B$11)+F$1*Plan1!$E$16)-F$2-F$3)*F$4</f>
        <v>6050031.8070528489</v>
      </c>
      <c r="G830" s="55">
        <f>((Produção!G828*PreçoLivre!G830*(1-Plan1!$B$11)+G$1*Plan1!$E$16)-G$2-G$3)*G$4</f>
        <v>5668146.0385476649</v>
      </c>
      <c r="H830" s="55">
        <f>((Produção!H828*PreçoLivre!H830*(1-Plan1!$B$11)+H$1*Plan1!$E$16)-H$2-H$3)*H$4</f>
        <v>5061858.4979526242</v>
      </c>
      <c r="I830" s="55">
        <f>((Produção!I828*PreçoLivre!I830*(1-Plan1!$B$11)+I$1*Plan1!$E$16)-I$2-I$3)*I$4</f>
        <v>4412917.5081490334</v>
      </c>
      <c r="J830" s="55">
        <f>((Produção!J828*PreçoLivre!J830*(1-Plan1!$B$11)+J$1*Plan1!$E$16)-J$2-J$3)*J$4</f>
        <v>4036304.7568802154</v>
      </c>
      <c r="K830" s="55">
        <f>((Produção!K828*PreçoLivre!K830*(1-Plan1!$B$11)+K$1*Plan1!$E$16)-K$2-K$3)*K$4</f>
        <v>3871167.5360051156</v>
      </c>
      <c r="L830" s="55">
        <f>((Produção!L828*PreçoLivre!L830*(1-Plan1!$B$11)+L$1*Plan1!$E$16)-L$2-L$3)*L$4</f>
        <v>3631094.269882489</v>
      </c>
      <c r="M830" s="55">
        <f>((Produção!M828*PreçoLivre!M830*(1-Plan1!$B$11)+M$1*Plan1!$E$16)-M$2-M$3)*M$4</f>
        <v>3482971.0151456208</v>
      </c>
      <c r="N830" s="55">
        <f>((Produção!N828*PreçoLivre!N830*(1-Plan1!$B$11)+N$1*Plan1!$E$16)-N$2-N$3)*N$4</f>
        <v>3268101.0123816947</v>
      </c>
      <c r="O830" s="55">
        <f>((Produção!O828*PreçoLivre!O830*(1-Plan1!$B$11)+O$1*Plan1!$E$16)-O$2-O$3)*O$4</f>
        <v>3293551.6630796245</v>
      </c>
      <c r="P830" s="55">
        <f>((Produção!P828*PreçoLivre!P830*(1-Plan1!$B$11)+P$1*Plan1!$E$16)-P$2-P$3)*P$4</f>
        <v>2805489.1053613736</v>
      </c>
      <c r="Q830" s="55">
        <f>((Produção!Q828*PreçoLivre!Q830*(1-Plan1!$B$11)+Q$1*Plan1!$E$16)-Q$2-Q$3)*Q$4</f>
        <v>2870128.9790139655</v>
      </c>
      <c r="R830" s="55">
        <f>((Produção!R828*PreçoLivre!R830*(1-Plan1!$B$11)+R$1*Plan1!$E$16)-R$2-R$3)*R$4</f>
        <v>2593333.777251869</v>
      </c>
      <c r="S830" s="55">
        <f>((Produção!S828*PreçoLivre!S830*(1-Plan1!$B$11)+S$1*Plan1!$E$16)-S$2-S$3)*S$4</f>
        <v>2553486.0233445601</v>
      </c>
      <c r="T830" s="55">
        <f>((Produção!T828*PreçoLivre!T830*(1-Plan1!$B$11)+T$1*Plan1!$E$16)-T$2-T$3)*T$4</f>
        <v>2357784.9961790764</v>
      </c>
      <c r="U830" s="55">
        <f>((Produção!U828*PreçoLivre!U830*(1-Plan1!$B$11)+U$1*Plan1!$E$16)-U$2-U$3)*U$4</f>
        <v>2123324.9333759691</v>
      </c>
      <c r="V830" s="55">
        <f>((Produção!V828*PreçoLivre!V830*(1-Plan1!$B$11)+V$1*Plan1!$E$16)-V$2-V$3)*V$4</f>
        <v>1895063.0679312642</v>
      </c>
      <c r="W830" s="55"/>
    </row>
    <row r="831" spans="1:23" x14ac:dyDescent="0.25">
      <c r="A831" s="55">
        <f t="shared" si="12"/>
        <v>51705830.924433105</v>
      </c>
      <c r="B831" s="56">
        <v>826</v>
      </c>
      <c r="C831" s="55">
        <f>((Produção!C829*PreçoLivre!C831*(1-Plan1!$B$11)+C$1*Plan1!$E$16)-C$2-C$3)*C$4</f>
        <v>7794186.1588522429</v>
      </c>
      <c r="D831" s="55">
        <f>((Produção!D829*PreçoLivre!D831*(1-Plan1!$B$11)+D$1*Plan1!$E$16)-D$2-D$3)*D$4</f>
        <v>6502859.4784155199</v>
      </c>
      <c r="E831" s="55">
        <f>((Produção!E829*PreçoLivre!E831*(1-Plan1!$B$11)+E$1*Plan1!$E$16)-E$2-E$3)*E$4</f>
        <v>5256643.546455835</v>
      </c>
      <c r="F831" s="55">
        <f>((Produção!F829*PreçoLivre!F831*(1-Plan1!$B$11)+F$1*Plan1!$E$16)-F$2-F$3)*F$4</f>
        <v>4582523.0338503057</v>
      </c>
      <c r="G831" s="55">
        <f>((Produção!G829*PreçoLivre!G831*(1-Plan1!$B$11)+G$1*Plan1!$E$16)-G$2-G$3)*G$4</f>
        <v>3768454.4625812853</v>
      </c>
      <c r="H831" s="55">
        <f>((Produção!H829*PreçoLivre!H831*(1-Plan1!$B$11)+H$1*Plan1!$E$16)-H$2-H$3)*H$4</f>
        <v>3277568.8130684192</v>
      </c>
      <c r="I831" s="55">
        <f>((Produção!I829*PreçoLivre!I831*(1-Plan1!$B$11)+I$1*Plan1!$E$16)-I$2-I$3)*I$4</f>
        <v>2705808.0563726583</v>
      </c>
      <c r="J831" s="55">
        <f>((Produção!J829*PreçoLivre!J831*(1-Plan1!$B$11)+J$1*Plan1!$E$16)-J$2-J$3)*J$4</f>
        <v>2272695.2214823556</v>
      </c>
      <c r="K831" s="55">
        <f>((Produção!K829*PreçoLivre!K831*(1-Plan1!$B$11)+K$1*Plan1!$E$16)-K$2-K$3)*K$4</f>
        <v>2138936.1226757327</v>
      </c>
      <c r="L831" s="55">
        <f>((Produção!L829*PreçoLivre!L831*(1-Plan1!$B$11)+L$1*Plan1!$E$16)-L$2-L$3)*L$4</f>
        <v>1914680.5062341772</v>
      </c>
      <c r="M831" s="55">
        <f>((Produção!M829*PreçoLivre!M831*(1-Plan1!$B$11)+M$1*Plan1!$E$16)-M$2-M$3)*M$4</f>
        <v>1828808.6020723262</v>
      </c>
      <c r="N831" s="55">
        <f>((Produção!N829*PreçoLivre!N831*(1-Plan1!$B$11)+N$1*Plan1!$E$16)-N$2-N$3)*N$4</f>
        <v>1575820.35090621</v>
      </c>
      <c r="O831" s="55">
        <f>((Produção!O829*PreçoLivre!O831*(1-Plan1!$B$11)+O$1*Plan1!$E$16)-O$2-O$3)*O$4</f>
        <v>1465815.5721026268</v>
      </c>
      <c r="P831" s="55">
        <f>((Produção!P829*PreçoLivre!P831*(1-Plan1!$B$11)+P$1*Plan1!$E$16)-P$2-P$3)*P$4</f>
        <v>1333784.2222649443</v>
      </c>
      <c r="Q831" s="55">
        <f>((Produção!Q829*PreçoLivre!Q831*(1-Plan1!$B$11)+Q$1*Plan1!$E$16)-Q$2-Q$3)*Q$4</f>
        <v>1119990.2726499483</v>
      </c>
      <c r="R831" s="55">
        <f>((Produção!R829*PreçoLivre!R831*(1-Plan1!$B$11)+R$1*Plan1!$E$16)-R$2-R$3)*R$4</f>
        <v>986279.65868430689</v>
      </c>
      <c r="S831" s="55">
        <f>((Produção!S829*PreçoLivre!S831*(1-Plan1!$B$11)+S$1*Plan1!$E$16)-S$2-S$3)*S$4</f>
        <v>899059.20130611223</v>
      </c>
      <c r="T831" s="55">
        <f>((Produção!T829*PreçoLivre!T831*(1-Plan1!$B$11)+T$1*Plan1!$E$16)-T$2-T$3)*T$4</f>
        <v>752318.49581499025</v>
      </c>
      <c r="U831" s="55">
        <f>((Produção!U829*PreçoLivre!U831*(1-Plan1!$B$11)+U$1*Plan1!$E$16)-U$2-U$3)*U$4</f>
        <v>790964.07664361701</v>
      </c>
      <c r="V831" s="55">
        <f>((Produção!V829*PreçoLivre!V831*(1-Plan1!$B$11)+V$1*Plan1!$E$16)-V$2-V$3)*V$4</f>
        <v>738635.07199948328</v>
      </c>
      <c r="W831" s="55"/>
    </row>
    <row r="832" spans="1:23" x14ac:dyDescent="0.25">
      <c r="A832" s="55">
        <f t="shared" si="12"/>
        <v>85335436.922069624</v>
      </c>
      <c r="B832" s="56">
        <v>827</v>
      </c>
      <c r="C832" s="55">
        <f>((Produção!C830*PreçoLivre!C832*(1-Plan1!$B$11)+C$1*Plan1!$E$16)-C$2-C$3)*C$4</f>
        <v>8009470.7518272232</v>
      </c>
      <c r="D832" s="55">
        <f>((Produção!D830*PreçoLivre!D832*(1-Plan1!$B$11)+D$1*Plan1!$E$16)-D$2-D$3)*D$4</f>
        <v>7648254.1447217185</v>
      </c>
      <c r="E832" s="55">
        <f>((Produção!E830*PreçoLivre!E832*(1-Plan1!$B$11)+E$1*Plan1!$E$16)-E$2-E$3)*E$4</f>
        <v>6613143.3821178563</v>
      </c>
      <c r="F832" s="55">
        <f>((Produção!F830*PreçoLivre!F832*(1-Plan1!$B$11)+F$1*Plan1!$E$16)-F$2-F$3)*F$4</f>
        <v>6233576.756123418</v>
      </c>
      <c r="G832" s="55">
        <f>((Produção!G830*PreçoLivre!G832*(1-Plan1!$B$11)+G$1*Plan1!$E$16)-G$2-G$3)*G$4</f>
        <v>5601205.6531208511</v>
      </c>
      <c r="H832" s="55">
        <f>((Produção!H830*PreçoLivre!H832*(1-Plan1!$B$11)+H$1*Plan1!$E$16)-H$2-H$3)*H$4</f>
        <v>5315498.9569264995</v>
      </c>
      <c r="I832" s="55">
        <f>((Produção!I830*PreçoLivre!I832*(1-Plan1!$B$11)+I$1*Plan1!$E$16)-I$2-I$3)*I$4</f>
        <v>4854237.4525139593</v>
      </c>
      <c r="J832" s="55">
        <f>((Produção!J830*PreçoLivre!J832*(1-Plan1!$B$11)+J$1*Plan1!$E$16)-J$2-J$3)*J$4</f>
        <v>4773419.1494521471</v>
      </c>
      <c r="K832" s="55">
        <f>((Produção!K830*PreçoLivre!K832*(1-Plan1!$B$11)+K$1*Plan1!$E$16)-K$2-K$3)*K$4</f>
        <v>4885673.1533344192</v>
      </c>
      <c r="L832" s="55">
        <f>((Produção!L830*PreçoLivre!L832*(1-Plan1!$B$11)+L$1*Plan1!$E$16)-L$2-L$3)*L$4</f>
        <v>4792632.0454120431</v>
      </c>
      <c r="M832" s="55">
        <f>((Produção!M830*PreçoLivre!M832*(1-Plan1!$B$11)+M$1*Plan1!$E$16)-M$2-M$3)*M$4</f>
        <v>4371069.9810230555</v>
      </c>
      <c r="N832" s="55">
        <f>((Produção!N830*PreçoLivre!N832*(1-Plan1!$B$11)+N$1*Plan1!$E$16)-N$2-N$3)*N$4</f>
        <v>3798283.1174841197</v>
      </c>
      <c r="O832" s="55">
        <f>((Produção!O830*PreçoLivre!O832*(1-Plan1!$B$11)+O$1*Plan1!$E$16)-O$2-O$3)*O$4</f>
        <v>3374871.8128244276</v>
      </c>
      <c r="P832" s="55">
        <f>((Produção!P830*PreçoLivre!P832*(1-Plan1!$B$11)+P$1*Plan1!$E$16)-P$2-P$3)*P$4</f>
        <v>2940107.4322381034</v>
      </c>
      <c r="Q832" s="55">
        <f>((Produção!Q830*PreçoLivre!Q832*(1-Plan1!$B$11)+Q$1*Plan1!$E$16)-Q$2-Q$3)*Q$4</f>
        <v>2448193.1569069787</v>
      </c>
      <c r="R832" s="55">
        <f>((Produção!R830*PreçoLivre!R832*(1-Plan1!$B$11)+R$1*Plan1!$E$16)-R$2-R$3)*R$4</f>
        <v>2280071.1451148773</v>
      </c>
      <c r="S832" s="55">
        <f>((Produção!S830*PreçoLivre!S832*(1-Plan1!$B$11)+S$1*Plan1!$E$16)-S$2-S$3)*S$4</f>
        <v>2074849.4977661523</v>
      </c>
      <c r="T832" s="55">
        <f>((Produção!T830*PreçoLivre!T832*(1-Plan1!$B$11)+T$1*Plan1!$E$16)-T$2-T$3)*T$4</f>
        <v>1933848.3421083526</v>
      </c>
      <c r="U832" s="55">
        <f>((Produção!U830*PreçoLivre!U832*(1-Plan1!$B$11)+U$1*Plan1!$E$16)-U$2-U$3)*U$4</f>
        <v>1773250.4984622528</v>
      </c>
      <c r="V832" s="55">
        <f>((Produção!V830*PreçoLivre!V832*(1-Plan1!$B$11)+V$1*Plan1!$E$16)-V$2-V$3)*V$4</f>
        <v>1613780.4925911434</v>
      </c>
      <c r="W832" s="55"/>
    </row>
    <row r="833" spans="1:23" x14ac:dyDescent="0.25">
      <c r="A833" s="55">
        <f t="shared" si="12"/>
        <v>77615525.387875065</v>
      </c>
      <c r="B833" s="56">
        <v>828</v>
      </c>
      <c r="C833" s="55">
        <f>((Produção!C831*PreçoLivre!C833*(1-Plan1!$B$11)+C$1*Plan1!$E$16)-C$2-C$3)*C$4</f>
        <v>8579414.7713035699</v>
      </c>
      <c r="D833" s="55">
        <f>((Produção!D831*PreçoLivre!D833*(1-Plan1!$B$11)+D$1*Plan1!$E$16)-D$2-D$3)*D$4</f>
        <v>8167783.9432829758</v>
      </c>
      <c r="E833" s="55">
        <f>((Produção!E831*PreçoLivre!E833*(1-Plan1!$B$11)+E$1*Plan1!$E$16)-E$2-E$3)*E$4</f>
        <v>7346489.9803559696</v>
      </c>
      <c r="F833" s="55">
        <f>((Produção!F831*PreçoLivre!F833*(1-Plan1!$B$11)+F$1*Plan1!$E$16)-F$2-F$3)*F$4</f>
        <v>6491598.0930074295</v>
      </c>
      <c r="G833" s="55">
        <f>((Produção!G831*PreçoLivre!G833*(1-Plan1!$B$11)+G$1*Plan1!$E$16)-G$2-G$3)*G$4</f>
        <v>5666102.044095736</v>
      </c>
      <c r="H833" s="55">
        <f>((Produção!H831*PreçoLivre!H833*(1-Plan1!$B$11)+H$1*Plan1!$E$16)-H$2-H$3)*H$4</f>
        <v>5195420.383424283</v>
      </c>
      <c r="I833" s="55">
        <f>((Produção!I831*PreçoLivre!I833*(1-Plan1!$B$11)+I$1*Plan1!$E$16)-I$2-I$3)*I$4</f>
        <v>4533555.7435729261</v>
      </c>
      <c r="J833" s="55">
        <f>((Produção!J831*PreçoLivre!J833*(1-Plan1!$B$11)+J$1*Plan1!$E$16)-J$2-J$3)*J$4</f>
        <v>4274289.1758481553</v>
      </c>
      <c r="K833" s="55">
        <f>((Produção!K831*PreçoLivre!K833*(1-Plan1!$B$11)+K$1*Plan1!$E$16)-K$2-K$3)*K$4</f>
        <v>3873661.4431428858</v>
      </c>
      <c r="L833" s="55">
        <f>((Produção!L831*PreçoLivre!L833*(1-Plan1!$B$11)+L$1*Plan1!$E$16)-L$2-L$3)*L$4</f>
        <v>3484365.2967392383</v>
      </c>
      <c r="M833" s="55">
        <f>((Produção!M831*PreçoLivre!M833*(1-Plan1!$B$11)+M$1*Plan1!$E$16)-M$2-M$3)*M$4</f>
        <v>3136966.1951735667</v>
      </c>
      <c r="N833" s="55">
        <f>((Produção!N831*PreçoLivre!N833*(1-Plan1!$B$11)+N$1*Plan1!$E$16)-N$2-N$3)*N$4</f>
        <v>2892165.564819572</v>
      </c>
      <c r="O833" s="55">
        <f>((Produção!O831*PreçoLivre!O833*(1-Plan1!$B$11)+O$1*Plan1!$E$16)-O$2-O$3)*O$4</f>
        <v>2604970.8611359815</v>
      </c>
      <c r="P833" s="55">
        <f>((Produção!P831*PreçoLivre!P833*(1-Plan1!$B$11)+P$1*Plan1!$E$16)-P$2-P$3)*P$4</f>
        <v>2309043.0969789401</v>
      </c>
      <c r="Q833" s="55">
        <f>((Produção!Q831*PreçoLivre!Q833*(1-Plan1!$B$11)+Q$1*Plan1!$E$16)-Q$2-Q$3)*Q$4</f>
        <v>2068599.9095140044</v>
      </c>
      <c r="R833" s="55">
        <f>((Produção!R831*PreçoLivre!R833*(1-Plan1!$B$11)+R$1*Plan1!$E$16)-R$2-R$3)*R$4</f>
        <v>1763231.1882242432</v>
      </c>
      <c r="S833" s="55">
        <f>((Produção!S831*PreçoLivre!S833*(1-Plan1!$B$11)+S$1*Plan1!$E$16)-S$2-S$3)*S$4</f>
        <v>1531341.7099774084</v>
      </c>
      <c r="T833" s="55">
        <f>((Produção!T831*PreçoLivre!T833*(1-Plan1!$B$11)+T$1*Plan1!$E$16)-T$2-T$3)*T$4</f>
        <v>1354318.0745931119</v>
      </c>
      <c r="U833" s="55">
        <f>((Produção!U831*PreçoLivre!U833*(1-Plan1!$B$11)+U$1*Plan1!$E$16)-U$2-U$3)*U$4</f>
        <v>1260440.8397748647</v>
      </c>
      <c r="V833" s="55">
        <f>((Produção!V831*PreçoLivre!V833*(1-Plan1!$B$11)+V$1*Plan1!$E$16)-V$2-V$3)*V$4</f>
        <v>1081767.0729101985</v>
      </c>
      <c r="W833" s="55"/>
    </row>
    <row r="834" spans="1:23" x14ac:dyDescent="0.25">
      <c r="A834" s="55">
        <f t="shared" si="12"/>
        <v>74475213.790773332</v>
      </c>
      <c r="B834" s="56">
        <v>829</v>
      </c>
      <c r="C834" s="55">
        <f>((Produção!C832*PreçoLivre!C834*(1-Plan1!$B$11)+C$1*Plan1!$E$16)-C$2-C$3)*C$4</f>
        <v>9703551.6262278259</v>
      </c>
      <c r="D834" s="55">
        <f>((Produção!D832*PreçoLivre!D834*(1-Plan1!$B$11)+D$1*Plan1!$E$16)-D$2-D$3)*D$4</f>
        <v>7971075.326987681</v>
      </c>
      <c r="E834" s="55">
        <f>((Produção!E832*PreçoLivre!E834*(1-Plan1!$B$11)+E$1*Plan1!$E$16)-E$2-E$3)*E$4</f>
        <v>6947680.4285252644</v>
      </c>
      <c r="F834" s="55">
        <f>((Produção!F832*PreçoLivre!F834*(1-Plan1!$B$11)+F$1*Plan1!$E$16)-F$2-F$3)*F$4</f>
        <v>5998319.8760607056</v>
      </c>
      <c r="G834" s="55">
        <f>((Produção!G832*PreçoLivre!G834*(1-Plan1!$B$11)+G$1*Plan1!$E$16)-G$2-G$3)*G$4</f>
        <v>5197149.126864519</v>
      </c>
      <c r="H834" s="55">
        <f>((Produção!H832*PreçoLivre!H834*(1-Plan1!$B$11)+H$1*Plan1!$E$16)-H$2-H$3)*H$4</f>
        <v>4893676.3100867933</v>
      </c>
      <c r="I834" s="55">
        <f>((Produção!I832*PreçoLivre!I834*(1-Plan1!$B$11)+I$1*Plan1!$E$16)-I$2-I$3)*I$4</f>
        <v>4461557.2872526003</v>
      </c>
      <c r="J834" s="55">
        <f>((Produção!J832*PreçoLivre!J834*(1-Plan1!$B$11)+J$1*Plan1!$E$16)-J$2-J$3)*J$4</f>
        <v>3746569.6002125721</v>
      </c>
      <c r="K834" s="55">
        <f>((Produção!K832*PreçoLivre!K834*(1-Plan1!$B$11)+K$1*Plan1!$E$16)-K$2-K$3)*K$4</f>
        <v>3240391.9354478465</v>
      </c>
      <c r="L834" s="55">
        <f>((Produção!L832*PreçoLivre!L834*(1-Plan1!$B$11)+L$1*Plan1!$E$16)-L$2-L$3)*L$4</f>
        <v>2977004.6206101668</v>
      </c>
      <c r="M834" s="55">
        <f>((Produção!M832*PreçoLivre!M834*(1-Plan1!$B$11)+M$1*Plan1!$E$16)-M$2-M$3)*M$4</f>
        <v>3020027.3907460277</v>
      </c>
      <c r="N834" s="55">
        <f>((Produção!N832*PreçoLivre!N834*(1-Plan1!$B$11)+N$1*Plan1!$E$16)-N$2-N$3)*N$4</f>
        <v>2742864.0530541856</v>
      </c>
      <c r="O834" s="55">
        <f>((Produção!O832*PreçoLivre!O834*(1-Plan1!$B$11)+O$1*Plan1!$E$16)-O$2-O$3)*O$4</f>
        <v>2515895.150458267</v>
      </c>
      <c r="P834" s="55">
        <f>((Produção!P832*PreçoLivre!P834*(1-Plan1!$B$11)+P$1*Plan1!$E$16)-P$2-P$3)*P$4</f>
        <v>2255756.1853358587</v>
      </c>
      <c r="Q834" s="55">
        <f>((Produção!Q832*PreçoLivre!Q834*(1-Plan1!$B$11)+Q$1*Plan1!$E$16)-Q$2-Q$3)*Q$4</f>
        <v>1914526.4399675042</v>
      </c>
      <c r="R834" s="55">
        <f>((Produção!R832*PreçoLivre!R834*(1-Plan1!$B$11)+R$1*Plan1!$E$16)-R$2-R$3)*R$4</f>
        <v>1739068.0288978063</v>
      </c>
      <c r="S834" s="55">
        <f>((Produção!S832*PreçoLivre!S834*(1-Plan1!$B$11)+S$1*Plan1!$E$16)-S$2-S$3)*S$4</f>
        <v>1573187.3026215164</v>
      </c>
      <c r="T834" s="55">
        <f>((Produção!T832*PreçoLivre!T834*(1-Plan1!$B$11)+T$1*Plan1!$E$16)-T$2-T$3)*T$4</f>
        <v>1418247.5646606914</v>
      </c>
      <c r="U834" s="55">
        <f>((Produção!U832*PreçoLivre!U834*(1-Plan1!$B$11)+U$1*Plan1!$E$16)-U$2-U$3)*U$4</f>
        <v>1124992.4818856895</v>
      </c>
      <c r="V834" s="55">
        <f>((Produção!V832*PreçoLivre!V834*(1-Plan1!$B$11)+V$1*Plan1!$E$16)-V$2-V$3)*V$4</f>
        <v>1033673.0548698072</v>
      </c>
      <c r="W834" s="55"/>
    </row>
    <row r="835" spans="1:23" x14ac:dyDescent="0.25">
      <c r="A835" s="55">
        <f t="shared" si="12"/>
        <v>97903751.146870807</v>
      </c>
      <c r="B835" s="56">
        <v>830</v>
      </c>
      <c r="C835" s="55">
        <f>((Produção!C833*PreçoLivre!C835*(1-Plan1!$B$11)+C$1*Plan1!$E$16)-C$2-C$3)*C$4</f>
        <v>9074631.0482132398</v>
      </c>
      <c r="D835" s="55">
        <f>((Produção!D833*PreçoLivre!D835*(1-Plan1!$B$11)+D$1*Plan1!$E$16)-D$2-D$3)*D$4</f>
        <v>9111439.3030475583</v>
      </c>
      <c r="E835" s="55">
        <f>((Produção!E833*PreçoLivre!E835*(1-Plan1!$B$11)+E$1*Plan1!$E$16)-E$2-E$3)*E$4</f>
        <v>8564193.7860573772</v>
      </c>
      <c r="F835" s="55">
        <f>((Produção!F833*PreçoLivre!F835*(1-Plan1!$B$11)+F$1*Plan1!$E$16)-F$2-F$3)*F$4</f>
        <v>7736148.2806533156</v>
      </c>
      <c r="G835" s="55">
        <f>((Produção!G833*PreçoLivre!G835*(1-Plan1!$B$11)+G$1*Plan1!$E$16)-G$2-G$3)*G$4</f>
        <v>6886299.1433107331</v>
      </c>
      <c r="H835" s="55">
        <f>((Produção!H833*PreçoLivre!H835*(1-Plan1!$B$11)+H$1*Plan1!$E$16)-H$2-H$3)*H$4</f>
        <v>6732595.6230170419</v>
      </c>
      <c r="I835" s="55">
        <f>((Produção!I833*PreçoLivre!I835*(1-Plan1!$B$11)+I$1*Plan1!$E$16)-I$2-I$3)*I$4</f>
        <v>6087717.0493863104</v>
      </c>
      <c r="J835" s="55">
        <f>((Produção!J833*PreçoLivre!J835*(1-Plan1!$B$11)+J$1*Plan1!$E$16)-J$2-J$3)*J$4</f>
        <v>6042398.4335578131</v>
      </c>
      <c r="K835" s="55">
        <f>((Produção!K833*PreçoLivre!K835*(1-Plan1!$B$11)+K$1*Plan1!$E$16)-K$2-K$3)*K$4</f>
        <v>5422532.9705009013</v>
      </c>
      <c r="L835" s="55">
        <f>((Produção!L833*PreçoLivre!L835*(1-Plan1!$B$11)+L$1*Plan1!$E$16)-L$2-L$3)*L$4</f>
        <v>4709173.7324093971</v>
      </c>
      <c r="M835" s="55">
        <f>((Produção!M833*PreçoLivre!M835*(1-Plan1!$B$11)+M$1*Plan1!$E$16)-M$2-M$3)*M$4</f>
        <v>3841011.4536026302</v>
      </c>
      <c r="N835" s="55">
        <f>((Produção!N833*PreçoLivre!N835*(1-Plan1!$B$11)+N$1*Plan1!$E$16)-N$2-N$3)*N$4</f>
        <v>3790108.843666621</v>
      </c>
      <c r="O835" s="55">
        <f>((Produção!O833*PreçoLivre!O835*(1-Plan1!$B$11)+O$1*Plan1!$E$16)-O$2-O$3)*O$4</f>
        <v>3351076.8264552248</v>
      </c>
      <c r="P835" s="55">
        <f>((Produção!P833*PreçoLivre!P835*(1-Plan1!$B$11)+P$1*Plan1!$E$16)-P$2-P$3)*P$4</f>
        <v>3208130.977183314</v>
      </c>
      <c r="Q835" s="55">
        <f>((Produção!Q833*PreçoLivre!Q835*(1-Plan1!$B$11)+Q$1*Plan1!$E$16)-Q$2-Q$3)*Q$4</f>
        <v>2864573.4792928146</v>
      </c>
      <c r="R835" s="55">
        <f>((Produção!R833*PreçoLivre!R835*(1-Plan1!$B$11)+R$1*Plan1!$E$16)-R$2-R$3)*R$4</f>
        <v>2490394.4529525684</v>
      </c>
      <c r="S835" s="55">
        <f>((Produção!S833*PreçoLivre!S835*(1-Plan1!$B$11)+S$1*Plan1!$E$16)-S$2-S$3)*S$4</f>
        <v>2286359.5864988649</v>
      </c>
      <c r="T835" s="55">
        <f>((Produção!T833*PreçoLivre!T835*(1-Plan1!$B$11)+T$1*Plan1!$E$16)-T$2-T$3)*T$4</f>
        <v>2100830.0203412194</v>
      </c>
      <c r="U835" s="55">
        <f>((Produção!U833*PreçoLivre!U835*(1-Plan1!$B$11)+U$1*Plan1!$E$16)-U$2-U$3)*U$4</f>
        <v>1934366.2612241439</v>
      </c>
      <c r="V835" s="55">
        <f>((Produção!V833*PreçoLivre!V835*(1-Plan1!$B$11)+V$1*Plan1!$E$16)-V$2-V$3)*V$4</f>
        <v>1669769.8754997295</v>
      </c>
      <c r="W835" s="55"/>
    </row>
    <row r="836" spans="1:23" x14ac:dyDescent="0.25">
      <c r="A836" s="55">
        <f t="shared" si="12"/>
        <v>75798531.897856817</v>
      </c>
      <c r="B836" s="56">
        <v>831</v>
      </c>
      <c r="C836" s="55">
        <f>((Produção!C834*PreçoLivre!C836*(1-Plan1!$B$11)+C$1*Plan1!$E$16)-C$2-C$3)*C$4</f>
        <v>7792427.097174095</v>
      </c>
      <c r="D836" s="55">
        <f>((Produção!D834*PreçoLivre!D836*(1-Plan1!$B$11)+D$1*Plan1!$E$16)-D$2-D$3)*D$4</f>
        <v>6925890.8452677568</v>
      </c>
      <c r="E836" s="55">
        <f>((Produção!E834*PreçoLivre!E836*(1-Plan1!$B$11)+E$1*Plan1!$E$16)-E$2-E$3)*E$4</f>
        <v>5829759.1116047315</v>
      </c>
      <c r="F836" s="55">
        <f>((Produção!F834*PreçoLivre!F836*(1-Plan1!$B$11)+F$1*Plan1!$E$16)-F$2-F$3)*F$4</f>
        <v>5384244.6529417066</v>
      </c>
      <c r="G836" s="55">
        <f>((Produção!G834*PreçoLivre!G836*(1-Plan1!$B$11)+G$1*Plan1!$E$16)-G$2-G$3)*G$4</f>
        <v>5089056.2272074036</v>
      </c>
      <c r="H836" s="55">
        <f>((Produção!H834*PreçoLivre!H836*(1-Plan1!$B$11)+H$1*Plan1!$E$16)-H$2-H$3)*H$4</f>
        <v>4650773.4283367405</v>
      </c>
      <c r="I836" s="55">
        <f>((Produção!I834*PreçoLivre!I836*(1-Plan1!$B$11)+I$1*Plan1!$E$16)-I$2-I$3)*I$4</f>
        <v>4465884.6943961708</v>
      </c>
      <c r="J836" s="55">
        <f>((Produção!J834*PreçoLivre!J836*(1-Plan1!$B$11)+J$1*Plan1!$E$16)-J$2-J$3)*J$4</f>
        <v>3976359.2724103667</v>
      </c>
      <c r="K836" s="55">
        <f>((Produção!K834*PreçoLivre!K836*(1-Plan1!$B$11)+K$1*Plan1!$E$16)-K$2-K$3)*K$4</f>
        <v>3702865.4550215234</v>
      </c>
      <c r="L836" s="55">
        <f>((Produção!L834*PreçoLivre!L836*(1-Plan1!$B$11)+L$1*Plan1!$E$16)-L$2-L$3)*L$4</f>
        <v>3347306.4032222852</v>
      </c>
      <c r="M836" s="55">
        <f>((Produção!M834*PreçoLivre!M836*(1-Plan1!$B$11)+M$1*Plan1!$E$16)-M$2-M$3)*M$4</f>
        <v>3087477.787208464</v>
      </c>
      <c r="N836" s="55">
        <f>((Produção!N834*PreçoLivre!N836*(1-Plan1!$B$11)+N$1*Plan1!$E$16)-N$2-N$3)*N$4</f>
        <v>3535508.1931152092</v>
      </c>
      <c r="O836" s="55">
        <f>((Produção!O834*PreçoLivre!O836*(1-Plan1!$B$11)+O$1*Plan1!$E$16)-O$2-O$3)*O$4</f>
        <v>3034586.2380579896</v>
      </c>
      <c r="P836" s="55">
        <f>((Produção!P834*PreçoLivre!P836*(1-Plan1!$B$11)+P$1*Plan1!$E$16)-P$2-P$3)*P$4</f>
        <v>2949985.2516389005</v>
      </c>
      <c r="Q836" s="55">
        <f>((Produção!Q834*PreçoLivre!Q836*(1-Plan1!$B$11)+Q$1*Plan1!$E$16)-Q$2-Q$3)*Q$4</f>
        <v>2737624.7614019848</v>
      </c>
      <c r="R836" s="55">
        <f>((Produção!R834*PreçoLivre!R836*(1-Plan1!$B$11)+R$1*Plan1!$E$16)-R$2-R$3)*R$4</f>
        <v>2411687.4298732737</v>
      </c>
      <c r="S836" s="55">
        <f>((Produção!S834*PreçoLivre!S836*(1-Plan1!$B$11)+S$1*Plan1!$E$16)-S$2-S$3)*S$4</f>
        <v>2006133.6843319011</v>
      </c>
      <c r="T836" s="55">
        <f>((Produção!T834*PreçoLivre!T836*(1-Plan1!$B$11)+T$1*Plan1!$E$16)-T$2-T$3)*T$4</f>
        <v>1791789.3934571093</v>
      </c>
      <c r="U836" s="55">
        <f>((Produção!U834*PreçoLivre!U836*(1-Plan1!$B$11)+U$1*Plan1!$E$16)-U$2-U$3)*U$4</f>
        <v>1640248.4178278306</v>
      </c>
      <c r="V836" s="55">
        <f>((Produção!V834*PreçoLivre!V836*(1-Plan1!$B$11)+V$1*Plan1!$E$16)-V$2-V$3)*V$4</f>
        <v>1438923.5533613709</v>
      </c>
      <c r="W836" s="55"/>
    </row>
    <row r="837" spans="1:23" x14ac:dyDescent="0.25">
      <c r="A837" s="55">
        <f t="shared" si="12"/>
        <v>75057315.237279311</v>
      </c>
      <c r="B837" s="56">
        <v>832</v>
      </c>
      <c r="C837" s="55">
        <f>((Produção!C835*PreçoLivre!C837*(1-Plan1!$B$11)+C$1*Plan1!$E$16)-C$2-C$3)*C$4</f>
        <v>7958981.6635286584</v>
      </c>
      <c r="D837" s="55">
        <f>((Produção!D835*PreçoLivre!D837*(1-Plan1!$B$11)+D$1*Plan1!$E$16)-D$2-D$3)*D$4</f>
        <v>7443150.5763558093</v>
      </c>
      <c r="E837" s="55">
        <f>((Produção!E835*PreçoLivre!E837*(1-Plan1!$B$11)+E$1*Plan1!$E$16)-E$2-E$3)*E$4</f>
        <v>7329078.4187138714</v>
      </c>
      <c r="F837" s="55">
        <f>((Produção!F835*PreçoLivre!F837*(1-Plan1!$B$11)+F$1*Plan1!$E$16)-F$2-F$3)*F$4</f>
        <v>6480716.4896796066</v>
      </c>
      <c r="G837" s="55">
        <f>((Produção!G835*PreçoLivre!G837*(1-Plan1!$B$11)+G$1*Plan1!$E$16)-G$2-G$3)*G$4</f>
        <v>5541606.685193982</v>
      </c>
      <c r="H837" s="55">
        <f>((Produção!H835*PreçoLivre!H837*(1-Plan1!$B$11)+H$1*Plan1!$E$16)-H$2-H$3)*H$4</f>
        <v>5031049.1232195795</v>
      </c>
      <c r="I837" s="55">
        <f>((Produção!I835*PreçoLivre!I837*(1-Plan1!$B$11)+I$1*Plan1!$E$16)-I$2-I$3)*I$4</f>
        <v>4651588.2108660946</v>
      </c>
      <c r="J837" s="55">
        <f>((Produção!J835*PreçoLivre!J837*(1-Plan1!$B$11)+J$1*Plan1!$E$16)-J$2-J$3)*J$4</f>
        <v>4309731.4692724198</v>
      </c>
      <c r="K837" s="55">
        <f>((Produção!K835*PreçoLivre!K837*(1-Plan1!$B$11)+K$1*Plan1!$E$16)-K$2-K$3)*K$4</f>
        <v>3810354.6279720706</v>
      </c>
      <c r="L837" s="55">
        <f>((Produção!L835*PreçoLivre!L837*(1-Plan1!$B$11)+L$1*Plan1!$E$16)-L$2-L$3)*L$4</f>
        <v>3669795.4081300162</v>
      </c>
      <c r="M837" s="55">
        <f>((Produção!M835*PreçoLivre!M837*(1-Plan1!$B$11)+M$1*Plan1!$E$16)-M$2-M$3)*M$4</f>
        <v>3181809.5337807979</v>
      </c>
      <c r="N837" s="55">
        <f>((Produção!N835*PreçoLivre!N837*(1-Plan1!$B$11)+N$1*Plan1!$E$16)-N$2-N$3)*N$4</f>
        <v>2734622.8988950229</v>
      </c>
      <c r="O837" s="55">
        <f>((Produção!O835*PreçoLivre!O837*(1-Plan1!$B$11)+O$1*Plan1!$E$16)-O$2-O$3)*O$4</f>
        <v>2273389.4442228312</v>
      </c>
      <c r="P837" s="55">
        <f>((Produção!P835*PreçoLivre!P837*(1-Plan1!$B$11)+P$1*Plan1!$E$16)-P$2-P$3)*P$4</f>
        <v>1984822.9132213462</v>
      </c>
      <c r="Q837" s="55">
        <f>((Produção!Q835*PreçoLivre!Q837*(1-Plan1!$B$11)+Q$1*Plan1!$E$16)-Q$2-Q$3)*Q$4</f>
        <v>1827009.8245960544</v>
      </c>
      <c r="R837" s="55">
        <f>((Produção!R835*PreçoLivre!R837*(1-Plan1!$B$11)+R$1*Plan1!$E$16)-R$2-R$3)*R$4</f>
        <v>1603980.9649403044</v>
      </c>
      <c r="S837" s="55">
        <f>((Produção!S835*PreçoLivre!S837*(1-Plan1!$B$11)+S$1*Plan1!$E$16)-S$2-S$3)*S$4</f>
        <v>1407675.0940785778</v>
      </c>
      <c r="T837" s="55">
        <f>((Produção!T835*PreçoLivre!T837*(1-Plan1!$B$11)+T$1*Plan1!$E$16)-T$2-T$3)*T$4</f>
        <v>1436805.7471539064</v>
      </c>
      <c r="U837" s="55">
        <f>((Produção!U835*PreçoLivre!U837*(1-Plan1!$B$11)+U$1*Plan1!$E$16)-U$2-U$3)*U$4</f>
        <v>1226035.7697389643</v>
      </c>
      <c r="V837" s="55">
        <f>((Produção!V835*PreçoLivre!V837*(1-Plan1!$B$11)+V$1*Plan1!$E$16)-V$2-V$3)*V$4</f>
        <v>1155110.3737194112</v>
      </c>
      <c r="W837" s="55"/>
    </row>
    <row r="838" spans="1:23" x14ac:dyDescent="0.25">
      <c r="A838" s="55">
        <f t="shared" si="12"/>
        <v>79356321.427552804</v>
      </c>
      <c r="B838" s="56">
        <v>833</v>
      </c>
      <c r="C838" s="55">
        <f>((Produção!C836*PreçoLivre!C838*(1-Plan1!$B$11)+C$1*Plan1!$E$16)-C$2-C$3)*C$4</f>
        <v>8437650.0554557294</v>
      </c>
      <c r="D838" s="55">
        <f>((Produção!D836*PreçoLivre!D838*(1-Plan1!$B$11)+D$1*Plan1!$E$16)-D$2-D$3)*D$4</f>
        <v>7379176.6068765884</v>
      </c>
      <c r="E838" s="55">
        <f>((Produção!E836*PreçoLivre!E838*(1-Plan1!$B$11)+E$1*Plan1!$E$16)-E$2-E$3)*E$4</f>
        <v>7327437.00092154</v>
      </c>
      <c r="F838" s="55">
        <f>((Produção!F836*PreçoLivre!F838*(1-Plan1!$B$11)+F$1*Plan1!$E$16)-F$2-F$3)*F$4</f>
        <v>6105125.1140758479</v>
      </c>
      <c r="G838" s="55">
        <f>((Produção!G836*PreçoLivre!G838*(1-Plan1!$B$11)+G$1*Plan1!$E$16)-G$2-G$3)*G$4</f>
        <v>5398938.5298617259</v>
      </c>
      <c r="H838" s="55">
        <f>((Produção!H836*PreçoLivre!H838*(1-Plan1!$B$11)+H$1*Plan1!$E$16)-H$2-H$3)*H$4</f>
        <v>5314328.6767871194</v>
      </c>
      <c r="I838" s="55">
        <f>((Produção!I836*PreçoLivre!I838*(1-Plan1!$B$11)+I$1*Plan1!$E$16)-I$2-I$3)*I$4</f>
        <v>5243666.9976662602</v>
      </c>
      <c r="J838" s="55">
        <f>((Produção!J836*PreçoLivre!J838*(1-Plan1!$B$11)+J$1*Plan1!$E$16)-J$2-J$3)*J$4</f>
        <v>4694455.326293746</v>
      </c>
      <c r="K838" s="55">
        <f>((Produção!K836*PreçoLivre!K838*(1-Plan1!$B$11)+K$1*Plan1!$E$16)-K$2-K$3)*K$4</f>
        <v>4338873.4577198932</v>
      </c>
      <c r="L838" s="55">
        <f>((Produção!L836*PreçoLivre!L838*(1-Plan1!$B$11)+L$1*Plan1!$E$16)-L$2-L$3)*L$4</f>
        <v>3544115.6603507968</v>
      </c>
      <c r="M838" s="55">
        <f>((Produção!M836*PreçoLivre!M838*(1-Plan1!$B$11)+M$1*Plan1!$E$16)-M$2-M$3)*M$4</f>
        <v>3162092.336811807</v>
      </c>
      <c r="N838" s="55">
        <f>((Produção!N836*PreçoLivre!N838*(1-Plan1!$B$11)+N$1*Plan1!$E$16)-N$2-N$3)*N$4</f>
        <v>2752984.5356804491</v>
      </c>
      <c r="O838" s="55">
        <f>((Produção!O836*PreçoLivre!O838*(1-Plan1!$B$11)+O$1*Plan1!$E$16)-O$2-O$3)*O$4</f>
        <v>2403478.4747377522</v>
      </c>
      <c r="P838" s="55">
        <f>((Produção!P836*PreçoLivre!P838*(1-Plan1!$B$11)+P$1*Plan1!$E$16)-P$2-P$3)*P$4</f>
        <v>2404948.8838159814</v>
      </c>
      <c r="Q838" s="55">
        <f>((Produção!Q836*PreçoLivre!Q838*(1-Plan1!$B$11)+Q$1*Plan1!$E$16)-Q$2-Q$3)*Q$4</f>
        <v>2300186.9447095911</v>
      </c>
      <c r="R838" s="55">
        <f>((Produção!R836*PreçoLivre!R838*(1-Plan1!$B$11)+R$1*Plan1!$E$16)-R$2-R$3)*R$4</f>
        <v>2214662.2045404487</v>
      </c>
      <c r="S838" s="55">
        <f>((Produção!S836*PreçoLivre!S838*(1-Plan1!$B$11)+S$1*Plan1!$E$16)-S$2-S$3)*S$4</f>
        <v>1845018.4879821325</v>
      </c>
      <c r="T838" s="55">
        <f>((Produção!T836*PreçoLivre!T838*(1-Plan1!$B$11)+T$1*Plan1!$E$16)-T$2-T$3)*T$4</f>
        <v>1665532.8032372645</v>
      </c>
      <c r="U838" s="55">
        <f>((Produção!U836*PreçoLivre!U838*(1-Plan1!$B$11)+U$1*Plan1!$E$16)-U$2-U$3)*U$4</f>
        <v>1487900.3582860625</v>
      </c>
      <c r="V838" s="55">
        <f>((Produção!V836*PreçoLivre!V838*(1-Plan1!$B$11)+V$1*Plan1!$E$16)-V$2-V$3)*V$4</f>
        <v>1335748.9717420463</v>
      </c>
      <c r="W838" s="55"/>
    </row>
    <row r="839" spans="1:23" x14ac:dyDescent="0.25">
      <c r="A839" s="55">
        <f t="shared" ref="A839:A902" si="13">SUM(C839:W839)</f>
        <v>71084645.570479795</v>
      </c>
      <c r="B839" s="56">
        <v>834</v>
      </c>
      <c r="C839" s="55">
        <f>((Produção!C837*PreçoLivre!C839*(1-Plan1!$B$11)+C$1*Plan1!$E$16)-C$2-C$3)*C$4</f>
        <v>8282959.2706039902</v>
      </c>
      <c r="D839" s="55">
        <f>((Produção!D837*PreçoLivre!D839*(1-Plan1!$B$11)+D$1*Plan1!$E$16)-D$2-D$3)*D$4</f>
        <v>6911712.8365385896</v>
      </c>
      <c r="E839" s="55">
        <f>((Produção!E837*PreçoLivre!E839*(1-Plan1!$B$11)+E$1*Plan1!$E$16)-E$2-E$3)*E$4</f>
        <v>5957725.6277002599</v>
      </c>
      <c r="F839" s="55">
        <f>((Produção!F837*PreçoLivre!F839*(1-Plan1!$B$11)+F$1*Plan1!$E$16)-F$2-F$3)*F$4</f>
        <v>5095905.2212002072</v>
      </c>
      <c r="G839" s="55">
        <f>((Produção!G837*PreçoLivre!G839*(1-Plan1!$B$11)+G$1*Plan1!$E$16)-G$2-G$3)*G$4</f>
        <v>4699136.4501200607</v>
      </c>
      <c r="H839" s="55">
        <f>((Produção!H837*PreçoLivre!H839*(1-Plan1!$B$11)+H$1*Plan1!$E$16)-H$2-H$3)*H$4</f>
        <v>4481175.325403465</v>
      </c>
      <c r="I839" s="55">
        <f>((Produção!I837*PreçoLivre!I839*(1-Plan1!$B$11)+I$1*Plan1!$E$16)-I$2-I$3)*I$4</f>
        <v>4270604.3307363996</v>
      </c>
      <c r="J839" s="55">
        <f>((Produção!J837*PreçoLivre!J839*(1-Plan1!$B$11)+J$1*Plan1!$E$16)-J$2-J$3)*J$4</f>
        <v>4010374.4534439943</v>
      </c>
      <c r="K839" s="55">
        <f>((Produção!K837*PreçoLivre!K839*(1-Plan1!$B$11)+K$1*Plan1!$E$16)-K$2-K$3)*K$4</f>
        <v>3728463.2481284183</v>
      </c>
      <c r="L839" s="55">
        <f>((Produção!L837*PreçoLivre!L839*(1-Plan1!$B$11)+L$1*Plan1!$E$16)-L$2-L$3)*L$4</f>
        <v>3325442.9354422069</v>
      </c>
      <c r="M839" s="55">
        <f>((Produção!M837*PreçoLivre!M839*(1-Plan1!$B$11)+M$1*Plan1!$E$16)-M$2-M$3)*M$4</f>
        <v>2971213.6262400094</v>
      </c>
      <c r="N839" s="55">
        <f>((Produção!N837*PreçoLivre!N839*(1-Plan1!$B$11)+N$1*Plan1!$E$16)-N$2-N$3)*N$4</f>
        <v>2626745.0148937893</v>
      </c>
      <c r="O839" s="55">
        <f>((Produção!O837*PreçoLivre!O839*(1-Plan1!$B$11)+O$1*Plan1!$E$16)-O$2-O$3)*O$4</f>
        <v>2602405.2993325582</v>
      </c>
      <c r="P839" s="55">
        <f>((Produção!P837*PreçoLivre!P839*(1-Plan1!$B$11)+P$1*Plan1!$E$16)-P$2-P$3)*P$4</f>
        <v>2493286.3645028803</v>
      </c>
      <c r="Q839" s="55">
        <f>((Produção!Q837*PreçoLivre!Q839*(1-Plan1!$B$11)+Q$1*Plan1!$E$16)-Q$2-Q$3)*Q$4</f>
        <v>2144642.8894707076</v>
      </c>
      <c r="R839" s="55">
        <f>((Produção!R837*PreçoLivre!R839*(1-Plan1!$B$11)+R$1*Plan1!$E$16)-R$2-R$3)*R$4</f>
        <v>1846719.1784245672</v>
      </c>
      <c r="S839" s="55">
        <f>((Produção!S837*PreçoLivre!S839*(1-Plan1!$B$11)+S$1*Plan1!$E$16)-S$2-S$3)*S$4</f>
        <v>1650712.2701699762</v>
      </c>
      <c r="T839" s="55">
        <f>((Produção!T837*PreçoLivre!T839*(1-Plan1!$B$11)+T$1*Plan1!$E$16)-T$2-T$3)*T$4</f>
        <v>1496015.042992499</v>
      </c>
      <c r="U839" s="55">
        <f>((Produção!U837*PreçoLivre!U839*(1-Plan1!$B$11)+U$1*Plan1!$E$16)-U$2-U$3)*U$4</f>
        <v>1384624.0522883039</v>
      </c>
      <c r="V839" s="55">
        <f>((Produção!V837*PreçoLivre!V839*(1-Plan1!$B$11)+V$1*Plan1!$E$16)-V$2-V$3)*V$4</f>
        <v>1104782.1328469014</v>
      </c>
      <c r="W839" s="55"/>
    </row>
    <row r="840" spans="1:23" x14ac:dyDescent="0.25">
      <c r="A840" s="55">
        <f t="shared" si="13"/>
        <v>88926872.57812655</v>
      </c>
      <c r="B840" s="56">
        <v>835</v>
      </c>
      <c r="C840" s="55">
        <f>((Produção!C838*PreçoLivre!C840*(1-Plan1!$B$11)+C$1*Plan1!$E$16)-C$2-C$3)*C$4</f>
        <v>8685995.5476718731</v>
      </c>
      <c r="D840" s="55">
        <f>((Produção!D838*PreçoLivre!D840*(1-Plan1!$B$11)+D$1*Plan1!$E$16)-D$2-D$3)*D$4</f>
        <v>7899270.6752854092</v>
      </c>
      <c r="E840" s="55">
        <f>((Produção!E838*PreçoLivre!E840*(1-Plan1!$B$11)+E$1*Plan1!$E$16)-E$2-E$3)*E$4</f>
        <v>7092963.8216660582</v>
      </c>
      <c r="F840" s="55">
        <f>((Produção!F838*PreçoLivre!F840*(1-Plan1!$B$11)+F$1*Plan1!$E$16)-F$2-F$3)*F$4</f>
        <v>6492669.4706602329</v>
      </c>
      <c r="G840" s="55">
        <f>((Produção!G838*PreçoLivre!G840*(1-Plan1!$B$11)+G$1*Plan1!$E$16)-G$2-G$3)*G$4</f>
        <v>5991113.7622250607</v>
      </c>
      <c r="H840" s="55">
        <f>((Produção!H838*PreçoLivre!H840*(1-Plan1!$B$11)+H$1*Plan1!$E$16)-H$2-H$3)*H$4</f>
        <v>6495287.3516208213</v>
      </c>
      <c r="I840" s="55">
        <f>((Produção!I838*PreçoLivre!I840*(1-Plan1!$B$11)+I$1*Plan1!$E$16)-I$2-I$3)*I$4</f>
        <v>6191335.574157468</v>
      </c>
      <c r="J840" s="55">
        <f>((Produção!J838*PreçoLivre!J840*(1-Plan1!$B$11)+J$1*Plan1!$E$16)-J$2-J$3)*J$4</f>
        <v>6112107.6115269559</v>
      </c>
      <c r="K840" s="55">
        <f>((Produção!K838*PreçoLivre!K840*(1-Plan1!$B$11)+K$1*Plan1!$E$16)-K$2-K$3)*K$4</f>
        <v>5528685.837890096</v>
      </c>
      <c r="L840" s="55">
        <f>((Produção!L838*PreçoLivre!L840*(1-Plan1!$B$11)+L$1*Plan1!$E$16)-L$2-L$3)*L$4</f>
        <v>4209438.9333080919</v>
      </c>
      <c r="M840" s="55">
        <f>((Produção!M838*PreçoLivre!M840*(1-Plan1!$B$11)+M$1*Plan1!$E$16)-M$2-M$3)*M$4</f>
        <v>3693335.4440436978</v>
      </c>
      <c r="N840" s="55">
        <f>((Produção!N838*PreçoLivre!N840*(1-Plan1!$B$11)+N$1*Plan1!$E$16)-N$2-N$3)*N$4</f>
        <v>3311387.6872037058</v>
      </c>
      <c r="O840" s="55">
        <f>((Produção!O838*PreçoLivre!O840*(1-Plan1!$B$11)+O$1*Plan1!$E$16)-O$2-O$3)*O$4</f>
        <v>3013558.2708212957</v>
      </c>
      <c r="P840" s="55">
        <f>((Produção!P838*PreçoLivre!P840*(1-Plan1!$B$11)+P$1*Plan1!$E$16)-P$2-P$3)*P$4</f>
        <v>2541345.4845377533</v>
      </c>
      <c r="Q840" s="55">
        <f>((Produção!Q838*PreçoLivre!Q840*(1-Plan1!$B$11)+Q$1*Plan1!$E$16)-Q$2-Q$3)*Q$4</f>
        <v>2319332.8627236122</v>
      </c>
      <c r="R840" s="55">
        <f>((Produção!R838*PreçoLivre!R840*(1-Plan1!$B$11)+R$1*Plan1!$E$16)-R$2-R$3)*R$4</f>
        <v>2425243.2005263297</v>
      </c>
      <c r="S840" s="55">
        <f>((Produção!S838*PreçoLivre!S840*(1-Plan1!$B$11)+S$1*Plan1!$E$16)-S$2-S$3)*S$4</f>
        <v>1983086.6745328791</v>
      </c>
      <c r="T840" s="55">
        <f>((Produção!T838*PreçoLivre!T840*(1-Plan1!$B$11)+T$1*Plan1!$E$16)-T$2-T$3)*T$4</f>
        <v>1810385.7338320364</v>
      </c>
      <c r="U840" s="55">
        <f>((Produção!U838*PreçoLivre!U840*(1-Plan1!$B$11)+U$1*Plan1!$E$16)-U$2-U$3)*U$4</f>
        <v>1653354.5735466732</v>
      </c>
      <c r="V840" s="55">
        <f>((Produção!V838*PreçoLivre!V840*(1-Plan1!$B$11)+V$1*Plan1!$E$16)-V$2-V$3)*V$4</f>
        <v>1476974.0603465054</v>
      </c>
      <c r="W840" s="55"/>
    </row>
    <row r="841" spans="1:23" x14ac:dyDescent="0.25">
      <c r="A841" s="55">
        <f t="shared" si="13"/>
        <v>96459784.8737427</v>
      </c>
      <c r="B841" s="56">
        <v>836</v>
      </c>
      <c r="C841" s="55">
        <f>((Produção!C839*PreçoLivre!C841*(1-Plan1!$B$11)+C$1*Plan1!$E$16)-C$2-C$3)*C$4</f>
        <v>8860300.0044563971</v>
      </c>
      <c r="D841" s="55">
        <f>((Produção!D839*PreçoLivre!D841*(1-Plan1!$B$11)+D$1*Plan1!$E$16)-D$2-D$3)*D$4</f>
        <v>7421758.4629453383</v>
      </c>
      <c r="E841" s="55">
        <f>((Produção!E839*PreçoLivre!E841*(1-Plan1!$B$11)+E$1*Plan1!$E$16)-E$2-E$3)*E$4</f>
        <v>7408498.8610994043</v>
      </c>
      <c r="F841" s="55">
        <f>((Produção!F839*PreçoLivre!F841*(1-Plan1!$B$11)+F$1*Plan1!$E$16)-F$2-F$3)*F$4</f>
        <v>7385887.8848365741</v>
      </c>
      <c r="G841" s="55">
        <f>((Produção!G839*PreçoLivre!G841*(1-Plan1!$B$11)+G$1*Plan1!$E$16)-G$2-G$3)*G$4</f>
        <v>7358125.3356980383</v>
      </c>
      <c r="H841" s="55">
        <f>((Produção!H839*PreçoLivre!H841*(1-Plan1!$B$11)+H$1*Plan1!$E$16)-H$2-H$3)*H$4</f>
        <v>6554772.1910831826</v>
      </c>
      <c r="I841" s="55">
        <f>((Produção!I839*PreçoLivre!I841*(1-Plan1!$B$11)+I$1*Plan1!$E$16)-I$2-I$3)*I$4</f>
        <v>6233328.9744208474</v>
      </c>
      <c r="J841" s="55">
        <f>((Produção!J839*PreçoLivre!J841*(1-Plan1!$B$11)+J$1*Plan1!$E$16)-J$2-J$3)*J$4</f>
        <v>5637504.0409298958</v>
      </c>
      <c r="K841" s="55">
        <f>((Produção!K839*PreçoLivre!K841*(1-Plan1!$B$11)+K$1*Plan1!$E$16)-K$2-K$3)*K$4</f>
        <v>5016405.0702336086</v>
      </c>
      <c r="L841" s="55">
        <f>((Produção!L839*PreçoLivre!L841*(1-Plan1!$B$11)+L$1*Plan1!$E$16)-L$2-L$3)*L$4</f>
        <v>4613528.8472019555</v>
      </c>
      <c r="M841" s="55">
        <f>((Produção!M839*PreçoLivre!M841*(1-Plan1!$B$11)+M$1*Plan1!$E$16)-M$2-M$3)*M$4</f>
        <v>4591728.3906747894</v>
      </c>
      <c r="N841" s="55">
        <f>((Produção!N839*PreçoLivre!N841*(1-Plan1!$B$11)+N$1*Plan1!$E$16)-N$2-N$3)*N$4</f>
        <v>4131151.0089625055</v>
      </c>
      <c r="O841" s="55">
        <f>((Produção!O839*PreçoLivre!O841*(1-Plan1!$B$11)+O$1*Plan1!$E$16)-O$2-O$3)*O$4</f>
        <v>3599789.339865705</v>
      </c>
      <c r="P841" s="55">
        <f>((Produção!P839*PreçoLivre!P841*(1-Plan1!$B$11)+P$1*Plan1!$E$16)-P$2-P$3)*P$4</f>
        <v>3300545.2492950354</v>
      </c>
      <c r="Q841" s="55">
        <f>((Produção!Q839*PreçoLivre!Q841*(1-Plan1!$B$11)+Q$1*Plan1!$E$16)-Q$2-Q$3)*Q$4</f>
        <v>2907041.0953030926</v>
      </c>
      <c r="R841" s="55">
        <f>((Produção!R839*PreçoLivre!R841*(1-Plan1!$B$11)+R$1*Plan1!$E$16)-R$2-R$3)*R$4</f>
        <v>2660165.0154060349</v>
      </c>
      <c r="S841" s="55">
        <f>((Produção!S839*PreçoLivre!S841*(1-Plan1!$B$11)+S$1*Plan1!$E$16)-S$2-S$3)*S$4</f>
        <v>2483307.2788613075</v>
      </c>
      <c r="T841" s="55">
        <f>((Produção!T839*PreçoLivre!T841*(1-Plan1!$B$11)+T$1*Plan1!$E$16)-T$2-T$3)*T$4</f>
        <v>2175398.7947340221</v>
      </c>
      <c r="U841" s="55">
        <f>((Produção!U839*PreçoLivre!U841*(1-Plan1!$B$11)+U$1*Plan1!$E$16)-U$2-U$3)*U$4</f>
        <v>2128211.6076984373</v>
      </c>
      <c r="V841" s="55">
        <f>((Produção!V839*PreçoLivre!V841*(1-Plan1!$B$11)+V$1*Plan1!$E$16)-V$2-V$3)*V$4</f>
        <v>1992337.4200365096</v>
      </c>
      <c r="W841" s="55"/>
    </row>
    <row r="842" spans="1:23" x14ac:dyDescent="0.25">
      <c r="A842" s="55">
        <f t="shared" si="13"/>
        <v>79941110.159820259</v>
      </c>
      <c r="B842" s="56">
        <v>837</v>
      </c>
      <c r="C842" s="55">
        <f>((Produção!C840*PreçoLivre!C842*(1-Plan1!$B$11)+C$1*Plan1!$E$16)-C$2-C$3)*C$4</f>
        <v>9200832.496308038</v>
      </c>
      <c r="D842" s="55">
        <f>((Produção!D840*PreçoLivre!D842*(1-Plan1!$B$11)+D$1*Plan1!$E$16)-D$2-D$3)*D$4</f>
        <v>8239834.9163052514</v>
      </c>
      <c r="E842" s="55">
        <f>((Produção!E840*PreçoLivre!E842*(1-Plan1!$B$11)+E$1*Plan1!$E$16)-E$2-E$3)*E$4</f>
        <v>8048855.841988449</v>
      </c>
      <c r="F842" s="55">
        <f>((Produção!F840*PreçoLivre!F842*(1-Plan1!$B$11)+F$1*Plan1!$E$16)-F$2-F$3)*F$4</f>
        <v>7358529.4292509463</v>
      </c>
      <c r="G842" s="55">
        <f>((Produção!G840*PreçoLivre!G842*(1-Plan1!$B$11)+G$1*Plan1!$E$16)-G$2-G$3)*G$4</f>
        <v>5868304.40964003</v>
      </c>
      <c r="H842" s="55">
        <f>((Produção!H840*PreçoLivre!H842*(1-Plan1!$B$11)+H$1*Plan1!$E$16)-H$2-H$3)*H$4</f>
        <v>5025649.4421056574</v>
      </c>
      <c r="I842" s="55">
        <f>((Produção!I840*PreçoLivre!I842*(1-Plan1!$B$11)+I$1*Plan1!$E$16)-I$2-I$3)*I$4</f>
        <v>4049961.469625182</v>
      </c>
      <c r="J842" s="55">
        <f>((Produção!J840*PreçoLivre!J842*(1-Plan1!$B$11)+J$1*Plan1!$E$16)-J$2-J$3)*J$4</f>
        <v>3625700.0514705428</v>
      </c>
      <c r="K842" s="55">
        <f>((Produção!K840*PreçoLivre!K842*(1-Plan1!$B$11)+K$1*Plan1!$E$16)-K$2-K$3)*K$4</f>
        <v>3485127.4174808804</v>
      </c>
      <c r="L842" s="55">
        <f>((Produção!L840*PreçoLivre!L842*(1-Plan1!$B$11)+L$1*Plan1!$E$16)-L$2-L$3)*L$4</f>
        <v>3197930.1492990293</v>
      </c>
      <c r="M842" s="55">
        <f>((Produção!M840*PreçoLivre!M842*(1-Plan1!$B$11)+M$1*Plan1!$E$16)-M$2-M$3)*M$4</f>
        <v>3100557.7945300876</v>
      </c>
      <c r="N842" s="55">
        <f>((Produção!N840*PreçoLivre!N842*(1-Plan1!$B$11)+N$1*Plan1!$E$16)-N$2-N$3)*N$4</f>
        <v>2894714.3823742508</v>
      </c>
      <c r="O842" s="55">
        <f>((Produção!O840*PreçoLivre!O842*(1-Plan1!$B$11)+O$1*Plan1!$E$16)-O$2-O$3)*O$4</f>
        <v>2395195.5045354813</v>
      </c>
      <c r="P842" s="55">
        <f>((Produção!P840*PreçoLivre!P842*(1-Plan1!$B$11)+P$1*Plan1!$E$16)-P$2-P$3)*P$4</f>
        <v>2457708.5069829393</v>
      </c>
      <c r="Q842" s="55">
        <f>((Produção!Q840*PreçoLivre!Q842*(1-Plan1!$B$11)+Q$1*Plan1!$E$16)-Q$2-Q$3)*Q$4</f>
        <v>2153039.621538281</v>
      </c>
      <c r="R842" s="55">
        <f>((Produção!R840*PreçoLivre!R842*(1-Plan1!$B$11)+R$1*Plan1!$E$16)-R$2-R$3)*R$4</f>
        <v>1914814.5035935976</v>
      </c>
      <c r="S842" s="55">
        <f>((Produção!S840*PreçoLivre!S842*(1-Plan1!$B$11)+S$1*Plan1!$E$16)-S$2-S$3)*S$4</f>
        <v>1904765.8635118667</v>
      </c>
      <c r="T842" s="55">
        <f>((Produção!T840*PreçoLivre!T842*(1-Plan1!$B$11)+T$1*Plan1!$E$16)-T$2-T$3)*T$4</f>
        <v>1720299.7409178226</v>
      </c>
      <c r="U842" s="55">
        <f>((Produção!U840*PreçoLivre!U842*(1-Plan1!$B$11)+U$1*Plan1!$E$16)-U$2-U$3)*U$4</f>
        <v>1715108.2534487059</v>
      </c>
      <c r="V842" s="55">
        <f>((Produção!V840*PreçoLivre!V842*(1-Plan1!$B$11)+V$1*Plan1!$E$16)-V$2-V$3)*V$4</f>
        <v>1584180.3649132471</v>
      </c>
      <c r="W842" s="55"/>
    </row>
    <row r="843" spans="1:23" x14ac:dyDescent="0.25">
      <c r="A843" s="55">
        <f t="shared" si="13"/>
        <v>63679068.901057296</v>
      </c>
      <c r="B843" s="56">
        <v>838</v>
      </c>
      <c r="C843" s="55">
        <f>((Produção!C841*PreçoLivre!C843*(1-Plan1!$B$11)+C$1*Plan1!$E$16)-C$2-C$3)*C$4</f>
        <v>8293027.9649738856</v>
      </c>
      <c r="D843" s="55">
        <f>((Produção!D841*PreçoLivre!D843*(1-Plan1!$B$11)+D$1*Plan1!$E$16)-D$2-D$3)*D$4</f>
        <v>7397467.5583433202</v>
      </c>
      <c r="E843" s="55">
        <f>((Produção!E841*PreçoLivre!E843*(1-Plan1!$B$11)+E$1*Plan1!$E$16)-E$2-E$3)*E$4</f>
        <v>6587785.0187860327</v>
      </c>
      <c r="F843" s="55">
        <f>((Produção!F841*PreçoLivre!F843*(1-Plan1!$B$11)+F$1*Plan1!$E$16)-F$2-F$3)*F$4</f>
        <v>5372447.412637678</v>
      </c>
      <c r="G843" s="55">
        <f>((Produção!G841*PreçoLivre!G843*(1-Plan1!$B$11)+G$1*Plan1!$E$16)-G$2-G$3)*G$4</f>
        <v>5156141.499076806</v>
      </c>
      <c r="H843" s="55">
        <f>((Produção!H841*PreçoLivre!H843*(1-Plan1!$B$11)+H$1*Plan1!$E$16)-H$2-H$3)*H$4</f>
        <v>4355424.6521009449</v>
      </c>
      <c r="I843" s="55">
        <f>((Produção!I841*PreçoLivre!I843*(1-Plan1!$B$11)+I$1*Plan1!$E$16)-I$2-I$3)*I$4</f>
        <v>3631970.3780163177</v>
      </c>
      <c r="J843" s="55">
        <f>((Produção!J841*PreçoLivre!J843*(1-Plan1!$B$11)+J$1*Plan1!$E$16)-J$2-J$3)*J$4</f>
        <v>2989644.9464761214</v>
      </c>
      <c r="K843" s="55">
        <f>((Produção!K841*PreçoLivre!K843*(1-Plan1!$B$11)+K$1*Plan1!$E$16)-K$2-K$3)*K$4</f>
        <v>2806827.4567750306</v>
      </c>
      <c r="L843" s="55">
        <f>((Produção!L841*PreçoLivre!L843*(1-Plan1!$B$11)+L$1*Plan1!$E$16)-L$2-L$3)*L$4</f>
        <v>2618465.2607375947</v>
      </c>
      <c r="M843" s="55">
        <f>((Produção!M841*PreçoLivre!M843*(1-Plan1!$B$11)+M$1*Plan1!$E$16)-M$2-M$3)*M$4</f>
        <v>2303817.2253057952</v>
      </c>
      <c r="N843" s="55">
        <f>((Produção!N841*PreçoLivre!N843*(1-Plan1!$B$11)+N$1*Plan1!$E$16)-N$2-N$3)*N$4</f>
        <v>2057631.8215623957</v>
      </c>
      <c r="O843" s="55">
        <f>((Produção!O841*PreçoLivre!O843*(1-Plan1!$B$11)+O$1*Plan1!$E$16)-O$2-O$3)*O$4</f>
        <v>1905947.5789145962</v>
      </c>
      <c r="P843" s="55">
        <f>((Produção!P841*PreçoLivre!P843*(1-Plan1!$B$11)+P$1*Plan1!$E$16)-P$2-P$3)*P$4</f>
        <v>1644234.9514989471</v>
      </c>
      <c r="Q843" s="55">
        <f>((Produção!Q841*PreçoLivre!Q843*(1-Plan1!$B$11)+Q$1*Plan1!$E$16)-Q$2-Q$3)*Q$4</f>
        <v>1385962.4167254211</v>
      </c>
      <c r="R843" s="55">
        <f>((Produção!R841*PreçoLivre!R843*(1-Plan1!$B$11)+R$1*Plan1!$E$16)-R$2-R$3)*R$4</f>
        <v>1203101.3925148619</v>
      </c>
      <c r="S843" s="55">
        <f>((Produção!S841*PreçoLivre!S843*(1-Plan1!$B$11)+S$1*Plan1!$E$16)-S$2-S$3)*S$4</f>
        <v>1156539.9014658569</v>
      </c>
      <c r="T843" s="55">
        <f>((Produção!T841*PreçoLivre!T843*(1-Plan1!$B$11)+T$1*Plan1!$E$16)-T$2-T$3)*T$4</f>
        <v>1093229.770714056</v>
      </c>
      <c r="U843" s="55">
        <f>((Produção!U841*PreçoLivre!U843*(1-Plan1!$B$11)+U$1*Plan1!$E$16)-U$2-U$3)*U$4</f>
        <v>906077.50833722181</v>
      </c>
      <c r="V843" s="55">
        <f>((Produção!V841*PreçoLivre!V843*(1-Plan1!$B$11)+V$1*Plan1!$E$16)-V$2-V$3)*V$4</f>
        <v>813324.18609440036</v>
      </c>
      <c r="W843" s="55"/>
    </row>
    <row r="844" spans="1:23" x14ac:dyDescent="0.25">
      <c r="A844" s="55">
        <f t="shared" si="13"/>
        <v>83573219.097620964</v>
      </c>
      <c r="B844" s="56">
        <v>839</v>
      </c>
      <c r="C844" s="55">
        <f>((Produção!C842*PreçoLivre!C844*(1-Plan1!$B$11)+C$1*Plan1!$E$16)-C$2-C$3)*C$4</f>
        <v>8396031.2713886201</v>
      </c>
      <c r="D844" s="55">
        <f>((Produção!D842*PreçoLivre!D844*(1-Plan1!$B$11)+D$1*Plan1!$E$16)-D$2-D$3)*D$4</f>
        <v>8555820.1640047356</v>
      </c>
      <c r="E844" s="55">
        <f>((Produção!E842*PreçoLivre!E844*(1-Plan1!$B$11)+E$1*Plan1!$E$16)-E$2-E$3)*E$4</f>
        <v>7708361.1748167314</v>
      </c>
      <c r="F844" s="55">
        <f>((Produção!F842*PreçoLivre!F844*(1-Plan1!$B$11)+F$1*Plan1!$E$16)-F$2-F$3)*F$4</f>
        <v>6762396.8199444842</v>
      </c>
      <c r="G844" s="55">
        <f>((Produção!G842*PreçoLivre!G844*(1-Plan1!$B$11)+G$1*Plan1!$E$16)-G$2-G$3)*G$4</f>
        <v>5685755.4625007007</v>
      </c>
      <c r="H844" s="55">
        <f>((Produção!H842*PreçoLivre!H844*(1-Plan1!$B$11)+H$1*Plan1!$E$16)-H$2-H$3)*H$4</f>
        <v>5932797.9578310782</v>
      </c>
      <c r="I844" s="55">
        <f>((Produção!I842*PreçoLivre!I844*(1-Plan1!$B$11)+I$1*Plan1!$E$16)-I$2-I$3)*I$4</f>
        <v>4940407.289393994</v>
      </c>
      <c r="J844" s="55">
        <f>((Produção!J842*PreçoLivre!J844*(1-Plan1!$B$11)+J$1*Plan1!$E$16)-J$2-J$3)*J$4</f>
        <v>4524168.5783741707</v>
      </c>
      <c r="K844" s="55">
        <f>((Produção!K842*PreçoLivre!K844*(1-Plan1!$B$11)+K$1*Plan1!$E$16)-K$2-K$3)*K$4</f>
        <v>3934830.9070053776</v>
      </c>
      <c r="L844" s="55">
        <f>((Produção!L842*PreçoLivre!L844*(1-Plan1!$B$11)+L$1*Plan1!$E$16)-L$2-L$3)*L$4</f>
        <v>3592543.0025093942</v>
      </c>
      <c r="M844" s="55">
        <f>((Produção!M842*PreçoLivre!M844*(1-Plan1!$B$11)+M$1*Plan1!$E$16)-M$2-M$3)*M$4</f>
        <v>3313072.6532237898</v>
      </c>
      <c r="N844" s="55">
        <f>((Produção!N842*PreçoLivre!N844*(1-Plan1!$B$11)+N$1*Plan1!$E$16)-N$2-N$3)*N$4</f>
        <v>3133703.4958072468</v>
      </c>
      <c r="O844" s="55">
        <f>((Produção!O842*PreçoLivre!O844*(1-Plan1!$B$11)+O$1*Plan1!$E$16)-O$2-O$3)*O$4</f>
        <v>2792311.8449290087</v>
      </c>
      <c r="P844" s="55">
        <f>((Produção!P842*PreçoLivre!P844*(1-Plan1!$B$11)+P$1*Plan1!$E$16)-P$2-P$3)*P$4</f>
        <v>2455083.3662953195</v>
      </c>
      <c r="Q844" s="55">
        <f>((Produção!Q842*PreçoLivre!Q844*(1-Plan1!$B$11)+Q$1*Plan1!$E$16)-Q$2-Q$3)*Q$4</f>
        <v>2227038.9985895553</v>
      </c>
      <c r="R844" s="55">
        <f>((Produção!R842*PreçoLivre!R844*(1-Plan1!$B$11)+R$1*Plan1!$E$16)-R$2-R$3)*R$4</f>
        <v>2301347.3679672778</v>
      </c>
      <c r="S844" s="55">
        <f>((Produção!S842*PreçoLivre!S844*(1-Plan1!$B$11)+S$1*Plan1!$E$16)-S$2-S$3)*S$4</f>
        <v>2110934.4391406416</v>
      </c>
      <c r="T844" s="55">
        <f>((Produção!T842*PreçoLivre!T844*(1-Plan1!$B$11)+T$1*Plan1!$E$16)-T$2-T$3)*T$4</f>
        <v>1997223.5113011005</v>
      </c>
      <c r="U844" s="55">
        <f>((Produção!U842*PreçoLivre!U844*(1-Plan1!$B$11)+U$1*Plan1!$E$16)-U$2-U$3)*U$4</f>
        <v>1725635.0770773317</v>
      </c>
      <c r="V844" s="55">
        <f>((Produção!V842*PreçoLivre!V844*(1-Plan1!$B$11)+V$1*Plan1!$E$16)-V$2-V$3)*V$4</f>
        <v>1483755.7155204155</v>
      </c>
      <c r="W844" s="55"/>
    </row>
    <row r="845" spans="1:23" x14ac:dyDescent="0.25">
      <c r="A845" s="55">
        <f t="shared" si="13"/>
        <v>76829506.285243273</v>
      </c>
      <c r="B845" s="56">
        <v>840</v>
      </c>
      <c r="C845" s="55">
        <f>((Produção!C843*PreçoLivre!C845*(1-Plan1!$B$11)+C$1*Plan1!$E$16)-C$2-C$3)*C$4</f>
        <v>8716825.6013194434</v>
      </c>
      <c r="D845" s="55">
        <f>((Produção!D843*PreçoLivre!D845*(1-Plan1!$B$11)+D$1*Plan1!$E$16)-D$2-D$3)*D$4</f>
        <v>7908079.0473277532</v>
      </c>
      <c r="E845" s="55">
        <f>((Produção!E843*PreçoLivre!E845*(1-Plan1!$B$11)+E$1*Plan1!$E$16)-E$2-E$3)*E$4</f>
        <v>7619419.5348888896</v>
      </c>
      <c r="F845" s="55">
        <f>((Produção!F843*PreçoLivre!F845*(1-Plan1!$B$11)+F$1*Plan1!$E$16)-F$2-F$3)*F$4</f>
        <v>6495054.8210053025</v>
      </c>
      <c r="G845" s="55">
        <f>((Produção!G843*PreçoLivre!G845*(1-Plan1!$B$11)+G$1*Plan1!$E$16)-G$2-G$3)*G$4</f>
        <v>5834486.3003080022</v>
      </c>
      <c r="H845" s="55">
        <f>((Produção!H843*PreçoLivre!H845*(1-Plan1!$B$11)+H$1*Plan1!$E$16)-H$2-H$3)*H$4</f>
        <v>5329027.0405391511</v>
      </c>
      <c r="I845" s="55">
        <f>((Produção!I843*PreçoLivre!I845*(1-Plan1!$B$11)+I$1*Plan1!$E$16)-I$2-I$3)*I$4</f>
        <v>4786209.5018933145</v>
      </c>
      <c r="J845" s="55">
        <f>((Produção!J843*PreçoLivre!J845*(1-Plan1!$B$11)+J$1*Plan1!$E$16)-J$2-J$3)*J$4</f>
        <v>4137044.6046551229</v>
      </c>
      <c r="K845" s="55">
        <f>((Produção!K843*PreçoLivre!K845*(1-Plan1!$B$11)+K$1*Plan1!$E$16)-K$2-K$3)*K$4</f>
        <v>3933195.4532780885</v>
      </c>
      <c r="L845" s="55">
        <f>((Produção!L843*PreçoLivre!L845*(1-Plan1!$B$11)+L$1*Plan1!$E$16)-L$2-L$3)*L$4</f>
        <v>3463311.2518280926</v>
      </c>
      <c r="M845" s="55">
        <f>((Produção!M843*PreçoLivre!M845*(1-Plan1!$B$11)+M$1*Plan1!$E$16)-M$2-M$3)*M$4</f>
        <v>2937552.2527759401</v>
      </c>
      <c r="N845" s="55">
        <f>((Produção!N843*PreçoLivre!N845*(1-Plan1!$B$11)+N$1*Plan1!$E$16)-N$2-N$3)*N$4</f>
        <v>2406167.2968914113</v>
      </c>
      <c r="O845" s="55">
        <f>((Produção!O843*PreçoLivre!O845*(1-Plan1!$B$11)+O$1*Plan1!$E$16)-O$2-O$3)*O$4</f>
        <v>2460565.0293918257</v>
      </c>
      <c r="P845" s="55">
        <f>((Produção!P843*PreçoLivre!P845*(1-Plan1!$B$11)+P$1*Plan1!$E$16)-P$2-P$3)*P$4</f>
        <v>2018327.9704092983</v>
      </c>
      <c r="Q845" s="55">
        <f>((Produção!Q843*PreçoLivre!Q845*(1-Plan1!$B$11)+Q$1*Plan1!$E$16)-Q$2-Q$3)*Q$4</f>
        <v>1854562.9553804721</v>
      </c>
      <c r="R845" s="55">
        <f>((Produção!R843*PreçoLivre!R845*(1-Plan1!$B$11)+R$1*Plan1!$E$16)-R$2-R$3)*R$4</f>
        <v>1805381.9069115468</v>
      </c>
      <c r="S845" s="55">
        <f>((Produção!S843*PreçoLivre!S845*(1-Plan1!$B$11)+S$1*Plan1!$E$16)-S$2-S$3)*S$4</f>
        <v>1447167.4523499187</v>
      </c>
      <c r="T845" s="55">
        <f>((Produção!T843*PreçoLivre!T845*(1-Plan1!$B$11)+T$1*Plan1!$E$16)-T$2-T$3)*T$4</f>
        <v>1270439.012952555</v>
      </c>
      <c r="U845" s="55">
        <f>((Produção!U843*PreçoLivre!U845*(1-Plan1!$B$11)+U$1*Plan1!$E$16)-U$2-U$3)*U$4</f>
        <v>1215627.8527589487</v>
      </c>
      <c r="V845" s="55">
        <f>((Produção!V843*PreçoLivre!V845*(1-Plan1!$B$11)+V$1*Plan1!$E$16)-V$2-V$3)*V$4</f>
        <v>1191061.3983782027</v>
      </c>
      <c r="W845" s="55"/>
    </row>
    <row r="846" spans="1:23" x14ac:dyDescent="0.25">
      <c r="A846" s="55">
        <f t="shared" si="13"/>
        <v>64052066.191678308</v>
      </c>
      <c r="B846" s="56">
        <v>841</v>
      </c>
      <c r="C846" s="55">
        <f>((Produção!C844*PreçoLivre!C846*(1-Plan1!$B$11)+C$1*Plan1!$E$16)-C$2-C$3)*C$4</f>
        <v>8016784.8469139915</v>
      </c>
      <c r="D846" s="55">
        <f>((Produção!D844*PreçoLivre!D846*(1-Plan1!$B$11)+D$1*Plan1!$E$16)-D$2-D$3)*D$4</f>
        <v>6948514.8157564653</v>
      </c>
      <c r="E846" s="55">
        <f>((Produção!E844*PreçoLivre!E846*(1-Plan1!$B$11)+E$1*Plan1!$E$16)-E$2-E$3)*E$4</f>
        <v>6298958.1225118386</v>
      </c>
      <c r="F846" s="55">
        <f>((Produção!F844*PreçoLivre!F846*(1-Plan1!$B$11)+F$1*Plan1!$E$16)-F$2-F$3)*F$4</f>
        <v>5406562.6696207458</v>
      </c>
      <c r="G846" s="55">
        <f>((Produção!G844*PreçoLivre!G846*(1-Plan1!$B$11)+G$1*Plan1!$E$16)-G$2-G$3)*G$4</f>
        <v>4842919.0204887819</v>
      </c>
      <c r="H846" s="55">
        <f>((Produção!H844*PreçoLivre!H846*(1-Plan1!$B$11)+H$1*Plan1!$E$16)-H$2-H$3)*H$4</f>
        <v>4217785.8343197806</v>
      </c>
      <c r="I846" s="55">
        <f>((Produção!I844*PreçoLivre!I846*(1-Plan1!$B$11)+I$1*Plan1!$E$16)-I$2-I$3)*I$4</f>
        <v>3686239.3979939423</v>
      </c>
      <c r="J846" s="55">
        <f>((Produção!J844*PreçoLivre!J846*(1-Plan1!$B$11)+J$1*Plan1!$E$16)-J$2-J$3)*J$4</f>
        <v>3334807.2365148203</v>
      </c>
      <c r="K846" s="55">
        <f>((Produção!K844*PreçoLivre!K846*(1-Plan1!$B$11)+K$1*Plan1!$E$16)-K$2-K$3)*K$4</f>
        <v>3209307.86679846</v>
      </c>
      <c r="L846" s="55">
        <f>((Produção!L844*PreçoLivre!L846*(1-Plan1!$B$11)+L$1*Plan1!$E$16)-L$2-L$3)*L$4</f>
        <v>2821527.957659591</v>
      </c>
      <c r="M846" s="55">
        <f>((Produção!M844*PreçoLivre!M846*(1-Plan1!$B$11)+M$1*Plan1!$E$16)-M$2-M$3)*M$4</f>
        <v>2209330.7731605964</v>
      </c>
      <c r="N846" s="55">
        <f>((Produção!N844*PreçoLivre!N846*(1-Plan1!$B$11)+N$1*Plan1!$E$16)-N$2-N$3)*N$4</f>
        <v>1935250.02844398</v>
      </c>
      <c r="O846" s="55">
        <f>((Produção!O844*PreçoLivre!O846*(1-Plan1!$B$11)+O$1*Plan1!$E$16)-O$2-O$3)*O$4</f>
        <v>1781737.0413493803</v>
      </c>
      <c r="P846" s="55">
        <f>((Produção!P844*PreçoLivre!P846*(1-Plan1!$B$11)+P$1*Plan1!$E$16)-P$2-P$3)*P$4</f>
        <v>1553862.409970483</v>
      </c>
      <c r="Q846" s="55">
        <f>((Produção!Q844*PreçoLivre!Q846*(1-Plan1!$B$11)+Q$1*Plan1!$E$16)-Q$2-Q$3)*Q$4</f>
        <v>1511691.2657414037</v>
      </c>
      <c r="R846" s="55">
        <f>((Produção!R844*PreçoLivre!R846*(1-Plan1!$B$11)+R$1*Plan1!$E$16)-R$2-R$3)*R$4</f>
        <v>1374932.3385177809</v>
      </c>
      <c r="S846" s="55">
        <f>((Produção!S844*PreçoLivre!S846*(1-Plan1!$B$11)+S$1*Plan1!$E$16)-S$2-S$3)*S$4</f>
        <v>1346298.1462994823</v>
      </c>
      <c r="T846" s="55">
        <f>((Produção!T844*PreçoLivre!T846*(1-Plan1!$B$11)+T$1*Plan1!$E$16)-T$2-T$3)*T$4</f>
        <v>1307433.6786325756</v>
      </c>
      <c r="U846" s="55">
        <f>((Produção!U844*PreçoLivre!U846*(1-Plan1!$B$11)+U$1*Plan1!$E$16)-U$2-U$3)*U$4</f>
        <v>1207299.8796397767</v>
      </c>
      <c r="V846" s="55">
        <f>((Produção!V844*PreçoLivre!V846*(1-Plan1!$B$11)+V$1*Plan1!$E$16)-V$2-V$3)*V$4</f>
        <v>1040822.8613444528</v>
      </c>
      <c r="W846" s="55"/>
    </row>
    <row r="847" spans="1:23" x14ac:dyDescent="0.25">
      <c r="A847" s="55">
        <f t="shared" si="13"/>
        <v>66897194.834720358</v>
      </c>
      <c r="B847" s="56">
        <v>842</v>
      </c>
      <c r="C847" s="55">
        <f>((Produção!C845*PreçoLivre!C847*(1-Plan1!$B$11)+C$1*Plan1!$E$16)-C$2-C$3)*C$4</f>
        <v>8986494.6208641231</v>
      </c>
      <c r="D847" s="55">
        <f>((Produção!D845*PreçoLivre!D847*(1-Plan1!$B$11)+D$1*Plan1!$E$16)-D$2-D$3)*D$4</f>
        <v>7556808.1047929833</v>
      </c>
      <c r="E847" s="55">
        <f>((Produção!E845*PreçoLivre!E847*(1-Plan1!$B$11)+E$1*Plan1!$E$16)-E$2-E$3)*E$4</f>
        <v>6863750.1824757615</v>
      </c>
      <c r="F847" s="55">
        <f>((Produção!F845*PreçoLivre!F847*(1-Plan1!$B$11)+F$1*Plan1!$E$16)-F$2-F$3)*F$4</f>
        <v>5831075.9866659828</v>
      </c>
      <c r="G847" s="55">
        <f>((Produção!G845*PreçoLivre!G847*(1-Plan1!$B$11)+G$1*Plan1!$E$16)-G$2-G$3)*G$4</f>
        <v>5220097.0407916578</v>
      </c>
      <c r="H847" s="55">
        <f>((Produção!H845*PreçoLivre!H847*(1-Plan1!$B$11)+H$1*Plan1!$E$16)-H$2-H$3)*H$4</f>
        <v>4446242.7274857135</v>
      </c>
      <c r="I847" s="55">
        <f>((Produção!I845*PreçoLivre!I847*(1-Plan1!$B$11)+I$1*Plan1!$E$16)-I$2-I$3)*I$4</f>
        <v>4103042.1638296731</v>
      </c>
      <c r="J847" s="55">
        <f>((Produção!J845*PreçoLivre!J847*(1-Plan1!$B$11)+J$1*Plan1!$E$16)-J$2-J$3)*J$4</f>
        <v>3640539.2944801236</v>
      </c>
      <c r="K847" s="55">
        <f>((Produção!K845*PreçoLivre!K847*(1-Plan1!$B$11)+K$1*Plan1!$E$16)-K$2-K$3)*K$4</f>
        <v>2999421.6270131259</v>
      </c>
      <c r="L847" s="55">
        <f>((Produção!L845*PreçoLivre!L847*(1-Plan1!$B$11)+L$1*Plan1!$E$16)-L$2-L$3)*L$4</f>
        <v>2679537.9144088402</v>
      </c>
      <c r="M847" s="55">
        <f>((Produção!M845*PreçoLivre!M847*(1-Plan1!$B$11)+M$1*Plan1!$E$16)-M$2-M$3)*M$4</f>
        <v>2403731.9809054313</v>
      </c>
      <c r="N847" s="55">
        <f>((Produção!N845*PreçoLivre!N847*(1-Plan1!$B$11)+N$1*Plan1!$E$16)-N$2-N$3)*N$4</f>
        <v>2210197.2228304255</v>
      </c>
      <c r="O847" s="55">
        <f>((Produção!O845*PreçoLivre!O847*(1-Plan1!$B$11)+O$1*Plan1!$E$16)-O$2-O$3)*O$4</f>
        <v>1918129.9861778033</v>
      </c>
      <c r="P847" s="55">
        <f>((Produção!P845*PreçoLivre!P847*(1-Plan1!$B$11)+P$1*Plan1!$E$16)-P$2-P$3)*P$4</f>
        <v>1626236.4909022774</v>
      </c>
      <c r="Q847" s="55">
        <f>((Produção!Q845*PreçoLivre!Q847*(1-Plan1!$B$11)+Q$1*Plan1!$E$16)-Q$2-Q$3)*Q$4</f>
        <v>1285121.1897734201</v>
      </c>
      <c r="R847" s="55">
        <f>((Produção!R845*PreçoLivre!R847*(1-Plan1!$B$11)+R$1*Plan1!$E$16)-R$2-R$3)*R$4</f>
        <v>1299825.963442998</v>
      </c>
      <c r="S847" s="55">
        <f>((Produção!S845*PreçoLivre!S847*(1-Plan1!$B$11)+S$1*Plan1!$E$16)-S$2-S$3)*S$4</f>
        <v>1138036.6031616752</v>
      </c>
      <c r="T847" s="55">
        <f>((Produção!T845*PreçoLivre!T847*(1-Plan1!$B$11)+T$1*Plan1!$E$16)-T$2-T$3)*T$4</f>
        <v>1020859.2805986818</v>
      </c>
      <c r="U847" s="55">
        <f>((Produção!U845*PreçoLivre!U847*(1-Plan1!$B$11)+U$1*Plan1!$E$16)-U$2-U$3)*U$4</f>
        <v>859693.68891972653</v>
      </c>
      <c r="V847" s="55">
        <f>((Produção!V845*PreçoLivre!V847*(1-Plan1!$B$11)+V$1*Plan1!$E$16)-V$2-V$3)*V$4</f>
        <v>808352.76519995544</v>
      </c>
      <c r="W847" s="55"/>
    </row>
    <row r="848" spans="1:23" x14ac:dyDescent="0.25">
      <c r="A848" s="55">
        <f t="shared" si="13"/>
        <v>69581391.5994737</v>
      </c>
      <c r="B848" s="56">
        <v>843</v>
      </c>
      <c r="C848" s="55">
        <f>((Produção!C846*PreçoLivre!C848*(1-Plan1!$B$11)+C$1*Plan1!$E$16)-C$2-C$3)*C$4</f>
        <v>9348843.1419506688</v>
      </c>
      <c r="D848" s="55">
        <f>((Produção!D846*PreçoLivre!D848*(1-Plan1!$B$11)+D$1*Plan1!$E$16)-D$2-D$3)*D$4</f>
        <v>7864123.7001822898</v>
      </c>
      <c r="E848" s="55">
        <f>((Produção!E846*PreçoLivre!E848*(1-Plan1!$B$11)+E$1*Plan1!$E$16)-E$2-E$3)*E$4</f>
        <v>6571403.0947065661</v>
      </c>
      <c r="F848" s="55">
        <f>((Produção!F846*PreçoLivre!F848*(1-Plan1!$B$11)+F$1*Plan1!$E$16)-F$2-F$3)*F$4</f>
        <v>5531508.1237000907</v>
      </c>
      <c r="G848" s="55">
        <f>((Produção!G846*PreçoLivre!G848*(1-Plan1!$B$11)+G$1*Plan1!$E$16)-G$2-G$3)*G$4</f>
        <v>4933855.413373596</v>
      </c>
      <c r="H848" s="55">
        <f>((Produção!H846*PreçoLivre!H848*(1-Plan1!$B$11)+H$1*Plan1!$E$16)-H$2-H$3)*H$4</f>
        <v>4541731.7857409315</v>
      </c>
      <c r="I848" s="55">
        <f>((Produção!I846*PreçoLivre!I848*(1-Plan1!$B$11)+I$1*Plan1!$E$16)-I$2-I$3)*I$4</f>
        <v>3587776.2118802252</v>
      </c>
      <c r="J848" s="55">
        <f>((Produção!J846*PreçoLivre!J848*(1-Plan1!$B$11)+J$1*Plan1!$E$16)-J$2-J$3)*J$4</f>
        <v>3258773.626926335</v>
      </c>
      <c r="K848" s="55">
        <f>((Produção!K846*PreçoLivre!K848*(1-Plan1!$B$11)+K$1*Plan1!$E$16)-K$2-K$3)*K$4</f>
        <v>2824770.8694446483</v>
      </c>
      <c r="L848" s="55">
        <f>((Produção!L846*PreçoLivre!L848*(1-Plan1!$B$11)+L$1*Plan1!$E$16)-L$2-L$3)*L$4</f>
        <v>2626013.6356761362</v>
      </c>
      <c r="M848" s="55">
        <f>((Produção!M846*PreçoLivre!M848*(1-Plan1!$B$11)+M$1*Plan1!$E$16)-M$2-M$3)*M$4</f>
        <v>2436589.6395430621</v>
      </c>
      <c r="N848" s="55">
        <f>((Produção!N846*PreçoLivre!N848*(1-Plan1!$B$11)+N$1*Plan1!$E$16)-N$2-N$3)*N$4</f>
        <v>2225998.5619175527</v>
      </c>
      <c r="O848" s="55">
        <f>((Produção!O846*PreçoLivre!O848*(1-Plan1!$B$11)+O$1*Plan1!$E$16)-O$2-O$3)*O$4</f>
        <v>2136175.169824298</v>
      </c>
      <c r="P848" s="55">
        <f>((Produção!P846*PreçoLivre!P848*(1-Plan1!$B$11)+P$1*Plan1!$E$16)-P$2-P$3)*P$4</f>
        <v>1842567.4326415872</v>
      </c>
      <c r="Q848" s="55">
        <f>((Produção!Q846*PreçoLivre!Q848*(1-Plan1!$B$11)+Q$1*Plan1!$E$16)-Q$2-Q$3)*Q$4</f>
        <v>1819092.7379867705</v>
      </c>
      <c r="R848" s="55">
        <f>((Produção!R846*PreçoLivre!R848*(1-Plan1!$B$11)+R$1*Plan1!$E$16)-R$2-R$3)*R$4</f>
        <v>1750209.5876062955</v>
      </c>
      <c r="S848" s="55">
        <f>((Produção!S846*PreçoLivre!S848*(1-Plan1!$B$11)+S$1*Plan1!$E$16)-S$2-S$3)*S$4</f>
        <v>1642310.6302395032</v>
      </c>
      <c r="T848" s="55">
        <f>((Produção!T846*PreçoLivre!T848*(1-Plan1!$B$11)+T$1*Plan1!$E$16)-T$2-T$3)*T$4</f>
        <v>1640505.6616678233</v>
      </c>
      <c r="U848" s="55">
        <f>((Produção!U846*PreçoLivre!U848*(1-Plan1!$B$11)+U$1*Plan1!$E$16)-U$2-U$3)*U$4</f>
        <v>1553935.5652151958</v>
      </c>
      <c r="V848" s="55">
        <f>((Produção!V846*PreçoLivre!V848*(1-Plan1!$B$11)+V$1*Plan1!$E$16)-V$2-V$3)*V$4</f>
        <v>1445207.0092501319</v>
      </c>
      <c r="W848" s="55"/>
    </row>
    <row r="849" spans="1:23" x14ac:dyDescent="0.25">
      <c r="A849" s="55">
        <f t="shared" si="13"/>
        <v>99808277.155784979</v>
      </c>
      <c r="B849" s="56">
        <v>844</v>
      </c>
      <c r="C849" s="55">
        <f>((Produção!C847*PreçoLivre!C849*(1-Plan1!$B$11)+C$1*Plan1!$E$16)-C$2-C$3)*C$4</f>
        <v>8587104.2344028484</v>
      </c>
      <c r="D849" s="55">
        <f>((Produção!D847*PreçoLivre!D849*(1-Plan1!$B$11)+D$1*Plan1!$E$16)-D$2-D$3)*D$4</f>
        <v>8201798.8587553566</v>
      </c>
      <c r="E849" s="55">
        <f>((Produção!E847*PreçoLivre!E849*(1-Plan1!$B$11)+E$1*Plan1!$E$16)-E$2-E$3)*E$4</f>
        <v>7719646.8090276858</v>
      </c>
      <c r="F849" s="55">
        <f>((Produção!F847*PreçoLivre!F849*(1-Plan1!$B$11)+F$1*Plan1!$E$16)-F$2-F$3)*F$4</f>
        <v>7334566.8992231516</v>
      </c>
      <c r="G849" s="55">
        <f>((Produção!G847*PreçoLivre!G849*(1-Plan1!$B$11)+G$1*Plan1!$E$16)-G$2-G$3)*G$4</f>
        <v>7128197.7519938871</v>
      </c>
      <c r="H849" s="55">
        <f>((Produção!H847*PreçoLivre!H849*(1-Plan1!$B$11)+H$1*Plan1!$E$16)-H$2-H$3)*H$4</f>
        <v>6297546.1057711644</v>
      </c>
      <c r="I849" s="55">
        <f>((Produção!I847*PreçoLivre!I849*(1-Plan1!$B$11)+I$1*Plan1!$E$16)-I$2-I$3)*I$4</f>
        <v>5767120.7357889703</v>
      </c>
      <c r="J849" s="55">
        <f>((Produção!J847*PreçoLivre!J849*(1-Plan1!$B$11)+J$1*Plan1!$E$16)-J$2-J$3)*J$4</f>
        <v>5548983.5603074329</v>
      </c>
      <c r="K849" s="55">
        <f>((Produção!K847*PreçoLivre!K849*(1-Plan1!$B$11)+K$1*Plan1!$E$16)-K$2-K$3)*K$4</f>
        <v>5217819.3939752635</v>
      </c>
      <c r="L849" s="55">
        <f>((Produção!L847*PreçoLivre!L849*(1-Plan1!$B$11)+L$1*Plan1!$E$16)-L$2-L$3)*L$4</f>
        <v>5103005.5292644138</v>
      </c>
      <c r="M849" s="55">
        <f>((Produção!M847*PreçoLivre!M849*(1-Plan1!$B$11)+M$1*Plan1!$E$16)-M$2-M$3)*M$4</f>
        <v>4751330.112040502</v>
      </c>
      <c r="N849" s="55">
        <f>((Produção!N847*PreçoLivre!N849*(1-Plan1!$B$11)+N$1*Plan1!$E$16)-N$2-N$3)*N$4</f>
        <v>4375151.092327279</v>
      </c>
      <c r="O849" s="55">
        <f>((Produção!O847*PreçoLivre!O849*(1-Plan1!$B$11)+O$1*Plan1!$E$16)-O$2-O$3)*O$4</f>
        <v>3946089.1805193173</v>
      </c>
      <c r="P849" s="55">
        <f>((Produção!P847*PreçoLivre!P849*(1-Plan1!$B$11)+P$1*Plan1!$E$16)-P$2-P$3)*P$4</f>
        <v>3543123.2125395918</v>
      </c>
      <c r="Q849" s="55">
        <f>((Produção!Q847*PreçoLivre!Q849*(1-Plan1!$B$11)+Q$1*Plan1!$E$16)-Q$2-Q$3)*Q$4</f>
        <v>3186571.4107357631</v>
      </c>
      <c r="R849" s="55">
        <f>((Produção!R847*PreçoLivre!R849*(1-Plan1!$B$11)+R$1*Plan1!$E$16)-R$2-R$3)*R$4</f>
        <v>3005458.8168309061</v>
      </c>
      <c r="S849" s="55">
        <f>((Produção!S847*PreçoLivre!S849*(1-Plan1!$B$11)+S$1*Plan1!$E$16)-S$2-S$3)*S$4</f>
        <v>2830090.3540422055</v>
      </c>
      <c r="T849" s="55">
        <f>((Produção!T847*PreçoLivre!T849*(1-Plan1!$B$11)+T$1*Plan1!$E$16)-T$2-T$3)*T$4</f>
        <v>2615300.9999680957</v>
      </c>
      <c r="U849" s="55">
        <f>((Produção!U847*PreçoLivre!U849*(1-Plan1!$B$11)+U$1*Plan1!$E$16)-U$2-U$3)*U$4</f>
        <v>2401014.5934135341</v>
      </c>
      <c r="V849" s="55">
        <f>((Produção!V847*PreçoLivre!V849*(1-Plan1!$B$11)+V$1*Plan1!$E$16)-V$2-V$3)*V$4</f>
        <v>2248357.5048576184</v>
      </c>
      <c r="W849" s="55"/>
    </row>
    <row r="850" spans="1:23" x14ac:dyDescent="0.25">
      <c r="A850" s="55">
        <f t="shared" si="13"/>
        <v>85813036.562940255</v>
      </c>
      <c r="B850" s="56">
        <v>845</v>
      </c>
      <c r="C850" s="55">
        <f>((Produção!C848*PreçoLivre!C850*(1-Plan1!$B$11)+C$1*Plan1!$E$16)-C$2-C$3)*C$4</f>
        <v>8520580.348351635</v>
      </c>
      <c r="D850" s="55">
        <f>((Produção!D848*PreçoLivre!D850*(1-Plan1!$B$11)+D$1*Plan1!$E$16)-D$2-D$3)*D$4</f>
        <v>8346341.8448599745</v>
      </c>
      <c r="E850" s="55">
        <f>((Produção!E848*PreçoLivre!E850*(1-Plan1!$B$11)+E$1*Plan1!$E$16)-E$2-E$3)*E$4</f>
        <v>7970715.3632677551</v>
      </c>
      <c r="F850" s="55">
        <f>((Produção!F848*PreçoLivre!F850*(1-Plan1!$B$11)+F$1*Plan1!$E$16)-F$2-F$3)*F$4</f>
        <v>6788586.472002524</v>
      </c>
      <c r="G850" s="55">
        <f>((Produção!G848*PreçoLivre!G850*(1-Plan1!$B$11)+G$1*Plan1!$E$16)-G$2-G$3)*G$4</f>
        <v>6142355.660477248</v>
      </c>
      <c r="H850" s="55">
        <f>((Produção!H848*PreçoLivre!H850*(1-Plan1!$B$11)+H$1*Plan1!$E$16)-H$2-H$3)*H$4</f>
        <v>5216893.9281449178</v>
      </c>
      <c r="I850" s="55">
        <f>((Produção!I848*PreçoLivre!I850*(1-Plan1!$B$11)+I$1*Plan1!$E$16)-I$2-I$3)*I$4</f>
        <v>5020048.0875710864</v>
      </c>
      <c r="J850" s="55">
        <f>((Produção!J848*PreçoLivre!J850*(1-Plan1!$B$11)+J$1*Plan1!$E$16)-J$2-J$3)*J$4</f>
        <v>5207627.2122283792</v>
      </c>
      <c r="K850" s="55">
        <f>((Produção!K848*PreçoLivre!K850*(1-Plan1!$B$11)+K$1*Plan1!$E$16)-K$2-K$3)*K$4</f>
        <v>4825757.7706730599</v>
      </c>
      <c r="L850" s="55">
        <f>((Produção!L848*PreçoLivre!L850*(1-Plan1!$B$11)+L$1*Plan1!$E$16)-L$2-L$3)*L$4</f>
        <v>4512347.5670204973</v>
      </c>
      <c r="M850" s="55">
        <f>((Produção!M848*PreçoLivre!M850*(1-Plan1!$B$11)+M$1*Plan1!$E$16)-M$2-M$3)*M$4</f>
        <v>3802975.9262519232</v>
      </c>
      <c r="N850" s="55">
        <f>((Produção!N848*PreçoLivre!N850*(1-Plan1!$B$11)+N$1*Plan1!$E$16)-N$2-N$3)*N$4</f>
        <v>3214389.5343247834</v>
      </c>
      <c r="O850" s="55">
        <f>((Produção!O848*PreçoLivre!O850*(1-Plan1!$B$11)+O$1*Plan1!$E$16)-O$2-O$3)*O$4</f>
        <v>2761216.2816126961</v>
      </c>
      <c r="P850" s="55">
        <f>((Produção!P848*PreçoLivre!P850*(1-Plan1!$B$11)+P$1*Plan1!$E$16)-P$2-P$3)*P$4</f>
        <v>2515740.5192751139</v>
      </c>
      <c r="Q850" s="55">
        <f>((Produção!Q848*PreçoLivre!Q850*(1-Plan1!$B$11)+Q$1*Plan1!$E$16)-Q$2-Q$3)*Q$4</f>
        <v>2356959.979237631</v>
      </c>
      <c r="R850" s="55">
        <f>((Produção!R848*PreçoLivre!R850*(1-Plan1!$B$11)+R$1*Plan1!$E$16)-R$2-R$3)*R$4</f>
        <v>2084197.503668552</v>
      </c>
      <c r="S850" s="55">
        <f>((Produção!S848*PreçoLivre!S850*(1-Plan1!$B$11)+S$1*Plan1!$E$16)-S$2-S$3)*S$4</f>
        <v>1889626.6863314107</v>
      </c>
      <c r="T850" s="55">
        <f>((Produção!T848*PreçoLivre!T850*(1-Plan1!$B$11)+T$1*Plan1!$E$16)-T$2-T$3)*T$4</f>
        <v>1721589.9998102675</v>
      </c>
      <c r="U850" s="55">
        <f>((Produção!U848*PreçoLivre!U850*(1-Plan1!$B$11)+U$1*Plan1!$E$16)-U$2-U$3)*U$4</f>
        <v>1507236.5039648393</v>
      </c>
      <c r="V850" s="55">
        <f>((Produção!V848*PreçoLivre!V850*(1-Plan1!$B$11)+V$1*Plan1!$E$16)-V$2-V$3)*V$4</f>
        <v>1407849.3738659739</v>
      </c>
      <c r="W850" s="55"/>
    </row>
    <row r="851" spans="1:23" x14ac:dyDescent="0.25">
      <c r="A851" s="55">
        <f t="shared" si="13"/>
        <v>94462379.656588316</v>
      </c>
      <c r="B851" s="56">
        <v>846</v>
      </c>
      <c r="C851" s="55">
        <f>((Produção!C849*PreçoLivre!C851*(1-Plan1!$B$11)+C$1*Plan1!$E$16)-C$2-C$3)*C$4</f>
        <v>8950332.9325818047</v>
      </c>
      <c r="D851" s="55">
        <f>((Produção!D849*PreçoLivre!D851*(1-Plan1!$B$11)+D$1*Plan1!$E$16)-D$2-D$3)*D$4</f>
        <v>7301036.1429798529</v>
      </c>
      <c r="E851" s="55">
        <f>((Produção!E849*PreçoLivre!E851*(1-Plan1!$B$11)+E$1*Plan1!$E$16)-E$2-E$3)*E$4</f>
        <v>6891328.2375753559</v>
      </c>
      <c r="F851" s="55">
        <f>((Produção!F849*PreçoLivre!F851*(1-Plan1!$B$11)+F$1*Plan1!$E$16)-F$2-F$3)*F$4</f>
        <v>6719699.4569291528</v>
      </c>
      <c r="G851" s="55">
        <f>((Produção!G849*PreçoLivre!G851*(1-Plan1!$B$11)+G$1*Plan1!$E$16)-G$2-G$3)*G$4</f>
        <v>6845230.7736644894</v>
      </c>
      <c r="H851" s="55">
        <f>((Produção!H849*PreçoLivre!H851*(1-Plan1!$B$11)+H$1*Plan1!$E$16)-H$2-H$3)*H$4</f>
        <v>6746719.7935806634</v>
      </c>
      <c r="I851" s="55">
        <f>((Produção!I849*PreçoLivre!I851*(1-Plan1!$B$11)+I$1*Plan1!$E$16)-I$2-I$3)*I$4</f>
        <v>5640944.2112643505</v>
      </c>
      <c r="J851" s="55">
        <f>((Produção!J849*PreçoLivre!J851*(1-Plan1!$B$11)+J$1*Plan1!$E$16)-J$2-J$3)*J$4</f>
        <v>5145919.8993111737</v>
      </c>
      <c r="K851" s="55">
        <f>((Produção!K849*PreçoLivre!K851*(1-Plan1!$B$11)+K$1*Plan1!$E$16)-K$2-K$3)*K$4</f>
        <v>4949096.1018160246</v>
      </c>
      <c r="L851" s="55">
        <f>((Produção!L849*PreçoLivre!L851*(1-Plan1!$B$11)+L$1*Plan1!$E$16)-L$2-L$3)*L$4</f>
        <v>4954519.0351587497</v>
      </c>
      <c r="M851" s="55">
        <f>((Produção!M849*PreçoLivre!M851*(1-Plan1!$B$11)+M$1*Plan1!$E$16)-M$2-M$3)*M$4</f>
        <v>4255973.8516522394</v>
      </c>
      <c r="N851" s="55">
        <f>((Produção!N849*PreçoLivre!N851*(1-Plan1!$B$11)+N$1*Plan1!$E$16)-N$2-N$3)*N$4</f>
        <v>3936106.3268311964</v>
      </c>
      <c r="O851" s="55">
        <f>((Produção!O849*PreçoLivre!O851*(1-Plan1!$B$11)+O$1*Plan1!$E$16)-O$2-O$3)*O$4</f>
        <v>3600064.2214989522</v>
      </c>
      <c r="P851" s="55">
        <f>((Produção!P849*PreçoLivre!P851*(1-Plan1!$B$11)+P$1*Plan1!$E$16)-P$2-P$3)*P$4</f>
        <v>3172135.0276882946</v>
      </c>
      <c r="Q851" s="55">
        <f>((Produção!Q849*PreçoLivre!Q851*(1-Plan1!$B$11)+Q$1*Plan1!$E$16)-Q$2-Q$3)*Q$4</f>
        <v>3119267.9416871802</v>
      </c>
      <c r="R851" s="55">
        <f>((Produção!R849*PreçoLivre!R851*(1-Plan1!$B$11)+R$1*Plan1!$E$16)-R$2-R$3)*R$4</f>
        <v>2713883.6371065248</v>
      </c>
      <c r="S851" s="55">
        <f>((Produção!S849*PreçoLivre!S851*(1-Plan1!$B$11)+S$1*Plan1!$E$16)-S$2-S$3)*S$4</f>
        <v>2441199.4570768317</v>
      </c>
      <c r="T851" s="55">
        <f>((Produção!T849*PreçoLivre!T851*(1-Plan1!$B$11)+T$1*Plan1!$E$16)-T$2-T$3)*T$4</f>
        <v>2462214.6283485279</v>
      </c>
      <c r="U851" s="55">
        <f>((Produção!U849*PreçoLivre!U851*(1-Plan1!$B$11)+U$1*Plan1!$E$16)-U$2-U$3)*U$4</f>
        <v>2389860.6237846497</v>
      </c>
      <c r="V851" s="55">
        <f>((Produção!V849*PreçoLivre!V851*(1-Plan1!$B$11)+V$1*Plan1!$E$16)-V$2-V$3)*V$4</f>
        <v>2226847.3560523111</v>
      </c>
      <c r="W851" s="55"/>
    </row>
    <row r="852" spans="1:23" x14ac:dyDescent="0.25">
      <c r="A852" s="55">
        <f t="shared" si="13"/>
        <v>83825992.986170381</v>
      </c>
      <c r="B852" s="56">
        <v>847</v>
      </c>
      <c r="C852" s="55">
        <f>((Produção!C850*PreçoLivre!C852*(1-Plan1!$B$11)+C$1*Plan1!$E$16)-C$2-C$3)*C$4</f>
        <v>8855865.1203444712</v>
      </c>
      <c r="D852" s="55">
        <f>((Produção!D850*PreçoLivre!D852*(1-Plan1!$B$11)+D$1*Plan1!$E$16)-D$2-D$3)*D$4</f>
        <v>7926012.1817437857</v>
      </c>
      <c r="E852" s="55">
        <f>((Produção!E850*PreçoLivre!E852*(1-Plan1!$B$11)+E$1*Plan1!$E$16)-E$2-E$3)*E$4</f>
        <v>7529782.0916901799</v>
      </c>
      <c r="F852" s="55">
        <f>((Produção!F850*PreçoLivre!F852*(1-Plan1!$B$11)+F$1*Plan1!$E$16)-F$2-F$3)*F$4</f>
        <v>6878473.7642804589</v>
      </c>
      <c r="G852" s="55">
        <f>((Produção!G850*PreçoLivre!G852*(1-Plan1!$B$11)+G$1*Plan1!$E$16)-G$2-G$3)*G$4</f>
        <v>5971424.7142491741</v>
      </c>
      <c r="H852" s="55">
        <f>((Produção!H850*PreçoLivre!H852*(1-Plan1!$B$11)+H$1*Plan1!$E$16)-H$2-H$3)*H$4</f>
        <v>5466355.559616846</v>
      </c>
      <c r="I852" s="55">
        <f>((Produção!I850*PreçoLivre!I852*(1-Plan1!$B$11)+I$1*Plan1!$E$16)-I$2-I$3)*I$4</f>
        <v>5064265.0399451936</v>
      </c>
      <c r="J852" s="55">
        <f>((Produção!J850*PreçoLivre!J852*(1-Plan1!$B$11)+J$1*Plan1!$E$16)-J$2-J$3)*J$4</f>
        <v>4583738.490963066</v>
      </c>
      <c r="K852" s="55">
        <f>((Produção!K850*PreçoLivre!K852*(1-Plan1!$B$11)+K$1*Plan1!$E$16)-K$2-K$3)*K$4</f>
        <v>4080778.5615623156</v>
      </c>
      <c r="L852" s="55">
        <f>((Produção!L850*PreçoLivre!L852*(1-Plan1!$B$11)+L$1*Plan1!$E$16)-L$2-L$3)*L$4</f>
        <v>3480092.7992333774</v>
      </c>
      <c r="M852" s="55">
        <f>((Produção!M850*PreçoLivre!M852*(1-Plan1!$B$11)+M$1*Plan1!$E$16)-M$2-M$3)*M$4</f>
        <v>3132447.3411245835</v>
      </c>
      <c r="N852" s="55">
        <f>((Produção!N850*PreçoLivre!N852*(1-Plan1!$B$11)+N$1*Plan1!$E$16)-N$2-N$3)*N$4</f>
        <v>2991124.2252176264</v>
      </c>
      <c r="O852" s="55">
        <f>((Produção!O850*PreçoLivre!O852*(1-Plan1!$B$11)+O$1*Plan1!$E$16)-O$2-O$3)*O$4</f>
        <v>2632315.5522805755</v>
      </c>
      <c r="P852" s="55">
        <f>((Produção!P850*PreçoLivre!P852*(1-Plan1!$B$11)+P$1*Plan1!$E$16)-P$2-P$3)*P$4</f>
        <v>2585642.0352813518</v>
      </c>
      <c r="Q852" s="55">
        <f>((Produção!Q850*PreçoLivre!Q852*(1-Plan1!$B$11)+Q$1*Plan1!$E$16)-Q$2-Q$3)*Q$4</f>
        <v>2432442.6447405596</v>
      </c>
      <c r="R852" s="55">
        <f>((Produção!R850*PreçoLivre!R852*(1-Plan1!$B$11)+R$1*Plan1!$E$16)-R$2-R$3)*R$4</f>
        <v>2333683.5688413479</v>
      </c>
      <c r="S852" s="55">
        <f>((Produção!S850*PreçoLivre!S852*(1-Plan1!$B$11)+S$1*Plan1!$E$16)-S$2-S$3)*S$4</f>
        <v>2158288.1207006886</v>
      </c>
      <c r="T852" s="55">
        <f>((Produção!T850*PreçoLivre!T852*(1-Plan1!$B$11)+T$1*Plan1!$E$16)-T$2-T$3)*T$4</f>
        <v>2080289.2718439533</v>
      </c>
      <c r="U852" s="55">
        <f>((Produção!U850*PreçoLivre!U852*(1-Plan1!$B$11)+U$1*Plan1!$E$16)-U$2-U$3)*U$4</f>
        <v>1929558.1193191342</v>
      </c>
      <c r="V852" s="55">
        <f>((Produção!V850*PreçoLivre!V852*(1-Plan1!$B$11)+V$1*Plan1!$E$16)-V$2-V$3)*V$4</f>
        <v>1713413.7831916863</v>
      </c>
      <c r="W852" s="55"/>
    </row>
    <row r="853" spans="1:23" x14ac:dyDescent="0.25">
      <c r="A853" s="55">
        <f t="shared" si="13"/>
        <v>60552221.991427131</v>
      </c>
      <c r="B853" s="56">
        <v>848</v>
      </c>
      <c r="C853" s="55">
        <f>((Produção!C851*PreçoLivre!C853*(1-Plan1!$B$11)+C$1*Plan1!$E$16)-C$2-C$3)*C$4</f>
        <v>8067895.4958148692</v>
      </c>
      <c r="D853" s="55">
        <f>((Produção!D851*PreçoLivre!D853*(1-Plan1!$B$11)+D$1*Plan1!$E$16)-D$2-D$3)*D$4</f>
        <v>6690038.4366006143</v>
      </c>
      <c r="E853" s="55">
        <f>((Produção!E851*PreçoLivre!E853*(1-Plan1!$B$11)+E$1*Plan1!$E$16)-E$2-E$3)*E$4</f>
        <v>5488353.6307101613</v>
      </c>
      <c r="F853" s="55">
        <f>((Produção!F851*PreçoLivre!F853*(1-Plan1!$B$11)+F$1*Plan1!$E$16)-F$2-F$3)*F$4</f>
        <v>5000558.5208762037</v>
      </c>
      <c r="G853" s="55">
        <f>((Produção!G851*PreçoLivre!G853*(1-Plan1!$B$11)+G$1*Plan1!$E$16)-G$2-G$3)*G$4</f>
        <v>4739782.2519377619</v>
      </c>
      <c r="H853" s="55">
        <f>((Produção!H851*PreçoLivre!H853*(1-Plan1!$B$11)+H$1*Plan1!$E$16)-H$2-H$3)*H$4</f>
        <v>3798616.0362694124</v>
      </c>
      <c r="I853" s="55">
        <f>((Produção!I851*PreçoLivre!I853*(1-Plan1!$B$11)+I$1*Plan1!$E$16)-I$2-I$3)*I$4</f>
        <v>3270376.7062461269</v>
      </c>
      <c r="J853" s="55">
        <f>((Produção!J851*PreçoLivre!J853*(1-Plan1!$B$11)+J$1*Plan1!$E$16)-J$2-J$3)*J$4</f>
        <v>3359112.9116884721</v>
      </c>
      <c r="K853" s="55">
        <f>((Produção!K851*PreçoLivre!K853*(1-Plan1!$B$11)+K$1*Plan1!$E$16)-K$2-K$3)*K$4</f>
        <v>3000955.5256094965</v>
      </c>
      <c r="L853" s="55">
        <f>((Produção!L851*PreçoLivre!L853*(1-Plan1!$B$11)+L$1*Plan1!$E$16)-L$2-L$3)*L$4</f>
        <v>2539359.3978115991</v>
      </c>
      <c r="M853" s="55">
        <f>((Produção!M851*PreçoLivre!M853*(1-Plan1!$B$11)+M$1*Plan1!$E$16)-M$2-M$3)*M$4</f>
        <v>2279011.8728391249</v>
      </c>
      <c r="N853" s="55">
        <f>((Produção!N851*PreçoLivre!N853*(1-Plan1!$B$11)+N$1*Plan1!$E$16)-N$2-N$3)*N$4</f>
        <v>2006836.2924888667</v>
      </c>
      <c r="O853" s="55">
        <f>((Produção!O851*PreçoLivre!O853*(1-Plan1!$B$11)+O$1*Plan1!$E$16)-O$2-O$3)*O$4</f>
        <v>1743392.0145221492</v>
      </c>
      <c r="P853" s="55">
        <f>((Produção!P851*PreçoLivre!P853*(1-Plan1!$B$11)+P$1*Plan1!$E$16)-P$2-P$3)*P$4</f>
        <v>1703287.6374165702</v>
      </c>
      <c r="Q853" s="55">
        <f>((Produção!Q851*PreçoLivre!Q853*(1-Plan1!$B$11)+Q$1*Plan1!$E$16)-Q$2-Q$3)*Q$4</f>
        <v>1547724.4154293088</v>
      </c>
      <c r="R853" s="55">
        <f>((Produção!R851*PreçoLivre!R853*(1-Plan1!$B$11)+R$1*Plan1!$E$16)-R$2-R$3)*R$4</f>
        <v>1323724.1813767566</v>
      </c>
      <c r="S853" s="55">
        <f>((Produção!S851*PreçoLivre!S853*(1-Plan1!$B$11)+S$1*Plan1!$E$16)-S$2-S$3)*S$4</f>
        <v>1168796.8800052209</v>
      </c>
      <c r="T853" s="55">
        <f>((Produção!T851*PreçoLivre!T853*(1-Plan1!$B$11)+T$1*Plan1!$E$16)-T$2-T$3)*T$4</f>
        <v>1061764.9026620181</v>
      </c>
      <c r="U853" s="55">
        <f>((Produção!U851*PreçoLivre!U853*(1-Plan1!$B$11)+U$1*Plan1!$E$16)-U$2-U$3)*U$4</f>
        <v>918105.52452822379</v>
      </c>
      <c r="V853" s="55">
        <f>((Produção!V851*PreçoLivre!V853*(1-Plan1!$B$11)+V$1*Plan1!$E$16)-V$2-V$3)*V$4</f>
        <v>844529.35659419233</v>
      </c>
      <c r="W853" s="55"/>
    </row>
    <row r="854" spans="1:23" x14ac:dyDescent="0.25">
      <c r="A854" s="55">
        <f t="shared" si="13"/>
        <v>71258533.288538024</v>
      </c>
      <c r="B854" s="56">
        <v>849</v>
      </c>
      <c r="C854" s="55">
        <f>((Produção!C852*PreçoLivre!C854*(1-Plan1!$B$11)+C$1*Plan1!$E$16)-C$2-C$3)*C$4</f>
        <v>8341092.5865389816</v>
      </c>
      <c r="D854" s="55">
        <f>((Produção!D852*PreçoLivre!D854*(1-Plan1!$B$11)+D$1*Plan1!$E$16)-D$2-D$3)*D$4</f>
        <v>6627174.6940222867</v>
      </c>
      <c r="E854" s="55">
        <f>((Produção!E852*PreçoLivre!E854*(1-Plan1!$B$11)+E$1*Plan1!$E$16)-E$2-E$3)*E$4</f>
        <v>6063766.7013580408</v>
      </c>
      <c r="F854" s="55">
        <f>((Produção!F852*PreçoLivre!F854*(1-Plan1!$B$11)+F$1*Plan1!$E$16)-F$2-F$3)*F$4</f>
        <v>5842217.8752268823</v>
      </c>
      <c r="G854" s="55">
        <f>((Produção!G852*PreçoLivre!G854*(1-Plan1!$B$11)+G$1*Plan1!$E$16)-G$2-G$3)*G$4</f>
        <v>5076451.1224345658</v>
      </c>
      <c r="H854" s="55">
        <f>((Produção!H852*PreçoLivre!H854*(1-Plan1!$B$11)+H$1*Plan1!$E$16)-H$2-H$3)*H$4</f>
        <v>4745789.2633225089</v>
      </c>
      <c r="I854" s="55">
        <f>((Produção!I852*PreçoLivre!I854*(1-Plan1!$B$11)+I$1*Plan1!$E$16)-I$2-I$3)*I$4</f>
        <v>4054897.0422444618</v>
      </c>
      <c r="J854" s="55">
        <f>((Produção!J852*PreçoLivre!J854*(1-Plan1!$B$11)+J$1*Plan1!$E$16)-J$2-J$3)*J$4</f>
        <v>3978174.3723252406</v>
      </c>
      <c r="K854" s="55">
        <f>((Produção!K852*PreçoLivre!K854*(1-Plan1!$B$11)+K$1*Plan1!$E$16)-K$2-K$3)*K$4</f>
        <v>3671998.1537900087</v>
      </c>
      <c r="L854" s="55">
        <f>((Produção!L852*PreçoLivre!L854*(1-Plan1!$B$11)+L$1*Plan1!$E$16)-L$2-L$3)*L$4</f>
        <v>3366428.70090655</v>
      </c>
      <c r="M854" s="55">
        <f>((Produção!M852*PreçoLivre!M854*(1-Plan1!$B$11)+M$1*Plan1!$E$16)-M$2-M$3)*M$4</f>
        <v>2824663.2705550469</v>
      </c>
      <c r="N854" s="55">
        <f>((Produção!N852*PreçoLivre!N854*(1-Plan1!$B$11)+N$1*Plan1!$E$16)-N$2-N$3)*N$4</f>
        <v>2446798.1224802197</v>
      </c>
      <c r="O854" s="55">
        <f>((Produção!O852*PreçoLivre!O854*(1-Plan1!$B$11)+O$1*Plan1!$E$16)-O$2-O$3)*O$4</f>
        <v>2373467.6250299658</v>
      </c>
      <c r="P854" s="55">
        <f>((Produção!P852*PreçoLivre!P854*(1-Plan1!$B$11)+P$1*Plan1!$E$16)-P$2-P$3)*P$4</f>
        <v>2257308.1406205622</v>
      </c>
      <c r="Q854" s="55">
        <f>((Produção!Q852*PreçoLivre!Q854*(1-Plan1!$B$11)+Q$1*Plan1!$E$16)-Q$2-Q$3)*Q$4</f>
        <v>2038547.4982375451</v>
      </c>
      <c r="R854" s="55">
        <f>((Produção!R852*PreçoLivre!R854*(1-Plan1!$B$11)+R$1*Plan1!$E$16)-R$2-R$3)*R$4</f>
        <v>1815027.639945728</v>
      </c>
      <c r="S854" s="55">
        <f>((Produção!S852*PreçoLivre!S854*(1-Plan1!$B$11)+S$1*Plan1!$E$16)-S$2-S$3)*S$4</f>
        <v>1589070.5938891075</v>
      </c>
      <c r="T854" s="55">
        <f>((Produção!T852*PreçoLivre!T854*(1-Plan1!$B$11)+T$1*Plan1!$E$16)-T$2-T$3)*T$4</f>
        <v>1548429.9709053226</v>
      </c>
      <c r="U854" s="55">
        <f>((Produção!U852*PreçoLivre!U854*(1-Plan1!$B$11)+U$1*Plan1!$E$16)-U$2-U$3)*U$4</f>
        <v>1394151.9164015383</v>
      </c>
      <c r="V854" s="55">
        <f>((Produção!V852*PreçoLivre!V854*(1-Plan1!$B$11)+V$1*Plan1!$E$16)-V$2-V$3)*V$4</f>
        <v>1203077.9983034614</v>
      </c>
      <c r="W854" s="55"/>
    </row>
    <row r="855" spans="1:23" x14ac:dyDescent="0.25">
      <c r="A855" s="55">
        <f t="shared" si="13"/>
        <v>80192659.290175945</v>
      </c>
      <c r="B855" s="56">
        <v>850</v>
      </c>
      <c r="C855" s="55">
        <f>((Produção!C853*PreçoLivre!C855*(1-Plan1!$B$11)+C$1*Plan1!$E$16)-C$2-C$3)*C$4</f>
        <v>7936069.8054451626</v>
      </c>
      <c r="D855" s="55">
        <f>((Produção!D853*PreçoLivre!D855*(1-Plan1!$B$11)+D$1*Plan1!$E$16)-D$2-D$3)*D$4</f>
        <v>7589797.8620731141</v>
      </c>
      <c r="E855" s="55">
        <f>((Produção!E853*PreçoLivre!E855*(1-Plan1!$B$11)+E$1*Plan1!$E$16)-E$2-E$3)*E$4</f>
        <v>6717025.8773223115</v>
      </c>
      <c r="F855" s="55">
        <f>((Produção!F853*PreçoLivre!F855*(1-Plan1!$B$11)+F$1*Plan1!$E$16)-F$2-F$3)*F$4</f>
        <v>6273326.8767118119</v>
      </c>
      <c r="G855" s="55">
        <f>((Produção!G853*PreçoLivre!G855*(1-Plan1!$B$11)+G$1*Plan1!$E$16)-G$2-G$3)*G$4</f>
        <v>5374890.5408081235</v>
      </c>
      <c r="H855" s="55">
        <f>((Produção!H853*PreçoLivre!H855*(1-Plan1!$B$11)+H$1*Plan1!$E$16)-H$2-H$3)*H$4</f>
        <v>5321210.199717191</v>
      </c>
      <c r="I855" s="55">
        <f>((Produção!I853*PreçoLivre!I855*(1-Plan1!$B$11)+I$1*Plan1!$E$16)-I$2-I$3)*I$4</f>
        <v>4931578.272249056</v>
      </c>
      <c r="J855" s="55">
        <f>((Produção!J853*PreçoLivre!J855*(1-Plan1!$B$11)+J$1*Plan1!$E$16)-J$2-J$3)*J$4</f>
        <v>4844071.7039544201</v>
      </c>
      <c r="K855" s="55">
        <f>((Produção!K853*PreçoLivre!K855*(1-Plan1!$B$11)+K$1*Plan1!$E$16)-K$2-K$3)*K$4</f>
        <v>4602919.3717526961</v>
      </c>
      <c r="L855" s="55">
        <f>((Produção!L853*PreçoLivre!L855*(1-Plan1!$B$11)+L$1*Plan1!$E$16)-L$2-L$3)*L$4</f>
        <v>4274126.6688500987</v>
      </c>
      <c r="M855" s="55">
        <f>((Produção!M853*PreçoLivre!M855*(1-Plan1!$B$11)+M$1*Plan1!$E$16)-M$2-M$3)*M$4</f>
        <v>3882828.1552241943</v>
      </c>
      <c r="N855" s="55">
        <f>((Produção!N853*PreçoLivre!N855*(1-Plan1!$B$11)+N$1*Plan1!$E$16)-N$2-N$3)*N$4</f>
        <v>3197243.3638521871</v>
      </c>
      <c r="O855" s="55">
        <f>((Produção!O853*PreçoLivre!O855*(1-Plan1!$B$11)+O$1*Plan1!$E$16)-O$2-O$3)*O$4</f>
        <v>2738580.3053507996</v>
      </c>
      <c r="P855" s="55">
        <f>((Produção!P853*PreçoLivre!P855*(1-Plan1!$B$11)+P$1*Plan1!$E$16)-P$2-P$3)*P$4</f>
        <v>2484470.9383476954</v>
      </c>
      <c r="Q855" s="55">
        <f>((Produção!Q853*PreçoLivre!Q855*(1-Plan1!$B$11)+Q$1*Plan1!$E$16)-Q$2-Q$3)*Q$4</f>
        <v>2328229.9032282792</v>
      </c>
      <c r="R855" s="55">
        <f>((Produção!R853*PreçoLivre!R855*(1-Plan1!$B$11)+R$1*Plan1!$E$16)-R$2-R$3)*R$4</f>
        <v>2027104.6637623676</v>
      </c>
      <c r="S855" s="55">
        <f>((Produção!S853*PreçoLivre!S855*(1-Plan1!$B$11)+S$1*Plan1!$E$16)-S$2-S$3)*S$4</f>
        <v>1728599.8372443935</v>
      </c>
      <c r="T855" s="55">
        <f>((Produção!T853*PreçoLivre!T855*(1-Plan1!$B$11)+T$1*Plan1!$E$16)-T$2-T$3)*T$4</f>
        <v>1496767.5840941248</v>
      </c>
      <c r="U855" s="55">
        <f>((Produção!U853*PreçoLivre!U855*(1-Plan1!$B$11)+U$1*Plan1!$E$16)-U$2-U$3)*U$4</f>
        <v>1308984.7254747557</v>
      </c>
      <c r="V855" s="55">
        <f>((Produção!V853*PreçoLivre!V855*(1-Plan1!$B$11)+V$1*Plan1!$E$16)-V$2-V$3)*V$4</f>
        <v>1134832.6347131634</v>
      </c>
      <c r="W855" s="55"/>
    </row>
    <row r="856" spans="1:23" x14ac:dyDescent="0.25">
      <c r="A856" s="55">
        <f t="shared" si="13"/>
        <v>72603614.843543634</v>
      </c>
      <c r="B856" s="56">
        <v>851</v>
      </c>
      <c r="C856" s="55">
        <f>((Produção!C854*PreçoLivre!C856*(1-Plan1!$B$11)+C$1*Plan1!$E$16)-C$2-C$3)*C$4</f>
        <v>7775453.5378061943</v>
      </c>
      <c r="D856" s="55">
        <f>((Produção!D854*PreçoLivre!D856*(1-Plan1!$B$11)+D$1*Plan1!$E$16)-D$2-D$3)*D$4</f>
        <v>7109620.4587110961</v>
      </c>
      <c r="E856" s="55">
        <f>((Produção!E854*PreçoLivre!E856*(1-Plan1!$B$11)+E$1*Plan1!$E$16)-E$2-E$3)*E$4</f>
        <v>6452247.522172438</v>
      </c>
      <c r="F856" s="55">
        <f>((Produção!F854*PreçoLivre!F856*(1-Plan1!$B$11)+F$1*Plan1!$E$16)-F$2-F$3)*F$4</f>
        <v>6052172.7879097583</v>
      </c>
      <c r="G856" s="55">
        <f>((Produção!G854*PreçoLivre!G856*(1-Plan1!$B$11)+G$1*Plan1!$E$16)-G$2-G$3)*G$4</f>
        <v>5511832.2988858372</v>
      </c>
      <c r="H856" s="55">
        <f>((Produção!H854*PreçoLivre!H856*(1-Plan1!$B$11)+H$1*Plan1!$E$16)-H$2-H$3)*H$4</f>
        <v>5023301.7031778954</v>
      </c>
      <c r="I856" s="55">
        <f>((Produção!I854*PreçoLivre!I856*(1-Plan1!$B$11)+I$1*Plan1!$E$16)-I$2-I$3)*I$4</f>
        <v>4714002.4315652279</v>
      </c>
      <c r="J856" s="55">
        <f>((Produção!J854*PreçoLivre!J856*(1-Plan1!$B$11)+J$1*Plan1!$E$16)-J$2-J$3)*J$4</f>
        <v>4091368.0244449675</v>
      </c>
      <c r="K856" s="55">
        <f>((Produção!K854*PreçoLivre!K856*(1-Plan1!$B$11)+K$1*Plan1!$E$16)-K$2-K$3)*K$4</f>
        <v>3911026.3520451384</v>
      </c>
      <c r="L856" s="55">
        <f>((Produção!L854*PreçoLivre!L856*(1-Plan1!$B$11)+L$1*Plan1!$E$16)-L$2-L$3)*L$4</f>
        <v>3112961.8261384363</v>
      </c>
      <c r="M856" s="55">
        <f>((Produção!M854*PreçoLivre!M856*(1-Plan1!$B$11)+M$1*Plan1!$E$16)-M$2-M$3)*M$4</f>
        <v>2538996.4885027213</v>
      </c>
      <c r="N856" s="55">
        <f>((Produção!N854*PreçoLivre!N856*(1-Plan1!$B$11)+N$1*Plan1!$E$16)-N$2-N$3)*N$4</f>
        <v>2188103.5757133476</v>
      </c>
      <c r="O856" s="55">
        <f>((Produção!O854*PreçoLivre!O856*(1-Plan1!$B$11)+O$1*Plan1!$E$16)-O$2-O$3)*O$4</f>
        <v>2220259.0401432416</v>
      </c>
      <c r="P856" s="55">
        <f>((Produção!P854*PreçoLivre!P856*(1-Plan1!$B$11)+P$1*Plan1!$E$16)-P$2-P$3)*P$4</f>
        <v>2110357.8729225392</v>
      </c>
      <c r="Q856" s="55">
        <f>((Produção!Q854*PreçoLivre!Q856*(1-Plan1!$B$11)+Q$1*Plan1!$E$16)-Q$2-Q$3)*Q$4</f>
        <v>1929481.7275783364</v>
      </c>
      <c r="R856" s="55">
        <f>((Produção!R854*PreçoLivre!R856*(1-Plan1!$B$11)+R$1*Plan1!$E$16)-R$2-R$3)*R$4</f>
        <v>1911326.8109582781</v>
      </c>
      <c r="S856" s="55">
        <f>((Produção!S854*PreçoLivre!S856*(1-Plan1!$B$11)+S$1*Plan1!$E$16)-S$2-S$3)*S$4</f>
        <v>1796879.7114401378</v>
      </c>
      <c r="T856" s="55">
        <f>((Produção!T854*PreçoLivre!T856*(1-Plan1!$B$11)+T$1*Plan1!$E$16)-T$2-T$3)*T$4</f>
        <v>1557626.8434117255</v>
      </c>
      <c r="U856" s="55">
        <f>((Produção!U854*PreçoLivre!U856*(1-Plan1!$B$11)+U$1*Plan1!$E$16)-U$2-U$3)*U$4</f>
        <v>1365760.6328266128</v>
      </c>
      <c r="V856" s="55">
        <f>((Produção!V854*PreçoLivre!V856*(1-Plan1!$B$11)+V$1*Plan1!$E$16)-V$2-V$3)*V$4</f>
        <v>1230835.1971897094</v>
      </c>
      <c r="W856" s="55"/>
    </row>
    <row r="857" spans="1:23" x14ac:dyDescent="0.25">
      <c r="A857" s="55">
        <f t="shared" si="13"/>
        <v>64412303.224581085</v>
      </c>
      <c r="B857" s="56">
        <v>852</v>
      </c>
      <c r="C857" s="55">
        <f>((Produção!C855*PreçoLivre!C857*(1-Plan1!$B$11)+C$1*Plan1!$E$16)-C$2-C$3)*C$4</f>
        <v>8456128.7203358803</v>
      </c>
      <c r="D857" s="55">
        <f>((Produção!D855*PreçoLivre!D857*(1-Plan1!$B$11)+D$1*Plan1!$E$16)-D$2-D$3)*D$4</f>
        <v>6756826.2910144534</v>
      </c>
      <c r="E857" s="55">
        <f>((Produção!E855*PreçoLivre!E857*(1-Plan1!$B$11)+E$1*Plan1!$E$16)-E$2-E$3)*E$4</f>
        <v>6536640.6611407101</v>
      </c>
      <c r="F857" s="55">
        <f>((Produção!F855*PreçoLivre!F857*(1-Plan1!$B$11)+F$1*Plan1!$E$16)-F$2-F$3)*F$4</f>
        <v>5614844.4573280048</v>
      </c>
      <c r="G857" s="55">
        <f>((Produção!G855*PreçoLivre!G857*(1-Plan1!$B$11)+G$1*Plan1!$E$16)-G$2-G$3)*G$4</f>
        <v>5189885.1994800437</v>
      </c>
      <c r="H857" s="55">
        <f>((Produção!H855*PreçoLivre!H857*(1-Plan1!$B$11)+H$1*Plan1!$E$16)-H$2-H$3)*H$4</f>
        <v>4534332.3481982714</v>
      </c>
      <c r="I857" s="55">
        <f>((Produção!I855*PreçoLivre!I857*(1-Plan1!$B$11)+I$1*Plan1!$E$16)-I$2-I$3)*I$4</f>
        <v>3991567.7659158981</v>
      </c>
      <c r="J857" s="55">
        <f>((Produção!J855*PreçoLivre!J857*(1-Plan1!$B$11)+J$1*Plan1!$E$16)-J$2-J$3)*J$4</f>
        <v>3572776.4018520461</v>
      </c>
      <c r="K857" s="55">
        <f>((Produção!K855*PreçoLivre!K857*(1-Plan1!$B$11)+K$1*Plan1!$E$16)-K$2-K$3)*K$4</f>
        <v>3250676.3959414032</v>
      </c>
      <c r="L857" s="55">
        <f>((Produção!L855*PreçoLivre!L857*(1-Plan1!$B$11)+L$1*Plan1!$E$16)-L$2-L$3)*L$4</f>
        <v>2873042.9789276621</v>
      </c>
      <c r="M857" s="55">
        <f>((Produção!M855*PreçoLivre!M857*(1-Plan1!$B$11)+M$1*Plan1!$E$16)-M$2-M$3)*M$4</f>
        <v>2213277.8689066144</v>
      </c>
      <c r="N857" s="55">
        <f>((Produção!N855*PreçoLivre!N857*(1-Plan1!$B$11)+N$1*Plan1!$E$16)-N$2-N$3)*N$4</f>
        <v>1932370.3365780772</v>
      </c>
      <c r="O857" s="55">
        <f>((Produção!O855*PreçoLivre!O857*(1-Plan1!$B$11)+O$1*Plan1!$E$16)-O$2-O$3)*O$4</f>
        <v>1639879.0854158583</v>
      </c>
      <c r="P857" s="55">
        <f>((Produção!P855*PreçoLivre!P857*(1-Plan1!$B$11)+P$1*Plan1!$E$16)-P$2-P$3)*P$4</f>
        <v>1426343.0945947261</v>
      </c>
      <c r="Q857" s="55">
        <f>((Produção!Q855*PreçoLivre!Q857*(1-Plan1!$B$11)+Q$1*Plan1!$E$16)-Q$2-Q$3)*Q$4</f>
        <v>1312359.4448523382</v>
      </c>
      <c r="R857" s="55">
        <f>((Produção!R855*PreçoLivre!R857*(1-Plan1!$B$11)+R$1*Plan1!$E$16)-R$2-R$3)*R$4</f>
        <v>1146743.4185340772</v>
      </c>
      <c r="S857" s="55">
        <f>((Produção!S855*PreçoLivre!S857*(1-Plan1!$B$11)+S$1*Plan1!$E$16)-S$2-S$3)*S$4</f>
        <v>1042748.2933714018</v>
      </c>
      <c r="T857" s="55">
        <f>((Produção!T855*PreçoLivre!T857*(1-Plan1!$B$11)+T$1*Plan1!$E$16)-T$2-T$3)*T$4</f>
        <v>1071553.1311245663</v>
      </c>
      <c r="U857" s="55">
        <f>((Produção!U855*PreçoLivre!U857*(1-Plan1!$B$11)+U$1*Plan1!$E$16)-U$2-U$3)*U$4</f>
        <v>959831.06300772738</v>
      </c>
      <c r="V857" s="55">
        <f>((Produção!V855*PreçoLivre!V857*(1-Plan1!$B$11)+V$1*Plan1!$E$16)-V$2-V$3)*V$4</f>
        <v>890476.26806131855</v>
      </c>
      <c r="W857" s="55"/>
    </row>
    <row r="858" spans="1:23" x14ac:dyDescent="0.25">
      <c r="A858" s="55">
        <f t="shared" si="13"/>
        <v>72803890.704198539</v>
      </c>
      <c r="B858" s="56">
        <v>853</v>
      </c>
      <c r="C858" s="55">
        <f>((Produção!C856*PreçoLivre!C858*(1-Plan1!$B$11)+C$1*Plan1!$E$16)-C$2-C$3)*C$4</f>
        <v>8470090.0769429225</v>
      </c>
      <c r="D858" s="55">
        <f>((Produção!D856*PreçoLivre!D858*(1-Plan1!$B$11)+D$1*Plan1!$E$16)-D$2-D$3)*D$4</f>
        <v>7081899.9085925538</v>
      </c>
      <c r="E858" s="55">
        <f>((Produção!E856*PreçoLivre!E858*(1-Plan1!$B$11)+E$1*Plan1!$E$16)-E$2-E$3)*E$4</f>
        <v>6977652.1959168501</v>
      </c>
      <c r="F858" s="55">
        <f>((Produção!F856*PreçoLivre!F858*(1-Plan1!$B$11)+F$1*Plan1!$E$16)-F$2-F$3)*F$4</f>
        <v>6655049.7627541143</v>
      </c>
      <c r="G858" s="55">
        <f>((Produção!G856*PreçoLivre!G858*(1-Plan1!$B$11)+G$1*Plan1!$E$16)-G$2-G$3)*G$4</f>
        <v>5952464.8293594075</v>
      </c>
      <c r="H858" s="55">
        <f>((Produção!H856*PreçoLivre!H858*(1-Plan1!$B$11)+H$1*Plan1!$E$16)-H$2-H$3)*H$4</f>
        <v>5185180.2709602444</v>
      </c>
      <c r="I858" s="55">
        <f>((Produção!I856*PreçoLivre!I858*(1-Plan1!$B$11)+I$1*Plan1!$E$16)-I$2-I$3)*I$4</f>
        <v>4724942.7243287973</v>
      </c>
      <c r="J858" s="55">
        <f>((Produção!J856*PreçoLivre!J858*(1-Plan1!$B$11)+J$1*Plan1!$E$16)-J$2-J$3)*J$4</f>
        <v>3867280.0847777072</v>
      </c>
      <c r="K858" s="55">
        <f>((Produção!K856*PreçoLivre!K858*(1-Plan1!$B$11)+K$1*Plan1!$E$16)-K$2-K$3)*K$4</f>
        <v>3319337.0717556616</v>
      </c>
      <c r="L858" s="55">
        <f>((Produção!L856*PreçoLivre!L858*(1-Plan1!$B$11)+L$1*Plan1!$E$16)-L$2-L$3)*L$4</f>
        <v>3183851.1832010546</v>
      </c>
      <c r="M858" s="55">
        <f>((Produção!M856*PreçoLivre!M858*(1-Plan1!$B$11)+M$1*Plan1!$E$16)-M$2-M$3)*M$4</f>
        <v>2553131.1381449858</v>
      </c>
      <c r="N858" s="55">
        <f>((Produção!N856*PreçoLivre!N858*(1-Plan1!$B$11)+N$1*Plan1!$E$16)-N$2-N$3)*N$4</f>
        <v>2353288.4467828707</v>
      </c>
      <c r="O858" s="55">
        <f>((Produção!O856*PreçoLivre!O858*(1-Plan1!$B$11)+O$1*Plan1!$E$16)-O$2-O$3)*O$4</f>
        <v>2105638.117375039</v>
      </c>
      <c r="P858" s="55">
        <f>((Produção!P856*PreçoLivre!P858*(1-Plan1!$B$11)+P$1*Plan1!$E$16)-P$2-P$3)*P$4</f>
        <v>1814936.0042290669</v>
      </c>
      <c r="Q858" s="55">
        <f>((Produção!Q856*PreçoLivre!Q858*(1-Plan1!$B$11)+Q$1*Plan1!$E$16)-Q$2-Q$3)*Q$4</f>
        <v>1433378.5590250823</v>
      </c>
      <c r="R858" s="55">
        <f>((Produção!R856*PreçoLivre!R858*(1-Plan1!$B$11)+R$1*Plan1!$E$16)-R$2-R$3)*R$4</f>
        <v>1440678.1958711175</v>
      </c>
      <c r="S858" s="55">
        <f>((Produção!S856*PreçoLivre!S858*(1-Plan1!$B$11)+S$1*Plan1!$E$16)-S$2-S$3)*S$4</f>
        <v>1452836.9252017364</v>
      </c>
      <c r="T858" s="55">
        <f>((Produção!T856*PreçoLivre!T858*(1-Plan1!$B$11)+T$1*Plan1!$E$16)-T$2-T$3)*T$4</f>
        <v>1494920.392622197</v>
      </c>
      <c r="U858" s="55">
        <f>((Produção!U856*PreçoLivre!U858*(1-Plan1!$B$11)+U$1*Plan1!$E$16)-U$2-U$3)*U$4</f>
        <v>1401911.4848898831</v>
      </c>
      <c r="V858" s="55">
        <f>((Produção!V856*PreçoLivre!V858*(1-Plan1!$B$11)+V$1*Plan1!$E$16)-V$2-V$3)*V$4</f>
        <v>1335423.3314672534</v>
      </c>
      <c r="W858" s="55"/>
    </row>
    <row r="859" spans="1:23" x14ac:dyDescent="0.25">
      <c r="A859" s="55">
        <f t="shared" si="13"/>
        <v>70854228.56883879</v>
      </c>
      <c r="B859" s="56">
        <v>854</v>
      </c>
      <c r="C859" s="55">
        <f>((Produção!C857*PreçoLivre!C859*(1-Plan1!$B$11)+C$1*Plan1!$E$16)-C$2-C$3)*C$4</f>
        <v>8711459.6723218001</v>
      </c>
      <c r="D859" s="55">
        <f>((Produção!D857*PreçoLivre!D859*(1-Plan1!$B$11)+D$1*Plan1!$E$16)-D$2-D$3)*D$4</f>
        <v>7723312.9595491868</v>
      </c>
      <c r="E859" s="55">
        <f>((Produção!E857*PreçoLivre!E859*(1-Plan1!$B$11)+E$1*Plan1!$E$16)-E$2-E$3)*E$4</f>
        <v>6766639.6866435222</v>
      </c>
      <c r="F859" s="55">
        <f>((Produção!F857*PreçoLivre!F859*(1-Plan1!$B$11)+F$1*Plan1!$E$16)-F$2-F$3)*F$4</f>
        <v>6172940.4577165926</v>
      </c>
      <c r="G859" s="55">
        <f>((Produção!G857*PreçoLivre!G859*(1-Plan1!$B$11)+G$1*Plan1!$E$16)-G$2-G$3)*G$4</f>
        <v>5313671.2105857087</v>
      </c>
      <c r="H859" s="55">
        <f>((Produção!H857*PreçoLivre!H859*(1-Plan1!$B$11)+H$1*Plan1!$E$16)-H$2-H$3)*H$4</f>
        <v>4756402.0492458148</v>
      </c>
      <c r="I859" s="55">
        <f>((Produção!I857*PreçoLivre!I859*(1-Plan1!$B$11)+I$1*Plan1!$E$16)-I$2-I$3)*I$4</f>
        <v>4097547.3534324141</v>
      </c>
      <c r="J859" s="55">
        <f>((Produção!J857*PreçoLivre!J859*(1-Plan1!$B$11)+J$1*Plan1!$E$16)-J$2-J$3)*J$4</f>
        <v>3726895.3477717163</v>
      </c>
      <c r="K859" s="55">
        <f>((Produção!K857*PreçoLivre!K859*(1-Plan1!$B$11)+K$1*Plan1!$E$16)-K$2-K$3)*K$4</f>
        <v>3327178.7296674657</v>
      </c>
      <c r="L859" s="55">
        <f>((Produção!L857*PreçoLivre!L859*(1-Plan1!$B$11)+L$1*Plan1!$E$16)-L$2-L$3)*L$4</f>
        <v>2860722.2744514258</v>
      </c>
      <c r="M859" s="55">
        <f>((Produção!M857*PreçoLivre!M859*(1-Plan1!$B$11)+M$1*Plan1!$E$16)-M$2-M$3)*M$4</f>
        <v>2506075.0888725128</v>
      </c>
      <c r="N859" s="55">
        <f>((Produção!N857*PreçoLivre!N859*(1-Plan1!$B$11)+N$1*Plan1!$E$16)-N$2-N$3)*N$4</f>
        <v>2062206.9529727772</v>
      </c>
      <c r="O859" s="55">
        <f>((Produção!O857*PreçoLivre!O859*(1-Plan1!$B$11)+O$1*Plan1!$E$16)-O$2-O$3)*O$4</f>
        <v>2008628.9805090711</v>
      </c>
      <c r="P859" s="55">
        <f>((Produção!P857*PreçoLivre!P859*(1-Plan1!$B$11)+P$1*Plan1!$E$16)-P$2-P$3)*P$4</f>
        <v>1794596.3429412798</v>
      </c>
      <c r="Q859" s="55">
        <f>((Produção!Q857*PreçoLivre!Q859*(1-Plan1!$B$11)+Q$1*Plan1!$E$16)-Q$2-Q$3)*Q$4</f>
        <v>1811523.4807682973</v>
      </c>
      <c r="R859" s="55">
        <f>((Produção!R857*PreçoLivre!R859*(1-Plan1!$B$11)+R$1*Plan1!$E$16)-R$2-R$3)*R$4</f>
        <v>1676275.7255182338</v>
      </c>
      <c r="S859" s="55">
        <f>((Produção!S857*PreçoLivre!S859*(1-Plan1!$B$11)+S$1*Plan1!$E$16)-S$2-S$3)*S$4</f>
        <v>1545368.5489588429</v>
      </c>
      <c r="T859" s="55">
        <f>((Produção!T857*PreçoLivre!T859*(1-Plan1!$B$11)+T$1*Plan1!$E$16)-T$2-T$3)*T$4</f>
        <v>1535073.248993166</v>
      </c>
      <c r="U859" s="55">
        <f>((Produção!U857*PreçoLivre!U859*(1-Plan1!$B$11)+U$1*Plan1!$E$16)-U$2-U$3)*U$4</f>
        <v>1256300.2024772388</v>
      </c>
      <c r="V859" s="55">
        <f>((Produção!V857*PreçoLivre!V859*(1-Plan1!$B$11)+V$1*Plan1!$E$16)-V$2-V$3)*V$4</f>
        <v>1201410.2554417318</v>
      </c>
      <c r="W859" s="55"/>
    </row>
    <row r="860" spans="1:23" x14ac:dyDescent="0.25">
      <c r="A860" s="55">
        <f t="shared" si="13"/>
        <v>64659795.318053052</v>
      </c>
      <c r="B860" s="56">
        <v>855</v>
      </c>
      <c r="C860" s="55">
        <f>((Produção!C858*PreçoLivre!C860*(1-Plan1!$B$11)+C$1*Plan1!$E$16)-C$2-C$3)*C$4</f>
        <v>8172166.5835052356</v>
      </c>
      <c r="D860" s="55">
        <f>((Produção!D858*PreçoLivre!D860*(1-Plan1!$B$11)+D$1*Plan1!$E$16)-D$2-D$3)*D$4</f>
        <v>6777331.8527143328</v>
      </c>
      <c r="E860" s="55">
        <f>((Produção!E858*PreçoLivre!E860*(1-Plan1!$B$11)+E$1*Plan1!$E$16)-E$2-E$3)*E$4</f>
        <v>6030298.0012154765</v>
      </c>
      <c r="F860" s="55">
        <f>((Produção!F858*PreçoLivre!F860*(1-Plan1!$B$11)+F$1*Plan1!$E$16)-F$2-F$3)*F$4</f>
        <v>5356008.3398723733</v>
      </c>
      <c r="G860" s="55">
        <f>((Produção!G858*PreçoLivre!G860*(1-Plan1!$B$11)+G$1*Plan1!$E$16)-G$2-G$3)*G$4</f>
        <v>4636725.2242618799</v>
      </c>
      <c r="H860" s="55">
        <f>((Produção!H858*PreçoLivre!H860*(1-Plan1!$B$11)+H$1*Plan1!$E$16)-H$2-H$3)*H$4</f>
        <v>4230805.9575166637</v>
      </c>
      <c r="I860" s="55">
        <f>((Produção!I858*PreçoLivre!I860*(1-Plan1!$B$11)+I$1*Plan1!$E$16)-I$2-I$3)*I$4</f>
        <v>3544790.393792857</v>
      </c>
      <c r="J860" s="55">
        <f>((Produção!J858*PreçoLivre!J860*(1-Plan1!$B$11)+J$1*Plan1!$E$16)-J$2-J$3)*J$4</f>
        <v>2932424.119505004</v>
      </c>
      <c r="K860" s="55">
        <f>((Produção!K858*PreçoLivre!K860*(1-Plan1!$B$11)+K$1*Plan1!$E$16)-K$2-K$3)*K$4</f>
        <v>2732600.2314230395</v>
      </c>
      <c r="L860" s="55">
        <f>((Produção!L858*PreçoLivre!L860*(1-Plan1!$B$11)+L$1*Plan1!$E$16)-L$2-L$3)*L$4</f>
        <v>2636989.300587276</v>
      </c>
      <c r="M860" s="55">
        <f>((Produção!M858*PreçoLivre!M860*(1-Plan1!$B$11)+M$1*Plan1!$E$16)-M$2-M$3)*M$4</f>
        <v>2478743.3688199236</v>
      </c>
      <c r="N860" s="55">
        <f>((Produção!N858*PreçoLivre!N860*(1-Plan1!$B$11)+N$1*Plan1!$E$16)-N$2-N$3)*N$4</f>
        <v>2552939.978955023</v>
      </c>
      <c r="O860" s="55">
        <f>((Produção!O858*PreçoLivre!O860*(1-Plan1!$B$11)+O$1*Plan1!$E$16)-O$2-O$3)*O$4</f>
        <v>2214273.3795130509</v>
      </c>
      <c r="P860" s="55">
        <f>((Produção!P858*PreçoLivre!P860*(1-Plan1!$B$11)+P$1*Plan1!$E$16)-P$2-P$3)*P$4</f>
        <v>1858720.8328577646</v>
      </c>
      <c r="Q860" s="55">
        <f>((Produção!Q858*PreçoLivre!Q860*(1-Plan1!$B$11)+Q$1*Plan1!$E$16)-Q$2-Q$3)*Q$4</f>
        <v>1675583.1539847835</v>
      </c>
      <c r="R860" s="55">
        <f>((Produção!R858*PreçoLivre!R860*(1-Plan1!$B$11)+R$1*Plan1!$E$16)-R$2-R$3)*R$4</f>
        <v>1651904.4898804647</v>
      </c>
      <c r="S860" s="55">
        <f>((Produção!S858*PreçoLivre!S860*(1-Plan1!$B$11)+S$1*Plan1!$E$16)-S$2-S$3)*S$4</f>
        <v>1492815.2649491006</v>
      </c>
      <c r="T860" s="55">
        <f>((Produção!T858*PreçoLivre!T860*(1-Plan1!$B$11)+T$1*Plan1!$E$16)-T$2-T$3)*T$4</f>
        <v>1373993.6360258316</v>
      </c>
      <c r="U860" s="55">
        <f>((Produção!U858*PreçoLivre!U860*(1-Plan1!$B$11)+U$1*Plan1!$E$16)-U$2-U$3)*U$4</f>
        <v>1225466.3285042061</v>
      </c>
      <c r="V860" s="55">
        <f>((Produção!V858*PreçoLivre!V860*(1-Plan1!$B$11)+V$1*Plan1!$E$16)-V$2-V$3)*V$4</f>
        <v>1085214.880168769</v>
      </c>
      <c r="W860" s="55"/>
    </row>
    <row r="861" spans="1:23" x14ac:dyDescent="0.25">
      <c r="A861" s="55">
        <f t="shared" si="13"/>
        <v>78845941.387305737</v>
      </c>
      <c r="B861" s="56">
        <v>856</v>
      </c>
      <c r="C861" s="55">
        <f>((Produção!C859*PreçoLivre!C861*(1-Plan1!$B$11)+C$1*Plan1!$E$16)-C$2-C$3)*C$4</f>
        <v>8018395.4060994592</v>
      </c>
      <c r="D861" s="55">
        <f>((Produção!D859*PreçoLivre!D861*(1-Plan1!$B$11)+D$1*Plan1!$E$16)-D$2-D$3)*D$4</f>
        <v>8098252.9111577291</v>
      </c>
      <c r="E861" s="55">
        <f>((Produção!E859*PreçoLivre!E861*(1-Plan1!$B$11)+E$1*Plan1!$E$16)-E$2-E$3)*E$4</f>
        <v>6233687.1067021778</v>
      </c>
      <c r="F861" s="55">
        <f>((Produção!F859*PreçoLivre!F861*(1-Plan1!$B$11)+F$1*Plan1!$E$16)-F$2-F$3)*F$4</f>
        <v>5691164.5791472262</v>
      </c>
      <c r="G861" s="55">
        <f>((Produção!G859*PreçoLivre!G861*(1-Plan1!$B$11)+G$1*Plan1!$E$16)-G$2-G$3)*G$4</f>
        <v>5668374.7494957242</v>
      </c>
      <c r="H861" s="55">
        <f>((Produção!H859*PreçoLivre!H861*(1-Plan1!$B$11)+H$1*Plan1!$E$16)-H$2-H$3)*H$4</f>
        <v>5328280.4527537609</v>
      </c>
      <c r="I861" s="55">
        <f>((Produção!I859*PreçoLivre!I861*(1-Plan1!$B$11)+I$1*Plan1!$E$16)-I$2-I$3)*I$4</f>
        <v>5070017.1864893995</v>
      </c>
      <c r="J861" s="55">
        <f>((Produção!J859*PreçoLivre!J861*(1-Plan1!$B$11)+J$1*Plan1!$E$16)-J$2-J$3)*J$4</f>
        <v>4465838.3336586785</v>
      </c>
      <c r="K861" s="55">
        <f>((Produção!K859*PreçoLivre!K861*(1-Plan1!$B$11)+K$1*Plan1!$E$16)-K$2-K$3)*K$4</f>
        <v>3752814.9416737705</v>
      </c>
      <c r="L861" s="55">
        <f>((Produção!L859*PreçoLivre!L861*(1-Plan1!$B$11)+L$1*Plan1!$E$16)-L$2-L$3)*L$4</f>
        <v>3839626.2898634374</v>
      </c>
      <c r="M861" s="55">
        <f>((Produção!M859*PreçoLivre!M861*(1-Plan1!$B$11)+M$1*Plan1!$E$16)-M$2-M$3)*M$4</f>
        <v>3250693.7242940017</v>
      </c>
      <c r="N861" s="55">
        <f>((Produção!N859*PreçoLivre!N861*(1-Plan1!$B$11)+N$1*Plan1!$E$16)-N$2-N$3)*N$4</f>
        <v>2905542.6539294138</v>
      </c>
      <c r="O861" s="55">
        <f>((Produção!O859*PreçoLivre!O861*(1-Plan1!$B$11)+O$1*Plan1!$E$16)-O$2-O$3)*O$4</f>
        <v>2573784.0447114976</v>
      </c>
      <c r="P861" s="55">
        <f>((Produção!P859*PreçoLivre!P861*(1-Plan1!$B$11)+P$1*Plan1!$E$16)-P$2-P$3)*P$4</f>
        <v>2513345.9519733102</v>
      </c>
      <c r="Q861" s="55">
        <f>((Produção!Q859*PreçoLivre!Q861*(1-Plan1!$B$11)+Q$1*Plan1!$E$16)-Q$2-Q$3)*Q$4</f>
        <v>2105684.0669216346</v>
      </c>
      <c r="R861" s="55">
        <f>((Produção!R859*PreçoLivre!R861*(1-Plan1!$B$11)+R$1*Plan1!$E$16)-R$2-R$3)*R$4</f>
        <v>2051777.2143928511</v>
      </c>
      <c r="S861" s="55">
        <f>((Produção!S859*PreçoLivre!S861*(1-Plan1!$B$11)+S$1*Plan1!$E$16)-S$2-S$3)*S$4</f>
        <v>1964419.3410740772</v>
      </c>
      <c r="T861" s="55">
        <f>((Produção!T859*PreçoLivre!T861*(1-Plan1!$B$11)+T$1*Plan1!$E$16)-T$2-T$3)*T$4</f>
        <v>1930943.4110028332</v>
      </c>
      <c r="U861" s="55">
        <f>((Produção!U859*PreçoLivre!U861*(1-Plan1!$B$11)+U$1*Plan1!$E$16)-U$2-U$3)*U$4</f>
        <v>1803580.137981243</v>
      </c>
      <c r="V861" s="55">
        <f>((Produção!V859*PreçoLivre!V861*(1-Plan1!$B$11)+V$1*Plan1!$E$16)-V$2-V$3)*V$4</f>
        <v>1579718.8839835145</v>
      </c>
      <c r="W861" s="55"/>
    </row>
    <row r="862" spans="1:23" x14ac:dyDescent="0.25">
      <c r="A862" s="55">
        <f t="shared" si="13"/>
        <v>75799961.95979327</v>
      </c>
      <c r="B862" s="56">
        <v>857</v>
      </c>
      <c r="C862" s="55">
        <f>((Produção!C860*PreçoLivre!C862*(1-Plan1!$B$11)+C$1*Plan1!$E$16)-C$2-C$3)*C$4</f>
        <v>8168813.7574673221</v>
      </c>
      <c r="D862" s="55">
        <f>((Produção!D860*PreçoLivre!D862*(1-Plan1!$B$11)+D$1*Plan1!$E$16)-D$2-D$3)*D$4</f>
        <v>7737690.8026428856</v>
      </c>
      <c r="E862" s="55">
        <f>((Produção!E860*PreçoLivre!E862*(1-Plan1!$B$11)+E$1*Plan1!$E$16)-E$2-E$3)*E$4</f>
        <v>6509668.3757080324</v>
      </c>
      <c r="F862" s="55">
        <f>((Produção!F860*PreçoLivre!F862*(1-Plan1!$B$11)+F$1*Plan1!$E$16)-F$2-F$3)*F$4</f>
        <v>5480865.0649980661</v>
      </c>
      <c r="G862" s="55">
        <f>((Produção!G860*PreçoLivre!G862*(1-Plan1!$B$11)+G$1*Plan1!$E$16)-G$2-G$3)*G$4</f>
        <v>5322016.3055121424</v>
      </c>
      <c r="H862" s="55">
        <f>((Produção!H860*PreçoLivre!H862*(1-Plan1!$B$11)+H$1*Plan1!$E$16)-H$2-H$3)*H$4</f>
        <v>4867668.3765058443</v>
      </c>
      <c r="I862" s="55">
        <f>((Produção!I860*PreçoLivre!I862*(1-Plan1!$B$11)+I$1*Plan1!$E$16)-I$2-I$3)*I$4</f>
        <v>4905995.5944207739</v>
      </c>
      <c r="J862" s="55">
        <f>((Produção!J860*PreçoLivre!J862*(1-Plan1!$B$11)+J$1*Plan1!$E$16)-J$2-J$3)*J$4</f>
        <v>4567019.9999966156</v>
      </c>
      <c r="K862" s="55">
        <f>((Produção!K860*PreçoLivre!K862*(1-Plan1!$B$11)+K$1*Plan1!$E$16)-K$2-K$3)*K$4</f>
        <v>3947519.7019990929</v>
      </c>
      <c r="L862" s="55">
        <f>((Produção!L860*PreçoLivre!L862*(1-Plan1!$B$11)+L$1*Plan1!$E$16)-L$2-L$3)*L$4</f>
        <v>3534160.1416537995</v>
      </c>
      <c r="M862" s="55">
        <f>((Produção!M860*PreçoLivre!M862*(1-Plan1!$B$11)+M$1*Plan1!$E$16)-M$2-M$3)*M$4</f>
        <v>3446766.1542884191</v>
      </c>
      <c r="N862" s="55">
        <f>((Produção!N860*PreçoLivre!N862*(1-Plan1!$B$11)+N$1*Plan1!$E$16)-N$2-N$3)*N$4</f>
        <v>3110750.4997241665</v>
      </c>
      <c r="O862" s="55">
        <f>((Produção!O860*PreçoLivre!O862*(1-Plan1!$B$11)+O$1*Plan1!$E$16)-O$2-O$3)*O$4</f>
        <v>3115224.6879711393</v>
      </c>
      <c r="P862" s="55">
        <f>((Produção!P860*PreçoLivre!P862*(1-Plan1!$B$11)+P$1*Plan1!$E$16)-P$2-P$3)*P$4</f>
        <v>2397768.4822773575</v>
      </c>
      <c r="Q862" s="55">
        <f>((Produção!Q860*PreçoLivre!Q862*(1-Plan1!$B$11)+Q$1*Plan1!$E$16)-Q$2-Q$3)*Q$4</f>
        <v>2081723.132607674</v>
      </c>
      <c r="R862" s="55">
        <f>((Produção!R860*PreçoLivre!R862*(1-Plan1!$B$11)+R$1*Plan1!$E$16)-R$2-R$3)*R$4</f>
        <v>1707602.3749057674</v>
      </c>
      <c r="S862" s="55">
        <f>((Produção!S860*PreçoLivre!S862*(1-Plan1!$B$11)+S$1*Plan1!$E$16)-S$2-S$3)*S$4</f>
        <v>1380321.2163070312</v>
      </c>
      <c r="T862" s="55">
        <f>((Produção!T860*PreçoLivre!T862*(1-Plan1!$B$11)+T$1*Plan1!$E$16)-T$2-T$3)*T$4</f>
        <v>1289893.4109242393</v>
      </c>
      <c r="U862" s="55">
        <f>((Produção!U860*PreçoLivre!U862*(1-Plan1!$B$11)+U$1*Plan1!$E$16)-U$2-U$3)*U$4</f>
        <v>1217029.0989994658</v>
      </c>
      <c r="V862" s="55">
        <f>((Produção!V860*PreçoLivre!V862*(1-Plan1!$B$11)+V$1*Plan1!$E$16)-V$2-V$3)*V$4</f>
        <v>1011464.7808834364</v>
      </c>
      <c r="W862" s="55"/>
    </row>
    <row r="863" spans="1:23" x14ac:dyDescent="0.25">
      <c r="A863" s="55">
        <f t="shared" si="13"/>
        <v>76168069.957664669</v>
      </c>
      <c r="B863" s="56">
        <v>858</v>
      </c>
      <c r="C863" s="55">
        <f>((Produção!C861*PreçoLivre!C863*(1-Plan1!$B$11)+C$1*Plan1!$E$16)-C$2-C$3)*C$4</f>
        <v>7528589.985940733</v>
      </c>
      <c r="D863" s="55">
        <f>((Produção!D861*PreçoLivre!D863*(1-Plan1!$B$11)+D$1*Plan1!$E$16)-D$2-D$3)*D$4</f>
        <v>6761012.7722771959</v>
      </c>
      <c r="E863" s="55">
        <f>((Produção!E861*PreçoLivre!E863*(1-Plan1!$B$11)+E$1*Plan1!$E$16)-E$2-E$3)*E$4</f>
        <v>6137524.8223914998</v>
      </c>
      <c r="F863" s="55">
        <f>((Produção!F861*PreçoLivre!F863*(1-Plan1!$B$11)+F$1*Plan1!$E$16)-F$2-F$3)*F$4</f>
        <v>5546992.3315646797</v>
      </c>
      <c r="G863" s="55">
        <f>((Produção!G861*PreçoLivre!G863*(1-Plan1!$B$11)+G$1*Plan1!$E$16)-G$2-G$3)*G$4</f>
        <v>5325916.4383793175</v>
      </c>
      <c r="H863" s="55">
        <f>((Produção!H861*PreçoLivre!H863*(1-Plan1!$B$11)+H$1*Plan1!$E$16)-H$2-H$3)*H$4</f>
        <v>5013068.4873665413</v>
      </c>
      <c r="I863" s="55">
        <f>((Produção!I861*PreçoLivre!I863*(1-Plan1!$B$11)+I$1*Plan1!$E$16)-I$2-I$3)*I$4</f>
        <v>4936737.949521536</v>
      </c>
      <c r="J863" s="55">
        <f>((Produção!J861*PreçoLivre!J863*(1-Plan1!$B$11)+J$1*Plan1!$E$16)-J$2-J$3)*J$4</f>
        <v>4537425.310956507</v>
      </c>
      <c r="K863" s="55">
        <f>((Produção!K861*PreçoLivre!K863*(1-Plan1!$B$11)+K$1*Plan1!$E$16)-K$2-K$3)*K$4</f>
        <v>4272203.838687771</v>
      </c>
      <c r="L863" s="55">
        <f>((Produção!L861*PreçoLivre!L863*(1-Plan1!$B$11)+L$1*Plan1!$E$16)-L$2-L$3)*L$4</f>
        <v>3701389.5015985616</v>
      </c>
      <c r="M863" s="55">
        <f>((Produção!M861*PreçoLivre!M863*(1-Plan1!$B$11)+M$1*Plan1!$E$16)-M$2-M$3)*M$4</f>
        <v>3361297.6637617904</v>
      </c>
      <c r="N863" s="55">
        <f>((Produção!N861*PreçoLivre!N863*(1-Plan1!$B$11)+N$1*Plan1!$E$16)-N$2-N$3)*N$4</f>
        <v>3004124.6583107761</v>
      </c>
      <c r="O863" s="55">
        <f>((Produção!O861*PreçoLivre!O863*(1-Plan1!$B$11)+O$1*Plan1!$E$16)-O$2-O$3)*O$4</f>
        <v>2669009.2468931424</v>
      </c>
      <c r="P863" s="55">
        <f>((Produção!P861*PreçoLivre!P863*(1-Plan1!$B$11)+P$1*Plan1!$E$16)-P$2-P$3)*P$4</f>
        <v>2588201.7040469809</v>
      </c>
      <c r="Q863" s="55">
        <f>((Produção!Q861*PreçoLivre!Q863*(1-Plan1!$B$11)+Q$1*Plan1!$E$16)-Q$2-Q$3)*Q$4</f>
        <v>2330021.4219789174</v>
      </c>
      <c r="R863" s="55">
        <f>((Produção!R861*PreçoLivre!R863*(1-Plan1!$B$11)+R$1*Plan1!$E$16)-R$2-R$3)*R$4</f>
        <v>1983801.1662935049</v>
      </c>
      <c r="S863" s="55">
        <f>((Produção!S861*PreçoLivre!S863*(1-Plan1!$B$11)+S$1*Plan1!$E$16)-S$2-S$3)*S$4</f>
        <v>1907616.9800866027</v>
      </c>
      <c r="T863" s="55">
        <f>((Produção!T861*PreçoLivre!T863*(1-Plan1!$B$11)+T$1*Plan1!$E$16)-T$2-T$3)*T$4</f>
        <v>1655166.301541405</v>
      </c>
      <c r="U863" s="55">
        <f>((Produção!U861*PreçoLivre!U863*(1-Plan1!$B$11)+U$1*Plan1!$E$16)-U$2-U$3)*U$4</f>
        <v>1540335.1000422586</v>
      </c>
      <c r="V863" s="55">
        <f>((Produção!V861*PreçoLivre!V863*(1-Plan1!$B$11)+V$1*Plan1!$E$16)-V$2-V$3)*V$4</f>
        <v>1367634.2760249502</v>
      </c>
      <c r="W863" s="55"/>
    </row>
    <row r="864" spans="1:23" x14ac:dyDescent="0.25">
      <c r="A864" s="55">
        <f t="shared" si="13"/>
        <v>80098739.130135998</v>
      </c>
      <c r="B864" s="56">
        <v>859</v>
      </c>
      <c r="C864" s="55">
        <f>((Produção!C862*PreçoLivre!C864*(1-Plan1!$B$11)+C$1*Plan1!$E$16)-C$2-C$3)*C$4</f>
        <v>9022930.8749887403</v>
      </c>
      <c r="D864" s="55">
        <f>((Produção!D862*PreçoLivre!D864*(1-Plan1!$B$11)+D$1*Plan1!$E$16)-D$2-D$3)*D$4</f>
        <v>7939072.9491648832</v>
      </c>
      <c r="E864" s="55">
        <f>((Produção!E862*PreçoLivre!E864*(1-Plan1!$B$11)+E$1*Plan1!$E$16)-E$2-E$3)*E$4</f>
        <v>7053685.4351777611</v>
      </c>
      <c r="F864" s="55">
        <f>((Produção!F862*PreçoLivre!F864*(1-Plan1!$B$11)+F$1*Plan1!$E$16)-F$2-F$3)*F$4</f>
        <v>6781970.6144194938</v>
      </c>
      <c r="G864" s="55">
        <f>((Produção!G862*PreçoLivre!G864*(1-Plan1!$B$11)+G$1*Plan1!$E$16)-G$2-G$3)*G$4</f>
        <v>6408115.7531111399</v>
      </c>
      <c r="H864" s="55">
        <f>((Produção!H862*PreçoLivre!H864*(1-Plan1!$B$11)+H$1*Plan1!$E$16)-H$2-H$3)*H$4</f>
        <v>5285995.3610941237</v>
      </c>
      <c r="I864" s="55">
        <f>((Produção!I862*PreçoLivre!I864*(1-Plan1!$B$11)+I$1*Plan1!$E$16)-I$2-I$3)*I$4</f>
        <v>4681632.7788029388</v>
      </c>
      <c r="J864" s="55">
        <f>((Produção!J862*PreçoLivre!J864*(1-Plan1!$B$11)+J$1*Plan1!$E$16)-J$2-J$3)*J$4</f>
        <v>4349483.720453334</v>
      </c>
      <c r="K864" s="55">
        <f>((Produção!K862*PreçoLivre!K864*(1-Plan1!$B$11)+K$1*Plan1!$E$16)-K$2-K$3)*K$4</f>
        <v>4002235.8187788581</v>
      </c>
      <c r="L864" s="55">
        <f>((Produção!L862*PreçoLivre!L864*(1-Plan1!$B$11)+L$1*Plan1!$E$16)-L$2-L$3)*L$4</f>
        <v>3181484.932522621</v>
      </c>
      <c r="M864" s="55">
        <f>((Produção!M862*PreçoLivre!M864*(1-Plan1!$B$11)+M$1*Plan1!$E$16)-M$2-M$3)*M$4</f>
        <v>3133081.2964929817</v>
      </c>
      <c r="N864" s="55">
        <f>((Produção!N862*PreçoLivre!N864*(1-Plan1!$B$11)+N$1*Plan1!$E$16)-N$2-N$3)*N$4</f>
        <v>2755502.866995682</v>
      </c>
      <c r="O864" s="55">
        <f>((Produção!O862*PreçoLivre!O864*(1-Plan1!$B$11)+O$1*Plan1!$E$16)-O$2-O$3)*O$4</f>
        <v>2869800.9844377297</v>
      </c>
      <c r="P864" s="55">
        <f>((Produção!P862*PreçoLivre!P864*(1-Plan1!$B$11)+P$1*Plan1!$E$16)-P$2-P$3)*P$4</f>
        <v>2675973.1761530587</v>
      </c>
      <c r="Q864" s="55">
        <f>((Produção!Q862*PreçoLivre!Q864*(1-Plan1!$B$11)+Q$1*Plan1!$E$16)-Q$2-Q$3)*Q$4</f>
        <v>2256920.1511825928</v>
      </c>
      <c r="R864" s="55">
        <f>((Produção!R862*PreçoLivre!R864*(1-Plan1!$B$11)+R$1*Plan1!$E$16)-R$2-R$3)*R$4</f>
        <v>2007851.1636344427</v>
      </c>
      <c r="S864" s="55">
        <f>((Produção!S862*PreçoLivre!S864*(1-Plan1!$B$11)+S$1*Plan1!$E$16)-S$2-S$3)*S$4</f>
        <v>1745132.1465297306</v>
      </c>
      <c r="T864" s="55">
        <f>((Produção!T862*PreçoLivre!T864*(1-Plan1!$B$11)+T$1*Plan1!$E$16)-T$2-T$3)*T$4</f>
        <v>1448893.6293473851</v>
      </c>
      <c r="U864" s="55">
        <f>((Produção!U862*PreçoLivre!U864*(1-Plan1!$B$11)+U$1*Plan1!$E$16)-U$2-U$3)*U$4</f>
        <v>1296607.0096583634</v>
      </c>
      <c r="V864" s="55">
        <f>((Produção!V862*PreçoLivre!V864*(1-Plan1!$B$11)+V$1*Plan1!$E$16)-V$2-V$3)*V$4</f>
        <v>1202368.4671901099</v>
      </c>
      <c r="W864" s="55"/>
    </row>
    <row r="865" spans="1:23" x14ac:dyDescent="0.25">
      <c r="A865" s="55">
        <f t="shared" si="13"/>
        <v>72362715.014190942</v>
      </c>
      <c r="B865" s="56">
        <v>860</v>
      </c>
      <c r="C865" s="55">
        <f>((Produção!C863*PreçoLivre!C865*(1-Plan1!$B$11)+C$1*Plan1!$E$16)-C$2-C$3)*C$4</f>
        <v>7754057.1471176026</v>
      </c>
      <c r="D865" s="55">
        <f>((Produção!D863*PreçoLivre!D865*(1-Plan1!$B$11)+D$1*Plan1!$E$16)-D$2-D$3)*D$4</f>
        <v>7513097.9873992428</v>
      </c>
      <c r="E865" s="55">
        <f>((Produção!E863*PreçoLivre!E865*(1-Plan1!$B$11)+E$1*Plan1!$E$16)-E$2-E$3)*E$4</f>
        <v>6315198.7905475767</v>
      </c>
      <c r="F865" s="55">
        <f>((Produção!F863*PreçoLivre!F865*(1-Plan1!$B$11)+F$1*Plan1!$E$16)-F$2-F$3)*F$4</f>
        <v>5640968.7801486915</v>
      </c>
      <c r="G865" s="55">
        <f>((Produção!G863*PreçoLivre!G865*(1-Plan1!$B$11)+G$1*Plan1!$E$16)-G$2-G$3)*G$4</f>
        <v>5164325.0605619373</v>
      </c>
      <c r="H865" s="55">
        <f>((Produção!H863*PreçoLivre!H865*(1-Plan1!$B$11)+H$1*Plan1!$E$16)-H$2-H$3)*H$4</f>
        <v>4723794.0253980532</v>
      </c>
      <c r="I865" s="55">
        <f>((Produção!I863*PreçoLivre!I865*(1-Plan1!$B$11)+I$1*Plan1!$E$16)-I$2-I$3)*I$4</f>
        <v>4438038.7287922679</v>
      </c>
      <c r="J865" s="55">
        <f>((Produção!J863*PreçoLivre!J865*(1-Plan1!$B$11)+J$1*Plan1!$E$16)-J$2-J$3)*J$4</f>
        <v>4044620.0007800465</v>
      </c>
      <c r="K865" s="55">
        <f>((Produção!K863*PreçoLivre!K865*(1-Plan1!$B$11)+K$1*Plan1!$E$16)-K$2-K$3)*K$4</f>
        <v>4185421.0948600913</v>
      </c>
      <c r="L865" s="55">
        <f>((Produção!L863*PreçoLivre!L865*(1-Plan1!$B$11)+L$1*Plan1!$E$16)-L$2-L$3)*L$4</f>
        <v>3843390.1044759885</v>
      </c>
      <c r="M865" s="55">
        <f>((Produção!M863*PreçoLivre!M865*(1-Plan1!$B$11)+M$1*Plan1!$E$16)-M$2-M$3)*M$4</f>
        <v>3312385.7390025863</v>
      </c>
      <c r="N865" s="55">
        <f>((Produção!N863*PreçoLivre!N865*(1-Plan1!$B$11)+N$1*Plan1!$E$16)-N$2-N$3)*N$4</f>
        <v>2859623.156241484</v>
      </c>
      <c r="O865" s="55">
        <f>((Produção!O863*PreçoLivre!O865*(1-Plan1!$B$11)+O$1*Plan1!$E$16)-O$2-O$3)*O$4</f>
        <v>2547394.4662033375</v>
      </c>
      <c r="P865" s="55">
        <f>((Produção!P863*PreçoLivre!P865*(1-Plan1!$B$11)+P$1*Plan1!$E$16)-P$2-P$3)*P$4</f>
        <v>2149442.5559045943</v>
      </c>
      <c r="Q865" s="55">
        <f>((Produção!Q863*PreçoLivre!Q865*(1-Plan1!$B$11)+Q$1*Plan1!$E$16)-Q$2-Q$3)*Q$4</f>
        <v>1728424.7369205682</v>
      </c>
      <c r="R865" s="55">
        <f>((Produção!R863*PreçoLivre!R865*(1-Plan1!$B$11)+R$1*Plan1!$E$16)-R$2-R$3)*R$4</f>
        <v>1567459.7617277189</v>
      </c>
      <c r="S865" s="55">
        <f>((Produção!S863*PreçoLivre!S865*(1-Plan1!$B$11)+S$1*Plan1!$E$16)-S$2-S$3)*S$4</f>
        <v>1390643.3129072508</v>
      </c>
      <c r="T865" s="55">
        <f>((Produção!T863*PreçoLivre!T865*(1-Plan1!$B$11)+T$1*Plan1!$E$16)-T$2-T$3)*T$4</f>
        <v>1184129.6633692821</v>
      </c>
      <c r="U865" s="55">
        <f>((Produção!U863*PreçoLivre!U865*(1-Plan1!$B$11)+U$1*Plan1!$E$16)-U$2-U$3)*U$4</f>
        <v>1067476.6310588152</v>
      </c>
      <c r="V865" s="55">
        <f>((Produção!V863*PreçoLivre!V865*(1-Plan1!$B$11)+V$1*Plan1!$E$16)-V$2-V$3)*V$4</f>
        <v>932823.2707738087</v>
      </c>
      <c r="W865" s="55"/>
    </row>
    <row r="866" spans="1:23" x14ac:dyDescent="0.25">
      <c r="A866" s="55">
        <f t="shared" si="13"/>
        <v>67716926.99690868</v>
      </c>
      <c r="B866" s="56">
        <v>861</v>
      </c>
      <c r="C866" s="55">
        <f>((Produção!C864*PreçoLivre!C866*(1-Plan1!$B$11)+C$1*Plan1!$E$16)-C$2-C$3)*C$4</f>
        <v>7607201.7751437323</v>
      </c>
      <c r="D866" s="55">
        <f>((Produção!D864*PreçoLivre!D866*(1-Plan1!$B$11)+D$1*Plan1!$E$16)-D$2-D$3)*D$4</f>
        <v>6886846.7962198341</v>
      </c>
      <c r="E866" s="55">
        <f>((Produção!E864*PreçoLivre!E866*(1-Plan1!$B$11)+E$1*Plan1!$E$16)-E$2-E$3)*E$4</f>
        <v>5770797.0332246115</v>
      </c>
      <c r="F866" s="55">
        <f>((Produção!F864*PreçoLivre!F866*(1-Plan1!$B$11)+F$1*Plan1!$E$16)-F$2-F$3)*F$4</f>
        <v>5487283.8385159206</v>
      </c>
      <c r="G866" s="55">
        <f>((Produção!G864*PreçoLivre!G866*(1-Plan1!$B$11)+G$1*Plan1!$E$16)-G$2-G$3)*G$4</f>
        <v>4994358.0074533625</v>
      </c>
      <c r="H866" s="55">
        <f>((Produção!H864*PreçoLivre!H866*(1-Plan1!$B$11)+H$1*Plan1!$E$16)-H$2-H$3)*H$4</f>
        <v>4653416.6631729417</v>
      </c>
      <c r="I866" s="55">
        <f>((Produção!I864*PreçoLivre!I866*(1-Plan1!$B$11)+I$1*Plan1!$E$16)-I$2-I$3)*I$4</f>
        <v>4154793.2350575742</v>
      </c>
      <c r="J866" s="55">
        <f>((Produção!J864*PreçoLivre!J866*(1-Plan1!$B$11)+J$1*Plan1!$E$16)-J$2-J$3)*J$4</f>
        <v>3863727.4697501478</v>
      </c>
      <c r="K866" s="55">
        <f>((Produção!K864*PreçoLivre!K866*(1-Plan1!$B$11)+K$1*Plan1!$E$16)-K$2-K$3)*K$4</f>
        <v>3443359.0587058007</v>
      </c>
      <c r="L866" s="55">
        <f>((Produção!L864*PreçoLivre!L866*(1-Plan1!$B$11)+L$1*Plan1!$E$16)-L$2-L$3)*L$4</f>
        <v>2879746.0921253115</v>
      </c>
      <c r="M866" s="55">
        <f>((Produção!M864*PreçoLivre!M866*(1-Plan1!$B$11)+M$1*Plan1!$E$16)-M$2-M$3)*M$4</f>
        <v>2557734.0091066849</v>
      </c>
      <c r="N866" s="55">
        <f>((Produção!N864*PreçoLivre!N866*(1-Plan1!$B$11)+N$1*Plan1!$E$16)-N$2-N$3)*N$4</f>
        <v>2422278.8556402032</v>
      </c>
      <c r="O866" s="55">
        <f>((Produção!O864*PreçoLivre!O866*(1-Plan1!$B$11)+O$1*Plan1!$E$16)-O$2-O$3)*O$4</f>
        <v>2171424.0277850986</v>
      </c>
      <c r="P866" s="55">
        <f>((Produção!P864*PreçoLivre!P866*(1-Plan1!$B$11)+P$1*Plan1!$E$16)-P$2-P$3)*P$4</f>
        <v>1996653.6605261602</v>
      </c>
      <c r="Q866" s="55">
        <f>((Produção!Q864*PreçoLivre!Q866*(1-Plan1!$B$11)+Q$1*Plan1!$E$16)-Q$2-Q$3)*Q$4</f>
        <v>1908185.9998894758</v>
      </c>
      <c r="R866" s="55">
        <f>((Produção!R864*PreçoLivre!R866*(1-Plan1!$B$11)+R$1*Plan1!$E$16)-R$2-R$3)*R$4</f>
        <v>1681940.6112373967</v>
      </c>
      <c r="S866" s="55">
        <f>((Produção!S864*PreçoLivre!S866*(1-Plan1!$B$11)+S$1*Plan1!$E$16)-S$2-S$3)*S$4</f>
        <v>1526074.3901900463</v>
      </c>
      <c r="T866" s="55">
        <f>((Produção!T864*PreçoLivre!T866*(1-Plan1!$B$11)+T$1*Plan1!$E$16)-T$2-T$3)*T$4</f>
        <v>1319878.0382293961</v>
      </c>
      <c r="U866" s="55">
        <f>((Produção!U864*PreçoLivre!U866*(1-Plan1!$B$11)+U$1*Plan1!$E$16)-U$2-U$3)*U$4</f>
        <v>1278558.8548407347</v>
      </c>
      <c r="V866" s="55">
        <f>((Produção!V864*PreçoLivre!V866*(1-Plan1!$B$11)+V$1*Plan1!$E$16)-V$2-V$3)*V$4</f>
        <v>1112668.5800942273</v>
      </c>
      <c r="W866" s="55"/>
    </row>
    <row r="867" spans="1:23" x14ac:dyDescent="0.25">
      <c r="A867" s="55">
        <f t="shared" si="13"/>
        <v>70946534.052668631</v>
      </c>
      <c r="B867" s="56">
        <v>862</v>
      </c>
      <c r="C867" s="55">
        <f>((Produção!C865*PreçoLivre!C867*(1-Plan1!$B$11)+C$1*Plan1!$E$16)-C$2-C$3)*C$4</f>
        <v>7793782.4310979852</v>
      </c>
      <c r="D867" s="55">
        <f>((Produção!D865*PreçoLivre!D867*(1-Plan1!$B$11)+D$1*Plan1!$E$16)-D$2-D$3)*D$4</f>
        <v>6740974.6990133179</v>
      </c>
      <c r="E867" s="55">
        <f>((Produção!E865*PreçoLivre!E867*(1-Plan1!$B$11)+E$1*Plan1!$E$16)-E$2-E$3)*E$4</f>
        <v>6038260.1269158283</v>
      </c>
      <c r="F867" s="55">
        <f>((Produção!F865*PreçoLivre!F867*(1-Plan1!$B$11)+F$1*Plan1!$E$16)-F$2-F$3)*F$4</f>
        <v>5441986.8634584425</v>
      </c>
      <c r="G867" s="55">
        <f>((Produção!G865*PreçoLivre!G867*(1-Plan1!$B$11)+G$1*Plan1!$E$16)-G$2-G$3)*G$4</f>
        <v>4895851.31366059</v>
      </c>
      <c r="H867" s="55">
        <f>((Produção!H865*PreçoLivre!H867*(1-Plan1!$B$11)+H$1*Plan1!$E$16)-H$2-H$3)*H$4</f>
        <v>4733223.1744549759</v>
      </c>
      <c r="I867" s="55">
        <f>((Produção!I865*PreçoLivre!I867*(1-Plan1!$B$11)+I$1*Plan1!$E$16)-I$2-I$3)*I$4</f>
        <v>4413735.7862615557</v>
      </c>
      <c r="J867" s="55">
        <f>((Produção!J865*PreçoLivre!J867*(1-Plan1!$B$11)+J$1*Plan1!$E$16)-J$2-J$3)*J$4</f>
        <v>4134739.2456897367</v>
      </c>
      <c r="K867" s="55">
        <f>((Produção!K865*PreçoLivre!K867*(1-Plan1!$B$11)+K$1*Plan1!$E$16)-K$2-K$3)*K$4</f>
        <v>3551602.9235009807</v>
      </c>
      <c r="L867" s="55">
        <f>((Produção!L865*PreçoLivre!L867*(1-Plan1!$B$11)+L$1*Plan1!$E$16)-L$2-L$3)*L$4</f>
        <v>3283603.599689025</v>
      </c>
      <c r="M867" s="55">
        <f>((Produção!M865*PreçoLivre!M867*(1-Plan1!$B$11)+M$1*Plan1!$E$16)-M$2-M$3)*M$4</f>
        <v>3120315.4098010319</v>
      </c>
      <c r="N867" s="55">
        <f>((Produção!N865*PreçoLivre!N867*(1-Plan1!$B$11)+N$1*Plan1!$E$16)-N$2-N$3)*N$4</f>
        <v>2810801.677552422</v>
      </c>
      <c r="O867" s="55">
        <f>((Produção!O865*PreçoLivre!O867*(1-Plan1!$B$11)+O$1*Plan1!$E$16)-O$2-O$3)*O$4</f>
        <v>2504150.0817684997</v>
      </c>
      <c r="P867" s="55">
        <f>((Produção!P865*PreçoLivre!P867*(1-Plan1!$B$11)+P$1*Plan1!$E$16)-P$2-P$3)*P$4</f>
        <v>2161846.6832356048</v>
      </c>
      <c r="Q867" s="55">
        <f>((Produção!Q865*PreçoLivre!Q867*(1-Plan1!$B$11)+Q$1*Plan1!$E$16)-Q$2-Q$3)*Q$4</f>
        <v>1965811.3013030656</v>
      </c>
      <c r="R867" s="55">
        <f>((Produção!R865*PreçoLivre!R867*(1-Plan1!$B$11)+R$1*Plan1!$E$16)-R$2-R$3)*R$4</f>
        <v>1745749.7085737563</v>
      </c>
      <c r="S867" s="55">
        <f>((Produção!S865*PreçoLivre!S867*(1-Plan1!$B$11)+S$1*Plan1!$E$16)-S$2-S$3)*S$4</f>
        <v>1548717.0158177267</v>
      </c>
      <c r="T867" s="55">
        <f>((Produção!T865*PreçoLivre!T867*(1-Plan1!$B$11)+T$1*Plan1!$E$16)-T$2-T$3)*T$4</f>
        <v>1543591.3025311374</v>
      </c>
      <c r="U867" s="55">
        <f>((Produção!U865*PreçoLivre!U867*(1-Plan1!$B$11)+U$1*Plan1!$E$16)-U$2-U$3)*U$4</f>
        <v>1325746.2103017622</v>
      </c>
      <c r="V867" s="55">
        <f>((Produção!V865*PreçoLivre!V867*(1-Plan1!$B$11)+V$1*Plan1!$E$16)-V$2-V$3)*V$4</f>
        <v>1192044.4980411918</v>
      </c>
      <c r="W867" s="55"/>
    </row>
    <row r="868" spans="1:23" x14ac:dyDescent="0.25">
      <c r="A868" s="55">
        <f t="shared" si="13"/>
        <v>79479910.448739678</v>
      </c>
      <c r="B868" s="56">
        <v>863</v>
      </c>
      <c r="C868" s="55">
        <f>((Produção!C866*PreçoLivre!C868*(1-Plan1!$B$11)+C$1*Plan1!$E$16)-C$2-C$3)*C$4</f>
        <v>9021026.2007808853</v>
      </c>
      <c r="D868" s="55">
        <f>((Produção!D866*PreçoLivre!D868*(1-Plan1!$B$11)+D$1*Plan1!$E$16)-D$2-D$3)*D$4</f>
        <v>8778259.7419194095</v>
      </c>
      <c r="E868" s="55">
        <f>((Produção!E866*PreçoLivre!E868*(1-Plan1!$B$11)+E$1*Plan1!$E$16)-E$2-E$3)*E$4</f>
        <v>7970786.040851783</v>
      </c>
      <c r="F868" s="55">
        <f>((Produção!F866*PreçoLivre!F868*(1-Plan1!$B$11)+F$1*Plan1!$E$16)-F$2-F$3)*F$4</f>
        <v>6640370.0525787044</v>
      </c>
      <c r="G868" s="55">
        <f>((Produção!G866*PreçoLivre!G868*(1-Plan1!$B$11)+G$1*Plan1!$E$16)-G$2-G$3)*G$4</f>
        <v>6516931.2601379734</v>
      </c>
      <c r="H868" s="55">
        <f>((Produção!H866*PreçoLivre!H868*(1-Plan1!$B$11)+H$1*Plan1!$E$16)-H$2-H$3)*H$4</f>
        <v>5931072.2159844767</v>
      </c>
      <c r="I868" s="55">
        <f>((Produção!I866*PreçoLivre!I868*(1-Plan1!$B$11)+I$1*Plan1!$E$16)-I$2-I$3)*I$4</f>
        <v>5324983.6736039147</v>
      </c>
      <c r="J868" s="55">
        <f>((Produção!J866*PreçoLivre!J868*(1-Plan1!$B$11)+J$1*Plan1!$E$16)-J$2-J$3)*J$4</f>
        <v>4343625.3976619039</v>
      </c>
      <c r="K868" s="55">
        <f>((Produção!K866*PreçoLivre!K868*(1-Plan1!$B$11)+K$1*Plan1!$E$16)-K$2-K$3)*K$4</f>
        <v>3504906.050882942</v>
      </c>
      <c r="L868" s="55">
        <f>((Produção!L866*PreçoLivre!L868*(1-Plan1!$B$11)+L$1*Plan1!$E$16)-L$2-L$3)*L$4</f>
        <v>3181708.3319894844</v>
      </c>
      <c r="M868" s="55">
        <f>((Produção!M866*PreçoLivre!M868*(1-Plan1!$B$11)+M$1*Plan1!$E$16)-M$2-M$3)*M$4</f>
        <v>2865665.8204865255</v>
      </c>
      <c r="N868" s="55">
        <f>((Produção!N866*PreçoLivre!N868*(1-Plan1!$B$11)+N$1*Plan1!$E$16)-N$2-N$3)*N$4</f>
        <v>2615396.8259028653</v>
      </c>
      <c r="O868" s="55">
        <f>((Produção!O866*PreçoLivre!O868*(1-Plan1!$B$11)+O$1*Plan1!$E$16)-O$2-O$3)*O$4</f>
        <v>2231691.9906107038</v>
      </c>
      <c r="P868" s="55">
        <f>((Produção!P866*PreçoLivre!P868*(1-Plan1!$B$11)+P$1*Plan1!$E$16)-P$2-P$3)*P$4</f>
        <v>1990810.3967703669</v>
      </c>
      <c r="Q868" s="55">
        <f>((Produção!Q866*PreçoLivre!Q868*(1-Plan1!$B$11)+Q$1*Plan1!$E$16)-Q$2-Q$3)*Q$4</f>
        <v>1770770.960719147</v>
      </c>
      <c r="R868" s="55">
        <f>((Produção!R866*PreçoLivre!R868*(1-Plan1!$B$11)+R$1*Plan1!$E$16)-R$2-R$3)*R$4</f>
        <v>1547534.1234587017</v>
      </c>
      <c r="S868" s="55">
        <f>((Produção!S866*PreçoLivre!S868*(1-Plan1!$B$11)+S$1*Plan1!$E$16)-S$2-S$3)*S$4</f>
        <v>1526453.8614052187</v>
      </c>
      <c r="T868" s="55">
        <f>((Produção!T866*PreçoLivre!T868*(1-Plan1!$B$11)+T$1*Plan1!$E$16)-T$2-T$3)*T$4</f>
        <v>1305427.522780474</v>
      </c>
      <c r="U868" s="55">
        <f>((Produção!U866*PreçoLivre!U868*(1-Plan1!$B$11)+U$1*Plan1!$E$16)-U$2-U$3)*U$4</f>
        <v>1286196.3123937282</v>
      </c>
      <c r="V868" s="55">
        <f>((Produção!V866*PreçoLivre!V868*(1-Plan1!$B$11)+V$1*Plan1!$E$16)-V$2-V$3)*V$4</f>
        <v>1126293.6678204506</v>
      </c>
      <c r="W868" s="55"/>
    </row>
    <row r="869" spans="1:23" x14ac:dyDescent="0.25">
      <c r="A869" s="55">
        <f t="shared" si="13"/>
        <v>87812057.551784739</v>
      </c>
      <c r="B869" s="56">
        <v>864</v>
      </c>
      <c r="C869" s="55">
        <f>((Produção!C867*PreçoLivre!C869*(1-Plan1!$B$11)+C$1*Plan1!$E$16)-C$2-C$3)*C$4</f>
        <v>8969505.9152423237</v>
      </c>
      <c r="D869" s="55">
        <f>((Produção!D867*PreçoLivre!D869*(1-Plan1!$B$11)+D$1*Plan1!$E$16)-D$2-D$3)*D$4</f>
        <v>7879930.8442914756</v>
      </c>
      <c r="E869" s="55">
        <f>((Produção!E867*PreçoLivre!E869*(1-Plan1!$B$11)+E$1*Plan1!$E$16)-E$2-E$3)*E$4</f>
        <v>6746119.1506432761</v>
      </c>
      <c r="F869" s="55">
        <f>((Produção!F867*PreçoLivre!F869*(1-Plan1!$B$11)+F$1*Plan1!$E$16)-F$2-F$3)*F$4</f>
        <v>6018157.7779763881</v>
      </c>
      <c r="G869" s="55">
        <f>((Produção!G867*PreçoLivre!G869*(1-Plan1!$B$11)+G$1*Plan1!$E$16)-G$2-G$3)*G$4</f>
        <v>5546633.7050562212</v>
      </c>
      <c r="H869" s="55">
        <f>((Produção!H867*PreçoLivre!H869*(1-Plan1!$B$11)+H$1*Plan1!$E$16)-H$2-H$3)*H$4</f>
        <v>5533097.4322180487</v>
      </c>
      <c r="I869" s="55">
        <f>((Produção!I867*PreçoLivre!I869*(1-Plan1!$B$11)+I$1*Plan1!$E$16)-I$2-I$3)*I$4</f>
        <v>5541439.8280849848</v>
      </c>
      <c r="J869" s="55">
        <f>((Produção!J867*PreçoLivre!J869*(1-Plan1!$B$11)+J$1*Plan1!$E$16)-J$2-J$3)*J$4</f>
        <v>5006562.3023681808</v>
      </c>
      <c r="K869" s="55">
        <f>((Produção!K867*PreçoLivre!K869*(1-Plan1!$B$11)+K$1*Plan1!$E$16)-K$2-K$3)*K$4</f>
        <v>4516245.1170305023</v>
      </c>
      <c r="L869" s="55">
        <f>((Produção!L867*PreçoLivre!L869*(1-Plan1!$B$11)+L$1*Plan1!$E$16)-L$2-L$3)*L$4</f>
        <v>4000755.6845998769</v>
      </c>
      <c r="M869" s="55">
        <f>((Produção!M867*PreçoLivre!M869*(1-Plan1!$B$11)+M$1*Plan1!$E$16)-M$2-M$3)*M$4</f>
        <v>3438386.7087963168</v>
      </c>
      <c r="N869" s="55">
        <f>((Produção!N867*PreçoLivre!N869*(1-Plan1!$B$11)+N$1*Plan1!$E$16)-N$2-N$3)*N$4</f>
        <v>3228449.3624951574</v>
      </c>
      <c r="O869" s="55">
        <f>((Produção!O867*PreçoLivre!O869*(1-Plan1!$B$11)+O$1*Plan1!$E$16)-O$2-O$3)*O$4</f>
        <v>3008937.8147892635</v>
      </c>
      <c r="P869" s="55">
        <f>((Produção!P867*PreçoLivre!P869*(1-Plan1!$B$11)+P$1*Plan1!$E$16)-P$2-P$3)*P$4</f>
        <v>3070485.6136120055</v>
      </c>
      <c r="Q869" s="55">
        <f>((Produção!Q867*PreçoLivre!Q869*(1-Plan1!$B$11)+Q$1*Plan1!$E$16)-Q$2-Q$3)*Q$4</f>
        <v>3071377.8124058568</v>
      </c>
      <c r="R869" s="55">
        <f>((Produção!R867*PreçoLivre!R869*(1-Plan1!$B$11)+R$1*Plan1!$E$16)-R$2-R$3)*R$4</f>
        <v>2792486.4594878666</v>
      </c>
      <c r="S869" s="55">
        <f>((Produção!S867*PreçoLivre!S869*(1-Plan1!$B$11)+S$1*Plan1!$E$16)-S$2-S$3)*S$4</f>
        <v>2872722.384196043</v>
      </c>
      <c r="T869" s="55">
        <f>((Produção!T867*PreçoLivre!T869*(1-Plan1!$B$11)+T$1*Plan1!$E$16)-T$2-T$3)*T$4</f>
        <v>2476318.8931149021</v>
      </c>
      <c r="U869" s="55">
        <f>((Produção!U867*PreçoLivre!U869*(1-Plan1!$B$11)+U$1*Plan1!$E$16)-U$2-U$3)*U$4</f>
        <v>2139619.5592317004</v>
      </c>
      <c r="V869" s="55">
        <f>((Produção!V867*PreçoLivre!V869*(1-Plan1!$B$11)+V$1*Plan1!$E$16)-V$2-V$3)*V$4</f>
        <v>1954825.1861443634</v>
      </c>
      <c r="W869" s="55"/>
    </row>
    <row r="870" spans="1:23" x14ac:dyDescent="0.25">
      <c r="A870" s="55">
        <f t="shared" si="13"/>
        <v>95823526.595330298</v>
      </c>
      <c r="B870" s="56">
        <v>865</v>
      </c>
      <c r="C870" s="55">
        <f>((Produção!C868*PreçoLivre!C870*(1-Plan1!$B$11)+C$1*Plan1!$E$16)-C$2-C$3)*C$4</f>
        <v>8225155.9912432916</v>
      </c>
      <c r="D870" s="55">
        <f>((Produção!D868*PreçoLivre!D870*(1-Plan1!$B$11)+D$1*Plan1!$E$16)-D$2-D$3)*D$4</f>
        <v>8087974.267160492</v>
      </c>
      <c r="E870" s="55">
        <f>((Produção!E868*PreçoLivre!E870*(1-Plan1!$B$11)+E$1*Plan1!$E$16)-E$2-E$3)*E$4</f>
        <v>7999135.4644847699</v>
      </c>
      <c r="F870" s="55">
        <f>((Produção!F868*PreçoLivre!F870*(1-Plan1!$B$11)+F$1*Plan1!$E$16)-F$2-F$3)*F$4</f>
        <v>7493406.1622589221</v>
      </c>
      <c r="G870" s="55">
        <f>((Produção!G868*PreçoLivre!G870*(1-Plan1!$B$11)+G$1*Plan1!$E$16)-G$2-G$3)*G$4</f>
        <v>6433187.7724551959</v>
      </c>
      <c r="H870" s="55">
        <f>((Produção!H868*PreçoLivre!H870*(1-Plan1!$B$11)+H$1*Plan1!$E$16)-H$2-H$3)*H$4</f>
        <v>5973677.3233184675</v>
      </c>
      <c r="I870" s="55">
        <f>((Produção!I868*PreçoLivre!I870*(1-Plan1!$B$11)+I$1*Plan1!$E$16)-I$2-I$3)*I$4</f>
        <v>5618586.8625394553</v>
      </c>
      <c r="J870" s="55">
        <f>((Produção!J868*PreçoLivre!J870*(1-Plan1!$B$11)+J$1*Plan1!$E$16)-J$2-J$3)*J$4</f>
        <v>5456980.0965181906</v>
      </c>
      <c r="K870" s="55">
        <f>((Produção!K868*PreçoLivre!K870*(1-Plan1!$B$11)+K$1*Plan1!$E$16)-K$2-K$3)*K$4</f>
        <v>4937591.5708312457</v>
      </c>
      <c r="L870" s="55">
        <f>((Produção!L868*PreçoLivre!L870*(1-Plan1!$B$11)+L$1*Plan1!$E$16)-L$2-L$3)*L$4</f>
        <v>4931541.227290282</v>
      </c>
      <c r="M870" s="55">
        <f>((Produção!M868*PreçoLivre!M870*(1-Plan1!$B$11)+M$1*Plan1!$E$16)-M$2-M$3)*M$4</f>
        <v>4704811.4064562079</v>
      </c>
      <c r="N870" s="55">
        <f>((Produção!N868*PreçoLivre!N870*(1-Plan1!$B$11)+N$1*Plan1!$E$16)-N$2-N$3)*N$4</f>
        <v>4318640.7027902175</v>
      </c>
      <c r="O870" s="55">
        <f>((Produção!O868*PreçoLivre!O870*(1-Plan1!$B$11)+O$1*Plan1!$E$16)-O$2-O$3)*O$4</f>
        <v>3597587.59550711</v>
      </c>
      <c r="P870" s="55">
        <f>((Produção!P868*PreçoLivre!P870*(1-Plan1!$B$11)+P$1*Plan1!$E$16)-P$2-P$3)*P$4</f>
        <v>3385790.2359375427</v>
      </c>
      <c r="Q870" s="55">
        <f>((Produção!Q868*PreçoLivre!Q870*(1-Plan1!$B$11)+Q$1*Plan1!$E$16)-Q$2-Q$3)*Q$4</f>
        <v>3037853.2626860328</v>
      </c>
      <c r="R870" s="55">
        <f>((Produção!R868*PreçoLivre!R870*(1-Plan1!$B$11)+R$1*Plan1!$E$16)-R$2-R$3)*R$4</f>
        <v>2952788.8272469845</v>
      </c>
      <c r="S870" s="55">
        <f>((Produção!S868*PreçoLivre!S870*(1-Plan1!$B$11)+S$1*Plan1!$E$16)-S$2-S$3)*S$4</f>
        <v>2672004.7040504138</v>
      </c>
      <c r="T870" s="55">
        <f>((Produção!T868*PreçoLivre!T870*(1-Plan1!$B$11)+T$1*Plan1!$E$16)-T$2-T$3)*T$4</f>
        <v>2228782.1143563399</v>
      </c>
      <c r="U870" s="55">
        <f>((Produção!U868*PreçoLivre!U870*(1-Plan1!$B$11)+U$1*Plan1!$E$16)-U$2-U$3)*U$4</f>
        <v>1996225.3196500966</v>
      </c>
      <c r="V870" s="55">
        <f>((Produção!V868*PreçoLivre!V870*(1-Plan1!$B$11)+V$1*Plan1!$E$16)-V$2-V$3)*V$4</f>
        <v>1771805.6885490776</v>
      </c>
      <c r="W870" s="55"/>
    </row>
    <row r="871" spans="1:23" x14ac:dyDescent="0.25">
      <c r="A871" s="55">
        <f t="shared" si="13"/>
        <v>67333985.607336313</v>
      </c>
      <c r="B871" s="56">
        <v>866</v>
      </c>
      <c r="C871" s="55">
        <f>((Produção!C869*PreçoLivre!C871*(1-Plan1!$B$11)+C$1*Plan1!$E$16)-C$2-C$3)*C$4</f>
        <v>7971760.8689311612</v>
      </c>
      <c r="D871" s="55">
        <f>((Produção!D869*PreçoLivre!D871*(1-Plan1!$B$11)+D$1*Plan1!$E$16)-D$2-D$3)*D$4</f>
        <v>6710051.2270385725</v>
      </c>
      <c r="E871" s="55">
        <f>((Produção!E869*PreçoLivre!E871*(1-Plan1!$B$11)+E$1*Plan1!$E$16)-E$2-E$3)*E$4</f>
        <v>6092803.4079952417</v>
      </c>
      <c r="F871" s="55">
        <f>((Produção!F869*PreçoLivre!F871*(1-Plan1!$B$11)+F$1*Plan1!$E$16)-F$2-F$3)*F$4</f>
        <v>5594063.4933090685</v>
      </c>
      <c r="G871" s="55">
        <f>((Produção!G869*PreçoLivre!G871*(1-Plan1!$B$11)+G$1*Plan1!$E$16)-G$2-G$3)*G$4</f>
        <v>4867825.0766300764</v>
      </c>
      <c r="H871" s="55">
        <f>((Produção!H869*PreçoLivre!H871*(1-Plan1!$B$11)+H$1*Plan1!$E$16)-H$2-H$3)*H$4</f>
        <v>4111854.4661292331</v>
      </c>
      <c r="I871" s="55">
        <f>((Produção!I869*PreçoLivre!I871*(1-Plan1!$B$11)+I$1*Plan1!$E$16)-I$2-I$3)*I$4</f>
        <v>4032288.7846567975</v>
      </c>
      <c r="J871" s="55">
        <f>((Produção!J869*PreçoLivre!J871*(1-Plan1!$B$11)+J$1*Plan1!$E$16)-J$2-J$3)*J$4</f>
        <v>3434358.2275906522</v>
      </c>
      <c r="K871" s="55">
        <f>((Produção!K869*PreçoLivre!K871*(1-Plan1!$B$11)+K$1*Plan1!$E$16)-K$2-K$3)*K$4</f>
        <v>3208932.4226447917</v>
      </c>
      <c r="L871" s="55">
        <f>((Produção!L869*PreçoLivre!L871*(1-Plan1!$B$11)+L$1*Plan1!$E$16)-L$2-L$3)*L$4</f>
        <v>2926590.9157874775</v>
      </c>
      <c r="M871" s="55">
        <f>((Produção!M869*PreçoLivre!M871*(1-Plan1!$B$11)+M$1*Plan1!$E$16)-M$2-M$3)*M$4</f>
        <v>2744248.7509470545</v>
      </c>
      <c r="N871" s="55">
        <f>((Produção!N869*PreçoLivre!N871*(1-Plan1!$B$11)+N$1*Plan1!$E$16)-N$2-N$3)*N$4</f>
        <v>2426863.7986648744</v>
      </c>
      <c r="O871" s="55">
        <f>((Produção!O869*PreçoLivre!O871*(1-Plan1!$B$11)+O$1*Plan1!$E$16)-O$2-O$3)*O$4</f>
        <v>2182472.1117147952</v>
      </c>
      <c r="P871" s="55">
        <f>((Produção!P869*PreçoLivre!P871*(1-Plan1!$B$11)+P$1*Plan1!$E$16)-P$2-P$3)*P$4</f>
        <v>2061778.0016193481</v>
      </c>
      <c r="Q871" s="55">
        <f>((Produção!Q869*PreçoLivre!Q871*(1-Plan1!$B$11)+Q$1*Plan1!$E$16)-Q$2-Q$3)*Q$4</f>
        <v>1839452.7318665464</v>
      </c>
      <c r="R871" s="55">
        <f>((Produção!R869*PreçoLivre!R871*(1-Plan1!$B$11)+R$1*Plan1!$E$16)-R$2-R$3)*R$4</f>
        <v>1678851.1807243219</v>
      </c>
      <c r="S871" s="55">
        <f>((Produção!S869*PreçoLivre!S871*(1-Plan1!$B$11)+S$1*Plan1!$E$16)-S$2-S$3)*S$4</f>
        <v>1477706.7807010531</v>
      </c>
      <c r="T871" s="55">
        <f>((Produção!T869*PreçoLivre!T871*(1-Plan1!$B$11)+T$1*Plan1!$E$16)-T$2-T$3)*T$4</f>
        <v>1354876.5765225368</v>
      </c>
      <c r="U871" s="55">
        <f>((Produção!U869*PreçoLivre!U871*(1-Plan1!$B$11)+U$1*Plan1!$E$16)-U$2-U$3)*U$4</f>
        <v>1346821.6513963626</v>
      </c>
      <c r="V871" s="55">
        <f>((Produção!V869*PreçoLivre!V871*(1-Plan1!$B$11)+V$1*Plan1!$E$16)-V$2-V$3)*V$4</f>
        <v>1270385.1324663365</v>
      </c>
      <c r="W871" s="55"/>
    </row>
    <row r="872" spans="1:23" x14ac:dyDescent="0.25">
      <c r="A872" s="55">
        <f t="shared" si="13"/>
        <v>64741678.000245437</v>
      </c>
      <c r="B872" s="56">
        <v>867</v>
      </c>
      <c r="C872" s="55">
        <f>((Produção!C870*PreçoLivre!C872*(1-Plan1!$B$11)+C$1*Plan1!$E$16)-C$2-C$3)*C$4</f>
        <v>8141664.0222015437</v>
      </c>
      <c r="D872" s="55">
        <f>((Produção!D870*PreçoLivre!D872*(1-Plan1!$B$11)+D$1*Plan1!$E$16)-D$2-D$3)*D$4</f>
        <v>7254086.3195018219</v>
      </c>
      <c r="E872" s="55">
        <f>((Produção!E870*PreçoLivre!E872*(1-Plan1!$B$11)+E$1*Plan1!$E$16)-E$2-E$3)*E$4</f>
        <v>6187941.0477028163</v>
      </c>
      <c r="F872" s="55">
        <f>((Produção!F870*PreçoLivre!F872*(1-Plan1!$B$11)+F$1*Plan1!$E$16)-F$2-F$3)*F$4</f>
        <v>5567988.6808293089</v>
      </c>
      <c r="G872" s="55">
        <f>((Produção!G870*PreçoLivre!G872*(1-Plan1!$B$11)+G$1*Plan1!$E$16)-G$2-G$3)*G$4</f>
        <v>4776284.1978675853</v>
      </c>
      <c r="H872" s="55">
        <f>((Produção!H870*PreçoLivre!H872*(1-Plan1!$B$11)+H$1*Plan1!$E$16)-H$2-H$3)*H$4</f>
        <v>4194329.406894858</v>
      </c>
      <c r="I872" s="55">
        <f>((Produção!I870*PreçoLivre!I872*(1-Plan1!$B$11)+I$1*Plan1!$E$16)-I$2-I$3)*I$4</f>
        <v>3883633.5688606389</v>
      </c>
      <c r="J872" s="55">
        <f>((Produção!J870*PreçoLivre!J872*(1-Plan1!$B$11)+J$1*Plan1!$E$16)-J$2-J$3)*J$4</f>
        <v>3442385.1972528864</v>
      </c>
      <c r="K872" s="55">
        <f>((Produção!K870*PreçoLivre!K872*(1-Plan1!$B$11)+K$1*Plan1!$E$16)-K$2-K$3)*K$4</f>
        <v>3051168.3781084246</v>
      </c>
      <c r="L872" s="55">
        <f>((Produção!L870*PreçoLivre!L872*(1-Plan1!$B$11)+L$1*Plan1!$E$16)-L$2-L$3)*L$4</f>
        <v>2766283.3784993514</v>
      </c>
      <c r="M872" s="55">
        <f>((Produção!M870*PreçoLivre!M872*(1-Plan1!$B$11)+M$1*Plan1!$E$16)-M$2-M$3)*M$4</f>
        <v>2432869.8228332251</v>
      </c>
      <c r="N872" s="55">
        <f>((Produção!N870*PreçoLivre!N872*(1-Plan1!$B$11)+N$1*Plan1!$E$16)-N$2-N$3)*N$4</f>
        <v>2143883.1468058326</v>
      </c>
      <c r="O872" s="55">
        <f>((Produção!O870*PreçoLivre!O872*(1-Plan1!$B$11)+O$1*Plan1!$E$16)-O$2-O$3)*O$4</f>
        <v>1873990.3665740639</v>
      </c>
      <c r="P872" s="55">
        <f>((Produção!P870*PreçoLivre!P872*(1-Plan1!$B$11)+P$1*Plan1!$E$16)-P$2-P$3)*P$4</f>
        <v>1714690.4180690448</v>
      </c>
      <c r="Q872" s="55">
        <f>((Produção!Q870*PreçoLivre!Q872*(1-Plan1!$B$11)+Q$1*Plan1!$E$16)-Q$2-Q$3)*Q$4</f>
        <v>1531980.9702825451</v>
      </c>
      <c r="R872" s="55">
        <f>((Produção!R870*PreçoLivre!R872*(1-Plan1!$B$11)+R$1*Plan1!$E$16)-R$2-R$3)*R$4</f>
        <v>1392908.4436844767</v>
      </c>
      <c r="S872" s="55">
        <f>((Produção!S870*PreçoLivre!S872*(1-Plan1!$B$11)+S$1*Plan1!$E$16)-S$2-S$3)*S$4</f>
        <v>1329012.0291705886</v>
      </c>
      <c r="T872" s="55">
        <f>((Produção!T870*PreçoLivre!T872*(1-Plan1!$B$11)+T$1*Plan1!$E$16)-T$2-T$3)*T$4</f>
        <v>1083078.9555808567</v>
      </c>
      <c r="U872" s="55">
        <f>((Produção!U870*PreçoLivre!U872*(1-Plan1!$B$11)+U$1*Plan1!$E$16)-U$2-U$3)*U$4</f>
        <v>1036702.1226681231</v>
      </c>
      <c r="V872" s="55">
        <f>((Produção!V870*PreçoLivre!V872*(1-Plan1!$B$11)+V$1*Plan1!$E$16)-V$2-V$3)*V$4</f>
        <v>936797.52685744024</v>
      </c>
      <c r="W872" s="55"/>
    </row>
    <row r="873" spans="1:23" x14ac:dyDescent="0.25">
      <c r="A873" s="55">
        <f t="shared" si="13"/>
        <v>69853428.150551811</v>
      </c>
      <c r="B873" s="56">
        <v>868</v>
      </c>
      <c r="C873" s="55">
        <f>((Produção!C871*PreçoLivre!C873*(1-Plan1!$B$11)+C$1*Plan1!$E$16)-C$2-C$3)*C$4</f>
        <v>7850328.7787255095</v>
      </c>
      <c r="D873" s="55">
        <f>((Produção!D871*PreçoLivre!D873*(1-Plan1!$B$11)+D$1*Plan1!$E$16)-D$2-D$3)*D$4</f>
        <v>7026233.3426576871</v>
      </c>
      <c r="E873" s="55">
        <f>((Produção!E871*PreçoLivre!E873*(1-Plan1!$B$11)+E$1*Plan1!$E$16)-E$2-E$3)*E$4</f>
        <v>6273561.0785407238</v>
      </c>
      <c r="F873" s="55">
        <f>((Produção!F871*PreçoLivre!F873*(1-Plan1!$B$11)+F$1*Plan1!$E$16)-F$2-F$3)*F$4</f>
        <v>5587098.880018143</v>
      </c>
      <c r="G873" s="55">
        <f>((Produção!G871*PreçoLivre!G873*(1-Plan1!$B$11)+G$1*Plan1!$E$16)-G$2-G$3)*G$4</f>
        <v>4817864.1183884712</v>
      </c>
      <c r="H873" s="55">
        <f>((Produção!H871*PreçoLivre!H873*(1-Plan1!$B$11)+H$1*Plan1!$E$16)-H$2-H$3)*H$4</f>
        <v>4686094.9831767594</v>
      </c>
      <c r="I873" s="55">
        <f>((Produção!I871*PreçoLivre!I873*(1-Plan1!$B$11)+I$1*Plan1!$E$16)-I$2-I$3)*I$4</f>
        <v>3766138.8975191084</v>
      </c>
      <c r="J873" s="55">
        <f>((Produção!J871*PreçoLivre!J873*(1-Plan1!$B$11)+J$1*Plan1!$E$16)-J$2-J$3)*J$4</f>
        <v>3789680.0623020618</v>
      </c>
      <c r="K873" s="55">
        <f>((Produção!K871*PreçoLivre!K873*(1-Plan1!$B$11)+K$1*Plan1!$E$16)-K$2-K$3)*K$4</f>
        <v>3362739.451130128</v>
      </c>
      <c r="L873" s="55">
        <f>((Produção!L871*PreçoLivre!L873*(1-Plan1!$B$11)+L$1*Plan1!$E$16)-L$2-L$3)*L$4</f>
        <v>3018538.4778209492</v>
      </c>
      <c r="M873" s="55">
        <f>((Produção!M871*PreçoLivre!M873*(1-Plan1!$B$11)+M$1*Plan1!$E$16)-M$2-M$3)*M$4</f>
        <v>2875598.8790090382</v>
      </c>
      <c r="N873" s="55">
        <f>((Produção!N871*PreçoLivre!N873*(1-Plan1!$B$11)+N$1*Plan1!$E$16)-N$2-N$3)*N$4</f>
        <v>2629208.3992936066</v>
      </c>
      <c r="O873" s="55">
        <f>((Produção!O871*PreçoLivre!O873*(1-Plan1!$B$11)+O$1*Plan1!$E$16)-O$2-O$3)*O$4</f>
        <v>2531643.6243482805</v>
      </c>
      <c r="P873" s="55">
        <f>((Produção!P871*PreçoLivre!P873*(1-Plan1!$B$11)+P$1*Plan1!$E$16)-P$2-P$3)*P$4</f>
        <v>2547177.2438900638</v>
      </c>
      <c r="Q873" s="55">
        <f>((Produção!Q871*PreçoLivre!Q873*(1-Plan1!$B$11)+Q$1*Plan1!$E$16)-Q$2-Q$3)*Q$4</f>
        <v>2028096.4210368425</v>
      </c>
      <c r="R873" s="55">
        <f>((Produção!R871*PreçoLivre!R873*(1-Plan1!$B$11)+R$1*Plan1!$E$16)-R$2-R$3)*R$4</f>
        <v>1745759.3243987395</v>
      </c>
      <c r="S873" s="55">
        <f>((Produção!S871*PreçoLivre!S873*(1-Plan1!$B$11)+S$1*Plan1!$E$16)-S$2-S$3)*S$4</f>
        <v>1695514.9716641947</v>
      </c>
      <c r="T873" s="55">
        <f>((Produção!T871*PreçoLivre!T873*(1-Plan1!$B$11)+T$1*Plan1!$E$16)-T$2-T$3)*T$4</f>
        <v>1385552.4262602879</v>
      </c>
      <c r="U873" s="55">
        <f>((Produção!U871*PreçoLivre!U873*(1-Plan1!$B$11)+U$1*Plan1!$E$16)-U$2-U$3)*U$4</f>
        <v>1216363.062395094</v>
      </c>
      <c r="V873" s="55">
        <f>((Produção!V871*PreçoLivre!V873*(1-Plan1!$B$11)+V$1*Plan1!$E$16)-V$2-V$3)*V$4</f>
        <v>1020235.7279761088</v>
      </c>
      <c r="W873" s="55"/>
    </row>
    <row r="874" spans="1:23" x14ac:dyDescent="0.25">
      <c r="A874" s="55">
        <f t="shared" si="13"/>
        <v>75358695.442954868</v>
      </c>
      <c r="B874" s="56">
        <v>869</v>
      </c>
      <c r="C874" s="55">
        <f>((Produção!C872*PreçoLivre!C874*(1-Plan1!$B$11)+C$1*Plan1!$E$16)-C$2-C$3)*C$4</f>
        <v>8315054.2679114081</v>
      </c>
      <c r="D874" s="55">
        <f>((Produção!D872*PreçoLivre!D874*(1-Plan1!$B$11)+D$1*Plan1!$E$16)-D$2-D$3)*D$4</f>
        <v>7306867.665971539</v>
      </c>
      <c r="E874" s="55">
        <f>((Produção!E872*PreçoLivre!E874*(1-Plan1!$B$11)+E$1*Plan1!$E$16)-E$2-E$3)*E$4</f>
        <v>7106060.8972891234</v>
      </c>
      <c r="F874" s="55">
        <f>((Produção!F872*PreçoLivre!F874*(1-Plan1!$B$11)+F$1*Plan1!$E$16)-F$2-F$3)*F$4</f>
        <v>6057068.6155623589</v>
      </c>
      <c r="G874" s="55">
        <f>((Produção!G872*PreçoLivre!G874*(1-Plan1!$B$11)+G$1*Plan1!$E$16)-G$2-G$3)*G$4</f>
        <v>5512774.1737137828</v>
      </c>
      <c r="H874" s="55">
        <f>((Produção!H872*PreçoLivre!H874*(1-Plan1!$B$11)+H$1*Plan1!$E$16)-H$2-H$3)*H$4</f>
        <v>4725776.1201428985</v>
      </c>
      <c r="I874" s="55">
        <f>((Produção!I872*PreçoLivre!I874*(1-Plan1!$B$11)+I$1*Plan1!$E$16)-I$2-I$3)*I$4</f>
        <v>4584018.025108885</v>
      </c>
      <c r="J874" s="55">
        <f>((Produção!J872*PreçoLivre!J874*(1-Plan1!$B$11)+J$1*Plan1!$E$16)-J$2-J$3)*J$4</f>
        <v>4128013.7212833427</v>
      </c>
      <c r="K874" s="55">
        <f>((Produção!K872*PreçoLivre!K874*(1-Plan1!$B$11)+K$1*Plan1!$E$16)-K$2-K$3)*K$4</f>
        <v>3760972.8646849557</v>
      </c>
      <c r="L874" s="55">
        <f>((Produção!L872*PreçoLivre!L874*(1-Plan1!$B$11)+L$1*Plan1!$E$16)-L$2-L$3)*L$4</f>
        <v>3329484.6760019609</v>
      </c>
      <c r="M874" s="55">
        <f>((Produção!M872*PreçoLivre!M874*(1-Plan1!$B$11)+M$1*Plan1!$E$16)-M$2-M$3)*M$4</f>
        <v>3180241.8645213763</v>
      </c>
      <c r="N874" s="55">
        <f>((Produção!N872*PreçoLivre!N874*(1-Plan1!$B$11)+N$1*Plan1!$E$16)-N$2-N$3)*N$4</f>
        <v>2833175.5197055298</v>
      </c>
      <c r="O874" s="55">
        <f>((Produção!O872*PreçoLivre!O874*(1-Plan1!$B$11)+O$1*Plan1!$E$16)-O$2-O$3)*O$4</f>
        <v>2662048.8426266573</v>
      </c>
      <c r="P874" s="55">
        <f>((Produção!P872*PreçoLivre!P874*(1-Plan1!$B$11)+P$1*Plan1!$E$16)-P$2-P$3)*P$4</f>
        <v>2349219.6588366171</v>
      </c>
      <c r="Q874" s="55">
        <f>((Produção!Q872*PreçoLivre!Q874*(1-Plan1!$B$11)+Q$1*Plan1!$E$16)-Q$2-Q$3)*Q$4</f>
        <v>2138726.2731814664</v>
      </c>
      <c r="R874" s="55">
        <f>((Produção!R872*PreçoLivre!R874*(1-Plan1!$B$11)+R$1*Plan1!$E$16)-R$2-R$3)*R$4</f>
        <v>1776568.7321297841</v>
      </c>
      <c r="S874" s="55">
        <f>((Produção!S872*PreçoLivre!S874*(1-Plan1!$B$11)+S$1*Plan1!$E$16)-S$2-S$3)*S$4</f>
        <v>1605138.1460052964</v>
      </c>
      <c r="T874" s="55">
        <f>((Produção!T872*PreçoLivre!T874*(1-Plan1!$B$11)+T$1*Plan1!$E$16)-T$2-T$3)*T$4</f>
        <v>1473485.5028074489</v>
      </c>
      <c r="U874" s="55">
        <f>((Produção!U872*PreçoLivre!U874*(1-Plan1!$B$11)+U$1*Plan1!$E$16)-U$2-U$3)*U$4</f>
        <v>1304711.2166091783</v>
      </c>
      <c r="V874" s="55">
        <f>((Produção!V872*PreçoLivre!V874*(1-Plan1!$B$11)+V$1*Plan1!$E$16)-V$2-V$3)*V$4</f>
        <v>1209288.6588612518</v>
      </c>
      <c r="W874" s="55"/>
    </row>
    <row r="875" spans="1:23" x14ac:dyDescent="0.25">
      <c r="A875" s="55">
        <f t="shared" si="13"/>
        <v>88846910.54252547</v>
      </c>
      <c r="B875" s="56">
        <v>870</v>
      </c>
      <c r="C875" s="55">
        <f>((Produção!C873*PreçoLivre!C875*(1-Plan1!$B$11)+C$1*Plan1!$E$16)-C$2-C$3)*C$4</f>
        <v>9085701.6141978763</v>
      </c>
      <c r="D875" s="55">
        <f>((Produção!D873*PreçoLivre!D875*(1-Plan1!$B$11)+D$1*Plan1!$E$16)-D$2-D$3)*D$4</f>
        <v>8346784.6878171815</v>
      </c>
      <c r="E875" s="55">
        <f>((Produção!E873*PreçoLivre!E875*(1-Plan1!$B$11)+E$1*Plan1!$E$16)-E$2-E$3)*E$4</f>
        <v>8082987.2877990352</v>
      </c>
      <c r="F875" s="55">
        <f>((Produção!F873*PreçoLivre!F875*(1-Plan1!$B$11)+F$1*Plan1!$E$16)-F$2-F$3)*F$4</f>
        <v>7802419.2546435064</v>
      </c>
      <c r="G875" s="55">
        <f>((Produção!G873*PreçoLivre!G875*(1-Plan1!$B$11)+G$1*Plan1!$E$16)-G$2-G$3)*G$4</f>
        <v>6679592.4904139955</v>
      </c>
      <c r="H875" s="55">
        <f>((Produção!H873*PreçoLivre!H875*(1-Plan1!$B$11)+H$1*Plan1!$E$16)-H$2-H$3)*H$4</f>
        <v>6077015.5351294046</v>
      </c>
      <c r="I875" s="55">
        <f>((Produção!I873*PreçoLivre!I875*(1-Plan1!$B$11)+I$1*Plan1!$E$16)-I$2-I$3)*I$4</f>
        <v>5424857.8738858979</v>
      </c>
      <c r="J875" s="55">
        <f>((Produção!J873*PreçoLivre!J875*(1-Plan1!$B$11)+J$1*Plan1!$E$16)-J$2-J$3)*J$4</f>
        <v>5089437.6250995155</v>
      </c>
      <c r="K875" s="55">
        <f>((Produção!K873*PreçoLivre!K875*(1-Plan1!$B$11)+K$1*Plan1!$E$16)-K$2-K$3)*K$4</f>
        <v>4478803.9842091994</v>
      </c>
      <c r="L875" s="55">
        <f>((Produção!L873*PreçoLivre!L875*(1-Plan1!$B$11)+L$1*Plan1!$E$16)-L$2-L$3)*L$4</f>
        <v>4222199.6088645272</v>
      </c>
      <c r="M875" s="55">
        <f>((Produção!M873*PreçoLivre!M875*(1-Plan1!$B$11)+M$1*Plan1!$E$16)-M$2-M$3)*M$4</f>
        <v>3779774.7395557188</v>
      </c>
      <c r="N875" s="55">
        <f>((Produção!N873*PreçoLivre!N875*(1-Plan1!$B$11)+N$1*Plan1!$E$16)-N$2-N$3)*N$4</f>
        <v>3488353.4419266167</v>
      </c>
      <c r="O875" s="55">
        <f>((Produção!O873*PreçoLivre!O875*(1-Plan1!$B$11)+O$1*Plan1!$E$16)-O$2-O$3)*O$4</f>
        <v>3078631.5045370059</v>
      </c>
      <c r="P875" s="55">
        <f>((Produção!P873*PreçoLivre!P875*(1-Plan1!$B$11)+P$1*Plan1!$E$16)-P$2-P$3)*P$4</f>
        <v>2602505.2746365201</v>
      </c>
      <c r="Q875" s="55">
        <f>((Produção!Q873*PreçoLivre!Q875*(1-Plan1!$B$11)+Q$1*Plan1!$E$16)-Q$2-Q$3)*Q$4</f>
        <v>2230266.7997172019</v>
      </c>
      <c r="R875" s="55">
        <f>((Produção!R873*PreçoLivre!R875*(1-Plan1!$B$11)+R$1*Plan1!$E$16)-R$2-R$3)*R$4</f>
        <v>2033648.9536537619</v>
      </c>
      <c r="S875" s="55">
        <f>((Produção!S873*PreçoLivre!S875*(1-Plan1!$B$11)+S$1*Plan1!$E$16)-S$2-S$3)*S$4</f>
        <v>1732771.4606436365</v>
      </c>
      <c r="T875" s="55">
        <f>((Produção!T873*PreçoLivre!T875*(1-Plan1!$B$11)+T$1*Plan1!$E$16)-T$2-T$3)*T$4</f>
        <v>1639824.9119052845</v>
      </c>
      <c r="U875" s="55">
        <f>((Produção!U873*PreçoLivre!U875*(1-Plan1!$B$11)+U$1*Plan1!$E$16)-U$2-U$3)*U$4</f>
        <v>1544574.4584157667</v>
      </c>
      <c r="V875" s="55">
        <f>((Produção!V873*PreçoLivre!V875*(1-Plan1!$B$11)+V$1*Plan1!$E$16)-V$2-V$3)*V$4</f>
        <v>1426759.0354738147</v>
      </c>
      <c r="W875" s="55"/>
    </row>
    <row r="876" spans="1:23" x14ac:dyDescent="0.25">
      <c r="A876" s="55">
        <f t="shared" si="13"/>
        <v>72135411.423682556</v>
      </c>
      <c r="B876" s="56">
        <v>871</v>
      </c>
      <c r="C876" s="55">
        <f>((Produção!C874*PreçoLivre!C876*(1-Plan1!$B$11)+C$1*Plan1!$E$16)-C$2-C$3)*C$4</f>
        <v>7700615.7394237602</v>
      </c>
      <c r="D876" s="55">
        <f>((Produção!D874*PreçoLivre!D876*(1-Plan1!$B$11)+D$1*Plan1!$E$16)-D$2-D$3)*D$4</f>
        <v>7266789.8970686356</v>
      </c>
      <c r="E876" s="55">
        <f>((Produção!E874*PreçoLivre!E876*(1-Plan1!$B$11)+E$1*Plan1!$E$16)-E$2-E$3)*E$4</f>
        <v>6773868.2797940485</v>
      </c>
      <c r="F876" s="55">
        <f>((Produção!F874*PreçoLivre!F876*(1-Plan1!$B$11)+F$1*Plan1!$E$16)-F$2-F$3)*F$4</f>
        <v>6467549.7869929252</v>
      </c>
      <c r="G876" s="55">
        <f>((Produção!G874*PreçoLivre!G876*(1-Plan1!$B$11)+G$1*Plan1!$E$16)-G$2-G$3)*G$4</f>
        <v>5801192.3798112655</v>
      </c>
      <c r="H876" s="55">
        <f>((Produção!H874*PreçoLivre!H876*(1-Plan1!$B$11)+H$1*Plan1!$E$16)-H$2-H$3)*H$4</f>
        <v>5169097.3843267756</v>
      </c>
      <c r="I876" s="55">
        <f>((Produção!I874*PreçoLivre!I876*(1-Plan1!$B$11)+I$1*Plan1!$E$16)-I$2-I$3)*I$4</f>
        <v>4618914.0532128271</v>
      </c>
      <c r="J876" s="55">
        <f>((Produção!J874*PreçoLivre!J876*(1-Plan1!$B$11)+J$1*Plan1!$E$16)-J$2-J$3)*J$4</f>
        <v>4101082.0179908462</v>
      </c>
      <c r="K876" s="55">
        <f>((Produção!K874*PreçoLivre!K876*(1-Plan1!$B$11)+K$1*Plan1!$E$16)-K$2-K$3)*K$4</f>
        <v>3293396.6101410459</v>
      </c>
      <c r="L876" s="55">
        <f>((Produção!L874*PreçoLivre!L876*(1-Plan1!$B$11)+L$1*Plan1!$E$16)-L$2-L$3)*L$4</f>
        <v>3088839.9921654756</v>
      </c>
      <c r="M876" s="55">
        <f>((Produção!M874*PreçoLivre!M876*(1-Plan1!$B$11)+M$1*Plan1!$E$16)-M$2-M$3)*M$4</f>
        <v>2651972.8800005568</v>
      </c>
      <c r="N876" s="55">
        <f>((Produção!N874*PreçoLivre!N876*(1-Plan1!$B$11)+N$1*Plan1!$E$16)-N$2-N$3)*N$4</f>
        <v>2422678.048575833</v>
      </c>
      <c r="O876" s="55">
        <f>((Produção!O874*PreçoLivre!O876*(1-Plan1!$B$11)+O$1*Plan1!$E$16)-O$2-O$3)*O$4</f>
        <v>2146685.7304056352</v>
      </c>
      <c r="P876" s="55">
        <f>((Produção!P874*PreçoLivre!P876*(1-Plan1!$B$11)+P$1*Plan1!$E$16)-P$2-P$3)*P$4</f>
        <v>1742120.3286091196</v>
      </c>
      <c r="Q876" s="55">
        <f>((Produção!Q874*PreçoLivre!Q876*(1-Plan1!$B$11)+Q$1*Plan1!$E$16)-Q$2-Q$3)*Q$4</f>
        <v>1728417.479195049</v>
      </c>
      <c r="R876" s="55">
        <f>((Produção!R874*PreçoLivre!R876*(1-Plan1!$B$11)+R$1*Plan1!$E$16)-R$2-R$3)*R$4</f>
        <v>1603126.9983061454</v>
      </c>
      <c r="S876" s="55">
        <f>((Produção!S874*PreçoLivre!S876*(1-Plan1!$B$11)+S$1*Plan1!$E$16)-S$2-S$3)*S$4</f>
        <v>1573980.6485545712</v>
      </c>
      <c r="T876" s="55">
        <f>((Produção!T874*PreçoLivre!T876*(1-Plan1!$B$11)+T$1*Plan1!$E$16)-T$2-T$3)*T$4</f>
        <v>1440300.9279706851</v>
      </c>
      <c r="U876" s="55">
        <f>((Produção!U874*PreçoLivre!U876*(1-Plan1!$B$11)+U$1*Plan1!$E$16)-U$2-U$3)*U$4</f>
        <v>1307707.8259970155</v>
      </c>
      <c r="V876" s="55">
        <f>((Produção!V874*PreçoLivre!V876*(1-Plan1!$B$11)+V$1*Plan1!$E$16)-V$2-V$3)*V$4</f>
        <v>1237074.4151403247</v>
      </c>
      <c r="W876" s="55"/>
    </row>
    <row r="877" spans="1:23" x14ac:dyDescent="0.25">
      <c r="A877" s="55">
        <f t="shared" si="13"/>
        <v>70289838.243058681</v>
      </c>
      <c r="B877" s="56">
        <v>872</v>
      </c>
      <c r="C877" s="55">
        <f>((Produção!C875*PreçoLivre!C877*(1-Plan1!$B$11)+C$1*Plan1!$E$16)-C$2-C$3)*C$4</f>
        <v>8731257.4976330083</v>
      </c>
      <c r="D877" s="55">
        <f>((Produção!D875*PreçoLivre!D877*(1-Plan1!$B$11)+D$1*Plan1!$E$16)-D$2-D$3)*D$4</f>
        <v>7674551.4530583704</v>
      </c>
      <c r="E877" s="55">
        <f>((Produção!E875*PreçoLivre!E877*(1-Plan1!$B$11)+E$1*Plan1!$E$16)-E$2-E$3)*E$4</f>
        <v>6515187.8231745232</v>
      </c>
      <c r="F877" s="55">
        <f>((Produção!F875*PreçoLivre!F877*(1-Plan1!$B$11)+F$1*Plan1!$E$16)-F$2-F$3)*F$4</f>
        <v>6007466.1568058021</v>
      </c>
      <c r="G877" s="55">
        <f>((Produção!G875*PreçoLivre!G877*(1-Plan1!$B$11)+G$1*Plan1!$E$16)-G$2-G$3)*G$4</f>
        <v>4973486.8544469262</v>
      </c>
      <c r="H877" s="55">
        <f>((Produção!H875*PreçoLivre!H877*(1-Plan1!$B$11)+H$1*Plan1!$E$16)-H$2-H$3)*H$4</f>
        <v>4640465.7787307696</v>
      </c>
      <c r="I877" s="55">
        <f>((Produção!I875*PreçoLivre!I877*(1-Plan1!$B$11)+I$1*Plan1!$E$16)-I$2-I$3)*I$4</f>
        <v>4148381.7584506026</v>
      </c>
      <c r="J877" s="55">
        <f>((Produção!J875*PreçoLivre!J877*(1-Plan1!$B$11)+J$1*Plan1!$E$16)-J$2-J$3)*J$4</f>
        <v>3795363.2192651005</v>
      </c>
      <c r="K877" s="55">
        <f>((Produção!K875*PreçoLivre!K877*(1-Plan1!$B$11)+K$1*Plan1!$E$16)-K$2-K$3)*K$4</f>
        <v>3453986.4159233412</v>
      </c>
      <c r="L877" s="55">
        <f>((Produção!L875*PreçoLivre!L877*(1-Plan1!$B$11)+L$1*Plan1!$E$16)-L$2-L$3)*L$4</f>
        <v>3225695.4608137342</v>
      </c>
      <c r="M877" s="55">
        <f>((Produção!M875*PreçoLivre!M877*(1-Plan1!$B$11)+M$1*Plan1!$E$16)-M$2-M$3)*M$4</f>
        <v>2960775.1956043201</v>
      </c>
      <c r="N877" s="55">
        <f>((Produção!N875*PreçoLivre!N877*(1-Plan1!$B$11)+N$1*Plan1!$E$16)-N$2-N$3)*N$4</f>
        <v>2526462.7742998865</v>
      </c>
      <c r="O877" s="55">
        <f>((Produção!O875*PreçoLivre!O877*(1-Plan1!$B$11)+O$1*Plan1!$E$16)-O$2-O$3)*O$4</f>
        <v>2227985.3951539439</v>
      </c>
      <c r="P877" s="55">
        <f>((Produção!P875*PreçoLivre!P877*(1-Plan1!$B$11)+P$1*Plan1!$E$16)-P$2-P$3)*P$4</f>
        <v>1916728.0667928371</v>
      </c>
      <c r="Q877" s="55">
        <f>((Produção!Q875*PreçoLivre!Q877*(1-Plan1!$B$11)+Q$1*Plan1!$E$16)-Q$2-Q$3)*Q$4</f>
        <v>1597046.7393898366</v>
      </c>
      <c r="R877" s="55">
        <f>((Produção!R875*PreçoLivre!R877*(1-Plan1!$B$11)+R$1*Plan1!$E$16)-R$2-R$3)*R$4</f>
        <v>1378230.10447468</v>
      </c>
      <c r="S877" s="55">
        <f>((Produção!S875*PreçoLivre!S877*(1-Plan1!$B$11)+S$1*Plan1!$E$16)-S$2-S$3)*S$4</f>
        <v>1324948.7431519011</v>
      </c>
      <c r="T877" s="55">
        <f>((Produção!T875*PreçoLivre!T877*(1-Plan1!$B$11)+T$1*Plan1!$E$16)-T$2-T$3)*T$4</f>
        <v>1165328.2994255149</v>
      </c>
      <c r="U877" s="55">
        <f>((Produção!U875*PreçoLivre!U877*(1-Plan1!$B$11)+U$1*Plan1!$E$16)-U$2-U$3)*U$4</f>
        <v>1058147.9378458699</v>
      </c>
      <c r="V877" s="55">
        <f>((Produção!V875*PreçoLivre!V877*(1-Plan1!$B$11)+V$1*Plan1!$E$16)-V$2-V$3)*V$4</f>
        <v>968342.56861770595</v>
      </c>
      <c r="W877" s="55"/>
    </row>
    <row r="878" spans="1:23" x14ac:dyDescent="0.25">
      <c r="A878" s="55">
        <f t="shared" si="13"/>
        <v>87229693.428365231</v>
      </c>
      <c r="B878" s="56">
        <v>873</v>
      </c>
      <c r="C878" s="55">
        <f>((Produção!C876*PreçoLivre!C878*(1-Plan1!$B$11)+C$1*Plan1!$E$16)-C$2-C$3)*C$4</f>
        <v>8829382.2054613158</v>
      </c>
      <c r="D878" s="55">
        <f>((Produção!D876*PreçoLivre!D878*(1-Plan1!$B$11)+D$1*Plan1!$E$16)-D$2-D$3)*D$4</f>
        <v>8193079.8533815639</v>
      </c>
      <c r="E878" s="55">
        <f>((Produção!E876*PreçoLivre!E878*(1-Plan1!$B$11)+E$1*Plan1!$E$16)-E$2-E$3)*E$4</f>
        <v>7531922.4891598113</v>
      </c>
      <c r="F878" s="55">
        <f>((Produção!F876*PreçoLivre!F878*(1-Plan1!$B$11)+F$1*Plan1!$E$16)-F$2-F$3)*F$4</f>
        <v>6263982.3837412531</v>
      </c>
      <c r="G878" s="55">
        <f>((Produção!G876*PreçoLivre!G878*(1-Plan1!$B$11)+G$1*Plan1!$E$16)-G$2-G$3)*G$4</f>
        <v>5823053.7125999285</v>
      </c>
      <c r="H878" s="55">
        <f>((Produção!H876*PreçoLivre!H878*(1-Plan1!$B$11)+H$1*Plan1!$E$16)-H$2-H$3)*H$4</f>
        <v>5424544.9524695631</v>
      </c>
      <c r="I878" s="55">
        <f>((Produção!I876*PreçoLivre!I878*(1-Plan1!$B$11)+I$1*Plan1!$E$16)-I$2-I$3)*I$4</f>
        <v>4752800.5707989242</v>
      </c>
      <c r="J878" s="55">
        <f>((Produção!J876*PreçoLivre!J878*(1-Plan1!$B$11)+J$1*Plan1!$E$16)-J$2-J$3)*J$4</f>
        <v>4601768.5463526202</v>
      </c>
      <c r="K878" s="55">
        <f>((Produção!K876*PreçoLivre!K878*(1-Plan1!$B$11)+K$1*Plan1!$E$16)-K$2-K$3)*K$4</f>
        <v>4303771.1762775248</v>
      </c>
      <c r="L878" s="55">
        <f>((Produção!L876*PreçoLivre!L878*(1-Plan1!$B$11)+L$1*Plan1!$E$16)-L$2-L$3)*L$4</f>
        <v>4275386.2100624004</v>
      </c>
      <c r="M878" s="55">
        <f>((Produção!M876*PreçoLivre!M878*(1-Plan1!$B$11)+M$1*Plan1!$E$16)-M$2-M$3)*M$4</f>
        <v>3769382.2915037582</v>
      </c>
      <c r="N878" s="55">
        <f>((Produção!N876*PreçoLivre!N878*(1-Plan1!$B$11)+N$1*Plan1!$E$16)-N$2-N$3)*N$4</f>
        <v>3374501.6513241734</v>
      </c>
      <c r="O878" s="55">
        <f>((Produção!O876*PreçoLivre!O878*(1-Plan1!$B$11)+O$1*Plan1!$E$16)-O$2-O$3)*O$4</f>
        <v>3526550.6246084939</v>
      </c>
      <c r="P878" s="55">
        <f>((Produção!P876*PreçoLivre!P878*(1-Plan1!$B$11)+P$1*Plan1!$E$16)-P$2-P$3)*P$4</f>
        <v>3251055.7671326329</v>
      </c>
      <c r="Q878" s="55">
        <f>((Produção!Q876*PreçoLivre!Q878*(1-Plan1!$B$11)+Q$1*Plan1!$E$16)-Q$2-Q$3)*Q$4</f>
        <v>3089621.3790020901</v>
      </c>
      <c r="R878" s="55">
        <f>((Produção!R876*PreçoLivre!R878*(1-Plan1!$B$11)+R$1*Plan1!$E$16)-R$2-R$3)*R$4</f>
        <v>2613179.38324806</v>
      </c>
      <c r="S878" s="55">
        <f>((Produção!S876*PreçoLivre!S878*(1-Plan1!$B$11)+S$1*Plan1!$E$16)-S$2-S$3)*S$4</f>
        <v>2221617.1462252792</v>
      </c>
      <c r="T878" s="55">
        <f>((Produção!T876*PreçoLivre!T878*(1-Plan1!$B$11)+T$1*Plan1!$E$16)-T$2-T$3)*T$4</f>
        <v>1970478.244021392</v>
      </c>
      <c r="U878" s="55">
        <f>((Produção!U876*PreçoLivre!U878*(1-Plan1!$B$11)+U$1*Plan1!$E$16)-U$2-U$3)*U$4</f>
        <v>1877844.5590846608</v>
      </c>
      <c r="V878" s="55">
        <f>((Produção!V876*PreçoLivre!V878*(1-Plan1!$B$11)+V$1*Plan1!$E$16)-V$2-V$3)*V$4</f>
        <v>1535770.2819098027</v>
      </c>
      <c r="W878" s="55"/>
    </row>
    <row r="879" spans="1:23" x14ac:dyDescent="0.25">
      <c r="A879" s="55">
        <f t="shared" si="13"/>
        <v>66975605.491316974</v>
      </c>
      <c r="B879" s="56">
        <v>874</v>
      </c>
      <c r="C879" s="55">
        <f>((Produção!C877*PreçoLivre!C879*(1-Plan1!$B$11)+C$1*Plan1!$E$16)-C$2-C$3)*C$4</f>
        <v>7633202.4221881879</v>
      </c>
      <c r="D879" s="55">
        <f>((Produção!D877*PreçoLivre!D879*(1-Plan1!$B$11)+D$1*Plan1!$E$16)-D$2-D$3)*D$4</f>
        <v>7653973.3623566665</v>
      </c>
      <c r="E879" s="55">
        <f>((Produção!E877*PreçoLivre!E879*(1-Plan1!$B$11)+E$1*Plan1!$E$16)-E$2-E$3)*E$4</f>
        <v>6160234.2808123147</v>
      </c>
      <c r="F879" s="55">
        <f>((Produção!F877*PreçoLivre!F879*(1-Plan1!$B$11)+F$1*Plan1!$E$16)-F$2-F$3)*F$4</f>
        <v>5257853.2410375522</v>
      </c>
      <c r="G879" s="55">
        <f>((Produção!G877*PreçoLivre!G879*(1-Plan1!$B$11)+G$1*Plan1!$E$16)-G$2-G$3)*G$4</f>
        <v>5029748.9101124248</v>
      </c>
      <c r="H879" s="55">
        <f>((Produção!H877*PreçoLivre!H879*(1-Plan1!$B$11)+H$1*Plan1!$E$16)-H$2-H$3)*H$4</f>
        <v>4693328.679204667</v>
      </c>
      <c r="I879" s="55">
        <f>((Produção!I877*PreçoLivre!I879*(1-Plan1!$B$11)+I$1*Plan1!$E$16)-I$2-I$3)*I$4</f>
        <v>3924884.9908071831</v>
      </c>
      <c r="J879" s="55">
        <f>((Produção!J877*PreçoLivre!J879*(1-Plan1!$B$11)+J$1*Plan1!$E$16)-J$2-J$3)*J$4</f>
        <v>3412721.5540230405</v>
      </c>
      <c r="K879" s="55">
        <f>((Produção!K877*PreçoLivre!K879*(1-Plan1!$B$11)+K$1*Plan1!$E$16)-K$2-K$3)*K$4</f>
        <v>3014155.8401857242</v>
      </c>
      <c r="L879" s="55">
        <f>((Produção!L877*PreçoLivre!L879*(1-Plan1!$B$11)+L$1*Plan1!$E$16)-L$2-L$3)*L$4</f>
        <v>2757508.350986788</v>
      </c>
      <c r="M879" s="55">
        <f>((Produção!M877*PreçoLivre!M879*(1-Plan1!$B$11)+M$1*Plan1!$E$16)-M$2-M$3)*M$4</f>
        <v>2597969.9017873025</v>
      </c>
      <c r="N879" s="55">
        <f>((Produção!N877*PreçoLivre!N879*(1-Plan1!$B$11)+N$1*Plan1!$E$16)-N$2-N$3)*N$4</f>
        <v>2565143.8054929045</v>
      </c>
      <c r="O879" s="55">
        <f>((Produção!O877*PreçoLivre!O879*(1-Plan1!$B$11)+O$1*Plan1!$E$16)-O$2-O$3)*O$4</f>
        <v>2149868.4622828858</v>
      </c>
      <c r="P879" s="55">
        <f>((Produção!P877*PreçoLivre!P879*(1-Plan1!$B$11)+P$1*Plan1!$E$16)-P$2-P$3)*P$4</f>
        <v>1916055.0512109082</v>
      </c>
      <c r="Q879" s="55">
        <f>((Produção!Q877*PreçoLivre!Q879*(1-Plan1!$B$11)+Q$1*Plan1!$E$16)-Q$2-Q$3)*Q$4</f>
        <v>1782480.5084421588</v>
      </c>
      <c r="R879" s="55">
        <f>((Produção!R877*PreçoLivre!R879*(1-Plan1!$B$11)+R$1*Plan1!$E$16)-R$2-R$3)*R$4</f>
        <v>1589115.657949137</v>
      </c>
      <c r="S879" s="55">
        <f>((Produção!S877*PreçoLivre!S879*(1-Plan1!$B$11)+S$1*Plan1!$E$16)-S$2-S$3)*S$4</f>
        <v>1390577.3806704704</v>
      </c>
      <c r="T879" s="55">
        <f>((Produção!T877*PreçoLivre!T879*(1-Plan1!$B$11)+T$1*Plan1!$E$16)-T$2-T$3)*T$4</f>
        <v>1254745.675443345</v>
      </c>
      <c r="U879" s="55">
        <f>((Produção!U877*PreçoLivre!U879*(1-Plan1!$B$11)+U$1*Plan1!$E$16)-U$2-U$3)*U$4</f>
        <v>1151014.6947144801</v>
      </c>
      <c r="V879" s="55">
        <f>((Produção!V877*PreçoLivre!V879*(1-Plan1!$B$11)+V$1*Plan1!$E$16)-V$2-V$3)*V$4</f>
        <v>1041022.7216088229</v>
      </c>
      <c r="W879" s="55"/>
    </row>
    <row r="880" spans="1:23" x14ac:dyDescent="0.25">
      <c r="A880" s="55">
        <f t="shared" si="13"/>
        <v>76749126.119569272</v>
      </c>
      <c r="B880" s="56">
        <v>875</v>
      </c>
      <c r="C880" s="55">
        <f>((Produção!C878*PreçoLivre!C880*(1-Plan1!$B$11)+C$1*Plan1!$E$16)-C$2-C$3)*C$4</f>
        <v>8918122.4177292399</v>
      </c>
      <c r="D880" s="55">
        <f>((Produção!D878*PreçoLivre!D880*(1-Plan1!$B$11)+D$1*Plan1!$E$16)-D$2-D$3)*D$4</f>
        <v>8131681.6802121419</v>
      </c>
      <c r="E880" s="55">
        <f>((Produção!E878*PreçoLivre!E880*(1-Plan1!$B$11)+E$1*Plan1!$E$16)-E$2-E$3)*E$4</f>
        <v>7082190.2970218109</v>
      </c>
      <c r="F880" s="55">
        <f>((Produção!F878*PreçoLivre!F880*(1-Plan1!$B$11)+F$1*Plan1!$E$16)-F$2-F$3)*F$4</f>
        <v>6512774.9452343732</v>
      </c>
      <c r="G880" s="55">
        <f>((Produção!G878*PreçoLivre!G880*(1-Plan1!$B$11)+G$1*Plan1!$E$16)-G$2-G$3)*G$4</f>
        <v>6180261.2767967125</v>
      </c>
      <c r="H880" s="55">
        <f>((Produção!H878*PreçoLivre!H880*(1-Plan1!$B$11)+H$1*Plan1!$E$16)-H$2-H$3)*H$4</f>
        <v>5275649.0722189331</v>
      </c>
      <c r="I880" s="55">
        <f>((Produção!I878*PreçoLivre!I880*(1-Plan1!$B$11)+I$1*Plan1!$E$16)-I$2-I$3)*I$4</f>
        <v>4702628.8786970712</v>
      </c>
      <c r="J880" s="55">
        <f>((Produção!J878*PreçoLivre!J880*(1-Plan1!$B$11)+J$1*Plan1!$E$16)-J$2-J$3)*J$4</f>
        <v>4365032.3530211579</v>
      </c>
      <c r="K880" s="55">
        <f>((Produção!K878*PreçoLivre!K880*(1-Plan1!$B$11)+K$1*Plan1!$E$16)-K$2-K$3)*K$4</f>
        <v>3994533.5385177308</v>
      </c>
      <c r="L880" s="55">
        <f>((Produção!L878*PreçoLivre!L880*(1-Plan1!$B$11)+L$1*Plan1!$E$16)-L$2-L$3)*L$4</f>
        <v>3335413.6484266142</v>
      </c>
      <c r="M880" s="55">
        <f>((Produção!M878*PreçoLivre!M880*(1-Plan1!$B$11)+M$1*Plan1!$E$16)-M$2-M$3)*M$4</f>
        <v>2804417.3899644199</v>
      </c>
      <c r="N880" s="55">
        <f>((Produção!N878*PreçoLivre!N880*(1-Plan1!$B$11)+N$1*Plan1!$E$16)-N$2-N$3)*N$4</f>
        <v>2615270.0425577103</v>
      </c>
      <c r="O880" s="55">
        <f>((Produção!O878*PreçoLivre!O880*(1-Plan1!$B$11)+O$1*Plan1!$E$16)-O$2-O$3)*O$4</f>
        <v>2252454.9518569917</v>
      </c>
      <c r="P880" s="55">
        <f>((Produção!P878*PreçoLivre!P880*(1-Plan1!$B$11)+P$1*Plan1!$E$16)-P$2-P$3)*P$4</f>
        <v>2152552.3327775802</v>
      </c>
      <c r="Q880" s="55">
        <f>((Produção!Q878*PreçoLivre!Q880*(1-Plan1!$B$11)+Q$1*Plan1!$E$16)-Q$2-Q$3)*Q$4</f>
        <v>1811460.6082802173</v>
      </c>
      <c r="R880" s="55">
        <f>((Produção!R878*PreçoLivre!R880*(1-Plan1!$B$11)+R$1*Plan1!$E$16)-R$2-R$3)*R$4</f>
        <v>1576450.6905346932</v>
      </c>
      <c r="S880" s="55">
        <f>((Produção!S878*PreçoLivre!S880*(1-Plan1!$B$11)+S$1*Plan1!$E$16)-S$2-S$3)*S$4</f>
        <v>1509486.5878585961</v>
      </c>
      <c r="T880" s="55">
        <f>((Produção!T878*PreçoLivre!T880*(1-Plan1!$B$11)+T$1*Plan1!$E$16)-T$2-T$3)*T$4</f>
        <v>1345344.051625571</v>
      </c>
      <c r="U880" s="55">
        <f>((Produção!U878*PreçoLivre!U880*(1-Plan1!$B$11)+U$1*Plan1!$E$16)-U$2-U$3)*U$4</f>
        <v>1179977.5960831621</v>
      </c>
      <c r="V880" s="55">
        <f>((Produção!V878*PreçoLivre!V880*(1-Plan1!$B$11)+V$1*Plan1!$E$16)-V$2-V$3)*V$4</f>
        <v>1003423.760154546</v>
      </c>
      <c r="W880" s="55"/>
    </row>
    <row r="881" spans="1:23" x14ac:dyDescent="0.25">
      <c r="A881" s="55">
        <f t="shared" si="13"/>
        <v>77070088.083968803</v>
      </c>
      <c r="B881" s="56">
        <v>876</v>
      </c>
      <c r="C881" s="55">
        <f>((Produção!C879*PreçoLivre!C881*(1-Plan1!$B$11)+C$1*Plan1!$E$16)-C$2-C$3)*C$4</f>
        <v>9550290.55837241</v>
      </c>
      <c r="D881" s="55">
        <f>((Produção!D879*PreçoLivre!D881*(1-Plan1!$B$11)+D$1*Plan1!$E$16)-D$2-D$3)*D$4</f>
        <v>9210291.8115615901</v>
      </c>
      <c r="E881" s="55">
        <f>((Produção!E879*PreçoLivre!E881*(1-Plan1!$B$11)+E$1*Plan1!$E$16)-E$2-E$3)*E$4</f>
        <v>8397439.0773440823</v>
      </c>
      <c r="F881" s="55">
        <f>((Produção!F879*PreçoLivre!F881*(1-Plan1!$B$11)+F$1*Plan1!$E$16)-F$2-F$3)*F$4</f>
        <v>6955874.220847534</v>
      </c>
      <c r="G881" s="55">
        <f>((Produção!G879*PreçoLivre!G881*(1-Plan1!$B$11)+G$1*Plan1!$E$16)-G$2-G$3)*G$4</f>
        <v>6675276.2597257681</v>
      </c>
      <c r="H881" s="55">
        <f>((Produção!H879*PreçoLivre!H881*(1-Plan1!$B$11)+H$1*Plan1!$E$16)-H$2-H$3)*H$4</f>
        <v>5219246.7513601147</v>
      </c>
      <c r="I881" s="55">
        <f>((Produção!I879*PreçoLivre!I881*(1-Plan1!$B$11)+I$1*Plan1!$E$16)-I$2-I$3)*I$4</f>
        <v>4527912.6433673548</v>
      </c>
      <c r="J881" s="55">
        <f>((Produção!J879*PreçoLivre!J881*(1-Plan1!$B$11)+J$1*Plan1!$E$16)-J$2-J$3)*J$4</f>
        <v>3500846.6263082321</v>
      </c>
      <c r="K881" s="55">
        <f>((Produção!K879*PreçoLivre!K881*(1-Plan1!$B$11)+K$1*Plan1!$E$16)-K$2-K$3)*K$4</f>
        <v>3207928.2976144562</v>
      </c>
      <c r="L881" s="55">
        <f>((Produção!L879*PreçoLivre!L881*(1-Plan1!$B$11)+L$1*Plan1!$E$16)-L$2-L$3)*L$4</f>
        <v>3008835.4580577235</v>
      </c>
      <c r="M881" s="55">
        <f>((Produção!M879*PreçoLivre!M881*(1-Plan1!$B$11)+M$1*Plan1!$E$16)-M$2-M$3)*M$4</f>
        <v>2651786.6532685449</v>
      </c>
      <c r="N881" s="55">
        <f>((Produção!N879*PreçoLivre!N881*(1-Plan1!$B$11)+N$1*Plan1!$E$16)-N$2-N$3)*N$4</f>
        <v>2442291.4385062261</v>
      </c>
      <c r="O881" s="55">
        <f>((Produção!O879*PreçoLivre!O881*(1-Plan1!$B$11)+O$1*Plan1!$E$16)-O$2-O$3)*O$4</f>
        <v>2004782.4400730538</v>
      </c>
      <c r="P881" s="55">
        <f>((Produção!P879*PreçoLivre!P881*(1-Plan1!$B$11)+P$1*Plan1!$E$16)-P$2-P$3)*P$4</f>
        <v>1807409.3095855671</v>
      </c>
      <c r="Q881" s="55">
        <f>((Produção!Q879*PreçoLivre!Q881*(1-Plan1!$B$11)+Q$1*Plan1!$E$16)-Q$2-Q$3)*Q$4</f>
        <v>1674695.3652056931</v>
      </c>
      <c r="R881" s="55">
        <f>((Produção!R879*PreçoLivre!R881*(1-Plan1!$B$11)+R$1*Plan1!$E$16)-R$2-R$3)*R$4</f>
        <v>1548888.4869297245</v>
      </c>
      <c r="S881" s="55">
        <f>((Produção!S879*PreçoLivre!S881*(1-Plan1!$B$11)+S$1*Plan1!$E$16)-S$2-S$3)*S$4</f>
        <v>1431913.5278130432</v>
      </c>
      <c r="T881" s="55">
        <f>((Produção!T879*PreçoLivre!T881*(1-Plan1!$B$11)+T$1*Plan1!$E$16)-T$2-T$3)*T$4</f>
        <v>1269054.7372298595</v>
      </c>
      <c r="U881" s="55">
        <f>((Produção!U879*PreçoLivre!U881*(1-Plan1!$B$11)+U$1*Plan1!$E$16)-U$2-U$3)*U$4</f>
        <v>1021478.8025138063</v>
      </c>
      <c r="V881" s="55">
        <f>((Produção!V879*PreçoLivre!V881*(1-Plan1!$B$11)+V$1*Plan1!$E$16)-V$2-V$3)*V$4</f>
        <v>963845.6182840229</v>
      </c>
      <c r="W881" s="55"/>
    </row>
    <row r="882" spans="1:23" x14ac:dyDescent="0.25">
      <c r="A882" s="55">
        <f t="shared" si="13"/>
        <v>84032440.361304298</v>
      </c>
      <c r="B882" s="56">
        <v>877</v>
      </c>
      <c r="C882" s="55">
        <f>((Produção!C880*PreçoLivre!C882*(1-Plan1!$B$11)+C$1*Plan1!$E$16)-C$2-C$3)*C$4</f>
        <v>9021442.2134185955</v>
      </c>
      <c r="D882" s="55">
        <f>((Produção!D880*PreçoLivre!D882*(1-Plan1!$B$11)+D$1*Plan1!$E$16)-D$2-D$3)*D$4</f>
        <v>8943905.2666996885</v>
      </c>
      <c r="E882" s="55">
        <f>((Produção!E880*PreçoLivre!E882*(1-Plan1!$B$11)+E$1*Plan1!$E$16)-E$2-E$3)*E$4</f>
        <v>7570784.6567245768</v>
      </c>
      <c r="F882" s="55">
        <f>((Produção!F880*PreçoLivre!F882*(1-Plan1!$B$11)+F$1*Plan1!$E$16)-F$2-F$3)*F$4</f>
        <v>7195447.7184771681</v>
      </c>
      <c r="G882" s="55">
        <f>((Produção!G880*PreçoLivre!G882*(1-Plan1!$B$11)+G$1*Plan1!$E$16)-G$2-G$3)*G$4</f>
        <v>6708846.5798611203</v>
      </c>
      <c r="H882" s="55">
        <f>((Produção!H880*PreçoLivre!H882*(1-Plan1!$B$11)+H$1*Plan1!$E$16)-H$2-H$3)*H$4</f>
        <v>5753101.3417419111</v>
      </c>
      <c r="I882" s="55">
        <f>((Produção!I880*PreçoLivre!I882*(1-Plan1!$B$11)+I$1*Plan1!$E$16)-I$2-I$3)*I$4</f>
        <v>5061325.6841197778</v>
      </c>
      <c r="J882" s="55">
        <f>((Produção!J880*PreçoLivre!J882*(1-Plan1!$B$11)+J$1*Plan1!$E$16)-J$2-J$3)*J$4</f>
        <v>4610713.8465181412</v>
      </c>
      <c r="K882" s="55">
        <f>((Produção!K880*PreçoLivre!K882*(1-Plan1!$B$11)+K$1*Plan1!$E$16)-K$2-K$3)*K$4</f>
        <v>3939081.928235516</v>
      </c>
      <c r="L882" s="55">
        <f>((Produção!L880*PreçoLivre!L882*(1-Plan1!$B$11)+L$1*Plan1!$E$16)-L$2-L$3)*L$4</f>
        <v>3466165.623691218</v>
      </c>
      <c r="M882" s="55">
        <f>((Produção!M880*PreçoLivre!M882*(1-Plan1!$B$11)+M$1*Plan1!$E$16)-M$2-M$3)*M$4</f>
        <v>3266142.1571436371</v>
      </c>
      <c r="N882" s="55">
        <f>((Produção!N880*PreçoLivre!N882*(1-Plan1!$B$11)+N$1*Plan1!$E$16)-N$2-N$3)*N$4</f>
        <v>3008697.0049934434</v>
      </c>
      <c r="O882" s="55">
        <f>((Produção!O880*PreçoLivre!O882*(1-Plan1!$B$11)+O$1*Plan1!$E$16)-O$2-O$3)*O$4</f>
        <v>2595975.8569917907</v>
      </c>
      <c r="P882" s="55">
        <f>((Produção!P880*PreçoLivre!P882*(1-Plan1!$B$11)+P$1*Plan1!$E$16)-P$2-P$3)*P$4</f>
        <v>2443744.8278193492</v>
      </c>
      <c r="Q882" s="55">
        <f>((Produção!Q880*PreçoLivre!Q882*(1-Plan1!$B$11)+Q$1*Plan1!$E$16)-Q$2-Q$3)*Q$4</f>
        <v>2260062.5289732506</v>
      </c>
      <c r="R882" s="55">
        <f>((Produção!R880*PreçoLivre!R882*(1-Plan1!$B$11)+R$1*Plan1!$E$16)-R$2-R$3)*R$4</f>
        <v>1796569.310135267</v>
      </c>
      <c r="S882" s="55">
        <f>((Produção!S880*PreçoLivre!S882*(1-Plan1!$B$11)+S$1*Plan1!$E$16)-S$2-S$3)*S$4</f>
        <v>1604919.4073093827</v>
      </c>
      <c r="T882" s="55">
        <f>((Produção!T880*PreçoLivre!T882*(1-Plan1!$B$11)+T$1*Plan1!$E$16)-T$2-T$3)*T$4</f>
        <v>1680604.4705038432</v>
      </c>
      <c r="U882" s="55">
        <f>((Produção!U880*PreçoLivre!U882*(1-Plan1!$B$11)+U$1*Plan1!$E$16)-U$2-U$3)*U$4</f>
        <v>1609264.0461379371</v>
      </c>
      <c r="V882" s="55">
        <f>((Produção!V880*PreçoLivre!V882*(1-Plan1!$B$11)+V$1*Plan1!$E$16)-V$2-V$3)*V$4</f>
        <v>1495645.8918086947</v>
      </c>
      <c r="W882" s="55"/>
    </row>
    <row r="883" spans="1:23" x14ac:dyDescent="0.25">
      <c r="A883" s="55">
        <f t="shared" si="13"/>
        <v>59850093.612759329</v>
      </c>
      <c r="B883" s="56">
        <v>878</v>
      </c>
      <c r="C883" s="55">
        <f>((Produção!C881*PreçoLivre!C883*(1-Plan1!$B$11)+C$1*Plan1!$E$16)-C$2-C$3)*C$4</f>
        <v>8595768.0627548322</v>
      </c>
      <c r="D883" s="55">
        <f>((Produção!D881*PreçoLivre!D883*(1-Plan1!$B$11)+D$1*Plan1!$E$16)-D$2-D$3)*D$4</f>
        <v>7960365.5441807741</v>
      </c>
      <c r="E883" s="55">
        <f>((Produção!E881*PreçoLivre!E883*(1-Plan1!$B$11)+E$1*Plan1!$E$16)-E$2-E$3)*E$4</f>
        <v>6848154.497966053</v>
      </c>
      <c r="F883" s="55">
        <f>((Produção!F881*PreçoLivre!F883*(1-Plan1!$B$11)+F$1*Plan1!$E$16)-F$2-F$3)*F$4</f>
        <v>5772496.2874201545</v>
      </c>
      <c r="G883" s="55">
        <f>((Produção!G881*PreçoLivre!G883*(1-Plan1!$B$11)+G$1*Plan1!$E$16)-G$2-G$3)*G$4</f>
        <v>4930547.3698247084</v>
      </c>
      <c r="H883" s="55">
        <f>((Produção!H881*PreçoLivre!H883*(1-Plan1!$B$11)+H$1*Plan1!$E$16)-H$2-H$3)*H$4</f>
        <v>4189592.9003145853</v>
      </c>
      <c r="I883" s="55">
        <f>((Produção!I881*PreçoLivre!I883*(1-Plan1!$B$11)+I$1*Plan1!$E$16)-I$2-I$3)*I$4</f>
        <v>3422669.0698125134</v>
      </c>
      <c r="J883" s="55">
        <f>((Produção!J881*PreçoLivre!J883*(1-Plan1!$B$11)+J$1*Plan1!$E$16)-J$2-J$3)*J$4</f>
        <v>2764495.3079833225</v>
      </c>
      <c r="K883" s="55">
        <f>((Produção!K881*PreçoLivre!K883*(1-Plan1!$B$11)+K$1*Plan1!$E$16)-K$2-K$3)*K$4</f>
        <v>2374058.137400086</v>
      </c>
      <c r="L883" s="55">
        <f>((Produção!L881*PreçoLivre!L883*(1-Plan1!$B$11)+L$1*Plan1!$E$16)-L$2-L$3)*L$4</f>
        <v>1992923.2519703554</v>
      </c>
      <c r="M883" s="55">
        <f>((Produção!M881*PreçoLivre!M883*(1-Plan1!$B$11)+M$1*Plan1!$E$16)-M$2-M$3)*M$4</f>
        <v>1777247.985726719</v>
      </c>
      <c r="N883" s="55">
        <f>((Produção!N881*PreçoLivre!N883*(1-Plan1!$B$11)+N$1*Plan1!$E$16)-N$2-N$3)*N$4</f>
        <v>1437671.574501432</v>
      </c>
      <c r="O883" s="55">
        <f>((Produção!O881*PreçoLivre!O883*(1-Plan1!$B$11)+O$1*Plan1!$E$16)-O$2-O$3)*O$4</f>
        <v>1370131.9353295513</v>
      </c>
      <c r="P883" s="55">
        <f>((Produção!P881*PreçoLivre!P883*(1-Plan1!$B$11)+P$1*Plan1!$E$16)-P$2-P$3)*P$4</f>
        <v>1128099.6408571308</v>
      </c>
      <c r="Q883" s="55">
        <f>((Produção!Q881*PreçoLivre!Q883*(1-Plan1!$B$11)+Q$1*Plan1!$E$16)-Q$2-Q$3)*Q$4</f>
        <v>1055950.3408549316</v>
      </c>
      <c r="R883" s="55">
        <f>((Produção!R881*PreçoLivre!R883*(1-Plan1!$B$11)+R$1*Plan1!$E$16)-R$2-R$3)*R$4</f>
        <v>987889.09204179735</v>
      </c>
      <c r="S883" s="55">
        <f>((Produção!S881*PreçoLivre!S883*(1-Plan1!$B$11)+S$1*Plan1!$E$16)-S$2-S$3)*S$4</f>
        <v>980786.80288252339</v>
      </c>
      <c r="T883" s="55">
        <f>((Produção!T881*PreçoLivre!T883*(1-Plan1!$B$11)+T$1*Plan1!$E$16)-T$2-T$3)*T$4</f>
        <v>850818.06758514827</v>
      </c>
      <c r="U883" s="55">
        <f>((Produção!U881*PreçoLivre!U883*(1-Plan1!$B$11)+U$1*Plan1!$E$16)-U$2-U$3)*U$4</f>
        <v>733585.38473118877</v>
      </c>
      <c r="V883" s="55">
        <f>((Produção!V881*PreçoLivre!V883*(1-Plan1!$B$11)+V$1*Plan1!$E$16)-V$2-V$3)*V$4</f>
        <v>676842.3586215328</v>
      </c>
      <c r="W883" s="55"/>
    </row>
    <row r="884" spans="1:23" x14ac:dyDescent="0.25">
      <c r="A884" s="55">
        <f t="shared" si="13"/>
        <v>71908689.140505791</v>
      </c>
      <c r="B884" s="56">
        <v>879</v>
      </c>
      <c r="C884" s="55">
        <f>((Produção!C882*PreçoLivre!C884*(1-Plan1!$B$11)+C$1*Plan1!$E$16)-C$2-C$3)*C$4</f>
        <v>8480157.3691687901</v>
      </c>
      <c r="D884" s="55">
        <f>((Produção!D882*PreçoLivre!D884*(1-Plan1!$B$11)+D$1*Plan1!$E$16)-D$2-D$3)*D$4</f>
        <v>7359641.2452922137</v>
      </c>
      <c r="E884" s="55">
        <f>((Produção!E882*PreçoLivre!E884*(1-Plan1!$B$11)+E$1*Plan1!$E$16)-E$2-E$3)*E$4</f>
        <v>7289899.3195231305</v>
      </c>
      <c r="F884" s="55">
        <f>((Produção!F882*PreçoLivre!F884*(1-Plan1!$B$11)+F$1*Plan1!$E$16)-F$2-F$3)*F$4</f>
        <v>6314428.8629842252</v>
      </c>
      <c r="G884" s="55">
        <f>((Produção!G882*PreçoLivre!G884*(1-Plan1!$B$11)+G$1*Plan1!$E$16)-G$2-G$3)*G$4</f>
        <v>5764130.7758385772</v>
      </c>
      <c r="H884" s="55">
        <f>((Produção!H882*PreçoLivre!H884*(1-Plan1!$B$11)+H$1*Plan1!$E$16)-H$2-H$3)*H$4</f>
        <v>5057186.7816379825</v>
      </c>
      <c r="I884" s="55">
        <f>((Produção!I882*PreçoLivre!I884*(1-Plan1!$B$11)+I$1*Plan1!$E$16)-I$2-I$3)*I$4</f>
        <v>4521431.2080652248</v>
      </c>
      <c r="J884" s="55">
        <f>((Produção!J882*PreçoLivre!J884*(1-Plan1!$B$11)+J$1*Plan1!$E$16)-J$2-J$3)*J$4</f>
        <v>4089062.1290463475</v>
      </c>
      <c r="K884" s="55">
        <f>((Produção!K882*PreçoLivre!K884*(1-Plan1!$B$11)+K$1*Plan1!$E$16)-K$2-K$3)*K$4</f>
        <v>3323884.1238424173</v>
      </c>
      <c r="L884" s="55">
        <f>((Produção!L882*PreçoLivre!L884*(1-Plan1!$B$11)+L$1*Plan1!$E$16)-L$2-L$3)*L$4</f>
        <v>2964607.7388722897</v>
      </c>
      <c r="M884" s="55">
        <f>((Produção!M882*PreçoLivre!M884*(1-Plan1!$B$11)+M$1*Plan1!$E$16)-M$2-M$3)*M$4</f>
        <v>2527288.7928623273</v>
      </c>
      <c r="N884" s="55">
        <f>((Produção!N882*PreçoLivre!N884*(1-Plan1!$B$11)+N$1*Plan1!$E$16)-N$2-N$3)*N$4</f>
        <v>2269624.7104283413</v>
      </c>
      <c r="O884" s="55">
        <f>((Produção!O882*PreçoLivre!O884*(1-Plan1!$B$11)+O$1*Plan1!$E$16)-O$2-O$3)*O$4</f>
        <v>1982879.5208505744</v>
      </c>
      <c r="P884" s="55">
        <f>((Produção!P882*PreçoLivre!P884*(1-Plan1!$B$11)+P$1*Plan1!$E$16)-P$2-P$3)*P$4</f>
        <v>1806206.2522945791</v>
      </c>
      <c r="Q884" s="55">
        <f>((Produção!Q882*PreçoLivre!Q884*(1-Plan1!$B$11)+Q$1*Plan1!$E$16)-Q$2-Q$3)*Q$4</f>
        <v>1675570.1431811035</v>
      </c>
      <c r="R884" s="55">
        <f>((Produção!R882*PreçoLivre!R884*(1-Plan1!$B$11)+R$1*Plan1!$E$16)-R$2-R$3)*R$4</f>
        <v>1513077.3526350083</v>
      </c>
      <c r="S884" s="55">
        <f>((Produção!S882*PreçoLivre!S884*(1-Plan1!$B$11)+S$1*Plan1!$E$16)-S$2-S$3)*S$4</f>
        <v>1418081.3369138371</v>
      </c>
      <c r="T884" s="55">
        <f>((Produção!T882*PreçoLivre!T884*(1-Plan1!$B$11)+T$1*Plan1!$E$16)-T$2-T$3)*T$4</f>
        <v>1349179.462499764</v>
      </c>
      <c r="U884" s="55">
        <f>((Produção!U882*PreçoLivre!U884*(1-Plan1!$B$11)+U$1*Plan1!$E$16)-U$2-U$3)*U$4</f>
        <v>1201215.0931018528</v>
      </c>
      <c r="V884" s="55">
        <f>((Produção!V882*PreçoLivre!V884*(1-Plan1!$B$11)+V$1*Plan1!$E$16)-V$2-V$3)*V$4</f>
        <v>1001136.9214671822</v>
      </c>
      <c r="W884" s="55"/>
    </row>
    <row r="885" spans="1:23" x14ac:dyDescent="0.25">
      <c r="A885" s="55">
        <f t="shared" si="13"/>
        <v>67554533.048686832</v>
      </c>
      <c r="B885" s="56">
        <v>880</v>
      </c>
      <c r="C885" s="55">
        <f>((Produção!C883*PreçoLivre!C885*(1-Plan1!$B$11)+C$1*Plan1!$E$16)-C$2-C$3)*C$4</f>
        <v>8722437.8088544384</v>
      </c>
      <c r="D885" s="55">
        <f>((Produção!D883*PreçoLivre!D885*(1-Plan1!$B$11)+D$1*Plan1!$E$16)-D$2-D$3)*D$4</f>
        <v>7425321.2892290568</v>
      </c>
      <c r="E885" s="55">
        <f>((Produção!E883*PreçoLivre!E885*(1-Plan1!$B$11)+E$1*Plan1!$E$16)-E$2-E$3)*E$4</f>
        <v>6835303.3154060785</v>
      </c>
      <c r="F885" s="55">
        <f>((Produção!F883*PreçoLivre!F885*(1-Plan1!$B$11)+F$1*Plan1!$E$16)-F$2-F$3)*F$4</f>
        <v>6276959.4247504501</v>
      </c>
      <c r="G885" s="55">
        <f>((Produção!G883*PreçoLivre!G885*(1-Plan1!$B$11)+G$1*Plan1!$E$16)-G$2-G$3)*G$4</f>
        <v>5417892.5130376285</v>
      </c>
      <c r="H885" s="55">
        <f>((Produção!H883*PreçoLivre!H885*(1-Plan1!$B$11)+H$1*Plan1!$E$16)-H$2-H$3)*H$4</f>
        <v>4314719.0759188766</v>
      </c>
      <c r="I885" s="55">
        <f>((Produção!I883*PreçoLivre!I885*(1-Plan1!$B$11)+I$1*Plan1!$E$16)-I$2-I$3)*I$4</f>
        <v>3999194.4497022787</v>
      </c>
      <c r="J885" s="55">
        <f>((Produção!J883*PreçoLivre!J885*(1-Plan1!$B$11)+J$1*Plan1!$E$16)-J$2-J$3)*J$4</f>
        <v>3692512.2855797708</v>
      </c>
      <c r="K885" s="55">
        <f>((Produção!K883*PreçoLivre!K885*(1-Plan1!$B$11)+K$1*Plan1!$E$16)-K$2-K$3)*K$4</f>
        <v>3024448.1061122105</v>
      </c>
      <c r="L885" s="55">
        <f>((Produção!L883*PreçoLivre!L885*(1-Plan1!$B$11)+L$1*Plan1!$E$16)-L$2-L$3)*L$4</f>
        <v>2861453.1401807005</v>
      </c>
      <c r="M885" s="55">
        <f>((Produção!M883*PreçoLivre!M885*(1-Plan1!$B$11)+M$1*Plan1!$E$16)-M$2-M$3)*M$4</f>
        <v>2467544.6908398275</v>
      </c>
      <c r="N885" s="55">
        <f>((Produção!N883*PreçoLivre!N885*(1-Plan1!$B$11)+N$1*Plan1!$E$16)-N$2-N$3)*N$4</f>
        <v>2066340.2864930825</v>
      </c>
      <c r="O885" s="55">
        <f>((Produção!O883*PreçoLivre!O885*(1-Plan1!$B$11)+O$1*Plan1!$E$16)-O$2-O$3)*O$4</f>
        <v>1901594.3705697919</v>
      </c>
      <c r="P885" s="55">
        <f>((Produção!P883*PreçoLivre!P885*(1-Plan1!$B$11)+P$1*Plan1!$E$16)-P$2-P$3)*P$4</f>
        <v>1630151.8398194727</v>
      </c>
      <c r="Q885" s="55">
        <f>((Produção!Q883*PreçoLivre!Q885*(1-Plan1!$B$11)+Q$1*Plan1!$E$16)-Q$2-Q$3)*Q$4</f>
        <v>1335050.7308201655</v>
      </c>
      <c r="R885" s="55">
        <f>((Produção!R883*PreçoLivre!R885*(1-Plan1!$B$11)+R$1*Plan1!$E$16)-R$2-R$3)*R$4</f>
        <v>1227675.219007906</v>
      </c>
      <c r="S885" s="55">
        <f>((Produção!S883*PreçoLivre!S885*(1-Plan1!$B$11)+S$1*Plan1!$E$16)-S$2-S$3)*S$4</f>
        <v>1242819.3904960512</v>
      </c>
      <c r="T885" s="55">
        <f>((Produção!T883*PreçoLivre!T885*(1-Plan1!$B$11)+T$1*Plan1!$E$16)-T$2-T$3)*T$4</f>
        <v>1119744.7808878631</v>
      </c>
      <c r="U885" s="55">
        <f>((Produção!U883*PreçoLivre!U885*(1-Plan1!$B$11)+U$1*Plan1!$E$16)-U$2-U$3)*U$4</f>
        <v>1040345.7910603759</v>
      </c>
      <c r="V885" s="55">
        <f>((Produção!V883*PreçoLivre!V885*(1-Plan1!$B$11)+V$1*Plan1!$E$16)-V$2-V$3)*V$4</f>
        <v>953024.53992080537</v>
      </c>
      <c r="W885" s="55"/>
    </row>
    <row r="886" spans="1:23" x14ac:dyDescent="0.25">
      <c r="A886" s="55">
        <f t="shared" si="13"/>
        <v>86339477.405383587</v>
      </c>
      <c r="B886" s="56">
        <v>881</v>
      </c>
      <c r="C886" s="55">
        <f>((Produção!C884*PreçoLivre!C886*(1-Plan1!$B$11)+C$1*Plan1!$E$16)-C$2-C$3)*C$4</f>
        <v>8750084.8934867363</v>
      </c>
      <c r="D886" s="55">
        <f>((Produção!D884*PreçoLivre!D886*(1-Plan1!$B$11)+D$1*Plan1!$E$16)-D$2-D$3)*D$4</f>
        <v>8212010.7106809681</v>
      </c>
      <c r="E886" s="55">
        <f>((Produção!E884*PreçoLivre!E886*(1-Plan1!$B$11)+E$1*Plan1!$E$16)-E$2-E$3)*E$4</f>
        <v>8081277.0485589821</v>
      </c>
      <c r="F886" s="55">
        <f>((Produção!F884*PreçoLivre!F886*(1-Plan1!$B$11)+F$1*Plan1!$E$16)-F$2-F$3)*F$4</f>
        <v>7217675.9053832619</v>
      </c>
      <c r="G886" s="55">
        <f>((Produção!G884*PreçoLivre!G886*(1-Plan1!$B$11)+G$1*Plan1!$E$16)-G$2-G$3)*G$4</f>
        <v>6508853.413831085</v>
      </c>
      <c r="H886" s="55">
        <f>((Produção!H884*PreçoLivre!H886*(1-Plan1!$B$11)+H$1*Plan1!$E$16)-H$2-H$3)*H$4</f>
        <v>6084389.5093841627</v>
      </c>
      <c r="I886" s="55">
        <f>((Produção!I884*PreçoLivre!I886*(1-Plan1!$B$11)+I$1*Plan1!$E$16)-I$2-I$3)*I$4</f>
        <v>5553565.6905716369</v>
      </c>
      <c r="J886" s="55">
        <f>((Produção!J884*PreçoLivre!J886*(1-Plan1!$B$11)+J$1*Plan1!$E$16)-J$2-J$3)*J$4</f>
        <v>4724935.5917819124</v>
      </c>
      <c r="K886" s="55">
        <f>((Produção!K884*PreçoLivre!K886*(1-Plan1!$B$11)+K$1*Plan1!$E$16)-K$2-K$3)*K$4</f>
        <v>3883120.3724484956</v>
      </c>
      <c r="L886" s="55">
        <f>((Produção!L884*PreçoLivre!L886*(1-Plan1!$B$11)+L$1*Plan1!$E$16)-L$2-L$3)*L$4</f>
        <v>3703476.4432046353</v>
      </c>
      <c r="M886" s="55">
        <f>((Produção!M884*PreçoLivre!M886*(1-Plan1!$B$11)+M$1*Plan1!$E$16)-M$2-M$3)*M$4</f>
        <v>3238879.1075554676</v>
      </c>
      <c r="N886" s="55">
        <f>((Produção!N884*PreçoLivre!N886*(1-Plan1!$B$11)+N$1*Plan1!$E$16)-N$2-N$3)*N$4</f>
        <v>3126794.7216287297</v>
      </c>
      <c r="O886" s="55">
        <f>((Produção!O884*PreçoLivre!O886*(1-Plan1!$B$11)+O$1*Plan1!$E$16)-O$2-O$3)*O$4</f>
        <v>2854938.9258321612</v>
      </c>
      <c r="P886" s="55">
        <f>((Produção!P884*PreçoLivre!P886*(1-Plan1!$B$11)+P$1*Plan1!$E$16)-P$2-P$3)*P$4</f>
        <v>2652220.1344789369</v>
      </c>
      <c r="Q886" s="55">
        <f>((Produção!Q884*PreçoLivre!Q886*(1-Plan1!$B$11)+Q$1*Plan1!$E$16)-Q$2-Q$3)*Q$4</f>
        <v>2396908.3714029025</v>
      </c>
      <c r="R886" s="55">
        <f>((Produção!R884*PreçoLivre!R886*(1-Plan1!$B$11)+R$1*Plan1!$E$16)-R$2-R$3)*R$4</f>
        <v>2273595.7409806498</v>
      </c>
      <c r="S886" s="55">
        <f>((Produção!S884*PreçoLivre!S886*(1-Plan1!$B$11)+S$1*Plan1!$E$16)-S$2-S$3)*S$4</f>
        <v>2048569.0339525843</v>
      </c>
      <c r="T886" s="55">
        <f>((Produção!T884*PreçoLivre!T886*(1-Plan1!$B$11)+T$1*Plan1!$E$16)-T$2-T$3)*T$4</f>
        <v>2005121.1711403131</v>
      </c>
      <c r="U886" s="55">
        <f>((Produção!U884*PreçoLivre!U886*(1-Plan1!$B$11)+U$1*Plan1!$E$16)-U$2-U$3)*U$4</f>
        <v>1671389.986739334</v>
      </c>
      <c r="V886" s="55">
        <f>((Produção!V884*PreçoLivre!V886*(1-Plan1!$B$11)+V$1*Plan1!$E$16)-V$2-V$3)*V$4</f>
        <v>1351670.6323406079</v>
      </c>
      <c r="W886" s="55"/>
    </row>
    <row r="887" spans="1:23" x14ac:dyDescent="0.25">
      <c r="A887" s="55">
        <f t="shared" si="13"/>
        <v>81717677.468414888</v>
      </c>
      <c r="B887" s="56">
        <v>882</v>
      </c>
      <c r="C887" s="55">
        <f>((Produção!C885*PreçoLivre!C887*(1-Plan1!$B$11)+C$1*Plan1!$E$16)-C$2-C$3)*C$4</f>
        <v>8086512.26943703</v>
      </c>
      <c r="D887" s="55">
        <f>((Produção!D885*PreçoLivre!D887*(1-Plan1!$B$11)+D$1*Plan1!$E$16)-D$2-D$3)*D$4</f>
        <v>6863667.9163680216</v>
      </c>
      <c r="E887" s="55">
        <f>((Produção!E885*PreçoLivre!E887*(1-Plan1!$B$11)+E$1*Plan1!$E$16)-E$2-E$3)*E$4</f>
        <v>6152428.9769218378</v>
      </c>
      <c r="F887" s="55">
        <f>((Produção!F885*PreçoLivre!F887*(1-Plan1!$B$11)+F$1*Plan1!$E$16)-F$2-F$3)*F$4</f>
        <v>6215979.0341993105</v>
      </c>
      <c r="G887" s="55">
        <f>((Produção!G885*PreçoLivre!G887*(1-Plan1!$B$11)+G$1*Plan1!$E$16)-G$2-G$3)*G$4</f>
        <v>6093653.3229605313</v>
      </c>
      <c r="H887" s="55">
        <f>((Produção!H885*PreçoLivre!H887*(1-Plan1!$B$11)+H$1*Plan1!$E$16)-H$2-H$3)*H$4</f>
        <v>5572631.7955680015</v>
      </c>
      <c r="I887" s="55">
        <f>((Produção!I885*PreçoLivre!I887*(1-Plan1!$B$11)+I$1*Plan1!$E$16)-I$2-I$3)*I$4</f>
        <v>5028408.6159311533</v>
      </c>
      <c r="J887" s="55">
        <f>((Produção!J885*PreçoLivre!J887*(1-Plan1!$B$11)+J$1*Plan1!$E$16)-J$2-J$3)*J$4</f>
        <v>4687669.6288509089</v>
      </c>
      <c r="K887" s="55">
        <f>((Produção!K885*PreçoLivre!K887*(1-Plan1!$B$11)+K$1*Plan1!$E$16)-K$2-K$3)*K$4</f>
        <v>4579349.8468642384</v>
      </c>
      <c r="L887" s="55">
        <f>((Produção!L885*PreçoLivre!L887*(1-Plan1!$B$11)+L$1*Plan1!$E$16)-L$2-L$3)*L$4</f>
        <v>4205908.2869535359</v>
      </c>
      <c r="M887" s="55">
        <f>((Produção!M885*PreçoLivre!M887*(1-Plan1!$B$11)+M$1*Plan1!$E$16)-M$2-M$3)*M$4</f>
        <v>3732135.292881052</v>
      </c>
      <c r="N887" s="55">
        <f>((Produção!N885*PreçoLivre!N887*(1-Plan1!$B$11)+N$1*Plan1!$E$16)-N$2-N$3)*N$4</f>
        <v>3436528.5443442487</v>
      </c>
      <c r="O887" s="55">
        <f>((Produção!O885*PreçoLivre!O887*(1-Plan1!$B$11)+O$1*Plan1!$E$16)-O$2-O$3)*O$4</f>
        <v>2980590.8479732759</v>
      </c>
      <c r="P887" s="55">
        <f>((Produção!P885*PreçoLivre!P887*(1-Plan1!$B$11)+P$1*Plan1!$E$16)-P$2-P$3)*P$4</f>
        <v>2517517.76645956</v>
      </c>
      <c r="Q887" s="55">
        <f>((Produção!Q885*PreçoLivre!Q887*(1-Plan1!$B$11)+Q$1*Plan1!$E$16)-Q$2-Q$3)*Q$4</f>
        <v>2194879.7794109788</v>
      </c>
      <c r="R887" s="55">
        <f>((Produção!R885*PreçoLivre!R887*(1-Plan1!$B$11)+R$1*Plan1!$E$16)-R$2-R$3)*R$4</f>
        <v>2162603.1688314155</v>
      </c>
      <c r="S887" s="55">
        <f>((Produção!S885*PreçoLivre!S887*(1-Plan1!$B$11)+S$1*Plan1!$E$16)-S$2-S$3)*S$4</f>
        <v>2096289.0259756311</v>
      </c>
      <c r="T887" s="55">
        <f>((Produção!T885*PreçoLivre!T887*(1-Plan1!$B$11)+T$1*Plan1!$E$16)-T$2-T$3)*T$4</f>
        <v>1868857.6991573609</v>
      </c>
      <c r="U887" s="55">
        <f>((Produção!U885*PreçoLivre!U887*(1-Plan1!$B$11)+U$1*Plan1!$E$16)-U$2-U$3)*U$4</f>
        <v>1664891.35430599</v>
      </c>
      <c r="V887" s="55">
        <f>((Produção!V885*PreçoLivre!V887*(1-Plan1!$B$11)+V$1*Plan1!$E$16)-V$2-V$3)*V$4</f>
        <v>1577174.2950208066</v>
      </c>
      <c r="W887" s="55"/>
    </row>
    <row r="888" spans="1:23" x14ac:dyDescent="0.25">
      <c r="A888" s="55">
        <f t="shared" si="13"/>
        <v>87556292.003642932</v>
      </c>
      <c r="B888" s="56">
        <v>883</v>
      </c>
      <c r="C888" s="55">
        <f>((Produção!C886*PreçoLivre!C888*(1-Plan1!$B$11)+C$1*Plan1!$E$16)-C$2-C$3)*C$4</f>
        <v>8933480.2484294083</v>
      </c>
      <c r="D888" s="55">
        <f>((Produção!D886*PreçoLivre!D888*(1-Plan1!$B$11)+D$1*Plan1!$E$16)-D$2-D$3)*D$4</f>
        <v>7947399.7534524594</v>
      </c>
      <c r="E888" s="55">
        <f>((Produção!E886*PreçoLivre!E888*(1-Plan1!$B$11)+E$1*Plan1!$E$16)-E$2-E$3)*E$4</f>
        <v>7835343.9615298491</v>
      </c>
      <c r="F888" s="55">
        <f>((Produção!F886*PreçoLivre!F888*(1-Plan1!$B$11)+F$1*Plan1!$E$16)-F$2-F$3)*F$4</f>
        <v>6967171.6149897771</v>
      </c>
      <c r="G888" s="55">
        <f>((Produção!G886*PreçoLivre!G888*(1-Plan1!$B$11)+G$1*Plan1!$E$16)-G$2-G$3)*G$4</f>
        <v>6473893.959176736</v>
      </c>
      <c r="H888" s="55">
        <f>((Produção!H886*PreçoLivre!H888*(1-Plan1!$B$11)+H$1*Plan1!$E$16)-H$2-H$3)*H$4</f>
        <v>6313286.3551274491</v>
      </c>
      <c r="I888" s="55">
        <f>((Produção!I886*PreçoLivre!I888*(1-Plan1!$B$11)+I$1*Plan1!$E$16)-I$2-I$3)*I$4</f>
        <v>6082652.8136524949</v>
      </c>
      <c r="J888" s="55">
        <f>((Produção!J886*PreçoLivre!J888*(1-Plan1!$B$11)+J$1*Plan1!$E$16)-J$2-J$3)*J$4</f>
        <v>5289363.4935600841</v>
      </c>
      <c r="K888" s="55">
        <f>((Produção!K886*PreçoLivre!K888*(1-Plan1!$B$11)+K$1*Plan1!$E$16)-K$2-K$3)*K$4</f>
        <v>4822234.3360108659</v>
      </c>
      <c r="L888" s="55">
        <f>((Produção!L886*PreçoLivre!L888*(1-Plan1!$B$11)+L$1*Plan1!$E$16)-L$2-L$3)*L$4</f>
        <v>4450109.5307744993</v>
      </c>
      <c r="M888" s="55">
        <f>((Produção!M886*PreçoLivre!M888*(1-Plan1!$B$11)+M$1*Plan1!$E$16)-M$2-M$3)*M$4</f>
        <v>3997951.0771644274</v>
      </c>
      <c r="N888" s="55">
        <f>((Produção!N886*PreçoLivre!N888*(1-Plan1!$B$11)+N$1*Plan1!$E$16)-N$2-N$3)*N$4</f>
        <v>3225399.1955526308</v>
      </c>
      <c r="O888" s="55">
        <f>((Produção!O886*PreçoLivre!O888*(1-Plan1!$B$11)+O$1*Plan1!$E$16)-O$2-O$3)*O$4</f>
        <v>2784063.5479705301</v>
      </c>
      <c r="P888" s="55">
        <f>((Produção!P886*PreçoLivre!P888*(1-Plan1!$B$11)+P$1*Plan1!$E$16)-P$2-P$3)*P$4</f>
        <v>2450405.4680176983</v>
      </c>
      <c r="Q888" s="55">
        <f>((Produção!Q886*PreçoLivre!Q888*(1-Plan1!$B$11)+Q$1*Plan1!$E$16)-Q$2-Q$3)*Q$4</f>
        <v>2121230.1866985722</v>
      </c>
      <c r="R888" s="55">
        <f>((Produção!R886*PreçoLivre!R888*(1-Plan1!$B$11)+R$1*Plan1!$E$16)-R$2-R$3)*R$4</f>
        <v>1836579.9154640322</v>
      </c>
      <c r="S888" s="55">
        <f>((Produção!S886*PreçoLivre!S888*(1-Plan1!$B$11)+S$1*Plan1!$E$16)-S$2-S$3)*S$4</f>
        <v>1642844.192788617</v>
      </c>
      <c r="T888" s="55">
        <f>((Produção!T886*PreçoLivre!T888*(1-Plan1!$B$11)+T$1*Plan1!$E$16)-T$2-T$3)*T$4</f>
        <v>1556999.3792889318</v>
      </c>
      <c r="U888" s="55">
        <f>((Produção!U886*PreçoLivre!U888*(1-Plan1!$B$11)+U$1*Plan1!$E$16)-U$2-U$3)*U$4</f>
        <v>1457308.5069818383</v>
      </c>
      <c r="V888" s="55">
        <f>((Produção!V886*PreçoLivre!V888*(1-Plan1!$B$11)+V$1*Plan1!$E$16)-V$2-V$3)*V$4</f>
        <v>1368574.4670120408</v>
      </c>
      <c r="W888" s="55"/>
    </row>
    <row r="889" spans="1:23" x14ac:dyDescent="0.25">
      <c r="A889" s="55">
        <f t="shared" si="13"/>
        <v>69440478.752613693</v>
      </c>
      <c r="B889" s="56">
        <v>884</v>
      </c>
      <c r="C889" s="55">
        <f>((Produção!C887*PreçoLivre!C889*(1-Plan1!$B$11)+C$1*Plan1!$E$16)-C$2-C$3)*C$4</f>
        <v>8652157.8790778965</v>
      </c>
      <c r="D889" s="55">
        <f>((Produção!D887*PreçoLivre!D889*(1-Plan1!$B$11)+D$1*Plan1!$E$16)-D$2-D$3)*D$4</f>
        <v>8236779.8134088879</v>
      </c>
      <c r="E889" s="55">
        <f>((Produção!E887*PreçoLivre!E889*(1-Plan1!$B$11)+E$1*Plan1!$E$16)-E$2-E$3)*E$4</f>
        <v>7493785.5590348449</v>
      </c>
      <c r="F889" s="55">
        <f>((Produção!F887*PreçoLivre!F889*(1-Plan1!$B$11)+F$1*Plan1!$E$16)-F$2-F$3)*F$4</f>
        <v>6827143.5656898227</v>
      </c>
      <c r="G889" s="55">
        <f>((Produção!G887*PreçoLivre!G889*(1-Plan1!$B$11)+G$1*Plan1!$E$16)-G$2-G$3)*G$4</f>
        <v>5918625.9845480938</v>
      </c>
      <c r="H889" s="55">
        <f>((Produção!H887*PreçoLivre!H889*(1-Plan1!$B$11)+H$1*Plan1!$E$16)-H$2-H$3)*H$4</f>
        <v>4562127.7971603014</v>
      </c>
      <c r="I889" s="55">
        <f>((Produção!I887*PreçoLivre!I889*(1-Plan1!$B$11)+I$1*Plan1!$E$16)-I$2-I$3)*I$4</f>
        <v>3882167.5266319872</v>
      </c>
      <c r="J889" s="55">
        <f>((Produção!J887*PreçoLivre!J889*(1-Plan1!$B$11)+J$1*Plan1!$E$16)-J$2-J$3)*J$4</f>
        <v>3569148.8028912889</v>
      </c>
      <c r="K889" s="55">
        <f>((Produção!K887*PreçoLivre!K889*(1-Plan1!$B$11)+K$1*Plan1!$E$16)-K$2-K$3)*K$4</f>
        <v>3138411.6157132629</v>
      </c>
      <c r="L889" s="55">
        <f>((Produção!L887*PreçoLivre!L889*(1-Plan1!$B$11)+L$1*Plan1!$E$16)-L$2-L$3)*L$4</f>
        <v>2919295.9223528402</v>
      </c>
      <c r="M889" s="55">
        <f>((Produção!M887*PreçoLivre!M889*(1-Plan1!$B$11)+M$1*Plan1!$E$16)-M$2-M$3)*M$4</f>
        <v>2376755.954083865</v>
      </c>
      <c r="N889" s="55">
        <f>((Produção!N887*PreçoLivre!N889*(1-Plan1!$B$11)+N$1*Plan1!$E$16)-N$2-N$3)*N$4</f>
        <v>2047771.5681606529</v>
      </c>
      <c r="O889" s="55">
        <f>((Produção!O887*PreçoLivre!O889*(1-Plan1!$B$11)+O$1*Plan1!$E$16)-O$2-O$3)*O$4</f>
        <v>1920204.2921763044</v>
      </c>
      <c r="P889" s="55">
        <f>((Produção!P887*PreçoLivre!P889*(1-Plan1!$B$11)+P$1*Plan1!$E$16)-P$2-P$3)*P$4</f>
        <v>1529172.837317704</v>
      </c>
      <c r="Q889" s="55">
        <f>((Produção!Q887*PreçoLivre!Q889*(1-Plan1!$B$11)+Q$1*Plan1!$E$16)-Q$2-Q$3)*Q$4</f>
        <v>1455520.0779936628</v>
      </c>
      <c r="R889" s="55">
        <f>((Produção!R887*PreçoLivre!R889*(1-Plan1!$B$11)+R$1*Plan1!$E$16)-R$2-R$3)*R$4</f>
        <v>1215746.9518694819</v>
      </c>
      <c r="S889" s="55">
        <f>((Produção!S887*PreçoLivre!S889*(1-Plan1!$B$11)+S$1*Plan1!$E$16)-S$2-S$3)*S$4</f>
        <v>1000339.7219132279</v>
      </c>
      <c r="T889" s="55">
        <f>((Produção!T887*PreçoLivre!T889*(1-Plan1!$B$11)+T$1*Plan1!$E$16)-T$2-T$3)*T$4</f>
        <v>947412.66754106444</v>
      </c>
      <c r="U889" s="55">
        <f>((Produção!U887*PreçoLivre!U889*(1-Plan1!$B$11)+U$1*Plan1!$E$16)-U$2-U$3)*U$4</f>
        <v>914713.68777881993</v>
      </c>
      <c r="V889" s="55">
        <f>((Produção!V887*PreçoLivre!V889*(1-Plan1!$B$11)+V$1*Plan1!$E$16)-V$2-V$3)*V$4</f>
        <v>833196.52726967447</v>
      </c>
      <c r="W889" s="55"/>
    </row>
    <row r="890" spans="1:23" x14ac:dyDescent="0.25">
      <c r="A890" s="55">
        <f t="shared" si="13"/>
        <v>92265390.998827398</v>
      </c>
      <c r="B890" s="56">
        <v>885</v>
      </c>
      <c r="C890" s="55">
        <f>((Produção!C888*PreçoLivre!C890*(1-Plan1!$B$11)+C$1*Plan1!$E$16)-C$2-C$3)*C$4</f>
        <v>9248547.7146120109</v>
      </c>
      <c r="D890" s="55">
        <f>((Produção!D888*PreçoLivre!D890*(1-Plan1!$B$11)+D$1*Plan1!$E$16)-D$2-D$3)*D$4</f>
        <v>8168232.2917043669</v>
      </c>
      <c r="E890" s="55">
        <f>((Produção!E888*PreçoLivre!E890*(1-Plan1!$B$11)+E$1*Plan1!$E$16)-E$2-E$3)*E$4</f>
        <v>7628709.8274510875</v>
      </c>
      <c r="F890" s="55">
        <f>((Produção!F888*PreçoLivre!F890*(1-Plan1!$B$11)+F$1*Plan1!$E$16)-F$2-F$3)*F$4</f>
        <v>7285249.3453964815</v>
      </c>
      <c r="G890" s="55">
        <f>((Produção!G888*PreçoLivre!G890*(1-Plan1!$B$11)+G$1*Plan1!$E$16)-G$2-G$3)*G$4</f>
        <v>6459251.2306950567</v>
      </c>
      <c r="H890" s="55">
        <f>((Produção!H888*PreçoLivre!H890*(1-Plan1!$B$11)+H$1*Plan1!$E$16)-H$2-H$3)*H$4</f>
        <v>6021379.4916016189</v>
      </c>
      <c r="I890" s="55">
        <f>((Produção!I888*PreçoLivre!I890*(1-Plan1!$B$11)+I$1*Plan1!$E$16)-I$2-I$3)*I$4</f>
        <v>5495720.4088190747</v>
      </c>
      <c r="J890" s="55">
        <f>((Produção!J888*PreçoLivre!J890*(1-Plan1!$B$11)+J$1*Plan1!$E$16)-J$2-J$3)*J$4</f>
        <v>4787535.5208610771</v>
      </c>
      <c r="K890" s="55">
        <f>((Produção!K888*PreçoLivre!K890*(1-Plan1!$B$11)+K$1*Plan1!$E$16)-K$2-K$3)*K$4</f>
        <v>4614292.3466422856</v>
      </c>
      <c r="L890" s="55">
        <f>((Produção!L888*PreçoLivre!L890*(1-Plan1!$B$11)+L$1*Plan1!$E$16)-L$2-L$3)*L$4</f>
        <v>4031837.1403144528</v>
      </c>
      <c r="M890" s="55">
        <f>((Produção!M888*PreçoLivre!M890*(1-Plan1!$B$11)+M$1*Plan1!$E$16)-M$2-M$3)*M$4</f>
        <v>3773973.3102507563</v>
      </c>
      <c r="N890" s="55">
        <f>((Produção!N888*PreçoLivre!N890*(1-Plan1!$B$11)+N$1*Plan1!$E$16)-N$2-N$3)*N$4</f>
        <v>3634279.0789080397</v>
      </c>
      <c r="O890" s="55">
        <f>((Produção!O888*PreçoLivre!O890*(1-Plan1!$B$11)+O$1*Plan1!$E$16)-O$2-O$3)*O$4</f>
        <v>3420529.6377865379</v>
      </c>
      <c r="P890" s="55">
        <f>((Produção!P888*PreçoLivre!P890*(1-Plan1!$B$11)+P$1*Plan1!$E$16)-P$2-P$3)*P$4</f>
        <v>2919009.0311917877</v>
      </c>
      <c r="Q890" s="55">
        <f>((Produção!Q888*PreçoLivre!Q890*(1-Plan1!$B$11)+Q$1*Plan1!$E$16)-Q$2-Q$3)*Q$4</f>
        <v>2840009.108811866</v>
      </c>
      <c r="R890" s="55">
        <f>((Produção!R888*PreçoLivre!R890*(1-Plan1!$B$11)+R$1*Plan1!$E$16)-R$2-R$3)*R$4</f>
        <v>2754499.5538672055</v>
      </c>
      <c r="S890" s="55">
        <f>((Produção!S888*PreçoLivre!S890*(1-Plan1!$B$11)+S$1*Plan1!$E$16)-S$2-S$3)*S$4</f>
        <v>2531023.2778504118</v>
      </c>
      <c r="T890" s="55">
        <f>((Produção!T888*PreçoLivre!T890*(1-Plan1!$B$11)+T$1*Plan1!$E$16)-T$2-T$3)*T$4</f>
        <v>2259463.2226284435</v>
      </c>
      <c r="U890" s="55">
        <f>((Produção!U888*PreçoLivre!U890*(1-Plan1!$B$11)+U$1*Plan1!$E$16)-U$2-U$3)*U$4</f>
        <v>2178443.7656831983</v>
      </c>
      <c r="V890" s="55">
        <f>((Produção!V888*PreçoLivre!V890*(1-Plan1!$B$11)+V$1*Plan1!$E$16)-V$2-V$3)*V$4</f>
        <v>2213405.6937516285</v>
      </c>
      <c r="W890" s="55"/>
    </row>
    <row r="891" spans="1:23" x14ac:dyDescent="0.25">
      <c r="A891" s="55">
        <f t="shared" si="13"/>
        <v>83514924.445650533</v>
      </c>
      <c r="B891" s="56">
        <v>886</v>
      </c>
      <c r="C891" s="55">
        <f>((Produção!C889*PreçoLivre!C891*(1-Plan1!$B$11)+C$1*Plan1!$E$16)-C$2-C$3)*C$4</f>
        <v>7999533.583951449</v>
      </c>
      <c r="D891" s="55">
        <f>((Produção!D889*PreçoLivre!D891*(1-Plan1!$B$11)+D$1*Plan1!$E$16)-D$2-D$3)*D$4</f>
        <v>7699473.9141697511</v>
      </c>
      <c r="E891" s="55">
        <f>((Produção!E889*PreçoLivre!E891*(1-Plan1!$B$11)+E$1*Plan1!$E$16)-E$2-E$3)*E$4</f>
        <v>7101613.2638378311</v>
      </c>
      <c r="F891" s="55">
        <f>((Produção!F889*PreçoLivre!F891*(1-Plan1!$B$11)+F$1*Plan1!$E$16)-F$2-F$3)*F$4</f>
        <v>6538091.6195189832</v>
      </c>
      <c r="G891" s="55">
        <f>((Produção!G889*PreçoLivre!G891*(1-Plan1!$B$11)+G$1*Plan1!$E$16)-G$2-G$3)*G$4</f>
        <v>5543536.4230914516</v>
      </c>
      <c r="H891" s="55">
        <f>((Produção!H889*PreçoLivre!H891*(1-Plan1!$B$11)+H$1*Plan1!$E$16)-H$2-H$3)*H$4</f>
        <v>5856395.0827865228</v>
      </c>
      <c r="I891" s="55">
        <f>((Produção!I889*PreçoLivre!I891*(1-Plan1!$B$11)+I$1*Plan1!$E$16)-I$2-I$3)*I$4</f>
        <v>5663827.3981692735</v>
      </c>
      <c r="J891" s="55">
        <f>((Produção!J889*PreçoLivre!J891*(1-Plan1!$B$11)+J$1*Plan1!$E$16)-J$2-J$3)*J$4</f>
        <v>5027957.5395840313</v>
      </c>
      <c r="K891" s="55">
        <f>((Produção!K889*PreçoLivre!K891*(1-Plan1!$B$11)+K$1*Plan1!$E$16)-K$2-K$3)*K$4</f>
        <v>4225325.7148426995</v>
      </c>
      <c r="L891" s="55">
        <f>((Produção!L889*PreçoLivre!L891*(1-Plan1!$B$11)+L$1*Plan1!$E$16)-L$2-L$3)*L$4</f>
        <v>3866763.6561613274</v>
      </c>
      <c r="M891" s="55">
        <f>((Produção!M889*PreçoLivre!M891*(1-Plan1!$B$11)+M$1*Plan1!$E$16)-M$2-M$3)*M$4</f>
        <v>3438107.5671410202</v>
      </c>
      <c r="N891" s="55">
        <f>((Produção!N889*PreçoLivre!N891*(1-Plan1!$B$11)+N$1*Plan1!$E$16)-N$2-N$3)*N$4</f>
        <v>3233440.4930469771</v>
      </c>
      <c r="O891" s="55">
        <f>((Produção!O889*PreçoLivre!O891*(1-Plan1!$B$11)+O$1*Plan1!$E$16)-O$2-O$3)*O$4</f>
        <v>2880854.8296785047</v>
      </c>
      <c r="P891" s="55">
        <f>((Produção!P889*PreçoLivre!P891*(1-Plan1!$B$11)+P$1*Plan1!$E$16)-P$2-P$3)*P$4</f>
        <v>2589913.1762820552</v>
      </c>
      <c r="Q891" s="55">
        <f>((Produção!Q889*PreçoLivre!Q891*(1-Plan1!$B$11)+Q$1*Plan1!$E$16)-Q$2-Q$3)*Q$4</f>
        <v>2393414.3273898913</v>
      </c>
      <c r="R891" s="55">
        <f>((Produção!R889*PreçoLivre!R891*(1-Plan1!$B$11)+R$1*Plan1!$E$16)-R$2-R$3)*R$4</f>
        <v>2132279.2765957122</v>
      </c>
      <c r="S891" s="55">
        <f>((Produção!S889*PreçoLivre!S891*(1-Plan1!$B$11)+S$1*Plan1!$E$16)-S$2-S$3)*S$4</f>
        <v>1958206.6271277952</v>
      </c>
      <c r="T891" s="55">
        <f>((Produção!T889*PreçoLivre!T891*(1-Plan1!$B$11)+T$1*Plan1!$E$16)-T$2-T$3)*T$4</f>
        <v>1923813.6494013891</v>
      </c>
      <c r="U891" s="55">
        <f>((Produção!U889*PreçoLivre!U891*(1-Plan1!$B$11)+U$1*Plan1!$E$16)-U$2-U$3)*U$4</f>
        <v>1841632.4972678097</v>
      </c>
      <c r="V891" s="55">
        <f>((Produção!V889*PreçoLivre!V891*(1-Plan1!$B$11)+V$1*Plan1!$E$16)-V$2-V$3)*V$4</f>
        <v>1600743.8056060513</v>
      </c>
      <c r="W891" s="55"/>
    </row>
    <row r="892" spans="1:23" x14ac:dyDescent="0.25">
      <c r="A892" s="55">
        <f t="shared" si="13"/>
        <v>73804831.220528692</v>
      </c>
      <c r="B892" s="56">
        <v>887</v>
      </c>
      <c r="C892" s="55">
        <f>((Produção!C890*PreçoLivre!C892*(1-Plan1!$B$11)+C$1*Plan1!$E$16)-C$2-C$3)*C$4</f>
        <v>8757147.2174568009</v>
      </c>
      <c r="D892" s="55">
        <f>((Produção!D890*PreçoLivre!D892*(1-Plan1!$B$11)+D$1*Plan1!$E$16)-D$2-D$3)*D$4</f>
        <v>8010023.503514152</v>
      </c>
      <c r="E892" s="55">
        <f>((Produção!E890*PreçoLivre!E892*(1-Plan1!$B$11)+E$1*Plan1!$E$16)-E$2-E$3)*E$4</f>
        <v>6444391.3077001628</v>
      </c>
      <c r="F892" s="55">
        <f>((Produção!F890*PreçoLivre!F892*(1-Plan1!$B$11)+F$1*Plan1!$E$16)-F$2-F$3)*F$4</f>
        <v>5969646.6697915057</v>
      </c>
      <c r="G892" s="55">
        <f>((Produção!G890*PreçoLivre!G892*(1-Plan1!$B$11)+G$1*Plan1!$E$16)-G$2-G$3)*G$4</f>
        <v>5280314.7587451832</v>
      </c>
      <c r="H892" s="55">
        <f>((Produção!H890*PreçoLivre!H892*(1-Plan1!$B$11)+H$1*Plan1!$E$16)-H$2-H$3)*H$4</f>
        <v>4887070.8186766179</v>
      </c>
      <c r="I892" s="55">
        <f>((Produção!I890*PreçoLivre!I892*(1-Plan1!$B$11)+I$1*Plan1!$E$16)-I$2-I$3)*I$4</f>
        <v>4382091.5592201585</v>
      </c>
      <c r="J892" s="55">
        <f>((Produção!J890*PreçoLivre!J892*(1-Plan1!$B$11)+J$1*Plan1!$E$16)-J$2-J$3)*J$4</f>
        <v>3940776.7639353494</v>
      </c>
      <c r="K892" s="55">
        <f>((Produção!K890*PreçoLivre!K892*(1-Plan1!$B$11)+K$1*Plan1!$E$16)-K$2-K$3)*K$4</f>
        <v>3538827.635913406</v>
      </c>
      <c r="L892" s="55">
        <f>((Produção!L890*PreçoLivre!L892*(1-Plan1!$B$11)+L$1*Plan1!$E$16)-L$2-L$3)*L$4</f>
        <v>3173543.9741880363</v>
      </c>
      <c r="M892" s="55">
        <f>((Produção!M890*PreçoLivre!M892*(1-Plan1!$B$11)+M$1*Plan1!$E$16)-M$2-M$3)*M$4</f>
        <v>2738624.4686928866</v>
      </c>
      <c r="N892" s="55">
        <f>((Produção!N890*PreçoLivre!N892*(1-Plan1!$B$11)+N$1*Plan1!$E$16)-N$2-N$3)*N$4</f>
        <v>2449014.7405238003</v>
      </c>
      <c r="O892" s="55">
        <f>((Produção!O890*PreçoLivre!O892*(1-Plan1!$B$11)+O$1*Plan1!$E$16)-O$2-O$3)*O$4</f>
        <v>2374467.9277851572</v>
      </c>
      <c r="P892" s="55">
        <f>((Produção!P890*PreçoLivre!P892*(1-Plan1!$B$11)+P$1*Plan1!$E$16)-P$2-P$3)*P$4</f>
        <v>2130149.3905600309</v>
      </c>
      <c r="Q892" s="55">
        <f>((Produção!Q890*PreçoLivre!Q892*(1-Plan1!$B$11)+Q$1*Plan1!$E$16)-Q$2-Q$3)*Q$4</f>
        <v>2143365.2602151833</v>
      </c>
      <c r="R892" s="55">
        <f>((Produção!R890*PreçoLivre!R892*(1-Plan1!$B$11)+R$1*Plan1!$E$16)-R$2-R$3)*R$4</f>
        <v>1853244.6786155221</v>
      </c>
      <c r="S892" s="55">
        <f>((Produção!S890*PreçoLivre!S892*(1-Plan1!$B$11)+S$1*Plan1!$E$16)-S$2-S$3)*S$4</f>
        <v>1652502.8910681028</v>
      </c>
      <c r="T892" s="55">
        <f>((Produção!T890*PreçoLivre!T892*(1-Plan1!$B$11)+T$1*Plan1!$E$16)-T$2-T$3)*T$4</f>
        <v>1581144.379067064</v>
      </c>
      <c r="U892" s="55">
        <f>((Produção!U890*PreçoLivre!U892*(1-Plan1!$B$11)+U$1*Plan1!$E$16)-U$2-U$3)*U$4</f>
        <v>1323470.1325913286</v>
      </c>
      <c r="V892" s="55">
        <f>((Produção!V890*PreçoLivre!V892*(1-Plan1!$B$11)+V$1*Plan1!$E$16)-V$2-V$3)*V$4</f>
        <v>1175013.1422682337</v>
      </c>
      <c r="W892" s="55"/>
    </row>
    <row r="893" spans="1:23" x14ac:dyDescent="0.25">
      <c r="A893" s="55">
        <f t="shared" si="13"/>
        <v>67983397.18323496</v>
      </c>
      <c r="B893" s="56">
        <v>888</v>
      </c>
      <c r="C893" s="55">
        <f>((Produção!C891*PreçoLivre!C893*(1-Plan1!$B$11)+C$1*Plan1!$E$16)-C$2-C$3)*C$4</f>
        <v>7983496.3471689746</v>
      </c>
      <c r="D893" s="55">
        <f>((Produção!D891*PreçoLivre!D893*(1-Plan1!$B$11)+D$1*Plan1!$E$16)-D$2-D$3)*D$4</f>
        <v>7561751.6113528702</v>
      </c>
      <c r="E893" s="55">
        <f>((Produção!E891*PreçoLivre!E893*(1-Plan1!$B$11)+E$1*Plan1!$E$16)-E$2-E$3)*E$4</f>
        <v>6469840.1422047457</v>
      </c>
      <c r="F893" s="55">
        <f>((Produção!F891*PreçoLivre!F893*(1-Plan1!$B$11)+F$1*Plan1!$E$16)-F$2-F$3)*F$4</f>
        <v>5524205.7144696973</v>
      </c>
      <c r="G893" s="55">
        <f>((Produção!G891*PreçoLivre!G893*(1-Plan1!$B$11)+G$1*Plan1!$E$16)-G$2-G$3)*G$4</f>
        <v>4654875.4406790873</v>
      </c>
      <c r="H893" s="55">
        <f>((Produção!H891*PreçoLivre!H893*(1-Plan1!$B$11)+H$1*Plan1!$E$16)-H$2-H$3)*H$4</f>
        <v>4507063.7073770482</v>
      </c>
      <c r="I893" s="55">
        <f>((Produção!I891*PreçoLivre!I893*(1-Plan1!$B$11)+I$1*Plan1!$E$16)-I$2-I$3)*I$4</f>
        <v>4068868.3785166959</v>
      </c>
      <c r="J893" s="55">
        <f>((Produção!J891*PreçoLivre!J893*(1-Plan1!$B$11)+J$1*Plan1!$E$16)-J$2-J$3)*J$4</f>
        <v>3588151.9933621497</v>
      </c>
      <c r="K893" s="55">
        <f>((Produção!K891*PreçoLivre!K893*(1-Plan1!$B$11)+K$1*Plan1!$E$16)-K$2-K$3)*K$4</f>
        <v>3123673.8730738633</v>
      </c>
      <c r="L893" s="55">
        <f>((Produção!L891*PreçoLivre!L893*(1-Plan1!$B$11)+L$1*Plan1!$E$16)-L$2-L$3)*L$4</f>
        <v>2824864.190333718</v>
      </c>
      <c r="M893" s="55">
        <f>((Produção!M891*PreçoLivre!M893*(1-Plan1!$B$11)+M$1*Plan1!$E$16)-M$2-M$3)*M$4</f>
        <v>2666216.6798066301</v>
      </c>
      <c r="N893" s="55">
        <f>((Produção!N891*PreçoLivre!N893*(1-Plan1!$B$11)+N$1*Plan1!$E$16)-N$2-N$3)*N$4</f>
        <v>2472900.4853055021</v>
      </c>
      <c r="O893" s="55">
        <f>((Produção!O891*PreçoLivre!O893*(1-Plan1!$B$11)+O$1*Plan1!$E$16)-O$2-O$3)*O$4</f>
        <v>2113390.5526826796</v>
      </c>
      <c r="P893" s="55">
        <f>((Produção!P891*PreçoLivre!P893*(1-Plan1!$B$11)+P$1*Plan1!$E$16)-P$2-P$3)*P$4</f>
        <v>1960573.5905780769</v>
      </c>
      <c r="Q893" s="55">
        <f>((Produção!Q891*PreçoLivre!Q893*(1-Plan1!$B$11)+Q$1*Plan1!$E$16)-Q$2-Q$3)*Q$4</f>
        <v>1792545.954504496</v>
      </c>
      <c r="R893" s="55">
        <f>((Produção!R891*PreçoLivre!R893*(1-Plan1!$B$11)+R$1*Plan1!$E$16)-R$2-R$3)*R$4</f>
        <v>1595603.3469912182</v>
      </c>
      <c r="S893" s="55">
        <f>((Produção!S891*PreçoLivre!S893*(1-Plan1!$B$11)+S$1*Plan1!$E$16)-S$2-S$3)*S$4</f>
        <v>1359916.7232697683</v>
      </c>
      <c r="T893" s="55">
        <f>((Produção!T891*PreçoLivre!T893*(1-Plan1!$B$11)+T$1*Plan1!$E$16)-T$2-T$3)*T$4</f>
        <v>1317118.018176679</v>
      </c>
      <c r="U893" s="55">
        <f>((Produção!U891*PreçoLivre!U893*(1-Plan1!$B$11)+U$1*Plan1!$E$16)-U$2-U$3)*U$4</f>
        <v>1225737.437961838</v>
      </c>
      <c r="V893" s="55">
        <f>((Produção!V891*PreçoLivre!V893*(1-Plan1!$B$11)+V$1*Plan1!$E$16)-V$2-V$3)*V$4</f>
        <v>1172602.9954192119</v>
      </c>
      <c r="W893" s="55"/>
    </row>
    <row r="894" spans="1:23" x14ac:dyDescent="0.25">
      <c r="A894" s="55">
        <f t="shared" si="13"/>
        <v>76909530.864863008</v>
      </c>
      <c r="B894" s="56">
        <v>889</v>
      </c>
      <c r="C894" s="55">
        <f>((Produção!C892*PreçoLivre!C894*(1-Plan1!$B$11)+C$1*Plan1!$E$16)-C$2-C$3)*C$4</f>
        <v>9297131.9106416591</v>
      </c>
      <c r="D894" s="55">
        <f>((Produção!D892*PreçoLivre!D894*(1-Plan1!$B$11)+D$1*Plan1!$E$16)-D$2-D$3)*D$4</f>
        <v>8705003.5130066592</v>
      </c>
      <c r="E894" s="55">
        <f>((Produção!E892*PreçoLivre!E894*(1-Plan1!$B$11)+E$1*Plan1!$E$16)-E$2-E$3)*E$4</f>
        <v>7333685.7762489486</v>
      </c>
      <c r="F894" s="55">
        <f>((Produção!F892*PreçoLivre!F894*(1-Plan1!$B$11)+F$1*Plan1!$E$16)-F$2-F$3)*F$4</f>
        <v>6324036.4442001395</v>
      </c>
      <c r="G894" s="55">
        <f>((Produção!G892*PreçoLivre!G894*(1-Plan1!$B$11)+G$1*Plan1!$E$16)-G$2-G$3)*G$4</f>
        <v>5553178.4762996519</v>
      </c>
      <c r="H894" s="55">
        <f>((Produção!H892*PreçoLivre!H894*(1-Plan1!$B$11)+H$1*Plan1!$E$16)-H$2-H$3)*H$4</f>
        <v>5149633.5837827846</v>
      </c>
      <c r="I894" s="55">
        <f>((Produção!I892*PreçoLivre!I894*(1-Plan1!$B$11)+I$1*Plan1!$E$16)-I$2-I$3)*I$4</f>
        <v>4460400.7743802248</v>
      </c>
      <c r="J894" s="55">
        <f>((Produção!J892*PreçoLivre!J894*(1-Plan1!$B$11)+J$1*Plan1!$E$16)-J$2-J$3)*J$4</f>
        <v>4405921.9060396655</v>
      </c>
      <c r="K894" s="55">
        <f>((Produção!K892*PreçoLivre!K894*(1-Plan1!$B$11)+K$1*Plan1!$E$16)-K$2-K$3)*K$4</f>
        <v>4166266.9906110256</v>
      </c>
      <c r="L894" s="55">
        <f>((Produção!L892*PreçoLivre!L894*(1-Plan1!$B$11)+L$1*Plan1!$E$16)-L$2-L$3)*L$4</f>
        <v>3426383.0317200916</v>
      </c>
      <c r="M894" s="55">
        <f>((Produção!M892*PreçoLivre!M894*(1-Plan1!$B$11)+M$1*Plan1!$E$16)-M$2-M$3)*M$4</f>
        <v>2631371.1276813592</v>
      </c>
      <c r="N894" s="55">
        <f>((Produção!N892*PreçoLivre!N894*(1-Plan1!$B$11)+N$1*Plan1!$E$16)-N$2-N$3)*N$4</f>
        <v>2301603.6884023868</v>
      </c>
      <c r="O894" s="55">
        <f>((Produção!O892*PreçoLivre!O894*(1-Plan1!$B$11)+O$1*Plan1!$E$16)-O$2-O$3)*O$4</f>
        <v>2038304.6714466035</v>
      </c>
      <c r="P894" s="55">
        <f>((Produção!P892*PreçoLivre!P894*(1-Plan1!$B$11)+P$1*Plan1!$E$16)-P$2-P$3)*P$4</f>
        <v>1986590.8527740848</v>
      </c>
      <c r="Q894" s="55">
        <f>((Produção!Q892*PreçoLivre!Q894*(1-Plan1!$B$11)+Q$1*Plan1!$E$16)-Q$2-Q$3)*Q$4</f>
        <v>1951586.351331023</v>
      </c>
      <c r="R894" s="55">
        <f>((Produção!R892*PreçoLivre!R894*(1-Plan1!$B$11)+R$1*Plan1!$E$16)-R$2-R$3)*R$4</f>
        <v>1686234.2846047694</v>
      </c>
      <c r="S894" s="55">
        <f>((Produção!S892*PreçoLivre!S894*(1-Plan1!$B$11)+S$1*Plan1!$E$16)-S$2-S$3)*S$4</f>
        <v>1486655.0950573073</v>
      </c>
      <c r="T894" s="55">
        <f>((Produção!T892*PreçoLivre!T894*(1-Plan1!$B$11)+T$1*Plan1!$E$16)-T$2-T$3)*T$4</f>
        <v>1415373.7695511079</v>
      </c>
      <c r="U894" s="55">
        <f>((Produção!U892*PreçoLivre!U894*(1-Plan1!$B$11)+U$1*Plan1!$E$16)-U$2-U$3)*U$4</f>
        <v>1355653.5458430534</v>
      </c>
      <c r="V894" s="55">
        <f>((Produção!V892*PreçoLivre!V894*(1-Plan1!$B$11)+V$1*Plan1!$E$16)-V$2-V$3)*V$4</f>
        <v>1234515.0712404556</v>
      </c>
      <c r="W894" s="55"/>
    </row>
    <row r="895" spans="1:23" x14ac:dyDescent="0.25">
      <c r="A895" s="55">
        <f t="shared" si="13"/>
        <v>80054814.315265909</v>
      </c>
      <c r="B895" s="56">
        <v>890</v>
      </c>
      <c r="C895" s="55">
        <f>((Produção!C893*PreçoLivre!C895*(1-Plan1!$B$11)+C$1*Plan1!$E$16)-C$2-C$3)*C$4</f>
        <v>8222714.5430248138</v>
      </c>
      <c r="D895" s="55">
        <f>((Produção!D893*PreçoLivre!D895*(1-Plan1!$B$11)+D$1*Plan1!$E$16)-D$2-D$3)*D$4</f>
        <v>7723028.313568525</v>
      </c>
      <c r="E895" s="55">
        <f>((Produção!E893*PreçoLivre!E895*(1-Plan1!$B$11)+E$1*Plan1!$E$16)-E$2-E$3)*E$4</f>
        <v>7608367.2023716951</v>
      </c>
      <c r="F895" s="55">
        <f>((Produção!F893*PreçoLivre!F895*(1-Plan1!$B$11)+F$1*Plan1!$E$16)-F$2-F$3)*F$4</f>
        <v>7096401.2540368671</v>
      </c>
      <c r="G895" s="55">
        <f>((Produção!G893*PreçoLivre!G895*(1-Plan1!$B$11)+G$1*Plan1!$E$16)-G$2-G$3)*G$4</f>
        <v>6396380.603202194</v>
      </c>
      <c r="H895" s="55">
        <f>((Produção!H893*PreçoLivre!H895*(1-Plan1!$B$11)+H$1*Plan1!$E$16)-H$2-H$3)*H$4</f>
        <v>5750836.5990381148</v>
      </c>
      <c r="I895" s="55">
        <f>((Produção!I893*PreçoLivre!I895*(1-Plan1!$B$11)+I$1*Plan1!$E$16)-I$2-I$3)*I$4</f>
        <v>5107484.0082369503</v>
      </c>
      <c r="J895" s="55">
        <f>((Produção!J893*PreçoLivre!J895*(1-Plan1!$B$11)+J$1*Plan1!$E$16)-J$2-J$3)*J$4</f>
        <v>4230845.7841020208</v>
      </c>
      <c r="K895" s="55">
        <f>((Produção!K893*PreçoLivre!K895*(1-Plan1!$B$11)+K$1*Plan1!$E$16)-K$2-K$3)*K$4</f>
        <v>3828396.4026291166</v>
      </c>
      <c r="L895" s="55">
        <f>((Produção!L893*PreçoLivre!L895*(1-Plan1!$B$11)+L$1*Plan1!$E$16)-L$2-L$3)*L$4</f>
        <v>3315925.6003380339</v>
      </c>
      <c r="M895" s="55">
        <f>((Produção!M893*PreçoLivre!M895*(1-Plan1!$B$11)+M$1*Plan1!$E$16)-M$2-M$3)*M$4</f>
        <v>2905335.2156559629</v>
      </c>
      <c r="N895" s="55">
        <f>((Produção!N893*PreçoLivre!N895*(1-Plan1!$B$11)+N$1*Plan1!$E$16)-N$2-N$3)*N$4</f>
        <v>2610527.0536877797</v>
      </c>
      <c r="O895" s="55">
        <f>((Produção!O893*PreçoLivre!O895*(1-Plan1!$B$11)+O$1*Plan1!$E$16)-O$2-O$3)*O$4</f>
        <v>2427173.0174366101</v>
      </c>
      <c r="P895" s="55">
        <f>((Produção!P893*PreçoLivre!P895*(1-Plan1!$B$11)+P$1*Plan1!$E$16)-P$2-P$3)*P$4</f>
        <v>2336764.2650501318</v>
      </c>
      <c r="Q895" s="55">
        <f>((Produção!Q893*PreçoLivre!Q895*(1-Plan1!$B$11)+Q$1*Plan1!$E$16)-Q$2-Q$3)*Q$4</f>
        <v>2223035.6999807013</v>
      </c>
      <c r="R895" s="55">
        <f>((Produção!R893*PreçoLivre!R895*(1-Plan1!$B$11)+R$1*Plan1!$E$16)-R$2-R$3)*R$4</f>
        <v>1945368.3137713757</v>
      </c>
      <c r="S895" s="55">
        <f>((Produção!S893*PreçoLivre!S895*(1-Plan1!$B$11)+S$1*Plan1!$E$16)-S$2-S$3)*S$4</f>
        <v>1743010.3842515328</v>
      </c>
      <c r="T895" s="55">
        <f>((Produção!T893*PreçoLivre!T895*(1-Plan1!$B$11)+T$1*Plan1!$E$16)-T$2-T$3)*T$4</f>
        <v>1563953.2937651183</v>
      </c>
      <c r="U895" s="55">
        <f>((Produção!U893*PreçoLivre!U895*(1-Plan1!$B$11)+U$1*Plan1!$E$16)-U$2-U$3)*U$4</f>
        <v>1524935.1503076751</v>
      </c>
      <c r="V895" s="55">
        <f>((Produção!V893*PreçoLivre!V895*(1-Plan1!$B$11)+V$1*Plan1!$E$16)-V$2-V$3)*V$4</f>
        <v>1494331.6108106761</v>
      </c>
      <c r="W895" s="55"/>
    </row>
    <row r="896" spans="1:23" x14ac:dyDescent="0.25">
      <c r="A896" s="55">
        <f t="shared" si="13"/>
        <v>83867327.810287237</v>
      </c>
      <c r="B896" s="56">
        <v>891</v>
      </c>
      <c r="C896" s="55">
        <f>((Produção!C894*PreçoLivre!C896*(1-Plan1!$B$11)+C$1*Plan1!$E$16)-C$2-C$3)*C$4</f>
        <v>9286307.7205333076</v>
      </c>
      <c r="D896" s="55">
        <f>((Produção!D894*PreçoLivre!D896*(1-Plan1!$B$11)+D$1*Plan1!$E$16)-D$2-D$3)*D$4</f>
        <v>9438071.4271694198</v>
      </c>
      <c r="E896" s="55">
        <f>((Produção!E894*PreçoLivre!E896*(1-Plan1!$B$11)+E$1*Plan1!$E$16)-E$2-E$3)*E$4</f>
        <v>8481340.5407465193</v>
      </c>
      <c r="F896" s="55">
        <f>((Produção!F894*PreçoLivre!F896*(1-Plan1!$B$11)+F$1*Plan1!$E$16)-F$2-F$3)*F$4</f>
        <v>7491926.0994196767</v>
      </c>
      <c r="G896" s="55">
        <f>((Produção!G894*PreçoLivre!G896*(1-Plan1!$B$11)+G$1*Plan1!$E$16)-G$2-G$3)*G$4</f>
        <v>6078335.7372621195</v>
      </c>
      <c r="H896" s="55">
        <f>((Produção!H894*PreçoLivre!H896*(1-Plan1!$B$11)+H$1*Plan1!$E$16)-H$2-H$3)*H$4</f>
        <v>5161580.1524452223</v>
      </c>
      <c r="I896" s="55">
        <f>((Produção!I894*PreçoLivre!I896*(1-Plan1!$B$11)+I$1*Plan1!$E$16)-I$2-I$3)*I$4</f>
        <v>5047620.3062517969</v>
      </c>
      <c r="J896" s="55">
        <f>((Produção!J894*PreçoLivre!J896*(1-Plan1!$B$11)+J$1*Plan1!$E$16)-J$2-J$3)*J$4</f>
        <v>4478020.5940772202</v>
      </c>
      <c r="K896" s="55">
        <f>((Produção!K894*PreçoLivre!K896*(1-Plan1!$B$11)+K$1*Plan1!$E$16)-K$2-K$3)*K$4</f>
        <v>4176041.3027992286</v>
      </c>
      <c r="L896" s="55">
        <f>((Produção!L894*PreçoLivre!L896*(1-Plan1!$B$11)+L$1*Plan1!$E$16)-L$2-L$3)*L$4</f>
        <v>3542091.7113418533</v>
      </c>
      <c r="M896" s="55">
        <f>((Produção!M894*PreçoLivre!M896*(1-Plan1!$B$11)+M$1*Plan1!$E$16)-M$2-M$3)*M$4</f>
        <v>3156594.755624739</v>
      </c>
      <c r="N896" s="55">
        <f>((Produção!N894*PreçoLivre!N896*(1-Plan1!$B$11)+N$1*Plan1!$E$16)-N$2-N$3)*N$4</f>
        <v>2711394.2868036595</v>
      </c>
      <c r="O896" s="55">
        <f>((Produção!O894*PreçoLivre!O896*(1-Plan1!$B$11)+O$1*Plan1!$E$16)-O$2-O$3)*O$4</f>
        <v>2775631.4129866343</v>
      </c>
      <c r="P896" s="55">
        <f>((Produção!P894*PreçoLivre!P896*(1-Plan1!$B$11)+P$1*Plan1!$E$16)-P$2-P$3)*P$4</f>
        <v>2367264.841150701</v>
      </c>
      <c r="Q896" s="55">
        <f>((Produção!Q894*PreçoLivre!Q896*(1-Plan1!$B$11)+Q$1*Plan1!$E$16)-Q$2-Q$3)*Q$4</f>
        <v>2131858.4427716816</v>
      </c>
      <c r="R896" s="55">
        <f>((Produção!R894*PreçoLivre!R896*(1-Plan1!$B$11)+R$1*Plan1!$E$16)-R$2-R$3)*R$4</f>
        <v>1782092.3172187789</v>
      </c>
      <c r="S896" s="55">
        <f>((Produção!S894*PreçoLivre!S896*(1-Plan1!$B$11)+S$1*Plan1!$E$16)-S$2-S$3)*S$4</f>
        <v>1610756.1792129797</v>
      </c>
      <c r="T896" s="55">
        <f>((Produção!T894*PreçoLivre!T896*(1-Plan1!$B$11)+T$1*Plan1!$E$16)-T$2-T$3)*T$4</f>
        <v>1494654.7134571974</v>
      </c>
      <c r="U896" s="55">
        <f>((Produção!U894*PreçoLivre!U896*(1-Plan1!$B$11)+U$1*Plan1!$E$16)-U$2-U$3)*U$4</f>
        <v>1391084.08568036</v>
      </c>
      <c r="V896" s="55">
        <f>((Produção!V894*PreçoLivre!V896*(1-Plan1!$B$11)+V$1*Plan1!$E$16)-V$2-V$3)*V$4</f>
        <v>1264661.1833341392</v>
      </c>
      <c r="W896" s="55"/>
    </row>
    <row r="897" spans="1:23" x14ac:dyDescent="0.25">
      <c r="A897" s="55">
        <f t="shared" si="13"/>
        <v>75594358.040296152</v>
      </c>
      <c r="B897" s="56">
        <v>892</v>
      </c>
      <c r="C897" s="55">
        <f>((Produção!C895*PreçoLivre!C897*(1-Plan1!$B$11)+C$1*Plan1!$E$16)-C$2-C$3)*C$4</f>
        <v>8055304.4095251858</v>
      </c>
      <c r="D897" s="55">
        <f>((Produção!D895*PreçoLivre!D897*(1-Plan1!$B$11)+D$1*Plan1!$E$16)-D$2-D$3)*D$4</f>
        <v>6916951.8763025077</v>
      </c>
      <c r="E897" s="55">
        <f>((Produção!E895*PreçoLivre!E897*(1-Plan1!$B$11)+E$1*Plan1!$E$16)-E$2-E$3)*E$4</f>
        <v>6269968.4903161759</v>
      </c>
      <c r="F897" s="55">
        <f>((Produção!F895*PreçoLivre!F897*(1-Plan1!$B$11)+F$1*Plan1!$E$16)-F$2-F$3)*F$4</f>
        <v>5316732.6384313535</v>
      </c>
      <c r="G897" s="55">
        <f>((Produção!G895*PreçoLivre!G897*(1-Plan1!$B$11)+G$1*Plan1!$E$16)-G$2-G$3)*G$4</f>
        <v>4725546.1330268923</v>
      </c>
      <c r="H897" s="55">
        <f>((Produção!H895*PreçoLivre!H897*(1-Plan1!$B$11)+H$1*Plan1!$E$16)-H$2-H$3)*H$4</f>
        <v>4499772.9485469246</v>
      </c>
      <c r="I897" s="55">
        <f>((Produção!I895*PreçoLivre!I897*(1-Plan1!$B$11)+I$1*Plan1!$E$16)-I$2-I$3)*I$4</f>
        <v>3856887.490194187</v>
      </c>
      <c r="J897" s="55">
        <f>((Produção!J895*PreçoLivre!J897*(1-Plan1!$B$11)+J$1*Plan1!$E$16)-J$2-J$3)*J$4</f>
        <v>3704038.4929605317</v>
      </c>
      <c r="K897" s="55">
        <f>((Produção!K895*PreçoLivre!K897*(1-Plan1!$B$11)+K$1*Plan1!$E$16)-K$2-K$3)*K$4</f>
        <v>3837116.8593564359</v>
      </c>
      <c r="L897" s="55">
        <f>((Produção!L895*PreçoLivre!L897*(1-Plan1!$B$11)+L$1*Plan1!$E$16)-L$2-L$3)*L$4</f>
        <v>3341226.8604119257</v>
      </c>
      <c r="M897" s="55">
        <f>((Produção!M895*PreçoLivre!M897*(1-Plan1!$B$11)+M$1*Plan1!$E$16)-M$2-M$3)*M$4</f>
        <v>3611193.6147562251</v>
      </c>
      <c r="N897" s="55">
        <f>((Produção!N895*PreçoLivre!N897*(1-Plan1!$B$11)+N$1*Plan1!$E$16)-N$2-N$3)*N$4</f>
        <v>3196908.7441009949</v>
      </c>
      <c r="O897" s="55">
        <f>((Produção!O895*PreçoLivre!O897*(1-Plan1!$B$11)+O$1*Plan1!$E$16)-O$2-O$3)*O$4</f>
        <v>3067466.4533910453</v>
      </c>
      <c r="P897" s="55">
        <f>((Produção!P895*PreçoLivre!P897*(1-Plan1!$B$11)+P$1*Plan1!$E$16)-P$2-P$3)*P$4</f>
        <v>2648627.4396346873</v>
      </c>
      <c r="Q897" s="55">
        <f>((Produção!Q895*PreçoLivre!Q897*(1-Plan1!$B$11)+Q$1*Plan1!$E$16)-Q$2-Q$3)*Q$4</f>
        <v>2219379.5236700471</v>
      </c>
      <c r="R897" s="55">
        <f>((Produção!R895*PreçoLivre!R897*(1-Plan1!$B$11)+R$1*Plan1!$E$16)-R$2-R$3)*R$4</f>
        <v>2259460.5285419612</v>
      </c>
      <c r="S897" s="55">
        <f>((Produção!S895*PreçoLivre!S897*(1-Plan1!$B$11)+S$1*Plan1!$E$16)-S$2-S$3)*S$4</f>
        <v>2165002.7491343389</v>
      </c>
      <c r="T897" s="55">
        <f>((Produção!T895*PreçoLivre!T897*(1-Plan1!$B$11)+T$1*Plan1!$E$16)-T$2-T$3)*T$4</f>
        <v>1889139.8367710127</v>
      </c>
      <c r="U897" s="55">
        <f>((Produção!U895*PreçoLivre!U897*(1-Plan1!$B$11)+U$1*Plan1!$E$16)-U$2-U$3)*U$4</f>
        <v>2040589.2515900582</v>
      </c>
      <c r="V897" s="55">
        <f>((Produção!V895*PreçoLivre!V897*(1-Plan1!$B$11)+V$1*Plan1!$E$16)-V$2-V$3)*V$4</f>
        <v>1973043.6996336749</v>
      </c>
      <c r="W897" s="55"/>
    </row>
    <row r="898" spans="1:23" x14ac:dyDescent="0.25">
      <c r="A898" s="55">
        <f t="shared" si="13"/>
        <v>89844054.365143999</v>
      </c>
      <c r="B898" s="56">
        <v>893</v>
      </c>
      <c r="C898" s="55">
        <f>((Produção!C896*PreçoLivre!C898*(1-Plan1!$B$11)+C$1*Plan1!$E$16)-C$2-C$3)*C$4</f>
        <v>9355100.1556316894</v>
      </c>
      <c r="D898" s="55">
        <f>((Produção!D896*PreçoLivre!D898*(1-Plan1!$B$11)+D$1*Plan1!$E$16)-D$2-D$3)*D$4</f>
        <v>8576351.2283676863</v>
      </c>
      <c r="E898" s="55">
        <f>((Produção!E896*PreçoLivre!E898*(1-Plan1!$B$11)+E$1*Plan1!$E$16)-E$2-E$3)*E$4</f>
        <v>7822352.9831366781</v>
      </c>
      <c r="F898" s="55">
        <f>((Produção!F896*PreçoLivre!F898*(1-Plan1!$B$11)+F$1*Plan1!$E$16)-F$2-F$3)*F$4</f>
        <v>6951235.1910687545</v>
      </c>
      <c r="G898" s="55">
        <f>((Produção!G896*PreçoLivre!G898*(1-Plan1!$B$11)+G$1*Plan1!$E$16)-G$2-G$3)*G$4</f>
        <v>6064570.435985635</v>
      </c>
      <c r="H898" s="55">
        <f>((Produção!H896*PreçoLivre!H898*(1-Plan1!$B$11)+H$1*Plan1!$E$16)-H$2-H$3)*H$4</f>
        <v>5769991.2973725637</v>
      </c>
      <c r="I898" s="55">
        <f>((Produção!I896*PreçoLivre!I898*(1-Plan1!$B$11)+I$1*Plan1!$E$16)-I$2-I$3)*I$4</f>
        <v>6271486.9866350945</v>
      </c>
      <c r="J898" s="55">
        <f>((Produção!J896*PreçoLivre!J898*(1-Plan1!$B$11)+J$1*Plan1!$E$16)-J$2-J$3)*J$4</f>
        <v>5789710.9837759929</v>
      </c>
      <c r="K898" s="55">
        <f>((Produção!K896*PreçoLivre!K898*(1-Plan1!$B$11)+K$1*Plan1!$E$16)-K$2-K$3)*K$4</f>
        <v>5234226.0795904091</v>
      </c>
      <c r="L898" s="55">
        <f>((Produção!L896*PreçoLivre!L898*(1-Plan1!$B$11)+L$1*Plan1!$E$16)-L$2-L$3)*L$4</f>
        <v>4463414.5511803385</v>
      </c>
      <c r="M898" s="55">
        <f>((Produção!M896*PreçoLivre!M898*(1-Plan1!$B$11)+M$1*Plan1!$E$16)-M$2-M$3)*M$4</f>
        <v>3901797.8650579453</v>
      </c>
      <c r="N898" s="55">
        <f>((Produção!N896*PreçoLivre!N898*(1-Plan1!$B$11)+N$1*Plan1!$E$16)-N$2-N$3)*N$4</f>
        <v>3521100.7035460505</v>
      </c>
      <c r="O898" s="55">
        <f>((Produção!O896*PreçoLivre!O898*(1-Plan1!$B$11)+O$1*Plan1!$E$16)-O$2-O$3)*O$4</f>
        <v>2794394.7075875257</v>
      </c>
      <c r="P898" s="55">
        <f>((Produção!P896*PreçoLivre!P898*(1-Plan1!$B$11)+P$1*Plan1!$E$16)-P$2-P$3)*P$4</f>
        <v>2630309.9561893027</v>
      </c>
      <c r="Q898" s="55">
        <f>((Produção!Q896*PreçoLivre!Q898*(1-Plan1!$B$11)+Q$1*Plan1!$E$16)-Q$2-Q$3)*Q$4</f>
        <v>2246537.3513083742</v>
      </c>
      <c r="R898" s="55">
        <f>((Produção!R896*PreçoLivre!R898*(1-Plan1!$B$11)+R$1*Plan1!$E$16)-R$2-R$3)*R$4</f>
        <v>1976616.1344960988</v>
      </c>
      <c r="S898" s="55">
        <f>((Produção!S896*PreçoLivre!S898*(1-Plan1!$B$11)+S$1*Plan1!$E$16)-S$2-S$3)*S$4</f>
        <v>1836570.6764575755</v>
      </c>
      <c r="T898" s="55">
        <f>((Produção!T896*PreçoLivre!T898*(1-Plan1!$B$11)+T$1*Plan1!$E$16)-T$2-T$3)*T$4</f>
        <v>1712721.8973251148</v>
      </c>
      <c r="U898" s="55">
        <f>((Produção!U896*PreçoLivre!U898*(1-Plan1!$B$11)+U$1*Plan1!$E$16)-U$2-U$3)*U$4</f>
        <v>1566082.2563635895</v>
      </c>
      <c r="V898" s="55">
        <f>((Produção!V896*PreçoLivre!V898*(1-Plan1!$B$11)+V$1*Plan1!$E$16)-V$2-V$3)*V$4</f>
        <v>1359482.9240675985</v>
      </c>
      <c r="W898" s="55"/>
    </row>
    <row r="899" spans="1:23" x14ac:dyDescent="0.25">
      <c r="A899" s="55">
        <f t="shared" si="13"/>
        <v>68601854.014150813</v>
      </c>
      <c r="B899" s="56">
        <v>894</v>
      </c>
      <c r="C899" s="55">
        <f>((Produção!C897*PreçoLivre!C899*(1-Plan1!$B$11)+C$1*Plan1!$E$16)-C$2-C$3)*C$4</f>
        <v>8941833.7464268133</v>
      </c>
      <c r="D899" s="55">
        <f>((Produção!D897*PreçoLivre!D899*(1-Plan1!$B$11)+D$1*Plan1!$E$16)-D$2-D$3)*D$4</f>
        <v>7575231.6557916664</v>
      </c>
      <c r="E899" s="55">
        <f>((Produção!E897*PreçoLivre!E899*(1-Plan1!$B$11)+E$1*Plan1!$E$16)-E$2-E$3)*E$4</f>
        <v>7276063.1476962091</v>
      </c>
      <c r="F899" s="55">
        <f>((Produção!F897*PreçoLivre!F899*(1-Plan1!$B$11)+F$1*Plan1!$E$16)-F$2-F$3)*F$4</f>
        <v>6691003.0905543789</v>
      </c>
      <c r="G899" s="55">
        <f>((Produção!G897*PreçoLivre!G899*(1-Plan1!$B$11)+G$1*Plan1!$E$16)-G$2-G$3)*G$4</f>
        <v>6146000.3167303018</v>
      </c>
      <c r="H899" s="55">
        <f>((Produção!H897*PreçoLivre!H899*(1-Plan1!$B$11)+H$1*Plan1!$E$16)-H$2-H$3)*H$4</f>
        <v>4937663.3097707024</v>
      </c>
      <c r="I899" s="55">
        <f>((Produção!I897*PreçoLivre!I899*(1-Plan1!$B$11)+I$1*Plan1!$E$16)-I$2-I$3)*I$4</f>
        <v>4486956.750642376</v>
      </c>
      <c r="J899" s="55">
        <f>((Produção!J897*PreçoLivre!J899*(1-Plan1!$B$11)+J$1*Plan1!$E$16)-J$2-J$3)*J$4</f>
        <v>3769723.974969611</v>
      </c>
      <c r="K899" s="55">
        <f>((Produção!K897*PreçoLivre!K899*(1-Plan1!$B$11)+K$1*Plan1!$E$16)-K$2-K$3)*K$4</f>
        <v>3036110.655924099</v>
      </c>
      <c r="L899" s="55">
        <f>((Produção!L897*PreçoLivre!L899*(1-Plan1!$B$11)+L$1*Plan1!$E$16)-L$2-L$3)*L$4</f>
        <v>2522974.7090364341</v>
      </c>
      <c r="M899" s="55">
        <f>((Produção!M897*PreçoLivre!M899*(1-Plan1!$B$11)+M$1*Plan1!$E$16)-M$2-M$3)*M$4</f>
        <v>2215542.5590734528</v>
      </c>
      <c r="N899" s="55">
        <f>((Produção!N897*PreçoLivre!N899*(1-Plan1!$B$11)+N$1*Plan1!$E$16)-N$2-N$3)*N$4</f>
        <v>1897890.7990850194</v>
      </c>
      <c r="O899" s="55">
        <f>((Produção!O897*PreçoLivre!O899*(1-Plan1!$B$11)+O$1*Plan1!$E$16)-O$2-O$3)*O$4</f>
        <v>1821063.3232871674</v>
      </c>
      <c r="P899" s="55">
        <f>((Produção!P897*PreçoLivre!P899*(1-Plan1!$B$11)+P$1*Plan1!$E$16)-P$2-P$3)*P$4</f>
        <v>1578463.9143369568</v>
      </c>
      <c r="Q899" s="55">
        <f>((Produção!Q897*PreçoLivre!Q899*(1-Plan1!$B$11)+Q$1*Plan1!$E$16)-Q$2-Q$3)*Q$4</f>
        <v>1320396.415176128</v>
      </c>
      <c r="R899" s="55">
        <f>((Produção!R897*PreçoLivre!R899*(1-Plan1!$B$11)+R$1*Plan1!$E$16)-R$2-R$3)*R$4</f>
        <v>1175566.7162360058</v>
      </c>
      <c r="S899" s="55">
        <f>((Produção!S897*PreçoLivre!S899*(1-Plan1!$B$11)+S$1*Plan1!$E$16)-S$2-S$3)*S$4</f>
        <v>970164.60551368422</v>
      </c>
      <c r="T899" s="55">
        <f>((Produção!T897*PreçoLivre!T899*(1-Plan1!$B$11)+T$1*Plan1!$E$16)-T$2-T$3)*T$4</f>
        <v>803919.75948635396</v>
      </c>
      <c r="U899" s="55">
        <f>((Produção!U897*PreçoLivre!U899*(1-Plan1!$B$11)+U$1*Plan1!$E$16)-U$2-U$3)*U$4</f>
        <v>724839.8176552729</v>
      </c>
      <c r="V899" s="55">
        <f>((Produção!V897*PreçoLivre!V899*(1-Plan1!$B$11)+V$1*Plan1!$E$16)-V$2-V$3)*V$4</f>
        <v>710444.74675817264</v>
      </c>
      <c r="W899" s="55"/>
    </row>
    <row r="900" spans="1:23" x14ac:dyDescent="0.25">
      <c r="A900" s="55">
        <f t="shared" si="13"/>
        <v>97499819.235053152</v>
      </c>
      <c r="B900" s="56">
        <v>895</v>
      </c>
      <c r="C900" s="55">
        <f>((Produção!C898*PreçoLivre!C900*(1-Plan1!$B$11)+C$1*Plan1!$E$16)-C$2-C$3)*C$4</f>
        <v>8924589.5603471585</v>
      </c>
      <c r="D900" s="55">
        <f>((Produção!D898*PreçoLivre!D900*(1-Plan1!$B$11)+D$1*Plan1!$E$16)-D$2-D$3)*D$4</f>
        <v>7728878.8236554852</v>
      </c>
      <c r="E900" s="55">
        <f>((Produção!E898*PreçoLivre!E900*(1-Plan1!$B$11)+E$1*Plan1!$E$16)-E$2-E$3)*E$4</f>
        <v>8077438.9740560576</v>
      </c>
      <c r="F900" s="55">
        <f>((Produção!F898*PreçoLivre!F900*(1-Plan1!$B$11)+F$1*Plan1!$E$16)-F$2-F$3)*F$4</f>
        <v>7921908.9851023005</v>
      </c>
      <c r="G900" s="55">
        <f>((Produção!G898*PreçoLivre!G900*(1-Plan1!$B$11)+G$1*Plan1!$E$16)-G$2-G$3)*G$4</f>
        <v>7729847.9868227337</v>
      </c>
      <c r="H900" s="55">
        <f>((Produção!H898*PreçoLivre!H900*(1-Plan1!$B$11)+H$1*Plan1!$E$16)-H$2-H$3)*H$4</f>
        <v>7210842.3582569854</v>
      </c>
      <c r="I900" s="55">
        <f>((Produção!I898*PreçoLivre!I900*(1-Plan1!$B$11)+I$1*Plan1!$E$16)-I$2-I$3)*I$4</f>
        <v>6225139.2519805469</v>
      </c>
      <c r="J900" s="55">
        <f>((Produção!J898*PreçoLivre!J900*(1-Plan1!$B$11)+J$1*Plan1!$E$16)-J$2-J$3)*J$4</f>
        <v>6189570.6290145488</v>
      </c>
      <c r="K900" s="55">
        <f>((Produção!K898*PreçoLivre!K900*(1-Plan1!$B$11)+K$1*Plan1!$E$16)-K$2-K$3)*K$4</f>
        <v>5313929.5635746894</v>
      </c>
      <c r="L900" s="55">
        <f>((Produção!L898*PreçoLivre!L900*(1-Plan1!$B$11)+L$1*Plan1!$E$16)-L$2-L$3)*L$4</f>
        <v>5225042.8705628859</v>
      </c>
      <c r="M900" s="55">
        <f>((Produção!M898*PreçoLivre!M900*(1-Plan1!$B$11)+M$1*Plan1!$E$16)-M$2-M$3)*M$4</f>
        <v>4450932.6716841245</v>
      </c>
      <c r="N900" s="55">
        <f>((Produção!N898*PreçoLivre!N900*(1-Plan1!$B$11)+N$1*Plan1!$E$16)-N$2-N$3)*N$4</f>
        <v>3636687.5292932331</v>
      </c>
      <c r="O900" s="55">
        <f>((Produção!O898*PreçoLivre!O900*(1-Plan1!$B$11)+O$1*Plan1!$E$16)-O$2-O$3)*O$4</f>
        <v>3318811.4105492029</v>
      </c>
      <c r="P900" s="55">
        <f>((Produção!P898*PreçoLivre!P900*(1-Plan1!$B$11)+P$1*Plan1!$E$16)-P$2-P$3)*P$4</f>
        <v>2896220.0647357032</v>
      </c>
      <c r="Q900" s="55">
        <f>((Produção!Q898*PreçoLivre!Q900*(1-Plan1!$B$11)+Q$1*Plan1!$E$16)-Q$2-Q$3)*Q$4</f>
        <v>2735798.1500997185</v>
      </c>
      <c r="R900" s="55">
        <f>((Produção!R898*PreçoLivre!R900*(1-Plan1!$B$11)+R$1*Plan1!$E$16)-R$2-R$3)*R$4</f>
        <v>2332658.0060987109</v>
      </c>
      <c r="S900" s="55">
        <f>((Produção!S898*PreçoLivre!S900*(1-Plan1!$B$11)+S$1*Plan1!$E$16)-S$2-S$3)*S$4</f>
        <v>2175657.322078357</v>
      </c>
      <c r="T900" s="55">
        <f>((Produção!T898*PreçoLivre!T900*(1-Plan1!$B$11)+T$1*Plan1!$E$16)-T$2-T$3)*T$4</f>
        <v>2024430.35321744</v>
      </c>
      <c r="U900" s="55">
        <f>((Produção!U898*PreçoLivre!U900*(1-Plan1!$B$11)+U$1*Plan1!$E$16)-U$2-U$3)*U$4</f>
        <v>1747376.4256271669</v>
      </c>
      <c r="V900" s="55">
        <f>((Produção!V898*PreçoLivre!V900*(1-Plan1!$B$11)+V$1*Plan1!$E$16)-V$2-V$3)*V$4</f>
        <v>1634058.2982960658</v>
      </c>
      <c r="W900" s="55"/>
    </row>
    <row r="901" spans="1:23" x14ac:dyDescent="0.25">
      <c r="A901" s="55">
        <f t="shared" si="13"/>
        <v>92351497.502167284</v>
      </c>
      <c r="B901" s="56">
        <v>896</v>
      </c>
      <c r="C901" s="55">
        <f>((Produção!C899*PreçoLivre!C901*(1-Plan1!$B$11)+C$1*Plan1!$E$16)-C$2-C$3)*C$4</f>
        <v>8695026.3542147204</v>
      </c>
      <c r="D901" s="55">
        <f>((Produção!D899*PreçoLivre!D901*(1-Plan1!$B$11)+D$1*Plan1!$E$16)-D$2-D$3)*D$4</f>
        <v>7807434.2147846315</v>
      </c>
      <c r="E901" s="55">
        <f>((Produção!E899*PreçoLivre!E901*(1-Plan1!$B$11)+E$1*Plan1!$E$16)-E$2-E$3)*E$4</f>
        <v>6879497.1132589141</v>
      </c>
      <c r="F901" s="55">
        <f>((Produção!F899*PreçoLivre!F901*(1-Plan1!$B$11)+F$1*Plan1!$E$16)-F$2-F$3)*F$4</f>
        <v>6816201.7487788144</v>
      </c>
      <c r="G901" s="55">
        <f>((Produção!G899*PreçoLivre!G901*(1-Plan1!$B$11)+G$1*Plan1!$E$16)-G$2-G$3)*G$4</f>
        <v>6033489.3107296256</v>
      </c>
      <c r="H901" s="55">
        <f>((Produção!H899*PreçoLivre!H901*(1-Plan1!$B$11)+H$1*Plan1!$E$16)-H$2-H$3)*H$4</f>
        <v>5761485.0664480906</v>
      </c>
      <c r="I901" s="55">
        <f>((Produção!I899*PreçoLivre!I901*(1-Plan1!$B$11)+I$1*Plan1!$E$16)-I$2-I$3)*I$4</f>
        <v>5315077.5492507648</v>
      </c>
      <c r="J901" s="55">
        <f>((Produção!J899*PreçoLivre!J901*(1-Plan1!$B$11)+J$1*Plan1!$E$16)-J$2-J$3)*J$4</f>
        <v>5395108.2315789983</v>
      </c>
      <c r="K901" s="55">
        <f>((Produção!K899*PreçoLivre!K901*(1-Plan1!$B$11)+K$1*Plan1!$E$16)-K$2-K$3)*K$4</f>
        <v>4855650.8273235457</v>
      </c>
      <c r="L901" s="55">
        <f>((Produção!L899*PreçoLivre!L901*(1-Plan1!$B$11)+L$1*Plan1!$E$16)-L$2-L$3)*L$4</f>
        <v>4518285.6021588771</v>
      </c>
      <c r="M901" s="55">
        <f>((Produção!M899*PreçoLivre!M901*(1-Plan1!$B$11)+M$1*Plan1!$E$16)-M$2-M$3)*M$4</f>
        <v>4286814.3463956481</v>
      </c>
      <c r="N901" s="55">
        <f>((Produção!N899*PreçoLivre!N901*(1-Plan1!$B$11)+N$1*Plan1!$E$16)-N$2-N$3)*N$4</f>
        <v>4129568.3920666226</v>
      </c>
      <c r="O901" s="55">
        <f>((Produção!O899*PreçoLivre!O901*(1-Plan1!$B$11)+O$1*Plan1!$E$16)-O$2-O$3)*O$4</f>
        <v>3830100.0702165095</v>
      </c>
      <c r="P901" s="55">
        <f>((Produção!P899*PreçoLivre!P901*(1-Plan1!$B$11)+P$1*Plan1!$E$16)-P$2-P$3)*P$4</f>
        <v>3629514.9463199596</v>
      </c>
      <c r="Q901" s="55">
        <f>((Produção!Q899*PreçoLivre!Q901*(1-Plan1!$B$11)+Q$1*Plan1!$E$16)-Q$2-Q$3)*Q$4</f>
        <v>3187959.9566757497</v>
      </c>
      <c r="R901" s="55">
        <f>((Produção!R899*PreçoLivre!R901*(1-Plan1!$B$11)+R$1*Plan1!$E$16)-R$2-R$3)*R$4</f>
        <v>2721803.9286114611</v>
      </c>
      <c r="S901" s="55">
        <f>((Produção!S899*PreçoLivre!S901*(1-Plan1!$B$11)+S$1*Plan1!$E$16)-S$2-S$3)*S$4</f>
        <v>2480613.0462764353</v>
      </c>
      <c r="T901" s="55">
        <f>((Produção!T899*PreçoLivre!T901*(1-Plan1!$B$11)+T$1*Plan1!$E$16)-T$2-T$3)*T$4</f>
        <v>2161926.7352206968</v>
      </c>
      <c r="U901" s="55">
        <f>((Produção!U899*PreçoLivre!U901*(1-Plan1!$B$11)+U$1*Plan1!$E$16)-U$2-U$3)*U$4</f>
        <v>2028840.1580492652</v>
      </c>
      <c r="V901" s="55">
        <f>((Produção!V899*PreçoLivre!V901*(1-Plan1!$B$11)+V$1*Plan1!$E$16)-V$2-V$3)*V$4</f>
        <v>1817099.9038079532</v>
      </c>
      <c r="W901" s="55"/>
    </row>
    <row r="902" spans="1:23" x14ac:dyDescent="0.25">
      <c r="A902" s="55">
        <f t="shared" si="13"/>
        <v>92517782.640031233</v>
      </c>
      <c r="B902" s="56">
        <v>897</v>
      </c>
      <c r="C902" s="55">
        <f>((Produção!C900*PreçoLivre!C902*(1-Plan1!$B$11)+C$1*Plan1!$E$16)-C$2-C$3)*C$4</f>
        <v>9257528.9715941958</v>
      </c>
      <c r="D902" s="55">
        <f>((Produção!D900*PreçoLivre!D902*(1-Plan1!$B$11)+D$1*Plan1!$E$16)-D$2-D$3)*D$4</f>
        <v>8858200.960171923</v>
      </c>
      <c r="E902" s="55">
        <f>((Produção!E900*PreçoLivre!E902*(1-Plan1!$B$11)+E$1*Plan1!$E$16)-E$2-E$3)*E$4</f>
        <v>7909483.669752025</v>
      </c>
      <c r="F902" s="55">
        <f>((Produção!F900*PreçoLivre!F902*(1-Plan1!$B$11)+F$1*Plan1!$E$16)-F$2-F$3)*F$4</f>
        <v>7494808.5597445257</v>
      </c>
      <c r="G902" s="55">
        <f>((Produção!G900*PreçoLivre!G902*(1-Plan1!$B$11)+G$1*Plan1!$E$16)-G$2-G$3)*G$4</f>
        <v>6694492.9923337335</v>
      </c>
      <c r="H902" s="55">
        <f>((Produção!H900*PreçoLivre!H902*(1-Plan1!$B$11)+H$1*Plan1!$E$16)-H$2-H$3)*H$4</f>
        <v>6187398.1130135003</v>
      </c>
      <c r="I902" s="55">
        <f>((Produção!I900*PreçoLivre!I902*(1-Plan1!$B$11)+I$1*Plan1!$E$16)-I$2-I$3)*I$4</f>
        <v>5607269.6117373584</v>
      </c>
      <c r="J902" s="55">
        <f>((Produção!J900*PreçoLivre!J902*(1-Plan1!$B$11)+J$1*Plan1!$E$16)-J$2-J$3)*J$4</f>
        <v>5091931.1133862799</v>
      </c>
      <c r="K902" s="55">
        <f>((Produção!K900*PreçoLivre!K902*(1-Plan1!$B$11)+K$1*Plan1!$E$16)-K$2-K$3)*K$4</f>
        <v>5070817.1473805485</v>
      </c>
      <c r="L902" s="55">
        <f>((Produção!L900*PreçoLivre!L902*(1-Plan1!$B$11)+L$1*Plan1!$E$16)-L$2-L$3)*L$4</f>
        <v>4246893.1563931433</v>
      </c>
      <c r="M902" s="55">
        <f>((Produção!M900*PreçoLivre!M902*(1-Plan1!$B$11)+M$1*Plan1!$E$16)-M$2-M$3)*M$4</f>
        <v>3886288.0776308253</v>
      </c>
      <c r="N902" s="55">
        <f>((Produção!N900*PreçoLivre!N902*(1-Plan1!$B$11)+N$1*Plan1!$E$16)-N$2-N$3)*N$4</f>
        <v>3653085.4578076638</v>
      </c>
      <c r="O902" s="55">
        <f>((Produção!O900*PreçoLivre!O902*(1-Plan1!$B$11)+O$1*Plan1!$E$16)-O$2-O$3)*O$4</f>
        <v>3395953.6106053232</v>
      </c>
      <c r="P902" s="55">
        <f>((Produção!P900*PreçoLivre!P902*(1-Plan1!$B$11)+P$1*Plan1!$E$16)-P$2-P$3)*P$4</f>
        <v>2810813.1558761485</v>
      </c>
      <c r="Q902" s="55">
        <f>((Produção!Q900*PreçoLivre!Q902*(1-Plan1!$B$11)+Q$1*Plan1!$E$16)-Q$2-Q$3)*Q$4</f>
        <v>2499548.1409339583</v>
      </c>
      <c r="R902" s="55">
        <f>((Produção!R900*PreçoLivre!R902*(1-Plan1!$B$11)+R$1*Plan1!$E$16)-R$2-R$3)*R$4</f>
        <v>2330622.9289969518</v>
      </c>
      <c r="S902" s="55">
        <f>((Produção!S900*PreçoLivre!S902*(1-Plan1!$B$11)+S$1*Plan1!$E$16)-S$2-S$3)*S$4</f>
        <v>2053155.5427724116</v>
      </c>
      <c r="T902" s="55">
        <f>((Produção!T900*PreçoLivre!T902*(1-Plan1!$B$11)+T$1*Plan1!$E$16)-T$2-T$3)*T$4</f>
        <v>1887780.3377793201</v>
      </c>
      <c r="U902" s="55">
        <f>((Produção!U900*PreçoLivre!U902*(1-Plan1!$B$11)+U$1*Plan1!$E$16)-U$2-U$3)*U$4</f>
        <v>1878030.5362010866</v>
      </c>
      <c r="V902" s="55">
        <f>((Produção!V900*PreçoLivre!V902*(1-Plan1!$B$11)+V$1*Plan1!$E$16)-V$2-V$3)*V$4</f>
        <v>1703680.5559203299</v>
      </c>
      <c r="W902" s="55"/>
    </row>
    <row r="903" spans="1:23" x14ac:dyDescent="0.25">
      <c r="A903" s="55">
        <f t="shared" ref="A903:A966" si="14">SUM(C903:W903)</f>
        <v>65508497.925347008</v>
      </c>
      <c r="B903" s="56">
        <v>898</v>
      </c>
      <c r="C903" s="55">
        <f>((Produção!C901*PreçoLivre!C903*(1-Plan1!$B$11)+C$1*Plan1!$E$16)-C$2-C$3)*C$4</f>
        <v>7956652.4891671743</v>
      </c>
      <c r="D903" s="55">
        <f>((Produção!D901*PreçoLivre!D903*(1-Plan1!$B$11)+D$1*Plan1!$E$16)-D$2-D$3)*D$4</f>
        <v>7319240.8614243902</v>
      </c>
      <c r="E903" s="55">
        <f>((Produção!E901*PreçoLivre!E903*(1-Plan1!$B$11)+E$1*Plan1!$E$16)-E$2-E$3)*E$4</f>
        <v>6535300.4672993161</v>
      </c>
      <c r="F903" s="55">
        <f>((Produção!F901*PreçoLivre!F903*(1-Plan1!$B$11)+F$1*Plan1!$E$16)-F$2-F$3)*F$4</f>
        <v>5698354.2904552529</v>
      </c>
      <c r="G903" s="55">
        <f>((Produção!G901*PreçoLivre!G903*(1-Plan1!$B$11)+G$1*Plan1!$E$16)-G$2-G$3)*G$4</f>
        <v>4860264.6602139762</v>
      </c>
      <c r="H903" s="55">
        <f>((Produção!H901*PreçoLivre!H903*(1-Plan1!$B$11)+H$1*Plan1!$E$16)-H$2-H$3)*H$4</f>
        <v>4318499.0743639525</v>
      </c>
      <c r="I903" s="55">
        <f>((Produção!I901*PreçoLivre!I903*(1-Plan1!$B$11)+I$1*Plan1!$E$16)-I$2-I$3)*I$4</f>
        <v>3681735.8544595293</v>
      </c>
      <c r="J903" s="55">
        <f>((Produção!J901*PreçoLivre!J903*(1-Plan1!$B$11)+J$1*Plan1!$E$16)-J$2-J$3)*J$4</f>
        <v>3388078.9863240323</v>
      </c>
      <c r="K903" s="55">
        <f>((Produção!K901*PreçoLivre!K903*(1-Plan1!$B$11)+K$1*Plan1!$E$16)-K$2-K$3)*K$4</f>
        <v>3163506.9166845991</v>
      </c>
      <c r="L903" s="55">
        <f>((Produção!L901*PreçoLivre!L903*(1-Plan1!$B$11)+L$1*Plan1!$E$16)-L$2-L$3)*L$4</f>
        <v>2575871.418613262</v>
      </c>
      <c r="M903" s="55">
        <f>((Produção!M901*PreçoLivre!M903*(1-Plan1!$B$11)+M$1*Plan1!$E$16)-M$2-M$3)*M$4</f>
        <v>2462126.7548734793</v>
      </c>
      <c r="N903" s="55">
        <f>((Produção!N901*PreçoLivre!N903*(1-Plan1!$B$11)+N$1*Plan1!$E$16)-N$2-N$3)*N$4</f>
        <v>2265518.749202997</v>
      </c>
      <c r="O903" s="55">
        <f>((Produção!O901*PreçoLivre!O903*(1-Plan1!$B$11)+O$1*Plan1!$E$16)-O$2-O$3)*O$4</f>
        <v>1983487.6666723643</v>
      </c>
      <c r="P903" s="55">
        <f>((Produção!P901*PreçoLivre!P903*(1-Plan1!$B$11)+P$1*Plan1!$E$16)-P$2-P$3)*P$4</f>
        <v>1848733.7970958871</v>
      </c>
      <c r="Q903" s="55">
        <f>((Produção!Q901*PreçoLivre!Q903*(1-Plan1!$B$11)+Q$1*Plan1!$E$16)-Q$2-Q$3)*Q$4</f>
        <v>1644978.4987235458</v>
      </c>
      <c r="R903" s="55">
        <f>((Produção!R901*PreçoLivre!R903*(1-Plan1!$B$11)+R$1*Plan1!$E$16)-R$2-R$3)*R$4</f>
        <v>1472119.7005485725</v>
      </c>
      <c r="S903" s="55">
        <f>((Produção!S901*PreçoLivre!S903*(1-Plan1!$B$11)+S$1*Plan1!$E$16)-S$2-S$3)*S$4</f>
        <v>1178358.0192901227</v>
      </c>
      <c r="T903" s="55">
        <f>((Produção!T901*PreçoLivre!T903*(1-Plan1!$B$11)+T$1*Plan1!$E$16)-T$2-T$3)*T$4</f>
        <v>1163590.5461799661</v>
      </c>
      <c r="U903" s="55">
        <f>((Produção!U901*PreçoLivre!U903*(1-Plan1!$B$11)+U$1*Plan1!$E$16)-U$2-U$3)*U$4</f>
        <v>1066655.871948285</v>
      </c>
      <c r="V903" s="55">
        <f>((Produção!V901*PreçoLivre!V903*(1-Plan1!$B$11)+V$1*Plan1!$E$16)-V$2-V$3)*V$4</f>
        <v>925423.30180629948</v>
      </c>
      <c r="W903" s="55"/>
    </row>
    <row r="904" spans="1:23" x14ac:dyDescent="0.25">
      <c r="A904" s="55">
        <f t="shared" si="14"/>
        <v>92512445.374646485</v>
      </c>
      <c r="B904" s="56">
        <v>899</v>
      </c>
      <c r="C904" s="55">
        <f>((Produção!C902*PreçoLivre!C904*(1-Plan1!$B$11)+C$1*Plan1!$E$16)-C$2-C$3)*C$4</f>
        <v>8724119.8049966563</v>
      </c>
      <c r="D904" s="55">
        <f>((Produção!D902*PreçoLivre!D904*(1-Plan1!$B$11)+D$1*Plan1!$E$16)-D$2-D$3)*D$4</f>
        <v>8759745.0700447112</v>
      </c>
      <c r="E904" s="55">
        <f>((Produção!E902*PreçoLivre!E904*(1-Plan1!$B$11)+E$1*Plan1!$E$16)-E$2-E$3)*E$4</f>
        <v>8200241.2889700485</v>
      </c>
      <c r="F904" s="55">
        <f>((Produção!F902*PreçoLivre!F904*(1-Plan1!$B$11)+F$1*Plan1!$E$16)-F$2-F$3)*F$4</f>
        <v>8031222.1369311428</v>
      </c>
      <c r="G904" s="55">
        <f>((Produção!G902*PreçoLivre!G904*(1-Plan1!$B$11)+G$1*Plan1!$E$16)-G$2-G$3)*G$4</f>
        <v>7575621.9213616736</v>
      </c>
      <c r="H904" s="55">
        <f>((Produção!H902*PreçoLivre!H904*(1-Plan1!$B$11)+H$1*Plan1!$E$16)-H$2-H$3)*H$4</f>
        <v>6708240.6605259553</v>
      </c>
      <c r="I904" s="55">
        <f>((Produção!I902*PreçoLivre!I904*(1-Plan1!$B$11)+I$1*Plan1!$E$16)-I$2-I$3)*I$4</f>
        <v>5980784.1570995739</v>
      </c>
      <c r="J904" s="55">
        <f>((Produção!J902*PreçoLivre!J904*(1-Plan1!$B$11)+J$1*Plan1!$E$16)-J$2-J$3)*J$4</f>
        <v>5208407.4049480343</v>
      </c>
      <c r="K904" s="55">
        <f>((Produção!K902*PreçoLivre!K904*(1-Plan1!$B$11)+K$1*Plan1!$E$16)-K$2-K$3)*K$4</f>
        <v>4874060.567677144</v>
      </c>
      <c r="L904" s="55">
        <f>((Produção!L902*PreçoLivre!L904*(1-Plan1!$B$11)+L$1*Plan1!$E$16)-L$2-L$3)*L$4</f>
        <v>4448245.2211077707</v>
      </c>
      <c r="M904" s="55">
        <f>((Produção!M902*PreçoLivre!M904*(1-Plan1!$B$11)+M$1*Plan1!$E$16)-M$2-M$3)*M$4</f>
        <v>3666433.5568424179</v>
      </c>
      <c r="N904" s="55">
        <f>((Produção!N902*PreçoLivre!N904*(1-Plan1!$B$11)+N$1*Plan1!$E$16)-N$2-N$3)*N$4</f>
        <v>3252633.8478782866</v>
      </c>
      <c r="O904" s="55">
        <f>((Produção!O902*PreçoLivre!O904*(1-Plan1!$B$11)+O$1*Plan1!$E$16)-O$2-O$3)*O$4</f>
        <v>2965229.3529700362</v>
      </c>
      <c r="P904" s="55">
        <f>((Produção!P902*PreçoLivre!P904*(1-Plan1!$B$11)+P$1*Plan1!$E$16)-P$2-P$3)*P$4</f>
        <v>2460767.9720438388</v>
      </c>
      <c r="Q904" s="55">
        <f>((Produção!Q902*PreçoLivre!Q904*(1-Plan1!$B$11)+Q$1*Plan1!$E$16)-Q$2-Q$3)*Q$4</f>
        <v>2301688.3866955624</v>
      </c>
      <c r="R904" s="55">
        <f>((Produção!R902*PreçoLivre!R904*(1-Plan1!$B$11)+R$1*Plan1!$E$16)-R$2-R$3)*R$4</f>
        <v>2065391.0185511506</v>
      </c>
      <c r="S904" s="55">
        <f>((Produção!S902*PreçoLivre!S904*(1-Plan1!$B$11)+S$1*Plan1!$E$16)-S$2-S$3)*S$4</f>
        <v>1976790.297549824</v>
      </c>
      <c r="T904" s="55">
        <f>((Produção!T902*PreçoLivre!T904*(1-Plan1!$B$11)+T$1*Plan1!$E$16)-T$2-T$3)*T$4</f>
        <v>1953598.7252823208</v>
      </c>
      <c r="U904" s="55">
        <f>((Produção!U902*PreçoLivre!U904*(1-Plan1!$B$11)+U$1*Plan1!$E$16)-U$2-U$3)*U$4</f>
        <v>1769037.0064207972</v>
      </c>
      <c r="V904" s="55">
        <f>((Produção!V902*PreçoLivre!V904*(1-Plan1!$B$11)+V$1*Plan1!$E$16)-V$2-V$3)*V$4</f>
        <v>1590186.976749534</v>
      </c>
      <c r="W904" s="55"/>
    </row>
    <row r="905" spans="1:23" x14ac:dyDescent="0.25">
      <c r="A905" s="55">
        <f t="shared" si="14"/>
        <v>59682663.758979209</v>
      </c>
      <c r="B905" s="56">
        <v>900</v>
      </c>
      <c r="C905" s="55">
        <f>((Produção!C903*PreçoLivre!C905*(1-Plan1!$B$11)+C$1*Plan1!$E$16)-C$2-C$3)*C$4</f>
        <v>8395095.6477391254</v>
      </c>
      <c r="D905" s="55">
        <f>((Produção!D903*PreçoLivre!D905*(1-Plan1!$B$11)+D$1*Plan1!$E$16)-D$2-D$3)*D$4</f>
        <v>7079649.8699065773</v>
      </c>
      <c r="E905" s="55">
        <f>((Produção!E903*PreçoLivre!E905*(1-Plan1!$B$11)+E$1*Plan1!$E$16)-E$2-E$3)*E$4</f>
        <v>5908523.2023017686</v>
      </c>
      <c r="F905" s="55">
        <f>((Produção!F903*PreçoLivre!F905*(1-Plan1!$B$11)+F$1*Plan1!$E$16)-F$2-F$3)*F$4</f>
        <v>5437112.4321160177</v>
      </c>
      <c r="G905" s="55">
        <f>((Produção!G903*PreçoLivre!G905*(1-Plan1!$B$11)+G$1*Plan1!$E$16)-G$2-G$3)*G$4</f>
        <v>4558462.9429142978</v>
      </c>
      <c r="H905" s="55">
        <f>((Produção!H903*PreçoLivre!H905*(1-Plan1!$B$11)+H$1*Plan1!$E$16)-H$2-H$3)*H$4</f>
        <v>3990595.4995225961</v>
      </c>
      <c r="I905" s="55">
        <f>((Produção!I903*PreçoLivre!I905*(1-Plan1!$B$11)+I$1*Plan1!$E$16)-I$2-I$3)*I$4</f>
        <v>3486436.0859219297</v>
      </c>
      <c r="J905" s="55">
        <f>((Produção!J903*PreçoLivre!J905*(1-Plan1!$B$11)+J$1*Plan1!$E$16)-J$2-J$3)*J$4</f>
        <v>2950722.762028499</v>
      </c>
      <c r="K905" s="55">
        <f>((Produção!K903*PreçoLivre!K905*(1-Plan1!$B$11)+K$1*Plan1!$E$16)-K$2-K$3)*K$4</f>
        <v>2812257.9653345495</v>
      </c>
      <c r="L905" s="55">
        <f>((Produção!L903*PreçoLivre!L905*(1-Plan1!$B$11)+L$1*Plan1!$E$16)-L$2-L$3)*L$4</f>
        <v>2486564.5050302912</v>
      </c>
      <c r="M905" s="55">
        <f>((Produção!M903*PreçoLivre!M905*(1-Plan1!$B$11)+M$1*Plan1!$E$16)-M$2-M$3)*M$4</f>
        <v>2083300.7176682292</v>
      </c>
      <c r="N905" s="55">
        <f>((Produção!N903*PreçoLivre!N905*(1-Plan1!$B$11)+N$1*Plan1!$E$16)-N$2-N$3)*N$4</f>
        <v>1859126.4664599739</v>
      </c>
      <c r="O905" s="55">
        <f>((Produção!O903*PreçoLivre!O905*(1-Plan1!$B$11)+O$1*Plan1!$E$16)-O$2-O$3)*O$4</f>
        <v>1412055.6483019977</v>
      </c>
      <c r="P905" s="55">
        <f>((Produção!P903*PreçoLivre!P905*(1-Plan1!$B$11)+P$1*Plan1!$E$16)-P$2-P$3)*P$4</f>
        <v>1372962.905457946</v>
      </c>
      <c r="Q905" s="55">
        <f>((Produção!Q903*PreçoLivre!Q905*(1-Plan1!$B$11)+Q$1*Plan1!$E$16)-Q$2-Q$3)*Q$4</f>
        <v>1274298.1394243173</v>
      </c>
      <c r="R905" s="55">
        <f>((Produção!R903*PreçoLivre!R905*(1-Plan1!$B$11)+R$1*Plan1!$E$16)-R$2-R$3)*R$4</f>
        <v>1150756.612598219</v>
      </c>
      <c r="S905" s="55">
        <f>((Produção!S903*PreçoLivre!S905*(1-Plan1!$B$11)+S$1*Plan1!$E$16)-S$2-S$3)*S$4</f>
        <v>986999.56443357281</v>
      </c>
      <c r="T905" s="55">
        <f>((Produção!T903*PreçoLivre!T905*(1-Plan1!$B$11)+T$1*Plan1!$E$16)-T$2-T$3)*T$4</f>
        <v>926878.05901338067</v>
      </c>
      <c r="U905" s="55">
        <f>((Produção!U903*PreçoLivre!U905*(1-Plan1!$B$11)+U$1*Plan1!$E$16)-U$2-U$3)*U$4</f>
        <v>826764.04546647484</v>
      </c>
      <c r="V905" s="55">
        <f>((Produção!V903*PreçoLivre!V905*(1-Plan1!$B$11)+V$1*Plan1!$E$16)-V$2-V$3)*V$4</f>
        <v>684100.68733944907</v>
      </c>
      <c r="W905" s="55"/>
    </row>
    <row r="906" spans="1:23" x14ac:dyDescent="0.25">
      <c r="A906" s="55">
        <f t="shared" si="14"/>
        <v>79433006.327508196</v>
      </c>
      <c r="B906" s="56">
        <v>901</v>
      </c>
      <c r="C906" s="55">
        <f>((Produção!C904*PreçoLivre!C906*(1-Plan1!$B$11)+C$1*Plan1!$E$16)-C$2-C$3)*C$4</f>
        <v>8192936.5019170921</v>
      </c>
      <c r="D906" s="55">
        <f>((Produção!D904*PreçoLivre!D906*(1-Plan1!$B$11)+D$1*Plan1!$E$16)-D$2-D$3)*D$4</f>
        <v>6821717.0007796464</v>
      </c>
      <c r="E906" s="55">
        <f>((Produção!E904*PreçoLivre!E906*(1-Plan1!$B$11)+E$1*Plan1!$E$16)-E$2-E$3)*E$4</f>
        <v>6421762.9913918432</v>
      </c>
      <c r="F906" s="55">
        <f>((Produção!F904*PreçoLivre!F906*(1-Plan1!$B$11)+F$1*Plan1!$E$16)-F$2-F$3)*F$4</f>
        <v>5806637.6173316399</v>
      </c>
      <c r="G906" s="55">
        <f>((Produção!G904*PreçoLivre!G906*(1-Plan1!$B$11)+G$1*Plan1!$E$16)-G$2-G$3)*G$4</f>
        <v>4969412.3519926248</v>
      </c>
      <c r="H906" s="55">
        <f>((Produção!H904*PreçoLivre!H906*(1-Plan1!$B$11)+H$1*Plan1!$E$16)-H$2-H$3)*H$4</f>
        <v>5078943.1333556231</v>
      </c>
      <c r="I906" s="55">
        <f>((Produção!I904*PreçoLivre!I906*(1-Plan1!$B$11)+I$1*Plan1!$E$16)-I$2-I$3)*I$4</f>
        <v>5242169.0567345554</v>
      </c>
      <c r="J906" s="55">
        <f>((Produção!J904*PreçoLivre!J906*(1-Plan1!$B$11)+J$1*Plan1!$E$16)-J$2-J$3)*J$4</f>
        <v>4932249.5415340113</v>
      </c>
      <c r="K906" s="55">
        <f>((Produção!K904*PreçoLivre!K906*(1-Plan1!$B$11)+K$1*Plan1!$E$16)-K$2-K$3)*K$4</f>
        <v>4419246.3343176516</v>
      </c>
      <c r="L906" s="55">
        <f>((Produção!L904*PreçoLivre!L906*(1-Plan1!$B$11)+L$1*Plan1!$E$16)-L$2-L$3)*L$4</f>
        <v>4133328.4225715995</v>
      </c>
      <c r="M906" s="55">
        <f>((Produção!M904*PreçoLivre!M906*(1-Plan1!$B$11)+M$1*Plan1!$E$16)-M$2-M$3)*M$4</f>
        <v>3774622.1443318515</v>
      </c>
      <c r="N906" s="55">
        <f>((Produção!N904*PreçoLivre!N906*(1-Plan1!$B$11)+N$1*Plan1!$E$16)-N$2-N$3)*N$4</f>
        <v>3091072.8777812044</v>
      </c>
      <c r="O906" s="55">
        <f>((Produção!O904*PreçoLivre!O906*(1-Plan1!$B$11)+O$1*Plan1!$E$16)-O$2-O$3)*O$4</f>
        <v>2951502.9881441081</v>
      </c>
      <c r="P906" s="55">
        <f>((Produção!P904*PreçoLivre!P906*(1-Plan1!$B$11)+P$1*Plan1!$E$16)-P$2-P$3)*P$4</f>
        <v>2723273.1901649572</v>
      </c>
      <c r="Q906" s="55">
        <f>((Produção!Q904*PreçoLivre!Q906*(1-Plan1!$B$11)+Q$1*Plan1!$E$16)-Q$2-Q$3)*Q$4</f>
        <v>2248928.9323269916</v>
      </c>
      <c r="R906" s="55">
        <f>((Produção!R904*PreçoLivre!R906*(1-Plan1!$B$11)+R$1*Plan1!$E$16)-R$2-R$3)*R$4</f>
        <v>2067779.886007661</v>
      </c>
      <c r="S906" s="55">
        <f>((Produção!S904*PreçoLivre!S906*(1-Plan1!$B$11)+S$1*Plan1!$E$16)-S$2-S$3)*S$4</f>
        <v>1908760.370691241</v>
      </c>
      <c r="T906" s="55">
        <f>((Produção!T904*PreçoLivre!T906*(1-Plan1!$B$11)+T$1*Plan1!$E$16)-T$2-T$3)*T$4</f>
        <v>1702318.0507754791</v>
      </c>
      <c r="U906" s="55">
        <f>((Produção!U904*PreçoLivre!U906*(1-Plan1!$B$11)+U$1*Plan1!$E$16)-U$2-U$3)*U$4</f>
        <v>1544021.1678610465</v>
      </c>
      <c r="V906" s="55">
        <f>((Produção!V904*PreçoLivre!V906*(1-Plan1!$B$11)+V$1*Plan1!$E$16)-V$2-V$3)*V$4</f>
        <v>1402323.7674973616</v>
      </c>
      <c r="W906" s="55"/>
    </row>
    <row r="907" spans="1:23" x14ac:dyDescent="0.25">
      <c r="A907" s="55">
        <f t="shared" si="14"/>
        <v>81055836.654480428</v>
      </c>
      <c r="B907" s="56">
        <v>902</v>
      </c>
      <c r="C907" s="55">
        <f>((Produção!C905*PreçoLivre!C907*(1-Plan1!$B$11)+C$1*Plan1!$E$16)-C$2-C$3)*C$4</f>
        <v>8442868.9772017468</v>
      </c>
      <c r="D907" s="55">
        <f>((Produção!D905*PreçoLivre!D907*(1-Plan1!$B$11)+D$1*Plan1!$E$16)-D$2-D$3)*D$4</f>
        <v>7693601.8480448592</v>
      </c>
      <c r="E907" s="55">
        <f>((Produção!E905*PreçoLivre!E907*(1-Plan1!$B$11)+E$1*Plan1!$E$16)-E$2-E$3)*E$4</f>
        <v>6404208.1045821533</v>
      </c>
      <c r="F907" s="55">
        <f>((Produção!F905*PreçoLivre!F907*(1-Plan1!$B$11)+F$1*Plan1!$E$16)-F$2-F$3)*F$4</f>
        <v>6611664.6005948968</v>
      </c>
      <c r="G907" s="55">
        <f>((Produção!G905*PreçoLivre!G907*(1-Plan1!$B$11)+G$1*Plan1!$E$16)-G$2-G$3)*G$4</f>
        <v>5929723.8830809789</v>
      </c>
      <c r="H907" s="55">
        <f>((Produção!H905*PreçoLivre!H907*(1-Plan1!$B$11)+H$1*Plan1!$E$16)-H$2-H$3)*H$4</f>
        <v>5374778.2422524737</v>
      </c>
      <c r="I907" s="55">
        <f>((Produção!I905*PreçoLivre!I907*(1-Plan1!$B$11)+I$1*Plan1!$E$16)-I$2-I$3)*I$4</f>
        <v>4905596.0630781567</v>
      </c>
      <c r="J907" s="55">
        <f>((Produção!J905*PreçoLivre!J907*(1-Plan1!$B$11)+J$1*Plan1!$E$16)-J$2-J$3)*J$4</f>
        <v>4330716.2751498241</v>
      </c>
      <c r="K907" s="55">
        <f>((Produção!K905*PreçoLivre!K907*(1-Plan1!$B$11)+K$1*Plan1!$E$16)-K$2-K$3)*K$4</f>
        <v>3998890.2347530602</v>
      </c>
      <c r="L907" s="55">
        <f>((Produção!L905*PreçoLivre!L907*(1-Plan1!$B$11)+L$1*Plan1!$E$16)-L$2-L$3)*L$4</f>
        <v>3625100.6150709707</v>
      </c>
      <c r="M907" s="55">
        <f>((Produção!M905*PreçoLivre!M907*(1-Plan1!$B$11)+M$1*Plan1!$E$16)-M$2-M$3)*M$4</f>
        <v>3350852.6732791695</v>
      </c>
      <c r="N907" s="55">
        <f>((Produção!N905*PreçoLivre!N907*(1-Plan1!$B$11)+N$1*Plan1!$E$16)-N$2-N$3)*N$4</f>
        <v>2852733.5605227938</v>
      </c>
      <c r="O907" s="55">
        <f>((Produção!O905*PreçoLivre!O907*(1-Plan1!$B$11)+O$1*Plan1!$E$16)-O$2-O$3)*O$4</f>
        <v>2846214.4132457925</v>
      </c>
      <c r="P907" s="55">
        <f>((Produção!P905*PreçoLivre!P907*(1-Plan1!$B$11)+P$1*Plan1!$E$16)-P$2-P$3)*P$4</f>
        <v>2603390.0291687581</v>
      </c>
      <c r="Q907" s="55">
        <f>((Produção!Q905*PreçoLivre!Q907*(1-Plan1!$B$11)+Q$1*Plan1!$E$16)-Q$2-Q$3)*Q$4</f>
        <v>2725056.7684138943</v>
      </c>
      <c r="R907" s="55">
        <f>((Produção!R905*PreçoLivre!R907*(1-Plan1!$B$11)+R$1*Plan1!$E$16)-R$2-R$3)*R$4</f>
        <v>2339045.6508297641</v>
      </c>
      <c r="S907" s="55">
        <f>((Produção!S905*PreçoLivre!S907*(1-Plan1!$B$11)+S$1*Plan1!$E$16)-S$2-S$3)*S$4</f>
        <v>2049817.7965003727</v>
      </c>
      <c r="T907" s="55">
        <f>((Produção!T905*PreçoLivre!T907*(1-Plan1!$B$11)+T$1*Plan1!$E$16)-T$2-T$3)*T$4</f>
        <v>1805255.8391731675</v>
      </c>
      <c r="U907" s="55">
        <f>((Produção!U905*PreçoLivre!U907*(1-Plan1!$B$11)+U$1*Plan1!$E$16)-U$2-U$3)*U$4</f>
        <v>1729117.278763178</v>
      </c>
      <c r="V907" s="55">
        <f>((Produção!V905*PreçoLivre!V907*(1-Plan1!$B$11)+V$1*Plan1!$E$16)-V$2-V$3)*V$4</f>
        <v>1437203.8007744318</v>
      </c>
      <c r="W907" s="55"/>
    </row>
    <row r="908" spans="1:23" x14ac:dyDescent="0.25">
      <c r="A908" s="55">
        <f t="shared" si="14"/>
        <v>83814911.694628209</v>
      </c>
      <c r="B908" s="56">
        <v>903</v>
      </c>
      <c r="C908" s="55">
        <f>((Produção!C906*PreçoLivre!C908*(1-Plan1!$B$11)+C$1*Plan1!$E$16)-C$2-C$3)*C$4</f>
        <v>8515294.6230380349</v>
      </c>
      <c r="D908" s="55">
        <f>((Produção!D906*PreçoLivre!D908*(1-Plan1!$B$11)+D$1*Plan1!$E$16)-D$2-D$3)*D$4</f>
        <v>7730049.3663095338</v>
      </c>
      <c r="E908" s="55">
        <f>((Produção!E906*PreçoLivre!E908*(1-Plan1!$B$11)+E$1*Plan1!$E$16)-E$2-E$3)*E$4</f>
        <v>7260851.2930568885</v>
      </c>
      <c r="F908" s="55">
        <f>((Produção!F906*PreçoLivre!F908*(1-Plan1!$B$11)+F$1*Plan1!$E$16)-F$2-F$3)*F$4</f>
        <v>6839024.8308776952</v>
      </c>
      <c r="G908" s="55">
        <f>((Produção!G906*PreçoLivre!G908*(1-Plan1!$B$11)+G$1*Plan1!$E$16)-G$2-G$3)*G$4</f>
        <v>6296529.1940744836</v>
      </c>
      <c r="H908" s="55">
        <f>((Produção!H906*PreçoLivre!H908*(1-Plan1!$B$11)+H$1*Plan1!$E$16)-H$2-H$3)*H$4</f>
        <v>5717188.0174687169</v>
      </c>
      <c r="I908" s="55">
        <f>((Produção!I906*PreçoLivre!I908*(1-Plan1!$B$11)+I$1*Plan1!$E$16)-I$2-I$3)*I$4</f>
        <v>5276018.2816445241</v>
      </c>
      <c r="J908" s="55">
        <f>((Produção!J906*PreçoLivre!J908*(1-Plan1!$B$11)+J$1*Plan1!$E$16)-J$2-J$3)*J$4</f>
        <v>4715165.8986601327</v>
      </c>
      <c r="K908" s="55">
        <f>((Produção!K906*PreçoLivre!K908*(1-Plan1!$B$11)+K$1*Plan1!$E$16)-K$2-K$3)*K$4</f>
        <v>4212873.1745271403</v>
      </c>
      <c r="L908" s="55">
        <f>((Produção!L906*PreçoLivre!L908*(1-Plan1!$B$11)+L$1*Plan1!$E$16)-L$2-L$3)*L$4</f>
        <v>4158327.0884123063</v>
      </c>
      <c r="M908" s="55">
        <f>((Produção!M906*PreçoLivre!M908*(1-Plan1!$B$11)+M$1*Plan1!$E$16)-M$2-M$3)*M$4</f>
        <v>3497487.5038876417</v>
      </c>
      <c r="N908" s="55">
        <f>((Produção!N906*PreçoLivre!N908*(1-Plan1!$B$11)+N$1*Plan1!$E$16)-N$2-N$3)*N$4</f>
        <v>2799165.9672256326</v>
      </c>
      <c r="O908" s="55">
        <f>((Produção!O906*PreçoLivre!O908*(1-Plan1!$B$11)+O$1*Plan1!$E$16)-O$2-O$3)*O$4</f>
        <v>2933115.4415590516</v>
      </c>
      <c r="P908" s="55">
        <f>((Produção!P906*PreçoLivre!P908*(1-Plan1!$B$11)+P$1*Plan1!$E$16)-P$2-P$3)*P$4</f>
        <v>2606462.1085277041</v>
      </c>
      <c r="Q908" s="55">
        <f>((Produção!Q906*PreçoLivre!Q908*(1-Plan1!$B$11)+Q$1*Plan1!$E$16)-Q$2-Q$3)*Q$4</f>
        <v>2330481.8351982259</v>
      </c>
      <c r="R908" s="55">
        <f>((Produção!R906*PreçoLivre!R908*(1-Plan1!$B$11)+R$1*Plan1!$E$16)-R$2-R$3)*R$4</f>
        <v>2333846.9871998485</v>
      </c>
      <c r="S908" s="55">
        <f>((Produção!S906*PreçoLivre!S908*(1-Plan1!$B$11)+S$1*Plan1!$E$16)-S$2-S$3)*S$4</f>
        <v>2067170.1676715312</v>
      </c>
      <c r="T908" s="55">
        <f>((Produção!T906*PreçoLivre!T908*(1-Plan1!$B$11)+T$1*Plan1!$E$16)-T$2-T$3)*T$4</f>
        <v>1807779.124346358</v>
      </c>
      <c r="U908" s="55">
        <f>((Produção!U906*PreçoLivre!U908*(1-Plan1!$B$11)+U$1*Plan1!$E$16)-U$2-U$3)*U$4</f>
        <v>1478670.2861606947</v>
      </c>
      <c r="V908" s="55">
        <f>((Produção!V906*PreçoLivre!V908*(1-Plan1!$B$11)+V$1*Plan1!$E$16)-V$2-V$3)*V$4</f>
        <v>1239410.5047820713</v>
      </c>
      <c r="W908" s="55"/>
    </row>
    <row r="909" spans="1:23" x14ac:dyDescent="0.25">
      <c r="A909" s="55">
        <f t="shared" si="14"/>
        <v>76758356.897132635</v>
      </c>
      <c r="B909" s="56">
        <v>904</v>
      </c>
      <c r="C909" s="55">
        <f>((Produção!C907*PreçoLivre!C909*(1-Plan1!$B$11)+C$1*Plan1!$E$16)-C$2-C$3)*C$4</f>
        <v>8538635.7399972081</v>
      </c>
      <c r="D909" s="55">
        <f>((Produção!D907*PreçoLivre!D909*(1-Plan1!$B$11)+D$1*Plan1!$E$16)-D$2-D$3)*D$4</f>
        <v>7204309.9422002239</v>
      </c>
      <c r="E909" s="55">
        <f>((Produção!E907*PreçoLivre!E909*(1-Plan1!$B$11)+E$1*Plan1!$E$16)-E$2-E$3)*E$4</f>
        <v>7303366.5432810681</v>
      </c>
      <c r="F909" s="55">
        <f>((Produção!F907*PreçoLivre!F909*(1-Plan1!$B$11)+F$1*Plan1!$E$16)-F$2-F$3)*F$4</f>
        <v>6723831.0901471926</v>
      </c>
      <c r="G909" s="55">
        <f>((Produção!G907*PreçoLivre!G909*(1-Plan1!$B$11)+G$1*Plan1!$E$16)-G$2-G$3)*G$4</f>
        <v>6348290.101933199</v>
      </c>
      <c r="H909" s="55">
        <f>((Produção!H907*PreçoLivre!H909*(1-Plan1!$B$11)+H$1*Plan1!$E$16)-H$2-H$3)*H$4</f>
        <v>5712408.4777232399</v>
      </c>
      <c r="I909" s="55">
        <f>((Produção!I907*PreçoLivre!I909*(1-Plan1!$B$11)+I$1*Plan1!$E$16)-I$2-I$3)*I$4</f>
        <v>5063841.4182542237</v>
      </c>
      <c r="J909" s="55">
        <f>((Produção!J907*PreçoLivre!J909*(1-Plan1!$B$11)+J$1*Plan1!$E$16)-J$2-J$3)*J$4</f>
        <v>4306303.5080525018</v>
      </c>
      <c r="K909" s="55">
        <f>((Produção!K907*PreçoLivre!K909*(1-Plan1!$B$11)+K$1*Plan1!$E$16)-K$2-K$3)*K$4</f>
        <v>3884327.821026423</v>
      </c>
      <c r="L909" s="55">
        <f>((Produção!L907*PreçoLivre!L909*(1-Plan1!$B$11)+L$1*Plan1!$E$16)-L$2-L$3)*L$4</f>
        <v>3448107.8742972044</v>
      </c>
      <c r="M909" s="55">
        <f>((Produção!M907*PreçoLivre!M909*(1-Plan1!$B$11)+M$1*Plan1!$E$16)-M$2-M$3)*M$4</f>
        <v>2983207.2067570407</v>
      </c>
      <c r="N909" s="55">
        <f>((Produção!N907*PreçoLivre!N909*(1-Plan1!$B$11)+N$1*Plan1!$E$16)-N$2-N$3)*N$4</f>
        <v>2432280.7448033439</v>
      </c>
      <c r="O909" s="55">
        <f>((Produção!O907*PreçoLivre!O909*(1-Plan1!$B$11)+O$1*Plan1!$E$16)-O$2-O$3)*O$4</f>
        <v>2393472.9031309481</v>
      </c>
      <c r="P909" s="55">
        <f>((Produção!P907*PreçoLivre!P909*(1-Plan1!$B$11)+P$1*Plan1!$E$16)-P$2-P$3)*P$4</f>
        <v>2100713.1400140449</v>
      </c>
      <c r="Q909" s="55">
        <f>((Produção!Q907*PreçoLivre!Q909*(1-Plan1!$B$11)+Q$1*Plan1!$E$16)-Q$2-Q$3)*Q$4</f>
        <v>1875090.8236680652</v>
      </c>
      <c r="R909" s="55">
        <f>((Produção!R907*PreçoLivre!R909*(1-Plan1!$B$11)+R$1*Plan1!$E$16)-R$2-R$3)*R$4</f>
        <v>1689662.2704896834</v>
      </c>
      <c r="S909" s="55">
        <f>((Produção!S907*PreçoLivre!S909*(1-Plan1!$B$11)+S$1*Plan1!$E$16)-S$2-S$3)*S$4</f>
        <v>1446761.604082183</v>
      </c>
      <c r="T909" s="55">
        <f>((Produção!T907*PreçoLivre!T909*(1-Plan1!$B$11)+T$1*Plan1!$E$16)-T$2-T$3)*T$4</f>
        <v>1256406.6027484881</v>
      </c>
      <c r="U909" s="55">
        <f>((Produção!U907*PreçoLivre!U909*(1-Plan1!$B$11)+U$1*Plan1!$E$16)-U$2-U$3)*U$4</f>
        <v>1057631.8069038638</v>
      </c>
      <c r="V909" s="55">
        <f>((Produção!V907*PreçoLivre!V909*(1-Plan1!$B$11)+V$1*Plan1!$E$16)-V$2-V$3)*V$4</f>
        <v>989707.27762248495</v>
      </c>
      <c r="W909" s="55"/>
    </row>
    <row r="910" spans="1:23" x14ac:dyDescent="0.25">
      <c r="A910" s="55">
        <f t="shared" si="14"/>
        <v>80503068.152985051</v>
      </c>
      <c r="B910" s="56">
        <v>905</v>
      </c>
      <c r="C910" s="55">
        <f>((Produção!C908*PreçoLivre!C910*(1-Plan1!$B$11)+C$1*Plan1!$E$16)-C$2-C$3)*C$4</f>
        <v>8591041.5878975186</v>
      </c>
      <c r="D910" s="55">
        <f>((Produção!D908*PreçoLivre!D910*(1-Plan1!$B$11)+D$1*Plan1!$E$16)-D$2-D$3)*D$4</f>
        <v>7593059.8319360334</v>
      </c>
      <c r="E910" s="55">
        <f>((Produção!E908*PreçoLivre!E910*(1-Plan1!$B$11)+E$1*Plan1!$E$16)-E$2-E$3)*E$4</f>
        <v>7166457.4238492399</v>
      </c>
      <c r="F910" s="55">
        <f>((Produção!F908*PreçoLivre!F910*(1-Plan1!$B$11)+F$1*Plan1!$E$16)-F$2-F$3)*F$4</f>
        <v>7054817.4577527409</v>
      </c>
      <c r="G910" s="55">
        <f>((Produção!G908*PreçoLivre!G910*(1-Plan1!$B$11)+G$1*Plan1!$E$16)-G$2-G$3)*G$4</f>
        <v>6231874.9355604565</v>
      </c>
      <c r="H910" s="55">
        <f>((Produção!H908*PreçoLivre!H910*(1-Plan1!$B$11)+H$1*Plan1!$E$16)-H$2-H$3)*H$4</f>
        <v>5495773.448693322</v>
      </c>
      <c r="I910" s="55">
        <f>((Produção!I908*PreçoLivre!I910*(1-Plan1!$B$11)+I$1*Plan1!$E$16)-I$2-I$3)*I$4</f>
        <v>4626853.8482234869</v>
      </c>
      <c r="J910" s="55">
        <f>((Produção!J908*PreçoLivre!J910*(1-Plan1!$B$11)+J$1*Plan1!$E$16)-J$2-J$3)*J$4</f>
        <v>4099588.5346103753</v>
      </c>
      <c r="K910" s="55">
        <f>((Produção!K908*PreçoLivre!K910*(1-Plan1!$B$11)+K$1*Plan1!$E$16)-K$2-K$3)*K$4</f>
        <v>3666425.0693992912</v>
      </c>
      <c r="L910" s="55">
        <f>((Produção!L908*PreçoLivre!L910*(1-Plan1!$B$11)+L$1*Plan1!$E$16)-L$2-L$3)*L$4</f>
        <v>3373309.9042763691</v>
      </c>
      <c r="M910" s="55">
        <f>((Produção!M908*PreçoLivre!M910*(1-Plan1!$B$11)+M$1*Plan1!$E$16)-M$2-M$3)*M$4</f>
        <v>3228548.9208186101</v>
      </c>
      <c r="N910" s="55">
        <f>((Produção!N908*PreçoLivre!N910*(1-Plan1!$B$11)+N$1*Plan1!$E$16)-N$2-N$3)*N$4</f>
        <v>3149379.6614375529</v>
      </c>
      <c r="O910" s="55">
        <f>((Produção!O908*PreçoLivre!O910*(1-Plan1!$B$11)+O$1*Plan1!$E$16)-O$2-O$3)*O$4</f>
        <v>2683189.6338278777</v>
      </c>
      <c r="P910" s="55">
        <f>((Produção!P908*PreçoLivre!P910*(1-Plan1!$B$11)+P$1*Plan1!$E$16)-P$2-P$3)*P$4</f>
        <v>2491699.9018078642</v>
      </c>
      <c r="Q910" s="55">
        <f>((Produção!Q908*PreçoLivre!Q910*(1-Plan1!$B$11)+Q$1*Plan1!$E$16)-Q$2-Q$3)*Q$4</f>
        <v>2263805.8854914089</v>
      </c>
      <c r="R910" s="55">
        <f>((Produção!R908*PreçoLivre!R910*(1-Plan1!$B$11)+R$1*Plan1!$E$16)-R$2-R$3)*R$4</f>
        <v>2240714.894851137</v>
      </c>
      <c r="S910" s="55">
        <f>((Produção!S908*PreçoLivre!S910*(1-Plan1!$B$11)+S$1*Plan1!$E$16)-S$2-S$3)*S$4</f>
        <v>2030598.1516364915</v>
      </c>
      <c r="T910" s="55">
        <f>((Produção!T908*PreçoLivre!T910*(1-Plan1!$B$11)+T$1*Plan1!$E$16)-T$2-T$3)*T$4</f>
        <v>1690592.9791411688</v>
      </c>
      <c r="U910" s="55">
        <f>((Produção!U908*PreçoLivre!U910*(1-Plan1!$B$11)+U$1*Plan1!$E$16)-U$2-U$3)*U$4</f>
        <v>1476508.7206205821</v>
      </c>
      <c r="V910" s="55">
        <f>((Produção!V908*PreçoLivre!V910*(1-Plan1!$B$11)+V$1*Plan1!$E$16)-V$2-V$3)*V$4</f>
        <v>1348827.3611535053</v>
      </c>
      <c r="W910" s="55"/>
    </row>
    <row r="911" spans="1:23" x14ac:dyDescent="0.25">
      <c r="A911" s="55">
        <f t="shared" si="14"/>
        <v>96325326.460845947</v>
      </c>
      <c r="B911" s="56">
        <v>906</v>
      </c>
      <c r="C911" s="55">
        <f>((Produção!C909*PreçoLivre!C911*(1-Plan1!$B$11)+C$1*Plan1!$E$16)-C$2-C$3)*C$4</f>
        <v>8216692.9775406979</v>
      </c>
      <c r="D911" s="55">
        <f>((Produção!D909*PreçoLivre!D911*(1-Plan1!$B$11)+D$1*Plan1!$E$16)-D$2-D$3)*D$4</f>
        <v>7364802.5438185092</v>
      </c>
      <c r="E911" s="55">
        <f>((Produção!E909*PreçoLivre!E911*(1-Plan1!$B$11)+E$1*Plan1!$E$16)-E$2-E$3)*E$4</f>
        <v>7342002.016840362</v>
      </c>
      <c r="F911" s="55">
        <f>((Produção!F909*PreçoLivre!F911*(1-Plan1!$B$11)+F$1*Plan1!$E$16)-F$2-F$3)*F$4</f>
        <v>7523157.7572320597</v>
      </c>
      <c r="G911" s="55">
        <f>((Produção!G909*PreçoLivre!G911*(1-Plan1!$B$11)+G$1*Plan1!$E$16)-G$2-G$3)*G$4</f>
        <v>6649709.6774570057</v>
      </c>
      <c r="H911" s="55">
        <f>((Produção!H909*PreçoLivre!H911*(1-Plan1!$B$11)+H$1*Plan1!$E$16)-H$2-H$3)*H$4</f>
        <v>6388311.52228902</v>
      </c>
      <c r="I911" s="55">
        <f>((Produção!I909*PreçoLivre!I911*(1-Plan1!$B$11)+I$1*Plan1!$E$16)-I$2-I$3)*I$4</f>
        <v>5738456.3363130251</v>
      </c>
      <c r="J911" s="55">
        <f>((Produção!J909*PreçoLivre!J911*(1-Plan1!$B$11)+J$1*Plan1!$E$16)-J$2-J$3)*J$4</f>
        <v>5519158.3559371615</v>
      </c>
      <c r="K911" s="55">
        <f>((Produção!K909*PreçoLivre!K911*(1-Plan1!$B$11)+K$1*Plan1!$E$16)-K$2-K$3)*K$4</f>
        <v>5069150.3062653206</v>
      </c>
      <c r="L911" s="55">
        <f>((Produção!L909*PreçoLivre!L911*(1-Plan1!$B$11)+L$1*Plan1!$E$16)-L$2-L$3)*L$4</f>
        <v>4677618.2137107598</v>
      </c>
      <c r="M911" s="55">
        <f>((Produção!M909*PreçoLivre!M911*(1-Plan1!$B$11)+M$1*Plan1!$E$16)-M$2-M$3)*M$4</f>
        <v>4746558.5821977314</v>
      </c>
      <c r="N911" s="55">
        <f>((Produção!N909*PreçoLivre!N911*(1-Plan1!$B$11)+N$1*Plan1!$E$16)-N$2-N$3)*N$4</f>
        <v>4440136.962827526</v>
      </c>
      <c r="O911" s="55">
        <f>((Produção!O909*PreçoLivre!O911*(1-Plan1!$B$11)+O$1*Plan1!$E$16)-O$2-O$3)*O$4</f>
        <v>3656566.5026707039</v>
      </c>
      <c r="P911" s="55">
        <f>((Produção!P909*PreçoLivre!P911*(1-Plan1!$B$11)+P$1*Plan1!$E$16)-P$2-P$3)*P$4</f>
        <v>3515183.5368092572</v>
      </c>
      <c r="Q911" s="55">
        <f>((Produção!Q909*PreçoLivre!Q911*(1-Plan1!$B$11)+Q$1*Plan1!$E$16)-Q$2-Q$3)*Q$4</f>
        <v>3127334.7113187555</v>
      </c>
      <c r="R911" s="55">
        <f>((Produção!R909*PreçoLivre!R911*(1-Plan1!$B$11)+R$1*Plan1!$E$16)-R$2-R$3)*R$4</f>
        <v>3002160.6414501201</v>
      </c>
      <c r="S911" s="55">
        <f>((Produção!S909*PreçoLivre!S911*(1-Plan1!$B$11)+S$1*Plan1!$E$16)-S$2-S$3)*S$4</f>
        <v>2628511.1932151257</v>
      </c>
      <c r="T911" s="55">
        <f>((Produção!T909*PreçoLivre!T911*(1-Plan1!$B$11)+T$1*Plan1!$E$16)-T$2-T$3)*T$4</f>
        <v>2498364.0380250528</v>
      </c>
      <c r="U911" s="55">
        <f>((Produção!U909*PreçoLivre!U911*(1-Plan1!$B$11)+U$1*Plan1!$E$16)-U$2-U$3)*U$4</f>
        <v>2199686.8194805323</v>
      </c>
      <c r="V911" s="55">
        <f>((Produção!V909*PreçoLivre!V911*(1-Plan1!$B$11)+V$1*Plan1!$E$16)-V$2-V$3)*V$4</f>
        <v>2021763.7654471966</v>
      </c>
      <c r="W911" s="55"/>
    </row>
    <row r="912" spans="1:23" x14ac:dyDescent="0.25">
      <c r="A912" s="55">
        <f t="shared" si="14"/>
        <v>89895265.429638654</v>
      </c>
      <c r="B912" s="56">
        <v>907</v>
      </c>
      <c r="C912" s="55">
        <f>((Produção!C910*PreçoLivre!C912*(1-Plan1!$B$11)+C$1*Plan1!$E$16)-C$2-C$3)*C$4</f>
        <v>8918760.3250942081</v>
      </c>
      <c r="D912" s="55">
        <f>((Produção!D910*PreçoLivre!D912*(1-Plan1!$B$11)+D$1*Plan1!$E$16)-D$2-D$3)*D$4</f>
        <v>7704844.9267595038</v>
      </c>
      <c r="E912" s="55">
        <f>((Produção!E910*PreçoLivre!E912*(1-Plan1!$B$11)+E$1*Plan1!$E$16)-E$2-E$3)*E$4</f>
        <v>7089130.8451906368</v>
      </c>
      <c r="F912" s="55">
        <f>((Produção!F910*PreçoLivre!F912*(1-Plan1!$B$11)+F$1*Plan1!$E$16)-F$2-F$3)*F$4</f>
        <v>7002476.955195372</v>
      </c>
      <c r="G912" s="55">
        <f>((Produção!G910*PreçoLivre!G912*(1-Plan1!$B$11)+G$1*Plan1!$E$16)-G$2-G$3)*G$4</f>
        <v>6694726.5426817918</v>
      </c>
      <c r="H912" s="55">
        <f>((Produção!H910*PreçoLivre!H912*(1-Plan1!$B$11)+H$1*Plan1!$E$16)-H$2-H$3)*H$4</f>
        <v>6331770.7742949352</v>
      </c>
      <c r="I912" s="55">
        <f>((Produção!I910*PreçoLivre!I912*(1-Plan1!$B$11)+I$1*Plan1!$E$16)-I$2-I$3)*I$4</f>
        <v>6006985.2421218343</v>
      </c>
      <c r="J912" s="55">
        <f>((Produção!J910*PreçoLivre!J912*(1-Plan1!$B$11)+J$1*Plan1!$E$16)-J$2-J$3)*J$4</f>
        <v>5676248.2327480977</v>
      </c>
      <c r="K912" s="55">
        <f>((Produção!K910*PreçoLivre!K912*(1-Plan1!$B$11)+K$1*Plan1!$E$16)-K$2-K$3)*K$4</f>
        <v>4907659.4204874327</v>
      </c>
      <c r="L912" s="55">
        <f>((Produção!L910*PreçoLivre!L912*(1-Plan1!$B$11)+L$1*Plan1!$E$16)-L$2-L$3)*L$4</f>
        <v>4209485.974427077</v>
      </c>
      <c r="M912" s="55">
        <f>((Produção!M910*PreçoLivre!M912*(1-Plan1!$B$11)+M$1*Plan1!$E$16)-M$2-M$3)*M$4</f>
        <v>3711791.6375359478</v>
      </c>
      <c r="N912" s="55">
        <f>((Produção!N910*PreçoLivre!N912*(1-Plan1!$B$11)+N$1*Plan1!$E$16)-N$2-N$3)*N$4</f>
        <v>3354555.3562703319</v>
      </c>
      <c r="O912" s="55">
        <f>((Produção!O910*PreçoLivre!O912*(1-Plan1!$B$11)+O$1*Plan1!$E$16)-O$2-O$3)*O$4</f>
        <v>2973820.3018733459</v>
      </c>
      <c r="P912" s="55">
        <f>((Produção!P910*PreçoLivre!P912*(1-Plan1!$B$11)+P$1*Plan1!$E$16)-P$2-P$3)*P$4</f>
        <v>2899953.715306778</v>
      </c>
      <c r="Q912" s="55">
        <f>((Produção!Q910*PreçoLivre!Q912*(1-Plan1!$B$11)+Q$1*Plan1!$E$16)-Q$2-Q$3)*Q$4</f>
        <v>2623997.0957894404</v>
      </c>
      <c r="R912" s="55">
        <f>((Produção!R910*PreçoLivre!R912*(1-Plan1!$B$11)+R$1*Plan1!$E$16)-R$2-R$3)*R$4</f>
        <v>2371022.4580386821</v>
      </c>
      <c r="S912" s="55">
        <f>((Produção!S910*PreçoLivre!S912*(1-Plan1!$B$11)+S$1*Plan1!$E$16)-S$2-S$3)*S$4</f>
        <v>2253953.1352776736</v>
      </c>
      <c r="T912" s="55">
        <f>((Produção!T910*PreçoLivre!T912*(1-Plan1!$B$11)+T$1*Plan1!$E$16)-T$2-T$3)*T$4</f>
        <v>1969576.4804553322</v>
      </c>
      <c r="U912" s="55">
        <f>((Produção!U910*PreçoLivre!U912*(1-Plan1!$B$11)+U$1*Plan1!$E$16)-U$2-U$3)*U$4</f>
        <v>1704120.5948097515</v>
      </c>
      <c r="V912" s="55">
        <f>((Produção!V910*PreçoLivre!V912*(1-Plan1!$B$11)+V$1*Plan1!$E$16)-V$2-V$3)*V$4</f>
        <v>1490385.4152804664</v>
      </c>
      <c r="W912" s="55"/>
    </row>
    <row r="913" spans="1:23" x14ac:dyDescent="0.25">
      <c r="A913" s="55">
        <f t="shared" si="14"/>
        <v>63520673.208099246</v>
      </c>
      <c r="B913" s="56">
        <v>908</v>
      </c>
      <c r="C913" s="55">
        <f>((Produção!C911*PreçoLivre!C913*(1-Plan1!$B$11)+C$1*Plan1!$E$16)-C$2-C$3)*C$4</f>
        <v>8369468.6672562789</v>
      </c>
      <c r="D913" s="55">
        <f>((Produção!D911*PreçoLivre!D913*(1-Plan1!$B$11)+D$1*Plan1!$E$16)-D$2-D$3)*D$4</f>
        <v>7574597.4895641506</v>
      </c>
      <c r="E913" s="55">
        <f>((Produção!E911*PreçoLivre!E913*(1-Plan1!$B$11)+E$1*Plan1!$E$16)-E$2-E$3)*E$4</f>
        <v>6301711.2243516846</v>
      </c>
      <c r="F913" s="55">
        <f>((Produção!F911*PreçoLivre!F913*(1-Plan1!$B$11)+F$1*Plan1!$E$16)-F$2-F$3)*F$4</f>
        <v>5977631.2815793771</v>
      </c>
      <c r="G913" s="55">
        <f>((Produção!G911*PreçoLivre!G913*(1-Plan1!$B$11)+G$1*Plan1!$E$16)-G$2-G$3)*G$4</f>
        <v>4961923.4669398889</v>
      </c>
      <c r="H913" s="55">
        <f>((Produção!H911*PreçoLivre!H913*(1-Plan1!$B$11)+H$1*Plan1!$E$16)-H$2-H$3)*H$4</f>
        <v>4341345.2534091109</v>
      </c>
      <c r="I913" s="55">
        <f>((Produção!I911*PreçoLivre!I913*(1-Plan1!$B$11)+I$1*Plan1!$E$16)-I$2-I$3)*I$4</f>
        <v>3655713.4225716149</v>
      </c>
      <c r="J913" s="55">
        <f>((Produção!J911*PreçoLivre!J913*(1-Plan1!$B$11)+J$1*Plan1!$E$16)-J$2-J$3)*J$4</f>
        <v>3377212.0899635144</v>
      </c>
      <c r="K913" s="55">
        <f>((Produção!K911*PreçoLivre!K913*(1-Plan1!$B$11)+K$1*Plan1!$E$16)-K$2-K$3)*K$4</f>
        <v>3010036.3150539538</v>
      </c>
      <c r="L913" s="55">
        <f>((Produção!L911*PreçoLivre!L913*(1-Plan1!$B$11)+L$1*Plan1!$E$16)-L$2-L$3)*L$4</f>
        <v>2476498.5262166541</v>
      </c>
      <c r="M913" s="55">
        <f>((Produção!M911*PreçoLivre!M913*(1-Plan1!$B$11)+M$1*Plan1!$E$16)-M$2-M$3)*M$4</f>
        <v>2011678.6195103154</v>
      </c>
      <c r="N913" s="55">
        <f>((Produção!N911*PreçoLivre!N913*(1-Plan1!$B$11)+N$1*Plan1!$E$16)-N$2-N$3)*N$4</f>
        <v>1893818.481187474</v>
      </c>
      <c r="O913" s="55">
        <f>((Produção!O911*PreçoLivre!O913*(1-Plan1!$B$11)+O$1*Plan1!$E$16)-O$2-O$3)*O$4</f>
        <v>1665629.3994056294</v>
      </c>
      <c r="P913" s="55">
        <f>((Produção!P911*PreçoLivre!P913*(1-Plan1!$B$11)+P$1*Plan1!$E$16)-P$2-P$3)*P$4</f>
        <v>1390291.8888639931</v>
      </c>
      <c r="Q913" s="55">
        <f>((Produção!Q911*PreçoLivre!Q913*(1-Plan1!$B$11)+Q$1*Plan1!$E$16)-Q$2-Q$3)*Q$4</f>
        <v>1277069.3188464546</v>
      </c>
      <c r="R913" s="55">
        <f>((Produção!R911*PreçoLivre!R913*(1-Plan1!$B$11)+R$1*Plan1!$E$16)-R$2-R$3)*R$4</f>
        <v>1154499.8163971792</v>
      </c>
      <c r="S913" s="55">
        <f>((Produção!S911*PreçoLivre!S913*(1-Plan1!$B$11)+S$1*Plan1!$E$16)-S$2-S$3)*S$4</f>
        <v>1100756.1185305025</v>
      </c>
      <c r="T913" s="55">
        <f>((Produção!T911*PreçoLivre!T913*(1-Plan1!$B$11)+T$1*Plan1!$E$16)-T$2-T$3)*T$4</f>
        <v>1078399.8848339</v>
      </c>
      <c r="U913" s="55">
        <f>((Produção!U911*PreçoLivre!U913*(1-Plan1!$B$11)+U$1*Plan1!$E$16)-U$2-U$3)*U$4</f>
        <v>1053598.1711478333</v>
      </c>
      <c r="V913" s="55">
        <f>((Produção!V911*PreçoLivre!V913*(1-Plan1!$B$11)+V$1*Plan1!$E$16)-V$2-V$3)*V$4</f>
        <v>848793.77246972942</v>
      </c>
      <c r="W913" s="55"/>
    </row>
    <row r="914" spans="1:23" x14ac:dyDescent="0.25">
      <c r="A914" s="55">
        <f t="shared" si="14"/>
        <v>95111219.085161999</v>
      </c>
      <c r="B914" s="56">
        <v>909</v>
      </c>
      <c r="C914" s="55">
        <f>((Produção!C912*PreçoLivre!C914*(1-Plan1!$B$11)+C$1*Plan1!$E$16)-C$2-C$3)*C$4</f>
        <v>8579868.5547755621</v>
      </c>
      <c r="D914" s="55">
        <f>((Produção!D912*PreçoLivre!D914*(1-Plan1!$B$11)+D$1*Plan1!$E$16)-D$2-D$3)*D$4</f>
        <v>7664507.9293650398</v>
      </c>
      <c r="E914" s="55">
        <f>((Produção!E912*PreçoLivre!E914*(1-Plan1!$B$11)+E$1*Plan1!$E$16)-E$2-E$3)*E$4</f>
        <v>7079393.1981265461</v>
      </c>
      <c r="F914" s="55">
        <f>((Produção!F912*PreçoLivre!F914*(1-Plan1!$B$11)+F$1*Plan1!$E$16)-F$2-F$3)*F$4</f>
        <v>6144040.7067912109</v>
      </c>
      <c r="G914" s="55">
        <f>((Produção!G912*PreçoLivre!G914*(1-Plan1!$B$11)+G$1*Plan1!$E$16)-G$2-G$3)*G$4</f>
        <v>5987246.0230235662</v>
      </c>
      <c r="H914" s="55">
        <f>((Produção!H912*PreçoLivre!H914*(1-Plan1!$B$11)+H$1*Plan1!$E$16)-H$2-H$3)*H$4</f>
        <v>5702529.1917152889</v>
      </c>
      <c r="I914" s="55">
        <f>((Produção!I912*PreçoLivre!I914*(1-Plan1!$B$11)+I$1*Plan1!$E$16)-I$2-I$3)*I$4</f>
        <v>6127084.1026100693</v>
      </c>
      <c r="J914" s="55">
        <f>((Produção!J912*PreçoLivre!J914*(1-Plan1!$B$11)+J$1*Plan1!$E$16)-J$2-J$3)*J$4</f>
        <v>5614747.3735264894</v>
      </c>
      <c r="K914" s="55">
        <f>((Produção!K912*PreçoLivre!K914*(1-Plan1!$B$11)+K$1*Plan1!$E$16)-K$2-K$3)*K$4</f>
        <v>5336902.5684466409</v>
      </c>
      <c r="L914" s="55">
        <f>((Produção!L912*PreçoLivre!L914*(1-Plan1!$B$11)+L$1*Plan1!$E$16)-L$2-L$3)*L$4</f>
        <v>5169453.3690229375</v>
      </c>
      <c r="M914" s="55">
        <f>((Produção!M912*PreçoLivre!M914*(1-Plan1!$B$11)+M$1*Plan1!$E$16)-M$2-M$3)*M$4</f>
        <v>4716379.0792096648</v>
      </c>
      <c r="N914" s="55">
        <f>((Produção!N912*PreçoLivre!N914*(1-Plan1!$B$11)+N$1*Plan1!$E$16)-N$2-N$3)*N$4</f>
        <v>4227197.2105277851</v>
      </c>
      <c r="O914" s="55">
        <f>((Produção!O912*PreçoLivre!O914*(1-Plan1!$B$11)+O$1*Plan1!$E$16)-O$2-O$3)*O$4</f>
        <v>3655230.260084691</v>
      </c>
      <c r="P914" s="55">
        <f>((Produção!P912*PreçoLivre!P914*(1-Plan1!$B$11)+P$1*Plan1!$E$16)-P$2-P$3)*P$4</f>
        <v>3276159.8806153964</v>
      </c>
      <c r="Q914" s="55">
        <f>((Produção!Q912*PreçoLivre!Q914*(1-Plan1!$B$11)+Q$1*Plan1!$E$16)-Q$2-Q$3)*Q$4</f>
        <v>3114634.7256977512</v>
      </c>
      <c r="R914" s="55">
        <f>((Produção!R912*PreçoLivre!R914*(1-Plan1!$B$11)+R$1*Plan1!$E$16)-R$2-R$3)*R$4</f>
        <v>2932859.3344866079</v>
      </c>
      <c r="S914" s="55">
        <f>((Produção!S912*PreçoLivre!S914*(1-Plan1!$B$11)+S$1*Plan1!$E$16)-S$2-S$3)*S$4</f>
        <v>2775965.7670306088</v>
      </c>
      <c r="T914" s="55">
        <f>((Produção!T912*PreçoLivre!T914*(1-Plan1!$B$11)+T$1*Plan1!$E$16)-T$2-T$3)*T$4</f>
        <v>2530050.9285761225</v>
      </c>
      <c r="U914" s="55">
        <f>((Produção!U912*PreçoLivre!U914*(1-Plan1!$B$11)+U$1*Plan1!$E$16)-U$2-U$3)*U$4</f>
        <v>2361046.2483535483</v>
      </c>
      <c r="V914" s="55">
        <f>((Produção!V912*PreçoLivre!V914*(1-Plan1!$B$11)+V$1*Plan1!$E$16)-V$2-V$3)*V$4</f>
        <v>2115922.6331764641</v>
      </c>
      <c r="W914" s="55"/>
    </row>
    <row r="915" spans="1:23" x14ac:dyDescent="0.25">
      <c r="A915" s="55">
        <f t="shared" si="14"/>
        <v>79320365.662310928</v>
      </c>
      <c r="B915" s="56">
        <v>910</v>
      </c>
      <c r="C915" s="55">
        <f>((Produção!C913*PreçoLivre!C915*(1-Plan1!$B$11)+C$1*Plan1!$E$16)-C$2-C$3)*C$4</f>
        <v>8198162.3777831104</v>
      </c>
      <c r="D915" s="55">
        <f>((Produção!D913*PreçoLivre!D915*(1-Plan1!$B$11)+D$1*Plan1!$E$16)-D$2-D$3)*D$4</f>
        <v>8351489.5832919935</v>
      </c>
      <c r="E915" s="55">
        <f>((Produção!E913*PreçoLivre!E915*(1-Plan1!$B$11)+E$1*Plan1!$E$16)-E$2-E$3)*E$4</f>
        <v>7491671.3375395359</v>
      </c>
      <c r="F915" s="55">
        <f>((Produção!F913*PreçoLivre!F915*(1-Plan1!$B$11)+F$1*Plan1!$E$16)-F$2-F$3)*F$4</f>
        <v>6543427.2259500809</v>
      </c>
      <c r="G915" s="55">
        <f>((Produção!G913*PreçoLivre!G915*(1-Plan1!$B$11)+G$1*Plan1!$E$16)-G$2-G$3)*G$4</f>
        <v>5800452.354182547</v>
      </c>
      <c r="H915" s="55">
        <f>((Produção!H913*PreçoLivre!H915*(1-Plan1!$B$11)+H$1*Plan1!$E$16)-H$2-H$3)*H$4</f>
        <v>4964146.8736427799</v>
      </c>
      <c r="I915" s="55">
        <f>((Produção!I913*PreçoLivre!I915*(1-Plan1!$B$11)+I$1*Plan1!$E$16)-I$2-I$3)*I$4</f>
        <v>4237445.1905297404</v>
      </c>
      <c r="J915" s="55">
        <f>((Produção!J913*PreçoLivre!J915*(1-Plan1!$B$11)+J$1*Plan1!$E$16)-J$2-J$3)*J$4</f>
        <v>4408532.8604689753</v>
      </c>
      <c r="K915" s="55">
        <f>((Produção!K913*PreçoLivre!K915*(1-Plan1!$B$11)+K$1*Plan1!$E$16)-K$2-K$3)*K$4</f>
        <v>4201839.3961406928</v>
      </c>
      <c r="L915" s="55">
        <f>((Produção!L913*PreçoLivre!L915*(1-Plan1!$B$11)+L$1*Plan1!$E$16)-L$2-L$3)*L$4</f>
        <v>3676288.5737518198</v>
      </c>
      <c r="M915" s="55">
        <f>((Produção!M913*PreçoLivre!M915*(1-Plan1!$B$11)+M$1*Plan1!$E$16)-M$2-M$3)*M$4</f>
        <v>3253933.5815070323</v>
      </c>
      <c r="N915" s="55">
        <f>((Produção!N913*PreçoLivre!N915*(1-Plan1!$B$11)+N$1*Plan1!$E$16)-N$2-N$3)*N$4</f>
        <v>2878670.1073503103</v>
      </c>
      <c r="O915" s="55">
        <f>((Produção!O913*PreçoLivre!O915*(1-Plan1!$B$11)+O$1*Plan1!$E$16)-O$2-O$3)*O$4</f>
        <v>2617682.9663327592</v>
      </c>
      <c r="P915" s="55">
        <f>((Produção!P913*PreçoLivre!P915*(1-Plan1!$B$11)+P$1*Plan1!$E$16)-P$2-P$3)*P$4</f>
        <v>2205628.1618824448</v>
      </c>
      <c r="Q915" s="55">
        <f>((Produção!Q913*PreçoLivre!Q915*(1-Plan1!$B$11)+Q$1*Plan1!$E$16)-Q$2-Q$3)*Q$4</f>
        <v>2144318.8215989522</v>
      </c>
      <c r="R915" s="55">
        <f>((Produção!R913*PreçoLivre!R915*(1-Plan1!$B$11)+R$1*Plan1!$E$16)-R$2-R$3)*R$4</f>
        <v>2008561.2825703931</v>
      </c>
      <c r="S915" s="55">
        <f>((Produção!S913*PreçoLivre!S915*(1-Plan1!$B$11)+S$1*Plan1!$E$16)-S$2-S$3)*S$4</f>
        <v>2055529.2740865056</v>
      </c>
      <c r="T915" s="55">
        <f>((Produção!T913*PreçoLivre!T915*(1-Plan1!$B$11)+T$1*Plan1!$E$16)-T$2-T$3)*T$4</f>
        <v>1713708.0163553332</v>
      </c>
      <c r="U915" s="55">
        <f>((Produção!U913*PreçoLivre!U915*(1-Plan1!$B$11)+U$1*Plan1!$E$16)-U$2-U$3)*U$4</f>
        <v>1358068.2575168365</v>
      </c>
      <c r="V915" s="55">
        <f>((Produção!V913*PreçoLivre!V915*(1-Plan1!$B$11)+V$1*Plan1!$E$16)-V$2-V$3)*V$4</f>
        <v>1210809.4198290862</v>
      </c>
      <c r="W915" s="55"/>
    </row>
    <row r="916" spans="1:23" x14ac:dyDescent="0.25">
      <c r="A916" s="55">
        <f t="shared" si="14"/>
        <v>85750354.772746369</v>
      </c>
      <c r="B916" s="56">
        <v>911</v>
      </c>
      <c r="C916" s="55">
        <f>((Produção!C914*PreçoLivre!C916*(1-Plan1!$B$11)+C$1*Plan1!$E$16)-C$2-C$3)*C$4</f>
        <v>8726275.1398168039</v>
      </c>
      <c r="D916" s="55">
        <f>((Produção!D914*PreçoLivre!D916*(1-Plan1!$B$11)+D$1*Plan1!$E$16)-D$2-D$3)*D$4</f>
        <v>9024991.086369982</v>
      </c>
      <c r="E916" s="55">
        <f>((Produção!E914*PreçoLivre!E916*(1-Plan1!$B$11)+E$1*Plan1!$E$16)-E$2-E$3)*E$4</f>
        <v>8434059.9367872104</v>
      </c>
      <c r="F916" s="55">
        <f>((Produção!F914*PreçoLivre!F916*(1-Plan1!$B$11)+F$1*Plan1!$E$16)-F$2-F$3)*F$4</f>
        <v>7244993.0768655417</v>
      </c>
      <c r="G916" s="55">
        <f>((Produção!G914*PreçoLivre!G916*(1-Plan1!$B$11)+G$1*Plan1!$E$16)-G$2-G$3)*G$4</f>
        <v>6630743.5087157274</v>
      </c>
      <c r="H916" s="55">
        <f>((Produção!H914*PreçoLivre!H916*(1-Plan1!$B$11)+H$1*Plan1!$E$16)-H$2-H$3)*H$4</f>
        <v>5990839.9054160723</v>
      </c>
      <c r="I916" s="55">
        <f>((Produção!I914*PreçoLivre!I916*(1-Plan1!$B$11)+I$1*Plan1!$E$16)-I$2-I$3)*I$4</f>
        <v>5352560.5088291895</v>
      </c>
      <c r="J916" s="55">
        <f>((Produção!J914*PreçoLivre!J916*(1-Plan1!$B$11)+J$1*Plan1!$E$16)-J$2-J$3)*J$4</f>
        <v>4899334.3713424401</v>
      </c>
      <c r="K916" s="55">
        <f>((Produção!K914*PreçoLivre!K916*(1-Plan1!$B$11)+K$1*Plan1!$E$16)-K$2-K$3)*K$4</f>
        <v>4070848.0421407316</v>
      </c>
      <c r="L916" s="55">
        <f>((Produção!L914*PreçoLivre!L916*(1-Plan1!$B$11)+L$1*Plan1!$E$16)-L$2-L$3)*L$4</f>
        <v>3469102.1835886752</v>
      </c>
      <c r="M916" s="55">
        <f>((Produção!M914*PreçoLivre!M916*(1-Plan1!$B$11)+M$1*Plan1!$E$16)-M$2-M$3)*M$4</f>
        <v>3110569.0165744796</v>
      </c>
      <c r="N916" s="55">
        <f>((Produção!N914*PreçoLivre!N916*(1-Plan1!$B$11)+N$1*Plan1!$E$16)-N$2-N$3)*N$4</f>
        <v>2754216.4267880134</v>
      </c>
      <c r="O916" s="55">
        <f>((Produção!O914*PreçoLivre!O916*(1-Plan1!$B$11)+O$1*Plan1!$E$16)-O$2-O$3)*O$4</f>
        <v>2472950.6299993927</v>
      </c>
      <c r="P916" s="55">
        <f>((Produção!P914*PreçoLivre!P916*(1-Plan1!$B$11)+P$1*Plan1!$E$16)-P$2-P$3)*P$4</f>
        <v>2241746.6240490489</v>
      </c>
      <c r="Q916" s="55">
        <f>((Produção!Q914*PreçoLivre!Q916*(1-Plan1!$B$11)+Q$1*Plan1!$E$16)-Q$2-Q$3)*Q$4</f>
        <v>2127201.8215822773</v>
      </c>
      <c r="R916" s="55">
        <f>((Produção!R914*PreçoLivre!R916*(1-Plan1!$B$11)+R$1*Plan1!$E$16)-R$2-R$3)*R$4</f>
        <v>2070803.0763554736</v>
      </c>
      <c r="S916" s="55">
        <f>((Produção!S914*PreçoLivre!S916*(1-Plan1!$B$11)+S$1*Plan1!$E$16)-S$2-S$3)*S$4</f>
        <v>2002408.5347587327</v>
      </c>
      <c r="T916" s="55">
        <f>((Produção!T914*PreçoLivre!T916*(1-Plan1!$B$11)+T$1*Plan1!$E$16)-T$2-T$3)*T$4</f>
        <v>1817731.5346330684</v>
      </c>
      <c r="U916" s="55">
        <f>((Produção!U914*PreçoLivre!U916*(1-Plan1!$B$11)+U$1*Plan1!$E$16)-U$2-U$3)*U$4</f>
        <v>1725597.7407477791</v>
      </c>
      <c r="V916" s="55">
        <f>((Produção!V914*PreçoLivre!V916*(1-Plan1!$B$11)+V$1*Plan1!$E$16)-V$2-V$3)*V$4</f>
        <v>1583381.6073857229</v>
      </c>
      <c r="W916" s="55"/>
    </row>
    <row r="917" spans="1:23" x14ac:dyDescent="0.25">
      <c r="A917" s="55">
        <f t="shared" si="14"/>
        <v>68099289.547595724</v>
      </c>
      <c r="B917" s="56">
        <v>912</v>
      </c>
      <c r="C917" s="55">
        <f>((Produção!C915*PreçoLivre!C917*(1-Plan1!$B$11)+C$1*Plan1!$E$16)-C$2-C$3)*C$4</f>
        <v>7937488.1803384572</v>
      </c>
      <c r="D917" s="55">
        <f>((Produção!D915*PreçoLivre!D917*(1-Plan1!$B$11)+D$1*Plan1!$E$16)-D$2-D$3)*D$4</f>
        <v>7742190.1198819531</v>
      </c>
      <c r="E917" s="55">
        <f>((Produção!E915*PreçoLivre!E917*(1-Plan1!$B$11)+E$1*Plan1!$E$16)-E$2-E$3)*E$4</f>
        <v>7032349.4768762691</v>
      </c>
      <c r="F917" s="55">
        <f>((Produção!F915*PreçoLivre!F917*(1-Plan1!$B$11)+F$1*Plan1!$E$16)-F$2-F$3)*F$4</f>
        <v>6219781.1515366957</v>
      </c>
      <c r="G917" s="55">
        <f>((Produção!G915*PreçoLivre!G917*(1-Plan1!$B$11)+G$1*Plan1!$E$16)-G$2-G$3)*G$4</f>
        <v>5081257.424122517</v>
      </c>
      <c r="H917" s="55">
        <f>((Produção!H915*PreçoLivre!H917*(1-Plan1!$B$11)+H$1*Plan1!$E$16)-H$2-H$3)*H$4</f>
        <v>4392729.7071050918</v>
      </c>
      <c r="I917" s="55">
        <f>((Produção!I915*PreçoLivre!I917*(1-Plan1!$B$11)+I$1*Plan1!$E$16)-I$2-I$3)*I$4</f>
        <v>3955441.9363937494</v>
      </c>
      <c r="J917" s="55">
        <f>((Produção!J915*PreçoLivre!J917*(1-Plan1!$B$11)+J$1*Plan1!$E$16)-J$2-J$3)*J$4</f>
        <v>3606411.5700305402</v>
      </c>
      <c r="K917" s="55">
        <f>((Produção!K915*PreçoLivre!K917*(1-Plan1!$B$11)+K$1*Plan1!$E$16)-K$2-K$3)*K$4</f>
        <v>3128411.0162181137</v>
      </c>
      <c r="L917" s="55">
        <f>((Produção!L915*PreçoLivre!L917*(1-Plan1!$B$11)+L$1*Plan1!$E$16)-L$2-L$3)*L$4</f>
        <v>2911457.6527178045</v>
      </c>
      <c r="M917" s="55">
        <f>((Produção!M915*PreçoLivre!M917*(1-Plan1!$B$11)+M$1*Plan1!$E$16)-M$2-M$3)*M$4</f>
        <v>2701775.0105778333</v>
      </c>
      <c r="N917" s="55">
        <f>((Produção!N915*PreçoLivre!N917*(1-Plan1!$B$11)+N$1*Plan1!$E$16)-N$2-N$3)*N$4</f>
        <v>2427251.0348648932</v>
      </c>
      <c r="O917" s="55">
        <f>((Produção!O915*PreçoLivre!O917*(1-Plan1!$B$11)+O$1*Plan1!$E$16)-O$2-O$3)*O$4</f>
        <v>2017636.5814321681</v>
      </c>
      <c r="P917" s="55">
        <f>((Produção!P915*PreçoLivre!P917*(1-Plan1!$B$11)+P$1*Plan1!$E$16)-P$2-P$3)*P$4</f>
        <v>1764953.318803627</v>
      </c>
      <c r="Q917" s="55">
        <f>((Produção!Q915*PreçoLivre!Q917*(1-Plan1!$B$11)+Q$1*Plan1!$E$16)-Q$2-Q$3)*Q$4</f>
        <v>1501663.4196355322</v>
      </c>
      <c r="R917" s="55">
        <f>((Produção!R915*PreçoLivre!R917*(1-Plan1!$B$11)+R$1*Plan1!$E$16)-R$2-R$3)*R$4</f>
        <v>1301132.9448604065</v>
      </c>
      <c r="S917" s="55">
        <f>((Produção!S915*PreçoLivre!S917*(1-Plan1!$B$11)+S$1*Plan1!$E$16)-S$2-S$3)*S$4</f>
        <v>1320171.1180128301</v>
      </c>
      <c r="T917" s="55">
        <f>((Produção!T915*PreçoLivre!T917*(1-Plan1!$B$11)+T$1*Plan1!$E$16)-T$2-T$3)*T$4</f>
        <v>1126172.464740694</v>
      </c>
      <c r="U917" s="55">
        <f>((Produção!U915*PreçoLivre!U917*(1-Plan1!$B$11)+U$1*Plan1!$E$16)-U$2-U$3)*U$4</f>
        <v>1018361.231377557</v>
      </c>
      <c r="V917" s="55">
        <f>((Produção!V915*PreçoLivre!V917*(1-Plan1!$B$11)+V$1*Plan1!$E$16)-V$2-V$3)*V$4</f>
        <v>912654.18806896836</v>
      </c>
      <c r="W917" s="55"/>
    </row>
    <row r="918" spans="1:23" x14ac:dyDescent="0.25">
      <c r="A918" s="55">
        <f t="shared" si="14"/>
        <v>59359371.376906767</v>
      </c>
      <c r="B918" s="56">
        <v>913</v>
      </c>
      <c r="C918" s="55">
        <f>((Produção!C916*PreçoLivre!C918*(1-Plan1!$B$11)+C$1*Plan1!$E$16)-C$2-C$3)*C$4</f>
        <v>7362555.5805971669</v>
      </c>
      <c r="D918" s="55">
        <f>((Produção!D916*PreçoLivre!D918*(1-Plan1!$B$11)+D$1*Plan1!$E$16)-D$2-D$3)*D$4</f>
        <v>6264636.2302926471</v>
      </c>
      <c r="E918" s="55">
        <f>((Produção!E916*PreçoLivre!E918*(1-Plan1!$B$11)+E$1*Plan1!$E$16)-E$2-E$3)*E$4</f>
        <v>5865052.5664382512</v>
      </c>
      <c r="F918" s="55">
        <f>((Produção!F916*PreçoLivre!F918*(1-Plan1!$B$11)+F$1*Plan1!$E$16)-F$2-F$3)*F$4</f>
        <v>5295037.8815489281</v>
      </c>
      <c r="G918" s="55">
        <f>((Produção!G916*PreçoLivre!G918*(1-Plan1!$B$11)+G$1*Plan1!$E$16)-G$2-G$3)*G$4</f>
        <v>4576622.8540491071</v>
      </c>
      <c r="H918" s="55">
        <f>((Produção!H916*PreçoLivre!H918*(1-Plan1!$B$11)+H$1*Plan1!$E$16)-H$2-H$3)*H$4</f>
        <v>3638640.2864059811</v>
      </c>
      <c r="I918" s="55">
        <f>((Produção!I916*PreçoLivre!I918*(1-Plan1!$B$11)+I$1*Plan1!$E$16)-I$2-I$3)*I$4</f>
        <v>3236655.1961874282</v>
      </c>
      <c r="J918" s="55">
        <f>((Produção!J916*PreçoLivre!J918*(1-Plan1!$B$11)+J$1*Plan1!$E$16)-J$2-J$3)*J$4</f>
        <v>2906891.2276650011</v>
      </c>
      <c r="K918" s="55">
        <f>((Produção!K916*PreçoLivre!K918*(1-Plan1!$B$11)+K$1*Plan1!$E$16)-K$2-K$3)*K$4</f>
        <v>2620858.1113365381</v>
      </c>
      <c r="L918" s="55">
        <f>((Produção!L916*PreçoLivre!L918*(1-Plan1!$B$11)+L$1*Plan1!$E$16)-L$2-L$3)*L$4</f>
        <v>2452496.374373734</v>
      </c>
      <c r="M918" s="55">
        <f>((Produção!M916*PreçoLivre!M918*(1-Plan1!$B$11)+M$1*Plan1!$E$16)-M$2-M$3)*M$4</f>
        <v>2117295.5407761727</v>
      </c>
      <c r="N918" s="55">
        <f>((Produção!N916*PreçoLivre!N918*(1-Plan1!$B$11)+N$1*Plan1!$E$16)-N$2-N$3)*N$4</f>
        <v>1951778.988824697</v>
      </c>
      <c r="O918" s="55">
        <f>((Produção!O916*PreçoLivre!O918*(1-Plan1!$B$11)+O$1*Plan1!$E$16)-O$2-O$3)*O$4</f>
        <v>1794814.6592212652</v>
      </c>
      <c r="P918" s="55">
        <f>((Produção!P916*PreçoLivre!P918*(1-Plan1!$B$11)+P$1*Plan1!$E$16)-P$2-P$3)*P$4</f>
        <v>1572761.5495591247</v>
      </c>
      <c r="Q918" s="55">
        <f>((Produção!Q916*PreçoLivre!Q918*(1-Plan1!$B$11)+Q$1*Plan1!$E$16)-Q$2-Q$3)*Q$4</f>
        <v>1474245.4113008832</v>
      </c>
      <c r="R918" s="55">
        <f>((Produção!R916*PreçoLivre!R918*(1-Plan1!$B$11)+R$1*Plan1!$E$16)-R$2-R$3)*R$4</f>
        <v>1476182.6505381013</v>
      </c>
      <c r="S918" s="55">
        <f>((Produção!S916*PreçoLivre!S918*(1-Plan1!$B$11)+S$1*Plan1!$E$16)-S$2-S$3)*S$4</f>
        <v>1309947.3819058994</v>
      </c>
      <c r="T918" s="55">
        <f>((Produção!T916*PreçoLivre!T918*(1-Plan1!$B$11)+T$1*Plan1!$E$16)-T$2-T$3)*T$4</f>
        <v>1275737.7763696569</v>
      </c>
      <c r="U918" s="55">
        <f>((Produção!U916*PreçoLivre!U918*(1-Plan1!$B$11)+U$1*Plan1!$E$16)-U$2-U$3)*U$4</f>
        <v>1199675.6857247746</v>
      </c>
      <c r="V918" s="55">
        <f>((Produção!V916*PreçoLivre!V918*(1-Plan1!$B$11)+V$1*Plan1!$E$16)-V$2-V$3)*V$4</f>
        <v>967485.42379142717</v>
      </c>
      <c r="W918" s="55"/>
    </row>
    <row r="919" spans="1:23" x14ac:dyDescent="0.25">
      <c r="A919" s="55">
        <f t="shared" si="14"/>
        <v>63742702.754738063</v>
      </c>
      <c r="B919" s="56">
        <v>914</v>
      </c>
      <c r="C919" s="55">
        <f>((Produção!C917*PreçoLivre!C919*(1-Plan1!$B$11)+C$1*Plan1!$E$16)-C$2-C$3)*C$4</f>
        <v>8791100.2619410455</v>
      </c>
      <c r="D919" s="55">
        <f>((Produção!D917*PreçoLivre!D919*(1-Plan1!$B$11)+D$1*Plan1!$E$16)-D$2-D$3)*D$4</f>
        <v>7207048.3003347944</v>
      </c>
      <c r="E919" s="55">
        <f>((Produção!E917*PreçoLivre!E919*(1-Plan1!$B$11)+E$1*Plan1!$E$16)-E$2-E$3)*E$4</f>
        <v>6339913.3536093999</v>
      </c>
      <c r="F919" s="55">
        <f>((Produção!F917*PreçoLivre!F919*(1-Plan1!$B$11)+F$1*Plan1!$E$16)-F$2-F$3)*F$4</f>
        <v>5360828.4428385207</v>
      </c>
      <c r="G919" s="55">
        <f>((Produção!G917*PreçoLivre!G919*(1-Plan1!$B$11)+G$1*Plan1!$E$16)-G$2-G$3)*G$4</f>
        <v>4773938.9628193453</v>
      </c>
      <c r="H919" s="55">
        <f>((Produção!H917*PreçoLivre!H919*(1-Plan1!$B$11)+H$1*Plan1!$E$16)-H$2-H$3)*H$4</f>
        <v>4169936.6309268717</v>
      </c>
      <c r="I919" s="55">
        <f>((Produção!I917*PreçoLivre!I919*(1-Plan1!$B$11)+I$1*Plan1!$E$16)-I$2-I$3)*I$4</f>
        <v>3487560.8057509619</v>
      </c>
      <c r="J919" s="55">
        <f>((Produção!J917*PreçoLivre!J919*(1-Plan1!$B$11)+J$1*Plan1!$E$16)-J$2-J$3)*J$4</f>
        <v>3240129.5034921896</v>
      </c>
      <c r="K919" s="55">
        <f>((Produção!K917*PreçoLivre!K919*(1-Plan1!$B$11)+K$1*Plan1!$E$16)-K$2-K$3)*K$4</f>
        <v>2920401.8424531221</v>
      </c>
      <c r="L919" s="55">
        <f>((Produção!L917*PreçoLivre!L919*(1-Plan1!$B$11)+L$1*Plan1!$E$16)-L$2-L$3)*L$4</f>
        <v>2608188.6129504726</v>
      </c>
      <c r="M919" s="55">
        <f>((Produção!M917*PreçoLivre!M919*(1-Plan1!$B$11)+M$1*Plan1!$E$16)-M$2-M$3)*M$4</f>
        <v>2487310.0962558938</v>
      </c>
      <c r="N919" s="55">
        <f>((Produção!N917*PreçoLivre!N919*(1-Plan1!$B$11)+N$1*Plan1!$E$16)-N$2-N$3)*N$4</f>
        <v>2166801.0191148641</v>
      </c>
      <c r="O919" s="55">
        <f>((Produção!O917*PreçoLivre!O919*(1-Plan1!$B$11)+O$1*Plan1!$E$16)-O$2-O$3)*O$4</f>
        <v>1826738.3671050039</v>
      </c>
      <c r="P919" s="55">
        <f>((Produção!P917*PreçoLivre!P919*(1-Plan1!$B$11)+P$1*Plan1!$E$16)-P$2-P$3)*P$4</f>
        <v>1479550.89715412</v>
      </c>
      <c r="Q919" s="55">
        <f>((Produção!Q917*PreçoLivre!Q919*(1-Plan1!$B$11)+Q$1*Plan1!$E$16)-Q$2-Q$3)*Q$4</f>
        <v>1489991.1323338735</v>
      </c>
      <c r="R919" s="55">
        <f>((Produção!R917*PreçoLivre!R919*(1-Plan1!$B$11)+R$1*Plan1!$E$16)-R$2-R$3)*R$4</f>
        <v>1361487.4776758235</v>
      </c>
      <c r="S919" s="55">
        <f>((Produção!S917*PreçoLivre!S919*(1-Plan1!$B$11)+S$1*Plan1!$E$16)-S$2-S$3)*S$4</f>
        <v>1220989.6237604269</v>
      </c>
      <c r="T919" s="55">
        <f>((Produção!T917*PreçoLivre!T919*(1-Plan1!$B$11)+T$1*Plan1!$E$16)-T$2-T$3)*T$4</f>
        <v>1114472.9591126186</v>
      </c>
      <c r="U919" s="55">
        <f>((Produção!U917*PreçoLivre!U919*(1-Plan1!$B$11)+U$1*Plan1!$E$16)-U$2-U$3)*U$4</f>
        <v>934734.07766467286</v>
      </c>
      <c r="V919" s="55">
        <f>((Produção!V917*PreçoLivre!V919*(1-Plan1!$B$11)+V$1*Plan1!$E$16)-V$2-V$3)*V$4</f>
        <v>761580.38744403189</v>
      </c>
      <c r="W919" s="55"/>
    </row>
    <row r="920" spans="1:23" x14ac:dyDescent="0.25">
      <c r="A920" s="55">
        <f t="shared" si="14"/>
        <v>70702104.915744275</v>
      </c>
      <c r="B920" s="56">
        <v>915</v>
      </c>
      <c r="C920" s="55">
        <f>((Produção!C918*PreçoLivre!C920*(1-Plan1!$B$11)+C$1*Plan1!$E$16)-C$2-C$3)*C$4</f>
        <v>8087727.1879771072</v>
      </c>
      <c r="D920" s="55">
        <f>((Produção!D918*PreçoLivre!D920*(1-Plan1!$B$11)+D$1*Plan1!$E$16)-D$2-D$3)*D$4</f>
        <v>6793667.4105497058</v>
      </c>
      <c r="E920" s="55">
        <f>((Produção!E918*PreçoLivre!E920*(1-Plan1!$B$11)+E$1*Plan1!$E$16)-E$2-E$3)*E$4</f>
        <v>7057248.1326372596</v>
      </c>
      <c r="F920" s="55">
        <f>((Produção!F918*PreçoLivre!F920*(1-Plan1!$B$11)+F$1*Plan1!$E$16)-F$2-F$3)*F$4</f>
        <v>6198891.2493438469</v>
      </c>
      <c r="G920" s="55">
        <f>((Produção!G918*PreçoLivre!G920*(1-Plan1!$B$11)+G$1*Plan1!$E$16)-G$2-G$3)*G$4</f>
        <v>5371312.1748698168</v>
      </c>
      <c r="H920" s="55">
        <f>((Produção!H918*PreçoLivre!H920*(1-Plan1!$B$11)+H$1*Plan1!$E$16)-H$2-H$3)*H$4</f>
        <v>4601805.5044849915</v>
      </c>
      <c r="I920" s="55">
        <f>((Produção!I918*PreçoLivre!I920*(1-Plan1!$B$11)+I$1*Plan1!$E$16)-I$2-I$3)*I$4</f>
        <v>3904661.3947766847</v>
      </c>
      <c r="J920" s="55">
        <f>((Produção!J918*PreçoLivre!J920*(1-Plan1!$B$11)+J$1*Plan1!$E$16)-J$2-J$3)*J$4</f>
        <v>3381283.6818813197</v>
      </c>
      <c r="K920" s="55">
        <f>((Produção!K918*PreçoLivre!K920*(1-Plan1!$B$11)+K$1*Plan1!$E$16)-K$2-K$3)*K$4</f>
        <v>3374152.8309442182</v>
      </c>
      <c r="L920" s="55">
        <f>((Produção!L918*PreçoLivre!L920*(1-Plan1!$B$11)+L$1*Plan1!$E$16)-L$2-L$3)*L$4</f>
        <v>2676971.4338233899</v>
      </c>
      <c r="M920" s="55">
        <f>((Produção!M918*PreçoLivre!M920*(1-Plan1!$B$11)+M$1*Plan1!$E$16)-M$2-M$3)*M$4</f>
        <v>2522712.4356198763</v>
      </c>
      <c r="N920" s="55">
        <f>((Produção!N918*PreçoLivre!N920*(1-Plan1!$B$11)+N$1*Plan1!$E$16)-N$2-N$3)*N$4</f>
        <v>2411904.7968502855</v>
      </c>
      <c r="O920" s="55">
        <f>((Produção!O918*PreçoLivre!O920*(1-Plan1!$B$11)+O$1*Plan1!$E$16)-O$2-O$3)*O$4</f>
        <v>2131767.1840561088</v>
      </c>
      <c r="P920" s="55">
        <f>((Produção!P918*PreçoLivre!P920*(1-Plan1!$B$11)+P$1*Plan1!$E$16)-P$2-P$3)*P$4</f>
        <v>1966832.4147470903</v>
      </c>
      <c r="Q920" s="55">
        <f>((Produção!Q918*PreçoLivre!Q920*(1-Plan1!$B$11)+Q$1*Plan1!$E$16)-Q$2-Q$3)*Q$4</f>
        <v>1977290.3792833386</v>
      </c>
      <c r="R920" s="55">
        <f>((Produção!R918*PreçoLivre!R920*(1-Plan1!$B$11)+R$1*Plan1!$E$16)-R$2-R$3)*R$4</f>
        <v>1965223.4644768762</v>
      </c>
      <c r="S920" s="55">
        <f>((Produção!S918*PreçoLivre!S920*(1-Plan1!$B$11)+S$1*Plan1!$E$16)-S$2-S$3)*S$4</f>
        <v>1708968.6443136502</v>
      </c>
      <c r="T920" s="55">
        <f>((Produção!T918*PreçoLivre!T920*(1-Plan1!$B$11)+T$1*Plan1!$E$16)-T$2-T$3)*T$4</f>
        <v>1650681.3755373997</v>
      </c>
      <c r="U920" s="55">
        <f>((Produção!U918*PreçoLivre!U920*(1-Plan1!$B$11)+U$1*Plan1!$E$16)-U$2-U$3)*U$4</f>
        <v>1499208.6747319831</v>
      </c>
      <c r="V920" s="55">
        <f>((Produção!V918*PreçoLivre!V920*(1-Plan1!$B$11)+V$1*Plan1!$E$16)-V$2-V$3)*V$4</f>
        <v>1419794.5448393151</v>
      </c>
      <c r="W920" s="55"/>
    </row>
    <row r="921" spans="1:23" x14ac:dyDescent="0.25">
      <c r="A921" s="55">
        <f t="shared" si="14"/>
        <v>62273764.63983158</v>
      </c>
      <c r="B921" s="56">
        <v>916</v>
      </c>
      <c r="C921" s="55">
        <f>((Produção!C919*PreçoLivre!C921*(1-Plan1!$B$11)+C$1*Plan1!$E$16)-C$2-C$3)*C$4</f>
        <v>7941827.1273680553</v>
      </c>
      <c r="D921" s="55">
        <f>((Produção!D919*PreçoLivre!D921*(1-Plan1!$B$11)+D$1*Plan1!$E$16)-D$2-D$3)*D$4</f>
        <v>7095804.4290389968</v>
      </c>
      <c r="E921" s="55">
        <f>((Produção!E919*PreçoLivre!E921*(1-Plan1!$B$11)+E$1*Plan1!$E$16)-E$2-E$3)*E$4</f>
        <v>6379732.9558955822</v>
      </c>
      <c r="F921" s="55">
        <f>((Produção!F919*PreçoLivre!F921*(1-Plan1!$B$11)+F$1*Plan1!$E$16)-F$2-F$3)*F$4</f>
        <v>5037702.0774021205</v>
      </c>
      <c r="G921" s="55">
        <f>((Produção!G919*PreçoLivre!G921*(1-Plan1!$B$11)+G$1*Plan1!$E$16)-G$2-G$3)*G$4</f>
        <v>5018784.9015959278</v>
      </c>
      <c r="H921" s="55">
        <f>((Produção!H919*PreçoLivre!H921*(1-Plan1!$B$11)+H$1*Plan1!$E$16)-H$2-H$3)*H$4</f>
        <v>4202267.5613011867</v>
      </c>
      <c r="I921" s="55">
        <f>((Produção!I919*PreçoLivre!I921*(1-Plan1!$B$11)+I$1*Plan1!$E$16)-I$2-I$3)*I$4</f>
        <v>3706910.5323752537</v>
      </c>
      <c r="J921" s="55">
        <f>((Produção!J919*PreçoLivre!J921*(1-Plan1!$B$11)+J$1*Plan1!$E$16)-J$2-J$3)*J$4</f>
        <v>3179824.4652252332</v>
      </c>
      <c r="K921" s="55">
        <f>((Produção!K919*PreçoLivre!K921*(1-Plan1!$B$11)+K$1*Plan1!$E$16)-K$2-K$3)*K$4</f>
        <v>2807467.078533256</v>
      </c>
      <c r="L921" s="55">
        <f>((Produção!L919*PreçoLivre!L921*(1-Plan1!$B$11)+L$1*Plan1!$E$16)-L$2-L$3)*L$4</f>
        <v>2677214.1154874004</v>
      </c>
      <c r="M921" s="55">
        <f>((Produção!M919*PreçoLivre!M921*(1-Plan1!$B$11)+M$1*Plan1!$E$16)-M$2-M$3)*M$4</f>
        <v>2326472.770373458</v>
      </c>
      <c r="N921" s="55">
        <f>((Produção!N919*PreçoLivre!N921*(1-Plan1!$B$11)+N$1*Plan1!$E$16)-N$2-N$3)*N$4</f>
        <v>1902830.2027415377</v>
      </c>
      <c r="O921" s="55">
        <f>((Produção!O919*PreçoLivre!O921*(1-Plan1!$B$11)+O$1*Plan1!$E$16)-O$2-O$3)*O$4</f>
        <v>1692989.4570242867</v>
      </c>
      <c r="P921" s="55">
        <f>((Produção!P919*PreçoLivre!P921*(1-Plan1!$B$11)+P$1*Plan1!$E$16)-P$2-P$3)*P$4</f>
        <v>1582623.7291613687</v>
      </c>
      <c r="Q921" s="55">
        <f>((Produção!Q919*PreçoLivre!Q921*(1-Plan1!$B$11)+Q$1*Plan1!$E$16)-Q$2-Q$3)*Q$4</f>
        <v>1409283.5857251829</v>
      </c>
      <c r="R921" s="55">
        <f>((Produção!R919*PreçoLivre!R921*(1-Plan1!$B$11)+R$1*Plan1!$E$16)-R$2-R$3)*R$4</f>
        <v>1259280.4609915128</v>
      </c>
      <c r="S921" s="55">
        <f>((Produção!S919*PreçoLivre!S921*(1-Plan1!$B$11)+S$1*Plan1!$E$16)-S$2-S$3)*S$4</f>
        <v>1133964.5861169011</v>
      </c>
      <c r="T921" s="55">
        <f>((Produção!T919*PreçoLivre!T921*(1-Plan1!$B$11)+T$1*Plan1!$E$16)-T$2-T$3)*T$4</f>
        <v>1067886.0440711689</v>
      </c>
      <c r="U921" s="55">
        <f>((Produção!U919*PreçoLivre!U921*(1-Plan1!$B$11)+U$1*Plan1!$E$16)-U$2-U$3)*U$4</f>
        <v>957763.79279711936</v>
      </c>
      <c r="V921" s="55">
        <f>((Produção!V919*PreçoLivre!V921*(1-Plan1!$B$11)+V$1*Plan1!$E$16)-V$2-V$3)*V$4</f>
        <v>893134.76660604018</v>
      </c>
      <c r="W921" s="55"/>
    </row>
    <row r="922" spans="1:23" x14ac:dyDescent="0.25">
      <c r="A922" s="55">
        <f t="shared" si="14"/>
        <v>79152591.200719059</v>
      </c>
      <c r="B922" s="56">
        <v>917</v>
      </c>
      <c r="C922" s="55">
        <f>((Produção!C920*PreçoLivre!C922*(1-Plan1!$B$11)+C$1*Plan1!$E$16)-C$2-C$3)*C$4</f>
        <v>8172167.7105161883</v>
      </c>
      <c r="D922" s="55">
        <f>((Produção!D920*PreçoLivre!D922*(1-Plan1!$B$11)+D$1*Plan1!$E$16)-D$2-D$3)*D$4</f>
        <v>7991820.8862789534</v>
      </c>
      <c r="E922" s="55">
        <f>((Produção!E920*PreçoLivre!E922*(1-Plan1!$B$11)+E$1*Plan1!$E$16)-E$2-E$3)*E$4</f>
        <v>6998567.547063645</v>
      </c>
      <c r="F922" s="55">
        <f>((Produção!F920*PreçoLivre!F922*(1-Plan1!$B$11)+F$1*Plan1!$E$16)-F$2-F$3)*F$4</f>
        <v>6523536.5529760197</v>
      </c>
      <c r="G922" s="55">
        <f>((Produção!G920*PreçoLivre!G922*(1-Plan1!$B$11)+G$1*Plan1!$E$16)-G$2-G$3)*G$4</f>
        <v>5512073.3508424386</v>
      </c>
      <c r="H922" s="55">
        <f>((Produção!H920*PreçoLivre!H922*(1-Plan1!$B$11)+H$1*Plan1!$E$16)-H$2-H$3)*H$4</f>
        <v>5088097.6919072289</v>
      </c>
      <c r="I922" s="55">
        <f>((Produção!I920*PreçoLivre!I922*(1-Plan1!$B$11)+I$1*Plan1!$E$16)-I$2-I$3)*I$4</f>
        <v>4591971.2137772078</v>
      </c>
      <c r="J922" s="55">
        <f>((Produção!J920*PreçoLivre!J922*(1-Plan1!$B$11)+J$1*Plan1!$E$16)-J$2-J$3)*J$4</f>
        <v>4177536.0601362805</v>
      </c>
      <c r="K922" s="55">
        <f>((Produção!K920*PreçoLivre!K922*(1-Plan1!$B$11)+K$1*Plan1!$E$16)-K$2-K$3)*K$4</f>
        <v>3869395.6258010715</v>
      </c>
      <c r="L922" s="55">
        <f>((Produção!L920*PreçoLivre!L922*(1-Plan1!$B$11)+L$1*Plan1!$E$16)-L$2-L$3)*L$4</f>
        <v>3848660.9730961784</v>
      </c>
      <c r="M922" s="55">
        <f>((Produção!M920*PreçoLivre!M922*(1-Plan1!$B$11)+M$1*Plan1!$E$16)-M$2-M$3)*M$4</f>
        <v>3421115.5934445728</v>
      </c>
      <c r="N922" s="55">
        <f>((Produção!N920*PreçoLivre!N922*(1-Plan1!$B$11)+N$1*Plan1!$E$16)-N$2-N$3)*N$4</f>
        <v>3344160.6937459828</v>
      </c>
      <c r="O922" s="55">
        <f>((Produção!O920*PreçoLivre!O922*(1-Plan1!$B$11)+O$1*Plan1!$E$16)-O$2-O$3)*O$4</f>
        <v>3272972.0671648108</v>
      </c>
      <c r="P922" s="55">
        <f>((Produção!P920*PreçoLivre!P922*(1-Plan1!$B$11)+P$1*Plan1!$E$16)-P$2-P$3)*P$4</f>
        <v>2486586.6449671453</v>
      </c>
      <c r="Q922" s="55">
        <f>((Produção!Q920*PreçoLivre!Q922*(1-Plan1!$B$11)+Q$1*Plan1!$E$16)-Q$2-Q$3)*Q$4</f>
        <v>2207714.0526817273</v>
      </c>
      <c r="R922" s="55">
        <f>((Produção!R920*PreçoLivre!R922*(1-Plan1!$B$11)+R$1*Plan1!$E$16)-R$2-R$3)*R$4</f>
        <v>1931745.7014132922</v>
      </c>
      <c r="S922" s="55">
        <f>((Produção!S920*PreçoLivre!S922*(1-Plan1!$B$11)+S$1*Plan1!$E$16)-S$2-S$3)*S$4</f>
        <v>1625420.7354173653</v>
      </c>
      <c r="T922" s="55">
        <f>((Produção!T920*PreçoLivre!T922*(1-Plan1!$B$11)+T$1*Plan1!$E$16)-T$2-T$3)*T$4</f>
        <v>1476940.3243989458</v>
      </c>
      <c r="U922" s="55">
        <f>((Produção!U920*PreçoLivre!U922*(1-Plan1!$B$11)+U$1*Plan1!$E$16)-U$2-U$3)*U$4</f>
        <v>1396979.1137010236</v>
      </c>
      <c r="V922" s="55">
        <f>((Produção!V920*PreçoLivre!V922*(1-Plan1!$B$11)+V$1*Plan1!$E$16)-V$2-V$3)*V$4</f>
        <v>1215128.661388983</v>
      </c>
      <c r="W922" s="55"/>
    </row>
    <row r="923" spans="1:23" x14ac:dyDescent="0.25">
      <c r="A923" s="55">
        <f t="shared" si="14"/>
        <v>74385306.058409929</v>
      </c>
      <c r="B923" s="56">
        <v>918</v>
      </c>
      <c r="C923" s="55">
        <f>((Produção!C921*PreçoLivre!C923*(1-Plan1!$B$11)+C$1*Plan1!$E$16)-C$2-C$3)*C$4</f>
        <v>8959898.252775928</v>
      </c>
      <c r="D923" s="55">
        <f>((Produção!D921*PreçoLivre!D923*(1-Plan1!$B$11)+D$1*Plan1!$E$16)-D$2-D$3)*D$4</f>
        <v>7899914.2020975575</v>
      </c>
      <c r="E923" s="55">
        <f>((Produção!E921*PreçoLivre!E923*(1-Plan1!$B$11)+E$1*Plan1!$E$16)-E$2-E$3)*E$4</f>
        <v>6842539.9367641406</v>
      </c>
      <c r="F923" s="55">
        <f>((Produção!F921*PreçoLivre!F923*(1-Plan1!$B$11)+F$1*Plan1!$E$16)-F$2-F$3)*F$4</f>
        <v>6448720.8736847173</v>
      </c>
      <c r="G923" s="55">
        <f>((Produção!G921*PreçoLivre!G923*(1-Plan1!$B$11)+G$1*Plan1!$E$16)-G$2-G$3)*G$4</f>
        <v>5839753.7874077046</v>
      </c>
      <c r="H923" s="55">
        <f>((Produção!H921*PreçoLivre!H923*(1-Plan1!$B$11)+H$1*Plan1!$E$16)-H$2-H$3)*H$4</f>
        <v>5243792.2925424557</v>
      </c>
      <c r="I923" s="55">
        <f>((Produção!I921*PreçoLivre!I923*(1-Plan1!$B$11)+I$1*Plan1!$E$16)-I$2-I$3)*I$4</f>
        <v>4496238.4402520601</v>
      </c>
      <c r="J923" s="55">
        <f>((Produção!J921*PreçoLivre!J923*(1-Plan1!$B$11)+J$1*Plan1!$E$16)-J$2-J$3)*J$4</f>
        <v>4215777.9220487801</v>
      </c>
      <c r="K923" s="55">
        <f>((Produção!K921*PreçoLivre!K923*(1-Plan1!$B$11)+K$1*Plan1!$E$16)-K$2-K$3)*K$4</f>
        <v>3608099.8919855282</v>
      </c>
      <c r="L923" s="55">
        <f>((Produção!L921*PreçoLivre!L923*(1-Plan1!$B$11)+L$1*Plan1!$E$16)-L$2-L$3)*L$4</f>
        <v>3502134.6617478952</v>
      </c>
      <c r="M923" s="55">
        <f>((Produção!M921*PreçoLivre!M923*(1-Plan1!$B$11)+M$1*Plan1!$E$16)-M$2-M$3)*M$4</f>
        <v>2708111.1542007904</v>
      </c>
      <c r="N923" s="55">
        <f>((Produção!N921*PreçoLivre!N923*(1-Plan1!$B$11)+N$1*Plan1!$E$16)-N$2-N$3)*N$4</f>
        <v>2371001.8046301007</v>
      </c>
      <c r="O923" s="55">
        <f>((Produção!O921*PreçoLivre!O923*(1-Plan1!$B$11)+O$1*Plan1!$E$16)-O$2-O$3)*O$4</f>
        <v>2192585.7708924827</v>
      </c>
      <c r="P923" s="55">
        <f>((Produção!P921*PreçoLivre!P923*(1-Plan1!$B$11)+P$1*Plan1!$E$16)-P$2-P$3)*P$4</f>
        <v>1802430.8884353361</v>
      </c>
      <c r="Q923" s="55">
        <f>((Produção!Q921*PreçoLivre!Q923*(1-Plan1!$B$11)+Q$1*Plan1!$E$16)-Q$2-Q$3)*Q$4</f>
        <v>1654525.6197264134</v>
      </c>
      <c r="R923" s="55">
        <f>((Produção!R921*PreçoLivre!R923*(1-Plan1!$B$11)+R$1*Plan1!$E$16)-R$2-R$3)*R$4</f>
        <v>1552111.6738154916</v>
      </c>
      <c r="S923" s="55">
        <f>((Produção!S921*PreçoLivre!S923*(1-Plan1!$B$11)+S$1*Plan1!$E$16)-S$2-S$3)*S$4</f>
        <v>1475202.0904667559</v>
      </c>
      <c r="T923" s="55">
        <f>((Produção!T921*PreçoLivre!T923*(1-Plan1!$B$11)+T$1*Plan1!$E$16)-T$2-T$3)*T$4</f>
        <v>1327547.4720399</v>
      </c>
      <c r="U923" s="55">
        <f>((Produção!U921*PreçoLivre!U923*(1-Plan1!$B$11)+U$1*Plan1!$E$16)-U$2-U$3)*U$4</f>
        <v>1150098.8398877583</v>
      </c>
      <c r="V923" s="55">
        <f>((Produção!V921*PreçoLivre!V923*(1-Plan1!$B$11)+V$1*Plan1!$E$16)-V$2-V$3)*V$4</f>
        <v>1094820.4830081514</v>
      </c>
      <c r="W923" s="55"/>
    </row>
    <row r="924" spans="1:23" x14ac:dyDescent="0.25">
      <c r="A924" s="55">
        <f t="shared" si="14"/>
        <v>91825997.005114913</v>
      </c>
      <c r="B924" s="56">
        <v>919</v>
      </c>
      <c r="C924" s="55">
        <f>((Produção!C922*PreçoLivre!C924*(1-Plan1!$B$11)+C$1*Plan1!$E$16)-C$2-C$3)*C$4</f>
        <v>8209718.311770279</v>
      </c>
      <c r="D924" s="55">
        <f>((Produção!D922*PreçoLivre!D924*(1-Plan1!$B$11)+D$1*Plan1!$E$16)-D$2-D$3)*D$4</f>
        <v>8836122.7387361974</v>
      </c>
      <c r="E924" s="55">
        <f>((Produção!E922*PreçoLivre!E924*(1-Plan1!$B$11)+E$1*Plan1!$E$16)-E$2-E$3)*E$4</f>
        <v>8161190.2916820161</v>
      </c>
      <c r="F924" s="55">
        <f>((Produção!F922*PreçoLivre!F924*(1-Plan1!$B$11)+F$1*Plan1!$E$16)-F$2-F$3)*F$4</f>
        <v>7229419.6471140664</v>
      </c>
      <c r="G924" s="55">
        <f>((Produção!G922*PreçoLivre!G924*(1-Plan1!$B$11)+G$1*Plan1!$E$16)-G$2-G$3)*G$4</f>
        <v>6706015.8371604895</v>
      </c>
      <c r="H924" s="55">
        <f>((Produção!H922*PreçoLivre!H924*(1-Plan1!$B$11)+H$1*Plan1!$E$16)-H$2-H$3)*H$4</f>
        <v>5778056.0779420557</v>
      </c>
      <c r="I924" s="55">
        <f>((Produção!I922*PreçoLivre!I924*(1-Plan1!$B$11)+I$1*Plan1!$E$16)-I$2-I$3)*I$4</f>
        <v>4875705.7171932524</v>
      </c>
      <c r="J924" s="55">
        <f>((Produção!J922*PreçoLivre!J924*(1-Plan1!$B$11)+J$1*Plan1!$E$16)-J$2-J$3)*J$4</f>
        <v>4862217.5854502944</v>
      </c>
      <c r="K924" s="55">
        <f>((Produção!K922*PreçoLivre!K924*(1-Plan1!$B$11)+K$1*Plan1!$E$16)-K$2-K$3)*K$4</f>
        <v>4739905.0571716139</v>
      </c>
      <c r="L924" s="55">
        <f>((Produção!L922*PreçoLivre!L924*(1-Plan1!$B$11)+L$1*Plan1!$E$16)-L$2-L$3)*L$4</f>
        <v>4424442.6772039318</v>
      </c>
      <c r="M924" s="55">
        <f>((Produção!M922*PreçoLivre!M924*(1-Plan1!$B$11)+M$1*Plan1!$E$16)-M$2-M$3)*M$4</f>
        <v>4006325.5636437479</v>
      </c>
      <c r="N924" s="55">
        <f>((Produção!N922*PreçoLivre!N924*(1-Plan1!$B$11)+N$1*Plan1!$E$16)-N$2-N$3)*N$4</f>
        <v>3379623.6727869082</v>
      </c>
      <c r="O924" s="55">
        <f>((Produção!O922*PreçoLivre!O924*(1-Plan1!$B$11)+O$1*Plan1!$E$16)-O$2-O$3)*O$4</f>
        <v>3276311.2619484975</v>
      </c>
      <c r="P924" s="55">
        <f>((Produção!P922*PreçoLivre!P924*(1-Plan1!$B$11)+P$1*Plan1!$E$16)-P$2-P$3)*P$4</f>
        <v>3173583.4541364205</v>
      </c>
      <c r="Q924" s="55">
        <f>((Produção!Q922*PreçoLivre!Q924*(1-Plan1!$B$11)+Q$1*Plan1!$E$16)-Q$2-Q$3)*Q$4</f>
        <v>3008398.220248037</v>
      </c>
      <c r="R924" s="55">
        <f>((Produção!R922*PreçoLivre!R924*(1-Plan1!$B$11)+R$1*Plan1!$E$16)-R$2-R$3)*R$4</f>
        <v>2698467.3329304405</v>
      </c>
      <c r="S924" s="55">
        <f>((Produção!S922*PreçoLivre!S924*(1-Plan1!$B$11)+S$1*Plan1!$E$16)-S$2-S$3)*S$4</f>
        <v>2367044.4487450598</v>
      </c>
      <c r="T924" s="55">
        <f>((Produção!T922*PreçoLivre!T924*(1-Plan1!$B$11)+T$1*Plan1!$E$16)-T$2-T$3)*T$4</f>
        <v>2064917.9656045348</v>
      </c>
      <c r="U924" s="55">
        <f>((Produção!U922*PreçoLivre!U924*(1-Plan1!$B$11)+U$1*Plan1!$E$16)-U$2-U$3)*U$4</f>
        <v>2069584.1010241618</v>
      </c>
      <c r="V924" s="55">
        <f>((Produção!V922*PreçoLivre!V924*(1-Plan1!$B$11)+V$1*Plan1!$E$16)-V$2-V$3)*V$4</f>
        <v>1958947.0426229057</v>
      </c>
      <c r="W924" s="55"/>
    </row>
    <row r="925" spans="1:23" x14ac:dyDescent="0.25">
      <c r="A925" s="55">
        <f t="shared" si="14"/>
        <v>81498904.929181412</v>
      </c>
      <c r="B925" s="56">
        <v>920</v>
      </c>
      <c r="C925" s="55">
        <f>((Produção!C923*PreçoLivre!C925*(1-Plan1!$B$11)+C$1*Plan1!$E$16)-C$2-C$3)*C$4</f>
        <v>8286042.6135885455</v>
      </c>
      <c r="D925" s="55">
        <f>((Produção!D923*PreçoLivre!D925*(1-Plan1!$B$11)+D$1*Plan1!$E$16)-D$2-D$3)*D$4</f>
        <v>7618982.3590371246</v>
      </c>
      <c r="E925" s="55">
        <f>((Produção!E923*PreçoLivre!E925*(1-Plan1!$B$11)+E$1*Plan1!$E$16)-E$2-E$3)*E$4</f>
        <v>7180657.1955806771</v>
      </c>
      <c r="F925" s="55">
        <f>((Produção!F923*PreçoLivre!F925*(1-Plan1!$B$11)+F$1*Plan1!$E$16)-F$2-F$3)*F$4</f>
        <v>5949912.7922520582</v>
      </c>
      <c r="G925" s="55">
        <f>((Produção!G923*PreçoLivre!G925*(1-Plan1!$B$11)+G$1*Plan1!$E$16)-G$2-G$3)*G$4</f>
        <v>5419752.9080210458</v>
      </c>
      <c r="H925" s="55">
        <f>((Produção!H923*PreçoLivre!H925*(1-Plan1!$B$11)+H$1*Plan1!$E$16)-H$2-H$3)*H$4</f>
        <v>4849757.24184014</v>
      </c>
      <c r="I925" s="55">
        <f>((Produção!I923*PreçoLivre!I925*(1-Plan1!$B$11)+I$1*Plan1!$E$16)-I$2-I$3)*I$4</f>
        <v>5017229.3090078905</v>
      </c>
      <c r="J925" s="55">
        <f>((Produção!J923*PreçoLivre!J925*(1-Plan1!$B$11)+J$1*Plan1!$E$16)-J$2-J$3)*J$4</f>
        <v>4876264.3969667302</v>
      </c>
      <c r="K925" s="55">
        <f>((Produção!K923*PreçoLivre!K925*(1-Plan1!$B$11)+K$1*Plan1!$E$16)-K$2-K$3)*K$4</f>
        <v>4372647.5435376447</v>
      </c>
      <c r="L925" s="55">
        <f>((Produção!L923*PreçoLivre!L925*(1-Plan1!$B$11)+L$1*Plan1!$E$16)-L$2-L$3)*L$4</f>
        <v>4217052.2912869062</v>
      </c>
      <c r="M925" s="55">
        <f>((Produção!M923*PreçoLivre!M925*(1-Plan1!$B$11)+M$1*Plan1!$E$16)-M$2-M$3)*M$4</f>
        <v>3666351.994170445</v>
      </c>
      <c r="N925" s="55">
        <f>((Produção!N923*PreçoLivre!N925*(1-Plan1!$B$11)+N$1*Plan1!$E$16)-N$2-N$3)*N$4</f>
        <v>3439829.0281199468</v>
      </c>
      <c r="O925" s="55">
        <f>((Produção!O923*PreçoLivre!O925*(1-Plan1!$B$11)+O$1*Plan1!$E$16)-O$2-O$3)*O$4</f>
        <v>3101568.9577538865</v>
      </c>
      <c r="P925" s="55">
        <f>((Produção!P923*PreçoLivre!P925*(1-Plan1!$B$11)+P$1*Plan1!$E$16)-P$2-P$3)*P$4</f>
        <v>2731930.178311327</v>
      </c>
      <c r="Q925" s="55">
        <f>((Produção!Q923*PreçoLivre!Q925*(1-Plan1!$B$11)+Q$1*Plan1!$E$16)-Q$2-Q$3)*Q$4</f>
        <v>2457280.8463900886</v>
      </c>
      <c r="R925" s="55">
        <f>((Produção!R923*PreçoLivre!R925*(1-Plan1!$B$11)+R$1*Plan1!$E$16)-R$2-R$3)*R$4</f>
        <v>2068684.1128216304</v>
      </c>
      <c r="S925" s="55">
        <f>((Produção!S923*PreçoLivre!S925*(1-Plan1!$B$11)+S$1*Plan1!$E$16)-S$2-S$3)*S$4</f>
        <v>1833726.0384310505</v>
      </c>
      <c r="T925" s="55">
        <f>((Produção!T923*PreçoLivre!T925*(1-Plan1!$B$11)+T$1*Plan1!$E$16)-T$2-T$3)*T$4</f>
        <v>1613836.8209276886</v>
      </c>
      <c r="U925" s="55">
        <f>((Produção!U923*PreçoLivre!U925*(1-Plan1!$B$11)+U$1*Plan1!$E$16)-U$2-U$3)*U$4</f>
        <v>1459044.8504311033</v>
      </c>
      <c r="V925" s="55">
        <f>((Produção!V923*PreçoLivre!V925*(1-Plan1!$B$11)+V$1*Plan1!$E$16)-V$2-V$3)*V$4</f>
        <v>1338353.4507054817</v>
      </c>
      <c r="W925" s="55"/>
    </row>
    <row r="926" spans="1:23" x14ac:dyDescent="0.25">
      <c r="A926" s="55">
        <f t="shared" si="14"/>
        <v>95369363.702843294</v>
      </c>
      <c r="B926" s="56">
        <v>921</v>
      </c>
      <c r="C926" s="55">
        <f>((Produção!C924*PreçoLivre!C926*(1-Plan1!$B$11)+C$1*Plan1!$E$16)-C$2-C$3)*C$4</f>
        <v>9060076.2090869974</v>
      </c>
      <c r="D926" s="55">
        <f>((Produção!D924*PreçoLivre!D926*(1-Plan1!$B$11)+D$1*Plan1!$E$16)-D$2-D$3)*D$4</f>
        <v>8112361.3166911937</v>
      </c>
      <c r="E926" s="55">
        <f>((Produção!E924*PreçoLivre!E926*(1-Plan1!$B$11)+E$1*Plan1!$E$16)-E$2-E$3)*E$4</f>
        <v>7441536.5629054615</v>
      </c>
      <c r="F926" s="55">
        <f>((Produção!F924*PreçoLivre!F926*(1-Plan1!$B$11)+F$1*Plan1!$E$16)-F$2-F$3)*F$4</f>
        <v>6600139.7769887317</v>
      </c>
      <c r="G926" s="55">
        <f>((Produção!G924*PreçoLivre!G926*(1-Plan1!$B$11)+G$1*Plan1!$E$16)-G$2-G$3)*G$4</f>
        <v>6470411.633957142</v>
      </c>
      <c r="H926" s="55">
        <f>((Produção!H924*PreçoLivre!H926*(1-Plan1!$B$11)+H$1*Plan1!$E$16)-H$2-H$3)*H$4</f>
        <v>6254316.1650378723</v>
      </c>
      <c r="I926" s="55">
        <f>((Produção!I924*PreçoLivre!I926*(1-Plan1!$B$11)+I$1*Plan1!$E$16)-I$2-I$3)*I$4</f>
        <v>6044006.9190428099</v>
      </c>
      <c r="J926" s="55">
        <f>((Produção!J924*PreçoLivre!J926*(1-Plan1!$B$11)+J$1*Plan1!$E$16)-J$2-J$3)*J$4</f>
        <v>5497461.4409542112</v>
      </c>
      <c r="K926" s="55">
        <f>((Produção!K924*PreçoLivre!K926*(1-Plan1!$B$11)+K$1*Plan1!$E$16)-K$2-K$3)*K$4</f>
        <v>5227737.1731221126</v>
      </c>
      <c r="L926" s="55">
        <f>((Produção!L924*PreçoLivre!L926*(1-Plan1!$B$11)+L$1*Plan1!$E$16)-L$2-L$3)*L$4</f>
        <v>4875428.2273972221</v>
      </c>
      <c r="M926" s="55">
        <f>((Produção!M924*PreçoLivre!M926*(1-Plan1!$B$11)+M$1*Plan1!$E$16)-M$2-M$3)*M$4</f>
        <v>4480745.0495489324</v>
      </c>
      <c r="N926" s="55">
        <f>((Produção!N924*PreçoLivre!N926*(1-Plan1!$B$11)+N$1*Plan1!$E$16)-N$2-N$3)*N$4</f>
        <v>4054953.270576254</v>
      </c>
      <c r="O926" s="55">
        <f>((Produção!O924*PreçoLivre!O926*(1-Plan1!$B$11)+O$1*Plan1!$E$16)-O$2-O$3)*O$4</f>
        <v>3951194.5803751121</v>
      </c>
      <c r="P926" s="55">
        <f>((Produção!P924*PreçoLivre!P926*(1-Plan1!$B$11)+P$1*Plan1!$E$16)-P$2-P$3)*P$4</f>
        <v>3326504.290741317</v>
      </c>
      <c r="Q926" s="55">
        <f>((Produção!Q924*PreçoLivre!Q926*(1-Plan1!$B$11)+Q$1*Plan1!$E$16)-Q$2-Q$3)*Q$4</f>
        <v>3149070.8198186131</v>
      </c>
      <c r="R926" s="55">
        <f>((Produção!R924*PreçoLivre!R926*(1-Plan1!$B$11)+R$1*Plan1!$E$16)-R$2-R$3)*R$4</f>
        <v>2737304.103382878</v>
      </c>
      <c r="S926" s="55">
        <f>((Produção!S924*PreçoLivre!S926*(1-Plan1!$B$11)+S$1*Plan1!$E$16)-S$2-S$3)*S$4</f>
        <v>2240342.1763208513</v>
      </c>
      <c r="T926" s="55">
        <f>((Produção!T924*PreçoLivre!T926*(1-Plan1!$B$11)+T$1*Plan1!$E$16)-T$2-T$3)*T$4</f>
        <v>2052513.6547267751</v>
      </c>
      <c r="U926" s="55">
        <f>((Produção!U924*PreçoLivre!U926*(1-Plan1!$B$11)+U$1*Plan1!$E$16)-U$2-U$3)*U$4</f>
        <v>1955761.0770737433</v>
      </c>
      <c r="V926" s="55">
        <f>((Produção!V924*PreçoLivre!V926*(1-Plan1!$B$11)+V$1*Plan1!$E$16)-V$2-V$3)*V$4</f>
        <v>1837499.2550950656</v>
      </c>
      <c r="W926" s="55"/>
    </row>
    <row r="927" spans="1:23" x14ac:dyDescent="0.25">
      <c r="A927" s="55">
        <f t="shared" si="14"/>
        <v>69656368.283878312</v>
      </c>
      <c r="B927" s="56">
        <v>922</v>
      </c>
      <c r="C927" s="55">
        <f>((Produção!C925*PreçoLivre!C927*(1-Plan1!$B$11)+C$1*Plan1!$E$16)-C$2-C$3)*C$4</f>
        <v>8999224.9569658916</v>
      </c>
      <c r="D927" s="55">
        <f>((Produção!D925*PreçoLivre!D927*(1-Plan1!$B$11)+D$1*Plan1!$E$16)-D$2-D$3)*D$4</f>
        <v>8022822.233490224</v>
      </c>
      <c r="E927" s="55">
        <f>((Produção!E925*PreçoLivre!E927*(1-Plan1!$B$11)+E$1*Plan1!$E$16)-E$2-E$3)*E$4</f>
        <v>6923540.0210703155</v>
      </c>
      <c r="F927" s="55">
        <f>((Produção!F925*PreçoLivre!F927*(1-Plan1!$B$11)+F$1*Plan1!$E$16)-F$2-F$3)*F$4</f>
        <v>5996255.4546596278</v>
      </c>
      <c r="G927" s="55">
        <f>((Produção!G925*PreçoLivre!G927*(1-Plan1!$B$11)+G$1*Plan1!$E$16)-G$2-G$3)*G$4</f>
        <v>5233553.3966349633</v>
      </c>
      <c r="H927" s="55">
        <f>((Produção!H925*PreçoLivre!H927*(1-Plan1!$B$11)+H$1*Plan1!$E$16)-H$2-H$3)*H$4</f>
        <v>4773968.4694684651</v>
      </c>
      <c r="I927" s="55">
        <f>((Produção!I925*PreçoLivre!I927*(1-Plan1!$B$11)+I$1*Plan1!$E$16)-I$2-I$3)*I$4</f>
        <v>4429830.3564689429</v>
      </c>
      <c r="J927" s="55">
        <f>((Produção!J925*PreçoLivre!J927*(1-Plan1!$B$11)+J$1*Plan1!$E$16)-J$2-J$3)*J$4</f>
        <v>4004590.6333486489</v>
      </c>
      <c r="K927" s="55">
        <f>((Produção!K925*PreçoLivre!K927*(1-Plan1!$B$11)+K$1*Plan1!$E$16)-K$2-K$3)*K$4</f>
        <v>3109834.9220415456</v>
      </c>
      <c r="L927" s="55">
        <f>((Produção!L925*PreçoLivre!L927*(1-Plan1!$B$11)+L$1*Plan1!$E$16)-L$2-L$3)*L$4</f>
        <v>2806517.8469616147</v>
      </c>
      <c r="M927" s="55">
        <f>((Produção!M925*PreçoLivre!M927*(1-Plan1!$B$11)+M$1*Plan1!$E$16)-M$2-M$3)*M$4</f>
        <v>2325879.5748457019</v>
      </c>
      <c r="N927" s="55">
        <f>((Produção!N925*PreçoLivre!N927*(1-Plan1!$B$11)+N$1*Plan1!$E$16)-N$2-N$3)*N$4</f>
        <v>2109425.304660562</v>
      </c>
      <c r="O927" s="55">
        <f>((Produção!O925*PreçoLivre!O927*(1-Plan1!$B$11)+O$1*Plan1!$E$16)-O$2-O$3)*O$4</f>
        <v>1824070.4441043355</v>
      </c>
      <c r="P927" s="55">
        <f>((Produção!P925*PreçoLivre!P927*(1-Plan1!$B$11)+P$1*Plan1!$E$16)-P$2-P$3)*P$4</f>
        <v>1676918.5520353382</v>
      </c>
      <c r="Q927" s="55">
        <f>((Produção!Q925*PreçoLivre!Q927*(1-Plan1!$B$11)+Q$1*Plan1!$E$16)-Q$2-Q$3)*Q$4</f>
        <v>1516512.2631023875</v>
      </c>
      <c r="R927" s="55">
        <f>((Produção!R925*PreçoLivre!R927*(1-Plan1!$B$11)+R$1*Plan1!$E$16)-R$2-R$3)*R$4</f>
        <v>1431388.7436798867</v>
      </c>
      <c r="S927" s="55">
        <f>((Produção!S925*PreçoLivre!S927*(1-Plan1!$B$11)+S$1*Plan1!$E$16)-S$2-S$3)*S$4</f>
        <v>1337986.3797114058</v>
      </c>
      <c r="T927" s="55">
        <f>((Produção!T925*PreçoLivre!T927*(1-Plan1!$B$11)+T$1*Plan1!$E$16)-T$2-T$3)*T$4</f>
        <v>1187313.2632713029</v>
      </c>
      <c r="U927" s="55">
        <f>((Produção!U925*PreçoLivre!U927*(1-Plan1!$B$11)+U$1*Plan1!$E$16)-U$2-U$3)*U$4</f>
        <v>1048794.1237262816</v>
      </c>
      <c r="V927" s="55">
        <f>((Produção!V925*PreçoLivre!V927*(1-Plan1!$B$11)+V$1*Plan1!$E$16)-V$2-V$3)*V$4</f>
        <v>897941.34363086603</v>
      </c>
      <c r="W927" s="55"/>
    </row>
    <row r="928" spans="1:23" x14ac:dyDescent="0.25">
      <c r="A928" s="55">
        <f t="shared" si="14"/>
        <v>71100021.811452687</v>
      </c>
      <c r="B928" s="56">
        <v>923</v>
      </c>
      <c r="C928" s="55">
        <f>((Produção!C926*PreçoLivre!C928*(1-Plan1!$B$11)+C$1*Plan1!$E$16)-C$2-C$3)*C$4</f>
        <v>8572905.7123239841</v>
      </c>
      <c r="D928" s="55">
        <f>((Produção!D926*PreçoLivre!D928*(1-Plan1!$B$11)+D$1*Plan1!$E$16)-D$2-D$3)*D$4</f>
        <v>8319554.3106412524</v>
      </c>
      <c r="E928" s="55">
        <f>((Produção!E926*PreçoLivre!E928*(1-Plan1!$B$11)+E$1*Plan1!$E$16)-E$2-E$3)*E$4</f>
        <v>7327620.5021576891</v>
      </c>
      <c r="F928" s="55">
        <f>((Produção!F926*PreçoLivre!F928*(1-Plan1!$B$11)+F$1*Plan1!$E$16)-F$2-F$3)*F$4</f>
        <v>6675213.1440453855</v>
      </c>
      <c r="G928" s="55">
        <f>((Produção!G926*PreçoLivre!G928*(1-Plan1!$B$11)+G$1*Plan1!$E$16)-G$2-G$3)*G$4</f>
        <v>5401483.6912811659</v>
      </c>
      <c r="H928" s="55">
        <f>((Produção!H926*PreçoLivre!H928*(1-Plan1!$B$11)+H$1*Plan1!$E$16)-H$2-H$3)*H$4</f>
        <v>4879082.7144549387</v>
      </c>
      <c r="I928" s="55">
        <f>((Produção!I926*PreçoLivre!I928*(1-Plan1!$B$11)+I$1*Plan1!$E$16)-I$2-I$3)*I$4</f>
        <v>4400337.7793268366</v>
      </c>
      <c r="J928" s="55">
        <f>((Produção!J926*PreçoLivre!J928*(1-Plan1!$B$11)+J$1*Plan1!$E$16)-J$2-J$3)*J$4</f>
        <v>3623910.2826068085</v>
      </c>
      <c r="K928" s="55">
        <f>((Produção!K926*PreçoLivre!K928*(1-Plan1!$B$11)+K$1*Plan1!$E$16)-K$2-K$3)*K$4</f>
        <v>2968447.3610245516</v>
      </c>
      <c r="L928" s="55">
        <f>((Produção!L926*PreçoLivre!L928*(1-Plan1!$B$11)+L$1*Plan1!$E$16)-L$2-L$3)*L$4</f>
        <v>2571209.6761324969</v>
      </c>
      <c r="M928" s="55">
        <f>((Produção!M926*PreçoLivre!M928*(1-Plan1!$B$11)+M$1*Plan1!$E$16)-M$2-M$3)*M$4</f>
        <v>2421288.1876691282</v>
      </c>
      <c r="N928" s="55">
        <f>((Produção!N926*PreçoLivre!N928*(1-Plan1!$B$11)+N$1*Plan1!$E$16)-N$2-N$3)*N$4</f>
        <v>2078411.0923160396</v>
      </c>
      <c r="O928" s="55">
        <f>((Produção!O926*PreçoLivre!O928*(1-Plan1!$B$11)+O$1*Plan1!$E$16)-O$2-O$3)*O$4</f>
        <v>1984505.6378689902</v>
      </c>
      <c r="P928" s="55">
        <f>((Produção!P926*PreçoLivre!P928*(1-Plan1!$B$11)+P$1*Plan1!$E$16)-P$2-P$3)*P$4</f>
        <v>1823699.837159687</v>
      </c>
      <c r="Q928" s="55">
        <f>((Produção!Q926*PreçoLivre!Q928*(1-Plan1!$B$11)+Q$1*Plan1!$E$16)-Q$2-Q$3)*Q$4</f>
        <v>1636476.2047858578</v>
      </c>
      <c r="R928" s="55">
        <f>((Produção!R926*PreçoLivre!R928*(1-Plan1!$B$11)+R$1*Plan1!$E$16)-R$2-R$3)*R$4</f>
        <v>1548493.5375111711</v>
      </c>
      <c r="S928" s="55">
        <f>((Produção!S926*PreçoLivre!S928*(1-Plan1!$B$11)+S$1*Plan1!$E$16)-S$2-S$3)*S$4</f>
        <v>1363109.9906584991</v>
      </c>
      <c r="T928" s="55">
        <f>((Produção!T926*PreçoLivre!T928*(1-Plan1!$B$11)+T$1*Plan1!$E$16)-T$2-T$3)*T$4</f>
        <v>1345722.5184352116</v>
      </c>
      <c r="U928" s="55">
        <f>((Produção!U926*PreçoLivre!U928*(1-Plan1!$B$11)+U$1*Plan1!$E$16)-U$2-U$3)*U$4</f>
        <v>1132731.7366117781</v>
      </c>
      <c r="V928" s="55">
        <f>((Produção!V926*PreçoLivre!V928*(1-Plan1!$B$11)+V$1*Plan1!$E$16)-V$2-V$3)*V$4</f>
        <v>1025817.8944412083</v>
      </c>
      <c r="W928" s="55"/>
    </row>
    <row r="929" spans="1:23" x14ac:dyDescent="0.25">
      <c r="A929" s="55">
        <f t="shared" si="14"/>
        <v>69294632.513567239</v>
      </c>
      <c r="B929" s="56">
        <v>924</v>
      </c>
      <c r="C929" s="55">
        <f>((Produção!C927*PreçoLivre!C929*(1-Plan1!$B$11)+C$1*Plan1!$E$16)-C$2-C$3)*C$4</f>
        <v>8467326.9612541012</v>
      </c>
      <c r="D929" s="55">
        <f>((Produção!D927*PreçoLivre!D929*(1-Plan1!$B$11)+D$1*Plan1!$E$16)-D$2-D$3)*D$4</f>
        <v>7176673.5838491963</v>
      </c>
      <c r="E929" s="55">
        <f>((Produção!E927*PreçoLivre!E929*(1-Plan1!$B$11)+E$1*Plan1!$E$16)-E$2-E$3)*E$4</f>
        <v>6114540.7580904011</v>
      </c>
      <c r="F929" s="55">
        <f>((Produção!F927*PreçoLivre!F929*(1-Plan1!$B$11)+F$1*Plan1!$E$16)-F$2-F$3)*F$4</f>
        <v>5569503.3565608701</v>
      </c>
      <c r="G929" s="55">
        <f>((Produção!G927*PreçoLivre!G929*(1-Plan1!$B$11)+G$1*Plan1!$E$16)-G$2-G$3)*G$4</f>
        <v>4851561.4949809043</v>
      </c>
      <c r="H929" s="55">
        <f>((Produção!H927*PreçoLivre!H929*(1-Plan1!$B$11)+H$1*Plan1!$E$16)-H$2-H$3)*H$4</f>
        <v>4325382.2766802814</v>
      </c>
      <c r="I929" s="55">
        <f>((Produção!I927*PreçoLivre!I929*(1-Plan1!$B$11)+I$1*Plan1!$E$16)-I$2-I$3)*I$4</f>
        <v>4224474.6620894792</v>
      </c>
      <c r="J929" s="55">
        <f>((Produção!J927*PreçoLivre!J929*(1-Plan1!$B$11)+J$1*Plan1!$E$16)-J$2-J$3)*J$4</f>
        <v>3940662.9073704518</v>
      </c>
      <c r="K929" s="55">
        <f>((Produção!K927*PreçoLivre!K929*(1-Plan1!$B$11)+K$1*Plan1!$E$16)-K$2-K$3)*K$4</f>
        <v>3376155.9336518543</v>
      </c>
      <c r="L929" s="55">
        <f>((Produção!L927*PreçoLivre!L929*(1-Plan1!$B$11)+L$1*Plan1!$E$16)-L$2-L$3)*L$4</f>
        <v>2874414.8676411621</v>
      </c>
      <c r="M929" s="55">
        <f>((Produção!M927*PreçoLivre!M929*(1-Plan1!$B$11)+M$1*Plan1!$E$16)-M$2-M$3)*M$4</f>
        <v>2495851.9860834158</v>
      </c>
      <c r="N929" s="55">
        <f>((Produção!N927*PreçoLivre!N929*(1-Plan1!$B$11)+N$1*Plan1!$E$16)-N$2-N$3)*N$4</f>
        <v>2266326.4572802368</v>
      </c>
      <c r="O929" s="55">
        <f>((Produção!O927*PreçoLivre!O929*(1-Plan1!$B$11)+O$1*Plan1!$E$16)-O$2-O$3)*O$4</f>
        <v>2103494.7666069348</v>
      </c>
      <c r="P929" s="55">
        <f>((Produção!P927*PreçoLivre!P929*(1-Plan1!$B$11)+P$1*Plan1!$E$16)-P$2-P$3)*P$4</f>
        <v>2084380.1705374857</v>
      </c>
      <c r="Q929" s="55">
        <f>((Produção!Q927*PreçoLivre!Q929*(1-Plan1!$B$11)+Q$1*Plan1!$E$16)-Q$2-Q$3)*Q$4</f>
        <v>1961296.6392303649</v>
      </c>
      <c r="R929" s="55">
        <f>((Produção!R927*PreçoLivre!R929*(1-Plan1!$B$11)+R$1*Plan1!$E$16)-R$2-R$3)*R$4</f>
        <v>1899879.5043774154</v>
      </c>
      <c r="S929" s="55">
        <f>((Produção!S927*PreçoLivre!S929*(1-Plan1!$B$11)+S$1*Plan1!$E$16)-S$2-S$3)*S$4</f>
        <v>1710254.3032456194</v>
      </c>
      <c r="T929" s="55">
        <f>((Produção!T927*PreçoLivre!T929*(1-Plan1!$B$11)+T$1*Plan1!$E$16)-T$2-T$3)*T$4</f>
        <v>1419995.7441172111</v>
      </c>
      <c r="U929" s="55">
        <f>((Produção!U927*PreçoLivre!U929*(1-Plan1!$B$11)+U$1*Plan1!$E$16)-U$2-U$3)*U$4</f>
        <v>1282959.549005382</v>
      </c>
      <c r="V929" s="55">
        <f>((Produção!V927*PreçoLivre!V929*(1-Plan1!$B$11)+V$1*Plan1!$E$16)-V$2-V$3)*V$4</f>
        <v>1149496.590914472</v>
      </c>
      <c r="W929" s="55"/>
    </row>
    <row r="930" spans="1:23" x14ac:dyDescent="0.25">
      <c r="A930" s="55">
        <f t="shared" si="14"/>
        <v>79603761.232400045</v>
      </c>
      <c r="B930" s="56">
        <v>925</v>
      </c>
      <c r="C930" s="55">
        <f>((Produção!C928*PreçoLivre!C930*(1-Plan1!$B$11)+C$1*Plan1!$E$16)-C$2-C$3)*C$4</f>
        <v>8396531.3336140849</v>
      </c>
      <c r="D930" s="55">
        <f>((Produção!D928*PreçoLivre!D930*(1-Plan1!$B$11)+D$1*Plan1!$E$16)-D$2-D$3)*D$4</f>
        <v>7825166.0233442578</v>
      </c>
      <c r="E930" s="55">
        <f>((Produção!E928*PreçoLivre!E930*(1-Plan1!$B$11)+E$1*Plan1!$E$16)-E$2-E$3)*E$4</f>
        <v>7579877.4437697427</v>
      </c>
      <c r="F930" s="55">
        <f>((Produção!F928*PreçoLivre!F930*(1-Plan1!$B$11)+F$1*Plan1!$E$16)-F$2-F$3)*F$4</f>
        <v>7025519.0115805445</v>
      </c>
      <c r="G930" s="55">
        <f>((Produção!G928*PreçoLivre!G930*(1-Plan1!$B$11)+G$1*Plan1!$E$16)-G$2-G$3)*G$4</f>
        <v>5957038.0332684023</v>
      </c>
      <c r="H930" s="55">
        <f>((Produção!H928*PreçoLivre!H930*(1-Plan1!$B$11)+H$1*Plan1!$E$16)-H$2-H$3)*H$4</f>
        <v>5703896.270916272</v>
      </c>
      <c r="I930" s="55">
        <f>((Produção!I928*PreçoLivre!I930*(1-Plan1!$B$11)+I$1*Plan1!$E$16)-I$2-I$3)*I$4</f>
        <v>5030334.7236209447</v>
      </c>
      <c r="J930" s="55">
        <f>((Produção!J928*PreçoLivre!J930*(1-Plan1!$B$11)+J$1*Plan1!$E$16)-J$2-J$3)*J$4</f>
        <v>4763367.2009998867</v>
      </c>
      <c r="K930" s="55">
        <f>((Produção!K928*PreçoLivre!K930*(1-Plan1!$B$11)+K$1*Plan1!$E$16)-K$2-K$3)*K$4</f>
        <v>4315513.9629245913</v>
      </c>
      <c r="L930" s="55">
        <f>((Produção!L928*PreçoLivre!L930*(1-Plan1!$B$11)+L$1*Plan1!$E$16)-L$2-L$3)*L$4</f>
        <v>3638076.255085805</v>
      </c>
      <c r="M930" s="55">
        <f>((Produção!M928*PreçoLivre!M930*(1-Plan1!$B$11)+M$1*Plan1!$E$16)-M$2-M$3)*M$4</f>
        <v>3171413.797387315</v>
      </c>
      <c r="N930" s="55">
        <f>((Produção!N928*PreçoLivre!N930*(1-Plan1!$B$11)+N$1*Plan1!$E$16)-N$2-N$3)*N$4</f>
        <v>2689968.3853272344</v>
      </c>
      <c r="O930" s="55">
        <f>((Produção!O928*PreçoLivre!O930*(1-Plan1!$B$11)+O$1*Plan1!$E$16)-O$2-O$3)*O$4</f>
        <v>2456439.0921474444</v>
      </c>
      <c r="P930" s="55">
        <f>((Produção!P928*PreçoLivre!P930*(1-Plan1!$B$11)+P$1*Plan1!$E$16)-P$2-P$3)*P$4</f>
        <v>2081174.4984985539</v>
      </c>
      <c r="Q930" s="55">
        <f>((Produção!Q928*PreçoLivre!Q930*(1-Plan1!$B$11)+Q$1*Plan1!$E$16)-Q$2-Q$3)*Q$4</f>
        <v>1842202.8759696726</v>
      </c>
      <c r="R930" s="55">
        <f>((Produção!R928*PreçoLivre!R930*(1-Plan1!$B$11)+R$1*Plan1!$E$16)-R$2-R$3)*R$4</f>
        <v>1755041.6578201249</v>
      </c>
      <c r="S930" s="55">
        <f>((Produção!S928*PreçoLivre!S930*(1-Plan1!$B$11)+S$1*Plan1!$E$16)-S$2-S$3)*S$4</f>
        <v>1570683.254141517</v>
      </c>
      <c r="T930" s="55">
        <f>((Produção!T928*PreçoLivre!T930*(1-Plan1!$B$11)+T$1*Plan1!$E$16)-T$2-T$3)*T$4</f>
        <v>1404847.7051800396</v>
      </c>
      <c r="U930" s="55">
        <f>((Produção!U928*PreçoLivre!U930*(1-Plan1!$B$11)+U$1*Plan1!$E$16)-U$2-U$3)*U$4</f>
        <v>1311839.7182838689</v>
      </c>
      <c r="V930" s="55">
        <f>((Produção!V928*PreçoLivre!V930*(1-Plan1!$B$11)+V$1*Plan1!$E$16)-V$2-V$3)*V$4</f>
        <v>1084829.9885197645</v>
      </c>
      <c r="W930" s="55"/>
    </row>
    <row r="931" spans="1:23" x14ac:dyDescent="0.25">
      <c r="A931" s="55">
        <f t="shared" si="14"/>
        <v>86870340.39177686</v>
      </c>
      <c r="B931" s="56">
        <v>926</v>
      </c>
      <c r="C931" s="55">
        <f>((Produção!C929*PreçoLivre!C931*(1-Plan1!$B$11)+C$1*Plan1!$E$16)-C$2-C$3)*C$4</f>
        <v>9069942.6533428505</v>
      </c>
      <c r="D931" s="55">
        <f>((Produção!D929*PreçoLivre!D931*(1-Plan1!$B$11)+D$1*Plan1!$E$16)-D$2-D$3)*D$4</f>
        <v>8511151.224089602</v>
      </c>
      <c r="E931" s="55">
        <f>((Produção!E929*PreçoLivre!E931*(1-Plan1!$B$11)+E$1*Plan1!$E$16)-E$2-E$3)*E$4</f>
        <v>8271671.5815613139</v>
      </c>
      <c r="F931" s="55">
        <f>((Produção!F929*PreçoLivre!F931*(1-Plan1!$B$11)+F$1*Plan1!$E$16)-F$2-F$3)*F$4</f>
        <v>7368253.0524102207</v>
      </c>
      <c r="G931" s="55">
        <f>((Produção!G929*PreçoLivre!G931*(1-Plan1!$B$11)+G$1*Plan1!$E$16)-G$2-G$3)*G$4</f>
        <v>6445774.8034868175</v>
      </c>
      <c r="H931" s="55">
        <f>((Produção!H929*PreçoLivre!H931*(1-Plan1!$B$11)+H$1*Plan1!$E$16)-H$2-H$3)*H$4</f>
        <v>5273848.6025541238</v>
      </c>
      <c r="I931" s="55">
        <f>((Produção!I929*PreçoLivre!I931*(1-Plan1!$B$11)+I$1*Plan1!$E$16)-I$2-I$3)*I$4</f>
        <v>4723413.7427346427</v>
      </c>
      <c r="J931" s="55">
        <f>((Produção!J929*PreçoLivre!J931*(1-Plan1!$B$11)+J$1*Plan1!$E$16)-J$2-J$3)*J$4</f>
        <v>4515376.7754772156</v>
      </c>
      <c r="K931" s="55">
        <f>((Produção!K929*PreçoLivre!K931*(1-Plan1!$B$11)+K$1*Plan1!$E$16)-K$2-K$3)*K$4</f>
        <v>3983084.7443253715</v>
      </c>
      <c r="L931" s="55">
        <f>((Produção!L929*PreçoLivre!L931*(1-Plan1!$B$11)+L$1*Plan1!$E$16)-L$2-L$3)*L$4</f>
        <v>3584652.8538820818</v>
      </c>
      <c r="M931" s="55">
        <f>((Produção!M929*PreçoLivre!M931*(1-Plan1!$B$11)+M$1*Plan1!$E$16)-M$2-M$3)*M$4</f>
        <v>3404941.2959661861</v>
      </c>
      <c r="N931" s="55">
        <f>((Produção!N929*PreçoLivre!N931*(1-Plan1!$B$11)+N$1*Plan1!$E$16)-N$2-N$3)*N$4</f>
        <v>2963335.1382538071</v>
      </c>
      <c r="O931" s="55">
        <f>((Produção!O929*PreçoLivre!O931*(1-Plan1!$B$11)+O$1*Plan1!$E$16)-O$2-O$3)*O$4</f>
        <v>2919311.6255431492</v>
      </c>
      <c r="P931" s="55">
        <f>((Produção!P929*PreçoLivre!P931*(1-Plan1!$B$11)+P$1*Plan1!$E$16)-P$2-P$3)*P$4</f>
        <v>2600719.3216570835</v>
      </c>
      <c r="Q931" s="55">
        <f>((Produção!Q929*PreçoLivre!Q931*(1-Plan1!$B$11)+Q$1*Plan1!$E$16)-Q$2-Q$3)*Q$4</f>
        <v>2347892.7163895043</v>
      </c>
      <c r="R931" s="55">
        <f>((Produção!R929*PreçoLivre!R931*(1-Plan1!$B$11)+R$1*Plan1!$E$16)-R$2-R$3)*R$4</f>
        <v>2288688.2176114446</v>
      </c>
      <c r="S931" s="55">
        <f>((Produção!S929*PreçoLivre!S931*(1-Plan1!$B$11)+S$1*Plan1!$E$16)-S$2-S$3)*S$4</f>
        <v>2298281.6517850412</v>
      </c>
      <c r="T931" s="55">
        <f>((Produção!T929*PreçoLivre!T931*(1-Plan1!$B$11)+T$1*Plan1!$E$16)-T$2-T$3)*T$4</f>
        <v>2388714.9363701944</v>
      </c>
      <c r="U931" s="55">
        <f>((Produção!U929*PreçoLivre!U931*(1-Plan1!$B$11)+U$1*Plan1!$E$16)-U$2-U$3)*U$4</f>
        <v>1996569.6543112677</v>
      </c>
      <c r="V931" s="55">
        <f>((Produção!V929*PreçoLivre!V931*(1-Plan1!$B$11)+V$1*Plan1!$E$16)-V$2-V$3)*V$4</f>
        <v>1914715.8000249383</v>
      </c>
      <c r="W931" s="55"/>
    </row>
    <row r="932" spans="1:23" x14ac:dyDescent="0.25">
      <c r="A932" s="55">
        <f t="shared" si="14"/>
        <v>63547027.517714635</v>
      </c>
      <c r="B932" s="56">
        <v>927</v>
      </c>
      <c r="C932" s="55">
        <f>((Produção!C930*PreçoLivre!C932*(1-Plan1!$B$11)+C$1*Plan1!$E$16)-C$2-C$3)*C$4</f>
        <v>8372038.9924166817</v>
      </c>
      <c r="D932" s="55">
        <f>((Produção!D930*PreçoLivre!D932*(1-Plan1!$B$11)+D$1*Plan1!$E$16)-D$2-D$3)*D$4</f>
        <v>7051035.5510132667</v>
      </c>
      <c r="E932" s="55">
        <f>((Produção!E930*PreçoLivre!E932*(1-Plan1!$B$11)+E$1*Plan1!$E$16)-E$2-E$3)*E$4</f>
        <v>6023894.515479154</v>
      </c>
      <c r="F932" s="55">
        <f>((Produção!F930*PreçoLivre!F932*(1-Plan1!$B$11)+F$1*Plan1!$E$16)-F$2-F$3)*F$4</f>
        <v>5209093.8069710974</v>
      </c>
      <c r="G932" s="55">
        <f>((Produção!G930*PreçoLivre!G932*(1-Plan1!$B$11)+G$1*Plan1!$E$16)-G$2-G$3)*G$4</f>
        <v>4475086.3808673946</v>
      </c>
      <c r="H932" s="55">
        <f>((Produção!H930*PreçoLivre!H932*(1-Plan1!$B$11)+H$1*Plan1!$E$16)-H$2-H$3)*H$4</f>
        <v>4312488.49984378</v>
      </c>
      <c r="I932" s="55">
        <f>((Produção!I930*PreçoLivre!I932*(1-Plan1!$B$11)+I$1*Plan1!$E$16)-I$2-I$3)*I$4</f>
        <v>3684866.0413799216</v>
      </c>
      <c r="J932" s="55">
        <f>((Produção!J930*PreçoLivre!J932*(1-Plan1!$B$11)+J$1*Plan1!$E$16)-J$2-J$3)*J$4</f>
        <v>3419248.0794173446</v>
      </c>
      <c r="K932" s="55">
        <f>((Produção!K930*PreçoLivre!K932*(1-Plan1!$B$11)+K$1*Plan1!$E$16)-K$2-K$3)*K$4</f>
        <v>3073394.8309784681</v>
      </c>
      <c r="L932" s="55">
        <f>((Produção!L930*PreçoLivre!L932*(1-Plan1!$B$11)+L$1*Plan1!$E$16)-L$2-L$3)*L$4</f>
        <v>2629261.0971900225</v>
      </c>
      <c r="M932" s="55">
        <f>((Produção!M930*PreçoLivre!M932*(1-Plan1!$B$11)+M$1*Plan1!$E$16)-M$2-M$3)*M$4</f>
        <v>2408926.4606939997</v>
      </c>
      <c r="N932" s="55">
        <f>((Produção!N930*PreçoLivre!N932*(1-Plan1!$B$11)+N$1*Plan1!$E$16)-N$2-N$3)*N$4</f>
        <v>2323064.1981462901</v>
      </c>
      <c r="O932" s="55">
        <f>((Produção!O930*PreçoLivre!O932*(1-Plan1!$B$11)+O$1*Plan1!$E$16)-O$2-O$3)*O$4</f>
        <v>2045923.170920775</v>
      </c>
      <c r="P932" s="55">
        <f>((Produção!P930*PreçoLivre!P932*(1-Plan1!$B$11)+P$1*Plan1!$E$16)-P$2-P$3)*P$4</f>
        <v>1823722.3935204251</v>
      </c>
      <c r="Q932" s="55">
        <f>((Produção!Q930*PreçoLivre!Q932*(1-Plan1!$B$11)+Q$1*Plan1!$E$16)-Q$2-Q$3)*Q$4</f>
        <v>1459415.6304095434</v>
      </c>
      <c r="R932" s="55">
        <f>((Produção!R930*PreçoLivre!R932*(1-Plan1!$B$11)+R$1*Plan1!$E$16)-R$2-R$3)*R$4</f>
        <v>1301622.6929107846</v>
      </c>
      <c r="S932" s="55">
        <f>((Produção!S930*PreçoLivre!S932*(1-Plan1!$B$11)+S$1*Plan1!$E$16)-S$2-S$3)*S$4</f>
        <v>1176310.3585308273</v>
      </c>
      <c r="T932" s="55">
        <f>((Produção!T930*PreçoLivre!T932*(1-Plan1!$B$11)+T$1*Plan1!$E$16)-T$2-T$3)*T$4</f>
        <v>1063423.5933780835</v>
      </c>
      <c r="U932" s="55">
        <f>((Produção!U930*PreçoLivre!U932*(1-Plan1!$B$11)+U$1*Plan1!$E$16)-U$2-U$3)*U$4</f>
        <v>892096.10141104611</v>
      </c>
      <c r="V932" s="55">
        <f>((Produção!V930*PreçoLivre!V932*(1-Plan1!$B$11)+V$1*Plan1!$E$16)-V$2-V$3)*V$4</f>
        <v>802115.12223573041</v>
      </c>
      <c r="W932" s="55"/>
    </row>
    <row r="933" spans="1:23" x14ac:dyDescent="0.25">
      <c r="A933" s="55">
        <f t="shared" si="14"/>
        <v>68166098.2647762</v>
      </c>
      <c r="B933" s="56">
        <v>928</v>
      </c>
      <c r="C933" s="55">
        <f>((Produção!C931*PreçoLivre!C933*(1-Plan1!$B$11)+C$1*Plan1!$E$16)-C$2-C$3)*C$4</f>
        <v>8058880.202049436</v>
      </c>
      <c r="D933" s="55">
        <f>((Produção!D931*PreçoLivre!D933*(1-Plan1!$B$11)+D$1*Plan1!$E$16)-D$2-D$3)*D$4</f>
        <v>7302582.8780650971</v>
      </c>
      <c r="E933" s="55">
        <f>((Produção!E931*PreçoLivre!E933*(1-Plan1!$B$11)+E$1*Plan1!$E$16)-E$2-E$3)*E$4</f>
        <v>5910464.9066096861</v>
      </c>
      <c r="F933" s="55">
        <f>((Produção!F931*PreçoLivre!F933*(1-Plan1!$B$11)+F$1*Plan1!$E$16)-F$2-F$3)*F$4</f>
        <v>5099342.8165298495</v>
      </c>
      <c r="G933" s="55">
        <f>((Produção!G931*PreçoLivre!G933*(1-Plan1!$B$11)+G$1*Plan1!$E$16)-G$2-G$3)*G$4</f>
        <v>4837346.9932003729</v>
      </c>
      <c r="H933" s="55">
        <f>((Produção!H931*PreçoLivre!H933*(1-Plan1!$B$11)+H$1*Plan1!$E$16)-H$2-H$3)*H$4</f>
        <v>4001224.793481926</v>
      </c>
      <c r="I933" s="55">
        <f>((Produção!I931*PreçoLivre!I933*(1-Plan1!$B$11)+I$1*Plan1!$E$16)-I$2-I$3)*I$4</f>
        <v>3885855.9652484725</v>
      </c>
      <c r="J933" s="55">
        <f>((Produção!J931*PreçoLivre!J933*(1-Plan1!$B$11)+J$1*Plan1!$E$16)-J$2-J$3)*J$4</f>
        <v>3464849.6324335504</v>
      </c>
      <c r="K933" s="55">
        <f>((Produção!K931*PreçoLivre!K933*(1-Plan1!$B$11)+K$1*Plan1!$E$16)-K$2-K$3)*K$4</f>
        <v>3329565.3538786727</v>
      </c>
      <c r="L933" s="55">
        <f>((Produção!L931*PreçoLivre!L933*(1-Plan1!$B$11)+L$1*Plan1!$E$16)-L$2-L$3)*L$4</f>
        <v>2880280.6387401377</v>
      </c>
      <c r="M933" s="55">
        <f>((Produção!M931*PreçoLivre!M933*(1-Plan1!$B$11)+M$1*Plan1!$E$16)-M$2-M$3)*M$4</f>
        <v>2746663.6031151679</v>
      </c>
      <c r="N933" s="55">
        <f>((Produção!N931*PreçoLivre!N933*(1-Plan1!$B$11)+N$1*Plan1!$E$16)-N$2-N$3)*N$4</f>
        <v>2692288.5625635181</v>
      </c>
      <c r="O933" s="55">
        <f>((Produção!O931*PreçoLivre!O933*(1-Plan1!$B$11)+O$1*Plan1!$E$16)-O$2-O$3)*O$4</f>
        <v>2251632.8647420118</v>
      </c>
      <c r="P933" s="55">
        <f>((Produção!P931*PreçoLivre!P933*(1-Plan1!$B$11)+P$1*Plan1!$E$16)-P$2-P$3)*P$4</f>
        <v>2089375.1847745047</v>
      </c>
      <c r="Q933" s="55">
        <f>((Produção!Q931*PreçoLivre!Q933*(1-Plan1!$B$11)+Q$1*Plan1!$E$16)-Q$2-Q$3)*Q$4</f>
        <v>1830476.8968844223</v>
      </c>
      <c r="R933" s="55">
        <f>((Produção!R931*PreçoLivre!R933*(1-Plan1!$B$11)+R$1*Plan1!$E$16)-R$2-R$3)*R$4</f>
        <v>1677098.0146170703</v>
      </c>
      <c r="S933" s="55">
        <f>((Produção!S931*PreçoLivre!S933*(1-Plan1!$B$11)+S$1*Plan1!$E$16)-S$2-S$3)*S$4</f>
        <v>1751354.5872339758</v>
      </c>
      <c r="T933" s="55">
        <f>((Produção!T931*PreçoLivre!T933*(1-Plan1!$B$11)+T$1*Plan1!$E$16)-T$2-T$3)*T$4</f>
        <v>1505975.8798218069</v>
      </c>
      <c r="U933" s="55">
        <f>((Produção!U931*PreçoLivre!U933*(1-Plan1!$B$11)+U$1*Plan1!$E$16)-U$2-U$3)*U$4</f>
        <v>1449500.0016493718</v>
      </c>
      <c r="V933" s="55">
        <f>((Produção!V931*PreçoLivre!V933*(1-Plan1!$B$11)+V$1*Plan1!$E$16)-V$2-V$3)*V$4</f>
        <v>1401338.4891371513</v>
      </c>
      <c r="W933" s="55"/>
    </row>
    <row r="934" spans="1:23" x14ac:dyDescent="0.25">
      <c r="A934" s="55">
        <f t="shared" si="14"/>
        <v>78551971.503214717</v>
      </c>
      <c r="B934" s="56">
        <v>929</v>
      </c>
      <c r="C934" s="55">
        <f>((Produção!C932*PreçoLivre!C934*(1-Plan1!$B$11)+C$1*Plan1!$E$16)-C$2-C$3)*C$4</f>
        <v>8757089.450623421</v>
      </c>
      <c r="D934" s="55">
        <f>((Produção!D932*PreçoLivre!D934*(1-Plan1!$B$11)+D$1*Plan1!$E$16)-D$2-D$3)*D$4</f>
        <v>7524093.6283709696</v>
      </c>
      <c r="E934" s="55">
        <f>((Produção!E932*PreçoLivre!E934*(1-Plan1!$B$11)+E$1*Plan1!$E$16)-E$2-E$3)*E$4</f>
        <v>6347941.2128598271</v>
      </c>
      <c r="F934" s="55">
        <f>((Produção!F932*PreçoLivre!F934*(1-Plan1!$B$11)+F$1*Plan1!$E$16)-F$2-F$3)*F$4</f>
        <v>5968744.2515184777</v>
      </c>
      <c r="G934" s="55">
        <f>((Produção!G932*PreçoLivre!G934*(1-Plan1!$B$11)+G$1*Plan1!$E$16)-G$2-G$3)*G$4</f>
        <v>5579187.2134059686</v>
      </c>
      <c r="H934" s="55">
        <f>((Produção!H932*PreçoLivre!H934*(1-Plan1!$B$11)+H$1*Plan1!$E$16)-H$2-H$3)*H$4</f>
        <v>5314916.7890663194</v>
      </c>
      <c r="I934" s="55">
        <f>((Produção!I932*PreçoLivre!I934*(1-Plan1!$B$11)+I$1*Plan1!$E$16)-I$2-I$3)*I$4</f>
        <v>5209805.1511456706</v>
      </c>
      <c r="J934" s="55">
        <f>((Produção!J932*PreçoLivre!J934*(1-Plan1!$B$11)+J$1*Plan1!$E$16)-J$2-J$3)*J$4</f>
        <v>5070328.9042670019</v>
      </c>
      <c r="K934" s="55">
        <f>((Produção!K932*PreçoLivre!K934*(1-Plan1!$B$11)+K$1*Plan1!$E$16)-K$2-K$3)*K$4</f>
        <v>4561755.5526544508</v>
      </c>
      <c r="L934" s="55">
        <f>((Produção!L932*PreçoLivre!L934*(1-Plan1!$B$11)+L$1*Plan1!$E$16)-L$2-L$3)*L$4</f>
        <v>3864024.0743240207</v>
      </c>
      <c r="M934" s="55">
        <f>((Produção!M932*PreçoLivre!M934*(1-Plan1!$B$11)+M$1*Plan1!$E$16)-M$2-M$3)*M$4</f>
        <v>3447856.6946400288</v>
      </c>
      <c r="N934" s="55">
        <f>((Produção!N932*PreçoLivre!N934*(1-Plan1!$B$11)+N$1*Plan1!$E$16)-N$2-N$3)*N$4</f>
        <v>2718130.107029038</v>
      </c>
      <c r="O934" s="55">
        <f>((Produção!O932*PreçoLivre!O934*(1-Plan1!$B$11)+O$1*Plan1!$E$16)-O$2-O$3)*O$4</f>
        <v>2318310.3068502867</v>
      </c>
      <c r="P934" s="55">
        <f>((Produção!P932*PreçoLivre!P934*(1-Plan1!$B$11)+P$1*Plan1!$E$16)-P$2-P$3)*P$4</f>
        <v>2231249.5528114224</v>
      </c>
      <c r="Q934" s="55">
        <f>((Produção!Q932*PreçoLivre!Q934*(1-Plan1!$B$11)+Q$1*Plan1!$E$16)-Q$2-Q$3)*Q$4</f>
        <v>2043857.8969780472</v>
      </c>
      <c r="R934" s="55">
        <f>((Produção!R932*PreçoLivre!R934*(1-Plan1!$B$11)+R$1*Plan1!$E$16)-R$2-R$3)*R$4</f>
        <v>1778326.9259037441</v>
      </c>
      <c r="S934" s="55">
        <f>((Produção!S932*PreçoLivre!S934*(1-Plan1!$B$11)+S$1*Plan1!$E$16)-S$2-S$3)*S$4</f>
        <v>1606612.8052016655</v>
      </c>
      <c r="T934" s="55">
        <f>((Produção!T932*PreçoLivre!T934*(1-Plan1!$B$11)+T$1*Plan1!$E$16)-T$2-T$3)*T$4</f>
        <v>1492410.2888377127</v>
      </c>
      <c r="U934" s="55">
        <f>((Produção!U932*PreçoLivre!U934*(1-Plan1!$B$11)+U$1*Plan1!$E$16)-U$2-U$3)*U$4</f>
        <v>1462106.2742938795</v>
      </c>
      <c r="V934" s="55">
        <f>((Produção!V932*PreçoLivre!V934*(1-Plan1!$B$11)+V$1*Plan1!$E$16)-V$2-V$3)*V$4</f>
        <v>1255224.4224327672</v>
      </c>
      <c r="W934" s="55"/>
    </row>
    <row r="935" spans="1:23" x14ac:dyDescent="0.25">
      <c r="A935" s="55">
        <f t="shared" si="14"/>
        <v>71493175.186431974</v>
      </c>
      <c r="B935" s="56">
        <v>930</v>
      </c>
      <c r="C935" s="55">
        <f>((Produção!C933*PreçoLivre!C935*(1-Plan1!$B$11)+C$1*Plan1!$E$16)-C$2-C$3)*C$4</f>
        <v>8296558.9374036863</v>
      </c>
      <c r="D935" s="55">
        <f>((Produção!D933*PreçoLivre!D935*(1-Plan1!$B$11)+D$1*Plan1!$E$16)-D$2-D$3)*D$4</f>
        <v>7786823.1590468753</v>
      </c>
      <c r="E935" s="55">
        <f>((Produção!E933*PreçoLivre!E935*(1-Plan1!$B$11)+E$1*Plan1!$E$16)-E$2-E$3)*E$4</f>
        <v>6803348.0758164646</v>
      </c>
      <c r="F935" s="55">
        <f>((Produção!F933*PreçoLivre!F935*(1-Plan1!$B$11)+F$1*Plan1!$E$16)-F$2-F$3)*F$4</f>
        <v>6048836.1500712829</v>
      </c>
      <c r="G935" s="55">
        <f>((Produção!G933*PreçoLivre!G935*(1-Plan1!$B$11)+G$1*Plan1!$E$16)-G$2-G$3)*G$4</f>
        <v>5220417.1366389729</v>
      </c>
      <c r="H935" s="55">
        <f>((Produção!H933*PreçoLivre!H935*(1-Plan1!$B$11)+H$1*Plan1!$E$16)-H$2-H$3)*H$4</f>
        <v>4624723.406307471</v>
      </c>
      <c r="I935" s="55">
        <f>((Produção!I933*PreçoLivre!I935*(1-Plan1!$B$11)+I$1*Plan1!$E$16)-I$2-I$3)*I$4</f>
        <v>4193306.6083589131</v>
      </c>
      <c r="J935" s="55">
        <f>((Produção!J933*PreçoLivre!J935*(1-Plan1!$B$11)+J$1*Plan1!$E$16)-J$2-J$3)*J$4</f>
        <v>3902708.1629970535</v>
      </c>
      <c r="K935" s="55">
        <f>((Produção!K933*PreçoLivre!K935*(1-Plan1!$B$11)+K$1*Plan1!$E$16)-K$2-K$3)*K$4</f>
        <v>3222920.3748331028</v>
      </c>
      <c r="L935" s="55">
        <f>((Produção!L933*PreçoLivre!L935*(1-Plan1!$B$11)+L$1*Plan1!$E$16)-L$2-L$3)*L$4</f>
        <v>3105215.4313577977</v>
      </c>
      <c r="M935" s="55">
        <f>((Produção!M933*PreçoLivre!M935*(1-Plan1!$B$11)+M$1*Plan1!$E$16)-M$2-M$3)*M$4</f>
        <v>2850095.8634696743</v>
      </c>
      <c r="N935" s="55">
        <f>((Produção!N933*PreçoLivre!N935*(1-Plan1!$B$11)+N$1*Plan1!$E$16)-N$2-N$3)*N$4</f>
        <v>2624571.707834187</v>
      </c>
      <c r="O935" s="55">
        <f>((Produção!O933*PreçoLivre!O935*(1-Plan1!$B$11)+O$1*Plan1!$E$16)-O$2-O$3)*O$4</f>
        <v>2417494.035878127</v>
      </c>
      <c r="P935" s="55">
        <f>((Produção!P933*PreçoLivre!P935*(1-Plan1!$B$11)+P$1*Plan1!$E$16)-P$2-P$3)*P$4</f>
        <v>2202273.0496480623</v>
      </c>
      <c r="Q935" s="55">
        <f>((Produção!Q933*PreçoLivre!Q935*(1-Plan1!$B$11)+Q$1*Plan1!$E$16)-Q$2-Q$3)*Q$4</f>
        <v>1935262.9683313258</v>
      </c>
      <c r="R935" s="55">
        <f>((Produção!R933*PreçoLivre!R935*(1-Plan1!$B$11)+R$1*Plan1!$E$16)-R$2-R$3)*R$4</f>
        <v>1613510.6600099709</v>
      </c>
      <c r="S935" s="55">
        <f>((Produção!S933*PreçoLivre!S935*(1-Plan1!$B$11)+S$1*Plan1!$E$16)-S$2-S$3)*S$4</f>
        <v>1368953.5891884419</v>
      </c>
      <c r="T935" s="55">
        <f>((Produção!T933*PreçoLivre!T935*(1-Plan1!$B$11)+T$1*Plan1!$E$16)-T$2-T$3)*T$4</f>
        <v>1245854.1847117252</v>
      </c>
      <c r="U935" s="55">
        <f>((Produção!U933*PreçoLivre!U935*(1-Plan1!$B$11)+U$1*Plan1!$E$16)-U$2-U$3)*U$4</f>
        <v>1079791.8212039059</v>
      </c>
      <c r="V935" s="55">
        <f>((Produção!V933*PreçoLivre!V935*(1-Plan1!$B$11)+V$1*Plan1!$E$16)-V$2-V$3)*V$4</f>
        <v>950509.86332491902</v>
      </c>
      <c r="W935" s="55"/>
    </row>
    <row r="936" spans="1:23" x14ac:dyDescent="0.25">
      <c r="A936" s="55">
        <f t="shared" si="14"/>
        <v>87836930.987653136</v>
      </c>
      <c r="B936" s="56">
        <v>931</v>
      </c>
      <c r="C936" s="55">
        <f>((Produção!C934*PreçoLivre!C936*(1-Plan1!$B$11)+C$1*Plan1!$E$16)-C$2-C$3)*C$4</f>
        <v>9182798.2057600208</v>
      </c>
      <c r="D936" s="55">
        <f>((Produção!D934*PreçoLivre!D936*(1-Plan1!$B$11)+D$1*Plan1!$E$16)-D$2-D$3)*D$4</f>
        <v>8523254.236716453</v>
      </c>
      <c r="E936" s="55">
        <f>((Produção!E934*PreçoLivre!E936*(1-Plan1!$B$11)+E$1*Plan1!$E$16)-E$2-E$3)*E$4</f>
        <v>7569794.6043318128</v>
      </c>
      <c r="F936" s="55">
        <f>((Produção!F934*PreçoLivre!F936*(1-Plan1!$B$11)+F$1*Plan1!$E$16)-F$2-F$3)*F$4</f>
        <v>6945016.8579158746</v>
      </c>
      <c r="G936" s="55">
        <f>((Produção!G934*PreçoLivre!G936*(1-Plan1!$B$11)+G$1*Plan1!$E$16)-G$2-G$3)*G$4</f>
        <v>6508582.8156460589</v>
      </c>
      <c r="H936" s="55">
        <f>((Produção!H934*PreçoLivre!H936*(1-Plan1!$B$11)+H$1*Plan1!$E$16)-H$2-H$3)*H$4</f>
        <v>5591138.5767766498</v>
      </c>
      <c r="I936" s="55">
        <f>((Produção!I934*PreçoLivre!I936*(1-Plan1!$B$11)+I$1*Plan1!$E$16)-I$2-I$3)*I$4</f>
        <v>5172959.7192222476</v>
      </c>
      <c r="J936" s="55">
        <f>((Produção!J934*PreçoLivre!J936*(1-Plan1!$B$11)+J$1*Plan1!$E$16)-J$2-J$3)*J$4</f>
        <v>4922662.9790114872</v>
      </c>
      <c r="K936" s="55">
        <f>((Produção!K934*PreçoLivre!K936*(1-Plan1!$B$11)+K$1*Plan1!$E$16)-K$2-K$3)*K$4</f>
        <v>4450254.0725813853</v>
      </c>
      <c r="L936" s="55">
        <f>((Produção!L934*PreçoLivre!L936*(1-Plan1!$B$11)+L$1*Plan1!$E$16)-L$2-L$3)*L$4</f>
        <v>4409767.0344543941</v>
      </c>
      <c r="M936" s="55">
        <f>((Produção!M934*PreçoLivre!M936*(1-Plan1!$B$11)+M$1*Plan1!$E$16)-M$2-M$3)*M$4</f>
        <v>3859358.869550413</v>
      </c>
      <c r="N936" s="55">
        <f>((Produção!N934*PreçoLivre!N936*(1-Plan1!$B$11)+N$1*Plan1!$E$16)-N$2-N$3)*N$4</f>
        <v>3416894.7926812964</v>
      </c>
      <c r="O936" s="55">
        <f>((Produção!O934*PreçoLivre!O936*(1-Plan1!$B$11)+O$1*Plan1!$E$16)-O$2-O$3)*O$4</f>
        <v>3068363.3780545504</v>
      </c>
      <c r="P936" s="55">
        <f>((Produção!P934*PreçoLivre!P936*(1-Plan1!$B$11)+P$1*Plan1!$E$16)-P$2-P$3)*P$4</f>
        <v>2832894.2698741211</v>
      </c>
      <c r="Q936" s="55">
        <f>((Produção!Q934*PreçoLivre!Q936*(1-Plan1!$B$11)+Q$1*Plan1!$E$16)-Q$2-Q$3)*Q$4</f>
        <v>2547587.1403869544</v>
      </c>
      <c r="R936" s="55">
        <f>((Produção!R934*PreçoLivre!R936*(1-Plan1!$B$11)+R$1*Plan1!$E$16)-R$2-R$3)*R$4</f>
        <v>2125080.8588994294</v>
      </c>
      <c r="S936" s="55">
        <f>((Produção!S934*PreçoLivre!S936*(1-Plan1!$B$11)+S$1*Plan1!$E$16)-S$2-S$3)*S$4</f>
        <v>2094062.3949047262</v>
      </c>
      <c r="T936" s="55">
        <f>((Produção!T934*PreçoLivre!T936*(1-Plan1!$B$11)+T$1*Plan1!$E$16)-T$2-T$3)*T$4</f>
        <v>1757096.05446281</v>
      </c>
      <c r="U936" s="55">
        <f>((Produção!U934*PreçoLivre!U936*(1-Plan1!$B$11)+U$1*Plan1!$E$16)-U$2-U$3)*U$4</f>
        <v>1480485.8242266939</v>
      </c>
      <c r="V936" s="55">
        <f>((Produção!V934*PreçoLivre!V936*(1-Plan1!$B$11)+V$1*Plan1!$E$16)-V$2-V$3)*V$4</f>
        <v>1378878.3021957525</v>
      </c>
      <c r="W936" s="55"/>
    </row>
    <row r="937" spans="1:23" x14ac:dyDescent="0.25">
      <c r="A937" s="55">
        <f t="shared" si="14"/>
        <v>93863377.484883547</v>
      </c>
      <c r="B937" s="56">
        <v>932</v>
      </c>
      <c r="C937" s="55">
        <f>((Produção!C935*PreçoLivre!C937*(1-Plan1!$B$11)+C$1*Plan1!$E$16)-C$2-C$3)*C$4</f>
        <v>8085486.9625190627</v>
      </c>
      <c r="D937" s="55">
        <f>((Produção!D935*PreçoLivre!D937*(1-Plan1!$B$11)+D$1*Plan1!$E$16)-D$2-D$3)*D$4</f>
        <v>7735593.7866089419</v>
      </c>
      <c r="E937" s="55">
        <f>((Produção!E935*PreçoLivre!E937*(1-Plan1!$B$11)+E$1*Plan1!$E$16)-E$2-E$3)*E$4</f>
        <v>7899321.0828393875</v>
      </c>
      <c r="F937" s="55">
        <f>((Produção!F935*PreçoLivre!F937*(1-Plan1!$B$11)+F$1*Plan1!$E$16)-F$2-F$3)*F$4</f>
        <v>7807873.3067500768</v>
      </c>
      <c r="G937" s="55">
        <f>((Produção!G935*PreçoLivre!G937*(1-Plan1!$B$11)+G$1*Plan1!$E$16)-G$2-G$3)*G$4</f>
        <v>7652463.6026226245</v>
      </c>
      <c r="H937" s="55">
        <f>((Produção!H935*PreçoLivre!H937*(1-Plan1!$B$11)+H$1*Plan1!$E$16)-H$2-H$3)*H$4</f>
        <v>6208550.1079799216</v>
      </c>
      <c r="I937" s="55">
        <f>((Produção!I935*PreçoLivre!I937*(1-Plan1!$B$11)+I$1*Plan1!$E$16)-I$2-I$3)*I$4</f>
        <v>5678159.4907696191</v>
      </c>
      <c r="J937" s="55">
        <f>((Produção!J935*PreçoLivre!J937*(1-Plan1!$B$11)+J$1*Plan1!$E$16)-J$2-J$3)*J$4</f>
        <v>5133261.4468243644</v>
      </c>
      <c r="K937" s="55">
        <f>((Produção!K935*PreçoLivre!K937*(1-Plan1!$B$11)+K$1*Plan1!$E$16)-K$2-K$3)*K$4</f>
        <v>4922419.9872414069</v>
      </c>
      <c r="L937" s="55">
        <f>((Produção!L935*PreçoLivre!L937*(1-Plan1!$B$11)+L$1*Plan1!$E$16)-L$2-L$3)*L$4</f>
        <v>4938978.351763458</v>
      </c>
      <c r="M937" s="55">
        <f>((Produção!M935*PreçoLivre!M937*(1-Plan1!$B$11)+M$1*Plan1!$E$16)-M$2-M$3)*M$4</f>
        <v>4576548.193820986</v>
      </c>
      <c r="N937" s="55">
        <f>((Produção!N935*PreçoLivre!N937*(1-Plan1!$B$11)+N$1*Plan1!$E$16)-N$2-N$3)*N$4</f>
        <v>3879781.5354101327</v>
      </c>
      <c r="O937" s="55">
        <f>((Produção!O935*PreçoLivre!O937*(1-Plan1!$B$11)+O$1*Plan1!$E$16)-O$2-O$3)*O$4</f>
        <v>3498844.5483629713</v>
      </c>
      <c r="P937" s="55">
        <f>((Produção!P935*PreçoLivre!P937*(1-Plan1!$B$11)+P$1*Plan1!$E$16)-P$2-P$3)*P$4</f>
        <v>2990876.8372087446</v>
      </c>
      <c r="Q937" s="55">
        <f>((Produção!Q935*PreçoLivre!Q937*(1-Plan1!$B$11)+Q$1*Plan1!$E$16)-Q$2-Q$3)*Q$4</f>
        <v>2695472.4484138535</v>
      </c>
      <c r="R937" s="55">
        <f>((Produção!R935*PreçoLivre!R937*(1-Plan1!$B$11)+R$1*Plan1!$E$16)-R$2-R$3)*R$4</f>
        <v>2479180.4705999945</v>
      </c>
      <c r="S937" s="55">
        <f>((Produção!S935*PreçoLivre!S937*(1-Plan1!$B$11)+S$1*Plan1!$E$16)-S$2-S$3)*S$4</f>
        <v>2275799.00931923</v>
      </c>
      <c r="T937" s="55">
        <f>((Produção!T935*PreçoLivre!T937*(1-Plan1!$B$11)+T$1*Plan1!$E$16)-T$2-T$3)*T$4</f>
        <v>2062948.3373111112</v>
      </c>
      <c r="U937" s="55">
        <f>((Produção!U935*PreçoLivre!U937*(1-Plan1!$B$11)+U$1*Plan1!$E$16)-U$2-U$3)*U$4</f>
        <v>1740150.9516475573</v>
      </c>
      <c r="V937" s="55">
        <f>((Produção!V935*PreçoLivre!V937*(1-Plan1!$B$11)+V$1*Plan1!$E$16)-V$2-V$3)*V$4</f>
        <v>1601667.0268701019</v>
      </c>
      <c r="W937" s="55"/>
    </row>
    <row r="938" spans="1:23" x14ac:dyDescent="0.25">
      <c r="A938" s="55">
        <f t="shared" si="14"/>
        <v>95172475.949142173</v>
      </c>
      <c r="B938" s="56">
        <v>933</v>
      </c>
      <c r="C938" s="55">
        <f>((Produção!C936*PreçoLivre!C938*(1-Plan1!$B$11)+C$1*Plan1!$E$16)-C$2-C$3)*C$4</f>
        <v>8797971.5196115412</v>
      </c>
      <c r="D938" s="55">
        <f>((Produção!D936*PreçoLivre!D938*(1-Plan1!$B$11)+D$1*Plan1!$E$16)-D$2-D$3)*D$4</f>
        <v>8321523.2009886606</v>
      </c>
      <c r="E938" s="55">
        <f>((Produção!E936*PreçoLivre!E938*(1-Plan1!$B$11)+E$1*Plan1!$E$16)-E$2-E$3)*E$4</f>
        <v>7633087.7314577745</v>
      </c>
      <c r="F938" s="55">
        <f>((Produção!F936*PreçoLivre!F938*(1-Plan1!$B$11)+F$1*Plan1!$E$16)-F$2-F$3)*F$4</f>
        <v>7088910.0818926478</v>
      </c>
      <c r="G938" s="55">
        <f>((Produção!G936*PreçoLivre!G938*(1-Plan1!$B$11)+G$1*Plan1!$E$16)-G$2-G$3)*G$4</f>
        <v>6110826.6825779881</v>
      </c>
      <c r="H938" s="55">
        <f>((Produção!H936*PreçoLivre!H938*(1-Plan1!$B$11)+H$1*Plan1!$E$16)-H$2-H$3)*H$4</f>
        <v>5415713.1138207465</v>
      </c>
      <c r="I938" s="55">
        <f>((Produção!I936*PreçoLivre!I938*(1-Plan1!$B$11)+I$1*Plan1!$E$16)-I$2-I$3)*I$4</f>
        <v>5089080.9105394576</v>
      </c>
      <c r="J938" s="55">
        <f>((Produção!J936*PreçoLivre!J938*(1-Plan1!$B$11)+J$1*Plan1!$E$16)-J$2-J$3)*J$4</f>
        <v>4970744.1182982288</v>
      </c>
      <c r="K938" s="55">
        <f>((Produção!K936*PreçoLivre!K938*(1-Plan1!$B$11)+K$1*Plan1!$E$16)-K$2-K$3)*K$4</f>
        <v>4986848.0951883737</v>
      </c>
      <c r="L938" s="55">
        <f>((Produção!L936*PreçoLivre!L938*(1-Plan1!$B$11)+L$1*Plan1!$E$16)-L$2-L$3)*L$4</f>
        <v>4783035.2268331945</v>
      </c>
      <c r="M938" s="55">
        <f>((Produção!M936*PreçoLivre!M938*(1-Plan1!$B$11)+M$1*Plan1!$E$16)-M$2-M$3)*M$4</f>
        <v>4562911.2799322456</v>
      </c>
      <c r="N938" s="55">
        <f>((Produção!N936*PreçoLivre!N938*(1-Plan1!$B$11)+N$1*Plan1!$E$16)-N$2-N$3)*N$4</f>
        <v>4160414.2749851332</v>
      </c>
      <c r="O938" s="55">
        <f>((Produção!O936*PreçoLivre!O938*(1-Plan1!$B$11)+O$1*Plan1!$E$16)-O$2-O$3)*O$4</f>
        <v>3646752.8324375139</v>
      </c>
      <c r="P938" s="55">
        <f>((Produção!P936*PreçoLivre!P938*(1-Plan1!$B$11)+P$1*Plan1!$E$16)-P$2-P$3)*P$4</f>
        <v>3363221.4134807852</v>
      </c>
      <c r="Q938" s="55">
        <f>((Produção!Q936*PreçoLivre!Q938*(1-Plan1!$B$11)+Q$1*Plan1!$E$16)-Q$2-Q$3)*Q$4</f>
        <v>2974738.3085476747</v>
      </c>
      <c r="R938" s="55">
        <f>((Produção!R936*PreçoLivre!R938*(1-Plan1!$B$11)+R$1*Plan1!$E$16)-R$2-R$3)*R$4</f>
        <v>3030133.8974780929</v>
      </c>
      <c r="S938" s="55">
        <f>((Produção!S936*PreçoLivre!S938*(1-Plan1!$B$11)+S$1*Plan1!$E$16)-S$2-S$3)*S$4</f>
        <v>3079066.5881006746</v>
      </c>
      <c r="T938" s="55">
        <f>((Produção!T936*PreçoLivre!T938*(1-Plan1!$B$11)+T$1*Plan1!$E$16)-T$2-T$3)*T$4</f>
        <v>2715525.4549227259</v>
      </c>
      <c r="U938" s="55">
        <f>((Produção!U936*PreçoLivre!U938*(1-Plan1!$B$11)+U$1*Plan1!$E$16)-U$2-U$3)*U$4</f>
        <v>2281869.9462801716</v>
      </c>
      <c r="V938" s="55">
        <f>((Produção!V936*PreçoLivre!V938*(1-Plan1!$B$11)+V$1*Plan1!$E$16)-V$2-V$3)*V$4</f>
        <v>2160101.2717685723</v>
      </c>
      <c r="W938" s="55"/>
    </row>
    <row r="939" spans="1:23" x14ac:dyDescent="0.25">
      <c r="A939" s="55">
        <f t="shared" si="14"/>
        <v>80184099.417021245</v>
      </c>
      <c r="B939" s="56">
        <v>934</v>
      </c>
      <c r="C939" s="55">
        <f>((Produção!C937*PreçoLivre!C939*(1-Plan1!$B$11)+C$1*Plan1!$E$16)-C$2-C$3)*C$4</f>
        <v>7989312.6052095797</v>
      </c>
      <c r="D939" s="55">
        <f>((Produção!D937*PreçoLivre!D939*(1-Plan1!$B$11)+D$1*Plan1!$E$16)-D$2-D$3)*D$4</f>
        <v>8203517.0155453011</v>
      </c>
      <c r="E939" s="55">
        <f>((Produção!E937*PreçoLivre!E939*(1-Plan1!$B$11)+E$1*Plan1!$E$16)-E$2-E$3)*E$4</f>
        <v>7040291.7356950883</v>
      </c>
      <c r="F939" s="55">
        <f>((Produção!F937*PreçoLivre!F939*(1-Plan1!$B$11)+F$1*Plan1!$E$16)-F$2-F$3)*F$4</f>
        <v>6333666.2341522379</v>
      </c>
      <c r="G939" s="55">
        <f>((Produção!G937*PreçoLivre!G939*(1-Plan1!$B$11)+G$1*Plan1!$E$16)-G$2-G$3)*G$4</f>
        <v>6152050.126225261</v>
      </c>
      <c r="H939" s="55">
        <f>((Produção!H937*PreçoLivre!H939*(1-Plan1!$B$11)+H$1*Plan1!$E$16)-H$2-H$3)*H$4</f>
        <v>5706569.7802585904</v>
      </c>
      <c r="I939" s="55">
        <f>((Produção!I937*PreçoLivre!I939*(1-Plan1!$B$11)+I$1*Plan1!$E$16)-I$2-I$3)*I$4</f>
        <v>4839256.7287749443</v>
      </c>
      <c r="J939" s="55">
        <f>((Produção!J937*PreçoLivre!J939*(1-Plan1!$B$11)+J$1*Plan1!$E$16)-J$2-J$3)*J$4</f>
        <v>4650512.0299045295</v>
      </c>
      <c r="K939" s="55">
        <f>((Produção!K937*PreçoLivre!K939*(1-Plan1!$B$11)+K$1*Plan1!$E$16)-K$2-K$3)*K$4</f>
        <v>4177951.9735793285</v>
      </c>
      <c r="L939" s="55">
        <f>((Produção!L937*PreçoLivre!L939*(1-Plan1!$B$11)+L$1*Plan1!$E$16)-L$2-L$3)*L$4</f>
        <v>3586677.9775369475</v>
      </c>
      <c r="M939" s="55">
        <f>((Produção!M937*PreçoLivre!M939*(1-Plan1!$B$11)+M$1*Plan1!$E$16)-M$2-M$3)*M$4</f>
        <v>3328866.4535194528</v>
      </c>
      <c r="N939" s="55">
        <f>((Produção!N937*PreçoLivre!N939*(1-Plan1!$B$11)+N$1*Plan1!$E$16)-N$2-N$3)*N$4</f>
        <v>2850028.602590688</v>
      </c>
      <c r="O939" s="55">
        <f>((Produção!O937*PreçoLivre!O939*(1-Plan1!$B$11)+O$1*Plan1!$E$16)-O$2-O$3)*O$4</f>
        <v>2599772.6186904204</v>
      </c>
      <c r="P939" s="55">
        <f>((Produção!P937*PreçoLivre!P939*(1-Plan1!$B$11)+P$1*Plan1!$E$16)-P$2-P$3)*P$4</f>
        <v>2355141.1417566687</v>
      </c>
      <c r="Q939" s="55">
        <f>((Produção!Q937*PreçoLivre!Q939*(1-Plan1!$B$11)+Q$1*Plan1!$E$16)-Q$2-Q$3)*Q$4</f>
        <v>2192933.3155563669</v>
      </c>
      <c r="R939" s="55">
        <f>((Produção!R937*PreçoLivre!R939*(1-Plan1!$B$11)+R$1*Plan1!$E$16)-R$2-R$3)*R$4</f>
        <v>1922011.3813468923</v>
      </c>
      <c r="S939" s="55">
        <f>((Produção!S937*PreçoLivre!S939*(1-Plan1!$B$11)+S$1*Plan1!$E$16)-S$2-S$3)*S$4</f>
        <v>1823646.0144450979</v>
      </c>
      <c r="T939" s="55">
        <f>((Produção!T937*PreçoLivre!T939*(1-Plan1!$B$11)+T$1*Plan1!$E$16)-T$2-T$3)*T$4</f>
        <v>1661507.8492801506</v>
      </c>
      <c r="U939" s="55">
        <f>((Produção!U937*PreçoLivre!U939*(1-Plan1!$B$11)+U$1*Plan1!$E$16)-U$2-U$3)*U$4</f>
        <v>1453202.2498623012</v>
      </c>
      <c r="V939" s="55">
        <f>((Produção!V937*PreçoLivre!V939*(1-Plan1!$B$11)+V$1*Plan1!$E$16)-V$2-V$3)*V$4</f>
        <v>1317183.5830914006</v>
      </c>
      <c r="W939" s="55"/>
    </row>
    <row r="940" spans="1:23" x14ac:dyDescent="0.25">
      <c r="A940" s="55">
        <f t="shared" si="14"/>
        <v>100377927.68106562</v>
      </c>
      <c r="B940" s="56">
        <v>935</v>
      </c>
      <c r="C940" s="55">
        <f>((Produção!C938*PreçoLivre!C940*(1-Plan1!$B$11)+C$1*Plan1!$E$16)-C$2-C$3)*C$4</f>
        <v>8892009.8704124428</v>
      </c>
      <c r="D940" s="55">
        <f>((Produção!D938*PreçoLivre!D940*(1-Plan1!$B$11)+D$1*Plan1!$E$16)-D$2-D$3)*D$4</f>
        <v>8070547.7041590819</v>
      </c>
      <c r="E940" s="55">
        <f>((Produção!E938*PreçoLivre!E940*(1-Plan1!$B$11)+E$1*Plan1!$E$16)-E$2-E$3)*E$4</f>
        <v>8275755.7572094426</v>
      </c>
      <c r="F940" s="55">
        <f>((Produção!F938*PreçoLivre!F940*(1-Plan1!$B$11)+F$1*Plan1!$E$16)-F$2-F$3)*F$4</f>
        <v>8291498.2320435131</v>
      </c>
      <c r="G940" s="55">
        <f>((Produção!G938*PreçoLivre!G940*(1-Plan1!$B$11)+G$1*Plan1!$E$16)-G$2-G$3)*G$4</f>
        <v>7274861.7582295528</v>
      </c>
      <c r="H940" s="55">
        <f>((Produção!H938*PreçoLivre!H940*(1-Plan1!$B$11)+H$1*Plan1!$E$16)-H$2-H$3)*H$4</f>
        <v>6467274.0235253349</v>
      </c>
      <c r="I940" s="55">
        <f>((Produção!I938*PreçoLivre!I940*(1-Plan1!$B$11)+I$1*Plan1!$E$16)-I$2-I$3)*I$4</f>
        <v>6255142.4740308728</v>
      </c>
      <c r="J940" s="55">
        <f>((Produção!J938*PreçoLivre!J940*(1-Plan1!$B$11)+J$1*Plan1!$E$16)-J$2-J$3)*J$4</f>
        <v>5667771.4015563885</v>
      </c>
      <c r="K940" s="55">
        <f>((Produção!K938*PreçoLivre!K940*(1-Plan1!$B$11)+K$1*Plan1!$E$16)-K$2-K$3)*K$4</f>
        <v>5442013.6518214568</v>
      </c>
      <c r="L940" s="55">
        <f>((Produção!L938*PreçoLivre!L940*(1-Plan1!$B$11)+L$1*Plan1!$E$16)-L$2-L$3)*L$4</f>
        <v>4872779.1799197989</v>
      </c>
      <c r="M940" s="55">
        <f>((Produção!M938*PreçoLivre!M940*(1-Plan1!$B$11)+M$1*Plan1!$E$16)-M$2-M$3)*M$4</f>
        <v>4633807.9306086944</v>
      </c>
      <c r="N940" s="55">
        <f>((Produção!N938*PreçoLivre!N940*(1-Plan1!$B$11)+N$1*Plan1!$E$16)-N$2-N$3)*N$4</f>
        <v>4323152.5043511307</v>
      </c>
      <c r="O940" s="55">
        <f>((Produção!O938*PreçoLivre!O940*(1-Plan1!$B$11)+O$1*Plan1!$E$16)-O$2-O$3)*O$4</f>
        <v>3840081.8568333811</v>
      </c>
      <c r="P940" s="55">
        <f>((Produção!P938*PreçoLivre!P940*(1-Plan1!$B$11)+P$1*Plan1!$E$16)-P$2-P$3)*P$4</f>
        <v>3573204.9047011421</v>
      </c>
      <c r="Q940" s="55">
        <f>((Produção!Q938*PreçoLivre!Q940*(1-Plan1!$B$11)+Q$1*Plan1!$E$16)-Q$2-Q$3)*Q$4</f>
        <v>3283791.5109992926</v>
      </c>
      <c r="R940" s="55">
        <f>((Produção!R938*PreçoLivre!R940*(1-Plan1!$B$11)+R$1*Plan1!$E$16)-R$2-R$3)*R$4</f>
        <v>2853354.8131230371</v>
      </c>
      <c r="S940" s="55">
        <f>((Produção!S938*PreçoLivre!S940*(1-Plan1!$B$11)+S$1*Plan1!$E$16)-S$2-S$3)*S$4</f>
        <v>2473230.6337975943</v>
      </c>
      <c r="T940" s="55">
        <f>((Produção!T938*PreçoLivre!T940*(1-Plan1!$B$11)+T$1*Plan1!$E$16)-T$2-T$3)*T$4</f>
        <v>2191156.6271444401</v>
      </c>
      <c r="U940" s="55">
        <f>((Produção!U938*PreçoLivre!U940*(1-Plan1!$B$11)+U$1*Plan1!$E$16)-U$2-U$3)*U$4</f>
        <v>1891860.3800787299</v>
      </c>
      <c r="V940" s="55">
        <f>((Produção!V938*PreçoLivre!V940*(1-Plan1!$B$11)+V$1*Plan1!$E$16)-V$2-V$3)*V$4</f>
        <v>1804632.4665202987</v>
      </c>
      <c r="W940" s="55"/>
    </row>
    <row r="941" spans="1:23" x14ac:dyDescent="0.25">
      <c r="A941" s="55">
        <f t="shared" si="14"/>
        <v>64965296.591635883</v>
      </c>
      <c r="B941" s="56">
        <v>936</v>
      </c>
      <c r="C941" s="55">
        <f>((Produção!C939*PreçoLivre!C941*(1-Plan1!$B$11)+C$1*Plan1!$E$16)-C$2-C$3)*C$4</f>
        <v>7633339.2362897377</v>
      </c>
      <c r="D941" s="55">
        <f>((Produção!D939*PreçoLivre!D941*(1-Plan1!$B$11)+D$1*Plan1!$E$16)-D$2-D$3)*D$4</f>
        <v>7016228.4443764267</v>
      </c>
      <c r="E941" s="55">
        <f>((Produção!E939*PreçoLivre!E941*(1-Plan1!$B$11)+E$1*Plan1!$E$16)-E$2-E$3)*E$4</f>
        <v>5302349.0913252188</v>
      </c>
      <c r="F941" s="55">
        <f>((Produção!F939*PreçoLivre!F941*(1-Plan1!$B$11)+F$1*Plan1!$E$16)-F$2-F$3)*F$4</f>
        <v>5103466.4566242062</v>
      </c>
      <c r="G941" s="55">
        <f>((Produção!G939*PreçoLivre!G941*(1-Plan1!$B$11)+G$1*Plan1!$E$16)-G$2-G$3)*G$4</f>
        <v>4806469.092910666</v>
      </c>
      <c r="H941" s="55">
        <f>((Produção!H939*PreçoLivre!H941*(1-Plan1!$B$11)+H$1*Plan1!$E$16)-H$2-H$3)*H$4</f>
        <v>4247172.6123795277</v>
      </c>
      <c r="I941" s="55">
        <f>((Produção!I939*PreçoLivre!I941*(1-Plan1!$B$11)+I$1*Plan1!$E$16)-I$2-I$3)*I$4</f>
        <v>3682958.7761953678</v>
      </c>
      <c r="J941" s="55">
        <f>((Produção!J939*PreçoLivre!J941*(1-Plan1!$B$11)+J$1*Plan1!$E$16)-J$2-J$3)*J$4</f>
        <v>3255629.8030216563</v>
      </c>
      <c r="K941" s="55">
        <f>((Produção!K939*PreçoLivre!K941*(1-Plan1!$B$11)+K$1*Plan1!$E$16)-K$2-K$3)*K$4</f>
        <v>3264380.191231098</v>
      </c>
      <c r="L941" s="55">
        <f>((Produção!L939*PreçoLivre!L941*(1-Plan1!$B$11)+L$1*Plan1!$E$16)-L$2-L$3)*L$4</f>
        <v>3006848.0371015663</v>
      </c>
      <c r="M941" s="55">
        <f>((Produção!M939*PreçoLivre!M941*(1-Plan1!$B$11)+M$1*Plan1!$E$16)-M$2-M$3)*M$4</f>
        <v>2633341.9542674809</v>
      </c>
      <c r="N941" s="55">
        <f>((Produção!N939*PreçoLivre!N941*(1-Plan1!$B$11)+N$1*Plan1!$E$16)-N$2-N$3)*N$4</f>
        <v>2477657.6832636502</v>
      </c>
      <c r="O941" s="55">
        <f>((Produção!O939*PreçoLivre!O941*(1-Plan1!$B$11)+O$1*Plan1!$E$16)-O$2-O$3)*O$4</f>
        <v>2289927.4117267355</v>
      </c>
      <c r="P941" s="55">
        <f>((Produção!P939*PreçoLivre!P941*(1-Plan1!$B$11)+P$1*Plan1!$E$16)-P$2-P$3)*P$4</f>
        <v>1963921.3606753983</v>
      </c>
      <c r="Q941" s="55">
        <f>((Produção!Q939*PreçoLivre!Q941*(1-Plan1!$B$11)+Q$1*Plan1!$E$16)-Q$2-Q$3)*Q$4</f>
        <v>1870312.2423627174</v>
      </c>
      <c r="R941" s="55">
        <f>((Produção!R939*PreçoLivre!R941*(1-Plan1!$B$11)+R$1*Plan1!$E$16)-R$2-R$3)*R$4</f>
        <v>1605354.0140260747</v>
      </c>
      <c r="S941" s="55">
        <f>((Produção!S939*PreçoLivre!S941*(1-Plan1!$B$11)+S$1*Plan1!$E$16)-S$2-S$3)*S$4</f>
        <v>1455122.4657359237</v>
      </c>
      <c r="T941" s="55">
        <f>((Produção!T939*PreçoLivre!T941*(1-Plan1!$B$11)+T$1*Plan1!$E$16)-T$2-T$3)*T$4</f>
        <v>1279717.7284299755</v>
      </c>
      <c r="U941" s="55">
        <f>((Produção!U939*PreçoLivre!U941*(1-Plan1!$B$11)+U$1*Plan1!$E$16)-U$2-U$3)*U$4</f>
        <v>1101838.1220747554</v>
      </c>
      <c r="V941" s="55">
        <f>((Produção!V939*PreçoLivre!V941*(1-Plan1!$B$11)+V$1*Plan1!$E$16)-V$2-V$3)*V$4</f>
        <v>969261.86761770491</v>
      </c>
      <c r="W941" s="55"/>
    </row>
    <row r="942" spans="1:23" x14ac:dyDescent="0.25">
      <c r="A942" s="55">
        <f t="shared" si="14"/>
        <v>81170278.580658332</v>
      </c>
      <c r="B942" s="56">
        <v>937</v>
      </c>
      <c r="C942" s="55">
        <f>((Produção!C940*PreçoLivre!C942*(1-Plan1!$B$11)+C$1*Plan1!$E$16)-C$2-C$3)*C$4</f>
        <v>9154953.8087977096</v>
      </c>
      <c r="D942" s="55">
        <f>((Produção!D940*PreçoLivre!D942*(1-Plan1!$B$11)+D$1*Plan1!$E$16)-D$2-D$3)*D$4</f>
        <v>8445400.8047364894</v>
      </c>
      <c r="E942" s="55">
        <f>((Produção!E940*PreçoLivre!E942*(1-Plan1!$B$11)+E$1*Plan1!$E$16)-E$2-E$3)*E$4</f>
        <v>7855732.8814369589</v>
      </c>
      <c r="F942" s="55">
        <f>((Produção!F940*PreçoLivre!F942*(1-Plan1!$B$11)+F$1*Plan1!$E$16)-F$2-F$3)*F$4</f>
        <v>6973096.3492886266</v>
      </c>
      <c r="G942" s="55">
        <f>((Produção!G940*PreçoLivre!G942*(1-Plan1!$B$11)+G$1*Plan1!$E$16)-G$2-G$3)*G$4</f>
        <v>6721720.5161503628</v>
      </c>
      <c r="H942" s="55">
        <f>((Produção!H940*PreçoLivre!H942*(1-Plan1!$B$11)+H$1*Plan1!$E$16)-H$2-H$3)*H$4</f>
        <v>5388823.5471713673</v>
      </c>
      <c r="I942" s="55">
        <f>((Produção!I940*PreçoLivre!I942*(1-Plan1!$B$11)+I$1*Plan1!$E$16)-I$2-I$3)*I$4</f>
        <v>5487598.0518373717</v>
      </c>
      <c r="J942" s="55">
        <f>((Produção!J940*PreçoLivre!J942*(1-Plan1!$B$11)+J$1*Plan1!$E$16)-J$2-J$3)*J$4</f>
        <v>5153297.639106066</v>
      </c>
      <c r="K942" s="55">
        <f>((Produção!K940*PreçoLivre!K942*(1-Plan1!$B$11)+K$1*Plan1!$E$16)-K$2-K$3)*K$4</f>
        <v>4162224.3285460388</v>
      </c>
      <c r="L942" s="55">
        <f>((Produção!L940*PreçoLivre!L942*(1-Plan1!$B$11)+L$1*Plan1!$E$16)-L$2-L$3)*L$4</f>
        <v>3718812.1521828566</v>
      </c>
      <c r="M942" s="55">
        <f>((Produção!M940*PreçoLivre!M942*(1-Plan1!$B$11)+M$1*Plan1!$E$16)-M$2-M$3)*M$4</f>
        <v>3129210.7600983446</v>
      </c>
      <c r="N942" s="55">
        <f>((Produção!N940*PreçoLivre!N942*(1-Plan1!$B$11)+N$1*Plan1!$E$16)-N$2-N$3)*N$4</f>
        <v>2640431.5557810161</v>
      </c>
      <c r="O942" s="55">
        <f>((Produção!O940*PreçoLivre!O942*(1-Plan1!$B$11)+O$1*Plan1!$E$16)-O$2-O$3)*O$4</f>
        <v>2509393.7763243504</v>
      </c>
      <c r="P942" s="55">
        <f>((Produção!P940*PreçoLivre!P942*(1-Plan1!$B$11)+P$1*Plan1!$E$16)-P$2-P$3)*P$4</f>
        <v>1939859.5032832213</v>
      </c>
      <c r="Q942" s="55">
        <f>((Produção!Q940*PreçoLivre!Q942*(1-Plan1!$B$11)+Q$1*Plan1!$E$16)-Q$2-Q$3)*Q$4</f>
        <v>1555775.2432960556</v>
      </c>
      <c r="R942" s="55">
        <f>((Produção!R940*PreçoLivre!R942*(1-Plan1!$B$11)+R$1*Plan1!$E$16)-R$2-R$3)*R$4</f>
        <v>1463309.5798927508</v>
      </c>
      <c r="S942" s="55">
        <f>((Produção!S940*PreçoLivre!S942*(1-Plan1!$B$11)+S$1*Plan1!$E$16)-S$2-S$3)*S$4</f>
        <v>1389196.2939788674</v>
      </c>
      <c r="T942" s="55">
        <f>((Produção!T940*PreçoLivre!T942*(1-Plan1!$B$11)+T$1*Plan1!$E$16)-T$2-T$3)*T$4</f>
        <v>1224513.6943458016</v>
      </c>
      <c r="U942" s="55">
        <f>((Produção!U940*PreçoLivre!U942*(1-Plan1!$B$11)+U$1*Plan1!$E$16)-U$2-U$3)*U$4</f>
        <v>1155885.3814034001</v>
      </c>
      <c r="V942" s="55">
        <f>((Produção!V940*PreçoLivre!V942*(1-Plan1!$B$11)+V$1*Plan1!$E$16)-V$2-V$3)*V$4</f>
        <v>1101042.7130006657</v>
      </c>
      <c r="W942" s="55"/>
    </row>
    <row r="943" spans="1:23" x14ac:dyDescent="0.25">
      <c r="A943" s="55">
        <f t="shared" si="14"/>
        <v>95251573.220441923</v>
      </c>
      <c r="B943" s="56">
        <v>938</v>
      </c>
      <c r="C943" s="55">
        <f>((Produção!C941*PreçoLivre!C943*(1-Plan1!$B$11)+C$1*Plan1!$E$16)-C$2-C$3)*C$4</f>
        <v>8225760.3693666048</v>
      </c>
      <c r="D943" s="55">
        <f>((Produção!D941*PreçoLivre!D943*(1-Plan1!$B$11)+D$1*Plan1!$E$16)-D$2-D$3)*D$4</f>
        <v>8078533.0287696021</v>
      </c>
      <c r="E943" s="55">
        <f>((Produção!E941*PreçoLivre!E943*(1-Plan1!$B$11)+E$1*Plan1!$E$16)-E$2-E$3)*E$4</f>
        <v>8093886.4831685424</v>
      </c>
      <c r="F943" s="55">
        <f>((Produção!F941*PreçoLivre!F943*(1-Plan1!$B$11)+F$1*Plan1!$E$16)-F$2-F$3)*F$4</f>
        <v>7701073.3151106937</v>
      </c>
      <c r="G943" s="55">
        <f>((Produção!G941*PreçoLivre!G943*(1-Plan1!$B$11)+G$1*Plan1!$E$16)-G$2-G$3)*G$4</f>
        <v>6621756.2221022872</v>
      </c>
      <c r="H943" s="55">
        <f>((Produção!H941*PreçoLivre!H943*(1-Plan1!$B$11)+H$1*Plan1!$E$16)-H$2-H$3)*H$4</f>
        <v>6167821.1401448827</v>
      </c>
      <c r="I943" s="55">
        <f>((Produção!I941*PreçoLivre!I943*(1-Plan1!$B$11)+I$1*Plan1!$E$16)-I$2-I$3)*I$4</f>
        <v>6079031.6500553517</v>
      </c>
      <c r="J943" s="55">
        <f>((Produção!J941*PreçoLivre!J943*(1-Plan1!$B$11)+J$1*Plan1!$E$16)-J$2-J$3)*J$4</f>
        <v>5500384.8063631989</v>
      </c>
      <c r="K943" s="55">
        <f>((Produção!K941*PreçoLivre!K943*(1-Plan1!$B$11)+K$1*Plan1!$E$16)-K$2-K$3)*K$4</f>
        <v>4882879.0248549441</v>
      </c>
      <c r="L943" s="55">
        <f>((Produção!L941*PreçoLivre!L943*(1-Plan1!$B$11)+L$1*Plan1!$E$16)-L$2-L$3)*L$4</f>
        <v>4693044.1123026581</v>
      </c>
      <c r="M943" s="55">
        <f>((Produção!M941*PreçoLivre!M943*(1-Plan1!$B$11)+M$1*Plan1!$E$16)-M$2-M$3)*M$4</f>
        <v>4408680.7453419836</v>
      </c>
      <c r="N943" s="55">
        <f>((Produção!N941*PreçoLivre!N943*(1-Plan1!$B$11)+N$1*Plan1!$E$16)-N$2-N$3)*N$4</f>
        <v>3797235.8721245294</v>
      </c>
      <c r="O943" s="55">
        <f>((Produção!O941*PreçoLivre!O943*(1-Plan1!$B$11)+O$1*Plan1!$E$16)-O$2-O$3)*O$4</f>
        <v>3568275.5576185468</v>
      </c>
      <c r="P943" s="55">
        <f>((Produção!P941*PreçoLivre!P943*(1-Plan1!$B$11)+P$1*Plan1!$E$16)-P$2-P$3)*P$4</f>
        <v>3268489.2943358938</v>
      </c>
      <c r="Q943" s="55">
        <f>((Produção!Q941*PreçoLivre!Q943*(1-Plan1!$B$11)+Q$1*Plan1!$E$16)-Q$2-Q$3)*Q$4</f>
        <v>3017147.9490086534</v>
      </c>
      <c r="R943" s="55">
        <f>((Produção!R941*PreçoLivre!R943*(1-Plan1!$B$11)+R$1*Plan1!$E$16)-R$2-R$3)*R$4</f>
        <v>2418700.138276834</v>
      </c>
      <c r="S943" s="55">
        <f>((Produção!S941*PreçoLivre!S943*(1-Plan1!$B$11)+S$1*Plan1!$E$16)-S$2-S$3)*S$4</f>
        <v>2246367.2526920615</v>
      </c>
      <c r="T943" s="55">
        <f>((Produção!T941*PreçoLivre!T943*(1-Plan1!$B$11)+T$1*Plan1!$E$16)-T$2-T$3)*T$4</f>
        <v>2215562.874138739</v>
      </c>
      <c r="U943" s="55">
        <f>((Produção!U941*PreçoLivre!U943*(1-Plan1!$B$11)+U$1*Plan1!$E$16)-U$2-U$3)*U$4</f>
        <v>2222820.1825421723</v>
      </c>
      <c r="V943" s="55">
        <f>((Produção!V941*PreçoLivre!V943*(1-Plan1!$B$11)+V$1*Plan1!$E$16)-V$2-V$3)*V$4</f>
        <v>2044123.2021237426</v>
      </c>
      <c r="W943" s="55"/>
    </row>
    <row r="944" spans="1:23" x14ac:dyDescent="0.25">
      <c r="A944" s="55">
        <f t="shared" si="14"/>
        <v>56410389.270382211</v>
      </c>
      <c r="B944" s="56">
        <v>939</v>
      </c>
      <c r="C944" s="55">
        <f>((Produção!C942*PreçoLivre!C944*(1-Plan1!$B$11)+C$1*Plan1!$E$16)-C$2-C$3)*C$4</f>
        <v>8156182.2542968951</v>
      </c>
      <c r="D944" s="55">
        <f>((Produção!D942*PreçoLivre!D944*(1-Plan1!$B$11)+D$1*Plan1!$E$16)-D$2-D$3)*D$4</f>
        <v>7225754.7058442011</v>
      </c>
      <c r="E944" s="55">
        <f>((Produção!E942*PreçoLivre!E944*(1-Plan1!$B$11)+E$1*Plan1!$E$16)-E$2-E$3)*E$4</f>
        <v>5563797.7827739418</v>
      </c>
      <c r="F944" s="55">
        <f>((Produção!F942*PreçoLivre!F944*(1-Plan1!$B$11)+F$1*Plan1!$E$16)-F$2-F$3)*F$4</f>
        <v>4606771.7423438951</v>
      </c>
      <c r="G944" s="55">
        <f>((Produção!G942*PreçoLivre!G944*(1-Plan1!$B$11)+G$1*Plan1!$E$16)-G$2-G$3)*G$4</f>
        <v>3685992.0579813318</v>
      </c>
      <c r="H944" s="55">
        <f>((Produção!H942*PreçoLivre!H944*(1-Plan1!$B$11)+H$1*Plan1!$E$16)-H$2-H$3)*H$4</f>
        <v>3249464.8118672664</v>
      </c>
      <c r="I944" s="55">
        <f>((Produção!I942*PreçoLivre!I944*(1-Plan1!$B$11)+I$1*Plan1!$E$16)-I$2-I$3)*I$4</f>
        <v>3151038.8130686842</v>
      </c>
      <c r="J944" s="55">
        <f>((Produção!J942*PreçoLivre!J944*(1-Plan1!$B$11)+J$1*Plan1!$E$16)-J$2-J$3)*J$4</f>
        <v>2775369.08663174</v>
      </c>
      <c r="K944" s="55">
        <f>((Produção!K942*PreçoLivre!K944*(1-Plan1!$B$11)+K$1*Plan1!$E$16)-K$2-K$3)*K$4</f>
        <v>2569465.779153042</v>
      </c>
      <c r="L944" s="55">
        <f>((Produção!L942*PreçoLivre!L944*(1-Plan1!$B$11)+L$1*Plan1!$E$16)-L$2-L$3)*L$4</f>
        <v>2355480.5314864633</v>
      </c>
      <c r="M944" s="55">
        <f>((Produção!M942*PreçoLivre!M944*(1-Plan1!$B$11)+M$1*Plan1!$E$16)-M$2-M$3)*M$4</f>
        <v>2030196.0451576579</v>
      </c>
      <c r="N944" s="55">
        <f>((Produção!N942*PreçoLivre!N944*(1-Plan1!$B$11)+N$1*Plan1!$E$16)-N$2-N$3)*N$4</f>
        <v>1949551.9135678953</v>
      </c>
      <c r="O944" s="55">
        <f>((Produção!O942*PreçoLivre!O944*(1-Plan1!$B$11)+O$1*Plan1!$E$16)-O$2-O$3)*O$4</f>
        <v>1771152.6030868874</v>
      </c>
      <c r="P944" s="55">
        <f>((Produção!P942*PreçoLivre!P944*(1-Plan1!$B$11)+P$1*Plan1!$E$16)-P$2-P$3)*P$4</f>
        <v>1354221.0040441223</v>
      </c>
      <c r="Q944" s="55">
        <f>((Produção!Q942*PreçoLivre!Q944*(1-Plan1!$B$11)+Q$1*Plan1!$E$16)-Q$2-Q$3)*Q$4</f>
        <v>1278263.7978887574</v>
      </c>
      <c r="R944" s="55">
        <f>((Produção!R942*PreçoLivre!R944*(1-Plan1!$B$11)+R$1*Plan1!$E$16)-R$2-R$3)*R$4</f>
        <v>1136585.1208325315</v>
      </c>
      <c r="S944" s="55">
        <f>((Produção!S942*PreçoLivre!S944*(1-Plan1!$B$11)+S$1*Plan1!$E$16)-S$2-S$3)*S$4</f>
        <v>1062249.6518742631</v>
      </c>
      <c r="T944" s="55">
        <f>((Produção!T942*PreçoLivre!T944*(1-Plan1!$B$11)+T$1*Plan1!$E$16)-T$2-T$3)*T$4</f>
        <v>960109.33695503953</v>
      </c>
      <c r="U944" s="55">
        <f>((Produção!U942*PreçoLivre!U944*(1-Plan1!$B$11)+U$1*Plan1!$E$16)-U$2-U$3)*U$4</f>
        <v>819492.66986680368</v>
      </c>
      <c r="V944" s="55">
        <f>((Produção!V942*PreçoLivre!V944*(1-Plan1!$B$11)+V$1*Plan1!$E$16)-V$2-V$3)*V$4</f>
        <v>709249.56166078674</v>
      </c>
      <c r="W944" s="55"/>
    </row>
    <row r="945" spans="1:23" x14ac:dyDescent="0.25">
      <c r="A945" s="55">
        <f t="shared" si="14"/>
        <v>63390467.103808321</v>
      </c>
      <c r="B945" s="56">
        <v>940</v>
      </c>
      <c r="C945" s="55">
        <f>((Produção!C943*PreçoLivre!C945*(1-Plan1!$B$11)+C$1*Plan1!$E$16)-C$2-C$3)*C$4</f>
        <v>7958185.5725533627</v>
      </c>
      <c r="D945" s="55">
        <f>((Produção!D943*PreçoLivre!D945*(1-Plan1!$B$11)+D$1*Plan1!$E$16)-D$2-D$3)*D$4</f>
        <v>7309661.57802526</v>
      </c>
      <c r="E945" s="55">
        <f>((Produção!E943*PreçoLivre!E945*(1-Plan1!$B$11)+E$1*Plan1!$E$16)-E$2-E$3)*E$4</f>
        <v>5806760.4763604002</v>
      </c>
      <c r="F945" s="55">
        <f>((Produção!F943*PreçoLivre!F945*(1-Plan1!$B$11)+F$1*Plan1!$E$16)-F$2-F$3)*F$4</f>
        <v>4959189.4719501017</v>
      </c>
      <c r="G945" s="55">
        <f>((Produção!G943*PreçoLivre!G945*(1-Plan1!$B$11)+G$1*Plan1!$E$16)-G$2-G$3)*G$4</f>
        <v>4703739.9155566068</v>
      </c>
      <c r="H945" s="55">
        <f>((Produção!H943*PreçoLivre!H945*(1-Plan1!$B$11)+H$1*Plan1!$E$16)-H$2-H$3)*H$4</f>
        <v>4117204.3317814739</v>
      </c>
      <c r="I945" s="55">
        <f>((Produção!I943*PreçoLivre!I945*(1-Plan1!$B$11)+I$1*Plan1!$E$16)-I$2-I$3)*I$4</f>
        <v>3790937.3968007034</v>
      </c>
      <c r="J945" s="55">
        <f>((Produção!J943*PreçoLivre!J945*(1-Plan1!$B$11)+J$1*Plan1!$E$16)-J$2-J$3)*J$4</f>
        <v>3741261.4988533324</v>
      </c>
      <c r="K945" s="55">
        <f>((Produção!K943*PreçoLivre!K945*(1-Plan1!$B$11)+K$1*Plan1!$E$16)-K$2-K$3)*K$4</f>
        <v>3151175.4315837533</v>
      </c>
      <c r="L945" s="55">
        <f>((Produção!L943*PreçoLivre!L945*(1-Plan1!$B$11)+L$1*Plan1!$E$16)-L$2-L$3)*L$4</f>
        <v>2814334.4908836619</v>
      </c>
      <c r="M945" s="55">
        <f>((Produção!M943*PreçoLivre!M945*(1-Plan1!$B$11)+M$1*Plan1!$E$16)-M$2-M$3)*M$4</f>
        <v>2459869.5168270213</v>
      </c>
      <c r="N945" s="55">
        <f>((Produção!N943*PreçoLivre!N945*(1-Plan1!$B$11)+N$1*Plan1!$E$16)-N$2-N$3)*N$4</f>
        <v>2063668.2883679785</v>
      </c>
      <c r="O945" s="55">
        <f>((Produção!O943*PreçoLivre!O945*(1-Plan1!$B$11)+O$1*Plan1!$E$16)-O$2-O$3)*O$4</f>
        <v>1841082.0428072321</v>
      </c>
      <c r="P945" s="55">
        <f>((Produção!P943*PreçoLivre!P945*(1-Plan1!$B$11)+P$1*Plan1!$E$16)-P$2-P$3)*P$4</f>
        <v>1761170.0501052237</v>
      </c>
      <c r="Q945" s="55">
        <f>((Produção!Q943*PreçoLivre!Q945*(1-Plan1!$B$11)+Q$1*Plan1!$E$16)-Q$2-Q$3)*Q$4</f>
        <v>1395312.0173308933</v>
      </c>
      <c r="R945" s="55">
        <f>((Produção!R943*PreçoLivre!R945*(1-Plan1!$B$11)+R$1*Plan1!$E$16)-R$2-R$3)*R$4</f>
        <v>1273815.7045741379</v>
      </c>
      <c r="S945" s="55">
        <f>((Produção!S943*PreçoLivre!S945*(1-Plan1!$B$11)+S$1*Plan1!$E$16)-S$2-S$3)*S$4</f>
        <v>1248525.4797826898</v>
      </c>
      <c r="T945" s="55">
        <f>((Produção!T943*PreçoLivre!T945*(1-Plan1!$B$11)+T$1*Plan1!$E$16)-T$2-T$3)*T$4</f>
        <v>1076491.7501758011</v>
      </c>
      <c r="U945" s="55">
        <f>((Produção!U943*PreçoLivre!U945*(1-Plan1!$B$11)+U$1*Plan1!$E$16)-U$2-U$3)*U$4</f>
        <v>1003252.73505026</v>
      </c>
      <c r="V945" s="55">
        <f>((Produção!V943*PreçoLivre!V945*(1-Plan1!$B$11)+V$1*Plan1!$E$16)-V$2-V$3)*V$4</f>
        <v>914829.35443841759</v>
      </c>
      <c r="W945" s="55"/>
    </row>
    <row r="946" spans="1:23" x14ac:dyDescent="0.25">
      <c r="A946" s="55">
        <f t="shared" si="14"/>
        <v>73285987.926048309</v>
      </c>
      <c r="B946" s="56">
        <v>941</v>
      </c>
      <c r="C946" s="55">
        <f>((Produção!C944*PreçoLivre!C946*(1-Plan1!$B$11)+C$1*Plan1!$E$16)-C$2-C$3)*C$4</f>
        <v>8260728.0121534038</v>
      </c>
      <c r="D946" s="55">
        <f>((Produção!D944*PreçoLivre!D946*(1-Plan1!$B$11)+D$1*Plan1!$E$16)-D$2-D$3)*D$4</f>
        <v>6550675.7561652018</v>
      </c>
      <c r="E946" s="55">
        <f>((Produção!E944*PreçoLivre!E946*(1-Plan1!$B$11)+E$1*Plan1!$E$16)-E$2-E$3)*E$4</f>
        <v>6360708.4145886833</v>
      </c>
      <c r="F946" s="55">
        <f>((Produção!F944*PreçoLivre!F946*(1-Plan1!$B$11)+F$1*Plan1!$E$16)-F$2-F$3)*F$4</f>
        <v>6100587.8200914934</v>
      </c>
      <c r="G946" s="55">
        <f>((Produção!G944*PreçoLivre!G946*(1-Plan1!$B$11)+G$1*Plan1!$E$16)-G$2-G$3)*G$4</f>
        <v>5568415.877024089</v>
      </c>
      <c r="H946" s="55">
        <f>((Produção!H944*PreçoLivre!H946*(1-Plan1!$B$11)+H$1*Plan1!$E$16)-H$2-H$3)*H$4</f>
        <v>4860228.6417041346</v>
      </c>
      <c r="I946" s="55">
        <f>((Produção!I944*PreçoLivre!I946*(1-Plan1!$B$11)+I$1*Plan1!$E$16)-I$2-I$3)*I$4</f>
        <v>4144645.8193726921</v>
      </c>
      <c r="J946" s="55">
        <f>((Produção!J944*PreçoLivre!J946*(1-Plan1!$B$11)+J$1*Plan1!$E$16)-J$2-J$3)*J$4</f>
        <v>3731967.0994328456</v>
      </c>
      <c r="K946" s="55">
        <f>((Produção!K944*PreçoLivre!K946*(1-Plan1!$B$11)+K$1*Plan1!$E$16)-K$2-K$3)*K$4</f>
        <v>3602477.004866458</v>
      </c>
      <c r="L946" s="55">
        <f>((Produção!L944*PreçoLivre!L946*(1-Plan1!$B$11)+L$1*Plan1!$E$16)-L$2-L$3)*L$4</f>
        <v>3243229.3710038061</v>
      </c>
      <c r="M946" s="55">
        <f>((Produção!M944*PreçoLivre!M946*(1-Plan1!$B$11)+M$1*Plan1!$E$16)-M$2-M$3)*M$4</f>
        <v>3123351.8936932157</v>
      </c>
      <c r="N946" s="55">
        <f>((Produção!N944*PreçoLivre!N946*(1-Plan1!$B$11)+N$1*Plan1!$E$16)-N$2-N$3)*N$4</f>
        <v>2737226.1506533609</v>
      </c>
      <c r="O946" s="55">
        <f>((Produção!O944*PreçoLivre!O946*(1-Plan1!$B$11)+O$1*Plan1!$E$16)-O$2-O$3)*O$4</f>
        <v>2508495.9456463014</v>
      </c>
      <c r="P946" s="55">
        <f>((Produção!P944*PreçoLivre!P946*(1-Plan1!$B$11)+P$1*Plan1!$E$16)-P$2-P$3)*P$4</f>
        <v>2358754.4014012488</v>
      </c>
      <c r="Q946" s="55">
        <f>((Produção!Q944*PreçoLivre!Q946*(1-Plan1!$B$11)+Q$1*Plan1!$E$16)-Q$2-Q$3)*Q$4</f>
        <v>1943127.7864777772</v>
      </c>
      <c r="R946" s="55">
        <f>((Produção!R944*PreçoLivre!R946*(1-Plan1!$B$11)+R$1*Plan1!$E$16)-R$2-R$3)*R$4</f>
        <v>1906055.8730508757</v>
      </c>
      <c r="S946" s="55">
        <f>((Produção!S944*PreçoLivre!S946*(1-Plan1!$B$11)+S$1*Plan1!$E$16)-S$2-S$3)*S$4</f>
        <v>1802200.6476990567</v>
      </c>
      <c r="T946" s="55">
        <f>((Produção!T944*PreçoLivre!T946*(1-Plan1!$B$11)+T$1*Plan1!$E$16)-T$2-T$3)*T$4</f>
        <v>1627842.1892600437</v>
      </c>
      <c r="U946" s="55">
        <f>((Produção!U944*PreçoLivre!U946*(1-Plan1!$B$11)+U$1*Plan1!$E$16)-U$2-U$3)*U$4</f>
        <v>1432851.028312831</v>
      </c>
      <c r="V946" s="55">
        <f>((Produção!V944*PreçoLivre!V946*(1-Plan1!$B$11)+V$1*Plan1!$E$16)-V$2-V$3)*V$4</f>
        <v>1422418.1934507827</v>
      </c>
      <c r="W946" s="55"/>
    </row>
    <row r="947" spans="1:23" x14ac:dyDescent="0.25">
      <c r="A947" s="55">
        <f t="shared" si="14"/>
        <v>75502249.181744188</v>
      </c>
      <c r="B947" s="56">
        <v>942</v>
      </c>
      <c r="C947" s="55">
        <f>((Produção!C945*PreçoLivre!C947*(1-Plan1!$B$11)+C$1*Plan1!$E$16)-C$2-C$3)*C$4</f>
        <v>9191173.0407803487</v>
      </c>
      <c r="D947" s="55">
        <f>((Produção!D945*PreçoLivre!D947*(1-Plan1!$B$11)+D$1*Plan1!$E$16)-D$2-D$3)*D$4</f>
        <v>7965511.1077531157</v>
      </c>
      <c r="E947" s="55">
        <f>((Produção!E945*PreçoLivre!E947*(1-Plan1!$B$11)+E$1*Plan1!$E$16)-E$2-E$3)*E$4</f>
        <v>7151312.021710597</v>
      </c>
      <c r="F947" s="55">
        <f>((Produção!F945*PreçoLivre!F947*(1-Plan1!$B$11)+F$1*Plan1!$E$16)-F$2-F$3)*F$4</f>
        <v>6119794.4429549593</v>
      </c>
      <c r="G947" s="55">
        <f>((Produção!G945*PreçoLivre!G947*(1-Plan1!$B$11)+G$1*Plan1!$E$16)-G$2-G$3)*G$4</f>
        <v>5527817.4121960839</v>
      </c>
      <c r="H947" s="55">
        <f>((Produção!H945*PreçoLivre!H947*(1-Plan1!$B$11)+H$1*Plan1!$E$16)-H$2-H$3)*H$4</f>
        <v>5061336.6221652683</v>
      </c>
      <c r="I947" s="55">
        <f>((Produção!I945*PreçoLivre!I947*(1-Plan1!$B$11)+I$1*Plan1!$E$16)-I$2-I$3)*I$4</f>
        <v>4442583.5547789726</v>
      </c>
      <c r="J947" s="55">
        <f>((Produção!J945*PreçoLivre!J947*(1-Plan1!$B$11)+J$1*Plan1!$E$16)-J$2-J$3)*J$4</f>
        <v>4109452.3162718639</v>
      </c>
      <c r="K947" s="55">
        <f>((Produção!K945*PreçoLivre!K947*(1-Plan1!$B$11)+K$1*Plan1!$E$16)-K$2-K$3)*K$4</f>
        <v>3828645.2629197976</v>
      </c>
      <c r="L947" s="55">
        <f>((Produção!L945*PreçoLivre!L947*(1-Plan1!$B$11)+L$1*Plan1!$E$16)-L$2-L$3)*L$4</f>
        <v>3254035.147803396</v>
      </c>
      <c r="M947" s="55">
        <f>((Produção!M945*PreçoLivre!M947*(1-Plan1!$B$11)+M$1*Plan1!$E$16)-M$2-M$3)*M$4</f>
        <v>2956444.4127168567</v>
      </c>
      <c r="N947" s="55">
        <f>((Produção!N945*PreçoLivre!N947*(1-Plan1!$B$11)+N$1*Plan1!$E$16)-N$2-N$3)*N$4</f>
        <v>2577504.8499413622</v>
      </c>
      <c r="O947" s="55">
        <f>((Produção!O945*PreçoLivre!O947*(1-Plan1!$B$11)+O$1*Plan1!$E$16)-O$2-O$3)*O$4</f>
        <v>2518005.0187182361</v>
      </c>
      <c r="P947" s="55">
        <f>((Produção!P945*PreçoLivre!P947*(1-Plan1!$B$11)+P$1*Plan1!$E$16)-P$2-P$3)*P$4</f>
        <v>2253545.5941760773</v>
      </c>
      <c r="Q947" s="55">
        <f>((Produção!Q945*PreçoLivre!Q947*(1-Plan1!$B$11)+Q$1*Plan1!$E$16)-Q$2-Q$3)*Q$4</f>
        <v>1910806.0955608794</v>
      </c>
      <c r="R947" s="55">
        <f>((Produção!R945*PreçoLivre!R947*(1-Plan1!$B$11)+R$1*Plan1!$E$16)-R$2-R$3)*R$4</f>
        <v>1854504.6490743598</v>
      </c>
      <c r="S947" s="55">
        <f>((Produção!S945*PreçoLivre!S947*(1-Plan1!$B$11)+S$1*Plan1!$E$16)-S$2-S$3)*S$4</f>
        <v>1512579.823826252</v>
      </c>
      <c r="T947" s="55">
        <f>((Produção!T945*PreçoLivre!T947*(1-Plan1!$B$11)+T$1*Plan1!$E$16)-T$2-T$3)*T$4</f>
        <v>1245980.8095488667</v>
      </c>
      <c r="U947" s="55">
        <f>((Produção!U945*PreçoLivre!U947*(1-Plan1!$B$11)+U$1*Plan1!$E$16)-U$2-U$3)*U$4</f>
        <v>1037571.3876922347</v>
      </c>
      <c r="V947" s="55">
        <f>((Produção!V945*PreçoLivre!V947*(1-Plan1!$B$11)+V$1*Plan1!$E$16)-V$2-V$3)*V$4</f>
        <v>983645.61115465348</v>
      </c>
      <c r="W947" s="55"/>
    </row>
    <row r="948" spans="1:23" x14ac:dyDescent="0.25">
      <c r="A948" s="55">
        <f t="shared" si="14"/>
        <v>70255257.819434032</v>
      </c>
      <c r="B948" s="56">
        <v>943</v>
      </c>
      <c r="C948" s="55">
        <f>((Produção!C946*PreçoLivre!C948*(1-Plan1!$B$11)+C$1*Plan1!$E$16)-C$2-C$3)*C$4</f>
        <v>8839504.9355225861</v>
      </c>
      <c r="D948" s="55">
        <f>((Produção!D946*PreçoLivre!D948*(1-Plan1!$B$11)+D$1*Plan1!$E$16)-D$2-D$3)*D$4</f>
        <v>8295312.9491146682</v>
      </c>
      <c r="E948" s="55">
        <f>((Produção!E946*PreçoLivre!E948*(1-Plan1!$B$11)+E$1*Plan1!$E$16)-E$2-E$3)*E$4</f>
        <v>7224934.8428135552</v>
      </c>
      <c r="F948" s="55">
        <f>((Produção!F946*PreçoLivre!F948*(1-Plan1!$B$11)+F$1*Plan1!$E$16)-F$2-F$3)*F$4</f>
        <v>6483207.6586838663</v>
      </c>
      <c r="G948" s="55">
        <f>((Produção!G946*PreçoLivre!G948*(1-Plan1!$B$11)+G$1*Plan1!$E$16)-G$2-G$3)*G$4</f>
        <v>5922487.8997366112</v>
      </c>
      <c r="H948" s="55">
        <f>((Produção!H946*PreçoLivre!H948*(1-Plan1!$B$11)+H$1*Plan1!$E$16)-H$2-H$3)*H$4</f>
        <v>4665477.712317137</v>
      </c>
      <c r="I948" s="55">
        <f>((Produção!I946*PreçoLivre!I948*(1-Plan1!$B$11)+I$1*Plan1!$E$16)-I$2-I$3)*I$4</f>
        <v>4196157.5263872072</v>
      </c>
      <c r="J948" s="55">
        <f>((Produção!J946*PreçoLivre!J948*(1-Plan1!$B$11)+J$1*Plan1!$E$16)-J$2-J$3)*J$4</f>
        <v>3574037.3538901084</v>
      </c>
      <c r="K948" s="55">
        <f>((Produção!K946*PreçoLivre!K948*(1-Plan1!$B$11)+K$1*Plan1!$E$16)-K$2-K$3)*K$4</f>
        <v>3114797.7924142028</v>
      </c>
      <c r="L948" s="55">
        <f>((Produção!L946*PreçoLivre!L948*(1-Plan1!$B$11)+L$1*Plan1!$E$16)-L$2-L$3)*L$4</f>
        <v>2614802.7562357332</v>
      </c>
      <c r="M948" s="55">
        <f>((Produção!M946*PreçoLivre!M948*(1-Plan1!$B$11)+M$1*Plan1!$E$16)-M$2-M$3)*M$4</f>
        <v>2397255.8825339796</v>
      </c>
      <c r="N948" s="55">
        <f>((Produção!N946*PreçoLivre!N948*(1-Plan1!$B$11)+N$1*Plan1!$E$16)-N$2-N$3)*N$4</f>
        <v>2169861.8906831685</v>
      </c>
      <c r="O948" s="55">
        <f>((Produção!O946*PreçoLivre!O948*(1-Plan1!$B$11)+O$1*Plan1!$E$16)-O$2-O$3)*O$4</f>
        <v>1962169.0801521575</v>
      </c>
      <c r="P948" s="55">
        <f>((Produção!P946*PreçoLivre!P948*(1-Plan1!$B$11)+P$1*Plan1!$E$16)-P$2-P$3)*P$4</f>
        <v>1883566.0558694282</v>
      </c>
      <c r="Q948" s="55">
        <f>((Produção!Q946*PreçoLivre!Q948*(1-Plan1!$B$11)+Q$1*Plan1!$E$16)-Q$2-Q$3)*Q$4</f>
        <v>1608906.7752006443</v>
      </c>
      <c r="R948" s="55">
        <f>((Produção!R946*PreçoLivre!R948*(1-Plan1!$B$11)+R$1*Plan1!$E$16)-R$2-R$3)*R$4</f>
        <v>1374727.3573040129</v>
      </c>
      <c r="S948" s="55">
        <f>((Produção!S946*PreçoLivre!S948*(1-Plan1!$B$11)+S$1*Plan1!$E$16)-S$2-S$3)*S$4</f>
        <v>1186840.5166122012</v>
      </c>
      <c r="T948" s="55">
        <f>((Produção!T946*PreçoLivre!T948*(1-Plan1!$B$11)+T$1*Plan1!$E$16)-T$2-T$3)*T$4</f>
        <v>962758.98903685575</v>
      </c>
      <c r="U948" s="55">
        <f>((Produção!U946*PreçoLivre!U948*(1-Plan1!$B$11)+U$1*Plan1!$E$16)-U$2-U$3)*U$4</f>
        <v>925194.25759330776</v>
      </c>
      <c r="V948" s="55">
        <f>((Produção!V946*PreçoLivre!V948*(1-Plan1!$B$11)+V$1*Plan1!$E$16)-V$2-V$3)*V$4</f>
        <v>853255.58733261214</v>
      </c>
      <c r="W948" s="55"/>
    </row>
    <row r="949" spans="1:23" x14ac:dyDescent="0.25">
      <c r="A949" s="55">
        <f t="shared" si="14"/>
        <v>70103094.699987635</v>
      </c>
      <c r="B949" s="56">
        <v>944</v>
      </c>
      <c r="C949" s="55">
        <f>((Produção!C947*PreçoLivre!C949*(1-Plan1!$B$11)+C$1*Plan1!$E$16)-C$2-C$3)*C$4</f>
        <v>7934454.5658292752</v>
      </c>
      <c r="D949" s="55">
        <f>((Produção!D947*PreçoLivre!D949*(1-Plan1!$B$11)+D$1*Plan1!$E$16)-D$2-D$3)*D$4</f>
        <v>7123722.4161269115</v>
      </c>
      <c r="E949" s="55">
        <f>((Produção!E947*PreçoLivre!E949*(1-Plan1!$B$11)+E$1*Plan1!$E$16)-E$2-E$3)*E$4</f>
        <v>6080844.7430524062</v>
      </c>
      <c r="F949" s="55">
        <f>((Produção!F947*PreçoLivre!F949*(1-Plan1!$B$11)+F$1*Plan1!$E$16)-F$2-F$3)*F$4</f>
        <v>5452476.4418589212</v>
      </c>
      <c r="G949" s="55">
        <f>((Produção!G947*PreçoLivre!G949*(1-Plan1!$B$11)+G$1*Plan1!$E$16)-G$2-G$3)*G$4</f>
        <v>5190760.635581255</v>
      </c>
      <c r="H949" s="55">
        <f>((Produção!H947*PreçoLivre!H949*(1-Plan1!$B$11)+H$1*Plan1!$E$16)-H$2-H$3)*H$4</f>
        <v>4959227.7269525314</v>
      </c>
      <c r="I949" s="55">
        <f>((Produção!I947*PreçoLivre!I949*(1-Plan1!$B$11)+I$1*Plan1!$E$16)-I$2-I$3)*I$4</f>
        <v>4468775.2995390538</v>
      </c>
      <c r="J949" s="55">
        <f>((Produção!J947*PreçoLivre!J949*(1-Plan1!$B$11)+J$1*Plan1!$E$16)-J$2-J$3)*J$4</f>
        <v>4063187.1226975154</v>
      </c>
      <c r="K949" s="55">
        <f>((Produção!K947*PreçoLivre!K949*(1-Plan1!$B$11)+K$1*Plan1!$E$16)-K$2-K$3)*K$4</f>
        <v>3493641.6191835548</v>
      </c>
      <c r="L949" s="55">
        <f>((Produção!L947*PreçoLivre!L949*(1-Plan1!$B$11)+L$1*Plan1!$E$16)-L$2-L$3)*L$4</f>
        <v>3034076.6434197081</v>
      </c>
      <c r="M949" s="55">
        <f>((Produção!M947*PreçoLivre!M949*(1-Plan1!$B$11)+M$1*Plan1!$E$16)-M$2-M$3)*M$4</f>
        <v>2672763.1192813166</v>
      </c>
      <c r="N949" s="55">
        <f>((Produção!N947*PreçoLivre!N949*(1-Plan1!$B$11)+N$1*Plan1!$E$16)-N$2-N$3)*N$4</f>
        <v>2174434.9470697423</v>
      </c>
      <c r="O949" s="55">
        <f>((Produção!O947*PreçoLivre!O949*(1-Plan1!$B$11)+O$1*Plan1!$E$16)-O$2-O$3)*O$4</f>
        <v>2016959.3196402693</v>
      </c>
      <c r="P949" s="55">
        <f>((Produção!P947*PreçoLivre!P949*(1-Plan1!$B$11)+P$1*Plan1!$E$16)-P$2-P$3)*P$4</f>
        <v>2050755.4511922789</v>
      </c>
      <c r="Q949" s="55">
        <f>((Produção!Q947*PreçoLivre!Q949*(1-Plan1!$B$11)+Q$1*Plan1!$E$16)-Q$2-Q$3)*Q$4</f>
        <v>1934983.5182667745</v>
      </c>
      <c r="R949" s="55">
        <f>((Produção!R947*PreçoLivre!R949*(1-Plan1!$B$11)+R$1*Plan1!$E$16)-R$2-R$3)*R$4</f>
        <v>1656527.1303912119</v>
      </c>
      <c r="S949" s="55">
        <f>((Produção!S947*PreçoLivre!S949*(1-Plan1!$B$11)+S$1*Plan1!$E$16)-S$2-S$3)*S$4</f>
        <v>1489226.4259463816</v>
      </c>
      <c r="T949" s="55">
        <f>((Produção!T947*PreçoLivre!T949*(1-Plan1!$B$11)+T$1*Plan1!$E$16)-T$2-T$3)*T$4</f>
        <v>1468910.7679027563</v>
      </c>
      <c r="U949" s="55">
        <f>((Produção!U947*PreçoLivre!U949*(1-Plan1!$B$11)+U$1*Plan1!$E$16)-U$2-U$3)*U$4</f>
        <v>1436096.9967971023</v>
      </c>
      <c r="V949" s="55">
        <f>((Produção!V947*PreçoLivre!V949*(1-Plan1!$B$11)+V$1*Plan1!$E$16)-V$2-V$3)*V$4</f>
        <v>1401269.809258664</v>
      </c>
      <c r="W949" s="55"/>
    </row>
    <row r="950" spans="1:23" x14ac:dyDescent="0.25">
      <c r="A950" s="55">
        <f t="shared" si="14"/>
        <v>73071880.878546834</v>
      </c>
      <c r="B950" s="56">
        <v>945</v>
      </c>
      <c r="C950" s="55">
        <f>((Produção!C948*PreçoLivre!C950*(1-Plan1!$B$11)+C$1*Plan1!$E$16)-C$2-C$3)*C$4</f>
        <v>8182393.9319442548</v>
      </c>
      <c r="D950" s="55">
        <f>((Produção!D948*PreçoLivre!D950*(1-Plan1!$B$11)+D$1*Plan1!$E$16)-D$2-D$3)*D$4</f>
        <v>7291837.7411777209</v>
      </c>
      <c r="E950" s="55">
        <f>((Produção!E948*PreçoLivre!E950*(1-Plan1!$B$11)+E$1*Plan1!$E$16)-E$2-E$3)*E$4</f>
        <v>6582746.7499986636</v>
      </c>
      <c r="F950" s="55">
        <f>((Produção!F948*PreçoLivre!F950*(1-Plan1!$B$11)+F$1*Plan1!$E$16)-F$2-F$3)*F$4</f>
        <v>5580226.984518609</v>
      </c>
      <c r="G950" s="55">
        <f>((Produção!G948*PreçoLivre!G950*(1-Plan1!$B$11)+G$1*Plan1!$E$16)-G$2-G$3)*G$4</f>
        <v>4923553.2659478877</v>
      </c>
      <c r="H950" s="55">
        <f>((Produção!H948*PreçoLivre!H950*(1-Plan1!$B$11)+H$1*Plan1!$E$16)-H$2-H$3)*H$4</f>
        <v>4531921.8066603895</v>
      </c>
      <c r="I950" s="55">
        <f>((Produção!I948*PreçoLivre!I950*(1-Plan1!$B$11)+I$1*Plan1!$E$16)-I$2-I$3)*I$4</f>
        <v>4192832.5517526502</v>
      </c>
      <c r="J950" s="55">
        <f>((Produção!J948*PreçoLivre!J950*(1-Plan1!$B$11)+J$1*Plan1!$E$16)-J$2-J$3)*J$4</f>
        <v>3828518.077647821</v>
      </c>
      <c r="K950" s="55">
        <f>((Produção!K948*PreçoLivre!K950*(1-Plan1!$B$11)+K$1*Plan1!$E$16)-K$2-K$3)*K$4</f>
        <v>3353474.2212033765</v>
      </c>
      <c r="L950" s="55">
        <f>((Produção!L948*PreçoLivre!L950*(1-Plan1!$B$11)+L$1*Plan1!$E$16)-L$2-L$3)*L$4</f>
        <v>3013311.4248091453</v>
      </c>
      <c r="M950" s="55">
        <f>((Produção!M948*PreçoLivre!M950*(1-Plan1!$B$11)+M$1*Plan1!$E$16)-M$2-M$3)*M$4</f>
        <v>2918348.8529798947</v>
      </c>
      <c r="N950" s="55">
        <f>((Produção!N948*PreçoLivre!N950*(1-Plan1!$B$11)+N$1*Plan1!$E$16)-N$2-N$3)*N$4</f>
        <v>2972627.0505694342</v>
      </c>
      <c r="O950" s="55">
        <f>((Produção!O948*PreçoLivre!O950*(1-Plan1!$B$11)+O$1*Plan1!$E$16)-O$2-O$3)*O$4</f>
        <v>2961728.010842077</v>
      </c>
      <c r="P950" s="55">
        <f>((Produção!P948*PreçoLivre!P950*(1-Plan1!$B$11)+P$1*Plan1!$E$16)-P$2-P$3)*P$4</f>
        <v>2667501.7285532416</v>
      </c>
      <c r="Q950" s="55">
        <f>((Produção!Q948*PreçoLivre!Q950*(1-Plan1!$B$11)+Q$1*Plan1!$E$16)-Q$2-Q$3)*Q$4</f>
        <v>2203072.3029067777</v>
      </c>
      <c r="R950" s="55">
        <f>((Produção!R948*PreçoLivre!R950*(1-Plan1!$B$11)+R$1*Plan1!$E$16)-R$2-R$3)*R$4</f>
        <v>1937750.5863308138</v>
      </c>
      <c r="S950" s="55">
        <f>((Produção!S948*PreçoLivre!S950*(1-Plan1!$B$11)+S$1*Plan1!$E$16)-S$2-S$3)*S$4</f>
        <v>1691711.1989995944</v>
      </c>
      <c r="T950" s="55">
        <f>((Produção!T948*PreçoLivre!T950*(1-Plan1!$B$11)+T$1*Plan1!$E$16)-T$2-T$3)*T$4</f>
        <v>1469828.4508013562</v>
      </c>
      <c r="U950" s="55">
        <f>((Produção!U948*PreçoLivre!U950*(1-Plan1!$B$11)+U$1*Plan1!$E$16)-U$2-U$3)*U$4</f>
        <v>1410304.0907923332</v>
      </c>
      <c r="V950" s="55">
        <f>((Produção!V948*PreçoLivre!V950*(1-Plan1!$B$11)+V$1*Plan1!$E$16)-V$2-V$3)*V$4</f>
        <v>1358191.8501107791</v>
      </c>
      <c r="W950" s="55"/>
    </row>
    <row r="951" spans="1:23" x14ac:dyDescent="0.25">
      <c r="A951" s="55">
        <f t="shared" si="14"/>
        <v>78424709.742792472</v>
      </c>
      <c r="B951" s="56">
        <v>946</v>
      </c>
      <c r="C951" s="55">
        <f>((Produção!C949*PreçoLivre!C951*(1-Plan1!$B$11)+C$1*Plan1!$E$16)-C$2-C$3)*C$4</f>
        <v>8851522.7159237452</v>
      </c>
      <c r="D951" s="55">
        <f>((Produção!D949*PreçoLivre!D951*(1-Plan1!$B$11)+D$1*Plan1!$E$16)-D$2-D$3)*D$4</f>
        <v>7369291.7995097172</v>
      </c>
      <c r="E951" s="55">
        <f>((Produção!E949*PreçoLivre!E951*(1-Plan1!$B$11)+E$1*Plan1!$E$16)-E$2-E$3)*E$4</f>
        <v>7541577.8046592521</v>
      </c>
      <c r="F951" s="55">
        <f>((Produção!F949*PreçoLivre!F951*(1-Plan1!$B$11)+F$1*Plan1!$E$16)-F$2-F$3)*F$4</f>
        <v>6011478.5215493683</v>
      </c>
      <c r="G951" s="55">
        <f>((Produção!G949*PreçoLivre!G951*(1-Plan1!$B$11)+G$1*Plan1!$E$16)-G$2-G$3)*G$4</f>
        <v>5709950.4070850657</v>
      </c>
      <c r="H951" s="55">
        <f>((Produção!H949*PreçoLivre!H951*(1-Plan1!$B$11)+H$1*Plan1!$E$16)-H$2-H$3)*H$4</f>
        <v>5102958.9853889095</v>
      </c>
      <c r="I951" s="55">
        <f>((Produção!I949*PreçoLivre!I951*(1-Plan1!$B$11)+I$1*Plan1!$E$16)-I$2-I$3)*I$4</f>
        <v>4733993.0589627512</v>
      </c>
      <c r="J951" s="55">
        <f>((Produção!J949*PreçoLivre!J951*(1-Plan1!$B$11)+J$1*Plan1!$E$16)-J$2-J$3)*J$4</f>
        <v>4258616.1729853097</v>
      </c>
      <c r="K951" s="55">
        <f>((Produção!K949*PreçoLivre!K951*(1-Plan1!$B$11)+K$1*Plan1!$E$16)-K$2-K$3)*K$4</f>
        <v>4098765.6288681277</v>
      </c>
      <c r="L951" s="55">
        <f>((Produção!L949*PreçoLivre!L951*(1-Plan1!$B$11)+L$1*Plan1!$E$16)-L$2-L$3)*L$4</f>
        <v>3920276.5226898598</v>
      </c>
      <c r="M951" s="55">
        <f>((Produção!M949*PreçoLivre!M951*(1-Plan1!$B$11)+M$1*Plan1!$E$16)-M$2-M$3)*M$4</f>
        <v>3493949.7005868624</v>
      </c>
      <c r="N951" s="55">
        <f>((Produção!N949*PreçoLivre!N951*(1-Plan1!$B$11)+N$1*Plan1!$E$16)-N$2-N$3)*N$4</f>
        <v>3060787.7408853834</v>
      </c>
      <c r="O951" s="55">
        <f>((Produção!O949*PreçoLivre!O951*(1-Plan1!$B$11)+O$1*Plan1!$E$16)-O$2-O$3)*O$4</f>
        <v>2532708.6172462213</v>
      </c>
      <c r="P951" s="55">
        <f>((Produção!P949*PreçoLivre!P951*(1-Plan1!$B$11)+P$1*Plan1!$E$16)-P$2-P$3)*P$4</f>
        <v>2200555.6007946818</v>
      </c>
      <c r="Q951" s="55">
        <f>((Produção!Q949*PreçoLivre!Q951*(1-Plan1!$B$11)+Q$1*Plan1!$E$16)-Q$2-Q$3)*Q$4</f>
        <v>2018925.7181093865</v>
      </c>
      <c r="R951" s="55">
        <f>((Produção!R949*PreçoLivre!R951*(1-Plan1!$B$11)+R$1*Plan1!$E$16)-R$2-R$3)*R$4</f>
        <v>1925632.6500954977</v>
      </c>
      <c r="S951" s="55">
        <f>((Produção!S949*PreçoLivre!S951*(1-Plan1!$B$11)+S$1*Plan1!$E$16)-S$2-S$3)*S$4</f>
        <v>1759542.7378475422</v>
      </c>
      <c r="T951" s="55">
        <f>((Produção!T949*PreçoLivre!T951*(1-Plan1!$B$11)+T$1*Plan1!$E$16)-T$2-T$3)*T$4</f>
        <v>1471498.6009408352</v>
      </c>
      <c r="U951" s="55">
        <f>((Produção!U949*PreçoLivre!U951*(1-Plan1!$B$11)+U$1*Plan1!$E$16)-U$2-U$3)*U$4</f>
        <v>1209825.6144942616</v>
      </c>
      <c r="V951" s="55">
        <f>((Produção!V949*PreçoLivre!V951*(1-Plan1!$B$11)+V$1*Plan1!$E$16)-V$2-V$3)*V$4</f>
        <v>1152851.1441697045</v>
      </c>
      <c r="W951" s="55"/>
    </row>
    <row r="952" spans="1:23" x14ac:dyDescent="0.25">
      <c r="A952" s="55">
        <f t="shared" si="14"/>
        <v>70675687.407510206</v>
      </c>
      <c r="B952" s="56">
        <v>947</v>
      </c>
      <c r="C952" s="55">
        <f>((Produção!C950*PreçoLivre!C952*(1-Plan1!$B$11)+C$1*Plan1!$E$16)-C$2-C$3)*C$4</f>
        <v>8595221.5754464399</v>
      </c>
      <c r="D952" s="55">
        <f>((Produção!D950*PreçoLivre!D952*(1-Plan1!$B$11)+D$1*Plan1!$E$16)-D$2-D$3)*D$4</f>
        <v>7612724.5031757094</v>
      </c>
      <c r="E952" s="55">
        <f>((Produção!E950*PreçoLivre!E952*(1-Plan1!$B$11)+E$1*Plan1!$E$16)-E$2-E$3)*E$4</f>
        <v>6590165.3460049052</v>
      </c>
      <c r="F952" s="55">
        <f>((Produção!F950*PreçoLivre!F952*(1-Plan1!$B$11)+F$1*Plan1!$E$16)-F$2-F$3)*F$4</f>
        <v>5694915.5079496792</v>
      </c>
      <c r="G952" s="55">
        <f>((Produção!G950*PreçoLivre!G952*(1-Plan1!$B$11)+G$1*Plan1!$E$16)-G$2-G$3)*G$4</f>
        <v>4564178.8078428814</v>
      </c>
      <c r="H952" s="55">
        <f>((Produção!H950*PreçoLivre!H952*(1-Plan1!$B$11)+H$1*Plan1!$E$16)-H$2-H$3)*H$4</f>
        <v>4474524.5215779711</v>
      </c>
      <c r="I952" s="55">
        <f>((Produção!I950*PreçoLivre!I952*(1-Plan1!$B$11)+I$1*Plan1!$E$16)-I$2-I$3)*I$4</f>
        <v>3668879.0185776958</v>
      </c>
      <c r="J952" s="55">
        <f>((Produção!J950*PreçoLivre!J952*(1-Plan1!$B$11)+J$1*Plan1!$E$16)-J$2-J$3)*J$4</f>
        <v>3425712.4430167885</v>
      </c>
      <c r="K952" s="55">
        <f>((Produção!K950*PreçoLivre!K952*(1-Plan1!$B$11)+K$1*Plan1!$E$16)-K$2-K$3)*K$4</f>
        <v>3187730.1331387665</v>
      </c>
      <c r="L952" s="55">
        <f>((Produção!L950*PreçoLivre!L952*(1-Plan1!$B$11)+L$1*Plan1!$E$16)-L$2-L$3)*L$4</f>
        <v>3008135.3618187821</v>
      </c>
      <c r="M952" s="55">
        <f>((Produção!M950*PreçoLivre!M952*(1-Plan1!$B$11)+M$1*Plan1!$E$16)-M$2-M$3)*M$4</f>
        <v>3002493.8935599765</v>
      </c>
      <c r="N952" s="55">
        <f>((Produção!N950*PreçoLivre!N952*(1-Plan1!$B$11)+N$1*Plan1!$E$16)-N$2-N$3)*N$4</f>
        <v>2805639.5982874166</v>
      </c>
      <c r="O952" s="55">
        <f>((Produção!O950*PreçoLivre!O952*(1-Plan1!$B$11)+O$1*Plan1!$E$16)-O$2-O$3)*O$4</f>
        <v>2404286.8052335898</v>
      </c>
      <c r="P952" s="55">
        <f>((Produção!P950*PreçoLivre!P952*(1-Plan1!$B$11)+P$1*Plan1!$E$16)-P$2-P$3)*P$4</f>
        <v>2116254.7421860634</v>
      </c>
      <c r="Q952" s="55">
        <f>((Produção!Q950*PreçoLivre!Q952*(1-Plan1!$B$11)+Q$1*Plan1!$E$16)-Q$2-Q$3)*Q$4</f>
        <v>1693369.5913386566</v>
      </c>
      <c r="R952" s="55">
        <f>((Produção!R950*PreçoLivre!R952*(1-Plan1!$B$11)+R$1*Plan1!$E$16)-R$2-R$3)*R$4</f>
        <v>1684805.5336538074</v>
      </c>
      <c r="S952" s="55">
        <f>((Produção!S950*PreçoLivre!S952*(1-Plan1!$B$11)+S$1*Plan1!$E$16)-S$2-S$3)*S$4</f>
        <v>1659802.6455509632</v>
      </c>
      <c r="T952" s="55">
        <f>((Produção!T950*PreçoLivre!T952*(1-Plan1!$B$11)+T$1*Plan1!$E$16)-T$2-T$3)*T$4</f>
        <v>1618856.5573132082</v>
      </c>
      <c r="U952" s="55">
        <f>((Produção!U950*PreçoLivre!U952*(1-Plan1!$B$11)+U$1*Plan1!$E$16)-U$2-U$3)*U$4</f>
        <v>1485747.7804793837</v>
      </c>
      <c r="V952" s="55">
        <f>((Produção!V950*PreçoLivre!V952*(1-Plan1!$B$11)+V$1*Plan1!$E$16)-V$2-V$3)*V$4</f>
        <v>1382243.0413574961</v>
      </c>
      <c r="W952" s="55"/>
    </row>
    <row r="953" spans="1:23" x14ac:dyDescent="0.25">
      <c r="A953" s="55">
        <f t="shared" si="14"/>
        <v>85431911.385688215</v>
      </c>
      <c r="B953" s="56">
        <v>948</v>
      </c>
      <c r="C953" s="55">
        <f>((Produção!C951*PreçoLivre!C953*(1-Plan1!$B$11)+C$1*Plan1!$E$16)-C$2-C$3)*C$4</f>
        <v>8545849.9119533096</v>
      </c>
      <c r="D953" s="55">
        <f>((Produção!D951*PreçoLivre!D953*(1-Plan1!$B$11)+D$1*Plan1!$E$16)-D$2-D$3)*D$4</f>
        <v>7384314.5725179194</v>
      </c>
      <c r="E953" s="55">
        <f>((Produção!E951*PreçoLivre!E953*(1-Plan1!$B$11)+E$1*Plan1!$E$16)-E$2-E$3)*E$4</f>
        <v>6757687.3452700265</v>
      </c>
      <c r="F953" s="55">
        <f>((Produção!F951*PreçoLivre!F953*(1-Plan1!$B$11)+F$1*Plan1!$E$16)-F$2-F$3)*F$4</f>
        <v>6193315.4574307278</v>
      </c>
      <c r="G953" s="55">
        <f>((Produção!G951*PreçoLivre!G953*(1-Plan1!$B$11)+G$1*Plan1!$E$16)-G$2-G$3)*G$4</f>
        <v>6243046.9855731782</v>
      </c>
      <c r="H953" s="55">
        <f>((Produção!H951*PreçoLivre!H953*(1-Plan1!$B$11)+H$1*Plan1!$E$16)-H$2-H$3)*H$4</f>
        <v>5816531.2317458577</v>
      </c>
      <c r="I953" s="55">
        <f>((Produção!I951*PreçoLivre!I953*(1-Plan1!$B$11)+I$1*Plan1!$E$16)-I$2-I$3)*I$4</f>
        <v>5211964.4406352714</v>
      </c>
      <c r="J953" s="55">
        <f>((Produção!J951*PreçoLivre!J953*(1-Plan1!$B$11)+J$1*Plan1!$E$16)-J$2-J$3)*J$4</f>
        <v>4822366.9709160328</v>
      </c>
      <c r="K953" s="55">
        <f>((Produção!K951*PreçoLivre!K953*(1-Plan1!$B$11)+K$1*Plan1!$E$16)-K$2-K$3)*K$4</f>
        <v>4637744.9674593341</v>
      </c>
      <c r="L953" s="55">
        <f>((Produção!L951*PreçoLivre!L953*(1-Plan1!$B$11)+L$1*Plan1!$E$16)-L$2-L$3)*L$4</f>
        <v>4039735.2123341439</v>
      </c>
      <c r="M953" s="55">
        <f>((Produção!M951*PreçoLivre!M953*(1-Plan1!$B$11)+M$1*Plan1!$E$16)-M$2-M$3)*M$4</f>
        <v>3773140.611959077</v>
      </c>
      <c r="N953" s="55">
        <f>((Produção!N951*PreçoLivre!N953*(1-Plan1!$B$11)+N$1*Plan1!$E$16)-N$2-N$3)*N$4</f>
        <v>3635968.5059035928</v>
      </c>
      <c r="O953" s="55">
        <f>((Produção!O951*PreçoLivre!O953*(1-Plan1!$B$11)+O$1*Plan1!$E$16)-O$2-O$3)*O$4</f>
        <v>3437486.0210130713</v>
      </c>
      <c r="P953" s="55">
        <f>((Produção!P951*PreçoLivre!P953*(1-Plan1!$B$11)+P$1*Plan1!$E$16)-P$2-P$3)*P$4</f>
        <v>2934238.2644527848</v>
      </c>
      <c r="Q953" s="55">
        <f>((Produção!Q951*PreçoLivre!Q953*(1-Plan1!$B$11)+Q$1*Plan1!$E$16)-Q$2-Q$3)*Q$4</f>
        <v>2656262.3218212193</v>
      </c>
      <c r="R953" s="55">
        <f>((Produção!R951*PreçoLivre!R953*(1-Plan1!$B$11)+R$1*Plan1!$E$16)-R$2-R$3)*R$4</f>
        <v>2352917.0160920597</v>
      </c>
      <c r="S953" s="55">
        <f>((Produção!S951*PreçoLivre!S953*(1-Plan1!$B$11)+S$1*Plan1!$E$16)-S$2-S$3)*S$4</f>
        <v>2152988.0410804227</v>
      </c>
      <c r="T953" s="55">
        <f>((Produção!T951*PreçoLivre!T953*(1-Plan1!$B$11)+T$1*Plan1!$E$16)-T$2-T$3)*T$4</f>
        <v>1852743.2255511773</v>
      </c>
      <c r="U953" s="55">
        <f>((Produção!U951*PreçoLivre!U953*(1-Plan1!$B$11)+U$1*Plan1!$E$16)-U$2-U$3)*U$4</f>
        <v>1554718.1958515667</v>
      </c>
      <c r="V953" s="55">
        <f>((Produção!V951*PreçoLivre!V953*(1-Plan1!$B$11)+V$1*Plan1!$E$16)-V$2-V$3)*V$4</f>
        <v>1428892.0861274481</v>
      </c>
      <c r="W953" s="55"/>
    </row>
    <row r="954" spans="1:23" x14ac:dyDescent="0.25">
      <c r="A954" s="55">
        <f t="shared" si="14"/>
        <v>81268781.254265264</v>
      </c>
      <c r="B954" s="56">
        <v>949</v>
      </c>
      <c r="C954" s="55">
        <f>((Produção!C952*PreçoLivre!C954*(1-Plan1!$B$11)+C$1*Plan1!$E$16)-C$2-C$3)*C$4</f>
        <v>8579269.7176280376</v>
      </c>
      <c r="D954" s="55">
        <f>((Produção!D952*PreçoLivre!D954*(1-Plan1!$B$11)+D$1*Plan1!$E$16)-D$2-D$3)*D$4</f>
        <v>8151282.6844553445</v>
      </c>
      <c r="E954" s="55">
        <f>((Produção!E952*PreçoLivre!E954*(1-Plan1!$B$11)+E$1*Plan1!$E$16)-E$2-E$3)*E$4</f>
        <v>7634983.4871189399</v>
      </c>
      <c r="F954" s="55">
        <f>((Produção!F952*PreçoLivre!F954*(1-Plan1!$B$11)+F$1*Plan1!$E$16)-F$2-F$3)*F$4</f>
        <v>7098046.4393489091</v>
      </c>
      <c r="G954" s="55">
        <f>((Produção!G952*PreçoLivre!G954*(1-Plan1!$B$11)+G$1*Plan1!$E$16)-G$2-G$3)*G$4</f>
        <v>6122540.7562452182</v>
      </c>
      <c r="H954" s="55">
        <f>((Produção!H952*PreçoLivre!H954*(1-Plan1!$B$11)+H$1*Plan1!$E$16)-H$2-H$3)*H$4</f>
        <v>5835345.3209784077</v>
      </c>
      <c r="I954" s="55">
        <f>((Produção!I952*PreçoLivre!I954*(1-Plan1!$B$11)+I$1*Plan1!$E$16)-I$2-I$3)*I$4</f>
        <v>5148389.7037964752</v>
      </c>
      <c r="J954" s="55">
        <f>((Produção!J952*PreçoLivre!J954*(1-Plan1!$B$11)+J$1*Plan1!$E$16)-J$2-J$3)*J$4</f>
        <v>4683981.5669303536</v>
      </c>
      <c r="K954" s="55">
        <f>((Produção!K952*PreçoLivre!K954*(1-Plan1!$B$11)+K$1*Plan1!$E$16)-K$2-K$3)*K$4</f>
        <v>4100330.6703621089</v>
      </c>
      <c r="L954" s="55">
        <f>((Produção!L952*PreçoLivre!L954*(1-Plan1!$B$11)+L$1*Plan1!$E$16)-L$2-L$3)*L$4</f>
        <v>3652280.7611553092</v>
      </c>
      <c r="M954" s="55">
        <f>((Produção!M952*PreçoLivre!M954*(1-Plan1!$B$11)+M$1*Plan1!$E$16)-M$2-M$3)*M$4</f>
        <v>3450284.3441194724</v>
      </c>
      <c r="N954" s="55">
        <f>((Produção!N952*PreçoLivre!N954*(1-Plan1!$B$11)+N$1*Plan1!$E$16)-N$2-N$3)*N$4</f>
        <v>3001039.0777732464</v>
      </c>
      <c r="O954" s="55">
        <f>((Produção!O952*PreçoLivre!O954*(1-Plan1!$B$11)+O$1*Plan1!$E$16)-O$2-O$3)*O$4</f>
        <v>2630497.5893732188</v>
      </c>
      <c r="P954" s="55">
        <f>((Produção!P952*PreçoLivre!P954*(1-Plan1!$B$11)+P$1*Plan1!$E$16)-P$2-P$3)*P$4</f>
        <v>2358937.5071654418</v>
      </c>
      <c r="Q954" s="55">
        <f>((Produção!Q952*PreçoLivre!Q954*(1-Plan1!$B$11)+Q$1*Plan1!$E$16)-Q$2-Q$3)*Q$4</f>
        <v>1915633.6446308088</v>
      </c>
      <c r="R954" s="55">
        <f>((Produção!R952*PreçoLivre!R954*(1-Plan1!$B$11)+R$1*Plan1!$E$16)-R$2-R$3)*R$4</f>
        <v>1768454.140029639</v>
      </c>
      <c r="S954" s="55">
        <f>((Produção!S952*PreçoLivre!S954*(1-Plan1!$B$11)+S$1*Plan1!$E$16)-S$2-S$3)*S$4</f>
        <v>1579861.1590632661</v>
      </c>
      <c r="T954" s="55">
        <f>((Produção!T952*PreçoLivre!T954*(1-Plan1!$B$11)+T$1*Plan1!$E$16)-T$2-T$3)*T$4</f>
        <v>1321955.250437239</v>
      </c>
      <c r="U954" s="55">
        <f>((Produção!U952*PreçoLivre!U954*(1-Plan1!$B$11)+U$1*Plan1!$E$16)-U$2-U$3)*U$4</f>
        <v>1177513.9590729463</v>
      </c>
      <c r="V954" s="55">
        <f>((Produção!V952*PreçoLivre!V954*(1-Plan1!$B$11)+V$1*Plan1!$E$16)-V$2-V$3)*V$4</f>
        <v>1058153.4745808698</v>
      </c>
      <c r="W954" s="55"/>
    </row>
    <row r="955" spans="1:23" x14ac:dyDescent="0.25">
      <c r="A955" s="55">
        <f t="shared" si="14"/>
        <v>76111150.729084536</v>
      </c>
      <c r="B955" s="56">
        <v>950</v>
      </c>
      <c r="C955" s="55">
        <f>((Produção!C953*PreçoLivre!C955*(1-Plan1!$B$11)+C$1*Plan1!$E$16)-C$2-C$3)*C$4</f>
        <v>8593068.6538473144</v>
      </c>
      <c r="D955" s="55">
        <f>((Produção!D953*PreçoLivre!D955*(1-Plan1!$B$11)+D$1*Plan1!$E$16)-D$2-D$3)*D$4</f>
        <v>7556873.4612952881</v>
      </c>
      <c r="E955" s="55">
        <f>((Produção!E953*PreçoLivre!E955*(1-Plan1!$B$11)+E$1*Plan1!$E$16)-E$2-E$3)*E$4</f>
        <v>6920041.1347623542</v>
      </c>
      <c r="F955" s="55">
        <f>((Produção!F953*PreçoLivre!F955*(1-Plan1!$B$11)+F$1*Plan1!$E$16)-F$2-F$3)*F$4</f>
        <v>6842181.1960729547</v>
      </c>
      <c r="G955" s="55">
        <f>((Produção!G953*PreçoLivre!G955*(1-Plan1!$B$11)+G$1*Plan1!$E$16)-G$2-G$3)*G$4</f>
        <v>5930902.8948211316</v>
      </c>
      <c r="H955" s="55">
        <f>((Produção!H953*PreçoLivre!H955*(1-Plan1!$B$11)+H$1*Plan1!$E$16)-H$2-H$3)*H$4</f>
        <v>5276570.0628514169</v>
      </c>
      <c r="I955" s="55">
        <f>((Produção!I953*PreçoLivre!I955*(1-Plan1!$B$11)+I$1*Plan1!$E$16)-I$2-I$3)*I$4</f>
        <v>4747498.278891121</v>
      </c>
      <c r="J955" s="55">
        <f>((Produção!J953*PreçoLivre!J955*(1-Plan1!$B$11)+J$1*Plan1!$E$16)-J$2-J$3)*J$4</f>
        <v>4007921.8743306245</v>
      </c>
      <c r="K955" s="55">
        <f>((Produção!K953*PreçoLivre!K955*(1-Plan1!$B$11)+K$1*Plan1!$E$16)-K$2-K$3)*K$4</f>
        <v>3569406.1437141229</v>
      </c>
      <c r="L955" s="55">
        <f>((Produção!L953*PreçoLivre!L955*(1-Plan1!$B$11)+L$1*Plan1!$E$16)-L$2-L$3)*L$4</f>
        <v>3391059.5034451652</v>
      </c>
      <c r="M955" s="55">
        <f>((Produção!M953*PreçoLivre!M955*(1-Plan1!$B$11)+M$1*Plan1!$E$16)-M$2-M$3)*M$4</f>
        <v>2957492.0674800291</v>
      </c>
      <c r="N955" s="55">
        <f>((Produção!N953*PreçoLivre!N955*(1-Plan1!$B$11)+N$1*Plan1!$E$16)-N$2-N$3)*N$4</f>
        <v>2517954.9933826318</v>
      </c>
      <c r="O955" s="55">
        <f>((Produção!O953*PreçoLivre!O955*(1-Plan1!$B$11)+O$1*Plan1!$E$16)-O$2-O$3)*O$4</f>
        <v>2171348.090220002</v>
      </c>
      <c r="P955" s="55">
        <f>((Produção!P953*PreçoLivre!P955*(1-Plan1!$B$11)+P$1*Plan1!$E$16)-P$2-P$3)*P$4</f>
        <v>2167175.6014669132</v>
      </c>
      <c r="Q955" s="55">
        <f>((Produção!Q953*PreçoLivre!Q955*(1-Plan1!$B$11)+Q$1*Plan1!$E$16)-Q$2-Q$3)*Q$4</f>
        <v>1863997.09701544</v>
      </c>
      <c r="R955" s="55">
        <f>((Produção!R953*PreçoLivre!R955*(1-Plan1!$B$11)+R$1*Plan1!$E$16)-R$2-R$3)*R$4</f>
        <v>1804160.8706327102</v>
      </c>
      <c r="S955" s="55">
        <f>((Produção!S953*PreçoLivre!S955*(1-Plan1!$B$11)+S$1*Plan1!$E$16)-S$2-S$3)*S$4</f>
        <v>1642930.5290411571</v>
      </c>
      <c r="T955" s="55">
        <f>((Produção!T953*PreçoLivre!T955*(1-Plan1!$B$11)+T$1*Plan1!$E$16)-T$2-T$3)*T$4</f>
        <v>1505931.6069278962</v>
      </c>
      <c r="U955" s="55">
        <f>((Produção!U953*PreçoLivre!U955*(1-Plan1!$B$11)+U$1*Plan1!$E$16)-U$2-U$3)*U$4</f>
        <v>1299574.5510120392</v>
      </c>
      <c r="V955" s="55">
        <f>((Produção!V953*PreçoLivre!V955*(1-Plan1!$B$11)+V$1*Plan1!$E$16)-V$2-V$3)*V$4</f>
        <v>1345062.1178742184</v>
      </c>
      <c r="W955" s="55"/>
    </row>
    <row r="956" spans="1:23" x14ac:dyDescent="0.25">
      <c r="A956" s="55">
        <f t="shared" si="14"/>
        <v>71775357.434786096</v>
      </c>
      <c r="B956" s="56">
        <v>951</v>
      </c>
      <c r="C956" s="55">
        <f>((Produção!C954*PreçoLivre!C956*(1-Plan1!$B$11)+C$1*Plan1!$E$16)-C$2-C$3)*C$4</f>
        <v>7949066.2037626039</v>
      </c>
      <c r="D956" s="55">
        <f>((Produção!D954*PreçoLivre!D956*(1-Plan1!$B$11)+D$1*Plan1!$E$16)-D$2-D$3)*D$4</f>
        <v>7471340.7808596827</v>
      </c>
      <c r="E956" s="55">
        <f>((Produção!E954*PreçoLivre!E956*(1-Plan1!$B$11)+E$1*Plan1!$E$16)-E$2-E$3)*E$4</f>
        <v>6757825.6605236214</v>
      </c>
      <c r="F956" s="55">
        <f>((Produção!F954*PreçoLivre!F956*(1-Plan1!$B$11)+F$1*Plan1!$E$16)-F$2-F$3)*F$4</f>
        <v>5971514.4665884878</v>
      </c>
      <c r="G956" s="55">
        <f>((Produção!G954*PreçoLivre!G956*(1-Plan1!$B$11)+G$1*Plan1!$E$16)-G$2-G$3)*G$4</f>
        <v>5598476.0887835408</v>
      </c>
      <c r="H956" s="55">
        <f>((Produção!H954*PreçoLivre!H956*(1-Plan1!$B$11)+H$1*Plan1!$E$16)-H$2-H$3)*H$4</f>
        <v>5240376.7777474206</v>
      </c>
      <c r="I956" s="55">
        <f>((Produção!I954*PreçoLivre!I956*(1-Plan1!$B$11)+I$1*Plan1!$E$16)-I$2-I$3)*I$4</f>
        <v>4433033.9126493037</v>
      </c>
      <c r="J956" s="55">
        <f>((Produção!J954*PreçoLivre!J956*(1-Plan1!$B$11)+J$1*Plan1!$E$16)-J$2-J$3)*J$4</f>
        <v>3979821.9862676673</v>
      </c>
      <c r="K956" s="55">
        <f>((Produção!K954*PreçoLivre!K956*(1-Plan1!$B$11)+K$1*Plan1!$E$16)-K$2-K$3)*K$4</f>
        <v>3767975.3775639497</v>
      </c>
      <c r="L956" s="55">
        <f>((Produção!L954*PreçoLivre!L956*(1-Plan1!$B$11)+L$1*Plan1!$E$16)-L$2-L$3)*L$4</f>
        <v>3456528.7420335752</v>
      </c>
      <c r="M956" s="55">
        <f>((Produção!M954*PreçoLivre!M956*(1-Plan1!$B$11)+M$1*Plan1!$E$16)-M$2-M$3)*M$4</f>
        <v>3177854.2021806249</v>
      </c>
      <c r="N956" s="55">
        <f>((Produção!N954*PreçoLivre!N956*(1-Plan1!$B$11)+N$1*Plan1!$E$16)-N$2-N$3)*N$4</f>
        <v>2668250.0765324095</v>
      </c>
      <c r="O956" s="55">
        <f>((Produção!O954*PreçoLivre!O956*(1-Plan1!$B$11)+O$1*Plan1!$E$16)-O$2-O$3)*O$4</f>
        <v>2216185.150252386</v>
      </c>
      <c r="P956" s="55">
        <f>((Produção!P954*PreçoLivre!P956*(1-Plan1!$B$11)+P$1*Plan1!$E$16)-P$2-P$3)*P$4</f>
        <v>1768628.9639953831</v>
      </c>
      <c r="Q956" s="55">
        <f>((Produção!Q954*PreçoLivre!Q956*(1-Plan1!$B$11)+Q$1*Plan1!$E$16)-Q$2-Q$3)*Q$4</f>
        <v>1656311.9812095754</v>
      </c>
      <c r="R956" s="55">
        <f>((Produção!R954*PreçoLivre!R956*(1-Plan1!$B$11)+R$1*Plan1!$E$16)-R$2-R$3)*R$4</f>
        <v>1427386.8233109037</v>
      </c>
      <c r="S956" s="55">
        <f>((Produção!S954*PreçoLivre!S956*(1-Plan1!$B$11)+S$1*Plan1!$E$16)-S$2-S$3)*S$4</f>
        <v>1205707.6864330766</v>
      </c>
      <c r="T956" s="55">
        <f>((Produção!T954*PreçoLivre!T956*(1-Plan1!$B$11)+T$1*Plan1!$E$16)-T$2-T$3)*T$4</f>
        <v>1081494.7967331847</v>
      </c>
      <c r="U956" s="55">
        <f>((Produção!U954*PreçoLivre!U956*(1-Plan1!$B$11)+U$1*Plan1!$E$16)-U$2-U$3)*U$4</f>
        <v>1024446.644252144</v>
      </c>
      <c r="V956" s="55">
        <f>((Produção!V954*PreçoLivre!V956*(1-Plan1!$B$11)+V$1*Plan1!$E$16)-V$2-V$3)*V$4</f>
        <v>923131.11310653179</v>
      </c>
      <c r="W956" s="55"/>
    </row>
    <row r="957" spans="1:23" x14ac:dyDescent="0.25">
      <c r="A957" s="55">
        <f t="shared" si="14"/>
        <v>80178762.670469612</v>
      </c>
      <c r="B957" s="56">
        <v>952</v>
      </c>
      <c r="C957" s="55">
        <f>((Produção!C955*PreçoLivre!C957*(1-Plan1!$B$11)+C$1*Plan1!$E$16)-C$2-C$3)*C$4</f>
        <v>8385053.9441616964</v>
      </c>
      <c r="D957" s="55">
        <f>((Produção!D955*PreçoLivre!D957*(1-Plan1!$B$11)+D$1*Plan1!$E$16)-D$2-D$3)*D$4</f>
        <v>7700162.9247672912</v>
      </c>
      <c r="E957" s="55">
        <f>((Produção!E955*PreçoLivre!E957*(1-Plan1!$B$11)+E$1*Plan1!$E$16)-E$2-E$3)*E$4</f>
        <v>6793625.4803052451</v>
      </c>
      <c r="F957" s="55">
        <f>((Produção!F955*PreçoLivre!F957*(1-Plan1!$B$11)+F$1*Plan1!$E$16)-F$2-F$3)*F$4</f>
        <v>6369077.0608848799</v>
      </c>
      <c r="G957" s="55">
        <f>((Produção!G955*PreçoLivre!G957*(1-Plan1!$B$11)+G$1*Plan1!$E$16)-G$2-G$3)*G$4</f>
        <v>6060044.52389092</v>
      </c>
      <c r="H957" s="55">
        <f>((Produção!H955*PreçoLivre!H957*(1-Plan1!$B$11)+H$1*Plan1!$E$16)-H$2-H$3)*H$4</f>
        <v>5844514.5668948563</v>
      </c>
      <c r="I957" s="55">
        <f>((Produção!I955*PreçoLivre!I957*(1-Plan1!$B$11)+I$1*Plan1!$E$16)-I$2-I$3)*I$4</f>
        <v>5515413.1148442393</v>
      </c>
      <c r="J957" s="55">
        <f>((Produção!J955*PreçoLivre!J957*(1-Plan1!$B$11)+J$1*Plan1!$E$16)-J$2-J$3)*J$4</f>
        <v>5109785.6880193036</v>
      </c>
      <c r="K957" s="55">
        <f>((Produção!K955*PreçoLivre!K957*(1-Plan1!$B$11)+K$1*Plan1!$E$16)-K$2-K$3)*K$4</f>
        <v>4565837.4757417478</v>
      </c>
      <c r="L957" s="55">
        <f>((Produção!L955*PreçoLivre!L957*(1-Plan1!$B$11)+L$1*Plan1!$E$16)-L$2-L$3)*L$4</f>
        <v>3833943.2464503683</v>
      </c>
      <c r="M957" s="55">
        <f>((Produção!M955*PreçoLivre!M957*(1-Plan1!$B$11)+M$1*Plan1!$E$16)-M$2-M$3)*M$4</f>
        <v>3199934.9667360359</v>
      </c>
      <c r="N957" s="55">
        <f>((Produção!N955*PreçoLivre!N957*(1-Plan1!$B$11)+N$1*Plan1!$E$16)-N$2-N$3)*N$4</f>
        <v>2987151.6440428831</v>
      </c>
      <c r="O957" s="55">
        <f>((Produção!O955*PreçoLivre!O957*(1-Plan1!$B$11)+O$1*Plan1!$E$16)-O$2-O$3)*O$4</f>
        <v>2586541.1194703914</v>
      </c>
      <c r="P957" s="55">
        <f>((Produção!P955*PreçoLivre!P957*(1-Plan1!$B$11)+P$1*Plan1!$E$16)-P$2-P$3)*P$4</f>
        <v>2195258.8717952352</v>
      </c>
      <c r="Q957" s="55">
        <f>((Produção!Q955*PreçoLivre!Q957*(1-Plan1!$B$11)+Q$1*Plan1!$E$16)-Q$2-Q$3)*Q$4</f>
        <v>1896059.123501224</v>
      </c>
      <c r="R957" s="55">
        <f>((Produção!R955*PreçoLivre!R957*(1-Plan1!$B$11)+R$1*Plan1!$E$16)-R$2-R$3)*R$4</f>
        <v>1756220.0495912521</v>
      </c>
      <c r="S957" s="55">
        <f>((Produção!S955*PreçoLivre!S957*(1-Plan1!$B$11)+S$1*Plan1!$E$16)-S$2-S$3)*S$4</f>
        <v>1610297.3738725209</v>
      </c>
      <c r="T957" s="55">
        <f>((Produção!T955*PreçoLivre!T957*(1-Plan1!$B$11)+T$1*Plan1!$E$16)-T$2-T$3)*T$4</f>
        <v>1420721.7991182879</v>
      </c>
      <c r="U957" s="55">
        <f>((Produção!U955*PreçoLivre!U957*(1-Plan1!$B$11)+U$1*Plan1!$E$16)-U$2-U$3)*U$4</f>
        <v>1217758.4798952481</v>
      </c>
      <c r="V957" s="55">
        <f>((Produção!V955*PreçoLivre!V957*(1-Plan1!$B$11)+V$1*Plan1!$E$16)-V$2-V$3)*V$4</f>
        <v>1131361.2164859991</v>
      </c>
      <c r="W957" s="55"/>
    </row>
    <row r="958" spans="1:23" x14ac:dyDescent="0.25">
      <c r="A958" s="55">
        <f t="shared" si="14"/>
        <v>64024638.371720053</v>
      </c>
      <c r="B958" s="56">
        <v>953</v>
      </c>
      <c r="C958" s="55">
        <f>((Produção!C956*PreçoLivre!C958*(1-Plan1!$B$11)+C$1*Plan1!$E$16)-C$2-C$3)*C$4</f>
        <v>8136996.4163711183</v>
      </c>
      <c r="D958" s="55">
        <f>((Produção!D956*PreçoLivre!D958*(1-Plan1!$B$11)+D$1*Plan1!$E$16)-D$2-D$3)*D$4</f>
        <v>6926789.1244459534</v>
      </c>
      <c r="E958" s="55">
        <f>((Produção!E956*PreçoLivre!E958*(1-Plan1!$B$11)+E$1*Plan1!$E$16)-E$2-E$3)*E$4</f>
        <v>5807143.7482797848</v>
      </c>
      <c r="F958" s="55">
        <f>((Produção!F956*PreçoLivre!F958*(1-Plan1!$B$11)+F$1*Plan1!$E$16)-F$2-F$3)*F$4</f>
        <v>5601398.4903218802</v>
      </c>
      <c r="G958" s="55">
        <f>((Produção!G956*PreçoLivre!G958*(1-Plan1!$B$11)+G$1*Plan1!$E$16)-G$2-G$3)*G$4</f>
        <v>5087250.7685616072</v>
      </c>
      <c r="H958" s="55">
        <f>((Produção!H956*PreçoLivre!H958*(1-Plan1!$B$11)+H$1*Plan1!$E$16)-H$2-H$3)*H$4</f>
        <v>4509374.7149672369</v>
      </c>
      <c r="I958" s="55">
        <f>((Produção!I956*PreçoLivre!I958*(1-Plan1!$B$11)+I$1*Plan1!$E$16)-I$2-I$3)*I$4</f>
        <v>4044018.1935844626</v>
      </c>
      <c r="J958" s="55">
        <f>((Produção!J956*PreçoLivre!J958*(1-Plan1!$B$11)+J$1*Plan1!$E$16)-J$2-J$3)*J$4</f>
        <v>3513444.6995921293</v>
      </c>
      <c r="K958" s="55">
        <f>((Produção!K956*PreçoLivre!K958*(1-Plan1!$B$11)+K$1*Plan1!$E$16)-K$2-K$3)*K$4</f>
        <v>3161982.6465290859</v>
      </c>
      <c r="L958" s="55">
        <f>((Produção!L956*PreçoLivre!L958*(1-Plan1!$B$11)+L$1*Plan1!$E$16)-L$2-L$3)*L$4</f>
        <v>2802775.0848211213</v>
      </c>
      <c r="M958" s="55">
        <f>((Produção!M956*PreçoLivre!M958*(1-Plan1!$B$11)+M$1*Plan1!$E$16)-M$2-M$3)*M$4</f>
        <v>2482040.4290772239</v>
      </c>
      <c r="N958" s="55">
        <f>((Produção!N956*PreçoLivre!N958*(1-Plan1!$B$11)+N$1*Plan1!$E$16)-N$2-N$3)*N$4</f>
        <v>2032745.2118457232</v>
      </c>
      <c r="O958" s="55">
        <f>((Produção!O956*PreçoLivre!O958*(1-Plan1!$B$11)+O$1*Plan1!$E$16)-O$2-O$3)*O$4</f>
        <v>1766645.6176892119</v>
      </c>
      <c r="P958" s="55">
        <f>((Produção!P956*PreçoLivre!P958*(1-Plan1!$B$11)+P$1*Plan1!$E$16)-P$2-P$3)*P$4</f>
        <v>1632798.1613861285</v>
      </c>
      <c r="Q958" s="55">
        <f>((Produção!Q956*PreçoLivre!Q958*(1-Plan1!$B$11)+Q$1*Plan1!$E$16)-Q$2-Q$3)*Q$4</f>
        <v>1438680.3765713263</v>
      </c>
      <c r="R958" s="55">
        <f>((Produção!R956*PreçoLivre!R958*(1-Plan1!$B$11)+R$1*Plan1!$E$16)-R$2-R$3)*R$4</f>
        <v>1178066.4025940855</v>
      </c>
      <c r="S958" s="55">
        <f>((Produção!S956*PreçoLivre!S958*(1-Plan1!$B$11)+S$1*Plan1!$E$16)-S$2-S$3)*S$4</f>
        <v>1064085.3940358229</v>
      </c>
      <c r="T958" s="55">
        <f>((Produção!T956*PreçoLivre!T958*(1-Plan1!$B$11)+T$1*Plan1!$E$16)-T$2-T$3)*T$4</f>
        <v>1029229.0321201649</v>
      </c>
      <c r="U958" s="55">
        <f>((Produção!U956*PreçoLivre!U958*(1-Plan1!$B$11)+U$1*Plan1!$E$16)-U$2-U$3)*U$4</f>
        <v>944591.55145581905</v>
      </c>
      <c r="V958" s="55">
        <f>((Produção!V956*PreçoLivre!V958*(1-Plan1!$B$11)+V$1*Plan1!$E$16)-V$2-V$3)*V$4</f>
        <v>864582.30747015623</v>
      </c>
      <c r="W958" s="55"/>
    </row>
    <row r="959" spans="1:23" x14ac:dyDescent="0.25">
      <c r="A959" s="55">
        <f t="shared" si="14"/>
        <v>85656124.344681039</v>
      </c>
      <c r="B959" s="56">
        <v>954</v>
      </c>
      <c r="C959" s="55">
        <f>((Produção!C957*PreçoLivre!C959*(1-Plan1!$B$11)+C$1*Plan1!$E$16)-C$2-C$3)*C$4</f>
        <v>8497096.9220306426</v>
      </c>
      <c r="D959" s="55">
        <f>((Produção!D957*PreçoLivre!D959*(1-Plan1!$B$11)+D$1*Plan1!$E$16)-D$2-D$3)*D$4</f>
        <v>7893831.6906885402</v>
      </c>
      <c r="E959" s="55">
        <f>((Produção!E957*PreçoLivre!E959*(1-Plan1!$B$11)+E$1*Plan1!$E$16)-E$2-E$3)*E$4</f>
        <v>7399209.9588419925</v>
      </c>
      <c r="F959" s="55">
        <f>((Produção!F957*PreçoLivre!F959*(1-Plan1!$B$11)+F$1*Plan1!$E$16)-F$2-F$3)*F$4</f>
        <v>6773505.936893004</v>
      </c>
      <c r="G959" s="55">
        <f>((Produção!G957*PreçoLivre!G959*(1-Plan1!$B$11)+G$1*Plan1!$E$16)-G$2-G$3)*G$4</f>
        <v>6238931.29934166</v>
      </c>
      <c r="H959" s="55">
        <f>((Produção!H957*PreçoLivre!H959*(1-Plan1!$B$11)+H$1*Plan1!$E$16)-H$2-H$3)*H$4</f>
        <v>5661797.7122830842</v>
      </c>
      <c r="I959" s="55">
        <f>((Produção!I957*PreçoLivre!I959*(1-Plan1!$B$11)+I$1*Plan1!$E$16)-I$2-I$3)*I$4</f>
        <v>5092782.1511499016</v>
      </c>
      <c r="J959" s="55">
        <f>((Produção!J957*PreçoLivre!J959*(1-Plan1!$B$11)+J$1*Plan1!$E$16)-J$2-J$3)*J$4</f>
        <v>4659796.4051300967</v>
      </c>
      <c r="K959" s="55">
        <f>((Produção!K957*PreçoLivre!K959*(1-Plan1!$B$11)+K$1*Plan1!$E$16)-K$2-K$3)*K$4</f>
        <v>4521401.146337077</v>
      </c>
      <c r="L959" s="55">
        <f>((Produção!L957*PreçoLivre!L959*(1-Plan1!$B$11)+L$1*Plan1!$E$16)-L$2-L$3)*L$4</f>
        <v>4330428.7150049899</v>
      </c>
      <c r="M959" s="55">
        <f>((Produção!M957*PreçoLivre!M959*(1-Plan1!$B$11)+M$1*Plan1!$E$16)-M$2-M$3)*M$4</f>
        <v>3965576.9699926814</v>
      </c>
      <c r="N959" s="55">
        <f>((Produção!N957*PreçoLivre!N959*(1-Plan1!$B$11)+N$1*Plan1!$E$16)-N$2-N$3)*N$4</f>
        <v>3813285.1126594166</v>
      </c>
      <c r="O959" s="55">
        <f>((Produção!O957*PreçoLivre!O959*(1-Plan1!$B$11)+O$1*Plan1!$E$16)-O$2-O$3)*O$4</f>
        <v>3189344.8531808332</v>
      </c>
      <c r="P959" s="55">
        <f>((Produção!P957*PreçoLivre!P959*(1-Plan1!$B$11)+P$1*Plan1!$E$16)-P$2-P$3)*P$4</f>
        <v>2694286.0163850971</v>
      </c>
      <c r="Q959" s="55">
        <f>((Produção!Q957*PreçoLivre!Q959*(1-Plan1!$B$11)+Q$1*Plan1!$E$16)-Q$2-Q$3)*Q$4</f>
        <v>2344053.4088829597</v>
      </c>
      <c r="R959" s="55">
        <f>((Produção!R957*PreçoLivre!R959*(1-Plan1!$B$11)+R$1*Plan1!$E$16)-R$2-R$3)*R$4</f>
        <v>2184986.073158524</v>
      </c>
      <c r="S959" s="55">
        <f>((Produção!S957*PreçoLivre!S959*(1-Plan1!$B$11)+S$1*Plan1!$E$16)-S$2-S$3)*S$4</f>
        <v>2062467.8193820363</v>
      </c>
      <c r="T959" s="55">
        <f>((Produção!T957*PreçoLivre!T959*(1-Plan1!$B$11)+T$1*Plan1!$E$16)-T$2-T$3)*T$4</f>
        <v>1646694.509164745</v>
      </c>
      <c r="U959" s="55">
        <f>((Produção!U957*PreçoLivre!U959*(1-Plan1!$B$11)+U$1*Plan1!$E$16)-U$2-U$3)*U$4</f>
        <v>1395135.7178959462</v>
      </c>
      <c r="V959" s="55">
        <f>((Produção!V957*PreçoLivre!V959*(1-Plan1!$B$11)+V$1*Plan1!$E$16)-V$2-V$3)*V$4</f>
        <v>1291511.926277831</v>
      </c>
      <c r="W959" s="55"/>
    </row>
    <row r="960" spans="1:23" x14ac:dyDescent="0.25">
      <c r="A960" s="55">
        <f t="shared" si="14"/>
        <v>75398640.227750495</v>
      </c>
      <c r="B960" s="56">
        <v>955</v>
      </c>
      <c r="C960" s="55">
        <f>((Produção!C958*PreçoLivre!C960*(1-Plan1!$B$11)+C$1*Plan1!$E$16)-C$2-C$3)*C$4</f>
        <v>8364511.2014588472</v>
      </c>
      <c r="D960" s="55">
        <f>((Produção!D958*PreçoLivre!D960*(1-Plan1!$B$11)+D$1*Plan1!$E$16)-D$2-D$3)*D$4</f>
        <v>7774401.0399432164</v>
      </c>
      <c r="E960" s="55">
        <f>((Produção!E958*PreçoLivre!E960*(1-Plan1!$B$11)+E$1*Plan1!$E$16)-E$2-E$3)*E$4</f>
        <v>6864945.1502441084</v>
      </c>
      <c r="F960" s="55">
        <f>((Produção!F958*PreçoLivre!F960*(1-Plan1!$B$11)+F$1*Plan1!$E$16)-F$2-F$3)*F$4</f>
        <v>5990877.4593804916</v>
      </c>
      <c r="G960" s="55">
        <f>((Produção!G958*PreçoLivre!G960*(1-Plan1!$B$11)+G$1*Plan1!$E$16)-G$2-G$3)*G$4</f>
        <v>5442294.6062778719</v>
      </c>
      <c r="H960" s="55">
        <f>((Produção!H958*PreçoLivre!H960*(1-Plan1!$B$11)+H$1*Plan1!$E$16)-H$2-H$3)*H$4</f>
        <v>4798556.9813018106</v>
      </c>
      <c r="I960" s="55">
        <f>((Produção!I958*PreçoLivre!I960*(1-Plan1!$B$11)+I$1*Plan1!$E$16)-I$2-I$3)*I$4</f>
        <v>4504021.7425334277</v>
      </c>
      <c r="J960" s="55">
        <f>((Produção!J958*PreçoLivre!J960*(1-Plan1!$B$11)+J$1*Plan1!$E$16)-J$2-J$3)*J$4</f>
        <v>4039989.186265734</v>
      </c>
      <c r="K960" s="55">
        <f>((Produção!K958*PreçoLivre!K960*(1-Plan1!$B$11)+K$1*Plan1!$E$16)-K$2-K$3)*K$4</f>
        <v>3887140.3623478771</v>
      </c>
      <c r="L960" s="55">
        <f>((Produção!L958*PreçoLivre!L960*(1-Plan1!$B$11)+L$1*Plan1!$E$16)-L$2-L$3)*L$4</f>
        <v>3310993.2803231073</v>
      </c>
      <c r="M960" s="55">
        <f>((Produção!M958*PreçoLivre!M960*(1-Plan1!$B$11)+M$1*Plan1!$E$16)-M$2-M$3)*M$4</f>
        <v>2968013.6146472734</v>
      </c>
      <c r="N960" s="55">
        <f>((Produção!N958*PreçoLivre!N960*(1-Plan1!$B$11)+N$1*Plan1!$E$16)-N$2-N$3)*N$4</f>
        <v>2876890.990896028</v>
      </c>
      <c r="O960" s="55">
        <f>((Produção!O958*PreçoLivre!O960*(1-Plan1!$B$11)+O$1*Plan1!$E$16)-O$2-O$3)*O$4</f>
        <v>2792051.9468086432</v>
      </c>
      <c r="P960" s="55">
        <f>((Produção!P958*PreçoLivre!P960*(1-Plan1!$B$11)+P$1*Plan1!$E$16)-P$2-P$3)*P$4</f>
        <v>2478814.7146391924</v>
      </c>
      <c r="Q960" s="55">
        <f>((Produção!Q958*PreçoLivre!Q960*(1-Plan1!$B$11)+Q$1*Plan1!$E$16)-Q$2-Q$3)*Q$4</f>
        <v>2100251.2238304545</v>
      </c>
      <c r="R960" s="55">
        <f>((Produção!R958*PreçoLivre!R960*(1-Plan1!$B$11)+R$1*Plan1!$E$16)-R$2-R$3)*R$4</f>
        <v>1786397.6936354046</v>
      </c>
      <c r="S960" s="55">
        <f>((Produção!S958*PreçoLivre!S960*(1-Plan1!$B$11)+S$1*Plan1!$E$16)-S$2-S$3)*S$4</f>
        <v>1578135.4019254979</v>
      </c>
      <c r="T960" s="55">
        <f>((Produção!T958*PreçoLivre!T960*(1-Plan1!$B$11)+T$1*Plan1!$E$16)-T$2-T$3)*T$4</f>
        <v>1340295.3184873764</v>
      </c>
      <c r="U960" s="55">
        <f>((Produção!U958*PreçoLivre!U960*(1-Plan1!$B$11)+U$1*Plan1!$E$16)-U$2-U$3)*U$4</f>
        <v>1311475.4026936092</v>
      </c>
      <c r="V960" s="55">
        <f>((Produção!V958*PreçoLivre!V960*(1-Plan1!$B$11)+V$1*Plan1!$E$16)-V$2-V$3)*V$4</f>
        <v>1188582.9101104904</v>
      </c>
      <c r="W960" s="55"/>
    </row>
    <row r="961" spans="1:23" x14ac:dyDescent="0.25">
      <c r="A961" s="55">
        <f t="shared" si="14"/>
        <v>91855347.429359645</v>
      </c>
      <c r="B961" s="56">
        <v>956</v>
      </c>
      <c r="C961" s="55">
        <f>((Produção!C959*PreçoLivre!C961*(1-Plan1!$B$11)+C$1*Plan1!$E$16)-C$2-C$3)*C$4</f>
        <v>8547227.4600666258</v>
      </c>
      <c r="D961" s="55">
        <f>((Produção!D959*PreçoLivre!D961*(1-Plan1!$B$11)+D$1*Plan1!$E$16)-D$2-D$3)*D$4</f>
        <v>8427382.6445981041</v>
      </c>
      <c r="E961" s="55">
        <f>((Produção!E959*PreçoLivre!E961*(1-Plan1!$B$11)+E$1*Plan1!$E$16)-E$2-E$3)*E$4</f>
        <v>8052288.1236926364</v>
      </c>
      <c r="F961" s="55">
        <f>((Produção!F959*PreçoLivre!F961*(1-Plan1!$B$11)+F$1*Plan1!$E$16)-F$2-F$3)*F$4</f>
        <v>7459091.453544924</v>
      </c>
      <c r="G961" s="55">
        <f>((Produção!G959*PreçoLivre!G961*(1-Plan1!$B$11)+G$1*Plan1!$E$16)-G$2-G$3)*G$4</f>
        <v>6553056.6035336303</v>
      </c>
      <c r="H961" s="55">
        <f>((Produção!H959*PreçoLivre!H961*(1-Plan1!$B$11)+H$1*Plan1!$E$16)-H$2-H$3)*H$4</f>
        <v>6516609.9761550101</v>
      </c>
      <c r="I961" s="55">
        <f>((Produção!I959*PreçoLivre!I961*(1-Plan1!$B$11)+I$1*Plan1!$E$16)-I$2-I$3)*I$4</f>
        <v>5790266.3912389558</v>
      </c>
      <c r="J961" s="55">
        <f>((Produção!J959*PreçoLivre!J961*(1-Plan1!$B$11)+J$1*Plan1!$E$16)-J$2-J$3)*J$4</f>
        <v>5517335.1240145527</v>
      </c>
      <c r="K961" s="55">
        <f>((Produção!K959*PreçoLivre!K961*(1-Plan1!$B$11)+K$1*Plan1!$E$16)-K$2-K$3)*K$4</f>
        <v>4786416.2925652042</v>
      </c>
      <c r="L961" s="55">
        <f>((Produção!L959*PreçoLivre!L961*(1-Plan1!$B$11)+L$1*Plan1!$E$16)-L$2-L$3)*L$4</f>
        <v>4243792.3610444879</v>
      </c>
      <c r="M961" s="55">
        <f>((Produção!M959*PreçoLivre!M961*(1-Plan1!$B$11)+M$1*Plan1!$E$16)-M$2-M$3)*M$4</f>
        <v>4017418.7451935899</v>
      </c>
      <c r="N961" s="55">
        <f>((Produção!N959*PreçoLivre!N961*(1-Plan1!$B$11)+N$1*Plan1!$E$16)-N$2-N$3)*N$4</f>
        <v>3723171.7224220498</v>
      </c>
      <c r="O961" s="55">
        <f>((Produção!O959*PreçoLivre!O961*(1-Plan1!$B$11)+O$1*Plan1!$E$16)-O$2-O$3)*O$4</f>
        <v>3316071.6870434899</v>
      </c>
      <c r="P961" s="55">
        <f>((Produção!P959*PreçoLivre!P961*(1-Plan1!$B$11)+P$1*Plan1!$E$16)-P$2-P$3)*P$4</f>
        <v>3016391.8662893805</v>
      </c>
      <c r="Q961" s="55">
        <f>((Produção!Q959*PreçoLivre!Q961*(1-Plan1!$B$11)+Q$1*Plan1!$E$16)-Q$2-Q$3)*Q$4</f>
        <v>2622996.2286090329</v>
      </c>
      <c r="R961" s="55">
        <f>((Produção!R959*PreçoLivre!R961*(1-Plan1!$B$11)+R$1*Plan1!$E$16)-R$2-R$3)*R$4</f>
        <v>2377894.3432938042</v>
      </c>
      <c r="S961" s="55">
        <f>((Produção!S959*PreçoLivre!S961*(1-Plan1!$B$11)+S$1*Plan1!$E$16)-S$2-S$3)*S$4</f>
        <v>2021055.092149477</v>
      </c>
      <c r="T961" s="55">
        <f>((Produção!T959*PreçoLivre!T961*(1-Plan1!$B$11)+T$1*Plan1!$E$16)-T$2-T$3)*T$4</f>
        <v>1824465.5969102166</v>
      </c>
      <c r="U961" s="55">
        <f>((Produção!U959*PreçoLivre!U961*(1-Plan1!$B$11)+U$1*Plan1!$E$16)-U$2-U$3)*U$4</f>
        <v>1617064.5688318161</v>
      </c>
      <c r="V961" s="55">
        <f>((Produção!V959*PreçoLivre!V961*(1-Plan1!$B$11)+V$1*Plan1!$E$16)-V$2-V$3)*V$4</f>
        <v>1425351.1481626625</v>
      </c>
      <c r="W961" s="55"/>
    </row>
    <row r="962" spans="1:23" x14ac:dyDescent="0.25">
      <c r="A962" s="55">
        <f t="shared" si="14"/>
        <v>88782945.202776328</v>
      </c>
      <c r="B962" s="56">
        <v>957</v>
      </c>
      <c r="C962" s="55">
        <f>((Produção!C960*PreçoLivre!C962*(1-Plan1!$B$11)+C$1*Plan1!$E$16)-C$2-C$3)*C$4</f>
        <v>10080532.38796269</v>
      </c>
      <c r="D962" s="55">
        <f>((Produção!D960*PreçoLivre!D962*(1-Plan1!$B$11)+D$1*Plan1!$E$16)-D$2-D$3)*D$4</f>
        <v>8450767.0494304467</v>
      </c>
      <c r="E962" s="55">
        <f>((Produção!E960*PreçoLivre!E962*(1-Plan1!$B$11)+E$1*Plan1!$E$16)-E$2-E$3)*E$4</f>
        <v>8392272.2627950329</v>
      </c>
      <c r="F962" s="55">
        <f>((Produção!F960*PreçoLivre!F962*(1-Plan1!$B$11)+F$1*Plan1!$E$16)-F$2-F$3)*F$4</f>
        <v>7624865.0605317904</v>
      </c>
      <c r="G962" s="55">
        <f>((Produção!G960*PreçoLivre!G962*(1-Plan1!$B$11)+G$1*Plan1!$E$16)-G$2-G$3)*G$4</f>
        <v>6654439.7627189718</v>
      </c>
      <c r="H962" s="55">
        <f>((Produção!H960*PreçoLivre!H962*(1-Plan1!$B$11)+H$1*Plan1!$E$16)-H$2-H$3)*H$4</f>
        <v>6415378.6378921773</v>
      </c>
      <c r="I962" s="55">
        <f>((Produção!I960*PreçoLivre!I962*(1-Plan1!$B$11)+I$1*Plan1!$E$16)-I$2-I$3)*I$4</f>
        <v>5575277.0536857499</v>
      </c>
      <c r="J962" s="55">
        <f>((Produção!J960*PreçoLivre!J962*(1-Plan1!$B$11)+J$1*Plan1!$E$16)-J$2-J$3)*J$4</f>
        <v>5025199.1370671345</v>
      </c>
      <c r="K962" s="55">
        <f>((Produção!K960*PreçoLivre!K962*(1-Plan1!$B$11)+K$1*Plan1!$E$16)-K$2-K$3)*K$4</f>
        <v>4262686.1369583076</v>
      </c>
      <c r="L962" s="55">
        <f>((Produção!L960*PreçoLivre!L962*(1-Plan1!$B$11)+L$1*Plan1!$E$16)-L$2-L$3)*L$4</f>
        <v>3982990.3330960986</v>
      </c>
      <c r="M962" s="55">
        <f>((Produção!M960*PreçoLivre!M962*(1-Plan1!$B$11)+M$1*Plan1!$E$16)-M$2-M$3)*M$4</f>
        <v>3395531.3174015526</v>
      </c>
      <c r="N962" s="55">
        <f>((Produção!N960*PreçoLivre!N962*(1-Plan1!$B$11)+N$1*Plan1!$E$16)-N$2-N$3)*N$4</f>
        <v>2940973.6105806599</v>
      </c>
      <c r="O962" s="55">
        <f>((Produção!O960*PreçoLivre!O962*(1-Plan1!$B$11)+O$1*Plan1!$E$16)-O$2-O$3)*O$4</f>
        <v>2680210.0386208883</v>
      </c>
      <c r="P962" s="55">
        <f>((Produção!P960*PreçoLivre!P962*(1-Plan1!$B$11)+P$1*Plan1!$E$16)-P$2-P$3)*P$4</f>
        <v>2343828.3522191788</v>
      </c>
      <c r="Q962" s="55">
        <f>((Produção!Q960*PreçoLivre!Q962*(1-Plan1!$B$11)+Q$1*Plan1!$E$16)-Q$2-Q$3)*Q$4</f>
        <v>2219162.4505337244</v>
      </c>
      <c r="R962" s="55">
        <f>((Produção!R960*PreçoLivre!R962*(1-Plan1!$B$11)+R$1*Plan1!$E$16)-R$2-R$3)*R$4</f>
        <v>2168218.3695112769</v>
      </c>
      <c r="S962" s="55">
        <f>((Produção!S960*PreçoLivre!S962*(1-Plan1!$B$11)+S$1*Plan1!$E$16)-S$2-S$3)*S$4</f>
        <v>1890700.5486789772</v>
      </c>
      <c r="T962" s="55">
        <f>((Produção!T960*PreçoLivre!T962*(1-Plan1!$B$11)+T$1*Plan1!$E$16)-T$2-T$3)*T$4</f>
        <v>1720773.5526680229</v>
      </c>
      <c r="U962" s="55">
        <f>((Produção!U960*PreçoLivre!U962*(1-Plan1!$B$11)+U$1*Plan1!$E$16)-U$2-U$3)*U$4</f>
        <v>1508820.0597204503</v>
      </c>
      <c r="V962" s="55">
        <f>((Produção!V960*PreçoLivre!V962*(1-Plan1!$B$11)+V$1*Plan1!$E$16)-V$2-V$3)*V$4</f>
        <v>1450319.0807031938</v>
      </c>
      <c r="W962" s="55"/>
    </row>
    <row r="963" spans="1:23" x14ac:dyDescent="0.25">
      <c r="A963" s="55">
        <f t="shared" si="14"/>
        <v>73516533.211342499</v>
      </c>
      <c r="B963" s="56">
        <v>958</v>
      </c>
      <c r="C963" s="55">
        <f>((Produção!C961*PreçoLivre!C963*(1-Plan1!$B$11)+C$1*Plan1!$E$16)-C$2-C$3)*C$4</f>
        <v>8125346.4856885392</v>
      </c>
      <c r="D963" s="55">
        <f>((Produção!D961*PreçoLivre!D963*(1-Plan1!$B$11)+D$1*Plan1!$E$16)-D$2-D$3)*D$4</f>
        <v>7404594.8601449905</v>
      </c>
      <c r="E963" s="55">
        <f>((Produção!E961*PreçoLivre!E963*(1-Plan1!$B$11)+E$1*Plan1!$E$16)-E$2-E$3)*E$4</f>
        <v>6497357.9895591531</v>
      </c>
      <c r="F963" s="55">
        <f>((Produção!F961*PreçoLivre!F963*(1-Plan1!$B$11)+F$1*Plan1!$E$16)-F$2-F$3)*F$4</f>
        <v>5509104.5758427754</v>
      </c>
      <c r="G963" s="55">
        <f>((Produção!G961*PreçoLivre!G963*(1-Plan1!$B$11)+G$1*Plan1!$E$16)-G$2-G$3)*G$4</f>
        <v>4438608.8621009132</v>
      </c>
      <c r="H963" s="55">
        <f>((Produção!H961*PreçoLivre!H963*(1-Plan1!$B$11)+H$1*Plan1!$E$16)-H$2-H$3)*H$4</f>
        <v>4121618.5547563853</v>
      </c>
      <c r="I963" s="55">
        <f>((Produção!I961*PreçoLivre!I963*(1-Plan1!$B$11)+I$1*Plan1!$E$16)-I$2-I$3)*I$4</f>
        <v>3874144.9072963754</v>
      </c>
      <c r="J963" s="55">
        <f>((Produção!J961*PreçoLivre!J963*(1-Plan1!$B$11)+J$1*Plan1!$E$16)-J$2-J$3)*J$4</f>
        <v>3430185.4038495012</v>
      </c>
      <c r="K963" s="55">
        <f>((Produção!K961*PreçoLivre!K963*(1-Plan1!$B$11)+K$1*Plan1!$E$16)-K$2-K$3)*K$4</f>
        <v>3673396.338756728</v>
      </c>
      <c r="L963" s="55">
        <f>((Produção!L961*PreçoLivre!L963*(1-Plan1!$B$11)+L$1*Plan1!$E$16)-L$2-L$3)*L$4</f>
        <v>3505978.0119543043</v>
      </c>
      <c r="M963" s="55">
        <f>((Produção!M961*PreçoLivre!M963*(1-Plan1!$B$11)+M$1*Plan1!$E$16)-M$2-M$3)*M$4</f>
        <v>3355594.5815871255</v>
      </c>
      <c r="N963" s="55">
        <f>((Produção!N961*PreçoLivre!N963*(1-Plan1!$B$11)+N$1*Plan1!$E$16)-N$2-N$3)*N$4</f>
        <v>3058355.6229591439</v>
      </c>
      <c r="O963" s="55">
        <f>((Produção!O961*PreçoLivre!O963*(1-Plan1!$B$11)+O$1*Plan1!$E$16)-O$2-O$3)*O$4</f>
        <v>2637322.5118469582</v>
      </c>
      <c r="P963" s="55">
        <f>((Produção!P961*PreçoLivre!P963*(1-Plan1!$B$11)+P$1*Plan1!$E$16)-P$2-P$3)*P$4</f>
        <v>2678522.5779567147</v>
      </c>
      <c r="Q963" s="55">
        <f>((Produção!Q961*PreçoLivre!Q963*(1-Plan1!$B$11)+Q$1*Plan1!$E$16)-Q$2-Q$3)*Q$4</f>
        <v>2268021.7373243561</v>
      </c>
      <c r="R963" s="55">
        <f>((Produção!R961*PreçoLivre!R963*(1-Plan1!$B$11)+R$1*Plan1!$E$16)-R$2-R$3)*R$4</f>
        <v>2135817.1871462869</v>
      </c>
      <c r="S963" s="55">
        <f>((Produção!S961*PreçoLivre!S963*(1-Plan1!$B$11)+S$1*Plan1!$E$16)-S$2-S$3)*S$4</f>
        <v>2005944.4687597435</v>
      </c>
      <c r="T963" s="55">
        <f>((Produção!T961*PreçoLivre!T963*(1-Plan1!$B$11)+T$1*Plan1!$E$16)-T$2-T$3)*T$4</f>
        <v>1715908.9743720414</v>
      </c>
      <c r="U963" s="55">
        <f>((Produção!U961*PreçoLivre!U963*(1-Plan1!$B$11)+U$1*Plan1!$E$16)-U$2-U$3)*U$4</f>
        <v>1532261.2023288854</v>
      </c>
      <c r="V963" s="55">
        <f>((Produção!V961*PreçoLivre!V963*(1-Plan1!$B$11)+V$1*Plan1!$E$16)-V$2-V$3)*V$4</f>
        <v>1548448.3571115548</v>
      </c>
      <c r="W963" s="55"/>
    </row>
    <row r="964" spans="1:23" x14ac:dyDescent="0.25">
      <c r="A964" s="55">
        <f t="shared" si="14"/>
        <v>74861488.107962862</v>
      </c>
      <c r="B964" s="56">
        <v>959</v>
      </c>
      <c r="C964" s="55">
        <f>((Produção!C962*PreçoLivre!C964*(1-Plan1!$B$11)+C$1*Plan1!$E$16)-C$2-C$3)*C$4</f>
        <v>8587405.9007887691</v>
      </c>
      <c r="D964" s="55">
        <f>((Produção!D962*PreçoLivre!D964*(1-Plan1!$B$11)+D$1*Plan1!$E$16)-D$2-D$3)*D$4</f>
        <v>7597982.4444479747</v>
      </c>
      <c r="E964" s="55">
        <f>((Produção!E962*PreçoLivre!E964*(1-Plan1!$B$11)+E$1*Plan1!$E$16)-E$2-E$3)*E$4</f>
        <v>6386716.2969667949</v>
      </c>
      <c r="F964" s="55">
        <f>((Produção!F962*PreçoLivre!F964*(1-Plan1!$B$11)+F$1*Plan1!$E$16)-F$2-F$3)*F$4</f>
        <v>5482496.0892055929</v>
      </c>
      <c r="G964" s="55">
        <f>((Produção!G962*PreçoLivre!G964*(1-Plan1!$B$11)+G$1*Plan1!$E$16)-G$2-G$3)*G$4</f>
        <v>5034175.8839865569</v>
      </c>
      <c r="H964" s="55">
        <f>((Produção!H962*PreçoLivre!H964*(1-Plan1!$B$11)+H$1*Plan1!$E$16)-H$2-H$3)*H$4</f>
        <v>4639846.9024265483</v>
      </c>
      <c r="I964" s="55">
        <f>((Produção!I962*PreçoLivre!I964*(1-Plan1!$B$11)+I$1*Plan1!$E$16)-I$2-I$3)*I$4</f>
        <v>4078426.0048179859</v>
      </c>
      <c r="J964" s="55">
        <f>((Produção!J962*PreçoLivre!J964*(1-Plan1!$B$11)+J$1*Plan1!$E$16)-J$2-J$3)*J$4</f>
        <v>3851638.4066530308</v>
      </c>
      <c r="K964" s="55">
        <f>((Produção!K962*PreçoLivre!K964*(1-Plan1!$B$11)+K$1*Plan1!$E$16)-K$2-K$3)*K$4</f>
        <v>3557091.6125884089</v>
      </c>
      <c r="L964" s="55">
        <f>((Produção!L962*PreçoLivre!L964*(1-Plan1!$B$11)+L$1*Plan1!$E$16)-L$2-L$3)*L$4</f>
        <v>3384794.8766410928</v>
      </c>
      <c r="M964" s="55">
        <f>((Produção!M962*PreçoLivre!M964*(1-Plan1!$B$11)+M$1*Plan1!$E$16)-M$2-M$3)*M$4</f>
        <v>3411665.3760633399</v>
      </c>
      <c r="N964" s="55">
        <f>((Produção!N962*PreçoLivre!N964*(1-Plan1!$B$11)+N$1*Plan1!$E$16)-N$2-N$3)*N$4</f>
        <v>2951789.842947959</v>
      </c>
      <c r="O964" s="55">
        <f>((Produção!O962*PreçoLivre!O964*(1-Plan1!$B$11)+O$1*Plan1!$E$16)-O$2-O$3)*O$4</f>
        <v>2791591.465699804</v>
      </c>
      <c r="P964" s="55">
        <f>((Produção!P962*PreçoLivre!P964*(1-Plan1!$B$11)+P$1*Plan1!$E$16)-P$2-P$3)*P$4</f>
        <v>2518344.242825062</v>
      </c>
      <c r="Q964" s="55">
        <f>((Produção!Q962*PreçoLivre!Q964*(1-Plan1!$B$11)+Q$1*Plan1!$E$16)-Q$2-Q$3)*Q$4</f>
        <v>2174242.1184263309</v>
      </c>
      <c r="R964" s="55">
        <f>((Produção!R962*PreçoLivre!R964*(1-Plan1!$B$11)+R$1*Plan1!$E$16)-R$2-R$3)*R$4</f>
        <v>1955589.1013132618</v>
      </c>
      <c r="S964" s="55">
        <f>((Produção!S962*PreçoLivre!S964*(1-Plan1!$B$11)+S$1*Plan1!$E$16)-S$2-S$3)*S$4</f>
        <v>1975570.2409700728</v>
      </c>
      <c r="T964" s="55">
        <f>((Produção!T962*PreçoLivre!T964*(1-Plan1!$B$11)+T$1*Plan1!$E$16)-T$2-T$3)*T$4</f>
        <v>1737861.1721237332</v>
      </c>
      <c r="U964" s="55">
        <f>((Produção!U962*PreçoLivre!U964*(1-Plan1!$B$11)+U$1*Plan1!$E$16)-U$2-U$3)*U$4</f>
        <v>1502814.130890216</v>
      </c>
      <c r="V964" s="55">
        <f>((Produção!V962*PreçoLivre!V964*(1-Plan1!$B$11)+V$1*Plan1!$E$16)-V$2-V$3)*V$4</f>
        <v>1241445.9981803345</v>
      </c>
      <c r="W964" s="55"/>
    </row>
    <row r="965" spans="1:23" x14ac:dyDescent="0.25">
      <c r="A965" s="55">
        <f t="shared" si="14"/>
        <v>61209880.621245451</v>
      </c>
      <c r="B965" s="56">
        <v>960</v>
      </c>
      <c r="C965" s="55">
        <f>((Produção!C963*PreçoLivre!C965*(1-Plan1!$B$11)+C$1*Plan1!$E$16)-C$2-C$3)*C$4</f>
        <v>7958023.3675136622</v>
      </c>
      <c r="D965" s="55">
        <f>((Produção!D963*PreçoLivre!D965*(1-Plan1!$B$11)+D$1*Plan1!$E$16)-D$2-D$3)*D$4</f>
        <v>7033664.005173794</v>
      </c>
      <c r="E965" s="55">
        <f>((Produção!E963*PreçoLivre!E965*(1-Plan1!$B$11)+E$1*Plan1!$E$16)-E$2-E$3)*E$4</f>
        <v>6073981.294601799</v>
      </c>
      <c r="F965" s="55">
        <f>((Produção!F963*PreçoLivre!F965*(1-Plan1!$B$11)+F$1*Plan1!$E$16)-F$2-F$3)*F$4</f>
        <v>5539510.4883369626</v>
      </c>
      <c r="G965" s="55">
        <f>((Produção!G963*PreçoLivre!G965*(1-Plan1!$B$11)+G$1*Plan1!$E$16)-G$2-G$3)*G$4</f>
        <v>4602537.4673293354</v>
      </c>
      <c r="H965" s="55">
        <f>((Produção!H963*PreçoLivre!H965*(1-Plan1!$B$11)+H$1*Plan1!$E$16)-H$2-H$3)*H$4</f>
        <v>3701282.4698623139</v>
      </c>
      <c r="I965" s="55">
        <f>((Produção!I963*PreçoLivre!I965*(1-Plan1!$B$11)+I$1*Plan1!$E$16)-I$2-I$3)*I$4</f>
        <v>3376274.7644821508</v>
      </c>
      <c r="J965" s="55">
        <f>((Produção!J963*PreçoLivre!J965*(1-Plan1!$B$11)+J$1*Plan1!$E$16)-J$2-J$3)*J$4</f>
        <v>3002749.5993660539</v>
      </c>
      <c r="K965" s="55">
        <f>((Produção!K963*PreçoLivre!K965*(1-Plan1!$B$11)+K$1*Plan1!$E$16)-K$2-K$3)*K$4</f>
        <v>2777459.0782743604</v>
      </c>
      <c r="L965" s="55">
        <f>((Produção!L963*PreçoLivre!L965*(1-Plan1!$B$11)+L$1*Plan1!$E$16)-L$2-L$3)*L$4</f>
        <v>2386996.1293887235</v>
      </c>
      <c r="M965" s="55">
        <f>((Produção!M963*PreçoLivre!M965*(1-Plan1!$B$11)+M$1*Plan1!$E$16)-M$2-M$3)*M$4</f>
        <v>2109212.1375354324</v>
      </c>
      <c r="N965" s="55">
        <f>((Produção!N963*PreçoLivre!N965*(1-Plan1!$B$11)+N$1*Plan1!$E$16)-N$2-N$3)*N$4</f>
        <v>1849887.6414545276</v>
      </c>
      <c r="O965" s="55">
        <f>((Produção!O963*PreçoLivre!O965*(1-Plan1!$B$11)+O$1*Plan1!$E$16)-O$2-O$3)*O$4</f>
        <v>1705902.6192116314</v>
      </c>
      <c r="P965" s="55">
        <f>((Produção!P963*PreçoLivre!P965*(1-Plan1!$B$11)+P$1*Plan1!$E$16)-P$2-P$3)*P$4</f>
        <v>1555268.6953515187</v>
      </c>
      <c r="Q965" s="55">
        <f>((Produção!Q963*PreçoLivre!Q965*(1-Plan1!$B$11)+Q$1*Plan1!$E$16)-Q$2-Q$3)*Q$4</f>
        <v>1462624.6193726519</v>
      </c>
      <c r="R965" s="55">
        <f>((Produção!R963*PreçoLivre!R965*(1-Plan1!$B$11)+R$1*Plan1!$E$16)-R$2-R$3)*R$4</f>
        <v>1420730.1569933095</v>
      </c>
      <c r="S965" s="55">
        <f>((Produção!S963*PreçoLivre!S965*(1-Plan1!$B$11)+S$1*Plan1!$E$16)-S$2-S$3)*S$4</f>
        <v>1277327.6902298171</v>
      </c>
      <c r="T965" s="55">
        <f>((Produção!T963*PreçoLivre!T965*(1-Plan1!$B$11)+T$1*Plan1!$E$16)-T$2-T$3)*T$4</f>
        <v>1151031.28708837</v>
      </c>
      <c r="U965" s="55">
        <f>((Produção!U963*PreçoLivre!U965*(1-Plan1!$B$11)+U$1*Plan1!$E$16)-U$2-U$3)*U$4</f>
        <v>1111479.4131082762</v>
      </c>
      <c r="V965" s="55">
        <f>((Produção!V963*PreçoLivre!V965*(1-Plan1!$B$11)+V$1*Plan1!$E$16)-V$2-V$3)*V$4</f>
        <v>1113937.6965707685</v>
      </c>
      <c r="W965" s="55"/>
    </row>
    <row r="966" spans="1:23" x14ac:dyDescent="0.25">
      <c r="A966" s="55">
        <f t="shared" si="14"/>
        <v>98227394.892469138</v>
      </c>
      <c r="B966" s="56">
        <v>961</v>
      </c>
      <c r="C966" s="55">
        <f>((Produção!C964*PreçoLivre!C966*(1-Plan1!$B$11)+C$1*Plan1!$E$16)-C$2-C$3)*C$4</f>
        <v>8557493.9560906738</v>
      </c>
      <c r="D966" s="55">
        <f>((Produção!D964*PreçoLivre!D966*(1-Plan1!$B$11)+D$1*Plan1!$E$16)-D$2-D$3)*D$4</f>
        <v>9057580.9591351934</v>
      </c>
      <c r="E966" s="55">
        <f>((Produção!E964*PreçoLivre!E966*(1-Plan1!$B$11)+E$1*Plan1!$E$16)-E$2-E$3)*E$4</f>
        <v>8618504.9833316915</v>
      </c>
      <c r="F966" s="55">
        <f>((Produção!F964*PreçoLivre!F966*(1-Plan1!$B$11)+F$1*Plan1!$E$16)-F$2-F$3)*F$4</f>
        <v>7452181.8203585064</v>
      </c>
      <c r="G966" s="55">
        <f>((Produção!G964*PreçoLivre!G966*(1-Plan1!$B$11)+G$1*Plan1!$E$16)-G$2-G$3)*G$4</f>
        <v>6764293.9860276915</v>
      </c>
      <c r="H966" s="55">
        <f>((Produção!H964*PreçoLivre!H966*(1-Plan1!$B$11)+H$1*Plan1!$E$16)-H$2-H$3)*H$4</f>
        <v>6066707.5042924695</v>
      </c>
      <c r="I966" s="55">
        <f>((Produção!I964*PreçoLivre!I966*(1-Plan1!$B$11)+I$1*Plan1!$E$16)-I$2-I$3)*I$4</f>
        <v>5394097.5888191527</v>
      </c>
      <c r="J966" s="55">
        <f>((Produção!J964*PreçoLivre!J966*(1-Plan1!$B$11)+J$1*Plan1!$E$16)-J$2-J$3)*J$4</f>
        <v>5450527.1530858986</v>
      </c>
      <c r="K966" s="55">
        <f>((Produção!K964*PreçoLivre!K966*(1-Plan1!$B$11)+K$1*Plan1!$E$16)-K$2-K$3)*K$4</f>
        <v>4960631.7183952145</v>
      </c>
      <c r="L966" s="55">
        <f>((Produção!L964*PreçoLivre!L966*(1-Plan1!$B$11)+L$1*Plan1!$E$16)-L$2-L$3)*L$4</f>
        <v>4771702.9785242295</v>
      </c>
      <c r="M966" s="55">
        <f>((Produção!M964*PreçoLivre!M966*(1-Plan1!$B$11)+M$1*Plan1!$E$16)-M$2-M$3)*M$4</f>
        <v>4682530.8337474214</v>
      </c>
      <c r="N966" s="55">
        <f>((Produção!N964*PreçoLivre!N966*(1-Plan1!$B$11)+N$1*Plan1!$E$16)-N$2-N$3)*N$4</f>
        <v>4671502.1829154659</v>
      </c>
      <c r="O966" s="55">
        <f>((Produção!O964*PreçoLivre!O966*(1-Plan1!$B$11)+O$1*Plan1!$E$16)-O$2-O$3)*O$4</f>
        <v>3934474.2774712555</v>
      </c>
      <c r="P966" s="55">
        <f>((Produção!P964*PreçoLivre!P966*(1-Plan1!$B$11)+P$1*Plan1!$E$16)-P$2-P$3)*P$4</f>
        <v>3303324.6871694769</v>
      </c>
      <c r="Q966" s="55">
        <f>((Produção!Q964*PreçoLivre!Q966*(1-Plan1!$B$11)+Q$1*Plan1!$E$16)-Q$2-Q$3)*Q$4</f>
        <v>3046704.865682736</v>
      </c>
      <c r="R966" s="55">
        <f>((Produção!R964*PreçoLivre!R966*(1-Plan1!$B$11)+R$1*Plan1!$E$16)-R$2-R$3)*R$4</f>
        <v>2764095.3016013545</v>
      </c>
      <c r="S966" s="55">
        <f>((Produção!S964*PreçoLivre!S966*(1-Plan1!$B$11)+S$1*Plan1!$E$16)-S$2-S$3)*S$4</f>
        <v>2491030.0920556472</v>
      </c>
      <c r="T966" s="55">
        <f>((Produção!T964*PreçoLivre!T966*(1-Plan1!$B$11)+T$1*Plan1!$E$16)-T$2-T$3)*T$4</f>
        <v>2178561.9716183539</v>
      </c>
      <c r="U966" s="55">
        <f>((Produção!U964*PreçoLivre!U966*(1-Plan1!$B$11)+U$1*Plan1!$E$16)-U$2-U$3)*U$4</f>
        <v>2101382.7816322371</v>
      </c>
      <c r="V966" s="55">
        <f>((Produção!V964*PreçoLivre!V966*(1-Plan1!$B$11)+V$1*Plan1!$E$16)-V$2-V$3)*V$4</f>
        <v>1960065.2505144486</v>
      </c>
      <c r="W966" s="55"/>
    </row>
    <row r="967" spans="1:23" x14ac:dyDescent="0.25">
      <c r="A967" s="55">
        <f t="shared" ref="A967:A1005" si="15">SUM(C967:W967)</f>
        <v>89290734.341250151</v>
      </c>
      <c r="B967" s="56">
        <v>962</v>
      </c>
      <c r="C967" s="55">
        <f>((Produção!C965*PreçoLivre!C967*(1-Plan1!$B$11)+C$1*Plan1!$E$16)-C$2-C$3)*C$4</f>
        <v>9673109.0653703529</v>
      </c>
      <c r="D967" s="55">
        <f>((Produção!D965*PreçoLivre!D967*(1-Plan1!$B$11)+D$1*Plan1!$E$16)-D$2-D$3)*D$4</f>
        <v>8748923.1730956677</v>
      </c>
      <c r="E967" s="55">
        <f>((Produção!E965*PreçoLivre!E967*(1-Plan1!$B$11)+E$1*Plan1!$E$16)-E$2-E$3)*E$4</f>
        <v>7341364.5933587775</v>
      </c>
      <c r="F967" s="55">
        <f>((Produção!F965*PreçoLivre!F967*(1-Plan1!$B$11)+F$1*Plan1!$E$16)-F$2-F$3)*F$4</f>
        <v>6293981.5339580989</v>
      </c>
      <c r="G967" s="55">
        <f>((Produção!G965*PreçoLivre!G967*(1-Plan1!$B$11)+G$1*Plan1!$E$16)-G$2-G$3)*G$4</f>
        <v>5853145.4401304368</v>
      </c>
      <c r="H967" s="55">
        <f>((Produção!H965*PreçoLivre!H967*(1-Plan1!$B$11)+H$1*Plan1!$E$16)-H$2-H$3)*H$4</f>
        <v>4798670.4502867376</v>
      </c>
      <c r="I967" s="55">
        <f>((Produção!I965*PreçoLivre!I967*(1-Plan1!$B$11)+I$1*Plan1!$E$16)-I$2-I$3)*I$4</f>
        <v>5162144.5667420654</v>
      </c>
      <c r="J967" s="55">
        <f>((Produção!J965*PreçoLivre!J967*(1-Plan1!$B$11)+J$1*Plan1!$E$16)-J$2-J$3)*J$4</f>
        <v>4654424.3421198977</v>
      </c>
      <c r="K967" s="55">
        <f>((Produção!K965*PreçoLivre!K967*(1-Plan1!$B$11)+K$1*Plan1!$E$16)-K$2-K$3)*K$4</f>
        <v>4794851.2608746029</v>
      </c>
      <c r="L967" s="55">
        <f>((Produção!L965*PreçoLivre!L967*(1-Plan1!$B$11)+L$1*Plan1!$E$16)-L$2-L$3)*L$4</f>
        <v>4579627.1312961206</v>
      </c>
      <c r="M967" s="55">
        <f>((Produção!M965*PreçoLivre!M967*(1-Plan1!$B$11)+M$1*Plan1!$E$16)-M$2-M$3)*M$4</f>
        <v>4231300.499864663</v>
      </c>
      <c r="N967" s="55">
        <f>((Produção!N965*PreçoLivre!N967*(1-Plan1!$B$11)+N$1*Plan1!$E$16)-N$2-N$3)*N$4</f>
        <v>3882051.2539555286</v>
      </c>
      <c r="O967" s="55">
        <f>((Produção!O965*PreçoLivre!O967*(1-Plan1!$B$11)+O$1*Plan1!$E$16)-O$2-O$3)*O$4</f>
        <v>3422047.3374522347</v>
      </c>
      <c r="P967" s="55">
        <f>((Produção!P965*PreçoLivre!P967*(1-Plan1!$B$11)+P$1*Plan1!$E$16)-P$2-P$3)*P$4</f>
        <v>2875650.863947216</v>
      </c>
      <c r="Q967" s="55">
        <f>((Produção!Q965*PreçoLivre!Q967*(1-Plan1!$B$11)+Q$1*Plan1!$E$16)-Q$2-Q$3)*Q$4</f>
        <v>2560688.5387226981</v>
      </c>
      <c r="R967" s="55">
        <f>((Produção!R965*PreçoLivre!R967*(1-Plan1!$B$11)+R$1*Plan1!$E$16)-R$2-R$3)*R$4</f>
        <v>2367019.0822951412</v>
      </c>
      <c r="S967" s="55">
        <f>((Produção!S965*PreçoLivre!S967*(1-Plan1!$B$11)+S$1*Plan1!$E$16)-S$2-S$3)*S$4</f>
        <v>2234071.1347058718</v>
      </c>
      <c r="T967" s="55">
        <f>((Produção!T965*PreçoLivre!T967*(1-Plan1!$B$11)+T$1*Plan1!$E$16)-T$2-T$3)*T$4</f>
        <v>2130849.9679696262</v>
      </c>
      <c r="U967" s="55">
        <f>((Produção!U965*PreçoLivre!U967*(1-Plan1!$B$11)+U$1*Plan1!$E$16)-U$2-U$3)*U$4</f>
        <v>1923490.1746064045</v>
      </c>
      <c r="V967" s="55">
        <f>((Produção!V965*PreçoLivre!V967*(1-Plan1!$B$11)+V$1*Plan1!$E$16)-V$2-V$3)*V$4</f>
        <v>1763323.9304980293</v>
      </c>
      <c r="W967" s="55"/>
    </row>
    <row r="968" spans="1:23" x14ac:dyDescent="0.25">
      <c r="A968" s="55">
        <f t="shared" si="15"/>
        <v>69971354.587508872</v>
      </c>
      <c r="B968" s="56">
        <v>963</v>
      </c>
      <c r="C968" s="55">
        <f>((Produção!C966*PreçoLivre!C968*(1-Plan1!$B$11)+C$1*Plan1!$E$16)-C$2-C$3)*C$4</f>
        <v>8459990.9533389602</v>
      </c>
      <c r="D968" s="55">
        <f>((Produção!D966*PreçoLivre!D968*(1-Plan1!$B$11)+D$1*Plan1!$E$16)-D$2-D$3)*D$4</f>
        <v>8297065.1092504924</v>
      </c>
      <c r="E968" s="55">
        <f>((Produção!E966*PreçoLivre!E968*(1-Plan1!$B$11)+E$1*Plan1!$E$16)-E$2-E$3)*E$4</f>
        <v>7829427.0128507596</v>
      </c>
      <c r="F968" s="55">
        <f>((Produção!F966*PreçoLivre!F968*(1-Plan1!$B$11)+F$1*Plan1!$E$16)-F$2-F$3)*F$4</f>
        <v>6214019.3687933423</v>
      </c>
      <c r="G968" s="55">
        <f>((Produção!G966*PreçoLivre!G968*(1-Plan1!$B$11)+G$1*Plan1!$E$16)-G$2-G$3)*G$4</f>
        <v>5582312.6671870993</v>
      </c>
      <c r="H968" s="55">
        <f>((Produção!H966*PreçoLivre!H968*(1-Plan1!$B$11)+H$1*Plan1!$E$16)-H$2-H$3)*H$4</f>
        <v>5095451.7393315593</v>
      </c>
      <c r="I968" s="55">
        <f>((Produção!I966*PreçoLivre!I968*(1-Plan1!$B$11)+I$1*Plan1!$E$16)-I$2-I$3)*I$4</f>
        <v>4399026.914697268</v>
      </c>
      <c r="J968" s="55">
        <f>((Produção!J966*PreçoLivre!J968*(1-Plan1!$B$11)+J$1*Plan1!$E$16)-J$2-J$3)*J$4</f>
        <v>3759734.7770208288</v>
      </c>
      <c r="K968" s="55">
        <f>((Produção!K966*PreçoLivre!K968*(1-Plan1!$B$11)+K$1*Plan1!$E$16)-K$2-K$3)*K$4</f>
        <v>3376424.1251998534</v>
      </c>
      <c r="L968" s="55">
        <f>((Produção!L966*PreçoLivre!L968*(1-Plan1!$B$11)+L$1*Plan1!$E$16)-L$2-L$3)*L$4</f>
        <v>2522944.3803201835</v>
      </c>
      <c r="M968" s="55">
        <f>((Produção!M966*PreçoLivre!M968*(1-Plan1!$B$11)+M$1*Plan1!$E$16)-M$2-M$3)*M$4</f>
        <v>2173750.5621169326</v>
      </c>
      <c r="N968" s="55">
        <f>((Produção!N966*PreçoLivre!N968*(1-Plan1!$B$11)+N$1*Plan1!$E$16)-N$2-N$3)*N$4</f>
        <v>1995051.6767437705</v>
      </c>
      <c r="O968" s="55">
        <f>((Produção!O966*PreçoLivre!O968*(1-Plan1!$B$11)+O$1*Plan1!$E$16)-O$2-O$3)*O$4</f>
        <v>1749179.9016482788</v>
      </c>
      <c r="P968" s="55">
        <f>((Produção!P966*PreçoLivre!P968*(1-Plan1!$B$11)+P$1*Plan1!$E$16)-P$2-P$3)*P$4</f>
        <v>1549499.1538049905</v>
      </c>
      <c r="Q968" s="55">
        <f>((Produção!Q966*PreçoLivre!Q968*(1-Plan1!$B$11)+Q$1*Plan1!$E$16)-Q$2-Q$3)*Q$4</f>
        <v>1485408.3123215341</v>
      </c>
      <c r="R968" s="55">
        <f>((Produção!R966*PreçoLivre!R968*(1-Plan1!$B$11)+R$1*Plan1!$E$16)-R$2-R$3)*R$4</f>
        <v>1348046.9691855193</v>
      </c>
      <c r="S968" s="55">
        <f>((Produção!S966*PreçoLivre!S968*(1-Plan1!$B$11)+S$1*Plan1!$E$16)-S$2-S$3)*S$4</f>
        <v>1176191.9233699366</v>
      </c>
      <c r="T968" s="55">
        <f>((Produção!T966*PreçoLivre!T968*(1-Plan1!$B$11)+T$1*Plan1!$E$16)-T$2-T$3)*T$4</f>
        <v>1125906.1857291833</v>
      </c>
      <c r="U968" s="55">
        <f>((Produção!U966*PreçoLivre!U968*(1-Plan1!$B$11)+U$1*Plan1!$E$16)-U$2-U$3)*U$4</f>
        <v>964741.28601527598</v>
      </c>
      <c r="V968" s="55">
        <f>((Produção!V966*PreçoLivre!V968*(1-Plan1!$B$11)+V$1*Plan1!$E$16)-V$2-V$3)*V$4</f>
        <v>867181.56858312048</v>
      </c>
      <c r="W968" s="55"/>
    </row>
    <row r="969" spans="1:23" x14ac:dyDescent="0.25">
      <c r="A969" s="55">
        <f t="shared" si="15"/>
        <v>77129430.16756615</v>
      </c>
      <c r="B969" s="56">
        <v>964</v>
      </c>
      <c r="C969" s="55">
        <f>((Produção!C967*PreçoLivre!C969*(1-Plan1!$B$11)+C$1*Plan1!$E$16)-C$2-C$3)*C$4</f>
        <v>9120617.7057405189</v>
      </c>
      <c r="D969" s="55">
        <f>((Produção!D967*PreçoLivre!D969*(1-Plan1!$B$11)+D$1*Plan1!$E$16)-D$2-D$3)*D$4</f>
        <v>7907932.3847830696</v>
      </c>
      <c r="E969" s="55">
        <f>((Produção!E967*PreçoLivre!E969*(1-Plan1!$B$11)+E$1*Plan1!$E$16)-E$2-E$3)*E$4</f>
        <v>7062810.307441364</v>
      </c>
      <c r="F969" s="55">
        <f>((Produção!F967*PreçoLivre!F969*(1-Plan1!$B$11)+F$1*Plan1!$E$16)-F$2-F$3)*F$4</f>
        <v>6594968.2914197408</v>
      </c>
      <c r="G969" s="55">
        <f>((Produção!G967*PreçoLivre!G969*(1-Plan1!$B$11)+G$1*Plan1!$E$16)-G$2-G$3)*G$4</f>
        <v>5955085.002364099</v>
      </c>
      <c r="H969" s="55">
        <f>((Produção!H967*PreçoLivre!H969*(1-Plan1!$B$11)+H$1*Plan1!$E$16)-H$2-H$3)*H$4</f>
        <v>4923701.1011778088</v>
      </c>
      <c r="I969" s="55">
        <f>((Produção!I967*PreçoLivre!I969*(1-Plan1!$B$11)+I$1*Plan1!$E$16)-I$2-I$3)*I$4</f>
        <v>4305685.9343654756</v>
      </c>
      <c r="J969" s="55">
        <f>((Produção!J967*PreçoLivre!J969*(1-Plan1!$B$11)+J$1*Plan1!$E$16)-J$2-J$3)*J$4</f>
        <v>3747914.9388423157</v>
      </c>
      <c r="K969" s="55">
        <f>((Produção!K967*PreçoLivre!K969*(1-Plan1!$B$11)+K$1*Plan1!$E$16)-K$2-K$3)*K$4</f>
        <v>3612181.4263820862</v>
      </c>
      <c r="L969" s="55">
        <f>((Produção!L967*PreçoLivre!L969*(1-Plan1!$B$11)+L$1*Plan1!$E$16)-L$2-L$3)*L$4</f>
        <v>3258040.1888387343</v>
      </c>
      <c r="M969" s="55">
        <f>((Produção!M967*PreçoLivre!M969*(1-Plan1!$B$11)+M$1*Plan1!$E$16)-M$2-M$3)*M$4</f>
        <v>2895912.1744661438</v>
      </c>
      <c r="N969" s="55">
        <f>((Produção!N967*PreçoLivre!N969*(1-Plan1!$B$11)+N$1*Plan1!$E$16)-N$2-N$3)*N$4</f>
        <v>2795633.4139676187</v>
      </c>
      <c r="O969" s="55">
        <f>((Produção!O967*PreçoLivre!O969*(1-Plan1!$B$11)+O$1*Plan1!$E$16)-O$2-O$3)*O$4</f>
        <v>2529528.8990012631</v>
      </c>
      <c r="P969" s="55">
        <f>((Produção!P967*PreçoLivre!P969*(1-Plan1!$B$11)+P$1*Plan1!$E$16)-P$2-P$3)*P$4</f>
        <v>2331310.8452713415</v>
      </c>
      <c r="Q969" s="55">
        <f>((Produção!Q967*PreçoLivre!Q969*(1-Plan1!$B$11)+Q$1*Plan1!$E$16)-Q$2-Q$3)*Q$4</f>
        <v>2169842.2373381499</v>
      </c>
      <c r="R969" s="55">
        <f>((Produção!R967*PreçoLivre!R969*(1-Plan1!$B$11)+R$1*Plan1!$E$16)-R$2-R$3)*R$4</f>
        <v>1953116.5699794553</v>
      </c>
      <c r="S969" s="55">
        <f>((Produção!S967*PreçoLivre!S969*(1-Plan1!$B$11)+S$1*Plan1!$E$16)-S$2-S$3)*S$4</f>
        <v>1893730.1626777903</v>
      </c>
      <c r="T969" s="55">
        <f>((Produção!T967*PreçoLivre!T969*(1-Plan1!$B$11)+T$1*Plan1!$E$16)-T$2-T$3)*T$4</f>
        <v>1549951.474413103</v>
      </c>
      <c r="U969" s="55">
        <f>((Produção!U967*PreçoLivre!U969*(1-Plan1!$B$11)+U$1*Plan1!$E$16)-U$2-U$3)*U$4</f>
        <v>1332844.9960203173</v>
      </c>
      <c r="V969" s="55">
        <f>((Produção!V967*PreçoLivre!V969*(1-Plan1!$B$11)+V$1*Plan1!$E$16)-V$2-V$3)*V$4</f>
        <v>1188622.1130757486</v>
      </c>
      <c r="W969" s="55"/>
    </row>
    <row r="970" spans="1:23" x14ac:dyDescent="0.25">
      <c r="A970" s="55">
        <f t="shared" si="15"/>
        <v>76066123.958421916</v>
      </c>
      <c r="B970" s="56">
        <v>965</v>
      </c>
      <c r="C970" s="55">
        <f>((Produção!C968*PreçoLivre!C970*(1-Plan1!$B$11)+C$1*Plan1!$E$16)-C$2-C$3)*C$4</f>
        <v>7591794.570559198</v>
      </c>
      <c r="D970" s="55">
        <f>((Produção!D968*PreçoLivre!D970*(1-Plan1!$B$11)+D$1*Plan1!$E$16)-D$2-D$3)*D$4</f>
        <v>6430518.0684997309</v>
      </c>
      <c r="E970" s="55">
        <f>((Produção!E968*PreçoLivre!E970*(1-Plan1!$B$11)+E$1*Plan1!$E$16)-E$2-E$3)*E$4</f>
        <v>5756518.9135937253</v>
      </c>
      <c r="F970" s="55">
        <f>((Produção!F968*PreçoLivre!F970*(1-Plan1!$B$11)+F$1*Plan1!$E$16)-F$2-F$3)*F$4</f>
        <v>6071281.8065866111</v>
      </c>
      <c r="G970" s="55">
        <f>((Produção!G968*PreçoLivre!G970*(1-Plan1!$B$11)+G$1*Plan1!$E$16)-G$2-G$3)*G$4</f>
        <v>5384888.3040429624</v>
      </c>
      <c r="H970" s="55">
        <f>((Produção!H968*PreçoLivre!H970*(1-Plan1!$B$11)+H$1*Plan1!$E$16)-H$2-H$3)*H$4</f>
        <v>5349593.4672135962</v>
      </c>
      <c r="I970" s="55">
        <f>((Produção!I968*PreçoLivre!I970*(1-Plan1!$B$11)+I$1*Plan1!$E$16)-I$2-I$3)*I$4</f>
        <v>4952652.6199853942</v>
      </c>
      <c r="J970" s="55">
        <f>((Produção!J968*PreçoLivre!J970*(1-Plan1!$B$11)+J$1*Plan1!$E$16)-J$2-J$3)*J$4</f>
        <v>4405017.7137835873</v>
      </c>
      <c r="K970" s="55">
        <f>((Produção!K968*PreçoLivre!K970*(1-Plan1!$B$11)+K$1*Plan1!$E$16)-K$2-K$3)*K$4</f>
        <v>3820918.1280306694</v>
      </c>
      <c r="L970" s="55">
        <f>((Produção!L968*PreçoLivre!L970*(1-Plan1!$B$11)+L$1*Plan1!$E$16)-L$2-L$3)*L$4</f>
        <v>3419214.1712634512</v>
      </c>
      <c r="M970" s="55">
        <f>((Produção!M968*PreçoLivre!M970*(1-Plan1!$B$11)+M$1*Plan1!$E$16)-M$2-M$3)*M$4</f>
        <v>3199726.9323906042</v>
      </c>
      <c r="N970" s="55">
        <f>((Produção!N968*PreçoLivre!N970*(1-Plan1!$B$11)+N$1*Plan1!$E$16)-N$2-N$3)*N$4</f>
        <v>2840930.2526238109</v>
      </c>
      <c r="O970" s="55">
        <f>((Produção!O968*PreçoLivre!O970*(1-Plan1!$B$11)+O$1*Plan1!$E$16)-O$2-O$3)*O$4</f>
        <v>2829268.9354879111</v>
      </c>
      <c r="P970" s="55">
        <f>((Produção!P968*PreçoLivre!P970*(1-Plan1!$B$11)+P$1*Plan1!$E$16)-P$2-P$3)*P$4</f>
        <v>2660252.8938244265</v>
      </c>
      <c r="Q970" s="55">
        <f>((Produção!Q968*PreçoLivre!Q970*(1-Plan1!$B$11)+Q$1*Plan1!$E$16)-Q$2-Q$3)*Q$4</f>
        <v>2385540.1787587185</v>
      </c>
      <c r="R970" s="55">
        <f>((Produção!R968*PreçoLivre!R970*(1-Plan1!$B$11)+R$1*Plan1!$E$16)-R$2-R$3)*R$4</f>
        <v>2204296.8659389373</v>
      </c>
      <c r="S970" s="55">
        <f>((Produção!S968*PreçoLivre!S970*(1-Plan1!$B$11)+S$1*Plan1!$E$16)-S$2-S$3)*S$4</f>
        <v>2083195.3583029388</v>
      </c>
      <c r="T970" s="55">
        <f>((Produção!T968*PreçoLivre!T970*(1-Plan1!$B$11)+T$1*Plan1!$E$16)-T$2-T$3)*T$4</f>
        <v>1767089.8183708701</v>
      </c>
      <c r="U970" s="55">
        <f>((Produção!U968*PreçoLivre!U970*(1-Plan1!$B$11)+U$1*Plan1!$E$16)-U$2-U$3)*U$4</f>
        <v>1507688.3649887792</v>
      </c>
      <c r="V970" s="55">
        <f>((Produção!V968*PreçoLivre!V970*(1-Plan1!$B$11)+V$1*Plan1!$E$16)-V$2-V$3)*V$4</f>
        <v>1405736.5941760147</v>
      </c>
      <c r="W970" s="55"/>
    </row>
    <row r="971" spans="1:23" x14ac:dyDescent="0.25">
      <c r="A971" s="55">
        <f t="shared" si="15"/>
        <v>76481238.352456182</v>
      </c>
      <c r="B971" s="56">
        <v>966</v>
      </c>
      <c r="C971" s="55">
        <f>((Produção!C969*PreçoLivre!C971*(1-Plan1!$B$11)+C$1*Plan1!$E$16)-C$2-C$3)*C$4</f>
        <v>8517864.4737931136</v>
      </c>
      <c r="D971" s="55">
        <f>((Produção!D969*PreçoLivre!D971*(1-Plan1!$B$11)+D$1*Plan1!$E$16)-D$2-D$3)*D$4</f>
        <v>7503194.7371407999</v>
      </c>
      <c r="E971" s="55">
        <f>((Produção!E969*PreçoLivre!E971*(1-Plan1!$B$11)+E$1*Plan1!$E$16)-E$2-E$3)*E$4</f>
        <v>6858476.6997580333</v>
      </c>
      <c r="F971" s="55">
        <f>((Produção!F969*PreçoLivre!F971*(1-Plan1!$B$11)+F$1*Plan1!$E$16)-F$2-F$3)*F$4</f>
        <v>6273892.1084692264</v>
      </c>
      <c r="G971" s="55">
        <f>((Produção!G969*PreçoLivre!G971*(1-Plan1!$B$11)+G$1*Plan1!$E$16)-G$2-G$3)*G$4</f>
        <v>5343694.9296678929</v>
      </c>
      <c r="H971" s="55">
        <f>((Produção!H969*PreçoLivre!H971*(1-Plan1!$B$11)+H$1*Plan1!$E$16)-H$2-H$3)*H$4</f>
        <v>4859341.5369935427</v>
      </c>
      <c r="I971" s="55">
        <f>((Produção!I969*PreçoLivre!I971*(1-Plan1!$B$11)+I$1*Plan1!$E$16)-I$2-I$3)*I$4</f>
        <v>3913553.7980071348</v>
      </c>
      <c r="J971" s="55">
        <f>((Produção!J969*PreçoLivre!J971*(1-Plan1!$B$11)+J$1*Plan1!$E$16)-J$2-J$3)*J$4</f>
        <v>3927008.7852201601</v>
      </c>
      <c r="K971" s="55">
        <f>((Produção!K969*PreçoLivre!K971*(1-Plan1!$B$11)+K$1*Plan1!$E$16)-K$2-K$3)*K$4</f>
        <v>3949175.349040213</v>
      </c>
      <c r="L971" s="55">
        <f>((Produção!L969*PreçoLivre!L971*(1-Plan1!$B$11)+L$1*Plan1!$E$16)-L$2-L$3)*L$4</f>
        <v>3395940.4915743261</v>
      </c>
      <c r="M971" s="55">
        <f>((Produção!M969*PreçoLivre!M971*(1-Plan1!$B$11)+M$1*Plan1!$E$16)-M$2-M$3)*M$4</f>
        <v>3117822.2852175087</v>
      </c>
      <c r="N971" s="55">
        <f>((Produção!N969*PreçoLivre!N971*(1-Plan1!$B$11)+N$1*Plan1!$E$16)-N$2-N$3)*N$4</f>
        <v>2758451.2191880862</v>
      </c>
      <c r="O971" s="55">
        <f>((Produção!O969*PreçoLivre!O971*(1-Plan1!$B$11)+O$1*Plan1!$E$16)-O$2-O$3)*O$4</f>
        <v>2572465.8110699845</v>
      </c>
      <c r="P971" s="55">
        <f>((Produção!P969*PreçoLivre!P971*(1-Plan1!$B$11)+P$1*Plan1!$E$16)-P$2-P$3)*P$4</f>
        <v>2549917.4565117843</v>
      </c>
      <c r="Q971" s="55">
        <f>((Produção!Q969*PreçoLivre!Q971*(1-Plan1!$B$11)+Q$1*Plan1!$E$16)-Q$2-Q$3)*Q$4</f>
        <v>2241107.2184684989</v>
      </c>
      <c r="R971" s="55">
        <f>((Produção!R969*PreçoLivre!R971*(1-Plan1!$B$11)+R$1*Plan1!$E$16)-R$2-R$3)*R$4</f>
        <v>2053197.8361689791</v>
      </c>
      <c r="S971" s="55">
        <f>((Produção!S969*PreçoLivre!S971*(1-Plan1!$B$11)+S$1*Plan1!$E$16)-S$2-S$3)*S$4</f>
        <v>1755224.4927370739</v>
      </c>
      <c r="T971" s="55">
        <f>((Produção!T969*PreçoLivre!T971*(1-Plan1!$B$11)+T$1*Plan1!$E$16)-T$2-T$3)*T$4</f>
        <v>1713857.7641028278</v>
      </c>
      <c r="U971" s="55">
        <f>((Produção!U969*PreçoLivre!U971*(1-Plan1!$B$11)+U$1*Plan1!$E$16)-U$2-U$3)*U$4</f>
        <v>1581294.4512860607</v>
      </c>
      <c r="V971" s="55">
        <f>((Produção!V969*PreçoLivre!V971*(1-Plan1!$B$11)+V$1*Plan1!$E$16)-V$2-V$3)*V$4</f>
        <v>1595756.9080409384</v>
      </c>
      <c r="W971" s="55"/>
    </row>
    <row r="972" spans="1:23" x14ac:dyDescent="0.25">
      <c r="A972" s="55">
        <f t="shared" si="15"/>
        <v>65429942.541634187</v>
      </c>
      <c r="B972" s="56">
        <v>967</v>
      </c>
      <c r="C972" s="55">
        <f>((Produção!C970*PreçoLivre!C972*(1-Plan1!$B$11)+C$1*Plan1!$E$16)-C$2-C$3)*C$4</f>
        <v>8156899.6882758196</v>
      </c>
      <c r="D972" s="55">
        <f>((Produção!D970*PreçoLivre!D972*(1-Plan1!$B$11)+D$1*Plan1!$E$16)-D$2-D$3)*D$4</f>
        <v>7444905.1773521164</v>
      </c>
      <c r="E972" s="55">
        <f>((Produção!E970*PreçoLivre!E972*(1-Plan1!$B$11)+E$1*Plan1!$E$16)-E$2-E$3)*E$4</f>
        <v>6654721.8438312253</v>
      </c>
      <c r="F972" s="55">
        <f>((Produção!F970*PreçoLivre!F972*(1-Plan1!$B$11)+F$1*Plan1!$E$16)-F$2-F$3)*F$4</f>
        <v>5725390.5527685331</v>
      </c>
      <c r="G972" s="55">
        <f>((Produção!G970*PreçoLivre!G972*(1-Plan1!$B$11)+G$1*Plan1!$E$16)-G$2-G$3)*G$4</f>
        <v>4874958.039510563</v>
      </c>
      <c r="H972" s="55">
        <f>((Produção!H970*PreçoLivre!H972*(1-Plan1!$B$11)+H$1*Plan1!$E$16)-H$2-H$3)*H$4</f>
        <v>4251487.7750746179</v>
      </c>
      <c r="I972" s="55">
        <f>((Produção!I970*PreçoLivre!I972*(1-Plan1!$B$11)+I$1*Plan1!$E$16)-I$2-I$3)*I$4</f>
        <v>3746459.7682572789</v>
      </c>
      <c r="J972" s="55">
        <f>((Produção!J970*PreçoLivre!J972*(1-Plan1!$B$11)+J$1*Plan1!$E$16)-J$2-J$3)*J$4</f>
        <v>3075754.7423986928</v>
      </c>
      <c r="K972" s="55">
        <f>((Produção!K970*PreçoLivre!K972*(1-Plan1!$B$11)+K$1*Plan1!$E$16)-K$2-K$3)*K$4</f>
        <v>3017246.3891943404</v>
      </c>
      <c r="L972" s="55">
        <f>((Produção!L970*PreçoLivre!L972*(1-Plan1!$B$11)+L$1*Plan1!$E$16)-L$2-L$3)*L$4</f>
        <v>2622435.3145826594</v>
      </c>
      <c r="M972" s="55">
        <f>((Produção!M970*PreçoLivre!M972*(1-Plan1!$B$11)+M$1*Plan1!$E$16)-M$2-M$3)*M$4</f>
        <v>2407265.8522085706</v>
      </c>
      <c r="N972" s="55">
        <f>((Produção!N970*PreçoLivre!N972*(1-Plan1!$B$11)+N$1*Plan1!$E$16)-N$2-N$3)*N$4</f>
        <v>1973388.580741961</v>
      </c>
      <c r="O972" s="55">
        <f>((Produção!O970*PreçoLivre!O972*(1-Plan1!$B$11)+O$1*Plan1!$E$16)-O$2-O$3)*O$4</f>
        <v>1876640.7878786731</v>
      </c>
      <c r="P972" s="55">
        <f>((Produção!P970*PreçoLivre!P972*(1-Plan1!$B$11)+P$1*Plan1!$E$16)-P$2-P$3)*P$4</f>
        <v>1729302.5678494277</v>
      </c>
      <c r="Q972" s="55">
        <f>((Produção!Q970*PreçoLivre!Q972*(1-Plan1!$B$11)+Q$1*Plan1!$E$16)-Q$2-Q$3)*Q$4</f>
        <v>1655993.5355399372</v>
      </c>
      <c r="R972" s="55">
        <f>((Produção!R970*PreçoLivre!R972*(1-Plan1!$B$11)+R$1*Plan1!$E$16)-R$2-R$3)*R$4</f>
        <v>1489557.375544386</v>
      </c>
      <c r="S972" s="55">
        <f>((Produção!S970*PreçoLivre!S972*(1-Plan1!$B$11)+S$1*Plan1!$E$16)-S$2-S$3)*S$4</f>
        <v>1356198.5976786243</v>
      </c>
      <c r="T972" s="55">
        <f>((Produção!T970*PreçoLivre!T972*(1-Plan1!$B$11)+T$1*Plan1!$E$16)-T$2-T$3)*T$4</f>
        <v>1229699.649862499</v>
      </c>
      <c r="U972" s="55">
        <f>((Produção!U970*PreçoLivre!U972*(1-Plan1!$B$11)+U$1*Plan1!$E$16)-U$2-U$3)*U$4</f>
        <v>1145125.4012439097</v>
      </c>
      <c r="V972" s="55">
        <f>((Produção!V970*PreçoLivre!V972*(1-Plan1!$B$11)+V$1*Plan1!$E$16)-V$2-V$3)*V$4</f>
        <v>996510.90184035175</v>
      </c>
      <c r="W972" s="55"/>
    </row>
    <row r="973" spans="1:23" x14ac:dyDescent="0.25">
      <c r="A973" s="55">
        <f t="shared" si="15"/>
        <v>77820261.987108886</v>
      </c>
      <c r="B973" s="56">
        <v>968</v>
      </c>
      <c r="C973" s="55">
        <f>((Produção!C971*PreçoLivre!C973*(1-Plan1!$B$11)+C$1*Plan1!$E$16)-C$2-C$3)*C$4</f>
        <v>8890213.3656778596</v>
      </c>
      <c r="D973" s="55">
        <f>((Produção!D971*PreçoLivre!D973*(1-Plan1!$B$11)+D$1*Plan1!$E$16)-D$2-D$3)*D$4</f>
        <v>7805926.0368063338</v>
      </c>
      <c r="E973" s="55">
        <f>((Produção!E971*PreçoLivre!E973*(1-Plan1!$B$11)+E$1*Plan1!$E$16)-E$2-E$3)*E$4</f>
        <v>7670078.4467320107</v>
      </c>
      <c r="F973" s="55">
        <f>((Produção!F971*PreçoLivre!F973*(1-Plan1!$B$11)+F$1*Plan1!$E$16)-F$2-F$3)*F$4</f>
        <v>6427040.7270437498</v>
      </c>
      <c r="G973" s="55">
        <f>((Produção!G971*PreçoLivre!G973*(1-Plan1!$B$11)+G$1*Plan1!$E$16)-G$2-G$3)*G$4</f>
        <v>6329614.9290563455</v>
      </c>
      <c r="H973" s="55">
        <f>((Produção!H971*PreçoLivre!H973*(1-Plan1!$B$11)+H$1*Plan1!$E$16)-H$2-H$3)*H$4</f>
        <v>5617603.0344980275</v>
      </c>
      <c r="I973" s="55">
        <f>((Produção!I971*PreçoLivre!I973*(1-Plan1!$B$11)+I$1*Plan1!$E$16)-I$2-I$3)*I$4</f>
        <v>4675015.9832954509</v>
      </c>
      <c r="J973" s="55">
        <f>((Produção!J971*PreçoLivre!J973*(1-Plan1!$B$11)+J$1*Plan1!$E$16)-J$2-J$3)*J$4</f>
        <v>4187606.2018680498</v>
      </c>
      <c r="K973" s="55">
        <f>((Produção!K971*PreçoLivre!K973*(1-Plan1!$B$11)+K$1*Plan1!$E$16)-K$2-K$3)*K$4</f>
        <v>3450972.3078436065</v>
      </c>
      <c r="L973" s="55">
        <f>((Produção!L971*PreçoLivre!L973*(1-Plan1!$B$11)+L$1*Plan1!$E$16)-L$2-L$3)*L$4</f>
        <v>3263594.5841614548</v>
      </c>
      <c r="M973" s="55">
        <f>((Produção!M971*PreçoLivre!M973*(1-Plan1!$B$11)+M$1*Plan1!$E$16)-M$2-M$3)*M$4</f>
        <v>2859164.0727231493</v>
      </c>
      <c r="N973" s="55">
        <f>((Produção!N971*PreçoLivre!N973*(1-Plan1!$B$11)+N$1*Plan1!$E$16)-N$2-N$3)*N$4</f>
        <v>2481541.3642125209</v>
      </c>
      <c r="O973" s="55">
        <f>((Produção!O971*PreçoLivre!O973*(1-Plan1!$B$11)+O$1*Plan1!$E$16)-O$2-O$3)*O$4</f>
        <v>2387577.2914585532</v>
      </c>
      <c r="P973" s="55">
        <f>((Produção!P971*PreçoLivre!P973*(1-Plan1!$B$11)+P$1*Plan1!$E$16)-P$2-P$3)*P$4</f>
        <v>2220866.7052364317</v>
      </c>
      <c r="Q973" s="55">
        <f>((Produção!Q971*PreçoLivre!Q973*(1-Plan1!$B$11)+Q$1*Plan1!$E$16)-Q$2-Q$3)*Q$4</f>
        <v>2018511.8573211792</v>
      </c>
      <c r="R973" s="55">
        <f>((Produção!R971*PreçoLivre!R973*(1-Plan1!$B$11)+R$1*Plan1!$E$16)-R$2-R$3)*R$4</f>
        <v>1826966.3383027366</v>
      </c>
      <c r="S973" s="55">
        <f>((Produção!S971*PreçoLivre!S973*(1-Plan1!$B$11)+S$1*Plan1!$E$16)-S$2-S$3)*S$4</f>
        <v>1593603.4212772173</v>
      </c>
      <c r="T973" s="55">
        <f>((Produção!T971*PreçoLivre!T973*(1-Plan1!$B$11)+T$1*Plan1!$E$16)-T$2-T$3)*T$4</f>
        <v>1447105.8362605211</v>
      </c>
      <c r="U973" s="55">
        <f>((Produção!U971*PreçoLivre!U973*(1-Plan1!$B$11)+U$1*Plan1!$E$16)-U$2-U$3)*U$4</f>
        <v>1380379.3883473673</v>
      </c>
      <c r="V973" s="55">
        <f>((Produção!V971*PreçoLivre!V973*(1-Plan1!$B$11)+V$1*Plan1!$E$16)-V$2-V$3)*V$4</f>
        <v>1286880.0949863354</v>
      </c>
      <c r="W973" s="55"/>
    </row>
    <row r="974" spans="1:23" x14ac:dyDescent="0.25">
      <c r="A974" s="55">
        <f t="shared" si="15"/>
        <v>84729841.827154428</v>
      </c>
      <c r="B974" s="56">
        <v>969</v>
      </c>
      <c r="C974" s="55">
        <f>((Produção!C972*PreçoLivre!C974*(1-Plan1!$B$11)+C$1*Plan1!$E$16)-C$2-C$3)*C$4</f>
        <v>8472149.0259888656</v>
      </c>
      <c r="D974" s="55">
        <f>((Produção!D972*PreçoLivre!D974*(1-Plan1!$B$11)+D$1*Plan1!$E$16)-D$2-D$3)*D$4</f>
        <v>8334389.2955660084</v>
      </c>
      <c r="E974" s="55">
        <f>((Produção!E972*PreçoLivre!E974*(1-Plan1!$B$11)+E$1*Plan1!$E$16)-E$2-E$3)*E$4</f>
        <v>7680332.4085546574</v>
      </c>
      <c r="F974" s="55">
        <f>((Produção!F972*PreçoLivre!F974*(1-Plan1!$B$11)+F$1*Plan1!$E$16)-F$2-F$3)*F$4</f>
        <v>6789499.6470463146</v>
      </c>
      <c r="G974" s="55">
        <f>((Produção!G972*PreçoLivre!G974*(1-Plan1!$B$11)+G$1*Plan1!$E$16)-G$2-G$3)*G$4</f>
        <v>5440492.9103200706</v>
      </c>
      <c r="H974" s="55">
        <f>((Produção!H972*PreçoLivre!H974*(1-Plan1!$B$11)+H$1*Plan1!$E$16)-H$2-H$3)*H$4</f>
        <v>4967092.7588440543</v>
      </c>
      <c r="I974" s="55">
        <f>((Produção!I972*PreçoLivre!I974*(1-Plan1!$B$11)+I$1*Plan1!$E$16)-I$2-I$3)*I$4</f>
        <v>5000159.3178741988</v>
      </c>
      <c r="J974" s="55">
        <f>((Produção!J972*PreçoLivre!J974*(1-Plan1!$B$11)+J$1*Plan1!$E$16)-J$2-J$3)*J$4</f>
        <v>4681336.9597238321</v>
      </c>
      <c r="K974" s="55">
        <f>((Produção!K972*PreçoLivre!K974*(1-Plan1!$B$11)+K$1*Plan1!$E$16)-K$2-K$3)*K$4</f>
        <v>4358747.5087000513</v>
      </c>
      <c r="L974" s="55">
        <f>((Produção!L972*PreçoLivre!L974*(1-Plan1!$B$11)+L$1*Plan1!$E$16)-L$2-L$3)*L$4</f>
        <v>4069321.6982855285</v>
      </c>
      <c r="M974" s="55">
        <f>((Produção!M972*PreçoLivre!M974*(1-Plan1!$B$11)+M$1*Plan1!$E$16)-M$2-M$3)*M$4</f>
        <v>3354791.7545149471</v>
      </c>
      <c r="N974" s="55">
        <f>((Produção!N972*PreçoLivre!N974*(1-Plan1!$B$11)+N$1*Plan1!$E$16)-N$2-N$3)*N$4</f>
        <v>3170176.8902672422</v>
      </c>
      <c r="O974" s="55">
        <f>((Produção!O972*PreçoLivre!O974*(1-Plan1!$B$11)+O$1*Plan1!$E$16)-O$2-O$3)*O$4</f>
        <v>3070936.682527903</v>
      </c>
      <c r="P974" s="55">
        <f>((Produção!P972*PreçoLivre!P974*(1-Plan1!$B$11)+P$1*Plan1!$E$16)-P$2-P$3)*P$4</f>
        <v>2525220.7357739015</v>
      </c>
      <c r="Q974" s="55">
        <f>((Produção!Q972*PreçoLivre!Q974*(1-Plan1!$B$11)+Q$1*Plan1!$E$16)-Q$2-Q$3)*Q$4</f>
        <v>2554831.903375648</v>
      </c>
      <c r="R974" s="55">
        <f>((Produção!R972*PreçoLivre!R974*(1-Plan1!$B$11)+R$1*Plan1!$E$16)-R$2-R$3)*R$4</f>
        <v>2426777.3703344776</v>
      </c>
      <c r="S974" s="55">
        <f>((Produção!S972*PreçoLivre!S974*(1-Plan1!$B$11)+S$1*Plan1!$E$16)-S$2-S$3)*S$4</f>
        <v>2390367.942684928</v>
      </c>
      <c r="T974" s="55">
        <f>((Produção!T972*PreçoLivre!T974*(1-Plan1!$B$11)+T$1*Plan1!$E$16)-T$2-T$3)*T$4</f>
        <v>2042494.6682303804</v>
      </c>
      <c r="U974" s="55">
        <f>((Produção!U972*PreçoLivre!U974*(1-Plan1!$B$11)+U$1*Plan1!$E$16)-U$2-U$3)*U$4</f>
        <v>1771382.0637012073</v>
      </c>
      <c r="V974" s="55">
        <f>((Produção!V972*PreçoLivre!V974*(1-Plan1!$B$11)+V$1*Plan1!$E$16)-V$2-V$3)*V$4</f>
        <v>1629340.2848401882</v>
      </c>
      <c r="W974" s="55"/>
    </row>
    <row r="975" spans="1:23" x14ac:dyDescent="0.25">
      <c r="A975" s="55">
        <f t="shared" si="15"/>
        <v>77365966.061294317</v>
      </c>
      <c r="B975" s="56">
        <v>970</v>
      </c>
      <c r="C975" s="55">
        <f>((Produção!C973*PreçoLivre!C975*(1-Plan1!$B$11)+C$1*Plan1!$E$16)-C$2-C$3)*C$4</f>
        <v>8291128.0179338083</v>
      </c>
      <c r="D975" s="55">
        <f>((Produção!D973*PreçoLivre!D975*(1-Plan1!$B$11)+D$1*Plan1!$E$16)-D$2-D$3)*D$4</f>
        <v>7438138.3830531128</v>
      </c>
      <c r="E975" s="55">
        <f>((Produção!E973*PreçoLivre!E975*(1-Plan1!$B$11)+E$1*Plan1!$E$16)-E$2-E$3)*E$4</f>
        <v>7526401.0914491974</v>
      </c>
      <c r="F975" s="55">
        <f>((Produção!F973*PreçoLivre!F975*(1-Plan1!$B$11)+F$1*Plan1!$E$16)-F$2-F$3)*F$4</f>
        <v>7102220.3800696796</v>
      </c>
      <c r="G975" s="55">
        <f>((Produção!G973*PreçoLivre!G975*(1-Plan1!$B$11)+G$1*Plan1!$E$16)-G$2-G$3)*G$4</f>
        <v>6438862.9915810693</v>
      </c>
      <c r="H975" s="55">
        <f>((Produção!H973*PreçoLivre!H975*(1-Plan1!$B$11)+H$1*Plan1!$E$16)-H$2-H$3)*H$4</f>
        <v>5397005.0057555279</v>
      </c>
      <c r="I975" s="55">
        <f>((Produção!I973*PreçoLivre!I975*(1-Plan1!$B$11)+I$1*Plan1!$E$16)-I$2-I$3)*I$4</f>
        <v>4481141.7112218086</v>
      </c>
      <c r="J975" s="55">
        <f>((Produção!J973*PreçoLivre!J975*(1-Plan1!$B$11)+J$1*Plan1!$E$16)-J$2-J$3)*J$4</f>
        <v>4142565.1341017215</v>
      </c>
      <c r="K975" s="55">
        <f>((Produção!K973*PreçoLivre!K975*(1-Plan1!$B$11)+K$1*Plan1!$E$16)-K$2-K$3)*K$4</f>
        <v>3661728.643489881</v>
      </c>
      <c r="L975" s="55">
        <f>((Produção!L973*PreçoLivre!L975*(1-Plan1!$B$11)+L$1*Plan1!$E$16)-L$2-L$3)*L$4</f>
        <v>3201508.1707910579</v>
      </c>
      <c r="M975" s="55">
        <f>((Produção!M973*PreçoLivre!M975*(1-Plan1!$B$11)+M$1*Plan1!$E$16)-M$2-M$3)*M$4</f>
        <v>3019782.3745227666</v>
      </c>
      <c r="N975" s="55">
        <f>((Produção!N973*PreçoLivre!N975*(1-Plan1!$B$11)+N$1*Plan1!$E$16)-N$2-N$3)*N$4</f>
        <v>2790061.0429168115</v>
      </c>
      <c r="O975" s="55">
        <f>((Produção!O973*PreçoLivre!O975*(1-Plan1!$B$11)+O$1*Plan1!$E$16)-O$2-O$3)*O$4</f>
        <v>2479166.0580426399</v>
      </c>
      <c r="P975" s="55">
        <f>((Produção!P973*PreçoLivre!P975*(1-Plan1!$B$11)+P$1*Plan1!$E$16)-P$2-P$3)*P$4</f>
        <v>2152940.5027882694</v>
      </c>
      <c r="Q975" s="55">
        <f>((Produção!Q973*PreçoLivre!Q975*(1-Plan1!$B$11)+Q$1*Plan1!$E$16)-Q$2-Q$3)*Q$4</f>
        <v>1958216.2390730029</v>
      </c>
      <c r="R975" s="55">
        <f>((Produção!R973*PreçoLivre!R975*(1-Plan1!$B$11)+R$1*Plan1!$E$16)-R$2-R$3)*R$4</f>
        <v>1627362.4530809144</v>
      </c>
      <c r="S975" s="55">
        <f>((Produção!S973*PreçoLivre!S975*(1-Plan1!$B$11)+S$1*Plan1!$E$16)-S$2-S$3)*S$4</f>
        <v>1466248.7706133742</v>
      </c>
      <c r="T975" s="55">
        <f>((Produção!T973*PreçoLivre!T975*(1-Plan1!$B$11)+T$1*Plan1!$E$16)-T$2-T$3)*T$4</f>
        <v>1473137.01456591</v>
      </c>
      <c r="U975" s="55">
        <f>((Produção!U973*PreçoLivre!U975*(1-Plan1!$B$11)+U$1*Plan1!$E$16)-U$2-U$3)*U$4</f>
        <v>1394044.4234908815</v>
      </c>
      <c r="V975" s="55">
        <f>((Produção!V973*PreçoLivre!V975*(1-Plan1!$B$11)+V$1*Plan1!$E$16)-V$2-V$3)*V$4</f>
        <v>1324307.6527528698</v>
      </c>
      <c r="W975" s="55"/>
    </row>
    <row r="976" spans="1:23" x14ac:dyDescent="0.25">
      <c r="A976" s="55">
        <f t="shared" si="15"/>
        <v>74737861.748184204</v>
      </c>
      <c r="B976" s="56">
        <v>971</v>
      </c>
      <c r="C976" s="55">
        <f>((Produção!C974*PreçoLivre!C976*(1-Plan1!$B$11)+C$1*Plan1!$E$16)-C$2-C$3)*C$4</f>
        <v>8510664.3794096671</v>
      </c>
      <c r="D976" s="55">
        <f>((Produção!D974*PreçoLivre!D976*(1-Plan1!$B$11)+D$1*Plan1!$E$16)-D$2-D$3)*D$4</f>
        <v>7805572.2009982597</v>
      </c>
      <c r="E976" s="55">
        <f>((Produção!E974*PreçoLivre!E976*(1-Plan1!$B$11)+E$1*Plan1!$E$16)-E$2-E$3)*E$4</f>
        <v>6397267.2328445259</v>
      </c>
      <c r="F976" s="55">
        <f>((Produção!F974*PreçoLivre!F976*(1-Plan1!$B$11)+F$1*Plan1!$E$16)-F$2-F$3)*F$4</f>
        <v>5825718.6542078778</v>
      </c>
      <c r="G976" s="55">
        <f>((Produção!G974*PreçoLivre!G976*(1-Plan1!$B$11)+G$1*Plan1!$E$16)-G$2-G$3)*G$4</f>
        <v>5461282.1168567026</v>
      </c>
      <c r="H976" s="55">
        <f>((Produção!H974*PreçoLivre!H976*(1-Plan1!$B$11)+H$1*Plan1!$E$16)-H$2-H$3)*H$4</f>
        <v>5042921.4319467321</v>
      </c>
      <c r="I976" s="55">
        <f>((Produção!I974*PreçoLivre!I976*(1-Plan1!$B$11)+I$1*Plan1!$E$16)-I$2-I$3)*I$4</f>
        <v>4698611.4985771533</v>
      </c>
      <c r="J976" s="55">
        <f>((Produção!J974*PreçoLivre!J976*(1-Plan1!$B$11)+J$1*Plan1!$E$16)-J$2-J$3)*J$4</f>
        <v>4418910.1141301543</v>
      </c>
      <c r="K976" s="55">
        <f>((Produção!K974*PreçoLivre!K976*(1-Plan1!$B$11)+K$1*Plan1!$E$16)-K$2-K$3)*K$4</f>
        <v>3948244.5269011529</v>
      </c>
      <c r="L976" s="55">
        <f>((Produção!L974*PreçoLivre!L976*(1-Plan1!$B$11)+L$1*Plan1!$E$16)-L$2-L$3)*L$4</f>
        <v>3466925.4205596652</v>
      </c>
      <c r="M976" s="55">
        <f>((Produção!M974*PreçoLivre!M976*(1-Plan1!$B$11)+M$1*Plan1!$E$16)-M$2-M$3)*M$4</f>
        <v>2975284.863863416</v>
      </c>
      <c r="N976" s="55">
        <f>((Produção!N974*PreçoLivre!N976*(1-Plan1!$B$11)+N$1*Plan1!$E$16)-N$2-N$3)*N$4</f>
        <v>2651433.3169144182</v>
      </c>
      <c r="O976" s="55">
        <f>((Produção!O974*PreçoLivre!O976*(1-Plan1!$B$11)+O$1*Plan1!$E$16)-O$2-O$3)*O$4</f>
        <v>2367451.165958513</v>
      </c>
      <c r="P976" s="55">
        <f>((Produção!P974*PreçoLivre!P976*(1-Plan1!$B$11)+P$1*Plan1!$E$16)-P$2-P$3)*P$4</f>
        <v>2154663.2726046802</v>
      </c>
      <c r="Q976" s="55">
        <f>((Produção!Q974*PreçoLivre!Q976*(1-Plan1!$B$11)+Q$1*Plan1!$E$16)-Q$2-Q$3)*Q$4</f>
        <v>2043760.6009274225</v>
      </c>
      <c r="R976" s="55">
        <f>((Produção!R974*PreçoLivre!R976*(1-Plan1!$B$11)+R$1*Plan1!$E$16)-R$2-R$3)*R$4</f>
        <v>1735276.1580588166</v>
      </c>
      <c r="S976" s="55">
        <f>((Produção!S974*PreçoLivre!S976*(1-Plan1!$B$11)+S$1*Plan1!$E$16)-S$2-S$3)*S$4</f>
        <v>1651902.6545361874</v>
      </c>
      <c r="T976" s="55">
        <f>((Produção!T974*PreçoLivre!T976*(1-Plan1!$B$11)+T$1*Plan1!$E$16)-T$2-T$3)*T$4</f>
        <v>1373513.0377738411</v>
      </c>
      <c r="U976" s="55">
        <f>((Produção!U974*PreçoLivre!U976*(1-Plan1!$B$11)+U$1*Plan1!$E$16)-U$2-U$3)*U$4</f>
        <v>1126415.1714574059</v>
      </c>
      <c r="V976" s="55">
        <f>((Produção!V974*PreçoLivre!V976*(1-Plan1!$B$11)+V$1*Plan1!$E$16)-V$2-V$3)*V$4</f>
        <v>1082043.9296575806</v>
      </c>
      <c r="W976" s="55"/>
    </row>
    <row r="977" spans="1:23" x14ac:dyDescent="0.25">
      <c r="A977" s="55">
        <f t="shared" si="15"/>
        <v>62022376.311745264</v>
      </c>
      <c r="B977" s="56">
        <v>972</v>
      </c>
      <c r="C977" s="55">
        <f>((Produção!C975*PreçoLivre!C977*(1-Plan1!$B$11)+C$1*Plan1!$E$16)-C$2-C$3)*C$4</f>
        <v>8715715.7394308709</v>
      </c>
      <c r="D977" s="55">
        <f>((Produção!D975*PreçoLivre!D977*(1-Plan1!$B$11)+D$1*Plan1!$E$16)-D$2-D$3)*D$4</f>
        <v>7257702.5977654923</v>
      </c>
      <c r="E977" s="55">
        <f>((Produção!E975*PreçoLivre!E977*(1-Plan1!$B$11)+E$1*Plan1!$E$16)-E$2-E$3)*E$4</f>
        <v>6029873.8949415078</v>
      </c>
      <c r="F977" s="55">
        <f>((Produção!F975*PreçoLivre!F977*(1-Plan1!$B$11)+F$1*Plan1!$E$16)-F$2-F$3)*F$4</f>
        <v>5149542.9584334875</v>
      </c>
      <c r="G977" s="55">
        <f>((Produção!G975*PreçoLivre!G977*(1-Plan1!$B$11)+G$1*Plan1!$E$16)-G$2-G$3)*G$4</f>
        <v>4514588.7945021912</v>
      </c>
      <c r="H977" s="55">
        <f>((Produção!H975*PreçoLivre!H977*(1-Plan1!$B$11)+H$1*Plan1!$E$16)-H$2-H$3)*H$4</f>
        <v>3816260.3755519646</v>
      </c>
      <c r="I977" s="55">
        <f>((Produção!I975*PreçoLivre!I977*(1-Plan1!$B$11)+I$1*Plan1!$E$16)-I$2-I$3)*I$4</f>
        <v>3512805.8615147909</v>
      </c>
      <c r="J977" s="55">
        <f>((Produção!J975*PreçoLivre!J977*(1-Plan1!$B$11)+J$1*Plan1!$E$16)-J$2-J$3)*J$4</f>
        <v>3121753.7734892168</v>
      </c>
      <c r="K977" s="55">
        <f>((Produção!K975*PreçoLivre!K977*(1-Plan1!$B$11)+K$1*Plan1!$E$16)-K$2-K$3)*K$4</f>
        <v>2542982.6634264374</v>
      </c>
      <c r="L977" s="55">
        <f>((Produção!L975*PreçoLivre!L977*(1-Plan1!$B$11)+L$1*Plan1!$E$16)-L$2-L$3)*L$4</f>
        <v>2460621.8649150366</v>
      </c>
      <c r="M977" s="55">
        <f>((Produção!M975*PreçoLivre!M977*(1-Plan1!$B$11)+M$1*Plan1!$E$16)-M$2-M$3)*M$4</f>
        <v>2095493.4170952593</v>
      </c>
      <c r="N977" s="55">
        <f>((Produção!N975*PreçoLivre!N977*(1-Plan1!$B$11)+N$1*Plan1!$E$16)-N$2-N$3)*N$4</f>
        <v>2116454.0170677141</v>
      </c>
      <c r="O977" s="55">
        <f>((Produção!O975*PreçoLivre!O977*(1-Plan1!$B$11)+O$1*Plan1!$E$16)-O$2-O$3)*O$4</f>
        <v>1777315.4234855969</v>
      </c>
      <c r="P977" s="55">
        <f>((Produção!P975*PreçoLivre!P977*(1-Plan1!$B$11)+P$1*Plan1!$E$16)-P$2-P$3)*P$4</f>
        <v>1664804.9264989803</v>
      </c>
      <c r="Q977" s="55">
        <f>((Produção!Q975*PreçoLivre!Q977*(1-Plan1!$B$11)+Q$1*Plan1!$E$16)-Q$2-Q$3)*Q$4</f>
        <v>1519314.9323123707</v>
      </c>
      <c r="R977" s="55">
        <f>((Produção!R975*PreçoLivre!R977*(1-Plan1!$B$11)+R$1*Plan1!$E$16)-R$2-R$3)*R$4</f>
        <v>1453668.2375260782</v>
      </c>
      <c r="S977" s="55">
        <f>((Produção!S975*PreçoLivre!S977*(1-Plan1!$B$11)+S$1*Plan1!$E$16)-S$2-S$3)*S$4</f>
        <v>1222164.5291504262</v>
      </c>
      <c r="T977" s="55">
        <f>((Produção!T975*PreçoLivre!T977*(1-Plan1!$B$11)+T$1*Plan1!$E$16)-T$2-T$3)*T$4</f>
        <v>1109332.0323278261</v>
      </c>
      <c r="U977" s="55">
        <f>((Produção!U975*PreçoLivre!U977*(1-Plan1!$B$11)+U$1*Plan1!$E$16)-U$2-U$3)*U$4</f>
        <v>1009844.167982113</v>
      </c>
      <c r="V977" s="55">
        <f>((Produção!V975*PreçoLivre!V977*(1-Plan1!$B$11)+V$1*Plan1!$E$16)-V$2-V$3)*V$4</f>
        <v>932136.10432790429</v>
      </c>
      <c r="W977" s="55"/>
    </row>
    <row r="978" spans="1:23" x14ac:dyDescent="0.25">
      <c r="A978" s="55">
        <f t="shared" si="15"/>
        <v>72413007.197996363</v>
      </c>
      <c r="B978" s="56">
        <v>973</v>
      </c>
      <c r="C978" s="55">
        <f>((Produção!C976*PreçoLivre!C978*(1-Plan1!$B$11)+C$1*Plan1!$E$16)-C$2-C$3)*C$4</f>
        <v>8738420.0912310686</v>
      </c>
      <c r="D978" s="55">
        <f>((Produção!D976*PreçoLivre!D978*(1-Plan1!$B$11)+D$1*Plan1!$E$16)-D$2-D$3)*D$4</f>
        <v>8314075.607563342</v>
      </c>
      <c r="E978" s="55">
        <f>((Produção!E976*PreçoLivre!E978*(1-Plan1!$B$11)+E$1*Plan1!$E$16)-E$2-E$3)*E$4</f>
        <v>7226476.5880519925</v>
      </c>
      <c r="F978" s="55">
        <f>((Produção!F976*PreçoLivre!F978*(1-Plan1!$B$11)+F$1*Plan1!$E$16)-F$2-F$3)*F$4</f>
        <v>6650097.5153291347</v>
      </c>
      <c r="G978" s="55">
        <f>((Produção!G976*PreçoLivre!G978*(1-Plan1!$B$11)+G$1*Plan1!$E$16)-G$2-G$3)*G$4</f>
        <v>5711235.2976428503</v>
      </c>
      <c r="H978" s="55">
        <f>((Produção!H976*PreçoLivre!H978*(1-Plan1!$B$11)+H$1*Plan1!$E$16)-H$2-H$3)*H$4</f>
        <v>4827023.3873935258</v>
      </c>
      <c r="I978" s="55">
        <f>((Produção!I976*PreçoLivre!I978*(1-Plan1!$B$11)+I$1*Plan1!$E$16)-I$2-I$3)*I$4</f>
        <v>4248445.9465629393</v>
      </c>
      <c r="J978" s="55">
        <f>((Produção!J976*PreçoLivre!J978*(1-Plan1!$B$11)+J$1*Plan1!$E$16)-J$2-J$3)*J$4</f>
        <v>3818557.133683763</v>
      </c>
      <c r="K978" s="55">
        <f>((Produção!K976*PreçoLivre!K978*(1-Plan1!$B$11)+K$1*Plan1!$E$16)-K$2-K$3)*K$4</f>
        <v>3321714.1923699132</v>
      </c>
      <c r="L978" s="55">
        <f>((Produção!L976*PreçoLivre!L978*(1-Plan1!$B$11)+L$1*Plan1!$E$16)-L$2-L$3)*L$4</f>
        <v>2638436.9482468478</v>
      </c>
      <c r="M978" s="55">
        <f>((Produção!M976*PreçoLivre!M978*(1-Plan1!$B$11)+M$1*Plan1!$E$16)-M$2-M$3)*M$4</f>
        <v>2262243.7684514374</v>
      </c>
      <c r="N978" s="55">
        <f>((Produção!N976*PreçoLivre!N978*(1-Plan1!$B$11)+N$1*Plan1!$E$16)-N$2-N$3)*N$4</f>
        <v>2251877.1548494827</v>
      </c>
      <c r="O978" s="55">
        <f>((Produção!O976*PreçoLivre!O978*(1-Plan1!$B$11)+O$1*Plan1!$E$16)-O$2-O$3)*O$4</f>
        <v>2065581.4864804128</v>
      </c>
      <c r="P978" s="55">
        <f>((Produção!P976*PreçoLivre!P978*(1-Plan1!$B$11)+P$1*Plan1!$E$16)-P$2-P$3)*P$4</f>
        <v>2029385.7111425176</v>
      </c>
      <c r="Q978" s="55">
        <f>((Produção!Q976*PreçoLivre!Q978*(1-Plan1!$B$11)+Q$1*Plan1!$E$16)-Q$2-Q$3)*Q$4</f>
        <v>1870179.603070219</v>
      </c>
      <c r="R978" s="55">
        <f>((Produção!R976*PreçoLivre!R978*(1-Plan1!$B$11)+R$1*Plan1!$E$16)-R$2-R$3)*R$4</f>
        <v>1668382.1826249652</v>
      </c>
      <c r="S978" s="55">
        <f>((Produção!S976*PreçoLivre!S978*(1-Plan1!$B$11)+S$1*Plan1!$E$16)-S$2-S$3)*S$4</f>
        <v>1420140.331178227</v>
      </c>
      <c r="T978" s="55">
        <f>((Produção!T976*PreçoLivre!T978*(1-Plan1!$B$11)+T$1*Plan1!$E$16)-T$2-T$3)*T$4</f>
        <v>1264771.8902793999</v>
      </c>
      <c r="U978" s="55">
        <f>((Produção!U976*PreçoLivre!U978*(1-Plan1!$B$11)+U$1*Plan1!$E$16)-U$2-U$3)*U$4</f>
        <v>1086049.9352700179</v>
      </c>
      <c r="V978" s="55">
        <f>((Produção!V976*PreçoLivre!V978*(1-Plan1!$B$11)+V$1*Plan1!$E$16)-V$2-V$3)*V$4</f>
        <v>999912.42657431157</v>
      </c>
      <c r="W978" s="55"/>
    </row>
    <row r="979" spans="1:23" x14ac:dyDescent="0.25">
      <c r="A979" s="55">
        <f t="shared" si="15"/>
        <v>92931532.340684205</v>
      </c>
      <c r="B979" s="56">
        <v>974</v>
      </c>
      <c r="C979" s="55">
        <f>((Produção!C977*PreçoLivre!C979*(1-Plan1!$B$11)+C$1*Plan1!$E$16)-C$2-C$3)*C$4</f>
        <v>8383772.6765136402</v>
      </c>
      <c r="D979" s="55">
        <f>((Produção!D977*PreçoLivre!D979*(1-Plan1!$B$11)+D$1*Plan1!$E$16)-D$2-D$3)*D$4</f>
        <v>8034080.7401604215</v>
      </c>
      <c r="E979" s="55">
        <f>((Produção!E977*PreçoLivre!E979*(1-Plan1!$B$11)+E$1*Plan1!$E$16)-E$2-E$3)*E$4</f>
        <v>7474426.2443865426</v>
      </c>
      <c r="F979" s="55">
        <f>((Produção!F977*PreçoLivre!F979*(1-Plan1!$B$11)+F$1*Plan1!$E$16)-F$2-F$3)*F$4</f>
        <v>6914590.3720548218</v>
      </c>
      <c r="G979" s="55">
        <f>((Produção!G977*PreçoLivre!G979*(1-Plan1!$B$11)+G$1*Plan1!$E$16)-G$2-G$3)*G$4</f>
        <v>6402606.8091200506</v>
      </c>
      <c r="H979" s="55">
        <f>((Produção!H977*PreçoLivre!H979*(1-Plan1!$B$11)+H$1*Plan1!$E$16)-H$2-H$3)*H$4</f>
        <v>6214809.4113084702</v>
      </c>
      <c r="I979" s="55">
        <f>((Produção!I977*PreçoLivre!I979*(1-Plan1!$B$11)+I$1*Plan1!$E$16)-I$2-I$3)*I$4</f>
        <v>5534292.1841168795</v>
      </c>
      <c r="J979" s="55">
        <f>((Produção!J977*PreçoLivre!J979*(1-Plan1!$B$11)+J$1*Plan1!$E$16)-J$2-J$3)*J$4</f>
        <v>5003826.8303584671</v>
      </c>
      <c r="K979" s="55">
        <f>((Produção!K977*PreçoLivre!K979*(1-Plan1!$B$11)+K$1*Plan1!$E$16)-K$2-K$3)*K$4</f>
        <v>4506005.9659256833</v>
      </c>
      <c r="L979" s="55">
        <f>((Produção!L977*PreçoLivre!L979*(1-Plan1!$B$11)+L$1*Plan1!$E$16)-L$2-L$3)*L$4</f>
        <v>4240940.7708088532</v>
      </c>
      <c r="M979" s="55">
        <f>((Produção!M977*PreçoLivre!M979*(1-Plan1!$B$11)+M$1*Plan1!$E$16)-M$2-M$3)*M$4</f>
        <v>3708436.3237542296</v>
      </c>
      <c r="N979" s="55">
        <f>((Produção!N977*PreçoLivre!N979*(1-Plan1!$B$11)+N$1*Plan1!$E$16)-N$2-N$3)*N$4</f>
        <v>3781151.7739743092</v>
      </c>
      <c r="O979" s="55">
        <f>((Produção!O977*PreçoLivre!O979*(1-Plan1!$B$11)+O$1*Plan1!$E$16)-O$2-O$3)*O$4</f>
        <v>3320391.8666945086</v>
      </c>
      <c r="P979" s="55">
        <f>((Produção!P977*PreçoLivre!P979*(1-Plan1!$B$11)+P$1*Plan1!$E$16)-P$2-P$3)*P$4</f>
        <v>3448274.155148732</v>
      </c>
      <c r="Q979" s="55">
        <f>((Produção!Q977*PreçoLivre!Q979*(1-Plan1!$B$11)+Q$1*Plan1!$E$16)-Q$2-Q$3)*Q$4</f>
        <v>3086384.5253426088</v>
      </c>
      <c r="R979" s="55">
        <f>((Produção!R977*PreçoLivre!R979*(1-Plan1!$B$11)+R$1*Plan1!$E$16)-R$2-R$3)*R$4</f>
        <v>3026169.2189097786</v>
      </c>
      <c r="S979" s="55">
        <f>((Produção!S977*PreçoLivre!S979*(1-Plan1!$B$11)+S$1*Plan1!$E$16)-S$2-S$3)*S$4</f>
        <v>2989313.7223819392</v>
      </c>
      <c r="T979" s="55">
        <f>((Produção!T977*PreçoLivre!T979*(1-Plan1!$B$11)+T$1*Plan1!$E$16)-T$2-T$3)*T$4</f>
        <v>2568343.6899760612</v>
      </c>
      <c r="U979" s="55">
        <f>((Produção!U977*PreçoLivre!U979*(1-Plan1!$B$11)+U$1*Plan1!$E$16)-U$2-U$3)*U$4</f>
        <v>2350899.319983311</v>
      </c>
      <c r="V979" s="55">
        <f>((Produção!V977*PreçoLivre!V979*(1-Plan1!$B$11)+V$1*Plan1!$E$16)-V$2-V$3)*V$4</f>
        <v>1942815.7397648934</v>
      </c>
      <c r="W979" s="55"/>
    </row>
    <row r="980" spans="1:23" x14ac:dyDescent="0.25">
      <c r="A980" s="55">
        <f t="shared" si="15"/>
        <v>100063202.28013924</v>
      </c>
      <c r="B980" s="56">
        <v>975</v>
      </c>
      <c r="C980" s="55">
        <f>((Produção!C978*PreçoLivre!C980*(1-Plan1!$B$11)+C$1*Plan1!$E$16)-C$2-C$3)*C$4</f>
        <v>8640183.6421917584</v>
      </c>
      <c r="D980" s="55">
        <f>((Produção!D978*PreçoLivre!D980*(1-Plan1!$B$11)+D$1*Plan1!$E$16)-D$2-D$3)*D$4</f>
        <v>8937088.7188560218</v>
      </c>
      <c r="E980" s="55">
        <f>((Produção!E978*PreçoLivre!E980*(1-Plan1!$B$11)+E$1*Plan1!$E$16)-E$2-E$3)*E$4</f>
        <v>8560028.7408705503</v>
      </c>
      <c r="F980" s="55">
        <f>((Produção!F978*PreçoLivre!F980*(1-Plan1!$B$11)+F$1*Plan1!$E$16)-F$2-F$3)*F$4</f>
        <v>7332767.5224668523</v>
      </c>
      <c r="G980" s="55">
        <f>((Produção!G978*PreçoLivre!G980*(1-Plan1!$B$11)+G$1*Plan1!$E$16)-G$2-G$3)*G$4</f>
        <v>7228805.7732177144</v>
      </c>
      <c r="H980" s="55">
        <f>((Produção!H978*PreçoLivre!H980*(1-Plan1!$B$11)+H$1*Plan1!$E$16)-H$2-H$3)*H$4</f>
        <v>6710465.3195441542</v>
      </c>
      <c r="I980" s="55">
        <f>((Produção!I978*PreçoLivre!I980*(1-Plan1!$B$11)+I$1*Plan1!$E$16)-I$2-I$3)*I$4</f>
        <v>5935363.8954740483</v>
      </c>
      <c r="J980" s="55">
        <f>((Produção!J978*PreçoLivre!J980*(1-Plan1!$B$11)+J$1*Plan1!$E$16)-J$2-J$3)*J$4</f>
        <v>5961828.2866871264</v>
      </c>
      <c r="K980" s="55">
        <f>((Produção!K978*PreçoLivre!K980*(1-Plan1!$B$11)+K$1*Plan1!$E$16)-K$2-K$3)*K$4</f>
        <v>5266013.9903918086</v>
      </c>
      <c r="L980" s="55">
        <f>((Produção!L978*PreçoLivre!L980*(1-Plan1!$B$11)+L$1*Plan1!$E$16)-L$2-L$3)*L$4</f>
        <v>4865023.5931396205</v>
      </c>
      <c r="M980" s="55">
        <f>((Produção!M978*PreçoLivre!M980*(1-Plan1!$B$11)+M$1*Plan1!$E$16)-M$2-M$3)*M$4</f>
        <v>4409373.0568596087</v>
      </c>
      <c r="N980" s="55">
        <f>((Produção!N978*PreçoLivre!N980*(1-Plan1!$B$11)+N$1*Plan1!$E$16)-N$2-N$3)*N$4</f>
        <v>4041786.8527767602</v>
      </c>
      <c r="O980" s="55">
        <f>((Produção!O978*PreçoLivre!O980*(1-Plan1!$B$11)+O$1*Plan1!$E$16)-O$2-O$3)*O$4</f>
        <v>3800813.1527627143</v>
      </c>
      <c r="P980" s="55">
        <f>((Produção!P978*PreçoLivre!P980*(1-Plan1!$B$11)+P$1*Plan1!$E$16)-P$2-P$3)*P$4</f>
        <v>3317679.6660764678</v>
      </c>
      <c r="Q980" s="55">
        <f>((Produção!Q978*PreçoLivre!Q980*(1-Plan1!$B$11)+Q$1*Plan1!$E$16)-Q$2-Q$3)*Q$4</f>
        <v>2982464.1345883519</v>
      </c>
      <c r="R980" s="55">
        <f>((Produção!R978*PreçoLivre!R980*(1-Plan1!$B$11)+R$1*Plan1!$E$16)-R$2-R$3)*R$4</f>
        <v>3114107.2602513204</v>
      </c>
      <c r="S980" s="55">
        <f>((Produção!S978*PreçoLivre!S980*(1-Plan1!$B$11)+S$1*Plan1!$E$16)-S$2-S$3)*S$4</f>
        <v>2658731.4365655845</v>
      </c>
      <c r="T980" s="55">
        <f>((Produção!T978*PreçoLivre!T980*(1-Plan1!$B$11)+T$1*Plan1!$E$16)-T$2-T$3)*T$4</f>
        <v>2415728.0938380645</v>
      </c>
      <c r="U980" s="55">
        <f>((Produção!U978*PreçoLivre!U980*(1-Plan1!$B$11)+U$1*Plan1!$E$16)-U$2-U$3)*U$4</f>
        <v>2024310.9362844727</v>
      </c>
      <c r="V980" s="55">
        <f>((Produção!V978*PreçoLivre!V980*(1-Plan1!$B$11)+V$1*Plan1!$E$16)-V$2-V$3)*V$4</f>
        <v>1860638.207296256</v>
      </c>
      <c r="W980" s="55"/>
    </row>
    <row r="981" spans="1:23" x14ac:dyDescent="0.25">
      <c r="A981" s="55">
        <f t="shared" si="15"/>
        <v>87963372.970567539</v>
      </c>
      <c r="B981" s="56">
        <v>976</v>
      </c>
      <c r="C981" s="55">
        <f>((Produção!C979*PreçoLivre!C981*(1-Plan1!$B$11)+C$1*Plan1!$E$16)-C$2-C$3)*C$4</f>
        <v>8900309.2724623419</v>
      </c>
      <c r="D981" s="55">
        <f>((Produção!D979*PreçoLivre!D981*(1-Plan1!$B$11)+D$1*Plan1!$E$16)-D$2-D$3)*D$4</f>
        <v>8547098.7929689791</v>
      </c>
      <c r="E981" s="55">
        <f>((Produção!E979*PreçoLivre!E981*(1-Plan1!$B$11)+E$1*Plan1!$E$16)-E$2-E$3)*E$4</f>
        <v>8039544.8051294303</v>
      </c>
      <c r="F981" s="55">
        <f>((Produção!F979*PreçoLivre!F981*(1-Plan1!$B$11)+F$1*Plan1!$E$16)-F$2-F$3)*F$4</f>
        <v>6996276.9028751766</v>
      </c>
      <c r="G981" s="55">
        <f>((Produção!G979*PreçoLivre!G981*(1-Plan1!$B$11)+G$1*Plan1!$E$16)-G$2-G$3)*G$4</f>
        <v>6810090.1681831544</v>
      </c>
      <c r="H981" s="55">
        <f>((Produção!H979*PreçoLivre!H981*(1-Plan1!$B$11)+H$1*Plan1!$E$16)-H$2-H$3)*H$4</f>
        <v>6400585.9239369109</v>
      </c>
      <c r="I981" s="55">
        <f>((Produção!I979*PreçoLivre!I981*(1-Plan1!$B$11)+I$1*Plan1!$E$16)-I$2-I$3)*I$4</f>
        <v>5421237.8163852524</v>
      </c>
      <c r="J981" s="55">
        <f>((Produção!J979*PreçoLivre!J981*(1-Plan1!$B$11)+J$1*Plan1!$E$16)-J$2-J$3)*J$4</f>
        <v>4900168.5911681121</v>
      </c>
      <c r="K981" s="55">
        <f>((Produção!K979*PreçoLivre!K981*(1-Plan1!$B$11)+K$1*Plan1!$E$16)-K$2-K$3)*K$4</f>
        <v>4448719.7945259456</v>
      </c>
      <c r="L981" s="55">
        <f>((Produção!L979*PreçoLivre!L981*(1-Plan1!$B$11)+L$1*Plan1!$E$16)-L$2-L$3)*L$4</f>
        <v>4329435.1938196747</v>
      </c>
      <c r="M981" s="55">
        <f>((Produção!M979*PreçoLivre!M981*(1-Plan1!$B$11)+M$1*Plan1!$E$16)-M$2-M$3)*M$4</f>
        <v>3775544.7386979586</v>
      </c>
      <c r="N981" s="55">
        <f>((Produção!N979*PreçoLivre!N981*(1-Plan1!$B$11)+N$1*Plan1!$E$16)-N$2-N$3)*N$4</f>
        <v>3425028.2606981024</v>
      </c>
      <c r="O981" s="55">
        <f>((Produção!O979*PreçoLivre!O981*(1-Plan1!$B$11)+O$1*Plan1!$E$16)-O$2-O$3)*O$4</f>
        <v>3100921.1811840259</v>
      </c>
      <c r="P981" s="55">
        <f>((Produção!P979*PreçoLivre!P981*(1-Plan1!$B$11)+P$1*Plan1!$E$16)-P$2-P$3)*P$4</f>
        <v>2284325.4055277915</v>
      </c>
      <c r="Q981" s="55">
        <f>((Produção!Q979*PreçoLivre!Q981*(1-Plan1!$B$11)+Q$1*Plan1!$E$16)-Q$2-Q$3)*Q$4</f>
        <v>2272104.0560663724</v>
      </c>
      <c r="R981" s="55">
        <f>((Produção!R979*PreçoLivre!R981*(1-Plan1!$B$11)+R$1*Plan1!$E$16)-R$2-R$3)*R$4</f>
        <v>2108085.4070330593</v>
      </c>
      <c r="S981" s="55">
        <f>((Produção!S979*PreçoLivre!S981*(1-Plan1!$B$11)+S$1*Plan1!$E$16)-S$2-S$3)*S$4</f>
        <v>1750950.2324685799</v>
      </c>
      <c r="T981" s="55">
        <f>((Produção!T979*PreçoLivre!T981*(1-Plan1!$B$11)+T$1*Plan1!$E$16)-T$2-T$3)*T$4</f>
        <v>1691803.5878136889</v>
      </c>
      <c r="U981" s="55">
        <f>((Produção!U979*PreçoLivre!U981*(1-Plan1!$B$11)+U$1*Plan1!$E$16)-U$2-U$3)*U$4</f>
        <v>1438248.9508172511</v>
      </c>
      <c r="V981" s="55">
        <f>((Produção!V979*PreçoLivre!V981*(1-Plan1!$B$11)+V$1*Plan1!$E$16)-V$2-V$3)*V$4</f>
        <v>1322893.8888057417</v>
      </c>
      <c r="W981" s="55"/>
    </row>
    <row r="982" spans="1:23" x14ac:dyDescent="0.25">
      <c r="A982" s="55">
        <f t="shared" si="15"/>
        <v>91063000.591463044</v>
      </c>
      <c r="B982" s="56">
        <v>977</v>
      </c>
      <c r="C982" s="55">
        <f>((Produção!C980*PreçoLivre!C982*(1-Plan1!$B$11)+C$1*Plan1!$E$16)-C$2-C$3)*C$4</f>
        <v>9033705.0230433661</v>
      </c>
      <c r="D982" s="55">
        <f>((Produção!D980*PreçoLivre!D982*(1-Plan1!$B$11)+D$1*Plan1!$E$16)-D$2-D$3)*D$4</f>
        <v>7921803.4574497044</v>
      </c>
      <c r="E982" s="55">
        <f>((Produção!E980*PreçoLivre!E982*(1-Plan1!$B$11)+E$1*Plan1!$E$16)-E$2-E$3)*E$4</f>
        <v>7176496.5716130659</v>
      </c>
      <c r="F982" s="55">
        <f>((Produção!F980*PreçoLivre!F982*(1-Plan1!$B$11)+F$1*Plan1!$E$16)-F$2-F$3)*F$4</f>
        <v>6856900.2388372198</v>
      </c>
      <c r="G982" s="55">
        <f>((Produção!G980*PreçoLivre!G982*(1-Plan1!$B$11)+G$1*Plan1!$E$16)-G$2-G$3)*G$4</f>
        <v>6340286.5077072075</v>
      </c>
      <c r="H982" s="55">
        <f>((Produção!H980*PreçoLivre!H982*(1-Plan1!$B$11)+H$1*Plan1!$E$16)-H$2-H$3)*H$4</f>
        <v>5931674.4751914758</v>
      </c>
      <c r="I982" s="55">
        <f>((Produção!I980*PreçoLivre!I982*(1-Plan1!$B$11)+I$1*Plan1!$E$16)-I$2-I$3)*I$4</f>
        <v>5329287.9863825152</v>
      </c>
      <c r="J982" s="55">
        <f>((Produção!J980*PreçoLivre!J982*(1-Plan1!$B$11)+J$1*Plan1!$E$16)-J$2-J$3)*J$4</f>
        <v>5506199.5844462253</v>
      </c>
      <c r="K982" s="55">
        <f>((Produção!K980*PreçoLivre!K982*(1-Plan1!$B$11)+K$1*Plan1!$E$16)-K$2-K$3)*K$4</f>
        <v>5035144.1072626337</v>
      </c>
      <c r="L982" s="55">
        <f>((Produção!L980*PreçoLivre!L982*(1-Plan1!$B$11)+L$1*Plan1!$E$16)-L$2-L$3)*L$4</f>
        <v>4565540.8871446624</v>
      </c>
      <c r="M982" s="55">
        <f>((Produção!M980*PreçoLivre!M982*(1-Plan1!$B$11)+M$1*Plan1!$E$16)-M$2-M$3)*M$4</f>
        <v>4147657.8975643269</v>
      </c>
      <c r="N982" s="55">
        <f>((Produção!N980*PreçoLivre!N982*(1-Plan1!$B$11)+N$1*Plan1!$E$16)-N$2-N$3)*N$4</f>
        <v>3564168.4154020152</v>
      </c>
      <c r="O982" s="55">
        <f>((Produção!O980*PreçoLivre!O982*(1-Plan1!$B$11)+O$1*Plan1!$E$16)-O$2-O$3)*O$4</f>
        <v>3214645.7796954624</v>
      </c>
      <c r="P982" s="55">
        <f>((Produção!P980*PreçoLivre!P982*(1-Plan1!$B$11)+P$1*Plan1!$E$16)-P$2-P$3)*P$4</f>
        <v>2962292.5019772747</v>
      </c>
      <c r="Q982" s="55">
        <f>((Produção!Q980*PreçoLivre!Q982*(1-Plan1!$B$11)+Q$1*Plan1!$E$16)-Q$2-Q$3)*Q$4</f>
        <v>2765919.8651562966</v>
      </c>
      <c r="R982" s="55">
        <f>((Produção!R980*PreçoLivre!R982*(1-Plan1!$B$11)+R$1*Plan1!$E$16)-R$2-R$3)*R$4</f>
        <v>2464046.4941046876</v>
      </c>
      <c r="S982" s="55">
        <f>((Produção!S980*PreçoLivre!S982*(1-Plan1!$B$11)+S$1*Plan1!$E$16)-S$2-S$3)*S$4</f>
        <v>2183320.9325003442</v>
      </c>
      <c r="T982" s="55">
        <f>((Produção!T980*PreçoLivre!T982*(1-Plan1!$B$11)+T$1*Plan1!$E$16)-T$2-T$3)*T$4</f>
        <v>2213601.8865029281</v>
      </c>
      <c r="U982" s="55">
        <f>((Produção!U980*PreçoLivre!U982*(1-Plan1!$B$11)+U$1*Plan1!$E$16)-U$2-U$3)*U$4</f>
        <v>2078512.5715852901</v>
      </c>
      <c r="V982" s="55">
        <f>((Produção!V980*PreçoLivre!V982*(1-Plan1!$B$11)+V$1*Plan1!$E$16)-V$2-V$3)*V$4</f>
        <v>1771795.407896356</v>
      </c>
      <c r="W982" s="55"/>
    </row>
    <row r="983" spans="1:23" x14ac:dyDescent="0.25">
      <c r="A983" s="55">
        <f t="shared" si="15"/>
        <v>70243690.97840552</v>
      </c>
      <c r="B983" s="56">
        <v>978</v>
      </c>
      <c r="C983" s="55">
        <f>((Produção!C981*PreçoLivre!C983*(1-Plan1!$B$11)+C$1*Plan1!$E$16)-C$2-C$3)*C$4</f>
        <v>8344812.5520159677</v>
      </c>
      <c r="D983" s="55">
        <f>((Produção!D981*PreçoLivre!D983*(1-Plan1!$B$11)+D$1*Plan1!$E$16)-D$2-D$3)*D$4</f>
        <v>6864010.7076831507</v>
      </c>
      <c r="E983" s="55">
        <f>((Produção!E981*PreçoLivre!E983*(1-Plan1!$B$11)+E$1*Plan1!$E$16)-E$2-E$3)*E$4</f>
        <v>6399540.7828030828</v>
      </c>
      <c r="F983" s="55">
        <f>((Produção!F981*PreçoLivre!F983*(1-Plan1!$B$11)+F$1*Plan1!$E$16)-F$2-F$3)*F$4</f>
        <v>5411187.3447187776</v>
      </c>
      <c r="G983" s="55">
        <f>((Produção!G981*PreçoLivre!G983*(1-Plan1!$B$11)+G$1*Plan1!$E$16)-G$2-G$3)*G$4</f>
        <v>4984690.033368445</v>
      </c>
      <c r="H983" s="55">
        <f>((Produção!H981*PreçoLivre!H983*(1-Plan1!$B$11)+H$1*Plan1!$E$16)-H$2-H$3)*H$4</f>
        <v>4821727.643810939</v>
      </c>
      <c r="I983" s="55">
        <f>((Produção!I981*PreçoLivre!I983*(1-Plan1!$B$11)+I$1*Plan1!$E$16)-I$2-I$3)*I$4</f>
        <v>4388837.4832330113</v>
      </c>
      <c r="J983" s="55">
        <f>((Produção!J981*PreçoLivre!J983*(1-Plan1!$B$11)+J$1*Plan1!$E$16)-J$2-J$3)*J$4</f>
        <v>3966323.3546212874</v>
      </c>
      <c r="K983" s="55">
        <f>((Produção!K981*PreçoLivre!K983*(1-Plan1!$B$11)+K$1*Plan1!$E$16)-K$2-K$3)*K$4</f>
        <v>3592152.7311813086</v>
      </c>
      <c r="L983" s="55">
        <f>((Produção!L981*PreçoLivre!L983*(1-Plan1!$B$11)+L$1*Plan1!$E$16)-L$2-L$3)*L$4</f>
        <v>3346110.350330275</v>
      </c>
      <c r="M983" s="55">
        <f>((Produção!M981*PreçoLivre!M983*(1-Plan1!$B$11)+M$1*Plan1!$E$16)-M$2-M$3)*M$4</f>
        <v>2851975.8577238494</v>
      </c>
      <c r="N983" s="55">
        <f>((Produção!N981*PreçoLivre!N983*(1-Plan1!$B$11)+N$1*Plan1!$E$16)-N$2-N$3)*N$4</f>
        <v>2393967.9490902503</v>
      </c>
      <c r="O983" s="55">
        <f>((Produção!O981*PreçoLivre!O983*(1-Plan1!$B$11)+O$1*Plan1!$E$16)-O$2-O$3)*O$4</f>
        <v>2172054.2234136006</v>
      </c>
      <c r="P983" s="55">
        <f>((Produção!P981*PreçoLivre!P983*(1-Plan1!$B$11)+P$1*Plan1!$E$16)-P$2-P$3)*P$4</f>
        <v>1920437.1624394206</v>
      </c>
      <c r="Q983" s="55">
        <f>((Produção!Q981*PreçoLivre!Q983*(1-Plan1!$B$11)+Q$1*Plan1!$E$16)-Q$2-Q$3)*Q$4</f>
        <v>1776616.2154248762</v>
      </c>
      <c r="R983" s="55">
        <f>((Produção!R981*PreçoLivre!R983*(1-Plan1!$B$11)+R$1*Plan1!$E$16)-R$2-R$3)*R$4</f>
        <v>1540573.1771478725</v>
      </c>
      <c r="S983" s="55">
        <f>((Produção!S981*PreçoLivre!S983*(1-Plan1!$B$11)+S$1*Plan1!$E$16)-S$2-S$3)*S$4</f>
        <v>1476020.521139513</v>
      </c>
      <c r="T983" s="55">
        <f>((Produção!T981*PreçoLivre!T983*(1-Plan1!$B$11)+T$1*Plan1!$E$16)-T$2-T$3)*T$4</f>
        <v>1460246.8238666055</v>
      </c>
      <c r="U983" s="55">
        <f>((Produção!U981*PreçoLivre!U983*(1-Plan1!$B$11)+U$1*Plan1!$E$16)-U$2-U$3)*U$4</f>
        <v>1252413.7708807997</v>
      </c>
      <c r="V983" s="55">
        <f>((Produção!V981*PreçoLivre!V983*(1-Plan1!$B$11)+V$1*Plan1!$E$16)-V$2-V$3)*V$4</f>
        <v>1279992.2935125001</v>
      </c>
      <c r="W983" s="55"/>
    </row>
    <row r="984" spans="1:23" x14ac:dyDescent="0.25">
      <c r="A984" s="55">
        <f t="shared" si="15"/>
        <v>64261048.902937658</v>
      </c>
      <c r="B984" s="56">
        <v>979</v>
      </c>
      <c r="C984" s="55">
        <f>((Produção!C982*PreçoLivre!C984*(1-Plan1!$B$11)+C$1*Plan1!$E$16)-C$2-C$3)*C$4</f>
        <v>7844122.9198644841</v>
      </c>
      <c r="D984" s="55">
        <f>((Produção!D982*PreçoLivre!D984*(1-Plan1!$B$11)+D$1*Plan1!$E$16)-D$2-D$3)*D$4</f>
        <v>7765992.7172402041</v>
      </c>
      <c r="E984" s="55">
        <f>((Produção!E982*PreçoLivre!E984*(1-Plan1!$B$11)+E$1*Plan1!$E$16)-E$2-E$3)*E$4</f>
        <v>6316855.8400024418</v>
      </c>
      <c r="F984" s="55">
        <f>((Produção!F982*PreçoLivre!F984*(1-Plan1!$B$11)+F$1*Plan1!$E$16)-F$2-F$3)*F$4</f>
        <v>5501883.5835734243</v>
      </c>
      <c r="G984" s="55">
        <f>((Produção!G982*PreçoLivre!G984*(1-Plan1!$B$11)+G$1*Plan1!$E$16)-G$2-G$3)*G$4</f>
        <v>5187331.0491731232</v>
      </c>
      <c r="H984" s="55">
        <f>((Produção!H982*PreçoLivre!H984*(1-Plan1!$B$11)+H$1*Plan1!$E$16)-H$2-H$3)*H$4</f>
        <v>4482764.7464605784</v>
      </c>
      <c r="I984" s="55">
        <f>((Produção!I982*PreçoLivre!I984*(1-Plan1!$B$11)+I$1*Plan1!$E$16)-I$2-I$3)*I$4</f>
        <v>3395874.1029699934</v>
      </c>
      <c r="J984" s="55">
        <f>((Produção!J982*PreçoLivre!J984*(1-Plan1!$B$11)+J$1*Plan1!$E$16)-J$2-J$3)*J$4</f>
        <v>3198336.9325109199</v>
      </c>
      <c r="K984" s="55">
        <f>((Produção!K982*PreçoLivre!K984*(1-Plan1!$B$11)+K$1*Plan1!$E$16)-K$2-K$3)*K$4</f>
        <v>2775200.2786058881</v>
      </c>
      <c r="L984" s="55">
        <f>((Produção!L982*PreçoLivre!L984*(1-Plan1!$B$11)+L$1*Plan1!$E$16)-L$2-L$3)*L$4</f>
        <v>2546383.3885735227</v>
      </c>
      <c r="M984" s="55">
        <f>((Produção!M982*PreçoLivre!M984*(1-Plan1!$B$11)+M$1*Plan1!$E$16)-M$2-M$3)*M$4</f>
        <v>2497398.9330398994</v>
      </c>
      <c r="N984" s="55">
        <f>((Produção!N982*PreçoLivre!N984*(1-Plan1!$B$11)+N$1*Plan1!$E$16)-N$2-N$3)*N$4</f>
        <v>2247662.0276815654</v>
      </c>
      <c r="O984" s="55">
        <f>((Produção!O982*PreçoLivre!O984*(1-Plan1!$B$11)+O$1*Plan1!$E$16)-O$2-O$3)*O$4</f>
        <v>1943238.0198725199</v>
      </c>
      <c r="P984" s="55">
        <f>((Produção!P982*PreçoLivre!P984*(1-Plan1!$B$11)+P$1*Plan1!$E$16)-P$2-P$3)*P$4</f>
        <v>1640817.5505314276</v>
      </c>
      <c r="Q984" s="55">
        <f>((Produção!Q982*PreçoLivre!Q984*(1-Plan1!$B$11)+Q$1*Plan1!$E$16)-Q$2-Q$3)*Q$4</f>
        <v>1438003.0940602785</v>
      </c>
      <c r="R984" s="55">
        <f>((Produção!R982*PreçoLivre!R984*(1-Plan1!$B$11)+R$1*Plan1!$E$16)-R$2-R$3)*R$4</f>
        <v>1367651.9438939446</v>
      </c>
      <c r="S984" s="55">
        <f>((Produção!S982*PreçoLivre!S984*(1-Plan1!$B$11)+S$1*Plan1!$E$16)-S$2-S$3)*S$4</f>
        <v>1189194.4912914487</v>
      </c>
      <c r="T984" s="55">
        <f>((Produção!T982*PreçoLivre!T984*(1-Plan1!$B$11)+T$1*Plan1!$E$16)-T$2-T$3)*T$4</f>
        <v>1065895.3719563065</v>
      </c>
      <c r="U984" s="55">
        <f>((Produção!U982*PreçoLivre!U984*(1-Plan1!$B$11)+U$1*Plan1!$E$16)-U$2-U$3)*U$4</f>
        <v>962629.69481089211</v>
      </c>
      <c r="V984" s="55">
        <f>((Produção!V982*PreçoLivre!V984*(1-Plan1!$B$11)+V$1*Plan1!$E$16)-V$2-V$3)*V$4</f>
        <v>893812.21682480897</v>
      </c>
      <c r="W984" s="55"/>
    </row>
    <row r="985" spans="1:23" x14ac:dyDescent="0.25">
      <c r="A985" s="55">
        <f t="shared" si="15"/>
        <v>89734575.397412047</v>
      </c>
      <c r="B985" s="56">
        <v>980</v>
      </c>
      <c r="C985" s="55">
        <f>((Produção!C983*PreçoLivre!C985*(1-Plan1!$B$11)+C$1*Plan1!$E$16)-C$2-C$3)*C$4</f>
        <v>8841356.8763239775</v>
      </c>
      <c r="D985" s="55">
        <f>((Produção!D983*PreçoLivre!D985*(1-Plan1!$B$11)+D$1*Plan1!$E$16)-D$2-D$3)*D$4</f>
        <v>8383610.7331562843</v>
      </c>
      <c r="E985" s="55">
        <f>((Produção!E983*PreçoLivre!E985*(1-Plan1!$B$11)+E$1*Plan1!$E$16)-E$2-E$3)*E$4</f>
        <v>7289576.5475974409</v>
      </c>
      <c r="F985" s="55">
        <f>((Produção!F983*PreçoLivre!F985*(1-Plan1!$B$11)+F$1*Plan1!$E$16)-F$2-F$3)*F$4</f>
        <v>7115409.4786667256</v>
      </c>
      <c r="G985" s="55">
        <f>((Produção!G983*PreçoLivre!G985*(1-Plan1!$B$11)+G$1*Plan1!$E$16)-G$2-G$3)*G$4</f>
        <v>6883537.1533502443</v>
      </c>
      <c r="H985" s="55">
        <f>((Produção!H983*PreçoLivre!H985*(1-Plan1!$B$11)+H$1*Plan1!$E$16)-H$2-H$3)*H$4</f>
        <v>6942748.4907420631</v>
      </c>
      <c r="I985" s="55">
        <f>((Produção!I983*PreçoLivre!I985*(1-Plan1!$B$11)+I$1*Plan1!$E$16)-I$2-I$3)*I$4</f>
        <v>5456946.1473334422</v>
      </c>
      <c r="J985" s="55">
        <f>((Produção!J983*PreçoLivre!J985*(1-Plan1!$B$11)+J$1*Plan1!$E$16)-J$2-J$3)*J$4</f>
        <v>4873532.3875226192</v>
      </c>
      <c r="K985" s="55">
        <f>((Produção!K983*PreçoLivre!K985*(1-Plan1!$B$11)+K$1*Plan1!$E$16)-K$2-K$3)*K$4</f>
        <v>4790442.2317329133</v>
      </c>
      <c r="L985" s="55">
        <f>((Produção!L983*PreçoLivre!L985*(1-Plan1!$B$11)+L$1*Plan1!$E$16)-L$2-L$3)*L$4</f>
        <v>4478379.5100501478</v>
      </c>
      <c r="M985" s="55">
        <f>((Produção!M983*PreçoLivre!M985*(1-Plan1!$B$11)+M$1*Plan1!$E$16)-M$2-M$3)*M$4</f>
        <v>4321106.0592333656</v>
      </c>
      <c r="N985" s="55">
        <f>((Produção!N983*PreçoLivre!N985*(1-Plan1!$B$11)+N$1*Plan1!$E$16)-N$2-N$3)*N$4</f>
        <v>3568367.0812160079</v>
      </c>
      <c r="O985" s="55">
        <f>((Produção!O983*PreçoLivre!O985*(1-Plan1!$B$11)+O$1*Plan1!$E$16)-O$2-O$3)*O$4</f>
        <v>3313740.076760448</v>
      </c>
      <c r="P985" s="55">
        <f>((Produção!P983*PreçoLivre!P985*(1-Plan1!$B$11)+P$1*Plan1!$E$16)-P$2-P$3)*P$4</f>
        <v>2789649.386760857</v>
      </c>
      <c r="Q985" s="55">
        <f>((Produção!Q983*PreçoLivre!Q985*(1-Plan1!$B$11)+Q$1*Plan1!$E$16)-Q$2-Q$3)*Q$4</f>
        <v>2407923.9641024782</v>
      </c>
      <c r="R985" s="55">
        <f>((Produção!R983*PreçoLivre!R985*(1-Plan1!$B$11)+R$1*Plan1!$E$16)-R$2-R$3)*R$4</f>
        <v>2018034.0257332055</v>
      </c>
      <c r="S985" s="55">
        <f>((Produção!S983*PreçoLivre!S985*(1-Plan1!$B$11)+S$1*Plan1!$E$16)-S$2-S$3)*S$4</f>
        <v>1859388.6076084331</v>
      </c>
      <c r="T985" s="55">
        <f>((Produção!T983*PreçoLivre!T985*(1-Plan1!$B$11)+T$1*Plan1!$E$16)-T$2-T$3)*T$4</f>
        <v>1733625.606689275</v>
      </c>
      <c r="U985" s="55">
        <f>((Produção!U983*PreçoLivre!U985*(1-Plan1!$B$11)+U$1*Plan1!$E$16)-U$2-U$3)*U$4</f>
        <v>1445800.2978266629</v>
      </c>
      <c r="V985" s="55">
        <f>((Produção!V983*PreçoLivre!V985*(1-Plan1!$B$11)+V$1*Plan1!$E$16)-V$2-V$3)*V$4</f>
        <v>1221400.7350054719</v>
      </c>
      <c r="W985" s="55"/>
    </row>
    <row r="986" spans="1:23" x14ac:dyDescent="0.25">
      <c r="A986" s="55">
        <f t="shared" si="15"/>
        <v>76892910.35658592</v>
      </c>
      <c r="B986" s="56">
        <v>981</v>
      </c>
      <c r="C986" s="55">
        <f>((Produção!C984*PreçoLivre!C986*(1-Plan1!$B$11)+C$1*Plan1!$E$16)-C$2-C$3)*C$4</f>
        <v>8289838.6460958626</v>
      </c>
      <c r="D986" s="55">
        <f>((Produção!D984*PreçoLivre!D986*(1-Plan1!$B$11)+D$1*Plan1!$E$16)-D$2-D$3)*D$4</f>
        <v>7054450.4923408795</v>
      </c>
      <c r="E986" s="55">
        <f>((Produção!E984*PreçoLivre!E986*(1-Plan1!$B$11)+E$1*Plan1!$E$16)-E$2-E$3)*E$4</f>
        <v>6575183.5607805019</v>
      </c>
      <c r="F986" s="55">
        <f>((Produção!F984*PreçoLivre!F986*(1-Plan1!$B$11)+F$1*Plan1!$E$16)-F$2-F$3)*F$4</f>
        <v>5725875.8183263065</v>
      </c>
      <c r="G986" s="55">
        <f>((Produção!G984*PreçoLivre!G986*(1-Plan1!$B$11)+G$1*Plan1!$E$16)-G$2-G$3)*G$4</f>
        <v>5199860.1506527839</v>
      </c>
      <c r="H986" s="55">
        <f>((Produção!H984*PreçoLivre!H986*(1-Plan1!$B$11)+H$1*Plan1!$E$16)-H$2-H$3)*H$4</f>
        <v>4978182.0458009439</v>
      </c>
      <c r="I986" s="55">
        <f>((Produção!I984*PreçoLivre!I986*(1-Plan1!$B$11)+I$1*Plan1!$E$16)-I$2-I$3)*I$4</f>
        <v>4878701.7827301268</v>
      </c>
      <c r="J986" s="55">
        <f>((Produção!J984*PreçoLivre!J986*(1-Plan1!$B$11)+J$1*Plan1!$E$16)-J$2-J$3)*J$4</f>
        <v>4658156.9489785722</v>
      </c>
      <c r="K986" s="55">
        <f>((Produção!K984*PreçoLivre!K986*(1-Plan1!$B$11)+K$1*Plan1!$E$16)-K$2-K$3)*K$4</f>
        <v>3848162.0685409736</v>
      </c>
      <c r="L986" s="55">
        <f>((Produção!L984*PreçoLivre!L986*(1-Plan1!$B$11)+L$1*Plan1!$E$16)-L$2-L$3)*L$4</f>
        <v>3489096.2120577036</v>
      </c>
      <c r="M986" s="55">
        <f>((Produção!M984*PreçoLivre!M986*(1-Plan1!$B$11)+M$1*Plan1!$E$16)-M$2-M$3)*M$4</f>
        <v>3525758.3489042609</v>
      </c>
      <c r="N986" s="55">
        <f>((Produção!N984*PreçoLivre!N986*(1-Plan1!$B$11)+N$1*Plan1!$E$16)-N$2-N$3)*N$4</f>
        <v>3540443.0762908328</v>
      </c>
      <c r="O986" s="55">
        <f>((Produção!O984*PreçoLivre!O986*(1-Plan1!$B$11)+O$1*Plan1!$E$16)-O$2-O$3)*O$4</f>
        <v>2999469.9596101129</v>
      </c>
      <c r="P986" s="55">
        <f>((Produção!P984*PreçoLivre!P986*(1-Plan1!$B$11)+P$1*Plan1!$E$16)-P$2-P$3)*P$4</f>
        <v>2476428.2627467872</v>
      </c>
      <c r="Q986" s="55">
        <f>((Produção!Q984*PreçoLivre!Q986*(1-Plan1!$B$11)+Q$1*Plan1!$E$16)-Q$2-Q$3)*Q$4</f>
        <v>2216987.4298004173</v>
      </c>
      <c r="R986" s="55">
        <f>((Produção!R984*PreçoLivre!R986*(1-Plan1!$B$11)+R$1*Plan1!$E$16)-R$2-R$3)*R$4</f>
        <v>1791662.1954679901</v>
      </c>
      <c r="S986" s="55">
        <f>((Produção!S984*PreçoLivre!S986*(1-Plan1!$B$11)+S$1*Plan1!$E$16)-S$2-S$3)*S$4</f>
        <v>1544377.1839603111</v>
      </c>
      <c r="T986" s="55">
        <f>((Produção!T984*PreçoLivre!T986*(1-Plan1!$B$11)+T$1*Plan1!$E$16)-T$2-T$3)*T$4</f>
        <v>1358106.6565389596</v>
      </c>
      <c r="U986" s="55">
        <f>((Produção!U984*PreçoLivre!U986*(1-Plan1!$B$11)+U$1*Plan1!$E$16)-U$2-U$3)*U$4</f>
        <v>1390120.9273049471</v>
      </c>
      <c r="V986" s="55">
        <f>((Produção!V984*PreçoLivre!V986*(1-Plan1!$B$11)+V$1*Plan1!$E$16)-V$2-V$3)*V$4</f>
        <v>1352048.5896566235</v>
      </c>
      <c r="W986" s="55"/>
    </row>
    <row r="987" spans="1:23" x14ac:dyDescent="0.25">
      <c r="A987" s="55">
        <f t="shared" si="15"/>
        <v>88116022.604615808</v>
      </c>
      <c r="B987" s="56">
        <v>982</v>
      </c>
      <c r="C987" s="55">
        <f>((Produção!C985*PreçoLivre!C987*(1-Plan1!$B$11)+C$1*Plan1!$E$16)-C$2-C$3)*C$4</f>
        <v>8818405.7852482107</v>
      </c>
      <c r="D987" s="55">
        <f>((Produção!D985*PreçoLivre!D987*(1-Plan1!$B$11)+D$1*Plan1!$E$16)-D$2-D$3)*D$4</f>
        <v>7180576.2926660618</v>
      </c>
      <c r="E987" s="55">
        <f>((Produção!E985*PreçoLivre!E987*(1-Plan1!$B$11)+E$1*Plan1!$E$16)-E$2-E$3)*E$4</f>
        <v>7138351.1422622455</v>
      </c>
      <c r="F987" s="55">
        <f>((Produção!F985*PreçoLivre!F987*(1-Plan1!$B$11)+F$1*Plan1!$E$16)-F$2-F$3)*F$4</f>
        <v>6958855.8561026203</v>
      </c>
      <c r="G987" s="55">
        <f>((Produção!G985*PreçoLivre!G987*(1-Plan1!$B$11)+G$1*Plan1!$E$16)-G$2-G$3)*G$4</f>
        <v>6822366.8631421346</v>
      </c>
      <c r="H987" s="55">
        <f>((Produção!H985*PreçoLivre!H987*(1-Plan1!$B$11)+H$1*Plan1!$E$16)-H$2-H$3)*H$4</f>
        <v>5996783.6630117688</v>
      </c>
      <c r="I987" s="55">
        <f>((Produção!I985*PreçoLivre!I987*(1-Plan1!$B$11)+I$1*Plan1!$E$16)-I$2-I$3)*I$4</f>
        <v>5553670.0962982383</v>
      </c>
      <c r="J987" s="55">
        <f>((Produção!J985*PreçoLivre!J987*(1-Plan1!$B$11)+J$1*Plan1!$E$16)-J$2-J$3)*J$4</f>
        <v>4942436.0409791507</v>
      </c>
      <c r="K987" s="55">
        <f>((Produção!K985*PreçoLivre!K987*(1-Plan1!$B$11)+K$1*Plan1!$E$16)-K$2-K$3)*K$4</f>
        <v>4384913.5230359631</v>
      </c>
      <c r="L987" s="55">
        <f>((Produção!L985*PreçoLivre!L987*(1-Plan1!$B$11)+L$1*Plan1!$E$16)-L$2-L$3)*L$4</f>
        <v>3991257.4259379846</v>
      </c>
      <c r="M987" s="55">
        <f>((Produção!M985*PreçoLivre!M987*(1-Plan1!$B$11)+M$1*Plan1!$E$16)-M$2-M$3)*M$4</f>
        <v>3546555.7326424946</v>
      </c>
      <c r="N987" s="55">
        <f>((Produção!N985*PreçoLivre!N987*(1-Plan1!$B$11)+N$1*Plan1!$E$16)-N$2-N$3)*N$4</f>
        <v>3426950.6548454869</v>
      </c>
      <c r="O987" s="55">
        <f>((Produção!O985*PreçoLivre!O987*(1-Plan1!$B$11)+O$1*Plan1!$E$16)-O$2-O$3)*O$4</f>
        <v>3093247.3965163813</v>
      </c>
      <c r="P987" s="55">
        <f>((Produção!P985*PreçoLivre!P987*(1-Plan1!$B$11)+P$1*Plan1!$E$16)-P$2-P$3)*P$4</f>
        <v>2946344.0339886802</v>
      </c>
      <c r="Q987" s="55">
        <f>((Produção!Q985*PreçoLivre!Q987*(1-Plan1!$B$11)+Q$1*Plan1!$E$16)-Q$2-Q$3)*Q$4</f>
        <v>2731459.0878639626</v>
      </c>
      <c r="R987" s="55">
        <f>((Produção!R985*PreçoLivre!R987*(1-Plan1!$B$11)+R$1*Plan1!$E$16)-R$2-R$3)*R$4</f>
        <v>2471773.5179505963</v>
      </c>
      <c r="S987" s="55">
        <f>((Produção!S985*PreçoLivre!S987*(1-Plan1!$B$11)+S$1*Plan1!$E$16)-S$2-S$3)*S$4</f>
        <v>2337458.3845356591</v>
      </c>
      <c r="T987" s="55">
        <f>((Produção!T985*PreçoLivre!T987*(1-Plan1!$B$11)+T$1*Plan1!$E$16)-T$2-T$3)*T$4</f>
        <v>2063854.4800956736</v>
      </c>
      <c r="U987" s="55">
        <f>((Produção!U985*PreçoLivre!U987*(1-Plan1!$B$11)+U$1*Plan1!$E$16)-U$2-U$3)*U$4</f>
        <v>1954263.1123683811</v>
      </c>
      <c r="V987" s="55">
        <f>((Produção!V985*PreçoLivre!V987*(1-Plan1!$B$11)+V$1*Plan1!$E$16)-V$2-V$3)*V$4</f>
        <v>1756499.5151241194</v>
      </c>
      <c r="W987" s="55"/>
    </row>
    <row r="988" spans="1:23" x14ac:dyDescent="0.25">
      <c r="A988" s="55">
        <f t="shared" si="15"/>
        <v>83949975.127597138</v>
      </c>
      <c r="B988" s="56">
        <v>983</v>
      </c>
      <c r="C988" s="55">
        <f>((Produção!C986*PreçoLivre!C988*(1-Plan1!$B$11)+C$1*Plan1!$E$16)-C$2-C$3)*C$4</f>
        <v>9056512.7686266787</v>
      </c>
      <c r="D988" s="55">
        <f>((Produção!D986*PreçoLivre!D988*(1-Plan1!$B$11)+D$1*Plan1!$E$16)-D$2-D$3)*D$4</f>
        <v>8103267.1051269472</v>
      </c>
      <c r="E988" s="55">
        <f>((Produção!E986*PreçoLivre!E988*(1-Plan1!$B$11)+E$1*Plan1!$E$16)-E$2-E$3)*E$4</f>
        <v>7749042.0166146252</v>
      </c>
      <c r="F988" s="55">
        <f>((Produção!F986*PreçoLivre!F988*(1-Plan1!$B$11)+F$1*Plan1!$E$16)-F$2-F$3)*F$4</f>
        <v>6655358.6175779421</v>
      </c>
      <c r="G988" s="55">
        <f>((Produção!G986*PreçoLivre!G988*(1-Plan1!$B$11)+G$1*Plan1!$E$16)-G$2-G$3)*G$4</f>
        <v>5821968.3139882134</v>
      </c>
      <c r="H988" s="55">
        <f>((Produção!H986*PreçoLivre!H988*(1-Plan1!$B$11)+H$1*Plan1!$E$16)-H$2-H$3)*H$4</f>
        <v>5138606.6678004926</v>
      </c>
      <c r="I988" s="55">
        <f>((Produção!I986*PreçoLivre!I988*(1-Plan1!$B$11)+I$1*Plan1!$E$16)-I$2-I$3)*I$4</f>
        <v>4710981.0830185972</v>
      </c>
      <c r="J988" s="55">
        <f>((Produção!J986*PreçoLivre!J988*(1-Plan1!$B$11)+J$1*Plan1!$E$16)-J$2-J$3)*J$4</f>
        <v>4326896.4005707251</v>
      </c>
      <c r="K988" s="55">
        <f>((Produção!K986*PreçoLivre!K988*(1-Plan1!$B$11)+K$1*Plan1!$E$16)-K$2-K$3)*K$4</f>
        <v>4028127.5686828182</v>
      </c>
      <c r="L988" s="55">
        <f>((Produção!L986*PreçoLivre!L988*(1-Plan1!$B$11)+L$1*Plan1!$E$16)-L$2-L$3)*L$4</f>
        <v>3808230.8590051499</v>
      </c>
      <c r="M988" s="55">
        <f>((Produção!M986*PreçoLivre!M988*(1-Plan1!$B$11)+M$1*Plan1!$E$16)-M$2-M$3)*M$4</f>
        <v>3675528.4505046289</v>
      </c>
      <c r="N988" s="55">
        <f>((Produção!N986*PreçoLivre!N988*(1-Plan1!$B$11)+N$1*Plan1!$E$16)-N$2-N$3)*N$4</f>
        <v>3501023.5078532086</v>
      </c>
      <c r="O988" s="55">
        <f>((Produção!O986*PreçoLivre!O988*(1-Plan1!$B$11)+O$1*Plan1!$E$16)-O$2-O$3)*O$4</f>
        <v>3193950.9683624655</v>
      </c>
      <c r="P988" s="55">
        <f>((Produção!P986*PreçoLivre!P988*(1-Plan1!$B$11)+P$1*Plan1!$E$16)-P$2-P$3)*P$4</f>
        <v>2685421.1510116737</v>
      </c>
      <c r="Q988" s="55">
        <f>((Produção!Q986*PreçoLivre!Q988*(1-Plan1!$B$11)+Q$1*Plan1!$E$16)-Q$2-Q$3)*Q$4</f>
        <v>2313236.7093795063</v>
      </c>
      <c r="R988" s="55">
        <f>((Produção!R986*PreçoLivre!R988*(1-Plan1!$B$11)+R$1*Plan1!$E$16)-R$2-R$3)*R$4</f>
        <v>2178678.8834465244</v>
      </c>
      <c r="S988" s="55">
        <f>((Produção!S986*PreçoLivre!S988*(1-Plan1!$B$11)+S$1*Plan1!$E$16)-S$2-S$3)*S$4</f>
        <v>2046353.5505410535</v>
      </c>
      <c r="T988" s="55">
        <f>((Produção!T986*PreçoLivre!T988*(1-Plan1!$B$11)+T$1*Plan1!$E$16)-T$2-T$3)*T$4</f>
        <v>1808934.6866615929</v>
      </c>
      <c r="U988" s="55">
        <f>((Produção!U986*PreçoLivre!U988*(1-Plan1!$B$11)+U$1*Plan1!$E$16)-U$2-U$3)*U$4</f>
        <v>1705468.0973407382</v>
      </c>
      <c r="V988" s="55">
        <f>((Produção!V986*PreçoLivre!V988*(1-Plan1!$B$11)+V$1*Plan1!$E$16)-V$2-V$3)*V$4</f>
        <v>1442387.7214835444</v>
      </c>
      <c r="W988" s="55"/>
    </row>
    <row r="989" spans="1:23" x14ac:dyDescent="0.25">
      <c r="A989" s="55">
        <f t="shared" si="15"/>
        <v>75337835.704887435</v>
      </c>
      <c r="B989" s="56">
        <v>984</v>
      </c>
      <c r="C989" s="55">
        <f>((Produção!C987*PreçoLivre!C989*(1-Plan1!$B$11)+C$1*Plan1!$E$16)-C$2-C$3)*C$4</f>
        <v>8623613.1754942834</v>
      </c>
      <c r="D989" s="55">
        <f>((Produção!D987*PreçoLivre!D989*(1-Plan1!$B$11)+D$1*Plan1!$E$16)-D$2-D$3)*D$4</f>
        <v>7344803.2154457355</v>
      </c>
      <c r="E989" s="55">
        <f>((Produção!E987*PreçoLivre!E989*(1-Plan1!$B$11)+E$1*Plan1!$E$16)-E$2-E$3)*E$4</f>
        <v>6441664.986598094</v>
      </c>
      <c r="F989" s="55">
        <f>((Produção!F987*PreçoLivre!F989*(1-Plan1!$B$11)+F$1*Plan1!$E$16)-F$2-F$3)*F$4</f>
        <v>5736429.9934933828</v>
      </c>
      <c r="G989" s="55">
        <f>((Produção!G987*PreçoLivre!G989*(1-Plan1!$B$11)+G$1*Plan1!$E$16)-G$2-G$3)*G$4</f>
        <v>4938043.6177959833</v>
      </c>
      <c r="H989" s="55">
        <f>((Produção!H987*PreçoLivre!H989*(1-Plan1!$B$11)+H$1*Plan1!$E$16)-H$2-H$3)*H$4</f>
        <v>4440508.4742840966</v>
      </c>
      <c r="I989" s="55">
        <f>((Produção!I987*PreçoLivre!I989*(1-Plan1!$B$11)+I$1*Plan1!$E$16)-I$2-I$3)*I$4</f>
        <v>4182708.2559973965</v>
      </c>
      <c r="J989" s="55">
        <f>((Produção!J987*PreçoLivre!J989*(1-Plan1!$B$11)+J$1*Plan1!$E$16)-J$2-J$3)*J$4</f>
        <v>3771090.299043566</v>
      </c>
      <c r="K989" s="55">
        <f>((Produção!K987*PreçoLivre!K989*(1-Plan1!$B$11)+K$1*Plan1!$E$16)-K$2-K$3)*K$4</f>
        <v>3892268.0707353102</v>
      </c>
      <c r="L989" s="55">
        <f>((Produção!L987*PreçoLivre!L989*(1-Plan1!$B$11)+L$1*Plan1!$E$16)-L$2-L$3)*L$4</f>
        <v>3892378.1388281356</v>
      </c>
      <c r="M989" s="55">
        <f>((Produção!M987*PreçoLivre!M989*(1-Plan1!$B$11)+M$1*Plan1!$E$16)-M$2-M$3)*M$4</f>
        <v>3080974.5567413303</v>
      </c>
      <c r="N989" s="55">
        <f>((Produção!N987*PreçoLivre!N989*(1-Plan1!$B$11)+N$1*Plan1!$E$16)-N$2-N$3)*N$4</f>
        <v>3154386.9082935825</v>
      </c>
      <c r="O989" s="55">
        <f>((Produção!O987*PreçoLivre!O989*(1-Plan1!$B$11)+O$1*Plan1!$E$16)-O$2-O$3)*O$4</f>
        <v>2719039.0607703016</v>
      </c>
      <c r="P989" s="55">
        <f>((Produção!P987*PreçoLivre!P989*(1-Plan1!$B$11)+P$1*Plan1!$E$16)-P$2-P$3)*P$4</f>
        <v>2430738.0448344657</v>
      </c>
      <c r="Q989" s="55">
        <f>((Produção!Q987*PreçoLivre!Q989*(1-Plan1!$B$11)+Q$1*Plan1!$E$16)-Q$2-Q$3)*Q$4</f>
        <v>2146266.2546617473</v>
      </c>
      <c r="R989" s="55">
        <f>((Produção!R987*PreçoLivre!R989*(1-Plan1!$B$11)+R$1*Plan1!$E$16)-R$2-R$3)*R$4</f>
        <v>1899271.3950341747</v>
      </c>
      <c r="S989" s="55">
        <f>((Produção!S987*PreçoLivre!S989*(1-Plan1!$B$11)+S$1*Plan1!$E$16)-S$2-S$3)*S$4</f>
        <v>1815749.7544342969</v>
      </c>
      <c r="T989" s="55">
        <f>((Produção!T987*PreçoLivre!T989*(1-Plan1!$B$11)+T$1*Plan1!$E$16)-T$2-T$3)*T$4</f>
        <v>1870898.2754858343</v>
      </c>
      <c r="U989" s="55">
        <f>((Produção!U987*PreçoLivre!U989*(1-Plan1!$B$11)+U$1*Plan1!$E$16)-U$2-U$3)*U$4</f>
        <v>1600639.381889839</v>
      </c>
      <c r="V989" s="55">
        <f>((Produção!V987*PreçoLivre!V989*(1-Plan1!$B$11)+V$1*Plan1!$E$16)-V$2-V$3)*V$4</f>
        <v>1356363.8450258758</v>
      </c>
      <c r="W989" s="55"/>
    </row>
    <row r="990" spans="1:23" x14ac:dyDescent="0.25">
      <c r="A990" s="55">
        <f t="shared" si="15"/>
        <v>73114346.550690323</v>
      </c>
      <c r="B990" s="56">
        <v>985</v>
      </c>
      <c r="C990" s="55">
        <f>((Produção!C988*PreçoLivre!C990*(1-Plan1!$B$11)+C$1*Plan1!$E$16)-C$2-C$3)*C$4</f>
        <v>8685574.2489965856</v>
      </c>
      <c r="D990" s="55">
        <f>((Produção!D988*PreçoLivre!D990*(1-Plan1!$B$11)+D$1*Plan1!$E$16)-D$2-D$3)*D$4</f>
        <v>8007966.663200994</v>
      </c>
      <c r="E990" s="55">
        <f>((Produção!E988*PreçoLivre!E990*(1-Plan1!$B$11)+E$1*Plan1!$E$16)-E$2-E$3)*E$4</f>
        <v>6950444.3778761104</v>
      </c>
      <c r="F990" s="55">
        <f>((Produção!F988*PreçoLivre!F990*(1-Plan1!$B$11)+F$1*Plan1!$E$16)-F$2-F$3)*F$4</f>
        <v>5975334.2962485394</v>
      </c>
      <c r="G990" s="55">
        <f>((Produção!G988*PreçoLivre!G990*(1-Plan1!$B$11)+G$1*Plan1!$E$16)-G$2-G$3)*G$4</f>
        <v>5235907.1261469619</v>
      </c>
      <c r="H990" s="55">
        <f>((Produção!H988*PreçoLivre!H990*(1-Plan1!$B$11)+H$1*Plan1!$E$16)-H$2-H$3)*H$4</f>
        <v>4907308.5759181296</v>
      </c>
      <c r="I990" s="55">
        <f>((Produção!I988*PreçoLivre!I990*(1-Plan1!$B$11)+I$1*Plan1!$E$16)-I$2-I$3)*I$4</f>
        <v>4248342.5426073521</v>
      </c>
      <c r="J990" s="55">
        <f>((Produção!J988*PreçoLivre!J990*(1-Plan1!$B$11)+J$1*Plan1!$E$16)-J$2-J$3)*J$4</f>
        <v>3870816.3178082556</v>
      </c>
      <c r="K990" s="55">
        <f>((Produção!K988*PreçoLivre!K990*(1-Plan1!$B$11)+K$1*Plan1!$E$16)-K$2-K$3)*K$4</f>
        <v>3166084.150525277</v>
      </c>
      <c r="L990" s="55">
        <f>((Produção!L988*PreçoLivre!L990*(1-Plan1!$B$11)+L$1*Plan1!$E$16)-L$2-L$3)*L$4</f>
        <v>2891255.8740886603</v>
      </c>
      <c r="M990" s="55">
        <f>((Produção!M988*PreçoLivre!M990*(1-Plan1!$B$11)+M$1*Plan1!$E$16)-M$2-M$3)*M$4</f>
        <v>2639711.8205701942</v>
      </c>
      <c r="N990" s="55">
        <f>((Produção!N988*PreçoLivre!N990*(1-Plan1!$B$11)+N$1*Plan1!$E$16)-N$2-N$3)*N$4</f>
        <v>2583957.1115354812</v>
      </c>
      <c r="O990" s="55">
        <f>((Produção!O988*PreçoLivre!O990*(1-Plan1!$B$11)+O$1*Plan1!$E$16)-O$2-O$3)*O$4</f>
        <v>2433756.7259053108</v>
      </c>
      <c r="P990" s="55">
        <f>((Produção!P988*PreçoLivre!P990*(1-Plan1!$B$11)+P$1*Plan1!$E$16)-P$2-P$3)*P$4</f>
        <v>2312177.4292621026</v>
      </c>
      <c r="Q990" s="55">
        <f>((Produção!Q988*PreçoLivre!Q990*(1-Plan1!$B$11)+Q$1*Plan1!$E$16)-Q$2-Q$3)*Q$4</f>
        <v>2034391.3014497031</v>
      </c>
      <c r="R990" s="55">
        <f>((Produção!R988*PreçoLivre!R990*(1-Plan1!$B$11)+R$1*Plan1!$E$16)-R$2-R$3)*R$4</f>
        <v>1792942.7710587354</v>
      </c>
      <c r="S990" s="55">
        <f>((Produção!S988*PreçoLivre!S990*(1-Plan1!$B$11)+S$1*Plan1!$E$16)-S$2-S$3)*S$4</f>
        <v>1570442.7303103737</v>
      </c>
      <c r="T990" s="55">
        <f>((Produção!T988*PreçoLivre!T990*(1-Plan1!$B$11)+T$1*Plan1!$E$16)-T$2-T$3)*T$4</f>
        <v>1433635.7900806833</v>
      </c>
      <c r="U990" s="55">
        <f>((Produção!U988*PreçoLivre!U990*(1-Plan1!$B$11)+U$1*Plan1!$E$16)-U$2-U$3)*U$4</f>
        <v>1267421.8454666717</v>
      </c>
      <c r="V990" s="55">
        <f>((Produção!V988*PreçoLivre!V990*(1-Plan1!$B$11)+V$1*Plan1!$E$16)-V$2-V$3)*V$4</f>
        <v>1106874.85163419</v>
      </c>
      <c r="W990" s="55"/>
    </row>
    <row r="991" spans="1:23" x14ac:dyDescent="0.25">
      <c r="A991" s="55">
        <f t="shared" si="15"/>
        <v>61566463.40989498</v>
      </c>
      <c r="B991" s="56">
        <v>986</v>
      </c>
      <c r="C991" s="55">
        <f>((Produção!C989*PreçoLivre!C991*(1-Plan1!$B$11)+C$1*Plan1!$E$16)-C$2-C$3)*C$4</f>
        <v>8178426.4135897215</v>
      </c>
      <c r="D991" s="55">
        <f>((Produção!D989*PreçoLivre!D991*(1-Plan1!$B$11)+D$1*Plan1!$E$16)-D$2-D$3)*D$4</f>
        <v>6823026.9946237998</v>
      </c>
      <c r="E991" s="55">
        <f>((Produção!E989*PreçoLivre!E991*(1-Plan1!$B$11)+E$1*Plan1!$E$16)-E$2-E$3)*E$4</f>
        <v>5399365.2283665333</v>
      </c>
      <c r="F991" s="55">
        <f>((Produção!F989*PreçoLivre!F991*(1-Plan1!$B$11)+F$1*Plan1!$E$16)-F$2-F$3)*F$4</f>
        <v>4801435.118459804</v>
      </c>
      <c r="G991" s="55">
        <f>((Produção!G989*PreçoLivre!G991*(1-Plan1!$B$11)+G$1*Plan1!$E$16)-G$2-G$3)*G$4</f>
        <v>4223185.3933753008</v>
      </c>
      <c r="H991" s="55">
        <f>((Produção!H989*PreçoLivre!H991*(1-Plan1!$B$11)+H$1*Plan1!$E$16)-H$2-H$3)*H$4</f>
        <v>3941542.9776533921</v>
      </c>
      <c r="I991" s="55">
        <f>((Produção!I989*PreçoLivre!I991*(1-Plan1!$B$11)+I$1*Plan1!$E$16)-I$2-I$3)*I$4</f>
        <v>3468064.1156195519</v>
      </c>
      <c r="J991" s="55">
        <f>((Produção!J989*PreçoLivre!J991*(1-Plan1!$B$11)+J$1*Plan1!$E$16)-J$2-J$3)*J$4</f>
        <v>3263171.7086571725</v>
      </c>
      <c r="K991" s="55">
        <f>((Produção!K989*PreçoLivre!K991*(1-Plan1!$B$11)+K$1*Plan1!$E$16)-K$2-K$3)*K$4</f>
        <v>3023455.9379547592</v>
      </c>
      <c r="L991" s="55">
        <f>((Produção!L989*PreçoLivre!L991*(1-Plan1!$B$11)+L$1*Plan1!$E$16)-L$2-L$3)*L$4</f>
        <v>3009220.7709869267</v>
      </c>
      <c r="M991" s="55">
        <f>((Produção!M989*PreçoLivre!M991*(1-Plan1!$B$11)+M$1*Plan1!$E$16)-M$2-M$3)*M$4</f>
        <v>2580427.8811793146</v>
      </c>
      <c r="N991" s="55">
        <f>((Produção!N989*PreçoLivre!N991*(1-Plan1!$B$11)+N$1*Plan1!$E$16)-N$2-N$3)*N$4</f>
        <v>2110817.2056412217</v>
      </c>
      <c r="O991" s="55">
        <f>((Produção!O989*PreçoLivre!O991*(1-Plan1!$B$11)+O$1*Plan1!$E$16)-O$2-O$3)*O$4</f>
        <v>1887643.5426001945</v>
      </c>
      <c r="P991" s="55">
        <f>((Produção!P989*PreçoLivre!P991*(1-Plan1!$B$11)+P$1*Plan1!$E$16)-P$2-P$3)*P$4</f>
        <v>1901796.9431546244</v>
      </c>
      <c r="Q991" s="55">
        <f>((Produção!Q989*PreçoLivre!Q991*(1-Plan1!$B$11)+Q$1*Plan1!$E$16)-Q$2-Q$3)*Q$4</f>
        <v>1566123.6260877592</v>
      </c>
      <c r="R991" s="55">
        <f>((Produção!R989*PreçoLivre!R991*(1-Plan1!$B$11)+R$1*Plan1!$E$16)-R$2-R$3)*R$4</f>
        <v>1412173.2974805287</v>
      </c>
      <c r="S991" s="55">
        <f>((Produção!S989*PreçoLivre!S991*(1-Plan1!$B$11)+S$1*Plan1!$E$16)-S$2-S$3)*S$4</f>
        <v>1275213.1940597917</v>
      </c>
      <c r="T991" s="55">
        <f>((Produção!T989*PreçoLivre!T991*(1-Plan1!$B$11)+T$1*Plan1!$E$16)-T$2-T$3)*T$4</f>
        <v>1029800.6451506393</v>
      </c>
      <c r="U991" s="55">
        <f>((Produção!U989*PreçoLivre!U991*(1-Plan1!$B$11)+U$1*Plan1!$E$16)-U$2-U$3)*U$4</f>
        <v>864850.54904619348</v>
      </c>
      <c r="V991" s="55">
        <f>((Produção!V989*PreçoLivre!V991*(1-Plan1!$B$11)+V$1*Plan1!$E$16)-V$2-V$3)*V$4</f>
        <v>806721.86620772665</v>
      </c>
      <c r="W991" s="55"/>
    </row>
    <row r="992" spans="1:23" x14ac:dyDescent="0.25">
      <c r="A992" s="55">
        <f t="shared" si="15"/>
        <v>79788150.288620517</v>
      </c>
      <c r="B992" s="56">
        <v>987</v>
      </c>
      <c r="C992" s="55">
        <f>((Produção!C990*PreçoLivre!C992*(1-Plan1!$B$11)+C$1*Plan1!$E$16)-C$2-C$3)*C$4</f>
        <v>8924034.6826108638</v>
      </c>
      <c r="D992" s="55">
        <f>((Produção!D990*PreçoLivre!D992*(1-Plan1!$B$11)+D$1*Plan1!$E$16)-D$2-D$3)*D$4</f>
        <v>7531203.3744302224</v>
      </c>
      <c r="E992" s="55">
        <f>((Produção!E990*PreçoLivre!E992*(1-Plan1!$B$11)+E$1*Plan1!$E$16)-E$2-E$3)*E$4</f>
        <v>6578077.0714343488</v>
      </c>
      <c r="F992" s="55">
        <f>((Produção!F990*PreçoLivre!F992*(1-Plan1!$B$11)+F$1*Plan1!$E$16)-F$2-F$3)*F$4</f>
        <v>6161666.5890311869</v>
      </c>
      <c r="G992" s="55">
        <f>((Produção!G990*PreçoLivre!G992*(1-Plan1!$B$11)+G$1*Plan1!$E$16)-G$2-G$3)*G$4</f>
        <v>5548632.9758057129</v>
      </c>
      <c r="H992" s="55">
        <f>((Produção!H990*PreçoLivre!H992*(1-Plan1!$B$11)+H$1*Plan1!$E$16)-H$2-H$3)*H$4</f>
        <v>4641168.7386498721</v>
      </c>
      <c r="I992" s="55">
        <f>((Produção!I990*PreçoLivre!I992*(1-Plan1!$B$11)+I$1*Plan1!$E$16)-I$2-I$3)*I$4</f>
        <v>4336861.7139095189</v>
      </c>
      <c r="J992" s="55">
        <f>((Produção!J990*PreçoLivre!J992*(1-Plan1!$B$11)+J$1*Plan1!$E$16)-J$2-J$3)*J$4</f>
        <v>4068973.3464505998</v>
      </c>
      <c r="K992" s="55">
        <f>((Produção!K990*PreçoLivre!K992*(1-Plan1!$B$11)+K$1*Plan1!$E$16)-K$2-K$3)*K$4</f>
        <v>3817826.9301095428</v>
      </c>
      <c r="L992" s="55">
        <f>((Produção!L990*PreçoLivre!L992*(1-Plan1!$B$11)+L$1*Plan1!$E$16)-L$2-L$3)*L$4</f>
        <v>3636302.9213272287</v>
      </c>
      <c r="M992" s="55">
        <f>((Produção!M990*PreçoLivre!M992*(1-Plan1!$B$11)+M$1*Plan1!$E$16)-M$2-M$3)*M$4</f>
        <v>3456757.2553054849</v>
      </c>
      <c r="N992" s="55">
        <f>((Produção!N990*PreçoLivre!N992*(1-Plan1!$B$11)+N$1*Plan1!$E$16)-N$2-N$3)*N$4</f>
        <v>3067657.2974602054</v>
      </c>
      <c r="O992" s="55">
        <f>((Produção!O990*PreçoLivre!O992*(1-Plan1!$B$11)+O$1*Plan1!$E$16)-O$2-O$3)*O$4</f>
        <v>2884494.1119211195</v>
      </c>
      <c r="P992" s="55">
        <f>((Produção!P990*PreçoLivre!P992*(1-Plan1!$B$11)+P$1*Plan1!$E$16)-P$2-P$3)*P$4</f>
        <v>2724125.0037471936</v>
      </c>
      <c r="Q992" s="55">
        <f>((Produção!Q990*PreçoLivre!Q992*(1-Plan1!$B$11)+Q$1*Plan1!$E$16)-Q$2-Q$3)*Q$4</f>
        <v>2582627.7354392977</v>
      </c>
      <c r="R992" s="55">
        <f>((Produção!R990*PreçoLivre!R992*(1-Plan1!$B$11)+R$1*Plan1!$E$16)-R$2-R$3)*R$4</f>
        <v>2270986.2273263386</v>
      </c>
      <c r="S992" s="55">
        <f>((Produção!S990*PreçoLivre!S992*(1-Plan1!$B$11)+S$1*Plan1!$E$16)-S$2-S$3)*S$4</f>
        <v>2030499.0546642335</v>
      </c>
      <c r="T992" s="55">
        <f>((Produção!T990*PreçoLivre!T992*(1-Plan1!$B$11)+T$1*Plan1!$E$16)-T$2-T$3)*T$4</f>
        <v>1953272.9516041309</v>
      </c>
      <c r="U992" s="55">
        <f>((Produção!U990*PreçoLivre!U992*(1-Plan1!$B$11)+U$1*Plan1!$E$16)-U$2-U$3)*U$4</f>
        <v>1836800.8960681246</v>
      </c>
      <c r="V992" s="55">
        <f>((Produção!V990*PreçoLivre!V992*(1-Plan1!$B$11)+V$1*Plan1!$E$16)-V$2-V$3)*V$4</f>
        <v>1736181.4113252934</v>
      </c>
      <c r="W992" s="55"/>
    </row>
    <row r="993" spans="1:23" x14ac:dyDescent="0.25">
      <c r="A993" s="55">
        <f t="shared" si="15"/>
        <v>75045834.009557918</v>
      </c>
      <c r="B993" s="56">
        <v>988</v>
      </c>
      <c r="C993" s="55">
        <f>((Produção!C991*PreçoLivre!C993*(1-Plan1!$B$11)+C$1*Plan1!$E$16)-C$2-C$3)*C$4</f>
        <v>8821235.6119499784</v>
      </c>
      <c r="D993" s="55">
        <f>((Produção!D991*PreçoLivre!D993*(1-Plan1!$B$11)+D$1*Plan1!$E$16)-D$2-D$3)*D$4</f>
        <v>8058826.0120137949</v>
      </c>
      <c r="E993" s="55">
        <f>((Produção!E991*PreçoLivre!E993*(1-Plan1!$B$11)+E$1*Plan1!$E$16)-E$2-E$3)*E$4</f>
        <v>7024082.8301333291</v>
      </c>
      <c r="F993" s="55">
        <f>((Produção!F991*PreçoLivre!F993*(1-Plan1!$B$11)+F$1*Plan1!$E$16)-F$2-F$3)*F$4</f>
        <v>5881279.3657195335</v>
      </c>
      <c r="G993" s="55">
        <f>((Produção!G991*PreçoLivre!G993*(1-Plan1!$B$11)+G$1*Plan1!$E$16)-G$2-G$3)*G$4</f>
        <v>5364194.3734917901</v>
      </c>
      <c r="H993" s="55">
        <f>((Produção!H991*PreçoLivre!H993*(1-Plan1!$B$11)+H$1*Plan1!$E$16)-H$2-H$3)*H$4</f>
        <v>4662736.0650900658</v>
      </c>
      <c r="I993" s="55">
        <f>((Produção!I991*PreçoLivre!I993*(1-Plan1!$B$11)+I$1*Plan1!$E$16)-I$2-I$3)*I$4</f>
        <v>4330065.3537638821</v>
      </c>
      <c r="J993" s="55">
        <f>((Produção!J991*PreçoLivre!J993*(1-Plan1!$B$11)+J$1*Plan1!$E$16)-J$2-J$3)*J$4</f>
        <v>3708816.144643764</v>
      </c>
      <c r="K993" s="55">
        <f>((Produção!K991*PreçoLivre!K993*(1-Plan1!$B$11)+K$1*Plan1!$E$16)-K$2-K$3)*K$4</f>
        <v>3571601.505740535</v>
      </c>
      <c r="L993" s="55">
        <f>((Produção!L991*PreçoLivre!L993*(1-Plan1!$B$11)+L$1*Plan1!$E$16)-L$2-L$3)*L$4</f>
        <v>3536294.4692140417</v>
      </c>
      <c r="M993" s="55">
        <f>((Produção!M991*PreçoLivre!M993*(1-Plan1!$B$11)+M$1*Plan1!$E$16)-M$2-M$3)*M$4</f>
        <v>2878064.0510967905</v>
      </c>
      <c r="N993" s="55">
        <f>((Produção!N991*PreçoLivre!N993*(1-Plan1!$B$11)+N$1*Plan1!$E$16)-N$2-N$3)*N$4</f>
        <v>2310414.7730439845</v>
      </c>
      <c r="O993" s="55">
        <f>((Produção!O991*PreçoLivre!O993*(1-Plan1!$B$11)+O$1*Plan1!$E$16)-O$2-O$3)*O$4</f>
        <v>2051060.2149949057</v>
      </c>
      <c r="P993" s="55">
        <f>((Produção!P991*PreçoLivre!P993*(1-Plan1!$B$11)+P$1*Plan1!$E$16)-P$2-P$3)*P$4</f>
        <v>2004619.455018155</v>
      </c>
      <c r="Q993" s="55">
        <f>((Produção!Q991*PreçoLivre!Q993*(1-Plan1!$B$11)+Q$1*Plan1!$E$16)-Q$2-Q$3)*Q$4</f>
        <v>2153961.885127516</v>
      </c>
      <c r="R993" s="55">
        <f>((Produção!R991*PreçoLivre!R993*(1-Plan1!$B$11)+R$1*Plan1!$E$16)-R$2-R$3)*R$4</f>
        <v>1961642.0538155704</v>
      </c>
      <c r="S993" s="55">
        <f>((Produção!S991*PreçoLivre!S993*(1-Plan1!$B$11)+S$1*Plan1!$E$16)-S$2-S$3)*S$4</f>
        <v>1883219.3544184773</v>
      </c>
      <c r="T993" s="55">
        <f>((Produção!T991*PreçoLivre!T993*(1-Plan1!$B$11)+T$1*Plan1!$E$16)-T$2-T$3)*T$4</f>
        <v>1715626.364782081</v>
      </c>
      <c r="U993" s="55">
        <f>((Produção!U991*PreçoLivre!U993*(1-Plan1!$B$11)+U$1*Plan1!$E$16)-U$2-U$3)*U$4</f>
        <v>1614254.4128452176</v>
      </c>
      <c r="V993" s="55">
        <f>((Produção!V991*PreçoLivre!V993*(1-Plan1!$B$11)+V$1*Plan1!$E$16)-V$2-V$3)*V$4</f>
        <v>1513839.712654508</v>
      </c>
      <c r="W993" s="55"/>
    </row>
    <row r="994" spans="1:23" x14ac:dyDescent="0.25">
      <c r="A994" s="55">
        <f t="shared" si="15"/>
        <v>83456910.587080777</v>
      </c>
      <c r="B994" s="56">
        <v>989</v>
      </c>
      <c r="C994" s="55">
        <f>((Produção!C992*PreçoLivre!C994*(1-Plan1!$B$11)+C$1*Plan1!$E$16)-C$2-C$3)*C$4</f>
        <v>10116568.326076606</v>
      </c>
      <c r="D994" s="55">
        <f>((Produção!D992*PreçoLivre!D994*(1-Plan1!$B$11)+D$1*Plan1!$E$16)-D$2-D$3)*D$4</f>
        <v>9029565.7646662369</v>
      </c>
      <c r="E994" s="55">
        <f>((Produção!E992*PreçoLivre!E994*(1-Plan1!$B$11)+E$1*Plan1!$E$16)-E$2-E$3)*E$4</f>
        <v>7466823.7550298953</v>
      </c>
      <c r="F994" s="55">
        <f>((Produção!F992*PreçoLivre!F994*(1-Plan1!$B$11)+F$1*Plan1!$E$16)-F$2-F$3)*F$4</f>
        <v>6652571.9581307508</v>
      </c>
      <c r="G994" s="55">
        <f>((Produção!G992*PreçoLivre!G994*(1-Plan1!$B$11)+G$1*Plan1!$E$16)-G$2-G$3)*G$4</f>
        <v>6334884.7922245432</v>
      </c>
      <c r="H994" s="55">
        <f>((Produção!H992*PreçoLivre!H994*(1-Plan1!$B$11)+H$1*Plan1!$E$16)-H$2-H$3)*H$4</f>
        <v>5624404.2451427318</v>
      </c>
      <c r="I994" s="55">
        <f>((Produção!I992*PreçoLivre!I994*(1-Plan1!$B$11)+I$1*Plan1!$E$16)-I$2-I$3)*I$4</f>
        <v>4939360.8427116061</v>
      </c>
      <c r="J994" s="55">
        <f>((Produção!J992*PreçoLivre!J994*(1-Plan1!$B$11)+J$1*Plan1!$E$16)-J$2-J$3)*J$4</f>
        <v>4414811.5966322143</v>
      </c>
      <c r="K994" s="55">
        <f>((Produção!K992*PreçoLivre!K994*(1-Plan1!$B$11)+K$1*Plan1!$E$16)-K$2-K$3)*K$4</f>
        <v>3780859.7413997157</v>
      </c>
      <c r="L994" s="55">
        <f>((Produção!L992*PreçoLivre!L994*(1-Plan1!$B$11)+L$1*Plan1!$E$16)-L$2-L$3)*L$4</f>
        <v>3297200.7081971965</v>
      </c>
      <c r="M994" s="55">
        <f>((Produção!M992*PreçoLivre!M994*(1-Plan1!$B$11)+M$1*Plan1!$E$16)-M$2-M$3)*M$4</f>
        <v>3153054.1970314095</v>
      </c>
      <c r="N994" s="55">
        <f>((Produção!N992*PreçoLivre!N994*(1-Plan1!$B$11)+N$1*Plan1!$E$16)-N$2-N$3)*N$4</f>
        <v>3138247.703123983</v>
      </c>
      <c r="O994" s="55">
        <f>((Produção!O992*PreçoLivre!O994*(1-Plan1!$B$11)+O$1*Plan1!$E$16)-O$2-O$3)*O$4</f>
        <v>2590809.2854596376</v>
      </c>
      <c r="P994" s="55">
        <f>((Produção!P992*PreçoLivre!P994*(1-Plan1!$B$11)+P$1*Plan1!$E$16)-P$2-P$3)*P$4</f>
        <v>2337270.5083399964</v>
      </c>
      <c r="Q994" s="55">
        <f>((Produção!Q992*PreçoLivre!Q994*(1-Plan1!$B$11)+Q$1*Plan1!$E$16)-Q$2-Q$3)*Q$4</f>
        <v>2262107.0941621703</v>
      </c>
      <c r="R994" s="55">
        <f>((Produção!R992*PreçoLivre!R994*(1-Plan1!$B$11)+R$1*Plan1!$E$16)-R$2-R$3)*R$4</f>
        <v>1990673.2368861146</v>
      </c>
      <c r="S994" s="55">
        <f>((Produção!S992*PreçoLivre!S994*(1-Plan1!$B$11)+S$1*Plan1!$E$16)-S$2-S$3)*S$4</f>
        <v>1822262.4743161576</v>
      </c>
      <c r="T994" s="55">
        <f>((Produção!T992*PreçoLivre!T994*(1-Plan1!$B$11)+T$1*Plan1!$E$16)-T$2-T$3)*T$4</f>
        <v>1610323.0938517475</v>
      </c>
      <c r="U994" s="55">
        <f>((Produção!U992*PreçoLivre!U994*(1-Plan1!$B$11)+U$1*Plan1!$E$16)-U$2-U$3)*U$4</f>
        <v>1486487.3377413836</v>
      </c>
      <c r="V994" s="55">
        <f>((Produção!V992*PreçoLivre!V994*(1-Plan1!$B$11)+V$1*Plan1!$E$16)-V$2-V$3)*V$4</f>
        <v>1408623.9259566839</v>
      </c>
      <c r="W994" s="55"/>
    </row>
    <row r="995" spans="1:23" x14ac:dyDescent="0.25">
      <c r="A995" s="55">
        <f t="shared" si="15"/>
        <v>77346085.754957601</v>
      </c>
      <c r="B995" s="56">
        <v>990</v>
      </c>
      <c r="C995" s="55">
        <f>((Produção!C993*PreçoLivre!C995*(1-Plan1!$B$11)+C$1*Plan1!$E$16)-C$2-C$3)*C$4</f>
        <v>8229203.3306713365</v>
      </c>
      <c r="D995" s="55">
        <f>((Produção!D993*PreçoLivre!D995*(1-Plan1!$B$11)+D$1*Plan1!$E$16)-D$2-D$3)*D$4</f>
        <v>7891742.4942936786</v>
      </c>
      <c r="E995" s="55">
        <f>((Produção!E993*PreçoLivre!E995*(1-Plan1!$B$11)+E$1*Plan1!$E$16)-E$2-E$3)*E$4</f>
        <v>7616163.3803380625</v>
      </c>
      <c r="F995" s="55">
        <f>((Produção!F993*PreçoLivre!F995*(1-Plan1!$B$11)+F$1*Plan1!$E$16)-F$2-F$3)*F$4</f>
        <v>7162482.9356116904</v>
      </c>
      <c r="G995" s="55">
        <f>((Produção!G993*PreçoLivre!G995*(1-Plan1!$B$11)+G$1*Plan1!$E$16)-G$2-G$3)*G$4</f>
        <v>6255295.9525515744</v>
      </c>
      <c r="H995" s="55">
        <f>((Produção!H993*PreçoLivre!H995*(1-Plan1!$B$11)+H$1*Plan1!$E$16)-H$2-H$3)*H$4</f>
        <v>5314556.6859667534</v>
      </c>
      <c r="I995" s="55">
        <f>((Produção!I993*PreçoLivre!I995*(1-Plan1!$B$11)+I$1*Plan1!$E$16)-I$2-I$3)*I$4</f>
        <v>5051946.8549252404</v>
      </c>
      <c r="J995" s="55">
        <f>((Produção!J993*PreçoLivre!J995*(1-Plan1!$B$11)+J$1*Plan1!$E$16)-J$2-J$3)*J$4</f>
        <v>4071610.3088733712</v>
      </c>
      <c r="K995" s="55">
        <f>((Produção!K993*PreçoLivre!K995*(1-Plan1!$B$11)+K$1*Plan1!$E$16)-K$2-K$3)*K$4</f>
        <v>3595620.6046426506</v>
      </c>
      <c r="L995" s="55">
        <f>((Produção!L993*PreçoLivre!L995*(1-Plan1!$B$11)+L$1*Plan1!$E$16)-L$2-L$3)*L$4</f>
        <v>3034299.6555960071</v>
      </c>
      <c r="M995" s="55">
        <f>((Produção!M993*PreçoLivre!M995*(1-Plan1!$B$11)+M$1*Plan1!$E$16)-M$2-M$3)*M$4</f>
        <v>2539958.41406549</v>
      </c>
      <c r="N995" s="55">
        <f>((Produção!N993*PreçoLivre!N995*(1-Plan1!$B$11)+N$1*Plan1!$E$16)-N$2-N$3)*N$4</f>
        <v>2440658.953842226</v>
      </c>
      <c r="O995" s="55">
        <f>((Produção!O993*PreçoLivre!O995*(1-Plan1!$B$11)+O$1*Plan1!$E$16)-O$2-O$3)*O$4</f>
        <v>2089850.2201739722</v>
      </c>
      <c r="P995" s="55">
        <f>((Produção!P993*PreçoLivre!P995*(1-Plan1!$B$11)+P$1*Plan1!$E$16)-P$2-P$3)*P$4</f>
        <v>2063685.8521607239</v>
      </c>
      <c r="Q995" s="55">
        <f>((Produção!Q993*PreçoLivre!Q995*(1-Plan1!$B$11)+Q$1*Plan1!$E$16)-Q$2-Q$3)*Q$4</f>
        <v>1866949.826520348</v>
      </c>
      <c r="R995" s="55">
        <f>((Produção!R993*PreçoLivre!R995*(1-Plan1!$B$11)+R$1*Plan1!$E$16)-R$2-R$3)*R$4</f>
        <v>1825008.209011314</v>
      </c>
      <c r="S995" s="55">
        <f>((Produção!S993*PreçoLivre!S995*(1-Plan1!$B$11)+S$1*Plan1!$E$16)-S$2-S$3)*S$4</f>
        <v>1786971.3345694155</v>
      </c>
      <c r="T995" s="55">
        <f>((Produção!T993*PreçoLivre!T995*(1-Plan1!$B$11)+T$1*Plan1!$E$16)-T$2-T$3)*T$4</f>
        <v>1706184.161329817</v>
      </c>
      <c r="U995" s="55">
        <f>((Produção!U993*PreçoLivre!U995*(1-Plan1!$B$11)+U$1*Plan1!$E$16)-U$2-U$3)*U$4</f>
        <v>1443534.4427102539</v>
      </c>
      <c r="V995" s="55">
        <f>((Produção!V993*PreçoLivre!V995*(1-Plan1!$B$11)+V$1*Plan1!$E$16)-V$2-V$3)*V$4</f>
        <v>1360362.1371036719</v>
      </c>
      <c r="W995" s="55"/>
    </row>
    <row r="996" spans="1:23" x14ac:dyDescent="0.25">
      <c r="A996" s="55">
        <f t="shared" si="15"/>
        <v>84362120.860174239</v>
      </c>
      <c r="B996" s="56">
        <v>991</v>
      </c>
      <c r="C996" s="55">
        <f>((Produção!C994*PreçoLivre!C996*(1-Plan1!$B$11)+C$1*Plan1!$E$16)-C$2-C$3)*C$4</f>
        <v>8752855.7827330064</v>
      </c>
      <c r="D996" s="55">
        <f>((Produção!D994*PreçoLivre!D996*(1-Plan1!$B$11)+D$1*Plan1!$E$16)-D$2-D$3)*D$4</f>
        <v>8201514.2602187051</v>
      </c>
      <c r="E996" s="55">
        <f>((Produção!E994*PreçoLivre!E996*(1-Plan1!$B$11)+E$1*Plan1!$E$16)-E$2-E$3)*E$4</f>
        <v>7507740.4616762158</v>
      </c>
      <c r="F996" s="55">
        <f>((Produção!F994*PreçoLivre!F996*(1-Plan1!$B$11)+F$1*Plan1!$E$16)-F$2-F$3)*F$4</f>
        <v>6742536.3613462122</v>
      </c>
      <c r="G996" s="55">
        <f>((Produção!G994*PreçoLivre!G996*(1-Plan1!$B$11)+G$1*Plan1!$E$16)-G$2-G$3)*G$4</f>
        <v>5870480.7692787275</v>
      </c>
      <c r="H996" s="55">
        <f>((Produção!H994*PreçoLivre!H996*(1-Plan1!$B$11)+H$1*Plan1!$E$16)-H$2-H$3)*H$4</f>
        <v>5499524.7532237535</v>
      </c>
      <c r="I996" s="55">
        <f>((Produção!I994*PreçoLivre!I996*(1-Plan1!$B$11)+I$1*Plan1!$E$16)-I$2-I$3)*I$4</f>
        <v>5047409.507360612</v>
      </c>
      <c r="J996" s="55">
        <f>((Produção!J994*PreçoLivre!J996*(1-Plan1!$B$11)+J$1*Plan1!$E$16)-J$2-J$3)*J$4</f>
        <v>4151782.3855989645</v>
      </c>
      <c r="K996" s="55">
        <f>((Produção!K994*PreçoLivre!K996*(1-Plan1!$B$11)+K$1*Plan1!$E$16)-K$2-K$3)*K$4</f>
        <v>4239922.1002684776</v>
      </c>
      <c r="L996" s="55">
        <f>((Produção!L994*PreçoLivre!L996*(1-Plan1!$B$11)+L$1*Plan1!$E$16)-L$2-L$3)*L$4</f>
        <v>3686685.5533077721</v>
      </c>
      <c r="M996" s="55">
        <f>((Produção!M994*PreçoLivre!M996*(1-Plan1!$B$11)+M$1*Plan1!$E$16)-M$2-M$3)*M$4</f>
        <v>3423315.5174168716</v>
      </c>
      <c r="N996" s="55">
        <f>((Produção!N994*PreçoLivre!N996*(1-Plan1!$B$11)+N$1*Plan1!$E$16)-N$2-N$3)*N$4</f>
        <v>3181108.8102378733</v>
      </c>
      <c r="O996" s="55">
        <f>((Produção!O994*PreçoLivre!O996*(1-Plan1!$B$11)+O$1*Plan1!$E$16)-O$2-O$3)*O$4</f>
        <v>3127757.6340469709</v>
      </c>
      <c r="P996" s="55">
        <f>((Produção!P994*PreçoLivre!P996*(1-Plan1!$B$11)+P$1*Plan1!$E$16)-P$2-P$3)*P$4</f>
        <v>2976817.3017277662</v>
      </c>
      <c r="Q996" s="55">
        <f>((Produção!Q994*PreçoLivre!Q996*(1-Plan1!$B$11)+Q$1*Plan1!$E$16)-Q$2-Q$3)*Q$4</f>
        <v>2561405.419110321</v>
      </c>
      <c r="R996" s="55">
        <f>((Produção!R994*PreçoLivre!R996*(1-Plan1!$B$11)+R$1*Plan1!$E$16)-R$2-R$3)*R$4</f>
        <v>2352335.0719399638</v>
      </c>
      <c r="S996" s="55">
        <f>((Produção!S994*PreçoLivre!S996*(1-Plan1!$B$11)+S$1*Plan1!$E$16)-S$2-S$3)*S$4</f>
        <v>2049805.6406381039</v>
      </c>
      <c r="T996" s="55">
        <f>((Produção!T994*PreçoLivre!T996*(1-Plan1!$B$11)+T$1*Plan1!$E$16)-T$2-T$3)*T$4</f>
        <v>1765677.3562430621</v>
      </c>
      <c r="U996" s="55">
        <f>((Produção!U994*PreçoLivre!U996*(1-Plan1!$B$11)+U$1*Plan1!$E$16)-U$2-U$3)*U$4</f>
        <v>1666341.8988630162</v>
      </c>
      <c r="V996" s="55">
        <f>((Produção!V994*PreçoLivre!V996*(1-Plan1!$B$11)+V$1*Plan1!$E$16)-V$2-V$3)*V$4</f>
        <v>1557104.2749378337</v>
      </c>
      <c r="W996" s="55"/>
    </row>
    <row r="997" spans="1:23" x14ac:dyDescent="0.25">
      <c r="A997" s="55">
        <f t="shared" si="15"/>
        <v>69992573.570068926</v>
      </c>
      <c r="B997" s="56">
        <v>992</v>
      </c>
      <c r="C997" s="55">
        <f>((Produção!C995*PreçoLivre!C997*(1-Plan1!$B$11)+C$1*Plan1!$E$16)-C$2-C$3)*C$4</f>
        <v>8532078.1038740072</v>
      </c>
      <c r="D997" s="55">
        <f>((Produção!D995*PreçoLivre!D997*(1-Plan1!$B$11)+D$1*Plan1!$E$16)-D$2-D$3)*D$4</f>
        <v>6841070.1652737297</v>
      </c>
      <c r="E997" s="55">
        <f>((Produção!E995*PreçoLivre!E997*(1-Plan1!$B$11)+E$1*Plan1!$E$16)-E$2-E$3)*E$4</f>
        <v>6543813.5608027847</v>
      </c>
      <c r="F997" s="55">
        <f>((Produção!F995*PreçoLivre!F997*(1-Plan1!$B$11)+F$1*Plan1!$E$16)-F$2-F$3)*F$4</f>
        <v>6123311.4903499642</v>
      </c>
      <c r="G997" s="55">
        <f>((Produção!G995*PreçoLivre!G997*(1-Plan1!$B$11)+G$1*Plan1!$E$16)-G$2-G$3)*G$4</f>
        <v>5232220.760827899</v>
      </c>
      <c r="H997" s="55">
        <f>((Produção!H995*PreçoLivre!H997*(1-Plan1!$B$11)+H$1*Plan1!$E$16)-H$2-H$3)*H$4</f>
        <v>4830851.7451486029</v>
      </c>
      <c r="I997" s="55">
        <f>((Produção!I995*PreçoLivre!I997*(1-Plan1!$B$11)+I$1*Plan1!$E$16)-I$2-I$3)*I$4</f>
        <v>4021436.562785753</v>
      </c>
      <c r="J997" s="55">
        <f>((Produção!J995*PreçoLivre!J997*(1-Plan1!$B$11)+J$1*Plan1!$E$16)-J$2-J$3)*J$4</f>
        <v>3675783.4504862861</v>
      </c>
      <c r="K997" s="55">
        <f>((Produção!K995*PreçoLivre!K997*(1-Plan1!$B$11)+K$1*Plan1!$E$16)-K$2-K$3)*K$4</f>
        <v>3272545.0903302147</v>
      </c>
      <c r="L997" s="55">
        <f>((Produção!L995*PreçoLivre!L997*(1-Plan1!$B$11)+L$1*Plan1!$E$16)-L$2-L$3)*L$4</f>
        <v>3155533.4975603586</v>
      </c>
      <c r="M997" s="55">
        <f>((Produção!M995*PreçoLivre!M997*(1-Plan1!$B$11)+M$1*Plan1!$E$16)-M$2-M$3)*M$4</f>
        <v>2705453.0352590666</v>
      </c>
      <c r="N997" s="55">
        <f>((Produção!N995*PreçoLivre!N997*(1-Plan1!$B$11)+N$1*Plan1!$E$16)-N$2-N$3)*N$4</f>
        <v>2426356.1880460037</v>
      </c>
      <c r="O997" s="55">
        <f>((Produção!O995*PreçoLivre!O997*(1-Plan1!$B$11)+O$1*Plan1!$E$16)-O$2-O$3)*O$4</f>
        <v>2143081.9671781845</v>
      </c>
      <c r="P997" s="55">
        <f>((Produção!P995*PreçoLivre!P997*(1-Plan1!$B$11)+P$1*Plan1!$E$16)-P$2-P$3)*P$4</f>
        <v>1975059.1631234679</v>
      </c>
      <c r="Q997" s="55">
        <f>((Produção!Q995*PreçoLivre!Q997*(1-Plan1!$B$11)+Q$1*Plan1!$E$16)-Q$2-Q$3)*Q$4</f>
        <v>1767025.2343160908</v>
      </c>
      <c r="R997" s="55">
        <f>((Produção!R995*PreçoLivre!R997*(1-Plan1!$B$11)+R$1*Plan1!$E$16)-R$2-R$3)*R$4</f>
        <v>1770034.9884927839</v>
      </c>
      <c r="S997" s="55">
        <f>((Produção!S995*PreçoLivre!S997*(1-Plan1!$B$11)+S$1*Plan1!$E$16)-S$2-S$3)*S$4</f>
        <v>1432823.3452392218</v>
      </c>
      <c r="T997" s="55">
        <f>((Produção!T995*PreçoLivre!T997*(1-Plan1!$B$11)+T$1*Plan1!$E$16)-T$2-T$3)*T$4</f>
        <v>1382800.0741347836</v>
      </c>
      <c r="U997" s="55">
        <f>((Produção!U995*PreçoLivre!U997*(1-Plan1!$B$11)+U$1*Plan1!$E$16)-U$2-U$3)*U$4</f>
        <v>1170955.4316215739</v>
      </c>
      <c r="V997" s="55">
        <f>((Produção!V995*PreçoLivre!V997*(1-Plan1!$B$11)+V$1*Plan1!$E$16)-V$2-V$3)*V$4</f>
        <v>990339.71521815564</v>
      </c>
      <c r="W997" s="55"/>
    </row>
    <row r="998" spans="1:23" x14ac:dyDescent="0.25">
      <c r="A998" s="55">
        <f t="shared" si="15"/>
        <v>56386146.441973202</v>
      </c>
      <c r="B998" s="56">
        <v>993</v>
      </c>
      <c r="C998" s="55">
        <f>((Produção!C996*PreçoLivre!C998*(1-Plan1!$B$11)+C$1*Plan1!$E$16)-C$2-C$3)*C$4</f>
        <v>8023589.7869174443</v>
      </c>
      <c r="D998" s="55">
        <f>((Produção!D996*PreçoLivre!D998*(1-Plan1!$B$11)+D$1*Plan1!$E$16)-D$2-D$3)*D$4</f>
        <v>6910799.434383234</v>
      </c>
      <c r="E998" s="55">
        <f>((Produção!E996*PreçoLivre!E998*(1-Plan1!$B$11)+E$1*Plan1!$E$16)-E$2-E$3)*E$4</f>
        <v>5650952.0468287766</v>
      </c>
      <c r="F998" s="55">
        <f>((Produção!F996*PreçoLivre!F998*(1-Plan1!$B$11)+F$1*Plan1!$E$16)-F$2-F$3)*F$4</f>
        <v>4611368.1300023505</v>
      </c>
      <c r="G998" s="55">
        <f>((Produção!G996*PreçoLivre!G998*(1-Plan1!$B$11)+G$1*Plan1!$E$16)-G$2-G$3)*G$4</f>
        <v>4424797.4771465445</v>
      </c>
      <c r="H998" s="55">
        <f>((Produção!H996*PreçoLivre!H998*(1-Plan1!$B$11)+H$1*Plan1!$E$16)-H$2-H$3)*H$4</f>
        <v>3867008.7518745521</v>
      </c>
      <c r="I998" s="55">
        <f>((Produção!I996*PreçoLivre!I998*(1-Plan1!$B$11)+I$1*Plan1!$E$16)-I$2-I$3)*I$4</f>
        <v>3197565.0895321481</v>
      </c>
      <c r="J998" s="55">
        <f>((Produção!J996*PreçoLivre!J998*(1-Plan1!$B$11)+J$1*Plan1!$E$16)-J$2-J$3)*J$4</f>
        <v>2955473.8126937891</v>
      </c>
      <c r="K998" s="55">
        <f>((Produção!K996*PreçoLivre!K998*(1-Plan1!$B$11)+K$1*Plan1!$E$16)-K$2-K$3)*K$4</f>
        <v>2676778.7883514469</v>
      </c>
      <c r="L998" s="55">
        <f>((Produção!L996*PreçoLivre!L998*(1-Plan1!$B$11)+L$1*Plan1!$E$16)-L$2-L$3)*L$4</f>
        <v>2374648.5941920588</v>
      </c>
      <c r="M998" s="55">
        <f>((Produção!M996*PreçoLivre!M998*(1-Plan1!$B$11)+M$1*Plan1!$E$16)-M$2-M$3)*M$4</f>
        <v>1986591.6296898858</v>
      </c>
      <c r="N998" s="55">
        <f>((Produção!N996*PreçoLivre!N998*(1-Plan1!$B$11)+N$1*Plan1!$E$16)-N$2-N$3)*N$4</f>
        <v>1562174.3172248334</v>
      </c>
      <c r="O998" s="55">
        <f>((Produção!O996*PreçoLivre!O998*(1-Plan1!$B$11)+O$1*Plan1!$E$16)-O$2-O$3)*O$4</f>
        <v>1513483.0657039729</v>
      </c>
      <c r="P998" s="55">
        <f>((Produção!P996*PreçoLivre!P998*(1-Plan1!$B$11)+P$1*Plan1!$E$16)-P$2-P$3)*P$4</f>
        <v>1388216.6924314529</v>
      </c>
      <c r="Q998" s="55">
        <f>((Produção!Q996*PreçoLivre!Q998*(1-Plan1!$B$11)+Q$1*Plan1!$E$16)-Q$2-Q$3)*Q$4</f>
        <v>1192674.1105517671</v>
      </c>
      <c r="R998" s="55">
        <f>((Produção!R996*PreçoLivre!R998*(1-Plan1!$B$11)+R$1*Plan1!$E$16)-R$2-R$3)*R$4</f>
        <v>1064161.3715741902</v>
      </c>
      <c r="S998" s="55">
        <f>((Produção!S996*PreçoLivre!S998*(1-Plan1!$B$11)+S$1*Plan1!$E$16)-S$2-S$3)*S$4</f>
        <v>914886.73150287871</v>
      </c>
      <c r="T998" s="55">
        <f>((Produção!T996*PreçoLivre!T998*(1-Plan1!$B$11)+T$1*Plan1!$E$16)-T$2-T$3)*T$4</f>
        <v>837493.42929778376</v>
      </c>
      <c r="U998" s="55">
        <f>((Produção!U996*PreçoLivre!U998*(1-Plan1!$B$11)+U$1*Plan1!$E$16)-U$2-U$3)*U$4</f>
        <v>636617.30158798059</v>
      </c>
      <c r="V998" s="55">
        <f>((Produção!V996*PreçoLivre!V998*(1-Plan1!$B$11)+V$1*Plan1!$E$16)-V$2-V$3)*V$4</f>
        <v>596865.88048612059</v>
      </c>
      <c r="W998" s="55"/>
    </row>
    <row r="999" spans="1:23" x14ac:dyDescent="0.25">
      <c r="A999" s="55">
        <f t="shared" si="15"/>
        <v>83880059.099150807</v>
      </c>
      <c r="B999" s="56">
        <v>994</v>
      </c>
      <c r="C999" s="55">
        <f>((Produção!C997*PreçoLivre!C999*(1-Plan1!$B$11)+C$1*Plan1!$E$16)-C$2-C$3)*C$4</f>
        <v>8661147.2822213266</v>
      </c>
      <c r="D999" s="55">
        <f>((Produção!D997*PreçoLivre!D999*(1-Plan1!$B$11)+D$1*Plan1!$E$16)-D$2-D$3)*D$4</f>
        <v>8900090.0547887888</v>
      </c>
      <c r="E999" s="55">
        <f>((Produção!E997*PreçoLivre!E999*(1-Plan1!$B$11)+E$1*Plan1!$E$16)-E$2-E$3)*E$4</f>
        <v>7378875.4823918696</v>
      </c>
      <c r="F999" s="55">
        <f>((Produção!F997*PreçoLivre!F999*(1-Plan1!$B$11)+F$1*Plan1!$E$16)-F$2-F$3)*F$4</f>
        <v>6296758.1286528986</v>
      </c>
      <c r="G999" s="55">
        <f>((Produção!G997*PreçoLivre!G999*(1-Plan1!$B$11)+G$1*Plan1!$E$16)-G$2-G$3)*G$4</f>
        <v>5890468.8927964643</v>
      </c>
      <c r="H999" s="55">
        <f>((Produção!H997*PreçoLivre!H999*(1-Plan1!$B$11)+H$1*Plan1!$E$16)-H$2-H$3)*H$4</f>
        <v>5369559.1243372755</v>
      </c>
      <c r="I999" s="55">
        <f>((Produção!I997*PreçoLivre!I999*(1-Plan1!$B$11)+I$1*Plan1!$E$16)-I$2-I$3)*I$4</f>
        <v>5019267.0496796416</v>
      </c>
      <c r="J999" s="55">
        <f>((Produção!J997*PreçoLivre!J999*(1-Plan1!$B$11)+J$1*Plan1!$E$16)-J$2-J$3)*J$4</f>
        <v>4247330.0719342465</v>
      </c>
      <c r="K999" s="55">
        <f>((Produção!K997*PreçoLivre!K999*(1-Plan1!$B$11)+K$1*Plan1!$E$16)-K$2-K$3)*K$4</f>
        <v>3828379.1680880617</v>
      </c>
      <c r="L999" s="55">
        <f>((Produção!L997*PreçoLivre!L999*(1-Plan1!$B$11)+L$1*Plan1!$E$16)-L$2-L$3)*L$4</f>
        <v>3734855.7682486358</v>
      </c>
      <c r="M999" s="55">
        <f>((Produção!M997*PreçoLivre!M999*(1-Plan1!$B$11)+M$1*Plan1!$E$16)-M$2-M$3)*M$4</f>
        <v>3278114.491988231</v>
      </c>
      <c r="N999" s="55">
        <f>((Produção!N997*PreçoLivre!N999*(1-Plan1!$B$11)+N$1*Plan1!$E$16)-N$2-N$3)*N$4</f>
        <v>3237091.287855994</v>
      </c>
      <c r="O999" s="55">
        <f>((Produção!O997*PreçoLivre!O999*(1-Plan1!$B$11)+O$1*Plan1!$E$16)-O$2-O$3)*O$4</f>
        <v>2964724.3529764893</v>
      </c>
      <c r="P999" s="55">
        <f>((Produção!P997*PreçoLivre!P999*(1-Plan1!$B$11)+P$1*Plan1!$E$16)-P$2-P$3)*P$4</f>
        <v>2900545.7525540381</v>
      </c>
      <c r="Q999" s="55">
        <f>((Produção!Q997*PreçoLivre!Q999*(1-Plan1!$B$11)+Q$1*Plan1!$E$16)-Q$2-Q$3)*Q$4</f>
        <v>2745998.0245764153</v>
      </c>
      <c r="R999" s="55">
        <f>((Produção!R997*PreçoLivre!R999*(1-Plan1!$B$11)+R$1*Plan1!$E$16)-R$2-R$3)*R$4</f>
        <v>2351490.7281653066</v>
      </c>
      <c r="S999" s="55">
        <f>((Produção!S997*PreçoLivre!S999*(1-Plan1!$B$11)+S$1*Plan1!$E$16)-S$2-S$3)*S$4</f>
        <v>2158473.1540666246</v>
      </c>
      <c r="T999" s="55">
        <f>((Produção!T997*PreçoLivre!T999*(1-Plan1!$B$11)+T$1*Plan1!$E$16)-T$2-T$3)*T$4</f>
        <v>1700613.4578556304</v>
      </c>
      <c r="U999" s="55">
        <f>((Produção!U997*PreçoLivre!U999*(1-Plan1!$B$11)+U$1*Plan1!$E$16)-U$2-U$3)*U$4</f>
        <v>1570573.2516893556</v>
      </c>
      <c r="V999" s="55">
        <f>((Produção!V997*PreçoLivre!V999*(1-Plan1!$B$11)+V$1*Plan1!$E$16)-V$2-V$3)*V$4</f>
        <v>1645703.5742835023</v>
      </c>
      <c r="W999" s="55"/>
    </row>
    <row r="1000" spans="1:23" x14ac:dyDescent="0.25">
      <c r="A1000" s="55">
        <f t="shared" si="15"/>
        <v>72899536.651593044</v>
      </c>
      <c r="B1000" s="56">
        <v>995</v>
      </c>
      <c r="C1000" s="55">
        <f>((Produção!C998*PreçoLivre!C1000*(1-Plan1!$B$11)+C$1*Plan1!$E$16)-C$2-C$3)*C$4</f>
        <v>8768037.8036337905</v>
      </c>
      <c r="D1000" s="55">
        <f>((Produção!D998*PreçoLivre!D1000*(1-Plan1!$B$11)+D$1*Plan1!$E$16)-D$2-D$3)*D$4</f>
        <v>7384872.9902969133</v>
      </c>
      <c r="E1000" s="55">
        <f>((Produção!E998*PreçoLivre!E1000*(1-Plan1!$B$11)+E$1*Plan1!$E$16)-E$2-E$3)*E$4</f>
        <v>6239137.7380232709</v>
      </c>
      <c r="F1000" s="55">
        <f>((Produção!F998*PreçoLivre!F1000*(1-Plan1!$B$11)+F$1*Plan1!$E$16)-F$2-F$3)*F$4</f>
        <v>6095702.993433604</v>
      </c>
      <c r="G1000" s="55">
        <f>((Produção!G998*PreçoLivre!G1000*(1-Plan1!$B$11)+G$1*Plan1!$E$16)-G$2-G$3)*G$4</f>
        <v>5904153.3779061632</v>
      </c>
      <c r="H1000" s="55">
        <f>((Produção!H998*PreçoLivre!H1000*(1-Plan1!$B$11)+H$1*Plan1!$E$16)-H$2-H$3)*H$4</f>
        <v>5073739.857232634</v>
      </c>
      <c r="I1000" s="55">
        <f>((Produção!I998*PreçoLivre!I1000*(1-Plan1!$B$11)+I$1*Plan1!$E$16)-I$2-I$3)*I$4</f>
        <v>4415538.8100197734</v>
      </c>
      <c r="J1000" s="55">
        <f>((Produção!J998*PreçoLivre!J1000*(1-Plan1!$B$11)+J$1*Plan1!$E$16)-J$2-J$3)*J$4</f>
        <v>3937626.6780568878</v>
      </c>
      <c r="K1000" s="55">
        <f>((Produção!K998*PreçoLivre!K1000*(1-Plan1!$B$11)+K$1*Plan1!$E$16)-K$2-K$3)*K$4</f>
        <v>3285724.408399526</v>
      </c>
      <c r="L1000" s="55">
        <f>((Produção!L998*PreçoLivre!L1000*(1-Plan1!$B$11)+L$1*Plan1!$E$16)-L$2-L$3)*L$4</f>
        <v>2907607.0254027648</v>
      </c>
      <c r="M1000" s="55">
        <f>((Produção!M998*PreçoLivre!M1000*(1-Plan1!$B$11)+M$1*Plan1!$E$16)-M$2-M$3)*M$4</f>
        <v>2762011.4672675105</v>
      </c>
      <c r="N1000" s="55">
        <f>((Produção!N998*PreçoLivre!N1000*(1-Plan1!$B$11)+N$1*Plan1!$E$16)-N$2-N$3)*N$4</f>
        <v>2499192.7512987084</v>
      </c>
      <c r="O1000" s="55">
        <f>((Produção!O998*PreçoLivre!O1000*(1-Plan1!$B$11)+O$1*Plan1!$E$16)-O$2-O$3)*O$4</f>
        <v>2234902.9242534335</v>
      </c>
      <c r="P1000" s="55">
        <f>((Produção!P998*PreçoLivre!P1000*(1-Plan1!$B$11)+P$1*Plan1!$E$16)-P$2-P$3)*P$4</f>
        <v>2133448.4069783674</v>
      </c>
      <c r="Q1000" s="55">
        <f>((Produção!Q998*PreçoLivre!Q1000*(1-Plan1!$B$11)+Q$1*Plan1!$E$16)-Q$2-Q$3)*Q$4</f>
        <v>1882515.283924653</v>
      </c>
      <c r="R1000" s="55">
        <f>((Produção!R998*PreçoLivre!R1000*(1-Plan1!$B$11)+R$1*Plan1!$E$16)-R$2-R$3)*R$4</f>
        <v>1793154.3524148813</v>
      </c>
      <c r="S1000" s="55">
        <f>((Produção!S998*PreçoLivre!S1000*(1-Plan1!$B$11)+S$1*Plan1!$E$16)-S$2-S$3)*S$4</f>
        <v>1584166.2600259157</v>
      </c>
      <c r="T1000" s="55">
        <f>((Produção!T998*PreçoLivre!T1000*(1-Plan1!$B$11)+T$1*Plan1!$E$16)-T$2-T$3)*T$4</f>
        <v>1503438.7840071011</v>
      </c>
      <c r="U1000" s="55">
        <f>((Produção!U998*PreçoLivre!U1000*(1-Plan1!$B$11)+U$1*Plan1!$E$16)-U$2-U$3)*U$4</f>
        <v>1324410.3470888797</v>
      </c>
      <c r="V1000" s="55">
        <f>((Produção!V998*PreçoLivre!V1000*(1-Plan1!$B$11)+V$1*Plan1!$E$16)-V$2-V$3)*V$4</f>
        <v>1170154.3919282563</v>
      </c>
      <c r="W1000" s="55"/>
    </row>
    <row r="1001" spans="1:23" x14ac:dyDescent="0.25">
      <c r="A1001" s="55">
        <f t="shared" si="15"/>
        <v>93660405.80725567</v>
      </c>
      <c r="B1001" s="56">
        <v>996</v>
      </c>
      <c r="C1001" s="55">
        <f>((Produção!C999*PreçoLivre!C1001*(1-Plan1!$B$11)+C$1*Plan1!$E$16)-C$2-C$3)*C$4</f>
        <v>9623194.3865981121</v>
      </c>
      <c r="D1001" s="55">
        <f>((Produção!D999*PreçoLivre!D1001*(1-Plan1!$B$11)+D$1*Plan1!$E$16)-D$2-D$3)*D$4</f>
        <v>9281115.6103723999</v>
      </c>
      <c r="E1001" s="55">
        <f>((Produção!E999*PreçoLivre!E1001*(1-Plan1!$B$11)+E$1*Plan1!$E$16)-E$2-E$3)*E$4</f>
        <v>8479924.9679608829</v>
      </c>
      <c r="F1001" s="55">
        <f>((Produção!F999*PreçoLivre!F1001*(1-Plan1!$B$11)+F$1*Plan1!$E$16)-F$2-F$3)*F$4</f>
        <v>6953349.8552312125</v>
      </c>
      <c r="G1001" s="55">
        <f>((Produção!G999*PreçoLivre!G1001*(1-Plan1!$B$11)+G$1*Plan1!$E$16)-G$2-G$3)*G$4</f>
        <v>7031655.3974210024</v>
      </c>
      <c r="H1001" s="55">
        <f>((Produção!H999*PreçoLivre!H1001*(1-Plan1!$B$11)+H$1*Plan1!$E$16)-H$2-H$3)*H$4</f>
        <v>5822387.2631240329</v>
      </c>
      <c r="I1001" s="55">
        <f>((Produção!I999*PreçoLivre!I1001*(1-Plan1!$B$11)+I$1*Plan1!$E$16)-I$2-I$3)*I$4</f>
        <v>5794728.6058458108</v>
      </c>
      <c r="J1001" s="55">
        <f>((Produção!J999*PreçoLivre!J1001*(1-Plan1!$B$11)+J$1*Plan1!$E$16)-J$2-J$3)*J$4</f>
        <v>5106564.6201276788</v>
      </c>
      <c r="K1001" s="55">
        <f>((Produção!K999*PreçoLivre!K1001*(1-Plan1!$B$11)+K$1*Plan1!$E$16)-K$2-K$3)*K$4</f>
        <v>4932773.9504366154</v>
      </c>
      <c r="L1001" s="55">
        <f>((Produção!L999*PreçoLivre!L1001*(1-Plan1!$B$11)+L$1*Plan1!$E$16)-L$2-L$3)*L$4</f>
        <v>4302774.8654998261</v>
      </c>
      <c r="M1001" s="55">
        <f>((Produção!M999*PreçoLivre!M1001*(1-Plan1!$B$11)+M$1*Plan1!$E$16)-M$2-M$3)*M$4</f>
        <v>3878056.7431804384</v>
      </c>
      <c r="N1001" s="55">
        <f>((Produção!N999*PreçoLivre!N1001*(1-Plan1!$B$11)+N$1*Plan1!$E$16)-N$2-N$3)*N$4</f>
        <v>3747079.774629923</v>
      </c>
      <c r="O1001" s="55">
        <f>((Produção!O999*PreçoLivre!O1001*(1-Plan1!$B$11)+O$1*Plan1!$E$16)-O$2-O$3)*O$4</f>
        <v>3393556.3696986916</v>
      </c>
      <c r="P1001" s="55">
        <f>((Produção!P999*PreçoLivre!P1001*(1-Plan1!$B$11)+P$1*Plan1!$E$16)-P$2-P$3)*P$4</f>
        <v>2742919.8579323343</v>
      </c>
      <c r="Q1001" s="55">
        <f>((Produção!Q999*PreçoLivre!Q1001*(1-Plan1!$B$11)+Q$1*Plan1!$E$16)-Q$2-Q$3)*Q$4</f>
        <v>2598757.2284388239</v>
      </c>
      <c r="R1001" s="55">
        <f>((Produção!R999*PreçoLivre!R1001*(1-Plan1!$B$11)+R$1*Plan1!$E$16)-R$2-R$3)*R$4</f>
        <v>2467278.6927805268</v>
      </c>
      <c r="S1001" s="55">
        <f>((Produção!S999*PreçoLivre!S1001*(1-Plan1!$B$11)+S$1*Plan1!$E$16)-S$2-S$3)*S$4</f>
        <v>2112027.6404758054</v>
      </c>
      <c r="T1001" s="55">
        <f>((Produção!T999*PreçoLivre!T1001*(1-Plan1!$B$11)+T$1*Plan1!$E$16)-T$2-T$3)*T$4</f>
        <v>1956601.0752103766</v>
      </c>
      <c r="U1001" s="55">
        <f>((Produção!U999*PreçoLivre!U1001*(1-Plan1!$B$11)+U$1*Plan1!$E$16)-U$2-U$3)*U$4</f>
        <v>1761181.6571066852</v>
      </c>
      <c r="V1001" s="55">
        <f>((Produção!V999*PreçoLivre!V1001*(1-Plan1!$B$11)+V$1*Plan1!$E$16)-V$2-V$3)*V$4</f>
        <v>1674477.2451844921</v>
      </c>
      <c r="W1001" s="55"/>
    </row>
    <row r="1002" spans="1:23" x14ac:dyDescent="0.25">
      <c r="A1002" s="55">
        <f t="shared" si="15"/>
        <v>84881350.059395522</v>
      </c>
      <c r="B1002" s="56">
        <v>997</v>
      </c>
      <c r="C1002" s="55">
        <f>((Produção!C1000*PreçoLivre!C1002*(1-Plan1!$B$11)+C$1*Plan1!$E$16)-C$2-C$3)*C$4</f>
        <v>8294946.85984472</v>
      </c>
      <c r="D1002" s="55">
        <f>((Produção!D1000*PreçoLivre!D1002*(1-Plan1!$B$11)+D$1*Plan1!$E$16)-D$2-D$3)*D$4</f>
        <v>8293968.1940122945</v>
      </c>
      <c r="E1002" s="55">
        <f>((Produção!E1000*PreçoLivre!E1002*(1-Plan1!$B$11)+E$1*Plan1!$E$16)-E$2-E$3)*E$4</f>
        <v>7959505.1825516773</v>
      </c>
      <c r="F1002" s="55">
        <f>((Produção!F1000*PreçoLivre!F1002*(1-Plan1!$B$11)+F$1*Plan1!$E$16)-F$2-F$3)*F$4</f>
        <v>7028586.9076069342</v>
      </c>
      <c r="G1002" s="55">
        <f>((Produção!G1000*PreçoLivre!G1002*(1-Plan1!$B$11)+G$1*Plan1!$E$16)-G$2-G$3)*G$4</f>
        <v>5873452.6531963777</v>
      </c>
      <c r="H1002" s="55">
        <f>((Produção!H1000*PreçoLivre!H1002*(1-Plan1!$B$11)+H$1*Plan1!$E$16)-H$2-H$3)*H$4</f>
        <v>5213444.586933394</v>
      </c>
      <c r="I1002" s="55">
        <f>((Produção!I1000*PreçoLivre!I1002*(1-Plan1!$B$11)+I$1*Plan1!$E$16)-I$2-I$3)*I$4</f>
        <v>4623087.635911582</v>
      </c>
      <c r="J1002" s="55">
        <f>((Produção!J1000*PreçoLivre!J1002*(1-Plan1!$B$11)+J$1*Plan1!$E$16)-J$2-J$3)*J$4</f>
        <v>3903986.0905673578</v>
      </c>
      <c r="K1002" s="55">
        <f>((Produção!K1000*PreçoLivre!K1002*(1-Plan1!$B$11)+K$1*Plan1!$E$16)-K$2-K$3)*K$4</f>
        <v>3690715.8689178922</v>
      </c>
      <c r="L1002" s="55">
        <f>((Produção!L1000*PreçoLivre!L1002*(1-Plan1!$B$11)+L$1*Plan1!$E$16)-L$2-L$3)*L$4</f>
        <v>3609598.3936223397</v>
      </c>
      <c r="M1002" s="55">
        <f>((Produção!M1000*PreçoLivre!M1002*(1-Plan1!$B$11)+M$1*Plan1!$E$16)-M$2-M$3)*M$4</f>
        <v>3440306.3181802393</v>
      </c>
      <c r="N1002" s="55">
        <f>((Produção!N1000*PreçoLivre!N1002*(1-Plan1!$B$11)+N$1*Plan1!$E$16)-N$2-N$3)*N$4</f>
        <v>3370411.0346916732</v>
      </c>
      <c r="O1002" s="55">
        <f>((Produção!O1000*PreçoLivre!O1002*(1-Plan1!$B$11)+O$1*Plan1!$E$16)-O$2-O$3)*O$4</f>
        <v>3273481.3652918637</v>
      </c>
      <c r="P1002" s="55">
        <f>((Produção!P1000*PreçoLivre!P1002*(1-Plan1!$B$11)+P$1*Plan1!$E$16)-P$2-P$3)*P$4</f>
        <v>3191076.9531355929</v>
      </c>
      <c r="Q1002" s="55">
        <f>((Produção!Q1000*PreçoLivre!Q1002*(1-Plan1!$B$11)+Q$1*Plan1!$E$16)-Q$2-Q$3)*Q$4</f>
        <v>2723241.874753431</v>
      </c>
      <c r="R1002" s="55">
        <f>((Produção!R1000*PreçoLivre!R1002*(1-Plan1!$B$11)+R$1*Plan1!$E$16)-R$2-R$3)*R$4</f>
        <v>2496690.8923514714</v>
      </c>
      <c r="S1002" s="55">
        <f>((Produção!S1000*PreçoLivre!S1002*(1-Plan1!$B$11)+S$1*Plan1!$E$16)-S$2-S$3)*S$4</f>
        <v>2316062.4130814839</v>
      </c>
      <c r="T1002" s="55">
        <f>((Produção!T1000*PreçoLivre!T1002*(1-Plan1!$B$11)+T$1*Plan1!$E$16)-T$2-T$3)*T$4</f>
        <v>2210742.4236291004</v>
      </c>
      <c r="U1002" s="55">
        <f>((Produção!U1000*PreçoLivre!U1002*(1-Plan1!$B$11)+U$1*Plan1!$E$16)-U$2-U$3)*U$4</f>
        <v>1798279.2115957632</v>
      </c>
      <c r="V1002" s="55">
        <f>((Produção!V1000*PreçoLivre!V1002*(1-Plan1!$B$11)+V$1*Plan1!$E$16)-V$2-V$3)*V$4</f>
        <v>1569765.1995203255</v>
      </c>
      <c r="W1002" s="55"/>
    </row>
    <row r="1003" spans="1:23" x14ac:dyDescent="0.25">
      <c r="A1003" s="55">
        <f t="shared" si="15"/>
        <v>88244578.920492157</v>
      </c>
      <c r="B1003" s="56">
        <v>998</v>
      </c>
      <c r="C1003" s="55">
        <f>((Produção!C1001*PreçoLivre!C1003*(1-Plan1!$B$11)+C$1*Plan1!$E$16)-C$2-C$3)*C$4</f>
        <v>8611076.1821113341</v>
      </c>
      <c r="D1003" s="55">
        <f>((Produção!D1001*PreçoLivre!D1003*(1-Plan1!$B$11)+D$1*Plan1!$E$16)-D$2-D$3)*D$4</f>
        <v>8229021.3274129713</v>
      </c>
      <c r="E1003" s="55">
        <f>((Produção!E1001*PreçoLivre!E1003*(1-Plan1!$B$11)+E$1*Plan1!$E$16)-E$2-E$3)*E$4</f>
        <v>7554503.8112951051</v>
      </c>
      <c r="F1003" s="55">
        <f>((Produção!F1001*PreçoLivre!F1003*(1-Plan1!$B$11)+F$1*Plan1!$E$16)-F$2-F$3)*F$4</f>
        <v>6753565.4062317852</v>
      </c>
      <c r="G1003" s="55">
        <f>((Produção!G1001*PreçoLivre!G1003*(1-Plan1!$B$11)+G$1*Plan1!$E$16)-G$2-G$3)*G$4</f>
        <v>6613465.7639593715</v>
      </c>
      <c r="H1003" s="55">
        <f>((Produção!H1001*PreçoLivre!H1003*(1-Plan1!$B$11)+H$1*Plan1!$E$16)-H$2-H$3)*H$4</f>
        <v>5757667.4734024815</v>
      </c>
      <c r="I1003" s="55">
        <f>((Produção!I1001*PreçoLivre!I1003*(1-Plan1!$B$11)+I$1*Plan1!$E$16)-I$2-I$3)*I$4</f>
        <v>5118047.7507640747</v>
      </c>
      <c r="J1003" s="55">
        <f>((Produção!J1001*PreçoLivre!J1003*(1-Plan1!$B$11)+J$1*Plan1!$E$16)-J$2-J$3)*J$4</f>
        <v>4750574.0319529884</v>
      </c>
      <c r="K1003" s="55">
        <f>((Produção!K1001*PreçoLivre!K1003*(1-Plan1!$B$11)+K$1*Plan1!$E$16)-K$2-K$3)*K$4</f>
        <v>4212220.4587714765</v>
      </c>
      <c r="L1003" s="55">
        <f>((Produção!L1001*PreçoLivre!L1003*(1-Plan1!$B$11)+L$1*Plan1!$E$16)-L$2-L$3)*L$4</f>
        <v>4066788.1894432935</v>
      </c>
      <c r="M1003" s="55">
        <f>((Produção!M1001*PreçoLivre!M1003*(1-Plan1!$B$11)+M$1*Plan1!$E$16)-M$2-M$3)*M$4</f>
        <v>3695480.9745503068</v>
      </c>
      <c r="N1003" s="55">
        <f>((Produção!N1001*PreçoLivre!N1003*(1-Plan1!$B$11)+N$1*Plan1!$E$16)-N$2-N$3)*N$4</f>
        <v>3431532.8495673044</v>
      </c>
      <c r="O1003" s="55">
        <f>((Produção!O1001*PreçoLivre!O1003*(1-Plan1!$B$11)+O$1*Plan1!$E$16)-O$2-O$3)*O$4</f>
        <v>3307395.9199812175</v>
      </c>
      <c r="P1003" s="55">
        <f>((Produção!P1001*PreçoLivre!P1003*(1-Plan1!$B$11)+P$1*Plan1!$E$16)-P$2-P$3)*P$4</f>
        <v>3131590.9216580549</v>
      </c>
      <c r="Q1003" s="55">
        <f>((Produção!Q1001*PreçoLivre!Q1003*(1-Plan1!$B$11)+Q$1*Plan1!$E$16)-Q$2-Q$3)*Q$4</f>
        <v>2840769.6269880212</v>
      </c>
      <c r="R1003" s="55">
        <f>((Produção!R1001*PreçoLivre!R1003*(1-Plan1!$B$11)+R$1*Plan1!$E$16)-R$2-R$3)*R$4</f>
        <v>2457959.9637783431</v>
      </c>
      <c r="S1003" s="55">
        <f>((Produção!S1001*PreçoLivre!S1003*(1-Plan1!$B$11)+S$1*Plan1!$E$16)-S$2-S$3)*S$4</f>
        <v>2193727.3401847943</v>
      </c>
      <c r="T1003" s="55">
        <f>((Produção!T1001*PreçoLivre!T1003*(1-Plan1!$B$11)+T$1*Plan1!$E$16)-T$2-T$3)*T$4</f>
        <v>2177486.4702809444</v>
      </c>
      <c r="U1003" s="55">
        <f>((Produção!U1001*PreçoLivre!U1003*(1-Plan1!$B$11)+U$1*Plan1!$E$16)-U$2-U$3)*U$4</f>
        <v>1780113.6175771796</v>
      </c>
      <c r="V1003" s="55">
        <f>((Produção!V1001*PreçoLivre!V1003*(1-Plan1!$B$11)+V$1*Plan1!$E$16)-V$2-V$3)*V$4</f>
        <v>1561590.8405811205</v>
      </c>
      <c r="W1003" s="55"/>
    </row>
    <row r="1004" spans="1:23" x14ac:dyDescent="0.25">
      <c r="A1004" s="55">
        <f t="shared" si="15"/>
        <v>74273107.796451211</v>
      </c>
      <c r="B1004" s="56">
        <v>999</v>
      </c>
      <c r="C1004" s="55">
        <f>((Produção!C1002*PreçoLivre!C1004*(1-Plan1!$B$11)+C$1*Plan1!$E$16)-C$2-C$3)*C$4</f>
        <v>8162528.0322559495</v>
      </c>
      <c r="D1004" s="55">
        <f>((Produção!D1002*PreçoLivre!D1004*(1-Plan1!$B$11)+D$1*Plan1!$E$16)-D$2-D$3)*D$4</f>
        <v>7618826.2850802429</v>
      </c>
      <c r="E1004" s="55">
        <f>((Produção!E1002*PreçoLivre!E1004*(1-Plan1!$B$11)+E$1*Plan1!$E$16)-E$2-E$3)*E$4</f>
        <v>6722732.9813123252</v>
      </c>
      <c r="F1004" s="55">
        <f>((Produção!F1002*PreçoLivre!F1004*(1-Plan1!$B$11)+F$1*Plan1!$E$16)-F$2-F$3)*F$4</f>
        <v>6360355.6028852304</v>
      </c>
      <c r="G1004" s="55">
        <f>((Produção!G1002*PreçoLivre!G1004*(1-Plan1!$B$11)+G$1*Plan1!$E$16)-G$2-G$3)*G$4</f>
        <v>5339402.475510858</v>
      </c>
      <c r="H1004" s="55">
        <f>((Produção!H1002*PreçoLivre!H1004*(1-Plan1!$B$11)+H$1*Plan1!$E$16)-H$2-H$3)*H$4</f>
        <v>4789197.2394325687</v>
      </c>
      <c r="I1004" s="55">
        <f>((Produção!I1002*PreçoLivre!I1004*(1-Plan1!$B$11)+I$1*Plan1!$E$16)-I$2-I$3)*I$4</f>
        <v>4427789.1940039266</v>
      </c>
      <c r="J1004" s="55">
        <f>((Produção!J1002*PreçoLivre!J1004*(1-Plan1!$B$11)+J$1*Plan1!$E$16)-J$2-J$3)*J$4</f>
        <v>4032706.1826687963</v>
      </c>
      <c r="K1004" s="55">
        <f>((Produção!K1002*PreçoLivre!K1004*(1-Plan1!$B$11)+K$1*Plan1!$E$16)-K$2-K$3)*K$4</f>
        <v>3595856.9910361608</v>
      </c>
      <c r="L1004" s="55">
        <f>((Produção!L1002*PreçoLivre!L1004*(1-Plan1!$B$11)+L$1*Plan1!$E$16)-L$2-L$3)*L$4</f>
        <v>3002892.8620504756</v>
      </c>
      <c r="M1004" s="55">
        <f>((Produção!M1002*PreçoLivre!M1004*(1-Plan1!$B$11)+M$1*Plan1!$E$16)-M$2-M$3)*M$4</f>
        <v>2728624.5068625421</v>
      </c>
      <c r="N1004" s="55">
        <f>((Produção!N1002*PreçoLivre!N1004*(1-Plan1!$B$11)+N$1*Plan1!$E$16)-N$2-N$3)*N$4</f>
        <v>2661832.0152218998</v>
      </c>
      <c r="O1004" s="55">
        <f>((Produção!O1002*PreçoLivre!O1004*(1-Plan1!$B$11)+O$1*Plan1!$E$16)-O$2-O$3)*O$4</f>
        <v>2393326.4540556716</v>
      </c>
      <c r="P1004" s="55">
        <f>((Produção!P1002*PreçoLivre!P1004*(1-Plan1!$B$11)+P$1*Plan1!$E$16)-P$2-P$3)*P$4</f>
        <v>2240568.0790984142</v>
      </c>
      <c r="Q1004" s="55">
        <f>((Produção!Q1002*PreçoLivre!Q1004*(1-Plan1!$B$11)+Q$1*Plan1!$E$16)-Q$2-Q$3)*Q$4</f>
        <v>2115353.5282947086</v>
      </c>
      <c r="R1004" s="55">
        <f>((Produção!R1002*PreçoLivre!R1004*(1-Plan1!$B$11)+R$1*Plan1!$E$16)-R$2-R$3)*R$4</f>
        <v>1912405.5809334798</v>
      </c>
      <c r="S1004" s="55">
        <f>((Produção!S1002*PreçoLivre!S1004*(1-Plan1!$B$11)+S$1*Plan1!$E$16)-S$2-S$3)*S$4</f>
        <v>1817788.3445609689</v>
      </c>
      <c r="T1004" s="55">
        <f>((Produção!T1002*PreçoLivre!T1004*(1-Plan1!$B$11)+T$1*Plan1!$E$16)-T$2-T$3)*T$4</f>
        <v>1532058.5342218045</v>
      </c>
      <c r="U1004" s="55">
        <f>((Produção!U1002*PreçoLivre!U1004*(1-Plan1!$B$11)+U$1*Plan1!$E$16)-U$2-U$3)*U$4</f>
        <v>1410582.523133408</v>
      </c>
      <c r="V1004" s="55">
        <f>((Produção!V1002*PreçoLivre!V1004*(1-Plan1!$B$11)+V$1*Plan1!$E$16)-V$2-V$3)*V$4</f>
        <v>1408280.3838317858</v>
      </c>
      <c r="W1004" s="55"/>
    </row>
    <row r="1005" spans="1:23" x14ac:dyDescent="0.25">
      <c r="A1005" s="55">
        <f t="shared" si="15"/>
        <v>81282616.030924872</v>
      </c>
      <c r="B1005" s="56">
        <v>1000</v>
      </c>
      <c r="C1005" s="55">
        <f>((Produção!C1003*PreçoLivre!C1005*(1-Plan1!$B$11)+C$1*Plan1!$E$16)-C$2-C$3)*C$4</f>
        <v>8650341.2386411242</v>
      </c>
      <c r="D1005" s="55">
        <f>((Produção!D1003*PreçoLivre!D1005*(1-Plan1!$B$11)+D$1*Plan1!$E$16)-D$2-D$3)*D$4</f>
        <v>7349518.0261980426</v>
      </c>
      <c r="E1005" s="55">
        <f>((Produção!E1003*PreçoLivre!E1005*(1-Plan1!$B$11)+E$1*Plan1!$E$16)-E$2-E$3)*E$4</f>
        <v>6707764.5467787767</v>
      </c>
      <c r="F1005" s="55">
        <f>((Produção!F1003*PreçoLivre!F1005*(1-Plan1!$B$11)+F$1*Plan1!$E$16)-F$2-F$3)*F$4</f>
        <v>6424532.4777522702</v>
      </c>
      <c r="G1005" s="55">
        <f>((Produção!G1003*PreçoLivre!G1005*(1-Plan1!$B$11)+G$1*Plan1!$E$16)-G$2-G$3)*G$4</f>
        <v>5899531.445418125</v>
      </c>
      <c r="H1005" s="55">
        <f>((Produção!H1003*PreçoLivre!H1005*(1-Plan1!$B$11)+H$1*Plan1!$E$16)-H$2-H$3)*H$4</f>
        <v>5359022.0545258969</v>
      </c>
      <c r="I1005" s="55">
        <f>((Produção!I1003*PreçoLivre!I1005*(1-Plan1!$B$11)+I$1*Plan1!$E$16)-I$2-I$3)*I$4</f>
        <v>4817354.4540643524</v>
      </c>
      <c r="J1005" s="55">
        <f>((Produção!J1003*PreçoLivre!J1005*(1-Plan1!$B$11)+J$1*Plan1!$E$16)-J$2-J$3)*J$4</f>
        <v>4744989.4950135127</v>
      </c>
      <c r="K1005" s="55">
        <f>((Produção!K1003*PreçoLivre!K1005*(1-Plan1!$B$11)+K$1*Plan1!$E$16)-K$2-K$3)*K$4</f>
        <v>4250193.7548848782</v>
      </c>
      <c r="L1005" s="55">
        <f>((Produção!L1003*PreçoLivre!L1005*(1-Plan1!$B$11)+L$1*Plan1!$E$16)-L$2-L$3)*L$4</f>
        <v>4083079.761035427</v>
      </c>
      <c r="M1005" s="55">
        <f>((Produção!M1003*PreçoLivre!M1005*(1-Plan1!$B$11)+M$1*Plan1!$E$16)-M$2-M$3)*M$4</f>
        <v>3734786.6123587852</v>
      </c>
      <c r="N1005" s="55">
        <f>((Produção!N1003*PreçoLivre!N1005*(1-Plan1!$B$11)+N$1*Plan1!$E$16)-N$2-N$3)*N$4</f>
        <v>3508242.9969465141</v>
      </c>
      <c r="O1005" s="55">
        <f>((Produção!O1003*PreçoLivre!O1005*(1-Plan1!$B$11)+O$1*Plan1!$E$16)-O$2-O$3)*O$4</f>
        <v>3328614.1242955872</v>
      </c>
      <c r="P1005" s="55">
        <f>((Produção!P1003*PreçoLivre!P1005*(1-Plan1!$B$11)+P$1*Plan1!$E$16)-P$2-P$3)*P$4</f>
        <v>2571388.0534392674</v>
      </c>
      <c r="Q1005" s="55">
        <f>((Produção!Q1003*PreçoLivre!Q1005*(1-Plan1!$B$11)+Q$1*Plan1!$E$16)-Q$2-Q$3)*Q$4</f>
        <v>2285078.4237230783</v>
      </c>
      <c r="R1005" s="55">
        <f>((Produção!R1003*PreçoLivre!R1005*(1-Plan1!$B$11)+R$1*Plan1!$E$16)-R$2-R$3)*R$4</f>
        <v>1877832.6832597868</v>
      </c>
      <c r="S1005" s="55">
        <f>((Produção!S1003*PreçoLivre!S1005*(1-Plan1!$B$11)+S$1*Plan1!$E$16)-S$2-S$3)*S$4</f>
        <v>1796882.5591508192</v>
      </c>
      <c r="T1005" s="55">
        <f>((Produção!T1003*PreçoLivre!T1005*(1-Plan1!$B$11)+T$1*Plan1!$E$16)-T$2-T$3)*T$4</f>
        <v>1518481.6992001352</v>
      </c>
      <c r="U1005" s="55">
        <f>((Produção!U1003*PreçoLivre!U1005*(1-Plan1!$B$11)+U$1*Plan1!$E$16)-U$2-U$3)*U$4</f>
        <v>1250156.0071161459</v>
      </c>
      <c r="V1005" s="55">
        <f>((Produção!V1003*PreçoLivre!V1005*(1-Plan1!$B$11)+V$1*Plan1!$E$16)-V$2-V$3)*V$4</f>
        <v>1124825.6171223458</v>
      </c>
      <c r="W1005" s="55"/>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V1009"/>
  <sheetViews>
    <sheetView showGridLines="0" workbookViewId="0">
      <selection activeCell="C10" sqref="C10"/>
    </sheetView>
  </sheetViews>
  <sheetFormatPr defaultRowHeight="15" x14ac:dyDescent="0.25"/>
  <cols>
    <col min="1" max="1" width="23.140625" customWidth="1"/>
    <col min="2" max="2" width="16.42578125" customWidth="1"/>
    <col min="3" max="22" width="15.7109375" customWidth="1"/>
  </cols>
  <sheetData>
    <row r="2" spans="1:22" x14ac:dyDescent="0.25">
      <c r="A2" s="72" t="s">
        <v>94</v>
      </c>
      <c r="B2" s="52"/>
      <c r="C2" s="69">
        <f>BNDES!$H6</f>
        <v>0</v>
      </c>
      <c r="D2" s="69">
        <f>BNDES!$H7</f>
        <v>0</v>
      </c>
      <c r="E2" s="69">
        <f>BNDES!$H8</f>
        <v>0</v>
      </c>
      <c r="F2" s="69">
        <f>BNDES!$H9</f>
        <v>0</v>
      </c>
      <c r="G2" s="69">
        <f>BNDES!$H10</f>
        <v>0</v>
      </c>
      <c r="H2" s="69">
        <f>BNDES!$H11</f>
        <v>0</v>
      </c>
      <c r="I2" s="69">
        <f>BNDES!$H12</f>
        <v>0</v>
      </c>
      <c r="J2" s="69">
        <f>BNDES!$H13</f>
        <v>0</v>
      </c>
      <c r="K2" s="69">
        <f>BNDES!$H14</f>
        <v>0</v>
      </c>
      <c r="L2" s="69">
        <f>BNDES!$H15</f>
        <v>0</v>
      </c>
      <c r="M2" s="69">
        <f>BNDES!$H16</f>
        <v>0</v>
      </c>
      <c r="N2" s="69">
        <f>BNDES!$H17</f>
        <v>0</v>
      </c>
      <c r="O2" s="69">
        <f>BNDES!$H18</f>
        <v>0</v>
      </c>
      <c r="P2" s="69">
        <f>BNDES!$H19</f>
        <v>0</v>
      </c>
      <c r="Q2" s="69">
        <f>BNDES!$H20</f>
        <v>0</v>
      </c>
      <c r="R2" s="69">
        <f>BNDES!$H21</f>
        <v>0</v>
      </c>
      <c r="S2" s="69">
        <f>BNDES!$H22</f>
        <v>0</v>
      </c>
      <c r="T2" s="69">
        <f>BNDES!$H23</f>
        <v>0</v>
      </c>
      <c r="U2" s="69">
        <f>BNDES!$H24</f>
        <v>0</v>
      </c>
      <c r="V2" s="69">
        <f>BNDES!$H25</f>
        <v>0</v>
      </c>
    </row>
    <row r="3" spans="1:22" x14ac:dyDescent="0.25">
      <c r="B3" s="132"/>
    </row>
    <row r="4" spans="1:22" x14ac:dyDescent="0.25">
      <c r="A4" s="5" t="s">
        <v>29</v>
      </c>
      <c r="B4" s="38"/>
      <c r="C4" s="130">
        <f>Plan1!$E$15+Plan1!$G$15</f>
        <v>0</v>
      </c>
      <c r="D4" s="5">
        <f>C4+Plan1!$G$15</f>
        <v>0</v>
      </c>
      <c r="E4" s="5">
        <f>D4+Plan1!$G$15</f>
        <v>0</v>
      </c>
      <c r="F4" s="5">
        <f>E4+Plan1!$G$15</f>
        <v>0</v>
      </c>
      <c r="G4" s="5">
        <f>F4+Plan1!$G$15</f>
        <v>0</v>
      </c>
      <c r="H4" s="5">
        <f>G4+Plan1!$G$15</f>
        <v>0</v>
      </c>
      <c r="I4" s="5">
        <f>H4+Plan1!$G$15</f>
        <v>0</v>
      </c>
      <c r="J4" s="5">
        <f>I4+Plan1!$G$15</f>
        <v>0</v>
      </c>
      <c r="K4" s="5">
        <f>J4+Plan1!$G$15</f>
        <v>0</v>
      </c>
      <c r="L4" s="5">
        <f>K4+Plan1!$G$15</f>
        <v>0</v>
      </c>
      <c r="M4" s="5">
        <f>L4+Plan1!$G$15</f>
        <v>0</v>
      </c>
      <c r="N4" s="5">
        <f>M4+Plan1!$G$15</f>
        <v>0</v>
      </c>
      <c r="O4" s="5">
        <f>N4+Plan1!$G$15</f>
        <v>0</v>
      </c>
      <c r="P4" s="5">
        <f>O4+Plan1!$G$15</f>
        <v>0</v>
      </c>
      <c r="Q4" s="5">
        <f>P4+Plan1!$G$15</f>
        <v>0</v>
      </c>
      <c r="R4" s="5">
        <f>Q4+Plan1!$G$15</f>
        <v>0</v>
      </c>
      <c r="S4" s="5">
        <f>R4+Plan1!$G$15</f>
        <v>0</v>
      </c>
      <c r="T4" s="5">
        <f>S4+Plan1!$G$15</f>
        <v>0</v>
      </c>
      <c r="U4" s="5">
        <f>T4+Plan1!$G$15</f>
        <v>0</v>
      </c>
      <c r="V4" s="5">
        <f>U4+Plan1!$G$15</f>
        <v>0</v>
      </c>
    </row>
    <row r="5" spans="1:22" x14ac:dyDescent="0.25">
      <c r="A5" s="10" t="s">
        <v>30</v>
      </c>
      <c r="B5" s="37">
        <f>Plan1!B7</f>
        <v>500000</v>
      </c>
      <c r="C5" s="9">
        <f>B5*(1+Plan1!$G$6)</f>
        <v>525000</v>
      </c>
      <c r="D5" s="9">
        <f>C5*(1+Plan1!$G$6)</f>
        <v>551250</v>
      </c>
      <c r="E5" s="9">
        <f>D5*(1+Plan1!$G$6)</f>
        <v>578812.5</v>
      </c>
      <c r="F5" s="9">
        <f>E5*(1+Plan1!$G$6)</f>
        <v>607753.125</v>
      </c>
      <c r="G5" s="9">
        <f>F5*(1+Plan1!$G$6)</f>
        <v>638140.78125</v>
      </c>
      <c r="H5" s="9">
        <f>G5*(1+Plan1!$G$6)</f>
        <v>670047.8203125</v>
      </c>
      <c r="I5" s="9">
        <f>H5*(1+Plan1!$G$6)</f>
        <v>703550.21132812498</v>
      </c>
      <c r="J5" s="9">
        <f>I5*(1+Plan1!$G$6)</f>
        <v>738727.72189453128</v>
      </c>
      <c r="K5" s="9">
        <f>J5*(1+Plan1!$G$6)</f>
        <v>775664.1079892579</v>
      </c>
      <c r="L5" s="9">
        <f>K5*(1+Plan1!$G$6)</f>
        <v>814447.31338872085</v>
      </c>
      <c r="M5" s="9">
        <f>L5*(1+Plan1!$G$6)</f>
        <v>855169.67905815691</v>
      </c>
      <c r="N5" s="9">
        <f>M5*(1+Plan1!$G$6)</f>
        <v>897928.16301106475</v>
      </c>
      <c r="O5" s="9">
        <f>N5*(1+Plan1!$G$6)</f>
        <v>942824.57116161799</v>
      </c>
      <c r="P5" s="9">
        <f>O5*(1+Plan1!$G$6)</f>
        <v>989965.79971969896</v>
      </c>
      <c r="Q5" s="9">
        <f>P5*(1+Plan1!$G$6)</f>
        <v>1039464.089705684</v>
      </c>
      <c r="R5" s="9">
        <f>Q5*(1+Plan1!$G$6)</f>
        <v>1091437.2941909682</v>
      </c>
      <c r="S5" s="9">
        <f>R5*(1+Plan1!$G$6)</f>
        <v>1146009.1589005166</v>
      </c>
      <c r="T5" s="9">
        <f>S5*(1+Plan1!$G$6)</f>
        <v>1203309.6168455426</v>
      </c>
      <c r="U5" s="9">
        <f>T5*(1+Plan1!$G$6)</f>
        <v>1263475.0976878197</v>
      </c>
      <c r="V5" s="9">
        <f>U5*(1+Plan1!$G$6)</f>
        <v>1326648.8525722108</v>
      </c>
    </row>
    <row r="6" spans="1:22" x14ac:dyDescent="0.25">
      <c r="B6" s="93"/>
      <c r="C6" s="2"/>
      <c r="D6" s="2"/>
      <c r="E6" s="2"/>
      <c r="F6" s="2"/>
      <c r="G6" s="2"/>
      <c r="H6" s="2"/>
      <c r="I6" s="2"/>
      <c r="J6" s="2"/>
      <c r="K6" s="2"/>
      <c r="L6" s="2"/>
      <c r="M6" s="2"/>
      <c r="N6" s="2"/>
      <c r="O6" s="2"/>
      <c r="P6" s="2"/>
      <c r="Q6" s="2"/>
      <c r="R6" s="2"/>
      <c r="S6" s="2"/>
      <c r="T6" s="2"/>
      <c r="U6" s="2"/>
      <c r="V6" s="2"/>
    </row>
    <row r="7" spans="1:22" x14ac:dyDescent="0.25">
      <c r="A7" s="10" t="s">
        <v>31</v>
      </c>
      <c r="B7" s="38"/>
      <c r="C7" s="54">
        <f>1/(1+Plan1!$E$2)^(C8)</f>
        <v>0.86956521739130443</v>
      </c>
      <c r="D7" s="54">
        <f>1/(1+Plan1!$E$2)^(D8)</f>
        <v>0.7561436672967865</v>
      </c>
      <c r="E7" s="54">
        <f>1/(1+Plan1!$E$2)^(E8)</f>
        <v>0.65751623243198831</v>
      </c>
      <c r="F7" s="54">
        <f>1/(1+Plan1!$E$2)^(F8)</f>
        <v>0.57175324559303342</v>
      </c>
      <c r="G7" s="54">
        <f>1/(1+Plan1!$E$2)^(G8)</f>
        <v>0.49717673529828987</v>
      </c>
      <c r="H7" s="54">
        <f>1/(1+Plan1!$E$2)^(H8)</f>
        <v>0.43232759591155645</v>
      </c>
      <c r="I7" s="54">
        <f>1/(1+Plan1!$E$2)^(I8)</f>
        <v>0.37593703992309269</v>
      </c>
      <c r="J7" s="54">
        <f>1/(1+Plan1!$E$2)^(J8)</f>
        <v>0.32690177384616753</v>
      </c>
      <c r="K7" s="54">
        <f>1/(1+Plan1!$E$2)^(K8)</f>
        <v>0.28426241204014574</v>
      </c>
      <c r="L7" s="54">
        <f>1/(1+Plan1!$E$2)^(L8)</f>
        <v>0.24718470612186585</v>
      </c>
      <c r="M7" s="54">
        <f>1/(1+Plan1!$E$2)^(M8)</f>
        <v>0.21494322271466598</v>
      </c>
      <c r="N7" s="54">
        <f>1/(1+Plan1!$E$2)^(N8)</f>
        <v>0.18690715018666609</v>
      </c>
      <c r="O7" s="54">
        <f>1/(1+Plan1!$E$2)^(O8)</f>
        <v>0.16252795668405748</v>
      </c>
      <c r="P7" s="54">
        <f>1/(1+Plan1!$E$2)^(P8)</f>
        <v>0.14132865798613695</v>
      </c>
      <c r="Q7" s="54">
        <f>1/(1+Plan1!$E$2)^(Q8)</f>
        <v>0.1228944852053365</v>
      </c>
      <c r="R7" s="54">
        <f>1/(1+Plan1!$E$2)^(R8)</f>
        <v>0.10686476974377089</v>
      </c>
      <c r="S7" s="54">
        <f>1/(1+Plan1!$E$2)^(S8)</f>
        <v>9.2925886733713825E-2</v>
      </c>
      <c r="T7" s="54">
        <f>1/(1+Plan1!$E$2)^(T8)</f>
        <v>8.0805118898881603E-2</v>
      </c>
      <c r="U7" s="54">
        <f>1/(1+Plan1!$E$2)^(U8)</f>
        <v>7.0265320781636179E-2</v>
      </c>
      <c r="V7" s="54">
        <f>1/(1+Plan1!$E$2)^(V8)</f>
        <v>6.1100278940553199E-2</v>
      </c>
    </row>
    <row r="8" spans="1:22" x14ac:dyDescent="0.25">
      <c r="A8" s="5"/>
      <c r="B8" s="38" t="s">
        <v>32</v>
      </c>
      <c r="C8" s="5">
        <v>1</v>
      </c>
      <c r="D8" s="5">
        <v>2</v>
      </c>
      <c r="E8" s="5">
        <v>3</v>
      </c>
      <c r="F8" s="5">
        <v>4</v>
      </c>
      <c r="G8" s="5">
        <v>5</v>
      </c>
      <c r="H8" s="5">
        <v>6</v>
      </c>
      <c r="I8" s="5">
        <v>7</v>
      </c>
      <c r="J8" s="5">
        <v>8</v>
      </c>
      <c r="K8" s="5">
        <v>9</v>
      </c>
      <c r="L8" s="5">
        <v>10</v>
      </c>
      <c r="M8" s="5">
        <v>11</v>
      </c>
      <c r="N8" s="5">
        <v>12</v>
      </c>
      <c r="O8" s="5">
        <v>13</v>
      </c>
      <c r="P8" s="5">
        <v>14</v>
      </c>
      <c r="Q8" s="5">
        <v>15</v>
      </c>
      <c r="R8" s="5">
        <v>16</v>
      </c>
      <c r="S8" s="5">
        <v>17</v>
      </c>
      <c r="T8" s="5">
        <v>18</v>
      </c>
      <c r="U8" s="5">
        <v>19</v>
      </c>
      <c r="V8" s="5">
        <v>20</v>
      </c>
    </row>
    <row r="9" spans="1:22" x14ac:dyDescent="0.25">
      <c r="A9" s="99"/>
      <c r="B9" s="101">
        <f>AVERAGE(B10:B1009)</f>
        <v>68820591.433093891</v>
      </c>
      <c r="C9" s="128"/>
      <c r="D9" s="99"/>
      <c r="E9" s="129"/>
      <c r="F9" s="99"/>
      <c r="G9" s="129"/>
      <c r="H9" s="99"/>
      <c r="I9" s="131"/>
      <c r="J9" s="99"/>
      <c r="K9" s="99"/>
      <c r="L9" s="99"/>
      <c r="M9" s="99"/>
      <c r="N9" s="99"/>
      <c r="O9" s="99"/>
      <c r="P9" s="99"/>
      <c r="Q9" s="99"/>
      <c r="R9" s="99"/>
      <c r="S9" s="99"/>
      <c r="T9" s="99"/>
      <c r="U9" s="99"/>
      <c r="V9" s="99"/>
    </row>
    <row r="10" spans="1:22" x14ac:dyDescent="0.25">
      <c r="A10">
        <v>1</v>
      </c>
      <c r="B10" s="100">
        <f>SUM(C10:V10)</f>
        <v>60943463.539836794</v>
      </c>
      <c r="C10" s="4">
        <f>((Produção!C4*(PreçoLivre!C6*(1-Plan1!$B$11)+C$4*Plan1!$E$16)-C$5-C$2)*C$7)</f>
        <v>7999855.572147592</v>
      </c>
      <c r="D10" s="4">
        <f>((Produção!D4*(PreçoLivre!D6*(1-Plan1!$B$11)+D$4*Plan1!$E$16)-D$5-D$2)*D$7)</f>
        <v>6290498.7826018138</v>
      </c>
      <c r="E10" s="4">
        <f>((Produção!E4*(PreçoLivre!E6*(1-Plan1!$B$11)+E$4*Plan1!$E$16)-E$5-E$2)*E$7)</f>
        <v>5573436.9833550667</v>
      </c>
      <c r="F10" s="4">
        <f>((Produção!F4*(PreçoLivre!F6*(1-Plan1!$B$11)+F$4*Plan1!$E$16)-F$5-F$2)*F$7)</f>
        <v>4845933.6557837864</v>
      </c>
      <c r="G10" s="4">
        <f>((Produção!G4*(PreçoLivre!G6*(1-Plan1!$B$11)+G$4*Plan1!$E$16)-G$5-G$2)*G$7)</f>
        <v>4020058.7802625527</v>
      </c>
      <c r="H10" s="4">
        <f>((Produção!H4*(PreçoLivre!H6*(1-Plan1!$B$11)+H$4*Plan1!$E$16)-H$5-H$2)*H$7)</f>
        <v>3697861.9557048772</v>
      </c>
      <c r="I10" s="4">
        <f>((Produção!I4*(PreçoLivre!I6*(1-Plan1!$B$11)+I$4*Plan1!$E$16)-I$5-I$2)*I$7)</f>
        <v>3290809.0772227319</v>
      </c>
      <c r="J10" s="4">
        <f>((Produção!J4*(PreçoLivre!J6*(1-Plan1!$B$11)+J$4*Plan1!$E$16)-J$5-J$2)*J$7)</f>
        <v>3134719.9929045318</v>
      </c>
      <c r="K10" s="4">
        <f>((Produção!K4*(PreçoLivre!K6*(1-Plan1!$B$11)+K$4*Plan1!$E$16)-K$5-K$2)*K$7)</f>
        <v>3105512.0259952233</v>
      </c>
      <c r="L10" s="4">
        <f>((Produção!L4*(PreçoLivre!L6*(1-Plan1!$B$11)+L$4*Plan1!$E$16)-L$5-L$2)*L$7)</f>
        <v>2862617.2639524145</v>
      </c>
      <c r="M10" s="4">
        <f>((Produção!M4*(PreçoLivre!M6*(1-Plan1!$B$11)+M$4*Plan1!$E$16)-M$5-M$2)*M$7)</f>
        <v>2511554.1996767148</v>
      </c>
      <c r="N10" s="4">
        <f>((Produção!N4*(PreçoLivre!N6*(1-Plan1!$B$11)+N$4*Plan1!$E$16)-N$5-N$2)*N$7)</f>
        <v>2249875.8523231121</v>
      </c>
      <c r="O10" s="4">
        <f>((Produção!O4*(PreçoLivre!O6*(1-Plan1!$B$11)+O$4*Plan1!$E$16)-O$5-O$2)*O$7)</f>
        <v>1767239.5168484757</v>
      </c>
      <c r="P10" s="4">
        <f>((Produção!P4*(PreçoLivre!P6*(1-Plan1!$B$11)+P$4*Plan1!$E$16)-P$5-P$2)*P$7)</f>
        <v>1777549.3951899388</v>
      </c>
      <c r="Q10" s="4">
        <f>((Produção!Q4*(PreçoLivre!Q6*(1-Plan1!$B$11)+Q$4*Plan1!$E$16)-Q$5-Q$2)*Q$7)</f>
        <v>1606042.9699109839</v>
      </c>
      <c r="R10" s="4">
        <f>((Produção!R4*(PreçoLivre!R6*(1-Plan1!$B$11)+R$4*Plan1!$E$16)-R$5-R$2)*R$7)</f>
        <v>1514822.4293303599</v>
      </c>
      <c r="S10" s="4">
        <f>((Produção!S4*(PreçoLivre!S6*(1-Plan1!$B$11)+S$4*Plan1!$E$16)-S$5-S$2)*S$7)</f>
        <v>1412925.2090774009</v>
      </c>
      <c r="T10" s="4">
        <f>((Produção!T4*(PreçoLivre!T6*(1-Plan1!$B$11)+T$4*Plan1!$E$16)-T$5-T$2)*T$7)</f>
        <v>1211324.6024953134</v>
      </c>
      <c r="U10" s="4">
        <f>((Produção!U4*(PreçoLivre!U6*(1-Plan1!$B$11)+U$4*Plan1!$E$16)-U$5-U$2)*U$7)</f>
        <v>1086015.4000911042</v>
      </c>
      <c r="V10" s="4">
        <f>((Produção!V4*(PreçoLivre!V6*(1-Plan1!$B$11)+V$4*Plan1!$E$16)-V$5-V$2)*V$7)</f>
        <v>984809.87496280298</v>
      </c>
    </row>
    <row r="11" spans="1:22" x14ac:dyDescent="0.25">
      <c r="A11">
        <v>2</v>
      </c>
      <c r="B11" s="100">
        <f t="shared" ref="B11:B74" si="0">SUM(C11:V11)</f>
        <v>61216058.538328409</v>
      </c>
      <c r="C11" s="4">
        <f>((Produção!C5*(PreçoLivre!C7*(1-Plan1!$B$11)+C$4*Plan1!$E$16)-C$5-C$2)*C$7)</f>
        <v>7273028.6556712193</v>
      </c>
      <c r="D11" s="4">
        <f>((Produção!D5*(PreçoLivre!D7*(1-Plan1!$B$11)+D$4*Plan1!$E$16)-D$5-D$2)*D$7)</f>
        <v>6448736.9667933108</v>
      </c>
      <c r="E11" s="4">
        <f>((Produção!E5*(PreçoLivre!E7*(1-Plan1!$B$11)+E$4*Plan1!$E$16)-E$5-E$2)*E$7)</f>
        <v>5364663.9499429967</v>
      </c>
      <c r="F11" s="4">
        <f>((Produção!F5*(PreçoLivre!F7*(1-Plan1!$B$11)+F$4*Plan1!$E$16)-F$5-F$2)*F$7)</f>
        <v>4647396.3561932016</v>
      </c>
      <c r="G11" s="4">
        <f>((Produção!G5*(PreçoLivre!G7*(1-Plan1!$B$11)+G$4*Plan1!$E$16)-G$5-G$2)*G$7)</f>
        <v>4771395.1084470432</v>
      </c>
      <c r="H11" s="4">
        <f>((Produção!H5*(PreçoLivre!H7*(1-Plan1!$B$11)+H$4*Plan1!$E$16)-H$5-H$2)*H$7)</f>
        <v>4366177.7821909664</v>
      </c>
      <c r="I11" s="4">
        <f>((Produção!I5*(PreçoLivre!I7*(1-Plan1!$B$11)+I$4*Plan1!$E$16)-I$5-I$2)*I$7)</f>
        <v>3665265.492278527</v>
      </c>
      <c r="J11" s="4">
        <f>((Produção!J5*(PreçoLivre!J7*(1-Plan1!$B$11)+J$4*Plan1!$E$16)-J$5-J$2)*J$7)</f>
        <v>3174191.2805001922</v>
      </c>
      <c r="K11" s="4">
        <f>((Produção!K5*(PreçoLivre!K7*(1-Plan1!$B$11)+K$4*Plan1!$E$16)-K$5-K$2)*K$7)</f>
        <v>2929849.7188456883</v>
      </c>
      <c r="L11" s="4">
        <f>((Produção!L5*(PreçoLivre!L7*(1-Plan1!$B$11)+L$4*Plan1!$E$16)-L$5-L$2)*L$7)</f>
        <v>2665046.6089776936</v>
      </c>
      <c r="M11" s="4">
        <f>((Produção!M5*(PreçoLivre!M7*(1-Plan1!$B$11)+M$4*Plan1!$E$16)-M$5-M$2)*M$7)</f>
        <v>2389728.9117619535</v>
      </c>
      <c r="N11" s="4">
        <f>((Produção!N5*(PreçoLivre!N7*(1-Plan1!$B$11)+N$4*Plan1!$E$16)-N$5-N$2)*N$7)</f>
        <v>2245583.241654512</v>
      </c>
      <c r="O11" s="4">
        <f>((Produção!O5*(PreçoLivre!O7*(1-Plan1!$B$11)+O$4*Plan1!$E$16)-O$5-O$2)*O$7)</f>
        <v>2075154.6555574781</v>
      </c>
      <c r="P11" s="4">
        <f>((Produção!P5*(PreçoLivre!P7*(1-Plan1!$B$11)+P$4*Plan1!$E$16)-P$5-P$2)*P$7)</f>
        <v>1746258.1976943617</v>
      </c>
      <c r="Q11" s="4">
        <f>((Produção!Q5*(PreçoLivre!Q7*(1-Plan1!$B$11)+Q$4*Plan1!$E$16)-Q$5-Q$2)*Q$7)</f>
        <v>1510582.9173331433</v>
      </c>
      <c r="R11" s="4">
        <f>((Produção!R5*(PreçoLivre!R7*(1-Plan1!$B$11)+R$4*Plan1!$E$16)-R$5-R$2)*R$7)</f>
        <v>1457287.4015320444</v>
      </c>
      <c r="S11" s="4">
        <f>((Produção!S5*(PreçoLivre!S7*(1-Plan1!$B$11)+S$4*Plan1!$E$16)-S$5-S$2)*S$7)</f>
        <v>1288386.9351241102</v>
      </c>
      <c r="T11" s="4">
        <f>((Produção!T5*(PreçoLivre!T7*(1-Plan1!$B$11)+T$4*Plan1!$E$16)-T$5-T$2)*T$7)</f>
        <v>1224115.9359539007</v>
      </c>
      <c r="U11" s="4">
        <f>((Produção!U5*(PreçoLivre!U7*(1-Plan1!$B$11)+U$4*Plan1!$E$16)-U$5-U$2)*U$7)</f>
        <v>1053154.0451502786</v>
      </c>
      <c r="V11" s="4">
        <f>((Produção!V5*(PreçoLivre!V7*(1-Plan1!$B$11)+V$4*Plan1!$E$16)-V$5-V$2)*V$7)</f>
        <v>920054.37672579614</v>
      </c>
    </row>
    <row r="12" spans="1:22" x14ac:dyDescent="0.25">
      <c r="A12">
        <v>3</v>
      </c>
      <c r="B12" s="100">
        <f t="shared" si="0"/>
        <v>70030235.123746291</v>
      </c>
      <c r="C12" s="4">
        <f>((Produção!C6*(PreçoLivre!C8*(1-Plan1!$B$11)+C$4*Plan1!$E$16)-C$5-C$2)*C$7)</f>
        <v>7531883.2600080362</v>
      </c>
      <c r="D12" s="4">
        <f>((Produção!D6*(PreçoLivre!D8*(1-Plan1!$B$11)+D$4*Plan1!$E$16)-D$5-D$2)*D$7)</f>
        <v>6568314.6523444261</v>
      </c>
      <c r="E12" s="4">
        <f>((Produção!E6*(PreçoLivre!E8*(1-Plan1!$B$11)+E$4*Plan1!$E$16)-E$5-E$2)*E$7)</f>
        <v>5497793.4465928953</v>
      </c>
      <c r="F12" s="4">
        <f>((Produção!F6*(PreçoLivre!F8*(1-Plan1!$B$11)+F$4*Plan1!$E$16)-F$5-F$2)*F$7)</f>
        <v>4854781.3209573198</v>
      </c>
      <c r="G12" s="4">
        <f>((Produção!G6*(PreçoLivre!G8*(1-Plan1!$B$11)+G$4*Plan1!$E$16)-G$5-G$2)*G$7)</f>
        <v>4678323.318442259</v>
      </c>
      <c r="H12" s="4">
        <f>((Produção!H6*(PreçoLivre!H8*(1-Plan1!$B$11)+H$4*Plan1!$E$16)-H$5-H$2)*H$7)</f>
        <v>4620399.7418495407</v>
      </c>
      <c r="I12" s="4">
        <f>((Produção!I6*(PreçoLivre!I8*(1-Plan1!$B$11)+I$4*Plan1!$E$16)-I$5-I$2)*I$7)</f>
        <v>4305605.8588060066</v>
      </c>
      <c r="J12" s="4">
        <f>((Produção!J6*(PreçoLivre!J8*(1-Plan1!$B$11)+J$4*Plan1!$E$16)-J$5-J$2)*J$7)</f>
        <v>3790774.9923087494</v>
      </c>
      <c r="K12" s="4">
        <f>((Produção!K6*(PreçoLivre!K8*(1-Plan1!$B$11)+K$4*Plan1!$E$16)-K$5-K$2)*K$7)</f>
        <v>3402881.9289385676</v>
      </c>
      <c r="L12" s="4">
        <f>((Produção!L6*(PreçoLivre!L8*(1-Plan1!$B$11)+L$4*Plan1!$E$16)-L$5-L$2)*L$7)</f>
        <v>3355189.4328072662</v>
      </c>
      <c r="M12" s="4">
        <f>((Produção!M6*(PreçoLivre!M8*(1-Plan1!$B$11)+M$4*Plan1!$E$16)-M$5-M$2)*M$7)</f>
        <v>3243655.1719371872</v>
      </c>
      <c r="N12" s="4">
        <f>((Produção!N6*(PreçoLivre!N8*(1-Plan1!$B$11)+N$4*Plan1!$E$16)-N$5-N$2)*N$7)</f>
        <v>2801594.3041075789</v>
      </c>
      <c r="O12" s="4">
        <f>((Produção!O6*(PreçoLivre!O8*(1-Plan1!$B$11)+O$4*Plan1!$E$16)-O$5-O$2)*O$7)</f>
        <v>2325429.8100799792</v>
      </c>
      <c r="P12" s="4">
        <f>((Produção!P6*(PreçoLivre!P8*(1-Plan1!$B$11)+P$4*Plan1!$E$16)-P$5-P$2)*P$7)</f>
        <v>2291717.6634383183</v>
      </c>
      <c r="Q12" s="4">
        <f>((Produção!Q6*(PreçoLivre!Q8*(1-Plan1!$B$11)+Q$4*Plan1!$E$16)-Q$5-Q$2)*Q$7)</f>
        <v>2244458.5538015519</v>
      </c>
      <c r="R12" s="4">
        <f>((Produção!R6*(PreçoLivre!R8*(1-Plan1!$B$11)+R$4*Plan1!$E$16)-R$5-R$2)*R$7)</f>
        <v>2042471.5666257418</v>
      </c>
      <c r="S12" s="4">
        <f>((Produção!S6*(PreçoLivre!S8*(1-Plan1!$B$11)+S$4*Plan1!$E$16)-S$5-S$2)*S$7)</f>
        <v>1860741.3537466566</v>
      </c>
      <c r="T12" s="4">
        <f>((Produção!T6*(PreçoLivre!T8*(1-Plan1!$B$11)+T$4*Plan1!$E$16)-T$5-T$2)*T$7)</f>
        <v>1761629.1449431852</v>
      </c>
      <c r="U12" s="4">
        <f>((Produção!U6*(PreçoLivre!U8*(1-Plan1!$B$11)+U$4*Plan1!$E$16)-U$5-U$2)*U$7)</f>
        <v>1547048.8378465646</v>
      </c>
      <c r="V12" s="4">
        <f>((Produção!V6*(PreçoLivre!V8*(1-Plan1!$B$11)+V$4*Plan1!$E$16)-V$5-V$2)*V$7)</f>
        <v>1305540.7641644659</v>
      </c>
    </row>
    <row r="13" spans="1:22" x14ac:dyDescent="0.25">
      <c r="A13">
        <v>4</v>
      </c>
      <c r="B13" s="100">
        <f t="shared" si="0"/>
        <v>64083604.704258814</v>
      </c>
      <c r="C13" s="4">
        <f>((Produção!C7*(PreçoLivre!C9*(1-Plan1!$B$11)+C$4*Plan1!$E$16)-C$5-C$2)*C$7)</f>
        <v>7706654.106063759</v>
      </c>
      <c r="D13" s="4">
        <f>((Produção!D7*(PreçoLivre!D9*(1-Plan1!$B$11)+D$4*Plan1!$E$16)-D$5-D$2)*D$7)</f>
        <v>6507341.6535778297</v>
      </c>
      <c r="E13" s="4">
        <f>((Produção!E7*(PreçoLivre!E9*(1-Plan1!$B$11)+E$4*Plan1!$E$16)-E$5-E$2)*E$7)</f>
        <v>5597968.1861467464</v>
      </c>
      <c r="F13" s="4">
        <f>((Produção!F7*(PreçoLivre!F9*(1-Plan1!$B$11)+F$4*Plan1!$E$16)-F$5-F$2)*F$7)</f>
        <v>4682860.6724972343</v>
      </c>
      <c r="G13" s="4">
        <f>((Produção!G7*(PreçoLivre!G9*(1-Plan1!$B$11)+G$4*Plan1!$E$16)-G$5-G$2)*G$7)</f>
        <v>4578473.3268489912</v>
      </c>
      <c r="H13" s="4">
        <f>((Produção!H7*(PreçoLivre!H9*(1-Plan1!$B$11)+H$4*Plan1!$E$16)-H$5-H$2)*H$7)</f>
        <v>4265766.5069077658</v>
      </c>
      <c r="I13" s="4">
        <f>((Produção!I7*(PreçoLivre!I9*(1-Plan1!$B$11)+I$4*Plan1!$E$16)-I$5-I$2)*I$7)</f>
        <v>3866004.5562533038</v>
      </c>
      <c r="J13" s="4">
        <f>((Produção!J7*(PreçoLivre!J9*(1-Plan1!$B$11)+J$4*Plan1!$E$16)-J$5-J$2)*J$7)</f>
        <v>3360113.3636598783</v>
      </c>
      <c r="K13" s="4">
        <f>((Produção!K7*(PreçoLivre!K9*(1-Plan1!$B$11)+K$4*Plan1!$E$16)-K$5-K$2)*K$7)</f>
        <v>3009363.5990456105</v>
      </c>
      <c r="L13" s="4">
        <f>((Produção!L7*(PreçoLivre!L9*(1-Plan1!$B$11)+L$4*Plan1!$E$16)-L$5-L$2)*L$7)</f>
        <v>2662886.8506041588</v>
      </c>
      <c r="M13" s="4">
        <f>((Produção!M7*(PreçoLivre!M9*(1-Plan1!$B$11)+M$4*Plan1!$E$16)-M$5-M$2)*M$7)</f>
        <v>2596181.4690553015</v>
      </c>
      <c r="N13" s="4">
        <f>((Produção!N7*(PreçoLivre!N9*(1-Plan1!$B$11)+N$4*Plan1!$E$16)-N$5-N$2)*N$7)</f>
        <v>2112358.315810692</v>
      </c>
      <c r="O13" s="4">
        <f>((Produção!O7*(PreçoLivre!O9*(1-Plan1!$B$11)+O$4*Plan1!$E$16)-O$5-O$2)*O$7)</f>
        <v>2180131.9222024702</v>
      </c>
      <c r="P13" s="4">
        <f>((Produção!P7*(PreçoLivre!P9*(1-Plan1!$B$11)+P$4*Plan1!$E$16)-P$5-P$2)*P$7)</f>
        <v>2042490.7231721904</v>
      </c>
      <c r="Q13" s="4">
        <f>((Produção!Q7*(PreçoLivre!Q9*(1-Plan1!$B$11)+Q$4*Plan1!$E$16)-Q$5-Q$2)*Q$7)</f>
        <v>1911933.1859107709</v>
      </c>
      <c r="R13" s="4">
        <f>((Produção!R7*(PreçoLivre!R9*(1-Plan1!$B$11)+R$4*Plan1!$E$16)-R$5-R$2)*R$7)</f>
        <v>1812663.9785388717</v>
      </c>
      <c r="S13" s="4">
        <f>((Produção!S7*(PreçoLivre!S9*(1-Plan1!$B$11)+S$4*Plan1!$E$16)-S$5-S$2)*S$7)</f>
        <v>1592381.8992707392</v>
      </c>
      <c r="T13" s="4">
        <f>((Produção!T7*(PreçoLivre!T9*(1-Plan1!$B$11)+T$4*Plan1!$E$16)-T$5-T$2)*T$7)</f>
        <v>1309966.8494916221</v>
      </c>
      <c r="U13" s="4">
        <f>((Produção!U7*(PreçoLivre!U9*(1-Plan1!$B$11)+U$4*Plan1!$E$16)-U$5-U$2)*U$7)</f>
        <v>1184619.277462085</v>
      </c>
      <c r="V13" s="4">
        <f>((Produção!V7*(PreçoLivre!V9*(1-Plan1!$B$11)+V$4*Plan1!$E$16)-V$5-V$2)*V$7)</f>
        <v>1103444.2617387937</v>
      </c>
    </row>
    <row r="14" spans="1:22" x14ac:dyDescent="0.25">
      <c r="A14">
        <v>5</v>
      </c>
      <c r="B14" s="100">
        <f t="shared" si="0"/>
        <v>69213681.480108157</v>
      </c>
      <c r="C14" s="4">
        <f>((Produção!C8*(PreçoLivre!C10*(1-Plan1!$B$11)+C$4*Plan1!$E$16)-C$5-C$2)*C$7)</f>
        <v>8132174.9948785855</v>
      </c>
      <c r="D14" s="4">
        <f>((Produção!D8*(PreçoLivre!D10*(1-Plan1!$B$11)+D$4*Plan1!$E$16)-D$5-D$2)*D$7)</f>
        <v>6617281.6180378012</v>
      </c>
      <c r="E14" s="4">
        <f>((Produção!E8*(PreçoLivre!E10*(1-Plan1!$B$11)+E$4*Plan1!$E$16)-E$5-E$2)*E$7)</f>
        <v>6164734.6139000533</v>
      </c>
      <c r="F14" s="4">
        <f>((Produção!F8*(PreçoLivre!F10*(1-Plan1!$B$11)+F$4*Plan1!$E$16)-F$5-F$2)*F$7)</f>
        <v>5623794.7828110317</v>
      </c>
      <c r="G14" s="4">
        <f>((Produção!G8*(PreçoLivre!G10*(1-Plan1!$B$11)+G$4*Plan1!$E$16)-G$5-G$2)*G$7)</f>
        <v>5240537.3582599144</v>
      </c>
      <c r="H14" s="4">
        <f>((Produção!H8*(PreçoLivre!H10*(1-Plan1!$B$11)+H$4*Plan1!$E$16)-H$5-H$2)*H$7)</f>
        <v>4995102.1194180222</v>
      </c>
      <c r="I14" s="4">
        <f>((Produção!I8*(PreçoLivre!I10*(1-Plan1!$B$11)+I$4*Plan1!$E$16)-I$5-I$2)*I$7)</f>
        <v>4591626.3669849997</v>
      </c>
      <c r="J14" s="4">
        <f>((Produção!J8*(PreçoLivre!J10*(1-Plan1!$B$11)+J$4*Plan1!$E$16)-J$5-J$2)*J$7)</f>
        <v>4044778.8054640447</v>
      </c>
      <c r="K14" s="4">
        <f>((Produção!K8*(PreçoLivre!K10*(1-Plan1!$B$11)+K$4*Plan1!$E$16)-K$5-K$2)*K$7)</f>
        <v>3127405.4807691392</v>
      </c>
      <c r="L14" s="4">
        <f>((Produção!L8*(PreçoLivre!L10*(1-Plan1!$B$11)+L$4*Plan1!$E$16)-L$5-L$2)*L$7)</f>
        <v>2810809.1634923187</v>
      </c>
      <c r="M14" s="4">
        <f>((Produção!M8*(PreçoLivre!M10*(1-Plan1!$B$11)+M$4*Plan1!$E$16)-M$5-M$2)*M$7)</f>
        <v>2560567.4711295548</v>
      </c>
      <c r="N14" s="4">
        <f>((Produção!N8*(PreçoLivre!N10*(1-Plan1!$B$11)+N$4*Plan1!$E$16)-N$5-N$2)*N$7)</f>
        <v>2459947.8907153388</v>
      </c>
      <c r="O14" s="4">
        <f>((Produção!O8*(PreçoLivre!O10*(1-Plan1!$B$11)+O$4*Plan1!$E$16)-O$5-O$2)*O$7)</f>
        <v>2049057.57880037</v>
      </c>
      <c r="P14" s="4">
        <f>((Produção!P8*(PreçoLivre!P10*(1-Plan1!$B$11)+P$4*Plan1!$E$16)-P$5-P$2)*P$7)</f>
        <v>1919726.008090303</v>
      </c>
      <c r="Q14" s="4">
        <f>((Produção!Q8*(PreçoLivre!Q10*(1-Plan1!$B$11)+Q$4*Plan1!$E$16)-Q$5-Q$2)*Q$7)</f>
        <v>1852853.9884260222</v>
      </c>
      <c r="R14" s="4">
        <f>((Produção!R8*(PreçoLivre!R10*(1-Plan1!$B$11)+R$4*Plan1!$E$16)-R$5-R$2)*R$7)</f>
        <v>1697740.5445119014</v>
      </c>
      <c r="S14" s="4">
        <f>((Produção!S8*(PreçoLivre!S10*(1-Plan1!$B$11)+S$4*Plan1!$E$16)-S$5-S$2)*S$7)</f>
        <v>1546802.9237772096</v>
      </c>
      <c r="T14" s="4">
        <f>((Produção!T8*(PreçoLivre!T10*(1-Plan1!$B$11)+T$4*Plan1!$E$16)-T$5-T$2)*T$7)</f>
        <v>1454886.7477120124</v>
      </c>
      <c r="U14" s="4">
        <f>((Produção!U8*(PreçoLivre!U10*(1-Plan1!$B$11)+U$4*Plan1!$E$16)-U$5-U$2)*U$7)</f>
        <v>1218166.2941081838</v>
      </c>
      <c r="V14" s="4">
        <f>((Produção!V8*(PreçoLivre!V10*(1-Plan1!$B$11)+V$4*Plan1!$E$16)-V$5-V$2)*V$7)</f>
        <v>1105686.7288213454</v>
      </c>
    </row>
    <row r="15" spans="1:22" x14ac:dyDescent="0.25">
      <c r="A15">
        <v>6</v>
      </c>
      <c r="B15" s="100">
        <f t="shared" si="0"/>
        <v>76368293.648022756</v>
      </c>
      <c r="C15" s="4">
        <f>((Produção!C9*(PreçoLivre!C11*(1-Plan1!$B$11)+C$4*Plan1!$E$16)-C$5-C$2)*C$7)</f>
        <v>7219873.6791067543</v>
      </c>
      <c r="D15" s="4">
        <f>((Produção!D9*(PreçoLivre!D11*(1-Plan1!$B$11)+D$4*Plan1!$E$16)-D$5-D$2)*D$7)</f>
        <v>6445432.1410787264</v>
      </c>
      <c r="E15" s="4">
        <f>((Produção!E9*(PreçoLivre!E11*(1-Plan1!$B$11)+E$4*Plan1!$E$16)-E$5-E$2)*E$7)</f>
        <v>6052136.1550966017</v>
      </c>
      <c r="F15" s="4">
        <f>((Produção!F9*(PreçoLivre!F11*(1-Plan1!$B$11)+F$4*Plan1!$E$16)-F$5-F$2)*F$7)</f>
        <v>5786874.8546067225</v>
      </c>
      <c r="G15" s="4">
        <f>((Produção!G9*(PreçoLivre!G11*(1-Plan1!$B$11)+G$4*Plan1!$E$16)-G$5-G$2)*G$7)</f>
        <v>5211788.5707788309</v>
      </c>
      <c r="H15" s="4">
        <f>((Produção!H9*(PreçoLivre!H11*(1-Plan1!$B$11)+H$4*Plan1!$E$16)-H$5-H$2)*H$7)</f>
        <v>4282875.3692473061</v>
      </c>
      <c r="I15" s="4">
        <f>((Produção!I9*(PreçoLivre!I11*(1-Plan1!$B$11)+I$4*Plan1!$E$16)-I$5-I$2)*I$7)</f>
        <v>4136213.8013019096</v>
      </c>
      <c r="J15" s="4">
        <f>((Produção!J9*(PreçoLivre!J11*(1-Plan1!$B$11)+J$4*Plan1!$E$16)-J$5-J$2)*J$7)</f>
        <v>4110269.9009745759</v>
      </c>
      <c r="K15" s="4">
        <f>((Produção!K9*(PreçoLivre!K11*(1-Plan1!$B$11)+K$4*Plan1!$E$16)-K$5-K$2)*K$7)</f>
        <v>3646077.7053020326</v>
      </c>
      <c r="L15" s="4">
        <f>((Produção!L9*(PreçoLivre!L11*(1-Plan1!$B$11)+L$4*Plan1!$E$16)-L$5-L$2)*L$7)</f>
        <v>3571420.3916801098</v>
      </c>
      <c r="M15" s="4">
        <f>((Produção!M9*(PreçoLivre!M11*(1-Plan1!$B$11)+M$4*Plan1!$E$16)-M$5-M$2)*M$7)</f>
        <v>3741620.5164215462</v>
      </c>
      <c r="N15" s="4">
        <f>((Produção!N9*(PreçoLivre!N11*(1-Plan1!$B$11)+N$4*Plan1!$E$16)-N$5-N$2)*N$7)</f>
        <v>3644469.4399625002</v>
      </c>
      <c r="O15" s="4">
        <f>((Produção!O9*(PreçoLivre!O11*(1-Plan1!$B$11)+O$4*Plan1!$E$16)-O$5-O$2)*O$7)</f>
        <v>3628784.7139071911</v>
      </c>
      <c r="P15" s="4">
        <f>((Produção!P9*(PreçoLivre!P11*(1-Plan1!$B$11)+P$4*Plan1!$E$16)-P$5-P$2)*P$7)</f>
        <v>3321928.579535523</v>
      </c>
      <c r="Q15" s="4">
        <f>((Produção!Q9*(PreçoLivre!Q11*(1-Plan1!$B$11)+Q$4*Plan1!$E$16)-Q$5-Q$2)*Q$7)</f>
        <v>2741370.4365172838</v>
      </c>
      <c r="R15" s="4">
        <f>((Produção!R9*(PreçoLivre!R11*(1-Plan1!$B$11)+R$4*Plan1!$E$16)-R$5-R$2)*R$7)</f>
        <v>2371339.3765788218</v>
      </c>
      <c r="S15" s="4">
        <f>((Produção!S9*(PreçoLivre!S11*(1-Plan1!$B$11)+S$4*Plan1!$E$16)-S$5-S$2)*S$7)</f>
        <v>2053452.1526704347</v>
      </c>
      <c r="T15" s="4">
        <f>((Produção!T9*(PreçoLivre!T11*(1-Plan1!$B$11)+T$4*Plan1!$E$16)-T$5-T$2)*T$7)</f>
        <v>1694634.4788896358</v>
      </c>
      <c r="U15" s="4">
        <f>((Produção!U9*(PreçoLivre!U11*(1-Plan1!$B$11)+U$4*Plan1!$E$16)-U$5-U$2)*U$7)</f>
        <v>1395688.4965311135</v>
      </c>
      <c r="V15" s="4">
        <f>((Produção!V9*(PreçoLivre!V11*(1-Plan1!$B$11)+V$4*Plan1!$E$16)-V$5-V$2)*V$7)</f>
        <v>1312042.8878351497</v>
      </c>
    </row>
    <row r="16" spans="1:22" x14ac:dyDescent="0.25">
      <c r="A16">
        <v>7</v>
      </c>
      <c r="B16" s="100">
        <f t="shared" si="0"/>
        <v>53537857.019218959</v>
      </c>
      <c r="C16" s="4">
        <f>((Produção!C10*(PreçoLivre!C12*(1-Plan1!$B$11)+C$4*Plan1!$E$16)-C$5-C$2)*C$7)</f>
        <v>7133962.7540099369</v>
      </c>
      <c r="D16" s="4">
        <f>((Produção!D10*(PreçoLivre!D12*(1-Plan1!$B$11)+D$4*Plan1!$E$16)-D$5-D$2)*D$7)</f>
        <v>6011394.8883066196</v>
      </c>
      <c r="E16" s="4">
        <f>((Produção!E10*(PreçoLivre!E12*(1-Plan1!$B$11)+E$4*Plan1!$E$16)-E$5-E$2)*E$7)</f>
        <v>4967940.8825028567</v>
      </c>
      <c r="F16" s="4">
        <f>((Produção!F10*(PreçoLivre!F12*(1-Plan1!$B$11)+F$4*Plan1!$E$16)-F$5-F$2)*F$7)</f>
        <v>4361378.9265433494</v>
      </c>
      <c r="G16" s="4">
        <f>((Produção!G10*(PreçoLivre!G12*(1-Plan1!$B$11)+G$4*Plan1!$E$16)-G$5-G$2)*G$7)</f>
        <v>3627208.7568723164</v>
      </c>
      <c r="H16" s="4">
        <f>((Produção!H10*(PreçoLivre!H12*(1-Plan1!$B$11)+H$4*Plan1!$E$16)-H$5-H$2)*H$7)</f>
        <v>2981658.9402911882</v>
      </c>
      <c r="I16" s="4">
        <f>((Produção!I10*(PreçoLivre!I12*(1-Plan1!$B$11)+I$4*Plan1!$E$16)-I$5-I$2)*I$7)</f>
        <v>2822877.1356079639</v>
      </c>
      <c r="J16" s="4">
        <f>((Produção!J10*(PreçoLivre!J12*(1-Plan1!$B$11)+J$4*Plan1!$E$16)-J$5-J$2)*J$7)</f>
        <v>2484434.3293661517</v>
      </c>
      <c r="K16" s="4">
        <f>((Produção!K10*(PreçoLivre!K12*(1-Plan1!$B$11)+K$4*Plan1!$E$16)-K$5-K$2)*K$7)</f>
        <v>2397009.006365458</v>
      </c>
      <c r="L16" s="4">
        <f>((Produção!L10*(PreçoLivre!L12*(1-Plan1!$B$11)+L$4*Plan1!$E$16)-L$5-L$2)*L$7)</f>
        <v>2275348.0280354316</v>
      </c>
      <c r="M16" s="4">
        <f>((Produção!M10*(PreçoLivre!M12*(1-Plan1!$B$11)+M$4*Plan1!$E$16)-M$5-M$2)*M$7)</f>
        <v>2028736.0336464576</v>
      </c>
      <c r="N16" s="4">
        <f>((Produção!N10*(PreçoLivre!N12*(1-Plan1!$B$11)+N$4*Plan1!$E$16)-N$5-N$2)*N$7)</f>
        <v>1837054.8104749168</v>
      </c>
      <c r="O16" s="4">
        <f>((Produção!O10*(PreçoLivre!O12*(1-Plan1!$B$11)+O$4*Plan1!$E$16)-O$5-O$2)*O$7)</f>
        <v>1726510.8667227752</v>
      </c>
      <c r="P16" s="4">
        <f>((Produção!P10*(PreçoLivre!P12*(1-Plan1!$B$11)+P$4*Plan1!$E$16)-P$5-P$2)*P$7)</f>
        <v>1502637.7538827995</v>
      </c>
      <c r="Q16" s="4">
        <f>((Produção!Q10*(PreçoLivre!Q12*(1-Plan1!$B$11)+Q$4*Plan1!$E$16)-Q$5-Q$2)*Q$7)</f>
        <v>1474773.5173382265</v>
      </c>
      <c r="R16" s="4">
        <f>((Produção!R10*(PreçoLivre!R12*(1-Plan1!$B$11)+R$4*Plan1!$E$16)-R$5-R$2)*R$7)</f>
        <v>1330861.610252368</v>
      </c>
      <c r="S16" s="4">
        <f>((Produção!S10*(PreçoLivre!S12*(1-Plan1!$B$11)+S$4*Plan1!$E$16)-S$5-S$2)*S$7)</f>
        <v>1273095.6636287742</v>
      </c>
      <c r="T16" s="4">
        <f>((Produção!T10*(PreçoLivre!T12*(1-Plan1!$B$11)+T$4*Plan1!$E$16)-T$5-T$2)*T$7)</f>
        <v>1241869.389839422</v>
      </c>
      <c r="U16" s="4">
        <f>((Produção!U10*(PreçoLivre!U12*(1-Plan1!$B$11)+U$4*Plan1!$E$16)-U$5-U$2)*U$7)</f>
        <v>1094244.9800391956</v>
      </c>
      <c r="V16" s="4">
        <f>((Produção!V10*(PreçoLivre!V12*(1-Plan1!$B$11)+V$4*Plan1!$E$16)-V$5-V$2)*V$7)</f>
        <v>964858.74549274798</v>
      </c>
    </row>
    <row r="17" spans="1:22" x14ac:dyDescent="0.25">
      <c r="A17">
        <v>8</v>
      </c>
      <c r="B17" s="100">
        <f t="shared" si="0"/>
        <v>66163534.241618067</v>
      </c>
      <c r="C17" s="4">
        <f>((Produção!C11*(PreçoLivre!C13*(1-Plan1!$B$11)+C$4*Plan1!$E$16)-C$5-C$2)*C$7)</f>
        <v>7507854.8872017693</v>
      </c>
      <c r="D17" s="4">
        <f>((Produção!D11*(PreçoLivre!D13*(1-Plan1!$B$11)+D$4*Plan1!$E$16)-D$5-D$2)*D$7)</f>
        <v>6470127.6790611325</v>
      </c>
      <c r="E17" s="4">
        <f>((Produção!E11*(PreçoLivre!E13*(1-Plan1!$B$11)+E$4*Plan1!$E$16)-E$5-E$2)*E$7)</f>
        <v>6049057.1867124969</v>
      </c>
      <c r="F17" s="4">
        <f>((Produção!F11*(PreçoLivre!F13*(1-Plan1!$B$11)+F$4*Plan1!$E$16)-F$5-F$2)*F$7)</f>
        <v>5903407.235797029</v>
      </c>
      <c r="G17" s="4">
        <f>((Produção!G11*(PreçoLivre!G13*(1-Plan1!$B$11)+G$4*Plan1!$E$16)-G$5-G$2)*G$7)</f>
        <v>4760217.6161302803</v>
      </c>
      <c r="H17" s="4">
        <f>((Produção!H11*(PreçoLivre!H13*(1-Plan1!$B$11)+H$4*Plan1!$E$16)-H$5-H$2)*H$7)</f>
        <v>4837067.8657047246</v>
      </c>
      <c r="I17" s="4">
        <f>((Produção!I11*(PreçoLivre!I13*(1-Plan1!$B$11)+I$4*Plan1!$E$16)-I$5-I$2)*I$7)</f>
        <v>4240729.1426505912</v>
      </c>
      <c r="J17" s="4">
        <f>((Produção!J11*(PreçoLivre!J13*(1-Plan1!$B$11)+J$4*Plan1!$E$16)-J$5-J$2)*J$7)</f>
        <v>3437666.2247013506</v>
      </c>
      <c r="K17" s="4">
        <f>((Produção!K11*(PreçoLivre!K13*(1-Plan1!$B$11)+K$4*Plan1!$E$16)-K$5-K$2)*K$7)</f>
        <v>3140505.4141719919</v>
      </c>
      <c r="L17" s="4">
        <f>((Produção!L11*(PreçoLivre!L13*(1-Plan1!$B$11)+L$4*Plan1!$E$16)-L$5-L$2)*L$7)</f>
        <v>2838259.0498111136</v>
      </c>
      <c r="M17" s="4">
        <f>((Produção!M11*(PreçoLivre!M13*(1-Plan1!$B$11)+M$4*Plan1!$E$16)-M$5-M$2)*M$7)</f>
        <v>2499960.1870369711</v>
      </c>
      <c r="N17" s="4">
        <f>((Produção!N11*(PreçoLivre!N13*(1-Plan1!$B$11)+N$4*Plan1!$E$16)-N$5-N$2)*N$7)</f>
        <v>2321433.5601731073</v>
      </c>
      <c r="O17" s="4">
        <f>((Produção!O11*(PreçoLivre!O13*(1-Plan1!$B$11)+O$4*Plan1!$E$16)-O$5-O$2)*O$7)</f>
        <v>2074678.640114326</v>
      </c>
      <c r="P17" s="4">
        <f>((Produção!P11*(PreçoLivre!P13*(1-Plan1!$B$11)+P$4*Plan1!$E$16)-P$5-P$2)*P$7)</f>
        <v>1898852.6506807713</v>
      </c>
      <c r="Q17" s="4">
        <f>((Produção!Q11*(PreçoLivre!Q13*(1-Plan1!$B$11)+Q$4*Plan1!$E$16)-Q$5-Q$2)*Q$7)</f>
        <v>1669238.3716280637</v>
      </c>
      <c r="R17" s="4">
        <f>((Produção!R11*(PreçoLivre!R13*(1-Plan1!$B$11)+R$4*Plan1!$E$16)-R$5-R$2)*R$7)</f>
        <v>1499113.7034677844</v>
      </c>
      <c r="S17" s="4">
        <f>((Produção!S11*(PreçoLivre!S13*(1-Plan1!$B$11)+S$4*Plan1!$E$16)-S$5-S$2)*S$7)</f>
        <v>1369507.2515723661</v>
      </c>
      <c r="T17" s="4">
        <f>((Produção!T11*(PreçoLivre!T13*(1-Plan1!$B$11)+T$4*Plan1!$E$16)-T$5-T$2)*T$7)</f>
        <v>1261864.9487950488</v>
      </c>
      <c r="U17" s="4">
        <f>((Produção!U11*(PreçoLivre!U13*(1-Plan1!$B$11)+U$4*Plan1!$E$16)-U$5-U$2)*U$7)</f>
        <v>1225942.4529274567</v>
      </c>
      <c r="V17" s="4">
        <f>((Produção!V11*(PreçoLivre!V13*(1-Plan1!$B$11)+V$4*Plan1!$E$16)-V$5-V$2)*V$7)</f>
        <v>1158050.1732796885</v>
      </c>
    </row>
    <row r="18" spans="1:22" x14ac:dyDescent="0.25">
      <c r="A18">
        <v>9</v>
      </c>
      <c r="B18" s="100">
        <f t="shared" si="0"/>
        <v>72904201.203247055</v>
      </c>
      <c r="C18" s="4">
        <f>((Produção!C12*(PreçoLivre!C14*(1-Plan1!$B$11)+C$4*Plan1!$E$16)-C$5-C$2)*C$7)</f>
        <v>7898299.5283345534</v>
      </c>
      <c r="D18" s="4">
        <f>((Produção!D12*(PreçoLivre!D14*(1-Plan1!$B$11)+D$4*Plan1!$E$16)-D$5-D$2)*D$7)</f>
        <v>6793024.318707617</v>
      </c>
      <c r="E18" s="4">
        <f>((Produção!E12*(PreçoLivre!E14*(1-Plan1!$B$11)+E$4*Plan1!$E$16)-E$5-E$2)*E$7)</f>
        <v>6107541.6882812409</v>
      </c>
      <c r="F18" s="4">
        <f>((Produção!F12*(PreçoLivre!F14*(1-Plan1!$B$11)+F$4*Plan1!$E$16)-F$5-F$2)*F$7)</f>
        <v>5744948.040307235</v>
      </c>
      <c r="G18" s="4">
        <f>((Produção!G12*(PreçoLivre!G14*(1-Plan1!$B$11)+G$4*Plan1!$E$16)-G$5-G$2)*G$7)</f>
        <v>5399740.4127287166</v>
      </c>
      <c r="H18" s="4">
        <f>((Produção!H12*(PreçoLivre!H14*(1-Plan1!$B$11)+H$4*Plan1!$E$16)-H$5-H$2)*H$7)</f>
        <v>4753069.0794318095</v>
      </c>
      <c r="I18" s="4">
        <f>((Produção!I12*(PreçoLivre!I14*(1-Plan1!$B$11)+I$4*Plan1!$E$16)-I$5-I$2)*I$7)</f>
        <v>4170066.3152848142</v>
      </c>
      <c r="J18" s="4">
        <f>((Produção!J12*(PreçoLivre!J14*(1-Plan1!$B$11)+J$4*Plan1!$E$16)-J$5-J$2)*J$7)</f>
        <v>3839028.0197499571</v>
      </c>
      <c r="K18" s="4">
        <f>((Produção!K12*(PreçoLivre!K14*(1-Plan1!$B$11)+K$4*Plan1!$E$16)-K$5-K$2)*K$7)</f>
        <v>3470835.9567878726</v>
      </c>
      <c r="L18" s="4">
        <f>((Produção!L12*(PreçoLivre!L14*(1-Plan1!$B$11)+L$4*Plan1!$E$16)-L$5-L$2)*L$7)</f>
        <v>3366890.9910016772</v>
      </c>
      <c r="M18" s="4">
        <f>((Produção!M12*(PreçoLivre!M14*(1-Plan1!$B$11)+M$4*Plan1!$E$16)-M$5-M$2)*M$7)</f>
        <v>3124610.4803042528</v>
      </c>
      <c r="N18" s="4">
        <f>((Produção!N12*(PreçoLivre!N14*(1-Plan1!$B$11)+N$4*Plan1!$E$16)-N$5-N$2)*N$7)</f>
        <v>2871442.0205135685</v>
      </c>
      <c r="O18" s="4">
        <f>((Produção!O12*(PreçoLivre!O14*(1-Plan1!$B$11)+O$4*Plan1!$E$16)-O$5-O$2)*O$7)</f>
        <v>2671990.5471116873</v>
      </c>
      <c r="P18" s="4">
        <f>((Produção!P12*(PreçoLivre!P14*(1-Plan1!$B$11)+P$4*Plan1!$E$16)-P$5-P$2)*P$7)</f>
        <v>2189057.0492030433</v>
      </c>
      <c r="Q18" s="4">
        <f>((Produção!Q12*(PreçoLivre!Q14*(1-Plan1!$B$11)+Q$4*Plan1!$E$16)-Q$5-Q$2)*Q$7)</f>
        <v>2115370.3011962906</v>
      </c>
      <c r="R18" s="4">
        <f>((Produção!R12*(PreçoLivre!R14*(1-Plan1!$B$11)+R$4*Plan1!$E$16)-R$5-R$2)*R$7)</f>
        <v>1908706.0827259182</v>
      </c>
      <c r="S18" s="4">
        <f>((Produção!S12*(PreçoLivre!S14*(1-Plan1!$B$11)+S$4*Plan1!$E$16)-S$5-S$2)*S$7)</f>
        <v>1927384.8107342925</v>
      </c>
      <c r="T18" s="4">
        <f>((Produção!T12*(PreçoLivre!T14*(1-Plan1!$B$11)+T$4*Plan1!$E$16)-T$5-T$2)*T$7)</f>
        <v>1689923.4734837466</v>
      </c>
      <c r="U18" s="4">
        <f>((Produção!U12*(PreçoLivre!U14*(1-Plan1!$B$11)+U$4*Plan1!$E$16)-U$5-U$2)*U$7)</f>
        <v>1535333.4308444862</v>
      </c>
      <c r="V18" s="4">
        <f>((Produção!V12*(PreçoLivre!V14*(1-Plan1!$B$11)+V$4*Plan1!$E$16)-V$5-V$2)*V$7)</f>
        <v>1326938.6565142772</v>
      </c>
    </row>
    <row r="19" spans="1:22" x14ac:dyDescent="0.25">
      <c r="A19">
        <v>10</v>
      </c>
      <c r="B19" s="100">
        <f t="shared" si="0"/>
        <v>62308621.127388828</v>
      </c>
      <c r="C19" s="4">
        <f>((Produção!C13*(PreçoLivre!C15*(1-Plan1!$B$11)+C$4*Plan1!$E$16)-C$5-C$2)*C$7)</f>
        <v>7702969.297759451</v>
      </c>
      <c r="D19" s="4">
        <f>((Produção!D13*(PreçoLivre!D15*(1-Plan1!$B$11)+D$4*Plan1!$E$16)-D$5-D$2)*D$7)</f>
        <v>6712722.4319272768</v>
      </c>
      <c r="E19" s="4">
        <f>((Produção!E13*(PreçoLivre!E15*(1-Plan1!$B$11)+E$4*Plan1!$E$16)-E$5-E$2)*E$7)</f>
        <v>5689580.4155145893</v>
      </c>
      <c r="F19" s="4">
        <f>((Produção!F13*(PreçoLivre!F15*(1-Plan1!$B$11)+F$4*Plan1!$E$16)-F$5-F$2)*F$7)</f>
        <v>5231262.9724581596</v>
      </c>
      <c r="G19" s="4">
        <f>((Produção!G13*(PreçoLivre!G15*(1-Plan1!$B$11)+G$4*Plan1!$E$16)-G$5-G$2)*G$7)</f>
        <v>3938567.3612780301</v>
      </c>
      <c r="H19" s="4">
        <f>((Produção!H13*(PreçoLivre!H15*(1-Plan1!$B$11)+H$4*Plan1!$E$16)-H$5-H$2)*H$7)</f>
        <v>3488790.1554185953</v>
      </c>
      <c r="I19" s="4">
        <f>((Produção!I13*(PreçoLivre!I15*(1-Plan1!$B$11)+I$4*Plan1!$E$16)-I$5-I$2)*I$7)</f>
        <v>3259370.437736812</v>
      </c>
      <c r="J19" s="4">
        <f>((Produção!J13*(PreçoLivre!J15*(1-Plan1!$B$11)+J$4*Plan1!$E$16)-J$5-J$2)*J$7)</f>
        <v>3131155.8563975818</v>
      </c>
      <c r="K19" s="4">
        <f>((Produção!K13*(PreçoLivre!K15*(1-Plan1!$B$11)+K$4*Plan1!$E$16)-K$5-K$2)*K$7)</f>
        <v>2867966.6343612713</v>
      </c>
      <c r="L19" s="4">
        <f>((Produção!L13*(PreçoLivre!L15*(1-Plan1!$B$11)+L$4*Plan1!$E$16)-L$5-L$2)*L$7)</f>
        <v>2565665.5974533022</v>
      </c>
      <c r="M19" s="4">
        <f>((Produção!M13*(PreçoLivre!M15*(1-Plan1!$B$11)+M$4*Plan1!$E$16)-M$5-M$2)*M$7)</f>
        <v>2276166.2734856694</v>
      </c>
      <c r="N19" s="4">
        <f>((Produção!N13*(PreçoLivre!N15*(1-Plan1!$B$11)+N$4*Plan1!$E$16)-N$5-N$2)*N$7)</f>
        <v>2068094.875171087</v>
      </c>
      <c r="O19" s="4">
        <f>((Produção!O13*(PreçoLivre!O15*(1-Plan1!$B$11)+O$4*Plan1!$E$16)-O$5-O$2)*O$7)</f>
        <v>2072592.0864050835</v>
      </c>
      <c r="P19" s="4">
        <f>((Produção!P13*(PreçoLivre!P15*(1-Plan1!$B$11)+P$4*Plan1!$E$16)-P$5-P$2)*P$7)</f>
        <v>1918515.8729119883</v>
      </c>
      <c r="Q19" s="4">
        <f>((Produção!Q13*(PreçoLivre!Q15*(1-Plan1!$B$11)+Q$4*Plan1!$E$16)-Q$5-Q$2)*Q$7)</f>
        <v>1972852.8416163255</v>
      </c>
      <c r="R19" s="4">
        <f>((Produção!R13*(PreçoLivre!R15*(1-Plan1!$B$11)+R$4*Plan1!$E$16)-R$5-R$2)*R$7)</f>
        <v>1782585.2359221226</v>
      </c>
      <c r="S19" s="4">
        <f>((Produção!S13*(PreçoLivre!S15*(1-Plan1!$B$11)+S$4*Plan1!$E$16)-S$5-S$2)*S$7)</f>
        <v>1608773.4512989789</v>
      </c>
      <c r="T19" s="4">
        <f>((Produção!T13*(PreçoLivre!T15*(1-Plan1!$B$11)+T$4*Plan1!$E$16)-T$5-T$2)*T$7)</f>
        <v>1521087.8114956194</v>
      </c>
      <c r="U19" s="4">
        <f>((Produção!U13*(PreçoLivre!U15*(1-Plan1!$B$11)+U$4*Plan1!$E$16)-U$5-U$2)*U$7)</f>
        <v>1266620.9884509451</v>
      </c>
      <c r="V19" s="4">
        <f>((Produção!V13*(PreçoLivre!V15*(1-Plan1!$B$11)+V$4*Plan1!$E$16)-V$5-V$2)*V$7)</f>
        <v>1233280.5303259343</v>
      </c>
    </row>
    <row r="20" spans="1:22" x14ac:dyDescent="0.25">
      <c r="A20">
        <v>11</v>
      </c>
      <c r="B20" s="100">
        <f t="shared" si="0"/>
        <v>56771468.941644728</v>
      </c>
      <c r="C20" s="4">
        <f>((Produção!C14*(PreçoLivre!C16*(1-Plan1!$B$11)+C$4*Plan1!$E$16)-C$5-C$2)*C$7)</f>
        <v>7437862.6042589312</v>
      </c>
      <c r="D20" s="4">
        <f>((Produção!D14*(PreçoLivre!D16*(1-Plan1!$B$11)+D$4*Plan1!$E$16)-D$5-D$2)*D$7)</f>
        <v>6533895.4437701069</v>
      </c>
      <c r="E20" s="4">
        <f>((Produção!E14*(PreçoLivre!E16*(1-Plan1!$B$11)+E$4*Plan1!$E$16)-E$5-E$2)*E$7)</f>
        <v>5404464.8377510179</v>
      </c>
      <c r="F20" s="4">
        <f>((Produção!F14*(PreçoLivre!F16*(1-Plan1!$B$11)+F$4*Plan1!$E$16)-F$5-F$2)*F$7)</f>
        <v>4719513.2978539327</v>
      </c>
      <c r="G20" s="4">
        <f>((Produção!G14*(PreçoLivre!G16*(1-Plan1!$B$11)+G$4*Plan1!$E$16)-G$5-G$2)*G$7)</f>
        <v>4036436.1825503483</v>
      </c>
      <c r="H20" s="4">
        <f>((Produção!H14*(PreçoLivre!H16*(1-Plan1!$B$11)+H$4*Plan1!$E$16)-H$5-H$2)*H$7)</f>
        <v>3563869.1713180034</v>
      </c>
      <c r="I20" s="4">
        <f>((Produção!I14*(PreçoLivre!I16*(1-Plan1!$B$11)+I$4*Plan1!$E$16)-I$5-I$2)*I$7)</f>
        <v>3224994.1671603075</v>
      </c>
      <c r="J20" s="4">
        <f>((Produção!J14*(PreçoLivre!J16*(1-Plan1!$B$11)+J$4*Plan1!$E$16)-J$5-J$2)*J$7)</f>
        <v>2727074.1992968745</v>
      </c>
      <c r="K20" s="4">
        <f>((Produção!K14*(PreçoLivre!K16*(1-Plan1!$B$11)+K$4*Plan1!$E$16)-K$5-K$2)*K$7)</f>
        <v>2519578.3086669482</v>
      </c>
      <c r="L20" s="4">
        <f>((Produção!L14*(PreçoLivre!L16*(1-Plan1!$B$11)+L$4*Plan1!$E$16)-L$5-L$2)*L$7)</f>
        <v>2085814.5045075351</v>
      </c>
      <c r="M20" s="4">
        <f>((Produção!M14*(PreçoLivre!M16*(1-Plan1!$B$11)+M$4*Plan1!$E$16)-M$5-M$2)*M$7)</f>
        <v>1954280.8986810935</v>
      </c>
      <c r="N20" s="4">
        <f>((Produção!N14*(PreçoLivre!N16*(1-Plan1!$B$11)+N$4*Plan1!$E$16)-N$5-N$2)*N$7)</f>
        <v>1771342.4036578306</v>
      </c>
      <c r="O20" s="4">
        <f>((Produção!O14*(PreçoLivre!O16*(1-Plan1!$B$11)+O$4*Plan1!$E$16)-O$5-O$2)*O$7)</f>
        <v>1624651.8015379715</v>
      </c>
      <c r="P20" s="4">
        <f>((Produção!P14*(PreçoLivre!P16*(1-Plan1!$B$11)+P$4*Plan1!$E$16)-P$5-P$2)*P$7)</f>
        <v>1540116.714112587</v>
      </c>
      <c r="Q20" s="4">
        <f>((Produção!Q14*(PreçoLivre!Q16*(1-Plan1!$B$11)+Q$4*Plan1!$E$16)-Q$5-Q$2)*Q$7)</f>
        <v>1483169.6918011401</v>
      </c>
      <c r="R20" s="4">
        <f>((Produção!R14*(PreçoLivre!R16*(1-Plan1!$B$11)+R$4*Plan1!$E$16)-R$5-R$2)*R$7)</f>
        <v>1454352.49442944</v>
      </c>
      <c r="S20" s="4">
        <f>((Produção!S14*(PreçoLivre!S16*(1-Plan1!$B$11)+S$4*Plan1!$E$16)-S$5-S$2)*S$7)</f>
        <v>1320440.2801504713</v>
      </c>
      <c r="T20" s="4">
        <f>((Produção!T14*(PreçoLivre!T16*(1-Plan1!$B$11)+T$4*Plan1!$E$16)-T$5-T$2)*T$7)</f>
        <v>1244420.7510608393</v>
      </c>
      <c r="U20" s="4">
        <f>((Produção!U14*(PreçoLivre!U16*(1-Plan1!$B$11)+U$4*Plan1!$E$16)-U$5-U$2)*U$7)</f>
        <v>1118486.3045910168</v>
      </c>
      <c r="V20" s="4">
        <f>((Produção!V14*(PreçoLivre!V16*(1-Plan1!$B$11)+V$4*Plan1!$E$16)-V$5-V$2)*V$7)</f>
        <v>1006704.8844883336</v>
      </c>
    </row>
    <row r="21" spans="1:22" x14ac:dyDescent="0.25">
      <c r="A21">
        <v>12</v>
      </c>
      <c r="B21" s="100">
        <f t="shared" si="0"/>
        <v>63276460.492768317</v>
      </c>
      <c r="C21" s="4">
        <f>((Produção!C15*(PreçoLivre!C17*(1-Plan1!$B$11)+C$4*Plan1!$E$16)-C$5-C$2)*C$7)</f>
        <v>7241107.9333231067</v>
      </c>
      <c r="D21" s="4">
        <f>((Produção!D15*(PreçoLivre!D17*(1-Plan1!$B$11)+D$4*Plan1!$E$16)-D$5-D$2)*D$7)</f>
        <v>6389058.3243159549</v>
      </c>
      <c r="E21" s="4">
        <f>((Produção!E15*(PreçoLivre!E17*(1-Plan1!$B$11)+E$4*Plan1!$E$16)-E$5-E$2)*E$7)</f>
        <v>5711444.7197195804</v>
      </c>
      <c r="F21" s="4">
        <f>((Produção!F15*(PreçoLivre!F17*(1-Plan1!$B$11)+F$4*Plan1!$E$16)-F$5-F$2)*F$7)</f>
        <v>4912839.465764734</v>
      </c>
      <c r="G21" s="4">
        <f>((Produção!G15*(PreçoLivre!G17*(1-Plan1!$B$11)+G$4*Plan1!$E$16)-G$5-G$2)*G$7)</f>
        <v>4562962.1916250642</v>
      </c>
      <c r="H21" s="4">
        <f>((Produção!H15*(PreçoLivre!H17*(1-Plan1!$B$11)+H$4*Plan1!$E$16)-H$5-H$2)*H$7)</f>
        <v>4148024.8195398687</v>
      </c>
      <c r="I21" s="4">
        <f>((Produção!I15*(PreçoLivre!I17*(1-Plan1!$B$11)+I$4*Plan1!$E$16)-I$5-I$2)*I$7)</f>
        <v>4027947.4645117251</v>
      </c>
      <c r="J21" s="4">
        <f>((Produção!J15*(PreçoLivre!J17*(1-Plan1!$B$11)+J$4*Plan1!$E$16)-J$5-J$2)*J$7)</f>
        <v>3586663.3122143014</v>
      </c>
      <c r="K21" s="4">
        <f>((Produção!K15*(PreçoLivre!K17*(1-Plan1!$B$11)+K$4*Plan1!$E$16)-K$5-K$2)*K$7)</f>
        <v>3022848.9678902845</v>
      </c>
      <c r="L21" s="4">
        <f>((Produção!L15*(PreçoLivre!L17*(1-Plan1!$B$11)+L$4*Plan1!$E$16)-L$5-L$2)*L$7)</f>
        <v>2673068.9937280109</v>
      </c>
      <c r="M21" s="4">
        <f>((Produção!M15*(PreçoLivre!M17*(1-Plan1!$B$11)+M$4*Plan1!$E$16)-M$5-M$2)*M$7)</f>
        <v>2229539.4286197652</v>
      </c>
      <c r="N21" s="4">
        <f>((Produção!N15*(PreçoLivre!N17*(1-Plan1!$B$11)+N$4*Plan1!$E$16)-N$5-N$2)*N$7)</f>
        <v>2179962.7944342769</v>
      </c>
      <c r="O21" s="4">
        <f>((Produção!O15*(PreçoLivre!O17*(1-Plan1!$B$11)+O$4*Plan1!$E$16)-O$5-O$2)*O$7)</f>
        <v>2258310.8550012163</v>
      </c>
      <c r="P21" s="4">
        <f>((Produção!P15*(PreçoLivre!P17*(1-Plan1!$B$11)+P$4*Plan1!$E$16)-P$5-P$2)*P$7)</f>
        <v>2140749.1598281199</v>
      </c>
      <c r="Q21" s="4">
        <f>((Produção!Q15*(PreçoLivre!Q17*(1-Plan1!$B$11)+Q$4*Plan1!$E$16)-Q$5-Q$2)*Q$7)</f>
        <v>1851540.5535953736</v>
      </c>
      <c r="R21" s="4">
        <f>((Produção!R15*(PreçoLivre!R17*(1-Plan1!$B$11)+R$4*Plan1!$E$16)-R$5-R$2)*R$7)</f>
        <v>1665403.3145111341</v>
      </c>
      <c r="S21" s="4">
        <f>((Produção!S15*(PreçoLivre!S17*(1-Plan1!$B$11)+S$4*Plan1!$E$16)-S$5-S$2)*S$7)</f>
        <v>1399368.7410810634</v>
      </c>
      <c r="T21" s="4">
        <f>((Produção!T15*(PreçoLivre!T17*(1-Plan1!$B$11)+T$4*Plan1!$E$16)-T$5-T$2)*T$7)</f>
        <v>1187808.5197318741</v>
      </c>
      <c r="U21" s="4">
        <f>((Produção!U15*(PreçoLivre!U17*(1-Plan1!$B$11)+U$4*Plan1!$E$16)-U$5-U$2)*U$7)</f>
        <v>1114978.4805267206</v>
      </c>
      <c r="V21" s="4">
        <f>((Produção!V15*(PreçoLivre!V17*(1-Plan1!$B$11)+V$4*Plan1!$E$16)-V$5-V$2)*V$7)</f>
        <v>972832.45280614041</v>
      </c>
    </row>
    <row r="22" spans="1:22" x14ac:dyDescent="0.25">
      <c r="A22">
        <v>13</v>
      </c>
      <c r="B22" s="100">
        <f t="shared" si="0"/>
        <v>82373763.147962928</v>
      </c>
      <c r="C22" s="4">
        <f>((Produção!C16*(PreçoLivre!C18*(1-Plan1!$B$11)+C$4*Plan1!$E$16)-C$5-C$2)*C$7)</f>
        <v>7811848.7213692078</v>
      </c>
      <c r="D22" s="4">
        <f>((Produção!D16*(PreçoLivre!D18*(1-Plan1!$B$11)+D$4*Plan1!$E$16)-D$5-D$2)*D$7)</f>
        <v>7586990.3139917804</v>
      </c>
      <c r="E22" s="4">
        <f>((Produção!E16*(PreçoLivre!E18*(1-Plan1!$B$11)+E$4*Plan1!$E$16)-E$5-E$2)*E$7)</f>
        <v>6964718.7812105576</v>
      </c>
      <c r="F22" s="4">
        <f>((Produção!F16*(PreçoLivre!F18*(1-Plan1!$B$11)+F$4*Plan1!$E$16)-F$5-F$2)*F$7)</f>
        <v>6402469.8102909056</v>
      </c>
      <c r="G22" s="4">
        <f>((Produção!G16*(PreçoLivre!G18*(1-Plan1!$B$11)+G$4*Plan1!$E$16)-G$5-G$2)*G$7)</f>
        <v>6026094.9773074901</v>
      </c>
      <c r="H22" s="4">
        <f>((Produção!H16*(PreçoLivre!H18*(1-Plan1!$B$11)+H$4*Plan1!$E$16)-H$5-H$2)*H$7)</f>
        <v>5121426.3149297722</v>
      </c>
      <c r="I22" s="4">
        <f>((Produção!I16*(PreçoLivre!I18*(1-Plan1!$B$11)+I$4*Plan1!$E$16)-I$5-I$2)*I$7)</f>
        <v>5229744.8241034094</v>
      </c>
      <c r="J22" s="4">
        <f>((Produção!J16*(PreçoLivre!J18*(1-Plan1!$B$11)+J$4*Plan1!$E$16)-J$5-J$2)*J$7)</f>
        <v>4798848.9976082826</v>
      </c>
      <c r="K22" s="4">
        <f>((Produção!K16*(PreçoLivre!K18*(1-Plan1!$B$11)+K$4*Plan1!$E$16)-K$5-K$2)*K$7)</f>
        <v>4447680.6429951396</v>
      </c>
      <c r="L22" s="4">
        <f>((Produção!L16*(PreçoLivre!L18*(1-Plan1!$B$11)+L$4*Plan1!$E$16)-L$5-L$2)*L$7)</f>
        <v>4068711.5310532143</v>
      </c>
      <c r="M22" s="4">
        <f>((Produção!M16*(PreçoLivre!M18*(1-Plan1!$B$11)+M$4*Plan1!$E$16)-M$5-M$2)*M$7)</f>
        <v>3645193.8024975066</v>
      </c>
      <c r="N22" s="4">
        <f>((Produção!N16*(PreçoLivre!N18*(1-Plan1!$B$11)+N$4*Plan1!$E$16)-N$5-N$2)*N$7)</f>
        <v>3321518.8683958901</v>
      </c>
      <c r="O22" s="4">
        <f>((Produção!O16*(PreçoLivre!O18*(1-Plan1!$B$11)+O$4*Plan1!$E$16)-O$5-O$2)*O$7)</f>
        <v>2898872.3675667662</v>
      </c>
      <c r="P22" s="4">
        <f>((Produção!P16*(PreçoLivre!P18*(1-Plan1!$B$11)+P$4*Plan1!$E$16)-P$5-P$2)*P$7)</f>
        <v>2674187.321709855</v>
      </c>
      <c r="Q22" s="4">
        <f>((Produção!Q16*(PreçoLivre!Q18*(1-Plan1!$B$11)+Q$4*Plan1!$E$16)-Q$5-Q$2)*Q$7)</f>
        <v>2435117.3437637216</v>
      </c>
      <c r="R22" s="4">
        <f>((Produção!R16*(PreçoLivre!R18*(1-Plan1!$B$11)+R$4*Plan1!$E$16)-R$5-R$2)*R$7)</f>
        <v>2228177.4365568087</v>
      </c>
      <c r="S22" s="4">
        <f>((Produção!S16*(PreçoLivre!S18*(1-Plan1!$B$11)+S$4*Plan1!$E$16)-S$5-S$2)*S$7)</f>
        <v>1916946.7970336701</v>
      </c>
      <c r="T22" s="4">
        <f>((Produção!T16*(PreçoLivre!T18*(1-Plan1!$B$11)+T$4*Plan1!$E$16)-T$5-T$2)*T$7)</f>
        <v>1722725.9067541061</v>
      </c>
      <c r="U22" s="4">
        <f>((Produção!U16*(PreçoLivre!U18*(1-Plan1!$B$11)+U$4*Plan1!$E$16)-U$5-U$2)*U$7)</f>
        <v>1652168.38384531</v>
      </c>
      <c r="V22" s="4">
        <f>((Produção!V16*(PreçoLivre!V18*(1-Plan1!$B$11)+V$4*Plan1!$E$16)-V$5-V$2)*V$7)</f>
        <v>1420320.0049795301</v>
      </c>
    </row>
    <row r="23" spans="1:22" x14ac:dyDescent="0.25">
      <c r="A23">
        <v>14</v>
      </c>
      <c r="B23" s="100">
        <f t="shared" si="0"/>
        <v>71559164.317263141</v>
      </c>
      <c r="C23" s="4">
        <f>((Produção!C17*(PreçoLivre!C19*(1-Plan1!$B$11)+C$4*Plan1!$E$16)-C$5-C$2)*C$7)</f>
        <v>7009213.0468885656</v>
      </c>
      <c r="D23" s="4">
        <f>((Produção!D17*(PreçoLivre!D19*(1-Plan1!$B$11)+D$4*Plan1!$E$16)-D$5-D$2)*D$7)</f>
        <v>5941530.4293411728</v>
      </c>
      <c r="E23" s="4">
        <f>((Produção!E17*(PreçoLivre!E19*(1-Plan1!$B$11)+E$4*Plan1!$E$16)-E$5-E$2)*E$7)</f>
        <v>5862034.2111668624</v>
      </c>
      <c r="F23" s="4">
        <f>((Produção!F17*(PreçoLivre!F19*(1-Plan1!$B$11)+F$4*Plan1!$E$16)-F$5-F$2)*F$7)</f>
        <v>5705663.0266963672</v>
      </c>
      <c r="G23" s="4">
        <f>((Produção!G17*(PreçoLivre!G19*(1-Plan1!$B$11)+G$4*Plan1!$E$16)-G$5-G$2)*G$7)</f>
        <v>5267032.9807241829</v>
      </c>
      <c r="H23" s="4">
        <f>((Produção!H17*(PreçoLivre!H19*(1-Plan1!$B$11)+H$4*Plan1!$E$16)-H$5-H$2)*H$7)</f>
        <v>4678920.9660649756</v>
      </c>
      <c r="I23" s="4">
        <f>((Produção!I17*(PreçoLivre!I19*(1-Plan1!$B$11)+I$4*Plan1!$E$16)-I$5-I$2)*I$7)</f>
        <v>4158481.9673750601</v>
      </c>
      <c r="J23" s="4">
        <f>((Produção!J17*(PreçoLivre!J19*(1-Plan1!$B$11)+J$4*Plan1!$E$16)-J$5-J$2)*J$7)</f>
        <v>3926796.8313496257</v>
      </c>
      <c r="K23" s="4">
        <f>((Produção!K17*(PreçoLivre!K19*(1-Plan1!$B$11)+K$4*Plan1!$E$16)-K$5-K$2)*K$7)</f>
        <v>3979010.2716686698</v>
      </c>
      <c r="L23" s="4">
        <f>((Produção!L17*(PreçoLivre!L19*(1-Plan1!$B$11)+L$4*Plan1!$E$16)-L$5-L$2)*L$7)</f>
        <v>3528286.7991833738</v>
      </c>
      <c r="M23" s="4">
        <f>((Produção!M17*(PreçoLivre!M19*(1-Plan1!$B$11)+M$4*Plan1!$E$16)-M$5-M$2)*M$7)</f>
        <v>3151057.1028619879</v>
      </c>
      <c r="N23" s="4">
        <f>((Produção!N17*(PreçoLivre!N19*(1-Plan1!$B$11)+N$4*Plan1!$E$16)-N$5-N$2)*N$7)</f>
        <v>2975564.7879062658</v>
      </c>
      <c r="O23" s="4">
        <f>((Produção!O17*(PreçoLivre!O19*(1-Plan1!$B$11)+O$4*Plan1!$E$16)-O$5-O$2)*O$7)</f>
        <v>2652193.282446926</v>
      </c>
      <c r="P23" s="4">
        <f>((Produção!P17*(PreçoLivre!P19*(1-Plan1!$B$11)+P$4*Plan1!$E$16)-P$5-P$2)*P$7)</f>
        <v>2671231.980926116</v>
      </c>
      <c r="Q23" s="4">
        <f>((Produção!Q17*(PreçoLivre!Q19*(1-Plan1!$B$11)+Q$4*Plan1!$E$16)-Q$5-Q$2)*Q$7)</f>
        <v>2327665.8549043946</v>
      </c>
      <c r="R23" s="4">
        <f>((Produção!R17*(PreçoLivre!R19*(1-Plan1!$B$11)+R$4*Plan1!$E$16)-R$5-R$2)*R$7)</f>
        <v>2189410.449106934</v>
      </c>
      <c r="S23" s="4">
        <f>((Produção!S17*(PreçoLivre!S19*(1-Plan1!$B$11)+S$4*Plan1!$E$16)-S$5-S$2)*S$7)</f>
        <v>1754495.4007452696</v>
      </c>
      <c r="T23" s="4">
        <f>((Produção!T17*(PreçoLivre!T19*(1-Plan1!$B$11)+T$4*Plan1!$E$16)-T$5-T$2)*T$7)</f>
        <v>1480981.3040237166</v>
      </c>
      <c r="U23" s="4">
        <f>((Produção!U17*(PreçoLivre!U19*(1-Plan1!$B$11)+U$4*Plan1!$E$16)-U$5-U$2)*U$7)</f>
        <v>1233848.8158948289</v>
      </c>
      <c r="V23" s="4">
        <f>((Produção!V17*(PreçoLivre!V19*(1-Plan1!$B$11)+V$4*Plan1!$E$16)-V$5-V$2)*V$7)</f>
        <v>1065744.8079878406</v>
      </c>
    </row>
    <row r="24" spans="1:22" x14ac:dyDescent="0.25">
      <c r="A24">
        <v>15</v>
      </c>
      <c r="B24" s="100">
        <f t="shared" si="0"/>
        <v>74726831.041371912</v>
      </c>
      <c r="C24" s="4">
        <f>((Produção!C18*(PreçoLivre!C20*(1-Plan1!$B$11)+C$4*Plan1!$E$16)-C$5-C$2)*C$7)</f>
        <v>7739265.0365790101</v>
      </c>
      <c r="D24" s="4">
        <f>((Produção!D18*(PreçoLivre!D20*(1-Plan1!$B$11)+D$4*Plan1!$E$16)-D$5-D$2)*D$7)</f>
        <v>6937838.3401543899</v>
      </c>
      <c r="E24" s="4">
        <f>((Produção!E18*(PreçoLivre!E20*(1-Plan1!$B$11)+E$4*Plan1!$E$16)-E$5-E$2)*E$7)</f>
        <v>5940216.8618472647</v>
      </c>
      <c r="F24" s="4">
        <f>((Produção!F18*(PreçoLivre!F20*(1-Plan1!$B$11)+F$4*Plan1!$E$16)-F$5-F$2)*F$7)</f>
        <v>5770024.2788351895</v>
      </c>
      <c r="G24" s="4">
        <f>((Produção!G18*(PreçoLivre!G20*(1-Plan1!$B$11)+G$4*Plan1!$E$16)-G$5-G$2)*G$7)</f>
        <v>5136720.0906380955</v>
      </c>
      <c r="H24" s="4">
        <f>((Produção!H18*(PreçoLivre!H20*(1-Plan1!$B$11)+H$4*Plan1!$E$16)-H$5-H$2)*H$7)</f>
        <v>4833025.3514911821</v>
      </c>
      <c r="I24" s="4">
        <f>((Produção!I18*(PreçoLivre!I20*(1-Plan1!$B$11)+I$4*Plan1!$E$16)-I$5-I$2)*I$7)</f>
        <v>4169273.7992647495</v>
      </c>
      <c r="J24" s="4">
        <f>((Produção!J18*(PreçoLivre!J20*(1-Plan1!$B$11)+J$4*Plan1!$E$16)-J$5-J$2)*J$7)</f>
        <v>3693955.3952907212</v>
      </c>
      <c r="K24" s="4">
        <f>((Produção!K18*(PreçoLivre!K20*(1-Plan1!$B$11)+K$4*Plan1!$E$16)-K$5-K$2)*K$7)</f>
        <v>3704899.0009078202</v>
      </c>
      <c r="L24" s="4">
        <f>((Produção!L18*(PreçoLivre!L20*(1-Plan1!$B$11)+L$4*Plan1!$E$16)-L$5-L$2)*L$7)</f>
        <v>3213376.7935562143</v>
      </c>
      <c r="M24" s="4">
        <f>((Produção!M18*(PreçoLivre!M20*(1-Plan1!$B$11)+M$4*Plan1!$E$16)-M$5-M$2)*M$7)</f>
        <v>3087314.2270554914</v>
      </c>
      <c r="N24" s="4">
        <f>((Produção!N18*(PreçoLivre!N20*(1-Plan1!$B$11)+N$4*Plan1!$E$16)-N$5-N$2)*N$7)</f>
        <v>2829740.0633434043</v>
      </c>
      <c r="O24" s="4">
        <f>((Produção!O18*(PreçoLivre!O20*(1-Plan1!$B$11)+O$4*Plan1!$E$16)-O$5-O$2)*O$7)</f>
        <v>2684326.1107629179</v>
      </c>
      <c r="P24" s="4">
        <f>((Produção!P18*(PreçoLivre!P20*(1-Plan1!$B$11)+P$4*Plan1!$E$16)-P$5-P$2)*P$7)</f>
        <v>2571593.2968028532</v>
      </c>
      <c r="Q24" s="4">
        <f>((Produção!Q18*(PreçoLivre!Q20*(1-Plan1!$B$11)+Q$4*Plan1!$E$16)-Q$5-Q$2)*Q$7)</f>
        <v>2429783.2230557152</v>
      </c>
      <c r="R24" s="4">
        <f>((Produção!R18*(PreçoLivre!R20*(1-Plan1!$B$11)+R$4*Plan1!$E$16)-R$5-R$2)*R$7)</f>
        <v>2097241.1525563053</v>
      </c>
      <c r="S24" s="4">
        <f>((Produção!S18*(PreçoLivre!S20*(1-Plan1!$B$11)+S$4*Plan1!$E$16)-S$5-S$2)*S$7)</f>
        <v>2102230.0150616569</v>
      </c>
      <c r="T24" s="4">
        <f>((Produção!T18*(PreçoLivre!T20*(1-Plan1!$B$11)+T$4*Plan1!$E$16)-T$5-T$2)*T$7)</f>
        <v>1984525.7242835218</v>
      </c>
      <c r="U24" s="4">
        <f>((Produção!U18*(PreçoLivre!U20*(1-Plan1!$B$11)+U$4*Plan1!$E$16)-U$5-U$2)*U$7)</f>
        <v>1999686.0363858507</v>
      </c>
      <c r="V24" s="4">
        <f>((Produção!V18*(PreçoLivre!V20*(1-Plan1!$B$11)+V$4*Plan1!$E$16)-V$5-V$2)*V$7)</f>
        <v>1801796.2434995412</v>
      </c>
    </row>
    <row r="25" spans="1:22" x14ac:dyDescent="0.25">
      <c r="A25">
        <v>16</v>
      </c>
      <c r="B25" s="100">
        <f t="shared" si="0"/>
        <v>63620632.552284069</v>
      </c>
      <c r="C25" s="4">
        <f>((Produção!C19*(PreçoLivre!C21*(1-Plan1!$B$11)+C$4*Plan1!$E$16)-C$5-C$2)*C$7)</f>
        <v>7237694.0030896347</v>
      </c>
      <c r="D25" s="4">
        <f>((Produção!D19*(PreçoLivre!D21*(1-Plan1!$B$11)+D$4*Plan1!$E$16)-D$5-D$2)*D$7)</f>
        <v>6567327.9171528043</v>
      </c>
      <c r="E25" s="4">
        <f>((Produção!E19*(PreçoLivre!E21*(1-Plan1!$B$11)+E$4*Plan1!$E$16)-E$5-E$2)*E$7)</f>
        <v>6077020.2213805532</v>
      </c>
      <c r="F25" s="4">
        <f>((Produção!F19*(PreçoLivre!F21*(1-Plan1!$B$11)+F$4*Plan1!$E$16)-F$5-F$2)*F$7)</f>
        <v>5192711.5402304055</v>
      </c>
      <c r="G25" s="4">
        <f>((Produção!G19*(PreçoLivre!G21*(1-Plan1!$B$11)+G$4*Plan1!$E$16)-G$5-G$2)*G$7)</f>
        <v>4684978.8869042872</v>
      </c>
      <c r="H25" s="4">
        <f>((Produção!H19*(PreçoLivre!H21*(1-Plan1!$B$11)+H$4*Plan1!$E$16)-H$5-H$2)*H$7)</f>
        <v>4117466.6774175698</v>
      </c>
      <c r="I25" s="4">
        <f>((Produção!I19*(PreçoLivre!I21*(1-Plan1!$B$11)+I$4*Plan1!$E$16)-I$5-I$2)*I$7)</f>
        <v>3800278.7014800841</v>
      </c>
      <c r="J25" s="4">
        <f>((Produção!J19*(PreçoLivre!J21*(1-Plan1!$B$11)+J$4*Plan1!$E$16)-J$5-J$2)*J$7)</f>
        <v>3485403.9076311043</v>
      </c>
      <c r="K25" s="4">
        <f>((Produção!K19*(PreçoLivre!K21*(1-Plan1!$B$11)+K$4*Plan1!$E$16)-K$5-K$2)*K$7)</f>
        <v>3420770.4245360633</v>
      </c>
      <c r="L25" s="4">
        <f>((Produção!L19*(PreçoLivre!L21*(1-Plan1!$B$11)+L$4*Plan1!$E$16)-L$5-L$2)*L$7)</f>
        <v>2724330.9940857943</v>
      </c>
      <c r="M25" s="4">
        <f>((Produção!M19*(PreçoLivre!M21*(1-Plan1!$B$11)+M$4*Plan1!$E$16)-M$5-M$2)*M$7)</f>
        <v>2531762.8662706432</v>
      </c>
      <c r="N25" s="4">
        <f>((Produção!N19*(PreçoLivre!N21*(1-Plan1!$B$11)+N$4*Plan1!$E$16)-N$5-N$2)*N$7)</f>
        <v>2269064.6422866746</v>
      </c>
      <c r="O25" s="4">
        <f>((Produção!O19*(PreçoLivre!O21*(1-Plan1!$B$11)+O$4*Plan1!$E$16)-O$5-O$2)*O$7)</f>
        <v>1976760.1739142046</v>
      </c>
      <c r="P25" s="4">
        <f>((Produção!P19*(PreçoLivre!P21*(1-Plan1!$B$11)+P$4*Plan1!$E$16)-P$5-P$2)*P$7)</f>
        <v>1783670.2225201456</v>
      </c>
      <c r="Q25" s="4">
        <f>((Produção!Q19*(PreçoLivre!Q21*(1-Plan1!$B$11)+Q$4*Plan1!$E$16)-Q$5-Q$2)*Q$7)</f>
        <v>1579680.7929307078</v>
      </c>
      <c r="R25" s="4">
        <f>((Produção!R19*(PreçoLivre!R21*(1-Plan1!$B$11)+R$4*Plan1!$E$16)-R$5-R$2)*R$7)</f>
        <v>1462056.0069827458</v>
      </c>
      <c r="S25" s="4">
        <f>((Produção!S19*(PreçoLivre!S21*(1-Plan1!$B$11)+S$4*Plan1!$E$16)-S$5-S$2)*S$7)</f>
        <v>1366555.9828531067</v>
      </c>
      <c r="T25" s="4">
        <f>((Produção!T19*(PreçoLivre!T21*(1-Plan1!$B$11)+T$4*Plan1!$E$16)-T$5-T$2)*T$7)</f>
        <v>1176310.0267447981</v>
      </c>
      <c r="U25" s="4">
        <f>((Produção!U19*(PreçoLivre!U21*(1-Plan1!$B$11)+U$4*Plan1!$E$16)-U$5-U$2)*U$7)</f>
        <v>1131189.2697713827</v>
      </c>
      <c r="V25" s="4">
        <f>((Produção!V19*(PreçoLivre!V21*(1-Plan1!$B$11)+V$4*Plan1!$E$16)-V$5-V$2)*V$7)</f>
        <v>1035599.2941013543</v>
      </c>
    </row>
    <row r="26" spans="1:22" x14ac:dyDescent="0.25">
      <c r="A26">
        <v>17</v>
      </c>
      <c r="B26" s="100">
        <f t="shared" si="0"/>
        <v>62512813.627948992</v>
      </c>
      <c r="C26" s="4">
        <f>((Produção!C20*(PreçoLivre!C22*(1-Plan1!$B$11)+C$4*Plan1!$E$16)-C$5-C$2)*C$7)</f>
        <v>7256408.4298993945</v>
      </c>
      <c r="D26" s="4">
        <f>((Produção!D20*(PreçoLivre!D22*(1-Plan1!$B$11)+D$4*Plan1!$E$16)-D$5-D$2)*D$7)</f>
        <v>6533513.4287749166</v>
      </c>
      <c r="E26" s="4">
        <f>((Produção!E20*(PreçoLivre!E22*(1-Plan1!$B$11)+E$4*Plan1!$E$16)-E$5-E$2)*E$7)</f>
        <v>5575171.1109891646</v>
      </c>
      <c r="F26" s="4">
        <f>((Produção!F20*(PreçoLivre!F22*(1-Plan1!$B$11)+F$4*Plan1!$E$16)-F$5-F$2)*F$7)</f>
        <v>4814358.8408485288</v>
      </c>
      <c r="G26" s="4">
        <f>((Produção!G20*(PreçoLivre!G22*(1-Plan1!$B$11)+G$4*Plan1!$E$16)-G$5-G$2)*G$7)</f>
        <v>4653399.893204038</v>
      </c>
      <c r="H26" s="4">
        <f>((Produção!H20*(PreçoLivre!H22*(1-Plan1!$B$11)+H$4*Plan1!$E$16)-H$5-H$2)*H$7)</f>
        <v>4370977.2755407682</v>
      </c>
      <c r="I26" s="4">
        <f>((Produção!I20*(PreçoLivre!I22*(1-Plan1!$B$11)+I$4*Plan1!$E$16)-I$5-I$2)*I$7)</f>
        <v>3936970.4041117574</v>
      </c>
      <c r="J26" s="4">
        <f>((Produção!J20*(PreçoLivre!J22*(1-Plan1!$B$11)+J$4*Plan1!$E$16)-J$5-J$2)*J$7)</f>
        <v>3312326.5410915632</v>
      </c>
      <c r="K26" s="4">
        <f>((Produção!K20*(PreçoLivre!K22*(1-Plan1!$B$11)+K$4*Plan1!$E$16)-K$5-K$2)*K$7)</f>
        <v>2997892.1632961929</v>
      </c>
      <c r="L26" s="4">
        <f>((Produção!L20*(PreçoLivre!L22*(1-Plan1!$B$11)+L$4*Plan1!$E$16)-L$5-L$2)*L$7)</f>
        <v>2593842.7650914537</v>
      </c>
      <c r="M26" s="4">
        <f>((Produção!M20*(PreçoLivre!M22*(1-Plan1!$B$11)+M$4*Plan1!$E$16)-M$5-M$2)*M$7)</f>
        <v>2233420.0900982399</v>
      </c>
      <c r="N26" s="4">
        <f>((Produção!N20*(PreçoLivre!N22*(1-Plan1!$B$11)+N$4*Plan1!$E$16)-N$5-N$2)*N$7)</f>
        <v>2225337.3993961639</v>
      </c>
      <c r="O26" s="4">
        <f>((Produção!O20*(PreçoLivre!O22*(1-Plan1!$B$11)+O$4*Plan1!$E$16)-O$5-O$2)*O$7)</f>
        <v>2078949.5775246143</v>
      </c>
      <c r="P26" s="4">
        <f>((Produção!P20*(PreçoLivre!P22*(1-Plan1!$B$11)+P$4*Plan1!$E$16)-P$5-P$2)*P$7)</f>
        <v>1859820.1848761416</v>
      </c>
      <c r="Q26" s="4">
        <f>((Produção!Q20*(PreçoLivre!Q22*(1-Plan1!$B$11)+Q$4*Plan1!$E$16)-Q$5-Q$2)*Q$7)</f>
        <v>1660573.3862900706</v>
      </c>
      <c r="R26" s="4">
        <f>((Produção!R20*(PreçoLivre!R22*(1-Plan1!$B$11)+R$4*Plan1!$E$16)-R$5-R$2)*R$7)</f>
        <v>1492199.5803290468</v>
      </c>
      <c r="S26" s="4">
        <f>((Produção!S20*(PreçoLivre!S22*(1-Plan1!$B$11)+S$4*Plan1!$E$16)-S$5-S$2)*S$7)</f>
        <v>1371910.1432431873</v>
      </c>
      <c r="T26" s="4">
        <f>((Produção!T20*(PreçoLivre!T22*(1-Plan1!$B$11)+T$4*Plan1!$E$16)-T$5-T$2)*T$7)</f>
        <v>1334359.705557087</v>
      </c>
      <c r="U26" s="4">
        <f>((Produção!U20*(PreçoLivre!U22*(1-Plan1!$B$11)+U$4*Plan1!$E$16)-U$5-U$2)*U$7)</f>
        <v>1157796.6149621911</v>
      </c>
      <c r="V26" s="4">
        <f>((Produção!V20*(PreçoLivre!V22*(1-Plan1!$B$11)+V$4*Plan1!$E$16)-V$5-V$2)*V$7)</f>
        <v>1053586.0928244654</v>
      </c>
    </row>
    <row r="27" spans="1:22" x14ac:dyDescent="0.25">
      <c r="A27">
        <v>18</v>
      </c>
      <c r="B27" s="100">
        <f t="shared" si="0"/>
        <v>84238509.733715951</v>
      </c>
      <c r="C27" s="4">
        <f>((Produção!C21*(PreçoLivre!C23*(1-Plan1!$B$11)+C$4*Plan1!$E$16)-C$5-C$2)*C$7)</f>
        <v>7491800.5543975038</v>
      </c>
      <c r="D27" s="4">
        <f>((Produção!D21*(PreçoLivre!D23*(1-Plan1!$B$11)+D$4*Plan1!$E$16)-D$5-D$2)*D$7)</f>
        <v>6924089.3270660816</v>
      </c>
      <c r="E27" s="4">
        <f>((Produção!E21*(PreçoLivre!E23*(1-Plan1!$B$11)+E$4*Plan1!$E$16)-E$5-E$2)*E$7)</f>
        <v>6884090.0511840405</v>
      </c>
      <c r="F27" s="4">
        <f>((Produção!F21*(PreçoLivre!F23*(1-Plan1!$B$11)+F$4*Plan1!$E$16)-F$5-F$2)*F$7)</f>
        <v>6295728.2448903415</v>
      </c>
      <c r="G27" s="4">
        <f>((Produção!G21*(PreçoLivre!G23*(1-Plan1!$B$11)+G$4*Plan1!$E$16)-G$5-G$2)*G$7)</f>
        <v>6019248.7617106466</v>
      </c>
      <c r="H27" s="4">
        <f>((Produção!H21*(PreçoLivre!H23*(1-Plan1!$B$11)+H$4*Plan1!$E$16)-H$5-H$2)*H$7)</f>
        <v>5890376.5358896218</v>
      </c>
      <c r="I27" s="4">
        <f>((Produção!I21*(PreçoLivre!I23*(1-Plan1!$B$11)+I$4*Plan1!$E$16)-I$5-I$2)*I$7)</f>
        <v>5381936.5355026359</v>
      </c>
      <c r="J27" s="4">
        <f>((Produção!J21*(PreçoLivre!J23*(1-Plan1!$B$11)+J$4*Plan1!$E$16)-J$5-J$2)*J$7)</f>
        <v>4555953.1522582099</v>
      </c>
      <c r="K27" s="4">
        <f>((Produção!K21*(PreçoLivre!K23*(1-Plan1!$B$11)+K$4*Plan1!$E$16)-K$5-K$2)*K$7)</f>
        <v>3941091.4202931402</v>
      </c>
      <c r="L27" s="4">
        <f>((Produção!L21*(PreçoLivre!L23*(1-Plan1!$B$11)+L$4*Plan1!$E$16)-L$5-L$2)*L$7)</f>
        <v>3765251.5272692195</v>
      </c>
      <c r="M27" s="4">
        <f>((Produção!M21*(PreçoLivre!M23*(1-Plan1!$B$11)+M$4*Plan1!$E$16)-M$5-M$2)*M$7)</f>
        <v>3574442.5783805447</v>
      </c>
      <c r="N27" s="4">
        <f>((Produção!N21*(PreçoLivre!N23*(1-Plan1!$B$11)+N$4*Plan1!$E$16)-N$5-N$2)*N$7)</f>
        <v>3269065.7800404183</v>
      </c>
      <c r="O27" s="4">
        <f>((Produção!O21*(PreçoLivre!O23*(1-Plan1!$B$11)+O$4*Plan1!$E$16)-O$5-O$2)*O$7)</f>
        <v>3043863.4685408338</v>
      </c>
      <c r="P27" s="4">
        <f>((Produção!P21*(PreçoLivre!P23*(1-Plan1!$B$11)+P$4*Plan1!$E$16)-P$5-P$2)*P$7)</f>
        <v>2885552.7621402661</v>
      </c>
      <c r="Q27" s="4">
        <f>((Produção!Q21*(PreçoLivre!Q23*(1-Plan1!$B$11)+Q$4*Plan1!$E$16)-Q$5-Q$2)*Q$7)</f>
        <v>2821335.8027230441</v>
      </c>
      <c r="R27" s="4">
        <f>((Produção!R21*(PreçoLivre!R23*(1-Plan1!$B$11)+R$4*Plan1!$E$16)-R$5-R$2)*R$7)</f>
        <v>2765580.6843484747</v>
      </c>
      <c r="S27" s="4">
        <f>((Produção!S21*(PreçoLivre!S23*(1-Plan1!$B$11)+S$4*Plan1!$E$16)-S$5-S$2)*S$7)</f>
        <v>2474109.7729029134</v>
      </c>
      <c r="T27" s="4">
        <f>((Produção!T21*(PreçoLivre!T23*(1-Plan1!$B$11)+T$4*Plan1!$E$16)-T$5-T$2)*T$7)</f>
        <v>2200192.8641425553</v>
      </c>
      <c r="U27" s="4">
        <f>((Produção!U21*(PreçoLivre!U23*(1-Plan1!$B$11)+U$4*Plan1!$E$16)-U$5-U$2)*U$7)</f>
        <v>2081273.428762899</v>
      </c>
      <c r="V27" s="4">
        <f>((Produção!V21*(PreçoLivre!V23*(1-Plan1!$B$11)+V$4*Plan1!$E$16)-V$5-V$2)*V$7)</f>
        <v>1973526.4812725449</v>
      </c>
    </row>
    <row r="28" spans="1:22" x14ac:dyDescent="0.25">
      <c r="A28">
        <v>19</v>
      </c>
      <c r="B28" s="100">
        <f t="shared" si="0"/>
        <v>86228266.127208501</v>
      </c>
      <c r="C28" s="4">
        <f>((Produção!C22*(PreçoLivre!C24*(1-Plan1!$B$11)+C$4*Plan1!$E$16)-C$5-C$2)*C$7)</f>
        <v>7385155.7059122957</v>
      </c>
      <c r="D28" s="4">
        <f>((Produção!D22*(PreçoLivre!D24*(1-Plan1!$B$11)+D$4*Plan1!$E$16)-D$5-D$2)*D$7)</f>
        <v>7327799.7862214046</v>
      </c>
      <c r="E28" s="4">
        <f>((Produção!E22*(PreçoLivre!E24*(1-Plan1!$B$11)+E$4*Plan1!$E$16)-E$5-E$2)*E$7)</f>
        <v>6810529.363701093</v>
      </c>
      <c r="F28" s="4">
        <f>((Produção!F22*(PreçoLivre!F24*(1-Plan1!$B$11)+F$4*Plan1!$E$16)-F$5-F$2)*F$7)</f>
        <v>6418625.5304507995</v>
      </c>
      <c r="G28" s="4">
        <f>((Produção!G22*(PreçoLivre!G24*(1-Plan1!$B$11)+G$4*Plan1!$E$16)-G$5-G$2)*G$7)</f>
        <v>6070912.3273717137</v>
      </c>
      <c r="H28" s="4">
        <f>((Produção!H22*(PreçoLivre!H24*(1-Plan1!$B$11)+H$4*Plan1!$E$16)-H$5-H$2)*H$7)</f>
        <v>5544453.2865984365</v>
      </c>
      <c r="I28" s="4">
        <f>((Produção!I22*(PreçoLivre!I24*(1-Plan1!$B$11)+I$4*Plan1!$E$16)-I$5-I$2)*I$7)</f>
        <v>5269900.6026454177</v>
      </c>
      <c r="J28" s="4">
        <f>((Produção!J22*(PreçoLivre!J24*(1-Plan1!$B$11)+J$4*Plan1!$E$16)-J$5-J$2)*J$7)</f>
        <v>4568741.7127371132</v>
      </c>
      <c r="K28" s="4">
        <f>((Produção!K22*(PreçoLivre!K24*(1-Plan1!$B$11)+K$4*Plan1!$E$16)-K$5-K$2)*K$7)</f>
        <v>4905113.0119242165</v>
      </c>
      <c r="L28" s="4">
        <f>((Produção!L22*(PreçoLivre!L24*(1-Plan1!$B$11)+L$4*Plan1!$E$16)-L$5-L$2)*L$7)</f>
        <v>4619728.2088233931</v>
      </c>
      <c r="M28" s="4">
        <f>((Produção!M22*(PreçoLivre!M24*(1-Plan1!$B$11)+M$4*Plan1!$E$16)-M$5-M$2)*M$7)</f>
        <v>4005499.728136315</v>
      </c>
      <c r="N28" s="4">
        <f>((Produção!N22*(PreçoLivre!N24*(1-Plan1!$B$11)+N$4*Plan1!$E$16)-N$5-N$2)*N$7)</f>
        <v>3579151.1644593184</v>
      </c>
      <c r="O28" s="4">
        <f>((Produção!O22*(PreçoLivre!O24*(1-Plan1!$B$11)+O$4*Plan1!$E$16)-O$5-O$2)*O$7)</f>
        <v>3332136.0954008172</v>
      </c>
      <c r="P28" s="4">
        <f>((Produção!P22*(PreçoLivre!P24*(1-Plan1!$B$11)+P$4*Plan1!$E$16)-P$5-P$2)*P$7)</f>
        <v>3011179.1713858373</v>
      </c>
      <c r="Q28" s="4">
        <f>((Produção!Q22*(PreçoLivre!Q24*(1-Plan1!$B$11)+Q$4*Plan1!$E$16)-Q$5-Q$2)*Q$7)</f>
        <v>2829230.0647986936</v>
      </c>
      <c r="R28" s="4">
        <f>((Produção!R22*(PreçoLivre!R24*(1-Plan1!$B$11)+R$4*Plan1!$E$16)-R$5-R$2)*R$7)</f>
        <v>2527229.3154567443</v>
      </c>
      <c r="S28" s="4">
        <f>((Produção!S22*(PreçoLivre!S24*(1-Plan1!$B$11)+S$4*Plan1!$E$16)-S$5-S$2)*S$7)</f>
        <v>2286181.580562159</v>
      </c>
      <c r="T28" s="4">
        <f>((Produção!T22*(PreçoLivre!T24*(1-Plan1!$B$11)+T$4*Plan1!$E$16)-T$5-T$2)*T$7)</f>
        <v>1994698.2507882863</v>
      </c>
      <c r="U28" s="4">
        <f>((Produção!U22*(PreçoLivre!U24*(1-Plan1!$B$11)+U$4*Plan1!$E$16)-U$5-U$2)*U$7)</f>
        <v>1902257.9341181291</v>
      </c>
      <c r="V28" s="4">
        <f>((Produção!V22*(PreçoLivre!V24*(1-Plan1!$B$11)+V$4*Plan1!$E$16)-V$5-V$2)*V$7)</f>
        <v>1839743.2857163269</v>
      </c>
    </row>
    <row r="29" spans="1:22" x14ac:dyDescent="0.25">
      <c r="A29">
        <v>20</v>
      </c>
      <c r="B29" s="100">
        <f t="shared" si="0"/>
        <v>73139758.31507805</v>
      </c>
      <c r="C29" s="4">
        <f>((Produção!C23*(PreçoLivre!C25*(1-Plan1!$B$11)+C$4*Plan1!$E$16)-C$5-C$2)*C$7)</f>
        <v>7460046.1526244041</v>
      </c>
      <c r="D29" s="4">
        <f>((Produção!D23*(PreçoLivre!D25*(1-Plan1!$B$11)+D$4*Plan1!$E$16)-D$5-D$2)*D$7)</f>
        <v>6691845.4807114638</v>
      </c>
      <c r="E29" s="4">
        <f>((Produção!E23*(PreçoLivre!E25*(1-Plan1!$B$11)+E$4*Plan1!$E$16)-E$5-E$2)*E$7)</f>
        <v>6397265.2310703248</v>
      </c>
      <c r="F29" s="4">
        <f>((Produção!F23*(PreçoLivre!F25*(1-Plan1!$B$11)+F$4*Plan1!$E$16)-F$5-F$2)*F$7)</f>
        <v>6034119.8586068209</v>
      </c>
      <c r="G29" s="4">
        <f>((Produção!G23*(PreçoLivre!G25*(1-Plan1!$B$11)+G$4*Plan1!$E$16)-G$5-G$2)*G$7)</f>
        <v>5675170.8441601014</v>
      </c>
      <c r="H29" s="4">
        <f>((Produção!H23*(PreçoLivre!H25*(1-Plan1!$B$11)+H$4*Plan1!$E$16)-H$5-H$2)*H$7)</f>
        <v>5036062.1018295931</v>
      </c>
      <c r="I29" s="4">
        <f>((Produção!I23*(PreçoLivre!I25*(1-Plan1!$B$11)+I$4*Plan1!$E$16)-I$5-I$2)*I$7)</f>
        <v>4498904.9073523208</v>
      </c>
      <c r="J29" s="4">
        <f>((Produção!J23*(PreçoLivre!J25*(1-Plan1!$B$11)+J$4*Plan1!$E$16)-J$5-J$2)*J$7)</f>
        <v>3959933.899660043</v>
      </c>
      <c r="K29" s="4">
        <f>((Produção!K23*(PreçoLivre!K25*(1-Plan1!$B$11)+K$4*Plan1!$E$16)-K$5-K$2)*K$7)</f>
        <v>3354858.833829327</v>
      </c>
      <c r="L29" s="4">
        <f>((Produção!L23*(PreçoLivre!L25*(1-Plan1!$B$11)+L$4*Plan1!$E$16)-L$5-L$2)*L$7)</f>
        <v>3359495.3139604912</v>
      </c>
      <c r="M29" s="4">
        <f>((Produção!M23*(PreçoLivre!M25*(1-Plan1!$B$11)+M$4*Plan1!$E$16)-M$5-M$2)*M$7)</f>
        <v>3053921.3484708411</v>
      </c>
      <c r="N29" s="4">
        <f>((Produção!N23*(PreçoLivre!N25*(1-Plan1!$B$11)+N$4*Plan1!$E$16)-N$5-N$2)*N$7)</f>
        <v>2915387.9619370797</v>
      </c>
      <c r="O29" s="4">
        <f>((Produção!O23*(PreçoLivre!O25*(1-Plan1!$B$11)+O$4*Plan1!$E$16)-O$5-O$2)*O$7)</f>
        <v>2647639.7902163868</v>
      </c>
      <c r="P29" s="4">
        <f>((Produção!P23*(PreçoLivre!P25*(1-Plan1!$B$11)+P$4*Plan1!$E$16)-P$5-P$2)*P$7)</f>
        <v>2452120.3703958625</v>
      </c>
      <c r="Q29" s="4">
        <f>((Produção!Q23*(PreçoLivre!Q25*(1-Plan1!$B$11)+Q$4*Plan1!$E$16)-Q$5-Q$2)*Q$7)</f>
        <v>2226465.2620367976</v>
      </c>
      <c r="R29" s="4">
        <f>((Produção!R23*(PreçoLivre!R25*(1-Plan1!$B$11)+R$4*Plan1!$E$16)-R$5-R$2)*R$7)</f>
        <v>1737710.7388611708</v>
      </c>
      <c r="S29" s="4">
        <f>((Produção!S23*(PreçoLivre!S25*(1-Plan1!$B$11)+S$4*Plan1!$E$16)-S$5-S$2)*S$7)</f>
        <v>1531700.2168010497</v>
      </c>
      <c r="T29" s="4">
        <f>((Produção!T23*(PreçoLivre!T25*(1-Plan1!$B$11)+T$4*Plan1!$E$16)-T$5-T$2)*T$7)</f>
        <v>1461837.3355815604</v>
      </c>
      <c r="U29" s="4">
        <f>((Produção!U23*(PreçoLivre!U25*(1-Plan1!$B$11)+U$4*Plan1!$E$16)-U$5-U$2)*U$7)</f>
        <v>1453549.5172228855</v>
      </c>
      <c r="V29" s="4">
        <f>((Produção!V23*(PreçoLivre!V25*(1-Plan1!$B$11)+V$4*Plan1!$E$16)-V$5-V$2)*V$7)</f>
        <v>1191723.1497495282</v>
      </c>
    </row>
    <row r="30" spans="1:22" x14ac:dyDescent="0.25">
      <c r="A30">
        <v>21</v>
      </c>
      <c r="B30" s="100">
        <f t="shared" si="0"/>
        <v>60591619.465610161</v>
      </c>
      <c r="C30" s="4">
        <f>((Produção!C24*(PreçoLivre!C26*(1-Plan1!$B$11)+C$4*Plan1!$E$16)-C$5-C$2)*C$7)</f>
        <v>7339602.7351766666</v>
      </c>
      <c r="D30" s="4">
        <f>((Produção!D24*(PreçoLivre!D26*(1-Plan1!$B$11)+D$4*Plan1!$E$16)-D$5-D$2)*D$7)</f>
        <v>6683635.5991122015</v>
      </c>
      <c r="E30" s="4">
        <f>((Produção!E24*(PreçoLivre!E26*(1-Plan1!$B$11)+E$4*Plan1!$E$16)-E$5-E$2)*E$7)</f>
        <v>6212287.8613265743</v>
      </c>
      <c r="F30" s="4">
        <f>((Produção!F24*(PreçoLivre!F26*(1-Plan1!$B$11)+F$4*Plan1!$E$16)-F$5-F$2)*F$7)</f>
        <v>4653594.7321785744</v>
      </c>
      <c r="G30" s="4">
        <f>((Produção!G24*(PreçoLivre!G26*(1-Plan1!$B$11)+G$4*Plan1!$E$16)-G$5-G$2)*G$7)</f>
        <v>4281787.8202881655</v>
      </c>
      <c r="H30" s="4">
        <f>((Produção!H24*(PreçoLivre!H26*(1-Plan1!$B$11)+H$4*Plan1!$E$16)-H$5-H$2)*H$7)</f>
        <v>3744233.577971797</v>
      </c>
      <c r="I30" s="4">
        <f>((Produção!I24*(PreçoLivre!I26*(1-Plan1!$B$11)+I$4*Plan1!$E$16)-I$5-I$2)*I$7)</f>
        <v>3209335.3460720344</v>
      </c>
      <c r="J30" s="4">
        <f>((Produção!J24*(PreçoLivre!J26*(1-Plan1!$B$11)+J$4*Plan1!$E$16)-J$5-J$2)*J$7)</f>
        <v>2856867.2052868088</v>
      </c>
      <c r="K30" s="4">
        <f>((Produção!K24*(PreçoLivre!K26*(1-Plan1!$B$11)+K$4*Plan1!$E$16)-K$5-K$2)*K$7)</f>
        <v>2669442.4266572762</v>
      </c>
      <c r="L30" s="4">
        <f>((Produção!L24*(PreçoLivre!L26*(1-Plan1!$B$11)+L$4*Plan1!$E$16)-L$5-L$2)*L$7)</f>
        <v>2486902.8761240379</v>
      </c>
      <c r="M30" s="4">
        <f>((Produção!M24*(PreçoLivre!M26*(1-Plan1!$B$11)+M$4*Plan1!$E$16)-M$5-M$2)*M$7)</f>
        <v>2129204.3245790219</v>
      </c>
      <c r="N30" s="4">
        <f>((Produção!N24*(PreçoLivre!N26*(1-Plan1!$B$11)+N$4*Plan1!$E$16)-N$5-N$2)*N$7)</f>
        <v>2124545.5087243826</v>
      </c>
      <c r="O30" s="4">
        <f>((Produção!O24*(PreçoLivre!O26*(1-Plan1!$B$11)+O$4*Plan1!$E$16)-O$5-O$2)*O$7)</f>
        <v>1980480.9169874233</v>
      </c>
      <c r="P30" s="4">
        <f>((Produção!P24*(PreçoLivre!P26*(1-Plan1!$B$11)+P$4*Plan1!$E$16)-P$5-P$2)*P$7)</f>
        <v>1866912.6779387316</v>
      </c>
      <c r="Q30" s="4">
        <f>((Produção!Q24*(PreçoLivre!Q26*(1-Plan1!$B$11)+Q$4*Plan1!$E$16)-Q$5-Q$2)*Q$7)</f>
        <v>1592517.129134821</v>
      </c>
      <c r="R30" s="4">
        <f>((Produção!R24*(PreçoLivre!R26*(1-Plan1!$B$11)+R$4*Plan1!$E$16)-R$5-R$2)*R$7)</f>
        <v>1469331.9665573579</v>
      </c>
      <c r="S30" s="4">
        <f>((Produção!S24*(PreçoLivre!S26*(1-Plan1!$B$11)+S$4*Plan1!$E$16)-S$5-S$2)*S$7)</f>
        <v>1383367.3042497281</v>
      </c>
      <c r="T30" s="4">
        <f>((Produção!T24*(PreçoLivre!T26*(1-Plan1!$B$11)+T$4*Plan1!$E$16)-T$5-T$2)*T$7)</f>
        <v>1333829.7657347932</v>
      </c>
      <c r="U30" s="4">
        <f>((Produção!U24*(PreçoLivre!U26*(1-Plan1!$B$11)+U$4*Plan1!$E$16)-U$5-U$2)*U$7)</f>
        <v>1312232.7066040444</v>
      </c>
      <c r="V30" s="4">
        <f>((Produção!V24*(PreçoLivre!V26*(1-Plan1!$B$11)+V$4*Plan1!$E$16)-V$5-V$2)*V$7)</f>
        <v>1261506.9849057221</v>
      </c>
    </row>
    <row r="31" spans="1:22" x14ac:dyDescent="0.25">
      <c r="A31">
        <v>22</v>
      </c>
      <c r="B31" s="100">
        <f t="shared" si="0"/>
        <v>75267875.557681724</v>
      </c>
      <c r="C31" s="4">
        <f>((Produção!C25*(PreçoLivre!C27*(1-Plan1!$B$11)+C$4*Plan1!$E$16)-C$5-C$2)*C$7)</f>
        <v>7899785.3614402879</v>
      </c>
      <c r="D31" s="4">
        <f>((Produção!D25*(PreçoLivre!D27*(1-Plan1!$B$11)+D$4*Plan1!$E$16)-D$5-D$2)*D$7)</f>
        <v>7462587.3915501386</v>
      </c>
      <c r="E31" s="4">
        <f>((Produção!E25*(PreçoLivre!E27*(1-Plan1!$B$11)+E$4*Plan1!$E$16)-E$5-E$2)*E$7)</f>
        <v>6841679.566564423</v>
      </c>
      <c r="F31" s="4">
        <f>((Produção!F25*(PreçoLivre!F27*(1-Plan1!$B$11)+F$4*Plan1!$E$16)-F$5-F$2)*F$7)</f>
        <v>6210170.8279197728</v>
      </c>
      <c r="G31" s="4">
        <f>((Produção!G25*(PreçoLivre!G27*(1-Plan1!$B$11)+G$4*Plan1!$E$16)-G$5-G$2)*G$7)</f>
        <v>6021574.8453523833</v>
      </c>
      <c r="H31" s="4">
        <f>((Produção!H25*(PreçoLivre!H27*(1-Plan1!$B$11)+H$4*Plan1!$E$16)-H$5-H$2)*H$7)</f>
        <v>5475076.325831674</v>
      </c>
      <c r="I31" s="4">
        <f>((Produção!I25*(PreçoLivre!I27*(1-Plan1!$B$11)+I$4*Plan1!$E$16)-I$5-I$2)*I$7)</f>
        <v>4464061.0426401794</v>
      </c>
      <c r="J31" s="4">
        <f>((Produção!J25*(PreçoLivre!J27*(1-Plan1!$B$11)+J$4*Plan1!$E$16)-J$5-J$2)*J$7)</f>
        <v>4280187.2383975796</v>
      </c>
      <c r="K31" s="4">
        <f>((Produção!K25*(PreçoLivre!K27*(1-Plan1!$B$11)+K$4*Plan1!$E$16)-K$5-K$2)*K$7)</f>
        <v>4389088.924785465</v>
      </c>
      <c r="L31" s="4">
        <f>((Produção!L25*(PreçoLivre!L27*(1-Plan1!$B$11)+L$4*Plan1!$E$16)-L$5-L$2)*L$7)</f>
        <v>3706460.928684006</v>
      </c>
      <c r="M31" s="4">
        <f>((Produção!M25*(PreçoLivre!M27*(1-Plan1!$B$11)+M$4*Plan1!$E$16)-M$5-M$2)*M$7)</f>
        <v>2864689.3969832058</v>
      </c>
      <c r="N31" s="4">
        <f>((Produção!N25*(PreçoLivre!N27*(1-Plan1!$B$11)+N$4*Plan1!$E$16)-N$5-N$2)*N$7)</f>
        <v>2458537.6113531687</v>
      </c>
      <c r="O31" s="4">
        <f>((Produção!O25*(PreçoLivre!O27*(1-Plan1!$B$11)+O$4*Plan1!$E$16)-O$5-O$2)*O$7)</f>
        <v>2130181.2232992454</v>
      </c>
      <c r="P31" s="4">
        <f>((Produção!P25*(PreçoLivre!P27*(1-Plan1!$B$11)+P$4*Plan1!$E$16)-P$5-P$2)*P$7)</f>
        <v>2140871.7958954754</v>
      </c>
      <c r="Q31" s="4">
        <f>((Produção!Q25*(PreçoLivre!Q27*(1-Plan1!$B$11)+Q$4*Plan1!$E$16)-Q$5-Q$2)*Q$7)</f>
        <v>1902935.8273534167</v>
      </c>
      <c r="R31" s="4">
        <f>((Produção!R25*(PreçoLivre!R27*(1-Plan1!$B$11)+R$4*Plan1!$E$16)-R$5-R$2)*R$7)</f>
        <v>1621090.5413081099</v>
      </c>
      <c r="S31" s="4">
        <f>((Produção!S25*(PreçoLivre!S27*(1-Plan1!$B$11)+S$4*Plan1!$E$16)-S$5-S$2)*S$7)</f>
        <v>1549174.7162761779</v>
      </c>
      <c r="T31" s="4">
        <f>((Produção!T25*(PreçoLivre!T27*(1-Plan1!$B$11)+T$4*Plan1!$E$16)-T$5-T$2)*T$7)</f>
        <v>1387968.6312531645</v>
      </c>
      <c r="U31" s="4">
        <f>((Produção!U25*(PreçoLivre!U27*(1-Plan1!$B$11)+U$4*Plan1!$E$16)-U$5-U$2)*U$7)</f>
        <v>1276956.7752883011</v>
      </c>
      <c r="V31" s="4">
        <f>((Produção!V25*(PreçoLivre!V27*(1-Plan1!$B$11)+V$4*Plan1!$E$16)-V$5-V$2)*V$7)</f>
        <v>1184796.5855055673</v>
      </c>
    </row>
    <row r="32" spans="1:22" x14ac:dyDescent="0.25">
      <c r="A32">
        <v>23</v>
      </c>
      <c r="B32" s="100">
        <f t="shared" si="0"/>
        <v>64470687.127006046</v>
      </c>
      <c r="C32" s="4">
        <f>((Produção!C26*(PreçoLivre!C28*(1-Plan1!$B$11)+C$4*Plan1!$E$16)-C$5-C$2)*C$7)</f>
        <v>7411928.5668549966</v>
      </c>
      <c r="D32" s="4">
        <f>((Produção!D26*(PreçoLivre!D28*(1-Plan1!$B$11)+D$4*Plan1!$E$16)-D$5-D$2)*D$7)</f>
        <v>5943658.1855475744</v>
      </c>
      <c r="E32" s="4">
        <f>((Produção!E26*(PreçoLivre!E28*(1-Plan1!$B$11)+E$4*Plan1!$E$16)-E$5-E$2)*E$7)</f>
        <v>5472050.4463164127</v>
      </c>
      <c r="F32" s="4">
        <f>((Produção!F26*(PreçoLivre!F28*(1-Plan1!$B$11)+F$4*Plan1!$E$16)-F$5-F$2)*F$7)</f>
        <v>5060593.325693137</v>
      </c>
      <c r="G32" s="4">
        <f>((Produção!G26*(PreçoLivre!G28*(1-Plan1!$B$11)+G$4*Plan1!$E$16)-G$5-G$2)*G$7)</f>
        <v>4558990.6312115667</v>
      </c>
      <c r="H32" s="4">
        <f>((Produção!H26*(PreçoLivre!H28*(1-Plan1!$B$11)+H$4*Plan1!$E$16)-H$5-H$2)*H$7)</f>
        <v>4450538.4890322089</v>
      </c>
      <c r="I32" s="4">
        <f>((Produção!I26*(PreçoLivre!I28*(1-Plan1!$B$11)+I$4*Plan1!$E$16)-I$5-I$2)*I$7)</f>
        <v>3799435.9818149786</v>
      </c>
      <c r="J32" s="4">
        <f>((Produção!J26*(PreçoLivre!J28*(1-Plan1!$B$11)+J$4*Plan1!$E$16)-J$5-J$2)*J$7)</f>
        <v>3440902.148516702</v>
      </c>
      <c r="K32" s="4">
        <f>((Produção!K26*(PreçoLivre!K28*(1-Plan1!$B$11)+K$4*Plan1!$E$16)-K$5-K$2)*K$7)</f>
        <v>3382621.9106821539</v>
      </c>
      <c r="L32" s="4">
        <f>((Produção!L26*(PreçoLivre!L28*(1-Plan1!$B$11)+L$4*Plan1!$E$16)-L$5-L$2)*L$7)</f>
        <v>3124570.4346932159</v>
      </c>
      <c r="M32" s="4">
        <f>((Produção!M26*(PreçoLivre!M28*(1-Plan1!$B$11)+M$4*Plan1!$E$16)-M$5-M$2)*M$7)</f>
        <v>2619555.8712835209</v>
      </c>
      <c r="N32" s="4">
        <f>((Produção!N26*(PreçoLivre!N28*(1-Plan1!$B$11)+N$4*Plan1!$E$16)-N$5-N$2)*N$7)</f>
        <v>2383121.5963843684</v>
      </c>
      <c r="O32" s="4">
        <f>((Produção!O26*(PreçoLivre!O28*(1-Plan1!$B$11)+O$4*Plan1!$E$16)-O$5-O$2)*O$7)</f>
        <v>1902529.8910914049</v>
      </c>
      <c r="P32" s="4">
        <f>((Produção!P26*(PreçoLivre!P28*(1-Plan1!$B$11)+P$4*Plan1!$E$16)-P$5-P$2)*P$7)</f>
        <v>1914723.4644563124</v>
      </c>
      <c r="Q32" s="4">
        <f>((Produção!Q26*(PreçoLivre!Q28*(1-Plan1!$B$11)+Q$4*Plan1!$E$16)-Q$5-Q$2)*Q$7)</f>
        <v>1808913.1205890942</v>
      </c>
      <c r="R32" s="4">
        <f>((Produção!R26*(PreçoLivre!R28*(1-Plan1!$B$11)+R$4*Plan1!$E$16)-R$5-R$2)*R$7)</f>
        <v>1711641.5237189429</v>
      </c>
      <c r="S32" s="4">
        <f>((Produção!S26*(PreçoLivre!S28*(1-Plan1!$B$11)+S$4*Plan1!$E$16)-S$5-S$2)*S$7)</f>
        <v>1655390.6415308332</v>
      </c>
      <c r="T32" s="4">
        <f>((Produção!T26*(PreçoLivre!T28*(1-Plan1!$B$11)+T$4*Plan1!$E$16)-T$5-T$2)*T$7)</f>
        <v>1461422.3628525736</v>
      </c>
      <c r="U32" s="4">
        <f>((Produção!U26*(PreçoLivre!U28*(1-Plan1!$B$11)+U$4*Plan1!$E$16)-U$5-U$2)*U$7)</f>
        <v>1246400.0022242786</v>
      </c>
      <c r="V32" s="4">
        <f>((Produção!V26*(PreçoLivre!V28*(1-Plan1!$B$11)+V$4*Plan1!$E$16)-V$5-V$2)*V$7)</f>
        <v>1121698.5325117523</v>
      </c>
    </row>
    <row r="33" spans="1:22" x14ac:dyDescent="0.25">
      <c r="A33">
        <v>24</v>
      </c>
      <c r="B33" s="100">
        <f t="shared" si="0"/>
        <v>71349315.586433709</v>
      </c>
      <c r="C33" s="4">
        <f>((Produção!C27*(PreçoLivre!C29*(1-Plan1!$B$11)+C$4*Plan1!$E$16)-C$5-C$2)*C$7)</f>
        <v>7782979.7982259812</v>
      </c>
      <c r="D33" s="4">
        <f>((Produção!D27*(PreçoLivre!D29*(1-Plan1!$B$11)+D$4*Plan1!$E$16)-D$5-D$2)*D$7)</f>
        <v>7219708.9724151883</v>
      </c>
      <c r="E33" s="4">
        <f>((Produção!E27*(PreçoLivre!E29*(1-Plan1!$B$11)+E$4*Plan1!$E$16)-E$5-E$2)*E$7)</f>
        <v>6902227.2523528785</v>
      </c>
      <c r="F33" s="4">
        <f>((Produção!F27*(PreçoLivre!F29*(1-Plan1!$B$11)+F$4*Plan1!$E$16)-F$5-F$2)*F$7)</f>
        <v>5786381.6399041461</v>
      </c>
      <c r="G33" s="4">
        <f>((Produção!G27*(PreçoLivre!G29*(1-Plan1!$B$11)+G$4*Plan1!$E$16)-G$5-G$2)*G$7)</f>
        <v>5298181.0370797049</v>
      </c>
      <c r="H33" s="4">
        <f>((Produção!H27*(PreçoLivre!H29*(1-Plan1!$B$11)+H$4*Plan1!$E$16)-H$5-H$2)*H$7)</f>
        <v>4640308.4752508281</v>
      </c>
      <c r="I33" s="4">
        <f>((Produção!I27*(PreçoLivre!I29*(1-Plan1!$B$11)+I$4*Plan1!$E$16)-I$5-I$2)*I$7)</f>
        <v>4088563.4201794644</v>
      </c>
      <c r="J33" s="4">
        <f>((Produção!J27*(PreçoLivre!J29*(1-Plan1!$B$11)+J$4*Plan1!$E$16)-J$5-J$2)*J$7)</f>
        <v>3795949.7673898316</v>
      </c>
      <c r="K33" s="4">
        <f>((Produção!K27*(PreçoLivre!K29*(1-Plan1!$B$11)+K$4*Plan1!$E$16)-K$5-K$2)*K$7)</f>
        <v>3336762.1035319455</v>
      </c>
      <c r="L33" s="4">
        <f>((Produção!L27*(PreçoLivre!L29*(1-Plan1!$B$11)+L$4*Plan1!$E$16)-L$5-L$2)*L$7)</f>
        <v>3176811.5581219369</v>
      </c>
      <c r="M33" s="4">
        <f>((Produção!M27*(PreçoLivre!M29*(1-Plan1!$B$11)+M$4*Plan1!$E$16)-M$5-M$2)*M$7)</f>
        <v>2697921.8189273551</v>
      </c>
      <c r="N33" s="4">
        <f>((Produção!N27*(PreçoLivre!N29*(1-Plan1!$B$11)+N$4*Plan1!$E$16)-N$5-N$2)*N$7)</f>
        <v>2410859.5614673505</v>
      </c>
      <c r="O33" s="4">
        <f>((Produção!O27*(PreçoLivre!O29*(1-Plan1!$B$11)+O$4*Plan1!$E$16)-O$5-O$2)*O$7)</f>
        <v>2329586.2738999566</v>
      </c>
      <c r="P33" s="4">
        <f>((Produção!P27*(PreçoLivre!P29*(1-Plan1!$B$11)+P$4*Plan1!$E$16)-P$5-P$2)*P$7)</f>
        <v>2171856.8744058898</v>
      </c>
      <c r="Q33" s="4">
        <f>((Produção!Q27*(PreçoLivre!Q29*(1-Plan1!$B$11)+Q$4*Plan1!$E$16)-Q$5-Q$2)*Q$7)</f>
        <v>1992257.5265685124</v>
      </c>
      <c r="R33" s="4">
        <f>((Produção!R27*(PreçoLivre!R29*(1-Plan1!$B$11)+R$4*Plan1!$E$16)-R$5-R$2)*R$7)</f>
        <v>1742045.9848685048</v>
      </c>
      <c r="S33" s="4">
        <f>((Produção!S27*(PreçoLivre!S29*(1-Plan1!$B$11)+S$4*Plan1!$E$16)-S$5-S$2)*S$7)</f>
        <v>1613236.8521601332</v>
      </c>
      <c r="T33" s="4">
        <f>((Produção!T27*(PreçoLivre!T29*(1-Plan1!$B$11)+T$4*Plan1!$E$16)-T$5-T$2)*T$7)</f>
        <v>1693599.5853692144</v>
      </c>
      <c r="U33" s="4">
        <f>((Produção!U27*(PreçoLivre!U29*(1-Plan1!$B$11)+U$4*Plan1!$E$16)-U$5-U$2)*U$7)</f>
        <v>1389354.1573137026</v>
      </c>
      <c r="V33" s="4">
        <f>((Produção!V27*(PreçoLivre!V29*(1-Plan1!$B$11)+V$4*Plan1!$E$16)-V$5-V$2)*V$7)</f>
        <v>1280722.927001192</v>
      </c>
    </row>
    <row r="34" spans="1:22" x14ac:dyDescent="0.25">
      <c r="A34">
        <v>25</v>
      </c>
      <c r="B34" s="100">
        <f t="shared" si="0"/>
        <v>79088078.211891502</v>
      </c>
      <c r="C34" s="4">
        <f>((Produção!C28*(PreçoLivre!C30*(1-Plan1!$B$11)+C$4*Plan1!$E$16)-C$5-C$2)*C$7)</f>
        <v>7617916.5836347872</v>
      </c>
      <c r="D34" s="4">
        <f>((Produção!D28*(PreçoLivre!D30*(1-Plan1!$B$11)+D$4*Plan1!$E$16)-D$5-D$2)*D$7)</f>
        <v>7094427.4348014267</v>
      </c>
      <c r="E34" s="4">
        <f>((Produção!E28*(PreçoLivre!E30*(1-Plan1!$B$11)+E$4*Plan1!$E$16)-E$5-E$2)*E$7)</f>
        <v>5825151.8837298444</v>
      </c>
      <c r="F34" s="4">
        <f>((Produção!F28*(PreçoLivre!F30*(1-Plan1!$B$11)+F$4*Plan1!$E$16)-F$5-F$2)*F$7)</f>
        <v>6099784.2324080225</v>
      </c>
      <c r="G34" s="4">
        <f>((Produção!G28*(PreçoLivre!G30*(1-Plan1!$B$11)+G$4*Plan1!$E$16)-G$5-G$2)*G$7)</f>
        <v>5714087.577360726</v>
      </c>
      <c r="H34" s="4">
        <f>((Produção!H28*(PreçoLivre!H30*(1-Plan1!$B$11)+H$4*Plan1!$E$16)-H$5-H$2)*H$7)</f>
        <v>5150535.9578115344</v>
      </c>
      <c r="I34" s="4">
        <f>((Produção!I28*(PreçoLivre!I30*(1-Plan1!$B$11)+I$4*Plan1!$E$16)-I$5-I$2)*I$7)</f>
        <v>5017172.1201271601</v>
      </c>
      <c r="J34" s="4">
        <f>((Produção!J28*(PreçoLivre!J30*(1-Plan1!$B$11)+J$4*Plan1!$E$16)-J$5-J$2)*J$7)</f>
        <v>5005791.122583691</v>
      </c>
      <c r="K34" s="4">
        <f>((Produção!K28*(PreçoLivre!K30*(1-Plan1!$B$11)+K$4*Plan1!$E$16)-K$5-K$2)*K$7)</f>
        <v>5287389.4473524541</v>
      </c>
      <c r="L34" s="4">
        <f>((Produção!L28*(PreçoLivre!L30*(1-Plan1!$B$11)+L$4*Plan1!$E$16)-L$5-L$2)*L$7)</f>
        <v>4202754.6069919346</v>
      </c>
      <c r="M34" s="4">
        <f>((Produção!M28*(PreçoLivre!M30*(1-Plan1!$B$11)+M$4*Plan1!$E$16)-M$5-M$2)*M$7)</f>
        <v>3499612.2992981062</v>
      </c>
      <c r="N34" s="4">
        <f>((Produção!N28*(PreçoLivre!N30*(1-Plan1!$B$11)+N$4*Plan1!$E$16)-N$5-N$2)*N$7)</f>
        <v>3009567.3064476247</v>
      </c>
      <c r="O34" s="4">
        <f>((Produção!O28*(PreçoLivre!O30*(1-Plan1!$B$11)+O$4*Plan1!$E$16)-O$5-O$2)*O$7)</f>
        <v>2739235.8937325259</v>
      </c>
      <c r="P34" s="4">
        <f>((Produção!P28*(PreçoLivre!P30*(1-Plan1!$B$11)+P$4*Plan1!$E$16)-P$5-P$2)*P$7)</f>
        <v>2403359.3791720713</v>
      </c>
      <c r="Q34" s="4">
        <f>((Produção!Q28*(PreçoLivre!Q30*(1-Plan1!$B$11)+Q$4*Plan1!$E$16)-Q$5-Q$2)*Q$7)</f>
        <v>2195362.167368833</v>
      </c>
      <c r="R34" s="4">
        <f>((Produção!R28*(PreçoLivre!R30*(1-Plan1!$B$11)+R$4*Plan1!$E$16)-R$5-R$2)*R$7)</f>
        <v>1984270.2264373777</v>
      </c>
      <c r="S34" s="4">
        <f>((Produção!S28*(PreçoLivre!S30*(1-Plan1!$B$11)+S$4*Plan1!$E$16)-S$5-S$2)*S$7)</f>
        <v>1819422.0611242626</v>
      </c>
      <c r="T34" s="4">
        <f>((Produção!T28*(PreçoLivre!T30*(1-Plan1!$B$11)+T$4*Plan1!$E$16)-T$5-T$2)*T$7)</f>
        <v>1636312.4202819662</v>
      </c>
      <c r="U34" s="4">
        <f>((Produção!U28*(PreçoLivre!U30*(1-Plan1!$B$11)+U$4*Plan1!$E$16)-U$5-U$2)*U$7)</f>
        <v>1429201.8886200667</v>
      </c>
      <c r="V34" s="4">
        <f>((Produção!V28*(PreçoLivre!V30*(1-Plan1!$B$11)+V$4*Plan1!$E$16)-V$5-V$2)*V$7)</f>
        <v>1356723.6026071231</v>
      </c>
    </row>
    <row r="35" spans="1:22" x14ac:dyDescent="0.25">
      <c r="A35">
        <v>26</v>
      </c>
      <c r="B35" s="100">
        <f t="shared" si="0"/>
        <v>55586251.676962458</v>
      </c>
      <c r="C35" s="4">
        <f>((Produção!C29*(PreçoLivre!C31*(1-Plan1!$B$11)+C$4*Plan1!$E$16)-C$5-C$2)*C$7)</f>
        <v>6885411.8433659934</v>
      </c>
      <c r="D35" s="4">
        <f>((Produção!D29*(PreçoLivre!D31*(1-Plan1!$B$11)+D$4*Plan1!$E$16)-D$5-D$2)*D$7)</f>
        <v>5984830.5536986347</v>
      </c>
      <c r="E35" s="4">
        <f>((Produção!E29*(PreçoLivre!E31*(1-Plan1!$B$11)+E$4*Plan1!$E$16)-E$5-E$2)*E$7)</f>
        <v>5434182.5434340769</v>
      </c>
      <c r="F35" s="4">
        <f>((Produção!F29*(PreçoLivre!F31*(1-Plan1!$B$11)+F$4*Plan1!$E$16)-F$5-F$2)*F$7)</f>
        <v>4712565.8140285369</v>
      </c>
      <c r="G35" s="4">
        <f>((Produção!G29*(PreçoLivre!G31*(1-Plan1!$B$11)+G$4*Plan1!$E$16)-G$5-G$2)*G$7)</f>
        <v>4375327.2825701945</v>
      </c>
      <c r="H35" s="4">
        <f>((Produção!H29*(PreçoLivre!H31*(1-Plan1!$B$11)+H$4*Plan1!$E$16)-H$5-H$2)*H$7)</f>
        <v>3485585.5210243617</v>
      </c>
      <c r="I35" s="4">
        <f>((Produção!I29*(PreçoLivre!I31*(1-Plan1!$B$11)+I$4*Plan1!$E$16)-I$5-I$2)*I$7)</f>
        <v>3372869.0749605023</v>
      </c>
      <c r="J35" s="4">
        <f>((Produção!J29*(PreçoLivre!J31*(1-Plan1!$B$11)+J$4*Plan1!$E$16)-J$5-J$2)*J$7)</f>
        <v>3209314.7625688892</v>
      </c>
      <c r="K35" s="4">
        <f>((Produção!K29*(PreçoLivre!K31*(1-Plan1!$B$11)+K$4*Plan1!$E$16)-K$5-K$2)*K$7)</f>
        <v>2659701.0067178677</v>
      </c>
      <c r="L35" s="4">
        <f>((Produção!L29*(PreçoLivre!L31*(1-Plan1!$B$11)+L$4*Plan1!$E$16)-L$5-L$2)*L$7)</f>
        <v>2408652.7664014148</v>
      </c>
      <c r="M35" s="4">
        <f>((Produção!M29*(PreçoLivre!M31*(1-Plan1!$B$11)+M$4*Plan1!$E$16)-M$5-M$2)*M$7)</f>
        <v>2165839.7799949637</v>
      </c>
      <c r="N35" s="4">
        <f>((Produção!N29*(PreçoLivre!N31*(1-Plan1!$B$11)+N$4*Plan1!$E$16)-N$5-N$2)*N$7)</f>
        <v>1872398.077532527</v>
      </c>
      <c r="O35" s="4">
        <f>((Produção!O29*(PreçoLivre!O31*(1-Plan1!$B$11)+O$4*Plan1!$E$16)-O$5-O$2)*O$7)</f>
        <v>1699174.7013095287</v>
      </c>
      <c r="P35" s="4">
        <f>((Produção!P29*(PreçoLivre!P31*(1-Plan1!$B$11)+P$4*Plan1!$E$16)-P$5-P$2)*P$7)</f>
        <v>1348011.8493276243</v>
      </c>
      <c r="Q35" s="4">
        <f>((Produção!Q29*(PreçoLivre!Q31*(1-Plan1!$B$11)+Q$4*Plan1!$E$16)-Q$5-Q$2)*Q$7)</f>
        <v>1175139.1204529169</v>
      </c>
      <c r="R35" s="4">
        <f>((Produção!R29*(PreçoLivre!R31*(1-Plan1!$B$11)+R$4*Plan1!$E$16)-R$5-R$2)*R$7)</f>
        <v>1097710.432178867</v>
      </c>
      <c r="S35" s="4">
        <f>((Produção!S29*(PreçoLivre!S31*(1-Plan1!$B$11)+S$4*Plan1!$E$16)-S$5-S$2)*S$7)</f>
        <v>1074643.0391600619</v>
      </c>
      <c r="T35" s="4">
        <f>((Produção!T29*(PreçoLivre!T31*(1-Plan1!$B$11)+T$4*Plan1!$E$16)-T$5-T$2)*T$7)</f>
        <v>1024868.9650193105</v>
      </c>
      <c r="U35" s="4">
        <f>((Produção!U29*(PreçoLivre!U31*(1-Plan1!$B$11)+U$4*Plan1!$E$16)-U$5-U$2)*U$7)</f>
        <v>835320.0306152124</v>
      </c>
      <c r="V35" s="4">
        <f>((Produção!V29*(PreçoLivre!V31*(1-Plan1!$B$11)+V$4*Plan1!$E$16)-V$5-V$2)*V$7)</f>
        <v>764704.51260095998</v>
      </c>
    </row>
    <row r="36" spans="1:22" x14ac:dyDescent="0.25">
      <c r="A36">
        <v>27</v>
      </c>
      <c r="B36" s="100">
        <f t="shared" si="0"/>
        <v>70130733.298553228</v>
      </c>
      <c r="C36" s="4">
        <f>((Produção!C30*(PreçoLivre!C32*(1-Plan1!$B$11)+C$4*Plan1!$E$16)-C$5-C$2)*C$7)</f>
        <v>7186338.1381122516</v>
      </c>
      <c r="D36" s="4">
        <f>((Produção!D30*(PreçoLivre!D32*(1-Plan1!$B$11)+D$4*Plan1!$E$16)-D$5-D$2)*D$7)</f>
        <v>6378601.9494061247</v>
      </c>
      <c r="E36" s="4">
        <f>((Produção!E30*(PreçoLivre!E32*(1-Plan1!$B$11)+E$4*Plan1!$E$16)-E$5-E$2)*E$7)</f>
        <v>6481089.5588434236</v>
      </c>
      <c r="F36" s="4">
        <f>((Produção!F30*(PreçoLivre!F32*(1-Plan1!$B$11)+F$4*Plan1!$E$16)-F$5-F$2)*F$7)</f>
        <v>5672331.2668396672</v>
      </c>
      <c r="G36" s="4">
        <f>((Produção!G30*(PreçoLivre!G32*(1-Plan1!$B$11)+G$4*Plan1!$E$16)-G$5-G$2)*G$7)</f>
        <v>5065180.9535798198</v>
      </c>
      <c r="H36" s="4">
        <f>((Produção!H30*(PreçoLivre!H32*(1-Plan1!$B$11)+H$4*Plan1!$E$16)-H$5-H$2)*H$7)</f>
        <v>4657679.4247527979</v>
      </c>
      <c r="I36" s="4">
        <f>((Produção!I30*(PreçoLivre!I32*(1-Plan1!$B$11)+I$4*Plan1!$E$16)-I$5-I$2)*I$7)</f>
        <v>4689265.1409775671</v>
      </c>
      <c r="J36" s="4">
        <f>((Produção!J30*(PreçoLivre!J32*(1-Plan1!$B$11)+J$4*Plan1!$E$16)-J$5-J$2)*J$7)</f>
        <v>4301950.563309812</v>
      </c>
      <c r="K36" s="4">
        <f>((Produção!K30*(PreçoLivre!K32*(1-Plan1!$B$11)+K$4*Plan1!$E$16)-K$5-K$2)*K$7)</f>
        <v>3979695.665323684</v>
      </c>
      <c r="L36" s="4">
        <f>((Produção!L30*(PreçoLivre!L32*(1-Plan1!$B$11)+L$4*Plan1!$E$16)-L$5-L$2)*L$7)</f>
        <v>2862960.4813553481</v>
      </c>
      <c r="M36" s="4">
        <f>((Produção!M30*(PreçoLivre!M32*(1-Plan1!$B$11)+M$4*Plan1!$E$16)-M$5-M$2)*M$7)</f>
        <v>2643037.1973625533</v>
      </c>
      <c r="N36" s="4">
        <f>((Produção!N30*(PreçoLivre!N32*(1-Plan1!$B$11)+N$4*Plan1!$E$16)-N$5-N$2)*N$7)</f>
        <v>2376513.9849408856</v>
      </c>
      <c r="O36" s="4">
        <f>((Produção!O30*(PreçoLivre!O32*(1-Plan1!$B$11)+O$4*Plan1!$E$16)-O$5-O$2)*O$7)</f>
        <v>2376076.9934918382</v>
      </c>
      <c r="P36" s="4">
        <f>((Produção!P30*(PreçoLivre!P32*(1-Plan1!$B$11)+P$4*Plan1!$E$16)-P$5-P$2)*P$7)</f>
        <v>2252909.2275937302</v>
      </c>
      <c r="Q36" s="4">
        <f>((Produção!Q30*(PreçoLivre!Q32*(1-Plan1!$B$11)+Q$4*Plan1!$E$16)-Q$5-Q$2)*Q$7)</f>
        <v>2052703.5696544864</v>
      </c>
      <c r="R36" s="4">
        <f>((Produção!R30*(PreçoLivre!R32*(1-Plan1!$B$11)+R$4*Plan1!$E$16)-R$5-R$2)*R$7)</f>
        <v>1680665.1952104252</v>
      </c>
      <c r="S36" s="4">
        <f>((Produção!S30*(PreçoLivre!S32*(1-Plan1!$B$11)+S$4*Plan1!$E$16)-S$5-S$2)*S$7)</f>
        <v>1555316.9896230458</v>
      </c>
      <c r="T36" s="4">
        <f>((Produção!T30*(PreçoLivre!T32*(1-Plan1!$B$11)+T$4*Plan1!$E$16)-T$5-T$2)*T$7)</f>
        <v>1509727.770027254</v>
      </c>
      <c r="U36" s="4">
        <f>((Produção!U30*(PreçoLivre!U32*(1-Plan1!$B$11)+U$4*Plan1!$E$16)-U$5-U$2)*U$7)</f>
        <v>1275770.8800590723</v>
      </c>
      <c r="V36" s="4">
        <f>((Produção!V30*(PreçoLivre!V32*(1-Plan1!$B$11)+V$4*Plan1!$E$16)-V$5-V$2)*V$7)</f>
        <v>1132918.3480894365</v>
      </c>
    </row>
    <row r="37" spans="1:22" x14ac:dyDescent="0.25">
      <c r="A37">
        <v>28</v>
      </c>
      <c r="B37" s="100">
        <f t="shared" si="0"/>
        <v>88077159.437057346</v>
      </c>
      <c r="C37" s="4">
        <f>((Produção!C31*(PreçoLivre!C33*(1-Plan1!$B$11)+C$4*Plan1!$E$16)-C$5-C$2)*C$7)</f>
        <v>7953618.1162786847</v>
      </c>
      <c r="D37" s="4">
        <f>((Produção!D31*(PreçoLivre!D33*(1-Plan1!$B$11)+D$4*Plan1!$E$16)-D$5-D$2)*D$7)</f>
        <v>7962738.6550697898</v>
      </c>
      <c r="E37" s="4">
        <f>((Produção!E31*(PreçoLivre!E33*(1-Plan1!$B$11)+E$4*Plan1!$E$16)-E$5-E$2)*E$7)</f>
        <v>6772056.9128863364</v>
      </c>
      <c r="F37" s="4">
        <f>((Produção!F31*(PreçoLivre!F33*(1-Plan1!$B$11)+F$4*Plan1!$E$16)-F$5-F$2)*F$7)</f>
        <v>6669788.7886833344</v>
      </c>
      <c r="G37" s="4">
        <f>((Produção!G31*(PreçoLivre!G33*(1-Plan1!$B$11)+G$4*Plan1!$E$16)-G$5-G$2)*G$7)</f>
        <v>6281888.9171859715</v>
      </c>
      <c r="H37" s="4">
        <f>((Produção!H31*(PreçoLivre!H33*(1-Plan1!$B$11)+H$4*Plan1!$E$16)-H$5-H$2)*H$7)</f>
        <v>6130438.2398941526</v>
      </c>
      <c r="I37" s="4">
        <f>((Produção!I31*(PreçoLivre!I33*(1-Plan1!$B$11)+I$4*Plan1!$E$16)-I$5-I$2)*I$7)</f>
        <v>5113491.9835370667</v>
      </c>
      <c r="J37" s="4">
        <f>((Produção!J31*(PreçoLivre!J33*(1-Plan1!$B$11)+J$4*Plan1!$E$16)-J$5-J$2)*J$7)</f>
        <v>4771646.9428885933</v>
      </c>
      <c r="K37" s="4">
        <f>((Produção!K31*(PreçoLivre!K33*(1-Plan1!$B$11)+K$4*Plan1!$E$16)-K$5-K$2)*K$7)</f>
        <v>4327853.3157759467</v>
      </c>
      <c r="L37" s="4">
        <f>((Produção!L31*(PreçoLivre!L33*(1-Plan1!$B$11)+L$4*Plan1!$E$16)-L$5-L$2)*L$7)</f>
        <v>4080848.6108414158</v>
      </c>
      <c r="M37" s="4">
        <f>((Produção!M31*(PreçoLivre!M33*(1-Plan1!$B$11)+M$4*Plan1!$E$16)-M$5-M$2)*M$7)</f>
        <v>3896210.8955375259</v>
      </c>
      <c r="N37" s="4">
        <f>((Produção!N31*(PreçoLivre!N33*(1-Plan1!$B$11)+N$4*Plan1!$E$16)-N$5-N$2)*N$7)</f>
        <v>3844586.9400005629</v>
      </c>
      <c r="O37" s="4">
        <f>((Produção!O31*(PreçoLivre!O33*(1-Plan1!$B$11)+O$4*Plan1!$E$16)-O$5-O$2)*O$7)</f>
        <v>3156322.8582784645</v>
      </c>
      <c r="P37" s="4">
        <f>((Produção!P31*(PreçoLivre!P33*(1-Plan1!$B$11)+P$4*Plan1!$E$16)-P$5-P$2)*P$7)</f>
        <v>2905466.4372697785</v>
      </c>
      <c r="Q37" s="4">
        <f>((Produção!Q31*(PreçoLivre!Q33*(1-Plan1!$B$11)+Q$4*Plan1!$E$16)-Q$5-Q$2)*Q$7)</f>
        <v>2831851.7295716666</v>
      </c>
      <c r="R37" s="4">
        <f>((Produção!R31*(PreçoLivre!R33*(1-Plan1!$B$11)+R$4*Plan1!$E$16)-R$5-R$2)*R$7)</f>
        <v>2787998.8814487499</v>
      </c>
      <c r="S37" s="4">
        <f>((Produção!S31*(PreçoLivre!S33*(1-Plan1!$B$11)+S$4*Plan1!$E$16)-S$5-S$2)*S$7)</f>
        <v>2458768.8326150393</v>
      </c>
      <c r="T37" s="4">
        <f>((Produção!T31*(PreçoLivre!T33*(1-Plan1!$B$11)+T$4*Plan1!$E$16)-T$5-T$2)*T$7)</f>
        <v>2209668.8012675527</v>
      </c>
      <c r="U37" s="4">
        <f>((Produção!U31*(PreçoLivre!U33*(1-Plan1!$B$11)+U$4*Plan1!$E$16)-U$5-U$2)*U$7)</f>
        <v>2043736.0659637852</v>
      </c>
      <c r="V37" s="4">
        <f>((Produção!V31*(PreçoLivre!V33*(1-Plan1!$B$11)+V$4*Plan1!$E$16)-V$5-V$2)*V$7)</f>
        <v>1878177.5120629317</v>
      </c>
    </row>
    <row r="38" spans="1:22" x14ac:dyDescent="0.25">
      <c r="A38">
        <v>29</v>
      </c>
      <c r="B38" s="100">
        <f t="shared" si="0"/>
        <v>62012373.453122154</v>
      </c>
      <c r="C38" s="4">
        <f>((Produção!C32*(PreçoLivre!C34*(1-Plan1!$B$11)+C$4*Plan1!$E$16)-C$5-C$2)*C$7)</f>
        <v>7174101.8799925633</v>
      </c>
      <c r="D38" s="4">
        <f>((Produção!D32*(PreçoLivre!D34*(1-Plan1!$B$11)+D$4*Plan1!$E$16)-D$5-D$2)*D$7)</f>
        <v>6773579.7835823204</v>
      </c>
      <c r="E38" s="4">
        <f>((Produção!E32*(PreçoLivre!E34*(1-Plan1!$B$11)+E$4*Plan1!$E$16)-E$5-E$2)*E$7)</f>
        <v>6458496.4426939264</v>
      </c>
      <c r="F38" s="4">
        <f>((Produção!F32*(PreçoLivre!F34*(1-Plan1!$B$11)+F$4*Plan1!$E$16)-F$5-F$2)*F$7)</f>
        <v>5475689.2447697977</v>
      </c>
      <c r="G38" s="4">
        <f>((Produção!G32*(PreçoLivre!G34*(1-Plan1!$B$11)+G$4*Plan1!$E$16)-G$5-G$2)*G$7)</f>
        <v>4522475.2326818323</v>
      </c>
      <c r="H38" s="4">
        <f>((Produção!H32*(PreçoLivre!H34*(1-Plan1!$B$11)+H$4*Plan1!$E$16)-H$5-H$2)*H$7)</f>
        <v>3923675.1864181375</v>
      </c>
      <c r="I38" s="4">
        <f>((Produção!I32*(PreçoLivre!I34*(1-Plan1!$B$11)+I$4*Plan1!$E$16)-I$5-I$2)*I$7)</f>
        <v>3500921.9622902977</v>
      </c>
      <c r="J38" s="4">
        <f>((Produção!J32*(PreçoLivre!J34*(1-Plan1!$B$11)+J$4*Plan1!$E$16)-J$5-J$2)*J$7)</f>
        <v>3277166.6780315177</v>
      </c>
      <c r="K38" s="4">
        <f>((Produção!K32*(PreçoLivre!K34*(1-Plan1!$B$11)+K$4*Plan1!$E$16)-K$5-K$2)*K$7)</f>
        <v>2935589.5952439611</v>
      </c>
      <c r="L38" s="4">
        <f>((Produção!L32*(PreçoLivre!L34*(1-Plan1!$B$11)+L$4*Plan1!$E$16)-L$5-L$2)*L$7)</f>
        <v>2682648.1689063893</v>
      </c>
      <c r="M38" s="4">
        <f>((Produção!M32*(PreçoLivre!M34*(1-Plan1!$B$11)+M$4*Plan1!$E$16)-M$5-M$2)*M$7)</f>
        <v>2596795.0522510698</v>
      </c>
      <c r="N38" s="4">
        <f>((Produção!N32*(PreçoLivre!N34*(1-Plan1!$B$11)+N$4*Plan1!$E$16)-N$5-N$2)*N$7)</f>
        <v>1958524.0418314324</v>
      </c>
      <c r="O38" s="4">
        <f>((Produção!O32*(PreçoLivre!O34*(1-Plan1!$B$11)+O$4*Plan1!$E$16)-O$5-O$2)*O$7)</f>
        <v>1812967.6370531768</v>
      </c>
      <c r="P38" s="4">
        <f>((Produção!P32*(PreçoLivre!P34*(1-Plan1!$B$11)+P$4*Plan1!$E$16)-P$5-P$2)*P$7)</f>
        <v>1658899.2702490594</v>
      </c>
      <c r="Q38" s="4">
        <f>((Produção!Q32*(PreçoLivre!Q34*(1-Plan1!$B$11)+Q$4*Plan1!$E$16)-Q$5-Q$2)*Q$7)</f>
        <v>1580256.9928549435</v>
      </c>
      <c r="R38" s="4">
        <f>((Produção!R32*(PreçoLivre!R34*(1-Plan1!$B$11)+R$4*Plan1!$E$16)-R$5-R$2)*R$7)</f>
        <v>1497340.6472954191</v>
      </c>
      <c r="S38" s="4">
        <f>((Produção!S32*(PreçoLivre!S34*(1-Plan1!$B$11)+S$4*Plan1!$E$16)-S$5-S$2)*S$7)</f>
        <v>1174326.1931425598</v>
      </c>
      <c r="T38" s="4">
        <f>((Produção!T32*(PreçoLivre!T34*(1-Plan1!$B$11)+T$4*Plan1!$E$16)-T$5-T$2)*T$7)</f>
        <v>1143985.1747144386</v>
      </c>
      <c r="U38" s="4">
        <f>((Produção!U32*(PreçoLivre!U34*(1-Plan1!$B$11)+U$4*Plan1!$E$16)-U$5-U$2)*U$7)</f>
        <v>965775.73373368406</v>
      </c>
      <c r="V38" s="4">
        <f>((Produção!V32*(PreçoLivre!V34*(1-Plan1!$B$11)+V$4*Plan1!$E$16)-V$5-V$2)*V$7)</f>
        <v>899158.53538561554</v>
      </c>
    </row>
    <row r="39" spans="1:22" x14ac:dyDescent="0.25">
      <c r="A39">
        <v>30</v>
      </c>
      <c r="B39" s="100">
        <f t="shared" si="0"/>
        <v>51639009.132201791</v>
      </c>
      <c r="C39" s="4">
        <f>((Produção!C33*(PreçoLivre!C35*(1-Plan1!$B$11)+C$4*Plan1!$E$16)-C$5-C$2)*C$7)</f>
        <v>6748662.6729813609</v>
      </c>
      <c r="D39" s="4">
        <f>((Produção!D33*(PreçoLivre!D35*(1-Plan1!$B$11)+D$4*Plan1!$E$16)-D$5-D$2)*D$7)</f>
        <v>6168027.4808886349</v>
      </c>
      <c r="E39" s="4">
        <f>((Produção!E33*(PreçoLivre!E35*(1-Plan1!$B$11)+E$4*Plan1!$E$16)-E$5-E$2)*E$7)</f>
        <v>5316743.714267429</v>
      </c>
      <c r="F39" s="4">
        <f>((Produção!F33*(PreçoLivre!F35*(1-Plan1!$B$11)+F$4*Plan1!$E$16)-F$5-F$2)*F$7)</f>
        <v>3952073.7320689997</v>
      </c>
      <c r="G39" s="4">
        <f>((Produção!G33*(PreçoLivre!G35*(1-Plan1!$B$11)+G$4*Plan1!$E$16)-G$5-G$2)*G$7)</f>
        <v>3726223.0895948322</v>
      </c>
      <c r="H39" s="4">
        <f>((Produção!H33*(PreçoLivre!H35*(1-Plan1!$B$11)+H$4*Plan1!$E$16)-H$5-H$2)*H$7)</f>
        <v>3623829.6636699624</v>
      </c>
      <c r="I39" s="4">
        <f>((Produção!I33*(PreçoLivre!I35*(1-Plan1!$B$11)+I$4*Plan1!$E$16)-I$5-I$2)*I$7)</f>
        <v>3098895.7650183504</v>
      </c>
      <c r="J39" s="4">
        <f>((Produção!J33*(PreçoLivre!J35*(1-Plan1!$B$11)+J$4*Plan1!$E$16)-J$5-J$2)*J$7)</f>
        <v>2629981.0317870816</v>
      </c>
      <c r="K39" s="4">
        <f>((Produção!K33*(PreçoLivre!K35*(1-Plan1!$B$11)+K$4*Plan1!$E$16)-K$5-K$2)*K$7)</f>
        <v>2353021.6360329785</v>
      </c>
      <c r="L39" s="4">
        <f>((Produção!L33*(PreçoLivre!L35*(1-Plan1!$B$11)+L$4*Plan1!$E$16)-L$5-L$2)*L$7)</f>
        <v>2145479.7385785324</v>
      </c>
      <c r="M39" s="4">
        <f>((Produção!M33*(PreçoLivre!M35*(1-Plan1!$B$11)+M$4*Plan1!$E$16)-M$5-M$2)*M$7)</f>
        <v>1764351.9496481316</v>
      </c>
      <c r="N39" s="4">
        <f>((Produção!N33*(PreçoLivre!N35*(1-Plan1!$B$11)+N$4*Plan1!$E$16)-N$5-N$2)*N$7)</f>
        <v>1678881.3647633742</v>
      </c>
      <c r="O39" s="4">
        <f>((Produção!O33*(PreçoLivre!O35*(1-Plan1!$B$11)+O$4*Plan1!$E$16)-O$5-O$2)*O$7)</f>
        <v>1594516.9726546644</v>
      </c>
      <c r="P39" s="4">
        <f>((Produção!P33*(PreçoLivre!P35*(1-Plan1!$B$11)+P$4*Plan1!$E$16)-P$5-P$2)*P$7)</f>
        <v>1383923.6367217321</v>
      </c>
      <c r="Q39" s="4">
        <f>((Produção!Q33*(PreçoLivre!Q35*(1-Plan1!$B$11)+Q$4*Plan1!$E$16)-Q$5-Q$2)*Q$7)</f>
        <v>1187414.4506868634</v>
      </c>
      <c r="R39" s="4">
        <f>((Produção!R33*(PreçoLivre!R35*(1-Plan1!$B$11)+R$4*Plan1!$E$16)-R$5-R$2)*R$7)</f>
        <v>1072073.5502210509</v>
      </c>
      <c r="S39" s="4">
        <f>((Produção!S33*(PreçoLivre!S35*(1-Plan1!$B$11)+S$4*Plan1!$E$16)-S$5-S$2)*S$7)</f>
        <v>914001.12885588419</v>
      </c>
      <c r="T39" s="4">
        <f>((Produção!T33*(PreçoLivre!T35*(1-Plan1!$B$11)+T$4*Plan1!$E$16)-T$5-T$2)*T$7)</f>
        <v>817078.23220669199</v>
      </c>
      <c r="U39" s="4">
        <f>((Produção!U33*(PreçoLivre!U35*(1-Plan1!$B$11)+U$4*Plan1!$E$16)-U$5-U$2)*U$7)</f>
        <v>716035.13487661502</v>
      </c>
      <c r="V39" s="4">
        <f>((Produção!V33*(PreçoLivre!V35*(1-Plan1!$B$11)+V$4*Plan1!$E$16)-V$5-V$2)*V$7)</f>
        <v>747794.18667861726</v>
      </c>
    </row>
    <row r="40" spans="1:22" x14ac:dyDescent="0.25">
      <c r="A40">
        <v>31</v>
      </c>
      <c r="B40" s="100">
        <f t="shared" si="0"/>
        <v>69102589.425233155</v>
      </c>
      <c r="C40" s="4">
        <f>((Produção!C34*(PreçoLivre!C36*(1-Plan1!$B$11)+C$4*Plan1!$E$16)-C$5-C$2)*C$7)</f>
        <v>7273694.9991750773</v>
      </c>
      <c r="D40" s="4">
        <f>((Produção!D34*(PreçoLivre!D36*(1-Plan1!$B$11)+D$4*Plan1!$E$16)-D$5-D$2)*D$7)</f>
        <v>6174715.3838255806</v>
      </c>
      <c r="E40" s="4">
        <f>((Produção!E34*(PreçoLivre!E36*(1-Plan1!$B$11)+E$4*Plan1!$E$16)-E$5-E$2)*E$7)</f>
        <v>6169772.8639823496</v>
      </c>
      <c r="F40" s="4">
        <f>((Produção!F34*(PreçoLivre!F36*(1-Plan1!$B$11)+F$4*Plan1!$E$16)-F$5-F$2)*F$7)</f>
        <v>5723698.6044030227</v>
      </c>
      <c r="G40" s="4">
        <f>((Produção!G34*(PreçoLivre!G36*(1-Plan1!$B$11)+G$4*Plan1!$E$16)-G$5-G$2)*G$7)</f>
        <v>4850746.3416300705</v>
      </c>
      <c r="H40" s="4">
        <f>((Produção!H34*(PreçoLivre!H36*(1-Plan1!$B$11)+H$4*Plan1!$E$16)-H$5-H$2)*H$7)</f>
        <v>5166531.8503882261</v>
      </c>
      <c r="I40" s="4">
        <f>((Produção!I34*(PreçoLivre!I36*(1-Plan1!$B$11)+I$4*Plan1!$E$16)-I$5-I$2)*I$7)</f>
        <v>4549519.1794250598</v>
      </c>
      <c r="J40" s="4">
        <f>((Produção!J34*(PreçoLivre!J36*(1-Plan1!$B$11)+J$4*Plan1!$E$16)-J$5-J$2)*J$7)</f>
        <v>3761554.5803524051</v>
      </c>
      <c r="K40" s="4">
        <f>((Produção!K34*(PreçoLivre!K36*(1-Plan1!$B$11)+K$4*Plan1!$E$16)-K$5-K$2)*K$7)</f>
        <v>3217739.1114970683</v>
      </c>
      <c r="L40" s="4">
        <f>((Produção!L34*(PreçoLivre!L36*(1-Plan1!$B$11)+L$4*Plan1!$E$16)-L$5-L$2)*L$7)</f>
        <v>3133564.931774646</v>
      </c>
      <c r="M40" s="4">
        <f>((Produção!M34*(PreçoLivre!M36*(1-Plan1!$B$11)+M$4*Plan1!$E$16)-M$5-M$2)*M$7)</f>
        <v>2750408.4983286327</v>
      </c>
      <c r="N40" s="4">
        <f>((Produção!N34*(PreçoLivre!N36*(1-Plan1!$B$11)+N$4*Plan1!$E$16)-N$5-N$2)*N$7)</f>
        <v>2407911.8281737771</v>
      </c>
      <c r="O40" s="4">
        <f>((Produção!O34*(PreçoLivre!O36*(1-Plan1!$B$11)+O$4*Plan1!$E$16)-O$5-O$2)*O$7)</f>
        <v>2303268.478441867</v>
      </c>
      <c r="P40" s="4">
        <f>((Produção!P34*(PreçoLivre!P36*(1-Plan1!$B$11)+P$4*Plan1!$E$16)-P$5-P$2)*P$7)</f>
        <v>1998631.3472534139</v>
      </c>
      <c r="Q40" s="4">
        <f>((Produção!Q34*(PreçoLivre!Q36*(1-Plan1!$B$11)+Q$4*Plan1!$E$16)-Q$5-Q$2)*Q$7)</f>
        <v>1889479.6263712295</v>
      </c>
      <c r="R40" s="4">
        <f>((Produção!R34*(PreçoLivre!R36*(1-Plan1!$B$11)+R$4*Plan1!$E$16)-R$5-R$2)*R$7)</f>
        <v>1824063.1245786976</v>
      </c>
      <c r="S40" s="4">
        <f>((Produção!S34*(PreçoLivre!S36*(1-Plan1!$B$11)+S$4*Plan1!$E$16)-S$5-S$2)*S$7)</f>
        <v>1608673.4967223066</v>
      </c>
      <c r="T40" s="4">
        <f>((Produção!T34*(PreçoLivre!T36*(1-Plan1!$B$11)+T$4*Plan1!$E$16)-T$5-T$2)*T$7)</f>
        <v>1531437.9555707814</v>
      </c>
      <c r="U40" s="4">
        <f>((Produção!U34*(PreçoLivre!U36*(1-Plan1!$B$11)+U$4*Plan1!$E$16)-U$5-U$2)*U$7)</f>
        <v>1470057.9455754824</v>
      </c>
      <c r="V40" s="4">
        <f>((Produção!V34*(PreçoLivre!V36*(1-Plan1!$B$11)+V$4*Plan1!$E$16)-V$5-V$2)*V$7)</f>
        <v>1297119.2777634689</v>
      </c>
    </row>
    <row r="41" spans="1:22" x14ac:dyDescent="0.25">
      <c r="A41">
        <v>32</v>
      </c>
      <c r="B41" s="100">
        <f t="shared" si="0"/>
        <v>60720306.271462351</v>
      </c>
      <c r="C41" s="4">
        <f>((Produção!C35*(PreçoLivre!C37*(1-Plan1!$B$11)+C$4*Plan1!$E$16)-C$5-C$2)*C$7)</f>
        <v>7648620.0121933995</v>
      </c>
      <c r="D41" s="4">
        <f>((Produção!D35*(PreçoLivre!D37*(1-Plan1!$B$11)+D$4*Plan1!$E$16)-D$5-D$2)*D$7)</f>
        <v>7074219.8625562796</v>
      </c>
      <c r="E41" s="4">
        <f>((Produção!E35*(PreçoLivre!E37*(1-Plan1!$B$11)+E$4*Plan1!$E$16)-E$5-E$2)*E$7)</f>
        <v>6494600.6412809612</v>
      </c>
      <c r="F41" s="4">
        <f>((Produção!F35*(PreçoLivre!F37*(1-Plan1!$B$11)+F$4*Plan1!$E$16)-F$5-F$2)*F$7)</f>
        <v>4755049.3733872185</v>
      </c>
      <c r="G41" s="4">
        <f>((Produção!G35*(PreçoLivre!G37*(1-Plan1!$B$11)+G$4*Plan1!$E$16)-G$5-G$2)*G$7)</f>
        <v>3945561.2655623648</v>
      </c>
      <c r="H41" s="4">
        <f>((Produção!H35*(PreçoLivre!H37*(1-Plan1!$B$11)+H$4*Plan1!$E$16)-H$5-H$2)*H$7)</f>
        <v>3421372.86903066</v>
      </c>
      <c r="I41" s="4">
        <f>((Produção!I35*(PreçoLivre!I37*(1-Plan1!$B$11)+I$4*Plan1!$E$16)-I$5-I$2)*I$7)</f>
        <v>3120081.1975624631</v>
      </c>
      <c r="J41" s="4">
        <f>((Produção!J35*(PreçoLivre!J37*(1-Plan1!$B$11)+J$4*Plan1!$E$16)-J$5-J$2)*J$7)</f>
        <v>2955105.4850865304</v>
      </c>
      <c r="K41" s="4">
        <f>((Produção!K35*(PreçoLivre!K37*(1-Plan1!$B$11)+K$4*Plan1!$E$16)-K$5-K$2)*K$7)</f>
        <v>2796086.392023989</v>
      </c>
      <c r="L41" s="4">
        <f>((Produção!L35*(PreçoLivre!L37*(1-Plan1!$B$11)+L$4*Plan1!$E$16)-L$5-L$2)*L$7)</f>
        <v>2472653.4382922603</v>
      </c>
      <c r="M41" s="4">
        <f>((Produção!M35*(PreçoLivre!M37*(1-Plan1!$B$11)+M$4*Plan1!$E$16)-M$5-M$2)*M$7)</f>
        <v>2282728.6857384108</v>
      </c>
      <c r="N41" s="4">
        <f>((Produção!N35*(PreçoLivre!N37*(1-Plan1!$B$11)+N$4*Plan1!$E$16)-N$5-N$2)*N$7)</f>
        <v>2067273.7285617585</v>
      </c>
      <c r="O41" s="4">
        <f>((Produção!O35*(PreçoLivre!O37*(1-Plan1!$B$11)+O$4*Plan1!$E$16)-O$5-O$2)*O$7)</f>
        <v>1991307.4820942371</v>
      </c>
      <c r="P41" s="4">
        <f>((Produção!P35*(PreçoLivre!P37*(1-Plan1!$B$11)+P$4*Plan1!$E$16)-P$5-P$2)*P$7)</f>
        <v>1765851.1355391189</v>
      </c>
      <c r="Q41" s="4">
        <f>((Produção!Q35*(PreçoLivre!Q37*(1-Plan1!$B$11)+Q$4*Plan1!$E$16)-Q$5-Q$2)*Q$7)</f>
        <v>1686094.0713403595</v>
      </c>
      <c r="R41" s="4">
        <f>((Produção!R35*(PreçoLivre!R37*(1-Plan1!$B$11)+R$4*Plan1!$E$16)-R$5-R$2)*R$7)</f>
        <v>1448392.7347418875</v>
      </c>
      <c r="S41" s="4">
        <f>((Produção!S35*(PreçoLivre!S37*(1-Plan1!$B$11)+S$4*Plan1!$E$16)-S$5-S$2)*S$7)</f>
        <v>1412465.8454387658</v>
      </c>
      <c r="T41" s="4">
        <f>((Produção!T35*(PreçoLivre!T37*(1-Plan1!$B$11)+T$4*Plan1!$E$16)-T$5-T$2)*T$7)</f>
        <v>1321312.7205843013</v>
      </c>
      <c r="U41" s="4">
        <f>((Produção!U35*(PreçoLivre!U37*(1-Plan1!$B$11)+U$4*Plan1!$E$16)-U$5-U$2)*U$7)</f>
        <v>1130645.6315335534</v>
      </c>
      <c r="V41" s="4">
        <f>((Produção!V35*(PreçoLivre!V37*(1-Plan1!$B$11)+V$4*Plan1!$E$16)-V$5-V$2)*V$7)</f>
        <v>930883.69891383173</v>
      </c>
    </row>
    <row r="42" spans="1:22" x14ac:dyDescent="0.25">
      <c r="A42">
        <v>33</v>
      </c>
      <c r="B42" s="100">
        <f t="shared" si="0"/>
        <v>63355829.246958561</v>
      </c>
      <c r="C42" s="4">
        <f>((Produção!C36*(PreçoLivre!C38*(1-Plan1!$B$11)+C$4*Plan1!$E$16)-C$5-C$2)*C$7)</f>
        <v>7491153.1166215623</v>
      </c>
      <c r="D42" s="4">
        <f>((Produção!D36*(PreçoLivre!D38*(1-Plan1!$B$11)+D$4*Plan1!$E$16)-D$5-D$2)*D$7)</f>
        <v>6523796.5724997725</v>
      </c>
      <c r="E42" s="4">
        <f>((Produção!E36*(PreçoLivre!E38*(1-Plan1!$B$11)+E$4*Plan1!$E$16)-E$5-E$2)*E$7)</f>
        <v>5808084.5015376518</v>
      </c>
      <c r="F42" s="4">
        <f>((Produção!F36*(PreçoLivre!F38*(1-Plan1!$B$11)+F$4*Plan1!$E$16)-F$5-F$2)*F$7)</f>
        <v>5050788.1423506299</v>
      </c>
      <c r="G42" s="4">
        <f>((Produção!G36*(PreçoLivre!G38*(1-Plan1!$B$11)+G$4*Plan1!$E$16)-G$5-G$2)*G$7)</f>
        <v>4595998.9035160802</v>
      </c>
      <c r="H42" s="4">
        <f>((Produção!H36*(PreçoLivre!H38*(1-Plan1!$B$11)+H$4*Plan1!$E$16)-H$5-H$2)*H$7)</f>
        <v>4405670.7335790554</v>
      </c>
      <c r="I42" s="4">
        <f>((Produção!I36*(PreçoLivre!I38*(1-Plan1!$B$11)+I$4*Plan1!$E$16)-I$5-I$2)*I$7)</f>
        <v>3705667.918317148</v>
      </c>
      <c r="J42" s="4">
        <f>((Produção!J36*(PreçoLivre!J38*(1-Plan1!$B$11)+J$4*Plan1!$E$16)-J$5-J$2)*J$7)</f>
        <v>3496232.7888495815</v>
      </c>
      <c r="K42" s="4">
        <f>((Produção!K36*(PreçoLivre!K38*(1-Plan1!$B$11)+K$4*Plan1!$E$16)-K$5-K$2)*K$7)</f>
        <v>3037329.7369454671</v>
      </c>
      <c r="L42" s="4">
        <f>((Produção!L36*(PreçoLivre!L38*(1-Plan1!$B$11)+L$4*Plan1!$E$16)-L$5-L$2)*L$7)</f>
        <v>2916376.4049939173</v>
      </c>
      <c r="M42" s="4">
        <f>((Produção!M36*(PreçoLivre!M38*(1-Plan1!$B$11)+M$4*Plan1!$E$16)-M$5-M$2)*M$7)</f>
        <v>2752200.3327435553</v>
      </c>
      <c r="N42" s="4">
        <f>((Produção!N36*(PreçoLivre!N38*(1-Plan1!$B$11)+N$4*Plan1!$E$16)-N$5-N$2)*N$7)</f>
        <v>2263202.8029639535</v>
      </c>
      <c r="O42" s="4">
        <f>((Produção!O36*(PreçoLivre!O38*(1-Plan1!$B$11)+O$4*Plan1!$E$16)-O$5-O$2)*O$7)</f>
        <v>2026502.9384128326</v>
      </c>
      <c r="P42" s="4">
        <f>((Produção!P36*(PreçoLivre!P38*(1-Plan1!$B$11)+P$4*Plan1!$E$16)-P$5-P$2)*P$7)</f>
        <v>1721111.257096472</v>
      </c>
      <c r="Q42" s="4">
        <f>((Produção!Q36*(PreçoLivre!Q38*(1-Plan1!$B$11)+Q$4*Plan1!$E$16)-Q$5-Q$2)*Q$7)</f>
        <v>1565832.1793633807</v>
      </c>
      <c r="R42" s="4">
        <f>((Produção!R36*(PreçoLivre!R38*(1-Plan1!$B$11)+R$4*Plan1!$E$16)-R$5-R$2)*R$7)</f>
        <v>1382912.0562297751</v>
      </c>
      <c r="S42" s="4">
        <f>((Produção!S36*(PreçoLivre!S38*(1-Plan1!$B$11)+S$4*Plan1!$E$16)-S$5-S$2)*S$7)</f>
        <v>1291366.3500420453</v>
      </c>
      <c r="T42" s="4">
        <f>((Produção!T36*(PreçoLivre!T38*(1-Plan1!$B$11)+T$4*Plan1!$E$16)-T$5-T$2)*T$7)</f>
        <v>1260228.6370929976</v>
      </c>
      <c r="U42" s="4">
        <f>((Produção!U36*(PreçoLivre!U38*(1-Plan1!$B$11)+U$4*Plan1!$E$16)-U$5-U$2)*U$7)</f>
        <v>1108608.0292412534</v>
      </c>
      <c r="V42" s="4">
        <f>((Produção!V36*(PreçoLivre!V38*(1-Plan1!$B$11)+V$4*Plan1!$E$16)-V$5-V$2)*V$7)</f>
        <v>952765.84456143656</v>
      </c>
    </row>
    <row r="43" spans="1:22" x14ac:dyDescent="0.25">
      <c r="A43">
        <v>34</v>
      </c>
      <c r="B43" s="100">
        <f t="shared" si="0"/>
        <v>73803862.77299282</v>
      </c>
      <c r="C43" s="4">
        <f>((Produção!C37*(PreçoLivre!C39*(1-Plan1!$B$11)+C$4*Plan1!$E$16)-C$5-C$2)*C$7)</f>
        <v>7681426.9713475648</v>
      </c>
      <c r="D43" s="4">
        <f>((Produção!D37*(PreçoLivre!D39*(1-Plan1!$B$11)+D$4*Plan1!$E$16)-D$5-D$2)*D$7)</f>
        <v>7095365.3229552153</v>
      </c>
      <c r="E43" s="4">
        <f>((Produção!E37*(PreçoLivre!E39*(1-Plan1!$B$11)+E$4*Plan1!$E$16)-E$5-E$2)*E$7)</f>
        <v>6547417.3375413213</v>
      </c>
      <c r="F43" s="4">
        <f>((Produção!F37*(PreçoLivre!F39*(1-Plan1!$B$11)+F$4*Plan1!$E$16)-F$5-F$2)*F$7)</f>
        <v>5836697.4949936289</v>
      </c>
      <c r="G43" s="4">
        <f>((Produção!G37*(PreçoLivre!G39*(1-Plan1!$B$11)+G$4*Plan1!$E$16)-G$5-G$2)*G$7)</f>
        <v>5547751.043367669</v>
      </c>
      <c r="H43" s="4">
        <f>((Produção!H37*(PreçoLivre!H39*(1-Plan1!$B$11)+H$4*Plan1!$E$16)-H$5-H$2)*H$7)</f>
        <v>5095528.6014722735</v>
      </c>
      <c r="I43" s="4">
        <f>((Produção!I37*(PreçoLivre!I39*(1-Plan1!$B$11)+I$4*Plan1!$E$16)-I$5-I$2)*I$7)</f>
        <v>4731664.9465586524</v>
      </c>
      <c r="J43" s="4">
        <f>((Produção!J37*(PreçoLivre!J39*(1-Plan1!$B$11)+J$4*Plan1!$E$16)-J$5-J$2)*J$7)</f>
        <v>4010336.7544953399</v>
      </c>
      <c r="K43" s="4">
        <f>((Produção!K37*(PreçoLivre!K39*(1-Plan1!$B$11)+K$4*Plan1!$E$16)-K$5-K$2)*K$7)</f>
        <v>3981120.3834432354</v>
      </c>
      <c r="L43" s="4">
        <f>((Produção!L37*(PreçoLivre!L39*(1-Plan1!$B$11)+L$4*Plan1!$E$16)-L$5-L$2)*L$7)</f>
        <v>3631652.8687267285</v>
      </c>
      <c r="M43" s="4">
        <f>((Produção!M37*(PreçoLivre!M39*(1-Plan1!$B$11)+M$4*Plan1!$E$16)-M$5-M$2)*M$7)</f>
        <v>3213664.5676807859</v>
      </c>
      <c r="N43" s="4">
        <f>((Produção!N37*(PreçoLivre!N39*(1-Plan1!$B$11)+N$4*Plan1!$E$16)-N$5-N$2)*N$7)</f>
        <v>2902754.6275096112</v>
      </c>
      <c r="O43" s="4">
        <f>((Produção!O37*(PreçoLivre!O39*(1-Plan1!$B$11)+O$4*Plan1!$E$16)-O$5-O$2)*O$7)</f>
        <v>2515123.3651482691</v>
      </c>
      <c r="P43" s="4">
        <f>((Produção!P37*(PreçoLivre!P39*(1-Plan1!$B$11)+P$4*Plan1!$E$16)-P$5-P$2)*P$7)</f>
        <v>2019349.923282475</v>
      </c>
      <c r="Q43" s="4">
        <f>((Produção!Q37*(PreçoLivre!Q39*(1-Plan1!$B$11)+Q$4*Plan1!$E$16)-Q$5-Q$2)*Q$7)</f>
        <v>1854726.8377174956</v>
      </c>
      <c r="R43" s="4">
        <f>((Produção!R37*(PreçoLivre!R39*(1-Plan1!$B$11)+R$4*Plan1!$E$16)-R$5-R$2)*R$7)</f>
        <v>1866848.5884366278</v>
      </c>
      <c r="S43" s="4">
        <f>((Produção!S37*(PreçoLivre!S39*(1-Plan1!$B$11)+S$4*Plan1!$E$16)-S$5-S$2)*S$7)</f>
        <v>1617135.2899421372</v>
      </c>
      <c r="T43" s="4">
        <f>((Produção!T37*(PreçoLivre!T39*(1-Plan1!$B$11)+T$4*Plan1!$E$16)-T$5-T$2)*T$7)</f>
        <v>1370964.9433698526</v>
      </c>
      <c r="U43" s="4">
        <f>((Produção!U37*(PreçoLivre!U39*(1-Plan1!$B$11)+U$4*Plan1!$E$16)-U$5-U$2)*U$7)</f>
        <v>1217676.0587721709</v>
      </c>
      <c r="V43" s="4">
        <f>((Produção!V37*(PreçoLivre!V39*(1-Plan1!$B$11)+V$4*Plan1!$E$16)-V$5-V$2)*V$7)</f>
        <v>1066656.8462317775</v>
      </c>
    </row>
    <row r="44" spans="1:22" x14ac:dyDescent="0.25">
      <c r="A44">
        <v>35</v>
      </c>
      <c r="B44" s="100">
        <f t="shared" si="0"/>
        <v>64824270.73970373</v>
      </c>
      <c r="C44" s="4">
        <f>((Produção!C38*(PreçoLivre!C40*(1-Plan1!$B$11)+C$4*Plan1!$E$16)-C$5-C$2)*C$7)</f>
        <v>6930308.3417885238</v>
      </c>
      <c r="D44" s="4">
        <f>((Produção!D38*(PreçoLivre!D40*(1-Plan1!$B$11)+D$4*Plan1!$E$16)-D$5-D$2)*D$7)</f>
        <v>6422103.1914065201</v>
      </c>
      <c r="E44" s="4">
        <f>((Produção!E38*(PreçoLivre!E40*(1-Plan1!$B$11)+E$4*Plan1!$E$16)-E$5-E$2)*E$7)</f>
        <v>5951544.5121048121</v>
      </c>
      <c r="F44" s="4">
        <f>((Produção!F38*(PreçoLivre!F40*(1-Plan1!$B$11)+F$4*Plan1!$E$16)-F$5-F$2)*F$7)</f>
        <v>5194058.317941362</v>
      </c>
      <c r="G44" s="4">
        <f>((Produção!G38*(PreçoLivre!G40*(1-Plan1!$B$11)+G$4*Plan1!$E$16)-G$5-G$2)*G$7)</f>
        <v>4827671.0916952193</v>
      </c>
      <c r="H44" s="4">
        <f>((Produção!H38*(PreçoLivre!H40*(1-Plan1!$B$11)+H$4*Plan1!$E$16)-H$5-H$2)*H$7)</f>
        <v>4065591.3952832292</v>
      </c>
      <c r="I44" s="4">
        <f>((Produção!I38*(PreçoLivre!I40*(1-Plan1!$B$11)+I$4*Plan1!$E$16)-I$5-I$2)*I$7)</f>
        <v>3655430.3272563014</v>
      </c>
      <c r="J44" s="4">
        <f>((Produção!J38*(PreçoLivre!J40*(1-Plan1!$B$11)+J$4*Plan1!$E$16)-J$5-J$2)*J$7)</f>
        <v>3605903.0489485608</v>
      </c>
      <c r="K44" s="4">
        <f>((Produção!K38*(PreçoLivre!K40*(1-Plan1!$B$11)+K$4*Plan1!$E$16)-K$5-K$2)*K$7)</f>
        <v>3328665.179931425</v>
      </c>
      <c r="L44" s="4">
        <f>((Produção!L38*(PreçoLivre!L40*(1-Plan1!$B$11)+L$4*Plan1!$E$16)-L$5-L$2)*L$7)</f>
        <v>3035761.261996096</v>
      </c>
      <c r="M44" s="4">
        <f>((Produção!M38*(PreçoLivre!M40*(1-Plan1!$B$11)+M$4*Plan1!$E$16)-M$5-M$2)*M$7)</f>
        <v>2770241.4270774852</v>
      </c>
      <c r="N44" s="4">
        <f>((Produção!N38*(PreçoLivre!N40*(1-Plan1!$B$11)+N$4*Plan1!$E$16)-N$5-N$2)*N$7)</f>
        <v>2488887.2131401487</v>
      </c>
      <c r="O44" s="4">
        <f>((Produção!O38*(PreçoLivre!O40*(1-Plan1!$B$11)+O$4*Plan1!$E$16)-O$5-O$2)*O$7)</f>
        <v>2315266.9025371228</v>
      </c>
      <c r="P44" s="4">
        <f>((Produção!P38*(PreçoLivre!P40*(1-Plan1!$B$11)+P$4*Plan1!$E$16)-P$5-P$2)*P$7)</f>
        <v>1907179.8284840146</v>
      </c>
      <c r="Q44" s="4">
        <f>((Produção!Q38*(PreçoLivre!Q40*(1-Plan1!$B$11)+Q$4*Plan1!$E$16)-Q$5-Q$2)*Q$7)</f>
        <v>1727641.2232810615</v>
      </c>
      <c r="R44" s="4">
        <f>((Produção!R38*(PreçoLivre!R40*(1-Plan1!$B$11)+R$4*Plan1!$E$16)-R$5-R$2)*R$7)</f>
        <v>1501185.7846893528</v>
      </c>
      <c r="S44" s="4">
        <f>((Produção!S38*(PreçoLivre!S40*(1-Plan1!$B$11)+S$4*Plan1!$E$16)-S$5-S$2)*S$7)</f>
        <v>1340390.5675098554</v>
      </c>
      <c r="T44" s="4">
        <f>((Produção!T38*(PreçoLivre!T40*(1-Plan1!$B$11)+T$4*Plan1!$E$16)-T$5-T$2)*T$7)</f>
        <v>1400503.4165396148</v>
      </c>
      <c r="U44" s="4">
        <f>((Produção!U38*(PreçoLivre!U40*(1-Plan1!$B$11)+U$4*Plan1!$E$16)-U$5-U$2)*U$7)</f>
        <v>1223827.3166298158</v>
      </c>
      <c r="V44" s="4">
        <f>((Produção!V38*(PreçoLivre!V40*(1-Plan1!$B$11)+V$4*Plan1!$E$16)-V$5-V$2)*V$7)</f>
        <v>1132110.3914632048</v>
      </c>
    </row>
    <row r="45" spans="1:22" x14ac:dyDescent="0.25">
      <c r="A45">
        <v>36</v>
      </c>
      <c r="B45" s="100">
        <f t="shared" si="0"/>
        <v>58389308.648290358</v>
      </c>
      <c r="C45" s="4">
        <f>((Produção!C39*(PreçoLivre!C41*(1-Plan1!$B$11)+C$4*Plan1!$E$16)-C$5-C$2)*C$7)</f>
        <v>7383576.061047771</v>
      </c>
      <c r="D45" s="4">
        <f>((Produção!D39*(PreçoLivre!D41*(1-Plan1!$B$11)+D$4*Plan1!$E$16)-D$5-D$2)*D$7)</f>
        <v>6580931.5236951988</v>
      </c>
      <c r="E45" s="4">
        <f>((Produção!E39*(PreçoLivre!E41*(1-Plan1!$B$11)+E$4*Plan1!$E$16)-E$5-E$2)*E$7)</f>
        <v>5800222.7516658306</v>
      </c>
      <c r="F45" s="4">
        <f>((Produção!F39*(PreçoLivre!F41*(1-Plan1!$B$11)+F$4*Plan1!$E$16)-F$5-F$2)*F$7)</f>
        <v>5046098.1168587916</v>
      </c>
      <c r="G45" s="4">
        <f>((Produção!G39*(PreçoLivre!G41*(1-Plan1!$B$11)+G$4*Plan1!$E$16)-G$5-G$2)*G$7)</f>
        <v>4288540.2567893192</v>
      </c>
      <c r="H45" s="4">
        <f>((Produção!H39*(PreçoLivre!H41*(1-Plan1!$B$11)+H$4*Plan1!$E$16)-H$5-H$2)*H$7)</f>
        <v>3646061.0369163593</v>
      </c>
      <c r="I45" s="4">
        <f>((Produção!I39*(PreçoLivre!I41*(1-Plan1!$B$11)+I$4*Plan1!$E$16)-I$5-I$2)*I$7)</f>
        <v>3196048.0666337917</v>
      </c>
      <c r="J45" s="4">
        <f>((Produção!J39*(PreçoLivre!J41*(1-Plan1!$B$11)+J$4*Plan1!$E$16)-J$5-J$2)*J$7)</f>
        <v>3310776.6133963619</v>
      </c>
      <c r="K45" s="4">
        <f>((Produção!K39*(PreçoLivre!K41*(1-Plan1!$B$11)+K$4*Plan1!$E$16)-K$5-K$2)*K$7)</f>
        <v>2756592.2814936503</v>
      </c>
      <c r="L45" s="4">
        <f>((Produção!L39*(PreçoLivre!L41*(1-Plan1!$B$11)+L$4*Plan1!$E$16)-L$5-L$2)*L$7)</f>
        <v>2346531.6601402694</v>
      </c>
      <c r="M45" s="4">
        <f>((Produção!M39*(PreçoLivre!M41*(1-Plan1!$B$11)+M$4*Plan1!$E$16)-M$5-M$2)*M$7)</f>
        <v>2293172.1075791363</v>
      </c>
      <c r="N45" s="4">
        <f>((Produção!N39*(PreçoLivre!N41*(1-Plan1!$B$11)+N$4*Plan1!$E$16)-N$5-N$2)*N$7)</f>
        <v>2173819.1113203983</v>
      </c>
      <c r="O45" s="4">
        <f>((Produção!O39*(PreçoLivre!O41*(1-Plan1!$B$11)+O$4*Plan1!$E$16)-O$5-O$2)*O$7)</f>
        <v>1921838.1071425669</v>
      </c>
      <c r="P45" s="4">
        <f>((Produção!P39*(PreçoLivre!P41*(1-Plan1!$B$11)+P$4*Plan1!$E$16)-P$5-P$2)*P$7)</f>
        <v>1676336.5043023394</v>
      </c>
      <c r="Q45" s="4">
        <f>((Produção!Q39*(PreçoLivre!Q41*(1-Plan1!$B$11)+Q$4*Plan1!$E$16)-Q$5-Q$2)*Q$7)</f>
        <v>1394530.1061229885</v>
      </c>
      <c r="R45" s="4">
        <f>((Produção!R39*(PreçoLivre!R41*(1-Plan1!$B$11)+R$4*Plan1!$E$16)-R$5-R$2)*R$7)</f>
        <v>1254519.734224627</v>
      </c>
      <c r="S45" s="4">
        <f>((Produção!S39*(PreçoLivre!S41*(1-Plan1!$B$11)+S$4*Plan1!$E$16)-S$5-S$2)*S$7)</f>
        <v>1052063.5344995824</v>
      </c>
      <c r="T45" s="4">
        <f>((Produção!T39*(PreçoLivre!T41*(1-Plan1!$B$11)+T$4*Plan1!$E$16)-T$5-T$2)*T$7)</f>
        <v>858226.56839630555</v>
      </c>
      <c r="U45" s="4">
        <f>((Produção!U39*(PreçoLivre!U41*(1-Plan1!$B$11)+U$4*Plan1!$E$16)-U$5-U$2)*U$7)</f>
        <v>763202.31174445827</v>
      </c>
      <c r="V45" s="4">
        <f>((Produção!V39*(PreçoLivre!V41*(1-Plan1!$B$11)+V$4*Plan1!$E$16)-V$5-V$2)*V$7)</f>
        <v>646222.19432061003</v>
      </c>
    </row>
    <row r="46" spans="1:22" x14ac:dyDescent="0.25">
      <c r="A46">
        <v>37</v>
      </c>
      <c r="B46" s="100">
        <f t="shared" si="0"/>
        <v>96145304.542501956</v>
      </c>
      <c r="C46" s="4">
        <f>((Produção!C40*(PreçoLivre!C42*(1-Plan1!$B$11)+C$4*Plan1!$E$16)-C$5-C$2)*C$7)</f>
        <v>8033446.8551334096</v>
      </c>
      <c r="D46" s="4">
        <f>((Produção!D40*(PreçoLivre!D42*(1-Plan1!$B$11)+D$4*Plan1!$E$16)-D$5-D$2)*D$7)</f>
        <v>7304704.0185234081</v>
      </c>
      <c r="E46" s="4">
        <f>((Produção!E40*(PreçoLivre!E42*(1-Plan1!$B$11)+E$4*Plan1!$E$16)-E$5-E$2)*E$7)</f>
        <v>7608910.6003733473</v>
      </c>
      <c r="F46" s="4">
        <f>((Produção!F40*(PreçoLivre!F42*(1-Plan1!$B$11)+F$4*Plan1!$E$16)-F$5-F$2)*F$7)</f>
        <v>7327463.6956257634</v>
      </c>
      <c r="G46" s="4">
        <f>((Produção!G40*(PreçoLivre!G42*(1-Plan1!$B$11)+G$4*Plan1!$E$16)-G$5-G$2)*G$7)</f>
        <v>6331572.6350110266</v>
      </c>
      <c r="H46" s="4">
        <f>((Produção!H40*(PreçoLivre!H42*(1-Plan1!$B$11)+H$4*Plan1!$E$16)-H$5-H$2)*H$7)</f>
        <v>5536080.3114963695</v>
      </c>
      <c r="I46" s="4">
        <f>((Produção!I40*(PreçoLivre!I42*(1-Plan1!$B$11)+I$4*Plan1!$E$16)-I$5-I$2)*I$7)</f>
        <v>5509282.7017357126</v>
      </c>
      <c r="J46" s="4">
        <f>((Produção!J40*(PreçoLivre!J42*(1-Plan1!$B$11)+J$4*Plan1!$E$16)-J$5-J$2)*J$7)</f>
        <v>5469564.2262263456</v>
      </c>
      <c r="K46" s="4">
        <f>((Produção!K40*(PreçoLivre!K42*(1-Plan1!$B$11)+K$4*Plan1!$E$16)-K$5-K$2)*K$7)</f>
        <v>5552921.4527304387</v>
      </c>
      <c r="L46" s="4">
        <f>((Produção!L40*(PreçoLivre!L42*(1-Plan1!$B$11)+L$4*Plan1!$E$16)-L$5-L$2)*L$7)</f>
        <v>5781722.9669502508</v>
      </c>
      <c r="M46" s="4">
        <f>((Produção!M40*(PreçoLivre!M42*(1-Plan1!$B$11)+M$4*Plan1!$E$16)-M$5-M$2)*M$7)</f>
        <v>4705829.8532699319</v>
      </c>
      <c r="N46" s="4">
        <f>((Produção!N40*(PreçoLivre!N42*(1-Plan1!$B$11)+N$4*Plan1!$E$16)-N$5-N$2)*N$7)</f>
        <v>4020521.3971682643</v>
      </c>
      <c r="O46" s="4">
        <f>((Produção!O40*(PreçoLivre!O42*(1-Plan1!$B$11)+O$4*Plan1!$E$16)-O$5-O$2)*O$7)</f>
        <v>3803851.3733731816</v>
      </c>
      <c r="P46" s="4">
        <f>((Produção!P40*(PreçoLivre!P42*(1-Plan1!$B$11)+P$4*Plan1!$E$16)-P$5-P$2)*P$7)</f>
        <v>3399164.3296319381</v>
      </c>
      <c r="Q46" s="4">
        <f>((Produção!Q40*(PreçoLivre!Q42*(1-Plan1!$B$11)+Q$4*Plan1!$E$16)-Q$5-Q$2)*Q$7)</f>
        <v>3169384.1599147054</v>
      </c>
      <c r="R46" s="4">
        <f>((Produção!R40*(PreçoLivre!R42*(1-Plan1!$B$11)+R$4*Plan1!$E$16)-R$5-R$2)*R$7)</f>
        <v>2876622.2832512008</v>
      </c>
      <c r="S46" s="4">
        <f>((Produção!S40*(PreçoLivre!S42*(1-Plan1!$B$11)+S$4*Plan1!$E$16)-S$5-S$2)*S$7)</f>
        <v>2593183.6858140961</v>
      </c>
      <c r="T46" s="4">
        <f>((Produção!T40*(PreçoLivre!T42*(1-Plan1!$B$11)+T$4*Plan1!$E$16)-T$5-T$2)*T$7)</f>
        <v>2551971.3645160128</v>
      </c>
      <c r="U46" s="4">
        <f>((Produção!U40*(PreçoLivre!U42*(1-Plan1!$B$11)+U$4*Plan1!$E$16)-U$5-U$2)*U$7)</f>
        <v>2421282.5308215525</v>
      </c>
      <c r="V46" s="4">
        <f>((Produção!V40*(PreçoLivre!V42*(1-Plan1!$B$11)+V$4*Plan1!$E$16)-V$5-V$2)*V$7)</f>
        <v>2147824.1009350144</v>
      </c>
    </row>
    <row r="47" spans="1:22" x14ac:dyDescent="0.25">
      <c r="A47">
        <v>38</v>
      </c>
      <c r="B47" s="100">
        <f t="shared" si="0"/>
        <v>86266924.046507657</v>
      </c>
      <c r="C47" s="4">
        <f>((Produção!C41*(PreçoLivre!C43*(1-Plan1!$B$11)+C$4*Plan1!$E$16)-C$5-C$2)*C$7)</f>
        <v>8464942.1398104113</v>
      </c>
      <c r="D47" s="4">
        <f>((Produção!D41*(PreçoLivre!D43*(1-Plan1!$B$11)+D$4*Plan1!$E$16)-D$5-D$2)*D$7)</f>
        <v>7716151.0555710886</v>
      </c>
      <c r="E47" s="4">
        <f>((Produção!E41*(PreçoLivre!E43*(1-Plan1!$B$11)+E$4*Plan1!$E$16)-E$5-E$2)*E$7)</f>
        <v>6751808.4482242987</v>
      </c>
      <c r="F47" s="4">
        <f>((Produção!F41*(PreçoLivre!F43*(1-Plan1!$B$11)+F$4*Plan1!$E$16)-F$5-F$2)*F$7)</f>
        <v>6591690.6157875648</v>
      </c>
      <c r="G47" s="4">
        <f>((Produção!G41*(PreçoLivre!G43*(1-Plan1!$B$11)+G$4*Plan1!$E$16)-G$5-G$2)*G$7)</f>
        <v>6265716.9672073899</v>
      </c>
      <c r="H47" s="4">
        <f>((Produção!H41*(PreçoLivre!H43*(1-Plan1!$B$11)+H$4*Plan1!$E$16)-H$5-H$2)*H$7)</f>
        <v>5638896.3180465167</v>
      </c>
      <c r="I47" s="4">
        <f>((Produção!I41*(PreçoLivre!I43*(1-Plan1!$B$11)+I$4*Plan1!$E$16)-I$5-I$2)*I$7)</f>
        <v>5634972.891678934</v>
      </c>
      <c r="J47" s="4">
        <f>((Produção!J41*(PreçoLivre!J43*(1-Plan1!$B$11)+J$4*Plan1!$E$16)-J$5-J$2)*J$7)</f>
        <v>4798135.6498720869</v>
      </c>
      <c r="K47" s="4">
        <f>((Produção!K41*(PreçoLivre!K43*(1-Plan1!$B$11)+K$4*Plan1!$E$16)-K$5-K$2)*K$7)</f>
        <v>4391986.9904769408</v>
      </c>
      <c r="L47" s="4">
        <f>((Produção!L41*(PreçoLivre!L43*(1-Plan1!$B$11)+L$4*Plan1!$E$16)-L$5-L$2)*L$7)</f>
        <v>4303480.9578300994</v>
      </c>
      <c r="M47" s="4">
        <f>((Produção!M41*(PreçoLivre!M43*(1-Plan1!$B$11)+M$4*Plan1!$E$16)-M$5-M$2)*M$7)</f>
        <v>4430933.095024568</v>
      </c>
      <c r="N47" s="4">
        <f>((Produção!N41*(PreçoLivre!N43*(1-Plan1!$B$11)+N$4*Plan1!$E$16)-N$5-N$2)*N$7)</f>
        <v>3829054.0326214964</v>
      </c>
      <c r="O47" s="4">
        <f>((Produção!O41*(PreçoLivre!O43*(1-Plan1!$B$11)+O$4*Plan1!$E$16)-O$5-O$2)*O$7)</f>
        <v>3394424.5038876347</v>
      </c>
      <c r="P47" s="4">
        <f>((Produção!P41*(PreçoLivre!P43*(1-Plan1!$B$11)+P$4*Plan1!$E$16)-P$5-P$2)*P$7)</f>
        <v>2946538.4145191684</v>
      </c>
      <c r="Q47" s="4">
        <f>((Produção!Q41*(PreçoLivre!Q43*(1-Plan1!$B$11)+Q$4*Plan1!$E$16)-Q$5-Q$2)*Q$7)</f>
        <v>2428027.4766120235</v>
      </c>
      <c r="R47" s="4">
        <f>((Produção!R41*(PreçoLivre!R43*(1-Plan1!$B$11)+R$4*Plan1!$E$16)-R$5-R$2)*R$7)</f>
        <v>2211231.1998538105</v>
      </c>
      <c r="S47" s="4">
        <f>((Produção!S41*(PreçoLivre!S43*(1-Plan1!$B$11)+S$4*Plan1!$E$16)-S$5-S$2)*S$7)</f>
        <v>1936863.8204519257</v>
      </c>
      <c r="T47" s="4">
        <f>((Produção!T41*(PreçoLivre!T43*(1-Plan1!$B$11)+T$4*Plan1!$E$16)-T$5-T$2)*T$7)</f>
        <v>1602908.2530498619</v>
      </c>
      <c r="U47" s="4">
        <f>((Produção!U41*(PreçoLivre!U43*(1-Plan1!$B$11)+U$4*Plan1!$E$16)-U$5-U$2)*U$7)</f>
        <v>1518504.7752093677</v>
      </c>
      <c r="V47" s="4">
        <f>((Produção!V41*(PreçoLivre!V43*(1-Plan1!$B$11)+V$4*Plan1!$E$16)-V$5-V$2)*V$7)</f>
        <v>1410656.4407724545</v>
      </c>
    </row>
    <row r="48" spans="1:22" x14ac:dyDescent="0.25">
      <c r="A48">
        <v>39</v>
      </c>
      <c r="B48" s="100">
        <f t="shared" si="0"/>
        <v>66432491.324766606</v>
      </c>
      <c r="C48" s="4">
        <f>((Produção!C42*(PreçoLivre!C44*(1-Plan1!$B$11)+C$4*Plan1!$E$16)-C$5-C$2)*C$7)</f>
        <v>8028304.1609251862</v>
      </c>
      <c r="D48" s="4">
        <f>((Produção!D42*(PreçoLivre!D44*(1-Plan1!$B$11)+D$4*Plan1!$E$16)-D$5-D$2)*D$7)</f>
        <v>7182365.248132864</v>
      </c>
      <c r="E48" s="4">
        <f>((Produção!E42*(PreçoLivre!E44*(1-Plan1!$B$11)+E$4*Plan1!$E$16)-E$5-E$2)*E$7)</f>
        <v>6549349.3527400037</v>
      </c>
      <c r="F48" s="4">
        <f>((Produção!F42*(PreçoLivre!F44*(1-Plan1!$B$11)+F$4*Plan1!$E$16)-F$5-F$2)*F$7)</f>
        <v>5837264.8045089282</v>
      </c>
      <c r="G48" s="4">
        <f>((Produção!G42*(PreçoLivre!G44*(1-Plan1!$B$11)+G$4*Plan1!$E$16)-G$5-G$2)*G$7)</f>
        <v>4942966.78338004</v>
      </c>
      <c r="H48" s="4">
        <f>((Produção!H42*(PreçoLivre!H44*(1-Plan1!$B$11)+H$4*Plan1!$E$16)-H$5-H$2)*H$7)</f>
        <v>4345617.082436163</v>
      </c>
      <c r="I48" s="4">
        <f>((Produção!I42*(PreçoLivre!I44*(1-Plan1!$B$11)+I$4*Plan1!$E$16)-I$5-I$2)*I$7)</f>
        <v>3828450.7929672911</v>
      </c>
      <c r="J48" s="4">
        <f>((Produção!J42*(PreçoLivre!J44*(1-Plan1!$B$11)+J$4*Plan1!$E$16)-J$5-J$2)*J$7)</f>
        <v>3486824.6826402671</v>
      </c>
      <c r="K48" s="4">
        <f>((Produção!K42*(PreçoLivre!K44*(1-Plan1!$B$11)+K$4*Plan1!$E$16)-K$5-K$2)*K$7)</f>
        <v>3316634.4398282017</v>
      </c>
      <c r="L48" s="4">
        <f>((Produção!L42*(PreçoLivre!L44*(1-Plan1!$B$11)+L$4*Plan1!$E$16)-L$5-L$2)*L$7)</f>
        <v>2599281.5280381497</v>
      </c>
      <c r="M48" s="4">
        <f>((Produção!M42*(PreçoLivre!M44*(1-Plan1!$B$11)+M$4*Plan1!$E$16)-M$5-M$2)*M$7)</f>
        <v>2251713.0660211248</v>
      </c>
      <c r="N48" s="4">
        <f>((Produção!N42*(PreçoLivre!N44*(1-Plan1!$B$11)+N$4*Plan1!$E$16)-N$5-N$2)*N$7)</f>
        <v>2140874.1886361144</v>
      </c>
      <c r="O48" s="4">
        <f>((Produção!O42*(PreçoLivre!O44*(1-Plan1!$B$11)+O$4*Plan1!$E$16)-O$5-O$2)*O$7)</f>
        <v>1989368.0536147137</v>
      </c>
      <c r="P48" s="4">
        <f>((Produção!P42*(PreçoLivre!P44*(1-Plan1!$B$11)+P$4*Plan1!$E$16)-P$5-P$2)*P$7)</f>
        <v>1954098.8254249087</v>
      </c>
      <c r="Q48" s="4">
        <f>((Produção!Q42*(PreçoLivre!Q44*(1-Plan1!$B$11)+Q$4*Plan1!$E$16)-Q$5-Q$2)*Q$7)</f>
        <v>1822435.1518357391</v>
      </c>
      <c r="R48" s="4">
        <f>((Produção!R42*(PreçoLivre!R44*(1-Plan1!$B$11)+R$4*Plan1!$E$16)-R$5-R$2)*R$7)</f>
        <v>1589327.6927844076</v>
      </c>
      <c r="S48" s="4">
        <f>((Produção!S42*(PreçoLivre!S44*(1-Plan1!$B$11)+S$4*Plan1!$E$16)-S$5-S$2)*S$7)</f>
        <v>1447158.9659163125</v>
      </c>
      <c r="T48" s="4">
        <f>((Produção!T42*(PreçoLivre!T44*(1-Plan1!$B$11)+T$4*Plan1!$E$16)-T$5-T$2)*T$7)</f>
        <v>1228410.7332101483</v>
      </c>
      <c r="U48" s="4">
        <f>((Produção!U42*(PreçoLivre!U44*(1-Plan1!$B$11)+U$4*Plan1!$E$16)-U$5-U$2)*U$7)</f>
        <v>1030909.3516017235</v>
      </c>
      <c r="V48" s="4">
        <f>((Produção!V42*(PreçoLivre!V44*(1-Plan1!$B$11)+V$4*Plan1!$E$16)-V$5-V$2)*V$7)</f>
        <v>861136.42012432241</v>
      </c>
    </row>
    <row r="49" spans="1:22" x14ac:dyDescent="0.25">
      <c r="A49">
        <v>40</v>
      </c>
      <c r="B49" s="100">
        <f t="shared" si="0"/>
        <v>65636816.985259987</v>
      </c>
      <c r="C49" s="4">
        <f>((Produção!C43*(PreçoLivre!C45*(1-Plan1!$B$11)+C$4*Plan1!$E$16)-C$5-C$2)*C$7)</f>
        <v>7802105.3786355099</v>
      </c>
      <c r="D49" s="4">
        <f>((Produção!D43*(PreçoLivre!D45*(1-Plan1!$B$11)+D$4*Plan1!$E$16)-D$5-D$2)*D$7)</f>
        <v>7088453.9861202762</v>
      </c>
      <c r="E49" s="4">
        <f>((Produção!E43*(PreçoLivre!E45*(1-Plan1!$B$11)+E$4*Plan1!$E$16)-E$5-E$2)*E$7)</f>
        <v>6303538.4489744967</v>
      </c>
      <c r="F49" s="4">
        <f>((Produção!F43*(PreçoLivre!F45*(1-Plan1!$B$11)+F$4*Plan1!$E$16)-F$5-F$2)*F$7)</f>
        <v>6058816.3087771917</v>
      </c>
      <c r="G49" s="4">
        <f>((Produção!G43*(PreçoLivre!G45*(1-Plan1!$B$11)+G$4*Plan1!$E$16)-G$5-G$2)*G$7)</f>
        <v>5011184.4394513313</v>
      </c>
      <c r="H49" s="4">
        <f>((Produção!H43*(PreçoLivre!H45*(1-Plan1!$B$11)+H$4*Plan1!$E$16)-H$5-H$2)*H$7)</f>
        <v>4166203.5133993095</v>
      </c>
      <c r="I49" s="4">
        <f>((Produção!I43*(PreçoLivre!I45*(1-Plan1!$B$11)+I$4*Plan1!$E$16)-I$5-I$2)*I$7)</f>
        <v>3750397.3441366367</v>
      </c>
      <c r="J49" s="4">
        <f>((Produção!J43*(PreçoLivre!J45*(1-Plan1!$B$11)+J$4*Plan1!$E$16)-J$5-J$2)*J$7)</f>
        <v>3386120.2741834559</v>
      </c>
      <c r="K49" s="4">
        <f>((Produção!K43*(PreçoLivre!K45*(1-Plan1!$B$11)+K$4*Plan1!$E$16)-K$5-K$2)*K$7)</f>
        <v>2952150.5360489637</v>
      </c>
      <c r="L49" s="4">
        <f>((Produção!L43*(PreçoLivre!L45*(1-Plan1!$B$11)+L$4*Plan1!$E$16)-L$5-L$2)*L$7)</f>
        <v>2629067.510406577</v>
      </c>
      <c r="M49" s="4">
        <f>((Produção!M43*(PreçoLivre!M45*(1-Plan1!$B$11)+M$4*Plan1!$E$16)-M$5-M$2)*M$7)</f>
        <v>2517827.6474804287</v>
      </c>
      <c r="N49" s="4">
        <f>((Produção!N43*(PreçoLivre!N45*(1-Plan1!$B$11)+N$4*Plan1!$E$16)-N$5-N$2)*N$7)</f>
        <v>2436791.5097430283</v>
      </c>
      <c r="O49" s="4">
        <f>((Produção!O43*(PreçoLivre!O45*(1-Plan1!$B$11)+O$4*Plan1!$E$16)-O$5-O$2)*O$7)</f>
        <v>2125632.9192491979</v>
      </c>
      <c r="P49" s="4">
        <f>((Produção!P43*(PreçoLivre!P45*(1-Plan1!$B$11)+P$4*Plan1!$E$16)-P$5-P$2)*P$7)</f>
        <v>1940393.0853315522</v>
      </c>
      <c r="Q49" s="4">
        <f>((Produção!Q43*(PreçoLivre!Q45*(1-Plan1!$B$11)+Q$4*Plan1!$E$16)-Q$5-Q$2)*Q$7)</f>
        <v>1657340.8348640651</v>
      </c>
      <c r="R49" s="4">
        <f>((Produção!R43*(PreçoLivre!R45*(1-Plan1!$B$11)+R$4*Plan1!$E$16)-R$5-R$2)*R$7)</f>
        <v>1385021.6862062672</v>
      </c>
      <c r="S49" s="4">
        <f>((Produção!S43*(PreçoLivre!S45*(1-Plan1!$B$11)+S$4*Plan1!$E$16)-S$5-S$2)*S$7)</f>
        <v>1243449.2271991342</v>
      </c>
      <c r="T49" s="4">
        <f>((Produção!T43*(PreçoLivre!T45*(1-Plan1!$B$11)+T$4*Plan1!$E$16)-T$5-T$2)*T$7)</f>
        <v>1073139.7569777737</v>
      </c>
      <c r="U49" s="4">
        <f>((Produção!U43*(PreçoLivre!U45*(1-Plan1!$B$11)+U$4*Plan1!$E$16)-U$5-U$2)*U$7)</f>
        <v>1092158.0142394716</v>
      </c>
      <c r="V49" s="4">
        <f>((Produção!V43*(PreçoLivre!V45*(1-Plan1!$B$11)+V$4*Plan1!$E$16)-V$5-V$2)*V$7)</f>
        <v>1017024.5638353243</v>
      </c>
    </row>
    <row r="50" spans="1:22" x14ac:dyDescent="0.25">
      <c r="A50">
        <v>41</v>
      </c>
      <c r="B50" s="100">
        <f t="shared" si="0"/>
        <v>70340906.315560281</v>
      </c>
      <c r="C50" s="4">
        <f>((Produção!C44*(PreçoLivre!C46*(1-Plan1!$B$11)+C$4*Plan1!$E$16)-C$5-C$2)*C$7)</f>
        <v>7374931.3063754914</v>
      </c>
      <c r="D50" s="4">
        <f>((Produção!D44*(PreçoLivre!D46*(1-Plan1!$B$11)+D$4*Plan1!$E$16)-D$5-D$2)*D$7)</f>
        <v>6259834.813594956</v>
      </c>
      <c r="E50" s="4">
        <f>((Produção!E44*(PreçoLivre!E46*(1-Plan1!$B$11)+E$4*Plan1!$E$16)-E$5-E$2)*E$7)</f>
        <v>5661918.4236565903</v>
      </c>
      <c r="F50" s="4">
        <f>((Produção!F44*(PreçoLivre!F46*(1-Plan1!$B$11)+F$4*Plan1!$E$16)-F$5-F$2)*F$7)</f>
        <v>6026852.8659531288</v>
      </c>
      <c r="G50" s="4">
        <f>((Produção!G44*(PreçoLivre!G46*(1-Plan1!$B$11)+G$4*Plan1!$E$16)-G$5-G$2)*G$7)</f>
        <v>5012330.2596754842</v>
      </c>
      <c r="H50" s="4">
        <f>((Produção!H44*(PreçoLivre!H46*(1-Plan1!$B$11)+H$4*Plan1!$E$16)-H$5-H$2)*H$7)</f>
        <v>4282720.7108238507</v>
      </c>
      <c r="I50" s="4">
        <f>((Produção!I44*(PreçoLivre!I46*(1-Plan1!$B$11)+I$4*Plan1!$E$16)-I$5-I$2)*I$7)</f>
        <v>4361436.7452474283</v>
      </c>
      <c r="J50" s="4">
        <f>((Produção!J44*(PreçoLivre!J46*(1-Plan1!$B$11)+J$4*Plan1!$E$16)-J$5-J$2)*J$7)</f>
        <v>3647527.9167743837</v>
      </c>
      <c r="K50" s="4">
        <f>((Produção!K44*(PreçoLivre!K46*(1-Plan1!$B$11)+K$4*Plan1!$E$16)-K$5-K$2)*K$7)</f>
        <v>3583797.4936589454</v>
      </c>
      <c r="L50" s="4">
        <f>((Produção!L44*(PreçoLivre!L46*(1-Plan1!$B$11)+L$4*Plan1!$E$16)-L$5-L$2)*L$7)</f>
        <v>3280802.1815096424</v>
      </c>
      <c r="M50" s="4">
        <f>((Produção!M44*(PreçoLivre!M46*(1-Plan1!$B$11)+M$4*Plan1!$E$16)-M$5-M$2)*M$7)</f>
        <v>3070791.3660186981</v>
      </c>
      <c r="N50" s="4">
        <f>((Produção!N44*(PreçoLivre!N46*(1-Plan1!$B$11)+N$4*Plan1!$E$16)-N$5-N$2)*N$7)</f>
        <v>2796352.1365575683</v>
      </c>
      <c r="O50" s="4">
        <f>((Produção!O44*(PreçoLivre!O46*(1-Plan1!$B$11)+O$4*Plan1!$E$16)-O$5-O$2)*O$7)</f>
        <v>2591581.7425812301</v>
      </c>
      <c r="P50" s="4">
        <f>((Produção!P44*(PreçoLivre!P46*(1-Plan1!$B$11)+P$4*Plan1!$E$16)-P$5-P$2)*P$7)</f>
        <v>2279324.3354842202</v>
      </c>
      <c r="Q50" s="4">
        <f>((Produção!Q44*(PreçoLivre!Q46*(1-Plan1!$B$11)+Q$4*Plan1!$E$16)-Q$5-Q$2)*Q$7)</f>
        <v>2141669.3056903505</v>
      </c>
      <c r="R50" s="4">
        <f>((Produção!R44*(PreçoLivre!R46*(1-Plan1!$B$11)+R$4*Plan1!$E$16)-R$5-R$2)*R$7)</f>
        <v>2072934.4003440717</v>
      </c>
      <c r="S50" s="4">
        <f>((Produção!S44*(PreçoLivre!S46*(1-Plan1!$B$11)+S$4*Plan1!$E$16)-S$5-S$2)*S$7)</f>
        <v>1707771.0246157991</v>
      </c>
      <c r="T50" s="4">
        <f>((Produção!T44*(PreçoLivre!T46*(1-Plan1!$B$11)+T$4*Plan1!$E$16)-T$5-T$2)*T$7)</f>
        <v>1569675.311244372</v>
      </c>
      <c r="U50" s="4">
        <f>((Produção!U44*(PreçoLivre!U46*(1-Plan1!$B$11)+U$4*Plan1!$E$16)-U$5-U$2)*U$7)</f>
        <v>1352281.6361716476</v>
      </c>
      <c r="V50" s="4">
        <f>((Produção!V44*(PreçoLivre!V46*(1-Plan1!$B$11)+V$4*Plan1!$E$16)-V$5-V$2)*V$7)</f>
        <v>1266372.3395823985</v>
      </c>
    </row>
    <row r="51" spans="1:22" x14ac:dyDescent="0.25">
      <c r="A51">
        <v>42</v>
      </c>
      <c r="B51" s="100">
        <f t="shared" si="0"/>
        <v>63754938.666035913</v>
      </c>
      <c r="C51" s="4">
        <f>((Produção!C45*(PreçoLivre!C47*(1-Plan1!$B$11)+C$4*Plan1!$E$16)-C$5-C$2)*C$7)</f>
        <v>6931909.497314007</v>
      </c>
      <c r="D51" s="4">
        <f>((Produção!D45*(PreçoLivre!D47*(1-Plan1!$B$11)+D$4*Plan1!$E$16)-D$5-D$2)*D$7)</f>
        <v>6772714.1567538399</v>
      </c>
      <c r="E51" s="4">
        <f>((Produção!E45*(PreçoLivre!E47*(1-Plan1!$B$11)+E$4*Plan1!$E$16)-E$5-E$2)*E$7)</f>
        <v>6215102.7182113575</v>
      </c>
      <c r="F51" s="4">
        <f>((Produção!F45*(PreçoLivre!F47*(1-Plan1!$B$11)+F$4*Plan1!$E$16)-F$5-F$2)*F$7)</f>
        <v>5196312.0212323731</v>
      </c>
      <c r="G51" s="4">
        <f>((Produção!G45*(PreçoLivre!G47*(1-Plan1!$B$11)+G$4*Plan1!$E$16)-G$5-G$2)*G$7)</f>
        <v>4616103.858500544</v>
      </c>
      <c r="H51" s="4">
        <f>((Produção!H45*(PreçoLivre!H47*(1-Plan1!$B$11)+H$4*Plan1!$E$16)-H$5-H$2)*H$7)</f>
        <v>3931819.7251257803</v>
      </c>
      <c r="I51" s="4">
        <f>((Produção!I45*(PreçoLivre!I47*(1-Plan1!$B$11)+I$4*Plan1!$E$16)-I$5-I$2)*I$7)</f>
        <v>3717024.6323992065</v>
      </c>
      <c r="J51" s="4">
        <f>((Produção!J45*(PreçoLivre!J47*(1-Plan1!$B$11)+J$4*Plan1!$E$16)-J$5-J$2)*J$7)</f>
        <v>3496231.9119263245</v>
      </c>
      <c r="K51" s="4">
        <f>((Produção!K45*(PreçoLivre!K47*(1-Plan1!$B$11)+K$4*Plan1!$E$16)-K$5-K$2)*K$7)</f>
        <v>3001587.918185642</v>
      </c>
      <c r="L51" s="4">
        <f>((Produção!L45*(PreçoLivre!L47*(1-Plan1!$B$11)+L$4*Plan1!$E$16)-L$5-L$2)*L$7)</f>
        <v>2859950.818283766</v>
      </c>
      <c r="M51" s="4">
        <f>((Produção!M45*(PreçoLivre!M47*(1-Plan1!$B$11)+M$4*Plan1!$E$16)-M$5-M$2)*M$7)</f>
        <v>2425204.6995873349</v>
      </c>
      <c r="N51" s="4">
        <f>((Produção!N45*(PreçoLivre!N47*(1-Plan1!$B$11)+N$4*Plan1!$E$16)-N$5-N$2)*N$7)</f>
        <v>2241178.4025084442</v>
      </c>
      <c r="O51" s="4">
        <f>((Produção!O45*(PreçoLivre!O47*(1-Plan1!$B$11)+O$4*Plan1!$E$16)-O$5-O$2)*O$7)</f>
        <v>2012257.9352194103</v>
      </c>
      <c r="P51" s="4">
        <f>((Produção!P45*(PreçoLivre!P47*(1-Plan1!$B$11)+P$4*Plan1!$E$16)-P$5-P$2)*P$7)</f>
        <v>1833643.942375334</v>
      </c>
      <c r="Q51" s="4">
        <f>((Produção!Q45*(PreçoLivre!Q47*(1-Plan1!$B$11)+Q$4*Plan1!$E$16)-Q$5-Q$2)*Q$7)</f>
        <v>1672903.6980942199</v>
      </c>
      <c r="R51" s="4">
        <f>((Produção!R45*(PreçoLivre!R47*(1-Plan1!$B$11)+R$4*Plan1!$E$16)-R$5-R$2)*R$7)</f>
        <v>1614431.2118599096</v>
      </c>
      <c r="S51" s="4">
        <f>((Produção!S45*(PreçoLivre!S47*(1-Plan1!$B$11)+S$4*Plan1!$E$16)-S$5-S$2)*S$7)</f>
        <v>1406080.6818710798</v>
      </c>
      <c r="T51" s="4">
        <f>((Produção!T45*(PreçoLivre!T47*(1-Plan1!$B$11)+T$4*Plan1!$E$16)-T$5-T$2)*T$7)</f>
        <v>1439581.6501795629</v>
      </c>
      <c r="U51" s="4">
        <f>((Produção!U45*(PreçoLivre!U47*(1-Plan1!$B$11)+U$4*Plan1!$E$16)-U$5-U$2)*U$7)</f>
        <v>1235475.8212831747</v>
      </c>
      <c r="V51" s="4">
        <f>((Produção!V45*(PreçoLivre!V47*(1-Plan1!$B$11)+V$4*Plan1!$E$16)-V$5-V$2)*V$7)</f>
        <v>1135423.3651245981</v>
      </c>
    </row>
    <row r="52" spans="1:22" x14ac:dyDescent="0.25">
      <c r="A52">
        <v>43</v>
      </c>
      <c r="B52" s="100">
        <f t="shared" si="0"/>
        <v>74444830.940659851</v>
      </c>
      <c r="C52" s="4">
        <f>((Produção!C46*(PreçoLivre!C48*(1-Plan1!$B$11)+C$4*Plan1!$E$16)-C$5-C$2)*C$7)</f>
        <v>7116432.0600619307</v>
      </c>
      <c r="D52" s="4">
        <f>((Produção!D46*(PreçoLivre!D48*(1-Plan1!$B$11)+D$4*Plan1!$E$16)-D$5-D$2)*D$7)</f>
        <v>6340829.6918788329</v>
      </c>
      <c r="E52" s="4">
        <f>((Produção!E46*(PreçoLivre!E48*(1-Plan1!$B$11)+E$4*Plan1!$E$16)-E$5-E$2)*E$7)</f>
        <v>6584206.569951891</v>
      </c>
      <c r="F52" s="4">
        <f>((Produção!F46*(PreçoLivre!F48*(1-Plan1!$B$11)+F$4*Plan1!$E$16)-F$5-F$2)*F$7)</f>
        <v>5840513.772640055</v>
      </c>
      <c r="G52" s="4">
        <f>((Produção!G46*(PreçoLivre!G48*(1-Plan1!$B$11)+G$4*Plan1!$E$16)-G$5-G$2)*G$7)</f>
        <v>5171513.7153619006</v>
      </c>
      <c r="H52" s="4">
        <f>((Produção!H46*(PreçoLivre!H48*(1-Plan1!$B$11)+H$4*Plan1!$E$16)-H$5-H$2)*H$7)</f>
        <v>4857913.6853583278</v>
      </c>
      <c r="I52" s="4">
        <f>((Produção!I46*(PreçoLivre!I48*(1-Plan1!$B$11)+I$4*Plan1!$E$16)-I$5-I$2)*I$7)</f>
        <v>4215175.2210758803</v>
      </c>
      <c r="J52" s="4">
        <f>((Produção!J46*(PreçoLivre!J48*(1-Plan1!$B$11)+J$4*Plan1!$E$16)-J$5-J$2)*J$7)</f>
        <v>3717695.331805679</v>
      </c>
      <c r="K52" s="4">
        <f>((Produção!K46*(PreçoLivre!K48*(1-Plan1!$B$11)+K$4*Plan1!$E$16)-K$5-K$2)*K$7)</f>
        <v>3513531.9745948086</v>
      </c>
      <c r="L52" s="4">
        <f>((Produção!L46*(PreçoLivre!L48*(1-Plan1!$B$11)+L$4*Plan1!$E$16)-L$5-L$2)*L$7)</f>
        <v>3549801.2068410092</v>
      </c>
      <c r="M52" s="4">
        <f>((Produção!M46*(PreçoLivre!M48*(1-Plan1!$B$11)+M$4*Plan1!$E$16)-M$5-M$2)*M$7)</f>
        <v>3207217.6281473828</v>
      </c>
      <c r="N52" s="4">
        <f>((Produção!N46*(PreçoLivre!N48*(1-Plan1!$B$11)+N$4*Plan1!$E$16)-N$5-N$2)*N$7)</f>
        <v>3057867.1371037499</v>
      </c>
      <c r="O52" s="4">
        <f>((Produção!O46*(PreçoLivre!O48*(1-Plan1!$B$11)+O$4*Plan1!$E$16)-O$5-O$2)*O$7)</f>
        <v>2666626.1809683628</v>
      </c>
      <c r="P52" s="4">
        <f>((Produção!P46*(PreçoLivre!P48*(1-Plan1!$B$11)+P$4*Plan1!$E$16)-P$5-P$2)*P$7)</f>
        <v>2438432.2305108947</v>
      </c>
      <c r="Q52" s="4">
        <f>((Produção!Q46*(PreçoLivre!Q48*(1-Plan1!$B$11)+Q$4*Plan1!$E$16)-Q$5-Q$2)*Q$7)</f>
        <v>2436548.1914350856</v>
      </c>
      <c r="R52" s="4">
        <f>((Produção!R46*(PreçoLivre!R48*(1-Plan1!$B$11)+R$4*Plan1!$E$16)-R$5-R$2)*R$7)</f>
        <v>2263057.0922832163</v>
      </c>
      <c r="S52" s="4">
        <f>((Produção!S46*(PreçoLivre!S48*(1-Plan1!$B$11)+S$4*Plan1!$E$16)-S$5-S$2)*S$7)</f>
        <v>2053384.5807561602</v>
      </c>
      <c r="T52" s="4">
        <f>((Produção!T46*(PreçoLivre!T48*(1-Plan1!$B$11)+T$4*Plan1!$E$16)-T$5-T$2)*T$7)</f>
        <v>1958399.6590568488</v>
      </c>
      <c r="U52" s="4">
        <f>((Produção!U46*(PreçoLivre!U48*(1-Plan1!$B$11)+U$4*Plan1!$E$16)-U$5-U$2)*U$7)</f>
        <v>1753941.0880842377</v>
      </c>
      <c r="V52" s="4">
        <f>((Produção!V46*(PreçoLivre!V48*(1-Plan1!$B$11)+V$4*Plan1!$E$16)-V$5-V$2)*V$7)</f>
        <v>1701743.922743588</v>
      </c>
    </row>
    <row r="53" spans="1:22" x14ac:dyDescent="0.25">
      <c r="A53">
        <v>44</v>
      </c>
      <c r="B53" s="100">
        <f t="shared" si="0"/>
        <v>69299151.782497957</v>
      </c>
      <c r="C53" s="4">
        <f>((Produção!C47*(PreçoLivre!C49*(1-Plan1!$B$11)+C$4*Plan1!$E$16)-C$5-C$2)*C$7)</f>
        <v>7336087.0660205288</v>
      </c>
      <c r="D53" s="4">
        <f>((Produção!D47*(PreçoLivre!D49*(1-Plan1!$B$11)+D$4*Plan1!$E$16)-D$5-D$2)*D$7)</f>
        <v>6616986.3679596093</v>
      </c>
      <c r="E53" s="4">
        <f>((Produção!E47*(PreçoLivre!E49*(1-Plan1!$B$11)+E$4*Plan1!$E$16)-E$5-E$2)*E$7)</f>
        <v>6510030.7553190449</v>
      </c>
      <c r="F53" s="4">
        <f>((Produção!F47*(PreçoLivre!F49*(1-Plan1!$B$11)+F$4*Plan1!$E$16)-F$5-F$2)*F$7)</f>
        <v>5401824.5692698108</v>
      </c>
      <c r="G53" s="4">
        <f>((Produção!G47*(PreçoLivre!G49*(1-Plan1!$B$11)+G$4*Plan1!$E$16)-G$5-G$2)*G$7)</f>
        <v>5085274.6238072617</v>
      </c>
      <c r="H53" s="4">
        <f>((Produção!H47*(PreçoLivre!H49*(1-Plan1!$B$11)+H$4*Plan1!$E$16)-H$5-H$2)*H$7)</f>
        <v>4524704.2139664181</v>
      </c>
      <c r="I53" s="4">
        <f>((Produção!I47*(PreçoLivre!I49*(1-Plan1!$B$11)+I$4*Plan1!$E$16)-I$5-I$2)*I$7)</f>
        <v>4083405.1767574223</v>
      </c>
      <c r="J53" s="4">
        <f>((Produção!J47*(PreçoLivre!J49*(1-Plan1!$B$11)+J$4*Plan1!$E$16)-J$5-J$2)*J$7)</f>
        <v>4196907.83731334</v>
      </c>
      <c r="K53" s="4">
        <f>((Produção!K47*(PreçoLivre!K49*(1-Plan1!$B$11)+K$4*Plan1!$E$16)-K$5-K$2)*K$7)</f>
        <v>3604497.8808336514</v>
      </c>
      <c r="L53" s="4">
        <f>((Produção!L47*(PreçoLivre!L49*(1-Plan1!$B$11)+L$4*Plan1!$E$16)-L$5-L$2)*L$7)</f>
        <v>3052065.554426949</v>
      </c>
      <c r="M53" s="4">
        <f>((Produção!M47*(PreçoLivre!M49*(1-Plan1!$B$11)+M$4*Plan1!$E$16)-M$5-M$2)*M$7)</f>
        <v>2863374.7292717961</v>
      </c>
      <c r="N53" s="4">
        <f>((Produção!N47*(PreçoLivre!N49*(1-Plan1!$B$11)+N$4*Plan1!$E$16)-N$5-N$2)*N$7)</f>
        <v>2594450.6155569134</v>
      </c>
      <c r="O53" s="4">
        <f>((Produção!O47*(PreçoLivre!O49*(1-Plan1!$B$11)+O$4*Plan1!$E$16)-O$5-O$2)*O$7)</f>
        <v>2480449.5809542448</v>
      </c>
      <c r="P53" s="4">
        <f>((Produção!P47*(PreçoLivre!P49*(1-Plan1!$B$11)+P$4*Plan1!$E$16)-P$5-P$2)*P$7)</f>
        <v>2199189.2491964702</v>
      </c>
      <c r="Q53" s="4">
        <f>((Produção!Q47*(PreçoLivre!Q49*(1-Plan1!$B$11)+Q$4*Plan1!$E$16)-Q$5-Q$2)*Q$7)</f>
        <v>1828531.3336701442</v>
      </c>
      <c r="R53" s="4">
        <f>((Produção!R47*(PreçoLivre!R49*(1-Plan1!$B$11)+R$4*Plan1!$E$16)-R$5-R$2)*R$7)</f>
        <v>1837116.4359766296</v>
      </c>
      <c r="S53" s="4">
        <f>((Produção!S47*(PreçoLivre!S49*(1-Plan1!$B$11)+S$4*Plan1!$E$16)-S$5-S$2)*S$7)</f>
        <v>1575962.5105414616</v>
      </c>
      <c r="T53" s="4">
        <f>((Produção!T47*(PreçoLivre!T49*(1-Plan1!$B$11)+T$4*Plan1!$E$16)-T$5-T$2)*T$7)</f>
        <v>1355447.9770209123</v>
      </c>
      <c r="U53" s="4">
        <f>((Produção!U47*(PreçoLivre!U49*(1-Plan1!$B$11)+U$4*Plan1!$E$16)-U$5-U$2)*U$7)</f>
        <v>1172946.9174845272</v>
      </c>
      <c r="V53" s="4">
        <f>((Produção!V47*(PreçoLivre!V49*(1-Plan1!$B$11)+V$4*Plan1!$E$16)-V$5-V$2)*V$7)</f>
        <v>979898.38715082069</v>
      </c>
    </row>
    <row r="54" spans="1:22" x14ac:dyDescent="0.25">
      <c r="A54">
        <v>45</v>
      </c>
      <c r="B54" s="100">
        <f t="shared" si="0"/>
        <v>66300262.353072211</v>
      </c>
      <c r="C54" s="4">
        <f>((Produção!C48*(PreçoLivre!C50*(1-Plan1!$B$11)+C$4*Plan1!$E$16)-C$5-C$2)*C$7)</f>
        <v>7462929.2164515788</v>
      </c>
      <c r="D54" s="4">
        <f>((Produção!D48*(PreçoLivre!D50*(1-Plan1!$B$11)+D$4*Plan1!$E$16)-D$5-D$2)*D$7)</f>
        <v>6691294.856261583</v>
      </c>
      <c r="E54" s="4">
        <f>((Produção!E48*(PreçoLivre!E50*(1-Plan1!$B$11)+E$4*Plan1!$E$16)-E$5-E$2)*E$7)</f>
        <v>6252155.0545558017</v>
      </c>
      <c r="F54" s="4">
        <f>((Produção!F48*(PreçoLivre!F50*(1-Plan1!$B$11)+F$4*Plan1!$E$16)-F$5-F$2)*F$7)</f>
        <v>5730900.6224297648</v>
      </c>
      <c r="G54" s="4">
        <f>((Produção!G48*(PreçoLivre!G50*(1-Plan1!$B$11)+G$4*Plan1!$E$16)-G$5-G$2)*G$7)</f>
        <v>5817589.4572102334</v>
      </c>
      <c r="H54" s="4">
        <f>((Produção!H48*(PreçoLivre!H50*(1-Plan1!$B$11)+H$4*Plan1!$E$16)-H$5-H$2)*H$7)</f>
        <v>4675789.0868519787</v>
      </c>
      <c r="I54" s="4">
        <f>((Produção!I48*(PreçoLivre!I50*(1-Plan1!$B$11)+I$4*Plan1!$E$16)-I$5-I$2)*I$7)</f>
        <v>4365351.5547491182</v>
      </c>
      <c r="J54" s="4">
        <f>((Produção!J48*(PreçoLivre!J50*(1-Plan1!$B$11)+J$4*Plan1!$E$16)-J$5-J$2)*J$7)</f>
        <v>3379499.3292175652</v>
      </c>
      <c r="K54" s="4">
        <f>((Produção!K48*(PreçoLivre!K50*(1-Plan1!$B$11)+K$4*Plan1!$E$16)-K$5-K$2)*K$7)</f>
        <v>3158644.4024296305</v>
      </c>
      <c r="L54" s="4">
        <f>((Produção!L48*(PreçoLivre!L50*(1-Plan1!$B$11)+L$4*Plan1!$E$16)-L$5-L$2)*L$7)</f>
        <v>2761692.7793430272</v>
      </c>
      <c r="M54" s="4">
        <f>((Produção!M48*(PreçoLivre!M50*(1-Plan1!$B$11)+M$4*Plan1!$E$16)-M$5-M$2)*M$7)</f>
        <v>2474277.2082571872</v>
      </c>
      <c r="N54" s="4">
        <f>((Produção!N48*(PreçoLivre!N50*(1-Plan1!$B$11)+N$4*Plan1!$E$16)-N$5-N$2)*N$7)</f>
        <v>2324323.8001306038</v>
      </c>
      <c r="O54" s="4">
        <f>((Produção!O48*(PreçoLivre!O50*(1-Plan1!$B$11)+O$4*Plan1!$E$16)-O$5-O$2)*O$7)</f>
        <v>2125139.6834000219</v>
      </c>
      <c r="P54" s="4">
        <f>((Produção!P48*(PreçoLivre!P50*(1-Plan1!$B$11)+P$4*Plan1!$E$16)-P$5-P$2)*P$7)</f>
        <v>1986036.28830346</v>
      </c>
      <c r="Q54" s="4">
        <f>((Produção!Q48*(PreçoLivre!Q50*(1-Plan1!$B$11)+Q$4*Plan1!$E$16)-Q$5-Q$2)*Q$7)</f>
        <v>1765791.0871430459</v>
      </c>
      <c r="R54" s="4">
        <f>((Produção!R48*(PreçoLivre!R50*(1-Plan1!$B$11)+R$4*Plan1!$E$16)-R$5-R$2)*R$7)</f>
        <v>1429568.5550752711</v>
      </c>
      <c r="S54" s="4">
        <f>((Produção!S48*(PreçoLivre!S50*(1-Plan1!$B$11)+S$4*Plan1!$E$16)-S$5-S$2)*S$7)</f>
        <v>1104452.3241820463</v>
      </c>
      <c r="T54" s="4">
        <f>((Produção!T48*(PreçoLivre!T50*(1-Plan1!$B$11)+T$4*Plan1!$E$16)-T$5-T$2)*T$7)</f>
        <v>1003988.7424589563</v>
      </c>
      <c r="U54" s="4">
        <f>((Produção!U48*(PreçoLivre!U50*(1-Plan1!$B$11)+U$4*Plan1!$E$16)-U$5-U$2)*U$7)</f>
        <v>914219.8717257675</v>
      </c>
      <c r="V54" s="4">
        <f>((Produção!V48*(PreçoLivre!V50*(1-Plan1!$B$11)+V$4*Plan1!$E$16)-V$5-V$2)*V$7)</f>
        <v>876618.43289556634</v>
      </c>
    </row>
    <row r="55" spans="1:22" x14ac:dyDescent="0.25">
      <c r="A55">
        <v>46</v>
      </c>
      <c r="B55" s="100">
        <f t="shared" si="0"/>
        <v>61425619.606331848</v>
      </c>
      <c r="C55" s="4">
        <f>((Produção!C49*(PreçoLivre!C51*(1-Plan1!$B$11)+C$4*Plan1!$E$16)-C$5-C$2)*C$7)</f>
        <v>7128384.2561152894</v>
      </c>
      <c r="D55" s="4">
        <f>((Produção!D49*(PreçoLivre!D51*(1-Plan1!$B$11)+D$4*Plan1!$E$16)-D$5-D$2)*D$7)</f>
        <v>6366609.4595357841</v>
      </c>
      <c r="E55" s="4">
        <f>((Produção!E49*(PreçoLivre!E51*(1-Plan1!$B$11)+E$4*Plan1!$E$16)-E$5-E$2)*E$7)</f>
        <v>5538615.3789796755</v>
      </c>
      <c r="F55" s="4">
        <f>((Produção!F49*(PreçoLivre!F51*(1-Plan1!$B$11)+F$4*Plan1!$E$16)-F$5-F$2)*F$7)</f>
        <v>5254356.1719806315</v>
      </c>
      <c r="G55" s="4">
        <f>((Produção!G49*(PreçoLivre!G51*(1-Plan1!$B$11)+G$4*Plan1!$E$16)-G$5-G$2)*G$7)</f>
        <v>4845580.2624729136</v>
      </c>
      <c r="H55" s="4">
        <f>((Produção!H49*(PreçoLivre!H51*(1-Plan1!$B$11)+H$4*Plan1!$E$16)-H$5-H$2)*H$7)</f>
        <v>4434826.3106100522</v>
      </c>
      <c r="I55" s="4">
        <f>((Produção!I49*(PreçoLivre!I51*(1-Plan1!$B$11)+I$4*Plan1!$E$16)-I$5-I$2)*I$7)</f>
        <v>3521515.6172557594</v>
      </c>
      <c r="J55" s="4">
        <f>((Produção!J49*(PreçoLivre!J51*(1-Plan1!$B$11)+J$4*Plan1!$E$16)-J$5-J$2)*J$7)</f>
        <v>3217405.8082243614</v>
      </c>
      <c r="K55" s="4">
        <f>((Produção!K49*(PreçoLivre!K51*(1-Plan1!$B$11)+K$4*Plan1!$E$16)-K$5-K$2)*K$7)</f>
        <v>2942667.0237688343</v>
      </c>
      <c r="L55" s="4">
        <f>((Produção!L49*(PreçoLivre!L51*(1-Plan1!$B$11)+L$4*Plan1!$E$16)-L$5-L$2)*L$7)</f>
        <v>2633650.9472240251</v>
      </c>
      <c r="M55" s="4">
        <f>((Produção!M49*(PreçoLivre!M51*(1-Plan1!$B$11)+M$4*Plan1!$E$16)-M$5-M$2)*M$7)</f>
        <v>2261651.3856888814</v>
      </c>
      <c r="N55" s="4">
        <f>((Produção!N49*(PreçoLivre!N51*(1-Plan1!$B$11)+N$4*Plan1!$E$16)-N$5-N$2)*N$7)</f>
        <v>2106555.7773824348</v>
      </c>
      <c r="O55" s="4">
        <f>((Produção!O49*(PreçoLivre!O51*(1-Plan1!$B$11)+O$4*Plan1!$E$16)-O$5-O$2)*O$7)</f>
        <v>1880035.857133185</v>
      </c>
      <c r="P55" s="4">
        <f>((Produção!P49*(PreçoLivre!P51*(1-Plan1!$B$11)+P$4*Plan1!$E$16)-P$5-P$2)*P$7)</f>
        <v>1663659.9190465524</v>
      </c>
      <c r="Q55" s="4">
        <f>((Produção!Q49*(PreçoLivre!Q51*(1-Plan1!$B$11)+Q$4*Plan1!$E$16)-Q$5-Q$2)*Q$7)</f>
        <v>1504275.8407444714</v>
      </c>
      <c r="R55" s="4">
        <f>((Produção!R49*(PreçoLivre!R51*(1-Plan1!$B$11)+R$4*Plan1!$E$16)-R$5-R$2)*R$7)</f>
        <v>1454607.5115189725</v>
      </c>
      <c r="S55" s="4">
        <f>((Produção!S49*(PreçoLivre!S51*(1-Plan1!$B$11)+S$4*Plan1!$E$16)-S$5-S$2)*S$7)</f>
        <v>1294559.9556920016</v>
      </c>
      <c r="T55" s="4">
        <f>((Produção!T49*(PreçoLivre!T51*(1-Plan1!$B$11)+T$4*Plan1!$E$16)-T$5-T$2)*T$7)</f>
        <v>1184312.9876023526</v>
      </c>
      <c r="U55" s="4">
        <f>((Produção!U49*(PreçoLivre!U51*(1-Plan1!$B$11)+U$4*Plan1!$E$16)-U$5-U$2)*U$7)</f>
        <v>1121109.0852914131</v>
      </c>
      <c r="V55" s="4">
        <f>((Produção!V49*(PreçoLivre!V51*(1-Plan1!$B$11)+V$4*Plan1!$E$16)-V$5-V$2)*V$7)</f>
        <v>1071240.0500642553</v>
      </c>
    </row>
    <row r="56" spans="1:22" x14ac:dyDescent="0.25">
      <c r="A56">
        <v>47</v>
      </c>
      <c r="B56" s="100">
        <f t="shared" si="0"/>
        <v>81979856.339591071</v>
      </c>
      <c r="C56" s="4">
        <f>((Produção!C50*(PreçoLivre!C52*(1-Plan1!$B$11)+C$4*Plan1!$E$16)-C$5-C$2)*C$7)</f>
        <v>7964541.2063075062</v>
      </c>
      <c r="D56" s="4">
        <f>((Produção!D50*(PreçoLivre!D52*(1-Plan1!$B$11)+D$4*Plan1!$E$16)-D$5-D$2)*D$7)</f>
        <v>7449885.9587631188</v>
      </c>
      <c r="E56" s="4">
        <f>((Produção!E50*(PreçoLivre!E52*(1-Plan1!$B$11)+E$4*Plan1!$E$16)-E$5-E$2)*E$7)</f>
        <v>6030367.5569785126</v>
      </c>
      <c r="F56" s="4">
        <f>((Produção!F50*(PreçoLivre!F52*(1-Plan1!$B$11)+F$4*Plan1!$E$16)-F$5-F$2)*F$7)</f>
        <v>5689835.6667859005</v>
      </c>
      <c r="G56" s="4">
        <f>((Produção!G50*(PreçoLivre!G52*(1-Plan1!$B$11)+G$4*Plan1!$E$16)-G$5-G$2)*G$7)</f>
        <v>5357032.0320767416</v>
      </c>
      <c r="H56" s="4">
        <f>((Produção!H50*(PreçoLivre!H52*(1-Plan1!$B$11)+H$4*Plan1!$E$16)-H$5-H$2)*H$7)</f>
        <v>5427669.5616851309</v>
      </c>
      <c r="I56" s="4">
        <f>((Produção!I50*(PreçoLivre!I52*(1-Plan1!$B$11)+I$4*Plan1!$E$16)-I$5-I$2)*I$7)</f>
        <v>5374574.0755546112</v>
      </c>
      <c r="J56" s="4">
        <f>((Produção!J50*(PreçoLivre!J52*(1-Plan1!$B$11)+J$4*Plan1!$E$16)-J$5-J$2)*J$7)</f>
        <v>4754344.2634053053</v>
      </c>
      <c r="K56" s="4">
        <f>((Produção!K50*(PreçoLivre!K52*(1-Plan1!$B$11)+K$4*Plan1!$E$16)-K$5-K$2)*K$7)</f>
        <v>4390782.5069066118</v>
      </c>
      <c r="L56" s="4">
        <f>((Produção!L50*(PreçoLivre!L52*(1-Plan1!$B$11)+L$4*Plan1!$E$16)-L$5-L$2)*L$7)</f>
        <v>4068104.1095081111</v>
      </c>
      <c r="M56" s="4">
        <f>((Produção!M50*(PreçoLivre!M52*(1-Plan1!$B$11)+M$4*Plan1!$E$16)-M$5-M$2)*M$7)</f>
        <v>3629617.7041060207</v>
      </c>
      <c r="N56" s="4">
        <f>((Produção!N50*(PreçoLivre!N52*(1-Plan1!$B$11)+N$4*Plan1!$E$16)-N$5-N$2)*N$7)</f>
        <v>3477463.5795845217</v>
      </c>
      <c r="O56" s="4">
        <f>((Produção!O50*(PreçoLivre!O52*(1-Plan1!$B$11)+O$4*Plan1!$E$16)-O$5-O$2)*O$7)</f>
        <v>3016294.6919170832</v>
      </c>
      <c r="P56" s="4">
        <f>((Produção!P50*(PreçoLivre!P52*(1-Plan1!$B$11)+P$4*Plan1!$E$16)-P$5-P$2)*P$7)</f>
        <v>2843580.6045930758</v>
      </c>
      <c r="Q56" s="4">
        <f>((Produção!Q50*(PreçoLivre!Q52*(1-Plan1!$B$11)+Q$4*Plan1!$E$16)-Q$5-Q$2)*Q$7)</f>
        <v>2461112.9554055296</v>
      </c>
      <c r="R56" s="4">
        <f>((Produção!R50*(PreçoLivre!R52*(1-Plan1!$B$11)+R$4*Plan1!$E$16)-R$5-R$2)*R$7)</f>
        <v>2408167.2843928323</v>
      </c>
      <c r="S56" s="4">
        <f>((Produção!S50*(PreçoLivre!S52*(1-Plan1!$B$11)+S$4*Plan1!$E$16)-S$5-S$2)*S$7)</f>
        <v>2109427.3049726617</v>
      </c>
      <c r="T56" s="4">
        <f>((Produção!T50*(PreçoLivre!T52*(1-Plan1!$B$11)+T$4*Plan1!$E$16)-T$5-T$2)*T$7)</f>
        <v>1999551.1885688573</v>
      </c>
      <c r="U56" s="4">
        <f>((Produção!U50*(PreçoLivre!U52*(1-Plan1!$B$11)+U$4*Plan1!$E$16)-U$5-U$2)*U$7)</f>
        <v>1980755.0369426929</v>
      </c>
      <c r="V56" s="4">
        <f>((Produção!V50*(PreçoLivre!V52*(1-Plan1!$B$11)+V$4*Plan1!$E$16)-V$5-V$2)*V$7)</f>
        <v>1546749.0511362264</v>
      </c>
    </row>
    <row r="57" spans="1:22" x14ac:dyDescent="0.25">
      <c r="A57">
        <v>48</v>
      </c>
      <c r="B57" s="100">
        <f t="shared" si="0"/>
        <v>65044972.933616847</v>
      </c>
      <c r="C57" s="4">
        <f>((Produção!C51*(PreçoLivre!C53*(1-Plan1!$B$11)+C$4*Plan1!$E$16)-C$5-C$2)*C$7)</f>
        <v>7805596.2961376011</v>
      </c>
      <c r="D57" s="4">
        <f>((Produção!D51*(PreçoLivre!D53*(1-Plan1!$B$11)+D$4*Plan1!$E$16)-D$5-D$2)*D$7)</f>
        <v>7838056.9440726489</v>
      </c>
      <c r="E57" s="4">
        <f>((Produção!E51*(PreçoLivre!E53*(1-Plan1!$B$11)+E$4*Plan1!$E$16)-E$5-E$2)*E$7)</f>
        <v>6548516.7760324646</v>
      </c>
      <c r="F57" s="4">
        <f>((Produção!F51*(PreçoLivre!F53*(1-Plan1!$B$11)+F$4*Plan1!$E$16)-F$5-F$2)*F$7)</f>
        <v>6255454.9528856995</v>
      </c>
      <c r="G57" s="4">
        <f>((Produção!G51*(PreçoLivre!G53*(1-Plan1!$B$11)+G$4*Plan1!$E$16)-G$5-G$2)*G$7)</f>
        <v>5074561.232092645</v>
      </c>
      <c r="H57" s="4">
        <f>((Produção!H51*(PreçoLivre!H53*(1-Plan1!$B$11)+H$4*Plan1!$E$16)-H$5-H$2)*H$7)</f>
        <v>4602515.6808304759</v>
      </c>
      <c r="I57" s="4">
        <f>((Produção!I51*(PreçoLivre!I53*(1-Plan1!$B$11)+I$4*Plan1!$E$16)-I$5-I$2)*I$7)</f>
        <v>4201095.5603985451</v>
      </c>
      <c r="J57" s="4">
        <f>((Produção!J51*(PreçoLivre!J53*(1-Plan1!$B$11)+J$4*Plan1!$E$16)-J$5-J$2)*J$7)</f>
        <v>3661718.2391796741</v>
      </c>
      <c r="K57" s="4">
        <f>((Produção!K51*(PreçoLivre!K53*(1-Plan1!$B$11)+K$4*Plan1!$E$16)-K$5-K$2)*K$7)</f>
        <v>3183985.7240595748</v>
      </c>
      <c r="L57" s="4">
        <f>((Produção!L51*(PreçoLivre!L53*(1-Plan1!$B$11)+L$4*Plan1!$E$16)-L$5-L$2)*L$7)</f>
        <v>2710983.435686681</v>
      </c>
      <c r="M57" s="4">
        <f>((Produção!M51*(PreçoLivre!M53*(1-Plan1!$B$11)+M$4*Plan1!$E$16)-M$5-M$2)*M$7)</f>
        <v>2342409.9198736576</v>
      </c>
      <c r="N57" s="4">
        <f>((Produção!N51*(PreçoLivre!N53*(1-Plan1!$B$11)+N$4*Plan1!$E$16)-N$5-N$2)*N$7)</f>
        <v>1935791.3305245256</v>
      </c>
      <c r="O57" s="4">
        <f>((Produção!O51*(PreçoLivre!O53*(1-Plan1!$B$11)+O$4*Plan1!$E$16)-O$5-O$2)*O$7)</f>
        <v>1727210.208450905</v>
      </c>
      <c r="P57" s="4">
        <f>((Produção!P51*(PreçoLivre!P53*(1-Plan1!$B$11)+P$4*Plan1!$E$16)-P$5-P$2)*P$7)</f>
        <v>1458397.460526536</v>
      </c>
      <c r="Q57" s="4">
        <f>((Produção!Q51*(PreçoLivre!Q53*(1-Plan1!$B$11)+Q$4*Plan1!$E$16)-Q$5-Q$2)*Q$7)</f>
        <v>1265753.6691598641</v>
      </c>
      <c r="R57" s="4">
        <f>((Produção!R51*(PreçoLivre!R53*(1-Plan1!$B$11)+R$4*Plan1!$E$16)-R$5-R$2)*R$7)</f>
        <v>1118435.5949507605</v>
      </c>
      <c r="S57" s="4">
        <f>((Produção!S51*(PreçoLivre!S53*(1-Plan1!$B$11)+S$4*Plan1!$E$16)-S$5-S$2)*S$7)</f>
        <v>928600.62541005877</v>
      </c>
      <c r="T57" s="4">
        <f>((Produção!T51*(PreçoLivre!T53*(1-Plan1!$B$11)+T$4*Plan1!$E$16)-T$5-T$2)*T$7)</f>
        <v>856547.39840277261</v>
      </c>
      <c r="U57" s="4">
        <f>((Produção!U51*(PreçoLivre!U53*(1-Plan1!$B$11)+U$4*Plan1!$E$16)-U$5-U$2)*U$7)</f>
        <v>783393.67409970774</v>
      </c>
      <c r="V57" s="4">
        <f>((Produção!V51*(PreçoLivre!V53*(1-Plan1!$B$11)+V$4*Plan1!$E$16)-V$5-V$2)*V$7)</f>
        <v>745948.21084206481</v>
      </c>
    </row>
    <row r="58" spans="1:22" x14ac:dyDescent="0.25">
      <c r="A58">
        <v>49</v>
      </c>
      <c r="B58" s="100">
        <f t="shared" si="0"/>
        <v>73210081.545224145</v>
      </c>
      <c r="C58" s="4">
        <f>((Produção!C52*(PreçoLivre!C54*(1-Plan1!$B$11)+C$4*Plan1!$E$16)-C$5-C$2)*C$7)</f>
        <v>7754481.3247830216</v>
      </c>
      <c r="D58" s="4">
        <f>((Produção!D52*(PreçoLivre!D54*(1-Plan1!$B$11)+D$4*Plan1!$E$16)-D$5-D$2)*D$7)</f>
        <v>7007593.7080930639</v>
      </c>
      <c r="E58" s="4">
        <f>((Produção!E52*(PreçoLivre!E54*(1-Plan1!$B$11)+E$4*Plan1!$E$16)-E$5-E$2)*E$7)</f>
        <v>6439826.5476164678</v>
      </c>
      <c r="F58" s="4">
        <f>((Produção!F52*(PreçoLivre!F54*(1-Plan1!$B$11)+F$4*Plan1!$E$16)-F$5-F$2)*F$7)</f>
        <v>6238955.790965274</v>
      </c>
      <c r="G58" s="4">
        <f>((Produção!G52*(PreçoLivre!G54*(1-Plan1!$B$11)+G$4*Plan1!$E$16)-G$5-G$2)*G$7)</f>
        <v>5711191.33529233</v>
      </c>
      <c r="H58" s="4">
        <f>((Produção!H52*(PreçoLivre!H54*(1-Plan1!$B$11)+H$4*Plan1!$E$16)-H$5-H$2)*H$7)</f>
        <v>5179359.4881027592</v>
      </c>
      <c r="I58" s="4">
        <f>((Produção!I52*(PreçoLivre!I54*(1-Plan1!$B$11)+I$4*Plan1!$E$16)-I$5-I$2)*I$7)</f>
        <v>4504732.409054081</v>
      </c>
      <c r="J58" s="4">
        <f>((Produção!J52*(PreçoLivre!J54*(1-Plan1!$B$11)+J$4*Plan1!$E$16)-J$5-J$2)*J$7)</f>
        <v>4227756.1432620622</v>
      </c>
      <c r="K58" s="4">
        <f>((Produção!K52*(PreçoLivre!K54*(1-Plan1!$B$11)+K$4*Plan1!$E$16)-K$5-K$2)*K$7)</f>
        <v>3562166.532201123</v>
      </c>
      <c r="L58" s="4">
        <f>((Produção!L52*(PreçoLivre!L54*(1-Plan1!$B$11)+L$4*Plan1!$E$16)-L$5-L$2)*L$7)</f>
        <v>3072207.5696238694</v>
      </c>
      <c r="M58" s="4">
        <f>((Produção!M52*(PreçoLivre!M54*(1-Plan1!$B$11)+M$4*Plan1!$E$16)-M$5-M$2)*M$7)</f>
        <v>2738108.7996766744</v>
      </c>
      <c r="N58" s="4">
        <f>((Produção!N52*(PreçoLivre!N54*(1-Plan1!$B$11)+N$4*Plan1!$E$16)-N$5-N$2)*N$7)</f>
        <v>2499862.8095734548</v>
      </c>
      <c r="O58" s="4">
        <f>((Produção!O52*(PreçoLivre!O54*(1-Plan1!$B$11)+O$4*Plan1!$E$16)-O$5-O$2)*O$7)</f>
        <v>2424797.7587879719</v>
      </c>
      <c r="P58" s="4">
        <f>((Produção!P52*(PreçoLivre!P54*(1-Plan1!$B$11)+P$4*Plan1!$E$16)-P$5-P$2)*P$7)</f>
        <v>2199277.9340467453</v>
      </c>
      <c r="Q58" s="4">
        <f>((Produção!Q52*(PreçoLivre!Q54*(1-Plan1!$B$11)+Q$4*Plan1!$E$16)-Q$5-Q$2)*Q$7)</f>
        <v>2053643.7044227005</v>
      </c>
      <c r="R58" s="4">
        <f>((Produção!R52*(PreçoLivre!R54*(1-Plan1!$B$11)+R$4*Plan1!$E$16)-R$5-R$2)*R$7)</f>
        <v>1704946.4899527265</v>
      </c>
      <c r="S58" s="4">
        <f>((Produção!S52*(PreçoLivre!S54*(1-Plan1!$B$11)+S$4*Plan1!$E$16)-S$5-S$2)*S$7)</f>
        <v>1578149.2206798261</v>
      </c>
      <c r="T58" s="4">
        <f>((Produção!T52*(PreçoLivre!T54*(1-Plan1!$B$11)+T$4*Plan1!$E$16)-T$5-T$2)*T$7)</f>
        <v>1530446.3939141007</v>
      </c>
      <c r="U58" s="4">
        <f>((Produção!U52*(PreçoLivre!U54*(1-Plan1!$B$11)+U$4*Plan1!$E$16)-U$5-U$2)*U$7)</f>
        <v>1479421.4400816862</v>
      </c>
      <c r="V58" s="4">
        <f>((Produção!V52*(PreçoLivre!V54*(1-Plan1!$B$11)+V$4*Plan1!$E$16)-V$5-V$2)*V$7)</f>
        <v>1303156.1450942212</v>
      </c>
    </row>
    <row r="59" spans="1:22" x14ac:dyDescent="0.25">
      <c r="A59">
        <v>50</v>
      </c>
      <c r="B59" s="100">
        <f t="shared" si="0"/>
        <v>58766924.257359825</v>
      </c>
      <c r="C59" s="4">
        <f>((Produção!C53*(PreçoLivre!C55*(1-Plan1!$B$11)+C$4*Plan1!$E$16)-C$5-C$2)*C$7)</f>
        <v>7574109.7308795974</v>
      </c>
      <c r="D59" s="4">
        <f>((Produção!D53*(PreçoLivre!D55*(1-Plan1!$B$11)+D$4*Plan1!$E$16)-D$5-D$2)*D$7)</f>
        <v>6563360.3397028893</v>
      </c>
      <c r="E59" s="4">
        <f>((Produção!E53*(PreçoLivre!E55*(1-Plan1!$B$11)+E$4*Plan1!$E$16)-E$5-E$2)*E$7)</f>
        <v>6124251.7516912203</v>
      </c>
      <c r="F59" s="4">
        <f>((Produção!F53*(PreçoLivre!F55*(1-Plan1!$B$11)+F$4*Plan1!$E$16)-F$5-F$2)*F$7)</f>
        <v>5307270.7878167946</v>
      </c>
      <c r="G59" s="4">
        <f>((Produção!G53*(PreçoLivre!G55*(1-Plan1!$B$11)+G$4*Plan1!$E$16)-G$5-G$2)*G$7)</f>
        <v>4702125.9607005063</v>
      </c>
      <c r="H59" s="4">
        <f>((Produção!H53*(PreçoLivre!H55*(1-Plan1!$B$11)+H$4*Plan1!$E$16)-H$5-H$2)*H$7)</f>
        <v>3742911.3140258514</v>
      </c>
      <c r="I59" s="4">
        <f>((Produção!I53*(PreçoLivre!I55*(1-Plan1!$B$11)+I$4*Plan1!$E$16)-I$5-I$2)*I$7)</f>
        <v>3171609.7893950646</v>
      </c>
      <c r="J59" s="4">
        <f>((Produção!J53*(PreçoLivre!J55*(1-Plan1!$B$11)+J$4*Plan1!$E$16)-J$5-J$2)*J$7)</f>
        <v>2757121.0027978318</v>
      </c>
      <c r="K59" s="4">
        <f>((Produção!K53*(PreçoLivre!K55*(1-Plan1!$B$11)+K$4*Plan1!$E$16)-K$5-K$2)*K$7)</f>
        <v>2575062.3131847614</v>
      </c>
      <c r="L59" s="4">
        <f>((Produção!L53*(PreçoLivre!L55*(1-Plan1!$B$11)+L$4*Plan1!$E$16)-L$5-L$2)*L$7)</f>
        <v>2489800.05325166</v>
      </c>
      <c r="M59" s="4">
        <f>((Produção!M53*(PreçoLivre!M55*(1-Plan1!$B$11)+M$4*Plan1!$E$16)-M$5-M$2)*M$7)</f>
        <v>2023658.6094850393</v>
      </c>
      <c r="N59" s="4">
        <f>((Produção!N53*(PreçoLivre!N55*(1-Plan1!$B$11)+N$4*Plan1!$E$16)-N$5-N$2)*N$7)</f>
        <v>1829108.3377319323</v>
      </c>
      <c r="O59" s="4">
        <f>((Produção!O53*(PreçoLivre!O55*(1-Plan1!$B$11)+O$4*Plan1!$E$16)-O$5-O$2)*O$7)</f>
        <v>1751620.858659538</v>
      </c>
      <c r="P59" s="4">
        <f>((Produção!P53*(PreçoLivre!P55*(1-Plan1!$B$11)+P$4*Plan1!$E$16)-P$5-P$2)*P$7)</f>
        <v>1617913.0505212124</v>
      </c>
      <c r="Q59" s="4">
        <f>((Produção!Q53*(PreçoLivre!Q55*(1-Plan1!$B$11)+Q$4*Plan1!$E$16)-Q$5-Q$2)*Q$7)</f>
        <v>1460431.1701122711</v>
      </c>
      <c r="R59" s="4">
        <f>((Produção!R53*(PreçoLivre!R55*(1-Plan1!$B$11)+R$4*Plan1!$E$16)-R$5-R$2)*R$7)</f>
        <v>1253938.8266326413</v>
      </c>
      <c r="S59" s="4">
        <f>((Produção!S53*(PreçoLivre!S55*(1-Plan1!$B$11)+S$4*Plan1!$E$16)-S$5-S$2)*S$7)</f>
        <v>1174006.7556407915</v>
      </c>
      <c r="T59" s="4">
        <f>((Produção!T53*(PreçoLivre!T55*(1-Plan1!$B$11)+T$4*Plan1!$E$16)-T$5-T$2)*T$7)</f>
        <v>989899.72912959405</v>
      </c>
      <c r="U59" s="4">
        <f>((Produção!U53*(PreçoLivre!U55*(1-Plan1!$B$11)+U$4*Plan1!$E$16)-U$5-U$2)*U$7)</f>
        <v>844788.45967026369</v>
      </c>
      <c r="V59" s="4">
        <f>((Produção!V53*(PreçoLivre!V55*(1-Plan1!$B$11)+V$4*Plan1!$E$16)-V$5-V$2)*V$7)</f>
        <v>813935.41633036733</v>
      </c>
    </row>
    <row r="60" spans="1:22" x14ac:dyDescent="0.25">
      <c r="A60">
        <v>51</v>
      </c>
      <c r="B60" s="100">
        <f t="shared" si="0"/>
        <v>88597485.348652214</v>
      </c>
      <c r="C60" s="4">
        <f>((Produção!C54*(PreçoLivre!C56*(1-Plan1!$B$11)+C$4*Plan1!$E$16)-C$5-C$2)*C$7)</f>
        <v>8333557.9157594452</v>
      </c>
      <c r="D60" s="4">
        <f>((Produção!D54*(PreçoLivre!D56*(1-Plan1!$B$11)+D$4*Plan1!$E$16)-D$5-D$2)*D$7)</f>
        <v>7556112.4755463339</v>
      </c>
      <c r="E60" s="4">
        <f>((Produção!E54*(PreçoLivre!E56*(1-Plan1!$B$11)+E$4*Plan1!$E$16)-E$5-E$2)*E$7)</f>
        <v>7024782.2650974914</v>
      </c>
      <c r="F60" s="4">
        <f>((Produção!F54*(PreçoLivre!F56*(1-Plan1!$B$11)+F$4*Plan1!$E$16)-F$5-F$2)*F$7)</f>
        <v>6424598.6360590188</v>
      </c>
      <c r="G60" s="4">
        <f>((Produção!G54*(PreçoLivre!G56*(1-Plan1!$B$11)+G$4*Plan1!$E$16)-G$5-G$2)*G$7)</f>
        <v>6025342.8974028546</v>
      </c>
      <c r="H60" s="4">
        <f>((Produção!H54*(PreçoLivre!H56*(1-Plan1!$B$11)+H$4*Plan1!$E$16)-H$5-H$2)*H$7)</f>
        <v>5592824.3061711174</v>
      </c>
      <c r="I60" s="4">
        <f>((Produção!I54*(PreçoLivre!I56*(1-Plan1!$B$11)+I$4*Plan1!$E$16)-I$5-I$2)*I$7)</f>
        <v>5004481.1872239318</v>
      </c>
      <c r="J60" s="4">
        <f>((Produção!J54*(PreçoLivre!J56*(1-Plan1!$B$11)+J$4*Plan1!$E$16)-J$5-J$2)*J$7)</f>
        <v>4379642.8605178455</v>
      </c>
      <c r="K60" s="4">
        <f>((Produção!K54*(PreçoLivre!K56*(1-Plan1!$B$11)+K$4*Plan1!$E$16)-K$5-K$2)*K$7)</f>
        <v>4138291.0546742762</v>
      </c>
      <c r="L60" s="4">
        <f>((Produção!L54*(PreçoLivre!L56*(1-Plan1!$B$11)+L$4*Plan1!$E$16)-L$5-L$2)*L$7)</f>
        <v>4065230.744235584</v>
      </c>
      <c r="M60" s="4">
        <f>((Produção!M54*(PreçoLivre!M56*(1-Plan1!$B$11)+M$4*Plan1!$E$16)-M$5-M$2)*M$7)</f>
        <v>3968693.9793706452</v>
      </c>
      <c r="N60" s="4">
        <f>((Produção!N54*(PreçoLivre!N56*(1-Plan1!$B$11)+N$4*Plan1!$E$16)-N$5-N$2)*N$7)</f>
        <v>3441125.7795976112</v>
      </c>
      <c r="O60" s="4">
        <f>((Produção!O54*(PreçoLivre!O56*(1-Plan1!$B$11)+O$4*Plan1!$E$16)-O$5-O$2)*O$7)</f>
        <v>3260051.0859568287</v>
      </c>
      <c r="P60" s="4">
        <f>((Produção!P54*(PreçoLivre!P56*(1-Plan1!$B$11)+P$4*Plan1!$E$16)-P$5-P$2)*P$7)</f>
        <v>3172335.9732768228</v>
      </c>
      <c r="Q60" s="4">
        <f>((Produção!Q54*(PreçoLivre!Q56*(1-Plan1!$B$11)+Q$4*Plan1!$E$16)-Q$5-Q$2)*Q$7)</f>
        <v>3069361.1226376793</v>
      </c>
      <c r="R60" s="4">
        <f>((Produção!R54*(PreçoLivre!R56*(1-Plan1!$B$11)+R$4*Plan1!$E$16)-R$5-R$2)*R$7)</f>
        <v>3096307.7578458944</v>
      </c>
      <c r="S60" s="4">
        <f>((Produção!S54*(PreçoLivre!S56*(1-Plan1!$B$11)+S$4*Plan1!$E$16)-S$5-S$2)*S$7)</f>
        <v>2747580.3287488362</v>
      </c>
      <c r="T60" s="4">
        <f>((Produção!T54*(PreçoLivre!T56*(1-Plan1!$B$11)+T$4*Plan1!$E$16)-T$5-T$2)*T$7)</f>
        <v>2592985.4061483876</v>
      </c>
      <c r="U60" s="4">
        <f>((Produção!U54*(PreçoLivre!U56*(1-Plan1!$B$11)+U$4*Plan1!$E$16)-U$5-U$2)*U$7)</f>
        <v>2326999.1395811057</v>
      </c>
      <c r="V60" s="4">
        <f>((Produção!V54*(PreçoLivre!V56*(1-Plan1!$B$11)+V$4*Plan1!$E$16)-V$5-V$2)*V$7)</f>
        <v>2377180.4328005104</v>
      </c>
    </row>
    <row r="61" spans="1:22" x14ac:dyDescent="0.25">
      <c r="A61">
        <v>52</v>
      </c>
      <c r="B61" s="100">
        <f t="shared" si="0"/>
        <v>71174046.088778526</v>
      </c>
      <c r="C61" s="4">
        <f>((Produção!C55*(PreçoLivre!C57*(1-Plan1!$B$11)+C$4*Plan1!$E$16)-C$5-C$2)*C$7)</f>
        <v>7701940.4604950957</v>
      </c>
      <c r="D61" s="4">
        <f>((Produção!D55*(PreçoLivre!D57*(1-Plan1!$B$11)+D$4*Plan1!$E$16)-D$5-D$2)*D$7)</f>
        <v>7137639.7315783259</v>
      </c>
      <c r="E61" s="4">
        <f>((Produção!E55*(PreçoLivre!E57*(1-Plan1!$B$11)+E$4*Plan1!$E$16)-E$5-E$2)*E$7)</f>
        <v>6879191.0884341914</v>
      </c>
      <c r="F61" s="4">
        <f>((Produção!F55*(PreçoLivre!F57*(1-Plan1!$B$11)+F$4*Plan1!$E$16)-F$5-F$2)*F$7)</f>
        <v>6306438.9575248268</v>
      </c>
      <c r="G61" s="4">
        <f>((Produção!G55*(PreçoLivre!G57*(1-Plan1!$B$11)+G$4*Plan1!$E$16)-G$5-G$2)*G$7)</f>
        <v>5587659.4547453169</v>
      </c>
      <c r="H61" s="4">
        <f>((Produção!H55*(PreçoLivre!H57*(1-Plan1!$B$11)+H$4*Plan1!$E$16)-H$5-H$2)*H$7)</f>
        <v>5462431.8243235089</v>
      </c>
      <c r="I61" s="4">
        <f>((Produção!I55*(PreçoLivre!I57*(1-Plan1!$B$11)+I$4*Plan1!$E$16)-I$5-I$2)*I$7)</f>
        <v>4476823.9977961481</v>
      </c>
      <c r="J61" s="4">
        <f>((Produção!J55*(PreçoLivre!J57*(1-Plan1!$B$11)+J$4*Plan1!$E$16)-J$5-J$2)*J$7)</f>
        <v>3911447.5041588177</v>
      </c>
      <c r="K61" s="4">
        <f>((Produção!K55*(PreçoLivre!K57*(1-Plan1!$B$11)+K$4*Plan1!$E$16)-K$5-K$2)*K$7)</f>
        <v>3412134.386787286</v>
      </c>
      <c r="L61" s="4">
        <f>((Produção!L55*(PreçoLivre!L57*(1-Plan1!$B$11)+L$4*Plan1!$E$16)-L$5-L$2)*L$7)</f>
        <v>2949163.1875859885</v>
      </c>
      <c r="M61" s="4">
        <f>((Produção!M55*(PreçoLivre!M57*(1-Plan1!$B$11)+M$4*Plan1!$E$16)-M$5-M$2)*M$7)</f>
        <v>2697394.5703455461</v>
      </c>
      <c r="N61" s="4">
        <f>((Produção!N55*(PreçoLivre!N57*(1-Plan1!$B$11)+N$4*Plan1!$E$16)-N$5-N$2)*N$7)</f>
        <v>2399792.2314680014</v>
      </c>
      <c r="O61" s="4">
        <f>((Produção!O55*(PreçoLivre!O57*(1-Plan1!$B$11)+O$4*Plan1!$E$16)-O$5-O$2)*O$7)</f>
        <v>2279401.963051076</v>
      </c>
      <c r="P61" s="4">
        <f>((Produção!P55*(PreçoLivre!P57*(1-Plan1!$B$11)+P$4*Plan1!$E$16)-P$5-P$2)*P$7)</f>
        <v>1948593.4097257503</v>
      </c>
      <c r="Q61" s="4">
        <f>((Produção!Q55*(PreçoLivre!Q57*(1-Plan1!$B$11)+Q$4*Plan1!$E$16)-Q$5-Q$2)*Q$7)</f>
        <v>1801571.5222014948</v>
      </c>
      <c r="R61" s="4">
        <f>((Produção!R55*(PreçoLivre!R57*(1-Plan1!$B$11)+R$4*Plan1!$E$16)-R$5-R$2)*R$7)</f>
        <v>1450965.6752609937</v>
      </c>
      <c r="S61" s="4">
        <f>((Produção!S55*(PreçoLivre!S57*(1-Plan1!$B$11)+S$4*Plan1!$E$16)-S$5-S$2)*S$7)</f>
        <v>1263551.8205823759</v>
      </c>
      <c r="T61" s="4">
        <f>((Produção!T55*(PreçoLivre!T57*(1-Plan1!$B$11)+T$4*Plan1!$E$16)-T$5-T$2)*T$7)</f>
        <v>1228789.8769640909</v>
      </c>
      <c r="U61" s="4">
        <f>((Produção!U55*(PreçoLivre!U57*(1-Plan1!$B$11)+U$4*Plan1!$E$16)-U$5-U$2)*U$7)</f>
        <v>1231756.1954375408</v>
      </c>
      <c r="V61" s="4">
        <f>((Produção!V55*(PreçoLivre!V57*(1-Plan1!$B$11)+V$4*Plan1!$E$16)-V$5-V$2)*V$7)</f>
        <v>1047358.2303121659</v>
      </c>
    </row>
    <row r="62" spans="1:22" x14ac:dyDescent="0.25">
      <c r="A62">
        <v>53</v>
      </c>
      <c r="B62" s="100">
        <f t="shared" si="0"/>
        <v>70240355.916332319</v>
      </c>
      <c r="C62" s="4">
        <f>((Produção!C56*(PreçoLivre!C58*(1-Plan1!$B$11)+C$4*Plan1!$E$16)-C$5-C$2)*C$7)</f>
        <v>7464466.2809486212</v>
      </c>
      <c r="D62" s="4">
        <f>((Produção!D56*(PreçoLivre!D58*(1-Plan1!$B$11)+D$4*Plan1!$E$16)-D$5-D$2)*D$7)</f>
        <v>6244102.4677610854</v>
      </c>
      <c r="E62" s="4">
        <f>((Produção!E56*(PreçoLivre!E58*(1-Plan1!$B$11)+E$4*Plan1!$E$16)-E$5-E$2)*E$7)</f>
        <v>6001894.1893462837</v>
      </c>
      <c r="F62" s="4">
        <f>((Produção!F56*(PreçoLivre!F58*(1-Plan1!$B$11)+F$4*Plan1!$E$16)-F$5-F$2)*F$7)</f>
        <v>5461318.6786173936</v>
      </c>
      <c r="G62" s="4">
        <f>((Produção!G56*(PreçoLivre!G58*(1-Plan1!$B$11)+G$4*Plan1!$E$16)-G$5-G$2)*G$7)</f>
        <v>4899385.3806886645</v>
      </c>
      <c r="H62" s="4">
        <f>((Produção!H56*(PreçoLivre!H58*(1-Plan1!$B$11)+H$4*Plan1!$E$16)-H$5-H$2)*H$7)</f>
        <v>4830346.0416114619</v>
      </c>
      <c r="I62" s="4">
        <f>((Produção!I56*(PreçoLivre!I58*(1-Plan1!$B$11)+I$4*Plan1!$E$16)-I$5-I$2)*I$7)</f>
        <v>4528863.6311317189</v>
      </c>
      <c r="J62" s="4">
        <f>((Produção!J56*(PreçoLivre!J58*(1-Plan1!$B$11)+J$4*Plan1!$E$16)-J$5-J$2)*J$7)</f>
        <v>3666113.6943288473</v>
      </c>
      <c r="K62" s="4">
        <f>((Produção!K56*(PreçoLivre!K58*(1-Plan1!$B$11)+K$4*Plan1!$E$16)-K$5-K$2)*K$7)</f>
        <v>3204572.8434657538</v>
      </c>
      <c r="L62" s="4">
        <f>((Produção!L56*(PreçoLivre!L58*(1-Plan1!$B$11)+L$4*Plan1!$E$16)-L$5-L$2)*L$7)</f>
        <v>2989489.6487678443</v>
      </c>
      <c r="M62" s="4">
        <f>((Produção!M56*(PreçoLivre!M58*(1-Plan1!$B$11)+M$4*Plan1!$E$16)-M$5-M$2)*M$7)</f>
        <v>2947466.5991487917</v>
      </c>
      <c r="N62" s="4">
        <f>((Produção!N56*(PreçoLivre!N58*(1-Plan1!$B$11)+N$4*Plan1!$E$16)-N$5-N$2)*N$7)</f>
        <v>2722423.716962066</v>
      </c>
      <c r="O62" s="4">
        <f>((Produção!O56*(PreçoLivre!O58*(1-Plan1!$B$11)+O$4*Plan1!$E$16)-O$5-O$2)*O$7)</f>
        <v>2390658.8754952746</v>
      </c>
      <c r="P62" s="4">
        <f>((Produção!P56*(PreçoLivre!P58*(1-Plan1!$B$11)+P$4*Plan1!$E$16)-P$5-P$2)*P$7)</f>
        <v>2293001.5980498032</v>
      </c>
      <c r="Q62" s="4">
        <f>((Produção!Q56*(PreçoLivre!Q58*(1-Plan1!$B$11)+Q$4*Plan1!$E$16)-Q$5-Q$2)*Q$7)</f>
        <v>2342784.6982526267</v>
      </c>
      <c r="R62" s="4">
        <f>((Produção!R56*(PreçoLivre!R58*(1-Plan1!$B$11)+R$4*Plan1!$E$16)-R$5-R$2)*R$7)</f>
        <v>2173105.2317384761</v>
      </c>
      <c r="S62" s="4">
        <f>((Produção!S56*(PreçoLivre!S58*(1-Plan1!$B$11)+S$4*Plan1!$E$16)-S$5-S$2)*S$7)</f>
        <v>1899924.9391159373</v>
      </c>
      <c r="T62" s="4">
        <f>((Produção!T56*(PreçoLivre!T58*(1-Plan1!$B$11)+T$4*Plan1!$E$16)-T$5-T$2)*T$7)</f>
        <v>1616229.5058546674</v>
      </c>
      <c r="U62" s="4">
        <f>((Produção!U56*(PreçoLivre!U58*(1-Plan1!$B$11)+U$4*Plan1!$E$16)-U$5-U$2)*U$7)</f>
        <v>1367975.7883129562</v>
      </c>
      <c r="V62" s="4">
        <f>((Produção!V56*(PreçoLivre!V58*(1-Plan1!$B$11)+V$4*Plan1!$E$16)-V$5-V$2)*V$7)</f>
        <v>1196232.1067340351</v>
      </c>
    </row>
    <row r="63" spans="1:22" x14ac:dyDescent="0.25">
      <c r="A63">
        <v>54</v>
      </c>
      <c r="B63" s="100">
        <f t="shared" si="0"/>
        <v>84232502.897158191</v>
      </c>
      <c r="C63" s="4">
        <f>((Produção!C57*(PreçoLivre!C59*(1-Plan1!$B$11)+C$4*Plan1!$E$16)-C$5-C$2)*C$7)</f>
        <v>7459132.7409067852</v>
      </c>
      <c r="D63" s="4">
        <f>((Produção!D57*(PreçoLivre!D59*(1-Plan1!$B$11)+D$4*Plan1!$E$16)-D$5-D$2)*D$7)</f>
        <v>7796973.366935635</v>
      </c>
      <c r="E63" s="4">
        <f>((Produção!E57*(PreçoLivre!E59*(1-Plan1!$B$11)+E$4*Plan1!$E$16)-E$5-E$2)*E$7)</f>
        <v>6976940.9973413683</v>
      </c>
      <c r="F63" s="4">
        <f>((Produção!F57*(PreçoLivre!F59*(1-Plan1!$B$11)+F$4*Plan1!$E$16)-F$5-F$2)*F$7)</f>
        <v>6294543.8453427721</v>
      </c>
      <c r="G63" s="4">
        <f>((Produção!G57*(PreçoLivre!G59*(1-Plan1!$B$11)+G$4*Plan1!$E$16)-G$5-G$2)*G$7)</f>
        <v>6142899.8152590878</v>
      </c>
      <c r="H63" s="4">
        <f>((Produção!H57*(PreçoLivre!H59*(1-Plan1!$B$11)+H$4*Plan1!$E$16)-H$5-H$2)*H$7)</f>
        <v>5462988.725504349</v>
      </c>
      <c r="I63" s="4">
        <f>((Produção!I57*(PreçoLivre!I59*(1-Plan1!$B$11)+I$4*Plan1!$E$16)-I$5-I$2)*I$7)</f>
        <v>5497677.9981180942</v>
      </c>
      <c r="J63" s="4">
        <f>((Produção!J57*(PreçoLivre!J59*(1-Plan1!$B$11)+J$4*Plan1!$E$16)-J$5-J$2)*J$7)</f>
        <v>5256108.0677542919</v>
      </c>
      <c r="K63" s="4">
        <f>((Produção!K57*(PreçoLivre!K59*(1-Plan1!$B$11)+K$4*Plan1!$E$16)-K$5-K$2)*K$7)</f>
        <v>5078197.1630191449</v>
      </c>
      <c r="L63" s="4">
        <f>((Produção!L57*(PreçoLivre!L59*(1-Plan1!$B$11)+L$4*Plan1!$E$16)-L$5-L$2)*L$7)</f>
        <v>4328485.4741585199</v>
      </c>
      <c r="M63" s="4">
        <f>((Produção!M57*(PreçoLivre!M59*(1-Plan1!$B$11)+M$4*Plan1!$E$16)-M$5-M$2)*M$7)</f>
        <v>4204625.5577136735</v>
      </c>
      <c r="N63" s="4">
        <f>((Produção!N57*(PreçoLivre!N59*(1-Plan1!$B$11)+N$4*Plan1!$E$16)-N$5-N$2)*N$7)</f>
        <v>3469655.8334951494</v>
      </c>
      <c r="O63" s="4">
        <f>((Produção!O57*(PreçoLivre!O59*(1-Plan1!$B$11)+O$4*Plan1!$E$16)-O$5-O$2)*O$7)</f>
        <v>2919951.0048603839</v>
      </c>
      <c r="P63" s="4">
        <f>((Produção!P57*(PreçoLivre!P59*(1-Plan1!$B$11)+P$4*Plan1!$E$16)-P$5-P$2)*P$7)</f>
        <v>2587548.9211287624</v>
      </c>
      <c r="Q63" s="4">
        <f>((Produção!Q57*(PreçoLivre!Q59*(1-Plan1!$B$11)+Q$4*Plan1!$E$16)-Q$5-Q$2)*Q$7)</f>
        <v>2348802.5696635107</v>
      </c>
      <c r="R63" s="4">
        <f>((Produção!R57*(PreçoLivre!R59*(1-Plan1!$B$11)+R$4*Plan1!$E$16)-R$5-R$2)*R$7)</f>
        <v>2000481.4860368429</v>
      </c>
      <c r="S63" s="4">
        <f>((Produção!S57*(PreçoLivre!S59*(1-Plan1!$B$11)+S$4*Plan1!$E$16)-S$5-S$2)*S$7)</f>
        <v>1835688.5085919378</v>
      </c>
      <c r="T63" s="4">
        <f>((Produção!T57*(PreçoLivre!T59*(1-Plan1!$B$11)+T$4*Plan1!$E$16)-T$5-T$2)*T$7)</f>
        <v>1665066.6137538252</v>
      </c>
      <c r="U63" s="4">
        <f>((Produção!U57*(PreçoLivre!U59*(1-Plan1!$B$11)+U$4*Plan1!$E$16)-U$5-U$2)*U$7)</f>
        <v>1443353.0025166725</v>
      </c>
      <c r="V63" s="4">
        <f>((Produção!V57*(PreçoLivre!V59*(1-Plan1!$B$11)+V$4*Plan1!$E$16)-V$5-V$2)*V$7)</f>
        <v>1463381.2050573952</v>
      </c>
    </row>
    <row r="64" spans="1:22" x14ac:dyDescent="0.25">
      <c r="A64">
        <v>55</v>
      </c>
      <c r="B64" s="100">
        <f t="shared" si="0"/>
        <v>71848441.084388211</v>
      </c>
      <c r="C64" s="4">
        <f>((Produção!C58*(PreçoLivre!C60*(1-Plan1!$B$11)+C$4*Plan1!$E$16)-C$5-C$2)*C$7)</f>
        <v>8142855.7754870607</v>
      </c>
      <c r="D64" s="4">
        <f>((Produção!D58*(PreçoLivre!D60*(1-Plan1!$B$11)+D$4*Plan1!$E$16)-D$5-D$2)*D$7)</f>
        <v>7059623.5052709198</v>
      </c>
      <c r="E64" s="4">
        <f>((Produção!E58*(PreçoLivre!E60*(1-Plan1!$B$11)+E$4*Plan1!$E$16)-E$5-E$2)*E$7)</f>
        <v>6547944.2069216361</v>
      </c>
      <c r="F64" s="4">
        <f>((Produção!F58*(PreçoLivre!F60*(1-Plan1!$B$11)+F$4*Plan1!$E$16)-F$5-F$2)*F$7)</f>
        <v>5582708.230588926</v>
      </c>
      <c r="G64" s="4">
        <f>((Produção!G58*(PreçoLivre!G60*(1-Plan1!$B$11)+G$4*Plan1!$E$16)-G$5-G$2)*G$7)</f>
        <v>5358530.8604355054</v>
      </c>
      <c r="H64" s="4">
        <f>((Produção!H58*(PreçoLivre!H60*(1-Plan1!$B$11)+H$4*Plan1!$E$16)-H$5-H$2)*H$7)</f>
        <v>4902623.4904513601</v>
      </c>
      <c r="I64" s="4">
        <f>((Produção!I58*(PreçoLivre!I60*(1-Plan1!$B$11)+I$4*Plan1!$E$16)-I$5-I$2)*I$7)</f>
        <v>4667156.7249529818</v>
      </c>
      <c r="J64" s="4">
        <f>((Produção!J58*(PreçoLivre!J60*(1-Plan1!$B$11)+J$4*Plan1!$E$16)-J$5-J$2)*J$7)</f>
        <v>4335033.0058017457</v>
      </c>
      <c r="K64" s="4">
        <f>((Produção!K58*(PreçoLivre!K60*(1-Plan1!$B$11)+K$4*Plan1!$E$16)-K$5-K$2)*K$7)</f>
        <v>3674814.8464971939</v>
      </c>
      <c r="L64" s="4">
        <f>((Produção!L58*(PreçoLivre!L60*(1-Plan1!$B$11)+L$4*Plan1!$E$16)-L$5-L$2)*L$7)</f>
        <v>3368735.1849874048</v>
      </c>
      <c r="M64" s="4">
        <f>((Produção!M58*(PreçoLivre!M60*(1-Plan1!$B$11)+M$4*Plan1!$E$16)-M$5-M$2)*M$7)</f>
        <v>3002886.218576239</v>
      </c>
      <c r="N64" s="4">
        <f>((Produção!N58*(PreçoLivre!N60*(1-Plan1!$B$11)+N$4*Plan1!$E$16)-N$5-N$2)*N$7)</f>
        <v>2536743.8143531154</v>
      </c>
      <c r="O64" s="4">
        <f>((Produção!O58*(PreçoLivre!O60*(1-Plan1!$B$11)+O$4*Plan1!$E$16)-O$5-O$2)*O$7)</f>
        <v>2258757.7696074215</v>
      </c>
      <c r="P64" s="4">
        <f>((Produção!P58*(PreçoLivre!P60*(1-Plan1!$B$11)+P$4*Plan1!$E$16)-P$5-P$2)*P$7)</f>
        <v>1894806.9805396339</v>
      </c>
      <c r="Q64" s="4">
        <f>((Produção!Q58*(PreçoLivre!Q60*(1-Plan1!$B$11)+Q$4*Plan1!$E$16)-Q$5-Q$2)*Q$7)</f>
        <v>1768382.5721574854</v>
      </c>
      <c r="R64" s="4">
        <f>((Produção!R58*(PreçoLivre!R60*(1-Plan1!$B$11)+R$4*Plan1!$E$16)-R$5-R$2)*R$7)</f>
        <v>1545750.2516562643</v>
      </c>
      <c r="S64" s="4">
        <f>((Produção!S58*(PreçoLivre!S60*(1-Plan1!$B$11)+S$4*Plan1!$E$16)-S$5-S$2)*S$7)</f>
        <v>1466229.3269319939</v>
      </c>
      <c r="T64" s="4">
        <f>((Produção!T58*(PreçoLivre!T60*(1-Plan1!$B$11)+T$4*Plan1!$E$16)-T$5-T$2)*T$7)</f>
        <v>1301327.6827558991</v>
      </c>
      <c r="U64" s="4">
        <f>((Produção!U58*(PreçoLivre!U60*(1-Plan1!$B$11)+U$4*Plan1!$E$16)-U$5-U$2)*U$7)</f>
        <v>1268166.7785182907</v>
      </c>
      <c r="V64" s="4">
        <f>((Produção!V58*(PreçoLivre!V60*(1-Plan1!$B$11)+V$4*Plan1!$E$16)-V$5-V$2)*V$7)</f>
        <v>1165363.8578971357</v>
      </c>
    </row>
    <row r="65" spans="1:22" x14ac:dyDescent="0.25">
      <c r="A65">
        <v>56</v>
      </c>
      <c r="B65" s="100">
        <f t="shared" si="0"/>
        <v>80627350.672226459</v>
      </c>
      <c r="C65" s="4">
        <f>((Produção!C59*(PreçoLivre!C61*(1-Plan1!$B$11)+C$4*Plan1!$E$16)-C$5-C$2)*C$7)</f>
        <v>8839882.8359166663</v>
      </c>
      <c r="D65" s="4">
        <f>((Produção!D59*(PreçoLivre!D61*(1-Plan1!$B$11)+D$4*Plan1!$E$16)-D$5-D$2)*D$7)</f>
        <v>7580700.1675583711</v>
      </c>
      <c r="E65" s="4">
        <f>((Produção!E59*(PreçoLivre!E61*(1-Plan1!$B$11)+E$4*Plan1!$E$16)-E$5-E$2)*E$7)</f>
        <v>7300973.278395257</v>
      </c>
      <c r="F65" s="4">
        <f>((Produção!F59*(PreçoLivre!F61*(1-Plan1!$B$11)+F$4*Plan1!$E$16)-F$5-F$2)*F$7)</f>
        <v>6536203.0399599513</v>
      </c>
      <c r="G65" s="4">
        <f>((Produção!G59*(PreçoLivre!G61*(1-Plan1!$B$11)+G$4*Plan1!$E$16)-G$5-G$2)*G$7)</f>
        <v>5716366.8569227839</v>
      </c>
      <c r="H65" s="4">
        <f>((Produção!H59*(PreçoLivre!H61*(1-Plan1!$B$11)+H$4*Plan1!$E$16)-H$5-H$2)*H$7)</f>
        <v>5009979.3273087805</v>
      </c>
      <c r="I65" s="4">
        <f>((Produção!I59*(PreçoLivre!I61*(1-Plan1!$B$11)+I$4*Plan1!$E$16)-I$5-I$2)*I$7)</f>
        <v>4588748.4370974125</v>
      </c>
      <c r="J65" s="4">
        <f>((Produção!J59*(PreçoLivre!J61*(1-Plan1!$B$11)+J$4*Plan1!$E$16)-J$5-J$2)*J$7)</f>
        <v>4213346.9921412682</v>
      </c>
      <c r="K65" s="4">
        <f>((Produção!K59*(PreçoLivre!K61*(1-Plan1!$B$11)+K$4*Plan1!$E$16)-K$5-K$2)*K$7)</f>
        <v>4255681.1516082818</v>
      </c>
      <c r="L65" s="4">
        <f>((Produção!L59*(PreçoLivre!L61*(1-Plan1!$B$11)+L$4*Plan1!$E$16)-L$5-L$2)*L$7)</f>
        <v>4001880.8548602136</v>
      </c>
      <c r="M65" s="4">
        <f>((Produção!M59*(PreçoLivre!M61*(1-Plan1!$B$11)+M$4*Plan1!$E$16)-M$5-M$2)*M$7)</f>
        <v>3452170.7313554864</v>
      </c>
      <c r="N65" s="4">
        <f>((Produção!N59*(PreçoLivre!N61*(1-Plan1!$B$11)+N$4*Plan1!$E$16)-N$5-N$2)*N$7)</f>
        <v>3284952.7998240404</v>
      </c>
      <c r="O65" s="4">
        <f>((Produção!O59*(PreçoLivre!O61*(1-Plan1!$B$11)+O$4*Plan1!$E$16)-O$5-O$2)*O$7)</f>
        <v>2977038.5549821672</v>
      </c>
      <c r="P65" s="4">
        <f>((Produção!P59*(PreçoLivre!P61*(1-Plan1!$B$11)+P$4*Plan1!$E$16)-P$5-P$2)*P$7)</f>
        <v>2625039.6911740038</v>
      </c>
      <c r="Q65" s="4">
        <f>((Produção!Q59*(PreçoLivre!Q61*(1-Plan1!$B$11)+Q$4*Plan1!$E$16)-Q$5-Q$2)*Q$7)</f>
        <v>2357525.7329848302</v>
      </c>
      <c r="R65" s="4">
        <f>((Produção!R59*(PreçoLivre!R61*(1-Plan1!$B$11)+R$4*Plan1!$E$16)-R$5-R$2)*R$7)</f>
        <v>2072344.0443441977</v>
      </c>
      <c r="S65" s="4">
        <f>((Produção!S59*(PreçoLivre!S61*(1-Plan1!$B$11)+S$4*Plan1!$E$16)-S$5-S$2)*S$7)</f>
        <v>1786866.2545447911</v>
      </c>
      <c r="T65" s="4">
        <f>((Produção!T59*(PreçoLivre!T61*(1-Plan1!$B$11)+T$4*Plan1!$E$16)-T$5-T$2)*T$7)</f>
        <v>1561250.8363325894</v>
      </c>
      <c r="U65" s="4">
        <f>((Produção!U59*(PreçoLivre!U61*(1-Plan1!$B$11)+U$4*Plan1!$E$16)-U$5-U$2)*U$7)</f>
        <v>1322218.1294656056</v>
      </c>
      <c r="V65" s="4">
        <f>((Produção!V59*(PreçoLivre!V61*(1-Plan1!$B$11)+V$4*Plan1!$E$16)-V$5-V$2)*V$7)</f>
        <v>1144180.9554497465</v>
      </c>
    </row>
    <row r="66" spans="1:22" x14ac:dyDescent="0.25">
      <c r="A66">
        <v>57</v>
      </c>
      <c r="B66" s="100">
        <f t="shared" si="0"/>
        <v>77781787.63269949</v>
      </c>
      <c r="C66" s="4">
        <f>((Produção!C60*(PreçoLivre!C62*(1-Plan1!$B$11)+C$4*Plan1!$E$16)-C$5-C$2)*C$7)</f>
        <v>7698526.9429346845</v>
      </c>
      <c r="D66" s="4">
        <f>((Produção!D60*(PreçoLivre!D62*(1-Plan1!$B$11)+D$4*Plan1!$E$16)-D$5-D$2)*D$7)</f>
        <v>7506144.7878286</v>
      </c>
      <c r="E66" s="4">
        <f>((Produção!E60*(PreçoLivre!E62*(1-Plan1!$B$11)+E$4*Plan1!$E$16)-E$5-E$2)*E$7)</f>
        <v>7196543.6882498097</v>
      </c>
      <c r="F66" s="4">
        <f>((Produção!F60*(PreçoLivre!F62*(1-Plan1!$B$11)+F$4*Plan1!$E$16)-F$5-F$2)*F$7)</f>
        <v>6629706.9985112632</v>
      </c>
      <c r="G66" s="4">
        <f>((Produção!G60*(PreçoLivre!G62*(1-Plan1!$B$11)+G$4*Plan1!$E$16)-G$5-G$2)*G$7)</f>
        <v>5460560.7954823673</v>
      </c>
      <c r="H66" s="4">
        <f>((Produção!H60*(PreçoLivre!H62*(1-Plan1!$B$11)+H$4*Plan1!$E$16)-H$5-H$2)*H$7)</f>
        <v>4881812.3784101903</v>
      </c>
      <c r="I66" s="4">
        <f>((Produção!I60*(PreçoLivre!I62*(1-Plan1!$B$11)+I$4*Plan1!$E$16)-I$5-I$2)*I$7)</f>
        <v>4398304.7165372083</v>
      </c>
      <c r="J66" s="4">
        <f>((Produção!J60*(PreçoLivre!J62*(1-Plan1!$B$11)+J$4*Plan1!$E$16)-J$5-J$2)*J$7)</f>
        <v>4033957.4532744493</v>
      </c>
      <c r="K66" s="4">
        <f>((Produção!K60*(PreçoLivre!K62*(1-Plan1!$B$11)+K$4*Plan1!$E$16)-K$5-K$2)*K$7)</f>
        <v>3723128.0660365154</v>
      </c>
      <c r="L66" s="4">
        <f>((Produção!L60*(PreçoLivre!L62*(1-Plan1!$B$11)+L$4*Plan1!$E$16)-L$5-L$2)*L$7)</f>
        <v>3414053.9597992799</v>
      </c>
      <c r="M66" s="4">
        <f>((Produção!M60*(PreçoLivre!M62*(1-Plan1!$B$11)+M$4*Plan1!$E$16)-M$5-M$2)*M$7)</f>
        <v>3140591.3321453063</v>
      </c>
      <c r="N66" s="4">
        <f>((Produção!N60*(PreçoLivre!N62*(1-Plan1!$B$11)+N$4*Plan1!$E$16)-N$5-N$2)*N$7)</f>
        <v>3235343.292013207</v>
      </c>
      <c r="O66" s="4">
        <f>((Produção!O60*(PreçoLivre!O62*(1-Plan1!$B$11)+O$4*Plan1!$E$16)-O$5-O$2)*O$7)</f>
        <v>2986387.0670142723</v>
      </c>
      <c r="P66" s="4">
        <f>((Produção!P60*(PreçoLivre!P62*(1-Plan1!$B$11)+P$4*Plan1!$E$16)-P$5-P$2)*P$7)</f>
        <v>2711200.7662657774</v>
      </c>
      <c r="Q66" s="4">
        <f>((Produção!Q60*(PreçoLivre!Q62*(1-Plan1!$B$11)+Q$4*Plan1!$E$16)-Q$5-Q$2)*Q$7)</f>
        <v>2478977.0890054395</v>
      </c>
      <c r="R66" s="4">
        <f>((Produção!R60*(PreçoLivre!R62*(1-Plan1!$B$11)+R$4*Plan1!$E$16)-R$5-R$2)*R$7)</f>
        <v>2118748.7520055855</v>
      </c>
      <c r="S66" s="4">
        <f>((Produção!S60*(PreçoLivre!S62*(1-Plan1!$B$11)+S$4*Plan1!$E$16)-S$5-S$2)*S$7)</f>
        <v>1759934.7782519653</v>
      </c>
      <c r="T66" s="4">
        <f>((Produção!T60*(PreçoLivre!T62*(1-Plan1!$B$11)+T$4*Plan1!$E$16)-T$5-T$2)*T$7)</f>
        <v>1668314.8504225523</v>
      </c>
      <c r="U66" s="4">
        <f>((Produção!U60*(PreçoLivre!U62*(1-Plan1!$B$11)+U$4*Plan1!$E$16)-U$5-U$2)*U$7)</f>
        <v>1416666.8631783603</v>
      </c>
      <c r="V66" s="4">
        <f>((Produção!V60*(PreçoLivre!V62*(1-Plan1!$B$11)+V$4*Plan1!$E$16)-V$5-V$2)*V$7)</f>
        <v>1322883.0553326688</v>
      </c>
    </row>
    <row r="67" spans="1:22" x14ac:dyDescent="0.25">
      <c r="A67">
        <v>58</v>
      </c>
      <c r="B67" s="100">
        <f t="shared" si="0"/>
        <v>73883185.666456014</v>
      </c>
      <c r="C67" s="4">
        <f>((Produção!C61*(PreçoLivre!C63*(1-Plan1!$B$11)+C$4*Plan1!$E$16)-C$5-C$2)*C$7)</f>
        <v>7832457.3580173571</v>
      </c>
      <c r="D67" s="4">
        <f>((Produção!D61*(PreçoLivre!D63*(1-Plan1!$B$11)+D$4*Plan1!$E$16)-D$5-D$2)*D$7)</f>
        <v>6952771.7711620005</v>
      </c>
      <c r="E67" s="4">
        <f>((Produção!E61*(PreçoLivre!E63*(1-Plan1!$B$11)+E$4*Plan1!$E$16)-E$5-E$2)*E$7)</f>
        <v>6545431.6547162421</v>
      </c>
      <c r="F67" s="4">
        <f>((Produção!F61*(PreçoLivre!F63*(1-Plan1!$B$11)+F$4*Plan1!$E$16)-F$5-F$2)*F$7)</f>
        <v>5975679.1359144449</v>
      </c>
      <c r="G67" s="4">
        <f>((Produção!G61*(PreçoLivre!G63*(1-Plan1!$B$11)+G$4*Plan1!$E$16)-G$5-G$2)*G$7)</f>
        <v>5141013.5606164383</v>
      </c>
      <c r="H67" s="4">
        <f>((Produção!H61*(PreçoLivre!H63*(1-Plan1!$B$11)+H$4*Plan1!$E$16)-H$5-H$2)*H$7)</f>
        <v>4753090.7093747798</v>
      </c>
      <c r="I67" s="4">
        <f>((Produção!I61*(PreçoLivre!I63*(1-Plan1!$B$11)+I$4*Plan1!$E$16)-I$5-I$2)*I$7)</f>
        <v>4661344.7298070509</v>
      </c>
      <c r="J67" s="4">
        <f>((Produção!J61*(PreçoLivre!J63*(1-Plan1!$B$11)+J$4*Plan1!$E$16)-J$5-J$2)*J$7)</f>
        <v>4108400.59879003</v>
      </c>
      <c r="K67" s="4">
        <f>((Produção!K61*(PreçoLivre!K63*(1-Plan1!$B$11)+K$4*Plan1!$E$16)-K$5-K$2)*K$7)</f>
        <v>3899888.1733317431</v>
      </c>
      <c r="L67" s="4">
        <f>((Produção!L61*(PreçoLivre!L63*(1-Plan1!$B$11)+L$4*Plan1!$E$16)-L$5-L$2)*L$7)</f>
        <v>3509583.1963848686</v>
      </c>
      <c r="M67" s="4">
        <f>((Produção!M61*(PreçoLivre!M63*(1-Plan1!$B$11)+M$4*Plan1!$E$16)-M$5-M$2)*M$7)</f>
        <v>3166308.4252873985</v>
      </c>
      <c r="N67" s="4">
        <f>((Produção!N61*(PreçoLivre!N63*(1-Plan1!$B$11)+N$4*Plan1!$E$16)-N$5-N$2)*N$7)</f>
        <v>2623773.1427424382</v>
      </c>
      <c r="O67" s="4">
        <f>((Produção!O61*(PreçoLivre!O63*(1-Plan1!$B$11)+O$4*Plan1!$E$16)-O$5-O$2)*O$7)</f>
        <v>2348514.1772655435</v>
      </c>
      <c r="P67" s="4">
        <f>((Produção!P61*(PreçoLivre!P63*(1-Plan1!$B$11)+P$4*Plan1!$E$16)-P$5-P$2)*P$7)</f>
        <v>2330237.5825386173</v>
      </c>
      <c r="Q67" s="4">
        <f>((Produção!Q61*(PreçoLivre!Q63*(1-Plan1!$B$11)+Q$4*Plan1!$E$16)-Q$5-Q$2)*Q$7)</f>
        <v>2110523.5511755771</v>
      </c>
      <c r="R67" s="4">
        <f>((Produção!R61*(PreçoLivre!R63*(1-Plan1!$B$11)+R$4*Plan1!$E$16)-R$5-R$2)*R$7)</f>
        <v>2012256.5572566704</v>
      </c>
      <c r="S67" s="4">
        <f>((Produção!S61*(PreçoLivre!S63*(1-Plan1!$B$11)+S$4*Plan1!$E$16)-S$5-S$2)*S$7)</f>
        <v>1890979.5219881334</v>
      </c>
      <c r="T67" s="4">
        <f>((Produção!T61*(PreçoLivre!T63*(1-Plan1!$B$11)+T$4*Plan1!$E$16)-T$5-T$2)*T$7)</f>
        <v>1497472.1135932028</v>
      </c>
      <c r="U67" s="4">
        <f>((Produção!U61*(PreçoLivre!U63*(1-Plan1!$B$11)+U$4*Plan1!$E$16)-U$5-U$2)*U$7)</f>
        <v>1386075.5989725017</v>
      </c>
      <c r="V67" s="4">
        <f>((Produção!V61*(PreçoLivre!V63*(1-Plan1!$B$11)+V$4*Plan1!$E$16)-V$5-V$2)*V$7)</f>
        <v>1137384.1075209738</v>
      </c>
    </row>
    <row r="68" spans="1:22" x14ac:dyDescent="0.25">
      <c r="A68">
        <v>59</v>
      </c>
      <c r="B68" s="100">
        <f t="shared" si="0"/>
        <v>66002456.141511798</v>
      </c>
      <c r="C68" s="4">
        <f>((Produção!C62*(PreçoLivre!C64*(1-Plan1!$B$11)+C$4*Plan1!$E$16)-C$5-C$2)*C$7)</f>
        <v>7040701.4734239057</v>
      </c>
      <c r="D68" s="4">
        <f>((Produção!D62*(PreçoLivre!D64*(1-Plan1!$B$11)+D$4*Plan1!$E$16)-D$5-D$2)*D$7)</f>
        <v>6390986.488164478</v>
      </c>
      <c r="E68" s="4">
        <f>((Produção!E62*(PreçoLivre!E64*(1-Plan1!$B$11)+E$4*Plan1!$E$16)-E$5-E$2)*E$7)</f>
        <v>5813679.4898970537</v>
      </c>
      <c r="F68" s="4">
        <f>((Produção!F62*(PreçoLivre!F64*(1-Plan1!$B$11)+F$4*Plan1!$E$16)-F$5-F$2)*F$7)</f>
        <v>5476386.2717412934</v>
      </c>
      <c r="G68" s="4">
        <f>((Produção!G62*(PreçoLivre!G64*(1-Plan1!$B$11)+G$4*Plan1!$E$16)-G$5-G$2)*G$7)</f>
        <v>4910270.8534392705</v>
      </c>
      <c r="H68" s="4">
        <f>((Produção!H62*(PreçoLivre!H64*(1-Plan1!$B$11)+H$4*Plan1!$E$16)-H$5-H$2)*H$7)</f>
        <v>4160411.0417232295</v>
      </c>
      <c r="I68" s="4">
        <f>((Produção!I62*(PreçoLivre!I64*(1-Plan1!$B$11)+I$4*Plan1!$E$16)-I$5-I$2)*I$7)</f>
        <v>4020871.3103863555</v>
      </c>
      <c r="J68" s="4">
        <f>((Produção!J62*(PreçoLivre!J64*(1-Plan1!$B$11)+J$4*Plan1!$E$16)-J$5-J$2)*J$7)</f>
        <v>3538023.18987602</v>
      </c>
      <c r="K68" s="4">
        <f>((Produção!K62*(PreçoLivre!K64*(1-Plan1!$B$11)+K$4*Plan1!$E$16)-K$5-K$2)*K$7)</f>
        <v>3156964.1324229254</v>
      </c>
      <c r="L68" s="4">
        <f>((Produção!L62*(PreçoLivre!L64*(1-Plan1!$B$11)+L$4*Plan1!$E$16)-L$5-L$2)*L$7)</f>
        <v>3080009.2655861592</v>
      </c>
      <c r="M68" s="4">
        <f>((Produção!M62*(PreçoLivre!M64*(1-Plan1!$B$11)+M$4*Plan1!$E$16)-M$5-M$2)*M$7)</f>
        <v>2819985.5059830076</v>
      </c>
      <c r="N68" s="4">
        <f>((Produção!N62*(PreçoLivre!N64*(1-Plan1!$B$11)+N$4*Plan1!$E$16)-N$5-N$2)*N$7)</f>
        <v>2741250.3866019482</v>
      </c>
      <c r="O68" s="4">
        <f>((Produção!O62*(PreçoLivre!O64*(1-Plan1!$B$11)+O$4*Plan1!$E$16)-O$5-O$2)*O$7)</f>
        <v>2247825.799636357</v>
      </c>
      <c r="P68" s="4">
        <f>((Produção!P62*(PreçoLivre!P64*(1-Plan1!$B$11)+P$4*Plan1!$E$16)-P$5-P$2)*P$7)</f>
        <v>2043172.4797315637</v>
      </c>
      <c r="Q68" s="4">
        <f>((Produção!Q62*(PreçoLivre!Q64*(1-Plan1!$B$11)+Q$4*Plan1!$E$16)-Q$5-Q$2)*Q$7)</f>
        <v>1831773.6332583502</v>
      </c>
      <c r="R68" s="4">
        <f>((Produção!R62*(PreçoLivre!R64*(1-Plan1!$B$11)+R$4*Plan1!$E$16)-R$5-R$2)*R$7)</f>
        <v>1689628.0658312039</v>
      </c>
      <c r="S68" s="4">
        <f>((Produção!S62*(PreçoLivre!S64*(1-Plan1!$B$11)+S$4*Plan1!$E$16)-S$5-S$2)*S$7)</f>
        <v>1541502.2437675761</v>
      </c>
      <c r="T68" s="4">
        <f>((Produção!T62*(PreçoLivre!T64*(1-Plan1!$B$11)+T$4*Plan1!$E$16)-T$5-T$2)*T$7)</f>
        <v>1337443.0751442665</v>
      </c>
      <c r="U68" s="4">
        <f>((Produção!U62*(PreçoLivre!U64*(1-Plan1!$B$11)+U$4*Plan1!$E$16)-U$5-U$2)*U$7)</f>
        <v>1158057.6705593076</v>
      </c>
      <c r="V68" s="4">
        <f>((Produção!V62*(PreçoLivre!V64*(1-Plan1!$B$11)+V$4*Plan1!$E$16)-V$5-V$2)*V$7)</f>
        <v>1003513.7643375153</v>
      </c>
    </row>
    <row r="69" spans="1:22" x14ac:dyDescent="0.25">
      <c r="A69">
        <v>60</v>
      </c>
      <c r="B69" s="100">
        <f t="shared" si="0"/>
        <v>65033498.628300406</v>
      </c>
      <c r="C69" s="4">
        <f>((Produção!C63*(PreçoLivre!C65*(1-Plan1!$B$11)+C$4*Plan1!$E$16)-C$5-C$2)*C$7)</f>
        <v>7469690.3000848247</v>
      </c>
      <c r="D69" s="4">
        <f>((Produção!D63*(PreçoLivre!D65*(1-Plan1!$B$11)+D$4*Plan1!$E$16)-D$5-D$2)*D$7)</f>
        <v>6921311.2652893225</v>
      </c>
      <c r="E69" s="4">
        <f>((Produção!E63*(PreçoLivre!E65*(1-Plan1!$B$11)+E$4*Plan1!$E$16)-E$5-E$2)*E$7)</f>
        <v>6292496.9498793427</v>
      </c>
      <c r="F69" s="4">
        <f>((Produção!F63*(PreçoLivre!F65*(1-Plan1!$B$11)+F$4*Plan1!$E$16)-F$5-F$2)*F$7)</f>
        <v>5439982.8247855445</v>
      </c>
      <c r="G69" s="4">
        <f>((Produção!G63*(PreçoLivre!G65*(1-Plan1!$B$11)+G$4*Plan1!$E$16)-G$5-G$2)*G$7)</f>
        <v>4915605.7585242959</v>
      </c>
      <c r="H69" s="4">
        <f>((Produção!H63*(PreçoLivre!H65*(1-Plan1!$B$11)+H$4*Plan1!$E$16)-H$5-H$2)*H$7)</f>
        <v>4434312.1711273231</v>
      </c>
      <c r="I69" s="4">
        <f>((Produção!I63*(PreçoLivre!I65*(1-Plan1!$B$11)+I$4*Plan1!$E$16)-I$5-I$2)*I$7)</f>
        <v>3981283.3782518497</v>
      </c>
      <c r="J69" s="4">
        <f>((Produção!J63*(PreçoLivre!J65*(1-Plan1!$B$11)+J$4*Plan1!$E$16)-J$5-J$2)*J$7)</f>
        <v>3362679.619376082</v>
      </c>
      <c r="K69" s="4">
        <f>((Produção!K63*(PreçoLivre!K65*(1-Plan1!$B$11)+K$4*Plan1!$E$16)-K$5-K$2)*K$7)</f>
        <v>2774388.9268113775</v>
      </c>
      <c r="L69" s="4">
        <f>((Produção!L63*(PreçoLivre!L65*(1-Plan1!$B$11)+L$4*Plan1!$E$16)-L$5-L$2)*L$7)</f>
        <v>2642760.7564239055</v>
      </c>
      <c r="M69" s="4">
        <f>((Produção!M63*(PreçoLivre!M65*(1-Plan1!$B$11)+M$4*Plan1!$E$16)-M$5-M$2)*M$7)</f>
        <v>2502636.1840987303</v>
      </c>
      <c r="N69" s="4">
        <f>((Produção!N63*(PreçoLivre!N65*(1-Plan1!$B$11)+N$4*Plan1!$E$16)-N$5-N$2)*N$7)</f>
        <v>2367752.5074353213</v>
      </c>
      <c r="O69" s="4">
        <f>((Produção!O63*(PreçoLivre!O65*(1-Plan1!$B$11)+O$4*Plan1!$E$16)-O$5-O$2)*O$7)</f>
        <v>2292592.1879340247</v>
      </c>
      <c r="P69" s="4">
        <f>((Produção!P63*(PreçoLivre!P65*(1-Plan1!$B$11)+P$4*Plan1!$E$16)-P$5-P$2)*P$7)</f>
        <v>2119214.0001036599</v>
      </c>
      <c r="Q69" s="4">
        <f>((Produção!Q63*(PreçoLivre!Q65*(1-Plan1!$B$11)+Q$4*Plan1!$E$16)-Q$5-Q$2)*Q$7)</f>
        <v>1756132.758147436</v>
      </c>
      <c r="R69" s="4">
        <f>((Produção!R63*(PreçoLivre!R65*(1-Plan1!$B$11)+R$4*Plan1!$E$16)-R$5-R$2)*R$7)</f>
        <v>1538891.7437528295</v>
      </c>
      <c r="S69" s="4">
        <f>((Produção!S63*(PreçoLivre!S65*(1-Plan1!$B$11)+S$4*Plan1!$E$16)-S$5-S$2)*S$7)</f>
        <v>1259105.0099794292</v>
      </c>
      <c r="T69" s="4">
        <f>((Produção!T63*(PreçoLivre!T65*(1-Plan1!$B$11)+T$4*Plan1!$E$16)-T$5-T$2)*T$7)</f>
        <v>1077174.0940438141</v>
      </c>
      <c r="U69" s="4">
        <f>((Produção!U63*(PreçoLivre!U65*(1-Plan1!$B$11)+U$4*Plan1!$E$16)-U$5-U$2)*U$7)</f>
        <v>1046583.456876548</v>
      </c>
      <c r="V69" s="4">
        <f>((Produção!V63*(PreçoLivre!V65*(1-Plan1!$B$11)+V$4*Plan1!$E$16)-V$5-V$2)*V$7)</f>
        <v>838904.73537474626</v>
      </c>
    </row>
    <row r="70" spans="1:22" x14ac:dyDescent="0.25">
      <c r="A70">
        <v>61</v>
      </c>
      <c r="B70" s="100">
        <f t="shared" si="0"/>
        <v>71012808.87810412</v>
      </c>
      <c r="C70" s="4">
        <f>((Produção!C64*(PreçoLivre!C66*(1-Plan1!$B$11)+C$4*Plan1!$E$16)-C$5-C$2)*C$7)</f>
        <v>7556858.7174638286</v>
      </c>
      <c r="D70" s="4">
        <f>((Produção!D64*(PreçoLivre!D66*(1-Plan1!$B$11)+D$4*Plan1!$E$16)-D$5-D$2)*D$7)</f>
        <v>6515437.2009493038</v>
      </c>
      <c r="E70" s="4">
        <f>((Produção!E64*(PreçoLivre!E66*(1-Plan1!$B$11)+E$4*Plan1!$E$16)-E$5-E$2)*E$7)</f>
        <v>6072152.1519105956</v>
      </c>
      <c r="F70" s="4">
        <f>((Produção!F64*(PreçoLivre!F66*(1-Plan1!$B$11)+F$4*Plan1!$E$16)-F$5-F$2)*F$7)</f>
        <v>5360313.4029834298</v>
      </c>
      <c r="G70" s="4">
        <f>((Produção!G64*(PreçoLivre!G66*(1-Plan1!$B$11)+G$4*Plan1!$E$16)-G$5-G$2)*G$7)</f>
        <v>4985857.5118744941</v>
      </c>
      <c r="H70" s="4">
        <f>((Produção!H64*(PreçoLivre!H66*(1-Plan1!$B$11)+H$4*Plan1!$E$16)-H$5-H$2)*H$7)</f>
        <v>4518365.9843800953</v>
      </c>
      <c r="I70" s="4">
        <f>((Produção!I64*(PreçoLivre!I66*(1-Plan1!$B$11)+I$4*Plan1!$E$16)-I$5-I$2)*I$7)</f>
        <v>4196617.4750043675</v>
      </c>
      <c r="J70" s="4">
        <f>((Produção!J64*(PreçoLivre!J66*(1-Plan1!$B$11)+J$4*Plan1!$E$16)-J$5-J$2)*J$7)</f>
        <v>3615941.8812184762</v>
      </c>
      <c r="K70" s="4">
        <f>((Produção!K64*(PreçoLivre!K66*(1-Plan1!$B$11)+K$4*Plan1!$E$16)-K$5-K$2)*K$7)</f>
        <v>3501395.4396963497</v>
      </c>
      <c r="L70" s="4">
        <f>((Produção!L64*(PreçoLivre!L66*(1-Plan1!$B$11)+L$4*Plan1!$E$16)-L$5-L$2)*L$7)</f>
        <v>3601178.2121950812</v>
      </c>
      <c r="M70" s="4">
        <f>((Produção!M64*(PreçoLivre!M66*(1-Plan1!$B$11)+M$4*Plan1!$E$16)-M$5-M$2)*M$7)</f>
        <v>2965631.5602096063</v>
      </c>
      <c r="N70" s="4">
        <f>((Produção!N64*(PreçoLivre!N66*(1-Plan1!$B$11)+N$4*Plan1!$E$16)-N$5-N$2)*N$7)</f>
        <v>2660421.4945140053</v>
      </c>
      <c r="O70" s="4">
        <f>((Produção!O64*(PreçoLivre!O66*(1-Plan1!$B$11)+O$4*Plan1!$E$16)-O$5-O$2)*O$7)</f>
        <v>2265704.3953802953</v>
      </c>
      <c r="P70" s="4">
        <f>((Produção!P64*(PreçoLivre!P66*(1-Plan1!$B$11)+P$4*Plan1!$E$16)-P$5-P$2)*P$7)</f>
        <v>2321542.7810596377</v>
      </c>
      <c r="Q70" s="4">
        <f>((Produção!Q64*(PreçoLivre!Q66*(1-Plan1!$B$11)+Q$4*Plan1!$E$16)-Q$5-Q$2)*Q$7)</f>
        <v>2041054.4142317406</v>
      </c>
      <c r="R70" s="4">
        <f>((Produção!R64*(PreçoLivre!R66*(1-Plan1!$B$11)+R$4*Plan1!$E$16)-R$5-R$2)*R$7)</f>
        <v>1985310.6805585206</v>
      </c>
      <c r="S70" s="4">
        <f>((Produção!S64*(PreçoLivre!S66*(1-Plan1!$B$11)+S$4*Plan1!$E$16)-S$5-S$2)*S$7)</f>
        <v>1781557.226356514</v>
      </c>
      <c r="T70" s="4">
        <f>((Produção!T64*(PreçoLivre!T66*(1-Plan1!$B$11)+T$4*Plan1!$E$16)-T$5-T$2)*T$7)</f>
        <v>1645916.0139237172</v>
      </c>
      <c r="U70" s="4">
        <f>((Produção!U64*(PreçoLivre!U66*(1-Plan1!$B$11)+U$4*Plan1!$E$16)-U$5-U$2)*U$7)</f>
        <v>1791300.6418968709</v>
      </c>
      <c r="V70" s="4">
        <f>((Produção!V64*(PreçoLivre!V66*(1-Plan1!$B$11)+V$4*Plan1!$E$16)-V$5-V$2)*V$7)</f>
        <v>1630251.6922971907</v>
      </c>
    </row>
    <row r="71" spans="1:22" x14ac:dyDescent="0.25">
      <c r="A71">
        <v>62</v>
      </c>
      <c r="B71" s="100">
        <f t="shared" si="0"/>
        <v>75512546.293820232</v>
      </c>
      <c r="C71" s="4">
        <f>((Produção!C65*(PreçoLivre!C67*(1-Plan1!$B$11)+C$4*Plan1!$E$16)-C$5-C$2)*C$7)</f>
        <v>7155665.9206364425</v>
      </c>
      <c r="D71" s="4">
        <f>((Produção!D65*(PreçoLivre!D67*(1-Plan1!$B$11)+D$4*Plan1!$E$16)-D$5-D$2)*D$7)</f>
        <v>6349891.2145475624</v>
      </c>
      <c r="E71" s="4">
        <f>((Produção!E65*(PreçoLivre!E67*(1-Plan1!$B$11)+E$4*Plan1!$E$16)-E$5-E$2)*E$7)</f>
        <v>6642712.7569648074</v>
      </c>
      <c r="F71" s="4">
        <f>((Produção!F65*(PreçoLivre!F67*(1-Plan1!$B$11)+F$4*Plan1!$E$16)-F$5-F$2)*F$7)</f>
        <v>6104114.6735471189</v>
      </c>
      <c r="G71" s="4">
        <f>((Produção!G65*(PreçoLivre!G67*(1-Plan1!$B$11)+G$4*Plan1!$E$16)-G$5-G$2)*G$7)</f>
        <v>5709316.6759625729</v>
      </c>
      <c r="H71" s="4">
        <f>((Produção!H65*(PreçoLivre!H67*(1-Plan1!$B$11)+H$4*Plan1!$E$16)-H$5-H$2)*H$7)</f>
        <v>5170168.9200406941</v>
      </c>
      <c r="I71" s="4">
        <f>((Produção!I65*(PreçoLivre!I67*(1-Plan1!$B$11)+I$4*Plan1!$E$16)-I$5-I$2)*I$7)</f>
        <v>4658023.3454564521</v>
      </c>
      <c r="J71" s="4">
        <f>((Produção!J65*(PreçoLivre!J67*(1-Plan1!$B$11)+J$4*Plan1!$E$16)-J$5-J$2)*J$7)</f>
        <v>4183584.5472326777</v>
      </c>
      <c r="K71" s="4">
        <f>((Produção!K65*(PreçoLivre!K67*(1-Plan1!$B$11)+K$4*Plan1!$E$16)-K$5-K$2)*K$7)</f>
        <v>4007231.6149111353</v>
      </c>
      <c r="L71" s="4">
        <f>((Produção!L65*(PreçoLivre!L67*(1-Plan1!$B$11)+L$4*Plan1!$E$16)-L$5-L$2)*L$7)</f>
        <v>3559469.5530684358</v>
      </c>
      <c r="M71" s="4">
        <f>((Produção!M65*(PreçoLivre!M67*(1-Plan1!$B$11)+M$4*Plan1!$E$16)-M$5-M$2)*M$7)</f>
        <v>3208303.5832401882</v>
      </c>
      <c r="N71" s="4">
        <f>((Produção!N65*(PreçoLivre!N67*(1-Plan1!$B$11)+N$4*Plan1!$E$16)-N$5-N$2)*N$7)</f>
        <v>2976784.8311261488</v>
      </c>
      <c r="O71" s="4">
        <f>((Produção!O65*(PreçoLivre!O67*(1-Plan1!$B$11)+O$4*Plan1!$E$16)-O$5-O$2)*O$7)</f>
        <v>2574414.4628622234</v>
      </c>
      <c r="P71" s="4">
        <f>((Produção!P65*(PreçoLivre!P67*(1-Plan1!$B$11)+P$4*Plan1!$E$16)-P$5-P$2)*P$7)</f>
        <v>2454427.029039578</v>
      </c>
      <c r="Q71" s="4">
        <f>((Produção!Q65*(PreçoLivre!Q67*(1-Plan1!$B$11)+Q$4*Plan1!$E$16)-Q$5-Q$2)*Q$7)</f>
        <v>2329906.1917856708</v>
      </c>
      <c r="R71" s="4">
        <f>((Produção!R65*(PreçoLivre!R67*(1-Plan1!$B$11)+R$4*Plan1!$E$16)-R$5-R$2)*R$7)</f>
        <v>2069750.6098861273</v>
      </c>
      <c r="S71" s="4">
        <f>((Produção!S65*(PreçoLivre!S67*(1-Plan1!$B$11)+S$4*Plan1!$E$16)-S$5-S$2)*S$7)</f>
        <v>1951741.1118684064</v>
      </c>
      <c r="T71" s="4">
        <f>((Produção!T65*(PreçoLivre!T67*(1-Plan1!$B$11)+T$4*Plan1!$E$16)-T$5-T$2)*T$7)</f>
        <v>1788617.1890877241</v>
      </c>
      <c r="U71" s="4">
        <f>((Produção!U65*(PreçoLivre!U67*(1-Plan1!$B$11)+U$4*Plan1!$E$16)-U$5-U$2)*U$7)</f>
        <v>1440997.0655304003</v>
      </c>
      <c r="V71" s="4">
        <f>((Produção!V65*(PreçoLivre!V67*(1-Plan1!$B$11)+V$4*Plan1!$E$16)-V$5-V$2)*V$7)</f>
        <v>1177424.9970258612</v>
      </c>
    </row>
    <row r="72" spans="1:22" x14ac:dyDescent="0.25">
      <c r="A72">
        <v>63</v>
      </c>
      <c r="B72" s="100">
        <f t="shared" si="0"/>
        <v>77598172.529309452</v>
      </c>
      <c r="C72" s="4">
        <f>((Produção!C66*(PreçoLivre!C68*(1-Plan1!$B$11)+C$4*Plan1!$E$16)-C$5-C$2)*C$7)</f>
        <v>7944754.7819190379</v>
      </c>
      <c r="D72" s="4">
        <f>((Produção!D66*(PreçoLivre!D68*(1-Plan1!$B$11)+D$4*Plan1!$E$16)-D$5-D$2)*D$7)</f>
        <v>6978646.8577234568</v>
      </c>
      <c r="E72" s="4">
        <f>((Produção!E66*(PreçoLivre!E68*(1-Plan1!$B$11)+E$4*Plan1!$E$16)-E$5-E$2)*E$7)</f>
        <v>6768482.2952799592</v>
      </c>
      <c r="F72" s="4">
        <f>((Produção!F66*(PreçoLivre!F68*(1-Plan1!$B$11)+F$4*Plan1!$E$16)-F$5-F$2)*F$7)</f>
        <v>6301251.1121988026</v>
      </c>
      <c r="G72" s="4">
        <f>((Produção!G66*(PreçoLivre!G68*(1-Plan1!$B$11)+G$4*Plan1!$E$16)-G$5-G$2)*G$7)</f>
        <v>6039702.6662230343</v>
      </c>
      <c r="H72" s="4">
        <f>((Produção!H66*(PreçoLivre!H68*(1-Plan1!$B$11)+H$4*Plan1!$E$16)-H$5-H$2)*H$7)</f>
        <v>5086528.5276210802</v>
      </c>
      <c r="I72" s="4">
        <f>((Produção!I66*(PreçoLivre!I68*(1-Plan1!$B$11)+I$4*Plan1!$E$16)-I$5-I$2)*I$7)</f>
        <v>4498142.2098918511</v>
      </c>
      <c r="J72" s="4">
        <f>((Produção!J66*(PreçoLivre!J68*(1-Plan1!$B$11)+J$4*Plan1!$E$16)-J$5-J$2)*J$7)</f>
        <v>3842061.1222160477</v>
      </c>
      <c r="K72" s="4">
        <f>((Produção!K66*(PreçoLivre!K68*(1-Plan1!$B$11)+K$4*Plan1!$E$16)-K$5-K$2)*K$7)</f>
        <v>3418459.0008937921</v>
      </c>
      <c r="L72" s="4">
        <f>((Produção!L66*(PreçoLivre!L68*(1-Plan1!$B$11)+L$4*Plan1!$E$16)-L$5-L$2)*L$7)</f>
        <v>3095195.4069298729</v>
      </c>
      <c r="M72" s="4">
        <f>((Produção!M66*(PreçoLivre!M68*(1-Plan1!$B$11)+M$4*Plan1!$E$16)-M$5-M$2)*M$7)</f>
        <v>3119459.0228363452</v>
      </c>
      <c r="N72" s="4">
        <f>((Produção!N66*(PreçoLivre!N68*(1-Plan1!$B$11)+N$4*Plan1!$E$16)-N$5-N$2)*N$7)</f>
        <v>3020072.5172231519</v>
      </c>
      <c r="O72" s="4">
        <f>((Produção!O66*(PreçoLivre!O68*(1-Plan1!$B$11)+O$4*Plan1!$E$16)-O$5-O$2)*O$7)</f>
        <v>3025863.516627464</v>
      </c>
      <c r="P72" s="4">
        <f>((Produção!P66*(PreçoLivre!P68*(1-Plan1!$B$11)+P$4*Plan1!$E$16)-P$5-P$2)*P$7)</f>
        <v>2737633.0255051279</v>
      </c>
      <c r="Q72" s="4">
        <f>((Produção!Q66*(PreçoLivre!Q68*(1-Plan1!$B$11)+Q$4*Plan1!$E$16)-Q$5-Q$2)*Q$7)</f>
        <v>2456536.8448745925</v>
      </c>
      <c r="R72" s="4">
        <f>((Produção!R66*(PreçoLivre!R68*(1-Plan1!$B$11)+R$4*Plan1!$E$16)-R$5-R$2)*R$7)</f>
        <v>2112809.1582418941</v>
      </c>
      <c r="S72" s="4">
        <f>((Produção!S66*(PreçoLivre!S68*(1-Plan1!$B$11)+S$4*Plan1!$E$16)-S$5-S$2)*S$7)</f>
        <v>1828460.725505685</v>
      </c>
      <c r="T72" s="4">
        <f>((Produção!T66*(PreçoLivre!T68*(1-Plan1!$B$11)+T$4*Plan1!$E$16)-T$5-T$2)*T$7)</f>
        <v>1901156.1856549073</v>
      </c>
      <c r="U72" s="4">
        <f>((Produção!U66*(PreçoLivre!U68*(1-Plan1!$B$11)+U$4*Plan1!$E$16)-U$5-U$2)*U$7)</f>
        <v>1695358.0356745762</v>
      </c>
      <c r="V72" s="4">
        <f>((Produção!V66*(PreçoLivre!V68*(1-Plan1!$B$11)+V$4*Plan1!$E$16)-V$5-V$2)*V$7)</f>
        <v>1727599.5162687884</v>
      </c>
    </row>
    <row r="73" spans="1:22" x14ac:dyDescent="0.25">
      <c r="A73">
        <v>64</v>
      </c>
      <c r="B73" s="100">
        <f t="shared" si="0"/>
        <v>75790464.387724772</v>
      </c>
      <c r="C73" s="4">
        <f>((Produção!C67*(PreçoLivre!C69*(1-Plan1!$B$11)+C$4*Plan1!$E$16)-C$5-C$2)*C$7)</f>
        <v>7215745.0117082577</v>
      </c>
      <c r="D73" s="4">
        <f>((Produção!D67*(PreçoLivre!D69*(1-Plan1!$B$11)+D$4*Plan1!$E$16)-D$5-D$2)*D$7)</f>
        <v>6479792.7046078937</v>
      </c>
      <c r="E73" s="4">
        <f>((Produção!E67*(PreçoLivre!E69*(1-Plan1!$B$11)+E$4*Plan1!$E$16)-E$5-E$2)*E$7)</f>
        <v>6229996.1546541471</v>
      </c>
      <c r="F73" s="4">
        <f>((Produção!F67*(PreçoLivre!F69*(1-Plan1!$B$11)+F$4*Plan1!$E$16)-F$5-F$2)*F$7)</f>
        <v>5734633.4594186507</v>
      </c>
      <c r="G73" s="4">
        <f>((Produção!G67*(PreçoLivre!G69*(1-Plan1!$B$11)+G$4*Plan1!$E$16)-G$5-G$2)*G$7)</f>
        <v>5555994.2361971224</v>
      </c>
      <c r="H73" s="4">
        <f>((Produção!H67*(PreçoLivre!H69*(1-Plan1!$B$11)+H$4*Plan1!$E$16)-H$5-H$2)*H$7)</f>
        <v>5319007.8458110457</v>
      </c>
      <c r="I73" s="4">
        <f>((Produção!I67*(PreçoLivre!I69*(1-Plan1!$B$11)+I$4*Plan1!$E$16)-I$5-I$2)*I$7)</f>
        <v>4652064.9804455526</v>
      </c>
      <c r="J73" s="4">
        <f>((Produção!J67*(PreçoLivre!J69*(1-Plan1!$B$11)+J$4*Plan1!$E$16)-J$5-J$2)*J$7)</f>
        <v>4378010.1702663852</v>
      </c>
      <c r="K73" s="4">
        <f>((Produção!K67*(PreçoLivre!K69*(1-Plan1!$B$11)+K$4*Plan1!$E$16)-K$5-K$2)*K$7)</f>
        <v>3911634.234830006</v>
      </c>
      <c r="L73" s="4">
        <f>((Produção!L67*(PreçoLivre!L69*(1-Plan1!$B$11)+L$4*Plan1!$E$16)-L$5-L$2)*L$7)</f>
        <v>3826419.1232404071</v>
      </c>
      <c r="M73" s="4">
        <f>((Produção!M67*(PreçoLivre!M69*(1-Plan1!$B$11)+M$4*Plan1!$E$16)-M$5-M$2)*M$7)</f>
        <v>3268276.8016687562</v>
      </c>
      <c r="N73" s="4">
        <f>((Produção!N67*(PreçoLivre!N69*(1-Plan1!$B$11)+N$4*Plan1!$E$16)-N$5-N$2)*N$7)</f>
        <v>3240780.5511614261</v>
      </c>
      <c r="O73" s="4">
        <f>((Produção!O67*(PreçoLivre!O69*(1-Plan1!$B$11)+O$4*Plan1!$E$16)-O$5-O$2)*O$7)</f>
        <v>2936522.5974618625</v>
      </c>
      <c r="P73" s="4">
        <f>((Produção!P67*(PreçoLivre!P69*(1-Plan1!$B$11)+P$4*Plan1!$E$16)-P$5-P$2)*P$7)</f>
        <v>2730662.5774124642</v>
      </c>
      <c r="Q73" s="4">
        <f>((Produção!Q67*(PreçoLivre!Q69*(1-Plan1!$B$11)+Q$4*Plan1!$E$16)-Q$5-Q$2)*Q$7)</f>
        <v>2280747.0068620462</v>
      </c>
      <c r="R73" s="4">
        <f>((Produção!R67*(PreçoLivre!R69*(1-Plan1!$B$11)+R$4*Plan1!$E$16)-R$5-R$2)*R$7)</f>
        <v>1971820.564718683</v>
      </c>
      <c r="S73" s="4">
        <f>((Produção!S67*(PreçoLivre!S69*(1-Plan1!$B$11)+S$4*Plan1!$E$16)-S$5-S$2)*S$7)</f>
        <v>1651084.4078385213</v>
      </c>
      <c r="T73" s="4">
        <f>((Produção!T67*(PreçoLivre!T69*(1-Plan1!$B$11)+T$4*Plan1!$E$16)-T$5-T$2)*T$7)</f>
        <v>1570156.171749346</v>
      </c>
      <c r="U73" s="4">
        <f>((Produção!U67*(PreçoLivre!U69*(1-Plan1!$B$11)+U$4*Plan1!$E$16)-U$5-U$2)*U$7)</f>
        <v>1433876.4771003728</v>
      </c>
      <c r="V73" s="4">
        <f>((Produção!V67*(PreçoLivre!V69*(1-Plan1!$B$11)+V$4*Plan1!$E$16)-V$5-V$2)*V$7)</f>
        <v>1403239.3105718377</v>
      </c>
    </row>
    <row r="74" spans="1:22" x14ac:dyDescent="0.25">
      <c r="A74">
        <v>65</v>
      </c>
      <c r="B74" s="100">
        <f t="shared" si="0"/>
        <v>66750281.430538207</v>
      </c>
      <c r="C74" s="4">
        <f>((Produção!C68*(PreçoLivre!C70*(1-Plan1!$B$11)+C$4*Plan1!$E$16)-C$5-C$2)*C$7)</f>
        <v>7532638.4798776805</v>
      </c>
      <c r="D74" s="4">
        <f>((Produção!D68*(PreçoLivre!D70*(1-Plan1!$B$11)+D$4*Plan1!$E$16)-D$5-D$2)*D$7)</f>
        <v>6374561.2363976939</v>
      </c>
      <c r="E74" s="4">
        <f>((Produção!E68*(PreçoLivre!E70*(1-Plan1!$B$11)+E$4*Plan1!$E$16)-E$5-E$2)*E$7)</f>
        <v>5902679.2885324694</v>
      </c>
      <c r="F74" s="4">
        <f>((Produção!F68*(PreçoLivre!F70*(1-Plan1!$B$11)+F$4*Plan1!$E$16)-F$5-F$2)*F$7)</f>
        <v>5337241.2666338291</v>
      </c>
      <c r="G74" s="4">
        <f>((Produção!G68*(PreçoLivre!G70*(1-Plan1!$B$11)+G$4*Plan1!$E$16)-G$5-G$2)*G$7)</f>
        <v>4782171.500262076</v>
      </c>
      <c r="H74" s="4">
        <f>((Produção!H68*(PreçoLivre!H70*(1-Plan1!$B$11)+H$4*Plan1!$E$16)-H$5-H$2)*H$7)</f>
        <v>4771601.8560515968</v>
      </c>
      <c r="I74" s="4">
        <f>((Produção!I68*(PreçoLivre!I70*(1-Plan1!$B$11)+I$4*Plan1!$E$16)-I$5-I$2)*I$7)</f>
        <v>4140172.5101050572</v>
      </c>
      <c r="J74" s="4">
        <f>((Produção!J68*(PreçoLivre!J70*(1-Plan1!$B$11)+J$4*Plan1!$E$16)-J$5-J$2)*J$7)</f>
        <v>3570244.9963036524</v>
      </c>
      <c r="K74" s="4">
        <f>((Produção!K68*(PreçoLivre!K70*(1-Plan1!$B$11)+K$4*Plan1!$E$16)-K$5-K$2)*K$7)</f>
        <v>2968057.8868222516</v>
      </c>
      <c r="L74" s="4">
        <f>((Produção!L68*(PreçoLivre!L70*(1-Plan1!$B$11)+L$4*Plan1!$E$16)-L$5-L$2)*L$7)</f>
        <v>3062688.5919519053</v>
      </c>
      <c r="M74" s="4">
        <f>((Produção!M68*(PreçoLivre!M70*(1-Plan1!$B$11)+M$4*Plan1!$E$16)-M$5-M$2)*M$7)</f>
        <v>2549807.8708748482</v>
      </c>
      <c r="N74" s="4">
        <f>((Produção!N68*(PreçoLivre!N70*(1-Plan1!$B$11)+N$4*Plan1!$E$16)-N$5-N$2)*N$7)</f>
        <v>2281822.3511694768</v>
      </c>
      <c r="O74" s="4">
        <f>((Produção!O68*(PreçoLivre!O70*(1-Plan1!$B$11)+O$4*Plan1!$E$16)-O$5-O$2)*O$7)</f>
        <v>2150087.2032687897</v>
      </c>
      <c r="P74" s="4">
        <f>((Produção!P68*(PreçoLivre!P70*(1-Plan1!$B$11)+P$4*Plan1!$E$16)-P$5-P$2)*P$7)</f>
        <v>2043440.5157293107</v>
      </c>
      <c r="Q74" s="4">
        <f>((Produção!Q68*(PreçoLivre!Q70*(1-Plan1!$B$11)+Q$4*Plan1!$E$16)-Q$5-Q$2)*Q$7)</f>
        <v>1965842.0249397128</v>
      </c>
      <c r="R74" s="4">
        <f>((Produção!R68*(PreçoLivre!R70*(1-Plan1!$B$11)+R$4*Plan1!$E$16)-R$5-R$2)*R$7)</f>
        <v>1754236.7277575126</v>
      </c>
      <c r="S74" s="4">
        <f>((Produção!S68*(PreçoLivre!S70*(1-Plan1!$B$11)+S$4*Plan1!$E$16)-S$5-S$2)*S$7)</f>
        <v>1560672.0288538449</v>
      </c>
      <c r="T74" s="4">
        <f>((Produção!T68*(PreçoLivre!T70*(1-Plan1!$B$11)+T$4*Plan1!$E$16)-T$5-T$2)*T$7)</f>
        <v>1442158.3899897672</v>
      </c>
      <c r="U74" s="4">
        <f>((Produção!U68*(PreçoLivre!U70*(1-Plan1!$B$11)+U$4*Plan1!$E$16)-U$5-U$2)*U$7)</f>
        <v>1387478.1944470974</v>
      </c>
      <c r="V74" s="4">
        <f>((Produção!V68*(PreçoLivre!V70*(1-Plan1!$B$11)+V$4*Plan1!$E$16)-V$5-V$2)*V$7)</f>
        <v>1172678.5105696348</v>
      </c>
    </row>
    <row r="75" spans="1:22" x14ac:dyDescent="0.25">
      <c r="A75">
        <v>66</v>
      </c>
      <c r="B75" s="100">
        <f t="shared" ref="B75:B138" si="1">SUM(C75:V75)</f>
        <v>66327121.388429768</v>
      </c>
      <c r="C75" s="4">
        <f>((Produção!C69*(PreçoLivre!C71*(1-Plan1!$B$11)+C$4*Plan1!$E$16)-C$5-C$2)*C$7)</f>
        <v>7792229.0042454712</v>
      </c>
      <c r="D75" s="4">
        <f>((Produção!D69*(PreçoLivre!D71*(1-Plan1!$B$11)+D$4*Plan1!$E$16)-D$5-D$2)*D$7)</f>
        <v>7686694.6458043652</v>
      </c>
      <c r="E75" s="4">
        <f>((Produção!E69*(PreçoLivre!E71*(1-Plan1!$B$11)+E$4*Plan1!$E$16)-E$5-E$2)*E$7)</f>
        <v>6466071.699983079</v>
      </c>
      <c r="F75" s="4">
        <f>((Produção!F69*(PreçoLivre!F71*(1-Plan1!$B$11)+F$4*Plan1!$E$16)-F$5-F$2)*F$7)</f>
        <v>6164538.808934506</v>
      </c>
      <c r="G75" s="4">
        <f>((Produção!G69*(PreçoLivre!G71*(1-Plan1!$B$11)+G$4*Plan1!$E$16)-G$5-G$2)*G$7)</f>
        <v>5157073.8244826747</v>
      </c>
      <c r="H75" s="4">
        <f>((Produção!H69*(PreçoLivre!H71*(1-Plan1!$B$11)+H$4*Plan1!$E$16)-H$5-H$2)*H$7)</f>
        <v>4379516.3103098795</v>
      </c>
      <c r="I75" s="4">
        <f>((Produção!I69*(PreçoLivre!I71*(1-Plan1!$B$11)+I$4*Plan1!$E$16)-I$5-I$2)*I$7)</f>
        <v>3923934.3397568134</v>
      </c>
      <c r="J75" s="4">
        <f>((Produção!J69*(PreçoLivre!J71*(1-Plan1!$B$11)+J$4*Plan1!$E$16)-J$5-J$2)*J$7)</f>
        <v>3522029.520727626</v>
      </c>
      <c r="K75" s="4">
        <f>((Produção!K69*(PreçoLivre!K71*(1-Plan1!$B$11)+K$4*Plan1!$E$16)-K$5-K$2)*K$7)</f>
        <v>3201410.4402306285</v>
      </c>
      <c r="L75" s="4">
        <f>((Produção!L69*(PreçoLivre!L71*(1-Plan1!$B$11)+L$4*Plan1!$E$16)-L$5-L$2)*L$7)</f>
        <v>2454220.1072797007</v>
      </c>
      <c r="M75" s="4">
        <f>((Produção!M69*(PreçoLivre!M71*(1-Plan1!$B$11)+M$4*Plan1!$E$16)-M$5-M$2)*M$7)</f>
        <v>2182694.1125690788</v>
      </c>
      <c r="N75" s="4">
        <f>((Produção!N69*(PreçoLivre!N71*(1-Plan1!$B$11)+N$4*Plan1!$E$16)-N$5-N$2)*N$7)</f>
        <v>1961383.3004829749</v>
      </c>
      <c r="O75" s="4">
        <f>((Produção!O69*(PreçoLivre!O71*(1-Plan1!$B$11)+O$4*Plan1!$E$16)-O$5-O$2)*O$7)</f>
        <v>1802797.7042077272</v>
      </c>
      <c r="P75" s="4">
        <f>((Produção!P69*(PreçoLivre!P71*(1-Plan1!$B$11)+P$4*Plan1!$E$16)-P$5-P$2)*P$7)</f>
        <v>1693033.5106950868</v>
      </c>
      <c r="Q75" s="4">
        <f>((Produção!Q69*(PreçoLivre!Q71*(1-Plan1!$B$11)+Q$4*Plan1!$E$16)-Q$5-Q$2)*Q$7)</f>
        <v>1466083.5224130177</v>
      </c>
      <c r="R75" s="4">
        <f>((Produção!R69*(PreçoLivre!R71*(1-Plan1!$B$11)+R$4*Plan1!$E$16)-R$5-R$2)*R$7)</f>
        <v>1495095.3038296895</v>
      </c>
      <c r="S75" s="4">
        <f>((Produção!S69*(PreçoLivre!S71*(1-Plan1!$B$11)+S$4*Plan1!$E$16)-S$5-S$2)*S$7)</f>
        <v>1350573.6113595644</v>
      </c>
      <c r="T75" s="4">
        <f>((Produção!T69*(PreçoLivre!T71*(1-Plan1!$B$11)+T$4*Plan1!$E$16)-T$5-T$2)*T$7)</f>
        <v>1266627.5761967413</v>
      </c>
      <c r="U75" s="4">
        <f>((Produção!U69*(PreçoLivre!U71*(1-Plan1!$B$11)+U$4*Plan1!$E$16)-U$5-U$2)*U$7)</f>
        <v>1206936.8170606152</v>
      </c>
      <c r="V75" s="4">
        <f>((Produção!V69*(PreçoLivre!V71*(1-Plan1!$B$11)+V$4*Plan1!$E$16)-V$5-V$2)*V$7)</f>
        <v>1154177.2278605278</v>
      </c>
    </row>
    <row r="76" spans="1:22" x14ac:dyDescent="0.25">
      <c r="A76">
        <v>67</v>
      </c>
      <c r="B76" s="100">
        <f t="shared" si="1"/>
        <v>58145810.430337019</v>
      </c>
      <c r="C76" s="4">
        <f>((Produção!C70*(PreçoLivre!C72*(1-Plan1!$B$11)+C$4*Plan1!$E$16)-C$5-C$2)*C$7)</f>
        <v>6788026.5538163409</v>
      </c>
      <c r="D76" s="4">
        <f>((Produção!D70*(PreçoLivre!D72*(1-Plan1!$B$11)+D$4*Plan1!$E$16)-D$5-D$2)*D$7)</f>
        <v>6186740.9194492912</v>
      </c>
      <c r="E76" s="4">
        <f>((Produção!E70*(PreçoLivre!E72*(1-Plan1!$B$11)+E$4*Plan1!$E$16)-E$5-E$2)*E$7)</f>
        <v>5348910.4766383078</v>
      </c>
      <c r="F76" s="4">
        <f>((Produção!F70*(PreçoLivre!F72*(1-Plan1!$B$11)+F$4*Plan1!$E$16)-F$5-F$2)*F$7)</f>
        <v>4853026.6729204748</v>
      </c>
      <c r="G76" s="4">
        <f>((Produção!G70*(PreçoLivre!G72*(1-Plan1!$B$11)+G$4*Plan1!$E$16)-G$5-G$2)*G$7)</f>
        <v>4424619.3789165262</v>
      </c>
      <c r="H76" s="4">
        <f>((Produção!H70*(PreçoLivre!H72*(1-Plan1!$B$11)+H$4*Plan1!$E$16)-H$5-H$2)*H$7)</f>
        <v>3866743.7938582636</v>
      </c>
      <c r="I76" s="4">
        <f>((Produção!I70*(PreçoLivre!I72*(1-Plan1!$B$11)+I$4*Plan1!$E$16)-I$5-I$2)*I$7)</f>
        <v>3728150.9950658265</v>
      </c>
      <c r="J76" s="4">
        <f>((Produção!J70*(PreçoLivre!J72*(1-Plan1!$B$11)+J$4*Plan1!$E$16)-J$5-J$2)*J$7)</f>
        <v>3156444.53127765</v>
      </c>
      <c r="K76" s="4">
        <f>((Produção!K70*(PreçoLivre!K72*(1-Plan1!$B$11)+K$4*Plan1!$E$16)-K$5-K$2)*K$7)</f>
        <v>2909789.7926684567</v>
      </c>
      <c r="L76" s="4">
        <f>((Produção!L70*(PreçoLivre!L72*(1-Plan1!$B$11)+L$4*Plan1!$E$16)-L$5-L$2)*L$7)</f>
        <v>2559949.5270093544</v>
      </c>
      <c r="M76" s="4">
        <f>((Produção!M70*(PreçoLivre!M72*(1-Plan1!$B$11)+M$4*Plan1!$E$16)-M$5-M$2)*M$7)</f>
        <v>2357810.9809733774</v>
      </c>
      <c r="N76" s="4">
        <f>((Produção!N70*(PreçoLivre!N72*(1-Plan1!$B$11)+N$4*Plan1!$E$16)-N$5-N$2)*N$7)</f>
        <v>2141707.2021340262</v>
      </c>
      <c r="O76" s="4">
        <f>((Produção!O70*(PreçoLivre!O72*(1-Plan1!$B$11)+O$4*Plan1!$E$16)-O$5-O$2)*O$7)</f>
        <v>1853020.0743368326</v>
      </c>
      <c r="P76" s="4">
        <f>((Produção!P70*(PreçoLivre!P72*(1-Plan1!$B$11)+P$4*Plan1!$E$16)-P$5-P$2)*P$7)</f>
        <v>1625936.2321636376</v>
      </c>
      <c r="Q76" s="4">
        <f>((Produção!Q70*(PreçoLivre!Q72*(1-Plan1!$B$11)+Q$4*Plan1!$E$16)-Q$5-Q$2)*Q$7)</f>
        <v>1337027.7508084585</v>
      </c>
      <c r="R76" s="4">
        <f>((Produção!R70*(PreçoLivre!R72*(1-Plan1!$B$11)+R$4*Plan1!$E$16)-R$5-R$2)*R$7)</f>
        <v>1177909.5181074098</v>
      </c>
      <c r="S76" s="4">
        <f>((Produção!S70*(PreçoLivre!S72*(1-Plan1!$B$11)+S$4*Plan1!$E$16)-S$5-S$2)*S$7)</f>
        <v>1102445.3376163489</v>
      </c>
      <c r="T76" s="4">
        <f>((Produção!T70*(PreçoLivre!T72*(1-Plan1!$B$11)+T$4*Plan1!$E$16)-T$5-T$2)*T$7)</f>
        <v>1009217.6773356058</v>
      </c>
      <c r="U76" s="4">
        <f>((Produção!U70*(PreçoLivre!U72*(1-Plan1!$B$11)+U$4*Plan1!$E$16)-U$5-U$2)*U$7)</f>
        <v>955709.80572579335</v>
      </c>
      <c r="V76" s="4">
        <f>((Produção!V70*(PreçoLivre!V72*(1-Plan1!$B$11)+V$4*Plan1!$E$16)-V$5-V$2)*V$7)</f>
        <v>762623.20951505029</v>
      </c>
    </row>
    <row r="77" spans="1:22" x14ac:dyDescent="0.25">
      <c r="A77">
        <v>68</v>
      </c>
      <c r="B77" s="100">
        <f t="shared" si="1"/>
        <v>61796301.959124476</v>
      </c>
      <c r="C77" s="4">
        <f>((Produção!C71*(PreçoLivre!C73*(1-Plan1!$B$11)+C$4*Plan1!$E$16)-C$5-C$2)*C$7)</f>
        <v>6998807.7193686096</v>
      </c>
      <c r="D77" s="4">
        <f>((Produção!D71*(PreçoLivre!D73*(1-Plan1!$B$11)+D$4*Plan1!$E$16)-D$5-D$2)*D$7)</f>
        <v>6076279.846350627</v>
      </c>
      <c r="E77" s="4">
        <f>((Produção!E71*(PreçoLivre!E73*(1-Plan1!$B$11)+E$4*Plan1!$E$16)-E$5-E$2)*E$7)</f>
        <v>5685173.59885005</v>
      </c>
      <c r="F77" s="4">
        <f>((Produção!F71*(PreçoLivre!F73*(1-Plan1!$B$11)+F$4*Plan1!$E$16)-F$5-F$2)*F$7)</f>
        <v>5007309.4201316424</v>
      </c>
      <c r="G77" s="4">
        <f>((Produção!G71*(PreçoLivre!G73*(1-Plan1!$B$11)+G$4*Plan1!$E$16)-G$5-G$2)*G$7)</f>
        <v>4574547.2175643705</v>
      </c>
      <c r="H77" s="4">
        <f>((Produção!H71*(PreçoLivre!H73*(1-Plan1!$B$11)+H$4*Plan1!$E$16)-H$5-H$2)*H$7)</f>
        <v>4268381.3605090631</v>
      </c>
      <c r="I77" s="4">
        <f>((Produção!I71*(PreçoLivre!I73*(1-Plan1!$B$11)+I$4*Plan1!$E$16)-I$5-I$2)*I$7)</f>
        <v>3747449.4873148911</v>
      </c>
      <c r="J77" s="4">
        <f>((Produção!J71*(PreçoLivre!J73*(1-Plan1!$B$11)+J$4*Plan1!$E$16)-J$5-J$2)*J$7)</f>
        <v>3325891.2287649862</v>
      </c>
      <c r="K77" s="4">
        <f>((Produção!K71*(PreçoLivre!K73*(1-Plan1!$B$11)+K$4*Plan1!$E$16)-K$5-K$2)*K$7)</f>
        <v>3288850.4690142316</v>
      </c>
      <c r="L77" s="4">
        <f>((Produção!L71*(PreçoLivre!L73*(1-Plan1!$B$11)+L$4*Plan1!$E$16)-L$5-L$2)*L$7)</f>
        <v>3017815.4070617072</v>
      </c>
      <c r="M77" s="4">
        <f>((Produção!M71*(PreçoLivre!M73*(1-Plan1!$B$11)+M$4*Plan1!$E$16)-M$5-M$2)*M$7)</f>
        <v>2822621.6063742223</v>
      </c>
      <c r="N77" s="4">
        <f>((Produção!N71*(PreçoLivre!N73*(1-Plan1!$B$11)+N$4*Plan1!$E$16)-N$5-N$2)*N$7)</f>
        <v>2239138.4059076272</v>
      </c>
      <c r="O77" s="4">
        <f>((Produção!O71*(PreçoLivre!O73*(1-Plan1!$B$11)+O$4*Plan1!$E$16)-O$5-O$2)*O$7)</f>
        <v>1892909.7407546819</v>
      </c>
      <c r="P77" s="4">
        <f>((Produção!P71*(PreçoLivre!P73*(1-Plan1!$B$11)+P$4*Plan1!$E$16)-P$5-P$2)*P$7)</f>
        <v>1672362.277806608</v>
      </c>
      <c r="Q77" s="4">
        <f>((Produção!Q71*(PreçoLivre!Q73*(1-Plan1!$B$11)+Q$4*Plan1!$E$16)-Q$5-Q$2)*Q$7)</f>
        <v>1496139.556668465</v>
      </c>
      <c r="R77" s="4">
        <f>((Produção!R71*(PreçoLivre!R73*(1-Plan1!$B$11)+R$4*Plan1!$E$16)-R$5-R$2)*R$7)</f>
        <v>1365058.7034563024</v>
      </c>
      <c r="S77" s="4">
        <f>((Produção!S71*(PreçoLivre!S73*(1-Plan1!$B$11)+S$4*Plan1!$E$16)-S$5-S$2)*S$7)</f>
        <v>1230810.6995784829</v>
      </c>
      <c r="T77" s="4">
        <f>((Produção!T71*(PreçoLivre!T73*(1-Plan1!$B$11)+T$4*Plan1!$E$16)-T$5-T$2)*T$7)</f>
        <v>1149661.9550241511</v>
      </c>
      <c r="U77" s="4">
        <f>((Produção!U71*(PreçoLivre!U73*(1-Plan1!$B$11)+U$4*Plan1!$E$16)-U$5-U$2)*U$7)</f>
        <v>987569.79643194936</v>
      </c>
      <c r="V77" s="4">
        <f>((Produção!V71*(PreçoLivre!V73*(1-Plan1!$B$11)+V$4*Plan1!$E$16)-V$5-V$2)*V$7)</f>
        <v>949523.46219178929</v>
      </c>
    </row>
    <row r="78" spans="1:22" x14ac:dyDescent="0.25">
      <c r="A78">
        <v>69</v>
      </c>
      <c r="B78" s="100">
        <f t="shared" si="1"/>
        <v>64466577.080653824</v>
      </c>
      <c r="C78" s="4">
        <f>((Produção!C72*(PreçoLivre!C74*(1-Plan1!$B$11)+C$4*Plan1!$E$16)-C$5-C$2)*C$7)</f>
        <v>7278202.6042503091</v>
      </c>
      <c r="D78" s="4">
        <f>((Produção!D72*(PreçoLivre!D74*(1-Plan1!$B$11)+D$4*Plan1!$E$16)-D$5-D$2)*D$7)</f>
        <v>6164302.9444695124</v>
      </c>
      <c r="E78" s="4">
        <f>((Produção!E72*(PreçoLivre!E74*(1-Plan1!$B$11)+E$4*Plan1!$E$16)-E$5-E$2)*E$7)</f>
        <v>5389919.047647398</v>
      </c>
      <c r="F78" s="4">
        <f>((Produção!F72*(PreçoLivre!F74*(1-Plan1!$B$11)+F$4*Plan1!$E$16)-F$5-F$2)*F$7)</f>
        <v>4993334.7881908584</v>
      </c>
      <c r="G78" s="4">
        <f>((Produção!G72*(PreçoLivre!G74*(1-Plan1!$B$11)+G$4*Plan1!$E$16)-G$5-G$2)*G$7)</f>
        <v>4753593.3726743953</v>
      </c>
      <c r="H78" s="4">
        <f>((Produção!H72*(PreçoLivre!H74*(1-Plan1!$B$11)+H$4*Plan1!$E$16)-H$5-H$2)*H$7)</f>
        <v>4545434.4070119634</v>
      </c>
      <c r="I78" s="4">
        <f>((Produção!I72*(PreçoLivre!I74*(1-Plan1!$B$11)+I$4*Plan1!$E$16)-I$5-I$2)*I$7)</f>
        <v>3913090.5272664935</v>
      </c>
      <c r="J78" s="4">
        <f>((Produção!J72*(PreçoLivre!J74*(1-Plan1!$B$11)+J$4*Plan1!$E$16)-J$5-J$2)*J$7)</f>
        <v>3613060.3641710449</v>
      </c>
      <c r="K78" s="4">
        <f>((Produção!K72*(PreçoLivre!K74*(1-Plan1!$B$11)+K$4*Plan1!$E$16)-K$5-K$2)*K$7)</f>
        <v>3105816.19848972</v>
      </c>
      <c r="L78" s="4">
        <f>((Produção!L72*(PreçoLivre!L74*(1-Plan1!$B$11)+L$4*Plan1!$E$16)-L$5-L$2)*L$7)</f>
        <v>3055671.527579485</v>
      </c>
      <c r="M78" s="4">
        <f>((Produção!M72*(PreçoLivre!M74*(1-Plan1!$B$11)+M$4*Plan1!$E$16)-M$5-M$2)*M$7)</f>
        <v>2746673.219508254</v>
      </c>
      <c r="N78" s="4">
        <f>((Produção!N72*(PreçoLivre!N74*(1-Plan1!$B$11)+N$4*Plan1!$E$16)-N$5-N$2)*N$7)</f>
        <v>2433262.9188836333</v>
      </c>
      <c r="O78" s="4">
        <f>((Produção!O72*(PreçoLivre!O74*(1-Plan1!$B$11)+O$4*Plan1!$E$16)-O$5-O$2)*O$7)</f>
        <v>2095445.4209102027</v>
      </c>
      <c r="P78" s="4">
        <f>((Produção!P72*(PreçoLivre!P74*(1-Plan1!$B$11)+P$4*Plan1!$E$16)-P$5-P$2)*P$7)</f>
        <v>1782174.6878744983</v>
      </c>
      <c r="Q78" s="4">
        <f>((Produção!Q72*(PreçoLivre!Q74*(1-Plan1!$B$11)+Q$4*Plan1!$E$16)-Q$5-Q$2)*Q$7)</f>
        <v>1742569.813924202</v>
      </c>
      <c r="R78" s="4">
        <f>((Produção!R72*(PreçoLivre!R74*(1-Plan1!$B$11)+R$4*Plan1!$E$16)-R$5-R$2)*R$7)</f>
        <v>1510752.3201434689</v>
      </c>
      <c r="S78" s="4">
        <f>((Produção!S72*(PreçoLivre!S74*(1-Plan1!$B$11)+S$4*Plan1!$E$16)-S$5-S$2)*S$7)</f>
        <v>1503961.8757280223</v>
      </c>
      <c r="T78" s="4">
        <f>((Produção!T72*(PreçoLivre!T74*(1-Plan1!$B$11)+T$4*Plan1!$E$16)-T$5-T$2)*T$7)</f>
        <v>1319522.0610207401</v>
      </c>
      <c r="U78" s="4">
        <f>((Produção!U72*(PreçoLivre!U74*(1-Plan1!$B$11)+U$4*Plan1!$E$16)-U$5-U$2)*U$7)</f>
        <v>1307378.6459628285</v>
      </c>
      <c r="V78" s="4">
        <f>((Produção!V72*(PreçoLivre!V74*(1-Plan1!$B$11)+V$4*Plan1!$E$16)-V$5-V$2)*V$7)</f>
        <v>1212410.3349468063</v>
      </c>
    </row>
    <row r="79" spans="1:22" x14ac:dyDescent="0.25">
      <c r="A79">
        <v>70</v>
      </c>
      <c r="B79" s="100">
        <f t="shared" si="1"/>
        <v>66428662.823487096</v>
      </c>
      <c r="C79" s="4">
        <f>((Produção!C73*(PreçoLivre!C75*(1-Plan1!$B$11)+C$4*Plan1!$E$16)-C$5-C$2)*C$7)</f>
        <v>7324408.3844415201</v>
      </c>
      <c r="D79" s="4">
        <f>((Produção!D73*(PreçoLivre!D75*(1-Plan1!$B$11)+D$4*Plan1!$E$16)-D$5-D$2)*D$7)</f>
        <v>6563576.4771978166</v>
      </c>
      <c r="E79" s="4">
        <f>((Produção!E73*(PreçoLivre!E75*(1-Plan1!$B$11)+E$4*Plan1!$E$16)-E$5-E$2)*E$7)</f>
        <v>6340750.8021006668</v>
      </c>
      <c r="F79" s="4">
        <f>((Produção!F73*(PreçoLivre!F75*(1-Plan1!$B$11)+F$4*Plan1!$E$16)-F$5-F$2)*F$7)</f>
        <v>5500107.2491782689</v>
      </c>
      <c r="G79" s="4">
        <f>((Produção!G73*(PreçoLivre!G75*(1-Plan1!$B$11)+G$4*Plan1!$E$16)-G$5-G$2)*G$7)</f>
        <v>5047655.4644586481</v>
      </c>
      <c r="H79" s="4">
        <f>((Produção!H73*(PreçoLivre!H75*(1-Plan1!$B$11)+H$4*Plan1!$E$16)-H$5-H$2)*H$7)</f>
        <v>5047419.4683109168</v>
      </c>
      <c r="I79" s="4">
        <f>((Produção!I73*(PreçoLivre!I75*(1-Plan1!$B$11)+I$4*Plan1!$E$16)-I$5-I$2)*I$7)</f>
        <v>4604547.7696628962</v>
      </c>
      <c r="J79" s="4">
        <f>((Produção!J73*(PreçoLivre!J75*(1-Plan1!$B$11)+J$4*Plan1!$E$16)-J$5-J$2)*J$7)</f>
        <v>4356940.2536856737</v>
      </c>
      <c r="K79" s="4">
        <f>((Produção!K73*(PreçoLivre!K75*(1-Plan1!$B$11)+K$4*Plan1!$E$16)-K$5-K$2)*K$7)</f>
        <v>3526021.550608343</v>
      </c>
      <c r="L79" s="4">
        <f>((Produção!L73*(PreçoLivre!L75*(1-Plan1!$B$11)+L$4*Plan1!$E$16)-L$5-L$2)*L$7)</f>
        <v>3178126.271623394</v>
      </c>
      <c r="M79" s="4">
        <f>((Produção!M73*(PreçoLivre!M75*(1-Plan1!$B$11)+M$4*Plan1!$E$16)-M$5-M$2)*M$7)</f>
        <v>2658131.5257267649</v>
      </c>
      <c r="N79" s="4">
        <f>((Produção!N73*(PreçoLivre!N75*(1-Plan1!$B$11)+N$4*Plan1!$E$16)-N$5-N$2)*N$7)</f>
        <v>2215089.7382837767</v>
      </c>
      <c r="O79" s="4">
        <f>((Produção!O73*(PreçoLivre!O75*(1-Plan1!$B$11)+O$4*Plan1!$E$16)-O$5-O$2)*O$7)</f>
        <v>1912679.3019316122</v>
      </c>
      <c r="P79" s="4">
        <f>((Produção!P73*(PreçoLivre!P75*(1-Plan1!$B$11)+P$4*Plan1!$E$16)-P$5-P$2)*P$7)</f>
        <v>1691375.673617332</v>
      </c>
      <c r="Q79" s="4">
        <f>((Produção!Q73*(PreçoLivre!Q75*(1-Plan1!$B$11)+Q$4*Plan1!$E$16)-Q$5-Q$2)*Q$7)</f>
        <v>1527047.9935999792</v>
      </c>
      <c r="R79" s="4">
        <f>((Produção!R73*(PreçoLivre!R75*(1-Plan1!$B$11)+R$4*Plan1!$E$16)-R$5-R$2)*R$7)</f>
        <v>1226553.9083842796</v>
      </c>
      <c r="S79" s="4">
        <f>((Produção!S73*(PreçoLivre!S75*(1-Plan1!$B$11)+S$4*Plan1!$E$16)-S$5-S$2)*S$7)</f>
        <v>1029253.7102140888</v>
      </c>
      <c r="T79" s="4">
        <f>((Produção!T73*(PreçoLivre!T75*(1-Plan1!$B$11)+T$4*Plan1!$E$16)-T$5-T$2)*T$7)</f>
        <v>931923.42687801912</v>
      </c>
      <c r="U79" s="4">
        <f>((Produção!U73*(PreçoLivre!U75*(1-Plan1!$B$11)+U$4*Plan1!$E$16)-U$5-U$2)*U$7)</f>
        <v>930138.63181135966</v>
      </c>
      <c r="V79" s="4">
        <f>((Produção!V73*(PreçoLivre!V75*(1-Plan1!$B$11)+V$4*Plan1!$E$16)-V$5-V$2)*V$7)</f>
        <v>816915.22177174257</v>
      </c>
    </row>
    <row r="80" spans="1:22" x14ac:dyDescent="0.25">
      <c r="A80">
        <v>71</v>
      </c>
      <c r="B80" s="100">
        <f t="shared" si="1"/>
        <v>62890321.170244798</v>
      </c>
      <c r="C80" s="4">
        <f>((Produção!C74*(PreçoLivre!C76*(1-Plan1!$B$11)+C$4*Plan1!$E$16)-C$5-C$2)*C$7)</f>
        <v>7191326.8935320778</v>
      </c>
      <c r="D80" s="4">
        <f>((Produção!D74*(PreçoLivre!D76*(1-Plan1!$B$11)+D$4*Plan1!$E$16)-D$5-D$2)*D$7)</f>
        <v>6635034.5424627997</v>
      </c>
      <c r="E80" s="4">
        <f>((Produção!E74*(PreçoLivre!E76*(1-Plan1!$B$11)+E$4*Plan1!$E$16)-E$5-E$2)*E$7)</f>
        <v>6809435.9701857315</v>
      </c>
      <c r="F80" s="4">
        <f>((Produção!F74*(PreçoLivre!F76*(1-Plan1!$B$11)+F$4*Plan1!$E$16)-F$5-F$2)*F$7)</f>
        <v>5618943.6035722317</v>
      </c>
      <c r="G80" s="4">
        <f>((Produção!G74*(PreçoLivre!G76*(1-Plan1!$B$11)+G$4*Plan1!$E$16)-G$5-G$2)*G$7)</f>
        <v>5148733.831265796</v>
      </c>
      <c r="H80" s="4">
        <f>((Produção!H74*(PreçoLivre!H76*(1-Plan1!$B$11)+H$4*Plan1!$E$16)-H$5-H$2)*H$7)</f>
        <v>4801662.6304875128</v>
      </c>
      <c r="I80" s="4">
        <f>((Produção!I74*(PreçoLivre!I76*(1-Plan1!$B$11)+I$4*Plan1!$E$16)-I$5-I$2)*I$7)</f>
        <v>3999670.5738585168</v>
      </c>
      <c r="J80" s="4">
        <f>((Produção!J74*(PreçoLivre!J76*(1-Plan1!$B$11)+J$4*Plan1!$E$16)-J$5-J$2)*J$7)</f>
        <v>3658615.8442664188</v>
      </c>
      <c r="K80" s="4">
        <f>((Produção!K74*(PreçoLivre!K76*(1-Plan1!$B$11)+K$4*Plan1!$E$16)-K$5-K$2)*K$7)</f>
        <v>2992309.645550915</v>
      </c>
      <c r="L80" s="4">
        <f>((Produção!L74*(PreçoLivre!L76*(1-Plan1!$B$11)+L$4*Plan1!$E$16)-L$5-L$2)*L$7)</f>
        <v>2491698.238091731</v>
      </c>
      <c r="M80" s="4">
        <f>((Produção!M74*(PreçoLivre!M76*(1-Plan1!$B$11)+M$4*Plan1!$E$16)-M$5-M$2)*M$7)</f>
        <v>2128509.6568982881</v>
      </c>
      <c r="N80" s="4">
        <f>((Produção!N74*(PreçoLivre!N76*(1-Plan1!$B$11)+N$4*Plan1!$E$16)-N$5-N$2)*N$7)</f>
        <v>1899054.8369839226</v>
      </c>
      <c r="O80" s="4">
        <f>((Produção!O74*(PreçoLivre!O76*(1-Plan1!$B$11)+O$4*Plan1!$E$16)-O$5-O$2)*O$7)</f>
        <v>1749696.6499273984</v>
      </c>
      <c r="P80" s="4">
        <f>((Produção!P74*(PreçoLivre!P76*(1-Plan1!$B$11)+P$4*Plan1!$E$16)-P$5-P$2)*P$7)</f>
        <v>1476524.3823629136</v>
      </c>
      <c r="Q80" s="4">
        <f>((Produção!Q74*(PreçoLivre!Q76*(1-Plan1!$B$11)+Q$4*Plan1!$E$16)-Q$5-Q$2)*Q$7)</f>
        <v>1407869.6343421694</v>
      </c>
      <c r="R80" s="4">
        <f>((Produção!R74*(PreçoLivre!R76*(1-Plan1!$B$11)+R$4*Plan1!$E$16)-R$5-R$2)*R$7)</f>
        <v>1224133.9747671722</v>
      </c>
      <c r="S80" s="4">
        <f>((Produção!S74*(PreçoLivre!S76*(1-Plan1!$B$11)+S$4*Plan1!$E$16)-S$5-S$2)*S$7)</f>
        <v>1062606.9843316996</v>
      </c>
      <c r="T80" s="4">
        <f>((Produção!T74*(PreçoLivre!T76*(1-Plan1!$B$11)+T$4*Plan1!$E$16)-T$5-T$2)*T$7)</f>
        <v>972973.57509877149</v>
      </c>
      <c r="U80" s="4">
        <f>((Produção!U74*(PreçoLivre!U76*(1-Plan1!$B$11)+U$4*Plan1!$E$16)-U$5-U$2)*U$7)</f>
        <v>837056.850913289</v>
      </c>
      <c r="V80" s="4">
        <f>((Produção!V74*(PreçoLivre!V76*(1-Plan1!$B$11)+V$4*Plan1!$E$16)-V$5-V$2)*V$7)</f>
        <v>784462.8513454512</v>
      </c>
    </row>
    <row r="81" spans="1:22" x14ac:dyDescent="0.25">
      <c r="A81">
        <v>72</v>
      </c>
      <c r="B81" s="100">
        <f t="shared" si="1"/>
        <v>76984052.255546093</v>
      </c>
      <c r="C81" s="4">
        <f>((Produção!C75*(PreçoLivre!C77*(1-Plan1!$B$11)+C$4*Plan1!$E$16)-C$5-C$2)*C$7)</f>
        <v>7761785.1310081417</v>
      </c>
      <c r="D81" s="4">
        <f>((Produção!D75*(PreçoLivre!D77*(1-Plan1!$B$11)+D$4*Plan1!$E$16)-D$5-D$2)*D$7)</f>
        <v>7349829.5587965436</v>
      </c>
      <c r="E81" s="4">
        <f>((Produção!E75*(PreçoLivre!E77*(1-Plan1!$B$11)+E$4*Plan1!$E$16)-E$5-E$2)*E$7)</f>
        <v>6676550.0882552024</v>
      </c>
      <c r="F81" s="4">
        <f>((Produção!F75*(PreçoLivre!F77*(1-Plan1!$B$11)+F$4*Plan1!$E$16)-F$5-F$2)*F$7)</f>
        <v>6437201.3902458502</v>
      </c>
      <c r="G81" s="4">
        <f>((Produção!G75*(PreçoLivre!G77*(1-Plan1!$B$11)+G$4*Plan1!$E$16)-G$5-G$2)*G$7)</f>
        <v>5800536.6821234999</v>
      </c>
      <c r="H81" s="4">
        <f>((Produção!H75*(PreçoLivre!H77*(1-Plan1!$B$11)+H$4*Plan1!$E$16)-H$5-H$2)*H$7)</f>
        <v>5069442.9058419028</v>
      </c>
      <c r="I81" s="4">
        <f>((Produção!I75*(PreçoLivre!I77*(1-Plan1!$B$11)+I$4*Plan1!$E$16)-I$5-I$2)*I$7)</f>
        <v>4532475.9547688812</v>
      </c>
      <c r="J81" s="4">
        <f>((Produção!J75*(PreçoLivre!J77*(1-Plan1!$B$11)+J$4*Plan1!$E$16)-J$5-J$2)*J$7)</f>
        <v>4126505.1816737331</v>
      </c>
      <c r="K81" s="4">
        <f>((Produção!K75*(PreçoLivre!K77*(1-Plan1!$B$11)+K$4*Plan1!$E$16)-K$5-K$2)*K$7)</f>
        <v>3986883.969511942</v>
      </c>
      <c r="L81" s="4">
        <f>((Produção!L75*(PreçoLivre!L77*(1-Plan1!$B$11)+L$4*Plan1!$E$16)-L$5-L$2)*L$7)</f>
        <v>3735157.5336677604</v>
      </c>
      <c r="M81" s="4">
        <f>((Produção!M75*(PreçoLivre!M77*(1-Plan1!$B$11)+M$4*Plan1!$E$16)-M$5-M$2)*M$7)</f>
        <v>3344908.9964223867</v>
      </c>
      <c r="N81" s="4">
        <f>((Produção!N75*(PreçoLivre!N77*(1-Plan1!$B$11)+N$4*Plan1!$E$16)-N$5-N$2)*N$7)</f>
        <v>2947633.2074734196</v>
      </c>
      <c r="O81" s="4">
        <f>((Produção!O75*(PreçoLivre!O77*(1-Plan1!$B$11)+O$4*Plan1!$E$16)-O$5-O$2)*O$7)</f>
        <v>2421711.7404783377</v>
      </c>
      <c r="P81" s="4">
        <f>((Produção!P75*(PreçoLivre!P77*(1-Plan1!$B$11)+P$4*Plan1!$E$16)-P$5-P$2)*P$7)</f>
        <v>2179869.6177190593</v>
      </c>
      <c r="Q81" s="4">
        <f>((Produção!Q75*(PreçoLivre!Q77*(1-Plan1!$B$11)+Q$4*Plan1!$E$16)-Q$5-Q$2)*Q$7)</f>
        <v>2054035.9481283517</v>
      </c>
      <c r="R81" s="4">
        <f>((Produção!R75*(PreçoLivre!R77*(1-Plan1!$B$11)+R$4*Plan1!$E$16)-R$5-R$2)*R$7)</f>
        <v>1955731.3671631229</v>
      </c>
      <c r="S81" s="4">
        <f>((Produção!S75*(PreçoLivre!S77*(1-Plan1!$B$11)+S$4*Plan1!$E$16)-S$5-S$2)*S$7)</f>
        <v>1837801.8456384453</v>
      </c>
      <c r="T81" s="4">
        <f>((Produção!T75*(PreçoLivre!T77*(1-Plan1!$B$11)+T$4*Plan1!$E$16)-T$5-T$2)*T$7)</f>
        <v>1675692.2356325928</v>
      </c>
      <c r="U81" s="4">
        <f>((Produção!U75*(PreçoLivre!U77*(1-Plan1!$B$11)+U$4*Plan1!$E$16)-U$5-U$2)*U$7)</f>
        <v>1645125.1493636235</v>
      </c>
      <c r="V81" s="4">
        <f>((Produção!V75*(PreçoLivre!V77*(1-Plan1!$B$11)+V$4*Plan1!$E$16)-V$5-V$2)*V$7)</f>
        <v>1445173.7516332953</v>
      </c>
    </row>
    <row r="82" spans="1:22" x14ac:dyDescent="0.25">
      <c r="A82">
        <v>73</v>
      </c>
      <c r="B82" s="100">
        <f t="shared" si="1"/>
        <v>71302956.793519735</v>
      </c>
      <c r="C82" s="4">
        <f>((Produção!C76*(PreçoLivre!C78*(1-Plan1!$B$11)+C$4*Plan1!$E$16)-C$5-C$2)*C$7)</f>
        <v>8237513.7980642142</v>
      </c>
      <c r="D82" s="4">
        <f>((Produção!D76*(PreçoLivre!D78*(1-Plan1!$B$11)+D$4*Plan1!$E$16)-D$5-D$2)*D$7)</f>
        <v>6982552.3337802412</v>
      </c>
      <c r="E82" s="4">
        <f>((Produção!E76*(PreçoLivre!E78*(1-Plan1!$B$11)+E$4*Plan1!$E$16)-E$5-E$2)*E$7)</f>
        <v>6062488.2107227528</v>
      </c>
      <c r="F82" s="4">
        <f>((Produção!F76*(PreçoLivre!F78*(1-Plan1!$B$11)+F$4*Plan1!$E$16)-F$5-F$2)*F$7)</f>
        <v>6071417.3005510233</v>
      </c>
      <c r="G82" s="4">
        <f>((Produção!G76*(PreçoLivre!G78*(1-Plan1!$B$11)+G$4*Plan1!$E$16)-G$5-G$2)*G$7)</f>
        <v>5544601.5549818594</v>
      </c>
      <c r="H82" s="4">
        <f>((Produção!H76*(PreçoLivre!H78*(1-Plan1!$B$11)+H$4*Plan1!$E$16)-H$5-H$2)*H$7)</f>
        <v>4957969.0576938605</v>
      </c>
      <c r="I82" s="4">
        <f>((Produção!I76*(PreçoLivre!I78*(1-Plan1!$B$11)+I$4*Plan1!$E$16)-I$5-I$2)*I$7)</f>
        <v>4682001.840659135</v>
      </c>
      <c r="J82" s="4">
        <f>((Produção!J76*(PreçoLivre!J78*(1-Plan1!$B$11)+J$4*Plan1!$E$16)-J$5-J$2)*J$7)</f>
        <v>4323583.7369388193</v>
      </c>
      <c r="K82" s="4">
        <f>((Produção!K76*(PreçoLivre!K78*(1-Plan1!$B$11)+K$4*Plan1!$E$16)-K$5-K$2)*K$7)</f>
        <v>3838597.7657723674</v>
      </c>
      <c r="L82" s="4">
        <f>((Produção!L76*(PreçoLivre!L78*(1-Plan1!$B$11)+L$4*Plan1!$E$16)-L$5-L$2)*L$7)</f>
        <v>3558885.6976226703</v>
      </c>
      <c r="M82" s="4">
        <f>((Produção!M76*(PreçoLivre!M78*(1-Plan1!$B$11)+M$4*Plan1!$E$16)-M$5-M$2)*M$7)</f>
        <v>3005408.512828208</v>
      </c>
      <c r="N82" s="4">
        <f>((Produção!N76*(PreçoLivre!N78*(1-Plan1!$B$11)+N$4*Plan1!$E$16)-N$5-N$2)*N$7)</f>
        <v>2575980.1274411231</v>
      </c>
      <c r="O82" s="4">
        <f>((Produção!O76*(PreçoLivre!O78*(1-Plan1!$B$11)+O$4*Plan1!$E$16)-O$5-O$2)*O$7)</f>
        <v>2219069.7173614665</v>
      </c>
      <c r="P82" s="4">
        <f>((Produção!P76*(PreçoLivre!P78*(1-Plan1!$B$11)+P$4*Plan1!$E$16)-P$5-P$2)*P$7)</f>
        <v>1985959.4924213525</v>
      </c>
      <c r="Q82" s="4">
        <f>((Produção!Q76*(PreçoLivre!Q78*(1-Plan1!$B$11)+Q$4*Plan1!$E$16)-Q$5-Q$2)*Q$7)</f>
        <v>1634366.0435100354</v>
      </c>
      <c r="R82" s="4">
        <f>((Produção!R76*(PreçoLivre!R78*(1-Plan1!$B$11)+R$4*Plan1!$E$16)-R$5-R$2)*R$7)</f>
        <v>1483423.2018618109</v>
      </c>
      <c r="S82" s="4">
        <f>((Produção!S76*(PreçoLivre!S78*(1-Plan1!$B$11)+S$4*Plan1!$E$16)-S$5-S$2)*S$7)</f>
        <v>1205131.6012664435</v>
      </c>
      <c r="T82" s="4">
        <f>((Produção!T76*(PreçoLivre!T78*(1-Plan1!$B$11)+T$4*Plan1!$E$16)-T$5-T$2)*T$7)</f>
        <v>1101677.9215789034</v>
      </c>
      <c r="U82" s="4">
        <f>((Produção!U76*(PreçoLivre!U78*(1-Plan1!$B$11)+U$4*Plan1!$E$16)-U$5-U$2)*U$7)</f>
        <v>951941.12021464342</v>
      </c>
      <c r="V82" s="4">
        <f>((Produção!V76*(PreçoLivre!V78*(1-Plan1!$B$11)+V$4*Plan1!$E$16)-V$5-V$2)*V$7)</f>
        <v>880387.75824881985</v>
      </c>
    </row>
    <row r="83" spans="1:22" x14ac:dyDescent="0.25">
      <c r="A83">
        <v>74</v>
      </c>
      <c r="B83" s="100">
        <f t="shared" si="1"/>
        <v>64036471.429840848</v>
      </c>
      <c r="C83" s="4">
        <f>((Produção!C77*(PreçoLivre!C79*(1-Plan1!$B$11)+C$4*Plan1!$E$16)-C$5-C$2)*C$7)</f>
        <v>7066004.1323490273</v>
      </c>
      <c r="D83" s="4">
        <f>((Produção!D77*(PreçoLivre!D79*(1-Plan1!$B$11)+D$4*Plan1!$E$16)-D$5-D$2)*D$7)</f>
        <v>6200766.739551059</v>
      </c>
      <c r="E83" s="4">
        <f>((Produção!E77*(PreçoLivre!E79*(1-Plan1!$B$11)+E$4*Plan1!$E$16)-E$5-E$2)*E$7)</f>
        <v>6299618.3094089897</v>
      </c>
      <c r="F83" s="4">
        <f>((Produção!F77*(PreçoLivre!F79*(1-Plan1!$B$11)+F$4*Plan1!$E$16)-F$5-F$2)*F$7)</f>
        <v>5345417.8016169239</v>
      </c>
      <c r="G83" s="4">
        <f>((Produção!G77*(PreçoLivre!G79*(1-Plan1!$B$11)+G$4*Plan1!$E$16)-G$5-G$2)*G$7)</f>
        <v>4662312.2021051981</v>
      </c>
      <c r="H83" s="4">
        <f>((Produção!H77*(PreçoLivre!H79*(1-Plan1!$B$11)+H$4*Plan1!$E$16)-H$5-H$2)*H$7)</f>
        <v>4161490.7131123166</v>
      </c>
      <c r="I83" s="4">
        <f>((Produção!I77*(PreçoLivre!I79*(1-Plan1!$B$11)+I$4*Plan1!$E$16)-I$5-I$2)*I$7)</f>
        <v>3784333.1995812259</v>
      </c>
      <c r="J83" s="4">
        <f>((Produção!J77*(PreçoLivre!J79*(1-Plan1!$B$11)+J$4*Plan1!$E$16)-J$5-J$2)*J$7)</f>
        <v>3481146.4671968771</v>
      </c>
      <c r="K83" s="4">
        <f>((Produção!K77*(PreçoLivre!K79*(1-Plan1!$B$11)+K$4*Plan1!$E$16)-K$5-K$2)*K$7)</f>
        <v>2995623.8227005545</v>
      </c>
      <c r="L83" s="4">
        <f>((Produção!L77*(PreçoLivre!L79*(1-Plan1!$B$11)+L$4*Plan1!$E$16)-L$5-L$2)*L$7)</f>
        <v>2753057.5891175331</v>
      </c>
      <c r="M83" s="4">
        <f>((Produção!M77*(PreçoLivre!M79*(1-Plan1!$B$11)+M$4*Plan1!$E$16)-M$5-M$2)*M$7)</f>
        <v>2370203.295994665</v>
      </c>
      <c r="N83" s="4">
        <f>((Produção!N77*(PreçoLivre!N79*(1-Plan1!$B$11)+N$4*Plan1!$E$16)-N$5-N$2)*N$7)</f>
        <v>2217249.5152743277</v>
      </c>
      <c r="O83" s="4">
        <f>((Produção!O77*(PreçoLivre!O79*(1-Plan1!$B$11)+O$4*Plan1!$E$16)-O$5-O$2)*O$7)</f>
        <v>2173032.2257546047</v>
      </c>
      <c r="P83" s="4">
        <f>((Produção!P77*(PreçoLivre!P79*(1-Plan1!$B$11)+P$4*Plan1!$E$16)-P$5-P$2)*P$7)</f>
        <v>2032418.7448455968</v>
      </c>
      <c r="Q83" s="4">
        <f>((Produção!Q77*(PreçoLivre!Q79*(1-Plan1!$B$11)+Q$4*Plan1!$E$16)-Q$5-Q$2)*Q$7)</f>
        <v>1725387.8261214481</v>
      </c>
      <c r="R83" s="4">
        <f>((Produção!R77*(PreçoLivre!R79*(1-Plan1!$B$11)+R$4*Plan1!$E$16)-R$5-R$2)*R$7)</f>
        <v>1746755.3466536761</v>
      </c>
      <c r="S83" s="4">
        <f>((Produção!S77*(PreçoLivre!S79*(1-Plan1!$B$11)+S$4*Plan1!$E$16)-S$5-S$2)*S$7)</f>
        <v>1553363.3097580839</v>
      </c>
      <c r="T83" s="4">
        <f>((Produção!T77*(PreçoLivre!T79*(1-Plan1!$B$11)+T$4*Plan1!$E$16)-T$5-T$2)*T$7)</f>
        <v>1236093.4112155756</v>
      </c>
      <c r="U83" s="4">
        <f>((Produção!U77*(PreçoLivre!U79*(1-Plan1!$B$11)+U$4*Plan1!$E$16)-U$5-U$2)*U$7)</f>
        <v>1165289.1753828679</v>
      </c>
      <c r="V83" s="4">
        <f>((Produção!V77*(PreçoLivre!V79*(1-Plan1!$B$11)+V$4*Plan1!$E$16)-V$5-V$2)*V$7)</f>
        <v>1066907.6021003078</v>
      </c>
    </row>
    <row r="84" spans="1:22" x14ac:dyDescent="0.25">
      <c r="A84">
        <v>75</v>
      </c>
      <c r="B84" s="100">
        <f t="shared" si="1"/>
        <v>52389968.511478014</v>
      </c>
      <c r="C84" s="4">
        <f>((Produção!C78*(PreçoLivre!C80*(1-Plan1!$B$11)+C$4*Plan1!$E$16)-C$5-C$2)*C$7)</f>
        <v>6870156.907510018</v>
      </c>
      <c r="D84" s="4">
        <f>((Produção!D78*(PreçoLivre!D80*(1-Plan1!$B$11)+D$4*Plan1!$E$16)-D$5-D$2)*D$7)</f>
        <v>5887112.352849232</v>
      </c>
      <c r="E84" s="4">
        <f>((Produção!E78*(PreçoLivre!E80*(1-Plan1!$B$11)+E$4*Plan1!$E$16)-E$5-E$2)*E$7)</f>
        <v>5389888.2910353588</v>
      </c>
      <c r="F84" s="4">
        <f>((Produção!F78*(PreçoLivre!F80*(1-Plan1!$B$11)+F$4*Plan1!$E$16)-F$5-F$2)*F$7)</f>
        <v>4943476.7030621758</v>
      </c>
      <c r="G84" s="4">
        <f>((Produção!G78*(PreçoLivre!G80*(1-Plan1!$B$11)+G$4*Plan1!$E$16)-G$5-G$2)*G$7)</f>
        <v>3790589.5646750126</v>
      </c>
      <c r="H84" s="4">
        <f>((Produção!H78*(PreçoLivre!H80*(1-Plan1!$B$11)+H$4*Plan1!$E$16)-H$5-H$2)*H$7)</f>
        <v>3709411.5601227665</v>
      </c>
      <c r="I84" s="4">
        <f>((Produção!I78*(PreçoLivre!I80*(1-Plan1!$B$11)+I$4*Plan1!$E$16)-I$5-I$2)*I$7)</f>
        <v>2931506.379086873</v>
      </c>
      <c r="J84" s="4">
        <f>((Produção!J78*(PreçoLivre!J80*(1-Plan1!$B$11)+J$4*Plan1!$E$16)-J$5-J$2)*J$7)</f>
        <v>2584288.3740245141</v>
      </c>
      <c r="K84" s="4">
        <f>((Produção!K78*(PreçoLivre!K80*(1-Plan1!$B$11)+K$4*Plan1!$E$16)-K$5-K$2)*K$7)</f>
        <v>2168788.4443161106</v>
      </c>
      <c r="L84" s="4">
        <f>((Produção!L78*(PreçoLivre!L80*(1-Plan1!$B$11)+L$4*Plan1!$E$16)-L$5-L$2)*L$7)</f>
        <v>1992782.3183181151</v>
      </c>
      <c r="M84" s="4">
        <f>((Produção!M78*(PreçoLivre!M80*(1-Plan1!$B$11)+M$4*Plan1!$E$16)-M$5-M$2)*M$7)</f>
        <v>1796698.2082027895</v>
      </c>
      <c r="N84" s="4">
        <f>((Produção!N78*(PreçoLivre!N80*(1-Plan1!$B$11)+N$4*Plan1!$E$16)-N$5-N$2)*N$7)</f>
        <v>1717215.4945032366</v>
      </c>
      <c r="O84" s="4">
        <f>((Produção!O78*(PreçoLivre!O80*(1-Plan1!$B$11)+O$4*Plan1!$E$16)-O$5-O$2)*O$7)</f>
        <v>1367294.9919282182</v>
      </c>
      <c r="P84" s="4">
        <f>((Produção!P78*(PreçoLivre!P80*(1-Plan1!$B$11)+P$4*Plan1!$E$16)-P$5-P$2)*P$7)</f>
        <v>1258108.8734470855</v>
      </c>
      <c r="Q84" s="4">
        <f>((Produção!Q78*(PreçoLivre!Q80*(1-Plan1!$B$11)+Q$4*Plan1!$E$16)-Q$5-Q$2)*Q$7)</f>
        <v>1238628.664947093</v>
      </c>
      <c r="R84" s="4">
        <f>((Produção!R78*(PreçoLivre!R80*(1-Plan1!$B$11)+R$4*Plan1!$E$16)-R$5-R$2)*R$7)</f>
        <v>1125809.836855141</v>
      </c>
      <c r="S84" s="4">
        <f>((Produção!S78*(PreçoLivre!S80*(1-Plan1!$B$11)+S$4*Plan1!$E$16)-S$5-S$2)*S$7)</f>
        <v>991152.04498859309</v>
      </c>
      <c r="T84" s="4">
        <f>((Produção!T78*(PreçoLivre!T80*(1-Plan1!$B$11)+T$4*Plan1!$E$16)-T$5-T$2)*T$7)</f>
        <v>947065.97872825584</v>
      </c>
      <c r="U84" s="4">
        <f>((Produção!U78*(PreçoLivre!U80*(1-Plan1!$B$11)+U$4*Plan1!$E$16)-U$5-U$2)*U$7)</f>
        <v>871624.78734701825</v>
      </c>
      <c r="V84" s="4">
        <f>((Produção!V78*(PreçoLivre!V80*(1-Plan1!$B$11)+V$4*Plan1!$E$16)-V$5-V$2)*V$7)</f>
        <v>808368.73553039995</v>
      </c>
    </row>
    <row r="85" spans="1:22" x14ac:dyDescent="0.25">
      <c r="A85">
        <v>76</v>
      </c>
      <c r="B85" s="100">
        <f t="shared" si="1"/>
        <v>71532197.211089924</v>
      </c>
      <c r="C85" s="4">
        <f>((Produção!C79*(PreçoLivre!C81*(1-Plan1!$B$11)+C$4*Plan1!$E$16)-C$5-C$2)*C$7)</f>
        <v>7455872.8478104826</v>
      </c>
      <c r="D85" s="4">
        <f>((Produção!D79*(PreçoLivre!D81*(1-Plan1!$B$11)+D$4*Plan1!$E$16)-D$5-D$2)*D$7)</f>
        <v>6817965.3492134297</v>
      </c>
      <c r="E85" s="4">
        <f>((Produção!E79*(PreçoLivre!E81*(1-Plan1!$B$11)+E$4*Plan1!$E$16)-E$5-E$2)*E$7)</f>
        <v>5955279.4313311893</v>
      </c>
      <c r="F85" s="4">
        <f>((Produção!F79*(PreçoLivre!F81*(1-Plan1!$B$11)+F$4*Plan1!$E$16)-F$5-F$2)*F$7)</f>
        <v>5477315.1688718731</v>
      </c>
      <c r="G85" s="4">
        <f>((Produção!G79*(PreçoLivre!G81*(1-Plan1!$B$11)+G$4*Plan1!$E$16)-G$5-G$2)*G$7)</f>
        <v>5585714.9589485787</v>
      </c>
      <c r="H85" s="4">
        <f>((Produção!H79*(PreçoLivre!H81*(1-Plan1!$B$11)+H$4*Plan1!$E$16)-H$5-H$2)*H$7)</f>
        <v>5226269.7003984395</v>
      </c>
      <c r="I85" s="4">
        <f>((Produção!I79*(PreçoLivre!I81*(1-Plan1!$B$11)+I$4*Plan1!$E$16)-I$5-I$2)*I$7)</f>
        <v>4454008.3036722261</v>
      </c>
      <c r="J85" s="4">
        <f>((Produção!J79*(PreçoLivre!J81*(1-Plan1!$B$11)+J$4*Plan1!$E$16)-J$5-J$2)*J$7)</f>
        <v>3811200.5243378384</v>
      </c>
      <c r="K85" s="4">
        <f>((Produção!K79*(PreçoLivre!K81*(1-Plan1!$B$11)+K$4*Plan1!$E$16)-K$5-K$2)*K$7)</f>
        <v>3497451.6621381245</v>
      </c>
      <c r="L85" s="4">
        <f>((Produção!L79*(PreçoLivre!L81*(1-Plan1!$B$11)+L$4*Plan1!$E$16)-L$5-L$2)*L$7)</f>
        <v>3168528.7200053288</v>
      </c>
      <c r="M85" s="4">
        <f>((Produção!M79*(PreçoLivre!M81*(1-Plan1!$B$11)+M$4*Plan1!$E$16)-M$5-M$2)*M$7)</f>
        <v>2883947.9404281788</v>
      </c>
      <c r="N85" s="4">
        <f>((Produção!N79*(PreçoLivre!N81*(1-Plan1!$B$11)+N$4*Plan1!$E$16)-N$5-N$2)*N$7)</f>
        <v>2727347.8339943611</v>
      </c>
      <c r="O85" s="4">
        <f>((Produção!O79*(PreçoLivre!O81*(1-Plan1!$B$11)+O$4*Plan1!$E$16)-O$5-O$2)*O$7)</f>
        <v>2598005.8449670533</v>
      </c>
      <c r="P85" s="4">
        <f>((Produção!P79*(PreçoLivre!P81*(1-Plan1!$B$11)+P$4*Plan1!$E$16)-P$5-P$2)*P$7)</f>
        <v>2304949.4079179871</v>
      </c>
      <c r="Q85" s="4">
        <f>((Produção!Q79*(PreçoLivre!Q81*(1-Plan1!$B$11)+Q$4*Plan1!$E$16)-Q$5-Q$2)*Q$7)</f>
        <v>2092452.6513760653</v>
      </c>
      <c r="R85" s="4">
        <f>((Produção!R79*(PreçoLivre!R81*(1-Plan1!$B$11)+R$4*Plan1!$E$16)-R$5-R$2)*R$7)</f>
        <v>1949851.0248110387</v>
      </c>
      <c r="S85" s="4">
        <f>((Produção!S79*(PreçoLivre!S81*(1-Plan1!$B$11)+S$4*Plan1!$E$16)-S$5-S$2)*S$7)</f>
        <v>1731712.0892836074</v>
      </c>
      <c r="T85" s="4">
        <f>((Produção!T79*(PreçoLivre!T81*(1-Plan1!$B$11)+T$4*Plan1!$E$16)-T$5-T$2)*T$7)</f>
        <v>1462970.7143793856</v>
      </c>
      <c r="U85" s="4">
        <f>((Produção!U79*(PreçoLivre!U81*(1-Plan1!$B$11)+U$4*Plan1!$E$16)-U$5-U$2)*U$7)</f>
        <v>1203661.3625146858</v>
      </c>
      <c r="V85" s="4">
        <f>((Produção!V79*(PreçoLivre!V81*(1-Plan1!$B$11)+V$4*Plan1!$E$16)-V$5-V$2)*V$7)</f>
        <v>1127691.6746900661</v>
      </c>
    </row>
    <row r="86" spans="1:22" x14ac:dyDescent="0.25">
      <c r="A86">
        <v>77</v>
      </c>
      <c r="B86" s="100">
        <f t="shared" si="1"/>
        <v>67761079.275435939</v>
      </c>
      <c r="C86" s="4">
        <f>((Produção!C80*(PreçoLivre!C82*(1-Plan1!$B$11)+C$4*Plan1!$E$16)-C$5-C$2)*C$7)</f>
        <v>7310918.4128794475</v>
      </c>
      <c r="D86" s="4">
        <f>((Produção!D80*(PreçoLivre!D82*(1-Plan1!$B$11)+D$4*Plan1!$E$16)-D$5-D$2)*D$7)</f>
        <v>6747435.5143950861</v>
      </c>
      <c r="E86" s="4">
        <f>((Produção!E80*(PreçoLivre!E82*(1-Plan1!$B$11)+E$4*Plan1!$E$16)-E$5-E$2)*E$7)</f>
        <v>6068672.2386393351</v>
      </c>
      <c r="F86" s="4">
        <f>((Produção!F80*(PreçoLivre!F82*(1-Plan1!$B$11)+F$4*Plan1!$E$16)-F$5-F$2)*F$7)</f>
        <v>5321407.6967756711</v>
      </c>
      <c r="G86" s="4">
        <f>((Produção!G80*(PreçoLivre!G82*(1-Plan1!$B$11)+G$4*Plan1!$E$16)-G$5-G$2)*G$7)</f>
        <v>4732365.2751547592</v>
      </c>
      <c r="H86" s="4">
        <f>((Produção!H80*(PreçoLivre!H82*(1-Plan1!$B$11)+H$4*Plan1!$E$16)-H$5-H$2)*H$7)</f>
        <v>4405728.9861773895</v>
      </c>
      <c r="I86" s="4">
        <f>((Produção!I80*(PreçoLivre!I82*(1-Plan1!$B$11)+I$4*Plan1!$E$16)-I$5-I$2)*I$7)</f>
        <v>3966366.6858547609</v>
      </c>
      <c r="J86" s="4">
        <f>((Produção!J80*(PreçoLivre!J82*(1-Plan1!$B$11)+J$4*Plan1!$E$16)-J$5-J$2)*J$7)</f>
        <v>3617046.4376885695</v>
      </c>
      <c r="K86" s="4">
        <f>((Produção!K80*(PreçoLivre!K82*(1-Plan1!$B$11)+K$4*Plan1!$E$16)-K$5-K$2)*K$7)</f>
        <v>2892205.5714409198</v>
      </c>
      <c r="L86" s="4">
        <f>((Produção!L80*(PreçoLivre!L82*(1-Plan1!$B$11)+L$4*Plan1!$E$16)-L$5-L$2)*L$7)</f>
        <v>2846700.8917389414</v>
      </c>
      <c r="M86" s="4">
        <f>((Produção!M80*(PreçoLivre!M82*(1-Plan1!$B$11)+M$4*Plan1!$E$16)-M$5-M$2)*M$7)</f>
        <v>2765244.3225899129</v>
      </c>
      <c r="N86" s="4">
        <f>((Produção!N80*(PreçoLivre!N82*(1-Plan1!$B$11)+N$4*Plan1!$E$16)-N$5-N$2)*N$7)</f>
        <v>2583990.5657255077</v>
      </c>
      <c r="O86" s="4">
        <f>((Produção!O80*(PreçoLivre!O82*(1-Plan1!$B$11)+O$4*Plan1!$E$16)-O$5-O$2)*O$7)</f>
        <v>2528731.1381993624</v>
      </c>
      <c r="P86" s="4">
        <f>((Produção!P80*(PreçoLivre!P82*(1-Plan1!$B$11)+P$4*Plan1!$E$16)-P$5-P$2)*P$7)</f>
        <v>2168913.5093868775</v>
      </c>
      <c r="Q86" s="4">
        <f>((Produção!Q80*(PreçoLivre!Q82*(1-Plan1!$B$11)+Q$4*Plan1!$E$16)-Q$5-Q$2)*Q$7)</f>
        <v>1946556.5389048888</v>
      </c>
      <c r="R86" s="4">
        <f>((Produção!R80*(PreçoLivre!R82*(1-Plan1!$B$11)+R$4*Plan1!$E$16)-R$5-R$2)*R$7)</f>
        <v>1777228.2608245309</v>
      </c>
      <c r="S86" s="4">
        <f>((Produção!S80*(PreçoLivre!S82*(1-Plan1!$B$11)+S$4*Plan1!$E$16)-S$5-S$2)*S$7)</f>
        <v>1679480.2833023246</v>
      </c>
      <c r="T86" s="4">
        <f>((Produção!T80*(PreçoLivre!T82*(1-Plan1!$B$11)+T$4*Plan1!$E$16)-T$5-T$2)*T$7)</f>
        <v>1523570.0253663354</v>
      </c>
      <c r="U86" s="4">
        <f>((Produção!U80*(PreçoLivre!U82*(1-Plan1!$B$11)+U$4*Plan1!$E$16)-U$5-U$2)*U$7)</f>
        <v>1586713.7886150684</v>
      </c>
      <c r="V86" s="4">
        <f>((Produção!V80*(PreçoLivre!V82*(1-Plan1!$B$11)+V$4*Plan1!$E$16)-V$5-V$2)*V$7)</f>
        <v>1291803.1317762581</v>
      </c>
    </row>
    <row r="87" spans="1:22" x14ac:dyDescent="0.25">
      <c r="A87">
        <v>78</v>
      </c>
      <c r="B87" s="100">
        <f t="shared" si="1"/>
        <v>72055225.932781309</v>
      </c>
      <c r="C87" s="4">
        <f>((Produção!C81*(PreçoLivre!C83*(1-Plan1!$B$11)+C$4*Plan1!$E$16)-C$5-C$2)*C$7)</f>
        <v>7562022.0261440808</v>
      </c>
      <c r="D87" s="4">
        <f>((Produção!D81*(PreçoLivre!D83*(1-Plan1!$B$11)+D$4*Plan1!$E$16)-D$5-D$2)*D$7)</f>
        <v>6538858.5142010776</v>
      </c>
      <c r="E87" s="4">
        <f>((Produção!E81*(PreçoLivre!E83*(1-Plan1!$B$11)+E$4*Plan1!$E$16)-E$5-E$2)*E$7)</f>
        <v>6153697.5026464267</v>
      </c>
      <c r="F87" s="4">
        <f>((Produção!F81*(PreçoLivre!F83*(1-Plan1!$B$11)+F$4*Plan1!$E$16)-F$5-F$2)*F$7)</f>
        <v>5489035.5594631704</v>
      </c>
      <c r="G87" s="4">
        <f>((Produção!G81*(PreçoLivre!G83*(1-Plan1!$B$11)+G$4*Plan1!$E$16)-G$5-G$2)*G$7)</f>
        <v>5106328.1543288473</v>
      </c>
      <c r="H87" s="4">
        <f>((Produção!H81*(PreçoLivre!H83*(1-Plan1!$B$11)+H$4*Plan1!$E$16)-H$5-H$2)*H$7)</f>
        <v>4683315.397569566</v>
      </c>
      <c r="I87" s="4">
        <f>((Produção!I81*(PreçoLivre!I83*(1-Plan1!$B$11)+I$4*Plan1!$E$16)-I$5-I$2)*I$7)</f>
        <v>4726725.4586066175</v>
      </c>
      <c r="J87" s="4">
        <f>((Produção!J81*(PreçoLivre!J83*(1-Plan1!$B$11)+J$4*Plan1!$E$16)-J$5-J$2)*J$7)</f>
        <v>4561120.6918148678</v>
      </c>
      <c r="K87" s="4">
        <f>((Produção!K81*(PreçoLivre!K83*(1-Plan1!$B$11)+K$4*Plan1!$E$16)-K$5-K$2)*K$7)</f>
        <v>3945456.2396565345</v>
      </c>
      <c r="L87" s="4">
        <f>((Produção!L81*(PreçoLivre!L83*(1-Plan1!$B$11)+L$4*Plan1!$E$16)-L$5-L$2)*L$7)</f>
        <v>3350058.2307086242</v>
      </c>
      <c r="M87" s="4">
        <f>((Produção!M81*(PreçoLivre!M83*(1-Plan1!$B$11)+M$4*Plan1!$E$16)-M$5-M$2)*M$7)</f>
        <v>2776659.5896159024</v>
      </c>
      <c r="N87" s="4">
        <f>((Produção!N81*(PreçoLivre!N83*(1-Plan1!$B$11)+N$4*Plan1!$E$16)-N$5-N$2)*N$7)</f>
        <v>2509404.8947154181</v>
      </c>
      <c r="O87" s="4">
        <f>((Produção!O81*(PreçoLivre!O83*(1-Plan1!$B$11)+O$4*Plan1!$E$16)-O$5-O$2)*O$7)</f>
        <v>2143380.3502796046</v>
      </c>
      <c r="P87" s="4">
        <f>((Produção!P81*(PreçoLivre!P83*(1-Plan1!$B$11)+P$4*Plan1!$E$16)-P$5-P$2)*P$7)</f>
        <v>2110429.347398249</v>
      </c>
      <c r="Q87" s="4">
        <f>((Produção!Q81*(PreçoLivre!Q83*(1-Plan1!$B$11)+Q$4*Plan1!$E$16)-Q$5-Q$2)*Q$7)</f>
        <v>2163359.1455917605</v>
      </c>
      <c r="R87" s="4">
        <f>((Produção!R81*(PreçoLivre!R83*(1-Plan1!$B$11)+R$4*Plan1!$E$16)-R$5-R$2)*R$7)</f>
        <v>1883546.1057475379</v>
      </c>
      <c r="S87" s="4">
        <f>((Produção!S81*(PreçoLivre!S83*(1-Plan1!$B$11)+S$4*Plan1!$E$16)-S$5-S$2)*S$7)</f>
        <v>1814869.6066893686</v>
      </c>
      <c r="T87" s="4">
        <f>((Produção!T81*(PreçoLivre!T83*(1-Plan1!$B$11)+T$4*Plan1!$E$16)-T$5-T$2)*T$7)</f>
        <v>1663727.4765267004</v>
      </c>
      <c r="U87" s="4">
        <f>((Produção!U81*(PreçoLivre!U83*(1-Plan1!$B$11)+U$4*Plan1!$E$16)-U$5-U$2)*U$7)</f>
        <v>1493901.9912460044</v>
      </c>
      <c r="V87" s="4">
        <f>((Produção!V81*(PreçoLivre!V83*(1-Plan1!$B$11)+V$4*Plan1!$E$16)-V$5-V$2)*V$7)</f>
        <v>1379329.6498309369</v>
      </c>
    </row>
    <row r="88" spans="1:22" x14ac:dyDescent="0.25">
      <c r="A88">
        <v>79</v>
      </c>
      <c r="B88" s="100">
        <f t="shared" si="1"/>
        <v>71837813.510531038</v>
      </c>
      <c r="C88" s="4">
        <f>((Produção!C82*(PreçoLivre!C84*(1-Plan1!$B$11)+C$4*Plan1!$E$16)-C$5-C$2)*C$7)</f>
        <v>7456039.7171474481</v>
      </c>
      <c r="D88" s="4">
        <f>((Produção!D82*(PreçoLivre!D84*(1-Plan1!$B$11)+D$4*Plan1!$E$16)-D$5-D$2)*D$7)</f>
        <v>6946613.7569761537</v>
      </c>
      <c r="E88" s="4">
        <f>((Produção!E82*(PreçoLivre!E84*(1-Plan1!$B$11)+E$4*Plan1!$E$16)-E$5-E$2)*E$7)</f>
        <v>6132242.5965492511</v>
      </c>
      <c r="F88" s="4">
        <f>((Produção!F82*(PreçoLivre!F84*(1-Plan1!$B$11)+F$4*Plan1!$E$16)-F$5-F$2)*F$7)</f>
        <v>5619975.8631651103</v>
      </c>
      <c r="G88" s="4">
        <f>((Produção!G82*(PreçoLivre!G84*(1-Plan1!$B$11)+G$4*Plan1!$E$16)-G$5-G$2)*G$7)</f>
        <v>5234823.9795182524</v>
      </c>
      <c r="H88" s="4">
        <f>((Produção!H82*(PreçoLivre!H84*(1-Plan1!$B$11)+H$4*Plan1!$E$16)-H$5-H$2)*H$7)</f>
        <v>4593287.8475065501</v>
      </c>
      <c r="I88" s="4">
        <f>((Produção!I82*(PreçoLivre!I84*(1-Plan1!$B$11)+I$4*Plan1!$E$16)-I$5-I$2)*I$7)</f>
        <v>3905147.2158829644</v>
      </c>
      <c r="J88" s="4">
        <f>((Produção!J82*(PreçoLivre!J84*(1-Plan1!$B$11)+J$4*Plan1!$E$16)-J$5-J$2)*J$7)</f>
        <v>3795356.0629864158</v>
      </c>
      <c r="K88" s="4">
        <f>((Produção!K82*(PreçoLivre!K84*(1-Plan1!$B$11)+K$4*Plan1!$E$16)-K$5-K$2)*K$7)</f>
        <v>3370612.582571351</v>
      </c>
      <c r="L88" s="4">
        <f>((Produção!L82*(PreçoLivre!L84*(1-Plan1!$B$11)+L$4*Plan1!$E$16)-L$5-L$2)*L$7)</f>
        <v>3474455.8820254579</v>
      </c>
      <c r="M88" s="4">
        <f>((Produção!M82*(PreçoLivre!M84*(1-Plan1!$B$11)+M$4*Plan1!$E$16)-M$5-M$2)*M$7)</f>
        <v>2995836.9138193298</v>
      </c>
      <c r="N88" s="4">
        <f>((Produção!N82*(PreçoLivre!N84*(1-Plan1!$B$11)+N$4*Plan1!$E$16)-N$5-N$2)*N$7)</f>
        <v>2703980.1239267602</v>
      </c>
      <c r="O88" s="4">
        <f>((Produção!O82*(PreçoLivre!O84*(1-Plan1!$B$11)+O$4*Plan1!$E$16)-O$5-O$2)*O$7)</f>
        <v>2594392.7364155855</v>
      </c>
      <c r="P88" s="4">
        <f>((Produção!P82*(PreçoLivre!P84*(1-Plan1!$B$11)+P$4*Plan1!$E$16)-P$5-P$2)*P$7)</f>
        <v>2294595.9041017783</v>
      </c>
      <c r="Q88" s="4">
        <f>((Produção!Q82*(PreçoLivre!Q84*(1-Plan1!$B$11)+Q$4*Plan1!$E$16)-Q$5-Q$2)*Q$7)</f>
        <v>2025176.5575055501</v>
      </c>
      <c r="R88" s="4">
        <f>((Produção!R82*(PreçoLivre!R84*(1-Plan1!$B$11)+R$4*Plan1!$E$16)-R$5-R$2)*R$7)</f>
        <v>1979330.8842346079</v>
      </c>
      <c r="S88" s="4">
        <f>((Produção!S82*(PreçoLivre!S84*(1-Plan1!$B$11)+S$4*Plan1!$E$16)-S$5-S$2)*S$7)</f>
        <v>1933739.8921843455</v>
      </c>
      <c r="T88" s="4">
        <f>((Produção!T82*(PreçoLivre!T84*(1-Plan1!$B$11)+T$4*Plan1!$E$16)-T$5-T$2)*T$7)</f>
        <v>1758993.2258525509</v>
      </c>
      <c r="U88" s="4">
        <f>((Produção!U82*(PreçoLivre!U84*(1-Plan1!$B$11)+U$4*Plan1!$E$16)-U$5-U$2)*U$7)</f>
        <v>1662978.561357504</v>
      </c>
      <c r="V88" s="4">
        <f>((Produção!V82*(PreçoLivre!V84*(1-Plan1!$B$11)+V$4*Plan1!$E$16)-V$5-V$2)*V$7)</f>
        <v>1360233.2068040629</v>
      </c>
    </row>
    <row r="89" spans="1:22" x14ac:dyDescent="0.25">
      <c r="A89">
        <v>80</v>
      </c>
      <c r="B89" s="100">
        <f t="shared" si="1"/>
        <v>61083230.510648385</v>
      </c>
      <c r="C89" s="4">
        <f>((Produção!C83*(PreçoLivre!C85*(1-Plan1!$B$11)+C$4*Plan1!$E$16)-C$5-C$2)*C$7)</f>
        <v>7383738.5742779728</v>
      </c>
      <c r="D89" s="4">
        <f>((Produção!D83*(PreçoLivre!D85*(1-Plan1!$B$11)+D$4*Plan1!$E$16)-D$5-D$2)*D$7)</f>
        <v>6699460.9245399851</v>
      </c>
      <c r="E89" s="4">
        <f>((Produção!E83*(PreçoLivre!E85*(1-Plan1!$B$11)+E$4*Plan1!$E$16)-E$5-E$2)*E$7)</f>
        <v>5641313.2867064076</v>
      </c>
      <c r="F89" s="4">
        <f>((Produção!F83*(PreçoLivre!F85*(1-Plan1!$B$11)+F$4*Plan1!$E$16)-F$5-F$2)*F$7)</f>
        <v>4656673.5059220372</v>
      </c>
      <c r="G89" s="4">
        <f>((Produção!G83*(PreçoLivre!G85*(1-Plan1!$B$11)+G$4*Plan1!$E$16)-G$5-G$2)*G$7)</f>
        <v>4132608.2190876752</v>
      </c>
      <c r="H89" s="4">
        <f>((Produção!H83*(PreçoLivre!H85*(1-Plan1!$B$11)+H$4*Plan1!$E$16)-H$5-H$2)*H$7)</f>
        <v>3329508.7148138187</v>
      </c>
      <c r="I89" s="4">
        <f>((Produção!I83*(PreçoLivre!I85*(1-Plan1!$B$11)+I$4*Plan1!$E$16)-I$5-I$2)*I$7)</f>
        <v>3010863.7826802293</v>
      </c>
      <c r="J89" s="4">
        <f>((Produção!J83*(PreçoLivre!J85*(1-Plan1!$B$11)+J$4*Plan1!$E$16)-J$5-J$2)*J$7)</f>
        <v>3033399.4111662195</v>
      </c>
      <c r="K89" s="4">
        <f>((Produção!K83*(PreçoLivre!K85*(1-Plan1!$B$11)+K$4*Plan1!$E$16)-K$5-K$2)*K$7)</f>
        <v>2877796.6913967365</v>
      </c>
      <c r="L89" s="4">
        <f>((Produção!L83*(PreçoLivre!L85*(1-Plan1!$B$11)+L$4*Plan1!$E$16)-L$5-L$2)*L$7)</f>
        <v>2675812.2349595777</v>
      </c>
      <c r="M89" s="4">
        <f>((Produção!M83*(PreçoLivre!M85*(1-Plan1!$B$11)+M$4*Plan1!$E$16)-M$5-M$2)*M$7)</f>
        <v>2428850.8052977622</v>
      </c>
      <c r="N89" s="4">
        <f>((Produção!N83*(PreçoLivre!N85*(1-Plan1!$B$11)+N$4*Plan1!$E$16)-N$5-N$2)*N$7)</f>
        <v>2350551.2882286725</v>
      </c>
      <c r="O89" s="4">
        <f>((Produção!O83*(PreçoLivre!O85*(1-Plan1!$B$11)+O$4*Plan1!$E$16)-O$5-O$2)*O$7)</f>
        <v>2118271.48645203</v>
      </c>
      <c r="P89" s="4">
        <f>((Produção!P83*(PreçoLivre!P85*(1-Plan1!$B$11)+P$4*Plan1!$E$16)-P$5-P$2)*P$7)</f>
        <v>1960775.9508814064</v>
      </c>
      <c r="Q89" s="4">
        <f>((Produção!Q83*(PreçoLivre!Q85*(1-Plan1!$B$11)+Q$4*Plan1!$E$16)-Q$5-Q$2)*Q$7)</f>
        <v>1840627.2788486215</v>
      </c>
      <c r="R89" s="4">
        <f>((Produção!R83*(PreçoLivre!R85*(1-Plan1!$B$11)+R$4*Plan1!$E$16)-R$5-R$2)*R$7)</f>
        <v>1741737.6322557307</v>
      </c>
      <c r="S89" s="4">
        <f>((Produção!S83*(PreçoLivre!S85*(1-Plan1!$B$11)+S$4*Plan1!$E$16)-S$5-S$2)*S$7)</f>
        <v>1554889.1098122376</v>
      </c>
      <c r="T89" s="4">
        <f>((Produção!T83*(PreçoLivre!T85*(1-Plan1!$B$11)+T$4*Plan1!$E$16)-T$5-T$2)*T$7)</f>
        <v>1354960.8518656422</v>
      </c>
      <c r="U89" s="4">
        <f>((Produção!U83*(PreçoLivre!U85*(1-Plan1!$B$11)+U$4*Plan1!$E$16)-U$5-U$2)*U$7)</f>
        <v>1212113.1646175261</v>
      </c>
      <c r="V89" s="4">
        <f>((Produção!V83*(PreçoLivre!V85*(1-Plan1!$B$11)+V$4*Plan1!$E$16)-V$5-V$2)*V$7)</f>
        <v>1079277.5968380913</v>
      </c>
    </row>
    <row r="90" spans="1:22" x14ac:dyDescent="0.25">
      <c r="A90">
        <v>81</v>
      </c>
      <c r="B90" s="100">
        <f t="shared" si="1"/>
        <v>71843784.435000196</v>
      </c>
      <c r="C90" s="4">
        <f>((Produção!C84*(PreçoLivre!C86*(1-Plan1!$B$11)+C$4*Plan1!$E$16)-C$5-C$2)*C$7)</f>
        <v>7762816.2615204155</v>
      </c>
      <c r="D90" s="4">
        <f>((Produção!D84*(PreçoLivre!D86*(1-Plan1!$B$11)+D$4*Plan1!$E$16)-D$5-D$2)*D$7)</f>
        <v>7527440.7920883372</v>
      </c>
      <c r="E90" s="4">
        <f>((Produção!E84*(PreçoLivre!E86*(1-Plan1!$B$11)+E$4*Plan1!$E$16)-E$5-E$2)*E$7)</f>
        <v>6532021.7514600484</v>
      </c>
      <c r="F90" s="4">
        <f>((Produção!F84*(PreçoLivre!F86*(1-Plan1!$B$11)+F$4*Plan1!$E$16)-F$5-F$2)*F$7)</f>
        <v>6061561.3306701742</v>
      </c>
      <c r="G90" s="4">
        <f>((Produção!G84*(PreçoLivre!G86*(1-Plan1!$B$11)+G$4*Plan1!$E$16)-G$5-G$2)*G$7)</f>
        <v>5470318.378666536</v>
      </c>
      <c r="H90" s="4">
        <f>((Produção!H84*(PreçoLivre!H86*(1-Plan1!$B$11)+H$4*Plan1!$E$16)-H$5-H$2)*H$7)</f>
        <v>4983262.4449785156</v>
      </c>
      <c r="I90" s="4">
        <f>((Produção!I84*(PreçoLivre!I86*(1-Plan1!$B$11)+I$4*Plan1!$E$16)-I$5-I$2)*I$7)</f>
        <v>4498488.1798104644</v>
      </c>
      <c r="J90" s="4">
        <f>((Produção!J84*(PreçoLivre!J86*(1-Plan1!$B$11)+J$4*Plan1!$E$16)-J$5-J$2)*J$7)</f>
        <v>4134380.0990369609</v>
      </c>
      <c r="K90" s="4">
        <f>((Produção!K84*(PreçoLivre!K86*(1-Plan1!$B$11)+K$4*Plan1!$E$16)-K$5-K$2)*K$7)</f>
        <v>3917489.3244141364</v>
      </c>
      <c r="L90" s="4">
        <f>((Produção!L84*(PreçoLivre!L86*(1-Plan1!$B$11)+L$4*Plan1!$E$16)-L$5-L$2)*L$7)</f>
        <v>3280399.7226512013</v>
      </c>
      <c r="M90" s="4">
        <f>((Produção!M84*(PreçoLivre!M86*(1-Plan1!$B$11)+M$4*Plan1!$E$16)-M$5-M$2)*M$7)</f>
        <v>2818488.3897074382</v>
      </c>
      <c r="N90" s="4">
        <f>((Produção!N84*(PreçoLivre!N86*(1-Plan1!$B$11)+N$4*Plan1!$E$16)-N$5-N$2)*N$7)</f>
        <v>2298834.3258550758</v>
      </c>
      <c r="O90" s="4">
        <f>((Produção!O84*(PreçoLivre!O86*(1-Plan1!$B$11)+O$4*Plan1!$E$16)-O$5-O$2)*O$7)</f>
        <v>2314320.2885313961</v>
      </c>
      <c r="P90" s="4">
        <f>((Produção!P84*(PreçoLivre!P86*(1-Plan1!$B$11)+P$4*Plan1!$E$16)-P$5-P$2)*P$7)</f>
        <v>2012405.387360668</v>
      </c>
      <c r="Q90" s="4">
        <f>((Produção!Q84*(PreçoLivre!Q86*(1-Plan1!$B$11)+Q$4*Plan1!$E$16)-Q$5-Q$2)*Q$7)</f>
        <v>1843110.4010269328</v>
      </c>
      <c r="R90" s="4">
        <f>((Produção!R84*(PreçoLivre!R86*(1-Plan1!$B$11)+R$4*Plan1!$E$16)-R$5-R$2)*R$7)</f>
        <v>1616130.7449585325</v>
      </c>
      <c r="S90" s="4">
        <f>((Produção!S84*(PreçoLivre!S86*(1-Plan1!$B$11)+S$4*Plan1!$E$16)-S$5-S$2)*S$7)</f>
        <v>1395597.0672613138</v>
      </c>
      <c r="T90" s="4">
        <f>((Produção!T84*(PreçoLivre!T86*(1-Plan1!$B$11)+T$4*Plan1!$E$16)-T$5-T$2)*T$7)</f>
        <v>1189503.6492270068</v>
      </c>
      <c r="U90" s="4">
        <f>((Produção!U84*(PreçoLivre!U86*(1-Plan1!$B$11)+U$4*Plan1!$E$16)-U$5-U$2)*U$7)</f>
        <v>1120958.5695640859</v>
      </c>
      <c r="V90" s="4">
        <f>((Produção!V84*(PreçoLivre!V86*(1-Plan1!$B$11)+V$4*Plan1!$E$16)-V$5-V$2)*V$7)</f>
        <v>1066257.326210958</v>
      </c>
    </row>
    <row r="91" spans="1:22" x14ac:dyDescent="0.25">
      <c r="A91">
        <v>82</v>
      </c>
      <c r="B91" s="100">
        <f t="shared" si="1"/>
        <v>60247469.249599189</v>
      </c>
      <c r="C91" s="4">
        <f>((Produção!C85*(PreçoLivre!C87*(1-Plan1!$B$11)+C$4*Plan1!$E$16)-C$5-C$2)*C$7)</f>
        <v>6941528.744046852</v>
      </c>
      <c r="D91" s="4">
        <f>((Produção!D85*(PreçoLivre!D87*(1-Plan1!$B$11)+D$4*Plan1!$E$16)-D$5-D$2)*D$7)</f>
        <v>5843458.3374415301</v>
      </c>
      <c r="E91" s="4">
        <f>((Produção!E85*(PreçoLivre!E87*(1-Plan1!$B$11)+E$4*Plan1!$E$16)-E$5-E$2)*E$7)</f>
        <v>5120389.6528392285</v>
      </c>
      <c r="F91" s="4">
        <f>((Produção!F85*(PreçoLivre!F87*(1-Plan1!$B$11)+F$4*Plan1!$E$16)-F$5-F$2)*F$7)</f>
        <v>4336556.6252695927</v>
      </c>
      <c r="G91" s="4">
        <f>((Produção!G85*(PreçoLivre!G87*(1-Plan1!$B$11)+G$4*Plan1!$E$16)-G$5-G$2)*G$7)</f>
        <v>3921770.4242573655</v>
      </c>
      <c r="H91" s="4">
        <f>((Produção!H85*(PreçoLivre!H87*(1-Plan1!$B$11)+H$4*Plan1!$E$16)-H$5-H$2)*H$7)</f>
        <v>3397289.3073901008</v>
      </c>
      <c r="I91" s="4">
        <f>((Produção!I85*(PreçoLivre!I87*(1-Plan1!$B$11)+I$4*Plan1!$E$16)-I$5-I$2)*I$7)</f>
        <v>3352035.8698757738</v>
      </c>
      <c r="J91" s="4">
        <f>((Produção!J85*(PreçoLivre!J87*(1-Plan1!$B$11)+J$4*Plan1!$E$16)-J$5-J$2)*J$7)</f>
        <v>3209939.1553323185</v>
      </c>
      <c r="K91" s="4">
        <f>((Produção!K85*(PreçoLivre!K87*(1-Plan1!$B$11)+K$4*Plan1!$E$16)-K$5-K$2)*K$7)</f>
        <v>3243801.0111196837</v>
      </c>
      <c r="L91" s="4">
        <f>((Produção!L85*(PreçoLivre!L87*(1-Plan1!$B$11)+L$4*Plan1!$E$16)-L$5-L$2)*L$7)</f>
        <v>2897221.8292869478</v>
      </c>
      <c r="M91" s="4">
        <f>((Produção!M85*(PreçoLivre!M87*(1-Plan1!$B$11)+M$4*Plan1!$E$16)-M$5-M$2)*M$7)</f>
        <v>2691318.6814651405</v>
      </c>
      <c r="N91" s="4">
        <f>((Produção!N85*(PreçoLivre!N87*(1-Plan1!$B$11)+N$4*Plan1!$E$16)-N$5-N$2)*N$7)</f>
        <v>2398864.7950221016</v>
      </c>
      <c r="O91" s="4">
        <f>((Produção!O85*(PreçoLivre!O87*(1-Plan1!$B$11)+O$4*Plan1!$E$16)-O$5-O$2)*O$7)</f>
        <v>2244810.218518645</v>
      </c>
      <c r="P91" s="4">
        <f>((Produção!P85*(PreçoLivre!P87*(1-Plan1!$B$11)+P$4*Plan1!$E$16)-P$5-P$2)*P$7)</f>
        <v>2057702.9018706772</v>
      </c>
      <c r="Q91" s="4">
        <f>((Produção!Q85*(PreçoLivre!Q87*(1-Plan1!$B$11)+Q$4*Plan1!$E$16)-Q$5-Q$2)*Q$7)</f>
        <v>1693793.5718358157</v>
      </c>
      <c r="R91" s="4">
        <f>((Produção!R85*(PreçoLivre!R87*(1-Plan1!$B$11)+R$4*Plan1!$E$16)-R$5-R$2)*R$7)</f>
        <v>1644048.0756728065</v>
      </c>
      <c r="S91" s="4">
        <f>((Produção!S85*(PreçoLivre!S87*(1-Plan1!$B$11)+S$4*Plan1!$E$16)-S$5-S$2)*S$7)</f>
        <v>1497823.6062247667</v>
      </c>
      <c r="T91" s="4">
        <f>((Produção!T85*(PreçoLivre!T87*(1-Plan1!$B$11)+T$4*Plan1!$E$16)-T$5-T$2)*T$7)</f>
        <v>1277244.8330484938</v>
      </c>
      <c r="U91" s="4">
        <f>((Produção!U85*(PreçoLivre!U87*(1-Plan1!$B$11)+U$4*Plan1!$E$16)-U$5-U$2)*U$7)</f>
        <v>1248482.8278040753</v>
      </c>
      <c r="V91" s="4">
        <f>((Produção!V85*(PreçoLivre!V87*(1-Plan1!$B$11)+V$4*Plan1!$E$16)-V$5-V$2)*V$7)</f>
        <v>1229388.7812772801</v>
      </c>
    </row>
    <row r="92" spans="1:22" x14ac:dyDescent="0.25">
      <c r="A92">
        <v>83</v>
      </c>
      <c r="B92" s="100">
        <f t="shared" si="1"/>
        <v>86583984.055899411</v>
      </c>
      <c r="C92" s="4">
        <f>((Produção!C86*(PreçoLivre!C88*(1-Plan1!$B$11)+C$4*Plan1!$E$16)-C$5-C$2)*C$7)</f>
        <v>8689879.9654521681</v>
      </c>
      <c r="D92" s="4">
        <f>((Produção!D86*(PreçoLivre!D88*(1-Plan1!$B$11)+D$4*Plan1!$E$16)-D$5-D$2)*D$7)</f>
        <v>8638480.7155450583</v>
      </c>
      <c r="E92" s="4">
        <f>((Produção!E86*(PreçoLivre!E88*(1-Plan1!$B$11)+E$4*Plan1!$E$16)-E$5-E$2)*E$7)</f>
        <v>7397800.8668412408</v>
      </c>
      <c r="F92" s="4">
        <f>((Produção!F86*(PreçoLivre!F88*(1-Plan1!$B$11)+F$4*Plan1!$E$16)-F$5-F$2)*F$7)</f>
        <v>6838428.4492063159</v>
      </c>
      <c r="G92" s="4">
        <f>((Produção!G86*(PreçoLivre!G88*(1-Plan1!$B$11)+G$4*Plan1!$E$16)-G$5-G$2)*G$7)</f>
        <v>6057595.0872787358</v>
      </c>
      <c r="H92" s="4">
        <f>((Produção!H86*(PreçoLivre!H88*(1-Plan1!$B$11)+H$4*Plan1!$E$16)-H$5-H$2)*H$7)</f>
        <v>5462343.542198481</v>
      </c>
      <c r="I92" s="4">
        <f>((Produção!I86*(PreçoLivre!I88*(1-Plan1!$B$11)+I$4*Plan1!$E$16)-I$5-I$2)*I$7)</f>
        <v>5190674.9747911114</v>
      </c>
      <c r="J92" s="4">
        <f>((Produção!J86*(PreçoLivre!J88*(1-Plan1!$B$11)+J$4*Plan1!$E$16)-J$5-J$2)*J$7)</f>
        <v>4767145.4886187734</v>
      </c>
      <c r="K92" s="4">
        <f>((Produção!K86*(PreçoLivre!K88*(1-Plan1!$B$11)+K$4*Plan1!$E$16)-K$5-K$2)*K$7)</f>
        <v>4245001.962812488</v>
      </c>
      <c r="L92" s="4">
        <f>((Produção!L86*(PreçoLivre!L88*(1-Plan1!$B$11)+L$4*Plan1!$E$16)-L$5-L$2)*L$7)</f>
        <v>4189504.8100071987</v>
      </c>
      <c r="M92" s="4">
        <f>((Produção!M86*(PreçoLivre!M88*(1-Plan1!$B$11)+M$4*Plan1!$E$16)-M$5-M$2)*M$7)</f>
        <v>3624026.0703777764</v>
      </c>
      <c r="N92" s="4">
        <f>((Produção!N86*(PreçoLivre!N88*(1-Plan1!$B$11)+N$4*Plan1!$E$16)-N$5-N$2)*N$7)</f>
        <v>3509238.0050251549</v>
      </c>
      <c r="O92" s="4">
        <f>((Produção!O86*(PreçoLivre!O88*(1-Plan1!$B$11)+O$4*Plan1!$E$16)-O$5-O$2)*O$7)</f>
        <v>3470118.4294505347</v>
      </c>
      <c r="P92" s="4">
        <f>((Produção!P86*(PreçoLivre!P88*(1-Plan1!$B$11)+P$4*Plan1!$E$16)-P$5-P$2)*P$7)</f>
        <v>3016546.1731337719</v>
      </c>
      <c r="Q92" s="4">
        <f>((Produção!Q86*(PreçoLivre!Q88*(1-Plan1!$B$11)+Q$4*Plan1!$E$16)-Q$5-Q$2)*Q$7)</f>
        <v>2530963.5886372286</v>
      </c>
      <c r="R92" s="4">
        <f>((Produção!R86*(PreçoLivre!R88*(1-Plan1!$B$11)+R$4*Plan1!$E$16)-R$5-R$2)*R$7)</f>
        <v>2167666.0615973542</v>
      </c>
      <c r="S92" s="4">
        <f>((Produção!S86*(PreçoLivre!S88*(1-Plan1!$B$11)+S$4*Plan1!$E$16)-S$5-S$2)*S$7)</f>
        <v>1978560.639167578</v>
      </c>
      <c r="T92" s="4">
        <f>((Produção!T86*(PreçoLivre!T88*(1-Plan1!$B$11)+T$4*Plan1!$E$16)-T$5-T$2)*T$7)</f>
        <v>1822488.9022297289</v>
      </c>
      <c r="U92" s="4">
        <f>((Produção!U86*(PreçoLivre!U88*(1-Plan1!$B$11)+U$4*Plan1!$E$16)-U$5-U$2)*U$7)</f>
        <v>1582745.4320226037</v>
      </c>
      <c r="V92" s="4">
        <f>((Produção!V86*(PreçoLivre!V88*(1-Plan1!$B$11)+V$4*Plan1!$E$16)-V$5-V$2)*V$7)</f>
        <v>1404774.8915060987</v>
      </c>
    </row>
    <row r="93" spans="1:22" x14ac:dyDescent="0.25">
      <c r="A93">
        <v>84</v>
      </c>
      <c r="B93" s="100">
        <f t="shared" si="1"/>
        <v>62612488.847209923</v>
      </c>
      <c r="C93" s="4">
        <f>((Produção!C87*(PreçoLivre!C89*(1-Plan1!$B$11)+C$4*Plan1!$E$16)-C$5-C$2)*C$7)</f>
        <v>7392956.6233713459</v>
      </c>
      <c r="D93" s="4">
        <f>((Produção!D87*(PreçoLivre!D89*(1-Plan1!$B$11)+D$4*Plan1!$E$16)-D$5-D$2)*D$7)</f>
        <v>6871621.0519142039</v>
      </c>
      <c r="E93" s="4">
        <f>((Produção!E87*(PreçoLivre!E89*(1-Plan1!$B$11)+E$4*Plan1!$E$16)-E$5-E$2)*E$7)</f>
        <v>6632299.224184595</v>
      </c>
      <c r="F93" s="4">
        <f>((Produção!F87*(PreçoLivre!F89*(1-Plan1!$B$11)+F$4*Plan1!$E$16)-F$5-F$2)*F$7)</f>
        <v>5827298.8399392581</v>
      </c>
      <c r="G93" s="4">
        <f>((Produção!G87*(PreçoLivre!G89*(1-Plan1!$B$11)+G$4*Plan1!$E$16)-G$5-G$2)*G$7)</f>
        <v>5102372.7223302992</v>
      </c>
      <c r="H93" s="4">
        <f>((Produção!H87*(PreçoLivre!H89*(1-Plan1!$B$11)+H$4*Plan1!$E$16)-H$5-H$2)*H$7)</f>
        <v>4219539.1040507657</v>
      </c>
      <c r="I93" s="4">
        <f>((Produção!I87*(PreçoLivre!I89*(1-Plan1!$B$11)+I$4*Plan1!$E$16)-I$5-I$2)*I$7)</f>
        <v>3875033.3361929441</v>
      </c>
      <c r="J93" s="4">
        <f>((Produção!J87*(PreçoLivre!J89*(1-Plan1!$B$11)+J$4*Plan1!$E$16)-J$5-J$2)*J$7)</f>
        <v>3165114.8810248333</v>
      </c>
      <c r="K93" s="4">
        <f>((Produção!K87*(PreçoLivre!K89*(1-Plan1!$B$11)+K$4*Plan1!$E$16)-K$5-K$2)*K$7)</f>
        <v>2884479.3288238365</v>
      </c>
      <c r="L93" s="4">
        <f>((Produção!L87*(PreçoLivre!L89*(1-Plan1!$B$11)+L$4*Plan1!$E$16)-L$5-L$2)*L$7)</f>
        <v>2419128.6637019534</v>
      </c>
      <c r="M93" s="4">
        <f>((Produção!M87*(PreçoLivre!M89*(1-Plan1!$B$11)+M$4*Plan1!$E$16)-M$5-M$2)*M$7)</f>
        <v>2124270.033367319</v>
      </c>
      <c r="N93" s="4">
        <f>((Produção!N87*(PreçoLivre!N89*(1-Plan1!$B$11)+N$4*Plan1!$E$16)-N$5-N$2)*N$7)</f>
        <v>2176698.7133566737</v>
      </c>
      <c r="O93" s="4">
        <f>((Produção!O87*(PreçoLivre!O89*(1-Plan1!$B$11)+O$4*Plan1!$E$16)-O$5-O$2)*O$7)</f>
        <v>1743293.9811574891</v>
      </c>
      <c r="P93" s="4">
        <f>((Produção!P87*(PreçoLivre!P89*(1-Plan1!$B$11)+P$4*Plan1!$E$16)-P$5-P$2)*P$7)</f>
        <v>1642451.9433452331</v>
      </c>
      <c r="Q93" s="4">
        <f>((Produção!Q87*(PreçoLivre!Q89*(1-Plan1!$B$11)+Q$4*Plan1!$E$16)-Q$5-Q$2)*Q$7)</f>
        <v>1445921.8725002867</v>
      </c>
      <c r="R93" s="4">
        <f>((Produção!R87*(PreçoLivre!R89*(1-Plan1!$B$11)+R$4*Plan1!$E$16)-R$5-R$2)*R$7)</f>
        <v>1289366.2304513182</v>
      </c>
      <c r="S93" s="4">
        <f>((Produção!S87*(PreçoLivre!S89*(1-Plan1!$B$11)+S$4*Plan1!$E$16)-S$5-S$2)*S$7)</f>
        <v>1046489.6371138152</v>
      </c>
      <c r="T93" s="4">
        <f>((Produção!T87*(PreçoLivre!T89*(1-Plan1!$B$11)+T$4*Plan1!$E$16)-T$5-T$2)*T$7)</f>
        <v>955119.50443180057</v>
      </c>
      <c r="U93" s="4">
        <f>((Produção!U87*(PreçoLivre!U89*(1-Plan1!$B$11)+U$4*Plan1!$E$16)-U$5-U$2)*U$7)</f>
        <v>904369.98034340027</v>
      </c>
      <c r="V93" s="4">
        <f>((Produção!V87*(PreçoLivre!V89*(1-Plan1!$B$11)+V$4*Plan1!$E$16)-V$5-V$2)*V$7)</f>
        <v>894663.17560856254</v>
      </c>
    </row>
    <row r="94" spans="1:22" x14ac:dyDescent="0.25">
      <c r="A94">
        <v>85</v>
      </c>
      <c r="B94" s="100">
        <f t="shared" si="1"/>
        <v>69897292.192470282</v>
      </c>
      <c r="C94" s="4">
        <f>((Produção!C88*(PreçoLivre!C90*(1-Plan1!$B$11)+C$4*Plan1!$E$16)-C$5-C$2)*C$7)</f>
        <v>7737736.4161414467</v>
      </c>
      <c r="D94" s="4">
        <f>((Produção!D88*(PreçoLivre!D90*(1-Plan1!$B$11)+D$4*Plan1!$E$16)-D$5-D$2)*D$7)</f>
        <v>7218244.6818382684</v>
      </c>
      <c r="E94" s="4">
        <f>((Produção!E88*(PreçoLivre!E90*(1-Plan1!$B$11)+E$4*Plan1!$E$16)-E$5-E$2)*E$7)</f>
        <v>6479232.2795709418</v>
      </c>
      <c r="F94" s="4">
        <f>((Produção!F88*(PreçoLivre!F90*(1-Plan1!$B$11)+F$4*Plan1!$E$16)-F$5-F$2)*F$7)</f>
        <v>5509788.7328729751</v>
      </c>
      <c r="G94" s="4">
        <f>((Produção!G88*(PreçoLivre!G90*(1-Plan1!$B$11)+G$4*Plan1!$E$16)-G$5-G$2)*G$7)</f>
        <v>4840239.7132628039</v>
      </c>
      <c r="H94" s="4">
        <f>((Produção!H88*(PreçoLivre!H90*(1-Plan1!$B$11)+H$4*Plan1!$E$16)-H$5-H$2)*H$7)</f>
        <v>4086040.1826918656</v>
      </c>
      <c r="I94" s="4">
        <f>((Produção!I88*(PreçoLivre!I90*(1-Plan1!$B$11)+I$4*Plan1!$E$16)-I$5-I$2)*I$7)</f>
        <v>3796484.0609370056</v>
      </c>
      <c r="J94" s="4">
        <f>((Produção!J88*(PreçoLivre!J90*(1-Plan1!$B$11)+J$4*Plan1!$E$16)-J$5-J$2)*J$7)</f>
        <v>3423644.4114378239</v>
      </c>
      <c r="K94" s="4">
        <f>((Produção!K88*(PreçoLivre!K90*(1-Plan1!$B$11)+K$4*Plan1!$E$16)-K$5-K$2)*K$7)</f>
        <v>3202187.750867079</v>
      </c>
      <c r="L94" s="4">
        <f>((Produção!L88*(PreçoLivre!L90*(1-Plan1!$B$11)+L$4*Plan1!$E$16)-L$5-L$2)*L$7)</f>
        <v>3263180.5325359073</v>
      </c>
      <c r="M94" s="4">
        <f>((Produção!M88*(PreçoLivre!M90*(1-Plan1!$B$11)+M$4*Plan1!$E$16)-M$5-M$2)*M$7)</f>
        <v>2874119.6913110572</v>
      </c>
      <c r="N94" s="4">
        <f>((Produção!N88*(PreçoLivre!N90*(1-Plan1!$B$11)+N$4*Plan1!$E$16)-N$5-N$2)*N$7)</f>
        <v>2780500.4464376704</v>
      </c>
      <c r="O94" s="4">
        <f>((Produção!O88*(PreçoLivre!O90*(1-Plan1!$B$11)+O$4*Plan1!$E$16)-O$5-O$2)*O$7)</f>
        <v>2604488.2628260241</v>
      </c>
      <c r="P94" s="4">
        <f>((Produção!P88*(PreçoLivre!P90*(1-Plan1!$B$11)+P$4*Plan1!$E$16)-P$5-P$2)*P$7)</f>
        <v>2558843.7842213251</v>
      </c>
      <c r="Q94" s="4">
        <f>((Produção!Q88*(PreçoLivre!Q90*(1-Plan1!$B$11)+Q$4*Plan1!$E$16)-Q$5-Q$2)*Q$7)</f>
        <v>2337118.6638327539</v>
      </c>
      <c r="R94" s="4">
        <f>((Produção!R88*(PreçoLivre!R90*(1-Plan1!$B$11)+R$4*Plan1!$E$16)-R$5-R$2)*R$7)</f>
        <v>1870305.7156013001</v>
      </c>
      <c r="S94" s="4">
        <f>((Produção!S88*(PreçoLivre!S90*(1-Plan1!$B$11)+S$4*Plan1!$E$16)-S$5-S$2)*S$7)</f>
        <v>1672212.2060650806</v>
      </c>
      <c r="T94" s="4">
        <f>((Produção!T88*(PreçoLivre!T90*(1-Plan1!$B$11)+T$4*Plan1!$E$16)-T$5-T$2)*T$7)</f>
        <v>1387100.3546725037</v>
      </c>
      <c r="U94" s="4">
        <f>((Produção!U88*(PreçoLivre!U90*(1-Plan1!$B$11)+U$4*Plan1!$E$16)-U$5-U$2)*U$7)</f>
        <v>1159192.2536451069</v>
      </c>
      <c r="V94" s="4">
        <f>((Produção!V88*(PreçoLivre!V90*(1-Plan1!$B$11)+V$4*Plan1!$E$16)-V$5-V$2)*V$7)</f>
        <v>1096632.0517013371</v>
      </c>
    </row>
    <row r="95" spans="1:22" x14ac:dyDescent="0.25">
      <c r="A95">
        <v>86</v>
      </c>
      <c r="B95" s="100">
        <f t="shared" si="1"/>
        <v>66989385.46109765</v>
      </c>
      <c r="C95" s="4">
        <f>((Produção!C89*(PreçoLivre!C91*(1-Plan1!$B$11)+C$4*Plan1!$E$16)-C$5-C$2)*C$7)</f>
        <v>8053132.3015780235</v>
      </c>
      <c r="D95" s="4">
        <f>((Produção!D89*(PreçoLivre!D91*(1-Plan1!$B$11)+D$4*Plan1!$E$16)-D$5-D$2)*D$7)</f>
        <v>7721312.5855663968</v>
      </c>
      <c r="E95" s="4">
        <f>((Produção!E89*(PreçoLivre!E91*(1-Plan1!$B$11)+E$4*Plan1!$E$16)-E$5-E$2)*E$7)</f>
        <v>6231272.2728874926</v>
      </c>
      <c r="F95" s="4">
        <f>((Produção!F89*(PreçoLivre!F91*(1-Plan1!$B$11)+F$4*Plan1!$E$16)-F$5-F$2)*F$7)</f>
        <v>5420102.4197784103</v>
      </c>
      <c r="G95" s="4">
        <f>((Produção!G89*(PreçoLivre!G91*(1-Plan1!$B$11)+G$4*Plan1!$E$16)-G$5-G$2)*G$7)</f>
        <v>5049354.1924702469</v>
      </c>
      <c r="H95" s="4">
        <f>((Produção!H89*(PreçoLivre!H91*(1-Plan1!$B$11)+H$4*Plan1!$E$16)-H$5-H$2)*H$7)</f>
        <v>4482749.6315759458</v>
      </c>
      <c r="I95" s="4">
        <f>((Produção!I89*(PreçoLivre!I91*(1-Plan1!$B$11)+I$4*Plan1!$E$16)-I$5-I$2)*I$7)</f>
        <v>3854023.5569625273</v>
      </c>
      <c r="J95" s="4">
        <f>((Produção!J89*(PreçoLivre!J91*(1-Plan1!$B$11)+J$4*Plan1!$E$16)-J$5-J$2)*J$7)</f>
        <v>3337956.3050491447</v>
      </c>
      <c r="K95" s="4">
        <f>((Produção!K89*(PreçoLivre!K91*(1-Plan1!$B$11)+K$4*Plan1!$E$16)-K$5-K$2)*K$7)</f>
        <v>3295317.3904391569</v>
      </c>
      <c r="L95" s="4">
        <f>((Produção!L89*(PreçoLivre!L91*(1-Plan1!$B$11)+L$4*Plan1!$E$16)-L$5-L$2)*L$7)</f>
        <v>2710890.8286355333</v>
      </c>
      <c r="M95" s="4">
        <f>((Produção!M89*(PreçoLivre!M91*(1-Plan1!$B$11)+M$4*Plan1!$E$16)-M$5-M$2)*M$7)</f>
        <v>2436574.8620769852</v>
      </c>
      <c r="N95" s="4">
        <f>((Produção!N89*(PreçoLivre!N91*(1-Plan1!$B$11)+N$4*Plan1!$E$16)-N$5-N$2)*N$7)</f>
        <v>2255836.7821626044</v>
      </c>
      <c r="O95" s="4">
        <f>((Produção!O89*(PreçoLivre!O91*(1-Plan1!$B$11)+O$4*Plan1!$E$16)-O$5-O$2)*O$7)</f>
        <v>1843981.4569514515</v>
      </c>
      <c r="P95" s="4">
        <f>((Produção!P89*(PreçoLivre!P91*(1-Plan1!$B$11)+P$4*Plan1!$E$16)-P$5-P$2)*P$7)</f>
        <v>1779209.6467365175</v>
      </c>
      <c r="Q95" s="4">
        <f>((Produção!Q89*(PreçoLivre!Q91*(1-Plan1!$B$11)+Q$4*Plan1!$E$16)-Q$5-Q$2)*Q$7)</f>
        <v>1596506.6637321077</v>
      </c>
      <c r="R95" s="4">
        <f>((Produção!R89*(PreçoLivre!R91*(1-Plan1!$B$11)+R$4*Plan1!$E$16)-R$5-R$2)*R$7)</f>
        <v>1596273.0163354678</v>
      </c>
      <c r="S95" s="4">
        <f>((Produção!S89*(PreçoLivre!S91*(1-Plan1!$B$11)+S$4*Plan1!$E$16)-S$5-S$2)*S$7)</f>
        <v>1514807.5646147239</v>
      </c>
      <c r="T95" s="4">
        <f>((Produção!T89*(PreçoLivre!T91*(1-Plan1!$B$11)+T$4*Plan1!$E$16)-T$5-T$2)*T$7)</f>
        <v>1380502.2342520114</v>
      </c>
      <c r="U95" s="4">
        <f>((Produção!U89*(PreçoLivre!U91*(1-Plan1!$B$11)+U$4*Plan1!$E$16)-U$5-U$2)*U$7)</f>
        <v>1289711.2206155434</v>
      </c>
      <c r="V95" s="4">
        <f>((Produção!V89*(PreçoLivre!V91*(1-Plan1!$B$11)+V$4*Plan1!$E$16)-V$5-V$2)*V$7)</f>
        <v>1139870.5286773525</v>
      </c>
    </row>
    <row r="96" spans="1:22" x14ac:dyDescent="0.25">
      <c r="A96">
        <v>87</v>
      </c>
      <c r="B96" s="100">
        <f t="shared" si="1"/>
        <v>62008168.834293142</v>
      </c>
      <c r="C96" s="4">
        <f>((Produção!C90*(PreçoLivre!C92*(1-Plan1!$B$11)+C$4*Plan1!$E$16)-C$5-C$2)*C$7)</f>
        <v>7445257.1449538618</v>
      </c>
      <c r="D96" s="4">
        <f>((Produção!D90*(PreçoLivre!D92*(1-Plan1!$B$11)+D$4*Plan1!$E$16)-D$5-D$2)*D$7)</f>
        <v>5832347.9546118639</v>
      </c>
      <c r="E96" s="4">
        <f>((Produção!E90*(PreçoLivre!E92*(1-Plan1!$B$11)+E$4*Plan1!$E$16)-E$5-E$2)*E$7)</f>
        <v>5141010.2256072452</v>
      </c>
      <c r="F96" s="4">
        <f>((Produção!F90*(PreçoLivre!F92*(1-Plan1!$B$11)+F$4*Plan1!$E$16)-F$5-F$2)*F$7)</f>
        <v>5088775.5940674562</v>
      </c>
      <c r="G96" s="4">
        <f>((Produção!G90*(PreçoLivre!G92*(1-Plan1!$B$11)+G$4*Plan1!$E$16)-G$5-G$2)*G$7)</f>
        <v>4662546.92271489</v>
      </c>
      <c r="H96" s="4">
        <f>((Produção!H90*(PreçoLivre!H92*(1-Plan1!$B$11)+H$4*Plan1!$E$16)-H$5-H$2)*H$7)</f>
        <v>4322925.1751930723</v>
      </c>
      <c r="I96" s="4">
        <f>((Produção!I90*(PreçoLivre!I92*(1-Plan1!$B$11)+I$4*Plan1!$E$16)-I$5-I$2)*I$7)</f>
        <v>3787472.0910441256</v>
      </c>
      <c r="J96" s="4">
        <f>((Produção!J90*(PreçoLivre!J92*(1-Plan1!$B$11)+J$4*Plan1!$E$16)-J$5-J$2)*J$7)</f>
        <v>3720504.3715823558</v>
      </c>
      <c r="K96" s="4">
        <f>((Produção!K90*(PreçoLivre!K92*(1-Plan1!$B$11)+K$4*Plan1!$E$16)-K$5-K$2)*K$7)</f>
        <v>3003528.1503176349</v>
      </c>
      <c r="L96" s="4">
        <f>((Produção!L90*(PreçoLivre!L92*(1-Plan1!$B$11)+L$4*Plan1!$E$16)-L$5-L$2)*L$7)</f>
        <v>2578307.176248759</v>
      </c>
      <c r="M96" s="4">
        <f>((Produção!M90*(PreçoLivre!M92*(1-Plan1!$B$11)+M$4*Plan1!$E$16)-M$5-M$2)*M$7)</f>
        <v>2401709.1196078444</v>
      </c>
      <c r="N96" s="4">
        <f>((Produção!N90*(PreçoLivre!N92*(1-Plan1!$B$11)+N$4*Plan1!$E$16)-N$5-N$2)*N$7)</f>
        <v>2105485.6940914607</v>
      </c>
      <c r="O96" s="4">
        <f>((Produção!O90*(PreçoLivre!O92*(1-Plan1!$B$11)+O$4*Plan1!$E$16)-O$5-O$2)*O$7)</f>
        <v>2131373.6072206981</v>
      </c>
      <c r="P96" s="4">
        <f>((Produção!P90*(PreçoLivre!P92*(1-Plan1!$B$11)+P$4*Plan1!$E$16)-P$5-P$2)*P$7)</f>
        <v>1876463.8596894538</v>
      </c>
      <c r="Q96" s="4">
        <f>((Produção!Q90*(PreçoLivre!Q92*(1-Plan1!$B$11)+Q$4*Plan1!$E$16)-Q$5-Q$2)*Q$7)</f>
        <v>1744575.6359135981</v>
      </c>
      <c r="R96" s="4">
        <f>((Produção!R90*(PreçoLivre!R92*(1-Plan1!$B$11)+R$4*Plan1!$E$16)-R$5-R$2)*R$7)</f>
        <v>1535853.8702236488</v>
      </c>
      <c r="S96" s="4">
        <f>((Produção!S90*(PreçoLivre!S92*(1-Plan1!$B$11)+S$4*Plan1!$E$16)-S$5-S$2)*S$7)</f>
        <v>1442471.0702784341</v>
      </c>
      <c r="T96" s="4">
        <f>((Produção!T90*(PreçoLivre!T92*(1-Plan1!$B$11)+T$4*Plan1!$E$16)-T$5-T$2)*T$7)</f>
        <v>1180872.4632114905</v>
      </c>
      <c r="U96" s="4">
        <f>((Produção!U90*(PreçoLivre!U92*(1-Plan1!$B$11)+U$4*Plan1!$E$16)-U$5-U$2)*U$7)</f>
        <v>1106918.6456491561</v>
      </c>
      <c r="V96" s="4">
        <f>((Produção!V90*(PreçoLivre!V92*(1-Plan1!$B$11)+V$4*Plan1!$E$16)-V$5-V$2)*V$7)</f>
        <v>899770.06206608401</v>
      </c>
    </row>
    <row r="97" spans="1:22" x14ac:dyDescent="0.25">
      <c r="A97">
        <v>88</v>
      </c>
      <c r="B97" s="100">
        <f t="shared" si="1"/>
        <v>67632644.530847088</v>
      </c>
      <c r="C97" s="4">
        <f>((Produção!C91*(PreçoLivre!C93*(1-Plan1!$B$11)+C$4*Plan1!$E$16)-C$5-C$2)*C$7)</f>
        <v>7568099.6217706464</v>
      </c>
      <c r="D97" s="4">
        <f>((Produção!D91*(PreçoLivre!D93*(1-Plan1!$B$11)+D$4*Plan1!$E$16)-D$5-D$2)*D$7)</f>
        <v>6314204.2583951214</v>
      </c>
      <c r="E97" s="4">
        <f>((Produção!E91*(PreçoLivre!E93*(1-Plan1!$B$11)+E$4*Plan1!$E$16)-E$5-E$2)*E$7)</f>
        <v>5944302.2739888523</v>
      </c>
      <c r="F97" s="4">
        <f>((Produção!F91*(PreçoLivre!F93*(1-Plan1!$B$11)+F$4*Plan1!$E$16)-F$5-F$2)*F$7)</f>
        <v>5218335.967479541</v>
      </c>
      <c r="G97" s="4">
        <f>((Produção!G91*(PreçoLivre!G93*(1-Plan1!$B$11)+G$4*Plan1!$E$16)-G$5-G$2)*G$7)</f>
        <v>4721532.0050957175</v>
      </c>
      <c r="H97" s="4">
        <f>((Produção!H91*(PreçoLivre!H93*(1-Plan1!$B$11)+H$4*Plan1!$E$16)-H$5-H$2)*H$7)</f>
        <v>4461689.4238465885</v>
      </c>
      <c r="I97" s="4">
        <f>((Produção!I91*(PreçoLivre!I93*(1-Plan1!$B$11)+I$4*Plan1!$E$16)-I$5-I$2)*I$7)</f>
        <v>4033218.5036517736</v>
      </c>
      <c r="J97" s="4">
        <f>((Produção!J91*(PreçoLivre!J93*(1-Plan1!$B$11)+J$4*Plan1!$E$16)-J$5-J$2)*J$7)</f>
        <v>3623014.1443495187</v>
      </c>
      <c r="K97" s="4">
        <f>((Produção!K91*(PreçoLivre!K93*(1-Plan1!$B$11)+K$4*Plan1!$E$16)-K$5-K$2)*K$7)</f>
        <v>3281457.9962488408</v>
      </c>
      <c r="L97" s="4">
        <f>((Produção!L91*(PreçoLivre!L93*(1-Plan1!$B$11)+L$4*Plan1!$E$16)-L$5-L$2)*L$7)</f>
        <v>3083526.4779859828</v>
      </c>
      <c r="M97" s="4">
        <f>((Produção!M91*(PreçoLivre!M93*(1-Plan1!$B$11)+M$4*Plan1!$E$16)-M$5-M$2)*M$7)</f>
        <v>2696432.1213596053</v>
      </c>
      <c r="N97" s="4">
        <f>((Produção!N91*(PreçoLivre!N93*(1-Plan1!$B$11)+N$4*Plan1!$E$16)-N$5-N$2)*N$7)</f>
        <v>2276961.5968326689</v>
      </c>
      <c r="O97" s="4">
        <f>((Produção!O91*(PreçoLivre!O93*(1-Plan1!$B$11)+O$4*Plan1!$E$16)-O$5-O$2)*O$7)</f>
        <v>2125172.6951260399</v>
      </c>
      <c r="P97" s="4">
        <f>((Produção!P91*(PreçoLivre!P93*(1-Plan1!$B$11)+P$4*Plan1!$E$16)-P$5-P$2)*P$7)</f>
        <v>2210561.6226199022</v>
      </c>
      <c r="Q97" s="4">
        <f>((Produção!Q91*(PreçoLivre!Q93*(1-Plan1!$B$11)+Q$4*Plan1!$E$16)-Q$5-Q$2)*Q$7)</f>
        <v>2026257.642572395</v>
      </c>
      <c r="R97" s="4">
        <f>((Produção!R91*(PreçoLivre!R93*(1-Plan1!$B$11)+R$4*Plan1!$E$16)-R$5-R$2)*R$7)</f>
        <v>1937540.625969873</v>
      </c>
      <c r="S97" s="4">
        <f>((Produção!S91*(PreçoLivre!S93*(1-Plan1!$B$11)+S$4*Plan1!$E$16)-S$5-S$2)*S$7)</f>
        <v>1739360.7862994773</v>
      </c>
      <c r="T97" s="4">
        <f>((Produção!T91*(PreçoLivre!T93*(1-Plan1!$B$11)+T$4*Plan1!$E$16)-T$5-T$2)*T$7)</f>
        <v>1596256.8957115456</v>
      </c>
      <c r="U97" s="4">
        <f>((Produção!U91*(PreçoLivre!U93*(1-Plan1!$B$11)+U$4*Plan1!$E$16)-U$5-U$2)*U$7)</f>
        <v>1431874.5814460297</v>
      </c>
      <c r="V97" s="4">
        <f>((Produção!V91*(PreçoLivre!V93*(1-Plan1!$B$11)+V$4*Plan1!$E$16)-V$5-V$2)*V$7)</f>
        <v>1342845.290096953</v>
      </c>
    </row>
    <row r="98" spans="1:22" x14ac:dyDescent="0.25">
      <c r="A98">
        <v>89</v>
      </c>
      <c r="B98" s="100">
        <f t="shared" si="1"/>
        <v>76971562.63639982</v>
      </c>
      <c r="C98" s="4">
        <f>((Produção!C92*(PreçoLivre!C94*(1-Plan1!$B$11)+C$4*Plan1!$E$16)-C$5-C$2)*C$7)</f>
        <v>7487895.2566347132</v>
      </c>
      <c r="D98" s="4">
        <f>((Produção!D92*(PreçoLivre!D94*(1-Plan1!$B$11)+D$4*Plan1!$E$16)-D$5-D$2)*D$7)</f>
        <v>6978116.3919015434</v>
      </c>
      <c r="E98" s="4">
        <f>((Produção!E92*(PreçoLivre!E94*(1-Plan1!$B$11)+E$4*Plan1!$E$16)-E$5-E$2)*E$7)</f>
        <v>6699612.8131570201</v>
      </c>
      <c r="F98" s="4">
        <f>((Produção!F92*(PreçoLivre!F94*(1-Plan1!$B$11)+F$4*Plan1!$E$16)-F$5-F$2)*F$7)</f>
        <v>5714380.7630939689</v>
      </c>
      <c r="G98" s="4">
        <f>((Produção!G92*(PreçoLivre!G94*(1-Plan1!$B$11)+G$4*Plan1!$E$16)-G$5-G$2)*G$7)</f>
        <v>5355441.7471951684</v>
      </c>
      <c r="H98" s="4">
        <f>((Produção!H92*(PreçoLivre!H94*(1-Plan1!$B$11)+H$4*Plan1!$E$16)-H$5-H$2)*H$7)</f>
        <v>5123663.7596202781</v>
      </c>
      <c r="I98" s="4">
        <f>((Produção!I92*(PreçoLivre!I94*(1-Plan1!$B$11)+I$4*Plan1!$E$16)-I$5-I$2)*I$7)</f>
        <v>4669607.8866687752</v>
      </c>
      <c r="J98" s="4">
        <f>((Produção!J92*(PreçoLivre!J94*(1-Plan1!$B$11)+J$4*Plan1!$E$16)-J$5-J$2)*J$7)</f>
        <v>4462432.8519173767</v>
      </c>
      <c r="K98" s="4">
        <f>((Produção!K92*(PreçoLivre!K94*(1-Plan1!$B$11)+K$4*Plan1!$E$16)-K$5-K$2)*K$7)</f>
        <v>3984512.0025590374</v>
      </c>
      <c r="L98" s="4">
        <f>((Produção!L92*(PreçoLivre!L94*(1-Plan1!$B$11)+L$4*Plan1!$E$16)-L$5-L$2)*L$7)</f>
        <v>3880021.7110795118</v>
      </c>
      <c r="M98" s="4">
        <f>((Produção!M92*(PreçoLivre!M94*(1-Plan1!$B$11)+M$4*Plan1!$E$16)-M$5-M$2)*M$7)</f>
        <v>3445087.2654805696</v>
      </c>
      <c r="N98" s="4">
        <f>((Produção!N92*(PreçoLivre!N94*(1-Plan1!$B$11)+N$4*Plan1!$E$16)-N$5-N$2)*N$7)</f>
        <v>2982978.2164990506</v>
      </c>
      <c r="O98" s="4">
        <f>((Produção!O92*(PreçoLivre!O94*(1-Plan1!$B$11)+O$4*Plan1!$E$16)-O$5-O$2)*O$7)</f>
        <v>2759653.5670291702</v>
      </c>
      <c r="P98" s="4">
        <f>((Produção!P92*(PreçoLivre!P94*(1-Plan1!$B$11)+P$4*Plan1!$E$16)-P$5-P$2)*P$7)</f>
        <v>2429250.0135304471</v>
      </c>
      <c r="Q98" s="4">
        <f>((Produção!Q92*(PreçoLivre!Q94*(1-Plan1!$B$11)+Q$4*Plan1!$E$16)-Q$5-Q$2)*Q$7)</f>
        <v>2346691.6908483137</v>
      </c>
      <c r="R98" s="4">
        <f>((Produção!R92*(PreçoLivre!R94*(1-Plan1!$B$11)+R$4*Plan1!$E$16)-R$5-R$2)*R$7)</f>
        <v>2173583.1357542709</v>
      </c>
      <c r="S98" s="4">
        <f>((Produção!S92*(PreçoLivre!S94*(1-Plan1!$B$11)+S$4*Plan1!$E$16)-S$5-S$2)*S$7)</f>
        <v>1837896.7481525368</v>
      </c>
      <c r="T98" s="4">
        <f>((Produção!T92*(PreçoLivre!T94*(1-Plan1!$B$11)+T$4*Plan1!$E$16)-T$5-T$2)*T$7)</f>
        <v>1781018.8229481345</v>
      </c>
      <c r="U98" s="4">
        <f>((Produção!U92*(PreçoLivre!U94*(1-Plan1!$B$11)+U$4*Plan1!$E$16)-U$5-U$2)*U$7)</f>
        <v>1524771.5816539058</v>
      </c>
      <c r="V98" s="4">
        <f>((Produção!V92*(PreçoLivre!V94*(1-Plan1!$B$11)+V$4*Plan1!$E$16)-V$5-V$2)*V$7)</f>
        <v>1334946.4106760132</v>
      </c>
    </row>
    <row r="99" spans="1:22" x14ac:dyDescent="0.25">
      <c r="A99">
        <v>90</v>
      </c>
      <c r="B99" s="100">
        <f t="shared" si="1"/>
        <v>62249178.220560722</v>
      </c>
      <c r="C99" s="4">
        <f>((Produção!C93*(PreçoLivre!C95*(1-Plan1!$B$11)+C$4*Plan1!$E$16)-C$5-C$2)*C$7)</f>
        <v>7616853.6671016291</v>
      </c>
      <c r="D99" s="4">
        <f>((Produção!D93*(PreçoLivre!D95*(1-Plan1!$B$11)+D$4*Plan1!$E$16)-D$5-D$2)*D$7)</f>
        <v>6689393.9935444826</v>
      </c>
      <c r="E99" s="4">
        <f>((Produção!E93*(PreçoLivre!E95*(1-Plan1!$B$11)+E$4*Plan1!$E$16)-E$5-E$2)*E$7)</f>
        <v>6045970.398338492</v>
      </c>
      <c r="F99" s="4">
        <f>((Produção!F93*(PreçoLivre!F95*(1-Plan1!$B$11)+F$4*Plan1!$E$16)-F$5-F$2)*F$7)</f>
        <v>5051480.4279805515</v>
      </c>
      <c r="G99" s="4">
        <f>((Produção!G93*(PreçoLivre!G95*(1-Plan1!$B$11)+G$4*Plan1!$E$16)-G$5-G$2)*G$7)</f>
        <v>4483223.1692436449</v>
      </c>
      <c r="H99" s="4">
        <f>((Produção!H93*(PreçoLivre!H95*(1-Plan1!$B$11)+H$4*Plan1!$E$16)-H$5-H$2)*H$7)</f>
        <v>4038482.65159526</v>
      </c>
      <c r="I99" s="4">
        <f>((Produção!I93*(PreçoLivre!I95*(1-Plan1!$B$11)+I$4*Plan1!$E$16)-I$5-I$2)*I$7)</f>
        <v>3568577.4522975935</v>
      </c>
      <c r="J99" s="4">
        <f>((Produção!J93*(PreçoLivre!J95*(1-Plan1!$B$11)+J$4*Plan1!$E$16)-J$5-J$2)*J$7)</f>
        <v>3323010.7984890053</v>
      </c>
      <c r="K99" s="4">
        <f>((Produção!K93*(PreçoLivre!K95*(1-Plan1!$B$11)+K$4*Plan1!$E$16)-K$5-K$2)*K$7)</f>
        <v>2813084.3197277817</v>
      </c>
      <c r="L99" s="4">
        <f>((Produção!L93*(PreçoLivre!L95*(1-Plan1!$B$11)+L$4*Plan1!$E$16)-L$5-L$2)*L$7)</f>
        <v>2595865.9279597634</v>
      </c>
      <c r="M99" s="4">
        <f>((Produção!M93*(PreçoLivre!M95*(1-Plan1!$B$11)+M$4*Plan1!$E$16)-M$5-M$2)*M$7)</f>
        <v>2353685.1107194247</v>
      </c>
      <c r="N99" s="4">
        <f>((Produção!N93*(PreçoLivre!N95*(1-Plan1!$B$11)+N$4*Plan1!$E$16)-N$5-N$2)*N$7)</f>
        <v>2198811.807974576</v>
      </c>
      <c r="O99" s="4">
        <f>((Produção!O93*(PreçoLivre!O95*(1-Plan1!$B$11)+O$4*Plan1!$E$16)-O$5-O$2)*O$7)</f>
        <v>2069309.675183418</v>
      </c>
      <c r="P99" s="4">
        <f>((Produção!P93*(PreçoLivre!P95*(1-Plan1!$B$11)+P$4*Plan1!$E$16)-P$5-P$2)*P$7)</f>
        <v>1794169.6085945764</v>
      </c>
      <c r="Q99" s="4">
        <f>((Produção!Q93*(PreçoLivre!Q95*(1-Plan1!$B$11)+Q$4*Plan1!$E$16)-Q$5-Q$2)*Q$7)</f>
        <v>1571676.1196497888</v>
      </c>
      <c r="R99" s="4">
        <f>((Produção!R93*(PreçoLivre!R95*(1-Plan1!$B$11)+R$4*Plan1!$E$16)-R$5-R$2)*R$7)</f>
        <v>1405322.8896172952</v>
      </c>
      <c r="S99" s="4">
        <f>((Produção!S93*(PreçoLivre!S95*(1-Plan1!$B$11)+S$4*Plan1!$E$16)-S$5-S$2)*S$7)</f>
        <v>1268561.1640254701</v>
      </c>
      <c r="T99" s="4">
        <f>((Produção!T93*(PreçoLivre!T95*(1-Plan1!$B$11)+T$4*Plan1!$E$16)-T$5-T$2)*T$7)</f>
        <v>1198855.5021436438</v>
      </c>
      <c r="U99" s="4">
        <f>((Produção!U93*(PreçoLivre!U95*(1-Plan1!$B$11)+U$4*Plan1!$E$16)-U$5-U$2)*U$7)</f>
        <v>1055206.6476771184</v>
      </c>
      <c r="V99" s="4">
        <f>((Produção!V93*(PreçoLivre!V95*(1-Plan1!$B$11)+V$4*Plan1!$E$16)-V$5-V$2)*V$7)</f>
        <v>1107636.888697217</v>
      </c>
    </row>
    <row r="100" spans="1:22" x14ac:dyDescent="0.25">
      <c r="A100">
        <v>91</v>
      </c>
      <c r="B100" s="100">
        <f t="shared" si="1"/>
        <v>54065828.363385908</v>
      </c>
      <c r="C100" s="4">
        <f>((Produção!C94*(PreçoLivre!C96*(1-Plan1!$B$11)+C$4*Plan1!$E$16)-C$5-C$2)*C$7)</f>
        <v>7053704.9617077839</v>
      </c>
      <c r="D100" s="4">
        <f>((Produção!D94*(PreçoLivre!D96*(1-Plan1!$B$11)+D$4*Plan1!$E$16)-D$5-D$2)*D$7)</f>
        <v>6349226.3303926652</v>
      </c>
      <c r="E100" s="4">
        <f>((Produção!E94*(PreçoLivre!E96*(1-Plan1!$B$11)+E$4*Plan1!$E$16)-E$5-E$2)*E$7)</f>
        <v>5230281.9307805607</v>
      </c>
      <c r="F100" s="4">
        <f>((Produção!F94*(PreçoLivre!F96*(1-Plan1!$B$11)+F$4*Plan1!$E$16)-F$5-F$2)*F$7)</f>
        <v>4848070.9697515424</v>
      </c>
      <c r="G100" s="4">
        <f>((Produção!G94*(PreçoLivre!G96*(1-Plan1!$B$11)+G$4*Plan1!$E$16)-G$5-G$2)*G$7)</f>
        <v>4249836.5071086129</v>
      </c>
      <c r="H100" s="4">
        <f>((Produção!H94*(PreçoLivre!H96*(1-Plan1!$B$11)+H$4*Plan1!$E$16)-H$5-H$2)*H$7)</f>
        <v>3897233.2314224248</v>
      </c>
      <c r="I100" s="4">
        <f>((Produção!I94*(PreçoLivre!I96*(1-Plan1!$B$11)+I$4*Plan1!$E$16)-I$5-I$2)*I$7)</f>
        <v>3262347.3015234256</v>
      </c>
      <c r="J100" s="4">
        <f>((Produção!J94*(PreçoLivre!J96*(1-Plan1!$B$11)+J$4*Plan1!$E$16)-J$5-J$2)*J$7)</f>
        <v>2606214.7098155511</v>
      </c>
      <c r="K100" s="4">
        <f>((Produção!K94*(PreçoLivre!K96*(1-Plan1!$B$11)+K$4*Plan1!$E$16)-K$5-K$2)*K$7)</f>
        <v>2361916.7626986327</v>
      </c>
      <c r="L100" s="4">
        <f>((Produção!L94*(PreçoLivre!L96*(1-Plan1!$B$11)+L$4*Plan1!$E$16)-L$5-L$2)*L$7)</f>
        <v>2140084.9835543563</v>
      </c>
      <c r="M100" s="4">
        <f>((Produção!M94*(PreçoLivre!M96*(1-Plan1!$B$11)+M$4*Plan1!$E$16)-M$5-M$2)*M$7)</f>
        <v>1913124.2722058955</v>
      </c>
      <c r="N100" s="4">
        <f>((Produção!N94*(PreçoLivre!N96*(1-Plan1!$B$11)+N$4*Plan1!$E$16)-N$5-N$2)*N$7)</f>
        <v>1558055.221101579</v>
      </c>
      <c r="O100" s="4">
        <f>((Produção!O94*(PreçoLivre!O96*(1-Plan1!$B$11)+O$4*Plan1!$E$16)-O$5-O$2)*O$7)</f>
        <v>1468488.2752628385</v>
      </c>
      <c r="P100" s="4">
        <f>((Produção!P94*(PreçoLivre!P96*(1-Plan1!$B$11)+P$4*Plan1!$E$16)-P$5-P$2)*P$7)</f>
        <v>1343729.2887143451</v>
      </c>
      <c r="Q100" s="4">
        <f>((Produção!Q94*(PreçoLivre!Q96*(1-Plan1!$B$11)+Q$4*Plan1!$E$16)-Q$5-Q$2)*Q$7)</f>
        <v>1195291.7095883859</v>
      </c>
      <c r="R100" s="4">
        <f>((Produção!R94*(PreçoLivre!R96*(1-Plan1!$B$11)+R$4*Plan1!$E$16)-R$5-R$2)*R$7)</f>
        <v>1131779.8770614176</v>
      </c>
      <c r="S100" s="4">
        <f>((Produção!S94*(PreçoLivre!S96*(1-Plan1!$B$11)+S$4*Plan1!$E$16)-S$5-S$2)*S$7)</f>
        <v>970932.84169934329</v>
      </c>
      <c r="T100" s="4">
        <f>((Produção!T94*(PreçoLivre!T96*(1-Plan1!$B$11)+T$4*Plan1!$E$16)-T$5-T$2)*T$7)</f>
        <v>889879.70137123915</v>
      </c>
      <c r="U100" s="4">
        <f>((Produção!U94*(PreçoLivre!U96*(1-Plan1!$B$11)+U$4*Plan1!$E$16)-U$5-U$2)*U$7)</f>
        <v>831539.56472093833</v>
      </c>
      <c r="V100" s="4">
        <f>((Produção!V94*(PreçoLivre!V96*(1-Plan1!$B$11)+V$4*Plan1!$E$16)-V$5-V$2)*V$7)</f>
        <v>764089.92290436709</v>
      </c>
    </row>
    <row r="101" spans="1:22" x14ac:dyDescent="0.25">
      <c r="A101">
        <v>92</v>
      </c>
      <c r="B101" s="100">
        <f t="shared" si="1"/>
        <v>62302145.400955945</v>
      </c>
      <c r="C101" s="4">
        <f>((Produção!C95*(PreçoLivre!C97*(1-Plan1!$B$11)+C$4*Plan1!$E$16)-C$5-C$2)*C$7)</f>
        <v>7037607.7816537041</v>
      </c>
      <c r="D101" s="4">
        <f>((Produção!D95*(PreçoLivre!D97*(1-Plan1!$B$11)+D$4*Plan1!$E$16)-D$5-D$2)*D$7)</f>
        <v>6152540.4344176706</v>
      </c>
      <c r="E101" s="4">
        <f>((Produção!E95*(PreçoLivre!E97*(1-Plan1!$B$11)+E$4*Plan1!$E$16)-E$5-E$2)*E$7)</f>
        <v>5301990.9158458682</v>
      </c>
      <c r="F101" s="4">
        <f>((Produção!F95*(PreçoLivre!F97*(1-Plan1!$B$11)+F$4*Plan1!$E$16)-F$5-F$2)*F$7)</f>
        <v>4486766.990074398</v>
      </c>
      <c r="G101" s="4">
        <f>((Produção!G95*(PreçoLivre!G97*(1-Plan1!$B$11)+G$4*Plan1!$E$16)-G$5-G$2)*G$7)</f>
        <v>3811358.0771730673</v>
      </c>
      <c r="H101" s="4">
        <f>((Produção!H95*(PreçoLivre!H97*(1-Plan1!$B$11)+H$4*Plan1!$E$16)-H$5-H$2)*H$7)</f>
        <v>3424291.9523871099</v>
      </c>
      <c r="I101" s="4">
        <f>((Produção!I95*(PreçoLivre!I97*(1-Plan1!$B$11)+I$4*Plan1!$E$16)-I$5-I$2)*I$7)</f>
        <v>3439224.7927662623</v>
      </c>
      <c r="J101" s="4">
        <f>((Produção!J95*(PreçoLivre!J97*(1-Plan1!$B$11)+J$4*Plan1!$E$16)-J$5-J$2)*J$7)</f>
        <v>3303902.1112582409</v>
      </c>
      <c r="K101" s="4">
        <f>((Produção!K95*(PreçoLivre!K97*(1-Plan1!$B$11)+K$4*Plan1!$E$16)-K$5-K$2)*K$7)</f>
        <v>2865218.578745007</v>
      </c>
      <c r="L101" s="4">
        <f>((Produção!L95*(PreçoLivre!L97*(1-Plan1!$B$11)+L$4*Plan1!$E$16)-L$5-L$2)*L$7)</f>
        <v>2717887.5007498297</v>
      </c>
      <c r="M101" s="4">
        <f>((Produção!M95*(PreçoLivre!M97*(1-Plan1!$B$11)+M$4*Plan1!$E$16)-M$5-M$2)*M$7)</f>
        <v>2613121.2788578402</v>
      </c>
      <c r="N101" s="4">
        <f>((Produção!N95*(PreçoLivre!N97*(1-Plan1!$B$11)+N$4*Plan1!$E$16)-N$5-N$2)*N$7)</f>
        <v>2621419.6903811791</v>
      </c>
      <c r="O101" s="4">
        <f>((Produção!O95*(PreçoLivre!O97*(1-Plan1!$B$11)+O$4*Plan1!$E$16)-O$5-O$2)*O$7)</f>
        <v>2495826.7255989257</v>
      </c>
      <c r="P101" s="4">
        <f>((Produção!P95*(PreçoLivre!P97*(1-Plan1!$B$11)+P$4*Plan1!$E$16)-P$5-P$2)*P$7)</f>
        <v>2180569.5008796495</v>
      </c>
      <c r="Q101" s="4">
        <f>((Produção!Q95*(PreçoLivre!Q97*(1-Plan1!$B$11)+Q$4*Plan1!$E$16)-Q$5-Q$2)*Q$7)</f>
        <v>2060593.4456582924</v>
      </c>
      <c r="R101" s="4">
        <f>((Produção!R95*(PreçoLivre!R97*(1-Plan1!$B$11)+R$4*Plan1!$E$16)-R$5-R$2)*R$7)</f>
        <v>1971165.6588930339</v>
      </c>
      <c r="S101" s="4">
        <f>((Produção!S95*(PreçoLivre!S97*(1-Plan1!$B$11)+S$4*Plan1!$E$16)-S$5-S$2)*S$7)</f>
        <v>1745590.5331370835</v>
      </c>
      <c r="T101" s="4">
        <f>((Produção!T95*(PreçoLivre!T97*(1-Plan1!$B$11)+T$4*Plan1!$E$16)-T$5-T$2)*T$7)</f>
        <v>1535924.938603505</v>
      </c>
      <c r="U101" s="4">
        <f>((Produção!U95*(PreçoLivre!U97*(1-Plan1!$B$11)+U$4*Plan1!$E$16)-U$5-U$2)*U$7)</f>
        <v>1391096.4127247778</v>
      </c>
      <c r="V101" s="4">
        <f>((Produção!V95*(PreçoLivre!V97*(1-Plan1!$B$11)+V$4*Plan1!$E$16)-V$5-V$2)*V$7)</f>
        <v>1146048.0811505045</v>
      </c>
    </row>
    <row r="102" spans="1:22" x14ac:dyDescent="0.25">
      <c r="A102">
        <v>93</v>
      </c>
      <c r="B102" s="100">
        <f t="shared" si="1"/>
        <v>83862247.835124433</v>
      </c>
      <c r="C102" s="4">
        <f>((Produção!C96*(PreçoLivre!C98*(1-Plan1!$B$11)+C$4*Plan1!$E$16)-C$5-C$2)*C$7)</f>
        <v>7821767.5373918135</v>
      </c>
      <c r="D102" s="4">
        <f>((Produção!D96*(PreçoLivre!D98*(1-Plan1!$B$11)+D$4*Plan1!$E$16)-D$5-D$2)*D$7)</f>
        <v>6536322.1587915905</v>
      </c>
      <c r="E102" s="4">
        <f>((Produção!E96*(PreçoLivre!E98*(1-Plan1!$B$11)+E$4*Plan1!$E$16)-E$5-E$2)*E$7)</f>
        <v>6337547.9677090533</v>
      </c>
      <c r="F102" s="4">
        <f>((Produção!F96*(PreçoLivre!F98*(1-Plan1!$B$11)+F$4*Plan1!$E$16)-F$5-F$2)*F$7)</f>
        <v>6080785.3310318654</v>
      </c>
      <c r="G102" s="4">
        <f>((Produção!G96*(PreçoLivre!G98*(1-Plan1!$B$11)+G$4*Plan1!$E$16)-G$5-G$2)*G$7)</f>
        <v>6464467.5365773914</v>
      </c>
      <c r="H102" s="4">
        <f>((Produção!H96*(PreçoLivre!H98*(1-Plan1!$B$11)+H$4*Plan1!$E$16)-H$5-H$2)*H$7)</f>
        <v>5795195.6706971433</v>
      </c>
      <c r="I102" s="4">
        <f>((Produção!I96*(PreçoLivre!I98*(1-Plan1!$B$11)+I$4*Plan1!$E$16)-I$5-I$2)*I$7)</f>
        <v>6110759.4742712025</v>
      </c>
      <c r="J102" s="4">
        <f>((Produção!J96*(PreçoLivre!J98*(1-Plan1!$B$11)+J$4*Plan1!$E$16)-J$5-J$2)*J$7)</f>
        <v>5455737.6148226531</v>
      </c>
      <c r="K102" s="4">
        <f>((Produção!K96*(PreçoLivre!K98*(1-Plan1!$B$11)+K$4*Plan1!$E$16)-K$5-K$2)*K$7)</f>
        <v>4986075.4813852692</v>
      </c>
      <c r="L102" s="4">
        <f>((Produção!L96*(PreçoLivre!L98*(1-Plan1!$B$11)+L$4*Plan1!$E$16)-L$5-L$2)*L$7)</f>
        <v>4505368.4595516436</v>
      </c>
      <c r="M102" s="4">
        <f>((Produção!M96*(PreçoLivre!M98*(1-Plan1!$B$11)+M$4*Plan1!$E$16)-M$5-M$2)*M$7)</f>
        <v>3773087.8849175749</v>
      </c>
      <c r="N102" s="4">
        <f>((Produção!N96*(PreçoLivre!N98*(1-Plan1!$B$11)+N$4*Plan1!$E$16)-N$5-N$2)*N$7)</f>
        <v>3602776.3600693382</v>
      </c>
      <c r="O102" s="4">
        <f>((Produção!O96*(PreçoLivre!O98*(1-Plan1!$B$11)+O$4*Plan1!$E$16)-O$5-O$2)*O$7)</f>
        <v>3291410.535025659</v>
      </c>
      <c r="P102" s="4">
        <f>((Produção!P96*(PreçoLivre!P98*(1-Plan1!$B$11)+P$4*Plan1!$E$16)-P$5-P$2)*P$7)</f>
        <v>2891479.2616776377</v>
      </c>
      <c r="Q102" s="4">
        <f>((Produção!Q96*(PreçoLivre!Q98*(1-Plan1!$B$11)+Q$4*Plan1!$E$16)-Q$5-Q$2)*Q$7)</f>
        <v>2382688.2215278046</v>
      </c>
      <c r="R102" s="4">
        <f>((Produção!R96*(PreçoLivre!R98*(1-Plan1!$B$11)+R$4*Plan1!$E$16)-R$5-R$2)*R$7)</f>
        <v>1981837.4873774711</v>
      </c>
      <c r="S102" s="4">
        <f>((Produção!S96*(PreçoLivre!S98*(1-Plan1!$B$11)+S$4*Plan1!$E$16)-S$5-S$2)*S$7)</f>
        <v>1711983.4889283651</v>
      </c>
      <c r="T102" s="4">
        <f>((Produção!T96*(PreçoLivre!T98*(1-Plan1!$B$11)+T$4*Plan1!$E$16)-T$5-T$2)*T$7)</f>
        <v>1541998.655716477</v>
      </c>
      <c r="U102" s="4">
        <f>((Produção!U96*(PreçoLivre!U98*(1-Plan1!$B$11)+U$4*Plan1!$E$16)-U$5-U$2)*U$7)</f>
        <v>1380800.4333995443</v>
      </c>
      <c r="V102" s="4">
        <f>((Produção!V96*(PreçoLivre!V98*(1-Plan1!$B$11)+V$4*Plan1!$E$16)-V$5-V$2)*V$7)</f>
        <v>1210158.2742549558</v>
      </c>
    </row>
    <row r="103" spans="1:22" x14ac:dyDescent="0.25">
      <c r="A103">
        <v>94</v>
      </c>
      <c r="B103" s="100">
        <f t="shared" si="1"/>
        <v>69158550.937649131</v>
      </c>
      <c r="C103" s="4">
        <f>((Produção!C97*(PreçoLivre!C99*(1-Plan1!$B$11)+C$4*Plan1!$E$16)-C$5-C$2)*C$7)</f>
        <v>8504351.2029193081</v>
      </c>
      <c r="D103" s="4">
        <f>((Produção!D97*(PreçoLivre!D99*(1-Plan1!$B$11)+D$4*Plan1!$E$16)-D$5-D$2)*D$7)</f>
        <v>7794928.2475486873</v>
      </c>
      <c r="E103" s="4">
        <f>((Produção!E97*(PreçoLivre!E99*(1-Plan1!$B$11)+E$4*Plan1!$E$16)-E$5-E$2)*E$7)</f>
        <v>6954824.2642926043</v>
      </c>
      <c r="F103" s="4">
        <f>((Produção!F97*(PreçoLivre!F99*(1-Plan1!$B$11)+F$4*Plan1!$E$16)-F$5-F$2)*F$7)</f>
        <v>5726301.3090160685</v>
      </c>
      <c r="G103" s="4">
        <f>((Produção!G97*(PreçoLivre!G99*(1-Plan1!$B$11)+G$4*Plan1!$E$16)-G$5-G$2)*G$7)</f>
        <v>4801112.5408301065</v>
      </c>
      <c r="H103" s="4">
        <f>((Produção!H97*(PreçoLivre!H99*(1-Plan1!$B$11)+H$4*Plan1!$E$16)-H$5-H$2)*H$7)</f>
        <v>4155812.5183926956</v>
      </c>
      <c r="I103" s="4">
        <f>((Produção!I97*(PreçoLivre!I99*(1-Plan1!$B$11)+I$4*Plan1!$E$16)-I$5-I$2)*I$7)</f>
        <v>3697203.9537782427</v>
      </c>
      <c r="J103" s="4">
        <f>((Produção!J97*(PreçoLivre!J99*(1-Plan1!$B$11)+J$4*Plan1!$E$16)-J$5-J$2)*J$7)</f>
        <v>3548128.4618257214</v>
      </c>
      <c r="K103" s="4">
        <f>((Produção!K97*(PreçoLivre!K99*(1-Plan1!$B$11)+K$4*Plan1!$E$16)-K$5-K$2)*K$7)</f>
        <v>3281662.4735474391</v>
      </c>
      <c r="L103" s="4">
        <f>((Produção!L97*(PreçoLivre!L99*(1-Plan1!$B$11)+L$4*Plan1!$E$16)-L$5-L$2)*L$7)</f>
        <v>3095261.8925825735</v>
      </c>
      <c r="M103" s="4">
        <f>((Produção!M97*(PreçoLivre!M99*(1-Plan1!$B$11)+M$4*Plan1!$E$16)-M$5-M$2)*M$7)</f>
        <v>2773460.9385108263</v>
      </c>
      <c r="N103" s="4">
        <f>((Produção!N97*(PreçoLivre!N99*(1-Plan1!$B$11)+N$4*Plan1!$E$16)-N$5-N$2)*N$7)</f>
        <v>2305182.62934878</v>
      </c>
      <c r="O103" s="4">
        <f>((Produção!O97*(PreçoLivre!O99*(1-Plan1!$B$11)+O$4*Plan1!$E$16)-O$5-O$2)*O$7)</f>
        <v>1974043.8314416383</v>
      </c>
      <c r="P103" s="4">
        <f>((Produção!P97*(PreçoLivre!P99*(1-Plan1!$B$11)+P$4*Plan1!$E$16)-P$5-P$2)*P$7)</f>
        <v>2026796.5892374825</v>
      </c>
      <c r="Q103" s="4">
        <f>((Produção!Q97*(PreçoLivre!Q99*(1-Plan1!$B$11)+Q$4*Plan1!$E$16)-Q$5-Q$2)*Q$7)</f>
        <v>1785579.5592693344</v>
      </c>
      <c r="R103" s="4">
        <f>((Produção!R97*(PreçoLivre!R99*(1-Plan1!$B$11)+R$4*Plan1!$E$16)-R$5-R$2)*R$7)</f>
        <v>1640753.4630316589</v>
      </c>
      <c r="S103" s="4">
        <f>((Produção!S97*(PreçoLivre!S99*(1-Plan1!$B$11)+S$4*Plan1!$E$16)-S$5-S$2)*S$7)</f>
        <v>1493604.2814030407</v>
      </c>
      <c r="T103" s="4">
        <f>((Produção!T97*(PreçoLivre!T99*(1-Plan1!$B$11)+T$4*Plan1!$E$16)-T$5-T$2)*T$7)</f>
        <v>1396830.4315275867</v>
      </c>
      <c r="U103" s="4">
        <f>((Produção!U97*(PreçoLivre!U99*(1-Plan1!$B$11)+U$4*Plan1!$E$16)-U$5-U$2)*U$7)</f>
        <v>1150205.2102210096</v>
      </c>
      <c r="V103" s="4">
        <f>((Produção!V97*(PreçoLivre!V99*(1-Plan1!$B$11)+V$4*Plan1!$E$16)-V$5-V$2)*V$7)</f>
        <v>1052507.1389243307</v>
      </c>
    </row>
    <row r="104" spans="1:22" x14ac:dyDescent="0.25">
      <c r="A104">
        <v>95</v>
      </c>
      <c r="B104" s="100">
        <f t="shared" si="1"/>
        <v>71042191.659808844</v>
      </c>
      <c r="C104" s="4">
        <f>((Produção!C98*(PreçoLivre!C100*(1-Plan1!$B$11)+C$4*Plan1!$E$16)-C$5-C$2)*C$7)</f>
        <v>8306768.5574826933</v>
      </c>
      <c r="D104" s="4">
        <f>((Produção!D98*(PreçoLivre!D100*(1-Plan1!$B$11)+D$4*Plan1!$E$16)-D$5-D$2)*D$7)</f>
        <v>7195899.4355755113</v>
      </c>
      <c r="E104" s="4">
        <f>((Produção!E98*(PreçoLivre!E100*(1-Plan1!$B$11)+E$4*Plan1!$E$16)-E$5-E$2)*E$7)</f>
        <v>6478720.5752287647</v>
      </c>
      <c r="F104" s="4">
        <f>((Produção!F98*(PreçoLivre!F100*(1-Plan1!$B$11)+F$4*Plan1!$E$16)-F$5-F$2)*F$7)</f>
        <v>5481254.8792170342</v>
      </c>
      <c r="G104" s="4">
        <f>((Produção!G98*(PreçoLivre!G100*(1-Plan1!$B$11)+G$4*Plan1!$E$16)-G$5-G$2)*G$7)</f>
        <v>4917545.22499015</v>
      </c>
      <c r="H104" s="4">
        <f>((Produção!H98*(PreçoLivre!H100*(1-Plan1!$B$11)+H$4*Plan1!$E$16)-H$5-H$2)*H$7)</f>
        <v>4200324.6328875804</v>
      </c>
      <c r="I104" s="4">
        <f>((Produção!I98*(PreçoLivre!I100*(1-Plan1!$B$11)+I$4*Plan1!$E$16)-I$5-I$2)*I$7)</f>
        <v>3798363.9861220145</v>
      </c>
      <c r="J104" s="4">
        <f>((Produção!J98*(PreçoLivre!J100*(1-Plan1!$B$11)+J$4*Plan1!$E$16)-J$5-J$2)*J$7)</f>
        <v>3477125.0414619776</v>
      </c>
      <c r="K104" s="4">
        <f>((Produção!K98*(PreçoLivre!K100*(1-Plan1!$B$11)+K$4*Plan1!$E$16)-K$5-K$2)*K$7)</f>
        <v>3200270.2767631481</v>
      </c>
      <c r="L104" s="4">
        <f>((Produção!L98*(PreçoLivre!L100*(1-Plan1!$B$11)+L$4*Plan1!$E$16)-L$5-L$2)*L$7)</f>
        <v>3265609.4384777723</v>
      </c>
      <c r="M104" s="4">
        <f>((Produção!M98*(PreçoLivre!M100*(1-Plan1!$B$11)+M$4*Plan1!$E$16)-M$5-M$2)*M$7)</f>
        <v>3122226.0820332002</v>
      </c>
      <c r="N104" s="4">
        <f>((Produção!N98*(PreçoLivre!N100*(1-Plan1!$B$11)+N$4*Plan1!$E$16)-N$5-N$2)*N$7)</f>
        <v>2866448.3310306082</v>
      </c>
      <c r="O104" s="4">
        <f>((Produção!O98*(PreçoLivre!O100*(1-Plan1!$B$11)+O$4*Plan1!$E$16)-O$5-O$2)*O$7)</f>
        <v>2941985.2997192363</v>
      </c>
      <c r="P104" s="4">
        <f>((Produção!P98*(PreçoLivre!P100*(1-Plan1!$B$11)+P$4*Plan1!$E$16)-P$5-P$2)*P$7)</f>
        <v>2532386.1574400314</v>
      </c>
      <c r="Q104" s="4">
        <f>((Produção!Q98*(PreçoLivre!Q100*(1-Plan1!$B$11)+Q$4*Plan1!$E$16)-Q$5-Q$2)*Q$7)</f>
        <v>2191384.5908423909</v>
      </c>
      <c r="R104" s="4">
        <f>((Produção!R98*(PreçoLivre!R100*(1-Plan1!$B$11)+R$4*Plan1!$E$16)-R$5-R$2)*R$7)</f>
        <v>1947038.1674998049</v>
      </c>
      <c r="S104" s="4">
        <f>((Produção!S98*(PreçoLivre!S100*(1-Plan1!$B$11)+S$4*Plan1!$E$16)-S$5-S$2)*S$7)</f>
        <v>1567307.6878197691</v>
      </c>
      <c r="T104" s="4">
        <f>((Produção!T98*(PreçoLivre!T100*(1-Plan1!$B$11)+T$4*Plan1!$E$16)-T$5-T$2)*T$7)</f>
        <v>1304395.5412839497</v>
      </c>
      <c r="U104" s="4">
        <f>((Produção!U98*(PreçoLivre!U100*(1-Plan1!$B$11)+U$4*Plan1!$E$16)-U$5-U$2)*U$7)</f>
        <v>1210775.8422309349</v>
      </c>
      <c r="V104" s="4">
        <f>((Produção!V98*(PreçoLivre!V100*(1-Plan1!$B$11)+V$4*Plan1!$E$16)-V$5-V$2)*V$7)</f>
        <v>1036361.9117022939</v>
      </c>
    </row>
    <row r="105" spans="1:22" x14ac:dyDescent="0.25">
      <c r="A105">
        <v>96</v>
      </c>
      <c r="B105" s="100">
        <f t="shared" si="1"/>
        <v>69822191.485327393</v>
      </c>
      <c r="C105" s="4">
        <f>((Produção!C99*(PreçoLivre!C101*(1-Plan1!$B$11)+C$4*Plan1!$E$16)-C$5-C$2)*C$7)</f>
        <v>7355416.8498525843</v>
      </c>
      <c r="D105" s="4">
        <f>((Produção!D99*(PreçoLivre!D101*(1-Plan1!$B$11)+D$4*Plan1!$E$16)-D$5-D$2)*D$7)</f>
        <v>7370894.6211716104</v>
      </c>
      <c r="E105" s="4">
        <f>((Produção!E99*(PreçoLivre!E101*(1-Plan1!$B$11)+E$4*Plan1!$E$16)-E$5-E$2)*E$7)</f>
        <v>6645781.1093098372</v>
      </c>
      <c r="F105" s="4">
        <f>((Produção!F99*(PreçoLivre!F101*(1-Plan1!$B$11)+F$4*Plan1!$E$16)-F$5-F$2)*F$7)</f>
        <v>6395923.6120749209</v>
      </c>
      <c r="G105" s="4">
        <f>((Produção!G99*(PreçoLivre!G101*(1-Plan1!$B$11)+G$4*Plan1!$E$16)-G$5-G$2)*G$7)</f>
        <v>5423141.1211515991</v>
      </c>
      <c r="H105" s="4">
        <f>((Produção!H99*(PreçoLivre!H101*(1-Plan1!$B$11)+H$4*Plan1!$E$16)-H$5-H$2)*H$7)</f>
        <v>4556054.5297276173</v>
      </c>
      <c r="I105" s="4">
        <f>((Produção!I99*(PreçoLivre!I101*(1-Plan1!$B$11)+I$4*Plan1!$E$16)-I$5-I$2)*I$7)</f>
        <v>4017547.3623546511</v>
      </c>
      <c r="J105" s="4">
        <f>((Produção!J99*(PreçoLivre!J101*(1-Plan1!$B$11)+J$4*Plan1!$E$16)-J$5-J$2)*J$7)</f>
        <v>3646586.9174369411</v>
      </c>
      <c r="K105" s="4">
        <f>((Produção!K99*(PreçoLivre!K101*(1-Plan1!$B$11)+K$4*Plan1!$E$16)-K$5-K$2)*K$7)</f>
        <v>3294301.5341778779</v>
      </c>
      <c r="L105" s="4">
        <f>((Produção!L99*(PreçoLivre!L101*(1-Plan1!$B$11)+L$4*Plan1!$E$16)-L$5-L$2)*L$7)</f>
        <v>2830820.1353195896</v>
      </c>
      <c r="M105" s="4">
        <f>((Produção!M99*(PreçoLivre!M101*(1-Plan1!$B$11)+M$4*Plan1!$E$16)-M$5-M$2)*M$7)</f>
        <v>2874734.5876449733</v>
      </c>
      <c r="N105" s="4">
        <f>((Produção!N99*(PreçoLivre!N101*(1-Plan1!$B$11)+N$4*Plan1!$E$16)-N$5-N$2)*N$7)</f>
        <v>2330479.4397405791</v>
      </c>
      <c r="O105" s="4">
        <f>((Produção!O99*(PreçoLivre!O101*(1-Plan1!$B$11)+O$4*Plan1!$E$16)-O$5-O$2)*O$7)</f>
        <v>2229408.2404783918</v>
      </c>
      <c r="P105" s="4">
        <f>((Produção!P99*(PreçoLivre!P101*(1-Plan1!$B$11)+P$4*Plan1!$E$16)-P$5-P$2)*P$7)</f>
        <v>1993438.1314004192</v>
      </c>
      <c r="Q105" s="4">
        <f>((Produção!Q99*(PreçoLivre!Q101*(1-Plan1!$B$11)+Q$4*Plan1!$E$16)-Q$5-Q$2)*Q$7)</f>
        <v>2133098.6626515039</v>
      </c>
      <c r="R105" s="4">
        <f>((Produção!R99*(PreçoLivre!R101*(1-Plan1!$B$11)+R$4*Plan1!$E$16)-R$5-R$2)*R$7)</f>
        <v>1739033.0209597766</v>
      </c>
      <c r="S105" s="4">
        <f>((Produção!S99*(PreçoLivre!S101*(1-Plan1!$B$11)+S$4*Plan1!$E$16)-S$5-S$2)*S$7)</f>
        <v>1449447.7386732725</v>
      </c>
      <c r="T105" s="4">
        <f>((Produção!T99*(PreçoLivre!T101*(1-Plan1!$B$11)+T$4*Plan1!$E$16)-T$5-T$2)*T$7)</f>
        <v>1308525.7749269975</v>
      </c>
      <c r="U105" s="4">
        <f>((Produção!U99*(PreçoLivre!U101*(1-Plan1!$B$11)+U$4*Plan1!$E$16)-U$5-U$2)*U$7)</f>
        <v>1208475.8899777557</v>
      </c>
      <c r="V105" s="4">
        <f>((Produção!V99*(PreçoLivre!V101*(1-Plan1!$B$11)+V$4*Plan1!$E$16)-V$5-V$2)*V$7)</f>
        <v>1019082.2062965096</v>
      </c>
    </row>
    <row r="106" spans="1:22" x14ac:dyDescent="0.25">
      <c r="A106">
        <v>97</v>
      </c>
      <c r="B106" s="100">
        <f t="shared" si="1"/>
        <v>58893617.118630521</v>
      </c>
      <c r="C106" s="4">
        <f>((Produção!C100*(PreçoLivre!C102*(1-Plan1!$B$11)+C$4*Plan1!$E$16)-C$5-C$2)*C$7)</f>
        <v>7034390.0549405459</v>
      </c>
      <c r="D106" s="4">
        <f>((Produção!D100*(PreçoLivre!D102*(1-Plan1!$B$11)+D$4*Plan1!$E$16)-D$5-D$2)*D$7)</f>
        <v>6195444.9815752637</v>
      </c>
      <c r="E106" s="4">
        <f>((Produção!E100*(PreçoLivre!E102*(1-Plan1!$B$11)+E$4*Plan1!$E$16)-E$5-E$2)*E$7)</f>
        <v>5422201.1976110712</v>
      </c>
      <c r="F106" s="4">
        <f>((Produção!F100*(PreçoLivre!F102*(1-Plan1!$B$11)+F$4*Plan1!$E$16)-F$5-F$2)*F$7)</f>
        <v>4807632.5762571096</v>
      </c>
      <c r="G106" s="4">
        <f>((Produção!G100*(PreçoLivre!G102*(1-Plan1!$B$11)+G$4*Plan1!$E$16)-G$5-G$2)*G$7)</f>
        <v>4258916.7930174451</v>
      </c>
      <c r="H106" s="4">
        <f>((Produção!H100*(PreçoLivre!H102*(1-Plan1!$B$11)+H$4*Plan1!$E$16)-H$5-H$2)*H$7)</f>
        <v>4425943.076881188</v>
      </c>
      <c r="I106" s="4">
        <f>((Produção!I100*(PreçoLivre!I102*(1-Plan1!$B$11)+I$4*Plan1!$E$16)-I$5-I$2)*I$7)</f>
        <v>3906731.2891269424</v>
      </c>
      <c r="J106" s="4">
        <f>((Produção!J100*(PreçoLivre!J102*(1-Plan1!$B$11)+J$4*Plan1!$E$16)-J$5-J$2)*J$7)</f>
        <v>3718829.307272166</v>
      </c>
      <c r="K106" s="4">
        <f>((Produção!K100*(PreçoLivre!K102*(1-Plan1!$B$11)+K$4*Plan1!$E$16)-K$5-K$2)*K$7)</f>
        <v>3207388.8663180014</v>
      </c>
      <c r="L106" s="4">
        <f>((Produção!L100*(PreçoLivre!L102*(1-Plan1!$B$11)+L$4*Plan1!$E$16)-L$5-L$2)*L$7)</f>
        <v>2580462.6183160492</v>
      </c>
      <c r="M106" s="4">
        <f>((Produção!M100*(PreçoLivre!M102*(1-Plan1!$B$11)+M$4*Plan1!$E$16)-M$5-M$2)*M$7)</f>
        <v>2401175.9116871869</v>
      </c>
      <c r="N106" s="4">
        <f>((Produção!N100*(PreçoLivre!N102*(1-Plan1!$B$11)+N$4*Plan1!$E$16)-N$5-N$2)*N$7)</f>
        <v>2115451.1750374795</v>
      </c>
      <c r="O106" s="4">
        <f>((Produção!O100*(PreçoLivre!O102*(1-Plan1!$B$11)+O$4*Plan1!$E$16)-O$5-O$2)*O$7)</f>
        <v>1678669.8186575356</v>
      </c>
      <c r="P106" s="4">
        <f>((Produção!P100*(PreçoLivre!P102*(1-Plan1!$B$11)+P$4*Plan1!$E$16)-P$5-P$2)*P$7)</f>
        <v>1447335.218434663</v>
      </c>
      <c r="Q106" s="4">
        <f>((Produção!Q100*(PreçoLivre!Q102*(1-Plan1!$B$11)+Q$4*Plan1!$E$16)-Q$5-Q$2)*Q$7)</f>
        <v>1248107.3625936063</v>
      </c>
      <c r="R106" s="4">
        <f>((Produção!R100*(PreçoLivre!R102*(1-Plan1!$B$11)+R$4*Plan1!$E$16)-R$5-R$2)*R$7)</f>
        <v>1042856.9678249398</v>
      </c>
      <c r="S106" s="4">
        <f>((Produção!S100*(PreçoLivre!S102*(1-Plan1!$B$11)+S$4*Plan1!$E$16)-S$5-S$2)*S$7)</f>
        <v>892753.03987056366</v>
      </c>
      <c r="T106" s="4">
        <f>((Produção!T100*(PreçoLivre!T102*(1-Plan1!$B$11)+T$4*Plan1!$E$16)-T$5-T$2)*T$7)</f>
        <v>874172.95903100725</v>
      </c>
      <c r="U106" s="4">
        <f>((Produção!U100*(PreçoLivre!U102*(1-Plan1!$B$11)+U$4*Plan1!$E$16)-U$5-U$2)*U$7)</f>
        <v>853361.09336452966</v>
      </c>
      <c r="V106" s="4">
        <f>((Produção!V100*(PreçoLivre!V102*(1-Plan1!$B$11)+V$4*Plan1!$E$16)-V$5-V$2)*V$7)</f>
        <v>781792.81081322569</v>
      </c>
    </row>
    <row r="107" spans="1:22" x14ac:dyDescent="0.25">
      <c r="A107">
        <v>98</v>
      </c>
      <c r="B107" s="100">
        <f t="shared" si="1"/>
        <v>67035149.931871086</v>
      </c>
      <c r="C107" s="4">
        <f>((Produção!C101*(PreçoLivre!C103*(1-Plan1!$B$11)+C$4*Plan1!$E$16)-C$5-C$2)*C$7)</f>
        <v>7311947.3536355868</v>
      </c>
      <c r="D107" s="4">
        <f>((Produção!D101*(PreçoLivre!D103*(1-Plan1!$B$11)+D$4*Plan1!$E$16)-D$5-D$2)*D$7)</f>
        <v>6412118.2864491604</v>
      </c>
      <c r="E107" s="4">
        <f>((Produção!E101*(PreçoLivre!E103*(1-Plan1!$B$11)+E$4*Plan1!$E$16)-E$5-E$2)*E$7)</f>
        <v>6013173.813262851</v>
      </c>
      <c r="F107" s="4">
        <f>((Produção!F101*(PreçoLivre!F103*(1-Plan1!$B$11)+F$4*Plan1!$E$16)-F$5-F$2)*F$7)</f>
        <v>5686962.0389930233</v>
      </c>
      <c r="G107" s="4">
        <f>((Produção!G101*(PreçoLivre!G103*(1-Plan1!$B$11)+G$4*Plan1!$E$16)-G$5-G$2)*G$7)</f>
        <v>4706088.209325891</v>
      </c>
      <c r="H107" s="4">
        <f>((Produção!H101*(PreçoLivre!H103*(1-Plan1!$B$11)+H$4*Plan1!$E$16)-H$5-H$2)*H$7)</f>
        <v>3699206.036288023</v>
      </c>
      <c r="I107" s="4">
        <f>((Produção!I101*(PreçoLivre!I103*(1-Plan1!$B$11)+I$4*Plan1!$E$16)-I$5-I$2)*I$7)</f>
        <v>3642359.7061601873</v>
      </c>
      <c r="J107" s="4">
        <f>((Produção!J101*(PreçoLivre!J103*(1-Plan1!$B$11)+J$4*Plan1!$E$16)-J$5-J$2)*J$7)</f>
        <v>3582198.9516739701</v>
      </c>
      <c r="K107" s="4">
        <f>((Produção!K101*(PreçoLivre!K103*(1-Plan1!$B$11)+K$4*Plan1!$E$16)-K$5-K$2)*K$7)</f>
        <v>3187414.922754094</v>
      </c>
      <c r="L107" s="4">
        <f>((Produção!L101*(PreçoLivre!L103*(1-Plan1!$B$11)+L$4*Plan1!$E$16)-L$5-L$2)*L$7)</f>
        <v>3234016.4405641723</v>
      </c>
      <c r="M107" s="4">
        <f>((Produção!M101*(PreçoLivre!M103*(1-Plan1!$B$11)+M$4*Plan1!$E$16)-M$5-M$2)*M$7)</f>
        <v>3214619.7930812505</v>
      </c>
      <c r="N107" s="4">
        <f>((Produção!N101*(PreçoLivre!N103*(1-Plan1!$B$11)+N$4*Plan1!$E$16)-N$5-N$2)*N$7)</f>
        <v>2725124.786436188</v>
      </c>
      <c r="O107" s="4">
        <f>((Produção!O101*(PreçoLivre!O103*(1-Plan1!$B$11)+O$4*Plan1!$E$16)-O$5-O$2)*O$7)</f>
        <v>2480483.2133192453</v>
      </c>
      <c r="P107" s="4">
        <f>((Produção!P101*(PreçoLivre!P103*(1-Plan1!$B$11)+P$4*Plan1!$E$16)-P$5-P$2)*P$7)</f>
        <v>2184678.1189924912</v>
      </c>
      <c r="Q107" s="4">
        <f>((Produção!Q101*(PreçoLivre!Q103*(1-Plan1!$B$11)+Q$4*Plan1!$E$16)-Q$5-Q$2)*Q$7)</f>
        <v>1947426.7414491507</v>
      </c>
      <c r="R107" s="4">
        <f>((Produção!R101*(PreçoLivre!R103*(1-Plan1!$B$11)+R$4*Plan1!$E$16)-R$5-R$2)*R$7)</f>
        <v>1649120.0637247621</v>
      </c>
      <c r="S107" s="4">
        <f>((Produção!S101*(PreçoLivre!S103*(1-Plan1!$B$11)+S$4*Plan1!$E$16)-S$5-S$2)*S$7)</f>
        <v>1504560.5030014517</v>
      </c>
      <c r="T107" s="4">
        <f>((Produção!T101*(PreçoLivre!T103*(1-Plan1!$B$11)+T$4*Plan1!$E$16)-T$5-T$2)*T$7)</f>
        <v>1314529.1251588911</v>
      </c>
      <c r="U107" s="4">
        <f>((Produção!U101*(PreçoLivre!U103*(1-Plan1!$B$11)+U$4*Plan1!$E$16)-U$5-U$2)*U$7)</f>
        <v>1269862.9020657826</v>
      </c>
      <c r="V107" s="4">
        <f>((Produção!V101*(PreçoLivre!V103*(1-Plan1!$B$11)+V$4*Plan1!$E$16)-V$5-V$2)*V$7)</f>
        <v>1269258.9255349194</v>
      </c>
    </row>
    <row r="108" spans="1:22" x14ac:dyDescent="0.25">
      <c r="A108">
        <v>99</v>
      </c>
      <c r="B108" s="100">
        <f t="shared" si="1"/>
        <v>64107173.460399106</v>
      </c>
      <c r="C108" s="4">
        <f>((Produção!C102*(PreçoLivre!C104*(1-Plan1!$B$11)+C$4*Plan1!$E$16)-C$5-C$2)*C$7)</f>
        <v>7579280.5282682022</v>
      </c>
      <c r="D108" s="4">
        <f>((Produção!D102*(PreçoLivre!D104*(1-Plan1!$B$11)+D$4*Plan1!$E$16)-D$5-D$2)*D$7)</f>
        <v>7104460.3270062264</v>
      </c>
      <c r="E108" s="4">
        <f>((Produção!E102*(PreçoLivre!E104*(1-Plan1!$B$11)+E$4*Plan1!$E$16)-E$5-E$2)*E$7)</f>
        <v>6146735.1739025647</v>
      </c>
      <c r="F108" s="4">
        <f>((Produção!F102*(PreçoLivre!F104*(1-Plan1!$B$11)+F$4*Plan1!$E$16)-F$5-F$2)*F$7)</f>
        <v>5820547.1465458134</v>
      </c>
      <c r="G108" s="4">
        <f>((Produção!G102*(PreçoLivre!G104*(1-Plan1!$B$11)+G$4*Plan1!$E$16)-G$5-G$2)*G$7)</f>
        <v>5047554.1220908491</v>
      </c>
      <c r="H108" s="4">
        <f>((Produção!H102*(PreçoLivre!H104*(1-Plan1!$B$11)+H$4*Plan1!$E$16)-H$5-H$2)*H$7)</f>
        <v>4518613.3223038577</v>
      </c>
      <c r="I108" s="4">
        <f>((Produção!I102*(PreçoLivre!I104*(1-Plan1!$B$11)+I$4*Plan1!$E$16)-I$5-I$2)*I$7)</f>
        <v>3579544.5271200803</v>
      </c>
      <c r="J108" s="4">
        <f>((Produção!J102*(PreçoLivre!J104*(1-Plan1!$B$11)+J$4*Plan1!$E$16)-J$5-J$2)*J$7)</f>
        <v>3008294.6406265274</v>
      </c>
      <c r="K108" s="4">
        <f>((Produção!K102*(PreçoLivre!K104*(1-Plan1!$B$11)+K$4*Plan1!$E$16)-K$5-K$2)*K$7)</f>
        <v>2813135.7931707031</v>
      </c>
      <c r="L108" s="4">
        <f>((Produção!L102*(PreçoLivre!L104*(1-Plan1!$B$11)+L$4*Plan1!$E$16)-L$5-L$2)*L$7)</f>
        <v>2726241.7993524</v>
      </c>
      <c r="M108" s="4">
        <f>((Produção!M102*(PreçoLivre!M104*(1-Plan1!$B$11)+M$4*Plan1!$E$16)-M$5-M$2)*M$7)</f>
        <v>2519862.7385588079</v>
      </c>
      <c r="N108" s="4">
        <f>((Produção!N102*(PreçoLivre!N104*(1-Plan1!$B$11)+N$4*Plan1!$E$16)-N$5-N$2)*N$7)</f>
        <v>2244792.8738270346</v>
      </c>
      <c r="O108" s="4">
        <f>((Produção!O102*(PreçoLivre!O104*(1-Plan1!$B$11)+O$4*Plan1!$E$16)-O$5-O$2)*O$7)</f>
        <v>1860142.0510191738</v>
      </c>
      <c r="P108" s="4">
        <f>((Produção!P102*(PreçoLivre!P104*(1-Plan1!$B$11)+P$4*Plan1!$E$16)-P$5-P$2)*P$7)</f>
        <v>1701987.4870126972</v>
      </c>
      <c r="Q108" s="4">
        <f>((Produção!Q102*(PreçoLivre!Q104*(1-Plan1!$B$11)+Q$4*Plan1!$E$16)-Q$5-Q$2)*Q$7)</f>
        <v>1585124.9290760031</v>
      </c>
      <c r="R108" s="4">
        <f>((Produção!R102*(PreçoLivre!R104*(1-Plan1!$B$11)+R$4*Plan1!$E$16)-R$5-R$2)*R$7)</f>
        <v>1421507.3816401085</v>
      </c>
      <c r="S108" s="4">
        <f>((Produção!S102*(PreçoLivre!S104*(1-Plan1!$B$11)+S$4*Plan1!$E$16)-S$5-S$2)*S$7)</f>
        <v>1317575.7469877154</v>
      </c>
      <c r="T108" s="4">
        <f>((Produção!T102*(PreçoLivre!T104*(1-Plan1!$B$11)+T$4*Plan1!$E$16)-T$5-T$2)*T$7)</f>
        <v>1096784.9386741275</v>
      </c>
      <c r="U108" s="4">
        <f>((Produção!U102*(PreçoLivre!U104*(1-Plan1!$B$11)+U$4*Plan1!$E$16)-U$5-U$2)*U$7)</f>
        <v>1067215.8599814475</v>
      </c>
      <c r="V108" s="4">
        <f>((Produção!V102*(PreçoLivre!V104*(1-Plan1!$B$11)+V$4*Plan1!$E$16)-V$5-V$2)*V$7)</f>
        <v>947772.07323476009</v>
      </c>
    </row>
    <row r="109" spans="1:22" x14ac:dyDescent="0.25">
      <c r="A109">
        <v>100</v>
      </c>
      <c r="B109" s="100">
        <f t="shared" si="1"/>
        <v>69210385.703686833</v>
      </c>
      <c r="C109" s="4">
        <f>((Produção!C103*(PreçoLivre!C105*(1-Plan1!$B$11)+C$4*Plan1!$E$16)-C$5-C$2)*C$7)</f>
        <v>7295387.4377798568</v>
      </c>
      <c r="D109" s="4">
        <f>((Produção!D103*(PreçoLivre!D105*(1-Plan1!$B$11)+D$4*Plan1!$E$16)-D$5-D$2)*D$7)</f>
        <v>6729803.1647445485</v>
      </c>
      <c r="E109" s="4">
        <f>((Produção!E103*(PreçoLivre!E105*(1-Plan1!$B$11)+E$4*Plan1!$E$16)-E$5-E$2)*E$7)</f>
        <v>6472641.1056823796</v>
      </c>
      <c r="F109" s="4">
        <f>((Produção!F103*(PreçoLivre!F105*(1-Plan1!$B$11)+F$4*Plan1!$E$16)-F$5-F$2)*F$7)</f>
        <v>5822522.1225477289</v>
      </c>
      <c r="G109" s="4">
        <f>((Produção!G103*(PreçoLivre!G105*(1-Plan1!$B$11)+G$4*Plan1!$E$16)-G$5-G$2)*G$7)</f>
        <v>5428147.0366002973</v>
      </c>
      <c r="H109" s="4">
        <f>((Produção!H103*(PreçoLivre!H105*(1-Plan1!$B$11)+H$4*Plan1!$E$16)-H$5-H$2)*H$7)</f>
        <v>5178334.3075575493</v>
      </c>
      <c r="I109" s="4">
        <f>((Produção!I103*(PreçoLivre!I105*(1-Plan1!$B$11)+I$4*Plan1!$E$16)-I$5-I$2)*I$7)</f>
        <v>4402064.2187955277</v>
      </c>
      <c r="J109" s="4">
        <f>((Produção!J103*(PreçoLivre!J105*(1-Plan1!$B$11)+J$4*Plan1!$E$16)-J$5-J$2)*J$7)</f>
        <v>3816033.1754373279</v>
      </c>
      <c r="K109" s="4">
        <f>((Produção!K103*(PreçoLivre!K105*(1-Plan1!$B$11)+K$4*Plan1!$E$16)-K$5-K$2)*K$7)</f>
        <v>3307639.1361596189</v>
      </c>
      <c r="L109" s="4">
        <f>((Produção!L103*(PreçoLivre!L105*(1-Plan1!$B$11)+L$4*Plan1!$E$16)-L$5-L$2)*L$7)</f>
        <v>3003326.44545851</v>
      </c>
      <c r="M109" s="4">
        <f>((Produção!M103*(PreçoLivre!M105*(1-Plan1!$B$11)+M$4*Plan1!$E$16)-M$5-M$2)*M$7)</f>
        <v>2511370.4657751378</v>
      </c>
      <c r="N109" s="4">
        <f>((Produção!N103*(PreçoLivre!N105*(1-Plan1!$B$11)+N$4*Plan1!$E$16)-N$5-N$2)*N$7)</f>
        <v>2233930.3173672161</v>
      </c>
      <c r="O109" s="4">
        <f>((Produção!O103*(PreçoLivre!O105*(1-Plan1!$B$11)+O$4*Plan1!$E$16)-O$5-O$2)*O$7)</f>
        <v>2103603.1761489785</v>
      </c>
      <c r="P109" s="4">
        <f>((Produção!P103*(PreçoLivre!P105*(1-Plan1!$B$11)+P$4*Plan1!$E$16)-P$5-P$2)*P$7)</f>
        <v>2013513.9618617261</v>
      </c>
      <c r="Q109" s="4">
        <f>((Produção!Q103*(PreçoLivre!Q105*(1-Plan1!$B$11)+Q$4*Plan1!$E$16)-Q$5-Q$2)*Q$7)</f>
        <v>1831335.5148234125</v>
      </c>
      <c r="R109" s="4">
        <f>((Produção!R103*(PreçoLivre!R105*(1-Plan1!$B$11)+R$4*Plan1!$E$16)-R$5-R$2)*R$7)</f>
        <v>1720824.4643286262</v>
      </c>
      <c r="S109" s="4">
        <f>((Produção!S103*(PreçoLivre!S105*(1-Plan1!$B$11)+S$4*Plan1!$E$16)-S$5-S$2)*S$7)</f>
        <v>1572563.3317341032</v>
      </c>
      <c r="T109" s="4">
        <f>((Produção!T103*(PreçoLivre!T105*(1-Plan1!$B$11)+T$4*Plan1!$E$16)-T$5-T$2)*T$7)</f>
        <v>1371471.0600917027</v>
      </c>
      <c r="U109" s="4">
        <f>((Produção!U103*(PreçoLivre!U105*(1-Plan1!$B$11)+U$4*Plan1!$E$16)-U$5-U$2)*U$7)</f>
        <v>1218255.2544261166</v>
      </c>
      <c r="V109" s="4">
        <f>((Produção!V103*(PreçoLivre!V105*(1-Plan1!$B$11)+V$4*Plan1!$E$16)-V$5-V$2)*V$7)</f>
        <v>1177620.0063664499</v>
      </c>
    </row>
    <row r="110" spans="1:22" x14ac:dyDescent="0.25">
      <c r="A110">
        <v>101</v>
      </c>
      <c r="B110" s="100">
        <f t="shared" si="1"/>
        <v>71797514.101504192</v>
      </c>
      <c r="C110" s="4">
        <f>((Produção!C104*(PreçoLivre!C106*(1-Plan1!$B$11)+C$4*Plan1!$E$16)-C$5-C$2)*C$7)</f>
        <v>7841456.7779042693</v>
      </c>
      <c r="D110" s="4">
        <f>((Produção!D104*(PreçoLivre!D106*(1-Plan1!$B$11)+D$4*Plan1!$E$16)-D$5-D$2)*D$7)</f>
        <v>7157213.0623575039</v>
      </c>
      <c r="E110" s="4">
        <f>((Produção!E104*(PreçoLivre!E106*(1-Plan1!$B$11)+E$4*Plan1!$E$16)-E$5-E$2)*E$7)</f>
        <v>6791475.282016689</v>
      </c>
      <c r="F110" s="4">
        <f>((Produção!F104*(PreçoLivre!F106*(1-Plan1!$B$11)+F$4*Plan1!$E$16)-F$5-F$2)*F$7)</f>
        <v>5844837.6766980747</v>
      </c>
      <c r="G110" s="4">
        <f>((Produção!G104*(PreçoLivre!G106*(1-Plan1!$B$11)+G$4*Plan1!$E$16)-G$5-G$2)*G$7)</f>
        <v>5485366.4832853647</v>
      </c>
      <c r="H110" s="4">
        <f>((Produção!H104*(PreçoLivre!H106*(1-Plan1!$B$11)+H$4*Plan1!$E$16)-H$5-H$2)*H$7)</f>
        <v>5290585.2924865279</v>
      </c>
      <c r="I110" s="4">
        <f>((Produção!I104*(PreçoLivre!I106*(1-Plan1!$B$11)+I$4*Plan1!$E$16)-I$5-I$2)*I$7)</f>
        <v>4436168.4324188381</v>
      </c>
      <c r="J110" s="4">
        <f>((Produção!J104*(PreçoLivre!J106*(1-Plan1!$B$11)+J$4*Plan1!$E$16)-J$5-J$2)*J$7)</f>
        <v>4163007.526981018</v>
      </c>
      <c r="K110" s="4">
        <f>((Produção!K104*(PreçoLivre!K106*(1-Plan1!$B$11)+K$4*Plan1!$E$16)-K$5-K$2)*K$7)</f>
        <v>3575986.2758913385</v>
      </c>
      <c r="L110" s="4">
        <f>((Produção!L104*(PreçoLivre!L106*(1-Plan1!$B$11)+L$4*Plan1!$E$16)-L$5-L$2)*L$7)</f>
        <v>2802515.9548442252</v>
      </c>
      <c r="M110" s="4">
        <f>((Produção!M104*(PreçoLivre!M106*(1-Plan1!$B$11)+M$4*Plan1!$E$16)-M$5-M$2)*M$7)</f>
        <v>2455308.809576829</v>
      </c>
      <c r="N110" s="4">
        <f>((Produção!N104*(PreçoLivre!N106*(1-Plan1!$B$11)+N$4*Plan1!$E$16)-N$5-N$2)*N$7)</f>
        <v>2376358.9417495253</v>
      </c>
      <c r="O110" s="4">
        <f>((Produção!O104*(PreçoLivre!O106*(1-Plan1!$B$11)+O$4*Plan1!$E$16)-O$5-O$2)*O$7)</f>
        <v>2339345.0206308006</v>
      </c>
      <c r="P110" s="4">
        <f>((Produção!P104*(PreçoLivre!P106*(1-Plan1!$B$11)+P$4*Plan1!$E$16)-P$5-P$2)*P$7)</f>
        <v>2091200.93444914</v>
      </c>
      <c r="Q110" s="4">
        <f>((Produção!Q104*(PreçoLivre!Q106*(1-Plan1!$B$11)+Q$4*Plan1!$E$16)-Q$5-Q$2)*Q$7)</f>
        <v>1785544.038196183</v>
      </c>
      <c r="R110" s="4">
        <f>((Produção!R104*(PreçoLivre!R106*(1-Plan1!$B$11)+R$4*Plan1!$E$16)-R$5-R$2)*R$7)</f>
        <v>1630850.9709769031</v>
      </c>
      <c r="S110" s="4">
        <f>((Produção!S104*(PreçoLivre!S106*(1-Plan1!$B$11)+S$4*Plan1!$E$16)-S$5-S$2)*S$7)</f>
        <v>1669285.1745944743</v>
      </c>
      <c r="T110" s="4">
        <f>((Produção!T104*(PreçoLivre!T106*(1-Plan1!$B$11)+T$4*Plan1!$E$16)-T$5-T$2)*T$7)</f>
        <v>1477200.4885565264</v>
      </c>
      <c r="U110" s="4">
        <f>((Produção!U104*(PreçoLivre!U106*(1-Plan1!$B$11)+U$4*Plan1!$E$16)-U$5-U$2)*U$7)</f>
        <v>1388630.2263096182</v>
      </c>
      <c r="V110" s="4">
        <f>((Produção!V104*(PreçoLivre!V106*(1-Plan1!$B$11)+V$4*Plan1!$E$16)-V$5-V$2)*V$7)</f>
        <v>1195176.7315803689</v>
      </c>
    </row>
    <row r="111" spans="1:22" x14ac:dyDescent="0.25">
      <c r="A111">
        <v>102</v>
      </c>
      <c r="B111" s="100">
        <f t="shared" si="1"/>
        <v>79492605.635160804</v>
      </c>
      <c r="C111" s="4">
        <f>((Produção!C105*(PreçoLivre!C107*(1-Plan1!$B$11)+C$4*Plan1!$E$16)-C$5-C$2)*C$7)</f>
        <v>7504830.0086991964</v>
      </c>
      <c r="D111" s="4">
        <f>((Produção!D105*(PreçoLivre!D107*(1-Plan1!$B$11)+D$4*Plan1!$E$16)-D$5-D$2)*D$7)</f>
        <v>6683498.3941263529</v>
      </c>
      <c r="E111" s="4">
        <f>((Produção!E105*(PreçoLivre!E107*(1-Plan1!$B$11)+E$4*Plan1!$E$16)-E$5-E$2)*E$7)</f>
        <v>6607255.6593318935</v>
      </c>
      <c r="F111" s="4">
        <f>((Produção!F105*(PreçoLivre!F107*(1-Plan1!$B$11)+F$4*Plan1!$E$16)-F$5-F$2)*F$7)</f>
        <v>5797208.9439746691</v>
      </c>
      <c r="G111" s="4">
        <f>((Produção!G105*(PreçoLivre!G107*(1-Plan1!$B$11)+G$4*Plan1!$E$16)-G$5-G$2)*G$7)</f>
        <v>5345982.6088808775</v>
      </c>
      <c r="H111" s="4">
        <f>((Produção!H105*(PreçoLivre!H107*(1-Plan1!$B$11)+H$4*Plan1!$E$16)-H$5-H$2)*H$7)</f>
        <v>5132666.7317110645</v>
      </c>
      <c r="I111" s="4">
        <f>((Produção!I105*(PreçoLivre!I107*(1-Plan1!$B$11)+I$4*Plan1!$E$16)-I$5-I$2)*I$7)</f>
        <v>4668391.6246868838</v>
      </c>
      <c r="J111" s="4">
        <f>((Produção!J105*(PreçoLivre!J107*(1-Plan1!$B$11)+J$4*Plan1!$E$16)-J$5-J$2)*J$7)</f>
        <v>4435446.8707721373</v>
      </c>
      <c r="K111" s="4">
        <f>((Produção!K105*(PreçoLivre!K107*(1-Plan1!$B$11)+K$4*Plan1!$E$16)-K$5-K$2)*K$7)</f>
        <v>3693208.1801436851</v>
      </c>
      <c r="L111" s="4">
        <f>((Produção!L105*(PreçoLivre!L107*(1-Plan1!$B$11)+L$4*Plan1!$E$16)-L$5-L$2)*L$7)</f>
        <v>3471751.4046203922</v>
      </c>
      <c r="M111" s="4">
        <f>((Produção!M105*(PreçoLivre!M107*(1-Plan1!$B$11)+M$4*Plan1!$E$16)-M$5-M$2)*M$7)</f>
        <v>3081584.8684202754</v>
      </c>
      <c r="N111" s="4">
        <f>((Produção!N105*(PreçoLivre!N107*(1-Plan1!$B$11)+N$4*Plan1!$E$16)-N$5-N$2)*N$7)</f>
        <v>2800574.5295338896</v>
      </c>
      <c r="O111" s="4">
        <f>((Produção!O105*(PreçoLivre!O107*(1-Plan1!$B$11)+O$4*Plan1!$E$16)-O$5-O$2)*O$7)</f>
        <v>2680130.7965918412</v>
      </c>
      <c r="P111" s="4">
        <f>((Produção!P105*(PreçoLivre!P107*(1-Plan1!$B$11)+P$4*Plan1!$E$16)-P$5-P$2)*P$7)</f>
        <v>2632324.7106001391</v>
      </c>
      <c r="Q111" s="4">
        <f>((Produção!Q105*(PreçoLivre!Q107*(1-Plan1!$B$11)+Q$4*Plan1!$E$16)-Q$5-Q$2)*Q$7)</f>
        <v>2735817.2492807521</v>
      </c>
      <c r="R111" s="4">
        <f>((Produção!R105*(PreçoLivre!R107*(1-Plan1!$B$11)+R$4*Plan1!$E$16)-R$5-R$2)*R$7)</f>
        <v>2805240.5878895898</v>
      </c>
      <c r="S111" s="4">
        <f>((Produção!S105*(PreçoLivre!S107*(1-Plan1!$B$11)+S$4*Plan1!$E$16)-S$5-S$2)*S$7)</f>
        <v>2623428.7857277086</v>
      </c>
      <c r="T111" s="4">
        <f>((Produção!T105*(PreçoLivre!T107*(1-Plan1!$B$11)+T$4*Plan1!$E$16)-T$5-T$2)*T$7)</f>
        <v>2434129.6135052922</v>
      </c>
      <c r="U111" s="4">
        <f>((Produção!U105*(PreçoLivre!U107*(1-Plan1!$B$11)+U$4*Plan1!$E$16)-U$5-U$2)*U$7)</f>
        <v>2230156.3683331129</v>
      </c>
      <c r="V111" s="4">
        <f>((Produção!V105*(PreçoLivre!V107*(1-Plan1!$B$11)+V$4*Plan1!$E$16)-V$5-V$2)*V$7)</f>
        <v>2128977.6983310468</v>
      </c>
    </row>
    <row r="112" spans="1:22" x14ac:dyDescent="0.25">
      <c r="A112">
        <v>103</v>
      </c>
      <c r="B112" s="100">
        <f t="shared" si="1"/>
        <v>73567187.768997744</v>
      </c>
      <c r="C112" s="4">
        <f>((Produção!C106*(PreçoLivre!C108*(1-Plan1!$B$11)+C$4*Plan1!$E$16)-C$5-C$2)*C$7)</f>
        <v>8387340.4094455661</v>
      </c>
      <c r="D112" s="4">
        <f>((Produção!D106*(PreçoLivre!D108*(1-Plan1!$B$11)+D$4*Plan1!$E$16)-D$5-D$2)*D$7)</f>
        <v>8489355.1584990192</v>
      </c>
      <c r="E112" s="4">
        <f>((Produção!E106*(PreçoLivre!E108*(1-Plan1!$B$11)+E$4*Plan1!$E$16)-E$5-E$2)*E$7)</f>
        <v>6755893.8481547311</v>
      </c>
      <c r="F112" s="4">
        <f>((Produção!F106*(PreçoLivre!F108*(1-Plan1!$B$11)+F$4*Plan1!$E$16)-F$5-F$2)*F$7)</f>
        <v>5973353.8271314539</v>
      </c>
      <c r="G112" s="4">
        <f>((Produção!G106*(PreçoLivre!G108*(1-Plan1!$B$11)+G$4*Plan1!$E$16)-G$5-G$2)*G$7)</f>
        <v>5459399.788166007</v>
      </c>
      <c r="H112" s="4">
        <f>((Produção!H106*(PreçoLivre!H108*(1-Plan1!$B$11)+H$4*Plan1!$E$16)-H$5-H$2)*H$7)</f>
        <v>5012792.0107225003</v>
      </c>
      <c r="I112" s="4">
        <f>((Produção!I106*(PreçoLivre!I108*(1-Plan1!$B$11)+I$4*Plan1!$E$16)-I$5-I$2)*I$7)</f>
        <v>4229017.6391330417</v>
      </c>
      <c r="J112" s="4">
        <f>((Produção!J106*(PreçoLivre!J108*(1-Plan1!$B$11)+J$4*Plan1!$E$16)-J$5-J$2)*J$7)</f>
        <v>4045416.6308984593</v>
      </c>
      <c r="K112" s="4">
        <f>((Produção!K106*(PreçoLivre!K108*(1-Plan1!$B$11)+K$4*Plan1!$E$16)-K$5-K$2)*K$7)</f>
        <v>3418824.5055856803</v>
      </c>
      <c r="L112" s="4">
        <f>((Produção!L106*(PreçoLivre!L108*(1-Plan1!$B$11)+L$4*Plan1!$E$16)-L$5-L$2)*L$7)</f>
        <v>3085382.1308290949</v>
      </c>
      <c r="M112" s="4">
        <f>((Produção!M106*(PreçoLivre!M108*(1-Plan1!$B$11)+M$4*Plan1!$E$16)-M$5-M$2)*M$7)</f>
        <v>2804342.0847245269</v>
      </c>
      <c r="N112" s="4">
        <f>((Produção!N106*(PreçoLivre!N108*(1-Plan1!$B$11)+N$4*Plan1!$E$16)-N$5-N$2)*N$7)</f>
        <v>2529163.9068055018</v>
      </c>
      <c r="O112" s="4">
        <f>((Produção!O106*(PreçoLivre!O108*(1-Plan1!$B$11)+O$4*Plan1!$E$16)-O$5-O$2)*O$7)</f>
        <v>2408431.7085994245</v>
      </c>
      <c r="P112" s="4">
        <f>((Produção!P106*(PreçoLivre!P108*(1-Plan1!$B$11)+P$4*Plan1!$E$16)-P$5-P$2)*P$7)</f>
        <v>2150615.204060229</v>
      </c>
      <c r="Q112" s="4">
        <f>((Produção!Q106*(PreçoLivre!Q108*(1-Plan1!$B$11)+Q$4*Plan1!$E$16)-Q$5-Q$2)*Q$7)</f>
        <v>2095862.1851492079</v>
      </c>
      <c r="R112" s="4">
        <f>((Produção!R106*(PreçoLivre!R108*(1-Plan1!$B$11)+R$4*Plan1!$E$16)-R$5-R$2)*R$7)</f>
        <v>1684654.2728712941</v>
      </c>
      <c r="S112" s="4">
        <f>((Produção!S106*(PreçoLivre!S108*(1-Plan1!$B$11)+S$4*Plan1!$E$16)-S$5-S$2)*S$7)</f>
        <v>1546343.4004605478</v>
      </c>
      <c r="T112" s="4">
        <f>((Produção!T106*(PreçoLivre!T108*(1-Plan1!$B$11)+T$4*Plan1!$E$16)-T$5-T$2)*T$7)</f>
        <v>1332676.5431447309</v>
      </c>
      <c r="U112" s="4">
        <f>((Produção!U106*(PreçoLivre!U108*(1-Plan1!$B$11)+U$4*Plan1!$E$16)-U$5-U$2)*U$7)</f>
        <v>1177959.0839377111</v>
      </c>
      <c r="V112" s="4">
        <f>((Produção!V106*(PreçoLivre!V108*(1-Plan1!$B$11)+V$4*Plan1!$E$16)-V$5-V$2)*V$7)</f>
        <v>980363.43067902257</v>
      </c>
    </row>
    <row r="113" spans="1:22" x14ac:dyDescent="0.25">
      <c r="A113">
        <v>104</v>
      </c>
      <c r="B113" s="100">
        <f t="shared" si="1"/>
        <v>68440598.210963309</v>
      </c>
      <c r="C113" s="4">
        <f>((Produção!C107*(PreçoLivre!C109*(1-Plan1!$B$11)+C$4*Plan1!$E$16)-C$5-C$2)*C$7)</f>
        <v>7751180.5503587853</v>
      </c>
      <c r="D113" s="4">
        <f>((Produção!D107*(PreçoLivre!D109*(1-Plan1!$B$11)+D$4*Plan1!$E$16)-D$5-D$2)*D$7)</f>
        <v>6699288.2234024648</v>
      </c>
      <c r="E113" s="4">
        <f>((Produção!E107*(PreçoLivre!E109*(1-Plan1!$B$11)+E$4*Plan1!$E$16)-E$5-E$2)*E$7)</f>
        <v>6746975.0736938063</v>
      </c>
      <c r="F113" s="4">
        <f>((Produção!F107*(PreçoLivre!F109*(1-Plan1!$B$11)+F$4*Plan1!$E$16)-F$5-F$2)*F$7)</f>
        <v>6497211.3100289442</v>
      </c>
      <c r="G113" s="4">
        <f>((Produção!G107*(PreçoLivre!G109*(1-Plan1!$B$11)+G$4*Plan1!$E$16)-G$5-G$2)*G$7)</f>
        <v>5515116.620024763</v>
      </c>
      <c r="H113" s="4">
        <f>((Produção!H107*(PreçoLivre!H109*(1-Plan1!$B$11)+H$4*Plan1!$E$16)-H$5-H$2)*H$7)</f>
        <v>4727788.797929178</v>
      </c>
      <c r="I113" s="4">
        <f>((Produção!I107*(PreçoLivre!I109*(1-Plan1!$B$11)+I$4*Plan1!$E$16)-I$5-I$2)*I$7)</f>
        <v>4121402.6043215403</v>
      </c>
      <c r="J113" s="4">
        <f>((Produção!J107*(PreçoLivre!J109*(1-Plan1!$B$11)+J$4*Plan1!$E$16)-J$5-J$2)*J$7)</f>
        <v>3727141.4649184891</v>
      </c>
      <c r="K113" s="4">
        <f>((Produção!K107*(PreçoLivre!K109*(1-Plan1!$B$11)+K$4*Plan1!$E$16)-K$5-K$2)*K$7)</f>
        <v>3160924.8938280446</v>
      </c>
      <c r="L113" s="4">
        <f>((Produção!L107*(PreçoLivre!L109*(1-Plan1!$B$11)+L$4*Plan1!$E$16)-L$5-L$2)*L$7)</f>
        <v>2719252.5793146528</v>
      </c>
      <c r="M113" s="4">
        <f>((Produção!M107*(PreçoLivre!M109*(1-Plan1!$B$11)+M$4*Plan1!$E$16)-M$5-M$2)*M$7)</f>
        <v>2439755.6786617786</v>
      </c>
      <c r="N113" s="4">
        <f>((Produção!N107*(PreçoLivre!N109*(1-Plan1!$B$11)+N$4*Plan1!$E$16)-N$5-N$2)*N$7)</f>
        <v>2357487.0262788828</v>
      </c>
      <c r="O113" s="4">
        <f>((Produção!O107*(PreçoLivre!O109*(1-Plan1!$B$11)+O$4*Plan1!$E$16)-O$5-O$2)*O$7)</f>
        <v>2060537.6952188069</v>
      </c>
      <c r="P113" s="4">
        <f>((Produção!P107*(PreçoLivre!P109*(1-Plan1!$B$11)+P$4*Plan1!$E$16)-P$5-P$2)*P$7)</f>
        <v>2007212.5774583484</v>
      </c>
      <c r="Q113" s="4">
        <f>((Produção!Q107*(PreçoLivre!Q109*(1-Plan1!$B$11)+Q$4*Plan1!$E$16)-Q$5-Q$2)*Q$7)</f>
        <v>1826551.5928338713</v>
      </c>
      <c r="R113" s="4">
        <f>((Produção!R107*(PreçoLivre!R109*(1-Plan1!$B$11)+R$4*Plan1!$E$16)-R$5-R$2)*R$7)</f>
        <v>1642186.4842083869</v>
      </c>
      <c r="S113" s="4">
        <f>((Produção!S107*(PreçoLivre!S109*(1-Plan1!$B$11)+S$4*Plan1!$E$16)-S$5-S$2)*S$7)</f>
        <v>1334479.7812343976</v>
      </c>
      <c r="T113" s="4">
        <f>((Produção!T107*(PreçoLivre!T109*(1-Plan1!$B$11)+T$4*Plan1!$E$16)-T$5-T$2)*T$7)</f>
        <v>1119735.468044257</v>
      </c>
      <c r="U113" s="4">
        <f>((Produção!U107*(PreçoLivre!U109*(1-Plan1!$B$11)+U$4*Plan1!$E$16)-U$5-U$2)*U$7)</f>
        <v>1029490.3650368293</v>
      </c>
      <c r="V113" s="4">
        <f>((Produção!V107*(PreçoLivre!V109*(1-Plan1!$B$11)+V$4*Plan1!$E$16)-V$5-V$2)*V$7)</f>
        <v>956879.42416708637</v>
      </c>
    </row>
    <row r="114" spans="1:22" x14ac:dyDescent="0.25">
      <c r="A114">
        <v>105</v>
      </c>
      <c r="B114" s="100">
        <f t="shared" si="1"/>
        <v>60155608.881023102</v>
      </c>
      <c r="C114" s="4">
        <f>((Produção!C108*(PreçoLivre!C110*(1-Plan1!$B$11)+C$4*Plan1!$E$16)-C$5-C$2)*C$7)</f>
        <v>7326520.9358842568</v>
      </c>
      <c r="D114" s="4">
        <f>((Produção!D108*(PreçoLivre!D110*(1-Plan1!$B$11)+D$4*Plan1!$E$16)-D$5-D$2)*D$7)</f>
        <v>6445085.6449775109</v>
      </c>
      <c r="E114" s="4">
        <f>((Produção!E108*(PreçoLivre!E110*(1-Plan1!$B$11)+E$4*Plan1!$E$16)-E$5-E$2)*E$7)</f>
        <v>5647568.4738997137</v>
      </c>
      <c r="F114" s="4">
        <f>((Produção!F108*(PreçoLivre!F110*(1-Plan1!$B$11)+F$4*Plan1!$E$16)-F$5-F$2)*F$7)</f>
        <v>5114357.7139854981</v>
      </c>
      <c r="G114" s="4">
        <f>((Produção!G108*(PreçoLivre!G110*(1-Plan1!$B$11)+G$4*Plan1!$E$16)-G$5-G$2)*G$7)</f>
        <v>4315606.1131197698</v>
      </c>
      <c r="H114" s="4">
        <f>((Produção!H108*(PreçoLivre!H110*(1-Plan1!$B$11)+H$4*Plan1!$E$16)-H$5-H$2)*H$7)</f>
        <v>3883142.1109927553</v>
      </c>
      <c r="I114" s="4">
        <f>((Produção!I108*(PreçoLivre!I110*(1-Plan1!$B$11)+I$4*Plan1!$E$16)-I$5-I$2)*I$7)</f>
        <v>3285428.3642815012</v>
      </c>
      <c r="J114" s="4">
        <f>((Produção!J108*(PreçoLivre!J110*(1-Plan1!$B$11)+J$4*Plan1!$E$16)-J$5-J$2)*J$7)</f>
        <v>3323209.3131082705</v>
      </c>
      <c r="K114" s="4">
        <f>((Produção!K108*(PreçoLivre!K110*(1-Plan1!$B$11)+K$4*Plan1!$E$16)-K$5-K$2)*K$7)</f>
        <v>2943580.4611296928</v>
      </c>
      <c r="L114" s="4">
        <f>((Produção!L108*(PreçoLivre!L110*(1-Plan1!$B$11)+L$4*Plan1!$E$16)-L$5-L$2)*L$7)</f>
        <v>2572386.9790401068</v>
      </c>
      <c r="M114" s="4">
        <f>((Produção!M108*(PreçoLivre!M110*(1-Plan1!$B$11)+M$4*Plan1!$E$16)-M$5-M$2)*M$7)</f>
        <v>2063868.8614522894</v>
      </c>
      <c r="N114" s="4">
        <f>((Produção!N108*(PreçoLivre!N110*(1-Plan1!$B$11)+N$4*Plan1!$E$16)-N$5-N$2)*N$7)</f>
        <v>1922995.1003204621</v>
      </c>
      <c r="O114" s="4">
        <f>((Produção!O108*(PreçoLivre!O110*(1-Plan1!$B$11)+O$4*Plan1!$E$16)-O$5-O$2)*O$7)</f>
        <v>1855126.7702522478</v>
      </c>
      <c r="P114" s="4">
        <f>((Produção!P108*(PreçoLivre!P110*(1-Plan1!$B$11)+P$4*Plan1!$E$16)-P$5-P$2)*P$7)</f>
        <v>1701512.1486853601</v>
      </c>
      <c r="Q114" s="4">
        <f>((Produção!Q108*(PreçoLivre!Q110*(1-Plan1!$B$11)+Q$4*Plan1!$E$16)-Q$5-Q$2)*Q$7)</f>
        <v>1577641.2768429813</v>
      </c>
      <c r="R114" s="4">
        <f>((Produção!R108*(PreçoLivre!R110*(1-Plan1!$B$11)+R$4*Plan1!$E$16)-R$5-R$2)*R$7)</f>
        <v>1486644.8656840876</v>
      </c>
      <c r="S114" s="4">
        <f>((Produção!S108*(PreçoLivre!S110*(1-Plan1!$B$11)+S$4*Plan1!$E$16)-S$5-S$2)*S$7)</f>
        <v>1371686.2695604528</v>
      </c>
      <c r="T114" s="4">
        <f>((Produção!T108*(PreçoLivre!T110*(1-Plan1!$B$11)+T$4*Plan1!$E$16)-T$5-T$2)*T$7)</f>
        <v>1255739.5779549109</v>
      </c>
      <c r="U114" s="4">
        <f>((Produção!U108*(PreçoLivre!U110*(1-Plan1!$B$11)+U$4*Plan1!$E$16)-U$5-U$2)*U$7)</f>
        <v>1128050.2034946489</v>
      </c>
      <c r="V114" s="4">
        <f>((Produção!V108*(PreçoLivre!V110*(1-Plan1!$B$11)+V$4*Plan1!$E$16)-V$5-V$2)*V$7)</f>
        <v>935457.69635658094</v>
      </c>
    </row>
    <row r="115" spans="1:22" x14ac:dyDescent="0.25">
      <c r="A115">
        <v>106</v>
      </c>
      <c r="B115" s="100">
        <f t="shared" si="1"/>
        <v>58876777.972732112</v>
      </c>
      <c r="C115" s="4">
        <f>((Produção!C109*(PreçoLivre!C111*(1-Plan1!$B$11)+C$4*Plan1!$E$16)-C$5-C$2)*C$7)</f>
        <v>7042844.8326892704</v>
      </c>
      <c r="D115" s="4">
        <f>((Produção!D109*(PreçoLivre!D111*(1-Plan1!$B$11)+D$4*Plan1!$E$16)-D$5-D$2)*D$7)</f>
        <v>5961204.4304133924</v>
      </c>
      <c r="E115" s="4">
        <f>((Produção!E109*(PreçoLivre!E111*(1-Plan1!$B$11)+E$4*Plan1!$E$16)-E$5-E$2)*E$7)</f>
        <v>4740821.4124788558</v>
      </c>
      <c r="F115" s="4">
        <f>((Produção!F109*(PreçoLivre!F111*(1-Plan1!$B$11)+F$4*Plan1!$E$16)-F$5-F$2)*F$7)</f>
        <v>4788622.5494312476</v>
      </c>
      <c r="G115" s="4">
        <f>((Produção!G109*(PreçoLivre!G111*(1-Plan1!$B$11)+G$4*Plan1!$E$16)-G$5-G$2)*G$7)</f>
        <v>4251963.0209106952</v>
      </c>
      <c r="H115" s="4">
        <f>((Produção!H109*(PreçoLivre!H111*(1-Plan1!$B$11)+H$4*Plan1!$E$16)-H$5-H$2)*H$7)</f>
        <v>3784763.6882933341</v>
      </c>
      <c r="I115" s="4">
        <f>((Produção!I109*(PreçoLivre!I111*(1-Plan1!$B$11)+I$4*Plan1!$E$16)-I$5-I$2)*I$7)</f>
        <v>3393181.4164316012</v>
      </c>
      <c r="J115" s="4">
        <f>((Produção!J109*(PreçoLivre!J111*(1-Plan1!$B$11)+J$4*Plan1!$E$16)-J$5-J$2)*J$7)</f>
        <v>3056453.7523451098</v>
      </c>
      <c r="K115" s="4">
        <f>((Produção!K109*(PreçoLivre!K111*(1-Plan1!$B$11)+K$4*Plan1!$E$16)-K$5-K$2)*K$7)</f>
        <v>2757071.0802760501</v>
      </c>
      <c r="L115" s="4">
        <f>((Produção!L109*(PreçoLivre!L111*(1-Plan1!$B$11)+L$4*Plan1!$E$16)-L$5-L$2)*L$7)</f>
        <v>2611498.2997701145</v>
      </c>
      <c r="M115" s="4">
        <f>((Produção!M109*(PreçoLivre!M111*(1-Plan1!$B$11)+M$4*Plan1!$E$16)-M$5-M$2)*M$7)</f>
        <v>2443890.4543958618</v>
      </c>
      <c r="N115" s="4">
        <f>((Produção!N109*(PreçoLivre!N111*(1-Plan1!$B$11)+N$4*Plan1!$E$16)-N$5-N$2)*N$7)</f>
        <v>2144582.962455974</v>
      </c>
      <c r="O115" s="4">
        <f>((Produção!O109*(PreçoLivre!O111*(1-Plan1!$B$11)+O$4*Plan1!$E$16)-O$5-O$2)*O$7)</f>
        <v>2078392.3034007221</v>
      </c>
      <c r="P115" s="4">
        <f>((Produção!P109*(PreçoLivre!P111*(1-Plan1!$B$11)+P$4*Plan1!$E$16)-P$5-P$2)*P$7)</f>
        <v>2047437.9479095142</v>
      </c>
      <c r="Q115" s="4">
        <f>((Produção!Q109*(PreçoLivre!Q111*(1-Plan1!$B$11)+Q$4*Plan1!$E$16)-Q$5-Q$2)*Q$7)</f>
        <v>1842221.9824145683</v>
      </c>
      <c r="R115" s="4">
        <f>((Produção!R109*(PreçoLivre!R111*(1-Plan1!$B$11)+R$4*Plan1!$E$16)-R$5-R$2)*R$7)</f>
        <v>1681379.0057431702</v>
      </c>
      <c r="S115" s="4">
        <f>((Produção!S109*(PreçoLivre!S111*(1-Plan1!$B$11)+S$4*Plan1!$E$16)-S$5-S$2)*S$7)</f>
        <v>1313926.6486688477</v>
      </c>
      <c r="T115" s="4">
        <f>((Produção!T109*(PreçoLivre!T111*(1-Plan1!$B$11)+T$4*Plan1!$E$16)-T$5-T$2)*T$7)</f>
        <v>1069873.1886000503</v>
      </c>
      <c r="U115" s="4">
        <f>((Produção!U109*(PreçoLivre!U111*(1-Plan1!$B$11)+U$4*Plan1!$E$16)-U$5-U$2)*U$7)</f>
        <v>978701.36897389276</v>
      </c>
      <c r="V115" s="4">
        <f>((Produção!V109*(PreçoLivre!V111*(1-Plan1!$B$11)+V$4*Plan1!$E$16)-V$5-V$2)*V$7)</f>
        <v>887947.62712984381</v>
      </c>
    </row>
    <row r="116" spans="1:22" x14ac:dyDescent="0.25">
      <c r="A116">
        <v>107</v>
      </c>
      <c r="B116" s="100">
        <f t="shared" si="1"/>
        <v>55537014.942822203</v>
      </c>
      <c r="C116" s="4">
        <f>((Produção!C110*(PreçoLivre!C112*(1-Plan1!$B$11)+C$4*Plan1!$E$16)-C$5-C$2)*C$7)</f>
        <v>7019187.230043631</v>
      </c>
      <c r="D116" s="4">
        <f>((Produção!D110*(PreçoLivre!D112*(1-Plan1!$B$11)+D$4*Plan1!$E$16)-D$5-D$2)*D$7)</f>
        <v>5414740.1340200566</v>
      </c>
      <c r="E116" s="4">
        <f>((Produção!E110*(PreçoLivre!E112*(1-Plan1!$B$11)+E$4*Plan1!$E$16)-E$5-E$2)*E$7)</f>
        <v>4879618.5877193846</v>
      </c>
      <c r="F116" s="4">
        <f>((Produção!F110*(PreçoLivre!F112*(1-Plan1!$B$11)+F$4*Plan1!$E$16)-F$5-F$2)*F$7)</f>
        <v>4504779.9668147424</v>
      </c>
      <c r="G116" s="4">
        <f>((Produção!G110*(PreçoLivre!G112*(1-Plan1!$B$11)+G$4*Plan1!$E$16)-G$5-G$2)*G$7)</f>
        <v>4022378.8432548051</v>
      </c>
      <c r="H116" s="4">
        <f>((Produção!H110*(PreçoLivre!H112*(1-Plan1!$B$11)+H$4*Plan1!$E$16)-H$5-H$2)*H$7)</f>
        <v>3508808.6605439209</v>
      </c>
      <c r="I116" s="4">
        <f>((Produção!I110*(PreçoLivre!I112*(1-Plan1!$B$11)+I$4*Plan1!$E$16)-I$5-I$2)*I$7)</f>
        <v>3003990.0649525197</v>
      </c>
      <c r="J116" s="4">
        <f>((Produção!J110*(PreçoLivre!J112*(1-Plan1!$B$11)+J$4*Plan1!$E$16)-J$5-J$2)*J$7)</f>
        <v>2664387.5560747874</v>
      </c>
      <c r="K116" s="4">
        <f>((Produção!K110*(PreçoLivre!K112*(1-Plan1!$B$11)+K$4*Plan1!$E$16)-K$5-K$2)*K$7)</f>
        <v>2654464.0911634602</v>
      </c>
      <c r="L116" s="4">
        <f>((Produção!L110*(PreçoLivre!L112*(1-Plan1!$B$11)+L$4*Plan1!$E$16)-L$5-L$2)*L$7)</f>
        <v>2465100.8687199131</v>
      </c>
      <c r="M116" s="4">
        <f>((Produção!M110*(PreçoLivre!M112*(1-Plan1!$B$11)+M$4*Plan1!$E$16)-M$5-M$2)*M$7)</f>
        <v>2297343.3863390228</v>
      </c>
      <c r="N116" s="4">
        <f>((Produção!N110*(PreçoLivre!N112*(1-Plan1!$B$11)+N$4*Plan1!$E$16)-N$5-N$2)*N$7)</f>
        <v>1928983.9738711261</v>
      </c>
      <c r="O116" s="4">
        <f>((Produção!O110*(PreçoLivre!O112*(1-Plan1!$B$11)+O$4*Plan1!$E$16)-O$5-O$2)*O$7)</f>
        <v>1676100.8898982091</v>
      </c>
      <c r="P116" s="4">
        <f>((Produção!P110*(PreçoLivre!P112*(1-Plan1!$B$11)+P$4*Plan1!$E$16)-P$5-P$2)*P$7)</f>
        <v>1667590.867097897</v>
      </c>
      <c r="Q116" s="4">
        <f>((Produção!Q110*(PreçoLivre!Q112*(1-Plan1!$B$11)+Q$4*Plan1!$E$16)-Q$5-Q$2)*Q$7)</f>
        <v>1756285.8016626693</v>
      </c>
      <c r="R116" s="4">
        <f>((Produção!R110*(PreçoLivre!R112*(1-Plan1!$B$11)+R$4*Plan1!$E$16)-R$5-R$2)*R$7)</f>
        <v>1554671.5818651796</v>
      </c>
      <c r="S116" s="4">
        <f>((Produção!S110*(PreçoLivre!S112*(1-Plan1!$B$11)+S$4*Plan1!$E$16)-S$5-S$2)*S$7)</f>
        <v>1321539.7876362519</v>
      </c>
      <c r="T116" s="4">
        <f>((Produção!T110*(PreçoLivre!T112*(1-Plan1!$B$11)+T$4*Plan1!$E$16)-T$5-T$2)*T$7)</f>
        <v>1189870.34485058</v>
      </c>
      <c r="U116" s="4">
        <f>((Produção!U110*(PreçoLivre!U112*(1-Plan1!$B$11)+U$4*Plan1!$E$16)-U$5-U$2)*U$7)</f>
        <v>1058799.0428498255</v>
      </c>
      <c r="V116" s="4">
        <f>((Produção!V110*(PreçoLivre!V112*(1-Plan1!$B$11)+V$4*Plan1!$E$16)-V$5-V$2)*V$7)</f>
        <v>948373.26344423345</v>
      </c>
    </row>
    <row r="117" spans="1:22" x14ac:dyDescent="0.25">
      <c r="A117">
        <v>108</v>
      </c>
      <c r="B117" s="100">
        <f t="shared" si="1"/>
        <v>67637356.19954209</v>
      </c>
      <c r="C117" s="4">
        <f>((Produção!C111*(PreçoLivre!C113*(1-Plan1!$B$11)+C$4*Plan1!$E$16)-C$5-C$2)*C$7)</f>
        <v>7718535.8609859087</v>
      </c>
      <c r="D117" s="4">
        <f>((Produção!D111*(PreçoLivre!D113*(1-Plan1!$B$11)+D$4*Plan1!$E$16)-D$5-D$2)*D$7)</f>
        <v>7249814.5866664751</v>
      </c>
      <c r="E117" s="4">
        <f>((Produção!E111*(PreçoLivre!E113*(1-Plan1!$B$11)+E$4*Plan1!$E$16)-E$5-E$2)*E$7)</f>
        <v>6669376.4560915064</v>
      </c>
      <c r="F117" s="4">
        <f>((Produção!F111*(PreçoLivre!F113*(1-Plan1!$B$11)+F$4*Plan1!$E$16)-F$5-F$2)*F$7)</f>
        <v>5835647.8976307139</v>
      </c>
      <c r="G117" s="4">
        <f>((Produção!G111*(PreçoLivre!G113*(1-Plan1!$B$11)+G$4*Plan1!$E$16)-G$5-G$2)*G$7)</f>
        <v>5085631.1555659976</v>
      </c>
      <c r="H117" s="4">
        <f>((Produção!H111*(PreçoLivre!H113*(1-Plan1!$B$11)+H$4*Plan1!$E$16)-H$5-H$2)*H$7)</f>
        <v>4177525.9969227444</v>
      </c>
      <c r="I117" s="4">
        <f>((Produção!I111*(PreçoLivre!I113*(1-Plan1!$B$11)+I$4*Plan1!$E$16)-I$5-I$2)*I$7)</f>
        <v>3502702.836413071</v>
      </c>
      <c r="J117" s="4">
        <f>((Produção!J111*(PreçoLivre!J113*(1-Plan1!$B$11)+J$4*Plan1!$E$16)-J$5-J$2)*J$7)</f>
        <v>2861975.1142589077</v>
      </c>
      <c r="K117" s="4">
        <f>((Produção!K111*(PreçoLivre!K113*(1-Plan1!$B$11)+K$4*Plan1!$E$16)-K$5-K$2)*K$7)</f>
        <v>2678647.9065793823</v>
      </c>
      <c r="L117" s="4">
        <f>((Produção!L111*(PreçoLivre!L113*(1-Plan1!$B$11)+L$4*Plan1!$E$16)-L$5-L$2)*L$7)</f>
        <v>2411441.2345169298</v>
      </c>
      <c r="M117" s="4">
        <f>((Produção!M111*(PreçoLivre!M113*(1-Plan1!$B$11)+M$4*Plan1!$E$16)-M$5-M$2)*M$7)</f>
        <v>2379749.3645921205</v>
      </c>
      <c r="N117" s="4">
        <f>((Produção!N111*(PreçoLivre!N113*(1-Plan1!$B$11)+N$4*Plan1!$E$16)-N$5-N$2)*N$7)</f>
        <v>2354599.8119389215</v>
      </c>
      <c r="O117" s="4">
        <f>((Produção!O111*(PreçoLivre!O113*(1-Plan1!$B$11)+O$4*Plan1!$E$16)-O$5-O$2)*O$7)</f>
        <v>2141646.7234373544</v>
      </c>
      <c r="P117" s="4">
        <f>((Produção!P111*(PreçoLivre!P113*(1-Plan1!$B$11)+P$4*Plan1!$E$16)-P$5-P$2)*P$7)</f>
        <v>2213860.723967317</v>
      </c>
      <c r="Q117" s="4">
        <f>((Produção!Q111*(PreçoLivre!Q113*(1-Plan1!$B$11)+Q$4*Plan1!$E$16)-Q$5-Q$2)*Q$7)</f>
        <v>2194371.6122136605</v>
      </c>
      <c r="R117" s="4">
        <f>((Produção!R111*(PreçoLivre!R113*(1-Plan1!$B$11)+R$4*Plan1!$E$16)-R$5-R$2)*R$7)</f>
        <v>1921764.1116238039</v>
      </c>
      <c r="S117" s="4">
        <f>((Produção!S111*(PreçoLivre!S113*(1-Plan1!$B$11)+S$4*Plan1!$E$16)-S$5-S$2)*S$7)</f>
        <v>1952381.3828687936</v>
      </c>
      <c r="T117" s="4">
        <f>((Produção!T111*(PreçoLivre!T113*(1-Plan1!$B$11)+T$4*Plan1!$E$16)-T$5-T$2)*T$7)</f>
        <v>1602540.8106668496</v>
      </c>
      <c r="U117" s="4">
        <f>((Produção!U111*(PreçoLivre!U113*(1-Plan1!$B$11)+U$4*Plan1!$E$16)-U$5-U$2)*U$7)</f>
        <v>1378144.7119752292</v>
      </c>
      <c r="V117" s="4">
        <f>((Produção!V111*(PreçoLivre!V113*(1-Plan1!$B$11)+V$4*Plan1!$E$16)-V$5-V$2)*V$7)</f>
        <v>1306997.9006263854</v>
      </c>
    </row>
    <row r="118" spans="1:22" x14ac:dyDescent="0.25">
      <c r="A118">
        <v>109</v>
      </c>
      <c r="B118" s="100">
        <f t="shared" si="1"/>
        <v>58796671.22125724</v>
      </c>
      <c r="C118" s="4">
        <f>((Produção!C112*(PreçoLivre!C114*(1-Plan1!$B$11)+C$4*Plan1!$E$16)-C$5-C$2)*C$7)</f>
        <v>7624984.0981518272</v>
      </c>
      <c r="D118" s="4">
        <f>((Produção!D112*(PreçoLivre!D114*(1-Plan1!$B$11)+D$4*Plan1!$E$16)-D$5-D$2)*D$7)</f>
        <v>6124286.2996592056</v>
      </c>
      <c r="E118" s="4">
        <f>((Produção!E112*(PreçoLivre!E114*(1-Plan1!$B$11)+E$4*Plan1!$E$16)-E$5-E$2)*E$7)</f>
        <v>5146098.6799527388</v>
      </c>
      <c r="F118" s="4">
        <f>((Produção!F112*(PreçoLivre!F114*(1-Plan1!$B$11)+F$4*Plan1!$E$16)-F$5-F$2)*F$7)</f>
        <v>4643134.6890851827</v>
      </c>
      <c r="G118" s="4">
        <f>((Produção!G112*(PreçoLivre!G114*(1-Plan1!$B$11)+G$4*Plan1!$E$16)-G$5-G$2)*G$7)</f>
        <v>4387101.2433604961</v>
      </c>
      <c r="H118" s="4">
        <f>((Produção!H112*(PreçoLivre!H114*(1-Plan1!$B$11)+H$4*Plan1!$E$16)-H$5-H$2)*H$7)</f>
        <v>3779216.9738565637</v>
      </c>
      <c r="I118" s="4">
        <f>((Produção!I112*(PreçoLivre!I114*(1-Plan1!$B$11)+I$4*Plan1!$E$16)-I$5-I$2)*I$7)</f>
        <v>3421396.0767879128</v>
      </c>
      <c r="J118" s="4">
        <f>((Produção!J112*(PreçoLivre!J114*(1-Plan1!$B$11)+J$4*Plan1!$E$16)-J$5-J$2)*J$7)</f>
        <v>3189451.2453164244</v>
      </c>
      <c r="K118" s="4">
        <f>((Produção!K112*(PreçoLivre!K114*(1-Plan1!$B$11)+K$4*Plan1!$E$16)-K$5-K$2)*K$7)</f>
        <v>2692715.8185937339</v>
      </c>
      <c r="L118" s="4">
        <f>((Produção!L112*(PreçoLivre!L114*(1-Plan1!$B$11)+L$4*Plan1!$E$16)-L$5-L$2)*L$7)</f>
        <v>2354823.2773960494</v>
      </c>
      <c r="M118" s="4">
        <f>((Produção!M112*(PreçoLivre!M114*(1-Plan1!$B$11)+M$4*Plan1!$E$16)-M$5-M$2)*M$7)</f>
        <v>2159449.114554679</v>
      </c>
      <c r="N118" s="4">
        <f>((Produção!N112*(PreçoLivre!N114*(1-Plan1!$B$11)+N$4*Plan1!$E$16)-N$5-N$2)*N$7)</f>
        <v>2178371.3067160393</v>
      </c>
      <c r="O118" s="4">
        <f>((Produção!O112*(PreçoLivre!O114*(1-Plan1!$B$11)+O$4*Plan1!$E$16)-O$5-O$2)*O$7)</f>
        <v>1884315.5971218497</v>
      </c>
      <c r="P118" s="4">
        <f>((Produção!P112*(PreçoLivre!P114*(1-Plan1!$B$11)+P$4*Plan1!$E$16)-P$5-P$2)*P$7)</f>
        <v>1712778.3534600218</v>
      </c>
      <c r="Q118" s="4">
        <f>((Produção!Q112*(PreçoLivre!Q114*(1-Plan1!$B$11)+Q$4*Plan1!$E$16)-Q$5-Q$2)*Q$7)</f>
        <v>1590825.4136870708</v>
      </c>
      <c r="R118" s="4">
        <f>((Produção!R112*(PreçoLivre!R114*(1-Plan1!$B$11)+R$4*Plan1!$E$16)-R$5-R$2)*R$7)</f>
        <v>1282822.8201480389</v>
      </c>
      <c r="S118" s="4">
        <f>((Produção!S112*(PreçoLivre!S114*(1-Plan1!$B$11)+S$4*Plan1!$E$16)-S$5-S$2)*S$7)</f>
        <v>1260030.5117470883</v>
      </c>
      <c r="T118" s="4">
        <f>((Produção!T112*(PreçoLivre!T114*(1-Plan1!$B$11)+T$4*Plan1!$E$16)-T$5-T$2)*T$7)</f>
        <v>1151625.0971709411</v>
      </c>
      <c r="U118" s="4">
        <f>((Produção!U112*(PreçoLivre!U114*(1-Plan1!$B$11)+U$4*Plan1!$E$16)-U$5-U$2)*U$7)</f>
        <v>1115575.2493766895</v>
      </c>
      <c r="V118" s="4">
        <f>((Produção!V112*(PreçoLivre!V114*(1-Plan1!$B$11)+V$4*Plan1!$E$16)-V$5-V$2)*V$7)</f>
        <v>1097669.3551146833</v>
      </c>
    </row>
    <row r="119" spans="1:22" x14ac:dyDescent="0.25">
      <c r="A119">
        <v>110</v>
      </c>
      <c r="B119" s="100">
        <f t="shared" si="1"/>
        <v>74694479.012316182</v>
      </c>
      <c r="C119" s="4">
        <f>((Produção!C113*(PreçoLivre!C115*(1-Plan1!$B$11)+C$4*Plan1!$E$16)-C$5-C$2)*C$7)</f>
        <v>7672153.0012459774</v>
      </c>
      <c r="D119" s="4">
        <f>((Produção!D113*(PreçoLivre!D115*(1-Plan1!$B$11)+D$4*Plan1!$E$16)-D$5-D$2)*D$7)</f>
        <v>7168837.3456233218</v>
      </c>
      <c r="E119" s="4">
        <f>((Produção!E113*(PreçoLivre!E115*(1-Plan1!$B$11)+E$4*Plan1!$E$16)-E$5-E$2)*E$7)</f>
        <v>6511931.6301032631</v>
      </c>
      <c r="F119" s="4">
        <f>((Produção!F113*(PreçoLivre!F115*(1-Plan1!$B$11)+F$4*Plan1!$E$16)-F$5-F$2)*F$7)</f>
        <v>5993989.0129632317</v>
      </c>
      <c r="G119" s="4">
        <f>((Produção!G113*(PreçoLivre!G115*(1-Plan1!$B$11)+G$4*Plan1!$E$16)-G$5-G$2)*G$7)</f>
        <v>5596056.2510827621</v>
      </c>
      <c r="H119" s="4">
        <f>((Produção!H113*(PreçoLivre!H115*(1-Plan1!$B$11)+H$4*Plan1!$E$16)-H$5-H$2)*H$7)</f>
        <v>4972635.7820814876</v>
      </c>
      <c r="I119" s="4">
        <f>((Produção!I113*(PreçoLivre!I115*(1-Plan1!$B$11)+I$4*Plan1!$E$16)-I$5-I$2)*I$7)</f>
        <v>4382755.3146957578</v>
      </c>
      <c r="J119" s="4">
        <f>((Produção!J113*(PreçoLivre!J115*(1-Plan1!$B$11)+J$4*Plan1!$E$16)-J$5-J$2)*J$7)</f>
        <v>4183131.7234235127</v>
      </c>
      <c r="K119" s="4">
        <f>((Produção!K113*(PreçoLivre!K115*(1-Plan1!$B$11)+K$4*Plan1!$E$16)-K$5-K$2)*K$7)</f>
        <v>3863172.4945015977</v>
      </c>
      <c r="L119" s="4">
        <f>((Produção!L113*(PreçoLivre!L115*(1-Plan1!$B$11)+L$4*Plan1!$E$16)-L$5-L$2)*L$7)</f>
        <v>3736758.2794634993</v>
      </c>
      <c r="M119" s="4">
        <f>((Produção!M113*(PreçoLivre!M115*(1-Plan1!$B$11)+M$4*Plan1!$E$16)-M$5-M$2)*M$7)</f>
        <v>3339266.248803928</v>
      </c>
      <c r="N119" s="4">
        <f>((Produção!N113*(PreçoLivre!N115*(1-Plan1!$B$11)+N$4*Plan1!$E$16)-N$5-N$2)*N$7)</f>
        <v>2808189.545026612</v>
      </c>
      <c r="O119" s="4">
        <f>((Produção!O113*(PreçoLivre!O115*(1-Plan1!$B$11)+O$4*Plan1!$E$16)-O$5-O$2)*O$7)</f>
        <v>2559869.8243322945</v>
      </c>
      <c r="P119" s="4">
        <f>((Produção!P113*(PreçoLivre!P115*(1-Plan1!$B$11)+P$4*Plan1!$E$16)-P$5-P$2)*P$7)</f>
        <v>2315121.705271665</v>
      </c>
      <c r="Q119" s="4">
        <f>((Produção!Q113*(PreçoLivre!Q115*(1-Plan1!$B$11)+Q$4*Plan1!$E$16)-Q$5-Q$2)*Q$7)</f>
        <v>2027682.0055242043</v>
      </c>
      <c r="R119" s="4">
        <f>((Produção!R113*(PreçoLivre!R115*(1-Plan1!$B$11)+R$4*Plan1!$E$16)-R$5-R$2)*R$7)</f>
        <v>1850771.9508784984</v>
      </c>
      <c r="S119" s="4">
        <f>((Produção!S113*(PreçoLivre!S115*(1-Plan1!$B$11)+S$4*Plan1!$E$16)-S$5-S$2)*S$7)</f>
        <v>1668051.7363313749</v>
      </c>
      <c r="T119" s="4">
        <f>((Produção!T113*(PreçoLivre!T115*(1-Plan1!$B$11)+T$4*Plan1!$E$16)-T$5-T$2)*T$7)</f>
        <v>1479494.5042431699</v>
      </c>
      <c r="U119" s="4">
        <f>((Produção!U113*(PreçoLivre!U115*(1-Plan1!$B$11)+U$4*Plan1!$E$16)-U$5-U$2)*U$7)</f>
        <v>1293596.6501740993</v>
      </c>
      <c r="V119" s="4">
        <f>((Produção!V113*(PreçoLivre!V115*(1-Plan1!$B$11)+V$4*Plan1!$E$16)-V$5-V$2)*V$7)</f>
        <v>1271014.0065459353</v>
      </c>
    </row>
    <row r="120" spans="1:22" x14ac:dyDescent="0.25">
      <c r="A120">
        <v>111</v>
      </c>
      <c r="B120" s="100">
        <f t="shared" si="1"/>
        <v>59579339.426414579</v>
      </c>
      <c r="C120" s="4">
        <f>((Produção!C114*(PreçoLivre!C116*(1-Plan1!$B$11)+C$4*Plan1!$E$16)-C$5-C$2)*C$7)</f>
        <v>7752907.2285783011</v>
      </c>
      <c r="D120" s="4">
        <f>((Produção!D114*(PreçoLivre!D116*(1-Plan1!$B$11)+D$4*Plan1!$E$16)-D$5-D$2)*D$7)</f>
        <v>6596553.7778331097</v>
      </c>
      <c r="E120" s="4">
        <f>((Produção!E114*(PreçoLivre!E116*(1-Plan1!$B$11)+E$4*Plan1!$E$16)-E$5-E$2)*E$7)</f>
        <v>6264922.6900628051</v>
      </c>
      <c r="F120" s="4">
        <f>((Produção!F114*(PreçoLivre!F116*(1-Plan1!$B$11)+F$4*Plan1!$E$16)-F$5-F$2)*F$7)</f>
        <v>5477070.9798956122</v>
      </c>
      <c r="G120" s="4">
        <f>((Produção!G114*(PreçoLivre!G116*(1-Plan1!$B$11)+G$4*Plan1!$E$16)-G$5-G$2)*G$7)</f>
        <v>4474631.2582021942</v>
      </c>
      <c r="H120" s="4">
        <f>((Produção!H114*(PreçoLivre!H116*(1-Plan1!$B$11)+H$4*Plan1!$E$16)-H$5-H$2)*H$7)</f>
        <v>3643681.5126756057</v>
      </c>
      <c r="I120" s="4">
        <f>((Produção!I114*(PreçoLivre!I116*(1-Plan1!$B$11)+I$4*Plan1!$E$16)-I$5-I$2)*I$7)</f>
        <v>3519813.2604788281</v>
      </c>
      <c r="J120" s="4">
        <f>((Produção!J114*(PreçoLivre!J116*(1-Plan1!$B$11)+J$4*Plan1!$E$16)-J$5-J$2)*J$7)</f>
        <v>3081456.771466787</v>
      </c>
      <c r="K120" s="4">
        <f>((Produção!K114*(PreçoLivre!K116*(1-Plan1!$B$11)+K$4*Plan1!$E$16)-K$5-K$2)*K$7)</f>
        <v>2879744.5530291325</v>
      </c>
      <c r="L120" s="4">
        <f>((Produção!L114*(PreçoLivre!L116*(1-Plan1!$B$11)+L$4*Plan1!$E$16)-L$5-L$2)*L$7)</f>
        <v>2290220.4128478472</v>
      </c>
      <c r="M120" s="4">
        <f>((Produção!M114*(PreçoLivre!M116*(1-Plan1!$B$11)+M$4*Plan1!$E$16)-M$5-M$2)*M$7)</f>
        <v>2029739.6560715751</v>
      </c>
      <c r="N120" s="4">
        <f>((Produção!N114*(PreçoLivre!N116*(1-Plan1!$B$11)+N$4*Plan1!$E$16)-N$5-N$2)*N$7)</f>
        <v>1704815.4403883042</v>
      </c>
      <c r="O120" s="4">
        <f>((Produção!O114*(PreçoLivre!O116*(1-Plan1!$B$11)+O$4*Plan1!$E$16)-O$5-O$2)*O$7)</f>
        <v>1635469.7061090688</v>
      </c>
      <c r="P120" s="4">
        <f>((Produção!P114*(PreçoLivre!P116*(1-Plan1!$B$11)+P$4*Plan1!$E$16)-P$5-P$2)*P$7)</f>
        <v>1490640.6343665374</v>
      </c>
      <c r="Q120" s="4">
        <f>((Produção!Q114*(PreçoLivre!Q116*(1-Plan1!$B$11)+Q$4*Plan1!$E$16)-Q$5-Q$2)*Q$7)</f>
        <v>1354644.9268576289</v>
      </c>
      <c r="R120" s="4">
        <f>((Produção!R114*(PreçoLivre!R116*(1-Plan1!$B$11)+R$4*Plan1!$E$16)-R$5-R$2)*R$7)</f>
        <v>1249974.1269172991</v>
      </c>
      <c r="S120" s="4">
        <f>((Produção!S114*(PreçoLivre!S116*(1-Plan1!$B$11)+S$4*Plan1!$E$16)-S$5-S$2)*S$7)</f>
        <v>1155369.6408538744</v>
      </c>
      <c r="T120" s="4">
        <f>((Produção!T114*(PreçoLivre!T116*(1-Plan1!$B$11)+T$4*Plan1!$E$16)-T$5-T$2)*T$7)</f>
        <v>1100991.0855867427</v>
      </c>
      <c r="U120" s="4">
        <f>((Produção!U114*(PreçoLivre!U116*(1-Plan1!$B$11)+U$4*Plan1!$E$16)-U$5-U$2)*U$7)</f>
        <v>992196.46875167103</v>
      </c>
      <c r="V120" s="4">
        <f>((Produção!V114*(PreçoLivre!V116*(1-Plan1!$B$11)+V$4*Plan1!$E$16)-V$5-V$2)*V$7)</f>
        <v>884495.29544164741</v>
      </c>
    </row>
    <row r="121" spans="1:22" x14ac:dyDescent="0.25">
      <c r="A121">
        <v>112</v>
      </c>
      <c r="B121" s="100">
        <f t="shared" si="1"/>
        <v>59601144.969452545</v>
      </c>
      <c r="C121" s="4">
        <f>((Produção!C115*(PreçoLivre!C117*(1-Plan1!$B$11)+C$4*Plan1!$E$16)-C$5-C$2)*C$7)</f>
        <v>7276638.0565254418</v>
      </c>
      <c r="D121" s="4">
        <f>((Produção!D115*(PreçoLivre!D117*(1-Plan1!$B$11)+D$4*Plan1!$E$16)-D$5-D$2)*D$7)</f>
        <v>6844429.8733447129</v>
      </c>
      <c r="E121" s="4">
        <f>((Produção!E115*(PreçoLivre!E117*(1-Plan1!$B$11)+E$4*Plan1!$E$16)-E$5-E$2)*E$7)</f>
        <v>6162594.084823532</v>
      </c>
      <c r="F121" s="4">
        <f>((Produção!F115*(PreçoLivre!F117*(1-Plan1!$B$11)+F$4*Plan1!$E$16)-F$5-F$2)*F$7)</f>
        <v>5050638.0827607522</v>
      </c>
      <c r="G121" s="4">
        <f>((Produção!G115*(PreçoLivre!G117*(1-Plan1!$B$11)+G$4*Plan1!$E$16)-G$5-G$2)*G$7)</f>
        <v>4404847.9361466011</v>
      </c>
      <c r="H121" s="4">
        <f>((Produção!H115*(PreçoLivre!H117*(1-Plan1!$B$11)+H$4*Plan1!$E$16)-H$5-H$2)*H$7)</f>
        <v>4118306.302336493</v>
      </c>
      <c r="I121" s="4">
        <f>((Produção!I115*(PreçoLivre!I117*(1-Plan1!$B$11)+I$4*Plan1!$E$16)-I$5-I$2)*I$7)</f>
        <v>3784064.0077623562</v>
      </c>
      <c r="J121" s="4">
        <f>((Produção!J115*(PreçoLivre!J117*(1-Plan1!$B$11)+J$4*Plan1!$E$16)-J$5-J$2)*J$7)</f>
        <v>3538619.4029991496</v>
      </c>
      <c r="K121" s="4">
        <f>((Produção!K115*(PreçoLivre!K117*(1-Plan1!$B$11)+K$4*Plan1!$E$16)-K$5-K$2)*K$7)</f>
        <v>3025745.4683540417</v>
      </c>
      <c r="L121" s="4">
        <f>((Produção!L115*(PreçoLivre!L117*(1-Plan1!$B$11)+L$4*Plan1!$E$16)-L$5-L$2)*L$7)</f>
        <v>2475231.0008338094</v>
      </c>
      <c r="M121" s="4">
        <f>((Produção!M115*(PreçoLivre!M117*(1-Plan1!$B$11)+M$4*Plan1!$E$16)-M$5-M$2)*M$7)</f>
        <v>2063818.4086562865</v>
      </c>
      <c r="N121" s="4">
        <f>((Produção!N115*(PreçoLivre!N117*(1-Plan1!$B$11)+N$4*Plan1!$E$16)-N$5-N$2)*N$7)</f>
        <v>1849921.0884178674</v>
      </c>
      <c r="O121" s="4">
        <f>((Produção!O115*(PreçoLivre!O117*(1-Plan1!$B$11)+O$4*Plan1!$E$16)-O$5-O$2)*O$7)</f>
        <v>1592181.7617871193</v>
      </c>
      <c r="P121" s="4">
        <f>((Produção!P115*(PreçoLivre!P117*(1-Plan1!$B$11)+P$4*Plan1!$E$16)-P$5-P$2)*P$7)</f>
        <v>1350919.7994950423</v>
      </c>
      <c r="Q121" s="4">
        <f>((Produção!Q115*(PreçoLivre!Q117*(1-Plan1!$B$11)+Q$4*Plan1!$E$16)-Q$5-Q$2)*Q$7)</f>
        <v>1300190.6130796042</v>
      </c>
      <c r="R121" s="4">
        <f>((Produção!R115*(PreçoLivre!R117*(1-Plan1!$B$11)+R$4*Plan1!$E$16)-R$5-R$2)*R$7)</f>
        <v>1120053.5303208532</v>
      </c>
      <c r="S121" s="4">
        <f>((Produção!S115*(PreçoLivre!S117*(1-Plan1!$B$11)+S$4*Plan1!$E$16)-S$5-S$2)*S$7)</f>
        <v>1046490.9991761883</v>
      </c>
      <c r="T121" s="4">
        <f>((Produção!T115*(PreçoLivre!T117*(1-Plan1!$B$11)+T$4*Plan1!$E$16)-T$5-T$2)*T$7)</f>
        <v>973617.49534420995</v>
      </c>
      <c r="U121" s="4">
        <f>((Produção!U115*(PreçoLivre!U117*(1-Plan1!$B$11)+U$4*Plan1!$E$16)-U$5-U$2)*U$7)</f>
        <v>863045.54568991403</v>
      </c>
      <c r="V121" s="4">
        <f>((Produção!V115*(PreçoLivre!V117*(1-Plan1!$B$11)+V$4*Plan1!$E$16)-V$5-V$2)*V$7)</f>
        <v>759791.51159858925</v>
      </c>
    </row>
    <row r="122" spans="1:22" x14ac:dyDescent="0.25">
      <c r="A122">
        <v>113</v>
      </c>
      <c r="B122" s="100">
        <f t="shared" si="1"/>
        <v>69643646.115416229</v>
      </c>
      <c r="C122" s="4">
        <f>((Produção!C116*(PreçoLivre!C118*(1-Plan1!$B$11)+C$4*Plan1!$E$16)-C$5-C$2)*C$7)</f>
        <v>7308726.446198862</v>
      </c>
      <c r="D122" s="4">
        <f>((Produção!D116*(PreçoLivre!D118*(1-Plan1!$B$11)+D$4*Plan1!$E$16)-D$5-D$2)*D$7)</f>
        <v>7513187.2254011109</v>
      </c>
      <c r="E122" s="4">
        <f>((Produção!E116*(PreçoLivre!E118*(1-Plan1!$B$11)+E$4*Plan1!$E$16)-E$5-E$2)*E$7)</f>
        <v>6675447.5777968075</v>
      </c>
      <c r="F122" s="4">
        <f>((Produção!F116*(PreçoLivre!F118*(1-Plan1!$B$11)+F$4*Plan1!$E$16)-F$5-F$2)*F$7)</f>
        <v>6252369.9128437974</v>
      </c>
      <c r="G122" s="4">
        <f>((Produção!G116*(PreçoLivre!G118*(1-Plan1!$B$11)+G$4*Plan1!$E$16)-G$5-G$2)*G$7)</f>
        <v>6074824.0781053314</v>
      </c>
      <c r="H122" s="4">
        <f>((Produção!H116*(PreçoLivre!H118*(1-Plan1!$B$11)+H$4*Plan1!$E$16)-H$5-H$2)*H$7)</f>
        <v>5193506.6719259275</v>
      </c>
      <c r="I122" s="4">
        <f>((Produção!I116*(PreçoLivre!I118*(1-Plan1!$B$11)+I$4*Plan1!$E$16)-I$5-I$2)*I$7)</f>
        <v>4049120.7418961576</v>
      </c>
      <c r="J122" s="4">
        <f>((Produção!J116*(PreçoLivre!J118*(1-Plan1!$B$11)+J$4*Plan1!$E$16)-J$5-J$2)*J$7)</f>
        <v>3432154.8658368178</v>
      </c>
      <c r="K122" s="4">
        <f>((Produção!K116*(PreçoLivre!K118*(1-Plan1!$B$11)+K$4*Plan1!$E$16)-K$5-K$2)*K$7)</f>
        <v>3028056.8023693343</v>
      </c>
      <c r="L122" s="4">
        <f>((Produção!L116*(PreçoLivre!L118*(1-Plan1!$B$11)+L$4*Plan1!$E$16)-L$5-L$2)*L$7)</f>
        <v>2735410.1142354724</v>
      </c>
      <c r="M122" s="4">
        <f>((Produção!M116*(PreçoLivre!M118*(1-Plan1!$B$11)+M$4*Plan1!$E$16)-M$5-M$2)*M$7)</f>
        <v>2351009.0878232429</v>
      </c>
      <c r="N122" s="4">
        <f>((Produção!N116*(PreçoLivre!N118*(1-Plan1!$B$11)+N$4*Plan1!$E$16)-N$5-N$2)*N$7)</f>
        <v>2128735.6385210492</v>
      </c>
      <c r="O122" s="4">
        <f>((Produção!O116*(PreçoLivre!O118*(1-Plan1!$B$11)+O$4*Plan1!$E$16)-O$5-O$2)*O$7)</f>
        <v>1903555.1619261103</v>
      </c>
      <c r="P122" s="4">
        <f>((Produção!P116*(PreçoLivre!P118*(1-Plan1!$B$11)+P$4*Plan1!$E$16)-P$5-P$2)*P$7)</f>
        <v>1691705.8888819935</v>
      </c>
      <c r="Q122" s="4">
        <f>((Produção!Q116*(PreçoLivre!Q118*(1-Plan1!$B$11)+Q$4*Plan1!$E$16)-Q$5-Q$2)*Q$7)</f>
        <v>1806194.9456653949</v>
      </c>
      <c r="R122" s="4">
        <f>((Produção!R116*(PreçoLivre!R118*(1-Plan1!$B$11)+R$4*Plan1!$E$16)-R$5-R$2)*R$7)</f>
        <v>1841668.0789277537</v>
      </c>
      <c r="S122" s="4">
        <f>((Produção!S116*(PreçoLivre!S118*(1-Plan1!$B$11)+S$4*Plan1!$E$16)-S$5-S$2)*S$7)</f>
        <v>1674227.0447089993</v>
      </c>
      <c r="T122" s="4">
        <f>((Produção!T116*(PreçoLivre!T118*(1-Plan1!$B$11)+T$4*Plan1!$E$16)-T$5-T$2)*T$7)</f>
        <v>1488909.2304647057</v>
      </c>
      <c r="U122" s="4">
        <f>((Produção!U116*(PreçoLivre!U118*(1-Plan1!$B$11)+U$4*Plan1!$E$16)-U$5-U$2)*U$7)</f>
        <v>1280766.8165917436</v>
      </c>
      <c r="V122" s="4">
        <f>((Produção!V116*(PreçoLivre!V118*(1-Plan1!$B$11)+V$4*Plan1!$E$16)-V$5-V$2)*V$7)</f>
        <v>1214069.7852956071</v>
      </c>
    </row>
    <row r="123" spans="1:22" x14ac:dyDescent="0.25">
      <c r="A123">
        <v>114</v>
      </c>
      <c r="B123" s="100">
        <f t="shared" si="1"/>
        <v>66521722.293685265</v>
      </c>
      <c r="C123" s="4">
        <f>((Produção!C117*(PreçoLivre!C119*(1-Plan1!$B$11)+C$4*Plan1!$E$16)-C$5-C$2)*C$7)</f>
        <v>7695871.6784193991</v>
      </c>
      <c r="D123" s="4">
        <f>((Produção!D117*(PreçoLivre!D119*(1-Plan1!$B$11)+D$4*Plan1!$E$16)-D$5-D$2)*D$7)</f>
        <v>7014986.6560574938</v>
      </c>
      <c r="E123" s="4">
        <f>((Produção!E117*(PreçoLivre!E119*(1-Plan1!$B$11)+E$4*Plan1!$E$16)-E$5-E$2)*E$7)</f>
        <v>6068821.2714333376</v>
      </c>
      <c r="F123" s="4">
        <f>((Produção!F117*(PreçoLivre!F119*(1-Plan1!$B$11)+F$4*Plan1!$E$16)-F$5-F$2)*F$7)</f>
        <v>5322884.0808406342</v>
      </c>
      <c r="G123" s="4">
        <f>((Produção!G117*(PreçoLivre!G119*(1-Plan1!$B$11)+G$4*Plan1!$E$16)-G$5-G$2)*G$7)</f>
        <v>5000684.1092913067</v>
      </c>
      <c r="H123" s="4">
        <f>((Produção!H117*(PreçoLivre!H119*(1-Plan1!$B$11)+H$4*Plan1!$E$16)-H$5-H$2)*H$7)</f>
        <v>4353361.3888128828</v>
      </c>
      <c r="I123" s="4">
        <f>((Produção!I117*(PreçoLivre!I119*(1-Plan1!$B$11)+I$4*Plan1!$E$16)-I$5-I$2)*I$7)</f>
        <v>4030465.6775483382</v>
      </c>
      <c r="J123" s="4">
        <f>((Produção!J117*(PreçoLivre!J119*(1-Plan1!$B$11)+J$4*Plan1!$E$16)-J$5-J$2)*J$7)</f>
        <v>3876208.8581635002</v>
      </c>
      <c r="K123" s="4">
        <f>((Produção!K117*(PreçoLivre!K119*(1-Plan1!$B$11)+K$4*Plan1!$E$16)-K$5-K$2)*K$7)</f>
        <v>3559025.9217042751</v>
      </c>
      <c r="L123" s="4">
        <f>((Produção!L117*(PreçoLivre!L119*(1-Plan1!$B$11)+L$4*Plan1!$E$16)-L$5-L$2)*L$7)</f>
        <v>3180549.7242800808</v>
      </c>
      <c r="M123" s="4">
        <f>((Produção!M117*(PreçoLivre!M119*(1-Plan1!$B$11)+M$4*Plan1!$E$16)-M$5-M$2)*M$7)</f>
        <v>2908188.1328014629</v>
      </c>
      <c r="N123" s="4">
        <f>((Produção!N117*(PreçoLivre!N119*(1-Plan1!$B$11)+N$4*Plan1!$E$16)-N$5-N$2)*N$7)</f>
        <v>2318260.4130224828</v>
      </c>
      <c r="O123" s="4">
        <f>((Produção!O117*(PreçoLivre!O119*(1-Plan1!$B$11)+O$4*Plan1!$E$16)-O$5-O$2)*O$7)</f>
        <v>2291497.1241915808</v>
      </c>
      <c r="P123" s="4">
        <f>((Produção!P117*(PreçoLivre!P119*(1-Plan1!$B$11)+P$4*Plan1!$E$16)-P$5-P$2)*P$7)</f>
        <v>1839981.0749972744</v>
      </c>
      <c r="Q123" s="4">
        <f>((Produção!Q117*(PreçoLivre!Q119*(1-Plan1!$B$11)+Q$4*Plan1!$E$16)-Q$5-Q$2)*Q$7)</f>
        <v>1637677.5353868818</v>
      </c>
      <c r="R123" s="4">
        <f>((Produção!R117*(PreçoLivre!R119*(1-Plan1!$B$11)+R$4*Plan1!$E$16)-R$5-R$2)*R$7)</f>
        <v>1368949.6447165131</v>
      </c>
      <c r="S123" s="4">
        <f>((Produção!S117*(PreçoLivre!S119*(1-Plan1!$B$11)+S$4*Plan1!$E$16)-S$5-S$2)*S$7)</f>
        <v>1203953.6110882228</v>
      </c>
      <c r="T123" s="4">
        <f>((Produção!T117*(PreçoLivre!T119*(1-Plan1!$B$11)+T$4*Plan1!$E$16)-T$5-T$2)*T$7)</f>
        <v>1020605.943833889</v>
      </c>
      <c r="U123" s="4">
        <f>((Produção!U117*(PreçoLivre!U119*(1-Plan1!$B$11)+U$4*Plan1!$E$16)-U$5-U$2)*U$7)</f>
        <v>934252.30612110847</v>
      </c>
      <c r="V123" s="4">
        <f>((Produção!V117*(PreçoLivre!V119*(1-Plan1!$B$11)+V$4*Plan1!$E$16)-V$5-V$2)*V$7)</f>
        <v>895497.14097457868</v>
      </c>
    </row>
    <row r="124" spans="1:22" x14ac:dyDescent="0.25">
      <c r="A124">
        <v>115</v>
      </c>
      <c r="B124" s="100">
        <f t="shared" si="1"/>
        <v>60335621.498119831</v>
      </c>
      <c r="C124" s="4">
        <f>((Produção!C118*(PreçoLivre!C120*(1-Plan1!$B$11)+C$4*Plan1!$E$16)-C$5-C$2)*C$7)</f>
        <v>7243638.4774104916</v>
      </c>
      <c r="D124" s="4">
        <f>((Produção!D118*(PreçoLivre!D120*(1-Plan1!$B$11)+D$4*Plan1!$E$16)-D$5-D$2)*D$7)</f>
        <v>5989518.0825675493</v>
      </c>
      <c r="E124" s="4">
        <f>((Produção!E118*(PreçoLivre!E120*(1-Plan1!$B$11)+E$4*Plan1!$E$16)-E$5-E$2)*E$7)</f>
        <v>5432482.7288255934</v>
      </c>
      <c r="F124" s="4">
        <f>((Produção!F118*(PreçoLivre!F120*(1-Plan1!$B$11)+F$4*Plan1!$E$16)-F$5-F$2)*F$7)</f>
        <v>5096714.1598298857</v>
      </c>
      <c r="G124" s="4">
        <f>((Produção!G118*(PreçoLivre!G120*(1-Plan1!$B$11)+G$4*Plan1!$E$16)-G$5-G$2)*G$7)</f>
        <v>4415310.3152005477</v>
      </c>
      <c r="H124" s="4">
        <f>((Produção!H118*(PreçoLivre!H120*(1-Plan1!$B$11)+H$4*Plan1!$E$16)-H$5-H$2)*H$7)</f>
        <v>4206710.9299847223</v>
      </c>
      <c r="I124" s="4">
        <f>((Produção!I118*(PreçoLivre!I120*(1-Plan1!$B$11)+I$4*Plan1!$E$16)-I$5-I$2)*I$7)</f>
        <v>3435412.1786359767</v>
      </c>
      <c r="J124" s="4">
        <f>((Produção!J118*(PreçoLivre!J120*(1-Plan1!$B$11)+J$4*Plan1!$E$16)-J$5-J$2)*J$7)</f>
        <v>2858093.4285137015</v>
      </c>
      <c r="K124" s="4">
        <f>((Produção!K118*(PreçoLivre!K120*(1-Plan1!$B$11)+K$4*Plan1!$E$16)-K$5-K$2)*K$7)</f>
        <v>2442382.851130825</v>
      </c>
      <c r="L124" s="4">
        <f>((Produção!L118*(PreçoLivre!L120*(1-Plan1!$B$11)+L$4*Plan1!$E$16)-L$5-L$2)*L$7)</f>
        <v>2373036.099065729</v>
      </c>
      <c r="M124" s="4">
        <f>((Produção!M118*(PreçoLivre!M120*(1-Plan1!$B$11)+M$4*Plan1!$E$16)-M$5-M$2)*M$7)</f>
        <v>2048216.6180293579</v>
      </c>
      <c r="N124" s="4">
        <f>((Produção!N118*(PreçoLivre!N120*(1-Plan1!$B$11)+N$4*Plan1!$E$16)-N$5-N$2)*N$7)</f>
        <v>2037430.5704938464</v>
      </c>
      <c r="O124" s="4">
        <f>((Produção!O118*(PreçoLivre!O120*(1-Plan1!$B$11)+O$4*Plan1!$E$16)-O$5-O$2)*O$7)</f>
        <v>2113708.7679953082</v>
      </c>
      <c r="P124" s="4">
        <f>((Produção!P118*(PreçoLivre!P120*(1-Plan1!$B$11)+P$4*Plan1!$E$16)-P$5-P$2)*P$7)</f>
        <v>1987657.6404432375</v>
      </c>
      <c r="Q124" s="4">
        <f>((Produção!Q118*(PreçoLivre!Q120*(1-Plan1!$B$11)+Q$4*Plan1!$E$16)-Q$5-Q$2)*Q$7)</f>
        <v>1770928.6889350021</v>
      </c>
      <c r="R124" s="4">
        <f>((Produção!R118*(PreçoLivre!R120*(1-Plan1!$B$11)+R$4*Plan1!$E$16)-R$5-R$2)*R$7)</f>
        <v>1694152.9716144602</v>
      </c>
      <c r="S124" s="4">
        <f>((Produção!S118*(PreçoLivre!S120*(1-Plan1!$B$11)+S$4*Plan1!$E$16)-S$5-S$2)*S$7)</f>
        <v>1499677.8421762215</v>
      </c>
      <c r="T124" s="4">
        <f>((Produção!T118*(PreçoLivre!T120*(1-Plan1!$B$11)+T$4*Plan1!$E$16)-T$5-T$2)*T$7)</f>
        <v>1320087.1467351089</v>
      </c>
      <c r="U124" s="4">
        <f>((Produção!U118*(PreçoLivre!U120*(1-Plan1!$B$11)+U$4*Plan1!$E$16)-U$5-U$2)*U$7)</f>
        <v>1197662.4707373893</v>
      </c>
      <c r="V124" s="4">
        <f>((Produção!V118*(PreçoLivre!V120*(1-Plan1!$B$11)+V$4*Plan1!$E$16)-V$5-V$2)*V$7)</f>
        <v>1172799.5297948816</v>
      </c>
    </row>
    <row r="125" spans="1:22" x14ac:dyDescent="0.25">
      <c r="A125">
        <v>116</v>
      </c>
      <c r="B125" s="100">
        <f t="shared" si="1"/>
        <v>83829291.860306755</v>
      </c>
      <c r="C125" s="4">
        <f>((Produção!C119*(PreçoLivre!C121*(1-Plan1!$B$11)+C$4*Plan1!$E$16)-C$5-C$2)*C$7)</f>
        <v>7729164.9622100871</v>
      </c>
      <c r="D125" s="4">
        <f>((Produção!D119*(PreçoLivre!D121*(1-Plan1!$B$11)+D$4*Plan1!$E$16)-D$5-D$2)*D$7)</f>
        <v>7266567.1142905205</v>
      </c>
      <c r="E125" s="4">
        <f>((Produção!E119*(PreçoLivre!E121*(1-Plan1!$B$11)+E$4*Plan1!$E$16)-E$5-E$2)*E$7)</f>
        <v>6916724.677989861</v>
      </c>
      <c r="F125" s="4">
        <f>((Produção!F119*(PreçoLivre!F121*(1-Plan1!$B$11)+F$4*Plan1!$E$16)-F$5-F$2)*F$7)</f>
        <v>6197101.3163796151</v>
      </c>
      <c r="G125" s="4">
        <f>((Produção!G119*(PreçoLivre!G121*(1-Plan1!$B$11)+G$4*Plan1!$E$16)-G$5-G$2)*G$7)</f>
        <v>6149670.6641349336</v>
      </c>
      <c r="H125" s="4">
        <f>((Produção!H119*(PreçoLivre!H121*(1-Plan1!$B$11)+H$4*Plan1!$E$16)-H$5-H$2)*H$7)</f>
        <v>5767726.7520282688</v>
      </c>
      <c r="I125" s="4">
        <f>((Produção!I119*(PreçoLivre!I121*(1-Plan1!$B$11)+I$4*Plan1!$E$16)-I$5-I$2)*I$7)</f>
        <v>4977771.5137653649</v>
      </c>
      <c r="J125" s="4">
        <f>((Produção!J119*(PreçoLivre!J121*(1-Plan1!$B$11)+J$4*Plan1!$E$16)-J$5-J$2)*J$7)</f>
        <v>4205178.1060614362</v>
      </c>
      <c r="K125" s="4">
        <f>((Produção!K119*(PreçoLivre!K121*(1-Plan1!$B$11)+K$4*Plan1!$E$16)-K$5-K$2)*K$7)</f>
        <v>4125162.9869420016</v>
      </c>
      <c r="L125" s="4">
        <f>((Produção!L119*(PreçoLivre!L121*(1-Plan1!$B$11)+L$4*Plan1!$E$16)-L$5-L$2)*L$7)</f>
        <v>4012934.5828060345</v>
      </c>
      <c r="M125" s="4">
        <f>((Produção!M119*(PreçoLivre!M121*(1-Plan1!$B$11)+M$4*Plan1!$E$16)-M$5-M$2)*M$7)</f>
        <v>3645577.570429597</v>
      </c>
      <c r="N125" s="4">
        <f>((Produção!N119*(PreçoLivre!N121*(1-Plan1!$B$11)+N$4*Plan1!$E$16)-N$5-N$2)*N$7)</f>
        <v>3479374.0732851042</v>
      </c>
      <c r="O125" s="4">
        <f>((Produção!O119*(PreçoLivre!O121*(1-Plan1!$B$11)+O$4*Plan1!$E$16)-O$5-O$2)*O$7)</f>
        <v>3324673.0714222761</v>
      </c>
      <c r="P125" s="4">
        <f>((Produção!P119*(PreçoLivre!P121*(1-Plan1!$B$11)+P$4*Plan1!$E$16)-P$5-P$2)*P$7)</f>
        <v>2907660.5709410696</v>
      </c>
      <c r="Q125" s="4">
        <f>((Produção!Q119*(PreçoLivre!Q121*(1-Plan1!$B$11)+Q$4*Plan1!$E$16)-Q$5-Q$2)*Q$7)</f>
        <v>2698237.6687456826</v>
      </c>
      <c r="R125" s="4">
        <f>((Produção!R119*(PreçoLivre!R121*(1-Plan1!$B$11)+R$4*Plan1!$E$16)-R$5-R$2)*R$7)</f>
        <v>2483825.8067074339</v>
      </c>
      <c r="S125" s="4">
        <f>((Produção!S119*(PreçoLivre!S121*(1-Plan1!$B$11)+S$4*Plan1!$E$16)-S$5-S$2)*S$7)</f>
        <v>2159900.8252118942</v>
      </c>
      <c r="T125" s="4">
        <f>((Produção!T119*(PreçoLivre!T121*(1-Plan1!$B$11)+T$4*Plan1!$E$16)-T$5-T$2)*T$7)</f>
        <v>2045893.0495833827</v>
      </c>
      <c r="U125" s="4">
        <f>((Produção!U119*(PreçoLivre!U121*(1-Plan1!$B$11)+U$4*Plan1!$E$16)-U$5-U$2)*U$7)</f>
        <v>1992112.4266361902</v>
      </c>
      <c r="V125" s="4">
        <f>((Produção!V119*(PreçoLivre!V121*(1-Plan1!$B$11)+V$4*Plan1!$E$16)-V$5-V$2)*V$7)</f>
        <v>1744034.1207360039</v>
      </c>
    </row>
    <row r="126" spans="1:22" x14ac:dyDescent="0.25">
      <c r="A126">
        <v>117</v>
      </c>
      <c r="B126" s="100">
        <f t="shared" si="1"/>
        <v>64168070.671606414</v>
      </c>
      <c r="C126" s="4">
        <f>((Produção!C120*(PreçoLivre!C122*(1-Plan1!$B$11)+C$4*Plan1!$E$16)-C$5-C$2)*C$7)</f>
        <v>7481456.1907390608</v>
      </c>
      <c r="D126" s="4">
        <f>((Produção!D120*(PreçoLivre!D122*(1-Plan1!$B$11)+D$4*Plan1!$E$16)-D$5-D$2)*D$7)</f>
        <v>6571333.3255690737</v>
      </c>
      <c r="E126" s="4">
        <f>((Produção!E120*(PreçoLivre!E122*(1-Plan1!$B$11)+E$4*Plan1!$E$16)-E$5-E$2)*E$7)</f>
        <v>5874697.3083226234</v>
      </c>
      <c r="F126" s="4">
        <f>((Produção!F120*(PreçoLivre!F122*(1-Plan1!$B$11)+F$4*Plan1!$E$16)-F$5-F$2)*F$7)</f>
        <v>5073404.1891971342</v>
      </c>
      <c r="G126" s="4">
        <f>((Produção!G120*(PreçoLivre!G122*(1-Plan1!$B$11)+G$4*Plan1!$E$16)-G$5-G$2)*G$7)</f>
        <v>4545697.9751690496</v>
      </c>
      <c r="H126" s="4">
        <f>((Produção!H120*(PreçoLivre!H122*(1-Plan1!$B$11)+H$4*Plan1!$E$16)-H$5-H$2)*H$7)</f>
        <v>4251535.6804673569</v>
      </c>
      <c r="I126" s="4">
        <f>((Produção!I120*(PreçoLivre!I122*(1-Plan1!$B$11)+I$4*Plan1!$E$16)-I$5-I$2)*I$7)</f>
        <v>3723776.1807780419</v>
      </c>
      <c r="J126" s="4">
        <f>((Produção!J120*(PreçoLivre!J122*(1-Plan1!$B$11)+J$4*Plan1!$E$16)-J$5-J$2)*J$7)</f>
        <v>3146261.842829423</v>
      </c>
      <c r="K126" s="4">
        <f>((Produção!K120*(PreçoLivre!K122*(1-Plan1!$B$11)+K$4*Plan1!$E$16)-K$5-K$2)*K$7)</f>
        <v>2865755.6857916382</v>
      </c>
      <c r="L126" s="4">
        <f>((Produção!L120*(PreçoLivre!L122*(1-Plan1!$B$11)+L$4*Plan1!$E$16)-L$5-L$2)*L$7)</f>
        <v>2782165.6839862075</v>
      </c>
      <c r="M126" s="4">
        <f>((Produção!M120*(PreçoLivre!M122*(1-Plan1!$B$11)+M$4*Plan1!$E$16)-M$5-M$2)*M$7)</f>
        <v>2472352.4791930891</v>
      </c>
      <c r="N126" s="4">
        <f>((Produção!N120*(PreçoLivre!N122*(1-Plan1!$B$11)+N$4*Plan1!$E$16)-N$5-N$2)*N$7)</f>
        <v>2560814.4797220668</v>
      </c>
      <c r="O126" s="4">
        <f>((Produção!O120*(PreçoLivre!O122*(1-Plan1!$B$11)+O$4*Plan1!$E$16)-O$5-O$2)*O$7)</f>
        <v>2271078.1217604326</v>
      </c>
      <c r="P126" s="4">
        <f>((Produção!P120*(PreçoLivre!P122*(1-Plan1!$B$11)+P$4*Plan1!$E$16)-P$5-P$2)*P$7)</f>
        <v>1901129.0197274347</v>
      </c>
      <c r="Q126" s="4">
        <f>((Produção!Q120*(PreçoLivre!Q122*(1-Plan1!$B$11)+Q$4*Plan1!$E$16)-Q$5-Q$2)*Q$7)</f>
        <v>1745669.9514483665</v>
      </c>
      <c r="R126" s="4">
        <f>((Produção!R120*(PreçoLivre!R122*(1-Plan1!$B$11)+R$4*Plan1!$E$16)-R$5-R$2)*R$7)</f>
        <v>1635105.6584651384</v>
      </c>
      <c r="S126" s="4">
        <f>((Produção!S120*(PreçoLivre!S122*(1-Plan1!$B$11)+S$4*Plan1!$E$16)-S$5-S$2)*S$7)</f>
        <v>1552522.6425975014</v>
      </c>
      <c r="T126" s="4">
        <f>((Produção!T120*(PreçoLivre!T122*(1-Plan1!$B$11)+T$4*Plan1!$E$16)-T$5-T$2)*T$7)</f>
        <v>1315905.8141329647</v>
      </c>
      <c r="U126" s="4">
        <f>((Produção!U120*(PreçoLivre!U122*(1-Plan1!$B$11)+U$4*Plan1!$E$16)-U$5-U$2)*U$7)</f>
        <v>1269423.645242397</v>
      </c>
      <c r="V126" s="4">
        <f>((Produção!V120*(PreçoLivre!V122*(1-Plan1!$B$11)+V$4*Plan1!$E$16)-V$5-V$2)*V$7)</f>
        <v>1127984.7964673934</v>
      </c>
    </row>
    <row r="127" spans="1:22" x14ac:dyDescent="0.25">
      <c r="A127">
        <v>118</v>
      </c>
      <c r="B127" s="100">
        <f t="shared" si="1"/>
        <v>69859109.431186318</v>
      </c>
      <c r="C127" s="4">
        <f>((Produção!C121*(PreçoLivre!C123*(1-Plan1!$B$11)+C$4*Plan1!$E$16)-C$5-C$2)*C$7)</f>
        <v>7498680.5263709463</v>
      </c>
      <c r="D127" s="4">
        <f>((Produção!D121*(PreçoLivre!D123*(1-Plan1!$B$11)+D$4*Plan1!$E$16)-D$5-D$2)*D$7)</f>
        <v>7374266.4150323868</v>
      </c>
      <c r="E127" s="4">
        <f>((Produção!E121*(PreçoLivre!E123*(1-Plan1!$B$11)+E$4*Plan1!$E$16)-E$5-E$2)*E$7)</f>
        <v>7069715.3942704098</v>
      </c>
      <c r="F127" s="4">
        <f>((Produção!F121*(PreçoLivre!F123*(1-Plan1!$B$11)+F$4*Plan1!$E$16)-F$5-F$2)*F$7)</f>
        <v>6438867.9111756906</v>
      </c>
      <c r="G127" s="4">
        <f>((Produção!G121*(PreçoLivre!G123*(1-Plan1!$B$11)+G$4*Plan1!$E$16)-G$5-G$2)*G$7)</f>
        <v>5222529.9563478474</v>
      </c>
      <c r="H127" s="4">
        <f>((Produção!H121*(PreçoLivre!H123*(1-Plan1!$B$11)+H$4*Plan1!$E$16)-H$5-H$2)*H$7)</f>
        <v>4490941.4254796309</v>
      </c>
      <c r="I127" s="4">
        <f>((Produção!I121*(PreçoLivre!I123*(1-Plan1!$B$11)+I$4*Plan1!$E$16)-I$5-I$2)*I$7)</f>
        <v>3873908.035891016</v>
      </c>
      <c r="J127" s="4">
        <f>((Produção!J121*(PreçoLivre!J123*(1-Plan1!$B$11)+J$4*Plan1!$E$16)-J$5-J$2)*J$7)</f>
        <v>3884700.8883845378</v>
      </c>
      <c r="K127" s="4">
        <f>((Produção!K121*(PreçoLivre!K123*(1-Plan1!$B$11)+K$4*Plan1!$E$16)-K$5-K$2)*K$7)</f>
        <v>3667479.6621215646</v>
      </c>
      <c r="L127" s="4">
        <f>((Produção!L121*(PreçoLivre!L123*(1-Plan1!$B$11)+L$4*Plan1!$E$16)-L$5-L$2)*L$7)</f>
        <v>3216603.484525945</v>
      </c>
      <c r="M127" s="4">
        <f>((Produção!M121*(PreçoLivre!M123*(1-Plan1!$B$11)+M$4*Plan1!$E$16)-M$5-M$2)*M$7)</f>
        <v>2915372.1744204885</v>
      </c>
      <c r="N127" s="4">
        <f>((Produção!N121*(PreçoLivre!N123*(1-Plan1!$B$11)+N$4*Plan1!$E$16)-N$5-N$2)*N$7)</f>
        <v>2476335.9679426118</v>
      </c>
      <c r="O127" s="4">
        <f>((Produção!O121*(PreçoLivre!O123*(1-Plan1!$B$11)+O$4*Plan1!$E$16)-O$5-O$2)*O$7)</f>
        <v>2135712.0385554638</v>
      </c>
      <c r="P127" s="4">
        <f>((Produção!P121*(PreçoLivre!P123*(1-Plan1!$B$11)+P$4*Plan1!$E$16)-P$5-P$2)*P$7)</f>
        <v>1923327.4805080062</v>
      </c>
      <c r="Q127" s="4">
        <f>((Produção!Q121*(PreçoLivre!Q123*(1-Plan1!$B$11)+Q$4*Plan1!$E$16)-Q$5-Q$2)*Q$7)</f>
        <v>1790169.8158571373</v>
      </c>
      <c r="R127" s="4">
        <f>((Produção!R121*(PreçoLivre!R123*(1-Plan1!$B$11)+R$4*Plan1!$E$16)-R$5-R$2)*R$7)</f>
        <v>1568096.4206743829</v>
      </c>
      <c r="S127" s="4">
        <f>((Produção!S121*(PreçoLivre!S123*(1-Plan1!$B$11)+S$4*Plan1!$E$16)-S$5-S$2)*S$7)</f>
        <v>1406750.7014066668</v>
      </c>
      <c r="T127" s="4">
        <f>((Produção!T121*(PreçoLivre!T123*(1-Plan1!$B$11)+T$4*Plan1!$E$16)-T$5-T$2)*T$7)</f>
        <v>1155591.3986076934</v>
      </c>
      <c r="U127" s="4">
        <f>((Produção!U121*(PreçoLivre!U123*(1-Plan1!$B$11)+U$4*Plan1!$E$16)-U$5-U$2)*U$7)</f>
        <v>991357.1539956776</v>
      </c>
      <c r="V127" s="4">
        <f>((Produção!V121*(PreçoLivre!V123*(1-Plan1!$B$11)+V$4*Plan1!$E$16)-V$5-V$2)*V$7)</f>
        <v>758702.57961823442</v>
      </c>
    </row>
    <row r="128" spans="1:22" x14ac:dyDescent="0.25">
      <c r="A128">
        <v>119</v>
      </c>
      <c r="B128" s="100">
        <f t="shared" si="1"/>
        <v>62336847.008364491</v>
      </c>
      <c r="C128" s="4">
        <f>((Produção!C122*(PreçoLivre!C124*(1-Plan1!$B$11)+C$4*Plan1!$E$16)-C$5-C$2)*C$7)</f>
        <v>7240891.7397105219</v>
      </c>
      <c r="D128" s="4">
        <f>((Produção!D122*(PreçoLivre!D124*(1-Plan1!$B$11)+D$4*Plan1!$E$16)-D$5-D$2)*D$7)</f>
        <v>6538168.3217221191</v>
      </c>
      <c r="E128" s="4">
        <f>((Produção!E122*(PreçoLivre!E124*(1-Plan1!$B$11)+E$4*Plan1!$E$16)-E$5-E$2)*E$7)</f>
        <v>5333783.9942503022</v>
      </c>
      <c r="F128" s="4">
        <f>((Produção!F122*(PreçoLivre!F124*(1-Plan1!$B$11)+F$4*Plan1!$E$16)-F$5-F$2)*F$7)</f>
        <v>4883270.7534485292</v>
      </c>
      <c r="G128" s="4">
        <f>((Produção!G122*(PreçoLivre!G124*(1-Plan1!$B$11)+G$4*Plan1!$E$16)-G$5-G$2)*G$7)</f>
        <v>4617384.6465569614</v>
      </c>
      <c r="H128" s="4">
        <f>((Produção!H122*(PreçoLivre!H124*(1-Plan1!$B$11)+H$4*Plan1!$E$16)-H$5-H$2)*H$7)</f>
        <v>4593092.2015541261</v>
      </c>
      <c r="I128" s="4">
        <f>((Produção!I122*(PreçoLivre!I124*(1-Plan1!$B$11)+I$4*Plan1!$E$16)-I$5-I$2)*I$7)</f>
        <v>4101234.2418207657</v>
      </c>
      <c r="J128" s="4">
        <f>((Produção!J122*(PreçoLivre!J124*(1-Plan1!$B$11)+J$4*Plan1!$E$16)-J$5-J$2)*J$7)</f>
        <v>3547803.2877216865</v>
      </c>
      <c r="K128" s="4">
        <f>((Produção!K122*(PreçoLivre!K124*(1-Plan1!$B$11)+K$4*Plan1!$E$16)-K$5-K$2)*K$7)</f>
        <v>3241594.7536498592</v>
      </c>
      <c r="L128" s="4">
        <f>((Produção!L122*(PreçoLivre!L124*(1-Plan1!$B$11)+L$4*Plan1!$E$16)-L$5-L$2)*L$7)</f>
        <v>2790048.6519968226</v>
      </c>
      <c r="M128" s="4">
        <f>((Produção!M122*(PreçoLivre!M124*(1-Plan1!$B$11)+M$4*Plan1!$E$16)-M$5-M$2)*M$7)</f>
        <v>2531369.6925026239</v>
      </c>
      <c r="N128" s="4">
        <f>((Produção!N122*(PreçoLivre!N124*(1-Plan1!$B$11)+N$4*Plan1!$E$16)-N$5-N$2)*N$7)</f>
        <v>2137923.5501838466</v>
      </c>
      <c r="O128" s="4">
        <f>((Produção!O122*(PreçoLivre!O124*(1-Plan1!$B$11)+O$4*Plan1!$E$16)-O$5-O$2)*O$7)</f>
        <v>2014536.5720580968</v>
      </c>
      <c r="P128" s="4">
        <f>((Produção!P122*(PreçoLivre!P124*(1-Plan1!$B$11)+P$4*Plan1!$E$16)-P$5-P$2)*P$7)</f>
        <v>1635685.8894029157</v>
      </c>
      <c r="Q128" s="4">
        <f>((Produção!Q122*(PreçoLivre!Q124*(1-Plan1!$B$11)+Q$4*Plan1!$E$16)-Q$5-Q$2)*Q$7)</f>
        <v>1584668.5058078994</v>
      </c>
      <c r="R128" s="4">
        <f>((Produção!R122*(PreçoLivre!R124*(1-Plan1!$B$11)+R$4*Plan1!$E$16)-R$5-R$2)*R$7)</f>
        <v>1469497.7164788416</v>
      </c>
      <c r="S128" s="4">
        <f>((Produção!S122*(PreçoLivre!S124*(1-Plan1!$B$11)+S$4*Plan1!$E$16)-S$5-S$2)*S$7)</f>
        <v>1283243.4228796901</v>
      </c>
      <c r="T128" s="4">
        <f>((Produção!T122*(PreçoLivre!T124*(1-Plan1!$B$11)+T$4*Plan1!$E$16)-T$5-T$2)*T$7)</f>
        <v>1095442.7617349571</v>
      </c>
      <c r="U128" s="4">
        <f>((Produção!U122*(PreçoLivre!U124*(1-Plan1!$B$11)+U$4*Plan1!$E$16)-U$5-U$2)*U$7)</f>
        <v>922055.27760842058</v>
      </c>
      <c r="V128" s="4">
        <f>((Produção!V122*(PreçoLivre!V124*(1-Plan1!$B$11)+V$4*Plan1!$E$16)-V$5-V$2)*V$7)</f>
        <v>775151.02727551013</v>
      </c>
    </row>
    <row r="129" spans="1:22" x14ac:dyDescent="0.25">
      <c r="A129">
        <v>120</v>
      </c>
      <c r="B129" s="100">
        <f t="shared" si="1"/>
        <v>70783527.273708433</v>
      </c>
      <c r="C129" s="4">
        <f>((Produção!C123*(PreçoLivre!C125*(1-Plan1!$B$11)+C$4*Plan1!$E$16)-C$5-C$2)*C$7)</f>
        <v>7569146.2989329752</v>
      </c>
      <c r="D129" s="4">
        <f>((Produção!D123*(PreçoLivre!D125*(1-Plan1!$B$11)+D$4*Plan1!$E$16)-D$5-D$2)*D$7)</f>
        <v>7456971.5829052012</v>
      </c>
      <c r="E129" s="4">
        <f>((Produção!E123*(PreçoLivre!E125*(1-Plan1!$B$11)+E$4*Plan1!$E$16)-E$5-E$2)*E$7)</f>
        <v>6330277.426953041</v>
      </c>
      <c r="F129" s="4">
        <f>((Produção!F123*(PreçoLivre!F125*(1-Plan1!$B$11)+F$4*Plan1!$E$16)-F$5-F$2)*F$7)</f>
        <v>5214714.3118694462</v>
      </c>
      <c r="G129" s="4">
        <f>((Produção!G123*(PreçoLivre!G125*(1-Plan1!$B$11)+G$4*Plan1!$E$16)-G$5-G$2)*G$7)</f>
        <v>4608165.9239987517</v>
      </c>
      <c r="H129" s="4">
        <f>((Produção!H123*(PreçoLivre!H125*(1-Plan1!$B$11)+H$4*Plan1!$E$16)-H$5-H$2)*H$7)</f>
        <v>4521791.2914884025</v>
      </c>
      <c r="I129" s="4">
        <f>((Produção!I123*(PreçoLivre!I125*(1-Plan1!$B$11)+I$4*Plan1!$E$16)-I$5-I$2)*I$7)</f>
        <v>4162085.6152816373</v>
      </c>
      <c r="J129" s="4">
        <f>((Produção!J123*(PreçoLivre!J125*(1-Plan1!$B$11)+J$4*Plan1!$E$16)-J$5-J$2)*J$7)</f>
        <v>3742977.1618620278</v>
      </c>
      <c r="K129" s="4">
        <f>((Produção!K123*(PreçoLivre!K125*(1-Plan1!$B$11)+K$4*Plan1!$E$16)-K$5-K$2)*K$7)</f>
        <v>3519136.1642340175</v>
      </c>
      <c r="L129" s="4">
        <f>((Produção!L123*(PreçoLivre!L125*(1-Plan1!$B$11)+L$4*Plan1!$E$16)-L$5-L$2)*L$7)</f>
        <v>3304813.8879209612</v>
      </c>
      <c r="M129" s="4">
        <f>((Produção!M123*(PreçoLivre!M125*(1-Plan1!$B$11)+M$4*Plan1!$E$16)-M$5-M$2)*M$7)</f>
        <v>3154900.863532973</v>
      </c>
      <c r="N129" s="4">
        <f>((Produção!N123*(PreçoLivre!N125*(1-Plan1!$B$11)+N$4*Plan1!$E$16)-N$5-N$2)*N$7)</f>
        <v>2695333.9077717271</v>
      </c>
      <c r="O129" s="4">
        <f>((Produção!O123*(PreçoLivre!O125*(1-Plan1!$B$11)+O$4*Plan1!$E$16)-O$5-O$2)*O$7)</f>
        <v>2355637.334897608</v>
      </c>
      <c r="P129" s="4">
        <f>((Produção!P123*(PreçoLivre!P125*(1-Plan1!$B$11)+P$4*Plan1!$E$16)-P$5-P$2)*P$7)</f>
        <v>2162906.3410165599</v>
      </c>
      <c r="Q129" s="4">
        <f>((Produção!Q123*(PreçoLivre!Q125*(1-Plan1!$B$11)+Q$4*Plan1!$E$16)-Q$5-Q$2)*Q$7)</f>
        <v>2050416.4616602734</v>
      </c>
      <c r="R129" s="4">
        <f>((Produção!R123*(PreçoLivre!R125*(1-Plan1!$B$11)+R$4*Plan1!$E$16)-R$5-R$2)*R$7)</f>
        <v>1807755.4790225076</v>
      </c>
      <c r="S129" s="4">
        <f>((Produção!S123*(PreçoLivre!S125*(1-Plan1!$B$11)+S$4*Plan1!$E$16)-S$5-S$2)*S$7)</f>
        <v>1772409.3898971837</v>
      </c>
      <c r="T129" s="4">
        <f>((Produção!T123*(PreçoLivre!T125*(1-Plan1!$B$11)+T$4*Plan1!$E$16)-T$5-T$2)*T$7)</f>
        <v>1695418.3302416482</v>
      </c>
      <c r="U129" s="4">
        <f>((Produção!U123*(PreçoLivre!U125*(1-Plan1!$B$11)+U$4*Plan1!$E$16)-U$5-U$2)*U$7)</f>
        <v>1414482.4328878219</v>
      </c>
      <c r="V129" s="4">
        <f>((Produção!V123*(PreçoLivre!V125*(1-Plan1!$B$11)+V$4*Plan1!$E$16)-V$5-V$2)*V$7)</f>
        <v>1244187.0673336752</v>
      </c>
    </row>
    <row r="130" spans="1:22" x14ac:dyDescent="0.25">
      <c r="A130">
        <v>121</v>
      </c>
      <c r="B130" s="100">
        <f t="shared" si="1"/>
        <v>57946481.89831499</v>
      </c>
      <c r="C130" s="4">
        <f>((Produção!C124*(PreçoLivre!C126*(1-Plan1!$B$11)+C$4*Plan1!$E$16)-C$5-C$2)*C$7)</f>
        <v>6710459.0811220957</v>
      </c>
      <c r="D130" s="4">
        <f>((Produção!D124*(PreçoLivre!D126*(1-Plan1!$B$11)+D$4*Plan1!$E$16)-D$5-D$2)*D$7)</f>
        <v>6077746.4690122055</v>
      </c>
      <c r="E130" s="4">
        <f>((Produção!E124*(PreçoLivre!E126*(1-Plan1!$B$11)+E$4*Plan1!$E$16)-E$5-E$2)*E$7)</f>
        <v>5582395.0480971253</v>
      </c>
      <c r="F130" s="4">
        <f>((Produção!F124*(PreçoLivre!F126*(1-Plan1!$B$11)+F$4*Plan1!$E$16)-F$5-F$2)*F$7)</f>
        <v>4812316.2363476204</v>
      </c>
      <c r="G130" s="4">
        <f>((Produção!G124*(PreçoLivre!G126*(1-Plan1!$B$11)+G$4*Plan1!$E$16)-G$5-G$2)*G$7)</f>
        <v>4348399.2002331819</v>
      </c>
      <c r="H130" s="4">
        <f>((Produção!H124*(PreçoLivre!H126*(1-Plan1!$B$11)+H$4*Plan1!$E$16)-H$5-H$2)*H$7)</f>
        <v>3596803.8036788474</v>
      </c>
      <c r="I130" s="4">
        <f>((Produção!I124*(PreçoLivre!I126*(1-Plan1!$B$11)+I$4*Plan1!$E$16)-I$5-I$2)*I$7)</f>
        <v>3242153.2345115389</v>
      </c>
      <c r="J130" s="4">
        <f>((Produção!J124*(PreçoLivre!J126*(1-Plan1!$B$11)+J$4*Plan1!$E$16)-J$5-J$2)*J$7)</f>
        <v>2829552.7991853305</v>
      </c>
      <c r="K130" s="4">
        <f>((Produção!K124*(PreçoLivre!K126*(1-Plan1!$B$11)+K$4*Plan1!$E$16)-K$5-K$2)*K$7)</f>
        <v>2518643.5283952649</v>
      </c>
      <c r="L130" s="4">
        <f>((Produção!L124*(PreçoLivre!L126*(1-Plan1!$B$11)+L$4*Plan1!$E$16)-L$5-L$2)*L$7)</f>
        <v>2459519.9789417596</v>
      </c>
      <c r="M130" s="4">
        <f>((Produção!M124*(PreçoLivre!M126*(1-Plan1!$B$11)+M$4*Plan1!$E$16)-M$5-M$2)*M$7)</f>
        <v>2331845.6866859631</v>
      </c>
      <c r="N130" s="4">
        <f>((Produção!N124*(PreçoLivre!N126*(1-Plan1!$B$11)+N$4*Plan1!$E$16)-N$5-N$2)*N$7)</f>
        <v>2112025.5956794466</v>
      </c>
      <c r="O130" s="4">
        <f>((Produção!O124*(PreçoLivre!O126*(1-Plan1!$B$11)+O$4*Plan1!$E$16)-O$5-O$2)*O$7)</f>
        <v>1845306.7493530337</v>
      </c>
      <c r="P130" s="4">
        <f>((Produção!P124*(PreçoLivre!P126*(1-Plan1!$B$11)+P$4*Plan1!$E$16)-P$5-P$2)*P$7)</f>
        <v>1792368.1414544897</v>
      </c>
      <c r="Q130" s="4">
        <f>((Produção!Q124*(PreçoLivre!Q126*(1-Plan1!$B$11)+Q$4*Plan1!$E$16)-Q$5-Q$2)*Q$7)</f>
        <v>1578001.8792103615</v>
      </c>
      <c r="R130" s="4">
        <f>((Produção!R124*(PreçoLivre!R126*(1-Plan1!$B$11)+R$4*Plan1!$E$16)-R$5-R$2)*R$7)</f>
        <v>1375328.5798097667</v>
      </c>
      <c r="S130" s="4">
        <f>((Produção!S124*(PreçoLivre!S126*(1-Plan1!$B$11)+S$4*Plan1!$E$16)-S$5-S$2)*S$7)</f>
        <v>1352365.5775896818</v>
      </c>
      <c r="T130" s="4">
        <f>((Produção!T124*(PreçoLivre!T126*(1-Plan1!$B$11)+T$4*Plan1!$E$16)-T$5-T$2)*T$7)</f>
        <v>1281032.6285003594</v>
      </c>
      <c r="U130" s="4">
        <f>((Produção!U124*(PreçoLivre!U126*(1-Plan1!$B$11)+U$4*Plan1!$E$16)-U$5-U$2)*U$7)</f>
        <v>1153857.0534804245</v>
      </c>
      <c r="V130" s="4">
        <f>((Produção!V124*(PreçoLivre!V126*(1-Plan1!$B$11)+V$4*Plan1!$E$16)-V$5-V$2)*V$7)</f>
        <v>946360.62702649133</v>
      </c>
    </row>
    <row r="131" spans="1:22" x14ac:dyDescent="0.25">
      <c r="A131">
        <v>122</v>
      </c>
      <c r="B131" s="100">
        <f t="shared" si="1"/>
        <v>69102279.552859962</v>
      </c>
      <c r="C131" s="4">
        <f>((Produção!C125*(PreçoLivre!C127*(1-Plan1!$B$11)+C$4*Plan1!$E$16)-C$5-C$2)*C$7)</f>
        <v>7256526.4723991416</v>
      </c>
      <c r="D131" s="4">
        <f>((Produção!D125*(PreçoLivre!D127*(1-Plan1!$B$11)+D$4*Plan1!$E$16)-D$5-D$2)*D$7)</f>
        <v>6816814.8256539647</v>
      </c>
      <c r="E131" s="4">
        <f>((Produção!E125*(PreçoLivre!E127*(1-Plan1!$B$11)+E$4*Plan1!$E$16)-E$5-E$2)*E$7)</f>
        <v>5834062.106839641</v>
      </c>
      <c r="F131" s="4">
        <f>((Produção!F125*(PreçoLivre!F127*(1-Plan1!$B$11)+F$4*Plan1!$E$16)-F$5-F$2)*F$7)</f>
        <v>5263255.2443144051</v>
      </c>
      <c r="G131" s="4">
        <f>((Produção!G125*(PreçoLivre!G127*(1-Plan1!$B$11)+G$4*Plan1!$E$16)-G$5-G$2)*G$7)</f>
        <v>4520181.7499813978</v>
      </c>
      <c r="H131" s="4">
        <f>((Produção!H125*(PreçoLivre!H127*(1-Plan1!$B$11)+H$4*Plan1!$E$16)-H$5-H$2)*H$7)</f>
        <v>4267271.4512043754</v>
      </c>
      <c r="I131" s="4">
        <f>((Produção!I125*(PreçoLivre!I127*(1-Plan1!$B$11)+I$4*Plan1!$E$16)-I$5-I$2)*I$7)</f>
        <v>3597914.9485182152</v>
      </c>
      <c r="J131" s="4">
        <f>((Produção!J125*(PreçoLivre!J127*(1-Plan1!$B$11)+J$4*Plan1!$E$16)-J$5-J$2)*J$7)</f>
        <v>3398507.8241968593</v>
      </c>
      <c r="K131" s="4">
        <f>((Produção!K125*(PreçoLivre!K127*(1-Plan1!$B$11)+K$4*Plan1!$E$16)-K$5-K$2)*K$7)</f>
        <v>3263433.8198856595</v>
      </c>
      <c r="L131" s="4">
        <f>((Produção!L125*(PreçoLivre!L127*(1-Plan1!$B$11)+L$4*Plan1!$E$16)-L$5-L$2)*L$7)</f>
        <v>3066003.4790068637</v>
      </c>
      <c r="M131" s="4">
        <f>((Produção!M125*(PreçoLivre!M127*(1-Plan1!$B$11)+M$4*Plan1!$E$16)-M$5-M$2)*M$7)</f>
        <v>3044904.880159623</v>
      </c>
      <c r="N131" s="4">
        <f>((Produção!N125*(PreçoLivre!N127*(1-Plan1!$B$11)+N$4*Plan1!$E$16)-N$5-N$2)*N$7)</f>
        <v>2811757.6918359767</v>
      </c>
      <c r="O131" s="4">
        <f>((Produção!O125*(PreçoLivre!O127*(1-Plan1!$B$11)+O$4*Plan1!$E$16)-O$5-O$2)*O$7)</f>
        <v>2807374.4274658612</v>
      </c>
      <c r="P131" s="4">
        <f>((Produção!P125*(PreçoLivre!P127*(1-Plan1!$B$11)+P$4*Plan1!$E$16)-P$5-P$2)*P$7)</f>
        <v>2701499.3420321513</v>
      </c>
      <c r="Q131" s="4">
        <f>((Produção!Q125*(PreçoLivre!Q127*(1-Plan1!$B$11)+Q$4*Plan1!$E$16)-Q$5-Q$2)*Q$7)</f>
        <v>2436575.531547437</v>
      </c>
      <c r="R131" s="4">
        <f>((Produção!R125*(PreçoLivre!R127*(1-Plan1!$B$11)+R$4*Plan1!$E$16)-R$5-R$2)*R$7)</f>
        <v>1924374.1296878383</v>
      </c>
      <c r="S131" s="4">
        <f>((Produção!S125*(PreçoLivre!S127*(1-Plan1!$B$11)+S$4*Plan1!$E$16)-S$5-S$2)*S$7)</f>
        <v>1739385.6272778548</v>
      </c>
      <c r="T131" s="4">
        <f>((Produção!T125*(PreçoLivre!T127*(1-Plan1!$B$11)+T$4*Plan1!$E$16)-T$5-T$2)*T$7)</f>
        <v>1574431.1982844374</v>
      </c>
      <c r="U131" s="4">
        <f>((Produção!U125*(PreçoLivre!U127*(1-Plan1!$B$11)+U$4*Plan1!$E$16)-U$5-U$2)*U$7)</f>
        <v>1454421.7740020524</v>
      </c>
      <c r="V131" s="4">
        <f>((Produção!V125*(PreçoLivre!V127*(1-Plan1!$B$11)+V$4*Plan1!$E$16)-V$5-V$2)*V$7)</f>
        <v>1323583.0285662126</v>
      </c>
    </row>
    <row r="132" spans="1:22" x14ac:dyDescent="0.25">
      <c r="A132">
        <v>123</v>
      </c>
      <c r="B132" s="100">
        <f t="shared" si="1"/>
        <v>70642780.208873406</v>
      </c>
      <c r="C132" s="4">
        <f>((Produção!C126*(PreçoLivre!C128*(1-Plan1!$B$11)+C$4*Plan1!$E$16)-C$5-C$2)*C$7)</f>
        <v>7681580.6280271588</v>
      </c>
      <c r="D132" s="4">
        <f>((Produção!D126*(PreçoLivre!D128*(1-Plan1!$B$11)+D$4*Plan1!$E$16)-D$5-D$2)*D$7)</f>
        <v>7787730.0762114879</v>
      </c>
      <c r="E132" s="4">
        <f>((Produção!E126*(PreçoLivre!E128*(1-Plan1!$B$11)+E$4*Plan1!$E$16)-E$5-E$2)*E$7)</f>
        <v>6995795.5267124083</v>
      </c>
      <c r="F132" s="4">
        <f>((Produção!F126*(PreçoLivre!F128*(1-Plan1!$B$11)+F$4*Plan1!$E$16)-F$5-F$2)*F$7)</f>
        <v>5910450.1758556692</v>
      </c>
      <c r="G132" s="4">
        <f>((Produção!G126*(PreçoLivre!G128*(1-Plan1!$B$11)+G$4*Plan1!$E$16)-G$5-G$2)*G$7)</f>
        <v>5316803.5654735221</v>
      </c>
      <c r="H132" s="4">
        <f>((Produção!H126*(PreçoLivre!H128*(1-Plan1!$B$11)+H$4*Plan1!$E$16)-H$5-H$2)*H$7)</f>
        <v>5003120.2480574166</v>
      </c>
      <c r="I132" s="4">
        <f>((Produção!I126*(PreçoLivre!I128*(1-Plan1!$B$11)+I$4*Plan1!$E$16)-I$5-I$2)*I$7)</f>
        <v>4164580.5235860641</v>
      </c>
      <c r="J132" s="4">
        <f>((Produção!J126*(PreçoLivre!J128*(1-Plan1!$B$11)+J$4*Plan1!$E$16)-J$5-J$2)*J$7)</f>
        <v>3728537.1801444921</v>
      </c>
      <c r="K132" s="4">
        <f>((Produção!K126*(PreçoLivre!K128*(1-Plan1!$B$11)+K$4*Plan1!$E$16)-K$5-K$2)*K$7)</f>
        <v>3184430.04506581</v>
      </c>
      <c r="L132" s="4">
        <f>((Produção!L126*(PreçoLivre!L128*(1-Plan1!$B$11)+L$4*Plan1!$E$16)-L$5-L$2)*L$7)</f>
        <v>2607430.73908043</v>
      </c>
      <c r="M132" s="4">
        <f>((Produção!M126*(PreçoLivre!M128*(1-Plan1!$B$11)+M$4*Plan1!$E$16)-M$5-M$2)*M$7)</f>
        <v>2369407.0048810253</v>
      </c>
      <c r="N132" s="4">
        <f>((Produção!N126*(PreçoLivre!N128*(1-Plan1!$B$11)+N$4*Plan1!$E$16)-N$5-N$2)*N$7)</f>
        <v>2371849.5608671238</v>
      </c>
      <c r="O132" s="4">
        <f>((Produção!O126*(PreçoLivre!O128*(1-Plan1!$B$11)+O$4*Plan1!$E$16)-O$5-O$2)*O$7)</f>
        <v>2202220.5381307891</v>
      </c>
      <c r="P132" s="4">
        <f>((Produção!P126*(PreçoLivre!P128*(1-Plan1!$B$11)+P$4*Plan1!$E$16)-P$5-P$2)*P$7)</f>
        <v>2024986.0691056042</v>
      </c>
      <c r="Q132" s="4">
        <f>((Produção!Q126*(PreçoLivre!Q128*(1-Plan1!$B$11)+Q$4*Plan1!$E$16)-Q$5-Q$2)*Q$7)</f>
        <v>1897818.7593663717</v>
      </c>
      <c r="R132" s="4">
        <f>((Produção!R126*(PreçoLivre!R128*(1-Plan1!$B$11)+R$4*Plan1!$E$16)-R$5-R$2)*R$7)</f>
        <v>1624784.47686333</v>
      </c>
      <c r="S132" s="4">
        <f>((Produção!S126*(PreçoLivre!S128*(1-Plan1!$B$11)+S$4*Plan1!$E$16)-S$5-S$2)*S$7)</f>
        <v>1621385.022671011</v>
      </c>
      <c r="T132" s="4">
        <f>((Produção!T126*(PreçoLivre!T128*(1-Plan1!$B$11)+T$4*Plan1!$E$16)-T$5-T$2)*T$7)</f>
        <v>1466750.9424747548</v>
      </c>
      <c r="U132" s="4">
        <f>((Produção!U126*(PreçoLivre!U128*(1-Plan1!$B$11)+U$4*Plan1!$E$16)-U$5-U$2)*U$7)</f>
        <v>1382232.8228610337</v>
      </c>
      <c r="V132" s="4">
        <f>((Produção!V126*(PreçoLivre!V128*(1-Plan1!$B$11)+V$4*Plan1!$E$16)-V$5-V$2)*V$7)</f>
        <v>1300886.3034379035</v>
      </c>
    </row>
    <row r="133" spans="1:22" x14ac:dyDescent="0.25">
      <c r="A133">
        <v>124</v>
      </c>
      <c r="B133" s="100">
        <f t="shared" si="1"/>
        <v>61863882.286448605</v>
      </c>
      <c r="C133" s="4">
        <f>((Produção!C127*(PreçoLivre!C129*(1-Plan1!$B$11)+C$4*Plan1!$E$16)-C$5-C$2)*C$7)</f>
        <v>7559187.1456419714</v>
      </c>
      <c r="D133" s="4">
        <f>((Produção!D127*(PreçoLivre!D129*(1-Plan1!$B$11)+D$4*Plan1!$E$16)-D$5-D$2)*D$7)</f>
        <v>6423224.8429012978</v>
      </c>
      <c r="E133" s="4">
        <f>((Produção!E127*(PreçoLivre!E129*(1-Plan1!$B$11)+E$4*Plan1!$E$16)-E$5-E$2)*E$7)</f>
        <v>5318392.1545477165</v>
      </c>
      <c r="F133" s="4">
        <f>((Produção!F127*(PreçoLivre!F129*(1-Plan1!$B$11)+F$4*Plan1!$E$16)-F$5-F$2)*F$7)</f>
        <v>4878724.7094519865</v>
      </c>
      <c r="G133" s="4">
        <f>((Produção!G127*(PreçoLivre!G129*(1-Plan1!$B$11)+G$4*Plan1!$E$16)-G$5-G$2)*G$7)</f>
        <v>3950713.921272336</v>
      </c>
      <c r="H133" s="4">
        <f>((Produção!H127*(PreçoLivre!H129*(1-Plan1!$B$11)+H$4*Plan1!$E$16)-H$5-H$2)*H$7)</f>
        <v>3860671.1713576131</v>
      </c>
      <c r="I133" s="4">
        <f>((Produção!I127*(PreçoLivre!I129*(1-Plan1!$B$11)+I$4*Plan1!$E$16)-I$5-I$2)*I$7)</f>
        <v>3648156.7405637479</v>
      </c>
      <c r="J133" s="4">
        <f>((Produção!J127*(PreçoLivre!J129*(1-Plan1!$B$11)+J$4*Plan1!$E$16)-J$5-J$2)*J$7)</f>
        <v>3329972.9336079191</v>
      </c>
      <c r="K133" s="4">
        <f>((Produção!K127*(PreçoLivre!K129*(1-Plan1!$B$11)+K$4*Plan1!$E$16)-K$5-K$2)*K$7)</f>
        <v>2734018.0517166988</v>
      </c>
      <c r="L133" s="4">
        <f>((Produção!L127*(PreçoLivre!L129*(1-Plan1!$B$11)+L$4*Plan1!$E$16)-L$5-L$2)*L$7)</f>
        <v>2472691.3864466567</v>
      </c>
      <c r="M133" s="4">
        <f>((Produção!M127*(PreçoLivre!M129*(1-Plan1!$B$11)+M$4*Plan1!$E$16)-M$5-M$2)*M$7)</f>
        <v>2442677.7180223013</v>
      </c>
      <c r="N133" s="4">
        <f>((Produção!N127*(PreçoLivre!N129*(1-Plan1!$B$11)+N$4*Plan1!$E$16)-N$5-N$2)*N$7)</f>
        <v>2227952.4616102795</v>
      </c>
      <c r="O133" s="4">
        <f>((Produção!O127*(PreçoLivre!O129*(1-Plan1!$B$11)+O$4*Plan1!$E$16)-O$5-O$2)*O$7)</f>
        <v>2056992.0830160403</v>
      </c>
      <c r="P133" s="4">
        <f>((Produção!P127*(PreçoLivre!P129*(1-Plan1!$B$11)+P$4*Plan1!$E$16)-P$5-P$2)*P$7)</f>
        <v>2049910.6502534489</v>
      </c>
      <c r="Q133" s="4">
        <f>((Produção!Q127*(PreçoLivre!Q129*(1-Plan1!$B$11)+Q$4*Plan1!$E$16)-Q$5-Q$2)*Q$7)</f>
        <v>2012487.4443129741</v>
      </c>
      <c r="R133" s="4">
        <f>((Produção!R127*(PreçoLivre!R129*(1-Plan1!$B$11)+R$4*Plan1!$E$16)-R$5-R$2)*R$7)</f>
        <v>1745302.3275440433</v>
      </c>
      <c r="S133" s="4">
        <f>((Produção!S127*(PreçoLivre!S129*(1-Plan1!$B$11)+S$4*Plan1!$E$16)-S$5-S$2)*S$7)</f>
        <v>1497042.3749992866</v>
      </c>
      <c r="T133" s="4">
        <f>((Produção!T127*(PreçoLivre!T129*(1-Plan1!$B$11)+T$4*Plan1!$E$16)-T$5-T$2)*T$7)</f>
        <v>1423145.0651766292</v>
      </c>
      <c r="U133" s="4">
        <f>((Produção!U127*(PreçoLivre!U129*(1-Plan1!$B$11)+U$4*Plan1!$E$16)-U$5-U$2)*U$7)</f>
        <v>1155308.486260666</v>
      </c>
      <c r="V133" s="4">
        <f>((Produção!V127*(PreçoLivre!V129*(1-Plan1!$B$11)+V$4*Plan1!$E$16)-V$5-V$2)*V$7)</f>
        <v>1077310.6177449927</v>
      </c>
    </row>
    <row r="134" spans="1:22" x14ac:dyDescent="0.25">
      <c r="A134">
        <v>125</v>
      </c>
      <c r="B134" s="100">
        <f t="shared" si="1"/>
        <v>73450222.128219336</v>
      </c>
      <c r="C134" s="4">
        <f>((Produção!C128*(PreçoLivre!C130*(1-Plan1!$B$11)+C$4*Plan1!$E$16)-C$5-C$2)*C$7)</f>
        <v>7587285.4086533021</v>
      </c>
      <c r="D134" s="4">
        <f>((Produção!D128*(PreçoLivre!D130*(1-Plan1!$B$11)+D$4*Plan1!$E$16)-D$5-D$2)*D$7)</f>
        <v>7323998.079156558</v>
      </c>
      <c r="E134" s="4">
        <f>((Produção!E128*(PreçoLivre!E130*(1-Plan1!$B$11)+E$4*Plan1!$E$16)-E$5-E$2)*E$7)</f>
        <v>6723785.825136994</v>
      </c>
      <c r="F134" s="4">
        <f>((Produção!F128*(PreçoLivre!F130*(1-Plan1!$B$11)+F$4*Plan1!$E$16)-F$5-F$2)*F$7)</f>
        <v>5864776.2923082365</v>
      </c>
      <c r="G134" s="4">
        <f>((Produção!G128*(PreçoLivre!G130*(1-Plan1!$B$11)+G$4*Plan1!$E$16)-G$5-G$2)*G$7)</f>
        <v>5159516.1284548007</v>
      </c>
      <c r="H134" s="4">
        <f>((Produção!H128*(PreçoLivre!H130*(1-Plan1!$B$11)+H$4*Plan1!$E$16)-H$5-H$2)*H$7)</f>
        <v>4808675.9882345628</v>
      </c>
      <c r="I134" s="4">
        <f>((Produção!I128*(PreçoLivre!I130*(1-Plan1!$B$11)+I$4*Plan1!$E$16)-I$5-I$2)*I$7)</f>
        <v>4469341.5001116265</v>
      </c>
      <c r="J134" s="4">
        <f>((Produção!J128*(PreçoLivre!J130*(1-Plan1!$B$11)+J$4*Plan1!$E$16)-J$5-J$2)*J$7)</f>
        <v>4282757.6398557527</v>
      </c>
      <c r="K134" s="4">
        <f>((Produção!K128*(PreçoLivre!K130*(1-Plan1!$B$11)+K$4*Plan1!$E$16)-K$5-K$2)*K$7)</f>
        <v>4028016.7549441135</v>
      </c>
      <c r="L134" s="4">
        <f>((Produção!L128*(PreçoLivre!L130*(1-Plan1!$B$11)+L$4*Plan1!$E$16)-L$5-L$2)*L$7)</f>
        <v>3807481.0968547468</v>
      </c>
      <c r="M134" s="4">
        <f>((Produção!M128*(PreçoLivre!M130*(1-Plan1!$B$11)+M$4*Plan1!$E$16)-M$5-M$2)*M$7)</f>
        <v>3172120.1462725815</v>
      </c>
      <c r="N134" s="4">
        <f>((Produção!N128*(PreçoLivre!N130*(1-Plan1!$B$11)+N$4*Plan1!$E$16)-N$5-N$2)*N$7)</f>
        <v>2723889.2146696988</v>
      </c>
      <c r="O134" s="4">
        <f>((Produção!O128*(PreçoLivre!O130*(1-Plan1!$B$11)+O$4*Plan1!$E$16)-O$5-O$2)*O$7)</f>
        <v>2284341.6730616437</v>
      </c>
      <c r="P134" s="4">
        <f>((Produção!P128*(PreçoLivre!P130*(1-Plan1!$B$11)+P$4*Plan1!$E$16)-P$5-P$2)*P$7)</f>
        <v>2101582.7906905422</v>
      </c>
      <c r="Q134" s="4">
        <f>((Produção!Q128*(PreçoLivre!Q130*(1-Plan1!$B$11)+Q$4*Plan1!$E$16)-Q$5-Q$2)*Q$7)</f>
        <v>1884857.401959284</v>
      </c>
      <c r="R134" s="4">
        <f>((Produção!R128*(PreçoLivre!R130*(1-Plan1!$B$11)+R$4*Plan1!$E$16)-R$5-R$2)*R$7)</f>
        <v>1778718.3962064832</v>
      </c>
      <c r="S134" s="4">
        <f>((Produção!S128*(PreçoLivre!S130*(1-Plan1!$B$11)+S$4*Plan1!$E$16)-S$5-S$2)*S$7)</f>
        <v>1592976.929680577</v>
      </c>
      <c r="T134" s="4">
        <f>((Produção!T128*(PreçoLivre!T130*(1-Plan1!$B$11)+T$4*Plan1!$E$16)-T$5-T$2)*T$7)</f>
        <v>1495811.2696877965</v>
      </c>
      <c r="U134" s="4">
        <f>((Produção!U128*(PreçoLivre!U130*(1-Plan1!$B$11)+U$4*Plan1!$E$16)-U$5-U$2)*U$7)</f>
        <v>1213643.6137504827</v>
      </c>
      <c r="V134" s="4">
        <f>((Produção!V128*(PreçoLivre!V130*(1-Plan1!$B$11)+V$4*Plan1!$E$16)-V$5-V$2)*V$7)</f>
        <v>1146645.9785295569</v>
      </c>
    </row>
    <row r="135" spans="1:22" x14ac:dyDescent="0.25">
      <c r="A135">
        <v>126</v>
      </c>
      <c r="B135" s="100">
        <f t="shared" si="1"/>
        <v>57466995.904685318</v>
      </c>
      <c r="C135" s="4">
        <f>((Produção!C129*(PreçoLivre!C131*(1-Plan1!$B$11)+C$4*Plan1!$E$16)-C$5-C$2)*C$7)</f>
        <v>7356393.018039545</v>
      </c>
      <c r="D135" s="4">
        <f>((Produção!D129*(PreçoLivre!D131*(1-Plan1!$B$11)+D$4*Plan1!$E$16)-D$5-D$2)*D$7)</f>
        <v>6546967.5487246308</v>
      </c>
      <c r="E135" s="4">
        <f>((Produção!E129*(PreçoLivre!E131*(1-Plan1!$B$11)+E$4*Plan1!$E$16)-E$5-E$2)*E$7)</f>
        <v>5345198.2328506792</v>
      </c>
      <c r="F135" s="4">
        <f>((Produção!F129*(PreçoLivre!F131*(1-Plan1!$B$11)+F$4*Plan1!$E$16)-F$5-F$2)*F$7)</f>
        <v>4550197.6200927468</v>
      </c>
      <c r="G135" s="4">
        <f>((Produção!G129*(PreçoLivre!G131*(1-Plan1!$B$11)+G$4*Plan1!$E$16)-G$5-G$2)*G$7)</f>
        <v>4204104.4507874632</v>
      </c>
      <c r="H135" s="4">
        <f>((Produção!H129*(PreçoLivre!H131*(1-Plan1!$B$11)+H$4*Plan1!$E$16)-H$5-H$2)*H$7)</f>
        <v>3293333.2535415832</v>
      </c>
      <c r="I135" s="4">
        <f>((Produção!I129*(PreçoLivre!I131*(1-Plan1!$B$11)+I$4*Plan1!$E$16)-I$5-I$2)*I$7)</f>
        <v>3033369.443115117</v>
      </c>
      <c r="J135" s="4">
        <f>((Produção!J129*(PreçoLivre!J131*(1-Plan1!$B$11)+J$4*Plan1!$E$16)-J$5-J$2)*J$7)</f>
        <v>2669685.2300125859</v>
      </c>
      <c r="K135" s="4">
        <f>((Produção!K129*(PreçoLivre!K131*(1-Plan1!$B$11)+K$4*Plan1!$E$16)-K$5-K$2)*K$7)</f>
        <v>2731203.5423436244</v>
      </c>
      <c r="L135" s="4">
        <f>((Produção!L129*(PreçoLivre!L131*(1-Plan1!$B$11)+L$4*Plan1!$E$16)-L$5-L$2)*L$7)</f>
        <v>2490857.4369889167</v>
      </c>
      <c r="M135" s="4">
        <f>((Produção!M129*(PreçoLivre!M131*(1-Plan1!$B$11)+M$4*Plan1!$E$16)-M$5-M$2)*M$7)</f>
        <v>2340245.3147546533</v>
      </c>
      <c r="N135" s="4">
        <f>((Produção!N129*(PreçoLivre!N131*(1-Plan1!$B$11)+N$4*Plan1!$E$16)-N$5-N$2)*N$7)</f>
        <v>2099435.3066794351</v>
      </c>
      <c r="O135" s="4">
        <f>((Produção!O129*(PreçoLivre!O131*(1-Plan1!$B$11)+O$4*Plan1!$E$16)-O$5-O$2)*O$7)</f>
        <v>1927336.1940155169</v>
      </c>
      <c r="P135" s="4">
        <f>((Produção!P129*(PreçoLivre!P131*(1-Plan1!$B$11)+P$4*Plan1!$E$16)-P$5-P$2)*P$7)</f>
        <v>1838705.5275889675</v>
      </c>
      <c r="Q135" s="4">
        <f>((Produção!Q129*(PreçoLivre!Q131*(1-Plan1!$B$11)+Q$4*Plan1!$E$16)-Q$5-Q$2)*Q$7)</f>
        <v>1474166.1752501086</v>
      </c>
      <c r="R135" s="4">
        <f>((Produção!R129*(PreçoLivre!R131*(1-Plan1!$B$11)+R$4*Plan1!$E$16)-R$5-R$2)*R$7)</f>
        <v>1444129.6036383489</v>
      </c>
      <c r="S135" s="4">
        <f>((Produção!S129*(PreçoLivre!S131*(1-Plan1!$B$11)+S$4*Plan1!$E$16)-S$5-S$2)*S$7)</f>
        <v>1268420.0807341775</v>
      </c>
      <c r="T135" s="4">
        <f>((Produção!T129*(PreçoLivre!T131*(1-Plan1!$B$11)+T$4*Plan1!$E$16)-T$5-T$2)*T$7)</f>
        <v>1069425.8830719604</v>
      </c>
      <c r="U135" s="4">
        <f>((Produção!U129*(PreçoLivre!U131*(1-Plan1!$B$11)+U$4*Plan1!$E$16)-U$5-U$2)*U$7)</f>
        <v>952818.44988925999</v>
      </c>
      <c r="V135" s="4">
        <f>((Produção!V129*(PreçoLivre!V131*(1-Plan1!$B$11)+V$4*Plan1!$E$16)-V$5-V$2)*V$7)</f>
        <v>831003.59256599576</v>
      </c>
    </row>
    <row r="136" spans="1:22" x14ac:dyDescent="0.25">
      <c r="A136">
        <v>127</v>
      </c>
      <c r="B136" s="100">
        <f t="shared" si="1"/>
        <v>52365996.645529516</v>
      </c>
      <c r="C136" s="4">
        <f>((Produção!C130*(PreçoLivre!C132*(1-Plan1!$B$11)+C$4*Plan1!$E$16)-C$5-C$2)*C$7)</f>
        <v>6802386.2241140027</v>
      </c>
      <c r="D136" s="4">
        <f>((Produção!D130*(PreçoLivre!D132*(1-Plan1!$B$11)+D$4*Plan1!$E$16)-D$5-D$2)*D$7)</f>
        <v>6258951.7458121181</v>
      </c>
      <c r="E136" s="4">
        <f>((Produção!E130*(PreçoLivre!E132*(1-Plan1!$B$11)+E$4*Plan1!$E$16)-E$5-E$2)*E$7)</f>
        <v>6175116.3969053142</v>
      </c>
      <c r="F136" s="4">
        <f>((Produção!F130*(PreçoLivre!F132*(1-Plan1!$B$11)+F$4*Plan1!$E$16)-F$5-F$2)*F$7)</f>
        <v>4831085.0125211133</v>
      </c>
      <c r="G136" s="4">
        <f>((Produção!G130*(PreçoLivre!G132*(1-Plan1!$B$11)+G$4*Plan1!$E$16)-G$5-G$2)*G$7)</f>
        <v>4034538.3317880603</v>
      </c>
      <c r="H136" s="4">
        <f>((Produção!H130*(PreçoLivre!H132*(1-Plan1!$B$11)+H$4*Plan1!$E$16)-H$5-H$2)*H$7)</f>
        <v>3324774.1967350501</v>
      </c>
      <c r="I136" s="4">
        <f>((Produção!I130*(PreçoLivre!I132*(1-Plan1!$B$11)+I$4*Plan1!$E$16)-I$5-I$2)*I$7)</f>
        <v>2864466.9855212541</v>
      </c>
      <c r="J136" s="4">
        <f>((Produção!J130*(PreçoLivre!J132*(1-Plan1!$B$11)+J$4*Plan1!$E$16)-J$5-J$2)*J$7)</f>
        <v>2345601.9378234898</v>
      </c>
      <c r="K136" s="4">
        <f>((Produção!K130*(PreçoLivre!K132*(1-Plan1!$B$11)+K$4*Plan1!$E$16)-K$5-K$2)*K$7)</f>
        <v>2421712.3852078756</v>
      </c>
      <c r="L136" s="4">
        <f>((Produção!L130*(PreçoLivre!L132*(1-Plan1!$B$11)+L$4*Plan1!$E$16)-L$5-L$2)*L$7)</f>
        <v>2140238.0604871656</v>
      </c>
      <c r="M136" s="4">
        <f>((Produção!M130*(PreçoLivre!M132*(1-Plan1!$B$11)+M$4*Plan1!$E$16)-M$5-M$2)*M$7)</f>
        <v>1957584.8043210984</v>
      </c>
      <c r="N136" s="4">
        <f>((Produção!N130*(PreçoLivre!N132*(1-Plan1!$B$11)+N$4*Plan1!$E$16)-N$5-N$2)*N$7)</f>
        <v>1767548.3772034294</v>
      </c>
      <c r="O136" s="4">
        <f>((Produção!O130*(PreçoLivre!O132*(1-Plan1!$B$11)+O$4*Plan1!$E$16)-O$5-O$2)*O$7)</f>
        <v>1328006.3688414858</v>
      </c>
      <c r="P136" s="4">
        <f>((Produção!P130*(PreçoLivre!P132*(1-Plan1!$B$11)+P$4*Plan1!$E$16)-P$5-P$2)*P$7)</f>
        <v>1179263.7302795497</v>
      </c>
      <c r="Q136" s="4">
        <f>((Produção!Q130*(PreçoLivre!Q132*(1-Plan1!$B$11)+Q$4*Plan1!$E$16)-Q$5-Q$2)*Q$7)</f>
        <v>1050771.1101234304</v>
      </c>
      <c r="R136" s="4">
        <f>((Produção!R130*(PreçoLivre!R132*(1-Plan1!$B$11)+R$4*Plan1!$E$16)-R$5-R$2)*R$7)</f>
        <v>940530.26992005424</v>
      </c>
      <c r="S136" s="4">
        <f>((Produção!S130*(PreçoLivre!S132*(1-Plan1!$B$11)+S$4*Plan1!$E$16)-S$5-S$2)*S$7)</f>
        <v>873710.02667578391</v>
      </c>
      <c r="T136" s="4">
        <f>((Produção!T130*(PreçoLivre!T132*(1-Plan1!$B$11)+T$4*Plan1!$E$16)-T$5-T$2)*T$7)</f>
        <v>735003.56695045542</v>
      </c>
      <c r="U136" s="4">
        <f>((Produção!U130*(PreçoLivre!U132*(1-Plan1!$B$11)+U$4*Plan1!$E$16)-U$5-U$2)*U$7)</f>
        <v>690580.81050721568</v>
      </c>
      <c r="V136" s="4">
        <f>((Produção!V130*(PreçoLivre!V132*(1-Plan1!$B$11)+V$4*Plan1!$E$16)-V$5-V$2)*V$7)</f>
        <v>644126.30379157164</v>
      </c>
    </row>
    <row r="137" spans="1:22" x14ac:dyDescent="0.25">
      <c r="A137">
        <v>128</v>
      </c>
      <c r="B137" s="100">
        <f t="shared" si="1"/>
        <v>62142374.590390369</v>
      </c>
      <c r="C137" s="4">
        <f>((Produção!C131*(PreçoLivre!C133*(1-Plan1!$B$11)+C$4*Plan1!$E$16)-C$5-C$2)*C$7)</f>
        <v>7870342.534214424</v>
      </c>
      <c r="D137" s="4">
        <f>((Produção!D131*(PreçoLivre!D133*(1-Plan1!$B$11)+D$4*Plan1!$E$16)-D$5-D$2)*D$7)</f>
        <v>6539876.1502946904</v>
      </c>
      <c r="E137" s="4">
        <f>((Produção!E131*(PreçoLivre!E133*(1-Plan1!$B$11)+E$4*Plan1!$E$16)-E$5-E$2)*E$7)</f>
        <v>6090627.9763068454</v>
      </c>
      <c r="F137" s="4">
        <f>((Produção!F131*(PreçoLivre!F133*(1-Plan1!$B$11)+F$4*Plan1!$E$16)-F$5-F$2)*F$7)</f>
        <v>5330713.9381290106</v>
      </c>
      <c r="G137" s="4">
        <f>((Produção!G131*(PreçoLivre!G133*(1-Plan1!$B$11)+G$4*Plan1!$E$16)-G$5-G$2)*G$7)</f>
        <v>4598026.3011037903</v>
      </c>
      <c r="H137" s="4">
        <f>((Produção!H131*(PreçoLivre!H133*(1-Plan1!$B$11)+H$4*Plan1!$E$16)-H$5-H$2)*H$7)</f>
        <v>3847196.0947002489</v>
      </c>
      <c r="I137" s="4">
        <f>((Produção!I131*(PreçoLivre!I133*(1-Plan1!$B$11)+I$4*Plan1!$E$16)-I$5-I$2)*I$7)</f>
        <v>3388091.1186318598</v>
      </c>
      <c r="J137" s="4">
        <f>((Produção!J131*(PreçoLivre!J133*(1-Plan1!$B$11)+J$4*Plan1!$E$16)-J$5-J$2)*J$7)</f>
        <v>3026966.6755920714</v>
      </c>
      <c r="K137" s="4">
        <f>((Produção!K131*(PreçoLivre!K133*(1-Plan1!$B$11)+K$4*Plan1!$E$16)-K$5-K$2)*K$7)</f>
        <v>2904334.9222326945</v>
      </c>
      <c r="L137" s="4">
        <f>((Produção!L131*(PreçoLivre!L133*(1-Plan1!$B$11)+L$4*Plan1!$E$16)-L$5-L$2)*L$7)</f>
        <v>2315206.4180212351</v>
      </c>
      <c r="M137" s="4">
        <f>((Produção!M131*(PreçoLivre!M133*(1-Plan1!$B$11)+M$4*Plan1!$E$16)-M$5-M$2)*M$7)</f>
        <v>2080488.9124134639</v>
      </c>
      <c r="N137" s="4">
        <f>((Produção!N131*(PreçoLivre!N133*(1-Plan1!$B$11)+N$4*Plan1!$E$16)-N$5-N$2)*N$7)</f>
        <v>1840465.7157652967</v>
      </c>
      <c r="O137" s="4">
        <f>((Produção!O131*(PreçoLivre!O133*(1-Plan1!$B$11)+O$4*Plan1!$E$16)-O$5-O$2)*O$7)</f>
        <v>1734671.8320642982</v>
      </c>
      <c r="P137" s="4">
        <f>((Produção!P131*(PreçoLivre!P133*(1-Plan1!$B$11)+P$4*Plan1!$E$16)-P$5-P$2)*P$7)</f>
        <v>1764564.4474509419</v>
      </c>
      <c r="Q137" s="4">
        <f>((Produção!Q131*(PreçoLivre!Q133*(1-Plan1!$B$11)+Q$4*Plan1!$E$16)-Q$5-Q$2)*Q$7)</f>
        <v>1633573.763576576</v>
      </c>
      <c r="R137" s="4">
        <f>((Produção!R131*(PreçoLivre!R133*(1-Plan1!$B$11)+R$4*Plan1!$E$16)-R$5-R$2)*R$7)</f>
        <v>1503512.3277939165</v>
      </c>
      <c r="S137" s="4">
        <f>((Produção!S131*(PreçoLivre!S133*(1-Plan1!$B$11)+S$4*Plan1!$E$16)-S$5-S$2)*S$7)</f>
        <v>1467271.1124021783</v>
      </c>
      <c r="T137" s="4">
        <f>((Produção!T131*(PreçoLivre!T133*(1-Plan1!$B$11)+T$4*Plan1!$E$16)-T$5-T$2)*T$7)</f>
        <v>1456637.5713244313</v>
      </c>
      <c r="U137" s="4">
        <f>((Produção!U131*(PreçoLivre!U133*(1-Plan1!$B$11)+U$4*Plan1!$E$16)-U$5-U$2)*U$7)</f>
        <v>1419227.6859647243</v>
      </c>
      <c r="V137" s="4">
        <f>((Produção!V131*(PreçoLivre!V133*(1-Plan1!$B$11)+V$4*Plan1!$E$16)-V$5-V$2)*V$7)</f>
        <v>1330579.0924076696</v>
      </c>
    </row>
    <row r="138" spans="1:22" x14ac:dyDescent="0.25">
      <c r="A138">
        <v>129</v>
      </c>
      <c r="B138" s="100">
        <f t="shared" si="1"/>
        <v>65841990.460920498</v>
      </c>
      <c r="C138" s="4">
        <f>((Produção!C132*(PreçoLivre!C134*(1-Plan1!$B$11)+C$4*Plan1!$E$16)-C$5-C$2)*C$7)</f>
        <v>7524167.1634972328</v>
      </c>
      <c r="D138" s="4">
        <f>((Produção!D132*(PreçoLivre!D134*(1-Plan1!$B$11)+D$4*Plan1!$E$16)-D$5-D$2)*D$7)</f>
        <v>6982932.890794388</v>
      </c>
      <c r="E138" s="4">
        <f>((Produção!E132*(PreçoLivre!E134*(1-Plan1!$B$11)+E$4*Plan1!$E$16)-E$5-E$2)*E$7)</f>
        <v>6011833.2111799698</v>
      </c>
      <c r="F138" s="4">
        <f>((Produção!F132*(PreçoLivre!F134*(1-Plan1!$B$11)+F$4*Plan1!$E$16)-F$5-F$2)*F$7)</f>
        <v>5273443.6002693456</v>
      </c>
      <c r="G138" s="4">
        <f>((Produção!G132*(PreçoLivre!G134*(1-Plan1!$B$11)+G$4*Plan1!$E$16)-G$5-G$2)*G$7)</f>
        <v>4876945.4617397655</v>
      </c>
      <c r="H138" s="4">
        <f>((Produção!H132*(PreçoLivre!H134*(1-Plan1!$B$11)+H$4*Plan1!$E$16)-H$5-H$2)*H$7)</f>
        <v>3982851.2974092206</v>
      </c>
      <c r="I138" s="4">
        <f>((Produção!I132*(PreçoLivre!I134*(1-Plan1!$B$11)+I$4*Plan1!$E$16)-I$5-I$2)*I$7)</f>
        <v>3338164.799571123</v>
      </c>
      <c r="J138" s="4">
        <f>((Produção!J132*(PreçoLivre!J134*(1-Plan1!$B$11)+J$4*Plan1!$E$16)-J$5-J$2)*J$7)</f>
        <v>3047263.041762738</v>
      </c>
      <c r="K138" s="4">
        <f>((Produção!K132*(PreçoLivre!K134*(1-Plan1!$B$11)+K$4*Plan1!$E$16)-K$5-K$2)*K$7)</f>
        <v>3021526.9089005389</v>
      </c>
      <c r="L138" s="4">
        <f>((Produção!L132*(PreçoLivre!L134*(1-Plan1!$B$11)+L$4*Plan1!$E$16)-L$5-L$2)*L$7)</f>
        <v>2790014.134608069</v>
      </c>
      <c r="M138" s="4">
        <f>((Produção!M132*(PreçoLivre!M134*(1-Plan1!$B$11)+M$4*Plan1!$E$16)-M$5-M$2)*M$7)</f>
        <v>2558635.2998836851</v>
      </c>
      <c r="N138" s="4">
        <f>((Produção!N132*(PreçoLivre!N134*(1-Plan1!$B$11)+N$4*Plan1!$E$16)-N$5-N$2)*N$7)</f>
        <v>2480565.5961549352</v>
      </c>
      <c r="O138" s="4">
        <f>((Produção!O132*(PreçoLivre!O134*(1-Plan1!$B$11)+O$4*Plan1!$E$16)-O$5-O$2)*O$7)</f>
        <v>2005485.6882818169</v>
      </c>
      <c r="P138" s="4">
        <f>((Produção!P132*(PreçoLivre!P134*(1-Plan1!$B$11)+P$4*Plan1!$E$16)-P$5-P$2)*P$7)</f>
        <v>2009575.6475330316</v>
      </c>
      <c r="Q138" s="4">
        <f>((Produção!Q132*(PreçoLivre!Q134*(1-Plan1!$B$11)+Q$4*Plan1!$E$16)-Q$5-Q$2)*Q$7)</f>
        <v>1892273.8511426807</v>
      </c>
      <c r="R138" s="4">
        <f>((Produção!R132*(PreçoLivre!R134*(1-Plan1!$B$11)+R$4*Plan1!$E$16)-R$5-R$2)*R$7)</f>
        <v>1734725.4863829373</v>
      </c>
      <c r="S138" s="4">
        <f>((Produção!S132*(PreçoLivre!S134*(1-Plan1!$B$11)+S$4*Plan1!$E$16)-S$5-S$2)*S$7)</f>
        <v>1597026.2043091583</v>
      </c>
      <c r="T138" s="4">
        <f>((Produção!T132*(PreçoLivre!T134*(1-Plan1!$B$11)+T$4*Plan1!$E$16)-T$5-T$2)*T$7)</f>
        <v>1694391.7451107211</v>
      </c>
      <c r="U138" s="4">
        <f>((Produção!U132*(PreçoLivre!U134*(1-Plan1!$B$11)+U$4*Plan1!$E$16)-U$5-U$2)*U$7)</f>
        <v>1567984.0498446585</v>
      </c>
      <c r="V138" s="4">
        <f>((Produção!V132*(PreçoLivre!V134*(1-Plan1!$B$11)+V$4*Plan1!$E$16)-V$5-V$2)*V$7)</f>
        <v>1452184.382544474</v>
      </c>
    </row>
    <row r="139" spans="1:22" x14ac:dyDescent="0.25">
      <c r="A139">
        <v>130</v>
      </c>
      <c r="B139" s="100">
        <f t="shared" ref="B139:B202" si="2">SUM(C139:V139)</f>
        <v>59165337.69415538</v>
      </c>
      <c r="C139" s="4">
        <f>((Produção!C133*(PreçoLivre!C135*(1-Plan1!$B$11)+C$4*Plan1!$E$16)-C$5-C$2)*C$7)</f>
        <v>6497332.7889173692</v>
      </c>
      <c r="D139" s="4">
        <f>((Produção!D133*(PreçoLivre!D135*(1-Plan1!$B$11)+D$4*Plan1!$E$16)-D$5-D$2)*D$7)</f>
        <v>5565595.4733359972</v>
      </c>
      <c r="E139" s="4">
        <f>((Produção!E133*(PreçoLivre!E135*(1-Plan1!$B$11)+E$4*Plan1!$E$16)-E$5-E$2)*E$7)</f>
        <v>5020215.838057654</v>
      </c>
      <c r="F139" s="4">
        <f>((Produção!F133*(PreçoLivre!F135*(1-Plan1!$B$11)+F$4*Plan1!$E$16)-F$5-F$2)*F$7)</f>
        <v>4404536.3836724525</v>
      </c>
      <c r="G139" s="4">
        <f>((Produção!G133*(PreçoLivre!G135*(1-Plan1!$B$11)+G$4*Plan1!$E$16)-G$5-G$2)*G$7)</f>
        <v>4184581.1894794889</v>
      </c>
      <c r="H139" s="4">
        <f>((Produção!H133*(PreçoLivre!H135*(1-Plan1!$B$11)+H$4*Plan1!$E$16)-H$5-H$2)*H$7)</f>
        <v>4027328.7650138703</v>
      </c>
      <c r="I139" s="4">
        <f>((Produção!I133*(PreçoLivre!I135*(1-Plan1!$B$11)+I$4*Plan1!$E$16)-I$5-I$2)*I$7)</f>
        <v>3626938.5552114481</v>
      </c>
      <c r="J139" s="4">
        <f>((Produção!J133*(PreçoLivre!J135*(1-Plan1!$B$11)+J$4*Plan1!$E$16)-J$5-J$2)*J$7)</f>
        <v>3420057.9990599067</v>
      </c>
      <c r="K139" s="4">
        <f>((Produção!K133*(PreçoLivre!K135*(1-Plan1!$B$11)+K$4*Plan1!$E$16)-K$5-K$2)*K$7)</f>
        <v>3044760.778803064</v>
      </c>
      <c r="L139" s="4">
        <f>((Produção!L133*(PreçoLivre!L135*(1-Plan1!$B$11)+L$4*Plan1!$E$16)-L$5-L$2)*L$7)</f>
        <v>2525698.5275254282</v>
      </c>
      <c r="M139" s="4">
        <f>((Produção!M133*(PreçoLivre!M135*(1-Plan1!$B$11)+M$4*Plan1!$E$16)-M$5-M$2)*M$7)</f>
        <v>2410164.0955083887</v>
      </c>
      <c r="N139" s="4">
        <f>((Produção!N133*(PreçoLivre!N135*(1-Plan1!$B$11)+N$4*Plan1!$E$16)-N$5-N$2)*N$7)</f>
        <v>2060886.8881426582</v>
      </c>
      <c r="O139" s="4">
        <f>((Produção!O133*(PreçoLivre!O135*(1-Plan1!$B$11)+O$4*Plan1!$E$16)-O$5-O$2)*O$7)</f>
        <v>1928316.1821314911</v>
      </c>
      <c r="P139" s="4">
        <f>((Produção!P133*(PreçoLivre!P135*(1-Plan1!$B$11)+P$4*Plan1!$E$16)-P$5-P$2)*P$7)</f>
        <v>1913535.1345306281</v>
      </c>
      <c r="Q139" s="4">
        <f>((Produção!Q133*(PreçoLivre!Q135*(1-Plan1!$B$11)+Q$4*Plan1!$E$16)-Q$5-Q$2)*Q$7)</f>
        <v>1854510.1463627557</v>
      </c>
      <c r="R139" s="4">
        <f>((Produção!R133*(PreçoLivre!R135*(1-Plan1!$B$11)+R$4*Plan1!$E$16)-R$5-R$2)*R$7)</f>
        <v>1591697.1374246627</v>
      </c>
      <c r="S139" s="4">
        <f>((Produção!S133*(PreçoLivre!S135*(1-Plan1!$B$11)+S$4*Plan1!$E$16)-S$5-S$2)*S$7)</f>
        <v>1448864.598311377</v>
      </c>
      <c r="T139" s="4">
        <f>((Produção!T133*(PreçoLivre!T135*(1-Plan1!$B$11)+T$4*Plan1!$E$16)-T$5-T$2)*T$7)</f>
        <v>1344895.2089338261</v>
      </c>
      <c r="U139" s="4">
        <f>((Produção!U133*(PreçoLivre!U135*(1-Plan1!$B$11)+U$4*Plan1!$E$16)-U$5-U$2)*U$7)</f>
        <v>1182325.9476830277</v>
      </c>
      <c r="V139" s="4">
        <f>((Produção!V133*(PreçoLivre!V135*(1-Plan1!$B$11)+V$4*Plan1!$E$16)-V$5-V$2)*V$7)</f>
        <v>1113096.0560498848</v>
      </c>
    </row>
    <row r="140" spans="1:22" x14ac:dyDescent="0.25">
      <c r="A140">
        <v>131</v>
      </c>
      <c r="B140" s="100">
        <f t="shared" si="2"/>
        <v>78280014.909820527</v>
      </c>
      <c r="C140" s="4">
        <f>((Produção!C134*(PreçoLivre!C136*(1-Plan1!$B$11)+C$4*Plan1!$E$16)-C$5-C$2)*C$7)</f>
        <v>7059258.4987256071</v>
      </c>
      <c r="D140" s="4">
        <f>((Produção!D134*(PreçoLivre!D136*(1-Plan1!$B$11)+D$4*Plan1!$E$16)-D$5-D$2)*D$7)</f>
        <v>6666160.748292</v>
      </c>
      <c r="E140" s="4">
        <f>((Produção!E134*(PreçoLivre!E136*(1-Plan1!$B$11)+E$4*Plan1!$E$16)-E$5-E$2)*E$7)</f>
        <v>6066252.4786487389</v>
      </c>
      <c r="F140" s="4">
        <f>((Produção!F134*(PreçoLivre!F136*(1-Plan1!$B$11)+F$4*Plan1!$E$16)-F$5-F$2)*F$7)</f>
        <v>5369162.2785993414</v>
      </c>
      <c r="G140" s="4">
        <f>((Produção!G134*(PreçoLivre!G136*(1-Plan1!$B$11)+G$4*Plan1!$E$16)-G$5-G$2)*G$7)</f>
        <v>5028535.6787733277</v>
      </c>
      <c r="H140" s="4">
        <f>((Produção!H134*(PreçoLivre!H136*(1-Plan1!$B$11)+H$4*Plan1!$E$16)-H$5-H$2)*H$7)</f>
        <v>4576788.274771871</v>
      </c>
      <c r="I140" s="4">
        <f>((Produção!I134*(PreçoLivre!I136*(1-Plan1!$B$11)+I$4*Plan1!$E$16)-I$5-I$2)*I$7)</f>
        <v>4826193.6985595431</v>
      </c>
      <c r="J140" s="4">
        <f>((Produção!J134*(PreçoLivre!J136*(1-Plan1!$B$11)+J$4*Plan1!$E$16)-J$5-J$2)*J$7)</f>
        <v>4552889.7152104294</v>
      </c>
      <c r="K140" s="4">
        <f>((Produção!K134*(PreçoLivre!K136*(1-Plan1!$B$11)+K$4*Plan1!$E$16)-K$5-K$2)*K$7)</f>
        <v>4340576.9309560172</v>
      </c>
      <c r="L140" s="4">
        <f>((Produção!L134*(PreçoLivre!L136*(1-Plan1!$B$11)+L$4*Plan1!$E$16)-L$5-L$2)*L$7)</f>
        <v>4122141.4857652672</v>
      </c>
      <c r="M140" s="4">
        <f>((Produção!M134*(PreçoLivre!M136*(1-Plan1!$B$11)+M$4*Plan1!$E$16)-M$5-M$2)*M$7)</f>
        <v>3523157.3609726727</v>
      </c>
      <c r="N140" s="4">
        <f>((Produção!N134*(PreçoLivre!N136*(1-Plan1!$B$11)+N$4*Plan1!$E$16)-N$5-N$2)*N$7)</f>
        <v>3442159.744847313</v>
      </c>
      <c r="O140" s="4">
        <f>((Produção!O134*(PreçoLivre!O136*(1-Plan1!$B$11)+O$4*Plan1!$E$16)-O$5-O$2)*O$7)</f>
        <v>3185757.5426093368</v>
      </c>
      <c r="P140" s="4">
        <f>((Produção!P134*(PreçoLivre!P136*(1-Plan1!$B$11)+P$4*Plan1!$E$16)-P$5-P$2)*P$7)</f>
        <v>2962193.0554414219</v>
      </c>
      <c r="Q140" s="4">
        <f>((Produção!Q134*(PreçoLivre!Q136*(1-Plan1!$B$11)+Q$4*Plan1!$E$16)-Q$5-Q$2)*Q$7)</f>
        <v>2673918.2484860206</v>
      </c>
      <c r="R140" s="4">
        <f>((Produção!R134*(PreçoLivre!R136*(1-Plan1!$B$11)+R$4*Plan1!$E$16)-R$5-R$2)*R$7)</f>
        <v>2516565.1654881155</v>
      </c>
      <c r="S140" s="4">
        <f>((Produção!S134*(PreçoLivre!S136*(1-Plan1!$B$11)+S$4*Plan1!$E$16)-S$5-S$2)*S$7)</f>
        <v>2174854.2020495106</v>
      </c>
      <c r="T140" s="4">
        <f>((Produção!T134*(PreçoLivre!T136*(1-Plan1!$B$11)+T$4*Plan1!$E$16)-T$5-T$2)*T$7)</f>
        <v>1943997.1445902339</v>
      </c>
      <c r="U140" s="4">
        <f>((Produção!U134*(PreçoLivre!U136*(1-Plan1!$B$11)+U$4*Plan1!$E$16)-U$5-U$2)*U$7)</f>
        <v>1757368.547637105</v>
      </c>
      <c r="V140" s="4">
        <f>((Produção!V134*(PreçoLivre!V136*(1-Plan1!$B$11)+V$4*Plan1!$E$16)-V$5-V$2)*V$7)</f>
        <v>1492084.1093966651</v>
      </c>
    </row>
    <row r="141" spans="1:22" x14ac:dyDescent="0.25">
      <c r="A141">
        <v>132</v>
      </c>
      <c r="B141" s="100">
        <f t="shared" si="2"/>
        <v>77260763.623825312</v>
      </c>
      <c r="C141" s="4">
        <f>((Produção!C135*(PreçoLivre!C137*(1-Plan1!$B$11)+C$4*Plan1!$E$16)-C$5-C$2)*C$7)</f>
        <v>7926627.700253089</v>
      </c>
      <c r="D141" s="4">
        <f>((Produção!D135*(PreçoLivre!D137*(1-Plan1!$B$11)+D$4*Plan1!$E$16)-D$5-D$2)*D$7)</f>
        <v>7713443.3365438338</v>
      </c>
      <c r="E141" s="4">
        <f>((Produção!E135*(PreçoLivre!E137*(1-Plan1!$B$11)+E$4*Plan1!$E$16)-E$5-E$2)*E$7)</f>
        <v>6948526.8459704379</v>
      </c>
      <c r="F141" s="4">
        <f>((Produção!F135*(PreçoLivre!F137*(1-Plan1!$B$11)+F$4*Plan1!$E$16)-F$5-F$2)*F$7)</f>
        <v>6417035.7264399761</v>
      </c>
      <c r="G141" s="4">
        <f>((Produção!G135*(PreçoLivre!G137*(1-Plan1!$B$11)+G$4*Plan1!$E$16)-G$5-G$2)*G$7)</f>
        <v>5101594.6484176395</v>
      </c>
      <c r="H141" s="4">
        <f>((Produção!H135*(PreçoLivre!H137*(1-Plan1!$B$11)+H$4*Plan1!$E$16)-H$5-H$2)*H$7)</f>
        <v>4795964.0633804612</v>
      </c>
      <c r="I141" s="4">
        <f>((Produção!I135*(PreçoLivre!I137*(1-Plan1!$B$11)+I$4*Plan1!$E$16)-I$5-I$2)*I$7)</f>
        <v>4178794.6138483137</v>
      </c>
      <c r="J141" s="4">
        <f>((Produção!J135*(PreçoLivre!J137*(1-Plan1!$B$11)+J$4*Plan1!$E$16)-J$5-J$2)*J$7)</f>
        <v>3996683.9232893633</v>
      </c>
      <c r="K141" s="4">
        <f>((Produção!K135*(PreçoLivre!K137*(1-Plan1!$B$11)+K$4*Plan1!$E$16)-K$5-K$2)*K$7)</f>
        <v>4013474.3164633741</v>
      </c>
      <c r="L141" s="4">
        <f>((Produção!L135*(PreçoLivre!L137*(1-Plan1!$B$11)+L$4*Plan1!$E$16)-L$5-L$2)*L$7)</f>
        <v>3350965.6507804203</v>
      </c>
      <c r="M141" s="4">
        <f>((Produção!M135*(PreçoLivre!M137*(1-Plan1!$B$11)+M$4*Plan1!$E$16)-M$5-M$2)*M$7)</f>
        <v>3124469.9546776661</v>
      </c>
      <c r="N141" s="4">
        <f>((Produção!N135*(PreçoLivre!N137*(1-Plan1!$B$11)+N$4*Plan1!$E$16)-N$5-N$2)*N$7)</f>
        <v>2923596.7530140267</v>
      </c>
      <c r="O141" s="4">
        <f>((Produção!O135*(PreçoLivre!O137*(1-Plan1!$B$11)+O$4*Plan1!$E$16)-O$5-O$2)*O$7)</f>
        <v>2909450.2612439319</v>
      </c>
      <c r="P141" s="4">
        <f>((Produção!P135*(PreçoLivre!P137*(1-Plan1!$B$11)+P$4*Plan1!$E$16)-P$5-P$2)*P$7)</f>
        <v>2559036.3807079233</v>
      </c>
      <c r="Q141" s="4">
        <f>((Produção!Q135*(PreçoLivre!Q137*(1-Plan1!$B$11)+Q$4*Plan1!$E$16)-Q$5-Q$2)*Q$7)</f>
        <v>2357713.9974692143</v>
      </c>
      <c r="R141" s="4">
        <f>((Produção!R135*(PreçoLivre!R137*(1-Plan1!$B$11)+R$4*Plan1!$E$16)-R$5-R$2)*R$7)</f>
        <v>2192730.8780640624</v>
      </c>
      <c r="S141" s="4">
        <f>((Produção!S135*(PreçoLivre!S137*(1-Plan1!$B$11)+S$4*Plan1!$E$16)-S$5-S$2)*S$7)</f>
        <v>1981579.1626379159</v>
      </c>
      <c r="T141" s="4">
        <f>((Produção!T135*(PreçoLivre!T137*(1-Plan1!$B$11)+T$4*Plan1!$E$16)-T$5-T$2)*T$7)</f>
        <v>1744188.3570775152</v>
      </c>
      <c r="U141" s="4">
        <f>((Produção!U135*(PreçoLivre!U137*(1-Plan1!$B$11)+U$4*Plan1!$E$16)-U$5-U$2)*U$7)</f>
        <v>1566159.5344604813</v>
      </c>
      <c r="V141" s="4">
        <f>((Produção!V135*(PreçoLivre!V137*(1-Plan1!$B$11)+V$4*Plan1!$E$16)-V$5-V$2)*V$7)</f>
        <v>1458727.5190856613</v>
      </c>
    </row>
    <row r="142" spans="1:22" x14ac:dyDescent="0.25">
      <c r="A142">
        <v>133</v>
      </c>
      <c r="B142" s="100">
        <f t="shared" si="2"/>
        <v>60832917.390577413</v>
      </c>
      <c r="C142" s="4">
        <f>((Produção!C136*(PreçoLivre!C138*(1-Plan1!$B$11)+C$4*Plan1!$E$16)-C$5-C$2)*C$7)</f>
        <v>7013615.0201419974</v>
      </c>
      <c r="D142" s="4">
        <f>((Produção!D136*(PreçoLivre!D138*(1-Plan1!$B$11)+D$4*Plan1!$E$16)-D$5-D$2)*D$7)</f>
        <v>6374119.9267045036</v>
      </c>
      <c r="E142" s="4">
        <f>((Produção!E136*(PreçoLivre!E138*(1-Plan1!$B$11)+E$4*Plan1!$E$16)-E$5-E$2)*E$7)</f>
        <v>5595831.1725185998</v>
      </c>
      <c r="F142" s="4">
        <f>((Produção!F136*(PreçoLivre!F138*(1-Plan1!$B$11)+F$4*Plan1!$E$16)-F$5-F$2)*F$7)</f>
        <v>5007616.1108922651</v>
      </c>
      <c r="G142" s="4">
        <f>((Produção!G136*(PreçoLivre!G138*(1-Plan1!$B$11)+G$4*Plan1!$E$16)-G$5-G$2)*G$7)</f>
        <v>4668733.8251260621</v>
      </c>
      <c r="H142" s="4">
        <f>((Produção!H136*(PreçoLivre!H138*(1-Plan1!$B$11)+H$4*Plan1!$E$16)-H$5-H$2)*H$7)</f>
        <v>4513964.7698864974</v>
      </c>
      <c r="I142" s="4">
        <f>((Produção!I136*(PreçoLivre!I138*(1-Plan1!$B$11)+I$4*Plan1!$E$16)-I$5-I$2)*I$7)</f>
        <v>4098158.7462611208</v>
      </c>
      <c r="J142" s="4">
        <f>((Produção!J136*(PreçoLivre!J138*(1-Plan1!$B$11)+J$4*Plan1!$E$16)-J$5-J$2)*J$7)</f>
        <v>3343815.2898351122</v>
      </c>
      <c r="K142" s="4">
        <f>((Produção!K136*(PreçoLivre!K138*(1-Plan1!$B$11)+K$4*Plan1!$E$16)-K$5-K$2)*K$7)</f>
        <v>2856433.0326343407</v>
      </c>
      <c r="L142" s="4">
        <f>((Produção!L136*(PreçoLivre!L138*(1-Plan1!$B$11)+L$4*Plan1!$E$16)-L$5-L$2)*L$7)</f>
        <v>2438943.8381614941</v>
      </c>
      <c r="M142" s="4">
        <f>((Produção!M136*(PreçoLivre!M138*(1-Plan1!$B$11)+M$4*Plan1!$E$16)-M$5-M$2)*M$7)</f>
        <v>2133879.7184209591</v>
      </c>
      <c r="N142" s="4">
        <f>((Produção!N136*(PreçoLivre!N138*(1-Plan1!$B$11)+N$4*Plan1!$E$16)-N$5-N$2)*N$7)</f>
        <v>2139262.8808782115</v>
      </c>
      <c r="O142" s="4">
        <f>((Produção!O136*(PreçoLivre!O138*(1-Plan1!$B$11)+O$4*Plan1!$E$16)-O$5-O$2)*O$7)</f>
        <v>1883657.1663372703</v>
      </c>
      <c r="P142" s="4">
        <f>((Produção!P136*(PreçoLivre!P138*(1-Plan1!$B$11)+P$4*Plan1!$E$16)-P$5-P$2)*P$7)</f>
        <v>1781160.2151680859</v>
      </c>
      <c r="Q142" s="4">
        <f>((Produção!Q136*(PreçoLivre!Q138*(1-Plan1!$B$11)+Q$4*Plan1!$E$16)-Q$5-Q$2)*Q$7)</f>
        <v>1437528.0994605408</v>
      </c>
      <c r="R142" s="4">
        <f>((Produção!R136*(PreçoLivre!R138*(1-Plan1!$B$11)+R$4*Plan1!$E$16)-R$5-R$2)*R$7)</f>
        <v>1346337.2006060688</v>
      </c>
      <c r="S142" s="4">
        <f>((Produção!S136*(PreçoLivre!S138*(1-Plan1!$B$11)+S$4*Plan1!$E$16)-S$5-S$2)*S$7)</f>
        <v>1283678.2014783053</v>
      </c>
      <c r="T142" s="4">
        <f>((Produção!T136*(PreçoLivre!T138*(1-Plan1!$B$11)+T$4*Plan1!$E$16)-T$5-T$2)*T$7)</f>
        <v>1086946.8377543122</v>
      </c>
      <c r="U142" s="4">
        <f>((Produção!U136*(PreçoLivre!U138*(1-Plan1!$B$11)+U$4*Plan1!$E$16)-U$5-U$2)*U$7)</f>
        <v>986483.36168059579</v>
      </c>
      <c r="V142" s="4">
        <f>((Produção!V136*(PreçoLivre!V138*(1-Plan1!$B$11)+V$4*Plan1!$E$16)-V$5-V$2)*V$7)</f>
        <v>842751.97663107561</v>
      </c>
    </row>
    <row r="143" spans="1:22" x14ac:dyDescent="0.25">
      <c r="A143">
        <v>134</v>
      </c>
      <c r="B143" s="100">
        <f t="shared" si="2"/>
        <v>70297180.910165682</v>
      </c>
      <c r="C143" s="4">
        <f>((Produção!C137*(PreçoLivre!C139*(1-Plan1!$B$11)+C$4*Plan1!$E$16)-C$5-C$2)*C$7)</f>
        <v>7973718.7827759441</v>
      </c>
      <c r="D143" s="4">
        <f>((Produção!D137*(PreçoLivre!D139*(1-Plan1!$B$11)+D$4*Plan1!$E$16)-D$5-D$2)*D$7)</f>
        <v>7171165.0429527629</v>
      </c>
      <c r="E143" s="4">
        <f>((Produção!E137*(PreçoLivre!E139*(1-Plan1!$B$11)+E$4*Plan1!$E$16)-E$5-E$2)*E$7)</f>
        <v>6210558.1727595795</v>
      </c>
      <c r="F143" s="4">
        <f>((Produção!F137*(PreçoLivre!F139*(1-Plan1!$B$11)+F$4*Plan1!$E$16)-F$5-F$2)*F$7)</f>
        <v>5110354.7030927734</v>
      </c>
      <c r="G143" s="4">
        <f>((Produção!G137*(PreçoLivre!G139*(1-Plan1!$B$11)+G$4*Plan1!$E$16)-G$5-G$2)*G$7)</f>
        <v>4878043.1468810625</v>
      </c>
      <c r="H143" s="4">
        <f>((Produção!H137*(PreçoLivre!H139*(1-Plan1!$B$11)+H$4*Plan1!$E$16)-H$5-H$2)*H$7)</f>
        <v>4497102.7667143438</v>
      </c>
      <c r="I143" s="4">
        <f>((Produção!I137*(PreçoLivre!I139*(1-Plan1!$B$11)+I$4*Plan1!$E$16)-I$5-I$2)*I$7)</f>
        <v>3940623.8104957566</v>
      </c>
      <c r="J143" s="4">
        <f>((Produção!J137*(PreçoLivre!J139*(1-Plan1!$B$11)+J$4*Plan1!$E$16)-J$5-J$2)*J$7)</f>
        <v>3649115.0682412921</v>
      </c>
      <c r="K143" s="4">
        <f>((Produção!K137*(PreçoLivre!K139*(1-Plan1!$B$11)+K$4*Plan1!$E$16)-K$5-K$2)*K$7)</f>
        <v>3568857.5812835339</v>
      </c>
      <c r="L143" s="4">
        <f>((Produção!L137*(PreçoLivre!L139*(1-Plan1!$B$11)+L$4*Plan1!$E$16)-L$5-L$2)*L$7)</f>
        <v>3302745.8699442078</v>
      </c>
      <c r="M143" s="4">
        <f>((Produção!M137*(PreçoLivre!M139*(1-Plan1!$B$11)+M$4*Plan1!$E$16)-M$5-M$2)*M$7)</f>
        <v>2831614.9424042343</v>
      </c>
      <c r="N143" s="4">
        <f>((Produção!N137*(PreçoLivre!N139*(1-Plan1!$B$11)+N$4*Plan1!$E$16)-N$5-N$2)*N$7)</f>
        <v>2617963.705341253</v>
      </c>
      <c r="O143" s="4">
        <f>((Produção!O137*(PreçoLivre!O139*(1-Plan1!$B$11)+O$4*Plan1!$E$16)-O$5-O$2)*O$7)</f>
        <v>2490992.3200385789</v>
      </c>
      <c r="P143" s="4">
        <f>((Produção!P137*(PreçoLivre!P139*(1-Plan1!$B$11)+P$4*Plan1!$E$16)-P$5-P$2)*P$7)</f>
        <v>2287167.4909256999</v>
      </c>
      <c r="Q143" s="4">
        <f>((Produção!Q137*(PreçoLivre!Q139*(1-Plan1!$B$11)+Q$4*Plan1!$E$16)-Q$5-Q$2)*Q$7)</f>
        <v>2225404.9159882641</v>
      </c>
      <c r="R143" s="4">
        <f>((Produção!R137*(PreçoLivre!R139*(1-Plan1!$B$11)+R$4*Plan1!$E$16)-R$5-R$2)*R$7)</f>
        <v>2043472.5417271545</v>
      </c>
      <c r="S143" s="4">
        <f>((Produção!S137*(PreçoLivre!S139*(1-Plan1!$B$11)+S$4*Plan1!$E$16)-S$5-S$2)*S$7)</f>
        <v>1638913.7064139124</v>
      </c>
      <c r="T143" s="4">
        <f>((Produção!T137*(PreçoLivre!T139*(1-Plan1!$B$11)+T$4*Plan1!$E$16)-T$5-T$2)*T$7)</f>
        <v>1339466.8974143949</v>
      </c>
      <c r="U143" s="4">
        <f>((Produção!U137*(PreçoLivre!U139*(1-Plan1!$B$11)+U$4*Plan1!$E$16)-U$5-U$2)*U$7)</f>
        <v>1320903.211264669</v>
      </c>
      <c r="V143" s="4">
        <f>((Produção!V137*(PreçoLivre!V139*(1-Plan1!$B$11)+V$4*Plan1!$E$16)-V$5-V$2)*V$7)</f>
        <v>1198996.2335062779</v>
      </c>
    </row>
    <row r="144" spans="1:22" x14ac:dyDescent="0.25">
      <c r="A144">
        <v>135</v>
      </c>
      <c r="B144" s="100">
        <f t="shared" si="2"/>
        <v>80091087.982985318</v>
      </c>
      <c r="C144" s="4">
        <f>((Produção!C138*(PreçoLivre!C140*(1-Plan1!$B$11)+C$4*Plan1!$E$16)-C$5-C$2)*C$7)</f>
        <v>8807571.6354234368</v>
      </c>
      <c r="D144" s="4">
        <f>((Produção!D138*(PreçoLivre!D140*(1-Plan1!$B$11)+D$4*Plan1!$E$16)-D$5-D$2)*D$7)</f>
        <v>7729921.5091824373</v>
      </c>
      <c r="E144" s="4">
        <f>((Produção!E138*(PreçoLivre!E140*(1-Plan1!$B$11)+E$4*Plan1!$E$16)-E$5-E$2)*E$7)</f>
        <v>6220464.6981079476</v>
      </c>
      <c r="F144" s="4">
        <f>((Produção!F138*(PreçoLivre!F140*(1-Plan1!$B$11)+F$4*Plan1!$E$16)-F$5-F$2)*F$7)</f>
        <v>5925310.1404091129</v>
      </c>
      <c r="G144" s="4">
        <f>((Produção!G138*(PreçoLivre!G140*(1-Plan1!$B$11)+G$4*Plan1!$E$16)-G$5-G$2)*G$7)</f>
        <v>5529008.0003854698</v>
      </c>
      <c r="H144" s="4">
        <f>((Produção!H138*(PreçoLivre!H140*(1-Plan1!$B$11)+H$4*Plan1!$E$16)-H$5-H$2)*H$7)</f>
        <v>4711522.2593320273</v>
      </c>
      <c r="I144" s="4">
        <f>((Produção!I138*(PreçoLivre!I140*(1-Plan1!$B$11)+I$4*Plan1!$E$16)-I$5-I$2)*I$7)</f>
        <v>5060793.2976998957</v>
      </c>
      <c r="J144" s="4">
        <f>((Produção!J138*(PreçoLivre!J140*(1-Plan1!$B$11)+J$4*Plan1!$E$16)-J$5-J$2)*J$7)</f>
        <v>4829887.6611575885</v>
      </c>
      <c r="K144" s="4">
        <f>((Produção!K138*(PreçoLivre!K140*(1-Plan1!$B$11)+K$4*Plan1!$E$16)-K$5-K$2)*K$7)</f>
        <v>3875014.4699091883</v>
      </c>
      <c r="L144" s="4">
        <f>((Produção!L138*(PreçoLivre!L140*(1-Plan1!$B$11)+L$4*Plan1!$E$16)-L$5-L$2)*L$7)</f>
        <v>3611822.5706030321</v>
      </c>
      <c r="M144" s="4">
        <f>((Produção!M138*(PreçoLivre!M140*(1-Plan1!$B$11)+M$4*Plan1!$E$16)-M$5-M$2)*M$7)</f>
        <v>3575412.8627006556</v>
      </c>
      <c r="N144" s="4">
        <f>((Produção!N138*(PreçoLivre!N140*(1-Plan1!$B$11)+N$4*Plan1!$E$16)-N$5-N$2)*N$7)</f>
        <v>3260899.4078419032</v>
      </c>
      <c r="O144" s="4">
        <f>((Produção!O138*(PreçoLivre!O140*(1-Plan1!$B$11)+O$4*Plan1!$E$16)-O$5-O$2)*O$7)</f>
        <v>2812773.9656106764</v>
      </c>
      <c r="P144" s="4">
        <f>((Produção!P138*(PreçoLivre!P140*(1-Plan1!$B$11)+P$4*Plan1!$E$16)-P$5-P$2)*P$7)</f>
        <v>2498292.9417476584</v>
      </c>
      <c r="Q144" s="4">
        <f>((Produção!Q138*(PreçoLivre!Q140*(1-Plan1!$B$11)+Q$4*Plan1!$E$16)-Q$5-Q$2)*Q$7)</f>
        <v>2442101.1246356294</v>
      </c>
      <c r="R144" s="4">
        <f>((Produção!R138*(PreçoLivre!R140*(1-Plan1!$B$11)+R$4*Plan1!$E$16)-R$5-R$2)*R$7)</f>
        <v>2303718.9056394254</v>
      </c>
      <c r="S144" s="4">
        <f>((Produção!S138*(PreçoLivre!S140*(1-Plan1!$B$11)+S$4*Plan1!$E$16)-S$5-S$2)*S$7)</f>
        <v>1994663.3719975105</v>
      </c>
      <c r="T144" s="4">
        <f>((Produção!T138*(PreçoLivre!T140*(1-Plan1!$B$11)+T$4*Plan1!$E$16)-T$5-T$2)*T$7)</f>
        <v>1772578.8673861949</v>
      </c>
      <c r="U144" s="4">
        <f>((Produção!U138*(PreçoLivre!U140*(1-Plan1!$B$11)+U$4*Plan1!$E$16)-U$5-U$2)*U$7)</f>
        <v>1658071.5249691689</v>
      </c>
      <c r="V144" s="4">
        <f>((Produção!V138*(PreçoLivre!V140*(1-Plan1!$B$11)+V$4*Plan1!$E$16)-V$5-V$2)*V$7)</f>
        <v>1471258.7682463585</v>
      </c>
    </row>
    <row r="145" spans="1:22" x14ac:dyDescent="0.25">
      <c r="A145">
        <v>136</v>
      </c>
      <c r="B145" s="100">
        <f t="shared" si="2"/>
        <v>61867158.884521045</v>
      </c>
      <c r="C145" s="4">
        <f>((Produção!C139*(PreçoLivre!C141*(1-Plan1!$B$11)+C$4*Plan1!$E$16)-C$5-C$2)*C$7)</f>
        <v>7026389.3676625751</v>
      </c>
      <c r="D145" s="4">
        <f>((Produção!D139*(PreçoLivre!D141*(1-Plan1!$B$11)+D$4*Plan1!$E$16)-D$5-D$2)*D$7)</f>
        <v>5947312.8925304217</v>
      </c>
      <c r="E145" s="4">
        <f>((Produção!E139*(PreçoLivre!E141*(1-Plan1!$B$11)+E$4*Plan1!$E$16)-E$5-E$2)*E$7)</f>
        <v>5218093.7835492445</v>
      </c>
      <c r="F145" s="4">
        <f>((Produção!F139*(PreçoLivre!F141*(1-Plan1!$B$11)+F$4*Plan1!$E$16)-F$5-F$2)*F$7)</f>
        <v>4765970.6899911435</v>
      </c>
      <c r="G145" s="4">
        <f>((Produção!G139*(PreçoLivre!G141*(1-Plan1!$B$11)+G$4*Plan1!$E$16)-G$5-G$2)*G$7)</f>
        <v>4448118.0443397211</v>
      </c>
      <c r="H145" s="4">
        <f>((Produção!H139*(PreçoLivre!H141*(1-Plan1!$B$11)+H$4*Plan1!$E$16)-H$5-H$2)*H$7)</f>
        <v>3901336.1050923988</v>
      </c>
      <c r="I145" s="4">
        <f>((Produção!I139*(PreçoLivre!I141*(1-Plan1!$B$11)+I$4*Plan1!$E$16)-I$5-I$2)*I$7)</f>
        <v>3566872.3752450109</v>
      </c>
      <c r="J145" s="4">
        <f>((Produção!J139*(PreçoLivre!J141*(1-Plan1!$B$11)+J$4*Plan1!$E$16)-J$5-J$2)*J$7)</f>
        <v>3318976.1973114838</v>
      </c>
      <c r="K145" s="4">
        <f>((Produção!K139*(PreçoLivre!K141*(1-Plan1!$B$11)+K$4*Plan1!$E$16)-K$5-K$2)*K$7)</f>
        <v>2885475.1462656897</v>
      </c>
      <c r="L145" s="4">
        <f>((Produção!L139*(PreçoLivre!L141*(1-Plan1!$B$11)+L$4*Plan1!$E$16)-L$5-L$2)*L$7)</f>
        <v>2700687.5261939578</v>
      </c>
      <c r="M145" s="4">
        <f>((Produção!M139*(PreçoLivre!M141*(1-Plan1!$B$11)+M$4*Plan1!$E$16)-M$5-M$2)*M$7)</f>
        <v>2515538.8448043996</v>
      </c>
      <c r="N145" s="4">
        <f>((Produção!N139*(PreçoLivre!N141*(1-Plan1!$B$11)+N$4*Plan1!$E$16)-N$5-N$2)*N$7)</f>
        <v>2337821.197800417</v>
      </c>
      <c r="O145" s="4">
        <f>((Produção!O139*(PreçoLivre!O141*(1-Plan1!$B$11)+O$4*Plan1!$E$16)-O$5-O$2)*O$7)</f>
        <v>2304475.8410997973</v>
      </c>
      <c r="P145" s="4">
        <f>((Produção!P139*(PreçoLivre!P141*(1-Plan1!$B$11)+P$4*Plan1!$E$16)-P$5-P$2)*P$7)</f>
        <v>2124092.9899130571</v>
      </c>
      <c r="Q145" s="4">
        <f>((Produção!Q139*(PreçoLivre!Q141*(1-Plan1!$B$11)+Q$4*Plan1!$E$16)-Q$5-Q$2)*Q$7)</f>
        <v>1903633.7955490246</v>
      </c>
      <c r="R145" s="4">
        <f>((Produção!R139*(PreçoLivre!R141*(1-Plan1!$B$11)+R$4*Plan1!$E$16)-R$5-R$2)*R$7)</f>
        <v>1613644.5575999506</v>
      </c>
      <c r="S145" s="4">
        <f>((Produção!S139*(PreçoLivre!S141*(1-Plan1!$B$11)+S$4*Plan1!$E$16)-S$5-S$2)*S$7)</f>
        <v>1508579.2821374414</v>
      </c>
      <c r="T145" s="4">
        <f>((Produção!T139*(PreçoLivre!T141*(1-Plan1!$B$11)+T$4*Plan1!$E$16)-T$5-T$2)*T$7)</f>
        <v>1436108.5525685141</v>
      </c>
      <c r="U145" s="4">
        <f>((Produção!U139*(PreçoLivre!U141*(1-Plan1!$B$11)+U$4*Plan1!$E$16)-U$5-U$2)*U$7)</f>
        <v>1199879.1406391407</v>
      </c>
      <c r="V145" s="4">
        <f>((Produção!V139*(PreçoLivre!V141*(1-Plan1!$B$11)+V$4*Plan1!$E$16)-V$5-V$2)*V$7)</f>
        <v>1144152.5542276488</v>
      </c>
    </row>
    <row r="146" spans="1:22" x14ac:dyDescent="0.25">
      <c r="A146">
        <v>137</v>
      </c>
      <c r="B146" s="100">
        <f t="shared" si="2"/>
        <v>73142245.815697983</v>
      </c>
      <c r="C146" s="4">
        <f>((Produção!C140*(PreçoLivre!C142*(1-Plan1!$B$11)+C$4*Plan1!$E$16)-C$5-C$2)*C$7)</f>
        <v>7956850.5854524001</v>
      </c>
      <c r="D146" s="4">
        <f>((Produção!D140*(PreçoLivre!D142*(1-Plan1!$B$11)+D$4*Plan1!$E$16)-D$5-D$2)*D$7)</f>
        <v>6175910.4395403415</v>
      </c>
      <c r="E146" s="4">
        <f>((Produção!E140*(PreçoLivre!E142*(1-Plan1!$B$11)+E$4*Plan1!$E$16)-E$5-E$2)*E$7)</f>
        <v>5533009.3016992873</v>
      </c>
      <c r="F146" s="4">
        <f>((Produção!F140*(PreçoLivre!F142*(1-Plan1!$B$11)+F$4*Plan1!$E$16)-F$5-F$2)*F$7)</f>
        <v>5303095.155409391</v>
      </c>
      <c r="G146" s="4">
        <f>((Produção!G140*(PreçoLivre!G142*(1-Plan1!$B$11)+G$4*Plan1!$E$16)-G$5-G$2)*G$7)</f>
        <v>4743818.2040468687</v>
      </c>
      <c r="H146" s="4">
        <f>((Produção!H140*(PreçoLivre!H142*(1-Plan1!$B$11)+H$4*Plan1!$E$16)-H$5-H$2)*H$7)</f>
        <v>4557851.5182365663</v>
      </c>
      <c r="I146" s="4">
        <f>((Produção!I140*(PreçoLivre!I142*(1-Plan1!$B$11)+I$4*Plan1!$E$16)-I$5-I$2)*I$7)</f>
        <v>4246546.1412956314</v>
      </c>
      <c r="J146" s="4">
        <f>((Produção!J140*(PreçoLivre!J142*(1-Plan1!$B$11)+J$4*Plan1!$E$16)-J$5-J$2)*J$7)</f>
        <v>3951356.3166492851</v>
      </c>
      <c r="K146" s="4">
        <f>((Produção!K140*(PreçoLivre!K142*(1-Plan1!$B$11)+K$4*Plan1!$E$16)-K$5-K$2)*K$7)</f>
        <v>3779969.5416300544</v>
      </c>
      <c r="L146" s="4">
        <f>((Produção!L140*(PreçoLivre!L142*(1-Plan1!$B$11)+L$4*Plan1!$E$16)-L$5-L$2)*L$7)</f>
        <v>3408315.9999171128</v>
      </c>
      <c r="M146" s="4">
        <f>((Produção!M140*(PreçoLivre!M142*(1-Plan1!$B$11)+M$4*Plan1!$E$16)-M$5-M$2)*M$7)</f>
        <v>3247428.901748124</v>
      </c>
      <c r="N146" s="4">
        <f>((Produção!N140*(PreçoLivre!N142*(1-Plan1!$B$11)+N$4*Plan1!$E$16)-N$5-N$2)*N$7)</f>
        <v>3340212.1167736133</v>
      </c>
      <c r="O146" s="4">
        <f>((Produção!O140*(PreçoLivre!O142*(1-Plan1!$B$11)+O$4*Plan1!$E$16)-O$5-O$2)*O$7)</f>
        <v>2769639.1765241399</v>
      </c>
      <c r="P146" s="4">
        <f>((Produção!P140*(PreçoLivre!P142*(1-Plan1!$B$11)+P$4*Plan1!$E$16)-P$5-P$2)*P$7)</f>
        <v>2660494.6304768152</v>
      </c>
      <c r="Q146" s="4">
        <f>((Produção!Q140*(PreçoLivre!Q142*(1-Plan1!$B$11)+Q$4*Plan1!$E$16)-Q$5-Q$2)*Q$7)</f>
        <v>2439168.2018750864</v>
      </c>
      <c r="R146" s="4">
        <f>((Produção!R140*(PreçoLivre!R142*(1-Plan1!$B$11)+R$4*Plan1!$E$16)-R$5-R$2)*R$7)</f>
        <v>2133517.5186601477</v>
      </c>
      <c r="S146" s="4">
        <f>((Produção!S140*(PreçoLivre!S142*(1-Plan1!$B$11)+S$4*Plan1!$E$16)-S$5-S$2)*S$7)</f>
        <v>2058945.3139572435</v>
      </c>
      <c r="T146" s="4">
        <f>((Produção!T140*(PreçoLivre!T142*(1-Plan1!$B$11)+T$4*Plan1!$E$16)-T$5-T$2)*T$7)</f>
        <v>1827092.1260584879</v>
      </c>
      <c r="U146" s="4">
        <f>((Produção!U140*(PreçoLivre!U142*(1-Plan1!$B$11)+U$4*Plan1!$E$16)-U$5-U$2)*U$7)</f>
        <v>1642215.68207527</v>
      </c>
      <c r="V146" s="4">
        <f>((Produção!V140*(PreçoLivre!V142*(1-Plan1!$B$11)+V$4*Plan1!$E$16)-V$5-V$2)*V$7)</f>
        <v>1366808.9436721038</v>
      </c>
    </row>
    <row r="147" spans="1:22" x14ac:dyDescent="0.25">
      <c r="A147">
        <v>138</v>
      </c>
      <c r="B147" s="100">
        <f t="shared" si="2"/>
        <v>81400134.974935353</v>
      </c>
      <c r="C147" s="4">
        <f>((Produção!C141*(PreçoLivre!C143*(1-Plan1!$B$11)+C$4*Plan1!$E$16)-C$5-C$2)*C$7)</f>
        <v>7593555.7828686265</v>
      </c>
      <c r="D147" s="4">
        <f>((Produção!D141*(PreçoLivre!D143*(1-Plan1!$B$11)+D$4*Plan1!$E$16)-D$5-D$2)*D$7)</f>
        <v>7597676.8401904628</v>
      </c>
      <c r="E147" s="4">
        <f>((Produção!E141*(PreçoLivre!E143*(1-Plan1!$B$11)+E$4*Plan1!$E$16)-E$5-E$2)*E$7)</f>
        <v>7793431.0363259884</v>
      </c>
      <c r="F147" s="4">
        <f>((Produção!F141*(PreçoLivre!F143*(1-Plan1!$B$11)+F$4*Plan1!$E$16)-F$5-F$2)*F$7)</f>
        <v>7286748.8964250488</v>
      </c>
      <c r="G147" s="4">
        <f>((Produção!G141*(PreçoLivre!G143*(1-Plan1!$B$11)+G$4*Plan1!$E$16)-G$5-G$2)*G$7)</f>
        <v>6676043.5345680797</v>
      </c>
      <c r="H147" s="4">
        <f>((Produção!H141*(PreçoLivre!H143*(1-Plan1!$B$11)+H$4*Plan1!$E$16)-H$5-H$2)*H$7)</f>
        <v>5909014.9281517901</v>
      </c>
      <c r="I147" s="4">
        <f>((Produção!I141*(PreçoLivre!I143*(1-Plan1!$B$11)+I$4*Plan1!$E$16)-I$5-I$2)*I$7)</f>
        <v>4738414.1963303993</v>
      </c>
      <c r="J147" s="4">
        <f>((Produção!J141*(PreçoLivre!J143*(1-Plan1!$B$11)+J$4*Plan1!$E$16)-J$5-J$2)*J$7)</f>
        <v>4147725.7186034853</v>
      </c>
      <c r="K147" s="4">
        <f>((Produção!K141*(PreçoLivre!K143*(1-Plan1!$B$11)+K$4*Plan1!$E$16)-K$5-K$2)*K$7)</f>
        <v>3727886.2985864994</v>
      </c>
      <c r="L147" s="4">
        <f>((Produção!L141*(PreçoLivre!L143*(1-Plan1!$B$11)+L$4*Plan1!$E$16)-L$5-L$2)*L$7)</f>
        <v>3613527.2827842119</v>
      </c>
      <c r="M147" s="4">
        <f>((Produção!M141*(PreçoLivre!M143*(1-Plan1!$B$11)+M$4*Plan1!$E$16)-M$5-M$2)*M$7)</f>
        <v>3109550.0939120711</v>
      </c>
      <c r="N147" s="4">
        <f>((Produção!N141*(PreçoLivre!N143*(1-Plan1!$B$11)+N$4*Plan1!$E$16)-N$5-N$2)*N$7)</f>
        <v>3067673.2189913024</v>
      </c>
      <c r="O147" s="4">
        <f>((Produção!O141*(PreçoLivre!O143*(1-Plan1!$B$11)+O$4*Plan1!$E$16)-O$5-O$2)*O$7)</f>
        <v>2652700.2625847156</v>
      </c>
      <c r="P147" s="4">
        <f>((Produção!P141*(PreçoLivre!P143*(1-Plan1!$B$11)+P$4*Plan1!$E$16)-P$5-P$2)*P$7)</f>
        <v>2432523.7515792679</v>
      </c>
      <c r="Q147" s="4">
        <f>((Produção!Q141*(PreçoLivre!Q143*(1-Plan1!$B$11)+Q$4*Plan1!$E$16)-Q$5-Q$2)*Q$7)</f>
        <v>2319630.4306555633</v>
      </c>
      <c r="R147" s="4">
        <f>((Produção!R141*(PreçoLivre!R143*(1-Plan1!$B$11)+R$4*Plan1!$E$16)-R$5-R$2)*R$7)</f>
        <v>2016825.7714399749</v>
      </c>
      <c r="S147" s="4">
        <f>((Produção!S141*(PreçoLivre!S143*(1-Plan1!$B$11)+S$4*Plan1!$E$16)-S$5-S$2)*S$7)</f>
        <v>1848788.5950350068</v>
      </c>
      <c r="T147" s="4">
        <f>((Produção!T141*(PreçoLivre!T143*(1-Plan1!$B$11)+T$4*Plan1!$E$16)-T$5-T$2)*T$7)</f>
        <v>1703616.3843280093</v>
      </c>
      <c r="U147" s="4">
        <f>((Produção!U141*(PreçoLivre!U143*(1-Plan1!$B$11)+U$4*Plan1!$E$16)-U$5-U$2)*U$7)</f>
        <v>1666155.0004245467</v>
      </c>
      <c r="V147" s="4">
        <f>((Produção!V141*(PreçoLivre!V143*(1-Plan1!$B$11)+V$4*Plan1!$E$16)-V$5-V$2)*V$7)</f>
        <v>1498646.9511503056</v>
      </c>
    </row>
    <row r="148" spans="1:22" x14ac:dyDescent="0.25">
      <c r="A148">
        <v>139</v>
      </c>
      <c r="B148" s="100">
        <f t="shared" si="2"/>
        <v>58285552.540944919</v>
      </c>
      <c r="C148" s="4">
        <f>((Produção!C142*(PreçoLivre!C144*(1-Plan1!$B$11)+C$4*Plan1!$E$16)-C$5-C$2)*C$7)</f>
        <v>7017371.8054353213</v>
      </c>
      <c r="D148" s="4">
        <f>((Produção!D142*(PreçoLivre!D144*(1-Plan1!$B$11)+D$4*Plan1!$E$16)-D$5-D$2)*D$7)</f>
        <v>6365960.7672600569</v>
      </c>
      <c r="E148" s="4">
        <f>((Produção!E142*(PreçoLivre!E144*(1-Plan1!$B$11)+E$4*Plan1!$E$16)-E$5-E$2)*E$7)</f>
        <v>5297922.9688994847</v>
      </c>
      <c r="F148" s="4">
        <f>((Produção!F142*(PreçoLivre!F144*(1-Plan1!$B$11)+F$4*Plan1!$E$16)-F$5-F$2)*F$7)</f>
        <v>4876400.1443164488</v>
      </c>
      <c r="G148" s="4">
        <f>((Produção!G142*(PreçoLivre!G144*(1-Plan1!$B$11)+G$4*Plan1!$E$16)-G$5-G$2)*G$7)</f>
        <v>4463194.1405569119</v>
      </c>
      <c r="H148" s="4">
        <f>((Produção!H142*(PreçoLivre!H144*(1-Plan1!$B$11)+H$4*Plan1!$E$16)-H$5-H$2)*H$7)</f>
        <v>3971998.4387466065</v>
      </c>
      <c r="I148" s="4">
        <f>((Produção!I142*(PreçoLivre!I144*(1-Plan1!$B$11)+I$4*Plan1!$E$16)-I$5-I$2)*I$7)</f>
        <v>3379646.204013885</v>
      </c>
      <c r="J148" s="4">
        <f>((Produção!J142*(PreçoLivre!J144*(1-Plan1!$B$11)+J$4*Plan1!$E$16)-J$5-J$2)*J$7)</f>
        <v>2992274.347622294</v>
      </c>
      <c r="K148" s="4">
        <f>((Produção!K142*(PreçoLivre!K144*(1-Plan1!$B$11)+K$4*Plan1!$E$16)-K$5-K$2)*K$7)</f>
        <v>2712254.1986296377</v>
      </c>
      <c r="L148" s="4">
        <f>((Produção!L142*(PreçoLivre!L144*(1-Plan1!$B$11)+L$4*Plan1!$E$16)-L$5-L$2)*L$7)</f>
        <v>2407973.4358116863</v>
      </c>
      <c r="M148" s="4">
        <f>((Produção!M142*(PreçoLivre!M144*(1-Plan1!$B$11)+M$4*Plan1!$E$16)-M$5-M$2)*M$7)</f>
        <v>2359486.0022748616</v>
      </c>
      <c r="N148" s="4">
        <f>((Produção!N142*(PreçoLivre!N144*(1-Plan1!$B$11)+N$4*Plan1!$E$16)-N$5-N$2)*N$7)</f>
        <v>2073373.02514257</v>
      </c>
      <c r="O148" s="4">
        <f>((Produção!O142*(PreçoLivre!O144*(1-Plan1!$B$11)+O$4*Plan1!$E$16)-O$5-O$2)*O$7)</f>
        <v>1889120.7964420437</v>
      </c>
      <c r="P148" s="4">
        <f>((Produção!P142*(PreçoLivre!P144*(1-Plan1!$B$11)+P$4*Plan1!$E$16)-P$5-P$2)*P$7)</f>
        <v>1609156.683320482</v>
      </c>
      <c r="Q148" s="4">
        <f>((Produção!Q142*(PreçoLivre!Q144*(1-Plan1!$B$11)+Q$4*Plan1!$E$16)-Q$5-Q$2)*Q$7)</f>
        <v>1468381.4291554459</v>
      </c>
      <c r="R148" s="4">
        <f>((Produção!R142*(PreçoLivre!R144*(1-Plan1!$B$11)+R$4*Plan1!$E$16)-R$5-R$2)*R$7)</f>
        <v>1393078.8175584096</v>
      </c>
      <c r="S148" s="4">
        <f>((Produção!S142*(PreçoLivre!S144*(1-Plan1!$B$11)+S$4*Plan1!$E$16)-S$5-S$2)*S$7)</f>
        <v>1191911.5529262549</v>
      </c>
      <c r="T148" s="4">
        <f>((Produção!T142*(PreçoLivre!T144*(1-Plan1!$B$11)+T$4*Plan1!$E$16)-T$5-T$2)*T$7)</f>
        <v>1035211.7726985808</v>
      </c>
      <c r="U148" s="4">
        <f>((Produção!U142*(PreçoLivre!U144*(1-Plan1!$B$11)+U$4*Plan1!$E$16)-U$5-U$2)*U$7)</f>
        <v>931852.04563605052</v>
      </c>
      <c r="V148" s="4">
        <f>((Produção!V142*(PreçoLivre!V144*(1-Plan1!$B$11)+V$4*Plan1!$E$16)-V$5-V$2)*V$7)</f>
        <v>848983.96449788136</v>
      </c>
    </row>
    <row r="149" spans="1:22" x14ac:dyDescent="0.25">
      <c r="A149">
        <v>140</v>
      </c>
      <c r="B149" s="100">
        <f t="shared" si="2"/>
        <v>59845044.275445215</v>
      </c>
      <c r="C149" s="4">
        <f>((Produção!C143*(PreçoLivre!C145*(1-Plan1!$B$11)+C$4*Plan1!$E$16)-C$5-C$2)*C$7)</f>
        <v>6917291.511141493</v>
      </c>
      <c r="D149" s="4">
        <f>((Produção!D143*(PreçoLivre!D145*(1-Plan1!$B$11)+D$4*Plan1!$E$16)-D$5-D$2)*D$7)</f>
        <v>5770526.2414275529</v>
      </c>
      <c r="E149" s="4">
        <f>((Produção!E143*(PreçoLivre!E145*(1-Plan1!$B$11)+E$4*Plan1!$E$16)-E$5-E$2)*E$7)</f>
        <v>4864982.9954670155</v>
      </c>
      <c r="F149" s="4">
        <f>((Produção!F143*(PreçoLivre!F145*(1-Plan1!$B$11)+F$4*Plan1!$E$16)-F$5-F$2)*F$7)</f>
        <v>4560919.41295717</v>
      </c>
      <c r="G149" s="4">
        <f>((Produção!G143*(PreçoLivre!G145*(1-Plan1!$B$11)+G$4*Plan1!$E$16)-G$5-G$2)*G$7)</f>
        <v>4322154.2201823629</v>
      </c>
      <c r="H149" s="4">
        <f>((Produção!H143*(PreçoLivre!H145*(1-Plan1!$B$11)+H$4*Plan1!$E$16)-H$5-H$2)*H$7)</f>
        <v>3929359.9143720721</v>
      </c>
      <c r="I149" s="4">
        <f>((Produção!I143*(PreçoLivre!I145*(1-Plan1!$B$11)+I$4*Plan1!$E$16)-I$5-I$2)*I$7)</f>
        <v>3604609.3633787883</v>
      </c>
      <c r="J149" s="4">
        <f>((Produção!J143*(PreçoLivre!J145*(1-Plan1!$B$11)+J$4*Plan1!$E$16)-J$5-J$2)*J$7)</f>
        <v>3318962.4635952571</v>
      </c>
      <c r="K149" s="4">
        <f>((Produção!K143*(PreçoLivre!K145*(1-Plan1!$B$11)+K$4*Plan1!$E$16)-K$5-K$2)*K$7)</f>
        <v>3052918.1258963961</v>
      </c>
      <c r="L149" s="4">
        <f>((Produção!L143*(PreçoLivre!L145*(1-Plan1!$B$11)+L$4*Plan1!$E$16)-L$5-L$2)*L$7)</f>
        <v>2715302.2021359182</v>
      </c>
      <c r="M149" s="4">
        <f>((Produção!M143*(PreçoLivre!M145*(1-Plan1!$B$11)+M$4*Plan1!$E$16)-M$5-M$2)*M$7)</f>
        <v>2609881.1221936624</v>
      </c>
      <c r="N149" s="4">
        <f>((Produção!N143*(PreçoLivre!N145*(1-Plan1!$B$11)+N$4*Plan1!$E$16)-N$5-N$2)*N$7)</f>
        <v>2349696.8190728487</v>
      </c>
      <c r="O149" s="4">
        <f>((Produção!O143*(PreçoLivre!O145*(1-Plan1!$B$11)+O$4*Plan1!$E$16)-O$5-O$2)*O$7)</f>
        <v>2018323.210443055</v>
      </c>
      <c r="P149" s="4">
        <f>((Produção!P143*(PreçoLivre!P145*(1-Plan1!$B$11)+P$4*Plan1!$E$16)-P$5-P$2)*P$7)</f>
        <v>1825411.4270606651</v>
      </c>
      <c r="Q149" s="4">
        <f>((Produção!Q143*(PreçoLivre!Q145*(1-Plan1!$B$11)+Q$4*Plan1!$E$16)-Q$5-Q$2)*Q$7)</f>
        <v>1589711.3133903183</v>
      </c>
      <c r="R149" s="4">
        <f>((Produção!R143*(PreçoLivre!R145*(1-Plan1!$B$11)+R$4*Plan1!$E$16)-R$5-R$2)*R$7)</f>
        <v>1489118.8949095327</v>
      </c>
      <c r="S149" s="4">
        <f>((Produção!S143*(PreçoLivre!S145*(1-Plan1!$B$11)+S$4*Plan1!$E$16)-S$5-S$2)*S$7)</f>
        <v>1423045.3557499682</v>
      </c>
      <c r="T149" s="4">
        <f>((Produção!T143*(PreçoLivre!T145*(1-Plan1!$B$11)+T$4*Plan1!$E$16)-T$5-T$2)*T$7)</f>
        <v>1244311.2907119421</v>
      </c>
      <c r="U149" s="4">
        <f>((Produção!U143*(PreçoLivre!U145*(1-Plan1!$B$11)+U$4*Plan1!$E$16)-U$5-U$2)*U$7)</f>
        <v>1157641.6256999956</v>
      </c>
      <c r="V149" s="4">
        <f>((Produção!V143*(PreçoLivre!V145*(1-Plan1!$B$11)+V$4*Plan1!$E$16)-V$5-V$2)*V$7)</f>
        <v>1080876.7656592021</v>
      </c>
    </row>
    <row r="150" spans="1:22" x14ac:dyDescent="0.25">
      <c r="A150">
        <v>141</v>
      </c>
      <c r="B150" s="100">
        <f t="shared" si="2"/>
        <v>67202489.300295636</v>
      </c>
      <c r="C150" s="4">
        <f>((Produção!C144*(PreçoLivre!C146*(1-Plan1!$B$11)+C$4*Plan1!$E$16)-C$5-C$2)*C$7)</f>
        <v>7109462.0052031269</v>
      </c>
      <c r="D150" s="4">
        <f>((Produção!D144*(PreçoLivre!D146*(1-Plan1!$B$11)+D$4*Plan1!$E$16)-D$5-D$2)*D$7)</f>
        <v>6425157.4026057152</v>
      </c>
      <c r="E150" s="4">
        <f>((Produção!E144*(PreçoLivre!E146*(1-Plan1!$B$11)+E$4*Plan1!$E$16)-E$5-E$2)*E$7)</f>
        <v>5792995.8777631391</v>
      </c>
      <c r="F150" s="4">
        <f>((Produção!F144*(PreçoLivre!F146*(1-Plan1!$B$11)+F$4*Plan1!$E$16)-F$5-F$2)*F$7)</f>
        <v>5369072.7849056628</v>
      </c>
      <c r="G150" s="4">
        <f>((Produção!G144*(PreçoLivre!G146*(1-Plan1!$B$11)+G$4*Plan1!$E$16)-G$5-G$2)*G$7)</f>
        <v>4852763.4416562533</v>
      </c>
      <c r="H150" s="4">
        <f>((Produção!H144*(PreçoLivre!H146*(1-Plan1!$B$11)+H$4*Plan1!$E$16)-H$5-H$2)*H$7)</f>
        <v>4428609.8416128587</v>
      </c>
      <c r="I150" s="4">
        <f>((Produção!I144*(PreçoLivre!I146*(1-Plan1!$B$11)+I$4*Plan1!$E$16)-I$5-I$2)*I$7)</f>
        <v>4595423.6142520159</v>
      </c>
      <c r="J150" s="4">
        <f>((Produção!J144*(PreçoLivre!J146*(1-Plan1!$B$11)+J$4*Plan1!$E$16)-J$5-J$2)*J$7)</f>
        <v>4039531.9647996309</v>
      </c>
      <c r="K150" s="4">
        <f>((Produção!K144*(PreçoLivre!K146*(1-Plan1!$B$11)+K$4*Plan1!$E$16)-K$5-K$2)*K$7)</f>
        <v>3554742.0642563575</v>
      </c>
      <c r="L150" s="4">
        <f>((Produção!L144*(PreçoLivre!L146*(1-Plan1!$B$11)+L$4*Plan1!$E$16)-L$5-L$2)*L$7)</f>
        <v>3303566.3608328486</v>
      </c>
      <c r="M150" s="4">
        <f>((Produção!M144*(PreçoLivre!M146*(1-Plan1!$B$11)+M$4*Plan1!$E$16)-M$5-M$2)*M$7)</f>
        <v>2694276.1205859943</v>
      </c>
      <c r="N150" s="4">
        <f>((Produção!N144*(PreçoLivre!N146*(1-Plan1!$B$11)+N$4*Plan1!$E$16)-N$5-N$2)*N$7)</f>
        <v>2531474.2427317859</v>
      </c>
      <c r="O150" s="4">
        <f>((Produção!O144*(PreçoLivre!O146*(1-Plan1!$B$11)+O$4*Plan1!$E$16)-O$5-O$2)*O$7)</f>
        <v>2236378.7549814614</v>
      </c>
      <c r="P150" s="4">
        <f>((Produção!P144*(PreçoLivre!P146*(1-Plan1!$B$11)+P$4*Plan1!$E$16)-P$5-P$2)*P$7)</f>
        <v>1878881.249725709</v>
      </c>
      <c r="Q150" s="4">
        <f>((Produção!Q144*(PreçoLivre!Q146*(1-Plan1!$B$11)+Q$4*Plan1!$E$16)-Q$5-Q$2)*Q$7)</f>
        <v>1937925.0530452081</v>
      </c>
      <c r="R150" s="4">
        <f>((Produção!R144*(PreçoLivre!R146*(1-Plan1!$B$11)+R$4*Plan1!$E$16)-R$5-R$2)*R$7)</f>
        <v>1615126.3850355321</v>
      </c>
      <c r="S150" s="4">
        <f>((Produção!S144*(PreçoLivre!S146*(1-Plan1!$B$11)+S$4*Plan1!$E$16)-S$5-S$2)*S$7)</f>
        <v>1407772.045941357</v>
      </c>
      <c r="T150" s="4">
        <f>((Produção!T144*(PreçoLivre!T146*(1-Plan1!$B$11)+T$4*Plan1!$E$16)-T$5-T$2)*T$7)</f>
        <v>1229793.9862025694</v>
      </c>
      <c r="U150" s="4">
        <f>((Produção!U144*(PreçoLivre!U146*(1-Plan1!$B$11)+U$4*Plan1!$E$16)-U$5-U$2)*U$7)</f>
        <v>1138877.5373541554</v>
      </c>
      <c r="V150" s="4">
        <f>((Produção!V144*(PreçoLivre!V146*(1-Plan1!$B$11)+V$4*Plan1!$E$16)-V$5-V$2)*V$7)</f>
        <v>1060658.5668042731</v>
      </c>
    </row>
    <row r="151" spans="1:22" x14ac:dyDescent="0.25">
      <c r="A151">
        <v>142</v>
      </c>
      <c r="B151" s="100">
        <f t="shared" si="2"/>
        <v>64026025.255815849</v>
      </c>
      <c r="C151" s="4">
        <f>((Produção!C145*(PreçoLivre!C147*(1-Plan1!$B$11)+C$4*Plan1!$E$16)-C$5-C$2)*C$7)</f>
        <v>7045614.106041519</v>
      </c>
      <c r="D151" s="4">
        <f>((Produção!D145*(PreçoLivre!D147*(1-Plan1!$B$11)+D$4*Plan1!$E$16)-D$5-D$2)*D$7)</f>
        <v>6405348.920126643</v>
      </c>
      <c r="E151" s="4">
        <f>((Produção!E145*(PreçoLivre!E147*(1-Plan1!$B$11)+E$4*Plan1!$E$16)-E$5-E$2)*E$7)</f>
        <v>5754384.6278875293</v>
      </c>
      <c r="F151" s="4">
        <f>((Produção!F145*(PreçoLivre!F147*(1-Plan1!$B$11)+F$4*Plan1!$E$16)-F$5-F$2)*F$7)</f>
        <v>5166266.5286020692</v>
      </c>
      <c r="G151" s="4">
        <f>((Produção!G145*(PreçoLivre!G147*(1-Plan1!$B$11)+G$4*Plan1!$E$16)-G$5-G$2)*G$7)</f>
        <v>5268947.4582638303</v>
      </c>
      <c r="H151" s="4">
        <f>((Produção!H145*(PreçoLivre!H147*(1-Plan1!$B$11)+H$4*Plan1!$E$16)-H$5-H$2)*H$7)</f>
        <v>4471561.5795621658</v>
      </c>
      <c r="I151" s="4">
        <f>((Produção!I145*(PreçoLivre!I147*(1-Plan1!$B$11)+I$4*Plan1!$E$16)-I$5-I$2)*I$7)</f>
        <v>3859258.3153608511</v>
      </c>
      <c r="J151" s="4">
        <f>((Produção!J145*(PreçoLivre!J147*(1-Plan1!$B$11)+J$4*Plan1!$E$16)-J$5-J$2)*J$7)</f>
        <v>3282702.9332438898</v>
      </c>
      <c r="K151" s="4">
        <f>((Produção!K145*(PreçoLivre!K147*(1-Plan1!$B$11)+K$4*Plan1!$E$16)-K$5-K$2)*K$7)</f>
        <v>2914170.353428835</v>
      </c>
      <c r="L151" s="4">
        <f>((Produção!L145*(PreçoLivre!L147*(1-Plan1!$B$11)+L$4*Plan1!$E$16)-L$5-L$2)*L$7)</f>
        <v>2865902.6121333856</v>
      </c>
      <c r="M151" s="4">
        <f>((Produção!M145*(PreçoLivre!M147*(1-Plan1!$B$11)+M$4*Plan1!$E$16)-M$5-M$2)*M$7)</f>
        <v>2450227.3118104446</v>
      </c>
      <c r="N151" s="4">
        <f>((Produção!N145*(PreçoLivre!N147*(1-Plan1!$B$11)+N$4*Plan1!$E$16)-N$5-N$2)*N$7)</f>
        <v>2211333.1888480471</v>
      </c>
      <c r="O151" s="4">
        <f>((Produção!O145*(PreçoLivre!O147*(1-Plan1!$B$11)+O$4*Plan1!$E$16)-O$5-O$2)*O$7)</f>
        <v>2206075.3058327395</v>
      </c>
      <c r="P151" s="4">
        <f>((Produção!P145*(PreçoLivre!P147*(1-Plan1!$B$11)+P$4*Plan1!$E$16)-P$5-P$2)*P$7)</f>
        <v>1886173.1781922716</v>
      </c>
      <c r="Q151" s="4">
        <f>((Produção!Q145*(PreçoLivre!Q147*(1-Plan1!$B$11)+Q$4*Plan1!$E$16)-Q$5-Q$2)*Q$7)</f>
        <v>1815284.2698999867</v>
      </c>
      <c r="R151" s="4">
        <f>((Produção!R145*(PreçoLivre!R147*(1-Plan1!$B$11)+R$4*Plan1!$E$16)-R$5-R$2)*R$7)</f>
        <v>1528889.7986367377</v>
      </c>
      <c r="S151" s="4">
        <f>((Produção!S145*(PreçoLivre!S147*(1-Plan1!$B$11)+S$4*Plan1!$E$16)-S$5-S$2)*S$7)</f>
        <v>1398720.320962209</v>
      </c>
      <c r="T151" s="4">
        <f>((Produção!T145*(PreçoLivre!T147*(1-Plan1!$B$11)+T$4*Plan1!$E$16)-T$5-T$2)*T$7)</f>
        <v>1316290.9414863507</v>
      </c>
      <c r="U151" s="4">
        <f>((Produção!U145*(PreçoLivre!U147*(1-Plan1!$B$11)+U$4*Plan1!$E$16)-U$5-U$2)*U$7)</f>
        <v>1158283.4424566568</v>
      </c>
      <c r="V151" s="4">
        <f>((Produção!V145*(PreçoLivre!V147*(1-Plan1!$B$11)+V$4*Plan1!$E$16)-V$5-V$2)*V$7)</f>
        <v>1020590.0630396963</v>
      </c>
    </row>
    <row r="152" spans="1:22" x14ac:dyDescent="0.25">
      <c r="A152">
        <v>143</v>
      </c>
      <c r="B152" s="100">
        <f t="shared" si="2"/>
        <v>81754019.131076127</v>
      </c>
      <c r="C152" s="4">
        <f>((Produção!C146*(PreçoLivre!C148*(1-Plan1!$B$11)+C$4*Plan1!$E$16)-C$5-C$2)*C$7)</f>
        <v>8289319.5454766527</v>
      </c>
      <c r="D152" s="4">
        <f>((Produção!D146*(PreçoLivre!D148*(1-Plan1!$B$11)+D$4*Plan1!$E$16)-D$5-D$2)*D$7)</f>
        <v>6973031.6713561444</v>
      </c>
      <c r="E152" s="4">
        <f>((Produção!E146*(PreçoLivre!E148*(1-Plan1!$B$11)+E$4*Plan1!$E$16)-E$5-E$2)*E$7)</f>
        <v>6778692.4547110805</v>
      </c>
      <c r="F152" s="4">
        <f>((Produção!F146*(PreçoLivre!F148*(1-Plan1!$B$11)+F$4*Plan1!$E$16)-F$5-F$2)*F$7)</f>
        <v>6163576.9083844544</v>
      </c>
      <c r="G152" s="4">
        <f>((Produção!G146*(PreçoLivre!G148*(1-Plan1!$B$11)+G$4*Plan1!$E$16)-G$5-G$2)*G$7)</f>
        <v>5802408.7378944978</v>
      </c>
      <c r="H152" s="4">
        <f>((Produção!H146*(PreçoLivre!H148*(1-Plan1!$B$11)+H$4*Plan1!$E$16)-H$5-H$2)*H$7)</f>
        <v>5545989.5737498309</v>
      </c>
      <c r="I152" s="4">
        <f>((Produção!I146*(PreçoLivre!I148*(1-Plan1!$B$11)+I$4*Plan1!$E$16)-I$5-I$2)*I$7)</f>
        <v>5108263.626944283</v>
      </c>
      <c r="J152" s="4">
        <f>((Produção!J146*(PreçoLivre!J148*(1-Plan1!$B$11)+J$4*Plan1!$E$16)-J$5-J$2)*J$7)</f>
        <v>4541172.8747955859</v>
      </c>
      <c r="K152" s="4">
        <f>((Produção!K146*(PreçoLivre!K148*(1-Plan1!$B$11)+K$4*Plan1!$E$16)-K$5-K$2)*K$7)</f>
        <v>4321504.6643313793</v>
      </c>
      <c r="L152" s="4">
        <f>((Produção!L146*(PreçoLivre!L148*(1-Plan1!$B$11)+L$4*Plan1!$E$16)-L$5-L$2)*L$7)</f>
        <v>3772982.45431756</v>
      </c>
      <c r="M152" s="4">
        <f>((Produção!M146*(PreçoLivre!M148*(1-Plan1!$B$11)+M$4*Plan1!$E$16)-M$5-M$2)*M$7)</f>
        <v>3456934.957950898</v>
      </c>
      <c r="N152" s="4">
        <f>((Produção!N146*(PreçoLivre!N148*(1-Plan1!$B$11)+N$4*Plan1!$E$16)-N$5-N$2)*N$7)</f>
        <v>3080034.5135464431</v>
      </c>
      <c r="O152" s="4">
        <f>((Produção!O146*(PreçoLivre!O148*(1-Plan1!$B$11)+O$4*Plan1!$E$16)-O$5-O$2)*O$7)</f>
        <v>2865694.9547549412</v>
      </c>
      <c r="P152" s="4">
        <f>((Produção!P146*(PreçoLivre!P148*(1-Plan1!$B$11)+P$4*Plan1!$E$16)-P$5-P$2)*P$7)</f>
        <v>2996014.791422355</v>
      </c>
      <c r="Q152" s="4">
        <f>((Produção!Q146*(PreçoLivre!Q148*(1-Plan1!$B$11)+Q$4*Plan1!$E$16)-Q$5-Q$2)*Q$7)</f>
        <v>2537589.2579903854</v>
      </c>
      <c r="R152" s="4">
        <f>((Produção!R146*(PreçoLivre!R148*(1-Plan1!$B$11)+R$4*Plan1!$E$16)-R$5-R$2)*R$7)</f>
        <v>2393429.1962126424</v>
      </c>
      <c r="S152" s="4">
        <f>((Produção!S146*(PreçoLivre!S148*(1-Plan1!$B$11)+S$4*Plan1!$E$16)-S$5-S$2)*S$7)</f>
        <v>2021839.1767697674</v>
      </c>
      <c r="T152" s="4">
        <f>((Produção!T146*(PreçoLivre!T148*(1-Plan1!$B$11)+T$4*Plan1!$E$16)-T$5-T$2)*T$7)</f>
        <v>1849855.2538662378</v>
      </c>
      <c r="U152" s="4">
        <f>((Produção!U146*(PreçoLivre!U148*(1-Plan1!$B$11)+U$4*Plan1!$E$16)-U$5-U$2)*U$7)</f>
        <v>1739925.58224859</v>
      </c>
      <c r="V152" s="4">
        <f>((Produção!V146*(PreçoLivre!V148*(1-Plan1!$B$11)+V$4*Plan1!$E$16)-V$5-V$2)*V$7)</f>
        <v>1515758.9343523916</v>
      </c>
    </row>
    <row r="153" spans="1:22" x14ac:dyDescent="0.25">
      <c r="A153">
        <v>144</v>
      </c>
      <c r="B153" s="100">
        <f t="shared" si="2"/>
        <v>71424444.360957965</v>
      </c>
      <c r="C153" s="4">
        <f>((Produção!C147*(PreçoLivre!C149*(1-Plan1!$B$11)+C$4*Plan1!$E$16)-C$5-C$2)*C$7)</f>
        <v>7827061.5496390173</v>
      </c>
      <c r="D153" s="4">
        <f>((Produção!D147*(PreçoLivre!D149*(1-Plan1!$B$11)+D$4*Plan1!$E$16)-D$5-D$2)*D$7)</f>
        <v>7185923.3379097153</v>
      </c>
      <c r="E153" s="4">
        <f>((Produção!E147*(PreçoLivre!E149*(1-Plan1!$B$11)+E$4*Plan1!$E$16)-E$5-E$2)*E$7)</f>
        <v>6234906.0346944677</v>
      </c>
      <c r="F153" s="4">
        <f>((Produção!F147*(PreçoLivre!F149*(1-Plan1!$B$11)+F$4*Plan1!$E$16)-F$5-F$2)*F$7)</f>
        <v>5981344.3138620043</v>
      </c>
      <c r="G153" s="4">
        <f>((Produção!G147*(PreçoLivre!G149*(1-Plan1!$B$11)+G$4*Plan1!$E$16)-G$5-G$2)*G$7)</f>
        <v>5255039.9642142234</v>
      </c>
      <c r="H153" s="4">
        <f>((Produção!H147*(PreçoLivre!H149*(1-Plan1!$B$11)+H$4*Plan1!$E$16)-H$5-H$2)*H$7)</f>
        <v>5246455.7425734885</v>
      </c>
      <c r="I153" s="4">
        <f>((Produção!I147*(PreçoLivre!I149*(1-Plan1!$B$11)+I$4*Plan1!$E$16)-I$5-I$2)*I$7)</f>
        <v>4517993.06254589</v>
      </c>
      <c r="J153" s="4">
        <f>((Produção!J147*(PreçoLivre!J149*(1-Plan1!$B$11)+J$4*Plan1!$E$16)-J$5-J$2)*J$7)</f>
        <v>3806334.0688282093</v>
      </c>
      <c r="K153" s="4">
        <f>((Produção!K147*(PreçoLivre!K149*(1-Plan1!$B$11)+K$4*Plan1!$E$16)-K$5-K$2)*K$7)</f>
        <v>3542688.747790426</v>
      </c>
      <c r="L153" s="4">
        <f>((Produção!L147*(PreçoLivre!L149*(1-Plan1!$B$11)+L$4*Plan1!$E$16)-L$5-L$2)*L$7)</f>
        <v>3169503.129053568</v>
      </c>
      <c r="M153" s="4">
        <f>((Produção!M147*(PreçoLivre!M149*(1-Plan1!$B$11)+M$4*Plan1!$E$16)-M$5-M$2)*M$7)</f>
        <v>2927760.0540680182</v>
      </c>
      <c r="N153" s="4">
        <f>((Produção!N147*(PreçoLivre!N149*(1-Plan1!$B$11)+N$4*Plan1!$E$16)-N$5-N$2)*N$7)</f>
        <v>2563804.9374946505</v>
      </c>
      <c r="O153" s="4">
        <f>((Produção!O147*(PreçoLivre!O149*(1-Plan1!$B$11)+O$4*Plan1!$E$16)-O$5-O$2)*O$7)</f>
        <v>2295090.117967681</v>
      </c>
      <c r="P153" s="4">
        <f>((Produção!P147*(PreçoLivre!P149*(1-Plan1!$B$11)+P$4*Plan1!$E$16)-P$5-P$2)*P$7)</f>
        <v>2044350.1693634677</v>
      </c>
      <c r="Q153" s="4">
        <f>((Produção!Q147*(PreçoLivre!Q149*(1-Plan1!$B$11)+Q$4*Plan1!$E$16)-Q$5-Q$2)*Q$7)</f>
        <v>1871339.7341535199</v>
      </c>
      <c r="R153" s="4">
        <f>((Produção!R147*(PreçoLivre!R149*(1-Plan1!$B$11)+R$4*Plan1!$E$16)-R$5-R$2)*R$7)</f>
        <v>1710553.5071531169</v>
      </c>
      <c r="S153" s="4">
        <f>((Produção!S147*(PreçoLivre!S149*(1-Plan1!$B$11)+S$4*Plan1!$E$16)-S$5-S$2)*S$7)</f>
        <v>1490445.0687798068</v>
      </c>
      <c r="T153" s="4">
        <f>((Produção!T147*(PreçoLivre!T149*(1-Plan1!$B$11)+T$4*Plan1!$E$16)-T$5-T$2)*T$7)</f>
        <v>1378810.6857345956</v>
      </c>
      <c r="U153" s="4">
        <f>((Produção!U147*(PreçoLivre!U149*(1-Plan1!$B$11)+U$4*Plan1!$E$16)-U$5-U$2)*U$7)</f>
        <v>1232026.3789052982</v>
      </c>
      <c r="V153" s="4">
        <f>((Produção!V147*(PreçoLivre!V149*(1-Plan1!$B$11)+V$4*Plan1!$E$16)-V$5-V$2)*V$7)</f>
        <v>1143013.7562267934</v>
      </c>
    </row>
    <row r="154" spans="1:22" x14ac:dyDescent="0.25">
      <c r="A154">
        <v>145</v>
      </c>
      <c r="B154" s="100">
        <f t="shared" si="2"/>
        <v>81132119.637559712</v>
      </c>
      <c r="C154" s="4">
        <f>((Produção!C148*(PreçoLivre!C150*(1-Plan1!$B$11)+C$4*Plan1!$E$16)-C$5-C$2)*C$7)</f>
        <v>7655900.1491869297</v>
      </c>
      <c r="D154" s="4">
        <f>((Produção!D148*(PreçoLivre!D150*(1-Plan1!$B$11)+D$4*Plan1!$E$16)-D$5-D$2)*D$7)</f>
        <v>7231218.3904347476</v>
      </c>
      <c r="E154" s="4">
        <f>((Produção!E148*(PreçoLivre!E150*(1-Plan1!$B$11)+E$4*Plan1!$E$16)-E$5-E$2)*E$7)</f>
        <v>6749978.9720252585</v>
      </c>
      <c r="F154" s="4">
        <f>((Produção!F148*(PreçoLivre!F150*(1-Plan1!$B$11)+F$4*Plan1!$E$16)-F$5-F$2)*F$7)</f>
        <v>5794116.6675935583</v>
      </c>
      <c r="G154" s="4">
        <f>((Produção!G148*(PreçoLivre!G150*(1-Plan1!$B$11)+G$4*Plan1!$E$16)-G$5-G$2)*G$7)</f>
        <v>5088541.9741911963</v>
      </c>
      <c r="H154" s="4">
        <f>((Produção!H148*(PreçoLivre!H150*(1-Plan1!$B$11)+H$4*Plan1!$E$16)-H$5-H$2)*H$7)</f>
        <v>4863625.8868540376</v>
      </c>
      <c r="I154" s="4">
        <f>((Produção!I148*(PreçoLivre!I150*(1-Plan1!$B$11)+I$4*Plan1!$E$16)-I$5-I$2)*I$7)</f>
        <v>4741778.0038586641</v>
      </c>
      <c r="J154" s="4">
        <f>((Produção!J148*(PreçoLivre!J150*(1-Plan1!$B$11)+J$4*Plan1!$E$16)-J$5-J$2)*J$7)</f>
        <v>4282969.5813512569</v>
      </c>
      <c r="K154" s="4">
        <f>((Produção!K148*(PreçoLivre!K150*(1-Plan1!$B$11)+K$4*Plan1!$E$16)-K$5-K$2)*K$7)</f>
        <v>3811127.8525229534</v>
      </c>
      <c r="L154" s="4">
        <f>((Produção!L148*(PreçoLivre!L150*(1-Plan1!$B$11)+L$4*Plan1!$E$16)-L$5-L$2)*L$7)</f>
        <v>3751871.3135721898</v>
      </c>
      <c r="M154" s="4">
        <f>((Produção!M148*(PreçoLivre!M150*(1-Plan1!$B$11)+M$4*Plan1!$E$16)-M$5-M$2)*M$7)</f>
        <v>3625787.1816857243</v>
      </c>
      <c r="N154" s="4">
        <f>((Produção!N148*(PreçoLivre!N150*(1-Plan1!$B$11)+N$4*Plan1!$E$16)-N$5-N$2)*N$7)</f>
        <v>3400332.4584610201</v>
      </c>
      <c r="O154" s="4">
        <f>((Produção!O148*(PreçoLivre!O150*(1-Plan1!$B$11)+O$4*Plan1!$E$16)-O$5-O$2)*O$7)</f>
        <v>2852659.7073688884</v>
      </c>
      <c r="P154" s="4">
        <f>((Produção!P148*(PreçoLivre!P150*(1-Plan1!$B$11)+P$4*Plan1!$E$16)-P$5-P$2)*P$7)</f>
        <v>2896565.3976120488</v>
      </c>
      <c r="Q154" s="4">
        <f>((Produção!Q148*(PreçoLivre!Q150*(1-Plan1!$B$11)+Q$4*Plan1!$E$16)-Q$5-Q$2)*Q$7)</f>
        <v>2863292.8522234829</v>
      </c>
      <c r="R154" s="4">
        <f>((Produção!R148*(PreçoLivre!R150*(1-Plan1!$B$11)+R$4*Plan1!$E$16)-R$5-R$2)*R$7)</f>
        <v>2453018.5725783361</v>
      </c>
      <c r="S154" s="4">
        <f>((Produção!S148*(PreçoLivre!S150*(1-Plan1!$B$11)+S$4*Plan1!$E$16)-S$5-S$2)*S$7)</f>
        <v>2398584.4741783165</v>
      </c>
      <c r="T154" s="4">
        <f>((Produção!T148*(PreçoLivre!T150*(1-Plan1!$B$11)+T$4*Plan1!$E$16)-T$5-T$2)*T$7)</f>
        <v>2242555.3430600292</v>
      </c>
      <c r="U154" s="4">
        <f>((Produção!U148*(PreçoLivre!U150*(1-Plan1!$B$11)+U$4*Plan1!$E$16)-U$5-U$2)*U$7)</f>
        <v>2251050.849534411</v>
      </c>
      <c r="V154" s="4">
        <f>((Produção!V148*(PreçoLivre!V150*(1-Plan1!$B$11)+V$4*Plan1!$E$16)-V$5-V$2)*V$7)</f>
        <v>2177144.0092666717</v>
      </c>
    </row>
    <row r="155" spans="1:22" x14ac:dyDescent="0.25">
      <c r="A155">
        <v>146</v>
      </c>
      <c r="B155" s="100">
        <f t="shared" si="2"/>
        <v>76706956.951417983</v>
      </c>
      <c r="C155" s="4">
        <f>((Produção!C149*(PreçoLivre!C151*(1-Plan1!$B$11)+C$4*Plan1!$E$16)-C$5-C$2)*C$7)</f>
        <v>7812083.2747913487</v>
      </c>
      <c r="D155" s="4">
        <f>((Produção!D149*(PreçoLivre!D151*(1-Plan1!$B$11)+D$4*Plan1!$E$16)-D$5-D$2)*D$7)</f>
        <v>8009750.5310443603</v>
      </c>
      <c r="E155" s="4">
        <f>((Produção!E149*(PreçoLivre!E151*(1-Plan1!$B$11)+E$4*Plan1!$E$16)-E$5-E$2)*E$7)</f>
        <v>7004149.3791484628</v>
      </c>
      <c r="F155" s="4">
        <f>((Produção!F149*(PreçoLivre!F151*(1-Plan1!$B$11)+F$4*Plan1!$E$16)-F$5-F$2)*F$7)</f>
        <v>6188861.4579737503</v>
      </c>
      <c r="G155" s="4">
        <f>((Produção!G149*(PreçoLivre!G151*(1-Plan1!$B$11)+G$4*Plan1!$E$16)-G$5-G$2)*G$7)</f>
        <v>5650039.8806025218</v>
      </c>
      <c r="H155" s="4">
        <f>((Produção!H149*(PreçoLivre!H151*(1-Plan1!$B$11)+H$4*Plan1!$E$16)-H$5-H$2)*H$7)</f>
        <v>5136142.9330799812</v>
      </c>
      <c r="I155" s="4">
        <f>((Produção!I149*(PreçoLivre!I151*(1-Plan1!$B$11)+I$4*Plan1!$E$16)-I$5-I$2)*I$7)</f>
        <v>4723028.7148249624</v>
      </c>
      <c r="J155" s="4">
        <f>((Produção!J149*(PreçoLivre!J151*(1-Plan1!$B$11)+J$4*Plan1!$E$16)-J$5-J$2)*J$7)</f>
        <v>4377106.7130004708</v>
      </c>
      <c r="K155" s="4">
        <f>((Produção!K149*(PreçoLivre!K151*(1-Plan1!$B$11)+K$4*Plan1!$E$16)-K$5-K$2)*K$7)</f>
        <v>4155895.2988889171</v>
      </c>
      <c r="L155" s="4">
        <f>((Produção!L149*(PreçoLivre!L151*(1-Plan1!$B$11)+L$4*Plan1!$E$16)-L$5-L$2)*L$7)</f>
        <v>3979322.5739271981</v>
      </c>
      <c r="M155" s="4">
        <f>((Produção!M149*(PreçoLivre!M151*(1-Plan1!$B$11)+M$4*Plan1!$E$16)-M$5-M$2)*M$7)</f>
        <v>3451396.6434894279</v>
      </c>
      <c r="N155" s="4">
        <f>((Produção!N149*(PreçoLivre!N151*(1-Plan1!$B$11)+N$4*Plan1!$E$16)-N$5-N$2)*N$7)</f>
        <v>3064585.1365204086</v>
      </c>
      <c r="O155" s="4">
        <f>((Produção!O149*(PreçoLivre!O151*(1-Plan1!$B$11)+O$4*Plan1!$E$16)-O$5-O$2)*O$7)</f>
        <v>2450128.1309243836</v>
      </c>
      <c r="P155" s="4">
        <f>((Produção!P149*(PreçoLivre!P151*(1-Plan1!$B$11)+P$4*Plan1!$E$16)-P$5-P$2)*P$7)</f>
        <v>1988633.2092003885</v>
      </c>
      <c r="Q155" s="4">
        <f>((Produção!Q149*(PreçoLivre!Q151*(1-Plan1!$B$11)+Q$4*Plan1!$E$16)-Q$5-Q$2)*Q$7)</f>
        <v>1726914.3588249332</v>
      </c>
      <c r="R155" s="4">
        <f>((Produção!R149*(PreçoLivre!R151*(1-Plan1!$B$11)+R$4*Plan1!$E$16)-R$5-R$2)*R$7)</f>
        <v>1584940.9831257507</v>
      </c>
      <c r="S155" s="4">
        <f>((Produção!S149*(PreçoLivre!S151*(1-Plan1!$B$11)+S$4*Plan1!$E$16)-S$5-S$2)*S$7)</f>
        <v>1445844.9742739433</v>
      </c>
      <c r="T155" s="4">
        <f>((Produção!T149*(PreçoLivre!T151*(1-Plan1!$B$11)+T$4*Plan1!$E$16)-T$5-T$2)*T$7)</f>
        <v>1429207.4133184811</v>
      </c>
      <c r="U155" s="4">
        <f>((Produção!U149*(PreçoLivre!U151*(1-Plan1!$B$11)+U$4*Plan1!$E$16)-U$5-U$2)*U$7)</f>
        <v>1367209.8431198155</v>
      </c>
      <c r="V155" s="4">
        <f>((Produção!V149*(PreçoLivre!V151*(1-Plan1!$B$11)+V$4*Plan1!$E$16)-V$5-V$2)*V$7)</f>
        <v>1161715.5013384859</v>
      </c>
    </row>
    <row r="156" spans="1:22" x14ac:dyDescent="0.25">
      <c r="A156">
        <v>147</v>
      </c>
      <c r="B156" s="100">
        <f t="shared" si="2"/>
        <v>81552194.744532019</v>
      </c>
      <c r="C156" s="4">
        <f>((Produção!C150*(PreçoLivre!C152*(1-Plan1!$B$11)+C$4*Plan1!$E$16)-C$5-C$2)*C$7)</f>
        <v>7609329.0343660954</v>
      </c>
      <c r="D156" s="4">
        <f>((Produção!D150*(PreçoLivre!D152*(1-Plan1!$B$11)+D$4*Plan1!$E$16)-D$5-D$2)*D$7)</f>
        <v>6940028.5900728274</v>
      </c>
      <c r="E156" s="4">
        <f>((Produção!E150*(PreçoLivre!E152*(1-Plan1!$B$11)+E$4*Plan1!$E$16)-E$5-E$2)*E$7)</f>
        <v>6227014.2462201621</v>
      </c>
      <c r="F156" s="4">
        <f>((Produção!F150*(PreçoLivre!F152*(1-Plan1!$B$11)+F$4*Plan1!$E$16)-F$5-F$2)*F$7)</f>
        <v>6301242.4632444577</v>
      </c>
      <c r="G156" s="4">
        <f>((Produção!G150*(PreçoLivre!G152*(1-Plan1!$B$11)+G$4*Plan1!$E$16)-G$5-G$2)*G$7)</f>
        <v>6360596.778983104</v>
      </c>
      <c r="H156" s="4">
        <f>((Produção!H150*(PreçoLivre!H152*(1-Plan1!$B$11)+H$4*Plan1!$E$16)-H$5-H$2)*H$7)</f>
        <v>5400438.489032574</v>
      </c>
      <c r="I156" s="4">
        <f>((Produção!I150*(PreçoLivre!I152*(1-Plan1!$B$11)+I$4*Plan1!$E$16)-I$5-I$2)*I$7)</f>
        <v>4969553.5188162765</v>
      </c>
      <c r="J156" s="4">
        <f>((Produção!J150*(PreçoLivre!J152*(1-Plan1!$B$11)+J$4*Plan1!$E$16)-J$5-J$2)*J$7)</f>
        <v>4746186.0625802418</v>
      </c>
      <c r="K156" s="4">
        <f>((Produção!K150*(PreçoLivre!K152*(1-Plan1!$B$11)+K$4*Plan1!$E$16)-K$5-K$2)*K$7)</f>
        <v>4783852.5708116638</v>
      </c>
      <c r="L156" s="4">
        <f>((Produção!L150*(PreçoLivre!L152*(1-Plan1!$B$11)+L$4*Plan1!$E$16)-L$5-L$2)*L$7)</f>
        <v>3864635.1847589919</v>
      </c>
      <c r="M156" s="4">
        <f>((Produção!M150*(PreçoLivre!M152*(1-Plan1!$B$11)+M$4*Plan1!$E$16)-M$5-M$2)*M$7)</f>
        <v>3535296.7888404196</v>
      </c>
      <c r="N156" s="4">
        <f>((Produção!N150*(PreçoLivre!N152*(1-Plan1!$B$11)+N$4*Plan1!$E$16)-N$5-N$2)*N$7)</f>
        <v>3521064.0114313215</v>
      </c>
      <c r="O156" s="4">
        <f>((Produção!O150*(PreçoLivre!O152*(1-Plan1!$B$11)+O$4*Plan1!$E$16)-O$5-O$2)*O$7)</f>
        <v>3015031.2609958514</v>
      </c>
      <c r="P156" s="4">
        <f>((Produção!P150*(PreçoLivre!P152*(1-Plan1!$B$11)+P$4*Plan1!$E$16)-P$5-P$2)*P$7)</f>
        <v>2553389.5479823695</v>
      </c>
      <c r="Q156" s="4">
        <f>((Produção!Q150*(PreçoLivre!Q152*(1-Plan1!$B$11)+Q$4*Plan1!$E$16)-Q$5-Q$2)*Q$7)</f>
        <v>2419245.6640786817</v>
      </c>
      <c r="R156" s="4">
        <f>((Produção!R150*(PreçoLivre!R152*(1-Plan1!$B$11)+R$4*Plan1!$E$16)-R$5-R$2)*R$7)</f>
        <v>2117128.9983788505</v>
      </c>
      <c r="S156" s="4">
        <f>((Produção!S150*(PreçoLivre!S152*(1-Plan1!$B$11)+S$4*Plan1!$E$16)-S$5-S$2)*S$7)</f>
        <v>2050213.9631983866</v>
      </c>
      <c r="T156" s="4">
        <f>((Produção!T150*(PreçoLivre!T152*(1-Plan1!$B$11)+T$4*Plan1!$E$16)-T$5-T$2)*T$7)</f>
        <v>1903161.319862881</v>
      </c>
      <c r="U156" s="4">
        <f>((Produção!U150*(PreçoLivre!U152*(1-Plan1!$B$11)+U$4*Plan1!$E$16)-U$5-U$2)*U$7)</f>
        <v>1724751.9002408071</v>
      </c>
      <c r="V156" s="4">
        <f>((Produção!V150*(PreçoLivre!V152*(1-Plan1!$B$11)+V$4*Plan1!$E$16)-V$5-V$2)*V$7)</f>
        <v>1510034.3506360566</v>
      </c>
    </row>
    <row r="157" spans="1:22" x14ac:dyDescent="0.25">
      <c r="A157">
        <v>148</v>
      </c>
      <c r="B157" s="100">
        <f t="shared" si="2"/>
        <v>65657323.219340555</v>
      </c>
      <c r="C157" s="4">
        <f>((Produção!C151*(PreçoLivre!C153*(1-Plan1!$B$11)+C$4*Plan1!$E$16)-C$5-C$2)*C$7)</f>
        <v>7550880.0563301397</v>
      </c>
      <c r="D157" s="4">
        <f>((Produção!D151*(PreçoLivre!D153*(1-Plan1!$B$11)+D$4*Plan1!$E$16)-D$5-D$2)*D$7)</f>
        <v>6496589.2251626877</v>
      </c>
      <c r="E157" s="4">
        <f>((Produção!E151*(PreçoLivre!E153*(1-Plan1!$B$11)+E$4*Plan1!$E$16)-E$5-E$2)*E$7)</f>
        <v>5873330.2945252769</v>
      </c>
      <c r="F157" s="4">
        <f>((Produção!F151*(PreçoLivre!F153*(1-Plan1!$B$11)+F$4*Plan1!$E$16)-F$5-F$2)*F$7)</f>
        <v>5231239.8600883838</v>
      </c>
      <c r="G157" s="4">
        <f>((Produção!G151*(PreçoLivre!G153*(1-Plan1!$B$11)+G$4*Plan1!$E$16)-G$5-G$2)*G$7)</f>
        <v>4645498.0047381585</v>
      </c>
      <c r="H157" s="4">
        <f>((Produção!H151*(PreçoLivre!H153*(1-Plan1!$B$11)+H$4*Plan1!$E$16)-H$5-H$2)*H$7)</f>
        <v>3885791.959571348</v>
      </c>
      <c r="I157" s="4">
        <f>((Produção!I151*(PreçoLivre!I153*(1-Plan1!$B$11)+I$4*Plan1!$E$16)-I$5-I$2)*I$7)</f>
        <v>3476531.3727625464</v>
      </c>
      <c r="J157" s="4">
        <f>((Produção!J151*(PreçoLivre!J153*(1-Plan1!$B$11)+J$4*Plan1!$E$16)-J$5-J$2)*J$7)</f>
        <v>3418762.854369272</v>
      </c>
      <c r="K157" s="4">
        <f>((Produção!K151*(PreçoLivre!K153*(1-Plan1!$B$11)+K$4*Plan1!$E$16)-K$5-K$2)*K$7)</f>
        <v>3267682.0981261646</v>
      </c>
      <c r="L157" s="4">
        <f>((Produção!L151*(PreçoLivre!L153*(1-Plan1!$B$11)+L$4*Plan1!$E$16)-L$5-L$2)*L$7)</f>
        <v>3067817.3444087664</v>
      </c>
      <c r="M157" s="4">
        <f>((Produção!M151*(PreçoLivre!M153*(1-Plan1!$B$11)+M$4*Plan1!$E$16)-M$5-M$2)*M$7)</f>
        <v>2751111.3702803156</v>
      </c>
      <c r="N157" s="4">
        <f>((Produção!N151*(PreçoLivre!N153*(1-Plan1!$B$11)+N$4*Plan1!$E$16)-N$5-N$2)*N$7)</f>
        <v>2478230.4862038391</v>
      </c>
      <c r="O157" s="4">
        <f>((Produção!O151*(PreçoLivre!O153*(1-Plan1!$B$11)+O$4*Plan1!$E$16)-O$5-O$2)*O$7)</f>
        <v>2139974.7470679241</v>
      </c>
      <c r="P157" s="4">
        <f>((Produção!P151*(PreçoLivre!P153*(1-Plan1!$B$11)+P$4*Plan1!$E$16)-P$5-P$2)*P$7)</f>
        <v>1921712.4574103106</v>
      </c>
      <c r="Q157" s="4">
        <f>((Produção!Q151*(PreçoLivre!Q153*(1-Plan1!$B$11)+Q$4*Plan1!$E$16)-Q$5-Q$2)*Q$7)</f>
        <v>1763855.8846047216</v>
      </c>
      <c r="R157" s="4">
        <f>((Produção!R151*(PreçoLivre!R153*(1-Plan1!$B$11)+R$4*Plan1!$E$16)-R$5-R$2)*R$7)</f>
        <v>1823209.3682591186</v>
      </c>
      <c r="S157" s="4">
        <f>((Produção!S151*(PreçoLivre!S153*(1-Plan1!$B$11)+S$4*Plan1!$E$16)-S$5-S$2)*S$7)</f>
        <v>1738267.6747224566</v>
      </c>
      <c r="T157" s="4">
        <f>((Produção!T151*(PreçoLivre!T153*(1-Plan1!$B$11)+T$4*Plan1!$E$16)-T$5-T$2)*T$7)</f>
        <v>1492017.2855202274</v>
      </c>
      <c r="U157" s="4">
        <f>((Produção!U151*(PreçoLivre!U153*(1-Plan1!$B$11)+U$4*Plan1!$E$16)-U$5-U$2)*U$7)</f>
        <v>1377672.4129539158</v>
      </c>
      <c r="V157" s="4">
        <f>((Produção!V151*(PreçoLivre!V153*(1-Plan1!$B$11)+V$4*Plan1!$E$16)-V$5-V$2)*V$7)</f>
        <v>1257148.462234983</v>
      </c>
    </row>
    <row r="158" spans="1:22" x14ac:dyDescent="0.25">
      <c r="A158">
        <v>149</v>
      </c>
      <c r="B158" s="100">
        <f t="shared" si="2"/>
        <v>63494949.783926025</v>
      </c>
      <c r="C158" s="4">
        <f>((Produção!C152*(PreçoLivre!C154*(1-Plan1!$B$11)+C$4*Plan1!$E$16)-C$5-C$2)*C$7)</f>
        <v>6877963.8141394798</v>
      </c>
      <c r="D158" s="4">
        <f>((Produção!D152*(PreçoLivre!D154*(1-Plan1!$B$11)+D$4*Plan1!$E$16)-D$5-D$2)*D$7)</f>
        <v>6124960.9013783224</v>
      </c>
      <c r="E158" s="4">
        <f>((Produção!E152*(PreçoLivre!E154*(1-Plan1!$B$11)+E$4*Plan1!$E$16)-E$5-E$2)*E$7)</f>
        <v>5698394.126485086</v>
      </c>
      <c r="F158" s="4">
        <f>((Produção!F152*(PreçoLivre!F154*(1-Plan1!$B$11)+F$4*Plan1!$E$16)-F$5-F$2)*F$7)</f>
        <v>4864536.1051157592</v>
      </c>
      <c r="G158" s="4">
        <f>((Produção!G152*(PreçoLivre!G154*(1-Plan1!$B$11)+G$4*Plan1!$E$16)-G$5-G$2)*G$7)</f>
        <v>4415379.2079398762</v>
      </c>
      <c r="H158" s="4">
        <f>((Produção!H152*(PreçoLivre!H154*(1-Plan1!$B$11)+H$4*Plan1!$E$16)-H$5-H$2)*H$7)</f>
        <v>3982808.6521607698</v>
      </c>
      <c r="I158" s="4">
        <f>((Produção!I152*(PreçoLivre!I154*(1-Plan1!$B$11)+I$4*Plan1!$E$16)-I$5-I$2)*I$7)</f>
        <v>3838606.7057722467</v>
      </c>
      <c r="J158" s="4">
        <f>((Produção!J152*(PreçoLivre!J154*(1-Plan1!$B$11)+J$4*Plan1!$E$16)-J$5-J$2)*J$7)</f>
        <v>3622685.3761317725</v>
      </c>
      <c r="K158" s="4">
        <f>((Produção!K152*(PreçoLivre!K154*(1-Plan1!$B$11)+K$4*Plan1!$E$16)-K$5-K$2)*K$7)</f>
        <v>3254552.5980039327</v>
      </c>
      <c r="L158" s="4">
        <f>((Produção!L152*(PreçoLivre!L154*(1-Plan1!$B$11)+L$4*Plan1!$E$16)-L$5-L$2)*L$7)</f>
        <v>2639552.5052149561</v>
      </c>
      <c r="M158" s="4">
        <f>((Produção!M152*(PreçoLivre!M154*(1-Plan1!$B$11)+M$4*Plan1!$E$16)-M$5-M$2)*M$7)</f>
        <v>2553938.4538767799</v>
      </c>
      <c r="N158" s="4">
        <f>((Produção!N152*(PreçoLivre!N154*(1-Plan1!$B$11)+N$4*Plan1!$E$16)-N$5-N$2)*N$7)</f>
        <v>2268199.2794246981</v>
      </c>
      <c r="O158" s="4">
        <f>((Produção!O152*(PreçoLivre!O154*(1-Plan1!$B$11)+O$4*Plan1!$E$16)-O$5-O$2)*O$7)</f>
        <v>2107538.416825077</v>
      </c>
      <c r="P158" s="4">
        <f>((Produção!P152*(PreçoLivre!P154*(1-Plan1!$B$11)+P$4*Plan1!$E$16)-P$5-P$2)*P$7)</f>
        <v>2024100.8151411724</v>
      </c>
      <c r="Q158" s="4">
        <f>((Produção!Q152*(PreçoLivre!Q154*(1-Plan1!$B$11)+Q$4*Plan1!$E$16)-Q$5-Q$2)*Q$7)</f>
        <v>1918198.8455282641</v>
      </c>
      <c r="R158" s="4">
        <f>((Produção!R152*(PreçoLivre!R154*(1-Plan1!$B$11)+R$4*Plan1!$E$16)-R$5-R$2)*R$7)</f>
        <v>1804129.9888195768</v>
      </c>
      <c r="S158" s="4">
        <f>((Produção!S152*(PreçoLivre!S154*(1-Plan1!$B$11)+S$4*Plan1!$E$16)-S$5-S$2)*S$7)</f>
        <v>1614821.9587488626</v>
      </c>
      <c r="T158" s="4">
        <f>((Produção!T152*(PreçoLivre!T154*(1-Plan1!$B$11)+T$4*Plan1!$E$16)-T$5-T$2)*T$7)</f>
        <v>1366740.74723668</v>
      </c>
      <c r="U158" s="4">
        <f>((Produção!U152*(PreçoLivre!U154*(1-Plan1!$B$11)+U$4*Plan1!$E$16)-U$5-U$2)*U$7)</f>
        <v>1264847.4215676833</v>
      </c>
      <c r="V158" s="4">
        <f>((Produção!V152*(PreçoLivre!V154*(1-Plan1!$B$11)+V$4*Plan1!$E$16)-V$5-V$2)*V$7)</f>
        <v>1252993.8644150302</v>
      </c>
    </row>
    <row r="159" spans="1:22" x14ac:dyDescent="0.25">
      <c r="A159">
        <v>150</v>
      </c>
      <c r="B159" s="100">
        <f t="shared" si="2"/>
        <v>52714964.574515186</v>
      </c>
      <c r="C159" s="4">
        <f>((Produção!C153*(PreçoLivre!C155*(1-Plan1!$B$11)+C$4*Plan1!$E$16)-C$5-C$2)*C$7)</f>
        <v>7152757.9528617756</v>
      </c>
      <c r="D159" s="4">
        <f>((Produção!D153*(PreçoLivre!D155*(1-Plan1!$B$11)+D$4*Plan1!$E$16)-D$5-D$2)*D$7)</f>
        <v>5872934.5396532947</v>
      </c>
      <c r="E159" s="4">
        <f>((Produção!E153*(PreçoLivre!E155*(1-Plan1!$B$11)+E$4*Plan1!$E$16)-E$5-E$2)*E$7)</f>
        <v>5402428.0919002974</v>
      </c>
      <c r="F159" s="4">
        <f>((Produção!F153*(PreçoLivre!F155*(1-Plan1!$B$11)+F$4*Plan1!$E$16)-F$5-F$2)*F$7)</f>
        <v>4770532.4314096691</v>
      </c>
      <c r="G159" s="4">
        <f>((Produção!G153*(PreçoLivre!G155*(1-Plan1!$B$11)+G$4*Plan1!$E$16)-G$5-G$2)*G$7)</f>
        <v>4188926.0418859432</v>
      </c>
      <c r="H159" s="4">
        <f>((Produção!H153*(PreçoLivre!H155*(1-Plan1!$B$11)+H$4*Plan1!$E$16)-H$5-H$2)*H$7)</f>
        <v>3617368.5336606805</v>
      </c>
      <c r="I159" s="4">
        <f>((Produção!I153*(PreçoLivre!I155*(1-Plan1!$B$11)+I$4*Plan1!$E$16)-I$5-I$2)*I$7)</f>
        <v>3006133.3223408978</v>
      </c>
      <c r="J159" s="4">
        <f>((Produção!J153*(PreçoLivre!J155*(1-Plan1!$B$11)+J$4*Plan1!$E$16)-J$5-J$2)*J$7)</f>
        <v>2352671.3495254633</v>
      </c>
      <c r="K159" s="4">
        <f>((Produção!K153*(PreçoLivre!K155*(1-Plan1!$B$11)+K$4*Plan1!$E$16)-K$5-K$2)*K$7)</f>
        <v>2089894.0688390404</v>
      </c>
      <c r="L159" s="4">
        <f>((Produção!L153*(PreçoLivre!L155*(1-Plan1!$B$11)+L$4*Plan1!$E$16)-L$5-L$2)*L$7)</f>
        <v>1740760.2957364954</v>
      </c>
      <c r="M159" s="4">
        <f>((Produção!M153*(PreçoLivre!M155*(1-Plan1!$B$11)+M$4*Plan1!$E$16)-M$5-M$2)*M$7)</f>
        <v>1746656.4076046459</v>
      </c>
      <c r="N159" s="4">
        <f>((Produção!N153*(PreçoLivre!N155*(1-Plan1!$B$11)+N$4*Plan1!$E$16)-N$5-N$2)*N$7)</f>
        <v>1583187.5500247879</v>
      </c>
      <c r="O159" s="4">
        <f>((Produção!O153*(PreçoLivre!O155*(1-Plan1!$B$11)+O$4*Plan1!$E$16)-O$5-O$2)*O$7)</f>
        <v>1444748.915976848</v>
      </c>
      <c r="P159" s="4">
        <f>((Produção!P153*(PreçoLivre!P155*(1-Plan1!$B$11)+P$4*Plan1!$E$16)-P$5-P$2)*P$7)</f>
        <v>1345455.9285586481</v>
      </c>
      <c r="Q159" s="4">
        <f>((Produção!Q153*(PreçoLivre!Q155*(1-Plan1!$B$11)+Q$4*Plan1!$E$16)-Q$5-Q$2)*Q$7)</f>
        <v>1281172.8410655966</v>
      </c>
      <c r="R159" s="4">
        <f>((Produção!R153*(PreçoLivre!R155*(1-Plan1!$B$11)+R$4*Plan1!$E$16)-R$5-R$2)*R$7)</f>
        <v>1222282.2373460096</v>
      </c>
      <c r="S159" s="4">
        <f>((Produção!S153*(PreçoLivre!S155*(1-Plan1!$B$11)+S$4*Plan1!$E$16)-S$5-S$2)*S$7)</f>
        <v>1053165.2490527639</v>
      </c>
      <c r="T159" s="4">
        <f>((Produção!T153*(PreçoLivre!T155*(1-Plan1!$B$11)+T$4*Plan1!$E$16)-T$5-T$2)*T$7)</f>
        <v>1026082.443553591</v>
      </c>
      <c r="U159" s="4">
        <f>((Produção!U153*(PreçoLivre!U155*(1-Plan1!$B$11)+U$4*Plan1!$E$16)-U$5-U$2)*U$7)</f>
        <v>918070.17632083769</v>
      </c>
      <c r="V159" s="4">
        <f>((Produção!V153*(PreçoLivre!V155*(1-Plan1!$B$11)+V$4*Plan1!$E$16)-V$5-V$2)*V$7)</f>
        <v>899736.19719790947</v>
      </c>
    </row>
    <row r="160" spans="1:22" x14ac:dyDescent="0.25">
      <c r="A160">
        <v>151</v>
      </c>
      <c r="B160" s="100">
        <f t="shared" si="2"/>
        <v>63004457.24600549</v>
      </c>
      <c r="C160" s="4">
        <f>((Produção!C154*(PreçoLivre!C156*(1-Plan1!$B$11)+C$4*Plan1!$E$16)-C$5-C$2)*C$7)</f>
        <v>7359111.4641651856</v>
      </c>
      <c r="D160" s="4">
        <f>((Produção!D154*(PreçoLivre!D156*(1-Plan1!$B$11)+D$4*Plan1!$E$16)-D$5-D$2)*D$7)</f>
        <v>6146183.5706361365</v>
      </c>
      <c r="E160" s="4">
        <f>((Produção!E154*(PreçoLivre!E156*(1-Plan1!$B$11)+E$4*Plan1!$E$16)-E$5-E$2)*E$7)</f>
        <v>5451511.9108120343</v>
      </c>
      <c r="F160" s="4">
        <f>((Produção!F154*(PreçoLivre!F156*(1-Plan1!$B$11)+F$4*Plan1!$E$16)-F$5-F$2)*F$7)</f>
        <v>5020745.2052615285</v>
      </c>
      <c r="G160" s="4">
        <f>((Produção!G154*(PreçoLivre!G156*(1-Plan1!$B$11)+G$4*Plan1!$E$16)-G$5-G$2)*G$7)</f>
        <v>4303948.7020087177</v>
      </c>
      <c r="H160" s="4">
        <f>((Produção!H154*(PreçoLivre!H156*(1-Plan1!$B$11)+H$4*Plan1!$E$16)-H$5-H$2)*H$7)</f>
        <v>3996244.6768988604</v>
      </c>
      <c r="I160" s="4">
        <f>((Produção!I154*(PreçoLivre!I156*(1-Plan1!$B$11)+I$4*Plan1!$E$16)-I$5-I$2)*I$7)</f>
        <v>3735948.9472023775</v>
      </c>
      <c r="J160" s="4">
        <f>((Produção!J154*(PreçoLivre!J156*(1-Plan1!$B$11)+J$4*Plan1!$E$16)-J$5-J$2)*J$7)</f>
        <v>3277473.5661071581</v>
      </c>
      <c r="K160" s="4">
        <f>((Produção!K154*(PreçoLivre!K156*(1-Plan1!$B$11)+K$4*Plan1!$E$16)-K$5-K$2)*K$7)</f>
        <v>2931738.090535346</v>
      </c>
      <c r="L160" s="4">
        <f>((Produção!L154*(PreçoLivre!L156*(1-Plan1!$B$11)+L$4*Plan1!$E$16)-L$5-L$2)*L$7)</f>
        <v>2752041.6292879106</v>
      </c>
      <c r="M160" s="4">
        <f>((Produção!M154*(PreçoLivre!M156*(1-Plan1!$B$11)+M$4*Plan1!$E$16)-M$5-M$2)*M$7)</f>
        <v>2568107.9140663058</v>
      </c>
      <c r="N160" s="4">
        <f>((Produção!N154*(PreçoLivre!N156*(1-Plan1!$B$11)+N$4*Plan1!$E$16)-N$5-N$2)*N$7)</f>
        <v>2523694.310765964</v>
      </c>
      <c r="O160" s="4">
        <f>((Produção!O154*(PreçoLivre!O156*(1-Plan1!$B$11)+O$4*Plan1!$E$16)-O$5-O$2)*O$7)</f>
        <v>2276760.1193223107</v>
      </c>
      <c r="P160" s="4">
        <f>((Produção!P154*(PreçoLivre!P156*(1-Plan1!$B$11)+P$4*Plan1!$E$16)-P$5-P$2)*P$7)</f>
        <v>2041533.2549811597</v>
      </c>
      <c r="Q160" s="4">
        <f>((Produção!Q154*(PreçoLivre!Q156*(1-Plan1!$B$11)+Q$4*Plan1!$E$16)-Q$5-Q$2)*Q$7)</f>
        <v>1840302.7654076638</v>
      </c>
      <c r="R160" s="4">
        <f>((Produção!R154*(PreçoLivre!R156*(1-Plan1!$B$11)+R$4*Plan1!$E$16)-R$5-R$2)*R$7)</f>
        <v>1534622.6986368049</v>
      </c>
      <c r="S160" s="4">
        <f>((Produção!S154*(PreçoLivre!S156*(1-Plan1!$B$11)+S$4*Plan1!$E$16)-S$5-S$2)*S$7)</f>
        <v>1429276.5227889388</v>
      </c>
      <c r="T160" s="4">
        <f>((Produção!T154*(PreçoLivre!T156*(1-Plan1!$B$11)+T$4*Plan1!$E$16)-T$5-T$2)*T$7)</f>
        <v>1335378.5231362702</v>
      </c>
      <c r="U160" s="4">
        <f>((Produção!U154*(PreçoLivre!U156*(1-Plan1!$B$11)+U$4*Plan1!$E$16)-U$5-U$2)*U$7)</f>
        <v>1212634.1900775323</v>
      </c>
      <c r="V160" s="4">
        <f>((Produção!V154*(PreçoLivre!V156*(1-Plan1!$B$11)+V$4*Plan1!$E$16)-V$5-V$2)*V$7)</f>
        <v>1267199.1839072655</v>
      </c>
    </row>
    <row r="161" spans="1:22" x14ac:dyDescent="0.25">
      <c r="A161">
        <v>152</v>
      </c>
      <c r="B161" s="100">
        <f t="shared" si="2"/>
        <v>62415967.204055563</v>
      </c>
      <c r="C161" s="4">
        <f>((Produção!C155*(PreçoLivre!C157*(1-Plan1!$B$11)+C$4*Plan1!$E$16)-C$5-C$2)*C$7)</f>
        <v>7319860.3042761954</v>
      </c>
      <c r="D161" s="4">
        <f>((Produção!D155*(PreçoLivre!D157*(1-Plan1!$B$11)+D$4*Plan1!$E$16)-D$5-D$2)*D$7)</f>
        <v>6473351.4697465403</v>
      </c>
      <c r="E161" s="4">
        <f>((Produção!E155*(PreçoLivre!E157*(1-Plan1!$B$11)+E$4*Plan1!$E$16)-E$5-E$2)*E$7)</f>
        <v>5624075.7053749599</v>
      </c>
      <c r="F161" s="4">
        <f>((Produção!F155*(PreçoLivre!F157*(1-Plan1!$B$11)+F$4*Plan1!$E$16)-F$5-F$2)*F$7)</f>
        <v>4675772.8126870058</v>
      </c>
      <c r="G161" s="4">
        <f>((Produção!G155*(PreçoLivre!G157*(1-Plan1!$B$11)+G$4*Plan1!$E$16)-G$5-G$2)*G$7)</f>
        <v>4430581.9153800486</v>
      </c>
      <c r="H161" s="4">
        <f>((Produção!H155*(PreçoLivre!H157*(1-Plan1!$B$11)+H$4*Plan1!$E$16)-H$5-H$2)*H$7)</f>
        <v>3837014.113138129</v>
      </c>
      <c r="I161" s="4">
        <f>((Produção!I155*(PreçoLivre!I157*(1-Plan1!$B$11)+I$4*Plan1!$E$16)-I$5-I$2)*I$7)</f>
        <v>3630106.1770689501</v>
      </c>
      <c r="J161" s="4">
        <f>((Produção!J155*(PreçoLivre!J157*(1-Plan1!$B$11)+J$4*Plan1!$E$16)-J$5-J$2)*J$7)</f>
        <v>3367167.3306943318</v>
      </c>
      <c r="K161" s="4">
        <f>((Produção!K155*(PreçoLivre!K157*(1-Plan1!$B$11)+K$4*Plan1!$E$16)-K$5-K$2)*K$7)</f>
        <v>2958374.3143408382</v>
      </c>
      <c r="L161" s="4">
        <f>((Produção!L155*(PreçoLivre!L157*(1-Plan1!$B$11)+L$4*Plan1!$E$16)-L$5-L$2)*L$7)</f>
        <v>2656025.633178567</v>
      </c>
      <c r="M161" s="4">
        <f>((Produção!M155*(PreçoLivre!M157*(1-Plan1!$B$11)+M$4*Plan1!$E$16)-M$5-M$2)*M$7)</f>
        <v>2344925.6904932349</v>
      </c>
      <c r="N161" s="4">
        <f>((Produção!N155*(PreçoLivre!N157*(1-Plan1!$B$11)+N$4*Plan1!$E$16)-N$5-N$2)*N$7)</f>
        <v>2244636.2973161163</v>
      </c>
      <c r="O161" s="4">
        <f>((Produção!O155*(PreçoLivre!O157*(1-Plan1!$B$11)+O$4*Plan1!$E$16)-O$5-O$2)*O$7)</f>
        <v>2094158.6592653533</v>
      </c>
      <c r="P161" s="4">
        <f>((Produção!P155*(PreçoLivre!P157*(1-Plan1!$B$11)+P$4*Plan1!$E$16)-P$5-P$2)*P$7)</f>
        <v>1965530.5179456498</v>
      </c>
      <c r="Q161" s="4">
        <f>((Produção!Q155*(PreçoLivre!Q157*(1-Plan1!$B$11)+Q$4*Plan1!$E$16)-Q$5-Q$2)*Q$7)</f>
        <v>1800040.6480739131</v>
      </c>
      <c r="R161" s="4">
        <f>((Produção!R155*(PreçoLivre!R157*(1-Plan1!$B$11)+R$4*Plan1!$E$16)-R$5-R$2)*R$7)</f>
        <v>1725460.518589407</v>
      </c>
      <c r="S161" s="4">
        <f>((Produção!S155*(PreçoLivre!S157*(1-Plan1!$B$11)+S$4*Plan1!$E$16)-S$5-S$2)*S$7)</f>
        <v>1498337.3743909665</v>
      </c>
      <c r="T161" s="4">
        <f>((Produção!T155*(PreçoLivre!T157*(1-Plan1!$B$11)+T$4*Plan1!$E$16)-T$5-T$2)*T$7)</f>
        <v>1495201.5151943008</v>
      </c>
      <c r="U161" s="4">
        <f>((Produção!U155*(PreçoLivre!U157*(1-Plan1!$B$11)+U$4*Plan1!$E$16)-U$5-U$2)*U$7)</f>
        <v>1206069.8052076385</v>
      </c>
      <c r="V161" s="4">
        <f>((Produção!V155*(PreçoLivre!V157*(1-Plan1!$B$11)+V$4*Plan1!$E$16)-V$5-V$2)*V$7)</f>
        <v>1069276.4016934091</v>
      </c>
    </row>
    <row r="162" spans="1:22" x14ac:dyDescent="0.25">
      <c r="A162">
        <v>153</v>
      </c>
      <c r="B162" s="100">
        <f t="shared" si="2"/>
        <v>67687710.007445335</v>
      </c>
      <c r="C162" s="4">
        <f>((Produção!C156*(PreçoLivre!C158*(1-Plan1!$B$11)+C$4*Plan1!$E$16)-C$5-C$2)*C$7)</f>
        <v>6617763.8486455521</v>
      </c>
      <c r="D162" s="4">
        <f>((Produção!D156*(PreçoLivre!D158*(1-Plan1!$B$11)+D$4*Plan1!$E$16)-D$5-D$2)*D$7)</f>
        <v>5993911.8400546899</v>
      </c>
      <c r="E162" s="4">
        <f>((Produção!E156*(PreçoLivre!E158*(1-Plan1!$B$11)+E$4*Plan1!$E$16)-E$5-E$2)*E$7)</f>
        <v>5709083.5063480353</v>
      </c>
      <c r="F162" s="4">
        <f>((Produção!F156*(PreçoLivre!F158*(1-Plan1!$B$11)+F$4*Plan1!$E$16)-F$5-F$2)*F$7)</f>
        <v>5350711.4518602127</v>
      </c>
      <c r="G162" s="4">
        <f>((Produção!G156*(PreçoLivre!G158*(1-Plan1!$B$11)+G$4*Plan1!$E$16)-G$5-G$2)*G$7)</f>
        <v>4792602.8150937455</v>
      </c>
      <c r="H162" s="4">
        <f>((Produção!H156*(PreçoLivre!H158*(1-Plan1!$B$11)+H$4*Plan1!$E$16)-H$5-H$2)*H$7)</f>
        <v>4524274.0884552356</v>
      </c>
      <c r="I162" s="4">
        <f>((Produção!I156*(PreçoLivre!I158*(1-Plan1!$B$11)+I$4*Plan1!$E$16)-I$5-I$2)*I$7)</f>
        <v>4428041.6599482456</v>
      </c>
      <c r="J162" s="4">
        <f>((Produção!J156*(PreçoLivre!J158*(1-Plan1!$B$11)+J$4*Plan1!$E$16)-J$5-J$2)*J$7)</f>
        <v>4103419.8144924645</v>
      </c>
      <c r="K162" s="4">
        <f>((Produção!K156*(PreçoLivre!K158*(1-Plan1!$B$11)+K$4*Plan1!$E$16)-K$5-K$2)*K$7)</f>
        <v>3770575.9817562383</v>
      </c>
      <c r="L162" s="4">
        <f>((Produção!L156*(PreçoLivre!L158*(1-Plan1!$B$11)+L$4*Plan1!$E$16)-L$5-L$2)*L$7)</f>
        <v>3558423.8467817409</v>
      </c>
      <c r="M162" s="4">
        <f>((Produção!M156*(PreçoLivre!M158*(1-Plan1!$B$11)+M$4*Plan1!$E$16)-M$5-M$2)*M$7)</f>
        <v>3139422.9147832231</v>
      </c>
      <c r="N162" s="4">
        <f>((Produção!N156*(PreçoLivre!N158*(1-Plan1!$B$11)+N$4*Plan1!$E$16)-N$5-N$2)*N$7)</f>
        <v>2483215.7415055297</v>
      </c>
      <c r="O162" s="4">
        <f>((Produção!O156*(PreçoLivre!O158*(1-Plan1!$B$11)+O$4*Plan1!$E$16)-O$5-O$2)*O$7)</f>
        <v>2218339.1291217371</v>
      </c>
      <c r="P162" s="4">
        <f>((Produção!P156*(PreçoLivre!P158*(1-Plan1!$B$11)+P$4*Plan1!$E$16)-P$5-P$2)*P$7)</f>
        <v>2035039.0824829889</v>
      </c>
      <c r="Q162" s="4">
        <f>((Produção!Q156*(PreçoLivre!Q158*(1-Plan1!$B$11)+Q$4*Plan1!$E$16)-Q$5-Q$2)*Q$7)</f>
        <v>1863863.7677397386</v>
      </c>
      <c r="R162" s="4">
        <f>((Produção!R156*(PreçoLivre!R158*(1-Plan1!$B$11)+R$4*Plan1!$E$16)-R$5-R$2)*R$7)</f>
        <v>1740838.0902883478</v>
      </c>
      <c r="S162" s="4">
        <f>((Produção!S156*(PreçoLivre!S158*(1-Plan1!$B$11)+S$4*Plan1!$E$16)-S$5-S$2)*S$7)</f>
        <v>1570323.2012030946</v>
      </c>
      <c r="T162" s="4">
        <f>((Produção!T156*(PreçoLivre!T158*(1-Plan1!$B$11)+T$4*Plan1!$E$16)-T$5-T$2)*T$7)</f>
        <v>1356914.9400918321</v>
      </c>
      <c r="U162" s="4">
        <f>((Produção!U156*(PreçoLivre!U158*(1-Plan1!$B$11)+U$4*Plan1!$E$16)-U$5-U$2)*U$7)</f>
        <v>1311216.0674165429</v>
      </c>
      <c r="V162" s="4">
        <f>((Produção!V156*(PreçoLivre!V158*(1-Plan1!$B$11)+V$4*Plan1!$E$16)-V$5-V$2)*V$7)</f>
        <v>1119728.2193761435</v>
      </c>
    </row>
    <row r="163" spans="1:22" x14ac:dyDescent="0.25">
      <c r="A163">
        <v>154</v>
      </c>
      <c r="B163" s="100">
        <f t="shared" si="2"/>
        <v>73238451.691881612</v>
      </c>
      <c r="C163" s="4">
        <f>((Produção!C157*(PreçoLivre!C159*(1-Plan1!$B$11)+C$4*Plan1!$E$16)-C$5-C$2)*C$7)</f>
        <v>7915149.4840400396</v>
      </c>
      <c r="D163" s="4">
        <f>((Produção!D157*(PreçoLivre!D159*(1-Plan1!$B$11)+D$4*Plan1!$E$16)-D$5-D$2)*D$7)</f>
        <v>7573160.3559602425</v>
      </c>
      <c r="E163" s="4">
        <f>((Produção!E157*(PreçoLivre!E159*(1-Plan1!$B$11)+E$4*Plan1!$E$16)-E$5-E$2)*E$7)</f>
        <v>7211735.9287988329</v>
      </c>
      <c r="F163" s="4">
        <f>((Produção!F157*(PreçoLivre!F159*(1-Plan1!$B$11)+F$4*Plan1!$E$16)-F$5-F$2)*F$7)</f>
        <v>5945946.7508160053</v>
      </c>
      <c r="G163" s="4">
        <f>((Produção!G157*(PreçoLivre!G159*(1-Plan1!$B$11)+G$4*Plan1!$E$16)-G$5-G$2)*G$7)</f>
        <v>5022634.5070030177</v>
      </c>
      <c r="H163" s="4">
        <f>((Produção!H157*(PreçoLivre!H159*(1-Plan1!$B$11)+H$4*Plan1!$E$16)-H$5-H$2)*H$7)</f>
        <v>4659587.3409171542</v>
      </c>
      <c r="I163" s="4">
        <f>((Produção!I157*(PreçoLivre!I159*(1-Plan1!$B$11)+I$4*Plan1!$E$16)-I$5-I$2)*I$7)</f>
        <v>4058642.0891670776</v>
      </c>
      <c r="J163" s="4">
        <f>((Produção!J157*(PreçoLivre!J159*(1-Plan1!$B$11)+J$4*Plan1!$E$16)-J$5-J$2)*J$7)</f>
        <v>3973921.9438310484</v>
      </c>
      <c r="K163" s="4">
        <f>((Produção!K157*(PreçoLivre!K159*(1-Plan1!$B$11)+K$4*Plan1!$E$16)-K$5-K$2)*K$7)</f>
        <v>3497915.8554401053</v>
      </c>
      <c r="L163" s="4">
        <f>((Produção!L157*(PreçoLivre!L159*(1-Plan1!$B$11)+L$4*Plan1!$E$16)-L$5-L$2)*L$7)</f>
        <v>3317302.2965613669</v>
      </c>
      <c r="M163" s="4">
        <f>((Produção!M157*(PreçoLivre!M159*(1-Plan1!$B$11)+M$4*Plan1!$E$16)-M$5-M$2)*M$7)</f>
        <v>3104088.460411198</v>
      </c>
      <c r="N163" s="4">
        <f>((Produção!N157*(PreçoLivre!N159*(1-Plan1!$B$11)+N$4*Plan1!$E$16)-N$5-N$2)*N$7)</f>
        <v>2702559.0615105215</v>
      </c>
      <c r="O163" s="4">
        <f>((Produção!O157*(PreçoLivre!O159*(1-Plan1!$B$11)+O$4*Plan1!$E$16)-O$5-O$2)*O$7)</f>
        <v>2602405.1520149144</v>
      </c>
      <c r="P163" s="4">
        <f>((Produção!P157*(PreçoLivre!P159*(1-Plan1!$B$11)+P$4*Plan1!$E$16)-P$5-P$2)*P$7)</f>
        <v>2234508.4447867316</v>
      </c>
      <c r="Q163" s="4">
        <f>((Produção!Q157*(PreçoLivre!Q159*(1-Plan1!$B$11)+Q$4*Plan1!$E$16)-Q$5-Q$2)*Q$7)</f>
        <v>2024380.9790709843</v>
      </c>
      <c r="R163" s="4">
        <f>((Produção!R157*(PreçoLivre!R159*(1-Plan1!$B$11)+R$4*Plan1!$E$16)-R$5-R$2)*R$7)</f>
        <v>1879247.3440868098</v>
      </c>
      <c r="S163" s="4">
        <f>((Produção!S157*(PreçoLivre!S159*(1-Plan1!$B$11)+S$4*Plan1!$E$16)-S$5-S$2)*S$7)</f>
        <v>1610701.4402439625</v>
      </c>
      <c r="T163" s="4">
        <f>((Produção!T157*(PreçoLivre!T159*(1-Plan1!$B$11)+T$4*Plan1!$E$16)-T$5-T$2)*T$7)</f>
        <v>1481436.1920817716</v>
      </c>
      <c r="U163" s="4">
        <f>((Produção!U157*(PreçoLivre!U159*(1-Plan1!$B$11)+U$4*Plan1!$E$16)-U$5-U$2)*U$7)</f>
        <v>1284805.929480887</v>
      </c>
      <c r="V163" s="4">
        <f>((Produção!V157*(PreçoLivre!V159*(1-Plan1!$B$11)+V$4*Plan1!$E$16)-V$5-V$2)*V$7)</f>
        <v>1138322.1356589643</v>
      </c>
    </row>
    <row r="164" spans="1:22" x14ac:dyDescent="0.25">
      <c r="A164">
        <v>155</v>
      </c>
      <c r="B164" s="100">
        <f t="shared" si="2"/>
        <v>71212021.015494227</v>
      </c>
      <c r="C164" s="4">
        <f>((Produção!C158*(PreçoLivre!C160*(1-Plan1!$B$11)+C$4*Plan1!$E$16)-C$5-C$2)*C$7)</f>
        <v>7422025.2973671248</v>
      </c>
      <c r="D164" s="4">
        <f>((Produção!D158*(PreçoLivre!D160*(1-Plan1!$B$11)+D$4*Plan1!$E$16)-D$5-D$2)*D$7)</f>
        <v>7089450.3296071012</v>
      </c>
      <c r="E164" s="4">
        <f>((Produção!E158*(PreçoLivre!E160*(1-Plan1!$B$11)+E$4*Plan1!$E$16)-E$5-E$2)*E$7)</f>
        <v>6633530.6716019483</v>
      </c>
      <c r="F164" s="4">
        <f>((Produção!F158*(PreçoLivre!F160*(1-Plan1!$B$11)+F$4*Plan1!$E$16)-F$5-F$2)*F$7)</f>
        <v>6164183.7748705857</v>
      </c>
      <c r="G164" s="4">
        <f>((Produção!G158*(PreçoLivre!G160*(1-Plan1!$B$11)+G$4*Plan1!$E$16)-G$5-G$2)*G$7)</f>
        <v>5688152.0531163933</v>
      </c>
      <c r="H164" s="4">
        <f>((Produção!H158*(PreçoLivre!H160*(1-Plan1!$B$11)+H$4*Plan1!$E$16)-H$5-H$2)*H$7)</f>
        <v>5163566.788939002</v>
      </c>
      <c r="I164" s="4">
        <f>((Produção!I158*(PreçoLivre!I160*(1-Plan1!$B$11)+I$4*Plan1!$E$16)-I$5-I$2)*I$7)</f>
        <v>4503099.3696396593</v>
      </c>
      <c r="J164" s="4">
        <f>((Produção!J158*(PreçoLivre!J160*(1-Plan1!$B$11)+J$4*Plan1!$E$16)-J$5-J$2)*J$7)</f>
        <v>4256423.1248412365</v>
      </c>
      <c r="K164" s="4">
        <f>((Produção!K158*(PreçoLivre!K160*(1-Plan1!$B$11)+K$4*Plan1!$E$16)-K$5-K$2)*K$7)</f>
        <v>3822113.098974627</v>
      </c>
      <c r="L164" s="4">
        <f>((Produção!L158*(PreçoLivre!L160*(1-Plan1!$B$11)+L$4*Plan1!$E$16)-L$5-L$2)*L$7)</f>
        <v>3381739.8870241027</v>
      </c>
      <c r="M164" s="4">
        <f>((Produção!M158*(PreçoLivre!M160*(1-Plan1!$B$11)+M$4*Plan1!$E$16)-M$5-M$2)*M$7)</f>
        <v>2966448.9931541895</v>
      </c>
      <c r="N164" s="4">
        <f>((Produção!N158*(PreçoLivre!N160*(1-Plan1!$B$11)+N$4*Plan1!$E$16)-N$5-N$2)*N$7)</f>
        <v>2474631.8000268806</v>
      </c>
      <c r="O164" s="4">
        <f>((Produção!O158*(PreçoLivre!O160*(1-Plan1!$B$11)+O$4*Plan1!$E$16)-O$5-O$2)*O$7)</f>
        <v>2114991.4954373105</v>
      </c>
      <c r="P164" s="4">
        <f>((Produção!P158*(PreçoLivre!P160*(1-Plan1!$B$11)+P$4*Plan1!$E$16)-P$5-P$2)*P$7)</f>
        <v>1820619.1604578376</v>
      </c>
      <c r="Q164" s="4">
        <f>((Produção!Q158*(PreçoLivre!Q160*(1-Plan1!$B$11)+Q$4*Plan1!$E$16)-Q$5-Q$2)*Q$7)</f>
        <v>1676402.3058628174</v>
      </c>
      <c r="R164" s="4">
        <f>((Produção!R158*(PreçoLivre!R160*(1-Plan1!$B$11)+R$4*Plan1!$E$16)-R$5-R$2)*R$7)</f>
        <v>1535272.5207585664</v>
      </c>
      <c r="S164" s="4">
        <f>((Produção!S158*(PreçoLivre!S160*(1-Plan1!$B$11)+S$4*Plan1!$E$16)-S$5-S$2)*S$7)</f>
        <v>1349309.9997565071</v>
      </c>
      <c r="T164" s="4">
        <f>((Produção!T158*(PreçoLivre!T160*(1-Plan1!$B$11)+T$4*Plan1!$E$16)-T$5-T$2)*T$7)</f>
        <v>1092946.0726964078</v>
      </c>
      <c r="U164" s="4">
        <f>((Produção!U158*(PreçoLivre!U160*(1-Plan1!$B$11)+U$4*Plan1!$E$16)-U$5-U$2)*U$7)</f>
        <v>1031477.8851588884</v>
      </c>
      <c r="V164" s="4">
        <f>((Produção!V158*(PreçoLivre!V160*(1-Plan1!$B$11)+V$4*Plan1!$E$16)-V$5-V$2)*V$7)</f>
        <v>1025636.3862030593</v>
      </c>
    </row>
    <row r="165" spans="1:22" x14ac:dyDescent="0.25">
      <c r="A165">
        <v>156</v>
      </c>
      <c r="B165" s="100">
        <f t="shared" si="2"/>
        <v>67433350.419213787</v>
      </c>
      <c r="C165" s="4">
        <f>((Produção!C159*(PreçoLivre!C161*(1-Plan1!$B$11)+C$4*Plan1!$E$16)-C$5-C$2)*C$7)</f>
        <v>7831138.5746926321</v>
      </c>
      <c r="D165" s="4">
        <f>((Produção!D159*(PreçoLivre!D161*(1-Plan1!$B$11)+D$4*Plan1!$E$16)-D$5-D$2)*D$7)</f>
        <v>6973943.4636625648</v>
      </c>
      <c r="E165" s="4">
        <f>((Produção!E159*(PreçoLivre!E161*(1-Plan1!$B$11)+E$4*Plan1!$E$16)-E$5-E$2)*E$7)</f>
        <v>6504244.4192113383</v>
      </c>
      <c r="F165" s="4">
        <f>((Produção!F159*(PreçoLivre!F161*(1-Plan1!$B$11)+F$4*Plan1!$E$16)-F$5-F$2)*F$7)</f>
        <v>5088235.9071783479</v>
      </c>
      <c r="G165" s="4">
        <f>((Produção!G159*(PreçoLivre!G161*(1-Plan1!$B$11)+G$4*Plan1!$E$16)-G$5-G$2)*G$7)</f>
        <v>4337467.7114669252</v>
      </c>
      <c r="H165" s="4">
        <f>((Produção!H159*(PreçoLivre!H161*(1-Plan1!$B$11)+H$4*Plan1!$E$16)-H$5-H$2)*H$7)</f>
        <v>4260359.9404155584</v>
      </c>
      <c r="I165" s="4">
        <f>((Produção!I159*(PreçoLivre!I161*(1-Plan1!$B$11)+I$4*Plan1!$E$16)-I$5-I$2)*I$7)</f>
        <v>3964215.034061742</v>
      </c>
      <c r="J165" s="4">
        <f>((Produção!J159*(PreçoLivre!J161*(1-Plan1!$B$11)+J$4*Plan1!$E$16)-J$5-J$2)*J$7)</f>
        <v>3728256.0275965058</v>
      </c>
      <c r="K165" s="4">
        <f>((Produção!K159*(PreçoLivre!K161*(1-Plan1!$B$11)+K$4*Plan1!$E$16)-K$5-K$2)*K$7)</f>
        <v>3366419.9773213179</v>
      </c>
      <c r="L165" s="4">
        <f>((Produção!L159*(PreçoLivre!L161*(1-Plan1!$B$11)+L$4*Plan1!$E$16)-L$5-L$2)*L$7)</f>
        <v>2992666.0402728813</v>
      </c>
      <c r="M165" s="4">
        <f>((Produção!M159*(PreçoLivre!M161*(1-Plan1!$B$11)+M$4*Plan1!$E$16)-M$5-M$2)*M$7)</f>
        <v>2881557.8297345196</v>
      </c>
      <c r="N165" s="4">
        <f>((Produção!N159*(PreçoLivre!N161*(1-Plan1!$B$11)+N$4*Plan1!$E$16)-N$5-N$2)*N$7)</f>
        <v>2444568.4320636895</v>
      </c>
      <c r="O165" s="4">
        <f>((Produção!O159*(PreçoLivre!O161*(1-Plan1!$B$11)+O$4*Plan1!$E$16)-O$5-O$2)*O$7)</f>
        <v>2060327.0542645019</v>
      </c>
      <c r="P165" s="4">
        <f>((Produção!P159*(PreçoLivre!P161*(1-Plan1!$B$11)+P$4*Plan1!$E$16)-P$5-P$2)*P$7)</f>
        <v>2017558.1872735717</v>
      </c>
      <c r="Q165" s="4">
        <f>((Produção!Q159*(PreçoLivre!Q161*(1-Plan1!$B$11)+Q$4*Plan1!$E$16)-Q$5-Q$2)*Q$7)</f>
        <v>1813353.8672082813</v>
      </c>
      <c r="R165" s="4">
        <f>((Produção!R159*(PreçoLivre!R161*(1-Plan1!$B$11)+R$4*Plan1!$E$16)-R$5-R$2)*R$7)</f>
        <v>1684611.3698606421</v>
      </c>
      <c r="S165" s="4">
        <f>((Produção!S159*(PreçoLivre!S161*(1-Plan1!$B$11)+S$4*Plan1!$E$16)-S$5-S$2)*S$7)</f>
        <v>1585393.437286976</v>
      </c>
      <c r="T165" s="4">
        <f>((Produção!T159*(PreçoLivre!T161*(1-Plan1!$B$11)+T$4*Plan1!$E$16)-T$5-T$2)*T$7)</f>
        <v>1466603.6327411318</v>
      </c>
      <c r="U165" s="4">
        <f>((Produção!U159*(PreçoLivre!U161*(1-Plan1!$B$11)+U$4*Plan1!$E$16)-U$5-U$2)*U$7)</f>
        <v>1309137.9917370472</v>
      </c>
      <c r="V165" s="4">
        <f>((Produção!V159*(PreçoLivre!V161*(1-Plan1!$B$11)+V$4*Plan1!$E$16)-V$5-V$2)*V$7)</f>
        <v>1123291.5211636168</v>
      </c>
    </row>
    <row r="166" spans="1:22" x14ac:dyDescent="0.25">
      <c r="A166">
        <v>157</v>
      </c>
      <c r="B166" s="100">
        <f t="shared" si="2"/>
        <v>69827598.28868717</v>
      </c>
      <c r="C166" s="4">
        <f>((Produção!C160*(PreçoLivre!C162*(1-Plan1!$B$11)+C$4*Plan1!$E$16)-C$5-C$2)*C$7)</f>
        <v>7333445.3286767593</v>
      </c>
      <c r="D166" s="4">
        <f>((Produção!D160*(PreçoLivre!D162*(1-Plan1!$B$11)+D$4*Plan1!$E$16)-D$5-D$2)*D$7)</f>
        <v>6073355.4578930307</v>
      </c>
      <c r="E166" s="4">
        <f>((Produção!E160*(PreçoLivre!E162*(1-Plan1!$B$11)+E$4*Plan1!$E$16)-E$5-E$2)*E$7)</f>
        <v>5361852.326218796</v>
      </c>
      <c r="F166" s="4">
        <f>((Produção!F160*(PreçoLivre!F162*(1-Plan1!$B$11)+F$4*Plan1!$E$16)-F$5-F$2)*F$7)</f>
        <v>5257457.737881924</v>
      </c>
      <c r="G166" s="4">
        <f>((Produção!G160*(PreçoLivre!G162*(1-Plan1!$B$11)+G$4*Plan1!$E$16)-G$5-G$2)*G$7)</f>
        <v>4558892.9944046745</v>
      </c>
      <c r="H166" s="4">
        <f>((Produção!H160*(PreçoLivre!H162*(1-Plan1!$B$11)+H$4*Plan1!$E$16)-H$5-H$2)*H$7)</f>
        <v>3967438.8207990434</v>
      </c>
      <c r="I166" s="4">
        <f>((Produção!I160*(PreçoLivre!I162*(1-Plan1!$B$11)+I$4*Plan1!$E$16)-I$5-I$2)*I$7)</f>
        <v>3811552.1948558958</v>
      </c>
      <c r="J166" s="4">
        <f>((Produção!J160*(PreçoLivre!J162*(1-Plan1!$B$11)+J$4*Plan1!$E$16)-J$5-J$2)*J$7)</f>
        <v>3709775.4500130774</v>
      </c>
      <c r="K166" s="4">
        <f>((Produção!K160*(PreçoLivre!K162*(1-Plan1!$B$11)+K$4*Plan1!$E$16)-K$5-K$2)*K$7)</f>
        <v>3535542.6587661402</v>
      </c>
      <c r="L166" s="4">
        <f>((Produção!L160*(PreçoLivre!L162*(1-Plan1!$B$11)+L$4*Plan1!$E$16)-L$5-L$2)*L$7)</f>
        <v>3531111.7019518092</v>
      </c>
      <c r="M166" s="4">
        <f>((Produção!M160*(PreçoLivre!M162*(1-Plan1!$B$11)+M$4*Plan1!$E$16)-M$5-M$2)*M$7)</f>
        <v>3371365.6845380003</v>
      </c>
      <c r="N166" s="4">
        <f>((Produção!N160*(PreçoLivre!N162*(1-Plan1!$B$11)+N$4*Plan1!$E$16)-N$5-N$2)*N$7)</f>
        <v>3413078.5769421188</v>
      </c>
      <c r="O166" s="4">
        <f>((Produção!O160*(PreçoLivre!O162*(1-Plan1!$B$11)+O$4*Plan1!$E$16)-O$5-O$2)*O$7)</f>
        <v>3063848.8690644954</v>
      </c>
      <c r="P166" s="4">
        <f>((Produção!P160*(PreçoLivre!P162*(1-Plan1!$B$11)+P$4*Plan1!$E$16)-P$5-P$2)*P$7)</f>
        <v>2617518.2459124294</v>
      </c>
      <c r="Q166" s="4">
        <f>((Produção!Q160*(PreçoLivre!Q162*(1-Plan1!$B$11)+Q$4*Plan1!$E$16)-Q$5-Q$2)*Q$7)</f>
        <v>2091814.9112758106</v>
      </c>
      <c r="R166" s="4">
        <f>((Produção!R160*(PreçoLivre!R162*(1-Plan1!$B$11)+R$4*Plan1!$E$16)-R$5-R$2)*R$7)</f>
        <v>1953847.9381814373</v>
      </c>
      <c r="S166" s="4">
        <f>((Produção!S160*(PreçoLivre!S162*(1-Plan1!$B$11)+S$4*Plan1!$E$16)-S$5-S$2)*S$7)</f>
        <v>1724345.3163024606</v>
      </c>
      <c r="T166" s="4">
        <f>((Produção!T160*(PreçoLivre!T162*(1-Plan1!$B$11)+T$4*Plan1!$E$16)-T$5-T$2)*T$7)</f>
        <v>1651858.1781523952</v>
      </c>
      <c r="U166" s="4">
        <f>((Produção!U160*(PreçoLivre!U162*(1-Plan1!$B$11)+U$4*Plan1!$E$16)-U$5-U$2)*U$7)</f>
        <v>1447168.7070426745</v>
      </c>
      <c r="V166" s="4">
        <f>((Produção!V160*(PreçoLivre!V162*(1-Plan1!$B$11)+V$4*Plan1!$E$16)-V$5-V$2)*V$7)</f>
        <v>1352327.1898141846</v>
      </c>
    </row>
    <row r="167" spans="1:22" x14ac:dyDescent="0.25">
      <c r="A167">
        <v>158</v>
      </c>
      <c r="B167" s="100">
        <f t="shared" si="2"/>
        <v>81295479.503655285</v>
      </c>
      <c r="C167" s="4">
        <f>((Produção!C161*(PreçoLivre!C163*(1-Plan1!$B$11)+C$4*Plan1!$E$16)-C$5-C$2)*C$7)</f>
        <v>8083529.112641613</v>
      </c>
      <c r="D167" s="4">
        <f>((Produção!D161*(PreçoLivre!D163*(1-Plan1!$B$11)+D$4*Plan1!$E$16)-D$5-D$2)*D$7)</f>
        <v>7691920.2690921472</v>
      </c>
      <c r="E167" s="4">
        <f>((Produção!E161*(PreçoLivre!E163*(1-Plan1!$B$11)+E$4*Plan1!$E$16)-E$5-E$2)*E$7)</f>
        <v>7115325.1626147572</v>
      </c>
      <c r="F167" s="4">
        <f>((Produção!F161*(PreçoLivre!F163*(1-Plan1!$B$11)+F$4*Plan1!$E$16)-F$5-F$2)*F$7)</f>
        <v>6786279.1691260533</v>
      </c>
      <c r="G167" s="4">
        <f>((Produção!G161*(PreçoLivre!G163*(1-Plan1!$B$11)+G$4*Plan1!$E$16)-G$5-G$2)*G$7)</f>
        <v>6416408.8269838663</v>
      </c>
      <c r="H167" s="4">
        <f>((Produção!H161*(PreçoLivre!H163*(1-Plan1!$B$11)+H$4*Plan1!$E$16)-H$5-H$2)*H$7)</f>
        <v>5588153.7437672634</v>
      </c>
      <c r="I167" s="4">
        <f>((Produção!I161*(PreçoLivre!I163*(1-Plan1!$B$11)+I$4*Plan1!$E$16)-I$5-I$2)*I$7)</f>
        <v>5240715.375517617</v>
      </c>
      <c r="J167" s="4">
        <f>((Produção!J161*(PreçoLivre!J163*(1-Plan1!$B$11)+J$4*Plan1!$E$16)-J$5-J$2)*J$7)</f>
        <v>4857277.8162552612</v>
      </c>
      <c r="K167" s="4">
        <f>((Produção!K161*(PreçoLivre!K163*(1-Plan1!$B$11)+K$4*Plan1!$E$16)-K$5-K$2)*K$7)</f>
        <v>3930749.0548798768</v>
      </c>
      <c r="L167" s="4">
        <f>((Produção!L161*(PreçoLivre!L163*(1-Plan1!$B$11)+L$4*Plan1!$E$16)-L$5-L$2)*L$7)</f>
        <v>3463700.6298814151</v>
      </c>
      <c r="M167" s="4">
        <f>((Produção!M161*(PreçoLivre!M163*(1-Plan1!$B$11)+M$4*Plan1!$E$16)-M$5-M$2)*M$7)</f>
        <v>3243122.9468658697</v>
      </c>
      <c r="N167" s="4">
        <f>((Produção!N161*(PreçoLivre!N163*(1-Plan1!$B$11)+N$4*Plan1!$E$16)-N$5-N$2)*N$7)</f>
        <v>3005099.9944733744</v>
      </c>
      <c r="O167" s="4">
        <f>((Produção!O161*(PreçoLivre!O163*(1-Plan1!$B$11)+O$4*Plan1!$E$16)-O$5-O$2)*O$7)</f>
        <v>2805605.8827585783</v>
      </c>
      <c r="P167" s="4">
        <f>((Produção!P161*(PreçoLivre!P163*(1-Plan1!$B$11)+P$4*Plan1!$E$16)-P$5-P$2)*P$7)</f>
        <v>2558755.169433577</v>
      </c>
      <c r="Q167" s="4">
        <f>((Produção!Q161*(PreçoLivre!Q163*(1-Plan1!$B$11)+Q$4*Plan1!$E$16)-Q$5-Q$2)*Q$7)</f>
        <v>2234151.0120365657</v>
      </c>
      <c r="R167" s="4">
        <f>((Produção!R161*(PreçoLivre!R163*(1-Plan1!$B$11)+R$4*Plan1!$E$16)-R$5-R$2)*R$7)</f>
        <v>2060858.3058859515</v>
      </c>
      <c r="S167" s="4">
        <f>((Produção!S161*(PreçoLivre!S163*(1-Plan1!$B$11)+S$4*Plan1!$E$16)-S$5-S$2)*S$7)</f>
        <v>2041275.164089977</v>
      </c>
      <c r="T167" s="4">
        <f>((Produção!T161*(PreçoLivre!T163*(1-Plan1!$B$11)+T$4*Plan1!$E$16)-T$5-T$2)*T$7)</f>
        <v>1646804.5426740563</v>
      </c>
      <c r="U167" s="4">
        <f>((Produção!U161*(PreçoLivre!U163*(1-Plan1!$B$11)+U$4*Plan1!$E$16)-U$5-U$2)*U$7)</f>
        <v>1340500.0893831868</v>
      </c>
      <c r="V167" s="4">
        <f>((Produção!V161*(PreçoLivre!V163*(1-Plan1!$B$11)+V$4*Plan1!$E$16)-V$5-V$2)*V$7)</f>
        <v>1185247.2352942901</v>
      </c>
    </row>
    <row r="168" spans="1:22" x14ac:dyDescent="0.25">
      <c r="A168">
        <v>159</v>
      </c>
      <c r="B168" s="100">
        <f t="shared" si="2"/>
        <v>75495975.084504992</v>
      </c>
      <c r="C168" s="4">
        <f>((Produção!C162*(PreçoLivre!C164*(1-Plan1!$B$11)+C$4*Plan1!$E$16)-C$5-C$2)*C$7)</f>
        <v>8020424.0117730666</v>
      </c>
      <c r="D168" s="4">
        <f>((Produção!D162*(PreçoLivre!D164*(1-Plan1!$B$11)+D$4*Plan1!$E$16)-D$5-D$2)*D$7)</f>
        <v>7115965.9464341756</v>
      </c>
      <c r="E168" s="4">
        <f>((Produção!E162*(PreçoLivre!E164*(1-Plan1!$B$11)+E$4*Plan1!$E$16)-E$5-E$2)*E$7)</f>
        <v>6331208.9729465712</v>
      </c>
      <c r="F168" s="4">
        <f>((Produção!F162*(PreçoLivre!F164*(1-Plan1!$B$11)+F$4*Plan1!$E$16)-F$5-F$2)*F$7)</f>
        <v>6023382.065128644</v>
      </c>
      <c r="G168" s="4">
        <f>((Produção!G162*(PreçoLivre!G164*(1-Plan1!$B$11)+G$4*Plan1!$E$16)-G$5-G$2)*G$7)</f>
        <v>5636356.6698619146</v>
      </c>
      <c r="H168" s="4">
        <f>((Produção!H162*(PreçoLivre!H164*(1-Plan1!$B$11)+H$4*Plan1!$E$16)-H$5-H$2)*H$7)</f>
        <v>5128618.7496921839</v>
      </c>
      <c r="I168" s="4">
        <f>((Produção!I162*(PreçoLivre!I164*(1-Plan1!$B$11)+I$4*Plan1!$E$16)-I$5-I$2)*I$7)</f>
        <v>4650644.0280451123</v>
      </c>
      <c r="J168" s="4">
        <f>((Produção!J162*(PreçoLivre!J164*(1-Plan1!$B$11)+J$4*Plan1!$E$16)-J$5-J$2)*J$7)</f>
        <v>4143614.4829475689</v>
      </c>
      <c r="K168" s="4">
        <f>((Produção!K162*(PreçoLivre!K164*(1-Plan1!$B$11)+K$4*Plan1!$E$16)-K$5-K$2)*K$7)</f>
        <v>3763499.6787261111</v>
      </c>
      <c r="L168" s="4">
        <f>((Produção!L162*(PreçoLivre!L164*(1-Plan1!$B$11)+L$4*Plan1!$E$16)-L$5-L$2)*L$7)</f>
        <v>3623645.6101090545</v>
      </c>
      <c r="M168" s="4">
        <f>((Produção!M162*(PreçoLivre!M164*(1-Plan1!$B$11)+M$4*Plan1!$E$16)-M$5-M$2)*M$7)</f>
        <v>3300649.0993207134</v>
      </c>
      <c r="N168" s="4">
        <f>((Produção!N162*(PreçoLivre!N164*(1-Plan1!$B$11)+N$4*Plan1!$E$16)-N$5-N$2)*N$7)</f>
        <v>2671135.0882914518</v>
      </c>
      <c r="O168" s="4">
        <f>((Produção!O162*(PreçoLivre!O164*(1-Plan1!$B$11)+O$4*Plan1!$E$16)-O$5-O$2)*O$7)</f>
        <v>2353353.1414465373</v>
      </c>
      <c r="P168" s="4">
        <f>((Produção!P162*(PreçoLivre!P164*(1-Plan1!$B$11)+P$4*Plan1!$E$16)-P$5-P$2)*P$7)</f>
        <v>2270451.1477309717</v>
      </c>
      <c r="Q168" s="4">
        <f>((Produção!Q162*(PreçoLivre!Q164*(1-Plan1!$B$11)+Q$4*Plan1!$E$16)-Q$5-Q$2)*Q$7)</f>
        <v>1943499.8648774726</v>
      </c>
      <c r="R168" s="4">
        <f>((Produção!R162*(PreçoLivre!R164*(1-Plan1!$B$11)+R$4*Plan1!$E$16)-R$5-R$2)*R$7)</f>
        <v>1956442.9040694721</v>
      </c>
      <c r="S168" s="4">
        <f>((Produção!S162*(PreçoLivre!S164*(1-Plan1!$B$11)+S$4*Plan1!$E$16)-S$5-S$2)*S$7)</f>
        <v>1790344.3617501878</v>
      </c>
      <c r="T168" s="4">
        <f>((Produção!T162*(PreçoLivre!T164*(1-Plan1!$B$11)+T$4*Plan1!$E$16)-T$5-T$2)*T$7)</f>
        <v>1686535.9295289048</v>
      </c>
      <c r="U168" s="4">
        <f>((Produção!U162*(PreçoLivre!U164*(1-Plan1!$B$11)+U$4*Plan1!$E$16)-U$5-U$2)*U$7)</f>
        <v>1642714.2633042648</v>
      </c>
      <c r="V168" s="4">
        <f>((Produção!V162*(PreçoLivre!V164*(1-Plan1!$B$11)+V$4*Plan1!$E$16)-V$5-V$2)*V$7)</f>
        <v>1443489.0685206207</v>
      </c>
    </row>
    <row r="169" spans="1:22" x14ac:dyDescent="0.25">
      <c r="A169">
        <v>160</v>
      </c>
      <c r="B169" s="100">
        <f t="shared" si="2"/>
        <v>64754767.790168166</v>
      </c>
      <c r="C169" s="4">
        <f>((Produção!C163*(PreçoLivre!C165*(1-Plan1!$B$11)+C$4*Plan1!$E$16)-C$5-C$2)*C$7)</f>
        <v>7585326.8691071905</v>
      </c>
      <c r="D169" s="4">
        <f>((Produção!D163*(PreçoLivre!D165*(1-Plan1!$B$11)+D$4*Plan1!$E$16)-D$5-D$2)*D$7)</f>
        <v>7336057.4654947631</v>
      </c>
      <c r="E169" s="4">
        <f>((Produção!E163*(PreçoLivre!E165*(1-Plan1!$B$11)+E$4*Plan1!$E$16)-E$5-E$2)*E$7)</f>
        <v>6631991.1537114112</v>
      </c>
      <c r="F169" s="4">
        <f>((Produção!F163*(PreçoLivre!F165*(1-Plan1!$B$11)+F$4*Plan1!$E$16)-F$5-F$2)*F$7)</f>
        <v>5955733.7415019227</v>
      </c>
      <c r="G169" s="4">
        <f>((Produção!G163*(PreçoLivre!G165*(1-Plan1!$B$11)+G$4*Plan1!$E$16)-G$5-G$2)*G$7)</f>
        <v>4810332.4339958094</v>
      </c>
      <c r="H169" s="4">
        <f>((Produção!H163*(PreçoLivre!H165*(1-Plan1!$B$11)+H$4*Plan1!$E$16)-H$5-H$2)*H$7)</f>
        <v>4388039.2568636797</v>
      </c>
      <c r="I169" s="4">
        <f>((Produção!I163*(PreçoLivre!I165*(1-Plan1!$B$11)+I$4*Plan1!$E$16)-I$5-I$2)*I$7)</f>
        <v>3912110.5801623655</v>
      </c>
      <c r="J169" s="4">
        <f>((Produção!J163*(PreçoLivre!J165*(1-Plan1!$B$11)+J$4*Plan1!$E$16)-J$5-J$2)*J$7)</f>
        <v>3420644.4034417728</v>
      </c>
      <c r="K169" s="4">
        <f>((Produção!K163*(PreçoLivre!K165*(1-Plan1!$B$11)+K$4*Plan1!$E$16)-K$5-K$2)*K$7)</f>
        <v>3099928.3679113588</v>
      </c>
      <c r="L169" s="4">
        <f>((Produção!L163*(PreçoLivre!L165*(1-Plan1!$B$11)+L$4*Plan1!$E$16)-L$5-L$2)*L$7)</f>
        <v>2603383.8269018498</v>
      </c>
      <c r="M169" s="4">
        <f>((Produção!M163*(PreçoLivre!M165*(1-Plan1!$B$11)+M$4*Plan1!$E$16)-M$5-M$2)*M$7)</f>
        <v>2286997.4500465808</v>
      </c>
      <c r="N169" s="4">
        <f>((Produção!N163*(PreçoLivre!N165*(1-Plan1!$B$11)+N$4*Plan1!$E$16)-N$5-N$2)*N$7)</f>
        <v>1872856.0845927303</v>
      </c>
      <c r="O169" s="4">
        <f>((Produção!O163*(PreçoLivre!O165*(1-Plan1!$B$11)+O$4*Plan1!$E$16)-O$5-O$2)*O$7)</f>
        <v>1752643.9137727434</v>
      </c>
      <c r="P169" s="4">
        <f>((Produção!P163*(PreçoLivre!P165*(1-Plan1!$B$11)+P$4*Plan1!$E$16)-P$5-P$2)*P$7)</f>
        <v>1661320.4701623351</v>
      </c>
      <c r="Q169" s="4">
        <f>((Produção!Q163*(PreçoLivre!Q165*(1-Plan1!$B$11)+Q$4*Plan1!$E$16)-Q$5-Q$2)*Q$7)</f>
        <v>1694295.8031434878</v>
      </c>
      <c r="R169" s="4">
        <f>((Produção!R163*(PreçoLivre!R165*(1-Plan1!$B$11)+R$4*Plan1!$E$16)-R$5-R$2)*R$7)</f>
        <v>1438347.1686175005</v>
      </c>
      <c r="S169" s="4">
        <f>((Produção!S163*(PreçoLivre!S165*(1-Plan1!$B$11)+S$4*Plan1!$E$16)-S$5-S$2)*S$7)</f>
        <v>1169356.2216959877</v>
      </c>
      <c r="T169" s="4">
        <f>((Produção!T163*(PreçoLivre!T165*(1-Plan1!$B$11)+T$4*Plan1!$E$16)-T$5-T$2)*T$7)</f>
        <v>1146638.2847370694</v>
      </c>
      <c r="U169" s="4">
        <f>((Produção!U163*(PreçoLivre!U165*(1-Plan1!$B$11)+U$4*Plan1!$E$16)-U$5-U$2)*U$7)</f>
        <v>1054063.2135574536</v>
      </c>
      <c r="V169" s="4">
        <f>((Produção!V163*(PreçoLivre!V165*(1-Plan1!$B$11)+V$4*Plan1!$E$16)-V$5-V$2)*V$7)</f>
        <v>934701.08075013582</v>
      </c>
    </row>
    <row r="170" spans="1:22" x14ac:dyDescent="0.25">
      <c r="A170">
        <v>161</v>
      </c>
      <c r="B170" s="100">
        <f t="shared" si="2"/>
        <v>57307567.625251256</v>
      </c>
      <c r="C170" s="4">
        <f>((Produção!C164*(PreçoLivre!C166*(1-Plan1!$B$11)+C$4*Plan1!$E$16)-C$5-C$2)*C$7)</f>
        <v>6887174.1538738953</v>
      </c>
      <c r="D170" s="4">
        <f>((Produção!D164*(PreçoLivre!D166*(1-Plan1!$B$11)+D$4*Plan1!$E$16)-D$5-D$2)*D$7)</f>
        <v>5802416.1610251935</v>
      </c>
      <c r="E170" s="4">
        <f>((Produção!E164*(PreçoLivre!E166*(1-Plan1!$B$11)+E$4*Plan1!$E$16)-E$5-E$2)*E$7)</f>
        <v>5413231.4190801932</v>
      </c>
      <c r="F170" s="4">
        <f>((Produção!F164*(PreçoLivre!F166*(1-Plan1!$B$11)+F$4*Plan1!$E$16)-F$5-F$2)*F$7)</f>
        <v>4949734.4159228383</v>
      </c>
      <c r="G170" s="4">
        <f>((Produção!G164*(PreçoLivre!G166*(1-Plan1!$B$11)+G$4*Plan1!$E$16)-G$5-G$2)*G$7)</f>
        <v>4352088.5296172881</v>
      </c>
      <c r="H170" s="4">
        <f>((Produção!H164*(PreçoLivre!H166*(1-Plan1!$B$11)+H$4*Plan1!$E$16)-H$5-H$2)*H$7)</f>
        <v>3819869.8329148884</v>
      </c>
      <c r="I170" s="4">
        <f>((Produção!I164*(PreçoLivre!I166*(1-Plan1!$B$11)+I$4*Plan1!$E$16)-I$5-I$2)*I$7)</f>
        <v>3498823.0901695327</v>
      </c>
      <c r="J170" s="4">
        <f>((Produção!J164*(PreçoLivre!J166*(1-Plan1!$B$11)+J$4*Plan1!$E$16)-J$5-J$2)*J$7)</f>
        <v>3263246.9274154101</v>
      </c>
      <c r="K170" s="4">
        <f>((Produção!K164*(PreçoLivre!K166*(1-Plan1!$B$11)+K$4*Plan1!$E$16)-K$5-K$2)*K$7)</f>
        <v>2659847.7675954686</v>
      </c>
      <c r="L170" s="4">
        <f>((Produção!L164*(PreçoLivre!L166*(1-Plan1!$B$11)+L$4*Plan1!$E$16)-L$5-L$2)*L$7)</f>
        <v>2419863.1272261743</v>
      </c>
      <c r="M170" s="4">
        <f>((Produção!M164*(PreçoLivre!M166*(1-Plan1!$B$11)+M$4*Plan1!$E$16)-M$5-M$2)*M$7)</f>
        <v>2192299.0468775854</v>
      </c>
      <c r="N170" s="4">
        <f>((Produção!N164*(PreçoLivre!N166*(1-Plan1!$B$11)+N$4*Plan1!$E$16)-N$5-N$2)*N$7)</f>
        <v>1978296.3053194522</v>
      </c>
      <c r="O170" s="4">
        <f>((Produção!O164*(PreçoLivre!O166*(1-Plan1!$B$11)+O$4*Plan1!$E$16)-O$5-O$2)*O$7)</f>
        <v>1829372.543175349</v>
      </c>
      <c r="P170" s="4">
        <f>((Produção!P164*(PreçoLivre!P166*(1-Plan1!$B$11)+P$4*Plan1!$E$16)-P$5-P$2)*P$7)</f>
        <v>1587799.8735399656</v>
      </c>
      <c r="Q170" s="4">
        <f>((Produção!Q164*(PreçoLivre!Q166*(1-Plan1!$B$11)+Q$4*Plan1!$E$16)-Q$5-Q$2)*Q$7)</f>
        <v>1437464.4580249952</v>
      </c>
      <c r="R170" s="4">
        <f>((Produção!R164*(PreçoLivre!R166*(1-Plan1!$B$11)+R$4*Plan1!$E$16)-R$5-R$2)*R$7)</f>
        <v>1266480.6809911986</v>
      </c>
      <c r="S170" s="4">
        <f>((Produção!S164*(PreçoLivre!S166*(1-Plan1!$B$11)+S$4*Plan1!$E$16)-S$5-S$2)*S$7)</f>
        <v>1136446.0639266979</v>
      </c>
      <c r="T170" s="4">
        <f>((Produção!T164*(PreçoLivre!T166*(1-Plan1!$B$11)+T$4*Plan1!$E$16)-T$5-T$2)*T$7)</f>
        <v>1011675.2504519448</v>
      </c>
      <c r="U170" s="4">
        <f>((Produção!U164*(PreçoLivre!U166*(1-Plan1!$B$11)+U$4*Plan1!$E$16)-U$5-U$2)*U$7)</f>
        <v>947949.37545306527</v>
      </c>
      <c r="V170" s="4">
        <f>((Produção!V164*(PreçoLivre!V166*(1-Plan1!$B$11)+V$4*Plan1!$E$16)-V$5-V$2)*V$7)</f>
        <v>853488.60265013378</v>
      </c>
    </row>
    <row r="171" spans="1:22" x14ac:dyDescent="0.25">
      <c r="A171">
        <v>162</v>
      </c>
      <c r="B171" s="100">
        <f t="shared" si="2"/>
        <v>69615114.700269327</v>
      </c>
      <c r="C171" s="4">
        <f>((Produção!C165*(PreçoLivre!C167*(1-Plan1!$B$11)+C$4*Plan1!$E$16)-C$5-C$2)*C$7)</f>
        <v>7274483.5389336161</v>
      </c>
      <c r="D171" s="4">
        <f>((Produção!D165*(PreçoLivre!D167*(1-Plan1!$B$11)+D$4*Plan1!$E$16)-D$5-D$2)*D$7)</f>
        <v>6428990.6126124347</v>
      </c>
      <c r="E171" s="4">
        <f>((Produção!E165*(PreçoLivre!E167*(1-Plan1!$B$11)+E$4*Plan1!$E$16)-E$5-E$2)*E$7)</f>
        <v>6756820.6653098892</v>
      </c>
      <c r="F171" s="4">
        <f>((Produção!F165*(PreçoLivre!F167*(1-Plan1!$B$11)+F$4*Plan1!$E$16)-F$5-F$2)*F$7)</f>
        <v>6416835.8688031761</v>
      </c>
      <c r="G171" s="4">
        <f>((Produção!G165*(PreçoLivre!G167*(1-Plan1!$B$11)+G$4*Plan1!$E$16)-G$5-G$2)*G$7)</f>
        <v>5483041.8974825647</v>
      </c>
      <c r="H171" s="4">
        <f>((Produção!H165*(PreçoLivre!H167*(1-Plan1!$B$11)+H$4*Plan1!$E$16)-H$5-H$2)*H$7)</f>
        <v>5064954.5754816858</v>
      </c>
      <c r="I171" s="4">
        <f>((Produção!I165*(PreçoLivre!I167*(1-Plan1!$B$11)+I$4*Plan1!$E$16)-I$5-I$2)*I$7)</f>
        <v>4236149.319676999</v>
      </c>
      <c r="J171" s="4">
        <f>((Produção!J165*(PreçoLivre!J167*(1-Plan1!$B$11)+J$4*Plan1!$E$16)-J$5-J$2)*J$7)</f>
        <v>3793142.6636766321</v>
      </c>
      <c r="K171" s="4">
        <f>((Produção!K165*(PreçoLivre!K167*(1-Plan1!$B$11)+K$4*Plan1!$E$16)-K$5-K$2)*K$7)</f>
        <v>3501556.9050860396</v>
      </c>
      <c r="L171" s="4">
        <f>((Produção!L165*(PreçoLivre!L167*(1-Plan1!$B$11)+L$4*Plan1!$E$16)-L$5-L$2)*L$7)</f>
        <v>3027619.1914642854</v>
      </c>
      <c r="M171" s="4">
        <f>((Produção!M165*(PreçoLivre!M167*(1-Plan1!$B$11)+M$4*Plan1!$E$16)-M$5-M$2)*M$7)</f>
        <v>2557322.2950354447</v>
      </c>
      <c r="N171" s="4">
        <f>((Produção!N165*(PreçoLivre!N167*(1-Plan1!$B$11)+N$4*Plan1!$E$16)-N$5-N$2)*N$7)</f>
        <v>2235995.0744200805</v>
      </c>
      <c r="O171" s="4">
        <f>((Produção!O165*(PreçoLivre!O167*(1-Plan1!$B$11)+O$4*Plan1!$E$16)-O$5-O$2)*O$7)</f>
        <v>2190465.6933170254</v>
      </c>
      <c r="P171" s="4">
        <f>((Produção!P165*(PreçoLivre!P167*(1-Plan1!$B$11)+P$4*Plan1!$E$16)-P$5-P$2)*P$7)</f>
        <v>1916866.9744945713</v>
      </c>
      <c r="Q171" s="4">
        <f>((Produção!Q165*(PreçoLivre!Q167*(1-Plan1!$B$11)+Q$4*Plan1!$E$16)-Q$5-Q$2)*Q$7)</f>
        <v>1786630.580948296</v>
      </c>
      <c r="R171" s="4">
        <f>((Produção!R165*(PreçoLivre!R167*(1-Plan1!$B$11)+R$4*Plan1!$E$16)-R$5-R$2)*R$7)</f>
        <v>1659802.1402733696</v>
      </c>
      <c r="S171" s="4">
        <f>((Produção!S165*(PreçoLivre!S167*(1-Plan1!$B$11)+S$4*Plan1!$E$16)-S$5-S$2)*S$7)</f>
        <v>1650140.9371292698</v>
      </c>
      <c r="T171" s="4">
        <f>((Produção!T165*(PreçoLivre!T167*(1-Plan1!$B$11)+T$4*Plan1!$E$16)-T$5-T$2)*T$7)</f>
        <v>1374469.3931195927</v>
      </c>
      <c r="U171" s="4">
        <f>((Produção!U165*(PreçoLivre!U167*(1-Plan1!$B$11)+U$4*Plan1!$E$16)-U$5-U$2)*U$7)</f>
        <v>1192422.7799967716</v>
      </c>
      <c r="V171" s="4">
        <f>((Produção!V165*(PreçoLivre!V167*(1-Plan1!$B$11)+V$4*Plan1!$E$16)-V$5-V$2)*V$7)</f>
        <v>1067403.593007599</v>
      </c>
    </row>
    <row r="172" spans="1:22" x14ac:dyDescent="0.25">
      <c r="A172">
        <v>163</v>
      </c>
      <c r="B172" s="100">
        <f t="shared" si="2"/>
        <v>66962658.825415529</v>
      </c>
      <c r="C172" s="4">
        <f>((Produção!C166*(PreçoLivre!C168*(1-Plan1!$B$11)+C$4*Plan1!$E$16)-C$5-C$2)*C$7)</f>
        <v>7819167.3698250102</v>
      </c>
      <c r="D172" s="4">
        <f>((Produção!D166*(PreçoLivre!D168*(1-Plan1!$B$11)+D$4*Plan1!$E$16)-D$5-D$2)*D$7)</f>
        <v>7344620.0177590465</v>
      </c>
      <c r="E172" s="4">
        <f>((Produção!E166*(PreçoLivre!E168*(1-Plan1!$B$11)+E$4*Plan1!$E$16)-E$5-E$2)*E$7)</f>
        <v>6919649.6272733761</v>
      </c>
      <c r="F172" s="4">
        <f>((Produção!F166*(PreçoLivre!F168*(1-Plan1!$B$11)+F$4*Plan1!$E$16)-F$5-F$2)*F$7)</f>
        <v>5876776.0228912253</v>
      </c>
      <c r="G172" s="4">
        <f>((Produção!G166*(PreçoLivre!G168*(1-Plan1!$B$11)+G$4*Plan1!$E$16)-G$5-G$2)*G$7)</f>
        <v>4963546.7643462736</v>
      </c>
      <c r="H172" s="4">
        <f>((Produção!H166*(PreçoLivre!H168*(1-Plan1!$B$11)+H$4*Plan1!$E$16)-H$5-H$2)*H$7)</f>
        <v>4230659.1552322842</v>
      </c>
      <c r="I172" s="4">
        <f>((Produção!I166*(PreçoLivre!I168*(1-Plan1!$B$11)+I$4*Plan1!$E$16)-I$5-I$2)*I$7)</f>
        <v>3528427.3236848093</v>
      </c>
      <c r="J172" s="4">
        <f>((Produção!J166*(PreçoLivre!J168*(1-Plan1!$B$11)+J$4*Plan1!$E$16)-J$5-J$2)*J$7)</f>
        <v>3279649.7312250873</v>
      </c>
      <c r="K172" s="4">
        <f>((Produção!K166*(PreçoLivre!K168*(1-Plan1!$B$11)+K$4*Plan1!$E$16)-K$5-K$2)*K$7)</f>
        <v>2901981.6809376869</v>
      </c>
      <c r="L172" s="4">
        <f>((Produção!L166*(PreçoLivre!L168*(1-Plan1!$B$11)+L$4*Plan1!$E$16)-L$5-L$2)*L$7)</f>
        <v>2652418.2035953547</v>
      </c>
      <c r="M172" s="4">
        <f>((Produção!M166*(PreçoLivre!M168*(1-Plan1!$B$11)+M$4*Plan1!$E$16)-M$5-M$2)*M$7)</f>
        <v>2479594.0487531726</v>
      </c>
      <c r="N172" s="4">
        <f>((Produção!N166*(PreçoLivre!N168*(1-Plan1!$B$11)+N$4*Plan1!$E$16)-N$5-N$2)*N$7)</f>
        <v>2276355.5051456331</v>
      </c>
      <c r="O172" s="4">
        <f>((Produção!O166*(PreçoLivre!O168*(1-Plan1!$B$11)+O$4*Plan1!$E$16)-O$5-O$2)*O$7)</f>
        <v>2063246.5800967091</v>
      </c>
      <c r="P172" s="4">
        <f>((Produção!P166*(PreçoLivre!P168*(1-Plan1!$B$11)+P$4*Plan1!$E$16)-P$5-P$2)*P$7)</f>
        <v>1914648.0429077169</v>
      </c>
      <c r="Q172" s="4">
        <f>((Produção!Q166*(PreçoLivre!Q168*(1-Plan1!$B$11)+Q$4*Plan1!$E$16)-Q$5-Q$2)*Q$7)</f>
        <v>1767104.9563036747</v>
      </c>
      <c r="R172" s="4">
        <f>((Produção!R166*(PreçoLivre!R168*(1-Plan1!$B$11)+R$4*Plan1!$E$16)-R$5-R$2)*R$7)</f>
        <v>1610797.2586152409</v>
      </c>
      <c r="S172" s="4">
        <f>((Produção!S166*(PreçoLivre!S168*(1-Plan1!$B$11)+S$4*Plan1!$E$16)-S$5-S$2)*S$7)</f>
        <v>1507713.9184712307</v>
      </c>
      <c r="T172" s="4">
        <f>((Produção!T166*(PreçoLivre!T168*(1-Plan1!$B$11)+T$4*Plan1!$E$16)-T$5-T$2)*T$7)</f>
        <v>1396572.1109740529</v>
      </c>
      <c r="U172" s="4">
        <f>((Produção!U166*(PreçoLivre!U168*(1-Plan1!$B$11)+U$4*Plan1!$E$16)-U$5-U$2)*U$7)</f>
        <v>1242949.2126377241</v>
      </c>
      <c r="V172" s="4">
        <f>((Produção!V166*(PreçoLivre!V168*(1-Plan1!$B$11)+V$4*Plan1!$E$16)-V$5-V$2)*V$7)</f>
        <v>1186781.2947402317</v>
      </c>
    </row>
    <row r="173" spans="1:22" x14ac:dyDescent="0.25">
      <c r="A173">
        <v>164</v>
      </c>
      <c r="B173" s="100">
        <f t="shared" si="2"/>
        <v>59932513.918040685</v>
      </c>
      <c r="C173" s="4">
        <f>((Produção!C167*(PreçoLivre!C169*(1-Plan1!$B$11)+C$4*Plan1!$E$16)-C$5-C$2)*C$7)</f>
        <v>8165880.1850568689</v>
      </c>
      <c r="D173" s="4">
        <f>((Produção!D167*(PreçoLivre!D169*(1-Plan1!$B$11)+D$4*Plan1!$E$16)-D$5-D$2)*D$7)</f>
        <v>6351603.6422421141</v>
      </c>
      <c r="E173" s="4">
        <f>((Produção!E167*(PreçoLivre!E169*(1-Plan1!$B$11)+E$4*Plan1!$E$16)-E$5-E$2)*E$7)</f>
        <v>5225060.1374218725</v>
      </c>
      <c r="F173" s="4">
        <f>((Produção!F167*(PreçoLivre!F169*(1-Plan1!$B$11)+F$4*Plan1!$E$16)-F$5-F$2)*F$7)</f>
        <v>4477644.1954194074</v>
      </c>
      <c r="G173" s="4">
        <f>((Produção!G167*(PreçoLivre!G169*(1-Plan1!$B$11)+G$4*Plan1!$E$16)-G$5-G$2)*G$7)</f>
        <v>4413148.1802807348</v>
      </c>
      <c r="H173" s="4">
        <f>((Produção!H167*(PreçoLivre!H169*(1-Plan1!$B$11)+H$4*Plan1!$E$16)-H$5-H$2)*H$7)</f>
        <v>3707200.3903053352</v>
      </c>
      <c r="I173" s="4">
        <f>((Produção!I167*(PreçoLivre!I169*(1-Plan1!$B$11)+I$4*Plan1!$E$16)-I$5-I$2)*I$7)</f>
        <v>3130087.5800655577</v>
      </c>
      <c r="J173" s="4">
        <f>((Produção!J167*(PreçoLivre!J169*(1-Plan1!$B$11)+J$4*Plan1!$E$16)-J$5-J$2)*J$7)</f>
        <v>2866944.2641706765</v>
      </c>
      <c r="K173" s="4">
        <f>((Produção!K167*(PreçoLivre!K169*(1-Plan1!$B$11)+K$4*Plan1!$E$16)-K$5-K$2)*K$7)</f>
        <v>2903118.5357505837</v>
      </c>
      <c r="L173" s="4">
        <f>((Produção!L167*(PreçoLivre!L169*(1-Plan1!$B$11)+L$4*Plan1!$E$16)-L$5-L$2)*L$7)</f>
        <v>2580913.0435749581</v>
      </c>
      <c r="M173" s="4">
        <f>((Produção!M167*(PreçoLivre!M169*(1-Plan1!$B$11)+M$4*Plan1!$E$16)-M$5-M$2)*M$7)</f>
        <v>2566023.8390419777</v>
      </c>
      <c r="N173" s="4">
        <f>((Produção!N167*(PreçoLivre!N169*(1-Plan1!$B$11)+N$4*Plan1!$E$16)-N$5-N$2)*N$7)</f>
        <v>2477497.909722547</v>
      </c>
      <c r="O173" s="4">
        <f>((Produção!O167*(PreçoLivre!O169*(1-Plan1!$B$11)+O$4*Plan1!$E$16)-O$5-O$2)*O$7)</f>
        <v>2193398.2698560483</v>
      </c>
      <c r="P173" s="4">
        <f>((Produção!P167*(PreçoLivre!P169*(1-Plan1!$B$11)+P$4*Plan1!$E$16)-P$5-P$2)*P$7)</f>
        <v>1894376.4770292407</v>
      </c>
      <c r="Q173" s="4">
        <f>((Produção!Q167*(PreçoLivre!Q169*(1-Plan1!$B$11)+Q$4*Plan1!$E$16)-Q$5-Q$2)*Q$7)</f>
        <v>1658834.9031499901</v>
      </c>
      <c r="R173" s="4">
        <f>((Produção!R167*(PreçoLivre!R169*(1-Plan1!$B$11)+R$4*Plan1!$E$16)-R$5-R$2)*R$7)</f>
        <v>1388390.2099237586</v>
      </c>
      <c r="S173" s="4">
        <f>((Produção!S167*(PreçoLivre!S169*(1-Plan1!$B$11)+S$4*Plan1!$E$16)-S$5-S$2)*S$7)</f>
        <v>1111726.8662717731</v>
      </c>
      <c r="T173" s="4">
        <f>((Produção!T167*(PreçoLivre!T169*(1-Plan1!$B$11)+T$4*Plan1!$E$16)-T$5-T$2)*T$7)</f>
        <v>996845.39125308639</v>
      </c>
      <c r="U173" s="4">
        <f>((Produção!U167*(PreçoLivre!U169*(1-Plan1!$B$11)+U$4*Plan1!$E$16)-U$5-U$2)*U$7)</f>
        <v>949750.87963492132</v>
      </c>
      <c r="V173" s="4">
        <f>((Produção!V167*(PreçoLivre!V169*(1-Plan1!$B$11)+V$4*Plan1!$E$16)-V$5-V$2)*V$7)</f>
        <v>874069.0178692257</v>
      </c>
    </row>
    <row r="174" spans="1:22" x14ac:dyDescent="0.25">
      <c r="A174">
        <v>165</v>
      </c>
      <c r="B174" s="100">
        <f t="shared" si="2"/>
        <v>66628035.767133638</v>
      </c>
      <c r="C174" s="4">
        <f>((Produção!C168*(PreçoLivre!C170*(1-Plan1!$B$11)+C$4*Plan1!$E$16)-C$5-C$2)*C$7)</f>
        <v>7025939.3622546745</v>
      </c>
      <c r="D174" s="4">
        <f>((Produção!D168*(PreçoLivre!D170*(1-Plan1!$B$11)+D$4*Plan1!$E$16)-D$5-D$2)*D$7)</f>
        <v>6731407.8919169344</v>
      </c>
      <c r="E174" s="4">
        <f>((Produção!E168*(PreçoLivre!E170*(1-Plan1!$B$11)+E$4*Plan1!$E$16)-E$5-E$2)*E$7)</f>
        <v>5484247.5915087238</v>
      </c>
      <c r="F174" s="4">
        <f>((Produção!F168*(PreçoLivre!F170*(1-Plan1!$B$11)+F$4*Plan1!$E$16)-F$5-F$2)*F$7)</f>
        <v>5150197.3446057681</v>
      </c>
      <c r="G174" s="4">
        <f>((Produção!G168*(PreçoLivre!G170*(1-Plan1!$B$11)+G$4*Plan1!$E$16)-G$5-G$2)*G$7)</f>
        <v>4662950.7525734473</v>
      </c>
      <c r="H174" s="4">
        <f>((Produção!H168*(PreçoLivre!H170*(1-Plan1!$B$11)+H$4*Plan1!$E$16)-H$5-H$2)*H$7)</f>
        <v>4196103.1020585848</v>
      </c>
      <c r="I174" s="4">
        <f>((Produção!I168*(PreçoLivre!I170*(1-Plan1!$B$11)+I$4*Plan1!$E$16)-I$5-I$2)*I$7)</f>
        <v>3752527.383208442</v>
      </c>
      <c r="J174" s="4">
        <f>((Produção!J168*(PreçoLivre!J170*(1-Plan1!$B$11)+J$4*Plan1!$E$16)-J$5-J$2)*J$7)</f>
        <v>3291258.6268789759</v>
      </c>
      <c r="K174" s="4">
        <f>((Produção!K168*(PreçoLivre!K170*(1-Plan1!$B$11)+K$4*Plan1!$E$16)-K$5-K$2)*K$7)</f>
        <v>3191852.5156845157</v>
      </c>
      <c r="L174" s="4">
        <f>((Produção!L168*(PreçoLivre!L170*(1-Plan1!$B$11)+L$4*Plan1!$E$16)-L$5-L$2)*L$7)</f>
        <v>2787343.4226466678</v>
      </c>
      <c r="M174" s="4">
        <f>((Produção!M168*(PreçoLivre!M170*(1-Plan1!$B$11)+M$4*Plan1!$E$16)-M$5-M$2)*M$7)</f>
        <v>2951532.6464247354</v>
      </c>
      <c r="N174" s="4">
        <f>((Produção!N168*(PreçoLivre!N170*(1-Plan1!$B$11)+N$4*Plan1!$E$16)-N$5-N$2)*N$7)</f>
        <v>2550845.4793409007</v>
      </c>
      <c r="O174" s="4">
        <f>((Produção!O168*(PreçoLivre!O170*(1-Plan1!$B$11)+O$4*Plan1!$E$16)-O$5-O$2)*O$7)</f>
        <v>2274690.112113046</v>
      </c>
      <c r="P174" s="4">
        <f>((Produção!P168*(PreçoLivre!P170*(1-Plan1!$B$11)+P$4*Plan1!$E$16)-P$5-P$2)*P$7)</f>
        <v>1986796.9783091322</v>
      </c>
      <c r="Q174" s="4">
        <f>((Produção!Q168*(PreçoLivre!Q170*(1-Plan1!$B$11)+Q$4*Plan1!$E$16)-Q$5-Q$2)*Q$7)</f>
        <v>1915982.1884530699</v>
      </c>
      <c r="R174" s="4">
        <f>((Produção!R168*(PreçoLivre!R170*(1-Plan1!$B$11)+R$4*Plan1!$E$16)-R$5-R$2)*R$7)</f>
        <v>2016715.4638854614</v>
      </c>
      <c r="S174" s="4">
        <f>((Produção!S168*(PreçoLivre!S170*(1-Plan1!$B$11)+S$4*Plan1!$E$16)-S$5-S$2)*S$7)</f>
        <v>1818150.1888773048</v>
      </c>
      <c r="T174" s="4">
        <f>((Produção!T168*(PreçoLivre!T170*(1-Plan1!$B$11)+T$4*Plan1!$E$16)-T$5-T$2)*T$7)</f>
        <v>1761884.1412766527</v>
      </c>
      <c r="U174" s="4">
        <f>((Produção!U168*(PreçoLivre!U170*(1-Plan1!$B$11)+U$4*Plan1!$E$16)-U$5-U$2)*U$7)</f>
        <v>1597602.0489818361</v>
      </c>
      <c r="V174" s="4">
        <f>((Produção!V168*(PreçoLivre!V170*(1-Plan1!$B$11)+V$4*Plan1!$E$16)-V$5-V$2)*V$7)</f>
        <v>1480008.5261347571</v>
      </c>
    </row>
    <row r="175" spans="1:22" x14ac:dyDescent="0.25">
      <c r="A175">
        <v>166</v>
      </c>
      <c r="B175" s="100">
        <f t="shared" si="2"/>
        <v>77828933.04763557</v>
      </c>
      <c r="C175" s="4">
        <f>((Produção!C169*(PreçoLivre!C171*(1-Plan1!$B$11)+C$4*Plan1!$E$16)-C$5-C$2)*C$7)</f>
        <v>8517041.2851106692</v>
      </c>
      <c r="D175" s="4">
        <f>((Produção!D169*(PreçoLivre!D171*(1-Plan1!$B$11)+D$4*Plan1!$E$16)-D$5-D$2)*D$7)</f>
        <v>7357542.794270575</v>
      </c>
      <c r="E175" s="4">
        <f>((Produção!E169*(PreçoLivre!E171*(1-Plan1!$B$11)+E$4*Plan1!$E$16)-E$5-E$2)*E$7)</f>
        <v>7376022.9211385278</v>
      </c>
      <c r="F175" s="4">
        <f>((Produção!F169*(PreçoLivre!F171*(1-Plan1!$B$11)+F$4*Plan1!$E$16)-F$5-F$2)*F$7)</f>
        <v>6468426.4734644033</v>
      </c>
      <c r="G175" s="4">
        <f>((Produção!G169*(PreçoLivre!G171*(1-Plan1!$B$11)+G$4*Plan1!$E$16)-G$5-G$2)*G$7)</f>
        <v>6161771.048249091</v>
      </c>
      <c r="H175" s="4">
        <f>((Produção!H169*(PreçoLivre!H171*(1-Plan1!$B$11)+H$4*Plan1!$E$16)-H$5-H$2)*H$7)</f>
        <v>5682593.2865156578</v>
      </c>
      <c r="I175" s="4">
        <f>((Produção!I169*(PreçoLivre!I171*(1-Plan1!$B$11)+I$4*Plan1!$E$16)-I$5-I$2)*I$7)</f>
        <v>4895396.5493519669</v>
      </c>
      <c r="J175" s="4">
        <f>((Produção!J169*(PreçoLivre!J171*(1-Plan1!$B$11)+J$4*Plan1!$E$16)-J$5-J$2)*J$7)</f>
        <v>4257855.214964943</v>
      </c>
      <c r="K175" s="4">
        <f>((Produção!K169*(PreçoLivre!K171*(1-Plan1!$B$11)+K$4*Plan1!$E$16)-K$5-K$2)*K$7)</f>
        <v>3646035.2536963546</v>
      </c>
      <c r="L175" s="4">
        <f>((Produção!L169*(PreçoLivre!L171*(1-Plan1!$B$11)+L$4*Plan1!$E$16)-L$5-L$2)*L$7)</f>
        <v>3539092.931847644</v>
      </c>
      <c r="M175" s="4">
        <f>((Produção!M169*(PreçoLivre!M171*(1-Plan1!$B$11)+M$4*Plan1!$E$16)-M$5-M$2)*M$7)</f>
        <v>3202768.5239501079</v>
      </c>
      <c r="N175" s="4">
        <f>((Produção!N169*(PreçoLivre!N171*(1-Plan1!$B$11)+N$4*Plan1!$E$16)-N$5-N$2)*N$7)</f>
        <v>2876659.7704669237</v>
      </c>
      <c r="O175" s="4">
        <f>((Produção!O169*(PreçoLivre!O171*(1-Plan1!$B$11)+O$4*Plan1!$E$16)-O$5-O$2)*O$7)</f>
        <v>2518998.8582542068</v>
      </c>
      <c r="P175" s="4">
        <f>((Produção!P169*(PreçoLivre!P171*(1-Plan1!$B$11)+P$4*Plan1!$E$16)-P$5-P$2)*P$7)</f>
        <v>2248139.262228746</v>
      </c>
      <c r="Q175" s="4">
        <f>((Produção!Q169*(PreçoLivre!Q171*(1-Plan1!$B$11)+Q$4*Plan1!$E$16)-Q$5-Q$2)*Q$7)</f>
        <v>2018673.8587415665</v>
      </c>
      <c r="R175" s="4">
        <f>((Produção!R169*(PreçoLivre!R171*(1-Plan1!$B$11)+R$4*Plan1!$E$16)-R$5-R$2)*R$7)</f>
        <v>1756218.9068519848</v>
      </c>
      <c r="S175" s="4">
        <f>((Produção!S169*(PreçoLivre!S171*(1-Plan1!$B$11)+S$4*Plan1!$E$16)-S$5-S$2)*S$7)</f>
        <v>1601651.1501231361</v>
      </c>
      <c r="T175" s="4">
        <f>((Produção!T169*(PreçoLivre!T171*(1-Plan1!$B$11)+T$4*Plan1!$E$16)-T$5-T$2)*T$7)</f>
        <v>1426588.8734960244</v>
      </c>
      <c r="U175" s="4">
        <f>((Produção!U169*(PreçoLivre!U171*(1-Plan1!$B$11)+U$4*Plan1!$E$16)-U$5-U$2)*U$7)</f>
        <v>1190419.877077172</v>
      </c>
      <c r="V175" s="4">
        <f>((Produção!V169*(PreçoLivre!V171*(1-Plan1!$B$11)+V$4*Plan1!$E$16)-V$5-V$2)*V$7)</f>
        <v>1087036.2078358594</v>
      </c>
    </row>
    <row r="176" spans="1:22" x14ac:dyDescent="0.25">
      <c r="A176">
        <v>167</v>
      </c>
      <c r="B176" s="100">
        <f t="shared" si="2"/>
        <v>66612441.002582408</v>
      </c>
      <c r="C176" s="4">
        <f>((Produção!C170*(PreçoLivre!C172*(1-Plan1!$B$11)+C$4*Plan1!$E$16)-C$5-C$2)*C$7)</f>
        <v>7315883.1296365</v>
      </c>
      <c r="D176" s="4">
        <f>((Produção!D170*(PreçoLivre!D172*(1-Plan1!$B$11)+D$4*Plan1!$E$16)-D$5-D$2)*D$7)</f>
        <v>6311501.3043840164</v>
      </c>
      <c r="E176" s="4">
        <f>((Produção!E170*(PreçoLivre!E172*(1-Plan1!$B$11)+E$4*Plan1!$E$16)-E$5-E$2)*E$7)</f>
        <v>5896745.3751743445</v>
      </c>
      <c r="F176" s="4">
        <f>((Produção!F170*(PreçoLivre!F172*(1-Plan1!$B$11)+F$4*Plan1!$E$16)-F$5-F$2)*F$7)</f>
        <v>5637990.3213003175</v>
      </c>
      <c r="G176" s="4">
        <f>((Produção!G170*(PreçoLivre!G172*(1-Plan1!$B$11)+G$4*Plan1!$E$16)-G$5-G$2)*G$7)</f>
        <v>5708277.2102038404</v>
      </c>
      <c r="H176" s="4">
        <f>((Produção!H170*(PreçoLivre!H172*(1-Plan1!$B$11)+H$4*Plan1!$E$16)-H$5-H$2)*H$7)</f>
        <v>4609984.4973959224</v>
      </c>
      <c r="I176" s="4">
        <f>((Produção!I170*(PreçoLivre!I172*(1-Plan1!$B$11)+I$4*Plan1!$E$16)-I$5-I$2)*I$7)</f>
        <v>4056273.5719765145</v>
      </c>
      <c r="J176" s="4">
        <f>((Produção!J170*(PreçoLivre!J172*(1-Plan1!$B$11)+J$4*Plan1!$E$16)-J$5-J$2)*J$7)</f>
        <v>3850608.5119609497</v>
      </c>
      <c r="K176" s="4">
        <f>((Produção!K170*(PreçoLivre!K172*(1-Plan1!$B$11)+K$4*Plan1!$E$16)-K$5-K$2)*K$7)</f>
        <v>3194428.9343105964</v>
      </c>
      <c r="L176" s="4">
        <f>((Produção!L170*(PreçoLivre!L172*(1-Plan1!$B$11)+L$4*Plan1!$E$16)-L$5-L$2)*L$7)</f>
        <v>3058567.7061631517</v>
      </c>
      <c r="M176" s="4">
        <f>((Produção!M170*(PreçoLivre!M172*(1-Plan1!$B$11)+M$4*Plan1!$E$16)-M$5-M$2)*M$7)</f>
        <v>2884164.1489269999</v>
      </c>
      <c r="N176" s="4">
        <f>((Produção!N170*(PreçoLivre!N172*(1-Plan1!$B$11)+N$4*Plan1!$E$16)-N$5-N$2)*N$7)</f>
        <v>2586563.9895564383</v>
      </c>
      <c r="O176" s="4">
        <f>((Produção!O170*(PreçoLivre!O172*(1-Plan1!$B$11)+O$4*Plan1!$E$16)-O$5-O$2)*O$7)</f>
        <v>2106708.7969282628</v>
      </c>
      <c r="P176" s="4">
        <f>((Produção!P170*(PreçoLivre!P172*(1-Plan1!$B$11)+P$4*Plan1!$E$16)-P$5-P$2)*P$7)</f>
        <v>1778034.9921953091</v>
      </c>
      <c r="Q176" s="4">
        <f>((Produção!Q170*(PreçoLivre!Q172*(1-Plan1!$B$11)+Q$4*Plan1!$E$16)-Q$5-Q$2)*Q$7)</f>
        <v>1672867.5762992452</v>
      </c>
      <c r="R176" s="4">
        <f>((Produção!R170*(PreçoLivre!R172*(1-Plan1!$B$11)+R$4*Plan1!$E$16)-R$5-R$2)*R$7)</f>
        <v>1414693.5834812862</v>
      </c>
      <c r="S176" s="4">
        <f>((Produção!S170*(PreçoLivre!S172*(1-Plan1!$B$11)+S$4*Plan1!$E$16)-S$5-S$2)*S$7)</f>
        <v>1341439.76003218</v>
      </c>
      <c r="T176" s="4">
        <f>((Produção!T170*(PreçoLivre!T172*(1-Plan1!$B$11)+T$4*Plan1!$E$16)-T$5-T$2)*T$7)</f>
        <v>1162314.9260891383</v>
      </c>
      <c r="U176" s="4">
        <f>((Produção!U170*(PreçoLivre!U172*(1-Plan1!$B$11)+U$4*Plan1!$E$16)-U$5-U$2)*U$7)</f>
        <v>1049576.2216476563</v>
      </c>
      <c r="V176" s="4">
        <f>((Produção!V170*(PreçoLivre!V172*(1-Plan1!$B$11)+V$4*Plan1!$E$16)-V$5-V$2)*V$7)</f>
        <v>975816.44491973764</v>
      </c>
    </row>
    <row r="177" spans="1:22" x14ac:dyDescent="0.25">
      <c r="A177">
        <v>168</v>
      </c>
      <c r="B177" s="100">
        <f t="shared" si="2"/>
        <v>73891558.535546511</v>
      </c>
      <c r="C177" s="4">
        <f>((Produção!C171*(PreçoLivre!C173*(1-Plan1!$B$11)+C$4*Plan1!$E$16)-C$5-C$2)*C$7)</f>
        <v>7381820.8668556996</v>
      </c>
      <c r="D177" s="4">
        <f>((Produção!D171*(PreçoLivre!D173*(1-Plan1!$B$11)+D$4*Plan1!$E$16)-D$5-D$2)*D$7)</f>
        <v>7400489.8046069648</v>
      </c>
      <c r="E177" s="4">
        <f>((Produção!E171*(PreçoLivre!E173*(1-Plan1!$B$11)+E$4*Plan1!$E$16)-E$5-E$2)*E$7)</f>
        <v>7578447.2930979216</v>
      </c>
      <c r="F177" s="4">
        <f>((Produção!F171*(PreçoLivre!F173*(1-Plan1!$B$11)+F$4*Plan1!$E$16)-F$5-F$2)*F$7)</f>
        <v>6710882.7944308817</v>
      </c>
      <c r="G177" s="4">
        <f>((Produção!G171*(PreçoLivre!G173*(1-Plan1!$B$11)+G$4*Plan1!$E$16)-G$5-G$2)*G$7)</f>
        <v>5713032.5460371282</v>
      </c>
      <c r="H177" s="4">
        <f>((Produção!H171*(PreçoLivre!H173*(1-Plan1!$B$11)+H$4*Plan1!$E$16)-H$5-H$2)*H$7)</f>
        <v>5447166.3739297399</v>
      </c>
      <c r="I177" s="4">
        <f>((Produção!I171*(PreçoLivre!I173*(1-Plan1!$B$11)+I$4*Plan1!$E$16)-I$5-I$2)*I$7)</f>
        <v>4528043.2585036019</v>
      </c>
      <c r="J177" s="4">
        <f>((Produção!J171*(PreçoLivre!J173*(1-Plan1!$B$11)+J$4*Plan1!$E$16)-J$5-J$2)*J$7)</f>
        <v>3721582.9611078398</v>
      </c>
      <c r="K177" s="4">
        <f>((Produção!K171*(PreçoLivre!K173*(1-Plan1!$B$11)+K$4*Plan1!$E$16)-K$5-K$2)*K$7)</f>
        <v>3234813.4893193715</v>
      </c>
      <c r="L177" s="4">
        <f>((Produção!L171*(PreçoLivre!L173*(1-Plan1!$B$11)+L$4*Plan1!$E$16)-L$5-L$2)*L$7)</f>
        <v>3234890.0493933014</v>
      </c>
      <c r="M177" s="4">
        <f>((Produção!M171*(PreçoLivre!M173*(1-Plan1!$B$11)+M$4*Plan1!$E$16)-M$5-M$2)*M$7)</f>
        <v>3090407.4063274083</v>
      </c>
      <c r="N177" s="4">
        <f>((Produção!N171*(PreçoLivre!N173*(1-Plan1!$B$11)+N$4*Plan1!$E$16)-N$5-N$2)*N$7)</f>
        <v>2568037.1001173561</v>
      </c>
      <c r="O177" s="4">
        <f>((Produção!O171*(PreçoLivre!O173*(1-Plan1!$B$11)+O$4*Plan1!$E$16)-O$5-O$2)*O$7)</f>
        <v>2262756.037508131</v>
      </c>
      <c r="P177" s="4">
        <f>((Produção!P171*(PreçoLivre!P173*(1-Plan1!$B$11)+P$4*Plan1!$E$16)-P$5-P$2)*P$7)</f>
        <v>2257303.3242283524</v>
      </c>
      <c r="Q177" s="4">
        <f>((Produção!Q171*(PreçoLivre!Q173*(1-Plan1!$B$11)+Q$4*Plan1!$E$16)-Q$5-Q$2)*Q$7)</f>
        <v>1899680.737449486</v>
      </c>
      <c r="R177" s="4">
        <f>((Produção!R171*(PreçoLivre!R173*(1-Plan1!$B$11)+R$4*Plan1!$E$16)-R$5-R$2)*R$7)</f>
        <v>1697270.6642344785</v>
      </c>
      <c r="S177" s="4">
        <f>((Produção!S171*(PreçoLivre!S173*(1-Plan1!$B$11)+S$4*Plan1!$E$16)-S$5-S$2)*S$7)</f>
        <v>1510560.0258994929</v>
      </c>
      <c r="T177" s="4">
        <f>((Produção!T171*(PreçoLivre!T173*(1-Plan1!$B$11)+T$4*Plan1!$E$16)-T$5-T$2)*T$7)</f>
        <v>1395120.8076200923</v>
      </c>
      <c r="U177" s="4">
        <f>((Produção!U171*(PreçoLivre!U173*(1-Plan1!$B$11)+U$4*Plan1!$E$16)-U$5-U$2)*U$7)</f>
        <v>1190761.37913037</v>
      </c>
      <c r="V177" s="4">
        <f>((Produção!V171*(PreçoLivre!V173*(1-Plan1!$B$11)+V$4*Plan1!$E$16)-V$5-V$2)*V$7)</f>
        <v>1068491.6157488818</v>
      </c>
    </row>
    <row r="178" spans="1:22" x14ac:dyDescent="0.25">
      <c r="A178">
        <v>169</v>
      </c>
      <c r="B178" s="100">
        <f t="shared" si="2"/>
        <v>57567232.063393801</v>
      </c>
      <c r="C178" s="4">
        <f>((Produção!C172*(PreçoLivre!C174*(1-Plan1!$B$11)+C$4*Plan1!$E$16)-C$5-C$2)*C$7)</f>
        <v>7371655.6304220865</v>
      </c>
      <c r="D178" s="4">
        <f>((Produção!D172*(PreçoLivre!D174*(1-Plan1!$B$11)+D$4*Plan1!$E$16)-D$5-D$2)*D$7)</f>
        <v>6229534.6481188666</v>
      </c>
      <c r="E178" s="4">
        <f>((Produção!E172*(PreçoLivre!E174*(1-Plan1!$B$11)+E$4*Plan1!$E$16)-E$5-E$2)*E$7)</f>
        <v>5637779.6745145414</v>
      </c>
      <c r="F178" s="4">
        <f>((Produção!F172*(PreçoLivre!F174*(1-Plan1!$B$11)+F$4*Plan1!$E$16)-F$5-F$2)*F$7)</f>
        <v>4349856.3271935144</v>
      </c>
      <c r="G178" s="4">
        <f>((Produção!G172*(PreçoLivre!G174*(1-Plan1!$B$11)+G$4*Plan1!$E$16)-G$5-G$2)*G$7)</f>
        <v>4105454.2395260585</v>
      </c>
      <c r="H178" s="4">
        <f>((Produção!H172*(PreçoLivre!H174*(1-Plan1!$B$11)+H$4*Plan1!$E$16)-H$5-H$2)*H$7)</f>
        <v>3720353.4559580008</v>
      </c>
      <c r="I178" s="4">
        <f>((Produção!I172*(PreçoLivre!I174*(1-Plan1!$B$11)+I$4*Plan1!$E$16)-I$5-I$2)*I$7)</f>
        <v>3268541.0478822836</v>
      </c>
      <c r="J178" s="4">
        <f>((Produção!J172*(PreçoLivre!J174*(1-Plan1!$B$11)+J$4*Plan1!$E$16)-J$5-J$2)*J$7)</f>
        <v>3158018.596489206</v>
      </c>
      <c r="K178" s="4">
        <f>((Produção!K172*(PreçoLivre!K174*(1-Plan1!$B$11)+K$4*Plan1!$E$16)-K$5-K$2)*K$7)</f>
        <v>2870714.8728330596</v>
      </c>
      <c r="L178" s="4">
        <f>((Produção!L172*(PreçoLivre!L174*(1-Plan1!$B$11)+L$4*Plan1!$E$16)-L$5-L$2)*L$7)</f>
        <v>2381493.9060531445</v>
      </c>
      <c r="M178" s="4">
        <f>((Produção!M172*(PreçoLivre!M174*(1-Plan1!$B$11)+M$4*Plan1!$E$16)-M$5-M$2)*M$7)</f>
        <v>2092213.5261273927</v>
      </c>
      <c r="N178" s="4">
        <f>((Produção!N172*(PreçoLivre!N174*(1-Plan1!$B$11)+N$4*Plan1!$E$16)-N$5-N$2)*N$7)</f>
        <v>1874256.0840603642</v>
      </c>
      <c r="O178" s="4">
        <f>((Produção!O172*(PreçoLivre!O174*(1-Plan1!$B$11)+O$4*Plan1!$E$16)-O$5-O$2)*O$7)</f>
        <v>1735528.5253579793</v>
      </c>
      <c r="P178" s="4">
        <f>((Produção!P172*(PreçoLivre!P174*(1-Plan1!$B$11)+P$4*Plan1!$E$16)-P$5-P$2)*P$7)</f>
        <v>1782615.3547019488</v>
      </c>
      <c r="Q178" s="4">
        <f>((Produção!Q172*(PreçoLivre!Q174*(1-Plan1!$B$11)+Q$4*Plan1!$E$16)-Q$5-Q$2)*Q$7)</f>
        <v>1476284.8010463745</v>
      </c>
      <c r="R178" s="4">
        <f>((Produção!R172*(PreçoLivre!R174*(1-Plan1!$B$11)+R$4*Plan1!$E$16)-R$5-R$2)*R$7)</f>
        <v>1359738.4138099148</v>
      </c>
      <c r="S178" s="4">
        <f>((Produção!S172*(PreçoLivre!S174*(1-Plan1!$B$11)+S$4*Plan1!$E$16)-S$5-S$2)*S$7)</f>
        <v>1168156.115283815</v>
      </c>
      <c r="T178" s="4">
        <f>((Produção!T172*(PreçoLivre!T174*(1-Plan1!$B$11)+T$4*Plan1!$E$16)-T$5-T$2)*T$7)</f>
        <v>1132562.3824657698</v>
      </c>
      <c r="U178" s="4">
        <f>((Produção!U172*(PreçoLivre!U174*(1-Plan1!$B$11)+U$4*Plan1!$E$16)-U$5-U$2)*U$7)</f>
        <v>975614.40676335595</v>
      </c>
      <c r="V178" s="4">
        <f>((Produção!V172*(PreçoLivre!V174*(1-Plan1!$B$11)+V$4*Plan1!$E$16)-V$5-V$2)*V$7)</f>
        <v>876860.05478612112</v>
      </c>
    </row>
    <row r="179" spans="1:22" x14ac:dyDescent="0.25">
      <c r="A179">
        <v>170</v>
      </c>
      <c r="B179" s="100">
        <f t="shared" si="2"/>
        <v>53378797.745911494</v>
      </c>
      <c r="C179" s="4">
        <f>((Produção!C173*(PreçoLivre!C175*(1-Plan1!$B$11)+C$4*Plan1!$E$16)-C$5-C$2)*C$7)</f>
        <v>6168186.5627764612</v>
      </c>
      <c r="D179" s="4">
        <f>((Produção!D173*(PreçoLivre!D175*(1-Plan1!$B$11)+D$4*Plan1!$E$16)-D$5-D$2)*D$7)</f>
        <v>4931867.1528021889</v>
      </c>
      <c r="E179" s="4">
        <f>((Produção!E173*(PreçoLivre!E175*(1-Plan1!$B$11)+E$4*Plan1!$E$16)-E$5-E$2)*E$7)</f>
        <v>4661566.9791544182</v>
      </c>
      <c r="F179" s="4">
        <f>((Produção!F173*(PreçoLivre!F175*(1-Plan1!$B$11)+F$4*Plan1!$E$16)-F$5-F$2)*F$7)</f>
        <v>4310991.6474923212</v>
      </c>
      <c r="G179" s="4">
        <f>((Produção!G173*(PreçoLivre!G175*(1-Plan1!$B$11)+G$4*Plan1!$E$16)-G$5-G$2)*G$7)</f>
        <v>4090325.1600434119</v>
      </c>
      <c r="H179" s="4">
        <f>((Produção!H173*(PreçoLivre!H175*(1-Plan1!$B$11)+H$4*Plan1!$E$16)-H$5-H$2)*H$7)</f>
        <v>3596261.1565083321</v>
      </c>
      <c r="I179" s="4">
        <f>((Produção!I173*(PreçoLivre!I175*(1-Plan1!$B$11)+I$4*Plan1!$E$16)-I$5-I$2)*I$7)</f>
        <v>3205553.4652096508</v>
      </c>
      <c r="J179" s="4">
        <f>((Produção!J173*(PreçoLivre!J175*(1-Plan1!$B$11)+J$4*Plan1!$E$16)-J$5-J$2)*J$7)</f>
        <v>3023918.6591176428</v>
      </c>
      <c r="K179" s="4">
        <f>((Produção!K173*(PreçoLivre!K175*(1-Plan1!$B$11)+K$4*Plan1!$E$16)-K$5-K$2)*K$7)</f>
        <v>2711795.3923667208</v>
      </c>
      <c r="L179" s="4">
        <f>((Produção!L173*(PreçoLivre!L175*(1-Plan1!$B$11)+L$4*Plan1!$E$16)-L$5-L$2)*L$7)</f>
        <v>2333856.2530262633</v>
      </c>
      <c r="M179" s="4">
        <f>((Produção!M173*(PreçoLivre!M175*(1-Plan1!$B$11)+M$4*Plan1!$E$16)-M$5-M$2)*M$7)</f>
        <v>2160984.5421846742</v>
      </c>
      <c r="N179" s="4">
        <f>((Produção!N173*(PreçoLivre!N175*(1-Plan1!$B$11)+N$4*Plan1!$E$16)-N$5-N$2)*N$7)</f>
        <v>1696130.9311141553</v>
      </c>
      <c r="O179" s="4">
        <f>((Produção!O173*(PreçoLivre!O175*(1-Plan1!$B$11)+O$4*Plan1!$E$16)-O$5-O$2)*O$7)</f>
        <v>1637000.2328064856</v>
      </c>
      <c r="P179" s="4">
        <f>((Produção!P173*(PreçoLivre!P175*(1-Plan1!$B$11)+P$4*Plan1!$E$16)-P$5-P$2)*P$7)</f>
        <v>1518256.6478537836</v>
      </c>
      <c r="Q179" s="4">
        <f>((Produção!Q173*(PreçoLivre!Q175*(1-Plan1!$B$11)+Q$4*Plan1!$E$16)-Q$5-Q$2)*Q$7)</f>
        <v>1306230.4875093075</v>
      </c>
      <c r="R179" s="4">
        <f>((Produção!R173*(PreçoLivre!R175*(1-Plan1!$B$11)+R$4*Plan1!$E$16)-R$5-R$2)*R$7)</f>
        <v>1327212.7520629815</v>
      </c>
      <c r="S179" s="4">
        <f>((Produção!S173*(PreçoLivre!S175*(1-Plan1!$B$11)+S$4*Plan1!$E$16)-S$5-S$2)*S$7)</f>
        <v>1278685.1561683533</v>
      </c>
      <c r="T179" s="4">
        <f>((Produção!T173*(PreçoLivre!T175*(1-Plan1!$B$11)+T$4*Plan1!$E$16)-T$5-T$2)*T$7)</f>
        <v>1169212.6915383311</v>
      </c>
      <c r="U179" s="4">
        <f>((Produção!U173*(PreçoLivre!U175*(1-Plan1!$B$11)+U$4*Plan1!$E$16)-U$5-U$2)*U$7)</f>
        <v>1231119.9603015531</v>
      </c>
      <c r="V179" s="4">
        <f>((Produção!V173*(PreçoLivre!V175*(1-Plan1!$B$11)+V$4*Plan1!$E$16)-V$5-V$2)*V$7)</f>
        <v>1019641.9158744476</v>
      </c>
    </row>
    <row r="180" spans="1:22" x14ac:dyDescent="0.25">
      <c r="A180">
        <v>171</v>
      </c>
      <c r="B180" s="100">
        <f t="shared" si="2"/>
        <v>67815580.775202081</v>
      </c>
      <c r="C180" s="4">
        <f>((Produção!C174*(PreçoLivre!C176*(1-Plan1!$B$11)+C$4*Plan1!$E$16)-C$5-C$2)*C$7)</f>
        <v>7101377.2355319327</v>
      </c>
      <c r="D180" s="4">
        <f>((Produção!D174*(PreçoLivre!D176*(1-Plan1!$B$11)+D$4*Plan1!$E$16)-D$5-D$2)*D$7)</f>
        <v>6918564.0114474259</v>
      </c>
      <c r="E180" s="4">
        <f>((Produção!E174*(PreçoLivre!E176*(1-Plan1!$B$11)+E$4*Plan1!$E$16)-E$5-E$2)*E$7)</f>
        <v>6481993.3134207055</v>
      </c>
      <c r="F180" s="4">
        <f>((Produção!F174*(PreçoLivre!F176*(1-Plan1!$B$11)+F$4*Plan1!$E$16)-F$5-F$2)*F$7)</f>
        <v>6148926.1968377307</v>
      </c>
      <c r="G180" s="4">
        <f>((Produção!G174*(PreçoLivre!G176*(1-Plan1!$B$11)+G$4*Plan1!$E$16)-G$5-G$2)*G$7)</f>
        <v>5455370.4146777084</v>
      </c>
      <c r="H180" s="4">
        <f>((Produção!H174*(PreçoLivre!H176*(1-Plan1!$B$11)+H$4*Plan1!$E$16)-H$5-H$2)*H$7)</f>
        <v>4903109.067360973</v>
      </c>
      <c r="I180" s="4">
        <f>((Produção!I174*(PreçoLivre!I176*(1-Plan1!$B$11)+I$4*Plan1!$E$16)-I$5-I$2)*I$7)</f>
        <v>4187745.0883459691</v>
      </c>
      <c r="J180" s="4">
        <f>((Produção!J174*(PreçoLivre!J176*(1-Plan1!$B$11)+J$4*Plan1!$E$16)-J$5-J$2)*J$7)</f>
        <v>3587730.7324972157</v>
      </c>
      <c r="K180" s="4">
        <f>((Produção!K174*(PreçoLivre!K176*(1-Plan1!$B$11)+K$4*Plan1!$E$16)-K$5-K$2)*K$7)</f>
        <v>3216517.7756262743</v>
      </c>
      <c r="L180" s="4">
        <f>((Produção!L174*(PreçoLivre!L176*(1-Plan1!$B$11)+L$4*Plan1!$E$16)-L$5-L$2)*L$7)</f>
        <v>2694321.8979068873</v>
      </c>
      <c r="M180" s="4">
        <f>((Produção!M174*(PreçoLivre!M176*(1-Plan1!$B$11)+M$4*Plan1!$E$16)-M$5-M$2)*M$7)</f>
        <v>2480555.7261974993</v>
      </c>
      <c r="N180" s="4">
        <f>((Produção!N174*(PreçoLivre!N176*(1-Plan1!$B$11)+N$4*Plan1!$E$16)-N$5-N$2)*N$7)</f>
        <v>2447738.6503123208</v>
      </c>
      <c r="O180" s="4">
        <f>((Produção!O174*(PreçoLivre!O176*(1-Plan1!$B$11)+O$4*Plan1!$E$16)-O$5-O$2)*O$7)</f>
        <v>2308837.8998994287</v>
      </c>
      <c r="P180" s="4">
        <f>((Produção!P174*(PreçoLivre!P176*(1-Plan1!$B$11)+P$4*Plan1!$E$16)-P$5-P$2)*P$7)</f>
        <v>2108593.1689338936</v>
      </c>
      <c r="Q180" s="4">
        <f>((Produção!Q174*(PreçoLivre!Q176*(1-Plan1!$B$11)+Q$4*Plan1!$E$16)-Q$5-Q$2)*Q$7)</f>
        <v>1652841.9664432427</v>
      </c>
      <c r="R180" s="4">
        <f>((Produção!R174*(PreçoLivre!R176*(1-Plan1!$B$11)+R$4*Plan1!$E$16)-R$5-R$2)*R$7)</f>
        <v>1411465.5729198079</v>
      </c>
      <c r="S180" s="4">
        <f>((Produção!S174*(PreçoLivre!S176*(1-Plan1!$B$11)+S$4*Plan1!$E$16)-S$5-S$2)*S$7)</f>
        <v>1337728.4409848873</v>
      </c>
      <c r="T180" s="4">
        <f>((Produção!T174*(PreçoLivre!T176*(1-Plan1!$B$11)+T$4*Plan1!$E$16)-T$5-T$2)*T$7)</f>
        <v>1244025.4827466074</v>
      </c>
      <c r="U180" s="4">
        <f>((Produção!U174*(PreçoLivre!U176*(1-Plan1!$B$11)+U$4*Plan1!$E$16)-U$5-U$2)*U$7)</f>
        <v>1165377.4312120285</v>
      </c>
      <c r="V180" s="4">
        <f>((Produção!V174*(PreçoLivre!V176*(1-Plan1!$B$11)+V$4*Plan1!$E$16)-V$5-V$2)*V$7)</f>
        <v>962760.70189955481</v>
      </c>
    </row>
    <row r="181" spans="1:22" x14ac:dyDescent="0.25">
      <c r="A181">
        <v>172</v>
      </c>
      <c r="B181" s="100">
        <f t="shared" si="2"/>
        <v>57209211.772369571</v>
      </c>
      <c r="C181" s="4">
        <f>((Produção!C175*(PreçoLivre!C177*(1-Plan1!$B$11)+C$4*Plan1!$E$16)-C$5-C$2)*C$7)</f>
        <v>7054982.5241933689</v>
      </c>
      <c r="D181" s="4">
        <f>((Produção!D175*(PreçoLivre!D177*(1-Plan1!$B$11)+D$4*Plan1!$E$16)-D$5-D$2)*D$7)</f>
        <v>6573999.6332655633</v>
      </c>
      <c r="E181" s="4">
        <f>((Produção!E175*(PreçoLivre!E177*(1-Plan1!$B$11)+E$4*Plan1!$E$16)-E$5-E$2)*E$7)</f>
        <v>5691585.6509285495</v>
      </c>
      <c r="F181" s="4">
        <f>((Produção!F175*(PreçoLivre!F177*(1-Plan1!$B$11)+F$4*Plan1!$E$16)-F$5-F$2)*F$7)</f>
        <v>4720607.2232853202</v>
      </c>
      <c r="G181" s="4">
        <f>((Produção!G175*(PreçoLivre!G177*(1-Plan1!$B$11)+G$4*Plan1!$E$16)-G$5-G$2)*G$7)</f>
        <v>3989615.9851631727</v>
      </c>
      <c r="H181" s="4">
        <f>((Produção!H175*(PreçoLivre!H177*(1-Plan1!$B$11)+H$4*Plan1!$E$16)-H$5-H$2)*H$7)</f>
        <v>3740017.7244492411</v>
      </c>
      <c r="I181" s="4">
        <f>((Produção!I175*(PreçoLivre!I177*(1-Plan1!$B$11)+I$4*Plan1!$E$16)-I$5-I$2)*I$7)</f>
        <v>3350668.7868699818</v>
      </c>
      <c r="J181" s="4">
        <f>((Produção!J175*(PreçoLivre!J177*(1-Plan1!$B$11)+J$4*Plan1!$E$16)-J$5-J$2)*J$7)</f>
        <v>3083964.8983782302</v>
      </c>
      <c r="K181" s="4">
        <f>((Produção!K175*(PreçoLivre!K177*(1-Plan1!$B$11)+K$4*Plan1!$E$16)-K$5-K$2)*K$7)</f>
        <v>2669569.2684383579</v>
      </c>
      <c r="L181" s="4">
        <f>((Produção!L175*(PreçoLivre!L177*(1-Plan1!$B$11)+L$4*Plan1!$E$16)-L$5-L$2)*L$7)</f>
        <v>2384538.5133454874</v>
      </c>
      <c r="M181" s="4">
        <f>((Produção!M175*(PreçoLivre!M177*(1-Plan1!$B$11)+M$4*Plan1!$E$16)-M$5-M$2)*M$7)</f>
        <v>2175394.920124698</v>
      </c>
      <c r="N181" s="4">
        <f>((Produção!N175*(PreçoLivre!N177*(1-Plan1!$B$11)+N$4*Plan1!$E$16)-N$5-N$2)*N$7)</f>
        <v>1825054.935386606</v>
      </c>
      <c r="O181" s="4">
        <f>((Produção!O175*(PreçoLivre!O177*(1-Plan1!$B$11)+O$4*Plan1!$E$16)-O$5-O$2)*O$7)</f>
        <v>1608179.6888245547</v>
      </c>
      <c r="P181" s="4">
        <f>((Produção!P175*(PreçoLivre!P177*(1-Plan1!$B$11)+P$4*Plan1!$E$16)-P$5-P$2)*P$7)</f>
        <v>1465662.2156953488</v>
      </c>
      <c r="Q181" s="4">
        <f>((Produção!Q175*(PreçoLivre!Q177*(1-Plan1!$B$11)+Q$4*Plan1!$E$16)-Q$5-Q$2)*Q$7)</f>
        <v>1382852.7460104593</v>
      </c>
      <c r="R181" s="4">
        <f>((Produção!R175*(PreçoLivre!R177*(1-Plan1!$B$11)+R$4*Plan1!$E$16)-R$5-R$2)*R$7)</f>
        <v>1304303.01053785</v>
      </c>
      <c r="S181" s="4">
        <f>((Produção!S175*(PreçoLivre!S177*(1-Plan1!$B$11)+S$4*Plan1!$E$16)-S$5-S$2)*S$7)</f>
        <v>1156972.6612410299</v>
      </c>
      <c r="T181" s="4">
        <f>((Produção!T175*(PreçoLivre!T177*(1-Plan1!$B$11)+T$4*Plan1!$E$16)-T$5-T$2)*T$7)</f>
        <v>1106106.8081438984</v>
      </c>
      <c r="U181" s="4">
        <f>((Produção!U175*(PreçoLivre!U177*(1-Plan1!$B$11)+U$4*Plan1!$E$16)-U$5-U$2)*U$7)</f>
        <v>1046322.0190711975</v>
      </c>
      <c r="V181" s="4">
        <f>((Produção!V175*(PreçoLivre!V177*(1-Plan1!$B$11)+V$4*Plan1!$E$16)-V$5-V$2)*V$7)</f>
        <v>878812.55901665229</v>
      </c>
    </row>
    <row r="182" spans="1:22" x14ac:dyDescent="0.25">
      <c r="A182">
        <v>173</v>
      </c>
      <c r="B182" s="100">
        <f t="shared" si="2"/>
        <v>72448492.565989181</v>
      </c>
      <c r="C182" s="4">
        <f>((Produção!C176*(PreçoLivre!C178*(1-Plan1!$B$11)+C$4*Plan1!$E$16)-C$5-C$2)*C$7)</f>
        <v>7708271.9382682061</v>
      </c>
      <c r="D182" s="4">
        <f>((Produção!D176*(PreçoLivre!D178*(1-Plan1!$B$11)+D$4*Plan1!$E$16)-D$5-D$2)*D$7)</f>
        <v>6728826.8887141645</v>
      </c>
      <c r="E182" s="4">
        <f>((Produção!E176*(PreçoLivre!E178*(1-Plan1!$B$11)+E$4*Plan1!$E$16)-E$5-E$2)*E$7)</f>
        <v>6160506.7636690056</v>
      </c>
      <c r="F182" s="4">
        <f>((Produção!F176*(PreçoLivre!F178*(1-Plan1!$B$11)+F$4*Plan1!$E$16)-F$5-F$2)*F$7)</f>
        <v>5170739.6206086595</v>
      </c>
      <c r="G182" s="4">
        <f>((Produção!G176*(PreçoLivre!G178*(1-Plan1!$B$11)+G$4*Plan1!$E$16)-G$5-G$2)*G$7)</f>
        <v>4720397.765684423</v>
      </c>
      <c r="H182" s="4">
        <f>((Produção!H176*(PreçoLivre!H178*(1-Plan1!$B$11)+H$4*Plan1!$E$16)-H$5-H$2)*H$7)</f>
        <v>4508143.9721779842</v>
      </c>
      <c r="I182" s="4">
        <f>((Produção!I176*(PreçoLivre!I178*(1-Plan1!$B$11)+I$4*Plan1!$E$16)-I$5-I$2)*I$7)</f>
        <v>4116270.6773781804</v>
      </c>
      <c r="J182" s="4">
        <f>((Produção!J176*(PreçoLivre!J178*(1-Plan1!$B$11)+J$4*Plan1!$E$16)-J$5-J$2)*J$7)</f>
        <v>3725139.4064954394</v>
      </c>
      <c r="K182" s="4">
        <f>((Produção!K176*(PreçoLivre!K178*(1-Plan1!$B$11)+K$4*Plan1!$E$16)-K$5-K$2)*K$7)</f>
        <v>3344871.1266880115</v>
      </c>
      <c r="L182" s="4">
        <f>((Produção!L176*(PreçoLivre!L178*(1-Plan1!$B$11)+L$4*Plan1!$E$16)-L$5-L$2)*L$7)</f>
        <v>3059646.2302277498</v>
      </c>
      <c r="M182" s="4">
        <f>((Produção!M176*(PreçoLivre!M178*(1-Plan1!$B$11)+M$4*Plan1!$E$16)-M$5-M$2)*M$7)</f>
        <v>2905510.3174051577</v>
      </c>
      <c r="N182" s="4">
        <f>((Produção!N176*(PreçoLivre!N178*(1-Plan1!$B$11)+N$4*Plan1!$E$16)-N$5-N$2)*N$7)</f>
        <v>3010682.036503186</v>
      </c>
      <c r="O182" s="4">
        <f>((Produção!O176*(PreçoLivre!O178*(1-Plan1!$B$11)+O$4*Plan1!$E$16)-O$5-O$2)*O$7)</f>
        <v>2766233.2497486118</v>
      </c>
      <c r="P182" s="4">
        <f>((Produção!P176*(PreçoLivre!P178*(1-Plan1!$B$11)+P$4*Plan1!$E$16)-P$5-P$2)*P$7)</f>
        <v>2436574.9219261343</v>
      </c>
      <c r="Q182" s="4">
        <f>((Produção!Q176*(PreçoLivre!Q178*(1-Plan1!$B$11)+Q$4*Plan1!$E$16)-Q$5-Q$2)*Q$7)</f>
        <v>2350860.766256243</v>
      </c>
      <c r="R182" s="4">
        <f>((Produção!R176*(PreçoLivre!R178*(1-Plan1!$B$11)+R$4*Plan1!$E$16)-R$5-R$2)*R$7)</f>
        <v>2272068.571106418</v>
      </c>
      <c r="S182" s="4">
        <f>((Produção!S176*(PreçoLivre!S178*(1-Plan1!$B$11)+S$4*Plan1!$E$16)-S$5-S$2)*S$7)</f>
        <v>1962383.3384000286</v>
      </c>
      <c r="T182" s="4">
        <f>((Produção!T176*(PreçoLivre!T178*(1-Plan1!$B$11)+T$4*Plan1!$E$16)-T$5-T$2)*T$7)</f>
        <v>1890489.0271994353</v>
      </c>
      <c r="U182" s="4">
        <f>((Produção!U176*(PreçoLivre!U178*(1-Plan1!$B$11)+U$4*Plan1!$E$16)-U$5-U$2)*U$7)</f>
        <v>1932669.7112312845</v>
      </c>
      <c r="V182" s="4">
        <f>((Produção!V176*(PreçoLivre!V178*(1-Plan1!$B$11)+V$4*Plan1!$E$16)-V$5-V$2)*V$7)</f>
        <v>1678206.2363008626</v>
      </c>
    </row>
    <row r="183" spans="1:22" x14ac:dyDescent="0.25">
      <c r="A183">
        <v>174</v>
      </c>
      <c r="B183" s="100">
        <f t="shared" si="2"/>
        <v>55456927.26965712</v>
      </c>
      <c r="C183" s="4">
        <f>((Produção!C177*(PreçoLivre!C179*(1-Plan1!$B$11)+C$4*Plan1!$E$16)-C$5-C$2)*C$7)</f>
        <v>6888792.327129323</v>
      </c>
      <c r="D183" s="4">
        <f>((Produção!D177*(PreçoLivre!D179*(1-Plan1!$B$11)+D$4*Plan1!$E$16)-D$5-D$2)*D$7)</f>
        <v>5885642.323726248</v>
      </c>
      <c r="E183" s="4">
        <f>((Produção!E177*(PreçoLivre!E179*(1-Plan1!$B$11)+E$4*Plan1!$E$16)-E$5-E$2)*E$7)</f>
        <v>5204303.6907386947</v>
      </c>
      <c r="F183" s="4">
        <f>((Produção!F177*(PreçoLivre!F179*(1-Plan1!$B$11)+F$4*Plan1!$E$16)-F$5-F$2)*F$7)</f>
        <v>4402523.5728037404</v>
      </c>
      <c r="G183" s="4">
        <f>((Produção!G177*(PreçoLivre!G179*(1-Plan1!$B$11)+G$4*Plan1!$E$16)-G$5-G$2)*G$7)</f>
        <v>3858175.0751090948</v>
      </c>
      <c r="H183" s="4">
        <f>((Produção!H177*(PreçoLivre!H179*(1-Plan1!$B$11)+H$4*Plan1!$E$16)-H$5-H$2)*H$7)</f>
        <v>3346328.753869399</v>
      </c>
      <c r="I183" s="4">
        <f>((Produção!I177*(PreçoLivre!I179*(1-Plan1!$B$11)+I$4*Plan1!$E$16)-I$5-I$2)*I$7)</f>
        <v>3231309.5103069865</v>
      </c>
      <c r="J183" s="4">
        <f>((Produção!J177*(PreçoLivre!J179*(1-Plan1!$B$11)+J$4*Plan1!$E$16)-J$5-J$2)*J$7)</f>
        <v>3011209.3475698759</v>
      </c>
      <c r="K183" s="4">
        <f>((Produção!K177*(PreçoLivre!K179*(1-Plan1!$B$11)+K$4*Plan1!$E$16)-K$5-K$2)*K$7)</f>
        <v>2722112.9428341873</v>
      </c>
      <c r="L183" s="4">
        <f>((Produção!L177*(PreçoLivre!L179*(1-Plan1!$B$11)+L$4*Plan1!$E$16)-L$5-L$2)*L$7)</f>
        <v>2439217.3397153458</v>
      </c>
      <c r="M183" s="4">
        <f>((Produção!M177*(PreçoLivre!M179*(1-Plan1!$B$11)+M$4*Plan1!$E$16)-M$5-M$2)*M$7)</f>
        <v>2211340.7910521901</v>
      </c>
      <c r="N183" s="4">
        <f>((Produção!N177*(PreçoLivre!N179*(1-Plan1!$B$11)+N$4*Plan1!$E$16)-N$5-N$2)*N$7)</f>
        <v>1940195.0473281171</v>
      </c>
      <c r="O183" s="4">
        <f>((Produção!O177*(PreçoLivre!O179*(1-Plan1!$B$11)+O$4*Plan1!$E$16)-O$5-O$2)*O$7)</f>
        <v>1755505.5469299941</v>
      </c>
      <c r="P183" s="4">
        <f>((Produção!P177*(PreçoLivre!P179*(1-Plan1!$B$11)+P$4*Plan1!$E$16)-P$5-P$2)*P$7)</f>
        <v>1611646.6658753126</v>
      </c>
      <c r="Q183" s="4">
        <f>((Produção!Q177*(PreçoLivre!Q179*(1-Plan1!$B$11)+Q$4*Plan1!$E$16)-Q$5-Q$2)*Q$7)</f>
        <v>1426950.3373586123</v>
      </c>
      <c r="R183" s="4">
        <f>((Produção!R177*(PreçoLivre!R179*(1-Plan1!$B$11)+R$4*Plan1!$E$16)-R$5-R$2)*R$7)</f>
        <v>1282475.1470833314</v>
      </c>
      <c r="S183" s="4">
        <f>((Produção!S177*(PreçoLivre!S179*(1-Plan1!$B$11)+S$4*Plan1!$E$16)-S$5-S$2)*S$7)</f>
        <v>1180872.1600438813</v>
      </c>
      <c r="T183" s="4">
        <f>((Produção!T177*(PreçoLivre!T179*(1-Plan1!$B$11)+T$4*Plan1!$E$16)-T$5-T$2)*T$7)</f>
        <v>1163708.4219822891</v>
      </c>
      <c r="U183" s="4">
        <f>((Produção!U177*(PreçoLivre!U179*(1-Plan1!$B$11)+U$4*Plan1!$E$16)-U$5-U$2)*U$7)</f>
        <v>1054119.0669845177</v>
      </c>
      <c r="V183" s="4">
        <f>((Produção!V177*(PreçoLivre!V179*(1-Plan1!$B$11)+V$4*Plan1!$E$16)-V$5-V$2)*V$7)</f>
        <v>840499.20121598348</v>
      </c>
    </row>
    <row r="184" spans="1:22" x14ac:dyDescent="0.25">
      <c r="A184">
        <v>175</v>
      </c>
      <c r="B184" s="100">
        <f t="shared" si="2"/>
        <v>62382232.222080596</v>
      </c>
      <c r="C184" s="4">
        <f>((Produção!C178*(PreçoLivre!C180*(1-Plan1!$B$11)+C$4*Plan1!$E$16)-C$5-C$2)*C$7)</f>
        <v>6897041.2375313863</v>
      </c>
      <c r="D184" s="4">
        <f>((Produção!D178*(PreçoLivre!D180*(1-Plan1!$B$11)+D$4*Plan1!$E$16)-D$5-D$2)*D$7)</f>
        <v>6378731.8301210562</v>
      </c>
      <c r="E184" s="4">
        <f>((Produção!E178*(PreçoLivre!E180*(1-Plan1!$B$11)+E$4*Plan1!$E$16)-E$5-E$2)*E$7)</f>
        <v>5325492.5641201753</v>
      </c>
      <c r="F184" s="4">
        <f>((Produção!F178*(PreçoLivre!F180*(1-Plan1!$B$11)+F$4*Plan1!$E$16)-F$5-F$2)*F$7)</f>
        <v>4658990.5519116744</v>
      </c>
      <c r="G184" s="4">
        <f>((Produção!G178*(PreçoLivre!G180*(1-Plan1!$B$11)+G$4*Plan1!$E$16)-G$5-G$2)*G$7)</f>
        <v>4186712.961929813</v>
      </c>
      <c r="H184" s="4">
        <f>((Produção!H178*(PreçoLivre!H180*(1-Plan1!$B$11)+H$4*Plan1!$E$16)-H$5-H$2)*H$7)</f>
        <v>4110004.7097166651</v>
      </c>
      <c r="I184" s="4">
        <f>((Produção!I178*(PreçoLivre!I180*(1-Plan1!$B$11)+I$4*Plan1!$E$16)-I$5-I$2)*I$7)</f>
        <v>3993930.530779257</v>
      </c>
      <c r="J184" s="4">
        <f>((Produção!J178*(PreçoLivre!J180*(1-Plan1!$B$11)+J$4*Plan1!$E$16)-J$5-J$2)*J$7)</f>
        <v>3563676.5766239231</v>
      </c>
      <c r="K184" s="4">
        <f>((Produção!K178*(PreçoLivre!K180*(1-Plan1!$B$11)+K$4*Plan1!$E$16)-K$5-K$2)*K$7)</f>
        <v>3288986.5499383612</v>
      </c>
      <c r="L184" s="4">
        <f>((Produção!L178*(PreçoLivre!L180*(1-Plan1!$B$11)+L$4*Plan1!$E$16)-L$5-L$2)*L$7)</f>
        <v>2924161.1107368041</v>
      </c>
      <c r="M184" s="4">
        <f>((Produção!M178*(PreçoLivre!M180*(1-Plan1!$B$11)+M$4*Plan1!$E$16)-M$5-M$2)*M$7)</f>
        <v>2597227.4302367386</v>
      </c>
      <c r="N184" s="4">
        <f>((Produção!N178*(PreçoLivre!N180*(1-Plan1!$B$11)+N$4*Plan1!$E$16)-N$5-N$2)*N$7)</f>
        <v>2308408.9126552697</v>
      </c>
      <c r="O184" s="4">
        <f>((Produção!O178*(PreçoLivre!O180*(1-Plan1!$B$11)+O$4*Plan1!$E$16)-O$5-O$2)*O$7)</f>
        <v>2122462.8514192915</v>
      </c>
      <c r="P184" s="4">
        <f>((Produção!P178*(PreçoLivre!P180*(1-Plan1!$B$11)+P$4*Plan1!$E$16)-P$5-P$2)*P$7)</f>
        <v>1810805.2918289639</v>
      </c>
      <c r="Q184" s="4">
        <f>((Produção!Q178*(PreçoLivre!Q180*(1-Plan1!$B$11)+Q$4*Plan1!$E$16)-Q$5-Q$2)*Q$7)</f>
        <v>1644442.1291004894</v>
      </c>
      <c r="R184" s="4">
        <f>((Produção!R178*(PreçoLivre!R180*(1-Plan1!$B$11)+R$4*Plan1!$E$16)-R$5-R$2)*R$7)</f>
        <v>1563570.7377169626</v>
      </c>
      <c r="S184" s="4">
        <f>((Produção!S178*(PreçoLivre!S180*(1-Plan1!$B$11)+S$4*Plan1!$E$16)-S$5-S$2)*S$7)</f>
        <v>1418169.9235930066</v>
      </c>
      <c r="T184" s="4">
        <f>((Produção!T178*(PreçoLivre!T180*(1-Plan1!$B$11)+T$4*Plan1!$E$16)-T$5-T$2)*T$7)</f>
        <v>1338700.8022034373</v>
      </c>
      <c r="U184" s="4">
        <f>((Produção!U178*(PreçoLivre!U180*(1-Plan1!$B$11)+U$4*Plan1!$E$16)-U$5-U$2)*U$7)</f>
        <v>1200460.7163082641</v>
      </c>
      <c r="V184" s="4">
        <f>((Produção!V178*(PreçoLivre!V180*(1-Plan1!$B$11)+V$4*Plan1!$E$16)-V$5-V$2)*V$7)</f>
        <v>1050254.8036090578</v>
      </c>
    </row>
    <row r="185" spans="1:22" x14ac:dyDescent="0.25">
      <c r="A185">
        <v>176</v>
      </c>
      <c r="B185" s="100">
        <f t="shared" si="2"/>
        <v>69871379.313263267</v>
      </c>
      <c r="C185" s="4">
        <f>((Produção!C179*(PreçoLivre!C181*(1-Plan1!$B$11)+C$4*Plan1!$E$16)-C$5-C$2)*C$7)</f>
        <v>7572285.6046534544</v>
      </c>
      <c r="D185" s="4">
        <f>((Produção!D179*(PreçoLivre!D181*(1-Plan1!$B$11)+D$4*Plan1!$E$16)-D$5-D$2)*D$7)</f>
        <v>6794921.5084568253</v>
      </c>
      <c r="E185" s="4">
        <f>((Produção!E179*(PreçoLivre!E181*(1-Plan1!$B$11)+E$4*Plan1!$E$16)-E$5-E$2)*E$7)</f>
        <v>6283592.9682513885</v>
      </c>
      <c r="F185" s="4">
        <f>((Produção!F179*(PreçoLivre!F181*(1-Plan1!$B$11)+F$4*Plan1!$E$16)-F$5-F$2)*F$7)</f>
        <v>5875596.9019046901</v>
      </c>
      <c r="G185" s="4">
        <f>((Produção!G179*(PreçoLivre!G181*(1-Plan1!$B$11)+G$4*Plan1!$E$16)-G$5-G$2)*G$7)</f>
        <v>5537694.3501222599</v>
      </c>
      <c r="H185" s="4">
        <f>((Produção!H179*(PreçoLivre!H181*(1-Plan1!$B$11)+H$4*Plan1!$E$16)-H$5-H$2)*H$7)</f>
        <v>4963122.6263527609</v>
      </c>
      <c r="I185" s="4">
        <f>((Produção!I179*(PreçoLivre!I181*(1-Plan1!$B$11)+I$4*Plan1!$E$16)-I$5-I$2)*I$7)</f>
        <v>4272138.6208964745</v>
      </c>
      <c r="J185" s="4">
        <f>((Produção!J179*(PreçoLivre!J181*(1-Plan1!$B$11)+J$4*Plan1!$E$16)-J$5-J$2)*J$7)</f>
        <v>3899496.714797942</v>
      </c>
      <c r="K185" s="4">
        <f>((Produção!K179*(PreçoLivre!K181*(1-Plan1!$B$11)+K$4*Plan1!$E$16)-K$5-K$2)*K$7)</f>
        <v>3368341.6795769352</v>
      </c>
      <c r="L185" s="4">
        <f>((Produção!L179*(PreçoLivre!L181*(1-Plan1!$B$11)+L$4*Plan1!$E$16)-L$5-L$2)*L$7)</f>
        <v>3132950.4692384107</v>
      </c>
      <c r="M185" s="4">
        <f>((Produção!M179*(PreçoLivre!M181*(1-Plan1!$B$11)+M$4*Plan1!$E$16)-M$5-M$2)*M$7)</f>
        <v>2591798.3897172795</v>
      </c>
      <c r="N185" s="4">
        <f>((Produção!N179*(PreçoLivre!N181*(1-Plan1!$B$11)+N$4*Plan1!$E$16)-N$5-N$2)*N$7)</f>
        <v>2461347.3214160092</v>
      </c>
      <c r="O185" s="4">
        <f>((Produção!O179*(PreçoLivre!O181*(1-Plan1!$B$11)+O$4*Plan1!$E$16)-O$5-O$2)*O$7)</f>
        <v>2210344.966977471</v>
      </c>
      <c r="P185" s="4">
        <f>((Produção!P179*(PreçoLivre!P181*(1-Plan1!$B$11)+P$4*Plan1!$E$16)-P$5-P$2)*P$7)</f>
        <v>1919723.1464512669</v>
      </c>
      <c r="Q185" s="4">
        <f>((Produção!Q179*(PreçoLivre!Q181*(1-Plan1!$B$11)+Q$4*Plan1!$E$16)-Q$5-Q$2)*Q$7)</f>
        <v>1705252.406981474</v>
      </c>
      <c r="R185" s="4">
        <f>((Produção!R179*(PreçoLivre!R181*(1-Plan1!$B$11)+R$4*Plan1!$E$16)-R$5-R$2)*R$7)</f>
        <v>1701147.6647774018</v>
      </c>
      <c r="S185" s="4">
        <f>((Produção!S179*(PreçoLivre!S181*(1-Plan1!$B$11)+S$4*Plan1!$E$16)-S$5-S$2)*S$7)</f>
        <v>1665915.6207756361</v>
      </c>
      <c r="T185" s="4">
        <f>((Produção!T179*(PreçoLivre!T181*(1-Plan1!$B$11)+T$4*Plan1!$E$16)-T$5-T$2)*T$7)</f>
        <v>1469576.4639251181</v>
      </c>
      <c r="U185" s="4">
        <f>((Produção!U179*(PreçoLivre!U181*(1-Plan1!$B$11)+U$4*Plan1!$E$16)-U$5-U$2)*U$7)</f>
        <v>1227531.7094049526</v>
      </c>
      <c r="V185" s="4">
        <f>((Produção!V179*(PreçoLivre!V181*(1-Plan1!$B$11)+V$4*Plan1!$E$16)-V$5-V$2)*V$7)</f>
        <v>1218600.1785855293</v>
      </c>
    </row>
    <row r="186" spans="1:22" x14ac:dyDescent="0.25">
      <c r="A186">
        <v>177</v>
      </c>
      <c r="B186" s="100">
        <f t="shared" si="2"/>
        <v>63872535.862740561</v>
      </c>
      <c r="C186" s="4">
        <f>((Produção!C180*(PreçoLivre!C182*(1-Plan1!$B$11)+C$4*Plan1!$E$16)-C$5-C$2)*C$7)</f>
        <v>6932770.9316236386</v>
      </c>
      <c r="D186" s="4">
        <f>((Produção!D180*(PreçoLivre!D182*(1-Plan1!$B$11)+D$4*Plan1!$E$16)-D$5-D$2)*D$7)</f>
        <v>6181555.2243282245</v>
      </c>
      <c r="E186" s="4">
        <f>((Produção!E180*(PreçoLivre!E182*(1-Plan1!$B$11)+E$4*Plan1!$E$16)-E$5-E$2)*E$7)</f>
        <v>5143230.6114785131</v>
      </c>
      <c r="F186" s="4">
        <f>((Produção!F180*(PreçoLivre!F182*(1-Plan1!$B$11)+F$4*Plan1!$E$16)-F$5-F$2)*F$7)</f>
        <v>5048183.3534257757</v>
      </c>
      <c r="G186" s="4">
        <f>((Produção!G180*(PreçoLivre!G182*(1-Plan1!$B$11)+G$4*Plan1!$E$16)-G$5-G$2)*G$7)</f>
        <v>4462067.3812139388</v>
      </c>
      <c r="H186" s="4">
        <f>((Produção!H180*(PreçoLivre!H182*(1-Plan1!$B$11)+H$4*Plan1!$E$16)-H$5-H$2)*H$7)</f>
        <v>4048499.792174493</v>
      </c>
      <c r="I186" s="4">
        <f>((Produção!I180*(PreçoLivre!I182*(1-Plan1!$B$11)+I$4*Plan1!$E$16)-I$5-I$2)*I$7)</f>
        <v>3573711.6212083278</v>
      </c>
      <c r="J186" s="4">
        <f>((Produção!J180*(PreçoLivre!J182*(1-Plan1!$B$11)+J$4*Plan1!$E$16)-J$5-J$2)*J$7)</f>
        <v>3458070.6139641898</v>
      </c>
      <c r="K186" s="4">
        <f>((Produção!K180*(PreçoLivre!K182*(1-Plan1!$B$11)+K$4*Plan1!$E$16)-K$5-K$2)*K$7)</f>
        <v>3417801.6788426326</v>
      </c>
      <c r="L186" s="4">
        <f>((Produção!L180*(PreçoLivre!L182*(1-Plan1!$B$11)+L$4*Plan1!$E$16)-L$5-L$2)*L$7)</f>
        <v>3213131.1999766757</v>
      </c>
      <c r="M186" s="4">
        <f>((Produção!M180*(PreçoLivre!M182*(1-Plan1!$B$11)+M$4*Plan1!$E$16)-M$5-M$2)*M$7)</f>
        <v>2909041.0489784437</v>
      </c>
      <c r="N186" s="4">
        <f>((Produção!N180*(PreçoLivre!N182*(1-Plan1!$B$11)+N$4*Plan1!$E$16)-N$5-N$2)*N$7)</f>
        <v>2753623.7710742066</v>
      </c>
      <c r="O186" s="4">
        <f>((Produção!O180*(PreçoLivre!O182*(1-Plan1!$B$11)+O$4*Plan1!$E$16)-O$5-O$2)*O$7)</f>
        <v>2517830.6103622643</v>
      </c>
      <c r="P186" s="4">
        <f>((Produção!P180*(PreçoLivre!P182*(1-Plan1!$B$11)+P$4*Plan1!$E$16)-P$5-P$2)*P$7)</f>
        <v>2148420.9863282675</v>
      </c>
      <c r="Q186" s="4">
        <f>((Produção!Q180*(PreçoLivre!Q182*(1-Plan1!$B$11)+Q$4*Plan1!$E$16)-Q$5-Q$2)*Q$7)</f>
        <v>1737294.781970053</v>
      </c>
      <c r="R186" s="4">
        <f>((Produção!R180*(PreçoLivre!R182*(1-Plan1!$B$11)+R$4*Plan1!$E$16)-R$5-R$2)*R$7)</f>
        <v>1540415.4907857613</v>
      </c>
      <c r="S186" s="4">
        <f>((Produção!S180*(PreçoLivre!S182*(1-Plan1!$B$11)+S$4*Plan1!$E$16)-S$5-S$2)*S$7)</f>
        <v>1471751.7947779011</v>
      </c>
      <c r="T186" s="4">
        <f>((Produção!T180*(PreçoLivre!T182*(1-Plan1!$B$11)+T$4*Plan1!$E$16)-T$5-T$2)*T$7)</f>
        <v>1214832.4293447316</v>
      </c>
      <c r="U186" s="4">
        <f>((Produção!U180*(PreçoLivre!U182*(1-Plan1!$B$11)+U$4*Plan1!$E$16)-U$5-U$2)*U$7)</f>
        <v>1092275.1664859541</v>
      </c>
      <c r="V186" s="4">
        <f>((Produção!V180*(PreçoLivre!V182*(1-Plan1!$B$11)+V$4*Plan1!$E$16)-V$5-V$2)*V$7)</f>
        <v>1008027.3743965762</v>
      </c>
    </row>
    <row r="187" spans="1:22" x14ac:dyDescent="0.25">
      <c r="A187">
        <v>178</v>
      </c>
      <c r="B187" s="100">
        <f t="shared" si="2"/>
        <v>98107662.85354349</v>
      </c>
      <c r="C187" s="4">
        <f>((Produção!C181*(PreçoLivre!C183*(1-Plan1!$B$11)+C$4*Plan1!$E$16)-C$5-C$2)*C$7)</f>
        <v>7835663.2679813877</v>
      </c>
      <c r="D187" s="4">
        <f>((Produção!D181*(PreçoLivre!D183*(1-Plan1!$B$11)+D$4*Plan1!$E$16)-D$5-D$2)*D$7)</f>
        <v>7727431.9806509577</v>
      </c>
      <c r="E187" s="4">
        <f>((Produção!E181*(PreçoLivre!E183*(1-Plan1!$B$11)+E$4*Plan1!$E$16)-E$5-E$2)*E$7)</f>
        <v>7628100.3008907009</v>
      </c>
      <c r="F187" s="4">
        <f>((Produção!F181*(PreçoLivre!F183*(1-Plan1!$B$11)+F$4*Plan1!$E$16)-F$5-F$2)*F$7)</f>
        <v>7454714.9872306036</v>
      </c>
      <c r="G187" s="4">
        <f>((Produção!G181*(PreçoLivre!G183*(1-Plan1!$B$11)+G$4*Plan1!$E$16)-G$5-G$2)*G$7)</f>
        <v>6852486.4600425931</v>
      </c>
      <c r="H187" s="4">
        <f>((Produção!H181*(PreçoLivre!H183*(1-Plan1!$B$11)+H$4*Plan1!$E$16)-H$5-H$2)*H$7)</f>
        <v>6614748.2794401739</v>
      </c>
      <c r="I187" s="4">
        <f>((Produção!I181*(PreçoLivre!I183*(1-Plan1!$B$11)+I$4*Plan1!$E$16)-I$5-I$2)*I$7)</f>
        <v>6007040.7391151618</v>
      </c>
      <c r="J187" s="4">
        <f>((Produção!J181*(PreçoLivre!J183*(1-Plan1!$B$11)+J$4*Plan1!$E$16)-J$5-J$2)*J$7)</f>
        <v>5831370.0311332252</v>
      </c>
      <c r="K187" s="4">
        <f>((Produção!K181*(PreçoLivre!K183*(1-Plan1!$B$11)+K$4*Plan1!$E$16)-K$5-K$2)*K$7)</f>
        <v>5128911.1174137704</v>
      </c>
      <c r="L187" s="4">
        <f>((Produção!L181*(PreçoLivre!L183*(1-Plan1!$B$11)+L$4*Plan1!$E$16)-L$5-L$2)*L$7)</f>
        <v>5078912.6359590255</v>
      </c>
      <c r="M187" s="4">
        <f>((Produção!M181*(PreçoLivre!M183*(1-Plan1!$B$11)+M$4*Plan1!$E$16)-M$5-M$2)*M$7)</f>
        <v>4683574.596628082</v>
      </c>
      <c r="N187" s="4">
        <f>((Produção!N181*(PreçoLivre!N183*(1-Plan1!$B$11)+N$4*Plan1!$E$16)-N$5-N$2)*N$7)</f>
        <v>4115761.790033577</v>
      </c>
      <c r="O187" s="4">
        <f>((Produção!O181*(PreçoLivre!O183*(1-Plan1!$B$11)+O$4*Plan1!$E$16)-O$5-O$2)*O$7)</f>
        <v>3967791.2126669949</v>
      </c>
      <c r="P187" s="4">
        <f>((Produção!P181*(PreçoLivre!P183*(1-Plan1!$B$11)+P$4*Plan1!$E$16)-P$5-P$2)*P$7)</f>
        <v>3290409.8439451666</v>
      </c>
      <c r="Q187" s="4">
        <f>((Produção!Q181*(PreçoLivre!Q183*(1-Plan1!$B$11)+Q$4*Plan1!$E$16)-Q$5-Q$2)*Q$7)</f>
        <v>3343469.306185693</v>
      </c>
      <c r="R187" s="4">
        <f>((Produção!R181*(PreçoLivre!R183*(1-Plan1!$B$11)+R$4*Plan1!$E$16)-R$5-R$2)*R$7)</f>
        <v>3060454.6432748614</v>
      </c>
      <c r="S187" s="4">
        <f>((Produção!S181*(PreçoLivre!S183*(1-Plan1!$B$11)+S$4*Plan1!$E$16)-S$5-S$2)*S$7)</f>
        <v>2785550.7834379915</v>
      </c>
      <c r="T187" s="4">
        <f>((Produção!T181*(PreçoLivre!T183*(1-Plan1!$B$11)+T$4*Plan1!$E$16)-T$5-T$2)*T$7)</f>
        <v>2494813.6666219383</v>
      </c>
      <c r="U187" s="4">
        <f>((Produção!U181*(PreçoLivre!U183*(1-Plan1!$B$11)+U$4*Plan1!$E$16)-U$5-U$2)*U$7)</f>
        <v>2256322.7832693318</v>
      </c>
      <c r="V187" s="4">
        <f>((Produção!V181*(PreçoLivre!V183*(1-Plan1!$B$11)+V$4*Plan1!$E$16)-V$5-V$2)*V$7)</f>
        <v>1950134.4276222538</v>
      </c>
    </row>
    <row r="188" spans="1:22" x14ac:dyDescent="0.25">
      <c r="A188">
        <v>179</v>
      </c>
      <c r="B188" s="100">
        <f t="shared" si="2"/>
        <v>84965941.199642912</v>
      </c>
      <c r="C188" s="4">
        <f>((Produção!C182*(PreçoLivre!C184*(1-Plan1!$B$11)+C$4*Plan1!$E$16)-C$5-C$2)*C$7)</f>
        <v>7863882.4358627386</v>
      </c>
      <c r="D188" s="4">
        <f>((Produção!D182*(PreçoLivre!D184*(1-Plan1!$B$11)+D$4*Plan1!$E$16)-D$5-D$2)*D$7)</f>
        <v>7362758.0002921149</v>
      </c>
      <c r="E188" s="4">
        <f>((Produção!E182*(PreçoLivre!E184*(1-Plan1!$B$11)+E$4*Plan1!$E$16)-E$5-E$2)*E$7)</f>
        <v>6999857.0337206107</v>
      </c>
      <c r="F188" s="4">
        <f>((Produção!F182*(PreçoLivre!F184*(1-Plan1!$B$11)+F$4*Plan1!$E$16)-F$5-F$2)*F$7)</f>
        <v>6652715.1190861044</v>
      </c>
      <c r="G188" s="4">
        <f>((Produção!G182*(PreçoLivre!G184*(1-Plan1!$B$11)+G$4*Plan1!$E$16)-G$5-G$2)*G$7)</f>
        <v>5440119.2510126494</v>
      </c>
      <c r="H188" s="4">
        <f>((Produção!H182*(PreçoLivre!H184*(1-Plan1!$B$11)+H$4*Plan1!$E$16)-H$5-H$2)*H$7)</f>
        <v>5782767.3179423772</v>
      </c>
      <c r="I188" s="4">
        <f>((Produção!I182*(PreçoLivre!I184*(1-Plan1!$B$11)+I$4*Plan1!$E$16)-I$5-I$2)*I$7)</f>
        <v>4983683.1524326019</v>
      </c>
      <c r="J188" s="4">
        <f>((Produção!J182*(PreçoLivre!J184*(1-Plan1!$B$11)+J$4*Plan1!$E$16)-J$5-J$2)*J$7)</f>
        <v>4625169.1818341147</v>
      </c>
      <c r="K188" s="4">
        <f>((Produção!K182*(PreçoLivre!K184*(1-Plan1!$B$11)+K$4*Plan1!$E$16)-K$5-K$2)*K$7)</f>
        <v>4288600.0928101363</v>
      </c>
      <c r="L188" s="4">
        <f>((Produção!L182*(PreçoLivre!L184*(1-Plan1!$B$11)+L$4*Plan1!$E$16)-L$5-L$2)*L$7)</f>
        <v>4260515.3537653554</v>
      </c>
      <c r="M188" s="4">
        <f>((Produção!M182*(PreçoLivre!M184*(1-Plan1!$B$11)+M$4*Plan1!$E$16)-M$5-M$2)*M$7)</f>
        <v>3820273.9629209815</v>
      </c>
      <c r="N188" s="4">
        <f>((Produção!N182*(PreçoLivre!N184*(1-Plan1!$B$11)+N$4*Plan1!$E$16)-N$5-N$2)*N$7)</f>
        <v>3191241.7179119396</v>
      </c>
      <c r="O188" s="4">
        <f>((Produção!O182*(PreçoLivre!O184*(1-Plan1!$B$11)+O$4*Plan1!$E$16)-O$5-O$2)*O$7)</f>
        <v>2952940.6096083941</v>
      </c>
      <c r="P188" s="4">
        <f>((Produção!P182*(PreçoLivre!P184*(1-Plan1!$B$11)+P$4*Plan1!$E$16)-P$5-P$2)*P$7)</f>
        <v>2685122.9321567924</v>
      </c>
      <c r="Q188" s="4">
        <f>((Produção!Q182*(PreçoLivre!Q184*(1-Plan1!$B$11)+Q$4*Plan1!$E$16)-Q$5-Q$2)*Q$7)</f>
        <v>2499589.0201210743</v>
      </c>
      <c r="R188" s="4">
        <f>((Produção!R182*(PreçoLivre!R184*(1-Plan1!$B$11)+R$4*Plan1!$E$16)-R$5-R$2)*R$7)</f>
        <v>2555424.0740988557</v>
      </c>
      <c r="S188" s="4">
        <f>((Produção!S182*(PreçoLivre!S184*(1-Plan1!$B$11)+S$4*Plan1!$E$16)-S$5-S$2)*S$7)</f>
        <v>2490839.5496703917</v>
      </c>
      <c r="T188" s="4">
        <f>((Produção!T182*(PreçoLivre!T184*(1-Plan1!$B$11)+T$4*Plan1!$E$16)-T$5-T$2)*T$7)</f>
        <v>2422369.0475096041</v>
      </c>
      <c r="U188" s="4">
        <f>((Produção!U182*(PreçoLivre!U184*(1-Plan1!$B$11)+U$4*Plan1!$E$16)-U$5-U$2)*U$7)</f>
        <v>2153954.9368459987</v>
      </c>
      <c r="V188" s="4">
        <f>((Produção!V182*(PreçoLivre!V184*(1-Plan1!$B$11)+V$4*Plan1!$E$16)-V$5-V$2)*V$7)</f>
        <v>1934118.410040075</v>
      </c>
    </row>
    <row r="189" spans="1:22" x14ac:dyDescent="0.25">
      <c r="A189">
        <v>180</v>
      </c>
      <c r="B189" s="100">
        <f t="shared" si="2"/>
        <v>58831726.036983252</v>
      </c>
      <c r="C189" s="4">
        <f>((Produção!C183*(PreçoLivre!C185*(1-Plan1!$B$11)+C$4*Plan1!$E$16)-C$5-C$2)*C$7)</f>
        <v>7229885.3509130143</v>
      </c>
      <c r="D189" s="4">
        <f>((Produção!D183*(PreçoLivre!D185*(1-Plan1!$B$11)+D$4*Plan1!$E$16)-D$5-D$2)*D$7)</f>
        <v>6353172.3272300912</v>
      </c>
      <c r="E189" s="4">
        <f>((Produção!E183*(PreçoLivre!E185*(1-Plan1!$B$11)+E$4*Plan1!$E$16)-E$5-E$2)*E$7)</f>
        <v>5501219.7628445374</v>
      </c>
      <c r="F189" s="4">
        <f>((Produção!F183*(PreçoLivre!F185*(1-Plan1!$B$11)+F$4*Plan1!$E$16)-F$5-F$2)*F$7)</f>
        <v>4898086.6398218405</v>
      </c>
      <c r="G189" s="4">
        <f>((Produção!G183*(PreçoLivre!G185*(1-Plan1!$B$11)+G$4*Plan1!$E$16)-G$5-G$2)*G$7)</f>
        <v>4764837.8966219705</v>
      </c>
      <c r="H189" s="4">
        <f>((Produção!H183*(PreçoLivre!H185*(1-Plan1!$B$11)+H$4*Plan1!$E$16)-H$5-H$2)*H$7)</f>
        <v>3883814.314033662</v>
      </c>
      <c r="I189" s="4">
        <f>((Produção!I183*(PreçoLivre!I185*(1-Plan1!$B$11)+I$4*Plan1!$E$16)-I$5-I$2)*I$7)</f>
        <v>3629741.4999163416</v>
      </c>
      <c r="J189" s="4">
        <f>((Produção!J183*(PreçoLivre!J185*(1-Plan1!$B$11)+J$4*Plan1!$E$16)-J$5-J$2)*J$7)</f>
        <v>2949880.326515398</v>
      </c>
      <c r="K189" s="4">
        <f>((Produção!K183*(PreçoLivre!K185*(1-Plan1!$B$11)+K$4*Plan1!$E$16)-K$5-K$2)*K$7)</f>
        <v>2603267.2190803019</v>
      </c>
      <c r="L189" s="4">
        <f>((Produção!L183*(PreçoLivre!L185*(1-Plan1!$B$11)+L$4*Plan1!$E$16)-L$5-L$2)*L$7)</f>
        <v>2295835.0584959853</v>
      </c>
      <c r="M189" s="4">
        <f>((Produção!M183*(PreçoLivre!M185*(1-Plan1!$B$11)+M$4*Plan1!$E$16)-M$5-M$2)*M$7)</f>
        <v>2213252.3606865802</v>
      </c>
      <c r="N189" s="4">
        <f>((Produção!N183*(PreçoLivre!N185*(1-Plan1!$B$11)+N$4*Plan1!$E$16)-N$5-N$2)*N$7)</f>
        <v>2014759.847219524</v>
      </c>
      <c r="O189" s="4">
        <f>((Produção!O183*(PreçoLivre!O185*(1-Plan1!$B$11)+O$4*Plan1!$E$16)-O$5-O$2)*O$7)</f>
        <v>1742908.0377797571</v>
      </c>
      <c r="P189" s="4">
        <f>((Produção!P183*(PreçoLivre!P185*(1-Plan1!$B$11)+P$4*Plan1!$E$16)-P$5-P$2)*P$7)</f>
        <v>1592055.1745662375</v>
      </c>
      <c r="Q189" s="4">
        <f>((Produção!Q183*(PreçoLivre!Q185*(1-Plan1!$B$11)+Q$4*Plan1!$E$16)-Q$5-Q$2)*Q$7)</f>
        <v>1366090.1600441316</v>
      </c>
      <c r="R189" s="4">
        <f>((Produção!R183*(PreçoLivre!R185*(1-Plan1!$B$11)+R$4*Plan1!$E$16)-R$5-R$2)*R$7)</f>
        <v>1448533.5482984525</v>
      </c>
      <c r="S189" s="4">
        <f>((Produção!S183*(PreçoLivre!S185*(1-Plan1!$B$11)+S$4*Plan1!$E$16)-S$5-S$2)*S$7)</f>
        <v>1360308.3402129211</v>
      </c>
      <c r="T189" s="4">
        <f>((Produção!T183*(PreçoLivre!T185*(1-Plan1!$B$11)+T$4*Plan1!$E$16)-T$5-T$2)*T$7)</f>
        <v>1153057.2371768625</v>
      </c>
      <c r="U189" s="4">
        <f>((Produção!U183*(PreçoLivre!U185*(1-Plan1!$B$11)+U$4*Plan1!$E$16)-U$5-U$2)*U$7)</f>
        <v>948852.45875753532</v>
      </c>
      <c r="V189" s="4">
        <f>((Produção!V183*(PreçoLivre!V185*(1-Plan1!$B$11)+V$4*Plan1!$E$16)-V$5-V$2)*V$7)</f>
        <v>882168.47676810413</v>
      </c>
    </row>
    <row r="190" spans="1:22" x14ac:dyDescent="0.25">
      <c r="A190">
        <v>181</v>
      </c>
      <c r="B190" s="100">
        <f t="shared" si="2"/>
        <v>69904247.816249281</v>
      </c>
      <c r="C190" s="4">
        <f>((Produção!C184*(PreçoLivre!C186*(1-Plan1!$B$11)+C$4*Plan1!$E$16)-C$5-C$2)*C$7)</f>
        <v>7556674.4618429085</v>
      </c>
      <c r="D190" s="4">
        <f>((Produção!D184*(PreçoLivre!D186*(1-Plan1!$B$11)+D$4*Plan1!$E$16)-D$5-D$2)*D$7)</f>
        <v>6979386.2772824029</v>
      </c>
      <c r="E190" s="4">
        <f>((Produção!E184*(PreçoLivre!E186*(1-Plan1!$B$11)+E$4*Plan1!$E$16)-E$5-E$2)*E$7)</f>
        <v>5863962.9314763239</v>
      </c>
      <c r="F190" s="4">
        <f>((Produção!F184*(PreçoLivre!F186*(1-Plan1!$B$11)+F$4*Plan1!$E$16)-F$5-F$2)*F$7)</f>
        <v>5552430.4634232195</v>
      </c>
      <c r="G190" s="4">
        <f>((Produção!G184*(PreçoLivre!G186*(1-Plan1!$B$11)+G$4*Plan1!$E$16)-G$5-G$2)*G$7)</f>
        <v>5350892.9436942609</v>
      </c>
      <c r="H190" s="4">
        <f>((Produção!H184*(PreçoLivre!H186*(1-Plan1!$B$11)+H$4*Plan1!$E$16)-H$5-H$2)*H$7)</f>
        <v>4442259.4807782015</v>
      </c>
      <c r="I190" s="4">
        <f>((Produção!I184*(PreçoLivre!I186*(1-Plan1!$B$11)+I$4*Plan1!$E$16)-I$5-I$2)*I$7)</f>
        <v>4140628.8872478842</v>
      </c>
      <c r="J190" s="4">
        <f>((Produção!J184*(PreçoLivre!J186*(1-Plan1!$B$11)+J$4*Plan1!$E$16)-J$5-J$2)*J$7)</f>
        <v>3774248.0444534807</v>
      </c>
      <c r="K190" s="4">
        <f>((Produção!K184*(PreçoLivre!K186*(1-Plan1!$B$11)+K$4*Plan1!$E$16)-K$5-K$2)*K$7)</f>
        <v>3510437.6274384963</v>
      </c>
      <c r="L190" s="4">
        <f>((Produção!L184*(PreçoLivre!L186*(1-Plan1!$B$11)+L$4*Plan1!$E$16)-L$5-L$2)*L$7)</f>
        <v>3460475.1031703702</v>
      </c>
      <c r="M190" s="4">
        <f>((Produção!M184*(PreçoLivre!M186*(1-Plan1!$B$11)+M$4*Plan1!$E$16)-M$5-M$2)*M$7)</f>
        <v>2973224.9422844131</v>
      </c>
      <c r="N190" s="4">
        <f>((Produção!N184*(PreçoLivre!N186*(1-Plan1!$B$11)+N$4*Plan1!$E$16)-N$5-N$2)*N$7)</f>
        <v>2750555.5544636887</v>
      </c>
      <c r="O190" s="4">
        <f>((Produção!O184*(PreçoLivre!O186*(1-Plan1!$B$11)+O$4*Plan1!$E$16)-O$5-O$2)*O$7)</f>
        <v>2562855.3512215959</v>
      </c>
      <c r="P190" s="4">
        <f>((Produção!P184*(PreçoLivre!P186*(1-Plan1!$B$11)+P$4*Plan1!$E$16)-P$5-P$2)*P$7)</f>
        <v>2201868.0886686291</v>
      </c>
      <c r="Q190" s="4">
        <f>((Produção!Q184*(PreçoLivre!Q186*(1-Plan1!$B$11)+Q$4*Plan1!$E$16)-Q$5-Q$2)*Q$7)</f>
        <v>1868958.4629784711</v>
      </c>
      <c r="R190" s="4">
        <f>((Produção!R184*(PreçoLivre!R186*(1-Plan1!$B$11)+R$4*Plan1!$E$16)-R$5-R$2)*R$7)</f>
        <v>1824400.3217306822</v>
      </c>
      <c r="S190" s="4">
        <f>((Produção!S184*(PreçoLivre!S186*(1-Plan1!$B$11)+S$4*Plan1!$E$16)-S$5-S$2)*S$7)</f>
        <v>1541657.1365470004</v>
      </c>
      <c r="T190" s="4">
        <f>((Produção!T184*(PreçoLivre!T186*(1-Plan1!$B$11)+T$4*Plan1!$E$16)-T$5-T$2)*T$7)</f>
        <v>1313382.0802889576</v>
      </c>
      <c r="U190" s="4">
        <f>((Produção!U184*(PreçoLivre!U186*(1-Plan1!$B$11)+U$4*Plan1!$E$16)-U$5-U$2)*U$7)</f>
        <v>1177144.188817994</v>
      </c>
      <c r="V190" s="4">
        <f>((Produção!V184*(PreçoLivre!V186*(1-Plan1!$B$11)+V$4*Plan1!$E$16)-V$5-V$2)*V$7)</f>
        <v>1058805.4684403089</v>
      </c>
    </row>
    <row r="191" spans="1:22" x14ac:dyDescent="0.25">
      <c r="A191">
        <v>182</v>
      </c>
      <c r="B191" s="100">
        <f t="shared" si="2"/>
        <v>63102158.221503213</v>
      </c>
      <c r="C191" s="4">
        <f>((Produção!C185*(PreçoLivre!C187*(1-Plan1!$B$11)+C$4*Plan1!$E$16)-C$5-C$2)*C$7)</f>
        <v>6916034.7310423162</v>
      </c>
      <c r="D191" s="4">
        <f>((Produção!D185*(PreçoLivre!D187*(1-Plan1!$B$11)+D$4*Plan1!$E$16)-D$5-D$2)*D$7)</f>
        <v>5830092.881912183</v>
      </c>
      <c r="E191" s="4">
        <f>((Produção!E185*(PreçoLivre!E187*(1-Plan1!$B$11)+E$4*Plan1!$E$16)-E$5-E$2)*E$7)</f>
        <v>5354829.2179899579</v>
      </c>
      <c r="F191" s="4">
        <f>((Produção!F185*(PreçoLivre!F187*(1-Plan1!$B$11)+F$4*Plan1!$E$16)-F$5-F$2)*F$7)</f>
        <v>4679997.2281474974</v>
      </c>
      <c r="G191" s="4">
        <f>((Produção!G185*(PreçoLivre!G187*(1-Plan1!$B$11)+G$4*Plan1!$E$16)-G$5-G$2)*G$7)</f>
        <v>4291137.4375129687</v>
      </c>
      <c r="H191" s="4">
        <f>((Produção!H185*(PreçoLivre!H187*(1-Plan1!$B$11)+H$4*Plan1!$E$16)-H$5-H$2)*H$7)</f>
        <v>3969430.6613694988</v>
      </c>
      <c r="I191" s="4">
        <f>((Produção!I185*(PreçoLivre!I187*(1-Plan1!$B$11)+I$4*Plan1!$E$16)-I$5-I$2)*I$7)</f>
        <v>4065456.5309493677</v>
      </c>
      <c r="J191" s="4">
        <f>((Produção!J185*(PreçoLivre!J187*(1-Plan1!$B$11)+J$4*Plan1!$E$16)-J$5-J$2)*J$7)</f>
        <v>3366593.50536749</v>
      </c>
      <c r="K191" s="4">
        <f>((Produção!K185*(PreçoLivre!K187*(1-Plan1!$B$11)+K$4*Plan1!$E$16)-K$5-K$2)*K$7)</f>
        <v>3197801.4510012819</v>
      </c>
      <c r="L191" s="4">
        <f>((Produção!L185*(PreçoLivre!L187*(1-Plan1!$B$11)+L$4*Plan1!$E$16)-L$5-L$2)*L$7)</f>
        <v>2937901.9661813634</v>
      </c>
      <c r="M191" s="4">
        <f>((Produção!M185*(PreçoLivre!M187*(1-Plan1!$B$11)+M$4*Plan1!$E$16)-M$5-M$2)*M$7)</f>
        <v>2500885.3003005395</v>
      </c>
      <c r="N191" s="4">
        <f>((Produção!N185*(PreçoLivre!N187*(1-Plan1!$B$11)+N$4*Plan1!$E$16)-N$5-N$2)*N$7)</f>
        <v>2445735.6816774928</v>
      </c>
      <c r="O191" s="4">
        <f>((Produção!O185*(PreçoLivre!O187*(1-Plan1!$B$11)+O$4*Plan1!$E$16)-O$5-O$2)*O$7)</f>
        <v>2324663.7090323824</v>
      </c>
      <c r="P191" s="4">
        <f>((Produção!P185*(PreçoLivre!P187*(1-Plan1!$B$11)+P$4*Plan1!$E$16)-P$5-P$2)*P$7)</f>
        <v>1997235.5089283471</v>
      </c>
      <c r="Q191" s="4">
        <f>((Produção!Q185*(PreçoLivre!Q187*(1-Plan1!$B$11)+Q$4*Plan1!$E$16)-Q$5-Q$2)*Q$7)</f>
        <v>1686366.0770445243</v>
      </c>
      <c r="R191" s="4">
        <f>((Produção!R185*(PreçoLivre!R187*(1-Plan1!$B$11)+R$4*Plan1!$E$16)-R$5-R$2)*R$7)</f>
        <v>1703753.6208424238</v>
      </c>
      <c r="S191" s="4">
        <f>((Produção!S185*(PreçoLivre!S187*(1-Plan1!$B$11)+S$4*Plan1!$E$16)-S$5-S$2)*S$7)</f>
        <v>1650998.1986282654</v>
      </c>
      <c r="T191" s="4">
        <f>((Produção!T185*(PreçoLivre!T187*(1-Plan1!$B$11)+T$4*Plan1!$E$16)-T$5-T$2)*T$7)</f>
        <v>1473241.9585058119</v>
      </c>
      <c r="U191" s="4">
        <f>((Produção!U185*(PreçoLivre!U187*(1-Plan1!$B$11)+U$4*Plan1!$E$16)-U$5-U$2)*U$7)</f>
        <v>1406992.2422691712</v>
      </c>
      <c r="V191" s="4">
        <f>((Produção!V185*(PreçoLivre!V187*(1-Plan1!$B$11)+V$4*Plan1!$E$16)-V$5-V$2)*V$7)</f>
        <v>1303010.3128003494</v>
      </c>
    </row>
    <row r="192" spans="1:22" x14ac:dyDescent="0.25">
      <c r="A192">
        <v>183</v>
      </c>
      <c r="B192" s="100">
        <f t="shared" si="2"/>
        <v>70929048.129123226</v>
      </c>
      <c r="C192" s="4">
        <f>((Produção!C186*(PreçoLivre!C188*(1-Plan1!$B$11)+C$4*Plan1!$E$16)-C$5-C$2)*C$7)</f>
        <v>7883840.1605411498</v>
      </c>
      <c r="D192" s="4">
        <f>((Produção!D186*(PreçoLivre!D188*(1-Plan1!$B$11)+D$4*Plan1!$E$16)-D$5-D$2)*D$7)</f>
        <v>6817376.9093450373</v>
      </c>
      <c r="E192" s="4">
        <f>((Produção!E186*(PreçoLivre!E188*(1-Plan1!$B$11)+E$4*Plan1!$E$16)-E$5-E$2)*E$7)</f>
        <v>5977687.0316853756</v>
      </c>
      <c r="F192" s="4">
        <f>((Produção!F186*(PreçoLivre!F188*(1-Plan1!$B$11)+F$4*Plan1!$E$16)-F$5-F$2)*F$7)</f>
        <v>5726493.2734389082</v>
      </c>
      <c r="G192" s="4">
        <f>((Produção!G186*(PreçoLivre!G188*(1-Plan1!$B$11)+G$4*Plan1!$E$16)-G$5-G$2)*G$7)</f>
        <v>5137353.9298732765</v>
      </c>
      <c r="H192" s="4">
        <f>((Produção!H186*(PreçoLivre!H188*(1-Plan1!$B$11)+H$4*Plan1!$E$16)-H$5-H$2)*H$7)</f>
        <v>4460261.2100660419</v>
      </c>
      <c r="I192" s="4">
        <f>((Produção!I186*(PreçoLivre!I188*(1-Plan1!$B$11)+I$4*Plan1!$E$16)-I$5-I$2)*I$7)</f>
        <v>4101280.9719591499</v>
      </c>
      <c r="J192" s="4">
        <f>((Produção!J186*(PreçoLivre!J188*(1-Plan1!$B$11)+J$4*Plan1!$E$16)-J$5-J$2)*J$7)</f>
        <v>3866910.3204757711</v>
      </c>
      <c r="K192" s="4">
        <f>((Produção!K186*(PreçoLivre!K188*(1-Plan1!$B$11)+K$4*Plan1!$E$16)-K$5-K$2)*K$7)</f>
        <v>3440969.1898652595</v>
      </c>
      <c r="L192" s="4">
        <f>((Produção!L186*(PreçoLivre!L188*(1-Plan1!$B$11)+L$4*Plan1!$E$16)-L$5-L$2)*L$7)</f>
        <v>2948944.7196993926</v>
      </c>
      <c r="M192" s="4">
        <f>((Produção!M186*(PreçoLivre!M188*(1-Plan1!$B$11)+M$4*Plan1!$E$16)-M$5-M$2)*M$7)</f>
        <v>2886405.1336522023</v>
      </c>
      <c r="N192" s="4">
        <f>((Produção!N186*(PreçoLivre!N188*(1-Plan1!$B$11)+N$4*Plan1!$E$16)-N$5-N$2)*N$7)</f>
        <v>2787526.3456308004</v>
      </c>
      <c r="O192" s="4">
        <f>((Produção!O186*(PreçoLivre!O188*(1-Plan1!$B$11)+O$4*Plan1!$E$16)-O$5-O$2)*O$7)</f>
        <v>2643254.2589525324</v>
      </c>
      <c r="P192" s="4">
        <f>((Produção!P186*(PreçoLivre!P188*(1-Plan1!$B$11)+P$4*Plan1!$E$16)-P$5-P$2)*P$7)</f>
        <v>2517707.321610413</v>
      </c>
      <c r="Q192" s="4">
        <f>((Produção!Q186*(PreçoLivre!Q188*(1-Plan1!$B$11)+Q$4*Plan1!$E$16)-Q$5-Q$2)*Q$7)</f>
        <v>2138131.5670831935</v>
      </c>
      <c r="R192" s="4">
        <f>((Produção!R186*(PreçoLivre!R188*(1-Plan1!$B$11)+R$4*Plan1!$E$16)-R$5-R$2)*R$7)</f>
        <v>1758438.3894889466</v>
      </c>
      <c r="S192" s="4">
        <f>((Produção!S186*(PreçoLivre!S188*(1-Plan1!$B$11)+S$4*Plan1!$E$16)-S$5-S$2)*S$7)</f>
        <v>1670944.4565511937</v>
      </c>
      <c r="T192" s="4">
        <f>((Produção!T186*(PreçoLivre!T188*(1-Plan1!$B$11)+T$4*Plan1!$E$16)-T$5-T$2)*T$7)</f>
        <v>1543437.0073011639</v>
      </c>
      <c r="U192" s="4">
        <f>((Produção!U186*(PreçoLivre!U188*(1-Plan1!$B$11)+U$4*Plan1!$E$16)-U$5-U$2)*U$7)</f>
        <v>1375944.1856963001</v>
      </c>
      <c r="V192" s="4">
        <f>((Produção!V186*(PreçoLivre!V188*(1-Plan1!$B$11)+V$4*Plan1!$E$16)-V$5-V$2)*V$7)</f>
        <v>1246141.7462071038</v>
      </c>
    </row>
    <row r="193" spans="1:22" x14ac:dyDescent="0.25">
      <c r="A193">
        <v>184</v>
      </c>
      <c r="B193" s="100">
        <f t="shared" si="2"/>
        <v>68141727.27426967</v>
      </c>
      <c r="C193" s="4">
        <f>((Produção!C187*(PreçoLivre!C189*(1-Plan1!$B$11)+C$4*Plan1!$E$16)-C$5-C$2)*C$7)</f>
        <v>7306194.1746417973</v>
      </c>
      <c r="D193" s="4">
        <f>((Produção!D187*(PreçoLivre!D189*(1-Plan1!$B$11)+D$4*Plan1!$E$16)-D$5-D$2)*D$7)</f>
        <v>6767251.3069555769</v>
      </c>
      <c r="E193" s="4">
        <f>((Produção!E187*(PreçoLivre!E189*(1-Plan1!$B$11)+E$4*Plan1!$E$16)-E$5-E$2)*E$7)</f>
        <v>5597002.6081742449</v>
      </c>
      <c r="F193" s="4">
        <f>((Produção!F187*(PreçoLivre!F189*(1-Plan1!$B$11)+F$4*Plan1!$E$16)-F$5-F$2)*F$7)</f>
        <v>5413140.0650567729</v>
      </c>
      <c r="G193" s="4">
        <f>((Produção!G187*(PreçoLivre!G189*(1-Plan1!$B$11)+G$4*Plan1!$E$16)-G$5-G$2)*G$7)</f>
        <v>4715421.3893511826</v>
      </c>
      <c r="H193" s="4">
        <f>((Produção!H187*(PreçoLivre!H189*(1-Plan1!$B$11)+H$4*Plan1!$E$16)-H$5-H$2)*H$7)</f>
        <v>4542762.1275049811</v>
      </c>
      <c r="I193" s="4">
        <f>((Produção!I187*(PreçoLivre!I189*(1-Plan1!$B$11)+I$4*Plan1!$E$16)-I$5-I$2)*I$7)</f>
        <v>4387242.2764158342</v>
      </c>
      <c r="J193" s="4">
        <f>((Produção!J187*(PreçoLivre!J189*(1-Plan1!$B$11)+J$4*Plan1!$E$16)-J$5-J$2)*J$7)</f>
        <v>3566387.8724339949</v>
      </c>
      <c r="K193" s="4">
        <f>((Produção!K187*(PreçoLivre!K189*(1-Plan1!$B$11)+K$4*Plan1!$E$16)-K$5-K$2)*K$7)</f>
        <v>3128090.7824398046</v>
      </c>
      <c r="L193" s="4">
        <f>((Produção!L187*(PreçoLivre!L189*(1-Plan1!$B$11)+L$4*Plan1!$E$16)-L$5-L$2)*L$7)</f>
        <v>3116155.7925118706</v>
      </c>
      <c r="M193" s="4">
        <f>((Produção!M187*(PreçoLivre!M189*(1-Plan1!$B$11)+M$4*Plan1!$E$16)-M$5-M$2)*M$7)</f>
        <v>2843401.4806885519</v>
      </c>
      <c r="N193" s="4">
        <f>((Produção!N187*(PreçoLivre!N189*(1-Plan1!$B$11)+N$4*Plan1!$E$16)-N$5-N$2)*N$7)</f>
        <v>2380894.4335799059</v>
      </c>
      <c r="O193" s="4">
        <f>((Produção!O187*(PreçoLivre!O189*(1-Plan1!$B$11)+O$4*Plan1!$E$16)-O$5-O$2)*O$7)</f>
        <v>2105564.5486317589</v>
      </c>
      <c r="P193" s="4">
        <f>((Produção!P187*(PreçoLivre!P189*(1-Plan1!$B$11)+P$4*Plan1!$E$16)-P$5-P$2)*P$7)</f>
        <v>2145514.7839205787</v>
      </c>
      <c r="Q193" s="4">
        <f>((Produção!Q187*(PreçoLivre!Q189*(1-Plan1!$B$11)+Q$4*Plan1!$E$16)-Q$5-Q$2)*Q$7)</f>
        <v>2106162.7282320694</v>
      </c>
      <c r="R193" s="4">
        <f>((Produção!R187*(PreçoLivre!R189*(1-Plan1!$B$11)+R$4*Plan1!$E$16)-R$5-R$2)*R$7)</f>
        <v>1869631.3175095685</v>
      </c>
      <c r="S193" s="4">
        <f>((Produção!S187*(PreçoLivre!S189*(1-Plan1!$B$11)+S$4*Plan1!$E$16)-S$5-S$2)*S$7)</f>
        <v>1800955.8182462147</v>
      </c>
      <c r="T193" s="4">
        <f>((Produção!T187*(PreçoLivre!T189*(1-Plan1!$B$11)+T$4*Plan1!$E$16)-T$5-T$2)*T$7)</f>
        <v>1703258.9262792021</v>
      </c>
      <c r="U193" s="4">
        <f>((Produção!U187*(PreçoLivre!U189*(1-Plan1!$B$11)+U$4*Plan1!$E$16)-U$5-U$2)*U$7)</f>
        <v>1407227.6532303232</v>
      </c>
      <c r="V193" s="4">
        <f>((Produção!V187*(PreçoLivre!V189*(1-Plan1!$B$11)+V$4*Plan1!$E$16)-V$5-V$2)*V$7)</f>
        <v>1239467.1884654344</v>
      </c>
    </row>
    <row r="194" spans="1:22" x14ac:dyDescent="0.25">
      <c r="A194">
        <v>185</v>
      </c>
      <c r="B194" s="100">
        <f t="shared" si="2"/>
        <v>69020353.853474095</v>
      </c>
      <c r="C194" s="4">
        <f>((Produção!C188*(PreçoLivre!C190*(1-Plan1!$B$11)+C$4*Plan1!$E$16)-C$5-C$2)*C$7)</f>
        <v>8423128.5187124871</v>
      </c>
      <c r="D194" s="4">
        <f>((Produção!D188*(PreçoLivre!D190*(1-Plan1!$B$11)+D$4*Plan1!$E$16)-D$5-D$2)*D$7)</f>
        <v>7724611.0817085039</v>
      </c>
      <c r="E194" s="4">
        <f>((Produção!E188*(PreçoLivre!E190*(1-Plan1!$B$11)+E$4*Plan1!$E$16)-E$5-E$2)*E$7)</f>
        <v>7228822.3995976411</v>
      </c>
      <c r="F194" s="4">
        <f>((Produção!F188*(PreçoLivre!F190*(1-Plan1!$B$11)+F$4*Plan1!$E$16)-F$5-F$2)*F$7)</f>
        <v>5938149.2534265351</v>
      </c>
      <c r="G194" s="4">
        <f>((Produção!G188*(PreçoLivre!G190*(1-Plan1!$B$11)+G$4*Plan1!$E$16)-G$5-G$2)*G$7)</f>
        <v>5081665.2805684302</v>
      </c>
      <c r="H194" s="4">
        <f>((Produção!H188*(PreçoLivre!H190*(1-Plan1!$B$11)+H$4*Plan1!$E$16)-H$5-H$2)*H$7)</f>
        <v>4648539.378207461</v>
      </c>
      <c r="I194" s="4">
        <f>((Produção!I188*(PreçoLivre!I190*(1-Plan1!$B$11)+I$4*Plan1!$E$16)-I$5-I$2)*I$7)</f>
        <v>4109714.8567850911</v>
      </c>
      <c r="J194" s="4">
        <f>((Produção!J188*(PreçoLivre!J190*(1-Plan1!$B$11)+J$4*Plan1!$E$16)-J$5-J$2)*J$7)</f>
        <v>3763115.0286174617</v>
      </c>
      <c r="K194" s="4">
        <f>((Produção!K188*(PreçoLivre!K190*(1-Plan1!$B$11)+K$4*Plan1!$E$16)-K$5-K$2)*K$7)</f>
        <v>3178045.8957299995</v>
      </c>
      <c r="L194" s="4">
        <f>((Produção!L188*(PreçoLivre!L190*(1-Plan1!$B$11)+L$4*Plan1!$E$16)-L$5-L$2)*L$7)</f>
        <v>2634081.4396222876</v>
      </c>
      <c r="M194" s="4">
        <f>((Produção!M188*(PreçoLivre!M190*(1-Plan1!$B$11)+M$4*Plan1!$E$16)-M$5-M$2)*M$7)</f>
        <v>2413261.8033019369</v>
      </c>
      <c r="N194" s="4">
        <f>((Produção!N188*(PreçoLivre!N190*(1-Plan1!$B$11)+N$4*Plan1!$E$16)-N$5-N$2)*N$7)</f>
        <v>2272068.7350950278</v>
      </c>
      <c r="O194" s="4">
        <f>((Produção!O188*(PreçoLivre!O190*(1-Plan1!$B$11)+O$4*Plan1!$E$16)-O$5-O$2)*O$7)</f>
        <v>2059973.2372866953</v>
      </c>
      <c r="P194" s="4">
        <f>((Produção!P188*(PreçoLivre!P190*(1-Plan1!$B$11)+P$4*Plan1!$E$16)-P$5-P$2)*P$7)</f>
        <v>1909332.9733406343</v>
      </c>
      <c r="Q194" s="4">
        <f>((Produção!Q188*(PreçoLivre!Q190*(1-Plan1!$B$11)+Q$4*Plan1!$E$16)-Q$5-Q$2)*Q$7)</f>
        <v>1700381.7126036903</v>
      </c>
      <c r="R194" s="4">
        <f>((Produção!R188*(PreçoLivre!R190*(1-Plan1!$B$11)+R$4*Plan1!$E$16)-R$5-R$2)*R$7)</f>
        <v>1528093.8250098135</v>
      </c>
      <c r="S194" s="4">
        <f>((Produção!S188*(PreçoLivre!S190*(1-Plan1!$B$11)+S$4*Plan1!$E$16)-S$5-S$2)*S$7)</f>
        <v>1334387.3737600159</v>
      </c>
      <c r="T194" s="4">
        <f>((Produção!T188*(PreçoLivre!T190*(1-Plan1!$B$11)+T$4*Plan1!$E$16)-T$5-T$2)*T$7)</f>
        <v>1098495.2512590108</v>
      </c>
      <c r="U194" s="4">
        <f>((Produção!U188*(PreçoLivre!U190*(1-Plan1!$B$11)+U$4*Plan1!$E$16)-U$5-U$2)*U$7)</f>
        <v>1038389.3841503889</v>
      </c>
      <c r="V194" s="4">
        <f>((Produção!V188*(PreçoLivre!V190*(1-Plan1!$B$11)+V$4*Plan1!$E$16)-V$5-V$2)*V$7)</f>
        <v>936096.42469097418</v>
      </c>
    </row>
    <row r="195" spans="1:22" x14ac:dyDescent="0.25">
      <c r="A195">
        <v>186</v>
      </c>
      <c r="B195" s="100">
        <f t="shared" si="2"/>
        <v>63062612.704600595</v>
      </c>
      <c r="C195" s="4">
        <f>((Produção!C189*(PreçoLivre!C191*(1-Plan1!$B$11)+C$4*Plan1!$E$16)-C$5-C$2)*C$7)</f>
        <v>7192314.1872889185</v>
      </c>
      <c r="D195" s="4">
        <f>((Produção!D189*(PreçoLivre!D191*(1-Plan1!$B$11)+D$4*Plan1!$E$16)-D$5-D$2)*D$7)</f>
        <v>6859589.0845073285</v>
      </c>
      <c r="E195" s="4">
        <f>((Produção!E189*(PreçoLivre!E191*(1-Plan1!$B$11)+E$4*Plan1!$E$16)-E$5-E$2)*E$7)</f>
        <v>6792224.9341768334</v>
      </c>
      <c r="F195" s="4">
        <f>((Produção!F189*(PreçoLivre!F191*(1-Plan1!$B$11)+F$4*Plan1!$E$16)-F$5-F$2)*F$7)</f>
        <v>5356160.7886379967</v>
      </c>
      <c r="G195" s="4">
        <f>((Produção!G189*(PreçoLivre!G191*(1-Plan1!$B$11)+G$4*Plan1!$E$16)-G$5-G$2)*G$7)</f>
        <v>4932745.5122072268</v>
      </c>
      <c r="H195" s="4">
        <f>((Produção!H189*(PreçoLivre!H191*(1-Plan1!$B$11)+H$4*Plan1!$E$16)-H$5-H$2)*H$7)</f>
        <v>4168764.3157975799</v>
      </c>
      <c r="I195" s="4">
        <f>((Produção!I189*(PreçoLivre!I191*(1-Plan1!$B$11)+I$4*Plan1!$E$16)-I$5-I$2)*I$7)</f>
        <v>3656163.0351326782</v>
      </c>
      <c r="J195" s="4">
        <f>((Produção!J189*(PreçoLivre!J191*(1-Plan1!$B$11)+J$4*Plan1!$E$16)-J$5-J$2)*J$7)</f>
        <v>3075163.2733723461</v>
      </c>
      <c r="K195" s="4">
        <f>((Produção!K189*(PreçoLivre!K191*(1-Plan1!$B$11)+K$4*Plan1!$E$16)-K$5-K$2)*K$7)</f>
        <v>2984911.7609709362</v>
      </c>
      <c r="L195" s="4">
        <f>((Produção!L189*(PreçoLivre!L191*(1-Plan1!$B$11)+L$4*Plan1!$E$16)-L$5-L$2)*L$7)</f>
        <v>2940869.3335903343</v>
      </c>
      <c r="M195" s="4">
        <f>((Produção!M189*(PreçoLivre!M191*(1-Plan1!$B$11)+M$4*Plan1!$E$16)-M$5-M$2)*M$7)</f>
        <v>2739288.4373408165</v>
      </c>
      <c r="N195" s="4">
        <f>((Produção!N189*(PreçoLivre!N191*(1-Plan1!$B$11)+N$4*Plan1!$E$16)-N$5-N$2)*N$7)</f>
        <v>2416866.8220786885</v>
      </c>
      <c r="O195" s="4">
        <f>((Produção!O189*(PreçoLivre!O191*(1-Plan1!$B$11)+O$4*Plan1!$E$16)-O$5-O$2)*O$7)</f>
        <v>1895123.2087405536</v>
      </c>
      <c r="P195" s="4">
        <f>((Produção!P189*(PreçoLivre!P191*(1-Plan1!$B$11)+P$4*Plan1!$E$16)-P$5-P$2)*P$7)</f>
        <v>1706565.185565043</v>
      </c>
      <c r="Q195" s="4">
        <f>((Produção!Q189*(PreçoLivre!Q191*(1-Plan1!$B$11)+Q$4*Plan1!$E$16)-Q$5-Q$2)*Q$7)</f>
        <v>1409609.7834271595</v>
      </c>
      <c r="R195" s="4">
        <f>((Produção!R189*(PreçoLivre!R191*(1-Plan1!$B$11)+R$4*Plan1!$E$16)-R$5-R$2)*R$7)</f>
        <v>1184225.3815301328</v>
      </c>
      <c r="S195" s="4">
        <f>((Produção!S189*(PreçoLivre!S191*(1-Plan1!$B$11)+S$4*Plan1!$E$16)-S$5-S$2)*S$7)</f>
        <v>1027461.842364638</v>
      </c>
      <c r="T195" s="4">
        <f>((Produção!T189*(PreçoLivre!T191*(1-Plan1!$B$11)+T$4*Plan1!$E$16)-T$5-T$2)*T$7)</f>
        <v>990198.43277551013</v>
      </c>
      <c r="U195" s="4">
        <f>((Produção!U189*(PreçoLivre!U191*(1-Plan1!$B$11)+U$4*Plan1!$E$16)-U$5-U$2)*U$7)</f>
        <v>870354.33076266653</v>
      </c>
      <c r="V195" s="4">
        <f>((Produção!V189*(PreçoLivre!V191*(1-Plan1!$B$11)+V$4*Plan1!$E$16)-V$5-V$2)*V$7)</f>
        <v>864013.05433320603</v>
      </c>
    </row>
    <row r="196" spans="1:22" x14ac:dyDescent="0.25">
      <c r="A196">
        <v>187</v>
      </c>
      <c r="B196" s="100">
        <f t="shared" si="2"/>
        <v>76299251.176646695</v>
      </c>
      <c r="C196" s="4">
        <f>((Produção!C190*(PreçoLivre!C192*(1-Plan1!$B$11)+C$4*Plan1!$E$16)-C$5-C$2)*C$7)</f>
        <v>7971677.8643938806</v>
      </c>
      <c r="D196" s="4">
        <f>((Produção!D190*(PreçoLivre!D192*(1-Plan1!$B$11)+D$4*Plan1!$E$16)-D$5-D$2)*D$7)</f>
        <v>7095565.8537454586</v>
      </c>
      <c r="E196" s="4">
        <f>((Produção!E190*(PreçoLivre!E192*(1-Plan1!$B$11)+E$4*Plan1!$E$16)-E$5-E$2)*E$7)</f>
        <v>6492248.8431706633</v>
      </c>
      <c r="F196" s="4">
        <f>((Produção!F190*(PreçoLivre!F192*(1-Plan1!$B$11)+F$4*Plan1!$E$16)-F$5-F$2)*F$7)</f>
        <v>5798888.3970022947</v>
      </c>
      <c r="G196" s="4">
        <f>((Produção!G190*(PreçoLivre!G192*(1-Plan1!$B$11)+G$4*Plan1!$E$16)-G$5-G$2)*G$7)</f>
        <v>5711916.2533106823</v>
      </c>
      <c r="H196" s="4">
        <f>((Produção!H190*(PreçoLivre!H192*(1-Plan1!$B$11)+H$4*Plan1!$E$16)-H$5-H$2)*H$7)</f>
        <v>5301213.1434308682</v>
      </c>
      <c r="I196" s="4">
        <f>((Produção!I190*(PreçoLivre!I192*(1-Plan1!$B$11)+I$4*Plan1!$E$16)-I$5-I$2)*I$7)</f>
        <v>5039949.0192933269</v>
      </c>
      <c r="J196" s="4">
        <f>((Produção!J190*(PreçoLivre!J192*(1-Plan1!$B$11)+J$4*Plan1!$E$16)-J$5-J$2)*J$7)</f>
        <v>4498567.4018431259</v>
      </c>
      <c r="K196" s="4">
        <f>((Produção!K190*(PreçoLivre!K192*(1-Plan1!$B$11)+K$4*Plan1!$E$16)-K$5-K$2)*K$7)</f>
        <v>3715071.8600199595</v>
      </c>
      <c r="L196" s="4">
        <f>((Produção!L190*(PreçoLivre!L192*(1-Plan1!$B$11)+L$4*Plan1!$E$16)-L$5-L$2)*L$7)</f>
        <v>3614705.6407714486</v>
      </c>
      <c r="M196" s="4">
        <f>((Produção!M190*(PreçoLivre!M192*(1-Plan1!$B$11)+M$4*Plan1!$E$16)-M$5-M$2)*M$7)</f>
        <v>3285482.9376524859</v>
      </c>
      <c r="N196" s="4">
        <f>((Produção!N190*(PreçoLivre!N192*(1-Plan1!$B$11)+N$4*Plan1!$E$16)-N$5-N$2)*N$7)</f>
        <v>2894651.2267039758</v>
      </c>
      <c r="O196" s="4">
        <f>((Produção!O190*(PreçoLivre!O192*(1-Plan1!$B$11)+O$4*Plan1!$E$16)-O$5-O$2)*O$7)</f>
        <v>2643684.8486323687</v>
      </c>
      <c r="P196" s="4">
        <f>((Produção!P190*(PreçoLivre!P192*(1-Plan1!$B$11)+P$4*Plan1!$E$16)-P$5-P$2)*P$7)</f>
        <v>2395089.4537766427</v>
      </c>
      <c r="Q196" s="4">
        <f>((Produção!Q190*(PreçoLivre!Q192*(1-Plan1!$B$11)+Q$4*Plan1!$E$16)-Q$5-Q$2)*Q$7)</f>
        <v>2145372.3771648789</v>
      </c>
      <c r="R196" s="4">
        <f>((Produção!R190*(PreçoLivre!R192*(1-Plan1!$B$11)+R$4*Plan1!$E$16)-R$5-R$2)*R$7)</f>
        <v>1844686.4432113098</v>
      </c>
      <c r="S196" s="4">
        <f>((Produção!S190*(PreçoLivre!S192*(1-Plan1!$B$11)+S$4*Plan1!$E$16)-S$5-S$2)*S$7)</f>
        <v>1592842.2728953771</v>
      </c>
      <c r="T196" s="4">
        <f>((Produção!T190*(PreçoLivre!T192*(1-Plan1!$B$11)+T$4*Plan1!$E$16)-T$5-T$2)*T$7)</f>
        <v>1591184.6624116004</v>
      </c>
      <c r="U196" s="4">
        <f>((Produção!U190*(PreçoLivre!U192*(1-Plan1!$B$11)+U$4*Plan1!$E$16)-U$5-U$2)*U$7)</f>
        <v>1435655.5741119746</v>
      </c>
      <c r="V196" s="4">
        <f>((Produção!V190*(PreçoLivre!V192*(1-Plan1!$B$11)+V$4*Plan1!$E$16)-V$5-V$2)*V$7)</f>
        <v>1230797.1031043879</v>
      </c>
    </row>
    <row r="197" spans="1:22" x14ac:dyDescent="0.25">
      <c r="A197">
        <v>188</v>
      </c>
      <c r="B197" s="100">
        <f t="shared" si="2"/>
        <v>74860474.017696887</v>
      </c>
      <c r="C197" s="4">
        <f>((Produção!C191*(PreçoLivre!C193*(1-Plan1!$B$11)+C$4*Plan1!$E$16)-C$5-C$2)*C$7)</f>
        <v>6925503.1923073363</v>
      </c>
      <c r="D197" s="4">
        <f>((Produção!D191*(PreçoLivre!D193*(1-Plan1!$B$11)+D$4*Plan1!$E$16)-D$5-D$2)*D$7)</f>
        <v>6006992.2954496657</v>
      </c>
      <c r="E197" s="4">
        <f>((Produção!E191*(PreçoLivre!E193*(1-Plan1!$B$11)+E$4*Plan1!$E$16)-E$5-E$2)*E$7)</f>
        <v>5540871.1748541929</v>
      </c>
      <c r="F197" s="4">
        <f>((Produção!F191*(PreçoLivre!F193*(1-Plan1!$B$11)+F$4*Plan1!$E$16)-F$5-F$2)*F$7)</f>
        <v>5082151.2497611539</v>
      </c>
      <c r="G197" s="4">
        <f>((Produção!G191*(PreçoLivre!G193*(1-Plan1!$B$11)+G$4*Plan1!$E$16)-G$5-G$2)*G$7)</f>
        <v>4882915.1268987982</v>
      </c>
      <c r="H197" s="4">
        <f>((Produção!H191*(PreçoLivre!H193*(1-Plan1!$B$11)+H$4*Plan1!$E$16)-H$5-H$2)*H$7)</f>
        <v>4487698.0401471164</v>
      </c>
      <c r="I197" s="4">
        <f>((Produção!I191*(PreçoLivre!I193*(1-Plan1!$B$11)+I$4*Plan1!$E$16)-I$5-I$2)*I$7)</f>
        <v>4035356.6520509594</v>
      </c>
      <c r="J197" s="4">
        <f>((Produção!J191*(PreçoLivre!J193*(1-Plan1!$B$11)+J$4*Plan1!$E$16)-J$5-J$2)*J$7)</f>
        <v>4206540.8774597133</v>
      </c>
      <c r="K197" s="4">
        <f>((Produção!K191*(PreçoLivre!K193*(1-Plan1!$B$11)+K$4*Plan1!$E$16)-K$5-K$2)*K$7)</f>
        <v>4133762.836717091</v>
      </c>
      <c r="L197" s="4">
        <f>((Produção!L191*(PreçoLivre!L193*(1-Plan1!$B$11)+L$4*Plan1!$E$16)-L$5-L$2)*L$7)</f>
        <v>3539708.3865383933</v>
      </c>
      <c r="M197" s="4">
        <f>((Produção!M191*(PreçoLivre!M193*(1-Plan1!$B$11)+M$4*Plan1!$E$16)-M$5-M$2)*M$7)</f>
        <v>3631575.7880880828</v>
      </c>
      <c r="N197" s="4">
        <f>((Produção!N191*(PreçoLivre!N193*(1-Plan1!$B$11)+N$4*Plan1!$E$16)-N$5-N$2)*N$7)</f>
        <v>3426170.3315070472</v>
      </c>
      <c r="O197" s="4">
        <f>((Produção!O191*(PreçoLivre!O193*(1-Plan1!$B$11)+O$4*Plan1!$E$16)-O$5-O$2)*O$7)</f>
        <v>3035606.114889462</v>
      </c>
      <c r="P197" s="4">
        <f>((Produção!P191*(PreçoLivre!P193*(1-Plan1!$B$11)+P$4*Plan1!$E$16)-P$5-P$2)*P$7)</f>
        <v>2762279.4451689604</v>
      </c>
      <c r="Q197" s="4">
        <f>((Produção!Q191*(PreçoLivre!Q193*(1-Plan1!$B$11)+Q$4*Plan1!$E$16)-Q$5-Q$2)*Q$7)</f>
        <v>2506037.0659561674</v>
      </c>
      <c r="R197" s="4">
        <f>((Produção!R191*(PreçoLivre!R193*(1-Plan1!$B$11)+R$4*Plan1!$E$16)-R$5-R$2)*R$7)</f>
        <v>2426195.4134631525</v>
      </c>
      <c r="S197" s="4">
        <f>((Produção!S191*(PreçoLivre!S193*(1-Plan1!$B$11)+S$4*Plan1!$E$16)-S$5-S$2)*S$7)</f>
        <v>2210179.6862475099</v>
      </c>
      <c r="T197" s="4">
        <f>((Produção!T191*(PreçoLivre!T193*(1-Plan1!$B$11)+T$4*Plan1!$E$16)-T$5-T$2)*T$7)</f>
        <v>2081281.0829713859</v>
      </c>
      <c r="U197" s="4">
        <f>((Produção!U191*(PreçoLivre!U193*(1-Plan1!$B$11)+U$4*Plan1!$E$16)-U$5-U$2)*U$7)</f>
        <v>2079287.7242164814</v>
      </c>
      <c r="V197" s="4">
        <f>((Produção!V191*(PreçoLivre!V193*(1-Plan1!$B$11)+V$4*Plan1!$E$16)-V$5-V$2)*V$7)</f>
        <v>1860361.5330042243</v>
      </c>
    </row>
    <row r="198" spans="1:22" x14ac:dyDescent="0.25">
      <c r="A198">
        <v>189</v>
      </c>
      <c r="B198" s="100">
        <f t="shared" si="2"/>
        <v>69632063.437267035</v>
      </c>
      <c r="C198" s="4">
        <f>((Produção!C192*(PreçoLivre!C194*(1-Plan1!$B$11)+C$4*Plan1!$E$16)-C$5-C$2)*C$7)</f>
        <v>7412216.1125718243</v>
      </c>
      <c r="D198" s="4">
        <f>((Produção!D192*(PreçoLivre!D194*(1-Plan1!$B$11)+D$4*Plan1!$E$16)-D$5-D$2)*D$7)</f>
        <v>6395100.1472915877</v>
      </c>
      <c r="E198" s="4">
        <f>((Produção!E192*(PreçoLivre!E194*(1-Plan1!$B$11)+E$4*Plan1!$E$16)-E$5-E$2)*E$7)</f>
        <v>5675534.877705521</v>
      </c>
      <c r="F198" s="4">
        <f>((Produção!F192*(PreçoLivre!F194*(1-Plan1!$B$11)+F$4*Plan1!$E$16)-F$5-F$2)*F$7)</f>
        <v>5283650.9460805543</v>
      </c>
      <c r="G198" s="4">
        <f>((Produção!G192*(PreçoLivre!G194*(1-Plan1!$B$11)+G$4*Plan1!$E$16)-G$5-G$2)*G$7)</f>
        <v>4493777.635766278</v>
      </c>
      <c r="H198" s="4">
        <f>((Produção!H192*(PreçoLivre!H194*(1-Plan1!$B$11)+H$4*Plan1!$E$16)-H$5-H$2)*H$7)</f>
        <v>4134281.0104089566</v>
      </c>
      <c r="I198" s="4">
        <f>((Produção!I192*(PreçoLivre!I194*(1-Plan1!$B$11)+I$4*Plan1!$E$16)-I$5-I$2)*I$7)</f>
        <v>3674249.2357069924</v>
      </c>
      <c r="J198" s="4">
        <f>((Produção!J192*(PreçoLivre!J194*(1-Plan1!$B$11)+J$4*Plan1!$E$16)-J$5-J$2)*J$7)</f>
        <v>3438269.2721755994</v>
      </c>
      <c r="K198" s="4">
        <f>((Produção!K192*(PreçoLivre!K194*(1-Plan1!$B$11)+K$4*Plan1!$E$16)-K$5-K$2)*K$7)</f>
        <v>3203523.0053187902</v>
      </c>
      <c r="L198" s="4">
        <f>((Produção!L192*(PreçoLivre!L194*(1-Plan1!$B$11)+L$4*Plan1!$E$16)-L$5-L$2)*L$7)</f>
        <v>3023835.2643380314</v>
      </c>
      <c r="M198" s="4">
        <f>((Produção!M192*(PreçoLivre!M194*(1-Plan1!$B$11)+M$4*Plan1!$E$16)-M$5-M$2)*M$7)</f>
        <v>2890462.134015318</v>
      </c>
      <c r="N198" s="4">
        <f>((Produção!N192*(PreçoLivre!N194*(1-Plan1!$B$11)+N$4*Plan1!$E$16)-N$5-N$2)*N$7)</f>
        <v>2755031.781603246</v>
      </c>
      <c r="O198" s="4">
        <f>((Produção!O192*(PreçoLivre!O194*(1-Plan1!$B$11)+O$4*Plan1!$E$16)-O$5-O$2)*O$7)</f>
        <v>2757375.1245790878</v>
      </c>
      <c r="P198" s="4">
        <f>((Produção!P192*(PreçoLivre!P194*(1-Plan1!$B$11)+P$4*Plan1!$E$16)-P$5-P$2)*P$7)</f>
        <v>2742060.8787363516</v>
      </c>
      <c r="Q198" s="4">
        <f>((Produção!Q192*(PreçoLivre!Q194*(1-Plan1!$B$11)+Q$4*Plan1!$E$16)-Q$5-Q$2)*Q$7)</f>
        <v>2547201.0124854222</v>
      </c>
      <c r="R198" s="4">
        <f>((Produção!R192*(PreçoLivre!R194*(1-Plan1!$B$11)+R$4*Plan1!$E$16)-R$5-R$2)*R$7)</f>
        <v>2382658.1459152801</v>
      </c>
      <c r="S198" s="4">
        <f>((Produção!S192*(PreçoLivre!S194*(1-Plan1!$B$11)+S$4*Plan1!$E$16)-S$5-S$2)*S$7)</f>
        <v>2102473.1827771408</v>
      </c>
      <c r="T198" s="4">
        <f>((Produção!T192*(PreçoLivre!T194*(1-Plan1!$B$11)+T$4*Plan1!$E$16)-T$5-T$2)*T$7)</f>
        <v>1750206.9190841781</v>
      </c>
      <c r="U198" s="4">
        <f>((Produção!U192*(PreçoLivre!U194*(1-Plan1!$B$11)+U$4*Plan1!$E$16)-U$5-U$2)*U$7)</f>
        <v>1575282.8970213102</v>
      </c>
      <c r="V198" s="4">
        <f>((Produção!V192*(PreçoLivre!V194*(1-Plan1!$B$11)+V$4*Plan1!$E$16)-V$5-V$2)*V$7)</f>
        <v>1394873.8536855546</v>
      </c>
    </row>
    <row r="199" spans="1:22" x14ac:dyDescent="0.25">
      <c r="A199">
        <v>190</v>
      </c>
      <c r="B199" s="100">
        <f t="shared" si="2"/>
        <v>67260141.602768049</v>
      </c>
      <c r="C199" s="4">
        <f>((Produção!C193*(PreçoLivre!C195*(1-Plan1!$B$11)+C$4*Plan1!$E$16)-C$5-C$2)*C$7)</f>
        <v>7426512.8279926907</v>
      </c>
      <c r="D199" s="4">
        <f>((Produção!D193*(PreçoLivre!D195*(1-Plan1!$B$11)+D$4*Plan1!$E$16)-D$5-D$2)*D$7)</f>
        <v>7099562.3927041832</v>
      </c>
      <c r="E199" s="4">
        <f>((Produção!E193*(PreçoLivre!E195*(1-Plan1!$B$11)+E$4*Plan1!$E$16)-E$5-E$2)*E$7)</f>
        <v>6296929.3351835879</v>
      </c>
      <c r="F199" s="4">
        <f>((Produção!F193*(PreçoLivre!F195*(1-Plan1!$B$11)+F$4*Plan1!$E$16)-F$5-F$2)*F$7)</f>
        <v>5788082.3598029409</v>
      </c>
      <c r="G199" s="4">
        <f>((Produção!G193*(PreçoLivre!G195*(1-Plan1!$B$11)+G$4*Plan1!$E$16)-G$5-G$2)*G$7)</f>
        <v>5720745.1108569643</v>
      </c>
      <c r="H199" s="4">
        <f>((Produção!H193*(PreçoLivre!H195*(1-Plan1!$B$11)+H$4*Plan1!$E$16)-H$5-H$2)*H$7)</f>
        <v>5077013.3821951421</v>
      </c>
      <c r="I199" s="4">
        <f>((Produção!I193*(PreçoLivre!I195*(1-Plan1!$B$11)+I$4*Plan1!$E$16)-I$5-I$2)*I$7)</f>
        <v>4444161.0091868863</v>
      </c>
      <c r="J199" s="4">
        <f>((Produção!J193*(PreçoLivre!J195*(1-Plan1!$B$11)+J$4*Plan1!$E$16)-J$5-J$2)*J$7)</f>
        <v>3875229.7943873308</v>
      </c>
      <c r="K199" s="4">
        <f>((Produção!K193*(PreçoLivre!K195*(1-Plan1!$B$11)+K$4*Plan1!$E$16)-K$5-K$2)*K$7)</f>
        <v>3158841.0387030649</v>
      </c>
      <c r="L199" s="4">
        <f>((Produção!L193*(PreçoLivre!L195*(1-Plan1!$B$11)+L$4*Plan1!$E$16)-L$5-L$2)*L$7)</f>
        <v>2606736.886868435</v>
      </c>
      <c r="M199" s="4">
        <f>((Produção!M193*(PreçoLivre!M195*(1-Plan1!$B$11)+M$4*Plan1!$E$16)-M$5-M$2)*M$7)</f>
        <v>2275474.4077862781</v>
      </c>
      <c r="N199" s="4">
        <f>((Produção!N193*(PreçoLivre!N195*(1-Plan1!$B$11)+N$4*Plan1!$E$16)-N$5-N$2)*N$7)</f>
        <v>2005186.0348361935</v>
      </c>
      <c r="O199" s="4">
        <f>((Produção!O193*(PreçoLivre!O195*(1-Plan1!$B$11)+O$4*Plan1!$E$16)-O$5-O$2)*O$7)</f>
        <v>1956428.4921639618</v>
      </c>
      <c r="P199" s="4">
        <f>((Produção!P193*(PreçoLivre!P195*(1-Plan1!$B$11)+P$4*Plan1!$E$16)-P$5-P$2)*P$7)</f>
        <v>1742511.3156410211</v>
      </c>
      <c r="Q199" s="4">
        <f>((Produção!Q193*(PreçoLivre!Q195*(1-Plan1!$B$11)+Q$4*Plan1!$E$16)-Q$5-Q$2)*Q$7)</f>
        <v>1541099.8870411855</v>
      </c>
      <c r="R199" s="4">
        <f>((Produção!R193*(PreçoLivre!R195*(1-Plan1!$B$11)+R$4*Plan1!$E$16)-R$5-R$2)*R$7)</f>
        <v>1462229.7878394234</v>
      </c>
      <c r="S199" s="4">
        <f>((Produção!S193*(PreçoLivre!S195*(1-Plan1!$B$11)+S$4*Plan1!$E$16)-S$5-S$2)*S$7)</f>
        <v>1385808.7002061566</v>
      </c>
      <c r="T199" s="4">
        <f>((Produção!T193*(PreçoLivre!T195*(1-Plan1!$B$11)+T$4*Plan1!$E$16)-T$5-T$2)*T$7)</f>
        <v>1231383.2984936887</v>
      </c>
      <c r="U199" s="4">
        <f>((Produção!U193*(PreçoLivre!U195*(1-Plan1!$B$11)+U$4*Plan1!$E$16)-U$5-U$2)*U$7)</f>
        <v>1103140.5968062712</v>
      </c>
      <c r="V199" s="4">
        <f>((Produção!V193*(PreçoLivre!V195*(1-Plan1!$B$11)+V$4*Plan1!$E$16)-V$5-V$2)*V$7)</f>
        <v>1063064.9440726319</v>
      </c>
    </row>
    <row r="200" spans="1:22" x14ac:dyDescent="0.25">
      <c r="A200">
        <v>191</v>
      </c>
      <c r="B200" s="100">
        <f t="shared" si="2"/>
        <v>62260677.88258072</v>
      </c>
      <c r="C200" s="4">
        <f>((Produção!C194*(PreçoLivre!C196*(1-Plan1!$B$11)+C$4*Plan1!$E$16)-C$5-C$2)*C$7)</f>
        <v>7031367.0511632254</v>
      </c>
      <c r="D200" s="4">
        <f>((Produção!D194*(PreçoLivre!D196*(1-Plan1!$B$11)+D$4*Plan1!$E$16)-D$5-D$2)*D$7)</f>
        <v>6737230.6755359061</v>
      </c>
      <c r="E200" s="4">
        <f>((Produção!E194*(PreçoLivre!E196*(1-Plan1!$B$11)+E$4*Plan1!$E$16)-E$5-E$2)*E$7)</f>
        <v>5844542.8520203065</v>
      </c>
      <c r="F200" s="4">
        <f>((Produção!F194*(PreçoLivre!F196*(1-Plan1!$B$11)+F$4*Plan1!$E$16)-F$5-F$2)*F$7)</f>
        <v>5197636.692641628</v>
      </c>
      <c r="G200" s="4">
        <f>((Produção!G194*(PreçoLivre!G196*(1-Plan1!$B$11)+G$4*Plan1!$E$16)-G$5-G$2)*G$7)</f>
        <v>4470040.3779829247</v>
      </c>
      <c r="H200" s="4">
        <f>((Produção!H194*(PreçoLivre!H196*(1-Plan1!$B$11)+H$4*Plan1!$E$16)-H$5-H$2)*H$7)</f>
        <v>3882909.3396206084</v>
      </c>
      <c r="I200" s="4">
        <f>((Produção!I194*(PreçoLivre!I196*(1-Plan1!$B$11)+I$4*Plan1!$E$16)-I$5-I$2)*I$7)</f>
        <v>3566756.5601598248</v>
      </c>
      <c r="J200" s="4">
        <f>((Produção!J194*(PreçoLivre!J196*(1-Plan1!$B$11)+J$4*Plan1!$E$16)-J$5-J$2)*J$7)</f>
        <v>3196858.3406487093</v>
      </c>
      <c r="K200" s="4">
        <f>((Produção!K194*(PreçoLivre!K196*(1-Plan1!$B$11)+K$4*Plan1!$E$16)-K$5-K$2)*K$7)</f>
        <v>2728341.5632927599</v>
      </c>
      <c r="L200" s="4">
        <f>((Produção!L194*(PreçoLivre!L196*(1-Plan1!$B$11)+L$4*Plan1!$E$16)-L$5-L$2)*L$7)</f>
        <v>2722986.9666720834</v>
      </c>
      <c r="M200" s="4">
        <f>((Produção!M194*(PreçoLivre!M196*(1-Plan1!$B$11)+M$4*Plan1!$E$16)-M$5-M$2)*M$7)</f>
        <v>2548352.756712703</v>
      </c>
      <c r="N200" s="4">
        <f>((Produção!N194*(PreçoLivre!N196*(1-Plan1!$B$11)+N$4*Plan1!$E$16)-N$5-N$2)*N$7)</f>
        <v>2380446.5277847885</v>
      </c>
      <c r="O200" s="4">
        <f>((Produção!O194*(PreçoLivre!O196*(1-Plan1!$B$11)+O$4*Plan1!$E$16)-O$5-O$2)*O$7)</f>
        <v>2001255.5158128531</v>
      </c>
      <c r="P200" s="4">
        <f>((Produção!P194*(PreçoLivre!P196*(1-Plan1!$B$11)+P$4*Plan1!$E$16)-P$5-P$2)*P$7)</f>
        <v>1761918.8693483369</v>
      </c>
      <c r="Q200" s="4">
        <f>((Produção!Q194*(PreçoLivre!Q196*(1-Plan1!$B$11)+Q$4*Plan1!$E$16)-Q$5-Q$2)*Q$7)</f>
        <v>1610049.343706233</v>
      </c>
      <c r="R200" s="4">
        <f>((Produção!R194*(PreçoLivre!R196*(1-Plan1!$B$11)+R$4*Plan1!$E$16)-R$5-R$2)*R$7)</f>
        <v>1450426.2379522021</v>
      </c>
      <c r="S200" s="4">
        <f>((Produção!S194*(PreçoLivre!S196*(1-Plan1!$B$11)+S$4*Plan1!$E$16)-S$5-S$2)*S$7)</f>
        <v>1484777.0874558557</v>
      </c>
      <c r="T200" s="4">
        <f>((Produção!T194*(PreçoLivre!T196*(1-Plan1!$B$11)+T$4*Plan1!$E$16)-T$5-T$2)*T$7)</f>
        <v>1356698.7604680036</v>
      </c>
      <c r="U200" s="4">
        <f>((Produção!U194*(PreçoLivre!U196*(1-Plan1!$B$11)+U$4*Plan1!$E$16)-U$5-U$2)*U$7)</f>
        <v>1206899.3422920164</v>
      </c>
      <c r="V200" s="4">
        <f>((Produção!V194*(PreçoLivre!V196*(1-Plan1!$B$11)+V$4*Plan1!$E$16)-V$5-V$2)*V$7)</f>
        <v>1081183.0213097464</v>
      </c>
    </row>
    <row r="201" spans="1:22" x14ac:dyDescent="0.25">
      <c r="A201">
        <v>192</v>
      </c>
      <c r="B201" s="100">
        <f t="shared" si="2"/>
        <v>67660043.665329367</v>
      </c>
      <c r="C201" s="4">
        <f>((Produção!C195*(PreçoLivre!C197*(1-Plan1!$B$11)+C$4*Plan1!$E$16)-C$5-C$2)*C$7)</f>
        <v>6950766.2741208794</v>
      </c>
      <c r="D201" s="4">
        <f>((Produção!D195*(PreçoLivre!D197*(1-Plan1!$B$11)+D$4*Plan1!$E$16)-D$5-D$2)*D$7)</f>
        <v>6446539.9392520851</v>
      </c>
      <c r="E201" s="4">
        <f>((Produção!E195*(PreçoLivre!E197*(1-Plan1!$B$11)+E$4*Plan1!$E$16)-E$5-E$2)*E$7)</f>
        <v>6066599.1026165746</v>
      </c>
      <c r="F201" s="4">
        <f>((Produção!F195*(PreçoLivre!F197*(1-Plan1!$B$11)+F$4*Plan1!$E$16)-F$5-F$2)*F$7)</f>
        <v>5659673.343483448</v>
      </c>
      <c r="G201" s="4">
        <f>((Produção!G195*(PreçoLivre!G197*(1-Plan1!$B$11)+G$4*Plan1!$E$16)-G$5-G$2)*G$7)</f>
        <v>5068723.0736269746</v>
      </c>
      <c r="H201" s="4">
        <f>((Produção!H195*(PreçoLivre!H197*(1-Plan1!$B$11)+H$4*Plan1!$E$16)-H$5-H$2)*H$7)</f>
        <v>4334156.9106988925</v>
      </c>
      <c r="I201" s="4">
        <f>((Produção!I195*(PreçoLivre!I197*(1-Plan1!$B$11)+I$4*Plan1!$E$16)-I$5-I$2)*I$7)</f>
        <v>4136093.7002543383</v>
      </c>
      <c r="J201" s="4">
        <f>((Produção!J195*(PreçoLivre!J197*(1-Plan1!$B$11)+J$4*Plan1!$E$16)-J$5-J$2)*J$7)</f>
        <v>3756630.8569417428</v>
      </c>
      <c r="K201" s="4">
        <f>((Produção!K195*(PreçoLivre!K197*(1-Plan1!$B$11)+K$4*Plan1!$E$16)-K$5-K$2)*K$7)</f>
        <v>3341466.8377643661</v>
      </c>
      <c r="L201" s="4">
        <f>((Produção!L195*(PreçoLivre!L197*(1-Plan1!$B$11)+L$4*Plan1!$E$16)-L$5-L$2)*L$7)</f>
        <v>3037420.7035673852</v>
      </c>
      <c r="M201" s="4">
        <f>((Produção!M195*(PreçoLivre!M197*(1-Plan1!$B$11)+M$4*Plan1!$E$16)-M$5-M$2)*M$7)</f>
        <v>2850174.4065113049</v>
      </c>
      <c r="N201" s="4">
        <f>((Produção!N195*(PreçoLivre!N197*(1-Plan1!$B$11)+N$4*Plan1!$E$16)-N$5-N$2)*N$7)</f>
        <v>2515334.3852176885</v>
      </c>
      <c r="O201" s="4">
        <f>((Produção!O195*(PreçoLivre!O197*(1-Plan1!$B$11)+O$4*Plan1!$E$16)-O$5-O$2)*O$7)</f>
        <v>2376844.2200800925</v>
      </c>
      <c r="P201" s="4">
        <f>((Produção!P195*(PreçoLivre!P197*(1-Plan1!$B$11)+P$4*Plan1!$E$16)-P$5-P$2)*P$7)</f>
        <v>2088801.2250432607</v>
      </c>
      <c r="Q201" s="4">
        <f>((Produção!Q195*(PreçoLivre!Q197*(1-Plan1!$B$11)+Q$4*Plan1!$E$16)-Q$5-Q$2)*Q$7)</f>
        <v>2009589.1013712615</v>
      </c>
      <c r="R201" s="4">
        <f>((Produção!R195*(PreçoLivre!R197*(1-Plan1!$B$11)+R$4*Plan1!$E$16)-R$5-R$2)*R$7)</f>
        <v>1830067.2285901564</v>
      </c>
      <c r="S201" s="4">
        <f>((Produção!S195*(PreçoLivre!S197*(1-Plan1!$B$11)+S$4*Plan1!$E$16)-S$5-S$2)*S$7)</f>
        <v>1519911.515921294</v>
      </c>
      <c r="T201" s="4">
        <f>((Produção!T195*(PreçoLivre!T197*(1-Plan1!$B$11)+T$4*Plan1!$E$16)-T$5-T$2)*T$7)</f>
        <v>1374744.4679261481</v>
      </c>
      <c r="U201" s="4">
        <f>((Produção!U195*(PreçoLivre!U197*(1-Plan1!$B$11)+U$4*Plan1!$E$16)-U$5-U$2)*U$7)</f>
        <v>1194090.3470931628</v>
      </c>
      <c r="V201" s="4">
        <f>((Produção!V195*(PreçoLivre!V197*(1-Plan1!$B$11)+V$4*Plan1!$E$16)-V$5-V$2)*V$7)</f>
        <v>1102416.0252483159</v>
      </c>
    </row>
    <row r="202" spans="1:22" x14ac:dyDescent="0.25">
      <c r="A202">
        <v>193</v>
      </c>
      <c r="B202" s="100">
        <f t="shared" si="2"/>
        <v>69215358.427655473</v>
      </c>
      <c r="C202" s="4">
        <f>((Produção!C196*(PreçoLivre!C198*(1-Plan1!$B$11)+C$4*Plan1!$E$16)-C$5-C$2)*C$7)</f>
        <v>6642731.0386687052</v>
      </c>
      <c r="D202" s="4">
        <f>((Produção!D196*(PreçoLivre!D198*(1-Plan1!$B$11)+D$4*Plan1!$E$16)-D$5-D$2)*D$7)</f>
        <v>6036397.3834262704</v>
      </c>
      <c r="E202" s="4">
        <f>((Produção!E196*(PreçoLivre!E198*(1-Plan1!$B$11)+E$4*Plan1!$E$16)-E$5-E$2)*E$7)</f>
        <v>5366329.0628436226</v>
      </c>
      <c r="F202" s="4">
        <f>((Produção!F196*(PreçoLivre!F198*(1-Plan1!$B$11)+F$4*Plan1!$E$16)-F$5-F$2)*F$7)</f>
        <v>5213493.3791598957</v>
      </c>
      <c r="G202" s="4">
        <f>((Produção!G196*(PreçoLivre!G198*(1-Plan1!$B$11)+G$4*Plan1!$E$16)-G$5-G$2)*G$7)</f>
        <v>4922412.3441174272</v>
      </c>
      <c r="H202" s="4">
        <f>((Produção!H196*(PreçoLivre!H198*(1-Plan1!$B$11)+H$4*Plan1!$E$16)-H$5-H$2)*H$7)</f>
        <v>4475960.674115832</v>
      </c>
      <c r="I202" s="4">
        <f>((Produção!I196*(PreçoLivre!I198*(1-Plan1!$B$11)+I$4*Plan1!$E$16)-I$5-I$2)*I$7)</f>
        <v>4036250.2893820861</v>
      </c>
      <c r="J202" s="4">
        <f>((Produção!J196*(PreçoLivre!J198*(1-Plan1!$B$11)+J$4*Plan1!$E$16)-J$5-J$2)*J$7)</f>
        <v>3803150.3435039571</v>
      </c>
      <c r="K202" s="4">
        <f>((Produção!K196*(PreçoLivre!K198*(1-Plan1!$B$11)+K$4*Plan1!$E$16)-K$5-K$2)*K$7)</f>
        <v>3618044.9065331747</v>
      </c>
      <c r="L202" s="4">
        <f>((Produção!L196*(PreçoLivre!L198*(1-Plan1!$B$11)+L$4*Plan1!$E$16)-L$5-L$2)*L$7)</f>
        <v>3473263.8712456306</v>
      </c>
      <c r="M202" s="4">
        <f>((Produção!M196*(PreçoLivre!M198*(1-Plan1!$B$11)+M$4*Plan1!$E$16)-M$5-M$2)*M$7)</f>
        <v>3211410.3562944587</v>
      </c>
      <c r="N202" s="4">
        <f>((Produção!N196*(PreçoLivre!N198*(1-Plan1!$B$11)+N$4*Plan1!$E$16)-N$5-N$2)*N$7)</f>
        <v>2999122.0366119901</v>
      </c>
      <c r="O202" s="4">
        <f>((Produção!O196*(PreçoLivre!O198*(1-Plan1!$B$11)+O$4*Plan1!$E$16)-O$5-O$2)*O$7)</f>
        <v>2742955.2839921992</v>
      </c>
      <c r="P202" s="4">
        <f>((Produção!P196*(PreçoLivre!P198*(1-Plan1!$B$11)+P$4*Plan1!$E$16)-P$5-P$2)*P$7)</f>
        <v>2521197.379508005</v>
      </c>
      <c r="Q202" s="4">
        <f>((Produção!Q196*(PreçoLivre!Q198*(1-Plan1!$B$11)+Q$4*Plan1!$E$16)-Q$5-Q$2)*Q$7)</f>
        <v>2236744.9235155815</v>
      </c>
      <c r="R202" s="4">
        <f>((Produção!R196*(PreçoLivre!R198*(1-Plan1!$B$11)+R$4*Plan1!$E$16)-R$5-R$2)*R$7)</f>
        <v>1981199.5488242975</v>
      </c>
      <c r="S202" s="4">
        <f>((Produção!S196*(PreçoLivre!S198*(1-Plan1!$B$11)+S$4*Plan1!$E$16)-S$5-S$2)*S$7)</f>
        <v>1686125.4094259227</v>
      </c>
      <c r="T202" s="4">
        <f>((Produção!T196*(PreçoLivre!T198*(1-Plan1!$B$11)+T$4*Plan1!$E$16)-T$5-T$2)*T$7)</f>
        <v>1529219.3173055628</v>
      </c>
      <c r="U202" s="4">
        <f>((Produção!U196*(PreçoLivre!U198*(1-Plan1!$B$11)+U$4*Plan1!$E$16)-U$5-U$2)*U$7)</f>
        <v>1433067.1692511432</v>
      </c>
      <c r="V202" s="4">
        <f>((Produção!V196*(PreçoLivre!V198*(1-Plan1!$B$11)+V$4*Plan1!$E$16)-V$5-V$2)*V$7)</f>
        <v>1286283.7099296981</v>
      </c>
    </row>
    <row r="203" spans="1:22" x14ac:dyDescent="0.25">
      <c r="A203">
        <v>194</v>
      </c>
      <c r="B203" s="100">
        <f t="shared" ref="B203:B266" si="3">SUM(C203:V203)</f>
        <v>69010946.422107056</v>
      </c>
      <c r="C203" s="4">
        <f>((Produção!C197*(PreçoLivre!C199*(1-Plan1!$B$11)+C$4*Plan1!$E$16)-C$5-C$2)*C$7)</f>
        <v>7323906.92393371</v>
      </c>
      <c r="D203" s="4">
        <f>((Produção!D197*(PreçoLivre!D199*(1-Plan1!$B$11)+D$4*Plan1!$E$16)-D$5-D$2)*D$7)</f>
        <v>7307070.5049677584</v>
      </c>
      <c r="E203" s="4">
        <f>((Produção!E197*(PreçoLivre!E199*(1-Plan1!$B$11)+E$4*Plan1!$E$16)-E$5-E$2)*E$7)</f>
        <v>6392680.1388410339</v>
      </c>
      <c r="F203" s="4">
        <f>((Produção!F197*(PreçoLivre!F199*(1-Plan1!$B$11)+F$4*Plan1!$E$16)-F$5-F$2)*F$7)</f>
        <v>5729328.2128256215</v>
      </c>
      <c r="G203" s="4">
        <f>((Produção!G197*(PreçoLivre!G199*(1-Plan1!$B$11)+G$4*Plan1!$E$16)-G$5-G$2)*G$7)</f>
        <v>5035992.3140543243</v>
      </c>
      <c r="H203" s="4">
        <f>((Produção!H197*(PreçoLivre!H199*(1-Plan1!$B$11)+H$4*Plan1!$E$16)-H$5-H$2)*H$7)</f>
        <v>4443735.3501121532</v>
      </c>
      <c r="I203" s="4">
        <f>((Produção!I197*(PreçoLivre!I199*(1-Plan1!$B$11)+I$4*Plan1!$E$16)-I$5-I$2)*I$7)</f>
        <v>3921343.8239552383</v>
      </c>
      <c r="J203" s="4">
        <f>((Produção!J197*(PreçoLivre!J199*(1-Plan1!$B$11)+J$4*Plan1!$E$16)-J$5-J$2)*J$7)</f>
        <v>3630717.9689355455</v>
      </c>
      <c r="K203" s="4">
        <f>((Produção!K197*(PreçoLivre!K199*(1-Plan1!$B$11)+K$4*Plan1!$E$16)-K$5-K$2)*K$7)</f>
        <v>3287031.9904734008</v>
      </c>
      <c r="L203" s="4">
        <f>((Produção!L197*(PreçoLivre!L199*(1-Plan1!$B$11)+L$4*Plan1!$E$16)-L$5-L$2)*L$7)</f>
        <v>3018041.98909709</v>
      </c>
      <c r="M203" s="4">
        <f>((Produção!M197*(PreçoLivre!M199*(1-Plan1!$B$11)+M$4*Plan1!$E$16)-M$5-M$2)*M$7)</f>
        <v>2746689.6208923161</v>
      </c>
      <c r="N203" s="4">
        <f>((Produção!N197*(PreçoLivre!N199*(1-Plan1!$B$11)+N$4*Plan1!$E$16)-N$5-N$2)*N$7)</f>
        <v>2552220.5664707152</v>
      </c>
      <c r="O203" s="4">
        <f>((Produção!O197*(PreçoLivre!O199*(1-Plan1!$B$11)+O$4*Plan1!$E$16)-O$5-O$2)*O$7)</f>
        <v>2409098.9528758163</v>
      </c>
      <c r="P203" s="4">
        <f>((Produção!P197*(PreçoLivre!P199*(1-Plan1!$B$11)+P$4*Plan1!$E$16)-P$5-P$2)*P$7)</f>
        <v>2160788.1268673292</v>
      </c>
      <c r="Q203" s="4">
        <f>((Produção!Q197*(PreçoLivre!Q199*(1-Plan1!$B$11)+Q$4*Plan1!$E$16)-Q$5-Q$2)*Q$7)</f>
        <v>1962578.3577846894</v>
      </c>
      <c r="R203" s="4">
        <f>((Produção!R197*(PreçoLivre!R199*(1-Plan1!$B$11)+R$4*Plan1!$E$16)-R$5-R$2)*R$7)</f>
        <v>1753342.981769579</v>
      </c>
      <c r="S203" s="4">
        <f>((Produção!S197*(PreçoLivre!S199*(1-Plan1!$B$11)+S$4*Plan1!$E$16)-S$5-S$2)*S$7)</f>
        <v>1477760.5599562714</v>
      </c>
      <c r="T203" s="4">
        <f>((Produção!T197*(PreçoLivre!T199*(1-Plan1!$B$11)+T$4*Plan1!$E$16)-T$5-T$2)*T$7)</f>
        <v>1413427.8064591479</v>
      </c>
      <c r="U203" s="4">
        <f>((Produção!U197*(PreçoLivre!U199*(1-Plan1!$B$11)+U$4*Plan1!$E$16)-U$5-U$2)*U$7)</f>
        <v>1323009.3808192154</v>
      </c>
      <c r="V203" s="4">
        <f>((Produção!V197*(PreçoLivre!V199*(1-Plan1!$B$11)+V$4*Plan1!$E$16)-V$5-V$2)*V$7)</f>
        <v>1122180.851016094</v>
      </c>
    </row>
    <row r="204" spans="1:22" x14ac:dyDescent="0.25">
      <c r="A204">
        <v>195</v>
      </c>
      <c r="B204" s="100">
        <f t="shared" si="3"/>
        <v>66366589.241541468</v>
      </c>
      <c r="C204" s="4">
        <f>((Produção!C198*(PreçoLivre!C200*(1-Plan1!$B$11)+C$4*Plan1!$E$16)-C$5-C$2)*C$7)</f>
        <v>7467475.2205954902</v>
      </c>
      <c r="D204" s="4">
        <f>((Produção!D198*(PreçoLivre!D200*(1-Plan1!$B$11)+D$4*Plan1!$E$16)-D$5-D$2)*D$7)</f>
        <v>7192927.3674115548</v>
      </c>
      <c r="E204" s="4">
        <f>((Produção!E198*(PreçoLivre!E200*(1-Plan1!$B$11)+E$4*Plan1!$E$16)-E$5-E$2)*E$7)</f>
        <v>6442345.8234006567</v>
      </c>
      <c r="F204" s="4">
        <f>((Produção!F198*(PreçoLivre!F200*(1-Plan1!$B$11)+F$4*Plan1!$E$16)-F$5-F$2)*F$7)</f>
        <v>5609623.0493111648</v>
      </c>
      <c r="G204" s="4">
        <f>((Produção!G198*(PreçoLivre!G200*(1-Plan1!$B$11)+G$4*Plan1!$E$16)-G$5-G$2)*G$7)</f>
        <v>4942926.5339200897</v>
      </c>
      <c r="H204" s="4">
        <f>((Produção!H198*(PreçoLivre!H200*(1-Plan1!$B$11)+H$4*Plan1!$E$16)-H$5-H$2)*H$7)</f>
        <v>4076634.2995422129</v>
      </c>
      <c r="I204" s="4">
        <f>((Produção!I198*(PreçoLivre!I200*(1-Plan1!$B$11)+I$4*Plan1!$E$16)-I$5-I$2)*I$7)</f>
        <v>3696163.1481205742</v>
      </c>
      <c r="J204" s="4">
        <f>((Produção!J198*(PreçoLivre!J200*(1-Plan1!$B$11)+J$4*Plan1!$E$16)-J$5-J$2)*J$7)</f>
        <v>3372265.1289638812</v>
      </c>
      <c r="K204" s="4">
        <f>((Produção!K198*(PreçoLivre!K200*(1-Plan1!$B$11)+K$4*Plan1!$E$16)-K$5-K$2)*K$7)</f>
        <v>2896285.7467542468</v>
      </c>
      <c r="L204" s="4">
        <f>((Produção!L198*(PreçoLivre!L200*(1-Plan1!$B$11)+L$4*Plan1!$E$16)-L$5-L$2)*L$7)</f>
        <v>2672912.9725808743</v>
      </c>
      <c r="M204" s="4">
        <f>((Produção!M198*(PreçoLivre!M200*(1-Plan1!$B$11)+M$4*Plan1!$E$16)-M$5-M$2)*M$7)</f>
        <v>2289160.9949618126</v>
      </c>
      <c r="N204" s="4">
        <f>((Produção!N198*(PreçoLivre!N200*(1-Plan1!$B$11)+N$4*Plan1!$E$16)-N$5-N$2)*N$7)</f>
        <v>2245383.03580835</v>
      </c>
      <c r="O204" s="4">
        <f>((Produção!O198*(PreçoLivre!O200*(1-Plan1!$B$11)+O$4*Plan1!$E$16)-O$5-O$2)*O$7)</f>
        <v>2295957.500923716</v>
      </c>
      <c r="P204" s="4">
        <f>((Produção!P198*(PreçoLivre!P200*(1-Plan1!$B$11)+P$4*Plan1!$E$16)-P$5-P$2)*P$7)</f>
        <v>2081974.5859613067</v>
      </c>
      <c r="Q204" s="4">
        <f>((Produção!Q198*(PreçoLivre!Q200*(1-Plan1!$B$11)+Q$4*Plan1!$E$16)-Q$5-Q$2)*Q$7)</f>
        <v>1911213.2948948941</v>
      </c>
      <c r="R204" s="4">
        <f>((Produção!R198*(PreçoLivre!R200*(1-Plan1!$B$11)+R$4*Plan1!$E$16)-R$5-R$2)*R$7)</f>
        <v>1661120.3782087704</v>
      </c>
      <c r="S204" s="4">
        <f>((Produção!S198*(PreçoLivre!S200*(1-Plan1!$B$11)+S$4*Plan1!$E$16)-S$5-S$2)*S$7)</f>
        <v>1546015.7146401468</v>
      </c>
      <c r="T204" s="4">
        <f>((Produção!T198*(PreçoLivre!T200*(1-Plan1!$B$11)+T$4*Plan1!$E$16)-T$5-T$2)*T$7)</f>
        <v>1371910.4702769965</v>
      </c>
      <c r="U204" s="4">
        <f>((Produção!U198*(PreçoLivre!U200*(1-Plan1!$B$11)+U$4*Plan1!$E$16)-U$5-U$2)*U$7)</f>
        <v>1353286.1004693613</v>
      </c>
      <c r="V204" s="4">
        <f>((Produção!V198*(PreçoLivre!V200*(1-Plan1!$B$11)+V$4*Plan1!$E$16)-V$5-V$2)*V$7)</f>
        <v>1241007.8747953796</v>
      </c>
    </row>
    <row r="205" spans="1:22" x14ac:dyDescent="0.25">
      <c r="A205">
        <v>196</v>
      </c>
      <c r="B205" s="100">
        <f t="shared" si="3"/>
        <v>72455287.887687057</v>
      </c>
      <c r="C205" s="4">
        <f>((Produção!C199*(PreçoLivre!C201*(1-Plan1!$B$11)+C$4*Plan1!$E$16)-C$5-C$2)*C$7)</f>
        <v>7486399.5581187271</v>
      </c>
      <c r="D205" s="4">
        <f>((Produção!D199*(PreçoLivre!D201*(1-Plan1!$B$11)+D$4*Plan1!$E$16)-D$5-D$2)*D$7)</f>
        <v>7205879.7119038599</v>
      </c>
      <c r="E205" s="4">
        <f>((Produção!E199*(PreçoLivre!E201*(1-Plan1!$B$11)+E$4*Plan1!$E$16)-E$5-E$2)*E$7)</f>
        <v>6597899.7945479136</v>
      </c>
      <c r="F205" s="4">
        <f>((Produção!F199*(PreçoLivre!F201*(1-Plan1!$B$11)+F$4*Plan1!$E$16)-F$5-F$2)*F$7)</f>
        <v>6113043.6034080368</v>
      </c>
      <c r="G205" s="4">
        <f>((Produção!G199*(PreçoLivre!G201*(1-Plan1!$B$11)+G$4*Plan1!$E$16)-G$5-G$2)*G$7)</f>
        <v>4977046.6733832341</v>
      </c>
      <c r="H205" s="4">
        <f>((Produção!H199*(PreçoLivre!H201*(1-Plan1!$B$11)+H$4*Plan1!$E$16)-H$5-H$2)*H$7)</f>
        <v>4436307.6356306002</v>
      </c>
      <c r="I205" s="4">
        <f>((Produção!I199*(PreçoLivre!I201*(1-Plan1!$B$11)+I$4*Plan1!$E$16)-I$5-I$2)*I$7)</f>
        <v>4501596.9848500406</v>
      </c>
      <c r="J205" s="4">
        <f>((Produção!J199*(PreçoLivre!J201*(1-Plan1!$B$11)+J$4*Plan1!$E$16)-J$5-J$2)*J$7)</f>
        <v>3950547.9833191033</v>
      </c>
      <c r="K205" s="4">
        <f>((Produção!K199*(PreçoLivre!K201*(1-Plan1!$B$11)+K$4*Plan1!$E$16)-K$5-K$2)*K$7)</f>
        <v>3569175.8740984052</v>
      </c>
      <c r="L205" s="4">
        <f>((Produção!L199*(PreçoLivre!L201*(1-Plan1!$B$11)+L$4*Plan1!$E$16)-L$5-L$2)*L$7)</f>
        <v>3187485.1846475773</v>
      </c>
      <c r="M205" s="4">
        <f>((Produção!M199*(PreçoLivre!M201*(1-Plan1!$B$11)+M$4*Plan1!$E$16)-M$5-M$2)*M$7)</f>
        <v>2967636.8766367491</v>
      </c>
      <c r="N205" s="4">
        <f>((Produção!N199*(PreçoLivre!N201*(1-Plan1!$B$11)+N$4*Plan1!$E$16)-N$5-N$2)*N$7)</f>
        <v>2581000.6982183857</v>
      </c>
      <c r="O205" s="4">
        <f>((Produção!O199*(PreçoLivre!O201*(1-Plan1!$B$11)+O$4*Plan1!$E$16)-O$5-O$2)*O$7)</f>
        <v>2418023.7938330537</v>
      </c>
      <c r="P205" s="4">
        <f>((Produção!P199*(PreçoLivre!P201*(1-Plan1!$B$11)+P$4*Plan1!$E$16)-P$5-P$2)*P$7)</f>
        <v>2132270.4071318153</v>
      </c>
      <c r="Q205" s="4">
        <f>((Produção!Q199*(PreçoLivre!Q201*(1-Plan1!$B$11)+Q$4*Plan1!$E$16)-Q$5-Q$2)*Q$7)</f>
        <v>2132935.4040652411</v>
      </c>
      <c r="R205" s="4">
        <f>((Produção!R199*(PreçoLivre!R201*(1-Plan1!$B$11)+R$4*Plan1!$E$16)-R$5-R$2)*R$7)</f>
        <v>2019565.773115305</v>
      </c>
      <c r="S205" s="4">
        <f>((Produção!S199*(PreçoLivre!S201*(1-Plan1!$B$11)+S$4*Plan1!$E$16)-S$5-S$2)*S$7)</f>
        <v>1900457.7525998338</v>
      </c>
      <c r="T205" s="4">
        <f>((Produção!T199*(PreçoLivre!T201*(1-Plan1!$B$11)+T$4*Plan1!$E$16)-T$5-T$2)*T$7)</f>
        <v>1727391.1364169831</v>
      </c>
      <c r="U205" s="4">
        <f>((Produção!U199*(PreçoLivre!U201*(1-Plan1!$B$11)+U$4*Plan1!$E$16)-U$5-U$2)*U$7)</f>
        <v>1301303.7651397234</v>
      </c>
      <c r="V205" s="4">
        <f>((Produção!V199*(PreçoLivre!V201*(1-Plan1!$B$11)+V$4*Plan1!$E$16)-V$5-V$2)*V$7)</f>
        <v>1249319.2766224621</v>
      </c>
    </row>
    <row r="206" spans="1:22" x14ac:dyDescent="0.25">
      <c r="A206">
        <v>197</v>
      </c>
      <c r="B206" s="100">
        <f t="shared" si="3"/>
        <v>58908189.565275185</v>
      </c>
      <c r="C206" s="4">
        <f>((Produção!C200*(PreçoLivre!C202*(1-Plan1!$B$11)+C$4*Plan1!$E$16)-C$5-C$2)*C$7)</f>
        <v>7149276.8207801161</v>
      </c>
      <c r="D206" s="4">
        <f>((Produção!D200*(PreçoLivre!D202*(1-Plan1!$B$11)+D$4*Plan1!$E$16)-D$5-D$2)*D$7)</f>
        <v>5633400.451513676</v>
      </c>
      <c r="E206" s="4">
        <f>((Produção!E200*(PreçoLivre!E202*(1-Plan1!$B$11)+E$4*Plan1!$E$16)-E$5-E$2)*E$7)</f>
        <v>5014017.9297899669</v>
      </c>
      <c r="F206" s="4">
        <f>((Produção!F200*(PreçoLivre!F202*(1-Plan1!$B$11)+F$4*Plan1!$E$16)-F$5-F$2)*F$7)</f>
        <v>4757114.3323879614</v>
      </c>
      <c r="G206" s="4">
        <f>((Produção!G200*(PreçoLivre!G202*(1-Plan1!$B$11)+G$4*Plan1!$E$16)-G$5-G$2)*G$7)</f>
        <v>4167420.679550142</v>
      </c>
      <c r="H206" s="4">
        <f>((Produção!H200*(PreçoLivre!H202*(1-Plan1!$B$11)+H$4*Plan1!$E$16)-H$5-H$2)*H$7)</f>
        <v>3790455.5391263571</v>
      </c>
      <c r="I206" s="4">
        <f>((Produção!I200*(PreçoLivre!I202*(1-Plan1!$B$11)+I$4*Plan1!$E$16)-I$5-I$2)*I$7)</f>
        <v>3387101.5635251035</v>
      </c>
      <c r="J206" s="4">
        <f>((Produção!J200*(PreçoLivre!J202*(1-Plan1!$B$11)+J$4*Plan1!$E$16)-J$5-J$2)*J$7)</f>
        <v>3231570.9737980887</v>
      </c>
      <c r="K206" s="4">
        <f>((Produção!K200*(PreçoLivre!K202*(1-Plan1!$B$11)+K$4*Plan1!$E$16)-K$5-K$2)*K$7)</f>
        <v>2736179.3183689746</v>
      </c>
      <c r="L206" s="4">
        <f>((Produção!L200*(PreçoLivre!L202*(1-Plan1!$B$11)+L$4*Plan1!$E$16)-L$5-L$2)*L$7)</f>
        <v>2436327.8525606426</v>
      </c>
      <c r="M206" s="4">
        <f>((Produção!M200*(PreçoLivre!M202*(1-Plan1!$B$11)+M$4*Plan1!$E$16)-M$5-M$2)*M$7)</f>
        <v>2342604.4952654918</v>
      </c>
      <c r="N206" s="4">
        <f>((Produção!N200*(PreçoLivre!N202*(1-Plan1!$B$11)+N$4*Plan1!$E$16)-N$5-N$2)*N$7)</f>
        <v>2323955.3114662552</v>
      </c>
      <c r="O206" s="4">
        <f>((Produção!O200*(PreçoLivre!O202*(1-Plan1!$B$11)+O$4*Plan1!$E$16)-O$5-O$2)*O$7)</f>
        <v>2138342.1608418324</v>
      </c>
      <c r="P206" s="4">
        <f>((Produção!P200*(PreçoLivre!P202*(1-Plan1!$B$11)+P$4*Plan1!$E$16)-P$5-P$2)*P$7)</f>
        <v>1949264.7993864093</v>
      </c>
      <c r="Q206" s="4">
        <f>((Produção!Q200*(PreçoLivre!Q202*(1-Plan1!$B$11)+Q$4*Plan1!$E$16)-Q$5-Q$2)*Q$7)</f>
        <v>1737960.8950790106</v>
      </c>
      <c r="R206" s="4">
        <f>((Produção!R200*(PreçoLivre!R202*(1-Plan1!$B$11)+R$4*Plan1!$E$16)-R$5-R$2)*R$7)</f>
        <v>1599565.4454593477</v>
      </c>
      <c r="S206" s="4">
        <f>((Produção!S200*(PreçoLivre!S202*(1-Plan1!$B$11)+S$4*Plan1!$E$16)-S$5-S$2)*S$7)</f>
        <v>1351623.3548372129</v>
      </c>
      <c r="T206" s="4">
        <f>((Produção!T200*(PreçoLivre!T202*(1-Plan1!$B$11)+T$4*Plan1!$E$16)-T$5-T$2)*T$7)</f>
        <v>1248051.5280507167</v>
      </c>
      <c r="U206" s="4">
        <f>((Produção!U200*(PreçoLivre!U202*(1-Plan1!$B$11)+U$4*Plan1!$E$16)-U$5-U$2)*U$7)</f>
        <v>1031661.3576218508</v>
      </c>
      <c r="V206" s="4">
        <f>((Produção!V200*(PreçoLivre!V202*(1-Plan1!$B$11)+V$4*Plan1!$E$16)-V$5-V$2)*V$7)</f>
        <v>882294.75586603722</v>
      </c>
    </row>
    <row r="207" spans="1:22" x14ac:dyDescent="0.25">
      <c r="A207">
        <v>198</v>
      </c>
      <c r="B207" s="100">
        <f t="shared" si="3"/>
        <v>71557284.429425389</v>
      </c>
      <c r="C207" s="4">
        <f>((Produção!C201*(PreçoLivre!C203*(1-Plan1!$B$11)+C$4*Plan1!$E$16)-C$5-C$2)*C$7)</f>
        <v>6846589.5721285054</v>
      </c>
      <c r="D207" s="4">
        <f>((Produção!D201*(PreçoLivre!D203*(1-Plan1!$B$11)+D$4*Plan1!$E$16)-D$5-D$2)*D$7)</f>
        <v>6441225.3184441281</v>
      </c>
      <c r="E207" s="4">
        <f>((Produção!E201*(PreçoLivre!E203*(1-Plan1!$B$11)+E$4*Plan1!$E$16)-E$5-E$2)*E$7)</f>
        <v>5503353.1255616229</v>
      </c>
      <c r="F207" s="4">
        <f>((Produção!F201*(PreçoLivre!F203*(1-Plan1!$B$11)+F$4*Plan1!$E$16)-F$5-F$2)*F$7)</f>
        <v>5087863.8946762644</v>
      </c>
      <c r="G207" s="4">
        <f>((Produção!G201*(PreçoLivre!G203*(1-Plan1!$B$11)+G$4*Plan1!$E$16)-G$5-G$2)*G$7)</f>
        <v>4740956.9073080318</v>
      </c>
      <c r="H207" s="4">
        <f>((Produção!H201*(PreçoLivre!H203*(1-Plan1!$B$11)+H$4*Plan1!$E$16)-H$5-H$2)*H$7)</f>
        <v>4399276.0649936143</v>
      </c>
      <c r="I207" s="4">
        <f>((Produção!I201*(PreçoLivre!I203*(1-Plan1!$B$11)+I$4*Plan1!$E$16)-I$5-I$2)*I$7)</f>
        <v>4378193.2753000967</v>
      </c>
      <c r="J207" s="4">
        <f>((Produção!J201*(PreçoLivre!J203*(1-Plan1!$B$11)+J$4*Plan1!$E$16)-J$5-J$2)*J$7)</f>
        <v>3986392.4526878907</v>
      </c>
      <c r="K207" s="4">
        <f>((Produção!K201*(PreçoLivre!K203*(1-Plan1!$B$11)+K$4*Plan1!$E$16)-K$5-K$2)*K$7)</f>
        <v>3590250.4893380865</v>
      </c>
      <c r="L207" s="4">
        <f>((Produção!L201*(PreçoLivre!L203*(1-Plan1!$B$11)+L$4*Plan1!$E$16)-L$5-L$2)*L$7)</f>
        <v>3275211.31481311</v>
      </c>
      <c r="M207" s="4">
        <f>((Produção!M201*(PreçoLivre!M203*(1-Plan1!$B$11)+M$4*Plan1!$E$16)-M$5-M$2)*M$7)</f>
        <v>3189514.9470196962</v>
      </c>
      <c r="N207" s="4">
        <f>((Produção!N201*(PreçoLivre!N203*(1-Plan1!$B$11)+N$4*Plan1!$E$16)-N$5-N$2)*N$7)</f>
        <v>2924373.9641412408</v>
      </c>
      <c r="O207" s="4">
        <f>((Produção!O201*(PreçoLivre!O203*(1-Plan1!$B$11)+O$4*Plan1!$E$16)-O$5-O$2)*O$7)</f>
        <v>2939183.4175861389</v>
      </c>
      <c r="P207" s="4">
        <f>((Produção!P201*(PreçoLivre!P203*(1-Plan1!$B$11)+P$4*Plan1!$E$16)-P$5-P$2)*P$7)</f>
        <v>2800766.6063144221</v>
      </c>
      <c r="Q207" s="4">
        <f>((Produção!Q201*(PreçoLivre!Q203*(1-Plan1!$B$11)+Q$4*Plan1!$E$16)-Q$5-Q$2)*Q$7)</f>
        <v>2574671.9967147815</v>
      </c>
      <c r="R207" s="4">
        <f>((Produção!R201*(PreçoLivre!R203*(1-Plan1!$B$11)+R$4*Plan1!$E$16)-R$5-R$2)*R$7)</f>
        <v>2337413.9981474322</v>
      </c>
      <c r="S207" s="4">
        <f>((Produção!S201*(PreçoLivre!S203*(1-Plan1!$B$11)+S$4*Plan1!$E$16)-S$5-S$2)*S$7)</f>
        <v>1967711.2152344249</v>
      </c>
      <c r="T207" s="4">
        <f>((Produção!T201*(PreçoLivre!T203*(1-Plan1!$B$11)+T$4*Plan1!$E$16)-T$5-T$2)*T$7)</f>
        <v>1766949.2176178524</v>
      </c>
      <c r="U207" s="4">
        <f>((Produção!U201*(PreçoLivre!U203*(1-Plan1!$B$11)+U$4*Plan1!$E$16)-U$5-U$2)*U$7)</f>
        <v>1452342.9286856782</v>
      </c>
      <c r="V207" s="4">
        <f>((Produção!V201*(PreçoLivre!V203*(1-Plan1!$B$11)+V$4*Plan1!$E$16)-V$5-V$2)*V$7)</f>
        <v>1355043.7227123731</v>
      </c>
    </row>
    <row r="208" spans="1:22" x14ac:dyDescent="0.25">
      <c r="A208">
        <v>199</v>
      </c>
      <c r="B208" s="100">
        <f t="shared" si="3"/>
        <v>70787058.33890976</v>
      </c>
      <c r="C208" s="4">
        <f>((Produção!C202*(PreçoLivre!C204*(1-Plan1!$B$11)+C$4*Plan1!$E$16)-C$5-C$2)*C$7)</f>
        <v>7732468.1306803562</v>
      </c>
      <c r="D208" s="4">
        <f>((Produção!D202*(PreçoLivre!D204*(1-Plan1!$B$11)+D$4*Plan1!$E$16)-D$5-D$2)*D$7)</f>
        <v>6980735.507264765</v>
      </c>
      <c r="E208" s="4">
        <f>((Produção!E202*(PreçoLivre!E204*(1-Plan1!$B$11)+E$4*Plan1!$E$16)-E$5-E$2)*E$7)</f>
        <v>6380793.1401275219</v>
      </c>
      <c r="F208" s="4">
        <f>((Produção!F202*(PreçoLivre!F204*(1-Plan1!$B$11)+F$4*Plan1!$E$16)-F$5-F$2)*F$7)</f>
        <v>6133804.6959391218</v>
      </c>
      <c r="G208" s="4">
        <f>((Produção!G202*(PreçoLivre!G204*(1-Plan1!$B$11)+G$4*Plan1!$E$16)-G$5-G$2)*G$7)</f>
        <v>5609251.0808745585</v>
      </c>
      <c r="H208" s="4">
        <f>((Produção!H202*(PreçoLivre!H204*(1-Plan1!$B$11)+H$4*Plan1!$E$16)-H$5-H$2)*H$7)</f>
        <v>5261495.5238818033</v>
      </c>
      <c r="I208" s="4">
        <f>((Produção!I202*(PreçoLivre!I204*(1-Plan1!$B$11)+I$4*Plan1!$E$16)-I$5-I$2)*I$7)</f>
        <v>4897008.1736955922</v>
      </c>
      <c r="J208" s="4">
        <f>((Produção!J202*(PreçoLivre!J204*(1-Plan1!$B$11)+J$4*Plan1!$E$16)-J$5-J$2)*J$7)</f>
        <v>4471848.5745600574</v>
      </c>
      <c r="K208" s="4">
        <f>((Produção!K202*(PreçoLivre!K204*(1-Plan1!$B$11)+K$4*Plan1!$E$16)-K$5-K$2)*K$7)</f>
        <v>3666327.0240431405</v>
      </c>
      <c r="L208" s="4">
        <f>((Produção!L202*(PreçoLivre!L204*(1-Plan1!$B$11)+L$4*Plan1!$E$16)-L$5-L$2)*L$7)</f>
        <v>3290911.8027078458</v>
      </c>
      <c r="M208" s="4">
        <f>((Produção!M202*(PreçoLivre!M204*(1-Plan1!$B$11)+M$4*Plan1!$E$16)-M$5-M$2)*M$7)</f>
        <v>2879878.5465487046</v>
      </c>
      <c r="N208" s="4">
        <f>((Produção!N202*(PreçoLivre!N204*(1-Plan1!$B$11)+N$4*Plan1!$E$16)-N$5-N$2)*N$7)</f>
        <v>2407942.4541318333</v>
      </c>
      <c r="O208" s="4">
        <f>((Produção!O202*(PreçoLivre!O204*(1-Plan1!$B$11)+O$4*Plan1!$E$16)-O$5-O$2)*O$7)</f>
        <v>2019440.4811930705</v>
      </c>
      <c r="P208" s="4">
        <f>((Produção!P202*(PreçoLivre!P204*(1-Plan1!$B$11)+P$4*Plan1!$E$16)-P$5-P$2)*P$7)</f>
        <v>1780274.4409954117</v>
      </c>
      <c r="Q208" s="4">
        <f>((Produção!Q202*(PreçoLivre!Q204*(1-Plan1!$B$11)+Q$4*Plan1!$E$16)-Q$5-Q$2)*Q$7)</f>
        <v>1576109.4413789765</v>
      </c>
      <c r="R208" s="4">
        <f>((Produção!R202*(PreçoLivre!R204*(1-Plan1!$B$11)+R$4*Plan1!$E$16)-R$5-R$2)*R$7)</f>
        <v>1454376.5732371807</v>
      </c>
      <c r="S208" s="4">
        <f>((Produção!S202*(PreçoLivre!S204*(1-Plan1!$B$11)+S$4*Plan1!$E$16)-S$5-S$2)*S$7)</f>
        <v>1233155.5623144966</v>
      </c>
      <c r="T208" s="4">
        <f>((Produção!T202*(PreçoLivre!T204*(1-Plan1!$B$11)+T$4*Plan1!$E$16)-T$5-T$2)*T$7)</f>
        <v>1124783.0025856129</v>
      </c>
      <c r="U208" s="4">
        <f>((Produção!U202*(PreçoLivre!U204*(1-Plan1!$B$11)+U$4*Plan1!$E$16)-U$5-U$2)*U$7)</f>
        <v>986019.70097713545</v>
      </c>
      <c r="V208" s="4">
        <f>((Produção!V202*(PreçoLivre!V204*(1-Plan1!$B$11)+V$4*Plan1!$E$16)-V$5-V$2)*V$7)</f>
        <v>900434.48177257623</v>
      </c>
    </row>
    <row r="209" spans="1:22" x14ac:dyDescent="0.25">
      <c r="A209">
        <v>200</v>
      </c>
      <c r="B209" s="100">
        <f t="shared" si="3"/>
        <v>66513473.673453227</v>
      </c>
      <c r="C209" s="4">
        <f>((Produção!C203*(PreçoLivre!C205*(1-Plan1!$B$11)+C$4*Plan1!$E$16)-C$5-C$2)*C$7)</f>
        <v>7618574.646096467</v>
      </c>
      <c r="D209" s="4">
        <f>((Produção!D203*(PreçoLivre!D205*(1-Plan1!$B$11)+D$4*Plan1!$E$16)-D$5-D$2)*D$7)</f>
        <v>6896367.3592418246</v>
      </c>
      <c r="E209" s="4">
        <f>((Produção!E203*(PreçoLivre!E205*(1-Plan1!$B$11)+E$4*Plan1!$E$16)-E$5-E$2)*E$7)</f>
        <v>6600711.8462794041</v>
      </c>
      <c r="F209" s="4">
        <f>((Produção!F203*(PreçoLivre!F205*(1-Plan1!$B$11)+F$4*Plan1!$E$16)-F$5-F$2)*F$7)</f>
        <v>5336468.5606887983</v>
      </c>
      <c r="G209" s="4">
        <f>((Produção!G203*(PreçoLivre!G205*(1-Plan1!$B$11)+G$4*Plan1!$E$16)-G$5-G$2)*G$7)</f>
        <v>4970180.627219649</v>
      </c>
      <c r="H209" s="4">
        <f>((Produção!H203*(PreçoLivre!H205*(1-Plan1!$B$11)+H$4*Plan1!$E$16)-H$5-H$2)*H$7)</f>
        <v>4481371.3478375841</v>
      </c>
      <c r="I209" s="4">
        <f>((Produção!I203*(PreçoLivre!I205*(1-Plan1!$B$11)+I$4*Plan1!$E$16)-I$5-I$2)*I$7)</f>
        <v>3790557.3089740132</v>
      </c>
      <c r="J209" s="4">
        <f>((Produção!J203*(PreçoLivre!J205*(1-Plan1!$B$11)+J$4*Plan1!$E$16)-J$5-J$2)*J$7)</f>
        <v>3584854.1731138998</v>
      </c>
      <c r="K209" s="4">
        <f>((Produção!K203*(PreçoLivre!K205*(1-Plan1!$B$11)+K$4*Plan1!$E$16)-K$5-K$2)*K$7)</f>
        <v>3493643.9891810711</v>
      </c>
      <c r="L209" s="4">
        <f>((Produção!L203*(PreçoLivre!L205*(1-Plan1!$B$11)+L$4*Plan1!$E$16)-L$5-L$2)*L$7)</f>
        <v>3201678.5438462794</v>
      </c>
      <c r="M209" s="4">
        <f>((Produção!M203*(PreçoLivre!M205*(1-Plan1!$B$11)+M$4*Plan1!$E$16)-M$5-M$2)*M$7)</f>
        <v>2711979.0498448866</v>
      </c>
      <c r="N209" s="4">
        <f>((Produção!N203*(PreçoLivre!N205*(1-Plan1!$B$11)+N$4*Plan1!$E$16)-N$5-N$2)*N$7)</f>
        <v>2325104.3040132252</v>
      </c>
      <c r="O209" s="4">
        <f>((Produção!O203*(PreçoLivre!O205*(1-Plan1!$B$11)+O$4*Plan1!$E$16)-O$5-O$2)*O$7)</f>
        <v>2106818.2294569886</v>
      </c>
      <c r="P209" s="4">
        <f>((Produção!P203*(PreçoLivre!P205*(1-Plan1!$B$11)+P$4*Plan1!$E$16)-P$5-P$2)*P$7)</f>
        <v>1658952.5594459281</v>
      </c>
      <c r="Q209" s="4">
        <f>((Produção!Q203*(PreçoLivre!Q205*(1-Plan1!$B$11)+Q$4*Plan1!$E$16)-Q$5-Q$2)*Q$7)</f>
        <v>1528124.8416763612</v>
      </c>
      <c r="R209" s="4">
        <f>((Produção!R203*(PreçoLivre!R205*(1-Plan1!$B$11)+R$4*Plan1!$E$16)-R$5-R$2)*R$7)</f>
        <v>1406199.3258489505</v>
      </c>
      <c r="S209" s="4">
        <f>((Produção!S203*(PreçoLivre!S205*(1-Plan1!$B$11)+S$4*Plan1!$E$16)-S$5-S$2)*S$7)</f>
        <v>1404331.3714400285</v>
      </c>
      <c r="T209" s="4">
        <f>((Produção!T203*(PreçoLivre!T205*(1-Plan1!$B$11)+T$4*Plan1!$E$16)-T$5-T$2)*T$7)</f>
        <v>1278310.3273582361</v>
      </c>
      <c r="U209" s="4">
        <f>((Produção!U203*(PreçoLivre!U205*(1-Plan1!$B$11)+U$4*Plan1!$E$16)-U$5-U$2)*U$7)</f>
        <v>1130309.4862772461</v>
      </c>
      <c r="V209" s="4">
        <f>((Produção!V203*(PreçoLivre!V205*(1-Plan1!$B$11)+V$4*Plan1!$E$16)-V$5-V$2)*V$7)</f>
        <v>988935.77561239223</v>
      </c>
    </row>
    <row r="210" spans="1:22" x14ac:dyDescent="0.25">
      <c r="A210">
        <v>201</v>
      </c>
      <c r="B210" s="100">
        <f t="shared" si="3"/>
        <v>66885303.321188122</v>
      </c>
      <c r="C210" s="4">
        <f>((Produção!C204*(PreçoLivre!C206*(1-Plan1!$B$11)+C$4*Plan1!$E$16)-C$5-C$2)*C$7)</f>
        <v>7806487.3334158268</v>
      </c>
      <c r="D210" s="4">
        <f>((Produção!D204*(PreçoLivre!D206*(1-Plan1!$B$11)+D$4*Plan1!$E$16)-D$5-D$2)*D$7)</f>
        <v>7020103.8497082321</v>
      </c>
      <c r="E210" s="4">
        <f>((Produção!E204*(PreçoLivre!E206*(1-Plan1!$B$11)+E$4*Plan1!$E$16)-E$5-E$2)*E$7)</f>
        <v>6065926.9673545575</v>
      </c>
      <c r="F210" s="4">
        <f>((Produção!F204*(PreçoLivre!F206*(1-Plan1!$B$11)+F$4*Plan1!$E$16)-F$5-F$2)*F$7)</f>
        <v>5342566.677282731</v>
      </c>
      <c r="G210" s="4">
        <f>((Produção!G204*(PreçoLivre!G206*(1-Plan1!$B$11)+G$4*Plan1!$E$16)-G$5-G$2)*G$7)</f>
        <v>5354883.4420027649</v>
      </c>
      <c r="H210" s="4">
        <f>((Produção!H204*(PreçoLivre!H206*(1-Plan1!$B$11)+H$4*Plan1!$E$16)-H$5-H$2)*H$7)</f>
        <v>4838495.6012636274</v>
      </c>
      <c r="I210" s="4">
        <f>((Produção!I204*(PreçoLivre!I206*(1-Plan1!$B$11)+I$4*Plan1!$E$16)-I$5-I$2)*I$7)</f>
        <v>4472596.0305621792</v>
      </c>
      <c r="J210" s="4">
        <f>((Produção!J204*(PreçoLivre!J206*(1-Plan1!$B$11)+J$4*Plan1!$E$16)-J$5-J$2)*J$7)</f>
        <v>3543392.408081851</v>
      </c>
      <c r="K210" s="4">
        <f>((Produção!K204*(PreçoLivre!K206*(1-Plan1!$B$11)+K$4*Plan1!$E$16)-K$5-K$2)*K$7)</f>
        <v>3344775.747834886</v>
      </c>
      <c r="L210" s="4">
        <f>((Produção!L204*(PreçoLivre!L206*(1-Plan1!$B$11)+L$4*Plan1!$E$16)-L$5-L$2)*L$7)</f>
        <v>3071566.9847414005</v>
      </c>
      <c r="M210" s="4">
        <f>((Produção!M204*(PreçoLivre!M206*(1-Plan1!$B$11)+M$4*Plan1!$E$16)-M$5-M$2)*M$7)</f>
        <v>2652654.9287496861</v>
      </c>
      <c r="N210" s="4">
        <f>((Produção!N204*(PreçoLivre!N206*(1-Plan1!$B$11)+N$4*Plan1!$E$16)-N$5-N$2)*N$7)</f>
        <v>2395814.7960192575</v>
      </c>
      <c r="O210" s="4">
        <f>((Produção!O204*(PreçoLivre!O206*(1-Plan1!$B$11)+O$4*Plan1!$E$16)-O$5-O$2)*O$7)</f>
        <v>2113032.4444235628</v>
      </c>
      <c r="P210" s="4">
        <f>((Produção!P204*(PreçoLivre!P206*(1-Plan1!$B$11)+P$4*Plan1!$E$16)-P$5-P$2)*P$7)</f>
        <v>1804095.1722885894</v>
      </c>
      <c r="Q210" s="4">
        <f>((Produção!Q204*(PreçoLivre!Q206*(1-Plan1!$B$11)+Q$4*Plan1!$E$16)-Q$5-Q$2)*Q$7)</f>
        <v>1560967.2113972919</v>
      </c>
      <c r="R210" s="4">
        <f>((Produção!R204*(PreçoLivre!R206*(1-Plan1!$B$11)+R$4*Plan1!$E$16)-R$5-R$2)*R$7)</f>
        <v>1317426.4505342126</v>
      </c>
      <c r="S210" s="4">
        <f>((Produção!S204*(PreçoLivre!S206*(1-Plan1!$B$11)+S$4*Plan1!$E$16)-S$5-S$2)*S$7)</f>
        <v>1278996.6413916398</v>
      </c>
      <c r="T210" s="4">
        <f>((Produção!T204*(PreçoLivre!T206*(1-Plan1!$B$11)+T$4*Plan1!$E$16)-T$5-T$2)*T$7)</f>
        <v>1126628.9295717033</v>
      </c>
      <c r="U210" s="4">
        <f>((Produção!U204*(PreçoLivre!U206*(1-Plan1!$B$11)+U$4*Plan1!$E$16)-U$5-U$2)*U$7)</f>
        <v>965360.98568412615</v>
      </c>
      <c r="V210" s="4">
        <f>((Produção!V204*(PreçoLivre!V206*(1-Plan1!$B$11)+V$4*Plan1!$E$16)-V$5-V$2)*V$7)</f>
        <v>809530.71888000669</v>
      </c>
    </row>
    <row r="211" spans="1:22" x14ac:dyDescent="0.25">
      <c r="A211">
        <v>202</v>
      </c>
      <c r="B211" s="100">
        <f t="shared" si="3"/>
        <v>71693323.523067132</v>
      </c>
      <c r="C211" s="4">
        <f>((Produção!C205*(PreçoLivre!C207*(1-Plan1!$B$11)+C$4*Plan1!$E$16)-C$5-C$2)*C$7)</f>
        <v>7189409.6467346689</v>
      </c>
      <c r="D211" s="4">
        <f>((Produção!D205*(PreçoLivre!D207*(1-Plan1!$B$11)+D$4*Plan1!$E$16)-D$5-D$2)*D$7)</f>
        <v>6006068.9735362241</v>
      </c>
      <c r="E211" s="4">
        <f>((Produção!E205*(PreçoLivre!E207*(1-Plan1!$B$11)+E$4*Plan1!$E$16)-E$5-E$2)*E$7)</f>
        <v>5575185.5371354744</v>
      </c>
      <c r="F211" s="4">
        <f>((Produção!F205*(PreçoLivre!F207*(1-Plan1!$B$11)+F$4*Plan1!$E$16)-F$5-F$2)*F$7)</f>
        <v>5309074.7818094175</v>
      </c>
      <c r="G211" s="4">
        <f>((Produção!G205*(PreçoLivre!G207*(1-Plan1!$B$11)+G$4*Plan1!$E$16)-G$5-G$2)*G$7)</f>
        <v>4767336.5439647734</v>
      </c>
      <c r="H211" s="4">
        <f>((Produção!H205*(PreçoLivre!H207*(1-Plan1!$B$11)+H$4*Plan1!$E$16)-H$5-H$2)*H$7)</f>
        <v>4574048.3218142251</v>
      </c>
      <c r="I211" s="4">
        <f>((Produção!I205*(PreçoLivre!I207*(1-Plan1!$B$11)+I$4*Plan1!$E$16)-I$5-I$2)*I$7)</f>
        <v>4557136.6188378725</v>
      </c>
      <c r="J211" s="4">
        <f>((Produção!J205*(PreçoLivre!J207*(1-Plan1!$B$11)+J$4*Plan1!$E$16)-J$5-J$2)*J$7)</f>
        <v>4544393.6057521645</v>
      </c>
      <c r="K211" s="4">
        <f>((Produção!K205*(PreçoLivre!K207*(1-Plan1!$B$11)+K$4*Plan1!$E$16)-K$5-K$2)*K$7)</f>
        <v>3875061.6222712914</v>
      </c>
      <c r="L211" s="4">
        <f>((Produção!L205*(PreçoLivre!L207*(1-Plan1!$B$11)+L$4*Plan1!$E$16)-L$5-L$2)*L$7)</f>
        <v>3648166.9081198219</v>
      </c>
      <c r="M211" s="4">
        <f>((Produção!M205*(PreçoLivre!M207*(1-Plan1!$B$11)+M$4*Plan1!$E$16)-M$5-M$2)*M$7)</f>
        <v>3380706.5480887373</v>
      </c>
      <c r="N211" s="4">
        <f>((Produção!N205*(PreçoLivre!N207*(1-Plan1!$B$11)+N$4*Plan1!$E$16)-N$5-N$2)*N$7)</f>
        <v>2726725.3792300615</v>
      </c>
      <c r="O211" s="4">
        <f>((Produção!O205*(PreçoLivre!O207*(1-Plan1!$B$11)+O$4*Plan1!$E$16)-O$5-O$2)*O$7)</f>
        <v>2456226.4369122605</v>
      </c>
      <c r="P211" s="4">
        <f>((Produção!P205*(PreçoLivre!P207*(1-Plan1!$B$11)+P$4*Plan1!$E$16)-P$5-P$2)*P$7)</f>
        <v>2356428.5626295451</v>
      </c>
      <c r="Q211" s="4">
        <f>((Produção!Q205*(PreçoLivre!Q207*(1-Plan1!$B$11)+Q$4*Plan1!$E$16)-Q$5-Q$2)*Q$7)</f>
        <v>2166414.5915515972</v>
      </c>
      <c r="R211" s="4">
        <f>((Produção!R205*(PreçoLivre!R207*(1-Plan1!$B$11)+R$4*Plan1!$E$16)-R$5-R$2)*R$7)</f>
        <v>2129313.4948251429</v>
      </c>
      <c r="S211" s="4">
        <f>((Produção!S205*(PreçoLivre!S207*(1-Plan1!$B$11)+S$4*Plan1!$E$16)-S$5-S$2)*S$7)</f>
        <v>1897251.1085719035</v>
      </c>
      <c r="T211" s="4">
        <f>((Produção!T205*(PreçoLivre!T207*(1-Plan1!$B$11)+T$4*Plan1!$E$16)-T$5-T$2)*T$7)</f>
        <v>1667945.0782874769</v>
      </c>
      <c r="U211" s="4">
        <f>((Produção!U205*(PreçoLivre!U207*(1-Plan1!$B$11)+U$4*Plan1!$E$16)-U$5-U$2)*U$7)</f>
        <v>1524952.7376700942</v>
      </c>
      <c r="V211" s="4">
        <f>((Produção!V205*(PreçoLivre!V207*(1-Plan1!$B$11)+V$4*Plan1!$E$16)-V$5-V$2)*V$7)</f>
        <v>1341477.025324391</v>
      </c>
    </row>
    <row r="212" spans="1:22" x14ac:dyDescent="0.25">
      <c r="A212">
        <v>203</v>
      </c>
      <c r="B212" s="100">
        <f t="shared" si="3"/>
        <v>62259973.678372234</v>
      </c>
      <c r="C212" s="4">
        <f>((Produção!C206*(PreçoLivre!C208*(1-Plan1!$B$11)+C$4*Plan1!$E$16)-C$5-C$2)*C$7)</f>
        <v>7452570.2479796512</v>
      </c>
      <c r="D212" s="4">
        <f>((Produção!D206*(PreçoLivre!D208*(1-Plan1!$B$11)+D$4*Plan1!$E$16)-D$5-D$2)*D$7)</f>
        <v>6280126.9374265643</v>
      </c>
      <c r="E212" s="4">
        <f>((Produção!E206*(PreçoLivre!E208*(1-Plan1!$B$11)+E$4*Plan1!$E$16)-E$5-E$2)*E$7)</f>
        <v>5816406.4045839775</v>
      </c>
      <c r="F212" s="4">
        <f>((Produção!F206*(PreçoLivre!F208*(1-Plan1!$B$11)+F$4*Plan1!$E$16)-F$5-F$2)*F$7)</f>
        <v>5100724.016938651</v>
      </c>
      <c r="G212" s="4">
        <f>((Produção!G206*(PreçoLivre!G208*(1-Plan1!$B$11)+G$4*Plan1!$E$16)-G$5-G$2)*G$7)</f>
        <v>4853506.4839211879</v>
      </c>
      <c r="H212" s="4">
        <f>((Produção!H206*(PreçoLivre!H208*(1-Plan1!$B$11)+H$4*Plan1!$E$16)-H$5-H$2)*H$7)</f>
        <v>4250988.1852509566</v>
      </c>
      <c r="I212" s="4">
        <f>((Produção!I206*(PreçoLivre!I208*(1-Plan1!$B$11)+I$4*Plan1!$E$16)-I$5-I$2)*I$7)</f>
        <v>4465313.5587661257</v>
      </c>
      <c r="J212" s="4">
        <f>((Produção!J206*(PreçoLivre!J208*(1-Plan1!$B$11)+J$4*Plan1!$E$16)-J$5-J$2)*J$7)</f>
        <v>3809517.9852889534</v>
      </c>
      <c r="K212" s="4">
        <f>((Produção!K206*(PreçoLivre!K208*(1-Plan1!$B$11)+K$4*Plan1!$E$16)-K$5-K$2)*K$7)</f>
        <v>3170693.5595641718</v>
      </c>
      <c r="L212" s="4">
        <f>((Produção!L206*(PreçoLivre!L208*(1-Plan1!$B$11)+L$4*Plan1!$E$16)-L$5-L$2)*L$7)</f>
        <v>2584904.1368179643</v>
      </c>
      <c r="M212" s="4">
        <f>((Produção!M206*(PreçoLivre!M208*(1-Plan1!$B$11)+M$4*Plan1!$E$16)-M$5-M$2)*M$7)</f>
        <v>2330097.0206762631</v>
      </c>
      <c r="N212" s="4">
        <f>((Produção!N206*(PreçoLivre!N208*(1-Plan1!$B$11)+N$4*Plan1!$E$16)-N$5-N$2)*N$7)</f>
        <v>2249398.7288840143</v>
      </c>
      <c r="O212" s="4">
        <f>((Produção!O206*(PreçoLivre!O208*(1-Plan1!$B$11)+O$4*Plan1!$E$16)-O$5-O$2)*O$7)</f>
        <v>1946657.5464151811</v>
      </c>
      <c r="P212" s="4">
        <f>((Produção!P206*(PreçoLivre!P208*(1-Plan1!$B$11)+P$4*Plan1!$E$16)-P$5-P$2)*P$7)</f>
        <v>1610618.4032791841</v>
      </c>
      <c r="Q212" s="4">
        <f>((Produção!Q206*(PreçoLivre!Q208*(1-Plan1!$B$11)+Q$4*Plan1!$E$16)-Q$5-Q$2)*Q$7)</f>
        <v>1533295.2756531946</v>
      </c>
      <c r="R212" s="4">
        <f>((Produção!R206*(PreçoLivre!R208*(1-Plan1!$B$11)+R$4*Plan1!$E$16)-R$5-R$2)*R$7)</f>
        <v>1282006.1524884889</v>
      </c>
      <c r="S212" s="4">
        <f>((Produção!S206*(PreçoLivre!S208*(1-Plan1!$B$11)+S$4*Plan1!$E$16)-S$5-S$2)*S$7)</f>
        <v>1068327.0667382081</v>
      </c>
      <c r="T212" s="4">
        <f>((Produção!T206*(PreçoLivre!T208*(1-Plan1!$B$11)+T$4*Plan1!$E$16)-T$5-T$2)*T$7)</f>
        <v>873222.72836562258</v>
      </c>
      <c r="U212" s="4">
        <f>((Produção!U206*(PreçoLivre!U208*(1-Plan1!$B$11)+U$4*Plan1!$E$16)-U$5-U$2)*U$7)</f>
        <v>797970.94300158066</v>
      </c>
      <c r="V212" s="4">
        <f>((Produção!V206*(PreçoLivre!V208*(1-Plan1!$B$11)+V$4*Plan1!$E$16)-V$5-V$2)*V$7)</f>
        <v>783628.29633229284</v>
      </c>
    </row>
    <row r="213" spans="1:22" x14ac:dyDescent="0.25">
      <c r="A213">
        <v>204</v>
      </c>
      <c r="B213" s="100">
        <f t="shared" si="3"/>
        <v>61008988.290686376</v>
      </c>
      <c r="C213" s="4">
        <f>((Produção!C207*(PreçoLivre!C209*(1-Plan1!$B$11)+C$4*Plan1!$E$16)-C$5-C$2)*C$7)</f>
        <v>6834126.7740517855</v>
      </c>
      <c r="D213" s="4">
        <f>((Produção!D207*(PreçoLivre!D209*(1-Plan1!$B$11)+D$4*Plan1!$E$16)-D$5-D$2)*D$7)</f>
        <v>6071928.6958757127</v>
      </c>
      <c r="E213" s="4">
        <f>((Produção!E207*(PreçoLivre!E209*(1-Plan1!$B$11)+E$4*Plan1!$E$16)-E$5-E$2)*E$7)</f>
        <v>5834513.0679657431</v>
      </c>
      <c r="F213" s="4">
        <f>((Produção!F207*(PreçoLivre!F209*(1-Plan1!$B$11)+F$4*Plan1!$E$16)-F$5-F$2)*F$7)</f>
        <v>5072106.3807185134</v>
      </c>
      <c r="G213" s="4">
        <f>((Produção!G207*(PreçoLivre!G209*(1-Plan1!$B$11)+G$4*Plan1!$E$16)-G$5-G$2)*G$7)</f>
        <v>4775952.9077229565</v>
      </c>
      <c r="H213" s="4">
        <f>((Produção!H207*(PreçoLivre!H209*(1-Plan1!$B$11)+H$4*Plan1!$E$16)-H$5-H$2)*H$7)</f>
        <v>4043032.7191935112</v>
      </c>
      <c r="I213" s="4">
        <f>((Produção!I207*(PreçoLivre!I209*(1-Plan1!$B$11)+I$4*Plan1!$E$16)-I$5-I$2)*I$7)</f>
        <v>3959040.4069606154</v>
      </c>
      <c r="J213" s="4">
        <f>((Produção!J207*(PreçoLivre!J209*(1-Plan1!$B$11)+J$4*Plan1!$E$16)-J$5-J$2)*J$7)</f>
        <v>3580190.1470155399</v>
      </c>
      <c r="K213" s="4">
        <f>((Produção!K207*(PreçoLivre!K209*(1-Plan1!$B$11)+K$4*Plan1!$E$16)-K$5-K$2)*K$7)</f>
        <v>3058647.3823739183</v>
      </c>
      <c r="L213" s="4">
        <f>((Produção!L207*(PreçoLivre!L209*(1-Plan1!$B$11)+L$4*Plan1!$E$16)-L$5-L$2)*L$7)</f>
        <v>2823622.1918485933</v>
      </c>
      <c r="M213" s="4">
        <f>((Produção!M207*(PreçoLivre!M209*(1-Plan1!$B$11)+M$4*Plan1!$E$16)-M$5-M$2)*M$7)</f>
        <v>2624041.9230234437</v>
      </c>
      <c r="N213" s="4">
        <f>((Produção!N207*(PreçoLivre!N209*(1-Plan1!$B$11)+N$4*Plan1!$E$16)-N$5-N$2)*N$7)</f>
        <v>2099296.1346732373</v>
      </c>
      <c r="O213" s="4">
        <f>((Produção!O207*(PreçoLivre!O209*(1-Plan1!$B$11)+O$4*Plan1!$E$16)-O$5-O$2)*O$7)</f>
        <v>1833269.0773116022</v>
      </c>
      <c r="P213" s="4">
        <f>((Produção!P207*(PreçoLivre!P209*(1-Plan1!$B$11)+P$4*Plan1!$E$16)-P$5-P$2)*P$7)</f>
        <v>1547472.7595372489</v>
      </c>
      <c r="Q213" s="4">
        <f>((Produção!Q207*(PreçoLivre!Q209*(1-Plan1!$B$11)+Q$4*Plan1!$E$16)-Q$5-Q$2)*Q$7)</f>
        <v>1337392.2820605261</v>
      </c>
      <c r="R213" s="4">
        <f>((Produção!R207*(PreçoLivre!R209*(1-Plan1!$B$11)+R$4*Plan1!$E$16)-R$5-R$2)*R$7)</f>
        <v>1289093.1014959309</v>
      </c>
      <c r="S213" s="4">
        <f>((Produção!S207*(PreçoLivre!S209*(1-Plan1!$B$11)+S$4*Plan1!$E$16)-S$5-S$2)*S$7)</f>
        <v>1121393.0860354546</v>
      </c>
      <c r="T213" s="4">
        <f>((Produção!T207*(PreçoLivre!T209*(1-Plan1!$B$11)+T$4*Plan1!$E$16)-T$5-T$2)*T$7)</f>
        <v>1100639.8507161576</v>
      </c>
      <c r="U213" s="4">
        <f>((Produção!U207*(PreçoLivre!U209*(1-Plan1!$B$11)+U$4*Plan1!$E$16)-U$5-U$2)*U$7)</f>
        <v>1082599.3216951257</v>
      </c>
      <c r="V213" s="4">
        <f>((Produção!V207*(PreçoLivre!V209*(1-Plan1!$B$11)+V$4*Plan1!$E$16)-V$5-V$2)*V$7)</f>
        <v>920630.08041075885</v>
      </c>
    </row>
    <row r="214" spans="1:22" x14ac:dyDescent="0.25">
      <c r="A214">
        <v>205</v>
      </c>
      <c r="B214" s="100">
        <f t="shared" si="3"/>
        <v>66466547.319318406</v>
      </c>
      <c r="C214" s="4">
        <f>((Produção!C208*(PreçoLivre!C210*(1-Plan1!$B$11)+C$4*Plan1!$E$16)-C$5-C$2)*C$7)</f>
        <v>7415453.8811576394</v>
      </c>
      <c r="D214" s="4">
        <f>((Produção!D208*(PreçoLivre!D210*(1-Plan1!$B$11)+D$4*Plan1!$E$16)-D$5-D$2)*D$7)</f>
        <v>6824170.9282239489</v>
      </c>
      <c r="E214" s="4">
        <f>((Produção!E208*(PreçoLivre!E210*(1-Plan1!$B$11)+E$4*Plan1!$E$16)-E$5-E$2)*E$7)</f>
        <v>6271258.7812441122</v>
      </c>
      <c r="F214" s="4">
        <f>((Produção!F208*(PreçoLivre!F210*(1-Plan1!$B$11)+F$4*Plan1!$E$16)-F$5-F$2)*F$7)</f>
        <v>5267630.7281718617</v>
      </c>
      <c r="G214" s="4">
        <f>((Produção!G208*(PreçoLivre!G210*(1-Plan1!$B$11)+G$4*Plan1!$E$16)-G$5-G$2)*G$7)</f>
        <v>4364943.9180478863</v>
      </c>
      <c r="H214" s="4">
        <f>((Produção!H208*(PreçoLivre!H210*(1-Plan1!$B$11)+H$4*Plan1!$E$16)-H$5-H$2)*H$7)</f>
        <v>4155233.2921026964</v>
      </c>
      <c r="I214" s="4">
        <f>((Produção!I208*(PreçoLivre!I210*(1-Plan1!$B$11)+I$4*Plan1!$E$16)-I$5-I$2)*I$7)</f>
        <v>3875873.763708903</v>
      </c>
      <c r="J214" s="4">
        <f>((Produção!J208*(PreçoLivre!J210*(1-Plan1!$B$11)+J$4*Plan1!$E$16)-J$5-J$2)*J$7)</f>
        <v>3707545.2533447645</v>
      </c>
      <c r="K214" s="4">
        <f>((Produção!K208*(PreçoLivre!K210*(1-Plan1!$B$11)+K$4*Plan1!$E$16)-K$5-K$2)*K$7)</f>
        <v>3371707.3826078419</v>
      </c>
      <c r="L214" s="4">
        <f>((Produção!L208*(PreçoLivre!L210*(1-Plan1!$B$11)+L$4*Plan1!$E$16)-L$5-L$2)*L$7)</f>
        <v>2938237.2605870459</v>
      </c>
      <c r="M214" s="4">
        <f>((Produção!M208*(PreçoLivre!M210*(1-Plan1!$B$11)+M$4*Plan1!$E$16)-M$5-M$2)*M$7)</f>
        <v>2619631.113039576</v>
      </c>
      <c r="N214" s="4">
        <f>((Produção!N208*(PreçoLivre!N210*(1-Plan1!$B$11)+N$4*Plan1!$E$16)-N$5-N$2)*N$7)</f>
        <v>2462489.5807025069</v>
      </c>
      <c r="O214" s="4">
        <f>((Produção!O208*(PreçoLivre!O210*(1-Plan1!$B$11)+O$4*Plan1!$E$16)-O$5-O$2)*O$7)</f>
        <v>2116031.8180735027</v>
      </c>
      <c r="P214" s="4">
        <f>((Produção!P208*(PreçoLivre!P210*(1-Plan1!$B$11)+P$4*Plan1!$E$16)-P$5-P$2)*P$7)</f>
        <v>2052594.5090359403</v>
      </c>
      <c r="Q214" s="4">
        <f>((Produção!Q208*(PreçoLivre!Q210*(1-Plan1!$B$11)+Q$4*Plan1!$E$16)-Q$5-Q$2)*Q$7)</f>
        <v>1981933.6197152953</v>
      </c>
      <c r="R214" s="4">
        <f>((Produção!R208*(PreçoLivre!R210*(1-Plan1!$B$11)+R$4*Plan1!$E$16)-R$5-R$2)*R$7)</f>
        <v>1822255.7372947522</v>
      </c>
      <c r="S214" s="4">
        <f>((Produção!S208*(PreçoLivre!S210*(1-Plan1!$B$11)+S$4*Plan1!$E$16)-S$5-S$2)*S$7)</f>
        <v>1517963.6075037385</v>
      </c>
      <c r="T214" s="4">
        <f>((Produção!T208*(PreçoLivre!T210*(1-Plan1!$B$11)+T$4*Plan1!$E$16)-T$5-T$2)*T$7)</f>
        <v>1315072.9123625474</v>
      </c>
      <c r="U214" s="4">
        <f>((Produção!U208*(PreçoLivre!U210*(1-Plan1!$B$11)+U$4*Plan1!$E$16)-U$5-U$2)*U$7)</f>
        <v>1255395.3489222208</v>
      </c>
      <c r="V214" s="4">
        <f>((Produção!V208*(PreçoLivre!V210*(1-Plan1!$B$11)+V$4*Plan1!$E$16)-V$5-V$2)*V$7)</f>
        <v>1131123.8834716128</v>
      </c>
    </row>
    <row r="215" spans="1:22" x14ac:dyDescent="0.25">
      <c r="A215">
        <v>206</v>
      </c>
      <c r="B215" s="100">
        <f t="shared" si="3"/>
        <v>72519320.56525059</v>
      </c>
      <c r="C215" s="4">
        <f>((Produção!C209*(PreçoLivre!C211*(1-Plan1!$B$11)+C$4*Plan1!$E$16)-C$5-C$2)*C$7)</f>
        <v>7910894.0281836484</v>
      </c>
      <c r="D215" s="4">
        <f>((Produção!D209*(PreçoLivre!D211*(1-Plan1!$B$11)+D$4*Plan1!$E$16)-D$5-D$2)*D$7)</f>
        <v>7602134.064888237</v>
      </c>
      <c r="E215" s="4">
        <f>((Produção!E209*(PreçoLivre!E211*(1-Plan1!$B$11)+E$4*Plan1!$E$16)-E$5-E$2)*E$7)</f>
        <v>7005206.6495896839</v>
      </c>
      <c r="F215" s="4">
        <f>((Produção!F209*(PreçoLivre!F211*(1-Plan1!$B$11)+F$4*Plan1!$E$16)-F$5-F$2)*F$7)</f>
        <v>6436075.8755771015</v>
      </c>
      <c r="G215" s="4">
        <f>((Produção!G209*(PreçoLivre!G211*(1-Plan1!$B$11)+G$4*Plan1!$E$16)-G$5-G$2)*G$7)</f>
        <v>5567836.6590062715</v>
      </c>
      <c r="H215" s="4">
        <f>((Produção!H209*(PreçoLivre!H211*(1-Plan1!$B$11)+H$4*Plan1!$E$16)-H$5-H$2)*H$7)</f>
        <v>4863582.1087464625</v>
      </c>
      <c r="I215" s="4">
        <f>((Produção!I209*(PreçoLivre!I211*(1-Plan1!$B$11)+I$4*Plan1!$E$16)-I$5-I$2)*I$7)</f>
        <v>4336096.3567998772</v>
      </c>
      <c r="J215" s="4">
        <f>((Produção!J209*(PreçoLivre!J211*(1-Plan1!$B$11)+J$4*Plan1!$E$16)-J$5-J$2)*J$7)</f>
        <v>4178002.7096412312</v>
      </c>
      <c r="K215" s="4">
        <f>((Produção!K209*(PreçoLivre!K211*(1-Plan1!$B$11)+K$4*Plan1!$E$16)-K$5-K$2)*K$7)</f>
        <v>3832181.8419587724</v>
      </c>
      <c r="L215" s="4">
        <f>((Produção!L209*(PreçoLivre!L211*(1-Plan1!$B$11)+L$4*Plan1!$E$16)-L$5-L$2)*L$7)</f>
        <v>3369066.209359963</v>
      </c>
      <c r="M215" s="4">
        <f>((Produção!M209*(PreçoLivre!M211*(1-Plan1!$B$11)+M$4*Plan1!$E$16)-M$5-M$2)*M$7)</f>
        <v>2988090.3267469462</v>
      </c>
      <c r="N215" s="4">
        <f>((Produção!N209*(PreçoLivre!N211*(1-Plan1!$B$11)+N$4*Plan1!$E$16)-N$5-N$2)*N$7)</f>
        <v>2747703.2254456128</v>
      </c>
      <c r="O215" s="4">
        <f>((Produção!O209*(PreçoLivre!O211*(1-Plan1!$B$11)+O$4*Plan1!$E$16)-O$5-O$2)*O$7)</f>
        <v>2289320.9601237723</v>
      </c>
      <c r="P215" s="4">
        <f>((Produção!P209*(PreçoLivre!P211*(1-Plan1!$B$11)+P$4*Plan1!$E$16)-P$5-P$2)*P$7)</f>
        <v>1922688.3639910156</v>
      </c>
      <c r="Q215" s="4">
        <f>((Produção!Q209*(PreçoLivre!Q211*(1-Plan1!$B$11)+Q$4*Plan1!$E$16)-Q$5-Q$2)*Q$7)</f>
        <v>1700242.3961018405</v>
      </c>
      <c r="R215" s="4">
        <f>((Produção!R209*(PreçoLivre!R211*(1-Plan1!$B$11)+R$4*Plan1!$E$16)-R$5-R$2)*R$7)</f>
        <v>1476252.5345262485</v>
      </c>
      <c r="S215" s="4">
        <f>((Produção!S209*(PreçoLivre!S211*(1-Plan1!$B$11)+S$4*Plan1!$E$16)-S$5-S$2)*S$7)</f>
        <v>1269912.0338125348</v>
      </c>
      <c r="T215" s="4">
        <f>((Produção!T209*(PreçoLivre!T211*(1-Plan1!$B$11)+T$4*Plan1!$E$16)-T$5-T$2)*T$7)</f>
        <v>1117196.2495598842</v>
      </c>
      <c r="U215" s="4">
        <f>((Produção!U209*(PreçoLivre!U211*(1-Plan1!$B$11)+U$4*Plan1!$E$16)-U$5-U$2)*U$7)</f>
        <v>963463.7722899873</v>
      </c>
      <c r="V215" s="4">
        <f>((Produção!V209*(PreçoLivre!V211*(1-Plan1!$B$11)+V$4*Plan1!$E$16)-V$5-V$2)*V$7)</f>
        <v>943374.19890148519</v>
      </c>
    </row>
    <row r="216" spans="1:22" x14ac:dyDescent="0.25">
      <c r="A216">
        <v>207</v>
      </c>
      <c r="B216" s="100">
        <f t="shared" si="3"/>
        <v>62059642.551928081</v>
      </c>
      <c r="C216" s="4">
        <f>((Produção!C210*(PreçoLivre!C212*(1-Plan1!$B$11)+C$4*Plan1!$E$16)-C$5-C$2)*C$7)</f>
        <v>7078488.7454384137</v>
      </c>
      <c r="D216" s="4">
        <f>((Produção!D210*(PreçoLivre!D212*(1-Plan1!$B$11)+D$4*Plan1!$E$16)-D$5-D$2)*D$7)</f>
        <v>5891519.7989848601</v>
      </c>
      <c r="E216" s="4">
        <f>((Produção!E210*(PreçoLivre!E212*(1-Plan1!$B$11)+E$4*Plan1!$E$16)-E$5-E$2)*E$7)</f>
        <v>4944789.5206161141</v>
      </c>
      <c r="F216" s="4">
        <f>((Produção!F210*(PreçoLivre!F212*(1-Plan1!$B$11)+F$4*Plan1!$E$16)-F$5-F$2)*F$7)</f>
        <v>4502197.8554798281</v>
      </c>
      <c r="G216" s="4">
        <f>((Produção!G210*(PreçoLivre!G212*(1-Plan1!$B$11)+G$4*Plan1!$E$16)-G$5-G$2)*G$7)</f>
        <v>4467690.1204445334</v>
      </c>
      <c r="H216" s="4">
        <f>((Produção!H210*(PreçoLivre!H212*(1-Plan1!$B$11)+H$4*Plan1!$E$16)-H$5-H$2)*H$7)</f>
        <v>4107823.1838199846</v>
      </c>
      <c r="I216" s="4">
        <f>((Produção!I210*(PreçoLivre!I212*(1-Plan1!$B$11)+I$4*Plan1!$E$16)-I$5-I$2)*I$7)</f>
        <v>3589321.9219402056</v>
      </c>
      <c r="J216" s="4">
        <f>((Produção!J210*(PreçoLivre!J212*(1-Plan1!$B$11)+J$4*Plan1!$E$16)-J$5-J$2)*J$7)</f>
        <v>3335499.8359485129</v>
      </c>
      <c r="K216" s="4">
        <f>((Produção!K210*(PreçoLivre!K212*(1-Plan1!$B$11)+K$4*Plan1!$E$16)-K$5-K$2)*K$7)</f>
        <v>2959107.2720386344</v>
      </c>
      <c r="L216" s="4">
        <f>((Produção!L210*(PreçoLivre!L212*(1-Plan1!$B$11)+L$4*Plan1!$E$16)-L$5-L$2)*L$7)</f>
        <v>2730741.9366930458</v>
      </c>
      <c r="M216" s="4">
        <f>((Produção!M210*(PreçoLivre!M212*(1-Plan1!$B$11)+M$4*Plan1!$E$16)-M$5-M$2)*M$7)</f>
        <v>2559051.7543966467</v>
      </c>
      <c r="N216" s="4">
        <f>((Produção!N210*(PreçoLivre!N212*(1-Plan1!$B$11)+N$4*Plan1!$E$16)-N$5-N$2)*N$7)</f>
        <v>2432504.3592874268</v>
      </c>
      <c r="O216" s="4">
        <f>((Produção!O210*(PreçoLivre!O212*(1-Plan1!$B$11)+O$4*Plan1!$E$16)-O$5-O$2)*O$7)</f>
        <v>2185571.3124183849</v>
      </c>
      <c r="P216" s="4">
        <f>((Produção!P210*(PreçoLivre!P212*(1-Plan1!$B$11)+P$4*Plan1!$E$16)-P$5-P$2)*P$7)</f>
        <v>2070307.4314219784</v>
      </c>
      <c r="Q216" s="4">
        <f>((Produção!Q210*(PreçoLivre!Q212*(1-Plan1!$B$11)+Q$4*Plan1!$E$16)-Q$5-Q$2)*Q$7)</f>
        <v>1896382.552826683</v>
      </c>
      <c r="R216" s="4">
        <f>((Produção!R210*(PreçoLivre!R212*(1-Plan1!$B$11)+R$4*Plan1!$E$16)-R$5-R$2)*R$7)</f>
        <v>1604186.9671361651</v>
      </c>
      <c r="S216" s="4">
        <f>((Produção!S210*(PreçoLivre!S212*(1-Plan1!$B$11)+S$4*Plan1!$E$16)-S$5-S$2)*S$7)</f>
        <v>1517906.3682906628</v>
      </c>
      <c r="T216" s="4">
        <f>((Produção!T210*(PreçoLivre!T212*(1-Plan1!$B$11)+T$4*Plan1!$E$16)-T$5-T$2)*T$7)</f>
        <v>1500509.3043589911</v>
      </c>
      <c r="U216" s="4">
        <f>((Produção!U210*(PreçoLivre!U212*(1-Plan1!$B$11)+U$4*Plan1!$E$16)-U$5-U$2)*U$7)</f>
        <v>1362899.7714678922</v>
      </c>
      <c r="V216" s="4">
        <f>((Produção!V210*(PreçoLivre!V212*(1-Plan1!$B$11)+V$4*Plan1!$E$16)-V$5-V$2)*V$7)</f>
        <v>1323142.5389191178</v>
      </c>
    </row>
    <row r="217" spans="1:22" x14ac:dyDescent="0.25">
      <c r="A217">
        <v>208</v>
      </c>
      <c r="B217" s="100">
        <f t="shared" si="3"/>
        <v>56545749.749921046</v>
      </c>
      <c r="C217" s="4">
        <f>((Produção!C211*(PreçoLivre!C213*(1-Plan1!$B$11)+C$4*Plan1!$E$16)-C$5-C$2)*C$7)</f>
        <v>7259852.2384462953</v>
      </c>
      <c r="D217" s="4">
        <f>((Produção!D211*(PreçoLivre!D213*(1-Plan1!$B$11)+D$4*Plan1!$E$16)-D$5-D$2)*D$7)</f>
        <v>6313764.7403975511</v>
      </c>
      <c r="E217" s="4">
        <f>((Produção!E211*(PreçoLivre!E213*(1-Plan1!$B$11)+E$4*Plan1!$E$16)-E$5-E$2)*E$7)</f>
        <v>5507022.6125124972</v>
      </c>
      <c r="F217" s="4">
        <f>((Produção!F211*(PreçoLivre!F213*(1-Plan1!$B$11)+F$4*Plan1!$E$16)-F$5-F$2)*F$7)</f>
        <v>4678739.4052262474</v>
      </c>
      <c r="G217" s="4">
        <f>((Produção!G211*(PreçoLivre!G213*(1-Plan1!$B$11)+G$4*Plan1!$E$16)-G$5-G$2)*G$7)</f>
        <v>4417588.6036327342</v>
      </c>
      <c r="H217" s="4">
        <f>((Produção!H211*(PreçoLivre!H213*(1-Plan1!$B$11)+H$4*Plan1!$E$16)-H$5-H$2)*H$7)</f>
        <v>3924805.2834189148</v>
      </c>
      <c r="I217" s="4">
        <f>((Produção!I211*(PreçoLivre!I213*(1-Plan1!$B$11)+I$4*Plan1!$E$16)-I$5-I$2)*I$7)</f>
        <v>3192345.6939563579</v>
      </c>
      <c r="J217" s="4">
        <f>((Produção!J211*(PreçoLivre!J213*(1-Plan1!$B$11)+J$4*Plan1!$E$16)-J$5-J$2)*J$7)</f>
        <v>3065593.9268613779</v>
      </c>
      <c r="K217" s="4">
        <f>((Produção!K211*(PreçoLivre!K213*(1-Plan1!$B$11)+K$4*Plan1!$E$16)-K$5-K$2)*K$7)</f>
        <v>2542183.9925613641</v>
      </c>
      <c r="L217" s="4">
        <f>((Produção!L211*(PreçoLivre!L213*(1-Plan1!$B$11)+L$4*Plan1!$E$16)-L$5-L$2)*L$7)</f>
        <v>2304203.3252134067</v>
      </c>
      <c r="M217" s="4">
        <f>((Produção!M211*(PreçoLivre!M213*(1-Plan1!$B$11)+M$4*Plan1!$E$16)-M$5-M$2)*M$7)</f>
        <v>1975913.1699634439</v>
      </c>
      <c r="N217" s="4">
        <f>((Produção!N211*(PreçoLivre!N213*(1-Plan1!$B$11)+N$4*Plan1!$E$16)-N$5-N$2)*N$7)</f>
        <v>1683931.3616549401</v>
      </c>
      <c r="O217" s="4">
        <f>((Produção!O211*(PreçoLivre!O213*(1-Plan1!$B$11)+O$4*Plan1!$E$16)-O$5-O$2)*O$7)</f>
        <v>1487240.7483974353</v>
      </c>
      <c r="P217" s="4">
        <f>((Produção!P211*(PreçoLivre!P213*(1-Plan1!$B$11)+P$4*Plan1!$E$16)-P$5-P$2)*P$7)</f>
        <v>1372616.9733129153</v>
      </c>
      <c r="Q217" s="4">
        <f>((Produção!Q211*(PreçoLivre!Q213*(1-Plan1!$B$11)+Q$4*Plan1!$E$16)-Q$5-Q$2)*Q$7)</f>
        <v>1346035.8452159401</v>
      </c>
      <c r="R217" s="4">
        <f>((Produção!R211*(PreçoLivre!R213*(1-Plan1!$B$11)+R$4*Plan1!$E$16)-R$5-R$2)*R$7)</f>
        <v>1190799.3918882792</v>
      </c>
      <c r="S217" s="4">
        <f>((Produção!S211*(PreçoLivre!S213*(1-Plan1!$B$11)+S$4*Plan1!$E$16)-S$5-S$2)*S$7)</f>
        <v>1132051.371769421</v>
      </c>
      <c r="T217" s="4">
        <f>((Produção!T211*(PreçoLivre!T213*(1-Plan1!$B$11)+T$4*Plan1!$E$16)-T$5-T$2)*T$7)</f>
        <v>1093838.1041622472</v>
      </c>
      <c r="U217" s="4">
        <f>((Produção!U211*(PreçoLivre!U213*(1-Plan1!$B$11)+U$4*Plan1!$E$16)-U$5-U$2)*U$7)</f>
        <v>1059171.9091331027</v>
      </c>
      <c r="V217" s="4">
        <f>((Produção!V211*(PreçoLivre!V213*(1-Plan1!$B$11)+V$4*Plan1!$E$16)-V$5-V$2)*V$7)</f>
        <v>998051.05219658755</v>
      </c>
    </row>
    <row r="218" spans="1:22" x14ac:dyDescent="0.25">
      <c r="A218">
        <v>209</v>
      </c>
      <c r="B218" s="100">
        <f t="shared" si="3"/>
        <v>64713564.899645381</v>
      </c>
      <c r="C218" s="4">
        <f>((Produção!C212*(PreçoLivre!C214*(1-Plan1!$B$11)+C$4*Plan1!$E$16)-C$5-C$2)*C$7)</f>
        <v>7048059.2647953341</v>
      </c>
      <c r="D218" s="4">
        <f>((Produção!D212*(PreçoLivre!D214*(1-Plan1!$B$11)+D$4*Plan1!$E$16)-D$5-D$2)*D$7)</f>
        <v>6414227.959603834</v>
      </c>
      <c r="E218" s="4">
        <f>((Produção!E212*(PreçoLivre!E214*(1-Plan1!$B$11)+E$4*Plan1!$E$16)-E$5-E$2)*E$7)</f>
        <v>6020937.2624164578</v>
      </c>
      <c r="F218" s="4">
        <f>((Produção!F212*(PreçoLivre!F214*(1-Plan1!$B$11)+F$4*Plan1!$E$16)-F$5-F$2)*F$7)</f>
        <v>5729044.9553310666</v>
      </c>
      <c r="G218" s="4">
        <f>((Produção!G212*(PreçoLivre!G214*(1-Plan1!$B$11)+G$4*Plan1!$E$16)-G$5-G$2)*G$7)</f>
        <v>4841821.8428198369</v>
      </c>
      <c r="H218" s="4">
        <f>((Produção!H212*(PreçoLivre!H214*(1-Plan1!$B$11)+H$4*Plan1!$E$16)-H$5-H$2)*H$7)</f>
        <v>4239315.1501531126</v>
      </c>
      <c r="I218" s="4">
        <f>((Produção!I212*(PreçoLivre!I214*(1-Plan1!$B$11)+I$4*Plan1!$E$16)-I$5-I$2)*I$7)</f>
        <v>3692396.8125725505</v>
      </c>
      <c r="J218" s="4">
        <f>((Produção!J212*(PreçoLivre!J214*(1-Plan1!$B$11)+J$4*Plan1!$E$16)-J$5-J$2)*J$7)</f>
        <v>3560140.5938504934</v>
      </c>
      <c r="K218" s="4">
        <f>((Produção!K212*(PreçoLivre!K214*(1-Plan1!$B$11)+K$4*Plan1!$E$16)-K$5-K$2)*K$7)</f>
        <v>3347345.720248695</v>
      </c>
      <c r="L218" s="4">
        <f>((Produção!L212*(PreçoLivre!L214*(1-Plan1!$B$11)+L$4*Plan1!$E$16)-L$5-L$2)*L$7)</f>
        <v>2945258.1315837014</v>
      </c>
      <c r="M218" s="4">
        <f>((Produção!M212*(PreçoLivre!M214*(1-Plan1!$B$11)+M$4*Plan1!$E$16)-M$5-M$2)*M$7)</f>
        <v>2691368.8515623435</v>
      </c>
      <c r="N218" s="4">
        <f>((Produção!N212*(PreçoLivre!N214*(1-Plan1!$B$11)+N$4*Plan1!$E$16)-N$5-N$2)*N$7)</f>
        <v>2291605.8648160244</v>
      </c>
      <c r="O218" s="4">
        <f>((Produção!O212*(PreçoLivre!O214*(1-Plan1!$B$11)+O$4*Plan1!$E$16)-O$5-O$2)*O$7)</f>
        <v>2080254.9408945548</v>
      </c>
      <c r="P218" s="4">
        <f>((Produção!P212*(PreçoLivre!P214*(1-Plan1!$B$11)+P$4*Plan1!$E$16)-P$5-P$2)*P$7)</f>
        <v>1898683.2515715642</v>
      </c>
      <c r="Q218" s="4">
        <f>((Produção!Q212*(PreçoLivre!Q214*(1-Plan1!$B$11)+Q$4*Plan1!$E$16)-Q$5-Q$2)*Q$7)</f>
        <v>1685116.7154305726</v>
      </c>
      <c r="R218" s="4">
        <f>((Produção!R212*(PreçoLivre!R214*(1-Plan1!$B$11)+R$4*Plan1!$E$16)-R$5-R$2)*R$7)</f>
        <v>1488811.1613781475</v>
      </c>
      <c r="S218" s="4">
        <f>((Produção!S212*(PreçoLivre!S214*(1-Plan1!$B$11)+S$4*Plan1!$E$16)-S$5-S$2)*S$7)</f>
        <v>1367662.1571411388</v>
      </c>
      <c r="T218" s="4">
        <f>((Produção!T212*(PreçoLivre!T214*(1-Plan1!$B$11)+T$4*Plan1!$E$16)-T$5-T$2)*T$7)</f>
        <v>1246058.95813999</v>
      </c>
      <c r="U218" s="4">
        <f>((Produção!U212*(PreçoLivre!U214*(1-Plan1!$B$11)+U$4*Plan1!$E$16)-U$5-U$2)*U$7)</f>
        <v>1129414.0118699542</v>
      </c>
      <c r="V218" s="4">
        <f>((Produção!V212*(PreçoLivre!V214*(1-Plan1!$B$11)+V$4*Plan1!$E$16)-V$5-V$2)*V$7)</f>
        <v>996041.29346601712</v>
      </c>
    </row>
    <row r="219" spans="1:22" x14ac:dyDescent="0.25">
      <c r="A219">
        <v>210</v>
      </c>
      <c r="B219" s="100">
        <f t="shared" si="3"/>
        <v>62770166.401462823</v>
      </c>
      <c r="C219" s="4">
        <f>((Produção!C213*(PreçoLivre!C215*(1-Plan1!$B$11)+C$4*Plan1!$E$16)-C$5-C$2)*C$7)</f>
        <v>7291313.6181367375</v>
      </c>
      <c r="D219" s="4">
        <f>((Produção!D213*(PreçoLivre!D215*(1-Plan1!$B$11)+D$4*Plan1!$E$16)-D$5-D$2)*D$7)</f>
        <v>6266676.3722187625</v>
      </c>
      <c r="E219" s="4">
        <f>((Produção!E213*(PreçoLivre!E215*(1-Plan1!$B$11)+E$4*Plan1!$E$16)-E$5-E$2)*E$7)</f>
        <v>5085322.9720776435</v>
      </c>
      <c r="F219" s="4">
        <f>((Produção!F213*(PreçoLivre!F215*(1-Plan1!$B$11)+F$4*Plan1!$E$16)-F$5-F$2)*F$7)</f>
        <v>4685410.9349424196</v>
      </c>
      <c r="G219" s="4">
        <f>((Produção!G213*(PreçoLivre!G215*(1-Plan1!$B$11)+G$4*Plan1!$E$16)-G$5-G$2)*G$7)</f>
        <v>4341175.3620759482</v>
      </c>
      <c r="H219" s="4">
        <f>((Produção!H213*(PreçoLivre!H215*(1-Plan1!$B$11)+H$4*Plan1!$E$16)-H$5-H$2)*H$7)</f>
        <v>3790645.6703700577</v>
      </c>
      <c r="I219" s="4">
        <f>((Produção!I213*(PreçoLivre!I215*(1-Plan1!$B$11)+I$4*Plan1!$E$16)-I$5-I$2)*I$7)</f>
        <v>3366269.2522554589</v>
      </c>
      <c r="J219" s="4">
        <f>((Produção!J213*(PreçoLivre!J215*(1-Plan1!$B$11)+J$4*Plan1!$E$16)-J$5-J$2)*J$7)</f>
        <v>2962981.5842670244</v>
      </c>
      <c r="K219" s="4">
        <f>((Produção!K213*(PreçoLivre!K215*(1-Plan1!$B$11)+K$4*Plan1!$E$16)-K$5-K$2)*K$7)</f>
        <v>2814570.0369638107</v>
      </c>
      <c r="L219" s="4">
        <f>((Produção!L213*(PreçoLivre!L215*(1-Plan1!$B$11)+L$4*Plan1!$E$16)-L$5-L$2)*L$7)</f>
        <v>2615600.5692085442</v>
      </c>
      <c r="M219" s="4">
        <f>((Produção!M213*(PreçoLivre!M215*(1-Plan1!$B$11)+M$4*Plan1!$E$16)-M$5-M$2)*M$7)</f>
        <v>2431303.736604759</v>
      </c>
      <c r="N219" s="4">
        <f>((Produção!N213*(PreçoLivre!N215*(1-Plan1!$B$11)+N$4*Plan1!$E$16)-N$5-N$2)*N$7)</f>
        <v>2133841.2354205404</v>
      </c>
      <c r="O219" s="4">
        <f>((Produção!O213*(PreçoLivre!O215*(1-Plan1!$B$11)+O$4*Plan1!$E$16)-O$5-O$2)*O$7)</f>
        <v>2263427.8928940506</v>
      </c>
      <c r="P219" s="4">
        <f>((Produção!P213*(PreçoLivre!P215*(1-Plan1!$B$11)+P$4*Plan1!$E$16)-P$5-P$2)*P$7)</f>
        <v>2106163.7382860836</v>
      </c>
      <c r="Q219" s="4">
        <f>((Produção!Q213*(PreçoLivre!Q215*(1-Plan1!$B$11)+Q$4*Plan1!$E$16)-Q$5-Q$2)*Q$7)</f>
        <v>2028262.9520772933</v>
      </c>
      <c r="R219" s="4">
        <f>((Produção!R213*(PreçoLivre!R215*(1-Plan1!$B$11)+R$4*Plan1!$E$16)-R$5-R$2)*R$7)</f>
        <v>1915061.4695375802</v>
      </c>
      <c r="S219" s="4">
        <f>((Produção!S213*(PreçoLivre!S215*(1-Plan1!$B$11)+S$4*Plan1!$E$16)-S$5-S$2)*S$7)</f>
        <v>1809455.2574630117</v>
      </c>
      <c r="T219" s="4">
        <f>((Produção!T213*(PreçoLivre!T215*(1-Plan1!$B$11)+T$4*Plan1!$E$16)-T$5-T$2)*T$7)</f>
        <v>1837928.4559952654</v>
      </c>
      <c r="U219" s="4">
        <f>((Produção!U213*(PreçoLivre!U215*(1-Plan1!$B$11)+U$4*Plan1!$E$16)-U$5-U$2)*U$7)</f>
        <v>1662720.2709975371</v>
      </c>
      <c r="V219" s="4">
        <f>((Produção!V213*(PreçoLivre!V215*(1-Plan1!$B$11)+V$4*Plan1!$E$16)-V$5-V$2)*V$7)</f>
        <v>1362035.0196702955</v>
      </c>
    </row>
    <row r="220" spans="1:22" x14ac:dyDescent="0.25">
      <c r="A220">
        <v>211</v>
      </c>
      <c r="B220" s="100">
        <f t="shared" si="3"/>
        <v>55974874.212933213</v>
      </c>
      <c r="C220" s="4">
        <f>((Produção!C214*(PreçoLivre!C216*(1-Plan1!$B$11)+C$4*Plan1!$E$16)-C$5-C$2)*C$7)</f>
        <v>7494381.490133564</v>
      </c>
      <c r="D220" s="4">
        <f>((Produção!D214*(PreçoLivre!D216*(1-Plan1!$B$11)+D$4*Plan1!$E$16)-D$5-D$2)*D$7)</f>
        <v>6995986.2838850534</v>
      </c>
      <c r="E220" s="4">
        <f>((Produção!E214*(PreçoLivre!E216*(1-Plan1!$B$11)+E$4*Plan1!$E$16)-E$5-E$2)*E$7)</f>
        <v>5823397.4959632996</v>
      </c>
      <c r="F220" s="4">
        <f>((Produção!F214*(PreçoLivre!F216*(1-Plan1!$B$11)+F$4*Plan1!$E$16)-F$5-F$2)*F$7)</f>
        <v>5183627.7773150383</v>
      </c>
      <c r="G220" s="4">
        <f>((Produção!G214*(PreçoLivre!G216*(1-Plan1!$B$11)+G$4*Plan1!$E$16)-G$5-G$2)*G$7)</f>
        <v>3968107.581372872</v>
      </c>
      <c r="H220" s="4">
        <f>((Produção!H214*(PreçoLivre!H216*(1-Plan1!$B$11)+H$4*Plan1!$E$16)-H$5-H$2)*H$7)</f>
        <v>3510032.549722502</v>
      </c>
      <c r="I220" s="4">
        <f>((Produção!I214*(PreçoLivre!I216*(1-Plan1!$B$11)+I$4*Plan1!$E$16)-I$5-I$2)*I$7)</f>
        <v>3243675.5851506889</v>
      </c>
      <c r="J220" s="4">
        <f>((Produção!J214*(PreçoLivre!J216*(1-Plan1!$B$11)+J$4*Plan1!$E$16)-J$5-J$2)*J$7)</f>
        <v>2717866.23743679</v>
      </c>
      <c r="K220" s="4">
        <f>((Produção!K214*(PreçoLivre!K216*(1-Plan1!$B$11)+K$4*Plan1!$E$16)-K$5-K$2)*K$7)</f>
        <v>2545404.9049078166</v>
      </c>
      <c r="L220" s="4">
        <f>((Produção!L214*(PreçoLivre!L216*(1-Plan1!$B$11)+L$4*Plan1!$E$16)-L$5-L$2)*L$7)</f>
        <v>2192197.131866164</v>
      </c>
      <c r="M220" s="4">
        <f>((Produção!M214*(PreçoLivre!M216*(1-Plan1!$B$11)+M$4*Plan1!$E$16)-M$5-M$2)*M$7)</f>
        <v>1924809.2709656018</v>
      </c>
      <c r="N220" s="4">
        <f>((Produção!N214*(PreçoLivre!N216*(1-Plan1!$B$11)+N$4*Plan1!$E$16)-N$5-N$2)*N$7)</f>
        <v>1714875.3821499911</v>
      </c>
      <c r="O220" s="4">
        <f>((Produção!O214*(PreçoLivre!O216*(1-Plan1!$B$11)+O$4*Plan1!$E$16)-O$5-O$2)*O$7)</f>
        <v>1633245.4095381945</v>
      </c>
      <c r="P220" s="4">
        <f>((Produção!P214*(PreçoLivre!P216*(1-Plan1!$B$11)+P$4*Plan1!$E$16)-P$5-P$2)*P$7)</f>
        <v>1427070.6618031049</v>
      </c>
      <c r="Q220" s="4">
        <f>((Produção!Q214*(PreçoLivre!Q216*(1-Plan1!$B$11)+Q$4*Plan1!$E$16)-Q$5-Q$2)*Q$7)</f>
        <v>1207220.0571518934</v>
      </c>
      <c r="R220" s="4">
        <f>((Produção!R214*(PreçoLivre!R216*(1-Plan1!$B$11)+R$4*Plan1!$E$16)-R$5-R$2)*R$7)</f>
        <v>1082944.8916906032</v>
      </c>
      <c r="S220" s="4">
        <f>((Produção!S214*(PreçoLivre!S216*(1-Plan1!$B$11)+S$4*Plan1!$E$16)-S$5-S$2)*S$7)</f>
        <v>1031396.7611283653</v>
      </c>
      <c r="T220" s="4">
        <f>((Produção!T214*(PreçoLivre!T216*(1-Plan1!$B$11)+T$4*Plan1!$E$16)-T$5-T$2)*T$7)</f>
        <v>838355.6254040011</v>
      </c>
      <c r="U220" s="4">
        <f>((Produção!U214*(PreçoLivre!U216*(1-Plan1!$B$11)+U$4*Plan1!$E$16)-U$5-U$2)*U$7)</f>
        <v>760657.82010923757</v>
      </c>
      <c r="V220" s="4">
        <f>((Produção!V214*(PreçoLivre!V216*(1-Plan1!$B$11)+V$4*Plan1!$E$16)-V$5-V$2)*V$7)</f>
        <v>679621.29523842572</v>
      </c>
    </row>
    <row r="221" spans="1:22" x14ac:dyDescent="0.25">
      <c r="A221">
        <v>212</v>
      </c>
      <c r="B221" s="100">
        <f t="shared" si="3"/>
        <v>67800351.670397386</v>
      </c>
      <c r="C221" s="4">
        <f>((Produção!C215*(PreçoLivre!C217*(1-Plan1!$B$11)+C$4*Plan1!$E$16)-C$5-C$2)*C$7)</f>
        <v>7878355.080489153</v>
      </c>
      <c r="D221" s="4">
        <f>((Produção!D215*(PreçoLivre!D217*(1-Plan1!$B$11)+D$4*Plan1!$E$16)-D$5-D$2)*D$7)</f>
        <v>7094051.4027747065</v>
      </c>
      <c r="E221" s="4">
        <f>((Produção!E215*(PreçoLivre!E217*(1-Plan1!$B$11)+E$4*Plan1!$E$16)-E$5-E$2)*E$7)</f>
        <v>6097031.5787031054</v>
      </c>
      <c r="F221" s="4">
        <f>((Produção!F215*(PreçoLivre!F217*(1-Plan1!$B$11)+F$4*Plan1!$E$16)-F$5-F$2)*F$7)</f>
        <v>6009526.1725084083</v>
      </c>
      <c r="G221" s="4">
        <f>((Produção!G215*(PreçoLivre!G217*(1-Plan1!$B$11)+G$4*Plan1!$E$16)-G$5-G$2)*G$7)</f>
        <v>5295781.9368639681</v>
      </c>
      <c r="H221" s="4">
        <f>((Produção!H215*(PreçoLivre!H217*(1-Plan1!$B$11)+H$4*Plan1!$E$16)-H$5-H$2)*H$7)</f>
        <v>5056660.2805111986</v>
      </c>
      <c r="I221" s="4">
        <f>((Produção!I215*(PreçoLivre!I217*(1-Plan1!$B$11)+I$4*Plan1!$E$16)-I$5-I$2)*I$7)</f>
        <v>4251220.5065022698</v>
      </c>
      <c r="J221" s="4">
        <f>((Produção!J215*(PreçoLivre!J217*(1-Plan1!$B$11)+J$4*Plan1!$E$16)-J$5-J$2)*J$7)</f>
        <v>3432228.2960555959</v>
      </c>
      <c r="K221" s="4">
        <f>((Produção!K215*(PreçoLivre!K217*(1-Plan1!$B$11)+K$4*Plan1!$E$16)-K$5-K$2)*K$7)</f>
        <v>2962559.3855365422</v>
      </c>
      <c r="L221" s="4">
        <f>((Produção!L215*(PreçoLivre!L217*(1-Plan1!$B$11)+L$4*Plan1!$E$16)-L$5-L$2)*L$7)</f>
        <v>2755538.8599331137</v>
      </c>
      <c r="M221" s="4">
        <f>((Produção!M215*(PreçoLivre!M217*(1-Plan1!$B$11)+M$4*Plan1!$E$16)-M$5-M$2)*M$7)</f>
        <v>2454766.6058307267</v>
      </c>
      <c r="N221" s="4">
        <f>((Produção!N215*(PreçoLivre!N217*(1-Plan1!$B$11)+N$4*Plan1!$E$16)-N$5-N$2)*N$7)</f>
        <v>2203449.1182621676</v>
      </c>
      <c r="O221" s="4">
        <f>((Produção!O215*(PreçoLivre!O217*(1-Plan1!$B$11)+O$4*Plan1!$E$16)-O$5-O$2)*O$7)</f>
        <v>2037093.2026718401</v>
      </c>
      <c r="P221" s="4">
        <f>((Produção!P215*(PreçoLivre!P217*(1-Plan1!$B$11)+P$4*Plan1!$E$16)-P$5-P$2)*P$7)</f>
        <v>1754642.2977073572</v>
      </c>
      <c r="Q221" s="4">
        <f>((Produção!Q215*(PreçoLivre!Q217*(1-Plan1!$B$11)+Q$4*Plan1!$E$16)-Q$5-Q$2)*Q$7)</f>
        <v>1563369.4261768453</v>
      </c>
      <c r="R221" s="4">
        <f>((Produção!R215*(PreçoLivre!R217*(1-Plan1!$B$11)+R$4*Plan1!$E$16)-R$5-R$2)*R$7)</f>
        <v>1623092.656152901</v>
      </c>
      <c r="S221" s="4">
        <f>((Produção!S215*(PreçoLivre!S217*(1-Plan1!$B$11)+S$4*Plan1!$E$16)-S$5-S$2)*S$7)</f>
        <v>1421686.3951928648</v>
      </c>
      <c r="T221" s="4">
        <f>((Produção!T215*(PreçoLivre!T217*(1-Plan1!$B$11)+T$4*Plan1!$E$16)-T$5-T$2)*T$7)</f>
        <v>1334869.391257148</v>
      </c>
      <c r="U221" s="4">
        <f>((Produção!U215*(PreçoLivre!U217*(1-Plan1!$B$11)+U$4*Plan1!$E$16)-U$5-U$2)*U$7)</f>
        <v>1325160.5183292788</v>
      </c>
      <c r="V221" s="4">
        <f>((Produção!V215*(PreçoLivre!V217*(1-Plan1!$B$11)+V$4*Plan1!$E$16)-V$5-V$2)*V$7)</f>
        <v>1249268.5589381908</v>
      </c>
    </row>
    <row r="222" spans="1:22" x14ac:dyDescent="0.25">
      <c r="A222">
        <v>213</v>
      </c>
      <c r="B222" s="100">
        <f t="shared" si="3"/>
        <v>64523194.924308993</v>
      </c>
      <c r="C222" s="4">
        <f>((Produção!C216*(PreçoLivre!C218*(1-Plan1!$B$11)+C$4*Plan1!$E$16)-C$5-C$2)*C$7)</f>
        <v>7145842.1554617416</v>
      </c>
      <c r="D222" s="4">
        <f>((Produção!D216*(PreçoLivre!D218*(1-Plan1!$B$11)+D$4*Plan1!$E$16)-D$5-D$2)*D$7)</f>
        <v>6580326.7550385734</v>
      </c>
      <c r="E222" s="4">
        <f>((Produção!E216*(PreçoLivre!E218*(1-Plan1!$B$11)+E$4*Plan1!$E$16)-E$5-E$2)*E$7)</f>
        <v>6301747.8875054857</v>
      </c>
      <c r="F222" s="4">
        <f>((Produção!F216*(PreçoLivre!F218*(1-Plan1!$B$11)+F$4*Plan1!$E$16)-F$5-F$2)*F$7)</f>
        <v>5634818.5235249856</v>
      </c>
      <c r="G222" s="4">
        <f>((Produção!G216*(PreçoLivre!G218*(1-Plan1!$B$11)+G$4*Plan1!$E$16)-G$5-G$2)*G$7)</f>
        <v>5251502.6011356516</v>
      </c>
      <c r="H222" s="4">
        <f>((Produção!H216*(PreçoLivre!H218*(1-Plan1!$B$11)+H$4*Plan1!$E$16)-H$5-H$2)*H$7)</f>
        <v>4570622.6304778149</v>
      </c>
      <c r="I222" s="4">
        <f>((Produção!I216*(PreçoLivre!I218*(1-Plan1!$B$11)+I$4*Plan1!$E$16)-I$5-I$2)*I$7)</f>
        <v>4149804.4322115495</v>
      </c>
      <c r="J222" s="4">
        <f>((Produção!J216*(PreçoLivre!J218*(1-Plan1!$B$11)+J$4*Plan1!$E$16)-J$5-J$2)*J$7)</f>
        <v>3410231.1258415566</v>
      </c>
      <c r="K222" s="4">
        <f>((Produção!K216*(PreçoLivre!K218*(1-Plan1!$B$11)+K$4*Plan1!$E$16)-K$5-K$2)*K$7)</f>
        <v>3113598.2575067733</v>
      </c>
      <c r="L222" s="4">
        <f>((Produção!L216*(PreçoLivre!L218*(1-Plan1!$B$11)+L$4*Plan1!$E$16)-L$5-L$2)*L$7)</f>
        <v>2844291.090129246</v>
      </c>
      <c r="M222" s="4">
        <f>((Produção!M216*(PreçoLivre!M218*(1-Plan1!$B$11)+M$4*Plan1!$E$16)-M$5-M$2)*M$7)</f>
        <v>2471483.5967293689</v>
      </c>
      <c r="N222" s="4">
        <f>((Produção!N216*(PreçoLivre!N218*(1-Plan1!$B$11)+N$4*Plan1!$E$16)-N$5-N$2)*N$7)</f>
        <v>2299379.3761116518</v>
      </c>
      <c r="O222" s="4">
        <f>((Produção!O216*(PreçoLivre!O218*(1-Plan1!$B$11)+O$4*Plan1!$E$16)-O$5-O$2)*O$7)</f>
        <v>1937940.3760045723</v>
      </c>
      <c r="P222" s="4">
        <f>((Produção!P216*(PreçoLivre!P218*(1-Plan1!$B$11)+P$4*Plan1!$E$16)-P$5-P$2)*P$7)</f>
        <v>1707254.2816205246</v>
      </c>
      <c r="Q222" s="4">
        <f>((Produção!Q216*(PreçoLivre!Q218*(1-Plan1!$B$11)+Q$4*Plan1!$E$16)-Q$5-Q$2)*Q$7)</f>
        <v>1409158.3620291785</v>
      </c>
      <c r="R222" s="4">
        <f>((Produção!R216*(PreçoLivre!R218*(1-Plan1!$B$11)+R$4*Plan1!$E$16)-R$5-R$2)*R$7)</f>
        <v>1314696.0071528577</v>
      </c>
      <c r="S222" s="4">
        <f>((Produção!S216*(PreçoLivre!S218*(1-Plan1!$B$11)+S$4*Plan1!$E$16)-S$5-S$2)*S$7)</f>
        <v>1232590.194706972</v>
      </c>
      <c r="T222" s="4">
        <f>((Produção!T216*(PreçoLivre!T218*(1-Plan1!$B$11)+T$4*Plan1!$E$16)-T$5-T$2)*T$7)</f>
        <v>1194088.6710995408</v>
      </c>
      <c r="U222" s="4">
        <f>((Produção!U216*(PreçoLivre!U218*(1-Plan1!$B$11)+U$4*Plan1!$E$16)-U$5-U$2)*U$7)</f>
        <v>1013690.4299628831</v>
      </c>
      <c r="V222" s="4">
        <f>((Produção!V216*(PreçoLivre!V218*(1-Plan1!$B$11)+V$4*Plan1!$E$16)-V$5-V$2)*V$7)</f>
        <v>940128.17005807301</v>
      </c>
    </row>
    <row r="223" spans="1:22" x14ac:dyDescent="0.25">
      <c r="A223">
        <v>214</v>
      </c>
      <c r="B223" s="100">
        <f t="shared" si="3"/>
        <v>54724611.586110584</v>
      </c>
      <c r="C223" s="4">
        <f>((Produção!C217*(PreçoLivre!C219*(1-Plan1!$B$11)+C$4*Plan1!$E$16)-C$5-C$2)*C$7)</f>
        <v>6764853.5070823468</v>
      </c>
      <c r="D223" s="4">
        <f>((Produção!D217*(PreçoLivre!D219*(1-Plan1!$B$11)+D$4*Plan1!$E$16)-D$5-D$2)*D$7)</f>
        <v>5447104.1206966229</v>
      </c>
      <c r="E223" s="4">
        <f>((Produção!E217*(PreçoLivre!E219*(1-Plan1!$B$11)+E$4*Plan1!$E$16)-E$5-E$2)*E$7)</f>
        <v>4867052.4045226276</v>
      </c>
      <c r="F223" s="4">
        <f>((Produção!F217*(PreçoLivre!F219*(1-Plan1!$B$11)+F$4*Plan1!$E$16)-F$5-F$2)*F$7)</f>
        <v>4054445.4856273043</v>
      </c>
      <c r="G223" s="4">
        <f>((Produção!G217*(PreçoLivre!G219*(1-Plan1!$B$11)+G$4*Plan1!$E$16)-G$5-G$2)*G$7)</f>
        <v>3966186.3305415725</v>
      </c>
      <c r="H223" s="4">
        <f>((Produção!H217*(PreçoLivre!H219*(1-Plan1!$B$11)+H$4*Plan1!$E$16)-H$5-H$2)*H$7)</f>
        <v>3539378.7110499823</v>
      </c>
      <c r="I223" s="4">
        <f>((Produção!I217*(PreçoLivre!I219*(1-Plan1!$B$11)+I$4*Plan1!$E$16)-I$5-I$2)*I$7)</f>
        <v>3249179.3073231825</v>
      </c>
      <c r="J223" s="4">
        <f>((Produção!J217*(PreçoLivre!J219*(1-Plan1!$B$11)+J$4*Plan1!$E$16)-J$5-J$2)*J$7)</f>
        <v>3061225.0769460425</v>
      </c>
      <c r="K223" s="4">
        <f>((Produção!K217*(PreçoLivre!K219*(1-Plan1!$B$11)+K$4*Plan1!$E$16)-K$5-K$2)*K$7)</f>
        <v>2768164.2689687856</v>
      </c>
      <c r="L223" s="4">
        <f>((Produção!L217*(PreçoLivre!L219*(1-Plan1!$B$11)+L$4*Plan1!$E$16)-L$5-L$2)*L$7)</f>
        <v>2494497.7027142853</v>
      </c>
      <c r="M223" s="4">
        <f>((Produção!M217*(PreçoLivre!M219*(1-Plan1!$B$11)+M$4*Plan1!$E$16)-M$5-M$2)*M$7)</f>
        <v>2376383.6838946082</v>
      </c>
      <c r="N223" s="4">
        <f>((Produção!N217*(PreçoLivre!N219*(1-Plan1!$B$11)+N$4*Plan1!$E$16)-N$5-N$2)*N$7)</f>
        <v>2057840.9081134447</v>
      </c>
      <c r="O223" s="4">
        <f>((Produção!O217*(PreçoLivre!O219*(1-Plan1!$B$11)+O$4*Plan1!$E$16)-O$5-O$2)*O$7)</f>
        <v>1813914.6411997173</v>
      </c>
      <c r="P223" s="4">
        <f>((Produção!P217*(PreçoLivre!P219*(1-Plan1!$B$11)+P$4*Plan1!$E$16)-P$5-P$2)*P$7)</f>
        <v>1598623.2578634704</v>
      </c>
      <c r="Q223" s="4">
        <f>((Produção!Q217*(PreçoLivre!Q219*(1-Plan1!$B$11)+Q$4*Plan1!$E$16)-Q$5-Q$2)*Q$7)</f>
        <v>1461381.9542044976</v>
      </c>
      <c r="R223" s="4">
        <f>((Produção!R217*(PreçoLivre!R219*(1-Plan1!$B$11)+R$4*Plan1!$E$16)-R$5-R$2)*R$7)</f>
        <v>1291224.5921686885</v>
      </c>
      <c r="S223" s="4">
        <f>((Produção!S217*(PreçoLivre!S219*(1-Plan1!$B$11)+S$4*Plan1!$E$16)-S$5-S$2)*S$7)</f>
        <v>1066190.6192362632</v>
      </c>
      <c r="T223" s="4">
        <f>((Produção!T217*(PreçoLivre!T219*(1-Plan1!$B$11)+T$4*Plan1!$E$16)-T$5-T$2)*T$7)</f>
        <v>990594.44462226483</v>
      </c>
      <c r="U223" s="4">
        <f>((Produção!U217*(PreçoLivre!U219*(1-Plan1!$B$11)+U$4*Plan1!$E$16)-U$5-U$2)*U$7)</f>
        <v>967473.35903922794</v>
      </c>
      <c r="V223" s="4">
        <f>((Produção!V217*(PreçoLivre!V219*(1-Plan1!$B$11)+V$4*Plan1!$E$16)-V$5-V$2)*V$7)</f>
        <v>888897.21029565402</v>
      </c>
    </row>
    <row r="224" spans="1:22" x14ac:dyDescent="0.25">
      <c r="A224">
        <v>215</v>
      </c>
      <c r="B224" s="100">
        <f t="shared" si="3"/>
        <v>69757162.998732418</v>
      </c>
      <c r="C224" s="4">
        <f>((Produção!C218*(PreçoLivre!C220*(1-Plan1!$B$11)+C$4*Plan1!$E$16)-C$5-C$2)*C$7)</f>
        <v>7671052.1174635701</v>
      </c>
      <c r="D224" s="4">
        <f>((Produção!D218*(PreçoLivre!D220*(1-Plan1!$B$11)+D$4*Plan1!$E$16)-D$5-D$2)*D$7)</f>
        <v>7083262.7095155092</v>
      </c>
      <c r="E224" s="4">
        <f>((Produção!E218*(PreçoLivre!E220*(1-Plan1!$B$11)+E$4*Plan1!$E$16)-E$5-E$2)*E$7)</f>
        <v>6353681.9351162929</v>
      </c>
      <c r="F224" s="4">
        <f>((Produção!F218*(PreçoLivre!F220*(1-Plan1!$B$11)+F$4*Plan1!$E$16)-F$5-F$2)*F$7)</f>
        <v>5912911.6444935175</v>
      </c>
      <c r="G224" s="4">
        <f>((Produção!G218*(PreçoLivre!G220*(1-Plan1!$B$11)+G$4*Plan1!$E$16)-G$5-G$2)*G$7)</f>
        <v>5465181.6917971093</v>
      </c>
      <c r="H224" s="4">
        <f>((Produção!H218*(PreçoLivre!H220*(1-Plan1!$B$11)+H$4*Plan1!$E$16)-H$5-H$2)*H$7)</f>
        <v>5086172.6085715713</v>
      </c>
      <c r="I224" s="4">
        <f>((Produção!I218*(PreçoLivre!I220*(1-Plan1!$B$11)+I$4*Plan1!$E$16)-I$5-I$2)*I$7)</f>
        <v>4932895.5174473124</v>
      </c>
      <c r="J224" s="4">
        <f>((Produção!J218*(PreçoLivre!J220*(1-Plan1!$B$11)+J$4*Plan1!$E$16)-J$5-J$2)*J$7)</f>
        <v>4007559.6557732224</v>
      </c>
      <c r="K224" s="4">
        <f>((Produção!K218*(PreçoLivre!K220*(1-Plan1!$B$11)+K$4*Plan1!$E$16)-K$5-K$2)*K$7)</f>
        <v>3326625.4155073063</v>
      </c>
      <c r="L224" s="4">
        <f>((Produção!L218*(PreçoLivre!L220*(1-Plan1!$B$11)+L$4*Plan1!$E$16)-L$5-L$2)*L$7)</f>
        <v>2928065.5090500228</v>
      </c>
      <c r="M224" s="4">
        <f>((Produção!M218*(PreçoLivre!M220*(1-Plan1!$B$11)+M$4*Plan1!$E$16)-M$5-M$2)*M$7)</f>
        <v>2610003.5530223809</v>
      </c>
      <c r="N224" s="4">
        <f>((Produção!N218*(PreçoLivre!N220*(1-Plan1!$B$11)+N$4*Plan1!$E$16)-N$5-N$2)*N$7)</f>
        <v>2304777.7948200111</v>
      </c>
      <c r="O224" s="4">
        <f>((Produção!O218*(PreçoLivre!O220*(1-Plan1!$B$11)+O$4*Plan1!$E$16)-O$5-O$2)*O$7)</f>
        <v>2077234.5414833906</v>
      </c>
      <c r="P224" s="4">
        <f>((Produção!P218*(PreçoLivre!P220*(1-Plan1!$B$11)+P$4*Plan1!$E$16)-P$5-P$2)*P$7)</f>
        <v>1934580.6373575458</v>
      </c>
      <c r="Q224" s="4">
        <f>((Produção!Q218*(PreçoLivre!Q220*(1-Plan1!$B$11)+Q$4*Plan1!$E$16)-Q$5-Q$2)*Q$7)</f>
        <v>1656112.2500478711</v>
      </c>
      <c r="R224" s="4">
        <f>((Produção!R218*(PreçoLivre!R220*(1-Plan1!$B$11)+R$4*Plan1!$E$16)-R$5-R$2)*R$7)</f>
        <v>1526089.9138629853</v>
      </c>
      <c r="S224" s="4">
        <f>((Produção!S218*(PreçoLivre!S220*(1-Plan1!$B$11)+S$4*Plan1!$E$16)-S$5-S$2)*S$7)</f>
        <v>1466698.8965573551</v>
      </c>
      <c r="T224" s="4">
        <f>((Produção!T218*(PreçoLivre!T220*(1-Plan1!$B$11)+T$4*Plan1!$E$16)-T$5-T$2)*T$7)</f>
        <v>1266644.38229888</v>
      </c>
      <c r="U224" s="4">
        <f>((Produção!U218*(PreçoLivre!U220*(1-Plan1!$B$11)+U$4*Plan1!$E$16)-U$5-U$2)*U$7)</f>
        <v>1166896.2308486146</v>
      </c>
      <c r="V224" s="4">
        <f>((Produção!V218*(PreçoLivre!V220*(1-Plan1!$B$11)+V$4*Plan1!$E$16)-V$5-V$2)*V$7)</f>
        <v>980715.9936979441</v>
      </c>
    </row>
    <row r="225" spans="1:22" x14ac:dyDescent="0.25">
      <c r="A225">
        <v>216</v>
      </c>
      <c r="B225" s="100">
        <f t="shared" si="3"/>
        <v>81853222.965919942</v>
      </c>
      <c r="C225" s="4">
        <f>((Produção!C219*(PreçoLivre!C221*(1-Plan1!$B$11)+C$4*Plan1!$E$16)-C$5-C$2)*C$7)</f>
        <v>7341968.6635565087</v>
      </c>
      <c r="D225" s="4">
        <f>((Produção!D219*(PreçoLivre!D221*(1-Plan1!$B$11)+D$4*Plan1!$E$16)-D$5-D$2)*D$7)</f>
        <v>6618741.9499126943</v>
      </c>
      <c r="E225" s="4">
        <f>((Produção!E219*(PreçoLivre!E221*(1-Plan1!$B$11)+E$4*Plan1!$E$16)-E$5-E$2)*E$7)</f>
        <v>6095401.0851053279</v>
      </c>
      <c r="F225" s="4">
        <f>((Produção!F219*(PreçoLivre!F221*(1-Plan1!$B$11)+F$4*Plan1!$E$16)-F$5-F$2)*F$7)</f>
        <v>5886958.2099988619</v>
      </c>
      <c r="G225" s="4">
        <f>((Produção!G219*(PreçoLivre!G221*(1-Plan1!$B$11)+G$4*Plan1!$E$16)-G$5-G$2)*G$7)</f>
        <v>5479451.2065987047</v>
      </c>
      <c r="H225" s="4">
        <f>((Produção!H219*(PreçoLivre!H221*(1-Plan1!$B$11)+H$4*Plan1!$E$16)-H$5-H$2)*H$7)</f>
        <v>4924587.0929765478</v>
      </c>
      <c r="I225" s="4">
        <f>((Produção!I219*(PreçoLivre!I221*(1-Plan1!$B$11)+I$4*Plan1!$E$16)-I$5-I$2)*I$7)</f>
        <v>4883980.3806570126</v>
      </c>
      <c r="J225" s="4">
        <f>((Produção!J219*(PreçoLivre!J221*(1-Plan1!$B$11)+J$4*Plan1!$E$16)-J$5-J$2)*J$7)</f>
        <v>4751088.4887617473</v>
      </c>
      <c r="K225" s="4">
        <f>((Produção!K219*(PreçoLivre!K221*(1-Plan1!$B$11)+K$4*Plan1!$E$16)-K$5-K$2)*K$7)</f>
        <v>4068695.3238754915</v>
      </c>
      <c r="L225" s="4">
        <f>((Produção!L219*(PreçoLivre!L221*(1-Plan1!$B$11)+L$4*Plan1!$E$16)-L$5-L$2)*L$7)</f>
        <v>3928393.3718715492</v>
      </c>
      <c r="M225" s="4">
        <f>((Produção!M219*(PreçoLivre!M221*(1-Plan1!$B$11)+M$4*Plan1!$E$16)-M$5-M$2)*M$7)</f>
        <v>3516969.1367209805</v>
      </c>
      <c r="N225" s="4">
        <f>((Produção!N219*(PreçoLivre!N221*(1-Plan1!$B$11)+N$4*Plan1!$E$16)-N$5-N$2)*N$7)</f>
        <v>3514920.754131685</v>
      </c>
      <c r="O225" s="4">
        <f>((Produção!O219*(PreçoLivre!O221*(1-Plan1!$B$11)+O$4*Plan1!$E$16)-O$5-O$2)*O$7)</f>
        <v>3128487.2722282358</v>
      </c>
      <c r="P225" s="4">
        <f>((Produção!P219*(PreçoLivre!P221*(1-Plan1!$B$11)+P$4*Plan1!$E$16)-P$5-P$2)*P$7)</f>
        <v>2992069.0130699733</v>
      </c>
      <c r="Q225" s="4">
        <f>((Produção!Q219*(PreçoLivre!Q221*(1-Plan1!$B$11)+Q$4*Plan1!$E$16)-Q$5-Q$2)*Q$7)</f>
        <v>2757061.1789478702</v>
      </c>
      <c r="R225" s="4">
        <f>((Produção!R219*(PreçoLivre!R221*(1-Plan1!$B$11)+R$4*Plan1!$E$16)-R$5-R$2)*R$7)</f>
        <v>2594040.7879028749</v>
      </c>
      <c r="S225" s="4">
        <f>((Produção!S219*(PreçoLivre!S221*(1-Plan1!$B$11)+S$4*Plan1!$E$16)-S$5-S$2)*S$7)</f>
        <v>2581308.9801085279</v>
      </c>
      <c r="T225" s="4">
        <f>((Produção!T219*(PreçoLivre!T221*(1-Plan1!$B$11)+T$4*Plan1!$E$16)-T$5-T$2)*T$7)</f>
        <v>2315717.7762496853</v>
      </c>
      <c r="U225" s="4">
        <f>((Produção!U219*(PreçoLivre!U221*(1-Plan1!$B$11)+U$4*Plan1!$E$16)-U$5-U$2)*U$7)</f>
        <v>2206466.300664952</v>
      </c>
      <c r="V225" s="4">
        <f>((Produção!V219*(PreçoLivre!V221*(1-Plan1!$B$11)+V$4*Plan1!$E$16)-V$5-V$2)*V$7)</f>
        <v>2266915.9925807267</v>
      </c>
    </row>
    <row r="226" spans="1:22" x14ac:dyDescent="0.25">
      <c r="A226">
        <v>217</v>
      </c>
      <c r="B226" s="100">
        <f t="shared" si="3"/>
        <v>76184900.274314255</v>
      </c>
      <c r="C226" s="4">
        <f>((Produção!C220*(PreçoLivre!C222*(1-Plan1!$B$11)+C$4*Plan1!$E$16)-C$5-C$2)*C$7)</f>
        <v>7480659.6437290236</v>
      </c>
      <c r="D226" s="4">
        <f>((Produção!D220*(PreçoLivre!D222*(1-Plan1!$B$11)+D$4*Plan1!$E$16)-D$5-D$2)*D$7)</f>
        <v>6466259.8218255555</v>
      </c>
      <c r="E226" s="4">
        <f>((Produção!E220*(PreçoLivre!E222*(1-Plan1!$B$11)+E$4*Plan1!$E$16)-E$5-E$2)*E$7)</f>
        <v>5636961.6854898054</v>
      </c>
      <c r="F226" s="4">
        <f>((Produção!F220*(PreçoLivre!F222*(1-Plan1!$B$11)+F$4*Plan1!$E$16)-F$5-F$2)*F$7)</f>
        <v>5609603.8889830392</v>
      </c>
      <c r="G226" s="4">
        <f>((Produção!G220*(PreçoLivre!G222*(1-Plan1!$B$11)+G$4*Plan1!$E$16)-G$5-G$2)*G$7)</f>
        <v>5538704.9474253953</v>
      </c>
      <c r="H226" s="4">
        <f>((Produção!H220*(PreçoLivre!H222*(1-Plan1!$B$11)+H$4*Plan1!$E$16)-H$5-H$2)*H$7)</f>
        <v>5455412.7551413504</v>
      </c>
      <c r="I226" s="4">
        <f>((Produção!I220*(PreçoLivre!I222*(1-Plan1!$B$11)+I$4*Plan1!$E$16)-I$5-I$2)*I$7)</f>
        <v>5084591.4567321381</v>
      </c>
      <c r="J226" s="4">
        <f>((Produção!J220*(PreçoLivre!J222*(1-Plan1!$B$11)+J$4*Plan1!$E$16)-J$5-J$2)*J$7)</f>
        <v>4586680.6942062033</v>
      </c>
      <c r="K226" s="4">
        <f>((Produção!K220*(PreçoLivre!K222*(1-Plan1!$B$11)+K$4*Plan1!$E$16)-K$5-K$2)*K$7)</f>
        <v>3872328.1144193239</v>
      </c>
      <c r="L226" s="4">
        <f>((Produção!L220*(PreçoLivre!L222*(1-Plan1!$B$11)+L$4*Plan1!$E$16)-L$5-L$2)*L$7)</f>
        <v>3390722.1655825856</v>
      </c>
      <c r="M226" s="4">
        <f>((Produção!M220*(PreçoLivre!M222*(1-Plan1!$B$11)+M$4*Plan1!$E$16)-M$5-M$2)*M$7)</f>
        <v>3197579.884396316</v>
      </c>
      <c r="N226" s="4">
        <f>((Produção!N220*(PreçoLivre!N222*(1-Plan1!$B$11)+N$4*Plan1!$E$16)-N$5-N$2)*N$7)</f>
        <v>2592506.3167265067</v>
      </c>
      <c r="O226" s="4">
        <f>((Produção!O220*(PreçoLivre!O222*(1-Plan1!$B$11)+O$4*Plan1!$E$16)-O$5-O$2)*O$7)</f>
        <v>2766225.2353521255</v>
      </c>
      <c r="P226" s="4">
        <f>((Produção!P220*(PreçoLivre!P222*(1-Plan1!$B$11)+P$4*Plan1!$E$16)-P$5-P$2)*P$7)</f>
        <v>2433944.7911047251</v>
      </c>
      <c r="Q226" s="4">
        <f>((Produção!Q220*(PreçoLivre!Q222*(1-Plan1!$B$11)+Q$4*Plan1!$E$16)-Q$5-Q$2)*Q$7)</f>
        <v>2464261.7148251296</v>
      </c>
      <c r="R226" s="4">
        <f>((Produção!R220*(PreçoLivre!R222*(1-Plan1!$B$11)+R$4*Plan1!$E$16)-R$5-R$2)*R$7)</f>
        <v>2222967.1451494182</v>
      </c>
      <c r="S226" s="4">
        <f>((Produção!S220*(PreçoLivre!S222*(1-Plan1!$B$11)+S$4*Plan1!$E$16)-S$5-S$2)*S$7)</f>
        <v>2003222.3241882613</v>
      </c>
      <c r="T226" s="4">
        <f>((Produção!T220*(PreçoLivre!T222*(1-Plan1!$B$11)+T$4*Plan1!$E$16)-T$5-T$2)*T$7)</f>
        <v>1837112.7361431022</v>
      </c>
      <c r="U226" s="4">
        <f>((Produção!U220*(PreçoLivre!U222*(1-Plan1!$B$11)+U$4*Plan1!$E$16)-U$5-U$2)*U$7)</f>
        <v>1931974.7781835846</v>
      </c>
      <c r="V226" s="4">
        <f>((Produção!V220*(PreçoLivre!V222*(1-Plan1!$B$11)+V$4*Plan1!$E$16)-V$5-V$2)*V$7)</f>
        <v>1613180.1747106824</v>
      </c>
    </row>
    <row r="227" spans="1:22" x14ac:dyDescent="0.25">
      <c r="A227">
        <v>218</v>
      </c>
      <c r="B227" s="100">
        <f t="shared" si="3"/>
        <v>58363599.131026447</v>
      </c>
      <c r="C227" s="4">
        <f>((Produção!C221*(PreçoLivre!C223*(1-Plan1!$B$11)+C$4*Plan1!$E$16)-C$5-C$2)*C$7)</f>
        <v>7709471.9697516141</v>
      </c>
      <c r="D227" s="4">
        <f>((Produção!D221*(PreçoLivre!D223*(1-Plan1!$B$11)+D$4*Plan1!$E$16)-D$5-D$2)*D$7)</f>
        <v>6740971.4821993597</v>
      </c>
      <c r="E227" s="4">
        <f>((Produção!E221*(PreçoLivre!E223*(1-Plan1!$B$11)+E$4*Plan1!$E$16)-E$5-E$2)*E$7)</f>
        <v>5348566.9855823945</v>
      </c>
      <c r="F227" s="4">
        <f>((Produção!F221*(PreçoLivre!F223*(1-Plan1!$B$11)+F$4*Plan1!$E$16)-F$5-F$2)*F$7)</f>
        <v>4375084.8434907552</v>
      </c>
      <c r="G227" s="4">
        <f>((Produção!G221*(PreçoLivre!G223*(1-Plan1!$B$11)+G$4*Plan1!$E$16)-G$5-G$2)*G$7)</f>
        <v>3913688.0187279782</v>
      </c>
      <c r="H227" s="4">
        <f>((Produção!H221*(PreçoLivre!H223*(1-Plan1!$B$11)+H$4*Plan1!$E$16)-H$5-H$2)*H$7)</f>
        <v>3786404.0759893013</v>
      </c>
      <c r="I227" s="4">
        <f>((Produção!I221*(PreçoLivre!I223*(1-Plan1!$B$11)+I$4*Plan1!$E$16)-I$5-I$2)*I$7)</f>
        <v>3381358.7586953784</v>
      </c>
      <c r="J227" s="4">
        <f>((Produção!J221*(PreçoLivre!J223*(1-Plan1!$B$11)+J$4*Plan1!$E$16)-J$5-J$2)*J$7)</f>
        <v>3125003.4095987906</v>
      </c>
      <c r="K227" s="4">
        <f>((Produção!K221*(PreçoLivre!K223*(1-Plan1!$B$11)+K$4*Plan1!$E$16)-K$5-K$2)*K$7)</f>
        <v>2805438.4516065503</v>
      </c>
      <c r="L227" s="4">
        <f>((Produção!L221*(PreçoLivre!L223*(1-Plan1!$B$11)+L$4*Plan1!$E$16)-L$5-L$2)*L$7)</f>
        <v>2520101.9627673542</v>
      </c>
      <c r="M227" s="4">
        <f>((Produção!M221*(PreçoLivre!M223*(1-Plan1!$B$11)+M$4*Plan1!$E$16)-M$5-M$2)*M$7)</f>
        <v>2246137.0877469792</v>
      </c>
      <c r="N227" s="4">
        <f>((Produção!N221*(PreçoLivre!N223*(1-Plan1!$B$11)+N$4*Plan1!$E$16)-N$5-N$2)*N$7)</f>
        <v>2070933.7418396152</v>
      </c>
      <c r="O227" s="4">
        <f>((Produção!O221*(PreçoLivre!O223*(1-Plan1!$B$11)+O$4*Plan1!$E$16)-O$5-O$2)*O$7)</f>
        <v>1821711.9186979891</v>
      </c>
      <c r="P227" s="4">
        <f>((Produção!P221*(PreçoLivre!P223*(1-Plan1!$B$11)+P$4*Plan1!$E$16)-P$5-P$2)*P$7)</f>
        <v>1569450.7874897891</v>
      </c>
      <c r="Q227" s="4">
        <f>((Produção!Q221*(PreçoLivre!Q223*(1-Plan1!$B$11)+Q$4*Plan1!$E$16)-Q$5-Q$2)*Q$7)</f>
        <v>1454607.3490911499</v>
      </c>
      <c r="R227" s="4">
        <f>((Produção!R221*(PreçoLivre!R223*(1-Plan1!$B$11)+R$4*Plan1!$E$16)-R$5-R$2)*R$7)</f>
        <v>1342897.0231078449</v>
      </c>
      <c r="S227" s="4">
        <f>((Produção!S221*(PreçoLivre!S223*(1-Plan1!$B$11)+S$4*Plan1!$E$16)-S$5-S$2)*S$7)</f>
        <v>1281512.5042422488</v>
      </c>
      <c r="T227" s="4">
        <f>((Produção!T221*(PreçoLivre!T223*(1-Plan1!$B$11)+T$4*Plan1!$E$16)-T$5-T$2)*T$7)</f>
        <v>1091292.5958293488</v>
      </c>
      <c r="U227" s="4">
        <f>((Produção!U221*(PreçoLivre!U223*(1-Plan1!$B$11)+U$4*Plan1!$E$16)-U$5-U$2)*U$7)</f>
        <v>945127.22599844018</v>
      </c>
      <c r="V227" s="4">
        <f>((Produção!V221*(PreçoLivre!V223*(1-Plan1!$B$11)+V$4*Plan1!$E$16)-V$5-V$2)*V$7)</f>
        <v>833838.93857357232</v>
      </c>
    </row>
    <row r="228" spans="1:22" x14ac:dyDescent="0.25">
      <c r="A228">
        <v>219</v>
      </c>
      <c r="B228" s="100">
        <f t="shared" si="3"/>
        <v>60254340.836845964</v>
      </c>
      <c r="C228" s="4">
        <f>((Produção!C222*(PreçoLivre!C224*(1-Plan1!$B$11)+C$4*Plan1!$E$16)-C$5-C$2)*C$7)</f>
        <v>7100101.0533083612</v>
      </c>
      <c r="D228" s="4">
        <f>((Produção!D222*(PreçoLivre!D224*(1-Plan1!$B$11)+D$4*Plan1!$E$16)-D$5-D$2)*D$7)</f>
        <v>5855489.6297260411</v>
      </c>
      <c r="E228" s="4">
        <f>((Produção!E222*(PreçoLivre!E224*(1-Plan1!$B$11)+E$4*Plan1!$E$16)-E$5-E$2)*E$7)</f>
        <v>5429684.304403685</v>
      </c>
      <c r="F228" s="4">
        <f>((Produção!F222*(PreçoLivre!F224*(1-Plan1!$B$11)+F$4*Plan1!$E$16)-F$5-F$2)*F$7)</f>
        <v>4708077.4551463956</v>
      </c>
      <c r="G228" s="4">
        <f>((Produção!G222*(PreçoLivre!G224*(1-Plan1!$B$11)+G$4*Plan1!$E$16)-G$5-G$2)*G$7)</f>
        <v>4397269.4266533097</v>
      </c>
      <c r="H228" s="4">
        <f>((Produção!H222*(PreçoLivre!H224*(1-Plan1!$B$11)+H$4*Plan1!$E$16)-H$5-H$2)*H$7)</f>
        <v>4064086.3598469715</v>
      </c>
      <c r="I228" s="4">
        <f>((Produção!I222*(PreçoLivre!I224*(1-Plan1!$B$11)+I$4*Plan1!$E$16)-I$5-I$2)*I$7)</f>
        <v>3544106.2240428454</v>
      </c>
      <c r="J228" s="4">
        <f>((Produção!J222*(PreçoLivre!J224*(1-Plan1!$B$11)+J$4*Plan1!$E$16)-J$5-J$2)*J$7)</f>
        <v>3304341.9186756467</v>
      </c>
      <c r="K228" s="4">
        <f>((Produção!K222*(PreçoLivre!K224*(1-Plan1!$B$11)+K$4*Plan1!$E$16)-K$5-K$2)*K$7)</f>
        <v>3133547.8542163428</v>
      </c>
      <c r="L228" s="4">
        <f>((Produção!L222*(PreçoLivre!L224*(1-Plan1!$B$11)+L$4*Plan1!$E$16)-L$5-L$2)*L$7)</f>
        <v>3054036.4020366361</v>
      </c>
      <c r="M228" s="4">
        <f>((Produção!M222*(PreçoLivre!M224*(1-Plan1!$B$11)+M$4*Plan1!$E$16)-M$5-M$2)*M$7)</f>
        <v>2625915.5520160594</v>
      </c>
      <c r="N228" s="4">
        <f>((Produção!N222*(PreçoLivre!N224*(1-Plan1!$B$11)+N$4*Plan1!$E$16)-N$5-N$2)*N$7)</f>
        <v>2276870.6441392903</v>
      </c>
      <c r="O228" s="4">
        <f>((Produção!O222*(PreçoLivre!O224*(1-Plan1!$B$11)+O$4*Plan1!$E$16)-O$5-O$2)*O$7)</f>
        <v>1907783.0166123579</v>
      </c>
      <c r="P228" s="4">
        <f>((Produção!P222*(PreçoLivre!P224*(1-Plan1!$B$11)+P$4*Plan1!$E$16)-P$5-P$2)*P$7)</f>
        <v>1826922.2533600018</v>
      </c>
      <c r="Q228" s="4">
        <f>((Produção!Q222*(PreçoLivre!Q224*(1-Plan1!$B$11)+Q$4*Plan1!$E$16)-Q$5-Q$2)*Q$7)</f>
        <v>1610736.0427881046</v>
      </c>
      <c r="R228" s="4">
        <f>((Produção!R222*(PreçoLivre!R224*(1-Plan1!$B$11)+R$4*Plan1!$E$16)-R$5-R$2)*R$7)</f>
        <v>1424498.8439005814</v>
      </c>
      <c r="S228" s="4">
        <f>((Produção!S222*(PreçoLivre!S224*(1-Plan1!$B$11)+S$4*Plan1!$E$16)-S$5-S$2)*S$7)</f>
        <v>1199469.2283561784</v>
      </c>
      <c r="T228" s="4">
        <f>((Produção!T222*(PreçoLivre!T224*(1-Plan1!$B$11)+T$4*Plan1!$E$16)-T$5-T$2)*T$7)</f>
        <v>976709.58327938349</v>
      </c>
      <c r="U228" s="4">
        <f>((Produção!U222*(PreçoLivre!U224*(1-Plan1!$B$11)+U$4*Plan1!$E$16)-U$5-U$2)*U$7)</f>
        <v>920563.38106602919</v>
      </c>
      <c r="V228" s="4">
        <f>((Produção!V222*(PreçoLivre!V224*(1-Plan1!$B$11)+V$4*Plan1!$E$16)-V$5-V$2)*V$7)</f>
        <v>894131.6632717395</v>
      </c>
    </row>
    <row r="229" spans="1:22" x14ac:dyDescent="0.25">
      <c r="A229">
        <v>220</v>
      </c>
      <c r="B229" s="100">
        <f t="shared" si="3"/>
        <v>64665326.657683559</v>
      </c>
      <c r="C229" s="4">
        <f>((Produção!C223*(PreçoLivre!C225*(1-Plan1!$B$11)+C$4*Plan1!$E$16)-C$5-C$2)*C$7)</f>
        <v>7710889.2899981746</v>
      </c>
      <c r="D229" s="4">
        <f>((Produção!D223*(PreçoLivre!D225*(1-Plan1!$B$11)+D$4*Plan1!$E$16)-D$5-D$2)*D$7)</f>
        <v>6619693.7467358271</v>
      </c>
      <c r="E229" s="4">
        <f>((Produção!E223*(PreçoLivre!E225*(1-Plan1!$B$11)+E$4*Plan1!$E$16)-E$5-E$2)*E$7)</f>
        <v>6153095.9824739313</v>
      </c>
      <c r="F229" s="4">
        <f>((Produção!F223*(PreçoLivre!F225*(1-Plan1!$B$11)+F$4*Plan1!$E$16)-F$5-F$2)*F$7)</f>
        <v>5661495.3165250979</v>
      </c>
      <c r="G229" s="4">
        <f>((Produção!G223*(PreçoLivre!G225*(1-Plan1!$B$11)+G$4*Plan1!$E$16)-G$5-G$2)*G$7)</f>
        <v>4980423.3255213862</v>
      </c>
      <c r="H229" s="4">
        <f>((Produção!H223*(PreçoLivre!H225*(1-Plan1!$B$11)+H$4*Plan1!$E$16)-H$5-H$2)*H$7)</f>
        <v>4320286.0224000756</v>
      </c>
      <c r="I229" s="4">
        <f>((Produção!I223*(PreçoLivre!I225*(1-Plan1!$B$11)+I$4*Plan1!$E$16)-I$5-I$2)*I$7)</f>
        <v>3981181.6924207751</v>
      </c>
      <c r="J229" s="4">
        <f>((Produção!J223*(PreçoLivre!J225*(1-Plan1!$B$11)+J$4*Plan1!$E$16)-J$5-J$2)*J$7)</f>
        <v>3466072.5445132004</v>
      </c>
      <c r="K229" s="4">
        <f>((Produção!K223*(PreçoLivre!K225*(1-Plan1!$B$11)+K$4*Plan1!$E$16)-K$5-K$2)*K$7)</f>
        <v>2967177.2880452387</v>
      </c>
      <c r="L229" s="4">
        <f>((Produção!L223*(PreçoLivre!L225*(1-Plan1!$B$11)+L$4*Plan1!$E$16)-L$5-L$2)*L$7)</f>
        <v>2565550.5948625547</v>
      </c>
      <c r="M229" s="4">
        <f>((Produção!M223*(PreçoLivre!M225*(1-Plan1!$B$11)+M$4*Plan1!$E$16)-M$5-M$2)*M$7)</f>
        <v>2328825.2164029949</v>
      </c>
      <c r="N229" s="4">
        <f>((Produção!N223*(PreçoLivre!N225*(1-Plan1!$B$11)+N$4*Plan1!$E$16)-N$5-N$2)*N$7)</f>
        <v>2246752.1948755449</v>
      </c>
      <c r="O229" s="4">
        <f>((Produção!O223*(PreçoLivre!O225*(1-Plan1!$B$11)+O$4*Plan1!$E$16)-O$5-O$2)*O$7)</f>
        <v>1850586.8816291124</v>
      </c>
      <c r="P229" s="4">
        <f>((Produção!P223*(PreçoLivre!P225*(1-Plan1!$B$11)+P$4*Plan1!$E$16)-P$5-P$2)*P$7)</f>
        <v>1666259.1692992938</v>
      </c>
      <c r="Q229" s="4">
        <f>((Produção!Q223*(PreçoLivre!Q225*(1-Plan1!$B$11)+Q$4*Plan1!$E$16)-Q$5-Q$2)*Q$7)</f>
        <v>1521871.1790123784</v>
      </c>
      <c r="R229" s="4">
        <f>((Produção!R223*(PreçoLivre!R225*(1-Plan1!$B$11)+R$4*Plan1!$E$16)-R$5-R$2)*R$7)</f>
        <v>1448581.9884868979</v>
      </c>
      <c r="S229" s="4">
        <f>((Produção!S223*(PreçoLivre!S225*(1-Plan1!$B$11)+S$4*Plan1!$E$16)-S$5-S$2)*S$7)</f>
        <v>1347377.4762291098</v>
      </c>
      <c r="T229" s="4">
        <f>((Produção!T223*(PreçoLivre!T225*(1-Plan1!$B$11)+T$4*Plan1!$E$16)-T$5-T$2)*T$7)</f>
        <v>1422759.2630502298</v>
      </c>
      <c r="U229" s="4">
        <f>((Produção!U223*(PreçoLivre!U225*(1-Plan1!$B$11)+U$4*Plan1!$E$16)-U$5-U$2)*U$7)</f>
        <v>1268997.4878829683</v>
      </c>
      <c r="V229" s="4">
        <f>((Produção!V223*(PreçoLivre!V225*(1-Plan1!$B$11)+V$4*Plan1!$E$16)-V$5-V$2)*V$7)</f>
        <v>1137449.9973187586</v>
      </c>
    </row>
    <row r="230" spans="1:22" x14ac:dyDescent="0.25">
      <c r="A230">
        <v>221</v>
      </c>
      <c r="B230" s="100">
        <f t="shared" si="3"/>
        <v>72085924.257417992</v>
      </c>
      <c r="C230" s="4">
        <f>((Produção!C224*(PreçoLivre!C226*(1-Plan1!$B$11)+C$4*Plan1!$E$16)-C$5-C$2)*C$7)</f>
        <v>7423573.8827407267</v>
      </c>
      <c r="D230" s="4">
        <f>((Produção!D224*(PreçoLivre!D226*(1-Plan1!$B$11)+D$4*Plan1!$E$16)-D$5-D$2)*D$7)</f>
        <v>6349450.414435924</v>
      </c>
      <c r="E230" s="4">
        <f>((Produção!E224*(PreçoLivre!E226*(1-Plan1!$B$11)+E$4*Plan1!$E$16)-E$5-E$2)*E$7)</f>
        <v>6479828.1350923693</v>
      </c>
      <c r="F230" s="4">
        <f>((Produção!F224*(PreçoLivre!F226*(1-Plan1!$B$11)+F$4*Plan1!$E$16)-F$5-F$2)*F$7)</f>
        <v>6277417.4876809968</v>
      </c>
      <c r="G230" s="4">
        <f>((Produção!G224*(PreçoLivre!G226*(1-Plan1!$B$11)+G$4*Plan1!$E$16)-G$5-G$2)*G$7)</f>
        <v>5565281.1867652051</v>
      </c>
      <c r="H230" s="4">
        <f>((Produção!H224*(PreçoLivre!H226*(1-Plan1!$B$11)+H$4*Plan1!$E$16)-H$5-H$2)*H$7)</f>
        <v>4997593.2240029601</v>
      </c>
      <c r="I230" s="4">
        <f>((Produção!I224*(PreçoLivre!I226*(1-Plan1!$B$11)+I$4*Plan1!$E$16)-I$5-I$2)*I$7)</f>
        <v>4465149.4966161679</v>
      </c>
      <c r="J230" s="4">
        <f>((Produção!J224*(PreçoLivre!J226*(1-Plan1!$B$11)+J$4*Plan1!$E$16)-J$5-J$2)*J$7)</f>
        <v>3699229.8405867871</v>
      </c>
      <c r="K230" s="4">
        <f>((Produção!K224*(PreçoLivre!K226*(1-Plan1!$B$11)+K$4*Plan1!$E$16)-K$5-K$2)*K$7)</f>
        <v>3230818.4595302735</v>
      </c>
      <c r="L230" s="4">
        <f>((Produção!L224*(PreçoLivre!L226*(1-Plan1!$B$11)+L$4*Plan1!$E$16)-L$5-L$2)*L$7)</f>
        <v>2662769.7219295823</v>
      </c>
      <c r="M230" s="4">
        <f>((Produção!M224*(PreçoLivre!M226*(1-Plan1!$B$11)+M$4*Plan1!$E$16)-M$5-M$2)*M$7)</f>
        <v>2780968.7395606246</v>
      </c>
      <c r="N230" s="4">
        <f>((Produção!N224*(PreçoLivre!N226*(1-Plan1!$B$11)+N$4*Plan1!$E$16)-N$5-N$2)*N$7)</f>
        <v>2720935.9905302231</v>
      </c>
      <c r="O230" s="4">
        <f>((Produção!O224*(PreçoLivre!O226*(1-Plan1!$B$11)+O$4*Plan1!$E$16)-O$5-O$2)*O$7)</f>
        <v>2458597.1079677898</v>
      </c>
      <c r="P230" s="4">
        <f>((Produção!P224*(PreçoLivre!P226*(1-Plan1!$B$11)+P$4*Plan1!$E$16)-P$5-P$2)*P$7)</f>
        <v>2251884.0618196409</v>
      </c>
      <c r="Q230" s="4">
        <f>((Produção!Q224*(PreçoLivre!Q226*(1-Plan1!$B$11)+Q$4*Plan1!$E$16)-Q$5-Q$2)*Q$7)</f>
        <v>2222109.8386788443</v>
      </c>
      <c r="R230" s="4">
        <f>((Produção!R224*(PreçoLivre!R226*(1-Plan1!$B$11)+R$4*Plan1!$E$16)-R$5-R$2)*R$7)</f>
        <v>2003962.5428072775</v>
      </c>
      <c r="S230" s="4">
        <f>((Produção!S224*(PreçoLivre!S226*(1-Plan1!$B$11)+S$4*Plan1!$E$16)-S$5-S$2)*S$7)</f>
        <v>1904697.9862501549</v>
      </c>
      <c r="T230" s="4">
        <f>((Produção!T224*(PreçoLivre!T226*(1-Plan1!$B$11)+T$4*Plan1!$E$16)-T$5-T$2)*T$7)</f>
        <v>1679816.1056888273</v>
      </c>
      <c r="U230" s="4">
        <f>((Produção!U224*(PreçoLivre!U226*(1-Plan1!$B$11)+U$4*Plan1!$E$16)-U$5-U$2)*U$7)</f>
        <v>1576015.1866116452</v>
      </c>
      <c r="V230" s="4">
        <f>((Produção!V224*(PreçoLivre!V226*(1-Plan1!$B$11)+V$4*Plan1!$E$16)-V$5-V$2)*V$7)</f>
        <v>1335824.8481219611</v>
      </c>
    </row>
    <row r="231" spans="1:22" x14ac:dyDescent="0.25">
      <c r="A231">
        <v>222</v>
      </c>
      <c r="B231" s="100">
        <f t="shared" si="3"/>
        <v>56779073.544689722</v>
      </c>
      <c r="C231" s="4">
        <f>((Produção!C225*(PreçoLivre!C227*(1-Plan1!$B$11)+C$4*Plan1!$E$16)-C$5-C$2)*C$7)</f>
        <v>7115168.5774212824</v>
      </c>
      <c r="D231" s="4">
        <f>((Produção!D225*(PreçoLivre!D227*(1-Plan1!$B$11)+D$4*Plan1!$E$16)-D$5-D$2)*D$7)</f>
        <v>5917190.6792897582</v>
      </c>
      <c r="E231" s="4">
        <f>((Produção!E225*(PreçoLivre!E227*(1-Plan1!$B$11)+E$4*Plan1!$E$16)-E$5-E$2)*E$7)</f>
        <v>4983064.2784475619</v>
      </c>
      <c r="F231" s="4">
        <f>((Produção!F225*(PreçoLivre!F227*(1-Plan1!$B$11)+F$4*Plan1!$E$16)-F$5-F$2)*F$7)</f>
        <v>4745059.474563323</v>
      </c>
      <c r="G231" s="4">
        <f>((Produção!G225*(PreçoLivre!G227*(1-Plan1!$B$11)+G$4*Plan1!$E$16)-G$5-G$2)*G$7)</f>
        <v>3986476.593275582</v>
      </c>
      <c r="H231" s="4">
        <f>((Produção!H225*(PreçoLivre!H227*(1-Plan1!$B$11)+H$4*Plan1!$E$16)-H$5-H$2)*H$7)</f>
        <v>3534443.0830138098</v>
      </c>
      <c r="I231" s="4">
        <f>((Produção!I225*(PreçoLivre!I227*(1-Plan1!$B$11)+I$4*Plan1!$E$16)-I$5-I$2)*I$7)</f>
        <v>3240580.4928009827</v>
      </c>
      <c r="J231" s="4">
        <f>((Produção!J225*(PreçoLivre!J227*(1-Plan1!$B$11)+J$4*Plan1!$E$16)-J$5-J$2)*J$7)</f>
        <v>2956649.5500582168</v>
      </c>
      <c r="K231" s="4">
        <f>((Produção!K225*(PreçoLivre!K227*(1-Plan1!$B$11)+K$4*Plan1!$E$16)-K$5-K$2)*K$7)</f>
        <v>2643644.8633340951</v>
      </c>
      <c r="L231" s="4">
        <f>((Produção!L225*(PreçoLivre!L227*(1-Plan1!$B$11)+L$4*Plan1!$E$16)-L$5-L$2)*L$7)</f>
        <v>2600990.0798755502</v>
      </c>
      <c r="M231" s="4">
        <f>((Produção!M225*(PreçoLivre!M227*(1-Plan1!$B$11)+M$4*Plan1!$E$16)-M$5-M$2)*M$7)</f>
        <v>2443152.2281119325</v>
      </c>
      <c r="N231" s="4">
        <f>((Produção!N225*(PreçoLivre!N227*(1-Plan1!$B$11)+N$4*Plan1!$E$16)-N$5-N$2)*N$7)</f>
        <v>2125214.1681998442</v>
      </c>
      <c r="O231" s="4">
        <f>((Produção!O225*(PreçoLivre!O227*(1-Plan1!$B$11)+O$4*Plan1!$E$16)-O$5-O$2)*O$7)</f>
        <v>1763342.857579537</v>
      </c>
      <c r="P231" s="4">
        <f>((Produção!P225*(PreçoLivre!P227*(1-Plan1!$B$11)+P$4*Plan1!$E$16)-P$5-P$2)*P$7)</f>
        <v>1555026.7286697559</v>
      </c>
      <c r="Q231" s="4">
        <f>((Produção!Q225*(PreçoLivre!Q227*(1-Plan1!$B$11)+Q$4*Plan1!$E$16)-Q$5-Q$2)*Q$7)</f>
        <v>1503940.7899543045</v>
      </c>
      <c r="R231" s="4">
        <f>((Produção!R225*(PreçoLivre!R227*(1-Plan1!$B$11)+R$4*Plan1!$E$16)-R$5-R$2)*R$7)</f>
        <v>1378837.2368305866</v>
      </c>
      <c r="S231" s="4">
        <f>((Produção!S225*(PreçoLivre!S227*(1-Plan1!$B$11)+S$4*Plan1!$E$16)-S$5-S$2)*S$7)</f>
        <v>1213440.3300563421</v>
      </c>
      <c r="T231" s="4">
        <f>((Produção!T225*(PreçoLivre!T227*(1-Plan1!$B$11)+T$4*Plan1!$E$16)-T$5-T$2)*T$7)</f>
        <v>1081649.2428884795</v>
      </c>
      <c r="U231" s="4">
        <f>((Produção!U225*(PreçoLivre!U227*(1-Plan1!$B$11)+U$4*Plan1!$E$16)-U$5-U$2)*U$7)</f>
        <v>1041238.1761461032</v>
      </c>
      <c r="V231" s="4">
        <f>((Produção!V225*(PreçoLivre!V227*(1-Plan1!$B$11)+V$4*Plan1!$E$16)-V$5-V$2)*V$7)</f>
        <v>949964.1141726796</v>
      </c>
    </row>
    <row r="232" spans="1:22" x14ac:dyDescent="0.25">
      <c r="A232">
        <v>223</v>
      </c>
      <c r="B232" s="100">
        <f t="shared" si="3"/>
        <v>63556613.348282292</v>
      </c>
      <c r="C232" s="4">
        <f>((Produção!C226*(PreçoLivre!C228*(1-Plan1!$B$11)+C$4*Plan1!$E$16)-C$5-C$2)*C$7)</f>
        <v>7344767.0511722472</v>
      </c>
      <c r="D232" s="4">
        <f>((Produção!D226*(PreçoLivre!D228*(1-Plan1!$B$11)+D$4*Plan1!$E$16)-D$5-D$2)*D$7)</f>
        <v>5985097.1605071845</v>
      </c>
      <c r="E232" s="4">
        <f>((Produção!E226*(PreçoLivre!E228*(1-Plan1!$B$11)+E$4*Plan1!$E$16)-E$5-E$2)*E$7)</f>
        <v>5017509.807083643</v>
      </c>
      <c r="F232" s="4">
        <f>((Produção!F226*(PreçoLivre!F228*(1-Plan1!$B$11)+F$4*Plan1!$E$16)-F$5-F$2)*F$7)</f>
        <v>4920821.5098763471</v>
      </c>
      <c r="G232" s="4">
        <f>((Produção!G226*(PreçoLivre!G228*(1-Plan1!$B$11)+G$4*Plan1!$E$16)-G$5-G$2)*G$7)</f>
        <v>4444404.8983073933</v>
      </c>
      <c r="H232" s="4">
        <f>((Produção!H226*(PreçoLivre!H228*(1-Plan1!$B$11)+H$4*Plan1!$E$16)-H$5-H$2)*H$7)</f>
        <v>3743807.7459946908</v>
      </c>
      <c r="I232" s="4">
        <f>((Produção!I226*(PreçoLivre!I228*(1-Plan1!$B$11)+I$4*Plan1!$E$16)-I$5-I$2)*I$7)</f>
        <v>3418843.311855555</v>
      </c>
      <c r="J232" s="4">
        <f>((Produção!J226*(PreçoLivre!J228*(1-Plan1!$B$11)+J$4*Plan1!$E$16)-J$5-J$2)*J$7)</f>
        <v>3524388.638951533</v>
      </c>
      <c r="K232" s="4">
        <f>((Produção!K226*(PreçoLivre!K228*(1-Plan1!$B$11)+K$4*Plan1!$E$16)-K$5-K$2)*K$7)</f>
        <v>3264343.4155043676</v>
      </c>
      <c r="L232" s="4">
        <f>((Produção!L226*(PreçoLivre!L228*(1-Plan1!$B$11)+L$4*Plan1!$E$16)-L$5-L$2)*L$7)</f>
        <v>2932441.3530561561</v>
      </c>
      <c r="M232" s="4">
        <f>((Produção!M226*(PreçoLivre!M228*(1-Plan1!$B$11)+M$4*Plan1!$E$16)-M$5-M$2)*M$7)</f>
        <v>2757552.747661944</v>
      </c>
      <c r="N232" s="4">
        <f>((Produção!N226*(PreçoLivre!N228*(1-Plan1!$B$11)+N$4*Plan1!$E$16)-N$5-N$2)*N$7)</f>
        <v>2460678.1808876512</v>
      </c>
      <c r="O232" s="4">
        <f>((Produção!O226*(PreçoLivre!O228*(1-Plan1!$B$11)+O$4*Plan1!$E$16)-O$5-O$2)*O$7)</f>
        <v>2366689.2235766384</v>
      </c>
      <c r="P232" s="4">
        <f>((Produção!P226*(PreçoLivre!P228*(1-Plan1!$B$11)+P$4*Plan1!$E$16)-P$5-P$2)*P$7)</f>
        <v>2059226.3283322153</v>
      </c>
      <c r="Q232" s="4">
        <f>((Produção!Q226*(PreçoLivre!Q228*(1-Plan1!$B$11)+Q$4*Plan1!$E$16)-Q$5-Q$2)*Q$7)</f>
        <v>1933947.7885526877</v>
      </c>
      <c r="R232" s="4">
        <f>((Produção!R226*(PreçoLivre!R228*(1-Plan1!$B$11)+R$4*Plan1!$E$16)-R$5-R$2)*R$7)</f>
        <v>1715124.4393034088</v>
      </c>
      <c r="S232" s="4">
        <f>((Produção!S226*(PreçoLivre!S228*(1-Plan1!$B$11)+S$4*Plan1!$E$16)-S$5-S$2)*S$7)</f>
        <v>1473603.4833878169</v>
      </c>
      <c r="T232" s="4">
        <f>((Produção!T226*(PreçoLivre!T228*(1-Plan1!$B$11)+T$4*Plan1!$E$16)-T$5-T$2)*T$7)</f>
        <v>1458503.1517964914</v>
      </c>
      <c r="U232" s="4">
        <f>((Produção!U226*(PreçoLivre!U228*(1-Plan1!$B$11)+U$4*Plan1!$E$16)-U$5-U$2)*U$7)</f>
        <v>1433754.2874220596</v>
      </c>
      <c r="V232" s="4">
        <f>((Produção!V226*(PreçoLivre!V228*(1-Plan1!$B$11)+V$4*Plan1!$E$16)-V$5-V$2)*V$7)</f>
        <v>1301108.82505226</v>
      </c>
    </row>
    <row r="233" spans="1:22" x14ac:dyDescent="0.25">
      <c r="A233">
        <v>224</v>
      </c>
      <c r="B233" s="100">
        <f t="shared" si="3"/>
        <v>69506297.489094391</v>
      </c>
      <c r="C233" s="4">
        <f>((Produção!C227*(PreçoLivre!C229*(1-Plan1!$B$11)+C$4*Plan1!$E$16)-C$5-C$2)*C$7)</f>
        <v>7122043.3626723476</v>
      </c>
      <c r="D233" s="4">
        <f>((Produção!D227*(PreçoLivre!D229*(1-Plan1!$B$11)+D$4*Plan1!$E$16)-D$5-D$2)*D$7)</f>
        <v>6141924.0969454069</v>
      </c>
      <c r="E233" s="4">
        <f>((Produção!E227*(PreçoLivre!E229*(1-Plan1!$B$11)+E$4*Plan1!$E$16)-E$5-E$2)*E$7)</f>
        <v>5764582.0074312314</v>
      </c>
      <c r="F233" s="4">
        <f>((Produção!F227*(PreçoLivre!F229*(1-Plan1!$B$11)+F$4*Plan1!$E$16)-F$5-F$2)*F$7)</f>
        <v>5839463.1864077225</v>
      </c>
      <c r="G233" s="4">
        <f>((Produção!G227*(PreçoLivre!G229*(1-Plan1!$B$11)+G$4*Plan1!$E$16)-G$5-G$2)*G$7)</f>
        <v>5152878.1849609874</v>
      </c>
      <c r="H233" s="4">
        <f>((Produção!H227*(PreçoLivre!H229*(1-Plan1!$B$11)+H$4*Plan1!$E$16)-H$5-H$2)*H$7)</f>
        <v>4801905.8817184521</v>
      </c>
      <c r="I233" s="4">
        <f>((Produção!I227*(PreçoLivre!I229*(1-Plan1!$B$11)+I$4*Plan1!$E$16)-I$5-I$2)*I$7)</f>
        <v>4749377.7264368748</v>
      </c>
      <c r="J233" s="4">
        <f>((Produção!J227*(PreçoLivre!J229*(1-Plan1!$B$11)+J$4*Plan1!$E$16)-J$5-J$2)*J$7)</f>
        <v>4279226.0427509965</v>
      </c>
      <c r="K233" s="4">
        <f>((Produção!K227*(PreçoLivre!K229*(1-Plan1!$B$11)+K$4*Plan1!$E$16)-K$5-K$2)*K$7)</f>
        <v>3820210.3749127318</v>
      </c>
      <c r="L233" s="4">
        <f>((Produção!L227*(PreçoLivre!L229*(1-Plan1!$B$11)+L$4*Plan1!$E$16)-L$5-L$2)*L$7)</f>
        <v>3406361.8399018198</v>
      </c>
      <c r="M233" s="4">
        <f>((Produção!M227*(PreçoLivre!M229*(1-Plan1!$B$11)+M$4*Plan1!$E$16)-M$5-M$2)*M$7)</f>
        <v>2970728.4732570122</v>
      </c>
      <c r="N233" s="4">
        <f>((Produção!N227*(PreçoLivre!N229*(1-Plan1!$B$11)+N$4*Plan1!$E$16)-N$5-N$2)*N$7)</f>
        <v>2642821.3784949351</v>
      </c>
      <c r="O233" s="4">
        <f>((Produção!O227*(PreçoLivre!O229*(1-Plan1!$B$11)+O$4*Plan1!$E$16)-O$5-O$2)*O$7)</f>
        <v>2322306.9977858947</v>
      </c>
      <c r="P233" s="4">
        <f>((Produção!P227*(PreçoLivre!P229*(1-Plan1!$B$11)+P$4*Plan1!$E$16)-P$5-P$2)*P$7)</f>
        <v>2149710.007415995</v>
      </c>
      <c r="Q233" s="4">
        <f>((Produção!Q227*(PreçoLivre!Q229*(1-Plan1!$B$11)+Q$4*Plan1!$E$16)-Q$5-Q$2)*Q$7)</f>
        <v>2021326.3545382533</v>
      </c>
      <c r="R233" s="4">
        <f>((Produção!R227*(PreçoLivre!R229*(1-Plan1!$B$11)+R$4*Plan1!$E$16)-R$5-R$2)*R$7)</f>
        <v>1779629.0558301215</v>
      </c>
      <c r="S233" s="4">
        <f>((Produção!S227*(PreçoLivre!S229*(1-Plan1!$B$11)+S$4*Plan1!$E$16)-S$5-S$2)*S$7)</f>
        <v>1411778.0812419972</v>
      </c>
      <c r="T233" s="4">
        <f>((Produção!T227*(PreçoLivre!T229*(1-Plan1!$B$11)+T$4*Plan1!$E$16)-T$5-T$2)*T$7)</f>
        <v>1238000.7594970546</v>
      </c>
      <c r="U233" s="4">
        <f>((Produção!U227*(PreçoLivre!U229*(1-Plan1!$B$11)+U$4*Plan1!$E$16)-U$5-U$2)*U$7)</f>
        <v>994222.88088462094</v>
      </c>
      <c r="V233" s="4">
        <f>((Produção!V227*(PreçoLivre!V229*(1-Plan1!$B$11)+V$4*Plan1!$E$16)-V$5-V$2)*V$7)</f>
        <v>897800.79600993125</v>
      </c>
    </row>
    <row r="234" spans="1:22" x14ac:dyDescent="0.25">
      <c r="A234">
        <v>225</v>
      </c>
      <c r="B234" s="100">
        <f t="shared" si="3"/>
        <v>63898001.614790224</v>
      </c>
      <c r="C234" s="4">
        <f>((Produção!C228*(PreçoLivre!C230*(1-Plan1!$B$11)+C$4*Plan1!$E$16)-C$5-C$2)*C$7)</f>
        <v>7692290.6011329358</v>
      </c>
      <c r="D234" s="4">
        <f>((Produção!D228*(PreçoLivre!D230*(1-Plan1!$B$11)+D$4*Plan1!$E$16)-D$5-D$2)*D$7)</f>
        <v>7027718.7031111522</v>
      </c>
      <c r="E234" s="4">
        <f>((Produção!E228*(PreçoLivre!E230*(1-Plan1!$B$11)+E$4*Plan1!$E$16)-E$5-E$2)*E$7)</f>
        <v>5944735.1332163299</v>
      </c>
      <c r="F234" s="4">
        <f>((Produção!F228*(PreçoLivre!F230*(1-Plan1!$B$11)+F$4*Plan1!$E$16)-F$5-F$2)*F$7)</f>
        <v>5111392.7465381697</v>
      </c>
      <c r="G234" s="4">
        <f>((Produção!G228*(PreçoLivre!G230*(1-Plan1!$B$11)+G$4*Plan1!$E$16)-G$5-G$2)*G$7)</f>
        <v>4629107.7532116938</v>
      </c>
      <c r="H234" s="4">
        <f>((Produção!H228*(PreçoLivre!H230*(1-Plan1!$B$11)+H$4*Plan1!$E$16)-H$5-H$2)*H$7)</f>
        <v>4192710.383900221</v>
      </c>
      <c r="I234" s="4">
        <f>((Produção!I228*(PreçoLivre!I230*(1-Plan1!$B$11)+I$4*Plan1!$E$16)-I$5-I$2)*I$7)</f>
        <v>3958758.8574751168</v>
      </c>
      <c r="J234" s="4">
        <f>((Produção!J228*(PreçoLivre!J230*(1-Plan1!$B$11)+J$4*Plan1!$E$16)-J$5-J$2)*J$7)</f>
        <v>3312146.7140682586</v>
      </c>
      <c r="K234" s="4">
        <f>((Produção!K228*(PreçoLivre!K230*(1-Plan1!$B$11)+K$4*Plan1!$E$16)-K$5-K$2)*K$7)</f>
        <v>2725885.8702453049</v>
      </c>
      <c r="L234" s="4">
        <f>((Produção!L228*(PreçoLivre!L230*(1-Plan1!$B$11)+L$4*Plan1!$E$16)-L$5-L$2)*L$7)</f>
        <v>2409530.9638309036</v>
      </c>
      <c r="M234" s="4">
        <f>((Produção!M228*(PreçoLivre!M230*(1-Plan1!$B$11)+M$4*Plan1!$E$16)-M$5-M$2)*M$7)</f>
        <v>2247366.8012593286</v>
      </c>
      <c r="N234" s="4">
        <f>((Produção!N228*(PreçoLivre!N230*(1-Plan1!$B$11)+N$4*Plan1!$E$16)-N$5-N$2)*N$7)</f>
        <v>2216498.983350663</v>
      </c>
      <c r="O234" s="4">
        <f>((Produção!O228*(PreçoLivre!O230*(1-Plan1!$B$11)+O$4*Plan1!$E$16)-O$5-O$2)*O$7)</f>
        <v>1972877.7573603254</v>
      </c>
      <c r="P234" s="4">
        <f>((Produção!P228*(PreçoLivre!P230*(1-Plan1!$B$11)+P$4*Plan1!$E$16)-P$5-P$2)*P$7)</f>
        <v>1752140.3139314023</v>
      </c>
      <c r="Q234" s="4">
        <f>((Produção!Q228*(PreçoLivre!Q230*(1-Plan1!$B$11)+Q$4*Plan1!$E$16)-Q$5-Q$2)*Q$7)</f>
        <v>1713223.2644652445</v>
      </c>
      <c r="R234" s="4">
        <f>((Produção!R228*(PreçoLivre!R230*(1-Plan1!$B$11)+R$4*Plan1!$E$16)-R$5-R$2)*R$7)</f>
        <v>1581741.7987362016</v>
      </c>
      <c r="S234" s="4">
        <f>((Produção!S228*(PreçoLivre!S230*(1-Plan1!$B$11)+S$4*Plan1!$E$16)-S$5-S$2)*S$7)</f>
        <v>1516232.3329893791</v>
      </c>
      <c r="T234" s="4">
        <f>((Produção!T228*(PreçoLivre!T230*(1-Plan1!$B$11)+T$4*Plan1!$E$16)-T$5-T$2)*T$7)</f>
        <v>1402103.9937629304</v>
      </c>
      <c r="U234" s="4">
        <f>((Produção!U228*(PreçoLivre!U230*(1-Plan1!$B$11)+U$4*Plan1!$E$16)-U$5-U$2)*U$7)</f>
        <v>1333923.821668827</v>
      </c>
      <c r="V234" s="4">
        <f>((Produção!V228*(PreçoLivre!V230*(1-Plan1!$B$11)+V$4*Plan1!$E$16)-V$5-V$2)*V$7)</f>
        <v>1157614.8205358293</v>
      </c>
    </row>
    <row r="235" spans="1:22" x14ac:dyDescent="0.25">
      <c r="A235">
        <v>226</v>
      </c>
      <c r="B235" s="100">
        <f t="shared" si="3"/>
        <v>67831840.527505189</v>
      </c>
      <c r="C235" s="4">
        <f>((Produção!C229*(PreçoLivre!C231*(1-Plan1!$B$11)+C$4*Plan1!$E$16)-C$5-C$2)*C$7)</f>
        <v>7406262.0241455575</v>
      </c>
      <c r="D235" s="4">
        <f>((Produção!D229*(PreçoLivre!D231*(1-Plan1!$B$11)+D$4*Plan1!$E$16)-D$5-D$2)*D$7)</f>
        <v>6804352.0069304015</v>
      </c>
      <c r="E235" s="4">
        <f>((Produção!E229*(PreçoLivre!E231*(1-Plan1!$B$11)+E$4*Plan1!$E$16)-E$5-E$2)*E$7)</f>
        <v>5711095.7651599096</v>
      </c>
      <c r="F235" s="4">
        <f>((Produção!F229*(PreçoLivre!F231*(1-Plan1!$B$11)+F$4*Plan1!$E$16)-F$5-F$2)*F$7)</f>
        <v>4917709.7179554859</v>
      </c>
      <c r="G235" s="4">
        <f>((Produção!G229*(PreçoLivre!G231*(1-Plan1!$B$11)+G$4*Plan1!$E$16)-G$5-G$2)*G$7)</f>
        <v>4439885.7611710774</v>
      </c>
      <c r="H235" s="4">
        <f>((Produção!H229*(PreçoLivre!H231*(1-Plan1!$B$11)+H$4*Plan1!$E$16)-H$5-H$2)*H$7)</f>
        <v>4080839.3470612634</v>
      </c>
      <c r="I235" s="4">
        <f>((Produção!I229*(PreçoLivre!I231*(1-Plan1!$B$11)+I$4*Plan1!$E$16)-I$5-I$2)*I$7)</f>
        <v>3808137.76215507</v>
      </c>
      <c r="J235" s="4">
        <f>((Produção!J229*(PreçoLivre!J231*(1-Plan1!$B$11)+J$4*Plan1!$E$16)-J$5-J$2)*J$7)</f>
        <v>3403213.6911282712</v>
      </c>
      <c r="K235" s="4">
        <f>((Produção!K229*(PreçoLivre!K231*(1-Plan1!$B$11)+K$4*Plan1!$E$16)-K$5-K$2)*K$7)</f>
        <v>3259292.2946537128</v>
      </c>
      <c r="L235" s="4">
        <f>((Produção!L229*(PreçoLivre!L231*(1-Plan1!$B$11)+L$4*Plan1!$E$16)-L$5-L$2)*L$7)</f>
        <v>3244856.5669353451</v>
      </c>
      <c r="M235" s="4">
        <f>((Produção!M229*(PreçoLivre!M231*(1-Plan1!$B$11)+M$4*Plan1!$E$16)-M$5-M$2)*M$7)</f>
        <v>3096380.532359174</v>
      </c>
      <c r="N235" s="4">
        <f>((Produção!N229*(PreçoLivre!N231*(1-Plan1!$B$11)+N$4*Plan1!$E$16)-N$5-N$2)*N$7)</f>
        <v>2836390.9218982654</v>
      </c>
      <c r="O235" s="4">
        <f>((Produção!O229*(PreçoLivre!O231*(1-Plan1!$B$11)+O$4*Plan1!$E$16)-O$5-O$2)*O$7)</f>
        <v>2407979.4373141509</v>
      </c>
      <c r="P235" s="4">
        <f>((Produção!P229*(PreçoLivre!P231*(1-Plan1!$B$11)+P$4*Plan1!$E$16)-P$5-P$2)*P$7)</f>
        <v>2311403.1561823124</v>
      </c>
      <c r="Q235" s="4">
        <f>((Produção!Q229*(PreçoLivre!Q231*(1-Plan1!$B$11)+Q$4*Plan1!$E$16)-Q$5-Q$2)*Q$7)</f>
        <v>2080508.484457324</v>
      </c>
      <c r="R235" s="4">
        <f>((Produção!R229*(PreçoLivre!R231*(1-Plan1!$B$11)+R$4*Plan1!$E$16)-R$5-R$2)*R$7)</f>
        <v>2012509.2557303165</v>
      </c>
      <c r="S235" s="4">
        <f>((Produção!S229*(PreçoLivre!S231*(1-Plan1!$B$11)+S$4*Plan1!$E$16)-S$5-S$2)*S$7)</f>
        <v>1776412.0679190282</v>
      </c>
      <c r="T235" s="4">
        <f>((Produção!T229*(PreçoLivre!T231*(1-Plan1!$B$11)+T$4*Plan1!$E$16)-T$5-T$2)*T$7)</f>
        <v>1480251.7282266724</v>
      </c>
      <c r="U235" s="4">
        <f>((Produção!U229*(PreçoLivre!U231*(1-Plan1!$B$11)+U$4*Plan1!$E$16)-U$5-U$2)*U$7)</f>
        <v>1461711.0896642548</v>
      </c>
      <c r="V235" s="4">
        <f>((Produção!V229*(PreçoLivre!V231*(1-Plan1!$B$11)+V$4*Plan1!$E$16)-V$5-V$2)*V$7)</f>
        <v>1292648.9164575865</v>
      </c>
    </row>
    <row r="236" spans="1:22" x14ac:dyDescent="0.25">
      <c r="A236">
        <v>227</v>
      </c>
      <c r="B236" s="100">
        <f t="shared" si="3"/>
        <v>69244515.240379944</v>
      </c>
      <c r="C236" s="4">
        <f>((Produção!C230*(PreçoLivre!C232*(1-Plan1!$B$11)+C$4*Plan1!$E$16)-C$5-C$2)*C$7)</f>
        <v>7066384.2521625906</v>
      </c>
      <c r="D236" s="4">
        <f>((Produção!D230*(PreçoLivre!D232*(1-Plan1!$B$11)+D$4*Plan1!$E$16)-D$5-D$2)*D$7)</f>
        <v>6345495.1774054337</v>
      </c>
      <c r="E236" s="4">
        <f>((Produção!E230*(PreçoLivre!E232*(1-Plan1!$B$11)+E$4*Plan1!$E$16)-E$5-E$2)*E$7)</f>
        <v>5809838.2803040119</v>
      </c>
      <c r="F236" s="4">
        <f>((Produção!F230*(PreçoLivre!F232*(1-Plan1!$B$11)+F$4*Plan1!$E$16)-F$5-F$2)*F$7)</f>
        <v>5373688.3016749239</v>
      </c>
      <c r="G236" s="4">
        <f>((Produção!G230*(PreçoLivre!G232*(1-Plan1!$B$11)+G$4*Plan1!$E$16)-G$5-G$2)*G$7)</f>
        <v>4681608.3981595803</v>
      </c>
      <c r="H236" s="4">
        <f>((Produção!H230*(PreçoLivre!H232*(1-Plan1!$B$11)+H$4*Plan1!$E$16)-H$5-H$2)*H$7)</f>
        <v>4167816.6147397575</v>
      </c>
      <c r="I236" s="4">
        <f>((Produção!I230*(PreçoLivre!I232*(1-Plan1!$B$11)+I$4*Plan1!$E$16)-I$5-I$2)*I$7)</f>
        <v>4071046.5505378242</v>
      </c>
      <c r="J236" s="4">
        <f>((Produção!J230*(PreçoLivre!J232*(1-Plan1!$B$11)+J$4*Plan1!$E$16)-J$5-J$2)*J$7)</f>
        <v>4038507.5600526822</v>
      </c>
      <c r="K236" s="4">
        <f>((Produção!K230*(PreçoLivre!K232*(1-Plan1!$B$11)+K$4*Plan1!$E$16)-K$5-K$2)*K$7)</f>
        <v>3549945.1148322835</v>
      </c>
      <c r="L236" s="4">
        <f>((Produção!L230*(PreçoLivre!L232*(1-Plan1!$B$11)+L$4*Plan1!$E$16)-L$5-L$2)*L$7)</f>
        <v>3110535.6740741255</v>
      </c>
      <c r="M236" s="4">
        <f>((Produção!M230*(PreçoLivre!M232*(1-Plan1!$B$11)+M$4*Plan1!$E$16)-M$5-M$2)*M$7)</f>
        <v>2770863.2898435839</v>
      </c>
      <c r="N236" s="4">
        <f>((Produção!N230*(PreçoLivre!N232*(1-Plan1!$B$11)+N$4*Plan1!$E$16)-N$5-N$2)*N$7)</f>
        <v>2537945.7481101356</v>
      </c>
      <c r="O236" s="4">
        <f>((Produção!O230*(PreçoLivre!O232*(1-Plan1!$B$11)+O$4*Plan1!$E$16)-O$5-O$2)*O$7)</f>
        <v>2396646.533308092</v>
      </c>
      <c r="P236" s="4">
        <f>((Produção!P230*(PreçoLivre!P232*(1-Plan1!$B$11)+P$4*Plan1!$E$16)-P$5-P$2)*P$7)</f>
        <v>2137785.8314272258</v>
      </c>
      <c r="Q236" s="4">
        <f>((Produção!Q230*(PreçoLivre!Q232*(1-Plan1!$B$11)+Q$4*Plan1!$E$16)-Q$5-Q$2)*Q$7)</f>
        <v>2250625.5658010645</v>
      </c>
      <c r="R236" s="4">
        <f>((Produção!R230*(PreçoLivre!R232*(1-Plan1!$B$11)+R$4*Plan1!$E$16)-R$5-R$2)*R$7)</f>
        <v>2176810.4283743608</v>
      </c>
      <c r="S236" s="4">
        <f>((Produção!S230*(PreçoLivre!S232*(1-Plan1!$B$11)+S$4*Plan1!$E$16)-S$5-S$2)*S$7)</f>
        <v>1907927.640350994</v>
      </c>
      <c r="T236" s="4">
        <f>((Produção!T230*(PreçoLivre!T232*(1-Plan1!$B$11)+T$4*Plan1!$E$16)-T$5-T$2)*T$7)</f>
        <v>1764243.8587103265</v>
      </c>
      <c r="U236" s="4">
        <f>((Produção!U230*(PreçoLivre!U232*(1-Plan1!$B$11)+U$4*Plan1!$E$16)-U$5-U$2)*U$7)</f>
        <v>1630745.3430331305</v>
      </c>
      <c r="V236" s="4">
        <f>((Produção!V230*(PreçoLivre!V232*(1-Plan1!$B$11)+V$4*Plan1!$E$16)-V$5-V$2)*V$7)</f>
        <v>1456055.0774778244</v>
      </c>
    </row>
    <row r="237" spans="1:22" x14ac:dyDescent="0.25">
      <c r="A237">
        <v>228</v>
      </c>
      <c r="B237" s="100">
        <f t="shared" si="3"/>
        <v>78333213.068407744</v>
      </c>
      <c r="C237" s="4">
        <f>((Produção!C231*(PreçoLivre!C233*(1-Plan1!$B$11)+C$4*Plan1!$E$16)-C$5-C$2)*C$7)</f>
        <v>7930488.3060565554</v>
      </c>
      <c r="D237" s="4">
        <f>((Produção!D231*(PreçoLivre!D233*(1-Plan1!$B$11)+D$4*Plan1!$E$16)-D$5-D$2)*D$7)</f>
        <v>6921080.979255965</v>
      </c>
      <c r="E237" s="4">
        <f>((Produção!E231*(PreçoLivre!E233*(1-Plan1!$B$11)+E$4*Plan1!$E$16)-E$5-E$2)*E$7)</f>
        <v>5669104.5165062416</v>
      </c>
      <c r="F237" s="4">
        <f>((Produção!F231*(PreçoLivre!F233*(1-Plan1!$B$11)+F$4*Plan1!$E$16)-F$5-F$2)*F$7)</f>
        <v>5629493.4922078196</v>
      </c>
      <c r="G237" s="4">
        <f>((Produção!G231*(PreçoLivre!G233*(1-Plan1!$B$11)+G$4*Plan1!$E$16)-G$5-G$2)*G$7)</f>
        <v>5368506.252681952</v>
      </c>
      <c r="H237" s="4">
        <f>((Produção!H231*(PreçoLivre!H233*(1-Plan1!$B$11)+H$4*Plan1!$E$16)-H$5-H$2)*H$7)</f>
        <v>5509709.6433656532</v>
      </c>
      <c r="I237" s="4">
        <f>((Produção!I231*(PreçoLivre!I233*(1-Plan1!$B$11)+I$4*Plan1!$E$16)-I$5-I$2)*I$7)</f>
        <v>5310693.4780252082</v>
      </c>
      <c r="J237" s="4">
        <f>((Produção!J231*(PreçoLivre!J233*(1-Plan1!$B$11)+J$4*Plan1!$E$16)-J$5-J$2)*J$7)</f>
        <v>5036499.5073504895</v>
      </c>
      <c r="K237" s="4">
        <f>((Produção!K231*(PreçoLivre!K233*(1-Plan1!$B$11)+K$4*Plan1!$E$16)-K$5-K$2)*K$7)</f>
        <v>4194328.2905273121</v>
      </c>
      <c r="L237" s="4">
        <f>((Produção!L231*(PreçoLivre!L233*(1-Plan1!$B$11)+L$4*Plan1!$E$16)-L$5-L$2)*L$7)</f>
        <v>3845680.8268616647</v>
      </c>
      <c r="M237" s="4">
        <f>((Produção!M231*(PreçoLivre!M233*(1-Plan1!$B$11)+M$4*Plan1!$E$16)-M$5-M$2)*M$7)</f>
        <v>3467001.5430601444</v>
      </c>
      <c r="N237" s="4">
        <f>((Produção!N231*(PreçoLivre!N233*(1-Plan1!$B$11)+N$4*Plan1!$E$16)-N$5-N$2)*N$7)</f>
        <v>2887265.749013362</v>
      </c>
      <c r="O237" s="4">
        <f>((Produção!O231*(PreçoLivre!O233*(1-Plan1!$B$11)+O$4*Plan1!$E$16)-O$5-O$2)*O$7)</f>
        <v>2504527.5387005773</v>
      </c>
      <c r="P237" s="4">
        <f>((Produção!P231*(PreçoLivre!P233*(1-Plan1!$B$11)+P$4*Plan1!$E$16)-P$5-P$2)*P$7)</f>
        <v>2165338.1268553184</v>
      </c>
      <c r="Q237" s="4">
        <f>((Produção!Q231*(PreçoLivre!Q233*(1-Plan1!$B$11)+Q$4*Plan1!$E$16)-Q$5-Q$2)*Q$7)</f>
        <v>2224041.7417643466</v>
      </c>
      <c r="R237" s="4">
        <f>((Produção!R231*(PreçoLivre!R233*(1-Plan1!$B$11)+R$4*Plan1!$E$16)-R$5-R$2)*R$7)</f>
        <v>2176220.0502635627</v>
      </c>
      <c r="S237" s="4">
        <f>((Produção!S231*(PreçoLivre!S233*(1-Plan1!$B$11)+S$4*Plan1!$E$16)-S$5-S$2)*S$7)</f>
        <v>1986650.2544818977</v>
      </c>
      <c r="T237" s="4">
        <f>((Produção!T231*(PreçoLivre!T233*(1-Plan1!$B$11)+T$4*Plan1!$E$16)-T$5-T$2)*T$7)</f>
        <v>1947672.496683825</v>
      </c>
      <c r="U237" s="4">
        <f>((Produção!U231*(PreçoLivre!U233*(1-Plan1!$B$11)+U$4*Plan1!$E$16)-U$5-U$2)*U$7)</f>
        <v>1811436.8176211459</v>
      </c>
      <c r="V237" s="4">
        <f>((Produção!V231*(PreçoLivre!V233*(1-Plan1!$B$11)+V$4*Plan1!$E$16)-V$5-V$2)*V$7)</f>
        <v>1747473.4571246903</v>
      </c>
    </row>
    <row r="238" spans="1:22" x14ac:dyDescent="0.25">
      <c r="A238">
        <v>229</v>
      </c>
      <c r="B238" s="100">
        <f t="shared" si="3"/>
        <v>71548883.189563751</v>
      </c>
      <c r="C238" s="4">
        <f>((Produção!C232*(PreçoLivre!C234*(1-Plan1!$B$11)+C$4*Plan1!$E$16)-C$5-C$2)*C$7)</f>
        <v>7996419.7018717369</v>
      </c>
      <c r="D238" s="4">
        <f>((Produção!D232*(PreçoLivre!D234*(1-Plan1!$B$11)+D$4*Plan1!$E$16)-D$5-D$2)*D$7)</f>
        <v>7433896.614243567</v>
      </c>
      <c r="E238" s="4">
        <f>((Produção!E232*(PreçoLivre!E234*(1-Plan1!$B$11)+E$4*Plan1!$E$16)-E$5-E$2)*E$7)</f>
        <v>7111707.7011940423</v>
      </c>
      <c r="F238" s="4">
        <f>((Produção!F232*(PreçoLivre!F234*(1-Plan1!$B$11)+F$4*Plan1!$E$16)-F$5-F$2)*F$7)</f>
        <v>6173474.2339584893</v>
      </c>
      <c r="G238" s="4">
        <f>((Produção!G232*(PreçoLivre!G234*(1-Plan1!$B$11)+G$4*Plan1!$E$16)-G$5-G$2)*G$7)</f>
        <v>5320114.6834315062</v>
      </c>
      <c r="H238" s="4">
        <f>((Produção!H232*(PreçoLivre!H234*(1-Plan1!$B$11)+H$4*Plan1!$E$16)-H$5-H$2)*H$7)</f>
        <v>4405282.6326845046</v>
      </c>
      <c r="I238" s="4">
        <f>((Produção!I232*(PreçoLivre!I234*(1-Plan1!$B$11)+I$4*Plan1!$E$16)-I$5-I$2)*I$7)</f>
        <v>4213601.3989821281</v>
      </c>
      <c r="J238" s="4">
        <f>((Produção!J232*(PreçoLivre!J234*(1-Plan1!$B$11)+J$4*Plan1!$E$16)-J$5-J$2)*J$7)</f>
        <v>3573197.7661271938</v>
      </c>
      <c r="K238" s="4">
        <f>((Produção!K232*(PreçoLivre!K234*(1-Plan1!$B$11)+K$4*Plan1!$E$16)-K$5-K$2)*K$7)</f>
        <v>3583839.9553233115</v>
      </c>
      <c r="L238" s="4">
        <f>((Produção!L232*(PreçoLivre!L234*(1-Plan1!$B$11)+L$4*Plan1!$E$16)-L$5-L$2)*L$7)</f>
        <v>3301037.8449194795</v>
      </c>
      <c r="M238" s="4">
        <f>((Produção!M232*(PreçoLivre!M234*(1-Plan1!$B$11)+M$4*Plan1!$E$16)-M$5-M$2)*M$7)</f>
        <v>3004595.3219855675</v>
      </c>
      <c r="N238" s="4">
        <f>((Produção!N232*(PreçoLivre!N234*(1-Plan1!$B$11)+N$4*Plan1!$E$16)-N$5-N$2)*N$7)</f>
        <v>2435190.9229518953</v>
      </c>
      <c r="O238" s="4">
        <f>((Produção!O232*(PreçoLivre!O234*(1-Plan1!$B$11)+O$4*Plan1!$E$16)-O$5-O$2)*O$7)</f>
        <v>2259450.8126495606</v>
      </c>
      <c r="P238" s="4">
        <f>((Produção!P232*(PreçoLivre!P234*(1-Plan1!$B$11)+P$4*Plan1!$E$16)-P$5-P$2)*P$7)</f>
        <v>2164426.7773778574</v>
      </c>
      <c r="Q238" s="4">
        <f>((Produção!Q232*(PreçoLivre!Q234*(1-Plan1!$B$11)+Q$4*Plan1!$E$16)-Q$5-Q$2)*Q$7)</f>
        <v>1905279.6929383425</v>
      </c>
      <c r="R238" s="4">
        <f>((Produção!R232*(PreçoLivre!R234*(1-Plan1!$B$11)+R$4*Plan1!$E$16)-R$5-R$2)*R$7)</f>
        <v>1627406.3284260803</v>
      </c>
      <c r="S238" s="4">
        <f>((Produção!S232*(PreçoLivre!S234*(1-Plan1!$B$11)+S$4*Plan1!$E$16)-S$5-S$2)*S$7)</f>
        <v>1532483.6464466404</v>
      </c>
      <c r="T238" s="4">
        <f>((Produção!T232*(PreçoLivre!T234*(1-Plan1!$B$11)+T$4*Plan1!$E$16)-T$5-T$2)*T$7)</f>
        <v>1322197.1557836933</v>
      </c>
      <c r="U238" s="4">
        <f>((Produção!U232*(PreçoLivre!U234*(1-Plan1!$B$11)+U$4*Plan1!$E$16)-U$5-U$2)*U$7)</f>
        <v>1183439.1446004182</v>
      </c>
      <c r="V238" s="4">
        <f>((Produção!V232*(PreçoLivre!V234*(1-Plan1!$B$11)+V$4*Plan1!$E$16)-V$5-V$2)*V$7)</f>
        <v>1001840.8536677316</v>
      </c>
    </row>
    <row r="239" spans="1:22" x14ac:dyDescent="0.25">
      <c r="A239">
        <v>230</v>
      </c>
      <c r="B239" s="100">
        <f t="shared" si="3"/>
        <v>78123243.655158848</v>
      </c>
      <c r="C239" s="4">
        <f>((Produção!C233*(PreçoLivre!C235*(1-Plan1!$B$11)+C$4*Plan1!$E$16)-C$5-C$2)*C$7)</f>
        <v>7602537.7456914121</v>
      </c>
      <c r="D239" s="4">
        <f>((Produção!D233*(PreçoLivre!D235*(1-Plan1!$B$11)+D$4*Plan1!$E$16)-D$5-D$2)*D$7)</f>
        <v>7028394.3405151889</v>
      </c>
      <c r="E239" s="4">
        <f>((Produção!E233*(PreçoLivre!E235*(1-Plan1!$B$11)+E$4*Plan1!$E$16)-E$5-E$2)*E$7)</f>
        <v>6232953.1090272963</v>
      </c>
      <c r="F239" s="4">
        <f>((Produção!F233*(PreçoLivre!F235*(1-Plan1!$B$11)+F$4*Plan1!$E$16)-F$5-F$2)*F$7)</f>
        <v>5583423.7838633368</v>
      </c>
      <c r="G239" s="4">
        <f>((Produção!G233*(PreçoLivre!G235*(1-Plan1!$B$11)+G$4*Plan1!$E$16)-G$5-G$2)*G$7)</f>
        <v>5024769.641791638</v>
      </c>
      <c r="H239" s="4">
        <f>((Produção!H233*(PreçoLivre!H235*(1-Plan1!$B$11)+H$4*Plan1!$E$16)-H$5-H$2)*H$7)</f>
        <v>4717649.6942768805</v>
      </c>
      <c r="I239" s="4">
        <f>((Produção!I233*(PreçoLivre!I235*(1-Plan1!$B$11)+I$4*Plan1!$E$16)-I$5-I$2)*I$7)</f>
        <v>4140159.5988060315</v>
      </c>
      <c r="J239" s="4">
        <f>((Produção!J233*(PreçoLivre!J235*(1-Plan1!$B$11)+J$4*Plan1!$E$16)-J$5-J$2)*J$7)</f>
        <v>4398888.1708679479</v>
      </c>
      <c r="K239" s="4">
        <f>((Produção!K233*(PreçoLivre!K235*(1-Plan1!$B$11)+K$4*Plan1!$E$16)-K$5-K$2)*K$7)</f>
        <v>3992728.3667646474</v>
      </c>
      <c r="L239" s="4">
        <f>((Produção!L233*(PreçoLivre!L235*(1-Plan1!$B$11)+L$4*Plan1!$E$16)-L$5-L$2)*L$7)</f>
        <v>3865263.7415491473</v>
      </c>
      <c r="M239" s="4">
        <f>((Produção!M233*(PreçoLivre!M235*(1-Plan1!$B$11)+M$4*Plan1!$E$16)-M$5-M$2)*M$7)</f>
        <v>3536654.0733163105</v>
      </c>
      <c r="N239" s="4">
        <f>((Produção!N233*(PreçoLivre!N235*(1-Plan1!$B$11)+N$4*Plan1!$E$16)-N$5-N$2)*N$7)</f>
        <v>3263958.899028684</v>
      </c>
      <c r="O239" s="4">
        <f>((Produção!O233*(PreçoLivre!O235*(1-Plan1!$B$11)+O$4*Plan1!$E$16)-O$5-O$2)*O$7)</f>
        <v>3219028.979322006</v>
      </c>
      <c r="P239" s="4">
        <f>((Produção!P233*(PreçoLivre!P235*(1-Plan1!$B$11)+P$4*Plan1!$E$16)-P$5-P$2)*P$7)</f>
        <v>2877186.264347489</v>
      </c>
      <c r="Q239" s="4">
        <f>((Produção!Q233*(PreçoLivre!Q235*(1-Plan1!$B$11)+Q$4*Plan1!$E$16)-Q$5-Q$2)*Q$7)</f>
        <v>2500633.2043858296</v>
      </c>
      <c r="R239" s="4">
        <f>((Produção!R233*(PreçoLivre!R235*(1-Plan1!$B$11)+R$4*Plan1!$E$16)-R$5-R$2)*R$7)</f>
        <v>2329149.3139102529</v>
      </c>
      <c r="S239" s="4">
        <f>((Produção!S233*(PreçoLivre!S235*(1-Plan1!$B$11)+S$4*Plan1!$E$16)-S$5-S$2)*S$7)</f>
        <v>2285049.6390266158</v>
      </c>
      <c r="T239" s="4">
        <f>((Produção!T233*(PreçoLivre!T235*(1-Plan1!$B$11)+T$4*Plan1!$E$16)-T$5-T$2)*T$7)</f>
        <v>2072969.0307206907</v>
      </c>
      <c r="U239" s="4">
        <f>((Produção!U233*(PreçoLivre!U235*(1-Plan1!$B$11)+U$4*Plan1!$E$16)-U$5-U$2)*U$7)</f>
        <v>1757639.8022281739</v>
      </c>
      <c r="V239" s="4">
        <f>((Produção!V233*(PreçoLivre!V235*(1-Plan1!$B$11)+V$4*Plan1!$E$16)-V$5-V$2)*V$7)</f>
        <v>1694206.2557192778</v>
      </c>
    </row>
    <row r="240" spans="1:22" x14ac:dyDescent="0.25">
      <c r="A240">
        <v>231</v>
      </c>
      <c r="B240" s="100">
        <f t="shared" si="3"/>
        <v>58993389.870878629</v>
      </c>
      <c r="C240" s="4">
        <f>((Produção!C234*(PreçoLivre!C236*(1-Plan1!$B$11)+C$4*Plan1!$E$16)-C$5-C$2)*C$7)</f>
        <v>7173294.7016956471</v>
      </c>
      <c r="D240" s="4">
        <f>((Produção!D234*(PreçoLivre!D236*(1-Plan1!$B$11)+D$4*Plan1!$E$16)-D$5-D$2)*D$7)</f>
        <v>7069376.7751033651</v>
      </c>
      <c r="E240" s="4">
        <f>((Produção!E234*(PreçoLivre!E236*(1-Plan1!$B$11)+E$4*Plan1!$E$16)-E$5-E$2)*E$7)</f>
        <v>6163263.0713732559</v>
      </c>
      <c r="F240" s="4">
        <f>((Produção!F234*(PreçoLivre!F236*(1-Plan1!$B$11)+F$4*Plan1!$E$16)-F$5-F$2)*F$7)</f>
        <v>4703410.7079586135</v>
      </c>
      <c r="G240" s="4">
        <f>((Produção!G234*(PreçoLivre!G236*(1-Plan1!$B$11)+G$4*Plan1!$E$16)-G$5-G$2)*G$7)</f>
        <v>4347591.0877218843</v>
      </c>
      <c r="H240" s="4">
        <f>((Produção!H234*(PreçoLivre!H236*(1-Plan1!$B$11)+H$4*Plan1!$E$16)-H$5-H$2)*H$7)</f>
        <v>4029248.544145497</v>
      </c>
      <c r="I240" s="4">
        <f>((Produção!I234*(PreçoLivre!I236*(1-Plan1!$B$11)+I$4*Plan1!$E$16)-I$5-I$2)*I$7)</f>
        <v>3481944.6620602016</v>
      </c>
      <c r="J240" s="4">
        <f>((Produção!J234*(PreçoLivre!J236*(1-Plan1!$B$11)+J$4*Plan1!$E$16)-J$5-J$2)*J$7)</f>
        <v>2745505.7342058676</v>
      </c>
      <c r="K240" s="4">
        <f>((Produção!K234*(PreçoLivre!K236*(1-Plan1!$B$11)+K$4*Plan1!$E$16)-K$5-K$2)*K$7)</f>
        <v>2553416.9984645578</v>
      </c>
      <c r="L240" s="4">
        <f>((Produção!L234*(PreçoLivre!L236*(1-Plan1!$B$11)+L$4*Plan1!$E$16)-L$5-L$2)*L$7)</f>
        <v>2184347.5395305222</v>
      </c>
      <c r="M240" s="4">
        <f>((Produção!M234*(PreçoLivre!M236*(1-Plan1!$B$11)+M$4*Plan1!$E$16)-M$5-M$2)*M$7)</f>
        <v>2204111.898812125</v>
      </c>
      <c r="N240" s="4">
        <f>((Produção!N234*(PreçoLivre!N236*(1-Plan1!$B$11)+N$4*Plan1!$E$16)-N$5-N$2)*N$7)</f>
        <v>1997387.1765382821</v>
      </c>
      <c r="O240" s="4">
        <f>((Produção!O234*(PreçoLivre!O236*(1-Plan1!$B$11)+O$4*Plan1!$E$16)-O$5-O$2)*O$7)</f>
        <v>1760400.8527589594</v>
      </c>
      <c r="P240" s="4">
        <f>((Produção!P234*(PreçoLivre!P236*(1-Plan1!$B$11)+P$4*Plan1!$E$16)-P$5-P$2)*P$7)</f>
        <v>1710810.8318744609</v>
      </c>
      <c r="Q240" s="4">
        <f>((Produção!Q234*(PreçoLivre!Q236*(1-Plan1!$B$11)+Q$4*Plan1!$E$16)-Q$5-Q$2)*Q$7)</f>
        <v>1547144.4810318081</v>
      </c>
      <c r="R240" s="4">
        <f>((Produção!R234*(PreçoLivre!R236*(1-Plan1!$B$11)+R$4*Plan1!$E$16)-R$5-R$2)*R$7)</f>
        <v>1370096.3381535576</v>
      </c>
      <c r="S240" s="4">
        <f>((Produção!S234*(PreçoLivre!S236*(1-Plan1!$B$11)+S$4*Plan1!$E$16)-S$5-S$2)*S$7)</f>
        <v>1186391.5149554948</v>
      </c>
      <c r="T240" s="4">
        <f>((Produção!T234*(PreçoLivre!T236*(1-Plan1!$B$11)+T$4*Plan1!$E$16)-T$5-T$2)*T$7)</f>
        <v>1064395.7127372927</v>
      </c>
      <c r="U240" s="4">
        <f>((Produção!U234*(PreçoLivre!U236*(1-Plan1!$B$11)+U$4*Plan1!$E$16)-U$5-U$2)*U$7)</f>
        <v>933498.91446018231</v>
      </c>
      <c r="V240" s="4">
        <f>((Produção!V234*(PreçoLivre!V236*(1-Plan1!$B$11)+V$4*Plan1!$E$16)-V$5-V$2)*V$7)</f>
        <v>767752.32729706774</v>
      </c>
    </row>
    <row r="241" spans="1:22" x14ac:dyDescent="0.25">
      <c r="A241">
        <v>232</v>
      </c>
      <c r="B241" s="100">
        <f t="shared" si="3"/>
        <v>65572604.186796308</v>
      </c>
      <c r="C241" s="4">
        <f>((Produção!C235*(PreçoLivre!C237*(1-Plan1!$B$11)+C$4*Plan1!$E$16)-C$5-C$2)*C$7)</f>
        <v>7544654.5712928288</v>
      </c>
      <c r="D241" s="4">
        <f>((Produção!D235*(PreçoLivre!D237*(1-Plan1!$B$11)+D$4*Plan1!$E$16)-D$5-D$2)*D$7)</f>
        <v>6552270.6172226742</v>
      </c>
      <c r="E241" s="4">
        <f>((Produção!E235*(PreçoLivre!E237*(1-Plan1!$B$11)+E$4*Plan1!$E$16)-E$5-E$2)*E$7)</f>
        <v>5793670.8855959261</v>
      </c>
      <c r="F241" s="4">
        <f>((Produção!F235*(PreçoLivre!F237*(1-Plan1!$B$11)+F$4*Plan1!$E$16)-F$5-F$2)*F$7)</f>
        <v>5369577.2117005503</v>
      </c>
      <c r="G241" s="4">
        <f>((Produção!G235*(PreçoLivre!G237*(1-Plan1!$B$11)+G$4*Plan1!$E$16)-G$5-G$2)*G$7)</f>
        <v>5135440.5673681032</v>
      </c>
      <c r="H241" s="4">
        <f>((Produção!H235*(PreçoLivre!H237*(1-Plan1!$B$11)+H$4*Plan1!$E$16)-H$5-H$2)*H$7)</f>
        <v>4973336.4854015093</v>
      </c>
      <c r="I241" s="4">
        <f>((Produção!I235*(PreçoLivre!I237*(1-Plan1!$B$11)+I$4*Plan1!$E$16)-I$5-I$2)*I$7)</f>
        <v>4095590.4337178622</v>
      </c>
      <c r="J241" s="4">
        <f>((Produção!J235*(PreçoLivre!J237*(1-Plan1!$B$11)+J$4*Plan1!$E$16)-J$5-J$2)*J$7)</f>
        <v>3610509.3180612102</v>
      </c>
      <c r="K241" s="4">
        <f>((Produção!K235*(PreçoLivre!K237*(1-Plan1!$B$11)+K$4*Plan1!$E$16)-K$5-K$2)*K$7)</f>
        <v>3251098.217309026</v>
      </c>
      <c r="L241" s="4">
        <f>((Produção!L235*(PreçoLivre!L237*(1-Plan1!$B$11)+L$4*Plan1!$E$16)-L$5-L$2)*L$7)</f>
        <v>2955028.5976793063</v>
      </c>
      <c r="M241" s="4">
        <f>((Produção!M235*(PreçoLivre!M237*(1-Plan1!$B$11)+M$4*Plan1!$E$16)-M$5-M$2)*M$7)</f>
        <v>2665967.7401833767</v>
      </c>
      <c r="N241" s="4">
        <f>((Produção!N235*(PreçoLivre!N237*(1-Plan1!$B$11)+N$4*Plan1!$E$16)-N$5-N$2)*N$7)</f>
        <v>2237700.409588696</v>
      </c>
      <c r="O241" s="4">
        <f>((Produção!O235*(PreçoLivre!O237*(1-Plan1!$B$11)+O$4*Plan1!$E$16)-O$5-O$2)*O$7)</f>
        <v>2032274.1430915468</v>
      </c>
      <c r="P241" s="4">
        <f>((Produção!P235*(PreçoLivre!P237*(1-Plan1!$B$11)+P$4*Plan1!$E$16)-P$5-P$2)*P$7)</f>
        <v>1767188.0900390381</v>
      </c>
      <c r="Q241" s="4">
        <f>((Produção!Q235*(PreçoLivre!Q237*(1-Plan1!$B$11)+Q$4*Plan1!$E$16)-Q$5-Q$2)*Q$7)</f>
        <v>1638079.5345745813</v>
      </c>
      <c r="R241" s="4">
        <f>((Produção!R235*(PreçoLivre!R237*(1-Plan1!$B$11)+R$4*Plan1!$E$16)-R$5-R$2)*R$7)</f>
        <v>1421606.4961969457</v>
      </c>
      <c r="S241" s="4">
        <f>((Produção!S235*(PreçoLivre!S237*(1-Plan1!$B$11)+S$4*Plan1!$E$16)-S$5-S$2)*S$7)</f>
        <v>1388039.9240343492</v>
      </c>
      <c r="T241" s="4">
        <f>((Produção!T235*(PreçoLivre!T237*(1-Plan1!$B$11)+T$4*Plan1!$E$16)-T$5-T$2)*T$7)</f>
        <v>1136693.0585840561</v>
      </c>
      <c r="U241" s="4">
        <f>((Produção!U235*(PreçoLivre!U237*(1-Plan1!$B$11)+U$4*Plan1!$E$16)-U$5-U$2)*U$7)</f>
        <v>1070490.446751012</v>
      </c>
      <c r="V241" s="4">
        <f>((Produção!V235*(PreçoLivre!V237*(1-Plan1!$B$11)+V$4*Plan1!$E$16)-V$5-V$2)*V$7)</f>
        <v>933387.43840370583</v>
      </c>
    </row>
    <row r="242" spans="1:22" x14ac:dyDescent="0.25">
      <c r="A242">
        <v>233</v>
      </c>
      <c r="B242" s="100">
        <f t="shared" si="3"/>
        <v>56218847.921679519</v>
      </c>
      <c r="C242" s="4">
        <f>((Produção!C236*(PreçoLivre!C238*(1-Plan1!$B$11)+C$4*Plan1!$E$16)-C$5-C$2)*C$7)</f>
        <v>6773905.9243764421</v>
      </c>
      <c r="D242" s="4">
        <f>((Produção!D236*(PreçoLivre!D238*(1-Plan1!$B$11)+D$4*Plan1!$E$16)-D$5-D$2)*D$7)</f>
        <v>5319645.2342330208</v>
      </c>
      <c r="E242" s="4">
        <f>((Produção!E236*(PreçoLivre!E238*(1-Plan1!$B$11)+E$4*Plan1!$E$16)-E$5-E$2)*E$7)</f>
        <v>5272406.2350718081</v>
      </c>
      <c r="F242" s="4">
        <f>((Produção!F236*(PreçoLivre!F238*(1-Plan1!$B$11)+F$4*Plan1!$E$16)-F$5-F$2)*F$7)</f>
        <v>4487827.5688603884</v>
      </c>
      <c r="G242" s="4">
        <f>((Produção!G236*(PreçoLivre!G238*(1-Plan1!$B$11)+G$4*Plan1!$E$16)-G$5-G$2)*G$7)</f>
        <v>4160360.6607190152</v>
      </c>
      <c r="H242" s="4">
        <f>((Produção!H236*(PreçoLivre!H238*(1-Plan1!$B$11)+H$4*Plan1!$E$16)-H$5-H$2)*H$7)</f>
        <v>3802633.3348556506</v>
      </c>
      <c r="I242" s="4">
        <f>((Produção!I236*(PreçoLivre!I238*(1-Plan1!$B$11)+I$4*Plan1!$E$16)-I$5-I$2)*I$7)</f>
        <v>3387680.7646811148</v>
      </c>
      <c r="J242" s="4">
        <f>((Produção!J236*(PreçoLivre!J238*(1-Plan1!$B$11)+J$4*Plan1!$E$16)-J$5-J$2)*J$7)</f>
        <v>3074404.3155866703</v>
      </c>
      <c r="K242" s="4">
        <f>((Produção!K236*(PreçoLivre!K238*(1-Plan1!$B$11)+K$4*Plan1!$E$16)-K$5-K$2)*K$7)</f>
        <v>2663574.440351713</v>
      </c>
      <c r="L242" s="4">
        <f>((Produção!L236*(PreçoLivre!L238*(1-Plan1!$B$11)+L$4*Plan1!$E$16)-L$5-L$2)*L$7)</f>
        <v>2648277.5288676131</v>
      </c>
      <c r="M242" s="4">
        <f>((Produção!M236*(PreçoLivre!M238*(1-Plan1!$B$11)+M$4*Plan1!$E$16)-M$5-M$2)*M$7)</f>
        <v>2427682.5562051903</v>
      </c>
      <c r="N242" s="4">
        <f>((Produção!N236*(PreçoLivre!N238*(1-Plan1!$B$11)+N$4*Plan1!$E$16)-N$5-N$2)*N$7)</f>
        <v>1995498.3276483039</v>
      </c>
      <c r="O242" s="4">
        <f>((Produção!O236*(PreçoLivre!O238*(1-Plan1!$B$11)+O$4*Plan1!$E$16)-O$5-O$2)*O$7)</f>
        <v>1752007.5781953637</v>
      </c>
      <c r="P242" s="4">
        <f>((Produção!P236*(PreçoLivre!P238*(1-Plan1!$B$11)+P$4*Plan1!$E$16)-P$5-P$2)*P$7)</f>
        <v>1646811.0728904421</v>
      </c>
      <c r="Q242" s="4">
        <f>((Produção!Q236*(PreçoLivre!Q238*(1-Plan1!$B$11)+Q$4*Plan1!$E$16)-Q$5-Q$2)*Q$7)</f>
        <v>1522034.703385873</v>
      </c>
      <c r="R242" s="4">
        <f>((Produção!R236*(PreçoLivre!R238*(1-Plan1!$B$11)+R$4*Plan1!$E$16)-R$5-R$2)*R$7)</f>
        <v>1368485.5877547029</v>
      </c>
      <c r="S242" s="4">
        <f>((Produção!S236*(PreçoLivre!S238*(1-Plan1!$B$11)+S$4*Plan1!$E$16)-S$5-S$2)*S$7)</f>
        <v>1219033.3800358195</v>
      </c>
      <c r="T242" s="4">
        <f>((Produção!T236*(PreçoLivre!T238*(1-Plan1!$B$11)+T$4*Plan1!$E$16)-T$5-T$2)*T$7)</f>
        <v>1056300.3395498972</v>
      </c>
      <c r="U242" s="4">
        <f>((Produção!U236*(PreçoLivre!U238*(1-Plan1!$B$11)+U$4*Plan1!$E$16)-U$5-U$2)*U$7)</f>
        <v>849410.16422491195</v>
      </c>
      <c r="V242" s="4">
        <f>((Produção!V236*(PreçoLivre!V238*(1-Plan1!$B$11)+V$4*Plan1!$E$16)-V$5-V$2)*V$7)</f>
        <v>790868.20418557478</v>
      </c>
    </row>
    <row r="243" spans="1:22" x14ac:dyDescent="0.25">
      <c r="A243">
        <v>234</v>
      </c>
      <c r="B243" s="100">
        <f t="shared" si="3"/>
        <v>71297368.026152164</v>
      </c>
      <c r="C243" s="4">
        <f>((Produção!C237*(PreçoLivre!C239*(1-Plan1!$B$11)+C$4*Plan1!$E$16)-C$5-C$2)*C$7)</f>
        <v>7483810.8665504009</v>
      </c>
      <c r="D243" s="4">
        <f>((Produção!D237*(PreçoLivre!D239*(1-Plan1!$B$11)+D$4*Plan1!$E$16)-D$5-D$2)*D$7)</f>
        <v>7251145.2624518396</v>
      </c>
      <c r="E243" s="4">
        <f>((Produção!E237*(PreçoLivre!E239*(1-Plan1!$B$11)+E$4*Plan1!$E$16)-E$5-E$2)*E$7)</f>
        <v>6429028.375045673</v>
      </c>
      <c r="F243" s="4">
        <f>((Produção!F237*(PreçoLivre!F239*(1-Plan1!$B$11)+F$4*Plan1!$E$16)-F$5-F$2)*F$7)</f>
        <v>5543585.8102866048</v>
      </c>
      <c r="G243" s="4">
        <f>((Produção!G237*(PreçoLivre!G239*(1-Plan1!$B$11)+G$4*Plan1!$E$16)-G$5-G$2)*G$7)</f>
        <v>5036774.5885036066</v>
      </c>
      <c r="H243" s="4">
        <f>((Produção!H237*(PreçoLivre!H239*(1-Plan1!$B$11)+H$4*Plan1!$E$16)-H$5-H$2)*H$7)</f>
        <v>4356581.8491733335</v>
      </c>
      <c r="I243" s="4">
        <f>((Produção!I237*(PreçoLivre!I239*(1-Plan1!$B$11)+I$4*Plan1!$E$16)-I$5-I$2)*I$7)</f>
        <v>3973002.205224663</v>
      </c>
      <c r="J243" s="4">
        <f>((Produção!J237*(PreçoLivre!J239*(1-Plan1!$B$11)+J$4*Plan1!$E$16)-J$5-J$2)*J$7)</f>
        <v>3834220.3991248794</v>
      </c>
      <c r="K243" s="4">
        <f>((Produção!K237*(PreçoLivre!K239*(1-Plan1!$B$11)+K$4*Plan1!$E$16)-K$5-K$2)*K$7)</f>
        <v>3591292.0591684617</v>
      </c>
      <c r="L243" s="4">
        <f>((Produção!L237*(PreçoLivre!L239*(1-Plan1!$B$11)+L$4*Plan1!$E$16)-L$5-L$2)*L$7)</f>
        <v>3397645.2711227862</v>
      </c>
      <c r="M243" s="4">
        <f>((Produção!M237*(PreçoLivre!M239*(1-Plan1!$B$11)+M$4*Plan1!$E$16)-M$5-M$2)*M$7)</f>
        <v>2928181.6964129759</v>
      </c>
      <c r="N243" s="4">
        <f>((Produção!N237*(PreçoLivre!N239*(1-Plan1!$B$11)+N$4*Plan1!$E$16)-N$5-N$2)*N$7)</f>
        <v>2546086.2172200275</v>
      </c>
      <c r="O243" s="4">
        <f>((Produção!O237*(PreçoLivre!O239*(1-Plan1!$B$11)+O$4*Plan1!$E$16)-O$5-O$2)*O$7)</f>
        <v>2438864.9333516569</v>
      </c>
      <c r="P243" s="4">
        <f>((Produção!P237*(PreçoLivre!P239*(1-Plan1!$B$11)+P$4*Plan1!$E$16)-P$5-P$2)*P$7)</f>
        <v>2312757.1099186991</v>
      </c>
      <c r="Q243" s="4">
        <f>((Produção!Q237*(PreçoLivre!Q239*(1-Plan1!$B$11)+Q$4*Plan1!$E$16)-Q$5-Q$2)*Q$7)</f>
        <v>2180661.5977587216</v>
      </c>
      <c r="R243" s="4">
        <f>((Produção!R237*(PreçoLivre!R239*(1-Plan1!$B$11)+R$4*Plan1!$E$16)-R$5-R$2)*R$7)</f>
        <v>1855224.3488904673</v>
      </c>
      <c r="S243" s="4">
        <f>((Produção!S237*(PreçoLivre!S239*(1-Plan1!$B$11)+S$4*Plan1!$E$16)-S$5-S$2)*S$7)</f>
        <v>1775930.3907315696</v>
      </c>
      <c r="T243" s="4">
        <f>((Produção!T237*(PreçoLivre!T239*(1-Plan1!$B$11)+T$4*Plan1!$E$16)-T$5-T$2)*T$7)</f>
        <v>1548566.7748373123</v>
      </c>
      <c r="U243" s="4">
        <f>((Produção!U237*(PreçoLivre!U239*(1-Plan1!$B$11)+U$4*Plan1!$E$16)-U$5-U$2)*U$7)</f>
        <v>1433469.6654714886</v>
      </c>
      <c r="V243" s="4">
        <f>((Produção!V237*(PreçoLivre!V239*(1-Plan1!$B$11)+V$4*Plan1!$E$16)-V$5-V$2)*V$7)</f>
        <v>1380538.6049069979</v>
      </c>
    </row>
    <row r="244" spans="1:22" x14ac:dyDescent="0.25">
      <c r="A244">
        <v>235</v>
      </c>
      <c r="B244" s="100">
        <f t="shared" si="3"/>
        <v>66509376.672616027</v>
      </c>
      <c r="C244" s="4">
        <f>((Produção!C238*(PreçoLivre!C240*(1-Plan1!$B$11)+C$4*Plan1!$E$16)-C$5-C$2)*C$7)</f>
        <v>6997288.6932000862</v>
      </c>
      <c r="D244" s="4">
        <f>((Produção!D238*(PreçoLivre!D240*(1-Plan1!$B$11)+D$4*Plan1!$E$16)-D$5-D$2)*D$7)</f>
        <v>6309935.8665560819</v>
      </c>
      <c r="E244" s="4">
        <f>((Produção!E238*(PreçoLivre!E240*(1-Plan1!$B$11)+E$4*Plan1!$E$16)-E$5-E$2)*E$7)</f>
        <v>5964165.9551002253</v>
      </c>
      <c r="F244" s="4">
        <f>((Produção!F238*(PreçoLivre!F240*(1-Plan1!$B$11)+F$4*Plan1!$E$16)-F$5-F$2)*F$7)</f>
        <v>5876004.4188042199</v>
      </c>
      <c r="G244" s="4">
        <f>((Produção!G238*(PreçoLivre!G240*(1-Plan1!$B$11)+G$4*Plan1!$E$16)-G$5-G$2)*G$7)</f>
        <v>5013615.3174065687</v>
      </c>
      <c r="H244" s="4">
        <f>((Produção!H238*(PreçoLivre!H240*(1-Plan1!$B$11)+H$4*Plan1!$E$16)-H$5-H$2)*H$7)</f>
        <v>4326689.170617884</v>
      </c>
      <c r="I244" s="4">
        <f>((Produção!I238*(PreçoLivre!I240*(1-Plan1!$B$11)+I$4*Plan1!$E$16)-I$5-I$2)*I$7)</f>
        <v>3966055.5453284415</v>
      </c>
      <c r="J244" s="4">
        <f>((Produção!J238*(PreçoLivre!J240*(1-Plan1!$B$11)+J$4*Plan1!$E$16)-J$5-J$2)*J$7)</f>
        <v>3406639.0457466394</v>
      </c>
      <c r="K244" s="4">
        <f>((Produção!K238*(PreçoLivre!K240*(1-Plan1!$B$11)+K$4*Plan1!$E$16)-K$5-K$2)*K$7)</f>
        <v>3106363.7619982632</v>
      </c>
      <c r="L244" s="4">
        <f>((Produção!L238*(PreçoLivre!L240*(1-Plan1!$B$11)+L$4*Plan1!$E$16)-L$5-L$2)*L$7)</f>
        <v>2909975.2278362792</v>
      </c>
      <c r="M244" s="4">
        <f>((Produção!M238*(PreçoLivre!M240*(1-Plan1!$B$11)+M$4*Plan1!$E$16)-M$5-M$2)*M$7)</f>
        <v>2494711.2290696725</v>
      </c>
      <c r="N244" s="4">
        <f>((Produção!N238*(PreçoLivre!N240*(1-Plan1!$B$11)+N$4*Plan1!$E$16)-N$5-N$2)*N$7)</f>
        <v>2329279.5173217813</v>
      </c>
      <c r="O244" s="4">
        <f>((Produção!O238*(PreçoLivre!O240*(1-Plan1!$B$11)+O$4*Plan1!$E$16)-O$5-O$2)*O$7)</f>
        <v>2271276.0879333788</v>
      </c>
      <c r="P244" s="4">
        <f>((Produção!P238*(PreçoLivre!P240*(1-Plan1!$B$11)+P$4*Plan1!$E$16)-P$5-P$2)*P$7)</f>
        <v>2022981.5985862571</v>
      </c>
      <c r="Q244" s="4">
        <f>((Produção!Q238*(PreçoLivre!Q240*(1-Plan1!$B$11)+Q$4*Plan1!$E$16)-Q$5-Q$2)*Q$7)</f>
        <v>1821574.1908618892</v>
      </c>
      <c r="R244" s="4">
        <f>((Produção!R238*(PreçoLivre!R240*(1-Plan1!$B$11)+R$4*Plan1!$E$16)-R$5-R$2)*R$7)</f>
        <v>1724387.4477070607</v>
      </c>
      <c r="S244" s="4">
        <f>((Produção!S238*(PreçoLivre!S240*(1-Plan1!$B$11)+S$4*Plan1!$E$16)-S$5-S$2)*S$7)</f>
        <v>1653571.92996784</v>
      </c>
      <c r="T244" s="4">
        <f>((Produção!T238*(PreçoLivre!T240*(1-Plan1!$B$11)+T$4*Plan1!$E$16)-T$5-T$2)*T$7)</f>
        <v>1548721.4489351781</v>
      </c>
      <c r="U244" s="4">
        <f>((Produção!U238*(PreçoLivre!U240*(1-Plan1!$B$11)+U$4*Plan1!$E$16)-U$5-U$2)*U$7)</f>
        <v>1452696.8230340278</v>
      </c>
      <c r="V244" s="4">
        <f>((Produção!V238*(PreçoLivre!V240*(1-Plan1!$B$11)+V$4*Plan1!$E$16)-V$5-V$2)*V$7)</f>
        <v>1313443.3966042621</v>
      </c>
    </row>
    <row r="245" spans="1:22" x14ac:dyDescent="0.25">
      <c r="A245">
        <v>236</v>
      </c>
      <c r="B245" s="100">
        <f t="shared" si="3"/>
        <v>66143340.863375373</v>
      </c>
      <c r="C245" s="4">
        <f>((Produção!C239*(PreçoLivre!C241*(1-Plan1!$B$11)+C$4*Plan1!$E$16)-C$5-C$2)*C$7)</f>
        <v>7124004.3311089007</v>
      </c>
      <c r="D245" s="4">
        <f>((Produção!D239*(PreçoLivre!D241*(1-Plan1!$B$11)+D$4*Plan1!$E$16)-D$5-D$2)*D$7)</f>
        <v>6673072.1437551389</v>
      </c>
      <c r="E245" s="4">
        <f>((Produção!E239*(PreçoLivre!E241*(1-Plan1!$B$11)+E$4*Plan1!$E$16)-E$5-E$2)*E$7)</f>
        <v>5324071.6366318092</v>
      </c>
      <c r="F245" s="4">
        <f>((Produção!F239*(PreçoLivre!F241*(1-Plan1!$B$11)+F$4*Plan1!$E$16)-F$5-F$2)*F$7)</f>
        <v>5026165.4785937648</v>
      </c>
      <c r="G245" s="4">
        <f>((Produção!G239*(PreçoLivre!G241*(1-Plan1!$B$11)+G$4*Plan1!$E$16)-G$5-G$2)*G$7)</f>
        <v>4624967.1150275581</v>
      </c>
      <c r="H245" s="4">
        <f>((Produção!H239*(PreçoLivre!H241*(1-Plan1!$B$11)+H$4*Plan1!$E$16)-H$5-H$2)*H$7)</f>
        <v>4478105.5334368413</v>
      </c>
      <c r="I245" s="4">
        <f>((Produção!I239*(PreçoLivre!I241*(1-Plan1!$B$11)+I$4*Plan1!$E$16)-I$5-I$2)*I$7)</f>
        <v>4033829.5593014476</v>
      </c>
      <c r="J245" s="4">
        <f>((Produção!J239*(PreçoLivre!J241*(1-Plan1!$B$11)+J$4*Plan1!$E$16)-J$5-J$2)*J$7)</f>
        <v>3831454.82293776</v>
      </c>
      <c r="K245" s="4">
        <f>((Produção!K239*(PreçoLivre!K241*(1-Plan1!$B$11)+K$4*Plan1!$E$16)-K$5-K$2)*K$7)</f>
        <v>3360322.6315499051</v>
      </c>
      <c r="L245" s="4">
        <f>((Produção!L239*(PreçoLivre!L241*(1-Plan1!$B$11)+L$4*Plan1!$E$16)-L$5-L$2)*L$7)</f>
        <v>3010477.8748147185</v>
      </c>
      <c r="M245" s="4">
        <f>((Produção!M239*(PreçoLivre!M241*(1-Plan1!$B$11)+M$4*Plan1!$E$16)-M$5-M$2)*M$7)</f>
        <v>2685867.4262679289</v>
      </c>
      <c r="N245" s="4">
        <f>((Produção!N239*(PreçoLivre!N241*(1-Plan1!$B$11)+N$4*Plan1!$E$16)-N$5-N$2)*N$7)</f>
        <v>2326146.8622864648</v>
      </c>
      <c r="O245" s="4">
        <f>((Produção!O239*(PreçoLivre!O241*(1-Plan1!$B$11)+O$4*Plan1!$E$16)-O$5-O$2)*O$7)</f>
        <v>2067016.5224023506</v>
      </c>
      <c r="P245" s="4">
        <f>((Produção!P239*(PreçoLivre!P241*(1-Plan1!$B$11)+P$4*Plan1!$E$16)-P$5-P$2)*P$7)</f>
        <v>2107864.7268319698</v>
      </c>
      <c r="Q245" s="4">
        <f>((Produção!Q239*(PreçoLivre!Q241*(1-Plan1!$B$11)+Q$4*Plan1!$E$16)-Q$5-Q$2)*Q$7)</f>
        <v>2030417.1177770402</v>
      </c>
      <c r="R245" s="4">
        <f>((Produção!R239*(PreçoLivre!R241*(1-Plan1!$B$11)+R$4*Plan1!$E$16)-R$5-R$2)*R$7)</f>
        <v>1843459.4616680399</v>
      </c>
      <c r="S245" s="4">
        <f>((Produção!S239*(PreçoLivre!S241*(1-Plan1!$B$11)+S$4*Plan1!$E$16)-S$5-S$2)*S$7)</f>
        <v>1554185.7309397194</v>
      </c>
      <c r="T245" s="4">
        <f>((Produção!T239*(PreçoLivre!T241*(1-Plan1!$B$11)+T$4*Plan1!$E$16)-T$5-T$2)*T$7)</f>
        <v>1382870.9137781332</v>
      </c>
      <c r="U245" s="4">
        <f>((Produção!U239*(PreçoLivre!U241*(1-Plan1!$B$11)+U$4*Plan1!$E$16)-U$5-U$2)*U$7)</f>
        <v>1381243.3470516067</v>
      </c>
      <c r="V245" s="4">
        <f>((Produção!V239*(PreçoLivre!V241*(1-Plan1!$B$11)+V$4*Plan1!$E$16)-V$5-V$2)*V$7)</f>
        <v>1277797.6272142832</v>
      </c>
    </row>
    <row r="246" spans="1:22" x14ac:dyDescent="0.25">
      <c r="A246">
        <v>237</v>
      </c>
      <c r="B246" s="100">
        <f t="shared" si="3"/>
        <v>65181919.650710382</v>
      </c>
      <c r="C246" s="4">
        <f>((Produção!C240*(PreçoLivre!C242*(1-Plan1!$B$11)+C$4*Plan1!$E$16)-C$5-C$2)*C$7)</f>
        <v>7383680.231606015</v>
      </c>
      <c r="D246" s="4">
        <f>((Produção!D240*(PreçoLivre!D242*(1-Plan1!$B$11)+D$4*Plan1!$E$16)-D$5-D$2)*D$7)</f>
        <v>7116027.2995400261</v>
      </c>
      <c r="E246" s="4">
        <f>((Produção!E240*(PreçoLivre!E242*(1-Plan1!$B$11)+E$4*Plan1!$E$16)-E$5-E$2)*E$7)</f>
        <v>6050369.8154427176</v>
      </c>
      <c r="F246" s="4">
        <f>((Produção!F240*(PreçoLivre!F242*(1-Plan1!$B$11)+F$4*Plan1!$E$16)-F$5-F$2)*F$7)</f>
        <v>5674687.6134624761</v>
      </c>
      <c r="G246" s="4">
        <f>((Produção!G240*(PreçoLivre!G242*(1-Plan1!$B$11)+G$4*Plan1!$E$16)-G$5-G$2)*G$7)</f>
        <v>5149123.6946431585</v>
      </c>
      <c r="H246" s="4">
        <f>((Produção!H240*(PreçoLivre!H242*(1-Plan1!$B$11)+H$4*Plan1!$E$16)-H$5-H$2)*H$7)</f>
        <v>4788164.0382777564</v>
      </c>
      <c r="I246" s="4">
        <f>((Produção!I240*(PreçoLivre!I242*(1-Plan1!$B$11)+I$4*Plan1!$E$16)-I$5-I$2)*I$7)</f>
        <v>3938673.0097368895</v>
      </c>
      <c r="J246" s="4">
        <f>((Produção!J240*(PreçoLivre!J242*(1-Plan1!$B$11)+J$4*Plan1!$E$16)-J$5-J$2)*J$7)</f>
        <v>3363807.536304058</v>
      </c>
      <c r="K246" s="4">
        <f>((Produção!K240*(PreçoLivre!K242*(1-Plan1!$B$11)+K$4*Plan1!$E$16)-K$5-K$2)*K$7)</f>
        <v>3000590.4344756291</v>
      </c>
      <c r="L246" s="4">
        <f>((Produção!L240*(PreçoLivre!L242*(1-Plan1!$B$11)+L$4*Plan1!$E$16)-L$5-L$2)*L$7)</f>
        <v>2575680.5042654681</v>
      </c>
      <c r="M246" s="4">
        <f>((Produção!M240*(PreçoLivre!M242*(1-Plan1!$B$11)+M$4*Plan1!$E$16)-M$5-M$2)*M$7)</f>
        <v>2471248.0168992393</v>
      </c>
      <c r="N246" s="4">
        <f>((Produção!N240*(PreçoLivre!N242*(1-Plan1!$B$11)+N$4*Plan1!$E$16)-N$5-N$2)*N$7)</f>
        <v>2192108.8310659793</v>
      </c>
      <c r="O246" s="4">
        <f>((Produção!O240*(PreçoLivre!O242*(1-Plan1!$B$11)+O$4*Plan1!$E$16)-O$5-O$2)*O$7)</f>
        <v>1888644.0860188913</v>
      </c>
      <c r="P246" s="4">
        <f>((Produção!P240*(PreçoLivre!P242*(1-Plan1!$B$11)+P$4*Plan1!$E$16)-P$5-P$2)*P$7)</f>
        <v>1713227.0862026664</v>
      </c>
      <c r="Q246" s="4">
        <f>((Produção!Q240*(PreçoLivre!Q242*(1-Plan1!$B$11)+Q$4*Plan1!$E$16)-Q$5-Q$2)*Q$7)</f>
        <v>1639728.691524971</v>
      </c>
      <c r="R246" s="4">
        <f>((Produção!R240*(PreçoLivre!R242*(1-Plan1!$B$11)+R$4*Plan1!$E$16)-R$5-R$2)*R$7)</f>
        <v>1434493.7815626231</v>
      </c>
      <c r="S246" s="4">
        <f>((Produção!S240*(PreçoLivre!S242*(1-Plan1!$B$11)+S$4*Plan1!$E$16)-S$5-S$2)*S$7)</f>
        <v>1327580.9552321786</v>
      </c>
      <c r="T246" s="4">
        <f>((Produção!T240*(PreçoLivre!T242*(1-Plan1!$B$11)+T$4*Plan1!$E$16)-T$5-T$2)*T$7)</f>
        <v>1287889.318276579</v>
      </c>
      <c r="U246" s="4">
        <f>((Produção!U240*(PreçoLivre!U242*(1-Plan1!$B$11)+U$4*Plan1!$E$16)-U$5-U$2)*U$7)</f>
        <v>1190434.30505789</v>
      </c>
      <c r="V246" s="4">
        <f>((Produção!V240*(PreçoLivre!V242*(1-Plan1!$B$11)+V$4*Plan1!$E$16)-V$5-V$2)*V$7)</f>
        <v>995760.40111516498</v>
      </c>
    </row>
    <row r="247" spans="1:22" x14ac:dyDescent="0.25">
      <c r="A247">
        <v>238</v>
      </c>
      <c r="B247" s="100">
        <f t="shared" si="3"/>
        <v>50630655.460026115</v>
      </c>
      <c r="C247" s="4">
        <f>((Produção!C241*(PreçoLivre!C243*(1-Plan1!$B$11)+C$4*Plan1!$E$16)-C$5-C$2)*C$7)</f>
        <v>6777602.5139494818</v>
      </c>
      <c r="D247" s="4">
        <f>((Produção!D241*(PreçoLivre!D243*(1-Plan1!$B$11)+D$4*Plan1!$E$16)-D$5-D$2)*D$7)</f>
        <v>5487765.7787771635</v>
      </c>
      <c r="E247" s="4">
        <f>((Produção!E241*(PreçoLivre!E243*(1-Plan1!$B$11)+E$4*Plan1!$E$16)-E$5-E$2)*E$7)</f>
        <v>4881673.4172327714</v>
      </c>
      <c r="F247" s="4">
        <f>((Produção!F241*(PreçoLivre!F243*(1-Plan1!$B$11)+F$4*Plan1!$E$16)-F$5-F$2)*F$7)</f>
        <v>4603821.4102227744</v>
      </c>
      <c r="G247" s="4">
        <f>((Produção!G241*(PreçoLivre!G243*(1-Plan1!$B$11)+G$4*Plan1!$E$16)-G$5-G$2)*G$7)</f>
        <v>3900823.3564265808</v>
      </c>
      <c r="H247" s="4">
        <f>((Produção!H241*(PreçoLivre!H243*(1-Plan1!$B$11)+H$4*Plan1!$E$16)-H$5-H$2)*H$7)</f>
        <v>3383932.6393841426</v>
      </c>
      <c r="I247" s="4">
        <f>((Produção!I241*(PreçoLivre!I243*(1-Plan1!$B$11)+I$4*Plan1!$E$16)-I$5-I$2)*I$7)</f>
        <v>3149043.2016382865</v>
      </c>
      <c r="J247" s="4">
        <f>((Produção!J241*(PreçoLivre!J243*(1-Plan1!$B$11)+J$4*Plan1!$E$16)-J$5-J$2)*J$7)</f>
        <v>2814720.0173436822</v>
      </c>
      <c r="K247" s="4">
        <f>((Produção!K241*(PreçoLivre!K243*(1-Plan1!$B$11)+K$4*Plan1!$E$16)-K$5-K$2)*K$7)</f>
        <v>2346983.1631497857</v>
      </c>
      <c r="L247" s="4">
        <f>((Produção!L241*(PreçoLivre!L243*(1-Plan1!$B$11)+L$4*Plan1!$E$16)-L$5-L$2)*L$7)</f>
        <v>2143914.7462249896</v>
      </c>
      <c r="M247" s="4">
        <f>((Produção!M241*(PreçoLivre!M243*(1-Plan1!$B$11)+M$4*Plan1!$E$16)-M$5-M$2)*M$7)</f>
        <v>1949136.9059769313</v>
      </c>
      <c r="N247" s="4">
        <f>((Produção!N241*(PreçoLivre!N243*(1-Plan1!$B$11)+N$4*Plan1!$E$16)-N$5-N$2)*N$7)</f>
        <v>1637541.7119360981</v>
      </c>
      <c r="O247" s="4">
        <f>((Produção!O241*(PreçoLivre!O243*(1-Plan1!$B$11)+O$4*Plan1!$E$16)-O$5-O$2)*O$7)</f>
        <v>1362303.1789852905</v>
      </c>
      <c r="P247" s="4">
        <f>((Produção!P241*(PreçoLivre!P243*(1-Plan1!$B$11)+P$4*Plan1!$E$16)-P$5-P$2)*P$7)</f>
        <v>1170757.9706102808</v>
      </c>
      <c r="Q247" s="4">
        <f>((Produção!Q241*(PreçoLivre!Q243*(1-Plan1!$B$11)+Q$4*Plan1!$E$16)-Q$5-Q$2)*Q$7)</f>
        <v>1090222.2709442338</v>
      </c>
      <c r="R247" s="4">
        <f>((Produção!R241*(PreçoLivre!R243*(1-Plan1!$B$11)+R$4*Plan1!$E$16)-R$5-R$2)*R$7)</f>
        <v>938076.98099745123</v>
      </c>
      <c r="S247" s="4">
        <f>((Produção!S241*(PreçoLivre!S243*(1-Plan1!$B$11)+S$4*Plan1!$E$16)-S$5-S$2)*S$7)</f>
        <v>897042.9381047783</v>
      </c>
      <c r="T247" s="4">
        <f>((Produção!T241*(PreçoLivre!T243*(1-Plan1!$B$11)+T$4*Plan1!$E$16)-T$5-T$2)*T$7)</f>
        <v>776596.92808605009</v>
      </c>
      <c r="U247" s="4">
        <f>((Produção!U241*(PreçoLivre!U243*(1-Plan1!$B$11)+U$4*Plan1!$E$16)-U$5-U$2)*U$7)</f>
        <v>671738.36217766674</v>
      </c>
      <c r="V247" s="4">
        <f>((Produção!V241*(PreçoLivre!V243*(1-Plan1!$B$11)+V$4*Plan1!$E$16)-V$5-V$2)*V$7)</f>
        <v>646957.96785766794</v>
      </c>
    </row>
    <row r="248" spans="1:22" x14ac:dyDescent="0.25">
      <c r="A248">
        <v>239</v>
      </c>
      <c r="B248" s="100">
        <f t="shared" si="3"/>
        <v>65588177.25514999</v>
      </c>
      <c r="C248" s="4">
        <f>((Produção!C242*(PreçoLivre!C244*(1-Plan1!$B$11)+C$4*Plan1!$E$16)-C$5-C$2)*C$7)</f>
        <v>7360656.6109701935</v>
      </c>
      <c r="D248" s="4">
        <f>((Produção!D242*(PreçoLivre!D244*(1-Plan1!$B$11)+D$4*Plan1!$E$16)-D$5-D$2)*D$7)</f>
        <v>7953091.2675317898</v>
      </c>
      <c r="E248" s="4">
        <f>((Produção!E242*(PreçoLivre!E244*(1-Plan1!$B$11)+E$4*Plan1!$E$16)-E$5-E$2)*E$7)</f>
        <v>7700190.359549976</v>
      </c>
      <c r="F248" s="4">
        <f>((Produção!F242*(PreçoLivre!F244*(1-Plan1!$B$11)+F$4*Plan1!$E$16)-F$5-F$2)*F$7)</f>
        <v>6406399.9265438234</v>
      </c>
      <c r="G248" s="4">
        <f>((Produção!G242*(PreçoLivre!G244*(1-Plan1!$B$11)+G$4*Plan1!$E$16)-G$5-G$2)*G$7)</f>
        <v>5311083.0443379963</v>
      </c>
      <c r="H248" s="4">
        <f>((Produção!H242*(PreçoLivre!H244*(1-Plan1!$B$11)+H$4*Plan1!$E$16)-H$5-H$2)*H$7)</f>
        <v>4325457.3906239308</v>
      </c>
      <c r="I248" s="4">
        <f>((Produção!I242*(PreçoLivre!I244*(1-Plan1!$B$11)+I$4*Plan1!$E$16)-I$5-I$2)*I$7)</f>
        <v>3964320.1831077267</v>
      </c>
      <c r="J248" s="4">
        <f>((Produção!J242*(PreçoLivre!J244*(1-Plan1!$B$11)+J$4*Plan1!$E$16)-J$5-J$2)*J$7)</f>
        <v>3454466.5538647929</v>
      </c>
      <c r="K248" s="4">
        <f>((Produção!K242*(PreçoLivre!K244*(1-Plan1!$B$11)+K$4*Plan1!$E$16)-K$5-K$2)*K$7)</f>
        <v>3045070.0828332049</v>
      </c>
      <c r="L248" s="4">
        <f>((Produção!L242*(PreçoLivre!L244*(1-Plan1!$B$11)+L$4*Plan1!$E$16)-L$5-L$2)*L$7)</f>
        <v>2606823.3033574661</v>
      </c>
      <c r="M248" s="4">
        <f>((Produção!M242*(PreçoLivre!M244*(1-Plan1!$B$11)+M$4*Plan1!$E$16)-M$5-M$2)*M$7)</f>
        <v>2357426.318296141</v>
      </c>
      <c r="N248" s="4">
        <f>((Produção!N242*(PreçoLivre!N244*(1-Plan1!$B$11)+N$4*Plan1!$E$16)-N$5-N$2)*N$7)</f>
        <v>2002625.6514019831</v>
      </c>
      <c r="O248" s="4">
        <f>((Produção!O242*(PreçoLivre!O244*(1-Plan1!$B$11)+O$4*Plan1!$E$16)-O$5-O$2)*O$7)</f>
        <v>1713759.959304464</v>
      </c>
      <c r="P248" s="4">
        <f>((Produção!P242*(PreçoLivre!P244*(1-Plan1!$B$11)+P$4*Plan1!$E$16)-P$5-P$2)*P$7)</f>
        <v>1514816.1906006502</v>
      </c>
      <c r="Q248" s="4">
        <f>((Produção!Q242*(PreçoLivre!Q244*(1-Plan1!$B$11)+Q$4*Plan1!$E$16)-Q$5-Q$2)*Q$7)</f>
        <v>1218146.884141214</v>
      </c>
      <c r="R248" s="4">
        <f>((Produção!R242*(PreçoLivre!R244*(1-Plan1!$B$11)+R$4*Plan1!$E$16)-R$5-R$2)*R$7)</f>
        <v>1112169.3484499645</v>
      </c>
      <c r="S248" s="4">
        <f>((Produção!S242*(PreçoLivre!S244*(1-Plan1!$B$11)+S$4*Plan1!$E$16)-S$5-S$2)*S$7)</f>
        <v>995577.03366151103</v>
      </c>
      <c r="T248" s="4">
        <f>((Produção!T242*(PreçoLivre!T244*(1-Plan1!$B$11)+T$4*Plan1!$E$16)-T$5-T$2)*T$7)</f>
        <v>922228.54645141098</v>
      </c>
      <c r="U248" s="4">
        <f>((Produção!U242*(PreçoLivre!U244*(1-Plan1!$B$11)+U$4*Plan1!$E$16)-U$5-U$2)*U$7)</f>
        <v>905281.44942767452</v>
      </c>
      <c r="V248" s="4">
        <f>((Produção!V242*(PreçoLivre!V244*(1-Plan1!$B$11)+V$4*Plan1!$E$16)-V$5-V$2)*V$7)</f>
        <v>718587.15069406503</v>
      </c>
    </row>
    <row r="249" spans="1:22" x14ac:dyDescent="0.25">
      <c r="A249">
        <v>240</v>
      </c>
      <c r="B249" s="100">
        <f t="shared" si="3"/>
        <v>66688269.144714117</v>
      </c>
      <c r="C249" s="4">
        <f>((Produção!C243*(PreçoLivre!C245*(1-Plan1!$B$11)+C$4*Plan1!$E$16)-C$5-C$2)*C$7)</f>
        <v>7666094.9641999817</v>
      </c>
      <c r="D249" s="4">
        <f>((Produção!D243*(PreçoLivre!D245*(1-Plan1!$B$11)+D$4*Plan1!$E$16)-D$5-D$2)*D$7)</f>
        <v>7097014.3276509661</v>
      </c>
      <c r="E249" s="4">
        <f>((Produção!E243*(PreçoLivre!E245*(1-Plan1!$B$11)+E$4*Plan1!$E$16)-E$5-E$2)*E$7)</f>
        <v>6848164.5565537103</v>
      </c>
      <c r="F249" s="4">
        <f>((Produção!F243*(PreçoLivre!F245*(1-Plan1!$B$11)+F$4*Plan1!$E$16)-F$5-F$2)*F$7)</f>
        <v>5881437.1872230647</v>
      </c>
      <c r="G249" s="4">
        <f>((Produção!G243*(PreçoLivre!G245*(1-Plan1!$B$11)+G$4*Plan1!$E$16)-G$5-G$2)*G$7)</f>
        <v>5048215.1938991146</v>
      </c>
      <c r="H249" s="4">
        <f>((Produção!H243*(PreçoLivre!H245*(1-Plan1!$B$11)+H$4*Plan1!$E$16)-H$5-H$2)*H$7)</f>
        <v>4386768.8465113919</v>
      </c>
      <c r="I249" s="4">
        <f>((Produção!I243*(PreçoLivre!I245*(1-Plan1!$B$11)+I$4*Plan1!$E$16)-I$5-I$2)*I$7)</f>
        <v>3855278.4814957259</v>
      </c>
      <c r="J249" s="4">
        <f>((Produção!J243*(PreçoLivre!J245*(1-Plan1!$B$11)+J$4*Plan1!$E$16)-J$5-J$2)*J$7)</f>
        <v>3331021.5909814658</v>
      </c>
      <c r="K249" s="4">
        <f>((Produção!K243*(PreçoLivre!K245*(1-Plan1!$B$11)+K$4*Plan1!$E$16)-K$5-K$2)*K$7)</f>
        <v>3011459.9591707201</v>
      </c>
      <c r="L249" s="4">
        <f>((Produção!L243*(PreçoLivre!L245*(1-Plan1!$B$11)+L$4*Plan1!$E$16)-L$5-L$2)*L$7)</f>
        <v>2712634.4884383003</v>
      </c>
      <c r="M249" s="4">
        <f>((Produção!M243*(PreçoLivre!M245*(1-Plan1!$B$11)+M$4*Plan1!$E$16)-M$5-M$2)*M$7)</f>
        <v>2392436.3854615083</v>
      </c>
      <c r="N249" s="4">
        <f>((Produção!N243*(PreçoLivre!N245*(1-Plan1!$B$11)+N$4*Plan1!$E$16)-N$5-N$2)*N$7)</f>
        <v>2250032.530837059</v>
      </c>
      <c r="O249" s="4">
        <f>((Produção!O243*(PreçoLivre!O245*(1-Plan1!$B$11)+O$4*Plan1!$E$16)-O$5-O$2)*O$7)</f>
        <v>1931821.0914574892</v>
      </c>
      <c r="P249" s="4">
        <f>((Produção!P243*(PreçoLivre!P245*(1-Plan1!$B$11)+P$4*Plan1!$E$16)-P$5-P$2)*P$7)</f>
        <v>1819403.5384005434</v>
      </c>
      <c r="Q249" s="4">
        <f>((Produção!Q243*(PreçoLivre!Q245*(1-Plan1!$B$11)+Q$4*Plan1!$E$16)-Q$5-Q$2)*Q$7)</f>
        <v>1666508.6351725315</v>
      </c>
      <c r="R249" s="4">
        <f>((Produção!R243*(PreçoLivre!R245*(1-Plan1!$B$11)+R$4*Plan1!$E$16)-R$5-R$2)*R$7)</f>
        <v>1583548.4243711177</v>
      </c>
      <c r="S249" s="4">
        <f>((Produção!S243*(PreçoLivre!S245*(1-Plan1!$B$11)+S$4*Plan1!$E$16)-S$5-S$2)*S$7)</f>
        <v>1390504.536868165</v>
      </c>
      <c r="T249" s="4">
        <f>((Produção!T243*(PreçoLivre!T245*(1-Plan1!$B$11)+T$4*Plan1!$E$16)-T$5-T$2)*T$7)</f>
        <v>1381257.743019195</v>
      </c>
      <c r="U249" s="4">
        <f>((Produção!U243*(PreçoLivre!U245*(1-Plan1!$B$11)+U$4*Plan1!$E$16)-U$5-U$2)*U$7)</f>
        <v>1249621.2928793184</v>
      </c>
      <c r="V249" s="4">
        <f>((Produção!V243*(PreçoLivre!V245*(1-Plan1!$B$11)+V$4*Plan1!$E$16)-V$5-V$2)*V$7)</f>
        <v>1185045.3701227545</v>
      </c>
    </row>
    <row r="250" spans="1:22" x14ac:dyDescent="0.25">
      <c r="A250">
        <v>241</v>
      </c>
      <c r="B250" s="100">
        <f t="shared" si="3"/>
        <v>64233900.305187598</v>
      </c>
      <c r="C250" s="4">
        <f>((Produção!C244*(PreçoLivre!C246*(1-Plan1!$B$11)+C$4*Plan1!$E$16)-C$5-C$2)*C$7)</f>
        <v>6851107.5298668919</v>
      </c>
      <c r="D250" s="4">
        <f>((Produção!D244*(PreçoLivre!D246*(1-Plan1!$B$11)+D$4*Plan1!$E$16)-D$5-D$2)*D$7)</f>
        <v>5814799.0192042561</v>
      </c>
      <c r="E250" s="4">
        <f>((Produção!E244*(PreçoLivre!E246*(1-Plan1!$B$11)+E$4*Plan1!$E$16)-E$5-E$2)*E$7)</f>
        <v>5697953.884381135</v>
      </c>
      <c r="F250" s="4">
        <f>((Produção!F244*(PreçoLivre!F246*(1-Plan1!$B$11)+F$4*Plan1!$E$16)-F$5-F$2)*F$7)</f>
        <v>5113228.4399670614</v>
      </c>
      <c r="G250" s="4">
        <f>((Produção!G244*(PreçoLivre!G246*(1-Plan1!$B$11)+G$4*Plan1!$E$16)-G$5-G$2)*G$7)</f>
        <v>4454505.4255231842</v>
      </c>
      <c r="H250" s="4">
        <f>((Produção!H244*(PreçoLivre!H246*(1-Plan1!$B$11)+H$4*Plan1!$E$16)-H$5-H$2)*H$7)</f>
        <v>3972357.8237634189</v>
      </c>
      <c r="I250" s="4">
        <f>((Produção!I244*(PreçoLivre!I246*(1-Plan1!$B$11)+I$4*Plan1!$E$16)-I$5-I$2)*I$7)</f>
        <v>3725008.8310487159</v>
      </c>
      <c r="J250" s="4">
        <f>((Produção!J244*(PreçoLivre!J246*(1-Plan1!$B$11)+J$4*Plan1!$E$16)-J$5-J$2)*J$7)</f>
        <v>3485379.3905674866</v>
      </c>
      <c r="K250" s="4">
        <f>((Produção!K244*(PreçoLivre!K246*(1-Plan1!$B$11)+K$4*Plan1!$E$16)-K$5-K$2)*K$7)</f>
        <v>3084555.7374512083</v>
      </c>
      <c r="L250" s="4">
        <f>((Produção!L244*(PreçoLivre!L246*(1-Plan1!$B$11)+L$4*Plan1!$E$16)-L$5-L$2)*L$7)</f>
        <v>3011040.5592607325</v>
      </c>
      <c r="M250" s="4">
        <f>((Produção!M244*(PreçoLivre!M246*(1-Plan1!$B$11)+M$4*Plan1!$E$16)-M$5-M$2)*M$7)</f>
        <v>2900380.6391517259</v>
      </c>
      <c r="N250" s="4">
        <f>((Produção!N244*(PreçoLivre!N246*(1-Plan1!$B$11)+N$4*Plan1!$E$16)-N$5-N$2)*N$7)</f>
        <v>2540672.5331390882</v>
      </c>
      <c r="O250" s="4">
        <f>((Produção!O244*(PreçoLivre!O246*(1-Plan1!$B$11)+O$4*Plan1!$E$16)-O$5-O$2)*O$7)</f>
        <v>2296482.8219348527</v>
      </c>
      <c r="P250" s="4">
        <f>((Produção!P244*(PreçoLivre!P246*(1-Plan1!$B$11)+P$4*Plan1!$E$16)-P$5-P$2)*P$7)</f>
        <v>2063704.362160977</v>
      </c>
      <c r="Q250" s="4">
        <f>((Produção!Q244*(PreçoLivre!Q246*(1-Plan1!$B$11)+Q$4*Plan1!$E$16)-Q$5-Q$2)*Q$7)</f>
        <v>1823884.5211285839</v>
      </c>
      <c r="R250" s="4">
        <f>((Produção!R244*(PreçoLivre!R246*(1-Plan1!$B$11)+R$4*Plan1!$E$16)-R$5-R$2)*R$7)</f>
        <v>1770145.814570898</v>
      </c>
      <c r="S250" s="4">
        <f>((Produção!S244*(PreçoLivre!S246*(1-Plan1!$B$11)+S$4*Plan1!$E$16)-S$5-S$2)*S$7)</f>
        <v>1670095.3963999655</v>
      </c>
      <c r="T250" s="4">
        <f>((Produção!T244*(PreçoLivre!T246*(1-Plan1!$B$11)+T$4*Plan1!$E$16)-T$5-T$2)*T$7)</f>
        <v>1445870.8118003469</v>
      </c>
      <c r="U250" s="4">
        <f>((Produção!U244*(PreçoLivre!U246*(1-Plan1!$B$11)+U$4*Plan1!$E$16)-U$5-U$2)*U$7)</f>
        <v>1309619.8833047182</v>
      </c>
      <c r="V250" s="4">
        <f>((Produção!V244*(PreçoLivre!V246*(1-Plan1!$B$11)+V$4*Plan1!$E$16)-V$5-V$2)*V$7)</f>
        <v>1203106.8805623448</v>
      </c>
    </row>
    <row r="251" spans="1:22" x14ac:dyDescent="0.25">
      <c r="A251">
        <v>242</v>
      </c>
      <c r="B251" s="100">
        <f t="shared" si="3"/>
        <v>63745436.417277344</v>
      </c>
      <c r="C251" s="4">
        <f>((Produção!C245*(PreçoLivre!C247*(1-Plan1!$B$11)+C$4*Plan1!$E$16)-C$5-C$2)*C$7)</f>
        <v>7190756.6069696108</v>
      </c>
      <c r="D251" s="4">
        <f>((Produção!D245*(PreçoLivre!D247*(1-Plan1!$B$11)+D$4*Plan1!$E$16)-D$5-D$2)*D$7)</f>
        <v>6367124.8990418771</v>
      </c>
      <c r="E251" s="4">
        <f>((Produção!E245*(PreçoLivre!E247*(1-Plan1!$B$11)+E$4*Plan1!$E$16)-E$5-E$2)*E$7)</f>
        <v>5624108.5231612539</v>
      </c>
      <c r="F251" s="4">
        <f>((Produção!F245*(PreçoLivre!F247*(1-Plan1!$B$11)+F$4*Plan1!$E$16)-F$5-F$2)*F$7)</f>
        <v>5385209.5743265469</v>
      </c>
      <c r="G251" s="4">
        <f>((Produção!G245*(PreçoLivre!G247*(1-Plan1!$B$11)+G$4*Plan1!$E$16)-G$5-G$2)*G$7)</f>
        <v>5101481.1767119439</v>
      </c>
      <c r="H251" s="4">
        <f>((Produção!H245*(PreçoLivre!H247*(1-Plan1!$B$11)+H$4*Plan1!$E$16)-H$5-H$2)*H$7)</f>
        <v>4294083.5211675512</v>
      </c>
      <c r="I251" s="4">
        <f>((Produção!I245*(PreçoLivre!I247*(1-Plan1!$B$11)+I$4*Plan1!$E$16)-I$5-I$2)*I$7)</f>
        <v>3696904.1512587019</v>
      </c>
      <c r="J251" s="4">
        <f>((Produção!J245*(PreçoLivre!J247*(1-Plan1!$B$11)+J$4*Plan1!$E$16)-J$5-J$2)*J$7)</f>
        <v>3264031.5095352135</v>
      </c>
      <c r="K251" s="4">
        <f>((Produção!K245*(PreçoLivre!K247*(1-Plan1!$B$11)+K$4*Plan1!$E$16)-K$5-K$2)*K$7)</f>
        <v>3054785.5695496649</v>
      </c>
      <c r="L251" s="4">
        <f>((Produção!L245*(PreçoLivre!L247*(1-Plan1!$B$11)+L$4*Plan1!$E$16)-L$5-L$2)*L$7)</f>
        <v>2456707.848659127</v>
      </c>
      <c r="M251" s="4">
        <f>((Produção!M245*(PreçoLivre!M247*(1-Plan1!$B$11)+M$4*Plan1!$E$16)-M$5-M$2)*M$7)</f>
        <v>2426809.0985172442</v>
      </c>
      <c r="N251" s="4">
        <f>((Produção!N245*(PreçoLivre!N247*(1-Plan1!$B$11)+N$4*Plan1!$E$16)-N$5-N$2)*N$7)</f>
        <v>2425863.0299891578</v>
      </c>
      <c r="O251" s="4">
        <f>((Produção!O245*(PreçoLivre!O247*(1-Plan1!$B$11)+O$4*Plan1!$E$16)-O$5-O$2)*O$7)</f>
        <v>2184902.5874067247</v>
      </c>
      <c r="P251" s="4">
        <f>((Produção!P245*(PreçoLivre!P247*(1-Plan1!$B$11)+P$4*Plan1!$E$16)-P$5-P$2)*P$7)</f>
        <v>1925329.235835019</v>
      </c>
      <c r="Q251" s="4">
        <f>((Produção!Q245*(PreçoLivre!Q247*(1-Plan1!$B$11)+Q$4*Plan1!$E$16)-Q$5-Q$2)*Q$7)</f>
        <v>1829825.8994853045</v>
      </c>
      <c r="R251" s="4">
        <f>((Produção!R245*(PreçoLivre!R247*(1-Plan1!$B$11)+R$4*Plan1!$E$16)-R$5-R$2)*R$7)</f>
        <v>1661354.2942240192</v>
      </c>
      <c r="S251" s="4">
        <f>((Produção!S245*(PreçoLivre!S247*(1-Plan1!$B$11)+S$4*Plan1!$E$16)-S$5-S$2)*S$7)</f>
        <v>1491417.5275520619</v>
      </c>
      <c r="T251" s="4">
        <f>((Produção!T245*(PreçoLivre!T247*(1-Plan1!$B$11)+T$4*Plan1!$E$16)-T$5-T$2)*T$7)</f>
        <v>1275746.5828074324</v>
      </c>
      <c r="U251" s="4">
        <f>((Produção!U245*(PreçoLivre!U247*(1-Plan1!$B$11)+U$4*Plan1!$E$16)-U$5-U$2)*U$7)</f>
        <v>1109236.5870332576</v>
      </c>
      <c r="V251" s="4">
        <f>((Produção!V245*(PreçoLivre!V247*(1-Plan1!$B$11)+V$4*Plan1!$E$16)-V$5-V$2)*V$7)</f>
        <v>979758.19404564076</v>
      </c>
    </row>
    <row r="252" spans="1:22" x14ac:dyDescent="0.25">
      <c r="A252">
        <v>243</v>
      </c>
      <c r="B252" s="100">
        <f t="shared" si="3"/>
        <v>69061306.706606328</v>
      </c>
      <c r="C252" s="4">
        <f>((Produção!C246*(PreçoLivre!C248*(1-Plan1!$B$11)+C$4*Plan1!$E$16)-C$5-C$2)*C$7)</f>
        <v>7082407.0433210172</v>
      </c>
      <c r="D252" s="4">
        <f>((Produção!D246*(PreçoLivre!D248*(1-Plan1!$B$11)+D$4*Plan1!$E$16)-D$5-D$2)*D$7)</f>
        <v>6287416.5011521308</v>
      </c>
      <c r="E252" s="4">
        <f>((Produção!E246*(PreçoLivre!E248*(1-Plan1!$B$11)+E$4*Plan1!$E$16)-E$5-E$2)*E$7)</f>
        <v>6135076.6795757823</v>
      </c>
      <c r="F252" s="4">
        <f>((Produção!F246*(PreçoLivre!F248*(1-Plan1!$B$11)+F$4*Plan1!$E$16)-F$5-F$2)*F$7)</f>
        <v>5649493.4645489929</v>
      </c>
      <c r="G252" s="4">
        <f>((Produção!G246*(PreçoLivre!G248*(1-Plan1!$B$11)+G$4*Plan1!$E$16)-G$5-G$2)*G$7)</f>
        <v>4724255.5981669966</v>
      </c>
      <c r="H252" s="4">
        <f>((Produção!H246*(PreçoLivre!H248*(1-Plan1!$B$11)+H$4*Plan1!$E$16)-H$5-H$2)*H$7)</f>
        <v>4668789.7280535987</v>
      </c>
      <c r="I252" s="4">
        <f>((Produção!I246*(PreçoLivre!I248*(1-Plan1!$B$11)+I$4*Plan1!$E$16)-I$5-I$2)*I$7)</f>
        <v>4346612.9114257246</v>
      </c>
      <c r="J252" s="4">
        <f>((Produção!J246*(PreçoLivre!J248*(1-Plan1!$B$11)+J$4*Plan1!$E$16)-J$5-J$2)*J$7)</f>
        <v>3808897.9416406336</v>
      </c>
      <c r="K252" s="4">
        <f>((Produção!K246*(PreçoLivre!K248*(1-Plan1!$B$11)+K$4*Plan1!$E$16)-K$5-K$2)*K$7)</f>
        <v>3271905.746691667</v>
      </c>
      <c r="L252" s="4">
        <f>((Produção!L246*(PreçoLivre!L248*(1-Plan1!$B$11)+L$4*Plan1!$E$16)-L$5-L$2)*L$7)</f>
        <v>3023794.8944344749</v>
      </c>
      <c r="M252" s="4">
        <f>((Produção!M246*(PreçoLivre!M248*(1-Plan1!$B$11)+M$4*Plan1!$E$16)-M$5-M$2)*M$7)</f>
        <v>2817559.7589974413</v>
      </c>
      <c r="N252" s="4">
        <f>((Produção!N246*(PreçoLivre!N248*(1-Plan1!$B$11)+N$4*Plan1!$E$16)-N$5-N$2)*N$7)</f>
        <v>2632731.3139161216</v>
      </c>
      <c r="O252" s="4">
        <f>((Produção!O246*(PreçoLivre!O248*(1-Plan1!$B$11)+O$4*Plan1!$E$16)-O$5-O$2)*O$7)</f>
        <v>2507207.4396275259</v>
      </c>
      <c r="P252" s="4">
        <f>((Produção!P246*(PreçoLivre!P248*(1-Plan1!$B$11)+P$4*Plan1!$E$16)-P$5-P$2)*P$7)</f>
        <v>2341527.3903481304</v>
      </c>
      <c r="Q252" s="4">
        <f>((Produção!Q246*(PreçoLivre!Q248*(1-Plan1!$B$11)+Q$4*Plan1!$E$16)-Q$5-Q$2)*Q$7)</f>
        <v>2121391.1861856165</v>
      </c>
      <c r="R252" s="4">
        <f>((Produção!R246*(PreçoLivre!R248*(1-Plan1!$B$11)+R$4*Plan1!$E$16)-R$5-R$2)*R$7)</f>
        <v>1793989.9507626365</v>
      </c>
      <c r="S252" s="4">
        <f>((Produção!S246*(PreçoLivre!S248*(1-Plan1!$B$11)+S$4*Plan1!$E$16)-S$5-S$2)*S$7)</f>
        <v>1690687.2644098424</v>
      </c>
      <c r="T252" s="4">
        <f>((Produção!T246*(PreçoLivre!T248*(1-Plan1!$B$11)+T$4*Plan1!$E$16)-T$5-T$2)*T$7)</f>
        <v>1479429.8126195127</v>
      </c>
      <c r="U252" s="4">
        <f>((Produção!U246*(PreçoLivre!U248*(1-Plan1!$B$11)+U$4*Plan1!$E$16)-U$5-U$2)*U$7)</f>
        <v>1383435.3779044212</v>
      </c>
      <c r="V252" s="4">
        <f>((Produção!V246*(PreçoLivre!V248*(1-Plan1!$B$11)+V$4*Plan1!$E$16)-V$5-V$2)*V$7)</f>
        <v>1294696.7028240687</v>
      </c>
    </row>
    <row r="253" spans="1:22" x14ac:dyDescent="0.25">
      <c r="A253">
        <v>244</v>
      </c>
      <c r="B253" s="100">
        <f t="shared" si="3"/>
        <v>86238134.443646491</v>
      </c>
      <c r="C253" s="4">
        <f>((Produção!C247*(PreçoLivre!C249*(1-Plan1!$B$11)+C$4*Plan1!$E$16)-C$5-C$2)*C$7)</f>
        <v>7469840.1808333807</v>
      </c>
      <c r="D253" s="4">
        <f>((Produção!D247*(PreçoLivre!D249*(1-Plan1!$B$11)+D$4*Plan1!$E$16)-D$5-D$2)*D$7)</f>
        <v>7033628.51864029</v>
      </c>
      <c r="E253" s="4">
        <f>((Produção!E247*(PreçoLivre!E249*(1-Plan1!$B$11)+E$4*Plan1!$E$16)-E$5-E$2)*E$7)</f>
        <v>6717768.2602928914</v>
      </c>
      <c r="F253" s="4">
        <f>((Produção!F247*(PreçoLivre!F249*(1-Plan1!$B$11)+F$4*Plan1!$E$16)-F$5-F$2)*F$7)</f>
        <v>6149778.7902610553</v>
      </c>
      <c r="G253" s="4">
        <f>((Produção!G247*(PreçoLivre!G249*(1-Plan1!$B$11)+G$4*Plan1!$E$16)-G$5-G$2)*G$7)</f>
        <v>5968132.6898767259</v>
      </c>
      <c r="H253" s="4">
        <f>((Produção!H247*(PreçoLivre!H249*(1-Plan1!$B$11)+H$4*Plan1!$E$16)-H$5-H$2)*H$7)</f>
        <v>5851436.8299858719</v>
      </c>
      <c r="I253" s="4">
        <f>((Produção!I247*(PreçoLivre!I249*(1-Plan1!$B$11)+I$4*Plan1!$E$16)-I$5-I$2)*I$7)</f>
        <v>5058867.0373702096</v>
      </c>
      <c r="J253" s="4">
        <f>((Produção!J247*(PreçoLivre!J249*(1-Plan1!$B$11)+J$4*Plan1!$E$16)-J$5-J$2)*J$7)</f>
        <v>4682555.7002367144</v>
      </c>
      <c r="K253" s="4">
        <f>((Produção!K247*(PreçoLivre!K249*(1-Plan1!$B$11)+K$4*Plan1!$E$16)-K$5-K$2)*K$7)</f>
        <v>4694100.3359138332</v>
      </c>
      <c r="L253" s="4">
        <f>((Produção!L247*(PreçoLivre!L249*(1-Plan1!$B$11)+L$4*Plan1!$E$16)-L$5-L$2)*L$7)</f>
        <v>3981621.2067816188</v>
      </c>
      <c r="M253" s="4">
        <f>((Produção!M247*(PreçoLivre!M249*(1-Plan1!$B$11)+M$4*Plan1!$E$16)-M$5-M$2)*M$7)</f>
        <v>4077980.4356555464</v>
      </c>
      <c r="N253" s="4">
        <f>((Produção!N247*(PreçoLivre!N249*(1-Plan1!$B$11)+N$4*Plan1!$E$16)-N$5-N$2)*N$7)</f>
        <v>3679654.9258491881</v>
      </c>
      <c r="O253" s="4">
        <f>((Produção!O247*(PreçoLivre!O249*(1-Plan1!$B$11)+O$4*Plan1!$E$16)-O$5-O$2)*O$7)</f>
        <v>3302568.0117984274</v>
      </c>
      <c r="P253" s="4">
        <f>((Produção!P247*(PreçoLivre!P249*(1-Plan1!$B$11)+P$4*Plan1!$E$16)-P$5-P$2)*P$7)</f>
        <v>2973877.2178221801</v>
      </c>
      <c r="Q253" s="4">
        <f>((Produção!Q247*(PreçoLivre!Q249*(1-Plan1!$B$11)+Q$4*Plan1!$E$16)-Q$5-Q$2)*Q$7)</f>
        <v>2843178.8717424185</v>
      </c>
      <c r="R253" s="4">
        <f>((Produção!R247*(PreçoLivre!R249*(1-Plan1!$B$11)+R$4*Plan1!$E$16)-R$5-R$2)*R$7)</f>
        <v>2681119.7297609258</v>
      </c>
      <c r="S253" s="4">
        <f>((Produção!S247*(PreçoLivre!S249*(1-Plan1!$B$11)+S$4*Plan1!$E$16)-S$5-S$2)*S$7)</f>
        <v>2457439.0936315469</v>
      </c>
      <c r="T253" s="4">
        <f>((Produção!T247*(PreçoLivre!T249*(1-Plan1!$B$11)+T$4*Plan1!$E$16)-T$5-T$2)*T$7)</f>
        <v>2409257.5622304045</v>
      </c>
      <c r="U253" s="4">
        <f>((Produção!U247*(PreçoLivre!U249*(1-Plan1!$B$11)+U$4*Plan1!$E$16)-U$5-U$2)*U$7)</f>
        <v>2165056.0074684331</v>
      </c>
      <c r="V253" s="4">
        <f>((Produção!V247*(PreçoLivre!V249*(1-Plan1!$B$11)+V$4*Plan1!$E$16)-V$5-V$2)*V$7)</f>
        <v>2040273.0374948026</v>
      </c>
    </row>
    <row r="254" spans="1:22" x14ac:dyDescent="0.25">
      <c r="A254">
        <v>245</v>
      </c>
      <c r="B254" s="100">
        <f t="shared" si="3"/>
        <v>63654399.197284542</v>
      </c>
      <c r="C254" s="4">
        <f>((Produção!C248*(PreçoLivre!C250*(1-Plan1!$B$11)+C$4*Plan1!$E$16)-C$5-C$2)*C$7)</f>
        <v>7179822.5444994727</v>
      </c>
      <c r="D254" s="4">
        <f>((Produção!D248*(PreçoLivre!D250*(1-Plan1!$B$11)+D$4*Plan1!$E$16)-D$5-D$2)*D$7)</f>
        <v>6288451.5467150472</v>
      </c>
      <c r="E254" s="4">
        <f>((Produção!E248*(PreçoLivre!E250*(1-Plan1!$B$11)+E$4*Plan1!$E$16)-E$5-E$2)*E$7)</f>
        <v>5291440.9747263119</v>
      </c>
      <c r="F254" s="4">
        <f>((Produção!F248*(PreçoLivre!F250*(1-Plan1!$B$11)+F$4*Plan1!$E$16)-F$5-F$2)*F$7)</f>
        <v>4962296.4642309546</v>
      </c>
      <c r="G254" s="4">
        <f>((Produção!G248*(PreçoLivre!G250*(1-Plan1!$B$11)+G$4*Plan1!$E$16)-G$5-G$2)*G$7)</f>
        <v>4551898.2441260908</v>
      </c>
      <c r="H254" s="4">
        <f>((Produção!H248*(PreçoLivre!H250*(1-Plan1!$B$11)+H$4*Plan1!$E$16)-H$5-H$2)*H$7)</f>
        <v>4539015.9714736436</v>
      </c>
      <c r="I254" s="4">
        <f>((Produção!I248*(PreçoLivre!I250*(1-Plan1!$B$11)+I$4*Plan1!$E$16)-I$5-I$2)*I$7)</f>
        <v>4036969.1398871434</v>
      </c>
      <c r="J254" s="4">
        <f>((Produção!J248*(PreçoLivre!J250*(1-Plan1!$B$11)+J$4*Plan1!$E$16)-J$5-J$2)*J$7)</f>
        <v>3323002.3384685582</v>
      </c>
      <c r="K254" s="4">
        <f>((Produção!K248*(PreçoLivre!K250*(1-Plan1!$B$11)+K$4*Plan1!$E$16)-K$5-K$2)*K$7)</f>
        <v>2986802.3619226585</v>
      </c>
      <c r="L254" s="4">
        <f>((Produção!L248*(PreçoLivre!L250*(1-Plan1!$B$11)+L$4*Plan1!$E$16)-L$5-L$2)*L$7)</f>
        <v>2750000.1579775205</v>
      </c>
      <c r="M254" s="4">
        <f>((Produção!M248*(PreçoLivre!M250*(1-Plan1!$B$11)+M$4*Plan1!$E$16)-M$5-M$2)*M$7)</f>
        <v>2328672.5801594765</v>
      </c>
      <c r="N254" s="4">
        <f>((Produção!N248*(PreçoLivre!N250*(1-Plan1!$B$11)+N$4*Plan1!$E$16)-N$5-N$2)*N$7)</f>
        <v>2288694.2095102891</v>
      </c>
      <c r="O254" s="4">
        <f>((Produção!O248*(PreçoLivre!O250*(1-Plan1!$B$11)+O$4*Plan1!$E$16)-O$5-O$2)*O$7)</f>
        <v>2170292.1834237897</v>
      </c>
      <c r="P254" s="4">
        <f>((Produção!P248*(PreçoLivre!P250*(1-Plan1!$B$11)+P$4*Plan1!$E$16)-P$5-P$2)*P$7)</f>
        <v>2076090.6868871928</v>
      </c>
      <c r="Q254" s="4">
        <f>((Produção!Q248*(PreçoLivre!Q250*(1-Plan1!$B$11)+Q$4*Plan1!$E$16)-Q$5-Q$2)*Q$7)</f>
        <v>1753834.5526127703</v>
      </c>
      <c r="R254" s="4">
        <f>((Produção!R248*(PreçoLivre!R250*(1-Plan1!$B$11)+R$4*Plan1!$E$16)-R$5-R$2)*R$7)</f>
        <v>1567802.587144414</v>
      </c>
      <c r="S254" s="4">
        <f>((Produção!S248*(PreçoLivre!S250*(1-Plan1!$B$11)+S$4*Plan1!$E$16)-S$5-S$2)*S$7)</f>
        <v>1487579.4765104486</v>
      </c>
      <c r="T254" s="4">
        <f>((Produção!T248*(PreçoLivre!T250*(1-Plan1!$B$11)+T$4*Plan1!$E$16)-T$5-T$2)*T$7)</f>
        <v>1370284.1243519122</v>
      </c>
      <c r="U254" s="4">
        <f>((Produção!U248*(PreçoLivre!U250*(1-Plan1!$B$11)+U$4*Plan1!$E$16)-U$5-U$2)*U$7)</f>
        <v>1419634.6987919242</v>
      </c>
      <c r="V254" s="4">
        <f>((Produção!V248*(PreçoLivre!V250*(1-Plan1!$B$11)+V$4*Plan1!$E$16)-V$5-V$2)*V$7)</f>
        <v>1281814.353864932</v>
      </c>
    </row>
    <row r="255" spans="1:22" x14ac:dyDescent="0.25">
      <c r="A255">
        <v>246</v>
      </c>
      <c r="B255" s="100">
        <f t="shared" si="3"/>
        <v>72368904.920168206</v>
      </c>
      <c r="C255" s="4">
        <f>((Produção!C249*(PreçoLivre!C251*(1-Plan1!$B$11)+C$4*Plan1!$E$16)-C$5-C$2)*C$7)</f>
        <v>7622175.6407189164</v>
      </c>
      <c r="D255" s="4">
        <f>((Produção!D249*(PreçoLivre!D251*(1-Plan1!$B$11)+D$4*Plan1!$E$16)-D$5-D$2)*D$7)</f>
        <v>6968496.1812837739</v>
      </c>
      <c r="E255" s="4">
        <f>((Produção!E249*(PreçoLivre!E251*(1-Plan1!$B$11)+E$4*Plan1!$E$16)-E$5-E$2)*E$7)</f>
        <v>6591260.4007515283</v>
      </c>
      <c r="F255" s="4">
        <f>((Produção!F249*(PreçoLivre!F251*(1-Plan1!$B$11)+F$4*Plan1!$E$16)-F$5-F$2)*F$7)</f>
        <v>5772788.6434294479</v>
      </c>
      <c r="G255" s="4">
        <f>((Produção!G249*(PreçoLivre!G251*(1-Plan1!$B$11)+G$4*Plan1!$E$16)-G$5-G$2)*G$7)</f>
        <v>5340670.7770647686</v>
      </c>
      <c r="H255" s="4">
        <f>((Produção!H249*(PreçoLivre!H251*(1-Plan1!$B$11)+H$4*Plan1!$E$16)-H$5-H$2)*H$7)</f>
        <v>5343268.3288338874</v>
      </c>
      <c r="I255" s="4">
        <f>((Produção!I249*(PreçoLivre!I251*(1-Plan1!$B$11)+I$4*Plan1!$E$16)-I$5-I$2)*I$7)</f>
        <v>4636401.7781199133</v>
      </c>
      <c r="J255" s="4">
        <f>((Produção!J249*(PreçoLivre!J251*(1-Plan1!$B$11)+J$4*Plan1!$E$16)-J$5-J$2)*J$7)</f>
        <v>4289974.6515466301</v>
      </c>
      <c r="K255" s="4">
        <f>((Produção!K249*(PreçoLivre!K251*(1-Plan1!$B$11)+K$4*Plan1!$E$16)-K$5-K$2)*K$7)</f>
        <v>3593899.7559270067</v>
      </c>
      <c r="L255" s="4">
        <f>((Produção!L249*(PreçoLivre!L251*(1-Plan1!$B$11)+L$4*Plan1!$E$16)-L$5-L$2)*L$7)</f>
        <v>3190646.2468809318</v>
      </c>
      <c r="M255" s="4">
        <f>((Produção!M249*(PreçoLivre!M251*(1-Plan1!$B$11)+M$4*Plan1!$E$16)-M$5-M$2)*M$7)</f>
        <v>2902980.7024915805</v>
      </c>
      <c r="N255" s="4">
        <f>((Produção!N249*(PreçoLivre!N251*(1-Plan1!$B$11)+N$4*Plan1!$E$16)-N$5-N$2)*N$7)</f>
        <v>2796461.2207499184</v>
      </c>
      <c r="O255" s="4">
        <f>((Produção!O249*(PreçoLivre!O251*(1-Plan1!$B$11)+O$4*Plan1!$E$16)-O$5-O$2)*O$7)</f>
        <v>2415196.7374098706</v>
      </c>
      <c r="P255" s="4">
        <f>((Produção!P249*(PreçoLivre!P251*(1-Plan1!$B$11)+P$4*Plan1!$E$16)-P$5-P$2)*P$7)</f>
        <v>2040479.1955008963</v>
      </c>
      <c r="Q255" s="4">
        <f>((Produção!Q249*(PreçoLivre!Q251*(1-Plan1!$B$11)+Q$4*Plan1!$E$16)-Q$5-Q$2)*Q$7)</f>
        <v>1813492.6580188381</v>
      </c>
      <c r="R255" s="4">
        <f>((Produção!R249*(PreçoLivre!R251*(1-Plan1!$B$11)+R$4*Plan1!$E$16)-R$5-R$2)*R$7)</f>
        <v>1797584.5280971243</v>
      </c>
      <c r="S255" s="4">
        <f>((Produção!S249*(PreçoLivre!S251*(1-Plan1!$B$11)+S$4*Plan1!$E$16)-S$5-S$2)*S$7)</f>
        <v>1564963.7786843213</v>
      </c>
      <c r="T255" s="4">
        <f>((Produção!T249*(PreçoLivre!T251*(1-Plan1!$B$11)+T$4*Plan1!$E$16)-T$5-T$2)*T$7)</f>
        <v>1398201.0708697711</v>
      </c>
      <c r="U255" s="4">
        <f>((Produção!U249*(PreçoLivre!U251*(1-Plan1!$B$11)+U$4*Plan1!$E$16)-U$5-U$2)*U$7)</f>
        <v>1197132.9262361568</v>
      </c>
      <c r="V255" s="4">
        <f>((Produção!V249*(PreçoLivre!V251*(1-Plan1!$B$11)+V$4*Plan1!$E$16)-V$5-V$2)*V$7)</f>
        <v>1092829.6975529469</v>
      </c>
    </row>
    <row r="256" spans="1:22" x14ac:dyDescent="0.25">
      <c r="A256">
        <v>247</v>
      </c>
      <c r="B256" s="100">
        <f t="shared" si="3"/>
        <v>64920840.792258747</v>
      </c>
      <c r="C256" s="4">
        <f>((Produção!C250*(PreçoLivre!C252*(1-Plan1!$B$11)+C$4*Plan1!$E$16)-C$5-C$2)*C$7)</f>
        <v>7412190.7347114412</v>
      </c>
      <c r="D256" s="4">
        <f>((Produção!D250*(PreçoLivre!D252*(1-Plan1!$B$11)+D$4*Plan1!$E$16)-D$5-D$2)*D$7)</f>
        <v>6598598.4995166231</v>
      </c>
      <c r="E256" s="4">
        <f>((Produção!E250*(PreçoLivre!E252*(1-Plan1!$B$11)+E$4*Plan1!$E$16)-E$5-E$2)*E$7)</f>
        <v>5390893.3901710445</v>
      </c>
      <c r="F256" s="4">
        <f>((Produção!F250*(PreçoLivre!F252*(1-Plan1!$B$11)+F$4*Plan1!$E$16)-F$5-F$2)*F$7)</f>
        <v>5202782.2300541699</v>
      </c>
      <c r="G256" s="4">
        <f>((Produção!G250*(PreçoLivre!G252*(1-Plan1!$B$11)+G$4*Plan1!$E$16)-G$5-G$2)*G$7)</f>
        <v>4728495.2902139258</v>
      </c>
      <c r="H256" s="4">
        <f>((Produção!H250*(PreçoLivre!H252*(1-Plan1!$B$11)+H$4*Plan1!$E$16)-H$5-H$2)*H$7)</f>
        <v>4284326.9439521832</v>
      </c>
      <c r="I256" s="4">
        <f>((Produção!I250*(PreçoLivre!I252*(1-Plan1!$B$11)+I$4*Plan1!$E$16)-I$5-I$2)*I$7)</f>
        <v>3930678.7538016252</v>
      </c>
      <c r="J256" s="4">
        <f>((Produção!J250*(PreçoLivre!J252*(1-Plan1!$B$11)+J$4*Plan1!$E$16)-J$5-J$2)*J$7)</f>
        <v>3584877.0651554205</v>
      </c>
      <c r="K256" s="4">
        <f>((Produção!K250*(PreçoLivre!K252*(1-Plan1!$B$11)+K$4*Plan1!$E$16)-K$5-K$2)*K$7)</f>
        <v>3332811.2974139494</v>
      </c>
      <c r="L256" s="4">
        <f>((Produção!L250*(PreçoLivre!L252*(1-Plan1!$B$11)+L$4*Plan1!$E$16)-L$5-L$2)*L$7)</f>
        <v>2833719.7846133066</v>
      </c>
      <c r="M256" s="4">
        <f>((Produção!M250*(PreçoLivre!M252*(1-Plan1!$B$11)+M$4*Plan1!$E$16)-M$5-M$2)*M$7)</f>
        <v>2595118.7440959648</v>
      </c>
      <c r="N256" s="4">
        <f>((Produção!N250*(PreçoLivre!N252*(1-Plan1!$B$11)+N$4*Plan1!$E$16)-N$5-N$2)*N$7)</f>
        <v>2333318.8064973</v>
      </c>
      <c r="O256" s="4">
        <f>((Produção!O250*(PreçoLivre!O252*(1-Plan1!$B$11)+O$4*Plan1!$E$16)-O$5-O$2)*O$7)</f>
        <v>2048231.0599169126</v>
      </c>
      <c r="P256" s="4">
        <f>((Produção!P250*(PreçoLivre!P252*(1-Plan1!$B$11)+P$4*Plan1!$E$16)-P$5-P$2)*P$7)</f>
        <v>1850499.0682609072</v>
      </c>
      <c r="Q256" s="4">
        <f>((Produção!Q250*(PreçoLivre!Q252*(1-Plan1!$B$11)+Q$4*Plan1!$E$16)-Q$5-Q$2)*Q$7)</f>
        <v>1855113.2550229921</v>
      </c>
      <c r="R256" s="4">
        <f>((Produção!R250*(PreçoLivre!R252*(1-Plan1!$B$11)+R$4*Plan1!$E$16)-R$5-R$2)*R$7)</f>
        <v>1731716.6036955956</v>
      </c>
      <c r="S256" s="4">
        <f>((Produção!S250*(PreçoLivre!S252*(1-Plan1!$B$11)+S$4*Plan1!$E$16)-S$5-S$2)*S$7)</f>
        <v>1550865.3880477108</v>
      </c>
      <c r="T256" s="4">
        <f>((Produção!T250*(PreçoLivre!T252*(1-Plan1!$B$11)+T$4*Plan1!$E$16)-T$5-T$2)*T$7)</f>
        <v>1287931.6464048899</v>
      </c>
      <c r="U256" s="4">
        <f>((Produção!U250*(PreçoLivre!U252*(1-Plan1!$B$11)+U$4*Plan1!$E$16)-U$5-U$2)*U$7)</f>
        <v>1216194.4676823069</v>
      </c>
      <c r="V256" s="4">
        <f>((Produção!V250*(PreçoLivre!V252*(1-Plan1!$B$11)+V$4*Plan1!$E$16)-V$5-V$2)*V$7)</f>
        <v>1152477.7630304762</v>
      </c>
    </row>
    <row r="257" spans="1:22" x14ac:dyDescent="0.25">
      <c r="A257">
        <v>248</v>
      </c>
      <c r="B257" s="100">
        <f t="shared" si="3"/>
        <v>75226217.820310414</v>
      </c>
      <c r="C257" s="4">
        <f>((Produção!C251*(PreçoLivre!C253*(1-Plan1!$B$11)+C$4*Plan1!$E$16)-C$5-C$2)*C$7)</f>
        <v>7771522.5609378004</v>
      </c>
      <c r="D257" s="4">
        <f>((Produção!D251*(PreçoLivre!D253*(1-Plan1!$B$11)+D$4*Plan1!$E$16)-D$5-D$2)*D$7)</f>
        <v>6803360.6901296983</v>
      </c>
      <c r="E257" s="4">
        <f>((Produção!E251*(PreçoLivre!E253*(1-Plan1!$B$11)+E$4*Plan1!$E$16)-E$5-E$2)*E$7)</f>
        <v>6163667.3178422963</v>
      </c>
      <c r="F257" s="4">
        <f>((Produção!F251*(PreçoLivre!F253*(1-Plan1!$B$11)+F$4*Plan1!$E$16)-F$5-F$2)*F$7)</f>
        <v>5889549.3252853807</v>
      </c>
      <c r="G257" s="4">
        <f>((Produção!G251*(PreçoLivre!G253*(1-Plan1!$B$11)+G$4*Plan1!$E$16)-G$5-G$2)*G$7)</f>
        <v>5079647.463601822</v>
      </c>
      <c r="H257" s="4">
        <f>((Produção!H251*(PreçoLivre!H253*(1-Plan1!$B$11)+H$4*Plan1!$E$16)-H$5-H$2)*H$7)</f>
        <v>4659837.6015300825</v>
      </c>
      <c r="I257" s="4">
        <f>((Produção!I251*(PreçoLivre!I253*(1-Plan1!$B$11)+I$4*Plan1!$E$16)-I$5-I$2)*I$7)</f>
        <v>4594067.4467182485</v>
      </c>
      <c r="J257" s="4">
        <f>((Produção!J251*(PreçoLivre!J253*(1-Plan1!$B$11)+J$4*Plan1!$E$16)-J$5-J$2)*J$7)</f>
        <v>4257080.3645646442</v>
      </c>
      <c r="K257" s="4">
        <f>((Produção!K251*(PreçoLivre!K253*(1-Plan1!$B$11)+K$4*Plan1!$E$16)-K$5-K$2)*K$7)</f>
        <v>3988836.4360037427</v>
      </c>
      <c r="L257" s="4">
        <f>((Produção!L251*(PreçoLivre!L253*(1-Plan1!$B$11)+L$4*Plan1!$E$16)-L$5-L$2)*L$7)</f>
        <v>3752184.8229757342</v>
      </c>
      <c r="M257" s="4">
        <f>((Produção!M251*(PreçoLivre!M253*(1-Plan1!$B$11)+M$4*Plan1!$E$16)-M$5-M$2)*M$7)</f>
        <v>3239859.5754765649</v>
      </c>
      <c r="N257" s="4">
        <f>((Produção!N251*(PreçoLivre!N253*(1-Plan1!$B$11)+N$4*Plan1!$E$16)-N$5-N$2)*N$7)</f>
        <v>2903590.4180031535</v>
      </c>
      <c r="O257" s="4">
        <f>((Produção!O251*(PreçoLivre!O253*(1-Plan1!$B$11)+O$4*Plan1!$E$16)-O$5-O$2)*O$7)</f>
        <v>2713354.3914558045</v>
      </c>
      <c r="P257" s="4">
        <f>((Produção!P251*(PreçoLivre!P253*(1-Plan1!$B$11)+P$4*Plan1!$E$16)-P$5-P$2)*P$7)</f>
        <v>2638529.5944636818</v>
      </c>
      <c r="Q257" s="4">
        <f>((Produção!Q251*(PreçoLivre!Q253*(1-Plan1!$B$11)+Q$4*Plan1!$E$16)-Q$5-Q$2)*Q$7)</f>
        <v>2253458.0150685948</v>
      </c>
      <c r="R257" s="4">
        <f>((Produção!R251*(PreçoLivre!R253*(1-Plan1!$B$11)+R$4*Plan1!$E$16)-R$5-R$2)*R$7)</f>
        <v>1954967.6589832904</v>
      </c>
      <c r="S257" s="4">
        <f>((Produção!S251*(PreçoLivre!S253*(1-Plan1!$B$11)+S$4*Plan1!$E$16)-S$5-S$2)*S$7)</f>
        <v>1767433.1905071074</v>
      </c>
      <c r="T257" s="4">
        <f>((Produção!T251*(PreçoLivre!T253*(1-Plan1!$B$11)+T$4*Plan1!$E$16)-T$5-T$2)*T$7)</f>
        <v>1708426.9511508462</v>
      </c>
      <c r="U257" s="4">
        <f>((Produção!U251*(PreçoLivre!U253*(1-Plan1!$B$11)+U$4*Plan1!$E$16)-U$5-U$2)*U$7)</f>
        <v>1609292.1298987928</v>
      </c>
      <c r="V257" s="4">
        <f>((Produção!V251*(PreçoLivre!V253*(1-Plan1!$B$11)+V$4*Plan1!$E$16)-V$5-V$2)*V$7)</f>
        <v>1477551.8657131256</v>
      </c>
    </row>
    <row r="258" spans="1:22" x14ac:dyDescent="0.25">
      <c r="A258">
        <v>249</v>
      </c>
      <c r="B258" s="100">
        <f t="shared" si="3"/>
        <v>65622703.92100887</v>
      </c>
      <c r="C258" s="4">
        <f>((Produção!C252*(PreçoLivre!C254*(1-Plan1!$B$11)+C$4*Plan1!$E$16)-C$5-C$2)*C$7)</f>
        <v>7845914.9881307269</v>
      </c>
      <c r="D258" s="4">
        <f>((Produção!D252*(PreçoLivre!D254*(1-Plan1!$B$11)+D$4*Plan1!$E$16)-D$5-D$2)*D$7)</f>
        <v>6685558.7910669772</v>
      </c>
      <c r="E258" s="4">
        <f>((Produção!E252*(PreçoLivre!E254*(1-Plan1!$B$11)+E$4*Plan1!$E$16)-E$5-E$2)*E$7)</f>
        <v>6417788.3382621007</v>
      </c>
      <c r="F258" s="4">
        <f>((Produção!F252*(PreçoLivre!F254*(1-Plan1!$B$11)+F$4*Plan1!$E$16)-F$5-F$2)*F$7)</f>
        <v>5554339.2047645962</v>
      </c>
      <c r="G258" s="4">
        <f>((Produção!G252*(PreçoLivre!G254*(1-Plan1!$B$11)+G$4*Plan1!$E$16)-G$5-G$2)*G$7)</f>
        <v>4698260.2733771699</v>
      </c>
      <c r="H258" s="4">
        <f>((Produção!H252*(PreçoLivre!H254*(1-Plan1!$B$11)+H$4*Plan1!$E$16)-H$5-H$2)*H$7)</f>
        <v>3774106.7118816599</v>
      </c>
      <c r="I258" s="4">
        <f>((Produção!I252*(PreçoLivre!I254*(1-Plan1!$B$11)+I$4*Plan1!$E$16)-I$5-I$2)*I$7)</f>
        <v>3644821.5382597586</v>
      </c>
      <c r="J258" s="4">
        <f>((Produção!J252*(PreçoLivre!J254*(1-Plan1!$B$11)+J$4*Plan1!$E$16)-J$5-J$2)*J$7)</f>
        <v>3366770.3400564301</v>
      </c>
      <c r="K258" s="4">
        <f>((Produção!K252*(PreçoLivre!K254*(1-Plan1!$B$11)+K$4*Plan1!$E$16)-K$5-K$2)*K$7)</f>
        <v>3301374.884109966</v>
      </c>
      <c r="L258" s="4">
        <f>((Produção!L252*(PreçoLivre!L254*(1-Plan1!$B$11)+L$4*Plan1!$E$16)-L$5-L$2)*L$7)</f>
        <v>2961449.9220528007</v>
      </c>
      <c r="M258" s="4">
        <f>((Produção!M252*(PreçoLivre!M254*(1-Plan1!$B$11)+M$4*Plan1!$E$16)-M$5-M$2)*M$7)</f>
        <v>2695272.3043652172</v>
      </c>
      <c r="N258" s="4">
        <f>((Produção!N252*(PreçoLivre!N254*(1-Plan1!$B$11)+N$4*Plan1!$E$16)-N$5-N$2)*N$7)</f>
        <v>2430784.3682133965</v>
      </c>
      <c r="O258" s="4">
        <f>((Produção!O252*(PreçoLivre!O254*(1-Plan1!$B$11)+O$4*Plan1!$E$16)-O$5-O$2)*O$7)</f>
        <v>2189663.9214891335</v>
      </c>
      <c r="P258" s="4">
        <f>((Produção!P252*(PreçoLivre!P254*(1-Plan1!$B$11)+P$4*Plan1!$E$16)-P$5-P$2)*P$7)</f>
        <v>2042566.6424258042</v>
      </c>
      <c r="Q258" s="4">
        <f>((Produção!Q252*(PreçoLivre!Q254*(1-Plan1!$B$11)+Q$4*Plan1!$E$16)-Q$5-Q$2)*Q$7)</f>
        <v>1773838.8884308529</v>
      </c>
      <c r="R258" s="4">
        <f>((Produção!R252*(PreçoLivre!R254*(1-Plan1!$B$11)+R$4*Plan1!$E$16)-R$5-R$2)*R$7)</f>
        <v>1630484.7159186145</v>
      </c>
      <c r="S258" s="4">
        <f>((Produção!S252*(PreçoLivre!S254*(1-Plan1!$B$11)+S$4*Plan1!$E$16)-S$5-S$2)*S$7)</f>
        <v>1421154.4870766844</v>
      </c>
      <c r="T258" s="4">
        <f>((Produção!T252*(PreçoLivre!T254*(1-Plan1!$B$11)+T$4*Plan1!$E$16)-T$5-T$2)*T$7)</f>
        <v>1276694.1469518014</v>
      </c>
      <c r="U258" s="4">
        <f>((Produção!U252*(PreçoLivre!U254*(1-Plan1!$B$11)+U$4*Plan1!$E$16)-U$5-U$2)*U$7)</f>
        <v>1020662.3855258285</v>
      </c>
      <c r="V258" s="4">
        <f>((Produção!V252*(PreçoLivre!V254*(1-Plan1!$B$11)+V$4*Plan1!$E$16)-V$5-V$2)*V$7)</f>
        <v>891197.06864934461</v>
      </c>
    </row>
    <row r="259" spans="1:22" x14ac:dyDescent="0.25">
      <c r="A259">
        <v>250</v>
      </c>
      <c r="B259" s="100">
        <f t="shared" si="3"/>
        <v>67569960.97402443</v>
      </c>
      <c r="C259" s="4">
        <f>((Produção!C253*(PreçoLivre!C255*(1-Plan1!$B$11)+C$4*Plan1!$E$16)-C$5-C$2)*C$7)</f>
        <v>7807513.6245791717</v>
      </c>
      <c r="D259" s="4">
        <f>((Produção!D253*(PreçoLivre!D255*(1-Plan1!$B$11)+D$4*Plan1!$E$16)-D$5-D$2)*D$7)</f>
        <v>7026969.3524267627</v>
      </c>
      <c r="E259" s="4">
        <f>((Produção!E253*(PreçoLivre!E255*(1-Plan1!$B$11)+E$4*Plan1!$E$16)-E$5-E$2)*E$7)</f>
        <v>6268558.3905699914</v>
      </c>
      <c r="F259" s="4">
        <f>((Produção!F253*(PreçoLivre!F255*(1-Plan1!$B$11)+F$4*Plan1!$E$16)-F$5-F$2)*F$7)</f>
        <v>5320396.3442490855</v>
      </c>
      <c r="G259" s="4">
        <f>((Produção!G253*(PreçoLivre!G255*(1-Plan1!$B$11)+G$4*Plan1!$E$16)-G$5-G$2)*G$7)</f>
        <v>5080567.8954518596</v>
      </c>
      <c r="H259" s="4">
        <f>((Produção!H253*(PreçoLivre!H255*(1-Plan1!$B$11)+H$4*Plan1!$E$16)-H$5-H$2)*H$7)</f>
        <v>4801780.4223326929</v>
      </c>
      <c r="I259" s="4">
        <f>((Produção!I253*(PreçoLivre!I255*(1-Plan1!$B$11)+I$4*Plan1!$E$16)-I$5-I$2)*I$7)</f>
        <v>4017149.0849569305</v>
      </c>
      <c r="J259" s="4">
        <f>((Produção!J253*(PreçoLivre!J255*(1-Plan1!$B$11)+J$4*Plan1!$E$16)-J$5-J$2)*J$7)</f>
        <v>3879418.4172201264</v>
      </c>
      <c r="K259" s="4">
        <f>((Produção!K253*(PreçoLivre!K255*(1-Plan1!$B$11)+K$4*Plan1!$E$16)-K$5-K$2)*K$7)</f>
        <v>3401474.6228223369</v>
      </c>
      <c r="L259" s="4">
        <f>((Produção!L253*(PreçoLivre!L255*(1-Plan1!$B$11)+L$4*Plan1!$E$16)-L$5-L$2)*L$7)</f>
        <v>2958500.9526493675</v>
      </c>
      <c r="M259" s="4">
        <f>((Produção!M253*(PreçoLivre!M255*(1-Plan1!$B$11)+M$4*Plan1!$E$16)-M$5-M$2)*M$7)</f>
        <v>2656903.3917091191</v>
      </c>
      <c r="N259" s="4">
        <f>((Produção!N253*(PreçoLivre!N255*(1-Plan1!$B$11)+N$4*Plan1!$E$16)-N$5-N$2)*N$7)</f>
        <v>2234133.8862786838</v>
      </c>
      <c r="O259" s="4">
        <f>((Produção!O253*(PreçoLivre!O255*(1-Plan1!$B$11)+O$4*Plan1!$E$16)-O$5-O$2)*O$7)</f>
        <v>1983569.3240384674</v>
      </c>
      <c r="P259" s="4">
        <f>((Produção!P253*(PreçoLivre!P255*(1-Plan1!$B$11)+P$4*Plan1!$E$16)-P$5-P$2)*P$7)</f>
        <v>1909424.5134154435</v>
      </c>
      <c r="Q259" s="4">
        <f>((Produção!Q253*(PreçoLivre!Q255*(1-Plan1!$B$11)+Q$4*Plan1!$E$16)-Q$5-Q$2)*Q$7)</f>
        <v>1771003.9394580931</v>
      </c>
      <c r="R259" s="4">
        <f>((Produção!R253*(PreçoLivre!R255*(1-Plan1!$B$11)+R$4*Plan1!$E$16)-R$5-R$2)*R$7)</f>
        <v>1600070.1162388781</v>
      </c>
      <c r="S259" s="4">
        <f>((Produção!S253*(PreçoLivre!S255*(1-Plan1!$B$11)+S$4*Plan1!$E$16)-S$5-S$2)*S$7)</f>
        <v>1506937.7932243587</v>
      </c>
      <c r="T259" s="4">
        <f>((Produção!T253*(PreçoLivre!T255*(1-Plan1!$B$11)+T$4*Plan1!$E$16)-T$5-T$2)*T$7)</f>
        <v>1286983.3426171772</v>
      </c>
      <c r="U259" s="4">
        <f>((Produção!U253*(PreçoLivre!U255*(1-Plan1!$B$11)+U$4*Plan1!$E$16)-U$5-U$2)*U$7)</f>
        <v>1069285.3184124446</v>
      </c>
      <c r="V259" s="4">
        <f>((Produção!V253*(PreçoLivre!V255*(1-Plan1!$B$11)+V$4*Plan1!$E$16)-V$5-V$2)*V$7)</f>
        <v>989320.24137345178</v>
      </c>
    </row>
    <row r="260" spans="1:22" x14ac:dyDescent="0.25">
      <c r="A260">
        <v>251</v>
      </c>
      <c r="B260" s="100">
        <f t="shared" si="3"/>
        <v>64938893.677582987</v>
      </c>
      <c r="C260" s="4">
        <f>((Produção!C254*(PreçoLivre!C256*(1-Plan1!$B$11)+C$4*Plan1!$E$16)-C$5-C$2)*C$7)</f>
        <v>7548930.8197990553</v>
      </c>
      <c r="D260" s="4">
        <f>((Produção!D254*(PreçoLivre!D256*(1-Plan1!$B$11)+D$4*Plan1!$E$16)-D$5-D$2)*D$7)</f>
        <v>7189473.9376717042</v>
      </c>
      <c r="E260" s="4">
        <f>((Produção!E254*(PreçoLivre!E256*(1-Plan1!$B$11)+E$4*Plan1!$E$16)-E$5-E$2)*E$7)</f>
        <v>6761936.1744078677</v>
      </c>
      <c r="F260" s="4">
        <f>((Produção!F254*(PreçoLivre!F256*(1-Plan1!$B$11)+F$4*Plan1!$E$16)-F$5-F$2)*F$7)</f>
        <v>5848945.5337748257</v>
      </c>
      <c r="G260" s="4">
        <f>((Produção!G254*(PreçoLivre!G256*(1-Plan1!$B$11)+G$4*Plan1!$E$16)-G$5-G$2)*G$7)</f>
        <v>4961202.3998496514</v>
      </c>
      <c r="H260" s="4">
        <f>((Produção!H254*(PreçoLivre!H256*(1-Plan1!$B$11)+H$4*Plan1!$E$16)-H$5-H$2)*H$7)</f>
        <v>4456214.0825519925</v>
      </c>
      <c r="I260" s="4">
        <f>((Produção!I254*(PreçoLivre!I256*(1-Plan1!$B$11)+I$4*Plan1!$E$16)-I$5-I$2)*I$7)</f>
        <v>4005466.8412437579</v>
      </c>
      <c r="J260" s="4">
        <f>((Produção!J254*(PreçoLivre!J256*(1-Plan1!$B$11)+J$4*Plan1!$E$16)-J$5-J$2)*J$7)</f>
        <v>3622143.0847319416</v>
      </c>
      <c r="K260" s="4">
        <f>((Produção!K254*(PreçoLivre!K256*(1-Plan1!$B$11)+K$4*Plan1!$E$16)-K$5-K$2)*K$7)</f>
        <v>3205687.8448761003</v>
      </c>
      <c r="L260" s="4">
        <f>((Produção!L254*(PreçoLivre!L256*(1-Plan1!$B$11)+L$4*Plan1!$E$16)-L$5-L$2)*L$7)</f>
        <v>2623078.1341778729</v>
      </c>
      <c r="M260" s="4">
        <f>((Produção!M254*(PreçoLivre!M256*(1-Plan1!$B$11)+M$4*Plan1!$E$16)-M$5-M$2)*M$7)</f>
        <v>2284081.977871953</v>
      </c>
      <c r="N260" s="4">
        <f>((Produção!N254*(PreçoLivre!N256*(1-Plan1!$B$11)+N$4*Plan1!$E$16)-N$5-N$2)*N$7)</f>
        <v>2039882.2934710188</v>
      </c>
      <c r="O260" s="4">
        <f>((Produção!O254*(PreçoLivre!O256*(1-Plan1!$B$11)+O$4*Plan1!$E$16)-O$5-O$2)*O$7)</f>
        <v>1705735.4652690026</v>
      </c>
      <c r="P260" s="4">
        <f>((Produção!P254*(PreçoLivre!P256*(1-Plan1!$B$11)+P$4*Plan1!$E$16)-P$5-P$2)*P$7)</f>
        <v>1597069.7777663218</v>
      </c>
      <c r="Q260" s="4">
        <f>((Produção!Q254*(PreçoLivre!Q256*(1-Plan1!$B$11)+Q$4*Plan1!$E$16)-Q$5-Q$2)*Q$7)</f>
        <v>1496687.8400496717</v>
      </c>
      <c r="R260" s="4">
        <f>((Produção!R254*(PreçoLivre!R256*(1-Plan1!$B$11)+R$4*Plan1!$E$16)-R$5-R$2)*R$7)</f>
        <v>1344602.5091428787</v>
      </c>
      <c r="S260" s="4">
        <f>((Produção!S254*(PreçoLivre!S256*(1-Plan1!$B$11)+S$4*Plan1!$E$16)-S$5-S$2)*S$7)</f>
        <v>1156540.1150909725</v>
      </c>
      <c r="T260" s="4">
        <f>((Produção!T254*(PreçoLivre!T256*(1-Plan1!$B$11)+T$4*Plan1!$E$16)-T$5-T$2)*T$7)</f>
        <v>1074977.230123474</v>
      </c>
      <c r="U260" s="4">
        <f>((Produção!U254*(PreçoLivre!U256*(1-Plan1!$B$11)+U$4*Plan1!$E$16)-U$5-U$2)*U$7)</f>
        <v>1061645.8748059231</v>
      </c>
      <c r="V260" s="4">
        <f>((Produção!V254*(PreçoLivre!V256*(1-Plan1!$B$11)+V$4*Plan1!$E$16)-V$5-V$2)*V$7)</f>
        <v>954591.74090700527</v>
      </c>
    </row>
    <row r="261" spans="1:22" x14ac:dyDescent="0.25">
      <c r="A261">
        <v>252</v>
      </c>
      <c r="B261" s="100">
        <f t="shared" si="3"/>
        <v>56942101.004074045</v>
      </c>
      <c r="C261" s="4">
        <f>((Produção!C255*(PreçoLivre!C257*(1-Plan1!$B$11)+C$4*Plan1!$E$16)-C$5-C$2)*C$7)</f>
        <v>7151548.0123691577</v>
      </c>
      <c r="D261" s="4">
        <f>((Produção!D255*(PreçoLivre!D257*(1-Plan1!$B$11)+D$4*Plan1!$E$16)-D$5-D$2)*D$7)</f>
        <v>6106449.2663261201</v>
      </c>
      <c r="E261" s="4">
        <f>((Produção!E255*(PreçoLivre!E257*(1-Plan1!$B$11)+E$4*Plan1!$E$16)-E$5-E$2)*E$7)</f>
        <v>5735427.2874809029</v>
      </c>
      <c r="F261" s="4">
        <f>((Produção!F255*(PreçoLivre!F257*(1-Plan1!$B$11)+F$4*Plan1!$E$16)-F$5-F$2)*F$7)</f>
        <v>4996515.890029408</v>
      </c>
      <c r="G261" s="4">
        <f>((Produção!G255*(PreçoLivre!G257*(1-Plan1!$B$11)+G$4*Plan1!$E$16)-G$5-G$2)*G$7)</f>
        <v>4293921.2646170342</v>
      </c>
      <c r="H261" s="4">
        <f>((Produção!H255*(PreçoLivre!H257*(1-Plan1!$B$11)+H$4*Plan1!$E$16)-H$5-H$2)*H$7)</f>
        <v>3706632.8479886767</v>
      </c>
      <c r="I261" s="4">
        <f>((Produção!I255*(PreçoLivre!I257*(1-Plan1!$B$11)+I$4*Plan1!$E$16)-I$5-I$2)*I$7)</f>
        <v>3399102.0068209739</v>
      </c>
      <c r="J261" s="4">
        <f>((Produção!J255*(PreçoLivre!J257*(1-Plan1!$B$11)+J$4*Plan1!$E$16)-J$5-J$2)*J$7)</f>
        <v>2688735.2216904149</v>
      </c>
      <c r="K261" s="4">
        <f>((Produção!K255*(PreçoLivre!K257*(1-Plan1!$B$11)+K$4*Plan1!$E$16)-K$5-K$2)*K$7)</f>
        <v>2592917.176363084</v>
      </c>
      <c r="L261" s="4">
        <f>((Produção!L255*(PreçoLivre!L257*(1-Plan1!$B$11)+L$4*Plan1!$E$16)-L$5-L$2)*L$7)</f>
        <v>2320617.8342913999</v>
      </c>
      <c r="M261" s="4">
        <f>((Produção!M255*(PreçoLivre!M257*(1-Plan1!$B$11)+M$4*Plan1!$E$16)-M$5-M$2)*M$7)</f>
        <v>2203171.5837538363</v>
      </c>
      <c r="N261" s="4">
        <f>((Produção!N255*(PreçoLivre!N257*(1-Plan1!$B$11)+N$4*Plan1!$E$16)-N$5-N$2)*N$7)</f>
        <v>2155395.6161952601</v>
      </c>
      <c r="O261" s="4">
        <f>((Produção!O255*(PreçoLivre!O257*(1-Plan1!$B$11)+O$4*Plan1!$E$16)-O$5-O$2)*O$7)</f>
        <v>1954844.9680796268</v>
      </c>
      <c r="P261" s="4">
        <f>((Produção!P255*(PreçoLivre!P257*(1-Plan1!$B$11)+P$4*Plan1!$E$16)-P$5-P$2)*P$7)</f>
        <v>1826272.1351835779</v>
      </c>
      <c r="Q261" s="4">
        <f>((Produção!Q255*(PreçoLivre!Q257*(1-Plan1!$B$11)+Q$4*Plan1!$E$16)-Q$5-Q$2)*Q$7)</f>
        <v>1359894.2028135743</v>
      </c>
      <c r="R261" s="4">
        <f>((Produção!R255*(PreçoLivre!R257*(1-Plan1!$B$11)+R$4*Plan1!$E$16)-R$5-R$2)*R$7)</f>
        <v>1184212.8815882145</v>
      </c>
      <c r="S261" s="4">
        <f>((Produção!S255*(PreçoLivre!S257*(1-Plan1!$B$11)+S$4*Plan1!$E$16)-S$5-S$2)*S$7)</f>
        <v>1026879.5082903407</v>
      </c>
      <c r="T261" s="4">
        <f>((Produção!T255*(PreçoLivre!T257*(1-Plan1!$B$11)+T$4*Plan1!$E$16)-T$5-T$2)*T$7)</f>
        <v>868577.25232243177</v>
      </c>
      <c r="U261" s="4">
        <f>((Produção!U255*(PreçoLivre!U257*(1-Plan1!$B$11)+U$4*Plan1!$E$16)-U$5-U$2)*U$7)</f>
        <v>729823.58793193614</v>
      </c>
      <c r="V261" s="4">
        <f>((Produção!V255*(PreçoLivre!V257*(1-Plan1!$B$11)+V$4*Plan1!$E$16)-V$5-V$2)*V$7)</f>
        <v>641162.45993806282</v>
      </c>
    </row>
    <row r="262" spans="1:22" x14ac:dyDescent="0.25">
      <c r="A262">
        <v>253</v>
      </c>
      <c r="B262" s="100">
        <f t="shared" si="3"/>
        <v>65107155.695022576</v>
      </c>
      <c r="C262" s="4">
        <f>((Produção!C256*(PreçoLivre!C258*(1-Plan1!$B$11)+C$4*Plan1!$E$16)-C$5-C$2)*C$7)</f>
        <v>8591337.9822663963</v>
      </c>
      <c r="D262" s="4">
        <f>((Produção!D256*(PreçoLivre!D258*(1-Plan1!$B$11)+D$4*Plan1!$E$16)-D$5-D$2)*D$7)</f>
        <v>7416750.0224719448</v>
      </c>
      <c r="E262" s="4">
        <f>((Produção!E256*(PreçoLivre!E258*(1-Plan1!$B$11)+E$4*Plan1!$E$16)-E$5-E$2)*E$7)</f>
        <v>6376184.8139744876</v>
      </c>
      <c r="F262" s="4">
        <f>((Produção!F256*(PreçoLivre!F258*(1-Plan1!$B$11)+F$4*Plan1!$E$16)-F$5-F$2)*F$7)</f>
        <v>5818639.7980581354</v>
      </c>
      <c r="G262" s="4">
        <f>((Produção!G256*(PreçoLivre!G258*(1-Plan1!$B$11)+G$4*Plan1!$E$16)-G$5-G$2)*G$7)</f>
        <v>5039152.3335555615</v>
      </c>
      <c r="H262" s="4">
        <f>((Produção!H256*(PreçoLivre!H258*(1-Plan1!$B$11)+H$4*Plan1!$E$16)-H$5-H$2)*H$7)</f>
        <v>4283849.2454433488</v>
      </c>
      <c r="I262" s="4">
        <f>((Produção!I256*(PreçoLivre!I258*(1-Plan1!$B$11)+I$4*Plan1!$E$16)-I$5-I$2)*I$7)</f>
        <v>3730873.0987870055</v>
      </c>
      <c r="J262" s="4">
        <f>((Produção!J256*(PreçoLivre!J258*(1-Plan1!$B$11)+J$4*Plan1!$E$16)-J$5-J$2)*J$7)</f>
        <v>3668408.8867402137</v>
      </c>
      <c r="K262" s="4">
        <f>((Produção!K256*(PreçoLivre!K258*(1-Plan1!$B$11)+K$4*Plan1!$E$16)-K$5-K$2)*K$7)</f>
        <v>3198338.0901415972</v>
      </c>
      <c r="L262" s="4">
        <f>((Produção!L256*(PreçoLivre!L258*(1-Plan1!$B$11)+L$4*Plan1!$E$16)-L$5-L$2)*L$7)</f>
        <v>2890703.3272206066</v>
      </c>
      <c r="M262" s="4">
        <f>((Produção!M256*(PreçoLivre!M258*(1-Plan1!$B$11)+M$4*Plan1!$E$16)-M$5-M$2)*M$7)</f>
        <v>2382287.2985560158</v>
      </c>
      <c r="N262" s="4">
        <f>((Produção!N256*(PreçoLivre!N258*(1-Plan1!$B$11)+N$4*Plan1!$E$16)-N$5-N$2)*N$7)</f>
        <v>2101976.7269694167</v>
      </c>
      <c r="O262" s="4">
        <f>((Produção!O256*(PreçoLivre!O258*(1-Plan1!$B$11)+O$4*Plan1!$E$16)-O$5-O$2)*O$7)</f>
        <v>1809044.7429751742</v>
      </c>
      <c r="P262" s="4">
        <f>((Produção!P256*(PreçoLivre!P258*(1-Plan1!$B$11)+P$4*Plan1!$E$16)-P$5-P$2)*P$7)</f>
        <v>1588209.9837257862</v>
      </c>
      <c r="Q262" s="4">
        <f>((Produção!Q256*(PreçoLivre!Q258*(1-Plan1!$B$11)+Q$4*Plan1!$E$16)-Q$5-Q$2)*Q$7)</f>
        <v>1228484.4446951624</v>
      </c>
      <c r="R262" s="4">
        <f>((Produção!R256*(PreçoLivre!R258*(1-Plan1!$B$11)+R$4*Plan1!$E$16)-R$5-R$2)*R$7)</f>
        <v>1220186.0934679832</v>
      </c>
      <c r="S262" s="4">
        <f>((Produção!S256*(PreçoLivre!S258*(1-Plan1!$B$11)+S$4*Plan1!$E$16)-S$5-S$2)*S$7)</f>
        <v>1128434.9972146139</v>
      </c>
      <c r="T262" s="4">
        <f>((Produção!T256*(PreçoLivre!T258*(1-Plan1!$B$11)+T$4*Plan1!$E$16)-T$5-T$2)*T$7)</f>
        <v>996652.97352347267</v>
      </c>
      <c r="U262" s="4">
        <f>((Produção!U256*(PreçoLivre!U258*(1-Plan1!$B$11)+U$4*Plan1!$E$16)-U$5-U$2)*U$7)</f>
        <v>879532.08314775222</v>
      </c>
      <c r="V262" s="4">
        <f>((Produção!V256*(PreçoLivre!V258*(1-Plan1!$B$11)+V$4*Plan1!$E$16)-V$5-V$2)*V$7)</f>
        <v>758108.75208791497</v>
      </c>
    </row>
    <row r="263" spans="1:22" x14ac:dyDescent="0.25">
      <c r="A263">
        <v>254</v>
      </c>
      <c r="B263" s="100">
        <f t="shared" si="3"/>
        <v>91432273.891584352</v>
      </c>
      <c r="C263" s="4">
        <f>((Produção!C257*(PreçoLivre!C259*(1-Plan1!$B$11)+C$4*Plan1!$E$16)-C$5-C$2)*C$7)</f>
        <v>7596859.4494792419</v>
      </c>
      <c r="D263" s="4">
        <f>((Produção!D257*(PreçoLivre!D259*(1-Plan1!$B$11)+D$4*Plan1!$E$16)-D$5-D$2)*D$7)</f>
        <v>7449613.6078544054</v>
      </c>
      <c r="E263" s="4">
        <f>((Produção!E257*(PreçoLivre!E259*(1-Plan1!$B$11)+E$4*Plan1!$E$16)-E$5-E$2)*E$7)</f>
        <v>7249299.1043836996</v>
      </c>
      <c r="F263" s="4">
        <f>((Produção!F257*(PreçoLivre!F259*(1-Plan1!$B$11)+F$4*Plan1!$E$16)-F$5-F$2)*F$7)</f>
        <v>6753057.4131906731</v>
      </c>
      <c r="G263" s="4">
        <f>((Produção!G257*(PreçoLivre!G259*(1-Plan1!$B$11)+G$4*Plan1!$E$16)-G$5-G$2)*G$7)</f>
        <v>6097378.3932354022</v>
      </c>
      <c r="H263" s="4">
        <f>((Produção!H257*(PreçoLivre!H259*(1-Plan1!$B$11)+H$4*Plan1!$E$16)-H$5-H$2)*H$7)</f>
        <v>6046573.7264934545</v>
      </c>
      <c r="I263" s="4">
        <f>((Produção!I257*(PreçoLivre!I259*(1-Plan1!$B$11)+I$4*Plan1!$E$16)-I$5-I$2)*I$7)</f>
        <v>5768540.771512772</v>
      </c>
      <c r="J263" s="4">
        <f>((Produção!J257*(PreçoLivre!J259*(1-Plan1!$B$11)+J$4*Plan1!$E$16)-J$5-J$2)*J$7)</f>
        <v>5362671.751589817</v>
      </c>
      <c r="K263" s="4">
        <f>((Produção!K257*(PreçoLivre!K259*(1-Plan1!$B$11)+K$4*Plan1!$E$16)-K$5-K$2)*K$7)</f>
        <v>5713622.5422466137</v>
      </c>
      <c r="L263" s="4">
        <f>((Produção!L257*(PreçoLivre!L259*(1-Plan1!$B$11)+L$4*Plan1!$E$16)-L$5-L$2)*L$7)</f>
        <v>5001882.9791363087</v>
      </c>
      <c r="M263" s="4">
        <f>((Produção!M257*(PreçoLivre!M259*(1-Plan1!$B$11)+M$4*Plan1!$E$16)-M$5-M$2)*M$7)</f>
        <v>4599876.9707308877</v>
      </c>
      <c r="N263" s="4">
        <f>((Produção!N257*(PreçoLivre!N259*(1-Plan1!$B$11)+N$4*Plan1!$E$16)-N$5-N$2)*N$7)</f>
        <v>4314346.9518178673</v>
      </c>
      <c r="O263" s="4">
        <f>((Produção!O257*(PreçoLivre!O259*(1-Plan1!$B$11)+O$4*Plan1!$E$16)-O$5-O$2)*O$7)</f>
        <v>3506565.418312883</v>
      </c>
      <c r="P263" s="4">
        <f>((Produção!P257*(PreçoLivre!P259*(1-Plan1!$B$11)+P$4*Plan1!$E$16)-P$5-P$2)*P$7)</f>
        <v>2961437.2320603356</v>
      </c>
      <c r="Q263" s="4">
        <f>((Produção!Q257*(PreçoLivre!Q259*(1-Plan1!$B$11)+Q$4*Plan1!$E$16)-Q$5-Q$2)*Q$7)</f>
        <v>2612336.4838666357</v>
      </c>
      <c r="R263" s="4">
        <f>((Produção!R257*(PreçoLivre!R259*(1-Plan1!$B$11)+R$4*Plan1!$E$16)-R$5-R$2)*R$7)</f>
        <v>2525700.4867955223</v>
      </c>
      <c r="S263" s="4">
        <f>((Produção!S257*(PreçoLivre!S259*(1-Plan1!$B$11)+S$4*Plan1!$E$16)-S$5-S$2)*S$7)</f>
        <v>2237585.3425481822</v>
      </c>
      <c r="T263" s="4">
        <f>((Produção!T257*(PreçoLivre!T259*(1-Plan1!$B$11)+T$4*Plan1!$E$16)-T$5-T$2)*T$7)</f>
        <v>2055064.2843076328</v>
      </c>
      <c r="U263" s="4">
        <f>((Produção!U257*(PreçoLivre!U259*(1-Plan1!$B$11)+U$4*Plan1!$E$16)-U$5-U$2)*U$7)</f>
        <v>1887552.4903647879</v>
      </c>
      <c r="V263" s="4">
        <f>((Produção!V257*(PreçoLivre!V259*(1-Plan1!$B$11)+V$4*Plan1!$E$16)-V$5-V$2)*V$7)</f>
        <v>1692308.4916572331</v>
      </c>
    </row>
    <row r="264" spans="1:22" x14ac:dyDescent="0.25">
      <c r="A264">
        <v>255</v>
      </c>
      <c r="B264" s="100">
        <f t="shared" si="3"/>
        <v>71786651.3869555</v>
      </c>
      <c r="C264" s="4">
        <f>((Produção!C258*(PreçoLivre!C260*(1-Plan1!$B$11)+C$4*Plan1!$E$16)-C$5-C$2)*C$7)</f>
        <v>7329874.8683106424</v>
      </c>
      <c r="D264" s="4">
        <f>((Produção!D258*(PreçoLivre!D260*(1-Plan1!$B$11)+D$4*Plan1!$E$16)-D$5-D$2)*D$7)</f>
        <v>7048626.2147401627</v>
      </c>
      <c r="E264" s="4">
        <f>((Produção!E258*(PreçoLivre!E260*(1-Plan1!$B$11)+E$4*Plan1!$E$16)-E$5-E$2)*E$7)</f>
        <v>6519691.8651560107</v>
      </c>
      <c r="F264" s="4">
        <f>((Produção!F258*(PreçoLivre!F260*(1-Plan1!$B$11)+F$4*Plan1!$E$16)-F$5-F$2)*F$7)</f>
        <v>5939179.295443859</v>
      </c>
      <c r="G264" s="4">
        <f>((Produção!G258*(PreçoLivre!G260*(1-Plan1!$B$11)+G$4*Plan1!$E$16)-G$5-G$2)*G$7)</f>
        <v>5165701.8081883704</v>
      </c>
      <c r="H264" s="4">
        <f>((Produção!H258*(PreçoLivre!H260*(1-Plan1!$B$11)+H$4*Plan1!$E$16)-H$5-H$2)*H$7)</f>
        <v>4671573.8019103762</v>
      </c>
      <c r="I264" s="4">
        <f>((Produção!I258*(PreçoLivre!I260*(1-Plan1!$B$11)+I$4*Plan1!$E$16)-I$5-I$2)*I$7)</f>
        <v>4412292.1103220889</v>
      </c>
      <c r="J264" s="4">
        <f>((Produção!J258*(PreçoLivre!J260*(1-Plan1!$B$11)+J$4*Plan1!$E$16)-J$5-J$2)*J$7)</f>
        <v>4058346.9743041769</v>
      </c>
      <c r="K264" s="4">
        <f>((Produção!K258*(PreçoLivre!K260*(1-Plan1!$B$11)+K$4*Plan1!$E$16)-K$5-K$2)*K$7)</f>
        <v>3651540.5899811722</v>
      </c>
      <c r="L264" s="4">
        <f>((Produção!L258*(PreçoLivre!L260*(1-Plan1!$B$11)+L$4*Plan1!$E$16)-L$5-L$2)*L$7)</f>
        <v>3703744.697228191</v>
      </c>
      <c r="M264" s="4">
        <f>((Produção!M258*(PreçoLivre!M260*(1-Plan1!$B$11)+M$4*Plan1!$E$16)-M$5-M$2)*M$7)</f>
        <v>3414239.1991082383</v>
      </c>
      <c r="N264" s="4">
        <f>((Produção!N258*(PreçoLivre!N260*(1-Plan1!$B$11)+N$4*Plan1!$E$16)-N$5-N$2)*N$7)</f>
        <v>2946990.4734676611</v>
      </c>
      <c r="O264" s="4">
        <f>((Produção!O258*(PreçoLivre!O260*(1-Plan1!$B$11)+O$4*Plan1!$E$16)-O$5-O$2)*O$7)</f>
        <v>2525202.7972345562</v>
      </c>
      <c r="P264" s="4">
        <f>((Produção!P258*(PreçoLivre!P260*(1-Plan1!$B$11)+P$4*Plan1!$E$16)-P$5-P$2)*P$7)</f>
        <v>2108870.8548075543</v>
      </c>
      <c r="Q264" s="4">
        <f>((Produção!Q258*(PreçoLivre!Q260*(1-Plan1!$B$11)+Q$4*Plan1!$E$16)-Q$5-Q$2)*Q$7)</f>
        <v>1841488.6584958762</v>
      </c>
      <c r="R264" s="4">
        <f>((Produção!R258*(PreçoLivre!R260*(1-Plan1!$B$11)+R$4*Plan1!$E$16)-R$5-R$2)*R$7)</f>
        <v>1517663.6905090597</v>
      </c>
      <c r="S264" s="4">
        <f>((Produção!S258*(PreçoLivre!S260*(1-Plan1!$B$11)+S$4*Plan1!$E$16)-S$5-S$2)*S$7)</f>
        <v>1377673.4253717798</v>
      </c>
      <c r="T264" s="4">
        <f>((Produção!T258*(PreçoLivre!T260*(1-Plan1!$B$11)+T$4*Plan1!$E$16)-T$5-T$2)*T$7)</f>
        <v>1301417.2124294576</v>
      </c>
      <c r="U264" s="4">
        <f>((Produção!U258*(PreçoLivre!U260*(1-Plan1!$B$11)+U$4*Plan1!$E$16)-U$5-U$2)*U$7)</f>
        <v>1139521.8541934518</v>
      </c>
      <c r="V264" s="4">
        <f>((Produção!V258*(PreçoLivre!V260*(1-Plan1!$B$11)+V$4*Plan1!$E$16)-V$5-V$2)*V$7)</f>
        <v>1113010.9957528138</v>
      </c>
    </row>
    <row r="265" spans="1:22" x14ac:dyDescent="0.25">
      <c r="A265">
        <v>256</v>
      </c>
      <c r="B265" s="100">
        <f t="shared" si="3"/>
        <v>62631604.721695744</v>
      </c>
      <c r="C265" s="4">
        <f>((Produção!C259*(PreçoLivre!C261*(1-Plan1!$B$11)+C$4*Plan1!$E$16)-C$5-C$2)*C$7)</f>
        <v>7212000.9197071474</v>
      </c>
      <c r="D265" s="4">
        <f>((Produção!D259*(PreçoLivre!D261*(1-Plan1!$B$11)+D$4*Plan1!$E$16)-D$5-D$2)*D$7)</f>
        <v>6496900.2369957026</v>
      </c>
      <c r="E265" s="4">
        <f>((Produção!E259*(PreçoLivre!E261*(1-Plan1!$B$11)+E$4*Plan1!$E$16)-E$5-E$2)*E$7)</f>
        <v>5788016.3759759273</v>
      </c>
      <c r="F265" s="4">
        <f>((Produção!F259*(PreçoLivre!F261*(1-Plan1!$B$11)+F$4*Plan1!$E$16)-F$5-F$2)*F$7)</f>
        <v>5709536.3761759298</v>
      </c>
      <c r="G265" s="4">
        <f>((Produção!G259*(PreçoLivre!G261*(1-Plan1!$B$11)+G$4*Plan1!$E$16)-G$5-G$2)*G$7)</f>
        <v>4754228.3050934812</v>
      </c>
      <c r="H265" s="4">
        <f>((Produção!H259*(PreçoLivre!H261*(1-Plan1!$B$11)+H$4*Plan1!$E$16)-H$5-H$2)*H$7)</f>
        <v>4327852.1526826462</v>
      </c>
      <c r="I265" s="4">
        <f>((Produção!I259*(PreçoLivre!I261*(1-Plan1!$B$11)+I$4*Plan1!$E$16)-I$5-I$2)*I$7)</f>
        <v>3899838.635511714</v>
      </c>
      <c r="J265" s="4">
        <f>((Produção!J259*(PreçoLivre!J261*(1-Plan1!$B$11)+J$4*Plan1!$E$16)-J$5-J$2)*J$7)</f>
        <v>3345795.1468536225</v>
      </c>
      <c r="K265" s="4">
        <f>((Produção!K259*(PreçoLivre!K261*(1-Plan1!$B$11)+K$4*Plan1!$E$16)-K$5-K$2)*K$7)</f>
        <v>3023535.9491335126</v>
      </c>
      <c r="L265" s="4">
        <f>((Produção!L259*(PreçoLivre!L261*(1-Plan1!$B$11)+L$4*Plan1!$E$16)-L$5-L$2)*L$7)</f>
        <v>2731827.1053511272</v>
      </c>
      <c r="M265" s="4">
        <f>((Produção!M259*(PreçoLivre!M261*(1-Plan1!$B$11)+M$4*Plan1!$E$16)-M$5-M$2)*M$7)</f>
        <v>2392397.4697552584</v>
      </c>
      <c r="N265" s="4">
        <f>((Produção!N259*(PreçoLivre!N261*(1-Plan1!$B$11)+N$4*Plan1!$E$16)-N$5-N$2)*N$7)</f>
        <v>2098957.8872619141</v>
      </c>
      <c r="O265" s="4">
        <f>((Produção!O259*(PreçoLivre!O261*(1-Plan1!$B$11)+O$4*Plan1!$E$16)-O$5-O$2)*O$7)</f>
        <v>1893091.237451257</v>
      </c>
      <c r="P265" s="4">
        <f>((Produção!P259*(PreçoLivre!P261*(1-Plan1!$B$11)+P$4*Plan1!$E$16)-P$5-P$2)*P$7)</f>
        <v>1709771.496760712</v>
      </c>
      <c r="Q265" s="4">
        <f>((Produção!Q259*(PreçoLivre!Q261*(1-Plan1!$B$11)+Q$4*Plan1!$E$16)-Q$5-Q$2)*Q$7)</f>
        <v>1597935.7674662934</v>
      </c>
      <c r="R265" s="4">
        <f>((Produção!R259*(PreçoLivre!R261*(1-Plan1!$B$11)+R$4*Plan1!$E$16)-R$5-R$2)*R$7)</f>
        <v>1367280.9032442332</v>
      </c>
      <c r="S265" s="4">
        <f>((Produção!S259*(PreçoLivre!S261*(1-Plan1!$B$11)+S$4*Plan1!$E$16)-S$5-S$2)*S$7)</f>
        <v>1288661.4516531976</v>
      </c>
      <c r="T265" s="4">
        <f>((Produção!T259*(PreçoLivre!T261*(1-Plan1!$B$11)+T$4*Plan1!$E$16)-T$5-T$2)*T$7)</f>
        <v>1192693.3964316424</v>
      </c>
      <c r="U265" s="4">
        <f>((Produção!U259*(PreçoLivre!U261*(1-Plan1!$B$11)+U$4*Plan1!$E$16)-U$5-U$2)*U$7)</f>
        <v>994802.75361532148</v>
      </c>
      <c r="V265" s="4">
        <f>((Produção!V259*(PreçoLivre!V261*(1-Plan1!$B$11)+V$4*Plan1!$E$16)-V$5-V$2)*V$7)</f>
        <v>806481.15457510832</v>
      </c>
    </row>
    <row r="266" spans="1:22" x14ac:dyDescent="0.25">
      <c r="A266">
        <v>257</v>
      </c>
      <c r="B266" s="100">
        <f t="shared" si="3"/>
        <v>74591507.847186744</v>
      </c>
      <c r="C266" s="4">
        <f>((Produção!C260*(PreçoLivre!C262*(1-Plan1!$B$11)+C$4*Plan1!$E$16)-C$5-C$2)*C$7)</f>
        <v>7519150.0194696505</v>
      </c>
      <c r="D266" s="4">
        <f>((Produção!D260*(PreçoLivre!D262*(1-Plan1!$B$11)+D$4*Plan1!$E$16)-D$5-D$2)*D$7)</f>
        <v>6404224.7314317347</v>
      </c>
      <c r="E266" s="4">
        <f>((Produção!E260*(PreçoLivre!E262*(1-Plan1!$B$11)+E$4*Plan1!$E$16)-E$5-E$2)*E$7)</f>
        <v>5887144.9823400117</v>
      </c>
      <c r="F266" s="4">
        <f>((Produção!F260*(PreçoLivre!F262*(1-Plan1!$B$11)+F$4*Plan1!$E$16)-F$5-F$2)*F$7)</f>
        <v>6115221.4672304848</v>
      </c>
      <c r="G266" s="4">
        <f>((Produção!G260*(PreçoLivre!G262*(1-Plan1!$B$11)+G$4*Plan1!$E$16)-G$5-G$2)*G$7)</f>
        <v>5406107.2279999368</v>
      </c>
      <c r="H266" s="4">
        <f>((Produção!H260*(PreçoLivre!H262*(1-Plan1!$B$11)+H$4*Plan1!$E$16)-H$5-H$2)*H$7)</f>
        <v>4746977.0751923835</v>
      </c>
      <c r="I266" s="4">
        <f>((Produção!I260*(PreçoLivre!I262*(1-Plan1!$B$11)+I$4*Plan1!$E$16)-I$5-I$2)*I$7)</f>
        <v>4379081.945373226</v>
      </c>
      <c r="J266" s="4">
        <f>((Produção!J260*(PreçoLivre!J262*(1-Plan1!$B$11)+J$4*Plan1!$E$16)-J$5-J$2)*J$7)</f>
        <v>4140536.3230198729</v>
      </c>
      <c r="K266" s="4">
        <f>((Produção!K260*(PreçoLivre!K262*(1-Plan1!$B$11)+K$4*Plan1!$E$16)-K$5-K$2)*K$7)</f>
        <v>3614385.4601798509</v>
      </c>
      <c r="L266" s="4">
        <f>((Produção!L260*(PreçoLivre!L262*(1-Plan1!$B$11)+L$4*Plan1!$E$16)-L$5-L$2)*L$7)</f>
        <v>3600455.478761733</v>
      </c>
      <c r="M266" s="4">
        <f>((Produção!M260*(PreçoLivre!M262*(1-Plan1!$B$11)+M$4*Plan1!$E$16)-M$5-M$2)*M$7)</f>
        <v>3595743.1927717188</v>
      </c>
      <c r="N266" s="4">
        <f>((Produção!N260*(PreçoLivre!N262*(1-Plan1!$B$11)+N$4*Plan1!$E$16)-N$5-N$2)*N$7)</f>
        <v>3205979.1162815755</v>
      </c>
      <c r="O266" s="4">
        <f>((Produção!O260*(PreçoLivre!O262*(1-Plan1!$B$11)+O$4*Plan1!$E$16)-O$5-O$2)*O$7)</f>
        <v>2929754.1317784381</v>
      </c>
      <c r="P266" s="4">
        <f>((Produção!P260*(PreçoLivre!P262*(1-Plan1!$B$11)+P$4*Plan1!$E$16)-P$5-P$2)*P$7)</f>
        <v>2672281.2480184115</v>
      </c>
      <c r="Q266" s="4">
        <f>((Produção!Q260*(PreçoLivre!Q262*(1-Plan1!$B$11)+Q$4*Plan1!$E$16)-Q$5-Q$2)*Q$7)</f>
        <v>2293921.5518338545</v>
      </c>
      <c r="R266" s="4">
        <f>((Produção!R260*(PreçoLivre!R262*(1-Plan1!$B$11)+R$4*Plan1!$E$16)-R$5-R$2)*R$7)</f>
        <v>1883545.039236434</v>
      </c>
      <c r="S266" s="4">
        <f>((Produção!S260*(PreçoLivre!S262*(1-Plan1!$B$11)+S$4*Plan1!$E$16)-S$5-S$2)*S$7)</f>
        <v>1779475.6768607278</v>
      </c>
      <c r="T266" s="4">
        <f>((Produção!T260*(PreçoLivre!T262*(1-Plan1!$B$11)+T$4*Plan1!$E$16)-T$5-T$2)*T$7)</f>
        <v>1631257.6377829921</v>
      </c>
      <c r="U266" s="4">
        <f>((Produção!U260*(PreçoLivre!U262*(1-Plan1!$B$11)+U$4*Plan1!$E$16)-U$5-U$2)*U$7)</f>
        <v>1448217.775411881</v>
      </c>
      <c r="V266" s="4">
        <f>((Produção!V260*(PreçoLivre!V262*(1-Plan1!$B$11)+V$4*Plan1!$E$16)-V$5-V$2)*V$7)</f>
        <v>1338047.7662118166</v>
      </c>
    </row>
    <row r="267" spans="1:22" x14ac:dyDescent="0.25">
      <c r="A267">
        <v>258</v>
      </c>
      <c r="B267" s="100">
        <f t="shared" ref="B267:B330" si="4">SUM(C267:V267)</f>
        <v>69991092.742036492</v>
      </c>
      <c r="C267" s="4">
        <f>((Produção!C261*(PreçoLivre!C263*(1-Plan1!$B$11)+C$4*Plan1!$E$16)-C$5-C$2)*C$7)</f>
        <v>7234595.8605035301</v>
      </c>
      <c r="D267" s="4">
        <f>((Produção!D261*(PreçoLivre!D263*(1-Plan1!$B$11)+D$4*Plan1!$E$16)-D$5-D$2)*D$7)</f>
        <v>6798781.3414952336</v>
      </c>
      <c r="E267" s="4">
        <f>((Produção!E261*(PreçoLivre!E263*(1-Plan1!$B$11)+E$4*Plan1!$E$16)-E$5-E$2)*E$7)</f>
        <v>5335574.4789745174</v>
      </c>
      <c r="F267" s="4">
        <f>((Produção!F261*(PreçoLivre!F263*(1-Plan1!$B$11)+F$4*Plan1!$E$16)-F$5-F$2)*F$7)</f>
        <v>5403344.3589928234</v>
      </c>
      <c r="G267" s="4">
        <f>((Produção!G261*(PreçoLivre!G263*(1-Plan1!$B$11)+G$4*Plan1!$E$16)-G$5-G$2)*G$7)</f>
        <v>4916491.2298416048</v>
      </c>
      <c r="H267" s="4">
        <f>((Produção!H261*(PreçoLivre!H263*(1-Plan1!$B$11)+H$4*Plan1!$E$16)-H$5-H$2)*H$7)</f>
        <v>4094583.277249861</v>
      </c>
      <c r="I267" s="4">
        <f>((Produção!I261*(PreçoLivre!I263*(1-Plan1!$B$11)+I$4*Plan1!$E$16)-I$5-I$2)*I$7)</f>
        <v>3696712.891990297</v>
      </c>
      <c r="J267" s="4">
        <f>((Produção!J261*(PreçoLivre!J263*(1-Plan1!$B$11)+J$4*Plan1!$E$16)-J$5-J$2)*J$7)</f>
        <v>3720353.3812218118</v>
      </c>
      <c r="K267" s="4">
        <f>((Produção!K261*(PreçoLivre!K263*(1-Plan1!$B$11)+K$4*Plan1!$E$16)-K$5-K$2)*K$7)</f>
        <v>3424166.7100709062</v>
      </c>
      <c r="L267" s="4">
        <f>((Produção!L261*(PreçoLivre!L263*(1-Plan1!$B$11)+L$4*Plan1!$E$16)-L$5-L$2)*L$7)</f>
        <v>3023441.3873195881</v>
      </c>
      <c r="M267" s="4">
        <f>((Produção!M261*(PreçoLivre!M263*(1-Plan1!$B$11)+M$4*Plan1!$E$16)-M$5-M$2)*M$7)</f>
        <v>3005983.249994128</v>
      </c>
      <c r="N267" s="4">
        <f>((Produção!N261*(PreçoLivre!N263*(1-Plan1!$B$11)+N$4*Plan1!$E$16)-N$5-N$2)*N$7)</f>
        <v>2815125.7102971124</v>
      </c>
      <c r="O267" s="4">
        <f>((Produção!O261*(PreçoLivre!O263*(1-Plan1!$B$11)+O$4*Plan1!$E$16)-O$5-O$2)*O$7)</f>
        <v>2536511.4823627286</v>
      </c>
      <c r="P267" s="4">
        <f>((Produção!P261*(PreçoLivre!P263*(1-Plan1!$B$11)+P$4*Plan1!$E$16)-P$5-P$2)*P$7)</f>
        <v>2517135.8476150692</v>
      </c>
      <c r="Q267" s="4">
        <f>((Produção!Q261*(PreçoLivre!Q263*(1-Plan1!$B$11)+Q$4*Plan1!$E$16)-Q$5-Q$2)*Q$7)</f>
        <v>2365167.2707450297</v>
      </c>
      <c r="R267" s="4">
        <f>((Produção!R261*(PreçoLivre!R263*(1-Plan1!$B$11)+R$4*Plan1!$E$16)-R$5-R$2)*R$7)</f>
        <v>2145125.5381776211</v>
      </c>
      <c r="S267" s="4">
        <f>((Produção!S261*(PreçoLivre!S263*(1-Plan1!$B$11)+S$4*Plan1!$E$16)-S$5-S$2)*S$7)</f>
        <v>2112852.5582089415</v>
      </c>
      <c r="T267" s="4">
        <f>((Produção!T261*(PreçoLivre!T263*(1-Plan1!$B$11)+T$4*Plan1!$E$16)-T$5-T$2)*T$7)</f>
        <v>1778495.1163524643</v>
      </c>
      <c r="U267" s="4">
        <f>((Produção!U261*(PreçoLivre!U263*(1-Plan1!$B$11)+U$4*Plan1!$E$16)-U$5-U$2)*U$7)</f>
        <v>1598570.6621308287</v>
      </c>
      <c r="V267" s="4">
        <f>((Produção!V261*(PreçoLivre!V263*(1-Plan1!$B$11)+V$4*Plan1!$E$16)-V$5-V$2)*V$7)</f>
        <v>1468080.3884923847</v>
      </c>
    </row>
    <row r="268" spans="1:22" x14ac:dyDescent="0.25">
      <c r="A268">
        <v>259</v>
      </c>
      <c r="B268" s="100">
        <f t="shared" si="4"/>
        <v>68240608.072276786</v>
      </c>
      <c r="C268" s="4">
        <f>((Produção!C262*(PreçoLivre!C264*(1-Plan1!$B$11)+C$4*Plan1!$E$16)-C$5-C$2)*C$7)</f>
        <v>8329060.4073313391</v>
      </c>
      <c r="D268" s="4">
        <f>((Produção!D262*(PreçoLivre!D264*(1-Plan1!$B$11)+D$4*Plan1!$E$16)-D$5-D$2)*D$7)</f>
        <v>7552366.7199514983</v>
      </c>
      <c r="E268" s="4">
        <f>((Produção!E262*(PreçoLivre!E264*(1-Plan1!$B$11)+E$4*Plan1!$E$16)-E$5-E$2)*E$7)</f>
        <v>6524350.8221496269</v>
      </c>
      <c r="F268" s="4">
        <f>((Produção!F262*(PreçoLivre!F264*(1-Plan1!$B$11)+F$4*Plan1!$E$16)-F$5-F$2)*F$7)</f>
        <v>5653640.9977743747</v>
      </c>
      <c r="G268" s="4">
        <f>((Produção!G262*(PreçoLivre!G264*(1-Plan1!$B$11)+G$4*Plan1!$E$16)-G$5-G$2)*G$7)</f>
        <v>4927282.7885809736</v>
      </c>
      <c r="H268" s="4">
        <f>((Produção!H262*(PreçoLivre!H264*(1-Plan1!$B$11)+H$4*Plan1!$E$16)-H$5-H$2)*H$7)</f>
        <v>4694036.8838136764</v>
      </c>
      <c r="I268" s="4">
        <f>((Produção!I262*(PreçoLivre!I264*(1-Plan1!$B$11)+I$4*Plan1!$E$16)-I$5-I$2)*I$7)</f>
        <v>3978793.8590108608</v>
      </c>
      <c r="J268" s="4">
        <f>((Produção!J262*(PreçoLivre!J264*(1-Plan1!$B$11)+J$4*Plan1!$E$16)-J$5-J$2)*J$7)</f>
        <v>3540327.9838404544</v>
      </c>
      <c r="K268" s="4">
        <f>((Produção!K262*(PreçoLivre!K264*(1-Plan1!$B$11)+K$4*Plan1!$E$16)-K$5-K$2)*K$7)</f>
        <v>3198069.3170055877</v>
      </c>
      <c r="L268" s="4">
        <f>((Produção!L262*(PreçoLivre!L264*(1-Plan1!$B$11)+L$4*Plan1!$E$16)-L$5-L$2)*L$7)</f>
        <v>2831823.3913036706</v>
      </c>
      <c r="M268" s="4">
        <f>((Produção!M262*(PreçoLivre!M264*(1-Plan1!$B$11)+M$4*Plan1!$E$16)-M$5-M$2)*M$7)</f>
        <v>2512075.4869007235</v>
      </c>
      <c r="N268" s="4">
        <f>((Produção!N262*(PreçoLivre!N264*(1-Plan1!$B$11)+N$4*Plan1!$E$16)-N$5-N$2)*N$7)</f>
        <v>2124896.3621504428</v>
      </c>
      <c r="O268" s="4">
        <f>((Produção!O262*(PreçoLivre!O264*(1-Plan1!$B$11)+O$4*Plan1!$E$16)-O$5-O$2)*O$7)</f>
        <v>1958595.6714179185</v>
      </c>
      <c r="P268" s="4">
        <f>((Produção!P262*(PreçoLivre!P264*(1-Plan1!$B$11)+P$4*Plan1!$E$16)-P$5-P$2)*P$7)</f>
        <v>1877294.2487486142</v>
      </c>
      <c r="Q268" s="4">
        <f>((Produção!Q262*(PreçoLivre!Q264*(1-Plan1!$B$11)+Q$4*Plan1!$E$16)-Q$5-Q$2)*Q$7)</f>
        <v>1773439.9709263756</v>
      </c>
      <c r="R268" s="4">
        <f>((Produção!R262*(PreçoLivre!R264*(1-Plan1!$B$11)+R$4*Plan1!$E$16)-R$5-R$2)*R$7)</f>
        <v>1621800.3782881098</v>
      </c>
      <c r="S268" s="4">
        <f>((Produção!S262*(PreçoLivre!S264*(1-Plan1!$B$11)+S$4*Plan1!$E$16)-S$5-S$2)*S$7)</f>
        <v>1556218.5698665129</v>
      </c>
      <c r="T268" s="4">
        <f>((Produção!T262*(PreçoLivre!T264*(1-Plan1!$B$11)+T$4*Plan1!$E$16)-T$5-T$2)*T$7)</f>
        <v>1328584.4695506163</v>
      </c>
      <c r="U268" s="4">
        <f>((Produção!U262*(PreçoLivre!U264*(1-Plan1!$B$11)+U$4*Plan1!$E$16)-U$5-U$2)*U$7)</f>
        <v>1217792.089757866</v>
      </c>
      <c r="V268" s="4">
        <f>((Produção!V262*(PreçoLivre!V264*(1-Plan1!$B$11)+V$4*Plan1!$E$16)-V$5-V$2)*V$7)</f>
        <v>1040157.6539075399</v>
      </c>
    </row>
    <row r="269" spans="1:22" x14ac:dyDescent="0.25">
      <c r="A269">
        <v>260</v>
      </c>
      <c r="B269" s="100">
        <f t="shared" si="4"/>
        <v>66116357.589437209</v>
      </c>
      <c r="C269" s="4">
        <f>((Produção!C263*(PreçoLivre!C265*(1-Plan1!$B$11)+C$4*Plan1!$E$16)-C$5-C$2)*C$7)</f>
        <v>7822782.80321988</v>
      </c>
      <c r="D269" s="4">
        <f>((Produção!D263*(PreçoLivre!D265*(1-Plan1!$B$11)+D$4*Plan1!$E$16)-D$5-D$2)*D$7)</f>
        <v>7118520.5257469686</v>
      </c>
      <c r="E269" s="4">
        <f>((Produção!E263*(PreçoLivre!E265*(1-Plan1!$B$11)+E$4*Plan1!$E$16)-E$5-E$2)*E$7)</f>
        <v>6237161.18292668</v>
      </c>
      <c r="F269" s="4">
        <f>((Produção!F263*(PreçoLivre!F265*(1-Plan1!$B$11)+F$4*Plan1!$E$16)-F$5-F$2)*F$7)</f>
        <v>5145653.5111297639</v>
      </c>
      <c r="G269" s="4">
        <f>((Produção!G263*(PreçoLivre!G265*(1-Plan1!$B$11)+G$4*Plan1!$E$16)-G$5-G$2)*G$7)</f>
        <v>4124307.0472076409</v>
      </c>
      <c r="H269" s="4">
        <f>((Produção!H263*(PreçoLivre!H265*(1-Plan1!$B$11)+H$4*Plan1!$E$16)-H$5-H$2)*H$7)</f>
        <v>3726700.1262194077</v>
      </c>
      <c r="I269" s="4">
        <f>((Produção!I263*(PreçoLivre!I265*(1-Plan1!$B$11)+I$4*Plan1!$E$16)-I$5-I$2)*I$7)</f>
        <v>3655252.9156846213</v>
      </c>
      <c r="J269" s="4">
        <f>((Produção!J263*(PreçoLivre!J265*(1-Plan1!$B$11)+J$4*Plan1!$E$16)-J$5-J$2)*J$7)</f>
        <v>3589745.5350101246</v>
      </c>
      <c r="K269" s="4">
        <f>((Produção!K263*(PreçoLivre!K265*(1-Plan1!$B$11)+K$4*Plan1!$E$16)-K$5-K$2)*K$7)</f>
        <v>3563588.6596555146</v>
      </c>
      <c r="L269" s="4">
        <f>((Produção!L263*(PreçoLivre!L265*(1-Plan1!$B$11)+L$4*Plan1!$E$16)-L$5-L$2)*L$7)</f>
        <v>2954544.0850037001</v>
      </c>
      <c r="M269" s="4">
        <f>((Produção!M263*(PreçoLivre!M265*(1-Plan1!$B$11)+M$4*Plan1!$E$16)-M$5-M$2)*M$7)</f>
        <v>2743000.1807827321</v>
      </c>
      <c r="N269" s="4">
        <f>((Produção!N263*(PreçoLivre!N265*(1-Plan1!$B$11)+N$4*Plan1!$E$16)-N$5-N$2)*N$7)</f>
        <v>2439260.9727554638</v>
      </c>
      <c r="O269" s="4">
        <f>((Produção!O263*(PreçoLivre!O265*(1-Plan1!$B$11)+O$4*Plan1!$E$16)-O$5-O$2)*O$7)</f>
        <v>2075914.7817689921</v>
      </c>
      <c r="P269" s="4">
        <f>((Produção!P263*(PreçoLivre!P265*(1-Plan1!$B$11)+P$4*Plan1!$E$16)-P$5-P$2)*P$7)</f>
        <v>1911630.0249894781</v>
      </c>
      <c r="Q269" s="4">
        <f>((Produção!Q263*(PreçoLivre!Q265*(1-Plan1!$B$11)+Q$4*Plan1!$E$16)-Q$5-Q$2)*Q$7)</f>
        <v>1718762.9254583956</v>
      </c>
      <c r="R269" s="4">
        <f>((Produção!R263*(PreçoLivre!R265*(1-Plan1!$B$11)+R$4*Plan1!$E$16)-R$5-R$2)*R$7)</f>
        <v>1576457.7995961613</v>
      </c>
      <c r="S269" s="4">
        <f>((Produção!S263*(PreçoLivre!S265*(1-Plan1!$B$11)+S$4*Plan1!$E$16)-S$5-S$2)*S$7)</f>
        <v>1629678.3908579967</v>
      </c>
      <c r="T269" s="4">
        <f>((Produção!T263*(PreçoLivre!T265*(1-Plan1!$B$11)+T$4*Plan1!$E$16)-T$5-T$2)*T$7)</f>
        <v>1437684.9376923598</v>
      </c>
      <c r="U269" s="4">
        <f>((Produção!U263*(PreçoLivre!U265*(1-Plan1!$B$11)+U$4*Plan1!$E$16)-U$5-U$2)*U$7)</f>
        <v>1399579.779627407</v>
      </c>
      <c r="V269" s="4">
        <f>((Produção!V263*(PreçoLivre!V265*(1-Plan1!$B$11)+V$4*Plan1!$E$16)-V$5-V$2)*V$7)</f>
        <v>1246131.4041039322</v>
      </c>
    </row>
    <row r="270" spans="1:22" x14ac:dyDescent="0.25">
      <c r="A270">
        <v>261</v>
      </c>
      <c r="B270" s="100">
        <f t="shared" si="4"/>
        <v>53690848.166803844</v>
      </c>
      <c r="C270" s="4">
        <f>((Produção!C264*(PreçoLivre!C266*(1-Plan1!$B$11)+C$4*Plan1!$E$16)-C$5-C$2)*C$7)</f>
        <v>6980027.1421388267</v>
      </c>
      <c r="D270" s="4">
        <f>((Produção!D264*(PreçoLivre!D266*(1-Plan1!$B$11)+D$4*Plan1!$E$16)-D$5-D$2)*D$7)</f>
        <v>5949213.9094127761</v>
      </c>
      <c r="E270" s="4">
        <f>((Produção!E264*(PreçoLivre!E266*(1-Plan1!$B$11)+E$4*Plan1!$E$16)-E$5-E$2)*E$7)</f>
        <v>5197781.4541184632</v>
      </c>
      <c r="F270" s="4">
        <f>((Produção!F264*(PreçoLivre!F266*(1-Plan1!$B$11)+F$4*Plan1!$E$16)-F$5-F$2)*F$7)</f>
        <v>4100686.4979331442</v>
      </c>
      <c r="G270" s="4">
        <f>((Produção!G264*(PreçoLivre!G266*(1-Plan1!$B$11)+G$4*Plan1!$E$16)-G$5-G$2)*G$7)</f>
        <v>4044405.0401664241</v>
      </c>
      <c r="H270" s="4">
        <f>((Produção!H264*(PreçoLivre!H266*(1-Plan1!$B$11)+H$4*Plan1!$E$16)-H$5-H$2)*H$7)</f>
        <v>3761840.2761424007</v>
      </c>
      <c r="I270" s="4">
        <f>((Produção!I264*(PreçoLivre!I266*(1-Plan1!$B$11)+I$4*Plan1!$E$16)-I$5-I$2)*I$7)</f>
        <v>3395823.4365699328</v>
      </c>
      <c r="J270" s="4">
        <f>((Produção!J264*(PreçoLivre!J266*(1-Plan1!$B$11)+J$4*Plan1!$E$16)-J$5-J$2)*J$7)</f>
        <v>3242647.7498190892</v>
      </c>
      <c r="K270" s="4">
        <f>((Produção!K264*(PreçoLivre!K266*(1-Plan1!$B$11)+K$4*Plan1!$E$16)-K$5-K$2)*K$7)</f>
        <v>2839577.9758398752</v>
      </c>
      <c r="L270" s="4">
        <f>((Produção!L264*(PreçoLivre!L266*(1-Plan1!$B$11)+L$4*Plan1!$E$16)-L$5-L$2)*L$7)</f>
        <v>2353220.120286209</v>
      </c>
      <c r="M270" s="4">
        <f>((Produção!M264*(PreçoLivre!M266*(1-Plan1!$B$11)+M$4*Plan1!$E$16)-M$5-M$2)*M$7)</f>
        <v>1935741.2216517364</v>
      </c>
      <c r="N270" s="4">
        <f>((Produção!N264*(PreçoLivre!N266*(1-Plan1!$B$11)+N$4*Plan1!$E$16)-N$5-N$2)*N$7)</f>
        <v>1668761.6060951531</v>
      </c>
      <c r="O270" s="4">
        <f>((Produção!O264*(PreçoLivre!O266*(1-Plan1!$B$11)+O$4*Plan1!$E$16)-O$5-O$2)*O$7)</f>
        <v>1479662.7037211955</v>
      </c>
      <c r="P270" s="4">
        <f>((Produção!P264*(PreçoLivre!P266*(1-Plan1!$B$11)+P$4*Plan1!$E$16)-P$5-P$2)*P$7)</f>
        <v>1298772.0966279451</v>
      </c>
      <c r="Q270" s="4">
        <f>((Produção!Q264*(PreçoLivre!Q266*(1-Plan1!$B$11)+Q$4*Plan1!$E$16)-Q$5-Q$2)*Q$7)</f>
        <v>1126953.3696057445</v>
      </c>
      <c r="R270" s="4">
        <f>((Produção!R264*(PreçoLivre!R266*(1-Plan1!$B$11)+R$4*Plan1!$E$16)-R$5-R$2)*R$7)</f>
        <v>1022994.2461980081</v>
      </c>
      <c r="S270" s="4">
        <f>((Produção!S264*(PreçoLivre!S266*(1-Plan1!$B$11)+S$4*Plan1!$E$16)-S$5-S$2)*S$7)</f>
        <v>938299.23405049043</v>
      </c>
      <c r="T270" s="4">
        <f>((Produção!T264*(PreçoLivre!T266*(1-Plan1!$B$11)+T$4*Plan1!$E$16)-T$5-T$2)*T$7)</f>
        <v>804154.61447392905</v>
      </c>
      <c r="U270" s="4">
        <f>((Produção!U264*(PreçoLivre!U266*(1-Plan1!$B$11)+U$4*Plan1!$E$16)-U$5-U$2)*U$7)</f>
        <v>798236.66899871116</v>
      </c>
      <c r="V270" s="4">
        <f>((Produção!V264*(PreçoLivre!V266*(1-Plan1!$B$11)+V$4*Plan1!$E$16)-V$5-V$2)*V$7)</f>
        <v>752048.80295379483</v>
      </c>
    </row>
    <row r="271" spans="1:22" x14ac:dyDescent="0.25">
      <c r="A271">
        <v>262</v>
      </c>
      <c r="B271" s="100">
        <f t="shared" si="4"/>
        <v>55683409.344651319</v>
      </c>
      <c r="C271" s="4">
        <f>((Produção!C265*(PreçoLivre!C267*(1-Plan1!$B$11)+C$4*Plan1!$E$16)-C$5-C$2)*C$7)</f>
        <v>7552114.9918958824</v>
      </c>
      <c r="D271" s="4">
        <f>((Produção!D265*(PreçoLivre!D267*(1-Plan1!$B$11)+D$4*Plan1!$E$16)-D$5-D$2)*D$7)</f>
        <v>6215730.7245798232</v>
      </c>
      <c r="E271" s="4">
        <f>((Produção!E265*(PreçoLivre!E267*(1-Plan1!$B$11)+E$4*Plan1!$E$16)-E$5-E$2)*E$7)</f>
        <v>5823428.3143012747</v>
      </c>
      <c r="F271" s="4">
        <f>((Produção!F265*(PreçoLivre!F267*(1-Plan1!$B$11)+F$4*Plan1!$E$16)-F$5-F$2)*F$7)</f>
        <v>5349994.0827173973</v>
      </c>
      <c r="G271" s="4">
        <f>((Produção!G265*(PreçoLivre!G267*(1-Plan1!$B$11)+G$4*Plan1!$E$16)-G$5-G$2)*G$7)</f>
        <v>4361484.5992960818</v>
      </c>
      <c r="H271" s="4">
        <f>((Produção!H265*(PreçoLivre!H267*(1-Plan1!$B$11)+H$4*Plan1!$E$16)-H$5-H$2)*H$7)</f>
        <v>3463552.940140985</v>
      </c>
      <c r="I271" s="4">
        <f>((Produção!I265*(PreçoLivre!I267*(1-Plan1!$B$11)+I$4*Plan1!$E$16)-I$5-I$2)*I$7)</f>
        <v>3080914.9846607936</v>
      </c>
      <c r="J271" s="4">
        <f>((Produção!J265*(PreçoLivre!J267*(1-Plan1!$B$11)+J$4*Plan1!$E$16)-J$5-J$2)*J$7)</f>
        <v>2706663.2321491372</v>
      </c>
      <c r="K271" s="4">
        <f>((Produção!K265*(PreçoLivre!K267*(1-Plan1!$B$11)+K$4*Plan1!$E$16)-K$5-K$2)*K$7)</f>
        <v>2580516.021217078</v>
      </c>
      <c r="L271" s="4">
        <f>((Produção!L265*(PreçoLivre!L267*(1-Plan1!$B$11)+L$4*Plan1!$E$16)-L$5-L$2)*L$7)</f>
        <v>2334671.4190513389</v>
      </c>
      <c r="M271" s="4">
        <f>((Produção!M265*(PreçoLivre!M267*(1-Plan1!$B$11)+M$4*Plan1!$E$16)-M$5-M$2)*M$7)</f>
        <v>2048979.5624376449</v>
      </c>
      <c r="N271" s="4">
        <f>((Produção!N265*(PreçoLivre!N267*(1-Plan1!$B$11)+N$4*Plan1!$E$16)-N$5-N$2)*N$7)</f>
        <v>1623144.2652483971</v>
      </c>
      <c r="O271" s="4">
        <f>((Produção!O265*(PreçoLivre!O267*(1-Plan1!$B$11)+O$4*Plan1!$E$16)-O$5-O$2)*O$7)</f>
        <v>1511766.6742624908</v>
      </c>
      <c r="P271" s="4">
        <f>((Produção!P265*(PreçoLivre!P267*(1-Plan1!$B$11)+P$4*Plan1!$E$16)-P$5-P$2)*P$7)</f>
        <v>1428780.7957225018</v>
      </c>
      <c r="Q271" s="4">
        <f>((Produção!Q265*(PreçoLivre!Q267*(1-Plan1!$B$11)+Q$4*Plan1!$E$16)-Q$5-Q$2)*Q$7)</f>
        <v>1285533.4241872833</v>
      </c>
      <c r="R271" s="4">
        <f>((Produção!R265*(PreçoLivre!R267*(1-Plan1!$B$11)+R$4*Plan1!$E$16)-R$5-R$2)*R$7)</f>
        <v>1095719.7268900634</v>
      </c>
      <c r="S271" s="4">
        <f>((Produção!S265*(PreçoLivre!S267*(1-Plan1!$B$11)+S$4*Plan1!$E$16)-S$5-S$2)*S$7)</f>
        <v>946312.31607385667</v>
      </c>
      <c r="T271" s="4">
        <f>((Produção!T265*(PreçoLivre!T267*(1-Plan1!$B$11)+T$4*Plan1!$E$16)-T$5-T$2)*T$7)</f>
        <v>887320.09914160555</v>
      </c>
      <c r="U271" s="4">
        <f>((Produção!U265*(PreçoLivre!U267*(1-Plan1!$B$11)+U$4*Plan1!$E$16)-U$5-U$2)*U$7)</f>
        <v>745078.91583425575</v>
      </c>
      <c r="V271" s="4">
        <f>((Produção!V265*(PreçoLivre!V267*(1-Plan1!$B$11)+V$4*Plan1!$E$16)-V$5-V$2)*V$7)</f>
        <v>641702.25484342466</v>
      </c>
    </row>
    <row r="272" spans="1:22" x14ac:dyDescent="0.25">
      <c r="A272">
        <v>263</v>
      </c>
      <c r="B272" s="100">
        <f t="shared" si="4"/>
        <v>65040782.778156273</v>
      </c>
      <c r="C272" s="4">
        <f>((Produção!C266*(PreçoLivre!C268*(1-Plan1!$B$11)+C$4*Plan1!$E$16)-C$5-C$2)*C$7)</f>
        <v>7265838.2855589176</v>
      </c>
      <c r="D272" s="4">
        <f>((Produção!D266*(PreçoLivre!D268*(1-Plan1!$B$11)+D$4*Plan1!$E$16)-D$5-D$2)*D$7)</f>
        <v>6464400.8943590298</v>
      </c>
      <c r="E272" s="4">
        <f>((Produção!E266*(PreçoLivre!E268*(1-Plan1!$B$11)+E$4*Plan1!$E$16)-E$5-E$2)*E$7)</f>
        <v>6004608.5647241073</v>
      </c>
      <c r="F272" s="4">
        <f>((Produção!F266*(PreçoLivre!F268*(1-Plan1!$B$11)+F$4*Plan1!$E$16)-F$5-F$2)*F$7)</f>
        <v>5802012.9287574803</v>
      </c>
      <c r="G272" s="4">
        <f>((Produção!G266*(PreçoLivre!G268*(1-Plan1!$B$11)+G$4*Plan1!$E$16)-G$5-G$2)*G$7)</f>
        <v>5146142.0276633296</v>
      </c>
      <c r="H272" s="4">
        <f>((Produção!H266*(PreçoLivre!H268*(1-Plan1!$B$11)+H$4*Plan1!$E$16)-H$5-H$2)*H$7)</f>
        <v>4655510.8483662521</v>
      </c>
      <c r="I272" s="4">
        <f>((Produção!I266*(PreçoLivre!I268*(1-Plan1!$B$11)+I$4*Plan1!$E$16)-I$5-I$2)*I$7)</f>
        <v>4277748.4112852616</v>
      </c>
      <c r="J272" s="4">
        <f>((Produção!J266*(PreçoLivre!J268*(1-Plan1!$B$11)+J$4*Plan1!$E$16)-J$5-J$2)*J$7)</f>
        <v>3480240.2250851989</v>
      </c>
      <c r="K272" s="4">
        <f>((Produção!K266*(PreçoLivre!K268*(1-Plan1!$B$11)+K$4*Plan1!$E$16)-K$5-K$2)*K$7)</f>
        <v>3033316.0454069641</v>
      </c>
      <c r="L272" s="4">
        <f>((Produção!L266*(PreçoLivre!L268*(1-Plan1!$B$11)+L$4*Plan1!$E$16)-L$5-L$2)*L$7)</f>
        <v>2606568.8434947473</v>
      </c>
      <c r="M272" s="4">
        <f>((Produção!M266*(PreçoLivre!M268*(1-Plan1!$B$11)+M$4*Plan1!$E$16)-M$5-M$2)*M$7)</f>
        <v>2511224.2822888987</v>
      </c>
      <c r="N272" s="4">
        <f>((Produção!N266*(PreçoLivre!N268*(1-Plan1!$B$11)+N$4*Plan1!$E$16)-N$5-N$2)*N$7)</f>
        <v>2264595.817487889</v>
      </c>
      <c r="O272" s="4">
        <f>((Produção!O266*(PreçoLivre!O268*(1-Plan1!$B$11)+O$4*Plan1!$E$16)-O$5-O$2)*O$7)</f>
        <v>2120177.1426194347</v>
      </c>
      <c r="P272" s="4">
        <f>((Produção!P266*(PreçoLivre!P268*(1-Plan1!$B$11)+P$4*Plan1!$E$16)-P$5-P$2)*P$7)</f>
        <v>1751770.9984722722</v>
      </c>
      <c r="Q272" s="4">
        <f>((Produção!Q266*(PreçoLivre!Q268*(1-Plan1!$B$11)+Q$4*Plan1!$E$16)-Q$5-Q$2)*Q$7)</f>
        <v>1545543.6625023326</v>
      </c>
      <c r="R272" s="4">
        <f>((Produção!R266*(PreçoLivre!R268*(1-Plan1!$B$11)+R$4*Plan1!$E$16)-R$5-R$2)*R$7)</f>
        <v>1460305.0017748529</v>
      </c>
      <c r="S272" s="4">
        <f>((Produção!S266*(PreçoLivre!S268*(1-Plan1!$B$11)+S$4*Plan1!$E$16)-S$5-S$2)*S$7)</f>
        <v>1368047.1401386403</v>
      </c>
      <c r="T272" s="4">
        <f>((Produção!T266*(PreçoLivre!T268*(1-Plan1!$B$11)+T$4*Plan1!$E$16)-T$5-T$2)*T$7)</f>
        <v>1182184.9270120873</v>
      </c>
      <c r="U272" s="4">
        <f>((Produção!U266*(PreçoLivre!U268*(1-Plan1!$B$11)+U$4*Plan1!$E$16)-U$5-U$2)*U$7)</f>
        <v>1114763.544106595</v>
      </c>
      <c r="V272" s="4">
        <f>((Produção!V266*(PreçoLivre!V268*(1-Plan1!$B$11)+V$4*Plan1!$E$16)-V$5-V$2)*V$7)</f>
        <v>985783.18705197121</v>
      </c>
    </row>
    <row r="273" spans="1:22" x14ac:dyDescent="0.25">
      <c r="A273">
        <v>264</v>
      </c>
      <c r="B273" s="100">
        <f t="shared" si="4"/>
        <v>64408125.49534034</v>
      </c>
      <c r="C273" s="4">
        <f>((Produção!C267*(PreçoLivre!C269*(1-Plan1!$B$11)+C$4*Plan1!$E$16)-C$5-C$2)*C$7)</f>
        <v>7703022.5301165413</v>
      </c>
      <c r="D273" s="4">
        <f>((Produção!D267*(PreçoLivre!D269*(1-Plan1!$B$11)+D$4*Plan1!$E$16)-D$5-D$2)*D$7)</f>
        <v>6827419.5361174792</v>
      </c>
      <c r="E273" s="4">
        <f>((Produção!E267*(PreçoLivre!E269*(1-Plan1!$B$11)+E$4*Plan1!$E$16)-E$5-E$2)*E$7)</f>
        <v>5401697.2279171003</v>
      </c>
      <c r="F273" s="4">
        <f>((Produção!F267*(PreçoLivre!F269*(1-Plan1!$B$11)+F$4*Plan1!$E$16)-F$5-F$2)*F$7)</f>
        <v>5302683.6725833137</v>
      </c>
      <c r="G273" s="4">
        <f>((Produção!G267*(PreçoLivre!G269*(1-Plan1!$B$11)+G$4*Plan1!$E$16)-G$5-G$2)*G$7)</f>
        <v>5105700.7578236889</v>
      </c>
      <c r="H273" s="4">
        <f>((Produção!H267*(PreçoLivre!H269*(1-Plan1!$B$11)+H$4*Plan1!$E$16)-H$5-H$2)*H$7)</f>
        <v>4536947.627379111</v>
      </c>
      <c r="I273" s="4">
        <f>((Produção!I267*(PreçoLivre!I269*(1-Plan1!$B$11)+I$4*Plan1!$E$16)-I$5-I$2)*I$7)</f>
        <v>3948943.7926275823</v>
      </c>
      <c r="J273" s="4">
        <f>((Produção!J267*(PreçoLivre!J269*(1-Plan1!$B$11)+J$4*Plan1!$E$16)-J$5-J$2)*J$7)</f>
        <v>3259703.0320621952</v>
      </c>
      <c r="K273" s="4">
        <f>((Produção!K267*(PreçoLivre!K269*(1-Plan1!$B$11)+K$4*Plan1!$E$16)-K$5-K$2)*K$7)</f>
        <v>3083865.593955609</v>
      </c>
      <c r="L273" s="4">
        <f>((Produção!L267*(PreçoLivre!L269*(1-Plan1!$B$11)+L$4*Plan1!$E$16)-L$5-L$2)*L$7)</f>
        <v>2508637.5582659775</v>
      </c>
      <c r="M273" s="4">
        <f>((Produção!M267*(PreçoLivre!M269*(1-Plan1!$B$11)+M$4*Plan1!$E$16)-M$5-M$2)*M$7)</f>
        <v>2514428.0295014586</v>
      </c>
      <c r="N273" s="4">
        <f>((Produção!N267*(PreçoLivre!N269*(1-Plan1!$B$11)+N$4*Plan1!$E$16)-N$5-N$2)*N$7)</f>
        <v>2471174.782958738</v>
      </c>
      <c r="O273" s="4">
        <f>((Produção!O267*(PreçoLivre!O269*(1-Plan1!$B$11)+O$4*Plan1!$E$16)-O$5-O$2)*O$7)</f>
        <v>2070642.244219098</v>
      </c>
      <c r="P273" s="4">
        <f>((Produção!P267*(PreçoLivre!P269*(1-Plan1!$B$11)+P$4*Plan1!$E$16)-P$5-P$2)*P$7)</f>
        <v>1740871.0780993388</v>
      </c>
      <c r="Q273" s="4">
        <f>((Produção!Q267*(PreçoLivre!Q269*(1-Plan1!$B$11)+Q$4*Plan1!$E$16)-Q$5-Q$2)*Q$7)</f>
        <v>1602877.0016919982</v>
      </c>
      <c r="R273" s="4">
        <f>((Produção!R267*(PreçoLivre!R269*(1-Plan1!$B$11)+R$4*Plan1!$E$16)-R$5-R$2)*R$7)</f>
        <v>1485317.3213603848</v>
      </c>
      <c r="S273" s="4">
        <f>((Produção!S267*(PreçoLivre!S269*(1-Plan1!$B$11)+S$4*Plan1!$E$16)-S$5-S$2)*S$7)</f>
        <v>1310278.4798521118</v>
      </c>
      <c r="T273" s="4">
        <f>((Produção!T267*(PreçoLivre!T269*(1-Plan1!$B$11)+T$4*Plan1!$E$16)-T$5-T$2)*T$7)</f>
        <v>1232445.0904670614</v>
      </c>
      <c r="U273" s="4">
        <f>((Produção!U267*(PreçoLivre!U269*(1-Plan1!$B$11)+U$4*Plan1!$E$16)-U$5-U$2)*U$7)</f>
        <v>1200108.1414277391</v>
      </c>
      <c r="V273" s="4">
        <f>((Produção!V267*(PreçoLivre!V269*(1-Plan1!$B$11)+V$4*Plan1!$E$16)-V$5-V$2)*V$7)</f>
        <v>1101361.9969138231</v>
      </c>
    </row>
    <row r="274" spans="1:22" x14ac:dyDescent="0.25">
      <c r="A274">
        <v>265</v>
      </c>
      <c r="B274" s="100">
        <f t="shared" si="4"/>
        <v>69077307.800856814</v>
      </c>
      <c r="C274" s="4">
        <f>((Produção!C268*(PreçoLivre!C270*(1-Plan1!$B$11)+C$4*Plan1!$E$16)-C$5-C$2)*C$7)</f>
        <v>7663436.7574867262</v>
      </c>
      <c r="D274" s="4">
        <f>((Produção!D268*(PreçoLivre!D270*(1-Plan1!$B$11)+D$4*Plan1!$E$16)-D$5-D$2)*D$7)</f>
        <v>6998948.3040263494</v>
      </c>
      <c r="E274" s="4">
        <f>((Produção!E268*(PreçoLivre!E270*(1-Plan1!$B$11)+E$4*Plan1!$E$16)-E$5-E$2)*E$7)</f>
        <v>6346006.7877918314</v>
      </c>
      <c r="F274" s="4">
        <f>((Produção!F268*(PreçoLivre!F270*(1-Plan1!$B$11)+F$4*Plan1!$E$16)-F$5-F$2)*F$7)</f>
        <v>5919058.9323609471</v>
      </c>
      <c r="G274" s="4">
        <f>((Produção!G268*(PreçoLivre!G270*(1-Plan1!$B$11)+G$4*Plan1!$E$16)-G$5-G$2)*G$7)</f>
        <v>5508501.6124874558</v>
      </c>
      <c r="H274" s="4">
        <f>((Produção!H268*(PreçoLivre!H270*(1-Plan1!$B$11)+H$4*Plan1!$E$16)-H$5-H$2)*H$7)</f>
        <v>4440664.4956566617</v>
      </c>
      <c r="I274" s="4">
        <f>((Produção!I268*(PreçoLivre!I270*(1-Plan1!$B$11)+I$4*Plan1!$E$16)-I$5-I$2)*I$7)</f>
        <v>4436654.2063370105</v>
      </c>
      <c r="J274" s="4">
        <f>((Produção!J268*(PreçoLivre!J270*(1-Plan1!$B$11)+J$4*Plan1!$E$16)-J$5-J$2)*J$7)</f>
        <v>4072028.3981496766</v>
      </c>
      <c r="K274" s="4">
        <f>((Produção!K268*(PreçoLivre!K270*(1-Plan1!$B$11)+K$4*Plan1!$E$16)-K$5-K$2)*K$7)</f>
        <v>3399156.6169693582</v>
      </c>
      <c r="L274" s="4">
        <f>((Produção!L268*(PreçoLivre!L270*(1-Plan1!$B$11)+L$4*Plan1!$E$16)-L$5-L$2)*L$7)</f>
        <v>3171748.2751717092</v>
      </c>
      <c r="M274" s="4">
        <f>((Produção!M268*(PreçoLivre!M270*(1-Plan1!$B$11)+M$4*Plan1!$E$16)-M$5-M$2)*M$7)</f>
        <v>2793510.3370227371</v>
      </c>
      <c r="N274" s="4">
        <f>((Produção!N268*(PreçoLivre!N270*(1-Plan1!$B$11)+N$4*Plan1!$E$16)-N$5-N$2)*N$7)</f>
        <v>2725692.7615579558</v>
      </c>
      <c r="O274" s="4">
        <f>((Produção!O268*(PreçoLivre!O270*(1-Plan1!$B$11)+O$4*Plan1!$E$16)-O$5-O$2)*O$7)</f>
        <v>2287730.9000895391</v>
      </c>
      <c r="P274" s="4">
        <f>((Produção!P268*(PreçoLivre!P270*(1-Plan1!$B$11)+P$4*Plan1!$E$16)-P$5-P$2)*P$7)</f>
        <v>1800332.6760391691</v>
      </c>
      <c r="Q274" s="4">
        <f>((Produção!Q268*(PreçoLivre!Q270*(1-Plan1!$B$11)+Q$4*Plan1!$E$16)-Q$5-Q$2)*Q$7)</f>
        <v>1686584.9063011429</v>
      </c>
      <c r="R274" s="4">
        <f>((Produção!R268*(PreçoLivre!R270*(1-Plan1!$B$11)+R$4*Plan1!$E$16)-R$5-R$2)*R$7)</f>
        <v>1476418.6090937681</v>
      </c>
      <c r="S274" s="4">
        <f>((Produção!S268*(PreçoLivre!S270*(1-Plan1!$B$11)+S$4*Plan1!$E$16)-S$5-S$2)*S$7)</f>
        <v>1334372.0449350546</v>
      </c>
      <c r="T274" s="4">
        <f>((Produção!T268*(PreçoLivre!T270*(1-Plan1!$B$11)+T$4*Plan1!$E$16)-T$5-T$2)*T$7)</f>
        <v>1159104.969368306</v>
      </c>
      <c r="U274" s="4">
        <f>((Produção!U268*(PreçoLivre!U270*(1-Plan1!$B$11)+U$4*Plan1!$E$16)-U$5-U$2)*U$7)</f>
        <v>984787.9404186121</v>
      </c>
      <c r="V274" s="4">
        <f>((Produção!V268*(PreçoLivre!V270*(1-Plan1!$B$11)+V$4*Plan1!$E$16)-V$5-V$2)*V$7)</f>
        <v>872568.26959279156</v>
      </c>
    </row>
    <row r="275" spans="1:22" x14ac:dyDescent="0.25">
      <c r="A275">
        <v>266</v>
      </c>
      <c r="B275" s="100">
        <f t="shared" si="4"/>
        <v>65251183.279377304</v>
      </c>
      <c r="C275" s="4">
        <f>((Produção!C269*(PreçoLivre!C271*(1-Plan1!$B$11)+C$4*Plan1!$E$16)-C$5-C$2)*C$7)</f>
        <v>7686695.6626224834</v>
      </c>
      <c r="D275" s="4">
        <f>((Produção!D269*(PreçoLivre!D271*(1-Plan1!$B$11)+D$4*Plan1!$E$16)-D$5-D$2)*D$7)</f>
        <v>6661166.9208572675</v>
      </c>
      <c r="E275" s="4">
        <f>((Produção!E269*(PreçoLivre!E271*(1-Plan1!$B$11)+E$4*Plan1!$E$16)-E$5-E$2)*E$7)</f>
        <v>5654424.0438037068</v>
      </c>
      <c r="F275" s="4">
        <f>((Produção!F269*(PreçoLivre!F271*(1-Plan1!$B$11)+F$4*Plan1!$E$16)-F$5-F$2)*F$7)</f>
        <v>5091686.3480316978</v>
      </c>
      <c r="G275" s="4">
        <f>((Produção!G269*(PreçoLivre!G271*(1-Plan1!$B$11)+G$4*Plan1!$E$16)-G$5-G$2)*G$7)</f>
        <v>4704814.753583001</v>
      </c>
      <c r="H275" s="4">
        <f>((Produção!H269*(PreçoLivre!H271*(1-Plan1!$B$11)+H$4*Plan1!$E$16)-H$5-H$2)*H$7)</f>
        <v>4462276.8587899692</v>
      </c>
      <c r="I275" s="4">
        <f>((Produção!I269*(PreçoLivre!I271*(1-Plan1!$B$11)+I$4*Plan1!$E$16)-I$5-I$2)*I$7)</f>
        <v>3805356.3378822715</v>
      </c>
      <c r="J275" s="4">
        <f>((Produção!J269*(PreçoLivre!J271*(1-Plan1!$B$11)+J$4*Plan1!$E$16)-J$5-J$2)*J$7)</f>
        <v>3470661.0748656332</v>
      </c>
      <c r="K275" s="4">
        <f>((Produção!K269*(PreçoLivre!K271*(1-Plan1!$B$11)+K$4*Plan1!$E$16)-K$5-K$2)*K$7)</f>
        <v>2991124.0175521532</v>
      </c>
      <c r="L275" s="4">
        <f>((Produção!L269*(PreçoLivre!L271*(1-Plan1!$B$11)+L$4*Plan1!$E$16)-L$5-L$2)*L$7)</f>
        <v>2645104.0107848779</v>
      </c>
      <c r="M275" s="4">
        <f>((Produção!M269*(PreçoLivre!M271*(1-Plan1!$B$11)+M$4*Plan1!$E$16)-M$5-M$2)*M$7)</f>
        <v>2304834.4650810342</v>
      </c>
      <c r="N275" s="4">
        <f>((Produção!N269*(PreçoLivre!N271*(1-Plan1!$B$11)+N$4*Plan1!$E$16)-N$5-N$2)*N$7)</f>
        <v>2174212.2744224961</v>
      </c>
      <c r="O275" s="4">
        <f>((Produção!O269*(PreçoLivre!O271*(1-Plan1!$B$11)+O$4*Plan1!$E$16)-O$5-O$2)*O$7)</f>
        <v>2034145.637258674</v>
      </c>
      <c r="P275" s="4">
        <f>((Produção!P269*(PreçoLivre!P271*(1-Plan1!$B$11)+P$4*Plan1!$E$16)-P$5-P$2)*P$7)</f>
        <v>2047614.6166972492</v>
      </c>
      <c r="Q275" s="4">
        <f>((Produção!Q269*(PreçoLivre!Q271*(1-Plan1!$B$11)+Q$4*Plan1!$E$16)-Q$5-Q$2)*Q$7)</f>
        <v>1848517.5499784749</v>
      </c>
      <c r="R275" s="4">
        <f>((Produção!R269*(PreçoLivre!R271*(1-Plan1!$B$11)+R$4*Plan1!$E$16)-R$5-R$2)*R$7)</f>
        <v>1831132.1732181516</v>
      </c>
      <c r="S275" s="4">
        <f>((Produção!S269*(PreçoLivre!S271*(1-Plan1!$B$11)+S$4*Plan1!$E$16)-S$5-S$2)*S$7)</f>
        <v>1691377.9089736489</v>
      </c>
      <c r="T275" s="4">
        <f>((Produção!T269*(PreçoLivre!T271*(1-Plan1!$B$11)+T$4*Plan1!$E$16)-T$5-T$2)*T$7)</f>
        <v>1530267.4572562822</v>
      </c>
      <c r="U275" s="4">
        <f>((Produção!U269*(PreçoLivre!U271*(1-Plan1!$B$11)+U$4*Plan1!$E$16)-U$5-U$2)*U$7)</f>
        <v>1363446.4336273109</v>
      </c>
      <c r="V275" s="4">
        <f>((Produção!V269*(PreçoLivre!V271*(1-Plan1!$B$11)+V$4*Plan1!$E$16)-V$5-V$2)*V$7)</f>
        <v>1252324.7340909308</v>
      </c>
    </row>
    <row r="276" spans="1:22" x14ac:dyDescent="0.25">
      <c r="A276">
        <v>267</v>
      </c>
      <c r="B276" s="100">
        <f t="shared" si="4"/>
        <v>77790866.223553881</v>
      </c>
      <c r="C276" s="4">
        <f>((Produção!C270*(PreçoLivre!C272*(1-Plan1!$B$11)+C$4*Plan1!$E$16)-C$5-C$2)*C$7)</f>
        <v>7370212.4009617083</v>
      </c>
      <c r="D276" s="4">
        <f>((Produção!D270*(PreçoLivre!D272*(1-Plan1!$B$11)+D$4*Plan1!$E$16)-D$5-D$2)*D$7)</f>
        <v>6737261.7885139007</v>
      </c>
      <c r="E276" s="4">
        <f>((Produção!E270*(PreçoLivre!E272*(1-Plan1!$B$11)+E$4*Plan1!$E$16)-E$5-E$2)*E$7)</f>
        <v>6046047.8158030314</v>
      </c>
      <c r="F276" s="4">
        <f>((Produção!F270*(PreçoLivre!F272*(1-Plan1!$B$11)+F$4*Plan1!$E$16)-F$5-F$2)*F$7)</f>
        <v>5890637.1947049573</v>
      </c>
      <c r="G276" s="4">
        <f>((Produção!G270*(PreçoLivre!G272*(1-Plan1!$B$11)+G$4*Plan1!$E$16)-G$5-G$2)*G$7)</f>
        <v>5953115.1880840091</v>
      </c>
      <c r="H276" s="4">
        <f>((Produção!H270*(PreçoLivre!H272*(1-Plan1!$B$11)+H$4*Plan1!$E$16)-H$5-H$2)*H$7)</f>
        <v>5272896.1081015747</v>
      </c>
      <c r="I276" s="4">
        <f>((Produção!I270*(PreçoLivre!I272*(1-Plan1!$B$11)+I$4*Plan1!$E$16)-I$5-I$2)*I$7)</f>
        <v>4715199.0312681068</v>
      </c>
      <c r="J276" s="4">
        <f>((Produção!J270*(PreçoLivre!J272*(1-Plan1!$B$11)+J$4*Plan1!$E$16)-J$5-J$2)*J$7)</f>
        <v>4687072.5897878762</v>
      </c>
      <c r="K276" s="4">
        <f>((Produção!K270*(PreçoLivre!K272*(1-Plan1!$B$11)+K$4*Plan1!$E$16)-K$5-K$2)*K$7)</f>
        <v>4596600.2744742418</v>
      </c>
      <c r="L276" s="4">
        <f>((Produção!L270*(PreçoLivre!L272*(1-Plan1!$B$11)+L$4*Plan1!$E$16)-L$5-L$2)*L$7)</f>
        <v>4142453.8965950408</v>
      </c>
      <c r="M276" s="4">
        <f>((Produção!M270*(PreçoLivre!M272*(1-Plan1!$B$11)+M$4*Plan1!$E$16)-M$5-M$2)*M$7)</f>
        <v>3482262.6871728413</v>
      </c>
      <c r="N276" s="4">
        <f>((Produção!N270*(PreçoLivre!N272*(1-Plan1!$B$11)+N$4*Plan1!$E$16)-N$5-N$2)*N$7)</f>
        <v>3113212.6796228266</v>
      </c>
      <c r="O276" s="4">
        <f>((Produção!O270*(PreçoLivre!O272*(1-Plan1!$B$11)+O$4*Plan1!$E$16)-O$5-O$2)*O$7)</f>
        <v>2782188.3775709062</v>
      </c>
      <c r="P276" s="4">
        <f>((Produção!P270*(PreçoLivre!P272*(1-Plan1!$B$11)+P$4*Plan1!$E$16)-P$5-P$2)*P$7)</f>
        <v>2440265.3808695339</v>
      </c>
      <c r="Q276" s="4">
        <f>((Produção!Q270*(PreçoLivre!Q272*(1-Plan1!$B$11)+Q$4*Plan1!$E$16)-Q$5-Q$2)*Q$7)</f>
        <v>2126882.5513010523</v>
      </c>
      <c r="R276" s="4">
        <f>((Produção!R270*(PreçoLivre!R272*(1-Plan1!$B$11)+R$4*Plan1!$E$16)-R$5-R$2)*R$7)</f>
        <v>1917235.2263090704</v>
      </c>
      <c r="S276" s="4">
        <f>((Produção!S270*(PreçoLivre!S272*(1-Plan1!$B$11)+S$4*Plan1!$E$16)-S$5-S$2)*S$7)</f>
        <v>1819544.8915763246</v>
      </c>
      <c r="T276" s="4">
        <f>((Produção!T270*(PreçoLivre!T272*(1-Plan1!$B$11)+T$4*Plan1!$E$16)-T$5-T$2)*T$7)</f>
        <v>1677153.8356167476</v>
      </c>
      <c r="U276" s="4">
        <f>((Produção!U270*(PreçoLivre!U272*(1-Plan1!$B$11)+U$4*Plan1!$E$16)-U$5-U$2)*U$7)</f>
        <v>1614654.7200134809</v>
      </c>
      <c r="V276" s="4">
        <f>((Produção!V270*(PreçoLivre!V272*(1-Plan1!$B$11)+V$4*Plan1!$E$16)-V$5-V$2)*V$7)</f>
        <v>1405969.5852066549</v>
      </c>
    </row>
    <row r="277" spans="1:22" x14ac:dyDescent="0.25">
      <c r="A277">
        <v>268</v>
      </c>
      <c r="B277" s="100">
        <f t="shared" si="4"/>
        <v>59616322.163150541</v>
      </c>
      <c r="C277" s="4">
        <f>((Produção!C271*(PreçoLivre!C273*(1-Plan1!$B$11)+C$4*Plan1!$E$16)-C$5-C$2)*C$7)</f>
        <v>6952633.0450964645</v>
      </c>
      <c r="D277" s="4">
        <f>((Produção!D271*(PreçoLivre!D273*(1-Plan1!$B$11)+D$4*Plan1!$E$16)-D$5-D$2)*D$7)</f>
        <v>6051367.2135667363</v>
      </c>
      <c r="E277" s="4">
        <f>((Produção!E271*(PreçoLivre!E273*(1-Plan1!$B$11)+E$4*Plan1!$E$16)-E$5-E$2)*E$7)</f>
        <v>5550704.302090697</v>
      </c>
      <c r="F277" s="4">
        <f>((Produção!F271*(PreçoLivre!F273*(1-Plan1!$B$11)+F$4*Plan1!$E$16)-F$5-F$2)*F$7)</f>
        <v>4642033.8285991792</v>
      </c>
      <c r="G277" s="4">
        <f>((Produção!G271*(PreçoLivre!G273*(1-Plan1!$B$11)+G$4*Plan1!$E$16)-G$5-G$2)*G$7)</f>
        <v>4257066.5535669066</v>
      </c>
      <c r="H277" s="4">
        <f>((Produção!H271*(PreçoLivre!H273*(1-Plan1!$B$11)+H$4*Plan1!$E$16)-H$5-H$2)*H$7)</f>
        <v>3646415.2216082164</v>
      </c>
      <c r="I277" s="4">
        <f>((Produção!I271*(PreçoLivre!I273*(1-Plan1!$B$11)+I$4*Plan1!$E$16)-I$5-I$2)*I$7)</f>
        <v>3493355.7018511128</v>
      </c>
      <c r="J277" s="4">
        <f>((Produção!J271*(PreçoLivre!J273*(1-Plan1!$B$11)+J$4*Plan1!$E$16)-J$5-J$2)*J$7)</f>
        <v>3128532.4900689358</v>
      </c>
      <c r="K277" s="4">
        <f>((Produção!K271*(PreçoLivre!K273*(1-Plan1!$B$11)+K$4*Plan1!$E$16)-K$5-K$2)*K$7)</f>
        <v>2801798.4483361645</v>
      </c>
      <c r="L277" s="4">
        <f>((Produção!L271*(PreçoLivre!L273*(1-Plan1!$B$11)+L$4*Plan1!$E$16)-L$5-L$2)*L$7)</f>
        <v>2738841.6627909392</v>
      </c>
      <c r="M277" s="4">
        <f>((Produção!M271*(PreçoLivre!M273*(1-Plan1!$B$11)+M$4*Plan1!$E$16)-M$5-M$2)*M$7)</f>
        <v>2577059.6005875296</v>
      </c>
      <c r="N277" s="4">
        <f>((Produção!N271*(PreçoLivre!N273*(1-Plan1!$B$11)+N$4*Plan1!$E$16)-N$5-N$2)*N$7)</f>
        <v>2196612.8207514156</v>
      </c>
      <c r="O277" s="4">
        <f>((Produção!O271*(PreçoLivre!O273*(1-Plan1!$B$11)+O$4*Plan1!$E$16)-O$5-O$2)*O$7)</f>
        <v>1920942.1988580176</v>
      </c>
      <c r="P277" s="4">
        <f>((Produção!P271*(PreçoLivre!P273*(1-Plan1!$B$11)+P$4*Plan1!$E$16)-P$5-P$2)*P$7)</f>
        <v>1892910.8868599185</v>
      </c>
      <c r="Q277" s="4">
        <f>((Produção!Q271*(PreçoLivre!Q273*(1-Plan1!$B$11)+Q$4*Plan1!$E$16)-Q$5-Q$2)*Q$7)</f>
        <v>1705098.2256434413</v>
      </c>
      <c r="R277" s="4">
        <f>((Produção!R271*(PreçoLivre!R273*(1-Plan1!$B$11)+R$4*Plan1!$E$16)-R$5-R$2)*R$7)</f>
        <v>1612152.2760017638</v>
      </c>
      <c r="S277" s="4">
        <f>((Produção!S271*(PreçoLivre!S273*(1-Plan1!$B$11)+S$4*Plan1!$E$16)-S$5-S$2)*S$7)</f>
        <v>1348187.070590317</v>
      </c>
      <c r="T277" s="4">
        <f>((Produção!T271*(PreçoLivre!T273*(1-Plan1!$B$11)+T$4*Plan1!$E$16)-T$5-T$2)*T$7)</f>
        <v>1108896.6197291163</v>
      </c>
      <c r="U277" s="4">
        <f>((Produção!U271*(PreçoLivre!U273*(1-Plan1!$B$11)+U$4*Plan1!$E$16)-U$5-U$2)*U$7)</f>
        <v>1062153.8447003746</v>
      </c>
      <c r="V277" s="4">
        <f>((Produção!V271*(PreçoLivre!V273*(1-Plan1!$B$11)+V$4*Plan1!$E$16)-V$5-V$2)*V$7)</f>
        <v>929560.15185329854</v>
      </c>
    </row>
    <row r="278" spans="1:22" x14ac:dyDescent="0.25">
      <c r="A278">
        <v>269</v>
      </c>
      <c r="B278" s="100">
        <f t="shared" si="4"/>
        <v>75801269.910822541</v>
      </c>
      <c r="C278" s="4">
        <f>((Produção!C272*(PreçoLivre!C274*(1-Plan1!$B$11)+C$4*Plan1!$E$16)-C$5-C$2)*C$7)</f>
        <v>7598366.2576511903</v>
      </c>
      <c r="D278" s="4">
        <f>((Produção!D272*(PreçoLivre!D274*(1-Plan1!$B$11)+D$4*Plan1!$E$16)-D$5-D$2)*D$7)</f>
        <v>7226158.0848955289</v>
      </c>
      <c r="E278" s="4">
        <f>((Produção!E272*(PreçoLivre!E274*(1-Plan1!$B$11)+E$4*Plan1!$E$16)-E$5-E$2)*E$7)</f>
        <v>6704185.2874251837</v>
      </c>
      <c r="F278" s="4">
        <f>((Produção!F272*(PreçoLivre!F274*(1-Plan1!$B$11)+F$4*Plan1!$E$16)-F$5-F$2)*F$7)</f>
        <v>6286488.3969378415</v>
      </c>
      <c r="G278" s="4">
        <f>((Produção!G272*(PreçoLivre!G274*(1-Plan1!$B$11)+G$4*Plan1!$E$16)-G$5-G$2)*G$7)</f>
        <v>5787611.0859425627</v>
      </c>
      <c r="H278" s="4">
        <f>((Produção!H272*(PreçoLivre!H274*(1-Plan1!$B$11)+H$4*Plan1!$E$16)-H$5-H$2)*H$7)</f>
        <v>5184873.5902228318</v>
      </c>
      <c r="I278" s="4">
        <f>((Produção!I272*(PreçoLivre!I274*(1-Plan1!$B$11)+I$4*Plan1!$E$16)-I$5-I$2)*I$7)</f>
        <v>4712216.8295321548</v>
      </c>
      <c r="J278" s="4">
        <f>((Produção!J272*(PreçoLivre!J274*(1-Plan1!$B$11)+J$4*Plan1!$E$16)-J$5-J$2)*J$7)</f>
        <v>4124481.8446830586</v>
      </c>
      <c r="K278" s="4">
        <f>((Produção!K272*(PreçoLivre!K274*(1-Plan1!$B$11)+K$4*Plan1!$E$16)-K$5-K$2)*K$7)</f>
        <v>3926788.5500961547</v>
      </c>
      <c r="L278" s="4">
        <f>((Produção!L272*(PreçoLivre!L274*(1-Plan1!$B$11)+L$4*Plan1!$E$16)-L$5-L$2)*L$7)</f>
        <v>3456044.2022483512</v>
      </c>
      <c r="M278" s="4">
        <f>((Produção!M272*(PreçoLivre!M274*(1-Plan1!$B$11)+M$4*Plan1!$E$16)-M$5-M$2)*M$7)</f>
        <v>3232467.5062404335</v>
      </c>
      <c r="N278" s="4">
        <f>((Produção!N272*(PreçoLivre!N274*(1-Plan1!$B$11)+N$4*Plan1!$E$16)-N$5-N$2)*N$7)</f>
        <v>2885458.4404887478</v>
      </c>
      <c r="O278" s="4">
        <f>((Produção!O272*(PreçoLivre!O274*(1-Plan1!$B$11)+O$4*Plan1!$E$16)-O$5-O$2)*O$7)</f>
        <v>2757447.8133500959</v>
      </c>
      <c r="P278" s="4">
        <f>((Produção!P272*(PreçoLivre!P274*(1-Plan1!$B$11)+P$4*Plan1!$E$16)-P$5-P$2)*P$7)</f>
        <v>2482981.8279413083</v>
      </c>
      <c r="Q278" s="4">
        <f>((Produção!Q272*(PreçoLivre!Q274*(1-Plan1!$B$11)+Q$4*Plan1!$E$16)-Q$5-Q$2)*Q$7)</f>
        <v>2257774.9370962046</v>
      </c>
      <c r="R278" s="4">
        <f>((Produção!R272*(PreçoLivre!R274*(1-Plan1!$B$11)+R$4*Plan1!$E$16)-R$5-R$2)*R$7)</f>
        <v>1864963.474940283</v>
      </c>
      <c r="S278" s="4">
        <f>((Produção!S272*(PreçoLivre!S274*(1-Plan1!$B$11)+S$4*Plan1!$E$16)-S$5-S$2)*S$7)</f>
        <v>1757301.5337468151</v>
      </c>
      <c r="T278" s="4">
        <f>((Produção!T272*(PreçoLivre!T274*(1-Plan1!$B$11)+T$4*Plan1!$E$16)-T$5-T$2)*T$7)</f>
        <v>1511906.7073151483</v>
      </c>
      <c r="U278" s="4">
        <f>((Produção!U272*(PreçoLivre!U274*(1-Plan1!$B$11)+U$4*Plan1!$E$16)-U$5-U$2)*U$7)</f>
        <v>1148276.2890680467</v>
      </c>
      <c r="V278" s="4">
        <f>((Produção!V272*(PreçoLivre!V274*(1-Plan1!$B$11)+V$4*Plan1!$E$16)-V$5-V$2)*V$7)</f>
        <v>895477.2510006153</v>
      </c>
    </row>
    <row r="279" spans="1:22" x14ac:dyDescent="0.25">
      <c r="A279">
        <v>270</v>
      </c>
      <c r="B279" s="100">
        <f t="shared" si="4"/>
        <v>71119321.013784632</v>
      </c>
      <c r="C279" s="4">
        <f>((Produção!C273*(PreçoLivre!C275*(1-Plan1!$B$11)+C$4*Plan1!$E$16)-C$5-C$2)*C$7)</f>
        <v>7777673.8056755709</v>
      </c>
      <c r="D279" s="4">
        <f>((Produção!D273*(PreçoLivre!D275*(1-Plan1!$B$11)+D$4*Plan1!$E$16)-D$5-D$2)*D$7)</f>
        <v>7355419.7975915102</v>
      </c>
      <c r="E279" s="4">
        <f>((Produção!E273*(PreçoLivre!E275*(1-Plan1!$B$11)+E$4*Plan1!$E$16)-E$5-E$2)*E$7)</f>
        <v>6808209.5250459574</v>
      </c>
      <c r="F279" s="4">
        <f>((Produção!F273*(PreçoLivre!F275*(1-Plan1!$B$11)+F$4*Plan1!$E$16)-F$5-F$2)*F$7)</f>
        <v>6174332.8138894401</v>
      </c>
      <c r="G279" s="4">
        <f>((Produção!G273*(PreçoLivre!G275*(1-Plan1!$B$11)+G$4*Plan1!$E$16)-G$5-G$2)*G$7)</f>
        <v>5836893.83494318</v>
      </c>
      <c r="H279" s="4">
        <f>((Produção!H273*(PreçoLivre!H275*(1-Plan1!$B$11)+H$4*Plan1!$E$16)-H$5-H$2)*H$7)</f>
        <v>5057635.5699760402</v>
      </c>
      <c r="I279" s="4">
        <f>((Produção!I273*(PreçoLivre!I275*(1-Plan1!$B$11)+I$4*Plan1!$E$16)-I$5-I$2)*I$7)</f>
        <v>4752493.6421699449</v>
      </c>
      <c r="J279" s="4">
        <f>((Produção!J273*(PreçoLivre!J275*(1-Plan1!$B$11)+J$4*Plan1!$E$16)-J$5-J$2)*J$7)</f>
        <v>4037033.6657774122</v>
      </c>
      <c r="K279" s="4">
        <f>((Produção!K273*(PreçoLivre!K275*(1-Plan1!$B$11)+K$4*Plan1!$E$16)-K$5-K$2)*K$7)</f>
        <v>3323128.7626638724</v>
      </c>
      <c r="L279" s="4">
        <f>((Produção!L273*(PreçoLivre!L275*(1-Plan1!$B$11)+L$4*Plan1!$E$16)-L$5-L$2)*L$7)</f>
        <v>2834107.4581200713</v>
      </c>
      <c r="M279" s="4">
        <f>((Produção!M273*(PreçoLivre!M275*(1-Plan1!$B$11)+M$4*Plan1!$E$16)-M$5-M$2)*M$7)</f>
        <v>2688438.7400086536</v>
      </c>
      <c r="N279" s="4">
        <f>((Produção!N273*(PreçoLivre!N275*(1-Plan1!$B$11)+N$4*Plan1!$E$16)-N$5-N$2)*N$7)</f>
        <v>2499607.5828908477</v>
      </c>
      <c r="O279" s="4">
        <f>((Produção!O273*(PreçoLivre!O275*(1-Plan1!$B$11)+O$4*Plan1!$E$16)-O$5-O$2)*O$7)</f>
        <v>2014801.6511883656</v>
      </c>
      <c r="P279" s="4">
        <f>((Produção!P273*(PreçoLivre!P275*(1-Plan1!$B$11)+P$4*Plan1!$E$16)-P$5-P$2)*P$7)</f>
        <v>1805149.3700313871</v>
      </c>
      <c r="Q279" s="4">
        <f>((Produção!Q273*(PreçoLivre!Q275*(1-Plan1!$B$11)+Q$4*Plan1!$E$16)-Q$5-Q$2)*Q$7)</f>
        <v>1617329.2793840668</v>
      </c>
      <c r="R279" s="4">
        <f>((Produção!R273*(PreçoLivre!R275*(1-Plan1!$B$11)+R$4*Plan1!$E$16)-R$5-R$2)*R$7)</f>
        <v>1641104.9082641781</v>
      </c>
      <c r="S279" s="4">
        <f>((Produção!S273*(PreçoLivre!S275*(1-Plan1!$B$11)+S$4*Plan1!$E$16)-S$5-S$2)*S$7)</f>
        <v>1480040.8385973959</v>
      </c>
      <c r="T279" s="4">
        <f>((Produção!T273*(PreçoLivre!T275*(1-Plan1!$B$11)+T$4*Plan1!$E$16)-T$5-T$2)*T$7)</f>
        <v>1337384.8508311557</v>
      </c>
      <c r="U279" s="4">
        <f>((Produção!U273*(PreçoLivre!U275*(1-Plan1!$B$11)+U$4*Plan1!$E$16)-U$5-U$2)*U$7)</f>
        <v>1119455.8776301597</v>
      </c>
      <c r="V279" s="4">
        <f>((Produção!V273*(PreçoLivre!V275*(1-Plan1!$B$11)+V$4*Plan1!$E$16)-V$5-V$2)*V$7)</f>
        <v>959079.03910542792</v>
      </c>
    </row>
    <row r="280" spans="1:22" x14ac:dyDescent="0.25">
      <c r="A280">
        <v>271</v>
      </c>
      <c r="B280" s="100">
        <f t="shared" si="4"/>
        <v>67759307.132166803</v>
      </c>
      <c r="C280" s="4">
        <f>((Produção!C274*(PreçoLivre!C276*(1-Plan1!$B$11)+C$4*Plan1!$E$16)-C$5-C$2)*C$7)</f>
        <v>7361722.8066633977</v>
      </c>
      <c r="D280" s="4">
        <f>((Produção!D274*(PreçoLivre!D276*(1-Plan1!$B$11)+D$4*Plan1!$E$16)-D$5-D$2)*D$7)</f>
        <v>6508893.663267184</v>
      </c>
      <c r="E280" s="4">
        <f>((Produção!E274*(PreçoLivre!E276*(1-Plan1!$B$11)+E$4*Plan1!$E$16)-E$5-E$2)*E$7)</f>
        <v>5956601.5814335234</v>
      </c>
      <c r="F280" s="4">
        <f>((Produção!F274*(PreçoLivre!F276*(1-Plan1!$B$11)+F$4*Plan1!$E$16)-F$5-F$2)*F$7)</f>
        <v>5536626.9936893014</v>
      </c>
      <c r="G280" s="4">
        <f>((Produção!G274*(PreçoLivre!G276*(1-Plan1!$B$11)+G$4*Plan1!$E$16)-G$5-G$2)*G$7)</f>
        <v>5350642.9936269578</v>
      </c>
      <c r="H280" s="4">
        <f>((Produção!H274*(PreçoLivre!H276*(1-Plan1!$B$11)+H$4*Plan1!$E$16)-H$5-H$2)*H$7)</f>
        <v>4520187.8522364059</v>
      </c>
      <c r="I280" s="4">
        <f>((Produção!I274*(PreçoLivre!I276*(1-Plan1!$B$11)+I$4*Plan1!$E$16)-I$5-I$2)*I$7)</f>
        <v>4182678.5869665169</v>
      </c>
      <c r="J280" s="4">
        <f>((Produção!J274*(PreçoLivre!J276*(1-Plan1!$B$11)+J$4*Plan1!$E$16)-J$5-J$2)*J$7)</f>
        <v>3375208.0761742131</v>
      </c>
      <c r="K280" s="4">
        <f>((Produção!K274*(PreçoLivre!K276*(1-Plan1!$B$11)+K$4*Plan1!$E$16)-K$5-K$2)*K$7)</f>
        <v>3032766.5860538948</v>
      </c>
      <c r="L280" s="4">
        <f>((Produção!L274*(PreçoLivre!L276*(1-Plan1!$B$11)+L$4*Plan1!$E$16)-L$5-L$2)*L$7)</f>
        <v>2826024.5674423813</v>
      </c>
      <c r="M280" s="4">
        <f>((Produção!M274*(PreçoLivre!M276*(1-Plan1!$B$11)+M$4*Plan1!$E$16)-M$5-M$2)*M$7)</f>
        <v>2463553.6073325779</v>
      </c>
      <c r="N280" s="4">
        <f>((Produção!N274*(PreçoLivre!N276*(1-Plan1!$B$11)+N$4*Plan1!$E$16)-N$5-N$2)*N$7)</f>
        <v>2212937.5217059213</v>
      </c>
      <c r="O280" s="4">
        <f>((Produção!O274*(PreçoLivre!O276*(1-Plan1!$B$11)+O$4*Plan1!$E$16)-O$5-O$2)*O$7)</f>
        <v>2199160.6369224964</v>
      </c>
      <c r="P280" s="4">
        <f>((Produção!P274*(PreçoLivre!P276*(1-Plan1!$B$11)+P$4*Plan1!$E$16)-P$5-P$2)*P$7)</f>
        <v>2149733.8537841463</v>
      </c>
      <c r="Q280" s="4">
        <f>((Produção!Q274*(PreçoLivre!Q276*(1-Plan1!$B$11)+Q$4*Plan1!$E$16)-Q$5-Q$2)*Q$7)</f>
        <v>1915788.6474831621</v>
      </c>
      <c r="R280" s="4">
        <f>((Produção!R274*(PreçoLivre!R276*(1-Plan1!$B$11)+R$4*Plan1!$E$16)-R$5-R$2)*R$7)</f>
        <v>1905442.1866233735</v>
      </c>
      <c r="S280" s="4">
        <f>((Produção!S274*(PreçoLivre!S276*(1-Plan1!$B$11)+S$4*Plan1!$E$16)-S$5-S$2)*S$7)</f>
        <v>1789455.3876132295</v>
      </c>
      <c r="T280" s="4">
        <f>((Produção!T274*(PreçoLivre!T276*(1-Plan1!$B$11)+T$4*Plan1!$E$16)-T$5-T$2)*T$7)</f>
        <v>1550672.1897670303</v>
      </c>
      <c r="U280" s="4">
        <f>((Produção!U274*(PreçoLivre!U276*(1-Plan1!$B$11)+U$4*Plan1!$E$16)-U$5-U$2)*U$7)</f>
        <v>1530619.9852264703</v>
      </c>
      <c r="V280" s="4">
        <f>((Produção!V274*(PreçoLivre!V276*(1-Plan1!$B$11)+V$4*Plan1!$E$16)-V$5-V$2)*V$7)</f>
        <v>1390589.4081546299</v>
      </c>
    </row>
    <row r="281" spans="1:22" x14ac:dyDescent="0.25">
      <c r="A281">
        <v>272</v>
      </c>
      <c r="B281" s="100">
        <f t="shared" si="4"/>
        <v>99113423.443748116</v>
      </c>
      <c r="C281" s="4">
        <f>((Produção!C275*(PreçoLivre!C277*(1-Plan1!$B$11)+C$4*Plan1!$E$16)-C$5-C$2)*C$7)</f>
        <v>7911557.3405583827</v>
      </c>
      <c r="D281" s="4">
        <f>((Produção!D275*(PreçoLivre!D277*(1-Plan1!$B$11)+D$4*Plan1!$E$16)-D$5-D$2)*D$7)</f>
        <v>8111173.3005028758</v>
      </c>
      <c r="E281" s="4">
        <f>((Produção!E275*(PreçoLivre!E277*(1-Plan1!$B$11)+E$4*Plan1!$E$16)-E$5-E$2)*E$7)</f>
        <v>8060215.1938922619</v>
      </c>
      <c r="F281" s="4">
        <f>((Produção!F275*(PreçoLivre!F277*(1-Plan1!$B$11)+F$4*Plan1!$E$16)-F$5-F$2)*F$7)</f>
        <v>7532349.1010932503</v>
      </c>
      <c r="G281" s="4">
        <f>((Produção!G275*(PreçoLivre!G277*(1-Plan1!$B$11)+G$4*Plan1!$E$16)-G$5-G$2)*G$7)</f>
        <v>6933174.4147414062</v>
      </c>
      <c r="H281" s="4">
        <f>((Produção!H275*(PreçoLivre!H277*(1-Plan1!$B$11)+H$4*Plan1!$E$16)-H$5-H$2)*H$7)</f>
        <v>6885436.8050526846</v>
      </c>
      <c r="I281" s="4">
        <f>((Produção!I275*(PreçoLivre!I277*(1-Plan1!$B$11)+I$4*Plan1!$E$16)-I$5-I$2)*I$7)</f>
        <v>6266043.9418199528</v>
      </c>
      <c r="J281" s="4">
        <f>((Produção!J275*(PreçoLivre!J277*(1-Plan1!$B$11)+J$4*Plan1!$E$16)-J$5-J$2)*J$7)</f>
        <v>5877138.4300036207</v>
      </c>
      <c r="K281" s="4">
        <f>((Produção!K275*(PreçoLivre!K277*(1-Plan1!$B$11)+K$4*Plan1!$E$16)-K$5-K$2)*K$7)</f>
        <v>5319960.5089911791</v>
      </c>
      <c r="L281" s="4">
        <f>((Produção!L275*(PreçoLivre!L277*(1-Plan1!$B$11)+L$4*Plan1!$E$16)-L$5-L$2)*L$7)</f>
        <v>5171097.3873647097</v>
      </c>
      <c r="M281" s="4">
        <f>((Produção!M275*(PreçoLivre!M277*(1-Plan1!$B$11)+M$4*Plan1!$E$16)-M$5-M$2)*M$7)</f>
        <v>4359002.3581938799</v>
      </c>
      <c r="N281" s="4">
        <f>((Produção!N275*(PreçoLivre!N277*(1-Plan1!$B$11)+N$4*Plan1!$E$16)-N$5-N$2)*N$7)</f>
        <v>4160471.7691681008</v>
      </c>
      <c r="O281" s="4">
        <f>((Produção!O275*(PreçoLivre!O277*(1-Plan1!$B$11)+O$4*Plan1!$E$16)-O$5-O$2)*O$7)</f>
        <v>3830530.2874408732</v>
      </c>
      <c r="P281" s="4">
        <f>((Produção!P275*(PreçoLivre!P277*(1-Plan1!$B$11)+P$4*Plan1!$E$16)-P$5-P$2)*P$7)</f>
        <v>3801941.228043654</v>
      </c>
      <c r="Q281" s="4">
        <f>((Produção!Q275*(PreçoLivre!Q277*(1-Plan1!$B$11)+Q$4*Plan1!$E$16)-Q$5-Q$2)*Q$7)</f>
        <v>3257470.170883887</v>
      </c>
      <c r="R281" s="4">
        <f>((Produção!R275*(PreçoLivre!R277*(1-Plan1!$B$11)+R$4*Plan1!$E$16)-R$5-R$2)*R$7)</f>
        <v>2877499.4654579852</v>
      </c>
      <c r="S281" s="4">
        <f>((Produção!S275*(PreçoLivre!S277*(1-Plan1!$B$11)+S$4*Plan1!$E$16)-S$5-S$2)*S$7)</f>
        <v>2491080.6641968484</v>
      </c>
      <c r="T281" s="4">
        <f>((Produção!T275*(PreçoLivre!T277*(1-Plan1!$B$11)+T$4*Plan1!$E$16)-T$5-T$2)*T$7)</f>
        <v>2287786.4232399226</v>
      </c>
      <c r="U281" s="4">
        <f>((Produção!U275*(PreçoLivre!U277*(1-Plan1!$B$11)+U$4*Plan1!$E$16)-U$5-U$2)*U$7)</f>
        <v>2081489.7530208502</v>
      </c>
      <c r="V281" s="4">
        <f>((Produção!V275*(PreçoLivre!V277*(1-Plan1!$B$11)+V$4*Plan1!$E$16)-V$5-V$2)*V$7)</f>
        <v>1898004.9000818057</v>
      </c>
    </row>
    <row r="282" spans="1:22" x14ac:dyDescent="0.25">
      <c r="A282">
        <v>273</v>
      </c>
      <c r="B282" s="100">
        <f t="shared" si="4"/>
        <v>50686532.129198857</v>
      </c>
      <c r="C282" s="4">
        <f>((Produção!C276*(PreçoLivre!C278*(1-Plan1!$B$11)+C$4*Plan1!$E$16)-C$5-C$2)*C$7)</f>
        <v>7170093.5098988963</v>
      </c>
      <c r="D282" s="4">
        <f>((Produção!D276*(PreçoLivre!D278*(1-Plan1!$B$11)+D$4*Plan1!$E$16)-D$5-D$2)*D$7)</f>
        <v>5984355.7790685464</v>
      </c>
      <c r="E282" s="4">
        <f>((Produção!E276*(PreçoLivre!E278*(1-Plan1!$B$11)+E$4*Plan1!$E$16)-E$5-E$2)*E$7)</f>
        <v>5030454.0096837981</v>
      </c>
      <c r="F282" s="4">
        <f>((Produção!F276*(PreçoLivre!F278*(1-Plan1!$B$11)+F$4*Plan1!$E$16)-F$5-F$2)*F$7)</f>
        <v>4433249.8670965098</v>
      </c>
      <c r="G282" s="4">
        <f>((Produção!G276*(PreçoLivre!G278*(1-Plan1!$B$11)+G$4*Plan1!$E$16)-G$5-G$2)*G$7)</f>
        <v>3836533.4348047408</v>
      </c>
      <c r="H282" s="4">
        <f>((Produção!H276*(PreçoLivre!H278*(1-Plan1!$B$11)+H$4*Plan1!$E$16)-H$5-H$2)*H$7)</f>
        <v>3449473.0712896027</v>
      </c>
      <c r="I282" s="4">
        <f>((Produção!I276*(PreçoLivre!I278*(1-Plan1!$B$11)+I$4*Plan1!$E$16)-I$5-I$2)*I$7)</f>
        <v>2855794.500764356</v>
      </c>
      <c r="J282" s="4">
        <f>((Produção!J276*(PreçoLivre!J278*(1-Plan1!$B$11)+J$4*Plan1!$E$16)-J$5-J$2)*J$7)</f>
        <v>2444674.7278149496</v>
      </c>
      <c r="K282" s="4">
        <f>((Produção!K276*(PreçoLivre!K278*(1-Plan1!$B$11)+K$4*Plan1!$E$16)-K$5-K$2)*K$7)</f>
        <v>2328570.4804260302</v>
      </c>
      <c r="L282" s="4">
        <f>((Produção!L276*(PreçoLivre!L278*(1-Plan1!$B$11)+L$4*Plan1!$E$16)-L$5-L$2)*L$7)</f>
        <v>1961559.9885508972</v>
      </c>
      <c r="M282" s="4">
        <f>((Produção!M276*(PreçoLivre!M278*(1-Plan1!$B$11)+M$4*Plan1!$E$16)-M$5-M$2)*M$7)</f>
        <v>1886519.0721724899</v>
      </c>
      <c r="N282" s="4">
        <f>((Produção!N276*(PreçoLivre!N278*(1-Plan1!$B$11)+N$4*Plan1!$E$16)-N$5-N$2)*N$7)</f>
        <v>1539801.3796705606</v>
      </c>
      <c r="O282" s="4">
        <f>((Produção!O276*(PreçoLivre!O278*(1-Plan1!$B$11)+O$4*Plan1!$E$16)-O$5-O$2)*O$7)</f>
        <v>1493636.5280316209</v>
      </c>
      <c r="P282" s="4">
        <f>((Produção!P276*(PreçoLivre!P278*(1-Plan1!$B$11)+P$4*Plan1!$E$16)-P$5-P$2)*P$7)</f>
        <v>1268511.7776202268</v>
      </c>
      <c r="Q282" s="4">
        <f>((Produção!Q276*(PreçoLivre!Q278*(1-Plan1!$B$11)+Q$4*Plan1!$E$16)-Q$5-Q$2)*Q$7)</f>
        <v>1067635.9712537539</v>
      </c>
      <c r="R282" s="4">
        <f>((Produção!R276*(PreçoLivre!R278*(1-Plan1!$B$11)+R$4*Plan1!$E$16)-R$5-R$2)*R$7)</f>
        <v>941052.24175660417</v>
      </c>
      <c r="S282" s="4">
        <f>((Produção!S276*(PreçoLivre!S278*(1-Plan1!$B$11)+S$4*Plan1!$E$16)-S$5-S$2)*S$7)</f>
        <v>894652.97975215886</v>
      </c>
      <c r="T282" s="4">
        <f>((Produção!T276*(PreçoLivre!T278*(1-Plan1!$B$11)+T$4*Plan1!$E$16)-T$5-T$2)*T$7)</f>
        <v>824806.42630349717</v>
      </c>
      <c r="U282" s="4">
        <f>((Produção!U276*(PreçoLivre!U278*(1-Plan1!$B$11)+U$4*Plan1!$E$16)-U$5-U$2)*U$7)</f>
        <v>680487.5894257758</v>
      </c>
      <c r="V282" s="4">
        <f>((Produção!V276*(PreçoLivre!V278*(1-Plan1!$B$11)+V$4*Plan1!$E$16)-V$5-V$2)*V$7)</f>
        <v>594668.79381385713</v>
      </c>
    </row>
    <row r="283" spans="1:22" x14ac:dyDescent="0.25">
      <c r="A283">
        <v>274</v>
      </c>
      <c r="B283" s="100">
        <f t="shared" si="4"/>
        <v>64191788.015267164</v>
      </c>
      <c r="C283" s="4">
        <f>((Produção!C277*(PreçoLivre!C279*(1-Plan1!$B$11)+C$4*Plan1!$E$16)-C$5-C$2)*C$7)</f>
        <v>8073107.0358069949</v>
      </c>
      <c r="D283" s="4">
        <f>((Produção!D277*(PreçoLivre!D279*(1-Plan1!$B$11)+D$4*Plan1!$E$16)-D$5-D$2)*D$7)</f>
        <v>7113831.7781599117</v>
      </c>
      <c r="E283" s="4">
        <f>((Produção!E277*(PreçoLivre!E279*(1-Plan1!$B$11)+E$4*Plan1!$E$16)-E$5-E$2)*E$7)</f>
        <v>6202400.6160145486</v>
      </c>
      <c r="F283" s="4">
        <f>((Produção!F277*(PreçoLivre!F279*(1-Plan1!$B$11)+F$4*Plan1!$E$16)-F$5-F$2)*F$7)</f>
        <v>5525553.8583785621</v>
      </c>
      <c r="G283" s="4">
        <f>((Produção!G277*(PreçoLivre!G279*(1-Plan1!$B$11)+G$4*Plan1!$E$16)-G$5-G$2)*G$7)</f>
        <v>4140656.0165341832</v>
      </c>
      <c r="H283" s="4">
        <f>((Produção!H277*(PreçoLivre!H279*(1-Plan1!$B$11)+H$4*Plan1!$E$16)-H$5-H$2)*H$7)</f>
        <v>3677955.5931233978</v>
      </c>
      <c r="I283" s="4">
        <f>((Produção!I277*(PreçoLivre!I279*(1-Plan1!$B$11)+I$4*Plan1!$E$16)-I$5-I$2)*I$7)</f>
        <v>3346640.0104178838</v>
      </c>
      <c r="J283" s="4">
        <f>((Produção!J277*(PreçoLivre!J279*(1-Plan1!$B$11)+J$4*Plan1!$E$16)-J$5-J$2)*J$7)</f>
        <v>3273511.4489573948</v>
      </c>
      <c r="K283" s="4">
        <f>((Produção!K277*(PreçoLivre!K279*(1-Plan1!$B$11)+K$4*Plan1!$E$16)-K$5-K$2)*K$7)</f>
        <v>2834952.7970859767</v>
      </c>
      <c r="L283" s="4">
        <f>((Produção!L277*(PreçoLivre!L279*(1-Plan1!$B$11)+L$4*Plan1!$E$16)-L$5-L$2)*L$7)</f>
        <v>2670746.2515999805</v>
      </c>
      <c r="M283" s="4">
        <f>((Produção!M277*(PreçoLivre!M279*(1-Plan1!$B$11)+M$4*Plan1!$E$16)-M$5-M$2)*M$7)</f>
        <v>2567110.1778390878</v>
      </c>
      <c r="N283" s="4">
        <f>((Produção!N277*(PreçoLivre!N279*(1-Plan1!$B$11)+N$4*Plan1!$E$16)-N$5-N$2)*N$7)</f>
        <v>2340117.0558945835</v>
      </c>
      <c r="O283" s="4">
        <f>((Produção!O277*(PreçoLivre!O279*(1-Plan1!$B$11)+O$4*Plan1!$E$16)-O$5-O$2)*O$7)</f>
        <v>2191733.252419394</v>
      </c>
      <c r="P283" s="4">
        <f>((Produção!P277*(PreçoLivre!P279*(1-Plan1!$B$11)+P$4*Plan1!$E$16)-P$5-P$2)*P$7)</f>
        <v>1923710.1400678479</v>
      </c>
      <c r="Q283" s="4">
        <f>((Produção!Q277*(PreçoLivre!Q279*(1-Plan1!$B$11)+Q$4*Plan1!$E$16)-Q$5-Q$2)*Q$7)</f>
        <v>1607665.3325832498</v>
      </c>
      <c r="R283" s="4">
        <f>((Produção!R277*(PreçoLivre!R279*(1-Plan1!$B$11)+R$4*Plan1!$E$16)-R$5-R$2)*R$7)</f>
        <v>1445831.4484862562</v>
      </c>
      <c r="S283" s="4">
        <f>((Produção!S277*(PreçoLivre!S279*(1-Plan1!$B$11)+S$4*Plan1!$E$16)-S$5-S$2)*S$7)</f>
        <v>1388732.2342029717</v>
      </c>
      <c r="T283" s="4">
        <f>((Produção!T277*(PreçoLivre!T279*(1-Plan1!$B$11)+T$4*Plan1!$E$16)-T$5-T$2)*T$7)</f>
        <v>1370769.8445753639</v>
      </c>
      <c r="U283" s="4">
        <f>((Produção!U277*(PreçoLivre!U279*(1-Plan1!$B$11)+U$4*Plan1!$E$16)-U$5-U$2)*U$7)</f>
        <v>1317533.8415113618</v>
      </c>
      <c r="V283" s="4">
        <f>((Produção!V277*(PreçoLivre!V279*(1-Plan1!$B$11)+V$4*Plan1!$E$16)-V$5-V$2)*V$7)</f>
        <v>1179229.2816082176</v>
      </c>
    </row>
    <row r="284" spans="1:22" x14ac:dyDescent="0.25">
      <c r="A284">
        <v>275</v>
      </c>
      <c r="B284" s="100">
        <f t="shared" si="4"/>
        <v>81047264.908691809</v>
      </c>
      <c r="C284" s="4">
        <f>((Produção!C278*(PreçoLivre!C280*(1-Plan1!$B$11)+C$4*Plan1!$E$16)-C$5-C$2)*C$7)</f>
        <v>7464153.4018212026</v>
      </c>
      <c r="D284" s="4">
        <f>((Produção!D278*(PreçoLivre!D280*(1-Plan1!$B$11)+D$4*Plan1!$E$16)-D$5-D$2)*D$7)</f>
        <v>7161705.5256688399</v>
      </c>
      <c r="E284" s="4">
        <f>((Produção!E278*(PreçoLivre!E280*(1-Plan1!$B$11)+E$4*Plan1!$E$16)-E$5-E$2)*E$7)</f>
        <v>6586474.1682253899</v>
      </c>
      <c r="F284" s="4">
        <f>((Produção!F278*(PreçoLivre!F280*(1-Plan1!$B$11)+F$4*Plan1!$E$16)-F$5-F$2)*F$7)</f>
        <v>6613673.9124401603</v>
      </c>
      <c r="G284" s="4">
        <f>((Produção!G278*(PreçoLivre!G280*(1-Plan1!$B$11)+G$4*Plan1!$E$16)-G$5-G$2)*G$7)</f>
        <v>5884457.0658029327</v>
      </c>
      <c r="H284" s="4">
        <f>((Produção!H278*(PreçoLivre!H280*(1-Plan1!$B$11)+H$4*Plan1!$E$16)-H$5-H$2)*H$7)</f>
        <v>5648060.4053045316</v>
      </c>
      <c r="I284" s="4">
        <f>((Produção!I278*(PreçoLivre!I280*(1-Plan1!$B$11)+I$4*Plan1!$E$16)-I$5-I$2)*I$7)</f>
        <v>5242035.8235558076</v>
      </c>
      <c r="J284" s="4">
        <f>((Produção!J278*(PreçoLivre!J280*(1-Plan1!$B$11)+J$4*Plan1!$E$16)-J$5-J$2)*J$7)</f>
        <v>4785982.9212631444</v>
      </c>
      <c r="K284" s="4">
        <f>((Produção!K278*(PreçoLivre!K280*(1-Plan1!$B$11)+K$4*Plan1!$E$16)-K$5-K$2)*K$7)</f>
        <v>4421736.7324217288</v>
      </c>
      <c r="L284" s="4">
        <f>((Produção!L278*(PreçoLivre!L280*(1-Plan1!$B$11)+L$4*Plan1!$E$16)-L$5-L$2)*L$7)</f>
        <v>3831062.1571573499</v>
      </c>
      <c r="M284" s="4">
        <f>((Produção!M278*(PreçoLivre!M280*(1-Plan1!$B$11)+M$4*Plan1!$E$16)-M$5-M$2)*M$7)</f>
        <v>3251291.5013044607</v>
      </c>
      <c r="N284" s="4">
        <f>((Produção!N278*(PreçoLivre!N280*(1-Plan1!$B$11)+N$4*Plan1!$E$16)-N$5-N$2)*N$7)</f>
        <v>3097944.0806938233</v>
      </c>
      <c r="O284" s="4">
        <f>((Produção!O278*(PreçoLivre!O280*(1-Plan1!$B$11)+O$4*Plan1!$E$16)-O$5-O$2)*O$7)</f>
        <v>3002449.8754243567</v>
      </c>
      <c r="P284" s="4">
        <f>((Produção!P278*(PreçoLivre!P280*(1-Plan1!$B$11)+P$4*Plan1!$E$16)-P$5-P$2)*P$7)</f>
        <v>2578537.1888271123</v>
      </c>
      <c r="Q284" s="4">
        <f>((Produção!Q278*(PreçoLivre!Q280*(1-Plan1!$B$11)+Q$4*Plan1!$E$16)-Q$5-Q$2)*Q$7)</f>
        <v>2337128.7525868216</v>
      </c>
      <c r="R284" s="4">
        <f>((Produção!R278*(PreçoLivre!R280*(1-Plan1!$B$11)+R$4*Plan1!$E$16)-R$5-R$2)*R$7)</f>
        <v>2183221.8710566098</v>
      </c>
      <c r="S284" s="4">
        <f>((Produção!S278*(PreçoLivre!S280*(1-Plan1!$B$11)+S$4*Plan1!$E$16)-S$5-S$2)*S$7)</f>
        <v>1863699.6569439543</v>
      </c>
      <c r="T284" s="4">
        <f>((Produção!T278*(PreçoLivre!T280*(1-Plan1!$B$11)+T$4*Plan1!$E$16)-T$5-T$2)*T$7)</f>
        <v>1837313.3798737156</v>
      </c>
      <c r="U284" s="4">
        <f>((Produção!U278*(PreçoLivre!U280*(1-Plan1!$B$11)+U$4*Plan1!$E$16)-U$5-U$2)*U$7)</f>
        <v>1668469.4247961857</v>
      </c>
      <c r="V284" s="4">
        <f>((Produção!V278*(PreçoLivre!V280*(1-Plan1!$B$11)+V$4*Plan1!$E$16)-V$5-V$2)*V$7)</f>
        <v>1587867.0635236949</v>
      </c>
    </row>
    <row r="285" spans="1:22" x14ac:dyDescent="0.25">
      <c r="A285">
        <v>276</v>
      </c>
      <c r="B285" s="100">
        <f t="shared" si="4"/>
        <v>66009181.698309481</v>
      </c>
      <c r="C285" s="4">
        <f>((Produção!C279*(PreçoLivre!C281*(1-Plan1!$B$11)+C$4*Plan1!$E$16)-C$5-C$2)*C$7)</f>
        <v>7188339.4710655324</v>
      </c>
      <c r="D285" s="4">
        <f>((Produção!D279*(PreçoLivre!D281*(1-Plan1!$B$11)+D$4*Plan1!$E$16)-D$5-D$2)*D$7)</f>
        <v>6423780.1805084348</v>
      </c>
      <c r="E285" s="4">
        <f>((Produção!E279*(PreçoLivre!E281*(1-Plan1!$B$11)+E$4*Plan1!$E$16)-E$5-E$2)*E$7)</f>
        <v>6091572.5173314968</v>
      </c>
      <c r="F285" s="4">
        <f>((Produção!F279*(PreçoLivre!F281*(1-Plan1!$B$11)+F$4*Plan1!$E$16)-F$5-F$2)*F$7)</f>
        <v>5570652.1680991938</v>
      </c>
      <c r="G285" s="4">
        <f>((Produção!G279*(PreçoLivre!G281*(1-Plan1!$B$11)+G$4*Plan1!$E$16)-G$5-G$2)*G$7)</f>
        <v>4612875.6031388817</v>
      </c>
      <c r="H285" s="4">
        <f>((Produção!H279*(PreçoLivre!H281*(1-Plan1!$B$11)+H$4*Plan1!$E$16)-H$5-H$2)*H$7)</f>
        <v>4471421.7929358501</v>
      </c>
      <c r="I285" s="4">
        <f>((Produção!I279*(PreçoLivre!I281*(1-Plan1!$B$11)+I$4*Plan1!$E$16)-I$5-I$2)*I$7)</f>
        <v>4028782.7672224492</v>
      </c>
      <c r="J285" s="4">
        <f>((Produção!J279*(PreçoLivre!J281*(1-Plan1!$B$11)+J$4*Plan1!$E$16)-J$5-J$2)*J$7)</f>
        <v>3732258.4731890755</v>
      </c>
      <c r="K285" s="4">
        <f>((Produção!K279*(PreçoLivre!K281*(1-Plan1!$B$11)+K$4*Plan1!$E$16)-K$5-K$2)*K$7)</f>
        <v>3184845.4335477753</v>
      </c>
      <c r="L285" s="4">
        <f>((Produção!L279*(PreçoLivre!L281*(1-Plan1!$B$11)+L$4*Plan1!$E$16)-L$5-L$2)*L$7)</f>
        <v>2852308.424083869</v>
      </c>
      <c r="M285" s="4">
        <f>((Produção!M279*(PreçoLivre!M281*(1-Plan1!$B$11)+M$4*Plan1!$E$16)-M$5-M$2)*M$7)</f>
        <v>2522602.6347361393</v>
      </c>
      <c r="N285" s="4">
        <f>((Produção!N279*(PreçoLivre!N281*(1-Plan1!$B$11)+N$4*Plan1!$E$16)-N$5-N$2)*N$7)</f>
        <v>2545288.0388306207</v>
      </c>
      <c r="O285" s="4">
        <f>((Produção!O279*(PreçoLivre!O281*(1-Plan1!$B$11)+O$4*Plan1!$E$16)-O$5-O$2)*O$7)</f>
        <v>2439065.7743465449</v>
      </c>
      <c r="P285" s="4">
        <f>((Produção!P279*(PreçoLivre!P281*(1-Plan1!$B$11)+P$4*Plan1!$E$16)-P$5-P$2)*P$7)</f>
        <v>2004033.2665134103</v>
      </c>
      <c r="Q285" s="4">
        <f>((Produção!Q279*(PreçoLivre!Q281*(1-Plan1!$B$11)+Q$4*Plan1!$E$16)-Q$5-Q$2)*Q$7)</f>
        <v>1699337.8448687522</v>
      </c>
      <c r="R285" s="4">
        <f>((Produção!R279*(PreçoLivre!R281*(1-Plan1!$B$11)+R$4*Plan1!$E$16)-R$5-R$2)*R$7)</f>
        <v>1539124.2850020665</v>
      </c>
      <c r="S285" s="4">
        <f>((Produção!S279*(PreçoLivre!S281*(1-Plan1!$B$11)+S$4*Plan1!$E$16)-S$5-S$2)*S$7)</f>
        <v>1461807.4411962619</v>
      </c>
      <c r="T285" s="4">
        <f>((Produção!T279*(PreçoLivre!T281*(1-Plan1!$B$11)+T$4*Plan1!$E$16)-T$5-T$2)*T$7)</f>
        <v>1323314.148722335</v>
      </c>
      <c r="U285" s="4">
        <f>((Produção!U279*(PreçoLivre!U281*(1-Plan1!$B$11)+U$4*Plan1!$E$16)-U$5-U$2)*U$7)</f>
        <v>1183786.5732367754</v>
      </c>
      <c r="V285" s="4">
        <f>((Produção!V279*(PreçoLivre!V281*(1-Plan1!$B$11)+V$4*Plan1!$E$16)-V$5-V$2)*V$7)</f>
        <v>1133984.8597340102</v>
      </c>
    </row>
    <row r="286" spans="1:22" x14ac:dyDescent="0.25">
      <c r="A286">
        <v>277</v>
      </c>
      <c r="B286" s="100">
        <f t="shared" si="4"/>
        <v>60327329.324591488</v>
      </c>
      <c r="C286" s="4">
        <f>((Produção!C280*(PreçoLivre!C282*(1-Plan1!$B$11)+C$4*Plan1!$E$16)-C$5-C$2)*C$7)</f>
        <v>6931900.0210799621</v>
      </c>
      <c r="D286" s="4">
        <f>((Produção!D280*(PreçoLivre!D282*(1-Plan1!$B$11)+D$4*Plan1!$E$16)-D$5-D$2)*D$7)</f>
        <v>6815436.6980183367</v>
      </c>
      <c r="E286" s="4">
        <f>((Produção!E280*(PreçoLivre!E282*(1-Plan1!$B$11)+E$4*Plan1!$E$16)-E$5-E$2)*E$7)</f>
        <v>6648993.2767778886</v>
      </c>
      <c r="F286" s="4">
        <f>((Produção!F280*(PreçoLivre!F282*(1-Plan1!$B$11)+F$4*Plan1!$E$16)-F$5-F$2)*F$7)</f>
        <v>5644382.6609421987</v>
      </c>
      <c r="G286" s="4">
        <f>((Produção!G280*(PreçoLivre!G282*(1-Plan1!$B$11)+G$4*Plan1!$E$16)-G$5-G$2)*G$7)</f>
        <v>4895226.588386965</v>
      </c>
      <c r="H286" s="4">
        <f>((Produção!H280*(PreçoLivre!H282*(1-Plan1!$B$11)+H$4*Plan1!$E$16)-H$5-H$2)*H$7)</f>
        <v>4242277.4341616817</v>
      </c>
      <c r="I286" s="4">
        <f>((Produção!I280*(PreçoLivre!I282*(1-Plan1!$B$11)+I$4*Plan1!$E$16)-I$5-I$2)*I$7)</f>
        <v>3735870.2469987702</v>
      </c>
      <c r="J286" s="4">
        <f>((Produção!J280*(PreçoLivre!J282*(1-Plan1!$B$11)+J$4*Plan1!$E$16)-J$5-J$2)*J$7)</f>
        <v>3108010.9882606678</v>
      </c>
      <c r="K286" s="4">
        <f>((Produção!K280*(PreçoLivre!K282*(1-Plan1!$B$11)+K$4*Plan1!$E$16)-K$5-K$2)*K$7)</f>
        <v>2655970.4560836405</v>
      </c>
      <c r="L286" s="4">
        <f>((Produção!L280*(PreçoLivre!L282*(1-Plan1!$B$11)+L$4*Plan1!$E$16)-L$5-L$2)*L$7)</f>
        <v>2438491.4950687401</v>
      </c>
      <c r="M286" s="4">
        <f>((Produção!M280*(PreçoLivre!M282*(1-Plan1!$B$11)+M$4*Plan1!$E$16)-M$5-M$2)*M$7)</f>
        <v>2194924.8322634464</v>
      </c>
      <c r="N286" s="4">
        <f>((Produção!N280*(PreçoLivre!N282*(1-Plan1!$B$11)+N$4*Plan1!$E$16)-N$5-N$2)*N$7)</f>
        <v>1863871.8071727967</v>
      </c>
      <c r="O286" s="4">
        <f>((Produção!O280*(PreçoLivre!O282*(1-Plan1!$B$11)+O$4*Plan1!$E$16)-O$5-O$2)*O$7)</f>
        <v>1685356.4948144597</v>
      </c>
      <c r="P286" s="4">
        <f>((Produção!P280*(PreçoLivre!P282*(1-Plan1!$B$11)+P$4*Plan1!$E$16)-P$5-P$2)*P$7)</f>
        <v>1441142.0982819344</v>
      </c>
      <c r="Q286" s="4">
        <f>((Produção!Q280*(PreçoLivre!Q282*(1-Plan1!$B$11)+Q$4*Plan1!$E$16)-Q$5-Q$2)*Q$7)</f>
        <v>1305447.2139058548</v>
      </c>
      <c r="R286" s="4">
        <f>((Produção!R280*(PreçoLivre!R282*(1-Plan1!$B$11)+R$4*Plan1!$E$16)-R$5-R$2)*R$7)</f>
        <v>1026612.6291807058</v>
      </c>
      <c r="S286" s="4">
        <f>((Produção!S280*(PreçoLivre!S282*(1-Plan1!$B$11)+S$4*Plan1!$E$16)-S$5-S$2)*S$7)</f>
        <v>956659.78394967236</v>
      </c>
      <c r="T286" s="4">
        <f>((Produção!T280*(PreçoLivre!T282*(1-Plan1!$B$11)+T$4*Plan1!$E$16)-T$5-T$2)*T$7)</f>
        <v>979064.7308353571</v>
      </c>
      <c r="U286" s="4">
        <f>((Produção!U280*(PreçoLivre!U282*(1-Plan1!$B$11)+U$4*Plan1!$E$16)-U$5-U$2)*U$7)</f>
        <v>881758.93581614515</v>
      </c>
      <c r="V286" s="4">
        <f>((Produção!V280*(PreçoLivre!V282*(1-Plan1!$B$11)+V$4*Plan1!$E$16)-V$5-V$2)*V$7)</f>
        <v>875930.932592244</v>
      </c>
    </row>
    <row r="287" spans="1:22" x14ac:dyDescent="0.25">
      <c r="A287">
        <v>278</v>
      </c>
      <c r="B287" s="100">
        <f t="shared" si="4"/>
        <v>64087328.103713237</v>
      </c>
      <c r="C287" s="4">
        <f>((Produção!C281*(PreçoLivre!C283*(1-Plan1!$B$11)+C$4*Plan1!$E$16)-C$5-C$2)*C$7)</f>
        <v>6657445.9052440813</v>
      </c>
      <c r="D287" s="4">
        <f>((Produção!D281*(PreçoLivre!D283*(1-Plan1!$B$11)+D$4*Plan1!$E$16)-D$5-D$2)*D$7)</f>
        <v>5897527.2227455713</v>
      </c>
      <c r="E287" s="4">
        <f>((Produção!E281*(PreçoLivre!E283*(1-Plan1!$B$11)+E$4*Plan1!$E$16)-E$5-E$2)*E$7)</f>
        <v>5381072.4422394447</v>
      </c>
      <c r="F287" s="4">
        <f>((Produção!F281*(PreçoLivre!F283*(1-Plan1!$B$11)+F$4*Plan1!$E$16)-F$5-F$2)*F$7)</f>
        <v>4935788.743225554</v>
      </c>
      <c r="G287" s="4">
        <f>((Produção!G281*(PreçoLivre!G283*(1-Plan1!$B$11)+G$4*Plan1!$E$16)-G$5-G$2)*G$7)</f>
        <v>4422871.8236291884</v>
      </c>
      <c r="H287" s="4">
        <f>((Produção!H281*(PreçoLivre!H283*(1-Plan1!$B$11)+H$4*Plan1!$E$16)-H$5-H$2)*H$7)</f>
        <v>4082826.6874733339</v>
      </c>
      <c r="I287" s="4">
        <f>((Produção!I281*(PreçoLivre!I283*(1-Plan1!$B$11)+I$4*Plan1!$E$16)-I$5-I$2)*I$7)</f>
        <v>3800625.1687771245</v>
      </c>
      <c r="J287" s="4">
        <f>((Produção!J281*(PreçoLivre!J283*(1-Plan1!$B$11)+J$4*Plan1!$E$16)-J$5-J$2)*J$7)</f>
        <v>3488901.4502491234</v>
      </c>
      <c r="K287" s="4">
        <f>((Produção!K281*(PreçoLivre!K283*(1-Plan1!$B$11)+K$4*Plan1!$E$16)-K$5-K$2)*K$7)</f>
        <v>3373303.404134389</v>
      </c>
      <c r="L287" s="4">
        <f>((Produção!L281*(PreçoLivre!L283*(1-Plan1!$B$11)+L$4*Plan1!$E$16)-L$5-L$2)*L$7)</f>
        <v>2993730.2254365985</v>
      </c>
      <c r="M287" s="4">
        <f>((Produção!M281*(PreçoLivre!M283*(1-Plan1!$B$11)+M$4*Plan1!$E$16)-M$5-M$2)*M$7)</f>
        <v>2688019.9525690838</v>
      </c>
      <c r="N287" s="4">
        <f>((Produção!N281*(PreçoLivre!N283*(1-Plan1!$B$11)+N$4*Plan1!$E$16)-N$5-N$2)*N$7)</f>
        <v>2373376.4070719979</v>
      </c>
      <c r="O287" s="4">
        <f>((Produção!O281*(PreçoLivre!O283*(1-Plan1!$B$11)+O$4*Plan1!$E$16)-O$5-O$2)*O$7)</f>
        <v>2161225.6345279403</v>
      </c>
      <c r="P287" s="4">
        <f>((Produção!P281*(PreçoLivre!P283*(1-Plan1!$B$11)+P$4*Plan1!$E$16)-P$5-P$2)*P$7)</f>
        <v>1890741.5209202785</v>
      </c>
      <c r="Q287" s="4">
        <f>((Produção!Q281*(PreçoLivre!Q283*(1-Plan1!$B$11)+Q$4*Plan1!$E$16)-Q$5-Q$2)*Q$7)</f>
        <v>1882137.7739773239</v>
      </c>
      <c r="R287" s="4">
        <f>((Produção!R281*(PreçoLivre!R283*(1-Plan1!$B$11)+R$4*Plan1!$E$16)-R$5-R$2)*R$7)</f>
        <v>1712376.641688281</v>
      </c>
      <c r="S287" s="4">
        <f>((Produção!S281*(PreçoLivre!S283*(1-Plan1!$B$11)+S$4*Plan1!$E$16)-S$5-S$2)*S$7)</f>
        <v>1799227.767549396</v>
      </c>
      <c r="T287" s="4">
        <f>((Produção!T281*(PreçoLivre!T283*(1-Plan1!$B$11)+T$4*Plan1!$E$16)-T$5-T$2)*T$7)</f>
        <v>1728188.0932103228</v>
      </c>
      <c r="U287" s="4">
        <f>((Produção!U281*(PreçoLivre!U283*(1-Plan1!$B$11)+U$4*Plan1!$E$16)-U$5-U$2)*U$7)</f>
        <v>1489875.0143862204</v>
      </c>
      <c r="V287" s="4">
        <f>((Produção!V281*(PreçoLivre!V283*(1-Plan1!$B$11)+V$4*Plan1!$E$16)-V$5-V$2)*V$7)</f>
        <v>1328066.2246579847</v>
      </c>
    </row>
    <row r="288" spans="1:22" x14ac:dyDescent="0.25">
      <c r="A288">
        <v>279</v>
      </c>
      <c r="B288" s="100">
        <f t="shared" si="4"/>
        <v>62907042.831175834</v>
      </c>
      <c r="C288" s="4">
        <f>((Produção!C282*(PreçoLivre!C284*(1-Plan1!$B$11)+C$4*Plan1!$E$16)-C$5-C$2)*C$7)</f>
        <v>7410846.4469302064</v>
      </c>
      <c r="D288" s="4">
        <f>((Produção!D282*(PreçoLivre!D284*(1-Plan1!$B$11)+D$4*Plan1!$E$16)-D$5-D$2)*D$7)</f>
        <v>6945430.98884142</v>
      </c>
      <c r="E288" s="4">
        <f>((Produção!E282*(PreçoLivre!E284*(1-Plan1!$B$11)+E$4*Plan1!$E$16)-E$5-E$2)*E$7)</f>
        <v>6426800.2349159354</v>
      </c>
      <c r="F288" s="4">
        <f>((Produção!F282*(PreçoLivre!F284*(1-Plan1!$B$11)+F$4*Plan1!$E$16)-F$5-F$2)*F$7)</f>
        <v>5341089.8338793237</v>
      </c>
      <c r="G288" s="4">
        <f>((Produção!G282*(PreçoLivre!G284*(1-Plan1!$B$11)+G$4*Plan1!$E$16)-G$5-G$2)*G$7)</f>
        <v>4441711.9321410153</v>
      </c>
      <c r="H288" s="4">
        <f>((Produção!H282*(PreçoLivre!H284*(1-Plan1!$B$11)+H$4*Plan1!$E$16)-H$5-H$2)*H$7)</f>
        <v>3883755.5986931692</v>
      </c>
      <c r="I288" s="4">
        <f>((Produção!I282*(PreçoLivre!I284*(1-Plan1!$B$11)+I$4*Plan1!$E$16)-I$5-I$2)*I$7)</f>
        <v>3636254.6343587157</v>
      </c>
      <c r="J288" s="4">
        <f>((Produção!J282*(PreçoLivre!J284*(1-Plan1!$B$11)+J$4*Plan1!$E$16)-J$5-J$2)*J$7)</f>
        <v>3266119.8814073559</v>
      </c>
      <c r="K288" s="4">
        <f>((Produção!K282*(PreçoLivre!K284*(1-Plan1!$B$11)+K$4*Plan1!$E$16)-K$5-K$2)*K$7)</f>
        <v>2867074.6958500352</v>
      </c>
      <c r="L288" s="4">
        <f>((Produção!L282*(PreçoLivre!L284*(1-Plan1!$B$11)+L$4*Plan1!$E$16)-L$5-L$2)*L$7)</f>
        <v>2433744.161437266</v>
      </c>
      <c r="M288" s="4">
        <f>((Produção!M282*(PreçoLivre!M284*(1-Plan1!$B$11)+M$4*Plan1!$E$16)-M$5-M$2)*M$7)</f>
        <v>2374749.3187089195</v>
      </c>
      <c r="N288" s="4">
        <f>((Produção!N282*(PreçoLivre!N284*(1-Plan1!$B$11)+N$4*Plan1!$E$16)-N$5-N$2)*N$7)</f>
        <v>2005446.8776421398</v>
      </c>
      <c r="O288" s="4">
        <f>((Produção!O282*(PreçoLivre!O284*(1-Plan1!$B$11)+O$4*Plan1!$E$16)-O$5-O$2)*O$7)</f>
        <v>1844893.3281819203</v>
      </c>
      <c r="P288" s="4">
        <f>((Produção!P282*(PreçoLivre!P284*(1-Plan1!$B$11)+P$4*Plan1!$E$16)-P$5-P$2)*P$7)</f>
        <v>1801333.5069109148</v>
      </c>
      <c r="Q288" s="4">
        <f>((Produção!Q282*(PreçoLivre!Q284*(1-Plan1!$B$11)+Q$4*Plan1!$E$16)-Q$5-Q$2)*Q$7)</f>
        <v>1578743.6347650711</v>
      </c>
      <c r="R288" s="4">
        <f>((Produção!R282*(PreçoLivre!R284*(1-Plan1!$B$11)+R$4*Plan1!$E$16)-R$5-R$2)*R$7)</f>
        <v>1513350.302613436</v>
      </c>
      <c r="S288" s="4">
        <f>((Produção!S282*(PreçoLivre!S284*(1-Plan1!$B$11)+S$4*Plan1!$E$16)-S$5-S$2)*S$7)</f>
        <v>1388784.8720573306</v>
      </c>
      <c r="T288" s="4">
        <f>((Produção!T282*(PreçoLivre!T284*(1-Plan1!$B$11)+T$4*Plan1!$E$16)-T$5-T$2)*T$7)</f>
        <v>1338883.0137362422</v>
      </c>
      <c r="U288" s="4">
        <f>((Produção!U282*(PreçoLivre!U284*(1-Plan1!$B$11)+U$4*Plan1!$E$16)-U$5-U$2)*U$7)</f>
        <v>1333124.012651626</v>
      </c>
      <c r="V288" s="4">
        <f>((Produção!V282*(PreçoLivre!V284*(1-Plan1!$B$11)+V$4*Plan1!$E$16)-V$5-V$2)*V$7)</f>
        <v>1074905.5554537745</v>
      </c>
    </row>
    <row r="289" spans="1:22" x14ac:dyDescent="0.25">
      <c r="A289">
        <v>280</v>
      </c>
      <c r="B289" s="100">
        <f t="shared" si="4"/>
        <v>60115024.514568985</v>
      </c>
      <c r="C289" s="4">
        <f>((Produção!C283*(PreçoLivre!C285*(1-Plan1!$B$11)+C$4*Plan1!$E$16)-C$5-C$2)*C$7)</f>
        <v>7049764.410249033</v>
      </c>
      <c r="D289" s="4">
        <f>((Produção!D283*(PreçoLivre!D285*(1-Plan1!$B$11)+D$4*Plan1!$E$16)-D$5-D$2)*D$7)</f>
        <v>6445200.9290753817</v>
      </c>
      <c r="E289" s="4">
        <f>((Produção!E283*(PreçoLivre!E285*(1-Plan1!$B$11)+E$4*Plan1!$E$16)-E$5-E$2)*E$7)</f>
        <v>5801630.5218923828</v>
      </c>
      <c r="F289" s="4">
        <f>((Produção!F283*(PreçoLivre!F285*(1-Plan1!$B$11)+F$4*Plan1!$E$16)-F$5-F$2)*F$7)</f>
        <v>5119527.7278925665</v>
      </c>
      <c r="G289" s="4">
        <f>((Produção!G283*(PreçoLivre!G285*(1-Plan1!$B$11)+G$4*Plan1!$E$16)-G$5-G$2)*G$7)</f>
        <v>4720858.6806860445</v>
      </c>
      <c r="H289" s="4">
        <f>((Produção!H283*(PreçoLivre!H285*(1-Plan1!$B$11)+H$4*Plan1!$E$16)-H$5-H$2)*H$7)</f>
        <v>3983464.120898915</v>
      </c>
      <c r="I289" s="4">
        <f>((Produção!I283*(PreçoLivre!I285*(1-Plan1!$B$11)+I$4*Plan1!$E$16)-I$5-I$2)*I$7)</f>
        <v>3455460.184677281</v>
      </c>
      <c r="J289" s="4">
        <f>((Produção!J283*(PreçoLivre!J285*(1-Plan1!$B$11)+J$4*Plan1!$E$16)-J$5-J$2)*J$7)</f>
        <v>3220063.4122714587</v>
      </c>
      <c r="K289" s="4">
        <f>((Produção!K283*(PreçoLivre!K285*(1-Plan1!$B$11)+K$4*Plan1!$E$16)-K$5-K$2)*K$7)</f>
        <v>2690143.2381133917</v>
      </c>
      <c r="L289" s="4">
        <f>((Produção!L283*(PreçoLivre!L285*(1-Plan1!$B$11)+L$4*Plan1!$E$16)-L$5-L$2)*L$7)</f>
        <v>2536984.4994786675</v>
      </c>
      <c r="M289" s="4">
        <f>((Produção!M283*(PreçoLivre!M285*(1-Plan1!$B$11)+M$4*Plan1!$E$16)-M$5-M$2)*M$7)</f>
        <v>2141765.4111456517</v>
      </c>
      <c r="N289" s="4">
        <f>((Produção!N283*(PreçoLivre!N285*(1-Plan1!$B$11)+N$4*Plan1!$E$16)-N$5-N$2)*N$7)</f>
        <v>2038713.2827230087</v>
      </c>
      <c r="O289" s="4">
        <f>((Produção!O283*(PreçoLivre!O285*(1-Plan1!$B$11)+O$4*Plan1!$E$16)-O$5-O$2)*O$7)</f>
        <v>1845818.3124115439</v>
      </c>
      <c r="P289" s="4">
        <f>((Produção!P283*(PreçoLivre!P285*(1-Plan1!$B$11)+P$4*Plan1!$E$16)-P$5-P$2)*P$7)</f>
        <v>1662983.9139807506</v>
      </c>
      <c r="Q289" s="4">
        <f>((Produção!Q283*(PreçoLivre!Q285*(1-Plan1!$B$11)+Q$4*Plan1!$E$16)-Q$5-Q$2)*Q$7)</f>
        <v>1534832.5931299739</v>
      </c>
      <c r="R289" s="4">
        <f>((Produção!R283*(PreçoLivre!R285*(1-Plan1!$B$11)+R$4*Plan1!$E$16)-R$5-R$2)*R$7)</f>
        <v>1435490.0719582587</v>
      </c>
      <c r="S289" s="4">
        <f>((Produção!S283*(PreçoLivre!S285*(1-Plan1!$B$11)+S$4*Plan1!$E$16)-S$5-S$2)*S$7)</f>
        <v>1362388.8010257776</v>
      </c>
      <c r="T289" s="4">
        <f>((Produção!T283*(PreçoLivre!T285*(1-Plan1!$B$11)+T$4*Plan1!$E$16)-T$5-T$2)*T$7)</f>
        <v>1158551.3924449668</v>
      </c>
      <c r="U289" s="4">
        <f>((Produção!U283*(PreçoLivre!U285*(1-Plan1!$B$11)+U$4*Plan1!$E$16)-U$5-U$2)*U$7)</f>
        <v>1015674.9376396695</v>
      </c>
      <c r="V289" s="4">
        <f>((Produção!V283*(PreçoLivre!V285*(1-Plan1!$B$11)+V$4*Plan1!$E$16)-V$5-V$2)*V$7)</f>
        <v>895708.07287426223</v>
      </c>
    </row>
    <row r="290" spans="1:22" x14ac:dyDescent="0.25">
      <c r="A290">
        <v>281</v>
      </c>
      <c r="B290" s="100">
        <f t="shared" si="4"/>
        <v>62764097.283923425</v>
      </c>
      <c r="C290" s="4">
        <f>((Produção!C284*(PreçoLivre!C286*(1-Plan1!$B$11)+C$4*Plan1!$E$16)-C$5-C$2)*C$7)</f>
        <v>7137826.0060803695</v>
      </c>
      <c r="D290" s="4">
        <f>((Produção!D284*(PreçoLivre!D286*(1-Plan1!$B$11)+D$4*Plan1!$E$16)-D$5-D$2)*D$7)</f>
        <v>6362045.3300689673</v>
      </c>
      <c r="E290" s="4">
        <f>((Produção!E284*(PreçoLivre!E286*(1-Plan1!$B$11)+E$4*Plan1!$E$16)-E$5-E$2)*E$7)</f>
        <v>5446707.489193555</v>
      </c>
      <c r="F290" s="4">
        <f>((Produção!F284*(PreçoLivre!F286*(1-Plan1!$B$11)+F$4*Plan1!$E$16)-F$5-F$2)*F$7)</f>
        <v>4490419.934087622</v>
      </c>
      <c r="G290" s="4">
        <f>((Produção!G284*(PreçoLivre!G286*(1-Plan1!$B$11)+G$4*Plan1!$E$16)-G$5-G$2)*G$7)</f>
        <v>4346541.2137991926</v>
      </c>
      <c r="H290" s="4">
        <f>((Produção!H284*(PreçoLivre!H286*(1-Plan1!$B$11)+H$4*Plan1!$E$16)-H$5-H$2)*H$7)</f>
        <v>4292933.0527825309</v>
      </c>
      <c r="I290" s="4">
        <f>((Produção!I284*(PreçoLivre!I286*(1-Plan1!$B$11)+I$4*Plan1!$E$16)-I$5-I$2)*I$7)</f>
        <v>3946699.1973770745</v>
      </c>
      <c r="J290" s="4">
        <f>((Produção!J284*(PreçoLivre!J286*(1-Plan1!$B$11)+J$4*Plan1!$E$16)-J$5-J$2)*J$7)</f>
        <v>3625709.4574030661</v>
      </c>
      <c r="K290" s="4">
        <f>((Produção!K284*(PreçoLivre!K286*(1-Plan1!$B$11)+K$4*Plan1!$E$16)-K$5-K$2)*K$7)</f>
        <v>3593958.81972078</v>
      </c>
      <c r="L290" s="4">
        <f>((Produção!L284*(PreçoLivre!L286*(1-Plan1!$B$11)+L$4*Plan1!$E$16)-L$5-L$2)*L$7)</f>
        <v>3195955.7531246152</v>
      </c>
      <c r="M290" s="4">
        <f>((Produção!M284*(PreçoLivre!M286*(1-Plan1!$B$11)+M$4*Plan1!$E$16)-M$5-M$2)*M$7)</f>
        <v>2690758.2441190095</v>
      </c>
      <c r="N290" s="4">
        <f>((Produção!N284*(PreçoLivre!N286*(1-Plan1!$B$11)+N$4*Plan1!$E$16)-N$5-N$2)*N$7)</f>
        <v>2259162.7799962093</v>
      </c>
      <c r="O290" s="4">
        <f>((Produção!O284*(PreçoLivre!O286*(1-Plan1!$B$11)+O$4*Plan1!$E$16)-O$5-O$2)*O$7)</f>
        <v>1949863.9195056034</v>
      </c>
      <c r="P290" s="4">
        <f>((Produção!P284*(PreçoLivre!P286*(1-Plan1!$B$11)+P$4*Plan1!$E$16)-P$5-P$2)*P$7)</f>
        <v>1800389.244949688</v>
      </c>
      <c r="Q290" s="4">
        <f>((Produção!Q284*(PreçoLivre!Q286*(1-Plan1!$B$11)+Q$4*Plan1!$E$16)-Q$5-Q$2)*Q$7)</f>
        <v>1586531.7281772892</v>
      </c>
      <c r="R290" s="4">
        <f>((Produção!R284*(PreçoLivre!R286*(1-Plan1!$B$11)+R$4*Plan1!$E$16)-R$5-R$2)*R$7)</f>
        <v>1566192.2984880225</v>
      </c>
      <c r="S290" s="4">
        <f>((Produção!S284*(PreçoLivre!S286*(1-Plan1!$B$11)+S$4*Plan1!$E$16)-S$5-S$2)*S$7)</f>
        <v>1379194.1764848616</v>
      </c>
      <c r="T290" s="4">
        <f>((Produção!T284*(PreçoLivre!T286*(1-Plan1!$B$11)+T$4*Plan1!$E$16)-T$5-T$2)*T$7)</f>
        <v>1124312.132528981</v>
      </c>
      <c r="U290" s="4">
        <f>((Produção!U284*(PreçoLivre!U286*(1-Plan1!$B$11)+U$4*Plan1!$E$16)-U$5-U$2)*U$7)</f>
        <v>1067619.3744911395</v>
      </c>
      <c r="V290" s="4">
        <f>((Produção!V284*(PreçoLivre!V286*(1-Plan1!$B$11)+V$4*Plan1!$E$16)-V$5-V$2)*V$7)</f>
        <v>901277.13154484564</v>
      </c>
    </row>
    <row r="291" spans="1:22" x14ac:dyDescent="0.25">
      <c r="A291">
        <v>282</v>
      </c>
      <c r="B291" s="100">
        <f t="shared" si="4"/>
        <v>64335957.486619391</v>
      </c>
      <c r="C291" s="4">
        <f>((Produção!C285*(PreçoLivre!C287*(1-Plan1!$B$11)+C$4*Plan1!$E$16)-C$5-C$2)*C$7)</f>
        <v>7082015.0090444563</v>
      </c>
      <c r="D291" s="4">
        <f>((Produção!D285*(PreçoLivre!D287*(1-Plan1!$B$11)+D$4*Plan1!$E$16)-D$5-D$2)*D$7)</f>
        <v>6975763.9996676855</v>
      </c>
      <c r="E291" s="4">
        <f>((Produção!E285*(PreçoLivre!E287*(1-Plan1!$B$11)+E$4*Plan1!$E$16)-E$5-E$2)*E$7)</f>
        <v>6264572.186067638</v>
      </c>
      <c r="F291" s="4">
        <f>((Produção!F285*(PreçoLivre!F287*(1-Plan1!$B$11)+F$4*Plan1!$E$16)-F$5-F$2)*F$7)</f>
        <v>5574014.5313304551</v>
      </c>
      <c r="G291" s="4">
        <f>((Produção!G285*(PreçoLivre!G287*(1-Plan1!$B$11)+G$4*Plan1!$E$16)-G$5-G$2)*G$7)</f>
        <v>4858912.0791872898</v>
      </c>
      <c r="H291" s="4">
        <f>((Produção!H285*(PreçoLivre!H287*(1-Plan1!$B$11)+H$4*Plan1!$E$16)-H$5-H$2)*H$7)</f>
        <v>4341009.5454232115</v>
      </c>
      <c r="I291" s="4">
        <f>((Produção!I285*(PreçoLivre!I287*(1-Plan1!$B$11)+I$4*Plan1!$E$16)-I$5-I$2)*I$7)</f>
        <v>3682456.3789434722</v>
      </c>
      <c r="J291" s="4">
        <f>((Produção!J285*(PreçoLivre!J287*(1-Plan1!$B$11)+J$4*Plan1!$E$16)-J$5-J$2)*J$7)</f>
        <v>3302665.3392813373</v>
      </c>
      <c r="K291" s="4">
        <f>((Produção!K285*(PreçoLivre!K287*(1-Plan1!$B$11)+K$4*Plan1!$E$16)-K$5-K$2)*K$7)</f>
        <v>3123709.6479266551</v>
      </c>
      <c r="L291" s="4">
        <f>((Produção!L285*(PreçoLivre!L287*(1-Plan1!$B$11)+L$4*Plan1!$E$16)-L$5-L$2)*L$7)</f>
        <v>2789776.8106700974</v>
      </c>
      <c r="M291" s="4">
        <f>((Produção!M285*(PreçoLivre!M287*(1-Plan1!$B$11)+M$4*Plan1!$E$16)-M$5-M$2)*M$7)</f>
        <v>2423365.2743999218</v>
      </c>
      <c r="N291" s="4">
        <f>((Produção!N285*(PreçoLivre!N287*(1-Plan1!$B$11)+N$4*Plan1!$E$16)-N$5-N$2)*N$7)</f>
        <v>2300103.0808436656</v>
      </c>
      <c r="O291" s="4">
        <f>((Produção!O285*(PreçoLivre!O287*(1-Plan1!$B$11)+O$4*Plan1!$E$16)-O$5-O$2)*O$7)</f>
        <v>2269189.6307772738</v>
      </c>
      <c r="P291" s="4">
        <f>((Produção!P285*(PreçoLivre!P287*(1-Plan1!$B$11)+P$4*Plan1!$E$16)-P$5-P$2)*P$7)</f>
        <v>1912456.5714885143</v>
      </c>
      <c r="Q291" s="4">
        <f>((Produção!Q285*(PreçoLivre!Q287*(1-Plan1!$B$11)+Q$4*Plan1!$E$16)-Q$5-Q$2)*Q$7)</f>
        <v>1626804.0393381047</v>
      </c>
      <c r="R291" s="4">
        <f>((Produção!R285*(PreçoLivre!R287*(1-Plan1!$B$11)+R$4*Plan1!$E$16)-R$5-R$2)*R$7)</f>
        <v>1461253.0565390692</v>
      </c>
      <c r="S291" s="4">
        <f>((Produção!S285*(PreçoLivre!S287*(1-Plan1!$B$11)+S$4*Plan1!$E$16)-S$5-S$2)*S$7)</f>
        <v>1330505.7163696284</v>
      </c>
      <c r="T291" s="4">
        <f>((Produção!T285*(PreçoLivre!T287*(1-Plan1!$B$11)+T$4*Plan1!$E$16)-T$5-T$2)*T$7)</f>
        <v>1203311.8016360106</v>
      </c>
      <c r="U291" s="4">
        <f>((Produção!U285*(PreçoLivre!U287*(1-Plan1!$B$11)+U$4*Plan1!$E$16)-U$5-U$2)*U$7)</f>
        <v>1005004.2495265305</v>
      </c>
      <c r="V291" s="4">
        <f>((Produção!V285*(PreçoLivre!V287*(1-Plan1!$B$11)+V$4*Plan1!$E$16)-V$5-V$2)*V$7)</f>
        <v>809068.53815836983</v>
      </c>
    </row>
    <row r="292" spans="1:22" x14ac:dyDescent="0.25">
      <c r="A292">
        <v>283</v>
      </c>
      <c r="B292" s="100">
        <f t="shared" si="4"/>
        <v>65989434.113355324</v>
      </c>
      <c r="C292" s="4">
        <f>((Produção!C286*(PreçoLivre!C288*(1-Plan1!$B$11)+C$4*Plan1!$E$16)-C$5-C$2)*C$7)</f>
        <v>7036333.0010469137</v>
      </c>
      <c r="D292" s="4">
        <f>((Produção!D286*(PreçoLivre!D288*(1-Plan1!$B$11)+D$4*Plan1!$E$16)-D$5-D$2)*D$7)</f>
        <v>6954781.5336875757</v>
      </c>
      <c r="E292" s="4">
        <f>((Produção!E286*(PreçoLivre!E288*(1-Plan1!$B$11)+E$4*Plan1!$E$16)-E$5-E$2)*E$7)</f>
        <v>5892190.6243197462</v>
      </c>
      <c r="F292" s="4">
        <f>((Produção!F286*(PreçoLivre!F288*(1-Plan1!$B$11)+F$4*Plan1!$E$16)-F$5-F$2)*F$7)</f>
        <v>5744722.4100055806</v>
      </c>
      <c r="G292" s="4">
        <f>((Produção!G286*(PreçoLivre!G288*(1-Plan1!$B$11)+G$4*Plan1!$E$16)-G$5-G$2)*G$7)</f>
        <v>5571708.2324880697</v>
      </c>
      <c r="H292" s="4">
        <f>((Produção!H286*(PreçoLivre!H288*(1-Plan1!$B$11)+H$4*Plan1!$E$16)-H$5-H$2)*H$7)</f>
        <v>4463441.6425039666</v>
      </c>
      <c r="I292" s="4">
        <f>((Produção!I286*(PreçoLivre!I288*(1-Plan1!$B$11)+I$4*Plan1!$E$16)-I$5-I$2)*I$7)</f>
        <v>4069700.9708703468</v>
      </c>
      <c r="J292" s="4">
        <f>((Produção!J286*(PreçoLivre!J288*(1-Plan1!$B$11)+J$4*Plan1!$E$16)-J$5-J$2)*J$7)</f>
        <v>3357149.5265866173</v>
      </c>
      <c r="K292" s="4">
        <f>((Produção!K286*(PreçoLivre!K288*(1-Plan1!$B$11)+K$4*Plan1!$E$16)-K$5-K$2)*K$7)</f>
        <v>2982699.3565543005</v>
      </c>
      <c r="L292" s="4">
        <f>((Produção!L286*(PreçoLivre!L288*(1-Plan1!$B$11)+L$4*Plan1!$E$16)-L$5-L$2)*L$7)</f>
        <v>2580456.2075627898</v>
      </c>
      <c r="M292" s="4">
        <f>((Produção!M286*(PreçoLivre!M288*(1-Plan1!$B$11)+M$4*Plan1!$E$16)-M$5-M$2)*M$7)</f>
        <v>2348964.505294987</v>
      </c>
      <c r="N292" s="4">
        <f>((Produção!N286*(PreçoLivre!N288*(1-Plan1!$B$11)+N$4*Plan1!$E$16)-N$5-N$2)*N$7)</f>
        <v>2219851.1030024597</v>
      </c>
      <c r="O292" s="4">
        <f>((Produção!O286*(PreçoLivre!O288*(1-Plan1!$B$11)+O$4*Plan1!$E$16)-O$5-O$2)*O$7)</f>
        <v>2075928.1619388023</v>
      </c>
      <c r="P292" s="4">
        <f>((Produção!P286*(PreçoLivre!P288*(1-Plan1!$B$11)+P$4*Plan1!$E$16)-P$5-P$2)*P$7)</f>
        <v>1869676.1532778328</v>
      </c>
      <c r="Q292" s="4">
        <f>((Produção!Q286*(PreçoLivre!Q288*(1-Plan1!$B$11)+Q$4*Plan1!$E$16)-Q$5-Q$2)*Q$7)</f>
        <v>1714258.541558855</v>
      </c>
      <c r="R292" s="4">
        <f>((Produção!R286*(PreçoLivre!R288*(1-Plan1!$B$11)+R$4*Plan1!$E$16)-R$5-R$2)*R$7)</f>
        <v>1692448.2014081189</v>
      </c>
      <c r="S292" s="4">
        <f>((Produção!S286*(PreçoLivre!S288*(1-Plan1!$B$11)+S$4*Plan1!$E$16)-S$5-S$2)*S$7)</f>
        <v>1657979.6254906356</v>
      </c>
      <c r="T292" s="4">
        <f>((Produção!T286*(PreçoLivre!T288*(1-Plan1!$B$11)+T$4*Plan1!$E$16)-T$5-T$2)*T$7)</f>
        <v>1378388.5926196685</v>
      </c>
      <c r="U292" s="4">
        <f>((Produção!U286*(PreçoLivre!U288*(1-Plan1!$B$11)+U$4*Plan1!$E$16)-U$5-U$2)*U$7)</f>
        <v>1225217.3413931113</v>
      </c>
      <c r="V292" s="4">
        <f>((Produção!V286*(PreçoLivre!V288*(1-Plan1!$B$11)+V$4*Plan1!$E$16)-V$5-V$2)*V$7)</f>
        <v>1153538.3817449587</v>
      </c>
    </row>
    <row r="293" spans="1:22" x14ac:dyDescent="0.25">
      <c r="A293">
        <v>284</v>
      </c>
      <c r="B293" s="100">
        <f t="shared" si="4"/>
        <v>64640129.327927321</v>
      </c>
      <c r="C293" s="4">
        <f>((Produção!C287*(PreçoLivre!C289*(1-Plan1!$B$11)+C$4*Plan1!$E$16)-C$5-C$2)*C$7)</f>
        <v>7326066.7988314508</v>
      </c>
      <c r="D293" s="4">
        <f>((Produção!D287*(PreçoLivre!D289*(1-Plan1!$B$11)+D$4*Plan1!$E$16)-D$5-D$2)*D$7)</f>
        <v>6679574.2735691946</v>
      </c>
      <c r="E293" s="4">
        <f>((Produção!E287*(PreçoLivre!E289*(1-Plan1!$B$11)+E$4*Plan1!$E$16)-E$5-E$2)*E$7)</f>
        <v>6619812.3541077254</v>
      </c>
      <c r="F293" s="4">
        <f>((Produção!F287*(PreçoLivre!F289*(1-Plan1!$B$11)+F$4*Plan1!$E$16)-F$5-F$2)*F$7)</f>
        <v>5613981.9803057956</v>
      </c>
      <c r="G293" s="4">
        <f>((Produção!G287*(PreçoLivre!G289*(1-Plan1!$B$11)+G$4*Plan1!$E$16)-G$5-G$2)*G$7)</f>
        <v>5325016.9748584973</v>
      </c>
      <c r="H293" s="4">
        <f>((Produção!H287*(PreçoLivre!H289*(1-Plan1!$B$11)+H$4*Plan1!$E$16)-H$5-H$2)*H$7)</f>
        <v>4536578.4770478783</v>
      </c>
      <c r="I293" s="4">
        <f>((Produção!I287*(PreçoLivre!I289*(1-Plan1!$B$11)+I$4*Plan1!$E$16)-I$5-I$2)*I$7)</f>
        <v>4036164.6657743459</v>
      </c>
      <c r="J293" s="4">
        <f>((Produção!J287*(PreçoLivre!J289*(1-Plan1!$B$11)+J$4*Plan1!$E$16)-J$5-J$2)*J$7)</f>
        <v>3832636.1652245284</v>
      </c>
      <c r="K293" s="4">
        <f>((Produção!K287*(PreçoLivre!K289*(1-Plan1!$B$11)+K$4*Plan1!$E$16)-K$5-K$2)*K$7)</f>
        <v>3436486.665530541</v>
      </c>
      <c r="L293" s="4">
        <f>((Produção!L287*(PreçoLivre!L289*(1-Plan1!$B$11)+L$4*Plan1!$E$16)-L$5-L$2)*L$7)</f>
        <v>2893669.3517450555</v>
      </c>
      <c r="M293" s="4">
        <f>((Produção!M287*(PreçoLivre!M289*(1-Plan1!$B$11)+M$4*Plan1!$E$16)-M$5-M$2)*M$7)</f>
        <v>2456225.818428704</v>
      </c>
      <c r="N293" s="4">
        <f>((Produção!N287*(PreçoLivre!N289*(1-Plan1!$B$11)+N$4*Plan1!$E$16)-N$5-N$2)*N$7)</f>
        <v>2075820.3809109626</v>
      </c>
      <c r="O293" s="4">
        <f>((Produção!O287*(PreçoLivre!O289*(1-Plan1!$B$11)+O$4*Plan1!$E$16)-O$5-O$2)*O$7)</f>
        <v>1514403.9461485369</v>
      </c>
      <c r="P293" s="4">
        <f>((Produção!P287*(PreçoLivre!P289*(1-Plan1!$B$11)+P$4*Plan1!$E$16)-P$5-P$2)*P$7)</f>
        <v>1489033.9385221328</v>
      </c>
      <c r="Q293" s="4">
        <f>((Produção!Q287*(PreçoLivre!Q289*(1-Plan1!$B$11)+Q$4*Plan1!$E$16)-Q$5-Q$2)*Q$7)</f>
        <v>1363762.3331172394</v>
      </c>
      <c r="R293" s="4">
        <f>((Produção!R287*(PreçoLivre!R289*(1-Plan1!$B$11)+R$4*Plan1!$E$16)-R$5-R$2)*R$7)</f>
        <v>1339385.5210517128</v>
      </c>
      <c r="S293" s="4">
        <f>((Produção!S287*(PreçoLivre!S289*(1-Plan1!$B$11)+S$4*Plan1!$E$16)-S$5-S$2)*S$7)</f>
        <v>1235931.1255673119</v>
      </c>
      <c r="T293" s="4">
        <f>((Produção!T287*(PreçoLivre!T289*(1-Plan1!$B$11)+T$4*Plan1!$E$16)-T$5-T$2)*T$7)</f>
        <v>1071968.0241265497</v>
      </c>
      <c r="U293" s="4">
        <f>((Produção!U287*(PreçoLivre!U289*(1-Plan1!$B$11)+U$4*Plan1!$E$16)-U$5-U$2)*U$7)</f>
        <v>940126.24926474306</v>
      </c>
      <c r="V293" s="4">
        <f>((Produção!V287*(PreçoLivre!V289*(1-Plan1!$B$11)+V$4*Plan1!$E$16)-V$5-V$2)*V$7)</f>
        <v>853484.28379442415</v>
      </c>
    </row>
    <row r="294" spans="1:22" x14ac:dyDescent="0.25">
      <c r="A294">
        <v>285</v>
      </c>
      <c r="B294" s="100">
        <f t="shared" si="4"/>
        <v>63625580.063776128</v>
      </c>
      <c r="C294" s="4">
        <f>((Produção!C288*(PreçoLivre!C290*(1-Plan1!$B$11)+C$4*Plan1!$E$16)-C$5-C$2)*C$7)</f>
        <v>7871196.0475749178</v>
      </c>
      <c r="D294" s="4">
        <f>((Produção!D288*(PreçoLivre!D290*(1-Plan1!$B$11)+D$4*Plan1!$E$16)-D$5-D$2)*D$7)</f>
        <v>6710366.9000513693</v>
      </c>
      <c r="E294" s="4">
        <f>((Produção!E288*(PreçoLivre!E290*(1-Plan1!$B$11)+E$4*Plan1!$E$16)-E$5-E$2)*E$7)</f>
        <v>5817368.8172081728</v>
      </c>
      <c r="F294" s="4">
        <f>((Produção!F288*(PreçoLivre!F290*(1-Plan1!$B$11)+F$4*Plan1!$E$16)-F$5-F$2)*F$7)</f>
        <v>5418593.7260050979</v>
      </c>
      <c r="G294" s="4">
        <f>((Produção!G288*(PreçoLivre!G290*(1-Plan1!$B$11)+G$4*Plan1!$E$16)-G$5-G$2)*G$7)</f>
        <v>4584394.0060071871</v>
      </c>
      <c r="H294" s="4">
        <f>((Produção!H288*(PreçoLivre!H290*(1-Plan1!$B$11)+H$4*Plan1!$E$16)-H$5-H$2)*H$7)</f>
        <v>4025033.9821177535</v>
      </c>
      <c r="I294" s="4">
        <f>((Produção!I288*(PreçoLivre!I290*(1-Plan1!$B$11)+I$4*Plan1!$E$16)-I$5-I$2)*I$7)</f>
        <v>3951878.9236739543</v>
      </c>
      <c r="J294" s="4">
        <f>((Produção!J288*(PreçoLivre!J290*(1-Plan1!$B$11)+J$4*Plan1!$E$16)-J$5-J$2)*J$7)</f>
        <v>3401888.0666427822</v>
      </c>
      <c r="K294" s="4">
        <f>((Produção!K288*(PreçoLivre!K290*(1-Plan1!$B$11)+K$4*Plan1!$E$16)-K$5-K$2)*K$7)</f>
        <v>2765214.251491128</v>
      </c>
      <c r="L294" s="4">
        <f>((Produção!L288*(PreçoLivre!L290*(1-Plan1!$B$11)+L$4*Plan1!$E$16)-L$5-L$2)*L$7)</f>
        <v>2619839.6082076239</v>
      </c>
      <c r="M294" s="4">
        <f>((Produção!M288*(PreçoLivre!M290*(1-Plan1!$B$11)+M$4*Plan1!$E$16)-M$5-M$2)*M$7)</f>
        <v>2300305.8079762277</v>
      </c>
      <c r="N294" s="4">
        <f>((Produção!N288*(PreçoLivre!N290*(1-Plan1!$B$11)+N$4*Plan1!$E$16)-N$5-N$2)*N$7)</f>
        <v>2150572.4327597055</v>
      </c>
      <c r="O294" s="4">
        <f>((Produção!O288*(PreçoLivre!O290*(1-Plan1!$B$11)+O$4*Plan1!$E$16)-O$5-O$2)*O$7)</f>
        <v>1904106.8421242787</v>
      </c>
      <c r="P294" s="4">
        <f>((Produção!P288*(PreçoLivre!P290*(1-Plan1!$B$11)+P$4*Plan1!$E$16)-P$5-P$2)*P$7)</f>
        <v>1794101.2659390348</v>
      </c>
      <c r="Q294" s="4">
        <f>((Produção!Q288*(PreçoLivre!Q290*(1-Plan1!$B$11)+Q$4*Plan1!$E$16)-Q$5-Q$2)*Q$7)</f>
        <v>1657109.0977857169</v>
      </c>
      <c r="R294" s="4">
        <f>((Produção!R288*(PreçoLivre!R290*(1-Plan1!$B$11)+R$4*Plan1!$E$16)-R$5-R$2)*R$7)</f>
        <v>1520137.8326848536</v>
      </c>
      <c r="S294" s="4">
        <f>((Produção!S288*(PreçoLivre!S290*(1-Plan1!$B$11)+S$4*Plan1!$E$16)-S$5-S$2)*S$7)</f>
        <v>1466645.6297891729</v>
      </c>
      <c r="T294" s="4">
        <f>((Produção!T288*(PreçoLivre!T290*(1-Plan1!$B$11)+T$4*Plan1!$E$16)-T$5-T$2)*T$7)</f>
        <v>1291766.0918804023</v>
      </c>
      <c r="U294" s="4">
        <f>((Produção!U288*(PreçoLivre!U290*(1-Plan1!$B$11)+U$4*Plan1!$E$16)-U$5-U$2)*U$7)</f>
        <v>1208329.2438102709</v>
      </c>
      <c r="V294" s="4">
        <f>((Produção!V288*(PreçoLivre!V290*(1-Plan1!$B$11)+V$4*Plan1!$E$16)-V$5-V$2)*V$7)</f>
        <v>1166731.49004648</v>
      </c>
    </row>
    <row r="295" spans="1:22" x14ac:dyDescent="0.25">
      <c r="A295">
        <v>286</v>
      </c>
      <c r="B295" s="100">
        <f t="shared" si="4"/>
        <v>54904537.79596433</v>
      </c>
      <c r="C295" s="4">
        <f>((Produção!C289*(PreçoLivre!C291*(1-Plan1!$B$11)+C$4*Plan1!$E$16)-C$5-C$2)*C$7)</f>
        <v>7400080.962666342</v>
      </c>
      <c r="D295" s="4">
        <f>((Produção!D289*(PreçoLivre!D291*(1-Plan1!$B$11)+D$4*Plan1!$E$16)-D$5-D$2)*D$7)</f>
        <v>6392756.3115402572</v>
      </c>
      <c r="E295" s="4">
        <f>((Produção!E289*(PreçoLivre!E291*(1-Plan1!$B$11)+E$4*Plan1!$E$16)-E$5-E$2)*E$7)</f>
        <v>5713818.3764471542</v>
      </c>
      <c r="F295" s="4">
        <f>((Produção!F289*(PreçoLivre!F291*(1-Plan1!$B$11)+F$4*Plan1!$E$16)-F$5-F$2)*F$7)</f>
        <v>4702294.3601591382</v>
      </c>
      <c r="G295" s="4">
        <f>((Produção!G289*(PreçoLivre!G291*(1-Plan1!$B$11)+G$4*Plan1!$E$16)-G$5-G$2)*G$7)</f>
        <v>3785784.6105467877</v>
      </c>
      <c r="H295" s="4">
        <f>((Produção!H289*(PreçoLivre!H291*(1-Plan1!$B$11)+H$4*Plan1!$E$16)-H$5-H$2)*H$7)</f>
        <v>3537916.236757068</v>
      </c>
      <c r="I295" s="4">
        <f>((Produção!I289*(PreçoLivre!I291*(1-Plan1!$B$11)+I$4*Plan1!$E$16)-I$5-I$2)*I$7)</f>
        <v>3218230.7364596981</v>
      </c>
      <c r="J295" s="4">
        <f>((Produção!J289*(PreçoLivre!J291*(1-Plan1!$B$11)+J$4*Plan1!$E$16)-J$5-J$2)*J$7)</f>
        <v>2648892.679879766</v>
      </c>
      <c r="K295" s="4">
        <f>((Produção!K289*(PreçoLivre!K291*(1-Plan1!$B$11)+K$4*Plan1!$E$16)-K$5-K$2)*K$7)</f>
        <v>2314920.6055396073</v>
      </c>
      <c r="L295" s="4">
        <f>((Produção!L289*(PreçoLivre!L291*(1-Plan1!$B$11)+L$4*Plan1!$E$16)-L$5-L$2)*L$7)</f>
        <v>2118233.1030149884</v>
      </c>
      <c r="M295" s="4">
        <f>((Produção!M289*(PreçoLivre!M291*(1-Plan1!$B$11)+M$4*Plan1!$E$16)-M$5-M$2)*M$7)</f>
        <v>1930710.8253672619</v>
      </c>
      <c r="N295" s="4">
        <f>((Produção!N289*(PreçoLivre!N291*(1-Plan1!$B$11)+N$4*Plan1!$E$16)-N$5-N$2)*N$7)</f>
        <v>1787183.4176979039</v>
      </c>
      <c r="O295" s="4">
        <f>((Produção!O289*(PreçoLivre!O291*(1-Plan1!$B$11)+O$4*Plan1!$E$16)-O$5-O$2)*O$7)</f>
        <v>1623507.0140330535</v>
      </c>
      <c r="P295" s="4">
        <f>((Produção!P289*(PreçoLivre!P291*(1-Plan1!$B$11)+P$4*Plan1!$E$16)-P$5-P$2)*P$7)</f>
        <v>1519090.3003745016</v>
      </c>
      <c r="Q295" s="4">
        <f>((Produção!Q289*(PreçoLivre!Q291*(1-Plan1!$B$11)+Q$4*Plan1!$E$16)-Q$5-Q$2)*Q$7)</f>
        <v>1441544.3191176553</v>
      </c>
      <c r="R295" s="4">
        <f>((Produção!R289*(PreçoLivre!R291*(1-Plan1!$B$11)+R$4*Plan1!$E$16)-R$5-R$2)*R$7)</f>
        <v>1137035.2132751031</v>
      </c>
      <c r="S295" s="4">
        <f>((Produção!S289*(PreçoLivre!S291*(1-Plan1!$B$11)+S$4*Plan1!$E$16)-S$5-S$2)*S$7)</f>
        <v>991291.38968174043</v>
      </c>
      <c r="T295" s="4">
        <f>((Produção!T289*(PreçoLivre!T291*(1-Plan1!$B$11)+T$4*Plan1!$E$16)-T$5-T$2)*T$7)</f>
        <v>939067.29430835007</v>
      </c>
      <c r="U295" s="4">
        <f>((Produção!U289*(PreçoLivre!U291*(1-Plan1!$B$11)+U$4*Plan1!$E$16)-U$5-U$2)*U$7)</f>
        <v>921198.02992591809</v>
      </c>
      <c r="V295" s="4">
        <f>((Produção!V289*(PreçoLivre!V291*(1-Plan1!$B$11)+V$4*Plan1!$E$16)-V$5-V$2)*V$7)</f>
        <v>780982.00917203131</v>
      </c>
    </row>
    <row r="296" spans="1:22" x14ac:dyDescent="0.25">
      <c r="A296">
        <v>287</v>
      </c>
      <c r="B296" s="100">
        <f t="shared" si="4"/>
        <v>72218671.894841194</v>
      </c>
      <c r="C296" s="4">
        <f>((Produção!C290*(PreçoLivre!C292*(1-Plan1!$B$11)+C$4*Plan1!$E$16)-C$5-C$2)*C$7)</f>
        <v>7168635.52843781</v>
      </c>
      <c r="D296" s="4">
        <f>((Produção!D290*(PreçoLivre!D292*(1-Plan1!$B$11)+D$4*Plan1!$E$16)-D$5-D$2)*D$7)</f>
        <v>6793764.333997393</v>
      </c>
      <c r="E296" s="4">
        <f>((Produção!E290*(PreçoLivre!E292*(1-Plan1!$B$11)+E$4*Plan1!$E$16)-E$5-E$2)*E$7)</f>
        <v>6607936.3867551144</v>
      </c>
      <c r="F296" s="4">
        <f>((Produção!F290*(PreçoLivre!F292*(1-Plan1!$B$11)+F$4*Plan1!$E$16)-F$5-F$2)*F$7)</f>
        <v>5967822.6376160188</v>
      </c>
      <c r="G296" s="4">
        <f>((Produção!G290*(PreçoLivre!G292*(1-Plan1!$B$11)+G$4*Plan1!$E$16)-G$5-G$2)*G$7)</f>
        <v>5563242.8923021629</v>
      </c>
      <c r="H296" s="4">
        <f>((Produção!H290*(PreçoLivre!H292*(1-Plan1!$B$11)+H$4*Plan1!$E$16)-H$5-H$2)*H$7)</f>
        <v>5494088.5602651192</v>
      </c>
      <c r="I296" s="4">
        <f>((Produção!I290*(PreçoLivre!I292*(1-Plan1!$B$11)+I$4*Plan1!$E$16)-I$5-I$2)*I$7)</f>
        <v>4830210.7218938284</v>
      </c>
      <c r="J296" s="4">
        <f>((Produção!J290*(PreçoLivre!J292*(1-Plan1!$B$11)+J$4*Plan1!$E$16)-J$5-J$2)*J$7)</f>
        <v>4557254.3072974114</v>
      </c>
      <c r="K296" s="4">
        <f>((Produção!K290*(PreçoLivre!K292*(1-Plan1!$B$11)+K$4*Plan1!$E$16)-K$5-K$2)*K$7)</f>
        <v>3896177.8497780892</v>
      </c>
      <c r="L296" s="4">
        <f>((Produção!L290*(PreçoLivre!L292*(1-Plan1!$B$11)+L$4*Plan1!$E$16)-L$5-L$2)*L$7)</f>
        <v>3368037.0850526337</v>
      </c>
      <c r="M296" s="4">
        <f>((Produção!M290*(PreçoLivre!M292*(1-Plan1!$B$11)+M$4*Plan1!$E$16)-M$5-M$2)*M$7)</f>
        <v>2783527.7708909558</v>
      </c>
      <c r="N296" s="4">
        <f>((Produção!N290*(PreçoLivre!N292*(1-Plan1!$B$11)+N$4*Plan1!$E$16)-N$5-N$2)*N$7)</f>
        <v>2360169.5208029225</v>
      </c>
      <c r="O296" s="4">
        <f>((Produção!O290*(PreçoLivre!O292*(1-Plan1!$B$11)+O$4*Plan1!$E$16)-O$5-O$2)*O$7)</f>
        <v>2303589.5016077263</v>
      </c>
      <c r="P296" s="4">
        <f>((Produção!P290*(PreçoLivre!P292*(1-Plan1!$B$11)+P$4*Plan1!$E$16)-P$5-P$2)*P$7)</f>
        <v>2073856.0049004215</v>
      </c>
      <c r="Q296" s="4">
        <f>((Produção!Q290*(PreçoLivre!Q292*(1-Plan1!$B$11)+Q$4*Plan1!$E$16)-Q$5-Q$2)*Q$7)</f>
        <v>1794637.6552526094</v>
      </c>
      <c r="R296" s="4">
        <f>((Produção!R290*(PreçoLivre!R292*(1-Plan1!$B$11)+R$4*Plan1!$E$16)-R$5-R$2)*R$7)</f>
        <v>1666609.7060133687</v>
      </c>
      <c r="S296" s="4">
        <f>((Produção!S290*(PreçoLivre!S292*(1-Plan1!$B$11)+S$4*Plan1!$E$16)-S$5-S$2)*S$7)</f>
        <v>1413809.785122826</v>
      </c>
      <c r="T296" s="4">
        <f>((Produção!T290*(PreçoLivre!T292*(1-Plan1!$B$11)+T$4*Plan1!$E$16)-T$5-T$2)*T$7)</f>
        <v>1261627.1318004725</v>
      </c>
      <c r="U296" s="4">
        <f>((Produção!U290*(PreçoLivre!U292*(1-Plan1!$B$11)+U$4*Plan1!$E$16)-U$5-U$2)*U$7)</f>
        <v>1178415.3199545552</v>
      </c>
      <c r="V296" s="4">
        <f>((Produção!V290*(PreçoLivre!V292*(1-Plan1!$B$11)+V$4*Plan1!$E$16)-V$5-V$2)*V$7)</f>
        <v>1135259.1950997487</v>
      </c>
    </row>
    <row r="297" spans="1:22" x14ac:dyDescent="0.25">
      <c r="A297">
        <v>288</v>
      </c>
      <c r="B297" s="100">
        <f t="shared" si="4"/>
        <v>93004325.049049318</v>
      </c>
      <c r="C297" s="4">
        <f>((Produção!C291*(PreçoLivre!C293*(1-Plan1!$B$11)+C$4*Plan1!$E$16)-C$5-C$2)*C$7)</f>
        <v>8468638.8032355402</v>
      </c>
      <c r="D297" s="4">
        <f>((Produção!D291*(PreçoLivre!D293*(1-Plan1!$B$11)+D$4*Plan1!$E$16)-D$5-D$2)*D$7)</f>
        <v>8599665.3508903049</v>
      </c>
      <c r="E297" s="4">
        <f>((Produção!E291*(PreçoLivre!E293*(1-Plan1!$B$11)+E$4*Plan1!$E$16)-E$5-E$2)*E$7)</f>
        <v>8265451.9154512892</v>
      </c>
      <c r="F297" s="4">
        <f>((Produção!F291*(PreçoLivre!F293*(1-Plan1!$B$11)+F$4*Plan1!$E$16)-F$5-F$2)*F$7)</f>
        <v>7814737.4071255168</v>
      </c>
      <c r="G297" s="4">
        <f>((Produção!G291*(PreçoLivre!G293*(1-Plan1!$B$11)+G$4*Plan1!$E$16)-G$5-G$2)*G$7)</f>
        <v>6911666.6074904017</v>
      </c>
      <c r="H297" s="4">
        <f>((Produção!H291*(PreçoLivre!H293*(1-Plan1!$B$11)+H$4*Plan1!$E$16)-H$5-H$2)*H$7)</f>
        <v>6335901.7102607805</v>
      </c>
      <c r="I297" s="4">
        <f>((Produção!I291*(PreçoLivre!I293*(1-Plan1!$B$11)+I$4*Plan1!$E$16)-I$5-I$2)*I$7)</f>
        <v>6025682.1895327801</v>
      </c>
      <c r="J297" s="4">
        <f>((Produção!J291*(PreçoLivre!J293*(1-Plan1!$B$11)+J$4*Plan1!$E$16)-J$5-J$2)*J$7)</f>
        <v>5106238.0400305521</v>
      </c>
      <c r="K297" s="4">
        <f>((Produção!K291*(PreçoLivre!K293*(1-Plan1!$B$11)+K$4*Plan1!$E$16)-K$5-K$2)*K$7)</f>
        <v>4634466.5941942884</v>
      </c>
      <c r="L297" s="4">
        <f>((Produção!L291*(PreçoLivre!L293*(1-Plan1!$B$11)+L$4*Plan1!$E$16)-L$5-L$2)*L$7)</f>
        <v>4043506.3163924194</v>
      </c>
      <c r="M297" s="4">
        <f>((Produção!M291*(PreçoLivre!M293*(1-Plan1!$B$11)+M$4*Plan1!$E$16)-M$5-M$2)*M$7)</f>
        <v>3494832.4184602536</v>
      </c>
      <c r="N297" s="4">
        <f>((Produção!N291*(PreçoLivre!N293*(1-Plan1!$B$11)+N$4*Plan1!$E$16)-N$5-N$2)*N$7)</f>
        <v>3314263.3210561471</v>
      </c>
      <c r="O297" s="4">
        <f>((Produção!O291*(PreçoLivre!O293*(1-Plan1!$B$11)+O$4*Plan1!$E$16)-O$5-O$2)*O$7)</f>
        <v>3462408.8155196528</v>
      </c>
      <c r="P297" s="4">
        <f>((Produção!P291*(PreçoLivre!P293*(1-Plan1!$B$11)+P$4*Plan1!$E$16)-P$5-P$2)*P$7)</f>
        <v>3046882.2249331893</v>
      </c>
      <c r="Q297" s="4">
        <f>((Produção!Q291*(PreçoLivre!Q293*(1-Plan1!$B$11)+Q$4*Plan1!$E$16)-Q$5-Q$2)*Q$7)</f>
        <v>2859126.8801097437</v>
      </c>
      <c r="R297" s="4">
        <f>((Produção!R291*(PreçoLivre!R293*(1-Plan1!$B$11)+R$4*Plan1!$E$16)-R$5-R$2)*R$7)</f>
        <v>2651572.8446463379</v>
      </c>
      <c r="S297" s="4">
        <f>((Produção!S291*(PreçoLivre!S293*(1-Plan1!$B$11)+S$4*Plan1!$E$16)-S$5-S$2)*S$7)</f>
        <v>2240518.1439536363</v>
      </c>
      <c r="T297" s="4">
        <f>((Produção!T291*(PreçoLivre!T293*(1-Plan1!$B$11)+T$4*Plan1!$E$16)-T$5-T$2)*T$7)</f>
        <v>2062432.3732262822</v>
      </c>
      <c r="U297" s="4">
        <f>((Produção!U291*(PreçoLivre!U293*(1-Plan1!$B$11)+U$4*Plan1!$E$16)-U$5-U$2)*U$7)</f>
        <v>1958328.0496458567</v>
      </c>
      <c r="V297" s="4">
        <f>((Produção!V291*(PreçoLivre!V293*(1-Plan1!$B$11)+V$4*Plan1!$E$16)-V$5-V$2)*V$7)</f>
        <v>1708005.0428943678</v>
      </c>
    </row>
    <row r="298" spans="1:22" x14ac:dyDescent="0.25">
      <c r="A298">
        <v>289</v>
      </c>
      <c r="B298" s="100">
        <f t="shared" si="4"/>
        <v>67544458.897710457</v>
      </c>
      <c r="C298" s="4">
        <f>((Produção!C292*(PreçoLivre!C294*(1-Plan1!$B$11)+C$4*Plan1!$E$16)-C$5-C$2)*C$7)</f>
        <v>7346308.4950774126</v>
      </c>
      <c r="D298" s="4">
        <f>((Produção!D292*(PreçoLivre!D294*(1-Plan1!$B$11)+D$4*Plan1!$E$16)-D$5-D$2)*D$7)</f>
        <v>6763156.2553895563</v>
      </c>
      <c r="E298" s="4">
        <f>((Produção!E292*(PreçoLivre!E294*(1-Plan1!$B$11)+E$4*Plan1!$E$16)-E$5-E$2)*E$7)</f>
        <v>6662937.6614749059</v>
      </c>
      <c r="F298" s="4">
        <f>((Produção!F292*(PreçoLivre!F294*(1-Plan1!$B$11)+F$4*Plan1!$E$16)-F$5-F$2)*F$7)</f>
        <v>5908805.1155252615</v>
      </c>
      <c r="G298" s="4">
        <f>((Produção!G292*(PreçoLivre!G294*(1-Plan1!$B$11)+G$4*Plan1!$E$16)-G$5-G$2)*G$7)</f>
        <v>5180773.5530198021</v>
      </c>
      <c r="H298" s="4">
        <f>((Produção!H292*(PreçoLivre!H294*(1-Plan1!$B$11)+H$4*Plan1!$E$16)-H$5-H$2)*H$7)</f>
        <v>4570145.1402816102</v>
      </c>
      <c r="I298" s="4">
        <f>((Produção!I292*(PreçoLivre!I294*(1-Plan1!$B$11)+I$4*Plan1!$E$16)-I$5-I$2)*I$7)</f>
        <v>4143993.6186193861</v>
      </c>
      <c r="J298" s="4">
        <f>((Produção!J292*(PreçoLivre!J294*(1-Plan1!$B$11)+J$4*Plan1!$E$16)-J$5-J$2)*J$7)</f>
        <v>3777445.3819344952</v>
      </c>
      <c r="K298" s="4">
        <f>((Produção!K292*(PreçoLivre!K294*(1-Plan1!$B$11)+K$4*Plan1!$E$16)-K$5-K$2)*K$7)</f>
        <v>3448329.9843149218</v>
      </c>
      <c r="L298" s="4">
        <f>((Produção!L292*(PreçoLivre!L294*(1-Plan1!$B$11)+L$4*Plan1!$E$16)-L$5-L$2)*L$7)</f>
        <v>2946135.6573667703</v>
      </c>
      <c r="M298" s="4">
        <f>((Produção!M292*(PreçoLivre!M294*(1-Plan1!$B$11)+M$4*Plan1!$E$16)-M$5-M$2)*M$7)</f>
        <v>2654555.8184233471</v>
      </c>
      <c r="N298" s="4">
        <f>((Produção!N292*(PreçoLivre!N294*(1-Plan1!$B$11)+N$4*Plan1!$E$16)-N$5-N$2)*N$7)</f>
        <v>2470112.5372406491</v>
      </c>
      <c r="O298" s="4">
        <f>((Produção!O292*(PreçoLivre!O294*(1-Plan1!$B$11)+O$4*Plan1!$E$16)-O$5-O$2)*O$7)</f>
        <v>1953073.3300995012</v>
      </c>
      <c r="P298" s="4">
        <f>((Produção!P292*(PreçoLivre!P294*(1-Plan1!$B$11)+P$4*Plan1!$E$16)-P$5-P$2)*P$7)</f>
        <v>1846733.8244415687</v>
      </c>
      <c r="Q298" s="4">
        <f>((Produção!Q292*(PreçoLivre!Q294*(1-Plan1!$B$11)+Q$4*Plan1!$E$16)-Q$5-Q$2)*Q$7)</f>
        <v>1688026.3283897862</v>
      </c>
      <c r="R298" s="4">
        <f>((Produção!R292*(PreçoLivre!R294*(1-Plan1!$B$11)+R$4*Plan1!$E$16)-R$5-R$2)*R$7)</f>
        <v>1448906.092283898</v>
      </c>
      <c r="S298" s="4">
        <f>((Produção!S292*(PreçoLivre!S294*(1-Plan1!$B$11)+S$4*Plan1!$E$16)-S$5-S$2)*S$7)</f>
        <v>1317691.6763787724</v>
      </c>
      <c r="T298" s="4">
        <f>((Produção!T292*(PreçoLivre!T294*(1-Plan1!$B$11)+T$4*Plan1!$E$16)-T$5-T$2)*T$7)</f>
        <v>1250186.3971391362</v>
      </c>
      <c r="U298" s="4">
        <f>((Produção!U292*(PreçoLivre!U294*(1-Plan1!$B$11)+U$4*Plan1!$E$16)-U$5-U$2)*U$7)</f>
        <v>1185840.214345311</v>
      </c>
      <c r="V298" s="4">
        <f>((Produção!V292*(PreçoLivre!V294*(1-Plan1!$B$11)+V$4*Plan1!$E$16)-V$5-V$2)*V$7)</f>
        <v>981301.81596436526</v>
      </c>
    </row>
    <row r="299" spans="1:22" x14ac:dyDescent="0.25">
      <c r="A299">
        <v>290</v>
      </c>
      <c r="B299" s="100">
        <f t="shared" si="4"/>
        <v>70082516.187355027</v>
      </c>
      <c r="C299" s="4">
        <f>((Produção!C293*(PreçoLivre!C295*(1-Plan1!$B$11)+C$4*Plan1!$E$16)-C$5-C$2)*C$7)</f>
        <v>7325711.6512455102</v>
      </c>
      <c r="D299" s="4">
        <f>((Produção!D293*(PreçoLivre!D295*(1-Plan1!$B$11)+D$4*Plan1!$E$16)-D$5-D$2)*D$7)</f>
        <v>6891720.136759148</v>
      </c>
      <c r="E299" s="4">
        <f>((Produção!E293*(PreçoLivre!E295*(1-Plan1!$B$11)+E$4*Plan1!$E$16)-E$5-E$2)*E$7)</f>
        <v>5876793.6066241506</v>
      </c>
      <c r="F299" s="4">
        <f>((Produção!F293*(PreçoLivre!F295*(1-Plan1!$B$11)+F$4*Plan1!$E$16)-F$5-F$2)*F$7)</f>
        <v>6256416.7350396048</v>
      </c>
      <c r="G299" s="4">
        <f>((Produção!G293*(PreçoLivre!G295*(1-Plan1!$B$11)+G$4*Plan1!$E$16)-G$5-G$2)*G$7)</f>
        <v>5660021.1385309929</v>
      </c>
      <c r="H299" s="4">
        <f>((Produção!H293*(PreçoLivre!H295*(1-Plan1!$B$11)+H$4*Plan1!$E$16)-H$5-H$2)*H$7)</f>
        <v>4728155.4319545757</v>
      </c>
      <c r="I299" s="4">
        <f>((Produção!I293*(PreçoLivre!I295*(1-Plan1!$B$11)+I$4*Plan1!$E$16)-I$5-I$2)*I$7)</f>
        <v>4563926.6741383132</v>
      </c>
      <c r="J299" s="4">
        <f>((Produção!J293*(PreçoLivre!J295*(1-Plan1!$B$11)+J$4*Plan1!$E$16)-J$5-J$2)*J$7)</f>
        <v>3960558.855620923</v>
      </c>
      <c r="K299" s="4">
        <f>((Produção!K293*(PreçoLivre!K295*(1-Plan1!$B$11)+K$4*Plan1!$E$16)-K$5-K$2)*K$7)</f>
        <v>3381145.4647954535</v>
      </c>
      <c r="L299" s="4">
        <f>((Produção!L293*(PreçoLivre!L295*(1-Plan1!$B$11)+L$4*Plan1!$E$16)-L$5-L$2)*L$7)</f>
        <v>2967495.9186164043</v>
      </c>
      <c r="M299" s="4">
        <f>((Produção!M293*(PreçoLivre!M295*(1-Plan1!$B$11)+M$4*Plan1!$E$16)-M$5-M$2)*M$7)</f>
        <v>2789582.4676184966</v>
      </c>
      <c r="N299" s="4">
        <f>((Produção!N293*(PreçoLivre!N295*(1-Plan1!$B$11)+N$4*Plan1!$E$16)-N$5-N$2)*N$7)</f>
        <v>2631952.8569916231</v>
      </c>
      <c r="O299" s="4">
        <f>((Produção!O293*(PreçoLivre!O295*(1-Plan1!$B$11)+O$4*Plan1!$E$16)-O$5-O$2)*O$7)</f>
        <v>2584752.2505553653</v>
      </c>
      <c r="P299" s="4">
        <f>((Produção!P293*(PreçoLivre!P295*(1-Plan1!$B$11)+P$4*Plan1!$E$16)-P$5-P$2)*P$7)</f>
        <v>2103252.3603661787</v>
      </c>
      <c r="Q299" s="4">
        <f>((Produção!Q293*(PreçoLivre!Q295*(1-Plan1!$B$11)+Q$4*Plan1!$E$16)-Q$5-Q$2)*Q$7)</f>
        <v>1852421.9409580624</v>
      </c>
      <c r="R299" s="4">
        <f>((Produção!R293*(PreçoLivre!R295*(1-Plan1!$B$11)+R$4*Plan1!$E$16)-R$5-R$2)*R$7)</f>
        <v>1634675.1714166566</v>
      </c>
      <c r="S299" s="4">
        <f>((Produção!S293*(PreçoLivre!S295*(1-Plan1!$B$11)+S$4*Plan1!$E$16)-S$5-S$2)*S$7)</f>
        <v>1335517.0701907303</v>
      </c>
      <c r="T299" s="4">
        <f>((Produção!T293*(PreçoLivre!T295*(1-Plan1!$B$11)+T$4*Plan1!$E$16)-T$5-T$2)*T$7)</f>
        <v>1307478.1902712323</v>
      </c>
      <c r="U299" s="4">
        <f>((Produção!U293*(PreçoLivre!U295*(1-Plan1!$B$11)+U$4*Plan1!$E$16)-U$5-U$2)*U$7)</f>
        <v>1192210.6665342175</v>
      </c>
      <c r="V299" s="4">
        <f>((Produção!V293*(PreçoLivre!V295*(1-Plan1!$B$11)+V$4*Plan1!$E$16)-V$5-V$2)*V$7)</f>
        <v>1038727.5991273874</v>
      </c>
    </row>
    <row r="300" spans="1:22" x14ac:dyDescent="0.25">
      <c r="A300">
        <v>291</v>
      </c>
      <c r="B300" s="100">
        <f t="shared" si="4"/>
        <v>66611206.810805134</v>
      </c>
      <c r="C300" s="4">
        <f>((Produção!C294*(PreçoLivre!C296*(1-Plan1!$B$11)+C$4*Plan1!$E$16)-C$5-C$2)*C$7)</f>
        <v>7188797.0373525005</v>
      </c>
      <c r="D300" s="4">
        <f>((Produção!D294*(PreçoLivre!D296*(1-Plan1!$B$11)+D$4*Plan1!$E$16)-D$5-D$2)*D$7)</f>
        <v>6577023.6484558778</v>
      </c>
      <c r="E300" s="4">
        <f>((Produção!E294*(PreçoLivre!E296*(1-Plan1!$B$11)+E$4*Plan1!$E$16)-E$5-E$2)*E$7)</f>
        <v>5735183.9588938374</v>
      </c>
      <c r="F300" s="4">
        <f>((Produção!F294*(PreçoLivre!F296*(1-Plan1!$B$11)+F$4*Plan1!$E$16)-F$5-F$2)*F$7)</f>
        <v>5450537.311727426</v>
      </c>
      <c r="G300" s="4">
        <f>((Produção!G294*(PreçoLivre!G296*(1-Plan1!$B$11)+G$4*Plan1!$E$16)-G$5-G$2)*G$7)</f>
        <v>4628853.9138520006</v>
      </c>
      <c r="H300" s="4">
        <f>((Produção!H294*(PreçoLivre!H296*(1-Plan1!$B$11)+H$4*Plan1!$E$16)-H$5-H$2)*H$7)</f>
        <v>4130055.9615707695</v>
      </c>
      <c r="I300" s="4">
        <f>((Produção!I294*(PreçoLivre!I296*(1-Plan1!$B$11)+I$4*Plan1!$E$16)-I$5-I$2)*I$7)</f>
        <v>3563532.8648081352</v>
      </c>
      <c r="J300" s="4">
        <f>((Produção!J294*(PreçoLivre!J296*(1-Plan1!$B$11)+J$4*Plan1!$E$16)-J$5-J$2)*J$7)</f>
        <v>3499857.43650094</v>
      </c>
      <c r="K300" s="4">
        <f>((Produção!K294*(PreçoLivre!K296*(1-Plan1!$B$11)+K$4*Plan1!$E$16)-K$5-K$2)*K$7)</f>
        <v>3337127.3280640659</v>
      </c>
      <c r="L300" s="4">
        <f>((Produção!L294*(PreçoLivre!L296*(1-Plan1!$B$11)+L$4*Plan1!$E$16)-L$5-L$2)*L$7)</f>
        <v>2851615.6404404906</v>
      </c>
      <c r="M300" s="4">
        <f>((Produção!M294*(PreçoLivre!M296*(1-Plan1!$B$11)+M$4*Plan1!$E$16)-M$5-M$2)*M$7)</f>
        <v>2677235.2117684344</v>
      </c>
      <c r="N300" s="4">
        <f>((Produção!N294*(PreçoLivre!N296*(1-Plan1!$B$11)+N$4*Plan1!$E$16)-N$5-N$2)*N$7)</f>
        <v>2450188.8723618812</v>
      </c>
      <c r="O300" s="4">
        <f>((Produção!O294*(PreçoLivre!O296*(1-Plan1!$B$11)+O$4*Plan1!$E$16)-O$5-O$2)*O$7)</f>
        <v>2437378.49349018</v>
      </c>
      <c r="P300" s="4">
        <f>((Produção!P294*(PreçoLivre!P296*(1-Plan1!$B$11)+P$4*Plan1!$E$16)-P$5-P$2)*P$7)</f>
        <v>2258578.4311343534</v>
      </c>
      <c r="Q300" s="4">
        <f>((Produção!Q294*(PreçoLivre!Q296*(1-Plan1!$B$11)+Q$4*Plan1!$E$16)-Q$5-Q$2)*Q$7)</f>
        <v>2091978.7866237329</v>
      </c>
      <c r="R300" s="4">
        <f>((Produção!R294*(PreçoLivre!R296*(1-Plan1!$B$11)+R$4*Plan1!$E$16)-R$5-R$2)*R$7)</f>
        <v>1903159.991840021</v>
      </c>
      <c r="S300" s="4">
        <f>((Produção!S294*(PreçoLivre!S296*(1-Plan1!$B$11)+S$4*Plan1!$E$16)-S$5-S$2)*S$7)</f>
        <v>1656984.201133688</v>
      </c>
      <c r="T300" s="4">
        <f>((Produção!T294*(PreçoLivre!T296*(1-Plan1!$B$11)+T$4*Plan1!$E$16)-T$5-T$2)*T$7)</f>
        <v>1614436.1711459791</v>
      </c>
      <c r="U300" s="4">
        <f>((Produção!U294*(PreçoLivre!U296*(1-Plan1!$B$11)+U$4*Plan1!$E$16)-U$5-U$2)*U$7)</f>
        <v>1328386.3120951015</v>
      </c>
      <c r="V300" s="4">
        <f>((Produção!V294*(PreçoLivre!V296*(1-Plan1!$B$11)+V$4*Plan1!$E$16)-V$5-V$2)*V$7)</f>
        <v>1230295.2375457231</v>
      </c>
    </row>
    <row r="301" spans="1:22" x14ac:dyDescent="0.25">
      <c r="A301">
        <v>292</v>
      </c>
      <c r="B301" s="100">
        <f t="shared" si="4"/>
        <v>61153659.015865296</v>
      </c>
      <c r="C301" s="4">
        <f>((Produção!C295*(PreçoLivre!C297*(1-Plan1!$B$11)+C$4*Plan1!$E$16)-C$5-C$2)*C$7)</f>
        <v>7383867.5059390301</v>
      </c>
      <c r="D301" s="4">
        <f>((Produção!D295*(PreçoLivre!D297*(1-Plan1!$B$11)+D$4*Plan1!$E$16)-D$5-D$2)*D$7)</f>
        <v>6121709.833348019</v>
      </c>
      <c r="E301" s="4">
        <f>((Produção!E295*(PreçoLivre!E297*(1-Plan1!$B$11)+E$4*Plan1!$E$16)-E$5-E$2)*E$7)</f>
        <v>5573388.9734162437</v>
      </c>
      <c r="F301" s="4">
        <f>((Produção!F295*(PreçoLivre!F297*(1-Plan1!$B$11)+F$4*Plan1!$E$16)-F$5-F$2)*F$7)</f>
        <v>4989535.1908549899</v>
      </c>
      <c r="G301" s="4">
        <f>((Produção!G295*(PreçoLivre!G297*(1-Plan1!$B$11)+G$4*Plan1!$E$16)-G$5-G$2)*G$7)</f>
        <v>4421822.2235676153</v>
      </c>
      <c r="H301" s="4">
        <f>((Produção!H295*(PreçoLivre!H297*(1-Plan1!$B$11)+H$4*Plan1!$E$16)-H$5-H$2)*H$7)</f>
        <v>3951795.118334651</v>
      </c>
      <c r="I301" s="4">
        <f>((Produção!I295*(PreçoLivre!I297*(1-Plan1!$B$11)+I$4*Plan1!$E$16)-I$5-I$2)*I$7)</f>
        <v>3656387.8174366085</v>
      </c>
      <c r="J301" s="4">
        <f>((Produção!J295*(PreçoLivre!J297*(1-Plan1!$B$11)+J$4*Plan1!$E$16)-J$5-J$2)*J$7)</f>
        <v>3271542.3968328647</v>
      </c>
      <c r="K301" s="4">
        <f>((Produção!K295*(PreçoLivre!K297*(1-Plan1!$B$11)+K$4*Plan1!$E$16)-K$5-K$2)*K$7)</f>
        <v>2940936.8750699502</v>
      </c>
      <c r="L301" s="4">
        <f>((Produção!L295*(PreçoLivre!L297*(1-Plan1!$B$11)+L$4*Plan1!$E$16)-L$5-L$2)*L$7)</f>
        <v>2524888.3761613164</v>
      </c>
      <c r="M301" s="4">
        <f>((Produção!M295*(PreçoLivre!M297*(1-Plan1!$B$11)+M$4*Plan1!$E$16)-M$5-M$2)*M$7)</f>
        <v>2361705.1653737067</v>
      </c>
      <c r="N301" s="4">
        <f>((Produção!N295*(PreçoLivre!N297*(1-Plan1!$B$11)+N$4*Plan1!$E$16)-N$5-N$2)*N$7)</f>
        <v>2010412.121411908</v>
      </c>
      <c r="O301" s="4">
        <f>((Produção!O295*(PreçoLivre!O297*(1-Plan1!$B$11)+O$4*Plan1!$E$16)-O$5-O$2)*O$7)</f>
        <v>1934890.7646415473</v>
      </c>
      <c r="P301" s="4">
        <f>((Produção!P295*(PreçoLivre!P297*(1-Plan1!$B$11)+P$4*Plan1!$E$16)-P$5-P$2)*P$7)</f>
        <v>1938579.9677436536</v>
      </c>
      <c r="Q301" s="4">
        <f>((Produção!Q295*(PreçoLivre!Q297*(1-Plan1!$B$11)+Q$4*Plan1!$E$16)-Q$5-Q$2)*Q$7)</f>
        <v>1834060.606166292</v>
      </c>
      <c r="R301" s="4">
        <f>((Produção!R295*(PreçoLivre!R297*(1-Plan1!$B$11)+R$4*Plan1!$E$16)-R$5-R$2)*R$7)</f>
        <v>1618062.7487160647</v>
      </c>
      <c r="S301" s="4">
        <f>((Produção!S295*(PreçoLivre!S297*(1-Plan1!$B$11)+S$4*Plan1!$E$16)-S$5-S$2)*S$7)</f>
        <v>1350827.2475041666</v>
      </c>
      <c r="T301" s="4">
        <f>((Produção!T295*(PreçoLivre!T297*(1-Plan1!$B$11)+T$4*Plan1!$E$16)-T$5-T$2)*T$7)</f>
        <v>1175472.6386694075</v>
      </c>
      <c r="U301" s="4">
        <f>((Produção!U295*(PreçoLivre!U297*(1-Plan1!$B$11)+U$4*Plan1!$E$16)-U$5-U$2)*U$7)</f>
        <v>1114268.2146025486</v>
      </c>
      <c r="V301" s="4">
        <f>((Produção!V295*(PreçoLivre!V297*(1-Plan1!$B$11)+V$4*Plan1!$E$16)-V$5-V$2)*V$7)</f>
        <v>979505.23007471673</v>
      </c>
    </row>
    <row r="302" spans="1:22" x14ac:dyDescent="0.25">
      <c r="A302">
        <v>293</v>
      </c>
      <c r="B302" s="100">
        <f t="shared" si="4"/>
        <v>63825393.057041951</v>
      </c>
      <c r="C302" s="4">
        <f>((Produção!C296*(PreçoLivre!C298*(1-Plan1!$B$11)+C$4*Plan1!$E$16)-C$5-C$2)*C$7)</f>
        <v>6991057.2496495601</v>
      </c>
      <c r="D302" s="4">
        <f>((Produção!D296*(PreçoLivre!D298*(1-Plan1!$B$11)+D$4*Plan1!$E$16)-D$5-D$2)*D$7)</f>
        <v>6051885.6256767875</v>
      </c>
      <c r="E302" s="4">
        <f>((Produção!E296*(PreçoLivre!E298*(1-Plan1!$B$11)+E$4*Plan1!$E$16)-E$5-E$2)*E$7)</f>
        <v>5097838.85221262</v>
      </c>
      <c r="F302" s="4">
        <f>((Produção!F296*(PreçoLivre!F298*(1-Plan1!$B$11)+F$4*Plan1!$E$16)-F$5-F$2)*F$7)</f>
        <v>4708889.5097719077</v>
      </c>
      <c r="G302" s="4">
        <f>((Produção!G296*(PreçoLivre!G298*(1-Plan1!$B$11)+G$4*Plan1!$E$16)-G$5-G$2)*G$7)</f>
        <v>4585674.9628859749</v>
      </c>
      <c r="H302" s="4">
        <f>((Produção!H296*(PreçoLivre!H298*(1-Plan1!$B$11)+H$4*Plan1!$E$16)-H$5-H$2)*H$7)</f>
        <v>4085775.8009500168</v>
      </c>
      <c r="I302" s="4">
        <f>((Produção!I296*(PreçoLivre!I298*(1-Plan1!$B$11)+I$4*Plan1!$E$16)-I$5-I$2)*I$7)</f>
        <v>3913892.2537367796</v>
      </c>
      <c r="J302" s="4">
        <f>((Produção!J296*(PreçoLivre!J298*(1-Plan1!$B$11)+J$4*Plan1!$E$16)-J$5-J$2)*J$7)</f>
        <v>3321945.3387555704</v>
      </c>
      <c r="K302" s="4">
        <f>((Produção!K296*(PreçoLivre!K298*(1-Plan1!$B$11)+K$4*Plan1!$E$16)-K$5-K$2)*K$7)</f>
        <v>2919922.8820902193</v>
      </c>
      <c r="L302" s="4">
        <f>((Produção!L296*(PreçoLivre!L298*(1-Plan1!$B$11)+L$4*Plan1!$E$16)-L$5-L$2)*L$7)</f>
        <v>2888689.4854911249</v>
      </c>
      <c r="M302" s="4">
        <f>((Produção!M296*(PreçoLivre!M298*(1-Plan1!$B$11)+M$4*Plan1!$E$16)-M$5-M$2)*M$7)</f>
        <v>2586874.1374721956</v>
      </c>
      <c r="N302" s="4">
        <f>((Produção!N296*(PreçoLivre!N298*(1-Plan1!$B$11)+N$4*Plan1!$E$16)-N$5-N$2)*N$7)</f>
        <v>2389289.8303736649</v>
      </c>
      <c r="O302" s="4">
        <f>((Produção!O296*(PreçoLivre!O298*(1-Plan1!$B$11)+O$4*Plan1!$E$16)-O$5-O$2)*O$7)</f>
        <v>2311451.5036927103</v>
      </c>
      <c r="P302" s="4">
        <f>((Produção!P296*(PreçoLivre!P298*(1-Plan1!$B$11)+P$4*Plan1!$E$16)-P$5-P$2)*P$7)</f>
        <v>2124471.7544385502</v>
      </c>
      <c r="Q302" s="4">
        <f>((Produção!Q296*(PreçoLivre!Q298*(1-Plan1!$B$11)+Q$4*Plan1!$E$16)-Q$5-Q$2)*Q$7)</f>
        <v>2055698.8246022838</v>
      </c>
      <c r="R302" s="4">
        <f>((Produção!R296*(PreçoLivre!R298*(1-Plan1!$B$11)+R$4*Plan1!$E$16)-R$5-R$2)*R$7)</f>
        <v>2002915.3095317862</v>
      </c>
      <c r="S302" s="4">
        <f>((Produção!S296*(PreçoLivre!S298*(1-Plan1!$B$11)+S$4*Plan1!$E$16)-S$5-S$2)*S$7)</f>
        <v>1734890.7965092827</v>
      </c>
      <c r="T302" s="4">
        <f>((Produção!T296*(PreçoLivre!T298*(1-Plan1!$B$11)+T$4*Plan1!$E$16)-T$5-T$2)*T$7)</f>
        <v>1510600.1593460019</v>
      </c>
      <c r="U302" s="4">
        <f>((Produção!U296*(PreçoLivre!U298*(1-Plan1!$B$11)+U$4*Plan1!$E$16)-U$5-U$2)*U$7)</f>
        <v>1373155.7671262454</v>
      </c>
      <c r="V302" s="4">
        <f>((Produção!V296*(PreçoLivre!V298*(1-Plan1!$B$11)+V$4*Plan1!$E$16)-V$5-V$2)*V$7)</f>
        <v>1170473.0127286685</v>
      </c>
    </row>
    <row r="303" spans="1:22" x14ac:dyDescent="0.25">
      <c r="A303">
        <v>294</v>
      </c>
      <c r="B303" s="100">
        <f t="shared" si="4"/>
        <v>76942948.183950618</v>
      </c>
      <c r="C303" s="4">
        <f>((Produção!C297*(PreçoLivre!C299*(1-Plan1!$B$11)+C$4*Plan1!$E$16)-C$5-C$2)*C$7)</f>
        <v>7140907.4826758755</v>
      </c>
      <c r="D303" s="4">
        <f>((Produção!D297*(PreçoLivre!D299*(1-Plan1!$B$11)+D$4*Plan1!$E$16)-D$5-D$2)*D$7)</f>
        <v>6346001.1657206118</v>
      </c>
      <c r="E303" s="4">
        <f>((Produção!E297*(PreçoLivre!E299*(1-Plan1!$B$11)+E$4*Plan1!$E$16)-E$5-E$2)*E$7)</f>
        <v>5922371.8762401119</v>
      </c>
      <c r="F303" s="4">
        <f>((Produção!F297*(PreçoLivre!F299*(1-Plan1!$B$11)+F$4*Plan1!$E$16)-F$5-F$2)*F$7)</f>
        <v>5311352.1729418328</v>
      </c>
      <c r="G303" s="4">
        <f>((Produção!G297*(PreçoLivre!G299*(1-Plan1!$B$11)+G$4*Plan1!$E$16)-G$5-G$2)*G$7)</f>
        <v>5477830.4793131463</v>
      </c>
      <c r="H303" s="4">
        <f>((Produção!H297*(PreçoLivre!H299*(1-Plan1!$B$11)+H$4*Plan1!$E$16)-H$5-H$2)*H$7)</f>
        <v>5024006.4497057572</v>
      </c>
      <c r="I303" s="4">
        <f>((Produção!I297*(PreçoLivre!I299*(1-Plan1!$B$11)+I$4*Plan1!$E$16)-I$5-I$2)*I$7)</f>
        <v>4588522.0286660492</v>
      </c>
      <c r="J303" s="4">
        <f>((Produção!J297*(PreçoLivre!J299*(1-Plan1!$B$11)+J$4*Plan1!$E$16)-J$5-J$2)*J$7)</f>
        <v>4116825.9442862975</v>
      </c>
      <c r="K303" s="4">
        <f>((Produção!K297*(PreçoLivre!K299*(1-Plan1!$B$11)+K$4*Plan1!$E$16)-K$5-K$2)*K$7)</f>
        <v>3588659.3119237167</v>
      </c>
      <c r="L303" s="4">
        <f>((Produção!L297*(PreçoLivre!L299*(1-Plan1!$B$11)+L$4*Plan1!$E$16)-L$5-L$2)*L$7)</f>
        <v>3165159.1829166142</v>
      </c>
      <c r="M303" s="4">
        <f>((Produção!M297*(PreçoLivre!M299*(1-Plan1!$B$11)+M$4*Plan1!$E$16)-M$5-M$2)*M$7)</f>
        <v>3282210.0759173576</v>
      </c>
      <c r="N303" s="4">
        <f>((Produção!N297*(PreçoLivre!N299*(1-Plan1!$B$11)+N$4*Plan1!$E$16)-N$5-N$2)*N$7)</f>
        <v>3503544.9648625515</v>
      </c>
      <c r="O303" s="4">
        <f>((Produção!O297*(PreçoLivre!O299*(1-Plan1!$B$11)+O$4*Plan1!$E$16)-O$5-O$2)*O$7)</f>
        <v>3341734.6749077509</v>
      </c>
      <c r="P303" s="4">
        <f>((Produção!P297*(PreçoLivre!P299*(1-Plan1!$B$11)+P$4*Plan1!$E$16)-P$5-P$2)*P$7)</f>
        <v>3179401.1870767078</v>
      </c>
      <c r="Q303" s="4">
        <f>((Produção!Q297*(PreçoLivre!Q299*(1-Plan1!$B$11)+Q$4*Plan1!$E$16)-Q$5-Q$2)*Q$7)</f>
        <v>2835428.4733995856</v>
      </c>
      <c r="R303" s="4">
        <f>((Produção!R297*(PreçoLivre!R299*(1-Plan1!$B$11)+R$4*Plan1!$E$16)-R$5-R$2)*R$7)</f>
        <v>2557500.0441643288</v>
      </c>
      <c r="S303" s="4">
        <f>((Produção!S297*(PreçoLivre!S299*(1-Plan1!$B$11)+S$4*Plan1!$E$16)-S$5-S$2)*S$7)</f>
        <v>2118341.3401590199</v>
      </c>
      <c r="T303" s="4">
        <f>((Produção!T297*(PreçoLivre!T299*(1-Plan1!$B$11)+T$4*Plan1!$E$16)-T$5-T$2)*T$7)</f>
        <v>2029510.0386317731</v>
      </c>
      <c r="U303" s="4">
        <f>((Produção!U297*(PreçoLivre!U299*(1-Plan1!$B$11)+U$4*Plan1!$E$16)-U$5-U$2)*U$7)</f>
        <v>1736326.4753521387</v>
      </c>
      <c r="V303" s="4">
        <f>((Produção!V297*(PreçoLivre!V299*(1-Plan1!$B$11)+V$4*Plan1!$E$16)-V$5-V$2)*V$7)</f>
        <v>1677314.8150894009</v>
      </c>
    </row>
    <row r="304" spans="1:22" x14ac:dyDescent="0.25">
      <c r="A304">
        <v>295</v>
      </c>
      <c r="B304" s="100">
        <f t="shared" si="4"/>
        <v>69424483.615487903</v>
      </c>
      <c r="C304" s="4">
        <f>((Produção!C298*(PreçoLivre!C300*(1-Plan1!$B$11)+C$4*Plan1!$E$16)-C$5-C$2)*C$7)</f>
        <v>7251081.094826947</v>
      </c>
      <c r="D304" s="4">
        <f>((Produção!D298*(PreçoLivre!D300*(1-Plan1!$B$11)+D$4*Plan1!$E$16)-D$5-D$2)*D$7)</f>
        <v>6706230.9749516454</v>
      </c>
      <c r="E304" s="4">
        <f>((Produção!E298*(PreçoLivre!E300*(1-Plan1!$B$11)+E$4*Plan1!$E$16)-E$5-E$2)*E$7)</f>
        <v>6273246.0935992422</v>
      </c>
      <c r="F304" s="4">
        <f>((Produção!F298*(PreçoLivre!F300*(1-Plan1!$B$11)+F$4*Plan1!$E$16)-F$5-F$2)*F$7)</f>
        <v>5623827.0983852996</v>
      </c>
      <c r="G304" s="4">
        <f>((Produção!G298*(PreçoLivre!G300*(1-Plan1!$B$11)+G$4*Plan1!$E$16)-G$5-G$2)*G$7)</f>
        <v>5068350.4474217398</v>
      </c>
      <c r="H304" s="4">
        <f>((Produção!H298*(PreçoLivre!H300*(1-Plan1!$B$11)+H$4*Plan1!$E$16)-H$5-H$2)*H$7)</f>
        <v>4678404.8701566216</v>
      </c>
      <c r="I304" s="4">
        <f>((Produção!I298*(PreçoLivre!I300*(1-Plan1!$B$11)+I$4*Plan1!$E$16)-I$5-I$2)*I$7)</f>
        <v>4213727.6769138016</v>
      </c>
      <c r="J304" s="4">
        <f>((Produção!J298*(PreçoLivre!J300*(1-Plan1!$B$11)+J$4*Plan1!$E$16)-J$5-J$2)*J$7)</f>
        <v>3737067.8080490101</v>
      </c>
      <c r="K304" s="4">
        <f>((Produção!K298*(PreçoLivre!K300*(1-Plan1!$B$11)+K$4*Plan1!$E$16)-K$5-K$2)*K$7)</f>
        <v>3264916.4736386677</v>
      </c>
      <c r="L304" s="4">
        <f>((Produção!L298*(PreçoLivre!L300*(1-Plan1!$B$11)+L$4*Plan1!$E$16)-L$5-L$2)*L$7)</f>
        <v>2875284.8363057082</v>
      </c>
      <c r="M304" s="4">
        <f>((Produção!M298*(PreçoLivre!M300*(1-Plan1!$B$11)+M$4*Plan1!$E$16)-M$5-M$2)*M$7)</f>
        <v>2740331.323917042</v>
      </c>
      <c r="N304" s="4">
        <f>((Produção!N298*(PreçoLivre!N300*(1-Plan1!$B$11)+N$4*Plan1!$E$16)-N$5-N$2)*N$7)</f>
        <v>2767714.4007645599</v>
      </c>
      <c r="O304" s="4">
        <f>((Produção!O298*(PreçoLivre!O300*(1-Plan1!$B$11)+O$4*Plan1!$E$16)-O$5-O$2)*O$7)</f>
        <v>2348418.2380460151</v>
      </c>
      <c r="P304" s="4">
        <f>((Produção!P298*(PreçoLivre!P300*(1-Plan1!$B$11)+P$4*Plan1!$E$16)-P$5-P$2)*P$7)</f>
        <v>2188065.4802920166</v>
      </c>
      <c r="Q304" s="4">
        <f>((Produção!Q298*(PreçoLivre!Q300*(1-Plan1!$B$11)+Q$4*Plan1!$E$16)-Q$5-Q$2)*Q$7)</f>
        <v>1986162.1065780062</v>
      </c>
      <c r="R304" s="4">
        <f>((Produção!R298*(PreçoLivre!R300*(1-Plan1!$B$11)+R$4*Plan1!$E$16)-R$5-R$2)*R$7)</f>
        <v>1825057.6470776023</v>
      </c>
      <c r="S304" s="4">
        <f>((Produção!S298*(PreçoLivre!S300*(1-Plan1!$B$11)+S$4*Plan1!$E$16)-S$5-S$2)*S$7)</f>
        <v>1665700.9619870039</v>
      </c>
      <c r="T304" s="4">
        <f>((Produção!T298*(PreçoLivre!T300*(1-Plan1!$B$11)+T$4*Plan1!$E$16)-T$5-T$2)*T$7)</f>
        <v>1506914.3884993168</v>
      </c>
      <c r="U304" s="4">
        <f>((Produção!U298*(PreçoLivre!U300*(1-Plan1!$B$11)+U$4*Plan1!$E$16)-U$5-U$2)*U$7)</f>
        <v>1353302.7447931422</v>
      </c>
      <c r="V304" s="4">
        <f>((Produção!V298*(PreçoLivre!V300*(1-Plan1!$B$11)+V$4*Plan1!$E$16)-V$5-V$2)*V$7)</f>
        <v>1350678.9492845137</v>
      </c>
    </row>
    <row r="305" spans="1:22" x14ac:dyDescent="0.25">
      <c r="A305">
        <v>296</v>
      </c>
      <c r="B305" s="100">
        <f t="shared" si="4"/>
        <v>65587436.766663946</v>
      </c>
      <c r="C305" s="4">
        <f>((Produção!C299*(PreçoLivre!C301*(1-Plan1!$B$11)+C$4*Plan1!$E$16)-C$5-C$2)*C$7)</f>
        <v>7051517.9500238607</v>
      </c>
      <c r="D305" s="4">
        <f>((Produção!D299*(PreçoLivre!D301*(1-Plan1!$B$11)+D$4*Plan1!$E$16)-D$5-D$2)*D$7)</f>
        <v>6091184.8963753628</v>
      </c>
      <c r="E305" s="4">
        <f>((Produção!E299*(PreçoLivre!E301*(1-Plan1!$B$11)+E$4*Plan1!$E$16)-E$5-E$2)*E$7)</f>
        <v>5644294.7795006996</v>
      </c>
      <c r="F305" s="4">
        <f>((Produção!F299*(PreçoLivre!F301*(1-Plan1!$B$11)+F$4*Plan1!$E$16)-F$5-F$2)*F$7)</f>
        <v>5429538.1882539922</v>
      </c>
      <c r="G305" s="4">
        <f>((Produção!G299*(PreçoLivre!G301*(1-Plan1!$B$11)+G$4*Plan1!$E$16)-G$5-G$2)*G$7)</f>
        <v>4867129.3214858053</v>
      </c>
      <c r="H305" s="4">
        <f>((Produção!H299*(PreçoLivre!H301*(1-Plan1!$B$11)+H$4*Plan1!$E$16)-H$5-H$2)*H$7)</f>
        <v>4572178.227637182</v>
      </c>
      <c r="I305" s="4">
        <f>((Produção!I299*(PreçoLivre!I301*(1-Plan1!$B$11)+I$4*Plan1!$E$16)-I$5-I$2)*I$7)</f>
        <v>3768769.0931255664</v>
      </c>
      <c r="J305" s="4">
        <f>((Produção!J299*(PreçoLivre!J301*(1-Plan1!$B$11)+J$4*Plan1!$E$16)-J$5-J$2)*J$7)</f>
        <v>3576485.8575106268</v>
      </c>
      <c r="K305" s="4">
        <f>((Produção!K299*(PreçoLivre!K301*(1-Plan1!$B$11)+K$4*Plan1!$E$16)-K$5-K$2)*K$7)</f>
        <v>3124146.4590132209</v>
      </c>
      <c r="L305" s="4">
        <f>((Produção!L299*(PreçoLivre!L301*(1-Plan1!$B$11)+L$4*Plan1!$E$16)-L$5-L$2)*L$7)</f>
        <v>2740488.1396163614</v>
      </c>
      <c r="M305" s="4">
        <f>((Produção!M299*(PreçoLivre!M301*(1-Plan1!$B$11)+M$4*Plan1!$E$16)-M$5-M$2)*M$7)</f>
        <v>2577751.0664003915</v>
      </c>
      <c r="N305" s="4">
        <f>((Produção!N299*(PreçoLivre!N301*(1-Plan1!$B$11)+N$4*Plan1!$E$16)-N$5-N$2)*N$7)</f>
        <v>2460966.7211210756</v>
      </c>
      <c r="O305" s="4">
        <f>((Produção!O299*(PreçoLivre!O301*(1-Plan1!$B$11)+O$4*Plan1!$E$16)-O$5-O$2)*O$7)</f>
        <v>2237539.7685439126</v>
      </c>
      <c r="P305" s="4">
        <f>((Produção!P299*(PreçoLivre!P301*(1-Plan1!$B$11)+P$4*Plan1!$E$16)-P$5-P$2)*P$7)</f>
        <v>1874049.1371911538</v>
      </c>
      <c r="Q305" s="4">
        <f>((Produção!Q299*(PreçoLivre!Q301*(1-Plan1!$B$11)+Q$4*Plan1!$E$16)-Q$5-Q$2)*Q$7)</f>
        <v>1887017.0322039353</v>
      </c>
      <c r="R305" s="4">
        <f>((Produção!R299*(PreçoLivre!R301*(1-Plan1!$B$11)+R$4*Plan1!$E$16)-R$5-R$2)*R$7)</f>
        <v>1638637.1216015404</v>
      </c>
      <c r="S305" s="4">
        <f>((Produção!S299*(PreçoLivre!S301*(1-Plan1!$B$11)+S$4*Plan1!$E$16)-S$5-S$2)*S$7)</f>
        <v>1779260.5922602285</v>
      </c>
      <c r="T305" s="4">
        <f>((Produção!T299*(PreçoLivre!T301*(1-Plan1!$B$11)+T$4*Plan1!$E$16)-T$5-T$2)*T$7)</f>
        <v>1516221.6882553115</v>
      </c>
      <c r="U305" s="4">
        <f>((Produção!U299*(PreçoLivre!U301*(1-Plan1!$B$11)+U$4*Plan1!$E$16)-U$5-U$2)*U$7)</f>
        <v>1370759.0010254837</v>
      </c>
      <c r="V305" s="4">
        <f>((Produção!V299*(PreçoLivre!V301*(1-Plan1!$B$11)+V$4*Plan1!$E$16)-V$5-V$2)*V$7)</f>
        <v>1379501.7255182443</v>
      </c>
    </row>
    <row r="306" spans="1:22" x14ac:dyDescent="0.25">
      <c r="A306">
        <v>297</v>
      </c>
      <c r="B306" s="100">
        <f t="shared" si="4"/>
        <v>66616199.784849361</v>
      </c>
      <c r="C306" s="4">
        <f>((Produção!C300*(PreçoLivre!C302*(1-Plan1!$B$11)+C$4*Plan1!$E$16)-C$5-C$2)*C$7)</f>
        <v>7173856.9912570817</v>
      </c>
      <c r="D306" s="4">
        <f>((Produção!D300*(PreçoLivre!D302*(1-Plan1!$B$11)+D$4*Plan1!$E$16)-D$5-D$2)*D$7)</f>
        <v>6976814.9768613558</v>
      </c>
      <c r="E306" s="4">
        <f>((Produção!E300*(PreçoLivre!E302*(1-Plan1!$B$11)+E$4*Plan1!$E$16)-E$5-E$2)*E$7)</f>
        <v>6103660.0537589341</v>
      </c>
      <c r="F306" s="4">
        <f>((Produção!F300*(PreçoLivre!F302*(1-Plan1!$B$11)+F$4*Plan1!$E$16)-F$5-F$2)*F$7)</f>
        <v>5550690.9580323659</v>
      </c>
      <c r="G306" s="4">
        <f>((Produção!G300*(PreçoLivre!G302*(1-Plan1!$B$11)+G$4*Plan1!$E$16)-G$5-G$2)*G$7)</f>
        <v>4850674.6815507179</v>
      </c>
      <c r="H306" s="4">
        <f>((Produção!H300*(PreçoLivre!H302*(1-Plan1!$B$11)+H$4*Plan1!$E$16)-H$5-H$2)*H$7)</f>
        <v>4635420.6512286915</v>
      </c>
      <c r="I306" s="4">
        <f>((Produção!I300*(PreçoLivre!I302*(1-Plan1!$B$11)+I$4*Plan1!$E$16)-I$5-I$2)*I$7)</f>
        <v>4045488.1353561254</v>
      </c>
      <c r="J306" s="4">
        <f>((Produção!J300*(PreçoLivre!J302*(1-Plan1!$B$11)+J$4*Plan1!$E$16)-J$5-J$2)*J$7)</f>
        <v>3338284.9014284387</v>
      </c>
      <c r="K306" s="4">
        <f>((Produção!K300*(PreçoLivre!K302*(1-Plan1!$B$11)+K$4*Plan1!$E$16)-K$5-K$2)*K$7)</f>
        <v>3080690.27071412</v>
      </c>
      <c r="L306" s="4">
        <f>((Produção!L300*(PreçoLivre!L302*(1-Plan1!$B$11)+L$4*Plan1!$E$16)-L$5-L$2)*L$7)</f>
        <v>2800537.0269150776</v>
      </c>
      <c r="M306" s="4">
        <f>((Produção!M300*(PreçoLivre!M302*(1-Plan1!$B$11)+M$4*Plan1!$E$16)-M$5-M$2)*M$7)</f>
        <v>2431792.2480561659</v>
      </c>
      <c r="N306" s="4">
        <f>((Produção!N300*(PreçoLivre!N302*(1-Plan1!$B$11)+N$4*Plan1!$E$16)-N$5-N$2)*N$7)</f>
        <v>2368434.8675339883</v>
      </c>
      <c r="O306" s="4">
        <f>((Produção!O300*(PreçoLivre!O302*(1-Plan1!$B$11)+O$4*Plan1!$E$16)-O$5-O$2)*O$7)</f>
        <v>2340715.1025908296</v>
      </c>
      <c r="P306" s="4">
        <f>((Produção!P300*(PreçoLivre!P302*(1-Plan1!$B$11)+P$4*Plan1!$E$16)-P$5-P$2)*P$7)</f>
        <v>2176467.3403593902</v>
      </c>
      <c r="Q306" s="4">
        <f>((Produção!Q300*(PreçoLivre!Q302*(1-Plan1!$B$11)+Q$4*Plan1!$E$16)-Q$5-Q$2)*Q$7)</f>
        <v>1943409.5244514728</v>
      </c>
      <c r="R306" s="4">
        <f>((Produção!R300*(PreçoLivre!R302*(1-Plan1!$B$11)+R$4*Plan1!$E$16)-R$5-R$2)*R$7)</f>
        <v>1597473.1338245606</v>
      </c>
      <c r="S306" s="4">
        <f>((Produção!S300*(PreçoLivre!S302*(1-Plan1!$B$11)+S$4*Plan1!$E$16)-S$5-S$2)*S$7)</f>
        <v>1459454.0795455368</v>
      </c>
      <c r="T306" s="4">
        <f>((Produção!T300*(PreçoLivre!T302*(1-Plan1!$B$11)+T$4*Plan1!$E$16)-T$5-T$2)*T$7)</f>
        <v>1318615.8883110725</v>
      </c>
      <c r="U306" s="4">
        <f>((Produção!U300*(PreçoLivre!U302*(1-Plan1!$B$11)+U$4*Plan1!$E$16)-U$5-U$2)*U$7)</f>
        <v>1235672.1159736873</v>
      </c>
      <c r="V306" s="4">
        <f>((Produção!V300*(PreçoLivre!V302*(1-Plan1!$B$11)+V$4*Plan1!$E$16)-V$5-V$2)*V$7)</f>
        <v>1188046.8370997477</v>
      </c>
    </row>
    <row r="307" spans="1:22" x14ac:dyDescent="0.25">
      <c r="A307">
        <v>298</v>
      </c>
      <c r="B307" s="100">
        <f t="shared" si="4"/>
        <v>70138373.017358571</v>
      </c>
      <c r="C307" s="4">
        <f>((Produção!C301*(PreçoLivre!C303*(1-Plan1!$B$11)+C$4*Plan1!$E$16)-C$5-C$2)*C$7)</f>
        <v>7990758.3447392164</v>
      </c>
      <c r="D307" s="4">
        <f>((Produção!D301*(PreçoLivre!D303*(1-Plan1!$B$11)+D$4*Plan1!$E$16)-D$5-D$2)*D$7)</f>
        <v>7005842.3543179315</v>
      </c>
      <c r="E307" s="4">
        <f>((Produção!E301*(PreçoLivre!E303*(1-Plan1!$B$11)+E$4*Plan1!$E$16)-E$5-E$2)*E$7)</f>
        <v>6795321.9429288842</v>
      </c>
      <c r="F307" s="4">
        <f>((Produção!F301*(PreçoLivre!F303*(1-Plan1!$B$11)+F$4*Plan1!$E$16)-F$5-F$2)*F$7)</f>
        <v>5955308.4566288404</v>
      </c>
      <c r="G307" s="4">
        <f>((Produção!G301*(PreçoLivre!G303*(1-Plan1!$B$11)+G$4*Plan1!$E$16)-G$5-G$2)*G$7)</f>
        <v>5049039.3484112313</v>
      </c>
      <c r="H307" s="4">
        <f>((Produção!H301*(PreçoLivre!H303*(1-Plan1!$B$11)+H$4*Plan1!$E$16)-H$5-H$2)*H$7)</f>
        <v>4555277.8058655681</v>
      </c>
      <c r="I307" s="4">
        <f>((Produção!I301*(PreçoLivre!I303*(1-Plan1!$B$11)+I$4*Plan1!$E$16)-I$5-I$2)*I$7)</f>
        <v>4007659.212919258</v>
      </c>
      <c r="J307" s="4">
        <f>((Produção!J301*(PreçoLivre!J303*(1-Plan1!$B$11)+J$4*Plan1!$E$16)-J$5-J$2)*J$7)</f>
        <v>3588890.1259416537</v>
      </c>
      <c r="K307" s="4">
        <f>((Produção!K301*(PreçoLivre!K303*(1-Plan1!$B$11)+K$4*Plan1!$E$16)-K$5-K$2)*K$7)</f>
        <v>3433473.4750251672</v>
      </c>
      <c r="L307" s="4">
        <f>((Produção!L301*(PreçoLivre!L303*(1-Plan1!$B$11)+L$4*Plan1!$E$16)-L$5-L$2)*L$7)</f>
        <v>2942382.9323292659</v>
      </c>
      <c r="M307" s="4">
        <f>((Produção!M301*(PreçoLivre!M303*(1-Plan1!$B$11)+M$4*Plan1!$E$16)-M$5-M$2)*M$7)</f>
        <v>2827885.6511649345</v>
      </c>
      <c r="N307" s="4">
        <f>((Produção!N301*(PreçoLivre!N303*(1-Plan1!$B$11)+N$4*Plan1!$E$16)-N$5-N$2)*N$7)</f>
        <v>2589012.1212384468</v>
      </c>
      <c r="O307" s="4">
        <f>((Produção!O301*(PreçoLivre!O303*(1-Plan1!$B$11)+O$4*Plan1!$E$16)-O$5-O$2)*O$7)</f>
        <v>2328457.8793928362</v>
      </c>
      <c r="P307" s="4">
        <f>((Produção!P301*(PreçoLivre!P303*(1-Plan1!$B$11)+P$4*Plan1!$E$16)-P$5-P$2)*P$7)</f>
        <v>1963253.6283181941</v>
      </c>
      <c r="Q307" s="4">
        <f>((Produção!Q301*(PreçoLivre!Q303*(1-Plan1!$B$11)+Q$4*Plan1!$E$16)-Q$5-Q$2)*Q$7)</f>
        <v>1843046.6386620803</v>
      </c>
      <c r="R307" s="4">
        <f>((Produção!R301*(PreçoLivre!R303*(1-Plan1!$B$11)+R$4*Plan1!$E$16)-R$5-R$2)*R$7)</f>
        <v>1750845.251591315</v>
      </c>
      <c r="S307" s="4">
        <f>((Produção!S301*(PreçoLivre!S303*(1-Plan1!$B$11)+S$4*Plan1!$E$16)-S$5-S$2)*S$7)</f>
        <v>1594079.7311168581</v>
      </c>
      <c r="T307" s="4">
        <f>((Produção!T301*(PreçoLivre!T303*(1-Plan1!$B$11)+T$4*Plan1!$E$16)-T$5-T$2)*T$7)</f>
        <v>1480800.2960143494</v>
      </c>
      <c r="U307" s="4">
        <f>((Produção!U301*(PreçoLivre!U303*(1-Plan1!$B$11)+U$4*Plan1!$E$16)-U$5-U$2)*U$7)</f>
        <v>1342091.4459530502</v>
      </c>
      <c r="V307" s="4">
        <f>((Produção!V301*(PreçoLivre!V303*(1-Plan1!$B$11)+V$4*Plan1!$E$16)-V$5-V$2)*V$7)</f>
        <v>1094946.3747994783</v>
      </c>
    </row>
    <row r="308" spans="1:22" x14ac:dyDescent="0.25">
      <c r="A308">
        <v>299</v>
      </c>
      <c r="B308" s="100">
        <f t="shared" si="4"/>
        <v>64218185.946596555</v>
      </c>
      <c r="C308" s="4">
        <f>((Produção!C302*(PreçoLivre!C304*(1-Plan1!$B$11)+C$4*Plan1!$E$16)-C$5-C$2)*C$7)</f>
        <v>6672372.9852260286</v>
      </c>
      <c r="D308" s="4">
        <f>((Produção!D302*(PreçoLivre!D304*(1-Plan1!$B$11)+D$4*Plan1!$E$16)-D$5-D$2)*D$7)</f>
        <v>6585640.4922890989</v>
      </c>
      <c r="E308" s="4">
        <f>((Produção!E302*(PreçoLivre!E304*(1-Plan1!$B$11)+E$4*Plan1!$E$16)-E$5-E$2)*E$7)</f>
        <v>5860902.2412215285</v>
      </c>
      <c r="F308" s="4">
        <f>((Produção!F302*(PreçoLivre!F304*(1-Plan1!$B$11)+F$4*Plan1!$E$16)-F$5-F$2)*F$7)</f>
        <v>5038812.6682975749</v>
      </c>
      <c r="G308" s="4">
        <f>((Produção!G302*(PreçoLivre!G304*(1-Plan1!$B$11)+G$4*Plan1!$E$16)-G$5-G$2)*G$7)</f>
        <v>4186467.2113255626</v>
      </c>
      <c r="H308" s="4">
        <f>((Produção!H302*(PreçoLivre!H304*(1-Plan1!$B$11)+H$4*Plan1!$E$16)-H$5-H$2)*H$7)</f>
        <v>3581918.9181204964</v>
      </c>
      <c r="I308" s="4">
        <f>((Produção!I302*(PreçoLivre!I304*(1-Plan1!$B$11)+I$4*Plan1!$E$16)-I$5-I$2)*I$7)</f>
        <v>3616562.1566536091</v>
      </c>
      <c r="J308" s="4">
        <f>((Produção!J302*(PreçoLivre!J304*(1-Plan1!$B$11)+J$4*Plan1!$E$16)-J$5-J$2)*J$7)</f>
        <v>3427621.6419759197</v>
      </c>
      <c r="K308" s="4">
        <f>((Produção!K302*(PreçoLivre!K304*(1-Plan1!$B$11)+K$4*Plan1!$E$16)-K$5-K$2)*K$7)</f>
        <v>3177157.298509072</v>
      </c>
      <c r="L308" s="4">
        <f>((Produção!L302*(PreçoLivre!L304*(1-Plan1!$B$11)+L$4*Plan1!$E$16)-L$5-L$2)*L$7)</f>
        <v>2996041.0687905839</v>
      </c>
      <c r="M308" s="4">
        <f>((Produção!M302*(PreçoLivre!M304*(1-Plan1!$B$11)+M$4*Plan1!$E$16)-M$5-M$2)*M$7)</f>
        <v>2756134.5439434717</v>
      </c>
      <c r="N308" s="4">
        <f>((Produção!N302*(PreçoLivre!N304*(1-Plan1!$B$11)+N$4*Plan1!$E$16)-N$5-N$2)*N$7)</f>
        <v>2383907.3162289509</v>
      </c>
      <c r="O308" s="4">
        <f>((Produção!O302*(PreçoLivre!O304*(1-Plan1!$B$11)+O$4*Plan1!$E$16)-O$5-O$2)*O$7)</f>
        <v>2348489.0002579251</v>
      </c>
      <c r="P308" s="4">
        <f>((Produção!P302*(PreçoLivre!P304*(1-Plan1!$B$11)+P$4*Plan1!$E$16)-P$5-P$2)*P$7)</f>
        <v>2292346.3986728024</v>
      </c>
      <c r="Q308" s="4">
        <f>((Produção!Q302*(PreçoLivre!Q304*(1-Plan1!$B$11)+Q$4*Plan1!$E$16)-Q$5-Q$2)*Q$7)</f>
        <v>2054786.8864639415</v>
      </c>
      <c r="R308" s="4">
        <f>((Produção!R302*(PreçoLivre!R304*(1-Plan1!$B$11)+R$4*Plan1!$E$16)-R$5-R$2)*R$7)</f>
        <v>1700577.9722310344</v>
      </c>
      <c r="S308" s="4">
        <f>((Produção!S302*(PreçoLivre!S304*(1-Plan1!$B$11)+S$4*Plan1!$E$16)-S$5-S$2)*S$7)</f>
        <v>1457465.2015764639</v>
      </c>
      <c r="T308" s="4">
        <f>((Produção!T302*(PreçoLivre!T304*(1-Plan1!$B$11)+T$4*Plan1!$E$16)-T$5-T$2)*T$7)</f>
        <v>1395151.616796982</v>
      </c>
      <c r="U308" s="4">
        <f>((Produção!U302*(PreçoLivre!U304*(1-Plan1!$B$11)+U$4*Plan1!$E$16)-U$5-U$2)*U$7)</f>
        <v>1358627.3771682582</v>
      </c>
      <c r="V308" s="4">
        <f>((Produção!V302*(PreçoLivre!V304*(1-Plan1!$B$11)+V$4*Plan1!$E$16)-V$5-V$2)*V$7)</f>
        <v>1327202.9508472548</v>
      </c>
    </row>
    <row r="309" spans="1:22" x14ac:dyDescent="0.25">
      <c r="A309">
        <v>300</v>
      </c>
      <c r="B309" s="100">
        <f t="shared" si="4"/>
        <v>68711332.871746972</v>
      </c>
      <c r="C309" s="4">
        <f>((Produção!C303*(PreçoLivre!C305*(1-Plan1!$B$11)+C$4*Plan1!$E$16)-C$5-C$2)*C$7)</f>
        <v>7387527.4233496049</v>
      </c>
      <c r="D309" s="4">
        <f>((Produção!D303*(PreçoLivre!D305*(1-Plan1!$B$11)+D$4*Plan1!$E$16)-D$5-D$2)*D$7)</f>
        <v>6289233.5399979418</v>
      </c>
      <c r="E309" s="4">
        <f>((Produção!E303*(PreçoLivre!E305*(1-Plan1!$B$11)+E$4*Plan1!$E$16)-E$5-E$2)*E$7)</f>
        <v>5906184.5662737265</v>
      </c>
      <c r="F309" s="4">
        <f>((Produção!F303*(PreçoLivre!F305*(1-Plan1!$B$11)+F$4*Plan1!$E$16)-F$5-F$2)*F$7)</f>
        <v>5268051.7334742602</v>
      </c>
      <c r="G309" s="4">
        <f>((Produção!G303*(PreçoLivre!G305*(1-Plan1!$B$11)+G$4*Plan1!$E$16)-G$5-G$2)*G$7)</f>
        <v>5074170.4944602065</v>
      </c>
      <c r="H309" s="4">
        <f>((Produção!H303*(PreçoLivre!H305*(1-Plan1!$B$11)+H$4*Plan1!$E$16)-H$5-H$2)*H$7)</f>
        <v>4354281.5733916322</v>
      </c>
      <c r="I309" s="4">
        <f>((Produção!I303*(PreçoLivre!I305*(1-Plan1!$B$11)+I$4*Plan1!$E$16)-I$5-I$2)*I$7)</f>
        <v>3888325.845301209</v>
      </c>
      <c r="J309" s="4">
        <f>((Produção!J303*(PreçoLivre!J305*(1-Plan1!$B$11)+J$4*Plan1!$E$16)-J$5-J$2)*J$7)</f>
        <v>3711583.0620478312</v>
      </c>
      <c r="K309" s="4">
        <f>((Produção!K303*(PreçoLivre!K305*(1-Plan1!$B$11)+K$4*Plan1!$E$16)-K$5-K$2)*K$7)</f>
        <v>3395139.5072044814</v>
      </c>
      <c r="L309" s="4">
        <f>((Produção!L303*(PreçoLivre!L305*(1-Plan1!$B$11)+L$4*Plan1!$E$16)-L$5-L$2)*L$7)</f>
        <v>3017975.4330904442</v>
      </c>
      <c r="M309" s="4">
        <f>((Produção!M303*(PreçoLivre!M305*(1-Plan1!$B$11)+M$4*Plan1!$E$16)-M$5-M$2)*M$7)</f>
        <v>2639903.6398562803</v>
      </c>
      <c r="N309" s="4">
        <f>((Produção!N303*(PreçoLivre!N305*(1-Plan1!$B$11)+N$4*Plan1!$E$16)-N$5-N$2)*N$7)</f>
        <v>2486253.2403794066</v>
      </c>
      <c r="O309" s="4">
        <f>((Produção!O303*(PreçoLivre!O305*(1-Plan1!$B$11)+O$4*Plan1!$E$16)-O$5-O$2)*O$7)</f>
        <v>2400849.4525063038</v>
      </c>
      <c r="P309" s="4">
        <f>((Produção!P303*(PreçoLivre!P305*(1-Plan1!$B$11)+P$4*Plan1!$E$16)-P$5-P$2)*P$7)</f>
        <v>2137433.0074160793</v>
      </c>
      <c r="Q309" s="4">
        <f>((Produção!Q303*(PreçoLivre!Q305*(1-Plan1!$B$11)+Q$4*Plan1!$E$16)-Q$5-Q$2)*Q$7)</f>
        <v>2068606.752038944</v>
      </c>
      <c r="R309" s="4">
        <f>((Produção!R303*(PreçoLivre!R305*(1-Plan1!$B$11)+R$4*Plan1!$E$16)-R$5-R$2)*R$7)</f>
        <v>2025660.123209479</v>
      </c>
      <c r="S309" s="4">
        <f>((Produção!S303*(PreçoLivre!S305*(1-Plan1!$B$11)+S$4*Plan1!$E$16)-S$5-S$2)*S$7)</f>
        <v>1925038.2964445301</v>
      </c>
      <c r="T309" s="4">
        <f>((Produção!T303*(PreçoLivre!T305*(1-Plan1!$B$11)+T$4*Plan1!$E$16)-T$5-T$2)*T$7)</f>
        <v>1653363.3523243999</v>
      </c>
      <c r="U309" s="4">
        <f>((Produção!U303*(PreçoLivre!U305*(1-Plan1!$B$11)+U$4*Plan1!$E$16)-U$5-U$2)*U$7)</f>
        <v>1525375.9569008052</v>
      </c>
      <c r="V309" s="4">
        <f>((Produção!V303*(PreçoLivre!V305*(1-Plan1!$B$11)+V$4*Plan1!$E$16)-V$5-V$2)*V$7)</f>
        <v>1556375.8720794169</v>
      </c>
    </row>
    <row r="310" spans="1:22" x14ac:dyDescent="0.25">
      <c r="A310">
        <v>301</v>
      </c>
      <c r="B310" s="100">
        <f t="shared" si="4"/>
        <v>71312265.293174163</v>
      </c>
      <c r="C310" s="4">
        <f>((Produção!C304*(PreçoLivre!C306*(1-Plan1!$B$11)+C$4*Plan1!$E$16)-C$5-C$2)*C$7)</f>
        <v>7010000.2308985358</v>
      </c>
      <c r="D310" s="4">
        <f>((Produção!D304*(PreçoLivre!D306*(1-Plan1!$B$11)+D$4*Plan1!$E$16)-D$5-D$2)*D$7)</f>
        <v>6653975.3431594037</v>
      </c>
      <c r="E310" s="4">
        <f>((Produção!E304*(PreçoLivre!E306*(1-Plan1!$B$11)+E$4*Plan1!$E$16)-E$5-E$2)*E$7)</f>
        <v>6453726.434710837</v>
      </c>
      <c r="F310" s="4">
        <f>((Produção!F304*(PreçoLivre!F306*(1-Plan1!$B$11)+F$4*Plan1!$E$16)-F$5-F$2)*F$7)</f>
        <v>5924274.22346636</v>
      </c>
      <c r="G310" s="4">
        <f>((Produção!G304*(PreçoLivre!G306*(1-Plan1!$B$11)+G$4*Plan1!$E$16)-G$5-G$2)*G$7)</f>
        <v>5270242.0475070765</v>
      </c>
      <c r="H310" s="4">
        <f>((Produção!H304*(PreçoLivre!H306*(1-Plan1!$B$11)+H$4*Plan1!$E$16)-H$5-H$2)*H$7)</f>
        <v>4684397.4499884741</v>
      </c>
      <c r="I310" s="4">
        <f>((Produção!I304*(PreçoLivre!I306*(1-Plan1!$B$11)+I$4*Plan1!$E$16)-I$5-I$2)*I$7)</f>
        <v>4206822.3643222526</v>
      </c>
      <c r="J310" s="4">
        <f>((Produção!J304*(PreçoLivre!J306*(1-Plan1!$B$11)+J$4*Plan1!$E$16)-J$5-J$2)*J$7)</f>
        <v>3965794.2572808997</v>
      </c>
      <c r="K310" s="4">
        <f>((Produção!K304*(PreçoLivre!K306*(1-Plan1!$B$11)+K$4*Plan1!$E$16)-K$5-K$2)*K$7)</f>
        <v>3619149.5383183132</v>
      </c>
      <c r="L310" s="4">
        <f>((Produção!L304*(PreçoLivre!L306*(1-Plan1!$B$11)+L$4*Plan1!$E$16)-L$5-L$2)*L$7)</f>
        <v>3297320.221494175</v>
      </c>
      <c r="M310" s="4">
        <f>((Produção!M304*(PreçoLivre!M306*(1-Plan1!$B$11)+M$4*Plan1!$E$16)-M$5-M$2)*M$7)</f>
        <v>3216808.2519876631</v>
      </c>
      <c r="N310" s="4">
        <f>((Produção!N304*(PreçoLivre!N306*(1-Plan1!$B$11)+N$4*Plan1!$E$16)-N$5-N$2)*N$7)</f>
        <v>2860515.6237739637</v>
      </c>
      <c r="O310" s="4">
        <f>((Produção!O304*(PreçoLivre!O306*(1-Plan1!$B$11)+O$4*Plan1!$E$16)-O$5-O$2)*O$7)</f>
        <v>2650055.1230590693</v>
      </c>
      <c r="P310" s="4">
        <f>((Produção!P304*(PreçoLivre!P306*(1-Plan1!$B$11)+P$4*Plan1!$E$16)-P$5-P$2)*P$7)</f>
        <v>2414885.0743109873</v>
      </c>
      <c r="Q310" s="4">
        <f>((Produção!Q304*(PreçoLivre!Q306*(1-Plan1!$B$11)+Q$4*Plan1!$E$16)-Q$5-Q$2)*Q$7)</f>
        <v>2104849.9950481672</v>
      </c>
      <c r="R310" s="4">
        <f>((Produção!R304*(PreçoLivre!R306*(1-Plan1!$B$11)+R$4*Plan1!$E$16)-R$5-R$2)*R$7)</f>
        <v>1823185.1708598181</v>
      </c>
      <c r="S310" s="4">
        <f>((Produção!S304*(PreçoLivre!S306*(1-Plan1!$B$11)+S$4*Plan1!$E$16)-S$5-S$2)*S$7)</f>
        <v>1585540.2265480433</v>
      </c>
      <c r="T310" s="4">
        <f>((Produção!T304*(PreçoLivre!T306*(1-Plan1!$B$11)+T$4*Plan1!$E$16)-T$5-T$2)*T$7)</f>
        <v>1391238.8993125211</v>
      </c>
      <c r="U310" s="4">
        <f>((Produção!U304*(PreçoLivre!U306*(1-Plan1!$B$11)+U$4*Plan1!$E$16)-U$5-U$2)*U$7)</f>
        <v>1143929.9664399412</v>
      </c>
      <c r="V310" s="4">
        <f>((Produção!V304*(PreçoLivre!V306*(1-Plan1!$B$11)+V$4*Plan1!$E$16)-V$5-V$2)*V$7)</f>
        <v>1035554.8506876429</v>
      </c>
    </row>
    <row r="311" spans="1:22" x14ac:dyDescent="0.25">
      <c r="A311">
        <v>302</v>
      </c>
      <c r="B311" s="100">
        <f t="shared" si="4"/>
        <v>68751939.310475841</v>
      </c>
      <c r="C311" s="4">
        <f>((Produção!C305*(PreçoLivre!C307*(1-Plan1!$B$11)+C$4*Plan1!$E$16)-C$5-C$2)*C$7)</f>
        <v>7375026.6389627857</v>
      </c>
      <c r="D311" s="4">
        <f>((Produção!D305*(PreçoLivre!D307*(1-Plan1!$B$11)+D$4*Plan1!$E$16)-D$5-D$2)*D$7)</f>
        <v>7039043.416590956</v>
      </c>
      <c r="E311" s="4">
        <f>((Produção!E305*(PreçoLivre!E307*(1-Plan1!$B$11)+E$4*Plan1!$E$16)-E$5-E$2)*E$7)</f>
        <v>6565660.8239355879</v>
      </c>
      <c r="F311" s="4">
        <f>((Produção!F305*(PreçoLivre!F307*(1-Plan1!$B$11)+F$4*Plan1!$E$16)-F$5-F$2)*F$7)</f>
        <v>5892892.794482829</v>
      </c>
      <c r="G311" s="4">
        <f>((Produção!G305*(PreçoLivre!G307*(1-Plan1!$B$11)+G$4*Plan1!$E$16)-G$5-G$2)*G$7)</f>
        <v>5143535.0373486541</v>
      </c>
      <c r="H311" s="4">
        <f>((Produção!H305*(PreçoLivre!H307*(1-Plan1!$B$11)+H$4*Plan1!$E$16)-H$5-H$2)*H$7)</f>
        <v>4817887.9337685099</v>
      </c>
      <c r="I311" s="4">
        <f>((Produção!I305*(PreçoLivre!I307*(1-Plan1!$B$11)+I$4*Plan1!$E$16)-I$5-I$2)*I$7)</f>
        <v>4004170.959592443</v>
      </c>
      <c r="J311" s="4">
        <f>((Produção!J305*(PreçoLivre!J307*(1-Plan1!$B$11)+J$4*Plan1!$E$16)-J$5-J$2)*J$7)</f>
        <v>3338461.7545570484</v>
      </c>
      <c r="K311" s="4">
        <f>((Produção!K305*(PreçoLivre!K307*(1-Plan1!$B$11)+K$4*Plan1!$E$16)-K$5-K$2)*K$7)</f>
        <v>3231876.1756282244</v>
      </c>
      <c r="L311" s="4">
        <f>((Produção!L305*(PreçoLivre!L307*(1-Plan1!$B$11)+L$4*Plan1!$E$16)-L$5-L$2)*L$7)</f>
        <v>3227405.0130011151</v>
      </c>
      <c r="M311" s="4">
        <f>((Produção!M305*(PreçoLivre!M307*(1-Plan1!$B$11)+M$4*Plan1!$E$16)-M$5-M$2)*M$7)</f>
        <v>2960264.4862931604</v>
      </c>
      <c r="N311" s="4">
        <f>((Produção!N305*(PreçoLivre!N307*(1-Plan1!$B$11)+N$4*Plan1!$E$16)-N$5-N$2)*N$7)</f>
        <v>2438399.4719434427</v>
      </c>
      <c r="O311" s="4">
        <f>((Produção!O305*(PreçoLivre!O307*(1-Plan1!$B$11)+O$4*Plan1!$E$16)-O$5-O$2)*O$7)</f>
        <v>2185081.9213227397</v>
      </c>
      <c r="P311" s="4">
        <f>((Produção!P305*(PreçoLivre!P307*(1-Plan1!$B$11)+P$4*Plan1!$E$16)-P$5-P$2)*P$7)</f>
        <v>1956263.9589269967</v>
      </c>
      <c r="Q311" s="4">
        <f>((Produção!Q305*(PreçoLivre!Q307*(1-Plan1!$B$11)+Q$4*Plan1!$E$16)-Q$5-Q$2)*Q$7)</f>
        <v>1655717.4923318354</v>
      </c>
      <c r="R311" s="4">
        <f>((Produção!R305*(PreçoLivre!R307*(1-Plan1!$B$11)+R$4*Plan1!$E$16)-R$5-R$2)*R$7)</f>
        <v>1578635.2295462114</v>
      </c>
      <c r="S311" s="4">
        <f>((Produção!S305*(PreçoLivre!S307*(1-Plan1!$B$11)+S$4*Plan1!$E$16)-S$5-S$2)*S$7)</f>
        <v>1423903.9663948489</v>
      </c>
      <c r="T311" s="4">
        <f>((Produção!T305*(PreçoLivre!T307*(1-Plan1!$B$11)+T$4*Plan1!$E$16)-T$5-T$2)*T$7)</f>
        <v>1383876.8573698066</v>
      </c>
      <c r="U311" s="4">
        <f>((Produção!U305*(PreçoLivre!U307*(1-Plan1!$B$11)+U$4*Plan1!$E$16)-U$5-U$2)*U$7)</f>
        <v>1247495.8970183979</v>
      </c>
      <c r="V311" s="4">
        <f>((Produção!V305*(PreçoLivre!V307*(1-Plan1!$B$11)+V$4*Plan1!$E$16)-V$5-V$2)*V$7)</f>
        <v>1286339.4814602463</v>
      </c>
    </row>
    <row r="312" spans="1:22" x14ac:dyDescent="0.25">
      <c r="A312">
        <v>303</v>
      </c>
      <c r="B312" s="100">
        <f t="shared" si="4"/>
        <v>64061199.000550836</v>
      </c>
      <c r="C312" s="4">
        <f>((Produção!C306*(PreçoLivre!C308*(1-Plan1!$B$11)+C$4*Plan1!$E$16)-C$5-C$2)*C$7)</f>
        <v>6460021.1749131382</v>
      </c>
      <c r="D312" s="4">
        <f>((Produção!D306*(PreçoLivre!D308*(1-Plan1!$B$11)+D$4*Plan1!$E$16)-D$5-D$2)*D$7)</f>
        <v>6289908.8507806165</v>
      </c>
      <c r="E312" s="4">
        <f>((Produção!E306*(PreçoLivre!E308*(1-Plan1!$B$11)+E$4*Plan1!$E$16)-E$5-E$2)*E$7)</f>
        <v>5496221.5462975269</v>
      </c>
      <c r="F312" s="4">
        <f>((Produção!F306*(PreçoLivre!F308*(1-Plan1!$B$11)+F$4*Plan1!$E$16)-F$5-F$2)*F$7)</f>
        <v>5482894.4811754879</v>
      </c>
      <c r="G312" s="4">
        <f>((Produção!G306*(PreçoLivre!G308*(1-Plan1!$B$11)+G$4*Plan1!$E$16)-G$5-G$2)*G$7)</f>
        <v>4853334.35869963</v>
      </c>
      <c r="H312" s="4">
        <f>((Produção!H306*(PreçoLivre!H308*(1-Plan1!$B$11)+H$4*Plan1!$E$16)-H$5-H$2)*H$7)</f>
        <v>4163543.016949276</v>
      </c>
      <c r="I312" s="4">
        <f>((Produção!I306*(PreçoLivre!I308*(1-Plan1!$B$11)+I$4*Plan1!$E$16)-I$5-I$2)*I$7)</f>
        <v>4007122.6091451547</v>
      </c>
      <c r="J312" s="4">
        <f>((Produção!J306*(PreçoLivre!J308*(1-Plan1!$B$11)+J$4*Plan1!$E$16)-J$5-J$2)*J$7)</f>
        <v>3929926.7409897544</v>
      </c>
      <c r="K312" s="4">
        <f>((Produção!K306*(PreçoLivre!K308*(1-Plan1!$B$11)+K$4*Plan1!$E$16)-K$5-K$2)*K$7)</f>
        <v>3532432.7433386273</v>
      </c>
      <c r="L312" s="4">
        <f>((Produção!L306*(PreçoLivre!L308*(1-Plan1!$B$11)+L$4*Plan1!$E$16)-L$5-L$2)*L$7)</f>
        <v>3226828.5000086571</v>
      </c>
      <c r="M312" s="4">
        <f>((Produção!M306*(PreçoLivre!M308*(1-Plan1!$B$11)+M$4*Plan1!$E$16)-M$5-M$2)*M$7)</f>
        <v>2904500.6952724946</v>
      </c>
      <c r="N312" s="4">
        <f>((Produção!N306*(PreçoLivre!N308*(1-Plan1!$B$11)+N$4*Plan1!$E$16)-N$5-N$2)*N$7)</f>
        <v>2340277.8098648698</v>
      </c>
      <c r="O312" s="4">
        <f>((Produção!O306*(PreçoLivre!O308*(1-Plan1!$B$11)+O$4*Plan1!$E$16)-O$5-O$2)*O$7)</f>
        <v>2073655.4293166203</v>
      </c>
      <c r="P312" s="4">
        <f>((Produção!P306*(PreçoLivre!P308*(1-Plan1!$B$11)+P$4*Plan1!$E$16)-P$5-P$2)*P$7)</f>
        <v>1807496.7443585126</v>
      </c>
      <c r="Q312" s="4">
        <f>((Produção!Q306*(PreçoLivre!Q308*(1-Plan1!$B$11)+Q$4*Plan1!$E$16)-Q$5-Q$2)*Q$7)</f>
        <v>1577307.287286747</v>
      </c>
      <c r="R312" s="4">
        <f>((Produção!R306*(PreçoLivre!R308*(1-Plan1!$B$11)+R$4*Plan1!$E$16)-R$5-R$2)*R$7)</f>
        <v>1404324.7352676012</v>
      </c>
      <c r="S312" s="4">
        <f>((Produção!S306*(PreçoLivre!S308*(1-Plan1!$B$11)+S$4*Plan1!$E$16)-S$5-S$2)*S$7)</f>
        <v>1416410.3799682991</v>
      </c>
      <c r="T312" s="4">
        <f>((Produção!T306*(PreçoLivre!T308*(1-Plan1!$B$11)+T$4*Plan1!$E$16)-T$5-T$2)*T$7)</f>
        <v>1167540.5606631858</v>
      </c>
      <c r="U312" s="4">
        <f>((Produção!U306*(PreçoLivre!U308*(1-Plan1!$B$11)+U$4*Plan1!$E$16)-U$5-U$2)*U$7)</f>
        <v>1032097.3748790087</v>
      </c>
      <c r="V312" s="4">
        <f>((Produção!V306*(PreçoLivre!V308*(1-Plan1!$B$11)+V$4*Plan1!$E$16)-V$5-V$2)*V$7)</f>
        <v>895353.96137562161</v>
      </c>
    </row>
    <row r="313" spans="1:22" x14ac:dyDescent="0.25">
      <c r="A313">
        <v>304</v>
      </c>
      <c r="B313" s="100">
        <f t="shared" si="4"/>
        <v>66095569.725857206</v>
      </c>
      <c r="C313" s="4">
        <f>((Produção!C307*(PreçoLivre!C309*(1-Plan1!$B$11)+C$4*Plan1!$E$16)-C$5-C$2)*C$7)</f>
        <v>7773778.7536428832</v>
      </c>
      <c r="D313" s="4">
        <f>((Produção!D307*(PreçoLivre!D309*(1-Plan1!$B$11)+D$4*Plan1!$E$16)-D$5-D$2)*D$7)</f>
        <v>6833436.7830339093</v>
      </c>
      <c r="E313" s="4">
        <f>((Produção!E307*(PreçoLivre!E309*(1-Plan1!$B$11)+E$4*Plan1!$E$16)-E$5-E$2)*E$7)</f>
        <v>6013248.2738114074</v>
      </c>
      <c r="F313" s="4">
        <f>((Produção!F307*(PreçoLivre!F309*(1-Plan1!$B$11)+F$4*Plan1!$E$16)-F$5-F$2)*F$7)</f>
        <v>5323042.917483029</v>
      </c>
      <c r="G313" s="4">
        <f>((Produção!G307*(PreçoLivre!G309*(1-Plan1!$B$11)+G$4*Plan1!$E$16)-G$5-G$2)*G$7)</f>
        <v>4977070.8628192591</v>
      </c>
      <c r="H313" s="4">
        <f>((Produção!H307*(PreçoLivre!H309*(1-Plan1!$B$11)+H$4*Plan1!$E$16)-H$5-H$2)*H$7)</f>
        <v>4435302.6012244178</v>
      </c>
      <c r="I313" s="4">
        <f>((Produção!I307*(PreçoLivre!I309*(1-Plan1!$B$11)+I$4*Plan1!$E$16)-I$5-I$2)*I$7)</f>
        <v>4162007.434084333</v>
      </c>
      <c r="J313" s="4">
        <f>((Produção!J307*(PreçoLivre!J309*(1-Plan1!$B$11)+J$4*Plan1!$E$16)-J$5-J$2)*J$7)</f>
        <v>3731804.8464959906</v>
      </c>
      <c r="K313" s="4">
        <f>((Produção!K307*(PreçoLivre!K309*(1-Plan1!$B$11)+K$4*Plan1!$E$16)-K$5-K$2)*K$7)</f>
        <v>3638685.6243423084</v>
      </c>
      <c r="L313" s="4">
        <f>((Produção!L307*(PreçoLivre!L309*(1-Plan1!$B$11)+L$4*Plan1!$E$16)-L$5-L$2)*L$7)</f>
        <v>2996657.8897610768</v>
      </c>
      <c r="M313" s="4">
        <f>((Produção!M307*(PreçoLivre!M309*(1-Plan1!$B$11)+M$4*Plan1!$E$16)-M$5-M$2)*M$7)</f>
        <v>2462302.9062413243</v>
      </c>
      <c r="N313" s="4">
        <f>((Produção!N307*(PreçoLivre!N309*(1-Plan1!$B$11)+N$4*Plan1!$E$16)-N$5-N$2)*N$7)</f>
        <v>2083460.4833872514</v>
      </c>
      <c r="O313" s="4">
        <f>((Produção!O307*(PreçoLivre!O309*(1-Plan1!$B$11)+O$4*Plan1!$E$16)-O$5-O$2)*O$7)</f>
        <v>1907908.1053805235</v>
      </c>
      <c r="P313" s="4">
        <f>((Produção!P307*(PreçoLivre!P309*(1-Plan1!$B$11)+P$4*Plan1!$E$16)-P$5-P$2)*P$7)</f>
        <v>1827882.3148509879</v>
      </c>
      <c r="Q313" s="4">
        <f>((Produção!Q307*(PreçoLivre!Q309*(1-Plan1!$B$11)+Q$4*Plan1!$E$16)-Q$5-Q$2)*Q$7)</f>
        <v>1782763.2246324783</v>
      </c>
      <c r="R313" s="4">
        <f>((Produção!R307*(PreçoLivre!R309*(1-Plan1!$B$11)+R$4*Plan1!$E$16)-R$5-R$2)*R$7)</f>
        <v>1501877.8108863202</v>
      </c>
      <c r="S313" s="4">
        <f>((Produção!S307*(PreçoLivre!S309*(1-Plan1!$B$11)+S$4*Plan1!$E$16)-S$5-S$2)*S$7)</f>
        <v>1461067.9760045127</v>
      </c>
      <c r="T313" s="4">
        <f>((Produção!T307*(PreçoLivre!T309*(1-Plan1!$B$11)+T$4*Plan1!$E$16)-T$5-T$2)*T$7)</f>
        <v>1170524.5043801516</v>
      </c>
      <c r="U313" s="4">
        <f>((Produção!U307*(PreçoLivre!U309*(1-Plan1!$B$11)+U$4*Plan1!$E$16)-U$5-U$2)*U$7)</f>
        <v>1085852.51636633</v>
      </c>
      <c r="V313" s="4">
        <f>((Produção!V307*(PreçoLivre!V309*(1-Plan1!$B$11)+V$4*Plan1!$E$16)-V$5-V$2)*V$7)</f>
        <v>926893.89702870708</v>
      </c>
    </row>
    <row r="314" spans="1:22" x14ac:dyDescent="0.25">
      <c r="A314">
        <v>305</v>
      </c>
      <c r="B314" s="100">
        <f t="shared" si="4"/>
        <v>84251556.127394989</v>
      </c>
      <c r="C314" s="4">
        <f>((Produção!C308*(PreçoLivre!C310*(1-Plan1!$B$11)+C$4*Plan1!$E$16)-C$5-C$2)*C$7)</f>
        <v>7419873.881090221</v>
      </c>
      <c r="D314" s="4">
        <f>((Produção!D308*(PreçoLivre!D310*(1-Plan1!$B$11)+D$4*Plan1!$E$16)-D$5-D$2)*D$7)</f>
        <v>7245217.3074797373</v>
      </c>
      <c r="E314" s="4">
        <f>((Produção!E308*(PreçoLivre!E310*(1-Plan1!$B$11)+E$4*Plan1!$E$16)-E$5-E$2)*E$7)</f>
        <v>6788854.6961992979</v>
      </c>
      <c r="F314" s="4">
        <f>((Produção!F308*(PreçoLivre!F310*(1-Plan1!$B$11)+F$4*Plan1!$E$16)-F$5-F$2)*F$7)</f>
        <v>6102452.3197046844</v>
      </c>
      <c r="G314" s="4">
        <f>((Produção!G308*(PreçoLivre!G310*(1-Plan1!$B$11)+G$4*Plan1!$E$16)-G$5-G$2)*G$7)</f>
        <v>6078726.9367605606</v>
      </c>
      <c r="H314" s="4">
        <f>((Produção!H308*(PreçoLivre!H310*(1-Plan1!$B$11)+H$4*Plan1!$E$16)-H$5-H$2)*H$7)</f>
        <v>5298636.6492801337</v>
      </c>
      <c r="I314" s="4">
        <f>((Produção!I308*(PreçoLivre!I310*(1-Plan1!$B$11)+I$4*Plan1!$E$16)-I$5-I$2)*I$7)</f>
        <v>5257852.9353461834</v>
      </c>
      <c r="J314" s="4">
        <f>((Produção!J308*(PreçoLivre!J310*(1-Plan1!$B$11)+J$4*Plan1!$E$16)-J$5-J$2)*J$7)</f>
        <v>4926961.6747790929</v>
      </c>
      <c r="K314" s="4">
        <f>((Produção!K308*(PreçoLivre!K310*(1-Plan1!$B$11)+K$4*Plan1!$E$16)-K$5-K$2)*K$7)</f>
        <v>4515395.6190485293</v>
      </c>
      <c r="L314" s="4">
        <f>((Produção!L308*(PreçoLivre!L310*(1-Plan1!$B$11)+L$4*Plan1!$E$16)-L$5-L$2)*L$7)</f>
        <v>4079688.2063982999</v>
      </c>
      <c r="M314" s="4">
        <f>((Produção!M308*(PreçoLivre!M310*(1-Plan1!$B$11)+M$4*Plan1!$E$16)-M$5-M$2)*M$7)</f>
        <v>4217292.3020719411</v>
      </c>
      <c r="N314" s="4">
        <f>((Produção!N308*(PreçoLivre!N310*(1-Plan1!$B$11)+N$4*Plan1!$E$16)-N$5-N$2)*N$7)</f>
        <v>3769409.3916292284</v>
      </c>
      <c r="O314" s="4">
        <f>((Produção!O308*(PreçoLivre!O310*(1-Plan1!$B$11)+O$4*Plan1!$E$16)-O$5-O$2)*O$7)</f>
        <v>3398283.7679930828</v>
      </c>
      <c r="P314" s="4">
        <f>((Produção!P308*(PreçoLivre!P310*(1-Plan1!$B$11)+P$4*Plan1!$E$16)-P$5-P$2)*P$7)</f>
        <v>2847557.1925622639</v>
      </c>
      <c r="Q314" s="4">
        <f>((Produção!Q308*(PreçoLivre!Q310*(1-Plan1!$B$11)+Q$4*Plan1!$E$16)-Q$5-Q$2)*Q$7)</f>
        <v>2666083.7143651866</v>
      </c>
      <c r="R314" s="4">
        <f>((Produção!R308*(PreçoLivre!R310*(1-Plan1!$B$11)+R$4*Plan1!$E$16)-R$5-R$2)*R$7)</f>
        <v>2467696.6802177583</v>
      </c>
      <c r="S314" s="4">
        <f>((Produção!S308*(PreçoLivre!S310*(1-Plan1!$B$11)+S$4*Plan1!$E$16)-S$5-S$2)*S$7)</f>
        <v>2040464.1217951903</v>
      </c>
      <c r="T314" s="4">
        <f>((Produção!T308*(PreçoLivre!T310*(1-Plan1!$B$11)+T$4*Plan1!$E$16)-T$5-T$2)*T$7)</f>
        <v>1818376.6807841982</v>
      </c>
      <c r="U314" s="4">
        <f>((Produção!U308*(PreçoLivre!U310*(1-Plan1!$B$11)+U$4*Plan1!$E$16)-U$5-U$2)*U$7)</f>
        <v>1704500.5473926226</v>
      </c>
      <c r="V314" s="4">
        <f>((Produção!V308*(PreçoLivre!V310*(1-Plan1!$B$11)+V$4*Plan1!$E$16)-V$5-V$2)*V$7)</f>
        <v>1608231.5024967783</v>
      </c>
    </row>
    <row r="315" spans="1:22" x14ac:dyDescent="0.25">
      <c r="A315">
        <v>306</v>
      </c>
      <c r="B315" s="100">
        <f t="shared" si="4"/>
        <v>73517968.861498863</v>
      </c>
      <c r="C315" s="4">
        <f>((Produção!C309*(PreçoLivre!C311*(1-Plan1!$B$11)+C$4*Plan1!$E$16)-C$5-C$2)*C$7)</f>
        <v>7957927.4690611819</v>
      </c>
      <c r="D315" s="4">
        <f>((Produção!D309*(PreçoLivre!D311*(1-Plan1!$B$11)+D$4*Plan1!$E$16)-D$5-D$2)*D$7)</f>
        <v>6806142.0265637739</v>
      </c>
      <c r="E315" s="4">
        <f>((Produção!E309*(PreçoLivre!E311*(1-Plan1!$B$11)+E$4*Plan1!$E$16)-E$5-E$2)*E$7)</f>
        <v>6284357.4770184429</v>
      </c>
      <c r="F315" s="4">
        <f>((Produção!F309*(PreçoLivre!F311*(1-Plan1!$B$11)+F$4*Plan1!$E$16)-F$5-F$2)*F$7)</f>
        <v>5396029.4666793458</v>
      </c>
      <c r="G315" s="4">
        <f>((Produção!G309*(PreçoLivre!G311*(1-Plan1!$B$11)+G$4*Plan1!$E$16)-G$5-G$2)*G$7)</f>
        <v>4821048.4876775006</v>
      </c>
      <c r="H315" s="4">
        <f>((Produção!H309*(PreçoLivre!H311*(1-Plan1!$B$11)+H$4*Plan1!$E$16)-H$5-H$2)*H$7)</f>
        <v>4556417.6959699234</v>
      </c>
      <c r="I315" s="4">
        <f>((Produção!I309*(PreçoLivre!I311*(1-Plan1!$B$11)+I$4*Plan1!$E$16)-I$5-I$2)*I$7)</f>
        <v>4408527.2490060804</v>
      </c>
      <c r="J315" s="4">
        <f>((Produção!J309*(PreçoLivre!J311*(1-Plan1!$B$11)+J$4*Plan1!$E$16)-J$5-J$2)*J$7)</f>
        <v>4042465.5672628018</v>
      </c>
      <c r="K315" s="4">
        <f>((Produção!K309*(PreçoLivre!K311*(1-Plan1!$B$11)+K$4*Plan1!$E$16)-K$5-K$2)*K$7)</f>
        <v>3808753.0611744951</v>
      </c>
      <c r="L315" s="4">
        <f>((Produção!L309*(PreçoLivre!L311*(1-Plan1!$B$11)+L$4*Plan1!$E$16)-L$5-L$2)*L$7)</f>
        <v>3609290.0009974577</v>
      </c>
      <c r="M315" s="4">
        <f>((Produção!M309*(PreçoLivre!M311*(1-Plan1!$B$11)+M$4*Plan1!$E$16)-M$5-M$2)*M$7)</f>
        <v>3337137.8054689178</v>
      </c>
      <c r="N315" s="4">
        <f>((Produção!N309*(PreçoLivre!N311*(1-Plan1!$B$11)+N$4*Plan1!$E$16)-N$5-N$2)*N$7)</f>
        <v>2942268.3517900109</v>
      </c>
      <c r="O315" s="4">
        <f>((Produção!O309*(PreçoLivre!O311*(1-Plan1!$B$11)+O$4*Plan1!$E$16)-O$5-O$2)*O$7)</f>
        <v>2564711.3926198594</v>
      </c>
      <c r="P315" s="4">
        <f>((Produção!P309*(PreçoLivre!P311*(1-Plan1!$B$11)+P$4*Plan1!$E$16)-P$5-P$2)*P$7)</f>
        <v>2325046.1163043967</v>
      </c>
      <c r="Q315" s="4">
        <f>((Produção!Q309*(PreçoLivre!Q311*(1-Plan1!$B$11)+Q$4*Plan1!$E$16)-Q$5-Q$2)*Q$7)</f>
        <v>2086714.0252321269</v>
      </c>
      <c r="R315" s="4">
        <f>((Produção!R309*(PreçoLivre!R311*(1-Plan1!$B$11)+R$4*Plan1!$E$16)-R$5-R$2)*R$7)</f>
        <v>2080394.3989205942</v>
      </c>
      <c r="S315" s="4">
        <f>((Produção!S309*(PreçoLivre!S311*(1-Plan1!$B$11)+S$4*Plan1!$E$16)-S$5-S$2)*S$7)</f>
        <v>1842043.5536720646</v>
      </c>
      <c r="T315" s="4">
        <f>((Produção!T309*(PreçoLivre!T311*(1-Plan1!$B$11)+T$4*Plan1!$E$16)-T$5-T$2)*T$7)</f>
        <v>1673293.030617567</v>
      </c>
      <c r="U315" s="4">
        <f>((Produção!U309*(PreçoLivre!U311*(1-Plan1!$B$11)+U$4*Plan1!$E$16)-U$5-U$2)*U$7)</f>
        <v>1601942.3482652658</v>
      </c>
      <c r="V315" s="4">
        <f>((Produção!V309*(PreçoLivre!V311*(1-Plan1!$B$11)+V$4*Plan1!$E$16)-V$5-V$2)*V$7)</f>
        <v>1373459.3371970668</v>
      </c>
    </row>
    <row r="316" spans="1:22" x14ac:dyDescent="0.25">
      <c r="A316">
        <v>307</v>
      </c>
      <c r="B316" s="100">
        <f t="shared" si="4"/>
        <v>72433507.357589945</v>
      </c>
      <c r="C316" s="4">
        <f>((Produção!C310*(PreçoLivre!C312*(1-Plan1!$B$11)+C$4*Plan1!$E$16)-C$5-C$2)*C$7)</f>
        <v>7656664.2502641445</v>
      </c>
      <c r="D316" s="4">
        <f>((Produção!D310*(PreçoLivre!D312*(1-Plan1!$B$11)+D$4*Plan1!$E$16)-D$5-D$2)*D$7)</f>
        <v>7225025.3547255732</v>
      </c>
      <c r="E316" s="4">
        <f>((Produção!E310*(PreçoLivre!E312*(1-Plan1!$B$11)+E$4*Plan1!$E$16)-E$5-E$2)*E$7)</f>
        <v>6822435.1223243792</v>
      </c>
      <c r="F316" s="4">
        <f>((Produção!F310*(PreçoLivre!F312*(1-Plan1!$B$11)+F$4*Plan1!$E$16)-F$5-F$2)*F$7)</f>
        <v>6178121.3269764138</v>
      </c>
      <c r="G316" s="4">
        <f>((Produção!G310*(PreçoLivre!G312*(1-Plan1!$B$11)+G$4*Plan1!$E$16)-G$5-G$2)*G$7)</f>
        <v>5866930.527628026</v>
      </c>
      <c r="H316" s="4">
        <f>((Produção!H310*(PreçoLivre!H312*(1-Plan1!$B$11)+H$4*Plan1!$E$16)-H$5-H$2)*H$7)</f>
        <v>5091586.7146275705</v>
      </c>
      <c r="I316" s="4">
        <f>((Produção!I310*(PreçoLivre!I312*(1-Plan1!$B$11)+I$4*Plan1!$E$16)-I$5-I$2)*I$7)</f>
        <v>4452936.9091107231</v>
      </c>
      <c r="J316" s="4">
        <f>((Produção!J310*(PreçoLivre!J312*(1-Plan1!$B$11)+J$4*Plan1!$E$16)-J$5-J$2)*J$7)</f>
        <v>4301922.1192958876</v>
      </c>
      <c r="K316" s="4">
        <f>((Produção!K310*(PreçoLivre!K312*(1-Plan1!$B$11)+K$4*Plan1!$E$16)-K$5-K$2)*K$7)</f>
        <v>3905655.0678715827</v>
      </c>
      <c r="L316" s="4">
        <f>((Produção!L310*(PreçoLivre!L312*(1-Plan1!$B$11)+L$4*Plan1!$E$16)-L$5-L$2)*L$7)</f>
        <v>3601440.7661018916</v>
      </c>
      <c r="M316" s="4">
        <f>((Produção!M310*(PreçoLivre!M312*(1-Plan1!$B$11)+M$4*Plan1!$E$16)-M$5-M$2)*M$7)</f>
        <v>3044502.2770358664</v>
      </c>
      <c r="N316" s="4">
        <f>((Produção!N310*(PreçoLivre!N312*(1-Plan1!$B$11)+N$4*Plan1!$E$16)-N$5-N$2)*N$7)</f>
        <v>2551907.2028107671</v>
      </c>
      <c r="O316" s="4">
        <f>((Produção!O310*(PreçoLivre!O312*(1-Plan1!$B$11)+O$4*Plan1!$E$16)-O$5-O$2)*O$7)</f>
        <v>2319968.4554848052</v>
      </c>
      <c r="P316" s="4">
        <f>((Produção!P310*(PreçoLivre!P312*(1-Plan1!$B$11)+P$4*Plan1!$E$16)-P$5-P$2)*P$7)</f>
        <v>2074578.6853663232</v>
      </c>
      <c r="Q316" s="4">
        <f>((Produção!Q310*(PreçoLivre!Q312*(1-Plan1!$B$11)+Q$4*Plan1!$E$16)-Q$5-Q$2)*Q$7)</f>
        <v>1638064.0193613258</v>
      </c>
      <c r="R316" s="4">
        <f>((Produção!R310*(PreçoLivre!R312*(1-Plan1!$B$11)+R$4*Plan1!$E$16)-R$5-R$2)*R$7)</f>
        <v>1451218.6027604074</v>
      </c>
      <c r="S316" s="4">
        <f>((Produção!S310*(PreçoLivre!S312*(1-Plan1!$B$11)+S$4*Plan1!$E$16)-S$5-S$2)*S$7)</f>
        <v>1283863.7741996921</v>
      </c>
      <c r="T316" s="4">
        <f>((Produção!T310*(PreçoLivre!T312*(1-Plan1!$B$11)+T$4*Plan1!$E$16)-T$5-T$2)*T$7)</f>
        <v>1111960.2537462653</v>
      </c>
      <c r="U316" s="4">
        <f>((Produção!U310*(PreçoLivre!U312*(1-Plan1!$B$11)+U$4*Plan1!$E$16)-U$5-U$2)*U$7)</f>
        <v>966416.03033006354</v>
      </c>
      <c r="V316" s="4">
        <f>((Produção!V310*(PreçoLivre!V312*(1-Plan1!$B$11)+V$4*Plan1!$E$16)-V$5-V$2)*V$7)</f>
        <v>888309.89756822004</v>
      </c>
    </row>
    <row r="317" spans="1:22" x14ac:dyDescent="0.25">
      <c r="A317">
        <v>308</v>
      </c>
      <c r="B317" s="100">
        <f t="shared" si="4"/>
        <v>68495863.24676767</v>
      </c>
      <c r="C317" s="4">
        <f>((Produção!C311*(PreçoLivre!C313*(1-Plan1!$B$11)+C$4*Plan1!$E$16)-C$5-C$2)*C$7)</f>
        <v>7804679.2664348166</v>
      </c>
      <c r="D317" s="4">
        <f>((Produção!D311*(PreçoLivre!D313*(1-Plan1!$B$11)+D$4*Plan1!$E$16)-D$5-D$2)*D$7)</f>
        <v>7010222.481794172</v>
      </c>
      <c r="E317" s="4">
        <f>((Produção!E311*(PreçoLivre!E313*(1-Plan1!$B$11)+E$4*Plan1!$E$16)-E$5-E$2)*E$7)</f>
        <v>6630338.9918886898</v>
      </c>
      <c r="F317" s="4">
        <f>((Produção!F311*(PreçoLivre!F313*(1-Plan1!$B$11)+F$4*Plan1!$E$16)-F$5-F$2)*F$7)</f>
        <v>5954353.2553208303</v>
      </c>
      <c r="G317" s="4">
        <f>((Produção!G311*(PreçoLivre!G313*(1-Plan1!$B$11)+G$4*Plan1!$E$16)-G$5-G$2)*G$7)</f>
        <v>5589222.9040709632</v>
      </c>
      <c r="H317" s="4">
        <f>((Produção!H311*(PreçoLivre!H313*(1-Plan1!$B$11)+H$4*Plan1!$E$16)-H$5-H$2)*H$7)</f>
        <v>4911688.8033367163</v>
      </c>
      <c r="I317" s="4">
        <f>((Produção!I311*(PreçoLivre!I313*(1-Plan1!$B$11)+I$4*Plan1!$E$16)-I$5-I$2)*I$7)</f>
        <v>4402802.873909248</v>
      </c>
      <c r="J317" s="4">
        <f>((Produção!J311*(PreçoLivre!J313*(1-Plan1!$B$11)+J$4*Plan1!$E$16)-J$5-J$2)*J$7)</f>
        <v>3781026.9903521333</v>
      </c>
      <c r="K317" s="4">
        <f>((Produção!K311*(PreçoLivre!K313*(1-Plan1!$B$11)+K$4*Plan1!$E$16)-K$5-K$2)*K$7)</f>
        <v>3289896.7044903729</v>
      </c>
      <c r="L317" s="4">
        <f>((Produção!L311*(PreçoLivre!L313*(1-Plan1!$B$11)+L$4*Plan1!$E$16)-L$5-L$2)*L$7)</f>
        <v>2882030.9449801068</v>
      </c>
      <c r="M317" s="4">
        <f>((Produção!M311*(PreçoLivre!M313*(1-Plan1!$B$11)+M$4*Plan1!$E$16)-M$5-M$2)*M$7)</f>
        <v>2508124.4650151567</v>
      </c>
      <c r="N317" s="4">
        <f>((Produção!N311*(PreçoLivre!N313*(1-Plan1!$B$11)+N$4*Plan1!$E$16)-N$5-N$2)*N$7)</f>
        <v>2365673.8667945517</v>
      </c>
      <c r="O317" s="4">
        <f>((Produção!O311*(PreçoLivre!O313*(1-Plan1!$B$11)+O$4*Plan1!$E$16)-O$5-O$2)*O$7)</f>
        <v>1987494.5827590325</v>
      </c>
      <c r="P317" s="4">
        <f>((Produção!P311*(PreçoLivre!P313*(1-Plan1!$B$11)+P$4*Plan1!$E$16)-P$5-P$2)*P$7)</f>
        <v>1869679.0449450661</v>
      </c>
      <c r="Q317" s="4">
        <f>((Produção!Q311*(PreçoLivre!Q313*(1-Plan1!$B$11)+Q$4*Plan1!$E$16)-Q$5-Q$2)*Q$7)</f>
        <v>1840190.6744767115</v>
      </c>
      <c r="R317" s="4">
        <f>((Produção!R311*(PreçoLivre!R313*(1-Plan1!$B$11)+R$4*Plan1!$E$16)-R$5-R$2)*R$7)</f>
        <v>1492472.7807816106</v>
      </c>
      <c r="S317" s="4">
        <f>((Produção!S311*(PreçoLivre!S313*(1-Plan1!$B$11)+S$4*Plan1!$E$16)-S$5-S$2)*S$7)</f>
        <v>1236137.9355717881</v>
      </c>
      <c r="T317" s="4">
        <f>((Produção!T311*(PreçoLivre!T313*(1-Plan1!$B$11)+T$4*Plan1!$E$16)-T$5-T$2)*T$7)</f>
        <v>1185952.5130264182</v>
      </c>
      <c r="U317" s="4">
        <f>((Produção!U311*(PreçoLivre!U313*(1-Plan1!$B$11)+U$4*Plan1!$E$16)-U$5-U$2)*U$7)</f>
        <v>960032.9873749892</v>
      </c>
      <c r="V317" s="4">
        <f>((Produção!V311*(PreçoLivre!V313*(1-Plan1!$B$11)+V$4*Plan1!$E$16)-V$5-V$2)*V$7)</f>
        <v>793841.17944430478</v>
      </c>
    </row>
    <row r="318" spans="1:22" x14ac:dyDescent="0.25">
      <c r="A318">
        <v>309</v>
      </c>
      <c r="B318" s="100">
        <f t="shared" si="4"/>
        <v>64543329.128858954</v>
      </c>
      <c r="C318" s="4">
        <f>((Produção!C312*(PreçoLivre!C314*(1-Plan1!$B$11)+C$4*Plan1!$E$16)-C$5-C$2)*C$7)</f>
        <v>6892267.0633286294</v>
      </c>
      <c r="D318" s="4">
        <f>((Produção!D312*(PreçoLivre!D314*(1-Plan1!$B$11)+D$4*Plan1!$E$16)-D$5-D$2)*D$7)</f>
        <v>6581877.155932867</v>
      </c>
      <c r="E318" s="4">
        <f>((Produção!E312*(PreçoLivre!E314*(1-Plan1!$B$11)+E$4*Plan1!$E$16)-E$5-E$2)*E$7)</f>
        <v>5727283.3567594392</v>
      </c>
      <c r="F318" s="4">
        <f>((Produção!F312*(PreçoLivre!F314*(1-Plan1!$B$11)+F$4*Plan1!$E$16)-F$5-F$2)*F$7)</f>
        <v>5621401.3205688335</v>
      </c>
      <c r="G318" s="4">
        <f>((Produção!G312*(PreçoLivre!G314*(1-Plan1!$B$11)+G$4*Plan1!$E$16)-G$5-G$2)*G$7)</f>
        <v>5055382.4833233487</v>
      </c>
      <c r="H318" s="4">
        <f>((Produção!H312*(PreçoLivre!H314*(1-Plan1!$B$11)+H$4*Plan1!$E$16)-H$5-H$2)*H$7)</f>
        <v>4636354.5759703573</v>
      </c>
      <c r="I318" s="4">
        <f>((Produção!I312*(PreçoLivre!I314*(1-Plan1!$B$11)+I$4*Plan1!$E$16)-I$5-I$2)*I$7)</f>
        <v>3863812.0432892628</v>
      </c>
      <c r="J318" s="4">
        <f>((Produção!J312*(PreçoLivre!J314*(1-Plan1!$B$11)+J$4*Plan1!$E$16)-J$5-J$2)*J$7)</f>
        <v>3461452.9832688379</v>
      </c>
      <c r="K318" s="4">
        <f>((Produção!K312*(PreçoLivre!K314*(1-Plan1!$B$11)+K$4*Plan1!$E$16)-K$5-K$2)*K$7)</f>
        <v>3335811.3292895225</v>
      </c>
      <c r="L318" s="4">
        <f>((Produção!L312*(PreçoLivre!L314*(1-Plan1!$B$11)+L$4*Plan1!$E$16)-L$5-L$2)*L$7)</f>
        <v>2851303.9381138966</v>
      </c>
      <c r="M318" s="4">
        <f>((Produção!M312*(PreçoLivre!M314*(1-Plan1!$B$11)+M$4*Plan1!$E$16)-M$5-M$2)*M$7)</f>
        <v>2399817.6945181252</v>
      </c>
      <c r="N318" s="4">
        <f>((Produção!N312*(PreçoLivre!N314*(1-Plan1!$B$11)+N$4*Plan1!$E$16)-N$5-N$2)*N$7)</f>
        <v>2219201.5186924534</v>
      </c>
      <c r="O318" s="4">
        <f>((Produção!O312*(PreçoLivre!O314*(1-Plan1!$B$11)+O$4*Plan1!$E$16)-O$5-O$2)*O$7)</f>
        <v>1966266.7051230425</v>
      </c>
      <c r="P318" s="4">
        <f>((Produção!P312*(PreçoLivre!P314*(1-Plan1!$B$11)+P$4*Plan1!$E$16)-P$5-P$2)*P$7)</f>
        <v>1826449.9765652893</v>
      </c>
      <c r="Q318" s="4">
        <f>((Produção!Q312*(PreçoLivre!Q314*(1-Plan1!$B$11)+Q$4*Plan1!$E$16)-Q$5-Q$2)*Q$7)</f>
        <v>1554093.5315321931</v>
      </c>
      <c r="R318" s="4">
        <f>((Produção!R312*(PreçoLivre!R314*(1-Plan1!$B$11)+R$4*Plan1!$E$16)-R$5-R$2)*R$7)</f>
        <v>1565281.5579986419</v>
      </c>
      <c r="S318" s="4">
        <f>((Produção!S312*(PreçoLivre!S314*(1-Plan1!$B$11)+S$4*Plan1!$E$16)-S$5-S$2)*S$7)</f>
        <v>1442747.1500035704</v>
      </c>
      <c r="T318" s="4">
        <f>((Produção!T312*(PreçoLivre!T314*(1-Plan1!$B$11)+T$4*Plan1!$E$16)-T$5-T$2)*T$7)</f>
        <v>1284030.0260611635</v>
      </c>
      <c r="U318" s="4">
        <f>((Produção!U312*(PreçoLivre!U314*(1-Plan1!$B$11)+U$4*Plan1!$E$16)-U$5-U$2)*U$7)</f>
        <v>1194528.0573171831</v>
      </c>
      <c r="V318" s="4">
        <f>((Produção!V312*(PreçoLivre!V314*(1-Plan1!$B$11)+V$4*Plan1!$E$16)-V$5-V$2)*V$7)</f>
        <v>1063966.6612022878</v>
      </c>
    </row>
    <row r="319" spans="1:22" x14ac:dyDescent="0.25">
      <c r="A319">
        <v>310</v>
      </c>
      <c r="B319" s="100">
        <f t="shared" si="4"/>
        <v>65734495.949002817</v>
      </c>
      <c r="C319" s="4">
        <f>((Produção!C313*(PreçoLivre!C315*(1-Plan1!$B$11)+C$4*Plan1!$E$16)-C$5-C$2)*C$7)</f>
        <v>7773752.2394325444</v>
      </c>
      <c r="D319" s="4">
        <f>((Produção!D313*(PreçoLivre!D315*(1-Plan1!$B$11)+D$4*Plan1!$E$16)-D$5-D$2)*D$7)</f>
        <v>6947699.9426106913</v>
      </c>
      <c r="E319" s="4">
        <f>((Produção!E313*(PreçoLivre!E315*(1-Plan1!$B$11)+E$4*Plan1!$E$16)-E$5-E$2)*E$7)</f>
        <v>6201924.9657945773</v>
      </c>
      <c r="F319" s="4">
        <f>((Produção!F313*(PreçoLivre!F315*(1-Plan1!$B$11)+F$4*Plan1!$E$16)-F$5-F$2)*F$7)</f>
        <v>5564816.8260886502</v>
      </c>
      <c r="G319" s="4">
        <f>((Produção!G313*(PreçoLivre!G315*(1-Plan1!$B$11)+G$4*Plan1!$E$16)-G$5-G$2)*G$7)</f>
        <v>4722091.2503823508</v>
      </c>
      <c r="H319" s="4">
        <f>((Produção!H313*(PreçoLivre!H315*(1-Plan1!$B$11)+H$4*Plan1!$E$16)-H$5-H$2)*H$7)</f>
        <v>4229842.4499185067</v>
      </c>
      <c r="I319" s="4">
        <f>((Produção!I313*(PreçoLivre!I315*(1-Plan1!$B$11)+I$4*Plan1!$E$16)-I$5-I$2)*I$7)</f>
        <v>4156043.8811395247</v>
      </c>
      <c r="J319" s="4">
        <f>((Produção!J313*(PreçoLivre!J315*(1-Plan1!$B$11)+J$4*Plan1!$E$16)-J$5-J$2)*J$7)</f>
        <v>3658599.8552280823</v>
      </c>
      <c r="K319" s="4">
        <f>((Produção!K313*(PreçoLivre!K315*(1-Plan1!$B$11)+K$4*Plan1!$E$16)-K$5-K$2)*K$7)</f>
        <v>3499313.61371679</v>
      </c>
      <c r="L319" s="4">
        <f>((Produção!L313*(PreçoLivre!L315*(1-Plan1!$B$11)+L$4*Plan1!$E$16)-L$5-L$2)*L$7)</f>
        <v>3045756.947859121</v>
      </c>
      <c r="M319" s="4">
        <f>((Produção!M313*(PreçoLivre!M315*(1-Plan1!$B$11)+M$4*Plan1!$E$16)-M$5-M$2)*M$7)</f>
        <v>2655116.8058117819</v>
      </c>
      <c r="N319" s="4">
        <f>((Produção!N313*(PreçoLivre!N315*(1-Plan1!$B$11)+N$4*Plan1!$E$16)-N$5-N$2)*N$7)</f>
        <v>2237759.4985940671</v>
      </c>
      <c r="O319" s="4">
        <f>((Produção!O313*(PreçoLivre!O315*(1-Plan1!$B$11)+O$4*Plan1!$E$16)-O$5-O$2)*O$7)</f>
        <v>1845199.1007881765</v>
      </c>
      <c r="P319" s="4">
        <f>((Produção!P313*(PreçoLivre!P315*(1-Plan1!$B$11)+P$4*Plan1!$E$16)-P$5-P$2)*P$7)</f>
        <v>1742936.4440701138</v>
      </c>
      <c r="Q319" s="4">
        <f>((Produção!Q313*(PreçoLivre!Q315*(1-Plan1!$B$11)+Q$4*Plan1!$E$16)-Q$5-Q$2)*Q$7)</f>
        <v>1614786.6472673041</v>
      </c>
      <c r="R319" s="4">
        <f>((Produção!R313*(PreçoLivre!R315*(1-Plan1!$B$11)+R$4*Plan1!$E$16)-R$5-R$2)*R$7)</f>
        <v>1369027.4640521056</v>
      </c>
      <c r="S319" s="4">
        <f>((Produção!S313*(PreçoLivre!S315*(1-Plan1!$B$11)+S$4*Plan1!$E$16)-S$5-S$2)*S$7)</f>
        <v>1206684.989122831</v>
      </c>
      <c r="T319" s="4">
        <f>((Produção!T313*(PreçoLivre!T315*(1-Plan1!$B$11)+T$4*Plan1!$E$16)-T$5-T$2)*T$7)</f>
        <v>1124692.8114274519</v>
      </c>
      <c r="U319" s="4">
        <f>((Produção!U313*(PreçoLivre!U315*(1-Plan1!$B$11)+U$4*Plan1!$E$16)-U$5-U$2)*U$7)</f>
        <v>1131930.4745987395</v>
      </c>
      <c r="V319" s="4">
        <f>((Produção!V313*(PreçoLivre!V315*(1-Plan1!$B$11)+V$4*Plan1!$E$16)-V$5-V$2)*V$7)</f>
        <v>1006519.7410994036</v>
      </c>
    </row>
    <row r="320" spans="1:22" x14ac:dyDescent="0.25">
      <c r="A320">
        <v>311</v>
      </c>
      <c r="B320" s="100">
        <f t="shared" si="4"/>
        <v>80917020.240823328</v>
      </c>
      <c r="C320" s="4">
        <f>((Produção!C314*(PreçoLivre!C316*(1-Plan1!$B$11)+C$4*Plan1!$E$16)-C$5-C$2)*C$7)</f>
        <v>7772823.4611536423</v>
      </c>
      <c r="D320" s="4">
        <f>((Produção!D314*(PreçoLivre!D316*(1-Plan1!$B$11)+D$4*Plan1!$E$16)-D$5-D$2)*D$7)</f>
        <v>7938273.3563347338</v>
      </c>
      <c r="E320" s="4">
        <f>((Produção!E314*(PreçoLivre!E316*(1-Plan1!$B$11)+E$4*Plan1!$E$16)-E$5-E$2)*E$7)</f>
        <v>6688433.3276593927</v>
      </c>
      <c r="F320" s="4">
        <f>((Produção!F314*(PreçoLivre!F316*(1-Plan1!$B$11)+F$4*Plan1!$E$16)-F$5-F$2)*F$7)</f>
        <v>5934740.0313871214</v>
      </c>
      <c r="G320" s="4">
        <f>((Produção!G314*(PreçoLivre!G316*(1-Plan1!$B$11)+G$4*Plan1!$E$16)-G$5-G$2)*G$7)</f>
        <v>5466862.246910545</v>
      </c>
      <c r="H320" s="4">
        <f>((Produção!H314*(PreçoLivre!H316*(1-Plan1!$B$11)+H$4*Plan1!$E$16)-H$5-H$2)*H$7)</f>
        <v>5376664.2151825251</v>
      </c>
      <c r="I320" s="4">
        <f>((Produção!I314*(PreçoLivre!I316*(1-Plan1!$B$11)+I$4*Plan1!$E$16)-I$5-I$2)*I$7)</f>
        <v>4746094.5798909366</v>
      </c>
      <c r="J320" s="4">
        <f>((Produção!J314*(PreçoLivre!J316*(1-Plan1!$B$11)+J$4*Plan1!$E$16)-J$5-J$2)*J$7)</f>
        <v>4622336.0794056254</v>
      </c>
      <c r="K320" s="4">
        <f>((Produção!K314*(PreçoLivre!K316*(1-Plan1!$B$11)+K$4*Plan1!$E$16)-K$5-K$2)*K$7)</f>
        <v>4130130.554225177</v>
      </c>
      <c r="L320" s="4">
        <f>((Produção!L314*(PreçoLivre!L316*(1-Plan1!$B$11)+L$4*Plan1!$E$16)-L$5-L$2)*L$7)</f>
        <v>3691671.1823056866</v>
      </c>
      <c r="M320" s="4">
        <f>((Produção!M314*(PreçoLivre!M316*(1-Plan1!$B$11)+M$4*Plan1!$E$16)-M$5-M$2)*M$7)</f>
        <v>3660868.4704375514</v>
      </c>
      <c r="N320" s="4">
        <f>((Produção!N314*(PreçoLivre!N316*(1-Plan1!$B$11)+N$4*Plan1!$E$16)-N$5-N$2)*N$7)</f>
        <v>3458250.3312046067</v>
      </c>
      <c r="O320" s="4">
        <f>((Produção!O314*(PreçoLivre!O316*(1-Plan1!$B$11)+O$4*Plan1!$E$16)-O$5-O$2)*O$7)</f>
        <v>3074735.1170811704</v>
      </c>
      <c r="P320" s="4">
        <f>((Produção!P314*(PreçoLivre!P316*(1-Plan1!$B$11)+P$4*Plan1!$E$16)-P$5-P$2)*P$7)</f>
        <v>2808698.1113397367</v>
      </c>
      <c r="Q320" s="4">
        <f>((Produção!Q314*(PreçoLivre!Q316*(1-Plan1!$B$11)+Q$4*Plan1!$E$16)-Q$5-Q$2)*Q$7)</f>
        <v>2402341.7623340939</v>
      </c>
      <c r="R320" s="4">
        <f>((Produção!R314*(PreçoLivre!R316*(1-Plan1!$B$11)+R$4*Plan1!$E$16)-R$5-R$2)*R$7)</f>
        <v>2372895.1576810176</v>
      </c>
      <c r="S320" s="4">
        <f>((Produção!S314*(PreçoLivre!S316*(1-Plan1!$B$11)+S$4*Plan1!$E$16)-S$5-S$2)*S$7)</f>
        <v>2072879.9846329663</v>
      </c>
      <c r="T320" s="4">
        <f>((Produção!T314*(PreçoLivre!T316*(1-Plan1!$B$11)+T$4*Plan1!$E$16)-T$5-T$2)*T$7)</f>
        <v>1879247.590573888</v>
      </c>
      <c r="U320" s="4">
        <f>((Produção!U314*(PreçoLivre!U316*(1-Plan1!$B$11)+U$4*Plan1!$E$16)-U$5-U$2)*U$7)</f>
        <v>1536756.163400881</v>
      </c>
      <c r="V320" s="4">
        <f>((Produção!V314*(PreçoLivre!V316*(1-Plan1!$B$11)+V$4*Plan1!$E$16)-V$5-V$2)*V$7)</f>
        <v>1282318.5176820226</v>
      </c>
    </row>
    <row r="321" spans="1:22" x14ac:dyDescent="0.25">
      <c r="A321">
        <v>312</v>
      </c>
      <c r="B321" s="100">
        <f t="shared" si="4"/>
        <v>92639634.466817826</v>
      </c>
      <c r="C321" s="4">
        <f>((Produção!C315*(PreçoLivre!C317*(1-Plan1!$B$11)+C$4*Plan1!$E$16)-C$5-C$2)*C$7)</f>
        <v>7990302.3294508671</v>
      </c>
      <c r="D321" s="4">
        <f>((Produção!D315*(PreçoLivre!D317*(1-Plan1!$B$11)+D$4*Plan1!$E$16)-D$5-D$2)*D$7)</f>
        <v>8412683.3240601234</v>
      </c>
      <c r="E321" s="4">
        <f>((Produção!E315*(PreçoLivre!E317*(1-Plan1!$B$11)+E$4*Plan1!$E$16)-E$5-E$2)*E$7)</f>
        <v>6936273.2824720489</v>
      </c>
      <c r="F321" s="4">
        <f>((Produção!F315*(PreçoLivre!F317*(1-Plan1!$B$11)+F$4*Plan1!$E$16)-F$5-F$2)*F$7)</f>
        <v>6923409.2320798608</v>
      </c>
      <c r="G321" s="4">
        <f>((Produção!G315*(PreçoLivre!G317*(1-Plan1!$B$11)+G$4*Plan1!$E$16)-G$5-G$2)*G$7)</f>
        <v>6373703.5922369147</v>
      </c>
      <c r="H321" s="4">
        <f>((Produção!H315*(PreçoLivre!H317*(1-Plan1!$B$11)+H$4*Plan1!$E$16)-H$5-H$2)*H$7)</f>
        <v>5888911.6374746813</v>
      </c>
      <c r="I321" s="4">
        <f>((Produção!I315*(PreçoLivre!I317*(1-Plan1!$B$11)+I$4*Plan1!$E$16)-I$5-I$2)*I$7)</f>
        <v>5551572.1577019133</v>
      </c>
      <c r="J321" s="4">
        <f>((Produção!J315*(PreçoLivre!J317*(1-Plan1!$B$11)+J$4*Plan1!$E$16)-J$5-J$2)*J$7)</f>
        <v>5336878.6037533162</v>
      </c>
      <c r="K321" s="4">
        <f>((Produção!K315*(PreçoLivre!K317*(1-Plan1!$B$11)+K$4*Plan1!$E$16)-K$5-K$2)*K$7)</f>
        <v>4835397.3565614754</v>
      </c>
      <c r="L321" s="4">
        <f>((Produção!L315*(PreçoLivre!L317*(1-Plan1!$B$11)+L$4*Plan1!$E$16)-L$5-L$2)*L$7)</f>
        <v>4366645.6624088762</v>
      </c>
      <c r="M321" s="4">
        <f>((Produção!M315*(PreçoLivre!M317*(1-Plan1!$B$11)+M$4*Plan1!$E$16)-M$5-M$2)*M$7)</f>
        <v>4317288.0106267454</v>
      </c>
      <c r="N321" s="4">
        <f>((Produção!N315*(PreçoLivre!N317*(1-Plan1!$B$11)+N$4*Plan1!$E$16)-N$5-N$2)*N$7)</f>
        <v>3953404.2355748154</v>
      </c>
      <c r="O321" s="4">
        <f>((Produção!O315*(PreçoLivre!O317*(1-Plan1!$B$11)+O$4*Plan1!$E$16)-O$5-O$2)*O$7)</f>
        <v>3647351.5413021967</v>
      </c>
      <c r="P321" s="4">
        <f>((Produção!P315*(PreçoLivre!P317*(1-Plan1!$B$11)+P$4*Plan1!$E$16)-P$5-P$2)*P$7)</f>
        <v>3230066.92082506</v>
      </c>
      <c r="Q321" s="4">
        <f>((Produção!Q315*(PreçoLivre!Q317*(1-Plan1!$B$11)+Q$4*Plan1!$E$16)-Q$5-Q$2)*Q$7)</f>
        <v>2962164.0010487791</v>
      </c>
      <c r="R321" s="4">
        <f>((Produção!R315*(PreçoLivre!R317*(1-Plan1!$B$11)+R$4*Plan1!$E$16)-R$5-R$2)*R$7)</f>
        <v>2609176.0830590217</v>
      </c>
      <c r="S321" s="4">
        <f>((Produção!S315*(PreçoLivre!S317*(1-Plan1!$B$11)+S$4*Plan1!$E$16)-S$5-S$2)*S$7)</f>
        <v>2498427.6038431535</v>
      </c>
      <c r="T321" s="4">
        <f>((Produção!T315*(PreçoLivre!T317*(1-Plan1!$B$11)+T$4*Plan1!$E$16)-T$5-T$2)*T$7)</f>
        <v>2441941.1851651059</v>
      </c>
      <c r="U321" s="4">
        <f>((Produção!U315*(PreçoLivre!U317*(1-Plan1!$B$11)+U$4*Plan1!$E$16)-U$5-U$2)*U$7)</f>
        <v>2252481.1083650133</v>
      </c>
      <c r="V321" s="4">
        <f>((Produção!V315*(PreçoLivre!V317*(1-Plan1!$B$11)+V$4*Plan1!$E$16)-V$5-V$2)*V$7)</f>
        <v>2111556.5988078397</v>
      </c>
    </row>
    <row r="322" spans="1:22" x14ac:dyDescent="0.25">
      <c r="A322">
        <v>313</v>
      </c>
      <c r="B322" s="100">
        <f t="shared" si="4"/>
        <v>68104997.63173303</v>
      </c>
      <c r="C322" s="4">
        <f>((Produção!C316*(PreçoLivre!C318*(1-Plan1!$B$11)+C$4*Plan1!$E$16)-C$5-C$2)*C$7)</f>
        <v>6830936.5692230063</v>
      </c>
      <c r="D322" s="4">
        <f>((Produção!D316*(PreçoLivre!D318*(1-Plan1!$B$11)+D$4*Plan1!$E$16)-D$5-D$2)*D$7)</f>
        <v>6564077.4428796237</v>
      </c>
      <c r="E322" s="4">
        <f>((Produção!E316*(PreçoLivre!E318*(1-Plan1!$B$11)+E$4*Plan1!$E$16)-E$5-E$2)*E$7)</f>
        <v>6020116.8915022463</v>
      </c>
      <c r="F322" s="4">
        <f>((Produção!F316*(PreçoLivre!F318*(1-Plan1!$B$11)+F$4*Plan1!$E$16)-F$5-F$2)*F$7)</f>
        <v>5371287.7272953121</v>
      </c>
      <c r="G322" s="4">
        <f>((Produção!G316*(PreçoLivre!G318*(1-Plan1!$B$11)+G$4*Plan1!$E$16)-G$5-G$2)*G$7)</f>
        <v>5081314.2386587551</v>
      </c>
      <c r="H322" s="4">
        <f>((Produção!H316*(PreçoLivre!H318*(1-Plan1!$B$11)+H$4*Plan1!$E$16)-H$5-H$2)*H$7)</f>
        <v>4828553.120408264</v>
      </c>
      <c r="I322" s="4">
        <f>((Produção!I316*(PreçoLivre!I318*(1-Plan1!$B$11)+I$4*Plan1!$E$16)-I$5-I$2)*I$7)</f>
        <v>4243470.8979217988</v>
      </c>
      <c r="J322" s="4">
        <f>((Produção!J316*(PreçoLivre!J318*(1-Plan1!$B$11)+J$4*Plan1!$E$16)-J$5-J$2)*J$7)</f>
        <v>3601021.2754600365</v>
      </c>
      <c r="K322" s="4">
        <f>((Produção!K316*(PreçoLivre!K318*(1-Plan1!$B$11)+K$4*Plan1!$E$16)-K$5-K$2)*K$7)</f>
        <v>3662981.7309183874</v>
      </c>
      <c r="L322" s="4">
        <f>((Produção!L316*(PreçoLivre!L318*(1-Plan1!$B$11)+L$4*Plan1!$E$16)-L$5-L$2)*L$7)</f>
        <v>3300537.2381316652</v>
      </c>
      <c r="M322" s="4">
        <f>((Produção!M316*(PreçoLivre!M318*(1-Plan1!$B$11)+M$4*Plan1!$E$16)-M$5-M$2)*M$7)</f>
        <v>3181341.4178439756</v>
      </c>
      <c r="N322" s="4">
        <f>((Produção!N316*(PreçoLivre!N318*(1-Plan1!$B$11)+N$4*Plan1!$E$16)-N$5-N$2)*N$7)</f>
        <v>2740626.4084180081</v>
      </c>
      <c r="O322" s="4">
        <f>((Produção!O316*(PreçoLivre!O318*(1-Plan1!$B$11)+O$4*Plan1!$E$16)-O$5-O$2)*O$7)</f>
        <v>2306924.124463059</v>
      </c>
      <c r="P322" s="4">
        <f>((Produção!P316*(PreçoLivre!P318*(1-Plan1!$B$11)+P$4*Plan1!$E$16)-P$5-P$2)*P$7)</f>
        <v>2092530.9551323848</v>
      </c>
      <c r="Q322" s="4">
        <f>((Produção!Q316*(PreçoLivre!Q318*(1-Plan1!$B$11)+Q$4*Plan1!$E$16)-Q$5-Q$2)*Q$7)</f>
        <v>1742635.2700789883</v>
      </c>
      <c r="R322" s="4">
        <f>((Produção!R316*(PreçoLivre!R318*(1-Plan1!$B$11)+R$4*Plan1!$E$16)-R$5-R$2)*R$7)</f>
        <v>1727733.4686502723</v>
      </c>
      <c r="S322" s="4">
        <f>((Produção!S316*(PreçoLivre!S318*(1-Plan1!$B$11)+S$4*Plan1!$E$16)-S$5-S$2)*S$7)</f>
        <v>1369968.0271831204</v>
      </c>
      <c r="T322" s="4">
        <f>((Produção!T316*(PreçoLivre!T318*(1-Plan1!$B$11)+T$4*Plan1!$E$16)-T$5-T$2)*T$7)</f>
        <v>1279986.1247336604</v>
      </c>
      <c r="U322" s="4">
        <f>((Produção!U316*(PreçoLivre!U318*(1-Plan1!$B$11)+U$4*Plan1!$E$16)-U$5-U$2)*U$7)</f>
        <v>1152769.8746678145</v>
      </c>
      <c r="V322" s="4">
        <f>((Produção!V316*(PreçoLivre!V318*(1-Plan1!$B$11)+V$4*Plan1!$E$16)-V$5-V$2)*V$7)</f>
        <v>1006184.8281626453</v>
      </c>
    </row>
    <row r="323" spans="1:22" x14ac:dyDescent="0.25">
      <c r="A323">
        <v>314</v>
      </c>
      <c r="B323" s="100">
        <f t="shared" si="4"/>
        <v>74253784.581482559</v>
      </c>
      <c r="C323" s="4">
        <f>((Produção!C317*(PreçoLivre!C319*(1-Plan1!$B$11)+C$4*Plan1!$E$16)-C$5-C$2)*C$7)</f>
        <v>7207905.6795106707</v>
      </c>
      <c r="D323" s="4">
        <f>((Produção!D317*(PreçoLivre!D319*(1-Plan1!$B$11)+D$4*Plan1!$E$16)-D$5-D$2)*D$7)</f>
        <v>6673337.6081816452</v>
      </c>
      <c r="E323" s="4">
        <f>((Produção!E317*(PreçoLivre!E319*(1-Plan1!$B$11)+E$4*Plan1!$E$16)-E$5-E$2)*E$7)</f>
        <v>5968056.1053780541</v>
      </c>
      <c r="F323" s="4">
        <f>((Produção!F317*(PreçoLivre!F319*(1-Plan1!$B$11)+F$4*Plan1!$E$16)-F$5-F$2)*F$7)</f>
        <v>5288722.2948951852</v>
      </c>
      <c r="G323" s="4">
        <f>((Produção!G317*(PreçoLivre!G319*(1-Plan1!$B$11)+G$4*Plan1!$E$16)-G$5-G$2)*G$7)</f>
        <v>5766615.6448408002</v>
      </c>
      <c r="H323" s="4">
        <f>((Produção!H317*(PreçoLivre!H319*(1-Plan1!$B$11)+H$4*Plan1!$E$16)-H$5-H$2)*H$7)</f>
        <v>4440993.2731989883</v>
      </c>
      <c r="I323" s="4">
        <f>((Produção!I317*(PreçoLivre!I319*(1-Plan1!$B$11)+I$4*Plan1!$E$16)-I$5-I$2)*I$7)</f>
        <v>4736237.5000410462</v>
      </c>
      <c r="J323" s="4">
        <f>((Produção!J317*(PreçoLivre!J319*(1-Plan1!$B$11)+J$4*Plan1!$E$16)-J$5-J$2)*J$7)</f>
        <v>4353286.83320395</v>
      </c>
      <c r="K323" s="4">
        <f>((Produção!K317*(PreçoLivre!K319*(1-Plan1!$B$11)+K$4*Plan1!$E$16)-K$5-K$2)*K$7)</f>
        <v>4346863.125751284</v>
      </c>
      <c r="L323" s="4">
        <f>((Produção!L317*(PreçoLivre!L319*(1-Plan1!$B$11)+L$4*Plan1!$E$16)-L$5-L$2)*L$7)</f>
        <v>3832218.1263003023</v>
      </c>
      <c r="M323" s="4">
        <f>((Produção!M317*(PreçoLivre!M319*(1-Plan1!$B$11)+M$4*Plan1!$E$16)-M$5-M$2)*M$7)</f>
        <v>3353959.1142964712</v>
      </c>
      <c r="N323" s="4">
        <f>((Produção!N317*(PreçoLivre!N319*(1-Plan1!$B$11)+N$4*Plan1!$E$16)-N$5-N$2)*N$7)</f>
        <v>3057689.5961025455</v>
      </c>
      <c r="O323" s="4">
        <f>((Produção!O317*(PreçoLivre!O319*(1-Plan1!$B$11)+O$4*Plan1!$E$16)-O$5-O$2)*O$7)</f>
        <v>2860216.8785816762</v>
      </c>
      <c r="P323" s="4">
        <f>((Produção!P317*(PreçoLivre!P319*(1-Plan1!$B$11)+P$4*Plan1!$E$16)-P$5-P$2)*P$7)</f>
        <v>2458862.9308149056</v>
      </c>
      <c r="Q323" s="4">
        <f>((Produção!Q317*(PreçoLivre!Q319*(1-Plan1!$B$11)+Q$4*Plan1!$E$16)-Q$5-Q$2)*Q$7)</f>
        <v>2292777.1242469712</v>
      </c>
      <c r="R323" s="4">
        <f>((Produção!R317*(PreçoLivre!R319*(1-Plan1!$B$11)+R$4*Plan1!$E$16)-R$5-R$2)*R$7)</f>
        <v>2005514.914963386</v>
      </c>
      <c r="S323" s="4">
        <f>((Produção!S317*(PreçoLivre!S319*(1-Plan1!$B$11)+S$4*Plan1!$E$16)-S$5-S$2)*S$7)</f>
        <v>1721038.9693982855</v>
      </c>
      <c r="T323" s="4">
        <f>((Produção!T317*(PreçoLivre!T319*(1-Plan1!$B$11)+T$4*Plan1!$E$16)-T$5-T$2)*T$7)</f>
        <v>1448820.1597187407</v>
      </c>
      <c r="U323" s="4">
        <f>((Produção!U317*(PreçoLivre!U319*(1-Plan1!$B$11)+U$4*Plan1!$E$16)-U$5-U$2)*U$7)</f>
        <v>1311818.8667262055</v>
      </c>
      <c r="V323" s="4">
        <f>((Produção!V317*(PreçoLivre!V319*(1-Plan1!$B$11)+V$4*Plan1!$E$16)-V$5-V$2)*V$7)</f>
        <v>1128849.8353314477</v>
      </c>
    </row>
    <row r="324" spans="1:22" x14ac:dyDescent="0.25">
      <c r="A324">
        <v>315</v>
      </c>
      <c r="B324" s="100">
        <f t="shared" si="4"/>
        <v>66035024.041939415</v>
      </c>
      <c r="C324" s="4">
        <f>((Produção!C318*(PreçoLivre!C320*(1-Plan1!$B$11)+C$4*Plan1!$E$16)-C$5-C$2)*C$7)</f>
        <v>7004431.607328333</v>
      </c>
      <c r="D324" s="4">
        <f>((Produção!D318*(PreçoLivre!D320*(1-Plan1!$B$11)+D$4*Plan1!$E$16)-D$5-D$2)*D$7)</f>
        <v>6260271.8443266097</v>
      </c>
      <c r="E324" s="4">
        <f>((Produção!E318*(PreçoLivre!E320*(1-Plan1!$B$11)+E$4*Plan1!$E$16)-E$5-E$2)*E$7)</f>
        <v>6351017.3956833761</v>
      </c>
      <c r="F324" s="4">
        <f>((Produção!F318*(PreçoLivre!F320*(1-Plan1!$B$11)+F$4*Plan1!$E$16)-F$5-F$2)*F$7)</f>
        <v>5960232.8819151679</v>
      </c>
      <c r="G324" s="4">
        <f>((Produção!G318*(PreçoLivre!G320*(1-Plan1!$B$11)+G$4*Plan1!$E$16)-G$5-G$2)*G$7)</f>
        <v>5148883.3726676935</v>
      </c>
      <c r="H324" s="4">
        <f>((Produção!H318*(PreçoLivre!H320*(1-Plan1!$B$11)+H$4*Plan1!$E$16)-H$5-H$2)*H$7)</f>
        <v>4224000.6174782924</v>
      </c>
      <c r="I324" s="4">
        <f>((Produção!I318*(PreçoLivre!I320*(1-Plan1!$B$11)+I$4*Plan1!$E$16)-I$5-I$2)*I$7)</f>
        <v>3858004.0968083018</v>
      </c>
      <c r="J324" s="4">
        <f>((Produção!J318*(PreçoLivre!J320*(1-Plan1!$B$11)+J$4*Plan1!$E$16)-J$5-J$2)*J$7)</f>
        <v>3370905.7650564145</v>
      </c>
      <c r="K324" s="4">
        <f>((Produção!K318*(PreçoLivre!K320*(1-Plan1!$B$11)+K$4*Plan1!$E$16)-K$5-K$2)*K$7)</f>
        <v>3046388.3372272095</v>
      </c>
      <c r="L324" s="4">
        <f>((Produção!L318*(PreçoLivre!L320*(1-Plan1!$B$11)+L$4*Plan1!$E$16)-L$5-L$2)*L$7)</f>
        <v>2915958.9762968859</v>
      </c>
      <c r="M324" s="4">
        <f>((Produção!M318*(PreçoLivre!M320*(1-Plan1!$B$11)+M$4*Plan1!$E$16)-M$5-M$2)*M$7)</f>
        <v>2641473.3524064985</v>
      </c>
      <c r="N324" s="4">
        <f>((Produção!N318*(PreçoLivre!N320*(1-Plan1!$B$11)+N$4*Plan1!$E$16)-N$5-N$2)*N$7)</f>
        <v>2658834.748192146</v>
      </c>
      <c r="O324" s="4">
        <f>((Produção!O318*(PreçoLivre!O320*(1-Plan1!$B$11)+O$4*Plan1!$E$16)-O$5-O$2)*O$7)</f>
        <v>2264120.6397106335</v>
      </c>
      <c r="P324" s="4">
        <f>((Produção!P318*(PreçoLivre!P320*(1-Plan1!$B$11)+P$4*Plan1!$E$16)-P$5-P$2)*P$7)</f>
        <v>2114984.9385814588</v>
      </c>
      <c r="Q324" s="4">
        <f>((Produção!Q318*(PreçoLivre!Q320*(1-Plan1!$B$11)+Q$4*Plan1!$E$16)-Q$5-Q$2)*Q$7)</f>
        <v>1738421.245756198</v>
      </c>
      <c r="R324" s="4">
        <f>((Produção!R318*(PreçoLivre!R320*(1-Plan1!$B$11)+R$4*Plan1!$E$16)-R$5-R$2)*R$7)</f>
        <v>1520368.5904538066</v>
      </c>
      <c r="S324" s="4">
        <f>((Produção!S318*(PreçoLivre!S320*(1-Plan1!$B$11)+S$4*Plan1!$E$16)-S$5-S$2)*S$7)</f>
        <v>1249841.9480118793</v>
      </c>
      <c r="T324" s="4">
        <f>((Produção!T318*(PreçoLivre!T320*(1-Plan1!$B$11)+T$4*Plan1!$E$16)-T$5-T$2)*T$7)</f>
        <v>1276329.8527064892</v>
      </c>
      <c r="U324" s="4">
        <f>((Produção!U318*(PreçoLivre!U320*(1-Plan1!$B$11)+U$4*Plan1!$E$16)-U$5-U$2)*U$7)</f>
        <v>1275116.8686971418</v>
      </c>
      <c r="V324" s="4">
        <f>((Produção!V318*(PreçoLivre!V320*(1-Plan1!$B$11)+V$4*Plan1!$E$16)-V$5-V$2)*V$7)</f>
        <v>1155436.9626348664</v>
      </c>
    </row>
    <row r="325" spans="1:22" x14ac:dyDescent="0.25">
      <c r="A325">
        <v>316</v>
      </c>
      <c r="B325" s="100">
        <f t="shared" si="4"/>
        <v>75100794.091464132</v>
      </c>
      <c r="C325" s="4">
        <f>((Produção!C319*(PreçoLivre!C321*(1-Plan1!$B$11)+C$4*Plan1!$E$16)-C$5-C$2)*C$7)</f>
        <v>7375017.1762751071</v>
      </c>
      <c r="D325" s="4">
        <f>((Produção!D319*(PreçoLivre!D321*(1-Plan1!$B$11)+D$4*Plan1!$E$16)-D$5-D$2)*D$7)</f>
        <v>6857669.7966699842</v>
      </c>
      <c r="E325" s="4">
        <f>((Produção!E319*(PreçoLivre!E321*(1-Plan1!$B$11)+E$4*Plan1!$E$16)-E$5-E$2)*E$7)</f>
        <v>6618312.4962262176</v>
      </c>
      <c r="F325" s="4">
        <f>((Produção!F319*(PreçoLivre!F321*(1-Plan1!$B$11)+F$4*Plan1!$E$16)-F$5-F$2)*F$7)</f>
        <v>5954845.8502445351</v>
      </c>
      <c r="G325" s="4">
        <f>((Produção!G319*(PreçoLivre!G321*(1-Plan1!$B$11)+G$4*Plan1!$E$16)-G$5-G$2)*G$7)</f>
        <v>5322059.4608688559</v>
      </c>
      <c r="H325" s="4">
        <f>((Produção!H319*(PreçoLivre!H321*(1-Plan1!$B$11)+H$4*Plan1!$E$16)-H$5-H$2)*H$7)</f>
        <v>5138335.5095100189</v>
      </c>
      <c r="I325" s="4">
        <f>((Produção!I319*(PreçoLivre!I321*(1-Plan1!$B$11)+I$4*Plan1!$E$16)-I$5-I$2)*I$7)</f>
        <v>4422180.7249012729</v>
      </c>
      <c r="J325" s="4">
        <f>((Produção!J319*(PreçoLivre!J321*(1-Plan1!$B$11)+J$4*Plan1!$E$16)-J$5-J$2)*J$7)</f>
        <v>3957444.6734075216</v>
      </c>
      <c r="K325" s="4">
        <f>((Produção!K319*(PreçoLivre!K321*(1-Plan1!$B$11)+K$4*Plan1!$E$16)-K$5-K$2)*K$7)</f>
        <v>3432583.4939652234</v>
      </c>
      <c r="L325" s="4">
        <f>((Produção!L319*(PreçoLivre!L321*(1-Plan1!$B$11)+L$4*Plan1!$E$16)-L$5-L$2)*L$7)</f>
        <v>3251185.709368044</v>
      </c>
      <c r="M325" s="4">
        <f>((Produção!M319*(PreçoLivre!M321*(1-Plan1!$B$11)+M$4*Plan1!$E$16)-M$5-M$2)*M$7)</f>
        <v>3162611.4746027351</v>
      </c>
      <c r="N325" s="4">
        <f>((Produção!N319*(PreçoLivre!N321*(1-Plan1!$B$11)+N$4*Plan1!$E$16)-N$5-N$2)*N$7)</f>
        <v>2890564.3191313809</v>
      </c>
      <c r="O325" s="4">
        <f>((Produção!O319*(PreçoLivre!O321*(1-Plan1!$B$11)+O$4*Plan1!$E$16)-O$5-O$2)*O$7)</f>
        <v>2620672.3912024591</v>
      </c>
      <c r="P325" s="4">
        <f>((Produção!P319*(PreçoLivre!P321*(1-Plan1!$B$11)+P$4*Plan1!$E$16)-P$5-P$2)*P$7)</f>
        <v>2728646.8890900714</v>
      </c>
      <c r="Q325" s="4">
        <f>((Produção!Q319*(PreçoLivre!Q321*(1-Plan1!$B$11)+Q$4*Plan1!$E$16)-Q$5-Q$2)*Q$7)</f>
        <v>2506194.014512972</v>
      </c>
      <c r="R325" s="4">
        <f>((Produção!R319*(PreçoLivre!R321*(1-Plan1!$B$11)+R$4*Plan1!$E$16)-R$5-R$2)*R$7)</f>
        <v>2099113.6597498651</v>
      </c>
      <c r="S325" s="4">
        <f>((Produção!S319*(PreçoLivre!S321*(1-Plan1!$B$11)+S$4*Plan1!$E$16)-S$5-S$2)*S$7)</f>
        <v>2043946.5891894463</v>
      </c>
      <c r="T325" s="4">
        <f>((Produção!T319*(PreçoLivre!T321*(1-Plan1!$B$11)+T$4*Plan1!$E$16)-T$5-T$2)*T$7)</f>
        <v>1840277.2505279121</v>
      </c>
      <c r="U325" s="4">
        <f>((Produção!U319*(PreçoLivre!U321*(1-Plan1!$B$11)+U$4*Plan1!$E$16)-U$5-U$2)*U$7)</f>
        <v>1527696.1130836604</v>
      </c>
      <c r="V325" s="4">
        <f>((Produção!V319*(PreçoLivre!V321*(1-Plan1!$B$11)+V$4*Plan1!$E$16)-V$5-V$2)*V$7)</f>
        <v>1351436.4989368464</v>
      </c>
    </row>
    <row r="326" spans="1:22" x14ac:dyDescent="0.25">
      <c r="A326">
        <v>317</v>
      </c>
      <c r="B326" s="100">
        <f t="shared" si="4"/>
        <v>77128471.763573557</v>
      </c>
      <c r="C326" s="4">
        <f>((Produção!C320*(PreçoLivre!C322*(1-Plan1!$B$11)+C$4*Plan1!$E$16)-C$5-C$2)*C$7)</f>
        <v>8003554.7583935726</v>
      </c>
      <c r="D326" s="4">
        <f>((Produção!D320*(PreçoLivre!D322*(1-Plan1!$B$11)+D$4*Plan1!$E$16)-D$5-D$2)*D$7)</f>
        <v>7770476.1788362451</v>
      </c>
      <c r="E326" s="4">
        <f>((Produção!E320*(PreçoLivre!E322*(1-Plan1!$B$11)+E$4*Plan1!$E$16)-E$5-E$2)*E$7)</f>
        <v>7016841.5572411306</v>
      </c>
      <c r="F326" s="4">
        <f>((Produção!F320*(PreçoLivre!F322*(1-Plan1!$B$11)+F$4*Plan1!$E$16)-F$5-F$2)*F$7)</f>
        <v>5751176.5769704608</v>
      </c>
      <c r="G326" s="4">
        <f>((Produção!G320*(PreçoLivre!G322*(1-Plan1!$B$11)+G$4*Plan1!$E$16)-G$5-G$2)*G$7)</f>
        <v>4772703.454993003</v>
      </c>
      <c r="H326" s="4">
        <f>((Produção!H320*(PreçoLivre!H322*(1-Plan1!$B$11)+H$4*Plan1!$E$16)-H$5-H$2)*H$7)</f>
        <v>4259052.2743321694</v>
      </c>
      <c r="I326" s="4">
        <f>((Produção!I320*(PreçoLivre!I322*(1-Plan1!$B$11)+I$4*Plan1!$E$16)-I$5-I$2)*I$7)</f>
        <v>4117426.4932842734</v>
      </c>
      <c r="J326" s="4">
        <f>((Produção!J320*(PreçoLivre!J322*(1-Plan1!$B$11)+J$4*Plan1!$E$16)-J$5-J$2)*J$7)</f>
        <v>4211418.381813582</v>
      </c>
      <c r="K326" s="4">
        <f>((Produção!K320*(PreçoLivre!K322*(1-Plan1!$B$11)+K$4*Plan1!$E$16)-K$5-K$2)*K$7)</f>
        <v>3812784.8269977327</v>
      </c>
      <c r="L326" s="4">
        <f>((Produção!L320*(PreçoLivre!L322*(1-Plan1!$B$11)+L$4*Plan1!$E$16)-L$5-L$2)*L$7)</f>
        <v>3448097.8424823582</v>
      </c>
      <c r="M326" s="4">
        <f>((Produção!M320*(PreçoLivre!M322*(1-Plan1!$B$11)+M$4*Plan1!$E$16)-M$5-M$2)*M$7)</f>
        <v>3325334.7425619215</v>
      </c>
      <c r="N326" s="4">
        <f>((Produção!N320*(PreçoLivre!N322*(1-Plan1!$B$11)+N$4*Plan1!$E$16)-N$5-N$2)*N$7)</f>
        <v>2952877.1362172342</v>
      </c>
      <c r="O326" s="4">
        <f>((Produção!O320*(PreçoLivre!O322*(1-Plan1!$B$11)+O$4*Plan1!$E$16)-O$5-O$2)*O$7)</f>
        <v>2961557.196765238</v>
      </c>
      <c r="P326" s="4">
        <f>((Produção!P320*(PreçoLivre!P322*(1-Plan1!$B$11)+P$4*Plan1!$E$16)-P$5-P$2)*P$7)</f>
        <v>2573858.6204859903</v>
      </c>
      <c r="Q326" s="4">
        <f>((Produção!Q320*(PreçoLivre!Q322*(1-Plan1!$B$11)+Q$4*Plan1!$E$16)-Q$5-Q$2)*Q$7)</f>
        <v>2344959.0599914724</v>
      </c>
      <c r="R326" s="4">
        <f>((Produção!R320*(PreçoLivre!R322*(1-Plan1!$B$11)+R$4*Plan1!$E$16)-R$5-R$2)*R$7)</f>
        <v>2388135.053825662</v>
      </c>
      <c r="S326" s="4">
        <f>((Produção!S320*(PreçoLivre!S322*(1-Plan1!$B$11)+S$4*Plan1!$E$16)-S$5-S$2)*S$7)</f>
        <v>2204448.2624799479</v>
      </c>
      <c r="T326" s="4">
        <f>((Produção!T320*(PreçoLivre!T322*(1-Plan1!$B$11)+T$4*Plan1!$E$16)-T$5-T$2)*T$7)</f>
        <v>1997649.8207772688</v>
      </c>
      <c r="U326" s="4">
        <f>((Produção!U320*(PreçoLivre!U322*(1-Plan1!$B$11)+U$4*Plan1!$E$16)-U$5-U$2)*U$7)</f>
        <v>1716835.2860035468</v>
      </c>
      <c r="V326" s="4">
        <f>((Produção!V320*(PreçoLivre!V322*(1-Plan1!$B$11)+V$4*Plan1!$E$16)-V$5-V$2)*V$7)</f>
        <v>1499284.2391207493</v>
      </c>
    </row>
    <row r="327" spans="1:22" x14ac:dyDescent="0.25">
      <c r="A327">
        <v>318</v>
      </c>
      <c r="B327" s="100">
        <f t="shared" si="4"/>
        <v>78235956.467963755</v>
      </c>
      <c r="C327" s="4">
        <f>((Produção!C321*(PreçoLivre!C323*(1-Plan1!$B$11)+C$4*Plan1!$E$16)-C$5-C$2)*C$7)</f>
        <v>7551356.9326393707</v>
      </c>
      <c r="D327" s="4">
        <f>((Produção!D321*(PreçoLivre!D323*(1-Plan1!$B$11)+D$4*Plan1!$E$16)-D$5-D$2)*D$7)</f>
        <v>6759608.811572073</v>
      </c>
      <c r="E327" s="4">
        <f>((Produção!E321*(PreçoLivre!E323*(1-Plan1!$B$11)+E$4*Plan1!$E$16)-E$5-E$2)*E$7)</f>
        <v>6292357.0983907254</v>
      </c>
      <c r="F327" s="4">
        <f>((Produção!F321*(PreçoLivre!F323*(1-Plan1!$B$11)+F$4*Plan1!$E$16)-F$5-F$2)*F$7)</f>
        <v>6434057.5886490522</v>
      </c>
      <c r="G327" s="4">
        <f>((Produção!G321*(PreçoLivre!G323*(1-Plan1!$B$11)+G$4*Plan1!$E$16)-G$5-G$2)*G$7)</f>
        <v>6178553.6181703201</v>
      </c>
      <c r="H327" s="4">
        <f>((Produção!H321*(PreçoLivre!H323*(1-Plan1!$B$11)+H$4*Plan1!$E$16)-H$5-H$2)*H$7)</f>
        <v>5154000.8521018736</v>
      </c>
      <c r="I327" s="4">
        <f>((Produção!I321*(PreçoLivre!I323*(1-Plan1!$B$11)+I$4*Plan1!$E$16)-I$5-I$2)*I$7)</f>
        <v>5207155.9746323423</v>
      </c>
      <c r="J327" s="4">
        <f>((Produção!J321*(PreçoLivre!J323*(1-Plan1!$B$11)+J$4*Plan1!$E$16)-J$5-J$2)*J$7)</f>
        <v>4460404.433394555</v>
      </c>
      <c r="K327" s="4">
        <f>((Produção!K321*(PreçoLivre!K323*(1-Plan1!$B$11)+K$4*Plan1!$E$16)-K$5-K$2)*K$7)</f>
        <v>4049458.914407155</v>
      </c>
      <c r="L327" s="4">
        <f>((Produção!L321*(PreçoLivre!L323*(1-Plan1!$B$11)+L$4*Plan1!$E$16)-L$5-L$2)*L$7)</f>
        <v>3700406.0292930161</v>
      </c>
      <c r="M327" s="4">
        <f>((Produção!M321*(PreçoLivre!M323*(1-Plan1!$B$11)+M$4*Plan1!$E$16)-M$5-M$2)*M$7)</f>
        <v>3631282.0468224022</v>
      </c>
      <c r="N327" s="4">
        <f>((Produção!N321*(PreçoLivre!N323*(1-Plan1!$B$11)+N$4*Plan1!$E$16)-N$5-N$2)*N$7)</f>
        <v>3215560.9077415532</v>
      </c>
      <c r="O327" s="4">
        <f>((Produção!O321*(PreçoLivre!O323*(1-Plan1!$B$11)+O$4*Plan1!$E$16)-O$5-O$2)*O$7)</f>
        <v>2789236.414233292</v>
      </c>
      <c r="P327" s="4">
        <f>((Produção!P321*(PreçoLivre!P323*(1-Plan1!$B$11)+P$4*Plan1!$E$16)-P$5-P$2)*P$7)</f>
        <v>2542707.3808855629</v>
      </c>
      <c r="Q327" s="4">
        <f>((Produção!Q321*(PreçoLivre!Q323*(1-Plan1!$B$11)+Q$4*Plan1!$E$16)-Q$5-Q$2)*Q$7)</f>
        <v>2242940.2297837115</v>
      </c>
      <c r="R327" s="4">
        <f>((Produção!R321*(PreçoLivre!R323*(1-Plan1!$B$11)+R$4*Plan1!$E$16)-R$5-R$2)*R$7)</f>
        <v>1988086.9120755454</v>
      </c>
      <c r="S327" s="4">
        <f>((Produção!S321*(PreçoLivre!S323*(1-Plan1!$B$11)+S$4*Plan1!$E$16)-S$5-S$2)*S$7)</f>
        <v>1710864.771091318</v>
      </c>
      <c r="T327" s="4">
        <f>((Produção!T321*(PreçoLivre!T323*(1-Plan1!$B$11)+T$4*Plan1!$E$16)-T$5-T$2)*T$7)</f>
        <v>1545411.3251854437</v>
      </c>
      <c r="U327" s="4">
        <f>((Produção!U321*(PreçoLivre!U323*(1-Plan1!$B$11)+U$4*Plan1!$E$16)-U$5-U$2)*U$7)</f>
        <v>1419194.4298992949</v>
      </c>
      <c r="V327" s="4">
        <f>((Produção!V321*(PreçoLivre!V323*(1-Plan1!$B$11)+V$4*Plan1!$E$16)-V$5-V$2)*V$7)</f>
        <v>1363311.7969951516</v>
      </c>
    </row>
    <row r="328" spans="1:22" x14ac:dyDescent="0.25">
      <c r="A328">
        <v>319</v>
      </c>
      <c r="B328" s="100">
        <f t="shared" si="4"/>
        <v>68311785.292932212</v>
      </c>
      <c r="C328" s="4">
        <f>((Produção!C322*(PreçoLivre!C324*(1-Plan1!$B$11)+C$4*Plan1!$E$16)-C$5-C$2)*C$7)</f>
        <v>6863627.278356255</v>
      </c>
      <c r="D328" s="4">
        <f>((Produção!D322*(PreçoLivre!D324*(1-Plan1!$B$11)+D$4*Plan1!$E$16)-D$5-D$2)*D$7)</f>
        <v>5686337.4799085651</v>
      </c>
      <c r="E328" s="4">
        <f>((Produção!E322*(PreçoLivre!E324*(1-Plan1!$B$11)+E$4*Plan1!$E$16)-E$5-E$2)*E$7)</f>
        <v>5121604.6353253499</v>
      </c>
      <c r="F328" s="4">
        <f>((Produção!F322*(PreçoLivre!F324*(1-Plan1!$B$11)+F$4*Plan1!$E$16)-F$5-F$2)*F$7)</f>
        <v>4931071.0645597335</v>
      </c>
      <c r="G328" s="4">
        <f>((Produção!G322*(PreçoLivre!G324*(1-Plan1!$B$11)+G$4*Plan1!$E$16)-G$5-G$2)*G$7)</f>
        <v>4274692.423316923</v>
      </c>
      <c r="H328" s="4">
        <f>((Produção!H322*(PreçoLivre!H324*(1-Plan1!$B$11)+H$4*Plan1!$E$16)-H$5-H$2)*H$7)</f>
        <v>4190010.8635737747</v>
      </c>
      <c r="I328" s="4">
        <f>((Produção!I322*(PreçoLivre!I324*(1-Plan1!$B$11)+I$4*Plan1!$E$16)-I$5-I$2)*I$7)</f>
        <v>4020348.8140019123</v>
      </c>
      <c r="J328" s="4">
        <f>((Produção!J322*(PreçoLivre!J324*(1-Plan1!$B$11)+J$4*Plan1!$E$16)-J$5-J$2)*J$7)</f>
        <v>3869898.0504397159</v>
      </c>
      <c r="K328" s="4">
        <f>((Produção!K322*(PreçoLivre!K324*(1-Plan1!$B$11)+K$4*Plan1!$E$16)-K$5-K$2)*K$7)</f>
        <v>3471238.8834381187</v>
      </c>
      <c r="L328" s="4">
        <f>((Produção!L322*(PreçoLivre!L324*(1-Plan1!$B$11)+L$4*Plan1!$E$16)-L$5-L$2)*L$7)</f>
        <v>3393616.563911791</v>
      </c>
      <c r="M328" s="4">
        <f>((Produção!M322*(PreçoLivre!M324*(1-Plan1!$B$11)+M$4*Plan1!$E$16)-M$5-M$2)*M$7)</f>
        <v>3213679.1440368234</v>
      </c>
      <c r="N328" s="4">
        <f>((Produção!N322*(PreçoLivre!N324*(1-Plan1!$B$11)+N$4*Plan1!$E$16)-N$5-N$2)*N$7)</f>
        <v>2960920.5381409139</v>
      </c>
      <c r="O328" s="4">
        <f>((Produção!O322*(PreçoLivre!O324*(1-Plan1!$B$11)+O$4*Plan1!$E$16)-O$5-O$2)*O$7)</f>
        <v>2535105.3787300303</v>
      </c>
      <c r="P328" s="4">
        <f>((Produção!P322*(PreçoLivre!P324*(1-Plan1!$B$11)+P$4*Plan1!$E$16)-P$5-P$2)*P$7)</f>
        <v>2617613.7889023512</v>
      </c>
      <c r="Q328" s="4">
        <f>((Produção!Q322*(PreçoLivre!Q324*(1-Plan1!$B$11)+Q$4*Plan1!$E$16)-Q$5-Q$2)*Q$7)</f>
        <v>2456814.6625463073</v>
      </c>
      <c r="R328" s="4">
        <f>((Produção!R322*(PreçoLivre!R324*(1-Plan1!$B$11)+R$4*Plan1!$E$16)-R$5-R$2)*R$7)</f>
        <v>2129887.4136401885</v>
      </c>
      <c r="S328" s="4">
        <f>((Produção!S322*(PreçoLivre!S324*(1-Plan1!$B$11)+S$4*Plan1!$E$16)-S$5-S$2)*S$7)</f>
        <v>2000978.4977957171</v>
      </c>
      <c r="T328" s="4">
        <f>((Produção!T322*(PreçoLivre!T324*(1-Plan1!$B$11)+T$4*Plan1!$E$16)-T$5-T$2)*T$7)</f>
        <v>1722863.6294222847</v>
      </c>
      <c r="U328" s="4">
        <f>((Produção!U322*(PreçoLivre!U324*(1-Plan1!$B$11)+U$4*Plan1!$E$16)-U$5-U$2)*U$7)</f>
        <v>1608355.5394693494</v>
      </c>
      <c r="V328" s="4">
        <f>((Produção!V322*(PreçoLivre!V324*(1-Plan1!$B$11)+V$4*Plan1!$E$16)-V$5-V$2)*V$7)</f>
        <v>1243120.6434161272</v>
      </c>
    </row>
    <row r="329" spans="1:22" x14ac:dyDescent="0.25">
      <c r="A329">
        <v>320</v>
      </c>
      <c r="B329" s="100">
        <f t="shared" si="4"/>
        <v>71794517.310916275</v>
      </c>
      <c r="C329" s="4">
        <f>((Produção!C323*(PreçoLivre!C325*(1-Plan1!$B$11)+C$4*Plan1!$E$16)-C$5-C$2)*C$7)</f>
        <v>7467750.6840474186</v>
      </c>
      <c r="D329" s="4">
        <f>((Produção!D323*(PreçoLivre!D325*(1-Plan1!$B$11)+D$4*Plan1!$E$16)-D$5-D$2)*D$7)</f>
        <v>6564142.2473804466</v>
      </c>
      <c r="E329" s="4">
        <f>((Produção!E323*(PreçoLivre!E325*(1-Plan1!$B$11)+E$4*Plan1!$E$16)-E$5-E$2)*E$7)</f>
        <v>5900797.335879134</v>
      </c>
      <c r="F329" s="4">
        <f>((Produção!F323*(PreçoLivre!F325*(1-Plan1!$B$11)+F$4*Plan1!$E$16)-F$5-F$2)*F$7)</f>
        <v>5649558.6595286811</v>
      </c>
      <c r="G329" s="4">
        <f>((Produção!G323*(PreçoLivre!G325*(1-Plan1!$B$11)+G$4*Plan1!$E$16)-G$5-G$2)*G$7)</f>
        <v>5413320.3963892488</v>
      </c>
      <c r="H329" s="4">
        <f>((Produção!H323*(PreçoLivre!H325*(1-Plan1!$B$11)+H$4*Plan1!$E$16)-H$5-H$2)*H$7)</f>
        <v>4891434.4075597981</v>
      </c>
      <c r="I329" s="4">
        <f>((Produção!I323*(PreçoLivre!I325*(1-Plan1!$B$11)+I$4*Plan1!$E$16)-I$5-I$2)*I$7)</f>
        <v>4276003.3515818417</v>
      </c>
      <c r="J329" s="4">
        <f>((Produção!J323*(PreçoLivre!J325*(1-Plan1!$B$11)+J$4*Plan1!$E$16)-J$5-J$2)*J$7)</f>
        <v>3695231.7055131178</v>
      </c>
      <c r="K329" s="4">
        <f>((Produção!K323*(PreçoLivre!K325*(1-Plan1!$B$11)+K$4*Plan1!$E$16)-K$5-K$2)*K$7)</f>
        <v>3454842.2157598203</v>
      </c>
      <c r="L329" s="4">
        <f>((Produção!L323*(PreçoLivre!L325*(1-Plan1!$B$11)+L$4*Plan1!$E$16)-L$5-L$2)*L$7)</f>
        <v>3265933.8939305237</v>
      </c>
      <c r="M329" s="4">
        <f>((Produção!M323*(PreçoLivre!M325*(1-Plan1!$B$11)+M$4*Plan1!$E$16)-M$5-M$2)*M$7)</f>
        <v>3014994.291566317</v>
      </c>
      <c r="N329" s="4">
        <f>((Produção!N323*(PreçoLivre!N325*(1-Plan1!$B$11)+N$4*Plan1!$E$16)-N$5-N$2)*N$7)</f>
        <v>2867381.7346965419</v>
      </c>
      <c r="O329" s="4">
        <f>((Produção!O323*(PreçoLivre!O325*(1-Plan1!$B$11)+O$4*Plan1!$E$16)-O$5-O$2)*O$7)</f>
        <v>2358280.5302607026</v>
      </c>
      <c r="P329" s="4">
        <f>((Produção!P323*(PreçoLivre!P325*(1-Plan1!$B$11)+P$4*Plan1!$E$16)-P$5-P$2)*P$7)</f>
        <v>2165121.7741053714</v>
      </c>
      <c r="Q329" s="4">
        <f>((Produção!Q323*(PreçoLivre!Q325*(1-Plan1!$B$11)+Q$4*Plan1!$E$16)-Q$5-Q$2)*Q$7)</f>
        <v>2112598.3849684941</v>
      </c>
      <c r="R329" s="4">
        <f>((Produção!R323*(PreçoLivre!R325*(1-Plan1!$B$11)+R$4*Plan1!$E$16)-R$5-R$2)*R$7)</f>
        <v>2041037.9598183783</v>
      </c>
      <c r="S329" s="4">
        <f>((Produção!S323*(PreçoLivre!S325*(1-Plan1!$B$11)+S$4*Plan1!$E$16)-S$5-S$2)*S$7)</f>
        <v>1848216.3606734802</v>
      </c>
      <c r="T329" s="4">
        <f>((Produção!T323*(PreçoLivre!T325*(1-Plan1!$B$11)+T$4*Plan1!$E$16)-T$5-T$2)*T$7)</f>
        <v>1687437.8495034736</v>
      </c>
      <c r="U329" s="4">
        <f>((Produção!U323*(PreçoLivre!U325*(1-Plan1!$B$11)+U$4*Plan1!$E$16)-U$5-U$2)*U$7)</f>
        <v>1622044.9537281049</v>
      </c>
      <c r="V329" s="4">
        <f>((Produção!V323*(PreçoLivre!V325*(1-Plan1!$B$11)+V$4*Plan1!$E$16)-V$5-V$2)*V$7)</f>
        <v>1498388.574025362</v>
      </c>
    </row>
    <row r="330" spans="1:22" x14ac:dyDescent="0.25">
      <c r="A330">
        <v>321</v>
      </c>
      <c r="B330" s="100">
        <f t="shared" si="4"/>
        <v>79917319.535343185</v>
      </c>
      <c r="C330" s="4">
        <f>((Produção!C324*(PreçoLivre!C326*(1-Plan1!$B$11)+C$4*Plan1!$E$16)-C$5-C$2)*C$7)</f>
        <v>7880210.5877322387</v>
      </c>
      <c r="D330" s="4">
        <f>((Produção!D324*(PreçoLivre!D326*(1-Plan1!$B$11)+D$4*Plan1!$E$16)-D$5-D$2)*D$7)</f>
        <v>6873776.8973181415</v>
      </c>
      <c r="E330" s="4">
        <f>((Produção!E324*(PreçoLivre!E326*(1-Plan1!$B$11)+E$4*Plan1!$E$16)-E$5-E$2)*E$7)</f>
        <v>6194928.4474988319</v>
      </c>
      <c r="F330" s="4">
        <f>((Produção!F324*(PreçoLivre!F326*(1-Plan1!$B$11)+F$4*Plan1!$E$16)-F$5-F$2)*F$7)</f>
        <v>5311490.1834371062</v>
      </c>
      <c r="G330" s="4">
        <f>((Produção!G324*(PreçoLivre!G326*(1-Plan1!$B$11)+G$4*Plan1!$E$16)-G$5-G$2)*G$7)</f>
        <v>5529339.1383860521</v>
      </c>
      <c r="H330" s="4">
        <f>((Produção!H324*(PreçoLivre!H326*(1-Plan1!$B$11)+H$4*Plan1!$E$16)-H$5-H$2)*H$7)</f>
        <v>5179479.6695064213</v>
      </c>
      <c r="I330" s="4">
        <f>((Produção!I324*(PreçoLivre!I326*(1-Plan1!$B$11)+I$4*Plan1!$E$16)-I$5-I$2)*I$7)</f>
        <v>4909846.9402183443</v>
      </c>
      <c r="J330" s="4">
        <f>((Produção!J324*(PreçoLivre!J326*(1-Plan1!$B$11)+J$4*Plan1!$E$16)-J$5-J$2)*J$7)</f>
        <v>4485552.0256391037</v>
      </c>
      <c r="K330" s="4">
        <f>((Produção!K324*(PreçoLivre!K326*(1-Plan1!$B$11)+K$4*Plan1!$E$16)-K$5-K$2)*K$7)</f>
        <v>3990925.9693034114</v>
      </c>
      <c r="L330" s="4">
        <f>((Produção!L324*(PreçoLivre!L326*(1-Plan1!$B$11)+L$4*Plan1!$E$16)-L$5-L$2)*L$7)</f>
        <v>3983041.5147102326</v>
      </c>
      <c r="M330" s="4">
        <f>((Produção!M324*(PreçoLivre!M326*(1-Plan1!$B$11)+M$4*Plan1!$E$16)-M$5-M$2)*M$7)</f>
        <v>3503810.2540478287</v>
      </c>
      <c r="N330" s="4">
        <f>((Produção!N324*(PreçoLivre!N326*(1-Plan1!$B$11)+N$4*Plan1!$E$16)-N$5-N$2)*N$7)</f>
        <v>3152651.3794548763</v>
      </c>
      <c r="O330" s="4">
        <f>((Produção!O324*(PreçoLivre!O326*(1-Plan1!$B$11)+O$4*Plan1!$E$16)-O$5-O$2)*O$7)</f>
        <v>2972511.6569665968</v>
      </c>
      <c r="P330" s="4">
        <f>((Produção!P324*(PreçoLivre!P326*(1-Plan1!$B$11)+P$4*Plan1!$E$16)-P$5-P$2)*P$7)</f>
        <v>3003236.5569774485</v>
      </c>
      <c r="Q330" s="4">
        <f>((Produção!Q324*(PreçoLivre!Q326*(1-Plan1!$B$11)+Q$4*Plan1!$E$16)-Q$5-Q$2)*Q$7)</f>
        <v>2703710.9913503984</v>
      </c>
      <c r="R330" s="4">
        <f>((Produção!R324*(PreçoLivre!R326*(1-Plan1!$B$11)+R$4*Plan1!$E$16)-R$5-R$2)*R$7)</f>
        <v>2591804.7489380725</v>
      </c>
      <c r="S330" s="4">
        <f>((Produção!S324*(PreçoLivre!S326*(1-Plan1!$B$11)+S$4*Plan1!$E$16)-S$5-S$2)*S$7)</f>
        <v>2185982.7591791907</v>
      </c>
      <c r="T330" s="4">
        <f>((Produção!T324*(PreçoLivre!T326*(1-Plan1!$B$11)+T$4*Plan1!$E$16)-T$5-T$2)*T$7)</f>
        <v>1925287.127925968</v>
      </c>
      <c r="U330" s="4">
        <f>((Produção!U324*(PreçoLivre!U326*(1-Plan1!$B$11)+U$4*Plan1!$E$16)-U$5-U$2)*U$7)</f>
        <v>1854747.8614393091</v>
      </c>
      <c r="V330" s="4">
        <f>((Produção!V324*(PreçoLivre!V326*(1-Plan1!$B$11)+V$4*Plan1!$E$16)-V$5-V$2)*V$7)</f>
        <v>1684984.8253136247</v>
      </c>
    </row>
    <row r="331" spans="1:22" x14ac:dyDescent="0.25">
      <c r="A331">
        <v>322</v>
      </c>
      <c r="B331" s="100">
        <f t="shared" ref="B331:B394" si="5">SUM(C331:V331)</f>
        <v>75794609.808254719</v>
      </c>
      <c r="C331" s="4">
        <f>((Produção!C325*(PreçoLivre!C327*(1-Plan1!$B$11)+C$4*Plan1!$E$16)-C$5-C$2)*C$7)</f>
        <v>8179924.843147641</v>
      </c>
      <c r="D331" s="4">
        <f>((Produção!D325*(PreçoLivre!D327*(1-Plan1!$B$11)+D$4*Plan1!$E$16)-D$5-D$2)*D$7)</f>
        <v>7730261.3526371084</v>
      </c>
      <c r="E331" s="4">
        <f>((Produção!E325*(PreçoLivre!E327*(1-Plan1!$B$11)+E$4*Plan1!$E$16)-E$5-E$2)*E$7)</f>
        <v>7306029.5973543292</v>
      </c>
      <c r="F331" s="4">
        <f>((Produção!F325*(PreçoLivre!F327*(1-Plan1!$B$11)+F$4*Plan1!$E$16)-F$5-F$2)*F$7)</f>
        <v>6044914.6386118345</v>
      </c>
      <c r="G331" s="4">
        <f>((Produção!G325*(PreçoLivre!G327*(1-Plan1!$B$11)+G$4*Plan1!$E$16)-G$5-G$2)*G$7)</f>
        <v>5224299.8414405724</v>
      </c>
      <c r="H331" s="4">
        <f>((Produção!H325*(PreçoLivre!H327*(1-Plan1!$B$11)+H$4*Plan1!$E$16)-H$5-H$2)*H$7)</f>
        <v>4661235.7147898367</v>
      </c>
      <c r="I331" s="4">
        <f>((Produção!I325*(PreçoLivre!I327*(1-Plan1!$B$11)+I$4*Plan1!$E$16)-I$5-I$2)*I$7)</f>
        <v>4335246.2576593757</v>
      </c>
      <c r="J331" s="4">
        <f>((Produção!J325*(PreçoLivre!J327*(1-Plan1!$B$11)+J$4*Plan1!$E$16)-J$5-J$2)*J$7)</f>
        <v>4066871.5601606197</v>
      </c>
      <c r="K331" s="4">
        <f>((Produção!K325*(PreçoLivre!K327*(1-Plan1!$B$11)+K$4*Plan1!$E$16)-K$5-K$2)*K$7)</f>
        <v>3419665.1868461818</v>
      </c>
      <c r="L331" s="4">
        <f>((Produção!L325*(PreçoLivre!L327*(1-Plan1!$B$11)+L$4*Plan1!$E$16)-L$5-L$2)*L$7)</f>
        <v>3162988.3127372805</v>
      </c>
      <c r="M331" s="4">
        <f>((Produção!M325*(PreçoLivre!M327*(1-Plan1!$B$11)+M$4*Plan1!$E$16)-M$5-M$2)*M$7)</f>
        <v>3265586.9328714446</v>
      </c>
      <c r="N331" s="4">
        <f>((Produção!N325*(PreçoLivre!N327*(1-Plan1!$B$11)+N$4*Plan1!$E$16)-N$5-N$2)*N$7)</f>
        <v>2984133.9048847458</v>
      </c>
      <c r="O331" s="4">
        <f>((Produção!O325*(PreçoLivre!O327*(1-Plan1!$B$11)+O$4*Plan1!$E$16)-O$5-O$2)*O$7)</f>
        <v>2798959.9463221487</v>
      </c>
      <c r="P331" s="4">
        <f>((Produção!P325*(PreçoLivre!P327*(1-Plan1!$B$11)+P$4*Plan1!$E$16)-P$5-P$2)*P$7)</f>
        <v>2472615.5777342976</v>
      </c>
      <c r="Q331" s="4">
        <f>((Produção!Q325*(PreçoLivre!Q327*(1-Plan1!$B$11)+Q$4*Plan1!$E$16)-Q$5-Q$2)*Q$7)</f>
        <v>2165066.6861080267</v>
      </c>
      <c r="R331" s="4">
        <f>((Produção!R325*(PreçoLivre!R327*(1-Plan1!$B$11)+R$4*Plan1!$E$16)-R$5-R$2)*R$7)</f>
        <v>1986609.3211986693</v>
      </c>
      <c r="S331" s="4">
        <f>((Produção!S325*(PreçoLivre!S327*(1-Plan1!$B$11)+S$4*Plan1!$E$16)-S$5-S$2)*S$7)</f>
        <v>1765780.2140033904</v>
      </c>
      <c r="T331" s="4">
        <f>((Produção!T325*(PreçoLivre!T327*(1-Plan1!$B$11)+T$4*Plan1!$E$16)-T$5-T$2)*T$7)</f>
        <v>1582624.3674828075</v>
      </c>
      <c r="U331" s="4">
        <f>((Produção!U325*(PreçoLivre!U327*(1-Plan1!$B$11)+U$4*Plan1!$E$16)-U$5-U$2)*U$7)</f>
        <v>1357642.3044619882</v>
      </c>
      <c r="V331" s="4">
        <f>((Produção!V325*(PreçoLivre!V327*(1-Plan1!$B$11)+V$4*Plan1!$E$16)-V$5-V$2)*V$7)</f>
        <v>1284153.2478024184</v>
      </c>
    </row>
    <row r="332" spans="1:22" x14ac:dyDescent="0.25">
      <c r="A332">
        <v>323</v>
      </c>
      <c r="B332" s="100">
        <f t="shared" si="5"/>
        <v>69684145.729995638</v>
      </c>
      <c r="C332" s="4">
        <f>((Produção!C326*(PreçoLivre!C328*(1-Plan1!$B$11)+C$4*Plan1!$E$16)-C$5-C$2)*C$7)</f>
        <v>7664619.7715968667</v>
      </c>
      <c r="D332" s="4">
        <f>((Produção!D326*(PreçoLivre!D328*(1-Plan1!$B$11)+D$4*Plan1!$E$16)-D$5-D$2)*D$7)</f>
        <v>6909775.785692025</v>
      </c>
      <c r="E332" s="4">
        <f>((Produção!E326*(PreçoLivre!E328*(1-Plan1!$B$11)+E$4*Plan1!$E$16)-E$5-E$2)*E$7)</f>
        <v>5722872.5476461546</v>
      </c>
      <c r="F332" s="4">
        <f>((Produção!F326*(PreçoLivre!F328*(1-Plan1!$B$11)+F$4*Plan1!$E$16)-F$5-F$2)*F$7)</f>
        <v>5284271.9841015013</v>
      </c>
      <c r="G332" s="4">
        <f>((Produção!G326*(PreçoLivre!G328*(1-Plan1!$B$11)+G$4*Plan1!$E$16)-G$5-G$2)*G$7)</f>
        <v>4835611.7167519545</v>
      </c>
      <c r="H332" s="4">
        <f>((Produção!H326*(PreçoLivre!H328*(1-Plan1!$B$11)+H$4*Plan1!$E$16)-H$5-H$2)*H$7)</f>
        <v>4849559.0591202471</v>
      </c>
      <c r="I332" s="4">
        <f>((Produção!I326*(PreçoLivre!I328*(1-Plan1!$B$11)+I$4*Plan1!$E$16)-I$5-I$2)*I$7)</f>
        <v>4119655.0157889505</v>
      </c>
      <c r="J332" s="4">
        <f>((Produção!J326*(PreçoLivre!J328*(1-Plan1!$B$11)+J$4*Plan1!$E$16)-J$5-J$2)*J$7)</f>
        <v>3532822.8571969634</v>
      </c>
      <c r="K332" s="4">
        <f>((Produção!K326*(PreçoLivre!K328*(1-Plan1!$B$11)+K$4*Plan1!$E$16)-K$5-K$2)*K$7)</f>
        <v>3305630.9986191844</v>
      </c>
      <c r="L332" s="4">
        <f>((Produção!L326*(PreçoLivre!L328*(1-Plan1!$B$11)+L$4*Plan1!$E$16)-L$5-L$2)*L$7)</f>
        <v>2986785.4519456737</v>
      </c>
      <c r="M332" s="4">
        <f>((Produção!M326*(PreçoLivre!M328*(1-Plan1!$B$11)+M$4*Plan1!$E$16)-M$5-M$2)*M$7)</f>
        <v>2875291.1578051178</v>
      </c>
      <c r="N332" s="4">
        <f>((Produção!N326*(PreçoLivre!N328*(1-Plan1!$B$11)+N$4*Plan1!$E$16)-N$5-N$2)*N$7)</f>
        <v>2606836.5112787816</v>
      </c>
      <c r="O332" s="4">
        <f>((Produção!O326*(PreçoLivre!O328*(1-Plan1!$B$11)+O$4*Plan1!$E$16)-O$5-O$2)*O$7)</f>
        <v>2353646.6050858684</v>
      </c>
      <c r="P332" s="4">
        <f>((Produção!P326*(PreçoLivre!P328*(1-Plan1!$B$11)+P$4*Plan1!$E$16)-P$5-P$2)*P$7)</f>
        <v>2160906.7646261295</v>
      </c>
      <c r="Q332" s="4">
        <f>((Produção!Q326*(PreçoLivre!Q328*(1-Plan1!$B$11)+Q$4*Plan1!$E$16)-Q$5-Q$2)*Q$7)</f>
        <v>2087891.3327727641</v>
      </c>
      <c r="R332" s="4">
        <f>((Produção!R326*(PreçoLivre!R328*(1-Plan1!$B$11)+R$4*Plan1!$E$16)-R$5-R$2)*R$7)</f>
        <v>1940426.0107683141</v>
      </c>
      <c r="S332" s="4">
        <f>((Produção!S326*(PreçoLivre!S328*(1-Plan1!$B$11)+S$4*Plan1!$E$16)-S$5-S$2)*S$7)</f>
        <v>1778733.0629312133</v>
      </c>
      <c r="T332" s="4">
        <f>((Produção!T326*(PreçoLivre!T328*(1-Plan1!$B$11)+T$4*Plan1!$E$16)-T$5-T$2)*T$7)</f>
        <v>1788880.4774903173</v>
      </c>
      <c r="U332" s="4">
        <f>((Produção!U326*(PreçoLivre!U328*(1-Plan1!$B$11)+U$4*Plan1!$E$16)-U$5-U$2)*U$7)</f>
        <v>1539023.7344221843</v>
      </c>
      <c r="V332" s="4">
        <f>((Produção!V326*(PreçoLivre!V328*(1-Plan1!$B$11)+V$4*Plan1!$E$16)-V$5-V$2)*V$7)</f>
        <v>1340904.8843554403</v>
      </c>
    </row>
    <row r="333" spans="1:22" x14ac:dyDescent="0.25">
      <c r="A333">
        <v>324</v>
      </c>
      <c r="B333" s="100">
        <f t="shared" si="5"/>
        <v>69188991.415647015</v>
      </c>
      <c r="C333" s="4">
        <f>((Produção!C327*(PreçoLivre!C329*(1-Plan1!$B$11)+C$4*Plan1!$E$16)-C$5-C$2)*C$7)</f>
        <v>7554207.661401039</v>
      </c>
      <c r="D333" s="4">
        <f>((Produção!D327*(PreçoLivre!D329*(1-Plan1!$B$11)+D$4*Plan1!$E$16)-D$5-D$2)*D$7)</f>
        <v>7391940.3649830977</v>
      </c>
      <c r="E333" s="4">
        <f>((Produção!E327*(PreçoLivre!E329*(1-Plan1!$B$11)+E$4*Plan1!$E$16)-E$5-E$2)*E$7)</f>
        <v>6506235.3850734588</v>
      </c>
      <c r="F333" s="4">
        <f>((Produção!F327*(PreçoLivre!F329*(1-Plan1!$B$11)+F$4*Plan1!$E$16)-F$5-F$2)*F$7)</f>
        <v>6174091.303743354</v>
      </c>
      <c r="G333" s="4">
        <f>((Produção!G327*(PreçoLivre!G329*(1-Plan1!$B$11)+G$4*Plan1!$E$16)-G$5-G$2)*G$7)</f>
        <v>5467829.9621040672</v>
      </c>
      <c r="H333" s="4">
        <f>((Produção!H327*(PreçoLivre!H329*(1-Plan1!$B$11)+H$4*Plan1!$E$16)-H$5-H$2)*H$7)</f>
        <v>4457616.0328097809</v>
      </c>
      <c r="I333" s="4">
        <f>((Produção!I327*(PreçoLivre!I329*(1-Plan1!$B$11)+I$4*Plan1!$E$16)-I$5-I$2)*I$7)</f>
        <v>3949432.4880077993</v>
      </c>
      <c r="J333" s="4">
        <f>((Produção!J327*(PreçoLivre!J329*(1-Plan1!$B$11)+J$4*Plan1!$E$16)-J$5-J$2)*J$7)</f>
        <v>3537738.7864155718</v>
      </c>
      <c r="K333" s="4">
        <f>((Produção!K327*(PreçoLivre!K329*(1-Plan1!$B$11)+K$4*Plan1!$E$16)-K$5-K$2)*K$7)</f>
        <v>3121525.2543560159</v>
      </c>
      <c r="L333" s="4">
        <f>((Produção!L327*(PreçoLivre!L329*(1-Plan1!$B$11)+L$4*Plan1!$E$16)-L$5-L$2)*L$7)</f>
        <v>3008336.5489065256</v>
      </c>
      <c r="M333" s="4">
        <f>((Produção!M327*(PreçoLivre!M329*(1-Plan1!$B$11)+M$4*Plan1!$E$16)-M$5-M$2)*M$7)</f>
        <v>2735548.1614372386</v>
      </c>
      <c r="N333" s="4">
        <f>((Produção!N327*(PreçoLivre!N329*(1-Plan1!$B$11)+N$4*Plan1!$E$16)-N$5-N$2)*N$7)</f>
        <v>2426306.4145886675</v>
      </c>
      <c r="O333" s="4">
        <f>((Produção!O327*(PreçoLivre!O329*(1-Plan1!$B$11)+O$4*Plan1!$E$16)-O$5-O$2)*O$7)</f>
        <v>2182927.1900106608</v>
      </c>
      <c r="P333" s="4">
        <f>((Produção!P327*(PreçoLivre!P329*(1-Plan1!$B$11)+P$4*Plan1!$E$16)-P$5-P$2)*P$7)</f>
        <v>2042929.1700976677</v>
      </c>
      <c r="Q333" s="4">
        <f>((Produção!Q327*(PreçoLivre!Q329*(1-Plan1!$B$11)+Q$4*Plan1!$E$16)-Q$5-Q$2)*Q$7)</f>
        <v>1891455.5980496889</v>
      </c>
      <c r="R333" s="4">
        <f>((Produção!R327*(PreçoLivre!R329*(1-Plan1!$B$11)+R$4*Plan1!$E$16)-R$5-R$2)*R$7)</f>
        <v>1645361.0495254947</v>
      </c>
      <c r="S333" s="4">
        <f>((Produção!S327*(PreçoLivre!S329*(1-Plan1!$B$11)+S$4*Plan1!$E$16)-S$5-S$2)*S$7)</f>
        <v>1483931.8986547971</v>
      </c>
      <c r="T333" s="4">
        <f>((Produção!T327*(PreçoLivre!T329*(1-Plan1!$B$11)+T$4*Plan1!$E$16)-T$5-T$2)*T$7)</f>
        <v>1314932.3772789973</v>
      </c>
      <c r="U333" s="4">
        <f>((Produção!U327*(PreçoLivre!U329*(1-Plan1!$B$11)+U$4*Plan1!$E$16)-U$5-U$2)*U$7)</f>
        <v>1190859.9255618672</v>
      </c>
      <c r="V333" s="4">
        <f>((Produção!V327*(PreçoLivre!V329*(1-Plan1!$B$11)+V$4*Plan1!$E$16)-V$5-V$2)*V$7)</f>
        <v>1105785.8426412283</v>
      </c>
    </row>
    <row r="334" spans="1:22" x14ac:dyDescent="0.25">
      <c r="A334">
        <v>325</v>
      </c>
      <c r="B334" s="100">
        <f t="shared" si="5"/>
        <v>64463508.698044598</v>
      </c>
      <c r="C334" s="4">
        <f>((Produção!C328*(PreçoLivre!C330*(1-Plan1!$B$11)+C$4*Plan1!$E$16)-C$5-C$2)*C$7)</f>
        <v>7206093.8657530798</v>
      </c>
      <c r="D334" s="4">
        <f>((Produção!D328*(PreçoLivre!D330*(1-Plan1!$B$11)+D$4*Plan1!$E$16)-D$5-D$2)*D$7)</f>
        <v>6491987.8370191129</v>
      </c>
      <c r="E334" s="4">
        <f>((Produção!E328*(PreçoLivre!E330*(1-Plan1!$B$11)+E$4*Plan1!$E$16)-E$5-E$2)*E$7)</f>
        <v>6042803.1159286099</v>
      </c>
      <c r="F334" s="4">
        <f>((Produção!F328*(PreçoLivre!F330*(1-Plan1!$B$11)+F$4*Plan1!$E$16)-F$5-F$2)*F$7)</f>
        <v>5680360.125328769</v>
      </c>
      <c r="G334" s="4">
        <f>((Produção!G328*(PreçoLivre!G330*(1-Plan1!$B$11)+G$4*Plan1!$E$16)-G$5-G$2)*G$7)</f>
        <v>5516228.2510561179</v>
      </c>
      <c r="H334" s="4">
        <f>((Produção!H328*(PreçoLivre!H330*(1-Plan1!$B$11)+H$4*Plan1!$E$16)-H$5-H$2)*H$7)</f>
        <v>4511358.2990233479</v>
      </c>
      <c r="I334" s="4">
        <f>((Produção!I328*(PreçoLivre!I330*(1-Plan1!$B$11)+I$4*Plan1!$E$16)-I$5-I$2)*I$7)</f>
        <v>4303367.7255487079</v>
      </c>
      <c r="J334" s="4">
        <f>((Produção!J328*(PreçoLivre!J330*(1-Plan1!$B$11)+J$4*Plan1!$E$16)-J$5-J$2)*J$7)</f>
        <v>3747530.692311646</v>
      </c>
      <c r="K334" s="4">
        <f>((Produção!K328*(PreçoLivre!K330*(1-Plan1!$B$11)+K$4*Plan1!$E$16)-K$5-K$2)*K$7)</f>
        <v>2991067.1022407147</v>
      </c>
      <c r="L334" s="4">
        <f>((Produção!L328*(PreçoLivre!L330*(1-Plan1!$B$11)+L$4*Plan1!$E$16)-L$5-L$2)*L$7)</f>
        <v>2453229.9807863198</v>
      </c>
      <c r="M334" s="4">
        <f>((Produção!M328*(PreçoLivre!M330*(1-Plan1!$B$11)+M$4*Plan1!$E$16)-M$5-M$2)*M$7)</f>
        <v>2301926.35507931</v>
      </c>
      <c r="N334" s="4">
        <f>((Produção!N328*(PreçoLivre!N330*(1-Plan1!$B$11)+N$4*Plan1!$E$16)-N$5-N$2)*N$7)</f>
        <v>1999056.0611067771</v>
      </c>
      <c r="O334" s="4">
        <f>((Produção!O328*(PreçoLivre!O330*(1-Plan1!$B$11)+O$4*Plan1!$E$16)-O$5-O$2)*O$7)</f>
        <v>1861849.29568717</v>
      </c>
      <c r="P334" s="4">
        <f>((Produção!P328*(PreçoLivre!P330*(1-Plan1!$B$11)+P$4*Plan1!$E$16)-P$5-P$2)*P$7)</f>
        <v>1702568.0834661708</v>
      </c>
      <c r="Q334" s="4">
        <f>((Produção!Q328*(PreçoLivre!Q330*(1-Plan1!$B$11)+Q$4*Plan1!$E$16)-Q$5-Q$2)*Q$7)</f>
        <v>1504024.5984487447</v>
      </c>
      <c r="R334" s="4">
        <f>((Produção!R328*(PreçoLivre!R330*(1-Plan1!$B$11)+R$4*Plan1!$E$16)-R$5-R$2)*R$7)</f>
        <v>1336522.5619775914</v>
      </c>
      <c r="S334" s="4">
        <f>((Produção!S328*(PreçoLivre!S330*(1-Plan1!$B$11)+S$4*Plan1!$E$16)-S$5-S$2)*S$7)</f>
        <v>1296775.3788130688</v>
      </c>
      <c r="T334" s="4">
        <f>((Produção!T328*(PreçoLivre!T330*(1-Plan1!$B$11)+T$4*Plan1!$E$16)-T$5-T$2)*T$7)</f>
        <v>1247508.4551571123</v>
      </c>
      <c r="U334" s="4">
        <f>((Produção!U328*(PreçoLivre!U330*(1-Plan1!$B$11)+U$4*Plan1!$E$16)-U$5-U$2)*U$7)</f>
        <v>1174743.3923029632</v>
      </c>
      <c r="V334" s="4">
        <f>((Produção!V328*(PreçoLivre!V330*(1-Plan1!$B$11)+V$4*Plan1!$E$16)-V$5-V$2)*V$7)</f>
        <v>1094507.5210092801</v>
      </c>
    </row>
    <row r="335" spans="1:22" x14ac:dyDescent="0.25">
      <c r="A335">
        <v>326</v>
      </c>
      <c r="B335" s="100">
        <f t="shared" si="5"/>
        <v>86830050.179608256</v>
      </c>
      <c r="C335" s="4">
        <f>((Produção!C329*(PreçoLivre!C331*(1-Plan1!$B$11)+C$4*Plan1!$E$16)-C$5-C$2)*C$7)</f>
        <v>8020999.2671275791</v>
      </c>
      <c r="D335" s="4">
        <f>((Produção!D329*(PreçoLivre!D331*(1-Plan1!$B$11)+D$4*Plan1!$E$16)-D$5-D$2)*D$7)</f>
        <v>7506675.5520387441</v>
      </c>
      <c r="E335" s="4">
        <f>((Produção!E329*(PreçoLivre!E331*(1-Plan1!$B$11)+E$4*Plan1!$E$16)-E$5-E$2)*E$7)</f>
        <v>7224991.2646626858</v>
      </c>
      <c r="F335" s="4">
        <f>((Produção!F329*(PreçoLivre!F331*(1-Plan1!$B$11)+F$4*Plan1!$E$16)-F$5-F$2)*F$7)</f>
        <v>7216137.6806384893</v>
      </c>
      <c r="G335" s="4">
        <f>((Produção!G329*(PreçoLivre!G331*(1-Plan1!$B$11)+G$4*Plan1!$E$16)-G$5-G$2)*G$7)</f>
        <v>6223963.1264804853</v>
      </c>
      <c r="H335" s="4">
        <f>((Produção!H329*(PreçoLivre!H331*(1-Plan1!$B$11)+H$4*Plan1!$E$16)-H$5-H$2)*H$7)</f>
        <v>5938214.3192040855</v>
      </c>
      <c r="I335" s="4">
        <f>((Produção!I329*(PreçoLivre!I331*(1-Plan1!$B$11)+I$4*Plan1!$E$16)-I$5-I$2)*I$7)</f>
        <v>5919039.126667086</v>
      </c>
      <c r="J335" s="4">
        <f>((Produção!J329*(PreçoLivre!J331*(1-Plan1!$B$11)+J$4*Plan1!$E$16)-J$5-J$2)*J$7)</f>
        <v>5409190.5957806371</v>
      </c>
      <c r="K335" s="4">
        <f>((Produção!K329*(PreçoLivre!K331*(1-Plan1!$B$11)+K$4*Plan1!$E$16)-K$5-K$2)*K$7)</f>
        <v>4844279.3463882292</v>
      </c>
      <c r="L335" s="4">
        <f>((Produção!L329*(PreçoLivre!L331*(1-Plan1!$B$11)+L$4*Plan1!$E$16)-L$5-L$2)*L$7)</f>
        <v>4412061.89353103</v>
      </c>
      <c r="M335" s="4">
        <f>((Produção!M329*(PreçoLivre!M331*(1-Plan1!$B$11)+M$4*Plan1!$E$16)-M$5-M$2)*M$7)</f>
        <v>4050526.8719437593</v>
      </c>
      <c r="N335" s="4">
        <f>((Produção!N329*(PreçoLivre!N331*(1-Plan1!$B$11)+N$4*Plan1!$E$16)-N$5-N$2)*N$7)</f>
        <v>3181794.6148241842</v>
      </c>
      <c r="O335" s="4">
        <f>((Produção!O329*(PreçoLivre!O331*(1-Plan1!$B$11)+O$4*Plan1!$E$16)-O$5-O$2)*O$7)</f>
        <v>2902720.7255101167</v>
      </c>
      <c r="P335" s="4">
        <f>((Produção!P329*(PreçoLivre!P331*(1-Plan1!$B$11)+P$4*Plan1!$E$16)-P$5-P$2)*P$7)</f>
        <v>2681748.9561851346</v>
      </c>
      <c r="Q335" s="4">
        <f>((Produção!Q329*(PreçoLivre!Q331*(1-Plan1!$B$11)+Q$4*Plan1!$E$16)-Q$5-Q$2)*Q$7)</f>
        <v>2408489.0826176167</v>
      </c>
      <c r="R335" s="4">
        <f>((Produção!R329*(PreçoLivre!R331*(1-Plan1!$B$11)+R$4*Plan1!$E$16)-R$5-R$2)*R$7)</f>
        <v>2090351.1310151198</v>
      </c>
      <c r="S335" s="4">
        <f>((Produção!S329*(PreçoLivre!S331*(1-Plan1!$B$11)+S$4*Plan1!$E$16)-S$5-S$2)*S$7)</f>
        <v>1819047.0427229111</v>
      </c>
      <c r="T335" s="4">
        <f>((Produção!T329*(PreçoLivre!T331*(1-Plan1!$B$11)+T$4*Plan1!$E$16)-T$5-T$2)*T$7)</f>
        <v>1748676.3724290396</v>
      </c>
      <c r="U335" s="4">
        <f>((Produção!U329*(PreçoLivre!U331*(1-Plan1!$B$11)+U$4*Plan1!$E$16)-U$5-U$2)*U$7)</f>
        <v>1691749.9378137395</v>
      </c>
      <c r="V335" s="4">
        <f>((Produção!V329*(PreçoLivre!V331*(1-Plan1!$B$11)+V$4*Plan1!$E$16)-V$5-V$2)*V$7)</f>
        <v>1539393.2720275719</v>
      </c>
    </row>
    <row r="336" spans="1:22" x14ac:dyDescent="0.25">
      <c r="A336">
        <v>327</v>
      </c>
      <c r="B336" s="100">
        <f t="shared" si="5"/>
        <v>62376514.414672166</v>
      </c>
      <c r="C336" s="4">
        <f>((Produção!C330*(PreçoLivre!C332*(1-Plan1!$B$11)+C$4*Plan1!$E$16)-C$5-C$2)*C$7)</f>
        <v>7603996.4216039432</v>
      </c>
      <c r="D336" s="4">
        <f>((Produção!D330*(PreçoLivre!D332*(1-Plan1!$B$11)+D$4*Plan1!$E$16)-D$5-D$2)*D$7)</f>
        <v>6370973.9033691213</v>
      </c>
      <c r="E336" s="4">
        <f>((Produção!E330*(PreçoLivre!E332*(1-Plan1!$B$11)+E$4*Plan1!$E$16)-E$5-E$2)*E$7)</f>
        <v>5792502.7037782026</v>
      </c>
      <c r="F336" s="4">
        <f>((Produção!F330*(PreçoLivre!F332*(1-Plan1!$B$11)+F$4*Plan1!$E$16)-F$5-F$2)*F$7)</f>
        <v>5259921.0910776369</v>
      </c>
      <c r="G336" s="4">
        <f>((Produção!G330*(PreçoLivre!G332*(1-Plan1!$B$11)+G$4*Plan1!$E$16)-G$5-G$2)*G$7)</f>
        <v>4254277.3237539614</v>
      </c>
      <c r="H336" s="4">
        <f>((Produção!H330*(PreçoLivre!H332*(1-Plan1!$B$11)+H$4*Plan1!$E$16)-H$5-H$2)*H$7)</f>
        <v>3997210.3880531923</v>
      </c>
      <c r="I336" s="4">
        <f>((Produção!I330*(PreçoLivre!I332*(1-Plan1!$B$11)+I$4*Plan1!$E$16)-I$5-I$2)*I$7)</f>
        <v>3616389.8308401485</v>
      </c>
      <c r="J336" s="4">
        <f>((Produção!J330*(PreçoLivre!J332*(1-Plan1!$B$11)+J$4*Plan1!$E$16)-J$5-J$2)*J$7)</f>
        <v>3249527.7504152069</v>
      </c>
      <c r="K336" s="4">
        <f>((Produção!K330*(PreçoLivre!K332*(1-Plan1!$B$11)+K$4*Plan1!$E$16)-K$5-K$2)*K$7)</f>
        <v>2835986.8156239218</v>
      </c>
      <c r="L336" s="4">
        <f>((Produção!L330*(PreçoLivre!L332*(1-Plan1!$B$11)+L$4*Plan1!$E$16)-L$5-L$2)*L$7)</f>
        <v>2715539.6983051533</v>
      </c>
      <c r="M336" s="4">
        <f>((Produção!M330*(PreçoLivre!M332*(1-Plan1!$B$11)+M$4*Plan1!$E$16)-M$5-M$2)*M$7)</f>
        <v>2575845.8677346865</v>
      </c>
      <c r="N336" s="4">
        <f>((Produção!N330*(PreçoLivre!N332*(1-Plan1!$B$11)+N$4*Plan1!$E$16)-N$5-N$2)*N$7)</f>
        <v>2321260.7921505729</v>
      </c>
      <c r="O336" s="4">
        <f>((Produção!O330*(PreçoLivre!O332*(1-Plan1!$B$11)+O$4*Plan1!$E$16)-O$5-O$2)*O$7)</f>
        <v>1939952.7534946895</v>
      </c>
      <c r="P336" s="4">
        <f>((Produção!P330*(PreçoLivre!P332*(1-Plan1!$B$11)+P$4*Plan1!$E$16)-P$5-P$2)*P$7)</f>
        <v>1882302.4532981594</v>
      </c>
      <c r="Q336" s="4">
        <f>((Produção!Q330*(PreçoLivre!Q332*(1-Plan1!$B$11)+Q$4*Plan1!$E$16)-Q$5-Q$2)*Q$7)</f>
        <v>1694892.4351395073</v>
      </c>
      <c r="R336" s="4">
        <f>((Produção!R330*(PreçoLivre!R332*(1-Plan1!$B$11)+R$4*Plan1!$E$16)-R$5-R$2)*R$7)</f>
        <v>1478456.9098108832</v>
      </c>
      <c r="S336" s="4">
        <f>((Produção!S330*(PreçoLivre!S332*(1-Plan1!$B$11)+S$4*Plan1!$E$16)-S$5-S$2)*S$7)</f>
        <v>1392178.8653832565</v>
      </c>
      <c r="T336" s="4">
        <f>((Produção!T330*(PreçoLivre!T332*(1-Plan1!$B$11)+T$4*Plan1!$E$16)-T$5-T$2)*T$7)</f>
        <v>1278194.8213423528</v>
      </c>
      <c r="U336" s="4">
        <f>((Produção!U330*(PreçoLivre!U332*(1-Plan1!$B$11)+U$4*Plan1!$E$16)-U$5-U$2)*U$7)</f>
        <v>1119784.3619922283</v>
      </c>
      <c r="V336" s="4">
        <f>((Produção!V330*(PreçoLivre!V332*(1-Plan1!$B$11)+V$4*Plan1!$E$16)-V$5-V$2)*V$7)</f>
        <v>997319.22750534071</v>
      </c>
    </row>
    <row r="337" spans="1:22" x14ac:dyDescent="0.25">
      <c r="A337">
        <v>328</v>
      </c>
      <c r="B337" s="100">
        <f t="shared" si="5"/>
        <v>63041853.061996497</v>
      </c>
      <c r="C337" s="4">
        <f>((Produção!C331*(PreçoLivre!C333*(1-Plan1!$B$11)+C$4*Plan1!$E$16)-C$5-C$2)*C$7)</f>
        <v>7373329.3883398166</v>
      </c>
      <c r="D337" s="4">
        <f>((Produção!D331*(PreçoLivre!D333*(1-Plan1!$B$11)+D$4*Plan1!$E$16)-D$5-D$2)*D$7)</f>
        <v>6925296.1557137268</v>
      </c>
      <c r="E337" s="4">
        <f>((Produção!E331*(PreçoLivre!E333*(1-Plan1!$B$11)+E$4*Plan1!$E$16)-E$5-E$2)*E$7)</f>
        <v>6534244.677176686</v>
      </c>
      <c r="F337" s="4">
        <f>((Produção!F331*(PreçoLivre!F333*(1-Plan1!$B$11)+F$4*Plan1!$E$16)-F$5-F$2)*F$7)</f>
        <v>5788154.0590976086</v>
      </c>
      <c r="G337" s="4">
        <f>((Produção!G331*(PreçoLivre!G333*(1-Plan1!$B$11)+G$4*Plan1!$E$16)-G$5-G$2)*G$7)</f>
        <v>4875076.7423955426</v>
      </c>
      <c r="H337" s="4">
        <f>((Produção!H331*(PreçoLivre!H333*(1-Plan1!$B$11)+H$4*Plan1!$E$16)-H$5-H$2)*H$7)</f>
        <v>3980476.015354827</v>
      </c>
      <c r="I337" s="4">
        <f>((Produção!I331*(PreçoLivre!I333*(1-Plan1!$B$11)+I$4*Plan1!$E$16)-I$5-I$2)*I$7)</f>
        <v>3534417.7749998225</v>
      </c>
      <c r="J337" s="4">
        <f>((Produção!J331*(PreçoLivre!J333*(1-Plan1!$B$11)+J$4*Plan1!$E$16)-J$5-J$2)*J$7)</f>
        <v>3310052.8848074451</v>
      </c>
      <c r="K337" s="4">
        <f>((Produção!K331*(PreçoLivre!K333*(1-Plan1!$B$11)+K$4*Plan1!$E$16)-K$5-K$2)*K$7)</f>
        <v>2868346.8325046217</v>
      </c>
      <c r="L337" s="4">
        <f>((Produção!L331*(PreçoLivre!L333*(1-Plan1!$B$11)+L$4*Plan1!$E$16)-L$5-L$2)*L$7)</f>
        <v>2643748.6353224409</v>
      </c>
      <c r="M337" s="4">
        <f>((Produção!M331*(PreçoLivre!M333*(1-Plan1!$B$11)+M$4*Plan1!$E$16)-M$5-M$2)*M$7)</f>
        <v>2239849.318893393</v>
      </c>
      <c r="N337" s="4">
        <f>((Produção!N331*(PreçoLivre!N333*(1-Plan1!$B$11)+N$4*Plan1!$E$16)-N$5-N$2)*N$7)</f>
        <v>2248761.5322683388</v>
      </c>
      <c r="O337" s="4">
        <f>((Produção!O331*(PreçoLivre!O333*(1-Plan1!$B$11)+O$4*Plan1!$E$16)-O$5-O$2)*O$7)</f>
        <v>1979843.4829406701</v>
      </c>
      <c r="P337" s="4">
        <f>((Produção!P331*(PreçoLivre!P333*(1-Plan1!$B$11)+P$4*Plan1!$E$16)-P$5-P$2)*P$7)</f>
        <v>1807720.3408912851</v>
      </c>
      <c r="Q337" s="4">
        <f>((Produção!Q331*(PreçoLivre!Q333*(1-Plan1!$B$11)+Q$4*Plan1!$E$16)-Q$5-Q$2)*Q$7)</f>
        <v>1533310.6834067423</v>
      </c>
      <c r="R337" s="4">
        <f>((Produção!R331*(PreçoLivre!R333*(1-Plan1!$B$11)+R$4*Plan1!$E$16)-R$5-R$2)*R$7)</f>
        <v>1264976.0877220551</v>
      </c>
      <c r="S337" s="4">
        <f>((Produção!S331*(PreçoLivre!S333*(1-Plan1!$B$11)+S$4*Plan1!$E$16)-S$5-S$2)*S$7)</f>
        <v>1232188.4944157563</v>
      </c>
      <c r="T337" s="4">
        <f>((Produção!T331*(PreçoLivre!T333*(1-Plan1!$B$11)+T$4*Plan1!$E$16)-T$5-T$2)*T$7)</f>
        <v>1118891.0859991706</v>
      </c>
      <c r="U337" s="4">
        <f>((Produção!U331*(PreçoLivre!U333*(1-Plan1!$B$11)+U$4*Plan1!$E$16)-U$5-U$2)*U$7)</f>
        <v>918512.47247786913</v>
      </c>
      <c r="V337" s="4">
        <f>((Produção!V331*(PreçoLivre!V333*(1-Plan1!$B$11)+V$4*Plan1!$E$16)-V$5-V$2)*V$7)</f>
        <v>864656.3972686812</v>
      </c>
    </row>
    <row r="338" spans="1:22" x14ac:dyDescent="0.25">
      <c r="A338">
        <v>329</v>
      </c>
      <c r="B338" s="100">
        <f t="shared" si="5"/>
        <v>66323859.393279605</v>
      </c>
      <c r="C338" s="4">
        <f>((Produção!C332*(PreçoLivre!C334*(1-Plan1!$B$11)+C$4*Plan1!$E$16)-C$5-C$2)*C$7)</f>
        <v>7533478.3775933562</v>
      </c>
      <c r="D338" s="4">
        <f>((Produção!D332*(PreçoLivre!D334*(1-Plan1!$B$11)+D$4*Plan1!$E$16)-D$5-D$2)*D$7)</f>
        <v>6296074.4562116899</v>
      </c>
      <c r="E338" s="4">
        <f>((Produção!E332*(PreçoLivre!E334*(1-Plan1!$B$11)+E$4*Plan1!$E$16)-E$5-E$2)*E$7)</f>
        <v>5592162.364691277</v>
      </c>
      <c r="F338" s="4">
        <f>((Produção!F332*(PreçoLivre!F334*(1-Plan1!$B$11)+F$4*Plan1!$E$16)-F$5-F$2)*F$7)</f>
        <v>5355582.8685123511</v>
      </c>
      <c r="G338" s="4">
        <f>((Produção!G332*(PreçoLivre!G334*(1-Plan1!$B$11)+G$4*Plan1!$E$16)-G$5-G$2)*G$7)</f>
        <v>4630367.5893245209</v>
      </c>
      <c r="H338" s="4">
        <f>((Produção!H332*(PreçoLivre!H334*(1-Plan1!$B$11)+H$4*Plan1!$E$16)-H$5-H$2)*H$7)</f>
        <v>4663258.425387607</v>
      </c>
      <c r="I338" s="4">
        <f>((Produção!I332*(PreçoLivre!I334*(1-Plan1!$B$11)+I$4*Plan1!$E$16)-I$5-I$2)*I$7)</f>
        <v>4142440.7069549952</v>
      </c>
      <c r="J338" s="4">
        <f>((Produção!J332*(PreçoLivre!J334*(1-Plan1!$B$11)+J$4*Plan1!$E$16)-J$5-J$2)*J$7)</f>
        <v>3937018.1200988297</v>
      </c>
      <c r="K338" s="4">
        <f>((Produção!K332*(PreçoLivre!K334*(1-Plan1!$B$11)+K$4*Plan1!$E$16)-K$5-K$2)*K$7)</f>
        <v>3392415.2523153173</v>
      </c>
      <c r="L338" s="4">
        <f>((Produção!L332*(PreçoLivre!L334*(1-Plan1!$B$11)+L$4*Plan1!$E$16)-L$5-L$2)*L$7)</f>
        <v>2866398.4321238128</v>
      </c>
      <c r="M338" s="4">
        <f>((Produção!M332*(PreçoLivre!M334*(1-Plan1!$B$11)+M$4*Plan1!$E$16)-M$5-M$2)*M$7)</f>
        <v>2638198.4757869062</v>
      </c>
      <c r="N338" s="4">
        <f>((Produção!N332*(PreçoLivre!N334*(1-Plan1!$B$11)+N$4*Plan1!$E$16)-N$5-N$2)*N$7)</f>
        <v>2212008.8412740673</v>
      </c>
      <c r="O338" s="4">
        <f>((Produção!O332*(PreçoLivre!O334*(1-Plan1!$B$11)+O$4*Plan1!$E$16)-O$5-O$2)*O$7)</f>
        <v>2092904.1918162603</v>
      </c>
      <c r="P338" s="4">
        <f>((Produção!P332*(PreçoLivre!P334*(1-Plan1!$B$11)+P$4*Plan1!$E$16)-P$5-P$2)*P$7)</f>
        <v>2051408.059641066</v>
      </c>
      <c r="Q338" s="4">
        <f>((Produção!Q332*(PreçoLivre!Q334*(1-Plan1!$B$11)+Q$4*Plan1!$E$16)-Q$5-Q$2)*Q$7)</f>
        <v>1877378.5313750845</v>
      </c>
      <c r="R338" s="4">
        <f>((Produção!R332*(PreçoLivre!R334*(1-Plan1!$B$11)+R$4*Plan1!$E$16)-R$5-R$2)*R$7)</f>
        <v>1623324.2820853647</v>
      </c>
      <c r="S338" s="4">
        <f>((Produção!S332*(PreçoLivre!S334*(1-Plan1!$B$11)+S$4*Plan1!$E$16)-S$5-S$2)*S$7)</f>
        <v>1394148.4489831741</v>
      </c>
      <c r="T338" s="4">
        <f>((Produção!T332*(PreçoLivre!T334*(1-Plan1!$B$11)+T$4*Plan1!$E$16)-T$5-T$2)*T$7)</f>
        <v>1415567.7178493398</v>
      </c>
      <c r="U338" s="4">
        <f>((Produção!U332*(PreçoLivre!U334*(1-Plan1!$B$11)+U$4*Plan1!$E$16)-U$5-U$2)*U$7)</f>
        <v>1318226.9681796196</v>
      </c>
      <c r="V338" s="4">
        <f>((Produção!V332*(PreçoLivre!V334*(1-Plan1!$B$11)+V$4*Plan1!$E$16)-V$5-V$2)*V$7)</f>
        <v>1291497.2830749576</v>
      </c>
    </row>
    <row r="339" spans="1:22" x14ac:dyDescent="0.25">
      <c r="A339">
        <v>330</v>
      </c>
      <c r="B339" s="100">
        <f t="shared" si="5"/>
        <v>77963341.701346815</v>
      </c>
      <c r="C339" s="4">
        <f>((Produção!C333*(PreçoLivre!C335*(1-Plan1!$B$11)+C$4*Plan1!$E$16)-C$5-C$2)*C$7)</f>
        <v>8216590.5571225034</v>
      </c>
      <c r="D339" s="4">
        <f>((Produção!D333*(PreçoLivre!D335*(1-Plan1!$B$11)+D$4*Plan1!$E$16)-D$5-D$2)*D$7)</f>
        <v>7977773.7869573114</v>
      </c>
      <c r="E339" s="4">
        <f>((Produção!E333*(PreçoLivre!E335*(1-Plan1!$B$11)+E$4*Plan1!$E$16)-E$5-E$2)*E$7)</f>
        <v>6713951.8088178905</v>
      </c>
      <c r="F339" s="4">
        <f>((Produção!F333*(PreçoLivre!F335*(1-Plan1!$B$11)+F$4*Plan1!$E$16)-F$5-F$2)*F$7)</f>
        <v>6226383.410337653</v>
      </c>
      <c r="G339" s="4">
        <f>((Produção!G333*(PreçoLivre!G335*(1-Plan1!$B$11)+G$4*Plan1!$E$16)-G$5-G$2)*G$7)</f>
        <v>5811374.0621558391</v>
      </c>
      <c r="H339" s="4">
        <f>((Produção!H333*(PreçoLivre!H335*(1-Plan1!$B$11)+H$4*Plan1!$E$16)-H$5-H$2)*H$7)</f>
        <v>5202748.8030803939</v>
      </c>
      <c r="I339" s="4">
        <f>((Produção!I333*(PreçoLivre!I335*(1-Plan1!$B$11)+I$4*Plan1!$E$16)-I$5-I$2)*I$7)</f>
        <v>4730013.0955770342</v>
      </c>
      <c r="J339" s="4">
        <f>((Produção!J333*(PreçoLivre!J335*(1-Plan1!$B$11)+J$4*Plan1!$E$16)-J$5-J$2)*J$7)</f>
        <v>4580721.2706467444</v>
      </c>
      <c r="K339" s="4">
        <f>((Produção!K333*(PreçoLivre!K335*(1-Plan1!$B$11)+K$4*Plan1!$E$16)-K$5-K$2)*K$7)</f>
        <v>4061191.0442347433</v>
      </c>
      <c r="L339" s="4">
        <f>((Produção!L333*(PreçoLivre!L335*(1-Plan1!$B$11)+L$4*Plan1!$E$16)-L$5-L$2)*L$7)</f>
        <v>3777595.2054744167</v>
      </c>
      <c r="M339" s="4">
        <f>((Produção!M333*(PreçoLivre!M335*(1-Plan1!$B$11)+M$4*Plan1!$E$16)-M$5-M$2)*M$7)</f>
        <v>3349620.8441734975</v>
      </c>
      <c r="N339" s="4">
        <f>((Produção!N333*(PreçoLivre!N335*(1-Plan1!$B$11)+N$4*Plan1!$E$16)-N$5-N$2)*N$7)</f>
        <v>2706915.6213293946</v>
      </c>
      <c r="O339" s="4">
        <f>((Produção!O333*(PreçoLivre!O335*(1-Plan1!$B$11)+O$4*Plan1!$E$16)-O$5-O$2)*O$7)</f>
        <v>2580328.4776485683</v>
      </c>
      <c r="P339" s="4">
        <f>((Produção!P333*(PreçoLivre!P335*(1-Plan1!$B$11)+P$4*Plan1!$E$16)-P$5-P$2)*P$7)</f>
        <v>2428735.4872189681</v>
      </c>
      <c r="Q339" s="4">
        <f>((Produção!Q333*(PreçoLivre!Q335*(1-Plan1!$B$11)+Q$4*Plan1!$E$16)-Q$5-Q$2)*Q$7)</f>
        <v>2140867.369933377</v>
      </c>
      <c r="R339" s="4">
        <f>((Produção!R333*(PreçoLivre!R335*(1-Plan1!$B$11)+R$4*Plan1!$E$16)-R$5-R$2)*R$7)</f>
        <v>1818016.8784200333</v>
      </c>
      <c r="S339" s="4">
        <f>((Produção!S333*(PreçoLivre!S335*(1-Plan1!$B$11)+S$4*Plan1!$E$16)-S$5-S$2)*S$7)</f>
        <v>1603680.8339187587</v>
      </c>
      <c r="T339" s="4">
        <f>((Produção!T333*(PreçoLivre!T335*(1-Plan1!$B$11)+T$4*Plan1!$E$16)-T$5-T$2)*T$7)</f>
        <v>1447530.4252553838</v>
      </c>
      <c r="U339" s="4">
        <f>((Produção!U333*(PreçoLivre!U335*(1-Plan1!$B$11)+U$4*Plan1!$E$16)-U$5-U$2)*U$7)</f>
        <v>1427354.9903758192</v>
      </c>
      <c r="V339" s="4">
        <f>((Produção!V333*(PreçoLivre!V335*(1-Plan1!$B$11)+V$4*Plan1!$E$16)-V$5-V$2)*V$7)</f>
        <v>1161947.7286684704</v>
      </c>
    </row>
    <row r="340" spans="1:22" x14ac:dyDescent="0.25">
      <c r="A340">
        <v>331</v>
      </c>
      <c r="B340" s="100">
        <f t="shared" si="5"/>
        <v>66538597.769183449</v>
      </c>
      <c r="C340" s="4">
        <f>((Produção!C334*(PreçoLivre!C336*(1-Plan1!$B$11)+C$4*Plan1!$E$16)-C$5-C$2)*C$7)</f>
        <v>7051911.3401421458</v>
      </c>
      <c r="D340" s="4">
        <f>((Produção!D334*(PreçoLivre!D336*(1-Plan1!$B$11)+D$4*Plan1!$E$16)-D$5-D$2)*D$7)</f>
        <v>6603975.8322387878</v>
      </c>
      <c r="E340" s="4">
        <f>((Produção!E334*(PreçoLivre!E336*(1-Plan1!$B$11)+E$4*Plan1!$E$16)-E$5-E$2)*E$7)</f>
        <v>6393219.9733599443</v>
      </c>
      <c r="F340" s="4">
        <f>((Produção!F334*(PreçoLivre!F336*(1-Plan1!$B$11)+F$4*Plan1!$E$16)-F$5-F$2)*F$7)</f>
        <v>5871089.6485139783</v>
      </c>
      <c r="G340" s="4">
        <f>((Produção!G334*(PreçoLivre!G336*(1-Plan1!$B$11)+G$4*Plan1!$E$16)-G$5-G$2)*G$7)</f>
        <v>5045441.3559775837</v>
      </c>
      <c r="H340" s="4">
        <f>((Produção!H334*(PreçoLivre!H336*(1-Plan1!$B$11)+H$4*Plan1!$E$16)-H$5-H$2)*H$7)</f>
        <v>4488091.2111633234</v>
      </c>
      <c r="I340" s="4">
        <f>((Produção!I334*(PreçoLivre!I336*(1-Plan1!$B$11)+I$4*Plan1!$E$16)-I$5-I$2)*I$7)</f>
        <v>4608328.6696813758</v>
      </c>
      <c r="J340" s="4">
        <f>((Produção!J334*(PreçoLivre!J336*(1-Plan1!$B$11)+J$4*Plan1!$E$16)-J$5-J$2)*J$7)</f>
        <v>3810906.1726089842</v>
      </c>
      <c r="K340" s="4">
        <f>((Produção!K334*(PreçoLivre!K336*(1-Plan1!$B$11)+K$4*Plan1!$E$16)-K$5-K$2)*K$7)</f>
        <v>3337828.0862670606</v>
      </c>
      <c r="L340" s="4">
        <f>((Produção!L334*(PreçoLivre!L336*(1-Plan1!$B$11)+L$4*Plan1!$E$16)-L$5-L$2)*L$7)</f>
        <v>2946592.9188840203</v>
      </c>
      <c r="M340" s="4">
        <f>((Produção!M334*(PreçoLivre!M336*(1-Plan1!$B$11)+M$4*Plan1!$E$16)-M$5-M$2)*M$7)</f>
        <v>2694467.4321041722</v>
      </c>
      <c r="N340" s="4">
        <f>((Produção!N334*(PreçoLivre!N336*(1-Plan1!$B$11)+N$4*Plan1!$E$16)-N$5-N$2)*N$7)</f>
        <v>2547424.6747612972</v>
      </c>
      <c r="O340" s="4">
        <f>((Produção!O334*(PreçoLivre!O336*(1-Plan1!$B$11)+O$4*Plan1!$E$16)-O$5-O$2)*O$7)</f>
        <v>2179419.8911294718</v>
      </c>
      <c r="P340" s="4">
        <f>((Produção!P334*(PreçoLivre!P336*(1-Plan1!$B$11)+P$4*Plan1!$E$16)-P$5-P$2)*P$7)</f>
        <v>1909631.5605437525</v>
      </c>
      <c r="Q340" s="4">
        <f>((Produção!Q334*(PreçoLivre!Q336*(1-Plan1!$B$11)+Q$4*Plan1!$E$16)-Q$5-Q$2)*Q$7)</f>
        <v>1552194.7489122122</v>
      </c>
      <c r="R340" s="4">
        <f>((Produção!R334*(PreçoLivre!R336*(1-Plan1!$B$11)+R$4*Plan1!$E$16)-R$5-R$2)*R$7)</f>
        <v>1399232.2055178087</v>
      </c>
      <c r="S340" s="4">
        <f>((Produção!S334*(PreçoLivre!S336*(1-Plan1!$B$11)+S$4*Plan1!$E$16)-S$5-S$2)*S$7)</f>
        <v>1276027.0816701155</v>
      </c>
      <c r="T340" s="4">
        <f>((Produção!T334*(PreçoLivre!T336*(1-Plan1!$B$11)+T$4*Plan1!$E$16)-T$5-T$2)*T$7)</f>
        <v>1097888.0488028571</v>
      </c>
      <c r="U340" s="4">
        <f>((Produção!U334*(PreçoLivre!U336*(1-Plan1!$B$11)+U$4*Plan1!$E$16)-U$5-U$2)*U$7)</f>
        <v>924383.42244691041</v>
      </c>
      <c r="V340" s="4">
        <f>((Produção!V334*(PreçoLivre!V336*(1-Plan1!$B$11)+V$4*Plan1!$E$16)-V$5-V$2)*V$7)</f>
        <v>800543.49445764266</v>
      </c>
    </row>
    <row r="341" spans="1:22" x14ac:dyDescent="0.25">
      <c r="A341">
        <v>332</v>
      </c>
      <c r="B341" s="100">
        <f t="shared" si="5"/>
        <v>60209858.264608681</v>
      </c>
      <c r="C341" s="4">
        <f>((Produção!C335*(PreçoLivre!C337*(1-Plan1!$B$11)+C$4*Plan1!$E$16)-C$5-C$2)*C$7)</f>
        <v>7151235.4905893551</v>
      </c>
      <c r="D341" s="4">
        <f>((Produção!D335*(PreçoLivre!D337*(1-Plan1!$B$11)+D$4*Plan1!$E$16)-D$5-D$2)*D$7)</f>
        <v>5990072.3166881949</v>
      </c>
      <c r="E341" s="4">
        <f>((Produção!E335*(PreçoLivre!E337*(1-Plan1!$B$11)+E$4*Plan1!$E$16)-E$5-E$2)*E$7)</f>
        <v>5268253.0624198876</v>
      </c>
      <c r="F341" s="4">
        <f>((Produção!F335*(PreçoLivre!F337*(1-Plan1!$B$11)+F$4*Plan1!$E$16)-F$5-F$2)*F$7)</f>
        <v>4747315.5030492861</v>
      </c>
      <c r="G341" s="4">
        <f>((Produção!G335*(PreçoLivre!G337*(1-Plan1!$B$11)+G$4*Plan1!$E$16)-G$5-G$2)*G$7)</f>
        <v>4473513.9505745759</v>
      </c>
      <c r="H341" s="4">
        <f>((Produção!H335*(PreçoLivre!H337*(1-Plan1!$B$11)+H$4*Plan1!$E$16)-H$5-H$2)*H$7)</f>
        <v>4116230.2215097668</v>
      </c>
      <c r="I341" s="4">
        <f>((Produção!I335*(PreçoLivre!I337*(1-Plan1!$B$11)+I$4*Plan1!$E$16)-I$5-I$2)*I$7)</f>
        <v>3382082.6886250037</v>
      </c>
      <c r="J341" s="4">
        <f>((Produção!J335*(PreçoLivre!J337*(1-Plan1!$B$11)+J$4*Plan1!$E$16)-J$5-J$2)*J$7)</f>
        <v>3290245.3148218044</v>
      </c>
      <c r="K341" s="4">
        <f>((Produção!K335*(PreçoLivre!K337*(1-Plan1!$B$11)+K$4*Plan1!$E$16)-K$5-K$2)*K$7)</f>
        <v>2826376.4121727031</v>
      </c>
      <c r="L341" s="4">
        <f>((Produção!L335*(PreçoLivre!L337*(1-Plan1!$B$11)+L$4*Plan1!$E$16)-L$5-L$2)*L$7)</f>
        <v>2712016.9671120001</v>
      </c>
      <c r="M341" s="4">
        <f>((Produção!M335*(PreçoLivre!M337*(1-Plan1!$B$11)+M$4*Plan1!$E$16)-M$5-M$2)*M$7)</f>
        <v>2604142.2797401301</v>
      </c>
      <c r="N341" s="4">
        <f>((Produção!N335*(PreçoLivre!N337*(1-Plan1!$B$11)+N$4*Plan1!$E$16)-N$5-N$2)*N$7)</f>
        <v>2198778.3410618459</v>
      </c>
      <c r="O341" s="4">
        <f>((Produção!O335*(PreçoLivre!O337*(1-Plan1!$B$11)+O$4*Plan1!$E$16)-O$5-O$2)*O$7)</f>
        <v>1979935.6371855349</v>
      </c>
      <c r="P341" s="4">
        <f>((Produção!P335*(PreçoLivre!P337*(1-Plan1!$B$11)+P$4*Plan1!$E$16)-P$5-P$2)*P$7)</f>
        <v>1661286.6615413609</v>
      </c>
      <c r="Q341" s="4">
        <f>((Produção!Q335*(PreçoLivre!Q337*(1-Plan1!$B$11)+Q$4*Plan1!$E$16)-Q$5-Q$2)*Q$7)</f>
        <v>1631870.3074574131</v>
      </c>
      <c r="R341" s="4">
        <f>((Produção!R335*(PreçoLivre!R337*(1-Plan1!$B$11)+R$4*Plan1!$E$16)-R$5-R$2)*R$7)</f>
        <v>1432254.5241877737</v>
      </c>
      <c r="S341" s="4">
        <f>((Produção!S335*(PreçoLivre!S337*(1-Plan1!$B$11)+S$4*Plan1!$E$16)-S$5-S$2)*S$7)</f>
        <v>1394453.9062125192</v>
      </c>
      <c r="T341" s="4">
        <f>((Produção!T335*(PreçoLivre!T337*(1-Plan1!$B$11)+T$4*Plan1!$E$16)-T$5-T$2)*T$7)</f>
        <v>1285051.8831853245</v>
      </c>
      <c r="U341" s="4">
        <f>((Produção!U335*(PreçoLivre!U337*(1-Plan1!$B$11)+U$4*Plan1!$E$16)-U$5-U$2)*U$7)</f>
        <v>1096342.1026046295</v>
      </c>
      <c r="V341" s="4">
        <f>((Produção!V335*(PreçoLivre!V337*(1-Plan1!$B$11)+V$4*Plan1!$E$16)-V$5-V$2)*V$7)</f>
        <v>968400.69386958319</v>
      </c>
    </row>
    <row r="342" spans="1:22" x14ac:dyDescent="0.25">
      <c r="A342">
        <v>333</v>
      </c>
      <c r="B342" s="100">
        <f t="shared" si="5"/>
        <v>64665219.919031657</v>
      </c>
      <c r="C342" s="4">
        <f>((Produção!C336*(PreçoLivre!C338*(1-Plan1!$B$11)+C$4*Plan1!$E$16)-C$5-C$2)*C$7)</f>
        <v>7867267.8845379539</v>
      </c>
      <c r="D342" s="4">
        <f>((Produção!D336*(PreçoLivre!D338*(1-Plan1!$B$11)+D$4*Plan1!$E$16)-D$5-D$2)*D$7)</f>
        <v>6885265.2377283974</v>
      </c>
      <c r="E342" s="4">
        <f>((Produção!E336*(PreçoLivre!E338*(1-Plan1!$B$11)+E$4*Plan1!$E$16)-E$5-E$2)*E$7)</f>
        <v>5924929.4384662649</v>
      </c>
      <c r="F342" s="4">
        <f>((Produção!F336*(PreçoLivre!F338*(1-Plan1!$B$11)+F$4*Plan1!$E$16)-F$5-F$2)*F$7)</f>
        <v>4920827.7906781547</v>
      </c>
      <c r="G342" s="4">
        <f>((Produção!G336*(PreçoLivre!G338*(1-Plan1!$B$11)+G$4*Plan1!$E$16)-G$5-G$2)*G$7)</f>
        <v>4677235.8763370048</v>
      </c>
      <c r="H342" s="4">
        <f>((Produção!H336*(PreçoLivre!H338*(1-Plan1!$B$11)+H$4*Plan1!$E$16)-H$5-H$2)*H$7)</f>
        <v>4406236.6138278535</v>
      </c>
      <c r="I342" s="4">
        <f>((Produção!I336*(PreçoLivre!I338*(1-Plan1!$B$11)+I$4*Plan1!$E$16)-I$5-I$2)*I$7)</f>
        <v>4115757.2879912392</v>
      </c>
      <c r="J342" s="4">
        <f>((Produção!J336*(PreçoLivre!J338*(1-Plan1!$B$11)+J$4*Plan1!$E$16)-J$5-J$2)*J$7)</f>
        <v>3647961.9930977798</v>
      </c>
      <c r="K342" s="4">
        <f>((Produção!K336*(PreçoLivre!K338*(1-Plan1!$B$11)+K$4*Plan1!$E$16)-K$5-K$2)*K$7)</f>
        <v>3103263.2035485008</v>
      </c>
      <c r="L342" s="4">
        <f>((Produção!L336*(PreçoLivre!L338*(1-Plan1!$B$11)+L$4*Plan1!$E$16)-L$5-L$2)*L$7)</f>
        <v>2900793.3265170027</v>
      </c>
      <c r="M342" s="4">
        <f>((Produção!M336*(PreçoLivre!M338*(1-Plan1!$B$11)+M$4*Plan1!$E$16)-M$5-M$2)*M$7)</f>
        <v>2575694.5190313952</v>
      </c>
      <c r="N342" s="4">
        <f>((Produção!N336*(PreçoLivre!N338*(1-Plan1!$B$11)+N$4*Plan1!$E$16)-N$5-N$2)*N$7)</f>
        <v>2074260.9703117432</v>
      </c>
      <c r="O342" s="4">
        <f>((Produção!O336*(PreçoLivre!O338*(1-Plan1!$B$11)+O$4*Plan1!$E$16)-O$5-O$2)*O$7)</f>
        <v>1915353.428636949</v>
      </c>
      <c r="P342" s="4">
        <f>((Produção!P336*(PreçoLivre!P338*(1-Plan1!$B$11)+P$4*Plan1!$E$16)-P$5-P$2)*P$7)</f>
        <v>1883097.6587141815</v>
      </c>
      <c r="Q342" s="4">
        <f>((Produção!Q336*(PreçoLivre!Q338*(1-Plan1!$B$11)+Q$4*Plan1!$E$16)-Q$5-Q$2)*Q$7)</f>
        <v>1710245.9573861302</v>
      </c>
      <c r="R342" s="4">
        <f>((Produção!R336*(PreçoLivre!R338*(1-Plan1!$B$11)+R$4*Plan1!$E$16)-R$5-R$2)*R$7)</f>
        <v>1561270.6737643313</v>
      </c>
      <c r="S342" s="4">
        <f>((Produção!S336*(PreçoLivre!S338*(1-Plan1!$B$11)+S$4*Plan1!$E$16)-S$5-S$2)*S$7)</f>
        <v>1348086.9828740251</v>
      </c>
      <c r="T342" s="4">
        <f>((Produção!T336*(PreçoLivre!T338*(1-Plan1!$B$11)+T$4*Plan1!$E$16)-T$5-T$2)*T$7)</f>
        <v>1175093.3485363945</v>
      </c>
      <c r="U342" s="4">
        <f>((Produção!U336*(PreçoLivre!U338*(1-Plan1!$B$11)+U$4*Plan1!$E$16)-U$5-U$2)*U$7)</f>
        <v>1061410.1707669809</v>
      </c>
      <c r="V342" s="4">
        <f>((Produção!V336*(PreçoLivre!V338*(1-Plan1!$B$11)+V$4*Plan1!$E$16)-V$5-V$2)*V$7)</f>
        <v>911167.55627936753</v>
      </c>
    </row>
    <row r="343" spans="1:22" x14ac:dyDescent="0.25">
      <c r="A343">
        <v>334</v>
      </c>
      <c r="B343" s="100">
        <f t="shared" si="5"/>
        <v>58407078.383301258</v>
      </c>
      <c r="C343" s="4">
        <f>((Produção!C337*(PreçoLivre!C339*(1-Plan1!$B$11)+C$4*Plan1!$E$16)-C$5-C$2)*C$7)</f>
        <v>7302885.8135854295</v>
      </c>
      <c r="D343" s="4">
        <f>((Produção!D337*(PreçoLivre!D339*(1-Plan1!$B$11)+D$4*Plan1!$E$16)-D$5-D$2)*D$7)</f>
        <v>6800468.021294863</v>
      </c>
      <c r="E343" s="4">
        <f>((Produção!E337*(PreçoLivre!E339*(1-Plan1!$B$11)+E$4*Plan1!$E$16)-E$5-E$2)*E$7)</f>
        <v>5911382.714348359</v>
      </c>
      <c r="F343" s="4">
        <f>((Produção!F337*(PreçoLivre!F339*(1-Plan1!$B$11)+F$4*Plan1!$E$16)-F$5-F$2)*F$7)</f>
        <v>5602188.0078739962</v>
      </c>
      <c r="G343" s="4">
        <f>((Produção!G337*(PreçoLivre!G339*(1-Plan1!$B$11)+G$4*Plan1!$E$16)-G$5-G$2)*G$7)</f>
        <v>4951760.5647875853</v>
      </c>
      <c r="H343" s="4">
        <f>((Produção!H337*(PreçoLivre!H339*(1-Plan1!$B$11)+H$4*Plan1!$E$16)-H$5-H$2)*H$7)</f>
        <v>3970522.1985639478</v>
      </c>
      <c r="I343" s="4">
        <f>((Produção!I337*(PreçoLivre!I339*(1-Plan1!$B$11)+I$4*Plan1!$E$16)-I$5-I$2)*I$7)</f>
        <v>3362225.6947148559</v>
      </c>
      <c r="J343" s="4">
        <f>((Produção!J337*(PreçoLivre!J339*(1-Plan1!$B$11)+J$4*Plan1!$E$16)-J$5-J$2)*J$7)</f>
        <v>3029082.2928324272</v>
      </c>
      <c r="K343" s="4">
        <f>((Produção!K337*(PreçoLivre!K339*(1-Plan1!$B$11)+K$4*Plan1!$E$16)-K$5-K$2)*K$7)</f>
        <v>2656164.7200766653</v>
      </c>
      <c r="L343" s="4">
        <f>((Produção!L337*(PreçoLivre!L339*(1-Plan1!$B$11)+L$4*Plan1!$E$16)-L$5-L$2)*L$7)</f>
        <v>2458600.4506033938</v>
      </c>
      <c r="M343" s="4">
        <f>((Produção!M337*(PreçoLivre!M339*(1-Plan1!$B$11)+M$4*Plan1!$E$16)-M$5-M$2)*M$7)</f>
        <v>1991615.9348957329</v>
      </c>
      <c r="N343" s="4">
        <f>((Produção!N337*(PreçoLivre!N339*(1-Plan1!$B$11)+N$4*Plan1!$E$16)-N$5-N$2)*N$7)</f>
        <v>1701981.8585647163</v>
      </c>
      <c r="O343" s="4">
        <f>((Produção!O337*(PreçoLivre!O339*(1-Plan1!$B$11)+O$4*Plan1!$E$16)-O$5-O$2)*O$7)</f>
        <v>1716651.280715087</v>
      </c>
      <c r="P343" s="4">
        <f>((Produção!P337*(PreçoLivre!P339*(1-Plan1!$B$11)+P$4*Plan1!$E$16)-P$5-P$2)*P$7)</f>
        <v>1552145.7657548129</v>
      </c>
      <c r="Q343" s="4">
        <f>((Produção!Q337*(PreçoLivre!Q339*(1-Plan1!$B$11)+Q$4*Plan1!$E$16)-Q$5-Q$2)*Q$7)</f>
        <v>1250324.5847421538</v>
      </c>
      <c r="R343" s="4">
        <f>((Produção!R337*(PreçoLivre!R339*(1-Plan1!$B$11)+R$4*Plan1!$E$16)-R$5-R$2)*R$7)</f>
        <v>1071993.2975956015</v>
      </c>
      <c r="S343" s="4">
        <f>((Produção!S337*(PreçoLivre!S339*(1-Plan1!$B$11)+S$4*Plan1!$E$16)-S$5-S$2)*S$7)</f>
        <v>920886.96920569136</v>
      </c>
      <c r="T343" s="4">
        <f>((Produção!T337*(PreçoLivre!T339*(1-Plan1!$B$11)+T$4*Plan1!$E$16)-T$5-T$2)*T$7)</f>
        <v>796582.13972467557</v>
      </c>
      <c r="U343" s="4">
        <f>((Produção!U337*(PreçoLivre!U339*(1-Plan1!$B$11)+U$4*Plan1!$E$16)-U$5-U$2)*U$7)</f>
        <v>704092.81243202486</v>
      </c>
      <c r="V343" s="4">
        <f>((Produção!V337*(PreçoLivre!V339*(1-Plan1!$B$11)+V$4*Plan1!$E$16)-V$5-V$2)*V$7)</f>
        <v>655523.26098924177</v>
      </c>
    </row>
    <row r="344" spans="1:22" x14ac:dyDescent="0.25">
      <c r="A344">
        <v>335</v>
      </c>
      <c r="B344" s="100">
        <f t="shared" si="5"/>
        <v>68135620.145243093</v>
      </c>
      <c r="C344" s="4">
        <f>((Produção!C338*(PreçoLivre!C340*(1-Plan1!$B$11)+C$4*Plan1!$E$16)-C$5-C$2)*C$7)</f>
        <v>6872230.2069707401</v>
      </c>
      <c r="D344" s="4">
        <f>((Produção!D338*(PreçoLivre!D340*(1-Plan1!$B$11)+D$4*Plan1!$E$16)-D$5-D$2)*D$7)</f>
        <v>6640981.9627507208</v>
      </c>
      <c r="E344" s="4">
        <f>((Produção!E338*(PreçoLivre!E340*(1-Plan1!$B$11)+E$4*Plan1!$E$16)-E$5-E$2)*E$7)</f>
        <v>5771967.3553934712</v>
      </c>
      <c r="F344" s="4">
        <f>((Produção!F338*(PreçoLivre!F340*(1-Plan1!$B$11)+F$4*Plan1!$E$16)-F$5-F$2)*F$7)</f>
        <v>5670991.3455919567</v>
      </c>
      <c r="G344" s="4">
        <f>((Produção!G338*(PreçoLivre!G340*(1-Plan1!$B$11)+G$4*Plan1!$E$16)-G$5-G$2)*G$7)</f>
        <v>5524514.8673599157</v>
      </c>
      <c r="H344" s="4">
        <f>((Produção!H338*(PreçoLivre!H340*(1-Plan1!$B$11)+H$4*Plan1!$E$16)-H$5-H$2)*H$7)</f>
        <v>4945030.2106465325</v>
      </c>
      <c r="I344" s="4">
        <f>((Produção!I338*(PreçoLivre!I340*(1-Plan1!$B$11)+I$4*Plan1!$E$16)-I$5-I$2)*I$7)</f>
        <v>4040246.4888840723</v>
      </c>
      <c r="J344" s="4">
        <f>((Produção!J338*(PreçoLivre!J340*(1-Plan1!$B$11)+J$4*Plan1!$E$16)-J$5-J$2)*J$7)</f>
        <v>3496666.8273186553</v>
      </c>
      <c r="K344" s="4">
        <f>((Produção!K338*(PreçoLivre!K340*(1-Plan1!$B$11)+K$4*Plan1!$E$16)-K$5-K$2)*K$7)</f>
        <v>3261772.351394292</v>
      </c>
      <c r="L344" s="4">
        <f>((Produção!L338*(PreçoLivre!L340*(1-Plan1!$B$11)+L$4*Plan1!$E$16)-L$5-L$2)*L$7)</f>
        <v>3013141.5427335841</v>
      </c>
      <c r="M344" s="4">
        <f>((Produção!M338*(PreçoLivre!M340*(1-Plan1!$B$11)+M$4*Plan1!$E$16)-M$5-M$2)*M$7)</f>
        <v>2677390.5611852258</v>
      </c>
      <c r="N344" s="4">
        <f>((Produção!N338*(PreçoLivre!N340*(1-Plan1!$B$11)+N$4*Plan1!$E$16)-N$5-N$2)*N$7)</f>
        <v>2503020.749428276</v>
      </c>
      <c r="O344" s="4">
        <f>((Produção!O338*(PreçoLivre!O340*(1-Plan1!$B$11)+O$4*Plan1!$E$16)-O$5-O$2)*O$7)</f>
        <v>2536304.7018655776</v>
      </c>
      <c r="P344" s="4">
        <f>((Produção!P338*(PreçoLivre!P340*(1-Plan1!$B$11)+P$4*Plan1!$E$16)-P$5-P$2)*P$7)</f>
        <v>2288943.4748361418</v>
      </c>
      <c r="Q344" s="4">
        <f>((Produção!Q338*(PreçoLivre!Q340*(1-Plan1!$B$11)+Q$4*Plan1!$E$16)-Q$5-Q$2)*Q$7)</f>
        <v>1988872.6945939607</v>
      </c>
      <c r="R344" s="4">
        <f>((Produção!R338*(PreçoLivre!R340*(1-Plan1!$B$11)+R$4*Plan1!$E$16)-R$5-R$2)*R$7)</f>
        <v>1877107.0657505617</v>
      </c>
      <c r="S344" s="4">
        <f>((Produção!S338*(PreçoLivre!S340*(1-Plan1!$B$11)+S$4*Plan1!$E$16)-S$5-S$2)*S$7)</f>
        <v>1523125.3471535684</v>
      </c>
      <c r="T344" s="4">
        <f>((Produção!T338*(PreçoLivre!T340*(1-Plan1!$B$11)+T$4*Plan1!$E$16)-T$5-T$2)*T$7)</f>
        <v>1385160.8196317172</v>
      </c>
      <c r="U344" s="4">
        <f>((Produção!U338*(PreçoLivre!U340*(1-Plan1!$B$11)+U$4*Plan1!$E$16)-U$5-U$2)*U$7)</f>
        <v>1119182.4150713903</v>
      </c>
      <c r="V344" s="4">
        <f>((Produção!V338*(PreçoLivre!V340*(1-Plan1!$B$11)+V$4*Plan1!$E$16)-V$5-V$2)*V$7)</f>
        <v>998969.15668274241</v>
      </c>
    </row>
    <row r="345" spans="1:22" x14ac:dyDescent="0.25">
      <c r="A345">
        <v>336</v>
      </c>
      <c r="B345" s="100">
        <f t="shared" si="5"/>
        <v>63054901.535555415</v>
      </c>
      <c r="C345" s="4">
        <f>((Produção!C339*(PreçoLivre!C341*(1-Plan1!$B$11)+C$4*Plan1!$E$16)-C$5-C$2)*C$7)</f>
        <v>6922419.1479398329</v>
      </c>
      <c r="D345" s="4">
        <f>((Produção!D339*(PreçoLivre!D341*(1-Plan1!$B$11)+D$4*Plan1!$E$16)-D$5-D$2)*D$7)</f>
        <v>6620663.4525373913</v>
      </c>
      <c r="E345" s="4">
        <f>((Produção!E339*(PreçoLivre!E341*(1-Plan1!$B$11)+E$4*Plan1!$E$16)-E$5-E$2)*E$7)</f>
        <v>6013786.4454119159</v>
      </c>
      <c r="F345" s="4">
        <f>((Produção!F339*(PreçoLivre!F341*(1-Plan1!$B$11)+F$4*Plan1!$E$16)-F$5-F$2)*F$7)</f>
        <v>5557930.9795202548</v>
      </c>
      <c r="G345" s="4">
        <f>((Produção!G339*(PreçoLivre!G341*(1-Plan1!$B$11)+G$4*Plan1!$E$16)-G$5-G$2)*G$7)</f>
        <v>4497038.7837077193</v>
      </c>
      <c r="H345" s="4">
        <f>((Produção!H339*(PreçoLivre!H341*(1-Plan1!$B$11)+H$4*Plan1!$E$16)-H$5-H$2)*H$7)</f>
        <v>3866309.4805095624</v>
      </c>
      <c r="I345" s="4">
        <f>((Produção!I339*(PreçoLivre!I341*(1-Plan1!$B$11)+I$4*Plan1!$E$16)-I$5-I$2)*I$7)</f>
        <v>3472126.732757953</v>
      </c>
      <c r="J345" s="4">
        <f>((Produção!J339*(PreçoLivre!J341*(1-Plan1!$B$11)+J$4*Plan1!$E$16)-J$5-J$2)*J$7)</f>
        <v>3392295.0463247118</v>
      </c>
      <c r="K345" s="4">
        <f>((Produção!K339*(PreçoLivre!K341*(1-Plan1!$B$11)+K$4*Plan1!$E$16)-K$5-K$2)*K$7)</f>
        <v>2955312.4373121886</v>
      </c>
      <c r="L345" s="4">
        <f>((Produção!L339*(PreçoLivre!L341*(1-Plan1!$B$11)+L$4*Plan1!$E$16)-L$5-L$2)*L$7)</f>
        <v>2653759.962224267</v>
      </c>
      <c r="M345" s="4">
        <f>((Produção!M339*(PreçoLivre!M341*(1-Plan1!$B$11)+M$4*Plan1!$E$16)-M$5-M$2)*M$7)</f>
        <v>2493435.8879540781</v>
      </c>
      <c r="N345" s="4">
        <f>((Produção!N339*(PreçoLivre!N341*(1-Plan1!$B$11)+N$4*Plan1!$E$16)-N$5-N$2)*N$7)</f>
        <v>2122206.6068108301</v>
      </c>
      <c r="O345" s="4">
        <f>((Produção!O339*(PreçoLivre!O341*(1-Plan1!$B$11)+O$4*Plan1!$E$16)-O$5-O$2)*O$7)</f>
        <v>2117913.2544398294</v>
      </c>
      <c r="P345" s="4">
        <f>((Produção!P339*(PreçoLivre!P341*(1-Plan1!$B$11)+P$4*Plan1!$E$16)-P$5-P$2)*P$7)</f>
        <v>2100158.3224377525</v>
      </c>
      <c r="Q345" s="4">
        <f>((Produção!Q339*(PreçoLivre!Q341*(1-Plan1!$B$11)+Q$4*Plan1!$E$16)-Q$5-Q$2)*Q$7)</f>
        <v>1880384.7871202712</v>
      </c>
      <c r="R345" s="4">
        <f>((Produção!R339*(PreçoLivre!R341*(1-Plan1!$B$11)+R$4*Plan1!$E$16)-R$5-R$2)*R$7)</f>
        <v>1683860.3478223791</v>
      </c>
      <c r="S345" s="4">
        <f>((Produção!S339*(PreçoLivre!S341*(1-Plan1!$B$11)+S$4*Plan1!$E$16)-S$5-S$2)*S$7)</f>
        <v>1371237.2366034861</v>
      </c>
      <c r="T345" s="4">
        <f>((Produção!T339*(PreçoLivre!T341*(1-Plan1!$B$11)+T$4*Plan1!$E$16)-T$5-T$2)*T$7)</f>
        <v>1275868.8190851011</v>
      </c>
      <c r="U345" s="4">
        <f>((Produção!U339*(PreçoLivre!U341*(1-Plan1!$B$11)+U$4*Plan1!$E$16)-U$5-U$2)*U$7)</f>
        <v>1099001.3667497265</v>
      </c>
      <c r="V345" s="4">
        <f>((Produção!V339*(PreçoLivre!V341*(1-Plan1!$B$11)+V$4*Plan1!$E$16)-V$5-V$2)*V$7)</f>
        <v>959192.43828617211</v>
      </c>
    </row>
    <row r="346" spans="1:22" x14ac:dyDescent="0.25">
      <c r="A346">
        <v>337</v>
      </c>
      <c r="B346" s="100">
        <f t="shared" si="5"/>
        <v>80057626.794188544</v>
      </c>
      <c r="C346" s="4">
        <f>((Produção!C340*(PreçoLivre!C342*(1-Plan1!$B$11)+C$4*Plan1!$E$16)-C$5-C$2)*C$7)</f>
        <v>8275057.9100841889</v>
      </c>
      <c r="D346" s="4">
        <f>((Produção!D340*(PreçoLivre!D342*(1-Plan1!$B$11)+D$4*Plan1!$E$16)-D$5-D$2)*D$7)</f>
        <v>7993297.3420317005</v>
      </c>
      <c r="E346" s="4">
        <f>((Produção!E340*(PreçoLivre!E342*(1-Plan1!$B$11)+E$4*Plan1!$E$16)-E$5-E$2)*E$7)</f>
        <v>7517174.6092305016</v>
      </c>
      <c r="F346" s="4">
        <f>((Produção!F340*(PreçoLivre!F342*(1-Plan1!$B$11)+F$4*Plan1!$E$16)-F$5-F$2)*F$7)</f>
        <v>7029925.2795058899</v>
      </c>
      <c r="G346" s="4">
        <f>((Produção!G340*(PreçoLivre!G342*(1-Plan1!$B$11)+G$4*Plan1!$E$16)-G$5-G$2)*G$7)</f>
        <v>6164128.2260008324</v>
      </c>
      <c r="H346" s="4">
        <f>((Produção!H340*(PreçoLivre!H342*(1-Plan1!$B$11)+H$4*Plan1!$E$16)-H$5-H$2)*H$7)</f>
        <v>5110952.0907858619</v>
      </c>
      <c r="I346" s="4">
        <f>((Produção!I340*(PreçoLivre!I342*(1-Plan1!$B$11)+I$4*Plan1!$E$16)-I$5-I$2)*I$7)</f>
        <v>4945787.5811195094</v>
      </c>
      <c r="J346" s="4">
        <f>((Produção!J340*(PreçoLivre!J342*(1-Plan1!$B$11)+J$4*Plan1!$E$16)-J$5-J$2)*J$7)</f>
        <v>4446731.1150487782</v>
      </c>
      <c r="K346" s="4">
        <f>((Produção!K340*(PreçoLivre!K342*(1-Plan1!$B$11)+K$4*Plan1!$E$16)-K$5-K$2)*K$7)</f>
        <v>3764546.6361431857</v>
      </c>
      <c r="L346" s="4">
        <f>((Produção!L340*(PreçoLivre!L342*(1-Plan1!$B$11)+L$4*Plan1!$E$16)-L$5-L$2)*L$7)</f>
        <v>3538708.0395931229</v>
      </c>
      <c r="M346" s="4">
        <f>((Produção!M340*(PreçoLivre!M342*(1-Plan1!$B$11)+M$4*Plan1!$E$16)-M$5-M$2)*M$7)</f>
        <v>3158571.7717811787</v>
      </c>
      <c r="N346" s="4">
        <f>((Produção!N340*(PreçoLivre!N342*(1-Plan1!$B$11)+N$4*Plan1!$E$16)-N$5-N$2)*N$7)</f>
        <v>2683289.7236061017</v>
      </c>
      <c r="O346" s="4">
        <f>((Produção!O340*(PreçoLivre!O342*(1-Plan1!$B$11)+O$4*Plan1!$E$16)-O$5-O$2)*O$7)</f>
        <v>2434674.6997136432</v>
      </c>
      <c r="P346" s="4">
        <f>((Produção!P340*(PreçoLivre!P342*(1-Plan1!$B$11)+P$4*Plan1!$E$16)-P$5-P$2)*P$7)</f>
        <v>2517310.2187477127</v>
      </c>
      <c r="Q346" s="4">
        <f>((Produção!Q340*(PreçoLivre!Q342*(1-Plan1!$B$11)+Q$4*Plan1!$E$16)-Q$5-Q$2)*Q$7)</f>
        <v>2355019.3689217614</v>
      </c>
      <c r="R346" s="4">
        <f>((Produção!R340*(PreçoLivre!R342*(1-Plan1!$B$11)+R$4*Plan1!$E$16)-R$5-R$2)*R$7)</f>
        <v>2084314.9004150138</v>
      </c>
      <c r="S346" s="4">
        <f>((Produção!S340*(PreçoLivre!S342*(1-Plan1!$B$11)+S$4*Plan1!$E$16)-S$5-S$2)*S$7)</f>
        <v>1739765.396819968</v>
      </c>
      <c r="T346" s="4">
        <f>((Produção!T340*(PreçoLivre!T342*(1-Plan1!$B$11)+T$4*Plan1!$E$16)-T$5-T$2)*T$7)</f>
        <v>1594455.2654855077</v>
      </c>
      <c r="U346" s="4">
        <f>((Produção!U340*(PreçoLivre!U342*(1-Plan1!$B$11)+U$4*Plan1!$E$16)-U$5-U$2)*U$7)</f>
        <v>1474556.4058088933</v>
      </c>
      <c r="V346" s="4">
        <f>((Produção!V340*(PreçoLivre!V342*(1-Plan1!$B$11)+V$4*Plan1!$E$16)-V$5-V$2)*V$7)</f>
        <v>1229360.213345198</v>
      </c>
    </row>
    <row r="347" spans="1:22" x14ac:dyDescent="0.25">
      <c r="A347">
        <v>338</v>
      </c>
      <c r="B347" s="100">
        <f t="shared" si="5"/>
        <v>60118788.946589701</v>
      </c>
      <c r="C347" s="4">
        <f>((Produção!C341*(PreçoLivre!C343*(1-Plan1!$B$11)+C$4*Plan1!$E$16)-C$5-C$2)*C$7)</f>
        <v>7453076.1031299578</v>
      </c>
      <c r="D347" s="4">
        <f>((Produção!D341*(PreçoLivre!D343*(1-Plan1!$B$11)+D$4*Plan1!$E$16)-D$5-D$2)*D$7)</f>
        <v>6886403.8648606353</v>
      </c>
      <c r="E347" s="4">
        <f>((Produção!E341*(PreçoLivre!E343*(1-Plan1!$B$11)+E$4*Plan1!$E$16)-E$5-E$2)*E$7)</f>
        <v>6216866.8890475696</v>
      </c>
      <c r="F347" s="4">
        <f>((Produção!F341*(PreçoLivre!F343*(1-Plan1!$B$11)+F$4*Plan1!$E$16)-F$5-F$2)*F$7)</f>
        <v>5239321.275738691</v>
      </c>
      <c r="G347" s="4">
        <f>((Produção!G341*(PreçoLivre!G343*(1-Plan1!$B$11)+G$4*Plan1!$E$16)-G$5-G$2)*G$7)</f>
        <v>4707510.678333479</v>
      </c>
      <c r="H347" s="4">
        <f>((Produção!H341*(PreçoLivre!H343*(1-Plan1!$B$11)+H$4*Plan1!$E$16)-H$5-H$2)*H$7)</f>
        <v>3907402.6444027014</v>
      </c>
      <c r="I347" s="4">
        <f>((Produção!I341*(PreçoLivre!I343*(1-Plan1!$B$11)+I$4*Plan1!$E$16)-I$5-I$2)*I$7)</f>
        <v>3623198.6937755267</v>
      </c>
      <c r="J347" s="4">
        <f>((Produção!J341*(PreçoLivre!J343*(1-Plan1!$B$11)+J$4*Plan1!$E$16)-J$5-J$2)*J$7)</f>
        <v>3455867.9018569989</v>
      </c>
      <c r="K347" s="4">
        <f>((Produção!K341*(PreçoLivre!K343*(1-Plan1!$B$11)+K$4*Plan1!$E$16)-K$5-K$2)*K$7)</f>
        <v>3388821.5500499592</v>
      </c>
      <c r="L347" s="4">
        <f>((Produção!L341*(PreçoLivre!L343*(1-Plan1!$B$11)+L$4*Plan1!$E$16)-L$5-L$2)*L$7)</f>
        <v>3022567.3373340955</v>
      </c>
      <c r="M347" s="4">
        <f>((Produção!M341*(PreçoLivre!M343*(1-Plan1!$B$11)+M$4*Plan1!$E$16)-M$5-M$2)*M$7)</f>
        <v>2278129.0561118065</v>
      </c>
      <c r="N347" s="4">
        <f>((Produção!N341*(PreçoLivre!N343*(1-Plan1!$B$11)+N$4*Plan1!$E$16)-N$5-N$2)*N$7)</f>
        <v>1782262.398727248</v>
      </c>
      <c r="O347" s="4">
        <f>((Produção!O341*(PreçoLivre!O343*(1-Plan1!$B$11)+O$4*Plan1!$E$16)-O$5-O$2)*O$7)</f>
        <v>1541160.7297983784</v>
      </c>
      <c r="P347" s="4">
        <f>((Produção!P341*(PreçoLivre!P343*(1-Plan1!$B$11)+P$4*Plan1!$E$16)-P$5-P$2)*P$7)</f>
        <v>1305648.4739085932</v>
      </c>
      <c r="Q347" s="4">
        <f>((Produção!Q341*(PreçoLivre!Q343*(1-Plan1!$B$11)+Q$4*Plan1!$E$16)-Q$5-Q$2)*Q$7)</f>
        <v>1132368.5436551701</v>
      </c>
      <c r="R347" s="4">
        <f>((Produção!R341*(PreçoLivre!R343*(1-Plan1!$B$11)+R$4*Plan1!$E$16)-R$5-R$2)*R$7)</f>
        <v>986475.795995511</v>
      </c>
      <c r="S347" s="4">
        <f>((Produção!S341*(PreçoLivre!S343*(1-Plan1!$B$11)+S$4*Plan1!$E$16)-S$5-S$2)*S$7)</f>
        <v>933567.19620719424</v>
      </c>
      <c r="T347" s="4">
        <f>((Produção!T341*(PreçoLivre!T343*(1-Plan1!$B$11)+T$4*Plan1!$E$16)-T$5-T$2)*T$7)</f>
        <v>853321.77718768013</v>
      </c>
      <c r="U347" s="4">
        <f>((Produção!U341*(PreçoLivre!U343*(1-Plan1!$B$11)+U$4*Plan1!$E$16)-U$5-U$2)*U$7)</f>
        <v>713911.3279751403</v>
      </c>
      <c r="V347" s="4">
        <f>((Produção!V341*(PreçoLivre!V343*(1-Plan1!$B$11)+V$4*Plan1!$E$16)-V$5-V$2)*V$7)</f>
        <v>690906.70849336719</v>
      </c>
    </row>
    <row r="348" spans="1:22" x14ac:dyDescent="0.25">
      <c r="A348">
        <v>339</v>
      </c>
      <c r="B348" s="100">
        <f t="shared" si="5"/>
        <v>69114223.299315169</v>
      </c>
      <c r="C348" s="4">
        <f>((Produção!C342*(PreçoLivre!C344*(1-Plan1!$B$11)+C$4*Plan1!$E$16)-C$5-C$2)*C$7)</f>
        <v>7590482.1501053032</v>
      </c>
      <c r="D348" s="4">
        <f>((Produção!D342*(PreçoLivre!D344*(1-Plan1!$B$11)+D$4*Plan1!$E$16)-D$5-D$2)*D$7)</f>
        <v>6763470.5086108297</v>
      </c>
      <c r="E348" s="4">
        <f>((Produção!E342*(PreçoLivre!E344*(1-Plan1!$B$11)+E$4*Plan1!$E$16)-E$5-E$2)*E$7)</f>
        <v>5978921.0975468438</v>
      </c>
      <c r="F348" s="4">
        <f>((Produção!F342*(PreçoLivre!F344*(1-Plan1!$B$11)+F$4*Plan1!$E$16)-F$5-F$2)*F$7)</f>
        <v>5133258.2494036201</v>
      </c>
      <c r="G348" s="4">
        <f>((Produção!G342*(PreçoLivre!G344*(1-Plan1!$B$11)+G$4*Plan1!$E$16)-G$5-G$2)*G$7)</f>
        <v>4940407.3847948797</v>
      </c>
      <c r="H348" s="4">
        <f>((Produção!H342*(PreçoLivre!H344*(1-Plan1!$B$11)+H$4*Plan1!$E$16)-H$5-H$2)*H$7)</f>
        <v>5145063.3936527194</v>
      </c>
      <c r="I348" s="4">
        <f>((Produção!I342*(PreçoLivre!I344*(1-Plan1!$B$11)+I$4*Plan1!$E$16)-I$5-I$2)*I$7)</f>
        <v>4436471.2551636659</v>
      </c>
      <c r="J348" s="4">
        <f>((Produção!J342*(PreçoLivre!J344*(1-Plan1!$B$11)+J$4*Plan1!$E$16)-J$5-J$2)*J$7)</f>
        <v>4164895.9800858735</v>
      </c>
      <c r="K348" s="4">
        <f>((Produção!K342*(PreçoLivre!K344*(1-Plan1!$B$11)+K$4*Plan1!$E$16)-K$5-K$2)*K$7)</f>
        <v>3824557.3100548033</v>
      </c>
      <c r="L348" s="4">
        <f>((Produção!L342*(PreçoLivre!L344*(1-Plan1!$B$11)+L$4*Plan1!$E$16)-L$5-L$2)*L$7)</f>
        <v>3355912.7001478174</v>
      </c>
      <c r="M348" s="4">
        <f>((Produção!M342*(PreçoLivre!M344*(1-Plan1!$B$11)+M$4*Plan1!$E$16)-M$5-M$2)*M$7)</f>
        <v>2925906.3157808627</v>
      </c>
      <c r="N348" s="4">
        <f>((Produção!N342*(PreçoLivre!N344*(1-Plan1!$B$11)+N$4*Plan1!$E$16)-N$5-N$2)*N$7)</f>
        <v>2536777.2976059043</v>
      </c>
      <c r="O348" s="4">
        <f>((Produção!O342*(PreçoLivre!O344*(1-Plan1!$B$11)+O$4*Plan1!$E$16)-O$5-O$2)*O$7)</f>
        <v>2191524.4016020028</v>
      </c>
      <c r="P348" s="4">
        <f>((Produção!P342*(PreçoLivre!P344*(1-Plan1!$B$11)+P$4*Plan1!$E$16)-P$5-P$2)*P$7)</f>
        <v>1921223.7288368091</v>
      </c>
      <c r="Q348" s="4">
        <f>((Produção!Q342*(PreçoLivre!Q344*(1-Plan1!$B$11)+Q$4*Plan1!$E$16)-Q$5-Q$2)*Q$7)</f>
        <v>1723147.4505562277</v>
      </c>
      <c r="R348" s="4">
        <f>((Produção!R342*(PreçoLivre!R344*(1-Plan1!$B$11)+R$4*Plan1!$E$16)-R$5-R$2)*R$7)</f>
        <v>1614154.701102569</v>
      </c>
      <c r="S348" s="4">
        <f>((Produção!S342*(PreçoLivre!S344*(1-Plan1!$B$11)+S$4*Plan1!$E$16)-S$5-S$2)*S$7)</f>
        <v>1428947.2786997887</v>
      </c>
      <c r="T348" s="4">
        <f>((Produção!T342*(PreçoLivre!T344*(1-Plan1!$B$11)+T$4*Plan1!$E$16)-T$5-T$2)*T$7)</f>
        <v>1334571.5360256603</v>
      </c>
      <c r="U348" s="4">
        <f>((Produção!U342*(PreçoLivre!U344*(1-Plan1!$B$11)+U$4*Plan1!$E$16)-U$5-U$2)*U$7)</f>
        <v>1144571.8008146442</v>
      </c>
      <c r="V348" s="4">
        <f>((Produção!V342*(PreçoLivre!V344*(1-Plan1!$B$11)+V$4*Plan1!$E$16)-V$5-V$2)*V$7)</f>
        <v>959958.75872434548</v>
      </c>
    </row>
    <row r="349" spans="1:22" x14ac:dyDescent="0.25">
      <c r="A349">
        <v>340</v>
      </c>
      <c r="B349" s="100">
        <f t="shared" si="5"/>
        <v>81743365.620453924</v>
      </c>
      <c r="C349" s="4">
        <f>((Produção!C343*(PreçoLivre!C345*(1-Plan1!$B$11)+C$4*Plan1!$E$16)-C$5-C$2)*C$7)</f>
        <v>7946971.143509293</v>
      </c>
      <c r="D349" s="4">
        <f>((Produção!D343*(PreçoLivre!D345*(1-Plan1!$B$11)+D$4*Plan1!$E$16)-D$5-D$2)*D$7)</f>
        <v>7943563.4215937601</v>
      </c>
      <c r="E349" s="4">
        <f>((Produção!E343*(PreçoLivre!E345*(1-Plan1!$B$11)+E$4*Plan1!$E$16)-E$5-E$2)*E$7)</f>
        <v>7210993.9941188153</v>
      </c>
      <c r="F349" s="4">
        <f>((Produção!F343*(PreçoLivre!F345*(1-Plan1!$B$11)+F$4*Plan1!$E$16)-F$5-F$2)*F$7)</f>
        <v>6600739.3510457044</v>
      </c>
      <c r="G349" s="4">
        <f>((Produção!G343*(PreçoLivre!G345*(1-Plan1!$B$11)+G$4*Plan1!$E$16)-G$5-G$2)*G$7)</f>
        <v>6199752.6192122046</v>
      </c>
      <c r="H349" s="4">
        <f>((Produção!H343*(PreçoLivre!H345*(1-Plan1!$B$11)+H$4*Plan1!$E$16)-H$5-H$2)*H$7)</f>
        <v>5378514.7274413519</v>
      </c>
      <c r="I349" s="4">
        <f>((Produção!I343*(PreçoLivre!I345*(1-Plan1!$B$11)+I$4*Plan1!$E$16)-I$5-I$2)*I$7)</f>
        <v>4818510.930315759</v>
      </c>
      <c r="J349" s="4">
        <f>((Produção!J343*(PreçoLivre!J345*(1-Plan1!$B$11)+J$4*Plan1!$E$16)-J$5-J$2)*J$7)</f>
        <v>4618907.6695055002</v>
      </c>
      <c r="K349" s="4">
        <f>((Produção!K343*(PreçoLivre!K345*(1-Plan1!$B$11)+K$4*Plan1!$E$16)-K$5-K$2)*K$7)</f>
        <v>4018655.2746535558</v>
      </c>
      <c r="L349" s="4">
        <f>((Produção!L343*(PreçoLivre!L345*(1-Plan1!$B$11)+L$4*Plan1!$E$16)-L$5-L$2)*L$7)</f>
        <v>3726584.777986676</v>
      </c>
      <c r="M349" s="4">
        <f>((Produção!M343*(PreçoLivre!M345*(1-Plan1!$B$11)+M$4*Plan1!$E$16)-M$5-M$2)*M$7)</f>
        <v>3425926.1552821384</v>
      </c>
      <c r="N349" s="4">
        <f>((Produção!N343*(PreçoLivre!N345*(1-Plan1!$B$11)+N$4*Plan1!$E$16)-N$5-N$2)*N$7)</f>
        <v>2943997.2321571908</v>
      </c>
      <c r="O349" s="4">
        <f>((Produção!O343*(PreçoLivre!O345*(1-Plan1!$B$11)+O$4*Plan1!$E$16)-O$5-O$2)*O$7)</f>
        <v>2579710.3836728213</v>
      </c>
      <c r="P349" s="4">
        <f>((Produção!P343*(PreçoLivre!P345*(1-Plan1!$B$11)+P$4*Plan1!$E$16)-P$5-P$2)*P$7)</f>
        <v>2517281.6101825121</v>
      </c>
      <c r="Q349" s="4">
        <f>((Produção!Q343*(PreçoLivre!Q345*(1-Plan1!$B$11)+Q$4*Plan1!$E$16)-Q$5-Q$2)*Q$7)</f>
        <v>2206027.0499218684</v>
      </c>
      <c r="R349" s="4">
        <f>((Produção!R343*(PreçoLivre!R345*(1-Plan1!$B$11)+R$4*Plan1!$E$16)-R$5-R$2)*R$7)</f>
        <v>2267327.4872282422</v>
      </c>
      <c r="S349" s="4">
        <f>((Produção!S343*(PreçoLivre!S345*(1-Plan1!$B$11)+S$4*Plan1!$E$16)-S$5-S$2)*S$7)</f>
        <v>2013917.0522170314</v>
      </c>
      <c r="T349" s="4">
        <f>((Produção!T343*(PreçoLivre!T345*(1-Plan1!$B$11)+T$4*Plan1!$E$16)-T$5-T$2)*T$7)</f>
        <v>1866496.5619327391</v>
      </c>
      <c r="U349" s="4">
        <f>((Produção!U343*(PreçoLivre!U345*(1-Plan1!$B$11)+U$4*Plan1!$E$16)-U$5-U$2)*U$7)</f>
        <v>1771866.9776433487</v>
      </c>
      <c r="V349" s="4">
        <f>((Produção!V343*(PreçoLivre!V345*(1-Plan1!$B$11)+V$4*Plan1!$E$16)-V$5-V$2)*V$7)</f>
        <v>1687621.2008333905</v>
      </c>
    </row>
    <row r="350" spans="1:22" x14ac:dyDescent="0.25">
      <c r="A350">
        <v>341</v>
      </c>
      <c r="B350" s="100">
        <f t="shared" si="5"/>
        <v>60877212.35870292</v>
      </c>
      <c r="C350" s="4">
        <f>((Produção!C344*(PreçoLivre!C346*(1-Plan1!$B$11)+C$4*Plan1!$E$16)-C$5-C$2)*C$7)</f>
        <v>7708273.6142900335</v>
      </c>
      <c r="D350" s="4">
        <f>((Produção!D344*(PreçoLivre!D346*(1-Plan1!$B$11)+D$4*Plan1!$E$16)-D$5-D$2)*D$7)</f>
        <v>6221413.6673503974</v>
      </c>
      <c r="E350" s="4">
        <f>((Produção!E344*(PreçoLivre!E346*(1-Plan1!$B$11)+E$4*Plan1!$E$16)-E$5-E$2)*E$7)</f>
        <v>5319198.7105852002</v>
      </c>
      <c r="F350" s="4">
        <f>((Produção!F344*(PreçoLivre!F346*(1-Plan1!$B$11)+F$4*Plan1!$E$16)-F$5-F$2)*F$7)</f>
        <v>4453443.3245620206</v>
      </c>
      <c r="G350" s="4">
        <f>((Produção!G344*(PreçoLivre!G346*(1-Plan1!$B$11)+G$4*Plan1!$E$16)-G$5-G$2)*G$7)</f>
        <v>4396798.3003480984</v>
      </c>
      <c r="H350" s="4">
        <f>((Produção!H344*(PreçoLivre!H346*(1-Plan1!$B$11)+H$4*Plan1!$E$16)-H$5-H$2)*H$7)</f>
        <v>3980431.2260429785</v>
      </c>
      <c r="I350" s="4">
        <f>((Produção!I344*(PreçoLivre!I346*(1-Plan1!$B$11)+I$4*Plan1!$E$16)-I$5-I$2)*I$7)</f>
        <v>3617323.2870075093</v>
      </c>
      <c r="J350" s="4">
        <f>((Produção!J344*(PreçoLivre!J346*(1-Plan1!$B$11)+J$4*Plan1!$E$16)-J$5-J$2)*J$7)</f>
        <v>3393348.8799995026</v>
      </c>
      <c r="K350" s="4">
        <f>((Produção!K344*(PreçoLivre!K346*(1-Plan1!$B$11)+K$4*Plan1!$E$16)-K$5-K$2)*K$7)</f>
        <v>3070896.7453656611</v>
      </c>
      <c r="L350" s="4">
        <f>((Produção!L344*(PreçoLivre!L346*(1-Plan1!$B$11)+L$4*Plan1!$E$16)-L$5-L$2)*L$7)</f>
        <v>2673713.1710862196</v>
      </c>
      <c r="M350" s="4">
        <f>((Produção!M344*(PreçoLivre!M346*(1-Plan1!$B$11)+M$4*Plan1!$E$16)-M$5-M$2)*M$7)</f>
        <v>2507617.2018733462</v>
      </c>
      <c r="N350" s="4">
        <f>((Produção!N344*(PreçoLivre!N346*(1-Plan1!$B$11)+N$4*Plan1!$E$16)-N$5-N$2)*N$7)</f>
        <v>2396713.7686718572</v>
      </c>
      <c r="O350" s="4">
        <f>((Produção!O344*(PreçoLivre!O346*(1-Plan1!$B$11)+O$4*Plan1!$E$16)-O$5-O$2)*O$7)</f>
        <v>1957914.346774396</v>
      </c>
      <c r="P350" s="4">
        <f>((Produção!P344*(PreçoLivre!P346*(1-Plan1!$B$11)+P$4*Plan1!$E$16)-P$5-P$2)*P$7)</f>
        <v>1826928.2307809552</v>
      </c>
      <c r="Q350" s="4">
        <f>((Produção!Q344*(PreçoLivre!Q346*(1-Plan1!$B$11)+Q$4*Plan1!$E$16)-Q$5-Q$2)*Q$7)</f>
        <v>1675951.0652993924</v>
      </c>
      <c r="R350" s="4">
        <f>((Produção!R344*(PreçoLivre!R346*(1-Plan1!$B$11)+R$4*Plan1!$E$16)-R$5-R$2)*R$7)</f>
        <v>1464107.1064263878</v>
      </c>
      <c r="S350" s="4">
        <f>((Produção!S344*(PreçoLivre!S346*(1-Plan1!$B$11)+S$4*Plan1!$E$16)-S$5-S$2)*S$7)</f>
        <v>1326589.1076037749</v>
      </c>
      <c r="T350" s="4">
        <f>((Produção!T344*(PreçoLivre!T346*(1-Plan1!$B$11)+T$4*Plan1!$E$16)-T$5-T$2)*T$7)</f>
        <v>1090940.191158223</v>
      </c>
      <c r="U350" s="4">
        <f>((Produção!U344*(PreçoLivre!U346*(1-Plan1!$B$11)+U$4*Plan1!$E$16)-U$5-U$2)*U$7)</f>
        <v>936307.60471009335</v>
      </c>
      <c r="V350" s="4">
        <f>((Produção!V344*(PreçoLivre!V346*(1-Plan1!$B$11)+V$4*Plan1!$E$16)-V$5-V$2)*V$7)</f>
        <v>859302.80876686948</v>
      </c>
    </row>
    <row r="351" spans="1:22" x14ac:dyDescent="0.25">
      <c r="A351">
        <v>342</v>
      </c>
      <c r="B351" s="100">
        <f t="shared" si="5"/>
        <v>64078704.895049192</v>
      </c>
      <c r="C351" s="4">
        <f>((Produção!C345*(PreçoLivre!C347*(1-Plan1!$B$11)+C$4*Plan1!$E$16)-C$5-C$2)*C$7)</f>
        <v>6997673.0558163198</v>
      </c>
      <c r="D351" s="4">
        <f>((Produção!D345*(PreçoLivre!D347*(1-Plan1!$B$11)+D$4*Plan1!$E$16)-D$5-D$2)*D$7)</f>
        <v>6654498.6381460885</v>
      </c>
      <c r="E351" s="4">
        <f>((Produção!E345*(PreçoLivre!E347*(1-Plan1!$B$11)+E$4*Plan1!$E$16)-E$5-E$2)*E$7)</f>
        <v>6186755.1307348628</v>
      </c>
      <c r="F351" s="4">
        <f>((Produção!F345*(PreçoLivre!F347*(1-Plan1!$B$11)+F$4*Plan1!$E$16)-F$5-F$2)*F$7)</f>
        <v>5650185.7595458385</v>
      </c>
      <c r="G351" s="4">
        <f>((Produção!G345*(PreçoLivre!G347*(1-Plan1!$B$11)+G$4*Plan1!$E$16)-G$5-G$2)*G$7)</f>
        <v>4865908.2708272738</v>
      </c>
      <c r="H351" s="4">
        <f>((Produção!H345*(PreçoLivre!H347*(1-Plan1!$B$11)+H$4*Plan1!$E$16)-H$5-H$2)*H$7)</f>
        <v>4496974.638051061</v>
      </c>
      <c r="I351" s="4">
        <f>((Produção!I345*(PreçoLivre!I347*(1-Plan1!$B$11)+I$4*Plan1!$E$16)-I$5-I$2)*I$7)</f>
        <v>3858029.5383159579</v>
      </c>
      <c r="J351" s="4">
        <f>((Produção!J345*(PreçoLivre!J347*(1-Plan1!$B$11)+J$4*Plan1!$E$16)-J$5-J$2)*J$7)</f>
        <v>3391032.782487887</v>
      </c>
      <c r="K351" s="4">
        <f>((Produção!K345*(PreçoLivre!K347*(1-Plan1!$B$11)+K$4*Plan1!$E$16)-K$5-K$2)*K$7)</f>
        <v>2961554.3650360019</v>
      </c>
      <c r="L351" s="4">
        <f>((Produção!L345*(PreçoLivre!L347*(1-Plan1!$B$11)+L$4*Plan1!$E$16)-L$5-L$2)*L$7)</f>
        <v>2641506.6978843473</v>
      </c>
      <c r="M351" s="4">
        <f>((Produção!M345*(PreçoLivre!M347*(1-Plan1!$B$11)+M$4*Plan1!$E$16)-M$5-M$2)*M$7)</f>
        <v>2449749.443165544</v>
      </c>
      <c r="N351" s="4">
        <f>((Produção!N345*(PreçoLivre!N347*(1-Plan1!$B$11)+N$4*Plan1!$E$16)-N$5-N$2)*N$7)</f>
        <v>2249672.5530143105</v>
      </c>
      <c r="O351" s="4">
        <f>((Produção!O345*(PreçoLivre!O347*(1-Plan1!$B$11)+O$4*Plan1!$E$16)-O$5-O$2)*O$7)</f>
        <v>1989070.2726138979</v>
      </c>
      <c r="P351" s="4">
        <f>((Produção!P345*(PreçoLivre!P347*(1-Plan1!$B$11)+P$4*Plan1!$E$16)-P$5-P$2)*P$7)</f>
        <v>1749825.5327217437</v>
      </c>
      <c r="Q351" s="4">
        <f>((Produção!Q345*(PreçoLivre!Q347*(1-Plan1!$B$11)+Q$4*Plan1!$E$16)-Q$5-Q$2)*Q$7)</f>
        <v>1689068.0618173028</v>
      </c>
      <c r="R351" s="4">
        <f>((Produção!R345*(PreçoLivre!R347*(1-Plan1!$B$11)+R$4*Plan1!$E$16)-R$5-R$2)*R$7)</f>
        <v>1626753.7878969377</v>
      </c>
      <c r="S351" s="4">
        <f>((Produção!S345*(PreçoLivre!S347*(1-Plan1!$B$11)+S$4*Plan1!$E$16)-S$5-S$2)*S$7)</f>
        <v>1383640.0113154913</v>
      </c>
      <c r="T351" s="4">
        <f>((Produção!T345*(PreçoLivre!T347*(1-Plan1!$B$11)+T$4*Plan1!$E$16)-T$5-T$2)*T$7)</f>
        <v>1206520.367520059</v>
      </c>
      <c r="U351" s="4">
        <f>((Produção!U345*(PreçoLivre!U347*(1-Plan1!$B$11)+U$4*Plan1!$E$16)-U$5-U$2)*U$7)</f>
        <v>1062162.8209583464</v>
      </c>
      <c r="V351" s="4">
        <f>((Produção!V345*(PreçoLivre!V347*(1-Plan1!$B$11)+V$4*Plan1!$E$16)-V$5-V$2)*V$7)</f>
        <v>968123.16717992071</v>
      </c>
    </row>
    <row r="352" spans="1:22" x14ac:dyDescent="0.25">
      <c r="A352">
        <v>343</v>
      </c>
      <c r="B352" s="100">
        <f t="shared" si="5"/>
        <v>69492191.30096364</v>
      </c>
      <c r="C352" s="4">
        <f>((Produção!C346*(PreçoLivre!C348*(1-Plan1!$B$11)+C$4*Plan1!$E$16)-C$5-C$2)*C$7)</f>
        <v>7574296.4904318126</v>
      </c>
      <c r="D352" s="4">
        <f>((Produção!D346*(PreçoLivre!D348*(1-Plan1!$B$11)+D$4*Plan1!$E$16)-D$5-D$2)*D$7)</f>
        <v>6858851.5113003207</v>
      </c>
      <c r="E352" s="4">
        <f>((Produção!E346*(PreçoLivre!E348*(1-Plan1!$B$11)+E$4*Plan1!$E$16)-E$5-E$2)*E$7)</f>
        <v>6010420.1558226226</v>
      </c>
      <c r="F352" s="4">
        <f>((Produção!F346*(PreçoLivre!F348*(1-Plan1!$B$11)+F$4*Plan1!$E$16)-F$5-F$2)*F$7)</f>
        <v>5546897.9399835747</v>
      </c>
      <c r="G352" s="4">
        <f>((Produção!G346*(PreçoLivre!G348*(1-Plan1!$B$11)+G$4*Plan1!$E$16)-G$5-G$2)*G$7)</f>
        <v>4967714.3149744365</v>
      </c>
      <c r="H352" s="4">
        <f>((Produção!H346*(PreçoLivre!H348*(1-Plan1!$B$11)+H$4*Plan1!$E$16)-H$5-H$2)*H$7)</f>
        <v>4748554.8792177094</v>
      </c>
      <c r="I352" s="4">
        <f>((Produção!I346*(PreçoLivre!I348*(1-Plan1!$B$11)+I$4*Plan1!$E$16)-I$5-I$2)*I$7)</f>
        <v>3906403.8453754308</v>
      </c>
      <c r="J352" s="4">
        <f>((Produção!J346*(PreçoLivre!J348*(1-Plan1!$B$11)+J$4*Plan1!$E$16)-J$5-J$2)*J$7)</f>
        <v>3860589.5314227771</v>
      </c>
      <c r="K352" s="4">
        <f>((Produção!K346*(PreçoLivre!K348*(1-Plan1!$B$11)+K$4*Plan1!$E$16)-K$5-K$2)*K$7)</f>
        <v>3656286.3647235152</v>
      </c>
      <c r="L352" s="4">
        <f>((Produção!L346*(PreçoLivre!L348*(1-Plan1!$B$11)+L$4*Plan1!$E$16)-L$5-L$2)*L$7)</f>
        <v>3432621.5885896394</v>
      </c>
      <c r="M352" s="4">
        <f>((Produção!M346*(PreçoLivre!M348*(1-Plan1!$B$11)+M$4*Plan1!$E$16)-M$5-M$2)*M$7)</f>
        <v>3117817.5626560538</v>
      </c>
      <c r="N352" s="4">
        <f>((Produção!N346*(PreçoLivre!N348*(1-Plan1!$B$11)+N$4*Plan1!$E$16)-N$5-N$2)*N$7)</f>
        <v>2535640.4121227399</v>
      </c>
      <c r="O352" s="4">
        <f>((Produção!O346*(PreçoLivre!O348*(1-Plan1!$B$11)+O$4*Plan1!$E$16)-O$5-O$2)*O$7)</f>
        <v>2304500.2604447729</v>
      </c>
      <c r="P352" s="4">
        <f>((Produção!P346*(PreçoLivre!P348*(1-Plan1!$B$11)+P$4*Plan1!$E$16)-P$5-P$2)*P$7)</f>
        <v>1963256.5806672534</v>
      </c>
      <c r="Q352" s="4">
        <f>((Produção!Q346*(PreçoLivre!Q348*(1-Plan1!$B$11)+Q$4*Plan1!$E$16)-Q$5-Q$2)*Q$7)</f>
        <v>1708708.706222049</v>
      </c>
      <c r="R352" s="4">
        <f>((Produção!R346*(PreçoLivre!R348*(1-Plan1!$B$11)+R$4*Plan1!$E$16)-R$5-R$2)*R$7)</f>
        <v>1700625.4755033858</v>
      </c>
      <c r="S352" s="4">
        <f>((Produção!S346*(PreçoLivre!S348*(1-Plan1!$B$11)+S$4*Plan1!$E$16)-S$5-S$2)*S$7)</f>
        <v>1543515.7376417671</v>
      </c>
      <c r="T352" s="4">
        <f>((Produção!T346*(PreçoLivre!T348*(1-Plan1!$B$11)+T$4*Plan1!$E$16)-T$5-T$2)*T$7)</f>
        <v>1419188.4998213169</v>
      </c>
      <c r="U352" s="4">
        <f>((Produção!U346*(PreçoLivre!U348*(1-Plan1!$B$11)+U$4*Plan1!$E$16)-U$5-U$2)*U$7)</f>
        <v>1399386.625738658</v>
      </c>
      <c r="V352" s="4">
        <f>((Produção!V346*(PreçoLivre!V348*(1-Plan1!$B$11)+V$4*Plan1!$E$16)-V$5-V$2)*V$7)</f>
        <v>1236914.8183037913</v>
      </c>
    </row>
    <row r="353" spans="1:22" x14ac:dyDescent="0.25">
      <c r="A353">
        <v>344</v>
      </c>
      <c r="B353" s="100">
        <f t="shared" si="5"/>
        <v>79786728.319690377</v>
      </c>
      <c r="C353" s="4">
        <f>((Produção!C347*(PreçoLivre!C349*(1-Plan1!$B$11)+C$4*Plan1!$E$16)-C$5-C$2)*C$7)</f>
        <v>8126792.4196489081</v>
      </c>
      <c r="D353" s="4">
        <f>((Produção!D347*(PreçoLivre!D349*(1-Plan1!$B$11)+D$4*Plan1!$E$16)-D$5-D$2)*D$7)</f>
        <v>6836840.5476209838</v>
      </c>
      <c r="E353" s="4">
        <f>((Produção!E347*(PreçoLivre!E349*(1-Plan1!$B$11)+E$4*Plan1!$E$16)-E$5-E$2)*E$7)</f>
        <v>6623570.1229578191</v>
      </c>
      <c r="F353" s="4">
        <f>((Produção!F347*(PreçoLivre!F349*(1-Plan1!$B$11)+F$4*Plan1!$E$16)-F$5-F$2)*F$7)</f>
        <v>5811339.6566231521</v>
      </c>
      <c r="G353" s="4">
        <f>((Produção!G347*(PreçoLivre!G349*(1-Plan1!$B$11)+G$4*Plan1!$E$16)-G$5-G$2)*G$7)</f>
        <v>5178484.4246358071</v>
      </c>
      <c r="H353" s="4">
        <f>((Produção!H347*(PreçoLivre!H349*(1-Plan1!$B$11)+H$4*Plan1!$E$16)-H$5-H$2)*H$7)</f>
        <v>4514196.7607856812</v>
      </c>
      <c r="I353" s="4">
        <f>((Produção!I347*(PreçoLivre!I349*(1-Plan1!$B$11)+I$4*Plan1!$E$16)-I$5-I$2)*I$7)</f>
        <v>4585841.2275559446</v>
      </c>
      <c r="J353" s="4">
        <f>((Produção!J347*(PreçoLivre!J349*(1-Plan1!$B$11)+J$4*Plan1!$E$16)-J$5-J$2)*J$7)</f>
        <v>4670528.323229908</v>
      </c>
      <c r="K353" s="4">
        <f>((Produção!K347*(PreçoLivre!K349*(1-Plan1!$B$11)+K$4*Plan1!$E$16)-K$5-K$2)*K$7)</f>
        <v>4328589.0766396094</v>
      </c>
      <c r="L353" s="4">
        <f>((Produção!L347*(PreçoLivre!L349*(1-Plan1!$B$11)+L$4*Plan1!$E$16)-L$5-L$2)*L$7)</f>
        <v>4118949.0151023087</v>
      </c>
      <c r="M353" s="4">
        <f>((Produção!M347*(PreçoLivre!M349*(1-Plan1!$B$11)+M$4*Plan1!$E$16)-M$5-M$2)*M$7)</f>
        <v>3930051.0003280891</v>
      </c>
      <c r="N353" s="4">
        <f>((Produção!N347*(PreçoLivre!N349*(1-Plan1!$B$11)+N$4*Plan1!$E$16)-N$5-N$2)*N$7)</f>
        <v>3480045.7101842645</v>
      </c>
      <c r="O353" s="4">
        <f>((Produção!O347*(PreçoLivre!O349*(1-Plan1!$B$11)+O$4*Plan1!$E$16)-O$5-O$2)*O$7)</f>
        <v>2940311.8479100168</v>
      </c>
      <c r="P353" s="4">
        <f>((Produção!P347*(PreçoLivre!P349*(1-Plan1!$B$11)+P$4*Plan1!$E$16)-P$5-P$2)*P$7)</f>
        <v>2714425.6383045502</v>
      </c>
      <c r="Q353" s="4">
        <f>((Produção!Q347*(PreçoLivre!Q349*(1-Plan1!$B$11)+Q$4*Plan1!$E$16)-Q$5-Q$2)*Q$7)</f>
        <v>2420742.0056209192</v>
      </c>
      <c r="R353" s="4">
        <f>((Produção!R347*(PreçoLivre!R349*(1-Plan1!$B$11)+R$4*Plan1!$E$16)-R$5-R$2)*R$7)</f>
        <v>2401059.7543372698</v>
      </c>
      <c r="S353" s="4">
        <f>((Produção!S347*(PreçoLivre!S349*(1-Plan1!$B$11)+S$4*Plan1!$E$16)-S$5-S$2)*S$7)</f>
        <v>2143645.2878719908</v>
      </c>
      <c r="T353" s="4">
        <f>((Produção!T347*(PreçoLivre!T349*(1-Plan1!$B$11)+T$4*Plan1!$E$16)-T$5-T$2)*T$7)</f>
        <v>1788134.0455500693</v>
      </c>
      <c r="U353" s="4">
        <f>((Produção!U347*(PreçoLivre!U349*(1-Plan1!$B$11)+U$4*Plan1!$E$16)-U$5-U$2)*U$7)</f>
        <v>1678015.1385733117</v>
      </c>
      <c r="V353" s="4">
        <f>((Produção!V347*(PreçoLivre!V349*(1-Plan1!$B$11)+V$4*Plan1!$E$16)-V$5-V$2)*V$7)</f>
        <v>1495166.3162097957</v>
      </c>
    </row>
    <row r="354" spans="1:22" x14ac:dyDescent="0.25">
      <c r="A354">
        <v>345</v>
      </c>
      <c r="B354" s="100">
        <f t="shared" si="5"/>
        <v>61819003.225094311</v>
      </c>
      <c r="C354" s="4">
        <f>((Produção!C348*(PreçoLivre!C350*(1-Plan1!$B$11)+C$4*Plan1!$E$16)-C$5-C$2)*C$7)</f>
        <v>7340715.7179601062</v>
      </c>
      <c r="D354" s="4">
        <f>((Produção!D348*(PreçoLivre!D350*(1-Plan1!$B$11)+D$4*Plan1!$E$16)-D$5-D$2)*D$7)</f>
        <v>6370721.3520394797</v>
      </c>
      <c r="E354" s="4">
        <f>((Produção!E348*(PreçoLivre!E350*(1-Plan1!$B$11)+E$4*Plan1!$E$16)-E$5-E$2)*E$7)</f>
        <v>6211105.6689228658</v>
      </c>
      <c r="F354" s="4">
        <f>((Produção!F348*(PreçoLivre!F350*(1-Plan1!$B$11)+F$4*Plan1!$E$16)-F$5-F$2)*F$7)</f>
        <v>5828734.4688434657</v>
      </c>
      <c r="G354" s="4">
        <f>((Produção!G348*(PreçoLivre!G350*(1-Plan1!$B$11)+G$4*Plan1!$E$16)-G$5-G$2)*G$7)</f>
        <v>5257975.2407283643</v>
      </c>
      <c r="H354" s="4">
        <f>((Produção!H348*(PreçoLivre!H350*(1-Plan1!$B$11)+H$4*Plan1!$E$16)-H$5-H$2)*H$7)</f>
        <v>4511404.8741798336</v>
      </c>
      <c r="I354" s="4">
        <f>((Produção!I348*(PreçoLivre!I350*(1-Plan1!$B$11)+I$4*Plan1!$E$16)-I$5-I$2)*I$7)</f>
        <v>3932988.121766299</v>
      </c>
      <c r="J354" s="4">
        <f>((Produção!J348*(PreçoLivre!J350*(1-Plan1!$B$11)+J$4*Plan1!$E$16)-J$5-J$2)*J$7)</f>
        <v>3561400.2159945322</v>
      </c>
      <c r="K354" s="4">
        <f>((Produção!K348*(PreçoLivre!K350*(1-Plan1!$B$11)+K$4*Plan1!$E$16)-K$5-K$2)*K$7)</f>
        <v>3287744.5658261809</v>
      </c>
      <c r="L354" s="4">
        <f>((Produção!L348*(PreçoLivre!L350*(1-Plan1!$B$11)+L$4*Plan1!$E$16)-L$5-L$2)*L$7)</f>
        <v>2682173.2442351487</v>
      </c>
      <c r="M354" s="4">
        <f>((Produção!M348*(PreçoLivre!M350*(1-Plan1!$B$11)+M$4*Plan1!$E$16)-M$5-M$2)*M$7)</f>
        <v>2141853.1767053283</v>
      </c>
      <c r="N354" s="4">
        <f>((Produção!N348*(PreçoLivre!N350*(1-Plan1!$B$11)+N$4*Plan1!$E$16)-N$5-N$2)*N$7)</f>
        <v>1762481.2679056819</v>
      </c>
      <c r="O354" s="4">
        <f>((Produção!O348*(PreçoLivre!O350*(1-Plan1!$B$11)+O$4*Plan1!$E$16)-O$5-O$2)*O$7)</f>
        <v>1603777.2714166641</v>
      </c>
      <c r="P354" s="4">
        <f>((Produção!P348*(PreçoLivre!P350*(1-Plan1!$B$11)+P$4*Plan1!$E$16)-P$5-P$2)*P$7)</f>
        <v>1489220.7788153773</v>
      </c>
      <c r="Q354" s="4">
        <f>((Produção!Q348*(PreçoLivre!Q350*(1-Plan1!$B$11)+Q$4*Plan1!$E$16)-Q$5-Q$2)*Q$7)</f>
        <v>1302725.9071197135</v>
      </c>
      <c r="R354" s="4">
        <f>((Produção!R348*(PreçoLivre!R350*(1-Plan1!$B$11)+R$4*Plan1!$E$16)-R$5-R$2)*R$7)</f>
        <v>1172296.4050697496</v>
      </c>
      <c r="S354" s="4">
        <f>((Produção!S348*(PreçoLivre!S350*(1-Plan1!$B$11)+S$4*Plan1!$E$16)-S$5-S$2)*S$7)</f>
        <v>1060326.3037975542</v>
      </c>
      <c r="T354" s="4">
        <f>((Produção!T348*(PreçoLivre!T350*(1-Plan1!$B$11)+T$4*Plan1!$E$16)-T$5-T$2)*T$7)</f>
        <v>861992.50490249973</v>
      </c>
      <c r="U354" s="4">
        <f>((Produção!U348*(PreçoLivre!U350*(1-Plan1!$B$11)+U$4*Plan1!$E$16)-U$5-U$2)*U$7)</f>
        <v>733572.13922414009</v>
      </c>
      <c r="V354" s="4">
        <f>((Produção!V348*(PreçoLivre!V350*(1-Plan1!$B$11)+V$4*Plan1!$E$16)-V$5-V$2)*V$7)</f>
        <v>705793.99964133301</v>
      </c>
    </row>
    <row r="355" spans="1:22" x14ac:dyDescent="0.25">
      <c r="A355">
        <v>346</v>
      </c>
      <c r="B355" s="100">
        <f t="shared" si="5"/>
        <v>63391215.198632248</v>
      </c>
      <c r="C355" s="4">
        <f>((Produção!C349*(PreçoLivre!C351*(1-Plan1!$B$11)+C$4*Plan1!$E$16)-C$5-C$2)*C$7)</f>
        <v>6994544.3919536378</v>
      </c>
      <c r="D355" s="4">
        <f>((Produção!D349*(PreçoLivre!D351*(1-Plan1!$B$11)+D$4*Plan1!$E$16)-D$5-D$2)*D$7)</f>
        <v>5896447.7158296462</v>
      </c>
      <c r="E355" s="4">
        <f>((Produção!E349*(PreçoLivre!E351*(1-Plan1!$B$11)+E$4*Plan1!$E$16)-E$5-E$2)*E$7)</f>
        <v>5276488.1539543681</v>
      </c>
      <c r="F355" s="4">
        <f>((Produção!F349*(PreçoLivre!F351*(1-Plan1!$B$11)+F$4*Plan1!$E$16)-F$5-F$2)*F$7)</f>
        <v>4692978.4444730142</v>
      </c>
      <c r="G355" s="4">
        <f>((Produção!G349*(PreçoLivre!G351*(1-Plan1!$B$11)+G$4*Plan1!$E$16)-G$5-G$2)*G$7)</f>
        <v>4454466.5131913731</v>
      </c>
      <c r="H355" s="4">
        <f>((Produção!H349*(PreçoLivre!H351*(1-Plan1!$B$11)+H$4*Plan1!$E$16)-H$5-H$2)*H$7)</f>
        <v>3886482.2405080064</v>
      </c>
      <c r="I355" s="4">
        <f>((Produção!I349*(PreçoLivre!I351*(1-Plan1!$B$11)+I$4*Plan1!$E$16)-I$5-I$2)*I$7)</f>
        <v>3701757.7452905932</v>
      </c>
      <c r="J355" s="4">
        <f>((Produção!J349*(PreçoLivre!J351*(1-Plan1!$B$11)+J$4*Plan1!$E$16)-J$5-J$2)*J$7)</f>
        <v>3316954.0797378928</v>
      </c>
      <c r="K355" s="4">
        <f>((Produção!K349*(PreçoLivre!K351*(1-Plan1!$B$11)+K$4*Plan1!$E$16)-K$5-K$2)*K$7)</f>
        <v>2803818.0468157744</v>
      </c>
      <c r="L355" s="4">
        <f>((Produção!L349*(PreçoLivre!L351*(1-Plan1!$B$11)+L$4*Plan1!$E$16)-L$5-L$2)*L$7)</f>
        <v>2693372.4164501843</v>
      </c>
      <c r="M355" s="4">
        <f>((Produção!M349*(PreçoLivre!M351*(1-Plan1!$B$11)+M$4*Plan1!$E$16)-M$5-M$2)*M$7)</f>
        <v>2773697.0380352261</v>
      </c>
      <c r="N355" s="4">
        <f>((Produção!N349*(PreçoLivre!N351*(1-Plan1!$B$11)+N$4*Plan1!$E$16)-N$5-N$2)*N$7)</f>
        <v>2590770.2946763714</v>
      </c>
      <c r="O355" s="4">
        <f>((Produção!O349*(PreçoLivre!O351*(1-Plan1!$B$11)+O$4*Plan1!$E$16)-O$5-O$2)*O$7)</f>
        <v>2471067.2818472269</v>
      </c>
      <c r="P355" s="4">
        <f>((Produção!P349*(PreçoLivre!P351*(1-Plan1!$B$11)+P$4*Plan1!$E$16)-P$5-P$2)*P$7)</f>
        <v>2265340.500847715</v>
      </c>
      <c r="Q355" s="4">
        <f>((Produção!Q349*(PreçoLivre!Q351*(1-Plan1!$B$11)+Q$4*Plan1!$E$16)-Q$5-Q$2)*Q$7)</f>
        <v>2154867.0976386187</v>
      </c>
      <c r="R355" s="4">
        <f>((Produção!R349*(PreçoLivre!R351*(1-Plan1!$B$11)+R$4*Plan1!$E$16)-R$5-R$2)*R$7)</f>
        <v>1870026.1208239889</v>
      </c>
      <c r="S355" s="4">
        <f>((Produção!S349*(PreçoLivre!S351*(1-Plan1!$B$11)+S$4*Plan1!$E$16)-S$5-S$2)*S$7)</f>
        <v>1666882.0645221442</v>
      </c>
      <c r="T355" s="4">
        <f>((Produção!T349*(PreçoLivre!T351*(1-Plan1!$B$11)+T$4*Plan1!$E$16)-T$5-T$2)*T$7)</f>
        <v>1475950.7843088717</v>
      </c>
      <c r="U355" s="4">
        <f>((Produção!U349*(PreçoLivre!U351*(1-Plan1!$B$11)+U$4*Plan1!$E$16)-U$5-U$2)*U$7)</f>
        <v>1242471.5363659444</v>
      </c>
      <c r="V355" s="4">
        <f>((Produção!V349*(PreçoLivre!V351*(1-Plan1!$B$11)+V$4*Plan1!$E$16)-V$5-V$2)*V$7)</f>
        <v>1162832.7313616478</v>
      </c>
    </row>
    <row r="356" spans="1:22" x14ac:dyDescent="0.25">
      <c r="A356">
        <v>347</v>
      </c>
      <c r="B356" s="100">
        <f t="shared" si="5"/>
        <v>69337163.118424669</v>
      </c>
      <c r="C356" s="4">
        <f>((Produção!C350*(PreçoLivre!C352*(1-Plan1!$B$11)+C$4*Plan1!$E$16)-C$5-C$2)*C$7)</f>
        <v>7720906.0705747269</v>
      </c>
      <c r="D356" s="4">
        <f>((Produção!D350*(PreçoLivre!D352*(1-Plan1!$B$11)+D$4*Plan1!$E$16)-D$5-D$2)*D$7)</f>
        <v>7185796.8589856625</v>
      </c>
      <c r="E356" s="4">
        <f>((Produção!E350*(PreçoLivre!E352*(1-Plan1!$B$11)+E$4*Plan1!$E$16)-E$5-E$2)*E$7)</f>
        <v>6200609.7140815798</v>
      </c>
      <c r="F356" s="4">
        <f>((Produção!F350*(PreçoLivre!F352*(1-Plan1!$B$11)+F$4*Plan1!$E$16)-F$5-F$2)*F$7)</f>
        <v>5530362.0591730811</v>
      </c>
      <c r="G356" s="4">
        <f>((Produção!G350*(PreçoLivre!G352*(1-Plan1!$B$11)+G$4*Plan1!$E$16)-G$5-G$2)*G$7)</f>
        <v>4671018.5388827873</v>
      </c>
      <c r="H356" s="4">
        <f>((Produção!H350*(PreçoLivre!H352*(1-Plan1!$B$11)+H$4*Plan1!$E$16)-H$5-H$2)*H$7)</f>
        <v>4263402.933378485</v>
      </c>
      <c r="I356" s="4">
        <f>((Produção!I350*(PreçoLivre!I352*(1-Plan1!$B$11)+I$4*Plan1!$E$16)-I$5-I$2)*I$7)</f>
        <v>3785152.7982595041</v>
      </c>
      <c r="J356" s="4">
        <f>((Produção!J350*(PreçoLivre!J352*(1-Plan1!$B$11)+J$4*Plan1!$E$16)-J$5-J$2)*J$7)</f>
        <v>3566472.7390244673</v>
      </c>
      <c r="K356" s="4">
        <f>((Produção!K350*(PreçoLivre!K352*(1-Plan1!$B$11)+K$4*Plan1!$E$16)-K$5-K$2)*K$7)</f>
        <v>3298440.5462788157</v>
      </c>
      <c r="L356" s="4">
        <f>((Produção!L350*(PreçoLivre!L352*(1-Plan1!$B$11)+L$4*Plan1!$E$16)-L$5-L$2)*L$7)</f>
        <v>2987064.6674249023</v>
      </c>
      <c r="M356" s="4">
        <f>((Produção!M350*(PreçoLivre!M352*(1-Plan1!$B$11)+M$4*Plan1!$E$16)-M$5-M$2)*M$7)</f>
        <v>2626315.2972888402</v>
      </c>
      <c r="N356" s="4">
        <f>((Produção!N350*(PreçoLivre!N352*(1-Plan1!$B$11)+N$4*Plan1!$E$16)-N$5-N$2)*N$7)</f>
        <v>2454532.0889546569</v>
      </c>
      <c r="O356" s="4">
        <f>((Produção!O350*(PreçoLivre!O352*(1-Plan1!$B$11)+O$4*Plan1!$E$16)-O$5-O$2)*O$7)</f>
        <v>2268992.0688616959</v>
      </c>
      <c r="P356" s="4">
        <f>((Produção!P350*(PreçoLivre!P352*(1-Plan1!$B$11)+P$4*Plan1!$E$16)-P$5-P$2)*P$7)</f>
        <v>2224371.2913531438</v>
      </c>
      <c r="Q356" s="4">
        <f>((Produção!Q350*(PreçoLivre!Q352*(1-Plan1!$B$11)+Q$4*Plan1!$E$16)-Q$5-Q$2)*Q$7)</f>
        <v>2017367.3820919706</v>
      </c>
      <c r="R356" s="4">
        <f>((Produção!R350*(PreçoLivre!R352*(1-Plan1!$B$11)+R$4*Plan1!$E$16)-R$5-R$2)*R$7)</f>
        <v>1827116.7032992267</v>
      </c>
      <c r="S356" s="4">
        <f>((Produção!S350*(PreçoLivre!S352*(1-Plan1!$B$11)+S$4*Plan1!$E$16)-S$5-S$2)*S$7)</f>
        <v>1898854.1876251809</v>
      </c>
      <c r="T356" s="4">
        <f>((Produção!T350*(PreçoLivre!T352*(1-Plan1!$B$11)+T$4*Plan1!$E$16)-T$5-T$2)*T$7)</f>
        <v>1588601.1616392648</v>
      </c>
      <c r="U356" s="4">
        <f>((Produção!U350*(PreçoLivre!U352*(1-Plan1!$B$11)+U$4*Plan1!$E$16)-U$5-U$2)*U$7)</f>
        <v>1634565.2921795014</v>
      </c>
      <c r="V356" s="4">
        <f>((Produção!V350*(PreçoLivre!V352*(1-Plan1!$B$11)+V$4*Plan1!$E$16)-V$5-V$2)*V$7)</f>
        <v>1587220.719067174</v>
      </c>
    </row>
    <row r="357" spans="1:22" x14ac:dyDescent="0.25">
      <c r="A357">
        <v>348</v>
      </c>
      <c r="B357" s="100">
        <f t="shared" si="5"/>
        <v>66441307.231211796</v>
      </c>
      <c r="C357" s="4">
        <f>((Produção!C351*(PreçoLivre!C353*(1-Plan1!$B$11)+C$4*Plan1!$E$16)-C$5-C$2)*C$7)</f>
        <v>7088780.5276708342</v>
      </c>
      <c r="D357" s="4">
        <f>((Produção!D351*(PreçoLivre!D353*(1-Plan1!$B$11)+D$4*Plan1!$E$16)-D$5-D$2)*D$7)</f>
        <v>6068942.5413413169</v>
      </c>
      <c r="E357" s="4">
        <f>((Produção!E351*(PreçoLivre!E353*(1-Plan1!$B$11)+E$4*Plan1!$E$16)-E$5-E$2)*E$7)</f>
        <v>5433978.0860323021</v>
      </c>
      <c r="F357" s="4">
        <f>((Produção!F351*(PreçoLivre!F353*(1-Plan1!$B$11)+F$4*Plan1!$E$16)-F$5-F$2)*F$7)</f>
        <v>5390294.4511007797</v>
      </c>
      <c r="G357" s="4">
        <f>((Produção!G351*(PreçoLivre!G353*(1-Plan1!$B$11)+G$4*Plan1!$E$16)-G$5-G$2)*G$7)</f>
        <v>5798256.2463126816</v>
      </c>
      <c r="H357" s="4">
        <f>((Produção!H351*(PreçoLivre!H353*(1-Plan1!$B$11)+H$4*Plan1!$E$16)-H$5-H$2)*H$7)</f>
        <v>5066062.788956739</v>
      </c>
      <c r="I357" s="4">
        <f>((Produção!I351*(PreçoLivre!I353*(1-Plan1!$B$11)+I$4*Plan1!$E$16)-I$5-I$2)*I$7)</f>
        <v>4463732.0041071717</v>
      </c>
      <c r="J357" s="4">
        <f>((Produção!J351*(PreçoLivre!J353*(1-Plan1!$B$11)+J$4*Plan1!$E$16)-J$5-J$2)*J$7)</f>
        <v>3889770.6544459653</v>
      </c>
      <c r="K357" s="4">
        <f>((Produção!K351*(PreçoLivre!K353*(1-Plan1!$B$11)+K$4*Plan1!$E$16)-K$5-K$2)*K$7)</f>
        <v>3399737.9563353057</v>
      </c>
      <c r="L357" s="4">
        <f>((Produção!L351*(PreçoLivre!L353*(1-Plan1!$B$11)+L$4*Plan1!$E$16)-L$5-L$2)*L$7)</f>
        <v>3088327.1053907699</v>
      </c>
      <c r="M357" s="4">
        <f>((Produção!M351*(PreçoLivre!M353*(1-Plan1!$B$11)+M$4*Plan1!$E$16)-M$5-M$2)*M$7)</f>
        <v>2688426.9010736216</v>
      </c>
      <c r="N357" s="4">
        <f>((Produção!N351*(PreçoLivre!N353*(1-Plan1!$B$11)+N$4*Plan1!$E$16)-N$5-N$2)*N$7)</f>
        <v>2276262.3848234359</v>
      </c>
      <c r="O357" s="4">
        <f>((Produção!O351*(PreçoLivre!O353*(1-Plan1!$B$11)+O$4*Plan1!$E$16)-O$5-O$2)*O$7)</f>
        <v>2031375.675030564</v>
      </c>
      <c r="P357" s="4">
        <f>((Produção!P351*(PreçoLivre!P353*(1-Plan1!$B$11)+P$4*Plan1!$E$16)-P$5-P$2)*P$7)</f>
        <v>2004215.5475538259</v>
      </c>
      <c r="Q357" s="4">
        <f>((Produção!Q351*(PreçoLivre!Q353*(1-Plan1!$B$11)+Q$4*Plan1!$E$16)-Q$5-Q$2)*Q$7)</f>
        <v>1747136.3097806366</v>
      </c>
      <c r="R357" s="4">
        <f>((Produção!R351*(PreçoLivre!R353*(1-Plan1!$B$11)+R$4*Plan1!$E$16)-R$5-R$2)*R$7)</f>
        <v>1477275.8165108878</v>
      </c>
      <c r="S357" s="4">
        <f>((Produção!S351*(PreçoLivre!S353*(1-Plan1!$B$11)+S$4*Plan1!$E$16)-S$5-S$2)*S$7)</f>
        <v>1313968.4531098339</v>
      </c>
      <c r="T357" s="4">
        <f>((Produção!T351*(PreçoLivre!T353*(1-Plan1!$B$11)+T$4*Plan1!$E$16)-T$5-T$2)*T$7)</f>
        <v>1151081.9948462418</v>
      </c>
      <c r="U357" s="4">
        <f>((Produção!U351*(PreçoLivre!U353*(1-Plan1!$B$11)+U$4*Plan1!$E$16)-U$5-U$2)*U$7)</f>
        <v>1093010.4959326161</v>
      </c>
      <c r="V357" s="4">
        <f>((Produção!V351*(PreçoLivre!V353*(1-Plan1!$B$11)+V$4*Plan1!$E$16)-V$5-V$2)*V$7)</f>
        <v>970671.29085627454</v>
      </c>
    </row>
    <row r="358" spans="1:22" x14ac:dyDescent="0.25">
      <c r="A358">
        <v>349</v>
      </c>
      <c r="B358" s="100">
        <f t="shared" si="5"/>
        <v>67880305.59627296</v>
      </c>
      <c r="C358" s="4">
        <f>((Produção!C352*(PreçoLivre!C354*(1-Plan1!$B$11)+C$4*Plan1!$E$16)-C$5-C$2)*C$7)</f>
        <v>6824520.7407616675</v>
      </c>
      <c r="D358" s="4">
        <f>((Produção!D352*(PreçoLivre!D354*(1-Plan1!$B$11)+D$4*Plan1!$E$16)-D$5-D$2)*D$7)</f>
        <v>6320285.3946550367</v>
      </c>
      <c r="E358" s="4">
        <f>((Produção!E352*(PreçoLivre!E354*(1-Plan1!$B$11)+E$4*Plan1!$E$16)-E$5-E$2)*E$7)</f>
        <v>5697196.8851157119</v>
      </c>
      <c r="F358" s="4">
        <f>((Produção!F352*(PreçoLivre!F354*(1-Plan1!$B$11)+F$4*Plan1!$E$16)-F$5-F$2)*F$7)</f>
        <v>5577689.430867319</v>
      </c>
      <c r="G358" s="4">
        <f>((Produção!G352*(PreçoLivre!G354*(1-Plan1!$B$11)+G$4*Plan1!$E$16)-G$5-G$2)*G$7)</f>
        <v>5407212.6254284522</v>
      </c>
      <c r="H358" s="4">
        <f>((Produção!H352*(PreçoLivre!H354*(1-Plan1!$B$11)+H$4*Plan1!$E$16)-H$5-H$2)*H$7)</f>
        <v>4618854.6057381025</v>
      </c>
      <c r="I358" s="4">
        <f>((Produção!I352*(PreçoLivre!I354*(1-Plan1!$B$11)+I$4*Plan1!$E$16)-I$5-I$2)*I$7)</f>
        <v>4286210.1338904519</v>
      </c>
      <c r="J358" s="4">
        <f>((Produção!J352*(PreçoLivre!J354*(1-Plan1!$B$11)+J$4*Plan1!$E$16)-J$5-J$2)*J$7)</f>
        <v>4101407.8895511692</v>
      </c>
      <c r="K358" s="4">
        <f>((Produção!K352*(PreçoLivre!K354*(1-Plan1!$B$11)+K$4*Plan1!$E$16)-K$5-K$2)*K$7)</f>
        <v>3694416.526633753</v>
      </c>
      <c r="L358" s="4">
        <f>((Produção!L352*(PreçoLivre!L354*(1-Plan1!$B$11)+L$4*Plan1!$E$16)-L$5-L$2)*L$7)</f>
        <v>2938926.4989384636</v>
      </c>
      <c r="M358" s="4">
        <f>((Produção!M352*(PreçoLivre!M354*(1-Plan1!$B$11)+M$4*Plan1!$E$16)-M$5-M$2)*M$7)</f>
        <v>2698943.6041455488</v>
      </c>
      <c r="N358" s="4">
        <f>((Produção!N352*(PreçoLivre!N354*(1-Plan1!$B$11)+N$4*Plan1!$E$16)-N$5-N$2)*N$7)</f>
        <v>2485269.7277722824</v>
      </c>
      <c r="O358" s="4">
        <f>((Produção!O352*(PreçoLivre!O354*(1-Plan1!$B$11)+O$4*Plan1!$E$16)-O$5-O$2)*O$7)</f>
        <v>2347787.1180749368</v>
      </c>
      <c r="P358" s="4">
        <f>((Produção!P352*(PreçoLivre!P354*(1-Plan1!$B$11)+P$4*Plan1!$E$16)-P$5-P$2)*P$7)</f>
        <v>2081807.0227150486</v>
      </c>
      <c r="Q358" s="4">
        <f>((Produção!Q352*(PreçoLivre!Q354*(1-Plan1!$B$11)+Q$4*Plan1!$E$16)-Q$5-Q$2)*Q$7)</f>
        <v>1857861.1742858042</v>
      </c>
      <c r="R358" s="4">
        <f>((Produção!R352*(PreçoLivre!R354*(1-Plan1!$B$11)+R$4*Plan1!$E$16)-R$5-R$2)*R$7)</f>
        <v>1557940.5011409509</v>
      </c>
      <c r="S358" s="4">
        <f>((Produção!S352*(PreçoLivre!S354*(1-Plan1!$B$11)+S$4*Plan1!$E$16)-S$5-S$2)*S$7)</f>
        <v>1457168.0715573926</v>
      </c>
      <c r="T358" s="4">
        <f>((Produção!T352*(PreçoLivre!T354*(1-Plan1!$B$11)+T$4*Plan1!$E$16)-T$5-T$2)*T$7)</f>
        <v>1332984.882233181</v>
      </c>
      <c r="U358" s="4">
        <f>((Produção!U352*(PreçoLivre!U354*(1-Plan1!$B$11)+U$4*Plan1!$E$16)-U$5-U$2)*U$7)</f>
        <v>1368503.6826229556</v>
      </c>
      <c r="V358" s="4">
        <f>((Produção!V352*(PreçoLivre!V354*(1-Plan1!$B$11)+V$4*Plan1!$E$16)-V$5-V$2)*V$7)</f>
        <v>1225319.0801447304</v>
      </c>
    </row>
    <row r="359" spans="1:22" x14ac:dyDescent="0.25">
      <c r="A359">
        <v>350</v>
      </c>
      <c r="B359" s="100">
        <f t="shared" si="5"/>
        <v>69139129.057975575</v>
      </c>
      <c r="C359" s="4">
        <f>((Produção!C353*(PreçoLivre!C355*(1-Plan1!$B$11)+C$4*Plan1!$E$16)-C$5-C$2)*C$7)</f>
        <v>7913704.4978860971</v>
      </c>
      <c r="D359" s="4">
        <f>((Produção!D353*(PreçoLivre!D355*(1-Plan1!$B$11)+D$4*Plan1!$E$16)-D$5-D$2)*D$7)</f>
        <v>7075265.5904048979</v>
      </c>
      <c r="E359" s="4">
        <f>((Produção!E353*(PreçoLivre!E355*(1-Plan1!$B$11)+E$4*Plan1!$E$16)-E$5-E$2)*E$7)</f>
        <v>6188570.9677755535</v>
      </c>
      <c r="F359" s="4">
        <f>((Produção!F353*(PreçoLivre!F355*(1-Plan1!$B$11)+F$4*Plan1!$E$16)-F$5-F$2)*F$7)</f>
        <v>5345856.1546993991</v>
      </c>
      <c r="G359" s="4">
        <f>((Produção!G353*(PreçoLivre!G355*(1-Plan1!$B$11)+G$4*Plan1!$E$16)-G$5-G$2)*G$7)</f>
        <v>4446475.6329650627</v>
      </c>
      <c r="H359" s="4">
        <f>((Produção!H353*(PreçoLivre!H355*(1-Plan1!$B$11)+H$4*Plan1!$E$16)-H$5-H$2)*H$7)</f>
        <v>4175370.0158415041</v>
      </c>
      <c r="I359" s="4">
        <f>((Produção!I353*(PreçoLivre!I355*(1-Plan1!$B$11)+I$4*Plan1!$E$16)-I$5-I$2)*I$7)</f>
        <v>4146477.1780032679</v>
      </c>
      <c r="J359" s="4">
        <f>((Produção!J353*(PreçoLivre!J355*(1-Plan1!$B$11)+J$4*Plan1!$E$16)-J$5-J$2)*J$7)</f>
        <v>3803110.0065046693</v>
      </c>
      <c r="K359" s="4">
        <f>((Produção!K353*(PreçoLivre!K355*(1-Plan1!$B$11)+K$4*Plan1!$E$16)-K$5-K$2)*K$7)</f>
        <v>3489734.3308081357</v>
      </c>
      <c r="L359" s="4">
        <f>((Produção!L353*(PreçoLivre!L355*(1-Plan1!$B$11)+L$4*Plan1!$E$16)-L$5-L$2)*L$7)</f>
        <v>3238418.4542388879</v>
      </c>
      <c r="M359" s="4">
        <f>((Produção!M353*(PreçoLivre!M355*(1-Plan1!$B$11)+M$4*Plan1!$E$16)-M$5-M$2)*M$7)</f>
        <v>2946340.1279504132</v>
      </c>
      <c r="N359" s="4">
        <f>((Produção!N353*(PreçoLivre!N355*(1-Plan1!$B$11)+N$4*Plan1!$E$16)-N$5-N$2)*N$7)</f>
        <v>2645729.4624124486</v>
      </c>
      <c r="O359" s="4">
        <f>((Produção!O353*(PreçoLivre!O355*(1-Plan1!$B$11)+O$4*Plan1!$E$16)-O$5-O$2)*O$7)</f>
        <v>2230767.60122211</v>
      </c>
      <c r="P359" s="4">
        <f>((Produção!P353*(PreçoLivre!P355*(1-Plan1!$B$11)+P$4*Plan1!$E$16)-P$5-P$2)*P$7)</f>
        <v>2019500.211770158</v>
      </c>
      <c r="Q359" s="4">
        <f>((Produção!Q353*(PreçoLivre!Q355*(1-Plan1!$B$11)+Q$4*Plan1!$E$16)-Q$5-Q$2)*Q$7)</f>
        <v>1898336.1102734273</v>
      </c>
      <c r="R359" s="4">
        <f>((Produção!R353*(PreçoLivre!R355*(1-Plan1!$B$11)+R$4*Plan1!$E$16)-R$5-R$2)*R$7)</f>
        <v>1733459.7583064456</v>
      </c>
      <c r="S359" s="4">
        <f>((Produção!S353*(PreçoLivre!S355*(1-Plan1!$B$11)+S$4*Plan1!$E$16)-S$5-S$2)*S$7)</f>
        <v>1695963.3421680892</v>
      </c>
      <c r="T359" s="4">
        <f>((Produção!T353*(PreçoLivre!T355*(1-Plan1!$B$11)+T$4*Plan1!$E$16)-T$5-T$2)*T$7)</f>
        <v>1526588.5906402967</v>
      </c>
      <c r="U359" s="4">
        <f>((Produção!U353*(PreçoLivre!U355*(1-Plan1!$B$11)+U$4*Plan1!$E$16)-U$5-U$2)*U$7)</f>
        <v>1339479.0227114784</v>
      </c>
      <c r="V359" s="4">
        <f>((Produção!V353*(PreçoLivre!V355*(1-Plan1!$B$11)+V$4*Plan1!$E$16)-V$5-V$2)*V$7)</f>
        <v>1279982.0013932337</v>
      </c>
    </row>
    <row r="360" spans="1:22" x14ac:dyDescent="0.25">
      <c r="A360">
        <v>351</v>
      </c>
      <c r="B360" s="100">
        <f t="shared" si="5"/>
        <v>74918819.436144739</v>
      </c>
      <c r="C360" s="4">
        <f>((Produção!C354*(PreçoLivre!C356*(1-Plan1!$B$11)+C$4*Plan1!$E$16)-C$5-C$2)*C$7)</f>
        <v>6981460.4785151221</v>
      </c>
      <c r="D360" s="4">
        <f>((Produção!D354*(PreçoLivre!D356*(1-Plan1!$B$11)+D$4*Plan1!$E$16)-D$5-D$2)*D$7)</f>
        <v>6618118.3104172172</v>
      </c>
      <c r="E360" s="4">
        <f>((Produção!E354*(PreçoLivre!E356*(1-Plan1!$B$11)+E$4*Plan1!$E$16)-E$5-E$2)*E$7)</f>
        <v>6121004.4281922271</v>
      </c>
      <c r="F360" s="4">
        <f>((Produção!F354*(PreçoLivre!F356*(1-Plan1!$B$11)+F$4*Plan1!$E$16)-F$5-F$2)*F$7)</f>
        <v>5583535.5235540774</v>
      </c>
      <c r="G360" s="4">
        <f>((Produção!G354*(PreçoLivre!G356*(1-Plan1!$B$11)+G$4*Plan1!$E$16)-G$5-G$2)*G$7)</f>
        <v>5080874.2358830925</v>
      </c>
      <c r="H360" s="4">
        <f>((Produção!H354*(PreçoLivre!H356*(1-Plan1!$B$11)+H$4*Plan1!$E$16)-H$5-H$2)*H$7)</f>
        <v>4670366.7533006901</v>
      </c>
      <c r="I360" s="4">
        <f>((Produção!I354*(PreçoLivre!I356*(1-Plan1!$B$11)+I$4*Plan1!$E$16)-I$5-I$2)*I$7)</f>
        <v>4418200.2025435511</v>
      </c>
      <c r="J360" s="4">
        <f>((Produção!J354*(PreçoLivre!J356*(1-Plan1!$B$11)+J$4*Plan1!$E$16)-J$5-J$2)*J$7)</f>
        <v>4619701.0321132084</v>
      </c>
      <c r="K360" s="4">
        <f>((Produção!K354*(PreçoLivre!K356*(1-Plan1!$B$11)+K$4*Plan1!$E$16)-K$5-K$2)*K$7)</f>
        <v>4436424.6606228575</v>
      </c>
      <c r="L360" s="4">
        <f>((Produção!L354*(PreçoLivre!L356*(1-Plan1!$B$11)+L$4*Plan1!$E$16)-L$5-L$2)*L$7)</f>
        <v>3766000.1230779458</v>
      </c>
      <c r="M360" s="4">
        <f>((Produção!M354*(PreçoLivre!M356*(1-Plan1!$B$11)+M$4*Plan1!$E$16)-M$5-M$2)*M$7)</f>
        <v>3609115.3930897699</v>
      </c>
      <c r="N360" s="4">
        <f>((Produção!N354*(PreçoLivre!N356*(1-Plan1!$B$11)+N$4*Plan1!$E$16)-N$5-N$2)*N$7)</f>
        <v>3036418.2890153434</v>
      </c>
      <c r="O360" s="4">
        <f>((Produção!O354*(PreçoLivre!O356*(1-Plan1!$B$11)+O$4*Plan1!$E$16)-O$5-O$2)*O$7)</f>
        <v>2832171.8876178851</v>
      </c>
      <c r="P360" s="4">
        <f>((Produção!P354*(PreçoLivre!P356*(1-Plan1!$B$11)+P$4*Plan1!$E$16)-P$5-P$2)*P$7)</f>
        <v>2399023.3310758406</v>
      </c>
      <c r="Q360" s="4">
        <f>((Produção!Q354*(PreçoLivre!Q356*(1-Plan1!$B$11)+Q$4*Plan1!$E$16)-Q$5-Q$2)*Q$7)</f>
        <v>2011014.432568613</v>
      </c>
      <c r="R360" s="4">
        <f>((Produção!R354*(PreçoLivre!R356*(1-Plan1!$B$11)+R$4*Plan1!$E$16)-R$5-R$2)*R$7)</f>
        <v>1917755.6178134121</v>
      </c>
      <c r="S360" s="4">
        <f>((Produção!S354*(PreçoLivre!S356*(1-Plan1!$B$11)+S$4*Plan1!$E$16)-S$5-S$2)*S$7)</f>
        <v>1913155.3999071508</v>
      </c>
      <c r="T360" s="4">
        <f>((Produção!T354*(PreçoLivre!T356*(1-Plan1!$B$11)+T$4*Plan1!$E$16)-T$5-T$2)*T$7)</f>
        <v>1810818.6491712546</v>
      </c>
      <c r="U360" s="4">
        <f>((Produção!U354*(PreçoLivre!U356*(1-Plan1!$B$11)+U$4*Plan1!$E$16)-U$5-U$2)*U$7)</f>
        <v>1586001.9929263133</v>
      </c>
      <c r="V360" s="4">
        <f>((Produção!V354*(PreçoLivre!V356*(1-Plan1!$B$11)+V$4*Plan1!$E$16)-V$5-V$2)*V$7)</f>
        <v>1507658.6947391659</v>
      </c>
    </row>
    <row r="361" spans="1:22" x14ac:dyDescent="0.25">
      <c r="A361">
        <v>352</v>
      </c>
      <c r="B361" s="100">
        <f t="shared" si="5"/>
        <v>62579639.878566876</v>
      </c>
      <c r="C361" s="4">
        <f>((Produção!C355*(PreçoLivre!C357*(1-Plan1!$B$11)+C$4*Plan1!$E$16)-C$5-C$2)*C$7)</f>
        <v>7202072.2765870057</v>
      </c>
      <c r="D361" s="4">
        <f>((Produção!D355*(PreçoLivre!D357*(1-Plan1!$B$11)+D$4*Plan1!$E$16)-D$5-D$2)*D$7)</f>
        <v>6532966.7786098495</v>
      </c>
      <c r="E361" s="4">
        <f>((Produção!E355*(PreçoLivre!E357*(1-Plan1!$B$11)+E$4*Plan1!$E$16)-E$5-E$2)*E$7)</f>
        <v>5975438.9107422158</v>
      </c>
      <c r="F361" s="4">
        <f>((Produção!F355*(PreçoLivre!F357*(1-Plan1!$B$11)+F$4*Plan1!$E$16)-F$5-F$2)*F$7)</f>
        <v>5182715.639603477</v>
      </c>
      <c r="G361" s="4">
        <f>((Produção!G355*(PreçoLivre!G357*(1-Plan1!$B$11)+G$4*Plan1!$E$16)-G$5-G$2)*G$7)</f>
        <v>4299293.3889871826</v>
      </c>
      <c r="H361" s="4">
        <f>((Produção!H355*(PreçoLivre!H357*(1-Plan1!$B$11)+H$4*Plan1!$E$16)-H$5-H$2)*H$7)</f>
        <v>3858390.3021694659</v>
      </c>
      <c r="I361" s="4">
        <f>((Produção!I355*(PreçoLivre!I357*(1-Plan1!$B$11)+I$4*Plan1!$E$16)-I$5-I$2)*I$7)</f>
        <v>3846675.553530477</v>
      </c>
      <c r="J361" s="4">
        <f>((Produção!J355*(PreçoLivre!J357*(1-Plan1!$B$11)+J$4*Plan1!$E$16)-J$5-J$2)*J$7)</f>
        <v>3246325.3452235782</v>
      </c>
      <c r="K361" s="4">
        <f>((Produção!K355*(PreçoLivre!K357*(1-Plan1!$B$11)+K$4*Plan1!$E$16)-K$5-K$2)*K$7)</f>
        <v>3063537.1511505335</v>
      </c>
      <c r="L361" s="4">
        <f>((Produção!L355*(PreçoLivre!L357*(1-Plan1!$B$11)+L$4*Plan1!$E$16)-L$5-L$2)*L$7)</f>
        <v>2761542.0637350557</v>
      </c>
      <c r="M361" s="4">
        <f>((Produção!M355*(PreçoLivre!M357*(1-Plan1!$B$11)+M$4*Plan1!$E$16)-M$5-M$2)*M$7)</f>
        <v>2493331.0790179772</v>
      </c>
      <c r="N361" s="4">
        <f>((Produção!N355*(PreçoLivre!N357*(1-Plan1!$B$11)+N$4*Plan1!$E$16)-N$5-N$2)*N$7)</f>
        <v>2138189.9571120981</v>
      </c>
      <c r="O361" s="4">
        <f>((Produção!O355*(PreçoLivre!O357*(1-Plan1!$B$11)+O$4*Plan1!$E$16)-O$5-O$2)*O$7)</f>
        <v>2023894.982838829</v>
      </c>
      <c r="P361" s="4">
        <f>((Produção!P355*(PreçoLivre!P357*(1-Plan1!$B$11)+P$4*Plan1!$E$16)-P$5-P$2)*P$7)</f>
        <v>1922553.5717711835</v>
      </c>
      <c r="Q361" s="4">
        <f>((Produção!Q355*(PreçoLivre!Q357*(1-Plan1!$B$11)+Q$4*Plan1!$E$16)-Q$5-Q$2)*Q$7)</f>
        <v>1769968.2190973775</v>
      </c>
      <c r="R361" s="4">
        <f>((Produção!R355*(PreçoLivre!R357*(1-Plan1!$B$11)+R$4*Plan1!$E$16)-R$5-R$2)*R$7)</f>
        <v>1680910.705440768</v>
      </c>
      <c r="S361" s="4">
        <f>((Produção!S355*(PreçoLivre!S357*(1-Plan1!$B$11)+S$4*Plan1!$E$16)-S$5-S$2)*S$7)</f>
        <v>1431344.4907722352</v>
      </c>
      <c r="T361" s="4">
        <f>((Produção!T355*(PreçoLivre!T357*(1-Plan1!$B$11)+T$4*Plan1!$E$16)-T$5-T$2)*T$7)</f>
        <v>1228470.26768588</v>
      </c>
      <c r="U361" s="4">
        <f>((Produção!U355*(PreçoLivre!U357*(1-Plan1!$B$11)+U$4*Plan1!$E$16)-U$5-U$2)*U$7)</f>
        <v>1034923.603445209</v>
      </c>
      <c r="V361" s="4">
        <f>((Produção!V355*(PreçoLivre!V357*(1-Plan1!$B$11)+V$4*Plan1!$E$16)-V$5-V$2)*V$7)</f>
        <v>887095.5910464878</v>
      </c>
    </row>
    <row r="362" spans="1:22" x14ac:dyDescent="0.25">
      <c r="A362">
        <v>353</v>
      </c>
      <c r="B362" s="100">
        <f t="shared" si="5"/>
        <v>59196450.785542279</v>
      </c>
      <c r="C362" s="4">
        <f>((Produção!C356*(PreçoLivre!C358*(1-Plan1!$B$11)+C$4*Plan1!$E$16)-C$5-C$2)*C$7)</f>
        <v>7035708.7595695443</v>
      </c>
      <c r="D362" s="4">
        <f>((Produção!D356*(PreçoLivre!D358*(1-Plan1!$B$11)+D$4*Plan1!$E$16)-D$5-D$2)*D$7)</f>
        <v>6211483.9399821293</v>
      </c>
      <c r="E362" s="4">
        <f>((Produção!E356*(PreçoLivre!E358*(1-Plan1!$B$11)+E$4*Plan1!$E$16)-E$5-E$2)*E$7)</f>
        <v>5843432.195519113</v>
      </c>
      <c r="F362" s="4">
        <f>((Produção!F356*(PreçoLivre!F358*(1-Plan1!$B$11)+F$4*Plan1!$E$16)-F$5-F$2)*F$7)</f>
        <v>4970629.6675370336</v>
      </c>
      <c r="G362" s="4">
        <f>((Produção!G356*(PreçoLivre!G358*(1-Plan1!$B$11)+G$4*Plan1!$E$16)-G$5-G$2)*G$7)</f>
        <v>4435645.7437552931</v>
      </c>
      <c r="H362" s="4">
        <f>((Produção!H356*(PreçoLivre!H358*(1-Plan1!$B$11)+H$4*Plan1!$E$16)-H$5-H$2)*H$7)</f>
        <v>3811902.1429766878</v>
      </c>
      <c r="I362" s="4">
        <f>((Produção!I356*(PreçoLivre!I358*(1-Plan1!$B$11)+I$4*Plan1!$E$16)-I$5-I$2)*I$7)</f>
        <v>3390674.7840536502</v>
      </c>
      <c r="J362" s="4">
        <f>((Produção!J356*(PreçoLivre!J358*(1-Plan1!$B$11)+J$4*Plan1!$E$16)-J$5-J$2)*J$7)</f>
        <v>3212437.5551545098</v>
      </c>
      <c r="K362" s="4">
        <f>((Produção!K356*(PreçoLivre!K358*(1-Plan1!$B$11)+K$4*Plan1!$E$16)-K$5-K$2)*K$7)</f>
        <v>2902516.7578224791</v>
      </c>
      <c r="L362" s="4">
        <f>((Produção!L356*(PreçoLivre!L358*(1-Plan1!$B$11)+L$4*Plan1!$E$16)-L$5-L$2)*L$7)</f>
        <v>2617019.1433121096</v>
      </c>
      <c r="M362" s="4">
        <f>((Produção!M356*(PreçoLivre!M358*(1-Plan1!$B$11)+M$4*Plan1!$E$16)-M$5-M$2)*M$7)</f>
        <v>2412541.8077677037</v>
      </c>
      <c r="N362" s="4">
        <f>((Produção!N356*(PreçoLivre!N358*(1-Plan1!$B$11)+N$4*Plan1!$E$16)-N$5-N$2)*N$7)</f>
        <v>2121633.4552583355</v>
      </c>
      <c r="O362" s="4">
        <f>((Produção!O356*(PreçoLivre!O358*(1-Plan1!$B$11)+O$4*Plan1!$E$16)-O$5-O$2)*O$7)</f>
        <v>1640986.2019033495</v>
      </c>
      <c r="P362" s="4">
        <f>((Produção!P356*(PreçoLivre!P358*(1-Plan1!$B$11)+P$4*Plan1!$E$16)-P$5-P$2)*P$7)</f>
        <v>1428840.5219901628</v>
      </c>
      <c r="Q362" s="4">
        <f>((Produção!Q356*(PreçoLivre!Q358*(1-Plan1!$B$11)+Q$4*Plan1!$E$16)-Q$5-Q$2)*Q$7)</f>
        <v>1394717.6566350593</v>
      </c>
      <c r="R362" s="4">
        <f>((Produção!R356*(PreçoLivre!R358*(1-Plan1!$B$11)+R$4*Plan1!$E$16)-R$5-R$2)*R$7)</f>
        <v>1327123.9219420196</v>
      </c>
      <c r="S362" s="4">
        <f>((Produção!S356*(PreçoLivre!S358*(1-Plan1!$B$11)+S$4*Plan1!$E$16)-S$5-S$2)*S$7)</f>
        <v>1288282.1198531948</v>
      </c>
      <c r="T362" s="4">
        <f>((Produção!T356*(PreçoLivre!T358*(1-Plan1!$B$11)+T$4*Plan1!$E$16)-T$5-T$2)*T$7)</f>
        <v>1122732.1930336626</v>
      </c>
      <c r="U362" s="4">
        <f>((Produção!U356*(PreçoLivre!U358*(1-Plan1!$B$11)+U$4*Plan1!$E$16)-U$5-U$2)*U$7)</f>
        <v>1033311.7484389655</v>
      </c>
      <c r="V362" s="4">
        <f>((Produção!V356*(PreçoLivre!V358*(1-Plan1!$B$11)+V$4*Plan1!$E$16)-V$5-V$2)*V$7)</f>
        <v>994830.46903726517</v>
      </c>
    </row>
    <row r="363" spans="1:22" x14ac:dyDescent="0.25">
      <c r="A363">
        <v>354</v>
      </c>
      <c r="B363" s="100">
        <f t="shared" si="5"/>
        <v>71636014.915681258</v>
      </c>
      <c r="C363" s="4">
        <f>((Produção!C357*(PreçoLivre!C359*(1-Plan1!$B$11)+C$4*Plan1!$E$16)-C$5-C$2)*C$7)</f>
        <v>7545152.8453828366</v>
      </c>
      <c r="D363" s="4">
        <f>((Produção!D357*(PreçoLivre!D359*(1-Plan1!$B$11)+D$4*Plan1!$E$16)-D$5-D$2)*D$7)</f>
        <v>6288433.8225615351</v>
      </c>
      <c r="E363" s="4">
        <f>((Produção!E357*(PreçoLivre!E359*(1-Plan1!$B$11)+E$4*Plan1!$E$16)-E$5-E$2)*E$7)</f>
        <v>6447665.6219377983</v>
      </c>
      <c r="F363" s="4">
        <f>((Produção!F357*(PreçoLivre!F359*(1-Plan1!$B$11)+F$4*Plan1!$E$16)-F$5-F$2)*F$7)</f>
        <v>5805189.9876855053</v>
      </c>
      <c r="G363" s="4">
        <f>((Produção!G357*(PreçoLivre!G359*(1-Plan1!$B$11)+G$4*Plan1!$E$16)-G$5-G$2)*G$7)</f>
        <v>5171010.5883686924</v>
      </c>
      <c r="H363" s="4">
        <f>((Produção!H357*(PreçoLivre!H359*(1-Plan1!$B$11)+H$4*Plan1!$E$16)-H$5-H$2)*H$7)</f>
        <v>4751965.6290948838</v>
      </c>
      <c r="I363" s="4">
        <f>((Produção!I357*(PreçoLivre!I359*(1-Plan1!$B$11)+I$4*Plan1!$E$16)-I$5-I$2)*I$7)</f>
        <v>4181852.1930251252</v>
      </c>
      <c r="J363" s="4">
        <f>((Produção!J357*(PreçoLivre!J359*(1-Plan1!$B$11)+J$4*Plan1!$E$16)-J$5-J$2)*J$7)</f>
        <v>4181738.4469611407</v>
      </c>
      <c r="K363" s="4">
        <f>((Produção!K357*(PreçoLivre!K359*(1-Plan1!$B$11)+K$4*Plan1!$E$16)-K$5-K$2)*K$7)</f>
        <v>3595431.7559642736</v>
      </c>
      <c r="L363" s="4">
        <f>((Produção!L357*(PreçoLivre!L359*(1-Plan1!$B$11)+L$4*Plan1!$E$16)-L$5-L$2)*L$7)</f>
        <v>3234522.5591879077</v>
      </c>
      <c r="M363" s="4">
        <f>((Produção!M357*(PreçoLivre!M359*(1-Plan1!$B$11)+M$4*Plan1!$E$16)-M$5-M$2)*M$7)</f>
        <v>3111655.5095544634</v>
      </c>
      <c r="N363" s="4">
        <f>((Produção!N357*(PreçoLivre!N359*(1-Plan1!$B$11)+N$4*Plan1!$E$16)-N$5-N$2)*N$7)</f>
        <v>2995187.8251567353</v>
      </c>
      <c r="O363" s="4">
        <f>((Produção!O357*(PreçoLivre!O359*(1-Plan1!$B$11)+O$4*Plan1!$E$16)-O$5-O$2)*O$7)</f>
        <v>2798064.5174096641</v>
      </c>
      <c r="P363" s="4">
        <f>((Produção!P357*(PreçoLivre!P359*(1-Plan1!$B$11)+P$4*Plan1!$E$16)-P$5-P$2)*P$7)</f>
        <v>2240844.0939038815</v>
      </c>
      <c r="Q363" s="4">
        <f>((Produção!Q357*(PreçoLivre!Q359*(1-Plan1!$B$11)+Q$4*Plan1!$E$16)-Q$5-Q$2)*Q$7)</f>
        <v>2048364.1539441866</v>
      </c>
      <c r="R363" s="4">
        <f>((Produção!R357*(PreçoLivre!R359*(1-Plan1!$B$11)+R$4*Plan1!$E$16)-R$5-R$2)*R$7)</f>
        <v>1752739.5809997539</v>
      </c>
      <c r="S363" s="4">
        <f>((Produção!S357*(PreçoLivre!S359*(1-Plan1!$B$11)+S$4*Plan1!$E$16)-S$5-S$2)*S$7)</f>
        <v>1618720.5468429246</v>
      </c>
      <c r="T363" s="4">
        <f>((Produção!T357*(PreçoLivre!T359*(1-Plan1!$B$11)+T$4*Plan1!$E$16)-T$5-T$2)*T$7)</f>
        <v>1471733.9747830369</v>
      </c>
      <c r="U363" s="4">
        <f>((Produção!U357*(PreçoLivre!U359*(1-Plan1!$B$11)+U$4*Plan1!$E$16)-U$5-U$2)*U$7)</f>
        <v>1326727.6735941067</v>
      </c>
      <c r="V363" s="4">
        <f>((Produção!V357*(PreçoLivre!V359*(1-Plan1!$B$11)+V$4*Plan1!$E$16)-V$5-V$2)*V$7)</f>
        <v>1069013.5893228203</v>
      </c>
    </row>
    <row r="364" spans="1:22" x14ac:dyDescent="0.25">
      <c r="A364">
        <v>355</v>
      </c>
      <c r="B364" s="100">
        <f t="shared" si="5"/>
        <v>58486063.532260753</v>
      </c>
      <c r="C364" s="4">
        <f>((Produção!C358*(PreçoLivre!C360*(1-Plan1!$B$11)+C$4*Plan1!$E$16)-C$5-C$2)*C$7)</f>
        <v>7114979.507235378</v>
      </c>
      <c r="D364" s="4">
        <f>((Produção!D358*(PreçoLivre!D360*(1-Plan1!$B$11)+D$4*Plan1!$E$16)-D$5-D$2)*D$7)</f>
        <v>6759786.2747149067</v>
      </c>
      <c r="E364" s="4">
        <f>((Produção!E358*(PreçoLivre!E360*(1-Plan1!$B$11)+E$4*Plan1!$E$16)-E$5-E$2)*E$7)</f>
        <v>6078253.6571639776</v>
      </c>
      <c r="F364" s="4">
        <f>((Produção!F358*(PreçoLivre!F360*(1-Plan1!$B$11)+F$4*Plan1!$E$16)-F$5-F$2)*F$7)</f>
        <v>5274226.7806631923</v>
      </c>
      <c r="G364" s="4">
        <f>((Produção!G358*(PreçoLivre!G360*(1-Plan1!$B$11)+G$4*Plan1!$E$16)-G$5-G$2)*G$7)</f>
        <v>4485532.1286916379</v>
      </c>
      <c r="H364" s="4">
        <f>((Produção!H358*(PreçoLivre!H360*(1-Plan1!$B$11)+H$4*Plan1!$E$16)-H$5-H$2)*H$7)</f>
        <v>3656331.0100007886</v>
      </c>
      <c r="I364" s="4">
        <f>((Produção!I358*(PreçoLivre!I360*(1-Plan1!$B$11)+I$4*Plan1!$E$16)-I$5-I$2)*I$7)</f>
        <v>3326502.7606973317</v>
      </c>
      <c r="J364" s="4">
        <f>((Produção!J358*(PreçoLivre!J360*(1-Plan1!$B$11)+J$4*Plan1!$E$16)-J$5-J$2)*J$7)</f>
        <v>2797503.111628409</v>
      </c>
      <c r="K364" s="4">
        <f>((Produção!K358*(PreçoLivre!K360*(1-Plan1!$B$11)+K$4*Plan1!$E$16)-K$5-K$2)*K$7)</f>
        <v>2513554.4502112023</v>
      </c>
      <c r="L364" s="4">
        <f>((Produção!L358*(PreçoLivre!L360*(1-Plan1!$B$11)+L$4*Plan1!$E$16)-L$5-L$2)*L$7)</f>
        <v>2194160.7379213762</v>
      </c>
      <c r="M364" s="4">
        <f>((Produção!M358*(PreçoLivre!M360*(1-Plan1!$B$11)+M$4*Plan1!$E$16)-M$5-M$2)*M$7)</f>
        <v>2121384.5496359323</v>
      </c>
      <c r="N364" s="4">
        <f>((Produção!N358*(PreçoLivre!N360*(1-Plan1!$B$11)+N$4*Plan1!$E$16)-N$5-N$2)*N$7)</f>
        <v>1843845.7589465776</v>
      </c>
      <c r="O364" s="4">
        <f>((Produção!O358*(PreçoLivre!O360*(1-Plan1!$B$11)+O$4*Plan1!$E$16)-O$5-O$2)*O$7)</f>
        <v>1738004.4661681815</v>
      </c>
      <c r="P364" s="4">
        <f>((Produção!P358*(PreçoLivre!P360*(1-Plan1!$B$11)+P$4*Plan1!$E$16)-P$5-P$2)*P$7)</f>
        <v>1632927.342882622</v>
      </c>
      <c r="Q364" s="4">
        <f>((Produção!Q358*(PreçoLivre!Q360*(1-Plan1!$B$11)+Q$4*Plan1!$E$16)-Q$5-Q$2)*Q$7)</f>
        <v>1421990.1798896354</v>
      </c>
      <c r="R364" s="4">
        <f>((Produção!R358*(PreçoLivre!R360*(1-Plan1!$B$11)+R$4*Plan1!$E$16)-R$5-R$2)*R$7)</f>
        <v>1269069.2373919459</v>
      </c>
      <c r="S364" s="4">
        <f>((Produção!S358*(PreçoLivre!S360*(1-Plan1!$B$11)+S$4*Plan1!$E$16)-S$5-S$2)*S$7)</f>
        <v>1177315.1918492648</v>
      </c>
      <c r="T364" s="4">
        <f>((Produção!T358*(PreçoLivre!T360*(1-Plan1!$B$11)+T$4*Plan1!$E$16)-T$5-T$2)*T$7)</f>
        <v>1178586.3082386917</v>
      </c>
      <c r="U364" s="4">
        <f>((Produção!U358*(PreçoLivre!U360*(1-Plan1!$B$11)+U$4*Plan1!$E$16)-U$5-U$2)*U$7)</f>
        <v>1037624.9073156653</v>
      </c>
      <c r="V364" s="4">
        <f>((Produção!V358*(PreçoLivre!V360*(1-Plan1!$B$11)+V$4*Plan1!$E$16)-V$5-V$2)*V$7)</f>
        <v>864485.17101403105</v>
      </c>
    </row>
    <row r="365" spans="1:22" x14ac:dyDescent="0.25">
      <c r="A365">
        <v>356</v>
      </c>
      <c r="B365" s="100">
        <f t="shared" si="5"/>
        <v>76808530.44800432</v>
      </c>
      <c r="C365" s="4">
        <f>((Produção!C359*(PreçoLivre!C361*(1-Plan1!$B$11)+C$4*Plan1!$E$16)-C$5-C$2)*C$7)</f>
        <v>7305410.8000286948</v>
      </c>
      <c r="D365" s="4">
        <f>((Produção!D359*(PreçoLivre!D361*(1-Plan1!$B$11)+D$4*Plan1!$E$16)-D$5-D$2)*D$7)</f>
        <v>6074512.0946201179</v>
      </c>
      <c r="E365" s="4">
        <f>((Produção!E359*(PreçoLivre!E361*(1-Plan1!$B$11)+E$4*Plan1!$E$16)-E$5-E$2)*E$7)</f>
        <v>5728160.3564082971</v>
      </c>
      <c r="F365" s="4">
        <f>((Produção!F359*(PreçoLivre!F361*(1-Plan1!$B$11)+F$4*Plan1!$E$16)-F$5-F$2)*F$7)</f>
        <v>5090875.6002910584</v>
      </c>
      <c r="G365" s="4">
        <f>((Produção!G359*(PreçoLivre!G361*(1-Plan1!$B$11)+G$4*Plan1!$E$16)-G$5-G$2)*G$7)</f>
        <v>5375121.2003010483</v>
      </c>
      <c r="H365" s="4">
        <f>((Produção!H359*(PreçoLivre!H361*(1-Plan1!$B$11)+H$4*Plan1!$E$16)-H$5-H$2)*H$7)</f>
        <v>5233023.652338027</v>
      </c>
      <c r="I365" s="4">
        <f>((Produção!I359*(PreçoLivre!I361*(1-Plan1!$B$11)+I$4*Plan1!$E$16)-I$5-I$2)*I$7)</f>
        <v>5077031.9711064119</v>
      </c>
      <c r="J365" s="4">
        <f>((Produção!J359*(PreçoLivre!J361*(1-Plan1!$B$11)+J$4*Plan1!$E$16)-J$5-J$2)*J$7)</f>
        <v>4455762.8289917856</v>
      </c>
      <c r="K365" s="4">
        <f>((Produção!K359*(PreçoLivre!K361*(1-Plan1!$B$11)+K$4*Plan1!$E$16)-K$5-K$2)*K$7)</f>
        <v>4226382.1899761399</v>
      </c>
      <c r="L365" s="4">
        <f>((Produção!L359*(PreçoLivre!L361*(1-Plan1!$B$11)+L$4*Plan1!$E$16)-L$5-L$2)*L$7)</f>
        <v>4131156.573293888</v>
      </c>
      <c r="M365" s="4">
        <f>((Produção!M359*(PreçoLivre!M361*(1-Plan1!$B$11)+M$4*Plan1!$E$16)-M$5-M$2)*M$7)</f>
        <v>3729196.4318200126</v>
      </c>
      <c r="N365" s="4">
        <f>((Produção!N359*(PreçoLivre!N361*(1-Plan1!$B$11)+N$4*Plan1!$E$16)-N$5-N$2)*N$7)</f>
        <v>3368641.631647958</v>
      </c>
      <c r="O365" s="4">
        <f>((Produção!O359*(PreçoLivre!O361*(1-Plan1!$B$11)+O$4*Plan1!$E$16)-O$5-O$2)*O$7)</f>
        <v>2955874.6409596549</v>
      </c>
      <c r="P365" s="4">
        <f>((Produção!P359*(PreçoLivre!P361*(1-Plan1!$B$11)+P$4*Plan1!$E$16)-P$5-P$2)*P$7)</f>
        <v>2644405.2405117145</v>
      </c>
      <c r="Q365" s="4">
        <f>((Produção!Q359*(PreçoLivre!Q361*(1-Plan1!$B$11)+Q$4*Plan1!$E$16)-Q$5-Q$2)*Q$7)</f>
        <v>2146966.405325172</v>
      </c>
      <c r="R365" s="4">
        <f>((Produção!R359*(PreçoLivre!R361*(1-Plan1!$B$11)+R$4*Plan1!$E$16)-R$5-R$2)*R$7)</f>
        <v>2179368.3177751289</v>
      </c>
      <c r="S365" s="4">
        <f>((Produção!S359*(PreçoLivre!S361*(1-Plan1!$B$11)+S$4*Plan1!$E$16)-S$5-S$2)*S$7)</f>
        <v>2120171.6514075985</v>
      </c>
      <c r="T365" s="4">
        <f>((Produção!T359*(PreçoLivre!T361*(1-Plan1!$B$11)+T$4*Plan1!$E$16)-T$5-T$2)*T$7)</f>
        <v>1797947.1202600012</v>
      </c>
      <c r="U365" s="4">
        <f>((Produção!U359*(PreçoLivre!U361*(1-Plan1!$B$11)+U$4*Plan1!$E$16)-U$5-U$2)*U$7)</f>
        <v>1661820.0153633268</v>
      </c>
      <c r="V365" s="4">
        <f>((Produção!V359*(PreçoLivre!V361*(1-Plan1!$B$11)+V$4*Plan1!$E$16)-V$5-V$2)*V$7)</f>
        <v>1506701.7255782906</v>
      </c>
    </row>
    <row r="366" spans="1:22" x14ac:dyDescent="0.25">
      <c r="A366">
        <v>357</v>
      </c>
      <c r="B366" s="100">
        <f t="shared" si="5"/>
        <v>80098840.025766075</v>
      </c>
      <c r="C366" s="4">
        <f>((Produção!C360*(PreçoLivre!C362*(1-Plan1!$B$11)+C$4*Plan1!$E$16)-C$5-C$2)*C$7)</f>
        <v>7697850.0048070541</v>
      </c>
      <c r="D366" s="4">
        <f>((Produção!D360*(PreçoLivre!D362*(1-Plan1!$B$11)+D$4*Plan1!$E$16)-D$5-D$2)*D$7)</f>
        <v>7725646.6435422162</v>
      </c>
      <c r="E366" s="4">
        <f>((Produção!E360*(PreçoLivre!E362*(1-Plan1!$B$11)+E$4*Plan1!$E$16)-E$5-E$2)*E$7)</f>
        <v>7648993.0679310542</v>
      </c>
      <c r="F366" s="4">
        <f>((Produção!F360*(PreçoLivre!F362*(1-Plan1!$B$11)+F$4*Plan1!$E$16)-F$5-F$2)*F$7)</f>
        <v>6422388.5899199732</v>
      </c>
      <c r="G366" s="4">
        <f>((Produção!G360*(PreçoLivre!G362*(1-Plan1!$B$11)+G$4*Plan1!$E$16)-G$5-G$2)*G$7)</f>
        <v>6334575.0597153408</v>
      </c>
      <c r="H366" s="4">
        <f>((Produção!H360*(PreçoLivre!H362*(1-Plan1!$B$11)+H$4*Plan1!$E$16)-H$5-H$2)*H$7)</f>
        <v>5820699.2681332622</v>
      </c>
      <c r="I366" s="4">
        <f>((Produção!I360*(PreçoLivre!I362*(1-Plan1!$B$11)+I$4*Plan1!$E$16)-I$5-I$2)*I$7)</f>
        <v>5233666.3621750381</v>
      </c>
      <c r="J366" s="4">
        <f>((Produção!J360*(PreçoLivre!J362*(1-Plan1!$B$11)+J$4*Plan1!$E$16)-J$5-J$2)*J$7)</f>
        <v>4657648.8262325143</v>
      </c>
      <c r="K366" s="4">
        <f>((Produção!K360*(PreçoLivre!K362*(1-Plan1!$B$11)+K$4*Plan1!$E$16)-K$5-K$2)*K$7)</f>
        <v>4310803.169861828</v>
      </c>
      <c r="L366" s="4">
        <f>((Produção!L360*(PreçoLivre!L362*(1-Plan1!$B$11)+L$4*Plan1!$E$16)-L$5-L$2)*L$7)</f>
        <v>3861064.4677379765</v>
      </c>
      <c r="M366" s="4">
        <f>((Produção!M360*(PreçoLivre!M362*(1-Plan1!$B$11)+M$4*Plan1!$E$16)-M$5-M$2)*M$7)</f>
        <v>3387432.9895004341</v>
      </c>
      <c r="N366" s="4">
        <f>((Produção!N360*(PreçoLivre!N362*(1-Plan1!$B$11)+N$4*Plan1!$E$16)-N$5-N$2)*N$7)</f>
        <v>2819636.0292631253</v>
      </c>
      <c r="O366" s="4">
        <f>((Produção!O360*(PreçoLivre!O362*(1-Plan1!$B$11)+O$4*Plan1!$E$16)-O$5-O$2)*O$7)</f>
        <v>2494022.9113737606</v>
      </c>
      <c r="P366" s="4">
        <f>((Produção!P360*(PreçoLivre!P362*(1-Plan1!$B$11)+P$4*Plan1!$E$16)-P$5-P$2)*P$7)</f>
        <v>2260631.4342521573</v>
      </c>
      <c r="Q366" s="4">
        <f>((Produção!Q360*(PreçoLivre!Q362*(1-Plan1!$B$11)+Q$4*Plan1!$E$16)-Q$5-Q$2)*Q$7)</f>
        <v>2007116.6580675596</v>
      </c>
      <c r="R366" s="4">
        <f>((Produção!R360*(PreçoLivre!R362*(1-Plan1!$B$11)+R$4*Plan1!$E$16)-R$5-R$2)*R$7)</f>
        <v>1838443.801165371</v>
      </c>
      <c r="S366" s="4">
        <f>((Produção!S360*(PreçoLivre!S362*(1-Plan1!$B$11)+S$4*Plan1!$E$16)-S$5-S$2)*S$7)</f>
        <v>1666845.7183292632</v>
      </c>
      <c r="T366" s="4">
        <f>((Produção!T360*(PreçoLivre!T362*(1-Plan1!$B$11)+T$4*Plan1!$E$16)-T$5-T$2)*T$7)</f>
        <v>1408831.1465142027</v>
      </c>
      <c r="U366" s="4">
        <f>((Produção!U360*(PreçoLivre!U362*(1-Plan1!$B$11)+U$4*Plan1!$E$16)-U$5-U$2)*U$7)</f>
        <v>1314852.5962755394</v>
      </c>
      <c r="V366" s="4">
        <f>((Produção!V360*(PreçoLivre!V362*(1-Plan1!$B$11)+V$4*Plan1!$E$16)-V$5-V$2)*V$7)</f>
        <v>1187691.2809683972</v>
      </c>
    </row>
    <row r="367" spans="1:22" x14ac:dyDescent="0.25">
      <c r="A367">
        <v>358</v>
      </c>
      <c r="B367" s="100">
        <f t="shared" si="5"/>
        <v>53154747.415378764</v>
      </c>
      <c r="C367" s="4">
        <f>((Produção!C361*(PreçoLivre!C363*(1-Plan1!$B$11)+C$4*Plan1!$E$16)-C$5-C$2)*C$7)</f>
        <v>7529426.6831215527</v>
      </c>
      <c r="D367" s="4">
        <f>((Produção!D361*(PreçoLivre!D363*(1-Plan1!$B$11)+D$4*Plan1!$E$16)-D$5-D$2)*D$7)</f>
        <v>5771849.0002687918</v>
      </c>
      <c r="E367" s="4">
        <f>((Produção!E361*(PreçoLivre!E363*(1-Plan1!$B$11)+E$4*Plan1!$E$16)-E$5-E$2)*E$7)</f>
        <v>5166364.5017119236</v>
      </c>
      <c r="F367" s="4">
        <f>((Produção!F361*(PreçoLivre!F363*(1-Plan1!$B$11)+F$4*Plan1!$E$16)-F$5-F$2)*F$7)</f>
        <v>4435012.2187040644</v>
      </c>
      <c r="G367" s="4">
        <f>((Produção!G361*(PreçoLivre!G363*(1-Plan1!$B$11)+G$4*Plan1!$E$16)-G$5-G$2)*G$7)</f>
        <v>3859123.4046691214</v>
      </c>
      <c r="H367" s="4">
        <f>((Produção!H361*(PreçoLivre!H363*(1-Plan1!$B$11)+H$4*Plan1!$E$16)-H$5-H$2)*H$7)</f>
        <v>3608692.5036754799</v>
      </c>
      <c r="I367" s="4">
        <f>((Produção!I361*(PreçoLivre!I363*(1-Plan1!$B$11)+I$4*Plan1!$E$16)-I$5-I$2)*I$7)</f>
        <v>2800140.9177623312</v>
      </c>
      <c r="J367" s="4">
        <f>((Produção!J361*(PreçoLivre!J363*(1-Plan1!$B$11)+J$4*Plan1!$E$16)-J$5-J$2)*J$7)</f>
        <v>2550104.7211388214</v>
      </c>
      <c r="K367" s="4">
        <f>((Produção!K361*(PreçoLivre!K363*(1-Plan1!$B$11)+K$4*Plan1!$E$16)-K$5-K$2)*K$7)</f>
        <v>2325127.9186534788</v>
      </c>
      <c r="L367" s="4">
        <f>((Produção!L361*(PreçoLivre!L363*(1-Plan1!$B$11)+L$4*Plan1!$E$16)-L$5-L$2)*L$7)</f>
        <v>2052706.3629011647</v>
      </c>
      <c r="M367" s="4">
        <f>((Produção!M361*(PreçoLivre!M363*(1-Plan1!$B$11)+M$4*Plan1!$E$16)-M$5-M$2)*M$7)</f>
        <v>1797519.9065917989</v>
      </c>
      <c r="N367" s="4">
        <f>((Produção!N361*(PreçoLivre!N363*(1-Plan1!$B$11)+N$4*Plan1!$E$16)-N$5-N$2)*N$7)</f>
        <v>1754202.1361473207</v>
      </c>
      <c r="O367" s="4">
        <f>((Produção!O361*(PreçoLivre!O363*(1-Plan1!$B$11)+O$4*Plan1!$E$16)-O$5-O$2)*O$7)</f>
        <v>1685279.2661178494</v>
      </c>
      <c r="P367" s="4">
        <f>((Produção!P361*(PreçoLivre!P363*(1-Plan1!$B$11)+P$4*Plan1!$E$16)-P$5-P$2)*P$7)</f>
        <v>1438481.5385055707</v>
      </c>
      <c r="Q367" s="4">
        <f>((Produção!Q361*(PreçoLivre!Q363*(1-Plan1!$B$11)+Q$4*Plan1!$E$16)-Q$5-Q$2)*Q$7)</f>
        <v>1360707.0488143445</v>
      </c>
      <c r="R367" s="4">
        <f>((Produção!R361*(PreçoLivre!R363*(1-Plan1!$B$11)+R$4*Plan1!$E$16)-R$5-R$2)*R$7)</f>
        <v>1193614.472711317</v>
      </c>
      <c r="S367" s="4">
        <f>((Produção!S361*(PreçoLivre!S363*(1-Plan1!$B$11)+S$4*Plan1!$E$16)-S$5-S$2)*S$7)</f>
        <v>1108603.9240889356</v>
      </c>
      <c r="T367" s="4">
        <f>((Produção!T361*(PreçoLivre!T363*(1-Plan1!$B$11)+T$4*Plan1!$E$16)-T$5-T$2)*T$7)</f>
        <v>997336.21856048587</v>
      </c>
      <c r="U367" s="4">
        <f>((Produção!U361*(PreçoLivre!U363*(1-Plan1!$B$11)+U$4*Plan1!$E$16)-U$5-U$2)*U$7)</f>
        <v>896605.0674288047</v>
      </c>
      <c r="V367" s="4">
        <f>((Produção!V361*(PreçoLivre!V363*(1-Plan1!$B$11)+V$4*Plan1!$E$16)-V$5-V$2)*V$7)</f>
        <v>823849.60380561813</v>
      </c>
    </row>
    <row r="368" spans="1:22" x14ac:dyDescent="0.25">
      <c r="A368">
        <v>359</v>
      </c>
      <c r="B368" s="100">
        <f t="shared" si="5"/>
        <v>61247509.473287359</v>
      </c>
      <c r="C368" s="4">
        <f>((Produção!C362*(PreçoLivre!C364*(1-Plan1!$B$11)+C$4*Plan1!$E$16)-C$5-C$2)*C$7)</f>
        <v>7494931.3371953797</v>
      </c>
      <c r="D368" s="4">
        <f>((Produção!D362*(PreçoLivre!D364*(1-Plan1!$B$11)+D$4*Plan1!$E$16)-D$5-D$2)*D$7)</f>
        <v>6705151.7682109931</v>
      </c>
      <c r="E368" s="4">
        <f>((Produção!E362*(PreçoLivre!E364*(1-Plan1!$B$11)+E$4*Plan1!$E$16)-E$5-E$2)*E$7)</f>
        <v>6022923.7231209511</v>
      </c>
      <c r="F368" s="4">
        <f>((Produção!F362*(PreçoLivre!F364*(1-Plan1!$B$11)+F$4*Plan1!$E$16)-F$5-F$2)*F$7)</f>
        <v>5397947.1036314545</v>
      </c>
      <c r="G368" s="4">
        <f>((Produção!G362*(PreçoLivre!G364*(1-Plan1!$B$11)+G$4*Plan1!$E$16)-G$5-G$2)*G$7)</f>
        <v>5129177.1966881054</v>
      </c>
      <c r="H368" s="4">
        <f>((Produção!H362*(PreçoLivre!H364*(1-Plan1!$B$11)+H$4*Plan1!$E$16)-H$5-H$2)*H$7)</f>
        <v>4464928.0977967903</v>
      </c>
      <c r="I368" s="4">
        <f>((Produção!I362*(PreçoLivre!I364*(1-Plan1!$B$11)+I$4*Plan1!$E$16)-I$5-I$2)*I$7)</f>
        <v>4076099.8732971819</v>
      </c>
      <c r="J368" s="4">
        <f>((Produção!J362*(PreçoLivre!J364*(1-Plan1!$B$11)+J$4*Plan1!$E$16)-J$5-J$2)*J$7)</f>
        <v>3637769.9065181976</v>
      </c>
      <c r="K368" s="4">
        <f>((Produção!K362*(PreçoLivre!K364*(1-Plan1!$B$11)+K$4*Plan1!$E$16)-K$5-K$2)*K$7)</f>
        <v>2973366.9658366432</v>
      </c>
      <c r="L368" s="4">
        <f>((Produção!L362*(PreçoLivre!L364*(1-Plan1!$B$11)+L$4*Plan1!$E$16)-L$5-L$2)*L$7)</f>
        <v>2378825.4919217289</v>
      </c>
      <c r="M368" s="4">
        <f>((Produção!M362*(PreçoLivre!M364*(1-Plan1!$B$11)+M$4*Plan1!$E$16)-M$5-M$2)*M$7)</f>
        <v>2209768.1697541741</v>
      </c>
      <c r="N368" s="4">
        <f>((Produção!N362*(PreçoLivre!N364*(1-Plan1!$B$11)+N$4*Plan1!$E$16)-N$5-N$2)*N$7)</f>
        <v>1729901.0302521717</v>
      </c>
      <c r="O368" s="4">
        <f>((Produção!O362*(PreçoLivre!O364*(1-Plan1!$B$11)+O$4*Plan1!$E$16)-O$5-O$2)*O$7)</f>
        <v>1610933.9747907503</v>
      </c>
      <c r="P368" s="4">
        <f>((Produção!P362*(PreçoLivre!P364*(1-Plan1!$B$11)+P$4*Plan1!$E$16)-P$5-P$2)*P$7)</f>
        <v>1396072.1531231736</v>
      </c>
      <c r="Q368" s="4">
        <f>((Produção!Q362*(PreçoLivre!Q364*(1-Plan1!$B$11)+Q$4*Plan1!$E$16)-Q$5-Q$2)*Q$7)</f>
        <v>1296355.4169980835</v>
      </c>
      <c r="R368" s="4">
        <f>((Produção!R362*(PreçoLivre!R364*(1-Plan1!$B$11)+R$4*Plan1!$E$16)-R$5-R$2)*R$7)</f>
        <v>1213839.2272284417</v>
      </c>
      <c r="S368" s="4">
        <f>((Produção!S362*(PreçoLivre!S364*(1-Plan1!$B$11)+S$4*Plan1!$E$16)-S$5-S$2)*S$7)</f>
        <v>1012609.3593359463</v>
      </c>
      <c r="T368" s="4">
        <f>((Produção!T362*(PreçoLivre!T364*(1-Plan1!$B$11)+T$4*Plan1!$E$16)-T$5-T$2)*T$7)</f>
        <v>879869.52703160222</v>
      </c>
      <c r="U368" s="4">
        <f>((Produção!U362*(PreçoLivre!U364*(1-Plan1!$B$11)+U$4*Plan1!$E$16)-U$5-U$2)*U$7)</f>
        <v>858787.73706929001</v>
      </c>
      <c r="V368" s="4">
        <f>((Produção!V362*(PreçoLivre!V364*(1-Plan1!$B$11)+V$4*Plan1!$E$16)-V$5-V$2)*V$7)</f>
        <v>758251.41348630446</v>
      </c>
    </row>
    <row r="369" spans="1:22" x14ac:dyDescent="0.25">
      <c r="A369">
        <v>360</v>
      </c>
      <c r="B369" s="100">
        <f t="shared" si="5"/>
        <v>75411264.316420287</v>
      </c>
      <c r="C369" s="4">
        <f>((Produção!C363*(PreçoLivre!C365*(1-Plan1!$B$11)+C$4*Plan1!$E$16)-C$5-C$2)*C$7)</f>
        <v>8007364.1894304194</v>
      </c>
      <c r="D369" s="4">
        <f>((Produção!D363*(PreçoLivre!D365*(1-Plan1!$B$11)+D$4*Plan1!$E$16)-D$5-D$2)*D$7)</f>
        <v>7255877.7815381857</v>
      </c>
      <c r="E369" s="4">
        <f>((Produção!E363*(PreçoLivre!E365*(1-Plan1!$B$11)+E$4*Plan1!$E$16)-E$5-E$2)*E$7)</f>
        <v>6586043.5699646417</v>
      </c>
      <c r="F369" s="4">
        <f>((Produção!F363*(PreçoLivre!F365*(1-Plan1!$B$11)+F$4*Plan1!$E$16)-F$5-F$2)*F$7)</f>
        <v>6109997.1776506035</v>
      </c>
      <c r="G369" s="4">
        <f>((Produção!G363*(PreçoLivre!G365*(1-Plan1!$B$11)+G$4*Plan1!$E$16)-G$5-G$2)*G$7)</f>
        <v>5619863.0628558472</v>
      </c>
      <c r="H369" s="4">
        <f>((Produção!H363*(PreçoLivre!H365*(1-Plan1!$B$11)+H$4*Plan1!$E$16)-H$5-H$2)*H$7)</f>
        <v>5075384.8393812915</v>
      </c>
      <c r="I369" s="4">
        <f>((Produção!I363*(PreçoLivre!I365*(1-Plan1!$B$11)+I$4*Plan1!$E$16)-I$5-I$2)*I$7)</f>
        <v>4753609.4740186501</v>
      </c>
      <c r="J369" s="4">
        <f>((Produção!J363*(PreçoLivre!J365*(1-Plan1!$B$11)+J$4*Plan1!$E$16)-J$5-J$2)*J$7)</f>
        <v>4092857.8507829746</v>
      </c>
      <c r="K369" s="4">
        <f>((Produção!K363*(PreçoLivre!K365*(1-Plan1!$B$11)+K$4*Plan1!$E$16)-K$5-K$2)*K$7)</f>
        <v>3965662.1741975811</v>
      </c>
      <c r="L369" s="4">
        <f>((Produção!L363*(PreçoLivre!L365*(1-Plan1!$B$11)+L$4*Plan1!$E$16)-L$5-L$2)*L$7)</f>
        <v>3453894.2339897859</v>
      </c>
      <c r="M369" s="4">
        <f>((Produção!M363*(PreçoLivre!M365*(1-Plan1!$B$11)+M$4*Plan1!$E$16)-M$5-M$2)*M$7)</f>
        <v>3215645.6884087059</v>
      </c>
      <c r="N369" s="4">
        <f>((Produção!N363*(PreçoLivre!N365*(1-Plan1!$B$11)+N$4*Plan1!$E$16)-N$5-N$2)*N$7)</f>
        <v>2973942.788750866</v>
      </c>
      <c r="O369" s="4">
        <f>((Produção!O363*(PreçoLivre!O365*(1-Plan1!$B$11)+O$4*Plan1!$E$16)-O$5-O$2)*O$7)</f>
        <v>2693646.3970526429</v>
      </c>
      <c r="P369" s="4">
        <f>((Produção!P363*(PreçoLivre!P365*(1-Plan1!$B$11)+P$4*Plan1!$E$16)-P$5-P$2)*P$7)</f>
        <v>2387850.4217321952</v>
      </c>
      <c r="Q369" s="4">
        <f>((Produção!Q363*(PreçoLivre!Q365*(1-Plan1!$B$11)+Q$4*Plan1!$E$16)-Q$5-Q$2)*Q$7)</f>
        <v>2223889.8787127584</v>
      </c>
      <c r="R369" s="4">
        <f>((Produção!R363*(PreçoLivre!R365*(1-Plan1!$B$11)+R$4*Plan1!$E$16)-R$5-R$2)*R$7)</f>
        <v>1861735.4203126982</v>
      </c>
      <c r="S369" s="4">
        <f>((Produção!S363*(PreçoLivre!S365*(1-Plan1!$B$11)+S$4*Plan1!$E$16)-S$5-S$2)*S$7)</f>
        <v>1505196.1133499665</v>
      </c>
      <c r="T369" s="4">
        <f>((Produção!T363*(PreçoLivre!T365*(1-Plan1!$B$11)+T$4*Plan1!$E$16)-T$5-T$2)*T$7)</f>
        <v>1317553.2125931007</v>
      </c>
      <c r="U369" s="4">
        <f>((Produção!U363*(PreçoLivre!U365*(1-Plan1!$B$11)+U$4*Plan1!$E$16)-U$5-U$2)*U$7)</f>
        <v>1251457.6818670719</v>
      </c>
      <c r="V369" s="4">
        <f>((Produção!V363*(PreçoLivre!V365*(1-Plan1!$B$11)+V$4*Plan1!$E$16)-V$5-V$2)*V$7)</f>
        <v>1059792.3598303064</v>
      </c>
    </row>
    <row r="370" spans="1:22" x14ac:dyDescent="0.25">
      <c r="A370">
        <v>361</v>
      </c>
      <c r="B370" s="100">
        <f t="shared" si="5"/>
        <v>81869302.675581828</v>
      </c>
      <c r="C370" s="4">
        <f>((Produção!C364*(PreçoLivre!C366*(1-Plan1!$B$11)+C$4*Plan1!$E$16)-C$5-C$2)*C$7)</f>
        <v>8018932.3419029098</v>
      </c>
      <c r="D370" s="4">
        <f>((Produção!D364*(PreçoLivre!D366*(1-Plan1!$B$11)+D$4*Plan1!$E$16)-D$5-D$2)*D$7)</f>
        <v>7192923.1040012445</v>
      </c>
      <c r="E370" s="4">
        <f>((Produção!E364*(PreçoLivre!E366*(1-Plan1!$B$11)+E$4*Plan1!$E$16)-E$5-E$2)*E$7)</f>
        <v>6649033.3564583054</v>
      </c>
      <c r="F370" s="4">
        <f>((Produção!F364*(PreçoLivre!F366*(1-Plan1!$B$11)+F$4*Plan1!$E$16)-F$5-F$2)*F$7)</f>
        <v>6448291.2537162025</v>
      </c>
      <c r="G370" s="4">
        <f>((Produção!G364*(PreçoLivre!G366*(1-Plan1!$B$11)+G$4*Plan1!$E$16)-G$5-G$2)*G$7)</f>
        <v>6064253.7771533877</v>
      </c>
      <c r="H370" s="4">
        <f>((Produção!H364*(PreçoLivre!H366*(1-Plan1!$B$11)+H$4*Plan1!$E$16)-H$5-H$2)*H$7)</f>
        <v>5827991.7575685857</v>
      </c>
      <c r="I370" s="4">
        <f>((Produção!I364*(PreçoLivre!I366*(1-Plan1!$B$11)+I$4*Plan1!$E$16)-I$5-I$2)*I$7)</f>
        <v>5015271.2875154959</v>
      </c>
      <c r="J370" s="4">
        <f>((Produção!J364*(PreçoLivre!J366*(1-Plan1!$B$11)+J$4*Plan1!$E$16)-J$5-J$2)*J$7)</f>
        <v>4088780.147492995</v>
      </c>
      <c r="K370" s="4">
        <f>((Produção!K364*(PreçoLivre!K366*(1-Plan1!$B$11)+K$4*Plan1!$E$16)-K$5-K$2)*K$7)</f>
        <v>4230925.6934930123</v>
      </c>
      <c r="L370" s="4">
        <f>((Produção!L364*(PreçoLivre!L366*(1-Plan1!$B$11)+L$4*Plan1!$E$16)-L$5-L$2)*L$7)</f>
        <v>4127689.4638643675</v>
      </c>
      <c r="M370" s="4">
        <f>((Produção!M364*(PreçoLivre!M366*(1-Plan1!$B$11)+M$4*Plan1!$E$16)-M$5-M$2)*M$7)</f>
        <v>3680791.2786177401</v>
      </c>
      <c r="N370" s="4">
        <f>((Produção!N364*(PreçoLivre!N366*(1-Plan1!$B$11)+N$4*Plan1!$E$16)-N$5-N$2)*N$7)</f>
        <v>3120344.5789842708</v>
      </c>
      <c r="O370" s="4">
        <f>((Produção!O364*(PreçoLivre!O366*(1-Plan1!$B$11)+O$4*Plan1!$E$16)-O$5-O$2)*O$7)</f>
        <v>2699333.1996545675</v>
      </c>
      <c r="P370" s="4">
        <f>((Produção!P364*(PreçoLivre!P366*(1-Plan1!$B$11)+P$4*Plan1!$E$16)-P$5-P$2)*P$7)</f>
        <v>2629090.1633246448</v>
      </c>
      <c r="Q370" s="4">
        <f>((Produção!Q364*(PreçoLivre!Q366*(1-Plan1!$B$11)+Q$4*Plan1!$E$16)-Q$5-Q$2)*Q$7)</f>
        <v>2472545.6944137686</v>
      </c>
      <c r="R370" s="4">
        <f>((Produção!R364*(PreçoLivre!R366*(1-Plan1!$B$11)+R$4*Plan1!$E$16)-R$5-R$2)*R$7)</f>
        <v>2203334.6143911276</v>
      </c>
      <c r="S370" s="4">
        <f>((Produção!S364*(PreçoLivre!S366*(1-Plan1!$B$11)+S$4*Plan1!$E$16)-S$5-S$2)*S$7)</f>
        <v>2135355.2260100404</v>
      </c>
      <c r="T370" s="4">
        <f>((Produção!T364*(PreçoLivre!T366*(1-Plan1!$B$11)+T$4*Plan1!$E$16)-T$5-T$2)*T$7)</f>
        <v>2051003.8733393273</v>
      </c>
      <c r="U370" s="4">
        <f>((Produção!U364*(PreçoLivre!U366*(1-Plan1!$B$11)+U$4*Plan1!$E$16)-U$5-U$2)*U$7)</f>
        <v>1703081.2165871174</v>
      </c>
      <c r="V370" s="4">
        <f>((Produção!V364*(PreçoLivre!V366*(1-Plan1!$B$11)+V$4*Plan1!$E$16)-V$5-V$2)*V$7)</f>
        <v>1510330.6470927089</v>
      </c>
    </row>
    <row r="371" spans="1:22" x14ac:dyDescent="0.25">
      <c r="A371">
        <v>362</v>
      </c>
      <c r="B371" s="100">
        <f t="shared" si="5"/>
        <v>64532467.697963677</v>
      </c>
      <c r="C371" s="4">
        <f>((Produção!C365*(PreçoLivre!C367*(1-Plan1!$B$11)+C$4*Plan1!$E$16)-C$5-C$2)*C$7)</f>
        <v>7749839.858802611</v>
      </c>
      <c r="D371" s="4">
        <f>((Produção!D365*(PreçoLivre!D367*(1-Plan1!$B$11)+D$4*Plan1!$E$16)-D$5-D$2)*D$7)</f>
        <v>6464449.3350601345</v>
      </c>
      <c r="E371" s="4">
        <f>((Produção!E365*(PreçoLivre!E367*(1-Plan1!$B$11)+E$4*Plan1!$E$16)-E$5-E$2)*E$7)</f>
        <v>5521107.2551669469</v>
      </c>
      <c r="F371" s="4">
        <f>((Produção!F365*(PreçoLivre!F367*(1-Plan1!$B$11)+F$4*Plan1!$E$16)-F$5-F$2)*F$7)</f>
        <v>5163176.0685844524</v>
      </c>
      <c r="G371" s="4">
        <f>((Produção!G365*(PreçoLivre!G367*(1-Plan1!$B$11)+G$4*Plan1!$E$16)-G$5-G$2)*G$7)</f>
        <v>4202425.7541721351</v>
      </c>
      <c r="H371" s="4">
        <f>((Produção!H365*(PreçoLivre!H367*(1-Plan1!$B$11)+H$4*Plan1!$E$16)-H$5-H$2)*H$7)</f>
        <v>4171538.6117339558</v>
      </c>
      <c r="I371" s="4">
        <f>((Produção!I365*(PreçoLivre!I367*(1-Plan1!$B$11)+I$4*Plan1!$E$16)-I$5-I$2)*I$7)</f>
        <v>3724515.2207365297</v>
      </c>
      <c r="J371" s="4">
        <f>((Produção!J365*(PreçoLivre!J367*(1-Plan1!$B$11)+J$4*Plan1!$E$16)-J$5-J$2)*J$7)</f>
        <v>3445668.9696040484</v>
      </c>
      <c r="K371" s="4">
        <f>((Produção!K365*(PreçoLivre!K367*(1-Plan1!$B$11)+K$4*Plan1!$E$16)-K$5-K$2)*K$7)</f>
        <v>3012927.7181249517</v>
      </c>
      <c r="L371" s="4">
        <f>((Produção!L365*(PreçoLivre!L367*(1-Plan1!$B$11)+L$4*Plan1!$E$16)-L$5-L$2)*L$7)</f>
        <v>2803255.4319212944</v>
      </c>
      <c r="M371" s="4">
        <f>((Produção!M365*(PreçoLivre!M367*(1-Plan1!$B$11)+M$4*Plan1!$E$16)-M$5-M$2)*M$7)</f>
        <v>2432995.4819705207</v>
      </c>
      <c r="N371" s="4">
        <f>((Produção!N365*(PreçoLivre!N367*(1-Plan1!$B$11)+N$4*Plan1!$E$16)-N$5-N$2)*N$7)</f>
        <v>2292956.7082583574</v>
      </c>
      <c r="O371" s="4">
        <f>((Produção!O365*(PreçoLivre!O367*(1-Plan1!$B$11)+O$4*Plan1!$E$16)-O$5-O$2)*O$7)</f>
        <v>2086694.3142810338</v>
      </c>
      <c r="P371" s="4">
        <f>((Produção!P365*(PreçoLivre!P367*(1-Plan1!$B$11)+P$4*Plan1!$E$16)-P$5-P$2)*P$7)</f>
        <v>2023450.2891108952</v>
      </c>
      <c r="Q371" s="4">
        <f>((Produção!Q365*(PreçoLivre!Q367*(1-Plan1!$B$11)+Q$4*Plan1!$E$16)-Q$5-Q$2)*Q$7)</f>
        <v>1807077.9886136022</v>
      </c>
      <c r="R371" s="4">
        <f>((Produção!R365*(PreçoLivre!R367*(1-Plan1!$B$11)+R$4*Plan1!$E$16)-R$5-R$2)*R$7)</f>
        <v>1869198.8929477911</v>
      </c>
      <c r="S371" s="4">
        <f>((Produção!S365*(PreçoLivre!S367*(1-Plan1!$B$11)+S$4*Plan1!$E$16)-S$5-S$2)*S$7)</f>
        <v>1625908.8400624674</v>
      </c>
      <c r="T371" s="4">
        <f>((Produção!T365*(PreçoLivre!T367*(1-Plan1!$B$11)+T$4*Plan1!$E$16)-T$5-T$2)*T$7)</f>
        <v>1495200.5428841256</v>
      </c>
      <c r="U371" s="4">
        <f>((Produção!U365*(PreçoLivre!U367*(1-Plan1!$B$11)+U$4*Plan1!$E$16)-U$5-U$2)*U$7)</f>
        <v>1372862.5368041324</v>
      </c>
      <c r="V371" s="4">
        <f>((Produção!V365*(PreçoLivre!V367*(1-Plan1!$B$11)+V$4*Plan1!$E$16)-V$5-V$2)*V$7)</f>
        <v>1267217.8791236905</v>
      </c>
    </row>
    <row r="372" spans="1:22" x14ac:dyDescent="0.25">
      <c r="A372">
        <v>363</v>
      </c>
      <c r="B372" s="100">
        <f t="shared" si="5"/>
        <v>80561203.944993824</v>
      </c>
      <c r="C372" s="4">
        <f>((Produção!C366*(PreçoLivre!C368*(1-Plan1!$B$11)+C$4*Plan1!$E$16)-C$5-C$2)*C$7)</f>
        <v>7493897.1866314299</v>
      </c>
      <c r="D372" s="4">
        <f>((Produção!D366*(PreçoLivre!D368*(1-Plan1!$B$11)+D$4*Plan1!$E$16)-D$5-D$2)*D$7)</f>
        <v>7361131.23145191</v>
      </c>
      <c r="E372" s="4">
        <f>((Produção!E366*(PreçoLivre!E368*(1-Plan1!$B$11)+E$4*Plan1!$E$16)-E$5-E$2)*E$7)</f>
        <v>6257380.4369041091</v>
      </c>
      <c r="F372" s="4">
        <f>((Produção!F366*(PreçoLivre!F368*(1-Plan1!$B$11)+F$4*Plan1!$E$16)-F$5-F$2)*F$7)</f>
        <v>6384543.0645320313</v>
      </c>
      <c r="G372" s="4">
        <f>((Produção!G366*(PreçoLivre!G368*(1-Plan1!$B$11)+G$4*Plan1!$E$16)-G$5-G$2)*G$7)</f>
        <v>5638584.6888647666</v>
      </c>
      <c r="H372" s="4">
        <f>((Produção!H366*(PreçoLivre!H368*(1-Plan1!$B$11)+H$4*Plan1!$E$16)-H$5-H$2)*H$7)</f>
        <v>5374395.1159638837</v>
      </c>
      <c r="I372" s="4">
        <f>((Produção!I366*(PreçoLivre!I368*(1-Plan1!$B$11)+I$4*Plan1!$E$16)-I$5-I$2)*I$7)</f>
        <v>5034528.8689576713</v>
      </c>
      <c r="J372" s="4">
        <f>((Produção!J366*(PreçoLivre!J368*(1-Plan1!$B$11)+J$4*Plan1!$E$16)-J$5-J$2)*J$7)</f>
        <v>4848455.7065371992</v>
      </c>
      <c r="K372" s="4">
        <f>((Produção!K366*(PreçoLivre!K368*(1-Plan1!$B$11)+K$4*Plan1!$E$16)-K$5-K$2)*K$7)</f>
        <v>4401639.1608473761</v>
      </c>
      <c r="L372" s="4">
        <f>((Produção!L366*(PreçoLivre!L368*(1-Plan1!$B$11)+L$4*Plan1!$E$16)-L$5-L$2)*L$7)</f>
        <v>3950773.1808259534</v>
      </c>
      <c r="M372" s="4">
        <f>((Produção!M366*(PreçoLivre!M368*(1-Plan1!$B$11)+M$4*Plan1!$E$16)-M$5-M$2)*M$7)</f>
        <v>3265876.7557515865</v>
      </c>
      <c r="N372" s="4">
        <f>((Produção!N366*(PreçoLivre!N368*(1-Plan1!$B$11)+N$4*Plan1!$E$16)-N$5-N$2)*N$7)</f>
        <v>3255089.6503815646</v>
      </c>
      <c r="O372" s="4">
        <f>((Produção!O366*(PreçoLivre!O368*(1-Plan1!$B$11)+O$4*Plan1!$E$16)-O$5-O$2)*O$7)</f>
        <v>2811697.9351759604</v>
      </c>
      <c r="P372" s="4">
        <f>((Produção!P366*(PreçoLivre!P368*(1-Plan1!$B$11)+P$4*Plan1!$E$16)-P$5-P$2)*P$7)</f>
        <v>2617243.1749602444</v>
      </c>
      <c r="Q372" s="4">
        <f>((Produção!Q366*(PreçoLivre!Q368*(1-Plan1!$B$11)+Q$4*Plan1!$E$16)-Q$5-Q$2)*Q$7)</f>
        <v>2366010.7248571105</v>
      </c>
      <c r="R372" s="4">
        <f>((Produção!R366*(PreçoLivre!R368*(1-Plan1!$B$11)+R$4*Plan1!$E$16)-R$5-R$2)*R$7)</f>
        <v>2312348.7657613689</v>
      </c>
      <c r="S372" s="4">
        <f>((Produção!S366*(PreçoLivre!S368*(1-Plan1!$B$11)+S$4*Plan1!$E$16)-S$5-S$2)*S$7)</f>
        <v>1965374.9013459778</v>
      </c>
      <c r="T372" s="4">
        <f>((Produção!T366*(PreçoLivre!T368*(1-Plan1!$B$11)+T$4*Plan1!$E$16)-T$5-T$2)*T$7)</f>
        <v>1787343.3612125213</v>
      </c>
      <c r="U372" s="4">
        <f>((Produção!U366*(PreçoLivre!U368*(1-Plan1!$B$11)+U$4*Plan1!$E$16)-U$5-U$2)*U$7)</f>
        <v>1715502.81501161</v>
      </c>
      <c r="V372" s="4">
        <f>((Produção!V366*(PreçoLivre!V368*(1-Plan1!$B$11)+V$4*Plan1!$E$16)-V$5-V$2)*V$7)</f>
        <v>1719387.2190195541</v>
      </c>
    </row>
    <row r="373" spans="1:22" x14ac:dyDescent="0.25">
      <c r="A373">
        <v>364</v>
      </c>
      <c r="B373" s="100">
        <f t="shared" si="5"/>
        <v>74212933.302076623</v>
      </c>
      <c r="C373" s="4">
        <f>((Produção!C367*(PreçoLivre!C369*(1-Plan1!$B$11)+C$4*Plan1!$E$16)-C$5-C$2)*C$7)</f>
        <v>7690608.6824893309</v>
      </c>
      <c r="D373" s="4">
        <f>((Produção!D367*(PreçoLivre!D369*(1-Plan1!$B$11)+D$4*Plan1!$E$16)-D$5-D$2)*D$7)</f>
        <v>7046395.1272747489</v>
      </c>
      <c r="E373" s="4">
        <f>((Produção!E367*(PreçoLivre!E369*(1-Plan1!$B$11)+E$4*Plan1!$E$16)-E$5-E$2)*E$7)</f>
        <v>6074200.7874943903</v>
      </c>
      <c r="F373" s="4">
        <f>((Produção!F367*(PreçoLivre!F369*(1-Plan1!$B$11)+F$4*Plan1!$E$16)-F$5-F$2)*F$7)</f>
        <v>5781303.6854480952</v>
      </c>
      <c r="G373" s="4">
        <f>((Produção!G367*(PreçoLivre!G369*(1-Plan1!$B$11)+G$4*Plan1!$E$16)-G$5-G$2)*G$7)</f>
        <v>5323438.8099930091</v>
      </c>
      <c r="H373" s="4">
        <f>((Produção!H367*(PreçoLivre!H369*(1-Plan1!$B$11)+H$4*Plan1!$E$16)-H$5-H$2)*H$7)</f>
        <v>5149789.3036861867</v>
      </c>
      <c r="I373" s="4">
        <f>((Produção!I367*(PreçoLivre!I369*(1-Plan1!$B$11)+I$4*Plan1!$E$16)-I$5-I$2)*I$7)</f>
        <v>4765553.4749876037</v>
      </c>
      <c r="J373" s="4">
        <f>((Produção!J367*(PreçoLivre!J369*(1-Plan1!$B$11)+J$4*Plan1!$E$16)-J$5-J$2)*J$7)</f>
        <v>4159765.3098340784</v>
      </c>
      <c r="K373" s="4">
        <f>((Produção!K367*(PreçoLivre!K369*(1-Plan1!$B$11)+K$4*Plan1!$E$16)-K$5-K$2)*K$7)</f>
        <v>3762319.5352772055</v>
      </c>
      <c r="L373" s="4">
        <f>((Produção!L367*(PreçoLivre!L369*(1-Plan1!$B$11)+L$4*Plan1!$E$16)-L$5-L$2)*L$7)</f>
        <v>3406955.1134793749</v>
      </c>
      <c r="M373" s="4">
        <f>((Produção!M367*(PreçoLivre!M369*(1-Plan1!$B$11)+M$4*Plan1!$E$16)-M$5-M$2)*M$7)</f>
        <v>3227513.8439969439</v>
      </c>
      <c r="N373" s="4">
        <f>((Produção!N367*(PreçoLivre!N369*(1-Plan1!$B$11)+N$4*Plan1!$E$16)-N$5-N$2)*N$7)</f>
        <v>3287967.1166119222</v>
      </c>
      <c r="O373" s="4">
        <f>((Produção!O367*(PreçoLivre!O369*(1-Plan1!$B$11)+O$4*Plan1!$E$16)-O$5-O$2)*O$7)</f>
        <v>2969539.3773664604</v>
      </c>
      <c r="P373" s="4">
        <f>((Produção!P367*(PreçoLivre!P369*(1-Plan1!$B$11)+P$4*Plan1!$E$16)-P$5-P$2)*P$7)</f>
        <v>2419826.5127198407</v>
      </c>
      <c r="Q373" s="4">
        <f>((Produção!Q367*(PreçoLivre!Q369*(1-Plan1!$B$11)+Q$4*Plan1!$E$16)-Q$5-Q$2)*Q$7)</f>
        <v>2085575.4013955269</v>
      </c>
      <c r="R373" s="4">
        <f>((Produção!R367*(PreçoLivre!R369*(1-Plan1!$B$11)+R$4*Plan1!$E$16)-R$5-R$2)*R$7)</f>
        <v>1798277.3606121498</v>
      </c>
      <c r="S373" s="4">
        <f>((Produção!S367*(PreçoLivre!S369*(1-Plan1!$B$11)+S$4*Plan1!$E$16)-S$5-S$2)*S$7)</f>
        <v>1551710.1740169921</v>
      </c>
      <c r="T373" s="4">
        <f>((Produção!T367*(PreçoLivre!T369*(1-Plan1!$B$11)+T$4*Plan1!$E$16)-T$5-T$2)*T$7)</f>
        <v>1362743.181627634</v>
      </c>
      <c r="U373" s="4">
        <f>((Produção!U367*(PreçoLivre!U369*(1-Plan1!$B$11)+U$4*Plan1!$E$16)-U$5-U$2)*U$7)</f>
        <v>1211539.6649596246</v>
      </c>
      <c r="V373" s="4">
        <f>((Produção!V367*(PreçoLivre!V369*(1-Plan1!$B$11)+V$4*Plan1!$E$16)-V$5-V$2)*V$7)</f>
        <v>1137910.8388055165</v>
      </c>
    </row>
    <row r="374" spans="1:22" x14ac:dyDescent="0.25">
      <c r="A374">
        <v>365</v>
      </c>
      <c r="B374" s="100">
        <f t="shared" si="5"/>
        <v>77567453.488527119</v>
      </c>
      <c r="C374" s="4">
        <f>((Produção!C368*(PreçoLivre!C370*(1-Plan1!$B$11)+C$4*Plan1!$E$16)-C$5-C$2)*C$7)</f>
        <v>7552912.7621581415</v>
      </c>
      <c r="D374" s="4">
        <f>((Produção!D368*(PreçoLivre!D370*(1-Plan1!$B$11)+D$4*Plan1!$E$16)-D$5-D$2)*D$7)</f>
        <v>6853445.9033224871</v>
      </c>
      <c r="E374" s="4">
        <f>((Produção!E368*(PreçoLivre!E370*(1-Plan1!$B$11)+E$4*Plan1!$E$16)-E$5-E$2)*E$7)</f>
        <v>6464248.8869446907</v>
      </c>
      <c r="F374" s="4">
        <f>((Produção!F368*(PreçoLivre!F370*(1-Plan1!$B$11)+F$4*Plan1!$E$16)-F$5-F$2)*F$7)</f>
        <v>6240690.30140913</v>
      </c>
      <c r="G374" s="4">
        <f>((Produção!G368*(PreçoLivre!G370*(1-Plan1!$B$11)+G$4*Plan1!$E$16)-G$5-G$2)*G$7)</f>
        <v>5985068.3560788101</v>
      </c>
      <c r="H374" s="4">
        <f>((Produção!H368*(PreçoLivre!H370*(1-Plan1!$B$11)+H$4*Plan1!$E$16)-H$5-H$2)*H$7)</f>
        <v>5480447.7494425997</v>
      </c>
      <c r="I374" s="4">
        <f>((Produção!I368*(PreçoLivre!I370*(1-Plan1!$B$11)+I$4*Plan1!$E$16)-I$5-I$2)*I$7)</f>
        <v>4861799.0303456727</v>
      </c>
      <c r="J374" s="4">
        <f>((Produção!J368*(PreçoLivre!J370*(1-Plan1!$B$11)+J$4*Plan1!$E$16)-J$5-J$2)*J$7)</f>
        <v>4529400.3591058664</v>
      </c>
      <c r="K374" s="4">
        <f>((Produção!K368*(PreçoLivre!K370*(1-Plan1!$B$11)+K$4*Plan1!$E$16)-K$5-K$2)*K$7)</f>
        <v>3860947.879241812</v>
      </c>
      <c r="L374" s="4">
        <f>((Produção!L368*(PreçoLivre!L370*(1-Plan1!$B$11)+L$4*Plan1!$E$16)-L$5-L$2)*L$7)</f>
        <v>3576640.7574305381</v>
      </c>
      <c r="M374" s="4">
        <f>((Produção!M368*(PreçoLivre!M370*(1-Plan1!$B$11)+M$4*Plan1!$E$16)-M$5-M$2)*M$7)</f>
        <v>3603245.1381617542</v>
      </c>
      <c r="N374" s="4">
        <f>((Produção!N368*(PreçoLivre!N370*(1-Plan1!$B$11)+N$4*Plan1!$E$16)-N$5-N$2)*N$7)</f>
        <v>3221059.5939527792</v>
      </c>
      <c r="O374" s="4">
        <f>((Produção!O368*(PreçoLivre!O370*(1-Plan1!$B$11)+O$4*Plan1!$E$16)-O$5-O$2)*O$7)</f>
        <v>2737090.6444084155</v>
      </c>
      <c r="P374" s="4">
        <f>((Produção!P368*(PreçoLivre!P370*(1-Plan1!$B$11)+P$4*Plan1!$E$16)-P$5-P$2)*P$7)</f>
        <v>2502879.2851650133</v>
      </c>
      <c r="Q374" s="4">
        <f>((Produção!Q368*(PreçoLivre!Q370*(1-Plan1!$B$11)+Q$4*Plan1!$E$16)-Q$5-Q$2)*Q$7)</f>
        <v>2186383.4130873759</v>
      </c>
      <c r="R374" s="4">
        <f>((Produção!R368*(PreçoLivre!R370*(1-Plan1!$B$11)+R$4*Plan1!$E$16)-R$5-R$2)*R$7)</f>
        <v>1956122.4137516445</v>
      </c>
      <c r="S374" s="4">
        <f>((Produção!S368*(PreçoLivre!S370*(1-Plan1!$B$11)+S$4*Plan1!$E$16)-S$5-S$2)*S$7)</f>
        <v>1809038.1644511516</v>
      </c>
      <c r="T374" s="4">
        <f>((Produção!T368*(PreçoLivre!T370*(1-Plan1!$B$11)+T$4*Plan1!$E$16)-T$5-T$2)*T$7)</f>
        <v>1593404.8719612025</v>
      </c>
      <c r="U374" s="4">
        <f>((Produção!U368*(PreçoLivre!U370*(1-Plan1!$B$11)+U$4*Plan1!$E$16)-U$5-U$2)*U$7)</f>
        <v>1347209.3884060821</v>
      </c>
      <c r="V374" s="4">
        <f>((Produção!V368*(PreçoLivre!V370*(1-Plan1!$B$11)+V$4*Plan1!$E$16)-V$5-V$2)*V$7)</f>
        <v>1205418.5897019336</v>
      </c>
    </row>
    <row r="375" spans="1:22" x14ac:dyDescent="0.25">
      <c r="A375">
        <v>366</v>
      </c>
      <c r="B375" s="100">
        <f t="shared" si="5"/>
        <v>63129857.964368723</v>
      </c>
      <c r="C375" s="4">
        <f>((Produção!C369*(PreçoLivre!C371*(1-Plan1!$B$11)+C$4*Plan1!$E$16)-C$5-C$2)*C$7)</f>
        <v>7784096.6492603356</v>
      </c>
      <c r="D375" s="4">
        <f>((Produção!D369*(PreçoLivre!D371*(1-Plan1!$B$11)+D$4*Plan1!$E$16)-D$5-D$2)*D$7)</f>
        <v>6900052.4562754715</v>
      </c>
      <c r="E375" s="4">
        <f>((Produção!E369*(PreçoLivre!E371*(1-Plan1!$B$11)+E$4*Plan1!$E$16)-E$5-E$2)*E$7)</f>
        <v>6561721.9034878407</v>
      </c>
      <c r="F375" s="4">
        <f>((Produção!F369*(PreçoLivre!F371*(1-Plan1!$B$11)+F$4*Plan1!$E$16)-F$5-F$2)*F$7)</f>
        <v>6005028.4003238352</v>
      </c>
      <c r="G375" s="4">
        <f>((Produção!G369*(PreçoLivre!G371*(1-Plan1!$B$11)+G$4*Plan1!$E$16)-G$5-G$2)*G$7)</f>
        <v>5119966.7824891508</v>
      </c>
      <c r="H375" s="4">
        <f>((Produção!H369*(PreçoLivre!H371*(1-Plan1!$B$11)+H$4*Plan1!$E$16)-H$5-H$2)*H$7)</f>
        <v>4607616.6593059329</v>
      </c>
      <c r="I375" s="4">
        <f>((Produção!I369*(PreçoLivre!I371*(1-Plan1!$B$11)+I$4*Plan1!$E$16)-I$5-I$2)*I$7)</f>
        <v>3855915.367611439</v>
      </c>
      <c r="J375" s="4">
        <f>((Produção!J369*(PreçoLivre!J371*(1-Plan1!$B$11)+J$4*Plan1!$E$16)-J$5-J$2)*J$7)</f>
        <v>3486373.2894801963</v>
      </c>
      <c r="K375" s="4">
        <f>((Produção!K369*(PreçoLivre!K371*(1-Plan1!$B$11)+K$4*Plan1!$E$16)-K$5-K$2)*K$7)</f>
        <v>2872184.8529845471</v>
      </c>
      <c r="L375" s="4">
        <f>((Produção!L369*(PreçoLivre!L371*(1-Plan1!$B$11)+L$4*Plan1!$E$16)-L$5-L$2)*L$7)</f>
        <v>2634957.9938707147</v>
      </c>
      <c r="M375" s="4">
        <f>((Produção!M369*(PreçoLivre!M371*(1-Plan1!$B$11)+M$4*Plan1!$E$16)-M$5-M$2)*M$7)</f>
        <v>2118486.9901947812</v>
      </c>
      <c r="N375" s="4">
        <f>((Produção!N369*(PreçoLivre!N371*(1-Plan1!$B$11)+N$4*Plan1!$E$16)-N$5-N$2)*N$7)</f>
        <v>1755518.2818371484</v>
      </c>
      <c r="O375" s="4">
        <f>((Produção!O369*(PreçoLivre!O371*(1-Plan1!$B$11)+O$4*Plan1!$E$16)-O$5-O$2)*O$7)</f>
        <v>1546756.4000795821</v>
      </c>
      <c r="P375" s="4">
        <f>((Produção!P369*(PreçoLivre!P371*(1-Plan1!$B$11)+P$4*Plan1!$E$16)-P$5-P$2)*P$7)</f>
        <v>1407405.3166362871</v>
      </c>
      <c r="Q375" s="4">
        <f>((Produção!Q369*(PreçoLivre!Q371*(1-Plan1!$B$11)+Q$4*Plan1!$E$16)-Q$5-Q$2)*Q$7)</f>
        <v>1378861.1218533285</v>
      </c>
      <c r="R375" s="4">
        <f>((Produção!R369*(PreçoLivre!R371*(1-Plan1!$B$11)+R$4*Plan1!$E$16)-R$5-R$2)*R$7)</f>
        <v>1201784.2180999464</v>
      </c>
      <c r="S375" s="4">
        <f>((Produção!S369*(PreçoLivre!S371*(1-Plan1!$B$11)+S$4*Plan1!$E$16)-S$5-S$2)*S$7)</f>
        <v>1132805.5424919352</v>
      </c>
      <c r="T375" s="4">
        <f>((Produção!T369*(PreçoLivre!T371*(1-Plan1!$B$11)+T$4*Plan1!$E$16)-T$5-T$2)*T$7)</f>
        <v>1007037.409267665</v>
      </c>
      <c r="U375" s="4">
        <f>((Produção!U369*(PreçoLivre!U371*(1-Plan1!$B$11)+U$4*Plan1!$E$16)-U$5-U$2)*U$7)</f>
        <v>944238.14694212074</v>
      </c>
      <c r="V375" s="4">
        <f>((Produção!V369*(PreçoLivre!V371*(1-Plan1!$B$11)+V$4*Plan1!$E$16)-V$5-V$2)*V$7)</f>
        <v>809050.18187646836</v>
      </c>
    </row>
    <row r="376" spans="1:22" x14ac:dyDescent="0.25">
      <c r="A376">
        <v>367</v>
      </c>
      <c r="B376" s="100">
        <f t="shared" si="5"/>
        <v>74202759.746761441</v>
      </c>
      <c r="C376" s="4">
        <f>((Produção!C370*(PreçoLivre!C372*(1-Plan1!$B$11)+C$4*Plan1!$E$16)-C$5-C$2)*C$7)</f>
        <v>8292697.0860845828</v>
      </c>
      <c r="D376" s="4">
        <f>((Produção!D370*(PreçoLivre!D372*(1-Plan1!$B$11)+D$4*Plan1!$E$16)-D$5-D$2)*D$7)</f>
        <v>6710048.5955779962</v>
      </c>
      <c r="E376" s="4">
        <f>((Produção!E370*(PreçoLivre!E372*(1-Plan1!$B$11)+E$4*Plan1!$E$16)-E$5-E$2)*E$7)</f>
        <v>6074590.400504495</v>
      </c>
      <c r="F376" s="4">
        <f>((Produção!F370*(PreçoLivre!F372*(1-Plan1!$B$11)+F$4*Plan1!$E$16)-F$5-F$2)*F$7)</f>
        <v>5642929.8250548197</v>
      </c>
      <c r="G376" s="4">
        <f>((Produção!G370*(PreçoLivre!G372*(1-Plan1!$B$11)+G$4*Plan1!$E$16)-G$5-G$2)*G$7)</f>
        <v>5551618.2218082165</v>
      </c>
      <c r="H376" s="4">
        <f>((Produção!H370*(PreçoLivre!H372*(1-Plan1!$B$11)+H$4*Plan1!$E$16)-H$5-H$2)*H$7)</f>
        <v>4933618.3685824582</v>
      </c>
      <c r="I376" s="4">
        <f>((Produção!I370*(PreçoLivre!I372*(1-Plan1!$B$11)+I$4*Plan1!$E$16)-I$5-I$2)*I$7)</f>
        <v>4310578.4563078405</v>
      </c>
      <c r="J376" s="4">
        <f>((Produção!J370*(PreçoLivre!J372*(1-Plan1!$B$11)+J$4*Plan1!$E$16)-J$5-J$2)*J$7)</f>
        <v>3976935.2699396978</v>
      </c>
      <c r="K376" s="4">
        <f>((Produção!K370*(PreçoLivre!K372*(1-Plan1!$B$11)+K$4*Plan1!$E$16)-K$5-K$2)*K$7)</f>
        <v>3435436.7524993666</v>
      </c>
      <c r="L376" s="4">
        <f>((Produção!L370*(PreçoLivre!L372*(1-Plan1!$B$11)+L$4*Plan1!$E$16)-L$5-L$2)*L$7)</f>
        <v>3030532.0500475517</v>
      </c>
      <c r="M376" s="4">
        <f>((Produção!M370*(PreçoLivre!M372*(1-Plan1!$B$11)+M$4*Plan1!$E$16)-M$5-M$2)*M$7)</f>
        <v>3114278.6362175462</v>
      </c>
      <c r="N376" s="4">
        <f>((Produção!N370*(PreçoLivre!N372*(1-Plan1!$B$11)+N$4*Plan1!$E$16)-N$5-N$2)*N$7)</f>
        <v>2773312.8069551541</v>
      </c>
      <c r="O376" s="4">
        <f>((Produção!O370*(PreçoLivre!O372*(1-Plan1!$B$11)+O$4*Plan1!$E$16)-O$5-O$2)*O$7)</f>
        <v>2479204.1629020805</v>
      </c>
      <c r="P376" s="4">
        <f>((Produção!P370*(PreçoLivre!P372*(1-Plan1!$B$11)+P$4*Plan1!$E$16)-P$5-P$2)*P$7)</f>
        <v>2281092.1186149288</v>
      </c>
      <c r="Q376" s="4">
        <f>((Produção!Q370*(PreçoLivre!Q372*(1-Plan1!$B$11)+Q$4*Plan1!$E$16)-Q$5-Q$2)*Q$7)</f>
        <v>2062969.2737454388</v>
      </c>
      <c r="R376" s="4">
        <f>((Produção!R370*(PreçoLivre!R372*(1-Plan1!$B$11)+R$4*Plan1!$E$16)-R$5-R$2)*R$7)</f>
        <v>2034362.0537597949</v>
      </c>
      <c r="S376" s="4">
        <f>((Produção!S370*(PreçoLivre!S372*(1-Plan1!$B$11)+S$4*Plan1!$E$16)-S$5-S$2)*S$7)</f>
        <v>2005402.5714288107</v>
      </c>
      <c r="T376" s="4">
        <f>((Produção!T370*(PreçoLivre!T372*(1-Plan1!$B$11)+T$4*Plan1!$E$16)-T$5-T$2)*T$7)</f>
        <v>1994779.1076408182</v>
      </c>
      <c r="U376" s="4">
        <f>((Produção!U370*(PreçoLivre!U372*(1-Plan1!$B$11)+U$4*Plan1!$E$16)-U$5-U$2)*U$7)</f>
        <v>1741337.8412728789</v>
      </c>
      <c r="V376" s="4">
        <f>((Produção!V370*(PreçoLivre!V372*(1-Plan1!$B$11)+V$4*Plan1!$E$16)-V$5-V$2)*V$7)</f>
        <v>1757036.1478169498</v>
      </c>
    </row>
    <row r="377" spans="1:22" x14ac:dyDescent="0.25">
      <c r="A377">
        <v>368</v>
      </c>
      <c r="B377" s="100">
        <f t="shared" si="5"/>
        <v>77317687.406462207</v>
      </c>
      <c r="C377" s="4">
        <f>((Produção!C371*(PreçoLivre!C373*(1-Plan1!$B$11)+C$4*Plan1!$E$16)-C$5-C$2)*C$7)</f>
        <v>7602111.7581056161</v>
      </c>
      <c r="D377" s="4">
        <f>((Produção!D371*(PreçoLivre!D373*(1-Plan1!$B$11)+D$4*Plan1!$E$16)-D$5-D$2)*D$7)</f>
        <v>7371843.8045179024</v>
      </c>
      <c r="E377" s="4">
        <f>((Produção!E371*(PreçoLivre!E373*(1-Plan1!$B$11)+E$4*Plan1!$E$16)-E$5-E$2)*E$7)</f>
        <v>5894765.0516516315</v>
      </c>
      <c r="F377" s="4">
        <f>((Produção!F371*(PreçoLivre!F373*(1-Plan1!$B$11)+F$4*Plan1!$E$16)-F$5-F$2)*F$7)</f>
        <v>6134554.1732604336</v>
      </c>
      <c r="G377" s="4">
        <f>((Produção!G371*(PreçoLivre!G373*(1-Plan1!$B$11)+G$4*Plan1!$E$16)-G$5-G$2)*G$7)</f>
        <v>6028488.8076008391</v>
      </c>
      <c r="H377" s="4">
        <f>((Produção!H371*(PreçoLivre!H373*(1-Plan1!$B$11)+H$4*Plan1!$E$16)-H$5-H$2)*H$7)</f>
        <v>5979328.5251844823</v>
      </c>
      <c r="I377" s="4">
        <f>((Produção!I371*(PreçoLivre!I373*(1-Plan1!$B$11)+I$4*Plan1!$E$16)-I$5-I$2)*I$7)</f>
        <v>5196834.589660245</v>
      </c>
      <c r="J377" s="4">
        <f>((Produção!J371*(PreçoLivre!J373*(1-Plan1!$B$11)+J$4*Plan1!$E$16)-J$5-J$2)*J$7)</f>
        <v>4660753.0162962303</v>
      </c>
      <c r="K377" s="4">
        <f>((Produção!K371*(PreçoLivre!K373*(1-Plan1!$B$11)+K$4*Plan1!$E$16)-K$5-K$2)*K$7)</f>
        <v>4310521.5372020388</v>
      </c>
      <c r="L377" s="4">
        <f>((Produção!L371*(PreçoLivre!L373*(1-Plan1!$B$11)+L$4*Plan1!$E$16)-L$5-L$2)*L$7)</f>
        <v>3696031.8396640429</v>
      </c>
      <c r="M377" s="4">
        <f>((Produção!M371*(PreçoLivre!M373*(1-Plan1!$B$11)+M$4*Plan1!$E$16)-M$5-M$2)*M$7)</f>
        <v>3209001.1807245114</v>
      </c>
      <c r="N377" s="4">
        <f>((Produção!N371*(PreçoLivre!N373*(1-Plan1!$B$11)+N$4*Plan1!$E$16)-N$5-N$2)*N$7)</f>
        <v>2808453.9124468393</v>
      </c>
      <c r="O377" s="4">
        <f>((Produção!O371*(PreçoLivre!O373*(1-Plan1!$B$11)+O$4*Plan1!$E$16)-O$5-O$2)*O$7)</f>
        <v>2622545.8270238088</v>
      </c>
      <c r="P377" s="4">
        <f>((Produção!P371*(PreçoLivre!P373*(1-Plan1!$B$11)+P$4*Plan1!$E$16)-P$5-P$2)*P$7)</f>
        <v>2368341.5828975677</v>
      </c>
      <c r="Q377" s="4">
        <f>((Produção!Q371*(PreçoLivre!Q373*(1-Plan1!$B$11)+Q$4*Plan1!$E$16)-Q$5-Q$2)*Q$7)</f>
        <v>1968332.3444062944</v>
      </c>
      <c r="R377" s="4">
        <f>((Produção!R371*(PreçoLivre!R373*(1-Plan1!$B$11)+R$4*Plan1!$E$16)-R$5-R$2)*R$7)</f>
        <v>1750908.6428855532</v>
      </c>
      <c r="S377" s="4">
        <f>((Produção!S371*(PreçoLivre!S373*(1-Plan1!$B$11)+S$4*Plan1!$E$16)-S$5-S$2)*S$7)</f>
        <v>1728440.516103192</v>
      </c>
      <c r="T377" s="4">
        <f>((Produção!T371*(PreçoLivre!T373*(1-Plan1!$B$11)+T$4*Plan1!$E$16)-T$5-T$2)*T$7)</f>
        <v>1466875.0223782626</v>
      </c>
      <c r="U377" s="4">
        <f>((Produção!U371*(PreçoLivre!U373*(1-Plan1!$B$11)+U$4*Plan1!$E$16)-U$5-U$2)*U$7)</f>
        <v>1319622.7333900002</v>
      </c>
      <c r="V377" s="4">
        <f>((Produção!V371*(PreçoLivre!V373*(1-Plan1!$B$11)+V$4*Plan1!$E$16)-V$5-V$2)*V$7)</f>
        <v>1199932.5410627078</v>
      </c>
    </row>
    <row r="378" spans="1:22" x14ac:dyDescent="0.25">
      <c r="A378">
        <v>369</v>
      </c>
      <c r="B378" s="100">
        <f t="shared" si="5"/>
        <v>58203118.092724696</v>
      </c>
      <c r="C378" s="4">
        <f>((Produção!C372*(PreçoLivre!C374*(1-Plan1!$B$11)+C$4*Plan1!$E$16)-C$5-C$2)*C$7)</f>
        <v>6799807.1466503916</v>
      </c>
      <c r="D378" s="4">
        <f>((Produção!D372*(PreçoLivre!D374*(1-Plan1!$B$11)+D$4*Plan1!$E$16)-D$5-D$2)*D$7)</f>
        <v>5538454.4765230883</v>
      </c>
      <c r="E378" s="4">
        <f>((Produção!E372*(PreçoLivre!E374*(1-Plan1!$B$11)+E$4*Plan1!$E$16)-E$5-E$2)*E$7)</f>
        <v>5060370.2603235049</v>
      </c>
      <c r="F378" s="4">
        <f>((Produção!F372*(PreçoLivre!F374*(1-Plan1!$B$11)+F$4*Plan1!$E$16)-F$5-F$2)*F$7)</f>
        <v>4268682.5858433777</v>
      </c>
      <c r="G378" s="4">
        <f>((Produção!G372*(PreçoLivre!G374*(1-Plan1!$B$11)+G$4*Plan1!$E$16)-G$5-G$2)*G$7)</f>
        <v>4059221.3958695694</v>
      </c>
      <c r="H378" s="4">
        <f>((Produção!H372*(PreçoLivre!H374*(1-Plan1!$B$11)+H$4*Plan1!$E$16)-H$5-H$2)*H$7)</f>
        <v>4033486.1303346865</v>
      </c>
      <c r="I378" s="4">
        <f>((Produção!I372*(PreçoLivre!I374*(1-Plan1!$B$11)+I$4*Plan1!$E$16)-I$5-I$2)*I$7)</f>
        <v>3309668.1776767867</v>
      </c>
      <c r="J378" s="4">
        <f>((Produção!J372*(PreçoLivre!J374*(1-Plan1!$B$11)+J$4*Plan1!$E$16)-J$5-J$2)*J$7)</f>
        <v>3061025.1915544909</v>
      </c>
      <c r="K378" s="4">
        <f>((Produção!K372*(PreçoLivre!K374*(1-Plan1!$B$11)+K$4*Plan1!$E$16)-K$5-K$2)*K$7)</f>
        <v>2872620.6736785374</v>
      </c>
      <c r="L378" s="4">
        <f>((Produção!L372*(PreçoLivre!L374*(1-Plan1!$B$11)+L$4*Plan1!$E$16)-L$5-L$2)*L$7)</f>
        <v>2856854.9265806419</v>
      </c>
      <c r="M378" s="4">
        <f>((Produção!M372*(PreçoLivre!M374*(1-Plan1!$B$11)+M$4*Plan1!$E$16)-M$5-M$2)*M$7)</f>
        <v>2552326.684351305</v>
      </c>
      <c r="N378" s="4">
        <f>((Produção!N372*(PreçoLivre!N374*(1-Plan1!$B$11)+N$4*Plan1!$E$16)-N$5-N$2)*N$7)</f>
        <v>2214570.1665795385</v>
      </c>
      <c r="O378" s="4">
        <f>((Produção!O372*(PreçoLivre!O374*(1-Plan1!$B$11)+O$4*Plan1!$E$16)-O$5-O$2)*O$7)</f>
        <v>2027533.5586630732</v>
      </c>
      <c r="P378" s="4">
        <f>((Produção!P372*(PreçoLivre!P374*(1-Plan1!$B$11)+P$4*Plan1!$E$16)-P$5-P$2)*P$7)</f>
        <v>1922039.220782775</v>
      </c>
      <c r="Q378" s="4">
        <f>((Produção!Q372*(PreçoLivre!Q374*(1-Plan1!$B$11)+Q$4*Plan1!$E$16)-Q$5-Q$2)*Q$7)</f>
        <v>1658930.1284615065</v>
      </c>
      <c r="R378" s="4">
        <f>((Produção!R372*(PreçoLivre!R374*(1-Plan1!$B$11)+R$4*Plan1!$E$16)-R$5-R$2)*R$7)</f>
        <v>1350877.6322580669</v>
      </c>
      <c r="S378" s="4">
        <f>((Produção!S372*(PreçoLivre!S374*(1-Plan1!$B$11)+S$4*Plan1!$E$16)-S$5-S$2)*S$7)</f>
        <v>1405897.5646697297</v>
      </c>
      <c r="T378" s="4">
        <f>((Produção!T372*(PreçoLivre!T374*(1-Plan1!$B$11)+T$4*Plan1!$E$16)-T$5-T$2)*T$7)</f>
        <v>1189690.4560150828</v>
      </c>
      <c r="U378" s="4">
        <f>((Produção!U372*(PreçoLivre!U374*(1-Plan1!$B$11)+U$4*Plan1!$E$16)-U$5-U$2)*U$7)</f>
        <v>1029598.2626825329</v>
      </c>
      <c r="V378" s="4">
        <f>((Produção!V372*(PreçoLivre!V374*(1-Plan1!$B$11)+V$4*Plan1!$E$16)-V$5-V$2)*V$7)</f>
        <v>991463.45322601823</v>
      </c>
    </row>
    <row r="379" spans="1:22" x14ac:dyDescent="0.25">
      <c r="A379">
        <v>370</v>
      </c>
      <c r="B379" s="100">
        <f t="shared" si="5"/>
        <v>78072687.704555511</v>
      </c>
      <c r="C379" s="4">
        <f>((Produção!C373*(PreçoLivre!C375*(1-Plan1!$B$11)+C$4*Plan1!$E$16)-C$5-C$2)*C$7)</f>
        <v>8196979.2234827764</v>
      </c>
      <c r="D379" s="4">
        <f>((Produção!D373*(PreçoLivre!D375*(1-Plan1!$B$11)+D$4*Plan1!$E$16)-D$5-D$2)*D$7)</f>
        <v>7528272.849679389</v>
      </c>
      <c r="E379" s="4">
        <f>((Produção!E373*(PreçoLivre!E375*(1-Plan1!$B$11)+E$4*Plan1!$E$16)-E$5-E$2)*E$7)</f>
        <v>7422257.2235199213</v>
      </c>
      <c r="F379" s="4">
        <f>((Produção!F373*(PreçoLivre!F375*(1-Plan1!$B$11)+F$4*Plan1!$E$16)-F$5-F$2)*F$7)</f>
        <v>6906316.1640880834</v>
      </c>
      <c r="G379" s="4">
        <f>((Produção!G373*(PreçoLivre!G375*(1-Plan1!$B$11)+G$4*Plan1!$E$16)-G$5-G$2)*G$7)</f>
        <v>5838904.148759651</v>
      </c>
      <c r="H379" s="4">
        <f>((Produção!H373*(PreçoLivre!H375*(1-Plan1!$B$11)+H$4*Plan1!$E$16)-H$5-H$2)*H$7)</f>
        <v>5219626.9281482305</v>
      </c>
      <c r="I379" s="4">
        <f>((Produção!I373*(PreçoLivre!I375*(1-Plan1!$B$11)+I$4*Plan1!$E$16)-I$5-I$2)*I$7)</f>
        <v>4557586.9148852872</v>
      </c>
      <c r="J379" s="4">
        <f>((Produção!J373*(PreçoLivre!J375*(1-Plan1!$B$11)+J$4*Plan1!$E$16)-J$5-J$2)*J$7)</f>
        <v>4127996.0650765677</v>
      </c>
      <c r="K379" s="4">
        <f>((Produção!K373*(PreçoLivre!K375*(1-Plan1!$B$11)+K$4*Plan1!$E$16)-K$5-K$2)*K$7)</f>
        <v>3983789.6779391314</v>
      </c>
      <c r="L379" s="4">
        <f>((Produção!L373*(PreçoLivre!L375*(1-Plan1!$B$11)+L$4*Plan1!$E$16)-L$5-L$2)*L$7)</f>
        <v>3542927.8010245753</v>
      </c>
      <c r="M379" s="4">
        <f>((Produção!M373*(PreçoLivre!M375*(1-Plan1!$B$11)+M$4*Plan1!$E$16)-M$5-M$2)*M$7)</f>
        <v>3061667.2677539121</v>
      </c>
      <c r="N379" s="4">
        <f>((Produção!N373*(PreçoLivre!N375*(1-Plan1!$B$11)+N$4*Plan1!$E$16)-N$5-N$2)*N$7)</f>
        <v>2553244.5691681742</v>
      </c>
      <c r="O379" s="4">
        <f>((Produção!O373*(PreçoLivre!O375*(1-Plan1!$B$11)+O$4*Plan1!$E$16)-O$5-O$2)*O$7)</f>
        <v>2475839.4610999539</v>
      </c>
      <c r="P379" s="4">
        <f>((Produção!P373*(PreçoLivre!P375*(1-Plan1!$B$11)+P$4*Plan1!$E$16)-P$5-P$2)*P$7)</f>
        <v>2229144.6937613897</v>
      </c>
      <c r="Q379" s="4">
        <f>((Produção!Q373*(PreçoLivre!Q375*(1-Plan1!$B$11)+Q$4*Plan1!$E$16)-Q$5-Q$2)*Q$7)</f>
        <v>2176987.6506914548</v>
      </c>
      <c r="R379" s="4">
        <f>((Produção!R373*(PreçoLivre!R375*(1-Plan1!$B$11)+R$4*Plan1!$E$16)-R$5-R$2)*R$7)</f>
        <v>1921031.2984301175</v>
      </c>
      <c r="S379" s="4">
        <f>((Produção!S373*(PreçoLivre!S375*(1-Plan1!$B$11)+S$4*Plan1!$E$16)-S$5-S$2)*S$7)</f>
        <v>1761169.1632537064</v>
      </c>
      <c r="T379" s="4">
        <f>((Produção!T373*(PreçoLivre!T375*(1-Plan1!$B$11)+T$4*Plan1!$E$16)-T$5-T$2)*T$7)</f>
        <v>1717716.6766738503</v>
      </c>
      <c r="U379" s="4">
        <f>((Produção!U373*(PreçoLivre!U375*(1-Plan1!$B$11)+U$4*Plan1!$E$16)-U$5-U$2)*U$7)</f>
        <v>1552444.6256284718</v>
      </c>
      <c r="V379" s="4">
        <f>((Produção!V373*(PreçoLivre!V375*(1-Plan1!$B$11)+V$4*Plan1!$E$16)-V$5-V$2)*V$7)</f>
        <v>1298785.3014908747</v>
      </c>
    </row>
    <row r="380" spans="1:22" x14ac:dyDescent="0.25">
      <c r="A380">
        <v>371</v>
      </c>
      <c r="B380" s="100">
        <f t="shared" si="5"/>
        <v>83843869.727543876</v>
      </c>
      <c r="C380" s="4">
        <f>((Produção!C374*(PreçoLivre!C376*(1-Plan1!$B$11)+C$4*Plan1!$E$16)-C$5-C$2)*C$7)</f>
        <v>8907700.5904472508</v>
      </c>
      <c r="D380" s="4">
        <f>((Produção!D374*(PreçoLivre!D376*(1-Plan1!$B$11)+D$4*Plan1!$E$16)-D$5-D$2)*D$7)</f>
        <v>7409207.5522214202</v>
      </c>
      <c r="E380" s="4">
        <f>((Produção!E374*(PreçoLivre!E376*(1-Plan1!$B$11)+E$4*Plan1!$E$16)-E$5-E$2)*E$7)</f>
        <v>6536523.1780248713</v>
      </c>
      <c r="F380" s="4">
        <f>((Produção!F374*(PreçoLivre!F376*(1-Plan1!$B$11)+F$4*Plan1!$E$16)-F$5-F$2)*F$7)</f>
        <v>5974892.5590994293</v>
      </c>
      <c r="G380" s="4">
        <f>((Produção!G374*(PreçoLivre!G376*(1-Plan1!$B$11)+G$4*Plan1!$E$16)-G$5-G$2)*G$7)</f>
        <v>5998098.1629192345</v>
      </c>
      <c r="H380" s="4">
        <f>((Produção!H374*(PreçoLivre!H376*(1-Plan1!$B$11)+H$4*Plan1!$E$16)-H$5-H$2)*H$7)</f>
        <v>5854385.6003753385</v>
      </c>
      <c r="I380" s="4">
        <f>((Produção!I374*(PreçoLivre!I376*(1-Plan1!$B$11)+I$4*Plan1!$E$16)-I$5-I$2)*I$7)</f>
        <v>5195374.8485155795</v>
      </c>
      <c r="J380" s="4">
        <f>((Produção!J374*(PreçoLivre!J376*(1-Plan1!$B$11)+J$4*Plan1!$E$16)-J$5-J$2)*J$7)</f>
        <v>4480962.7412682809</v>
      </c>
      <c r="K380" s="4">
        <f>((Produção!K374*(PreçoLivre!K376*(1-Plan1!$B$11)+K$4*Plan1!$E$16)-K$5-K$2)*K$7)</f>
        <v>3956601.2574073602</v>
      </c>
      <c r="L380" s="4">
        <f>((Produção!L374*(PreçoLivre!L376*(1-Plan1!$B$11)+L$4*Plan1!$E$16)-L$5-L$2)*L$7)</f>
        <v>3640583.2403235976</v>
      </c>
      <c r="M380" s="4">
        <f>((Produção!M374*(PreçoLivre!M376*(1-Plan1!$B$11)+M$4*Plan1!$E$16)-M$5-M$2)*M$7)</f>
        <v>3602908.7289221743</v>
      </c>
      <c r="N380" s="4">
        <f>((Produção!N374*(PreçoLivre!N376*(1-Plan1!$B$11)+N$4*Plan1!$E$16)-N$5-N$2)*N$7)</f>
        <v>3453660.5238262448</v>
      </c>
      <c r="O380" s="4">
        <f>((Produção!O374*(PreçoLivre!O376*(1-Plan1!$B$11)+O$4*Plan1!$E$16)-O$5-O$2)*O$7)</f>
        <v>3384733.5141463378</v>
      </c>
      <c r="P380" s="4">
        <f>((Produção!P374*(PreçoLivre!P376*(1-Plan1!$B$11)+P$4*Plan1!$E$16)-P$5-P$2)*P$7)</f>
        <v>3008677.8964699572</v>
      </c>
      <c r="Q380" s="4">
        <f>((Produção!Q374*(PreçoLivre!Q376*(1-Plan1!$B$11)+Q$4*Plan1!$E$16)-Q$5-Q$2)*Q$7)</f>
        <v>2820653.010340123</v>
      </c>
      <c r="R380" s="4">
        <f>((Produção!R374*(PreçoLivre!R376*(1-Plan1!$B$11)+R$4*Plan1!$E$16)-R$5-R$2)*R$7)</f>
        <v>2492169.7992425645</v>
      </c>
      <c r="S380" s="4">
        <f>((Produção!S374*(PreçoLivre!S376*(1-Plan1!$B$11)+S$4*Plan1!$E$16)-S$5-S$2)*S$7)</f>
        <v>2100795.7837430481</v>
      </c>
      <c r="T380" s="4">
        <f>((Produção!T374*(PreçoLivre!T376*(1-Plan1!$B$11)+T$4*Plan1!$E$16)-T$5-T$2)*T$7)</f>
        <v>1828073.6949171184</v>
      </c>
      <c r="U380" s="4">
        <f>((Produção!U374*(PreçoLivre!U376*(1-Plan1!$B$11)+U$4*Plan1!$E$16)-U$5-U$2)*U$7)</f>
        <v>1648069.7327533145</v>
      </c>
      <c r="V380" s="4">
        <f>((Produção!V374*(PreçoLivre!V376*(1-Plan1!$B$11)+V$4*Plan1!$E$16)-V$5-V$2)*V$7)</f>
        <v>1549797.312580609</v>
      </c>
    </row>
    <row r="381" spans="1:22" x14ac:dyDescent="0.25">
      <c r="A381">
        <v>372</v>
      </c>
      <c r="B381" s="100">
        <f t="shared" si="5"/>
        <v>67594097.444967702</v>
      </c>
      <c r="C381" s="4">
        <f>((Produção!C375*(PreçoLivre!C377*(1-Plan1!$B$11)+C$4*Plan1!$E$16)-C$5-C$2)*C$7)</f>
        <v>8461665.4288497288</v>
      </c>
      <c r="D381" s="4">
        <f>((Produção!D375*(PreçoLivre!D377*(1-Plan1!$B$11)+D$4*Plan1!$E$16)-D$5-D$2)*D$7)</f>
        <v>6826490.2684715251</v>
      </c>
      <c r="E381" s="4">
        <f>((Produção!E375*(PreçoLivre!E377*(1-Plan1!$B$11)+E$4*Plan1!$E$16)-E$5-E$2)*E$7)</f>
        <v>6346814.6484650103</v>
      </c>
      <c r="F381" s="4">
        <f>((Produção!F375*(PreçoLivre!F377*(1-Plan1!$B$11)+F$4*Plan1!$E$16)-F$5-F$2)*F$7)</f>
        <v>5612983.0307617737</v>
      </c>
      <c r="G381" s="4">
        <f>((Produção!G375*(PreçoLivre!G377*(1-Plan1!$B$11)+G$4*Plan1!$E$16)-G$5-G$2)*G$7)</f>
        <v>4958513.8258241378</v>
      </c>
      <c r="H381" s="4">
        <f>((Produção!H375*(PreçoLivre!H377*(1-Plan1!$B$11)+H$4*Plan1!$E$16)-H$5-H$2)*H$7)</f>
        <v>4149340.2890171623</v>
      </c>
      <c r="I381" s="4">
        <f>((Produção!I375*(PreçoLivre!I377*(1-Plan1!$B$11)+I$4*Plan1!$E$16)-I$5-I$2)*I$7)</f>
        <v>3966726.1369906398</v>
      </c>
      <c r="J381" s="4">
        <f>((Produção!J375*(PreçoLivre!J377*(1-Plan1!$B$11)+J$4*Plan1!$E$16)-J$5-J$2)*J$7)</f>
        <v>3631054.9315165756</v>
      </c>
      <c r="K381" s="4">
        <f>((Produção!K375*(PreçoLivre!K377*(1-Plan1!$B$11)+K$4*Plan1!$E$16)-K$5-K$2)*K$7)</f>
        <v>3677314.5625986438</v>
      </c>
      <c r="L381" s="4">
        <f>((Produção!L375*(PreçoLivre!L377*(1-Plan1!$B$11)+L$4*Plan1!$E$16)-L$5-L$2)*L$7)</f>
        <v>3293488.238434338</v>
      </c>
      <c r="M381" s="4">
        <f>((Produção!M375*(PreçoLivre!M377*(1-Plan1!$B$11)+M$4*Plan1!$E$16)-M$5-M$2)*M$7)</f>
        <v>2784848.6647138032</v>
      </c>
      <c r="N381" s="4">
        <f>((Produção!N375*(PreçoLivre!N377*(1-Plan1!$B$11)+N$4*Plan1!$E$16)-N$5-N$2)*N$7)</f>
        <v>2269767.3259749943</v>
      </c>
      <c r="O381" s="4">
        <f>((Produção!O375*(PreçoLivre!O377*(1-Plan1!$B$11)+O$4*Plan1!$E$16)-O$5-O$2)*O$7)</f>
        <v>2210185.6824899074</v>
      </c>
      <c r="P381" s="4">
        <f>((Produção!P375*(PreçoLivre!P377*(1-Plan1!$B$11)+P$4*Plan1!$E$16)-P$5-P$2)*P$7)</f>
        <v>1941202.862863821</v>
      </c>
      <c r="Q381" s="4">
        <f>((Produção!Q375*(PreçoLivre!Q377*(1-Plan1!$B$11)+Q$4*Plan1!$E$16)-Q$5-Q$2)*Q$7)</f>
        <v>1660099.0912377788</v>
      </c>
      <c r="R381" s="4">
        <f>((Produção!R375*(PreçoLivre!R377*(1-Plan1!$B$11)+R$4*Plan1!$E$16)-R$5-R$2)*R$7)</f>
        <v>1421264.2273850138</v>
      </c>
      <c r="S381" s="4">
        <f>((Produção!S375*(PreçoLivre!S377*(1-Plan1!$B$11)+S$4*Plan1!$E$16)-S$5-S$2)*S$7)</f>
        <v>1146694.2660470328</v>
      </c>
      <c r="T381" s="4">
        <f>((Produção!T375*(PreçoLivre!T377*(1-Plan1!$B$11)+T$4*Plan1!$E$16)-T$5-T$2)*T$7)</f>
        <v>1123408.9952336897</v>
      </c>
      <c r="U381" s="4">
        <f>((Produção!U375*(PreçoLivre!U377*(1-Plan1!$B$11)+U$4*Plan1!$E$16)-U$5-U$2)*U$7)</f>
        <v>1094875.9719146704</v>
      </c>
      <c r="V381" s="4">
        <f>((Produção!V375*(PreçoLivre!V377*(1-Plan1!$B$11)+V$4*Plan1!$E$16)-V$5-V$2)*V$7)</f>
        <v>1017358.9961774579</v>
      </c>
    </row>
    <row r="382" spans="1:22" x14ac:dyDescent="0.25">
      <c r="A382">
        <v>373</v>
      </c>
      <c r="B382" s="100">
        <f t="shared" si="5"/>
        <v>71883059.918006033</v>
      </c>
      <c r="C382" s="4">
        <f>((Produção!C376*(PreçoLivre!C378*(1-Plan1!$B$11)+C$4*Plan1!$E$16)-C$5-C$2)*C$7)</f>
        <v>7491850.203138791</v>
      </c>
      <c r="D382" s="4">
        <f>((Produção!D376*(PreçoLivre!D378*(1-Plan1!$B$11)+D$4*Plan1!$E$16)-D$5-D$2)*D$7)</f>
        <v>7249785.1487838682</v>
      </c>
      <c r="E382" s="4">
        <f>((Produção!E376*(PreçoLivre!E378*(1-Plan1!$B$11)+E$4*Plan1!$E$16)-E$5-E$2)*E$7)</f>
        <v>6265040.890954732</v>
      </c>
      <c r="F382" s="4">
        <f>((Produção!F376*(PreçoLivre!F378*(1-Plan1!$B$11)+F$4*Plan1!$E$16)-F$5-F$2)*F$7)</f>
        <v>5759602.5090984264</v>
      </c>
      <c r="G382" s="4">
        <f>((Produção!G376*(PreçoLivre!G378*(1-Plan1!$B$11)+G$4*Plan1!$E$16)-G$5-G$2)*G$7)</f>
        <v>5273239.1963011324</v>
      </c>
      <c r="H382" s="4">
        <f>((Produção!H376*(PreçoLivre!H378*(1-Plan1!$B$11)+H$4*Plan1!$E$16)-H$5-H$2)*H$7)</f>
        <v>5036783.0068466011</v>
      </c>
      <c r="I382" s="4">
        <f>((Produção!I376*(PreçoLivre!I378*(1-Plan1!$B$11)+I$4*Plan1!$E$16)-I$5-I$2)*I$7)</f>
        <v>4334063.9041616013</v>
      </c>
      <c r="J382" s="4">
        <f>((Produção!J376*(PreçoLivre!J378*(1-Plan1!$B$11)+J$4*Plan1!$E$16)-J$5-J$2)*J$7)</f>
        <v>3815018.741404627</v>
      </c>
      <c r="K382" s="4">
        <f>((Produção!K376*(PreçoLivre!K378*(1-Plan1!$B$11)+K$4*Plan1!$E$16)-K$5-K$2)*K$7)</f>
        <v>3807677.8676420241</v>
      </c>
      <c r="L382" s="4">
        <f>((Produção!L376*(PreçoLivre!L378*(1-Plan1!$B$11)+L$4*Plan1!$E$16)-L$5-L$2)*L$7)</f>
        <v>3192274.6205474557</v>
      </c>
      <c r="M382" s="4">
        <f>((Produção!M376*(PreçoLivre!M378*(1-Plan1!$B$11)+M$4*Plan1!$E$16)-M$5-M$2)*M$7)</f>
        <v>2918296.6289534587</v>
      </c>
      <c r="N382" s="4">
        <f>((Produção!N376*(PreçoLivre!N378*(1-Plan1!$B$11)+N$4*Plan1!$E$16)-N$5-N$2)*N$7)</f>
        <v>2536249.3946051858</v>
      </c>
      <c r="O382" s="4">
        <f>((Produção!O376*(PreçoLivre!O378*(1-Plan1!$B$11)+O$4*Plan1!$E$16)-O$5-O$2)*O$7)</f>
        <v>2453952.6223299159</v>
      </c>
      <c r="P382" s="4">
        <f>((Produção!P376*(PreçoLivre!P378*(1-Plan1!$B$11)+P$4*Plan1!$E$16)-P$5-P$2)*P$7)</f>
        <v>2140913.4801853071</v>
      </c>
      <c r="Q382" s="4">
        <f>((Produção!Q376*(PreçoLivre!Q378*(1-Plan1!$B$11)+Q$4*Plan1!$E$16)-Q$5-Q$2)*Q$7)</f>
        <v>1794357.5763229714</v>
      </c>
      <c r="R382" s="4">
        <f>((Produção!R376*(PreçoLivre!R378*(1-Plan1!$B$11)+R$4*Plan1!$E$16)-R$5-R$2)*R$7)</f>
        <v>1682085.8951997645</v>
      </c>
      <c r="S382" s="4">
        <f>((Produção!S376*(PreçoLivre!S378*(1-Plan1!$B$11)+S$4*Plan1!$E$16)-S$5-S$2)*S$7)</f>
        <v>1653419.7710023748</v>
      </c>
      <c r="T382" s="4">
        <f>((Produção!T376*(PreçoLivre!T378*(1-Plan1!$B$11)+T$4*Plan1!$E$16)-T$5-T$2)*T$7)</f>
        <v>1601035.1519370226</v>
      </c>
      <c r="U382" s="4">
        <f>((Produção!U376*(PreçoLivre!U378*(1-Plan1!$B$11)+U$4*Plan1!$E$16)-U$5-U$2)*U$7)</f>
        <v>1453837.6141277691</v>
      </c>
      <c r="V382" s="4">
        <f>((Produção!V376*(PreçoLivre!V378*(1-Plan1!$B$11)+V$4*Plan1!$E$16)-V$5-V$2)*V$7)</f>
        <v>1423575.6944630041</v>
      </c>
    </row>
    <row r="383" spans="1:22" x14ac:dyDescent="0.25">
      <c r="A383">
        <v>374</v>
      </c>
      <c r="B383" s="100">
        <f t="shared" si="5"/>
        <v>53709505.480868109</v>
      </c>
      <c r="C383" s="4">
        <f>((Produção!C377*(PreçoLivre!C379*(1-Plan1!$B$11)+C$4*Plan1!$E$16)-C$5-C$2)*C$7)</f>
        <v>6879497.4216331933</v>
      </c>
      <c r="D383" s="4">
        <f>((Produção!D377*(PreçoLivre!D379*(1-Plan1!$B$11)+D$4*Plan1!$E$16)-D$5-D$2)*D$7)</f>
        <v>5547982.820539671</v>
      </c>
      <c r="E383" s="4">
        <f>((Produção!E377*(PreçoLivre!E379*(1-Plan1!$B$11)+E$4*Plan1!$E$16)-E$5-E$2)*E$7)</f>
        <v>5145990.1459003063</v>
      </c>
      <c r="F383" s="4">
        <f>((Produção!F377*(PreçoLivre!F379*(1-Plan1!$B$11)+F$4*Plan1!$E$16)-F$5-F$2)*F$7)</f>
        <v>4501493.5964118708</v>
      </c>
      <c r="G383" s="4">
        <f>((Produção!G377*(PreçoLivre!G379*(1-Plan1!$B$11)+G$4*Plan1!$E$16)-G$5-G$2)*G$7)</f>
        <v>3919928.1218687119</v>
      </c>
      <c r="H383" s="4">
        <f>((Produção!H377*(PreçoLivre!H379*(1-Plan1!$B$11)+H$4*Plan1!$E$16)-H$5-H$2)*H$7)</f>
        <v>3806286.973172144</v>
      </c>
      <c r="I383" s="4">
        <f>((Produção!I377*(PreçoLivre!I379*(1-Plan1!$B$11)+I$4*Plan1!$E$16)-I$5-I$2)*I$7)</f>
        <v>3484928.9333757497</v>
      </c>
      <c r="J383" s="4">
        <f>((Produção!J377*(PreçoLivre!J379*(1-Plan1!$B$11)+J$4*Plan1!$E$16)-J$5-J$2)*J$7)</f>
        <v>2813358.1854977501</v>
      </c>
      <c r="K383" s="4">
        <f>((Produção!K377*(PreçoLivre!K379*(1-Plan1!$B$11)+K$4*Plan1!$E$16)-K$5-K$2)*K$7)</f>
        <v>2651552.9250868359</v>
      </c>
      <c r="L383" s="4">
        <f>((Produção!L377*(PreçoLivre!L379*(1-Plan1!$B$11)+L$4*Plan1!$E$16)-L$5-L$2)*L$7)</f>
        <v>2263043.3402094315</v>
      </c>
      <c r="M383" s="4">
        <f>((Produção!M377*(PreçoLivre!M379*(1-Plan1!$B$11)+M$4*Plan1!$E$16)-M$5-M$2)*M$7)</f>
        <v>1964131.3080808828</v>
      </c>
      <c r="N383" s="4">
        <f>((Produção!N377*(PreçoLivre!N379*(1-Plan1!$B$11)+N$4*Plan1!$E$16)-N$5-N$2)*N$7)</f>
        <v>1885218.5136659648</v>
      </c>
      <c r="O383" s="4">
        <f>((Produção!O377*(PreçoLivre!O379*(1-Plan1!$B$11)+O$4*Plan1!$E$16)-O$5-O$2)*O$7)</f>
        <v>1738948.5455309488</v>
      </c>
      <c r="P383" s="4">
        <f>((Produção!P377*(PreçoLivre!P379*(1-Plan1!$B$11)+P$4*Plan1!$E$16)-P$5-P$2)*P$7)</f>
        <v>1386840.7086696629</v>
      </c>
      <c r="Q383" s="4">
        <f>((Produção!Q377*(PreçoLivre!Q379*(1-Plan1!$B$11)+Q$4*Plan1!$E$16)-Q$5-Q$2)*Q$7)</f>
        <v>1278108.324849121</v>
      </c>
      <c r="R383" s="4">
        <f>((Produção!R377*(PreçoLivre!R379*(1-Plan1!$B$11)+R$4*Plan1!$E$16)-R$5-R$2)*R$7)</f>
        <v>1080899.971352851</v>
      </c>
      <c r="S383" s="4">
        <f>((Produção!S377*(PreçoLivre!S379*(1-Plan1!$B$11)+S$4*Plan1!$E$16)-S$5-S$2)*S$7)</f>
        <v>963058.11243983998</v>
      </c>
      <c r="T383" s="4">
        <f>((Produção!T377*(PreçoLivre!T379*(1-Plan1!$B$11)+T$4*Plan1!$E$16)-T$5-T$2)*T$7)</f>
        <v>878426.3485761995</v>
      </c>
      <c r="U383" s="4">
        <f>((Produção!U377*(PreçoLivre!U379*(1-Plan1!$B$11)+U$4*Plan1!$E$16)-U$5-U$2)*U$7)</f>
        <v>816067.17662434536</v>
      </c>
      <c r="V383" s="4">
        <f>((Produção!V377*(PreçoLivre!V379*(1-Plan1!$B$11)+V$4*Plan1!$E$16)-V$5-V$2)*V$7)</f>
        <v>703744.00738262176</v>
      </c>
    </row>
    <row r="384" spans="1:22" x14ac:dyDescent="0.25">
      <c r="A384">
        <v>375</v>
      </c>
      <c r="B384" s="100">
        <f t="shared" si="5"/>
        <v>79905945.052954614</v>
      </c>
      <c r="C384" s="4">
        <f>((Produção!C378*(PreçoLivre!C380*(1-Plan1!$B$11)+C$4*Plan1!$E$16)-C$5-C$2)*C$7)</f>
        <v>7758929.3071142863</v>
      </c>
      <c r="D384" s="4">
        <f>((Produção!D378*(PreçoLivre!D380*(1-Plan1!$B$11)+D$4*Plan1!$E$16)-D$5-D$2)*D$7)</f>
        <v>6797886.0587579422</v>
      </c>
      <c r="E384" s="4">
        <f>((Produção!E378*(PreçoLivre!E380*(1-Plan1!$B$11)+E$4*Plan1!$E$16)-E$5-E$2)*E$7)</f>
        <v>6482747.3940634625</v>
      </c>
      <c r="F384" s="4">
        <f>((Produção!F378*(PreçoLivre!F380*(1-Plan1!$B$11)+F$4*Plan1!$E$16)-F$5-F$2)*F$7)</f>
        <v>5594414.6356446994</v>
      </c>
      <c r="G384" s="4">
        <f>((Produção!G378*(PreçoLivre!G380*(1-Plan1!$B$11)+G$4*Plan1!$E$16)-G$5-G$2)*G$7)</f>
        <v>5624001.0394309815</v>
      </c>
      <c r="H384" s="4">
        <f>((Produção!H378*(PreçoLivre!H380*(1-Plan1!$B$11)+H$4*Plan1!$E$16)-H$5-H$2)*H$7)</f>
        <v>5405496.2176402565</v>
      </c>
      <c r="I384" s="4">
        <f>((Produção!I378*(PreçoLivre!I380*(1-Plan1!$B$11)+I$4*Plan1!$E$16)-I$5-I$2)*I$7)</f>
        <v>5356677.3630341738</v>
      </c>
      <c r="J384" s="4">
        <f>((Produção!J378*(PreçoLivre!J380*(1-Plan1!$B$11)+J$4*Plan1!$E$16)-J$5-J$2)*J$7)</f>
        <v>5013129.5913828723</v>
      </c>
      <c r="K384" s="4">
        <f>((Produção!K378*(PreçoLivre!K380*(1-Plan1!$B$11)+K$4*Plan1!$E$16)-K$5-K$2)*K$7)</f>
        <v>4408959.601537968</v>
      </c>
      <c r="L384" s="4">
        <f>((Produção!L378*(PreçoLivre!L380*(1-Plan1!$B$11)+L$4*Plan1!$E$16)-L$5-L$2)*L$7)</f>
        <v>3742988.571306278</v>
      </c>
      <c r="M384" s="4">
        <f>((Produção!M378*(PreçoLivre!M380*(1-Plan1!$B$11)+M$4*Plan1!$E$16)-M$5-M$2)*M$7)</f>
        <v>3443299.4875374176</v>
      </c>
      <c r="N384" s="4">
        <f>((Produção!N378*(PreçoLivre!N380*(1-Plan1!$B$11)+N$4*Plan1!$E$16)-N$5-N$2)*N$7)</f>
        <v>3285046.9200497963</v>
      </c>
      <c r="O384" s="4">
        <f>((Produção!O378*(PreçoLivre!O380*(1-Plan1!$B$11)+O$4*Plan1!$E$16)-O$5-O$2)*O$7)</f>
        <v>2832465.9232558711</v>
      </c>
      <c r="P384" s="4">
        <f>((Produção!P378*(PreçoLivre!P380*(1-Plan1!$B$11)+P$4*Plan1!$E$16)-P$5-P$2)*P$7)</f>
        <v>2751360.2262789463</v>
      </c>
      <c r="Q384" s="4">
        <f>((Produção!Q378*(PreçoLivre!Q380*(1-Plan1!$B$11)+Q$4*Plan1!$E$16)-Q$5-Q$2)*Q$7)</f>
        <v>2366780.3560820362</v>
      </c>
      <c r="R384" s="4">
        <f>((Produção!R378*(PreçoLivre!R380*(1-Plan1!$B$11)+R$4*Plan1!$E$16)-R$5-R$2)*R$7)</f>
        <v>2061150.9430110019</v>
      </c>
      <c r="S384" s="4">
        <f>((Produção!S378*(PreçoLivre!S380*(1-Plan1!$B$11)+S$4*Plan1!$E$16)-S$5-S$2)*S$7)</f>
        <v>2000621.2174451889</v>
      </c>
      <c r="T384" s="4">
        <f>((Produção!T378*(PreçoLivre!T380*(1-Plan1!$B$11)+T$4*Plan1!$E$16)-T$5-T$2)*T$7)</f>
        <v>1800893.4740749942</v>
      </c>
      <c r="U384" s="4">
        <f>((Produção!U378*(PreçoLivre!U380*(1-Plan1!$B$11)+U$4*Plan1!$E$16)-U$5-U$2)*U$7)</f>
        <v>1695793.7482558289</v>
      </c>
      <c r="V384" s="4">
        <f>((Produção!V378*(PreçoLivre!V380*(1-Plan1!$B$11)+V$4*Plan1!$E$16)-V$5-V$2)*V$7)</f>
        <v>1483302.9770506173</v>
      </c>
    </row>
    <row r="385" spans="1:22" x14ac:dyDescent="0.25">
      <c r="A385">
        <v>376</v>
      </c>
      <c r="B385" s="100">
        <f t="shared" si="5"/>
        <v>70248760.145894542</v>
      </c>
      <c r="C385" s="4">
        <f>((Produção!C379*(PreçoLivre!C381*(1-Plan1!$B$11)+C$4*Plan1!$E$16)-C$5-C$2)*C$7)</f>
        <v>7760253.4772717608</v>
      </c>
      <c r="D385" s="4">
        <f>((Produção!D379*(PreçoLivre!D381*(1-Plan1!$B$11)+D$4*Plan1!$E$16)-D$5-D$2)*D$7)</f>
        <v>6948066.6514621014</v>
      </c>
      <c r="E385" s="4">
        <f>((Produção!E379*(PreçoLivre!E381*(1-Plan1!$B$11)+E$4*Plan1!$E$16)-E$5-E$2)*E$7)</f>
        <v>6413517.7668913854</v>
      </c>
      <c r="F385" s="4">
        <f>((Produção!F379*(PreçoLivre!F381*(1-Plan1!$B$11)+F$4*Plan1!$E$16)-F$5-F$2)*F$7)</f>
        <v>5860454.9792191321</v>
      </c>
      <c r="G385" s="4">
        <f>((Produção!G379*(PreçoLivre!G381*(1-Plan1!$B$11)+G$4*Plan1!$E$16)-G$5-G$2)*G$7)</f>
        <v>5164243.6033065161</v>
      </c>
      <c r="H385" s="4">
        <f>((Produção!H379*(PreçoLivre!H381*(1-Plan1!$B$11)+H$4*Plan1!$E$16)-H$5-H$2)*H$7)</f>
        <v>4630975.7720845761</v>
      </c>
      <c r="I385" s="4">
        <f>((Produção!I379*(PreçoLivre!I381*(1-Plan1!$B$11)+I$4*Plan1!$E$16)-I$5-I$2)*I$7)</f>
        <v>4696553.3722025547</v>
      </c>
      <c r="J385" s="4">
        <f>((Produção!J379*(PreçoLivre!J381*(1-Plan1!$B$11)+J$4*Plan1!$E$16)-J$5-J$2)*J$7)</f>
        <v>3908850.3980701948</v>
      </c>
      <c r="K385" s="4">
        <f>((Produção!K379*(PreçoLivre!K381*(1-Plan1!$B$11)+K$4*Plan1!$E$16)-K$5-K$2)*K$7)</f>
        <v>3281143.5492363935</v>
      </c>
      <c r="L385" s="4">
        <f>((Produção!L379*(PreçoLivre!L381*(1-Plan1!$B$11)+L$4*Plan1!$E$16)-L$5-L$2)*L$7)</f>
        <v>2757880.5541904904</v>
      </c>
      <c r="M385" s="4">
        <f>((Produção!M379*(PreçoLivre!M381*(1-Plan1!$B$11)+M$4*Plan1!$E$16)-M$5-M$2)*M$7)</f>
        <v>2482362.8228122755</v>
      </c>
      <c r="N385" s="4">
        <f>((Produção!N379*(PreçoLivre!N381*(1-Plan1!$B$11)+N$4*Plan1!$E$16)-N$5-N$2)*N$7)</f>
        <v>2314331.9146358185</v>
      </c>
      <c r="O385" s="4">
        <f>((Produção!O379*(PreçoLivre!O381*(1-Plan1!$B$11)+O$4*Plan1!$E$16)-O$5-O$2)*O$7)</f>
        <v>2067464.7062684372</v>
      </c>
      <c r="P385" s="4">
        <f>((Produção!P379*(PreçoLivre!P381*(1-Plan1!$B$11)+P$4*Plan1!$E$16)-P$5-P$2)*P$7)</f>
        <v>1886070.6786644529</v>
      </c>
      <c r="Q385" s="4">
        <f>((Produção!Q379*(PreçoLivre!Q381*(1-Plan1!$B$11)+Q$4*Plan1!$E$16)-Q$5-Q$2)*Q$7)</f>
        <v>1987939.794775747</v>
      </c>
      <c r="R385" s="4">
        <f>((Produção!R379*(PreçoLivre!R381*(1-Plan1!$B$11)+R$4*Plan1!$E$16)-R$5-R$2)*R$7)</f>
        <v>1828191.4592944109</v>
      </c>
      <c r="S385" s="4">
        <f>((Produção!S379*(PreçoLivre!S381*(1-Plan1!$B$11)+S$4*Plan1!$E$16)-S$5-S$2)*S$7)</f>
        <v>1657344.173833987</v>
      </c>
      <c r="T385" s="4">
        <f>((Produção!T379*(PreçoLivre!T381*(1-Plan1!$B$11)+T$4*Plan1!$E$16)-T$5-T$2)*T$7)</f>
        <v>1645297.028414604</v>
      </c>
      <c r="U385" s="4">
        <f>((Produção!U379*(PreçoLivre!U381*(1-Plan1!$B$11)+U$4*Plan1!$E$16)-U$5-U$2)*U$7)</f>
        <v>1523641.9198694192</v>
      </c>
      <c r="V385" s="4">
        <f>((Produção!V379*(PreçoLivre!V381*(1-Plan1!$B$11)+V$4*Plan1!$E$16)-V$5-V$2)*V$7)</f>
        <v>1434175.5233902712</v>
      </c>
    </row>
    <row r="386" spans="1:22" x14ac:dyDescent="0.25">
      <c r="A386">
        <v>377</v>
      </c>
      <c r="B386" s="100">
        <f t="shared" si="5"/>
        <v>61559607.873364106</v>
      </c>
      <c r="C386" s="4">
        <f>((Produção!C380*(PreçoLivre!C382*(1-Plan1!$B$11)+C$4*Plan1!$E$16)-C$5-C$2)*C$7)</f>
        <v>7280599.2428905945</v>
      </c>
      <c r="D386" s="4">
        <f>((Produção!D380*(PreçoLivre!D382*(1-Plan1!$B$11)+D$4*Plan1!$E$16)-D$5-D$2)*D$7)</f>
        <v>6849296.8362327609</v>
      </c>
      <c r="E386" s="4">
        <f>((Produção!E380*(PreçoLivre!E382*(1-Plan1!$B$11)+E$4*Plan1!$E$16)-E$5-E$2)*E$7)</f>
        <v>6263793.5359860072</v>
      </c>
      <c r="F386" s="4">
        <f>((Produção!F380*(PreçoLivre!F382*(1-Plan1!$B$11)+F$4*Plan1!$E$16)-F$5-F$2)*F$7)</f>
        <v>5096105.8508048085</v>
      </c>
      <c r="G386" s="4">
        <f>((Produção!G380*(PreçoLivre!G382*(1-Plan1!$B$11)+G$4*Plan1!$E$16)-G$5-G$2)*G$7)</f>
        <v>4615264.0756510859</v>
      </c>
      <c r="H386" s="4">
        <f>((Produção!H380*(PreçoLivre!H382*(1-Plan1!$B$11)+H$4*Plan1!$E$16)-H$5-H$2)*H$7)</f>
        <v>4183011.021526129</v>
      </c>
      <c r="I386" s="4">
        <f>((Produção!I380*(PreçoLivre!I382*(1-Plan1!$B$11)+I$4*Plan1!$E$16)-I$5-I$2)*I$7)</f>
        <v>3559159.4103908404</v>
      </c>
      <c r="J386" s="4">
        <f>((Produção!J380*(PreçoLivre!J382*(1-Plan1!$B$11)+J$4*Plan1!$E$16)-J$5-J$2)*J$7)</f>
        <v>3195225.5030955812</v>
      </c>
      <c r="K386" s="4">
        <f>((Produção!K380*(PreçoLivre!K382*(1-Plan1!$B$11)+K$4*Plan1!$E$16)-K$5-K$2)*K$7)</f>
        <v>2881012.744791266</v>
      </c>
      <c r="L386" s="4">
        <f>((Produção!L380*(PreçoLivre!L382*(1-Plan1!$B$11)+L$4*Plan1!$E$16)-L$5-L$2)*L$7)</f>
        <v>2558694.7920727916</v>
      </c>
      <c r="M386" s="4">
        <f>((Produção!M380*(PreçoLivre!M382*(1-Plan1!$B$11)+M$4*Plan1!$E$16)-M$5-M$2)*M$7)</f>
        <v>2337482.9042888028</v>
      </c>
      <c r="N386" s="4">
        <f>((Produção!N380*(PreçoLivre!N382*(1-Plan1!$B$11)+N$4*Plan1!$E$16)-N$5-N$2)*N$7)</f>
        <v>2085179.1381509451</v>
      </c>
      <c r="O386" s="4">
        <f>((Produção!O380*(PreçoLivre!O382*(1-Plan1!$B$11)+O$4*Plan1!$E$16)-O$5-O$2)*O$7)</f>
        <v>1826177.1746355339</v>
      </c>
      <c r="P386" s="4">
        <f>((Produção!P380*(PreçoLivre!P382*(1-Plan1!$B$11)+P$4*Plan1!$E$16)-P$5-P$2)*P$7)</f>
        <v>1627445.3453713346</v>
      </c>
      <c r="Q386" s="4">
        <f>((Produção!Q380*(PreçoLivre!Q382*(1-Plan1!$B$11)+Q$4*Plan1!$E$16)-Q$5-Q$2)*Q$7)</f>
        <v>1456179.2425744445</v>
      </c>
      <c r="R386" s="4">
        <f>((Produção!R380*(PreçoLivre!R382*(1-Plan1!$B$11)+R$4*Plan1!$E$16)-R$5-R$2)*R$7)</f>
        <v>1371029.7106395084</v>
      </c>
      <c r="S386" s="4">
        <f>((Produção!S380*(PreçoLivre!S382*(1-Plan1!$B$11)+S$4*Plan1!$E$16)-S$5-S$2)*S$7)</f>
        <v>1164706.7745347177</v>
      </c>
      <c r="T386" s="4">
        <f>((Produção!T380*(PreçoLivre!T382*(1-Plan1!$B$11)+T$4*Plan1!$E$16)-T$5-T$2)*T$7)</f>
        <v>1142591.8969785701</v>
      </c>
      <c r="U386" s="4">
        <f>((Produção!U380*(PreçoLivre!U382*(1-Plan1!$B$11)+U$4*Plan1!$E$16)-U$5-U$2)*U$7)</f>
        <v>1056925.6884661617</v>
      </c>
      <c r="V386" s="4">
        <f>((Produção!V380*(PreçoLivre!V382*(1-Plan1!$B$11)+V$4*Plan1!$E$16)-V$5-V$2)*V$7)</f>
        <v>1009726.984282201</v>
      </c>
    </row>
    <row r="387" spans="1:22" x14ac:dyDescent="0.25">
      <c r="A387">
        <v>378</v>
      </c>
      <c r="B387" s="100">
        <f t="shared" si="5"/>
        <v>65126532.435862035</v>
      </c>
      <c r="C387" s="4">
        <f>((Produção!C381*(PreçoLivre!C383*(1-Plan1!$B$11)+C$4*Plan1!$E$16)-C$5-C$2)*C$7)</f>
        <v>6583791.3817893742</v>
      </c>
      <c r="D387" s="4">
        <f>((Produção!D381*(PreçoLivre!D383*(1-Plan1!$B$11)+D$4*Plan1!$E$16)-D$5-D$2)*D$7)</f>
        <v>6123079.2560721906</v>
      </c>
      <c r="E387" s="4">
        <f>((Produção!E381*(PreçoLivre!E383*(1-Plan1!$B$11)+E$4*Plan1!$E$16)-E$5-E$2)*E$7)</f>
        <v>5507674.7639252385</v>
      </c>
      <c r="F387" s="4">
        <f>((Produção!F381*(PreçoLivre!F383*(1-Plan1!$B$11)+F$4*Plan1!$E$16)-F$5-F$2)*F$7)</f>
        <v>5673760.7476732116</v>
      </c>
      <c r="G387" s="4">
        <f>((Produção!G381*(PreçoLivre!G383*(1-Plan1!$B$11)+G$4*Plan1!$E$16)-G$5-G$2)*G$7)</f>
        <v>5122675.0620321967</v>
      </c>
      <c r="H387" s="4">
        <f>((Produção!H381*(PreçoLivre!H383*(1-Plan1!$B$11)+H$4*Plan1!$E$16)-H$5-H$2)*H$7)</f>
        <v>4365662.7305060485</v>
      </c>
      <c r="I387" s="4">
        <f>((Produção!I381*(PreçoLivre!I383*(1-Plan1!$B$11)+I$4*Plan1!$E$16)-I$5-I$2)*I$7)</f>
        <v>3800985.660078912</v>
      </c>
      <c r="J387" s="4">
        <f>((Produção!J381*(PreçoLivre!J383*(1-Plan1!$B$11)+J$4*Plan1!$E$16)-J$5-J$2)*J$7)</f>
        <v>3788986.4447283885</v>
      </c>
      <c r="K387" s="4">
        <f>((Produção!K381*(PreçoLivre!K383*(1-Plan1!$B$11)+K$4*Plan1!$E$16)-K$5-K$2)*K$7)</f>
        <v>3380370.9194232407</v>
      </c>
      <c r="L387" s="4">
        <f>((Produção!L381*(PreçoLivre!L383*(1-Plan1!$B$11)+L$4*Plan1!$E$16)-L$5-L$2)*L$7)</f>
        <v>3078821.7596085467</v>
      </c>
      <c r="M387" s="4">
        <f>((Produção!M381*(PreçoLivre!M383*(1-Plan1!$B$11)+M$4*Plan1!$E$16)-M$5-M$2)*M$7)</f>
        <v>2757733.2432754785</v>
      </c>
      <c r="N387" s="4">
        <f>((Produção!N381*(PreçoLivre!N383*(1-Plan1!$B$11)+N$4*Plan1!$E$16)-N$5-N$2)*N$7)</f>
        <v>2642465.9191548098</v>
      </c>
      <c r="O387" s="4">
        <f>((Produção!O381*(PreçoLivre!O383*(1-Plan1!$B$11)+O$4*Plan1!$E$16)-O$5-O$2)*O$7)</f>
        <v>2376275.9756276258</v>
      </c>
      <c r="P387" s="4">
        <f>((Produção!P381*(PreçoLivre!P383*(1-Plan1!$B$11)+P$4*Plan1!$E$16)-P$5-P$2)*P$7)</f>
        <v>2021806.6017805177</v>
      </c>
      <c r="Q387" s="4">
        <f>((Produção!Q381*(PreçoLivre!Q383*(1-Plan1!$B$11)+Q$4*Plan1!$E$16)-Q$5-Q$2)*Q$7)</f>
        <v>1830924.1749401903</v>
      </c>
      <c r="R387" s="4">
        <f>((Produção!R381*(PreçoLivre!R383*(1-Plan1!$B$11)+R$4*Plan1!$E$16)-R$5-R$2)*R$7)</f>
        <v>1622646.0877195224</v>
      </c>
      <c r="S387" s="4">
        <f>((Produção!S381*(PreçoLivre!S383*(1-Plan1!$B$11)+S$4*Plan1!$E$16)-S$5-S$2)*S$7)</f>
        <v>1371153.0773658692</v>
      </c>
      <c r="T387" s="4">
        <f>((Produção!T381*(PreçoLivre!T383*(1-Plan1!$B$11)+T$4*Plan1!$E$16)-T$5-T$2)*T$7)</f>
        <v>1190619.5986614921</v>
      </c>
      <c r="U387" s="4">
        <f>((Produção!U381*(PreçoLivre!U383*(1-Plan1!$B$11)+U$4*Plan1!$E$16)-U$5-U$2)*U$7)</f>
        <v>999901.1835066831</v>
      </c>
      <c r="V387" s="4">
        <f>((Produção!V381*(PreçoLivre!V383*(1-Plan1!$B$11)+V$4*Plan1!$E$16)-V$5-V$2)*V$7)</f>
        <v>887197.84799251158</v>
      </c>
    </row>
    <row r="388" spans="1:22" x14ac:dyDescent="0.25">
      <c r="A388">
        <v>379</v>
      </c>
      <c r="B388" s="100">
        <f t="shared" si="5"/>
        <v>67587981.118140429</v>
      </c>
      <c r="C388" s="4">
        <f>((Produção!C382*(PreçoLivre!C384*(1-Plan1!$B$11)+C$4*Plan1!$E$16)-C$5-C$2)*C$7)</f>
        <v>8316124.3263898389</v>
      </c>
      <c r="D388" s="4">
        <f>((Produção!D382*(PreçoLivre!D384*(1-Plan1!$B$11)+D$4*Plan1!$E$16)-D$5-D$2)*D$7)</f>
        <v>7822386.9417581223</v>
      </c>
      <c r="E388" s="4">
        <f>((Produção!E382*(PreçoLivre!E384*(1-Plan1!$B$11)+E$4*Plan1!$E$16)-E$5-E$2)*E$7)</f>
        <v>6322933.7491984079</v>
      </c>
      <c r="F388" s="4">
        <f>((Produção!F382*(PreçoLivre!F384*(1-Plan1!$B$11)+F$4*Plan1!$E$16)-F$5-F$2)*F$7)</f>
        <v>6032678.9128372949</v>
      </c>
      <c r="G388" s="4">
        <f>((Produção!G382*(PreçoLivre!G384*(1-Plan1!$B$11)+G$4*Plan1!$E$16)-G$5-G$2)*G$7)</f>
        <v>5565510.9207846681</v>
      </c>
      <c r="H388" s="4">
        <f>((Produção!H382*(PreçoLivre!H384*(1-Plan1!$B$11)+H$4*Plan1!$E$16)-H$5-H$2)*H$7)</f>
        <v>4692564.1411197651</v>
      </c>
      <c r="I388" s="4">
        <f>((Produção!I382*(PreçoLivre!I384*(1-Plan1!$B$11)+I$4*Plan1!$E$16)-I$5-I$2)*I$7)</f>
        <v>4113751.5432966133</v>
      </c>
      <c r="J388" s="4">
        <f>((Produção!J382*(PreçoLivre!J384*(1-Plan1!$B$11)+J$4*Plan1!$E$16)-J$5-J$2)*J$7)</f>
        <v>4011075.4231505115</v>
      </c>
      <c r="K388" s="4">
        <f>((Produção!K382*(PreçoLivre!K384*(1-Plan1!$B$11)+K$4*Plan1!$E$16)-K$5-K$2)*K$7)</f>
        <v>3198173.7073731106</v>
      </c>
      <c r="L388" s="4">
        <f>((Produção!L382*(PreçoLivre!L384*(1-Plan1!$B$11)+L$4*Plan1!$E$16)-L$5-L$2)*L$7)</f>
        <v>2709041.4691718579</v>
      </c>
      <c r="M388" s="4">
        <f>((Produção!M382*(PreçoLivre!M384*(1-Plan1!$B$11)+M$4*Plan1!$E$16)-M$5-M$2)*M$7)</f>
        <v>2466348.8640517392</v>
      </c>
      <c r="N388" s="4">
        <f>((Produção!N382*(PreçoLivre!N384*(1-Plan1!$B$11)+N$4*Plan1!$E$16)-N$5-N$2)*N$7)</f>
        <v>2318958.685984706</v>
      </c>
      <c r="O388" s="4">
        <f>((Produção!O382*(PreçoLivre!O384*(1-Plan1!$B$11)+O$4*Plan1!$E$16)-O$5-O$2)*O$7)</f>
        <v>1865573.067136379</v>
      </c>
      <c r="P388" s="4">
        <f>((Produção!P382*(PreçoLivre!P384*(1-Plan1!$B$11)+P$4*Plan1!$E$16)-P$5-P$2)*P$7)</f>
        <v>1758618.6878554833</v>
      </c>
      <c r="Q388" s="4">
        <f>((Produção!Q382*(PreçoLivre!Q384*(1-Plan1!$B$11)+Q$4*Plan1!$E$16)-Q$5-Q$2)*Q$7)</f>
        <v>1372934.6760484732</v>
      </c>
      <c r="R388" s="4">
        <f>((Produção!R382*(PreçoLivre!R384*(1-Plan1!$B$11)+R$4*Plan1!$E$16)-R$5-R$2)*R$7)</f>
        <v>1234141.87370863</v>
      </c>
      <c r="S388" s="4">
        <f>((Produção!S382*(PreçoLivre!S384*(1-Plan1!$B$11)+S$4*Plan1!$E$16)-S$5-S$2)*S$7)</f>
        <v>1102917.0281331318</v>
      </c>
      <c r="T388" s="4">
        <f>((Produção!T382*(PreçoLivre!T384*(1-Plan1!$B$11)+T$4*Plan1!$E$16)-T$5-T$2)*T$7)</f>
        <v>945928.9436776191</v>
      </c>
      <c r="U388" s="4">
        <f>((Produção!U382*(PreçoLivre!U384*(1-Plan1!$B$11)+U$4*Plan1!$E$16)-U$5-U$2)*U$7)</f>
        <v>949031.67871495499</v>
      </c>
      <c r="V388" s="4">
        <f>((Produção!V382*(PreçoLivre!V384*(1-Plan1!$B$11)+V$4*Plan1!$E$16)-V$5-V$2)*V$7)</f>
        <v>789286.47774913639</v>
      </c>
    </row>
    <row r="389" spans="1:22" x14ac:dyDescent="0.25">
      <c r="A389">
        <v>380</v>
      </c>
      <c r="B389" s="100">
        <f t="shared" si="5"/>
        <v>63768515.46122247</v>
      </c>
      <c r="C389" s="4">
        <f>((Produção!C383*(PreçoLivre!C385*(1-Plan1!$B$11)+C$4*Plan1!$E$16)-C$5-C$2)*C$7)</f>
        <v>7819059.8706759978</v>
      </c>
      <c r="D389" s="4">
        <f>((Produção!D383*(PreçoLivre!D385*(1-Plan1!$B$11)+D$4*Plan1!$E$16)-D$5-D$2)*D$7)</f>
        <v>7345275.9230685737</v>
      </c>
      <c r="E389" s="4">
        <f>((Produção!E383*(PreçoLivre!E385*(1-Plan1!$B$11)+E$4*Plan1!$E$16)-E$5-E$2)*E$7)</f>
        <v>6188197.0596670574</v>
      </c>
      <c r="F389" s="4">
        <f>((Produção!F383*(PreçoLivre!F385*(1-Plan1!$B$11)+F$4*Plan1!$E$16)-F$5-F$2)*F$7)</f>
        <v>5752175.1505305069</v>
      </c>
      <c r="G389" s="4">
        <f>((Produção!G383*(PreçoLivre!G385*(1-Plan1!$B$11)+G$4*Plan1!$E$16)-G$5-G$2)*G$7)</f>
        <v>5181539.1663531363</v>
      </c>
      <c r="H389" s="4">
        <f>((Produção!H383*(PreçoLivre!H385*(1-Plan1!$B$11)+H$4*Plan1!$E$16)-H$5-H$2)*H$7)</f>
        <v>4625891.1740159569</v>
      </c>
      <c r="I389" s="4">
        <f>((Produção!I383*(PreçoLivre!I385*(1-Plan1!$B$11)+I$4*Plan1!$E$16)-I$5-I$2)*I$7)</f>
        <v>3923730.9906679527</v>
      </c>
      <c r="J389" s="4">
        <f>((Produção!J383*(PreçoLivre!J385*(1-Plan1!$B$11)+J$4*Plan1!$E$16)-J$5-J$2)*J$7)</f>
        <v>3699398.2702354072</v>
      </c>
      <c r="K389" s="4">
        <f>((Produção!K383*(PreçoLivre!K385*(1-Plan1!$B$11)+K$4*Plan1!$E$16)-K$5-K$2)*K$7)</f>
        <v>3026374.4439137294</v>
      </c>
      <c r="L389" s="4">
        <f>((Produção!L383*(PreçoLivre!L385*(1-Plan1!$B$11)+L$4*Plan1!$E$16)-L$5-L$2)*L$7)</f>
        <v>2257485.2038254254</v>
      </c>
      <c r="M389" s="4">
        <f>((Produção!M383*(PreçoLivre!M385*(1-Plan1!$B$11)+M$4*Plan1!$E$16)-M$5-M$2)*M$7)</f>
        <v>2210797.3004318774</v>
      </c>
      <c r="N389" s="4">
        <f>((Produção!N383*(PreçoLivre!N385*(1-Plan1!$B$11)+N$4*Plan1!$E$16)-N$5-N$2)*N$7)</f>
        <v>1925912.1377874338</v>
      </c>
      <c r="O389" s="4">
        <f>((Produção!O383*(PreçoLivre!O385*(1-Plan1!$B$11)+O$4*Plan1!$E$16)-O$5-O$2)*O$7)</f>
        <v>1804477.1360411283</v>
      </c>
      <c r="P389" s="4">
        <f>((Produção!P383*(PreçoLivre!P385*(1-Plan1!$B$11)+P$4*Plan1!$E$16)-P$5-P$2)*P$7)</f>
        <v>1500052.6936695974</v>
      </c>
      <c r="Q389" s="4">
        <f>((Produção!Q383*(PreçoLivre!Q385*(1-Plan1!$B$11)+Q$4*Plan1!$E$16)-Q$5-Q$2)*Q$7)</f>
        <v>1373782.7284629727</v>
      </c>
      <c r="R389" s="4">
        <f>((Produção!R383*(PreçoLivre!R385*(1-Plan1!$B$11)+R$4*Plan1!$E$16)-R$5-R$2)*R$7)</f>
        <v>1159155.2519966022</v>
      </c>
      <c r="S389" s="4">
        <f>((Produção!S383*(PreçoLivre!S385*(1-Plan1!$B$11)+S$4*Plan1!$E$16)-S$5-S$2)*S$7)</f>
        <v>1013448.2454473214</v>
      </c>
      <c r="T389" s="4">
        <f>((Produção!T383*(PreçoLivre!T385*(1-Plan1!$B$11)+T$4*Plan1!$E$16)-T$5-T$2)*T$7)</f>
        <v>1020450.6630493477</v>
      </c>
      <c r="U389" s="4">
        <f>((Produção!U383*(PreçoLivre!U385*(1-Plan1!$B$11)+U$4*Plan1!$E$16)-U$5-U$2)*U$7)</f>
        <v>1034440.480682789</v>
      </c>
      <c r="V389" s="4">
        <f>((Produção!V383*(PreçoLivre!V385*(1-Plan1!$B$11)+V$4*Plan1!$E$16)-V$5-V$2)*V$7)</f>
        <v>906871.57069966663</v>
      </c>
    </row>
    <row r="390" spans="1:22" x14ac:dyDescent="0.25">
      <c r="A390">
        <v>381</v>
      </c>
      <c r="B390" s="100">
        <f t="shared" si="5"/>
        <v>70233500.005095541</v>
      </c>
      <c r="C390" s="4">
        <f>((Produção!C384*(PreçoLivre!C386*(1-Plan1!$B$11)+C$4*Plan1!$E$16)-C$5-C$2)*C$7)</f>
        <v>7973378.9182853159</v>
      </c>
      <c r="D390" s="4">
        <f>((Produção!D384*(PreçoLivre!D386*(1-Plan1!$B$11)+D$4*Plan1!$E$16)-D$5-D$2)*D$7)</f>
        <v>7407553.6937017515</v>
      </c>
      <c r="E390" s="4">
        <f>((Produção!E384*(PreçoLivre!E386*(1-Plan1!$B$11)+E$4*Plan1!$E$16)-E$5-E$2)*E$7)</f>
        <v>7158116.4216456758</v>
      </c>
      <c r="F390" s="4">
        <f>((Produção!F384*(PreçoLivre!F386*(1-Plan1!$B$11)+F$4*Plan1!$E$16)-F$5-F$2)*F$7)</f>
        <v>6256969.130863009</v>
      </c>
      <c r="G390" s="4">
        <f>((Produção!G384*(PreçoLivre!G386*(1-Plan1!$B$11)+G$4*Plan1!$E$16)-G$5-G$2)*G$7)</f>
        <v>5106103.5987522639</v>
      </c>
      <c r="H390" s="4">
        <f>((Produção!H384*(PreçoLivre!H386*(1-Plan1!$B$11)+H$4*Plan1!$E$16)-H$5-H$2)*H$7)</f>
        <v>4345473.7963480782</v>
      </c>
      <c r="I390" s="4">
        <f>((Produção!I384*(PreçoLivre!I386*(1-Plan1!$B$11)+I$4*Plan1!$E$16)-I$5-I$2)*I$7)</f>
        <v>3827551.4515914093</v>
      </c>
      <c r="J390" s="4">
        <f>((Produção!J384*(PreçoLivre!J386*(1-Plan1!$B$11)+J$4*Plan1!$E$16)-J$5-J$2)*J$7)</f>
        <v>3479218.5224411194</v>
      </c>
      <c r="K390" s="4">
        <f>((Produção!K384*(PreçoLivre!K386*(1-Plan1!$B$11)+K$4*Plan1!$E$16)-K$5-K$2)*K$7)</f>
        <v>2904757.6333098272</v>
      </c>
      <c r="L390" s="4">
        <f>((Produção!L384*(PreçoLivre!L386*(1-Plan1!$B$11)+L$4*Plan1!$E$16)-L$5-L$2)*L$7)</f>
        <v>2762022.2144293906</v>
      </c>
      <c r="M390" s="4">
        <f>((Produção!M384*(PreçoLivre!M386*(1-Plan1!$B$11)+M$4*Plan1!$E$16)-M$5-M$2)*M$7)</f>
        <v>2689304.4009077633</v>
      </c>
      <c r="N390" s="4">
        <f>((Produção!N384*(PreçoLivre!N386*(1-Plan1!$B$11)+N$4*Plan1!$E$16)-N$5-N$2)*N$7)</f>
        <v>2210676.9439013051</v>
      </c>
      <c r="O390" s="4">
        <f>((Produção!O384*(PreçoLivre!O386*(1-Plan1!$B$11)+O$4*Plan1!$E$16)-O$5-O$2)*O$7)</f>
        <v>2076211.6581826671</v>
      </c>
      <c r="P390" s="4">
        <f>((Produção!P384*(PreçoLivre!P386*(1-Plan1!$B$11)+P$4*Plan1!$E$16)-P$5-P$2)*P$7)</f>
        <v>1990595.8946501925</v>
      </c>
      <c r="Q390" s="4">
        <f>((Produção!Q384*(PreçoLivre!Q386*(1-Plan1!$B$11)+Q$4*Plan1!$E$16)-Q$5-Q$2)*Q$7)</f>
        <v>1864123.992410522</v>
      </c>
      <c r="R390" s="4">
        <f>((Produção!R384*(PreçoLivre!R386*(1-Plan1!$B$11)+R$4*Plan1!$E$16)-R$5-R$2)*R$7)</f>
        <v>1796765.4482869001</v>
      </c>
      <c r="S390" s="4">
        <f>((Produção!S384*(PreçoLivre!S386*(1-Plan1!$B$11)+S$4*Plan1!$E$16)-S$5-S$2)*S$7)</f>
        <v>1782368.2642034269</v>
      </c>
      <c r="T390" s="4">
        <f>((Produção!T384*(PreçoLivre!T386*(1-Plan1!$B$11)+T$4*Plan1!$E$16)-T$5-T$2)*T$7)</f>
        <v>1579444.60264856</v>
      </c>
      <c r="U390" s="4">
        <f>((Produção!U384*(PreçoLivre!U386*(1-Plan1!$B$11)+U$4*Plan1!$E$16)-U$5-U$2)*U$7)</f>
        <v>1519771.3272370284</v>
      </c>
      <c r="V390" s="4">
        <f>((Produção!V384*(PreçoLivre!V386*(1-Plan1!$B$11)+V$4*Plan1!$E$16)-V$5-V$2)*V$7)</f>
        <v>1503092.0912993355</v>
      </c>
    </row>
    <row r="391" spans="1:22" x14ac:dyDescent="0.25">
      <c r="A391">
        <v>382</v>
      </c>
      <c r="B391" s="100">
        <f t="shared" si="5"/>
        <v>63818467.011723198</v>
      </c>
      <c r="C391" s="4">
        <f>((Produção!C385*(PreçoLivre!C387*(1-Plan1!$B$11)+C$4*Plan1!$E$16)-C$5-C$2)*C$7)</f>
        <v>7260020.4899471393</v>
      </c>
      <c r="D391" s="4">
        <f>((Produção!D385*(PreçoLivre!D387*(1-Plan1!$B$11)+D$4*Plan1!$E$16)-D$5-D$2)*D$7)</f>
        <v>6543225.2738887519</v>
      </c>
      <c r="E391" s="4">
        <f>((Produção!E385*(PreçoLivre!E387*(1-Plan1!$B$11)+E$4*Plan1!$E$16)-E$5-E$2)*E$7)</f>
        <v>5740041.2036569808</v>
      </c>
      <c r="F391" s="4">
        <f>((Produção!F385*(PreçoLivre!F387*(1-Plan1!$B$11)+F$4*Plan1!$E$16)-F$5-F$2)*F$7)</f>
        <v>5267131.2378123431</v>
      </c>
      <c r="G391" s="4">
        <f>((Produção!G385*(PreçoLivre!G387*(1-Plan1!$B$11)+G$4*Plan1!$E$16)-G$5-G$2)*G$7)</f>
        <v>5153121.3658619737</v>
      </c>
      <c r="H391" s="4">
        <f>((Produção!H385*(PreçoLivre!H387*(1-Plan1!$B$11)+H$4*Plan1!$E$16)-H$5-H$2)*H$7)</f>
        <v>4402323.862750343</v>
      </c>
      <c r="I391" s="4">
        <f>((Produção!I385*(PreçoLivre!I387*(1-Plan1!$B$11)+I$4*Plan1!$E$16)-I$5-I$2)*I$7)</f>
        <v>3766901.5194843998</v>
      </c>
      <c r="J391" s="4">
        <f>((Produção!J385*(PreçoLivre!J387*(1-Plan1!$B$11)+J$4*Plan1!$E$16)-J$5-J$2)*J$7)</f>
        <v>3255102.2629369246</v>
      </c>
      <c r="K391" s="4">
        <f>((Produção!K385*(PreçoLivre!K387*(1-Plan1!$B$11)+K$4*Plan1!$E$16)-K$5-K$2)*K$7)</f>
        <v>2871111.7251108736</v>
      </c>
      <c r="L391" s="4">
        <f>((Produção!L385*(PreçoLivre!L387*(1-Plan1!$B$11)+L$4*Plan1!$E$16)-L$5-L$2)*L$7)</f>
        <v>2567554.3185084746</v>
      </c>
      <c r="M391" s="4">
        <f>((Produção!M385*(PreçoLivre!M387*(1-Plan1!$B$11)+M$4*Plan1!$E$16)-M$5-M$2)*M$7)</f>
        <v>2601153.1521855029</v>
      </c>
      <c r="N391" s="4">
        <f>((Produção!N385*(PreçoLivre!N387*(1-Plan1!$B$11)+N$4*Plan1!$E$16)-N$5-N$2)*N$7)</f>
        <v>2544582.25500309</v>
      </c>
      <c r="O391" s="4">
        <f>((Produção!O385*(PreçoLivre!O387*(1-Plan1!$B$11)+O$4*Plan1!$E$16)-O$5-O$2)*O$7)</f>
        <v>2313660.9665871221</v>
      </c>
      <c r="P391" s="4">
        <f>((Produção!P385*(PreçoLivre!P387*(1-Plan1!$B$11)+P$4*Plan1!$E$16)-P$5-P$2)*P$7)</f>
        <v>1949343.6505475293</v>
      </c>
      <c r="Q391" s="4">
        <f>((Produção!Q385*(PreçoLivre!Q387*(1-Plan1!$B$11)+Q$4*Plan1!$E$16)-Q$5-Q$2)*Q$7)</f>
        <v>1533003.4254734386</v>
      </c>
      <c r="R391" s="4">
        <f>((Produção!R385*(PreçoLivre!R387*(1-Plan1!$B$11)+R$4*Plan1!$E$16)-R$5-R$2)*R$7)</f>
        <v>1329651.2276769353</v>
      </c>
      <c r="S391" s="4">
        <f>((Produção!S385*(PreçoLivre!S387*(1-Plan1!$B$11)+S$4*Plan1!$E$16)-S$5-S$2)*S$7)</f>
        <v>1339488.144312758</v>
      </c>
      <c r="T391" s="4">
        <f>((Produção!T385*(PreçoLivre!T387*(1-Plan1!$B$11)+T$4*Plan1!$E$16)-T$5-T$2)*T$7)</f>
        <v>1263785.3305397311</v>
      </c>
      <c r="U391" s="4">
        <f>((Produção!U385*(PreçoLivre!U387*(1-Plan1!$B$11)+U$4*Plan1!$E$16)-U$5-U$2)*U$7)</f>
        <v>1115459.5277422818</v>
      </c>
      <c r="V391" s="4">
        <f>((Produção!V385*(PreçoLivre!V387*(1-Plan1!$B$11)+V$4*Plan1!$E$16)-V$5-V$2)*V$7)</f>
        <v>1001806.0716966134</v>
      </c>
    </row>
    <row r="392" spans="1:22" x14ac:dyDescent="0.25">
      <c r="A392">
        <v>383</v>
      </c>
      <c r="B392" s="100">
        <f t="shared" si="5"/>
        <v>54134416.444692247</v>
      </c>
      <c r="C392" s="4">
        <f>((Produção!C386*(PreçoLivre!C388*(1-Plan1!$B$11)+C$4*Plan1!$E$16)-C$5-C$2)*C$7)</f>
        <v>7183873.9444122342</v>
      </c>
      <c r="D392" s="4">
        <f>((Produção!D386*(PreçoLivre!D388*(1-Plan1!$B$11)+D$4*Plan1!$E$16)-D$5-D$2)*D$7)</f>
        <v>6163156.1554844677</v>
      </c>
      <c r="E392" s="4">
        <f>((Produção!E386*(PreçoLivre!E388*(1-Plan1!$B$11)+E$4*Plan1!$E$16)-E$5-E$2)*E$7)</f>
        <v>5359993.1604356915</v>
      </c>
      <c r="F392" s="4">
        <f>((Produção!F386*(PreçoLivre!F388*(1-Plan1!$B$11)+F$4*Plan1!$E$16)-F$5-F$2)*F$7)</f>
        <v>4652262.190917233</v>
      </c>
      <c r="G392" s="4">
        <f>((Produção!G386*(PreçoLivre!G388*(1-Plan1!$B$11)+G$4*Plan1!$E$16)-G$5-G$2)*G$7)</f>
        <v>3680034.9774749675</v>
      </c>
      <c r="H392" s="4">
        <f>((Produção!H386*(PreçoLivre!H388*(1-Plan1!$B$11)+H$4*Plan1!$E$16)-H$5-H$2)*H$7)</f>
        <v>3351634.7683866671</v>
      </c>
      <c r="I392" s="4">
        <f>((Produção!I386*(PreçoLivre!I388*(1-Plan1!$B$11)+I$4*Plan1!$E$16)-I$5-I$2)*I$7)</f>
        <v>3040809.1069895276</v>
      </c>
      <c r="J392" s="4">
        <f>((Produção!J386*(PreçoLivre!J388*(1-Plan1!$B$11)+J$4*Plan1!$E$16)-J$5-J$2)*J$7)</f>
        <v>2568010.1067297347</v>
      </c>
      <c r="K392" s="4">
        <f>((Produção!K386*(PreçoLivre!K388*(1-Plan1!$B$11)+K$4*Plan1!$E$16)-K$5-K$2)*K$7)</f>
        <v>2333886.5527332826</v>
      </c>
      <c r="L392" s="4">
        <f>((Produção!L386*(PreçoLivre!L388*(1-Plan1!$B$11)+L$4*Plan1!$E$16)-L$5-L$2)*L$7)</f>
        <v>2213195.7939482811</v>
      </c>
      <c r="M392" s="4">
        <f>((Produção!M386*(PreçoLivre!M388*(1-Plan1!$B$11)+M$4*Plan1!$E$16)-M$5-M$2)*M$7)</f>
        <v>2181124.0572588532</v>
      </c>
      <c r="N392" s="4">
        <f>((Produção!N386*(PreçoLivre!N388*(1-Plan1!$B$11)+N$4*Plan1!$E$16)-N$5-N$2)*N$7)</f>
        <v>1860095.5913439605</v>
      </c>
      <c r="O392" s="4">
        <f>((Produção!O386*(PreçoLivre!O388*(1-Plan1!$B$11)+O$4*Plan1!$E$16)-O$5-O$2)*O$7)</f>
        <v>1645871.1899620318</v>
      </c>
      <c r="P392" s="4">
        <f>((Produção!P386*(PreçoLivre!P388*(1-Plan1!$B$11)+P$4*Plan1!$E$16)-P$5-P$2)*P$7)</f>
        <v>1377585.8921391875</v>
      </c>
      <c r="Q392" s="4">
        <f>((Produção!Q386*(PreçoLivre!Q388*(1-Plan1!$B$11)+Q$4*Plan1!$E$16)-Q$5-Q$2)*Q$7)</f>
        <v>1288725.4695956693</v>
      </c>
      <c r="R392" s="4">
        <f>((Produção!R386*(PreçoLivre!R388*(1-Plan1!$B$11)+R$4*Plan1!$E$16)-R$5-R$2)*R$7)</f>
        <v>1263311.1578555321</v>
      </c>
      <c r="S392" s="4">
        <f>((Produção!S386*(PreçoLivre!S388*(1-Plan1!$B$11)+S$4*Plan1!$E$16)-S$5-S$2)*S$7)</f>
        <v>1150022.1865024979</v>
      </c>
      <c r="T392" s="4">
        <f>((Produção!T386*(PreçoLivre!T388*(1-Plan1!$B$11)+T$4*Plan1!$E$16)-T$5-T$2)*T$7)</f>
        <v>1059231.4110390102</v>
      </c>
      <c r="U392" s="4">
        <f>((Produção!U386*(PreçoLivre!U388*(1-Plan1!$B$11)+U$4*Plan1!$E$16)-U$5-U$2)*U$7)</f>
        <v>966317.66720113636</v>
      </c>
      <c r="V392" s="4">
        <f>((Produção!V386*(PreçoLivre!V388*(1-Plan1!$B$11)+V$4*Plan1!$E$16)-V$5-V$2)*V$7)</f>
        <v>795275.064282279</v>
      </c>
    </row>
    <row r="393" spans="1:22" x14ac:dyDescent="0.25">
      <c r="A393">
        <v>384</v>
      </c>
      <c r="B393" s="100">
        <f t="shared" si="5"/>
        <v>73834501.257352531</v>
      </c>
      <c r="C393" s="4">
        <f>((Produção!C387*(PreçoLivre!C389*(1-Plan1!$B$11)+C$4*Plan1!$E$16)-C$5-C$2)*C$7)</f>
        <v>7677884.2678356878</v>
      </c>
      <c r="D393" s="4">
        <f>((Produção!D387*(PreçoLivre!D389*(1-Plan1!$B$11)+D$4*Plan1!$E$16)-D$5-D$2)*D$7)</f>
        <v>7072361.7127877651</v>
      </c>
      <c r="E393" s="4">
        <f>((Produção!E387*(PreçoLivre!E389*(1-Plan1!$B$11)+E$4*Plan1!$E$16)-E$5-E$2)*E$7)</f>
        <v>6876044.7995049283</v>
      </c>
      <c r="F393" s="4">
        <f>((Produção!F387*(PreçoLivre!F389*(1-Plan1!$B$11)+F$4*Plan1!$E$16)-F$5-F$2)*F$7)</f>
        <v>6073213.6714195581</v>
      </c>
      <c r="G393" s="4">
        <f>((Produção!G387*(PreçoLivre!G389*(1-Plan1!$B$11)+G$4*Plan1!$E$16)-G$5-G$2)*G$7)</f>
        <v>5212742.2847768655</v>
      </c>
      <c r="H393" s="4">
        <f>((Produção!H387*(PreçoLivre!H389*(1-Plan1!$B$11)+H$4*Plan1!$E$16)-H$5-H$2)*H$7)</f>
        <v>4957647.8141739508</v>
      </c>
      <c r="I393" s="4">
        <f>((Produção!I387*(PreçoLivre!I389*(1-Plan1!$B$11)+I$4*Plan1!$E$16)-I$5-I$2)*I$7)</f>
        <v>4678417.9080704665</v>
      </c>
      <c r="J393" s="4">
        <f>((Produção!J387*(PreçoLivre!J389*(1-Plan1!$B$11)+J$4*Plan1!$E$16)-J$5-J$2)*J$7)</f>
        <v>4080293.0390709327</v>
      </c>
      <c r="K393" s="4">
        <f>((Produção!K387*(PreçoLivre!K389*(1-Plan1!$B$11)+K$4*Plan1!$E$16)-K$5-K$2)*K$7)</f>
        <v>3688552.5134759871</v>
      </c>
      <c r="L393" s="4">
        <f>((Produção!L387*(PreçoLivre!L389*(1-Plan1!$B$11)+L$4*Plan1!$E$16)-L$5-L$2)*L$7)</f>
        <v>3186270.9408772937</v>
      </c>
      <c r="M393" s="4">
        <f>((Produção!M387*(PreçoLivre!M389*(1-Plan1!$B$11)+M$4*Plan1!$E$16)-M$5-M$2)*M$7)</f>
        <v>3006306.3675882444</v>
      </c>
      <c r="N393" s="4">
        <f>((Produção!N387*(PreçoLivre!N389*(1-Plan1!$B$11)+N$4*Plan1!$E$16)-N$5-N$2)*N$7)</f>
        <v>2822158.6498416532</v>
      </c>
      <c r="O393" s="4">
        <f>((Produção!O387*(PreçoLivre!O389*(1-Plan1!$B$11)+O$4*Plan1!$E$16)-O$5-O$2)*O$7)</f>
        <v>2604560.7790679741</v>
      </c>
      <c r="P393" s="4">
        <f>((Produção!P387*(PreçoLivre!P389*(1-Plan1!$B$11)+P$4*Plan1!$E$16)-P$5-P$2)*P$7)</f>
        <v>2360510.5997607163</v>
      </c>
      <c r="Q393" s="4">
        <f>((Produção!Q387*(PreçoLivre!Q389*(1-Plan1!$B$11)+Q$4*Plan1!$E$16)-Q$5-Q$2)*Q$7)</f>
        <v>1852427.8804836022</v>
      </c>
      <c r="R393" s="4">
        <f>((Produção!R387*(PreçoLivre!R389*(1-Plan1!$B$11)+R$4*Plan1!$E$16)-R$5-R$2)*R$7)</f>
        <v>1821033.2481856055</v>
      </c>
      <c r="S393" s="4">
        <f>((Produção!S387*(PreçoLivre!S389*(1-Plan1!$B$11)+S$4*Plan1!$E$16)-S$5-S$2)*S$7)</f>
        <v>1626621.1675600938</v>
      </c>
      <c r="T393" s="4">
        <f>((Produção!T387*(PreçoLivre!T389*(1-Plan1!$B$11)+T$4*Plan1!$E$16)-T$5-T$2)*T$7)</f>
        <v>1589602.0881631642</v>
      </c>
      <c r="U393" s="4">
        <f>((Produção!U387*(PreçoLivre!U389*(1-Plan1!$B$11)+U$4*Plan1!$E$16)-U$5-U$2)*U$7)</f>
        <v>1350978.9610330283</v>
      </c>
      <c r="V393" s="4">
        <f>((Produção!V387*(PreçoLivre!V389*(1-Plan1!$B$11)+V$4*Plan1!$E$16)-V$5-V$2)*V$7)</f>
        <v>1296872.563674994</v>
      </c>
    </row>
    <row r="394" spans="1:22" x14ac:dyDescent="0.25">
      <c r="A394">
        <v>385</v>
      </c>
      <c r="B394" s="100">
        <f t="shared" si="5"/>
        <v>68682586.142697141</v>
      </c>
      <c r="C394" s="4">
        <f>((Produção!C388*(PreçoLivre!C390*(1-Plan1!$B$11)+C$4*Plan1!$E$16)-C$5-C$2)*C$7)</f>
        <v>7407237.2062898483</v>
      </c>
      <c r="D394" s="4">
        <f>((Produção!D388*(PreçoLivre!D390*(1-Plan1!$B$11)+D$4*Plan1!$E$16)-D$5-D$2)*D$7)</f>
        <v>6551857.7200281583</v>
      </c>
      <c r="E394" s="4">
        <f>((Produção!E388*(PreçoLivre!E390*(1-Plan1!$B$11)+E$4*Plan1!$E$16)-E$5-E$2)*E$7)</f>
        <v>5920551.0223084986</v>
      </c>
      <c r="F394" s="4">
        <f>((Produção!F388*(PreçoLivre!F390*(1-Plan1!$B$11)+F$4*Plan1!$E$16)-F$5-F$2)*F$7)</f>
        <v>5318826.6419313978</v>
      </c>
      <c r="G394" s="4">
        <f>((Produção!G388*(PreçoLivre!G390*(1-Plan1!$B$11)+G$4*Plan1!$E$16)-G$5-G$2)*G$7)</f>
        <v>4774316.446783605</v>
      </c>
      <c r="H394" s="4">
        <f>((Produção!H388*(PreçoLivre!H390*(1-Plan1!$B$11)+H$4*Plan1!$E$16)-H$5-H$2)*H$7)</f>
        <v>4682461.4152319822</v>
      </c>
      <c r="I394" s="4">
        <f>((Produção!I388*(PreçoLivre!I390*(1-Plan1!$B$11)+I$4*Plan1!$E$16)-I$5-I$2)*I$7)</f>
        <v>4090986.112885559</v>
      </c>
      <c r="J394" s="4">
        <f>((Produção!J388*(PreçoLivre!J390*(1-Plan1!$B$11)+J$4*Plan1!$E$16)-J$5-J$2)*J$7)</f>
        <v>3828885.6432115738</v>
      </c>
      <c r="K394" s="4">
        <f>((Produção!K388*(PreçoLivre!K390*(1-Plan1!$B$11)+K$4*Plan1!$E$16)-K$5-K$2)*K$7)</f>
        <v>3372363.3387399479</v>
      </c>
      <c r="L394" s="4">
        <f>((Produção!L388*(PreçoLivre!L390*(1-Plan1!$B$11)+L$4*Plan1!$E$16)-L$5-L$2)*L$7)</f>
        <v>3239850.6225503837</v>
      </c>
      <c r="M394" s="4">
        <f>((Produção!M388*(PreçoLivre!M390*(1-Plan1!$B$11)+M$4*Plan1!$E$16)-M$5-M$2)*M$7)</f>
        <v>2816120.29470282</v>
      </c>
      <c r="N394" s="4">
        <f>((Produção!N388*(PreçoLivre!N390*(1-Plan1!$B$11)+N$4*Plan1!$E$16)-N$5-N$2)*N$7)</f>
        <v>2612956.0789516517</v>
      </c>
      <c r="O394" s="4">
        <f>((Produção!O388*(PreçoLivre!O390*(1-Plan1!$B$11)+O$4*Plan1!$E$16)-O$5-O$2)*O$7)</f>
        <v>2440532.193774635</v>
      </c>
      <c r="P394" s="4">
        <f>((Produção!P388*(PreçoLivre!P390*(1-Plan1!$B$11)+P$4*Plan1!$E$16)-P$5-P$2)*P$7)</f>
        <v>2127543.4523803857</v>
      </c>
      <c r="Q394" s="4">
        <f>((Produção!Q388*(PreçoLivre!Q390*(1-Plan1!$B$11)+Q$4*Plan1!$E$16)-Q$5-Q$2)*Q$7)</f>
        <v>2005316.7613003997</v>
      </c>
      <c r="R394" s="4">
        <f>((Produção!R388*(PreçoLivre!R390*(1-Plan1!$B$11)+R$4*Plan1!$E$16)-R$5-R$2)*R$7)</f>
        <v>1827293.72862401</v>
      </c>
      <c r="S394" s="4">
        <f>((Produção!S388*(PreçoLivre!S390*(1-Plan1!$B$11)+S$4*Plan1!$E$16)-S$5-S$2)*S$7)</f>
        <v>1755277.7327627912</v>
      </c>
      <c r="T394" s="4">
        <f>((Produção!T388*(PreçoLivre!T390*(1-Plan1!$B$11)+T$4*Plan1!$E$16)-T$5-T$2)*T$7)</f>
        <v>1413015.494678237</v>
      </c>
      <c r="U394" s="4">
        <f>((Produção!U388*(PreçoLivre!U390*(1-Plan1!$B$11)+U$4*Plan1!$E$16)-U$5-U$2)*U$7)</f>
        <v>1313390.4491318902</v>
      </c>
      <c r="V394" s="4">
        <f>((Produção!V388*(PreçoLivre!V390*(1-Plan1!$B$11)+V$4*Plan1!$E$16)-V$5-V$2)*V$7)</f>
        <v>1183803.7864293691</v>
      </c>
    </row>
    <row r="395" spans="1:22" x14ac:dyDescent="0.25">
      <c r="A395">
        <v>386</v>
      </c>
      <c r="B395" s="100">
        <f t="shared" ref="B395:B458" si="6">SUM(C395:V395)</f>
        <v>73130378.322034359</v>
      </c>
      <c r="C395" s="4">
        <f>((Produção!C389*(PreçoLivre!C391*(1-Plan1!$B$11)+C$4*Plan1!$E$16)-C$5-C$2)*C$7)</f>
        <v>7136962.2533046901</v>
      </c>
      <c r="D395" s="4">
        <f>((Produção!D389*(PreçoLivre!D391*(1-Plan1!$B$11)+D$4*Plan1!$E$16)-D$5-D$2)*D$7)</f>
        <v>6673645.1119424095</v>
      </c>
      <c r="E395" s="4">
        <f>((Produção!E389*(PreçoLivre!E391*(1-Plan1!$B$11)+E$4*Plan1!$E$16)-E$5-E$2)*E$7)</f>
        <v>6181581.617378979</v>
      </c>
      <c r="F395" s="4">
        <f>((Produção!F389*(PreçoLivre!F391*(1-Plan1!$B$11)+F$4*Plan1!$E$16)-F$5-F$2)*F$7)</f>
        <v>5673287.9710257789</v>
      </c>
      <c r="G395" s="4">
        <f>((Produção!G389*(PreçoLivre!G391*(1-Plan1!$B$11)+G$4*Plan1!$E$16)-G$5-G$2)*G$7)</f>
        <v>4928785.435511603</v>
      </c>
      <c r="H395" s="4">
        <f>((Produção!H389*(PreçoLivre!H391*(1-Plan1!$B$11)+H$4*Plan1!$E$16)-H$5-H$2)*H$7)</f>
        <v>4516284.9399139723</v>
      </c>
      <c r="I395" s="4">
        <f>((Produção!I389*(PreçoLivre!I391*(1-Plan1!$B$11)+I$4*Plan1!$E$16)-I$5-I$2)*I$7)</f>
        <v>4701540.5138289463</v>
      </c>
      <c r="J395" s="4">
        <f>((Produção!J389*(PreçoLivre!J391*(1-Plan1!$B$11)+J$4*Plan1!$E$16)-J$5-J$2)*J$7)</f>
        <v>4633488.7124210959</v>
      </c>
      <c r="K395" s="4">
        <f>((Produção!K389*(PreçoLivre!K391*(1-Plan1!$B$11)+K$4*Plan1!$E$16)-K$5-K$2)*K$7)</f>
        <v>3837586.8590215393</v>
      </c>
      <c r="L395" s="4">
        <f>((Produção!L389*(PreçoLivre!L391*(1-Plan1!$B$11)+L$4*Plan1!$E$16)-L$5-L$2)*L$7)</f>
        <v>3829984.6392909903</v>
      </c>
      <c r="M395" s="4">
        <f>((Produção!M389*(PreçoLivre!M391*(1-Plan1!$B$11)+M$4*Plan1!$E$16)-M$5-M$2)*M$7)</f>
        <v>3545118.8118008072</v>
      </c>
      <c r="N395" s="4">
        <f>((Produção!N389*(PreçoLivre!N391*(1-Plan1!$B$11)+N$4*Plan1!$E$16)-N$5-N$2)*N$7)</f>
        <v>3195841.3547354694</v>
      </c>
      <c r="O395" s="4">
        <f>((Produção!O389*(PreçoLivre!O391*(1-Plan1!$B$11)+O$4*Plan1!$E$16)-O$5-O$2)*O$7)</f>
        <v>2849607.5713361334</v>
      </c>
      <c r="P395" s="4">
        <f>((Produção!P389*(PreçoLivre!P391*(1-Plan1!$B$11)+P$4*Plan1!$E$16)-P$5-P$2)*P$7)</f>
        <v>2365019.3490815284</v>
      </c>
      <c r="Q395" s="4">
        <f>((Produção!Q389*(PreçoLivre!Q391*(1-Plan1!$B$11)+Q$4*Plan1!$E$16)-Q$5-Q$2)*Q$7)</f>
        <v>2174670.875751548</v>
      </c>
      <c r="R395" s="4">
        <f>((Produção!R389*(PreçoLivre!R391*(1-Plan1!$B$11)+R$4*Plan1!$E$16)-R$5-R$2)*R$7)</f>
        <v>1959238.0845740449</v>
      </c>
      <c r="S395" s="4">
        <f>((Produção!S389*(PreçoLivre!S391*(1-Plan1!$B$11)+S$4*Plan1!$E$16)-S$5-S$2)*S$7)</f>
        <v>1494756.1255701908</v>
      </c>
      <c r="T395" s="4">
        <f>((Produção!T389*(PreçoLivre!T391*(1-Plan1!$B$11)+T$4*Plan1!$E$16)-T$5-T$2)*T$7)</f>
        <v>1274668.9331887504</v>
      </c>
      <c r="U395" s="4">
        <f>((Produção!U389*(PreçoLivre!U391*(1-Plan1!$B$11)+U$4*Plan1!$E$16)-U$5-U$2)*U$7)</f>
        <v>1202065.0781131019</v>
      </c>
      <c r="V395" s="4">
        <f>((Produção!V389*(PreçoLivre!V391*(1-Plan1!$B$11)+V$4*Plan1!$E$16)-V$5-V$2)*V$7)</f>
        <v>956244.08424276777</v>
      </c>
    </row>
    <row r="396" spans="1:22" x14ac:dyDescent="0.25">
      <c r="A396">
        <v>387</v>
      </c>
      <c r="B396" s="100">
        <f t="shared" si="6"/>
        <v>87005993.603866562</v>
      </c>
      <c r="C396" s="4">
        <f>((Produção!C390*(PreçoLivre!C392*(1-Plan1!$B$11)+C$4*Plan1!$E$16)-C$5-C$2)*C$7)</f>
        <v>7577726.515843655</v>
      </c>
      <c r="D396" s="4">
        <f>((Produção!D390*(PreçoLivre!D392*(1-Plan1!$B$11)+D$4*Plan1!$E$16)-D$5-D$2)*D$7)</f>
        <v>7060810.3200423308</v>
      </c>
      <c r="E396" s="4">
        <f>((Produção!E390*(PreçoLivre!E392*(1-Plan1!$B$11)+E$4*Plan1!$E$16)-E$5-E$2)*E$7)</f>
        <v>6372096.819979514</v>
      </c>
      <c r="F396" s="4">
        <f>((Produção!F390*(PreçoLivre!F392*(1-Plan1!$B$11)+F$4*Plan1!$E$16)-F$5-F$2)*F$7)</f>
        <v>6471864.8221283518</v>
      </c>
      <c r="G396" s="4">
        <f>((Produção!G390*(PreçoLivre!G392*(1-Plan1!$B$11)+G$4*Plan1!$E$16)-G$5-G$2)*G$7)</f>
        <v>6490333.8670233861</v>
      </c>
      <c r="H396" s="4">
        <f>((Produção!H390*(PreçoLivre!H392*(1-Plan1!$B$11)+H$4*Plan1!$E$16)-H$5-H$2)*H$7)</f>
        <v>5980863.6883462677</v>
      </c>
      <c r="I396" s="4">
        <f>((Produção!I390*(PreçoLivre!I392*(1-Plan1!$B$11)+I$4*Plan1!$E$16)-I$5-I$2)*I$7)</f>
        <v>5802165.1133708004</v>
      </c>
      <c r="J396" s="4">
        <f>((Produção!J390*(PreçoLivre!J392*(1-Plan1!$B$11)+J$4*Plan1!$E$16)-J$5-J$2)*J$7)</f>
        <v>5609016.5723585365</v>
      </c>
      <c r="K396" s="4">
        <f>((Produção!K390*(PreçoLivre!K392*(1-Plan1!$B$11)+K$4*Plan1!$E$16)-K$5-K$2)*K$7)</f>
        <v>5059982.8067870773</v>
      </c>
      <c r="L396" s="4">
        <f>((Produção!L390*(PreçoLivre!L392*(1-Plan1!$B$11)+L$4*Plan1!$E$16)-L$5-L$2)*L$7)</f>
        <v>4117985.3773451601</v>
      </c>
      <c r="M396" s="4">
        <f>((Produção!M390*(PreçoLivre!M392*(1-Plan1!$B$11)+M$4*Plan1!$E$16)-M$5-M$2)*M$7)</f>
        <v>3539935.685014321</v>
      </c>
      <c r="N396" s="4">
        <f>((Produção!N390*(PreçoLivre!N392*(1-Plan1!$B$11)+N$4*Plan1!$E$16)-N$5-N$2)*N$7)</f>
        <v>3313741.509249764</v>
      </c>
      <c r="O396" s="4">
        <f>((Produção!O390*(PreçoLivre!O392*(1-Plan1!$B$11)+O$4*Plan1!$E$16)-O$5-O$2)*O$7)</f>
        <v>3260761.969972657</v>
      </c>
      <c r="P396" s="4">
        <f>((Produção!P390*(PreçoLivre!P392*(1-Plan1!$B$11)+P$4*Plan1!$E$16)-P$5-P$2)*P$7)</f>
        <v>3109137.2036269815</v>
      </c>
      <c r="Q396" s="4">
        <f>((Produção!Q390*(PreçoLivre!Q392*(1-Plan1!$B$11)+Q$4*Plan1!$E$16)-Q$5-Q$2)*Q$7)</f>
        <v>2928767.814809788</v>
      </c>
      <c r="R396" s="4">
        <f>((Produção!R390*(PreçoLivre!R392*(1-Plan1!$B$11)+R$4*Plan1!$E$16)-R$5-R$2)*R$7)</f>
        <v>2510967.6677264348</v>
      </c>
      <c r="S396" s="4">
        <f>((Produção!S390*(PreçoLivre!S392*(1-Plan1!$B$11)+S$4*Plan1!$E$16)-S$5-S$2)*S$7)</f>
        <v>2199490.7249322808</v>
      </c>
      <c r="T396" s="4">
        <f>((Produção!T390*(PreçoLivre!T392*(1-Plan1!$B$11)+T$4*Plan1!$E$16)-T$5-T$2)*T$7)</f>
        <v>1933924.2543068889</v>
      </c>
      <c r="U396" s="4">
        <f>((Produção!U390*(PreçoLivre!U392*(1-Plan1!$B$11)+U$4*Plan1!$E$16)-U$5-U$2)*U$7)</f>
        <v>2027324.6140896042</v>
      </c>
      <c r="V396" s="4">
        <f>((Produção!V390*(PreçoLivre!V392*(1-Plan1!$B$11)+V$4*Plan1!$E$16)-V$5-V$2)*V$7)</f>
        <v>1639096.2569127863</v>
      </c>
    </row>
    <row r="397" spans="1:22" x14ac:dyDescent="0.25">
      <c r="A397">
        <v>388</v>
      </c>
      <c r="B397" s="100">
        <f t="shared" si="6"/>
        <v>79178674.023610726</v>
      </c>
      <c r="C397" s="4">
        <f>((Produção!C391*(PreçoLivre!C393*(1-Plan1!$B$11)+C$4*Plan1!$E$16)-C$5-C$2)*C$7)</f>
        <v>8228112.8208811926</v>
      </c>
      <c r="D397" s="4">
        <f>((Produção!D391*(PreçoLivre!D393*(1-Plan1!$B$11)+D$4*Plan1!$E$16)-D$5-D$2)*D$7)</f>
        <v>7759405.9970474802</v>
      </c>
      <c r="E397" s="4">
        <f>((Produção!E391*(PreçoLivre!E393*(1-Plan1!$B$11)+E$4*Plan1!$E$16)-E$5-E$2)*E$7)</f>
        <v>6803737.8365041725</v>
      </c>
      <c r="F397" s="4">
        <f>((Produção!F391*(PreçoLivre!F393*(1-Plan1!$B$11)+F$4*Plan1!$E$16)-F$5-F$2)*F$7)</f>
        <v>6279549.0160741461</v>
      </c>
      <c r="G397" s="4">
        <f>((Produção!G391*(PreçoLivre!G393*(1-Plan1!$B$11)+G$4*Plan1!$E$16)-G$5-G$2)*G$7)</f>
        <v>5545008.515211273</v>
      </c>
      <c r="H397" s="4">
        <f>((Produção!H391*(PreçoLivre!H393*(1-Plan1!$B$11)+H$4*Plan1!$E$16)-H$5-H$2)*H$7)</f>
        <v>5173442.6033554049</v>
      </c>
      <c r="I397" s="4">
        <f>((Produção!I391*(PreçoLivre!I393*(1-Plan1!$B$11)+I$4*Plan1!$E$16)-I$5-I$2)*I$7)</f>
        <v>4773380.85625007</v>
      </c>
      <c r="J397" s="4">
        <f>((Produção!J391*(PreçoLivre!J393*(1-Plan1!$B$11)+J$4*Plan1!$E$16)-J$5-J$2)*J$7)</f>
        <v>4280744.7167575173</v>
      </c>
      <c r="K397" s="4">
        <f>((Produção!K391*(PreçoLivre!K393*(1-Plan1!$B$11)+K$4*Plan1!$E$16)-K$5-K$2)*K$7)</f>
        <v>3670297.353882479</v>
      </c>
      <c r="L397" s="4">
        <f>((Produção!L391*(PreçoLivre!L393*(1-Plan1!$B$11)+L$4*Plan1!$E$16)-L$5-L$2)*L$7)</f>
        <v>3616260.9600308286</v>
      </c>
      <c r="M397" s="4">
        <f>((Produção!M391*(PreçoLivre!M393*(1-Plan1!$B$11)+M$4*Plan1!$E$16)-M$5-M$2)*M$7)</f>
        <v>3390851.2193041155</v>
      </c>
      <c r="N397" s="4">
        <f>((Produção!N391*(PreçoLivre!N393*(1-Plan1!$B$11)+N$4*Plan1!$E$16)-N$5-N$2)*N$7)</f>
        <v>2854115.3421924417</v>
      </c>
      <c r="O397" s="4">
        <f>((Produção!O391*(PreçoLivre!O393*(1-Plan1!$B$11)+O$4*Plan1!$E$16)-O$5-O$2)*O$7)</f>
        <v>2564399.4845189424</v>
      </c>
      <c r="P397" s="4">
        <f>((Produção!P391*(PreçoLivre!P393*(1-Plan1!$B$11)+P$4*Plan1!$E$16)-P$5-P$2)*P$7)</f>
        <v>2387804.4531605709</v>
      </c>
      <c r="Q397" s="4">
        <f>((Produção!Q391*(PreçoLivre!Q393*(1-Plan1!$B$11)+Q$4*Plan1!$E$16)-Q$5-Q$2)*Q$7)</f>
        <v>2285061.5368823847</v>
      </c>
      <c r="R397" s="4">
        <f>((Produção!R391*(PreçoLivre!R393*(1-Plan1!$B$11)+R$4*Plan1!$E$16)-R$5-R$2)*R$7)</f>
        <v>2411343.599683126</v>
      </c>
      <c r="S397" s="4">
        <f>((Produção!S391*(PreçoLivre!S393*(1-Plan1!$B$11)+S$4*Plan1!$E$16)-S$5-S$2)*S$7)</f>
        <v>2036756.7150814414</v>
      </c>
      <c r="T397" s="4">
        <f>((Produção!T391*(PreçoLivre!T393*(1-Plan1!$B$11)+T$4*Plan1!$E$16)-T$5-T$2)*T$7)</f>
        <v>1868227.19253112</v>
      </c>
      <c r="U397" s="4">
        <f>((Produção!U391*(PreçoLivre!U393*(1-Plan1!$B$11)+U$4*Plan1!$E$16)-U$5-U$2)*U$7)</f>
        <v>1702864.4125318779</v>
      </c>
      <c r="V397" s="4">
        <f>((Produção!V391*(PreçoLivre!V393*(1-Plan1!$B$11)+V$4*Plan1!$E$16)-V$5-V$2)*V$7)</f>
        <v>1547309.3917301318</v>
      </c>
    </row>
    <row r="398" spans="1:22" x14ac:dyDescent="0.25">
      <c r="A398">
        <v>389</v>
      </c>
      <c r="B398" s="100">
        <f t="shared" si="6"/>
        <v>78894748.862317026</v>
      </c>
      <c r="C398" s="4">
        <f>((Produção!C392*(PreçoLivre!C394*(1-Plan1!$B$11)+C$4*Plan1!$E$16)-C$5-C$2)*C$7)</f>
        <v>7353164.7492680475</v>
      </c>
      <c r="D398" s="4">
        <f>((Produção!D392*(PreçoLivre!D394*(1-Plan1!$B$11)+D$4*Plan1!$E$16)-D$5-D$2)*D$7)</f>
        <v>7145205.0383431967</v>
      </c>
      <c r="E398" s="4">
        <f>((Produção!E392*(PreçoLivre!E394*(1-Plan1!$B$11)+E$4*Plan1!$E$16)-E$5-E$2)*E$7)</f>
        <v>6208961.4337978978</v>
      </c>
      <c r="F398" s="4">
        <f>((Produção!F392*(PreçoLivre!F394*(1-Plan1!$B$11)+F$4*Plan1!$E$16)-F$5-F$2)*F$7)</f>
        <v>5456986.8118936894</v>
      </c>
      <c r="G398" s="4">
        <f>((Produção!G392*(PreçoLivre!G394*(1-Plan1!$B$11)+G$4*Plan1!$E$16)-G$5-G$2)*G$7)</f>
        <v>4903489.5535270534</v>
      </c>
      <c r="H398" s="4">
        <f>((Produção!H392*(PreçoLivre!H394*(1-Plan1!$B$11)+H$4*Plan1!$E$16)-H$5-H$2)*H$7)</f>
        <v>4710869.1945673628</v>
      </c>
      <c r="I398" s="4">
        <f>((Produção!I392*(PreçoLivre!I394*(1-Plan1!$B$11)+I$4*Plan1!$E$16)-I$5-I$2)*I$7)</f>
        <v>4317110.1732766833</v>
      </c>
      <c r="J398" s="4">
        <f>((Produção!J392*(PreçoLivre!J394*(1-Plan1!$B$11)+J$4*Plan1!$E$16)-J$5-J$2)*J$7)</f>
        <v>4437438.708715626</v>
      </c>
      <c r="K398" s="4">
        <f>((Produção!K392*(PreçoLivre!K394*(1-Plan1!$B$11)+K$4*Plan1!$E$16)-K$5-K$2)*K$7)</f>
        <v>4026937.3760039117</v>
      </c>
      <c r="L398" s="4">
        <f>((Produção!L392*(PreçoLivre!L394*(1-Plan1!$B$11)+L$4*Plan1!$E$16)-L$5-L$2)*L$7)</f>
        <v>3850605.5537975831</v>
      </c>
      <c r="M398" s="4">
        <f>((Produção!M392*(PreçoLivre!M394*(1-Plan1!$B$11)+M$4*Plan1!$E$16)-M$5-M$2)*M$7)</f>
        <v>3631342.0265706573</v>
      </c>
      <c r="N398" s="4">
        <f>((Produção!N392*(PreçoLivre!N394*(1-Plan1!$B$11)+N$4*Plan1!$E$16)-N$5-N$2)*N$7)</f>
        <v>3408305.9939719276</v>
      </c>
      <c r="O398" s="4">
        <f>((Produção!O392*(PreçoLivre!O394*(1-Plan1!$B$11)+O$4*Plan1!$E$16)-O$5-O$2)*O$7)</f>
        <v>3157480.4687262257</v>
      </c>
      <c r="P398" s="4">
        <f>((Produção!P392*(PreçoLivre!P394*(1-Plan1!$B$11)+P$4*Plan1!$E$16)-P$5-P$2)*P$7)</f>
        <v>3166720.6948170001</v>
      </c>
      <c r="Q398" s="4">
        <f>((Produção!Q392*(PreçoLivre!Q394*(1-Plan1!$B$11)+Q$4*Plan1!$E$16)-Q$5-Q$2)*Q$7)</f>
        <v>2824821.7731953505</v>
      </c>
      <c r="R398" s="4">
        <f>((Produção!R392*(PreçoLivre!R394*(1-Plan1!$B$11)+R$4*Plan1!$E$16)-R$5-R$2)*R$7)</f>
        <v>2583613.4779437454</v>
      </c>
      <c r="S398" s="4">
        <f>((Produção!S392*(PreçoLivre!S394*(1-Plan1!$B$11)+S$4*Plan1!$E$16)-S$5-S$2)*S$7)</f>
        <v>2303170.6129662553</v>
      </c>
      <c r="T398" s="4">
        <f>((Produção!T392*(PreçoLivre!T394*(1-Plan1!$B$11)+T$4*Plan1!$E$16)-T$5-T$2)*T$7)</f>
        <v>2046293.2014419828</v>
      </c>
      <c r="U398" s="4">
        <f>((Produção!U392*(PreçoLivre!U394*(1-Plan1!$B$11)+U$4*Plan1!$E$16)-U$5-U$2)*U$7)</f>
        <v>1736089.5115082008</v>
      </c>
      <c r="V398" s="4">
        <f>((Produção!V392*(PreçoLivre!V394*(1-Plan1!$B$11)+V$4*Plan1!$E$16)-V$5-V$2)*V$7)</f>
        <v>1626142.5079846224</v>
      </c>
    </row>
    <row r="399" spans="1:22" x14ac:dyDescent="0.25">
      <c r="A399">
        <v>390</v>
      </c>
      <c r="B399" s="100">
        <f t="shared" si="6"/>
        <v>80076104.562356666</v>
      </c>
      <c r="C399" s="4">
        <f>((Produção!C393*(PreçoLivre!C395*(1-Plan1!$B$11)+C$4*Plan1!$E$16)-C$5-C$2)*C$7)</f>
        <v>7975477.2170565482</v>
      </c>
      <c r="D399" s="4">
        <f>((Produção!D393*(PreçoLivre!D395*(1-Plan1!$B$11)+D$4*Plan1!$E$16)-D$5-D$2)*D$7)</f>
        <v>7962797.4497688878</v>
      </c>
      <c r="E399" s="4">
        <f>((Produção!E393*(PreçoLivre!E395*(1-Plan1!$B$11)+E$4*Plan1!$E$16)-E$5-E$2)*E$7)</f>
        <v>6950958.8485596115</v>
      </c>
      <c r="F399" s="4">
        <f>((Produção!F393*(PreçoLivre!F395*(1-Plan1!$B$11)+F$4*Plan1!$E$16)-F$5-F$2)*F$7)</f>
        <v>6527859.2562744375</v>
      </c>
      <c r="G399" s="4">
        <f>((Produção!G393*(PreçoLivre!G395*(1-Plan1!$B$11)+G$4*Plan1!$E$16)-G$5-G$2)*G$7)</f>
        <v>5552462.103964556</v>
      </c>
      <c r="H399" s="4">
        <f>((Produção!H393*(PreçoLivre!H395*(1-Plan1!$B$11)+H$4*Plan1!$E$16)-H$5-H$2)*H$7)</f>
        <v>5402273.9692283459</v>
      </c>
      <c r="I399" s="4">
        <f>((Produção!I393*(PreçoLivre!I395*(1-Plan1!$B$11)+I$4*Plan1!$E$16)-I$5-I$2)*I$7)</f>
        <v>4955844.0556397708</v>
      </c>
      <c r="J399" s="4">
        <f>((Produção!J393*(PreçoLivre!J395*(1-Plan1!$B$11)+J$4*Plan1!$E$16)-J$5-J$2)*J$7)</f>
        <v>4375479.9394106045</v>
      </c>
      <c r="K399" s="4">
        <f>((Produção!K393*(PreçoLivre!K395*(1-Plan1!$B$11)+K$4*Plan1!$E$16)-K$5-K$2)*K$7)</f>
        <v>4073806.507516887</v>
      </c>
      <c r="L399" s="4">
        <f>((Produção!L393*(PreçoLivre!L395*(1-Plan1!$B$11)+L$4*Plan1!$E$16)-L$5-L$2)*L$7)</f>
        <v>3859380.098551664</v>
      </c>
      <c r="M399" s="4">
        <f>((Produção!M393*(PreçoLivre!M395*(1-Plan1!$B$11)+M$4*Plan1!$E$16)-M$5-M$2)*M$7)</f>
        <v>3063373.8233539332</v>
      </c>
      <c r="N399" s="4">
        <f>((Produção!N393*(PreçoLivre!N395*(1-Plan1!$B$11)+N$4*Plan1!$E$16)-N$5-N$2)*N$7)</f>
        <v>2617407.5035105138</v>
      </c>
      <c r="O399" s="4">
        <f>((Produção!O393*(PreçoLivre!O395*(1-Plan1!$B$11)+O$4*Plan1!$E$16)-O$5-O$2)*O$7)</f>
        <v>2594625.0573965861</v>
      </c>
      <c r="P399" s="4">
        <f>((Produção!P393*(PreçoLivre!P395*(1-Plan1!$B$11)+P$4*Plan1!$E$16)-P$5-P$2)*P$7)</f>
        <v>2541859.2590896445</v>
      </c>
      <c r="Q399" s="4">
        <f>((Produção!Q393*(PreçoLivre!Q395*(1-Plan1!$B$11)+Q$4*Plan1!$E$16)-Q$5-Q$2)*Q$7)</f>
        <v>2414142.7794822347</v>
      </c>
      <c r="R399" s="4">
        <f>((Produção!R393*(PreçoLivre!R395*(1-Plan1!$B$11)+R$4*Plan1!$E$16)-R$5-R$2)*R$7)</f>
        <v>2282776.5701950518</v>
      </c>
      <c r="S399" s="4">
        <f>((Produção!S393*(PreçoLivre!S395*(1-Plan1!$B$11)+S$4*Plan1!$E$16)-S$5-S$2)*S$7)</f>
        <v>2187195.9773550774</v>
      </c>
      <c r="T399" s="4">
        <f>((Produção!T393*(PreçoLivre!T395*(1-Plan1!$B$11)+T$4*Plan1!$E$16)-T$5-T$2)*T$7)</f>
        <v>1719076.2841964976</v>
      </c>
      <c r="U399" s="4">
        <f>((Produção!U393*(PreçoLivre!U395*(1-Plan1!$B$11)+U$4*Plan1!$E$16)-U$5-U$2)*U$7)</f>
        <v>1643730.8118944534</v>
      </c>
      <c r="V399" s="4">
        <f>((Produção!V393*(PreçoLivre!V395*(1-Plan1!$B$11)+V$4*Plan1!$E$16)-V$5-V$2)*V$7)</f>
        <v>1375577.0499113842</v>
      </c>
    </row>
    <row r="400" spans="1:22" x14ac:dyDescent="0.25">
      <c r="A400">
        <v>391</v>
      </c>
      <c r="B400" s="100">
        <f t="shared" si="6"/>
        <v>64362883.359759778</v>
      </c>
      <c r="C400" s="4">
        <f>((Produção!C394*(PreçoLivre!C396*(1-Plan1!$B$11)+C$4*Plan1!$E$16)-C$5-C$2)*C$7)</f>
        <v>6854931.2129262304</v>
      </c>
      <c r="D400" s="4">
        <f>((Produção!D394*(PreçoLivre!D396*(1-Plan1!$B$11)+D$4*Plan1!$E$16)-D$5-D$2)*D$7)</f>
        <v>6381749.38942507</v>
      </c>
      <c r="E400" s="4">
        <f>((Produção!E394*(PreçoLivre!E396*(1-Plan1!$B$11)+E$4*Plan1!$E$16)-E$5-E$2)*E$7)</f>
        <v>5756141.6321468288</v>
      </c>
      <c r="F400" s="4">
        <f>((Produção!F394*(PreçoLivre!F396*(1-Plan1!$B$11)+F$4*Plan1!$E$16)-F$5-F$2)*F$7)</f>
        <v>5138266.4750806708</v>
      </c>
      <c r="G400" s="4">
        <f>((Produção!G394*(PreçoLivre!G396*(1-Plan1!$B$11)+G$4*Plan1!$E$16)-G$5-G$2)*G$7)</f>
        <v>4899854.1423400408</v>
      </c>
      <c r="H400" s="4">
        <f>((Produção!H394*(PreçoLivre!H396*(1-Plan1!$B$11)+H$4*Plan1!$E$16)-H$5-H$2)*H$7)</f>
        <v>4672761.8252548724</v>
      </c>
      <c r="I400" s="4">
        <f>((Produção!I394*(PreçoLivre!I396*(1-Plan1!$B$11)+I$4*Plan1!$E$16)-I$5-I$2)*I$7)</f>
        <v>3903171.9095334345</v>
      </c>
      <c r="J400" s="4">
        <f>((Produção!J394*(PreçoLivre!J396*(1-Plan1!$B$11)+J$4*Plan1!$E$16)-J$5-J$2)*J$7)</f>
        <v>3277451.6866869847</v>
      </c>
      <c r="K400" s="4">
        <f>((Produção!K394*(PreçoLivre!K396*(1-Plan1!$B$11)+K$4*Plan1!$E$16)-K$5-K$2)*K$7)</f>
        <v>2974588.918993419</v>
      </c>
      <c r="L400" s="4">
        <f>((Produção!L394*(PreçoLivre!L396*(1-Plan1!$B$11)+L$4*Plan1!$E$16)-L$5-L$2)*L$7)</f>
        <v>2542206.7931046369</v>
      </c>
      <c r="M400" s="4">
        <f>((Produção!M394*(PreçoLivre!M396*(1-Plan1!$B$11)+M$4*Plan1!$E$16)-M$5-M$2)*M$7)</f>
        <v>2565365.0890290155</v>
      </c>
      <c r="N400" s="4">
        <f>((Produção!N394*(PreçoLivre!N396*(1-Plan1!$B$11)+N$4*Plan1!$E$16)-N$5-N$2)*N$7)</f>
        <v>2575605.594855018</v>
      </c>
      <c r="O400" s="4">
        <f>((Produção!O394*(PreçoLivre!O396*(1-Plan1!$B$11)+O$4*Plan1!$E$16)-O$5-O$2)*O$7)</f>
        <v>2249694.2832716629</v>
      </c>
      <c r="P400" s="4">
        <f>((Produção!P394*(PreçoLivre!P396*(1-Plan1!$B$11)+P$4*Plan1!$E$16)-P$5-P$2)*P$7)</f>
        <v>1998418.0226843047</v>
      </c>
      <c r="Q400" s="4">
        <f>((Produção!Q394*(PreçoLivre!Q396*(1-Plan1!$B$11)+Q$4*Plan1!$E$16)-Q$5-Q$2)*Q$7)</f>
        <v>1817227.0234397147</v>
      </c>
      <c r="R400" s="4">
        <f>((Produção!R394*(PreçoLivre!R396*(1-Plan1!$B$11)+R$4*Plan1!$E$16)-R$5-R$2)*R$7)</f>
        <v>1740436.1703962032</v>
      </c>
      <c r="S400" s="4">
        <f>((Produção!S394*(PreçoLivre!S396*(1-Plan1!$B$11)+S$4*Plan1!$E$16)-S$5-S$2)*S$7)</f>
        <v>1457308.7275351675</v>
      </c>
      <c r="T400" s="4">
        <f>((Produção!T394*(PreçoLivre!T396*(1-Plan1!$B$11)+T$4*Plan1!$E$16)-T$5-T$2)*T$7)</f>
        <v>1251889.1659931787</v>
      </c>
      <c r="U400" s="4">
        <f>((Produção!U394*(PreçoLivre!U396*(1-Plan1!$B$11)+U$4*Plan1!$E$16)-U$5-U$2)*U$7)</f>
        <v>1175417.0015641721</v>
      </c>
      <c r="V400" s="4">
        <f>((Produção!V394*(PreçoLivre!V396*(1-Plan1!$B$11)+V$4*Plan1!$E$16)-V$5-V$2)*V$7)</f>
        <v>1130398.2954991581</v>
      </c>
    </row>
    <row r="401" spans="1:22" x14ac:dyDescent="0.25">
      <c r="A401">
        <v>392</v>
      </c>
      <c r="B401" s="100">
        <f t="shared" si="6"/>
        <v>78326214.652845934</v>
      </c>
      <c r="C401" s="4">
        <f>((Produção!C395*(PreçoLivre!C397*(1-Plan1!$B$11)+C$4*Plan1!$E$16)-C$5-C$2)*C$7)</f>
        <v>8052812.5442717718</v>
      </c>
      <c r="D401" s="4">
        <f>((Produção!D395*(PreçoLivre!D397*(1-Plan1!$B$11)+D$4*Plan1!$E$16)-D$5-D$2)*D$7)</f>
        <v>7353913.4803623846</v>
      </c>
      <c r="E401" s="4">
        <f>((Produção!E395*(PreçoLivre!E397*(1-Plan1!$B$11)+E$4*Plan1!$E$16)-E$5-E$2)*E$7)</f>
        <v>6803211.2520512855</v>
      </c>
      <c r="F401" s="4">
        <f>((Produção!F395*(PreçoLivre!F397*(1-Plan1!$B$11)+F$4*Plan1!$E$16)-F$5-F$2)*F$7)</f>
        <v>6411688.3474136796</v>
      </c>
      <c r="G401" s="4">
        <f>((Produção!G395*(PreçoLivre!G397*(1-Plan1!$B$11)+G$4*Plan1!$E$16)-G$5-G$2)*G$7)</f>
        <v>5178214.8755600322</v>
      </c>
      <c r="H401" s="4">
        <f>((Produção!H395*(PreçoLivre!H397*(1-Plan1!$B$11)+H$4*Plan1!$E$16)-H$5-H$2)*H$7)</f>
        <v>5248527.4111148175</v>
      </c>
      <c r="I401" s="4">
        <f>((Produção!I395*(PreçoLivre!I397*(1-Plan1!$B$11)+I$4*Plan1!$E$16)-I$5-I$2)*I$7)</f>
        <v>4764954.4198046252</v>
      </c>
      <c r="J401" s="4">
        <f>((Produção!J395*(PreçoLivre!J397*(1-Plan1!$B$11)+J$4*Plan1!$E$16)-J$5-J$2)*J$7)</f>
        <v>4435271.9484918965</v>
      </c>
      <c r="K401" s="4">
        <f>((Produção!K395*(PreçoLivre!K397*(1-Plan1!$B$11)+K$4*Plan1!$E$16)-K$5-K$2)*K$7)</f>
        <v>4225065.0849533239</v>
      </c>
      <c r="L401" s="4">
        <f>((Produção!L395*(PreçoLivre!L397*(1-Plan1!$B$11)+L$4*Plan1!$E$16)-L$5-L$2)*L$7)</f>
        <v>3835724.3568498595</v>
      </c>
      <c r="M401" s="4">
        <f>((Produção!M395*(PreçoLivre!M397*(1-Plan1!$B$11)+M$4*Plan1!$E$16)-M$5-M$2)*M$7)</f>
        <v>3353507.0170791522</v>
      </c>
      <c r="N401" s="4">
        <f>((Produção!N395*(PreçoLivre!N397*(1-Plan1!$B$11)+N$4*Plan1!$E$16)-N$5-N$2)*N$7)</f>
        <v>2945436.6568217939</v>
      </c>
      <c r="O401" s="4">
        <f>((Produção!O395*(PreçoLivre!O397*(1-Plan1!$B$11)+O$4*Plan1!$E$16)-O$5-O$2)*O$7)</f>
        <v>2665613.7911226125</v>
      </c>
      <c r="P401" s="4">
        <f>((Produção!P395*(PreçoLivre!P397*(1-Plan1!$B$11)+P$4*Plan1!$E$16)-P$5-P$2)*P$7)</f>
        <v>2431929.191141421</v>
      </c>
      <c r="Q401" s="4">
        <f>((Produção!Q395*(PreçoLivre!Q397*(1-Plan1!$B$11)+Q$4*Plan1!$E$16)-Q$5-Q$2)*Q$7)</f>
        <v>2175374.7224490484</v>
      </c>
      <c r="R401" s="4">
        <f>((Produção!R395*(PreçoLivre!R397*(1-Plan1!$B$11)+R$4*Plan1!$E$16)-R$5-R$2)*R$7)</f>
        <v>1861048.6425155292</v>
      </c>
      <c r="S401" s="4">
        <f>((Produção!S395*(PreçoLivre!S397*(1-Plan1!$B$11)+S$4*Plan1!$E$16)-S$5-S$2)*S$7)</f>
        <v>1768010.2967618399</v>
      </c>
      <c r="T401" s="4">
        <f>((Produção!T395*(PreçoLivre!T397*(1-Plan1!$B$11)+T$4*Plan1!$E$16)-T$5-T$2)*T$7)</f>
        <v>1663582.2533341537</v>
      </c>
      <c r="U401" s="4">
        <f>((Produção!U395*(PreçoLivre!U397*(1-Plan1!$B$11)+U$4*Plan1!$E$16)-U$5-U$2)*U$7)</f>
        <v>1656425.605302766</v>
      </c>
      <c r="V401" s="4">
        <f>((Produção!V395*(PreçoLivre!V397*(1-Plan1!$B$11)+V$4*Plan1!$E$16)-V$5-V$2)*V$7)</f>
        <v>1495902.7554439392</v>
      </c>
    </row>
    <row r="402" spans="1:22" x14ac:dyDescent="0.25">
      <c r="A402">
        <v>393</v>
      </c>
      <c r="B402" s="100">
        <f t="shared" si="6"/>
        <v>65720838.253660463</v>
      </c>
      <c r="C402" s="4">
        <f>((Produção!C396*(PreçoLivre!C398*(1-Plan1!$B$11)+C$4*Plan1!$E$16)-C$5-C$2)*C$7)</f>
        <v>7993022.1664537564</v>
      </c>
      <c r="D402" s="4">
        <f>((Produção!D396*(PreçoLivre!D398*(1-Plan1!$B$11)+D$4*Plan1!$E$16)-D$5-D$2)*D$7)</f>
        <v>6988337.7455234062</v>
      </c>
      <c r="E402" s="4">
        <f>((Produção!E396*(PreçoLivre!E398*(1-Plan1!$B$11)+E$4*Plan1!$E$16)-E$5-E$2)*E$7)</f>
        <v>6418670.1787567111</v>
      </c>
      <c r="F402" s="4">
        <f>((Produção!F396*(PreçoLivre!F398*(1-Plan1!$B$11)+F$4*Plan1!$E$16)-F$5-F$2)*F$7)</f>
        <v>5818313.3753781393</v>
      </c>
      <c r="G402" s="4">
        <f>((Produção!G396*(PreçoLivre!G398*(1-Plan1!$B$11)+G$4*Plan1!$E$16)-G$5-G$2)*G$7)</f>
        <v>5273817.473289866</v>
      </c>
      <c r="H402" s="4">
        <f>((Produção!H396*(PreçoLivre!H398*(1-Plan1!$B$11)+H$4*Plan1!$E$16)-H$5-H$2)*H$7)</f>
        <v>4525425.745683277</v>
      </c>
      <c r="I402" s="4">
        <f>((Produção!I396*(PreçoLivre!I398*(1-Plan1!$B$11)+I$4*Plan1!$E$16)-I$5-I$2)*I$7)</f>
        <v>3982415.9559476208</v>
      </c>
      <c r="J402" s="4">
        <f>((Produção!J396*(PreçoLivre!J398*(1-Plan1!$B$11)+J$4*Plan1!$E$16)-J$5-J$2)*J$7)</f>
        <v>3367669.7673279149</v>
      </c>
      <c r="K402" s="4">
        <f>((Produção!K396*(PreçoLivre!K398*(1-Plan1!$B$11)+K$4*Plan1!$E$16)-K$5-K$2)*K$7)</f>
        <v>3178802.8177953572</v>
      </c>
      <c r="L402" s="4">
        <f>((Produção!L396*(PreçoLivre!L398*(1-Plan1!$B$11)+L$4*Plan1!$E$16)-L$5-L$2)*L$7)</f>
        <v>2884203.8353912965</v>
      </c>
      <c r="M402" s="4">
        <f>((Produção!M396*(PreçoLivre!M398*(1-Plan1!$B$11)+M$4*Plan1!$E$16)-M$5-M$2)*M$7)</f>
        <v>2778851.0725443214</v>
      </c>
      <c r="N402" s="4">
        <f>((Produção!N396*(PreçoLivre!N398*(1-Plan1!$B$11)+N$4*Plan1!$E$16)-N$5-N$2)*N$7)</f>
        <v>2309482.1726641492</v>
      </c>
      <c r="O402" s="4">
        <f>((Produção!O396*(PreçoLivre!O398*(1-Plan1!$B$11)+O$4*Plan1!$E$16)-O$5-O$2)*O$7)</f>
        <v>2059356.9063494161</v>
      </c>
      <c r="P402" s="4">
        <f>((Produção!P396*(PreçoLivre!P398*(1-Plan1!$B$11)+P$4*Plan1!$E$16)-P$5-P$2)*P$7)</f>
        <v>1769364.9662244509</v>
      </c>
      <c r="Q402" s="4">
        <f>((Produção!Q396*(PreçoLivre!Q398*(1-Plan1!$B$11)+Q$4*Plan1!$E$16)-Q$5-Q$2)*Q$7)</f>
        <v>1452255.3478723578</v>
      </c>
      <c r="R402" s="4">
        <f>((Produção!R396*(PreçoLivre!R398*(1-Plan1!$B$11)+R$4*Plan1!$E$16)-R$5-R$2)*R$7)</f>
        <v>1274103.6520202733</v>
      </c>
      <c r="S402" s="4">
        <f>((Produção!S396*(PreçoLivre!S398*(1-Plan1!$B$11)+S$4*Plan1!$E$16)-S$5-S$2)*S$7)</f>
        <v>1139468.8012888602</v>
      </c>
      <c r="T402" s="4">
        <f>((Produção!T396*(PreçoLivre!T398*(1-Plan1!$B$11)+T$4*Plan1!$E$16)-T$5-T$2)*T$7)</f>
        <v>964953.37442332914</v>
      </c>
      <c r="U402" s="4">
        <f>((Produção!U396*(PreçoLivre!U398*(1-Plan1!$B$11)+U$4*Plan1!$E$16)-U$5-U$2)*U$7)</f>
        <v>810233.44138713868</v>
      </c>
      <c r="V402" s="4">
        <f>((Produção!V396*(PreçoLivre!V398*(1-Plan1!$B$11)+V$4*Plan1!$E$16)-V$5-V$2)*V$7)</f>
        <v>732089.45733881847</v>
      </c>
    </row>
    <row r="403" spans="1:22" x14ac:dyDescent="0.25">
      <c r="A403">
        <v>394</v>
      </c>
      <c r="B403" s="100">
        <f t="shared" si="6"/>
        <v>78553507.02497007</v>
      </c>
      <c r="C403" s="4">
        <f>((Produção!C397*(PreçoLivre!C399*(1-Plan1!$B$11)+C$4*Plan1!$E$16)-C$5-C$2)*C$7)</f>
        <v>7546107.913624187</v>
      </c>
      <c r="D403" s="4">
        <f>((Produção!D397*(PreçoLivre!D399*(1-Plan1!$B$11)+D$4*Plan1!$E$16)-D$5-D$2)*D$7)</f>
        <v>7529963.5514686657</v>
      </c>
      <c r="E403" s="4">
        <f>((Produção!E397*(PreçoLivre!E399*(1-Plan1!$B$11)+E$4*Plan1!$E$16)-E$5-E$2)*E$7)</f>
        <v>7222694.8342005005</v>
      </c>
      <c r="F403" s="4">
        <f>((Produção!F397*(PreçoLivre!F399*(1-Plan1!$B$11)+F$4*Plan1!$E$16)-F$5-F$2)*F$7)</f>
        <v>6638748.2690818934</v>
      </c>
      <c r="G403" s="4">
        <f>((Produção!G397*(PreçoLivre!G399*(1-Plan1!$B$11)+G$4*Plan1!$E$16)-G$5-G$2)*G$7)</f>
        <v>6559289.1930304589</v>
      </c>
      <c r="H403" s="4">
        <f>((Produção!H397*(PreçoLivre!H399*(1-Plan1!$B$11)+H$4*Plan1!$E$16)-H$5-H$2)*H$7)</f>
        <v>5786393.1406411165</v>
      </c>
      <c r="I403" s="4">
        <f>((Produção!I397*(PreçoLivre!I399*(1-Plan1!$B$11)+I$4*Plan1!$E$16)-I$5-I$2)*I$7)</f>
        <v>5406939.2447907934</v>
      </c>
      <c r="J403" s="4">
        <f>((Produção!J397*(PreçoLivre!J399*(1-Plan1!$B$11)+J$4*Plan1!$E$16)-J$5-J$2)*J$7)</f>
        <v>4772498.0555413095</v>
      </c>
      <c r="K403" s="4">
        <f>((Produção!K397*(PreçoLivre!K399*(1-Plan1!$B$11)+K$4*Plan1!$E$16)-K$5-K$2)*K$7)</f>
        <v>4054644.117882723</v>
      </c>
      <c r="L403" s="4">
        <f>((Produção!L397*(PreçoLivre!L399*(1-Plan1!$B$11)+L$4*Plan1!$E$16)-L$5-L$2)*L$7)</f>
        <v>3638390.4821962663</v>
      </c>
      <c r="M403" s="4">
        <f>((Produção!M397*(PreçoLivre!M399*(1-Plan1!$B$11)+M$4*Plan1!$E$16)-M$5-M$2)*M$7)</f>
        <v>3402369.1373309474</v>
      </c>
      <c r="N403" s="4">
        <f>((Produção!N397*(PreçoLivre!N399*(1-Plan1!$B$11)+N$4*Plan1!$E$16)-N$5-N$2)*N$7)</f>
        <v>2796301.0182349705</v>
      </c>
      <c r="O403" s="4">
        <f>((Produção!O397*(PreçoLivre!O399*(1-Plan1!$B$11)+O$4*Plan1!$E$16)-O$5-O$2)*O$7)</f>
        <v>2394118.1765992297</v>
      </c>
      <c r="P403" s="4">
        <f>((Produção!P397*(PreçoLivre!P399*(1-Plan1!$B$11)+P$4*Plan1!$E$16)-P$5-P$2)*P$7)</f>
        <v>2165835.7585111712</v>
      </c>
      <c r="Q403" s="4">
        <f>((Produção!Q397*(PreçoLivre!Q399*(1-Plan1!$B$11)+Q$4*Plan1!$E$16)-Q$5-Q$2)*Q$7)</f>
        <v>1874982.7057083165</v>
      </c>
      <c r="R403" s="4">
        <f>((Produção!R397*(PreçoLivre!R399*(1-Plan1!$B$11)+R$4*Plan1!$E$16)-R$5-R$2)*R$7)</f>
        <v>1907917.0376962891</v>
      </c>
      <c r="S403" s="4">
        <f>((Produção!S397*(PreçoLivre!S399*(1-Plan1!$B$11)+S$4*Plan1!$E$16)-S$5-S$2)*S$7)</f>
        <v>1525977.165402431</v>
      </c>
      <c r="T403" s="4">
        <f>((Produção!T397*(PreçoLivre!T399*(1-Plan1!$B$11)+T$4*Plan1!$E$16)-T$5-T$2)*T$7)</f>
        <v>1283858.8246726433</v>
      </c>
      <c r="U403" s="4">
        <f>((Produção!U397*(PreçoLivre!U399*(1-Plan1!$B$11)+U$4*Plan1!$E$16)-U$5-U$2)*U$7)</f>
        <v>1119030.8499518237</v>
      </c>
      <c r="V403" s="4">
        <f>((Produção!V397*(PreçoLivre!V399*(1-Plan1!$B$11)+V$4*Plan1!$E$16)-V$5-V$2)*V$7)</f>
        <v>927447.54840436543</v>
      </c>
    </row>
    <row r="404" spans="1:22" x14ac:dyDescent="0.25">
      <c r="A404">
        <v>395</v>
      </c>
      <c r="B404" s="100">
        <f t="shared" si="6"/>
        <v>68492976.548015669</v>
      </c>
      <c r="C404" s="4">
        <f>((Produção!C398*(PreçoLivre!C400*(1-Plan1!$B$11)+C$4*Plan1!$E$16)-C$5-C$2)*C$7)</f>
        <v>6779689.006765632</v>
      </c>
      <c r="D404" s="4">
        <f>((Produção!D398*(PreçoLivre!D400*(1-Plan1!$B$11)+D$4*Plan1!$E$16)-D$5-D$2)*D$7)</f>
        <v>6184388.3921734393</v>
      </c>
      <c r="E404" s="4">
        <f>((Produção!E398*(PreçoLivre!E400*(1-Plan1!$B$11)+E$4*Plan1!$E$16)-E$5-E$2)*E$7)</f>
        <v>5620473.3110717582</v>
      </c>
      <c r="F404" s="4">
        <f>((Produção!F398*(PreçoLivre!F400*(1-Plan1!$B$11)+F$4*Plan1!$E$16)-F$5-F$2)*F$7)</f>
        <v>5297531.0764267975</v>
      </c>
      <c r="G404" s="4">
        <f>((Produção!G398*(PreçoLivre!G400*(1-Plan1!$B$11)+G$4*Plan1!$E$16)-G$5-G$2)*G$7)</f>
        <v>5029716.9704997484</v>
      </c>
      <c r="H404" s="4">
        <f>((Produção!H398*(PreçoLivre!H400*(1-Plan1!$B$11)+H$4*Plan1!$E$16)-H$5-H$2)*H$7)</f>
        <v>4517359.9673073776</v>
      </c>
      <c r="I404" s="4">
        <f>((Produção!I398*(PreçoLivre!I400*(1-Plan1!$B$11)+I$4*Plan1!$E$16)-I$5-I$2)*I$7)</f>
        <v>4212279.3050589869</v>
      </c>
      <c r="J404" s="4">
        <f>((Produção!J398*(PreçoLivre!J400*(1-Plan1!$B$11)+J$4*Plan1!$E$16)-J$5-J$2)*J$7)</f>
        <v>3947730.8868536353</v>
      </c>
      <c r="K404" s="4">
        <f>((Produção!K398*(PreçoLivre!K400*(1-Plan1!$B$11)+K$4*Plan1!$E$16)-K$5-K$2)*K$7)</f>
        <v>3539960.952109457</v>
      </c>
      <c r="L404" s="4">
        <f>((Produção!L398*(PreçoLivre!L400*(1-Plan1!$B$11)+L$4*Plan1!$E$16)-L$5-L$2)*L$7)</f>
        <v>3037752.8000747496</v>
      </c>
      <c r="M404" s="4">
        <f>((Produção!M398*(PreçoLivre!M400*(1-Plan1!$B$11)+M$4*Plan1!$E$16)-M$5-M$2)*M$7)</f>
        <v>2820233.103221647</v>
      </c>
      <c r="N404" s="4">
        <f>((Produção!N398*(PreçoLivre!N400*(1-Plan1!$B$11)+N$4*Plan1!$E$16)-N$5-N$2)*N$7)</f>
        <v>2664675.1637100577</v>
      </c>
      <c r="O404" s="4">
        <f>((Produção!O398*(PreçoLivre!O400*(1-Plan1!$B$11)+O$4*Plan1!$E$16)-O$5-O$2)*O$7)</f>
        <v>2400567.5859964071</v>
      </c>
      <c r="P404" s="4">
        <f>((Produção!P398*(PreçoLivre!P400*(1-Plan1!$B$11)+P$4*Plan1!$E$16)-P$5-P$2)*P$7)</f>
        <v>2115566.5965766944</v>
      </c>
      <c r="Q404" s="4">
        <f>((Produção!Q398*(PreçoLivre!Q400*(1-Plan1!$B$11)+Q$4*Plan1!$E$16)-Q$5-Q$2)*Q$7)</f>
        <v>1975331.5790339771</v>
      </c>
      <c r="R404" s="4">
        <f>((Produção!R398*(PreçoLivre!R400*(1-Plan1!$B$11)+R$4*Plan1!$E$16)-R$5-R$2)*R$7)</f>
        <v>1983564.5531822133</v>
      </c>
      <c r="S404" s="4">
        <f>((Produção!S398*(PreçoLivre!S400*(1-Plan1!$B$11)+S$4*Plan1!$E$16)-S$5-S$2)*S$7)</f>
        <v>1753342.9178588144</v>
      </c>
      <c r="T404" s="4">
        <f>((Produção!T398*(PreçoLivre!T400*(1-Plan1!$B$11)+T$4*Plan1!$E$16)-T$5-T$2)*T$7)</f>
        <v>1682932.1467832047</v>
      </c>
      <c r="U404" s="4">
        <f>((Produção!U398*(PreçoLivre!U400*(1-Plan1!$B$11)+U$4*Plan1!$E$16)-U$5-U$2)*U$7)</f>
        <v>1562210.5018675725</v>
      </c>
      <c r="V404" s="4">
        <f>((Produção!V398*(PreçoLivre!V400*(1-Plan1!$B$11)+V$4*Plan1!$E$16)-V$5-V$2)*V$7)</f>
        <v>1367669.7314434978</v>
      </c>
    </row>
    <row r="405" spans="1:22" x14ac:dyDescent="0.25">
      <c r="A405">
        <v>396</v>
      </c>
      <c r="B405" s="100">
        <f t="shared" si="6"/>
        <v>67428642.181264535</v>
      </c>
      <c r="C405" s="4">
        <f>((Produção!C399*(PreçoLivre!C401*(1-Plan1!$B$11)+C$4*Plan1!$E$16)-C$5-C$2)*C$7)</f>
        <v>7752581.1018547751</v>
      </c>
      <c r="D405" s="4">
        <f>((Produção!D399*(PreçoLivre!D401*(1-Plan1!$B$11)+D$4*Plan1!$E$16)-D$5-D$2)*D$7)</f>
        <v>7066617.215575601</v>
      </c>
      <c r="E405" s="4">
        <f>((Produção!E399*(PreçoLivre!E401*(1-Plan1!$B$11)+E$4*Plan1!$E$16)-E$5-E$2)*E$7)</f>
        <v>5894045.4451910174</v>
      </c>
      <c r="F405" s="4">
        <f>((Produção!F399*(PreçoLivre!F401*(1-Plan1!$B$11)+F$4*Plan1!$E$16)-F$5-F$2)*F$7)</f>
        <v>5178195.1697719013</v>
      </c>
      <c r="G405" s="4">
        <f>((Produção!G399*(PreçoLivre!G401*(1-Plan1!$B$11)+G$4*Plan1!$E$16)-G$5-G$2)*G$7)</f>
        <v>4735670.1963105388</v>
      </c>
      <c r="H405" s="4">
        <f>((Produção!H399*(PreçoLivre!H401*(1-Plan1!$B$11)+H$4*Plan1!$E$16)-H$5-H$2)*H$7)</f>
        <v>4359262.2709133597</v>
      </c>
      <c r="I405" s="4">
        <f>((Produção!I399*(PreçoLivre!I401*(1-Plan1!$B$11)+I$4*Plan1!$E$16)-I$5-I$2)*I$7)</f>
        <v>3871114.4368963065</v>
      </c>
      <c r="J405" s="4">
        <f>((Produção!J399*(PreçoLivre!J401*(1-Plan1!$B$11)+J$4*Plan1!$E$16)-J$5-J$2)*J$7)</f>
        <v>3635601.0412117266</v>
      </c>
      <c r="K405" s="4">
        <f>((Produção!K399*(PreçoLivre!K401*(1-Plan1!$B$11)+K$4*Plan1!$E$16)-K$5-K$2)*K$7)</f>
        <v>3248244.3587295739</v>
      </c>
      <c r="L405" s="4">
        <f>((Produção!L399*(PreçoLivre!L401*(1-Plan1!$B$11)+L$4*Plan1!$E$16)-L$5-L$2)*L$7)</f>
        <v>2772641.8052666746</v>
      </c>
      <c r="M405" s="4">
        <f>((Produção!M399*(PreçoLivre!M401*(1-Plan1!$B$11)+M$4*Plan1!$E$16)-M$5-M$2)*M$7)</f>
        <v>2598930.2250715615</v>
      </c>
      <c r="N405" s="4">
        <f>((Produção!N399*(PreçoLivre!N401*(1-Plan1!$B$11)+N$4*Plan1!$E$16)-N$5-N$2)*N$7)</f>
        <v>2488120.4954295489</v>
      </c>
      <c r="O405" s="4">
        <f>((Produção!O399*(PreçoLivre!O401*(1-Plan1!$B$11)+O$4*Plan1!$E$16)-O$5-O$2)*O$7)</f>
        <v>2392141.7164711086</v>
      </c>
      <c r="P405" s="4">
        <f>((Produção!P399*(PreçoLivre!P401*(1-Plan1!$B$11)+P$4*Plan1!$E$16)-P$5-P$2)*P$7)</f>
        <v>2127685.9720337703</v>
      </c>
      <c r="Q405" s="4">
        <f>((Produção!Q399*(PreçoLivre!Q401*(1-Plan1!$B$11)+Q$4*Plan1!$E$16)-Q$5-Q$2)*Q$7)</f>
        <v>2027872.3364379907</v>
      </c>
      <c r="R405" s="4">
        <f>((Produção!R399*(PreçoLivre!R401*(1-Plan1!$B$11)+R$4*Plan1!$E$16)-R$5-R$2)*R$7)</f>
        <v>1746968.481516815</v>
      </c>
      <c r="S405" s="4">
        <f>((Produção!S399*(PreçoLivre!S401*(1-Plan1!$B$11)+S$4*Plan1!$E$16)-S$5-S$2)*S$7)</f>
        <v>1576012.8601664484</v>
      </c>
      <c r="T405" s="4">
        <f>((Produção!T399*(PreçoLivre!T401*(1-Plan1!$B$11)+T$4*Plan1!$E$16)-T$5-T$2)*T$7)</f>
        <v>1428369.9473121138</v>
      </c>
      <c r="U405" s="4">
        <f>((Produção!U399*(PreçoLivre!U401*(1-Plan1!$B$11)+U$4*Plan1!$E$16)-U$5-U$2)*U$7)</f>
        <v>1318140.2613453593</v>
      </c>
      <c r="V405" s="4">
        <f>((Produção!V399*(PreçoLivre!V401*(1-Plan1!$B$11)+V$4*Plan1!$E$16)-V$5-V$2)*V$7)</f>
        <v>1210426.84375834</v>
      </c>
    </row>
    <row r="406" spans="1:22" x14ac:dyDescent="0.25">
      <c r="A406">
        <v>397</v>
      </c>
      <c r="B406" s="100">
        <f t="shared" si="6"/>
        <v>53923459.628133237</v>
      </c>
      <c r="C406" s="4">
        <f>((Produção!C400*(PreçoLivre!C402*(1-Plan1!$B$11)+C$4*Plan1!$E$16)-C$5-C$2)*C$7)</f>
        <v>6621472.2921990771</v>
      </c>
      <c r="D406" s="4">
        <f>((Produção!D400*(PreçoLivre!D402*(1-Plan1!$B$11)+D$4*Plan1!$E$16)-D$5-D$2)*D$7)</f>
        <v>5562204.2224032544</v>
      </c>
      <c r="E406" s="4">
        <f>((Produção!E400*(PreçoLivre!E402*(1-Plan1!$B$11)+E$4*Plan1!$E$16)-E$5-E$2)*E$7)</f>
        <v>5209051.3864459386</v>
      </c>
      <c r="F406" s="4">
        <f>((Produção!F400*(PreçoLivre!F402*(1-Plan1!$B$11)+F$4*Plan1!$E$16)-F$5-F$2)*F$7)</f>
        <v>4564756.7526919311</v>
      </c>
      <c r="G406" s="4">
        <f>((Produção!G400*(PreçoLivre!G402*(1-Plan1!$B$11)+G$4*Plan1!$E$16)-G$5-G$2)*G$7)</f>
        <v>4324534.705630362</v>
      </c>
      <c r="H406" s="4">
        <f>((Produção!H400*(PreçoLivre!H402*(1-Plan1!$B$11)+H$4*Plan1!$E$16)-H$5-H$2)*H$7)</f>
        <v>3607692.6040511127</v>
      </c>
      <c r="I406" s="4">
        <f>((Produção!I400*(PreçoLivre!I402*(1-Plan1!$B$11)+I$4*Plan1!$E$16)-I$5-I$2)*I$7)</f>
        <v>2838577.1003413531</v>
      </c>
      <c r="J406" s="4">
        <f>((Produção!J400*(PreçoLivre!J402*(1-Plan1!$B$11)+J$4*Plan1!$E$16)-J$5-J$2)*J$7)</f>
        <v>2569368.1081914343</v>
      </c>
      <c r="K406" s="4">
        <f>((Produção!K400*(PreçoLivre!K402*(1-Plan1!$B$11)+K$4*Plan1!$E$16)-K$5-K$2)*K$7)</f>
        <v>2215751.9967461489</v>
      </c>
      <c r="L406" s="4">
        <f>((Produção!L400*(PreçoLivre!L402*(1-Plan1!$B$11)+L$4*Plan1!$E$16)-L$5-L$2)*L$7)</f>
        <v>2164812.6802007682</v>
      </c>
      <c r="M406" s="4">
        <f>((Produção!M400*(PreçoLivre!M402*(1-Plan1!$B$11)+M$4*Plan1!$E$16)-M$5-M$2)*M$7)</f>
        <v>1902921.0210891315</v>
      </c>
      <c r="N406" s="4">
        <f>((Produção!N400*(PreçoLivre!N402*(1-Plan1!$B$11)+N$4*Plan1!$E$16)-N$5-N$2)*N$7)</f>
        <v>1848328.3504693117</v>
      </c>
      <c r="O406" s="4">
        <f>((Produção!O400*(PreçoLivre!O402*(1-Plan1!$B$11)+O$4*Plan1!$E$16)-O$5-O$2)*O$7)</f>
        <v>1621704.8758409515</v>
      </c>
      <c r="P406" s="4">
        <f>((Produção!P400*(PreçoLivre!P402*(1-Plan1!$B$11)+P$4*Plan1!$E$16)-P$5-P$2)*P$7)</f>
        <v>1526258.4169828056</v>
      </c>
      <c r="Q406" s="4">
        <f>((Produção!Q400*(PreçoLivre!Q402*(1-Plan1!$B$11)+Q$4*Plan1!$E$16)-Q$5-Q$2)*Q$7)</f>
        <v>1452502.1966091697</v>
      </c>
      <c r="R406" s="4">
        <f>((Produção!R400*(PreçoLivre!R402*(1-Plan1!$B$11)+R$4*Plan1!$E$16)-R$5-R$2)*R$7)</f>
        <v>1372788.5691375392</v>
      </c>
      <c r="S406" s="4">
        <f>((Produção!S400*(PreçoLivre!S402*(1-Plan1!$B$11)+S$4*Plan1!$E$16)-S$5-S$2)*S$7)</f>
        <v>1267427.8595678173</v>
      </c>
      <c r="T406" s="4">
        <f>((Produção!T400*(PreçoLivre!T402*(1-Plan1!$B$11)+T$4*Plan1!$E$16)-T$5-T$2)*T$7)</f>
        <v>1178129.583702879</v>
      </c>
      <c r="U406" s="4">
        <f>((Produção!U400*(PreçoLivre!U402*(1-Plan1!$B$11)+U$4*Plan1!$E$16)-U$5-U$2)*U$7)</f>
        <v>1115970.2935694973</v>
      </c>
      <c r="V406" s="4">
        <f>((Produção!V400*(PreçoLivre!V402*(1-Plan1!$B$11)+V$4*Plan1!$E$16)-V$5-V$2)*V$7)</f>
        <v>959206.61226274981</v>
      </c>
    </row>
    <row r="407" spans="1:22" x14ac:dyDescent="0.25">
      <c r="A407">
        <v>398</v>
      </c>
      <c r="B407" s="100">
        <f t="shared" si="6"/>
        <v>80521438.410572603</v>
      </c>
      <c r="C407" s="4">
        <f>((Produção!C401*(PreçoLivre!C403*(1-Plan1!$B$11)+C$4*Plan1!$E$16)-C$5-C$2)*C$7)</f>
        <v>7809235.2079667868</v>
      </c>
      <c r="D407" s="4">
        <f>((Produção!D401*(PreçoLivre!D403*(1-Plan1!$B$11)+D$4*Plan1!$E$16)-D$5-D$2)*D$7)</f>
        <v>7377771.5535161551</v>
      </c>
      <c r="E407" s="4">
        <f>((Produção!E401*(PreçoLivre!E403*(1-Plan1!$B$11)+E$4*Plan1!$E$16)-E$5-E$2)*E$7)</f>
        <v>6677570.7798507949</v>
      </c>
      <c r="F407" s="4">
        <f>((Produção!F401*(PreçoLivre!F403*(1-Plan1!$B$11)+F$4*Plan1!$E$16)-F$5-F$2)*F$7)</f>
        <v>6541108.9180008341</v>
      </c>
      <c r="G407" s="4">
        <f>((Produção!G401*(PreçoLivre!G403*(1-Plan1!$B$11)+G$4*Plan1!$E$16)-G$5-G$2)*G$7)</f>
        <v>6257552.1931667235</v>
      </c>
      <c r="H407" s="4">
        <f>((Produção!H401*(PreçoLivre!H403*(1-Plan1!$B$11)+H$4*Plan1!$E$16)-H$5-H$2)*H$7)</f>
        <v>5331542.8804489616</v>
      </c>
      <c r="I407" s="4">
        <f>((Produção!I401*(PreçoLivre!I403*(1-Plan1!$B$11)+I$4*Plan1!$E$16)-I$5-I$2)*I$7)</f>
        <v>5010573.8068684516</v>
      </c>
      <c r="J407" s="4">
        <f>((Produção!J401*(PreçoLivre!J403*(1-Plan1!$B$11)+J$4*Plan1!$E$16)-J$5-J$2)*J$7)</f>
        <v>4445105.218616927</v>
      </c>
      <c r="K407" s="4">
        <f>((Produção!K401*(PreçoLivre!K403*(1-Plan1!$B$11)+K$4*Plan1!$E$16)-K$5-K$2)*K$7)</f>
        <v>4379078.5347701544</v>
      </c>
      <c r="L407" s="4">
        <f>((Produção!L401*(PreçoLivre!L403*(1-Plan1!$B$11)+L$4*Plan1!$E$16)-L$5-L$2)*L$7)</f>
        <v>3801790.106720035</v>
      </c>
      <c r="M407" s="4">
        <f>((Produção!M401*(PreçoLivre!M403*(1-Plan1!$B$11)+M$4*Plan1!$E$16)-M$5-M$2)*M$7)</f>
        <v>3400101.4518901627</v>
      </c>
      <c r="N407" s="4">
        <f>((Produção!N401*(PreçoLivre!N403*(1-Plan1!$B$11)+N$4*Plan1!$E$16)-N$5-N$2)*N$7)</f>
        <v>3345444.542485557</v>
      </c>
      <c r="O407" s="4">
        <f>((Produção!O401*(PreçoLivre!O403*(1-Plan1!$B$11)+O$4*Plan1!$E$16)-O$5-O$2)*O$7)</f>
        <v>2810145.2254045028</v>
      </c>
      <c r="P407" s="4">
        <f>((Produção!P401*(PreçoLivre!P403*(1-Plan1!$B$11)+P$4*Plan1!$E$16)-P$5-P$2)*P$7)</f>
        <v>2359577.2787098358</v>
      </c>
      <c r="Q407" s="4">
        <f>((Produção!Q401*(PreçoLivre!Q403*(1-Plan1!$B$11)+Q$4*Plan1!$E$16)-Q$5-Q$2)*Q$7)</f>
        <v>2260377.1870617336</v>
      </c>
      <c r="R407" s="4">
        <f>((Produção!R401*(PreçoLivre!R403*(1-Plan1!$B$11)+R$4*Plan1!$E$16)-R$5-R$2)*R$7)</f>
        <v>2052159.9774302861</v>
      </c>
      <c r="S407" s="4">
        <f>((Produção!S401*(PreçoLivre!S403*(1-Plan1!$B$11)+S$4*Plan1!$E$16)-S$5-S$2)*S$7)</f>
        <v>1887415.3558803715</v>
      </c>
      <c r="T407" s="4">
        <f>((Produção!T401*(PreçoLivre!T403*(1-Plan1!$B$11)+T$4*Plan1!$E$16)-T$5-T$2)*T$7)</f>
        <v>1815430.7373256888</v>
      </c>
      <c r="U407" s="4">
        <f>((Produção!U401*(PreçoLivre!U403*(1-Plan1!$B$11)+U$4*Plan1!$E$16)-U$5-U$2)*U$7)</f>
        <v>1607500.5438640718</v>
      </c>
      <c r="V407" s="4">
        <f>((Produção!V401*(PreçoLivre!V403*(1-Plan1!$B$11)+V$4*Plan1!$E$16)-V$5-V$2)*V$7)</f>
        <v>1351956.9105945921</v>
      </c>
    </row>
    <row r="408" spans="1:22" x14ac:dyDescent="0.25">
      <c r="A408">
        <v>399</v>
      </c>
      <c r="B408" s="100">
        <f t="shared" si="6"/>
        <v>61872299.887332752</v>
      </c>
      <c r="C408" s="4">
        <f>((Produção!C402*(PreçoLivre!C404*(1-Plan1!$B$11)+C$4*Plan1!$E$16)-C$5-C$2)*C$7)</f>
        <v>6971375.9023306705</v>
      </c>
      <c r="D408" s="4">
        <f>((Produção!D402*(PreçoLivre!D404*(1-Plan1!$B$11)+D$4*Plan1!$E$16)-D$5-D$2)*D$7)</f>
        <v>6352802.4844406471</v>
      </c>
      <c r="E408" s="4">
        <f>((Produção!E402*(PreçoLivre!E404*(1-Plan1!$B$11)+E$4*Plan1!$E$16)-E$5-E$2)*E$7)</f>
        <v>5923901.6104569854</v>
      </c>
      <c r="F408" s="4">
        <f>((Produção!F402*(PreçoLivre!F404*(1-Plan1!$B$11)+F$4*Plan1!$E$16)-F$5-F$2)*F$7)</f>
        <v>5102185.7954237601</v>
      </c>
      <c r="G408" s="4">
        <f>((Produção!G402*(PreçoLivre!G404*(1-Plan1!$B$11)+G$4*Plan1!$E$16)-G$5-G$2)*G$7)</f>
        <v>4652185.2812184906</v>
      </c>
      <c r="H408" s="4">
        <f>((Produção!H402*(PreçoLivre!H404*(1-Plan1!$B$11)+H$4*Plan1!$E$16)-H$5-H$2)*H$7)</f>
        <v>4171770.3987400699</v>
      </c>
      <c r="I408" s="4">
        <f>((Produção!I402*(PreçoLivre!I404*(1-Plan1!$B$11)+I$4*Plan1!$E$16)-I$5-I$2)*I$7)</f>
        <v>3691956.0391571037</v>
      </c>
      <c r="J408" s="4">
        <f>((Produção!J402*(PreçoLivre!J404*(1-Plan1!$B$11)+J$4*Plan1!$E$16)-J$5-J$2)*J$7)</f>
        <v>3040076.8560071392</v>
      </c>
      <c r="K408" s="4">
        <f>((Produção!K402*(PreçoLivre!K404*(1-Plan1!$B$11)+K$4*Plan1!$E$16)-K$5-K$2)*K$7)</f>
        <v>2897136.9719397496</v>
      </c>
      <c r="L408" s="4">
        <f>((Produção!L402*(PreçoLivre!L404*(1-Plan1!$B$11)+L$4*Plan1!$E$16)-L$5-L$2)*L$7)</f>
        <v>2629875.8143030941</v>
      </c>
      <c r="M408" s="4">
        <f>((Produção!M402*(PreçoLivre!M404*(1-Plan1!$B$11)+M$4*Plan1!$E$16)-M$5-M$2)*M$7)</f>
        <v>2428621.2454631529</v>
      </c>
      <c r="N408" s="4">
        <f>((Produção!N402*(PreçoLivre!N404*(1-Plan1!$B$11)+N$4*Plan1!$E$16)-N$5-N$2)*N$7)</f>
        <v>2246992.2469404018</v>
      </c>
      <c r="O408" s="4">
        <f>((Produção!O402*(PreçoLivre!O404*(1-Plan1!$B$11)+O$4*Plan1!$E$16)-O$5-O$2)*O$7)</f>
        <v>2139743.9526501959</v>
      </c>
      <c r="P408" s="4">
        <f>((Produção!P402*(PreçoLivre!P404*(1-Plan1!$B$11)+P$4*Plan1!$E$16)-P$5-P$2)*P$7)</f>
        <v>1931532.3645613326</v>
      </c>
      <c r="Q408" s="4">
        <f>((Produção!Q402*(PreçoLivre!Q404*(1-Plan1!$B$11)+Q$4*Plan1!$E$16)-Q$5-Q$2)*Q$7)</f>
        <v>1637037.0543888574</v>
      </c>
      <c r="R408" s="4">
        <f>((Produção!R402*(PreçoLivre!R404*(1-Plan1!$B$11)+R$4*Plan1!$E$16)-R$5-R$2)*R$7)</f>
        <v>1568423.1238973013</v>
      </c>
      <c r="S408" s="4">
        <f>((Produção!S402*(PreçoLivre!S404*(1-Plan1!$B$11)+S$4*Plan1!$E$16)-S$5-S$2)*S$7)</f>
        <v>1379087.8490011767</v>
      </c>
      <c r="T408" s="4">
        <f>((Produção!T402*(PreçoLivre!T404*(1-Plan1!$B$11)+T$4*Plan1!$E$16)-T$5-T$2)*T$7)</f>
        <v>1144673.1895594986</v>
      </c>
      <c r="U408" s="4">
        <f>((Produção!U402*(PreçoLivre!U404*(1-Plan1!$B$11)+U$4*Plan1!$E$16)-U$5-U$2)*U$7)</f>
        <v>1070616.8486345517</v>
      </c>
      <c r="V408" s="4">
        <f>((Produção!V402*(PreçoLivre!V404*(1-Plan1!$B$11)+V$4*Plan1!$E$16)-V$5-V$2)*V$7)</f>
        <v>892304.85821857234</v>
      </c>
    </row>
    <row r="409" spans="1:22" x14ac:dyDescent="0.25">
      <c r="A409">
        <v>400</v>
      </c>
      <c r="B409" s="100">
        <f t="shared" si="6"/>
        <v>77039969.889681876</v>
      </c>
      <c r="C409" s="4">
        <f>((Produção!C403*(PreçoLivre!C405*(1-Plan1!$B$11)+C$4*Plan1!$E$16)-C$5-C$2)*C$7)</f>
        <v>7352979.0053493632</v>
      </c>
      <c r="D409" s="4">
        <f>((Produção!D403*(PreçoLivre!D405*(1-Plan1!$B$11)+D$4*Plan1!$E$16)-D$5-D$2)*D$7)</f>
        <v>7489179.1763627613</v>
      </c>
      <c r="E409" s="4">
        <f>((Produção!E403*(PreçoLivre!E405*(1-Plan1!$B$11)+E$4*Plan1!$E$16)-E$5-E$2)*E$7)</f>
        <v>7739954.1800112966</v>
      </c>
      <c r="F409" s="4">
        <f>((Produção!F403*(PreçoLivre!F405*(1-Plan1!$B$11)+F$4*Plan1!$E$16)-F$5-F$2)*F$7)</f>
        <v>6830599.8232411575</v>
      </c>
      <c r="G409" s="4">
        <f>((Produção!G403*(PreçoLivre!G405*(1-Plan1!$B$11)+G$4*Plan1!$E$16)-G$5-G$2)*G$7)</f>
        <v>6154823.3187966151</v>
      </c>
      <c r="H409" s="4">
        <f>((Produção!H403*(PreçoLivre!H405*(1-Plan1!$B$11)+H$4*Plan1!$E$16)-H$5-H$2)*H$7)</f>
        <v>5785367.0072570397</v>
      </c>
      <c r="I409" s="4">
        <f>((Produção!I403*(PreçoLivre!I405*(1-Plan1!$B$11)+I$4*Plan1!$E$16)-I$5-I$2)*I$7)</f>
        <v>4465023.6214865446</v>
      </c>
      <c r="J409" s="4">
        <f>((Produção!J403*(PreçoLivre!J405*(1-Plan1!$B$11)+J$4*Plan1!$E$16)-J$5-J$2)*J$7)</f>
        <v>3964954.1743157431</v>
      </c>
      <c r="K409" s="4">
        <f>((Produção!K403*(PreçoLivre!K405*(1-Plan1!$B$11)+K$4*Plan1!$E$16)-K$5-K$2)*K$7)</f>
        <v>3458650.3635173426</v>
      </c>
      <c r="L409" s="4">
        <f>((Produção!L403*(PreçoLivre!L405*(1-Plan1!$B$11)+L$4*Plan1!$E$16)-L$5-L$2)*L$7)</f>
        <v>3235251.240874555</v>
      </c>
      <c r="M409" s="4">
        <f>((Produção!M403*(PreçoLivre!M405*(1-Plan1!$B$11)+M$4*Plan1!$E$16)-M$5-M$2)*M$7)</f>
        <v>2967477.1636067242</v>
      </c>
      <c r="N409" s="4">
        <f>((Produção!N403*(PreçoLivre!N405*(1-Plan1!$B$11)+N$4*Plan1!$E$16)-N$5-N$2)*N$7)</f>
        <v>2888309.8791987337</v>
      </c>
      <c r="O409" s="4">
        <f>((Produção!O403*(PreçoLivre!O405*(1-Plan1!$B$11)+O$4*Plan1!$E$16)-O$5-O$2)*O$7)</f>
        <v>2711169.04357717</v>
      </c>
      <c r="P409" s="4">
        <f>((Produção!P403*(PreçoLivre!P405*(1-Plan1!$B$11)+P$4*Plan1!$E$16)-P$5-P$2)*P$7)</f>
        <v>2428948.6808674028</v>
      </c>
      <c r="Q409" s="4">
        <f>((Produção!Q403*(PreçoLivre!Q405*(1-Plan1!$B$11)+Q$4*Plan1!$E$16)-Q$5-Q$2)*Q$7)</f>
        <v>2052515.9534686343</v>
      </c>
      <c r="R409" s="4">
        <f>((Produção!R403*(PreçoLivre!R405*(1-Plan1!$B$11)+R$4*Plan1!$E$16)-R$5-R$2)*R$7)</f>
        <v>1811740.6538787836</v>
      </c>
      <c r="S409" s="4">
        <f>((Produção!S403*(PreçoLivre!S405*(1-Plan1!$B$11)+S$4*Plan1!$E$16)-S$5-S$2)*S$7)</f>
        <v>1577754.9450276583</v>
      </c>
      <c r="T409" s="4">
        <f>((Produção!T403*(PreçoLivre!T405*(1-Plan1!$B$11)+T$4*Plan1!$E$16)-T$5-T$2)*T$7)</f>
        <v>1528564.6814867083</v>
      </c>
      <c r="U409" s="4">
        <f>((Produção!U403*(PreçoLivre!U405*(1-Plan1!$B$11)+U$4*Plan1!$E$16)-U$5-U$2)*U$7)</f>
        <v>1335729.6775446523</v>
      </c>
      <c r="V409" s="4">
        <f>((Produção!V403*(PreçoLivre!V405*(1-Plan1!$B$11)+V$4*Plan1!$E$16)-V$5-V$2)*V$7)</f>
        <v>1260977.2998129867</v>
      </c>
    </row>
    <row r="410" spans="1:22" x14ac:dyDescent="0.25">
      <c r="A410">
        <v>401</v>
      </c>
      <c r="B410" s="100">
        <f t="shared" si="6"/>
        <v>86978774.392112434</v>
      </c>
      <c r="C410" s="4">
        <f>((Produção!C404*(PreçoLivre!C406*(1-Plan1!$B$11)+C$4*Plan1!$E$16)-C$5-C$2)*C$7)</f>
        <v>7636449.6036208123</v>
      </c>
      <c r="D410" s="4">
        <f>((Produção!D404*(PreçoLivre!D406*(1-Plan1!$B$11)+D$4*Plan1!$E$16)-D$5-D$2)*D$7)</f>
        <v>7205523.6984235421</v>
      </c>
      <c r="E410" s="4">
        <f>((Produção!E404*(PreçoLivre!E406*(1-Plan1!$B$11)+E$4*Plan1!$E$16)-E$5-E$2)*E$7)</f>
        <v>6610570.7154130321</v>
      </c>
      <c r="F410" s="4">
        <f>((Produção!F404*(PreçoLivre!F406*(1-Plan1!$B$11)+F$4*Plan1!$E$16)-F$5-F$2)*F$7)</f>
        <v>6558191.6720281169</v>
      </c>
      <c r="G410" s="4">
        <f>((Produção!G404*(PreçoLivre!G406*(1-Plan1!$B$11)+G$4*Plan1!$E$16)-G$5-G$2)*G$7)</f>
        <v>6262735.4633001946</v>
      </c>
      <c r="H410" s="4">
        <f>((Produção!H404*(PreçoLivre!H406*(1-Plan1!$B$11)+H$4*Plan1!$E$16)-H$5-H$2)*H$7)</f>
        <v>5825560.2749441694</v>
      </c>
      <c r="I410" s="4">
        <f>((Produção!I404*(PreçoLivre!I406*(1-Plan1!$B$11)+I$4*Plan1!$E$16)-I$5-I$2)*I$7)</f>
        <v>5477655.6368697258</v>
      </c>
      <c r="J410" s="4">
        <f>((Produção!J404*(PreçoLivre!J406*(1-Plan1!$B$11)+J$4*Plan1!$E$16)-J$5-J$2)*J$7)</f>
        <v>5308840.9334324375</v>
      </c>
      <c r="K410" s="4">
        <f>((Produção!K404*(PreçoLivre!K406*(1-Plan1!$B$11)+K$4*Plan1!$E$16)-K$5-K$2)*K$7)</f>
        <v>4973746.909000379</v>
      </c>
      <c r="L410" s="4">
        <f>((Produção!L404*(PreçoLivre!L406*(1-Plan1!$B$11)+L$4*Plan1!$E$16)-L$5-L$2)*L$7)</f>
        <v>4783090.4762180699</v>
      </c>
      <c r="M410" s="4">
        <f>((Produção!M404*(PreçoLivre!M406*(1-Plan1!$B$11)+M$4*Plan1!$E$16)-M$5-M$2)*M$7)</f>
        <v>4718291.2371568074</v>
      </c>
      <c r="N410" s="4">
        <f>((Produção!N404*(PreçoLivre!N406*(1-Plan1!$B$11)+N$4*Plan1!$E$16)-N$5-N$2)*N$7)</f>
        <v>3680995.548523088</v>
      </c>
      <c r="O410" s="4">
        <f>((Produção!O404*(PreçoLivre!O406*(1-Plan1!$B$11)+O$4*Plan1!$E$16)-O$5-O$2)*O$7)</f>
        <v>3120167.998931482</v>
      </c>
      <c r="P410" s="4">
        <f>((Produção!P404*(PreçoLivre!P406*(1-Plan1!$B$11)+P$4*Plan1!$E$16)-P$5-P$2)*P$7)</f>
        <v>2926409.3424923676</v>
      </c>
      <c r="Q410" s="4">
        <f>((Produção!Q404*(PreçoLivre!Q406*(1-Plan1!$B$11)+Q$4*Plan1!$E$16)-Q$5-Q$2)*Q$7)</f>
        <v>2597002.110767283</v>
      </c>
      <c r="R410" s="4">
        <f>((Produção!R404*(PreçoLivre!R406*(1-Plan1!$B$11)+R$4*Plan1!$E$16)-R$5-R$2)*R$7)</f>
        <v>2364053.8889842415</v>
      </c>
      <c r="S410" s="4">
        <f>((Produção!S404*(PreçoLivre!S406*(1-Plan1!$B$11)+S$4*Plan1!$E$16)-S$5-S$2)*S$7)</f>
        <v>2086642.2086632538</v>
      </c>
      <c r="T410" s="4">
        <f>((Produção!T404*(PreçoLivre!T406*(1-Plan1!$B$11)+T$4*Plan1!$E$16)-T$5-T$2)*T$7)</f>
        <v>1784575.8144939363</v>
      </c>
      <c r="U410" s="4">
        <f>((Produção!U404*(PreçoLivre!U406*(1-Plan1!$B$11)+U$4*Plan1!$E$16)-U$5-U$2)*U$7)</f>
        <v>1685973.6348740519</v>
      </c>
      <c r="V410" s="4">
        <f>((Produção!V404*(PreçoLivre!V406*(1-Plan1!$B$11)+V$4*Plan1!$E$16)-V$5-V$2)*V$7)</f>
        <v>1372297.2239754256</v>
      </c>
    </row>
    <row r="411" spans="1:22" x14ac:dyDescent="0.25">
      <c r="A411">
        <v>402</v>
      </c>
      <c r="B411" s="100">
        <f t="shared" si="6"/>
        <v>75982296.769884363</v>
      </c>
      <c r="C411" s="4">
        <f>((Produção!C405*(PreçoLivre!C407*(1-Plan1!$B$11)+C$4*Plan1!$E$16)-C$5-C$2)*C$7)</f>
        <v>7577436.5935302582</v>
      </c>
      <c r="D411" s="4">
        <f>((Produção!D405*(PreçoLivre!D407*(1-Plan1!$B$11)+D$4*Plan1!$E$16)-D$5-D$2)*D$7)</f>
        <v>7568635.1676089056</v>
      </c>
      <c r="E411" s="4">
        <f>((Produção!E405*(PreçoLivre!E407*(1-Plan1!$B$11)+E$4*Plan1!$E$16)-E$5-E$2)*E$7)</f>
        <v>6616460.3993632905</v>
      </c>
      <c r="F411" s="4">
        <f>((Produção!F405*(PreçoLivre!F407*(1-Plan1!$B$11)+F$4*Plan1!$E$16)-F$5-F$2)*F$7)</f>
        <v>6094614.1156883277</v>
      </c>
      <c r="G411" s="4">
        <f>((Produção!G405*(PreçoLivre!G407*(1-Plan1!$B$11)+G$4*Plan1!$E$16)-G$5-G$2)*G$7)</f>
        <v>6101765.2877031211</v>
      </c>
      <c r="H411" s="4">
        <f>((Produção!H405*(PreçoLivre!H407*(1-Plan1!$B$11)+H$4*Plan1!$E$16)-H$5-H$2)*H$7)</f>
        <v>5335487.7548458073</v>
      </c>
      <c r="I411" s="4">
        <f>((Produção!I405*(PreçoLivre!I407*(1-Plan1!$B$11)+I$4*Plan1!$E$16)-I$5-I$2)*I$7)</f>
        <v>4842799.163697972</v>
      </c>
      <c r="J411" s="4">
        <f>((Produção!J405*(PreçoLivre!J407*(1-Plan1!$B$11)+J$4*Plan1!$E$16)-J$5-J$2)*J$7)</f>
        <v>4311182.3841703534</v>
      </c>
      <c r="K411" s="4">
        <f>((Produção!K405*(PreçoLivre!K407*(1-Plan1!$B$11)+K$4*Plan1!$E$16)-K$5-K$2)*K$7)</f>
        <v>3626170.3557420545</v>
      </c>
      <c r="L411" s="4">
        <f>((Produção!L405*(PreçoLivre!L407*(1-Plan1!$B$11)+L$4*Plan1!$E$16)-L$5-L$2)*L$7)</f>
        <v>3360583.0241482905</v>
      </c>
      <c r="M411" s="4">
        <f>((Produção!M405*(PreçoLivre!M407*(1-Plan1!$B$11)+M$4*Plan1!$E$16)-M$5-M$2)*M$7)</f>
        <v>2762501.8220055043</v>
      </c>
      <c r="N411" s="4">
        <f>((Produção!N405*(PreçoLivre!N407*(1-Plan1!$B$11)+N$4*Plan1!$E$16)-N$5-N$2)*N$7)</f>
        <v>2504003.0854470702</v>
      </c>
      <c r="O411" s="4">
        <f>((Produção!O405*(PreçoLivre!O407*(1-Plan1!$B$11)+O$4*Plan1!$E$16)-O$5-O$2)*O$7)</f>
        <v>2430803.9137588521</v>
      </c>
      <c r="P411" s="4">
        <f>((Produção!P405*(PreçoLivre!P407*(1-Plan1!$B$11)+P$4*Plan1!$E$16)-P$5-P$2)*P$7)</f>
        <v>2168259.7196132643</v>
      </c>
      <c r="Q411" s="4">
        <f>((Produção!Q405*(PreçoLivre!Q407*(1-Plan1!$B$11)+Q$4*Plan1!$E$16)-Q$5-Q$2)*Q$7)</f>
        <v>1971162.7056809212</v>
      </c>
      <c r="R411" s="4">
        <f>((Produção!R405*(PreçoLivre!R407*(1-Plan1!$B$11)+R$4*Plan1!$E$16)-R$5-R$2)*R$7)</f>
        <v>1946954.0585964855</v>
      </c>
      <c r="S411" s="4">
        <f>((Produção!S405*(PreçoLivre!S407*(1-Plan1!$B$11)+S$4*Plan1!$E$16)-S$5-S$2)*S$7)</f>
        <v>1937033.2518544293</v>
      </c>
      <c r="T411" s="4">
        <f>((Produção!T405*(PreçoLivre!T407*(1-Plan1!$B$11)+T$4*Plan1!$E$16)-T$5-T$2)*T$7)</f>
        <v>1732079.4614002698</v>
      </c>
      <c r="U411" s="4">
        <f>((Produção!U405*(PreçoLivre!U407*(1-Plan1!$B$11)+U$4*Plan1!$E$16)-U$5-U$2)*U$7)</f>
        <v>1614275.7365585538</v>
      </c>
      <c r="V411" s="4">
        <f>((Produção!V405*(PreçoLivre!V407*(1-Plan1!$B$11)+V$4*Plan1!$E$16)-V$5-V$2)*V$7)</f>
        <v>1480088.7684706158</v>
      </c>
    </row>
    <row r="412" spans="1:22" x14ac:dyDescent="0.25">
      <c r="A412">
        <v>403</v>
      </c>
      <c r="B412" s="100">
        <f t="shared" si="6"/>
        <v>86803899.908911988</v>
      </c>
      <c r="C412" s="4">
        <f>((Produção!C406*(PreçoLivre!C408*(1-Plan1!$B$11)+C$4*Plan1!$E$16)-C$5-C$2)*C$7)</f>
        <v>8082452.3934643744</v>
      </c>
      <c r="D412" s="4">
        <f>((Produção!D406*(PreçoLivre!D408*(1-Plan1!$B$11)+D$4*Plan1!$E$16)-D$5-D$2)*D$7)</f>
        <v>7518841.2850261377</v>
      </c>
      <c r="E412" s="4">
        <f>((Produção!E406*(PreçoLivre!E408*(1-Plan1!$B$11)+E$4*Plan1!$E$16)-E$5-E$2)*E$7)</f>
        <v>7034522.7575692013</v>
      </c>
      <c r="F412" s="4">
        <f>((Produção!F406*(PreçoLivre!F408*(1-Plan1!$B$11)+F$4*Plan1!$E$16)-F$5-F$2)*F$7)</f>
        <v>6193689.6256985441</v>
      </c>
      <c r="G412" s="4">
        <f>((Produção!G406*(PreçoLivre!G408*(1-Plan1!$B$11)+G$4*Plan1!$E$16)-G$5-G$2)*G$7)</f>
        <v>5946578.0805854741</v>
      </c>
      <c r="H412" s="4">
        <f>((Produção!H406*(PreçoLivre!H408*(1-Plan1!$B$11)+H$4*Plan1!$E$16)-H$5-H$2)*H$7)</f>
        <v>5565896.4739149073</v>
      </c>
      <c r="I412" s="4">
        <f>((Produção!I406*(PreçoLivre!I408*(1-Plan1!$B$11)+I$4*Plan1!$E$16)-I$5-I$2)*I$7)</f>
        <v>5330427.9722373094</v>
      </c>
      <c r="J412" s="4">
        <f>((Produção!J406*(PreçoLivre!J408*(1-Plan1!$B$11)+J$4*Plan1!$E$16)-J$5-J$2)*J$7)</f>
        <v>5021879.9462980898</v>
      </c>
      <c r="K412" s="4">
        <f>((Produção!K406*(PreçoLivre!K408*(1-Plan1!$B$11)+K$4*Plan1!$E$16)-K$5-K$2)*K$7)</f>
        <v>4739877.5142957969</v>
      </c>
      <c r="L412" s="4">
        <f>((Produção!L406*(PreçoLivre!L408*(1-Plan1!$B$11)+L$4*Plan1!$E$16)-L$5-L$2)*L$7)</f>
        <v>4318231.5230538575</v>
      </c>
      <c r="M412" s="4">
        <f>((Produção!M406*(PreçoLivre!M408*(1-Plan1!$B$11)+M$4*Plan1!$E$16)-M$5-M$2)*M$7)</f>
        <v>3803849.2580999932</v>
      </c>
      <c r="N412" s="4">
        <f>((Produção!N406*(PreçoLivre!N408*(1-Plan1!$B$11)+N$4*Plan1!$E$16)-N$5-N$2)*N$7)</f>
        <v>3481999.4858971806</v>
      </c>
      <c r="O412" s="4">
        <f>((Produção!O406*(PreçoLivre!O408*(1-Plan1!$B$11)+O$4*Plan1!$E$16)-O$5-O$2)*O$7)</f>
        <v>3343438.0993210715</v>
      </c>
      <c r="P412" s="4">
        <f>((Produção!P406*(PreçoLivre!P408*(1-Plan1!$B$11)+P$4*Plan1!$E$16)-P$5-P$2)*P$7)</f>
        <v>3129055.1239137775</v>
      </c>
      <c r="Q412" s="4">
        <f>((Produção!Q406*(PreçoLivre!Q408*(1-Plan1!$B$11)+Q$4*Plan1!$E$16)-Q$5-Q$2)*Q$7)</f>
        <v>2952076.936028346</v>
      </c>
      <c r="R412" s="4">
        <f>((Produção!R406*(PreçoLivre!R408*(1-Plan1!$B$11)+R$4*Plan1!$E$16)-R$5-R$2)*R$7)</f>
        <v>2600422.2225759896</v>
      </c>
      <c r="S412" s="4">
        <f>((Produção!S406*(PreçoLivre!S408*(1-Plan1!$B$11)+S$4*Plan1!$E$16)-S$5-S$2)*S$7)</f>
        <v>2183044.5891176136</v>
      </c>
      <c r="T412" s="4">
        <f>((Produção!T406*(PreçoLivre!T408*(1-Plan1!$B$11)+T$4*Plan1!$E$16)-T$5-T$2)*T$7)</f>
        <v>2081266.5852961799</v>
      </c>
      <c r="U412" s="4">
        <f>((Produção!U406*(PreçoLivre!U408*(1-Plan1!$B$11)+U$4*Plan1!$E$16)-U$5-U$2)*U$7)</f>
        <v>1864628.1246946449</v>
      </c>
      <c r="V412" s="4">
        <f>((Produção!V406*(PreçoLivre!V408*(1-Plan1!$B$11)+V$4*Plan1!$E$16)-V$5-V$2)*V$7)</f>
        <v>1611721.9118234878</v>
      </c>
    </row>
    <row r="413" spans="1:22" x14ac:dyDescent="0.25">
      <c r="A413">
        <v>404</v>
      </c>
      <c r="B413" s="100">
        <f t="shared" si="6"/>
        <v>82912748.5037352</v>
      </c>
      <c r="C413" s="4">
        <f>((Produção!C407*(PreçoLivre!C409*(1-Plan1!$B$11)+C$4*Plan1!$E$16)-C$5-C$2)*C$7)</f>
        <v>7043702.4079295285</v>
      </c>
      <c r="D413" s="4">
        <f>((Produção!D407*(PreçoLivre!D409*(1-Plan1!$B$11)+D$4*Plan1!$E$16)-D$5-D$2)*D$7)</f>
        <v>6424880.2312810924</v>
      </c>
      <c r="E413" s="4">
        <f>((Produção!E407*(PreçoLivre!E409*(1-Plan1!$B$11)+E$4*Plan1!$E$16)-E$5-E$2)*E$7)</f>
        <v>6303568.7112007579</v>
      </c>
      <c r="F413" s="4">
        <f>((Produção!F407*(PreçoLivre!F409*(1-Plan1!$B$11)+F$4*Plan1!$E$16)-F$5-F$2)*F$7)</f>
        <v>5876608.5516480515</v>
      </c>
      <c r="G413" s="4">
        <f>((Produção!G407*(PreçoLivre!G409*(1-Plan1!$B$11)+G$4*Plan1!$E$16)-G$5-G$2)*G$7)</f>
        <v>5201743.2875019517</v>
      </c>
      <c r="H413" s="4">
        <f>((Produção!H407*(PreçoLivre!H409*(1-Plan1!$B$11)+H$4*Plan1!$E$16)-H$5-H$2)*H$7)</f>
        <v>5151606.2374673951</v>
      </c>
      <c r="I413" s="4">
        <f>((Produção!I407*(PreçoLivre!I409*(1-Plan1!$B$11)+I$4*Plan1!$E$16)-I$5-I$2)*I$7)</f>
        <v>4967873.4057746157</v>
      </c>
      <c r="J413" s="4">
        <f>((Produção!J407*(PreçoLivre!J409*(1-Plan1!$B$11)+J$4*Plan1!$E$16)-J$5-J$2)*J$7)</f>
        <v>4672300.3158763852</v>
      </c>
      <c r="K413" s="4">
        <f>((Produção!K407*(PreçoLivre!K409*(1-Plan1!$B$11)+K$4*Plan1!$E$16)-K$5-K$2)*K$7)</f>
        <v>4367972.2616716111</v>
      </c>
      <c r="L413" s="4">
        <f>((Produção!L407*(PreçoLivre!L409*(1-Plan1!$B$11)+L$4*Plan1!$E$16)-L$5-L$2)*L$7)</f>
        <v>4052923.37601361</v>
      </c>
      <c r="M413" s="4">
        <f>((Produção!M407*(PreçoLivre!M409*(1-Plan1!$B$11)+M$4*Plan1!$E$16)-M$5-M$2)*M$7)</f>
        <v>4067346.098544179</v>
      </c>
      <c r="N413" s="4">
        <f>((Produção!N407*(PreçoLivre!N409*(1-Plan1!$B$11)+N$4*Plan1!$E$16)-N$5-N$2)*N$7)</f>
        <v>3667796.9503504331</v>
      </c>
      <c r="O413" s="4">
        <f>((Produção!O407*(PreçoLivre!O409*(1-Plan1!$B$11)+O$4*Plan1!$E$16)-O$5-O$2)*O$7)</f>
        <v>3941428.1600774978</v>
      </c>
      <c r="P413" s="4">
        <f>((Produção!P407*(PreçoLivre!P409*(1-Plan1!$B$11)+P$4*Plan1!$E$16)-P$5-P$2)*P$7)</f>
        <v>3470991.9565627179</v>
      </c>
      <c r="Q413" s="4">
        <f>((Produção!Q407*(PreçoLivre!Q409*(1-Plan1!$B$11)+Q$4*Plan1!$E$16)-Q$5-Q$2)*Q$7)</f>
        <v>3040730.9166269181</v>
      </c>
      <c r="R413" s="4">
        <f>((Produção!R407*(PreçoLivre!R409*(1-Plan1!$B$11)+R$4*Plan1!$E$16)-R$5-R$2)*R$7)</f>
        <v>2520115.5652828086</v>
      </c>
      <c r="S413" s="4">
        <f>((Produção!S407*(PreçoLivre!S409*(1-Plan1!$B$11)+S$4*Plan1!$E$16)-S$5-S$2)*S$7)</f>
        <v>2302058.980219502</v>
      </c>
      <c r="T413" s="4">
        <f>((Produção!T407*(PreçoLivre!T409*(1-Plan1!$B$11)+T$4*Plan1!$E$16)-T$5-T$2)*T$7)</f>
        <v>2182987.3023725776</v>
      </c>
      <c r="U413" s="4">
        <f>((Produção!U407*(PreçoLivre!U409*(1-Plan1!$B$11)+U$4*Plan1!$E$16)-U$5-U$2)*U$7)</f>
        <v>1994727.7307104704</v>
      </c>
      <c r="V413" s="4">
        <f>((Produção!V407*(PreçoLivre!V409*(1-Plan1!$B$11)+V$4*Plan1!$E$16)-V$5-V$2)*V$7)</f>
        <v>1661386.0566231022</v>
      </c>
    </row>
    <row r="414" spans="1:22" x14ac:dyDescent="0.25">
      <c r="A414">
        <v>405</v>
      </c>
      <c r="B414" s="100">
        <f t="shared" si="6"/>
        <v>73697724.373715237</v>
      </c>
      <c r="C414" s="4">
        <f>((Produção!C408*(PreçoLivre!C410*(1-Plan1!$B$11)+C$4*Plan1!$E$16)-C$5-C$2)*C$7)</f>
        <v>7259212.1109660137</v>
      </c>
      <c r="D414" s="4">
        <f>((Produção!D408*(PreçoLivre!D410*(1-Plan1!$B$11)+D$4*Plan1!$E$16)-D$5-D$2)*D$7)</f>
        <v>7027154.1760596307</v>
      </c>
      <c r="E414" s="4">
        <f>((Produção!E408*(PreçoLivre!E410*(1-Plan1!$B$11)+E$4*Plan1!$E$16)-E$5-E$2)*E$7)</f>
        <v>6626066.2431999631</v>
      </c>
      <c r="F414" s="4">
        <f>((Produção!F408*(PreçoLivre!F410*(1-Plan1!$B$11)+F$4*Plan1!$E$16)-F$5-F$2)*F$7)</f>
        <v>6624979.9718527272</v>
      </c>
      <c r="G414" s="4">
        <f>((Produção!G408*(PreçoLivre!G410*(1-Plan1!$B$11)+G$4*Plan1!$E$16)-G$5-G$2)*G$7)</f>
        <v>5822831.118892733</v>
      </c>
      <c r="H414" s="4">
        <f>((Produção!H408*(PreçoLivre!H410*(1-Plan1!$B$11)+H$4*Plan1!$E$16)-H$5-H$2)*H$7)</f>
        <v>4956902.5508762291</v>
      </c>
      <c r="I414" s="4">
        <f>((Produção!I408*(PreçoLivre!I410*(1-Plan1!$B$11)+I$4*Plan1!$E$16)-I$5-I$2)*I$7)</f>
        <v>4578955.077953741</v>
      </c>
      <c r="J414" s="4">
        <f>((Produção!J408*(PreçoLivre!J410*(1-Plan1!$B$11)+J$4*Plan1!$E$16)-J$5-J$2)*J$7)</f>
        <v>4352696.7809043163</v>
      </c>
      <c r="K414" s="4">
        <f>((Produção!K408*(PreçoLivre!K410*(1-Plan1!$B$11)+K$4*Plan1!$E$16)-K$5-K$2)*K$7)</f>
        <v>3725066.878501757</v>
      </c>
      <c r="L414" s="4">
        <f>((Produção!L408*(PreçoLivre!L410*(1-Plan1!$B$11)+L$4*Plan1!$E$16)-L$5-L$2)*L$7)</f>
        <v>3046290.8038006914</v>
      </c>
      <c r="M414" s="4">
        <f>((Produção!M408*(PreçoLivre!M410*(1-Plan1!$B$11)+M$4*Plan1!$E$16)-M$5-M$2)*M$7)</f>
        <v>2727930.3174269008</v>
      </c>
      <c r="N414" s="4">
        <f>((Produção!N408*(PreçoLivre!N410*(1-Plan1!$B$11)+N$4*Plan1!$E$16)-N$5-N$2)*N$7)</f>
        <v>2754225.3031365946</v>
      </c>
      <c r="O414" s="4">
        <f>((Produção!O408*(PreçoLivre!O410*(1-Plan1!$B$11)+O$4*Plan1!$E$16)-O$5-O$2)*O$7)</f>
        <v>2528272.0442203861</v>
      </c>
      <c r="P414" s="4">
        <f>((Produção!P408*(PreçoLivre!P410*(1-Plan1!$B$11)+P$4*Plan1!$E$16)-P$5-P$2)*P$7)</f>
        <v>2170037.5966332564</v>
      </c>
      <c r="Q414" s="4">
        <f>((Produção!Q408*(PreçoLivre!Q410*(1-Plan1!$B$11)+Q$4*Plan1!$E$16)-Q$5-Q$2)*Q$7)</f>
        <v>2096438.651318454</v>
      </c>
      <c r="R414" s="4">
        <f>((Produção!R408*(PreçoLivre!R410*(1-Plan1!$B$11)+R$4*Plan1!$E$16)-R$5-R$2)*R$7)</f>
        <v>1781584.3426014348</v>
      </c>
      <c r="S414" s="4">
        <f>((Produção!S408*(PreçoLivre!S410*(1-Plan1!$B$11)+S$4*Plan1!$E$16)-S$5-S$2)*S$7)</f>
        <v>1685315.0561114897</v>
      </c>
      <c r="T414" s="4">
        <f>((Produção!T408*(PreçoLivre!T410*(1-Plan1!$B$11)+T$4*Plan1!$E$16)-T$5-T$2)*T$7)</f>
        <v>1507261.8391649358</v>
      </c>
      <c r="U414" s="4">
        <f>((Produção!U408*(PreçoLivre!U410*(1-Plan1!$B$11)+U$4*Plan1!$E$16)-U$5-U$2)*U$7)</f>
        <v>1299335.1664884917</v>
      </c>
      <c r="V414" s="4">
        <f>((Produção!V408*(PreçoLivre!V410*(1-Plan1!$B$11)+V$4*Plan1!$E$16)-V$5-V$2)*V$7)</f>
        <v>1127168.3436054692</v>
      </c>
    </row>
    <row r="415" spans="1:22" x14ac:dyDescent="0.25">
      <c r="A415">
        <v>406</v>
      </c>
      <c r="B415" s="100">
        <f t="shared" si="6"/>
        <v>63537168.623602375</v>
      </c>
      <c r="C415" s="4">
        <f>((Produção!C409*(PreçoLivre!C411*(1-Plan1!$B$11)+C$4*Plan1!$E$16)-C$5-C$2)*C$7)</f>
        <v>7402210.2643880323</v>
      </c>
      <c r="D415" s="4">
        <f>((Produção!D409*(PreçoLivre!D411*(1-Plan1!$B$11)+D$4*Plan1!$E$16)-D$5-D$2)*D$7)</f>
        <v>6786244.7600126984</v>
      </c>
      <c r="E415" s="4">
        <f>((Produção!E409*(PreçoLivre!E411*(1-Plan1!$B$11)+E$4*Plan1!$E$16)-E$5-E$2)*E$7)</f>
        <v>5751753.2809652956</v>
      </c>
      <c r="F415" s="4">
        <f>((Produção!F409*(PreçoLivre!F411*(1-Plan1!$B$11)+F$4*Plan1!$E$16)-F$5-F$2)*F$7)</f>
        <v>4897652.6767852837</v>
      </c>
      <c r="G415" s="4">
        <f>((Produção!G409*(PreçoLivre!G411*(1-Plan1!$B$11)+G$4*Plan1!$E$16)-G$5-G$2)*G$7)</f>
        <v>4539848.6602650797</v>
      </c>
      <c r="H415" s="4">
        <f>((Produção!H409*(PreçoLivre!H411*(1-Plan1!$B$11)+H$4*Plan1!$E$16)-H$5-H$2)*H$7)</f>
        <v>4358776.422614296</v>
      </c>
      <c r="I415" s="4">
        <f>((Produção!I409*(PreçoLivre!I411*(1-Plan1!$B$11)+I$4*Plan1!$E$16)-I$5-I$2)*I$7)</f>
        <v>3688925.7500832342</v>
      </c>
      <c r="J415" s="4">
        <f>((Produção!J409*(PreçoLivre!J411*(1-Plan1!$B$11)+J$4*Plan1!$E$16)-J$5-J$2)*J$7)</f>
        <v>3407396.3833300276</v>
      </c>
      <c r="K415" s="4">
        <f>((Produção!K409*(PreçoLivre!K411*(1-Plan1!$B$11)+K$4*Plan1!$E$16)-K$5-K$2)*K$7)</f>
        <v>3185236.0959732952</v>
      </c>
      <c r="L415" s="4">
        <f>((Produção!L409*(PreçoLivre!L411*(1-Plan1!$B$11)+L$4*Plan1!$E$16)-L$5-L$2)*L$7)</f>
        <v>2733466.6755444272</v>
      </c>
      <c r="M415" s="4">
        <f>((Produção!M409*(PreçoLivre!M411*(1-Plan1!$B$11)+M$4*Plan1!$E$16)-M$5-M$2)*M$7)</f>
        <v>2585233.1693025134</v>
      </c>
      <c r="N415" s="4">
        <f>((Produção!N409*(PreçoLivre!N411*(1-Plan1!$B$11)+N$4*Plan1!$E$16)-N$5-N$2)*N$7)</f>
        <v>2262708.8769851541</v>
      </c>
      <c r="O415" s="4">
        <f>((Produção!O409*(PreçoLivre!O411*(1-Plan1!$B$11)+O$4*Plan1!$E$16)-O$5-O$2)*O$7)</f>
        <v>2137675.4719457524</v>
      </c>
      <c r="P415" s="4">
        <f>((Produção!P409*(PreçoLivre!P411*(1-Plan1!$B$11)+P$4*Plan1!$E$16)-P$5-P$2)*P$7)</f>
        <v>1978011.3649080545</v>
      </c>
      <c r="Q415" s="4">
        <f>((Produção!Q409*(PreçoLivre!Q411*(1-Plan1!$B$11)+Q$4*Plan1!$E$16)-Q$5-Q$2)*Q$7)</f>
        <v>1691332.9201304978</v>
      </c>
      <c r="R415" s="4">
        <f>((Produção!R409*(PreçoLivre!R411*(1-Plan1!$B$11)+R$4*Plan1!$E$16)-R$5-R$2)*R$7)</f>
        <v>1646475.6104052672</v>
      </c>
      <c r="S415" s="4">
        <f>((Produção!S409*(PreçoLivre!S411*(1-Plan1!$B$11)+S$4*Plan1!$E$16)-S$5-S$2)*S$7)</f>
        <v>1407828.4774086329</v>
      </c>
      <c r="T415" s="4">
        <f>((Produção!T409*(PreçoLivre!T411*(1-Plan1!$B$11)+T$4*Plan1!$E$16)-T$5-T$2)*T$7)</f>
        <v>1197458.4066877821</v>
      </c>
      <c r="U415" s="4">
        <f>((Produção!U409*(PreçoLivre!U411*(1-Plan1!$B$11)+U$4*Plan1!$E$16)-U$5-U$2)*U$7)</f>
        <v>1031344.3545052782</v>
      </c>
      <c r="V415" s="4">
        <f>((Produção!V409*(PreçoLivre!V411*(1-Plan1!$B$11)+V$4*Plan1!$E$16)-V$5-V$2)*V$7)</f>
        <v>847589.00136176927</v>
      </c>
    </row>
    <row r="416" spans="1:22" x14ac:dyDescent="0.25">
      <c r="A416">
        <v>407</v>
      </c>
      <c r="B416" s="100">
        <f t="shared" si="6"/>
        <v>53481962.612161234</v>
      </c>
      <c r="C416" s="4">
        <f>((Produção!C410*(PreçoLivre!C412*(1-Plan1!$B$11)+C$4*Plan1!$E$16)-C$5-C$2)*C$7)</f>
        <v>7331977.7154417131</v>
      </c>
      <c r="D416" s="4">
        <f>((Produção!D410*(PreçoLivre!D412*(1-Plan1!$B$11)+D$4*Plan1!$E$16)-D$5-D$2)*D$7)</f>
        <v>6355459.1153295059</v>
      </c>
      <c r="E416" s="4">
        <f>((Produção!E410*(PreçoLivre!E412*(1-Plan1!$B$11)+E$4*Plan1!$E$16)-E$5-E$2)*E$7)</f>
        <v>5349411.4836743632</v>
      </c>
      <c r="F416" s="4">
        <f>((Produção!F410*(PreçoLivre!F412*(1-Plan1!$B$11)+F$4*Plan1!$E$16)-F$5-F$2)*F$7)</f>
        <v>4653375.2847499</v>
      </c>
      <c r="G416" s="4">
        <f>((Produção!G410*(PreçoLivre!G412*(1-Plan1!$B$11)+G$4*Plan1!$E$16)-G$5-G$2)*G$7)</f>
        <v>3695710.7011402473</v>
      </c>
      <c r="H416" s="4">
        <f>((Produção!H410*(PreçoLivre!H412*(1-Plan1!$B$11)+H$4*Plan1!$E$16)-H$5-H$2)*H$7)</f>
        <v>3269435.3423577258</v>
      </c>
      <c r="I416" s="4">
        <f>((Produção!I410*(PreçoLivre!I412*(1-Plan1!$B$11)+I$4*Plan1!$E$16)-I$5-I$2)*I$7)</f>
        <v>2983454.7846180103</v>
      </c>
      <c r="J416" s="4">
        <f>((Produção!J410*(PreçoLivre!J412*(1-Plan1!$B$11)+J$4*Plan1!$E$16)-J$5-J$2)*J$7)</f>
        <v>2588435.8808018868</v>
      </c>
      <c r="K416" s="4">
        <f>((Produção!K410*(PreçoLivre!K412*(1-Plan1!$B$11)+K$4*Plan1!$E$16)-K$5-K$2)*K$7)</f>
        <v>2413906.0981604345</v>
      </c>
      <c r="L416" s="4">
        <f>((Produção!L410*(PreçoLivre!L412*(1-Plan1!$B$11)+L$4*Plan1!$E$16)-L$5-L$2)*L$7)</f>
        <v>1922502.1737280616</v>
      </c>
      <c r="M416" s="4">
        <f>((Produção!M410*(PreçoLivre!M412*(1-Plan1!$B$11)+M$4*Plan1!$E$16)-M$5-M$2)*M$7)</f>
        <v>1840387.5310899168</v>
      </c>
      <c r="N416" s="4">
        <f>((Produção!N410*(PreçoLivre!N412*(1-Plan1!$B$11)+N$4*Plan1!$E$16)-N$5-N$2)*N$7)</f>
        <v>1596469.1071682626</v>
      </c>
      <c r="O416" s="4">
        <f>((Produção!O410*(PreçoLivre!O412*(1-Plan1!$B$11)+O$4*Plan1!$E$16)-O$5-O$2)*O$7)</f>
        <v>1483509.2354230296</v>
      </c>
      <c r="P416" s="4">
        <f>((Produção!P410*(PreçoLivre!P412*(1-Plan1!$B$11)+P$4*Plan1!$E$16)-P$5-P$2)*P$7)</f>
        <v>1480954.2311938244</v>
      </c>
      <c r="Q416" s="4">
        <f>((Produção!Q410*(PreçoLivre!Q412*(1-Plan1!$B$11)+Q$4*Plan1!$E$16)-Q$5-Q$2)*Q$7)</f>
        <v>1430832.072513103</v>
      </c>
      <c r="R416" s="4">
        <f>((Produção!R410*(PreçoLivre!R412*(1-Plan1!$B$11)+R$4*Plan1!$E$16)-R$5-R$2)*R$7)</f>
        <v>1205107.0006347229</v>
      </c>
      <c r="S416" s="4">
        <f>((Produção!S410*(PreçoLivre!S412*(1-Plan1!$B$11)+S$4*Plan1!$E$16)-S$5-S$2)*S$7)</f>
        <v>1108337.8655142703</v>
      </c>
      <c r="T416" s="4">
        <f>((Produção!T410*(PreçoLivre!T412*(1-Plan1!$B$11)+T$4*Plan1!$E$16)-T$5-T$2)*T$7)</f>
        <v>987602.88068871375</v>
      </c>
      <c r="U416" s="4">
        <f>((Produção!U410*(PreçoLivre!U412*(1-Plan1!$B$11)+U$4*Plan1!$E$16)-U$5-U$2)*U$7)</f>
        <v>923221.08517583692</v>
      </c>
      <c r="V416" s="4">
        <f>((Produção!V410*(PreçoLivre!V412*(1-Plan1!$B$11)+V$4*Plan1!$E$16)-V$5-V$2)*V$7)</f>
        <v>861873.02275770681</v>
      </c>
    </row>
    <row r="417" spans="1:22" x14ac:dyDescent="0.25">
      <c r="A417">
        <v>408</v>
      </c>
      <c r="B417" s="100">
        <f t="shared" si="6"/>
        <v>73358748.262689054</v>
      </c>
      <c r="C417" s="4">
        <f>((Produção!C411*(PreçoLivre!C413*(1-Plan1!$B$11)+C$4*Plan1!$E$16)-C$5-C$2)*C$7)</f>
        <v>7194734.2124201348</v>
      </c>
      <c r="D417" s="4">
        <f>((Produção!D411*(PreçoLivre!D413*(1-Plan1!$B$11)+D$4*Plan1!$E$16)-D$5-D$2)*D$7)</f>
        <v>6782022.9600859284</v>
      </c>
      <c r="E417" s="4">
        <f>((Produção!E411*(PreçoLivre!E413*(1-Plan1!$B$11)+E$4*Plan1!$E$16)-E$5-E$2)*E$7)</f>
        <v>5959509.7647703281</v>
      </c>
      <c r="F417" s="4">
        <f>((Produção!F411*(PreçoLivre!F413*(1-Plan1!$B$11)+F$4*Plan1!$E$16)-F$5-F$2)*F$7)</f>
        <v>6061031.0452782474</v>
      </c>
      <c r="G417" s="4">
        <f>((Produção!G411*(PreçoLivre!G413*(1-Plan1!$B$11)+G$4*Plan1!$E$16)-G$5-G$2)*G$7)</f>
        <v>5519884.4218152063</v>
      </c>
      <c r="H417" s="4">
        <f>((Produção!H411*(PreçoLivre!H413*(1-Plan1!$B$11)+H$4*Plan1!$E$16)-H$5-H$2)*H$7)</f>
        <v>4807677.7275220966</v>
      </c>
      <c r="I417" s="4">
        <f>((Produção!I411*(PreçoLivre!I413*(1-Plan1!$B$11)+I$4*Plan1!$E$16)-I$5-I$2)*I$7)</f>
        <v>4386047.5205637002</v>
      </c>
      <c r="J417" s="4">
        <f>((Produção!J411*(PreçoLivre!J413*(1-Plan1!$B$11)+J$4*Plan1!$E$16)-J$5-J$2)*J$7)</f>
        <v>3831158.2609224981</v>
      </c>
      <c r="K417" s="4">
        <f>((Produção!K411*(PreçoLivre!K413*(1-Plan1!$B$11)+K$4*Plan1!$E$16)-K$5-K$2)*K$7)</f>
        <v>3623370.6784392674</v>
      </c>
      <c r="L417" s="4">
        <f>((Produção!L411*(PreçoLivre!L413*(1-Plan1!$B$11)+L$4*Plan1!$E$16)-L$5-L$2)*L$7)</f>
        <v>3312086.6795488433</v>
      </c>
      <c r="M417" s="4">
        <f>((Produção!M411*(PreçoLivre!M413*(1-Plan1!$B$11)+M$4*Plan1!$E$16)-M$5-M$2)*M$7)</f>
        <v>2943297.9170701201</v>
      </c>
      <c r="N417" s="4">
        <f>((Produção!N411*(PreçoLivre!N413*(1-Plan1!$B$11)+N$4*Plan1!$E$16)-N$5-N$2)*N$7)</f>
        <v>2981742.4620276284</v>
      </c>
      <c r="O417" s="4">
        <f>((Produção!O411*(PreçoLivre!O413*(1-Plan1!$B$11)+O$4*Plan1!$E$16)-O$5-O$2)*O$7)</f>
        <v>2690175.6835841723</v>
      </c>
      <c r="P417" s="4">
        <f>((Produção!P411*(PreçoLivre!P413*(1-Plan1!$B$11)+P$4*Plan1!$E$16)-P$5-P$2)*P$7)</f>
        <v>2493940.5255634822</v>
      </c>
      <c r="Q417" s="4">
        <f>((Produção!Q411*(PreçoLivre!Q413*(1-Plan1!$B$11)+Q$4*Plan1!$E$16)-Q$5-Q$2)*Q$7)</f>
        <v>2208553.1991459969</v>
      </c>
      <c r="R417" s="4">
        <f>((Produção!R411*(PreçoLivre!R413*(1-Plan1!$B$11)+R$4*Plan1!$E$16)-R$5-R$2)*R$7)</f>
        <v>1963006.8261992242</v>
      </c>
      <c r="S417" s="4">
        <f>((Produção!S411*(PreçoLivre!S413*(1-Plan1!$B$11)+S$4*Plan1!$E$16)-S$5-S$2)*S$7)</f>
        <v>1806841.2201258691</v>
      </c>
      <c r="T417" s="4">
        <f>((Produção!T411*(PreçoLivre!T413*(1-Plan1!$B$11)+T$4*Plan1!$E$16)-T$5-T$2)*T$7)</f>
        <v>1760044.2292651474</v>
      </c>
      <c r="U417" s="4">
        <f>((Produção!U411*(PreçoLivre!U413*(1-Plan1!$B$11)+U$4*Plan1!$E$16)-U$5-U$2)*U$7)</f>
        <v>1556646.546967125</v>
      </c>
      <c r="V417" s="4">
        <f>((Produção!V411*(PreçoLivre!V413*(1-Plan1!$B$11)+V$4*Plan1!$E$16)-V$5-V$2)*V$7)</f>
        <v>1476976.3813740332</v>
      </c>
    </row>
    <row r="418" spans="1:22" x14ac:dyDescent="0.25">
      <c r="A418">
        <v>409</v>
      </c>
      <c r="B418" s="100">
        <f t="shared" si="6"/>
        <v>80595046.731525958</v>
      </c>
      <c r="C418" s="4">
        <f>((Produção!C412*(PreçoLivre!C414*(1-Plan1!$B$11)+C$4*Plan1!$E$16)-C$5-C$2)*C$7)</f>
        <v>7458931.5315317325</v>
      </c>
      <c r="D418" s="4">
        <f>((Produção!D412*(PreçoLivre!D414*(1-Plan1!$B$11)+D$4*Plan1!$E$16)-D$5-D$2)*D$7)</f>
        <v>7230623.7738366472</v>
      </c>
      <c r="E418" s="4">
        <f>((Produção!E412*(PreçoLivre!E414*(1-Plan1!$B$11)+E$4*Plan1!$E$16)-E$5-E$2)*E$7)</f>
        <v>6706305.9605908561</v>
      </c>
      <c r="F418" s="4">
        <f>((Produção!F412*(PreçoLivre!F414*(1-Plan1!$B$11)+F$4*Plan1!$E$16)-F$5-F$2)*F$7)</f>
        <v>6075014.9332794994</v>
      </c>
      <c r="G418" s="4">
        <f>((Produção!G412*(PreçoLivre!G414*(1-Plan1!$B$11)+G$4*Plan1!$E$16)-G$5-G$2)*G$7)</f>
        <v>5599493.587885946</v>
      </c>
      <c r="H418" s="4">
        <f>((Produção!H412*(PreçoLivre!H414*(1-Plan1!$B$11)+H$4*Plan1!$E$16)-H$5-H$2)*H$7)</f>
        <v>5647713.5856721895</v>
      </c>
      <c r="I418" s="4">
        <f>((Produção!I412*(PreçoLivre!I414*(1-Plan1!$B$11)+I$4*Plan1!$E$16)-I$5-I$2)*I$7)</f>
        <v>5541077.3055799101</v>
      </c>
      <c r="J418" s="4">
        <f>((Produção!J412*(PreçoLivre!J414*(1-Plan1!$B$11)+J$4*Plan1!$E$16)-J$5-J$2)*J$7)</f>
        <v>5314482.8161462368</v>
      </c>
      <c r="K418" s="4">
        <f>((Produção!K412*(PreçoLivre!K414*(1-Plan1!$B$11)+K$4*Plan1!$E$16)-K$5-K$2)*K$7)</f>
        <v>5131261.7088216692</v>
      </c>
      <c r="L418" s="4">
        <f>((Produção!L412*(PreçoLivre!L414*(1-Plan1!$B$11)+L$4*Plan1!$E$16)-L$5-L$2)*L$7)</f>
        <v>4448248.0786515158</v>
      </c>
      <c r="M418" s="4">
        <f>((Produção!M412*(PreçoLivre!M414*(1-Plan1!$B$11)+M$4*Plan1!$E$16)-M$5-M$2)*M$7)</f>
        <v>3800184.6418334469</v>
      </c>
      <c r="N418" s="4">
        <f>((Produção!N412*(PreçoLivre!N414*(1-Plan1!$B$11)+N$4*Plan1!$E$16)-N$5-N$2)*N$7)</f>
        <v>3323603.641153344</v>
      </c>
      <c r="O418" s="4">
        <f>((Produção!O412*(PreçoLivre!O414*(1-Plan1!$B$11)+O$4*Plan1!$E$16)-O$5-O$2)*O$7)</f>
        <v>2908525.3041026783</v>
      </c>
      <c r="P418" s="4">
        <f>((Produção!P412*(PreçoLivre!P414*(1-Plan1!$B$11)+P$4*Plan1!$E$16)-P$5-P$2)*P$7)</f>
        <v>2355269.3350761156</v>
      </c>
      <c r="Q418" s="4">
        <f>((Produção!Q412*(PreçoLivre!Q414*(1-Plan1!$B$11)+Q$4*Plan1!$E$16)-Q$5-Q$2)*Q$7)</f>
        <v>2119971.3809963726</v>
      </c>
      <c r="R418" s="4">
        <f>((Produção!R412*(PreçoLivre!R414*(1-Plan1!$B$11)+R$4*Plan1!$E$16)-R$5-R$2)*R$7)</f>
        <v>1833505.8177317355</v>
      </c>
      <c r="S418" s="4">
        <f>((Produção!S412*(PreçoLivre!S414*(1-Plan1!$B$11)+S$4*Plan1!$E$16)-S$5-S$2)*S$7)</f>
        <v>1566738.9849447499</v>
      </c>
      <c r="T418" s="4">
        <f>((Produção!T412*(PreçoLivre!T414*(1-Plan1!$B$11)+T$4*Plan1!$E$16)-T$5-T$2)*T$7)</f>
        <v>1348115.3707987291</v>
      </c>
      <c r="U418" s="4">
        <f>((Produção!U412*(PreçoLivre!U414*(1-Plan1!$B$11)+U$4*Plan1!$E$16)-U$5-U$2)*U$7)</f>
        <v>1131313.7364502032</v>
      </c>
      <c r="V418" s="4">
        <f>((Produção!V412*(PreçoLivre!V414*(1-Plan1!$B$11)+V$4*Plan1!$E$16)-V$5-V$2)*V$7)</f>
        <v>1054665.2364423869</v>
      </c>
    </row>
    <row r="419" spans="1:22" x14ac:dyDescent="0.25">
      <c r="A419">
        <v>410</v>
      </c>
      <c r="B419" s="100">
        <f t="shared" si="6"/>
        <v>60789405.842106894</v>
      </c>
      <c r="C419" s="4">
        <f>((Produção!C413*(PreçoLivre!C415*(1-Plan1!$B$11)+C$4*Plan1!$E$16)-C$5-C$2)*C$7)</f>
        <v>7656831.6535365377</v>
      </c>
      <c r="D419" s="4">
        <f>((Produção!D413*(PreçoLivre!D415*(1-Plan1!$B$11)+D$4*Plan1!$E$16)-D$5-D$2)*D$7)</f>
        <v>6460677.2277537929</v>
      </c>
      <c r="E419" s="4">
        <f>((Produção!E413*(PreçoLivre!E415*(1-Plan1!$B$11)+E$4*Plan1!$E$16)-E$5-E$2)*E$7)</f>
        <v>5799136.5450151116</v>
      </c>
      <c r="F419" s="4">
        <f>((Produção!F413*(PreçoLivre!F415*(1-Plan1!$B$11)+F$4*Plan1!$E$16)-F$5-F$2)*F$7)</f>
        <v>4731700.1697993772</v>
      </c>
      <c r="G419" s="4">
        <f>((Produção!G413*(PreçoLivre!G415*(1-Plan1!$B$11)+G$4*Plan1!$E$16)-G$5-G$2)*G$7)</f>
        <v>4456454.1908478728</v>
      </c>
      <c r="H419" s="4">
        <f>((Produção!H413*(PreçoLivre!H415*(1-Plan1!$B$11)+H$4*Plan1!$E$16)-H$5-H$2)*H$7)</f>
        <v>3675544.4343453147</v>
      </c>
      <c r="I419" s="4">
        <f>((Produção!I413*(PreçoLivre!I415*(1-Plan1!$B$11)+I$4*Plan1!$E$16)-I$5-I$2)*I$7)</f>
        <v>3543365.8275594707</v>
      </c>
      <c r="J419" s="4">
        <f>((Produção!J413*(PreçoLivre!J415*(1-Plan1!$B$11)+J$4*Plan1!$E$16)-J$5-J$2)*J$7)</f>
        <v>3006199.2118610083</v>
      </c>
      <c r="K419" s="4">
        <f>((Produção!K413*(PreçoLivre!K415*(1-Plan1!$B$11)+K$4*Plan1!$E$16)-K$5-K$2)*K$7)</f>
        <v>2825049.2133924658</v>
      </c>
      <c r="L419" s="4">
        <f>((Produção!L413*(PreçoLivre!L415*(1-Plan1!$B$11)+L$4*Plan1!$E$16)-L$5-L$2)*L$7)</f>
        <v>2697920.8602072755</v>
      </c>
      <c r="M419" s="4">
        <f>((Produção!M413*(PreçoLivre!M415*(1-Plan1!$B$11)+M$4*Plan1!$E$16)-M$5-M$2)*M$7)</f>
        <v>2294607.7752626734</v>
      </c>
      <c r="N419" s="4">
        <f>((Produção!N413*(PreçoLivre!N415*(1-Plan1!$B$11)+N$4*Plan1!$E$16)-N$5-N$2)*N$7)</f>
        <v>2150636.5674823667</v>
      </c>
      <c r="O419" s="4">
        <f>((Produção!O413*(PreçoLivre!O415*(1-Plan1!$B$11)+O$4*Plan1!$E$16)-O$5-O$2)*O$7)</f>
        <v>2104314.957006467</v>
      </c>
      <c r="P419" s="4">
        <f>((Produção!P413*(PreçoLivre!P415*(1-Plan1!$B$11)+P$4*Plan1!$E$16)-P$5-P$2)*P$7)</f>
        <v>1813637.9533631161</v>
      </c>
      <c r="Q419" s="4">
        <f>((Produção!Q413*(PreçoLivre!Q415*(1-Plan1!$B$11)+Q$4*Plan1!$E$16)-Q$5-Q$2)*Q$7)</f>
        <v>1630036.0084393225</v>
      </c>
      <c r="R419" s="4">
        <f>((Produção!R413*(PreçoLivre!R415*(1-Plan1!$B$11)+R$4*Plan1!$E$16)-R$5-R$2)*R$7)</f>
        <v>1445183.5388451926</v>
      </c>
      <c r="S419" s="4">
        <f>((Produção!S413*(PreçoLivre!S415*(1-Plan1!$B$11)+S$4*Plan1!$E$16)-S$5-S$2)*S$7)</f>
        <v>1275926.3363570697</v>
      </c>
      <c r="T419" s="4">
        <f>((Produção!T413*(PreçoLivre!T415*(1-Plan1!$B$11)+T$4*Plan1!$E$16)-T$5-T$2)*T$7)</f>
        <v>1182729.9073397741</v>
      </c>
      <c r="U419" s="4">
        <f>((Produção!U413*(PreçoLivre!U415*(1-Plan1!$B$11)+U$4*Plan1!$E$16)-U$5-U$2)*U$7)</f>
        <v>1080851.3865548759</v>
      </c>
      <c r="V419" s="4">
        <f>((Produção!V413*(PreçoLivre!V415*(1-Plan1!$B$11)+V$4*Plan1!$E$16)-V$5-V$2)*V$7)</f>
        <v>958602.0771377997</v>
      </c>
    </row>
    <row r="420" spans="1:22" x14ac:dyDescent="0.25">
      <c r="A420">
        <v>411</v>
      </c>
      <c r="B420" s="100">
        <f t="shared" si="6"/>
        <v>73096893.225098863</v>
      </c>
      <c r="C420" s="4">
        <f>((Produção!C414*(PreçoLivre!C416*(1-Plan1!$B$11)+C$4*Plan1!$E$16)-C$5-C$2)*C$7)</f>
        <v>7845016.4259605668</v>
      </c>
      <c r="D420" s="4">
        <f>((Produção!D414*(PreçoLivre!D416*(1-Plan1!$B$11)+D$4*Plan1!$E$16)-D$5-D$2)*D$7)</f>
        <v>6961702.342363107</v>
      </c>
      <c r="E420" s="4">
        <f>((Produção!E414*(PreçoLivre!E416*(1-Plan1!$B$11)+E$4*Plan1!$E$16)-E$5-E$2)*E$7)</f>
        <v>5770192.0051288959</v>
      </c>
      <c r="F420" s="4">
        <f>((Produção!F414*(PreçoLivre!F416*(1-Plan1!$B$11)+F$4*Plan1!$E$16)-F$5-F$2)*F$7)</f>
        <v>5442734.9348399565</v>
      </c>
      <c r="G420" s="4">
        <f>((Produção!G414*(PreçoLivre!G416*(1-Plan1!$B$11)+G$4*Plan1!$E$16)-G$5-G$2)*G$7)</f>
        <v>4181286.596731314</v>
      </c>
      <c r="H420" s="4">
        <f>((Produção!H414*(PreçoLivre!H416*(1-Plan1!$B$11)+H$4*Plan1!$E$16)-H$5-H$2)*H$7)</f>
        <v>4093452.5989384823</v>
      </c>
      <c r="I420" s="4">
        <f>((Produção!I414*(PreçoLivre!I416*(1-Plan1!$B$11)+I$4*Plan1!$E$16)-I$5-I$2)*I$7)</f>
        <v>3731804.5825258349</v>
      </c>
      <c r="J420" s="4">
        <f>((Produção!J414*(PreçoLivre!J416*(1-Plan1!$B$11)+J$4*Plan1!$E$16)-J$5-J$2)*J$7)</f>
        <v>3606344.4299457613</v>
      </c>
      <c r="K420" s="4">
        <f>((Produção!K414*(PreçoLivre!K416*(1-Plan1!$B$11)+K$4*Plan1!$E$16)-K$5-K$2)*K$7)</f>
        <v>3735039.1245441898</v>
      </c>
      <c r="L420" s="4">
        <f>((Produção!L414*(PreçoLivre!L416*(1-Plan1!$B$11)+L$4*Plan1!$E$16)-L$5-L$2)*L$7)</f>
        <v>2915503.2535664537</v>
      </c>
      <c r="M420" s="4">
        <f>((Produção!M414*(PreçoLivre!M416*(1-Plan1!$B$11)+M$4*Plan1!$E$16)-M$5-M$2)*M$7)</f>
        <v>2876099.2753637293</v>
      </c>
      <c r="N420" s="4">
        <f>((Produção!N414*(PreçoLivre!N416*(1-Plan1!$B$11)+N$4*Plan1!$E$16)-N$5-N$2)*N$7)</f>
        <v>2839712.8306133845</v>
      </c>
      <c r="O420" s="4">
        <f>((Produção!O414*(PreçoLivre!O416*(1-Plan1!$B$11)+O$4*Plan1!$E$16)-O$5-O$2)*O$7)</f>
        <v>2761560.3606148022</v>
      </c>
      <c r="P420" s="4">
        <f>((Produção!P414*(PreçoLivre!P416*(1-Plan1!$B$11)+P$4*Plan1!$E$16)-P$5-P$2)*P$7)</f>
        <v>2771824.4157834635</v>
      </c>
      <c r="Q420" s="4">
        <f>((Produção!Q414*(PreçoLivre!Q416*(1-Plan1!$B$11)+Q$4*Plan1!$E$16)-Q$5-Q$2)*Q$7)</f>
        <v>2611932.4188034949</v>
      </c>
      <c r="R420" s="4">
        <f>((Produção!R414*(PreçoLivre!R416*(1-Plan1!$B$11)+R$4*Plan1!$E$16)-R$5-R$2)*R$7)</f>
        <v>2512981.5825923961</v>
      </c>
      <c r="S420" s="4">
        <f>((Produção!S414*(PreçoLivre!S416*(1-Plan1!$B$11)+S$4*Plan1!$E$16)-S$5-S$2)*S$7)</f>
        <v>2341488.602048445</v>
      </c>
      <c r="T420" s="4">
        <f>((Produção!T414*(PreçoLivre!T416*(1-Plan1!$B$11)+T$4*Plan1!$E$16)-T$5-T$2)*T$7)</f>
        <v>2091746.395065764</v>
      </c>
      <c r="U420" s="4">
        <f>((Produção!U414*(PreçoLivre!U416*(1-Plan1!$B$11)+U$4*Plan1!$E$16)-U$5-U$2)*U$7)</f>
        <v>2078310.3615857204</v>
      </c>
      <c r="V420" s="4">
        <f>((Produção!V414*(PreçoLivre!V416*(1-Plan1!$B$11)+V$4*Plan1!$E$16)-V$5-V$2)*V$7)</f>
        <v>1928160.6880831148</v>
      </c>
    </row>
    <row r="421" spans="1:22" x14ac:dyDescent="0.25">
      <c r="A421">
        <v>412</v>
      </c>
      <c r="B421" s="100">
        <f t="shared" si="6"/>
        <v>69444136.810631379</v>
      </c>
      <c r="C421" s="4">
        <f>((Produção!C415*(PreçoLivre!C417*(1-Plan1!$B$11)+C$4*Plan1!$E$16)-C$5-C$2)*C$7)</f>
        <v>7510975.5874978984</v>
      </c>
      <c r="D421" s="4">
        <f>((Produção!D415*(PreçoLivre!D417*(1-Plan1!$B$11)+D$4*Plan1!$E$16)-D$5-D$2)*D$7)</f>
        <v>6668501.5949531356</v>
      </c>
      <c r="E421" s="4">
        <f>((Produção!E415*(PreçoLivre!E417*(1-Plan1!$B$11)+E$4*Plan1!$E$16)-E$5-E$2)*E$7)</f>
        <v>6037493.2944496972</v>
      </c>
      <c r="F421" s="4">
        <f>((Produção!F415*(PreçoLivre!F417*(1-Plan1!$B$11)+F$4*Plan1!$E$16)-F$5-F$2)*F$7)</f>
        <v>5574816.0819996605</v>
      </c>
      <c r="G421" s="4">
        <f>((Produção!G415*(PreçoLivre!G417*(1-Plan1!$B$11)+G$4*Plan1!$E$16)-G$5-G$2)*G$7)</f>
        <v>4490724.2362922411</v>
      </c>
      <c r="H421" s="4">
        <f>((Produção!H415*(PreçoLivre!H417*(1-Plan1!$B$11)+H$4*Plan1!$E$16)-H$5-H$2)*H$7)</f>
        <v>4059523.5255636424</v>
      </c>
      <c r="I421" s="4">
        <f>((Produção!I415*(PreçoLivre!I417*(1-Plan1!$B$11)+I$4*Plan1!$E$16)-I$5-I$2)*I$7)</f>
        <v>3863420.4155024253</v>
      </c>
      <c r="J421" s="4">
        <f>((Produção!J415*(PreçoLivre!J417*(1-Plan1!$B$11)+J$4*Plan1!$E$16)-J$5-J$2)*J$7)</f>
        <v>3849697.5739405267</v>
      </c>
      <c r="K421" s="4">
        <f>((Produção!K415*(PreçoLivre!K417*(1-Plan1!$B$11)+K$4*Plan1!$E$16)-K$5-K$2)*K$7)</f>
        <v>3397710.5779415527</v>
      </c>
      <c r="L421" s="4">
        <f>((Produção!L415*(PreçoLivre!L417*(1-Plan1!$B$11)+L$4*Plan1!$E$16)-L$5-L$2)*L$7)</f>
        <v>3155212.0833480842</v>
      </c>
      <c r="M421" s="4">
        <f>((Produção!M415*(PreçoLivre!M417*(1-Plan1!$B$11)+M$4*Plan1!$E$16)-M$5-M$2)*M$7)</f>
        <v>2846228.5415735715</v>
      </c>
      <c r="N421" s="4">
        <f>((Produção!N415*(PreçoLivre!N417*(1-Plan1!$B$11)+N$4*Plan1!$E$16)-N$5-N$2)*N$7)</f>
        <v>2572856.8497328847</v>
      </c>
      <c r="O421" s="4">
        <f>((Produção!O415*(PreçoLivre!O417*(1-Plan1!$B$11)+O$4*Plan1!$E$16)-O$5-O$2)*O$7)</f>
        <v>2474047.6510859653</v>
      </c>
      <c r="P421" s="4">
        <f>((Produção!P415*(PreçoLivre!P417*(1-Plan1!$B$11)+P$4*Plan1!$E$16)-P$5-P$2)*P$7)</f>
        <v>2193198.9399775816</v>
      </c>
      <c r="Q421" s="4">
        <f>((Produção!Q415*(PreçoLivre!Q417*(1-Plan1!$B$11)+Q$4*Plan1!$E$16)-Q$5-Q$2)*Q$7)</f>
        <v>2029406.7299216625</v>
      </c>
      <c r="R421" s="4">
        <f>((Produção!R415*(PreçoLivre!R417*(1-Plan1!$B$11)+R$4*Plan1!$E$16)-R$5-R$2)*R$7)</f>
        <v>1969412.1262638222</v>
      </c>
      <c r="S421" s="4">
        <f>((Produção!S415*(PreçoLivre!S417*(1-Plan1!$B$11)+S$4*Plan1!$E$16)-S$5-S$2)*S$7)</f>
        <v>1906987.9941031213</v>
      </c>
      <c r="T421" s="4">
        <f>((Produção!T415*(PreçoLivre!T417*(1-Plan1!$B$11)+T$4*Plan1!$E$16)-T$5-T$2)*T$7)</f>
        <v>1781390.1004689757</v>
      </c>
      <c r="U421" s="4">
        <f>((Produção!U415*(PreçoLivre!U417*(1-Plan1!$B$11)+U$4*Plan1!$E$16)-U$5-U$2)*U$7)</f>
        <v>1615900.2708618508</v>
      </c>
      <c r="V421" s="4">
        <f>((Produção!V415*(PreçoLivre!V417*(1-Plan1!$B$11)+V$4*Plan1!$E$16)-V$5-V$2)*V$7)</f>
        <v>1446632.635153081</v>
      </c>
    </row>
    <row r="422" spans="1:22" x14ac:dyDescent="0.25">
      <c r="A422">
        <v>413</v>
      </c>
      <c r="B422" s="100">
        <f t="shared" si="6"/>
        <v>76566964.2570889</v>
      </c>
      <c r="C422" s="4">
        <f>((Produção!C416*(PreçoLivre!C418*(1-Plan1!$B$11)+C$4*Plan1!$E$16)-C$5-C$2)*C$7)</f>
        <v>7562360.7531388877</v>
      </c>
      <c r="D422" s="4">
        <f>((Produção!D416*(PreçoLivre!D418*(1-Plan1!$B$11)+D$4*Plan1!$E$16)-D$5-D$2)*D$7)</f>
        <v>7453135.1454392252</v>
      </c>
      <c r="E422" s="4">
        <f>((Produção!E416*(PreçoLivre!E418*(1-Plan1!$B$11)+E$4*Plan1!$E$16)-E$5-E$2)*E$7)</f>
        <v>6942661.5856266925</v>
      </c>
      <c r="F422" s="4">
        <f>((Produção!F416*(PreçoLivre!F418*(1-Plan1!$B$11)+F$4*Plan1!$E$16)-F$5-F$2)*F$7)</f>
        <v>6039117.0385350985</v>
      </c>
      <c r="G422" s="4">
        <f>((Produção!G416*(PreçoLivre!G418*(1-Plan1!$B$11)+G$4*Plan1!$E$16)-G$5-G$2)*G$7)</f>
        <v>5333450.7105673533</v>
      </c>
      <c r="H422" s="4">
        <f>((Produção!H416*(PreçoLivre!H418*(1-Plan1!$B$11)+H$4*Plan1!$E$16)-H$5-H$2)*H$7)</f>
        <v>5003323.5642449399</v>
      </c>
      <c r="I422" s="4">
        <f>((Produção!I416*(PreçoLivre!I418*(1-Plan1!$B$11)+I$4*Plan1!$E$16)-I$5-I$2)*I$7)</f>
        <v>4783359.2123970157</v>
      </c>
      <c r="J422" s="4">
        <f>((Produção!J416*(PreçoLivre!J418*(1-Plan1!$B$11)+J$4*Plan1!$E$16)-J$5-J$2)*J$7)</f>
        <v>4155789.2129084356</v>
      </c>
      <c r="K422" s="4">
        <f>((Produção!K416*(PreçoLivre!K418*(1-Plan1!$B$11)+K$4*Plan1!$E$16)-K$5-K$2)*K$7)</f>
        <v>3918462.6763269743</v>
      </c>
      <c r="L422" s="4">
        <f>((Produção!L416*(PreçoLivre!L418*(1-Plan1!$B$11)+L$4*Plan1!$E$16)-L$5-L$2)*L$7)</f>
        <v>3446672.3495508363</v>
      </c>
      <c r="M422" s="4">
        <f>((Produção!M416*(PreçoLivre!M418*(1-Plan1!$B$11)+M$4*Plan1!$E$16)-M$5-M$2)*M$7)</f>
        <v>3382283.9231795273</v>
      </c>
      <c r="N422" s="4">
        <f>((Produção!N416*(PreçoLivre!N418*(1-Plan1!$B$11)+N$4*Plan1!$E$16)-N$5-N$2)*N$7)</f>
        <v>3378418.0207024473</v>
      </c>
      <c r="O422" s="4">
        <f>((Produção!O416*(PreçoLivre!O418*(1-Plan1!$B$11)+O$4*Plan1!$E$16)-O$5-O$2)*O$7)</f>
        <v>2858687.0345750949</v>
      </c>
      <c r="P422" s="4">
        <f>((Produção!P416*(PreçoLivre!P418*(1-Plan1!$B$11)+P$4*Plan1!$E$16)-P$5-P$2)*P$7)</f>
        <v>2649824.0638201372</v>
      </c>
      <c r="Q422" s="4">
        <f>((Produção!Q416*(PreçoLivre!Q418*(1-Plan1!$B$11)+Q$4*Plan1!$E$16)-Q$5-Q$2)*Q$7)</f>
        <v>2214062.5022752131</v>
      </c>
      <c r="R422" s="4">
        <f>((Produção!R416*(PreçoLivre!R418*(1-Plan1!$B$11)+R$4*Plan1!$E$16)-R$5-R$2)*R$7)</f>
        <v>1781620.7475237437</v>
      </c>
      <c r="S422" s="4">
        <f>((Produção!S416*(PreçoLivre!S418*(1-Plan1!$B$11)+S$4*Plan1!$E$16)-S$5-S$2)*S$7)</f>
        <v>1573376.6528554989</v>
      </c>
      <c r="T422" s="4">
        <f>((Produção!T416*(PreçoLivre!T418*(1-Plan1!$B$11)+T$4*Plan1!$E$16)-T$5-T$2)*T$7)</f>
        <v>1460768.900664672</v>
      </c>
      <c r="U422" s="4">
        <f>((Produção!U416*(PreçoLivre!U418*(1-Plan1!$B$11)+U$4*Plan1!$E$16)-U$5-U$2)*U$7)</f>
        <v>1397336.0471600902</v>
      </c>
      <c r="V422" s="4">
        <f>((Produção!V416*(PreçoLivre!V418*(1-Plan1!$B$11)+V$4*Plan1!$E$16)-V$5-V$2)*V$7)</f>
        <v>1232254.1155970059</v>
      </c>
    </row>
    <row r="423" spans="1:22" x14ac:dyDescent="0.25">
      <c r="A423">
        <v>414</v>
      </c>
      <c r="B423" s="100">
        <f t="shared" si="6"/>
        <v>70342180.621080741</v>
      </c>
      <c r="C423" s="4">
        <f>((Produção!C417*(PreçoLivre!C419*(1-Plan1!$B$11)+C$4*Plan1!$E$16)-C$5-C$2)*C$7)</f>
        <v>7966372.1344978148</v>
      </c>
      <c r="D423" s="4">
        <f>((Produção!D417*(PreçoLivre!D419*(1-Plan1!$B$11)+D$4*Plan1!$E$16)-D$5-D$2)*D$7)</f>
        <v>6981941.4501781063</v>
      </c>
      <c r="E423" s="4">
        <f>((Produção!E417*(PreçoLivre!E419*(1-Plan1!$B$11)+E$4*Plan1!$E$16)-E$5-E$2)*E$7)</f>
        <v>6341699.4882334378</v>
      </c>
      <c r="F423" s="4">
        <f>((Produção!F417*(PreçoLivre!F419*(1-Plan1!$B$11)+F$4*Plan1!$E$16)-F$5-F$2)*F$7)</f>
        <v>5931837.5570063079</v>
      </c>
      <c r="G423" s="4">
        <f>((Produção!G417*(PreçoLivre!G419*(1-Plan1!$B$11)+G$4*Plan1!$E$16)-G$5-G$2)*G$7)</f>
        <v>5315427.6075376468</v>
      </c>
      <c r="H423" s="4">
        <f>((Produção!H417*(PreçoLivre!H419*(1-Plan1!$B$11)+H$4*Plan1!$E$16)-H$5-H$2)*H$7)</f>
        <v>4974683.3220863612</v>
      </c>
      <c r="I423" s="4">
        <f>((Produção!I417*(PreçoLivre!I419*(1-Plan1!$B$11)+I$4*Plan1!$E$16)-I$5-I$2)*I$7)</f>
        <v>4099819.5401453217</v>
      </c>
      <c r="J423" s="4">
        <f>((Produção!J417*(PreçoLivre!J419*(1-Plan1!$B$11)+J$4*Plan1!$E$16)-J$5-J$2)*J$7)</f>
        <v>3795400.0762514784</v>
      </c>
      <c r="K423" s="4">
        <f>((Produção!K417*(PreçoLivre!K419*(1-Plan1!$B$11)+K$4*Plan1!$E$16)-K$5-K$2)*K$7)</f>
        <v>3300699.8691574023</v>
      </c>
      <c r="L423" s="4">
        <f>((Produção!L417*(PreçoLivre!L419*(1-Plan1!$B$11)+L$4*Plan1!$E$16)-L$5-L$2)*L$7)</f>
        <v>3480940.2505221008</v>
      </c>
      <c r="M423" s="4">
        <f>((Produção!M417*(PreçoLivre!M419*(1-Plan1!$B$11)+M$4*Plan1!$E$16)-M$5-M$2)*M$7)</f>
        <v>3083741.7957896679</v>
      </c>
      <c r="N423" s="4">
        <f>((Produção!N417*(PreçoLivre!N419*(1-Plan1!$B$11)+N$4*Plan1!$E$16)-N$5-N$2)*N$7)</f>
        <v>2559273.6505688764</v>
      </c>
      <c r="O423" s="4">
        <f>((Produção!O417*(PreçoLivre!O419*(1-Plan1!$B$11)+O$4*Plan1!$E$16)-O$5-O$2)*O$7)</f>
        <v>2327643.346567844</v>
      </c>
      <c r="P423" s="4">
        <f>((Produção!P417*(PreçoLivre!P419*(1-Plan1!$B$11)+P$4*Plan1!$E$16)-P$5-P$2)*P$7)</f>
        <v>1993121.3957756865</v>
      </c>
      <c r="Q423" s="4">
        <f>((Produção!Q417*(PreçoLivre!Q419*(1-Plan1!$B$11)+Q$4*Plan1!$E$16)-Q$5-Q$2)*Q$7)</f>
        <v>1660187.7244604707</v>
      </c>
      <c r="R423" s="4">
        <f>((Produção!R417*(PreçoLivre!R419*(1-Plan1!$B$11)+R$4*Plan1!$E$16)-R$5-R$2)*R$7)</f>
        <v>1577912.2305881891</v>
      </c>
      <c r="S423" s="4">
        <f>((Produção!S417*(PreçoLivre!S419*(1-Plan1!$B$11)+S$4*Plan1!$E$16)-S$5-S$2)*S$7)</f>
        <v>1496242.5737602185</v>
      </c>
      <c r="T423" s="4">
        <f>((Produção!T417*(PreçoLivre!T419*(1-Plan1!$B$11)+T$4*Plan1!$E$16)-T$5-T$2)*T$7)</f>
        <v>1291027.8426595873</v>
      </c>
      <c r="U423" s="4">
        <f>((Produção!U417*(PreçoLivre!U419*(1-Plan1!$B$11)+U$4*Plan1!$E$16)-U$5-U$2)*U$7)</f>
        <v>1139271.7578808665</v>
      </c>
      <c r="V423" s="4">
        <f>((Produção!V417*(PreçoLivre!V419*(1-Plan1!$B$11)+V$4*Plan1!$E$16)-V$5-V$2)*V$7)</f>
        <v>1024937.007413363</v>
      </c>
    </row>
    <row r="424" spans="1:22" x14ac:dyDescent="0.25">
      <c r="A424">
        <v>415</v>
      </c>
      <c r="B424" s="100">
        <f t="shared" si="6"/>
        <v>74507537.450870633</v>
      </c>
      <c r="C424" s="4">
        <f>((Produção!C418*(PreçoLivre!C420*(1-Plan1!$B$11)+C$4*Plan1!$E$16)-C$5-C$2)*C$7)</f>
        <v>7521884.1908201631</v>
      </c>
      <c r="D424" s="4">
        <f>((Produção!D418*(PreçoLivre!D420*(1-Plan1!$B$11)+D$4*Plan1!$E$16)-D$5-D$2)*D$7)</f>
        <v>7395687.4360250151</v>
      </c>
      <c r="E424" s="4">
        <f>((Produção!E418*(PreçoLivre!E420*(1-Plan1!$B$11)+E$4*Plan1!$E$16)-E$5-E$2)*E$7)</f>
        <v>6190314.5615830226</v>
      </c>
      <c r="F424" s="4">
        <f>((Produção!F418*(PreçoLivre!F420*(1-Plan1!$B$11)+F$4*Plan1!$E$16)-F$5-F$2)*F$7)</f>
        <v>5345756.9188328395</v>
      </c>
      <c r="G424" s="4">
        <f>((Produção!G418*(PreçoLivre!G420*(1-Plan1!$B$11)+G$4*Plan1!$E$16)-G$5-G$2)*G$7)</f>
        <v>4670362.5429244768</v>
      </c>
      <c r="H424" s="4">
        <f>((Produção!H418*(PreçoLivre!H420*(1-Plan1!$B$11)+H$4*Plan1!$E$16)-H$5-H$2)*H$7)</f>
        <v>4906613.0369428359</v>
      </c>
      <c r="I424" s="4">
        <f>((Produção!I418*(PreçoLivre!I420*(1-Plan1!$B$11)+I$4*Plan1!$E$16)-I$5-I$2)*I$7)</f>
        <v>4505350.2918408774</v>
      </c>
      <c r="J424" s="4">
        <f>((Produção!J418*(PreçoLivre!J420*(1-Plan1!$B$11)+J$4*Plan1!$E$16)-J$5-J$2)*J$7)</f>
        <v>4750126.2666135626</v>
      </c>
      <c r="K424" s="4">
        <f>((Produção!K418*(PreçoLivre!K420*(1-Plan1!$B$11)+K$4*Plan1!$E$16)-K$5-K$2)*K$7)</f>
        <v>3959222.3690767158</v>
      </c>
      <c r="L424" s="4">
        <f>((Produção!L418*(PreçoLivre!L420*(1-Plan1!$B$11)+L$4*Plan1!$E$16)-L$5-L$2)*L$7)</f>
        <v>3874420.5618134718</v>
      </c>
      <c r="M424" s="4">
        <f>((Produção!M418*(PreçoLivre!M420*(1-Plan1!$B$11)+M$4*Plan1!$E$16)-M$5-M$2)*M$7)</f>
        <v>3510210.0630057822</v>
      </c>
      <c r="N424" s="4">
        <f>((Produção!N418*(PreçoLivre!N420*(1-Plan1!$B$11)+N$4*Plan1!$E$16)-N$5-N$2)*N$7)</f>
        <v>3045462.3677909854</v>
      </c>
      <c r="O424" s="4">
        <f>((Produção!O418*(PreçoLivre!O420*(1-Plan1!$B$11)+O$4*Plan1!$E$16)-O$5-O$2)*O$7)</f>
        <v>2744245.1676388839</v>
      </c>
      <c r="P424" s="4">
        <f>((Produção!P418*(PreçoLivre!P420*(1-Plan1!$B$11)+P$4*Plan1!$E$16)-P$5-P$2)*P$7)</f>
        <v>2449788.9396420997</v>
      </c>
      <c r="Q424" s="4">
        <f>((Produção!Q418*(PreçoLivre!Q420*(1-Plan1!$B$11)+Q$4*Plan1!$E$16)-Q$5-Q$2)*Q$7)</f>
        <v>2230368.0328482781</v>
      </c>
      <c r="R424" s="4">
        <f>((Produção!R418*(PreçoLivre!R420*(1-Plan1!$B$11)+R$4*Plan1!$E$16)-R$5-R$2)*R$7)</f>
        <v>1875949.1293509433</v>
      </c>
      <c r="S424" s="4">
        <f>((Produção!S418*(PreçoLivre!S420*(1-Plan1!$B$11)+S$4*Plan1!$E$16)-S$5-S$2)*S$7)</f>
        <v>1556847.8430815998</v>
      </c>
      <c r="T424" s="4">
        <f>((Produção!T418*(PreçoLivre!T420*(1-Plan1!$B$11)+T$4*Plan1!$E$16)-T$5-T$2)*T$7)</f>
        <v>1404778.1741925662</v>
      </c>
      <c r="U424" s="4">
        <f>((Produção!U418*(PreçoLivre!U420*(1-Plan1!$B$11)+U$4*Plan1!$E$16)-U$5-U$2)*U$7)</f>
        <v>1329161.6627493172</v>
      </c>
      <c r="V424" s="4">
        <f>((Produção!V418*(PreçoLivre!V420*(1-Plan1!$B$11)+V$4*Plan1!$E$16)-V$5-V$2)*V$7)</f>
        <v>1240987.8940972034</v>
      </c>
    </row>
    <row r="425" spans="1:22" x14ac:dyDescent="0.25">
      <c r="A425">
        <v>416</v>
      </c>
      <c r="B425" s="100">
        <f t="shared" si="6"/>
        <v>81545297.916701585</v>
      </c>
      <c r="C425" s="4">
        <f>((Produção!C419*(PreçoLivre!C421*(1-Plan1!$B$11)+C$4*Plan1!$E$16)-C$5-C$2)*C$7)</f>
        <v>8674356.1501119882</v>
      </c>
      <c r="D425" s="4">
        <f>((Produção!D419*(PreçoLivre!D421*(1-Plan1!$B$11)+D$4*Plan1!$E$16)-D$5-D$2)*D$7)</f>
        <v>8363639.1342073763</v>
      </c>
      <c r="E425" s="4">
        <f>((Produção!E419*(PreçoLivre!E421*(1-Plan1!$B$11)+E$4*Plan1!$E$16)-E$5-E$2)*E$7)</f>
        <v>7926374.5092541119</v>
      </c>
      <c r="F425" s="4">
        <f>((Produção!F419*(PreçoLivre!F421*(1-Plan1!$B$11)+F$4*Plan1!$E$16)-F$5-F$2)*F$7)</f>
        <v>6807226.8895882843</v>
      </c>
      <c r="G425" s="4">
        <f>((Produção!G419*(PreçoLivre!G421*(1-Plan1!$B$11)+G$4*Plan1!$E$16)-G$5-G$2)*G$7)</f>
        <v>6054746.05940165</v>
      </c>
      <c r="H425" s="4">
        <f>((Produção!H419*(PreçoLivre!H421*(1-Plan1!$B$11)+H$4*Plan1!$E$16)-H$5-H$2)*H$7)</f>
        <v>5054891.4571615038</v>
      </c>
      <c r="I425" s="4">
        <f>((Produção!I419*(PreçoLivre!I421*(1-Plan1!$B$11)+I$4*Plan1!$E$16)-I$5-I$2)*I$7)</f>
        <v>4643064.8263159003</v>
      </c>
      <c r="J425" s="4">
        <f>((Produção!J419*(PreçoLivre!J421*(1-Plan1!$B$11)+J$4*Plan1!$E$16)-J$5-J$2)*J$7)</f>
        <v>4299122.3057807647</v>
      </c>
      <c r="K425" s="4">
        <f>((Produção!K419*(PreçoLivre!K421*(1-Plan1!$B$11)+K$4*Plan1!$E$16)-K$5-K$2)*K$7)</f>
        <v>4018897.4451624593</v>
      </c>
      <c r="L425" s="4">
        <f>((Produção!L419*(PreçoLivre!L421*(1-Plan1!$B$11)+L$4*Plan1!$E$16)-L$5-L$2)*L$7)</f>
        <v>3823263.7948821518</v>
      </c>
      <c r="M425" s="4">
        <f>((Produção!M419*(PreçoLivre!M421*(1-Plan1!$B$11)+M$4*Plan1!$E$16)-M$5-M$2)*M$7)</f>
        <v>3622392.8375742608</v>
      </c>
      <c r="N425" s="4">
        <f>((Produção!N419*(PreçoLivre!N421*(1-Plan1!$B$11)+N$4*Plan1!$E$16)-N$5-N$2)*N$7)</f>
        <v>3180576.0511160404</v>
      </c>
      <c r="O425" s="4">
        <f>((Produção!O419*(PreçoLivre!O421*(1-Plan1!$B$11)+O$4*Plan1!$E$16)-O$5-O$2)*O$7)</f>
        <v>2941332.916207795</v>
      </c>
      <c r="P425" s="4">
        <f>((Produção!P419*(PreçoLivre!P421*(1-Plan1!$B$11)+P$4*Plan1!$E$16)-P$5-P$2)*P$7)</f>
        <v>2451723.726979001</v>
      </c>
      <c r="Q425" s="4">
        <f>((Produção!Q419*(PreçoLivre!Q421*(1-Plan1!$B$11)+Q$4*Plan1!$E$16)-Q$5-Q$2)*Q$7)</f>
        <v>2028429.3238625801</v>
      </c>
      <c r="R425" s="4">
        <f>((Produção!R419*(PreçoLivre!R421*(1-Plan1!$B$11)+R$4*Plan1!$E$16)-R$5-R$2)*R$7)</f>
        <v>1824487.1332228861</v>
      </c>
      <c r="S425" s="4">
        <f>((Produção!S419*(PreçoLivre!S421*(1-Plan1!$B$11)+S$4*Plan1!$E$16)-S$5-S$2)*S$7)</f>
        <v>1626302.4114542601</v>
      </c>
      <c r="T425" s="4">
        <f>((Produção!T419*(PreçoLivre!T421*(1-Plan1!$B$11)+T$4*Plan1!$E$16)-T$5-T$2)*T$7)</f>
        <v>1453593.6613861453</v>
      </c>
      <c r="U425" s="4">
        <f>((Produção!U419*(PreçoLivre!U421*(1-Plan1!$B$11)+U$4*Plan1!$E$16)-U$5-U$2)*U$7)</f>
        <v>1397713.3760720724</v>
      </c>
      <c r="V425" s="4">
        <f>((Produção!V419*(PreçoLivre!V421*(1-Plan1!$B$11)+V$4*Plan1!$E$16)-V$5-V$2)*V$7)</f>
        <v>1353163.9069603444</v>
      </c>
    </row>
    <row r="426" spans="1:22" x14ac:dyDescent="0.25">
      <c r="A426">
        <v>417</v>
      </c>
      <c r="B426" s="100">
        <f t="shared" si="6"/>
        <v>54920238.722469136</v>
      </c>
      <c r="C426" s="4">
        <f>((Produção!C420*(PreçoLivre!C422*(1-Plan1!$B$11)+C$4*Plan1!$E$16)-C$5-C$2)*C$7)</f>
        <v>7061144.0874482151</v>
      </c>
      <c r="D426" s="4">
        <f>((Produção!D420*(PreçoLivre!D422*(1-Plan1!$B$11)+D$4*Plan1!$E$16)-D$5-D$2)*D$7)</f>
        <v>6333785.504934093</v>
      </c>
      <c r="E426" s="4">
        <f>((Produção!E420*(PreçoLivre!E422*(1-Plan1!$B$11)+E$4*Plan1!$E$16)-E$5-E$2)*E$7)</f>
        <v>5476682.3716136767</v>
      </c>
      <c r="F426" s="4">
        <f>((Produção!F420*(PreçoLivre!F422*(1-Plan1!$B$11)+F$4*Plan1!$E$16)-F$5-F$2)*F$7)</f>
        <v>5118970.9942192202</v>
      </c>
      <c r="G426" s="4">
        <f>((Produção!G420*(PreçoLivre!G422*(1-Plan1!$B$11)+G$4*Plan1!$E$16)-G$5-G$2)*G$7)</f>
        <v>4104470.1857960625</v>
      </c>
      <c r="H426" s="4">
        <f>((Produção!H420*(PreçoLivre!H422*(1-Plan1!$B$11)+H$4*Plan1!$E$16)-H$5-H$2)*H$7)</f>
        <v>3583944.9550871202</v>
      </c>
      <c r="I426" s="4">
        <f>((Produção!I420*(PreçoLivre!I422*(1-Plan1!$B$11)+I$4*Plan1!$E$16)-I$5-I$2)*I$7)</f>
        <v>2955542.6407727567</v>
      </c>
      <c r="J426" s="4">
        <f>((Produção!J420*(PreçoLivre!J422*(1-Plan1!$B$11)+J$4*Plan1!$E$16)-J$5-J$2)*J$7)</f>
        <v>2835539.3171331612</v>
      </c>
      <c r="K426" s="4">
        <f>((Produção!K420*(PreçoLivre!K422*(1-Plan1!$B$11)+K$4*Plan1!$E$16)-K$5-K$2)*K$7)</f>
        <v>2461551.3724231045</v>
      </c>
      <c r="L426" s="4">
        <f>((Produção!L420*(PreçoLivre!L422*(1-Plan1!$B$11)+L$4*Plan1!$E$16)-L$5-L$2)*L$7)</f>
        <v>2261405.8683044841</v>
      </c>
      <c r="M426" s="4">
        <f>((Produção!M420*(PreçoLivre!M422*(1-Plan1!$B$11)+M$4*Plan1!$E$16)-M$5-M$2)*M$7)</f>
        <v>1936706.4223878046</v>
      </c>
      <c r="N426" s="4">
        <f>((Produção!N420*(PreçoLivre!N422*(1-Plan1!$B$11)+N$4*Plan1!$E$16)-N$5-N$2)*N$7)</f>
        <v>1703116.1928577397</v>
      </c>
      <c r="O426" s="4">
        <f>((Produção!O420*(PreçoLivre!O422*(1-Plan1!$B$11)+O$4*Plan1!$E$16)-O$5-O$2)*O$7)</f>
        <v>1495515.8553947508</v>
      </c>
      <c r="P426" s="4">
        <f>((Produção!P420*(PreçoLivre!P422*(1-Plan1!$B$11)+P$4*Plan1!$E$16)-P$5-P$2)*P$7)</f>
        <v>1365020.9697435759</v>
      </c>
      <c r="Q426" s="4">
        <f>((Produção!Q420*(PreçoLivre!Q422*(1-Plan1!$B$11)+Q$4*Plan1!$E$16)-Q$5-Q$2)*Q$7)</f>
        <v>1276910.5014233592</v>
      </c>
      <c r="R426" s="4">
        <f>((Produção!R420*(PreçoLivre!R422*(1-Plan1!$B$11)+R$4*Plan1!$E$16)-R$5-R$2)*R$7)</f>
        <v>1148795.4115581242</v>
      </c>
      <c r="S426" s="4">
        <f>((Produção!S420*(PreçoLivre!S422*(1-Plan1!$B$11)+S$4*Plan1!$E$16)-S$5-S$2)*S$7)</f>
        <v>1070995.0270750008</v>
      </c>
      <c r="T426" s="4">
        <f>((Produção!T420*(PreçoLivre!T422*(1-Plan1!$B$11)+T$4*Plan1!$E$16)-T$5-T$2)*T$7)</f>
        <v>1009822.3898681611</v>
      </c>
      <c r="U426" s="4">
        <f>((Produção!U420*(PreçoLivre!U422*(1-Plan1!$B$11)+U$4*Plan1!$E$16)-U$5-U$2)*U$7)</f>
        <v>877662.71116189403</v>
      </c>
      <c r="V426" s="4">
        <f>((Produção!V420*(PreçoLivre!V422*(1-Plan1!$B$11)+V$4*Plan1!$E$16)-V$5-V$2)*V$7)</f>
        <v>842655.94326682575</v>
      </c>
    </row>
    <row r="427" spans="1:22" x14ac:dyDescent="0.25">
      <c r="A427">
        <v>418</v>
      </c>
      <c r="B427" s="100">
        <f t="shared" si="6"/>
        <v>70044098.911421135</v>
      </c>
      <c r="C427" s="4">
        <f>((Produção!C421*(PreçoLivre!C423*(1-Plan1!$B$11)+C$4*Plan1!$E$16)-C$5-C$2)*C$7)</f>
        <v>7282903.7772270124</v>
      </c>
      <c r="D427" s="4">
        <f>((Produção!D421*(PreçoLivre!D423*(1-Plan1!$B$11)+D$4*Plan1!$E$16)-D$5-D$2)*D$7)</f>
        <v>6464482.1271243356</v>
      </c>
      <c r="E427" s="4">
        <f>((Produção!E421*(PreçoLivre!E423*(1-Plan1!$B$11)+E$4*Plan1!$E$16)-E$5-E$2)*E$7)</f>
        <v>6358308.7414520783</v>
      </c>
      <c r="F427" s="4">
        <f>((Produção!F421*(PreçoLivre!F423*(1-Plan1!$B$11)+F$4*Plan1!$E$16)-F$5-F$2)*F$7)</f>
        <v>5715998.6224365272</v>
      </c>
      <c r="G427" s="4">
        <f>((Produção!G421*(PreçoLivre!G423*(1-Plan1!$B$11)+G$4*Plan1!$E$16)-G$5-G$2)*G$7)</f>
        <v>5012247.5118551813</v>
      </c>
      <c r="H427" s="4">
        <f>((Produção!H421*(PreçoLivre!H423*(1-Plan1!$B$11)+H$4*Plan1!$E$16)-H$5-H$2)*H$7)</f>
        <v>4562621.7783134244</v>
      </c>
      <c r="I427" s="4">
        <f>((Produção!I421*(PreçoLivre!I423*(1-Plan1!$B$11)+I$4*Plan1!$E$16)-I$5-I$2)*I$7)</f>
        <v>4330984.7883254122</v>
      </c>
      <c r="J427" s="4">
        <f>((Produção!J421*(PreçoLivre!J423*(1-Plan1!$B$11)+J$4*Plan1!$E$16)-J$5-J$2)*J$7)</f>
        <v>3579050.2734224973</v>
      </c>
      <c r="K427" s="4">
        <f>((Produção!K421*(PreçoLivre!K423*(1-Plan1!$B$11)+K$4*Plan1!$E$16)-K$5-K$2)*K$7)</f>
        <v>3421081.5912920805</v>
      </c>
      <c r="L427" s="4">
        <f>((Produção!L421*(PreçoLivre!L423*(1-Plan1!$B$11)+L$4*Plan1!$E$16)-L$5-L$2)*L$7)</f>
        <v>3097035.0957509885</v>
      </c>
      <c r="M427" s="4">
        <f>((Produção!M421*(PreçoLivre!M423*(1-Plan1!$B$11)+M$4*Plan1!$E$16)-M$5-M$2)*M$7)</f>
        <v>3089828.3141281083</v>
      </c>
      <c r="N427" s="4">
        <f>((Produção!N421*(PreçoLivre!N423*(1-Plan1!$B$11)+N$4*Plan1!$E$16)-N$5-N$2)*N$7)</f>
        <v>2870077.6693488997</v>
      </c>
      <c r="O427" s="4">
        <f>((Produção!O421*(PreçoLivre!O423*(1-Plan1!$B$11)+O$4*Plan1!$E$16)-O$5-O$2)*O$7)</f>
        <v>2460827.5286472263</v>
      </c>
      <c r="P427" s="4">
        <f>((Produção!P421*(PreçoLivre!P423*(1-Plan1!$B$11)+P$4*Plan1!$E$16)-P$5-P$2)*P$7)</f>
        <v>2154924.6241727136</v>
      </c>
      <c r="Q427" s="4">
        <f>((Produção!Q421*(PreçoLivre!Q423*(1-Plan1!$B$11)+Q$4*Plan1!$E$16)-Q$5-Q$2)*Q$7)</f>
        <v>2092698.8981536045</v>
      </c>
      <c r="R427" s="4">
        <f>((Produção!R421*(PreçoLivre!R423*(1-Plan1!$B$11)+R$4*Plan1!$E$16)-R$5-R$2)*R$7)</f>
        <v>1890845.9226247848</v>
      </c>
      <c r="S427" s="4">
        <f>((Produção!S421*(PreçoLivre!S423*(1-Plan1!$B$11)+S$4*Plan1!$E$16)-S$5-S$2)*S$7)</f>
        <v>1655183.3830702351</v>
      </c>
      <c r="T427" s="4">
        <f>((Produção!T421*(PreçoLivre!T423*(1-Plan1!$B$11)+T$4*Plan1!$E$16)-T$5-T$2)*T$7)</f>
        <v>1432102.8946652419</v>
      </c>
      <c r="U427" s="4">
        <f>((Produção!U421*(PreçoLivre!U423*(1-Plan1!$B$11)+U$4*Plan1!$E$16)-U$5-U$2)*U$7)</f>
        <v>1350536.5656264867</v>
      </c>
      <c r="V427" s="4">
        <f>((Produção!V421*(PreçoLivre!V423*(1-Plan1!$B$11)+V$4*Plan1!$E$16)-V$5-V$2)*V$7)</f>
        <v>1222358.8037842819</v>
      </c>
    </row>
    <row r="428" spans="1:22" x14ac:dyDescent="0.25">
      <c r="A428">
        <v>419</v>
      </c>
      <c r="B428" s="100">
        <f t="shared" si="6"/>
        <v>77819079.952923477</v>
      </c>
      <c r="C428" s="4">
        <f>((Produção!C422*(PreçoLivre!C424*(1-Plan1!$B$11)+C$4*Plan1!$E$16)-C$5-C$2)*C$7)</f>
        <v>7631966.0322451191</v>
      </c>
      <c r="D428" s="4">
        <f>((Produção!D422*(PreçoLivre!D424*(1-Plan1!$B$11)+D$4*Plan1!$E$16)-D$5-D$2)*D$7)</f>
        <v>6517021.5068262331</v>
      </c>
      <c r="E428" s="4">
        <f>((Produção!E422*(PreçoLivre!E424*(1-Plan1!$B$11)+E$4*Plan1!$E$16)-E$5-E$2)*E$7)</f>
        <v>6389099.9429614665</v>
      </c>
      <c r="F428" s="4">
        <f>((Produção!F422*(PreçoLivre!F424*(1-Plan1!$B$11)+F$4*Plan1!$E$16)-F$5-F$2)*F$7)</f>
        <v>5855610.1087346077</v>
      </c>
      <c r="G428" s="4">
        <f>((Produção!G422*(PreçoLivre!G424*(1-Plan1!$B$11)+G$4*Plan1!$E$16)-G$5-G$2)*G$7)</f>
        <v>5332447.7692783484</v>
      </c>
      <c r="H428" s="4">
        <f>((Produção!H422*(PreçoLivre!H424*(1-Plan1!$B$11)+H$4*Plan1!$E$16)-H$5-H$2)*H$7)</f>
        <v>4775882.2756472696</v>
      </c>
      <c r="I428" s="4">
        <f>((Produção!I422*(PreçoLivre!I424*(1-Plan1!$B$11)+I$4*Plan1!$E$16)-I$5-I$2)*I$7)</f>
        <v>4207996.754508771</v>
      </c>
      <c r="J428" s="4">
        <f>((Produção!J422*(PreçoLivre!J424*(1-Plan1!$B$11)+J$4*Plan1!$E$16)-J$5-J$2)*J$7)</f>
        <v>4032742.1567137274</v>
      </c>
      <c r="K428" s="4">
        <f>((Produção!K422*(PreçoLivre!K424*(1-Plan1!$B$11)+K$4*Plan1!$E$16)-K$5-K$2)*K$7)</f>
        <v>3748255.8874885137</v>
      </c>
      <c r="L428" s="4">
        <f>((Produção!L422*(PreçoLivre!L424*(1-Plan1!$B$11)+L$4*Plan1!$E$16)-L$5-L$2)*L$7)</f>
        <v>3852290.5508652432</v>
      </c>
      <c r="M428" s="4">
        <f>((Produção!M422*(PreçoLivre!M424*(1-Plan1!$B$11)+M$4*Plan1!$E$16)-M$5-M$2)*M$7)</f>
        <v>3482012.9886396523</v>
      </c>
      <c r="N428" s="4">
        <f>((Produção!N422*(PreçoLivre!N424*(1-Plan1!$B$11)+N$4*Plan1!$E$16)-N$5-N$2)*N$7)</f>
        <v>3678065.2023338731</v>
      </c>
      <c r="O428" s="4">
        <f>((Produção!O422*(PreçoLivre!O424*(1-Plan1!$B$11)+O$4*Plan1!$E$16)-O$5-O$2)*O$7)</f>
        <v>3116713.5417170678</v>
      </c>
      <c r="P428" s="4">
        <f>((Produção!P422*(PreçoLivre!P424*(1-Plan1!$B$11)+P$4*Plan1!$E$16)-P$5-P$2)*P$7)</f>
        <v>2570152.3415598315</v>
      </c>
      <c r="Q428" s="4">
        <f>((Produção!Q422*(PreçoLivre!Q424*(1-Plan1!$B$11)+Q$4*Plan1!$E$16)-Q$5-Q$2)*Q$7)</f>
        <v>2529453.5144148292</v>
      </c>
      <c r="R428" s="4">
        <f>((Produção!R422*(PreçoLivre!R424*(1-Plan1!$B$11)+R$4*Plan1!$E$16)-R$5-R$2)*R$7)</f>
        <v>2420929.8379898574</v>
      </c>
      <c r="S428" s="4">
        <f>((Produção!S422*(PreçoLivre!S424*(1-Plan1!$B$11)+S$4*Plan1!$E$16)-S$5-S$2)*S$7)</f>
        <v>2170831.7718137796</v>
      </c>
      <c r="T428" s="4">
        <f>((Produção!T422*(PreçoLivre!T424*(1-Plan1!$B$11)+T$4*Plan1!$E$16)-T$5-T$2)*T$7)</f>
        <v>2031620.5994055225</v>
      </c>
      <c r="U428" s="4">
        <f>((Produção!U422*(PreçoLivre!U424*(1-Plan1!$B$11)+U$4*Plan1!$E$16)-U$5-U$2)*U$7)</f>
        <v>1754532.9987486165</v>
      </c>
      <c r="V428" s="4">
        <f>((Produção!V422*(PreçoLivre!V424*(1-Plan1!$B$11)+V$4*Plan1!$E$16)-V$5-V$2)*V$7)</f>
        <v>1721454.1710311447</v>
      </c>
    </row>
    <row r="429" spans="1:22" x14ac:dyDescent="0.25">
      <c r="A429">
        <v>420</v>
      </c>
      <c r="B429" s="100">
        <f t="shared" si="6"/>
        <v>78824187.518822402</v>
      </c>
      <c r="C429" s="4">
        <f>((Produção!C423*(PreçoLivre!C425*(1-Plan1!$B$11)+C$4*Plan1!$E$16)-C$5-C$2)*C$7)</f>
        <v>7774599.5187893035</v>
      </c>
      <c r="D429" s="4">
        <f>((Produção!D423*(PreçoLivre!D425*(1-Plan1!$B$11)+D$4*Plan1!$E$16)-D$5-D$2)*D$7)</f>
        <v>6405747.5320733413</v>
      </c>
      <c r="E429" s="4">
        <f>((Produção!E423*(PreçoLivre!E425*(1-Plan1!$B$11)+E$4*Plan1!$E$16)-E$5-E$2)*E$7)</f>
        <v>6592225.7806034628</v>
      </c>
      <c r="F429" s="4">
        <f>((Produção!F423*(PreçoLivre!F425*(1-Plan1!$B$11)+F$4*Plan1!$E$16)-F$5-F$2)*F$7)</f>
        <v>6589034.2792511554</v>
      </c>
      <c r="G429" s="4">
        <f>((Produção!G423*(PreçoLivre!G425*(1-Plan1!$B$11)+G$4*Plan1!$E$16)-G$5-G$2)*G$7)</f>
        <v>6050277.1463044416</v>
      </c>
      <c r="H429" s="4">
        <f>((Produção!H423*(PreçoLivre!H425*(1-Plan1!$B$11)+H$4*Plan1!$E$16)-H$5-H$2)*H$7)</f>
        <v>5198346.8211270953</v>
      </c>
      <c r="I429" s="4">
        <f>((Produção!I423*(PreçoLivre!I425*(1-Plan1!$B$11)+I$4*Plan1!$E$16)-I$5-I$2)*I$7)</f>
        <v>4817810.6980975345</v>
      </c>
      <c r="J429" s="4">
        <f>((Produção!J423*(PreçoLivre!J425*(1-Plan1!$B$11)+J$4*Plan1!$E$16)-J$5-J$2)*J$7)</f>
        <v>4242372.1954638232</v>
      </c>
      <c r="K429" s="4">
        <f>((Produção!K423*(PreçoLivre!K425*(1-Plan1!$B$11)+K$4*Plan1!$E$16)-K$5-K$2)*K$7)</f>
        <v>3730311.1000788375</v>
      </c>
      <c r="L429" s="4">
        <f>((Produção!L423*(PreçoLivre!L425*(1-Plan1!$B$11)+L$4*Plan1!$E$16)-L$5-L$2)*L$7)</f>
        <v>3295442.5824514478</v>
      </c>
      <c r="M429" s="4">
        <f>((Produção!M423*(PreçoLivre!M425*(1-Plan1!$B$11)+M$4*Plan1!$E$16)-M$5-M$2)*M$7)</f>
        <v>3241309.0498393835</v>
      </c>
      <c r="N429" s="4">
        <f>((Produção!N423*(PreçoLivre!N425*(1-Plan1!$B$11)+N$4*Plan1!$E$16)-N$5-N$2)*N$7)</f>
        <v>2897809.9517820822</v>
      </c>
      <c r="O429" s="4">
        <f>((Produção!O423*(PreçoLivre!O425*(1-Plan1!$B$11)+O$4*Plan1!$E$16)-O$5-O$2)*O$7)</f>
        <v>2836002.082541876</v>
      </c>
      <c r="P429" s="4">
        <f>((Produção!P423*(PreçoLivre!P425*(1-Plan1!$B$11)+P$4*Plan1!$E$16)-P$5-P$2)*P$7)</f>
        <v>3006731.8952536187</v>
      </c>
      <c r="Q429" s="4">
        <f>((Produção!Q423*(PreçoLivre!Q425*(1-Plan1!$B$11)+Q$4*Plan1!$E$16)-Q$5-Q$2)*Q$7)</f>
        <v>2715604.1240191623</v>
      </c>
      <c r="R429" s="4">
        <f>((Produção!R423*(PreçoLivre!R425*(1-Plan1!$B$11)+R$4*Plan1!$E$16)-R$5-R$2)*R$7)</f>
        <v>2334523.0819202596</v>
      </c>
      <c r="S429" s="4">
        <f>((Produção!S423*(PreçoLivre!S425*(1-Plan1!$B$11)+S$4*Plan1!$E$16)-S$5-S$2)*S$7)</f>
        <v>2000110.1126587153</v>
      </c>
      <c r="T429" s="4">
        <f>((Produção!T423*(PreçoLivre!T425*(1-Plan1!$B$11)+T$4*Plan1!$E$16)-T$5-T$2)*T$7)</f>
        <v>1776453.1819071614</v>
      </c>
      <c r="U429" s="4">
        <f>((Produção!U423*(PreçoLivre!U425*(1-Plan1!$B$11)+U$4*Plan1!$E$16)-U$5-U$2)*U$7)</f>
        <v>1667764.749295779</v>
      </c>
      <c r="V429" s="4">
        <f>((Produção!V423*(PreçoLivre!V425*(1-Plan1!$B$11)+V$4*Plan1!$E$16)-V$5-V$2)*V$7)</f>
        <v>1651711.6353639006</v>
      </c>
    </row>
    <row r="430" spans="1:22" x14ac:dyDescent="0.25">
      <c r="A430">
        <v>421</v>
      </c>
      <c r="B430" s="100">
        <f t="shared" si="6"/>
        <v>55657676.861630931</v>
      </c>
      <c r="C430" s="4">
        <f>((Produção!C424*(PreçoLivre!C426*(1-Plan1!$B$11)+C$4*Plan1!$E$16)-C$5-C$2)*C$7)</f>
        <v>7117749.7070616148</v>
      </c>
      <c r="D430" s="4">
        <f>((Produção!D424*(PreçoLivre!D426*(1-Plan1!$B$11)+D$4*Plan1!$E$16)-D$5-D$2)*D$7)</f>
        <v>5886620.354083756</v>
      </c>
      <c r="E430" s="4">
        <f>((Produção!E424*(PreçoLivre!E426*(1-Plan1!$B$11)+E$4*Plan1!$E$16)-E$5-E$2)*E$7)</f>
        <v>5369822.6341944356</v>
      </c>
      <c r="F430" s="4">
        <f>((Produção!F424*(PreçoLivre!F426*(1-Plan1!$B$11)+F$4*Plan1!$E$16)-F$5-F$2)*F$7)</f>
        <v>4773358.0813943697</v>
      </c>
      <c r="G430" s="4">
        <f>((Produção!G424*(PreçoLivre!G426*(1-Plan1!$B$11)+G$4*Plan1!$E$16)-G$5-G$2)*G$7)</f>
        <v>3847112.6151476968</v>
      </c>
      <c r="H430" s="4">
        <f>((Produção!H424*(PreçoLivre!H426*(1-Plan1!$B$11)+H$4*Plan1!$E$16)-H$5-H$2)*H$7)</f>
        <v>3343193.8123989184</v>
      </c>
      <c r="I430" s="4">
        <f>((Produção!I424*(PreçoLivre!I426*(1-Plan1!$B$11)+I$4*Plan1!$E$16)-I$5-I$2)*I$7)</f>
        <v>3240416.2209500428</v>
      </c>
      <c r="J430" s="4">
        <f>((Produção!J424*(PreçoLivre!J426*(1-Plan1!$B$11)+J$4*Plan1!$E$16)-J$5-J$2)*J$7)</f>
        <v>2938855.0625717747</v>
      </c>
      <c r="K430" s="4">
        <f>((Produção!K424*(PreçoLivre!K426*(1-Plan1!$B$11)+K$4*Plan1!$E$16)-K$5-K$2)*K$7)</f>
        <v>2681130.2837622138</v>
      </c>
      <c r="L430" s="4">
        <f>((Produção!L424*(PreçoLivre!L426*(1-Plan1!$B$11)+L$4*Plan1!$E$16)-L$5-L$2)*L$7)</f>
        <v>2326103.4854959566</v>
      </c>
      <c r="M430" s="4">
        <f>((Produção!M424*(PreçoLivre!M426*(1-Plan1!$B$11)+M$4*Plan1!$E$16)-M$5-M$2)*M$7)</f>
        <v>2147988.6018354651</v>
      </c>
      <c r="N430" s="4">
        <f>((Produção!N424*(PreçoLivre!N426*(1-Plan1!$B$11)+N$4*Plan1!$E$16)-N$5-N$2)*N$7)</f>
        <v>1748139.1562779478</v>
      </c>
      <c r="O430" s="4">
        <f>((Produção!O424*(PreçoLivre!O426*(1-Plan1!$B$11)+O$4*Plan1!$E$16)-O$5-O$2)*O$7)</f>
        <v>1647050.2072265891</v>
      </c>
      <c r="P430" s="4">
        <f>((Produção!P424*(PreçoLivre!P426*(1-Plan1!$B$11)+P$4*Plan1!$E$16)-P$5-P$2)*P$7)</f>
        <v>1391177.3451246663</v>
      </c>
      <c r="Q430" s="4">
        <f>((Produção!Q424*(PreçoLivre!Q426*(1-Plan1!$B$11)+Q$4*Plan1!$E$16)-Q$5-Q$2)*Q$7)</f>
        <v>1254824.5677770362</v>
      </c>
      <c r="R430" s="4">
        <f>((Produção!R424*(PreçoLivre!R426*(1-Plan1!$B$11)+R$4*Plan1!$E$16)-R$5-R$2)*R$7)</f>
        <v>1218678.671879529</v>
      </c>
      <c r="S430" s="4">
        <f>((Produção!S424*(PreçoLivre!S426*(1-Plan1!$B$11)+S$4*Plan1!$E$16)-S$5-S$2)*S$7)</f>
        <v>1230390.6091233359</v>
      </c>
      <c r="T430" s="4">
        <f>((Produção!T424*(PreçoLivre!T426*(1-Plan1!$B$11)+T$4*Plan1!$E$16)-T$5-T$2)*T$7)</f>
        <v>1312882.4071020202</v>
      </c>
      <c r="U430" s="4">
        <f>((Produção!U424*(PreçoLivre!U426*(1-Plan1!$B$11)+U$4*Plan1!$E$16)-U$5-U$2)*U$7)</f>
        <v>1125142.1726331396</v>
      </c>
      <c r="V430" s="4">
        <f>((Produção!V424*(PreçoLivre!V426*(1-Plan1!$B$11)+V$4*Plan1!$E$16)-V$5-V$2)*V$7)</f>
        <v>1057040.8655904194</v>
      </c>
    </row>
    <row r="431" spans="1:22" x14ac:dyDescent="0.25">
      <c r="A431">
        <v>422</v>
      </c>
      <c r="B431" s="100">
        <f t="shared" si="6"/>
        <v>68957539.217031419</v>
      </c>
      <c r="C431" s="4">
        <f>((Produção!C425*(PreçoLivre!C427*(1-Plan1!$B$11)+C$4*Plan1!$E$16)-C$5-C$2)*C$7)</f>
        <v>7584270.9198881825</v>
      </c>
      <c r="D431" s="4">
        <f>((Produção!D425*(PreçoLivre!D427*(1-Plan1!$B$11)+D$4*Plan1!$E$16)-D$5-D$2)*D$7)</f>
        <v>6796146.1733411504</v>
      </c>
      <c r="E431" s="4">
        <f>((Produção!E425*(PreçoLivre!E427*(1-Plan1!$B$11)+E$4*Plan1!$E$16)-E$5-E$2)*E$7)</f>
        <v>6589933.9149130508</v>
      </c>
      <c r="F431" s="4">
        <f>((Produção!F425*(PreçoLivre!F427*(1-Plan1!$B$11)+F$4*Plan1!$E$16)-F$5-F$2)*F$7)</f>
        <v>5693126.381771869</v>
      </c>
      <c r="G431" s="4">
        <f>((Produção!G425*(PreçoLivre!G427*(1-Plan1!$B$11)+G$4*Plan1!$E$16)-G$5-G$2)*G$7)</f>
        <v>5467009.2317233067</v>
      </c>
      <c r="H431" s="4">
        <f>((Produção!H425*(PreçoLivre!H427*(1-Plan1!$B$11)+H$4*Plan1!$E$16)-H$5-H$2)*H$7)</f>
        <v>4669976.7361251768</v>
      </c>
      <c r="I431" s="4">
        <f>((Produção!I425*(PreçoLivre!I427*(1-Plan1!$B$11)+I$4*Plan1!$E$16)-I$5-I$2)*I$7)</f>
        <v>3733462.7658610037</v>
      </c>
      <c r="J431" s="4">
        <f>((Produção!J425*(PreçoLivre!J427*(1-Plan1!$B$11)+J$4*Plan1!$E$16)-J$5-J$2)*J$7)</f>
        <v>3320048.0720175328</v>
      </c>
      <c r="K431" s="4">
        <f>((Produção!K425*(PreçoLivre!K427*(1-Plan1!$B$11)+K$4*Plan1!$E$16)-K$5-K$2)*K$7)</f>
        <v>3295701.3776343912</v>
      </c>
      <c r="L431" s="4">
        <f>((Produção!L425*(PreçoLivre!L427*(1-Plan1!$B$11)+L$4*Plan1!$E$16)-L$5-L$2)*L$7)</f>
        <v>2981657.7419841322</v>
      </c>
      <c r="M431" s="4">
        <f>((Produção!M425*(PreçoLivre!M427*(1-Plan1!$B$11)+M$4*Plan1!$E$16)-M$5-M$2)*M$7)</f>
        <v>2566635.5314619928</v>
      </c>
      <c r="N431" s="4">
        <f>((Produção!N425*(PreçoLivre!N427*(1-Plan1!$B$11)+N$4*Plan1!$E$16)-N$5-N$2)*N$7)</f>
        <v>2513541.3356127199</v>
      </c>
      <c r="O431" s="4">
        <f>((Produção!O425*(PreçoLivre!O427*(1-Plan1!$B$11)+O$4*Plan1!$E$16)-O$5-O$2)*O$7)</f>
        <v>2350601.0440660301</v>
      </c>
      <c r="P431" s="4">
        <f>((Produção!P425*(PreçoLivre!P427*(1-Plan1!$B$11)+P$4*Plan1!$E$16)-P$5-P$2)*P$7)</f>
        <v>2029214.7358061299</v>
      </c>
      <c r="Q431" s="4">
        <f>((Produção!Q425*(PreçoLivre!Q427*(1-Plan1!$B$11)+Q$4*Plan1!$E$16)-Q$5-Q$2)*Q$7)</f>
        <v>1918308.0905130426</v>
      </c>
      <c r="R431" s="4">
        <f>((Produção!R425*(PreçoLivre!R427*(1-Plan1!$B$11)+R$4*Plan1!$E$16)-R$5-R$2)*R$7)</f>
        <v>1700740.068070736</v>
      </c>
      <c r="S431" s="4">
        <f>((Produção!S425*(PreçoLivre!S427*(1-Plan1!$B$11)+S$4*Plan1!$E$16)-S$5-S$2)*S$7)</f>
        <v>1654739.9937469023</v>
      </c>
      <c r="T431" s="4">
        <f>((Produção!T425*(PreçoLivre!T427*(1-Plan1!$B$11)+T$4*Plan1!$E$16)-T$5-T$2)*T$7)</f>
        <v>1526628.4664211753</v>
      </c>
      <c r="U431" s="4">
        <f>((Produção!U425*(PreçoLivre!U427*(1-Plan1!$B$11)+U$4*Plan1!$E$16)-U$5-U$2)*U$7)</f>
        <v>1343748.9017667966</v>
      </c>
      <c r="V431" s="4">
        <f>((Produção!V425*(PreçoLivre!V427*(1-Plan1!$B$11)+V$4*Plan1!$E$16)-V$5-V$2)*V$7)</f>
        <v>1222047.7343060898</v>
      </c>
    </row>
    <row r="432" spans="1:22" x14ac:dyDescent="0.25">
      <c r="A432">
        <v>423</v>
      </c>
      <c r="B432" s="100">
        <f t="shared" si="6"/>
        <v>58557082.551072672</v>
      </c>
      <c r="C432" s="4">
        <f>((Produção!C426*(PreçoLivre!C428*(1-Plan1!$B$11)+C$4*Plan1!$E$16)-C$5-C$2)*C$7)</f>
        <v>6545999.1841706662</v>
      </c>
      <c r="D432" s="4">
        <f>((Produção!D426*(PreçoLivre!D428*(1-Plan1!$B$11)+D$4*Plan1!$E$16)-D$5-D$2)*D$7)</f>
        <v>5657199.3567795455</v>
      </c>
      <c r="E432" s="4">
        <f>((Produção!E426*(PreçoLivre!E428*(1-Plan1!$B$11)+E$4*Plan1!$E$16)-E$5-E$2)*E$7)</f>
        <v>5104540.6086004497</v>
      </c>
      <c r="F432" s="4">
        <f>((Produção!F426*(PreçoLivre!F428*(1-Plan1!$B$11)+F$4*Plan1!$E$16)-F$5-F$2)*F$7)</f>
        <v>5034005.6178784054</v>
      </c>
      <c r="G432" s="4">
        <f>((Produção!G426*(PreçoLivre!G428*(1-Plan1!$B$11)+G$4*Plan1!$E$16)-G$5-G$2)*G$7)</f>
        <v>4300006.783909468</v>
      </c>
      <c r="H432" s="4">
        <f>((Produção!H426*(PreçoLivre!H428*(1-Plan1!$B$11)+H$4*Plan1!$E$16)-H$5-H$2)*H$7)</f>
        <v>4095746.2932962868</v>
      </c>
      <c r="I432" s="4">
        <f>((Produção!I426*(PreçoLivre!I428*(1-Plan1!$B$11)+I$4*Plan1!$E$16)-I$5-I$2)*I$7)</f>
        <v>4078365.261693412</v>
      </c>
      <c r="J432" s="4">
        <f>((Produção!J426*(PreçoLivre!J428*(1-Plan1!$B$11)+J$4*Plan1!$E$16)-J$5-J$2)*J$7)</f>
        <v>3481395.5079488088</v>
      </c>
      <c r="K432" s="4">
        <f>((Produção!K426*(PreçoLivre!K428*(1-Plan1!$B$11)+K$4*Plan1!$E$16)-K$5-K$2)*K$7)</f>
        <v>3195980.7353569558</v>
      </c>
      <c r="L432" s="4">
        <f>((Produção!L426*(PreçoLivre!L428*(1-Plan1!$B$11)+L$4*Plan1!$E$16)-L$5-L$2)*L$7)</f>
        <v>2790641.9929935094</v>
      </c>
      <c r="M432" s="4">
        <f>((Produção!M426*(PreçoLivre!M428*(1-Plan1!$B$11)+M$4*Plan1!$E$16)-M$5-M$2)*M$7)</f>
        <v>2323256.4865226531</v>
      </c>
      <c r="N432" s="4">
        <f>((Produção!N426*(PreçoLivre!N428*(1-Plan1!$B$11)+N$4*Plan1!$E$16)-N$5-N$2)*N$7)</f>
        <v>2015466.3177644967</v>
      </c>
      <c r="O432" s="4">
        <f>((Produção!O426*(PreçoLivre!O428*(1-Plan1!$B$11)+O$4*Plan1!$E$16)-O$5-O$2)*O$7)</f>
        <v>1752909.3125454951</v>
      </c>
      <c r="P432" s="4">
        <f>((Produção!P426*(PreçoLivre!P428*(1-Plan1!$B$11)+P$4*Plan1!$E$16)-P$5-P$2)*P$7)</f>
        <v>1469868.5515492982</v>
      </c>
      <c r="Q432" s="4">
        <f>((Produção!Q426*(PreçoLivre!Q428*(1-Plan1!$B$11)+Q$4*Plan1!$E$16)-Q$5-Q$2)*Q$7)</f>
        <v>1326917.1467120831</v>
      </c>
      <c r="R432" s="4">
        <f>((Produção!R426*(PreçoLivre!R428*(1-Plan1!$B$11)+R$4*Plan1!$E$16)-R$5-R$2)*R$7)</f>
        <v>1311121.1902142444</v>
      </c>
      <c r="S432" s="4">
        <f>((Produção!S426*(PreçoLivre!S428*(1-Plan1!$B$11)+S$4*Plan1!$E$16)-S$5-S$2)*S$7)</f>
        <v>1257414.3851110588</v>
      </c>
      <c r="T432" s="4">
        <f>((Produção!T426*(PreçoLivre!T428*(1-Plan1!$B$11)+T$4*Plan1!$E$16)-T$5-T$2)*T$7)</f>
        <v>1121467.2628589631</v>
      </c>
      <c r="U432" s="4">
        <f>((Produção!U426*(PreçoLivre!U428*(1-Plan1!$B$11)+U$4*Plan1!$E$16)-U$5-U$2)*U$7)</f>
        <v>860308.80260165688</v>
      </c>
      <c r="V432" s="4">
        <f>((Produção!V426*(PreçoLivre!V428*(1-Plan1!$B$11)+V$4*Plan1!$E$16)-V$5-V$2)*V$7)</f>
        <v>834471.75256521162</v>
      </c>
    </row>
    <row r="433" spans="1:22" x14ac:dyDescent="0.25">
      <c r="A433">
        <v>424</v>
      </c>
      <c r="B433" s="100">
        <f t="shared" si="6"/>
        <v>66065098.70374205</v>
      </c>
      <c r="C433" s="4">
        <f>((Produção!C427*(PreçoLivre!C429*(1-Plan1!$B$11)+C$4*Plan1!$E$16)-C$5-C$2)*C$7)</f>
        <v>8314692.9221162805</v>
      </c>
      <c r="D433" s="4">
        <f>((Produção!D427*(PreçoLivre!D429*(1-Plan1!$B$11)+D$4*Plan1!$E$16)-D$5-D$2)*D$7)</f>
        <v>7092924.3810022045</v>
      </c>
      <c r="E433" s="4">
        <f>((Produção!E427*(PreçoLivre!E429*(1-Plan1!$B$11)+E$4*Plan1!$E$16)-E$5-E$2)*E$7)</f>
        <v>6914478.7245840849</v>
      </c>
      <c r="F433" s="4">
        <f>((Produção!F427*(PreçoLivre!F429*(1-Plan1!$B$11)+F$4*Plan1!$E$16)-F$5-F$2)*F$7)</f>
        <v>5540118.9712488148</v>
      </c>
      <c r="G433" s="4">
        <f>((Produção!G427*(PreçoLivre!G429*(1-Plan1!$B$11)+G$4*Plan1!$E$16)-G$5-G$2)*G$7)</f>
        <v>5011973.5587123772</v>
      </c>
      <c r="H433" s="4">
        <f>((Produção!H427*(PreçoLivre!H429*(1-Plan1!$B$11)+H$4*Plan1!$E$16)-H$5-H$2)*H$7)</f>
        <v>4584632.7365987338</v>
      </c>
      <c r="I433" s="4">
        <f>((Produção!I427*(PreçoLivre!I429*(1-Plan1!$B$11)+I$4*Plan1!$E$16)-I$5-I$2)*I$7)</f>
        <v>3685730.0587575249</v>
      </c>
      <c r="J433" s="4">
        <f>((Produção!J427*(PreçoLivre!J429*(1-Plan1!$B$11)+J$4*Plan1!$E$16)-J$5-J$2)*J$7)</f>
        <v>3453666.0751663358</v>
      </c>
      <c r="K433" s="4">
        <f>((Produção!K427*(PreçoLivre!K429*(1-Plan1!$B$11)+K$4*Plan1!$E$16)-K$5-K$2)*K$7)</f>
        <v>3131799.2555445237</v>
      </c>
      <c r="L433" s="4">
        <f>((Produção!L427*(PreçoLivre!L429*(1-Plan1!$B$11)+L$4*Plan1!$E$16)-L$5-L$2)*L$7)</f>
        <v>2666127.3959375755</v>
      </c>
      <c r="M433" s="4">
        <f>((Produção!M427*(PreçoLivre!M429*(1-Plan1!$B$11)+M$4*Plan1!$E$16)-M$5-M$2)*M$7)</f>
        <v>2137685.4615746494</v>
      </c>
      <c r="N433" s="4">
        <f>((Produção!N427*(PreçoLivre!N429*(1-Plan1!$B$11)+N$4*Plan1!$E$16)-N$5-N$2)*N$7)</f>
        <v>2084141.6219087555</v>
      </c>
      <c r="O433" s="4">
        <f>((Produção!O427*(PreçoLivre!O429*(1-Plan1!$B$11)+O$4*Plan1!$E$16)-O$5-O$2)*O$7)</f>
        <v>1895760.4655142312</v>
      </c>
      <c r="P433" s="4">
        <f>((Produção!P427*(PreçoLivre!P429*(1-Plan1!$B$11)+P$4*Plan1!$E$16)-P$5-P$2)*P$7)</f>
        <v>1794751.9048143073</v>
      </c>
      <c r="Q433" s="4">
        <f>((Produção!Q427*(PreçoLivre!Q429*(1-Plan1!$B$11)+Q$4*Plan1!$E$16)-Q$5-Q$2)*Q$7)</f>
        <v>1618144.9014800917</v>
      </c>
      <c r="R433" s="4">
        <f>((Produção!R427*(PreçoLivre!R429*(1-Plan1!$B$11)+R$4*Plan1!$E$16)-R$5-R$2)*R$7)</f>
        <v>1533840.895920963</v>
      </c>
      <c r="S433" s="4">
        <f>((Produção!S427*(PreçoLivre!S429*(1-Plan1!$B$11)+S$4*Plan1!$E$16)-S$5-S$2)*S$7)</f>
        <v>1339162.0905299666</v>
      </c>
      <c r="T433" s="4">
        <f>((Produção!T427*(PreçoLivre!T429*(1-Plan1!$B$11)+T$4*Plan1!$E$16)-T$5-T$2)*T$7)</f>
        <v>1170657.6308612486</v>
      </c>
      <c r="U433" s="4">
        <f>((Produção!U427*(PreçoLivre!U429*(1-Plan1!$B$11)+U$4*Plan1!$E$16)-U$5-U$2)*U$7)</f>
        <v>1097644.265646002</v>
      </c>
      <c r="V433" s="4">
        <f>((Produção!V427*(PreçoLivre!V429*(1-Plan1!$B$11)+V$4*Plan1!$E$16)-V$5-V$2)*V$7)</f>
        <v>997165.38582337741</v>
      </c>
    </row>
    <row r="434" spans="1:22" x14ac:dyDescent="0.25">
      <c r="A434">
        <v>425</v>
      </c>
      <c r="B434" s="100">
        <f t="shared" si="6"/>
        <v>72182901.649130568</v>
      </c>
      <c r="C434" s="4">
        <f>((Produção!C428*(PreçoLivre!C430*(1-Plan1!$B$11)+C$4*Plan1!$E$16)-C$5-C$2)*C$7)</f>
        <v>7303664.1618260974</v>
      </c>
      <c r="D434" s="4">
        <f>((Produção!D428*(PreçoLivre!D430*(1-Plan1!$B$11)+D$4*Plan1!$E$16)-D$5-D$2)*D$7)</f>
        <v>6575444.0323337615</v>
      </c>
      <c r="E434" s="4">
        <f>((Produção!E428*(PreçoLivre!E430*(1-Plan1!$B$11)+E$4*Plan1!$E$16)-E$5-E$2)*E$7)</f>
        <v>5935381.2203739043</v>
      </c>
      <c r="F434" s="4">
        <f>((Produção!F428*(PreçoLivre!F430*(1-Plan1!$B$11)+F$4*Plan1!$E$16)-F$5-F$2)*F$7)</f>
        <v>5537726.0464274473</v>
      </c>
      <c r="G434" s="4">
        <f>((Produção!G428*(PreçoLivre!G430*(1-Plan1!$B$11)+G$4*Plan1!$E$16)-G$5-G$2)*G$7)</f>
        <v>5041077.9934480675</v>
      </c>
      <c r="H434" s="4">
        <f>((Produção!H428*(PreçoLivre!H430*(1-Plan1!$B$11)+H$4*Plan1!$E$16)-H$5-H$2)*H$7)</f>
        <v>4954321.8828053195</v>
      </c>
      <c r="I434" s="4">
        <f>((Produção!I428*(PreçoLivre!I430*(1-Plan1!$B$11)+I$4*Plan1!$E$16)-I$5-I$2)*I$7)</f>
        <v>4460421.9632633151</v>
      </c>
      <c r="J434" s="4">
        <f>((Produção!J428*(PreçoLivre!J430*(1-Plan1!$B$11)+J$4*Plan1!$E$16)-J$5-J$2)*J$7)</f>
        <v>4179295.3239478213</v>
      </c>
      <c r="K434" s="4">
        <f>((Produção!K428*(PreçoLivre!K430*(1-Plan1!$B$11)+K$4*Plan1!$E$16)-K$5-K$2)*K$7)</f>
        <v>3484368.9502183478</v>
      </c>
      <c r="L434" s="4">
        <f>((Produção!L428*(PreçoLivre!L430*(1-Plan1!$B$11)+L$4*Plan1!$E$16)-L$5-L$2)*L$7)</f>
        <v>3481159.5242579593</v>
      </c>
      <c r="M434" s="4">
        <f>((Produção!M428*(PreçoLivre!M430*(1-Plan1!$B$11)+M$4*Plan1!$E$16)-M$5-M$2)*M$7)</f>
        <v>3316859.2253365549</v>
      </c>
      <c r="N434" s="4">
        <f>((Produção!N428*(PreçoLivre!N430*(1-Plan1!$B$11)+N$4*Plan1!$E$16)-N$5-N$2)*N$7)</f>
        <v>2912026.0567706851</v>
      </c>
      <c r="O434" s="4">
        <f>((Produção!O428*(PreçoLivre!O430*(1-Plan1!$B$11)+O$4*Plan1!$E$16)-O$5-O$2)*O$7)</f>
        <v>2666173.1172114024</v>
      </c>
      <c r="P434" s="4">
        <f>((Produção!P428*(PreçoLivre!P430*(1-Plan1!$B$11)+P$4*Plan1!$E$16)-P$5-P$2)*P$7)</f>
        <v>2247238.420396368</v>
      </c>
      <c r="Q434" s="4">
        <f>((Produção!Q428*(PreçoLivre!Q430*(1-Plan1!$B$11)+Q$4*Plan1!$E$16)-Q$5-Q$2)*Q$7)</f>
        <v>2061875.1564520288</v>
      </c>
      <c r="R434" s="4">
        <f>((Produção!R428*(PreçoLivre!R430*(1-Plan1!$B$11)+R$4*Plan1!$E$16)-R$5-R$2)*R$7)</f>
        <v>1824339.5450464683</v>
      </c>
      <c r="S434" s="4">
        <f>((Produção!S428*(PreçoLivre!S430*(1-Plan1!$B$11)+S$4*Plan1!$E$16)-S$5-S$2)*S$7)</f>
        <v>1680339.6659053473</v>
      </c>
      <c r="T434" s="4">
        <f>((Produção!T428*(PreçoLivre!T430*(1-Plan1!$B$11)+T$4*Plan1!$E$16)-T$5-T$2)*T$7)</f>
        <v>1676430.1669356299</v>
      </c>
      <c r="U434" s="4">
        <f>((Produção!U428*(PreçoLivre!U430*(1-Plan1!$B$11)+U$4*Plan1!$E$16)-U$5-U$2)*U$7)</f>
        <v>1453789.8769382157</v>
      </c>
      <c r="V434" s="4">
        <f>((Produção!V428*(PreçoLivre!V430*(1-Plan1!$B$11)+V$4*Plan1!$E$16)-V$5-V$2)*V$7)</f>
        <v>1390969.3192358459</v>
      </c>
    </row>
    <row r="435" spans="1:22" x14ac:dyDescent="0.25">
      <c r="A435">
        <v>426</v>
      </c>
      <c r="B435" s="100">
        <f t="shared" si="6"/>
        <v>81328704.14499484</v>
      </c>
      <c r="C435" s="4">
        <f>((Produção!C429*(PreçoLivre!C431*(1-Plan1!$B$11)+C$4*Plan1!$E$16)-C$5-C$2)*C$7)</f>
        <v>7727299.1980495052</v>
      </c>
      <c r="D435" s="4">
        <f>((Produção!D429*(PreçoLivre!D431*(1-Plan1!$B$11)+D$4*Plan1!$E$16)-D$5-D$2)*D$7)</f>
        <v>7986475.021098122</v>
      </c>
      <c r="E435" s="4">
        <f>((Produção!E429*(PreçoLivre!E431*(1-Plan1!$B$11)+E$4*Plan1!$E$16)-E$5-E$2)*E$7)</f>
        <v>7443762.6342884349</v>
      </c>
      <c r="F435" s="4">
        <f>((Produção!F429*(PreçoLivre!F431*(1-Plan1!$B$11)+F$4*Plan1!$E$16)-F$5-F$2)*F$7)</f>
        <v>6935126.3386063864</v>
      </c>
      <c r="G435" s="4">
        <f>((Produção!G429*(PreçoLivre!G431*(1-Plan1!$B$11)+G$4*Plan1!$E$16)-G$5-G$2)*G$7)</f>
        <v>5977487.2893261481</v>
      </c>
      <c r="H435" s="4">
        <f>((Produção!H429*(PreçoLivre!H431*(1-Plan1!$B$11)+H$4*Plan1!$E$16)-H$5-H$2)*H$7)</f>
        <v>5287640.4048363175</v>
      </c>
      <c r="I435" s="4">
        <f>((Produção!I429*(PreçoLivre!I431*(1-Plan1!$B$11)+I$4*Plan1!$E$16)-I$5-I$2)*I$7)</f>
        <v>4790728.3308257321</v>
      </c>
      <c r="J435" s="4">
        <f>((Produção!J429*(PreçoLivre!J431*(1-Plan1!$B$11)+J$4*Plan1!$E$16)-J$5-J$2)*J$7)</f>
        <v>4051682.8729676157</v>
      </c>
      <c r="K435" s="4">
        <f>((Produção!K429*(PreçoLivre!K431*(1-Plan1!$B$11)+K$4*Plan1!$E$16)-K$5-K$2)*K$7)</f>
        <v>3519828.4081328064</v>
      </c>
      <c r="L435" s="4">
        <f>((Produção!L429*(PreçoLivre!L431*(1-Plan1!$B$11)+L$4*Plan1!$E$16)-L$5-L$2)*L$7)</f>
        <v>3182318.6293033459</v>
      </c>
      <c r="M435" s="4">
        <f>((Produção!M429*(PreçoLivre!M431*(1-Plan1!$B$11)+M$4*Plan1!$E$16)-M$5-M$2)*M$7)</f>
        <v>2942908.8759436109</v>
      </c>
      <c r="N435" s="4">
        <f>((Produção!N429*(PreçoLivre!N431*(1-Plan1!$B$11)+N$4*Plan1!$E$16)-N$5-N$2)*N$7)</f>
        <v>3206715.616132854</v>
      </c>
      <c r="O435" s="4">
        <f>((Produção!O429*(PreçoLivre!O431*(1-Plan1!$B$11)+O$4*Plan1!$E$16)-O$5-O$2)*O$7)</f>
        <v>3089912.1973204515</v>
      </c>
      <c r="P435" s="4">
        <f>((Produção!P429*(PreçoLivre!P431*(1-Plan1!$B$11)+P$4*Plan1!$E$16)-P$5-P$2)*P$7)</f>
        <v>2743916.8378942041</v>
      </c>
      <c r="Q435" s="4">
        <f>((Produção!Q429*(PreçoLivre!Q431*(1-Plan1!$B$11)+Q$4*Plan1!$E$16)-Q$5-Q$2)*Q$7)</f>
        <v>2542734.0552496174</v>
      </c>
      <c r="R435" s="4">
        <f>((Produção!R429*(PreçoLivre!R431*(1-Plan1!$B$11)+R$4*Plan1!$E$16)-R$5-R$2)*R$7)</f>
        <v>2410253.2287421618</v>
      </c>
      <c r="S435" s="4">
        <f>((Produção!S429*(PreçoLivre!S431*(1-Plan1!$B$11)+S$4*Plan1!$E$16)-S$5-S$2)*S$7)</f>
        <v>2194616.7381645534</v>
      </c>
      <c r="T435" s="4">
        <f>((Produção!T429*(PreçoLivre!T431*(1-Plan1!$B$11)+T$4*Plan1!$E$16)-T$5-T$2)*T$7)</f>
        <v>1947255.8862858512</v>
      </c>
      <c r="U435" s="4">
        <f>((Produção!U429*(PreçoLivre!U431*(1-Plan1!$B$11)+U$4*Plan1!$E$16)-U$5-U$2)*U$7)</f>
        <v>1778421.2044236062</v>
      </c>
      <c r="V435" s="4">
        <f>((Produção!V429*(PreçoLivre!V431*(1-Plan1!$B$11)+V$4*Plan1!$E$16)-V$5-V$2)*V$7)</f>
        <v>1569620.3774035037</v>
      </c>
    </row>
    <row r="436" spans="1:22" x14ac:dyDescent="0.25">
      <c r="A436">
        <v>427</v>
      </c>
      <c r="B436" s="100">
        <f t="shared" si="6"/>
        <v>70106288.450336397</v>
      </c>
      <c r="C436" s="4">
        <f>((Produção!C430*(PreçoLivre!C432*(1-Plan1!$B$11)+C$4*Plan1!$E$16)-C$5-C$2)*C$7)</f>
        <v>7633081.3780275108</v>
      </c>
      <c r="D436" s="4">
        <f>((Produção!D430*(PreçoLivre!D432*(1-Plan1!$B$11)+D$4*Plan1!$E$16)-D$5-D$2)*D$7)</f>
        <v>6715536.8857277082</v>
      </c>
      <c r="E436" s="4">
        <f>((Produção!E430*(PreçoLivre!E432*(1-Plan1!$B$11)+E$4*Plan1!$E$16)-E$5-E$2)*E$7)</f>
        <v>6566823.8919794913</v>
      </c>
      <c r="F436" s="4">
        <f>((Produção!F430*(PreçoLivre!F432*(1-Plan1!$B$11)+F$4*Plan1!$E$16)-F$5-F$2)*F$7)</f>
        <v>6273630.0320646437</v>
      </c>
      <c r="G436" s="4">
        <f>((Produção!G430*(PreçoLivre!G432*(1-Plan1!$B$11)+G$4*Plan1!$E$16)-G$5-G$2)*G$7)</f>
        <v>5506453.4588728817</v>
      </c>
      <c r="H436" s="4">
        <f>((Produção!H430*(PreçoLivre!H432*(1-Plan1!$B$11)+H$4*Plan1!$E$16)-H$5-H$2)*H$7)</f>
        <v>4832519.777943112</v>
      </c>
      <c r="I436" s="4">
        <f>((Produção!I430*(PreçoLivre!I432*(1-Plan1!$B$11)+I$4*Plan1!$E$16)-I$5-I$2)*I$7)</f>
        <v>4378495.7912974041</v>
      </c>
      <c r="J436" s="4">
        <f>((Produção!J430*(PreçoLivre!J432*(1-Plan1!$B$11)+J$4*Plan1!$E$16)-J$5-J$2)*J$7)</f>
        <v>3822041.2117639817</v>
      </c>
      <c r="K436" s="4">
        <f>((Produção!K430*(PreçoLivre!K432*(1-Plan1!$B$11)+K$4*Plan1!$E$16)-K$5-K$2)*K$7)</f>
        <v>3527232.1127609587</v>
      </c>
      <c r="L436" s="4">
        <f>((Produção!L430*(PreçoLivre!L432*(1-Plan1!$B$11)+L$4*Plan1!$E$16)-L$5-L$2)*L$7)</f>
        <v>3102123.1912559331</v>
      </c>
      <c r="M436" s="4">
        <f>((Produção!M430*(PreçoLivre!M432*(1-Plan1!$B$11)+M$4*Plan1!$E$16)-M$5-M$2)*M$7)</f>
        <v>2707638.1414098325</v>
      </c>
      <c r="N436" s="4">
        <f>((Produção!N430*(PreçoLivre!N432*(1-Plan1!$B$11)+N$4*Plan1!$E$16)-N$5-N$2)*N$7)</f>
        <v>2385433.7518629739</v>
      </c>
      <c r="O436" s="4">
        <f>((Produção!O430*(PreçoLivre!O432*(1-Plan1!$B$11)+O$4*Plan1!$E$16)-O$5-O$2)*O$7)</f>
        <v>2300713.7588327033</v>
      </c>
      <c r="P436" s="4">
        <f>((Produção!P430*(PreçoLivre!P432*(1-Plan1!$B$11)+P$4*Plan1!$E$16)-P$5-P$2)*P$7)</f>
        <v>2035063.9506028658</v>
      </c>
      <c r="Q436" s="4">
        <f>((Produção!Q430*(PreçoLivre!Q432*(1-Plan1!$B$11)+Q$4*Plan1!$E$16)-Q$5-Q$2)*Q$7)</f>
        <v>1768482.7157126705</v>
      </c>
      <c r="R436" s="4">
        <f>((Produção!R430*(PreçoLivre!R432*(1-Plan1!$B$11)+R$4*Plan1!$E$16)-R$5-R$2)*R$7)</f>
        <v>1537549.9324538372</v>
      </c>
      <c r="S436" s="4">
        <f>((Produção!S430*(PreçoLivre!S432*(1-Plan1!$B$11)+S$4*Plan1!$E$16)-S$5-S$2)*S$7)</f>
        <v>1396546.5817675095</v>
      </c>
      <c r="T436" s="4">
        <f>((Produção!T430*(PreçoLivre!T432*(1-Plan1!$B$11)+T$4*Plan1!$E$16)-T$5-T$2)*T$7)</f>
        <v>1282425.4971971139</v>
      </c>
      <c r="U436" s="4">
        <f>((Produção!U430*(PreçoLivre!U432*(1-Plan1!$B$11)+U$4*Plan1!$E$16)-U$5-U$2)*U$7)</f>
        <v>1153076.5109092493</v>
      </c>
      <c r="V436" s="4">
        <f>((Produção!V430*(PreçoLivre!V432*(1-Plan1!$B$11)+V$4*Plan1!$E$16)-V$5-V$2)*V$7)</f>
        <v>1181419.8778940171</v>
      </c>
    </row>
    <row r="437" spans="1:22" x14ac:dyDescent="0.25">
      <c r="A437">
        <v>428</v>
      </c>
      <c r="B437" s="100">
        <f t="shared" si="6"/>
        <v>64736223.560046345</v>
      </c>
      <c r="C437" s="4">
        <f>((Produção!C431*(PreçoLivre!C433*(1-Plan1!$B$11)+C$4*Plan1!$E$16)-C$5-C$2)*C$7)</f>
        <v>7198211.1671389518</v>
      </c>
      <c r="D437" s="4">
        <f>((Produção!D431*(PreçoLivre!D433*(1-Plan1!$B$11)+D$4*Plan1!$E$16)-D$5-D$2)*D$7)</f>
        <v>6945664.6505407551</v>
      </c>
      <c r="E437" s="4">
        <f>((Produção!E431*(PreçoLivre!E433*(1-Plan1!$B$11)+E$4*Plan1!$E$16)-E$5-E$2)*E$7)</f>
        <v>5790344.4803563934</v>
      </c>
      <c r="F437" s="4">
        <f>((Produção!F431*(PreçoLivre!F433*(1-Plan1!$B$11)+F$4*Plan1!$E$16)-F$5-F$2)*F$7)</f>
        <v>5401784.5216726027</v>
      </c>
      <c r="G437" s="4">
        <f>((Produção!G431*(PreçoLivre!G433*(1-Plan1!$B$11)+G$4*Plan1!$E$16)-G$5-G$2)*G$7)</f>
        <v>5230012.0928409128</v>
      </c>
      <c r="H437" s="4">
        <f>((Produção!H431*(PreçoLivre!H433*(1-Plan1!$B$11)+H$4*Plan1!$E$16)-H$5-H$2)*H$7)</f>
        <v>4763684.8451869534</v>
      </c>
      <c r="I437" s="4">
        <f>((Produção!I431*(PreçoLivre!I433*(1-Plan1!$B$11)+I$4*Plan1!$E$16)-I$5-I$2)*I$7)</f>
        <v>4091136.0685567297</v>
      </c>
      <c r="J437" s="4">
        <f>((Produção!J431*(PreçoLivre!J433*(1-Plan1!$B$11)+J$4*Plan1!$E$16)-J$5-J$2)*J$7)</f>
        <v>3474613.6256279116</v>
      </c>
      <c r="K437" s="4">
        <f>((Produção!K431*(PreçoLivre!K433*(1-Plan1!$B$11)+K$4*Plan1!$E$16)-K$5-K$2)*K$7)</f>
        <v>2969577.7787093935</v>
      </c>
      <c r="L437" s="4">
        <f>((Produção!L431*(PreçoLivre!L433*(1-Plan1!$B$11)+L$4*Plan1!$E$16)-L$5-L$2)*L$7)</f>
        <v>2956796.7575221718</v>
      </c>
      <c r="M437" s="4">
        <f>((Produção!M431*(PreçoLivre!M433*(1-Plan1!$B$11)+M$4*Plan1!$E$16)-M$5-M$2)*M$7)</f>
        <v>2845219.1767699905</v>
      </c>
      <c r="N437" s="4">
        <f>((Produção!N431*(PreçoLivre!N433*(1-Plan1!$B$11)+N$4*Plan1!$E$16)-N$5-N$2)*N$7)</f>
        <v>2240628.4649064206</v>
      </c>
      <c r="O437" s="4">
        <f>((Produção!O431*(PreçoLivre!O433*(1-Plan1!$B$11)+O$4*Plan1!$E$16)-O$5-O$2)*O$7)</f>
        <v>1919458.5894907033</v>
      </c>
      <c r="P437" s="4">
        <f>((Produção!P431*(PreçoLivre!P433*(1-Plan1!$B$11)+P$4*Plan1!$E$16)-P$5-P$2)*P$7)</f>
        <v>1720709.520943797</v>
      </c>
      <c r="Q437" s="4">
        <f>((Produção!Q431*(PreçoLivre!Q433*(1-Plan1!$B$11)+Q$4*Plan1!$E$16)-Q$5-Q$2)*Q$7)</f>
        <v>1463492.8260506222</v>
      </c>
      <c r="R437" s="4">
        <f>((Produção!R431*(PreçoLivre!R433*(1-Plan1!$B$11)+R$4*Plan1!$E$16)-R$5-R$2)*R$7)</f>
        <v>1376003.8538943126</v>
      </c>
      <c r="S437" s="4">
        <f>((Produção!S431*(PreçoLivre!S433*(1-Plan1!$B$11)+S$4*Plan1!$E$16)-S$5-S$2)*S$7)</f>
        <v>1153516.8166112513</v>
      </c>
      <c r="T437" s="4">
        <f>((Produção!T431*(PreçoLivre!T433*(1-Plan1!$B$11)+T$4*Plan1!$E$16)-T$5-T$2)*T$7)</f>
        <v>1194497.6009905103</v>
      </c>
      <c r="U437" s="4">
        <f>((Produção!U431*(PreçoLivre!U433*(1-Plan1!$B$11)+U$4*Plan1!$E$16)-U$5-U$2)*U$7)</f>
        <v>1089961.9269386199</v>
      </c>
      <c r="V437" s="4">
        <f>((Produção!V431*(PreçoLivre!V433*(1-Plan1!$B$11)+V$4*Plan1!$E$16)-V$5-V$2)*V$7)</f>
        <v>910908.7952973186</v>
      </c>
    </row>
    <row r="438" spans="1:22" x14ac:dyDescent="0.25">
      <c r="A438">
        <v>429</v>
      </c>
      <c r="B438" s="100">
        <f t="shared" si="6"/>
        <v>69389847.194080994</v>
      </c>
      <c r="C438" s="4">
        <f>((Produção!C432*(PreçoLivre!C434*(1-Plan1!$B$11)+C$4*Plan1!$E$16)-C$5-C$2)*C$7)</f>
        <v>7730958.483046487</v>
      </c>
      <c r="D438" s="4">
        <f>((Produção!D432*(PreçoLivre!D434*(1-Plan1!$B$11)+D$4*Plan1!$E$16)-D$5-D$2)*D$7)</f>
        <v>6911795.3910218403</v>
      </c>
      <c r="E438" s="4">
        <f>((Produção!E432*(PreçoLivre!E434*(1-Plan1!$B$11)+E$4*Plan1!$E$16)-E$5-E$2)*E$7)</f>
        <v>7031877.7764110435</v>
      </c>
      <c r="F438" s="4">
        <f>((Produção!F432*(PreçoLivre!F434*(1-Plan1!$B$11)+F$4*Plan1!$E$16)-F$5-F$2)*F$7)</f>
        <v>5992906.2561865514</v>
      </c>
      <c r="G438" s="4">
        <f>((Produção!G432*(PreçoLivre!G434*(1-Plan1!$B$11)+G$4*Plan1!$E$16)-G$5-G$2)*G$7)</f>
        <v>5699492.371642082</v>
      </c>
      <c r="H438" s="4">
        <f>((Produção!H432*(PreçoLivre!H434*(1-Plan1!$B$11)+H$4*Plan1!$E$16)-H$5-H$2)*H$7)</f>
        <v>5276028.7158146203</v>
      </c>
      <c r="I438" s="4">
        <f>((Produção!I432*(PreçoLivre!I434*(1-Plan1!$B$11)+I$4*Plan1!$E$16)-I$5-I$2)*I$7)</f>
        <v>4249256.6490467079</v>
      </c>
      <c r="J438" s="4">
        <f>((Produção!J432*(PreçoLivre!J434*(1-Plan1!$B$11)+J$4*Plan1!$E$16)-J$5-J$2)*J$7)</f>
        <v>3911620.1175559652</v>
      </c>
      <c r="K438" s="4">
        <f>((Produção!K432*(PreçoLivre!K434*(1-Plan1!$B$11)+K$4*Plan1!$E$16)-K$5-K$2)*K$7)</f>
        <v>3224345.9084845115</v>
      </c>
      <c r="L438" s="4">
        <f>((Produção!L432*(PreçoLivre!L434*(1-Plan1!$B$11)+L$4*Plan1!$E$16)-L$5-L$2)*L$7)</f>
        <v>2952759.8536680653</v>
      </c>
      <c r="M438" s="4">
        <f>((Produção!M432*(PreçoLivre!M434*(1-Plan1!$B$11)+M$4*Plan1!$E$16)-M$5-M$2)*M$7)</f>
        <v>2516587.9788219025</v>
      </c>
      <c r="N438" s="4">
        <f>((Produção!N432*(PreçoLivre!N434*(1-Plan1!$B$11)+N$4*Plan1!$E$16)-N$5-N$2)*N$7)</f>
        <v>2268722.3161890456</v>
      </c>
      <c r="O438" s="4">
        <f>((Produção!O432*(PreçoLivre!O434*(1-Plan1!$B$11)+O$4*Plan1!$E$16)-O$5-O$2)*O$7)</f>
        <v>2047502.1678412617</v>
      </c>
      <c r="P438" s="4">
        <f>((Produção!P432*(PreçoLivre!P434*(1-Plan1!$B$11)+P$4*Plan1!$E$16)-P$5-P$2)*P$7)</f>
        <v>1870226.9472980099</v>
      </c>
      <c r="Q438" s="4">
        <f>((Produção!Q432*(PreçoLivre!Q434*(1-Plan1!$B$11)+Q$4*Plan1!$E$16)-Q$5-Q$2)*Q$7)</f>
        <v>1702689.7216153524</v>
      </c>
      <c r="R438" s="4">
        <f>((Produção!R432*(PreçoLivre!R434*(1-Plan1!$B$11)+R$4*Plan1!$E$16)-R$5-R$2)*R$7)</f>
        <v>1557666.2755560768</v>
      </c>
      <c r="S438" s="4">
        <f>((Produção!S432*(PreçoLivre!S434*(1-Plan1!$B$11)+S$4*Plan1!$E$16)-S$5-S$2)*S$7)</f>
        <v>1328890.4071518942</v>
      </c>
      <c r="T438" s="4">
        <f>((Produção!T432*(PreçoLivre!T434*(1-Plan1!$B$11)+T$4*Plan1!$E$16)-T$5-T$2)*T$7)</f>
        <v>1203671.2546757313</v>
      </c>
      <c r="U438" s="4">
        <f>((Produção!U432*(PreçoLivre!U434*(1-Plan1!$B$11)+U$4*Plan1!$E$16)-U$5-U$2)*U$7)</f>
        <v>1034412.6414742519</v>
      </c>
      <c r="V438" s="4">
        <f>((Produção!V432*(PreçoLivre!V434*(1-Plan1!$B$11)+V$4*Plan1!$E$16)-V$5-V$2)*V$7)</f>
        <v>878435.96057958424</v>
      </c>
    </row>
    <row r="439" spans="1:22" x14ac:dyDescent="0.25">
      <c r="A439">
        <v>430</v>
      </c>
      <c r="B439" s="100">
        <f t="shared" si="6"/>
        <v>64269324.636610895</v>
      </c>
      <c r="C439" s="4">
        <f>((Produção!C433*(PreçoLivre!C435*(1-Plan1!$B$11)+C$4*Plan1!$E$16)-C$5-C$2)*C$7)</f>
        <v>7961708.1536723003</v>
      </c>
      <c r="D439" s="4">
        <f>((Produção!D433*(PreçoLivre!D435*(1-Plan1!$B$11)+D$4*Plan1!$E$16)-D$5-D$2)*D$7)</f>
        <v>6460327.9263794823</v>
      </c>
      <c r="E439" s="4">
        <f>((Produção!E433*(PreçoLivre!E435*(1-Plan1!$B$11)+E$4*Plan1!$E$16)-E$5-E$2)*E$7)</f>
        <v>5873477.4738881988</v>
      </c>
      <c r="F439" s="4">
        <f>((Produção!F433*(PreçoLivre!F435*(1-Plan1!$B$11)+F$4*Plan1!$E$16)-F$5-F$2)*F$7)</f>
        <v>5405205.0594629291</v>
      </c>
      <c r="G439" s="4">
        <f>((Produção!G433*(PreçoLivre!G435*(1-Plan1!$B$11)+G$4*Plan1!$E$16)-G$5-G$2)*G$7)</f>
        <v>4891291.5137901343</v>
      </c>
      <c r="H439" s="4">
        <f>((Produção!H433*(PreçoLivre!H435*(1-Plan1!$B$11)+H$4*Plan1!$E$16)-H$5-H$2)*H$7)</f>
        <v>4336088.7921285871</v>
      </c>
      <c r="I439" s="4">
        <f>((Produção!I433*(PreçoLivre!I435*(1-Plan1!$B$11)+I$4*Plan1!$E$16)-I$5-I$2)*I$7)</f>
        <v>4019117.2499957932</v>
      </c>
      <c r="J439" s="4">
        <f>((Produção!J433*(PreçoLivre!J435*(1-Plan1!$B$11)+J$4*Plan1!$E$16)-J$5-J$2)*J$7)</f>
        <v>3606200.5506305252</v>
      </c>
      <c r="K439" s="4">
        <f>((Produção!K433*(PreçoLivre!K435*(1-Plan1!$B$11)+K$4*Plan1!$E$16)-K$5-K$2)*K$7)</f>
        <v>3297793.7867702688</v>
      </c>
      <c r="L439" s="4">
        <f>((Produção!L433*(PreçoLivre!L435*(1-Plan1!$B$11)+L$4*Plan1!$E$16)-L$5-L$2)*L$7)</f>
        <v>3007514.9902848834</v>
      </c>
      <c r="M439" s="4">
        <f>((Produção!M433*(PreçoLivre!M435*(1-Plan1!$B$11)+M$4*Plan1!$E$16)-M$5-M$2)*M$7)</f>
        <v>2566555.1724547641</v>
      </c>
      <c r="N439" s="4">
        <f>((Produção!N433*(PreçoLivre!N435*(1-Plan1!$B$11)+N$4*Plan1!$E$16)-N$5-N$2)*N$7)</f>
        <v>2206466.8641438358</v>
      </c>
      <c r="O439" s="4">
        <f>((Produção!O433*(PreçoLivre!O435*(1-Plan1!$B$11)+O$4*Plan1!$E$16)-O$5-O$2)*O$7)</f>
        <v>2044905.9559444955</v>
      </c>
      <c r="P439" s="4">
        <f>((Produção!P433*(PreçoLivre!P435*(1-Plan1!$B$11)+P$4*Plan1!$E$16)-P$5-P$2)*P$7)</f>
        <v>1684015.823131281</v>
      </c>
      <c r="Q439" s="4">
        <f>((Produção!Q433*(PreçoLivre!Q435*(1-Plan1!$B$11)+Q$4*Plan1!$E$16)-Q$5-Q$2)*Q$7)</f>
        <v>1541966.530520112</v>
      </c>
      <c r="R439" s="4">
        <f>((Produção!R433*(PreçoLivre!R435*(1-Plan1!$B$11)+R$4*Plan1!$E$16)-R$5-R$2)*R$7)</f>
        <v>1384952.9566466094</v>
      </c>
      <c r="S439" s="4">
        <f>((Produção!S433*(PreçoLivre!S435*(1-Plan1!$B$11)+S$4*Plan1!$E$16)-S$5-S$2)*S$7)</f>
        <v>1152019.755610382</v>
      </c>
      <c r="T439" s="4">
        <f>((Produção!T433*(PreçoLivre!T435*(1-Plan1!$B$11)+T$4*Plan1!$E$16)-T$5-T$2)*T$7)</f>
        <v>1023987.3873422486</v>
      </c>
      <c r="U439" s="4">
        <f>((Produção!U433*(PreçoLivre!U435*(1-Plan1!$B$11)+U$4*Plan1!$E$16)-U$5-U$2)*U$7)</f>
        <v>951826.86058449117</v>
      </c>
      <c r="V439" s="4">
        <f>((Produção!V433*(PreçoLivre!V435*(1-Plan1!$B$11)+V$4*Plan1!$E$16)-V$5-V$2)*V$7)</f>
        <v>853901.83322957635</v>
      </c>
    </row>
    <row r="440" spans="1:22" x14ac:dyDescent="0.25">
      <c r="A440">
        <v>431</v>
      </c>
      <c r="B440" s="100">
        <f t="shared" si="6"/>
        <v>71043362.979250133</v>
      </c>
      <c r="C440" s="4">
        <f>((Produção!C434*(PreçoLivre!C436*(1-Plan1!$B$11)+C$4*Plan1!$E$16)-C$5-C$2)*C$7)</f>
        <v>8144496.4635691084</v>
      </c>
      <c r="D440" s="4">
        <f>((Produção!D434*(PreçoLivre!D436*(1-Plan1!$B$11)+D$4*Plan1!$E$16)-D$5-D$2)*D$7)</f>
        <v>6812107.3681356339</v>
      </c>
      <c r="E440" s="4">
        <f>((Produção!E434*(PreçoLivre!E436*(1-Plan1!$B$11)+E$4*Plan1!$E$16)-E$5-E$2)*E$7)</f>
        <v>6755711.1806641426</v>
      </c>
      <c r="F440" s="4">
        <f>((Produção!F434*(PreçoLivre!F436*(1-Plan1!$B$11)+F$4*Plan1!$E$16)-F$5-F$2)*F$7)</f>
        <v>5880563.3326934278</v>
      </c>
      <c r="G440" s="4">
        <f>((Produção!G434*(PreçoLivre!G436*(1-Plan1!$B$11)+G$4*Plan1!$E$16)-G$5-G$2)*G$7)</f>
        <v>5318610.7656557523</v>
      </c>
      <c r="H440" s="4">
        <f>((Produção!H434*(PreçoLivre!H436*(1-Plan1!$B$11)+H$4*Plan1!$E$16)-H$5-H$2)*H$7)</f>
        <v>5033828.68138103</v>
      </c>
      <c r="I440" s="4">
        <f>((Produção!I434*(PreçoLivre!I436*(1-Plan1!$B$11)+I$4*Plan1!$E$16)-I$5-I$2)*I$7)</f>
        <v>4427925.6914017387</v>
      </c>
      <c r="J440" s="4">
        <f>((Produção!J434*(PreçoLivre!J436*(1-Plan1!$B$11)+J$4*Plan1!$E$16)-J$5-J$2)*J$7)</f>
        <v>3945215.3691256284</v>
      </c>
      <c r="K440" s="4">
        <f>((Produção!K434*(PreçoLivre!K436*(1-Plan1!$B$11)+K$4*Plan1!$E$16)-K$5-K$2)*K$7)</f>
        <v>3840573.8816569634</v>
      </c>
      <c r="L440" s="4">
        <f>((Produção!L434*(PreçoLivre!L436*(1-Plan1!$B$11)+L$4*Plan1!$E$16)-L$5-L$2)*L$7)</f>
        <v>3268078.72759178</v>
      </c>
      <c r="M440" s="4">
        <f>((Produção!M434*(PreçoLivre!M436*(1-Plan1!$B$11)+M$4*Plan1!$E$16)-M$5-M$2)*M$7)</f>
        <v>2897685.0405451101</v>
      </c>
      <c r="N440" s="4">
        <f>((Produção!N434*(PreçoLivre!N436*(1-Plan1!$B$11)+N$4*Plan1!$E$16)-N$5-N$2)*N$7)</f>
        <v>2648504.3487507151</v>
      </c>
      <c r="O440" s="4">
        <f>((Produção!O434*(PreçoLivre!O436*(1-Plan1!$B$11)+O$4*Plan1!$E$16)-O$5-O$2)*O$7)</f>
        <v>2288175.4469612744</v>
      </c>
      <c r="P440" s="4">
        <f>((Produção!P434*(PreçoLivre!P436*(1-Plan1!$B$11)+P$4*Plan1!$E$16)-P$5-P$2)*P$7)</f>
        <v>1855949.7822635754</v>
      </c>
      <c r="Q440" s="4">
        <f>((Produção!Q434*(PreçoLivre!Q436*(1-Plan1!$B$11)+Q$4*Plan1!$E$16)-Q$5-Q$2)*Q$7)</f>
        <v>1639533.415583988</v>
      </c>
      <c r="R440" s="4">
        <f>((Produção!R434*(PreçoLivre!R436*(1-Plan1!$B$11)+R$4*Plan1!$E$16)-R$5-R$2)*R$7)</f>
        <v>1607556.5392627625</v>
      </c>
      <c r="S440" s="4">
        <f>((Produção!S434*(PreçoLivre!S436*(1-Plan1!$B$11)+S$4*Plan1!$E$16)-S$5-S$2)*S$7)</f>
        <v>1409737.2722648717</v>
      </c>
      <c r="T440" s="4">
        <f>((Produção!T434*(PreçoLivre!T436*(1-Plan1!$B$11)+T$4*Plan1!$E$16)-T$5-T$2)*T$7)</f>
        <v>1234617.5636667178</v>
      </c>
      <c r="U440" s="4">
        <f>((Produção!U434*(PreçoLivre!U436*(1-Plan1!$B$11)+U$4*Plan1!$E$16)-U$5-U$2)*U$7)</f>
        <v>1084949.3856057245</v>
      </c>
      <c r="V440" s="4">
        <f>((Produção!V434*(PreçoLivre!V436*(1-Plan1!$B$11)+V$4*Plan1!$E$16)-V$5-V$2)*V$7)</f>
        <v>949542.72247016092</v>
      </c>
    </row>
    <row r="441" spans="1:22" x14ac:dyDescent="0.25">
      <c r="A441">
        <v>432</v>
      </c>
      <c r="B441" s="100">
        <f t="shared" si="6"/>
        <v>75103406.978579745</v>
      </c>
      <c r="C441" s="4">
        <f>((Produção!C435*(PreçoLivre!C437*(1-Plan1!$B$11)+C$4*Plan1!$E$16)-C$5-C$2)*C$7)</f>
        <v>7875722.5027760481</v>
      </c>
      <c r="D441" s="4">
        <f>((Produção!D435*(PreçoLivre!D437*(1-Plan1!$B$11)+D$4*Plan1!$E$16)-D$5-D$2)*D$7)</f>
        <v>7079293.9695485029</v>
      </c>
      <c r="E441" s="4">
        <f>((Produção!E435*(PreçoLivre!E437*(1-Plan1!$B$11)+E$4*Plan1!$E$16)-E$5-E$2)*E$7)</f>
        <v>6389880.7442204319</v>
      </c>
      <c r="F441" s="4">
        <f>((Produção!F435*(PreçoLivre!F437*(1-Plan1!$B$11)+F$4*Plan1!$E$16)-F$5-F$2)*F$7)</f>
        <v>6284349.1498933788</v>
      </c>
      <c r="G441" s="4">
        <f>((Produção!G435*(PreçoLivre!G437*(1-Plan1!$B$11)+G$4*Plan1!$E$16)-G$5-G$2)*G$7)</f>
        <v>5419333.901844753</v>
      </c>
      <c r="H441" s="4">
        <f>((Produção!H435*(PreçoLivre!H437*(1-Plan1!$B$11)+H$4*Plan1!$E$16)-H$5-H$2)*H$7)</f>
        <v>4997780.597981724</v>
      </c>
      <c r="I441" s="4">
        <f>((Produção!I435*(PreçoLivre!I437*(1-Plan1!$B$11)+I$4*Plan1!$E$16)-I$5-I$2)*I$7)</f>
        <v>4609629.5558769731</v>
      </c>
      <c r="J441" s="4">
        <f>((Produção!J435*(PreçoLivre!J437*(1-Plan1!$B$11)+J$4*Plan1!$E$16)-J$5-J$2)*J$7)</f>
        <v>4259303.3760575838</v>
      </c>
      <c r="K441" s="4">
        <f>((Produção!K435*(PreçoLivre!K437*(1-Plan1!$B$11)+K$4*Plan1!$E$16)-K$5-K$2)*K$7)</f>
        <v>3800202.7116473126</v>
      </c>
      <c r="L441" s="4">
        <f>((Produção!L435*(PreçoLivre!L437*(1-Plan1!$B$11)+L$4*Plan1!$E$16)-L$5-L$2)*L$7)</f>
        <v>3571491.1113641388</v>
      </c>
      <c r="M441" s="4">
        <f>((Produção!M435*(PreçoLivre!M437*(1-Plan1!$B$11)+M$4*Plan1!$E$16)-M$5-M$2)*M$7)</f>
        <v>3182098.5709327823</v>
      </c>
      <c r="N441" s="4">
        <f>((Produção!N435*(PreçoLivre!N437*(1-Plan1!$B$11)+N$4*Plan1!$E$16)-N$5-N$2)*N$7)</f>
        <v>3178201.0071213054</v>
      </c>
      <c r="O441" s="4">
        <f>((Produção!O435*(PreçoLivre!O437*(1-Plan1!$B$11)+O$4*Plan1!$E$16)-O$5-O$2)*O$7)</f>
        <v>2658652.339440837</v>
      </c>
      <c r="P441" s="4">
        <f>((Produção!P435*(PreçoLivre!P437*(1-Plan1!$B$11)+P$4*Plan1!$E$16)-P$5-P$2)*P$7)</f>
        <v>2307716.0575846662</v>
      </c>
      <c r="Q441" s="4">
        <f>((Produção!Q435*(PreçoLivre!Q437*(1-Plan1!$B$11)+Q$4*Plan1!$E$16)-Q$5-Q$2)*Q$7)</f>
        <v>2054944.1197727139</v>
      </c>
      <c r="R441" s="4">
        <f>((Produção!R435*(PreçoLivre!R437*(1-Plan1!$B$11)+R$4*Plan1!$E$16)-R$5-R$2)*R$7)</f>
        <v>1893023.1897408643</v>
      </c>
      <c r="S441" s="4">
        <f>((Produção!S435*(PreçoLivre!S437*(1-Plan1!$B$11)+S$4*Plan1!$E$16)-S$5-S$2)*S$7)</f>
        <v>1695315.2267554947</v>
      </c>
      <c r="T441" s="4">
        <f>((Produção!T435*(PreçoLivre!T437*(1-Plan1!$B$11)+T$4*Plan1!$E$16)-T$5-T$2)*T$7)</f>
        <v>1431567.7496329152</v>
      </c>
      <c r="U441" s="4">
        <f>((Produção!U435*(PreçoLivre!U437*(1-Plan1!$B$11)+U$4*Plan1!$E$16)-U$5-U$2)*U$7)</f>
        <v>1217324.6451871342</v>
      </c>
      <c r="V441" s="4">
        <f>((Produção!V435*(PreçoLivre!V437*(1-Plan1!$B$11)+V$4*Plan1!$E$16)-V$5-V$2)*V$7)</f>
        <v>1197576.4512001828</v>
      </c>
    </row>
    <row r="442" spans="1:22" x14ac:dyDescent="0.25">
      <c r="A442">
        <v>433</v>
      </c>
      <c r="B442" s="100">
        <f t="shared" si="6"/>
        <v>91970868.221682459</v>
      </c>
      <c r="C442" s="4">
        <f>((Produção!C436*(PreçoLivre!C438*(1-Plan1!$B$11)+C$4*Plan1!$E$16)-C$5-C$2)*C$7)</f>
        <v>8156842.177745278</v>
      </c>
      <c r="D442" s="4">
        <f>((Produção!D436*(PreçoLivre!D438*(1-Plan1!$B$11)+D$4*Plan1!$E$16)-D$5-D$2)*D$7)</f>
        <v>7844387.3050158946</v>
      </c>
      <c r="E442" s="4">
        <f>((Produção!E436*(PreçoLivre!E438*(1-Plan1!$B$11)+E$4*Plan1!$E$16)-E$5-E$2)*E$7)</f>
        <v>7287331.9034652328</v>
      </c>
      <c r="F442" s="4">
        <f>((Produção!F436*(PreçoLivre!F438*(1-Plan1!$B$11)+F$4*Plan1!$E$16)-F$5-F$2)*F$7)</f>
        <v>6538047.4820376728</v>
      </c>
      <c r="G442" s="4">
        <f>((Produção!G436*(PreçoLivre!G438*(1-Plan1!$B$11)+G$4*Plan1!$E$16)-G$5-G$2)*G$7)</f>
        <v>6055970.7376495013</v>
      </c>
      <c r="H442" s="4">
        <f>((Produção!H436*(PreçoLivre!H438*(1-Plan1!$B$11)+H$4*Plan1!$E$16)-H$5-H$2)*H$7)</f>
        <v>5319712.5754465358</v>
      </c>
      <c r="I442" s="4">
        <f>((Produção!I436*(PreçoLivre!I438*(1-Plan1!$B$11)+I$4*Plan1!$E$16)-I$5-I$2)*I$7)</f>
        <v>4947742.9083075607</v>
      </c>
      <c r="J442" s="4">
        <f>((Produção!J436*(PreçoLivre!J438*(1-Plan1!$B$11)+J$4*Plan1!$E$16)-J$5-J$2)*J$7)</f>
        <v>4765647.6295520561</v>
      </c>
      <c r="K442" s="4">
        <f>((Produção!K436*(PreçoLivre!K438*(1-Plan1!$B$11)+K$4*Plan1!$E$16)-K$5-K$2)*K$7)</f>
        <v>4522572.9663710846</v>
      </c>
      <c r="L442" s="4">
        <f>((Produção!L436*(PreçoLivre!L438*(1-Plan1!$B$11)+L$4*Plan1!$E$16)-L$5-L$2)*L$7)</f>
        <v>4259066.8126821518</v>
      </c>
      <c r="M442" s="4">
        <f>((Produção!M436*(PreçoLivre!M438*(1-Plan1!$B$11)+M$4*Plan1!$E$16)-M$5-M$2)*M$7)</f>
        <v>4481918.5158409923</v>
      </c>
      <c r="N442" s="4">
        <f>((Produção!N436*(PreçoLivre!N438*(1-Plan1!$B$11)+N$4*Plan1!$E$16)-N$5-N$2)*N$7)</f>
        <v>4492935.3821715731</v>
      </c>
      <c r="O442" s="4">
        <f>((Produção!O436*(PreçoLivre!O438*(1-Plan1!$B$11)+O$4*Plan1!$E$16)-O$5-O$2)*O$7)</f>
        <v>4123569.1812636415</v>
      </c>
      <c r="P442" s="4">
        <f>((Produção!P436*(PreçoLivre!P438*(1-Plan1!$B$11)+P$4*Plan1!$E$16)-P$5-P$2)*P$7)</f>
        <v>3838484.395402425</v>
      </c>
      <c r="Q442" s="4">
        <f>((Produção!Q436*(PreçoLivre!Q438*(1-Plan1!$B$11)+Q$4*Plan1!$E$16)-Q$5-Q$2)*Q$7)</f>
        <v>3130967.4867031821</v>
      </c>
      <c r="R442" s="4">
        <f>((Produção!R436*(PreçoLivre!R438*(1-Plan1!$B$11)+R$4*Plan1!$E$16)-R$5-R$2)*R$7)</f>
        <v>2755476.4741691053</v>
      </c>
      <c r="S442" s="4">
        <f>((Produção!S436*(PreçoLivre!S438*(1-Plan1!$B$11)+S$4*Plan1!$E$16)-S$5-S$2)*S$7)</f>
        <v>2501096.6701697153</v>
      </c>
      <c r="T442" s="4">
        <f>((Produção!T436*(PreçoLivre!T438*(1-Plan1!$B$11)+T$4*Plan1!$E$16)-T$5-T$2)*T$7)</f>
        <v>2483350.6590407877</v>
      </c>
      <c r="U442" s="4">
        <f>((Produção!U436*(PreçoLivre!U438*(1-Plan1!$B$11)+U$4*Plan1!$E$16)-U$5-U$2)*U$7)</f>
        <v>2327146.6297633345</v>
      </c>
      <c r="V442" s="4">
        <f>((Produção!V436*(PreçoLivre!V438*(1-Plan1!$B$11)+V$4*Plan1!$E$16)-V$5-V$2)*V$7)</f>
        <v>2138600.3288847264</v>
      </c>
    </row>
    <row r="443" spans="1:22" x14ac:dyDescent="0.25">
      <c r="A443">
        <v>434</v>
      </c>
      <c r="B443" s="100">
        <f t="shared" si="6"/>
        <v>73960123.909255087</v>
      </c>
      <c r="C443" s="4">
        <f>((Produção!C437*(PreçoLivre!C439*(1-Plan1!$B$11)+C$4*Plan1!$E$16)-C$5-C$2)*C$7)</f>
        <v>7510048.5289477222</v>
      </c>
      <c r="D443" s="4">
        <f>((Produção!D437*(PreçoLivre!D439*(1-Plan1!$B$11)+D$4*Plan1!$E$16)-D$5-D$2)*D$7)</f>
        <v>6907044.986212438</v>
      </c>
      <c r="E443" s="4">
        <f>((Produção!E437*(PreçoLivre!E439*(1-Plan1!$B$11)+E$4*Plan1!$E$16)-E$5-E$2)*E$7)</f>
        <v>6179792.6365018627</v>
      </c>
      <c r="F443" s="4">
        <f>((Produção!F437*(PreçoLivre!F439*(1-Plan1!$B$11)+F$4*Plan1!$E$16)-F$5-F$2)*F$7)</f>
        <v>5905475.0023606587</v>
      </c>
      <c r="G443" s="4">
        <f>((Produção!G437*(PreçoLivre!G439*(1-Plan1!$B$11)+G$4*Plan1!$E$16)-G$5-G$2)*G$7)</f>
        <v>5194960.4573291922</v>
      </c>
      <c r="H443" s="4">
        <f>((Produção!H437*(PreçoLivre!H439*(1-Plan1!$B$11)+H$4*Plan1!$E$16)-H$5-H$2)*H$7)</f>
        <v>4958795.6772109447</v>
      </c>
      <c r="I443" s="4">
        <f>((Produção!I437*(PreçoLivre!I439*(1-Plan1!$B$11)+I$4*Plan1!$E$16)-I$5-I$2)*I$7)</f>
        <v>4683157.0650633853</v>
      </c>
      <c r="J443" s="4">
        <f>((Produção!J437*(PreçoLivre!J439*(1-Plan1!$B$11)+J$4*Plan1!$E$16)-J$5-J$2)*J$7)</f>
        <v>4121778.3293316374</v>
      </c>
      <c r="K443" s="4">
        <f>((Produção!K437*(PreçoLivre!K439*(1-Plan1!$B$11)+K$4*Plan1!$E$16)-K$5-K$2)*K$7)</f>
        <v>3745839.4740076596</v>
      </c>
      <c r="L443" s="4">
        <f>((Produção!L437*(PreçoLivre!L439*(1-Plan1!$B$11)+L$4*Plan1!$E$16)-L$5-L$2)*L$7)</f>
        <v>3291539.8594737402</v>
      </c>
      <c r="M443" s="4">
        <f>((Produção!M437*(PreçoLivre!M439*(1-Plan1!$B$11)+M$4*Plan1!$E$16)-M$5-M$2)*M$7)</f>
        <v>3108080.0292145037</v>
      </c>
      <c r="N443" s="4">
        <f>((Produção!N437*(PreçoLivre!N439*(1-Plan1!$B$11)+N$4*Plan1!$E$16)-N$5-N$2)*N$7)</f>
        <v>2876863.2419949421</v>
      </c>
      <c r="O443" s="4">
        <f>((Produção!O437*(PreçoLivre!O439*(1-Plan1!$B$11)+O$4*Plan1!$E$16)-O$5-O$2)*O$7)</f>
        <v>2722902.8617121642</v>
      </c>
      <c r="P443" s="4">
        <f>((Produção!P437*(PreçoLivre!P439*(1-Plan1!$B$11)+P$4*Plan1!$E$16)-P$5-P$2)*P$7)</f>
        <v>2467545.0525406175</v>
      </c>
      <c r="Q443" s="4">
        <f>((Produção!Q437*(PreçoLivre!Q439*(1-Plan1!$B$11)+Q$4*Plan1!$E$16)-Q$5-Q$2)*Q$7)</f>
        <v>2088133.879099807</v>
      </c>
      <c r="R443" s="4">
        <f>((Produção!R437*(PreçoLivre!R439*(1-Plan1!$B$11)+R$4*Plan1!$E$16)-R$5-R$2)*R$7)</f>
        <v>1954055.7670404869</v>
      </c>
      <c r="S443" s="4">
        <f>((Produção!S437*(PreçoLivre!S439*(1-Plan1!$B$11)+S$4*Plan1!$E$16)-S$5-S$2)*S$7)</f>
        <v>1699443.0944835276</v>
      </c>
      <c r="T443" s="4">
        <f>((Produção!T437*(PreçoLivre!T439*(1-Plan1!$B$11)+T$4*Plan1!$E$16)-T$5-T$2)*T$7)</f>
        <v>1673293.8174797015</v>
      </c>
      <c r="U443" s="4">
        <f>((Produção!U437*(PreçoLivre!U439*(1-Plan1!$B$11)+U$4*Plan1!$E$16)-U$5-U$2)*U$7)</f>
        <v>1543312.0377902479</v>
      </c>
      <c r="V443" s="4">
        <f>((Produção!V437*(PreçoLivre!V439*(1-Plan1!$B$11)+V$4*Plan1!$E$16)-V$5-V$2)*V$7)</f>
        <v>1328062.111459844</v>
      </c>
    </row>
    <row r="444" spans="1:22" x14ac:dyDescent="0.25">
      <c r="A444">
        <v>435</v>
      </c>
      <c r="B444" s="100">
        <f t="shared" si="6"/>
        <v>83933872.449648172</v>
      </c>
      <c r="C444" s="4">
        <f>((Produção!C438*(PreçoLivre!C440*(1-Plan1!$B$11)+C$4*Plan1!$E$16)-C$5-C$2)*C$7)</f>
        <v>7757236.6284875479</v>
      </c>
      <c r="D444" s="4">
        <f>((Produção!D438*(PreçoLivre!D440*(1-Plan1!$B$11)+D$4*Plan1!$E$16)-D$5-D$2)*D$7)</f>
        <v>7376322.4007099094</v>
      </c>
      <c r="E444" s="4">
        <f>((Produção!E438*(PreçoLivre!E440*(1-Plan1!$B$11)+E$4*Plan1!$E$16)-E$5-E$2)*E$7)</f>
        <v>7235198.9035791112</v>
      </c>
      <c r="F444" s="4">
        <f>((Produção!F438*(PreçoLivre!F440*(1-Plan1!$B$11)+F$4*Plan1!$E$16)-F$5-F$2)*F$7)</f>
        <v>6694489.1361980364</v>
      </c>
      <c r="G444" s="4">
        <f>((Produção!G438*(PreçoLivre!G440*(1-Plan1!$B$11)+G$4*Plan1!$E$16)-G$5-G$2)*G$7)</f>
        <v>6503456.8847125238</v>
      </c>
      <c r="H444" s="4">
        <f>((Produção!H438*(PreçoLivre!H440*(1-Plan1!$B$11)+H$4*Plan1!$E$16)-H$5-H$2)*H$7)</f>
        <v>5794199.7707602652</v>
      </c>
      <c r="I444" s="4">
        <f>((Produção!I438*(PreçoLivre!I440*(1-Plan1!$B$11)+I$4*Plan1!$E$16)-I$5-I$2)*I$7)</f>
        <v>5304048.9181040637</v>
      </c>
      <c r="J444" s="4">
        <f>((Produção!J438*(PreçoLivre!J440*(1-Plan1!$B$11)+J$4*Plan1!$E$16)-J$5-J$2)*J$7)</f>
        <v>4509995.292163874</v>
      </c>
      <c r="K444" s="4">
        <f>((Produção!K438*(PreçoLivre!K440*(1-Plan1!$B$11)+K$4*Plan1!$E$16)-K$5-K$2)*K$7)</f>
        <v>4320193.3917124523</v>
      </c>
      <c r="L444" s="4">
        <f>((Produção!L438*(PreçoLivre!L440*(1-Plan1!$B$11)+L$4*Plan1!$E$16)-L$5-L$2)*L$7)</f>
        <v>4083524.8362597395</v>
      </c>
      <c r="M444" s="4">
        <f>((Produção!M438*(PreçoLivre!M440*(1-Plan1!$B$11)+M$4*Plan1!$E$16)-M$5-M$2)*M$7)</f>
        <v>4210792.1827562936</v>
      </c>
      <c r="N444" s="4">
        <f>((Produção!N438*(PreçoLivre!N440*(1-Plan1!$B$11)+N$4*Plan1!$E$16)-N$5-N$2)*N$7)</f>
        <v>3848912.9564520274</v>
      </c>
      <c r="O444" s="4">
        <f>((Produção!O438*(PreçoLivre!O440*(1-Plan1!$B$11)+O$4*Plan1!$E$16)-O$5-O$2)*O$7)</f>
        <v>3123949.1410448486</v>
      </c>
      <c r="P444" s="4">
        <f>((Produção!P438*(PreçoLivre!P440*(1-Plan1!$B$11)+P$4*Plan1!$E$16)-P$5-P$2)*P$7)</f>
        <v>2864799.5395621969</v>
      </c>
      <c r="Q444" s="4">
        <f>((Produção!Q438*(PreçoLivre!Q440*(1-Plan1!$B$11)+Q$4*Plan1!$E$16)-Q$5-Q$2)*Q$7)</f>
        <v>2360791.8506263462</v>
      </c>
      <c r="R444" s="4">
        <f>((Produção!R438*(PreçoLivre!R440*(1-Plan1!$B$11)+R$4*Plan1!$E$16)-R$5-R$2)*R$7)</f>
        <v>1903309.7856463282</v>
      </c>
      <c r="S444" s="4">
        <f>((Produção!S438*(PreçoLivre!S440*(1-Plan1!$B$11)+S$4*Plan1!$E$16)-S$5-S$2)*S$7)</f>
        <v>1823639.1731890801</v>
      </c>
      <c r="T444" s="4">
        <f>((Produção!T438*(PreçoLivre!T440*(1-Plan1!$B$11)+T$4*Plan1!$E$16)-T$5-T$2)*T$7)</f>
        <v>1503518.4627280557</v>
      </c>
      <c r="U444" s="4">
        <f>((Produção!U438*(PreçoLivre!U440*(1-Plan1!$B$11)+U$4*Plan1!$E$16)-U$5-U$2)*U$7)</f>
        <v>1335675.298314241</v>
      </c>
      <c r="V444" s="4">
        <f>((Produção!V438*(PreçoLivre!V440*(1-Plan1!$B$11)+V$4*Plan1!$E$16)-V$5-V$2)*V$7)</f>
        <v>1379817.8966412283</v>
      </c>
    </row>
    <row r="445" spans="1:22" x14ac:dyDescent="0.25">
      <c r="A445">
        <v>436</v>
      </c>
      <c r="B445" s="100">
        <f t="shared" si="6"/>
        <v>72314145.644749627</v>
      </c>
      <c r="C445" s="4">
        <f>((Produção!C439*(PreçoLivre!C441*(1-Plan1!$B$11)+C$4*Plan1!$E$16)-C$5-C$2)*C$7)</f>
        <v>7505062.5398796704</v>
      </c>
      <c r="D445" s="4">
        <f>((Produção!D439*(PreçoLivre!D441*(1-Plan1!$B$11)+D$4*Plan1!$E$16)-D$5-D$2)*D$7)</f>
        <v>6792794.9485076237</v>
      </c>
      <c r="E445" s="4">
        <f>((Produção!E439*(PreçoLivre!E441*(1-Plan1!$B$11)+E$4*Plan1!$E$16)-E$5-E$2)*E$7)</f>
        <v>6010120.2249478018</v>
      </c>
      <c r="F445" s="4">
        <f>((Produção!F439*(PreçoLivre!F441*(1-Plan1!$B$11)+F$4*Plan1!$E$16)-F$5-F$2)*F$7)</f>
        <v>5559133.6790774269</v>
      </c>
      <c r="G445" s="4">
        <f>((Produção!G439*(PreçoLivre!G441*(1-Plan1!$B$11)+G$4*Plan1!$E$16)-G$5-G$2)*G$7)</f>
        <v>5130523.7518291287</v>
      </c>
      <c r="H445" s="4">
        <f>((Produção!H439*(PreçoLivre!H441*(1-Plan1!$B$11)+H$4*Plan1!$E$16)-H$5-H$2)*H$7)</f>
        <v>4526418.966148708</v>
      </c>
      <c r="I445" s="4">
        <f>((Produção!I439*(PreçoLivre!I441*(1-Plan1!$B$11)+I$4*Plan1!$E$16)-I$5-I$2)*I$7)</f>
        <v>4301739.3365863031</v>
      </c>
      <c r="J445" s="4">
        <f>((Produção!J439*(PreçoLivre!J441*(1-Plan1!$B$11)+J$4*Plan1!$E$16)-J$5-J$2)*J$7)</f>
        <v>3742240.9245906994</v>
      </c>
      <c r="K445" s="4">
        <f>((Produção!K439*(PreçoLivre!K441*(1-Plan1!$B$11)+K$4*Plan1!$E$16)-K$5-K$2)*K$7)</f>
        <v>3564458.8138944972</v>
      </c>
      <c r="L445" s="4">
        <f>((Produção!L439*(PreçoLivre!L441*(1-Plan1!$B$11)+L$4*Plan1!$E$16)-L$5-L$2)*L$7)</f>
        <v>3217590.4300640393</v>
      </c>
      <c r="M445" s="4">
        <f>((Produção!M439*(PreçoLivre!M441*(1-Plan1!$B$11)+M$4*Plan1!$E$16)-M$5-M$2)*M$7)</f>
        <v>2716753.0343449824</v>
      </c>
      <c r="N445" s="4">
        <f>((Produção!N439*(PreçoLivre!N441*(1-Plan1!$B$11)+N$4*Plan1!$E$16)-N$5-N$2)*N$7)</f>
        <v>2721754.3390096878</v>
      </c>
      <c r="O445" s="4">
        <f>((Produção!O439*(PreçoLivre!O441*(1-Plan1!$B$11)+O$4*Plan1!$E$16)-O$5-O$2)*O$7)</f>
        <v>2944410.7727884324</v>
      </c>
      <c r="P445" s="4">
        <f>((Produção!P439*(PreçoLivre!P441*(1-Plan1!$B$11)+P$4*Plan1!$E$16)-P$5-P$2)*P$7)</f>
        <v>2684213.9630135461</v>
      </c>
      <c r="Q445" s="4">
        <f>((Produção!Q439*(PreçoLivre!Q441*(1-Plan1!$B$11)+Q$4*Plan1!$E$16)-Q$5-Q$2)*Q$7)</f>
        <v>2273825.0061933114</v>
      </c>
      <c r="R445" s="4">
        <f>((Produção!R439*(PreçoLivre!R441*(1-Plan1!$B$11)+R$4*Plan1!$E$16)-R$5-R$2)*R$7)</f>
        <v>1935732.0776157414</v>
      </c>
      <c r="S445" s="4">
        <f>((Produção!S439*(PreçoLivre!S441*(1-Plan1!$B$11)+S$4*Plan1!$E$16)-S$5-S$2)*S$7)</f>
        <v>1842950.6189047196</v>
      </c>
      <c r="T445" s="4">
        <f>((Produção!T439*(PreçoLivre!T441*(1-Plan1!$B$11)+T$4*Plan1!$E$16)-T$5-T$2)*T$7)</f>
        <v>1800105.941245652</v>
      </c>
      <c r="U445" s="4">
        <f>((Produção!U439*(PreçoLivre!U441*(1-Plan1!$B$11)+U$4*Plan1!$E$16)-U$5-U$2)*U$7)</f>
        <v>1581636.5845993799</v>
      </c>
      <c r="V445" s="4">
        <f>((Produção!V439*(PreçoLivre!V441*(1-Plan1!$B$11)+V$4*Plan1!$E$16)-V$5-V$2)*V$7)</f>
        <v>1462679.6915082722</v>
      </c>
    </row>
    <row r="446" spans="1:22" x14ac:dyDescent="0.25">
      <c r="A446">
        <v>437</v>
      </c>
      <c r="B446" s="100">
        <f t="shared" si="6"/>
        <v>79236834.415819466</v>
      </c>
      <c r="C446" s="4">
        <f>((Produção!C440*(PreçoLivre!C442*(1-Plan1!$B$11)+C$4*Plan1!$E$16)-C$5-C$2)*C$7)</f>
        <v>6850127.4408427458</v>
      </c>
      <c r="D446" s="4">
        <f>((Produção!D440*(PreçoLivre!D442*(1-Plan1!$B$11)+D$4*Plan1!$E$16)-D$5-D$2)*D$7)</f>
        <v>6640884.8171774792</v>
      </c>
      <c r="E446" s="4">
        <f>((Produção!E440*(PreçoLivre!E442*(1-Plan1!$B$11)+E$4*Plan1!$E$16)-E$5-E$2)*E$7)</f>
        <v>6895003.5067608422</v>
      </c>
      <c r="F446" s="4">
        <f>((Produção!F440*(PreçoLivre!F442*(1-Plan1!$B$11)+F$4*Plan1!$E$16)-F$5-F$2)*F$7)</f>
        <v>6592491.8298883559</v>
      </c>
      <c r="G446" s="4">
        <f>((Produção!G440*(PreçoLivre!G442*(1-Plan1!$B$11)+G$4*Plan1!$E$16)-G$5-G$2)*G$7)</f>
        <v>5714254.8993680701</v>
      </c>
      <c r="H446" s="4">
        <f>((Produção!H440*(PreçoLivre!H442*(1-Plan1!$B$11)+H$4*Plan1!$E$16)-H$5-H$2)*H$7)</f>
        <v>4942419.0353438398</v>
      </c>
      <c r="I446" s="4">
        <f>((Produção!I440*(PreçoLivre!I442*(1-Plan1!$B$11)+I$4*Plan1!$E$16)-I$5-I$2)*I$7)</f>
        <v>4781182.130661035</v>
      </c>
      <c r="J446" s="4">
        <f>((Produção!J440*(PreçoLivre!J442*(1-Plan1!$B$11)+J$4*Plan1!$E$16)-J$5-J$2)*J$7)</f>
        <v>4608539.4149643583</v>
      </c>
      <c r="K446" s="4">
        <f>((Produção!K440*(PreçoLivre!K442*(1-Plan1!$B$11)+K$4*Plan1!$E$16)-K$5-K$2)*K$7)</f>
        <v>4332603.6789278267</v>
      </c>
      <c r="L446" s="4">
        <f>((Produção!L440*(PreçoLivre!L442*(1-Plan1!$B$11)+L$4*Plan1!$E$16)-L$5-L$2)*L$7)</f>
        <v>4008344.3927221061</v>
      </c>
      <c r="M446" s="4">
        <f>((Produção!M440*(PreçoLivre!M442*(1-Plan1!$B$11)+M$4*Plan1!$E$16)-M$5-M$2)*M$7)</f>
        <v>3416674.3582072183</v>
      </c>
      <c r="N446" s="4">
        <f>((Produção!N440*(PreçoLivre!N442*(1-Plan1!$B$11)+N$4*Plan1!$E$16)-N$5-N$2)*N$7)</f>
        <v>3233373.1740528885</v>
      </c>
      <c r="O446" s="4">
        <f>((Produção!O440*(PreçoLivre!O442*(1-Plan1!$B$11)+O$4*Plan1!$E$16)-O$5-O$2)*O$7)</f>
        <v>2907473.1195499329</v>
      </c>
      <c r="P446" s="4">
        <f>((Produção!P440*(PreçoLivre!P442*(1-Plan1!$B$11)+P$4*Plan1!$E$16)-P$5-P$2)*P$7)</f>
        <v>2770299.0663386597</v>
      </c>
      <c r="Q446" s="4">
        <f>((Produção!Q440*(PreçoLivre!Q442*(1-Plan1!$B$11)+Q$4*Plan1!$E$16)-Q$5-Q$2)*Q$7)</f>
        <v>2358565.6036287011</v>
      </c>
      <c r="R446" s="4">
        <f>((Produção!R440*(PreçoLivre!R442*(1-Plan1!$B$11)+R$4*Plan1!$E$16)-R$5-R$2)*R$7)</f>
        <v>2049113.6892603391</v>
      </c>
      <c r="S446" s="4">
        <f>((Produção!S440*(PreçoLivre!S442*(1-Plan1!$B$11)+S$4*Plan1!$E$16)-S$5-S$2)*S$7)</f>
        <v>2023703.0648384939</v>
      </c>
      <c r="T446" s="4">
        <f>((Produção!T440*(PreçoLivre!T442*(1-Plan1!$B$11)+T$4*Plan1!$E$16)-T$5-T$2)*T$7)</f>
        <v>1852362.1148166878</v>
      </c>
      <c r="U446" s="4">
        <f>((Produção!U440*(PreçoLivre!U442*(1-Plan1!$B$11)+U$4*Plan1!$E$16)-U$5-U$2)*U$7)</f>
        <v>1686685.1301285885</v>
      </c>
      <c r="V446" s="4">
        <f>((Produção!V440*(PreçoLivre!V442*(1-Plan1!$B$11)+V$4*Plan1!$E$16)-V$5-V$2)*V$7)</f>
        <v>1572733.9483413114</v>
      </c>
    </row>
    <row r="447" spans="1:22" x14ac:dyDescent="0.25">
      <c r="A447">
        <v>438</v>
      </c>
      <c r="B447" s="100">
        <f t="shared" si="6"/>
        <v>70437435.392441601</v>
      </c>
      <c r="C447" s="4">
        <f>((Produção!C441*(PreçoLivre!C443*(1-Plan1!$B$11)+C$4*Plan1!$E$16)-C$5-C$2)*C$7)</f>
        <v>7436883.878380469</v>
      </c>
      <c r="D447" s="4">
        <f>((Produção!D441*(PreçoLivre!D443*(1-Plan1!$B$11)+D$4*Plan1!$E$16)-D$5-D$2)*D$7)</f>
        <v>6988367.2661202187</v>
      </c>
      <c r="E447" s="4">
        <f>((Produção!E441*(PreçoLivre!E443*(1-Plan1!$B$11)+E$4*Plan1!$E$16)-E$5-E$2)*E$7)</f>
        <v>6518669.8999088285</v>
      </c>
      <c r="F447" s="4">
        <f>((Produção!F441*(PreçoLivre!F443*(1-Plan1!$B$11)+F$4*Plan1!$E$16)-F$5-F$2)*F$7)</f>
        <v>6202515.3802414536</v>
      </c>
      <c r="G447" s="4">
        <f>((Produção!G441*(PreçoLivre!G443*(1-Plan1!$B$11)+G$4*Plan1!$E$16)-G$5-G$2)*G$7)</f>
        <v>5308548.9516785955</v>
      </c>
      <c r="H447" s="4">
        <f>((Produção!H441*(PreçoLivre!H443*(1-Plan1!$B$11)+H$4*Plan1!$E$16)-H$5-H$2)*H$7)</f>
        <v>4921045.3774264781</v>
      </c>
      <c r="I447" s="4">
        <f>((Produção!I441*(PreçoLivre!I443*(1-Plan1!$B$11)+I$4*Plan1!$E$16)-I$5-I$2)*I$7)</f>
        <v>4262636.6107807849</v>
      </c>
      <c r="J447" s="4">
        <f>((Produção!J441*(PreçoLivre!J443*(1-Plan1!$B$11)+J$4*Plan1!$E$16)-J$5-J$2)*J$7)</f>
        <v>4227864.0140536968</v>
      </c>
      <c r="K447" s="4">
        <f>((Produção!K441*(PreçoLivre!K443*(1-Plan1!$B$11)+K$4*Plan1!$E$16)-K$5-K$2)*K$7)</f>
        <v>3514988.5751971249</v>
      </c>
      <c r="L447" s="4">
        <f>((Produção!L441*(PreçoLivre!L443*(1-Plan1!$B$11)+L$4*Plan1!$E$16)-L$5-L$2)*L$7)</f>
        <v>3243657.4877778674</v>
      </c>
      <c r="M447" s="4">
        <f>((Produção!M441*(PreçoLivre!M443*(1-Plan1!$B$11)+M$4*Plan1!$E$16)-M$5-M$2)*M$7)</f>
        <v>2745400.0647513578</v>
      </c>
      <c r="N447" s="4">
        <f>((Produção!N441*(PreçoLivre!N443*(1-Plan1!$B$11)+N$4*Plan1!$E$16)-N$5-N$2)*N$7)</f>
        <v>2505532.0794051429</v>
      </c>
      <c r="O447" s="4">
        <f>((Produção!O441*(PreçoLivre!O443*(1-Plan1!$B$11)+O$4*Plan1!$E$16)-O$5-O$2)*O$7)</f>
        <v>2266308.980851803</v>
      </c>
      <c r="P447" s="4">
        <f>((Produção!P441*(PreçoLivre!P443*(1-Plan1!$B$11)+P$4*Plan1!$E$16)-P$5-P$2)*P$7)</f>
        <v>2087628.5413419981</v>
      </c>
      <c r="Q447" s="4">
        <f>((Produção!Q441*(PreçoLivre!Q443*(1-Plan1!$B$11)+Q$4*Plan1!$E$16)-Q$5-Q$2)*Q$7)</f>
        <v>1638697.5725914645</v>
      </c>
      <c r="R447" s="4">
        <f>((Produção!R441*(PreçoLivre!R443*(1-Plan1!$B$11)+R$4*Plan1!$E$16)-R$5-R$2)*R$7)</f>
        <v>1529496.1984529304</v>
      </c>
      <c r="S447" s="4">
        <f>((Produção!S441*(PreçoLivre!S443*(1-Plan1!$B$11)+S$4*Plan1!$E$16)-S$5-S$2)*S$7)</f>
        <v>1382860.5515346832</v>
      </c>
      <c r="T447" s="4">
        <f>((Produção!T441*(PreçoLivre!T443*(1-Plan1!$B$11)+T$4*Plan1!$E$16)-T$5-T$2)*T$7)</f>
        <v>1296632.3920737542</v>
      </c>
      <c r="U447" s="4">
        <f>((Produção!U441*(PreçoLivre!U443*(1-Plan1!$B$11)+U$4*Plan1!$E$16)-U$5-U$2)*U$7)</f>
        <v>1242397.5340878293</v>
      </c>
      <c r="V447" s="4">
        <f>((Produção!V441*(PreçoLivre!V443*(1-Plan1!$B$11)+V$4*Plan1!$E$16)-V$5-V$2)*V$7)</f>
        <v>1117304.0357851356</v>
      </c>
    </row>
    <row r="448" spans="1:22" x14ac:dyDescent="0.25">
      <c r="A448">
        <v>439</v>
      </c>
      <c r="B448" s="100">
        <f t="shared" si="6"/>
        <v>79996766.264844656</v>
      </c>
      <c r="C448" s="4">
        <f>((Produção!C442*(PreçoLivre!C444*(1-Plan1!$B$11)+C$4*Plan1!$E$16)-C$5-C$2)*C$7)</f>
        <v>7308439.8890284086</v>
      </c>
      <c r="D448" s="4">
        <f>((Produção!D442*(PreçoLivre!D444*(1-Plan1!$B$11)+D$4*Plan1!$E$16)-D$5-D$2)*D$7)</f>
        <v>7591934.8625739403</v>
      </c>
      <c r="E448" s="4">
        <f>((Produção!E442*(PreçoLivre!E444*(1-Plan1!$B$11)+E$4*Plan1!$E$16)-E$5-E$2)*E$7)</f>
        <v>7493044.8317076964</v>
      </c>
      <c r="F448" s="4">
        <f>((Produção!F442*(PreçoLivre!F444*(1-Plan1!$B$11)+F$4*Plan1!$E$16)-F$5-F$2)*F$7)</f>
        <v>6643972.4184175292</v>
      </c>
      <c r="G448" s="4">
        <f>((Produção!G442*(PreçoLivre!G444*(1-Plan1!$B$11)+G$4*Plan1!$E$16)-G$5-G$2)*G$7)</f>
        <v>6269496.1515686903</v>
      </c>
      <c r="H448" s="4">
        <f>((Produção!H442*(PreçoLivre!H444*(1-Plan1!$B$11)+H$4*Plan1!$E$16)-H$5-H$2)*H$7)</f>
        <v>5222365.0452254135</v>
      </c>
      <c r="I448" s="4">
        <f>((Produção!I442*(PreçoLivre!I444*(1-Plan1!$B$11)+I$4*Plan1!$E$16)-I$5-I$2)*I$7)</f>
        <v>5026533.4397778856</v>
      </c>
      <c r="J448" s="4">
        <f>((Produção!J442*(PreçoLivre!J444*(1-Plan1!$B$11)+J$4*Plan1!$E$16)-J$5-J$2)*J$7)</f>
        <v>4484730.1961905956</v>
      </c>
      <c r="K448" s="4">
        <f>((Produção!K442*(PreçoLivre!K444*(1-Plan1!$B$11)+K$4*Plan1!$E$16)-K$5-K$2)*K$7)</f>
        <v>3773366.8848341415</v>
      </c>
      <c r="L448" s="4">
        <f>((Produção!L442*(PreçoLivre!L444*(1-Plan1!$B$11)+L$4*Plan1!$E$16)-L$5-L$2)*L$7)</f>
        <v>3277367.660257604</v>
      </c>
      <c r="M448" s="4">
        <f>((Produção!M442*(PreçoLivre!M444*(1-Plan1!$B$11)+M$4*Plan1!$E$16)-M$5-M$2)*M$7)</f>
        <v>3075789.7338089417</v>
      </c>
      <c r="N448" s="4">
        <f>((Produção!N442*(PreçoLivre!N444*(1-Plan1!$B$11)+N$4*Plan1!$E$16)-N$5-N$2)*N$7)</f>
        <v>3100591.2734246128</v>
      </c>
      <c r="O448" s="4">
        <f>((Produção!O442*(PreçoLivre!O444*(1-Plan1!$B$11)+O$4*Plan1!$E$16)-O$5-O$2)*O$7)</f>
        <v>2781142.3861183948</v>
      </c>
      <c r="P448" s="4">
        <f>((Produção!P442*(PreçoLivre!P444*(1-Plan1!$B$11)+P$4*Plan1!$E$16)-P$5-P$2)*P$7)</f>
        <v>2387341.5629601907</v>
      </c>
      <c r="Q448" s="4">
        <f>((Produção!Q442*(PreçoLivre!Q444*(1-Plan1!$B$11)+Q$4*Plan1!$E$16)-Q$5-Q$2)*Q$7)</f>
        <v>2150245.7436881051</v>
      </c>
      <c r="R448" s="4">
        <f>((Produção!R442*(PreçoLivre!R444*(1-Plan1!$B$11)+R$4*Plan1!$E$16)-R$5-R$2)*R$7)</f>
        <v>2146013.3283379185</v>
      </c>
      <c r="S448" s="4">
        <f>((Produção!S442*(PreçoLivre!S444*(1-Plan1!$B$11)+S$4*Plan1!$E$16)-S$5-S$2)*S$7)</f>
        <v>1936326.3677972278</v>
      </c>
      <c r="T448" s="4">
        <f>((Produção!T442*(PreçoLivre!T444*(1-Plan1!$B$11)+T$4*Plan1!$E$16)-T$5-T$2)*T$7)</f>
        <v>1949450.2315691686</v>
      </c>
      <c r="U448" s="4">
        <f>((Produção!U442*(PreçoLivre!U444*(1-Plan1!$B$11)+U$4*Plan1!$E$16)-U$5-U$2)*U$7)</f>
        <v>1805617.0962026648</v>
      </c>
      <c r="V448" s="4">
        <f>((Produção!V442*(PreçoLivre!V444*(1-Plan1!$B$11)+V$4*Plan1!$E$16)-V$5-V$2)*V$7)</f>
        <v>1572997.161355529</v>
      </c>
    </row>
    <row r="449" spans="1:22" x14ac:dyDescent="0.25">
      <c r="A449">
        <v>440</v>
      </c>
      <c r="B449" s="100">
        <f t="shared" si="6"/>
        <v>71484924.601591617</v>
      </c>
      <c r="C449" s="4">
        <f>((Produção!C443*(PreçoLivre!C445*(1-Plan1!$B$11)+C$4*Plan1!$E$16)-C$5-C$2)*C$7)</f>
        <v>7128256.6778538479</v>
      </c>
      <c r="D449" s="4">
        <f>((Produção!D443*(PreçoLivre!D445*(1-Plan1!$B$11)+D$4*Plan1!$E$16)-D$5-D$2)*D$7)</f>
        <v>6577633.2215702003</v>
      </c>
      <c r="E449" s="4">
        <f>((Produção!E443*(PreçoLivre!E445*(1-Plan1!$B$11)+E$4*Plan1!$E$16)-E$5-E$2)*E$7)</f>
        <v>6167723.0456513269</v>
      </c>
      <c r="F449" s="4">
        <f>((Produção!F443*(PreçoLivre!F445*(1-Plan1!$B$11)+F$4*Plan1!$E$16)-F$5-F$2)*F$7)</f>
        <v>5407482.6913115894</v>
      </c>
      <c r="G449" s="4">
        <f>((Produção!G443*(PreçoLivre!G445*(1-Plan1!$B$11)+G$4*Plan1!$E$16)-G$5-G$2)*G$7)</f>
        <v>5222379.7229355248</v>
      </c>
      <c r="H449" s="4">
        <f>((Produção!H443*(PreçoLivre!H445*(1-Plan1!$B$11)+H$4*Plan1!$E$16)-H$5-H$2)*H$7)</f>
        <v>4550468.1806686167</v>
      </c>
      <c r="I449" s="4">
        <f>((Produção!I443*(PreçoLivre!I445*(1-Plan1!$B$11)+I$4*Plan1!$E$16)-I$5-I$2)*I$7)</f>
        <v>4347910.0062026829</v>
      </c>
      <c r="J449" s="4">
        <f>((Produção!J443*(PreçoLivre!J445*(1-Plan1!$B$11)+J$4*Plan1!$E$16)-J$5-J$2)*J$7)</f>
        <v>3986632.0882745883</v>
      </c>
      <c r="K449" s="4">
        <f>((Produção!K443*(PreçoLivre!K445*(1-Plan1!$B$11)+K$4*Plan1!$E$16)-K$5-K$2)*K$7)</f>
        <v>3453607.6071886765</v>
      </c>
      <c r="L449" s="4">
        <f>((Produção!L443*(PreçoLivre!L445*(1-Plan1!$B$11)+L$4*Plan1!$E$16)-L$5-L$2)*L$7)</f>
        <v>3298491.9635931873</v>
      </c>
      <c r="M449" s="4">
        <f>((Produção!M443*(PreçoLivre!M445*(1-Plan1!$B$11)+M$4*Plan1!$E$16)-M$5-M$2)*M$7)</f>
        <v>2954383.3533111443</v>
      </c>
      <c r="N449" s="4">
        <f>((Produção!N443*(PreçoLivre!N445*(1-Plan1!$B$11)+N$4*Plan1!$E$16)-N$5-N$2)*N$7)</f>
        <v>2661708.4831024189</v>
      </c>
      <c r="O449" s="4">
        <f>((Produção!O443*(PreçoLivre!O445*(1-Plan1!$B$11)+O$4*Plan1!$E$16)-O$5-O$2)*O$7)</f>
        <v>2392787.8068087306</v>
      </c>
      <c r="P449" s="4">
        <f>((Produção!P443*(PreçoLivre!P445*(1-Plan1!$B$11)+P$4*Plan1!$E$16)-P$5-P$2)*P$7)</f>
        <v>2238508.2456570794</v>
      </c>
      <c r="Q449" s="4">
        <f>((Produção!Q443*(PreçoLivre!Q445*(1-Plan1!$B$11)+Q$4*Plan1!$E$16)-Q$5-Q$2)*Q$7)</f>
        <v>2020183.6726770957</v>
      </c>
      <c r="R449" s="4">
        <f>((Produção!R443*(PreçoLivre!R445*(1-Plan1!$B$11)+R$4*Plan1!$E$16)-R$5-R$2)*R$7)</f>
        <v>1922284.5013170962</v>
      </c>
      <c r="S449" s="4">
        <f>((Produção!S443*(PreçoLivre!S445*(1-Plan1!$B$11)+S$4*Plan1!$E$16)-S$5-S$2)*S$7)</f>
        <v>1835686.646154847</v>
      </c>
      <c r="T449" s="4">
        <f>((Produção!T443*(PreçoLivre!T445*(1-Plan1!$B$11)+T$4*Plan1!$E$16)-T$5-T$2)*T$7)</f>
        <v>1794772.6415326043</v>
      </c>
      <c r="U449" s="4">
        <f>((Produção!U443*(PreçoLivre!U445*(1-Plan1!$B$11)+U$4*Plan1!$E$16)-U$5-U$2)*U$7)</f>
        <v>1863084.7972380107</v>
      </c>
      <c r="V449" s="4">
        <f>((Produção!V443*(PreçoLivre!V445*(1-Plan1!$B$11)+V$4*Plan1!$E$16)-V$5-V$2)*V$7)</f>
        <v>1660939.2485423577</v>
      </c>
    </row>
    <row r="450" spans="1:22" x14ac:dyDescent="0.25">
      <c r="A450">
        <v>441</v>
      </c>
      <c r="B450" s="100">
        <f t="shared" si="6"/>
        <v>67673026.989705637</v>
      </c>
      <c r="C450" s="4">
        <f>((Produção!C444*(PreçoLivre!C446*(1-Plan1!$B$11)+C$4*Plan1!$E$16)-C$5-C$2)*C$7)</f>
        <v>7398893.7013477124</v>
      </c>
      <c r="D450" s="4">
        <f>((Produção!D444*(PreçoLivre!D446*(1-Plan1!$B$11)+D$4*Plan1!$E$16)-D$5-D$2)*D$7)</f>
        <v>6398046.6033653514</v>
      </c>
      <c r="E450" s="4">
        <f>((Produção!E444*(PreçoLivre!E446*(1-Plan1!$B$11)+E$4*Plan1!$E$16)-E$5-E$2)*E$7)</f>
        <v>6097910.6579062091</v>
      </c>
      <c r="F450" s="4">
        <f>((Produção!F444*(PreçoLivre!F446*(1-Plan1!$B$11)+F$4*Plan1!$E$16)-F$5-F$2)*F$7)</f>
        <v>5039600.5392300738</v>
      </c>
      <c r="G450" s="4">
        <f>((Produção!G444*(PreçoLivre!G446*(1-Plan1!$B$11)+G$4*Plan1!$E$16)-G$5-G$2)*G$7)</f>
        <v>4522558.213695881</v>
      </c>
      <c r="H450" s="4">
        <f>((Produção!H444*(PreçoLivre!H446*(1-Plan1!$B$11)+H$4*Plan1!$E$16)-H$5-H$2)*H$7)</f>
        <v>3878616.2914663991</v>
      </c>
      <c r="I450" s="4">
        <f>((Produção!I444*(PreçoLivre!I446*(1-Plan1!$B$11)+I$4*Plan1!$E$16)-I$5-I$2)*I$7)</f>
        <v>3720316.6231692731</v>
      </c>
      <c r="J450" s="4">
        <f>((Produção!J444*(PreçoLivre!J446*(1-Plan1!$B$11)+J$4*Plan1!$E$16)-J$5-J$2)*J$7)</f>
        <v>3677036.0046911654</v>
      </c>
      <c r="K450" s="4">
        <f>((Produção!K444*(PreçoLivre!K446*(1-Plan1!$B$11)+K$4*Plan1!$E$16)-K$5-K$2)*K$7)</f>
        <v>3495267.696213013</v>
      </c>
      <c r="L450" s="4">
        <f>((Produção!L444*(PreçoLivre!L446*(1-Plan1!$B$11)+L$4*Plan1!$E$16)-L$5-L$2)*L$7)</f>
        <v>3403082.200550057</v>
      </c>
      <c r="M450" s="4">
        <f>((Produção!M444*(PreçoLivre!M446*(1-Plan1!$B$11)+M$4*Plan1!$E$16)-M$5-M$2)*M$7)</f>
        <v>3155544.0162843284</v>
      </c>
      <c r="N450" s="4">
        <f>((Produção!N444*(PreçoLivre!N446*(1-Plan1!$B$11)+N$4*Plan1!$E$16)-N$5-N$2)*N$7)</f>
        <v>2867080.6901529063</v>
      </c>
      <c r="O450" s="4">
        <f>((Produção!O444*(PreçoLivre!O446*(1-Plan1!$B$11)+O$4*Plan1!$E$16)-O$5-O$2)*O$7)</f>
        <v>2422937.9203524301</v>
      </c>
      <c r="P450" s="4">
        <f>((Produção!P444*(PreçoLivre!P446*(1-Plan1!$B$11)+P$4*Plan1!$E$16)-P$5-P$2)*P$7)</f>
        <v>2374767.1340077328</v>
      </c>
      <c r="Q450" s="4">
        <f>((Produção!Q444*(PreçoLivre!Q446*(1-Plan1!$B$11)+Q$4*Plan1!$E$16)-Q$5-Q$2)*Q$7)</f>
        <v>1990104.3468861475</v>
      </c>
      <c r="R450" s="4">
        <f>((Produção!R444*(PreçoLivre!R446*(1-Plan1!$B$11)+R$4*Plan1!$E$16)-R$5-R$2)*R$7)</f>
        <v>1813025.6519990936</v>
      </c>
      <c r="S450" s="4">
        <f>((Produção!S444*(PreçoLivre!S446*(1-Plan1!$B$11)+S$4*Plan1!$E$16)-S$5-S$2)*S$7)</f>
        <v>1646622.0321468723</v>
      </c>
      <c r="T450" s="4">
        <f>((Produção!T444*(PreçoLivre!T446*(1-Plan1!$B$11)+T$4*Plan1!$E$16)-T$5-T$2)*T$7)</f>
        <v>1455502.5181019765</v>
      </c>
      <c r="U450" s="4">
        <f>((Produção!U444*(PreçoLivre!U446*(1-Plan1!$B$11)+U$4*Plan1!$E$16)-U$5-U$2)*U$7)</f>
        <v>1253261.0578105582</v>
      </c>
      <c r="V450" s="4">
        <f>((Produção!V444*(PreçoLivre!V446*(1-Plan1!$B$11)+V$4*Plan1!$E$16)-V$5-V$2)*V$7)</f>
        <v>1062853.0903284608</v>
      </c>
    </row>
    <row r="451" spans="1:22" x14ac:dyDescent="0.25">
      <c r="A451">
        <v>442</v>
      </c>
      <c r="B451" s="100">
        <f t="shared" si="6"/>
        <v>68979215.322890028</v>
      </c>
      <c r="C451" s="4">
        <f>((Produção!C445*(PreçoLivre!C447*(1-Plan1!$B$11)+C$4*Plan1!$E$16)-C$5-C$2)*C$7)</f>
        <v>7115245.8563195448</v>
      </c>
      <c r="D451" s="4">
        <f>((Produção!D445*(PreçoLivre!D447*(1-Plan1!$B$11)+D$4*Plan1!$E$16)-D$5-D$2)*D$7)</f>
        <v>5985779.7871816866</v>
      </c>
      <c r="E451" s="4">
        <f>((Produção!E445*(PreçoLivre!E447*(1-Plan1!$B$11)+E$4*Plan1!$E$16)-E$5-E$2)*E$7)</f>
        <v>5464504.949489641</v>
      </c>
      <c r="F451" s="4">
        <f>((Produção!F445*(PreçoLivre!F447*(1-Plan1!$B$11)+F$4*Plan1!$E$16)-F$5-F$2)*F$7)</f>
        <v>5265171.1895740787</v>
      </c>
      <c r="G451" s="4">
        <f>((Produção!G445*(PreçoLivre!G447*(1-Plan1!$B$11)+G$4*Plan1!$E$16)-G$5-G$2)*G$7)</f>
        <v>4915569.203312723</v>
      </c>
      <c r="H451" s="4">
        <f>((Produção!H445*(PreçoLivre!H447*(1-Plan1!$B$11)+H$4*Plan1!$E$16)-H$5-H$2)*H$7)</f>
        <v>4351565.708365757</v>
      </c>
      <c r="I451" s="4">
        <f>((Produção!I445*(PreçoLivre!I447*(1-Plan1!$B$11)+I$4*Plan1!$E$16)-I$5-I$2)*I$7)</f>
        <v>4140165.6901289513</v>
      </c>
      <c r="J451" s="4">
        <f>((Produção!J445*(PreçoLivre!J447*(1-Plan1!$B$11)+J$4*Plan1!$E$16)-J$5-J$2)*J$7)</f>
        <v>3570547.8488069833</v>
      </c>
      <c r="K451" s="4">
        <f>((Produção!K445*(PreçoLivre!K447*(1-Plan1!$B$11)+K$4*Plan1!$E$16)-K$5-K$2)*K$7)</f>
        <v>3124854.7926772991</v>
      </c>
      <c r="L451" s="4">
        <f>((Produção!L445*(PreçoLivre!L447*(1-Plan1!$B$11)+L$4*Plan1!$E$16)-L$5-L$2)*L$7)</f>
        <v>3087681.3110865564</v>
      </c>
      <c r="M451" s="4">
        <f>((Produção!M445*(PreçoLivre!M447*(1-Plan1!$B$11)+M$4*Plan1!$E$16)-M$5-M$2)*M$7)</f>
        <v>2738601.5580621213</v>
      </c>
      <c r="N451" s="4">
        <f>((Produção!N445*(PreçoLivre!N447*(1-Plan1!$B$11)+N$4*Plan1!$E$16)-N$5-N$2)*N$7)</f>
        <v>2494247.9618110009</v>
      </c>
      <c r="O451" s="4">
        <f>((Produção!O445*(PreçoLivre!O447*(1-Plan1!$B$11)+O$4*Plan1!$E$16)-O$5-O$2)*O$7)</f>
        <v>2594421.9264109507</v>
      </c>
      <c r="P451" s="4">
        <f>((Produção!P445*(PreçoLivre!P447*(1-Plan1!$B$11)+P$4*Plan1!$E$16)-P$5-P$2)*P$7)</f>
        <v>2467853.10644639</v>
      </c>
      <c r="Q451" s="4">
        <f>((Produção!Q445*(PreçoLivre!Q447*(1-Plan1!$B$11)+Q$4*Plan1!$E$16)-Q$5-Q$2)*Q$7)</f>
        <v>2500128.1007221881</v>
      </c>
      <c r="R451" s="4">
        <f>((Produção!R445*(PreçoLivre!R447*(1-Plan1!$B$11)+R$4*Plan1!$E$16)-R$5-R$2)*R$7)</f>
        <v>2181895.6438133526</v>
      </c>
      <c r="S451" s="4">
        <f>((Produção!S445*(PreçoLivre!S447*(1-Plan1!$B$11)+S$4*Plan1!$E$16)-S$5-S$2)*S$7)</f>
        <v>1933535.3474322576</v>
      </c>
      <c r="T451" s="4">
        <f>((Produção!T445*(PreçoLivre!T447*(1-Plan1!$B$11)+T$4*Plan1!$E$16)-T$5-T$2)*T$7)</f>
        <v>1768288.3365637583</v>
      </c>
      <c r="U451" s="4">
        <f>((Produção!U445*(PreçoLivre!U447*(1-Plan1!$B$11)+U$4*Plan1!$E$16)-U$5-U$2)*U$7)</f>
        <v>1739463.6787564997</v>
      </c>
      <c r="V451" s="4">
        <f>((Produção!V445*(PreçoLivre!V447*(1-Plan1!$B$11)+V$4*Plan1!$E$16)-V$5-V$2)*V$7)</f>
        <v>1539693.3259282985</v>
      </c>
    </row>
    <row r="452" spans="1:22" x14ac:dyDescent="0.25">
      <c r="A452">
        <v>443</v>
      </c>
      <c r="B452" s="100">
        <f t="shared" si="6"/>
        <v>67544162.112590268</v>
      </c>
      <c r="C452" s="4">
        <f>((Produção!C446*(PreçoLivre!C448*(1-Plan1!$B$11)+C$4*Plan1!$E$16)-C$5-C$2)*C$7)</f>
        <v>8175902.0558474772</v>
      </c>
      <c r="D452" s="4">
        <f>((Produção!D446*(PreçoLivre!D448*(1-Plan1!$B$11)+D$4*Plan1!$E$16)-D$5-D$2)*D$7)</f>
        <v>7016574.5709778983</v>
      </c>
      <c r="E452" s="4">
        <f>((Produção!E446*(PreçoLivre!E448*(1-Plan1!$B$11)+E$4*Plan1!$E$16)-E$5-E$2)*E$7)</f>
        <v>6154188.3595494842</v>
      </c>
      <c r="F452" s="4">
        <f>((Produção!F446*(PreçoLivre!F448*(1-Plan1!$B$11)+F$4*Plan1!$E$16)-F$5-F$2)*F$7)</f>
        <v>5636184.0747023337</v>
      </c>
      <c r="G452" s="4">
        <f>((Produção!G446*(PreçoLivre!G448*(1-Plan1!$B$11)+G$4*Plan1!$E$16)-G$5-G$2)*G$7)</f>
        <v>4906960.9666825123</v>
      </c>
      <c r="H452" s="4">
        <f>((Produção!H446*(PreçoLivre!H448*(1-Plan1!$B$11)+H$4*Plan1!$E$16)-H$5-H$2)*H$7)</f>
        <v>4677710.0383408591</v>
      </c>
      <c r="I452" s="4">
        <f>((Produção!I446*(PreçoLivre!I448*(1-Plan1!$B$11)+I$4*Plan1!$E$16)-I$5-I$2)*I$7)</f>
        <v>4198324.0336008724</v>
      </c>
      <c r="J452" s="4">
        <f>((Produção!J446*(PreçoLivre!J448*(1-Plan1!$B$11)+J$4*Plan1!$E$16)-J$5-J$2)*J$7)</f>
        <v>3723480.5489291321</v>
      </c>
      <c r="K452" s="4">
        <f>((Produção!K446*(PreçoLivre!K448*(1-Plan1!$B$11)+K$4*Plan1!$E$16)-K$5-K$2)*K$7)</f>
        <v>3274947.6783184921</v>
      </c>
      <c r="L452" s="4">
        <f>((Produção!L446*(PreçoLivre!L448*(1-Plan1!$B$11)+L$4*Plan1!$E$16)-L$5-L$2)*L$7)</f>
        <v>2846295.1212237738</v>
      </c>
      <c r="M452" s="4">
        <f>((Produção!M446*(PreçoLivre!M448*(1-Plan1!$B$11)+M$4*Plan1!$E$16)-M$5-M$2)*M$7)</f>
        <v>2752498.221200041</v>
      </c>
      <c r="N452" s="4">
        <f>((Produção!N446*(PreçoLivre!N448*(1-Plan1!$B$11)+N$4*Plan1!$E$16)-N$5-N$2)*N$7)</f>
        <v>2379248.1210124823</v>
      </c>
      <c r="O452" s="4">
        <f>((Produção!O446*(PreçoLivre!O448*(1-Plan1!$B$11)+O$4*Plan1!$E$16)-O$5-O$2)*O$7)</f>
        <v>2102039.6956415777</v>
      </c>
      <c r="P452" s="4">
        <f>((Produção!P446*(PreçoLivre!P448*(1-Plan1!$B$11)+P$4*Plan1!$E$16)-P$5-P$2)*P$7)</f>
        <v>1712273.894475911</v>
      </c>
      <c r="Q452" s="4">
        <f>((Produção!Q446*(PreçoLivre!Q448*(1-Plan1!$B$11)+Q$4*Plan1!$E$16)-Q$5-Q$2)*Q$7)</f>
        <v>1621692.4937143105</v>
      </c>
      <c r="R452" s="4">
        <f>((Produção!R446*(PreçoLivre!R448*(1-Plan1!$B$11)+R$4*Plan1!$E$16)-R$5-R$2)*R$7)</f>
        <v>1518630.6449540255</v>
      </c>
      <c r="S452" s="4">
        <f>((Produção!S446*(PreçoLivre!S448*(1-Plan1!$B$11)+S$4*Plan1!$E$16)-S$5-S$2)*S$7)</f>
        <v>1399357.7007918858</v>
      </c>
      <c r="T452" s="4">
        <f>((Produção!T446*(PreçoLivre!T448*(1-Plan1!$B$11)+T$4*Plan1!$E$16)-T$5-T$2)*T$7)</f>
        <v>1241633.7859028433</v>
      </c>
      <c r="U452" s="4">
        <f>((Produção!U446*(PreçoLivre!U448*(1-Plan1!$B$11)+U$4*Plan1!$E$16)-U$5-U$2)*U$7)</f>
        <v>1149963.3464853649</v>
      </c>
      <c r="V452" s="4">
        <f>((Produção!V446*(PreçoLivre!V448*(1-Plan1!$B$11)+V$4*Plan1!$E$16)-V$5-V$2)*V$7)</f>
        <v>1056256.7602389855</v>
      </c>
    </row>
    <row r="453" spans="1:22" x14ac:dyDescent="0.25">
      <c r="A453">
        <v>444</v>
      </c>
      <c r="B453" s="100">
        <f t="shared" si="6"/>
        <v>69884022.551713422</v>
      </c>
      <c r="C453" s="4">
        <f>((Produção!C447*(PreçoLivre!C449*(1-Plan1!$B$11)+C$4*Plan1!$E$16)-C$5-C$2)*C$7)</f>
        <v>7549640.2947689686</v>
      </c>
      <c r="D453" s="4">
        <f>((Produção!D447*(PreçoLivre!D449*(1-Plan1!$B$11)+D$4*Plan1!$E$16)-D$5-D$2)*D$7)</f>
        <v>6611815.4250246668</v>
      </c>
      <c r="E453" s="4">
        <f>((Produção!E447*(PreçoLivre!E449*(1-Plan1!$B$11)+E$4*Plan1!$E$16)-E$5-E$2)*E$7)</f>
        <v>5892804.419708902</v>
      </c>
      <c r="F453" s="4">
        <f>((Produção!F447*(PreçoLivre!F449*(1-Plan1!$B$11)+F$4*Plan1!$E$16)-F$5-F$2)*F$7)</f>
        <v>5516535.9052736834</v>
      </c>
      <c r="G453" s="4">
        <f>((Produção!G447*(PreçoLivre!G449*(1-Plan1!$B$11)+G$4*Plan1!$E$16)-G$5-G$2)*G$7)</f>
        <v>4955630.1618688274</v>
      </c>
      <c r="H453" s="4">
        <f>((Produção!H447*(PreçoLivre!H449*(1-Plan1!$B$11)+H$4*Plan1!$E$16)-H$5-H$2)*H$7)</f>
        <v>4557796.1973970858</v>
      </c>
      <c r="I453" s="4">
        <f>((Produção!I447*(PreçoLivre!I449*(1-Plan1!$B$11)+I$4*Plan1!$E$16)-I$5-I$2)*I$7)</f>
        <v>4164630.9583597081</v>
      </c>
      <c r="J453" s="4">
        <f>((Produção!J447*(PreçoLivre!J449*(1-Plan1!$B$11)+J$4*Plan1!$E$16)-J$5-J$2)*J$7)</f>
        <v>3824477.4227682124</v>
      </c>
      <c r="K453" s="4">
        <f>((Produção!K447*(PreçoLivre!K449*(1-Plan1!$B$11)+K$4*Plan1!$E$16)-K$5-K$2)*K$7)</f>
        <v>3694721.7955786441</v>
      </c>
      <c r="L453" s="4">
        <f>((Produção!L447*(PreçoLivre!L449*(1-Plan1!$B$11)+L$4*Plan1!$E$16)-L$5-L$2)*L$7)</f>
        <v>3202766.3814111352</v>
      </c>
      <c r="M453" s="4">
        <f>((Produção!M447*(PreçoLivre!M449*(1-Plan1!$B$11)+M$4*Plan1!$E$16)-M$5-M$2)*M$7)</f>
        <v>2821414.4078830425</v>
      </c>
      <c r="N453" s="4">
        <f>((Produção!N447*(PreçoLivre!N449*(1-Plan1!$B$11)+N$4*Plan1!$E$16)-N$5-N$2)*N$7)</f>
        <v>2583949.250238644</v>
      </c>
      <c r="O453" s="4">
        <f>((Produção!O447*(PreçoLivre!O449*(1-Plan1!$B$11)+O$4*Plan1!$E$16)-O$5-O$2)*O$7)</f>
        <v>2474521.3064297428</v>
      </c>
      <c r="P453" s="4">
        <f>((Produção!P447*(PreçoLivre!P449*(1-Plan1!$B$11)+P$4*Plan1!$E$16)-P$5-P$2)*P$7)</f>
        <v>2262361.4727732516</v>
      </c>
      <c r="Q453" s="4">
        <f>((Produção!Q447*(PreçoLivre!Q449*(1-Plan1!$B$11)+Q$4*Plan1!$E$16)-Q$5-Q$2)*Q$7)</f>
        <v>2173162.4961880515</v>
      </c>
      <c r="R453" s="4">
        <f>((Produção!R447*(PreçoLivre!R449*(1-Plan1!$B$11)+R$4*Plan1!$E$16)-R$5-R$2)*R$7)</f>
        <v>1956130.2927927524</v>
      </c>
      <c r="S453" s="4">
        <f>((Produção!S447*(PreçoLivre!S449*(1-Plan1!$B$11)+S$4*Plan1!$E$16)-S$5-S$2)*S$7)</f>
        <v>1651064.0119938338</v>
      </c>
      <c r="T453" s="4">
        <f>((Produção!T447*(PreçoLivre!T449*(1-Plan1!$B$11)+T$4*Plan1!$E$16)-T$5-T$2)*T$7)</f>
        <v>1469856.5109410656</v>
      </c>
      <c r="U453" s="4">
        <f>((Produção!U447*(PreçoLivre!U449*(1-Plan1!$B$11)+U$4*Plan1!$E$16)-U$5-U$2)*U$7)</f>
        <v>1305779.3111864759</v>
      </c>
      <c r="V453" s="4">
        <f>((Produção!V447*(PreçoLivre!V449*(1-Plan1!$B$11)+V$4*Plan1!$E$16)-V$5-V$2)*V$7)</f>
        <v>1214964.5291267377</v>
      </c>
    </row>
    <row r="454" spans="1:22" x14ac:dyDescent="0.25">
      <c r="A454">
        <v>445</v>
      </c>
      <c r="B454" s="100">
        <f t="shared" si="6"/>
        <v>64095908.35428147</v>
      </c>
      <c r="C454" s="4">
        <f>((Produção!C448*(PreçoLivre!C450*(1-Plan1!$B$11)+C$4*Plan1!$E$16)-C$5-C$2)*C$7)</f>
        <v>6568740.546723526</v>
      </c>
      <c r="D454" s="4">
        <f>((Produção!D448*(PreçoLivre!D450*(1-Plan1!$B$11)+D$4*Plan1!$E$16)-D$5-D$2)*D$7)</f>
        <v>6254468.6479435703</v>
      </c>
      <c r="E454" s="4">
        <f>((Produção!E448*(PreçoLivre!E450*(1-Plan1!$B$11)+E$4*Plan1!$E$16)-E$5-E$2)*E$7)</f>
        <v>5156600.0635215761</v>
      </c>
      <c r="F454" s="4">
        <f>((Produção!F448*(PreçoLivre!F450*(1-Plan1!$B$11)+F$4*Plan1!$E$16)-F$5-F$2)*F$7)</f>
        <v>5086379.9238465233</v>
      </c>
      <c r="G454" s="4">
        <f>((Produção!G448*(PreçoLivre!G450*(1-Plan1!$B$11)+G$4*Plan1!$E$16)-G$5-G$2)*G$7)</f>
        <v>4635523.1770097958</v>
      </c>
      <c r="H454" s="4">
        <f>((Produção!H448*(PreçoLivre!H450*(1-Plan1!$B$11)+H$4*Plan1!$E$16)-H$5-H$2)*H$7)</f>
        <v>4389538.7365848953</v>
      </c>
      <c r="I454" s="4">
        <f>((Produção!I448*(PreçoLivre!I450*(1-Plan1!$B$11)+I$4*Plan1!$E$16)-I$5-I$2)*I$7)</f>
        <v>4129573.0779567133</v>
      </c>
      <c r="J454" s="4">
        <f>((Produção!J448*(PreçoLivre!J450*(1-Plan1!$B$11)+J$4*Plan1!$E$16)-J$5-J$2)*J$7)</f>
        <v>3628960.3787266081</v>
      </c>
      <c r="K454" s="4">
        <f>((Produção!K448*(PreçoLivre!K450*(1-Plan1!$B$11)+K$4*Plan1!$E$16)-K$5-K$2)*K$7)</f>
        <v>3136070.5499327797</v>
      </c>
      <c r="L454" s="4">
        <f>((Produção!L448*(PreçoLivre!L450*(1-Plan1!$B$11)+L$4*Plan1!$E$16)-L$5-L$2)*L$7)</f>
        <v>2673757.893601432</v>
      </c>
      <c r="M454" s="4">
        <f>((Produção!M448*(PreçoLivre!M450*(1-Plan1!$B$11)+M$4*Plan1!$E$16)-M$5-M$2)*M$7)</f>
        <v>2519287.8935506479</v>
      </c>
      <c r="N454" s="4">
        <f>((Produção!N448*(PreçoLivre!N450*(1-Plan1!$B$11)+N$4*Plan1!$E$16)-N$5-N$2)*N$7)</f>
        <v>2287986.218510387</v>
      </c>
      <c r="O454" s="4">
        <f>((Produção!O448*(PreçoLivre!O450*(1-Plan1!$B$11)+O$4*Plan1!$E$16)-O$5-O$2)*O$7)</f>
        <v>2262932.3063253867</v>
      </c>
      <c r="P454" s="4">
        <f>((Produção!P448*(PreçoLivre!P450*(1-Plan1!$B$11)+P$4*Plan1!$E$16)-P$5-P$2)*P$7)</f>
        <v>2011165.7018756401</v>
      </c>
      <c r="Q454" s="4">
        <f>((Produção!Q448*(PreçoLivre!Q450*(1-Plan1!$B$11)+Q$4*Plan1!$E$16)-Q$5-Q$2)*Q$7)</f>
        <v>1795769.718791323</v>
      </c>
      <c r="R454" s="4">
        <f>((Produção!R448*(PreçoLivre!R450*(1-Plan1!$B$11)+R$4*Plan1!$E$16)-R$5-R$2)*R$7)</f>
        <v>1717776.1509419077</v>
      </c>
      <c r="S454" s="4">
        <f>((Produção!S448*(PreçoLivre!S450*(1-Plan1!$B$11)+S$4*Plan1!$E$16)-S$5-S$2)*S$7)</f>
        <v>1575028.4937309597</v>
      </c>
      <c r="T454" s="4">
        <f>((Produção!T448*(PreçoLivre!T450*(1-Plan1!$B$11)+T$4*Plan1!$E$16)-T$5-T$2)*T$7)</f>
        <v>1562062.8534179498</v>
      </c>
      <c r="U454" s="4">
        <f>((Produção!U448*(PreçoLivre!U450*(1-Plan1!$B$11)+U$4*Plan1!$E$16)-U$5-U$2)*U$7)</f>
        <v>1417899.6787330776</v>
      </c>
      <c r="V454" s="4">
        <f>((Produção!V448*(PreçoLivre!V450*(1-Plan1!$B$11)+V$4*Plan1!$E$16)-V$5-V$2)*V$7)</f>
        <v>1286386.3425567709</v>
      </c>
    </row>
    <row r="455" spans="1:22" x14ac:dyDescent="0.25">
      <c r="A455">
        <v>446</v>
      </c>
      <c r="B455" s="100">
        <f t="shared" si="6"/>
        <v>62683653.354191996</v>
      </c>
      <c r="C455" s="4">
        <f>((Produção!C449*(PreçoLivre!C451*(1-Plan1!$B$11)+C$4*Plan1!$E$16)-C$5-C$2)*C$7)</f>
        <v>6975180.30860986</v>
      </c>
      <c r="D455" s="4">
        <f>((Produção!D449*(PreçoLivre!D451*(1-Plan1!$B$11)+D$4*Plan1!$E$16)-D$5-D$2)*D$7)</f>
        <v>6493098.6017004568</v>
      </c>
      <c r="E455" s="4">
        <f>((Produção!E449*(PreçoLivre!E451*(1-Plan1!$B$11)+E$4*Plan1!$E$16)-E$5-E$2)*E$7)</f>
        <v>5442390.3033640329</v>
      </c>
      <c r="F455" s="4">
        <f>((Produção!F449*(PreçoLivre!F451*(1-Plan1!$B$11)+F$4*Plan1!$E$16)-F$5-F$2)*F$7)</f>
        <v>4810478.3785924297</v>
      </c>
      <c r="G455" s="4">
        <f>((Produção!G449*(PreçoLivre!G451*(1-Plan1!$B$11)+G$4*Plan1!$E$16)-G$5-G$2)*G$7)</f>
        <v>4539313.9028484179</v>
      </c>
      <c r="H455" s="4">
        <f>((Produção!H449*(PreçoLivre!H451*(1-Plan1!$B$11)+H$4*Plan1!$E$16)-H$5-H$2)*H$7)</f>
        <v>4190319.0833888501</v>
      </c>
      <c r="I455" s="4">
        <f>((Produção!I449*(PreçoLivre!I451*(1-Plan1!$B$11)+I$4*Plan1!$E$16)-I$5-I$2)*I$7)</f>
        <v>3903121.606955308</v>
      </c>
      <c r="J455" s="4">
        <f>((Produção!J449*(PreçoLivre!J451*(1-Plan1!$B$11)+J$4*Plan1!$E$16)-J$5-J$2)*J$7)</f>
        <v>3686816.7288432871</v>
      </c>
      <c r="K455" s="4">
        <f>((Produção!K449*(PreçoLivre!K451*(1-Plan1!$B$11)+K$4*Plan1!$E$16)-K$5-K$2)*K$7)</f>
        <v>3224056.0161344912</v>
      </c>
      <c r="L455" s="4">
        <f>((Produção!L449*(PreçoLivre!L451*(1-Plan1!$B$11)+L$4*Plan1!$E$16)-L$5-L$2)*L$7)</f>
        <v>2825446.1047150283</v>
      </c>
      <c r="M455" s="4">
        <f>((Produção!M449*(PreçoLivre!M451*(1-Plan1!$B$11)+M$4*Plan1!$E$16)-M$5-M$2)*M$7)</f>
        <v>2442238.7183598587</v>
      </c>
      <c r="N455" s="4">
        <f>((Produção!N449*(PreçoLivre!N451*(1-Plan1!$B$11)+N$4*Plan1!$E$16)-N$5-N$2)*N$7)</f>
        <v>2149292.1607493646</v>
      </c>
      <c r="O455" s="4">
        <f>((Produção!O449*(PreçoLivre!O451*(1-Plan1!$B$11)+O$4*Plan1!$E$16)-O$5-O$2)*O$7)</f>
        <v>2005460.2203832804</v>
      </c>
      <c r="P455" s="4">
        <f>((Produção!P449*(PreçoLivre!P451*(1-Plan1!$B$11)+P$4*Plan1!$E$16)-P$5-P$2)*P$7)</f>
        <v>1853275.6111284776</v>
      </c>
      <c r="Q455" s="4">
        <f>((Produção!Q449*(PreçoLivre!Q451*(1-Plan1!$B$11)+Q$4*Plan1!$E$16)-Q$5-Q$2)*Q$7)</f>
        <v>1777874.7743994372</v>
      </c>
      <c r="R455" s="4">
        <f>((Produção!R449*(PreçoLivre!R451*(1-Plan1!$B$11)+R$4*Plan1!$E$16)-R$5-R$2)*R$7)</f>
        <v>1592809.9765253915</v>
      </c>
      <c r="S455" s="4">
        <f>((Produção!S449*(PreçoLivre!S451*(1-Plan1!$B$11)+S$4*Plan1!$E$16)-S$5-S$2)*S$7)</f>
        <v>1345637.5486561805</v>
      </c>
      <c r="T455" s="4">
        <f>((Produção!T449*(PreçoLivre!T451*(1-Plan1!$B$11)+T$4*Plan1!$E$16)-T$5-T$2)*T$7)</f>
        <v>1171493.6886722464</v>
      </c>
      <c r="U455" s="4">
        <f>((Produção!U449*(PreçoLivre!U451*(1-Plan1!$B$11)+U$4*Plan1!$E$16)-U$5-U$2)*U$7)</f>
        <v>1162857.1304951226</v>
      </c>
      <c r="V455" s="4">
        <f>((Produção!V449*(PreçoLivre!V451*(1-Plan1!$B$11)+V$4*Plan1!$E$16)-V$5-V$2)*V$7)</f>
        <v>1092492.4896704764</v>
      </c>
    </row>
    <row r="456" spans="1:22" x14ac:dyDescent="0.25">
      <c r="A456">
        <v>447</v>
      </c>
      <c r="B456" s="100">
        <f t="shared" si="6"/>
        <v>67724922.202978447</v>
      </c>
      <c r="C456" s="4">
        <f>((Produção!C450*(PreçoLivre!C452*(1-Plan1!$B$11)+C$4*Plan1!$E$16)-C$5-C$2)*C$7)</f>
        <v>7271379.8014985975</v>
      </c>
      <c r="D456" s="4">
        <f>((Produção!D450*(PreçoLivre!D452*(1-Plan1!$B$11)+D$4*Plan1!$E$16)-D$5-D$2)*D$7)</f>
        <v>7364275.5946915755</v>
      </c>
      <c r="E456" s="4">
        <f>((Produção!E450*(PreçoLivre!E452*(1-Plan1!$B$11)+E$4*Plan1!$E$16)-E$5-E$2)*E$7)</f>
        <v>7027489.8345691944</v>
      </c>
      <c r="F456" s="4">
        <f>((Produção!F450*(PreçoLivre!F452*(1-Plan1!$B$11)+F$4*Plan1!$E$16)-F$5-F$2)*F$7)</f>
        <v>6344482.4202165203</v>
      </c>
      <c r="G456" s="4">
        <f>((Produção!G450*(PreçoLivre!G452*(1-Plan1!$B$11)+G$4*Plan1!$E$16)-G$5-G$2)*G$7)</f>
        <v>5673129.6319781505</v>
      </c>
      <c r="H456" s="4">
        <f>((Produção!H450*(PreçoLivre!H452*(1-Plan1!$B$11)+H$4*Plan1!$E$16)-H$5-H$2)*H$7)</f>
        <v>5015429.4893195117</v>
      </c>
      <c r="I456" s="4">
        <f>((Produção!I450*(PreçoLivre!I452*(1-Plan1!$B$11)+I$4*Plan1!$E$16)-I$5-I$2)*I$7)</f>
        <v>4224112.9830901818</v>
      </c>
      <c r="J456" s="4">
        <f>((Produção!J450*(PreçoLivre!J452*(1-Plan1!$B$11)+J$4*Plan1!$E$16)-J$5-J$2)*J$7)</f>
        <v>3549247.5482870536</v>
      </c>
      <c r="K456" s="4">
        <f>((Produção!K450*(PreçoLivre!K452*(1-Plan1!$B$11)+K$4*Plan1!$E$16)-K$5-K$2)*K$7)</f>
        <v>3303297.8231771323</v>
      </c>
      <c r="L456" s="4">
        <f>((Produção!L450*(PreçoLivre!L452*(1-Plan1!$B$11)+L$4*Plan1!$E$16)-L$5-L$2)*L$7)</f>
        <v>3101279.3351292964</v>
      </c>
      <c r="M456" s="4">
        <f>((Produção!M450*(PreçoLivre!M452*(1-Plan1!$B$11)+M$4*Plan1!$E$16)-M$5-M$2)*M$7)</f>
        <v>2580752.2892846316</v>
      </c>
      <c r="N456" s="4">
        <f>((Produção!N450*(PreçoLivre!N452*(1-Plan1!$B$11)+N$4*Plan1!$E$16)-N$5-N$2)*N$7)</f>
        <v>2202736.3367891512</v>
      </c>
      <c r="O456" s="4">
        <f>((Produção!O450*(PreçoLivre!O452*(1-Plan1!$B$11)+O$4*Plan1!$E$16)-O$5-O$2)*O$7)</f>
        <v>1970336.0601916816</v>
      </c>
      <c r="P456" s="4">
        <f>((Produção!P450*(PreçoLivre!P452*(1-Plan1!$B$11)+P$4*Plan1!$E$16)-P$5-P$2)*P$7)</f>
        <v>1753793.9326084985</v>
      </c>
      <c r="Q456" s="4">
        <f>((Produção!Q450*(PreçoLivre!Q452*(1-Plan1!$B$11)+Q$4*Plan1!$E$16)-Q$5-Q$2)*Q$7)</f>
        <v>1417982.9667828993</v>
      </c>
      <c r="R456" s="4">
        <f>((Produção!R450*(PreçoLivre!R452*(1-Plan1!$B$11)+R$4*Plan1!$E$16)-R$5-R$2)*R$7)</f>
        <v>1277358.209722026</v>
      </c>
      <c r="S456" s="4">
        <f>((Produção!S450*(PreçoLivre!S452*(1-Plan1!$B$11)+S$4*Plan1!$E$16)-S$5-S$2)*S$7)</f>
        <v>1184379.3735042184</v>
      </c>
      <c r="T456" s="4">
        <f>((Produção!T450*(PreçoLivre!T452*(1-Plan1!$B$11)+T$4*Plan1!$E$16)-T$5-T$2)*T$7)</f>
        <v>958567.08680846984</v>
      </c>
      <c r="U456" s="4">
        <f>((Produção!U450*(PreçoLivre!U452*(1-Plan1!$B$11)+U$4*Plan1!$E$16)-U$5-U$2)*U$7)</f>
        <v>816060.46821745916</v>
      </c>
      <c r="V456" s="4">
        <f>((Produção!V450*(PreçoLivre!V452*(1-Plan1!$B$11)+V$4*Plan1!$E$16)-V$5-V$2)*V$7)</f>
        <v>688831.0171121835</v>
      </c>
    </row>
    <row r="457" spans="1:22" x14ac:dyDescent="0.25">
      <c r="A457">
        <v>448</v>
      </c>
      <c r="B457" s="100">
        <f t="shared" si="6"/>
        <v>70480562.59214586</v>
      </c>
      <c r="C457" s="4">
        <f>((Produção!C451*(PreçoLivre!C453*(1-Plan1!$B$11)+C$4*Plan1!$E$16)-C$5-C$2)*C$7)</f>
        <v>7502907.4663968161</v>
      </c>
      <c r="D457" s="4">
        <f>((Produção!D451*(PreçoLivre!D453*(1-Plan1!$B$11)+D$4*Plan1!$E$16)-D$5-D$2)*D$7)</f>
        <v>7187739.4242932713</v>
      </c>
      <c r="E457" s="4">
        <f>((Produção!E451*(PreçoLivre!E453*(1-Plan1!$B$11)+E$4*Plan1!$E$16)-E$5-E$2)*E$7)</f>
        <v>6327040.7825651988</v>
      </c>
      <c r="F457" s="4">
        <f>((Produção!F451*(PreçoLivre!F453*(1-Plan1!$B$11)+F$4*Plan1!$E$16)-F$5-F$2)*F$7)</f>
        <v>5757224.1726622311</v>
      </c>
      <c r="G457" s="4">
        <f>((Produção!G451*(PreçoLivre!G453*(1-Plan1!$B$11)+G$4*Plan1!$E$16)-G$5-G$2)*G$7)</f>
        <v>5190318.4769673962</v>
      </c>
      <c r="H457" s="4">
        <f>((Produção!H451*(PreçoLivre!H453*(1-Plan1!$B$11)+H$4*Plan1!$E$16)-H$5-H$2)*H$7)</f>
        <v>4332883.690519507</v>
      </c>
      <c r="I457" s="4">
        <f>((Produção!I451*(PreçoLivre!I453*(1-Plan1!$B$11)+I$4*Plan1!$E$16)-I$5-I$2)*I$7)</f>
        <v>4384088.2603938254</v>
      </c>
      <c r="J457" s="4">
        <f>((Produção!J451*(PreçoLivre!J453*(1-Plan1!$B$11)+J$4*Plan1!$E$16)-J$5-J$2)*J$7)</f>
        <v>3939803.330519021</v>
      </c>
      <c r="K457" s="4">
        <f>((Produção!K451*(PreçoLivre!K453*(1-Plan1!$B$11)+K$4*Plan1!$E$16)-K$5-K$2)*K$7)</f>
        <v>3710544.187663679</v>
      </c>
      <c r="L457" s="4">
        <f>((Produção!L451*(PreçoLivre!L453*(1-Plan1!$B$11)+L$4*Plan1!$E$16)-L$5-L$2)*L$7)</f>
        <v>3053089.3069270593</v>
      </c>
      <c r="M457" s="4">
        <f>((Produção!M451*(PreçoLivre!M453*(1-Plan1!$B$11)+M$4*Plan1!$E$16)-M$5-M$2)*M$7)</f>
        <v>2870114.9142476283</v>
      </c>
      <c r="N457" s="4">
        <f>((Produção!N451*(PreçoLivre!N453*(1-Plan1!$B$11)+N$4*Plan1!$E$16)-N$5-N$2)*N$7)</f>
        <v>2568422.2789322734</v>
      </c>
      <c r="O457" s="4">
        <f>((Produção!O451*(PreçoLivre!O453*(1-Plan1!$B$11)+O$4*Plan1!$E$16)-O$5-O$2)*O$7)</f>
        <v>2396591.4750346318</v>
      </c>
      <c r="P457" s="4">
        <f>((Produção!P451*(PreçoLivre!P453*(1-Plan1!$B$11)+P$4*Plan1!$E$16)-P$5-P$2)*P$7)</f>
        <v>2041096.7369987445</v>
      </c>
      <c r="Q457" s="4">
        <f>((Produção!Q451*(PreçoLivre!Q453*(1-Plan1!$B$11)+Q$4*Plan1!$E$16)-Q$5-Q$2)*Q$7)</f>
        <v>2042973.0869627013</v>
      </c>
      <c r="R457" s="4">
        <f>((Produção!R451*(PreçoLivre!R453*(1-Plan1!$B$11)+R$4*Plan1!$E$16)-R$5-R$2)*R$7)</f>
        <v>1788769.2318872237</v>
      </c>
      <c r="S457" s="4">
        <f>((Produção!S451*(PreçoLivre!S453*(1-Plan1!$B$11)+S$4*Plan1!$E$16)-S$5-S$2)*S$7)</f>
        <v>1540816.3179356321</v>
      </c>
      <c r="T457" s="4">
        <f>((Produção!T451*(PreçoLivre!T453*(1-Plan1!$B$11)+T$4*Plan1!$E$16)-T$5-T$2)*T$7)</f>
        <v>1443934.3854067465</v>
      </c>
      <c r="U457" s="4">
        <f>((Produção!U451*(PreçoLivre!U453*(1-Plan1!$B$11)+U$4*Plan1!$E$16)-U$5-U$2)*U$7)</f>
        <v>1213790.5605325396</v>
      </c>
      <c r="V457" s="4">
        <f>((Produção!V451*(PreçoLivre!V453*(1-Plan1!$B$11)+V$4*Plan1!$E$16)-V$5-V$2)*V$7)</f>
        <v>1188414.5052997251</v>
      </c>
    </row>
    <row r="458" spans="1:22" x14ac:dyDescent="0.25">
      <c r="A458">
        <v>449</v>
      </c>
      <c r="B458" s="100">
        <f t="shared" si="6"/>
        <v>67567305.429432854</v>
      </c>
      <c r="C458" s="4">
        <f>((Produção!C452*(PreçoLivre!C454*(1-Plan1!$B$11)+C$4*Plan1!$E$16)-C$5-C$2)*C$7)</f>
        <v>7000815.5540949209</v>
      </c>
      <c r="D458" s="4">
        <f>((Produção!D452*(PreçoLivre!D454*(1-Plan1!$B$11)+D$4*Plan1!$E$16)-D$5-D$2)*D$7)</f>
        <v>6598958.4773785602</v>
      </c>
      <c r="E458" s="4">
        <f>((Produção!E452*(PreçoLivre!E454*(1-Plan1!$B$11)+E$4*Plan1!$E$16)-E$5-E$2)*E$7)</f>
        <v>5726057.0019636657</v>
      </c>
      <c r="F458" s="4">
        <f>((Produção!F452*(PreçoLivre!F454*(1-Plan1!$B$11)+F$4*Plan1!$E$16)-F$5-F$2)*F$7)</f>
        <v>5337908.298759154</v>
      </c>
      <c r="G458" s="4">
        <f>((Produção!G452*(PreçoLivre!G454*(1-Plan1!$B$11)+G$4*Plan1!$E$16)-G$5-G$2)*G$7)</f>
        <v>4824050.9361925693</v>
      </c>
      <c r="H458" s="4">
        <f>((Produção!H452*(PreçoLivre!H454*(1-Plan1!$B$11)+H$4*Plan1!$E$16)-H$5-H$2)*H$7)</f>
        <v>4353969.8940498894</v>
      </c>
      <c r="I458" s="4">
        <f>((Produção!I452*(PreçoLivre!I454*(1-Plan1!$B$11)+I$4*Plan1!$E$16)-I$5-I$2)*I$7)</f>
        <v>4140896.4286386664</v>
      </c>
      <c r="J458" s="4">
        <f>((Produção!J452*(PreçoLivre!J454*(1-Plan1!$B$11)+J$4*Plan1!$E$16)-J$5-J$2)*J$7)</f>
        <v>3402892.1397870337</v>
      </c>
      <c r="K458" s="4">
        <f>((Produção!K452*(PreçoLivre!K454*(1-Plan1!$B$11)+K$4*Plan1!$E$16)-K$5-K$2)*K$7)</f>
        <v>3307273.0360965217</v>
      </c>
      <c r="L458" s="4">
        <f>((Produção!L452*(PreçoLivre!L454*(1-Plan1!$B$11)+L$4*Plan1!$E$16)-L$5-L$2)*L$7)</f>
        <v>3015252.2916085063</v>
      </c>
      <c r="M458" s="4">
        <f>((Produção!M452*(PreçoLivre!M454*(1-Plan1!$B$11)+M$4*Plan1!$E$16)-M$5-M$2)*M$7)</f>
        <v>2713441.559015275</v>
      </c>
      <c r="N458" s="4">
        <f>((Produção!N452*(PreçoLivre!N454*(1-Plan1!$B$11)+N$4*Plan1!$E$16)-N$5-N$2)*N$7)</f>
        <v>2537312.9746752754</v>
      </c>
      <c r="O458" s="4">
        <f>((Produção!O452*(PreçoLivre!O454*(1-Plan1!$B$11)+O$4*Plan1!$E$16)-O$5-O$2)*O$7)</f>
        <v>2391015.3940073149</v>
      </c>
      <c r="P458" s="4">
        <f>((Produção!P452*(PreçoLivre!P454*(1-Plan1!$B$11)+P$4*Plan1!$E$16)-P$5-P$2)*P$7)</f>
        <v>2408916.7493595784</v>
      </c>
      <c r="Q458" s="4">
        <f>((Produção!Q452*(PreçoLivre!Q454*(1-Plan1!$B$11)+Q$4*Plan1!$E$16)-Q$5-Q$2)*Q$7)</f>
        <v>2278458.0138922161</v>
      </c>
      <c r="R458" s="4">
        <f>((Produção!R452*(PreçoLivre!R454*(1-Plan1!$B$11)+R$4*Plan1!$E$16)-R$5-R$2)*R$7)</f>
        <v>1994402.2605142863</v>
      </c>
      <c r="S458" s="4">
        <f>((Produção!S452*(PreçoLivre!S454*(1-Plan1!$B$11)+S$4*Plan1!$E$16)-S$5-S$2)*S$7)</f>
        <v>1674701.2989191147</v>
      </c>
      <c r="T458" s="4">
        <f>((Produção!T452*(PreçoLivre!T454*(1-Plan1!$B$11)+T$4*Plan1!$E$16)-T$5-T$2)*T$7)</f>
        <v>1376952.6945059802</v>
      </c>
      <c r="U458" s="4">
        <f>((Produção!U452*(PreçoLivre!U454*(1-Plan1!$B$11)+U$4*Plan1!$E$16)-U$5-U$2)*U$7)</f>
        <v>1281030.3715632611</v>
      </c>
      <c r="V458" s="4">
        <f>((Produção!V452*(PreçoLivre!V454*(1-Plan1!$B$11)+V$4*Plan1!$E$16)-V$5-V$2)*V$7)</f>
        <v>1203000.054411059</v>
      </c>
    </row>
    <row r="459" spans="1:22" x14ac:dyDescent="0.25">
      <c r="A459">
        <v>450</v>
      </c>
      <c r="B459" s="100">
        <f t="shared" ref="B459:B522" si="7">SUM(C459:V459)</f>
        <v>58307002.392538346</v>
      </c>
      <c r="C459" s="4">
        <f>((Produção!C453*(PreçoLivre!C455*(1-Plan1!$B$11)+C$4*Plan1!$E$16)-C$5-C$2)*C$7)</f>
        <v>7460135.3529138351</v>
      </c>
      <c r="D459" s="4">
        <f>((Produção!D453*(PreçoLivre!D455*(1-Plan1!$B$11)+D$4*Plan1!$E$16)-D$5-D$2)*D$7)</f>
        <v>6747407.544793291</v>
      </c>
      <c r="E459" s="4">
        <f>((Produção!E453*(PreçoLivre!E455*(1-Plan1!$B$11)+E$4*Plan1!$E$16)-E$5-E$2)*E$7)</f>
        <v>6679146.1223372025</v>
      </c>
      <c r="F459" s="4">
        <f>((Produção!F453*(PreçoLivre!F455*(1-Plan1!$B$11)+F$4*Plan1!$E$16)-F$5-F$2)*F$7)</f>
        <v>5205808.6839254815</v>
      </c>
      <c r="G459" s="4">
        <f>((Produção!G453*(PreçoLivre!G455*(1-Plan1!$B$11)+G$4*Plan1!$E$16)-G$5-G$2)*G$7)</f>
        <v>4231714.1234917641</v>
      </c>
      <c r="H459" s="4">
        <f>((Produção!H453*(PreçoLivre!H455*(1-Plan1!$B$11)+H$4*Plan1!$E$16)-H$5-H$2)*H$7)</f>
        <v>3762544.8681653324</v>
      </c>
      <c r="I459" s="4">
        <f>((Produção!I453*(PreçoLivre!I455*(1-Plan1!$B$11)+I$4*Plan1!$E$16)-I$5-I$2)*I$7)</f>
        <v>3250162.0748871057</v>
      </c>
      <c r="J459" s="4">
        <f>((Produção!J453*(PreçoLivre!J455*(1-Plan1!$B$11)+J$4*Plan1!$E$16)-J$5-J$2)*J$7)</f>
        <v>2770944.7490523285</v>
      </c>
      <c r="K459" s="4">
        <f>((Produção!K453*(PreçoLivre!K455*(1-Plan1!$B$11)+K$4*Plan1!$E$16)-K$5-K$2)*K$7)</f>
        <v>2549749.6957955919</v>
      </c>
      <c r="L459" s="4">
        <f>((Produção!L453*(PreçoLivre!L455*(1-Plan1!$B$11)+L$4*Plan1!$E$16)-L$5-L$2)*L$7)</f>
        <v>2386176.7802191372</v>
      </c>
      <c r="M459" s="4">
        <f>((Produção!M453*(PreçoLivre!M455*(1-Plan1!$B$11)+M$4*Plan1!$E$16)-M$5-M$2)*M$7)</f>
        <v>2201645.8292539753</v>
      </c>
      <c r="N459" s="4">
        <f>((Produção!N453*(PreçoLivre!N455*(1-Plan1!$B$11)+N$4*Plan1!$E$16)-N$5-N$2)*N$7)</f>
        <v>1891977.2396595145</v>
      </c>
      <c r="O459" s="4">
        <f>((Produção!O453*(PreçoLivre!O455*(1-Plan1!$B$11)+O$4*Plan1!$E$16)-O$5-O$2)*O$7)</f>
        <v>1661229.7518734548</v>
      </c>
      <c r="P459" s="4">
        <f>((Produção!P453*(PreçoLivre!P455*(1-Plan1!$B$11)+P$4*Plan1!$E$16)-P$5-P$2)*P$7)</f>
        <v>1490892.2061963261</v>
      </c>
      <c r="Q459" s="4">
        <f>((Produção!Q453*(PreçoLivre!Q455*(1-Plan1!$B$11)+Q$4*Plan1!$E$16)-Q$5-Q$2)*Q$7)</f>
        <v>1270816.8985489504</v>
      </c>
      <c r="R459" s="4">
        <f>((Produção!R453*(PreçoLivre!R455*(1-Plan1!$B$11)+R$4*Plan1!$E$16)-R$5-R$2)*R$7)</f>
        <v>1085497.5981976574</v>
      </c>
      <c r="S459" s="4">
        <f>((Produção!S453*(PreçoLivre!S455*(1-Plan1!$B$11)+S$4*Plan1!$E$16)-S$5-S$2)*S$7)</f>
        <v>996090.72530583839</v>
      </c>
      <c r="T459" s="4">
        <f>((Produção!T453*(PreçoLivre!T455*(1-Plan1!$B$11)+T$4*Plan1!$E$16)-T$5-T$2)*T$7)</f>
        <v>942075.58432706702</v>
      </c>
      <c r="U459" s="4">
        <f>((Produção!U453*(PreçoLivre!U455*(1-Plan1!$B$11)+U$4*Plan1!$E$16)-U$5-U$2)*U$7)</f>
        <v>883405.92868638888</v>
      </c>
      <c r="V459" s="4">
        <f>((Produção!V453*(PreçoLivre!V455*(1-Plan1!$B$11)+V$4*Plan1!$E$16)-V$5-V$2)*V$7)</f>
        <v>839580.63490810106</v>
      </c>
    </row>
    <row r="460" spans="1:22" x14ac:dyDescent="0.25">
      <c r="A460">
        <v>451</v>
      </c>
      <c r="B460" s="100">
        <f t="shared" si="7"/>
        <v>76436525.008094907</v>
      </c>
      <c r="C460" s="4">
        <f>((Produção!C454*(PreçoLivre!C456*(1-Plan1!$B$11)+C$4*Plan1!$E$16)-C$5-C$2)*C$7)</f>
        <v>7371827.4521339219</v>
      </c>
      <c r="D460" s="4">
        <f>((Produção!D454*(PreçoLivre!D456*(1-Plan1!$B$11)+D$4*Plan1!$E$16)-D$5-D$2)*D$7)</f>
        <v>7160342.7832470667</v>
      </c>
      <c r="E460" s="4">
        <f>((Produção!E454*(PreçoLivre!E456*(1-Plan1!$B$11)+E$4*Plan1!$E$16)-E$5-E$2)*E$7)</f>
        <v>6611933.1655777004</v>
      </c>
      <c r="F460" s="4">
        <f>((Produção!F454*(PreçoLivre!F456*(1-Plan1!$B$11)+F$4*Plan1!$E$16)-F$5-F$2)*F$7)</f>
        <v>6077825.0502499435</v>
      </c>
      <c r="G460" s="4">
        <f>((Produção!G454*(PreçoLivre!G456*(1-Plan1!$B$11)+G$4*Plan1!$E$16)-G$5-G$2)*G$7)</f>
        <v>5469444.0434473259</v>
      </c>
      <c r="H460" s="4">
        <f>((Produção!H454*(PreçoLivre!H456*(1-Plan1!$B$11)+H$4*Plan1!$E$16)-H$5-H$2)*H$7)</f>
        <v>4912744.2351863263</v>
      </c>
      <c r="I460" s="4">
        <f>((Produção!I454*(PreçoLivre!I456*(1-Plan1!$B$11)+I$4*Plan1!$E$16)-I$5-I$2)*I$7)</f>
        <v>4536568.45730347</v>
      </c>
      <c r="J460" s="4">
        <f>((Produção!J454*(PreçoLivre!J456*(1-Plan1!$B$11)+J$4*Plan1!$E$16)-J$5-J$2)*J$7)</f>
        <v>3896639.5544673349</v>
      </c>
      <c r="K460" s="4">
        <f>((Produção!K454*(PreçoLivre!K456*(1-Plan1!$B$11)+K$4*Plan1!$E$16)-K$5-K$2)*K$7)</f>
        <v>3680183.162930958</v>
      </c>
      <c r="L460" s="4">
        <f>((Produção!L454*(PreçoLivre!L456*(1-Plan1!$B$11)+L$4*Plan1!$E$16)-L$5-L$2)*L$7)</f>
        <v>3048923.9433011687</v>
      </c>
      <c r="M460" s="4">
        <f>((Produção!M454*(PreçoLivre!M456*(1-Plan1!$B$11)+M$4*Plan1!$E$16)-M$5-M$2)*M$7)</f>
        <v>2925092.1483068517</v>
      </c>
      <c r="N460" s="4">
        <f>((Produção!N454*(PreçoLivre!N456*(1-Plan1!$B$11)+N$4*Plan1!$E$16)-N$5-N$2)*N$7)</f>
        <v>2807964.1516482462</v>
      </c>
      <c r="O460" s="4">
        <f>((Produção!O454*(PreçoLivre!O456*(1-Plan1!$B$11)+O$4*Plan1!$E$16)-O$5-O$2)*O$7)</f>
        <v>2599201.0197437038</v>
      </c>
      <c r="P460" s="4">
        <f>((Produção!P454*(PreçoLivre!P456*(1-Plan1!$B$11)+P$4*Plan1!$E$16)-P$5-P$2)*P$7)</f>
        <v>2311261.7177184266</v>
      </c>
      <c r="Q460" s="4">
        <f>((Produção!Q454*(PreçoLivre!Q456*(1-Plan1!$B$11)+Q$4*Plan1!$E$16)-Q$5-Q$2)*Q$7)</f>
        <v>2279965.278063714</v>
      </c>
      <c r="R460" s="4">
        <f>((Produção!R454*(PreçoLivre!R456*(1-Plan1!$B$11)+R$4*Plan1!$E$16)-R$5-R$2)*R$7)</f>
        <v>2454954.0715020606</v>
      </c>
      <c r="S460" s="4">
        <f>((Produção!S454*(PreçoLivre!S456*(1-Plan1!$B$11)+S$4*Plan1!$E$16)-S$5-S$2)*S$7)</f>
        <v>2210357.8489504713</v>
      </c>
      <c r="T460" s="4">
        <f>((Produção!T454*(PreçoLivre!T456*(1-Plan1!$B$11)+T$4*Plan1!$E$16)-T$5-T$2)*T$7)</f>
        <v>2094315.7629304498</v>
      </c>
      <c r="U460" s="4">
        <f>((Produção!U454*(PreçoLivre!U456*(1-Plan1!$B$11)+U$4*Plan1!$E$16)-U$5-U$2)*U$7)</f>
        <v>2007270.2307226697</v>
      </c>
      <c r="V460" s="4">
        <f>((Produção!V454*(PreçoLivre!V456*(1-Plan1!$B$11)+V$4*Plan1!$E$16)-V$5-V$2)*V$7)</f>
        <v>1979710.9306630723</v>
      </c>
    </row>
    <row r="461" spans="1:22" x14ac:dyDescent="0.25">
      <c r="A461">
        <v>452</v>
      </c>
      <c r="B461" s="100">
        <f t="shared" si="7"/>
        <v>64445995.996169321</v>
      </c>
      <c r="C461" s="4">
        <f>((Produção!C455*(PreçoLivre!C457*(1-Plan1!$B$11)+C$4*Plan1!$E$16)-C$5-C$2)*C$7)</f>
        <v>6787779.616984183</v>
      </c>
      <c r="D461" s="4">
        <f>((Produção!D455*(PreçoLivre!D457*(1-Plan1!$B$11)+D$4*Plan1!$E$16)-D$5-D$2)*D$7)</f>
        <v>5560370.2203318756</v>
      </c>
      <c r="E461" s="4">
        <f>((Produção!E455*(PreçoLivre!E457*(1-Plan1!$B$11)+E$4*Plan1!$E$16)-E$5-E$2)*E$7)</f>
        <v>5535697.6980276275</v>
      </c>
      <c r="F461" s="4">
        <f>((Produção!F455*(PreçoLivre!F457*(1-Plan1!$B$11)+F$4*Plan1!$E$16)-F$5-F$2)*F$7)</f>
        <v>5034968.3065154506</v>
      </c>
      <c r="G461" s="4">
        <f>((Produção!G455*(PreçoLivre!G457*(1-Plan1!$B$11)+G$4*Plan1!$E$16)-G$5-G$2)*G$7)</f>
        <v>4318344.7077384247</v>
      </c>
      <c r="H461" s="4">
        <f>((Produção!H455*(PreçoLivre!H457*(1-Plan1!$B$11)+H$4*Plan1!$E$16)-H$5-H$2)*H$7)</f>
        <v>4289306.0718908301</v>
      </c>
      <c r="I461" s="4">
        <f>((Produção!I455*(PreçoLivre!I457*(1-Plan1!$B$11)+I$4*Plan1!$E$16)-I$5-I$2)*I$7)</f>
        <v>3705733.5762522537</v>
      </c>
      <c r="J461" s="4">
        <f>((Produção!J455*(PreçoLivre!J457*(1-Plan1!$B$11)+J$4*Plan1!$E$16)-J$5-J$2)*J$7)</f>
        <v>3370941.2746437867</v>
      </c>
      <c r="K461" s="4">
        <f>((Produção!K455*(PreçoLivre!K457*(1-Plan1!$B$11)+K$4*Plan1!$E$16)-K$5-K$2)*K$7)</f>
        <v>3343547.9314782261</v>
      </c>
      <c r="L461" s="4">
        <f>((Produção!L455*(PreçoLivre!L457*(1-Plan1!$B$11)+L$4*Plan1!$E$16)-L$5-L$2)*L$7)</f>
        <v>2914533.865039662</v>
      </c>
      <c r="M461" s="4">
        <f>((Produção!M455*(PreçoLivre!M457*(1-Plan1!$B$11)+M$4*Plan1!$E$16)-M$5-M$2)*M$7)</f>
        <v>2546872.5284875468</v>
      </c>
      <c r="N461" s="4">
        <f>((Produção!N455*(PreçoLivre!N457*(1-Plan1!$B$11)+N$4*Plan1!$E$16)-N$5-N$2)*N$7)</f>
        <v>2422308.4267028323</v>
      </c>
      <c r="O461" s="4">
        <f>((Produção!O455*(PreçoLivre!O457*(1-Plan1!$B$11)+O$4*Plan1!$E$16)-O$5-O$2)*O$7)</f>
        <v>2192478.4746541176</v>
      </c>
      <c r="P461" s="4">
        <f>((Produção!P455*(PreçoLivre!P457*(1-Plan1!$B$11)+P$4*Plan1!$E$16)-P$5-P$2)*P$7)</f>
        <v>2080369.9944631085</v>
      </c>
      <c r="Q461" s="4">
        <f>((Produção!Q455*(PreçoLivre!Q457*(1-Plan1!$B$11)+Q$4*Plan1!$E$16)-Q$5-Q$2)*Q$7)</f>
        <v>1914091.9428097212</v>
      </c>
      <c r="R461" s="4">
        <f>((Produção!R455*(PreçoLivre!R457*(1-Plan1!$B$11)+R$4*Plan1!$E$16)-R$5-R$2)*R$7)</f>
        <v>1854204.4565680905</v>
      </c>
      <c r="S461" s="4">
        <f>((Produção!S455*(PreçoLivre!S457*(1-Plan1!$B$11)+S$4*Plan1!$E$16)-S$5-S$2)*S$7)</f>
        <v>1743731.8308198345</v>
      </c>
      <c r="T461" s="4">
        <f>((Produção!T455*(PreçoLivre!T457*(1-Plan1!$B$11)+T$4*Plan1!$E$16)-T$5-T$2)*T$7)</f>
        <v>1759400.2141256861</v>
      </c>
      <c r="U461" s="4">
        <f>((Produção!U455*(PreçoLivre!U457*(1-Plan1!$B$11)+U$4*Plan1!$E$16)-U$5-U$2)*U$7)</f>
        <v>1546439.4493688543</v>
      </c>
      <c r="V461" s="4">
        <f>((Produção!V455*(PreçoLivre!V457*(1-Plan1!$B$11)+V$4*Plan1!$E$16)-V$5-V$2)*V$7)</f>
        <v>1524875.4092672006</v>
      </c>
    </row>
    <row r="462" spans="1:22" x14ac:dyDescent="0.25">
      <c r="A462">
        <v>453</v>
      </c>
      <c r="B462" s="100">
        <f t="shared" si="7"/>
        <v>69590340.400768548</v>
      </c>
      <c r="C462" s="4">
        <f>((Produção!C456*(PreçoLivre!C458*(1-Plan1!$B$11)+C$4*Plan1!$E$16)-C$5-C$2)*C$7)</f>
        <v>8444265.7720183134</v>
      </c>
      <c r="D462" s="4">
        <f>((Produção!D456*(PreçoLivre!D458*(1-Plan1!$B$11)+D$4*Plan1!$E$16)-D$5-D$2)*D$7)</f>
        <v>8401623.2880239822</v>
      </c>
      <c r="E462" s="4">
        <f>((Produção!E456*(PreçoLivre!E458*(1-Plan1!$B$11)+E$4*Plan1!$E$16)-E$5-E$2)*E$7)</f>
        <v>7143681.5416927012</v>
      </c>
      <c r="F462" s="4">
        <f>((Produção!F456*(PreçoLivre!F458*(1-Plan1!$B$11)+F$4*Plan1!$E$16)-F$5-F$2)*F$7)</f>
        <v>5453682.1647995543</v>
      </c>
      <c r="G462" s="4">
        <f>((Produção!G456*(PreçoLivre!G458*(1-Plan1!$B$11)+G$4*Plan1!$E$16)-G$5-G$2)*G$7)</f>
        <v>4978142.8307094136</v>
      </c>
      <c r="H462" s="4">
        <f>((Produção!H456*(PreçoLivre!H458*(1-Plan1!$B$11)+H$4*Plan1!$E$16)-H$5-H$2)*H$7)</f>
        <v>4688382.3991470011</v>
      </c>
      <c r="I462" s="4">
        <f>((Produção!I456*(PreçoLivre!I458*(1-Plan1!$B$11)+I$4*Plan1!$E$16)-I$5-I$2)*I$7)</f>
        <v>4023888.7369320677</v>
      </c>
      <c r="J462" s="4">
        <f>((Produção!J456*(PreçoLivre!J458*(1-Plan1!$B$11)+J$4*Plan1!$E$16)-J$5-J$2)*J$7)</f>
        <v>3673523.9233030407</v>
      </c>
      <c r="K462" s="4">
        <f>((Produção!K456*(PreçoLivre!K458*(1-Plan1!$B$11)+K$4*Plan1!$E$16)-K$5-K$2)*K$7)</f>
        <v>3567005.4432556969</v>
      </c>
      <c r="L462" s="4">
        <f>((Produção!L456*(PreçoLivre!L458*(1-Plan1!$B$11)+L$4*Plan1!$E$16)-L$5-L$2)*L$7)</f>
        <v>3403790.0424378342</v>
      </c>
      <c r="M462" s="4">
        <f>((Produção!M456*(PreçoLivre!M458*(1-Plan1!$B$11)+M$4*Plan1!$E$16)-M$5-M$2)*M$7)</f>
        <v>2714506.8961295043</v>
      </c>
      <c r="N462" s="4">
        <f>((Produção!N456*(PreçoLivre!N458*(1-Plan1!$B$11)+N$4*Plan1!$E$16)-N$5-N$2)*N$7)</f>
        <v>2214545.1609231764</v>
      </c>
      <c r="O462" s="4">
        <f>((Produção!O456*(PreçoLivre!O458*(1-Plan1!$B$11)+O$4*Plan1!$E$16)-O$5-O$2)*O$7)</f>
        <v>2109329.2440040214</v>
      </c>
      <c r="P462" s="4">
        <f>((Produção!P456*(PreçoLivre!P458*(1-Plan1!$B$11)+P$4*Plan1!$E$16)-P$5-P$2)*P$7)</f>
        <v>1843700.9703859482</v>
      </c>
      <c r="Q462" s="4">
        <f>((Produção!Q456*(PreçoLivre!Q458*(1-Plan1!$B$11)+Q$4*Plan1!$E$16)-Q$5-Q$2)*Q$7)</f>
        <v>1613072.8408095194</v>
      </c>
      <c r="R462" s="4">
        <f>((Produção!R456*(PreçoLivre!R458*(1-Plan1!$B$11)+R$4*Plan1!$E$16)-R$5-R$2)*R$7)</f>
        <v>1365528.1192785194</v>
      </c>
      <c r="S462" s="4">
        <f>((Produção!S456*(PreçoLivre!S458*(1-Plan1!$B$11)+S$4*Plan1!$E$16)-S$5-S$2)*S$7)</f>
        <v>1117842.3104160521</v>
      </c>
      <c r="T462" s="4">
        <f>((Produção!T456*(PreçoLivre!T458*(1-Plan1!$B$11)+T$4*Plan1!$E$16)-T$5-T$2)*T$7)</f>
        <v>1098892.2084854003</v>
      </c>
      <c r="U462" s="4">
        <f>((Produção!U456*(PreçoLivre!U458*(1-Plan1!$B$11)+U$4*Plan1!$E$16)-U$5-U$2)*U$7)</f>
        <v>938542.82977821655</v>
      </c>
      <c r="V462" s="4">
        <f>((Produção!V456*(PreçoLivre!V458*(1-Plan1!$B$11)+V$4*Plan1!$E$16)-V$5-V$2)*V$7)</f>
        <v>796393.67823859944</v>
      </c>
    </row>
    <row r="463" spans="1:22" x14ac:dyDescent="0.25">
      <c r="A463">
        <v>454</v>
      </c>
      <c r="B463" s="100">
        <f t="shared" si="7"/>
        <v>60795357.766049512</v>
      </c>
      <c r="C463" s="4">
        <f>((Produção!C457*(PreçoLivre!C459*(1-Plan1!$B$11)+C$4*Plan1!$E$16)-C$5-C$2)*C$7)</f>
        <v>7039652.890956765</v>
      </c>
      <c r="D463" s="4">
        <f>((Produção!D457*(PreçoLivre!D459*(1-Plan1!$B$11)+D$4*Plan1!$E$16)-D$5-D$2)*D$7)</f>
        <v>6312665.3462892529</v>
      </c>
      <c r="E463" s="4">
        <f>((Produção!E457*(PreçoLivre!E459*(1-Plan1!$B$11)+E$4*Plan1!$E$16)-E$5-E$2)*E$7)</f>
        <v>5553830.7676212676</v>
      </c>
      <c r="F463" s="4">
        <f>((Produção!F457*(PreçoLivre!F459*(1-Plan1!$B$11)+F$4*Plan1!$E$16)-F$5-F$2)*F$7)</f>
        <v>5006817.8469897462</v>
      </c>
      <c r="G463" s="4">
        <f>((Produção!G457*(PreçoLivre!G459*(1-Plan1!$B$11)+G$4*Plan1!$E$16)-G$5-G$2)*G$7)</f>
        <v>4404263.6951536052</v>
      </c>
      <c r="H463" s="4">
        <f>((Produção!H457*(PreçoLivre!H459*(1-Plan1!$B$11)+H$4*Plan1!$E$16)-H$5-H$2)*H$7)</f>
        <v>4518626.5359955607</v>
      </c>
      <c r="I463" s="4">
        <f>((Produção!I457*(PreçoLivre!I459*(1-Plan1!$B$11)+I$4*Plan1!$E$16)-I$5-I$2)*I$7)</f>
        <v>3820138.212239414</v>
      </c>
      <c r="J463" s="4">
        <f>((Produção!J457*(PreçoLivre!J459*(1-Plan1!$B$11)+J$4*Plan1!$E$16)-J$5-J$2)*J$7)</f>
        <v>3103580.4980160152</v>
      </c>
      <c r="K463" s="4">
        <f>((Produção!K457*(PreçoLivre!K459*(1-Plan1!$B$11)+K$4*Plan1!$E$16)-K$5-K$2)*K$7)</f>
        <v>2894936.8831895455</v>
      </c>
      <c r="L463" s="4">
        <f>((Produção!L457*(PreçoLivre!L459*(1-Plan1!$B$11)+L$4*Plan1!$E$16)-L$5-L$2)*L$7)</f>
        <v>2459741.4873193158</v>
      </c>
      <c r="M463" s="4">
        <f>((Produção!M457*(PreçoLivre!M459*(1-Plan1!$B$11)+M$4*Plan1!$E$16)-M$5-M$2)*M$7)</f>
        <v>2146740.5329026389</v>
      </c>
      <c r="N463" s="4">
        <f>((Produção!N457*(PreçoLivre!N459*(1-Plan1!$B$11)+N$4*Plan1!$E$16)-N$5-N$2)*N$7)</f>
        <v>2023744.7764995894</v>
      </c>
      <c r="O463" s="4">
        <f>((Produção!O457*(PreçoLivre!O459*(1-Plan1!$B$11)+O$4*Plan1!$E$16)-O$5-O$2)*O$7)</f>
        <v>1891213.0170780635</v>
      </c>
      <c r="P463" s="4">
        <f>((Produção!P457*(PreçoLivre!P459*(1-Plan1!$B$11)+P$4*Plan1!$E$16)-P$5-P$2)*P$7)</f>
        <v>1623603.0510237634</v>
      </c>
      <c r="Q463" s="4">
        <f>((Produção!Q457*(PreçoLivre!Q459*(1-Plan1!$B$11)+Q$4*Plan1!$E$16)-Q$5-Q$2)*Q$7)</f>
        <v>1747871.917033578</v>
      </c>
      <c r="R463" s="4">
        <f>((Produção!R457*(PreçoLivre!R459*(1-Plan1!$B$11)+R$4*Plan1!$E$16)-R$5-R$2)*R$7)</f>
        <v>1601931.8301199996</v>
      </c>
      <c r="S463" s="4">
        <f>((Produção!S457*(PreçoLivre!S459*(1-Plan1!$B$11)+S$4*Plan1!$E$16)-S$5-S$2)*S$7)</f>
        <v>1455228.4737639532</v>
      </c>
      <c r="T463" s="4">
        <f>((Produção!T457*(PreçoLivre!T459*(1-Plan1!$B$11)+T$4*Plan1!$E$16)-T$5-T$2)*T$7)</f>
        <v>1209424.2057805529</v>
      </c>
      <c r="U463" s="4">
        <f>((Produção!U457*(PreçoLivre!U459*(1-Plan1!$B$11)+U$4*Plan1!$E$16)-U$5-U$2)*U$7)</f>
        <v>1087123.3295972522</v>
      </c>
      <c r="V463" s="4">
        <f>((Produção!V457*(PreçoLivre!V459*(1-Plan1!$B$11)+V$4*Plan1!$E$16)-V$5-V$2)*V$7)</f>
        <v>894222.46847964497</v>
      </c>
    </row>
    <row r="464" spans="1:22" x14ac:dyDescent="0.25">
      <c r="A464">
        <v>455</v>
      </c>
      <c r="B464" s="100">
        <f t="shared" si="7"/>
        <v>70461648.946087226</v>
      </c>
      <c r="C464" s="4">
        <f>((Produção!C458*(PreçoLivre!C460*(1-Plan1!$B$11)+C$4*Plan1!$E$16)-C$5-C$2)*C$7)</f>
        <v>7825547.5453002015</v>
      </c>
      <c r="D464" s="4">
        <f>((Produção!D458*(PreçoLivre!D460*(1-Plan1!$B$11)+D$4*Plan1!$E$16)-D$5-D$2)*D$7)</f>
        <v>6682560.4412750304</v>
      </c>
      <c r="E464" s="4">
        <f>((Produção!E458*(PreçoLivre!E460*(1-Plan1!$B$11)+E$4*Plan1!$E$16)-E$5-E$2)*E$7)</f>
        <v>6106777.7375265379</v>
      </c>
      <c r="F464" s="4">
        <f>((Produção!F458*(PreçoLivre!F460*(1-Plan1!$B$11)+F$4*Plan1!$E$16)-F$5-F$2)*F$7)</f>
        <v>5920368.5716228411</v>
      </c>
      <c r="G464" s="4">
        <f>((Produção!G458*(PreçoLivre!G460*(1-Plan1!$B$11)+G$4*Plan1!$E$16)-G$5-G$2)*G$7)</f>
        <v>5406078.7682985719</v>
      </c>
      <c r="H464" s="4">
        <f>((Produção!H458*(PreçoLivre!H460*(1-Plan1!$B$11)+H$4*Plan1!$E$16)-H$5-H$2)*H$7)</f>
        <v>4788107.1090886453</v>
      </c>
      <c r="I464" s="4">
        <f>((Produção!I458*(PreçoLivre!I460*(1-Plan1!$B$11)+I$4*Plan1!$E$16)-I$5-I$2)*I$7)</f>
        <v>3994957.5590385883</v>
      </c>
      <c r="J464" s="4">
        <f>((Produção!J458*(PreçoLivre!J460*(1-Plan1!$B$11)+J$4*Plan1!$E$16)-J$5-J$2)*J$7)</f>
        <v>3714459.0109095746</v>
      </c>
      <c r="K464" s="4">
        <f>((Produção!K458*(PreçoLivre!K460*(1-Plan1!$B$11)+K$4*Plan1!$E$16)-K$5-K$2)*K$7)</f>
        <v>3441441.2232568879</v>
      </c>
      <c r="L464" s="4">
        <f>((Produção!L458*(PreçoLivre!L460*(1-Plan1!$B$11)+L$4*Plan1!$E$16)-L$5-L$2)*L$7)</f>
        <v>3143309.2120970916</v>
      </c>
      <c r="M464" s="4">
        <f>((Produção!M458*(PreçoLivre!M460*(1-Plan1!$B$11)+M$4*Plan1!$E$16)-M$5-M$2)*M$7)</f>
        <v>2667254.664735653</v>
      </c>
      <c r="N464" s="4">
        <f>((Produção!N458*(PreçoLivre!N460*(1-Plan1!$B$11)+N$4*Plan1!$E$16)-N$5-N$2)*N$7)</f>
        <v>2404367.367681792</v>
      </c>
      <c r="O464" s="4">
        <f>((Produção!O458*(PreçoLivre!O460*(1-Plan1!$B$11)+O$4*Plan1!$E$16)-O$5-O$2)*O$7)</f>
        <v>2350075.7143269759</v>
      </c>
      <c r="P464" s="4">
        <f>((Produção!P458*(PreçoLivre!P460*(1-Plan1!$B$11)+P$4*Plan1!$E$16)-P$5-P$2)*P$7)</f>
        <v>2050381.0753567333</v>
      </c>
      <c r="Q464" s="4">
        <f>((Produção!Q458*(PreçoLivre!Q460*(1-Plan1!$B$11)+Q$4*Plan1!$E$16)-Q$5-Q$2)*Q$7)</f>
        <v>1856067.0013422424</v>
      </c>
      <c r="R464" s="4">
        <f>((Produção!R458*(PreçoLivre!R460*(1-Plan1!$B$11)+R$4*Plan1!$E$16)-R$5-R$2)*R$7)</f>
        <v>1839195.9052722291</v>
      </c>
      <c r="S464" s="4">
        <f>((Produção!S458*(PreçoLivre!S460*(1-Plan1!$B$11)+S$4*Plan1!$E$16)-S$5-S$2)*S$7)</f>
        <v>1757862.2541563793</v>
      </c>
      <c r="T464" s="4">
        <f>((Produção!T458*(PreçoLivre!T460*(1-Plan1!$B$11)+T$4*Plan1!$E$16)-T$5-T$2)*T$7)</f>
        <v>1677458.9210580599</v>
      </c>
      <c r="U464" s="4">
        <f>((Produção!U458*(PreçoLivre!U460*(1-Plan1!$B$11)+U$4*Plan1!$E$16)-U$5-U$2)*U$7)</f>
        <v>1486354.0238133429</v>
      </c>
      <c r="V464" s="4">
        <f>((Produção!V458*(PreçoLivre!V460*(1-Plan1!$B$11)+V$4*Plan1!$E$16)-V$5-V$2)*V$7)</f>
        <v>1349024.8399298419</v>
      </c>
    </row>
    <row r="465" spans="1:22" x14ac:dyDescent="0.25">
      <c r="A465">
        <v>456</v>
      </c>
      <c r="B465" s="100">
        <f t="shared" si="7"/>
        <v>60335784.173679948</v>
      </c>
      <c r="C465" s="4">
        <f>((Produção!C459*(PreçoLivre!C461*(1-Plan1!$B$11)+C$4*Plan1!$E$16)-C$5-C$2)*C$7)</f>
        <v>6961053.0197149422</v>
      </c>
      <c r="D465" s="4">
        <f>((Produção!D459*(PreçoLivre!D461*(1-Plan1!$B$11)+D$4*Plan1!$E$16)-D$5-D$2)*D$7)</f>
        <v>6151531.6615727749</v>
      </c>
      <c r="E465" s="4">
        <f>((Produção!E459*(PreçoLivre!E461*(1-Plan1!$B$11)+E$4*Plan1!$E$16)-E$5-E$2)*E$7)</f>
        <v>5575722.7593965735</v>
      </c>
      <c r="F465" s="4">
        <f>((Produção!F459*(PreçoLivre!F461*(1-Plan1!$B$11)+F$4*Plan1!$E$16)-F$5-F$2)*F$7)</f>
        <v>4724748.3552574543</v>
      </c>
      <c r="G465" s="4">
        <f>((Produção!G459*(PreçoLivre!G461*(1-Plan1!$B$11)+G$4*Plan1!$E$16)-G$5-G$2)*G$7)</f>
        <v>4305382.0207506064</v>
      </c>
      <c r="H465" s="4">
        <f>((Produção!H459*(PreçoLivre!H461*(1-Plan1!$B$11)+H$4*Plan1!$E$16)-H$5-H$2)*H$7)</f>
        <v>3723622.3270517988</v>
      </c>
      <c r="I465" s="4">
        <f>((Produção!I459*(PreçoLivre!I461*(1-Plan1!$B$11)+I$4*Plan1!$E$16)-I$5-I$2)*I$7)</f>
        <v>3848518.0886635529</v>
      </c>
      <c r="J465" s="4">
        <f>((Produção!J459*(PreçoLivre!J461*(1-Plan1!$B$11)+J$4*Plan1!$E$16)-J$5-J$2)*J$7)</f>
        <v>3281331.6459636008</v>
      </c>
      <c r="K465" s="4">
        <f>((Produção!K459*(PreçoLivre!K461*(1-Plan1!$B$11)+K$4*Plan1!$E$16)-K$5-K$2)*K$7)</f>
        <v>2872294.5654080957</v>
      </c>
      <c r="L465" s="4">
        <f>((Produção!L459*(PreçoLivre!L461*(1-Plan1!$B$11)+L$4*Plan1!$E$16)-L$5-L$2)*L$7)</f>
        <v>2699195.9945014408</v>
      </c>
      <c r="M465" s="4">
        <f>((Produção!M459*(PreçoLivre!M461*(1-Plan1!$B$11)+M$4*Plan1!$E$16)-M$5-M$2)*M$7)</f>
        <v>2233638.3440679051</v>
      </c>
      <c r="N465" s="4">
        <f>((Produção!N459*(PreçoLivre!N461*(1-Plan1!$B$11)+N$4*Plan1!$E$16)-N$5-N$2)*N$7)</f>
        <v>2123291.0658184798</v>
      </c>
      <c r="O465" s="4">
        <f>((Produção!O459*(PreçoLivre!O461*(1-Plan1!$B$11)+O$4*Plan1!$E$16)-O$5-O$2)*O$7)</f>
        <v>2147857.0715562855</v>
      </c>
      <c r="P465" s="4">
        <f>((Produção!P459*(PreçoLivre!P461*(1-Plan1!$B$11)+P$4*Plan1!$E$16)-P$5-P$2)*P$7)</f>
        <v>1835647.4148770475</v>
      </c>
      <c r="Q465" s="4">
        <f>((Produção!Q459*(PreçoLivre!Q461*(1-Plan1!$B$11)+Q$4*Plan1!$E$16)-Q$5-Q$2)*Q$7)</f>
        <v>1729459.7920170852</v>
      </c>
      <c r="R465" s="4">
        <f>((Produção!R459*(PreçoLivre!R461*(1-Plan1!$B$11)+R$4*Plan1!$E$16)-R$5-R$2)*R$7)</f>
        <v>1498030.185827916</v>
      </c>
      <c r="S465" s="4">
        <f>((Produção!S459*(PreçoLivre!S461*(1-Plan1!$B$11)+S$4*Plan1!$E$16)-S$5-S$2)*S$7)</f>
        <v>1320418.0888660231</v>
      </c>
      <c r="T465" s="4">
        <f>((Produção!T459*(PreçoLivre!T461*(1-Plan1!$B$11)+T$4*Plan1!$E$16)-T$5-T$2)*T$7)</f>
        <v>1201703.4783315707</v>
      </c>
      <c r="U465" s="4">
        <f>((Produção!U459*(PreçoLivre!U461*(1-Plan1!$B$11)+U$4*Plan1!$E$16)-U$5-U$2)*U$7)</f>
        <v>1141138.916278814</v>
      </c>
      <c r="V465" s="4">
        <f>((Produção!V459*(PreçoLivre!V461*(1-Plan1!$B$11)+V$4*Plan1!$E$16)-V$5-V$2)*V$7)</f>
        <v>961199.37775795825</v>
      </c>
    </row>
    <row r="466" spans="1:22" x14ac:dyDescent="0.25">
      <c r="A466">
        <v>457</v>
      </c>
      <c r="B466" s="100">
        <f t="shared" si="7"/>
        <v>75213610.591443703</v>
      </c>
      <c r="C466" s="4">
        <f>((Produção!C460*(PreçoLivre!C462*(1-Plan1!$B$11)+C$4*Plan1!$E$16)-C$5-C$2)*C$7)</f>
        <v>7371180.4214856671</v>
      </c>
      <c r="D466" s="4">
        <f>((Produção!D460*(PreçoLivre!D462*(1-Plan1!$B$11)+D$4*Plan1!$E$16)-D$5-D$2)*D$7)</f>
        <v>6410781.8151473133</v>
      </c>
      <c r="E466" s="4">
        <f>((Produção!E460*(PreçoLivre!E462*(1-Plan1!$B$11)+E$4*Plan1!$E$16)-E$5-E$2)*E$7)</f>
        <v>5666299.8817867702</v>
      </c>
      <c r="F466" s="4">
        <f>((Produção!F460*(PreçoLivre!F462*(1-Plan1!$B$11)+F$4*Plan1!$E$16)-F$5-F$2)*F$7)</f>
        <v>5603785.7808037018</v>
      </c>
      <c r="G466" s="4">
        <f>((Produção!G460*(PreçoLivre!G462*(1-Plan1!$B$11)+G$4*Plan1!$E$16)-G$5-G$2)*G$7)</f>
        <v>5411583.5858656969</v>
      </c>
      <c r="H466" s="4">
        <f>((Produção!H460*(PreçoLivre!H462*(1-Plan1!$B$11)+H$4*Plan1!$E$16)-H$5-H$2)*H$7)</f>
        <v>5015004.4512052666</v>
      </c>
      <c r="I466" s="4">
        <f>((Produção!I460*(PreçoLivre!I462*(1-Plan1!$B$11)+I$4*Plan1!$E$16)-I$5-I$2)*I$7)</f>
        <v>4864665.1653670697</v>
      </c>
      <c r="J466" s="4">
        <f>((Produção!J460*(PreçoLivre!J462*(1-Plan1!$B$11)+J$4*Plan1!$E$16)-J$5-J$2)*J$7)</f>
        <v>4582600.0243238052</v>
      </c>
      <c r="K466" s="4">
        <f>((Produção!K460*(PreçoLivre!K462*(1-Plan1!$B$11)+K$4*Plan1!$E$16)-K$5-K$2)*K$7)</f>
        <v>4289105.232395214</v>
      </c>
      <c r="L466" s="4">
        <f>((Produção!L460*(PreçoLivre!L462*(1-Plan1!$B$11)+L$4*Plan1!$E$16)-L$5-L$2)*L$7)</f>
        <v>3748811.6930481661</v>
      </c>
      <c r="M466" s="4">
        <f>((Produção!M460*(PreçoLivre!M462*(1-Plan1!$B$11)+M$4*Plan1!$E$16)-M$5-M$2)*M$7)</f>
        <v>3209942.3103233222</v>
      </c>
      <c r="N466" s="4">
        <f>((Produção!N460*(PreçoLivre!N462*(1-Plan1!$B$11)+N$4*Plan1!$E$16)-N$5-N$2)*N$7)</f>
        <v>2998739.2501244661</v>
      </c>
      <c r="O466" s="4">
        <f>((Produção!O460*(PreçoLivre!O462*(1-Plan1!$B$11)+O$4*Plan1!$E$16)-O$5-O$2)*O$7)</f>
        <v>2672872.2228119276</v>
      </c>
      <c r="P466" s="4">
        <f>((Produção!P460*(PreçoLivre!P462*(1-Plan1!$B$11)+P$4*Plan1!$E$16)-P$5-P$2)*P$7)</f>
        <v>2449824.6913169976</v>
      </c>
      <c r="Q466" s="4">
        <f>((Produção!Q460*(PreçoLivre!Q462*(1-Plan1!$B$11)+Q$4*Plan1!$E$16)-Q$5-Q$2)*Q$7)</f>
        <v>2246190.9876999585</v>
      </c>
      <c r="R466" s="4">
        <f>((Produção!R460*(PreçoLivre!R462*(1-Plan1!$B$11)+R$4*Plan1!$E$16)-R$5-R$2)*R$7)</f>
        <v>2224499.2730308496</v>
      </c>
      <c r="S466" s="4">
        <f>((Produção!S460*(PreçoLivre!S462*(1-Plan1!$B$11)+S$4*Plan1!$E$16)-S$5-S$2)*S$7)</f>
        <v>1976568.260732708</v>
      </c>
      <c r="T466" s="4">
        <f>((Produção!T460*(PreçoLivre!T462*(1-Plan1!$B$11)+T$4*Plan1!$E$16)-T$5-T$2)*T$7)</f>
        <v>1692383.6300027336</v>
      </c>
      <c r="U466" s="4">
        <f>((Produção!U460*(PreçoLivre!U462*(1-Plan1!$B$11)+U$4*Plan1!$E$16)-U$5-U$2)*U$7)</f>
        <v>1500868.5310467654</v>
      </c>
      <c r="V466" s="4">
        <f>((Produção!V460*(PreçoLivre!V462*(1-Plan1!$B$11)+V$4*Plan1!$E$16)-V$5-V$2)*V$7)</f>
        <v>1277903.3829252864</v>
      </c>
    </row>
    <row r="467" spans="1:22" x14ac:dyDescent="0.25">
      <c r="A467">
        <v>458</v>
      </c>
      <c r="B467" s="100">
        <f t="shared" si="7"/>
        <v>65572755.194100305</v>
      </c>
      <c r="C467" s="4">
        <f>((Produção!C461*(PreçoLivre!C463*(1-Plan1!$B$11)+C$4*Plan1!$E$16)-C$5-C$2)*C$7)</f>
        <v>7027414.5576061038</v>
      </c>
      <c r="D467" s="4">
        <f>((Produção!D461*(PreçoLivre!D463*(1-Plan1!$B$11)+D$4*Plan1!$E$16)-D$5-D$2)*D$7)</f>
        <v>6269592.778114398</v>
      </c>
      <c r="E467" s="4">
        <f>((Produção!E461*(PreçoLivre!E463*(1-Plan1!$B$11)+E$4*Plan1!$E$16)-E$5-E$2)*E$7)</f>
        <v>5582546.6459577149</v>
      </c>
      <c r="F467" s="4">
        <f>((Produção!F461*(PreçoLivre!F463*(1-Plan1!$B$11)+F$4*Plan1!$E$16)-F$5-F$2)*F$7)</f>
        <v>5021383.5173100224</v>
      </c>
      <c r="G467" s="4">
        <f>((Produção!G461*(PreçoLivre!G463*(1-Plan1!$B$11)+G$4*Plan1!$E$16)-G$5-G$2)*G$7)</f>
        <v>4716081.7747895615</v>
      </c>
      <c r="H467" s="4">
        <f>((Produção!H461*(PreçoLivre!H463*(1-Plan1!$B$11)+H$4*Plan1!$E$16)-H$5-H$2)*H$7)</f>
        <v>4049825.8118430483</v>
      </c>
      <c r="I467" s="4">
        <f>((Produção!I461*(PreçoLivre!I463*(1-Plan1!$B$11)+I$4*Plan1!$E$16)-I$5-I$2)*I$7)</f>
        <v>3741239.0169665636</v>
      </c>
      <c r="J467" s="4">
        <f>((Produção!J461*(PreçoLivre!J463*(1-Plan1!$B$11)+J$4*Plan1!$E$16)-J$5-J$2)*J$7)</f>
        <v>3265564.1304723602</v>
      </c>
      <c r="K467" s="4">
        <f>((Produção!K461*(PreçoLivre!K463*(1-Plan1!$B$11)+K$4*Plan1!$E$16)-K$5-K$2)*K$7)</f>
        <v>3081711.2347303778</v>
      </c>
      <c r="L467" s="4">
        <f>((Produção!L461*(PreçoLivre!L463*(1-Plan1!$B$11)+L$4*Plan1!$E$16)-L$5-L$2)*L$7)</f>
        <v>2838109.8636999405</v>
      </c>
      <c r="M467" s="4">
        <f>((Produção!M461*(PreçoLivre!M463*(1-Plan1!$B$11)+M$4*Plan1!$E$16)-M$5-M$2)*M$7)</f>
        <v>2536679.4349613586</v>
      </c>
      <c r="N467" s="4">
        <f>((Produção!N461*(PreçoLivre!N463*(1-Plan1!$B$11)+N$4*Plan1!$E$16)-N$5-N$2)*N$7)</f>
        <v>2379473.851498961</v>
      </c>
      <c r="O467" s="4">
        <f>((Produção!O461*(PreçoLivre!O463*(1-Plan1!$B$11)+O$4*Plan1!$E$16)-O$5-O$2)*O$7)</f>
        <v>2272535.9734428534</v>
      </c>
      <c r="P467" s="4">
        <f>((Produção!P461*(PreçoLivre!P463*(1-Plan1!$B$11)+P$4*Plan1!$E$16)-P$5-P$2)*P$7)</f>
        <v>2290273.8204072737</v>
      </c>
      <c r="Q467" s="4">
        <f>((Produção!Q461*(PreçoLivre!Q463*(1-Plan1!$B$11)+Q$4*Plan1!$E$16)-Q$5-Q$2)*Q$7)</f>
        <v>2050503.8129474246</v>
      </c>
      <c r="R467" s="4">
        <f>((Produção!R461*(PreçoLivre!R463*(1-Plan1!$B$11)+R$4*Plan1!$E$16)-R$5-R$2)*R$7)</f>
        <v>1964038.1580030776</v>
      </c>
      <c r="S467" s="4">
        <f>((Produção!S461*(PreçoLivre!S463*(1-Plan1!$B$11)+S$4*Plan1!$E$16)-S$5-S$2)*S$7)</f>
        <v>1902001.5167357042</v>
      </c>
      <c r="T467" s="4">
        <f>((Produção!T461*(PreçoLivre!T463*(1-Plan1!$B$11)+T$4*Plan1!$E$16)-T$5-T$2)*T$7)</f>
        <v>1653611.656445127</v>
      </c>
      <c r="U467" s="4">
        <f>((Produção!U461*(PreçoLivre!U463*(1-Plan1!$B$11)+U$4*Plan1!$E$16)-U$5-U$2)*U$7)</f>
        <v>1620801.9237429658</v>
      </c>
      <c r="V467" s="4">
        <f>((Produção!V461*(PreçoLivre!V463*(1-Plan1!$B$11)+V$4*Plan1!$E$16)-V$5-V$2)*V$7)</f>
        <v>1309365.7144254744</v>
      </c>
    </row>
    <row r="468" spans="1:22" x14ac:dyDescent="0.25">
      <c r="A468">
        <v>459</v>
      </c>
      <c r="B468" s="100">
        <f t="shared" si="7"/>
        <v>68079796.60790056</v>
      </c>
      <c r="C468" s="4">
        <f>((Produção!C462*(PreçoLivre!C464*(1-Plan1!$B$11)+C$4*Plan1!$E$16)-C$5-C$2)*C$7)</f>
        <v>7818537.5534860278</v>
      </c>
      <c r="D468" s="4">
        <f>((Produção!D462*(PreçoLivre!D464*(1-Plan1!$B$11)+D$4*Plan1!$E$16)-D$5-D$2)*D$7)</f>
        <v>7075086.5667500878</v>
      </c>
      <c r="E468" s="4">
        <f>((Produção!E462*(PreçoLivre!E464*(1-Plan1!$B$11)+E$4*Plan1!$E$16)-E$5-E$2)*E$7)</f>
        <v>5955826.9886252331</v>
      </c>
      <c r="F468" s="4">
        <f>((Produção!F462*(PreçoLivre!F464*(1-Plan1!$B$11)+F$4*Plan1!$E$16)-F$5-F$2)*F$7)</f>
        <v>5013261.0706651453</v>
      </c>
      <c r="G468" s="4">
        <f>((Produção!G462*(PreçoLivre!G464*(1-Plan1!$B$11)+G$4*Plan1!$E$16)-G$5-G$2)*G$7)</f>
        <v>4795867.6152047813</v>
      </c>
      <c r="H468" s="4">
        <f>((Produção!H462*(PreçoLivre!H464*(1-Plan1!$B$11)+H$4*Plan1!$E$16)-H$5-H$2)*H$7)</f>
        <v>4200562.2781177601</v>
      </c>
      <c r="I468" s="4">
        <f>((Produção!I462*(PreçoLivre!I464*(1-Plan1!$B$11)+I$4*Plan1!$E$16)-I$5-I$2)*I$7)</f>
        <v>3527196.899773743</v>
      </c>
      <c r="J468" s="4">
        <f>((Produção!J462*(PreçoLivre!J464*(1-Plan1!$B$11)+J$4*Plan1!$E$16)-J$5-J$2)*J$7)</f>
        <v>3604895.5970475809</v>
      </c>
      <c r="K468" s="4">
        <f>((Produção!K462*(PreçoLivre!K464*(1-Plan1!$B$11)+K$4*Plan1!$E$16)-K$5-K$2)*K$7)</f>
        <v>3252224.0889018141</v>
      </c>
      <c r="L468" s="4">
        <f>((Produção!L462*(PreçoLivre!L464*(1-Plan1!$B$11)+L$4*Plan1!$E$16)-L$5-L$2)*L$7)</f>
        <v>3263296.3493847237</v>
      </c>
      <c r="M468" s="4">
        <f>((Produção!M462*(PreçoLivre!M464*(1-Plan1!$B$11)+M$4*Plan1!$E$16)-M$5-M$2)*M$7)</f>
        <v>2764547.4609152754</v>
      </c>
      <c r="N468" s="4">
        <f>((Produção!N462*(PreçoLivre!N464*(1-Plan1!$B$11)+N$4*Plan1!$E$16)-N$5-N$2)*N$7)</f>
        <v>2561884.9628182161</v>
      </c>
      <c r="O468" s="4">
        <f>((Produção!O462*(PreçoLivre!O464*(1-Plan1!$B$11)+O$4*Plan1!$E$16)-O$5-O$2)*O$7)</f>
        <v>2161730.19506218</v>
      </c>
      <c r="P468" s="4">
        <f>((Produção!P462*(PreçoLivre!P464*(1-Plan1!$B$11)+P$4*Plan1!$E$16)-P$5-P$2)*P$7)</f>
        <v>2094956.1206423289</v>
      </c>
      <c r="Q468" s="4">
        <f>((Produção!Q462*(PreçoLivre!Q464*(1-Plan1!$B$11)+Q$4*Plan1!$E$16)-Q$5-Q$2)*Q$7)</f>
        <v>1940072.8666493769</v>
      </c>
      <c r="R468" s="4">
        <f>((Produção!R462*(PreçoLivre!R464*(1-Plan1!$B$11)+R$4*Plan1!$E$16)-R$5-R$2)*R$7)</f>
        <v>1845677.2235155257</v>
      </c>
      <c r="S468" s="4">
        <f>((Produção!S462*(PreçoLivre!S464*(1-Plan1!$B$11)+S$4*Plan1!$E$16)-S$5-S$2)*S$7)</f>
        <v>1722221.6732614236</v>
      </c>
      <c r="T468" s="4">
        <f>((Produção!T462*(PreçoLivre!T464*(1-Plan1!$B$11)+T$4*Plan1!$E$16)-T$5-T$2)*T$7)</f>
        <v>1558223.9992348813</v>
      </c>
      <c r="U468" s="4">
        <f>((Produção!U462*(PreçoLivre!U464*(1-Plan1!$B$11)+U$4*Plan1!$E$16)-U$5-U$2)*U$7)</f>
        <v>1493829.4577915499</v>
      </c>
      <c r="V468" s="4">
        <f>((Produção!V462*(PreçoLivre!V464*(1-Plan1!$B$11)+V$4*Plan1!$E$16)-V$5-V$2)*V$7)</f>
        <v>1429897.6400528965</v>
      </c>
    </row>
    <row r="469" spans="1:22" x14ac:dyDescent="0.25">
      <c r="A469">
        <v>460</v>
      </c>
      <c r="B469" s="100">
        <f t="shared" si="7"/>
        <v>66649879.025418423</v>
      </c>
      <c r="C469" s="4">
        <f>((Produção!C463*(PreçoLivre!C465*(1-Plan1!$B$11)+C$4*Plan1!$E$16)-C$5-C$2)*C$7)</f>
        <v>7104229.2699272968</v>
      </c>
      <c r="D469" s="4">
        <f>((Produção!D463*(PreçoLivre!D465*(1-Plan1!$B$11)+D$4*Plan1!$E$16)-D$5-D$2)*D$7)</f>
        <v>5827619.5561574344</v>
      </c>
      <c r="E469" s="4">
        <f>((Produção!E463*(PreçoLivre!E465*(1-Plan1!$B$11)+E$4*Plan1!$E$16)-E$5-E$2)*E$7)</f>
        <v>5895576.6870876271</v>
      </c>
      <c r="F469" s="4">
        <f>((Produção!F463*(PreçoLivre!F465*(1-Plan1!$B$11)+F$4*Plan1!$E$16)-F$5-F$2)*F$7)</f>
        <v>5343474.0669845315</v>
      </c>
      <c r="G469" s="4">
        <f>((Produção!G463*(PreçoLivre!G465*(1-Plan1!$B$11)+G$4*Plan1!$E$16)-G$5-G$2)*G$7)</f>
        <v>4827888.1359306015</v>
      </c>
      <c r="H469" s="4">
        <f>((Produção!H463*(PreçoLivre!H465*(1-Plan1!$B$11)+H$4*Plan1!$E$16)-H$5-H$2)*H$7)</f>
        <v>4207203.1950793723</v>
      </c>
      <c r="I469" s="4">
        <f>((Produção!I463*(PreçoLivre!I465*(1-Plan1!$B$11)+I$4*Plan1!$E$16)-I$5-I$2)*I$7)</f>
        <v>4050256.5480601927</v>
      </c>
      <c r="J469" s="4">
        <f>((Produção!J463*(PreçoLivre!J465*(1-Plan1!$B$11)+J$4*Plan1!$E$16)-J$5-J$2)*J$7)</f>
        <v>3496462.5441449489</v>
      </c>
      <c r="K469" s="4">
        <f>((Produção!K463*(PreçoLivre!K465*(1-Plan1!$B$11)+K$4*Plan1!$E$16)-K$5-K$2)*K$7)</f>
        <v>3347384.2787793772</v>
      </c>
      <c r="L469" s="4">
        <f>((Produção!L463*(PreçoLivre!L465*(1-Plan1!$B$11)+L$4*Plan1!$E$16)-L$5-L$2)*L$7)</f>
        <v>3011419.7922276291</v>
      </c>
      <c r="M469" s="4">
        <f>((Produção!M463*(PreçoLivre!M465*(1-Plan1!$B$11)+M$4*Plan1!$E$16)-M$5-M$2)*M$7)</f>
        <v>2853536.6413092576</v>
      </c>
      <c r="N469" s="4">
        <f>((Produção!N463*(PreçoLivre!N465*(1-Plan1!$B$11)+N$4*Plan1!$E$16)-N$5-N$2)*N$7)</f>
        <v>2517650.865947057</v>
      </c>
      <c r="O469" s="4">
        <f>((Produção!O463*(PreçoLivre!O465*(1-Plan1!$B$11)+O$4*Plan1!$E$16)-O$5-O$2)*O$7)</f>
        <v>2335840.0750237908</v>
      </c>
      <c r="P469" s="4">
        <f>((Produção!P463*(PreçoLivre!P465*(1-Plan1!$B$11)+P$4*Plan1!$E$16)-P$5-P$2)*P$7)</f>
        <v>2119649.4120008582</v>
      </c>
      <c r="Q469" s="4">
        <f>((Produção!Q463*(PreçoLivre!Q465*(1-Plan1!$B$11)+Q$4*Plan1!$E$16)-Q$5-Q$2)*Q$7)</f>
        <v>1974578.9546644054</v>
      </c>
      <c r="R469" s="4">
        <f>((Produção!R463*(PreçoLivre!R465*(1-Plan1!$B$11)+R$4*Plan1!$E$16)-R$5-R$2)*R$7)</f>
        <v>1875461.4872659482</v>
      </c>
      <c r="S469" s="4">
        <f>((Produção!S463*(PreçoLivre!S465*(1-Plan1!$B$11)+S$4*Plan1!$E$16)-S$5-S$2)*S$7)</f>
        <v>1694637.1300672505</v>
      </c>
      <c r="T469" s="4">
        <f>((Produção!T463*(PreçoLivre!T465*(1-Plan1!$B$11)+T$4*Plan1!$E$16)-T$5-T$2)*T$7)</f>
        <v>1553928.4889452872</v>
      </c>
      <c r="U469" s="4">
        <f>((Produção!U463*(PreçoLivre!U465*(1-Plan1!$B$11)+U$4*Plan1!$E$16)-U$5-U$2)*U$7)</f>
        <v>1374438.0293331584</v>
      </c>
      <c r="V469" s="4">
        <f>((Produção!V463*(PreçoLivre!V465*(1-Plan1!$B$11)+V$4*Plan1!$E$16)-V$5-V$2)*V$7)</f>
        <v>1238643.8664823913</v>
      </c>
    </row>
    <row r="470" spans="1:22" x14ac:dyDescent="0.25">
      <c r="A470">
        <v>461</v>
      </c>
      <c r="B470" s="100">
        <f t="shared" si="7"/>
        <v>55624759.543342248</v>
      </c>
      <c r="C470" s="4">
        <f>((Produção!C464*(PreçoLivre!C466*(1-Plan1!$B$11)+C$4*Plan1!$E$16)-C$5-C$2)*C$7)</f>
        <v>6693754.3938399283</v>
      </c>
      <c r="D470" s="4">
        <f>((Produção!D464*(PreçoLivre!D466*(1-Plan1!$B$11)+D$4*Plan1!$E$16)-D$5-D$2)*D$7)</f>
        <v>5845591.9150461545</v>
      </c>
      <c r="E470" s="4">
        <f>((Produção!E464*(PreçoLivre!E466*(1-Plan1!$B$11)+E$4*Plan1!$E$16)-E$5-E$2)*E$7)</f>
        <v>4769967.9056788571</v>
      </c>
      <c r="F470" s="4">
        <f>((Produção!F464*(PreçoLivre!F466*(1-Plan1!$B$11)+F$4*Plan1!$E$16)-F$5-F$2)*F$7)</f>
        <v>4410097.9756821422</v>
      </c>
      <c r="G470" s="4">
        <f>((Produção!G464*(PreçoLivre!G466*(1-Plan1!$B$11)+G$4*Plan1!$E$16)-G$5-G$2)*G$7)</f>
        <v>4235708.0074689295</v>
      </c>
      <c r="H470" s="4">
        <f>((Produção!H464*(PreçoLivre!H466*(1-Plan1!$B$11)+H$4*Plan1!$E$16)-H$5-H$2)*H$7)</f>
        <v>3631332.2783744414</v>
      </c>
      <c r="I470" s="4">
        <f>((Produção!I464*(PreçoLivre!I466*(1-Plan1!$B$11)+I$4*Plan1!$E$16)-I$5-I$2)*I$7)</f>
        <v>3377601.1451764982</v>
      </c>
      <c r="J470" s="4">
        <f>((Produção!J464*(PreçoLivre!J466*(1-Plan1!$B$11)+J$4*Plan1!$E$16)-J$5-J$2)*J$7)</f>
        <v>2752863.6946503883</v>
      </c>
      <c r="K470" s="4">
        <f>((Produção!K464*(PreçoLivre!K466*(1-Plan1!$B$11)+K$4*Plan1!$E$16)-K$5-K$2)*K$7)</f>
        <v>2539100.9541070089</v>
      </c>
      <c r="L470" s="4">
        <f>((Produção!L464*(PreçoLivre!L466*(1-Plan1!$B$11)+L$4*Plan1!$E$16)-L$5-L$2)*L$7)</f>
        <v>2371168.3456375767</v>
      </c>
      <c r="M470" s="4">
        <f>((Produção!M464*(PreçoLivre!M466*(1-Plan1!$B$11)+M$4*Plan1!$E$16)-M$5-M$2)*M$7)</f>
        <v>2184540.0518883951</v>
      </c>
      <c r="N470" s="4">
        <f>((Produção!N464*(PreçoLivre!N466*(1-Plan1!$B$11)+N$4*Plan1!$E$16)-N$5-N$2)*N$7)</f>
        <v>2052349.3116739246</v>
      </c>
      <c r="O470" s="4">
        <f>((Produção!O464*(PreçoLivre!O466*(1-Plan1!$B$11)+O$4*Plan1!$E$16)-O$5-O$2)*O$7)</f>
        <v>1880620.10015566</v>
      </c>
      <c r="P470" s="4">
        <f>((Produção!P464*(PreçoLivre!P466*(1-Plan1!$B$11)+P$4*Plan1!$E$16)-P$5-P$2)*P$7)</f>
        <v>1866609.6165732502</v>
      </c>
      <c r="Q470" s="4">
        <f>((Produção!Q464*(PreçoLivre!Q466*(1-Plan1!$B$11)+Q$4*Plan1!$E$16)-Q$5-Q$2)*Q$7)</f>
        <v>1701842.1106964829</v>
      </c>
      <c r="R470" s="4">
        <f>((Produção!R464*(PreçoLivre!R466*(1-Plan1!$B$11)+R$4*Plan1!$E$16)-R$5-R$2)*R$7)</f>
        <v>1306965.104610465</v>
      </c>
      <c r="S470" s="4">
        <f>((Produção!S464*(PreçoLivre!S466*(1-Plan1!$B$11)+S$4*Plan1!$E$16)-S$5-S$2)*S$7)</f>
        <v>1165445.1035489112</v>
      </c>
      <c r="T470" s="4">
        <f>((Produção!T464*(PreçoLivre!T466*(1-Plan1!$B$11)+T$4*Plan1!$E$16)-T$5-T$2)*T$7)</f>
        <v>1094989.5669396752</v>
      </c>
      <c r="U470" s="4">
        <f>((Produção!U464*(PreçoLivre!U466*(1-Plan1!$B$11)+U$4*Plan1!$E$16)-U$5-U$2)*U$7)</f>
        <v>940191.22745858436</v>
      </c>
      <c r="V470" s="4">
        <f>((Produção!V464*(PreçoLivre!V466*(1-Plan1!$B$11)+V$4*Plan1!$E$16)-V$5-V$2)*V$7)</f>
        <v>804020.73413497035</v>
      </c>
    </row>
    <row r="471" spans="1:22" x14ac:dyDescent="0.25">
      <c r="A471">
        <v>462</v>
      </c>
      <c r="B471" s="100">
        <f t="shared" si="7"/>
        <v>78406123.3684365</v>
      </c>
      <c r="C471" s="4">
        <f>((Produção!C465*(PreçoLivre!C467*(1-Plan1!$B$11)+C$4*Plan1!$E$16)-C$5-C$2)*C$7)</f>
        <v>8276367.5543688396</v>
      </c>
      <c r="D471" s="4">
        <f>((Produção!D465*(PreçoLivre!D467*(1-Plan1!$B$11)+D$4*Plan1!$E$16)-D$5-D$2)*D$7)</f>
        <v>8331381.1493009608</v>
      </c>
      <c r="E471" s="4">
        <f>((Produção!E465*(PreçoLivre!E467*(1-Plan1!$B$11)+E$4*Plan1!$E$16)-E$5-E$2)*E$7)</f>
        <v>7622803.8985587703</v>
      </c>
      <c r="F471" s="4">
        <f>((Produção!F465*(PreçoLivre!F467*(1-Plan1!$B$11)+F$4*Plan1!$E$16)-F$5-F$2)*F$7)</f>
        <v>7251053.4824821185</v>
      </c>
      <c r="G471" s="4">
        <f>((Produção!G465*(PreçoLivre!G467*(1-Plan1!$B$11)+G$4*Plan1!$E$16)-G$5-G$2)*G$7)</f>
        <v>5907739.7795443097</v>
      </c>
      <c r="H471" s="4">
        <f>((Produção!H465*(PreçoLivre!H467*(1-Plan1!$B$11)+H$4*Plan1!$E$16)-H$5-H$2)*H$7)</f>
        <v>5613533.4297849396</v>
      </c>
      <c r="I471" s="4">
        <f>((Produção!I465*(PreçoLivre!I467*(1-Plan1!$B$11)+I$4*Plan1!$E$16)-I$5-I$2)*I$7)</f>
        <v>5110723.203180396</v>
      </c>
      <c r="J471" s="4">
        <f>((Produção!J465*(PreçoLivre!J467*(1-Plan1!$B$11)+J$4*Plan1!$E$16)-J$5-J$2)*J$7)</f>
        <v>4322910.4726232849</v>
      </c>
      <c r="K471" s="4">
        <f>((Produção!K465*(PreçoLivre!K467*(1-Plan1!$B$11)+K$4*Plan1!$E$16)-K$5-K$2)*K$7)</f>
        <v>3779658.0086326841</v>
      </c>
      <c r="L471" s="4">
        <f>((Produção!L465*(PreçoLivre!L467*(1-Plan1!$B$11)+L$4*Plan1!$E$16)-L$5-L$2)*L$7)</f>
        <v>3631908.8239382636</v>
      </c>
      <c r="M471" s="4">
        <f>((Produção!M465*(PreçoLivre!M467*(1-Plan1!$B$11)+M$4*Plan1!$E$16)-M$5-M$2)*M$7)</f>
        <v>3115425.8286149055</v>
      </c>
      <c r="N471" s="4">
        <f>((Produção!N465*(PreçoLivre!N467*(1-Plan1!$B$11)+N$4*Plan1!$E$16)-N$5-N$2)*N$7)</f>
        <v>2535658.1266493388</v>
      </c>
      <c r="O471" s="4">
        <f>((Produção!O465*(PreçoLivre!O467*(1-Plan1!$B$11)+O$4*Plan1!$E$16)-O$5-O$2)*O$7)</f>
        <v>2290456.2637492465</v>
      </c>
      <c r="P471" s="4">
        <f>((Produção!P465*(PreçoLivre!P467*(1-Plan1!$B$11)+P$4*Plan1!$E$16)-P$5-P$2)*P$7)</f>
        <v>2058643.2719328315</v>
      </c>
      <c r="Q471" s="4">
        <f>((Produção!Q465*(PreçoLivre!Q467*(1-Plan1!$B$11)+Q$4*Plan1!$E$16)-Q$5-Q$2)*Q$7)</f>
        <v>1949132.1254395521</v>
      </c>
      <c r="R471" s="4">
        <f>((Produção!R465*(PreçoLivre!R467*(1-Plan1!$B$11)+R$4*Plan1!$E$16)-R$5-R$2)*R$7)</f>
        <v>1633230.8636990495</v>
      </c>
      <c r="S471" s="4">
        <f>((Produção!S465*(PreçoLivre!S467*(1-Plan1!$B$11)+S$4*Plan1!$E$16)-S$5-S$2)*S$7)</f>
        <v>1382346.1599202079</v>
      </c>
      <c r="T471" s="4">
        <f>((Produção!T465*(PreçoLivre!T467*(1-Plan1!$B$11)+T$4*Plan1!$E$16)-T$5-T$2)*T$7)</f>
        <v>1279701.8085622173</v>
      </c>
      <c r="U471" s="4">
        <f>((Produção!U465*(PreçoLivre!U467*(1-Plan1!$B$11)+U$4*Plan1!$E$16)-U$5-U$2)*U$7)</f>
        <v>1176583.1486080105</v>
      </c>
      <c r="V471" s="4">
        <f>((Produção!V465*(PreçoLivre!V467*(1-Plan1!$B$11)+V$4*Plan1!$E$16)-V$5-V$2)*V$7)</f>
        <v>1136865.9688465849</v>
      </c>
    </row>
    <row r="472" spans="1:22" x14ac:dyDescent="0.25">
      <c r="A472">
        <v>463</v>
      </c>
      <c r="B472" s="100">
        <f t="shared" si="7"/>
        <v>69362621.11699228</v>
      </c>
      <c r="C472" s="4">
        <f>((Produção!C466*(PreçoLivre!C468*(1-Plan1!$B$11)+C$4*Plan1!$E$16)-C$5-C$2)*C$7)</f>
        <v>7460055.2077887217</v>
      </c>
      <c r="D472" s="4">
        <f>((Produção!D466*(PreçoLivre!D468*(1-Plan1!$B$11)+D$4*Plan1!$E$16)-D$5-D$2)*D$7)</f>
        <v>6931104.1678659488</v>
      </c>
      <c r="E472" s="4">
        <f>((Produção!E466*(PreçoLivre!E468*(1-Plan1!$B$11)+E$4*Plan1!$E$16)-E$5-E$2)*E$7)</f>
        <v>6679980.0854568481</v>
      </c>
      <c r="F472" s="4">
        <f>((Produção!F466*(PreçoLivre!F468*(1-Plan1!$B$11)+F$4*Plan1!$E$16)-F$5-F$2)*F$7)</f>
        <v>6017190.426622564</v>
      </c>
      <c r="G472" s="4">
        <f>((Produção!G466*(PreçoLivre!G468*(1-Plan1!$B$11)+G$4*Plan1!$E$16)-G$5-G$2)*G$7)</f>
        <v>5416633.4632432545</v>
      </c>
      <c r="H472" s="4">
        <f>((Produção!H466*(PreçoLivre!H468*(1-Plan1!$B$11)+H$4*Plan1!$E$16)-H$5-H$2)*H$7)</f>
        <v>4353865.7139311749</v>
      </c>
      <c r="I472" s="4">
        <f>((Produção!I466*(PreçoLivre!I468*(1-Plan1!$B$11)+I$4*Plan1!$E$16)-I$5-I$2)*I$7)</f>
        <v>4073417.704426785</v>
      </c>
      <c r="J472" s="4">
        <f>((Produção!J466*(PreçoLivre!J468*(1-Plan1!$B$11)+J$4*Plan1!$E$16)-J$5-J$2)*J$7)</f>
        <v>3981184.6253119009</v>
      </c>
      <c r="K472" s="4">
        <f>((Produção!K466*(PreçoLivre!K468*(1-Plan1!$B$11)+K$4*Plan1!$E$16)-K$5-K$2)*K$7)</f>
        <v>3568406.8096798039</v>
      </c>
      <c r="L472" s="4">
        <f>((Produção!L466*(PreçoLivre!L468*(1-Plan1!$B$11)+L$4*Plan1!$E$16)-L$5-L$2)*L$7)</f>
        <v>3078950.0230442788</v>
      </c>
      <c r="M472" s="4">
        <f>((Produção!M466*(PreçoLivre!M468*(1-Plan1!$B$11)+M$4*Plan1!$E$16)-M$5-M$2)*M$7)</f>
        <v>2590021.3261476546</v>
      </c>
      <c r="N472" s="4">
        <f>((Produção!N466*(PreçoLivre!N468*(1-Plan1!$B$11)+N$4*Plan1!$E$16)-N$5-N$2)*N$7)</f>
        <v>2354303.6940968996</v>
      </c>
      <c r="O472" s="4">
        <f>((Produção!O466*(PreçoLivre!O468*(1-Plan1!$B$11)+O$4*Plan1!$E$16)-O$5-O$2)*O$7)</f>
        <v>2214488.1454035924</v>
      </c>
      <c r="P472" s="4">
        <f>((Produção!P466*(PreçoLivre!P468*(1-Plan1!$B$11)+P$4*Plan1!$E$16)-P$5-P$2)*P$7)</f>
        <v>2016084.0047660738</v>
      </c>
      <c r="Q472" s="4">
        <f>((Produção!Q466*(PreçoLivre!Q468*(1-Plan1!$B$11)+Q$4*Plan1!$E$16)-Q$5-Q$2)*Q$7)</f>
        <v>1696275.7322026582</v>
      </c>
      <c r="R472" s="4">
        <f>((Produção!R466*(PreçoLivre!R468*(1-Plan1!$B$11)+R$4*Plan1!$E$16)-R$5-R$2)*R$7)</f>
        <v>1574561.7500730902</v>
      </c>
      <c r="S472" s="4">
        <f>((Produção!S466*(PreçoLivre!S468*(1-Plan1!$B$11)+S$4*Plan1!$E$16)-S$5-S$2)*S$7)</f>
        <v>1628393.0201226748</v>
      </c>
      <c r="T472" s="4">
        <f>((Produção!T466*(PreçoLivre!T468*(1-Plan1!$B$11)+T$4*Plan1!$E$16)-T$5-T$2)*T$7)</f>
        <v>1365841.7203629711</v>
      </c>
      <c r="U472" s="4">
        <f>((Produção!U466*(PreçoLivre!U468*(1-Plan1!$B$11)+U$4*Plan1!$E$16)-U$5-U$2)*U$7)</f>
        <v>1265439.0585690734</v>
      </c>
      <c r="V472" s="4">
        <f>((Produção!V466*(PreçoLivre!V468*(1-Plan1!$B$11)+V$4*Plan1!$E$16)-V$5-V$2)*V$7)</f>
        <v>1096424.4378762944</v>
      </c>
    </row>
    <row r="473" spans="1:22" x14ac:dyDescent="0.25">
      <c r="A473">
        <v>464</v>
      </c>
      <c r="B473" s="100">
        <f t="shared" si="7"/>
        <v>63201934.916869208</v>
      </c>
      <c r="C473" s="4">
        <f>((Produção!C467*(PreçoLivre!C469*(1-Plan1!$B$11)+C$4*Plan1!$E$16)-C$5-C$2)*C$7)</f>
        <v>7768919.7859645905</v>
      </c>
      <c r="D473" s="4">
        <f>((Produção!D467*(PreçoLivre!D469*(1-Plan1!$B$11)+D$4*Plan1!$E$16)-D$5-D$2)*D$7)</f>
        <v>6719414.8436153438</v>
      </c>
      <c r="E473" s="4">
        <f>((Produção!E467*(PreçoLivre!E469*(1-Plan1!$B$11)+E$4*Plan1!$E$16)-E$5-E$2)*E$7)</f>
        <v>5788374.3823978156</v>
      </c>
      <c r="F473" s="4">
        <f>((Produção!F467*(PreçoLivre!F469*(1-Plan1!$B$11)+F$4*Plan1!$E$16)-F$5-F$2)*F$7)</f>
        <v>5556985.8803218389</v>
      </c>
      <c r="G473" s="4">
        <f>((Produção!G467*(PreçoLivre!G469*(1-Plan1!$B$11)+G$4*Plan1!$E$16)-G$5-G$2)*G$7)</f>
        <v>4765519.3802329497</v>
      </c>
      <c r="H473" s="4">
        <f>((Produção!H467*(PreçoLivre!H469*(1-Plan1!$B$11)+H$4*Plan1!$E$16)-H$5-H$2)*H$7)</f>
        <v>4294410.4799371138</v>
      </c>
      <c r="I473" s="4">
        <f>((Produção!I467*(PreçoLivre!I469*(1-Plan1!$B$11)+I$4*Plan1!$E$16)-I$5-I$2)*I$7)</f>
        <v>3957128.728612904</v>
      </c>
      <c r="J473" s="4">
        <f>((Produção!J467*(PreçoLivre!J469*(1-Plan1!$B$11)+J$4*Plan1!$E$16)-J$5-J$2)*J$7)</f>
        <v>3495516.4874273529</v>
      </c>
      <c r="K473" s="4">
        <f>((Produção!K467*(PreçoLivre!K469*(1-Plan1!$B$11)+K$4*Plan1!$E$16)-K$5-K$2)*K$7)</f>
        <v>3160135.3855881523</v>
      </c>
      <c r="L473" s="4">
        <f>((Produção!L467*(PreçoLivre!L469*(1-Plan1!$B$11)+L$4*Plan1!$E$16)-L$5-L$2)*L$7)</f>
        <v>2553175.1966855507</v>
      </c>
      <c r="M473" s="4">
        <f>((Produção!M467*(PreçoLivre!M469*(1-Plan1!$B$11)+M$4*Plan1!$E$16)-M$5-M$2)*M$7)</f>
        <v>2341581.6826575752</v>
      </c>
      <c r="N473" s="4">
        <f>((Produção!N467*(PreçoLivre!N469*(1-Plan1!$B$11)+N$4*Plan1!$E$16)-N$5-N$2)*N$7)</f>
        <v>2234396.2125837631</v>
      </c>
      <c r="O473" s="4">
        <f>((Produção!O467*(PreçoLivre!O469*(1-Plan1!$B$11)+O$4*Plan1!$E$16)-O$5-O$2)*O$7)</f>
        <v>1918481.5775544606</v>
      </c>
      <c r="P473" s="4">
        <f>((Produção!P467*(PreçoLivre!P469*(1-Plan1!$B$11)+P$4*Plan1!$E$16)-P$5-P$2)*P$7)</f>
        <v>1713916.4139530007</v>
      </c>
      <c r="Q473" s="4">
        <f>((Produção!Q467*(PreçoLivre!Q469*(1-Plan1!$B$11)+Q$4*Plan1!$E$16)-Q$5-Q$2)*Q$7)</f>
        <v>1476841.5093107745</v>
      </c>
      <c r="R473" s="4">
        <f>((Produção!R467*(PreçoLivre!R469*(1-Plan1!$B$11)+R$4*Plan1!$E$16)-R$5-R$2)*R$7)</f>
        <v>1319342.9430018344</v>
      </c>
      <c r="S473" s="4">
        <f>((Produção!S467*(PreçoLivre!S469*(1-Plan1!$B$11)+S$4*Plan1!$E$16)-S$5-S$2)*S$7)</f>
        <v>1257117.1060021415</v>
      </c>
      <c r="T473" s="4">
        <f>((Produção!T467*(PreçoLivre!T469*(1-Plan1!$B$11)+T$4*Plan1!$E$16)-T$5-T$2)*T$7)</f>
        <v>1065572.9811722513</v>
      </c>
      <c r="U473" s="4">
        <f>((Produção!U467*(PreçoLivre!U469*(1-Plan1!$B$11)+U$4*Plan1!$E$16)-U$5-U$2)*U$7)</f>
        <v>948172.86491937039</v>
      </c>
      <c r="V473" s="4">
        <f>((Produção!V467*(PreçoLivre!V469*(1-Plan1!$B$11)+V$4*Plan1!$E$16)-V$5-V$2)*V$7)</f>
        <v>866931.07493041165</v>
      </c>
    </row>
    <row r="474" spans="1:22" x14ac:dyDescent="0.25">
      <c r="A474">
        <v>465</v>
      </c>
      <c r="B474" s="100">
        <f t="shared" si="7"/>
        <v>88170015.944398016</v>
      </c>
      <c r="C474" s="4">
        <f>((Produção!C468*(PreçoLivre!C470*(1-Plan1!$B$11)+C$4*Plan1!$E$16)-C$5-C$2)*C$7)</f>
        <v>7343373.2950168382</v>
      </c>
      <c r="D474" s="4">
        <f>((Produção!D468*(PreçoLivre!D470*(1-Plan1!$B$11)+D$4*Plan1!$E$16)-D$5-D$2)*D$7)</f>
        <v>6529825.7864397094</v>
      </c>
      <c r="E474" s="4">
        <f>((Produção!E468*(PreçoLivre!E470*(1-Plan1!$B$11)+E$4*Plan1!$E$16)-E$5-E$2)*E$7)</f>
        <v>6836333.6804944631</v>
      </c>
      <c r="F474" s="4">
        <f>((Produção!F468*(PreçoLivre!F470*(1-Plan1!$B$11)+F$4*Plan1!$E$16)-F$5-F$2)*F$7)</f>
        <v>6579890.8577289255</v>
      </c>
      <c r="G474" s="4">
        <f>((Produção!G468*(PreçoLivre!G470*(1-Plan1!$B$11)+G$4*Plan1!$E$16)-G$5-G$2)*G$7)</f>
        <v>6175749.3127583405</v>
      </c>
      <c r="H474" s="4">
        <f>((Produção!H468*(PreçoLivre!H470*(1-Plan1!$B$11)+H$4*Plan1!$E$16)-H$5-H$2)*H$7)</f>
        <v>5766130.7698059343</v>
      </c>
      <c r="I474" s="4">
        <f>((Produção!I468*(PreçoLivre!I470*(1-Plan1!$B$11)+I$4*Plan1!$E$16)-I$5-I$2)*I$7)</f>
        <v>5585789.7646932816</v>
      </c>
      <c r="J474" s="4">
        <f>((Produção!J468*(PreçoLivre!J470*(1-Plan1!$B$11)+J$4*Plan1!$E$16)-J$5-J$2)*J$7)</f>
        <v>5694388.8562089102</v>
      </c>
      <c r="K474" s="4">
        <f>((Produção!K468*(PreçoLivre!K470*(1-Plan1!$B$11)+K$4*Plan1!$E$16)-K$5-K$2)*K$7)</f>
        <v>4748913.9871680317</v>
      </c>
      <c r="L474" s="4">
        <f>((Produção!L468*(PreçoLivre!L470*(1-Plan1!$B$11)+L$4*Plan1!$E$16)-L$5-L$2)*L$7)</f>
        <v>4687754.9182977201</v>
      </c>
      <c r="M474" s="4">
        <f>((Produção!M468*(PreçoLivre!M470*(1-Plan1!$B$11)+M$4*Plan1!$E$16)-M$5-M$2)*M$7)</f>
        <v>4458041.9200355252</v>
      </c>
      <c r="N474" s="4">
        <f>((Produção!N468*(PreçoLivre!N470*(1-Plan1!$B$11)+N$4*Plan1!$E$16)-N$5-N$2)*N$7)</f>
        <v>3999273.2813116657</v>
      </c>
      <c r="O474" s="4">
        <f>((Produção!O468*(PreçoLivre!O470*(1-Plan1!$B$11)+O$4*Plan1!$E$16)-O$5-O$2)*O$7)</f>
        <v>3518008.8638350633</v>
      </c>
      <c r="P474" s="4">
        <f>((Produção!P468*(PreçoLivre!P470*(1-Plan1!$B$11)+P$4*Plan1!$E$16)-P$5-P$2)*P$7)</f>
        <v>2913935.8715254795</v>
      </c>
      <c r="Q474" s="4">
        <f>((Produção!Q468*(PreçoLivre!Q470*(1-Plan1!$B$11)+Q$4*Plan1!$E$16)-Q$5-Q$2)*Q$7)</f>
        <v>2633437.3330858243</v>
      </c>
      <c r="R474" s="4">
        <f>((Produção!R468*(PreçoLivre!R470*(1-Plan1!$B$11)+R$4*Plan1!$E$16)-R$5-R$2)*R$7)</f>
        <v>2593667.6940544704</v>
      </c>
      <c r="S474" s="4">
        <f>((Produção!S468*(PreçoLivre!S470*(1-Plan1!$B$11)+S$4*Plan1!$E$16)-S$5-S$2)*S$7)</f>
        <v>2223386.5556549788</v>
      </c>
      <c r="T474" s="4">
        <f>((Produção!T468*(PreçoLivre!T470*(1-Plan1!$B$11)+T$4*Plan1!$E$16)-T$5-T$2)*T$7)</f>
        <v>2093372.299555327</v>
      </c>
      <c r="U474" s="4">
        <f>((Produção!U468*(PreçoLivre!U470*(1-Plan1!$B$11)+U$4*Plan1!$E$16)-U$5-U$2)*U$7)</f>
        <v>2031686.7533836246</v>
      </c>
      <c r="V474" s="4">
        <f>((Produção!V468*(PreçoLivre!V470*(1-Plan1!$B$11)+V$4*Plan1!$E$16)-V$5-V$2)*V$7)</f>
        <v>1757054.1433439162</v>
      </c>
    </row>
    <row r="475" spans="1:22" x14ac:dyDescent="0.25">
      <c r="A475">
        <v>466</v>
      </c>
      <c r="B475" s="100">
        <f t="shared" si="7"/>
        <v>59517165.440116867</v>
      </c>
      <c r="C475" s="4">
        <f>((Produção!C469*(PreçoLivre!C471*(1-Plan1!$B$11)+C$4*Plan1!$E$16)-C$5-C$2)*C$7)</f>
        <v>6968311.5012741517</v>
      </c>
      <c r="D475" s="4">
        <f>((Produção!D469*(PreçoLivre!D471*(1-Plan1!$B$11)+D$4*Plan1!$E$16)-D$5-D$2)*D$7)</f>
        <v>6182513.8176733237</v>
      </c>
      <c r="E475" s="4">
        <f>((Produção!E469*(PreçoLivre!E471*(1-Plan1!$B$11)+E$4*Plan1!$E$16)-E$5-E$2)*E$7)</f>
        <v>5224537.5634360649</v>
      </c>
      <c r="F475" s="4">
        <f>((Produção!F469*(PreçoLivre!F471*(1-Plan1!$B$11)+F$4*Plan1!$E$16)-F$5-F$2)*F$7)</f>
        <v>4542602.1357020801</v>
      </c>
      <c r="G475" s="4">
        <f>((Produção!G469*(PreçoLivre!G471*(1-Plan1!$B$11)+G$4*Plan1!$E$16)-G$5-G$2)*G$7)</f>
        <v>4149752.4779011351</v>
      </c>
      <c r="H475" s="4">
        <f>((Produção!H469*(PreçoLivre!H471*(1-Plan1!$B$11)+H$4*Plan1!$E$16)-H$5-H$2)*H$7)</f>
        <v>3853059.0773211401</v>
      </c>
      <c r="I475" s="4">
        <f>((Produção!I469*(PreçoLivre!I471*(1-Plan1!$B$11)+I$4*Plan1!$E$16)-I$5-I$2)*I$7)</f>
        <v>3638082.1185870245</v>
      </c>
      <c r="J475" s="4">
        <f>((Produção!J469*(PreçoLivre!J471*(1-Plan1!$B$11)+J$4*Plan1!$E$16)-J$5-J$2)*J$7)</f>
        <v>3422826.7291979804</v>
      </c>
      <c r="K475" s="4">
        <f>((Produção!K469*(PreçoLivre!K471*(1-Plan1!$B$11)+K$4*Plan1!$E$16)-K$5-K$2)*K$7)</f>
        <v>3217389.6165535874</v>
      </c>
      <c r="L475" s="4">
        <f>((Produção!L469*(PreçoLivre!L471*(1-Plan1!$B$11)+L$4*Plan1!$E$16)-L$5-L$2)*L$7)</f>
        <v>2682157.1033722498</v>
      </c>
      <c r="M475" s="4">
        <f>((Produção!M469*(PreçoLivre!M471*(1-Plan1!$B$11)+M$4*Plan1!$E$16)-M$5-M$2)*M$7)</f>
        <v>2438763.4327272563</v>
      </c>
      <c r="N475" s="4">
        <f>((Produção!N469*(PreçoLivre!N471*(1-Plan1!$B$11)+N$4*Plan1!$E$16)-N$5-N$2)*N$7)</f>
        <v>2251284.0218688333</v>
      </c>
      <c r="O475" s="4">
        <f>((Produção!O469*(PreçoLivre!O471*(1-Plan1!$B$11)+O$4*Plan1!$E$16)-O$5-O$2)*O$7)</f>
        <v>2140892.3356138016</v>
      </c>
      <c r="P475" s="4">
        <f>((Produção!P469*(PreçoLivre!P471*(1-Plan1!$B$11)+P$4*Plan1!$E$16)-P$5-P$2)*P$7)</f>
        <v>1844559.2668452833</v>
      </c>
      <c r="Q475" s="4">
        <f>((Produção!Q469*(PreçoLivre!Q471*(1-Plan1!$B$11)+Q$4*Plan1!$E$16)-Q$5-Q$2)*Q$7)</f>
        <v>1547878.8884380157</v>
      </c>
      <c r="R475" s="4">
        <f>((Produção!R469*(PreçoLivre!R471*(1-Plan1!$B$11)+R$4*Plan1!$E$16)-R$5-R$2)*R$7)</f>
        <v>1349264.9328935593</v>
      </c>
      <c r="S475" s="4">
        <f>((Produção!S469*(PreçoLivre!S471*(1-Plan1!$B$11)+S$4*Plan1!$E$16)-S$5-S$2)*S$7)</f>
        <v>1137930.7256050031</v>
      </c>
      <c r="T475" s="4">
        <f>((Produção!T469*(PreçoLivre!T471*(1-Plan1!$B$11)+T$4*Plan1!$E$16)-T$5-T$2)*T$7)</f>
        <v>1092933.9945251164</v>
      </c>
      <c r="U475" s="4">
        <f>((Produção!U469*(PreçoLivre!U471*(1-Plan1!$B$11)+U$4*Plan1!$E$16)-U$5-U$2)*U$7)</f>
        <v>946477.48443224211</v>
      </c>
      <c r="V475" s="4">
        <f>((Produção!V469*(PreçoLivre!V471*(1-Plan1!$B$11)+V$4*Plan1!$E$16)-V$5-V$2)*V$7)</f>
        <v>885948.21614901535</v>
      </c>
    </row>
    <row r="476" spans="1:22" x14ac:dyDescent="0.25">
      <c r="A476">
        <v>467</v>
      </c>
      <c r="B476" s="100">
        <f t="shared" si="7"/>
        <v>73010035.957012087</v>
      </c>
      <c r="C476" s="4">
        <f>((Produção!C470*(PreçoLivre!C472*(1-Plan1!$B$11)+C$4*Plan1!$E$16)-C$5-C$2)*C$7)</f>
        <v>7777912.9171583485</v>
      </c>
      <c r="D476" s="4">
        <f>((Produção!D470*(PreçoLivre!D472*(1-Plan1!$B$11)+D$4*Plan1!$E$16)-D$5-D$2)*D$7)</f>
        <v>7157618.9473145325</v>
      </c>
      <c r="E476" s="4">
        <f>((Produção!E470*(PreçoLivre!E472*(1-Plan1!$B$11)+E$4*Plan1!$E$16)-E$5-E$2)*E$7)</f>
        <v>6731506.0446375199</v>
      </c>
      <c r="F476" s="4">
        <f>((Produção!F470*(PreçoLivre!F472*(1-Plan1!$B$11)+F$4*Plan1!$E$16)-F$5-F$2)*F$7)</f>
        <v>6322672.2617128873</v>
      </c>
      <c r="G476" s="4">
        <f>((Produção!G470*(PreçoLivre!G472*(1-Plan1!$B$11)+G$4*Plan1!$E$16)-G$5-G$2)*G$7)</f>
        <v>5250217.2974259574</v>
      </c>
      <c r="H476" s="4">
        <f>((Produção!H470*(PreçoLivre!H472*(1-Plan1!$B$11)+H$4*Plan1!$E$16)-H$5-H$2)*H$7)</f>
        <v>4894254.5556721278</v>
      </c>
      <c r="I476" s="4">
        <f>((Produção!I470*(PreçoLivre!I472*(1-Plan1!$B$11)+I$4*Plan1!$E$16)-I$5-I$2)*I$7)</f>
        <v>4250282.2451470755</v>
      </c>
      <c r="J476" s="4">
        <f>((Produção!J470*(PreçoLivre!J472*(1-Plan1!$B$11)+J$4*Plan1!$E$16)-J$5-J$2)*J$7)</f>
        <v>3734758.618308268</v>
      </c>
      <c r="K476" s="4">
        <f>((Produção!K470*(PreçoLivre!K472*(1-Plan1!$B$11)+K$4*Plan1!$E$16)-K$5-K$2)*K$7)</f>
        <v>3577953.1732755094</v>
      </c>
      <c r="L476" s="4">
        <f>((Produção!L470*(PreçoLivre!L472*(1-Plan1!$B$11)+L$4*Plan1!$E$16)-L$5-L$2)*L$7)</f>
        <v>3435965.74577103</v>
      </c>
      <c r="M476" s="4">
        <f>((Produção!M470*(PreçoLivre!M472*(1-Plan1!$B$11)+M$4*Plan1!$E$16)-M$5-M$2)*M$7)</f>
        <v>3211256.3663860755</v>
      </c>
      <c r="N476" s="4">
        <f>((Produção!N470*(PreçoLivre!N472*(1-Plan1!$B$11)+N$4*Plan1!$E$16)-N$5-N$2)*N$7)</f>
        <v>2724019.4915263657</v>
      </c>
      <c r="O476" s="4">
        <f>((Produção!O470*(PreçoLivre!O472*(1-Plan1!$B$11)+O$4*Plan1!$E$16)-O$5-O$2)*O$7)</f>
        <v>2401805.5543975993</v>
      </c>
      <c r="P476" s="4">
        <f>((Produção!P470*(PreçoLivre!P472*(1-Plan1!$B$11)+P$4*Plan1!$E$16)-P$5-P$2)*P$7)</f>
        <v>2111179.7819399978</v>
      </c>
      <c r="Q476" s="4">
        <f>((Produção!Q470*(PreçoLivre!Q472*(1-Plan1!$B$11)+Q$4*Plan1!$E$16)-Q$5-Q$2)*Q$7)</f>
        <v>1788889.6452455085</v>
      </c>
      <c r="R476" s="4">
        <f>((Produção!R470*(PreçoLivre!R472*(1-Plan1!$B$11)+R$4*Plan1!$E$16)-R$5-R$2)*R$7)</f>
        <v>1714982.515812818</v>
      </c>
      <c r="S476" s="4">
        <f>((Produção!S470*(PreçoLivre!S472*(1-Plan1!$B$11)+S$4*Plan1!$E$16)-S$5-S$2)*S$7)</f>
        <v>1685301.6465340487</v>
      </c>
      <c r="T476" s="4">
        <f>((Produção!T470*(PreçoLivre!T472*(1-Plan1!$B$11)+T$4*Plan1!$E$16)-T$5-T$2)*T$7)</f>
        <v>1529980.8073685453</v>
      </c>
      <c r="U476" s="4">
        <f>((Produção!U470*(PreçoLivre!U472*(1-Plan1!$B$11)+U$4*Plan1!$E$16)-U$5-U$2)*U$7)</f>
        <v>1360135.0557011531</v>
      </c>
      <c r="V476" s="4">
        <f>((Produção!V470*(PreçoLivre!V472*(1-Plan1!$B$11)+V$4*Plan1!$E$16)-V$5-V$2)*V$7)</f>
        <v>1349343.2856767208</v>
      </c>
    </row>
    <row r="477" spans="1:22" x14ac:dyDescent="0.25">
      <c r="A477">
        <v>468</v>
      </c>
      <c r="B477" s="100">
        <f t="shared" si="7"/>
        <v>71382495.255420268</v>
      </c>
      <c r="C477" s="4">
        <f>((Produção!C471*(PreçoLivre!C473*(1-Plan1!$B$11)+C$4*Plan1!$E$16)-C$5-C$2)*C$7)</f>
        <v>6854759.4365471397</v>
      </c>
      <c r="D477" s="4">
        <f>((Produção!D471*(PreçoLivre!D473*(1-Plan1!$B$11)+D$4*Plan1!$E$16)-D$5-D$2)*D$7)</f>
        <v>6258301.6363170762</v>
      </c>
      <c r="E477" s="4">
        <f>((Produção!E471*(PreçoLivre!E473*(1-Plan1!$B$11)+E$4*Plan1!$E$16)-E$5-E$2)*E$7)</f>
        <v>5585267.4777400633</v>
      </c>
      <c r="F477" s="4">
        <f>((Produção!F471*(PreçoLivre!F473*(1-Plan1!$B$11)+F$4*Plan1!$E$16)-F$5-F$2)*F$7)</f>
        <v>5074597.7641537283</v>
      </c>
      <c r="G477" s="4">
        <f>((Produção!G471*(PreçoLivre!G473*(1-Plan1!$B$11)+G$4*Plan1!$E$16)-G$5-G$2)*G$7)</f>
        <v>4692649.354724437</v>
      </c>
      <c r="H477" s="4">
        <f>((Produção!H471*(PreçoLivre!H473*(1-Plan1!$B$11)+H$4*Plan1!$E$16)-H$5-H$2)*H$7)</f>
        <v>4224954.8282317864</v>
      </c>
      <c r="I477" s="4">
        <f>((Produção!I471*(PreçoLivre!I473*(1-Plan1!$B$11)+I$4*Plan1!$E$16)-I$5-I$2)*I$7)</f>
        <v>3986644.5243991977</v>
      </c>
      <c r="J477" s="4">
        <f>((Produção!J471*(PreçoLivre!J473*(1-Plan1!$B$11)+J$4*Plan1!$E$16)-J$5-J$2)*J$7)</f>
        <v>3931799.4102007025</v>
      </c>
      <c r="K477" s="4">
        <f>((Produção!K471*(PreçoLivre!K473*(1-Plan1!$B$11)+K$4*Plan1!$E$16)-K$5-K$2)*K$7)</f>
        <v>3891599.7143630469</v>
      </c>
      <c r="L477" s="4">
        <f>((Produção!L471*(PreçoLivre!L473*(1-Plan1!$B$11)+L$4*Plan1!$E$16)-L$5-L$2)*L$7)</f>
        <v>3480934.4900532472</v>
      </c>
      <c r="M477" s="4">
        <f>((Produção!M471*(PreçoLivre!M473*(1-Plan1!$B$11)+M$4*Plan1!$E$16)-M$5-M$2)*M$7)</f>
        <v>3334061.2056967886</v>
      </c>
      <c r="N477" s="4">
        <f>((Produção!N471*(PreçoLivre!N473*(1-Plan1!$B$11)+N$4*Plan1!$E$16)-N$5-N$2)*N$7)</f>
        <v>3253346.2781277271</v>
      </c>
      <c r="O477" s="4">
        <f>((Produção!O471*(PreçoLivre!O473*(1-Plan1!$B$11)+O$4*Plan1!$E$16)-O$5-O$2)*O$7)</f>
        <v>2793072.2878774418</v>
      </c>
      <c r="P477" s="4">
        <f>((Produção!P471*(PreçoLivre!P473*(1-Plan1!$B$11)+P$4*Plan1!$E$16)-P$5-P$2)*P$7)</f>
        <v>2504753.8145807371</v>
      </c>
      <c r="Q477" s="4">
        <f>((Produção!Q471*(PreçoLivre!Q473*(1-Plan1!$B$11)+Q$4*Plan1!$E$16)-Q$5-Q$2)*Q$7)</f>
        <v>2302123.2738875234</v>
      </c>
      <c r="R477" s="4">
        <f>((Produção!R471*(PreçoLivre!R473*(1-Plan1!$B$11)+R$4*Plan1!$E$16)-R$5-R$2)*R$7)</f>
        <v>2281094.6289596627</v>
      </c>
      <c r="S477" s="4">
        <f>((Produção!S471*(PreçoLivre!S473*(1-Plan1!$B$11)+S$4*Plan1!$E$16)-S$5-S$2)*S$7)</f>
        <v>2059890.1053935823</v>
      </c>
      <c r="T477" s="4">
        <f>((Produção!T471*(PreçoLivre!T473*(1-Plan1!$B$11)+T$4*Plan1!$E$16)-T$5-T$2)*T$7)</f>
        <v>1768011.2320818203</v>
      </c>
      <c r="U477" s="4">
        <f>((Produção!U471*(PreçoLivre!U473*(1-Plan1!$B$11)+U$4*Plan1!$E$16)-U$5-U$2)*U$7)</f>
        <v>1629428.6431592242</v>
      </c>
      <c r="V477" s="4">
        <f>((Produção!V471*(PreçoLivre!V473*(1-Plan1!$B$11)+V$4*Plan1!$E$16)-V$5-V$2)*V$7)</f>
        <v>1475205.1489253368</v>
      </c>
    </row>
    <row r="478" spans="1:22" x14ac:dyDescent="0.25">
      <c r="A478">
        <v>469</v>
      </c>
      <c r="B478" s="100">
        <f t="shared" si="7"/>
        <v>69859226.080235392</v>
      </c>
      <c r="C478" s="4">
        <f>((Produção!C472*(PreçoLivre!C474*(1-Plan1!$B$11)+C$4*Plan1!$E$16)-C$5-C$2)*C$7)</f>
        <v>7784195.0159289762</v>
      </c>
      <c r="D478" s="4">
        <f>((Produção!D472*(PreçoLivre!D474*(1-Plan1!$B$11)+D$4*Plan1!$E$16)-D$5-D$2)*D$7)</f>
        <v>6697129.1147088241</v>
      </c>
      <c r="E478" s="4">
        <f>((Produção!E472*(PreçoLivre!E474*(1-Plan1!$B$11)+E$4*Plan1!$E$16)-E$5-E$2)*E$7)</f>
        <v>5717731.9834165769</v>
      </c>
      <c r="F478" s="4">
        <f>((Produção!F472*(PreçoLivre!F474*(1-Plan1!$B$11)+F$4*Plan1!$E$16)-F$5-F$2)*F$7)</f>
        <v>5184751.9888961883</v>
      </c>
      <c r="G478" s="4">
        <f>((Produção!G472*(PreçoLivre!G474*(1-Plan1!$B$11)+G$4*Plan1!$E$16)-G$5-G$2)*G$7)</f>
        <v>4762946.3961911052</v>
      </c>
      <c r="H478" s="4">
        <f>((Produção!H472*(PreçoLivre!H474*(1-Plan1!$B$11)+H$4*Plan1!$E$16)-H$5-H$2)*H$7)</f>
        <v>4655931.8865149226</v>
      </c>
      <c r="I478" s="4">
        <f>((Produção!I472*(PreçoLivre!I474*(1-Plan1!$B$11)+I$4*Plan1!$E$16)-I$5-I$2)*I$7)</f>
        <v>4424806.770777097</v>
      </c>
      <c r="J478" s="4">
        <f>((Produção!J472*(PreçoLivre!J474*(1-Plan1!$B$11)+J$4*Plan1!$E$16)-J$5-J$2)*J$7)</f>
        <v>4305116.69489579</v>
      </c>
      <c r="K478" s="4">
        <f>((Produção!K472*(PreçoLivre!K474*(1-Plan1!$B$11)+K$4*Plan1!$E$16)-K$5-K$2)*K$7)</f>
        <v>3770030.406587055</v>
      </c>
      <c r="L478" s="4">
        <f>((Produção!L472*(PreçoLivre!L474*(1-Plan1!$B$11)+L$4*Plan1!$E$16)-L$5-L$2)*L$7)</f>
        <v>3368571.1493621925</v>
      </c>
      <c r="M478" s="4">
        <f>((Produção!M472*(PreçoLivre!M474*(1-Plan1!$B$11)+M$4*Plan1!$E$16)-M$5-M$2)*M$7)</f>
        <v>2810227.5229314039</v>
      </c>
      <c r="N478" s="4">
        <f>((Produção!N472*(PreçoLivre!N474*(1-Plan1!$B$11)+N$4*Plan1!$E$16)-N$5-N$2)*N$7)</f>
        <v>2483556.015627285</v>
      </c>
      <c r="O478" s="4">
        <f>((Produção!O472*(PreçoLivre!O474*(1-Plan1!$B$11)+O$4*Plan1!$E$16)-O$5-O$2)*O$7)</f>
        <v>2353978.5166306766</v>
      </c>
      <c r="P478" s="4">
        <f>((Produção!P472*(PreçoLivre!P474*(1-Plan1!$B$11)+P$4*Plan1!$E$16)-P$5-P$2)*P$7)</f>
        <v>2261412.9193769502</v>
      </c>
      <c r="Q478" s="4">
        <f>((Produção!Q472*(PreçoLivre!Q474*(1-Plan1!$B$11)+Q$4*Plan1!$E$16)-Q$5-Q$2)*Q$7)</f>
        <v>1987709.8446660892</v>
      </c>
      <c r="R478" s="4">
        <f>((Produção!R472*(PreçoLivre!R474*(1-Plan1!$B$11)+R$4*Plan1!$E$16)-R$5-R$2)*R$7)</f>
        <v>1825482.2187586718</v>
      </c>
      <c r="S478" s="4">
        <f>((Produção!S472*(PreçoLivre!S474*(1-Plan1!$B$11)+S$4*Plan1!$E$16)-S$5-S$2)*S$7)</f>
        <v>1593606.157115533</v>
      </c>
      <c r="T478" s="4">
        <f>((Produção!T472*(PreçoLivre!T474*(1-Plan1!$B$11)+T$4*Plan1!$E$16)-T$5-T$2)*T$7)</f>
        <v>1407231.6629036996</v>
      </c>
      <c r="U478" s="4">
        <f>((Produção!U472*(PreçoLivre!U474*(1-Plan1!$B$11)+U$4*Plan1!$E$16)-U$5-U$2)*U$7)</f>
        <v>1269611.4709447378</v>
      </c>
      <c r="V478" s="4">
        <f>((Produção!V472*(PreçoLivre!V474*(1-Plan1!$B$11)+V$4*Plan1!$E$16)-V$5-V$2)*V$7)</f>
        <v>1195198.3440016257</v>
      </c>
    </row>
    <row r="479" spans="1:22" x14ac:dyDescent="0.25">
      <c r="A479">
        <v>470</v>
      </c>
      <c r="B479" s="100">
        <f t="shared" si="7"/>
        <v>64352017.688078009</v>
      </c>
      <c r="C479" s="4">
        <f>((Produção!C473*(PreçoLivre!C475*(1-Plan1!$B$11)+C$4*Plan1!$E$16)-C$5-C$2)*C$7)</f>
        <v>7429018.0450590383</v>
      </c>
      <c r="D479" s="4">
        <f>((Produção!D473*(PreçoLivre!D475*(1-Plan1!$B$11)+D$4*Plan1!$E$16)-D$5-D$2)*D$7)</f>
        <v>6194572.0128024472</v>
      </c>
      <c r="E479" s="4">
        <f>((Produção!E473*(PreçoLivre!E475*(1-Plan1!$B$11)+E$4*Plan1!$E$16)-E$5-E$2)*E$7)</f>
        <v>5465710.502537203</v>
      </c>
      <c r="F479" s="4">
        <f>((Produção!F473*(PreçoLivre!F475*(1-Plan1!$B$11)+F$4*Plan1!$E$16)-F$5-F$2)*F$7)</f>
        <v>5248239.2706448957</v>
      </c>
      <c r="G479" s="4">
        <f>((Produção!G473*(PreçoLivre!G475*(1-Plan1!$B$11)+G$4*Plan1!$E$16)-G$5-G$2)*G$7)</f>
        <v>4347074.8190198354</v>
      </c>
      <c r="H479" s="4">
        <f>((Produção!H473*(PreçoLivre!H475*(1-Plan1!$B$11)+H$4*Plan1!$E$16)-H$5-H$2)*H$7)</f>
        <v>3490216.8929054439</v>
      </c>
      <c r="I479" s="4">
        <f>((Produção!I473*(PreçoLivre!I475*(1-Plan1!$B$11)+I$4*Plan1!$E$16)-I$5-I$2)*I$7)</f>
        <v>3701635.2290710756</v>
      </c>
      <c r="J479" s="4">
        <f>((Produção!J473*(PreçoLivre!J475*(1-Plan1!$B$11)+J$4*Plan1!$E$16)-J$5-J$2)*J$7)</f>
        <v>3477852.1133909849</v>
      </c>
      <c r="K479" s="4">
        <f>((Produção!K473*(PreçoLivre!K475*(1-Plan1!$B$11)+K$4*Plan1!$E$16)-K$5-K$2)*K$7)</f>
        <v>3088862.3402615078</v>
      </c>
      <c r="L479" s="4">
        <f>((Produção!L473*(PreçoLivre!L475*(1-Plan1!$B$11)+L$4*Plan1!$E$16)-L$5-L$2)*L$7)</f>
        <v>2802318.7502023079</v>
      </c>
      <c r="M479" s="4">
        <f>((Produção!M473*(PreçoLivre!M475*(1-Plan1!$B$11)+M$4*Plan1!$E$16)-M$5-M$2)*M$7)</f>
        <v>2573725.236057803</v>
      </c>
      <c r="N479" s="4">
        <f>((Produção!N473*(PreçoLivre!N475*(1-Plan1!$B$11)+N$4*Plan1!$E$16)-N$5-N$2)*N$7)</f>
        <v>2530760.4425272779</v>
      </c>
      <c r="O479" s="4">
        <f>((Produção!O473*(PreçoLivre!O475*(1-Plan1!$B$11)+O$4*Plan1!$E$16)-O$5-O$2)*O$7)</f>
        <v>2495998.213543816</v>
      </c>
      <c r="P479" s="4">
        <f>((Produção!P473*(PreçoLivre!P475*(1-Plan1!$B$11)+P$4*Plan1!$E$16)-P$5-P$2)*P$7)</f>
        <v>2177180.526264647</v>
      </c>
      <c r="Q479" s="4">
        <f>((Produção!Q473*(PreçoLivre!Q475*(1-Plan1!$B$11)+Q$4*Plan1!$E$16)-Q$5-Q$2)*Q$7)</f>
        <v>1990260.7782189557</v>
      </c>
      <c r="R479" s="4">
        <f>((Produção!R473*(PreçoLivre!R475*(1-Plan1!$B$11)+R$4*Plan1!$E$16)-R$5-R$2)*R$7)</f>
        <v>1753734.9845314634</v>
      </c>
      <c r="S479" s="4">
        <f>((Produção!S473*(PreçoLivre!S475*(1-Plan1!$B$11)+S$4*Plan1!$E$16)-S$5-S$2)*S$7)</f>
        <v>1584227.413894793</v>
      </c>
      <c r="T479" s="4">
        <f>((Produção!T473*(PreçoLivre!T475*(1-Plan1!$B$11)+T$4*Plan1!$E$16)-T$5-T$2)*T$7)</f>
        <v>1424854.0644762553</v>
      </c>
      <c r="U479" s="4">
        <f>((Produção!U473*(PreçoLivre!U475*(1-Plan1!$B$11)+U$4*Plan1!$E$16)-U$5-U$2)*U$7)</f>
        <v>1253369.2103696128</v>
      </c>
      <c r="V479" s="4">
        <f>((Produção!V473*(PreçoLivre!V475*(1-Plan1!$B$11)+V$4*Plan1!$E$16)-V$5-V$2)*V$7)</f>
        <v>1322406.8422986588</v>
      </c>
    </row>
    <row r="480" spans="1:22" x14ac:dyDescent="0.25">
      <c r="A480">
        <v>471</v>
      </c>
      <c r="B480" s="100">
        <f t="shared" si="7"/>
        <v>80204608.204009622</v>
      </c>
      <c r="C480" s="4">
        <f>((Produção!C474*(PreçoLivre!C476*(1-Plan1!$B$11)+C$4*Plan1!$E$16)-C$5-C$2)*C$7)</f>
        <v>8192892.7899080617</v>
      </c>
      <c r="D480" s="4">
        <f>((Produção!D474*(PreçoLivre!D476*(1-Plan1!$B$11)+D$4*Plan1!$E$16)-D$5-D$2)*D$7)</f>
        <v>6849952.779709504</v>
      </c>
      <c r="E480" s="4">
        <f>((Produção!E474*(PreçoLivre!E476*(1-Plan1!$B$11)+E$4*Plan1!$E$16)-E$5-E$2)*E$7)</f>
        <v>6483770.2846721988</v>
      </c>
      <c r="F480" s="4">
        <f>((Produção!F474*(PreçoLivre!F476*(1-Plan1!$B$11)+F$4*Plan1!$E$16)-F$5-F$2)*F$7)</f>
        <v>6093367.4943430228</v>
      </c>
      <c r="G480" s="4">
        <f>((Produção!G474*(PreçoLivre!G476*(1-Plan1!$B$11)+G$4*Plan1!$E$16)-G$5-G$2)*G$7)</f>
        <v>5874319.4093470247</v>
      </c>
      <c r="H480" s="4">
        <f>((Produção!H474*(PreçoLivre!H476*(1-Plan1!$B$11)+H$4*Plan1!$E$16)-H$5-H$2)*H$7)</f>
        <v>5232334.6455164151</v>
      </c>
      <c r="I480" s="4">
        <f>((Produção!I474*(PreçoLivre!I476*(1-Plan1!$B$11)+I$4*Plan1!$E$16)-I$5-I$2)*I$7)</f>
        <v>5082400.8608328179</v>
      </c>
      <c r="J480" s="4">
        <f>((Produção!J474*(PreçoLivre!J476*(1-Plan1!$B$11)+J$4*Plan1!$E$16)-J$5-J$2)*J$7)</f>
        <v>4293065.8980857274</v>
      </c>
      <c r="K480" s="4">
        <f>((Produção!K474*(PreçoLivre!K476*(1-Plan1!$B$11)+K$4*Plan1!$E$16)-K$5-K$2)*K$7)</f>
        <v>4104012.4935431527</v>
      </c>
      <c r="L480" s="4">
        <f>((Produção!L474*(PreçoLivre!L476*(1-Plan1!$B$11)+L$4*Plan1!$E$16)-L$5-L$2)*L$7)</f>
        <v>3257062.7267822893</v>
      </c>
      <c r="M480" s="4">
        <f>((Produção!M474*(PreçoLivre!M476*(1-Plan1!$B$11)+M$4*Plan1!$E$16)-M$5-M$2)*M$7)</f>
        <v>3183979.2191666071</v>
      </c>
      <c r="N480" s="4">
        <f>((Produção!N474*(PreçoLivre!N476*(1-Plan1!$B$11)+N$4*Plan1!$E$16)-N$5-N$2)*N$7)</f>
        <v>3123769.4165499299</v>
      </c>
      <c r="O480" s="4">
        <f>((Produção!O474*(PreçoLivre!O476*(1-Plan1!$B$11)+O$4*Plan1!$E$16)-O$5-O$2)*O$7)</f>
        <v>3162515.228827449</v>
      </c>
      <c r="P480" s="4">
        <f>((Produção!P474*(PreçoLivre!P476*(1-Plan1!$B$11)+P$4*Plan1!$E$16)-P$5-P$2)*P$7)</f>
        <v>2681287.1961257509</v>
      </c>
      <c r="Q480" s="4">
        <f>((Produção!Q474*(PreçoLivre!Q476*(1-Plan1!$B$11)+Q$4*Plan1!$E$16)-Q$5-Q$2)*Q$7)</f>
        <v>2703150.9958043378</v>
      </c>
      <c r="R480" s="4">
        <f>((Produção!R474*(PreçoLivre!R476*(1-Plan1!$B$11)+R$4*Plan1!$E$16)-R$5-R$2)*R$7)</f>
        <v>2284586.0120846159</v>
      </c>
      <c r="S480" s="4">
        <f>((Produção!S474*(PreçoLivre!S476*(1-Plan1!$B$11)+S$4*Plan1!$E$16)-S$5-S$2)*S$7)</f>
        <v>2197522.3226920054</v>
      </c>
      <c r="T480" s="4">
        <f>((Produção!T474*(PreçoLivre!T476*(1-Plan1!$B$11)+T$4*Plan1!$E$16)-T$5-T$2)*T$7)</f>
        <v>1934366.4993078527</v>
      </c>
      <c r="U480" s="4">
        <f>((Produção!U474*(PreçoLivre!U476*(1-Plan1!$B$11)+U$4*Plan1!$E$16)-U$5-U$2)*U$7)</f>
        <v>1739381.6800358216</v>
      </c>
      <c r="V480" s="4">
        <f>((Produção!V474*(PreçoLivre!V476*(1-Plan1!$B$11)+V$4*Plan1!$E$16)-V$5-V$2)*V$7)</f>
        <v>1730870.2506750352</v>
      </c>
    </row>
    <row r="481" spans="1:22" x14ac:dyDescent="0.25">
      <c r="A481">
        <v>472</v>
      </c>
      <c r="B481" s="100">
        <f t="shared" si="7"/>
        <v>57678776.783687249</v>
      </c>
      <c r="C481" s="4">
        <f>((Produção!C475*(PreçoLivre!C477*(1-Plan1!$B$11)+C$4*Plan1!$E$16)-C$5-C$2)*C$7)</f>
        <v>6964529.6063423259</v>
      </c>
      <c r="D481" s="4">
        <f>((Produção!D475*(PreçoLivre!D477*(1-Plan1!$B$11)+D$4*Plan1!$E$16)-D$5-D$2)*D$7)</f>
        <v>6325043.5675605228</v>
      </c>
      <c r="E481" s="4">
        <f>((Produção!E475*(PreçoLivre!E477*(1-Plan1!$B$11)+E$4*Plan1!$E$16)-E$5-E$2)*E$7)</f>
        <v>5759128.5846621906</v>
      </c>
      <c r="F481" s="4">
        <f>((Produção!F475*(PreçoLivre!F477*(1-Plan1!$B$11)+F$4*Plan1!$E$16)-F$5-F$2)*F$7)</f>
        <v>5243546.5011966936</v>
      </c>
      <c r="G481" s="4">
        <f>((Produção!G475*(PreçoLivre!G477*(1-Plan1!$B$11)+G$4*Plan1!$E$16)-G$5-G$2)*G$7)</f>
        <v>4768324.12714737</v>
      </c>
      <c r="H481" s="4">
        <f>((Produção!H475*(PreçoLivre!H477*(1-Plan1!$B$11)+H$4*Plan1!$E$16)-H$5-H$2)*H$7)</f>
        <v>3964304.8104594741</v>
      </c>
      <c r="I481" s="4">
        <f>((Produção!I475*(PreçoLivre!I477*(1-Plan1!$B$11)+I$4*Plan1!$E$16)-I$5-I$2)*I$7)</f>
        <v>3085561.0941396831</v>
      </c>
      <c r="J481" s="4">
        <f>((Produção!J475*(PreçoLivre!J477*(1-Plan1!$B$11)+J$4*Plan1!$E$16)-J$5-J$2)*J$7)</f>
        <v>2601244.9473397206</v>
      </c>
      <c r="K481" s="4">
        <f>((Produção!K475*(PreçoLivre!K477*(1-Plan1!$B$11)+K$4*Plan1!$E$16)-K$5-K$2)*K$7)</f>
        <v>2211413.8328533638</v>
      </c>
      <c r="L481" s="4">
        <f>((Produção!L475*(PreçoLivre!L477*(1-Plan1!$B$11)+L$4*Plan1!$E$16)-L$5-L$2)*L$7)</f>
        <v>1969263.475925111</v>
      </c>
      <c r="M481" s="4">
        <f>((Produção!M475*(PreçoLivre!M477*(1-Plan1!$B$11)+M$4*Plan1!$E$16)-M$5-M$2)*M$7)</f>
        <v>1892806.615489128</v>
      </c>
      <c r="N481" s="4">
        <f>((Produção!N475*(PreçoLivre!N477*(1-Plan1!$B$11)+N$4*Plan1!$E$16)-N$5-N$2)*N$7)</f>
        <v>1876724.1896035264</v>
      </c>
      <c r="O481" s="4">
        <f>((Produção!O475*(PreçoLivre!O477*(1-Plan1!$B$11)+O$4*Plan1!$E$16)-O$5-O$2)*O$7)</f>
        <v>1680477.1541681164</v>
      </c>
      <c r="P481" s="4">
        <f>((Produção!P475*(PreçoLivre!P477*(1-Plan1!$B$11)+P$4*Plan1!$E$16)-P$5-P$2)*P$7)</f>
        <v>1700306.9657452828</v>
      </c>
      <c r="Q481" s="4">
        <f>((Produção!Q475*(PreçoLivre!Q477*(1-Plan1!$B$11)+Q$4*Plan1!$E$16)-Q$5-Q$2)*Q$7)</f>
        <v>1510288.2566644968</v>
      </c>
      <c r="R481" s="4">
        <f>((Produção!R475*(PreçoLivre!R477*(1-Plan1!$B$11)+R$4*Plan1!$E$16)-R$5-R$2)*R$7)</f>
        <v>1391603.0569328661</v>
      </c>
      <c r="S481" s="4">
        <f>((Produção!S475*(PreçoLivre!S477*(1-Plan1!$B$11)+S$4*Plan1!$E$16)-S$5-S$2)*S$7)</f>
        <v>1396413.5280042684</v>
      </c>
      <c r="T481" s="4">
        <f>((Produção!T475*(PreçoLivre!T477*(1-Plan1!$B$11)+T$4*Plan1!$E$16)-T$5-T$2)*T$7)</f>
        <v>1274322.2199594213</v>
      </c>
      <c r="U481" s="4">
        <f>((Produção!U475*(PreçoLivre!U477*(1-Plan1!$B$11)+U$4*Plan1!$E$16)-U$5-U$2)*U$7)</f>
        <v>1122217.6292001291</v>
      </c>
      <c r="V481" s="4">
        <f>((Produção!V475*(PreçoLivre!V477*(1-Plan1!$B$11)+V$4*Plan1!$E$16)-V$5-V$2)*V$7)</f>
        <v>941256.62029355974</v>
      </c>
    </row>
    <row r="482" spans="1:22" x14ac:dyDescent="0.25">
      <c r="A482">
        <v>473</v>
      </c>
      <c r="B482" s="100">
        <f t="shared" si="7"/>
        <v>53453220.493005082</v>
      </c>
      <c r="C482" s="4">
        <f>((Produção!C476*(PreçoLivre!C478*(1-Plan1!$B$11)+C$4*Plan1!$E$16)-C$5-C$2)*C$7)</f>
        <v>6739529.7778875344</v>
      </c>
      <c r="D482" s="4">
        <f>((Produção!D476*(PreçoLivre!D478*(1-Plan1!$B$11)+D$4*Plan1!$E$16)-D$5-D$2)*D$7)</f>
        <v>6252185.7830207907</v>
      </c>
      <c r="E482" s="4">
        <f>((Produção!E476*(PreçoLivre!E478*(1-Plan1!$B$11)+E$4*Plan1!$E$16)-E$5-E$2)*E$7)</f>
        <v>5721961.22102533</v>
      </c>
      <c r="F482" s="4">
        <f>((Produção!F476*(PreçoLivre!F478*(1-Plan1!$B$11)+F$4*Plan1!$E$16)-F$5-F$2)*F$7)</f>
        <v>4720825.7484493349</v>
      </c>
      <c r="G482" s="4">
        <f>((Produção!G476*(PreçoLivre!G478*(1-Plan1!$B$11)+G$4*Plan1!$E$16)-G$5-G$2)*G$7)</f>
        <v>4199967.2818679214</v>
      </c>
      <c r="H482" s="4">
        <f>((Produção!H476*(PreçoLivre!H478*(1-Plan1!$B$11)+H$4*Plan1!$E$16)-H$5-H$2)*H$7)</f>
        <v>3986065.6913783015</v>
      </c>
      <c r="I482" s="4">
        <f>((Produção!I476*(PreçoLivre!I478*(1-Plan1!$B$11)+I$4*Plan1!$E$16)-I$5-I$2)*I$7)</f>
        <v>3341056.2978865961</v>
      </c>
      <c r="J482" s="4">
        <f>((Produção!J476*(PreçoLivre!J478*(1-Plan1!$B$11)+J$4*Plan1!$E$16)-J$5-J$2)*J$7)</f>
        <v>2476181.0523397289</v>
      </c>
      <c r="K482" s="4">
        <f>((Produção!K476*(PreçoLivre!K478*(1-Plan1!$B$11)+K$4*Plan1!$E$16)-K$5-K$2)*K$7)</f>
        <v>2304724.4314689408</v>
      </c>
      <c r="L482" s="4">
        <f>((Produção!L476*(PreçoLivre!L478*(1-Plan1!$B$11)+L$4*Plan1!$E$16)-L$5-L$2)*L$7)</f>
        <v>2052230.3790757968</v>
      </c>
      <c r="M482" s="4">
        <f>((Produção!M476*(PreçoLivre!M478*(1-Plan1!$B$11)+M$4*Plan1!$E$16)-M$5-M$2)*M$7)</f>
        <v>1775186.0215485482</v>
      </c>
      <c r="N482" s="4">
        <f>((Produção!N476*(PreçoLivre!N478*(1-Plan1!$B$11)+N$4*Plan1!$E$16)-N$5-N$2)*N$7)</f>
        <v>1660819.1789033678</v>
      </c>
      <c r="O482" s="4">
        <f>((Produção!O476*(PreçoLivre!O478*(1-Plan1!$B$11)+O$4*Plan1!$E$16)-O$5-O$2)*O$7)</f>
        <v>1463689.4187475273</v>
      </c>
      <c r="P482" s="4">
        <f>((Produção!P476*(PreçoLivre!P478*(1-Plan1!$B$11)+P$4*Plan1!$E$16)-P$5-P$2)*P$7)</f>
        <v>1261979.0024095189</v>
      </c>
      <c r="Q482" s="4">
        <f>((Produção!Q476*(PreçoLivre!Q478*(1-Plan1!$B$11)+Q$4*Plan1!$E$16)-Q$5-Q$2)*Q$7)</f>
        <v>1122796.0388093628</v>
      </c>
      <c r="R482" s="4">
        <f>((Produção!R476*(PreçoLivre!R478*(1-Plan1!$B$11)+R$4*Plan1!$E$16)-R$5-R$2)*R$7)</f>
        <v>1010347.0952823331</v>
      </c>
      <c r="S482" s="4">
        <f>((Produção!S476*(PreçoLivre!S478*(1-Plan1!$B$11)+S$4*Plan1!$E$16)-S$5-S$2)*S$7)</f>
        <v>988759.9722701665</v>
      </c>
      <c r="T482" s="4">
        <f>((Produção!T476*(PreçoLivre!T478*(1-Plan1!$B$11)+T$4*Plan1!$E$16)-T$5-T$2)*T$7)</f>
        <v>897345.7457893563</v>
      </c>
      <c r="U482" s="4">
        <f>((Produção!U476*(PreçoLivre!U478*(1-Plan1!$B$11)+U$4*Plan1!$E$16)-U$5-U$2)*U$7)</f>
        <v>826745.74222808529</v>
      </c>
      <c r="V482" s="4">
        <f>((Produção!V476*(PreçoLivre!V478*(1-Plan1!$B$11)+V$4*Plan1!$E$16)-V$5-V$2)*V$7)</f>
        <v>650824.61261654657</v>
      </c>
    </row>
    <row r="483" spans="1:22" x14ac:dyDescent="0.25">
      <c r="A483">
        <v>474</v>
      </c>
      <c r="B483" s="100">
        <f t="shared" si="7"/>
        <v>78671216.442579016</v>
      </c>
      <c r="C483" s="4">
        <f>((Produção!C477*(PreçoLivre!C479*(1-Plan1!$B$11)+C$4*Plan1!$E$16)-C$5-C$2)*C$7)</f>
        <v>7207649.9071482969</v>
      </c>
      <c r="D483" s="4">
        <f>((Produção!D477*(PreçoLivre!D479*(1-Plan1!$B$11)+D$4*Plan1!$E$16)-D$5-D$2)*D$7)</f>
        <v>6302680.1154261455</v>
      </c>
      <c r="E483" s="4">
        <f>((Produção!E477*(PreçoLivre!E479*(1-Plan1!$B$11)+E$4*Plan1!$E$16)-E$5-E$2)*E$7)</f>
        <v>6584825.7382727601</v>
      </c>
      <c r="F483" s="4">
        <f>((Produção!F477*(PreçoLivre!F479*(1-Plan1!$B$11)+F$4*Plan1!$E$16)-F$5-F$2)*F$7)</f>
        <v>6340141.4437210206</v>
      </c>
      <c r="G483" s="4">
        <f>((Produção!G477*(PreçoLivre!G479*(1-Plan1!$B$11)+G$4*Plan1!$E$16)-G$5-G$2)*G$7)</f>
        <v>5748773.4372652769</v>
      </c>
      <c r="H483" s="4">
        <f>((Produção!H477*(PreçoLivre!H479*(1-Plan1!$B$11)+H$4*Plan1!$E$16)-H$5-H$2)*H$7)</f>
        <v>5507206.8922451837</v>
      </c>
      <c r="I483" s="4">
        <f>((Produção!I477*(PreçoLivre!I479*(1-Plan1!$B$11)+I$4*Plan1!$E$16)-I$5-I$2)*I$7)</f>
        <v>4963333.5789330816</v>
      </c>
      <c r="J483" s="4">
        <f>((Produção!J477*(PreçoLivre!J479*(1-Plan1!$B$11)+J$4*Plan1!$E$16)-J$5-J$2)*J$7)</f>
        <v>4714955.6603684947</v>
      </c>
      <c r="K483" s="4">
        <f>((Produção!K477*(PreçoLivre!K479*(1-Plan1!$B$11)+K$4*Plan1!$E$16)-K$5-K$2)*K$7)</f>
        <v>4333626.2196812369</v>
      </c>
      <c r="L483" s="4">
        <f>((Produção!L477*(PreçoLivre!L479*(1-Plan1!$B$11)+L$4*Plan1!$E$16)-L$5-L$2)*L$7)</f>
        <v>4010758.7365743485</v>
      </c>
      <c r="M483" s="4">
        <f>((Produção!M477*(PreçoLivre!M479*(1-Plan1!$B$11)+M$4*Plan1!$E$16)-M$5-M$2)*M$7)</f>
        <v>3835403.0489093885</v>
      </c>
      <c r="N483" s="4">
        <f>((Produção!N477*(PreçoLivre!N479*(1-Plan1!$B$11)+N$4*Plan1!$E$16)-N$5-N$2)*N$7)</f>
        <v>3354689.8510242347</v>
      </c>
      <c r="O483" s="4">
        <f>((Produção!O477*(PreçoLivre!O479*(1-Plan1!$B$11)+O$4*Plan1!$E$16)-O$5-O$2)*O$7)</f>
        <v>3065593.2844763235</v>
      </c>
      <c r="P483" s="4">
        <f>((Produção!P477*(PreçoLivre!P479*(1-Plan1!$B$11)+P$4*Plan1!$E$16)-P$5-P$2)*P$7)</f>
        <v>2694224.9728904576</v>
      </c>
      <c r="Q483" s="4">
        <f>((Produção!Q477*(PreçoLivre!Q479*(1-Plan1!$B$11)+Q$4*Plan1!$E$16)-Q$5-Q$2)*Q$7)</f>
        <v>2278288.1928501572</v>
      </c>
      <c r="R483" s="4">
        <f>((Produção!R477*(PreçoLivre!R479*(1-Plan1!$B$11)+R$4*Plan1!$E$16)-R$5-R$2)*R$7)</f>
        <v>1952203.9115584805</v>
      </c>
      <c r="S483" s="4">
        <f>((Produção!S477*(PreçoLivre!S479*(1-Plan1!$B$11)+S$4*Plan1!$E$16)-S$5-S$2)*S$7)</f>
        <v>1588756.6996807188</v>
      </c>
      <c r="T483" s="4">
        <f>((Produção!T477*(PreçoLivre!T479*(1-Plan1!$B$11)+T$4*Plan1!$E$16)-T$5-T$2)*T$7)</f>
        <v>1482424.7210984544</v>
      </c>
      <c r="U483" s="4">
        <f>((Produção!U477*(PreçoLivre!U479*(1-Plan1!$B$11)+U$4*Plan1!$E$16)-U$5-U$2)*U$7)</f>
        <v>1365556.7598829078</v>
      </c>
      <c r="V483" s="4">
        <f>((Produção!V477*(PreçoLivre!V479*(1-Plan1!$B$11)+V$4*Plan1!$E$16)-V$5-V$2)*V$7)</f>
        <v>1340123.2705720563</v>
      </c>
    </row>
    <row r="484" spans="1:22" x14ac:dyDescent="0.25">
      <c r="A484">
        <v>475</v>
      </c>
      <c r="B484" s="100">
        <f t="shared" si="7"/>
        <v>73779849.587534174</v>
      </c>
      <c r="C484" s="4">
        <f>((Produção!C478*(PreçoLivre!C480*(1-Plan1!$B$11)+C$4*Plan1!$E$16)-C$5-C$2)*C$7)</f>
        <v>7790108.1229978483</v>
      </c>
      <c r="D484" s="4">
        <f>((Produção!D478*(PreçoLivre!D480*(1-Plan1!$B$11)+D$4*Plan1!$E$16)-D$5-D$2)*D$7)</f>
        <v>6893833.1998747252</v>
      </c>
      <c r="E484" s="4">
        <f>((Produção!E478*(PreçoLivre!E480*(1-Plan1!$B$11)+E$4*Plan1!$E$16)-E$5-E$2)*E$7)</f>
        <v>6511247.6155312369</v>
      </c>
      <c r="F484" s="4">
        <f>((Produção!F478*(PreçoLivre!F480*(1-Plan1!$B$11)+F$4*Plan1!$E$16)-F$5-F$2)*F$7)</f>
        <v>5675268.2363898046</v>
      </c>
      <c r="G484" s="4">
        <f>((Produção!G478*(PreçoLivre!G480*(1-Plan1!$B$11)+G$4*Plan1!$E$16)-G$5-G$2)*G$7)</f>
        <v>4994160.2376375031</v>
      </c>
      <c r="H484" s="4">
        <f>((Produção!H478*(PreçoLivre!H480*(1-Plan1!$B$11)+H$4*Plan1!$E$16)-H$5-H$2)*H$7)</f>
        <v>4665368.4620788023</v>
      </c>
      <c r="I484" s="4">
        <f>((Produção!I478*(PreçoLivre!I480*(1-Plan1!$B$11)+I$4*Plan1!$E$16)-I$5-I$2)*I$7)</f>
        <v>4274318.0590124177</v>
      </c>
      <c r="J484" s="4">
        <f>((Produção!J478*(PreçoLivre!J480*(1-Plan1!$B$11)+J$4*Plan1!$E$16)-J$5-J$2)*J$7)</f>
        <v>3713980.3718386069</v>
      </c>
      <c r="K484" s="4">
        <f>((Produção!K478*(PreçoLivre!K480*(1-Plan1!$B$11)+K$4*Plan1!$E$16)-K$5-K$2)*K$7)</f>
        <v>3567194.4470620537</v>
      </c>
      <c r="L484" s="4">
        <f>((Produção!L478*(PreçoLivre!L480*(1-Plan1!$B$11)+L$4*Plan1!$E$16)-L$5-L$2)*L$7)</f>
        <v>3393448.0857319566</v>
      </c>
      <c r="M484" s="4">
        <f>((Produção!M478*(PreçoLivre!M480*(1-Plan1!$B$11)+M$4*Plan1!$E$16)-M$5-M$2)*M$7)</f>
        <v>3048920.0061803977</v>
      </c>
      <c r="N484" s="4">
        <f>((Produção!N478*(PreçoLivre!N480*(1-Plan1!$B$11)+N$4*Plan1!$E$16)-N$5-N$2)*N$7)</f>
        <v>2924581.7227282296</v>
      </c>
      <c r="O484" s="4">
        <f>((Produção!O478*(PreçoLivre!O480*(1-Plan1!$B$11)+O$4*Plan1!$E$16)-O$5-O$2)*O$7)</f>
        <v>2909707.0312350793</v>
      </c>
      <c r="P484" s="4">
        <f>((Produção!P478*(PreçoLivre!P480*(1-Plan1!$B$11)+P$4*Plan1!$E$16)-P$5-P$2)*P$7)</f>
        <v>2626441.5875719506</v>
      </c>
      <c r="Q484" s="4">
        <f>((Produção!Q478*(PreçoLivre!Q480*(1-Plan1!$B$11)+Q$4*Plan1!$E$16)-Q$5-Q$2)*Q$7)</f>
        <v>2258890.2577473577</v>
      </c>
      <c r="R484" s="4">
        <f>((Produção!R478*(PreçoLivre!R480*(1-Plan1!$B$11)+R$4*Plan1!$E$16)-R$5-R$2)*R$7)</f>
        <v>2138857.9416226316</v>
      </c>
      <c r="S484" s="4">
        <f>((Produção!S478*(PreçoLivre!S480*(1-Plan1!$B$11)+S$4*Plan1!$E$16)-S$5-S$2)*S$7)</f>
        <v>1953380.7207370668</v>
      </c>
      <c r="T484" s="4">
        <f>((Produção!T478*(PreçoLivre!T480*(1-Plan1!$B$11)+T$4*Plan1!$E$16)-T$5-T$2)*T$7)</f>
        <v>1693999.1962029301</v>
      </c>
      <c r="U484" s="4">
        <f>((Produção!U478*(PreçoLivre!U480*(1-Plan1!$B$11)+U$4*Plan1!$E$16)-U$5-U$2)*U$7)</f>
        <v>1464864.8826804517</v>
      </c>
      <c r="V484" s="4">
        <f>((Produção!V478*(PreçoLivre!V480*(1-Plan1!$B$11)+V$4*Plan1!$E$16)-V$5-V$2)*V$7)</f>
        <v>1281279.4026731236</v>
      </c>
    </row>
    <row r="485" spans="1:22" x14ac:dyDescent="0.25">
      <c r="A485">
        <v>476</v>
      </c>
      <c r="B485" s="100">
        <f t="shared" si="7"/>
        <v>82117443.397818863</v>
      </c>
      <c r="C485" s="4">
        <f>((Produção!C479*(PreçoLivre!C481*(1-Plan1!$B$11)+C$4*Plan1!$E$16)-C$5-C$2)*C$7)</f>
        <v>7544352.5717067318</v>
      </c>
      <c r="D485" s="4">
        <f>((Produção!D479*(PreçoLivre!D481*(1-Plan1!$B$11)+D$4*Plan1!$E$16)-D$5-D$2)*D$7)</f>
        <v>6469660.9332271563</v>
      </c>
      <c r="E485" s="4">
        <f>((Produção!E479*(PreçoLivre!E481*(1-Plan1!$B$11)+E$4*Plan1!$E$16)-E$5-E$2)*E$7)</f>
        <v>6415522.9988649618</v>
      </c>
      <c r="F485" s="4">
        <f>((Produção!F479*(PreçoLivre!F481*(1-Plan1!$B$11)+F$4*Plan1!$E$16)-F$5-F$2)*F$7)</f>
        <v>5879331.7493707649</v>
      </c>
      <c r="G485" s="4">
        <f>((Produção!G479*(PreçoLivre!G481*(1-Plan1!$B$11)+G$4*Plan1!$E$16)-G$5-G$2)*G$7)</f>
        <v>5646307.208599424</v>
      </c>
      <c r="H485" s="4">
        <f>((Produção!H479*(PreçoLivre!H481*(1-Plan1!$B$11)+H$4*Plan1!$E$16)-H$5-H$2)*H$7)</f>
        <v>5027881.908197511</v>
      </c>
      <c r="I485" s="4">
        <f>((Produção!I479*(PreçoLivre!I481*(1-Plan1!$B$11)+I$4*Plan1!$E$16)-I$5-I$2)*I$7)</f>
        <v>4772447.4396033706</v>
      </c>
      <c r="J485" s="4">
        <f>((Produção!J479*(PreçoLivre!J481*(1-Plan1!$B$11)+J$4*Plan1!$E$16)-J$5-J$2)*J$7)</f>
        <v>4284705.175738357</v>
      </c>
      <c r="K485" s="4">
        <f>((Produção!K479*(PreçoLivre!K481*(1-Plan1!$B$11)+K$4*Plan1!$E$16)-K$5-K$2)*K$7)</f>
        <v>4149998.9426525482</v>
      </c>
      <c r="L485" s="4">
        <f>((Produção!L479*(PreçoLivre!L481*(1-Plan1!$B$11)+L$4*Plan1!$E$16)-L$5-L$2)*L$7)</f>
        <v>3689098.7203959501</v>
      </c>
      <c r="M485" s="4">
        <f>((Produção!M479*(PreçoLivre!M481*(1-Plan1!$B$11)+M$4*Plan1!$E$16)-M$5-M$2)*M$7)</f>
        <v>3656253.4166964614</v>
      </c>
      <c r="N485" s="4">
        <f>((Produção!N479*(PreçoLivre!N481*(1-Plan1!$B$11)+N$4*Plan1!$E$16)-N$5-N$2)*N$7)</f>
        <v>3277839.1990063312</v>
      </c>
      <c r="O485" s="4">
        <f>((Produção!O479*(PreçoLivre!O481*(1-Plan1!$B$11)+O$4*Plan1!$E$16)-O$5-O$2)*O$7)</f>
        <v>3230876.4272470577</v>
      </c>
      <c r="P485" s="4">
        <f>((Produção!P479*(PreçoLivre!P481*(1-Plan1!$B$11)+P$4*Plan1!$E$16)-P$5-P$2)*P$7)</f>
        <v>3071770.8704288155</v>
      </c>
      <c r="Q485" s="4">
        <f>((Produção!Q479*(PreçoLivre!Q481*(1-Plan1!$B$11)+Q$4*Plan1!$E$16)-Q$5-Q$2)*Q$7)</f>
        <v>2934432.9752859939</v>
      </c>
      <c r="R485" s="4">
        <f>((Produção!R479*(PreçoLivre!R481*(1-Plan1!$B$11)+R$4*Plan1!$E$16)-R$5-R$2)*R$7)</f>
        <v>2869793.3515049424</v>
      </c>
      <c r="S485" s="4">
        <f>((Produção!S479*(PreçoLivre!S481*(1-Plan1!$B$11)+S$4*Plan1!$E$16)-S$5-S$2)*S$7)</f>
        <v>2664871.4845137927</v>
      </c>
      <c r="T485" s="4">
        <f>((Produção!T479*(PreçoLivre!T481*(1-Plan1!$B$11)+T$4*Plan1!$E$16)-T$5-T$2)*T$7)</f>
        <v>2355949.0798743502</v>
      </c>
      <c r="U485" s="4">
        <f>((Produção!U479*(PreçoLivre!U481*(1-Plan1!$B$11)+U$4*Plan1!$E$16)-U$5-U$2)*U$7)</f>
        <v>2244976.7776625752</v>
      </c>
      <c r="V485" s="4">
        <f>((Produção!V479*(PreçoLivre!V481*(1-Plan1!$B$11)+V$4*Plan1!$E$16)-V$5-V$2)*V$7)</f>
        <v>1931372.1672417622</v>
      </c>
    </row>
    <row r="486" spans="1:22" x14ac:dyDescent="0.25">
      <c r="A486">
        <v>477</v>
      </c>
      <c r="B486" s="100">
        <f t="shared" si="7"/>
        <v>67614174.370897278</v>
      </c>
      <c r="C486" s="4">
        <f>((Produção!C480*(PreçoLivre!C482*(1-Plan1!$B$11)+C$4*Plan1!$E$16)-C$5-C$2)*C$7)</f>
        <v>6612611.7319413228</v>
      </c>
      <c r="D486" s="4">
        <f>((Produção!D480*(PreçoLivre!D482*(1-Plan1!$B$11)+D$4*Plan1!$E$16)-D$5-D$2)*D$7)</f>
        <v>6320151.5799063118</v>
      </c>
      <c r="E486" s="4">
        <f>((Produção!E480*(PreçoLivre!E482*(1-Plan1!$B$11)+E$4*Plan1!$E$16)-E$5-E$2)*E$7)</f>
        <v>5996388.1637397995</v>
      </c>
      <c r="F486" s="4">
        <f>((Produção!F480*(PreçoLivre!F482*(1-Plan1!$B$11)+F$4*Plan1!$E$16)-F$5-F$2)*F$7)</f>
        <v>5718765.5910431845</v>
      </c>
      <c r="G486" s="4">
        <f>((Produção!G480*(PreçoLivre!G482*(1-Plan1!$B$11)+G$4*Plan1!$E$16)-G$5-G$2)*G$7)</f>
        <v>4901009.2305409992</v>
      </c>
      <c r="H486" s="4">
        <f>((Produção!H480*(PreçoLivre!H482*(1-Plan1!$B$11)+H$4*Plan1!$E$16)-H$5-H$2)*H$7)</f>
        <v>4899542.7132460652</v>
      </c>
      <c r="I486" s="4">
        <f>((Produção!I480*(PreçoLivre!I482*(1-Plan1!$B$11)+I$4*Plan1!$E$16)-I$5-I$2)*I$7)</f>
        <v>4334982.177594942</v>
      </c>
      <c r="J486" s="4">
        <f>((Produção!J480*(PreçoLivre!J482*(1-Plan1!$B$11)+J$4*Plan1!$E$16)-J$5-J$2)*J$7)</f>
        <v>3748719.6448187507</v>
      </c>
      <c r="K486" s="4">
        <f>((Produção!K480*(PreçoLivre!K482*(1-Plan1!$B$11)+K$4*Plan1!$E$16)-K$5-K$2)*K$7)</f>
        <v>3633475.3537519369</v>
      </c>
      <c r="L486" s="4">
        <f>((Produção!L480*(PreçoLivre!L482*(1-Plan1!$B$11)+L$4*Plan1!$E$16)-L$5-L$2)*L$7)</f>
        <v>3446602.1847113566</v>
      </c>
      <c r="M486" s="4">
        <f>((Produção!M480*(PreçoLivre!M482*(1-Plan1!$B$11)+M$4*Plan1!$E$16)-M$5-M$2)*M$7)</f>
        <v>2941771.2869915534</v>
      </c>
      <c r="N486" s="4">
        <f>((Produção!N480*(PreçoLivre!N482*(1-Plan1!$B$11)+N$4*Plan1!$E$16)-N$5-N$2)*N$7)</f>
        <v>2600010.7567359675</v>
      </c>
      <c r="O486" s="4">
        <f>((Produção!O480*(PreçoLivre!O482*(1-Plan1!$B$11)+O$4*Plan1!$E$16)-O$5-O$2)*O$7)</f>
        <v>2157784.3972855997</v>
      </c>
      <c r="P486" s="4">
        <f>((Produção!P480*(PreçoLivre!P482*(1-Plan1!$B$11)+P$4*Plan1!$E$16)-P$5-P$2)*P$7)</f>
        <v>2019357.5857513575</v>
      </c>
      <c r="Q486" s="4">
        <f>((Produção!Q480*(PreçoLivre!Q482*(1-Plan1!$B$11)+Q$4*Plan1!$E$16)-Q$5-Q$2)*Q$7)</f>
        <v>1715474.4770610856</v>
      </c>
      <c r="R486" s="4">
        <f>((Produção!R480*(PreçoLivre!R482*(1-Plan1!$B$11)+R$4*Plan1!$E$16)-R$5-R$2)*R$7)</f>
        <v>1726176.9952186479</v>
      </c>
      <c r="S486" s="4">
        <f>((Produção!S480*(PreçoLivre!S482*(1-Plan1!$B$11)+S$4*Plan1!$E$16)-S$5-S$2)*S$7)</f>
        <v>1504532.4308737938</v>
      </c>
      <c r="T486" s="4">
        <f>((Produção!T480*(PreçoLivre!T482*(1-Plan1!$B$11)+T$4*Plan1!$E$16)-T$5-T$2)*T$7)</f>
        <v>1243661.6137615989</v>
      </c>
      <c r="U486" s="4">
        <f>((Produção!U480*(PreçoLivre!U482*(1-Plan1!$B$11)+U$4*Plan1!$E$16)-U$5-U$2)*U$7)</f>
        <v>1142151.5475685666</v>
      </c>
      <c r="V486" s="4">
        <f>((Produção!V480*(PreçoLivre!V482*(1-Plan1!$B$11)+V$4*Plan1!$E$16)-V$5-V$2)*V$7)</f>
        <v>951004.90835443395</v>
      </c>
    </row>
    <row r="487" spans="1:22" x14ac:dyDescent="0.25">
      <c r="A487">
        <v>478</v>
      </c>
      <c r="B487" s="100">
        <f t="shared" si="7"/>
        <v>76840097.697634786</v>
      </c>
      <c r="C487" s="4">
        <f>((Produção!C481*(PreçoLivre!C483*(1-Plan1!$B$11)+C$4*Plan1!$E$16)-C$5-C$2)*C$7)</f>
        <v>7583856.5791314617</v>
      </c>
      <c r="D487" s="4">
        <f>((Produção!D481*(PreçoLivre!D483*(1-Plan1!$B$11)+D$4*Plan1!$E$16)-D$5-D$2)*D$7)</f>
        <v>7101895.1260269843</v>
      </c>
      <c r="E487" s="4">
        <f>((Produção!E481*(PreçoLivre!E483*(1-Plan1!$B$11)+E$4*Plan1!$E$16)-E$5-E$2)*E$7)</f>
        <v>6973043.6206552852</v>
      </c>
      <c r="F487" s="4">
        <f>((Produção!F481*(PreçoLivre!F483*(1-Plan1!$B$11)+F$4*Plan1!$E$16)-F$5-F$2)*F$7)</f>
        <v>6226266.2500995398</v>
      </c>
      <c r="G487" s="4">
        <f>((Produção!G481*(PreçoLivre!G483*(1-Plan1!$B$11)+G$4*Plan1!$E$16)-G$5-G$2)*G$7)</f>
        <v>5472694.7264727531</v>
      </c>
      <c r="H487" s="4">
        <f>((Produção!H481*(PreçoLivre!H483*(1-Plan1!$B$11)+H$4*Plan1!$E$16)-H$5-H$2)*H$7)</f>
        <v>5019477.3762269868</v>
      </c>
      <c r="I487" s="4">
        <f>((Produção!I481*(PreçoLivre!I483*(1-Plan1!$B$11)+I$4*Plan1!$E$16)-I$5-I$2)*I$7)</f>
        <v>4812103.7266816283</v>
      </c>
      <c r="J487" s="4">
        <f>((Produção!J481*(PreçoLivre!J483*(1-Plan1!$B$11)+J$4*Plan1!$E$16)-J$5-J$2)*J$7)</f>
        <v>4167563.7865026519</v>
      </c>
      <c r="K487" s="4">
        <f>((Produção!K481*(PreçoLivre!K483*(1-Plan1!$B$11)+K$4*Plan1!$E$16)-K$5-K$2)*K$7)</f>
        <v>3780468.2796293646</v>
      </c>
      <c r="L487" s="4">
        <f>((Produção!L481*(PreçoLivre!L483*(1-Plan1!$B$11)+L$4*Plan1!$E$16)-L$5-L$2)*L$7)</f>
        <v>3642783.6352844476</v>
      </c>
      <c r="M487" s="4">
        <f>((Produção!M481*(PreçoLivre!M483*(1-Plan1!$B$11)+M$4*Plan1!$E$16)-M$5-M$2)*M$7)</f>
        <v>3546327.4110838263</v>
      </c>
      <c r="N487" s="4">
        <f>((Produção!N481*(PreçoLivre!N483*(1-Plan1!$B$11)+N$4*Plan1!$E$16)-N$5-N$2)*N$7)</f>
        <v>3174215.878746483</v>
      </c>
      <c r="O487" s="4">
        <f>((Produção!O481*(PreçoLivre!O483*(1-Plan1!$B$11)+O$4*Plan1!$E$16)-O$5-O$2)*O$7)</f>
        <v>2849866.613934495</v>
      </c>
      <c r="P487" s="4">
        <f>((Produção!P481*(PreçoLivre!P483*(1-Plan1!$B$11)+P$4*Plan1!$E$16)-P$5-P$2)*P$7)</f>
        <v>2265542.8358277474</v>
      </c>
      <c r="Q487" s="4">
        <f>((Produção!Q481*(PreçoLivre!Q483*(1-Plan1!$B$11)+Q$4*Plan1!$E$16)-Q$5-Q$2)*Q$7)</f>
        <v>2173741.324634409</v>
      </c>
      <c r="R487" s="4">
        <f>((Produção!R481*(PreçoLivre!R483*(1-Plan1!$B$11)+R$4*Plan1!$E$16)-R$5-R$2)*R$7)</f>
        <v>2019135.0219443706</v>
      </c>
      <c r="S487" s="4">
        <f>((Produção!S481*(PreçoLivre!S483*(1-Plan1!$B$11)+S$4*Plan1!$E$16)-S$5-S$2)*S$7)</f>
        <v>1931854.2392316784</v>
      </c>
      <c r="T487" s="4">
        <f>((Produção!T481*(PreçoLivre!T483*(1-Plan1!$B$11)+T$4*Plan1!$E$16)-T$5-T$2)*T$7)</f>
        <v>1609503.3228510213</v>
      </c>
      <c r="U487" s="4">
        <f>((Produção!U481*(PreçoLivre!U483*(1-Plan1!$B$11)+U$4*Plan1!$E$16)-U$5-U$2)*U$7)</f>
        <v>1359472.8584070271</v>
      </c>
      <c r="V487" s="4">
        <f>((Produção!V481*(PreçoLivre!V483*(1-Plan1!$B$11)+V$4*Plan1!$E$16)-V$5-V$2)*V$7)</f>
        <v>1130285.0842626428</v>
      </c>
    </row>
    <row r="488" spans="1:22" x14ac:dyDescent="0.25">
      <c r="A488">
        <v>479</v>
      </c>
      <c r="B488" s="100">
        <f t="shared" si="7"/>
        <v>55649983.078811079</v>
      </c>
      <c r="C488" s="4">
        <f>((Produção!C482*(PreçoLivre!C484*(1-Plan1!$B$11)+C$4*Plan1!$E$16)-C$5-C$2)*C$7)</f>
        <v>7290931.8971529044</v>
      </c>
      <c r="D488" s="4">
        <f>((Produção!D482*(PreçoLivre!D484*(1-Plan1!$B$11)+D$4*Plan1!$E$16)-D$5-D$2)*D$7)</f>
        <v>5859344.8840497434</v>
      </c>
      <c r="E488" s="4">
        <f>((Produção!E482*(PreçoLivre!E484*(1-Plan1!$B$11)+E$4*Plan1!$E$16)-E$5-E$2)*E$7)</f>
        <v>5110175.0197911495</v>
      </c>
      <c r="F488" s="4">
        <f>((Produção!F482*(PreçoLivre!F484*(1-Plan1!$B$11)+F$4*Plan1!$E$16)-F$5-F$2)*F$7)</f>
        <v>4314863.1942889169</v>
      </c>
      <c r="G488" s="4">
        <f>((Produção!G482*(PreçoLivre!G484*(1-Plan1!$B$11)+G$4*Plan1!$E$16)-G$5-G$2)*G$7)</f>
        <v>3974972.723223588</v>
      </c>
      <c r="H488" s="4">
        <f>((Produção!H482*(PreçoLivre!H484*(1-Plan1!$B$11)+H$4*Plan1!$E$16)-H$5-H$2)*H$7)</f>
        <v>3796936.8327602707</v>
      </c>
      <c r="I488" s="4">
        <f>((Produção!I482*(PreçoLivre!I484*(1-Plan1!$B$11)+I$4*Plan1!$E$16)-I$5-I$2)*I$7)</f>
        <v>3418410.9599509048</v>
      </c>
      <c r="J488" s="4">
        <f>((Produção!J482*(PreçoLivre!J484*(1-Plan1!$B$11)+J$4*Plan1!$E$16)-J$5-J$2)*J$7)</f>
        <v>2830673.1281773583</v>
      </c>
      <c r="K488" s="4">
        <f>((Produção!K482*(PreçoLivre!K484*(1-Plan1!$B$11)+K$4*Plan1!$E$16)-K$5-K$2)*K$7)</f>
        <v>2546764.7831918295</v>
      </c>
      <c r="L488" s="4">
        <f>((Produção!L482*(PreçoLivre!L484*(1-Plan1!$B$11)+L$4*Plan1!$E$16)-L$5-L$2)*L$7)</f>
        <v>2128155.5424289019</v>
      </c>
      <c r="M488" s="4">
        <f>((Produção!M482*(PreçoLivre!M484*(1-Plan1!$B$11)+M$4*Plan1!$E$16)-M$5-M$2)*M$7)</f>
        <v>2120086.3564404352</v>
      </c>
      <c r="N488" s="4">
        <f>((Produção!N482*(PreçoLivre!N484*(1-Plan1!$B$11)+N$4*Plan1!$E$16)-N$5-N$2)*N$7)</f>
        <v>2008370.5079136963</v>
      </c>
      <c r="O488" s="4">
        <f>((Produção!O482*(PreçoLivre!O484*(1-Plan1!$B$11)+O$4*Plan1!$E$16)-O$5-O$2)*O$7)</f>
        <v>1814624.1207014907</v>
      </c>
      <c r="P488" s="4">
        <f>((Produção!P482*(PreçoLivre!P484*(1-Plan1!$B$11)+P$4*Plan1!$E$16)-P$5-P$2)*P$7)</f>
        <v>1655205.9618197912</v>
      </c>
      <c r="Q488" s="4">
        <f>((Produção!Q482*(PreçoLivre!Q484*(1-Plan1!$B$11)+Q$4*Plan1!$E$16)-Q$5-Q$2)*Q$7)</f>
        <v>1456909.1657127647</v>
      </c>
      <c r="R488" s="4">
        <f>((Produção!R482*(PreçoLivre!R484*(1-Plan1!$B$11)+R$4*Plan1!$E$16)-R$5-R$2)*R$7)</f>
        <v>1404519.9218785516</v>
      </c>
      <c r="S488" s="4">
        <f>((Produção!S482*(PreçoLivre!S484*(1-Plan1!$B$11)+S$4*Plan1!$E$16)-S$5-S$2)*S$7)</f>
        <v>1185105.1845258386</v>
      </c>
      <c r="T488" s="4">
        <f>((Produção!T482*(PreçoLivre!T484*(1-Plan1!$B$11)+T$4*Plan1!$E$16)-T$5-T$2)*T$7)</f>
        <v>992802.19918302621</v>
      </c>
      <c r="U488" s="4">
        <f>((Produção!U482*(PreçoLivre!U484*(1-Plan1!$B$11)+U$4*Plan1!$E$16)-U$5-U$2)*U$7)</f>
        <v>903703.3826993946</v>
      </c>
      <c r="V488" s="4">
        <f>((Produção!V482*(PreçoLivre!V484*(1-Plan1!$B$11)+V$4*Plan1!$E$16)-V$5-V$2)*V$7)</f>
        <v>837427.31292052392</v>
      </c>
    </row>
    <row r="489" spans="1:22" x14ac:dyDescent="0.25">
      <c r="A489">
        <v>480</v>
      </c>
      <c r="B489" s="100">
        <f t="shared" si="7"/>
        <v>61121462.856762603</v>
      </c>
      <c r="C489" s="4">
        <f>((Produção!C483*(PreçoLivre!C485*(1-Plan1!$B$11)+C$4*Plan1!$E$16)-C$5-C$2)*C$7)</f>
        <v>6831203.8498357702</v>
      </c>
      <c r="D489" s="4">
        <f>((Produção!D483*(PreçoLivre!D485*(1-Plan1!$B$11)+D$4*Plan1!$E$16)-D$5-D$2)*D$7)</f>
        <v>6737228.26246503</v>
      </c>
      <c r="E489" s="4">
        <f>((Produção!E483*(PreçoLivre!E485*(1-Plan1!$B$11)+E$4*Plan1!$E$16)-E$5-E$2)*E$7)</f>
        <v>5864211.0498926789</v>
      </c>
      <c r="F489" s="4">
        <f>((Produção!F483*(PreçoLivre!F485*(1-Plan1!$B$11)+F$4*Plan1!$E$16)-F$5-F$2)*F$7)</f>
        <v>5362037.1109393919</v>
      </c>
      <c r="G489" s="4">
        <f>((Produção!G483*(PreçoLivre!G485*(1-Plan1!$B$11)+G$4*Plan1!$E$16)-G$5-G$2)*G$7)</f>
        <v>5140924.1018241029</v>
      </c>
      <c r="H489" s="4">
        <f>((Produção!H483*(PreçoLivre!H485*(1-Plan1!$B$11)+H$4*Plan1!$E$16)-H$5-H$2)*H$7)</f>
        <v>4691777.4630600195</v>
      </c>
      <c r="I489" s="4">
        <f>((Produção!I483*(PreçoLivre!I485*(1-Plan1!$B$11)+I$4*Plan1!$E$16)-I$5-I$2)*I$7)</f>
        <v>3813899.6565224286</v>
      </c>
      <c r="J489" s="4">
        <f>((Produção!J483*(PreçoLivre!J485*(1-Plan1!$B$11)+J$4*Plan1!$E$16)-J$5-J$2)*J$7)</f>
        <v>3194570.8814334935</v>
      </c>
      <c r="K489" s="4">
        <f>((Produção!K483*(PreçoLivre!K485*(1-Plan1!$B$11)+K$4*Plan1!$E$16)-K$5-K$2)*K$7)</f>
        <v>2556532.0431837128</v>
      </c>
      <c r="L489" s="4">
        <f>((Produção!L483*(PreçoLivre!L485*(1-Plan1!$B$11)+L$4*Plan1!$E$16)-L$5-L$2)*L$7)</f>
        <v>2485163.1044378439</v>
      </c>
      <c r="M489" s="4">
        <f>((Produção!M483*(PreçoLivre!M485*(1-Plan1!$B$11)+M$4*Plan1!$E$16)-M$5-M$2)*M$7)</f>
        <v>2399136.5229249122</v>
      </c>
      <c r="N489" s="4">
        <f>((Produção!N483*(PreçoLivre!N485*(1-Plan1!$B$11)+N$4*Plan1!$E$16)-N$5-N$2)*N$7)</f>
        <v>1967629.8229468106</v>
      </c>
      <c r="O489" s="4">
        <f>((Produção!O483*(PreçoLivre!O485*(1-Plan1!$B$11)+O$4*Plan1!$E$16)-O$5-O$2)*O$7)</f>
        <v>1825420.9844844607</v>
      </c>
      <c r="P489" s="4">
        <f>((Produção!P483*(PreçoLivre!P485*(1-Plan1!$B$11)+P$4*Plan1!$E$16)-P$5-P$2)*P$7)</f>
        <v>1567008.3961893579</v>
      </c>
      <c r="Q489" s="4">
        <f>((Produção!Q483*(PreçoLivre!Q485*(1-Plan1!$B$11)+Q$4*Plan1!$E$16)-Q$5-Q$2)*Q$7)</f>
        <v>1527675.6763924595</v>
      </c>
      <c r="R489" s="4">
        <f>((Produção!R483*(PreçoLivre!R485*(1-Plan1!$B$11)+R$4*Plan1!$E$16)-R$5-R$2)*R$7)</f>
        <v>1268535.7653567162</v>
      </c>
      <c r="S489" s="4">
        <f>((Produção!S483*(PreçoLivre!S485*(1-Plan1!$B$11)+S$4*Plan1!$E$16)-S$5-S$2)*S$7)</f>
        <v>1178802.4363161421</v>
      </c>
      <c r="T489" s="4">
        <f>((Produção!T483*(PreçoLivre!T485*(1-Plan1!$B$11)+T$4*Plan1!$E$16)-T$5-T$2)*T$7)</f>
        <v>989952.36471746373</v>
      </c>
      <c r="U489" s="4">
        <f>((Produção!U483*(PreçoLivre!U485*(1-Plan1!$B$11)+U$4*Plan1!$E$16)-U$5-U$2)*U$7)</f>
        <v>919109.30173076468</v>
      </c>
      <c r="V489" s="4">
        <f>((Produção!V483*(PreçoLivre!V485*(1-Plan1!$B$11)+V$4*Plan1!$E$16)-V$5-V$2)*V$7)</f>
        <v>800644.06210903544</v>
      </c>
    </row>
    <row r="490" spans="1:22" x14ac:dyDescent="0.25">
      <c r="A490">
        <v>481</v>
      </c>
      <c r="B490" s="100">
        <f t="shared" si="7"/>
        <v>73426137.13869898</v>
      </c>
      <c r="C490" s="4">
        <f>((Produção!C484*(PreçoLivre!C486*(1-Plan1!$B$11)+C$4*Plan1!$E$16)-C$5-C$2)*C$7)</f>
        <v>7087759.2169669988</v>
      </c>
      <c r="D490" s="4">
        <f>((Produção!D484*(PreçoLivre!D486*(1-Plan1!$B$11)+D$4*Plan1!$E$16)-D$5-D$2)*D$7)</f>
        <v>6270022.485341209</v>
      </c>
      <c r="E490" s="4">
        <f>((Produção!E484*(PreçoLivre!E486*(1-Plan1!$B$11)+E$4*Plan1!$E$16)-E$5-E$2)*E$7)</f>
        <v>5931760.2149295174</v>
      </c>
      <c r="F490" s="4">
        <f>((Produção!F484*(PreçoLivre!F486*(1-Plan1!$B$11)+F$4*Plan1!$E$16)-F$5-F$2)*F$7)</f>
        <v>5483877.7990641901</v>
      </c>
      <c r="G490" s="4">
        <f>((Produção!G484*(PreçoLivre!G486*(1-Plan1!$B$11)+G$4*Plan1!$E$16)-G$5-G$2)*G$7)</f>
        <v>5257662.2562070461</v>
      </c>
      <c r="H490" s="4">
        <f>((Produção!H484*(PreçoLivre!H486*(1-Plan1!$B$11)+H$4*Plan1!$E$16)-H$5-H$2)*H$7)</f>
        <v>4763370.3482486391</v>
      </c>
      <c r="I490" s="4">
        <f>((Produção!I484*(PreçoLivre!I486*(1-Plan1!$B$11)+I$4*Plan1!$E$16)-I$5-I$2)*I$7)</f>
        <v>4446065.7926783822</v>
      </c>
      <c r="J490" s="4">
        <f>((Produção!J484*(PreçoLivre!J486*(1-Plan1!$B$11)+J$4*Plan1!$E$16)-J$5-J$2)*J$7)</f>
        <v>3962697.2247279361</v>
      </c>
      <c r="K490" s="4">
        <f>((Produção!K484*(PreçoLivre!K486*(1-Plan1!$B$11)+K$4*Plan1!$E$16)-K$5-K$2)*K$7)</f>
        <v>3895053.6759897694</v>
      </c>
      <c r="L490" s="4">
        <f>((Produção!L484*(PreçoLivre!L486*(1-Plan1!$B$11)+L$4*Plan1!$E$16)-L$5-L$2)*L$7)</f>
        <v>3841854.8980903812</v>
      </c>
      <c r="M490" s="4">
        <f>((Produção!M484*(PreçoLivre!M486*(1-Plan1!$B$11)+M$4*Plan1!$E$16)-M$5-M$2)*M$7)</f>
        <v>3569008.7750967061</v>
      </c>
      <c r="N490" s="4">
        <f>((Produção!N484*(PreçoLivre!N486*(1-Plan1!$B$11)+N$4*Plan1!$E$16)-N$5-N$2)*N$7)</f>
        <v>3103908.6585927848</v>
      </c>
      <c r="O490" s="4">
        <f>((Produção!O484*(PreçoLivre!O486*(1-Plan1!$B$11)+O$4*Plan1!$E$16)-O$5-O$2)*O$7)</f>
        <v>2747585.1079157367</v>
      </c>
      <c r="P490" s="4">
        <f>((Produção!P484*(PreçoLivre!P486*(1-Plan1!$B$11)+P$4*Plan1!$E$16)-P$5-P$2)*P$7)</f>
        <v>2544913.1986695058</v>
      </c>
      <c r="Q490" s="4">
        <f>((Produção!Q484*(PreçoLivre!Q486*(1-Plan1!$B$11)+Q$4*Plan1!$E$16)-Q$5-Q$2)*Q$7)</f>
        <v>2356324.1045516515</v>
      </c>
      <c r="R490" s="4">
        <f>((Produção!R484*(PreçoLivre!R486*(1-Plan1!$B$11)+R$4*Plan1!$E$16)-R$5-R$2)*R$7)</f>
        <v>2192403.046944106</v>
      </c>
      <c r="S490" s="4">
        <f>((Produção!S484*(PreçoLivre!S486*(1-Plan1!$B$11)+S$4*Plan1!$E$16)-S$5-S$2)*S$7)</f>
        <v>1827458.1047220235</v>
      </c>
      <c r="T490" s="4">
        <f>((Produção!T484*(PreçoLivre!T486*(1-Plan1!$B$11)+T$4*Plan1!$E$16)-T$5-T$2)*T$7)</f>
        <v>1512196.1142617452</v>
      </c>
      <c r="U490" s="4">
        <f>((Produção!U484*(PreçoLivre!U486*(1-Plan1!$B$11)+U$4*Plan1!$E$16)-U$5-U$2)*U$7)</f>
        <v>1382686.4876612583</v>
      </c>
      <c r="V490" s="4">
        <f>((Produção!V484*(PreçoLivre!V486*(1-Plan1!$B$11)+V$4*Plan1!$E$16)-V$5-V$2)*V$7)</f>
        <v>1249529.6280393971</v>
      </c>
    </row>
    <row r="491" spans="1:22" x14ac:dyDescent="0.25">
      <c r="A491">
        <v>482</v>
      </c>
      <c r="B491" s="100">
        <f t="shared" si="7"/>
        <v>66635864.591675505</v>
      </c>
      <c r="C491" s="4">
        <f>((Produção!C485*(PreçoLivre!C487*(1-Plan1!$B$11)+C$4*Plan1!$E$16)-C$5-C$2)*C$7)</f>
        <v>7683752.0103048394</v>
      </c>
      <c r="D491" s="4">
        <f>((Produção!D485*(PreçoLivre!D487*(1-Plan1!$B$11)+D$4*Plan1!$E$16)-D$5-D$2)*D$7)</f>
        <v>6589035.443388883</v>
      </c>
      <c r="E491" s="4">
        <f>((Produção!E485*(PreçoLivre!E487*(1-Plan1!$B$11)+E$4*Plan1!$E$16)-E$5-E$2)*E$7)</f>
        <v>5935781.6593248993</v>
      </c>
      <c r="F491" s="4">
        <f>((Produção!F485*(PreçoLivre!F487*(1-Plan1!$B$11)+F$4*Plan1!$E$16)-F$5-F$2)*F$7)</f>
        <v>5312633.3087700959</v>
      </c>
      <c r="G491" s="4">
        <f>((Produção!G485*(PreçoLivre!G487*(1-Plan1!$B$11)+G$4*Plan1!$E$16)-G$5-G$2)*G$7)</f>
        <v>4583187.0893928437</v>
      </c>
      <c r="H491" s="4">
        <f>((Produção!H485*(PreçoLivre!H487*(1-Plan1!$B$11)+H$4*Plan1!$E$16)-H$5-H$2)*H$7)</f>
        <v>4079290.9481685017</v>
      </c>
      <c r="I491" s="4">
        <f>((Produção!I485*(PreçoLivre!I487*(1-Plan1!$B$11)+I$4*Plan1!$E$16)-I$5-I$2)*I$7)</f>
        <v>3848370.3614622755</v>
      </c>
      <c r="J491" s="4">
        <f>((Produção!J485*(PreçoLivre!J487*(1-Plan1!$B$11)+J$4*Plan1!$E$16)-J$5-J$2)*J$7)</f>
        <v>3797243.4303520899</v>
      </c>
      <c r="K491" s="4">
        <f>((Produção!K485*(PreçoLivre!K487*(1-Plan1!$B$11)+K$4*Plan1!$E$16)-K$5-K$2)*K$7)</f>
        <v>3486542.5212643309</v>
      </c>
      <c r="L491" s="4">
        <f>((Produção!L485*(PreçoLivre!L487*(1-Plan1!$B$11)+L$4*Plan1!$E$16)-L$5-L$2)*L$7)</f>
        <v>3012335.6995395133</v>
      </c>
      <c r="M491" s="4">
        <f>((Produção!M485*(PreçoLivre!M487*(1-Plan1!$B$11)+M$4*Plan1!$E$16)-M$5-M$2)*M$7)</f>
        <v>2933094.0852683191</v>
      </c>
      <c r="N491" s="4">
        <f>((Produção!N485*(PreçoLivre!N487*(1-Plan1!$B$11)+N$4*Plan1!$E$16)-N$5-N$2)*N$7)</f>
        <v>2798258.3732543178</v>
      </c>
      <c r="O491" s="4">
        <f>((Produção!O485*(PreçoLivre!O487*(1-Plan1!$B$11)+O$4*Plan1!$E$16)-O$5-O$2)*O$7)</f>
        <v>2433659.0841269772</v>
      </c>
      <c r="P491" s="4">
        <f>((Produção!P485*(PreçoLivre!P487*(1-Plan1!$B$11)+P$4*Plan1!$E$16)-P$5-P$2)*P$7)</f>
        <v>2254562.7889357023</v>
      </c>
      <c r="Q491" s="4">
        <f>((Produção!Q485*(PreçoLivre!Q487*(1-Plan1!$B$11)+Q$4*Plan1!$E$16)-Q$5-Q$2)*Q$7)</f>
        <v>1966790.5564439262</v>
      </c>
      <c r="R491" s="4">
        <f>((Produção!R485*(PreçoLivre!R487*(1-Plan1!$B$11)+R$4*Plan1!$E$16)-R$5-R$2)*R$7)</f>
        <v>1627361.4331377058</v>
      </c>
      <c r="S491" s="4">
        <f>((Produção!S485*(PreçoLivre!S487*(1-Plan1!$B$11)+S$4*Plan1!$E$16)-S$5-S$2)*S$7)</f>
        <v>1372265.5702114198</v>
      </c>
      <c r="T491" s="4">
        <f>((Produção!T485*(PreçoLivre!T487*(1-Plan1!$B$11)+T$4*Plan1!$E$16)-T$5-T$2)*T$7)</f>
        <v>1139454.7906925227</v>
      </c>
      <c r="U491" s="4">
        <f>((Produção!U485*(PreçoLivre!U487*(1-Plan1!$B$11)+U$4*Plan1!$E$16)-U$5-U$2)*U$7)</f>
        <v>976824.96917225665</v>
      </c>
      <c r="V491" s="4">
        <f>((Produção!V485*(PreçoLivre!V487*(1-Plan1!$B$11)+V$4*Plan1!$E$16)-V$5-V$2)*V$7)</f>
        <v>805420.46846407291</v>
      </c>
    </row>
    <row r="492" spans="1:22" x14ac:dyDescent="0.25">
      <c r="A492">
        <v>483</v>
      </c>
      <c r="B492" s="100">
        <f t="shared" si="7"/>
        <v>66287788.005313687</v>
      </c>
      <c r="C492" s="4">
        <f>((Produção!C486*(PreçoLivre!C488*(1-Plan1!$B$11)+C$4*Plan1!$E$16)-C$5-C$2)*C$7)</f>
        <v>7148180.4389611883</v>
      </c>
      <c r="D492" s="4">
        <f>((Produção!D486*(PreçoLivre!D488*(1-Plan1!$B$11)+D$4*Plan1!$E$16)-D$5-D$2)*D$7)</f>
        <v>6544333.387257901</v>
      </c>
      <c r="E492" s="4">
        <f>((Produção!E486*(PreçoLivre!E488*(1-Plan1!$B$11)+E$4*Plan1!$E$16)-E$5-E$2)*E$7)</f>
        <v>6129037.4673012244</v>
      </c>
      <c r="F492" s="4">
        <f>((Produção!F486*(PreçoLivre!F488*(1-Plan1!$B$11)+F$4*Plan1!$E$16)-F$5-F$2)*F$7)</f>
        <v>5951112.4167989241</v>
      </c>
      <c r="G492" s="4">
        <f>((Produção!G486*(PreçoLivre!G488*(1-Plan1!$B$11)+G$4*Plan1!$E$16)-G$5-G$2)*G$7)</f>
        <v>5127278.1516721649</v>
      </c>
      <c r="H492" s="4">
        <f>((Produção!H486*(PreçoLivre!H488*(1-Plan1!$B$11)+H$4*Plan1!$E$16)-H$5-H$2)*H$7)</f>
        <v>4586069.6858663373</v>
      </c>
      <c r="I492" s="4">
        <f>((Produção!I486*(PreçoLivre!I488*(1-Plan1!$B$11)+I$4*Plan1!$E$16)-I$5-I$2)*I$7)</f>
        <v>3856650.9973761197</v>
      </c>
      <c r="J492" s="4">
        <f>((Produção!J486*(PreçoLivre!J488*(1-Plan1!$B$11)+J$4*Plan1!$E$16)-J$5-J$2)*J$7)</f>
        <v>3622980.9590819459</v>
      </c>
      <c r="K492" s="4">
        <f>((Produção!K486*(PreçoLivre!K488*(1-Plan1!$B$11)+K$4*Plan1!$E$16)-K$5-K$2)*K$7)</f>
        <v>3126387.3860536558</v>
      </c>
      <c r="L492" s="4">
        <f>((Produção!L486*(PreçoLivre!L488*(1-Plan1!$B$11)+L$4*Plan1!$E$16)-L$5-L$2)*L$7)</f>
        <v>2875169.472919615</v>
      </c>
      <c r="M492" s="4">
        <f>((Produção!M486*(PreçoLivre!M488*(1-Plan1!$B$11)+M$4*Plan1!$E$16)-M$5-M$2)*M$7)</f>
        <v>2629503.0896200063</v>
      </c>
      <c r="N492" s="4">
        <f>((Produção!N486*(PreçoLivre!N488*(1-Plan1!$B$11)+N$4*Plan1!$E$16)-N$5-N$2)*N$7)</f>
        <v>2317212.8598603695</v>
      </c>
      <c r="O492" s="4">
        <f>((Produção!O486*(PreçoLivre!O488*(1-Plan1!$B$11)+O$4*Plan1!$E$16)-O$5-O$2)*O$7)</f>
        <v>2209075.1384176556</v>
      </c>
      <c r="P492" s="4">
        <f>((Produção!P486*(PreçoLivre!P488*(1-Plan1!$B$11)+P$4*Plan1!$E$16)-P$5-P$2)*P$7)</f>
        <v>2074984.1021331709</v>
      </c>
      <c r="Q492" s="4">
        <f>((Produção!Q486*(PreçoLivre!Q488*(1-Plan1!$B$11)+Q$4*Plan1!$E$16)-Q$5-Q$2)*Q$7)</f>
        <v>1840002.1070955363</v>
      </c>
      <c r="R492" s="4">
        <f>((Produção!R486*(PreçoLivre!R488*(1-Plan1!$B$11)+R$4*Plan1!$E$16)-R$5-R$2)*R$7)</f>
        <v>1670749.8643780714</v>
      </c>
      <c r="S492" s="4">
        <f>((Produção!S486*(PreçoLivre!S488*(1-Plan1!$B$11)+S$4*Plan1!$E$16)-S$5-S$2)*S$7)</f>
        <v>1438286.8223143546</v>
      </c>
      <c r="T492" s="4">
        <f>((Produção!T486*(PreçoLivre!T488*(1-Plan1!$B$11)+T$4*Plan1!$E$16)-T$5-T$2)*T$7)</f>
        <v>1248324.6544527267</v>
      </c>
      <c r="U492" s="4">
        <f>((Produção!U486*(PreçoLivre!U488*(1-Plan1!$B$11)+U$4*Plan1!$E$16)-U$5-U$2)*U$7)</f>
        <v>1008029.9557966107</v>
      </c>
      <c r="V492" s="4">
        <f>((Produção!V486*(PreçoLivre!V488*(1-Plan1!$B$11)+V$4*Plan1!$E$16)-V$5-V$2)*V$7)</f>
        <v>884419.04795610427</v>
      </c>
    </row>
    <row r="493" spans="1:22" x14ac:dyDescent="0.25">
      <c r="A493">
        <v>484</v>
      </c>
      <c r="B493" s="100">
        <f t="shared" si="7"/>
        <v>64214136.329247221</v>
      </c>
      <c r="C493" s="4">
        <f>((Produção!C487*(PreçoLivre!C489*(1-Plan1!$B$11)+C$4*Plan1!$E$16)-C$5-C$2)*C$7)</f>
        <v>7188270.8279154701</v>
      </c>
      <c r="D493" s="4">
        <f>((Produção!D487*(PreçoLivre!D489*(1-Plan1!$B$11)+D$4*Plan1!$E$16)-D$5-D$2)*D$7)</f>
        <v>6174779.5936321355</v>
      </c>
      <c r="E493" s="4">
        <f>((Produção!E487*(PreçoLivre!E489*(1-Plan1!$B$11)+E$4*Plan1!$E$16)-E$5-E$2)*E$7)</f>
        <v>5777061.9825863503</v>
      </c>
      <c r="F493" s="4">
        <f>((Produção!F487*(PreçoLivre!F489*(1-Plan1!$B$11)+F$4*Plan1!$E$16)-F$5-F$2)*F$7)</f>
        <v>5007182.3243823946</v>
      </c>
      <c r="G493" s="4">
        <f>((Produção!G487*(PreçoLivre!G489*(1-Plan1!$B$11)+G$4*Plan1!$E$16)-G$5-G$2)*G$7)</f>
        <v>4375277.4399086749</v>
      </c>
      <c r="H493" s="4">
        <f>((Produção!H487*(PreçoLivre!H489*(1-Plan1!$B$11)+H$4*Plan1!$E$16)-H$5-H$2)*H$7)</f>
        <v>3881176.2537167044</v>
      </c>
      <c r="I493" s="4">
        <f>((Produção!I487*(PreçoLivre!I489*(1-Plan1!$B$11)+I$4*Plan1!$E$16)-I$5-I$2)*I$7)</f>
        <v>3772113.5623477018</v>
      </c>
      <c r="J493" s="4">
        <f>((Produção!J487*(PreçoLivre!J489*(1-Plan1!$B$11)+J$4*Plan1!$E$16)-J$5-J$2)*J$7)</f>
        <v>3229753.2159417882</v>
      </c>
      <c r="K493" s="4">
        <f>((Produção!K487*(PreçoLivre!K489*(1-Plan1!$B$11)+K$4*Plan1!$E$16)-K$5-K$2)*K$7)</f>
        <v>2834604.9877885617</v>
      </c>
      <c r="L493" s="4">
        <f>((Produção!L487*(PreçoLivre!L489*(1-Plan1!$B$11)+L$4*Plan1!$E$16)-L$5-L$2)*L$7)</f>
        <v>2730287.8286433509</v>
      </c>
      <c r="M493" s="4">
        <f>((Produção!M487*(PreçoLivre!M489*(1-Plan1!$B$11)+M$4*Plan1!$E$16)-M$5-M$2)*M$7)</f>
        <v>2428020.5680904249</v>
      </c>
      <c r="N493" s="4">
        <f>((Produção!N487*(PreçoLivre!N489*(1-Plan1!$B$11)+N$4*Plan1!$E$16)-N$5-N$2)*N$7)</f>
        <v>2474085.471585691</v>
      </c>
      <c r="O493" s="4">
        <f>((Produção!O487*(PreçoLivre!O489*(1-Plan1!$B$11)+O$4*Plan1!$E$16)-O$5-O$2)*O$7)</f>
        <v>2253162.931075159</v>
      </c>
      <c r="P493" s="4">
        <f>((Produção!P487*(PreçoLivre!P489*(1-Plan1!$B$11)+P$4*Plan1!$E$16)-P$5-P$2)*P$7)</f>
        <v>2144216.2724608458</v>
      </c>
      <c r="Q493" s="4">
        <f>((Produção!Q487*(PreçoLivre!Q489*(1-Plan1!$B$11)+Q$4*Plan1!$E$16)-Q$5-Q$2)*Q$7)</f>
        <v>1937014.6476815173</v>
      </c>
      <c r="R493" s="4">
        <f>((Produção!R487*(PreçoLivre!R489*(1-Plan1!$B$11)+R$4*Plan1!$E$16)-R$5-R$2)*R$7)</f>
        <v>1868563.1136540715</v>
      </c>
      <c r="S493" s="4">
        <f>((Produção!S487*(PreçoLivre!S489*(1-Plan1!$B$11)+S$4*Plan1!$E$16)-S$5-S$2)*S$7)</f>
        <v>1829279.1142237885</v>
      </c>
      <c r="T493" s="4">
        <f>((Produção!T487*(PreçoLivre!T489*(1-Plan1!$B$11)+T$4*Plan1!$E$16)-T$5-T$2)*T$7)</f>
        <v>1636861.1392666935</v>
      </c>
      <c r="U493" s="4">
        <f>((Produção!U487*(PreçoLivre!U489*(1-Plan1!$B$11)+U$4*Plan1!$E$16)-U$5-U$2)*U$7)</f>
        <v>1431951.5957523827</v>
      </c>
      <c r="V493" s="4">
        <f>((Produção!V487*(PreçoLivre!V489*(1-Plan1!$B$11)+V$4*Plan1!$E$16)-V$5-V$2)*V$7)</f>
        <v>1240473.4585935173</v>
      </c>
    </row>
    <row r="494" spans="1:22" x14ac:dyDescent="0.25">
      <c r="A494">
        <v>485</v>
      </c>
      <c r="B494" s="100">
        <f t="shared" si="7"/>
        <v>64620027.912163123</v>
      </c>
      <c r="C494" s="4">
        <f>((Produção!C488*(PreçoLivre!C490*(1-Plan1!$B$11)+C$4*Plan1!$E$16)-C$5-C$2)*C$7)</f>
        <v>7272390.420702925</v>
      </c>
      <c r="D494" s="4">
        <f>((Produção!D488*(PreçoLivre!D490*(1-Plan1!$B$11)+D$4*Plan1!$E$16)-D$5-D$2)*D$7)</f>
        <v>6729802.299392472</v>
      </c>
      <c r="E494" s="4">
        <f>((Produção!E488*(PreçoLivre!E490*(1-Plan1!$B$11)+E$4*Plan1!$E$16)-E$5-E$2)*E$7)</f>
        <v>6573368.2352555329</v>
      </c>
      <c r="F494" s="4">
        <f>((Produção!F488*(PreçoLivre!F490*(1-Plan1!$B$11)+F$4*Plan1!$E$16)-F$5-F$2)*F$7)</f>
        <v>5763836.7640509438</v>
      </c>
      <c r="G494" s="4">
        <f>((Produção!G488*(PreçoLivre!G490*(1-Plan1!$B$11)+G$4*Plan1!$E$16)-G$5-G$2)*G$7)</f>
        <v>5092569.6667745654</v>
      </c>
      <c r="H494" s="4">
        <f>((Produção!H488*(PreçoLivre!H490*(1-Plan1!$B$11)+H$4*Plan1!$E$16)-H$5-H$2)*H$7)</f>
        <v>4351037.8868140401</v>
      </c>
      <c r="I494" s="4">
        <f>((Produção!I488*(PreçoLivre!I490*(1-Plan1!$B$11)+I$4*Plan1!$E$16)-I$5-I$2)*I$7)</f>
        <v>3791597.0447906912</v>
      </c>
      <c r="J494" s="4">
        <f>((Produção!J488*(PreçoLivre!J490*(1-Plan1!$B$11)+J$4*Plan1!$E$16)-J$5-J$2)*J$7)</f>
        <v>3221831.3379835216</v>
      </c>
      <c r="K494" s="4">
        <f>((Produção!K488*(PreçoLivre!K490*(1-Plan1!$B$11)+K$4*Plan1!$E$16)-K$5-K$2)*K$7)</f>
        <v>2608598.9698497774</v>
      </c>
      <c r="L494" s="4">
        <f>((Produção!L488*(PreçoLivre!L490*(1-Plan1!$B$11)+L$4*Plan1!$E$16)-L$5-L$2)*L$7)</f>
        <v>2490059.5725157792</v>
      </c>
      <c r="M494" s="4">
        <f>((Produção!M488*(PreçoLivre!M490*(1-Plan1!$B$11)+M$4*Plan1!$E$16)-M$5-M$2)*M$7)</f>
        <v>2394425.0441647805</v>
      </c>
      <c r="N494" s="4">
        <f>((Produção!N488*(PreçoLivre!N490*(1-Plan1!$B$11)+N$4*Plan1!$E$16)-N$5-N$2)*N$7)</f>
        <v>2136073.6522312146</v>
      </c>
      <c r="O494" s="4">
        <f>((Produção!O488*(PreçoLivre!O490*(1-Plan1!$B$11)+O$4*Plan1!$E$16)-O$5-O$2)*O$7)</f>
        <v>2019897.7359180138</v>
      </c>
      <c r="P494" s="4">
        <f>((Produção!P488*(PreçoLivre!P490*(1-Plan1!$B$11)+P$4*Plan1!$E$16)-P$5-P$2)*P$7)</f>
        <v>1859700.3460504301</v>
      </c>
      <c r="Q494" s="4">
        <f>((Produção!Q488*(PreçoLivre!Q490*(1-Plan1!$B$11)+Q$4*Plan1!$E$16)-Q$5-Q$2)*Q$7)</f>
        <v>1760720.1791323803</v>
      </c>
      <c r="R494" s="4">
        <f>((Produção!R488*(PreçoLivre!R490*(1-Plan1!$B$11)+R$4*Plan1!$E$16)-R$5-R$2)*R$7)</f>
        <v>1675954.1572488567</v>
      </c>
      <c r="S494" s="4">
        <f>((Produção!S488*(PreçoLivre!S490*(1-Plan1!$B$11)+S$4*Plan1!$E$16)-S$5-S$2)*S$7)</f>
        <v>1420209.7142899933</v>
      </c>
      <c r="T494" s="4">
        <f>((Produção!T488*(PreçoLivre!T490*(1-Plan1!$B$11)+T$4*Plan1!$E$16)-T$5-T$2)*T$7)</f>
        <v>1315270.758828623</v>
      </c>
      <c r="U494" s="4">
        <f>((Produção!U488*(PreçoLivre!U490*(1-Plan1!$B$11)+U$4*Plan1!$E$16)-U$5-U$2)*U$7)</f>
        <v>1146532.7063577247</v>
      </c>
      <c r="V494" s="4">
        <f>((Produção!V488*(PreçoLivre!V490*(1-Plan1!$B$11)+V$4*Plan1!$E$16)-V$5-V$2)*V$7)</f>
        <v>996151.41981086193</v>
      </c>
    </row>
    <row r="495" spans="1:22" x14ac:dyDescent="0.25">
      <c r="A495">
        <v>486</v>
      </c>
      <c r="B495" s="100">
        <f t="shared" si="7"/>
        <v>71191505.294422582</v>
      </c>
      <c r="C495" s="4">
        <f>((Produção!C489*(PreçoLivre!C491*(1-Plan1!$B$11)+C$4*Plan1!$E$16)-C$5-C$2)*C$7)</f>
        <v>7525099.5397338364</v>
      </c>
      <c r="D495" s="4">
        <f>((Produção!D489*(PreçoLivre!D491*(1-Plan1!$B$11)+D$4*Plan1!$E$16)-D$5-D$2)*D$7)</f>
        <v>6862933.8258268135</v>
      </c>
      <c r="E495" s="4">
        <f>((Produção!E489*(PreçoLivre!E491*(1-Plan1!$B$11)+E$4*Plan1!$E$16)-E$5-E$2)*E$7)</f>
        <v>6514404.5849954095</v>
      </c>
      <c r="F495" s="4">
        <f>((Produção!F489*(PreçoLivre!F491*(1-Plan1!$B$11)+F$4*Plan1!$E$16)-F$5-F$2)*F$7)</f>
        <v>5898254.1274169832</v>
      </c>
      <c r="G495" s="4">
        <f>((Produção!G489*(PreçoLivre!G491*(1-Plan1!$B$11)+G$4*Plan1!$E$16)-G$5-G$2)*G$7)</f>
        <v>5200892.1942803096</v>
      </c>
      <c r="H495" s="4">
        <f>((Produção!H489*(PreçoLivre!H491*(1-Plan1!$B$11)+H$4*Plan1!$E$16)-H$5-H$2)*H$7)</f>
        <v>5086710.8951473124</v>
      </c>
      <c r="I495" s="4">
        <f>((Produção!I489*(PreçoLivre!I491*(1-Plan1!$B$11)+I$4*Plan1!$E$16)-I$5-I$2)*I$7)</f>
        <v>4334303.236937725</v>
      </c>
      <c r="J495" s="4">
        <f>((Produção!J489*(PreçoLivre!J491*(1-Plan1!$B$11)+J$4*Plan1!$E$16)-J$5-J$2)*J$7)</f>
        <v>3966548.8997581019</v>
      </c>
      <c r="K495" s="4">
        <f>((Produção!K489*(PreçoLivre!K491*(1-Plan1!$B$11)+K$4*Plan1!$E$16)-K$5-K$2)*K$7)</f>
        <v>3509607.5405842615</v>
      </c>
      <c r="L495" s="4">
        <f>((Produção!L489*(PreçoLivre!L491*(1-Plan1!$B$11)+L$4*Plan1!$E$16)-L$5-L$2)*L$7)</f>
        <v>3244161.8242694051</v>
      </c>
      <c r="M495" s="4">
        <f>((Produção!M489*(PreçoLivre!M491*(1-Plan1!$B$11)+M$4*Plan1!$E$16)-M$5-M$2)*M$7)</f>
        <v>2777646.7588382647</v>
      </c>
      <c r="N495" s="4">
        <f>((Produção!N489*(PreçoLivre!N491*(1-Plan1!$B$11)+N$4*Plan1!$E$16)-N$5-N$2)*N$7)</f>
        <v>2463409.4013939491</v>
      </c>
      <c r="O495" s="4">
        <f>((Produção!O489*(PreçoLivre!O491*(1-Plan1!$B$11)+O$4*Plan1!$E$16)-O$5-O$2)*O$7)</f>
        <v>2403695.3985452806</v>
      </c>
      <c r="P495" s="4">
        <f>((Produção!P489*(PreçoLivre!P491*(1-Plan1!$B$11)+P$4*Plan1!$E$16)-P$5-P$2)*P$7)</f>
        <v>2327830.514018117</v>
      </c>
      <c r="Q495" s="4">
        <f>((Produção!Q489*(PreçoLivre!Q491*(1-Plan1!$B$11)+Q$4*Plan1!$E$16)-Q$5-Q$2)*Q$7)</f>
        <v>1987982.2556354923</v>
      </c>
      <c r="R495" s="4">
        <f>((Produção!R489*(PreçoLivre!R491*(1-Plan1!$B$11)+R$4*Plan1!$E$16)-R$5-R$2)*R$7)</f>
        <v>1625749.8862370302</v>
      </c>
      <c r="S495" s="4">
        <f>((Produção!S489*(PreçoLivre!S491*(1-Plan1!$B$11)+S$4*Plan1!$E$16)-S$5-S$2)*S$7)</f>
        <v>1560087.1066513692</v>
      </c>
      <c r="T495" s="4">
        <f>((Produção!T489*(PreçoLivre!T491*(1-Plan1!$B$11)+T$4*Plan1!$E$16)-T$5-T$2)*T$7)</f>
        <v>1456956.0018584195</v>
      </c>
      <c r="U495" s="4">
        <f>((Produção!U489*(PreçoLivre!U491*(1-Plan1!$B$11)+U$4*Plan1!$E$16)-U$5-U$2)*U$7)</f>
        <v>1259713.0061051899</v>
      </c>
      <c r="V495" s="4">
        <f>((Produção!V489*(PreçoLivre!V491*(1-Plan1!$B$11)+V$4*Plan1!$E$16)-V$5-V$2)*V$7)</f>
        <v>1185518.2961893009</v>
      </c>
    </row>
    <row r="496" spans="1:22" x14ac:dyDescent="0.25">
      <c r="A496">
        <v>487</v>
      </c>
      <c r="B496" s="100">
        <f t="shared" si="7"/>
        <v>66149086.283177473</v>
      </c>
      <c r="C496" s="4">
        <f>((Produção!C490*(PreçoLivre!C492*(1-Plan1!$B$11)+C$4*Plan1!$E$16)-C$5-C$2)*C$7)</f>
        <v>7866309.6082384214</v>
      </c>
      <c r="D496" s="4">
        <f>((Produção!D490*(PreçoLivre!D492*(1-Plan1!$B$11)+D$4*Plan1!$E$16)-D$5-D$2)*D$7)</f>
        <v>7156331.85243583</v>
      </c>
      <c r="E496" s="4">
        <f>((Produção!E490*(PreçoLivre!E492*(1-Plan1!$B$11)+E$4*Plan1!$E$16)-E$5-E$2)*E$7)</f>
        <v>6189426.6818559868</v>
      </c>
      <c r="F496" s="4">
        <f>((Produção!F490*(PreçoLivre!F492*(1-Plan1!$B$11)+F$4*Plan1!$E$16)-F$5-F$2)*F$7)</f>
        <v>5530234.262390811</v>
      </c>
      <c r="G496" s="4">
        <f>((Produção!G490*(PreçoLivre!G492*(1-Plan1!$B$11)+G$4*Plan1!$E$16)-G$5-G$2)*G$7)</f>
        <v>5031474.7288126927</v>
      </c>
      <c r="H496" s="4">
        <f>((Produção!H490*(PreçoLivre!H492*(1-Plan1!$B$11)+H$4*Plan1!$E$16)-H$5-H$2)*H$7)</f>
        <v>4383539.2626965111</v>
      </c>
      <c r="I496" s="4">
        <f>((Produção!I490*(PreçoLivre!I492*(1-Plan1!$B$11)+I$4*Plan1!$E$16)-I$5-I$2)*I$7)</f>
        <v>3927258.2840404911</v>
      </c>
      <c r="J496" s="4">
        <f>((Produção!J490*(PreçoLivre!J492*(1-Plan1!$B$11)+J$4*Plan1!$E$16)-J$5-J$2)*J$7)</f>
        <v>3480247.4158593579</v>
      </c>
      <c r="K496" s="4">
        <f>((Produção!K490*(PreçoLivre!K492*(1-Plan1!$B$11)+K$4*Plan1!$E$16)-K$5-K$2)*K$7)</f>
        <v>2931346.2487033154</v>
      </c>
      <c r="L496" s="4">
        <f>((Produção!L490*(PreçoLivre!L492*(1-Plan1!$B$11)+L$4*Plan1!$E$16)-L$5-L$2)*L$7)</f>
        <v>2739822.5301270513</v>
      </c>
      <c r="M496" s="4">
        <f>((Produção!M490*(PreçoLivre!M492*(1-Plan1!$B$11)+M$4*Plan1!$E$16)-M$5-M$2)*M$7)</f>
        <v>2500795.2690881058</v>
      </c>
      <c r="N496" s="4">
        <f>((Produção!N490*(PreçoLivre!N492*(1-Plan1!$B$11)+N$4*Plan1!$E$16)-N$5-N$2)*N$7)</f>
        <v>2250805.2215484749</v>
      </c>
      <c r="O496" s="4">
        <f>((Produção!O490*(PreçoLivre!O492*(1-Plan1!$B$11)+O$4*Plan1!$E$16)-O$5-O$2)*O$7)</f>
        <v>2008943.3872726613</v>
      </c>
      <c r="P496" s="4">
        <f>((Produção!P490*(PreçoLivre!P492*(1-Plan1!$B$11)+P$4*Plan1!$E$16)-P$5-P$2)*P$7)</f>
        <v>1822307.2765125516</v>
      </c>
      <c r="Q496" s="4">
        <f>((Produção!Q490*(PreçoLivre!Q492*(1-Plan1!$B$11)+Q$4*Plan1!$E$16)-Q$5-Q$2)*Q$7)</f>
        <v>1552181.3930423092</v>
      </c>
      <c r="R496" s="4">
        <f>((Produção!R490*(PreçoLivre!R492*(1-Plan1!$B$11)+R$4*Plan1!$E$16)-R$5-R$2)*R$7)</f>
        <v>1481347.7061734265</v>
      </c>
      <c r="S496" s="4">
        <f>((Produção!S490*(PreçoLivre!S492*(1-Plan1!$B$11)+S$4*Plan1!$E$16)-S$5-S$2)*S$7)</f>
        <v>1466171.5971835053</v>
      </c>
      <c r="T496" s="4">
        <f>((Produção!T490*(PreçoLivre!T492*(1-Plan1!$B$11)+T$4*Plan1!$E$16)-T$5-T$2)*T$7)</f>
        <v>1413190.7320726712</v>
      </c>
      <c r="U496" s="4">
        <f>((Produção!U490*(PreçoLivre!U492*(1-Plan1!$B$11)+U$4*Plan1!$E$16)-U$5-U$2)*U$7)</f>
        <v>1304733.3856260621</v>
      </c>
      <c r="V496" s="4">
        <f>((Produção!V490*(PreçoLivre!V492*(1-Plan1!$B$11)+V$4*Plan1!$E$16)-V$5-V$2)*V$7)</f>
        <v>1112619.4394972392</v>
      </c>
    </row>
    <row r="497" spans="1:22" x14ac:dyDescent="0.25">
      <c r="A497">
        <v>488</v>
      </c>
      <c r="B497" s="100">
        <f t="shared" si="7"/>
        <v>64402445.57622087</v>
      </c>
      <c r="C497" s="4">
        <f>((Produção!C491*(PreçoLivre!C493*(1-Plan1!$B$11)+C$4*Plan1!$E$16)-C$5-C$2)*C$7)</f>
        <v>7088067.222447874</v>
      </c>
      <c r="D497" s="4">
        <f>((Produção!D491*(PreçoLivre!D493*(1-Plan1!$B$11)+D$4*Plan1!$E$16)-D$5-D$2)*D$7)</f>
        <v>6682881.6307762079</v>
      </c>
      <c r="E497" s="4">
        <f>((Produção!E491*(PreçoLivre!E493*(1-Plan1!$B$11)+E$4*Plan1!$E$16)-E$5-E$2)*E$7)</f>
        <v>6441827.2124227677</v>
      </c>
      <c r="F497" s="4">
        <f>((Produção!F491*(PreçoLivre!F493*(1-Plan1!$B$11)+F$4*Plan1!$E$16)-F$5-F$2)*F$7)</f>
        <v>5581317.8277359297</v>
      </c>
      <c r="G497" s="4">
        <f>((Produção!G491*(PreçoLivre!G493*(1-Plan1!$B$11)+G$4*Plan1!$E$16)-G$5-G$2)*G$7)</f>
        <v>4579014.7026139637</v>
      </c>
      <c r="H497" s="4">
        <f>((Produção!H491*(PreçoLivre!H493*(1-Plan1!$B$11)+H$4*Plan1!$E$16)-H$5-H$2)*H$7)</f>
        <v>3946339.8889685739</v>
      </c>
      <c r="I497" s="4">
        <f>((Produção!I491*(PreçoLivre!I493*(1-Plan1!$B$11)+I$4*Plan1!$E$16)-I$5-I$2)*I$7)</f>
        <v>3517641.4030009401</v>
      </c>
      <c r="J497" s="4">
        <f>((Produção!J491*(PreçoLivre!J493*(1-Plan1!$B$11)+J$4*Plan1!$E$16)-J$5-J$2)*J$7)</f>
        <v>3112417.0921450434</v>
      </c>
      <c r="K497" s="4">
        <f>((Produção!K491*(PreçoLivre!K493*(1-Plan1!$B$11)+K$4*Plan1!$E$16)-K$5-K$2)*K$7)</f>
        <v>3170367.7298287544</v>
      </c>
      <c r="L497" s="4">
        <f>((Produção!L491*(PreçoLivre!L493*(1-Plan1!$B$11)+L$4*Plan1!$E$16)-L$5-L$2)*L$7)</f>
        <v>2885865.1941483538</v>
      </c>
      <c r="M497" s="4">
        <f>((Produção!M491*(PreçoLivre!M493*(1-Plan1!$B$11)+M$4*Plan1!$E$16)-M$5-M$2)*M$7)</f>
        <v>2294789.7521547144</v>
      </c>
      <c r="N497" s="4">
        <f>((Produção!N491*(PreçoLivre!N493*(1-Plan1!$B$11)+N$4*Plan1!$E$16)-N$5-N$2)*N$7)</f>
        <v>2187954.47353411</v>
      </c>
      <c r="O497" s="4">
        <f>((Produção!O491*(PreçoLivre!O493*(1-Plan1!$B$11)+O$4*Plan1!$E$16)-O$5-O$2)*O$7)</f>
        <v>2138685.3605096606</v>
      </c>
      <c r="P497" s="4">
        <f>((Produção!P491*(PreçoLivre!P493*(1-Plan1!$B$11)+P$4*Plan1!$E$16)-P$5-P$2)*P$7)</f>
        <v>1978479.3256618257</v>
      </c>
      <c r="Q497" s="4">
        <f>((Produção!Q491*(PreçoLivre!Q493*(1-Plan1!$B$11)+Q$4*Plan1!$E$16)-Q$5-Q$2)*Q$7)</f>
        <v>1826448.2159977492</v>
      </c>
      <c r="R497" s="4">
        <f>((Produção!R491*(PreçoLivre!R493*(1-Plan1!$B$11)+R$4*Plan1!$E$16)-R$5-R$2)*R$7)</f>
        <v>1758480.8199031521</v>
      </c>
      <c r="S497" s="4">
        <f>((Produção!S491*(PreçoLivre!S493*(1-Plan1!$B$11)+S$4*Plan1!$E$16)-S$5-S$2)*S$7)</f>
        <v>1518642.8658969041</v>
      </c>
      <c r="T497" s="4">
        <f>((Produção!T491*(PreçoLivre!T493*(1-Plan1!$B$11)+T$4*Plan1!$E$16)-T$5-T$2)*T$7)</f>
        <v>1406747.0230325325</v>
      </c>
      <c r="U497" s="4">
        <f>((Produção!U491*(PreçoLivre!U493*(1-Plan1!$B$11)+U$4*Plan1!$E$16)-U$5-U$2)*U$7)</f>
        <v>1217041.9923209513</v>
      </c>
      <c r="V497" s="4">
        <f>((Produção!V491*(PreçoLivre!V493*(1-Plan1!$B$11)+V$4*Plan1!$E$16)-V$5-V$2)*V$7)</f>
        <v>1069435.8431208646</v>
      </c>
    </row>
    <row r="498" spans="1:22" x14ac:dyDescent="0.25">
      <c r="A498">
        <v>489</v>
      </c>
      <c r="B498" s="100">
        <f t="shared" si="7"/>
        <v>92229773.523208633</v>
      </c>
      <c r="C498" s="4">
        <f>((Produção!C492*(PreçoLivre!C494*(1-Plan1!$B$11)+C$4*Plan1!$E$16)-C$5-C$2)*C$7)</f>
        <v>7565844.0117612313</v>
      </c>
      <c r="D498" s="4">
        <f>((Produção!D492*(PreçoLivre!D494*(1-Plan1!$B$11)+D$4*Plan1!$E$16)-D$5-D$2)*D$7)</f>
        <v>7147643.5136125702</v>
      </c>
      <c r="E498" s="4">
        <f>((Produção!E492*(PreçoLivre!E494*(1-Plan1!$B$11)+E$4*Plan1!$E$16)-E$5-E$2)*E$7)</f>
        <v>6365237.6171148969</v>
      </c>
      <c r="F498" s="4">
        <f>((Produção!F492*(PreçoLivre!F494*(1-Plan1!$B$11)+F$4*Plan1!$E$16)-F$5-F$2)*F$7)</f>
        <v>6346616.8084724667</v>
      </c>
      <c r="G498" s="4">
        <f>((Produção!G492*(PreçoLivre!G494*(1-Plan1!$B$11)+G$4*Plan1!$E$16)-G$5-G$2)*G$7)</f>
        <v>5459639.1674042335</v>
      </c>
      <c r="H498" s="4">
        <f>((Produção!H492*(PreçoLivre!H494*(1-Plan1!$B$11)+H$4*Plan1!$E$16)-H$5-H$2)*H$7)</f>
        <v>5273119.8825548161</v>
      </c>
      <c r="I498" s="4">
        <f>((Produção!I492*(PreçoLivre!I494*(1-Plan1!$B$11)+I$4*Plan1!$E$16)-I$5-I$2)*I$7)</f>
        <v>5596736.422235054</v>
      </c>
      <c r="J498" s="4">
        <f>((Produção!J492*(PreçoLivre!J494*(1-Plan1!$B$11)+J$4*Plan1!$E$16)-J$5-J$2)*J$7)</f>
        <v>5672275.8574420828</v>
      </c>
      <c r="K498" s="4">
        <f>((Produção!K492*(PreçoLivre!K494*(1-Plan1!$B$11)+K$4*Plan1!$E$16)-K$5-K$2)*K$7)</f>
        <v>5051495.792547361</v>
      </c>
      <c r="L498" s="4">
        <f>((Produção!L492*(PreçoLivre!L494*(1-Plan1!$B$11)+L$4*Plan1!$E$16)-L$5-L$2)*L$7)</f>
        <v>4400379.2608587435</v>
      </c>
      <c r="M498" s="4">
        <f>((Produção!M492*(PreçoLivre!M494*(1-Plan1!$B$11)+M$4*Plan1!$E$16)-M$5-M$2)*M$7)</f>
        <v>4305191.4265142102</v>
      </c>
      <c r="N498" s="4">
        <f>((Produção!N492*(PreçoLivre!N494*(1-Plan1!$B$11)+N$4*Plan1!$E$16)-N$5-N$2)*N$7)</f>
        <v>3921354.3109741821</v>
      </c>
      <c r="O498" s="4">
        <f>((Produção!O492*(PreçoLivre!O494*(1-Plan1!$B$11)+O$4*Plan1!$E$16)-O$5-O$2)*O$7)</f>
        <v>4047616.6481196242</v>
      </c>
      <c r="P498" s="4">
        <f>((Produção!P492*(PreçoLivre!P494*(1-Plan1!$B$11)+P$4*Plan1!$E$16)-P$5-P$2)*P$7)</f>
        <v>4056276.188767964</v>
      </c>
      <c r="Q498" s="4">
        <f>((Produção!Q492*(PreçoLivre!Q494*(1-Plan1!$B$11)+Q$4*Plan1!$E$16)-Q$5-Q$2)*Q$7)</f>
        <v>3514119.7992853774</v>
      </c>
      <c r="R498" s="4">
        <f>((Produção!R492*(PreçoLivre!R494*(1-Plan1!$B$11)+R$4*Plan1!$E$16)-R$5-R$2)*R$7)</f>
        <v>3282119.7130152578</v>
      </c>
      <c r="S498" s="4">
        <f>((Produção!S492*(PreçoLivre!S494*(1-Plan1!$B$11)+S$4*Plan1!$E$16)-S$5-S$2)*S$7)</f>
        <v>2855177.3722862415</v>
      </c>
      <c r="T498" s="4">
        <f>((Produção!T492*(PreçoLivre!T494*(1-Plan1!$B$11)+T$4*Plan1!$E$16)-T$5-T$2)*T$7)</f>
        <v>2626431.732566094</v>
      </c>
      <c r="U498" s="4">
        <f>((Produção!U492*(PreçoLivre!U494*(1-Plan1!$B$11)+U$4*Plan1!$E$16)-U$5-U$2)*U$7)</f>
        <v>2633541.7669846532</v>
      </c>
      <c r="V498" s="4">
        <f>((Produção!V492*(PreçoLivre!V494*(1-Plan1!$B$11)+V$4*Plan1!$E$16)-V$5-V$2)*V$7)</f>
        <v>2108956.2306915671</v>
      </c>
    </row>
    <row r="499" spans="1:22" x14ac:dyDescent="0.25">
      <c r="A499">
        <v>490</v>
      </c>
      <c r="B499" s="100">
        <f t="shared" si="7"/>
        <v>65334977.357859038</v>
      </c>
      <c r="C499" s="4">
        <f>((Produção!C493*(PreçoLivre!C495*(1-Plan1!$B$11)+C$4*Plan1!$E$16)-C$5-C$2)*C$7)</f>
        <v>7373456.0760916565</v>
      </c>
      <c r="D499" s="4">
        <f>((Produção!D493*(PreçoLivre!D495*(1-Plan1!$B$11)+D$4*Plan1!$E$16)-D$5-D$2)*D$7)</f>
        <v>6622612.8384187054</v>
      </c>
      <c r="E499" s="4">
        <f>((Produção!E493*(PreçoLivre!E495*(1-Plan1!$B$11)+E$4*Plan1!$E$16)-E$5-E$2)*E$7)</f>
        <v>6182413.5910279714</v>
      </c>
      <c r="F499" s="4">
        <f>((Produção!F493*(PreçoLivre!F495*(1-Plan1!$B$11)+F$4*Plan1!$E$16)-F$5-F$2)*F$7)</f>
        <v>5726751.6614047904</v>
      </c>
      <c r="G499" s="4">
        <f>((Produção!G493*(PreçoLivre!G495*(1-Plan1!$B$11)+G$4*Plan1!$E$16)-G$5-G$2)*G$7)</f>
        <v>4766172.7964651193</v>
      </c>
      <c r="H499" s="4">
        <f>((Produção!H493*(PreçoLivre!H495*(1-Plan1!$B$11)+H$4*Plan1!$E$16)-H$5-H$2)*H$7)</f>
        <v>4287596.4792265203</v>
      </c>
      <c r="I499" s="4">
        <f>((Produção!I493*(PreçoLivre!I495*(1-Plan1!$B$11)+I$4*Plan1!$E$16)-I$5-I$2)*I$7)</f>
        <v>3574470.0718695996</v>
      </c>
      <c r="J499" s="4">
        <f>((Produção!J493*(PreçoLivre!J495*(1-Plan1!$B$11)+J$4*Plan1!$E$16)-J$5-J$2)*J$7)</f>
        <v>3172962.9693849874</v>
      </c>
      <c r="K499" s="4">
        <f>((Produção!K493*(PreçoLivre!K495*(1-Plan1!$B$11)+K$4*Plan1!$E$16)-K$5-K$2)*K$7)</f>
        <v>2813241.4523880892</v>
      </c>
      <c r="L499" s="4">
        <f>((Produção!L493*(PreçoLivre!L495*(1-Plan1!$B$11)+L$4*Plan1!$E$16)-L$5-L$2)*L$7)</f>
        <v>2822567.9031833634</v>
      </c>
      <c r="M499" s="4">
        <f>((Produção!M493*(PreçoLivre!M495*(1-Plan1!$B$11)+M$4*Plan1!$E$16)-M$5-M$2)*M$7)</f>
        <v>2454358.28611041</v>
      </c>
      <c r="N499" s="4">
        <f>((Produção!N493*(PreçoLivre!N495*(1-Plan1!$B$11)+N$4*Plan1!$E$16)-N$5-N$2)*N$7)</f>
        <v>2517970.1916333293</v>
      </c>
      <c r="O499" s="4">
        <f>((Produção!O493*(PreçoLivre!O495*(1-Plan1!$B$11)+O$4*Plan1!$E$16)-O$5-O$2)*O$7)</f>
        <v>2194054.5326351547</v>
      </c>
      <c r="P499" s="4">
        <f>((Produção!P493*(PreçoLivre!P495*(1-Plan1!$B$11)+P$4*Plan1!$E$16)-P$5-P$2)*P$7)</f>
        <v>1932742.8337749206</v>
      </c>
      <c r="Q499" s="4">
        <f>((Produção!Q493*(PreçoLivre!Q495*(1-Plan1!$B$11)+Q$4*Plan1!$E$16)-Q$5-Q$2)*Q$7)</f>
        <v>1832392.9902400046</v>
      </c>
      <c r="R499" s="4">
        <f>((Produção!R493*(PreçoLivre!R495*(1-Plan1!$B$11)+R$4*Plan1!$E$16)-R$5-R$2)*R$7)</f>
        <v>1639527.6903548576</v>
      </c>
      <c r="S499" s="4">
        <f>((Produção!S493*(PreçoLivre!S495*(1-Plan1!$B$11)+S$4*Plan1!$E$16)-S$5-S$2)*S$7)</f>
        <v>1577029.3125386806</v>
      </c>
      <c r="T499" s="4">
        <f>((Produção!T493*(PreçoLivre!T495*(1-Plan1!$B$11)+T$4*Plan1!$E$16)-T$5-T$2)*T$7)</f>
        <v>1404114.4230619702</v>
      </c>
      <c r="U499" s="4">
        <f>((Produção!U493*(PreçoLivre!U495*(1-Plan1!$B$11)+U$4*Plan1!$E$16)-U$5-U$2)*U$7)</f>
        <v>1261866.0763012213</v>
      </c>
      <c r="V499" s="4">
        <f>((Produção!V493*(PreçoLivre!V495*(1-Plan1!$B$11)+V$4*Plan1!$E$16)-V$5-V$2)*V$7)</f>
        <v>1178675.1817476733</v>
      </c>
    </row>
    <row r="500" spans="1:22" x14ac:dyDescent="0.25">
      <c r="A500">
        <v>491</v>
      </c>
      <c r="B500" s="100">
        <f t="shared" si="7"/>
        <v>75706517.564817399</v>
      </c>
      <c r="C500" s="4">
        <f>((Produção!C494*(PreçoLivre!C496*(1-Plan1!$B$11)+C$4*Plan1!$E$16)-C$5-C$2)*C$7)</f>
        <v>7987952.3947450994</v>
      </c>
      <c r="D500" s="4">
        <f>((Produção!D494*(PreçoLivre!D496*(1-Plan1!$B$11)+D$4*Plan1!$E$16)-D$5-D$2)*D$7)</f>
        <v>7362876.5028253803</v>
      </c>
      <c r="E500" s="4">
        <f>((Produção!E494*(PreçoLivre!E496*(1-Plan1!$B$11)+E$4*Plan1!$E$16)-E$5-E$2)*E$7)</f>
        <v>6935020.2274242342</v>
      </c>
      <c r="F500" s="4">
        <f>((Produção!F494*(PreçoLivre!F496*(1-Plan1!$B$11)+F$4*Plan1!$E$16)-F$5-F$2)*F$7)</f>
        <v>6478446.8382342607</v>
      </c>
      <c r="G500" s="4">
        <f>((Produção!G494*(PreçoLivre!G496*(1-Plan1!$B$11)+G$4*Plan1!$E$16)-G$5-G$2)*G$7)</f>
        <v>5500557.3151167212</v>
      </c>
      <c r="H500" s="4">
        <f>((Produção!H494*(PreçoLivre!H496*(1-Plan1!$B$11)+H$4*Plan1!$E$16)-H$5-H$2)*H$7)</f>
        <v>5323743.0379367666</v>
      </c>
      <c r="I500" s="4">
        <f>((Produção!I494*(PreçoLivre!I496*(1-Plan1!$B$11)+I$4*Plan1!$E$16)-I$5-I$2)*I$7)</f>
        <v>5150767.5505342139</v>
      </c>
      <c r="J500" s="4">
        <f>((Produção!J494*(PreçoLivre!J496*(1-Plan1!$B$11)+J$4*Plan1!$E$16)-J$5-J$2)*J$7)</f>
        <v>4556223.9657745594</v>
      </c>
      <c r="K500" s="4">
        <f>((Produção!K494*(PreçoLivre!K496*(1-Plan1!$B$11)+K$4*Plan1!$E$16)-K$5-K$2)*K$7)</f>
        <v>3851419.7672786722</v>
      </c>
      <c r="L500" s="4">
        <f>((Produção!L494*(PreçoLivre!L496*(1-Plan1!$B$11)+L$4*Plan1!$E$16)-L$5-L$2)*L$7)</f>
        <v>3122907.1855982253</v>
      </c>
      <c r="M500" s="4">
        <f>((Produção!M494*(PreçoLivre!M496*(1-Plan1!$B$11)+M$4*Plan1!$E$16)-M$5-M$2)*M$7)</f>
        <v>2818860.4582031295</v>
      </c>
      <c r="N500" s="4">
        <f>((Produção!N494*(PreçoLivre!N496*(1-Plan1!$B$11)+N$4*Plan1!$E$16)-N$5-N$2)*N$7)</f>
        <v>2624830.0931378803</v>
      </c>
      <c r="O500" s="4">
        <f>((Produção!O494*(PreçoLivre!O496*(1-Plan1!$B$11)+O$4*Plan1!$E$16)-O$5-O$2)*O$7)</f>
        <v>2340733.6304508387</v>
      </c>
      <c r="P500" s="4">
        <f>((Produção!P494*(PreçoLivre!P496*(1-Plan1!$B$11)+P$4*Plan1!$E$16)-P$5-P$2)*P$7)</f>
        <v>2104666.4218243975</v>
      </c>
      <c r="Q500" s="4">
        <f>((Produção!Q494*(PreçoLivre!Q496*(1-Plan1!$B$11)+Q$4*Plan1!$E$16)-Q$5-Q$2)*Q$7)</f>
        <v>1981002.4255078284</v>
      </c>
      <c r="R500" s="4">
        <f>((Produção!R494*(PreçoLivre!R496*(1-Plan1!$B$11)+R$4*Plan1!$E$16)-R$5-R$2)*R$7)</f>
        <v>1681358.1486672442</v>
      </c>
      <c r="S500" s="4">
        <f>((Produção!S494*(PreçoLivre!S496*(1-Plan1!$B$11)+S$4*Plan1!$E$16)-S$5-S$2)*S$7)</f>
        <v>1664475.6134943615</v>
      </c>
      <c r="T500" s="4">
        <f>((Produção!T494*(PreçoLivre!T496*(1-Plan1!$B$11)+T$4*Plan1!$E$16)-T$5-T$2)*T$7)</f>
        <v>1423103.9456606051</v>
      </c>
      <c r="U500" s="4">
        <f>((Produção!U494*(PreçoLivre!U496*(1-Plan1!$B$11)+U$4*Plan1!$E$16)-U$5-U$2)*U$7)</f>
        <v>1443973.9371428173</v>
      </c>
      <c r="V500" s="4">
        <f>((Produção!V494*(PreçoLivre!V496*(1-Plan1!$B$11)+V$4*Plan1!$E$16)-V$5-V$2)*V$7)</f>
        <v>1353598.1052601603</v>
      </c>
    </row>
    <row r="501" spans="1:22" x14ac:dyDescent="0.25">
      <c r="A501">
        <v>492</v>
      </c>
      <c r="B501" s="100">
        <f t="shared" si="7"/>
        <v>57567751.716788433</v>
      </c>
      <c r="C501" s="4">
        <f>((Produção!C495*(PreçoLivre!C497*(1-Plan1!$B$11)+C$4*Plan1!$E$16)-C$5-C$2)*C$7)</f>
        <v>6801054.8040417125</v>
      </c>
      <c r="D501" s="4">
        <f>((Produção!D495*(PreçoLivre!D497*(1-Plan1!$B$11)+D$4*Plan1!$E$16)-D$5-D$2)*D$7)</f>
        <v>5883701.8595595453</v>
      </c>
      <c r="E501" s="4">
        <f>((Produção!E495*(PreçoLivre!E497*(1-Plan1!$B$11)+E$4*Plan1!$E$16)-E$5-E$2)*E$7)</f>
        <v>5671269.09632554</v>
      </c>
      <c r="F501" s="4">
        <f>((Produção!F495*(PreçoLivre!F497*(1-Plan1!$B$11)+F$4*Plan1!$E$16)-F$5-F$2)*F$7)</f>
        <v>4951183.7152477428</v>
      </c>
      <c r="G501" s="4">
        <f>((Produção!G495*(PreçoLivre!G497*(1-Plan1!$B$11)+G$4*Plan1!$E$16)-G$5-G$2)*G$7)</f>
        <v>4281697.5202950407</v>
      </c>
      <c r="H501" s="4">
        <f>((Produção!H495*(PreçoLivre!H497*(1-Plan1!$B$11)+H$4*Plan1!$E$16)-H$5-H$2)*H$7)</f>
        <v>3822313.0527892024</v>
      </c>
      <c r="I501" s="4">
        <f>((Produção!I495*(PreçoLivre!I497*(1-Plan1!$B$11)+I$4*Plan1!$E$16)-I$5-I$2)*I$7)</f>
        <v>3529524.7637288906</v>
      </c>
      <c r="J501" s="4">
        <f>((Produção!J495*(PreçoLivre!J497*(1-Plan1!$B$11)+J$4*Plan1!$E$16)-J$5-J$2)*J$7)</f>
        <v>3244420.9257499971</v>
      </c>
      <c r="K501" s="4">
        <f>((Produção!K495*(PreçoLivre!K497*(1-Plan1!$B$11)+K$4*Plan1!$E$16)-K$5-K$2)*K$7)</f>
        <v>2725992.8984030825</v>
      </c>
      <c r="L501" s="4">
        <f>((Produção!L495*(PreçoLivre!L497*(1-Plan1!$B$11)+L$4*Plan1!$E$16)-L$5-L$2)*L$7)</f>
        <v>2495878.3977160477</v>
      </c>
      <c r="M501" s="4">
        <f>((Produção!M495*(PreçoLivre!M497*(1-Plan1!$B$11)+M$4*Plan1!$E$16)-M$5-M$2)*M$7)</f>
        <v>2418558.4324388118</v>
      </c>
      <c r="N501" s="4">
        <f>((Produção!N495*(PreçoLivre!N497*(1-Plan1!$B$11)+N$4*Plan1!$E$16)-N$5-N$2)*N$7)</f>
        <v>2069070.9352751437</v>
      </c>
      <c r="O501" s="4">
        <f>((Produção!O495*(PreçoLivre!O497*(1-Plan1!$B$11)+O$4*Plan1!$E$16)-O$5-O$2)*O$7)</f>
        <v>1751832.3985815474</v>
      </c>
      <c r="P501" s="4">
        <f>((Produção!P495*(PreçoLivre!P497*(1-Plan1!$B$11)+P$4*Plan1!$E$16)-P$5-P$2)*P$7)</f>
        <v>1615604.1280445284</v>
      </c>
      <c r="Q501" s="4">
        <f>((Produção!Q495*(PreçoLivre!Q497*(1-Plan1!$B$11)+Q$4*Plan1!$E$16)-Q$5-Q$2)*Q$7)</f>
        <v>1393950.3755242906</v>
      </c>
      <c r="R501" s="4">
        <f>((Produção!R495*(PreçoLivre!R497*(1-Plan1!$B$11)+R$4*Plan1!$E$16)-R$5-R$2)*R$7)</f>
        <v>1161803.2344272549</v>
      </c>
      <c r="S501" s="4">
        <f>((Produção!S495*(PreçoLivre!S497*(1-Plan1!$B$11)+S$4*Plan1!$E$16)-S$5-S$2)*S$7)</f>
        <v>1160120.7852393631</v>
      </c>
      <c r="T501" s="4">
        <f>((Produção!T495*(PreçoLivre!T497*(1-Plan1!$B$11)+T$4*Plan1!$E$16)-T$5-T$2)*T$7)</f>
        <v>964589.350716235</v>
      </c>
      <c r="U501" s="4">
        <f>((Produção!U495*(PreçoLivre!U497*(1-Plan1!$B$11)+U$4*Plan1!$E$16)-U$5-U$2)*U$7)</f>
        <v>848271.0953203484</v>
      </c>
      <c r="V501" s="4">
        <f>((Produção!V495*(PreçoLivre!V497*(1-Plan1!$B$11)+V$4*Plan1!$E$16)-V$5-V$2)*V$7)</f>
        <v>776913.9473641091</v>
      </c>
    </row>
    <row r="502" spans="1:22" x14ac:dyDescent="0.25">
      <c r="A502">
        <v>493</v>
      </c>
      <c r="B502" s="100">
        <f t="shared" si="7"/>
        <v>63892757.452508338</v>
      </c>
      <c r="C502" s="4">
        <f>((Produção!C496*(PreçoLivre!C498*(1-Plan1!$B$11)+C$4*Plan1!$E$16)-C$5-C$2)*C$7)</f>
        <v>7665443.1446927032</v>
      </c>
      <c r="D502" s="4">
        <f>((Produção!D496*(PreçoLivre!D498*(1-Plan1!$B$11)+D$4*Plan1!$E$16)-D$5-D$2)*D$7)</f>
        <v>7029802.3034680029</v>
      </c>
      <c r="E502" s="4">
        <f>((Produção!E496*(PreçoLivre!E498*(1-Plan1!$B$11)+E$4*Plan1!$E$16)-E$5-E$2)*E$7)</f>
        <v>6343743.7933559073</v>
      </c>
      <c r="F502" s="4">
        <f>((Produção!F496*(PreçoLivre!F498*(1-Plan1!$B$11)+F$4*Plan1!$E$16)-F$5-F$2)*F$7)</f>
        <v>5142571.0959372204</v>
      </c>
      <c r="G502" s="4">
        <f>((Produção!G496*(PreçoLivre!G498*(1-Plan1!$B$11)+G$4*Plan1!$E$16)-G$5-G$2)*G$7)</f>
        <v>4796759.9316372946</v>
      </c>
      <c r="H502" s="4">
        <f>((Produção!H496*(PreçoLivre!H498*(1-Plan1!$B$11)+H$4*Plan1!$E$16)-H$5-H$2)*H$7)</f>
        <v>3980704.8188619814</v>
      </c>
      <c r="I502" s="4">
        <f>((Produção!I496*(PreçoLivre!I498*(1-Plan1!$B$11)+I$4*Plan1!$E$16)-I$5-I$2)*I$7)</f>
        <v>3380074.7333849799</v>
      </c>
      <c r="J502" s="4">
        <f>((Produção!J496*(PreçoLivre!J498*(1-Plan1!$B$11)+J$4*Plan1!$E$16)-J$5-J$2)*J$7)</f>
        <v>3125450.716666386</v>
      </c>
      <c r="K502" s="4">
        <f>((Produção!K496*(PreçoLivre!K498*(1-Plan1!$B$11)+K$4*Plan1!$E$16)-K$5-K$2)*K$7)</f>
        <v>2945569.0094720405</v>
      </c>
      <c r="L502" s="4">
        <f>((Produção!L496*(PreçoLivre!L498*(1-Plan1!$B$11)+L$4*Plan1!$E$16)-L$5-L$2)*L$7)</f>
        <v>2680727.5250376249</v>
      </c>
      <c r="M502" s="4">
        <f>((Produção!M496*(PreçoLivre!M498*(1-Plan1!$B$11)+M$4*Plan1!$E$16)-M$5-M$2)*M$7)</f>
        <v>2697456.7699836562</v>
      </c>
      <c r="N502" s="4">
        <f>((Produção!N496*(PreçoLivre!N498*(1-Plan1!$B$11)+N$4*Plan1!$E$16)-N$5-N$2)*N$7)</f>
        <v>2520338.8902632436</v>
      </c>
      <c r="O502" s="4">
        <f>((Produção!O496*(PreçoLivre!O498*(1-Plan1!$B$11)+O$4*Plan1!$E$16)-O$5-O$2)*O$7)</f>
        <v>2090006.4522057262</v>
      </c>
      <c r="P502" s="4">
        <f>((Produção!P496*(PreçoLivre!P498*(1-Plan1!$B$11)+P$4*Plan1!$E$16)-P$5-P$2)*P$7)</f>
        <v>1890396.5475731532</v>
      </c>
      <c r="Q502" s="4">
        <f>((Produção!Q496*(PreçoLivre!Q498*(1-Plan1!$B$11)+Q$4*Plan1!$E$16)-Q$5-Q$2)*Q$7)</f>
        <v>1667943.0158411039</v>
      </c>
      <c r="R502" s="4">
        <f>((Produção!R496*(PreçoLivre!R498*(1-Plan1!$B$11)+R$4*Plan1!$E$16)-R$5-R$2)*R$7)</f>
        <v>1387779.3974231412</v>
      </c>
      <c r="S502" s="4">
        <f>((Produção!S496*(PreçoLivre!S498*(1-Plan1!$B$11)+S$4*Plan1!$E$16)-S$5-S$2)*S$7)</f>
        <v>1199977.3669577613</v>
      </c>
      <c r="T502" s="4">
        <f>((Produção!T496*(PreçoLivre!T498*(1-Plan1!$B$11)+T$4*Plan1!$E$16)-T$5-T$2)*T$7)</f>
        <v>1255119.6503425147</v>
      </c>
      <c r="U502" s="4">
        <f>((Produção!U496*(PreçoLivre!U498*(1-Plan1!$B$11)+U$4*Plan1!$E$16)-U$5-U$2)*U$7)</f>
        <v>1087621.252275025</v>
      </c>
      <c r="V502" s="4">
        <f>((Produção!V496*(PreçoLivre!V498*(1-Plan1!$B$11)+V$4*Plan1!$E$16)-V$5-V$2)*V$7)</f>
        <v>1005271.0371288576</v>
      </c>
    </row>
    <row r="503" spans="1:22" x14ac:dyDescent="0.25">
      <c r="A503">
        <v>494</v>
      </c>
      <c r="B503" s="100">
        <f t="shared" si="7"/>
        <v>80245595.695063472</v>
      </c>
      <c r="C503" s="4">
        <f>((Produção!C497*(PreçoLivre!C499*(1-Plan1!$B$11)+C$4*Plan1!$E$16)-C$5-C$2)*C$7)</f>
        <v>7796380.6472763997</v>
      </c>
      <c r="D503" s="4">
        <f>((Produção!D497*(PreçoLivre!D499*(1-Plan1!$B$11)+D$4*Plan1!$E$16)-D$5-D$2)*D$7)</f>
        <v>7455543.2553750463</v>
      </c>
      <c r="E503" s="4">
        <f>((Produção!E497*(PreçoLivre!E499*(1-Plan1!$B$11)+E$4*Plan1!$E$16)-E$5-E$2)*E$7)</f>
        <v>6868073.373276066</v>
      </c>
      <c r="F503" s="4">
        <f>((Produção!F497*(PreçoLivre!F499*(1-Plan1!$B$11)+F$4*Plan1!$E$16)-F$5-F$2)*F$7)</f>
        <v>5939249.1831208523</v>
      </c>
      <c r="G503" s="4">
        <f>((Produção!G497*(PreçoLivre!G499*(1-Plan1!$B$11)+G$4*Plan1!$E$16)-G$5-G$2)*G$7)</f>
        <v>5414008.5071730586</v>
      </c>
      <c r="H503" s="4">
        <f>((Produção!H497*(PreçoLivre!H499*(1-Plan1!$B$11)+H$4*Plan1!$E$16)-H$5-H$2)*H$7)</f>
        <v>5029053.810134423</v>
      </c>
      <c r="I503" s="4">
        <f>((Produção!I497*(PreçoLivre!I499*(1-Plan1!$B$11)+I$4*Plan1!$E$16)-I$5-I$2)*I$7)</f>
        <v>4502269.9312030505</v>
      </c>
      <c r="J503" s="4">
        <f>((Produção!J497*(PreçoLivre!J499*(1-Plan1!$B$11)+J$4*Plan1!$E$16)-J$5-J$2)*J$7)</f>
        <v>4433110.1899697455</v>
      </c>
      <c r="K503" s="4">
        <f>((Produção!K497*(PreçoLivre!K499*(1-Plan1!$B$11)+K$4*Plan1!$E$16)-K$5-K$2)*K$7)</f>
        <v>3694914.3325638063</v>
      </c>
      <c r="L503" s="4">
        <f>((Produção!L497*(PreçoLivre!L499*(1-Plan1!$B$11)+L$4*Plan1!$E$16)-L$5-L$2)*L$7)</f>
        <v>3305198.1924961135</v>
      </c>
      <c r="M503" s="4">
        <f>((Produção!M497*(PreçoLivre!M499*(1-Plan1!$B$11)+M$4*Plan1!$E$16)-M$5-M$2)*M$7)</f>
        <v>3219079.9638917521</v>
      </c>
      <c r="N503" s="4">
        <f>((Produção!N497*(PreçoLivre!N499*(1-Plan1!$B$11)+N$4*Plan1!$E$16)-N$5-N$2)*N$7)</f>
        <v>3146477.1905211299</v>
      </c>
      <c r="O503" s="4">
        <f>((Produção!O497*(PreçoLivre!O499*(1-Plan1!$B$11)+O$4*Plan1!$E$16)-O$5-O$2)*O$7)</f>
        <v>2875234.2219910622</v>
      </c>
      <c r="P503" s="4">
        <f>((Produção!P497*(PreçoLivre!P499*(1-Plan1!$B$11)+P$4*Plan1!$E$16)-P$5-P$2)*P$7)</f>
        <v>2734554.2425757679</v>
      </c>
      <c r="Q503" s="4">
        <f>((Produção!Q497*(PreçoLivre!Q499*(1-Plan1!$B$11)+Q$4*Plan1!$E$16)-Q$5-Q$2)*Q$7)</f>
        <v>2717343.5271670036</v>
      </c>
      <c r="R503" s="4">
        <f>((Produção!R497*(PreçoLivre!R499*(1-Plan1!$B$11)+R$4*Plan1!$E$16)-R$5-R$2)*R$7)</f>
        <v>2546601.4119960484</v>
      </c>
      <c r="S503" s="4">
        <f>((Produção!S497*(PreçoLivre!S499*(1-Plan1!$B$11)+S$4*Plan1!$E$16)-S$5-S$2)*S$7)</f>
        <v>2279638.3428399004</v>
      </c>
      <c r="T503" s="4">
        <f>((Produção!T497*(PreçoLivre!T499*(1-Plan1!$B$11)+T$4*Plan1!$E$16)-T$5-T$2)*T$7)</f>
        <v>2186720.819062558</v>
      </c>
      <c r="U503" s="4">
        <f>((Produção!U497*(PreçoLivre!U499*(1-Plan1!$B$11)+U$4*Plan1!$E$16)-U$5-U$2)*U$7)</f>
        <v>2129191.7186805294</v>
      </c>
      <c r="V503" s="4">
        <f>((Produção!V497*(PreçoLivre!V499*(1-Plan1!$B$11)+V$4*Plan1!$E$16)-V$5-V$2)*V$7)</f>
        <v>1972952.8337491667</v>
      </c>
    </row>
    <row r="504" spans="1:22" x14ac:dyDescent="0.25">
      <c r="A504">
        <v>495</v>
      </c>
      <c r="B504" s="100">
        <f t="shared" si="7"/>
        <v>65092245.874861561</v>
      </c>
      <c r="C504" s="4">
        <f>((Produção!C498*(PreçoLivre!C500*(1-Plan1!$B$11)+C$4*Plan1!$E$16)-C$5-C$2)*C$7)</f>
        <v>6987845.6238578912</v>
      </c>
      <c r="D504" s="4">
        <f>((Produção!D498*(PreçoLivre!D500*(1-Plan1!$B$11)+D$4*Plan1!$E$16)-D$5-D$2)*D$7)</f>
        <v>6570432.7729554363</v>
      </c>
      <c r="E504" s="4">
        <f>((Produção!E498*(PreçoLivre!E500*(1-Plan1!$B$11)+E$4*Plan1!$E$16)-E$5-E$2)*E$7)</f>
        <v>6099772.5367504051</v>
      </c>
      <c r="F504" s="4">
        <f>((Produção!F498*(PreçoLivre!F500*(1-Plan1!$B$11)+F$4*Plan1!$E$16)-F$5-F$2)*F$7)</f>
        <v>5367426.3278917344</v>
      </c>
      <c r="G504" s="4">
        <f>((Produção!G498*(PreçoLivre!G500*(1-Plan1!$B$11)+G$4*Plan1!$E$16)-G$5-G$2)*G$7)</f>
        <v>5399568.5770624708</v>
      </c>
      <c r="H504" s="4">
        <f>((Produção!H498*(PreçoLivre!H500*(1-Plan1!$B$11)+H$4*Plan1!$E$16)-H$5-H$2)*H$7)</f>
        <v>5343442.1777110416</v>
      </c>
      <c r="I504" s="4">
        <f>((Produção!I498*(PreçoLivre!I500*(1-Plan1!$B$11)+I$4*Plan1!$E$16)-I$5-I$2)*I$7)</f>
        <v>4426661.7222163538</v>
      </c>
      <c r="J504" s="4">
        <f>((Produção!J498*(PreçoLivre!J500*(1-Plan1!$B$11)+J$4*Plan1!$E$16)-J$5-J$2)*J$7)</f>
        <v>4132352.9819271746</v>
      </c>
      <c r="K504" s="4">
        <f>((Produção!K498*(PreçoLivre!K500*(1-Plan1!$B$11)+K$4*Plan1!$E$16)-K$5-K$2)*K$7)</f>
        <v>3341112.5450507915</v>
      </c>
      <c r="L504" s="4">
        <f>((Produção!L498*(PreçoLivre!L500*(1-Plan1!$B$11)+L$4*Plan1!$E$16)-L$5-L$2)*L$7)</f>
        <v>2599050.1225541774</v>
      </c>
      <c r="M504" s="4">
        <f>((Produção!M498*(PreçoLivre!M500*(1-Plan1!$B$11)+M$4*Plan1!$E$16)-M$5-M$2)*M$7)</f>
        <v>2422272.6626298507</v>
      </c>
      <c r="N504" s="4">
        <f>((Produção!N498*(PreçoLivre!N500*(1-Plan1!$B$11)+N$4*Plan1!$E$16)-N$5-N$2)*N$7)</f>
        <v>2101893.7120648124</v>
      </c>
      <c r="O504" s="4">
        <f>((Produção!O498*(PreçoLivre!O500*(1-Plan1!$B$11)+O$4*Plan1!$E$16)-O$5-O$2)*O$7)</f>
        <v>1858867.9298562303</v>
      </c>
      <c r="P504" s="4">
        <f>((Produção!P498*(PreçoLivre!P500*(1-Plan1!$B$11)+P$4*Plan1!$E$16)-P$5-P$2)*P$7)</f>
        <v>1587004.0524135269</v>
      </c>
      <c r="Q504" s="4">
        <f>((Produção!Q498*(PreçoLivre!Q500*(1-Plan1!$B$11)+Q$4*Plan1!$E$16)-Q$5-Q$2)*Q$7)</f>
        <v>1411888.9162846752</v>
      </c>
      <c r="R504" s="4">
        <f>((Produção!R498*(PreçoLivre!R500*(1-Plan1!$B$11)+R$4*Plan1!$E$16)-R$5-R$2)*R$7)</f>
        <v>1274071.851200592</v>
      </c>
      <c r="S504" s="4">
        <f>((Produção!S498*(PreçoLivre!S500*(1-Plan1!$B$11)+S$4*Plan1!$E$16)-S$5-S$2)*S$7)</f>
        <v>1167845.510662342</v>
      </c>
      <c r="T504" s="4">
        <f>((Produção!T498*(PreçoLivre!T500*(1-Plan1!$B$11)+T$4*Plan1!$E$16)-T$5-T$2)*T$7)</f>
        <v>1050474.7428206753</v>
      </c>
      <c r="U504" s="4">
        <f>((Produção!U498*(PreçoLivre!U500*(1-Plan1!$B$11)+U$4*Plan1!$E$16)-U$5-U$2)*U$7)</f>
        <v>1029065.6092020378</v>
      </c>
      <c r="V504" s="4">
        <f>((Produção!V498*(PreçoLivre!V500*(1-Plan1!$B$11)+V$4*Plan1!$E$16)-V$5-V$2)*V$7)</f>
        <v>921195.49974935595</v>
      </c>
    </row>
    <row r="505" spans="1:22" x14ac:dyDescent="0.25">
      <c r="A505">
        <v>496</v>
      </c>
      <c r="B505" s="100">
        <f t="shared" si="7"/>
        <v>82474935.967761323</v>
      </c>
      <c r="C505" s="4">
        <f>((Produção!C499*(PreçoLivre!C501*(1-Plan1!$B$11)+C$4*Plan1!$E$16)-C$5-C$2)*C$7)</f>
        <v>7327459.4292338397</v>
      </c>
      <c r="D505" s="4">
        <f>((Produção!D499*(PreçoLivre!D501*(1-Plan1!$B$11)+D$4*Plan1!$E$16)-D$5-D$2)*D$7)</f>
        <v>7243118.9042844903</v>
      </c>
      <c r="E505" s="4">
        <f>((Produção!E499*(PreçoLivre!E501*(1-Plan1!$B$11)+E$4*Plan1!$E$16)-E$5-E$2)*E$7)</f>
        <v>6994931.0674910191</v>
      </c>
      <c r="F505" s="4">
        <f>((Produção!F499*(PreçoLivre!F501*(1-Plan1!$B$11)+F$4*Plan1!$E$16)-F$5-F$2)*F$7)</f>
        <v>6263935.2199126976</v>
      </c>
      <c r="G505" s="4">
        <f>((Produção!G499*(PreçoLivre!G501*(1-Plan1!$B$11)+G$4*Plan1!$E$16)-G$5-G$2)*G$7)</f>
        <v>5729509.7434372222</v>
      </c>
      <c r="H505" s="4">
        <f>((Produção!H499*(PreçoLivre!H501*(1-Plan1!$B$11)+H$4*Plan1!$E$16)-H$5-H$2)*H$7)</f>
        <v>5774570.4881363222</v>
      </c>
      <c r="I505" s="4">
        <f>((Produção!I499*(PreçoLivre!I501*(1-Plan1!$B$11)+I$4*Plan1!$E$16)-I$5-I$2)*I$7)</f>
        <v>5565594.2936427854</v>
      </c>
      <c r="J505" s="4">
        <f>((Produção!J499*(PreçoLivre!J501*(1-Plan1!$B$11)+J$4*Plan1!$E$16)-J$5-J$2)*J$7)</f>
        <v>5044565.1946124211</v>
      </c>
      <c r="K505" s="4">
        <f>((Produção!K499*(PreçoLivre!K501*(1-Plan1!$B$11)+K$4*Plan1!$E$16)-K$5-K$2)*K$7)</f>
        <v>4377205.1496664137</v>
      </c>
      <c r="L505" s="4">
        <f>((Produção!L499*(PreçoLivre!L501*(1-Plan1!$B$11)+L$4*Plan1!$E$16)-L$5-L$2)*L$7)</f>
        <v>4085270.5436385926</v>
      </c>
      <c r="M505" s="4">
        <f>((Produção!M499*(PreçoLivre!M501*(1-Plan1!$B$11)+M$4*Plan1!$E$16)-M$5-M$2)*M$7)</f>
        <v>3837864.3578284159</v>
      </c>
      <c r="N505" s="4">
        <f>((Produção!N499*(PreçoLivre!N501*(1-Plan1!$B$11)+N$4*Plan1!$E$16)-N$5-N$2)*N$7)</f>
        <v>3459733.5230323747</v>
      </c>
      <c r="O505" s="4">
        <f>((Produção!O499*(PreçoLivre!O501*(1-Plan1!$B$11)+O$4*Plan1!$E$16)-O$5-O$2)*O$7)</f>
        <v>2963992.1907860227</v>
      </c>
      <c r="P505" s="4">
        <f>((Produção!P499*(PreçoLivre!P501*(1-Plan1!$B$11)+P$4*Plan1!$E$16)-P$5-P$2)*P$7)</f>
        <v>2576236.0032493155</v>
      </c>
      <c r="Q505" s="4">
        <f>((Produção!Q499*(PreçoLivre!Q501*(1-Plan1!$B$11)+Q$4*Plan1!$E$16)-Q$5-Q$2)*Q$7)</f>
        <v>2385537.7908457331</v>
      </c>
      <c r="R505" s="4">
        <f>((Produção!R499*(PreçoLivre!R501*(1-Plan1!$B$11)+R$4*Plan1!$E$16)-R$5-R$2)*R$7)</f>
        <v>2116058.1304365583</v>
      </c>
      <c r="S505" s="4">
        <f>((Produção!S499*(PreçoLivre!S501*(1-Plan1!$B$11)+S$4*Plan1!$E$16)-S$5-S$2)*S$7)</f>
        <v>1818845.4251608488</v>
      </c>
      <c r="T505" s="4">
        <f>((Produção!T499*(PreçoLivre!T501*(1-Plan1!$B$11)+T$4*Plan1!$E$16)-T$5-T$2)*T$7)</f>
        <v>1768731.3249235279</v>
      </c>
      <c r="U505" s="4">
        <f>((Produção!U499*(PreçoLivre!U501*(1-Plan1!$B$11)+U$4*Plan1!$E$16)-U$5-U$2)*U$7)</f>
        <v>1622219.3998408872</v>
      </c>
      <c r="V505" s="4">
        <f>((Produção!V499*(PreçoLivre!V501*(1-Plan1!$B$11)+V$4*Plan1!$E$16)-V$5-V$2)*V$7)</f>
        <v>1519557.7876018253</v>
      </c>
    </row>
    <row r="506" spans="1:22" x14ac:dyDescent="0.25">
      <c r="A506">
        <v>497</v>
      </c>
      <c r="B506" s="100">
        <f t="shared" si="7"/>
        <v>60231857.594939604</v>
      </c>
      <c r="C506" s="4">
        <f>((Produção!C500*(PreçoLivre!C502*(1-Plan1!$B$11)+C$4*Plan1!$E$16)-C$5-C$2)*C$7)</f>
        <v>7837074.0054364186</v>
      </c>
      <c r="D506" s="4">
        <f>((Produção!D500*(PreçoLivre!D502*(1-Plan1!$B$11)+D$4*Plan1!$E$16)-D$5-D$2)*D$7)</f>
        <v>6890319.3874065373</v>
      </c>
      <c r="E506" s="4">
        <f>((Produção!E500*(PreçoLivre!E502*(1-Plan1!$B$11)+E$4*Plan1!$E$16)-E$5-E$2)*E$7)</f>
        <v>6053157.1195010999</v>
      </c>
      <c r="F506" s="4">
        <f>((Produção!F500*(PreçoLivre!F502*(1-Plan1!$B$11)+F$4*Plan1!$E$16)-F$5-F$2)*F$7)</f>
        <v>5167843.5856215376</v>
      </c>
      <c r="G506" s="4">
        <f>((Produção!G500*(PreçoLivre!G502*(1-Plan1!$B$11)+G$4*Plan1!$E$16)-G$5-G$2)*G$7)</f>
        <v>4753075.0948558198</v>
      </c>
      <c r="H506" s="4">
        <f>((Produção!H500*(PreçoLivre!H502*(1-Plan1!$B$11)+H$4*Plan1!$E$16)-H$5-H$2)*H$7)</f>
        <v>4298411.5219471194</v>
      </c>
      <c r="I506" s="4">
        <f>((Produção!I500*(PreçoLivre!I502*(1-Plan1!$B$11)+I$4*Plan1!$E$16)-I$5-I$2)*I$7)</f>
        <v>3449812.5157533926</v>
      </c>
      <c r="J506" s="4">
        <f>((Produção!J500*(PreçoLivre!J502*(1-Plan1!$B$11)+J$4*Plan1!$E$16)-J$5-J$2)*J$7)</f>
        <v>3025026.5708549027</v>
      </c>
      <c r="K506" s="4">
        <f>((Produção!K500*(PreçoLivre!K502*(1-Plan1!$B$11)+K$4*Plan1!$E$16)-K$5-K$2)*K$7)</f>
        <v>2698098.8075343766</v>
      </c>
      <c r="L506" s="4">
        <f>((Produção!L500*(PreçoLivre!L502*(1-Plan1!$B$11)+L$4*Plan1!$E$16)-L$5-L$2)*L$7)</f>
        <v>2319734.1424887646</v>
      </c>
      <c r="M506" s="4">
        <f>((Produção!M500*(PreçoLivre!M502*(1-Plan1!$B$11)+M$4*Plan1!$E$16)-M$5-M$2)*M$7)</f>
        <v>2081982.6156177958</v>
      </c>
      <c r="N506" s="4">
        <f>((Produção!N500*(PreçoLivre!N502*(1-Plan1!$B$11)+N$4*Plan1!$E$16)-N$5-N$2)*N$7)</f>
        <v>1925337.0372891354</v>
      </c>
      <c r="O506" s="4">
        <f>((Produção!O500*(PreçoLivre!O502*(1-Plan1!$B$11)+O$4*Plan1!$E$16)-O$5-O$2)*O$7)</f>
        <v>1568669.5854904959</v>
      </c>
      <c r="P506" s="4">
        <f>((Produção!P500*(PreçoLivre!P502*(1-Plan1!$B$11)+P$4*Plan1!$E$16)-P$5-P$2)*P$7)</f>
        <v>1431044.1789988847</v>
      </c>
      <c r="Q506" s="4">
        <f>((Produção!Q500*(PreçoLivre!Q502*(1-Plan1!$B$11)+Q$4*Plan1!$E$16)-Q$5-Q$2)*Q$7)</f>
        <v>1282928.2529787705</v>
      </c>
      <c r="R506" s="4">
        <f>((Produção!R500*(PreçoLivre!R502*(1-Plan1!$B$11)+R$4*Plan1!$E$16)-R$5-R$2)*R$7)</f>
        <v>1246697.1388970667</v>
      </c>
      <c r="S506" s="4">
        <f>((Produção!S500*(PreçoLivre!S502*(1-Plan1!$B$11)+S$4*Plan1!$E$16)-S$5-S$2)*S$7)</f>
        <v>1224960.1918165011</v>
      </c>
      <c r="T506" s="4">
        <f>((Produção!T500*(PreçoLivre!T502*(1-Plan1!$B$11)+T$4*Plan1!$E$16)-T$5-T$2)*T$7)</f>
        <v>1017934.515677536</v>
      </c>
      <c r="U506" s="4">
        <f>((Produção!U500*(PreçoLivre!U502*(1-Plan1!$B$11)+U$4*Plan1!$E$16)-U$5-U$2)*U$7)</f>
        <v>1021664.0138127391</v>
      </c>
      <c r="V506" s="4">
        <f>((Produção!V500*(PreçoLivre!V502*(1-Plan1!$B$11)+V$4*Plan1!$E$16)-V$5-V$2)*V$7)</f>
        <v>938087.31296071038</v>
      </c>
    </row>
    <row r="507" spans="1:22" x14ac:dyDescent="0.25">
      <c r="A507">
        <v>498</v>
      </c>
      <c r="B507" s="100">
        <f t="shared" si="7"/>
        <v>53936227.6635601</v>
      </c>
      <c r="C507" s="4">
        <f>((Produção!C501*(PreçoLivre!C503*(1-Plan1!$B$11)+C$4*Plan1!$E$16)-C$5-C$2)*C$7)</f>
        <v>6811813.2498834748</v>
      </c>
      <c r="D507" s="4">
        <f>((Produção!D501*(PreçoLivre!D503*(1-Plan1!$B$11)+D$4*Plan1!$E$16)-D$5-D$2)*D$7)</f>
        <v>5733682.2291608369</v>
      </c>
      <c r="E507" s="4">
        <f>((Produção!E501*(PreçoLivre!E503*(1-Plan1!$B$11)+E$4*Plan1!$E$16)-E$5-E$2)*E$7)</f>
        <v>5001474.6622196352</v>
      </c>
      <c r="F507" s="4">
        <f>((Produção!F501*(PreçoLivre!F503*(1-Plan1!$B$11)+F$4*Plan1!$E$16)-F$5-F$2)*F$7)</f>
        <v>4158291.9464474753</v>
      </c>
      <c r="G507" s="4">
        <f>((Produção!G501*(PreçoLivre!G503*(1-Plan1!$B$11)+G$4*Plan1!$E$16)-G$5-G$2)*G$7)</f>
        <v>3936143.0808180994</v>
      </c>
      <c r="H507" s="4">
        <f>((Produção!H501*(PreçoLivre!H503*(1-Plan1!$B$11)+H$4*Plan1!$E$16)-H$5-H$2)*H$7)</f>
        <v>3441676.051924645</v>
      </c>
      <c r="I507" s="4">
        <f>((Produção!I501*(PreçoLivre!I503*(1-Plan1!$B$11)+I$4*Plan1!$E$16)-I$5-I$2)*I$7)</f>
        <v>3181650.4876642041</v>
      </c>
      <c r="J507" s="4">
        <f>((Produção!J501*(PreçoLivre!J503*(1-Plan1!$B$11)+J$4*Plan1!$E$16)-J$5-J$2)*J$7)</f>
        <v>2658515.8020566427</v>
      </c>
      <c r="K507" s="4">
        <f>((Produção!K501*(PreçoLivre!K503*(1-Plan1!$B$11)+K$4*Plan1!$E$16)-K$5-K$2)*K$7)</f>
        <v>2483664.8883122988</v>
      </c>
      <c r="L507" s="4">
        <f>((Produção!L501*(PreçoLivre!L503*(1-Plan1!$B$11)+L$4*Plan1!$E$16)-L$5-L$2)*L$7)</f>
        <v>2275551.4369799425</v>
      </c>
      <c r="M507" s="4">
        <f>((Produção!M501*(PreçoLivre!M503*(1-Plan1!$B$11)+M$4*Plan1!$E$16)-M$5-M$2)*M$7)</f>
        <v>1958490.4741792192</v>
      </c>
      <c r="N507" s="4">
        <f>((Produção!N501*(PreçoLivre!N503*(1-Plan1!$B$11)+N$4*Plan1!$E$16)-N$5-N$2)*N$7)</f>
        <v>1906351.4257538151</v>
      </c>
      <c r="O507" s="4">
        <f>((Produção!O501*(PreçoLivre!O503*(1-Plan1!$B$11)+O$4*Plan1!$E$16)-O$5-O$2)*O$7)</f>
        <v>1889567.4066741746</v>
      </c>
      <c r="P507" s="4">
        <f>((Produção!P501*(PreçoLivre!P503*(1-Plan1!$B$11)+P$4*Plan1!$E$16)-P$5-P$2)*P$7)</f>
        <v>1675981.7228710891</v>
      </c>
      <c r="Q507" s="4">
        <f>((Produção!Q501*(PreçoLivre!Q503*(1-Plan1!$B$11)+Q$4*Plan1!$E$16)-Q$5-Q$2)*Q$7)</f>
        <v>1473219.6705669614</v>
      </c>
      <c r="R507" s="4">
        <f>((Produção!R501*(PreçoLivre!R503*(1-Plan1!$B$11)+R$4*Plan1!$E$16)-R$5-R$2)*R$7)</f>
        <v>1249640.3934410643</v>
      </c>
      <c r="S507" s="4">
        <f>((Produção!S501*(PreçoLivre!S503*(1-Plan1!$B$11)+S$4*Plan1!$E$16)-S$5-S$2)*S$7)</f>
        <v>1147120.904440796</v>
      </c>
      <c r="T507" s="4">
        <f>((Produção!T501*(PreçoLivre!T503*(1-Plan1!$B$11)+T$4*Plan1!$E$16)-T$5-T$2)*T$7)</f>
        <v>1019571.3755393097</v>
      </c>
      <c r="U507" s="4">
        <f>((Produção!U501*(PreçoLivre!U503*(1-Plan1!$B$11)+U$4*Plan1!$E$16)-U$5-U$2)*U$7)</f>
        <v>1009656.5113120098</v>
      </c>
      <c r="V507" s="4">
        <f>((Produção!V501*(PreçoLivre!V503*(1-Plan1!$B$11)+V$4*Plan1!$E$16)-V$5-V$2)*V$7)</f>
        <v>924163.94331440609</v>
      </c>
    </row>
    <row r="508" spans="1:22" x14ac:dyDescent="0.25">
      <c r="A508">
        <v>499</v>
      </c>
      <c r="B508" s="100">
        <f t="shared" si="7"/>
        <v>64935456.762945972</v>
      </c>
      <c r="C508" s="4">
        <f>((Produção!C502*(PreçoLivre!C504*(1-Plan1!$B$11)+C$4*Plan1!$E$16)-C$5-C$2)*C$7)</f>
        <v>7508678.69236694</v>
      </c>
      <c r="D508" s="4">
        <f>((Produção!D502*(PreçoLivre!D504*(1-Plan1!$B$11)+D$4*Plan1!$E$16)-D$5-D$2)*D$7)</f>
        <v>6752822.744451466</v>
      </c>
      <c r="E508" s="4">
        <f>((Produção!E502*(PreçoLivre!E504*(1-Plan1!$B$11)+E$4*Plan1!$E$16)-E$5-E$2)*E$7)</f>
        <v>6323022.8928142004</v>
      </c>
      <c r="F508" s="4">
        <f>((Produção!F502*(PreçoLivre!F504*(1-Plan1!$B$11)+F$4*Plan1!$E$16)-F$5-F$2)*F$7)</f>
        <v>6175516.4927899791</v>
      </c>
      <c r="G508" s="4">
        <f>((Produção!G502*(PreçoLivre!G504*(1-Plan1!$B$11)+G$4*Plan1!$E$16)-G$5-G$2)*G$7)</f>
        <v>5222763.4746817546</v>
      </c>
      <c r="H508" s="4">
        <f>((Produção!H502*(PreçoLivre!H504*(1-Plan1!$B$11)+H$4*Plan1!$E$16)-H$5-H$2)*H$7)</f>
        <v>4779859.7285014773</v>
      </c>
      <c r="I508" s="4">
        <f>((Produção!I502*(PreçoLivre!I504*(1-Plan1!$B$11)+I$4*Plan1!$E$16)-I$5-I$2)*I$7)</f>
        <v>4153280.5906484607</v>
      </c>
      <c r="J508" s="4">
        <f>((Produção!J502*(PreçoLivre!J504*(1-Plan1!$B$11)+J$4*Plan1!$E$16)-J$5-J$2)*J$7)</f>
        <v>3339598.0416858946</v>
      </c>
      <c r="K508" s="4">
        <f>((Produção!K502*(PreçoLivre!K504*(1-Plan1!$B$11)+K$4*Plan1!$E$16)-K$5-K$2)*K$7)</f>
        <v>2929790.8724079663</v>
      </c>
      <c r="L508" s="4">
        <f>((Produção!L502*(PreçoLivre!L504*(1-Plan1!$B$11)+L$4*Plan1!$E$16)-L$5-L$2)*L$7)</f>
        <v>2678431.5759453648</v>
      </c>
      <c r="M508" s="4">
        <f>((Produção!M502*(PreçoLivre!M504*(1-Plan1!$B$11)+M$4*Plan1!$E$16)-M$5-M$2)*M$7)</f>
        <v>2314353.346061823</v>
      </c>
      <c r="N508" s="4">
        <f>((Produção!N502*(PreçoLivre!N504*(1-Plan1!$B$11)+N$4*Plan1!$E$16)-N$5-N$2)*N$7)</f>
        <v>2094841.9447466834</v>
      </c>
      <c r="O508" s="4">
        <f>((Produção!O502*(PreçoLivre!O504*(1-Plan1!$B$11)+O$4*Plan1!$E$16)-O$5-O$2)*O$7)</f>
        <v>1947143.6935251551</v>
      </c>
      <c r="P508" s="4">
        <f>((Produção!P502*(PreçoLivre!P504*(1-Plan1!$B$11)+P$4*Plan1!$E$16)-P$5-P$2)*P$7)</f>
        <v>1580428.9925282393</v>
      </c>
      <c r="Q508" s="4">
        <f>((Produção!Q502*(PreçoLivre!Q504*(1-Plan1!$B$11)+Q$4*Plan1!$E$16)-Q$5-Q$2)*Q$7)</f>
        <v>1317550.9885251464</v>
      </c>
      <c r="R508" s="4">
        <f>((Produção!R502*(PreçoLivre!R504*(1-Plan1!$B$11)+R$4*Plan1!$E$16)-R$5-R$2)*R$7)</f>
        <v>1219771.2891885205</v>
      </c>
      <c r="S508" s="4">
        <f>((Produção!S502*(PreçoLivre!S504*(1-Plan1!$B$11)+S$4*Plan1!$E$16)-S$5-S$2)*S$7)</f>
        <v>1224955.307047883</v>
      </c>
      <c r="T508" s="4">
        <f>((Produção!T502*(PreçoLivre!T504*(1-Plan1!$B$11)+T$4*Plan1!$E$16)-T$5-T$2)*T$7)</f>
        <v>1148122.7833038797</v>
      </c>
      <c r="U508" s="4">
        <f>((Produção!U502*(PreçoLivre!U504*(1-Plan1!$B$11)+U$4*Plan1!$E$16)-U$5-U$2)*U$7)</f>
        <v>1185652.3563527062</v>
      </c>
      <c r="V508" s="4">
        <f>((Produção!V502*(PreçoLivre!V504*(1-Plan1!$B$11)+V$4*Plan1!$E$16)-V$5-V$2)*V$7)</f>
        <v>1038870.9553724383</v>
      </c>
    </row>
    <row r="509" spans="1:22" x14ac:dyDescent="0.25">
      <c r="A509">
        <v>500</v>
      </c>
      <c r="B509" s="100">
        <f t="shared" si="7"/>
        <v>59043016.443784632</v>
      </c>
      <c r="C509" s="4">
        <f>((Produção!C503*(PreçoLivre!C505*(1-Plan1!$B$11)+C$4*Plan1!$E$16)-C$5-C$2)*C$7)</f>
        <v>7279300.6510501066</v>
      </c>
      <c r="D509" s="4">
        <f>((Produção!D503*(PreçoLivre!D505*(1-Plan1!$B$11)+D$4*Plan1!$E$16)-D$5-D$2)*D$7)</f>
        <v>6427882.7334433123</v>
      </c>
      <c r="E509" s="4">
        <f>((Produção!E503*(PreçoLivre!E505*(1-Plan1!$B$11)+E$4*Plan1!$E$16)-E$5-E$2)*E$7)</f>
        <v>5421582.2546061222</v>
      </c>
      <c r="F509" s="4">
        <f>((Produção!F503*(PreçoLivre!F505*(1-Plan1!$B$11)+F$4*Plan1!$E$16)-F$5-F$2)*F$7)</f>
        <v>4692331.0980063695</v>
      </c>
      <c r="G509" s="4">
        <f>((Produção!G503*(PreçoLivre!G505*(1-Plan1!$B$11)+G$4*Plan1!$E$16)-G$5-G$2)*G$7)</f>
        <v>4320851.3280420722</v>
      </c>
      <c r="H509" s="4">
        <f>((Produção!H503*(PreçoLivre!H505*(1-Plan1!$B$11)+H$4*Plan1!$E$16)-H$5-H$2)*H$7)</f>
        <v>4078062.9831128647</v>
      </c>
      <c r="I509" s="4">
        <f>((Produção!I503*(PreçoLivre!I505*(1-Plan1!$B$11)+I$4*Plan1!$E$16)-I$5-I$2)*I$7)</f>
        <v>3713233.0318993302</v>
      </c>
      <c r="J509" s="4">
        <f>((Produção!J503*(PreçoLivre!J505*(1-Plan1!$B$11)+J$4*Plan1!$E$16)-J$5-J$2)*J$7)</f>
        <v>2972197.7788722208</v>
      </c>
      <c r="K509" s="4">
        <f>((Produção!K503*(PreçoLivre!K505*(1-Plan1!$B$11)+K$4*Plan1!$E$16)-K$5-K$2)*K$7)</f>
        <v>2669119.9118769285</v>
      </c>
      <c r="L509" s="4">
        <f>((Produção!L503*(PreçoLivre!L505*(1-Plan1!$B$11)+L$4*Plan1!$E$16)-L$5-L$2)*L$7)</f>
        <v>2440918.2042356781</v>
      </c>
      <c r="M509" s="4">
        <f>((Produção!M503*(PreçoLivre!M505*(1-Plan1!$B$11)+M$4*Plan1!$E$16)-M$5-M$2)*M$7)</f>
        <v>2379599.5530364886</v>
      </c>
      <c r="N509" s="4">
        <f>((Produção!N503*(PreçoLivre!N505*(1-Plan1!$B$11)+N$4*Plan1!$E$16)-N$5-N$2)*N$7)</f>
        <v>2066178.6260292777</v>
      </c>
      <c r="O509" s="4">
        <f>((Produção!O503*(PreçoLivre!O505*(1-Plan1!$B$11)+O$4*Plan1!$E$16)-O$5-O$2)*O$7)</f>
        <v>1772015.8283995006</v>
      </c>
      <c r="P509" s="4">
        <f>((Produção!P503*(PreçoLivre!P505*(1-Plan1!$B$11)+P$4*Plan1!$E$16)-P$5-P$2)*P$7)</f>
        <v>1580510.7773150706</v>
      </c>
      <c r="Q509" s="4">
        <f>((Produção!Q503*(PreçoLivre!Q505*(1-Plan1!$B$11)+Q$4*Plan1!$E$16)-Q$5-Q$2)*Q$7)</f>
        <v>1570746.0538925878</v>
      </c>
      <c r="R509" s="4">
        <f>((Produção!R503*(PreçoLivre!R505*(1-Plan1!$B$11)+R$4*Plan1!$E$16)-R$5-R$2)*R$7)</f>
        <v>1376328.427006182</v>
      </c>
      <c r="S509" s="4">
        <f>((Produção!S503*(PreçoLivre!S505*(1-Plan1!$B$11)+S$4*Plan1!$E$16)-S$5-S$2)*S$7)</f>
        <v>1225060.8203992962</v>
      </c>
      <c r="T509" s="4">
        <f>((Produção!T503*(PreçoLivre!T505*(1-Plan1!$B$11)+T$4*Plan1!$E$16)-T$5-T$2)*T$7)</f>
        <v>1139488.8827990394</v>
      </c>
      <c r="U509" s="4">
        <f>((Produção!U503*(PreçoLivre!U505*(1-Plan1!$B$11)+U$4*Plan1!$E$16)-U$5-U$2)*U$7)</f>
        <v>994701.78434455674</v>
      </c>
      <c r="V509" s="4">
        <f>((Produção!V503*(PreçoLivre!V505*(1-Plan1!$B$11)+V$4*Plan1!$E$16)-V$5-V$2)*V$7)</f>
        <v>922905.71541762224</v>
      </c>
    </row>
    <row r="510" spans="1:22" x14ac:dyDescent="0.25">
      <c r="A510">
        <v>501</v>
      </c>
      <c r="B510" s="100">
        <f t="shared" si="7"/>
        <v>77851330.18196781</v>
      </c>
      <c r="C510" s="4">
        <f>((Produção!C504*(PreçoLivre!C506*(1-Plan1!$B$11)+C$4*Plan1!$E$16)-C$5-C$2)*C$7)</f>
        <v>7346219.996610471</v>
      </c>
      <c r="D510" s="4">
        <f>((Produção!D504*(PreçoLivre!D506*(1-Plan1!$B$11)+D$4*Plan1!$E$16)-D$5-D$2)*D$7)</f>
        <v>6875444.3649735134</v>
      </c>
      <c r="E510" s="4">
        <f>((Produção!E504*(PreçoLivre!E506*(1-Plan1!$B$11)+E$4*Plan1!$E$16)-E$5-E$2)*E$7)</f>
        <v>6118592.018664646</v>
      </c>
      <c r="F510" s="4">
        <f>((Produção!F504*(PreçoLivre!F506*(1-Plan1!$B$11)+F$4*Plan1!$E$16)-F$5-F$2)*F$7)</f>
        <v>5784031.345444344</v>
      </c>
      <c r="G510" s="4">
        <f>((Produção!G504*(PreçoLivre!G506*(1-Plan1!$B$11)+G$4*Plan1!$E$16)-G$5-G$2)*G$7)</f>
        <v>4905027.0653044665</v>
      </c>
      <c r="H510" s="4">
        <f>((Produção!H504*(PreçoLivre!H506*(1-Plan1!$B$11)+H$4*Plan1!$E$16)-H$5-H$2)*H$7)</f>
        <v>4824573.4917272227</v>
      </c>
      <c r="I510" s="4">
        <f>((Produção!I504*(PreçoLivre!I506*(1-Plan1!$B$11)+I$4*Plan1!$E$16)-I$5-I$2)*I$7)</f>
        <v>4379167.6384627549</v>
      </c>
      <c r="J510" s="4">
        <f>((Produção!J504*(PreçoLivre!J506*(1-Plan1!$B$11)+J$4*Plan1!$E$16)-J$5-J$2)*J$7)</f>
        <v>4222402.365390596</v>
      </c>
      <c r="K510" s="4">
        <f>((Produção!K504*(PreçoLivre!K506*(1-Plan1!$B$11)+K$4*Plan1!$E$16)-K$5-K$2)*K$7)</f>
        <v>4039810.5386113962</v>
      </c>
      <c r="L510" s="4">
        <f>((Produção!L504*(PreçoLivre!L506*(1-Plan1!$B$11)+L$4*Plan1!$E$16)-L$5-L$2)*L$7)</f>
        <v>3598171.5569803556</v>
      </c>
      <c r="M510" s="4">
        <f>((Produção!M504*(PreçoLivre!M506*(1-Plan1!$B$11)+M$4*Plan1!$E$16)-M$5-M$2)*M$7)</f>
        <v>3477313.5557408803</v>
      </c>
      <c r="N510" s="4">
        <f>((Produção!N504*(PreçoLivre!N506*(1-Plan1!$B$11)+N$4*Plan1!$E$16)-N$5-N$2)*N$7)</f>
        <v>3274787.942115847</v>
      </c>
      <c r="O510" s="4">
        <f>((Produção!O504*(PreçoLivre!O506*(1-Plan1!$B$11)+O$4*Plan1!$E$16)-O$5-O$2)*O$7)</f>
        <v>2984306.2016466814</v>
      </c>
      <c r="P510" s="4">
        <f>((Produção!P504*(PreçoLivre!P506*(1-Plan1!$B$11)+P$4*Plan1!$E$16)-P$5-P$2)*P$7)</f>
        <v>2891277.4580696812</v>
      </c>
      <c r="Q510" s="4">
        <f>((Produção!Q504*(PreçoLivre!Q506*(1-Plan1!$B$11)+Q$4*Plan1!$E$16)-Q$5-Q$2)*Q$7)</f>
        <v>2703469.336564932</v>
      </c>
      <c r="R510" s="4">
        <f>((Produção!R504*(PreçoLivre!R506*(1-Plan1!$B$11)+R$4*Plan1!$E$16)-R$5-R$2)*R$7)</f>
        <v>2561086.563856679</v>
      </c>
      <c r="S510" s="4">
        <f>((Produção!S504*(PreçoLivre!S506*(1-Plan1!$B$11)+S$4*Plan1!$E$16)-S$5-S$2)*S$7)</f>
        <v>2289358.7751696627</v>
      </c>
      <c r="T510" s="4">
        <f>((Produção!T504*(PreçoLivre!T506*(1-Plan1!$B$11)+T$4*Plan1!$E$16)-T$5-T$2)*T$7)</f>
        <v>2000356.3643395773</v>
      </c>
      <c r="U510" s="4">
        <f>((Produção!U504*(PreçoLivre!U506*(1-Plan1!$B$11)+U$4*Plan1!$E$16)-U$5-U$2)*U$7)</f>
        <v>1880640.3206303176</v>
      </c>
      <c r="V510" s="4">
        <f>((Produção!V504*(PreçoLivre!V506*(1-Plan1!$B$11)+V$4*Plan1!$E$16)-V$5-V$2)*V$7)</f>
        <v>1695293.281663808</v>
      </c>
    </row>
    <row r="511" spans="1:22" x14ac:dyDescent="0.25">
      <c r="A511">
        <v>502</v>
      </c>
      <c r="B511" s="100">
        <f t="shared" si="7"/>
        <v>59783716.728277244</v>
      </c>
      <c r="C511" s="4">
        <f>((Produção!C505*(PreçoLivre!C507*(1-Plan1!$B$11)+C$4*Plan1!$E$16)-C$5-C$2)*C$7)</f>
        <v>7495142.5186129427</v>
      </c>
      <c r="D511" s="4">
        <f>((Produção!D505*(PreçoLivre!D507*(1-Plan1!$B$11)+D$4*Plan1!$E$16)-D$5-D$2)*D$7)</f>
        <v>6743669.2731968332</v>
      </c>
      <c r="E511" s="4">
        <f>((Produção!E505*(PreçoLivre!E507*(1-Plan1!$B$11)+E$4*Plan1!$E$16)-E$5-E$2)*E$7)</f>
        <v>5762606.499287284</v>
      </c>
      <c r="F511" s="4">
        <f>((Produção!F505*(PreçoLivre!F507*(1-Plan1!$B$11)+F$4*Plan1!$E$16)-F$5-F$2)*F$7)</f>
        <v>4455952.8750955816</v>
      </c>
      <c r="G511" s="4">
        <f>((Produção!G505*(PreçoLivre!G507*(1-Plan1!$B$11)+G$4*Plan1!$E$16)-G$5-G$2)*G$7)</f>
        <v>4425383.7168153757</v>
      </c>
      <c r="H511" s="4">
        <f>((Produção!H505*(PreçoLivre!H507*(1-Plan1!$B$11)+H$4*Plan1!$E$16)-H$5-H$2)*H$7)</f>
        <v>4164805.6099922122</v>
      </c>
      <c r="I511" s="4">
        <f>((Produção!I505*(PreçoLivre!I507*(1-Plan1!$B$11)+I$4*Plan1!$E$16)-I$5-I$2)*I$7)</f>
        <v>3726942.7677059253</v>
      </c>
      <c r="J511" s="4">
        <f>((Produção!J505*(PreçoLivre!J507*(1-Plan1!$B$11)+J$4*Plan1!$E$16)-J$5-J$2)*J$7)</f>
        <v>3187777.073930474</v>
      </c>
      <c r="K511" s="4">
        <f>((Produção!K505*(PreçoLivre!K507*(1-Plan1!$B$11)+K$4*Plan1!$E$16)-K$5-K$2)*K$7)</f>
        <v>2841252.0763504831</v>
      </c>
      <c r="L511" s="4">
        <f>((Produção!L505*(PreçoLivre!L507*(1-Plan1!$B$11)+L$4*Plan1!$E$16)-L$5-L$2)*L$7)</f>
        <v>2579913.4981609057</v>
      </c>
      <c r="M511" s="4">
        <f>((Produção!M505*(PreçoLivre!M507*(1-Plan1!$B$11)+M$4*Plan1!$E$16)-M$5-M$2)*M$7)</f>
        <v>2341819.4389556143</v>
      </c>
      <c r="N511" s="4">
        <f>((Produção!N505*(PreçoLivre!N507*(1-Plan1!$B$11)+N$4*Plan1!$E$16)-N$5-N$2)*N$7)</f>
        <v>1989409.2527532512</v>
      </c>
      <c r="O511" s="4">
        <f>((Produção!O505*(PreçoLivre!O507*(1-Plan1!$B$11)+O$4*Plan1!$E$16)-O$5-O$2)*O$7)</f>
        <v>1739109.8088902938</v>
      </c>
      <c r="P511" s="4">
        <f>((Produção!P505*(PreçoLivre!P507*(1-Plan1!$B$11)+P$4*Plan1!$E$16)-P$5-P$2)*P$7)</f>
        <v>1562830.1224229073</v>
      </c>
      <c r="Q511" s="4">
        <f>((Produção!Q505*(PreçoLivre!Q507*(1-Plan1!$B$11)+Q$4*Plan1!$E$16)-Q$5-Q$2)*Q$7)</f>
        <v>1315984.6329697045</v>
      </c>
      <c r="R511" s="4">
        <f>((Produção!R505*(PreçoLivre!R507*(1-Plan1!$B$11)+R$4*Plan1!$E$16)-R$5-R$2)*R$7)</f>
        <v>1250851.130972862</v>
      </c>
      <c r="S511" s="4">
        <f>((Produção!S505*(PreçoLivre!S507*(1-Plan1!$B$11)+S$4*Plan1!$E$16)-S$5-S$2)*S$7)</f>
        <v>1172047.3198014998</v>
      </c>
      <c r="T511" s="4">
        <f>((Produção!T505*(PreçoLivre!T507*(1-Plan1!$B$11)+T$4*Plan1!$E$16)-T$5-T$2)*T$7)</f>
        <v>1065453.6027509491</v>
      </c>
      <c r="U511" s="4">
        <f>((Produção!U505*(PreçoLivre!U507*(1-Plan1!$B$11)+U$4*Plan1!$E$16)-U$5-U$2)*U$7)</f>
        <v>1042525.6020502412</v>
      </c>
      <c r="V511" s="4">
        <f>((Produção!V505*(PreçoLivre!V507*(1-Plan1!$B$11)+V$4*Plan1!$E$16)-V$5-V$2)*V$7)</f>
        <v>920239.90756190533</v>
      </c>
    </row>
    <row r="512" spans="1:22" x14ac:dyDescent="0.25">
      <c r="A512">
        <v>503</v>
      </c>
      <c r="B512" s="100">
        <f t="shared" si="7"/>
        <v>72164127.727818981</v>
      </c>
      <c r="C512" s="4">
        <f>((Produção!C506*(PreçoLivre!C508*(1-Plan1!$B$11)+C$4*Plan1!$E$16)-C$5-C$2)*C$7)</f>
        <v>7437502.7084274953</v>
      </c>
      <c r="D512" s="4">
        <f>((Produção!D506*(PreçoLivre!D508*(1-Plan1!$B$11)+D$4*Plan1!$E$16)-D$5-D$2)*D$7)</f>
        <v>6692088.4410909684</v>
      </c>
      <c r="E512" s="4">
        <f>((Produção!E506*(PreçoLivre!E508*(1-Plan1!$B$11)+E$4*Plan1!$E$16)-E$5-E$2)*E$7)</f>
        <v>6246848.7897023009</v>
      </c>
      <c r="F512" s="4">
        <f>((Produção!F506*(PreçoLivre!F508*(1-Plan1!$B$11)+F$4*Plan1!$E$16)-F$5-F$2)*F$7)</f>
        <v>5462236.1654715482</v>
      </c>
      <c r="G512" s="4">
        <f>((Produção!G506*(PreçoLivre!G508*(1-Plan1!$B$11)+G$4*Plan1!$E$16)-G$5-G$2)*G$7)</f>
        <v>5358902.2362746885</v>
      </c>
      <c r="H512" s="4">
        <f>((Produção!H506*(PreçoLivre!H508*(1-Plan1!$B$11)+H$4*Plan1!$E$16)-H$5-H$2)*H$7)</f>
        <v>5021893.2595353071</v>
      </c>
      <c r="I512" s="4">
        <f>((Produção!I506*(PreçoLivre!I508*(1-Plan1!$B$11)+I$4*Plan1!$E$16)-I$5-I$2)*I$7)</f>
        <v>4210201.2494168002</v>
      </c>
      <c r="J512" s="4">
        <f>((Produção!J506*(PreçoLivre!J508*(1-Plan1!$B$11)+J$4*Plan1!$E$16)-J$5-J$2)*J$7)</f>
        <v>4184496.6253054766</v>
      </c>
      <c r="K512" s="4">
        <f>((Produção!K506*(PreçoLivre!K508*(1-Plan1!$B$11)+K$4*Plan1!$E$16)-K$5-K$2)*K$7)</f>
        <v>3588835.6915348065</v>
      </c>
      <c r="L512" s="4">
        <f>((Produção!L506*(PreçoLivre!L508*(1-Plan1!$B$11)+L$4*Plan1!$E$16)-L$5-L$2)*L$7)</f>
        <v>3504850.6795524415</v>
      </c>
      <c r="M512" s="4">
        <f>((Produção!M506*(PreçoLivre!M508*(1-Plan1!$B$11)+M$4*Plan1!$E$16)-M$5-M$2)*M$7)</f>
        <v>3282384.2761021801</v>
      </c>
      <c r="N512" s="4">
        <f>((Produção!N506*(PreçoLivre!N508*(1-Plan1!$B$11)+N$4*Plan1!$E$16)-N$5-N$2)*N$7)</f>
        <v>2684268.1735693263</v>
      </c>
      <c r="O512" s="4">
        <f>((Produção!O506*(PreçoLivre!O508*(1-Plan1!$B$11)+O$4*Plan1!$E$16)-O$5-O$2)*O$7)</f>
        <v>2600820.6388839562</v>
      </c>
      <c r="P512" s="4">
        <f>((Produção!P506*(PreçoLivre!P508*(1-Plan1!$B$11)+P$4*Plan1!$E$16)-P$5-P$2)*P$7)</f>
        <v>2354870.9600783605</v>
      </c>
      <c r="Q512" s="4">
        <f>((Produção!Q506*(PreçoLivre!Q508*(1-Plan1!$B$11)+Q$4*Plan1!$E$16)-Q$5-Q$2)*Q$7)</f>
        <v>2147347.7897177818</v>
      </c>
      <c r="R512" s="4">
        <f>((Produção!R506*(PreçoLivre!R508*(1-Plan1!$B$11)+R$4*Plan1!$E$16)-R$5-R$2)*R$7)</f>
        <v>1799996.7015621366</v>
      </c>
      <c r="S512" s="4">
        <f>((Produção!S506*(PreçoLivre!S508*(1-Plan1!$B$11)+S$4*Plan1!$E$16)-S$5-S$2)*S$7)</f>
        <v>1515953.6497412412</v>
      </c>
      <c r="T512" s="4">
        <f>((Produção!T506*(PreçoLivre!T508*(1-Plan1!$B$11)+T$4*Plan1!$E$16)-T$5-T$2)*T$7)</f>
        <v>1444703.8197592224</v>
      </c>
      <c r="U512" s="4">
        <f>((Produção!U506*(PreçoLivre!U508*(1-Plan1!$B$11)+U$4*Plan1!$E$16)-U$5-U$2)*U$7)</f>
        <v>1382117.7541559557</v>
      </c>
      <c r="V512" s="4">
        <f>((Produção!V506*(PreçoLivre!V508*(1-Plan1!$B$11)+V$4*Plan1!$E$16)-V$5-V$2)*V$7)</f>
        <v>1243808.117936997</v>
      </c>
    </row>
    <row r="513" spans="1:22" x14ac:dyDescent="0.25">
      <c r="A513">
        <v>504</v>
      </c>
      <c r="B513" s="100">
        <f t="shared" si="7"/>
        <v>56636976.771337852</v>
      </c>
      <c r="C513" s="4">
        <f>((Produção!C507*(PreçoLivre!C509*(1-Plan1!$B$11)+C$4*Plan1!$E$16)-C$5-C$2)*C$7)</f>
        <v>7343361.2608349361</v>
      </c>
      <c r="D513" s="4">
        <f>((Produção!D507*(PreçoLivre!D509*(1-Plan1!$B$11)+D$4*Plan1!$E$16)-D$5-D$2)*D$7)</f>
        <v>6223659.6596418312</v>
      </c>
      <c r="E513" s="4">
        <f>((Produção!E507*(PreçoLivre!E509*(1-Plan1!$B$11)+E$4*Plan1!$E$16)-E$5-E$2)*E$7)</f>
        <v>5790639.1541670039</v>
      </c>
      <c r="F513" s="4">
        <f>((Produção!F507*(PreçoLivre!F509*(1-Plan1!$B$11)+F$4*Plan1!$E$16)-F$5-F$2)*F$7)</f>
        <v>5058762.5669871066</v>
      </c>
      <c r="G513" s="4">
        <f>((Produção!G507*(PreçoLivre!G509*(1-Plan1!$B$11)+G$4*Plan1!$E$16)-G$5-G$2)*G$7)</f>
        <v>4395818.7356686154</v>
      </c>
      <c r="H513" s="4">
        <f>((Produção!H507*(PreçoLivre!H509*(1-Plan1!$B$11)+H$4*Plan1!$E$16)-H$5-H$2)*H$7)</f>
        <v>3958799.4872288718</v>
      </c>
      <c r="I513" s="4">
        <f>((Produção!I507*(PreçoLivre!I509*(1-Plan1!$B$11)+I$4*Plan1!$E$16)-I$5-I$2)*I$7)</f>
        <v>3740646.4344731746</v>
      </c>
      <c r="J513" s="4">
        <f>((Produção!J507*(PreçoLivre!J509*(1-Plan1!$B$11)+J$4*Plan1!$E$16)-J$5-J$2)*J$7)</f>
        <v>3019210.5694917636</v>
      </c>
      <c r="K513" s="4">
        <f>((Produção!K507*(PreçoLivre!K509*(1-Plan1!$B$11)+K$4*Plan1!$E$16)-K$5-K$2)*K$7)</f>
        <v>2611059.5736993556</v>
      </c>
      <c r="L513" s="4">
        <f>((Produção!L507*(PreçoLivre!L509*(1-Plan1!$B$11)+L$4*Plan1!$E$16)-L$5-L$2)*L$7)</f>
        <v>2254179.5958585669</v>
      </c>
      <c r="M513" s="4">
        <f>((Produção!M507*(PreçoLivre!M509*(1-Plan1!$B$11)+M$4*Plan1!$E$16)-M$5-M$2)*M$7)</f>
        <v>1948785.6342582705</v>
      </c>
      <c r="N513" s="4">
        <f>((Produção!N507*(PreçoLivre!N509*(1-Plan1!$B$11)+N$4*Plan1!$E$16)-N$5-N$2)*N$7)</f>
        <v>1612668.1086958365</v>
      </c>
      <c r="O513" s="4">
        <f>((Produção!O507*(PreçoLivre!O509*(1-Plan1!$B$11)+O$4*Plan1!$E$16)-O$5-O$2)*O$7)</f>
        <v>1607038.1054162791</v>
      </c>
      <c r="P513" s="4">
        <f>((Produção!P507*(PreçoLivre!P509*(1-Plan1!$B$11)+P$4*Plan1!$E$16)-P$5-P$2)*P$7)</f>
        <v>1330394.0823377992</v>
      </c>
      <c r="Q513" s="4">
        <f>((Produção!Q507*(PreçoLivre!Q509*(1-Plan1!$B$11)+Q$4*Plan1!$E$16)-Q$5-Q$2)*Q$7)</f>
        <v>1208027.9540431963</v>
      </c>
      <c r="R513" s="4">
        <f>((Produção!R507*(PreçoLivre!R509*(1-Plan1!$B$11)+R$4*Plan1!$E$16)-R$5-R$2)*R$7)</f>
        <v>1175170.8358214318</v>
      </c>
      <c r="S513" s="4">
        <f>((Produção!S507*(PreçoLivre!S509*(1-Plan1!$B$11)+S$4*Plan1!$E$16)-S$5-S$2)*S$7)</f>
        <v>994910.08211211837</v>
      </c>
      <c r="T513" s="4">
        <f>((Produção!T507*(PreçoLivre!T509*(1-Plan1!$B$11)+T$4*Plan1!$E$16)-T$5-T$2)*T$7)</f>
        <v>894476.4324645662</v>
      </c>
      <c r="U513" s="4">
        <f>((Produção!U507*(PreçoLivre!U509*(1-Plan1!$B$11)+U$4*Plan1!$E$16)-U$5-U$2)*U$7)</f>
        <v>740321.19029808417</v>
      </c>
      <c r="V513" s="4">
        <f>((Produção!V507*(PreçoLivre!V509*(1-Plan1!$B$11)+V$4*Plan1!$E$16)-V$5-V$2)*V$7)</f>
        <v>729047.3078390474</v>
      </c>
    </row>
    <row r="514" spans="1:22" x14ac:dyDescent="0.25">
      <c r="A514">
        <v>505</v>
      </c>
      <c r="B514" s="100">
        <f t="shared" si="7"/>
        <v>65256087.946039654</v>
      </c>
      <c r="C514" s="4">
        <f>((Produção!C508*(PreçoLivre!C510*(1-Plan1!$B$11)+C$4*Plan1!$E$16)-C$5-C$2)*C$7)</f>
        <v>7071514.3781166691</v>
      </c>
      <c r="D514" s="4">
        <f>((Produção!D508*(PreçoLivre!D510*(1-Plan1!$B$11)+D$4*Plan1!$E$16)-D$5-D$2)*D$7)</f>
        <v>5713366.9175320091</v>
      </c>
      <c r="E514" s="4">
        <f>((Produção!E508*(PreçoLivre!E510*(1-Plan1!$B$11)+E$4*Plan1!$E$16)-E$5-E$2)*E$7)</f>
        <v>5054543.3428325988</v>
      </c>
      <c r="F514" s="4">
        <f>((Produção!F508*(PreçoLivre!F510*(1-Plan1!$B$11)+F$4*Plan1!$E$16)-F$5-F$2)*F$7)</f>
        <v>4887840.537930551</v>
      </c>
      <c r="G514" s="4">
        <f>((Produção!G508*(PreçoLivre!G510*(1-Plan1!$B$11)+G$4*Plan1!$E$16)-G$5-G$2)*G$7)</f>
        <v>4727222.3646735465</v>
      </c>
      <c r="H514" s="4">
        <f>((Produção!H508*(PreçoLivre!H510*(1-Plan1!$B$11)+H$4*Plan1!$E$16)-H$5-H$2)*H$7)</f>
        <v>4106684.9735093224</v>
      </c>
      <c r="I514" s="4">
        <f>((Produção!I508*(PreçoLivre!I510*(1-Plan1!$B$11)+I$4*Plan1!$E$16)-I$5-I$2)*I$7)</f>
        <v>3881033.5245467736</v>
      </c>
      <c r="J514" s="4">
        <f>((Produção!J508*(PreçoLivre!J510*(1-Plan1!$B$11)+J$4*Plan1!$E$16)-J$5-J$2)*J$7)</f>
        <v>3901161.2541382527</v>
      </c>
      <c r="K514" s="4">
        <f>((Produção!K508*(PreçoLivre!K510*(1-Plan1!$B$11)+K$4*Plan1!$E$16)-K$5-K$2)*K$7)</f>
        <v>3725902.692208027</v>
      </c>
      <c r="L514" s="4">
        <f>((Produção!L508*(PreçoLivre!L510*(1-Plan1!$B$11)+L$4*Plan1!$E$16)-L$5-L$2)*L$7)</f>
        <v>3277753.5204233504</v>
      </c>
      <c r="M514" s="4">
        <f>((Produção!M508*(PreçoLivre!M510*(1-Plan1!$B$11)+M$4*Plan1!$E$16)-M$5-M$2)*M$7)</f>
        <v>2959383.0832165317</v>
      </c>
      <c r="N514" s="4">
        <f>((Produção!N508*(PreçoLivre!N510*(1-Plan1!$B$11)+N$4*Plan1!$E$16)-N$5-N$2)*N$7)</f>
        <v>2611568.3517668163</v>
      </c>
      <c r="O514" s="4">
        <f>((Produção!O508*(PreçoLivre!O510*(1-Plan1!$B$11)+O$4*Plan1!$E$16)-O$5-O$2)*O$7)</f>
        <v>2198166.77953975</v>
      </c>
      <c r="P514" s="4">
        <f>((Produção!P508*(PreçoLivre!P510*(1-Plan1!$B$11)+P$4*Plan1!$E$16)-P$5-P$2)*P$7)</f>
        <v>2100145.7107887915</v>
      </c>
      <c r="Q514" s="4">
        <f>((Produção!Q508*(PreçoLivre!Q510*(1-Plan1!$B$11)+Q$4*Plan1!$E$16)-Q$5-Q$2)*Q$7)</f>
        <v>2018439.6075448224</v>
      </c>
      <c r="R514" s="4">
        <f>((Produção!R508*(PreçoLivre!R510*(1-Plan1!$B$11)+R$4*Plan1!$E$16)-R$5-R$2)*R$7)</f>
        <v>1741367.5196754565</v>
      </c>
      <c r="S514" s="4">
        <f>((Produção!S508*(PreçoLivre!S510*(1-Plan1!$B$11)+S$4*Plan1!$E$16)-S$5-S$2)*S$7)</f>
        <v>1482029.9350506291</v>
      </c>
      <c r="T514" s="4">
        <f>((Produção!T508*(PreçoLivre!T510*(1-Plan1!$B$11)+T$4*Plan1!$E$16)-T$5-T$2)*T$7)</f>
        <v>1338092.7523294408</v>
      </c>
      <c r="U514" s="4">
        <f>((Produção!U508*(PreçoLivre!U510*(1-Plan1!$B$11)+U$4*Plan1!$E$16)-U$5-U$2)*U$7)</f>
        <v>1285477.6816807487</v>
      </c>
      <c r="V514" s="4">
        <f>((Produção!V508*(PreçoLivre!V510*(1-Plan1!$B$11)+V$4*Plan1!$E$16)-V$5-V$2)*V$7)</f>
        <v>1174393.0185355572</v>
      </c>
    </row>
    <row r="515" spans="1:22" x14ac:dyDescent="0.25">
      <c r="A515">
        <v>506</v>
      </c>
      <c r="B515" s="100">
        <f t="shared" si="7"/>
        <v>74263431.029820919</v>
      </c>
      <c r="C515" s="4">
        <f>((Produção!C509*(PreçoLivre!C511*(1-Plan1!$B$11)+C$4*Plan1!$E$16)-C$5-C$2)*C$7)</f>
        <v>7438679.0339281932</v>
      </c>
      <c r="D515" s="4">
        <f>((Produção!D509*(PreçoLivre!D511*(1-Plan1!$B$11)+D$4*Plan1!$E$16)-D$5-D$2)*D$7)</f>
        <v>6912927.512314477</v>
      </c>
      <c r="E515" s="4">
        <f>((Produção!E509*(PreçoLivre!E511*(1-Plan1!$B$11)+E$4*Plan1!$E$16)-E$5-E$2)*E$7)</f>
        <v>6077189.1188248629</v>
      </c>
      <c r="F515" s="4">
        <f>((Produção!F509*(PreçoLivre!F511*(1-Plan1!$B$11)+F$4*Plan1!$E$16)-F$5-F$2)*F$7)</f>
        <v>5505178.5235678088</v>
      </c>
      <c r="G515" s="4">
        <f>((Produção!G509*(PreçoLivre!G511*(1-Plan1!$B$11)+G$4*Plan1!$E$16)-G$5-G$2)*G$7)</f>
        <v>5098163.8202273976</v>
      </c>
      <c r="H515" s="4">
        <f>((Produção!H509*(PreçoLivre!H511*(1-Plan1!$B$11)+H$4*Plan1!$E$16)-H$5-H$2)*H$7)</f>
        <v>5083002.9834816912</v>
      </c>
      <c r="I515" s="4">
        <f>((Produção!I509*(PreçoLivre!I511*(1-Plan1!$B$11)+I$4*Plan1!$E$16)-I$5-I$2)*I$7)</f>
        <v>4290756.8594257105</v>
      </c>
      <c r="J515" s="4">
        <f>((Produção!J509*(PreçoLivre!J511*(1-Plan1!$B$11)+J$4*Plan1!$E$16)-J$5-J$2)*J$7)</f>
        <v>4225150.806304683</v>
      </c>
      <c r="K515" s="4">
        <f>((Produção!K509*(PreçoLivre!K511*(1-Plan1!$B$11)+K$4*Plan1!$E$16)-K$5-K$2)*K$7)</f>
        <v>3989194.5449362239</v>
      </c>
      <c r="L515" s="4">
        <f>((Produção!L509*(PreçoLivre!L511*(1-Plan1!$B$11)+L$4*Plan1!$E$16)-L$5-L$2)*L$7)</f>
        <v>3397575.9604362892</v>
      </c>
      <c r="M515" s="4">
        <f>((Produção!M509*(PreçoLivre!M511*(1-Plan1!$B$11)+M$4*Plan1!$E$16)-M$5-M$2)*M$7)</f>
        <v>2879430.7944562179</v>
      </c>
      <c r="N515" s="4">
        <f>((Produção!N509*(PreçoLivre!N511*(1-Plan1!$B$11)+N$4*Plan1!$E$16)-N$5-N$2)*N$7)</f>
        <v>2636017.6708407905</v>
      </c>
      <c r="O515" s="4">
        <f>((Produção!O509*(PreçoLivre!O511*(1-Plan1!$B$11)+O$4*Plan1!$E$16)-O$5-O$2)*O$7)</f>
        <v>2299178.572666218</v>
      </c>
      <c r="P515" s="4">
        <f>((Produção!P509*(PreçoLivre!P511*(1-Plan1!$B$11)+P$4*Plan1!$E$16)-P$5-P$2)*P$7)</f>
        <v>2158300.3647968355</v>
      </c>
      <c r="Q515" s="4">
        <f>((Produção!Q509*(PreçoLivre!Q511*(1-Plan1!$B$11)+Q$4*Plan1!$E$16)-Q$5-Q$2)*Q$7)</f>
        <v>2495628.0660920194</v>
      </c>
      <c r="R515" s="4">
        <f>((Produção!R509*(PreçoLivre!R511*(1-Plan1!$B$11)+R$4*Plan1!$E$16)-R$5-R$2)*R$7)</f>
        <v>2519062.6162375063</v>
      </c>
      <c r="S515" s="4">
        <f>((Produção!S509*(PreçoLivre!S511*(1-Plan1!$B$11)+S$4*Plan1!$E$16)-S$5-S$2)*S$7)</f>
        <v>2220100.2596797962</v>
      </c>
      <c r="T515" s="4">
        <f>((Produção!T509*(PreçoLivre!T511*(1-Plan1!$B$11)+T$4*Plan1!$E$16)-T$5-T$2)*T$7)</f>
        <v>1859990.1444882236</v>
      </c>
      <c r="U515" s="4">
        <f>((Produção!U509*(PreçoLivre!U511*(1-Plan1!$B$11)+U$4*Plan1!$E$16)-U$5-U$2)*U$7)</f>
        <v>1764000.0529246174</v>
      </c>
      <c r="V515" s="4">
        <f>((Produção!V509*(PreçoLivre!V511*(1-Plan1!$B$11)+V$4*Plan1!$E$16)-V$5-V$2)*V$7)</f>
        <v>1413903.3241913263</v>
      </c>
    </row>
    <row r="516" spans="1:22" x14ac:dyDescent="0.25">
      <c r="A516">
        <v>507</v>
      </c>
      <c r="B516" s="100">
        <f t="shared" si="7"/>
        <v>59329360.583929993</v>
      </c>
      <c r="C516" s="4">
        <f>((Produção!C510*(PreçoLivre!C512*(1-Plan1!$B$11)+C$4*Plan1!$E$16)-C$5-C$2)*C$7)</f>
        <v>7067575.1621890962</v>
      </c>
      <c r="D516" s="4">
        <f>((Produção!D510*(PreçoLivre!D512*(1-Plan1!$B$11)+D$4*Plan1!$E$16)-D$5-D$2)*D$7)</f>
        <v>6176372.3574267132</v>
      </c>
      <c r="E516" s="4">
        <f>((Produção!E510*(PreçoLivre!E512*(1-Plan1!$B$11)+E$4*Plan1!$E$16)-E$5-E$2)*E$7)</f>
        <v>5301835.7584982393</v>
      </c>
      <c r="F516" s="4">
        <f>((Produção!F510*(PreçoLivre!F512*(1-Plan1!$B$11)+F$4*Plan1!$E$16)-F$5-F$2)*F$7)</f>
        <v>4391319.8383870013</v>
      </c>
      <c r="G516" s="4">
        <f>((Produção!G510*(PreçoLivre!G512*(1-Plan1!$B$11)+G$4*Plan1!$E$16)-G$5-G$2)*G$7)</f>
        <v>4130269.0610419419</v>
      </c>
      <c r="H516" s="4">
        <f>((Produção!H510*(PreçoLivre!H512*(1-Plan1!$B$11)+H$4*Plan1!$E$16)-H$5-H$2)*H$7)</f>
        <v>3472126.7210894027</v>
      </c>
      <c r="I516" s="4">
        <f>((Produção!I510*(PreçoLivre!I512*(1-Plan1!$B$11)+I$4*Plan1!$E$16)-I$5-I$2)*I$7)</f>
        <v>3317426.3363798806</v>
      </c>
      <c r="J516" s="4">
        <f>((Produção!J510*(PreçoLivre!J512*(1-Plan1!$B$11)+J$4*Plan1!$E$16)-J$5-J$2)*J$7)</f>
        <v>3019716.2133704457</v>
      </c>
      <c r="K516" s="4">
        <f>((Produção!K510*(PreçoLivre!K512*(1-Plan1!$B$11)+K$4*Plan1!$E$16)-K$5-K$2)*K$7)</f>
        <v>2718758.6952673639</v>
      </c>
      <c r="L516" s="4">
        <f>((Produção!L510*(PreçoLivre!L512*(1-Plan1!$B$11)+L$4*Plan1!$E$16)-L$5-L$2)*L$7)</f>
        <v>2523793.3553126687</v>
      </c>
      <c r="M516" s="4">
        <f>((Produção!M510*(PreçoLivre!M512*(1-Plan1!$B$11)+M$4*Plan1!$E$16)-M$5-M$2)*M$7)</f>
        <v>2377620.0533872601</v>
      </c>
      <c r="N516" s="4">
        <f>((Produção!N510*(PreçoLivre!N512*(1-Plan1!$B$11)+N$4*Plan1!$E$16)-N$5-N$2)*N$7)</f>
        <v>2356290.9512670506</v>
      </c>
      <c r="O516" s="4">
        <f>((Produção!O510*(PreçoLivre!O512*(1-Plan1!$B$11)+O$4*Plan1!$E$16)-O$5-O$2)*O$7)</f>
        <v>2070366.2717926782</v>
      </c>
      <c r="P516" s="4">
        <f>((Produção!P510*(PreçoLivre!P512*(1-Plan1!$B$11)+P$4*Plan1!$E$16)-P$5-P$2)*P$7)</f>
        <v>1838766.4949217155</v>
      </c>
      <c r="Q516" s="4">
        <f>((Produção!Q510*(PreçoLivre!Q512*(1-Plan1!$B$11)+Q$4*Plan1!$E$16)-Q$5-Q$2)*Q$7)</f>
        <v>1761585.8202545873</v>
      </c>
      <c r="R516" s="4">
        <f>((Produção!R510*(PreçoLivre!R512*(1-Plan1!$B$11)+R$4*Plan1!$E$16)-R$5-R$2)*R$7)</f>
        <v>1654819.9759907054</v>
      </c>
      <c r="S516" s="4">
        <f>((Produção!S510*(PreçoLivre!S512*(1-Plan1!$B$11)+S$4*Plan1!$E$16)-S$5-S$2)*S$7)</f>
        <v>1474794.3480825932</v>
      </c>
      <c r="T516" s="4">
        <f>((Produção!T510*(PreçoLivre!T512*(1-Plan1!$B$11)+T$4*Plan1!$E$16)-T$5-T$2)*T$7)</f>
        <v>1269388.4133054877</v>
      </c>
      <c r="U516" s="4">
        <f>((Produção!U510*(PreçoLivre!U512*(1-Plan1!$B$11)+U$4*Plan1!$E$16)-U$5-U$2)*U$7)</f>
        <v>1271406.9607259496</v>
      </c>
      <c r="V516" s="4">
        <f>((Produção!V510*(PreçoLivre!V512*(1-Plan1!$B$11)+V$4*Plan1!$E$16)-V$5-V$2)*V$7)</f>
        <v>1135127.7952392129</v>
      </c>
    </row>
    <row r="517" spans="1:22" x14ac:dyDescent="0.25">
      <c r="A517">
        <v>508</v>
      </c>
      <c r="B517" s="100">
        <f t="shared" si="7"/>
        <v>72003021.351168156</v>
      </c>
      <c r="C517" s="4">
        <f>((Produção!C511*(PreçoLivre!C513*(1-Plan1!$B$11)+C$4*Plan1!$E$16)-C$5-C$2)*C$7)</f>
        <v>7353229.112345946</v>
      </c>
      <c r="D517" s="4">
        <f>((Produção!D511*(PreçoLivre!D513*(1-Plan1!$B$11)+D$4*Plan1!$E$16)-D$5-D$2)*D$7)</f>
        <v>6777591.7091099415</v>
      </c>
      <c r="E517" s="4">
        <f>((Produção!E511*(PreçoLivre!E513*(1-Plan1!$B$11)+E$4*Plan1!$E$16)-E$5-E$2)*E$7)</f>
        <v>6581647.8456408437</v>
      </c>
      <c r="F517" s="4">
        <f>((Produção!F511*(PreçoLivre!F513*(1-Plan1!$B$11)+F$4*Plan1!$E$16)-F$5-F$2)*F$7)</f>
        <v>5614420.3503963398</v>
      </c>
      <c r="G517" s="4">
        <f>((Produção!G511*(PreçoLivre!G513*(1-Plan1!$B$11)+G$4*Plan1!$E$16)-G$5-G$2)*G$7)</f>
        <v>5178302.7094623121</v>
      </c>
      <c r="H517" s="4">
        <f>((Produção!H511*(PreçoLivre!H513*(1-Plan1!$B$11)+H$4*Plan1!$E$16)-H$5-H$2)*H$7)</f>
        <v>5105236.481421805</v>
      </c>
      <c r="I517" s="4">
        <f>((Produção!I511*(PreçoLivre!I513*(1-Plan1!$B$11)+I$4*Plan1!$E$16)-I$5-I$2)*I$7)</f>
        <v>4105279.8834650381</v>
      </c>
      <c r="J517" s="4">
        <f>((Produção!J511*(PreçoLivre!J513*(1-Plan1!$B$11)+J$4*Plan1!$E$16)-J$5-J$2)*J$7)</f>
        <v>4012100.7483453499</v>
      </c>
      <c r="K517" s="4">
        <f>((Produção!K511*(PreçoLivre!K513*(1-Plan1!$B$11)+K$4*Plan1!$E$16)-K$5-K$2)*K$7)</f>
        <v>3589178.1610436235</v>
      </c>
      <c r="L517" s="4">
        <f>((Produção!L511*(PreçoLivre!L513*(1-Plan1!$B$11)+L$4*Plan1!$E$16)-L$5-L$2)*L$7)</f>
        <v>3050136.4242324219</v>
      </c>
      <c r="M517" s="4">
        <f>((Produção!M511*(PreçoLivre!M513*(1-Plan1!$B$11)+M$4*Plan1!$E$16)-M$5-M$2)*M$7)</f>
        <v>2969928.0910858489</v>
      </c>
      <c r="N517" s="4">
        <f>((Produção!N511*(PreçoLivre!N513*(1-Plan1!$B$11)+N$4*Plan1!$E$16)-N$5-N$2)*N$7)</f>
        <v>2601304.0262340088</v>
      </c>
      <c r="O517" s="4">
        <f>((Produção!O511*(PreçoLivre!O513*(1-Plan1!$B$11)+O$4*Plan1!$E$16)-O$5-O$2)*O$7)</f>
        <v>2370697.4204725656</v>
      </c>
      <c r="P517" s="4">
        <f>((Produção!P511*(PreçoLivre!P513*(1-Plan1!$B$11)+P$4*Plan1!$E$16)-P$5-P$2)*P$7)</f>
        <v>2242426.8827063083</v>
      </c>
      <c r="Q517" s="4">
        <f>((Produção!Q511*(PreçoLivre!Q513*(1-Plan1!$B$11)+Q$4*Plan1!$E$16)-Q$5-Q$2)*Q$7)</f>
        <v>2125724.9357039696</v>
      </c>
      <c r="R517" s="4">
        <f>((Produção!R511*(PreçoLivre!R513*(1-Plan1!$B$11)+R$4*Plan1!$E$16)-R$5-R$2)*R$7)</f>
        <v>1942125.9676011519</v>
      </c>
      <c r="S517" s="4">
        <f>((Produção!S511*(PreçoLivre!S513*(1-Plan1!$B$11)+S$4*Plan1!$E$16)-S$5-S$2)*S$7)</f>
        <v>1955672.0781881486</v>
      </c>
      <c r="T517" s="4">
        <f>((Produção!T511*(PreçoLivre!T513*(1-Plan1!$B$11)+T$4*Plan1!$E$16)-T$5-T$2)*T$7)</f>
        <v>1672061.9421362041</v>
      </c>
      <c r="U517" s="4">
        <f>((Produção!U511*(PreçoLivre!U513*(1-Plan1!$B$11)+U$4*Plan1!$E$16)-U$5-U$2)*U$7)</f>
        <v>1474822.1733400079</v>
      </c>
      <c r="V517" s="4">
        <f>((Produção!V511*(PreçoLivre!V513*(1-Plan1!$B$11)+V$4*Plan1!$E$16)-V$5-V$2)*V$7)</f>
        <v>1281134.4082363257</v>
      </c>
    </row>
    <row r="518" spans="1:22" x14ac:dyDescent="0.25">
      <c r="A518">
        <v>509</v>
      </c>
      <c r="B518" s="100">
        <f t="shared" si="7"/>
        <v>73518948.083604693</v>
      </c>
      <c r="C518" s="4">
        <f>((Produção!C512*(PreçoLivre!C514*(1-Plan1!$B$11)+C$4*Plan1!$E$16)-C$5-C$2)*C$7)</f>
        <v>7494708.0420174459</v>
      </c>
      <c r="D518" s="4">
        <f>((Produção!D512*(PreçoLivre!D514*(1-Plan1!$B$11)+D$4*Plan1!$E$16)-D$5-D$2)*D$7)</f>
        <v>6614380.2689756127</v>
      </c>
      <c r="E518" s="4">
        <f>((Produção!E512*(PreçoLivre!E514*(1-Plan1!$B$11)+E$4*Plan1!$E$16)-E$5-E$2)*E$7)</f>
        <v>6276875.0516979201</v>
      </c>
      <c r="F518" s="4">
        <f>((Produção!F512*(PreçoLivre!F514*(1-Plan1!$B$11)+F$4*Plan1!$E$16)-F$5-F$2)*F$7)</f>
        <v>6248971.4248728165</v>
      </c>
      <c r="G518" s="4">
        <f>((Produção!G512*(PreçoLivre!G514*(1-Plan1!$B$11)+G$4*Plan1!$E$16)-G$5-G$2)*G$7)</f>
        <v>5478304.3479772191</v>
      </c>
      <c r="H518" s="4">
        <f>((Produção!H512*(PreçoLivre!H514*(1-Plan1!$B$11)+H$4*Plan1!$E$16)-H$5-H$2)*H$7)</f>
        <v>4778215.343432487</v>
      </c>
      <c r="I518" s="4">
        <f>((Produção!I512*(PreçoLivre!I514*(1-Plan1!$B$11)+I$4*Plan1!$E$16)-I$5-I$2)*I$7)</f>
        <v>4551308.8070757827</v>
      </c>
      <c r="J518" s="4">
        <f>((Produção!J512*(PreçoLivre!J514*(1-Plan1!$B$11)+J$4*Plan1!$E$16)-J$5-J$2)*J$7)</f>
        <v>4360545.5984092029</v>
      </c>
      <c r="K518" s="4">
        <f>((Produção!K512*(PreçoLivre!K514*(1-Plan1!$B$11)+K$4*Plan1!$E$16)-K$5-K$2)*K$7)</f>
        <v>4084246.7793574426</v>
      </c>
      <c r="L518" s="4">
        <f>((Produção!L512*(PreçoLivre!L514*(1-Plan1!$B$11)+L$4*Plan1!$E$16)-L$5-L$2)*L$7)</f>
        <v>3333032.5472054626</v>
      </c>
      <c r="M518" s="4">
        <f>((Produção!M512*(PreçoLivre!M514*(1-Plan1!$B$11)+M$4*Plan1!$E$16)-M$5-M$2)*M$7)</f>
        <v>2996467.2449125904</v>
      </c>
      <c r="N518" s="4">
        <f>((Produção!N512*(PreçoLivre!N514*(1-Plan1!$B$11)+N$4*Plan1!$E$16)-N$5-N$2)*N$7)</f>
        <v>2712190.2471321602</v>
      </c>
      <c r="O518" s="4">
        <f>((Produção!O512*(PreçoLivre!O514*(1-Plan1!$B$11)+O$4*Plan1!$E$16)-O$5-O$2)*O$7)</f>
        <v>2513956.4255566788</v>
      </c>
      <c r="P518" s="4">
        <f>((Produção!P512*(PreçoLivre!P514*(1-Plan1!$B$11)+P$4*Plan1!$E$16)-P$5-P$2)*P$7)</f>
        <v>2303509.9687661165</v>
      </c>
      <c r="Q518" s="4">
        <f>((Produção!Q512*(PreçoLivre!Q514*(1-Plan1!$B$11)+Q$4*Plan1!$E$16)-Q$5-Q$2)*Q$7)</f>
        <v>1951728.6130394663</v>
      </c>
      <c r="R518" s="4">
        <f>((Produção!R512*(PreçoLivre!R514*(1-Plan1!$B$11)+R$4*Plan1!$E$16)-R$5-R$2)*R$7)</f>
        <v>1750278.4414999001</v>
      </c>
      <c r="S518" s="4">
        <f>((Produção!S512*(PreçoLivre!S514*(1-Plan1!$B$11)+S$4*Plan1!$E$16)-S$5-S$2)*S$7)</f>
        <v>1649802.3249962195</v>
      </c>
      <c r="T518" s="4">
        <f>((Produção!T512*(PreçoLivre!T514*(1-Plan1!$B$11)+T$4*Plan1!$E$16)-T$5-T$2)*T$7)</f>
        <v>1636163.1376892938</v>
      </c>
      <c r="U518" s="4">
        <f>((Produção!U512*(PreçoLivre!U514*(1-Plan1!$B$11)+U$4*Plan1!$E$16)-U$5-U$2)*U$7)</f>
        <v>1487222.108510847</v>
      </c>
      <c r="V518" s="4">
        <f>((Produção!V512*(PreçoLivre!V514*(1-Plan1!$B$11)+V$4*Plan1!$E$16)-V$5-V$2)*V$7)</f>
        <v>1297041.3604800303</v>
      </c>
    </row>
    <row r="519" spans="1:22" x14ac:dyDescent="0.25">
      <c r="A519">
        <v>510</v>
      </c>
      <c r="B519" s="100">
        <f t="shared" si="7"/>
        <v>68042169.954296798</v>
      </c>
      <c r="C519" s="4">
        <f>((Produção!C513*(PreçoLivre!C515*(1-Plan1!$B$11)+C$4*Plan1!$E$16)-C$5-C$2)*C$7)</f>
        <v>7225097.0631191498</v>
      </c>
      <c r="D519" s="4">
        <f>((Produção!D513*(PreçoLivre!D515*(1-Plan1!$B$11)+D$4*Plan1!$E$16)-D$5-D$2)*D$7)</f>
        <v>5904259.1553842621</v>
      </c>
      <c r="E519" s="4">
        <f>((Produção!E513*(PreçoLivre!E515*(1-Plan1!$B$11)+E$4*Plan1!$E$16)-E$5-E$2)*E$7)</f>
        <v>5268780.8946217783</v>
      </c>
      <c r="F519" s="4">
        <f>((Produção!F513*(PreçoLivre!F515*(1-Plan1!$B$11)+F$4*Plan1!$E$16)-F$5-F$2)*F$7)</f>
        <v>5022879.7947454778</v>
      </c>
      <c r="G519" s="4">
        <f>((Produção!G513*(PreçoLivre!G515*(1-Plan1!$B$11)+G$4*Plan1!$E$16)-G$5-G$2)*G$7)</f>
        <v>5145643.7012326764</v>
      </c>
      <c r="H519" s="4">
        <f>((Produção!H513*(PreçoLivre!H515*(1-Plan1!$B$11)+H$4*Plan1!$E$16)-H$5-H$2)*H$7)</f>
        <v>4535659.6881682258</v>
      </c>
      <c r="I519" s="4">
        <f>((Produção!I513*(PreçoLivre!I515*(1-Plan1!$B$11)+I$4*Plan1!$E$16)-I$5-I$2)*I$7)</f>
        <v>4254865.6760438969</v>
      </c>
      <c r="J519" s="4">
        <f>((Produção!J513*(PreçoLivre!J515*(1-Plan1!$B$11)+J$4*Plan1!$E$16)-J$5-J$2)*J$7)</f>
        <v>3909816.7710306272</v>
      </c>
      <c r="K519" s="4">
        <f>((Produção!K513*(PreçoLivre!K515*(1-Plan1!$B$11)+K$4*Plan1!$E$16)-K$5-K$2)*K$7)</f>
        <v>3517561.4259822359</v>
      </c>
      <c r="L519" s="4">
        <f>((Produção!L513*(PreçoLivre!L515*(1-Plan1!$B$11)+L$4*Plan1!$E$16)-L$5-L$2)*L$7)</f>
        <v>3070355.9017048003</v>
      </c>
      <c r="M519" s="4">
        <f>((Produção!M513*(PreçoLivre!M515*(1-Plan1!$B$11)+M$4*Plan1!$E$16)-M$5-M$2)*M$7)</f>
        <v>3025908.8415458621</v>
      </c>
      <c r="N519" s="4">
        <f>((Produção!N513*(PreçoLivre!N515*(1-Plan1!$B$11)+N$4*Plan1!$E$16)-N$5-N$2)*N$7)</f>
        <v>2867393.6570890462</v>
      </c>
      <c r="O519" s="4">
        <f>((Produção!O513*(PreçoLivre!O515*(1-Plan1!$B$11)+O$4*Plan1!$E$16)-O$5-O$2)*O$7)</f>
        <v>2566080.6627376294</v>
      </c>
      <c r="P519" s="4">
        <f>((Produção!P513*(PreçoLivre!P515*(1-Plan1!$B$11)+P$4*Plan1!$E$16)-P$5-P$2)*P$7)</f>
        <v>2205876.9870485542</v>
      </c>
      <c r="Q519" s="4">
        <f>((Produção!Q513*(PreçoLivre!Q515*(1-Plan1!$B$11)+Q$4*Plan1!$E$16)-Q$5-Q$2)*Q$7)</f>
        <v>2077868.2453840924</v>
      </c>
      <c r="R519" s="4">
        <f>((Produção!R513*(PreçoLivre!R515*(1-Plan1!$B$11)+R$4*Plan1!$E$16)-R$5-R$2)*R$7)</f>
        <v>1662933.6271543659</v>
      </c>
      <c r="S519" s="4">
        <f>((Produção!S513*(PreçoLivre!S515*(1-Plan1!$B$11)+S$4*Plan1!$E$16)-S$5-S$2)*S$7)</f>
        <v>1554064.8534650258</v>
      </c>
      <c r="T519" s="4">
        <f>((Produção!T513*(PreçoLivre!T515*(1-Plan1!$B$11)+T$4*Plan1!$E$16)-T$5-T$2)*T$7)</f>
        <v>1533442.1762916807</v>
      </c>
      <c r="U519" s="4">
        <f>((Produção!U513*(PreçoLivre!U515*(1-Plan1!$B$11)+U$4*Plan1!$E$16)-U$5-U$2)*U$7)</f>
        <v>1376228.182074154</v>
      </c>
      <c r="V519" s="4">
        <f>((Produção!V513*(PreçoLivre!V515*(1-Plan1!$B$11)+V$4*Plan1!$E$16)-V$5-V$2)*V$7)</f>
        <v>1317452.6494732518</v>
      </c>
    </row>
    <row r="520" spans="1:22" x14ac:dyDescent="0.25">
      <c r="A520">
        <v>511</v>
      </c>
      <c r="B520" s="100">
        <f t="shared" si="7"/>
        <v>62773991.037338175</v>
      </c>
      <c r="C520" s="4">
        <f>((Produção!C514*(PreçoLivre!C516*(1-Plan1!$B$11)+C$4*Plan1!$E$16)-C$5-C$2)*C$7)</f>
        <v>6927888.7882055091</v>
      </c>
      <c r="D520" s="4">
        <f>((Produção!D514*(PreçoLivre!D516*(1-Plan1!$B$11)+D$4*Plan1!$E$16)-D$5-D$2)*D$7)</f>
        <v>5788559.4442342166</v>
      </c>
      <c r="E520" s="4">
        <f>((Produção!E514*(PreçoLivre!E516*(1-Plan1!$B$11)+E$4*Plan1!$E$16)-E$5-E$2)*E$7)</f>
        <v>5764056.6642219927</v>
      </c>
      <c r="F520" s="4">
        <f>((Produção!F514*(PreçoLivre!F516*(1-Plan1!$B$11)+F$4*Plan1!$E$16)-F$5-F$2)*F$7)</f>
        <v>5318681.5052325362</v>
      </c>
      <c r="G520" s="4">
        <f>((Produção!G514*(PreçoLivre!G516*(1-Plan1!$B$11)+G$4*Plan1!$E$16)-G$5-G$2)*G$7)</f>
        <v>4709136.6366106691</v>
      </c>
      <c r="H520" s="4">
        <f>((Produção!H514*(PreçoLivre!H516*(1-Plan1!$B$11)+H$4*Plan1!$E$16)-H$5-H$2)*H$7)</f>
        <v>4461134.6579875741</v>
      </c>
      <c r="I520" s="4">
        <f>((Produção!I514*(PreçoLivre!I516*(1-Plan1!$B$11)+I$4*Plan1!$E$16)-I$5-I$2)*I$7)</f>
        <v>3876099.5849664267</v>
      </c>
      <c r="J520" s="4">
        <f>((Produção!J514*(PreçoLivre!J516*(1-Plan1!$B$11)+J$4*Plan1!$E$16)-J$5-J$2)*J$7)</f>
        <v>3347373.6308450825</v>
      </c>
      <c r="K520" s="4">
        <f>((Produção!K514*(PreçoLivre!K516*(1-Plan1!$B$11)+K$4*Plan1!$E$16)-K$5-K$2)*K$7)</f>
        <v>3037457.3263272662</v>
      </c>
      <c r="L520" s="4">
        <f>((Produção!L514*(PreçoLivre!L516*(1-Plan1!$B$11)+L$4*Plan1!$E$16)-L$5-L$2)*L$7)</f>
        <v>2623996.0596907143</v>
      </c>
      <c r="M520" s="4">
        <f>((Produção!M514*(PreçoLivre!M516*(1-Plan1!$B$11)+M$4*Plan1!$E$16)-M$5-M$2)*M$7)</f>
        <v>2301101.6989051076</v>
      </c>
      <c r="N520" s="4">
        <f>((Produção!N514*(PreçoLivre!N516*(1-Plan1!$B$11)+N$4*Plan1!$E$16)-N$5-N$2)*N$7)</f>
        <v>2081396.9068358832</v>
      </c>
      <c r="O520" s="4">
        <f>((Produção!O514*(PreçoLivre!O516*(1-Plan1!$B$11)+O$4*Plan1!$E$16)-O$5-O$2)*O$7)</f>
        <v>2167974.483450532</v>
      </c>
      <c r="P520" s="4">
        <f>((Produção!P514*(PreçoLivre!P516*(1-Plan1!$B$11)+P$4*Plan1!$E$16)-P$5-P$2)*P$7)</f>
        <v>2211616.6797141498</v>
      </c>
      <c r="Q520" s="4">
        <f>((Produção!Q514*(PreçoLivre!Q516*(1-Plan1!$B$11)+Q$4*Plan1!$E$16)-Q$5-Q$2)*Q$7)</f>
        <v>1949898.5055206649</v>
      </c>
      <c r="R520" s="4">
        <f>((Produção!R514*(PreçoLivre!R516*(1-Plan1!$B$11)+R$4*Plan1!$E$16)-R$5-R$2)*R$7)</f>
        <v>1544746.2167145798</v>
      </c>
      <c r="S520" s="4">
        <f>((Produção!S514*(PreçoLivre!S516*(1-Plan1!$B$11)+S$4*Plan1!$E$16)-S$5-S$2)*S$7)</f>
        <v>1335349.9001354496</v>
      </c>
      <c r="T520" s="4">
        <f>((Produção!T514*(PreçoLivre!T516*(1-Plan1!$B$11)+T$4*Plan1!$E$16)-T$5-T$2)*T$7)</f>
        <v>1193637.77640253</v>
      </c>
      <c r="U520" s="4">
        <f>((Produção!U514*(PreçoLivre!U516*(1-Plan1!$B$11)+U$4*Plan1!$E$16)-U$5-U$2)*U$7)</f>
        <v>1118976.8146149537</v>
      </c>
      <c r="V520" s="4">
        <f>((Produção!V514*(PreçoLivre!V516*(1-Plan1!$B$11)+V$4*Plan1!$E$16)-V$5-V$2)*V$7)</f>
        <v>1014907.7567223244</v>
      </c>
    </row>
    <row r="521" spans="1:22" x14ac:dyDescent="0.25">
      <c r="A521">
        <v>512</v>
      </c>
      <c r="B521" s="100">
        <f t="shared" si="7"/>
        <v>79200864.2024564</v>
      </c>
      <c r="C521" s="4">
        <f>((Produção!C515*(PreçoLivre!C517*(1-Plan1!$B$11)+C$4*Plan1!$E$16)-C$5-C$2)*C$7)</f>
        <v>7783379.7560755881</v>
      </c>
      <c r="D521" s="4">
        <f>((Produção!D515*(PreçoLivre!D517*(1-Plan1!$B$11)+D$4*Plan1!$E$16)-D$5-D$2)*D$7)</f>
        <v>7271045.9084207099</v>
      </c>
      <c r="E521" s="4">
        <f>((Produção!E515*(PreçoLivre!E517*(1-Plan1!$B$11)+E$4*Plan1!$E$16)-E$5-E$2)*E$7)</f>
        <v>6636303.2241309071</v>
      </c>
      <c r="F521" s="4">
        <f>((Produção!F515*(PreçoLivre!F517*(1-Plan1!$B$11)+F$4*Plan1!$E$16)-F$5-F$2)*F$7)</f>
        <v>6323743.0532257296</v>
      </c>
      <c r="G521" s="4">
        <f>((Produção!G515*(PreçoLivre!G517*(1-Plan1!$B$11)+G$4*Plan1!$E$16)-G$5-G$2)*G$7)</f>
        <v>5760461.1937745335</v>
      </c>
      <c r="H521" s="4">
        <f>((Produção!H515*(PreçoLivre!H517*(1-Plan1!$B$11)+H$4*Plan1!$E$16)-H$5-H$2)*H$7)</f>
        <v>4904948.1714722672</v>
      </c>
      <c r="I521" s="4">
        <f>((Produção!I515*(PreçoLivre!I517*(1-Plan1!$B$11)+I$4*Plan1!$E$16)-I$5-I$2)*I$7)</f>
        <v>4825805.9770970661</v>
      </c>
      <c r="J521" s="4">
        <f>((Produção!J515*(PreçoLivre!J517*(1-Plan1!$B$11)+J$4*Plan1!$E$16)-J$5-J$2)*J$7)</f>
        <v>4590947.6846248703</v>
      </c>
      <c r="K521" s="4">
        <f>((Produção!K515*(PreçoLivre!K517*(1-Plan1!$B$11)+K$4*Plan1!$E$16)-K$5-K$2)*K$7)</f>
        <v>4245743.0851707188</v>
      </c>
      <c r="L521" s="4">
        <f>((Produção!L515*(PreçoLivre!L517*(1-Plan1!$B$11)+L$4*Plan1!$E$16)-L$5-L$2)*L$7)</f>
        <v>3756902.8710543094</v>
      </c>
      <c r="M521" s="4">
        <f>((Produção!M515*(PreçoLivre!M517*(1-Plan1!$B$11)+M$4*Plan1!$E$16)-M$5-M$2)*M$7)</f>
        <v>3560178.3089130647</v>
      </c>
      <c r="N521" s="4">
        <f>((Produção!N515*(PreçoLivre!N517*(1-Plan1!$B$11)+N$4*Plan1!$E$16)-N$5-N$2)*N$7)</f>
        <v>3231159.3374440777</v>
      </c>
      <c r="O521" s="4">
        <f>((Produção!O515*(PreçoLivre!O517*(1-Plan1!$B$11)+O$4*Plan1!$E$16)-O$5-O$2)*O$7)</f>
        <v>2853440.9947008793</v>
      </c>
      <c r="P521" s="4">
        <f>((Produção!P515*(PreçoLivre!P517*(1-Plan1!$B$11)+P$4*Plan1!$E$16)-P$5-P$2)*P$7)</f>
        <v>2638736.9878208232</v>
      </c>
      <c r="Q521" s="4">
        <f>((Produção!Q515*(PreçoLivre!Q517*(1-Plan1!$B$11)+Q$4*Plan1!$E$16)-Q$5-Q$2)*Q$7)</f>
        <v>2322993.5869751251</v>
      </c>
      <c r="R521" s="4">
        <f>((Produção!R515*(PreçoLivre!R517*(1-Plan1!$B$11)+R$4*Plan1!$E$16)-R$5-R$2)*R$7)</f>
        <v>2121725.8286117832</v>
      </c>
      <c r="S521" s="4">
        <f>((Produção!S515*(PreçoLivre!S517*(1-Plan1!$B$11)+S$4*Plan1!$E$16)-S$5-S$2)*S$7)</f>
        <v>1777289.3072987865</v>
      </c>
      <c r="T521" s="4">
        <f>((Produção!T515*(PreçoLivre!T517*(1-Plan1!$B$11)+T$4*Plan1!$E$16)-T$5-T$2)*T$7)</f>
        <v>1688540.7944701745</v>
      </c>
      <c r="U521" s="4">
        <f>((Produção!U515*(PreçoLivre!U517*(1-Plan1!$B$11)+U$4*Plan1!$E$16)-U$5-U$2)*U$7)</f>
        <v>1559106.7383196126</v>
      </c>
      <c r="V521" s="4">
        <f>((Produção!V515*(PreçoLivre!V517*(1-Plan1!$B$11)+V$4*Plan1!$E$16)-V$5-V$2)*V$7)</f>
        <v>1348411.3928553907</v>
      </c>
    </row>
    <row r="522" spans="1:22" x14ac:dyDescent="0.25">
      <c r="A522">
        <v>513</v>
      </c>
      <c r="B522" s="100">
        <f t="shared" si="7"/>
        <v>74564274.86214596</v>
      </c>
      <c r="C522" s="4">
        <f>((Produção!C516*(PreçoLivre!C518*(1-Plan1!$B$11)+C$4*Plan1!$E$16)-C$5-C$2)*C$7)</f>
        <v>7624213.8895214628</v>
      </c>
      <c r="D522" s="4">
        <f>((Produção!D516*(PreçoLivre!D518*(1-Plan1!$B$11)+D$4*Plan1!$E$16)-D$5-D$2)*D$7)</f>
        <v>7173960.59073292</v>
      </c>
      <c r="E522" s="4">
        <f>((Produção!E516*(PreçoLivre!E518*(1-Plan1!$B$11)+E$4*Plan1!$E$16)-E$5-E$2)*E$7)</f>
        <v>5927088.4902774366</v>
      </c>
      <c r="F522" s="4">
        <f>((Produção!F516*(PreçoLivre!F518*(1-Plan1!$B$11)+F$4*Plan1!$E$16)-F$5-F$2)*F$7)</f>
        <v>5929788.423179944</v>
      </c>
      <c r="G522" s="4">
        <f>((Produção!G516*(PreçoLivre!G518*(1-Plan1!$B$11)+G$4*Plan1!$E$16)-G$5-G$2)*G$7)</f>
        <v>5576333.9081631014</v>
      </c>
      <c r="H522" s="4">
        <f>((Produção!H516*(PreçoLivre!H518*(1-Plan1!$B$11)+H$4*Plan1!$E$16)-H$5-H$2)*H$7)</f>
        <v>4926288.4300150117</v>
      </c>
      <c r="I522" s="4">
        <f>((Produção!I516*(PreçoLivre!I518*(1-Plan1!$B$11)+I$4*Plan1!$E$16)-I$5-I$2)*I$7)</f>
        <v>4544544.8122369442</v>
      </c>
      <c r="J522" s="4">
        <f>((Produção!J516*(PreçoLivre!J518*(1-Plan1!$B$11)+J$4*Plan1!$E$16)-J$5-J$2)*J$7)</f>
        <v>4141999.1034433497</v>
      </c>
      <c r="K522" s="4">
        <f>((Produção!K516*(PreçoLivre!K518*(1-Plan1!$B$11)+K$4*Plan1!$E$16)-K$5-K$2)*K$7)</f>
        <v>3761322.8948199064</v>
      </c>
      <c r="L522" s="4">
        <f>((Produção!L516*(PreçoLivre!L518*(1-Plan1!$B$11)+L$4*Plan1!$E$16)-L$5-L$2)*L$7)</f>
        <v>3485188.0742246583</v>
      </c>
      <c r="M522" s="4">
        <f>((Produção!M516*(PreçoLivre!M518*(1-Plan1!$B$11)+M$4*Plan1!$E$16)-M$5-M$2)*M$7)</f>
        <v>3090180.5092888013</v>
      </c>
      <c r="N522" s="4">
        <f>((Produção!N516*(PreçoLivre!N518*(1-Plan1!$B$11)+N$4*Plan1!$E$16)-N$5-N$2)*N$7)</f>
        <v>2993076.6037522368</v>
      </c>
      <c r="O522" s="4">
        <f>((Produção!O516*(PreçoLivre!O518*(1-Plan1!$B$11)+O$4*Plan1!$E$16)-O$5-O$2)*O$7)</f>
        <v>2681700.3401149064</v>
      </c>
      <c r="P522" s="4">
        <f>((Produção!P516*(PreçoLivre!P518*(1-Plan1!$B$11)+P$4*Plan1!$E$16)-P$5-P$2)*P$7)</f>
        <v>2398702.8496624748</v>
      </c>
      <c r="Q522" s="4">
        <f>((Produção!Q516*(PreçoLivre!Q518*(1-Plan1!$B$11)+Q$4*Plan1!$E$16)-Q$5-Q$2)*Q$7)</f>
        <v>2338575.5685243998</v>
      </c>
      <c r="R522" s="4">
        <f>((Produção!R516*(PreçoLivre!R518*(1-Plan1!$B$11)+R$4*Plan1!$E$16)-R$5-R$2)*R$7)</f>
        <v>2032803.869892603</v>
      </c>
      <c r="S522" s="4">
        <f>((Produção!S516*(PreçoLivre!S518*(1-Plan1!$B$11)+S$4*Plan1!$E$16)-S$5-S$2)*S$7)</f>
        <v>1807766.8626454656</v>
      </c>
      <c r="T522" s="4">
        <f>((Produção!T516*(PreçoLivre!T518*(1-Plan1!$B$11)+T$4*Plan1!$E$16)-T$5-T$2)*T$7)</f>
        <v>1500616.3586246104</v>
      </c>
      <c r="U522" s="4">
        <f>((Produção!U516*(PreçoLivre!U518*(1-Plan1!$B$11)+U$4*Plan1!$E$16)-U$5-U$2)*U$7)</f>
        <v>1329483.3620846709</v>
      </c>
      <c r="V522" s="4">
        <f>((Produção!V516*(PreçoLivre!V518*(1-Plan1!$B$11)+V$4*Plan1!$E$16)-V$5-V$2)*V$7)</f>
        <v>1300639.9209410744</v>
      </c>
    </row>
    <row r="523" spans="1:22" x14ac:dyDescent="0.25">
      <c r="A523">
        <v>514</v>
      </c>
      <c r="B523" s="100">
        <f t="shared" ref="B523:B586" si="8">SUM(C523:V523)</f>
        <v>65232750.437220685</v>
      </c>
      <c r="C523" s="4">
        <f>((Produção!C517*(PreçoLivre!C519*(1-Plan1!$B$11)+C$4*Plan1!$E$16)-C$5-C$2)*C$7)</f>
        <v>7415125.1024882002</v>
      </c>
      <c r="D523" s="4">
        <f>((Produção!D517*(PreçoLivre!D519*(1-Plan1!$B$11)+D$4*Plan1!$E$16)-D$5-D$2)*D$7)</f>
        <v>7212038.344163239</v>
      </c>
      <c r="E523" s="4">
        <f>((Produção!E517*(PreçoLivre!E519*(1-Plan1!$B$11)+E$4*Plan1!$E$16)-E$5-E$2)*E$7)</f>
        <v>6028871.2964480799</v>
      </c>
      <c r="F523" s="4">
        <f>((Produção!F517*(PreçoLivre!F519*(1-Plan1!$B$11)+F$4*Plan1!$E$16)-F$5-F$2)*F$7)</f>
        <v>5535352.7555510793</v>
      </c>
      <c r="G523" s="4">
        <f>((Produção!G517*(PreçoLivre!G519*(1-Plan1!$B$11)+G$4*Plan1!$E$16)-G$5-G$2)*G$7)</f>
        <v>5098765.8118125852</v>
      </c>
      <c r="H523" s="4">
        <f>((Produção!H517*(PreçoLivre!H519*(1-Plan1!$B$11)+H$4*Plan1!$E$16)-H$5-H$2)*H$7)</f>
        <v>4407493.981207205</v>
      </c>
      <c r="I523" s="4">
        <f>((Produção!I517*(PreçoLivre!I519*(1-Plan1!$B$11)+I$4*Plan1!$E$16)-I$5-I$2)*I$7)</f>
        <v>3895227.5062853764</v>
      </c>
      <c r="J523" s="4">
        <f>((Produção!J517*(PreçoLivre!J519*(1-Plan1!$B$11)+J$4*Plan1!$E$16)-J$5-J$2)*J$7)</f>
        <v>3620111.5229377658</v>
      </c>
      <c r="K523" s="4">
        <f>((Produção!K517*(PreçoLivre!K519*(1-Plan1!$B$11)+K$4*Plan1!$E$16)-K$5-K$2)*K$7)</f>
        <v>3127056.1999774314</v>
      </c>
      <c r="L523" s="4">
        <f>((Produção!L517*(PreçoLivre!L519*(1-Plan1!$B$11)+L$4*Plan1!$E$16)-L$5-L$2)*L$7)</f>
        <v>2806750.6845027637</v>
      </c>
      <c r="M523" s="4">
        <f>((Produção!M517*(PreçoLivre!M519*(1-Plan1!$B$11)+M$4*Plan1!$E$16)-M$5-M$2)*M$7)</f>
        <v>2555797.5928179896</v>
      </c>
      <c r="N523" s="4">
        <f>((Produção!N517*(PreçoLivre!N519*(1-Plan1!$B$11)+N$4*Plan1!$E$16)-N$5-N$2)*N$7)</f>
        <v>2194740.7389688408</v>
      </c>
      <c r="O523" s="4">
        <f>((Produção!O517*(PreçoLivre!O519*(1-Plan1!$B$11)+O$4*Plan1!$E$16)-O$5-O$2)*O$7)</f>
        <v>1997712.6588092251</v>
      </c>
      <c r="P523" s="4">
        <f>((Produção!P517*(PreçoLivre!P519*(1-Plan1!$B$11)+P$4*Plan1!$E$16)-P$5-P$2)*P$7)</f>
        <v>1781205.4164600193</v>
      </c>
      <c r="Q523" s="4">
        <f>((Produção!Q517*(PreçoLivre!Q519*(1-Plan1!$B$11)+Q$4*Plan1!$E$16)-Q$5-Q$2)*Q$7)</f>
        <v>1589199.0453602509</v>
      </c>
      <c r="R523" s="4">
        <f>((Produção!R517*(PreçoLivre!R519*(1-Plan1!$B$11)+R$4*Plan1!$E$16)-R$5-R$2)*R$7)</f>
        <v>1405092.7718395449</v>
      </c>
      <c r="S523" s="4">
        <f>((Produção!S517*(PreçoLivre!S519*(1-Plan1!$B$11)+S$4*Plan1!$E$16)-S$5-S$2)*S$7)</f>
        <v>1360951.9089339389</v>
      </c>
      <c r="T523" s="4">
        <f>((Produção!T517*(PreçoLivre!T519*(1-Plan1!$B$11)+T$4*Plan1!$E$16)-T$5-T$2)*T$7)</f>
        <v>1165249.7999187855</v>
      </c>
      <c r="U523" s="4">
        <f>((Produção!U517*(PreçoLivre!U519*(1-Plan1!$B$11)+U$4*Plan1!$E$16)-U$5-U$2)*U$7)</f>
        <v>1120991.4596868721</v>
      </c>
      <c r="V523" s="4">
        <f>((Produção!V517*(PreçoLivre!V519*(1-Plan1!$B$11)+V$4*Plan1!$E$16)-V$5-V$2)*V$7)</f>
        <v>915015.83905147656</v>
      </c>
    </row>
    <row r="524" spans="1:22" x14ac:dyDescent="0.25">
      <c r="A524">
        <v>515</v>
      </c>
      <c r="B524" s="100">
        <f t="shared" si="8"/>
        <v>64122976.392846271</v>
      </c>
      <c r="C524" s="4">
        <f>((Produção!C518*(PreçoLivre!C520*(1-Plan1!$B$11)+C$4*Plan1!$E$16)-C$5-C$2)*C$7)</f>
        <v>7568261.2951250235</v>
      </c>
      <c r="D524" s="4">
        <f>((Produção!D518*(PreçoLivre!D520*(1-Plan1!$B$11)+D$4*Plan1!$E$16)-D$5-D$2)*D$7)</f>
        <v>6513845.6231396636</v>
      </c>
      <c r="E524" s="4">
        <f>((Produção!E518*(PreçoLivre!E520*(1-Plan1!$B$11)+E$4*Plan1!$E$16)-E$5-E$2)*E$7)</f>
        <v>5635086.5477485443</v>
      </c>
      <c r="F524" s="4">
        <f>((Produção!F518*(PreçoLivre!F520*(1-Plan1!$B$11)+F$4*Plan1!$E$16)-F$5-F$2)*F$7)</f>
        <v>5006268.6183914412</v>
      </c>
      <c r="G524" s="4">
        <f>((Produção!G518*(PreçoLivre!G520*(1-Plan1!$B$11)+G$4*Plan1!$E$16)-G$5-G$2)*G$7)</f>
        <v>4500038.5475697871</v>
      </c>
      <c r="H524" s="4">
        <f>((Produção!H518*(PreçoLivre!H520*(1-Plan1!$B$11)+H$4*Plan1!$E$16)-H$5-H$2)*H$7)</f>
        <v>3736146.411223887</v>
      </c>
      <c r="I524" s="4">
        <f>((Produção!I518*(PreçoLivre!I520*(1-Plan1!$B$11)+I$4*Plan1!$E$16)-I$5-I$2)*I$7)</f>
        <v>3784257.6634535948</v>
      </c>
      <c r="J524" s="4">
        <f>((Produção!J518*(PreçoLivre!J520*(1-Plan1!$B$11)+J$4*Plan1!$E$16)-J$5-J$2)*J$7)</f>
        <v>3166201.5300685749</v>
      </c>
      <c r="K524" s="4">
        <f>((Produção!K518*(PreçoLivre!K520*(1-Plan1!$B$11)+K$4*Plan1!$E$16)-K$5-K$2)*K$7)</f>
        <v>3065406.516319274</v>
      </c>
      <c r="L524" s="4">
        <f>((Produção!L518*(PreçoLivre!L520*(1-Plan1!$B$11)+L$4*Plan1!$E$16)-L$5-L$2)*L$7)</f>
        <v>2979572.3247327432</v>
      </c>
      <c r="M524" s="4">
        <f>((Produção!M518*(PreçoLivre!M520*(1-Plan1!$B$11)+M$4*Plan1!$E$16)-M$5-M$2)*M$7)</f>
        <v>2472245.8379197223</v>
      </c>
      <c r="N524" s="4">
        <f>((Produção!N518*(PreçoLivre!N520*(1-Plan1!$B$11)+N$4*Plan1!$E$16)-N$5-N$2)*N$7)</f>
        <v>2509367.4327752576</v>
      </c>
      <c r="O524" s="4">
        <f>((Produção!O518*(PreçoLivre!O520*(1-Plan1!$B$11)+O$4*Plan1!$E$16)-O$5-O$2)*O$7)</f>
        <v>2266787.8165354352</v>
      </c>
      <c r="P524" s="4">
        <f>((Produção!P518*(PreçoLivre!P520*(1-Plan1!$B$11)+P$4*Plan1!$E$16)-P$5-P$2)*P$7)</f>
        <v>2174542.3871192131</v>
      </c>
      <c r="Q524" s="4">
        <f>((Produção!Q518*(PreçoLivre!Q520*(1-Plan1!$B$11)+Q$4*Plan1!$E$16)-Q$5-Q$2)*Q$7)</f>
        <v>1922347.5585062534</v>
      </c>
      <c r="R524" s="4">
        <f>((Produção!R518*(PreçoLivre!R520*(1-Plan1!$B$11)+R$4*Plan1!$E$16)-R$5-R$2)*R$7)</f>
        <v>1803762.4561028257</v>
      </c>
      <c r="S524" s="4">
        <f>((Produção!S518*(PreçoLivre!S520*(1-Plan1!$B$11)+S$4*Plan1!$E$16)-S$5-S$2)*S$7)</f>
        <v>1542718.7674361626</v>
      </c>
      <c r="T524" s="4">
        <f>((Produção!T518*(PreçoLivre!T520*(1-Plan1!$B$11)+T$4*Plan1!$E$16)-T$5-T$2)*T$7)</f>
        <v>1275595.1198967963</v>
      </c>
      <c r="U524" s="4">
        <f>((Produção!U518*(PreçoLivre!U520*(1-Plan1!$B$11)+U$4*Plan1!$E$16)-U$5-U$2)*U$7)</f>
        <v>1166246.7971689131</v>
      </c>
      <c r="V524" s="4">
        <f>((Produção!V518*(PreçoLivre!V520*(1-Plan1!$B$11)+V$4*Plan1!$E$16)-V$5-V$2)*V$7)</f>
        <v>1034277.1416131662</v>
      </c>
    </row>
    <row r="525" spans="1:22" x14ac:dyDescent="0.25">
      <c r="A525">
        <v>516</v>
      </c>
      <c r="B525" s="100">
        <f t="shared" si="8"/>
        <v>79408131.276299953</v>
      </c>
      <c r="C525" s="4">
        <f>((Produção!C519*(PreçoLivre!C521*(1-Plan1!$B$11)+C$4*Plan1!$E$16)-C$5-C$2)*C$7)</f>
        <v>8010680.2828140026</v>
      </c>
      <c r="D525" s="4">
        <f>((Produção!D519*(PreçoLivre!D521*(1-Plan1!$B$11)+D$4*Plan1!$E$16)-D$5-D$2)*D$7)</f>
        <v>7807535.2841350436</v>
      </c>
      <c r="E525" s="4">
        <f>((Produção!E519*(PreçoLivre!E521*(1-Plan1!$B$11)+E$4*Plan1!$E$16)-E$5-E$2)*E$7)</f>
        <v>7311074.6612513559</v>
      </c>
      <c r="F525" s="4">
        <f>((Produção!F519*(PreçoLivre!F521*(1-Plan1!$B$11)+F$4*Plan1!$E$16)-F$5-F$2)*F$7)</f>
        <v>6827321.4223663323</v>
      </c>
      <c r="G525" s="4">
        <f>((Produção!G519*(PreçoLivre!G521*(1-Plan1!$B$11)+G$4*Plan1!$E$16)-G$5-G$2)*G$7)</f>
        <v>6182174.1253936924</v>
      </c>
      <c r="H525" s="4">
        <f>((Produção!H519*(PreçoLivre!H521*(1-Plan1!$B$11)+H$4*Plan1!$E$16)-H$5-H$2)*H$7)</f>
        <v>5375283.6038226429</v>
      </c>
      <c r="I525" s="4">
        <f>((Produção!I519*(PreçoLivre!I521*(1-Plan1!$B$11)+I$4*Plan1!$E$16)-I$5-I$2)*I$7)</f>
        <v>4627332.3184488891</v>
      </c>
      <c r="J525" s="4">
        <f>((Produção!J519*(PreçoLivre!J521*(1-Plan1!$B$11)+J$4*Plan1!$E$16)-J$5-J$2)*J$7)</f>
        <v>4048394.3069918137</v>
      </c>
      <c r="K525" s="4">
        <f>((Produção!K519*(PreçoLivre!K521*(1-Plan1!$B$11)+K$4*Plan1!$E$16)-K$5-K$2)*K$7)</f>
        <v>3893593.1428897204</v>
      </c>
      <c r="L525" s="4">
        <f>((Produção!L519*(PreçoLivre!L521*(1-Plan1!$B$11)+L$4*Plan1!$E$16)-L$5-L$2)*L$7)</f>
        <v>3564930.758510876</v>
      </c>
      <c r="M525" s="4">
        <f>((Produção!M519*(PreçoLivre!M521*(1-Plan1!$B$11)+M$4*Plan1!$E$16)-M$5-M$2)*M$7)</f>
        <v>3358598.710754239</v>
      </c>
      <c r="N525" s="4">
        <f>((Produção!N519*(PreçoLivre!N521*(1-Plan1!$B$11)+N$4*Plan1!$E$16)-N$5-N$2)*N$7)</f>
        <v>3109111.4970949776</v>
      </c>
      <c r="O525" s="4">
        <f>((Produção!O519*(PreçoLivre!O521*(1-Plan1!$B$11)+O$4*Plan1!$E$16)-O$5-O$2)*O$7)</f>
        <v>2560883.9000490513</v>
      </c>
      <c r="P525" s="4">
        <f>((Produção!P519*(PreçoLivre!P521*(1-Plan1!$B$11)+P$4*Plan1!$E$16)-P$5-P$2)*P$7)</f>
        <v>2468051.894915171</v>
      </c>
      <c r="Q525" s="4">
        <f>((Produção!Q519*(PreçoLivre!Q521*(1-Plan1!$B$11)+Q$4*Plan1!$E$16)-Q$5-Q$2)*Q$7)</f>
        <v>2213316.1487181582</v>
      </c>
      <c r="R525" s="4">
        <f>((Produção!R519*(PreçoLivre!R521*(1-Plan1!$B$11)+R$4*Plan1!$E$16)-R$5-R$2)*R$7)</f>
        <v>1988308.8422556689</v>
      </c>
      <c r="S525" s="4">
        <f>((Produção!S519*(PreçoLivre!S521*(1-Plan1!$B$11)+S$4*Plan1!$E$16)-S$5-S$2)*S$7)</f>
        <v>1742323.3151179245</v>
      </c>
      <c r="T525" s="4">
        <f>((Produção!T519*(PreçoLivre!T521*(1-Plan1!$B$11)+T$4*Plan1!$E$16)-T$5-T$2)*T$7)</f>
        <v>1530598.6738586896</v>
      </c>
      <c r="U525" s="4">
        <f>((Produção!U519*(PreçoLivre!U521*(1-Plan1!$B$11)+U$4*Plan1!$E$16)-U$5-U$2)*U$7)</f>
        <v>1469472.4407636984</v>
      </c>
      <c r="V525" s="4">
        <f>((Produção!V519*(PreçoLivre!V521*(1-Plan1!$B$11)+V$4*Plan1!$E$16)-V$5-V$2)*V$7)</f>
        <v>1319145.9461480088</v>
      </c>
    </row>
    <row r="526" spans="1:22" x14ac:dyDescent="0.25">
      <c r="A526">
        <v>517</v>
      </c>
      <c r="B526" s="100">
        <f t="shared" si="8"/>
        <v>74757129.196172267</v>
      </c>
      <c r="C526" s="4">
        <f>((Produção!C520*(PreçoLivre!C522*(1-Plan1!$B$11)+C$4*Plan1!$E$16)-C$5-C$2)*C$7)</f>
        <v>6682809.7047671443</v>
      </c>
      <c r="D526" s="4">
        <f>((Produção!D520*(PreçoLivre!D522*(1-Plan1!$B$11)+D$4*Plan1!$E$16)-D$5-D$2)*D$7)</f>
        <v>6471229.8407959379</v>
      </c>
      <c r="E526" s="4">
        <f>((Produção!E520*(PreçoLivre!E522*(1-Plan1!$B$11)+E$4*Plan1!$E$16)-E$5-E$2)*E$7)</f>
        <v>6454113.5207001576</v>
      </c>
      <c r="F526" s="4">
        <f>((Produção!F520*(PreçoLivre!F522*(1-Plan1!$B$11)+F$4*Plan1!$E$16)-F$5-F$2)*F$7)</f>
        <v>6167206.8744653352</v>
      </c>
      <c r="G526" s="4">
        <f>((Produção!G520*(PreçoLivre!G522*(1-Plan1!$B$11)+G$4*Plan1!$E$16)-G$5-G$2)*G$7)</f>
        <v>5767263.3566909656</v>
      </c>
      <c r="H526" s="4">
        <f>((Produção!H520*(PreçoLivre!H522*(1-Plan1!$B$11)+H$4*Plan1!$E$16)-H$5-H$2)*H$7)</f>
        <v>4606597.5153701548</v>
      </c>
      <c r="I526" s="4">
        <f>((Produção!I520*(PreçoLivre!I522*(1-Plan1!$B$11)+I$4*Plan1!$E$16)-I$5-I$2)*I$7)</f>
        <v>4079675.6888368758</v>
      </c>
      <c r="J526" s="4">
        <f>((Produção!J520*(PreçoLivre!J522*(1-Plan1!$B$11)+J$4*Plan1!$E$16)-J$5-J$2)*J$7)</f>
        <v>3652985.3981070174</v>
      </c>
      <c r="K526" s="4">
        <f>((Produção!K520*(PreçoLivre!K522*(1-Plan1!$B$11)+K$4*Plan1!$E$16)-K$5-K$2)*K$7)</f>
        <v>3475429.6359365424</v>
      </c>
      <c r="L526" s="4">
        <f>((Produção!L520*(PreçoLivre!L522*(1-Plan1!$B$11)+L$4*Plan1!$E$16)-L$5-L$2)*L$7)</f>
        <v>3350300.5420695189</v>
      </c>
      <c r="M526" s="4">
        <f>((Produção!M520*(PreçoLivre!M522*(1-Plan1!$B$11)+M$4*Plan1!$E$16)-M$5-M$2)*M$7)</f>
        <v>3122611.6237385138</v>
      </c>
      <c r="N526" s="4">
        <f>((Produção!N520*(PreçoLivre!N522*(1-Plan1!$B$11)+N$4*Plan1!$E$16)-N$5-N$2)*N$7)</f>
        <v>2946503.2146784649</v>
      </c>
      <c r="O526" s="4">
        <f>((Produção!O520*(PreçoLivre!O522*(1-Plan1!$B$11)+O$4*Plan1!$E$16)-O$5-O$2)*O$7)</f>
        <v>2685569.6279934845</v>
      </c>
      <c r="P526" s="4">
        <f>((Produção!P520*(PreçoLivre!P522*(1-Plan1!$B$11)+P$4*Plan1!$E$16)-P$5-P$2)*P$7)</f>
        <v>2665408.6490555499</v>
      </c>
      <c r="Q526" s="4">
        <f>((Produção!Q520*(PreçoLivre!Q522*(1-Plan1!$B$11)+Q$4*Plan1!$E$16)-Q$5-Q$2)*Q$7)</f>
        <v>2552032.9423749768</v>
      </c>
      <c r="R526" s="4">
        <f>((Produção!R520*(PreçoLivre!R522*(1-Plan1!$B$11)+R$4*Plan1!$E$16)-R$5-R$2)*R$7)</f>
        <v>2319438.467865705</v>
      </c>
      <c r="S526" s="4">
        <f>((Produção!S520*(PreçoLivre!S522*(1-Plan1!$B$11)+S$4*Plan1!$E$16)-S$5-S$2)*S$7)</f>
        <v>2185457.6717553269</v>
      </c>
      <c r="T526" s="4">
        <f>((Produção!T520*(PreçoLivre!T522*(1-Plan1!$B$11)+T$4*Plan1!$E$16)-T$5-T$2)*T$7)</f>
        <v>1956132.9041319492</v>
      </c>
      <c r="U526" s="4">
        <f>((Produção!U520*(PreçoLivre!U522*(1-Plan1!$B$11)+U$4*Plan1!$E$16)-U$5-U$2)*U$7)</f>
        <v>1897522.2707234025</v>
      </c>
      <c r="V526" s="4">
        <f>((Produção!V520*(PreçoLivre!V522*(1-Plan1!$B$11)+V$4*Plan1!$E$16)-V$5-V$2)*V$7)</f>
        <v>1718839.7461152533</v>
      </c>
    </row>
    <row r="527" spans="1:22" x14ac:dyDescent="0.25">
      <c r="A527">
        <v>518</v>
      </c>
      <c r="B527" s="100">
        <f t="shared" si="8"/>
        <v>66970206.15032886</v>
      </c>
      <c r="C527" s="4">
        <f>((Produção!C521*(PreçoLivre!C523*(1-Plan1!$B$11)+C$4*Plan1!$E$16)-C$5-C$2)*C$7)</f>
        <v>7021529.2459372403</v>
      </c>
      <c r="D527" s="4">
        <f>((Produção!D521*(PreçoLivre!D523*(1-Plan1!$B$11)+D$4*Plan1!$E$16)-D$5-D$2)*D$7)</f>
        <v>5955081.9010202615</v>
      </c>
      <c r="E527" s="4">
        <f>((Produção!E521*(PreçoLivre!E523*(1-Plan1!$B$11)+E$4*Plan1!$E$16)-E$5-E$2)*E$7)</f>
        <v>5707140.2604084918</v>
      </c>
      <c r="F527" s="4">
        <f>((Produção!F521*(PreçoLivre!F523*(1-Plan1!$B$11)+F$4*Plan1!$E$16)-F$5-F$2)*F$7)</f>
        <v>5389279.8735900074</v>
      </c>
      <c r="G527" s="4">
        <f>((Produção!G521*(PreçoLivre!G523*(1-Plan1!$B$11)+G$4*Plan1!$E$16)-G$5-G$2)*G$7)</f>
        <v>5303813.2172736535</v>
      </c>
      <c r="H527" s="4">
        <f>((Produção!H521*(PreçoLivre!H523*(1-Plan1!$B$11)+H$4*Plan1!$E$16)-H$5-H$2)*H$7)</f>
        <v>4890431.0157018062</v>
      </c>
      <c r="I527" s="4">
        <f>((Produção!I521*(PreçoLivre!I523*(1-Plan1!$B$11)+I$4*Plan1!$E$16)-I$5-I$2)*I$7)</f>
        <v>4249512.8511183411</v>
      </c>
      <c r="J527" s="4">
        <f>((Produção!J521*(PreçoLivre!J523*(1-Plan1!$B$11)+J$4*Plan1!$E$16)-J$5-J$2)*J$7)</f>
        <v>3931013.4960962581</v>
      </c>
      <c r="K527" s="4">
        <f>((Produção!K521*(PreçoLivre!K523*(1-Plan1!$B$11)+K$4*Plan1!$E$16)-K$5-K$2)*K$7)</f>
        <v>3688148.1560131833</v>
      </c>
      <c r="L527" s="4">
        <f>((Produção!L521*(PreçoLivre!L523*(1-Plan1!$B$11)+L$4*Plan1!$E$16)-L$5-L$2)*L$7)</f>
        <v>3071067.3208650779</v>
      </c>
      <c r="M527" s="4">
        <f>((Produção!M521*(PreçoLivre!M523*(1-Plan1!$B$11)+M$4*Plan1!$E$16)-M$5-M$2)*M$7)</f>
        <v>2752003.2778238305</v>
      </c>
      <c r="N527" s="4">
        <f>((Produção!N521*(PreçoLivre!N523*(1-Plan1!$B$11)+N$4*Plan1!$E$16)-N$5-N$2)*N$7)</f>
        <v>2605919.1986577329</v>
      </c>
      <c r="O527" s="4">
        <f>((Produção!O521*(PreçoLivre!O523*(1-Plan1!$B$11)+O$4*Plan1!$E$16)-O$5-O$2)*O$7)</f>
        <v>2222181.9057458616</v>
      </c>
      <c r="P527" s="4">
        <f>((Produção!P521*(PreçoLivre!P523*(1-Plan1!$B$11)+P$4*Plan1!$E$16)-P$5-P$2)*P$7)</f>
        <v>2004233.0767368244</v>
      </c>
      <c r="Q527" s="4">
        <f>((Produção!Q521*(PreçoLivre!Q523*(1-Plan1!$B$11)+Q$4*Plan1!$E$16)-Q$5-Q$2)*Q$7)</f>
        <v>1755117.2610608486</v>
      </c>
      <c r="R527" s="4">
        <f>((Produção!R521*(PreçoLivre!R523*(1-Plan1!$B$11)+R$4*Plan1!$E$16)-R$5-R$2)*R$7)</f>
        <v>1546847.0989579679</v>
      </c>
      <c r="S527" s="4">
        <f>((Produção!S521*(PreçoLivre!S523*(1-Plan1!$B$11)+S$4*Plan1!$E$16)-S$5-S$2)*S$7)</f>
        <v>1408602.2231029421</v>
      </c>
      <c r="T527" s="4">
        <f>((Produção!T521*(PreçoLivre!T523*(1-Plan1!$B$11)+T$4*Plan1!$E$16)-T$5-T$2)*T$7)</f>
        <v>1211295.8610802449</v>
      </c>
      <c r="U527" s="4">
        <f>((Produção!U521*(PreçoLivre!U523*(1-Plan1!$B$11)+U$4*Plan1!$E$16)-U$5-U$2)*U$7)</f>
        <v>1166759.2477373714</v>
      </c>
      <c r="V527" s="4">
        <f>((Produção!V521*(PreçoLivre!V523*(1-Plan1!$B$11)+V$4*Plan1!$E$16)-V$5-V$2)*V$7)</f>
        <v>1090229.6614009032</v>
      </c>
    </row>
    <row r="528" spans="1:22" x14ac:dyDescent="0.25">
      <c r="A528">
        <v>519</v>
      </c>
      <c r="B528" s="100">
        <f t="shared" si="8"/>
        <v>58797631.92065458</v>
      </c>
      <c r="C528" s="4">
        <f>((Produção!C522*(PreçoLivre!C524*(1-Plan1!$B$11)+C$4*Plan1!$E$16)-C$5-C$2)*C$7)</f>
        <v>7062201.1216456937</v>
      </c>
      <c r="D528" s="4">
        <f>((Produção!D522*(PreçoLivre!D524*(1-Plan1!$B$11)+D$4*Plan1!$E$16)-D$5-D$2)*D$7)</f>
        <v>6344578.1969816573</v>
      </c>
      <c r="E528" s="4">
        <f>((Produção!E522*(PreçoLivre!E524*(1-Plan1!$B$11)+E$4*Plan1!$E$16)-E$5-E$2)*E$7)</f>
        <v>5744229.4981569573</v>
      </c>
      <c r="F528" s="4">
        <f>((Produção!F522*(PreçoLivre!F524*(1-Plan1!$B$11)+F$4*Plan1!$E$16)-F$5-F$2)*F$7)</f>
        <v>4953523.0704132589</v>
      </c>
      <c r="G528" s="4">
        <f>((Produção!G522*(PreçoLivre!G524*(1-Plan1!$B$11)+G$4*Plan1!$E$16)-G$5-G$2)*G$7)</f>
        <v>4335997.3340902636</v>
      </c>
      <c r="H528" s="4">
        <f>((Produção!H522*(PreçoLivre!H524*(1-Plan1!$B$11)+H$4*Plan1!$E$16)-H$5-H$2)*H$7)</f>
        <v>3866922.3679325986</v>
      </c>
      <c r="I528" s="4">
        <f>((Produção!I522*(PreçoLivre!I524*(1-Plan1!$B$11)+I$4*Plan1!$E$16)-I$5-I$2)*I$7)</f>
        <v>3396805.0227176365</v>
      </c>
      <c r="J528" s="4">
        <f>((Produção!J522*(PreçoLivre!J524*(1-Plan1!$B$11)+J$4*Plan1!$E$16)-J$5-J$2)*J$7)</f>
        <v>3014382.8029223718</v>
      </c>
      <c r="K528" s="4">
        <f>((Produção!K522*(PreçoLivre!K524*(1-Plan1!$B$11)+K$4*Plan1!$E$16)-K$5-K$2)*K$7)</f>
        <v>2821354.0986212119</v>
      </c>
      <c r="L528" s="4">
        <f>((Produção!L522*(PreçoLivre!L524*(1-Plan1!$B$11)+L$4*Plan1!$E$16)-L$5-L$2)*L$7)</f>
        <v>2312660.4190448024</v>
      </c>
      <c r="M528" s="4">
        <f>((Produção!M522*(PreçoLivre!M524*(1-Plan1!$B$11)+M$4*Plan1!$E$16)-M$5-M$2)*M$7)</f>
        <v>1989356.9598476281</v>
      </c>
      <c r="N528" s="4">
        <f>((Produção!N522*(PreçoLivre!N524*(1-Plan1!$B$11)+N$4*Plan1!$E$16)-N$5-N$2)*N$7)</f>
        <v>1839802.3475364896</v>
      </c>
      <c r="O528" s="4">
        <f>((Produção!O522*(PreçoLivre!O524*(1-Plan1!$B$11)+O$4*Plan1!$E$16)-O$5-O$2)*O$7)</f>
        <v>1693898.5647804001</v>
      </c>
      <c r="P528" s="4">
        <f>((Produção!P522*(PreçoLivre!P524*(1-Plan1!$B$11)+P$4*Plan1!$E$16)-P$5-P$2)*P$7)</f>
        <v>1582374.718214151</v>
      </c>
      <c r="Q528" s="4">
        <f>((Produção!Q522*(PreçoLivre!Q524*(1-Plan1!$B$11)+Q$4*Plan1!$E$16)-Q$5-Q$2)*Q$7)</f>
        <v>1480505.5253458496</v>
      </c>
      <c r="R528" s="4">
        <f>((Produção!R522*(PreçoLivre!R524*(1-Plan1!$B$11)+R$4*Plan1!$E$16)-R$5-R$2)*R$7)</f>
        <v>1414066.4849765599</v>
      </c>
      <c r="S528" s="4">
        <f>((Produção!S522*(PreçoLivre!S524*(1-Plan1!$B$11)+S$4*Plan1!$E$16)-S$5-S$2)*S$7)</f>
        <v>1355636.8069225883</v>
      </c>
      <c r="T528" s="4">
        <f>((Produção!T522*(PreçoLivre!T524*(1-Plan1!$B$11)+T$4*Plan1!$E$16)-T$5-T$2)*T$7)</f>
        <v>1221473.0703062012</v>
      </c>
      <c r="U528" s="4">
        <f>((Produção!U522*(PreçoLivre!U524*(1-Plan1!$B$11)+U$4*Plan1!$E$16)-U$5-U$2)*U$7)</f>
        <v>1202845.2791112883</v>
      </c>
      <c r="V528" s="4">
        <f>((Produção!V522*(PreçoLivre!V524*(1-Plan1!$B$11)+V$4*Plan1!$E$16)-V$5-V$2)*V$7)</f>
        <v>1165018.2310869705</v>
      </c>
    </row>
    <row r="529" spans="1:22" x14ac:dyDescent="0.25">
      <c r="A529">
        <v>520</v>
      </c>
      <c r="B529" s="100">
        <f t="shared" si="8"/>
        <v>59120980.83437252</v>
      </c>
      <c r="C529" s="4">
        <f>((Produção!C523*(PreçoLivre!C525*(1-Plan1!$B$11)+C$4*Plan1!$E$16)-C$5-C$2)*C$7)</f>
        <v>7300326.6726108296</v>
      </c>
      <c r="D529" s="4">
        <f>((Produção!D523*(PreçoLivre!D525*(1-Plan1!$B$11)+D$4*Plan1!$E$16)-D$5-D$2)*D$7)</f>
        <v>6569688.1921985615</v>
      </c>
      <c r="E529" s="4">
        <f>((Produção!E523*(PreçoLivre!E525*(1-Plan1!$B$11)+E$4*Plan1!$E$16)-E$5-E$2)*E$7)</f>
        <v>6432377.6516533466</v>
      </c>
      <c r="F529" s="4">
        <f>((Produção!F523*(PreçoLivre!F525*(1-Plan1!$B$11)+F$4*Plan1!$E$16)-F$5-F$2)*F$7)</f>
        <v>5936323.1226699306</v>
      </c>
      <c r="G529" s="4">
        <f>((Produção!G523*(PreçoLivre!G525*(1-Plan1!$B$11)+G$4*Plan1!$E$16)-G$5-G$2)*G$7)</f>
        <v>4805372.6711717937</v>
      </c>
      <c r="H529" s="4">
        <f>((Produção!H523*(PreçoLivre!H525*(1-Plan1!$B$11)+H$4*Plan1!$E$16)-H$5-H$2)*H$7)</f>
        <v>4282568.1923128525</v>
      </c>
      <c r="I529" s="4">
        <f>((Produção!I523*(PreçoLivre!I525*(1-Plan1!$B$11)+I$4*Plan1!$E$16)-I$5-I$2)*I$7)</f>
        <v>3616438.3136274475</v>
      </c>
      <c r="J529" s="4">
        <f>((Produção!J523*(PreçoLivre!J525*(1-Plan1!$B$11)+J$4*Plan1!$E$16)-J$5-J$2)*J$7)</f>
        <v>3056963.1418117844</v>
      </c>
      <c r="K529" s="4">
        <f>((Produção!K523*(PreçoLivre!K525*(1-Plan1!$B$11)+K$4*Plan1!$E$16)-K$5-K$2)*K$7)</f>
        <v>2536425.1143384436</v>
      </c>
      <c r="L529" s="4">
        <f>((Produção!L523*(PreçoLivre!L525*(1-Plan1!$B$11)+L$4*Plan1!$E$16)-L$5-L$2)*L$7)</f>
        <v>2251490.4961501365</v>
      </c>
      <c r="M529" s="4">
        <f>((Produção!M523*(PreçoLivre!M525*(1-Plan1!$B$11)+M$4*Plan1!$E$16)-M$5-M$2)*M$7)</f>
        <v>1883123.0675312758</v>
      </c>
      <c r="N529" s="4">
        <f>((Produção!N523*(PreçoLivre!N525*(1-Plan1!$B$11)+N$4*Plan1!$E$16)-N$5-N$2)*N$7)</f>
        <v>1603744.6507423061</v>
      </c>
      <c r="O529" s="4">
        <f>((Produção!O523*(PreçoLivre!O525*(1-Plan1!$B$11)+O$4*Plan1!$E$16)-O$5-O$2)*O$7)</f>
        <v>1508003.996237335</v>
      </c>
      <c r="P529" s="4">
        <f>((Produção!P523*(PreçoLivre!P525*(1-Plan1!$B$11)+P$4*Plan1!$E$16)-P$5-P$2)*P$7)</f>
        <v>1518618.7598101913</v>
      </c>
      <c r="Q529" s="4">
        <f>((Produção!Q523*(PreçoLivre!Q525*(1-Plan1!$B$11)+Q$4*Plan1!$E$16)-Q$5-Q$2)*Q$7)</f>
        <v>1270112.455473582</v>
      </c>
      <c r="R529" s="4">
        <f>((Produção!R523*(PreçoLivre!R525*(1-Plan1!$B$11)+R$4*Plan1!$E$16)-R$5-R$2)*R$7)</f>
        <v>1207396.9007581305</v>
      </c>
      <c r="S529" s="4">
        <f>((Produção!S523*(PreçoLivre!S525*(1-Plan1!$B$11)+S$4*Plan1!$E$16)-S$5-S$2)*S$7)</f>
        <v>1068077.1910941084</v>
      </c>
      <c r="T529" s="4">
        <f>((Produção!T523*(PreçoLivre!T525*(1-Plan1!$B$11)+T$4*Plan1!$E$16)-T$5-T$2)*T$7)</f>
        <v>900733.10662914556</v>
      </c>
      <c r="U529" s="4">
        <f>((Produção!U523*(PreçoLivre!U525*(1-Plan1!$B$11)+U$4*Plan1!$E$16)-U$5-U$2)*U$7)</f>
        <v>730480.75861738261</v>
      </c>
      <c r="V529" s="4">
        <f>((Produção!V523*(PreçoLivre!V525*(1-Plan1!$B$11)+V$4*Plan1!$E$16)-V$5-V$2)*V$7)</f>
        <v>642716.37893393962</v>
      </c>
    </row>
    <row r="530" spans="1:22" x14ac:dyDescent="0.25">
      <c r="A530">
        <v>521</v>
      </c>
      <c r="B530" s="100">
        <f t="shared" si="8"/>
        <v>64646182.263626121</v>
      </c>
      <c r="C530" s="4">
        <f>((Produção!C524*(PreçoLivre!C526*(1-Plan1!$B$11)+C$4*Plan1!$E$16)-C$5-C$2)*C$7)</f>
        <v>7376066.364611893</v>
      </c>
      <c r="D530" s="4">
        <f>((Produção!D524*(PreçoLivre!D526*(1-Plan1!$B$11)+D$4*Plan1!$E$16)-D$5-D$2)*D$7)</f>
        <v>6357513.4511841265</v>
      </c>
      <c r="E530" s="4">
        <f>((Produção!E524*(PreçoLivre!E526*(1-Plan1!$B$11)+E$4*Plan1!$E$16)-E$5-E$2)*E$7)</f>
        <v>5053690.0325235361</v>
      </c>
      <c r="F530" s="4">
        <f>((Produção!F524*(PreçoLivre!F526*(1-Plan1!$B$11)+F$4*Plan1!$E$16)-F$5-F$2)*F$7)</f>
        <v>4670937.5192841562</v>
      </c>
      <c r="G530" s="4">
        <f>((Produção!G524*(PreçoLivre!G526*(1-Plan1!$B$11)+G$4*Plan1!$E$16)-G$5-G$2)*G$7)</f>
        <v>4525967.4775826354</v>
      </c>
      <c r="H530" s="4">
        <f>((Produção!H524*(PreçoLivre!H526*(1-Plan1!$B$11)+H$4*Plan1!$E$16)-H$5-H$2)*H$7)</f>
        <v>4354694.1065390166</v>
      </c>
      <c r="I530" s="4">
        <f>((Produção!I524*(PreçoLivre!I526*(1-Plan1!$B$11)+I$4*Plan1!$E$16)-I$5-I$2)*I$7)</f>
        <v>4143979.9835086367</v>
      </c>
      <c r="J530" s="4">
        <f>((Produção!J524*(PreçoLivre!J526*(1-Plan1!$B$11)+J$4*Plan1!$E$16)-J$5-J$2)*J$7)</f>
        <v>3577987.145851214</v>
      </c>
      <c r="K530" s="4">
        <f>((Produção!K524*(PreçoLivre!K526*(1-Plan1!$B$11)+K$4*Plan1!$E$16)-K$5-K$2)*K$7)</f>
        <v>3302079.0795955355</v>
      </c>
      <c r="L530" s="4">
        <f>((Produção!L524*(PreçoLivre!L526*(1-Plan1!$B$11)+L$4*Plan1!$E$16)-L$5-L$2)*L$7)</f>
        <v>2966205.0176725131</v>
      </c>
      <c r="M530" s="4">
        <f>((Produção!M524*(PreçoLivre!M526*(1-Plan1!$B$11)+M$4*Plan1!$E$16)-M$5-M$2)*M$7)</f>
        <v>2673359.1925662081</v>
      </c>
      <c r="N530" s="4">
        <f>((Produção!N524*(PreçoLivre!N526*(1-Plan1!$B$11)+N$4*Plan1!$E$16)-N$5-N$2)*N$7)</f>
        <v>2376162.2700215266</v>
      </c>
      <c r="O530" s="4">
        <f>((Produção!O524*(PreçoLivre!O526*(1-Plan1!$B$11)+O$4*Plan1!$E$16)-O$5-O$2)*O$7)</f>
        <v>2388285.8007902252</v>
      </c>
      <c r="P530" s="4">
        <f>((Produção!P524*(PreçoLivre!P526*(1-Plan1!$B$11)+P$4*Plan1!$E$16)-P$5-P$2)*P$7)</f>
        <v>2077544.0421452608</v>
      </c>
      <c r="Q530" s="4">
        <f>((Produção!Q524*(PreçoLivre!Q526*(1-Plan1!$B$11)+Q$4*Plan1!$E$16)-Q$5-Q$2)*Q$7)</f>
        <v>1937780.3598699456</v>
      </c>
      <c r="R530" s="4">
        <f>((Produção!R524*(PreçoLivre!R526*(1-Plan1!$B$11)+R$4*Plan1!$E$16)-R$5-R$2)*R$7)</f>
        <v>1716993.664379379</v>
      </c>
      <c r="S530" s="4">
        <f>((Produção!S524*(PreçoLivre!S526*(1-Plan1!$B$11)+S$4*Plan1!$E$16)-S$5-S$2)*S$7)</f>
        <v>1541215.1898830947</v>
      </c>
      <c r="T530" s="4">
        <f>((Produção!T524*(PreçoLivre!T526*(1-Plan1!$B$11)+T$4*Plan1!$E$16)-T$5-T$2)*T$7)</f>
        <v>1363865.1507826112</v>
      </c>
      <c r="U530" s="4">
        <f>((Produção!U524*(PreçoLivre!U526*(1-Plan1!$B$11)+U$4*Plan1!$E$16)-U$5-U$2)*U$7)</f>
        <v>1208431.2141482297</v>
      </c>
      <c r="V530" s="4">
        <f>((Produção!V524*(PreçoLivre!V526*(1-Plan1!$B$11)+V$4*Plan1!$E$16)-V$5-V$2)*V$7)</f>
        <v>1033425.200686362</v>
      </c>
    </row>
    <row r="531" spans="1:22" x14ac:dyDescent="0.25">
      <c r="A531">
        <v>522</v>
      </c>
      <c r="B531" s="100">
        <f t="shared" si="8"/>
        <v>67798669.612891376</v>
      </c>
      <c r="C531" s="4">
        <f>((Produção!C525*(PreçoLivre!C527*(1-Plan1!$B$11)+C$4*Plan1!$E$16)-C$5-C$2)*C$7)</f>
        <v>7051644.2933115177</v>
      </c>
      <c r="D531" s="4">
        <f>((Produção!D525*(PreçoLivre!D527*(1-Plan1!$B$11)+D$4*Plan1!$E$16)-D$5-D$2)*D$7)</f>
        <v>6301176.7971408488</v>
      </c>
      <c r="E531" s="4">
        <f>((Produção!E525*(PreçoLivre!E527*(1-Plan1!$B$11)+E$4*Plan1!$E$16)-E$5-E$2)*E$7)</f>
        <v>6155807.4082412589</v>
      </c>
      <c r="F531" s="4">
        <f>((Produção!F525*(PreçoLivre!F527*(1-Plan1!$B$11)+F$4*Plan1!$E$16)-F$5-F$2)*F$7)</f>
        <v>6106790.3795213681</v>
      </c>
      <c r="G531" s="4">
        <f>((Produção!G525*(PreçoLivre!G527*(1-Plan1!$B$11)+G$4*Plan1!$E$16)-G$5-G$2)*G$7)</f>
        <v>5776325.7654668372</v>
      </c>
      <c r="H531" s="4">
        <f>((Produção!H525*(PreçoLivre!H527*(1-Plan1!$B$11)+H$4*Plan1!$E$16)-H$5-H$2)*H$7)</f>
        <v>4881802.4218970537</v>
      </c>
      <c r="I531" s="4">
        <f>((Produção!I525*(PreçoLivre!I527*(1-Plan1!$B$11)+I$4*Plan1!$E$16)-I$5-I$2)*I$7)</f>
        <v>4451063.6093356432</v>
      </c>
      <c r="J531" s="4">
        <f>((Produção!J525*(PreçoLivre!J527*(1-Plan1!$B$11)+J$4*Plan1!$E$16)-J$5-J$2)*J$7)</f>
        <v>3981228.196495268</v>
      </c>
      <c r="K531" s="4">
        <f>((Produção!K525*(PreçoLivre!K527*(1-Plan1!$B$11)+K$4*Plan1!$E$16)-K$5-K$2)*K$7)</f>
        <v>3617702.3773016972</v>
      </c>
      <c r="L531" s="4">
        <f>((Produção!L525*(PreçoLivre!L527*(1-Plan1!$B$11)+L$4*Plan1!$E$16)-L$5-L$2)*L$7)</f>
        <v>3105069.1492029717</v>
      </c>
      <c r="M531" s="4">
        <f>((Produção!M525*(PreçoLivre!M527*(1-Plan1!$B$11)+M$4*Plan1!$E$16)-M$5-M$2)*M$7)</f>
        <v>2746993.9444368249</v>
      </c>
      <c r="N531" s="4">
        <f>((Produção!N525*(PreçoLivre!N527*(1-Plan1!$B$11)+N$4*Plan1!$E$16)-N$5-N$2)*N$7)</f>
        <v>2446378.3129928214</v>
      </c>
      <c r="O531" s="4">
        <f>((Produção!O525*(PreçoLivre!O527*(1-Plan1!$B$11)+O$4*Plan1!$E$16)-O$5-O$2)*O$7)</f>
        <v>2152320.9305789205</v>
      </c>
      <c r="P531" s="4">
        <f>((Produção!P525*(PreçoLivre!P527*(1-Plan1!$B$11)+P$4*Plan1!$E$16)-P$5-P$2)*P$7)</f>
        <v>1832206.3081143349</v>
      </c>
      <c r="Q531" s="4">
        <f>((Produção!Q525*(PreçoLivre!Q527*(1-Plan1!$B$11)+Q$4*Plan1!$E$16)-Q$5-Q$2)*Q$7)</f>
        <v>1618831.1901843026</v>
      </c>
      <c r="R531" s="4">
        <f>((Produção!R525*(PreçoLivre!R527*(1-Plan1!$B$11)+R$4*Plan1!$E$16)-R$5-R$2)*R$7)</f>
        <v>1409245.9108126417</v>
      </c>
      <c r="S531" s="4">
        <f>((Produção!S525*(PreçoLivre!S527*(1-Plan1!$B$11)+S$4*Plan1!$E$16)-S$5-S$2)*S$7)</f>
        <v>1292373.0046949487</v>
      </c>
      <c r="T531" s="4">
        <f>((Produção!T525*(PreçoLivre!T527*(1-Plan1!$B$11)+T$4*Plan1!$E$16)-T$5-T$2)*T$7)</f>
        <v>1142831.7095715904</v>
      </c>
      <c r="U531" s="4">
        <f>((Produção!U525*(PreçoLivre!U527*(1-Plan1!$B$11)+U$4*Plan1!$E$16)-U$5-U$2)*U$7)</f>
        <v>936583.1801951481</v>
      </c>
      <c r="V531" s="4">
        <f>((Produção!V525*(PreçoLivre!V527*(1-Plan1!$B$11)+V$4*Plan1!$E$16)-V$5-V$2)*V$7)</f>
        <v>792294.72339537938</v>
      </c>
    </row>
    <row r="532" spans="1:22" x14ac:dyDescent="0.25">
      <c r="A532">
        <v>523</v>
      </c>
      <c r="B532" s="100">
        <f t="shared" si="8"/>
        <v>54124758.783080406</v>
      </c>
      <c r="C532" s="4">
        <f>((Produção!C526*(PreçoLivre!C528*(1-Plan1!$B$11)+C$4*Plan1!$E$16)-C$5-C$2)*C$7)</f>
        <v>6984557.8612690559</v>
      </c>
      <c r="D532" s="4">
        <f>((Produção!D526*(PreçoLivre!D528*(1-Plan1!$B$11)+D$4*Plan1!$E$16)-D$5-D$2)*D$7)</f>
        <v>6133682.5600604378</v>
      </c>
      <c r="E532" s="4">
        <f>((Produção!E526*(PreçoLivre!E528*(1-Plan1!$B$11)+E$4*Plan1!$E$16)-E$5-E$2)*E$7)</f>
        <v>5041421.2423838526</v>
      </c>
      <c r="F532" s="4">
        <f>((Produção!F526*(PreçoLivre!F528*(1-Plan1!$B$11)+F$4*Plan1!$E$16)-F$5-F$2)*F$7)</f>
        <v>4427836.802385387</v>
      </c>
      <c r="G532" s="4">
        <f>((Produção!G526*(PreçoLivre!G528*(1-Plan1!$B$11)+G$4*Plan1!$E$16)-G$5-G$2)*G$7)</f>
        <v>4421414.6831942135</v>
      </c>
      <c r="H532" s="4">
        <f>((Produção!H526*(PreçoLivre!H528*(1-Plan1!$B$11)+H$4*Plan1!$E$16)-H$5-H$2)*H$7)</f>
        <v>3953910.8091398473</v>
      </c>
      <c r="I532" s="4">
        <f>((Produção!I526*(PreçoLivre!I528*(1-Plan1!$B$11)+I$4*Plan1!$E$16)-I$5-I$2)*I$7)</f>
        <v>3460914.1090861489</v>
      </c>
      <c r="J532" s="4">
        <f>((Produção!J526*(PreçoLivre!J528*(1-Plan1!$B$11)+J$4*Plan1!$E$16)-J$5-J$2)*J$7)</f>
        <v>2734952.1423800383</v>
      </c>
      <c r="K532" s="4">
        <f>((Produção!K526*(PreçoLivre!K528*(1-Plan1!$B$11)+K$4*Plan1!$E$16)-K$5-K$2)*K$7)</f>
        <v>2347738.0148434951</v>
      </c>
      <c r="L532" s="4">
        <f>((Produção!L526*(PreçoLivre!L528*(1-Plan1!$B$11)+L$4*Plan1!$E$16)-L$5-L$2)*L$7)</f>
        <v>2138798.1777229849</v>
      </c>
      <c r="M532" s="4">
        <f>((Produção!M526*(PreçoLivre!M528*(1-Plan1!$B$11)+M$4*Plan1!$E$16)-M$5-M$2)*M$7)</f>
        <v>1973393.8773720902</v>
      </c>
      <c r="N532" s="4">
        <f>((Produção!N526*(PreçoLivre!N528*(1-Plan1!$B$11)+N$4*Plan1!$E$16)-N$5-N$2)*N$7)</f>
        <v>1876098.8312732158</v>
      </c>
      <c r="O532" s="4">
        <f>((Produção!O526*(PreçoLivre!O528*(1-Plan1!$B$11)+O$4*Plan1!$E$16)-O$5-O$2)*O$7)</f>
        <v>1553356.9560762241</v>
      </c>
      <c r="P532" s="4">
        <f>((Produção!P526*(PreçoLivre!P528*(1-Plan1!$B$11)+P$4*Plan1!$E$16)-P$5-P$2)*P$7)</f>
        <v>1459612.0651511145</v>
      </c>
      <c r="Q532" s="4">
        <f>((Produção!Q526*(PreçoLivre!Q528*(1-Plan1!$B$11)+Q$4*Plan1!$E$16)-Q$5-Q$2)*Q$7)</f>
        <v>1341984.4516814891</v>
      </c>
      <c r="R532" s="4">
        <f>((Produção!R526*(PreçoLivre!R528*(1-Plan1!$B$11)+R$4*Plan1!$E$16)-R$5-R$2)*R$7)</f>
        <v>1043225.3522647396</v>
      </c>
      <c r="S532" s="4">
        <f>((Produção!S526*(PreçoLivre!S528*(1-Plan1!$B$11)+S$4*Plan1!$E$16)-S$5-S$2)*S$7)</f>
        <v>914676.63588369789</v>
      </c>
      <c r="T532" s="4">
        <f>((Produção!T526*(PreçoLivre!T528*(1-Plan1!$B$11)+T$4*Plan1!$E$16)-T$5-T$2)*T$7)</f>
        <v>830143.01155408029</v>
      </c>
      <c r="U532" s="4">
        <f>((Produção!U526*(PreçoLivre!U528*(1-Plan1!$B$11)+U$4*Plan1!$E$16)-U$5-U$2)*U$7)</f>
        <v>810737.37842512655</v>
      </c>
      <c r="V532" s="4">
        <f>((Produção!V526*(PreçoLivre!V528*(1-Plan1!$B$11)+V$4*Plan1!$E$16)-V$5-V$2)*V$7)</f>
        <v>676303.82093316864</v>
      </c>
    </row>
    <row r="533" spans="1:22" x14ac:dyDescent="0.25">
      <c r="A533">
        <v>524</v>
      </c>
      <c r="B533" s="100">
        <f t="shared" si="8"/>
        <v>66530385.494485699</v>
      </c>
      <c r="C533" s="4">
        <f>((Produção!C527*(PreçoLivre!C529*(1-Plan1!$B$11)+C$4*Plan1!$E$16)-C$5-C$2)*C$7)</f>
        <v>7145088.6676847506</v>
      </c>
      <c r="D533" s="4">
        <f>((Produção!D527*(PreçoLivre!D529*(1-Plan1!$B$11)+D$4*Plan1!$E$16)-D$5-D$2)*D$7)</f>
        <v>6165700.5542199966</v>
      </c>
      <c r="E533" s="4">
        <f>((Produção!E527*(PreçoLivre!E529*(1-Plan1!$B$11)+E$4*Plan1!$E$16)-E$5-E$2)*E$7)</f>
        <v>5633250.8985796236</v>
      </c>
      <c r="F533" s="4">
        <f>((Produção!F527*(PreçoLivre!F529*(1-Plan1!$B$11)+F$4*Plan1!$E$16)-F$5-F$2)*F$7)</f>
        <v>5334389.6979879895</v>
      </c>
      <c r="G533" s="4">
        <f>((Produção!G527*(PreçoLivre!G529*(1-Plan1!$B$11)+G$4*Plan1!$E$16)-G$5-G$2)*G$7)</f>
        <v>4733999.7868858138</v>
      </c>
      <c r="H533" s="4">
        <f>((Produção!H527*(PreçoLivre!H529*(1-Plan1!$B$11)+H$4*Plan1!$E$16)-H$5-H$2)*H$7)</f>
        <v>4453935.8434112566</v>
      </c>
      <c r="I533" s="4">
        <f>((Produção!I527*(PreçoLivre!I529*(1-Plan1!$B$11)+I$4*Plan1!$E$16)-I$5-I$2)*I$7)</f>
        <v>4086340.7454364891</v>
      </c>
      <c r="J533" s="4">
        <f>((Produção!J527*(PreçoLivre!J529*(1-Plan1!$B$11)+J$4*Plan1!$E$16)-J$5-J$2)*J$7)</f>
        <v>3828156.3699010322</v>
      </c>
      <c r="K533" s="4">
        <f>((Produção!K527*(PreçoLivre!K529*(1-Plan1!$B$11)+K$4*Plan1!$E$16)-K$5-K$2)*K$7)</f>
        <v>3387948.9748840672</v>
      </c>
      <c r="L533" s="4">
        <f>((Produção!L527*(PreçoLivre!L529*(1-Plan1!$B$11)+L$4*Plan1!$E$16)-L$5-L$2)*L$7)</f>
        <v>2975449.9118826739</v>
      </c>
      <c r="M533" s="4">
        <f>((Produção!M527*(PreçoLivre!M529*(1-Plan1!$B$11)+M$4*Plan1!$E$16)-M$5-M$2)*M$7)</f>
        <v>2662243.1847473425</v>
      </c>
      <c r="N533" s="4">
        <f>((Produção!N527*(PreçoLivre!N529*(1-Plan1!$B$11)+N$4*Plan1!$E$16)-N$5-N$2)*N$7)</f>
        <v>2377706.3075457588</v>
      </c>
      <c r="O533" s="4">
        <f>((Produção!O527*(PreçoLivre!O529*(1-Plan1!$B$11)+O$4*Plan1!$E$16)-O$5-O$2)*O$7)</f>
        <v>2275030.0993825663</v>
      </c>
      <c r="P533" s="4">
        <f>((Produção!P527*(PreçoLivre!P529*(1-Plan1!$B$11)+P$4*Plan1!$E$16)-P$5-P$2)*P$7)</f>
        <v>2175778.233666636</v>
      </c>
      <c r="Q533" s="4">
        <f>((Produção!Q527*(PreçoLivre!Q529*(1-Plan1!$B$11)+Q$4*Plan1!$E$16)-Q$5-Q$2)*Q$7)</f>
        <v>2027651.3633582646</v>
      </c>
      <c r="R533" s="4">
        <f>((Produção!R527*(PreçoLivre!R529*(1-Plan1!$B$11)+R$4*Plan1!$E$16)-R$5-R$2)*R$7)</f>
        <v>1766794.7391779018</v>
      </c>
      <c r="S533" s="4">
        <f>((Produção!S527*(PreçoLivre!S529*(1-Plan1!$B$11)+S$4*Plan1!$E$16)-S$5-S$2)*S$7)</f>
        <v>1594577.0745194985</v>
      </c>
      <c r="T533" s="4">
        <f>((Produção!T527*(PreçoLivre!T529*(1-Plan1!$B$11)+T$4*Plan1!$E$16)-T$5-T$2)*T$7)</f>
        <v>1433443.75049679</v>
      </c>
      <c r="U533" s="4">
        <f>((Produção!U527*(PreçoLivre!U529*(1-Plan1!$B$11)+U$4*Plan1!$E$16)-U$5-U$2)*U$7)</f>
        <v>1272501.2074675565</v>
      </c>
      <c r="V533" s="4">
        <f>((Produção!V527*(PreçoLivre!V529*(1-Plan1!$B$11)+V$4*Plan1!$E$16)-V$5-V$2)*V$7)</f>
        <v>1200398.0832496814</v>
      </c>
    </row>
    <row r="534" spans="1:22" x14ac:dyDescent="0.25">
      <c r="A534">
        <v>525</v>
      </c>
      <c r="B534" s="100">
        <f t="shared" si="8"/>
        <v>50773133.993600413</v>
      </c>
      <c r="C534" s="4">
        <f>((Produção!C528*(PreçoLivre!C530*(1-Plan1!$B$11)+C$4*Plan1!$E$16)-C$5-C$2)*C$7)</f>
        <v>6915674.9429037413</v>
      </c>
      <c r="D534" s="4">
        <f>((Produção!D528*(PreçoLivre!D530*(1-Plan1!$B$11)+D$4*Plan1!$E$16)-D$5-D$2)*D$7)</f>
        <v>5787953.7654390102</v>
      </c>
      <c r="E534" s="4">
        <f>((Produção!E528*(PreçoLivre!E530*(1-Plan1!$B$11)+E$4*Plan1!$E$16)-E$5-E$2)*E$7)</f>
        <v>4973787.6655328367</v>
      </c>
      <c r="F534" s="4">
        <f>((Produção!F528*(PreçoLivre!F530*(1-Plan1!$B$11)+F$4*Plan1!$E$16)-F$5-F$2)*F$7)</f>
        <v>3931431.4750876362</v>
      </c>
      <c r="G534" s="4">
        <f>((Produção!G528*(PreçoLivre!G530*(1-Plan1!$B$11)+G$4*Plan1!$E$16)-G$5-G$2)*G$7)</f>
        <v>3554670.955210045</v>
      </c>
      <c r="H534" s="4">
        <f>((Produção!H528*(PreçoLivre!H530*(1-Plan1!$B$11)+H$4*Plan1!$E$16)-H$5-H$2)*H$7)</f>
        <v>3270832.2963038129</v>
      </c>
      <c r="I534" s="4">
        <f>((Produção!I528*(PreçoLivre!I530*(1-Plan1!$B$11)+I$4*Plan1!$E$16)-I$5-I$2)*I$7)</f>
        <v>2939509.8533726013</v>
      </c>
      <c r="J534" s="4">
        <f>((Produção!J528*(PreçoLivre!J530*(1-Plan1!$B$11)+J$4*Plan1!$E$16)-J$5-J$2)*J$7)</f>
        <v>2427620.9638120965</v>
      </c>
      <c r="K534" s="4">
        <f>((Produção!K528*(PreçoLivre!K530*(1-Plan1!$B$11)+K$4*Plan1!$E$16)-K$5-K$2)*K$7)</f>
        <v>2234203.1110407026</v>
      </c>
      <c r="L534" s="4">
        <f>((Produção!L528*(PreçoLivre!L530*(1-Plan1!$B$11)+L$4*Plan1!$E$16)-L$5-L$2)*L$7)</f>
        <v>1989449.4510942416</v>
      </c>
      <c r="M534" s="4">
        <f>((Produção!M528*(PreçoLivre!M530*(1-Plan1!$B$11)+M$4*Plan1!$E$16)-M$5-M$2)*M$7)</f>
        <v>1950295.2600648634</v>
      </c>
      <c r="N534" s="4">
        <f>((Produção!N528*(PreçoLivre!N530*(1-Plan1!$B$11)+N$4*Plan1!$E$16)-N$5-N$2)*N$7)</f>
        <v>1784272.3737214883</v>
      </c>
      <c r="O534" s="4">
        <f>((Produção!O528*(PreçoLivre!O530*(1-Plan1!$B$11)+O$4*Plan1!$E$16)-O$5-O$2)*O$7)</f>
        <v>1557687.5103076915</v>
      </c>
      <c r="P534" s="4">
        <f>((Produção!P528*(PreçoLivre!P530*(1-Plan1!$B$11)+P$4*Plan1!$E$16)-P$5-P$2)*P$7)</f>
        <v>1419395.459921838</v>
      </c>
      <c r="Q534" s="4">
        <f>((Produção!Q528*(PreçoLivre!Q530*(1-Plan1!$B$11)+Q$4*Plan1!$E$16)-Q$5-Q$2)*Q$7)</f>
        <v>1312245.0185920345</v>
      </c>
      <c r="R534" s="4">
        <f>((Produção!R528*(PreçoLivre!R530*(1-Plan1!$B$11)+R$4*Plan1!$E$16)-R$5-R$2)*R$7)</f>
        <v>1192060.6905360252</v>
      </c>
      <c r="S534" s="4">
        <f>((Produção!S528*(PreçoLivre!S530*(1-Plan1!$B$11)+S$4*Plan1!$E$16)-S$5-S$2)*S$7)</f>
        <v>1053848.1482685844</v>
      </c>
      <c r="T534" s="4">
        <f>((Produção!T528*(PreçoLivre!T530*(1-Plan1!$B$11)+T$4*Plan1!$E$16)-T$5-T$2)*T$7)</f>
        <v>909673.56552416028</v>
      </c>
      <c r="U534" s="4">
        <f>((Produção!U528*(PreçoLivre!U530*(1-Plan1!$B$11)+U$4*Plan1!$E$16)-U$5-U$2)*U$7)</f>
        <v>841104.15015709435</v>
      </c>
      <c r="V534" s="4">
        <f>((Produção!V528*(PreçoLivre!V530*(1-Plan1!$B$11)+V$4*Plan1!$E$16)-V$5-V$2)*V$7)</f>
        <v>727417.33670991065</v>
      </c>
    </row>
    <row r="535" spans="1:22" x14ac:dyDescent="0.25">
      <c r="A535">
        <v>526</v>
      </c>
      <c r="B535" s="100">
        <f t="shared" si="8"/>
        <v>68009550.508853585</v>
      </c>
      <c r="C535" s="4">
        <f>((Produção!C529*(PreçoLivre!C531*(1-Plan1!$B$11)+C$4*Plan1!$E$16)-C$5-C$2)*C$7)</f>
        <v>7873315.7017602734</v>
      </c>
      <c r="D535" s="4">
        <f>((Produção!D529*(PreçoLivre!D531*(1-Plan1!$B$11)+D$4*Plan1!$E$16)-D$5-D$2)*D$7)</f>
        <v>6618196.6827647537</v>
      </c>
      <c r="E535" s="4">
        <f>((Produção!E529*(PreçoLivre!E531*(1-Plan1!$B$11)+E$4*Plan1!$E$16)-E$5-E$2)*E$7)</f>
        <v>6432675.4573212266</v>
      </c>
      <c r="F535" s="4">
        <f>((Produção!F529*(PreçoLivre!F531*(1-Plan1!$B$11)+F$4*Plan1!$E$16)-F$5-F$2)*F$7)</f>
        <v>5253102.1326783495</v>
      </c>
      <c r="G535" s="4">
        <f>((Produção!G529*(PreçoLivre!G531*(1-Plan1!$B$11)+G$4*Plan1!$E$16)-G$5-G$2)*G$7)</f>
        <v>4693374.0840466898</v>
      </c>
      <c r="H535" s="4">
        <f>((Produção!H529*(PreçoLivre!H531*(1-Plan1!$B$11)+H$4*Plan1!$E$16)-H$5-H$2)*H$7)</f>
        <v>4460320.179994652</v>
      </c>
      <c r="I535" s="4">
        <f>((Produção!I529*(PreçoLivre!I531*(1-Plan1!$B$11)+I$4*Plan1!$E$16)-I$5-I$2)*I$7)</f>
        <v>4211890.6091317078</v>
      </c>
      <c r="J535" s="4">
        <f>((Produção!J529*(PreçoLivre!J531*(1-Plan1!$B$11)+J$4*Plan1!$E$16)-J$5-J$2)*J$7)</f>
        <v>3886789.4781902507</v>
      </c>
      <c r="K535" s="4">
        <f>((Produção!K529*(PreçoLivre!K531*(1-Plan1!$B$11)+K$4*Plan1!$E$16)-K$5-K$2)*K$7)</f>
        <v>3278260.7978151753</v>
      </c>
      <c r="L535" s="4">
        <f>((Produção!L529*(PreçoLivre!L531*(1-Plan1!$B$11)+L$4*Plan1!$E$16)-L$5-L$2)*L$7)</f>
        <v>2906457.2001453158</v>
      </c>
      <c r="M535" s="4">
        <f>((Produção!M529*(PreçoLivre!M531*(1-Plan1!$B$11)+M$4*Plan1!$E$16)-M$5-M$2)*M$7)</f>
        <v>2860954.5228843447</v>
      </c>
      <c r="N535" s="4">
        <f>((Produção!N529*(PreçoLivre!N531*(1-Plan1!$B$11)+N$4*Plan1!$E$16)-N$5-N$2)*N$7)</f>
        <v>2537388.3849968188</v>
      </c>
      <c r="O535" s="4">
        <f>((Produção!O529*(PreçoLivre!O531*(1-Plan1!$B$11)+O$4*Plan1!$E$16)-O$5-O$2)*O$7)</f>
        <v>2125149.317092462</v>
      </c>
      <c r="P535" s="4">
        <f>((Produção!P529*(PreçoLivre!P531*(1-Plan1!$B$11)+P$4*Plan1!$E$16)-P$5-P$2)*P$7)</f>
        <v>1876329.9121979827</v>
      </c>
      <c r="Q535" s="4">
        <f>((Produção!Q529*(PreçoLivre!Q531*(1-Plan1!$B$11)+Q$4*Plan1!$E$16)-Q$5-Q$2)*Q$7)</f>
        <v>1872979.2501872077</v>
      </c>
      <c r="R535" s="4">
        <f>((Produção!R529*(PreçoLivre!R531*(1-Plan1!$B$11)+R$4*Plan1!$E$16)-R$5-R$2)*R$7)</f>
        <v>1702533.877734313</v>
      </c>
      <c r="S535" s="4">
        <f>((Produção!S529*(PreçoLivre!S531*(1-Plan1!$B$11)+S$4*Plan1!$E$16)-S$5-S$2)*S$7)</f>
        <v>1577112.6985807049</v>
      </c>
      <c r="T535" s="4">
        <f>((Produção!T529*(PreçoLivre!T531*(1-Plan1!$B$11)+T$4*Plan1!$E$16)-T$5-T$2)*T$7)</f>
        <v>1443513.00187953</v>
      </c>
      <c r="U535" s="4">
        <f>((Produção!U529*(PreçoLivre!U531*(1-Plan1!$B$11)+U$4*Plan1!$E$16)-U$5-U$2)*U$7)</f>
        <v>1247581.3753431952</v>
      </c>
      <c r="V535" s="4">
        <f>((Produção!V529*(PreçoLivre!V531*(1-Plan1!$B$11)+V$4*Plan1!$E$16)-V$5-V$2)*V$7)</f>
        <v>1151625.8441086304</v>
      </c>
    </row>
    <row r="536" spans="1:22" x14ac:dyDescent="0.25">
      <c r="A536">
        <v>527</v>
      </c>
      <c r="B536" s="100">
        <f t="shared" si="8"/>
        <v>62041028.287732653</v>
      </c>
      <c r="C536" s="4">
        <f>((Produção!C530*(PreçoLivre!C532*(1-Plan1!$B$11)+C$4*Plan1!$E$16)-C$5-C$2)*C$7)</f>
        <v>7247758.692086217</v>
      </c>
      <c r="D536" s="4">
        <f>((Produção!D530*(PreçoLivre!D532*(1-Plan1!$B$11)+D$4*Plan1!$E$16)-D$5-D$2)*D$7)</f>
        <v>6174708.6012584632</v>
      </c>
      <c r="E536" s="4">
        <f>((Produção!E530*(PreçoLivre!E532*(1-Plan1!$B$11)+E$4*Plan1!$E$16)-E$5-E$2)*E$7)</f>
        <v>5224454.5114153512</v>
      </c>
      <c r="F536" s="4">
        <f>((Produção!F530*(PreçoLivre!F532*(1-Plan1!$B$11)+F$4*Plan1!$E$16)-F$5-F$2)*F$7)</f>
        <v>4600788.0288321925</v>
      </c>
      <c r="G536" s="4">
        <f>((Produção!G530*(PreçoLivre!G532*(1-Plan1!$B$11)+G$4*Plan1!$E$16)-G$5-G$2)*G$7)</f>
        <v>4138142.0479579372</v>
      </c>
      <c r="H536" s="4">
        <f>((Produção!H530*(PreçoLivre!H532*(1-Plan1!$B$11)+H$4*Plan1!$E$16)-H$5-H$2)*H$7)</f>
        <v>3898697.3574175625</v>
      </c>
      <c r="I536" s="4">
        <f>((Produção!I530*(PreçoLivre!I532*(1-Plan1!$B$11)+I$4*Plan1!$E$16)-I$5-I$2)*I$7)</f>
        <v>3617161.2051235745</v>
      </c>
      <c r="J536" s="4">
        <f>((Produção!J530*(PreçoLivre!J532*(1-Plan1!$B$11)+J$4*Plan1!$E$16)-J$5-J$2)*J$7)</f>
        <v>3616598.214061284</v>
      </c>
      <c r="K536" s="4">
        <f>((Produção!K530*(PreçoLivre!K532*(1-Plan1!$B$11)+K$4*Plan1!$E$16)-K$5-K$2)*K$7)</f>
        <v>3289116.1589238956</v>
      </c>
      <c r="L536" s="4">
        <f>((Produção!L530*(PreçoLivre!L532*(1-Plan1!$B$11)+L$4*Plan1!$E$16)-L$5-L$2)*L$7)</f>
        <v>2888112.7312489441</v>
      </c>
      <c r="M536" s="4">
        <f>((Produção!M530*(PreçoLivre!M532*(1-Plan1!$B$11)+M$4*Plan1!$E$16)-M$5-M$2)*M$7)</f>
        <v>2527656.5301957158</v>
      </c>
      <c r="N536" s="4">
        <f>((Produção!N530*(PreçoLivre!N532*(1-Plan1!$B$11)+N$4*Plan1!$E$16)-N$5-N$2)*N$7)</f>
        <v>2400765.2680400568</v>
      </c>
      <c r="O536" s="4">
        <f>((Produção!O530*(PreçoLivre!O532*(1-Plan1!$B$11)+O$4*Plan1!$E$16)-O$5-O$2)*O$7)</f>
        <v>2155718.2425966882</v>
      </c>
      <c r="P536" s="4">
        <f>((Produção!P530*(PreçoLivre!P532*(1-Plan1!$B$11)+P$4*Plan1!$E$16)-P$5-P$2)*P$7)</f>
        <v>1822260.8465481761</v>
      </c>
      <c r="Q536" s="4">
        <f>((Produção!Q530*(PreçoLivre!Q532*(1-Plan1!$B$11)+Q$4*Plan1!$E$16)-Q$5-Q$2)*Q$7)</f>
        <v>1567076.5677523604</v>
      </c>
      <c r="R536" s="4">
        <f>((Produção!R530*(PreçoLivre!R532*(1-Plan1!$B$11)+R$4*Plan1!$E$16)-R$5-R$2)*R$7)</f>
        <v>1664242.290771743</v>
      </c>
      <c r="S536" s="4">
        <f>((Produção!S530*(PreçoLivre!S532*(1-Plan1!$B$11)+S$4*Plan1!$E$16)-S$5-S$2)*S$7)</f>
        <v>1421782.8441558057</v>
      </c>
      <c r="T536" s="4">
        <f>((Produção!T530*(PreçoLivre!T532*(1-Plan1!$B$11)+T$4*Plan1!$E$16)-T$5-T$2)*T$7)</f>
        <v>1404725.9129801693</v>
      </c>
      <c r="U536" s="4">
        <f>((Produção!U530*(PreçoLivre!U532*(1-Plan1!$B$11)+U$4*Plan1!$E$16)-U$5-U$2)*U$7)</f>
        <v>1242503.6995436563</v>
      </c>
      <c r="V536" s="4">
        <f>((Produção!V530*(PreçoLivre!V532*(1-Plan1!$B$11)+V$4*Plan1!$E$16)-V$5-V$2)*V$7)</f>
        <v>1138758.5368228732</v>
      </c>
    </row>
    <row r="537" spans="1:22" x14ac:dyDescent="0.25">
      <c r="A537">
        <v>528</v>
      </c>
      <c r="B537" s="100">
        <f t="shared" si="8"/>
        <v>66563453.993806191</v>
      </c>
      <c r="C537" s="4">
        <f>((Produção!C531*(PreçoLivre!C533*(1-Plan1!$B$11)+C$4*Plan1!$E$16)-C$5-C$2)*C$7)</f>
        <v>7270801.2818145286</v>
      </c>
      <c r="D537" s="4">
        <f>((Produção!D531*(PreçoLivre!D533*(1-Plan1!$B$11)+D$4*Plan1!$E$16)-D$5-D$2)*D$7)</f>
        <v>7162546.9026601445</v>
      </c>
      <c r="E537" s="4">
        <f>((Produção!E531*(PreçoLivre!E533*(1-Plan1!$B$11)+E$4*Plan1!$E$16)-E$5-E$2)*E$7)</f>
        <v>6155770.9851185372</v>
      </c>
      <c r="F537" s="4">
        <f>((Produção!F531*(PreçoLivre!F533*(1-Plan1!$B$11)+F$4*Plan1!$E$16)-F$5-F$2)*F$7)</f>
        <v>5180674.200737522</v>
      </c>
      <c r="G537" s="4">
        <f>((Produção!G531*(PreçoLivre!G533*(1-Plan1!$B$11)+G$4*Plan1!$E$16)-G$5-G$2)*G$7)</f>
        <v>4626647.2922242861</v>
      </c>
      <c r="H537" s="4">
        <f>((Produção!H531*(PreçoLivre!H533*(1-Plan1!$B$11)+H$4*Plan1!$E$16)-H$5-H$2)*H$7)</f>
        <v>3805748.5909387264</v>
      </c>
      <c r="I537" s="4">
        <f>((Produção!I531*(PreçoLivre!I533*(1-Plan1!$B$11)+I$4*Plan1!$E$16)-I$5-I$2)*I$7)</f>
        <v>3808616.7506517922</v>
      </c>
      <c r="J537" s="4">
        <f>((Produção!J531*(PreçoLivre!J533*(1-Plan1!$B$11)+J$4*Plan1!$E$16)-J$5-J$2)*J$7)</f>
        <v>3266979.5878411536</v>
      </c>
      <c r="K537" s="4">
        <f>((Produção!K531*(PreçoLivre!K533*(1-Plan1!$B$11)+K$4*Plan1!$E$16)-K$5-K$2)*K$7)</f>
        <v>3183353.1761730947</v>
      </c>
      <c r="L537" s="4">
        <f>((Produção!L531*(PreçoLivre!L533*(1-Plan1!$B$11)+L$4*Plan1!$E$16)-L$5-L$2)*L$7)</f>
        <v>3166644.6285015331</v>
      </c>
      <c r="M537" s="4">
        <f>((Produção!M531*(PreçoLivre!M533*(1-Plan1!$B$11)+M$4*Plan1!$E$16)-M$5-M$2)*M$7)</f>
        <v>2840193.5435193046</v>
      </c>
      <c r="N537" s="4">
        <f>((Produção!N531*(PreçoLivre!N533*(1-Plan1!$B$11)+N$4*Plan1!$E$16)-N$5-N$2)*N$7)</f>
        <v>2493944.6876257616</v>
      </c>
      <c r="O537" s="4">
        <f>((Produção!O531*(PreçoLivre!O533*(1-Plan1!$B$11)+O$4*Plan1!$E$16)-O$5-O$2)*O$7)</f>
        <v>2177491.9144107322</v>
      </c>
      <c r="P537" s="4">
        <f>((Produção!P531*(PreçoLivre!P533*(1-Plan1!$B$11)+P$4*Plan1!$E$16)-P$5-P$2)*P$7)</f>
        <v>2074794.0568175539</v>
      </c>
      <c r="Q537" s="4">
        <f>((Produção!Q531*(PreçoLivre!Q533*(1-Plan1!$B$11)+Q$4*Plan1!$E$16)-Q$5-Q$2)*Q$7)</f>
        <v>1850667.8816628533</v>
      </c>
      <c r="R537" s="4">
        <f>((Produção!R531*(PreçoLivre!R533*(1-Plan1!$B$11)+R$4*Plan1!$E$16)-R$5-R$2)*R$7)</f>
        <v>1811698.6147152416</v>
      </c>
      <c r="S537" s="4">
        <f>((Produção!S531*(PreçoLivre!S533*(1-Plan1!$B$11)+S$4*Plan1!$E$16)-S$5-S$2)*S$7)</f>
        <v>1580882.5509354654</v>
      </c>
      <c r="T537" s="4">
        <f>((Produção!T531*(PreçoLivre!T533*(1-Plan1!$B$11)+T$4*Plan1!$E$16)-T$5-T$2)*T$7)</f>
        <v>1444435.194642382</v>
      </c>
      <c r="U537" s="4">
        <f>((Produção!U531*(PreçoLivre!U533*(1-Plan1!$B$11)+U$4*Plan1!$E$16)-U$5-U$2)*U$7)</f>
        <v>1329886.8193606269</v>
      </c>
      <c r="V537" s="4">
        <f>((Produção!V531*(PreçoLivre!V533*(1-Plan1!$B$11)+V$4*Plan1!$E$16)-V$5-V$2)*V$7)</f>
        <v>1331675.333454967</v>
      </c>
    </row>
    <row r="538" spans="1:22" x14ac:dyDescent="0.25">
      <c r="A538">
        <v>529</v>
      </c>
      <c r="B538" s="100">
        <f t="shared" si="8"/>
        <v>63872324.573809281</v>
      </c>
      <c r="C538" s="4">
        <f>((Produção!C532*(PreçoLivre!C534*(1-Plan1!$B$11)+C$4*Plan1!$E$16)-C$5-C$2)*C$7)</f>
        <v>7223696.6470080363</v>
      </c>
      <c r="D538" s="4">
        <f>((Produção!D532*(PreçoLivre!D534*(1-Plan1!$B$11)+D$4*Plan1!$E$16)-D$5-D$2)*D$7)</f>
        <v>6703665.7301201792</v>
      </c>
      <c r="E538" s="4">
        <f>((Produção!E532*(PreçoLivre!E534*(1-Plan1!$B$11)+E$4*Plan1!$E$16)-E$5-E$2)*E$7)</f>
        <v>6275220.7584069939</v>
      </c>
      <c r="F538" s="4">
        <f>((Produção!F532*(PreçoLivre!F534*(1-Plan1!$B$11)+F$4*Plan1!$E$16)-F$5-F$2)*F$7)</f>
        <v>5373006.6497265752</v>
      </c>
      <c r="G538" s="4">
        <f>((Produção!G532*(PreçoLivre!G534*(1-Plan1!$B$11)+G$4*Plan1!$E$16)-G$5-G$2)*G$7)</f>
        <v>4753621.8354955195</v>
      </c>
      <c r="H538" s="4">
        <f>((Produção!H532*(PreçoLivre!H534*(1-Plan1!$B$11)+H$4*Plan1!$E$16)-H$5-H$2)*H$7)</f>
        <v>4282441.5368634397</v>
      </c>
      <c r="I538" s="4">
        <f>((Produção!I532*(PreçoLivre!I534*(1-Plan1!$B$11)+I$4*Plan1!$E$16)-I$5-I$2)*I$7)</f>
        <v>3752310.7918896703</v>
      </c>
      <c r="J538" s="4">
        <f>((Produção!J532*(PreçoLivre!J534*(1-Plan1!$B$11)+J$4*Plan1!$E$16)-J$5-J$2)*J$7)</f>
        <v>3357990.6666321196</v>
      </c>
      <c r="K538" s="4">
        <f>((Produção!K532*(PreçoLivre!K534*(1-Plan1!$B$11)+K$4*Plan1!$E$16)-K$5-K$2)*K$7)</f>
        <v>3228092.2220462402</v>
      </c>
      <c r="L538" s="4">
        <f>((Produção!L532*(PreçoLivre!L534*(1-Plan1!$B$11)+L$4*Plan1!$E$16)-L$5-L$2)*L$7)</f>
        <v>2858072.7334725079</v>
      </c>
      <c r="M538" s="4">
        <f>((Produção!M532*(PreçoLivre!M534*(1-Plan1!$B$11)+M$4*Plan1!$E$16)-M$5-M$2)*M$7)</f>
        <v>2418517.126213789</v>
      </c>
      <c r="N538" s="4">
        <f>((Produção!N532*(PreçoLivre!N534*(1-Plan1!$B$11)+N$4*Plan1!$E$16)-N$5-N$2)*N$7)</f>
        <v>2153224.4356452711</v>
      </c>
      <c r="O538" s="4">
        <f>((Produção!O532*(PreçoLivre!O534*(1-Plan1!$B$11)+O$4*Plan1!$E$16)-O$5-O$2)*O$7)</f>
        <v>2059286.3452898697</v>
      </c>
      <c r="P538" s="4">
        <f>((Produção!P532*(PreçoLivre!P534*(1-Plan1!$B$11)+P$4*Plan1!$E$16)-P$5-P$2)*P$7)</f>
        <v>1896722.5204188437</v>
      </c>
      <c r="Q538" s="4">
        <f>((Produção!Q532*(PreçoLivre!Q534*(1-Plan1!$B$11)+Q$4*Plan1!$E$16)-Q$5-Q$2)*Q$7)</f>
        <v>1758922.0452685689</v>
      </c>
      <c r="R538" s="4">
        <f>((Produção!R532*(PreçoLivre!R534*(1-Plan1!$B$11)+R$4*Plan1!$E$16)-R$5-R$2)*R$7)</f>
        <v>1485896.6738994038</v>
      </c>
      <c r="S538" s="4">
        <f>((Produção!S532*(PreçoLivre!S534*(1-Plan1!$B$11)+S$4*Plan1!$E$16)-S$5-S$2)*S$7)</f>
        <v>1345567.8701105376</v>
      </c>
      <c r="T538" s="4">
        <f>((Produção!T532*(PreçoLivre!T534*(1-Plan1!$B$11)+T$4*Plan1!$E$16)-T$5-T$2)*T$7)</f>
        <v>1121602.8602179289</v>
      </c>
      <c r="U538" s="4">
        <f>((Produção!U532*(PreçoLivre!U534*(1-Plan1!$B$11)+U$4*Plan1!$E$16)-U$5-U$2)*U$7)</f>
        <v>954240.10463264107</v>
      </c>
      <c r="V538" s="4">
        <f>((Produção!V532*(PreçoLivre!V534*(1-Plan1!$B$11)+V$4*Plan1!$E$16)-V$5-V$2)*V$7)</f>
        <v>870225.0204511435</v>
      </c>
    </row>
    <row r="539" spans="1:22" x14ac:dyDescent="0.25">
      <c r="A539">
        <v>530</v>
      </c>
      <c r="B539" s="100">
        <f t="shared" si="8"/>
        <v>58103343.274071872</v>
      </c>
      <c r="C539" s="4">
        <f>((Produção!C533*(PreçoLivre!C535*(1-Plan1!$B$11)+C$4*Plan1!$E$16)-C$5-C$2)*C$7)</f>
        <v>7444640.8366158549</v>
      </c>
      <c r="D539" s="4">
        <f>((Produção!D533*(PreçoLivre!D535*(1-Plan1!$B$11)+D$4*Plan1!$E$16)-D$5-D$2)*D$7)</f>
        <v>6439157.4866134087</v>
      </c>
      <c r="E539" s="4">
        <f>((Produção!E533*(PreçoLivre!E535*(1-Plan1!$B$11)+E$4*Plan1!$E$16)-E$5-E$2)*E$7)</f>
        <v>5716329.2460925309</v>
      </c>
      <c r="F539" s="4">
        <f>((Produção!F533*(PreçoLivre!F535*(1-Plan1!$B$11)+F$4*Plan1!$E$16)-F$5-F$2)*F$7)</f>
        <v>4669678.3269825634</v>
      </c>
      <c r="G539" s="4">
        <f>((Produção!G533*(PreçoLivre!G535*(1-Plan1!$B$11)+G$4*Plan1!$E$16)-G$5-G$2)*G$7)</f>
        <v>4142070.4842892713</v>
      </c>
      <c r="H539" s="4">
        <f>((Produção!H533*(PreçoLivre!H535*(1-Plan1!$B$11)+H$4*Plan1!$E$16)-H$5-H$2)*H$7)</f>
        <v>3655574.6904609422</v>
      </c>
      <c r="I539" s="4">
        <f>((Produção!I533*(PreçoLivre!I535*(1-Plan1!$B$11)+I$4*Plan1!$E$16)-I$5-I$2)*I$7)</f>
        <v>3444343.1021030266</v>
      </c>
      <c r="J539" s="4">
        <f>((Produção!J533*(PreçoLivre!J535*(1-Plan1!$B$11)+J$4*Plan1!$E$16)-J$5-J$2)*J$7)</f>
        <v>3371885.842364124</v>
      </c>
      <c r="K539" s="4">
        <f>((Produção!K533*(PreçoLivre!K535*(1-Plan1!$B$11)+K$4*Plan1!$E$16)-K$5-K$2)*K$7)</f>
        <v>2860855.512178449</v>
      </c>
      <c r="L539" s="4">
        <f>((Produção!L533*(PreçoLivre!L535*(1-Plan1!$B$11)+L$4*Plan1!$E$16)-L$5-L$2)*L$7)</f>
        <v>2441801.3367957398</v>
      </c>
      <c r="M539" s="4">
        <f>((Produção!M533*(PreçoLivre!M535*(1-Plan1!$B$11)+M$4*Plan1!$E$16)-M$5-M$2)*M$7)</f>
        <v>2102039.4584283396</v>
      </c>
      <c r="N539" s="4">
        <f>((Produção!N533*(PreçoLivre!N535*(1-Plan1!$B$11)+N$4*Plan1!$E$16)-N$5-N$2)*N$7)</f>
        <v>2046023.1491522903</v>
      </c>
      <c r="O539" s="4">
        <f>((Produção!O533*(PreçoLivre!O535*(1-Plan1!$B$11)+O$4*Plan1!$E$16)-O$5-O$2)*O$7)</f>
        <v>1789384.5740223145</v>
      </c>
      <c r="P539" s="4">
        <f>((Produção!P533*(PreçoLivre!P535*(1-Plan1!$B$11)+P$4*Plan1!$E$16)-P$5-P$2)*P$7)</f>
        <v>1665330.5496475259</v>
      </c>
      <c r="Q539" s="4">
        <f>((Produção!Q533*(PreçoLivre!Q535*(1-Plan1!$B$11)+Q$4*Plan1!$E$16)-Q$5-Q$2)*Q$7)</f>
        <v>1380880.6305081192</v>
      </c>
      <c r="R539" s="4">
        <f>((Produção!R533*(PreçoLivre!R535*(1-Plan1!$B$11)+R$4*Plan1!$E$16)-R$5-R$2)*R$7)</f>
        <v>1197910.3446840034</v>
      </c>
      <c r="S539" s="4">
        <f>((Produção!S533*(PreçoLivre!S535*(1-Plan1!$B$11)+S$4*Plan1!$E$16)-S$5-S$2)*S$7)</f>
        <v>1094555.5480293666</v>
      </c>
      <c r="T539" s="4">
        <f>((Produção!T533*(PreçoLivre!T535*(1-Plan1!$B$11)+T$4*Plan1!$E$16)-T$5-T$2)*T$7)</f>
        <v>972478.60561490175</v>
      </c>
      <c r="U539" s="4">
        <f>((Produção!U533*(PreçoLivre!U535*(1-Plan1!$B$11)+U$4*Plan1!$E$16)-U$5-U$2)*U$7)</f>
        <v>831681.89088741888</v>
      </c>
      <c r="V539" s="4">
        <f>((Produção!V533*(PreçoLivre!V535*(1-Plan1!$B$11)+V$4*Plan1!$E$16)-V$5-V$2)*V$7)</f>
        <v>836721.65860167902</v>
      </c>
    </row>
    <row r="540" spans="1:22" x14ac:dyDescent="0.25">
      <c r="A540">
        <v>531</v>
      </c>
      <c r="B540" s="100">
        <f t="shared" si="8"/>
        <v>74976377.944127172</v>
      </c>
      <c r="C540" s="4">
        <f>((Produção!C534*(PreçoLivre!C536*(1-Plan1!$B$11)+C$4*Plan1!$E$16)-C$5-C$2)*C$7)</f>
        <v>7647294.1026165411</v>
      </c>
      <c r="D540" s="4">
        <f>((Produção!D534*(PreçoLivre!D536*(1-Plan1!$B$11)+D$4*Plan1!$E$16)-D$5-D$2)*D$7)</f>
        <v>7582174.340009124</v>
      </c>
      <c r="E540" s="4">
        <f>((Produção!E534*(PreçoLivre!E536*(1-Plan1!$B$11)+E$4*Plan1!$E$16)-E$5-E$2)*E$7)</f>
        <v>7592491.2708535548</v>
      </c>
      <c r="F540" s="4">
        <f>((Produção!F534*(PreçoLivre!F536*(1-Plan1!$B$11)+F$4*Plan1!$E$16)-F$5-F$2)*F$7)</f>
        <v>6434181.5557304956</v>
      </c>
      <c r="G540" s="4">
        <f>((Produção!G534*(PreçoLivre!G536*(1-Plan1!$B$11)+G$4*Plan1!$E$16)-G$5-G$2)*G$7)</f>
        <v>5913967.8052349426</v>
      </c>
      <c r="H540" s="4">
        <f>((Produção!H534*(PreçoLivre!H536*(1-Plan1!$B$11)+H$4*Plan1!$E$16)-H$5-H$2)*H$7)</f>
        <v>5306028.8319353526</v>
      </c>
      <c r="I540" s="4">
        <f>((Produção!I534*(PreçoLivre!I536*(1-Plan1!$B$11)+I$4*Plan1!$E$16)-I$5-I$2)*I$7)</f>
        <v>5037533.296027706</v>
      </c>
      <c r="J540" s="4">
        <f>((Produção!J534*(PreçoLivre!J536*(1-Plan1!$B$11)+J$4*Plan1!$E$16)-J$5-J$2)*J$7)</f>
        <v>4503115.2498285193</v>
      </c>
      <c r="K540" s="4">
        <f>((Produção!K534*(PreçoLivre!K536*(1-Plan1!$B$11)+K$4*Plan1!$E$16)-K$5-K$2)*K$7)</f>
        <v>3989987.4513086607</v>
      </c>
      <c r="L540" s="4">
        <f>((Produção!L534*(PreçoLivre!L536*(1-Plan1!$B$11)+L$4*Plan1!$E$16)-L$5-L$2)*L$7)</f>
        <v>3294761.0738012809</v>
      </c>
      <c r="M540" s="4">
        <f>((Produção!M534*(PreçoLivre!M536*(1-Plan1!$B$11)+M$4*Plan1!$E$16)-M$5-M$2)*M$7)</f>
        <v>2979459.0851023435</v>
      </c>
      <c r="N540" s="4">
        <f>((Produção!N534*(PreçoLivre!N536*(1-Plan1!$B$11)+N$4*Plan1!$E$16)-N$5-N$2)*N$7)</f>
        <v>2649723.132330352</v>
      </c>
      <c r="O540" s="4">
        <f>((Produção!O534*(PreçoLivre!O536*(1-Plan1!$B$11)+O$4*Plan1!$E$16)-O$5-O$2)*O$7)</f>
        <v>2286213.4342886079</v>
      </c>
      <c r="P540" s="4">
        <f>((Produção!P534*(PreçoLivre!P536*(1-Plan1!$B$11)+P$4*Plan1!$E$16)-P$5-P$2)*P$7)</f>
        <v>2021066.5447330279</v>
      </c>
      <c r="Q540" s="4">
        <f>((Produção!Q534*(PreçoLivre!Q536*(1-Plan1!$B$11)+Q$4*Plan1!$E$16)-Q$5-Q$2)*Q$7)</f>
        <v>1752959.6922680868</v>
      </c>
      <c r="R540" s="4">
        <f>((Produção!R534*(PreçoLivre!R536*(1-Plan1!$B$11)+R$4*Plan1!$E$16)-R$5-R$2)*R$7)</f>
        <v>1439289.8446629276</v>
      </c>
      <c r="S540" s="4">
        <f>((Produção!S534*(PreçoLivre!S536*(1-Plan1!$B$11)+S$4*Plan1!$E$16)-S$5-S$2)*S$7)</f>
        <v>1221748.7480846201</v>
      </c>
      <c r="T540" s="4">
        <f>((Produção!T534*(PreçoLivre!T536*(1-Plan1!$B$11)+T$4*Plan1!$E$16)-T$5-T$2)*T$7)</f>
        <v>1145157.1519251361</v>
      </c>
      <c r="U540" s="4">
        <f>((Produção!U534*(PreçoLivre!U536*(1-Plan1!$B$11)+U$4*Plan1!$E$16)-U$5-U$2)*U$7)</f>
        <v>1136933.804896489</v>
      </c>
      <c r="V540" s="4">
        <f>((Produção!V534*(PreçoLivre!V536*(1-Plan1!$B$11)+V$4*Plan1!$E$16)-V$5-V$2)*V$7)</f>
        <v>1042291.528489412</v>
      </c>
    </row>
    <row r="541" spans="1:22" x14ac:dyDescent="0.25">
      <c r="A541">
        <v>532</v>
      </c>
      <c r="B541" s="100">
        <f t="shared" si="8"/>
        <v>73539275.228625759</v>
      </c>
      <c r="C541" s="4">
        <f>((Produção!C535*(PreçoLivre!C537*(1-Plan1!$B$11)+C$4*Plan1!$E$16)-C$5-C$2)*C$7)</f>
        <v>7398536.8643066688</v>
      </c>
      <c r="D541" s="4">
        <f>((Produção!D535*(PreçoLivre!D537*(1-Plan1!$B$11)+D$4*Plan1!$E$16)-D$5-D$2)*D$7)</f>
        <v>6639208.8990022941</v>
      </c>
      <c r="E541" s="4">
        <f>((Produção!E535*(PreçoLivre!E537*(1-Plan1!$B$11)+E$4*Plan1!$E$16)-E$5-E$2)*E$7)</f>
        <v>6237370.0719259549</v>
      </c>
      <c r="F541" s="4">
        <f>((Produção!F535*(PreçoLivre!F537*(1-Plan1!$B$11)+F$4*Plan1!$E$16)-F$5-F$2)*F$7)</f>
        <v>5684866.4739435492</v>
      </c>
      <c r="G541" s="4">
        <f>((Produção!G535*(PreçoLivre!G537*(1-Plan1!$B$11)+G$4*Plan1!$E$16)-G$5-G$2)*G$7)</f>
        <v>5537186.8440204551</v>
      </c>
      <c r="H541" s="4">
        <f>((Produção!H535*(PreçoLivre!H537*(1-Plan1!$B$11)+H$4*Plan1!$E$16)-H$5-H$2)*H$7)</f>
        <v>5510172.6994769499</v>
      </c>
      <c r="I541" s="4">
        <f>((Produção!I535*(PreçoLivre!I537*(1-Plan1!$B$11)+I$4*Plan1!$E$16)-I$5-I$2)*I$7)</f>
        <v>4809526.1129899528</v>
      </c>
      <c r="J541" s="4">
        <f>((Produção!J535*(PreçoLivre!J537*(1-Plan1!$B$11)+J$4*Plan1!$E$16)-J$5-J$2)*J$7)</f>
        <v>4135904.6149821766</v>
      </c>
      <c r="K541" s="4">
        <f>((Produção!K535*(PreçoLivre!K537*(1-Plan1!$B$11)+K$4*Plan1!$E$16)-K$5-K$2)*K$7)</f>
        <v>3895672.1097841971</v>
      </c>
      <c r="L541" s="4">
        <f>((Produção!L535*(PreçoLivre!L537*(1-Plan1!$B$11)+L$4*Plan1!$E$16)-L$5-L$2)*L$7)</f>
        <v>3396448.9337506536</v>
      </c>
      <c r="M541" s="4">
        <f>((Produção!M535*(PreçoLivre!M537*(1-Plan1!$B$11)+M$4*Plan1!$E$16)-M$5-M$2)*M$7)</f>
        <v>2776244.4377644681</v>
      </c>
      <c r="N541" s="4">
        <f>((Produção!N535*(PreçoLivre!N537*(1-Plan1!$B$11)+N$4*Plan1!$E$16)-N$5-N$2)*N$7)</f>
        <v>2607425.5472236802</v>
      </c>
      <c r="O541" s="4">
        <f>((Produção!O535*(PreçoLivre!O537*(1-Plan1!$B$11)+O$4*Plan1!$E$16)-O$5-O$2)*O$7)</f>
        <v>2441136.8885331247</v>
      </c>
      <c r="P541" s="4">
        <f>((Produção!P535*(PreçoLivre!P537*(1-Plan1!$B$11)+P$4*Plan1!$E$16)-P$5-P$2)*P$7)</f>
        <v>2237785.568963862</v>
      </c>
      <c r="Q541" s="4">
        <f>((Produção!Q535*(PreçoLivre!Q537*(1-Plan1!$B$11)+Q$4*Plan1!$E$16)-Q$5-Q$2)*Q$7)</f>
        <v>2124006.9072150798</v>
      </c>
      <c r="R541" s="4">
        <f>((Produção!R535*(PreçoLivre!R537*(1-Plan1!$B$11)+R$4*Plan1!$E$16)-R$5-R$2)*R$7)</f>
        <v>2099066.3482106035</v>
      </c>
      <c r="S541" s="4">
        <f>((Produção!S535*(PreçoLivre!S537*(1-Plan1!$B$11)+S$4*Plan1!$E$16)-S$5-S$2)*S$7)</f>
        <v>1825659.5761555666</v>
      </c>
      <c r="T541" s="4">
        <f>((Produção!T535*(PreçoLivre!T537*(1-Plan1!$B$11)+T$4*Plan1!$E$16)-T$5-T$2)*T$7)</f>
        <v>1527105.6324676855</v>
      </c>
      <c r="U541" s="4">
        <f>((Produção!U535*(PreçoLivre!U537*(1-Plan1!$B$11)+U$4*Plan1!$E$16)-U$5-U$2)*U$7)</f>
        <v>1381166.7047409026</v>
      </c>
      <c r="V541" s="4">
        <f>((Produção!V535*(PreçoLivre!V537*(1-Plan1!$B$11)+V$4*Plan1!$E$16)-V$5-V$2)*V$7)</f>
        <v>1274783.9931679249</v>
      </c>
    </row>
    <row r="542" spans="1:22" x14ac:dyDescent="0.25">
      <c r="A542">
        <v>533</v>
      </c>
      <c r="B542" s="100">
        <f t="shared" si="8"/>
        <v>70760809.512840122</v>
      </c>
      <c r="C542" s="4">
        <f>((Produção!C536*(PreçoLivre!C538*(1-Plan1!$B$11)+C$4*Plan1!$E$16)-C$5-C$2)*C$7)</f>
        <v>7645005.441925833</v>
      </c>
      <c r="D542" s="4">
        <f>((Produção!D536*(PreçoLivre!D538*(1-Plan1!$B$11)+D$4*Plan1!$E$16)-D$5-D$2)*D$7)</f>
        <v>6510073.5142968707</v>
      </c>
      <c r="E542" s="4">
        <f>((Produção!E536*(PreçoLivre!E538*(1-Plan1!$B$11)+E$4*Plan1!$E$16)-E$5-E$2)*E$7)</f>
        <v>5950161.5469766874</v>
      </c>
      <c r="F542" s="4">
        <f>((Produção!F536*(PreçoLivre!F538*(1-Plan1!$B$11)+F$4*Plan1!$E$16)-F$5-F$2)*F$7)</f>
        <v>4973460.0493378034</v>
      </c>
      <c r="G542" s="4">
        <f>((Produção!G536*(PreçoLivre!G538*(1-Plan1!$B$11)+G$4*Plan1!$E$16)-G$5-G$2)*G$7)</f>
        <v>4608515.960346885</v>
      </c>
      <c r="H542" s="4">
        <f>((Produção!H536*(PreçoLivre!H538*(1-Plan1!$B$11)+H$4*Plan1!$E$16)-H$5-H$2)*H$7)</f>
        <v>4275074.1675142422</v>
      </c>
      <c r="I542" s="4">
        <f>((Produção!I536*(PreçoLivre!I538*(1-Plan1!$B$11)+I$4*Plan1!$E$16)-I$5-I$2)*I$7)</f>
        <v>4186853.7153249248</v>
      </c>
      <c r="J542" s="4">
        <f>((Produção!J536*(PreçoLivre!J538*(1-Plan1!$B$11)+J$4*Plan1!$E$16)-J$5-J$2)*J$7)</f>
        <v>3777728.9045238858</v>
      </c>
      <c r="K542" s="4">
        <f>((Produção!K536*(PreçoLivre!K538*(1-Plan1!$B$11)+K$4*Plan1!$E$16)-K$5-K$2)*K$7)</f>
        <v>3439499.3391299159</v>
      </c>
      <c r="L542" s="4">
        <f>((Produção!L536*(PreçoLivre!L538*(1-Plan1!$B$11)+L$4*Plan1!$E$16)-L$5-L$2)*L$7)</f>
        <v>3032344.2163074347</v>
      </c>
      <c r="M542" s="4">
        <f>((Produção!M536*(PreçoLivre!M538*(1-Plan1!$B$11)+M$4*Plan1!$E$16)-M$5-M$2)*M$7)</f>
        <v>2893707.227856216</v>
      </c>
      <c r="N542" s="4">
        <f>((Produção!N536*(PreçoLivre!N538*(1-Plan1!$B$11)+N$4*Plan1!$E$16)-N$5-N$2)*N$7)</f>
        <v>2789782.2741669747</v>
      </c>
      <c r="O542" s="4">
        <f>((Produção!O536*(PreçoLivre!O538*(1-Plan1!$B$11)+O$4*Plan1!$E$16)-O$5-O$2)*O$7)</f>
        <v>2927949.7758760108</v>
      </c>
      <c r="P542" s="4">
        <f>((Produção!P536*(PreçoLivre!P538*(1-Plan1!$B$11)+P$4*Plan1!$E$16)-P$5-P$2)*P$7)</f>
        <v>2696184.2042500349</v>
      </c>
      <c r="Q542" s="4">
        <f>((Produção!Q536*(PreçoLivre!Q538*(1-Plan1!$B$11)+Q$4*Plan1!$E$16)-Q$5-Q$2)*Q$7)</f>
        <v>2284729.2245439989</v>
      </c>
      <c r="R542" s="4">
        <f>((Produção!R536*(PreçoLivre!R538*(1-Plan1!$B$11)+R$4*Plan1!$E$16)-R$5-R$2)*R$7)</f>
        <v>2119580.4914364582</v>
      </c>
      <c r="S542" s="4">
        <f>((Produção!S536*(PreçoLivre!S538*(1-Plan1!$B$11)+S$4*Plan1!$E$16)-S$5-S$2)*S$7)</f>
        <v>1887856.154947307</v>
      </c>
      <c r="T542" s="4">
        <f>((Produção!T536*(PreçoLivre!T538*(1-Plan1!$B$11)+T$4*Plan1!$E$16)-T$5-T$2)*T$7)</f>
        <v>1726980.2305278366</v>
      </c>
      <c r="U542" s="4">
        <f>((Produção!U536*(PreçoLivre!U538*(1-Plan1!$B$11)+U$4*Plan1!$E$16)-U$5-U$2)*U$7)</f>
        <v>1565774.1201082007</v>
      </c>
      <c r="V542" s="4">
        <f>((Produção!V536*(PreçoLivre!V538*(1-Plan1!$B$11)+V$4*Plan1!$E$16)-V$5-V$2)*V$7)</f>
        <v>1469548.9534426064</v>
      </c>
    </row>
    <row r="543" spans="1:22" x14ac:dyDescent="0.25">
      <c r="A543">
        <v>534</v>
      </c>
      <c r="B543" s="100">
        <f t="shared" si="8"/>
        <v>72065932.289138258</v>
      </c>
      <c r="C543" s="4">
        <f>((Produção!C537*(PreçoLivre!C539*(1-Plan1!$B$11)+C$4*Plan1!$E$16)-C$5-C$2)*C$7)</f>
        <v>7686268.0623389501</v>
      </c>
      <c r="D543" s="4">
        <f>((Produção!D537*(PreçoLivre!D539*(1-Plan1!$B$11)+D$4*Plan1!$E$16)-D$5-D$2)*D$7)</f>
        <v>6697617.3257635124</v>
      </c>
      <c r="E543" s="4">
        <f>((Produção!E537*(PreçoLivre!E539*(1-Plan1!$B$11)+E$4*Plan1!$E$16)-E$5-E$2)*E$7)</f>
        <v>5813062.4953095466</v>
      </c>
      <c r="F543" s="4">
        <f>((Produção!F537*(PreçoLivre!F539*(1-Plan1!$B$11)+F$4*Plan1!$E$16)-F$5-F$2)*F$7)</f>
        <v>5506407.2589355484</v>
      </c>
      <c r="G543" s="4">
        <f>((Produção!G537*(PreçoLivre!G539*(1-Plan1!$B$11)+G$4*Plan1!$E$16)-G$5-G$2)*G$7)</f>
        <v>4722385.7593621733</v>
      </c>
      <c r="H543" s="4">
        <f>((Produção!H537*(PreçoLivre!H539*(1-Plan1!$B$11)+H$4*Plan1!$E$16)-H$5-H$2)*H$7)</f>
        <v>4463731.3469427517</v>
      </c>
      <c r="I543" s="4">
        <f>((Produção!I537*(PreçoLivre!I539*(1-Plan1!$B$11)+I$4*Plan1!$E$16)-I$5-I$2)*I$7)</f>
        <v>4156050.7454113849</v>
      </c>
      <c r="J543" s="4">
        <f>((Produção!J537*(PreçoLivre!J539*(1-Plan1!$B$11)+J$4*Plan1!$E$16)-J$5-J$2)*J$7)</f>
        <v>3595779.9520914285</v>
      </c>
      <c r="K543" s="4">
        <f>((Produção!K537*(PreçoLivre!K539*(1-Plan1!$B$11)+K$4*Plan1!$E$16)-K$5-K$2)*K$7)</f>
        <v>3416610.7643879135</v>
      </c>
      <c r="L543" s="4">
        <f>((Produção!L537*(PreçoLivre!L539*(1-Plan1!$B$11)+L$4*Plan1!$E$16)-L$5-L$2)*L$7)</f>
        <v>3334104.7909679147</v>
      </c>
      <c r="M543" s="4">
        <f>((Produção!M537*(PreçoLivre!M539*(1-Plan1!$B$11)+M$4*Plan1!$E$16)-M$5-M$2)*M$7)</f>
        <v>3018887.0556756272</v>
      </c>
      <c r="N543" s="4">
        <f>((Produção!N537*(PreçoLivre!N539*(1-Plan1!$B$11)+N$4*Plan1!$E$16)-N$5-N$2)*N$7)</f>
        <v>2694981.9094320955</v>
      </c>
      <c r="O543" s="4">
        <f>((Produção!O537*(PreçoLivre!O539*(1-Plan1!$B$11)+O$4*Plan1!$E$16)-O$5-O$2)*O$7)</f>
        <v>2591962.0375250801</v>
      </c>
      <c r="P543" s="4">
        <f>((Produção!P537*(PreçoLivre!P539*(1-Plan1!$B$11)+P$4*Plan1!$E$16)-P$5-P$2)*P$7)</f>
        <v>2410635.2822128683</v>
      </c>
      <c r="Q543" s="4">
        <f>((Produção!Q537*(PreçoLivre!Q539*(1-Plan1!$B$11)+Q$4*Plan1!$E$16)-Q$5-Q$2)*Q$7)</f>
        <v>2383057.2909139823</v>
      </c>
      <c r="R543" s="4">
        <f>((Produção!R537*(PreçoLivre!R539*(1-Plan1!$B$11)+R$4*Plan1!$E$16)-R$5-R$2)*R$7)</f>
        <v>2258777.1010744213</v>
      </c>
      <c r="S543" s="4">
        <f>((Produção!S537*(PreçoLivre!S539*(1-Plan1!$B$11)+S$4*Plan1!$E$16)-S$5-S$2)*S$7)</f>
        <v>2035585.2410414719</v>
      </c>
      <c r="T543" s="4">
        <f>((Produção!T537*(PreçoLivre!T539*(1-Plan1!$B$11)+T$4*Plan1!$E$16)-T$5-T$2)*T$7)</f>
        <v>1838206.232696407</v>
      </c>
      <c r="U543" s="4">
        <f>((Produção!U537*(PreçoLivre!U539*(1-Plan1!$B$11)+U$4*Plan1!$E$16)-U$5-U$2)*U$7)</f>
        <v>1825718.2079115883</v>
      </c>
      <c r="V543" s="4">
        <f>((Produção!V537*(PreçoLivre!V539*(1-Plan1!$B$11)+V$4*Plan1!$E$16)-V$5-V$2)*V$7)</f>
        <v>1616103.4291435755</v>
      </c>
    </row>
    <row r="544" spans="1:22" x14ac:dyDescent="0.25">
      <c r="A544">
        <v>535</v>
      </c>
      <c r="B544" s="100">
        <f t="shared" si="8"/>
        <v>65940755.470894478</v>
      </c>
      <c r="C544" s="4">
        <f>((Produção!C538*(PreçoLivre!C540*(1-Plan1!$B$11)+C$4*Plan1!$E$16)-C$5-C$2)*C$7)</f>
        <v>7543397.0527133932</v>
      </c>
      <c r="D544" s="4">
        <f>((Produção!D538*(PreçoLivre!D540*(1-Plan1!$B$11)+D$4*Plan1!$E$16)-D$5-D$2)*D$7)</f>
        <v>6492725.1337662209</v>
      </c>
      <c r="E544" s="4">
        <f>((Produção!E538*(PreçoLivre!E540*(1-Plan1!$B$11)+E$4*Plan1!$E$16)-E$5-E$2)*E$7)</f>
        <v>5379538.428556703</v>
      </c>
      <c r="F544" s="4">
        <f>((Produção!F538*(PreçoLivre!F540*(1-Plan1!$B$11)+F$4*Plan1!$E$16)-F$5-F$2)*F$7)</f>
        <v>5324970.8777251169</v>
      </c>
      <c r="G544" s="4">
        <f>((Produção!G538*(PreçoLivre!G540*(1-Plan1!$B$11)+G$4*Plan1!$E$16)-G$5-G$2)*G$7)</f>
        <v>4679611.6073111305</v>
      </c>
      <c r="H544" s="4">
        <f>((Produção!H538*(PreçoLivre!H540*(1-Plan1!$B$11)+H$4*Plan1!$E$16)-H$5-H$2)*H$7)</f>
        <v>4172764.4478170862</v>
      </c>
      <c r="I544" s="4">
        <f>((Produção!I538*(PreçoLivre!I540*(1-Plan1!$B$11)+I$4*Plan1!$E$16)-I$5-I$2)*I$7)</f>
        <v>3893290.785914002</v>
      </c>
      <c r="J544" s="4">
        <f>((Produção!J538*(PreçoLivre!J540*(1-Plan1!$B$11)+J$4*Plan1!$E$16)-J$5-J$2)*J$7)</f>
        <v>3621427.0126422783</v>
      </c>
      <c r="K544" s="4">
        <f>((Produção!K538*(PreçoLivre!K540*(1-Plan1!$B$11)+K$4*Plan1!$E$16)-K$5-K$2)*K$7)</f>
        <v>3281710.8334604935</v>
      </c>
      <c r="L544" s="4">
        <f>((Produção!L538*(PreçoLivre!L540*(1-Plan1!$B$11)+L$4*Plan1!$E$16)-L$5-L$2)*L$7)</f>
        <v>2966463.3695587078</v>
      </c>
      <c r="M544" s="4">
        <f>((Produção!M538*(PreçoLivre!M540*(1-Plan1!$B$11)+M$4*Plan1!$E$16)-M$5-M$2)*M$7)</f>
        <v>2605993.1667440985</v>
      </c>
      <c r="N544" s="4">
        <f>((Produção!N538*(PreçoLivre!N540*(1-Plan1!$B$11)+N$4*Plan1!$E$16)-N$5-N$2)*N$7)</f>
        <v>2358278.9305098755</v>
      </c>
      <c r="O544" s="4">
        <f>((Produção!O538*(PreçoLivre!O540*(1-Plan1!$B$11)+O$4*Plan1!$E$16)-O$5-O$2)*O$7)</f>
        <v>2272242.0570907504</v>
      </c>
      <c r="P544" s="4">
        <f>((Produção!P538*(PreçoLivre!P540*(1-Plan1!$B$11)+P$4*Plan1!$E$16)-P$5-P$2)*P$7)</f>
        <v>2038787.5275839651</v>
      </c>
      <c r="Q544" s="4">
        <f>((Produção!Q538*(PreçoLivre!Q540*(1-Plan1!$B$11)+Q$4*Plan1!$E$16)-Q$5-Q$2)*Q$7)</f>
        <v>1905857.8535294188</v>
      </c>
      <c r="R544" s="4">
        <f>((Produção!R538*(PreçoLivre!R540*(1-Plan1!$B$11)+R$4*Plan1!$E$16)-R$5-R$2)*R$7)</f>
        <v>1729602.4035141724</v>
      </c>
      <c r="S544" s="4">
        <f>((Produção!S538*(PreçoLivre!S540*(1-Plan1!$B$11)+S$4*Plan1!$E$16)-S$5-S$2)*S$7)</f>
        <v>1579661.2476010083</v>
      </c>
      <c r="T544" s="4">
        <f>((Produção!T538*(PreçoLivre!T540*(1-Plan1!$B$11)+T$4*Plan1!$E$16)-T$5-T$2)*T$7)</f>
        <v>1457212.6984595954</v>
      </c>
      <c r="U544" s="4">
        <f>((Produção!U538*(PreçoLivre!U540*(1-Plan1!$B$11)+U$4*Plan1!$E$16)-U$5-U$2)*U$7)</f>
        <v>1383706.1883152344</v>
      </c>
      <c r="V544" s="4">
        <f>((Produção!V538*(PreçoLivre!V540*(1-Plan1!$B$11)+V$4*Plan1!$E$16)-V$5-V$2)*V$7)</f>
        <v>1253513.848081233</v>
      </c>
    </row>
    <row r="545" spans="1:22" x14ac:dyDescent="0.25">
      <c r="A545">
        <v>536</v>
      </c>
      <c r="B545" s="100">
        <f t="shared" si="8"/>
        <v>54713258.404063769</v>
      </c>
      <c r="C545" s="4">
        <f>((Produção!C539*(PreçoLivre!C541*(1-Plan1!$B$11)+C$4*Plan1!$E$16)-C$5-C$2)*C$7)</f>
        <v>6839160.2095765853</v>
      </c>
      <c r="D545" s="4">
        <f>((Produção!D539*(PreçoLivre!D541*(1-Plan1!$B$11)+D$4*Plan1!$E$16)-D$5-D$2)*D$7)</f>
        <v>6112966.7149029551</v>
      </c>
      <c r="E545" s="4">
        <f>((Produção!E539*(PreçoLivre!E541*(1-Plan1!$B$11)+E$4*Plan1!$E$16)-E$5-E$2)*E$7)</f>
        <v>5542601.3398563014</v>
      </c>
      <c r="F545" s="4">
        <f>((Produção!F539*(PreçoLivre!F541*(1-Plan1!$B$11)+F$4*Plan1!$E$16)-F$5-F$2)*F$7)</f>
        <v>4731164.677271476</v>
      </c>
      <c r="G545" s="4">
        <f>((Produção!G539*(PreçoLivre!G541*(1-Plan1!$B$11)+G$4*Plan1!$E$16)-G$5-G$2)*G$7)</f>
        <v>4341296.4034105781</v>
      </c>
      <c r="H545" s="4">
        <f>((Produção!H539*(PreçoLivre!H541*(1-Plan1!$B$11)+H$4*Plan1!$E$16)-H$5-H$2)*H$7)</f>
        <v>3560648.8080272195</v>
      </c>
      <c r="I545" s="4">
        <f>((Produção!I539*(PreçoLivre!I541*(1-Plan1!$B$11)+I$4*Plan1!$E$16)-I$5-I$2)*I$7)</f>
        <v>3054263.4696135288</v>
      </c>
      <c r="J545" s="4">
        <f>((Produção!J539*(PreçoLivre!J541*(1-Plan1!$B$11)+J$4*Plan1!$E$16)-J$5-J$2)*J$7)</f>
        <v>2925998.7697797646</v>
      </c>
      <c r="K545" s="4">
        <f>((Produção!K539*(PreçoLivre!K541*(1-Plan1!$B$11)+K$4*Plan1!$E$16)-K$5-K$2)*K$7)</f>
        <v>2696460.6903905203</v>
      </c>
      <c r="L545" s="4">
        <f>((Produção!L539*(PreçoLivre!L541*(1-Plan1!$B$11)+L$4*Plan1!$E$16)-L$5-L$2)*L$7)</f>
        <v>2331293.3989059334</v>
      </c>
      <c r="M545" s="4">
        <f>((Produção!M539*(PreçoLivre!M541*(1-Plan1!$B$11)+M$4*Plan1!$E$16)-M$5-M$2)*M$7)</f>
        <v>2066056.8006098499</v>
      </c>
      <c r="N545" s="4">
        <f>((Produção!N539*(PreçoLivre!N541*(1-Plan1!$B$11)+N$4*Plan1!$E$16)-N$5-N$2)*N$7)</f>
        <v>1727515.3582321112</v>
      </c>
      <c r="O545" s="4">
        <f>((Produção!O539*(PreçoLivre!O541*(1-Plan1!$B$11)+O$4*Plan1!$E$16)-O$5-O$2)*O$7)</f>
        <v>1613435.4683032772</v>
      </c>
      <c r="P545" s="4">
        <f>((Produção!P539*(PreçoLivre!P541*(1-Plan1!$B$11)+P$4*Plan1!$E$16)-P$5-P$2)*P$7)</f>
        <v>1393795.5495792977</v>
      </c>
      <c r="Q545" s="4">
        <f>((Produção!Q539*(PreçoLivre!Q541*(1-Plan1!$B$11)+Q$4*Plan1!$E$16)-Q$5-Q$2)*Q$7)</f>
        <v>1315230.846540794</v>
      </c>
      <c r="R545" s="4">
        <f>((Produção!R539*(PreçoLivre!R541*(1-Plan1!$B$11)+R$4*Plan1!$E$16)-R$5-R$2)*R$7)</f>
        <v>1191942.9104291913</v>
      </c>
      <c r="S545" s="4">
        <f>((Produção!S539*(PreçoLivre!S541*(1-Plan1!$B$11)+S$4*Plan1!$E$16)-S$5-S$2)*S$7)</f>
        <v>1063120.4185420859</v>
      </c>
      <c r="T545" s="4">
        <f>((Produção!T539*(PreçoLivre!T541*(1-Plan1!$B$11)+T$4*Plan1!$E$16)-T$5-T$2)*T$7)</f>
        <v>838054.07760450686</v>
      </c>
      <c r="U545" s="4">
        <f>((Produção!U539*(PreçoLivre!U541*(1-Plan1!$B$11)+U$4*Plan1!$E$16)-U$5-U$2)*U$7)</f>
        <v>711578.7161142549</v>
      </c>
      <c r="V545" s="4">
        <f>((Produção!V539*(PreçoLivre!V541*(1-Plan1!$B$11)+V$4*Plan1!$E$16)-V$5-V$2)*V$7)</f>
        <v>656673.77637353225</v>
      </c>
    </row>
    <row r="546" spans="1:22" x14ac:dyDescent="0.25">
      <c r="A546">
        <v>537</v>
      </c>
      <c r="B546" s="100">
        <f t="shared" si="8"/>
        <v>66530624.595249064</v>
      </c>
      <c r="C546" s="4">
        <f>((Produção!C540*(PreçoLivre!C542*(1-Plan1!$B$11)+C$4*Plan1!$E$16)-C$5-C$2)*C$7)</f>
        <v>7178228.5524307098</v>
      </c>
      <c r="D546" s="4">
        <f>((Produção!D540*(PreçoLivre!D542*(1-Plan1!$B$11)+D$4*Plan1!$E$16)-D$5-D$2)*D$7)</f>
        <v>5976333.8422054276</v>
      </c>
      <c r="E546" s="4">
        <f>((Produção!E540*(PreçoLivre!E542*(1-Plan1!$B$11)+E$4*Plan1!$E$16)-E$5-E$2)*E$7)</f>
        <v>6076614.2011121893</v>
      </c>
      <c r="F546" s="4">
        <f>((Produção!F540*(PreçoLivre!F542*(1-Plan1!$B$11)+F$4*Plan1!$E$16)-F$5-F$2)*F$7)</f>
        <v>5987537.3610092374</v>
      </c>
      <c r="G546" s="4">
        <f>((Produção!G540*(PreçoLivre!G542*(1-Plan1!$B$11)+G$4*Plan1!$E$16)-G$5-G$2)*G$7)</f>
        <v>5301735.0380031709</v>
      </c>
      <c r="H546" s="4">
        <f>((Produção!H540*(PreçoLivre!H542*(1-Plan1!$B$11)+H$4*Plan1!$E$16)-H$5-H$2)*H$7)</f>
        <v>4732762.4682975709</v>
      </c>
      <c r="I546" s="4">
        <f>((Produção!I540*(PreçoLivre!I542*(1-Plan1!$B$11)+I$4*Plan1!$E$16)-I$5-I$2)*I$7)</f>
        <v>4324025.7701513711</v>
      </c>
      <c r="J546" s="4">
        <f>((Produção!J540*(PreçoLivre!J542*(1-Plan1!$B$11)+J$4*Plan1!$E$16)-J$5-J$2)*J$7)</f>
        <v>3793696.2824446918</v>
      </c>
      <c r="K546" s="4">
        <f>((Produção!K540*(PreçoLivre!K542*(1-Plan1!$B$11)+K$4*Plan1!$E$16)-K$5-K$2)*K$7)</f>
        <v>3474171.5200611372</v>
      </c>
      <c r="L546" s="4">
        <f>((Produção!L540*(PreçoLivre!L542*(1-Plan1!$B$11)+L$4*Plan1!$E$16)-L$5-L$2)*L$7)</f>
        <v>3027697.5763048856</v>
      </c>
      <c r="M546" s="4">
        <f>((Produção!M540*(PreçoLivre!M542*(1-Plan1!$B$11)+M$4*Plan1!$E$16)-M$5-M$2)*M$7)</f>
        <v>2460096.0370377698</v>
      </c>
      <c r="N546" s="4">
        <f>((Produção!N540*(PreçoLivre!N542*(1-Plan1!$B$11)+N$4*Plan1!$E$16)-N$5-N$2)*N$7)</f>
        <v>2244459.9521966549</v>
      </c>
      <c r="O546" s="4">
        <f>((Produção!O540*(PreçoLivre!O542*(1-Plan1!$B$11)+O$4*Plan1!$E$16)-O$5-O$2)*O$7)</f>
        <v>2085336.5334904771</v>
      </c>
      <c r="P546" s="4">
        <f>((Produção!P540*(PreçoLivre!P542*(1-Plan1!$B$11)+P$4*Plan1!$E$16)-P$5-P$2)*P$7)</f>
        <v>1983365.4662866737</v>
      </c>
      <c r="Q546" s="4">
        <f>((Produção!Q540*(PreçoLivre!Q542*(1-Plan1!$B$11)+Q$4*Plan1!$E$16)-Q$5-Q$2)*Q$7)</f>
        <v>1745128.3449984218</v>
      </c>
      <c r="R546" s="4">
        <f>((Produção!R540*(PreçoLivre!R542*(1-Plan1!$B$11)+R$4*Plan1!$E$16)-R$5-R$2)*R$7)</f>
        <v>1583180.1352922381</v>
      </c>
      <c r="S546" s="4">
        <f>((Produção!S540*(PreçoLivre!S542*(1-Plan1!$B$11)+S$4*Plan1!$E$16)-S$5-S$2)*S$7)</f>
        <v>1382752.8650855275</v>
      </c>
      <c r="T546" s="4">
        <f>((Produção!T540*(PreçoLivre!T542*(1-Plan1!$B$11)+T$4*Plan1!$E$16)-T$5-T$2)*T$7)</f>
        <v>1195502.6043510323</v>
      </c>
      <c r="U546" s="4">
        <f>((Produção!U540*(PreçoLivre!U542*(1-Plan1!$B$11)+U$4*Plan1!$E$16)-U$5-U$2)*U$7)</f>
        <v>1033588.7462374264</v>
      </c>
      <c r="V546" s="4">
        <f>((Produção!V540*(PreçoLivre!V542*(1-Plan1!$B$11)+V$4*Plan1!$E$16)-V$5-V$2)*V$7)</f>
        <v>944411.29825245298</v>
      </c>
    </row>
    <row r="547" spans="1:22" x14ac:dyDescent="0.25">
      <c r="A547">
        <v>538</v>
      </c>
      <c r="B547" s="100">
        <f t="shared" si="8"/>
        <v>75798206.851871088</v>
      </c>
      <c r="C547" s="4">
        <f>((Produção!C541*(PreçoLivre!C543*(1-Plan1!$B$11)+C$4*Plan1!$E$16)-C$5-C$2)*C$7)</f>
        <v>7444376.2838492291</v>
      </c>
      <c r="D547" s="4">
        <f>((Produção!D541*(PreçoLivre!D543*(1-Plan1!$B$11)+D$4*Plan1!$E$16)-D$5-D$2)*D$7)</f>
        <v>7167202.597914991</v>
      </c>
      <c r="E547" s="4">
        <f>((Produção!E541*(PreçoLivre!E543*(1-Plan1!$B$11)+E$4*Plan1!$E$16)-E$5-E$2)*E$7)</f>
        <v>6564485.8083551275</v>
      </c>
      <c r="F547" s="4">
        <f>((Produção!F541*(PreçoLivre!F543*(1-Plan1!$B$11)+F$4*Plan1!$E$16)-F$5-F$2)*F$7)</f>
        <v>6324837.1378571708</v>
      </c>
      <c r="G547" s="4">
        <f>((Produção!G541*(PreçoLivre!G543*(1-Plan1!$B$11)+G$4*Plan1!$E$16)-G$5-G$2)*G$7)</f>
        <v>5860819.1056610486</v>
      </c>
      <c r="H547" s="4">
        <f>((Produção!H541*(PreçoLivre!H543*(1-Plan1!$B$11)+H$4*Plan1!$E$16)-H$5-H$2)*H$7)</f>
        <v>5486521.8789758794</v>
      </c>
      <c r="I547" s="4">
        <f>((Produção!I541*(PreçoLivre!I543*(1-Plan1!$B$11)+I$4*Plan1!$E$16)-I$5-I$2)*I$7)</f>
        <v>4242391.5013724975</v>
      </c>
      <c r="J547" s="4">
        <f>((Produção!J541*(PreçoLivre!J543*(1-Plan1!$B$11)+J$4*Plan1!$E$16)-J$5-J$2)*J$7)</f>
        <v>4223249.8359822715</v>
      </c>
      <c r="K547" s="4">
        <f>((Produção!K541*(PreçoLivre!K543*(1-Plan1!$B$11)+K$4*Plan1!$E$16)-K$5-K$2)*K$7)</f>
        <v>3706390.225867637</v>
      </c>
      <c r="L547" s="4">
        <f>((Produção!L541*(PreçoLivre!L543*(1-Plan1!$B$11)+L$4*Plan1!$E$16)-L$5-L$2)*L$7)</f>
        <v>3401008.9303768887</v>
      </c>
      <c r="M547" s="4">
        <f>((Produção!M541*(PreçoLivre!M543*(1-Plan1!$B$11)+M$4*Plan1!$E$16)-M$5-M$2)*M$7)</f>
        <v>3065284.3208198347</v>
      </c>
      <c r="N547" s="4">
        <f>((Produção!N541*(PreçoLivre!N543*(1-Plan1!$B$11)+N$4*Plan1!$E$16)-N$5-N$2)*N$7)</f>
        <v>2890223.5622621858</v>
      </c>
      <c r="O547" s="4">
        <f>((Produção!O541*(PreçoLivre!O543*(1-Plan1!$B$11)+O$4*Plan1!$E$16)-O$5-O$2)*O$7)</f>
        <v>2582987.7240314703</v>
      </c>
      <c r="P547" s="4">
        <f>((Produção!P541*(PreçoLivre!P543*(1-Plan1!$B$11)+P$4*Plan1!$E$16)-P$5-P$2)*P$7)</f>
        <v>2553503.1289136996</v>
      </c>
      <c r="Q547" s="4">
        <f>((Produção!Q541*(PreçoLivre!Q543*(1-Plan1!$B$11)+Q$4*Plan1!$E$16)-Q$5-Q$2)*Q$7)</f>
        <v>2129825.3898119344</v>
      </c>
      <c r="R547" s="4">
        <f>((Produção!R541*(PreçoLivre!R543*(1-Plan1!$B$11)+R$4*Plan1!$E$16)-R$5-R$2)*R$7)</f>
        <v>1859753.9823245211</v>
      </c>
      <c r="S547" s="4">
        <f>((Produção!S541*(PreçoLivre!S543*(1-Plan1!$B$11)+S$4*Plan1!$E$16)-S$5-S$2)*S$7)</f>
        <v>1676765.374303662</v>
      </c>
      <c r="T547" s="4">
        <f>((Produção!T541*(PreçoLivre!T543*(1-Plan1!$B$11)+T$4*Plan1!$E$16)-T$5-T$2)*T$7)</f>
        <v>1670863.2995121584</v>
      </c>
      <c r="U547" s="4">
        <f>((Produção!U541*(PreçoLivre!U543*(1-Plan1!$B$11)+U$4*Plan1!$E$16)-U$5-U$2)*U$7)</f>
        <v>1498569.6838440609</v>
      </c>
      <c r="V547" s="4">
        <f>((Produção!V541*(PreçoLivre!V543*(1-Plan1!$B$11)+V$4*Plan1!$E$16)-V$5-V$2)*V$7)</f>
        <v>1449147.0798348042</v>
      </c>
    </row>
    <row r="548" spans="1:22" x14ac:dyDescent="0.25">
      <c r="A548">
        <v>539</v>
      </c>
      <c r="B548" s="100">
        <f t="shared" si="8"/>
        <v>68498694.159943894</v>
      </c>
      <c r="C548" s="4">
        <f>((Produção!C542*(PreçoLivre!C544*(1-Plan1!$B$11)+C$4*Plan1!$E$16)-C$5-C$2)*C$7)</f>
        <v>7956767.1352474838</v>
      </c>
      <c r="D548" s="4">
        <f>((Produção!D542*(PreçoLivre!D544*(1-Plan1!$B$11)+D$4*Plan1!$E$16)-D$5-D$2)*D$7)</f>
        <v>7239620.5691636987</v>
      </c>
      <c r="E548" s="4">
        <f>((Produção!E542*(PreçoLivre!E544*(1-Plan1!$B$11)+E$4*Plan1!$E$16)-E$5-E$2)*E$7)</f>
        <v>6678703.2051806552</v>
      </c>
      <c r="F548" s="4">
        <f>((Produção!F542*(PreçoLivre!F544*(1-Plan1!$B$11)+F$4*Plan1!$E$16)-F$5-F$2)*F$7)</f>
        <v>5913282.4094852582</v>
      </c>
      <c r="G548" s="4">
        <f>((Produção!G542*(PreçoLivre!G544*(1-Plan1!$B$11)+G$4*Plan1!$E$16)-G$5-G$2)*G$7)</f>
        <v>5009072.3073012587</v>
      </c>
      <c r="H548" s="4">
        <f>((Produção!H542*(PreçoLivre!H544*(1-Plan1!$B$11)+H$4*Plan1!$E$16)-H$5-H$2)*H$7)</f>
        <v>4213491.2818406783</v>
      </c>
      <c r="I548" s="4">
        <f>((Produção!I542*(PreçoLivre!I544*(1-Plan1!$B$11)+I$4*Plan1!$E$16)-I$5-I$2)*I$7)</f>
        <v>3507223.9221331435</v>
      </c>
      <c r="J548" s="4">
        <f>((Produção!J542*(PreçoLivre!J544*(1-Plan1!$B$11)+J$4*Plan1!$E$16)-J$5-J$2)*J$7)</f>
        <v>3339588.6670371904</v>
      </c>
      <c r="K548" s="4">
        <f>((Produção!K542*(PreçoLivre!K544*(1-Plan1!$B$11)+K$4*Plan1!$E$16)-K$5-K$2)*K$7)</f>
        <v>2881879.0659961747</v>
      </c>
      <c r="L548" s="4">
        <f>((Produção!L542*(PreçoLivre!L544*(1-Plan1!$B$11)+L$4*Plan1!$E$16)-L$5-L$2)*L$7)</f>
        <v>2816349.9524898333</v>
      </c>
      <c r="M548" s="4">
        <f>((Produção!M542*(PreçoLivre!M544*(1-Plan1!$B$11)+M$4*Plan1!$E$16)-M$5-M$2)*M$7)</f>
        <v>2434471.1972180149</v>
      </c>
      <c r="N548" s="4">
        <f>((Produção!N542*(PreçoLivre!N544*(1-Plan1!$B$11)+N$4*Plan1!$E$16)-N$5-N$2)*N$7)</f>
        <v>2335274.7585721719</v>
      </c>
      <c r="O548" s="4">
        <f>((Produção!O542*(PreçoLivre!O544*(1-Plan1!$B$11)+O$4*Plan1!$E$16)-O$5-O$2)*O$7)</f>
        <v>2245013.9934490598</v>
      </c>
      <c r="P548" s="4">
        <f>((Produção!P542*(PreçoLivre!P544*(1-Plan1!$B$11)+P$4*Plan1!$E$16)-P$5-P$2)*P$7)</f>
        <v>2061812.8827731456</v>
      </c>
      <c r="Q548" s="4">
        <f>((Produção!Q542*(PreçoLivre!Q544*(1-Plan1!$B$11)+Q$4*Plan1!$E$16)-Q$5-Q$2)*Q$7)</f>
        <v>1971924.5571446014</v>
      </c>
      <c r="R548" s="4">
        <f>((Produção!R542*(PreçoLivre!R544*(1-Plan1!$B$11)+R$4*Plan1!$E$16)-R$5-R$2)*R$7)</f>
        <v>1840278.2547472795</v>
      </c>
      <c r="S548" s="4">
        <f>((Produção!S542*(PreçoLivre!S544*(1-Plan1!$B$11)+S$4*Plan1!$E$16)-S$5-S$2)*S$7)</f>
        <v>1818091.3528872891</v>
      </c>
      <c r="T548" s="4">
        <f>((Produção!T542*(PreçoLivre!T544*(1-Plan1!$B$11)+T$4*Plan1!$E$16)-T$5-T$2)*T$7)</f>
        <v>1606163.4481445143</v>
      </c>
      <c r="U548" s="4">
        <f>((Produção!U542*(PreçoLivre!U544*(1-Plan1!$B$11)+U$4*Plan1!$E$16)-U$5-U$2)*U$7)</f>
        <v>1473400.8917562356</v>
      </c>
      <c r="V548" s="4">
        <f>((Produção!V542*(PreçoLivre!V544*(1-Plan1!$B$11)+V$4*Plan1!$E$16)-V$5-V$2)*V$7)</f>
        <v>1156284.3073762057</v>
      </c>
    </row>
    <row r="549" spans="1:22" x14ac:dyDescent="0.25">
      <c r="A549">
        <v>540</v>
      </c>
      <c r="B549" s="100">
        <f t="shared" si="8"/>
        <v>60139342.489020653</v>
      </c>
      <c r="C549" s="4">
        <f>((Produção!C543*(PreçoLivre!C545*(1-Plan1!$B$11)+C$4*Plan1!$E$16)-C$5-C$2)*C$7)</f>
        <v>7406609.9596185442</v>
      </c>
      <c r="D549" s="4">
        <f>((Produção!D543*(PreçoLivre!D545*(1-Plan1!$B$11)+D$4*Plan1!$E$16)-D$5-D$2)*D$7)</f>
        <v>6833931.5509262541</v>
      </c>
      <c r="E549" s="4">
        <f>((Produção!E543*(PreçoLivre!E545*(1-Plan1!$B$11)+E$4*Plan1!$E$16)-E$5-E$2)*E$7)</f>
        <v>5838257.0202297186</v>
      </c>
      <c r="F549" s="4">
        <f>((Produção!F543*(PreçoLivre!F545*(1-Plan1!$B$11)+F$4*Plan1!$E$16)-F$5-F$2)*F$7)</f>
        <v>5467355.5994777372</v>
      </c>
      <c r="G549" s="4">
        <f>((Produção!G543*(PreçoLivre!G545*(1-Plan1!$B$11)+G$4*Plan1!$E$16)-G$5-G$2)*G$7)</f>
        <v>4613854.3198954733</v>
      </c>
      <c r="H549" s="4">
        <f>((Produção!H543*(PreçoLivre!H545*(1-Plan1!$B$11)+H$4*Plan1!$E$16)-H$5-H$2)*H$7)</f>
        <v>3851212.8336551879</v>
      </c>
      <c r="I549" s="4">
        <f>((Produção!I543*(PreçoLivre!I545*(1-Plan1!$B$11)+I$4*Plan1!$E$16)-I$5-I$2)*I$7)</f>
        <v>3186637.6488027419</v>
      </c>
      <c r="J549" s="4">
        <f>((Produção!J543*(PreçoLivre!J545*(1-Plan1!$B$11)+J$4*Plan1!$E$16)-J$5-J$2)*J$7)</f>
        <v>2844451.1866676258</v>
      </c>
      <c r="K549" s="4">
        <f>((Produção!K543*(PreçoLivre!K545*(1-Plan1!$B$11)+K$4*Plan1!$E$16)-K$5-K$2)*K$7)</f>
        <v>2802095.2664857805</v>
      </c>
      <c r="L549" s="4">
        <f>((Produção!L543*(PreçoLivre!L545*(1-Plan1!$B$11)+L$4*Plan1!$E$16)-L$5-L$2)*L$7)</f>
        <v>2524127.9377437555</v>
      </c>
      <c r="M549" s="4">
        <f>((Produção!M543*(PreçoLivre!M545*(1-Plan1!$B$11)+M$4*Plan1!$E$16)-M$5-M$2)*M$7)</f>
        <v>2647382.5206322474</v>
      </c>
      <c r="N549" s="4">
        <f>((Produção!N543*(PreçoLivre!N545*(1-Plan1!$B$11)+N$4*Plan1!$E$16)-N$5-N$2)*N$7)</f>
        <v>2129944.4048748561</v>
      </c>
      <c r="O549" s="4">
        <f>((Produção!O543*(PreçoLivre!O545*(1-Plan1!$B$11)+O$4*Plan1!$E$16)-O$5-O$2)*O$7)</f>
        <v>1789639.3757553496</v>
      </c>
      <c r="P549" s="4">
        <f>((Produção!P543*(PreçoLivre!P545*(1-Plan1!$B$11)+P$4*Plan1!$E$16)-P$5-P$2)*P$7)</f>
        <v>1541112.7391918174</v>
      </c>
      <c r="Q549" s="4">
        <f>((Produção!Q543*(PreçoLivre!Q545*(1-Plan1!$B$11)+Q$4*Plan1!$E$16)-Q$5-Q$2)*Q$7)</f>
        <v>1410924.3902805899</v>
      </c>
      <c r="R549" s="4">
        <f>((Produção!R543*(PreçoLivre!R545*(1-Plan1!$B$11)+R$4*Plan1!$E$16)-R$5-R$2)*R$7)</f>
        <v>1247404.5656482449</v>
      </c>
      <c r="S549" s="4">
        <f>((Produção!S543*(PreçoLivre!S545*(1-Plan1!$B$11)+S$4*Plan1!$E$16)-S$5-S$2)*S$7)</f>
        <v>1181777.3319249768</v>
      </c>
      <c r="T549" s="4">
        <f>((Produção!T543*(PreçoLivre!T545*(1-Plan1!$B$11)+T$4*Plan1!$E$16)-T$5-T$2)*T$7)</f>
        <v>1045888.9885825871</v>
      </c>
      <c r="U549" s="4">
        <f>((Produção!U543*(PreçoLivre!U545*(1-Plan1!$B$11)+U$4*Plan1!$E$16)-U$5-U$2)*U$7)</f>
        <v>912917.75293439778</v>
      </c>
      <c r="V549" s="4">
        <f>((Produção!V543*(PreçoLivre!V545*(1-Plan1!$B$11)+V$4*Plan1!$E$16)-V$5-V$2)*V$7)</f>
        <v>863817.09569277486</v>
      </c>
    </row>
    <row r="550" spans="1:22" x14ac:dyDescent="0.25">
      <c r="A550">
        <v>541</v>
      </c>
      <c r="B550" s="100">
        <f t="shared" si="8"/>
        <v>67161666.037184402</v>
      </c>
      <c r="C550" s="4">
        <f>((Produção!C544*(PreçoLivre!C546*(1-Plan1!$B$11)+C$4*Plan1!$E$16)-C$5-C$2)*C$7)</f>
        <v>7407847.2677021995</v>
      </c>
      <c r="D550" s="4">
        <f>((Produção!D544*(PreçoLivre!D546*(1-Plan1!$B$11)+D$4*Plan1!$E$16)-D$5-D$2)*D$7)</f>
        <v>6855626.8246731451</v>
      </c>
      <c r="E550" s="4">
        <f>((Produção!E544*(PreçoLivre!E546*(1-Plan1!$B$11)+E$4*Plan1!$E$16)-E$5-E$2)*E$7)</f>
        <v>5804256.1577505693</v>
      </c>
      <c r="F550" s="4">
        <f>((Produção!F544*(PreçoLivre!F546*(1-Plan1!$B$11)+F$4*Plan1!$E$16)-F$5-F$2)*F$7)</f>
        <v>5487707.0031069992</v>
      </c>
      <c r="G550" s="4">
        <f>((Produção!G544*(PreçoLivre!G546*(1-Plan1!$B$11)+G$4*Plan1!$E$16)-G$5-G$2)*G$7)</f>
        <v>5001775.7385709081</v>
      </c>
      <c r="H550" s="4">
        <f>((Produção!H544*(PreçoLivre!H546*(1-Plan1!$B$11)+H$4*Plan1!$E$16)-H$5-H$2)*H$7)</f>
        <v>4128024.76941424</v>
      </c>
      <c r="I550" s="4">
        <f>((Produção!I544*(PreçoLivre!I546*(1-Plan1!$B$11)+I$4*Plan1!$E$16)-I$5-I$2)*I$7)</f>
        <v>3907638.4024289753</v>
      </c>
      <c r="J550" s="4">
        <f>((Produção!J544*(PreçoLivre!J546*(1-Plan1!$B$11)+J$4*Plan1!$E$16)-J$5-J$2)*J$7)</f>
        <v>3474162.2589895269</v>
      </c>
      <c r="K550" s="4">
        <f>((Produção!K544*(PreçoLivre!K546*(1-Plan1!$B$11)+K$4*Plan1!$E$16)-K$5-K$2)*K$7)</f>
        <v>3403539.7272228622</v>
      </c>
      <c r="L550" s="4">
        <f>((Produção!L544*(PreçoLivre!L546*(1-Plan1!$B$11)+L$4*Plan1!$E$16)-L$5-L$2)*L$7)</f>
        <v>2949874.6571631762</v>
      </c>
      <c r="M550" s="4">
        <f>((Produção!M544*(PreçoLivre!M546*(1-Plan1!$B$11)+M$4*Plan1!$E$16)-M$5-M$2)*M$7)</f>
        <v>2698793.085985539</v>
      </c>
      <c r="N550" s="4">
        <f>((Produção!N544*(PreçoLivre!N546*(1-Plan1!$B$11)+N$4*Plan1!$E$16)-N$5-N$2)*N$7)</f>
        <v>2382600.4053927236</v>
      </c>
      <c r="O550" s="4">
        <f>((Produção!O544*(PreçoLivre!O546*(1-Plan1!$B$11)+O$4*Plan1!$E$16)-O$5-O$2)*O$7)</f>
        <v>2369650.1114160367</v>
      </c>
      <c r="P550" s="4">
        <f>((Produção!P544*(PreçoLivre!P546*(1-Plan1!$B$11)+P$4*Plan1!$E$16)-P$5-P$2)*P$7)</f>
        <v>2243031.9190955264</v>
      </c>
      <c r="Q550" s="4">
        <f>((Produção!Q544*(PreçoLivre!Q546*(1-Plan1!$B$11)+Q$4*Plan1!$E$16)-Q$5-Q$2)*Q$7)</f>
        <v>1992511.2516528568</v>
      </c>
      <c r="R550" s="4">
        <f>((Produção!R544*(PreçoLivre!R546*(1-Plan1!$B$11)+R$4*Plan1!$E$16)-R$5-R$2)*R$7)</f>
        <v>1782103.2027252065</v>
      </c>
      <c r="S550" s="4">
        <f>((Produção!S544*(PreçoLivre!S546*(1-Plan1!$B$11)+S$4*Plan1!$E$16)-S$5-S$2)*S$7)</f>
        <v>1634905.2725055234</v>
      </c>
      <c r="T550" s="4">
        <f>((Produção!T544*(PreçoLivre!T546*(1-Plan1!$B$11)+T$4*Plan1!$E$16)-T$5-T$2)*T$7)</f>
        <v>1465590.1315551491</v>
      </c>
      <c r="U550" s="4">
        <f>((Produção!U544*(PreçoLivre!U546*(1-Plan1!$B$11)+U$4*Plan1!$E$16)-U$5-U$2)*U$7)</f>
        <v>1188899.4113610475</v>
      </c>
      <c r="V550" s="4">
        <f>((Produção!V544*(PreçoLivre!V546*(1-Plan1!$B$11)+V$4*Plan1!$E$16)-V$5-V$2)*V$7)</f>
        <v>983128.43847219704</v>
      </c>
    </row>
    <row r="551" spans="1:22" x14ac:dyDescent="0.25">
      <c r="A551">
        <v>542</v>
      </c>
      <c r="B551" s="100">
        <f t="shared" si="8"/>
        <v>72743607.952512264</v>
      </c>
      <c r="C551" s="4">
        <f>((Produção!C545*(PreçoLivre!C547*(1-Plan1!$B$11)+C$4*Plan1!$E$16)-C$5-C$2)*C$7)</f>
        <v>7937562.7333411435</v>
      </c>
      <c r="D551" s="4">
        <f>((Produção!D545*(PreçoLivre!D547*(1-Plan1!$B$11)+D$4*Plan1!$E$16)-D$5-D$2)*D$7)</f>
        <v>7062172.6217618631</v>
      </c>
      <c r="E551" s="4">
        <f>((Produção!E545*(PreçoLivre!E547*(1-Plan1!$B$11)+E$4*Plan1!$E$16)-E$5-E$2)*E$7)</f>
        <v>6089727.4482731372</v>
      </c>
      <c r="F551" s="4">
        <f>((Produção!F545*(PreçoLivre!F547*(1-Plan1!$B$11)+F$4*Plan1!$E$16)-F$5-F$2)*F$7)</f>
        <v>4895080.0778209167</v>
      </c>
      <c r="G551" s="4">
        <f>((Produção!G545*(PreçoLivre!G547*(1-Plan1!$B$11)+G$4*Plan1!$E$16)-G$5-G$2)*G$7)</f>
        <v>4655116.452315677</v>
      </c>
      <c r="H551" s="4">
        <f>((Produção!H545*(PreçoLivre!H547*(1-Plan1!$B$11)+H$4*Plan1!$E$16)-H$5-H$2)*H$7)</f>
        <v>4514295.0286682714</v>
      </c>
      <c r="I551" s="4">
        <f>((Produção!I545*(PreçoLivre!I547*(1-Plan1!$B$11)+I$4*Plan1!$E$16)-I$5-I$2)*I$7)</f>
        <v>4279574.0949887494</v>
      </c>
      <c r="J551" s="4">
        <f>((Produção!J545*(PreçoLivre!J547*(1-Plan1!$B$11)+J$4*Plan1!$E$16)-J$5-J$2)*J$7)</f>
        <v>3816010.2104164846</v>
      </c>
      <c r="K551" s="4">
        <f>((Produção!K545*(PreçoLivre!K547*(1-Plan1!$B$11)+K$4*Plan1!$E$16)-K$5-K$2)*K$7)</f>
        <v>3928462.1815909399</v>
      </c>
      <c r="L551" s="4">
        <f>((Produção!L545*(PreçoLivre!L547*(1-Plan1!$B$11)+L$4*Plan1!$E$16)-L$5-L$2)*L$7)</f>
        <v>3493234.7276017964</v>
      </c>
      <c r="M551" s="4">
        <f>((Produção!M545*(PreçoLivre!M547*(1-Plan1!$B$11)+M$4*Plan1!$E$16)-M$5-M$2)*M$7)</f>
        <v>3189321.1938876449</v>
      </c>
      <c r="N551" s="4">
        <f>((Produção!N545*(PreçoLivre!N547*(1-Plan1!$B$11)+N$4*Plan1!$E$16)-N$5-N$2)*N$7)</f>
        <v>2787463.0304244012</v>
      </c>
      <c r="O551" s="4">
        <f>((Produção!O545*(PreçoLivre!O547*(1-Plan1!$B$11)+O$4*Plan1!$E$16)-O$5-O$2)*O$7)</f>
        <v>2571332.7538775243</v>
      </c>
      <c r="P551" s="4">
        <f>((Produção!P545*(PreçoLivre!P547*(1-Plan1!$B$11)+P$4*Plan1!$E$16)-P$5-P$2)*P$7)</f>
        <v>2430192.4355157046</v>
      </c>
      <c r="Q551" s="4">
        <f>((Produção!Q545*(PreçoLivre!Q547*(1-Plan1!$B$11)+Q$4*Plan1!$E$16)-Q$5-Q$2)*Q$7)</f>
        <v>2244489.4832340707</v>
      </c>
      <c r="R551" s="4">
        <f>((Produção!R545*(PreçoLivre!R547*(1-Plan1!$B$11)+R$4*Plan1!$E$16)-R$5-R$2)*R$7)</f>
        <v>2072079.0808139662</v>
      </c>
      <c r="S551" s="4">
        <f>((Produção!S545*(PreçoLivre!S547*(1-Plan1!$B$11)+S$4*Plan1!$E$16)-S$5-S$2)*S$7)</f>
        <v>2043639.9229498818</v>
      </c>
      <c r="T551" s="4">
        <f>((Produção!T545*(PreçoLivre!T547*(1-Plan1!$B$11)+T$4*Plan1!$E$16)-T$5-T$2)*T$7)</f>
        <v>1785251.8315968902</v>
      </c>
      <c r="U551" s="4">
        <f>((Produção!U545*(PreçoLivre!U547*(1-Plan1!$B$11)+U$4*Plan1!$E$16)-U$5-U$2)*U$7)</f>
        <v>1530198.3937237971</v>
      </c>
      <c r="V551" s="4">
        <f>((Produção!V545*(PreçoLivre!V547*(1-Plan1!$B$11)+V$4*Plan1!$E$16)-V$5-V$2)*V$7)</f>
        <v>1418404.249709405</v>
      </c>
    </row>
    <row r="552" spans="1:22" x14ac:dyDescent="0.25">
      <c r="A552">
        <v>543</v>
      </c>
      <c r="B552" s="100">
        <f t="shared" si="8"/>
        <v>72612799.728044882</v>
      </c>
      <c r="C552" s="4">
        <f>((Produção!C546*(PreçoLivre!C548*(1-Plan1!$B$11)+C$4*Plan1!$E$16)-C$5-C$2)*C$7)</f>
        <v>8424349.2255050242</v>
      </c>
      <c r="D552" s="4">
        <f>((Produção!D546*(PreçoLivre!D548*(1-Plan1!$B$11)+D$4*Plan1!$E$16)-D$5-D$2)*D$7)</f>
        <v>6711507.2530670417</v>
      </c>
      <c r="E552" s="4">
        <f>((Produção!E546*(PreçoLivre!E548*(1-Plan1!$B$11)+E$4*Plan1!$E$16)-E$5-E$2)*E$7)</f>
        <v>5562569.6266332315</v>
      </c>
      <c r="F552" s="4">
        <f>((Produção!F546*(PreçoLivre!F548*(1-Plan1!$B$11)+F$4*Plan1!$E$16)-F$5-F$2)*F$7)</f>
        <v>5395173.8025084501</v>
      </c>
      <c r="G552" s="4">
        <f>((Produção!G546*(PreçoLivre!G548*(1-Plan1!$B$11)+G$4*Plan1!$E$16)-G$5-G$2)*G$7)</f>
        <v>4959383.0135690169</v>
      </c>
      <c r="H552" s="4">
        <f>((Produção!H546*(PreçoLivre!H548*(1-Plan1!$B$11)+H$4*Plan1!$E$16)-H$5-H$2)*H$7)</f>
        <v>5020367.9014698314</v>
      </c>
      <c r="I552" s="4">
        <f>((Produção!I546*(PreçoLivre!I548*(1-Plan1!$B$11)+I$4*Plan1!$E$16)-I$5-I$2)*I$7)</f>
        <v>4344270.7461042404</v>
      </c>
      <c r="J552" s="4">
        <f>((Produção!J546*(PreçoLivre!J548*(1-Plan1!$B$11)+J$4*Plan1!$E$16)-J$5-J$2)*J$7)</f>
        <v>4044653.618330759</v>
      </c>
      <c r="K552" s="4">
        <f>((Produção!K546*(PreçoLivre!K548*(1-Plan1!$B$11)+K$4*Plan1!$E$16)-K$5-K$2)*K$7)</f>
        <v>3708925.2042096038</v>
      </c>
      <c r="L552" s="4">
        <f>((Produção!L546*(PreçoLivre!L548*(1-Plan1!$B$11)+L$4*Plan1!$E$16)-L$5-L$2)*L$7)</f>
        <v>3083661.9330530744</v>
      </c>
      <c r="M552" s="4">
        <f>((Produção!M546*(PreçoLivre!M548*(1-Plan1!$B$11)+M$4*Plan1!$E$16)-M$5-M$2)*M$7)</f>
        <v>2905524.2736609299</v>
      </c>
      <c r="N552" s="4">
        <f>((Produção!N546*(PreçoLivre!N548*(1-Plan1!$B$11)+N$4*Plan1!$E$16)-N$5-N$2)*N$7)</f>
        <v>2792942.4608388962</v>
      </c>
      <c r="O552" s="4">
        <f>((Produção!O546*(PreçoLivre!O548*(1-Plan1!$B$11)+O$4*Plan1!$E$16)-O$5-O$2)*O$7)</f>
        <v>2660107.824307567</v>
      </c>
      <c r="P552" s="4">
        <f>((Produção!P546*(PreçoLivre!P548*(1-Plan1!$B$11)+P$4*Plan1!$E$16)-P$5-P$2)*P$7)</f>
        <v>2544824.875867127</v>
      </c>
      <c r="Q552" s="4">
        <f>((Produção!Q546*(PreçoLivre!Q548*(1-Plan1!$B$11)+Q$4*Plan1!$E$16)-Q$5-Q$2)*Q$7)</f>
        <v>2217817.0338199651</v>
      </c>
      <c r="R552" s="4">
        <f>((Produção!R546*(PreçoLivre!R548*(1-Plan1!$B$11)+R$4*Plan1!$E$16)-R$5-R$2)*R$7)</f>
        <v>2093595.9334825084</v>
      </c>
      <c r="S552" s="4">
        <f>((Produção!S546*(PreçoLivre!S548*(1-Plan1!$B$11)+S$4*Plan1!$E$16)-S$5-S$2)*S$7)</f>
        <v>1833483.7878387899</v>
      </c>
      <c r="T552" s="4">
        <f>((Produção!T546*(PreçoLivre!T548*(1-Plan1!$B$11)+T$4*Plan1!$E$16)-T$5-T$2)*T$7)</f>
        <v>1661004.3973628629</v>
      </c>
      <c r="U552" s="4">
        <f>((Produção!U546*(PreçoLivre!U548*(1-Plan1!$B$11)+U$4*Plan1!$E$16)-U$5-U$2)*U$7)</f>
        <v>1432347.7109969507</v>
      </c>
      <c r="V552" s="4">
        <f>((Produção!V546*(PreçoLivre!V548*(1-Plan1!$B$11)+V$4*Plan1!$E$16)-V$5-V$2)*V$7)</f>
        <v>1216289.1054190029</v>
      </c>
    </row>
    <row r="553" spans="1:22" x14ac:dyDescent="0.25">
      <c r="A553">
        <v>544</v>
      </c>
      <c r="B553" s="100">
        <f t="shared" si="8"/>
        <v>71051468.070742682</v>
      </c>
      <c r="C553" s="4">
        <f>((Produção!C547*(PreçoLivre!C549*(1-Plan1!$B$11)+C$4*Plan1!$E$16)-C$5-C$2)*C$7)</f>
        <v>7414010.5183439907</v>
      </c>
      <c r="D553" s="4">
        <f>((Produção!D547*(PreçoLivre!D549*(1-Plan1!$B$11)+D$4*Plan1!$E$16)-D$5-D$2)*D$7)</f>
        <v>6713892.3017841754</v>
      </c>
      <c r="E553" s="4">
        <f>((Produção!E547*(PreçoLivre!E549*(1-Plan1!$B$11)+E$4*Plan1!$E$16)-E$5-E$2)*E$7)</f>
        <v>5520136.4795367634</v>
      </c>
      <c r="F553" s="4">
        <f>((Produção!F547*(PreçoLivre!F549*(1-Plan1!$B$11)+F$4*Plan1!$E$16)-F$5-F$2)*F$7)</f>
        <v>5236641.4313275469</v>
      </c>
      <c r="G553" s="4">
        <f>((Produção!G547*(PreçoLivre!G549*(1-Plan1!$B$11)+G$4*Plan1!$E$16)-G$5-G$2)*G$7)</f>
        <v>5324458.3457870549</v>
      </c>
      <c r="H553" s="4">
        <f>((Produção!H547*(PreçoLivre!H549*(1-Plan1!$B$11)+H$4*Plan1!$E$16)-H$5-H$2)*H$7)</f>
        <v>4992768.1450440446</v>
      </c>
      <c r="I553" s="4">
        <f>((Produção!I547*(PreçoLivre!I549*(1-Plan1!$B$11)+I$4*Plan1!$E$16)-I$5-I$2)*I$7)</f>
        <v>4539171.8058387162</v>
      </c>
      <c r="J553" s="4">
        <f>((Produção!J547*(PreçoLivre!J549*(1-Plan1!$B$11)+J$4*Plan1!$E$16)-J$5-J$2)*J$7)</f>
        <v>3809091.3296936848</v>
      </c>
      <c r="K553" s="4">
        <f>((Produção!K547*(PreçoLivre!K549*(1-Plan1!$B$11)+K$4*Plan1!$E$16)-K$5-K$2)*K$7)</f>
        <v>3503367.0294003584</v>
      </c>
      <c r="L553" s="4">
        <f>((Produção!L547*(PreçoLivre!L549*(1-Plan1!$B$11)+L$4*Plan1!$E$16)-L$5-L$2)*L$7)</f>
        <v>3155688.7169644721</v>
      </c>
      <c r="M553" s="4">
        <f>((Produção!M547*(PreçoLivre!M549*(1-Plan1!$B$11)+M$4*Plan1!$E$16)-M$5-M$2)*M$7)</f>
        <v>2923204.6382428762</v>
      </c>
      <c r="N553" s="4">
        <f>((Produção!N547*(PreçoLivre!N549*(1-Plan1!$B$11)+N$4*Plan1!$E$16)-N$5-N$2)*N$7)</f>
        <v>2644348.9961519027</v>
      </c>
      <c r="O553" s="4">
        <f>((Produção!O547*(PreçoLivre!O549*(1-Plan1!$B$11)+O$4*Plan1!$E$16)-O$5-O$2)*O$7)</f>
        <v>2380909.8644708046</v>
      </c>
      <c r="P553" s="4">
        <f>((Produção!P547*(PreçoLivre!P549*(1-Plan1!$B$11)+P$4*Plan1!$E$16)-P$5-P$2)*P$7)</f>
        <v>2490308.0098209619</v>
      </c>
      <c r="Q553" s="4">
        <f>((Produção!Q547*(PreçoLivre!Q549*(1-Plan1!$B$11)+Q$4*Plan1!$E$16)-Q$5-Q$2)*Q$7)</f>
        <v>2122202.060068598</v>
      </c>
      <c r="R553" s="4">
        <f>((Produção!R547*(PreçoLivre!R549*(1-Plan1!$B$11)+R$4*Plan1!$E$16)-R$5-R$2)*R$7)</f>
        <v>2007980.5191681844</v>
      </c>
      <c r="S553" s="4">
        <f>((Produção!S547*(PreçoLivre!S549*(1-Plan1!$B$11)+S$4*Plan1!$E$16)-S$5-S$2)*S$7)</f>
        <v>1767165.8557934891</v>
      </c>
      <c r="T553" s="4">
        <f>((Produção!T547*(PreçoLivre!T549*(1-Plan1!$B$11)+T$4*Plan1!$E$16)-T$5-T$2)*T$7)</f>
        <v>1576758.3498591457</v>
      </c>
      <c r="U553" s="4">
        <f>((Produção!U547*(PreçoLivre!U549*(1-Plan1!$B$11)+U$4*Plan1!$E$16)-U$5-U$2)*U$7)</f>
        <v>1507928.7907961085</v>
      </c>
      <c r="V553" s="4">
        <f>((Produção!V547*(PreçoLivre!V549*(1-Plan1!$B$11)+V$4*Plan1!$E$16)-V$5-V$2)*V$7)</f>
        <v>1421434.8826497903</v>
      </c>
    </row>
    <row r="554" spans="1:22" x14ac:dyDescent="0.25">
      <c r="A554">
        <v>545</v>
      </c>
      <c r="B554" s="100">
        <f t="shared" si="8"/>
        <v>62268998.070938453</v>
      </c>
      <c r="C554" s="4">
        <f>((Produção!C548*(PreçoLivre!C550*(1-Plan1!$B$11)+C$4*Plan1!$E$16)-C$5-C$2)*C$7)</f>
        <v>7006427.1313231206</v>
      </c>
      <c r="D554" s="4">
        <f>((Produção!D548*(PreçoLivre!D550*(1-Plan1!$B$11)+D$4*Plan1!$E$16)-D$5-D$2)*D$7)</f>
        <v>6295037.0896525392</v>
      </c>
      <c r="E554" s="4">
        <f>((Produção!E548*(PreçoLivre!E550*(1-Plan1!$B$11)+E$4*Plan1!$E$16)-E$5-E$2)*E$7)</f>
        <v>5596530.6426863065</v>
      </c>
      <c r="F554" s="4">
        <f>((Produção!F548*(PreçoLivre!F550*(1-Plan1!$B$11)+F$4*Plan1!$E$16)-F$5-F$2)*F$7)</f>
        <v>4927946.2865958549</v>
      </c>
      <c r="G554" s="4">
        <f>((Produção!G548*(PreçoLivre!G550*(1-Plan1!$B$11)+G$4*Plan1!$E$16)-G$5-G$2)*G$7)</f>
        <v>4599704.8850394543</v>
      </c>
      <c r="H554" s="4">
        <f>((Produção!H548*(PreçoLivre!H550*(1-Plan1!$B$11)+H$4*Plan1!$E$16)-H$5-H$2)*H$7)</f>
        <v>4227687.3084528614</v>
      </c>
      <c r="I554" s="4">
        <f>((Produção!I548*(PreçoLivre!I550*(1-Plan1!$B$11)+I$4*Plan1!$E$16)-I$5-I$2)*I$7)</f>
        <v>4003403.4911716506</v>
      </c>
      <c r="J554" s="4">
        <f>((Produção!J548*(PreçoLivre!J550*(1-Plan1!$B$11)+J$4*Plan1!$E$16)-J$5-J$2)*J$7)</f>
        <v>3593362.7374369185</v>
      </c>
      <c r="K554" s="4">
        <f>((Produção!K548*(PreçoLivre!K550*(1-Plan1!$B$11)+K$4*Plan1!$E$16)-K$5-K$2)*K$7)</f>
        <v>3190803.13494555</v>
      </c>
      <c r="L554" s="4">
        <f>((Produção!L548*(PreçoLivre!L550*(1-Plan1!$B$11)+L$4*Plan1!$E$16)-L$5-L$2)*L$7)</f>
        <v>2620571.8985626497</v>
      </c>
      <c r="M554" s="4">
        <f>((Produção!M548*(PreçoLivre!M550*(1-Plan1!$B$11)+M$4*Plan1!$E$16)-M$5-M$2)*M$7)</f>
        <v>2320150.0121341096</v>
      </c>
      <c r="N554" s="4">
        <f>((Produção!N548*(PreçoLivre!N550*(1-Plan1!$B$11)+N$4*Plan1!$E$16)-N$5-N$2)*N$7)</f>
        <v>2028208.8810311635</v>
      </c>
      <c r="O554" s="4">
        <f>((Produção!O548*(PreçoLivre!O550*(1-Plan1!$B$11)+O$4*Plan1!$E$16)-O$5-O$2)*O$7)</f>
        <v>2064728.7784056144</v>
      </c>
      <c r="P554" s="4">
        <f>((Produção!P548*(PreçoLivre!P550*(1-Plan1!$B$11)+P$4*Plan1!$E$16)-P$5-P$2)*P$7)</f>
        <v>1829120.330036585</v>
      </c>
      <c r="Q554" s="4">
        <f>((Produção!Q548*(PreçoLivre!Q550*(1-Plan1!$B$11)+Q$4*Plan1!$E$16)-Q$5-Q$2)*Q$7)</f>
        <v>1544464.8446156995</v>
      </c>
      <c r="R554" s="4">
        <f>((Produção!R548*(PreçoLivre!R550*(1-Plan1!$B$11)+R$4*Plan1!$E$16)-R$5-R$2)*R$7)</f>
        <v>1529427.2333724329</v>
      </c>
      <c r="S554" s="4">
        <f>((Produção!S548*(PreçoLivre!S550*(1-Plan1!$B$11)+S$4*Plan1!$E$16)-S$5-S$2)*S$7)</f>
        <v>1413425.544146826</v>
      </c>
      <c r="T554" s="4">
        <f>((Produção!T548*(PreçoLivre!T550*(1-Plan1!$B$11)+T$4*Plan1!$E$16)-T$5-T$2)*T$7)</f>
        <v>1239218.1806732654</v>
      </c>
      <c r="U554" s="4">
        <f>((Produção!U548*(PreçoLivre!U550*(1-Plan1!$B$11)+U$4*Plan1!$E$16)-U$5-U$2)*U$7)</f>
        <v>1164178.5545289584</v>
      </c>
      <c r="V554" s="4">
        <f>((Produção!V548*(PreçoLivre!V550*(1-Plan1!$B$11)+V$4*Plan1!$E$16)-V$5-V$2)*V$7)</f>
        <v>1074601.1061268884</v>
      </c>
    </row>
    <row r="555" spans="1:22" x14ac:dyDescent="0.25">
      <c r="A555">
        <v>546</v>
      </c>
      <c r="B555" s="100">
        <f t="shared" si="8"/>
        <v>59437041.564855143</v>
      </c>
      <c r="C555" s="4">
        <f>((Produção!C549*(PreçoLivre!C551*(1-Plan1!$B$11)+C$4*Plan1!$E$16)-C$5-C$2)*C$7)</f>
        <v>7006671.9573931694</v>
      </c>
      <c r="D555" s="4">
        <f>((Produção!D549*(PreçoLivre!D551*(1-Plan1!$B$11)+D$4*Plan1!$E$16)-D$5-D$2)*D$7)</f>
        <v>6620624.6518321484</v>
      </c>
      <c r="E555" s="4">
        <f>((Produção!E549*(PreçoLivre!E551*(1-Plan1!$B$11)+E$4*Plan1!$E$16)-E$5-E$2)*E$7)</f>
        <v>5733774.2917644083</v>
      </c>
      <c r="F555" s="4">
        <f>((Produção!F549*(PreçoLivre!F551*(1-Plan1!$B$11)+F$4*Plan1!$E$16)-F$5-F$2)*F$7)</f>
        <v>4981697.1056190459</v>
      </c>
      <c r="G555" s="4">
        <f>((Produção!G549*(PreçoLivre!G551*(1-Plan1!$B$11)+G$4*Plan1!$E$16)-G$5-G$2)*G$7)</f>
        <v>4433082.5140867336</v>
      </c>
      <c r="H555" s="4">
        <f>((Produção!H549*(PreçoLivre!H551*(1-Plan1!$B$11)+H$4*Plan1!$E$16)-H$5-H$2)*H$7)</f>
        <v>3900367.6577526047</v>
      </c>
      <c r="I555" s="4">
        <f>((Produção!I549*(PreçoLivre!I551*(1-Plan1!$B$11)+I$4*Plan1!$E$16)-I$5-I$2)*I$7)</f>
        <v>3504248.3228807687</v>
      </c>
      <c r="J555" s="4">
        <f>((Produção!J549*(PreçoLivre!J551*(1-Plan1!$B$11)+J$4*Plan1!$E$16)-J$5-J$2)*J$7)</f>
        <v>3001705.3222322576</v>
      </c>
      <c r="K555" s="4">
        <f>((Produção!K549*(PreçoLivre!K551*(1-Plan1!$B$11)+K$4*Plan1!$E$16)-K$5-K$2)*K$7)</f>
        <v>2664078.4478626931</v>
      </c>
      <c r="L555" s="4">
        <f>((Produção!L549*(PreçoLivre!L551*(1-Plan1!$B$11)+L$4*Plan1!$E$16)-L$5-L$2)*L$7)</f>
        <v>2291502.6273712548</v>
      </c>
      <c r="M555" s="4">
        <f>((Produção!M549*(PreçoLivre!M551*(1-Plan1!$B$11)+M$4*Plan1!$E$16)-M$5-M$2)*M$7)</f>
        <v>2173639.1341055511</v>
      </c>
      <c r="N555" s="4">
        <f>((Produção!N549*(PreçoLivre!N551*(1-Plan1!$B$11)+N$4*Plan1!$E$16)-N$5-N$2)*N$7)</f>
        <v>2186064.2264048322</v>
      </c>
      <c r="O555" s="4">
        <f>((Produção!O549*(PreçoLivre!O551*(1-Plan1!$B$11)+O$4*Plan1!$E$16)-O$5-O$2)*O$7)</f>
        <v>1982730.1442445361</v>
      </c>
      <c r="P555" s="4">
        <f>((Produção!P549*(PreçoLivre!P551*(1-Plan1!$B$11)+P$4*Plan1!$E$16)-P$5-P$2)*P$7)</f>
        <v>1703534.9882735731</v>
      </c>
      <c r="Q555" s="4">
        <f>((Produção!Q549*(PreçoLivre!Q551*(1-Plan1!$B$11)+Q$4*Plan1!$E$16)-Q$5-Q$2)*Q$7)</f>
        <v>1557726.7649232631</v>
      </c>
      <c r="R555" s="4">
        <f>((Produção!R549*(PreçoLivre!R551*(1-Plan1!$B$11)+R$4*Plan1!$E$16)-R$5-R$2)*R$7)</f>
        <v>1348021.7819319167</v>
      </c>
      <c r="S555" s="4">
        <f>((Produção!S549*(PreçoLivre!S551*(1-Plan1!$B$11)+S$4*Plan1!$E$16)-S$5-S$2)*S$7)</f>
        <v>1199207.7016591565</v>
      </c>
      <c r="T555" s="4">
        <f>((Produção!T549*(PreçoLivre!T551*(1-Plan1!$B$11)+T$4*Plan1!$E$16)-T$5-T$2)*T$7)</f>
        <v>1142158.0382675659</v>
      </c>
      <c r="U555" s="4">
        <f>((Produção!U549*(PreçoLivre!U551*(1-Plan1!$B$11)+U$4*Plan1!$E$16)-U$5-U$2)*U$7)</f>
        <v>1023384.8586066882</v>
      </c>
      <c r="V555" s="4">
        <f>((Produção!V549*(PreçoLivre!V551*(1-Plan1!$B$11)+V$4*Plan1!$E$16)-V$5-V$2)*V$7)</f>
        <v>982821.02764298813</v>
      </c>
    </row>
    <row r="556" spans="1:22" x14ac:dyDescent="0.25">
      <c r="A556">
        <v>547</v>
      </c>
      <c r="B556" s="100">
        <f t="shared" si="8"/>
        <v>88564072.403539643</v>
      </c>
      <c r="C556" s="4">
        <f>((Produção!C550*(PreçoLivre!C552*(1-Plan1!$B$11)+C$4*Plan1!$E$16)-C$5-C$2)*C$7)</f>
        <v>7707300.275127409</v>
      </c>
      <c r="D556" s="4">
        <f>((Produção!D550*(PreçoLivre!D552*(1-Plan1!$B$11)+D$4*Plan1!$E$16)-D$5-D$2)*D$7)</f>
        <v>7035325.8416972738</v>
      </c>
      <c r="E556" s="4">
        <f>((Produção!E550*(PreçoLivre!E552*(1-Plan1!$B$11)+E$4*Plan1!$E$16)-E$5-E$2)*E$7)</f>
        <v>5947410.891888204</v>
      </c>
      <c r="F556" s="4">
        <f>((Produção!F550*(PreçoLivre!F552*(1-Plan1!$B$11)+F$4*Plan1!$E$16)-F$5-F$2)*F$7)</f>
        <v>5502255.0275334371</v>
      </c>
      <c r="G556" s="4">
        <f>((Produção!G550*(PreçoLivre!G552*(1-Plan1!$B$11)+G$4*Plan1!$E$16)-G$5-G$2)*G$7)</f>
        <v>5706255.5877893111</v>
      </c>
      <c r="H556" s="4">
        <f>((Produção!H550*(PreçoLivre!H552*(1-Plan1!$B$11)+H$4*Plan1!$E$16)-H$5-H$2)*H$7)</f>
        <v>5331703.0159019139</v>
      </c>
      <c r="I556" s="4">
        <f>((Produção!I550*(PreçoLivre!I552*(1-Plan1!$B$11)+I$4*Plan1!$E$16)-I$5-I$2)*I$7)</f>
        <v>5377551.9403938912</v>
      </c>
      <c r="J556" s="4">
        <f>((Produção!J550*(PreçoLivre!J552*(1-Plan1!$B$11)+J$4*Plan1!$E$16)-J$5-J$2)*J$7)</f>
        <v>5734141.8946460867</v>
      </c>
      <c r="K556" s="4">
        <f>((Produção!K550*(PreçoLivre!K552*(1-Plan1!$B$11)+K$4*Plan1!$E$16)-K$5-K$2)*K$7)</f>
        <v>5165848.3318846915</v>
      </c>
      <c r="L556" s="4">
        <f>((Produção!L550*(PreçoLivre!L552*(1-Plan1!$B$11)+L$4*Plan1!$E$16)-L$5-L$2)*L$7)</f>
        <v>4620624.806498168</v>
      </c>
      <c r="M556" s="4">
        <f>((Produção!M550*(PreçoLivre!M552*(1-Plan1!$B$11)+M$4*Plan1!$E$16)-M$5-M$2)*M$7)</f>
        <v>4336871.0457848953</v>
      </c>
      <c r="N556" s="4">
        <f>((Produção!N550*(PreçoLivre!N552*(1-Plan1!$B$11)+N$4*Plan1!$E$16)-N$5-N$2)*N$7)</f>
        <v>3866587.5951318643</v>
      </c>
      <c r="O556" s="4">
        <f>((Produção!O550*(PreçoLivre!O552*(1-Plan1!$B$11)+O$4*Plan1!$E$16)-O$5-O$2)*O$7)</f>
        <v>3835834.0545866187</v>
      </c>
      <c r="P556" s="4">
        <f>((Produção!P550*(PreçoLivre!P552*(1-Plan1!$B$11)+P$4*Plan1!$E$16)-P$5-P$2)*P$7)</f>
        <v>3290781.8768624775</v>
      </c>
      <c r="Q556" s="4">
        <f>((Produção!Q550*(PreçoLivre!Q552*(1-Plan1!$B$11)+Q$4*Plan1!$E$16)-Q$5-Q$2)*Q$7)</f>
        <v>3246520.0887325909</v>
      </c>
      <c r="R556" s="4">
        <f>((Produção!R550*(PreçoLivre!R552*(1-Plan1!$B$11)+R$4*Plan1!$E$16)-R$5-R$2)*R$7)</f>
        <v>2938720.8421444884</v>
      </c>
      <c r="S556" s="4">
        <f>((Produção!S550*(PreçoLivre!S552*(1-Plan1!$B$11)+S$4*Plan1!$E$16)-S$5-S$2)*S$7)</f>
        <v>2720461.4670477808</v>
      </c>
      <c r="T556" s="4">
        <f>((Produção!T550*(PreçoLivre!T552*(1-Plan1!$B$11)+T$4*Plan1!$E$16)-T$5-T$2)*T$7)</f>
        <v>2326756.6265757121</v>
      </c>
      <c r="U556" s="4">
        <f>((Produção!U550*(PreçoLivre!U552*(1-Plan1!$B$11)+U$4*Plan1!$E$16)-U$5-U$2)*U$7)</f>
        <v>2020879.1056801479</v>
      </c>
      <c r="V556" s="4">
        <f>((Produção!V550*(PreçoLivre!V552*(1-Plan1!$B$11)+V$4*Plan1!$E$16)-V$5-V$2)*V$7)</f>
        <v>1852242.0876326666</v>
      </c>
    </row>
    <row r="557" spans="1:22" x14ac:dyDescent="0.25">
      <c r="A557">
        <v>548</v>
      </c>
      <c r="B557" s="100">
        <f t="shared" si="8"/>
        <v>69595388.368622363</v>
      </c>
      <c r="C557" s="4">
        <f>((Produção!C551*(PreçoLivre!C553*(1-Plan1!$B$11)+C$4*Plan1!$E$16)-C$5-C$2)*C$7)</f>
        <v>7370684.8730418207</v>
      </c>
      <c r="D557" s="4">
        <f>((Produção!D551*(PreçoLivre!D553*(1-Plan1!$B$11)+D$4*Plan1!$E$16)-D$5-D$2)*D$7)</f>
        <v>6706596.8034266168</v>
      </c>
      <c r="E557" s="4">
        <f>((Produção!E551*(PreçoLivre!E553*(1-Plan1!$B$11)+E$4*Plan1!$E$16)-E$5-E$2)*E$7)</f>
        <v>6038508.3847474307</v>
      </c>
      <c r="F557" s="4">
        <f>((Produção!F551*(PreçoLivre!F553*(1-Plan1!$B$11)+F$4*Plan1!$E$16)-F$5-F$2)*F$7)</f>
        <v>5778277.2417194648</v>
      </c>
      <c r="G557" s="4">
        <f>((Produção!G551*(PreçoLivre!G553*(1-Plan1!$B$11)+G$4*Plan1!$E$16)-G$5-G$2)*G$7)</f>
        <v>4981602.6534082657</v>
      </c>
      <c r="H557" s="4">
        <f>((Produção!H551*(PreçoLivre!H553*(1-Plan1!$B$11)+H$4*Plan1!$E$16)-H$5-H$2)*H$7)</f>
        <v>4728000.7329437723</v>
      </c>
      <c r="I557" s="4">
        <f>((Produção!I551*(PreçoLivre!I553*(1-Plan1!$B$11)+I$4*Plan1!$E$16)-I$5-I$2)*I$7)</f>
        <v>4285125.1065677376</v>
      </c>
      <c r="J557" s="4">
        <f>((Produção!J551*(PreçoLivre!J553*(1-Plan1!$B$11)+J$4*Plan1!$E$16)-J$5-J$2)*J$7)</f>
        <v>3499408.3644224666</v>
      </c>
      <c r="K557" s="4">
        <f>((Produção!K551*(PreçoLivre!K553*(1-Plan1!$B$11)+K$4*Plan1!$E$16)-K$5-K$2)*K$7)</f>
        <v>3495094.9562901882</v>
      </c>
      <c r="L557" s="4">
        <f>((Produção!L551*(PreçoLivre!L553*(1-Plan1!$B$11)+L$4*Plan1!$E$16)-L$5-L$2)*L$7)</f>
        <v>3114868.1642646329</v>
      </c>
      <c r="M557" s="4">
        <f>((Produção!M551*(PreçoLivre!M553*(1-Plan1!$B$11)+M$4*Plan1!$E$16)-M$5-M$2)*M$7)</f>
        <v>3180223.304557065</v>
      </c>
      <c r="N557" s="4">
        <f>((Produção!N551*(PreçoLivre!N553*(1-Plan1!$B$11)+N$4*Plan1!$E$16)-N$5-N$2)*N$7)</f>
        <v>2672210.4847355746</v>
      </c>
      <c r="O557" s="4">
        <f>((Produção!O551*(PreçoLivre!O553*(1-Plan1!$B$11)+O$4*Plan1!$E$16)-O$5-O$2)*O$7)</f>
        <v>2508980.9705438297</v>
      </c>
      <c r="P557" s="4">
        <f>((Produção!P551*(PreçoLivre!P553*(1-Plan1!$B$11)+P$4*Plan1!$E$16)-P$5-P$2)*P$7)</f>
        <v>2214096.2435656935</v>
      </c>
      <c r="Q557" s="4">
        <f>((Produção!Q551*(PreçoLivre!Q553*(1-Plan1!$B$11)+Q$4*Plan1!$E$16)-Q$5-Q$2)*Q$7)</f>
        <v>2049323.8230777215</v>
      </c>
      <c r="R557" s="4">
        <f>((Produção!R551*(PreçoLivre!R553*(1-Plan1!$B$11)+R$4*Plan1!$E$16)-R$5-R$2)*R$7)</f>
        <v>1950483.3735654277</v>
      </c>
      <c r="S557" s="4">
        <f>((Produção!S551*(PreçoLivre!S553*(1-Plan1!$B$11)+S$4*Plan1!$E$16)-S$5-S$2)*S$7)</f>
        <v>1650980.3905090522</v>
      </c>
      <c r="T557" s="4">
        <f>((Produção!T551*(PreçoLivre!T553*(1-Plan1!$B$11)+T$4*Plan1!$E$16)-T$5-T$2)*T$7)</f>
        <v>1300225.0400138374</v>
      </c>
      <c r="U557" s="4">
        <f>((Produção!U551*(PreçoLivre!U553*(1-Plan1!$B$11)+U$4*Plan1!$E$16)-U$5-U$2)*U$7)</f>
        <v>1127340.02795059</v>
      </c>
      <c r="V557" s="4">
        <f>((Produção!V551*(PreçoLivre!V553*(1-Plan1!$B$11)+V$4*Plan1!$E$16)-V$5-V$2)*V$7)</f>
        <v>943357.42927117436</v>
      </c>
    </row>
    <row r="558" spans="1:22" x14ac:dyDescent="0.25">
      <c r="A558">
        <v>549</v>
      </c>
      <c r="B558" s="100">
        <f t="shared" si="8"/>
        <v>88612198.345668823</v>
      </c>
      <c r="C558" s="4">
        <f>((Produção!C552*(PreçoLivre!C554*(1-Plan1!$B$11)+C$4*Plan1!$E$16)-C$5-C$2)*C$7)</f>
        <v>8135863.0998504693</v>
      </c>
      <c r="D558" s="4">
        <f>((Produção!D552*(PreçoLivre!D554*(1-Plan1!$B$11)+D$4*Plan1!$E$16)-D$5-D$2)*D$7)</f>
        <v>7204560.8612349527</v>
      </c>
      <c r="E558" s="4">
        <f>((Produção!E552*(PreçoLivre!E554*(1-Plan1!$B$11)+E$4*Plan1!$E$16)-E$5-E$2)*E$7)</f>
        <v>6517076.2335391613</v>
      </c>
      <c r="F558" s="4">
        <f>((Produção!F552*(PreçoLivre!F554*(1-Plan1!$B$11)+F$4*Plan1!$E$16)-F$5-F$2)*F$7)</f>
        <v>6246145.9534406383</v>
      </c>
      <c r="G558" s="4">
        <f>((Produção!G552*(PreçoLivre!G554*(1-Plan1!$B$11)+G$4*Plan1!$E$16)-G$5-G$2)*G$7)</f>
        <v>6098303.5930433543</v>
      </c>
      <c r="H558" s="4">
        <f>((Produção!H552*(PreçoLivre!H554*(1-Plan1!$B$11)+H$4*Plan1!$E$16)-H$5-H$2)*H$7)</f>
        <v>5970506.4984602509</v>
      </c>
      <c r="I558" s="4">
        <f>((Produção!I552*(PreçoLivre!I554*(1-Plan1!$B$11)+I$4*Plan1!$E$16)-I$5-I$2)*I$7)</f>
        <v>5532974.874994427</v>
      </c>
      <c r="J558" s="4">
        <f>((Produção!J552*(PreçoLivre!J554*(1-Plan1!$B$11)+J$4*Plan1!$E$16)-J$5-J$2)*J$7)</f>
        <v>4775210.1447243951</v>
      </c>
      <c r="K558" s="4">
        <f>((Produção!K552*(PreçoLivre!K554*(1-Plan1!$B$11)+K$4*Plan1!$E$16)-K$5-K$2)*K$7)</f>
        <v>4503654.1549415141</v>
      </c>
      <c r="L558" s="4">
        <f>((Produção!L552*(PreçoLivre!L554*(1-Plan1!$B$11)+L$4*Plan1!$E$16)-L$5-L$2)*L$7)</f>
        <v>4238698.6489077723</v>
      </c>
      <c r="M558" s="4">
        <f>((Produção!M552*(PreçoLivre!M554*(1-Plan1!$B$11)+M$4*Plan1!$E$16)-M$5-M$2)*M$7)</f>
        <v>3787494.4585366924</v>
      </c>
      <c r="N558" s="4">
        <f>((Produção!N552*(PreçoLivre!N554*(1-Plan1!$B$11)+N$4*Plan1!$E$16)-N$5-N$2)*N$7)</f>
        <v>3489437.9232600015</v>
      </c>
      <c r="O558" s="4">
        <f>((Produção!O552*(PreçoLivre!O554*(1-Plan1!$B$11)+O$4*Plan1!$E$16)-O$5-O$2)*O$7)</f>
        <v>3197785.4040395841</v>
      </c>
      <c r="P558" s="4">
        <f>((Produção!P552*(PreçoLivre!P554*(1-Plan1!$B$11)+P$4*Plan1!$E$16)-P$5-P$2)*P$7)</f>
        <v>2968939.9710123171</v>
      </c>
      <c r="Q558" s="4">
        <f>((Produção!Q552*(PreçoLivre!Q554*(1-Plan1!$B$11)+Q$4*Plan1!$E$16)-Q$5-Q$2)*Q$7)</f>
        <v>2859964.3704561112</v>
      </c>
      <c r="R558" s="4">
        <f>((Produção!R552*(PreçoLivre!R554*(1-Plan1!$B$11)+R$4*Plan1!$E$16)-R$5-R$2)*R$7)</f>
        <v>3010870.2080645566</v>
      </c>
      <c r="S558" s="4">
        <f>((Produção!S552*(PreçoLivre!S554*(1-Plan1!$B$11)+S$4*Plan1!$E$16)-S$5-S$2)*S$7)</f>
        <v>2780529.1111453893</v>
      </c>
      <c r="T558" s="4">
        <f>((Produção!T552*(PreçoLivre!T554*(1-Plan1!$B$11)+T$4*Plan1!$E$16)-T$5-T$2)*T$7)</f>
        <v>2627498.7138116346</v>
      </c>
      <c r="U558" s="4">
        <f>((Produção!U552*(PreçoLivre!U554*(1-Plan1!$B$11)+U$4*Plan1!$E$16)-U$5-U$2)*U$7)</f>
        <v>2441240.8365385584</v>
      </c>
      <c r="V558" s="4">
        <f>((Produção!V552*(PreçoLivre!V554*(1-Plan1!$B$11)+V$4*Plan1!$E$16)-V$5-V$2)*V$7)</f>
        <v>2225443.2856670395</v>
      </c>
    </row>
    <row r="559" spans="1:22" x14ac:dyDescent="0.25">
      <c r="A559">
        <v>550</v>
      </c>
      <c r="B559" s="100">
        <f t="shared" si="8"/>
        <v>70111934.594165936</v>
      </c>
      <c r="C559" s="4">
        <f>((Produção!C553*(PreçoLivre!C555*(1-Plan1!$B$11)+C$4*Plan1!$E$16)-C$5-C$2)*C$7)</f>
        <v>7969044.750323507</v>
      </c>
      <c r="D559" s="4">
        <f>((Produção!D553*(PreçoLivre!D555*(1-Plan1!$B$11)+D$4*Plan1!$E$16)-D$5-D$2)*D$7)</f>
        <v>7226619.1793617895</v>
      </c>
      <c r="E559" s="4">
        <f>((Produção!E553*(PreçoLivre!E555*(1-Plan1!$B$11)+E$4*Plan1!$E$16)-E$5-E$2)*E$7)</f>
        <v>6476009.4706455963</v>
      </c>
      <c r="F559" s="4">
        <f>((Produção!F553*(PreçoLivre!F555*(1-Plan1!$B$11)+F$4*Plan1!$E$16)-F$5-F$2)*F$7)</f>
        <v>5478641.6642110553</v>
      </c>
      <c r="G559" s="4">
        <f>((Produção!G553*(PreçoLivre!G555*(1-Plan1!$B$11)+G$4*Plan1!$E$16)-G$5-G$2)*G$7)</f>
        <v>4673576.4671803927</v>
      </c>
      <c r="H559" s="4">
        <f>((Produção!H553*(PreçoLivre!H555*(1-Plan1!$B$11)+H$4*Plan1!$E$16)-H$5-H$2)*H$7)</f>
        <v>4755857.2090414027</v>
      </c>
      <c r="I559" s="4">
        <f>((Produção!I553*(PreçoLivre!I555*(1-Plan1!$B$11)+I$4*Plan1!$E$16)-I$5-I$2)*I$7)</f>
        <v>4256311.1201372175</v>
      </c>
      <c r="J559" s="4">
        <f>((Produção!J553*(PreçoLivre!J555*(1-Plan1!$B$11)+J$4*Plan1!$E$16)-J$5-J$2)*J$7)</f>
        <v>4141986.2694470547</v>
      </c>
      <c r="K559" s="4">
        <f>((Produção!K553*(PreçoLivre!K555*(1-Plan1!$B$11)+K$4*Plan1!$E$16)-K$5-K$2)*K$7)</f>
        <v>3460423.1315705562</v>
      </c>
      <c r="L559" s="4">
        <f>((Produção!L553*(PreçoLivre!L555*(1-Plan1!$B$11)+L$4*Plan1!$E$16)-L$5-L$2)*L$7)</f>
        <v>3218268.9878267087</v>
      </c>
      <c r="M559" s="4">
        <f>((Produção!M553*(PreçoLivre!M555*(1-Plan1!$B$11)+M$4*Plan1!$E$16)-M$5-M$2)*M$7)</f>
        <v>3013987.0240969006</v>
      </c>
      <c r="N559" s="4">
        <f>((Produção!N553*(PreçoLivre!N555*(1-Plan1!$B$11)+N$4*Plan1!$E$16)-N$5-N$2)*N$7)</f>
        <v>2687840.6739271218</v>
      </c>
      <c r="O559" s="4">
        <f>((Produção!O553*(PreçoLivre!O555*(1-Plan1!$B$11)+O$4*Plan1!$E$16)-O$5-O$2)*O$7)</f>
        <v>2399256.6360412324</v>
      </c>
      <c r="P559" s="4">
        <f>((Produção!P553*(PreçoLivre!P555*(1-Plan1!$B$11)+P$4*Plan1!$E$16)-P$5-P$2)*P$7)</f>
        <v>1963286.2697473909</v>
      </c>
      <c r="Q559" s="4">
        <f>((Produção!Q553*(PreçoLivre!Q555*(1-Plan1!$B$11)+Q$4*Plan1!$E$16)-Q$5-Q$2)*Q$7)</f>
        <v>1847551.7666045122</v>
      </c>
      <c r="R559" s="4">
        <f>((Produção!R553*(PreçoLivre!R555*(1-Plan1!$B$11)+R$4*Plan1!$E$16)-R$5-R$2)*R$7)</f>
        <v>1647699.3484178227</v>
      </c>
      <c r="S559" s="4">
        <f>((Produção!S553*(PreçoLivre!S555*(1-Plan1!$B$11)+S$4*Plan1!$E$16)-S$5-S$2)*S$7)</f>
        <v>1444226.248638843</v>
      </c>
      <c r="T559" s="4">
        <f>((Produção!T553*(PreçoLivre!T555*(1-Plan1!$B$11)+T$4*Plan1!$E$16)-T$5-T$2)*T$7)</f>
        <v>1287487.7619755995</v>
      </c>
      <c r="U559" s="4">
        <f>((Produção!U553*(PreçoLivre!U555*(1-Plan1!$B$11)+U$4*Plan1!$E$16)-U$5-U$2)*U$7)</f>
        <v>1065287.8087057415</v>
      </c>
      <c r="V559" s="4">
        <f>((Produção!V553*(PreçoLivre!V555*(1-Plan1!$B$11)+V$4*Plan1!$E$16)-V$5-V$2)*V$7)</f>
        <v>1098572.8062654887</v>
      </c>
    </row>
    <row r="560" spans="1:22" x14ac:dyDescent="0.25">
      <c r="A560">
        <v>551</v>
      </c>
      <c r="B560" s="100">
        <f t="shared" si="8"/>
        <v>58259286.72121387</v>
      </c>
      <c r="C560" s="4">
        <f>((Produção!C554*(PreçoLivre!C556*(1-Plan1!$B$11)+C$4*Plan1!$E$16)-C$5-C$2)*C$7)</f>
        <v>6918099.7937406059</v>
      </c>
      <c r="D560" s="4">
        <f>((Produção!D554*(PreçoLivre!D556*(1-Plan1!$B$11)+D$4*Plan1!$E$16)-D$5-D$2)*D$7)</f>
        <v>5946944.9586193403</v>
      </c>
      <c r="E560" s="4">
        <f>((Produção!E554*(PreçoLivre!E556*(1-Plan1!$B$11)+E$4*Plan1!$E$16)-E$5-E$2)*E$7)</f>
        <v>5572886.0734829716</v>
      </c>
      <c r="F560" s="4">
        <f>((Produção!F554*(PreçoLivre!F556*(1-Plan1!$B$11)+F$4*Plan1!$E$16)-F$5-F$2)*F$7)</f>
        <v>4758065.3814471085</v>
      </c>
      <c r="G560" s="4">
        <f>((Produção!G554*(PreçoLivre!G556*(1-Plan1!$B$11)+G$4*Plan1!$E$16)-G$5-G$2)*G$7)</f>
        <v>4209810.6384358862</v>
      </c>
      <c r="H560" s="4">
        <f>((Produção!H554*(PreçoLivre!H556*(1-Plan1!$B$11)+H$4*Plan1!$E$16)-H$5-H$2)*H$7)</f>
        <v>4083723.6680887137</v>
      </c>
      <c r="I560" s="4">
        <f>((Produção!I554*(PreçoLivre!I556*(1-Plan1!$B$11)+I$4*Plan1!$E$16)-I$5-I$2)*I$7)</f>
        <v>3267479.9640598446</v>
      </c>
      <c r="J560" s="4">
        <f>((Produção!J554*(PreçoLivre!J556*(1-Plan1!$B$11)+J$4*Plan1!$E$16)-J$5-J$2)*J$7)</f>
        <v>3220875.9688024945</v>
      </c>
      <c r="K560" s="4">
        <f>((Produção!K554*(PreçoLivre!K556*(1-Plan1!$B$11)+K$4*Plan1!$E$16)-K$5-K$2)*K$7)</f>
        <v>2711011.5224209749</v>
      </c>
      <c r="L560" s="4">
        <f>((Produção!L554*(PreçoLivre!L556*(1-Plan1!$B$11)+L$4*Plan1!$E$16)-L$5-L$2)*L$7)</f>
        <v>2287327.6928301044</v>
      </c>
      <c r="M560" s="4">
        <f>((Produção!M554*(PreçoLivre!M556*(1-Plan1!$B$11)+M$4*Plan1!$E$16)-M$5-M$2)*M$7)</f>
        <v>2180203.1470911722</v>
      </c>
      <c r="N560" s="4">
        <f>((Produção!N554*(PreçoLivre!N556*(1-Plan1!$B$11)+N$4*Plan1!$E$16)-N$5-N$2)*N$7)</f>
        <v>2125273.6066715471</v>
      </c>
      <c r="O560" s="4">
        <f>((Produção!O554*(PreçoLivre!O556*(1-Plan1!$B$11)+O$4*Plan1!$E$16)-O$5-O$2)*O$7)</f>
        <v>1808709.1666046791</v>
      </c>
      <c r="P560" s="4">
        <f>((Produção!P554*(PreçoLivre!P556*(1-Plan1!$B$11)+P$4*Plan1!$E$16)-P$5-P$2)*P$7)</f>
        <v>1735282.6442305872</v>
      </c>
      <c r="Q560" s="4">
        <f>((Produção!Q554*(PreçoLivre!Q556*(1-Plan1!$B$11)+Q$4*Plan1!$E$16)-Q$5-Q$2)*Q$7)</f>
        <v>1657864.8642486136</v>
      </c>
      <c r="R560" s="4">
        <f>((Produção!R554*(PreçoLivre!R556*(1-Plan1!$B$11)+R$4*Plan1!$E$16)-R$5-R$2)*R$7)</f>
        <v>1548125.6363575624</v>
      </c>
      <c r="S560" s="4">
        <f>((Produção!S554*(PreçoLivre!S556*(1-Plan1!$B$11)+S$4*Plan1!$E$16)-S$5-S$2)*S$7)</f>
        <v>1220279.8972643283</v>
      </c>
      <c r="T560" s="4">
        <f>((Produção!T554*(PreçoLivre!T556*(1-Plan1!$B$11)+T$4*Plan1!$E$16)-T$5-T$2)*T$7)</f>
        <v>1203151.9072830505</v>
      </c>
      <c r="U560" s="4">
        <f>((Produção!U554*(PreçoLivre!U556*(1-Plan1!$B$11)+U$4*Plan1!$E$16)-U$5-U$2)*U$7)</f>
        <v>978752.30853596062</v>
      </c>
      <c r="V560" s="4">
        <f>((Produção!V554*(PreçoLivre!V556*(1-Plan1!$B$11)+V$4*Plan1!$E$16)-V$5-V$2)*V$7)</f>
        <v>825417.88099831506</v>
      </c>
    </row>
    <row r="561" spans="1:22" x14ac:dyDescent="0.25">
      <c r="A561">
        <v>552</v>
      </c>
      <c r="B561" s="100">
        <f t="shared" si="8"/>
        <v>64880152.496043198</v>
      </c>
      <c r="C561" s="4">
        <f>((Produção!C555*(PreçoLivre!C557*(1-Plan1!$B$11)+C$4*Plan1!$E$16)-C$5-C$2)*C$7)</f>
        <v>7428305.3891582489</v>
      </c>
      <c r="D561" s="4">
        <f>((Produção!D555*(PreçoLivre!D557*(1-Plan1!$B$11)+D$4*Plan1!$E$16)-D$5-D$2)*D$7)</f>
        <v>6948094.1935179979</v>
      </c>
      <c r="E561" s="4">
        <f>((Produção!E555*(PreçoLivre!E557*(1-Plan1!$B$11)+E$4*Plan1!$E$16)-E$5-E$2)*E$7)</f>
        <v>5892139.9622775102</v>
      </c>
      <c r="F561" s="4">
        <f>((Produção!F555*(PreçoLivre!F557*(1-Plan1!$B$11)+F$4*Plan1!$E$16)-F$5-F$2)*F$7)</f>
        <v>5423158.3780650254</v>
      </c>
      <c r="G561" s="4">
        <f>((Produção!G555*(PreçoLivre!G557*(1-Plan1!$B$11)+G$4*Plan1!$E$16)-G$5-G$2)*G$7)</f>
        <v>5073595.1234892774</v>
      </c>
      <c r="H561" s="4">
        <f>((Produção!H555*(PreçoLivre!H557*(1-Plan1!$B$11)+H$4*Plan1!$E$16)-H$5-H$2)*H$7)</f>
        <v>4377786.8445749162</v>
      </c>
      <c r="I561" s="4">
        <f>((Produção!I555*(PreçoLivre!I557*(1-Plan1!$B$11)+I$4*Plan1!$E$16)-I$5-I$2)*I$7)</f>
        <v>3688121.9358431613</v>
      </c>
      <c r="J561" s="4">
        <f>((Produção!J555*(PreçoLivre!J557*(1-Plan1!$B$11)+J$4*Plan1!$E$16)-J$5-J$2)*J$7)</f>
        <v>3279367.6121592713</v>
      </c>
      <c r="K561" s="4">
        <f>((Produção!K555*(PreçoLivre!K557*(1-Plan1!$B$11)+K$4*Plan1!$E$16)-K$5-K$2)*K$7)</f>
        <v>3203274.673004481</v>
      </c>
      <c r="L561" s="4">
        <f>((Produção!L555*(PreçoLivre!L557*(1-Plan1!$B$11)+L$4*Plan1!$E$16)-L$5-L$2)*L$7)</f>
        <v>2864737.4111542874</v>
      </c>
      <c r="M561" s="4">
        <f>((Produção!M555*(PreçoLivre!M557*(1-Plan1!$B$11)+M$4*Plan1!$E$16)-M$5-M$2)*M$7)</f>
        <v>2541701.6592659727</v>
      </c>
      <c r="N561" s="4">
        <f>((Produção!N555*(PreçoLivre!N557*(1-Plan1!$B$11)+N$4*Plan1!$E$16)-N$5-N$2)*N$7)</f>
        <v>2074840.5915531265</v>
      </c>
      <c r="O561" s="4">
        <f>((Produção!O555*(PreçoLivre!O557*(1-Plan1!$B$11)+O$4*Plan1!$E$16)-O$5-O$2)*O$7)</f>
        <v>1892417.3468088033</v>
      </c>
      <c r="P561" s="4">
        <f>((Produção!P555*(PreçoLivre!P557*(1-Plan1!$B$11)+P$4*Plan1!$E$16)-P$5-P$2)*P$7)</f>
        <v>1739632.502188755</v>
      </c>
      <c r="Q561" s="4">
        <f>((Produção!Q555*(PreçoLivre!Q557*(1-Plan1!$B$11)+Q$4*Plan1!$E$16)-Q$5-Q$2)*Q$7)</f>
        <v>1762898.8365413432</v>
      </c>
      <c r="R561" s="4">
        <f>((Produção!R555*(PreçoLivre!R557*(1-Plan1!$B$11)+R$4*Plan1!$E$16)-R$5-R$2)*R$7)</f>
        <v>1663727.1703547165</v>
      </c>
      <c r="S561" s="4">
        <f>((Produção!S555*(PreçoLivre!S557*(1-Plan1!$B$11)+S$4*Plan1!$E$16)-S$5-S$2)*S$7)</f>
        <v>1484593.9209404225</v>
      </c>
      <c r="T561" s="4">
        <f>((Produção!T555*(PreçoLivre!T557*(1-Plan1!$B$11)+T$4*Plan1!$E$16)-T$5-T$2)*T$7)</f>
        <v>1301207.5528859161</v>
      </c>
      <c r="U561" s="4">
        <f>((Produção!U555*(PreçoLivre!U557*(1-Plan1!$B$11)+U$4*Plan1!$E$16)-U$5-U$2)*U$7)</f>
        <v>1166498.0593550785</v>
      </c>
      <c r="V561" s="4">
        <f>((Produção!V555*(PreçoLivre!V557*(1-Plan1!$B$11)+V$4*Plan1!$E$16)-V$5-V$2)*V$7)</f>
        <v>1074053.3329048813</v>
      </c>
    </row>
    <row r="562" spans="1:22" x14ac:dyDescent="0.25">
      <c r="A562">
        <v>553</v>
      </c>
      <c r="B562" s="100">
        <f t="shared" si="8"/>
        <v>71898664.364845783</v>
      </c>
      <c r="C562" s="4">
        <f>((Produção!C556*(PreçoLivre!C558*(1-Plan1!$B$11)+C$4*Plan1!$E$16)-C$5-C$2)*C$7)</f>
        <v>7157881.2411896372</v>
      </c>
      <c r="D562" s="4">
        <f>((Produção!D556*(PreçoLivre!D558*(1-Plan1!$B$11)+D$4*Plan1!$E$16)-D$5-D$2)*D$7)</f>
        <v>6571292.8045906071</v>
      </c>
      <c r="E562" s="4">
        <f>((Produção!E556*(PreçoLivre!E558*(1-Plan1!$B$11)+E$4*Plan1!$E$16)-E$5-E$2)*E$7)</f>
        <v>5814409.317911949</v>
      </c>
      <c r="F562" s="4">
        <f>((Produção!F556*(PreçoLivre!F558*(1-Plan1!$B$11)+F$4*Plan1!$E$16)-F$5-F$2)*F$7)</f>
        <v>5552648.1133705415</v>
      </c>
      <c r="G562" s="4">
        <f>((Produção!G556*(PreçoLivre!G558*(1-Plan1!$B$11)+G$4*Plan1!$E$16)-G$5-G$2)*G$7)</f>
        <v>5254065.9008570854</v>
      </c>
      <c r="H562" s="4">
        <f>((Produção!H556*(PreçoLivre!H558*(1-Plan1!$B$11)+H$4*Plan1!$E$16)-H$5-H$2)*H$7)</f>
        <v>4326746.7023624694</v>
      </c>
      <c r="I562" s="4">
        <f>((Produção!I556*(PreçoLivre!I558*(1-Plan1!$B$11)+I$4*Plan1!$E$16)-I$5-I$2)*I$7)</f>
        <v>4152016.0274725379</v>
      </c>
      <c r="J562" s="4">
        <f>((Produção!J556*(PreçoLivre!J558*(1-Plan1!$B$11)+J$4*Plan1!$E$16)-J$5-J$2)*J$7)</f>
        <v>3675875.6317195026</v>
      </c>
      <c r="K562" s="4">
        <f>((Produção!K556*(PreçoLivre!K558*(1-Plan1!$B$11)+K$4*Plan1!$E$16)-K$5-K$2)*K$7)</f>
        <v>3663319.5179977636</v>
      </c>
      <c r="L562" s="4">
        <f>((Produção!L556*(PreçoLivre!L558*(1-Plan1!$B$11)+L$4*Plan1!$E$16)-L$5-L$2)*L$7)</f>
        <v>3477060.5511853811</v>
      </c>
      <c r="M562" s="4">
        <f>((Produção!M556*(PreçoLivre!M558*(1-Plan1!$B$11)+M$4*Plan1!$E$16)-M$5-M$2)*M$7)</f>
        <v>3574401.422473181</v>
      </c>
      <c r="N562" s="4">
        <f>((Produção!N556*(PreçoLivre!N558*(1-Plan1!$B$11)+N$4*Plan1!$E$16)-N$5-N$2)*N$7)</f>
        <v>3156310.2764133923</v>
      </c>
      <c r="O562" s="4">
        <f>((Produção!O556*(PreçoLivre!O558*(1-Plan1!$B$11)+O$4*Plan1!$E$16)-O$5-O$2)*O$7)</f>
        <v>3035895.6874662633</v>
      </c>
      <c r="P562" s="4">
        <f>((Produção!P556*(PreçoLivre!P558*(1-Plan1!$B$11)+P$4*Plan1!$E$16)-P$5-P$2)*P$7)</f>
        <v>2530305.6661648313</v>
      </c>
      <c r="Q562" s="4">
        <f>((Produção!Q556*(PreçoLivre!Q558*(1-Plan1!$B$11)+Q$4*Plan1!$E$16)-Q$5-Q$2)*Q$7)</f>
        <v>2192680.2082483857</v>
      </c>
      <c r="R562" s="4">
        <f>((Produção!R556*(PreçoLivre!R558*(1-Plan1!$B$11)+R$4*Plan1!$E$16)-R$5-R$2)*R$7)</f>
        <v>2092650.2150993892</v>
      </c>
      <c r="S562" s="4">
        <f>((Produção!S556*(PreçoLivre!S558*(1-Plan1!$B$11)+S$4*Plan1!$E$16)-S$5-S$2)*S$7)</f>
        <v>1729735.5056791601</v>
      </c>
      <c r="T562" s="4">
        <f>((Produção!T556*(PreçoLivre!T558*(1-Plan1!$B$11)+T$4*Plan1!$E$16)-T$5-T$2)*T$7)</f>
        <v>1447785.8134773024</v>
      </c>
      <c r="U562" s="4">
        <f>((Produção!U556*(PreçoLivre!U558*(1-Plan1!$B$11)+U$4*Plan1!$E$16)-U$5-U$2)*U$7)</f>
        <v>1327137.4156903597</v>
      </c>
      <c r="V562" s="4">
        <f>((Produção!V556*(PreçoLivre!V558*(1-Plan1!$B$11)+V$4*Plan1!$E$16)-V$5-V$2)*V$7)</f>
        <v>1166446.3454760297</v>
      </c>
    </row>
    <row r="563" spans="1:22" x14ac:dyDescent="0.25">
      <c r="A563">
        <v>554</v>
      </c>
      <c r="B563" s="100">
        <f t="shared" si="8"/>
        <v>75227242.099502698</v>
      </c>
      <c r="C563" s="4">
        <f>((Produção!C557*(PreçoLivre!C559*(1-Plan1!$B$11)+C$4*Plan1!$E$16)-C$5-C$2)*C$7)</f>
        <v>7230707.9771953048</v>
      </c>
      <c r="D563" s="4">
        <f>((Produção!D557*(PreçoLivre!D559*(1-Plan1!$B$11)+D$4*Plan1!$E$16)-D$5-D$2)*D$7)</f>
        <v>6638693.5590633266</v>
      </c>
      <c r="E563" s="4">
        <f>((Produção!E557*(PreçoLivre!E559*(1-Plan1!$B$11)+E$4*Plan1!$E$16)-E$5-E$2)*E$7)</f>
        <v>6184153.8801478352</v>
      </c>
      <c r="F563" s="4">
        <f>((Produção!F557*(PreçoLivre!F559*(1-Plan1!$B$11)+F$4*Plan1!$E$16)-F$5-F$2)*F$7)</f>
        <v>6087822.2539843116</v>
      </c>
      <c r="G563" s="4">
        <f>((Produção!G557*(PreçoLivre!G559*(1-Plan1!$B$11)+G$4*Plan1!$E$16)-G$5-G$2)*G$7)</f>
        <v>5364820.2131110243</v>
      </c>
      <c r="H563" s="4">
        <f>((Produção!H557*(PreçoLivre!H559*(1-Plan1!$B$11)+H$4*Plan1!$E$16)-H$5-H$2)*H$7)</f>
        <v>5081080.5065515609</v>
      </c>
      <c r="I563" s="4">
        <f>((Produção!I557*(PreçoLivre!I559*(1-Plan1!$B$11)+I$4*Plan1!$E$16)-I$5-I$2)*I$7)</f>
        <v>4508711.0246687857</v>
      </c>
      <c r="J563" s="4">
        <f>((Produção!J557*(PreçoLivre!J559*(1-Plan1!$B$11)+J$4*Plan1!$E$16)-J$5-J$2)*J$7)</f>
        <v>4009132.4455708233</v>
      </c>
      <c r="K563" s="4">
        <f>((Produção!K557*(PreçoLivre!K559*(1-Plan1!$B$11)+K$4*Plan1!$E$16)-K$5-K$2)*K$7)</f>
        <v>4023295.9572396101</v>
      </c>
      <c r="L563" s="4">
        <f>((Produção!L557*(PreçoLivre!L559*(1-Plan1!$B$11)+L$4*Plan1!$E$16)-L$5-L$2)*L$7)</f>
        <v>3802788.6178555158</v>
      </c>
      <c r="M563" s="4">
        <f>((Produção!M557*(PreçoLivre!M559*(1-Plan1!$B$11)+M$4*Plan1!$E$16)-M$5-M$2)*M$7)</f>
        <v>3351363.3325617677</v>
      </c>
      <c r="N563" s="4">
        <f>((Produção!N557*(PreçoLivre!N559*(1-Plan1!$B$11)+N$4*Plan1!$E$16)-N$5-N$2)*N$7)</f>
        <v>3105679.6563612814</v>
      </c>
      <c r="O563" s="4">
        <f>((Produção!O557*(PreçoLivre!O559*(1-Plan1!$B$11)+O$4*Plan1!$E$16)-O$5-O$2)*O$7)</f>
        <v>2534778.9591918341</v>
      </c>
      <c r="P563" s="4">
        <f>((Produção!P557*(PreçoLivre!P559*(1-Plan1!$B$11)+P$4*Plan1!$E$16)-P$5-P$2)*P$7)</f>
        <v>2279874.3195224232</v>
      </c>
      <c r="Q563" s="4">
        <f>((Produção!Q557*(PreçoLivre!Q559*(1-Plan1!$B$11)+Q$4*Plan1!$E$16)-Q$5-Q$2)*Q$7)</f>
        <v>2009801.8653562889</v>
      </c>
      <c r="R563" s="4">
        <f>((Produção!R557*(PreçoLivre!R559*(1-Plan1!$B$11)+R$4*Plan1!$E$16)-R$5-R$2)*R$7)</f>
        <v>1935815.7431441261</v>
      </c>
      <c r="S563" s="4">
        <f>((Produção!S557*(PreçoLivre!S559*(1-Plan1!$B$11)+S$4*Plan1!$E$16)-S$5-S$2)*S$7)</f>
        <v>2052555.8474601882</v>
      </c>
      <c r="T563" s="4">
        <f>((Produção!T557*(PreçoLivre!T559*(1-Plan1!$B$11)+T$4*Plan1!$E$16)-T$5-T$2)*T$7)</f>
        <v>1848967.073238346</v>
      </c>
      <c r="U563" s="4">
        <f>((Produção!U557*(PreçoLivre!U559*(1-Plan1!$B$11)+U$4*Plan1!$E$16)-U$5-U$2)*U$7)</f>
        <v>1647283.1463535463</v>
      </c>
      <c r="V563" s="4">
        <f>((Produção!V557*(PreçoLivre!V559*(1-Plan1!$B$11)+V$4*Plan1!$E$16)-V$5-V$2)*V$7)</f>
        <v>1529915.7209247777</v>
      </c>
    </row>
    <row r="564" spans="1:22" x14ac:dyDescent="0.25">
      <c r="A564">
        <v>555</v>
      </c>
      <c r="B564" s="100">
        <f t="shared" si="8"/>
        <v>61492962.690880649</v>
      </c>
      <c r="C564" s="4">
        <f>((Produção!C558*(PreçoLivre!C560*(1-Plan1!$B$11)+C$4*Plan1!$E$16)-C$5-C$2)*C$7)</f>
        <v>7291394.3234904017</v>
      </c>
      <c r="D564" s="4">
        <f>((Produção!D558*(PreçoLivre!D560*(1-Plan1!$B$11)+D$4*Plan1!$E$16)-D$5-D$2)*D$7)</f>
        <v>6087091.4182543261</v>
      </c>
      <c r="E564" s="4">
        <f>((Produção!E558*(PreçoLivre!E560*(1-Plan1!$B$11)+E$4*Plan1!$E$16)-E$5-E$2)*E$7)</f>
        <v>5449700.1338493237</v>
      </c>
      <c r="F564" s="4">
        <f>((Produção!F558*(PreçoLivre!F560*(1-Plan1!$B$11)+F$4*Plan1!$E$16)-F$5-F$2)*F$7)</f>
        <v>5110199.069553066</v>
      </c>
      <c r="G564" s="4">
        <f>((Produção!G558*(PreçoLivre!G560*(1-Plan1!$B$11)+G$4*Plan1!$E$16)-G$5-G$2)*G$7)</f>
        <v>4636029.5199307818</v>
      </c>
      <c r="H564" s="4">
        <f>((Produção!H558*(PreçoLivre!H560*(1-Plan1!$B$11)+H$4*Plan1!$E$16)-H$5-H$2)*H$7)</f>
        <v>4320317.5249540489</v>
      </c>
      <c r="I564" s="4">
        <f>((Produção!I558*(PreçoLivre!I560*(1-Plan1!$B$11)+I$4*Plan1!$E$16)-I$5-I$2)*I$7)</f>
        <v>3544389.5161319729</v>
      </c>
      <c r="J564" s="4">
        <f>((Produção!J558*(PreçoLivre!J560*(1-Plan1!$B$11)+J$4*Plan1!$E$16)-J$5-J$2)*J$7)</f>
        <v>3106932.821982109</v>
      </c>
      <c r="K564" s="4">
        <f>((Produção!K558*(PreçoLivre!K560*(1-Plan1!$B$11)+K$4*Plan1!$E$16)-K$5-K$2)*K$7)</f>
        <v>2913898.0763438512</v>
      </c>
      <c r="L564" s="4">
        <f>((Produção!L558*(PreçoLivre!L560*(1-Plan1!$B$11)+L$4*Plan1!$E$16)-L$5-L$2)*L$7)</f>
        <v>2561632.5155071341</v>
      </c>
      <c r="M564" s="4">
        <f>((Produção!M558*(PreçoLivre!M560*(1-Plan1!$B$11)+M$4*Plan1!$E$16)-M$5-M$2)*M$7)</f>
        <v>2285263.192197476</v>
      </c>
      <c r="N564" s="4">
        <f>((Produção!N558*(PreçoLivre!N560*(1-Plan1!$B$11)+N$4*Plan1!$E$16)-N$5-N$2)*N$7)</f>
        <v>2134987.5107557257</v>
      </c>
      <c r="O564" s="4">
        <f>((Produção!O558*(PreçoLivre!O560*(1-Plan1!$B$11)+O$4*Plan1!$E$16)-O$5-O$2)*O$7)</f>
        <v>1991549.2728826692</v>
      </c>
      <c r="P564" s="4">
        <f>((Produção!P558*(PreçoLivre!P560*(1-Plan1!$B$11)+P$4*Plan1!$E$16)-P$5-P$2)*P$7)</f>
        <v>1855528.4612982201</v>
      </c>
      <c r="Q564" s="4">
        <f>((Produção!Q558*(PreçoLivre!Q560*(1-Plan1!$B$11)+Q$4*Plan1!$E$16)-Q$5-Q$2)*Q$7)</f>
        <v>1738998.3857225715</v>
      </c>
      <c r="R564" s="4">
        <f>((Produção!R558*(PreçoLivre!R560*(1-Plan1!$B$11)+R$4*Plan1!$E$16)-R$5-R$2)*R$7)</f>
        <v>1611648.5916675399</v>
      </c>
      <c r="S564" s="4">
        <f>((Produção!S558*(PreçoLivre!S560*(1-Plan1!$B$11)+S$4*Plan1!$E$16)-S$5-S$2)*S$7)</f>
        <v>1411052.5555873837</v>
      </c>
      <c r="T564" s="4">
        <f>((Produção!T558*(PreçoLivre!T560*(1-Plan1!$B$11)+T$4*Plan1!$E$16)-T$5-T$2)*T$7)</f>
        <v>1287223.38062857</v>
      </c>
      <c r="U564" s="4">
        <f>((Produção!U558*(PreçoLivre!U560*(1-Plan1!$B$11)+U$4*Plan1!$E$16)-U$5-U$2)*U$7)</f>
        <v>1142675.9229724682</v>
      </c>
      <c r="V564" s="4">
        <f>((Produção!V558*(PreçoLivre!V560*(1-Plan1!$B$11)+V$4*Plan1!$E$16)-V$5-V$2)*V$7)</f>
        <v>1012450.497171008</v>
      </c>
    </row>
    <row r="565" spans="1:22" x14ac:dyDescent="0.25">
      <c r="A565">
        <v>556</v>
      </c>
      <c r="B565" s="100">
        <f t="shared" si="8"/>
        <v>63183140.438868992</v>
      </c>
      <c r="C565" s="4">
        <f>((Produção!C559*(PreçoLivre!C561*(1-Plan1!$B$11)+C$4*Plan1!$E$16)-C$5-C$2)*C$7)</f>
        <v>7551588.9610579507</v>
      </c>
      <c r="D565" s="4">
        <f>((Produção!D559*(PreçoLivre!D561*(1-Plan1!$B$11)+D$4*Plan1!$E$16)-D$5-D$2)*D$7)</f>
        <v>7471754.7471804768</v>
      </c>
      <c r="E565" s="4">
        <f>((Produção!E559*(PreçoLivre!E561*(1-Plan1!$B$11)+E$4*Plan1!$E$16)-E$5-E$2)*E$7)</f>
        <v>6466237.2183186775</v>
      </c>
      <c r="F565" s="4">
        <f>((Produção!F559*(PreçoLivre!F561*(1-Plan1!$B$11)+F$4*Plan1!$E$16)-F$5-F$2)*F$7)</f>
        <v>5913825.2866181163</v>
      </c>
      <c r="G565" s="4">
        <f>((Produção!G559*(PreçoLivre!G561*(1-Plan1!$B$11)+G$4*Plan1!$E$16)-G$5-G$2)*G$7)</f>
        <v>4971249.756240312</v>
      </c>
      <c r="H565" s="4">
        <f>((Produção!H559*(PreçoLivre!H561*(1-Plan1!$B$11)+H$4*Plan1!$E$16)-H$5-H$2)*H$7)</f>
        <v>4487993.0439579999</v>
      </c>
      <c r="I565" s="4">
        <f>((Produção!I559*(PreçoLivre!I561*(1-Plan1!$B$11)+I$4*Plan1!$E$16)-I$5-I$2)*I$7)</f>
        <v>3858495.2855271818</v>
      </c>
      <c r="J565" s="4">
        <f>((Produção!J559*(PreçoLivre!J561*(1-Plan1!$B$11)+J$4*Plan1!$E$16)-J$5-J$2)*J$7)</f>
        <v>3436754.8497439045</v>
      </c>
      <c r="K565" s="4">
        <f>((Produção!K559*(PreçoLivre!K561*(1-Plan1!$B$11)+K$4*Plan1!$E$16)-K$5-K$2)*K$7)</f>
        <v>2895959.1215395508</v>
      </c>
      <c r="L565" s="4">
        <f>((Produção!L559*(PreçoLivre!L561*(1-Plan1!$B$11)+L$4*Plan1!$E$16)-L$5-L$2)*L$7)</f>
        <v>2581658.3302745582</v>
      </c>
      <c r="M565" s="4">
        <f>((Produção!M559*(PreçoLivre!M561*(1-Plan1!$B$11)+M$4*Plan1!$E$16)-M$5-M$2)*M$7)</f>
        <v>2162622.8540875176</v>
      </c>
      <c r="N565" s="4">
        <f>((Produção!N559*(PreçoLivre!N561*(1-Plan1!$B$11)+N$4*Plan1!$E$16)-N$5-N$2)*N$7)</f>
        <v>1946077.7112880137</v>
      </c>
      <c r="O565" s="4">
        <f>((Produção!O559*(PreçoLivre!O561*(1-Plan1!$B$11)+O$4*Plan1!$E$16)-O$5-O$2)*O$7)</f>
        <v>1671123.7772237053</v>
      </c>
      <c r="P565" s="4">
        <f>((Produção!P559*(PreçoLivre!P561*(1-Plan1!$B$11)+P$4*Plan1!$E$16)-P$5-P$2)*P$7)</f>
        <v>1420161.6178915722</v>
      </c>
      <c r="Q565" s="4">
        <f>((Produção!Q559*(PreçoLivre!Q561*(1-Plan1!$B$11)+Q$4*Plan1!$E$16)-Q$5-Q$2)*Q$7)</f>
        <v>1297535.0788494016</v>
      </c>
      <c r="R565" s="4">
        <f>((Produção!R559*(PreçoLivre!R561*(1-Plan1!$B$11)+R$4*Plan1!$E$16)-R$5-R$2)*R$7)</f>
        <v>1121054.2291382358</v>
      </c>
      <c r="S565" s="4">
        <f>((Produção!S559*(PreçoLivre!S561*(1-Plan1!$B$11)+S$4*Plan1!$E$16)-S$5-S$2)*S$7)</f>
        <v>1119459.2427068765</v>
      </c>
      <c r="T565" s="4">
        <f>((Produção!T559*(PreçoLivre!T561*(1-Plan1!$B$11)+T$4*Plan1!$E$16)-T$5-T$2)*T$7)</f>
        <v>1037178.3618623366</v>
      </c>
      <c r="U565" s="4">
        <f>((Produção!U559*(PreçoLivre!U561*(1-Plan1!$B$11)+U$4*Plan1!$E$16)-U$5-U$2)*U$7)</f>
        <v>963167.11322671873</v>
      </c>
      <c r="V565" s="4">
        <f>((Produção!V559*(PreçoLivre!V561*(1-Plan1!$B$11)+V$4*Plan1!$E$16)-V$5-V$2)*V$7)</f>
        <v>809243.85213588504</v>
      </c>
    </row>
    <row r="566" spans="1:22" x14ac:dyDescent="0.25">
      <c r="A566">
        <v>557</v>
      </c>
      <c r="B566" s="100">
        <f t="shared" si="8"/>
        <v>69149233.207434475</v>
      </c>
      <c r="C566" s="4">
        <f>((Produção!C560*(PreçoLivre!C562*(1-Plan1!$B$11)+C$4*Plan1!$E$16)-C$5-C$2)*C$7)</f>
        <v>8100695.4914585603</v>
      </c>
      <c r="D566" s="4">
        <f>((Produção!D560*(PreçoLivre!D562*(1-Plan1!$B$11)+D$4*Plan1!$E$16)-D$5-D$2)*D$7)</f>
        <v>7386273.7543714894</v>
      </c>
      <c r="E566" s="4">
        <f>((Produção!E560*(PreçoLivre!E562*(1-Plan1!$B$11)+E$4*Plan1!$E$16)-E$5-E$2)*E$7)</f>
        <v>6583843.1297396272</v>
      </c>
      <c r="F566" s="4">
        <f>((Produção!F560*(PreçoLivre!F562*(1-Plan1!$B$11)+F$4*Plan1!$E$16)-F$5-F$2)*F$7)</f>
        <v>5586602.60626789</v>
      </c>
      <c r="G566" s="4">
        <f>((Produção!G560*(PreçoLivre!G562*(1-Plan1!$B$11)+G$4*Plan1!$E$16)-G$5-G$2)*G$7)</f>
        <v>5000462.1675133789</v>
      </c>
      <c r="H566" s="4">
        <f>((Produção!H560*(PreçoLivre!H562*(1-Plan1!$B$11)+H$4*Plan1!$E$16)-H$5-H$2)*H$7)</f>
        <v>4529914.0575595107</v>
      </c>
      <c r="I566" s="4">
        <f>((Produção!I560*(PreçoLivre!I562*(1-Plan1!$B$11)+I$4*Plan1!$E$16)-I$5-I$2)*I$7)</f>
        <v>3791104.8268546932</v>
      </c>
      <c r="J566" s="4">
        <f>((Produção!J560*(PreçoLivre!J562*(1-Plan1!$B$11)+J$4*Plan1!$E$16)-J$5-J$2)*J$7)</f>
        <v>3272934.4811908025</v>
      </c>
      <c r="K566" s="4">
        <f>((Produção!K560*(PreçoLivre!K562*(1-Plan1!$B$11)+K$4*Plan1!$E$16)-K$5-K$2)*K$7)</f>
        <v>3040328.6103826193</v>
      </c>
      <c r="L566" s="4">
        <f>((Produção!L560*(PreçoLivre!L562*(1-Plan1!$B$11)+L$4*Plan1!$E$16)-L$5-L$2)*L$7)</f>
        <v>2738140.0052448404</v>
      </c>
      <c r="M566" s="4">
        <f>((Produção!M560*(PreçoLivre!M562*(1-Plan1!$B$11)+M$4*Plan1!$E$16)-M$5-M$2)*M$7)</f>
        <v>2725316.8641856494</v>
      </c>
      <c r="N566" s="4">
        <f>((Produção!N560*(PreçoLivre!N562*(1-Plan1!$B$11)+N$4*Plan1!$E$16)-N$5-N$2)*N$7)</f>
        <v>2478536.0757575911</v>
      </c>
      <c r="O566" s="4">
        <f>((Produção!O560*(PreçoLivre!O562*(1-Plan1!$B$11)+O$4*Plan1!$E$16)-O$5-O$2)*O$7)</f>
        <v>2331751.8098390889</v>
      </c>
      <c r="P566" s="4">
        <f>((Produção!P560*(PreçoLivre!P562*(1-Plan1!$B$11)+P$4*Plan1!$E$16)-P$5-P$2)*P$7)</f>
        <v>2241303.9034243161</v>
      </c>
      <c r="Q566" s="4">
        <f>((Produção!Q560*(PreçoLivre!Q562*(1-Plan1!$B$11)+Q$4*Plan1!$E$16)-Q$5-Q$2)*Q$7)</f>
        <v>2012783.5052337761</v>
      </c>
      <c r="R566" s="4">
        <f>((Produção!R560*(PreçoLivre!R562*(1-Plan1!$B$11)+R$4*Plan1!$E$16)-R$5-R$2)*R$7)</f>
        <v>1732262.2104936435</v>
      </c>
      <c r="S566" s="4">
        <f>((Produção!S560*(PreçoLivre!S562*(1-Plan1!$B$11)+S$4*Plan1!$E$16)-S$5-S$2)*S$7)</f>
        <v>1604904.6518682616</v>
      </c>
      <c r="T566" s="4">
        <f>((Produção!T560*(PreçoLivre!T562*(1-Plan1!$B$11)+T$4*Plan1!$E$16)-T$5-T$2)*T$7)</f>
        <v>1322501.2004085656</v>
      </c>
      <c r="U566" s="4">
        <f>((Produção!U560*(PreçoLivre!U562*(1-Plan1!$B$11)+U$4*Plan1!$E$16)-U$5-U$2)*U$7)</f>
        <v>1363197.6525353962</v>
      </c>
      <c r="V566" s="4">
        <f>((Produção!V560*(PreçoLivre!V562*(1-Plan1!$B$11)+V$4*Plan1!$E$16)-V$5-V$2)*V$7)</f>
        <v>1306376.2031047621</v>
      </c>
    </row>
    <row r="567" spans="1:22" x14ac:dyDescent="0.25">
      <c r="A567">
        <v>558</v>
      </c>
      <c r="B567" s="100">
        <f t="shared" si="8"/>
        <v>70591329.903505072</v>
      </c>
      <c r="C567" s="4">
        <f>((Produção!C561*(PreçoLivre!C563*(1-Plan1!$B$11)+C$4*Plan1!$E$16)-C$5-C$2)*C$7)</f>
        <v>7848202.9095758637</v>
      </c>
      <c r="D567" s="4">
        <f>((Produção!D561*(PreçoLivre!D563*(1-Plan1!$B$11)+D$4*Plan1!$E$16)-D$5-D$2)*D$7)</f>
        <v>7378320.2836772101</v>
      </c>
      <c r="E567" s="4">
        <f>((Produção!E561*(PreçoLivre!E563*(1-Plan1!$B$11)+E$4*Plan1!$E$16)-E$5-E$2)*E$7)</f>
        <v>6903022.4230834981</v>
      </c>
      <c r="F567" s="4">
        <f>((Produção!F561*(PreçoLivre!F563*(1-Plan1!$B$11)+F$4*Plan1!$E$16)-F$5-F$2)*F$7)</f>
        <v>6525069.0362344775</v>
      </c>
      <c r="G567" s="4">
        <f>((Produção!G561*(PreçoLivre!G563*(1-Plan1!$B$11)+G$4*Plan1!$E$16)-G$5-G$2)*G$7)</f>
        <v>5518467.4156830367</v>
      </c>
      <c r="H567" s="4">
        <f>((Produção!H561*(PreçoLivre!H563*(1-Plan1!$B$11)+H$4*Plan1!$E$16)-H$5-H$2)*H$7)</f>
        <v>4614192.7548303222</v>
      </c>
      <c r="I567" s="4">
        <f>((Produção!I561*(PreçoLivre!I563*(1-Plan1!$B$11)+I$4*Plan1!$E$16)-I$5-I$2)*I$7)</f>
        <v>3933911.7818996017</v>
      </c>
      <c r="J567" s="4">
        <f>((Produção!J561*(PreçoLivre!J563*(1-Plan1!$B$11)+J$4*Plan1!$E$16)-J$5-J$2)*J$7)</f>
        <v>3659547.9539841367</v>
      </c>
      <c r="K567" s="4">
        <f>((Produção!K561*(PreçoLivre!K563*(1-Plan1!$B$11)+K$4*Plan1!$E$16)-K$5-K$2)*K$7)</f>
        <v>3383540.4077058919</v>
      </c>
      <c r="L567" s="4">
        <f>((Produção!L561*(PreçoLivre!L563*(1-Plan1!$B$11)+L$4*Plan1!$E$16)-L$5-L$2)*L$7)</f>
        <v>3024540.1772418157</v>
      </c>
      <c r="M567" s="4">
        <f>((Produção!M561*(PreçoLivre!M563*(1-Plan1!$B$11)+M$4*Plan1!$E$16)-M$5-M$2)*M$7)</f>
        <v>2864540.2609448712</v>
      </c>
      <c r="N567" s="4">
        <f>((Produção!N561*(PreçoLivre!N563*(1-Plan1!$B$11)+N$4*Plan1!$E$16)-N$5-N$2)*N$7)</f>
        <v>2560462.4198644827</v>
      </c>
      <c r="O567" s="4">
        <f>((Produção!O561*(PreçoLivre!O563*(1-Plan1!$B$11)+O$4*Plan1!$E$16)-O$5-O$2)*O$7)</f>
        <v>2346345.5919226147</v>
      </c>
      <c r="P567" s="4">
        <f>((Produção!P561*(PreçoLivre!P563*(1-Plan1!$B$11)+P$4*Plan1!$E$16)-P$5-P$2)*P$7)</f>
        <v>2045245.4215348922</v>
      </c>
      <c r="Q567" s="4">
        <f>((Produção!Q561*(PreçoLivre!Q563*(1-Plan1!$B$11)+Q$4*Plan1!$E$16)-Q$5-Q$2)*Q$7)</f>
        <v>1790530.0612282506</v>
      </c>
      <c r="R567" s="4">
        <f>((Produção!R561*(PreçoLivre!R563*(1-Plan1!$B$11)+R$4*Plan1!$E$16)-R$5-R$2)*R$7)</f>
        <v>1648042.4811341078</v>
      </c>
      <c r="S567" s="4">
        <f>((Produção!S561*(PreçoLivre!S563*(1-Plan1!$B$11)+S$4*Plan1!$E$16)-S$5-S$2)*S$7)</f>
        <v>1303522.405382535</v>
      </c>
      <c r="T567" s="4">
        <f>((Produção!T561*(PreçoLivre!T563*(1-Plan1!$B$11)+T$4*Plan1!$E$16)-T$5-T$2)*T$7)</f>
        <v>1170837.9044315245</v>
      </c>
      <c r="U567" s="4">
        <f>((Produção!U561*(PreçoLivre!U563*(1-Plan1!$B$11)+U$4*Plan1!$E$16)-U$5-U$2)*U$7)</f>
        <v>1051959.853565501</v>
      </c>
      <c r="V567" s="4">
        <f>((Produção!V561*(PreçoLivre!V563*(1-Plan1!$B$11)+V$4*Plan1!$E$16)-V$5-V$2)*V$7)</f>
        <v>1021028.3595804273</v>
      </c>
    </row>
    <row r="568" spans="1:22" x14ac:dyDescent="0.25">
      <c r="A568">
        <v>559</v>
      </c>
      <c r="B568" s="100">
        <f t="shared" si="8"/>
        <v>72995444.39483805</v>
      </c>
      <c r="C568" s="4">
        <f>((Produção!C562*(PreçoLivre!C564*(1-Plan1!$B$11)+C$4*Plan1!$E$16)-C$5-C$2)*C$7)</f>
        <v>7717928.40116465</v>
      </c>
      <c r="D568" s="4">
        <f>((Produção!D562*(PreçoLivre!D564*(1-Plan1!$B$11)+D$4*Plan1!$E$16)-D$5-D$2)*D$7)</f>
        <v>7599627.3473686092</v>
      </c>
      <c r="E568" s="4">
        <f>((Produção!E562*(PreçoLivre!E564*(1-Plan1!$B$11)+E$4*Plan1!$E$16)-E$5-E$2)*E$7)</f>
        <v>7404901.3121856553</v>
      </c>
      <c r="F568" s="4">
        <f>((Produção!F562*(PreçoLivre!F564*(1-Plan1!$B$11)+F$4*Plan1!$E$16)-F$5-F$2)*F$7)</f>
        <v>6534469.0857464299</v>
      </c>
      <c r="G568" s="4">
        <f>((Produção!G562*(PreçoLivre!G564*(1-Plan1!$B$11)+G$4*Plan1!$E$16)-G$5-G$2)*G$7)</f>
        <v>5885372.1877642311</v>
      </c>
      <c r="H568" s="4">
        <f>((Produção!H562*(PreçoLivre!H564*(1-Plan1!$B$11)+H$4*Plan1!$E$16)-H$5-H$2)*H$7)</f>
        <v>5444157.65871228</v>
      </c>
      <c r="I568" s="4">
        <f>((Produção!I562*(PreçoLivre!I564*(1-Plan1!$B$11)+I$4*Plan1!$E$16)-I$5-I$2)*I$7)</f>
        <v>4814443.5017693397</v>
      </c>
      <c r="J568" s="4">
        <f>((Produção!J562*(PreçoLivre!J564*(1-Plan1!$B$11)+J$4*Plan1!$E$16)-J$5-J$2)*J$7)</f>
        <v>4005420.346828761</v>
      </c>
      <c r="K568" s="4">
        <f>((Produção!K562*(PreçoLivre!K564*(1-Plan1!$B$11)+K$4*Plan1!$E$16)-K$5-K$2)*K$7)</f>
        <v>3106236.764618536</v>
      </c>
      <c r="L568" s="4">
        <f>((Produção!L562*(PreçoLivre!L564*(1-Plan1!$B$11)+L$4*Plan1!$E$16)-L$5-L$2)*L$7)</f>
        <v>2757461.2342428756</v>
      </c>
      <c r="M568" s="4">
        <f>((Produção!M562*(PreçoLivre!M564*(1-Plan1!$B$11)+M$4*Plan1!$E$16)-M$5-M$2)*M$7)</f>
        <v>2512691.1810842631</v>
      </c>
      <c r="N568" s="4">
        <f>((Produção!N562*(PreçoLivre!N564*(1-Plan1!$B$11)+N$4*Plan1!$E$16)-N$5-N$2)*N$7)</f>
        <v>2286481.7374800639</v>
      </c>
      <c r="O568" s="4">
        <f>((Produção!O562*(PreçoLivre!O564*(1-Plan1!$B$11)+O$4*Plan1!$E$16)-O$5-O$2)*O$7)</f>
        <v>2211653.2138862731</v>
      </c>
      <c r="P568" s="4">
        <f>((Produção!P562*(PreçoLivre!P564*(1-Plan1!$B$11)+P$4*Plan1!$E$16)-P$5-P$2)*P$7)</f>
        <v>2129066.7751920256</v>
      </c>
      <c r="Q568" s="4">
        <f>((Produção!Q562*(PreçoLivre!Q564*(1-Plan1!$B$11)+Q$4*Plan1!$E$16)-Q$5-Q$2)*Q$7)</f>
        <v>1894747.8552111241</v>
      </c>
      <c r="R568" s="4">
        <f>((Produção!R562*(PreçoLivre!R564*(1-Plan1!$B$11)+R$4*Plan1!$E$16)-R$5-R$2)*R$7)</f>
        <v>1581659.3885846047</v>
      </c>
      <c r="S568" s="4">
        <f>((Produção!S562*(PreçoLivre!S564*(1-Plan1!$B$11)+S$4*Plan1!$E$16)-S$5-S$2)*S$7)</f>
        <v>1392409.6193781062</v>
      </c>
      <c r="T568" s="4">
        <f>((Produção!T562*(PreçoLivre!T564*(1-Plan1!$B$11)+T$4*Plan1!$E$16)-T$5-T$2)*T$7)</f>
        <v>1361769.1929291687</v>
      </c>
      <c r="U568" s="4">
        <f>((Produção!U562*(PreçoLivre!U564*(1-Plan1!$B$11)+U$4*Plan1!$E$16)-U$5-U$2)*U$7)</f>
        <v>1249761.2942059238</v>
      </c>
      <c r="V568" s="4">
        <f>((Produção!V562*(PreçoLivre!V564*(1-Plan1!$B$11)+V$4*Plan1!$E$16)-V$5-V$2)*V$7)</f>
        <v>1105186.2964851437</v>
      </c>
    </row>
    <row r="569" spans="1:22" x14ac:dyDescent="0.25">
      <c r="A569">
        <v>560</v>
      </c>
      <c r="B569" s="100">
        <f t="shared" si="8"/>
        <v>74394976.34376727</v>
      </c>
      <c r="C569" s="4">
        <f>((Produção!C563*(PreçoLivre!C565*(1-Plan1!$B$11)+C$4*Plan1!$E$16)-C$5-C$2)*C$7)</f>
        <v>7553459.5632317197</v>
      </c>
      <c r="D569" s="4">
        <f>((Produção!D563*(PreçoLivre!D565*(1-Plan1!$B$11)+D$4*Plan1!$E$16)-D$5-D$2)*D$7)</f>
        <v>7020618.7503376305</v>
      </c>
      <c r="E569" s="4">
        <f>((Produção!E563*(PreçoLivre!E565*(1-Plan1!$B$11)+E$4*Plan1!$E$16)-E$5-E$2)*E$7)</f>
        <v>6468787.1139126811</v>
      </c>
      <c r="F569" s="4">
        <f>((Produção!F563*(PreçoLivre!F565*(1-Plan1!$B$11)+F$4*Plan1!$E$16)-F$5-F$2)*F$7)</f>
        <v>5985813.1694259923</v>
      </c>
      <c r="G569" s="4">
        <f>((Produção!G563*(PreçoLivre!G565*(1-Plan1!$B$11)+G$4*Plan1!$E$16)-G$5-G$2)*G$7)</f>
        <v>5323770.1788388574</v>
      </c>
      <c r="H569" s="4">
        <f>((Produção!H563*(PreçoLivre!H565*(1-Plan1!$B$11)+H$4*Plan1!$E$16)-H$5-H$2)*H$7)</f>
        <v>5510222.4802001743</v>
      </c>
      <c r="I569" s="4">
        <f>((Produção!I563*(PreçoLivre!I565*(1-Plan1!$B$11)+I$4*Plan1!$E$16)-I$5-I$2)*I$7)</f>
        <v>4881613.6210842039</v>
      </c>
      <c r="J569" s="4">
        <f>((Produção!J563*(PreçoLivre!J565*(1-Plan1!$B$11)+J$4*Plan1!$E$16)-J$5-J$2)*J$7)</f>
        <v>4493467.503652541</v>
      </c>
      <c r="K569" s="4">
        <f>((Produção!K563*(PreçoLivre!K565*(1-Plan1!$B$11)+K$4*Plan1!$E$16)-K$5-K$2)*K$7)</f>
        <v>3487153.4976587459</v>
      </c>
      <c r="L569" s="4">
        <f>((Produção!L563*(PreçoLivre!L565*(1-Plan1!$B$11)+L$4*Plan1!$E$16)-L$5-L$2)*L$7)</f>
        <v>3385210.8082943149</v>
      </c>
      <c r="M569" s="4">
        <f>((Produção!M563*(PreçoLivre!M565*(1-Plan1!$B$11)+M$4*Plan1!$E$16)-M$5-M$2)*M$7)</f>
        <v>3110266.8520544646</v>
      </c>
      <c r="N569" s="4">
        <f>((Produção!N563*(PreçoLivre!N565*(1-Plan1!$B$11)+N$4*Plan1!$E$16)-N$5-N$2)*N$7)</f>
        <v>2932994.6805173741</v>
      </c>
      <c r="O569" s="4">
        <f>((Produção!O563*(PreçoLivre!O565*(1-Plan1!$B$11)+O$4*Plan1!$E$16)-O$5-O$2)*O$7)</f>
        <v>2696558.9017726481</v>
      </c>
      <c r="P569" s="4">
        <f>((Produção!P563*(PreçoLivre!P565*(1-Plan1!$B$11)+P$4*Plan1!$E$16)-P$5-P$2)*P$7)</f>
        <v>2328775.4432393927</v>
      </c>
      <c r="Q569" s="4">
        <f>((Produção!Q563*(PreçoLivre!Q565*(1-Plan1!$B$11)+Q$4*Plan1!$E$16)-Q$5-Q$2)*Q$7)</f>
        <v>2079326.4269936618</v>
      </c>
      <c r="R569" s="4">
        <f>((Produção!R563*(PreçoLivre!R565*(1-Plan1!$B$11)+R$4*Plan1!$E$16)-R$5-R$2)*R$7)</f>
        <v>1788793.1757030634</v>
      </c>
      <c r="S569" s="4">
        <f>((Produção!S563*(PreçoLivre!S565*(1-Plan1!$B$11)+S$4*Plan1!$E$16)-S$5-S$2)*S$7)</f>
        <v>1438071.3262555748</v>
      </c>
      <c r="T569" s="4">
        <f>((Produção!T563*(PreçoLivre!T565*(1-Plan1!$B$11)+T$4*Plan1!$E$16)-T$5-T$2)*T$7)</f>
        <v>1393907.7929113256</v>
      </c>
      <c r="U569" s="4">
        <f>((Produção!U563*(PreçoLivre!U565*(1-Plan1!$B$11)+U$4*Plan1!$E$16)-U$5-U$2)*U$7)</f>
        <v>1341924.3861414248</v>
      </c>
      <c r="V569" s="4">
        <f>((Produção!V563*(PreçoLivre!V565*(1-Plan1!$B$11)+V$4*Plan1!$E$16)-V$5-V$2)*V$7)</f>
        <v>1174240.6715414862</v>
      </c>
    </row>
    <row r="570" spans="1:22" x14ac:dyDescent="0.25">
      <c r="A570">
        <v>561</v>
      </c>
      <c r="B570" s="100">
        <f t="shared" si="8"/>
        <v>65632380.858525328</v>
      </c>
      <c r="C570" s="4">
        <f>((Produção!C564*(PreçoLivre!C566*(1-Plan1!$B$11)+C$4*Plan1!$E$16)-C$5-C$2)*C$7)</f>
        <v>7531997.6571240071</v>
      </c>
      <c r="D570" s="4">
        <f>((Produção!D564*(PreçoLivre!D566*(1-Plan1!$B$11)+D$4*Plan1!$E$16)-D$5-D$2)*D$7)</f>
        <v>6938620.9265781865</v>
      </c>
      <c r="E570" s="4">
        <f>((Produção!E564*(PreçoLivre!E566*(1-Plan1!$B$11)+E$4*Plan1!$E$16)-E$5-E$2)*E$7)</f>
        <v>6243535.2517262502</v>
      </c>
      <c r="F570" s="4">
        <f>((Produção!F564*(PreçoLivre!F566*(1-Plan1!$B$11)+F$4*Plan1!$E$16)-F$5-F$2)*F$7)</f>
        <v>5470084.8759457702</v>
      </c>
      <c r="G570" s="4">
        <f>((Produção!G564*(PreçoLivre!G566*(1-Plan1!$B$11)+G$4*Plan1!$E$16)-G$5-G$2)*G$7)</f>
        <v>5267293.8962803818</v>
      </c>
      <c r="H570" s="4">
        <f>((Produção!H564*(PreçoLivre!H566*(1-Plan1!$B$11)+H$4*Plan1!$E$16)-H$5-H$2)*H$7)</f>
        <v>4592041.0383323515</v>
      </c>
      <c r="I570" s="4">
        <f>((Produção!I564*(PreçoLivre!I566*(1-Plan1!$B$11)+I$4*Plan1!$E$16)-I$5-I$2)*I$7)</f>
        <v>4184524.8783759391</v>
      </c>
      <c r="J570" s="4">
        <f>((Produção!J564*(PreçoLivre!J566*(1-Plan1!$B$11)+J$4*Plan1!$E$16)-J$5-J$2)*J$7)</f>
        <v>3592143.9552135812</v>
      </c>
      <c r="K570" s="4">
        <f>((Produção!K564*(PreçoLivre!K566*(1-Plan1!$B$11)+K$4*Plan1!$E$16)-K$5-K$2)*K$7)</f>
        <v>3161589.8302433714</v>
      </c>
      <c r="L570" s="4">
        <f>((Produção!L564*(PreçoLivre!L566*(1-Plan1!$B$11)+L$4*Plan1!$E$16)-L$5-L$2)*L$7)</f>
        <v>2749290.6522540976</v>
      </c>
      <c r="M570" s="4">
        <f>((Produção!M564*(PreçoLivre!M566*(1-Plan1!$B$11)+M$4*Plan1!$E$16)-M$5-M$2)*M$7)</f>
        <v>2490937.1661622529</v>
      </c>
      <c r="N570" s="4">
        <f>((Produção!N564*(PreçoLivre!N566*(1-Plan1!$B$11)+N$4*Plan1!$E$16)-N$5-N$2)*N$7)</f>
        <v>2206947.8413540125</v>
      </c>
      <c r="O570" s="4">
        <f>((Produção!O564*(PreçoLivre!O566*(1-Plan1!$B$11)+O$4*Plan1!$E$16)-O$5-O$2)*O$7)</f>
        <v>2044932.6286043604</v>
      </c>
      <c r="P570" s="4">
        <f>((Produção!P564*(PreçoLivre!P566*(1-Plan1!$B$11)+P$4*Plan1!$E$16)-P$5-P$2)*P$7)</f>
        <v>1778302.9224757904</v>
      </c>
      <c r="Q570" s="4">
        <f>((Produção!Q564*(PreçoLivre!Q566*(1-Plan1!$B$11)+Q$4*Plan1!$E$16)-Q$5-Q$2)*Q$7)</f>
        <v>1712087.0807512552</v>
      </c>
      <c r="R570" s="4">
        <f>((Produção!R564*(PreçoLivre!R566*(1-Plan1!$B$11)+R$4*Plan1!$E$16)-R$5-R$2)*R$7)</f>
        <v>1286579.2380515281</v>
      </c>
      <c r="S570" s="4">
        <f>((Produção!S564*(PreçoLivre!S566*(1-Plan1!$B$11)+S$4*Plan1!$E$16)-S$5-S$2)*S$7)</f>
        <v>1137196.7257316646</v>
      </c>
      <c r="T570" s="4">
        <f>((Produção!T564*(PreçoLivre!T566*(1-Plan1!$B$11)+T$4*Plan1!$E$16)-T$5-T$2)*T$7)</f>
        <v>1095147.9721493609</v>
      </c>
      <c r="U570" s="4">
        <f>((Produção!U564*(PreçoLivre!U566*(1-Plan1!$B$11)+U$4*Plan1!$E$16)-U$5-U$2)*U$7)</f>
        <v>1109436.6376420611</v>
      </c>
      <c r="V570" s="4">
        <f>((Produção!V564*(PreçoLivre!V566*(1-Plan1!$B$11)+V$4*Plan1!$E$16)-V$5-V$2)*V$7)</f>
        <v>1039689.683529112</v>
      </c>
    </row>
    <row r="571" spans="1:22" x14ac:dyDescent="0.25">
      <c r="A571">
        <v>562</v>
      </c>
      <c r="B571" s="100">
        <f t="shared" si="8"/>
        <v>60552134.788152501</v>
      </c>
      <c r="C571" s="4">
        <f>((Produção!C565*(PreçoLivre!C567*(1-Plan1!$B$11)+C$4*Plan1!$E$16)-C$5-C$2)*C$7)</f>
        <v>7195330.6429952197</v>
      </c>
      <c r="D571" s="4">
        <f>((Produção!D565*(PreçoLivre!D567*(1-Plan1!$B$11)+D$4*Plan1!$E$16)-D$5-D$2)*D$7)</f>
        <v>6586683.9020513557</v>
      </c>
      <c r="E571" s="4">
        <f>((Produção!E565*(PreçoLivre!E567*(1-Plan1!$B$11)+E$4*Plan1!$E$16)-E$5-E$2)*E$7)</f>
        <v>5912578.2544840025</v>
      </c>
      <c r="F571" s="4">
        <f>((Produção!F565*(PreçoLivre!F567*(1-Plan1!$B$11)+F$4*Plan1!$E$16)-F$5-F$2)*F$7)</f>
        <v>4985735.4358915258</v>
      </c>
      <c r="G571" s="4">
        <f>((Produção!G565*(PreçoLivre!G567*(1-Plan1!$B$11)+G$4*Plan1!$E$16)-G$5-G$2)*G$7)</f>
        <v>4079014.1282133786</v>
      </c>
      <c r="H571" s="4">
        <f>((Produção!H565*(PreçoLivre!H567*(1-Plan1!$B$11)+H$4*Plan1!$E$16)-H$5-H$2)*H$7)</f>
        <v>3513289.2776834252</v>
      </c>
      <c r="I571" s="4">
        <f>((Produção!I565*(PreçoLivre!I567*(1-Plan1!$B$11)+I$4*Plan1!$E$16)-I$5-I$2)*I$7)</f>
        <v>3177265.0514926184</v>
      </c>
      <c r="J571" s="4">
        <f>((Produção!J565*(PreçoLivre!J567*(1-Plan1!$B$11)+J$4*Plan1!$E$16)-J$5-J$2)*J$7)</f>
        <v>3029173.8907112405</v>
      </c>
      <c r="K571" s="4">
        <f>((Produção!K565*(PreçoLivre!K567*(1-Plan1!$B$11)+K$4*Plan1!$E$16)-K$5-K$2)*K$7)</f>
        <v>2885024.6058410229</v>
      </c>
      <c r="L571" s="4">
        <f>((Produção!L565*(PreçoLivre!L567*(1-Plan1!$B$11)+L$4*Plan1!$E$16)-L$5-L$2)*L$7)</f>
        <v>2782218.2461978858</v>
      </c>
      <c r="M571" s="4">
        <f>((Produção!M565*(PreçoLivre!M567*(1-Plan1!$B$11)+M$4*Plan1!$E$16)-M$5-M$2)*M$7)</f>
        <v>2613584.1357934056</v>
      </c>
      <c r="N571" s="4">
        <f>((Produção!N565*(PreçoLivre!N567*(1-Plan1!$B$11)+N$4*Plan1!$E$16)-N$5-N$2)*N$7)</f>
        <v>2283246.1411864953</v>
      </c>
      <c r="O571" s="4">
        <f>((Produção!O565*(PreçoLivre!O567*(1-Plan1!$B$11)+O$4*Plan1!$E$16)-O$5-O$2)*O$7)</f>
        <v>2077080.6848970456</v>
      </c>
      <c r="P571" s="4">
        <f>((Produção!P565*(PreçoLivre!P567*(1-Plan1!$B$11)+P$4*Plan1!$E$16)-P$5-P$2)*P$7)</f>
        <v>1931373.325697511</v>
      </c>
      <c r="Q571" s="4">
        <f>((Produção!Q565*(PreçoLivre!Q567*(1-Plan1!$B$11)+Q$4*Plan1!$E$16)-Q$5-Q$2)*Q$7)</f>
        <v>1625729.0898720806</v>
      </c>
      <c r="R571" s="4">
        <f>((Produção!R565*(PreçoLivre!R567*(1-Plan1!$B$11)+R$4*Plan1!$E$16)-R$5-R$2)*R$7)</f>
        <v>1402837.886064684</v>
      </c>
      <c r="S571" s="4">
        <f>((Produção!S565*(PreçoLivre!S567*(1-Plan1!$B$11)+S$4*Plan1!$E$16)-S$5-S$2)*S$7)</f>
        <v>1347328.4614222178</v>
      </c>
      <c r="T571" s="4">
        <f>((Produção!T565*(PreçoLivre!T567*(1-Plan1!$B$11)+T$4*Plan1!$E$16)-T$5-T$2)*T$7)</f>
        <v>1216928.8752339808</v>
      </c>
      <c r="U571" s="4">
        <f>((Produção!U565*(PreçoLivre!U567*(1-Plan1!$B$11)+U$4*Plan1!$E$16)-U$5-U$2)*U$7)</f>
        <v>1040959.9710231707</v>
      </c>
      <c r="V571" s="4">
        <f>((Produção!V565*(PreçoLivre!V567*(1-Plan1!$B$11)+V$4*Plan1!$E$16)-V$5-V$2)*V$7)</f>
        <v>866752.78140023525</v>
      </c>
    </row>
    <row r="572" spans="1:22" x14ac:dyDescent="0.25">
      <c r="A572">
        <v>563</v>
      </c>
      <c r="B572" s="100">
        <f t="shared" si="8"/>
        <v>66560866.131156638</v>
      </c>
      <c r="C572" s="4">
        <f>((Produção!C566*(PreçoLivre!C568*(1-Plan1!$B$11)+C$4*Plan1!$E$16)-C$5-C$2)*C$7)</f>
        <v>6820317.8974944502</v>
      </c>
      <c r="D572" s="4">
        <f>((Produção!D566*(PreçoLivre!D568*(1-Plan1!$B$11)+D$4*Plan1!$E$16)-D$5-D$2)*D$7)</f>
        <v>5625275.3952972554</v>
      </c>
      <c r="E572" s="4">
        <f>((Produção!E566*(PreçoLivre!E568*(1-Plan1!$B$11)+E$4*Plan1!$E$16)-E$5-E$2)*E$7)</f>
        <v>5215928.0042904895</v>
      </c>
      <c r="F572" s="4">
        <f>((Produção!F566*(PreçoLivre!F568*(1-Plan1!$B$11)+F$4*Plan1!$E$16)-F$5-F$2)*F$7)</f>
        <v>4727615.0536977081</v>
      </c>
      <c r="G572" s="4">
        <f>((Produção!G566*(PreçoLivre!G568*(1-Plan1!$B$11)+G$4*Plan1!$E$16)-G$5-G$2)*G$7)</f>
        <v>4344964.8039682247</v>
      </c>
      <c r="H572" s="4">
        <f>((Produção!H566*(PreçoLivre!H568*(1-Plan1!$B$11)+H$4*Plan1!$E$16)-H$5-H$2)*H$7)</f>
        <v>4256591.7222815389</v>
      </c>
      <c r="I572" s="4">
        <f>((Produção!I566*(PreçoLivre!I568*(1-Plan1!$B$11)+I$4*Plan1!$E$16)-I$5-I$2)*I$7)</f>
        <v>4096948.828413289</v>
      </c>
      <c r="J572" s="4">
        <f>((Produção!J566*(PreçoLivre!J568*(1-Plan1!$B$11)+J$4*Plan1!$E$16)-J$5-J$2)*J$7)</f>
        <v>3555505.7679039044</v>
      </c>
      <c r="K572" s="4">
        <f>((Produção!K566*(PreçoLivre!K568*(1-Plan1!$B$11)+K$4*Plan1!$E$16)-K$5-K$2)*K$7)</f>
        <v>3127718.719376293</v>
      </c>
      <c r="L572" s="4">
        <f>((Produção!L566*(PreçoLivre!L568*(1-Plan1!$B$11)+L$4*Plan1!$E$16)-L$5-L$2)*L$7)</f>
        <v>2941432.1071471195</v>
      </c>
      <c r="M572" s="4">
        <f>((Produção!M566*(PreçoLivre!M568*(1-Plan1!$B$11)+M$4*Plan1!$E$16)-M$5-M$2)*M$7)</f>
        <v>2791970.615955316</v>
      </c>
      <c r="N572" s="4">
        <f>((Produção!N566*(PreçoLivre!N568*(1-Plan1!$B$11)+N$4*Plan1!$E$16)-N$5-N$2)*N$7)</f>
        <v>2632701.7797298795</v>
      </c>
      <c r="O572" s="4">
        <f>((Produção!O566*(PreçoLivre!O568*(1-Plan1!$B$11)+O$4*Plan1!$E$16)-O$5-O$2)*O$7)</f>
        <v>2659095.0953880362</v>
      </c>
      <c r="P572" s="4">
        <f>((Produção!P566*(PreçoLivre!P568*(1-Plan1!$B$11)+P$4*Plan1!$E$16)-P$5-P$2)*P$7)</f>
        <v>2409852.2971044458</v>
      </c>
      <c r="Q572" s="4">
        <f>((Produção!Q566*(PreçoLivre!Q568*(1-Plan1!$B$11)+Q$4*Plan1!$E$16)-Q$5-Q$2)*Q$7)</f>
        <v>2127693.7900288724</v>
      </c>
      <c r="R572" s="4">
        <f>((Produção!R566*(PreçoLivre!R568*(1-Plan1!$B$11)+R$4*Plan1!$E$16)-R$5-R$2)*R$7)</f>
        <v>1982465.6397254928</v>
      </c>
      <c r="S572" s="4">
        <f>((Produção!S566*(PreçoLivre!S568*(1-Plan1!$B$11)+S$4*Plan1!$E$16)-S$5-S$2)*S$7)</f>
        <v>1913490.5302408775</v>
      </c>
      <c r="T572" s="4">
        <f>((Produção!T566*(PreçoLivre!T568*(1-Plan1!$B$11)+T$4*Plan1!$E$16)-T$5-T$2)*T$7)</f>
        <v>1962464.9559538343</v>
      </c>
      <c r="U572" s="4">
        <f>((Produção!U566*(PreçoLivre!U568*(1-Plan1!$B$11)+U$4*Plan1!$E$16)-U$5-U$2)*U$7)</f>
        <v>1709102.2168142474</v>
      </c>
      <c r="V572" s="4">
        <f>((Produção!V566*(PreçoLivre!V568*(1-Plan1!$B$11)+V$4*Plan1!$E$16)-V$5-V$2)*V$7)</f>
        <v>1659730.9103453578</v>
      </c>
    </row>
    <row r="573" spans="1:22" x14ac:dyDescent="0.25">
      <c r="A573">
        <v>564</v>
      </c>
      <c r="B573" s="100">
        <f t="shared" si="8"/>
        <v>83074394.514335558</v>
      </c>
      <c r="C573" s="4">
        <f>((Produção!C567*(PreçoLivre!C569*(1-Plan1!$B$11)+C$4*Plan1!$E$16)-C$5-C$2)*C$7)</f>
        <v>7510166.3290599259</v>
      </c>
      <c r="D573" s="4">
        <f>((Produção!D567*(PreçoLivre!D569*(1-Plan1!$B$11)+D$4*Plan1!$E$16)-D$5-D$2)*D$7)</f>
        <v>7059821.3086774684</v>
      </c>
      <c r="E573" s="4">
        <f>((Produção!E567*(PreçoLivre!E569*(1-Plan1!$B$11)+E$4*Plan1!$E$16)-E$5-E$2)*E$7)</f>
        <v>6609004.8079454275</v>
      </c>
      <c r="F573" s="4">
        <f>((Produção!F567*(PreçoLivre!F569*(1-Plan1!$B$11)+F$4*Plan1!$E$16)-F$5-F$2)*F$7)</f>
        <v>6184109.9105749978</v>
      </c>
      <c r="G573" s="4">
        <f>((Produção!G567*(PreçoLivre!G569*(1-Plan1!$B$11)+G$4*Plan1!$E$16)-G$5-G$2)*G$7)</f>
        <v>5710077.0415591309</v>
      </c>
      <c r="H573" s="4">
        <f>((Produção!H567*(PreçoLivre!H569*(1-Plan1!$B$11)+H$4*Plan1!$E$16)-H$5-H$2)*H$7)</f>
        <v>5050274.8934250148</v>
      </c>
      <c r="I573" s="4">
        <f>((Produção!I567*(PreçoLivre!I569*(1-Plan1!$B$11)+I$4*Plan1!$E$16)-I$5-I$2)*I$7)</f>
        <v>4808720.7435537176</v>
      </c>
      <c r="J573" s="4">
        <f>((Produção!J567*(PreçoLivre!J569*(1-Plan1!$B$11)+J$4*Plan1!$E$16)-J$5-J$2)*J$7)</f>
        <v>4726880.2158422209</v>
      </c>
      <c r="K573" s="4">
        <f>((Produção!K567*(PreçoLivre!K569*(1-Plan1!$B$11)+K$4*Plan1!$E$16)-K$5-K$2)*K$7)</f>
        <v>4185672.5200443398</v>
      </c>
      <c r="L573" s="4">
        <f>((Produção!L567*(PreçoLivre!L569*(1-Plan1!$B$11)+L$4*Plan1!$E$16)-L$5-L$2)*L$7)</f>
        <v>4337049.6532882219</v>
      </c>
      <c r="M573" s="4">
        <f>((Produção!M567*(PreçoLivre!M569*(1-Plan1!$B$11)+M$4*Plan1!$E$16)-M$5-M$2)*M$7)</f>
        <v>3984501.5632827636</v>
      </c>
      <c r="N573" s="4">
        <f>((Produção!N567*(PreçoLivre!N569*(1-Plan1!$B$11)+N$4*Plan1!$E$16)-N$5-N$2)*N$7)</f>
        <v>3645160.7088155099</v>
      </c>
      <c r="O573" s="4">
        <f>((Produção!O567*(PreçoLivre!O569*(1-Plan1!$B$11)+O$4*Plan1!$E$16)-O$5-O$2)*O$7)</f>
        <v>3231564.9661418046</v>
      </c>
      <c r="P573" s="4">
        <f>((Produção!P567*(PreçoLivre!P569*(1-Plan1!$B$11)+P$4*Plan1!$E$16)-P$5-P$2)*P$7)</f>
        <v>3019139.2141188015</v>
      </c>
      <c r="Q573" s="4">
        <f>((Produção!Q567*(PreçoLivre!Q569*(1-Plan1!$B$11)+Q$4*Plan1!$E$16)-Q$5-Q$2)*Q$7)</f>
        <v>2777568.8390090945</v>
      </c>
      <c r="R573" s="4">
        <f>((Produção!R567*(PreçoLivre!R569*(1-Plan1!$B$11)+R$4*Plan1!$E$16)-R$5-R$2)*R$7)</f>
        <v>2604995.4089837926</v>
      </c>
      <c r="S573" s="4">
        <f>((Produção!S567*(PreçoLivre!S569*(1-Plan1!$B$11)+S$4*Plan1!$E$16)-S$5-S$2)*S$7)</f>
        <v>2325113.1589041213</v>
      </c>
      <c r="T573" s="4">
        <f>((Produção!T567*(PreçoLivre!T569*(1-Plan1!$B$11)+T$4*Plan1!$E$16)-T$5-T$2)*T$7)</f>
        <v>2002191.7894946015</v>
      </c>
      <c r="U573" s="4">
        <f>((Produção!U567*(PreçoLivre!U569*(1-Plan1!$B$11)+U$4*Plan1!$E$16)-U$5-U$2)*U$7)</f>
        <v>1783492.311336657</v>
      </c>
      <c r="V573" s="4">
        <f>((Produção!V567*(PreçoLivre!V569*(1-Plan1!$B$11)+V$4*Plan1!$E$16)-V$5-V$2)*V$7)</f>
        <v>1518889.1302779447</v>
      </c>
    </row>
    <row r="574" spans="1:22" x14ac:dyDescent="0.25">
      <c r="A574">
        <v>565</v>
      </c>
      <c r="B574" s="100">
        <f t="shared" si="8"/>
        <v>67674821.767252445</v>
      </c>
      <c r="C574" s="4">
        <f>((Produção!C568*(PreçoLivre!C570*(1-Plan1!$B$11)+C$4*Plan1!$E$16)-C$5-C$2)*C$7)</f>
        <v>8074993.4533299543</v>
      </c>
      <c r="D574" s="4">
        <f>((Produção!D568*(PreçoLivre!D570*(1-Plan1!$B$11)+D$4*Plan1!$E$16)-D$5-D$2)*D$7)</f>
        <v>6790123.8246197794</v>
      </c>
      <c r="E574" s="4">
        <f>((Produção!E568*(PreçoLivre!E570*(1-Plan1!$B$11)+E$4*Plan1!$E$16)-E$5-E$2)*E$7)</f>
        <v>6135382.5587387346</v>
      </c>
      <c r="F574" s="4">
        <f>((Produção!F568*(PreçoLivre!F570*(1-Plan1!$B$11)+F$4*Plan1!$E$16)-F$5-F$2)*F$7)</f>
        <v>5685376.6200767113</v>
      </c>
      <c r="G574" s="4">
        <f>((Produção!G568*(PreçoLivre!G570*(1-Plan1!$B$11)+G$4*Plan1!$E$16)-G$5-G$2)*G$7)</f>
        <v>5263164.4541744376</v>
      </c>
      <c r="H574" s="4">
        <f>((Produção!H568*(PreçoLivre!H570*(1-Plan1!$B$11)+H$4*Plan1!$E$16)-H$5-H$2)*H$7)</f>
        <v>4820671.9001807356</v>
      </c>
      <c r="I574" s="4">
        <f>((Produção!I568*(PreçoLivre!I570*(1-Plan1!$B$11)+I$4*Plan1!$E$16)-I$5-I$2)*I$7)</f>
        <v>4214197.1887758821</v>
      </c>
      <c r="J574" s="4">
        <f>((Produção!J568*(PreçoLivre!J570*(1-Plan1!$B$11)+J$4*Plan1!$E$16)-J$5-J$2)*J$7)</f>
        <v>3741015.9077392537</v>
      </c>
      <c r="K574" s="4">
        <f>((Produção!K568*(PreçoLivre!K570*(1-Plan1!$B$11)+K$4*Plan1!$E$16)-K$5-K$2)*K$7)</f>
        <v>3242433.7957522115</v>
      </c>
      <c r="L574" s="4">
        <f>((Produção!L568*(PreçoLivre!L570*(1-Plan1!$B$11)+L$4*Plan1!$E$16)-L$5-L$2)*L$7)</f>
        <v>2972596.8795038131</v>
      </c>
      <c r="M574" s="4">
        <f>((Produção!M568*(PreçoLivre!M570*(1-Plan1!$B$11)+M$4*Plan1!$E$16)-M$5-M$2)*M$7)</f>
        <v>2411330.0498232255</v>
      </c>
      <c r="N574" s="4">
        <f>((Produção!N568*(PreçoLivre!N570*(1-Plan1!$B$11)+N$4*Plan1!$E$16)-N$5-N$2)*N$7)</f>
        <v>2213370.557968908</v>
      </c>
      <c r="O574" s="4">
        <f>((Produção!O568*(PreçoLivre!O570*(1-Plan1!$B$11)+O$4*Plan1!$E$16)-O$5-O$2)*O$7)</f>
        <v>2043119.2012955318</v>
      </c>
      <c r="P574" s="4">
        <f>((Produção!P568*(PreçoLivre!P570*(1-Plan1!$B$11)+P$4*Plan1!$E$16)-P$5-P$2)*P$7)</f>
        <v>1941212.7379991435</v>
      </c>
      <c r="Q574" s="4">
        <f>((Produção!Q568*(PreçoLivre!Q570*(1-Plan1!$B$11)+Q$4*Plan1!$E$16)-Q$5-Q$2)*Q$7)</f>
        <v>1658069.1982663348</v>
      </c>
      <c r="R574" s="4">
        <f>((Produção!R568*(PreçoLivre!R570*(1-Plan1!$B$11)+R$4*Plan1!$E$16)-R$5-R$2)*R$7)</f>
        <v>1483241.8028443209</v>
      </c>
      <c r="S574" s="4">
        <f>((Produção!S568*(PreçoLivre!S570*(1-Plan1!$B$11)+S$4*Plan1!$E$16)-S$5-S$2)*S$7)</f>
        <v>1348865.8432987621</v>
      </c>
      <c r="T574" s="4">
        <f>((Produção!T568*(PreçoLivre!T570*(1-Plan1!$B$11)+T$4*Plan1!$E$16)-T$5-T$2)*T$7)</f>
        <v>1335254.7827091846</v>
      </c>
      <c r="U574" s="4">
        <f>((Produção!U568*(PreçoLivre!U570*(1-Plan1!$B$11)+U$4*Plan1!$E$16)-U$5-U$2)*U$7)</f>
        <v>1186761.191606519</v>
      </c>
      <c r="V574" s="4">
        <f>((Produção!V568*(PreçoLivre!V570*(1-Plan1!$B$11)+V$4*Plan1!$E$16)-V$5-V$2)*V$7)</f>
        <v>1113639.8185489967</v>
      </c>
    </row>
    <row r="575" spans="1:22" x14ac:dyDescent="0.25">
      <c r="A575">
        <v>566</v>
      </c>
      <c r="B575" s="100">
        <f t="shared" si="8"/>
        <v>65200957.307688326</v>
      </c>
      <c r="C575" s="4">
        <f>((Produção!C569*(PreçoLivre!C571*(1-Plan1!$B$11)+C$4*Plan1!$E$16)-C$5-C$2)*C$7)</f>
        <v>7885387.2142322697</v>
      </c>
      <c r="D575" s="4">
        <f>((Produção!D569*(PreçoLivre!D571*(1-Plan1!$B$11)+D$4*Plan1!$E$16)-D$5-D$2)*D$7)</f>
        <v>6691169.3664793354</v>
      </c>
      <c r="E575" s="4">
        <f>((Produção!E569*(PreçoLivre!E571*(1-Plan1!$B$11)+E$4*Plan1!$E$16)-E$5-E$2)*E$7)</f>
        <v>5623190.4807797289</v>
      </c>
      <c r="F575" s="4">
        <f>((Produção!F569*(PreçoLivre!F571*(1-Plan1!$B$11)+F$4*Plan1!$E$16)-F$5-F$2)*F$7)</f>
        <v>5361020.3255898291</v>
      </c>
      <c r="G575" s="4">
        <f>((Produção!G569*(PreçoLivre!G571*(1-Plan1!$B$11)+G$4*Plan1!$E$16)-G$5-G$2)*G$7)</f>
        <v>5236387.4353630468</v>
      </c>
      <c r="H575" s="4">
        <f>((Produção!H569*(PreçoLivre!H571*(1-Plan1!$B$11)+H$4*Plan1!$E$16)-H$5-H$2)*H$7)</f>
        <v>4534426.0043357201</v>
      </c>
      <c r="I575" s="4">
        <f>((Produção!I569*(PreçoLivre!I571*(1-Plan1!$B$11)+I$4*Plan1!$E$16)-I$5-I$2)*I$7)</f>
        <v>3955569.2861740417</v>
      </c>
      <c r="J575" s="4">
        <f>((Produção!J569*(PreçoLivre!J571*(1-Plan1!$B$11)+J$4*Plan1!$E$16)-J$5-J$2)*J$7)</f>
        <v>3883489.3070006259</v>
      </c>
      <c r="K575" s="4">
        <f>((Produção!K569*(PreçoLivre!K571*(1-Plan1!$B$11)+K$4*Plan1!$E$16)-K$5-K$2)*K$7)</f>
        <v>3569597.1316861804</v>
      </c>
      <c r="L575" s="4">
        <f>((Produção!L569*(PreçoLivre!L571*(1-Plan1!$B$11)+L$4*Plan1!$E$16)-L$5-L$2)*L$7)</f>
        <v>3206069.688803155</v>
      </c>
      <c r="M575" s="4">
        <f>((Produção!M569*(PreçoLivre!M571*(1-Plan1!$B$11)+M$4*Plan1!$E$16)-M$5-M$2)*M$7)</f>
        <v>2701796.0349448733</v>
      </c>
      <c r="N575" s="4">
        <f>((Produção!N569*(PreçoLivre!N571*(1-Plan1!$B$11)+N$4*Plan1!$E$16)-N$5-N$2)*N$7)</f>
        <v>2280525.3630899433</v>
      </c>
      <c r="O575" s="4">
        <f>((Produção!O569*(PreçoLivre!O571*(1-Plan1!$B$11)+O$4*Plan1!$E$16)-O$5-O$2)*O$7)</f>
        <v>1976458.4468972178</v>
      </c>
      <c r="P575" s="4">
        <f>((Produção!P569*(PreçoLivre!P571*(1-Plan1!$B$11)+P$4*Plan1!$E$16)-P$5-P$2)*P$7)</f>
        <v>1676851.7296529217</v>
      </c>
      <c r="Q575" s="4">
        <f>((Produção!Q569*(PreçoLivre!Q571*(1-Plan1!$B$11)+Q$4*Plan1!$E$16)-Q$5-Q$2)*Q$7)</f>
        <v>1552413.059559067</v>
      </c>
      <c r="R575" s="4">
        <f>((Produção!R569*(PreçoLivre!R571*(1-Plan1!$B$11)+R$4*Plan1!$E$16)-R$5-R$2)*R$7)</f>
        <v>1354547.3137190863</v>
      </c>
      <c r="S575" s="4">
        <f>((Produção!S569*(PreçoLivre!S571*(1-Plan1!$B$11)+S$4*Plan1!$E$16)-S$5-S$2)*S$7)</f>
        <v>1160031.3809742162</v>
      </c>
      <c r="T575" s="4">
        <f>((Produção!T569*(PreçoLivre!T571*(1-Plan1!$B$11)+T$4*Plan1!$E$16)-T$5-T$2)*T$7)</f>
        <v>960935.95385408564</v>
      </c>
      <c r="U575" s="4">
        <f>((Produção!U569*(PreçoLivre!U571*(1-Plan1!$B$11)+U$4*Plan1!$E$16)-U$5-U$2)*U$7)</f>
        <v>843718.77347677294</v>
      </c>
      <c r="V575" s="4">
        <f>((Produção!V569*(PreçoLivre!V571*(1-Plan1!$B$11)+V$4*Plan1!$E$16)-V$5-V$2)*V$7)</f>
        <v>747373.01107621111</v>
      </c>
    </row>
    <row r="576" spans="1:22" x14ac:dyDescent="0.25">
      <c r="A576">
        <v>567</v>
      </c>
      <c r="B576" s="100">
        <f t="shared" si="8"/>
        <v>81799253.062688708</v>
      </c>
      <c r="C576" s="4">
        <f>((Produção!C570*(PreçoLivre!C572*(1-Plan1!$B$11)+C$4*Plan1!$E$16)-C$5-C$2)*C$7)</f>
        <v>7085611.9959693169</v>
      </c>
      <c r="D576" s="4">
        <f>((Produção!D570*(PreçoLivre!D572*(1-Plan1!$B$11)+D$4*Plan1!$E$16)-D$5-D$2)*D$7)</f>
        <v>6863754.4764889209</v>
      </c>
      <c r="E576" s="4">
        <f>((Produção!E570*(PreçoLivre!E572*(1-Plan1!$B$11)+E$4*Plan1!$E$16)-E$5-E$2)*E$7)</f>
        <v>6758680.0018279813</v>
      </c>
      <c r="F576" s="4">
        <f>((Produção!F570*(PreçoLivre!F572*(1-Plan1!$B$11)+F$4*Plan1!$E$16)-F$5-F$2)*F$7)</f>
        <v>6206935.6404280504</v>
      </c>
      <c r="G576" s="4">
        <f>((Produção!G570*(PreçoLivre!G572*(1-Plan1!$B$11)+G$4*Plan1!$E$16)-G$5-G$2)*G$7)</f>
        <v>5788631.7033647979</v>
      </c>
      <c r="H576" s="4">
        <f>((Produção!H570*(PreçoLivre!H572*(1-Plan1!$B$11)+H$4*Plan1!$E$16)-H$5-H$2)*H$7)</f>
        <v>5425394.2217233777</v>
      </c>
      <c r="I576" s="4">
        <f>((Produção!I570*(PreçoLivre!I572*(1-Plan1!$B$11)+I$4*Plan1!$E$16)-I$5-I$2)*I$7)</f>
        <v>5098465.9239503006</v>
      </c>
      <c r="J576" s="4">
        <f>((Produção!J570*(PreçoLivre!J572*(1-Plan1!$B$11)+J$4*Plan1!$E$16)-J$5-J$2)*J$7)</f>
        <v>4591230.1241343636</v>
      </c>
      <c r="K576" s="4">
        <f>((Produção!K570*(PreçoLivre!K572*(1-Plan1!$B$11)+K$4*Plan1!$E$16)-K$5-K$2)*K$7)</f>
        <v>4446430.7206308395</v>
      </c>
      <c r="L576" s="4">
        <f>((Produção!L570*(PreçoLivre!L572*(1-Plan1!$B$11)+L$4*Plan1!$E$16)-L$5-L$2)*L$7)</f>
        <v>3989212.2863355107</v>
      </c>
      <c r="M576" s="4">
        <f>((Produção!M570*(PreçoLivre!M572*(1-Plan1!$B$11)+M$4*Plan1!$E$16)-M$5-M$2)*M$7)</f>
        <v>3591655.5202315091</v>
      </c>
      <c r="N576" s="4">
        <f>((Produção!N570*(PreçoLivre!N572*(1-Plan1!$B$11)+N$4*Plan1!$E$16)-N$5-N$2)*N$7)</f>
        <v>3366719.7772238799</v>
      </c>
      <c r="O576" s="4">
        <f>((Produção!O570*(PreçoLivre!O572*(1-Plan1!$B$11)+O$4*Plan1!$E$16)-O$5-O$2)*O$7)</f>
        <v>3178981.7177426908</v>
      </c>
      <c r="P576" s="4">
        <f>((Produção!P570*(PreçoLivre!P572*(1-Plan1!$B$11)+P$4*Plan1!$E$16)-P$5-P$2)*P$7)</f>
        <v>2952152.5462152325</v>
      </c>
      <c r="Q576" s="4">
        <f>((Produção!Q570*(PreçoLivre!Q572*(1-Plan1!$B$11)+Q$4*Plan1!$E$16)-Q$5-Q$2)*Q$7)</f>
        <v>2594429.5263805552</v>
      </c>
      <c r="R576" s="4">
        <f>((Produção!R570*(PreçoLivre!R572*(1-Plan1!$B$11)+R$4*Plan1!$E$16)-R$5-R$2)*R$7)</f>
        <v>2347094.066633767</v>
      </c>
      <c r="S576" s="4">
        <f>((Produção!S570*(PreçoLivre!S572*(1-Plan1!$B$11)+S$4*Plan1!$E$16)-S$5-S$2)*S$7)</f>
        <v>2152880.7986177313</v>
      </c>
      <c r="T576" s="4">
        <f>((Produção!T570*(PreçoLivre!T572*(1-Plan1!$B$11)+T$4*Plan1!$E$16)-T$5-T$2)*T$7)</f>
        <v>2056390.6644902506</v>
      </c>
      <c r="U576" s="4">
        <f>((Produção!U570*(PreçoLivre!U572*(1-Plan1!$B$11)+U$4*Plan1!$E$16)-U$5-U$2)*U$7)</f>
        <v>1707475.8602147135</v>
      </c>
      <c r="V576" s="4">
        <f>((Produção!V570*(PreçoLivre!V572*(1-Plan1!$B$11)+V$4*Plan1!$E$16)-V$5-V$2)*V$7)</f>
        <v>1597125.4900849317</v>
      </c>
    </row>
    <row r="577" spans="1:22" x14ac:dyDescent="0.25">
      <c r="A577">
        <v>568</v>
      </c>
      <c r="B577" s="100">
        <f t="shared" si="8"/>
        <v>63628145.466345012</v>
      </c>
      <c r="C577" s="4">
        <f>((Produção!C571*(PreçoLivre!C573*(1-Plan1!$B$11)+C$4*Plan1!$E$16)-C$5-C$2)*C$7)</f>
        <v>7937805.7205584804</v>
      </c>
      <c r="D577" s="4">
        <f>((Produção!D571*(PreçoLivre!D573*(1-Plan1!$B$11)+D$4*Plan1!$E$16)-D$5-D$2)*D$7)</f>
        <v>6803994.3321423875</v>
      </c>
      <c r="E577" s="4">
        <f>((Produção!E571*(PreçoLivre!E573*(1-Plan1!$B$11)+E$4*Plan1!$E$16)-E$5-E$2)*E$7)</f>
        <v>6537363.2404935146</v>
      </c>
      <c r="F577" s="4">
        <f>((Produção!F571*(PreçoLivre!F573*(1-Plan1!$B$11)+F$4*Plan1!$E$16)-F$5-F$2)*F$7)</f>
        <v>5664250.48691398</v>
      </c>
      <c r="G577" s="4">
        <f>((Produção!G571*(PreçoLivre!G573*(1-Plan1!$B$11)+G$4*Plan1!$E$16)-G$5-G$2)*G$7)</f>
        <v>4977014.5046953466</v>
      </c>
      <c r="H577" s="4">
        <f>((Produção!H571*(PreçoLivre!H573*(1-Plan1!$B$11)+H$4*Plan1!$E$16)-H$5-H$2)*H$7)</f>
        <v>4397452.9465344632</v>
      </c>
      <c r="I577" s="4">
        <f>((Produção!I571*(PreçoLivre!I573*(1-Plan1!$B$11)+I$4*Plan1!$E$16)-I$5-I$2)*I$7)</f>
        <v>4164793.6967850407</v>
      </c>
      <c r="J577" s="4">
        <f>((Produção!J571*(PreçoLivre!J573*(1-Plan1!$B$11)+J$4*Plan1!$E$16)-J$5-J$2)*J$7)</f>
        <v>3830043.5995991188</v>
      </c>
      <c r="K577" s="4">
        <f>((Produção!K571*(PreçoLivre!K573*(1-Plan1!$B$11)+K$4*Plan1!$E$16)-K$5-K$2)*K$7)</f>
        <v>3110813.2314952579</v>
      </c>
      <c r="L577" s="4">
        <f>((Produção!L571*(PreçoLivre!L573*(1-Plan1!$B$11)+L$4*Plan1!$E$16)-L$5-L$2)*L$7)</f>
        <v>2490484.4889920894</v>
      </c>
      <c r="M577" s="4">
        <f>((Produção!M571*(PreçoLivre!M573*(1-Plan1!$B$11)+M$4*Plan1!$E$16)-M$5-M$2)*M$7)</f>
        <v>2105804.1451971112</v>
      </c>
      <c r="N577" s="4">
        <f>((Produção!N571*(PreçoLivre!N573*(1-Plan1!$B$11)+N$4*Plan1!$E$16)-N$5-N$2)*N$7)</f>
        <v>1958075.9026655348</v>
      </c>
      <c r="O577" s="4">
        <f>((Produção!O571*(PreçoLivre!O573*(1-Plan1!$B$11)+O$4*Plan1!$E$16)-O$5-O$2)*O$7)</f>
        <v>1780505.0928721153</v>
      </c>
      <c r="P577" s="4">
        <f>((Produção!P571*(PreçoLivre!P573*(1-Plan1!$B$11)+P$4*Plan1!$E$16)-P$5-P$2)*P$7)</f>
        <v>1661272.6208830492</v>
      </c>
      <c r="Q577" s="4">
        <f>((Produção!Q571*(PreçoLivre!Q573*(1-Plan1!$B$11)+Q$4*Plan1!$E$16)-Q$5-Q$2)*Q$7)</f>
        <v>1375485.4452004561</v>
      </c>
      <c r="R577" s="4">
        <f>((Produção!R571*(PreçoLivre!R573*(1-Plan1!$B$11)+R$4*Plan1!$E$16)-R$5-R$2)*R$7)</f>
        <v>1191881.5125100052</v>
      </c>
      <c r="S577" s="4">
        <f>((Produção!S571*(PreçoLivre!S573*(1-Plan1!$B$11)+S$4*Plan1!$E$16)-S$5-S$2)*S$7)</f>
        <v>1103345.4641663122</v>
      </c>
      <c r="T577" s="4">
        <f>((Produção!T571*(PreçoLivre!T573*(1-Plan1!$B$11)+T$4*Plan1!$E$16)-T$5-T$2)*T$7)</f>
        <v>973792.67885280587</v>
      </c>
      <c r="U577" s="4">
        <f>((Produção!U571*(PreçoLivre!U573*(1-Plan1!$B$11)+U$4*Plan1!$E$16)-U$5-U$2)*U$7)</f>
        <v>802278.70318672655</v>
      </c>
      <c r="V577" s="4">
        <f>((Produção!V571*(PreçoLivre!V573*(1-Plan1!$B$11)+V$4*Plan1!$E$16)-V$5-V$2)*V$7)</f>
        <v>761687.65260122577</v>
      </c>
    </row>
    <row r="578" spans="1:22" x14ac:dyDescent="0.25">
      <c r="A578">
        <v>569</v>
      </c>
      <c r="B578" s="100">
        <f t="shared" si="8"/>
        <v>59405486.530232631</v>
      </c>
      <c r="C578" s="4">
        <f>((Produção!C572*(PreçoLivre!C574*(1-Plan1!$B$11)+C$4*Plan1!$E$16)-C$5-C$2)*C$7)</f>
        <v>6964099.8233372858</v>
      </c>
      <c r="D578" s="4">
        <f>((Produção!D572*(PreçoLivre!D574*(1-Plan1!$B$11)+D$4*Plan1!$E$16)-D$5-D$2)*D$7)</f>
        <v>6164646.2083296543</v>
      </c>
      <c r="E578" s="4">
        <f>((Produção!E572*(PreçoLivre!E574*(1-Plan1!$B$11)+E$4*Plan1!$E$16)-E$5-E$2)*E$7)</f>
        <v>5212518.1704776045</v>
      </c>
      <c r="F578" s="4">
        <f>((Produção!F572*(PreçoLivre!F574*(1-Plan1!$B$11)+F$4*Plan1!$E$16)-F$5-F$2)*F$7)</f>
        <v>4415205.5709791863</v>
      </c>
      <c r="G578" s="4">
        <f>((Produção!G572*(PreçoLivre!G574*(1-Plan1!$B$11)+G$4*Plan1!$E$16)-G$5-G$2)*G$7)</f>
        <v>4206428.9342837324</v>
      </c>
      <c r="H578" s="4">
        <f>((Produção!H572*(PreçoLivre!H574*(1-Plan1!$B$11)+H$4*Plan1!$E$16)-H$5-H$2)*H$7)</f>
        <v>3888531.5111723933</v>
      </c>
      <c r="I578" s="4">
        <f>((Produção!I572*(PreçoLivre!I574*(1-Plan1!$B$11)+I$4*Plan1!$E$16)-I$5-I$2)*I$7)</f>
        <v>3528821.3958128761</v>
      </c>
      <c r="J578" s="4">
        <f>((Produção!J572*(PreçoLivre!J574*(1-Plan1!$B$11)+J$4*Plan1!$E$16)-J$5-J$2)*J$7)</f>
        <v>2925259.1916660983</v>
      </c>
      <c r="K578" s="4">
        <f>((Produção!K572*(PreçoLivre!K574*(1-Plan1!$B$11)+K$4*Plan1!$E$16)-K$5-K$2)*K$7)</f>
        <v>2768115.3413886488</v>
      </c>
      <c r="L578" s="4">
        <f>((Produção!L572*(PreçoLivre!L574*(1-Plan1!$B$11)+L$4*Plan1!$E$16)-L$5-L$2)*L$7)</f>
        <v>2657187.6687987475</v>
      </c>
      <c r="M578" s="4">
        <f>((Produção!M572*(PreçoLivre!M574*(1-Plan1!$B$11)+M$4*Plan1!$E$16)-M$5-M$2)*M$7)</f>
        <v>2275092.621642313</v>
      </c>
      <c r="N578" s="4">
        <f>((Produção!N572*(PreçoLivre!N574*(1-Plan1!$B$11)+N$4*Plan1!$E$16)-N$5-N$2)*N$7)</f>
        <v>2206530.7743115597</v>
      </c>
      <c r="O578" s="4">
        <f>((Produção!O572*(PreçoLivre!O574*(1-Plan1!$B$11)+O$4*Plan1!$E$16)-O$5-O$2)*O$7)</f>
        <v>2065780.3514874983</v>
      </c>
      <c r="P578" s="4">
        <f>((Produção!P572*(PreçoLivre!P574*(1-Plan1!$B$11)+P$4*Plan1!$E$16)-P$5-P$2)*P$7)</f>
        <v>1884905.5533409347</v>
      </c>
      <c r="Q578" s="4">
        <f>((Produção!Q572*(PreçoLivre!Q574*(1-Plan1!$B$11)+Q$4*Plan1!$E$16)-Q$5-Q$2)*Q$7)</f>
        <v>1887936.9100928109</v>
      </c>
      <c r="R578" s="4">
        <f>((Produção!R572*(PreçoLivre!R574*(1-Plan1!$B$11)+R$4*Plan1!$E$16)-R$5-R$2)*R$7)</f>
        <v>1643921.8807556953</v>
      </c>
      <c r="S578" s="4">
        <f>((Produção!S572*(PreçoLivre!S574*(1-Plan1!$B$11)+S$4*Plan1!$E$16)-S$5-S$2)*S$7)</f>
        <v>1426144.9028424143</v>
      </c>
      <c r="T578" s="4">
        <f>((Produção!T572*(PreçoLivre!T574*(1-Plan1!$B$11)+T$4*Plan1!$E$16)-T$5-T$2)*T$7)</f>
        <v>1260748.2698981764</v>
      </c>
      <c r="U578" s="4">
        <f>((Produção!U572*(PreçoLivre!U574*(1-Plan1!$B$11)+U$4*Plan1!$E$16)-U$5-U$2)*U$7)</f>
        <v>1065963.3127778431</v>
      </c>
      <c r="V578" s="4">
        <f>((Produção!V572*(PreçoLivre!V574*(1-Plan1!$B$11)+V$4*Plan1!$E$16)-V$5-V$2)*V$7)</f>
        <v>957648.13683717279</v>
      </c>
    </row>
    <row r="579" spans="1:22" x14ac:dyDescent="0.25">
      <c r="A579">
        <v>570</v>
      </c>
      <c r="B579" s="100">
        <f t="shared" si="8"/>
        <v>78917634.886724502</v>
      </c>
      <c r="C579" s="4">
        <f>((Produção!C573*(PreçoLivre!C575*(1-Plan1!$B$11)+C$4*Plan1!$E$16)-C$5-C$2)*C$7)</f>
        <v>8268584.0301389787</v>
      </c>
      <c r="D579" s="4">
        <f>((Produção!D573*(PreçoLivre!D575*(1-Plan1!$B$11)+D$4*Plan1!$E$16)-D$5-D$2)*D$7)</f>
        <v>7240832.3250986375</v>
      </c>
      <c r="E579" s="4">
        <f>((Produção!E573*(PreçoLivre!E575*(1-Plan1!$B$11)+E$4*Plan1!$E$16)-E$5-E$2)*E$7)</f>
        <v>7055012.8653211696</v>
      </c>
      <c r="F579" s="4">
        <f>((Produção!F573*(PreçoLivre!F575*(1-Plan1!$B$11)+F$4*Plan1!$E$16)-F$5-F$2)*F$7)</f>
        <v>7313149.5569533706</v>
      </c>
      <c r="G579" s="4">
        <f>((Produção!G573*(PreçoLivre!G575*(1-Plan1!$B$11)+G$4*Plan1!$E$16)-G$5-G$2)*G$7)</f>
        <v>5784543.994412981</v>
      </c>
      <c r="H579" s="4">
        <f>((Produção!H573*(PreçoLivre!H575*(1-Plan1!$B$11)+H$4*Plan1!$E$16)-H$5-H$2)*H$7)</f>
        <v>5229120.2730877893</v>
      </c>
      <c r="I579" s="4">
        <f>((Produção!I573*(PreçoLivre!I575*(1-Plan1!$B$11)+I$4*Plan1!$E$16)-I$5-I$2)*I$7)</f>
        <v>4575830.7629157649</v>
      </c>
      <c r="J579" s="4">
        <f>((Produção!J573*(PreçoLivre!J575*(1-Plan1!$B$11)+J$4*Plan1!$E$16)-J$5-J$2)*J$7)</f>
        <v>4315854.6978098648</v>
      </c>
      <c r="K579" s="4">
        <f>((Produção!K573*(PreçoLivre!K575*(1-Plan1!$B$11)+K$4*Plan1!$E$16)-K$5-K$2)*K$7)</f>
        <v>3899473.1960545303</v>
      </c>
      <c r="L579" s="4">
        <f>((Produção!L573*(PreçoLivre!L575*(1-Plan1!$B$11)+L$4*Plan1!$E$16)-L$5-L$2)*L$7)</f>
        <v>3525528.6298388964</v>
      </c>
      <c r="M579" s="4">
        <f>((Produção!M573*(PreçoLivre!M575*(1-Plan1!$B$11)+M$4*Plan1!$E$16)-M$5-M$2)*M$7)</f>
        <v>3179515.6878850237</v>
      </c>
      <c r="N579" s="4">
        <f>((Produção!N573*(PreçoLivre!N575*(1-Plan1!$B$11)+N$4*Plan1!$E$16)-N$5-N$2)*N$7)</f>
        <v>3320891.7896600422</v>
      </c>
      <c r="O579" s="4">
        <f>((Produção!O573*(PreçoLivre!O575*(1-Plan1!$B$11)+O$4*Plan1!$E$16)-O$5-O$2)*O$7)</f>
        <v>2869757.4662963669</v>
      </c>
      <c r="P579" s="4">
        <f>((Produção!P573*(PreçoLivre!P575*(1-Plan1!$B$11)+P$4*Plan1!$E$16)-P$5-P$2)*P$7)</f>
        <v>2508266.676259039</v>
      </c>
      <c r="Q579" s="4">
        <f>((Produção!Q573*(PreçoLivre!Q575*(1-Plan1!$B$11)+Q$4*Plan1!$E$16)-Q$5-Q$2)*Q$7)</f>
        <v>2305529.5746510099</v>
      </c>
      <c r="R579" s="4">
        <f>((Produção!R573*(PreçoLivre!R575*(1-Plan1!$B$11)+R$4*Plan1!$E$16)-R$5-R$2)*R$7)</f>
        <v>2048739.9808021106</v>
      </c>
      <c r="S579" s="4">
        <f>((Produção!S573*(PreçoLivre!S575*(1-Plan1!$B$11)+S$4*Plan1!$E$16)-S$5-S$2)*S$7)</f>
        <v>1628661.3370925204</v>
      </c>
      <c r="T579" s="4">
        <f>((Produção!T573*(PreçoLivre!T575*(1-Plan1!$B$11)+T$4*Plan1!$E$16)-T$5-T$2)*T$7)</f>
        <v>1460297.147434352</v>
      </c>
      <c r="U579" s="4">
        <f>((Produção!U573*(PreçoLivre!U575*(1-Plan1!$B$11)+U$4*Plan1!$E$16)-U$5-U$2)*U$7)</f>
        <v>1293080.7670688313</v>
      </c>
      <c r="V579" s="4">
        <f>((Produção!V573*(PreçoLivre!V575*(1-Plan1!$B$11)+V$4*Plan1!$E$16)-V$5-V$2)*V$7)</f>
        <v>1094964.1279432157</v>
      </c>
    </row>
    <row r="580" spans="1:22" x14ac:dyDescent="0.25">
      <c r="A580">
        <v>571</v>
      </c>
      <c r="B580" s="100">
        <f t="shared" si="8"/>
        <v>69040732.02618736</v>
      </c>
      <c r="C580" s="4">
        <f>((Produção!C574*(PreçoLivre!C576*(1-Plan1!$B$11)+C$4*Plan1!$E$16)-C$5-C$2)*C$7)</f>
        <v>7481723.2870618468</v>
      </c>
      <c r="D580" s="4">
        <f>((Produção!D574*(PreçoLivre!D576*(1-Plan1!$B$11)+D$4*Plan1!$E$16)-D$5-D$2)*D$7)</f>
        <v>6490101.7631764896</v>
      </c>
      <c r="E580" s="4">
        <f>((Produção!E574*(PreçoLivre!E576*(1-Plan1!$B$11)+E$4*Plan1!$E$16)-E$5-E$2)*E$7)</f>
        <v>5934906.3385388358</v>
      </c>
      <c r="F580" s="4">
        <f>((Produção!F574*(PreçoLivre!F576*(1-Plan1!$B$11)+F$4*Plan1!$E$16)-F$5-F$2)*F$7)</f>
        <v>5446594.9485318065</v>
      </c>
      <c r="G580" s="4">
        <f>((Produção!G574*(PreçoLivre!G576*(1-Plan1!$B$11)+G$4*Plan1!$E$16)-G$5-G$2)*G$7)</f>
        <v>4733447.9952634806</v>
      </c>
      <c r="H580" s="4">
        <f>((Produção!H574*(PreçoLivre!H576*(1-Plan1!$B$11)+H$4*Plan1!$E$16)-H$5-H$2)*H$7)</f>
        <v>4817291.4706016723</v>
      </c>
      <c r="I580" s="4">
        <f>((Produção!I574*(PreçoLivre!I576*(1-Plan1!$B$11)+I$4*Plan1!$E$16)-I$5-I$2)*I$7)</f>
        <v>3970236.4134263429</v>
      </c>
      <c r="J580" s="4">
        <f>((Produção!J574*(PreçoLivre!J576*(1-Plan1!$B$11)+J$4*Plan1!$E$16)-J$5-J$2)*J$7)</f>
        <v>3770981.9717038693</v>
      </c>
      <c r="K580" s="4">
        <f>((Produção!K574*(PreçoLivre!K576*(1-Plan1!$B$11)+K$4*Plan1!$E$16)-K$5-K$2)*K$7)</f>
        <v>3631011.3333675344</v>
      </c>
      <c r="L580" s="4">
        <f>((Produção!L574*(PreçoLivre!L576*(1-Plan1!$B$11)+L$4*Plan1!$E$16)-L$5-L$2)*L$7)</f>
        <v>3314401.2177597648</v>
      </c>
      <c r="M580" s="4">
        <f>((Produção!M574*(PreçoLivre!M576*(1-Plan1!$B$11)+M$4*Plan1!$E$16)-M$5-M$2)*M$7)</f>
        <v>2950180.7993164524</v>
      </c>
      <c r="N580" s="4">
        <f>((Produção!N574*(PreçoLivre!N576*(1-Plan1!$B$11)+N$4*Plan1!$E$16)-N$5-N$2)*N$7)</f>
        <v>2681353.8657369092</v>
      </c>
      <c r="O580" s="4">
        <f>((Produção!O574*(PreçoLivre!O576*(1-Plan1!$B$11)+O$4*Plan1!$E$16)-O$5-O$2)*O$7)</f>
        <v>2319104.9510302092</v>
      </c>
      <c r="P580" s="4">
        <f>((Produção!P574*(PreçoLivre!P576*(1-Plan1!$B$11)+P$4*Plan1!$E$16)-P$5-P$2)*P$7)</f>
        <v>2322509.1704890761</v>
      </c>
      <c r="Q580" s="4">
        <f>((Produção!Q574*(PreçoLivre!Q576*(1-Plan1!$B$11)+Q$4*Plan1!$E$16)-Q$5-Q$2)*Q$7)</f>
        <v>1982990.6451599996</v>
      </c>
      <c r="R580" s="4">
        <f>((Produção!R574*(PreçoLivre!R576*(1-Plan1!$B$11)+R$4*Plan1!$E$16)-R$5-R$2)*R$7)</f>
        <v>1737379.2967681817</v>
      </c>
      <c r="S580" s="4">
        <f>((Produção!S574*(PreçoLivre!S576*(1-Plan1!$B$11)+S$4*Plan1!$E$16)-S$5-S$2)*S$7)</f>
        <v>1575032.2576550783</v>
      </c>
      <c r="T580" s="4">
        <f>((Produção!T574*(PreçoLivre!T576*(1-Plan1!$B$11)+T$4*Plan1!$E$16)-T$5-T$2)*T$7)</f>
        <v>1384305.7444677956</v>
      </c>
      <c r="U580" s="4">
        <f>((Produção!U574*(PreçoLivre!U576*(1-Plan1!$B$11)+U$4*Plan1!$E$16)-U$5-U$2)*U$7)</f>
        <v>1268702.3889770044</v>
      </c>
      <c r="V580" s="4">
        <f>((Produção!V574*(PreçoLivre!V576*(1-Plan1!$B$11)+V$4*Plan1!$E$16)-V$5-V$2)*V$7)</f>
        <v>1228476.1671550288</v>
      </c>
    </row>
    <row r="581" spans="1:22" x14ac:dyDescent="0.25">
      <c r="A581">
        <v>572</v>
      </c>
      <c r="B581" s="100">
        <f t="shared" si="8"/>
        <v>68008314.376882181</v>
      </c>
      <c r="C581" s="4">
        <f>((Produção!C575*(PreçoLivre!C577*(1-Plan1!$B$11)+C$4*Plan1!$E$16)-C$5-C$2)*C$7)</f>
        <v>6850107.9508316088</v>
      </c>
      <c r="D581" s="4">
        <f>((Produção!D575*(PreçoLivre!D577*(1-Plan1!$B$11)+D$4*Plan1!$E$16)-D$5-D$2)*D$7)</f>
        <v>6683927.0915081184</v>
      </c>
      <c r="E581" s="4">
        <f>((Produção!E575*(PreçoLivre!E577*(1-Plan1!$B$11)+E$4*Plan1!$E$16)-E$5-E$2)*E$7)</f>
        <v>6125250.6433446538</v>
      </c>
      <c r="F581" s="4">
        <f>((Produção!F575*(PreçoLivre!F577*(1-Plan1!$B$11)+F$4*Plan1!$E$16)-F$5-F$2)*F$7)</f>
        <v>5652234.9981951565</v>
      </c>
      <c r="G581" s="4">
        <f>((Produção!G575*(PreçoLivre!G577*(1-Plan1!$B$11)+G$4*Plan1!$E$16)-G$5-G$2)*G$7)</f>
        <v>5674786.5463978406</v>
      </c>
      <c r="H581" s="4">
        <f>((Produção!H575*(PreçoLivre!H577*(1-Plan1!$B$11)+H$4*Plan1!$E$16)-H$5-H$2)*H$7)</f>
        <v>4739105.1844613114</v>
      </c>
      <c r="I581" s="4">
        <f>((Produção!I575*(PreçoLivre!I577*(1-Plan1!$B$11)+I$4*Plan1!$E$16)-I$5-I$2)*I$7)</f>
        <v>4081418.0098303189</v>
      </c>
      <c r="J581" s="4">
        <f>((Produção!J575*(PreçoLivre!J577*(1-Plan1!$B$11)+J$4*Plan1!$E$16)-J$5-J$2)*J$7)</f>
        <v>3919753.8577929526</v>
      </c>
      <c r="K581" s="4">
        <f>((Produção!K575*(PreçoLivre!K577*(1-Plan1!$B$11)+K$4*Plan1!$E$16)-K$5-K$2)*K$7)</f>
        <v>3668066.8342311177</v>
      </c>
      <c r="L581" s="4">
        <f>((Produção!L575*(PreçoLivre!L577*(1-Plan1!$B$11)+L$4*Plan1!$E$16)-L$5-L$2)*L$7)</f>
        <v>3194739.4724894217</v>
      </c>
      <c r="M581" s="4">
        <f>((Produção!M575*(PreçoLivre!M577*(1-Plan1!$B$11)+M$4*Plan1!$E$16)-M$5-M$2)*M$7)</f>
        <v>2705414.7936021732</v>
      </c>
      <c r="N581" s="4">
        <f>((Produção!N575*(PreçoLivre!N577*(1-Plan1!$B$11)+N$4*Plan1!$E$16)-N$5-N$2)*N$7)</f>
        <v>2312963.278157027</v>
      </c>
      <c r="O581" s="4">
        <f>((Produção!O575*(PreçoLivre!O577*(1-Plan1!$B$11)+O$4*Plan1!$E$16)-O$5-O$2)*O$7)</f>
        <v>2139068.3709808313</v>
      </c>
      <c r="P581" s="4">
        <f>((Produção!P575*(PreçoLivre!P577*(1-Plan1!$B$11)+P$4*Plan1!$E$16)-P$5-P$2)*P$7)</f>
        <v>1975796.6500342637</v>
      </c>
      <c r="Q581" s="4">
        <f>((Produção!Q575*(PreçoLivre!Q577*(1-Plan1!$B$11)+Q$4*Plan1!$E$16)-Q$5-Q$2)*Q$7)</f>
        <v>1846354.6116360959</v>
      </c>
      <c r="R581" s="4">
        <f>((Produção!R575*(PreçoLivre!R577*(1-Plan1!$B$11)+R$4*Plan1!$E$16)-R$5-R$2)*R$7)</f>
        <v>1550801.4162024914</v>
      </c>
      <c r="S581" s="4">
        <f>((Produção!S575*(PreçoLivre!S577*(1-Plan1!$B$11)+S$4*Plan1!$E$16)-S$5-S$2)*S$7)</f>
        <v>1431445.8576093363</v>
      </c>
      <c r="T581" s="4">
        <f>((Produção!T575*(PreçoLivre!T577*(1-Plan1!$B$11)+T$4*Plan1!$E$16)-T$5-T$2)*T$7)</f>
        <v>1237368.2832610819</v>
      </c>
      <c r="U581" s="4">
        <f>((Produção!U575*(PreçoLivre!U577*(1-Plan1!$B$11)+U$4*Plan1!$E$16)-U$5-U$2)*U$7)</f>
        <v>1226442.9048692395</v>
      </c>
      <c r="V581" s="4">
        <f>((Produção!V575*(PreçoLivre!V577*(1-Plan1!$B$11)+V$4*Plan1!$E$16)-V$5-V$2)*V$7)</f>
        <v>993267.62144713406</v>
      </c>
    </row>
    <row r="582" spans="1:22" x14ac:dyDescent="0.25">
      <c r="A582">
        <v>573</v>
      </c>
      <c r="B582" s="100">
        <f t="shared" si="8"/>
        <v>75860146.66461505</v>
      </c>
      <c r="C582" s="4">
        <f>((Produção!C576*(PreçoLivre!C578*(1-Plan1!$B$11)+C$4*Plan1!$E$16)-C$5-C$2)*C$7)</f>
        <v>7467123.4097428787</v>
      </c>
      <c r="D582" s="4">
        <f>((Produção!D576*(PreçoLivre!D578*(1-Plan1!$B$11)+D$4*Plan1!$E$16)-D$5-D$2)*D$7)</f>
        <v>7036063.357542797</v>
      </c>
      <c r="E582" s="4">
        <f>((Produção!E576*(PreçoLivre!E578*(1-Plan1!$B$11)+E$4*Plan1!$E$16)-E$5-E$2)*E$7)</f>
        <v>6305168.2275764355</v>
      </c>
      <c r="F582" s="4">
        <f>((Produção!F576*(PreçoLivre!F578*(1-Plan1!$B$11)+F$4*Plan1!$E$16)-F$5-F$2)*F$7)</f>
        <v>6240243.4418125888</v>
      </c>
      <c r="G582" s="4">
        <f>((Produção!G576*(PreçoLivre!G578*(1-Plan1!$B$11)+G$4*Plan1!$E$16)-G$5-G$2)*G$7)</f>
        <v>5816477.5985493558</v>
      </c>
      <c r="H582" s="4">
        <f>((Produção!H576*(PreçoLivre!H578*(1-Plan1!$B$11)+H$4*Plan1!$E$16)-H$5-H$2)*H$7)</f>
        <v>4495713.9354957808</v>
      </c>
      <c r="I582" s="4">
        <f>((Produção!I576*(PreçoLivre!I578*(1-Plan1!$B$11)+I$4*Plan1!$E$16)-I$5-I$2)*I$7)</f>
        <v>4428222.4493658002</v>
      </c>
      <c r="J582" s="4">
        <f>((Produção!J576*(PreçoLivre!J578*(1-Plan1!$B$11)+J$4*Plan1!$E$16)-J$5-J$2)*J$7)</f>
        <v>4332004.371743069</v>
      </c>
      <c r="K582" s="4">
        <f>((Produção!K576*(PreçoLivre!K578*(1-Plan1!$B$11)+K$4*Plan1!$E$16)-K$5-K$2)*K$7)</f>
        <v>3764463.957673782</v>
      </c>
      <c r="L582" s="4">
        <f>((Produção!L576*(PreçoLivre!L578*(1-Plan1!$B$11)+L$4*Plan1!$E$16)-L$5-L$2)*L$7)</f>
        <v>3574733.7049574833</v>
      </c>
      <c r="M582" s="4">
        <f>((Produção!M576*(PreçoLivre!M578*(1-Plan1!$B$11)+M$4*Plan1!$E$16)-M$5-M$2)*M$7)</f>
        <v>3237135.4546423419</v>
      </c>
      <c r="N582" s="4">
        <f>((Produção!N576*(PreçoLivre!N578*(1-Plan1!$B$11)+N$4*Plan1!$E$16)-N$5-N$2)*N$7)</f>
        <v>2937415.3163532116</v>
      </c>
      <c r="O582" s="4">
        <f>((Produção!O576*(PreçoLivre!O578*(1-Plan1!$B$11)+O$4*Plan1!$E$16)-O$5-O$2)*O$7)</f>
        <v>2521119.8253864236</v>
      </c>
      <c r="P582" s="4">
        <f>((Produção!P576*(PreçoLivre!P578*(1-Plan1!$B$11)+P$4*Plan1!$E$16)-P$5-P$2)*P$7)</f>
        <v>2358437.6996841412</v>
      </c>
      <c r="Q582" s="4">
        <f>((Produção!Q576*(PreçoLivre!Q578*(1-Plan1!$B$11)+Q$4*Plan1!$E$16)-Q$5-Q$2)*Q$7)</f>
        <v>2222301.6477709529</v>
      </c>
      <c r="R582" s="4">
        <f>((Produção!R576*(PreçoLivre!R578*(1-Plan1!$B$11)+R$4*Plan1!$E$16)-R$5-R$2)*R$7)</f>
        <v>2178723.9552039239</v>
      </c>
      <c r="S582" s="4">
        <f>((Produção!S576*(PreçoLivre!S578*(1-Plan1!$B$11)+S$4*Plan1!$E$16)-S$5-S$2)*S$7)</f>
        <v>2023698.1490899615</v>
      </c>
      <c r="T582" s="4">
        <f>((Produção!T576*(PreçoLivre!T578*(1-Plan1!$B$11)+T$4*Plan1!$E$16)-T$5-T$2)*T$7)</f>
        <v>1880085.165801482</v>
      </c>
      <c r="U582" s="4">
        <f>((Produção!U576*(PreçoLivre!U578*(1-Plan1!$B$11)+U$4*Plan1!$E$16)-U$5-U$2)*U$7)</f>
        <v>1607303.5684436378</v>
      </c>
      <c r="V582" s="4">
        <f>((Produção!V576*(PreçoLivre!V578*(1-Plan1!$B$11)+V$4*Plan1!$E$16)-V$5-V$2)*V$7)</f>
        <v>1433711.427779011</v>
      </c>
    </row>
    <row r="583" spans="1:22" x14ac:dyDescent="0.25">
      <c r="A583">
        <v>574</v>
      </c>
      <c r="B583" s="100">
        <f t="shared" si="8"/>
        <v>82772948.227914467</v>
      </c>
      <c r="C583" s="4">
        <f>((Produção!C577*(PreçoLivre!C579*(1-Plan1!$B$11)+C$4*Plan1!$E$16)-C$5-C$2)*C$7)</f>
        <v>6980798.5951486574</v>
      </c>
      <c r="D583" s="4">
        <f>((Produção!D577*(PreçoLivre!D579*(1-Plan1!$B$11)+D$4*Plan1!$E$16)-D$5-D$2)*D$7)</f>
        <v>6557911.7192357564</v>
      </c>
      <c r="E583" s="4">
        <f>((Produção!E577*(PreçoLivre!E579*(1-Plan1!$B$11)+E$4*Plan1!$E$16)-E$5-E$2)*E$7)</f>
        <v>6406606.2621072391</v>
      </c>
      <c r="F583" s="4">
        <f>((Produção!F577*(PreçoLivre!F579*(1-Plan1!$B$11)+F$4*Plan1!$E$16)-F$5-F$2)*F$7)</f>
        <v>6320443.6174918199</v>
      </c>
      <c r="G583" s="4">
        <f>((Produção!G577*(PreçoLivre!G579*(1-Plan1!$B$11)+G$4*Plan1!$E$16)-G$5-G$2)*G$7)</f>
        <v>6193197.9570139544</v>
      </c>
      <c r="H583" s="4">
        <f>((Produção!H577*(PreçoLivre!H579*(1-Plan1!$B$11)+H$4*Plan1!$E$16)-H$5-H$2)*H$7)</f>
        <v>5810230.6868937751</v>
      </c>
      <c r="I583" s="4">
        <f>((Produção!I577*(PreçoLivre!I579*(1-Plan1!$B$11)+I$4*Plan1!$E$16)-I$5-I$2)*I$7)</f>
        <v>5795652.2513942644</v>
      </c>
      <c r="J583" s="4">
        <f>((Produção!J577*(PreçoLivre!J579*(1-Plan1!$B$11)+J$4*Plan1!$E$16)-J$5-J$2)*J$7)</f>
        <v>5203700.3013099851</v>
      </c>
      <c r="K583" s="4">
        <f>((Produção!K577*(PreçoLivre!K579*(1-Plan1!$B$11)+K$4*Plan1!$E$16)-K$5-K$2)*K$7)</f>
        <v>4554099.4594897581</v>
      </c>
      <c r="L583" s="4">
        <f>((Produção!L577*(PreçoLivre!L579*(1-Plan1!$B$11)+L$4*Plan1!$E$16)-L$5-L$2)*L$7)</f>
        <v>4050979.9152899496</v>
      </c>
      <c r="M583" s="4">
        <f>((Produção!M577*(PreçoLivre!M579*(1-Plan1!$B$11)+M$4*Plan1!$E$16)-M$5-M$2)*M$7)</f>
        <v>3392351.5311250286</v>
      </c>
      <c r="N583" s="4">
        <f>((Produção!N577*(PreçoLivre!N579*(1-Plan1!$B$11)+N$4*Plan1!$E$16)-N$5-N$2)*N$7)</f>
        <v>3225015.098446954</v>
      </c>
      <c r="O583" s="4">
        <f>((Produção!O577*(PreçoLivre!O579*(1-Plan1!$B$11)+O$4*Plan1!$E$16)-O$5-O$2)*O$7)</f>
        <v>3211964.4453709633</v>
      </c>
      <c r="P583" s="4">
        <f>((Produção!P577*(PreçoLivre!P579*(1-Plan1!$B$11)+P$4*Plan1!$E$16)-P$5-P$2)*P$7)</f>
        <v>2824060.9553791555</v>
      </c>
      <c r="Q583" s="4">
        <f>((Produção!Q577*(PreçoLivre!Q579*(1-Plan1!$B$11)+Q$4*Plan1!$E$16)-Q$5-Q$2)*Q$7)</f>
        <v>2410692.8774482198</v>
      </c>
      <c r="R583" s="4">
        <f>((Produção!R577*(PreçoLivre!R579*(1-Plan1!$B$11)+R$4*Plan1!$E$16)-R$5-R$2)*R$7)</f>
        <v>2316873.1385218436</v>
      </c>
      <c r="S583" s="4">
        <f>((Produção!S577*(PreçoLivre!S579*(1-Plan1!$B$11)+S$4*Plan1!$E$16)-S$5-S$2)*S$7)</f>
        <v>2128080.1668284931</v>
      </c>
      <c r="T583" s="4">
        <f>((Produção!T577*(PreçoLivre!T579*(1-Plan1!$B$11)+T$4*Plan1!$E$16)-T$5-T$2)*T$7)</f>
        <v>1988759.1473675375</v>
      </c>
      <c r="U583" s="4">
        <f>((Produção!U577*(PreçoLivre!U579*(1-Plan1!$B$11)+U$4*Plan1!$E$16)-U$5-U$2)*U$7)</f>
        <v>1766698.5932051865</v>
      </c>
      <c r="V583" s="4">
        <f>((Produção!V577*(PreçoLivre!V579*(1-Plan1!$B$11)+V$4*Plan1!$E$16)-V$5-V$2)*V$7)</f>
        <v>1634831.5088459279</v>
      </c>
    </row>
    <row r="584" spans="1:22" x14ac:dyDescent="0.25">
      <c r="A584">
        <v>575</v>
      </c>
      <c r="B584" s="100">
        <f t="shared" si="8"/>
        <v>55892789.448639467</v>
      </c>
      <c r="C584" s="4">
        <f>((Produção!C578*(PreçoLivre!C580*(1-Plan1!$B$11)+C$4*Plan1!$E$16)-C$5-C$2)*C$7)</f>
        <v>6938742.6999977091</v>
      </c>
      <c r="D584" s="4">
        <f>((Produção!D578*(PreçoLivre!D580*(1-Plan1!$B$11)+D$4*Plan1!$E$16)-D$5-D$2)*D$7)</f>
        <v>6829834.4849361181</v>
      </c>
      <c r="E584" s="4">
        <f>((Produção!E578*(PreçoLivre!E580*(1-Plan1!$B$11)+E$4*Plan1!$E$16)-E$5-E$2)*E$7)</f>
        <v>5364163.0750183621</v>
      </c>
      <c r="F584" s="4">
        <f>((Produção!F578*(PreçoLivre!F580*(1-Plan1!$B$11)+F$4*Plan1!$E$16)-F$5-F$2)*F$7)</f>
        <v>4580736.3893170161</v>
      </c>
      <c r="G584" s="4">
        <f>((Produção!G578*(PreçoLivre!G580*(1-Plan1!$B$11)+G$4*Plan1!$E$16)-G$5-G$2)*G$7)</f>
        <v>4297059.827735764</v>
      </c>
      <c r="H584" s="4">
        <f>((Produção!H578*(PreçoLivre!H580*(1-Plan1!$B$11)+H$4*Plan1!$E$16)-H$5-H$2)*H$7)</f>
        <v>3841576.2393742986</v>
      </c>
      <c r="I584" s="4">
        <f>((Produção!I578*(PreçoLivre!I580*(1-Plan1!$B$11)+I$4*Plan1!$E$16)-I$5-I$2)*I$7)</f>
        <v>3157034.2112315129</v>
      </c>
      <c r="J584" s="4">
        <f>((Produção!J578*(PreçoLivre!J580*(1-Plan1!$B$11)+J$4*Plan1!$E$16)-J$5-J$2)*J$7)</f>
        <v>2745187.3487444595</v>
      </c>
      <c r="K584" s="4">
        <f>((Produção!K578*(PreçoLivre!K580*(1-Plan1!$B$11)+K$4*Plan1!$E$16)-K$5-K$2)*K$7)</f>
        <v>2455419.0388498385</v>
      </c>
      <c r="L584" s="4">
        <f>((Produção!L578*(PreçoLivre!L580*(1-Plan1!$B$11)+L$4*Plan1!$E$16)-L$5-L$2)*L$7)</f>
        <v>2208806.7942730407</v>
      </c>
      <c r="M584" s="4">
        <f>((Produção!M578*(PreçoLivre!M580*(1-Plan1!$B$11)+M$4*Plan1!$E$16)-M$5-M$2)*M$7)</f>
        <v>2038724.9398771964</v>
      </c>
      <c r="N584" s="4">
        <f>((Produção!N578*(PreçoLivre!N580*(1-Plan1!$B$11)+N$4*Plan1!$E$16)-N$5-N$2)*N$7)</f>
        <v>1928071.0552028806</v>
      </c>
      <c r="O584" s="4">
        <f>((Produção!O578*(PreçoLivre!O580*(1-Plan1!$B$11)+O$4*Plan1!$E$16)-O$5-O$2)*O$7)</f>
        <v>1794199.9389725402</v>
      </c>
      <c r="P584" s="4">
        <f>((Produção!P578*(PreçoLivre!P580*(1-Plan1!$B$11)+P$4*Plan1!$E$16)-P$5-P$2)*P$7)</f>
        <v>1610955.9332301887</v>
      </c>
      <c r="Q584" s="4">
        <f>((Produção!Q578*(PreçoLivre!Q580*(1-Plan1!$B$11)+Q$4*Plan1!$E$16)-Q$5-Q$2)*Q$7)</f>
        <v>1294961.6147450886</v>
      </c>
      <c r="R584" s="4">
        <f>((Produção!R578*(PreçoLivre!R580*(1-Plan1!$B$11)+R$4*Plan1!$E$16)-R$5-R$2)*R$7)</f>
        <v>1199264.8988924124</v>
      </c>
      <c r="S584" s="4">
        <f>((Produção!S578*(PreçoLivre!S580*(1-Plan1!$B$11)+S$4*Plan1!$E$16)-S$5-S$2)*S$7)</f>
        <v>1122849.7926554647</v>
      </c>
      <c r="T584" s="4">
        <f>((Produção!T578*(PreçoLivre!T580*(1-Plan1!$B$11)+T$4*Plan1!$E$16)-T$5-T$2)*T$7)</f>
        <v>925498.95133974485</v>
      </c>
      <c r="U584" s="4">
        <f>((Produção!U578*(PreçoLivre!U580*(1-Plan1!$B$11)+U$4*Plan1!$E$16)-U$5-U$2)*U$7)</f>
        <v>846077.95305953571</v>
      </c>
      <c r="V584" s="4">
        <f>((Produção!V578*(PreçoLivre!V580*(1-Plan1!$B$11)+V$4*Plan1!$E$16)-V$5-V$2)*V$7)</f>
        <v>713624.26118629216</v>
      </c>
    </row>
    <row r="585" spans="1:22" x14ac:dyDescent="0.25">
      <c r="A585">
        <v>576</v>
      </c>
      <c r="B585" s="100">
        <f t="shared" si="8"/>
        <v>72712733.953744203</v>
      </c>
      <c r="C585" s="4">
        <f>((Produção!C579*(PreçoLivre!C581*(1-Plan1!$B$11)+C$4*Plan1!$E$16)-C$5-C$2)*C$7)</f>
        <v>7356618.8208289715</v>
      </c>
      <c r="D585" s="4">
        <f>((Produção!D579*(PreçoLivre!D581*(1-Plan1!$B$11)+D$4*Plan1!$E$16)-D$5-D$2)*D$7)</f>
        <v>7280532.3783262139</v>
      </c>
      <c r="E585" s="4">
        <f>((Produção!E579*(PreçoLivre!E581*(1-Plan1!$B$11)+E$4*Plan1!$E$16)-E$5-E$2)*E$7)</f>
        <v>5971114.384468005</v>
      </c>
      <c r="F585" s="4">
        <f>((Produção!F579*(PreçoLivre!F581*(1-Plan1!$B$11)+F$4*Plan1!$E$16)-F$5-F$2)*F$7)</f>
        <v>5954800.8120347653</v>
      </c>
      <c r="G585" s="4">
        <f>((Produção!G579*(PreçoLivre!G581*(1-Plan1!$B$11)+G$4*Plan1!$E$16)-G$5-G$2)*G$7)</f>
        <v>5426215.6222219374</v>
      </c>
      <c r="H585" s="4">
        <f>((Produção!H579*(PreçoLivre!H581*(1-Plan1!$B$11)+H$4*Plan1!$E$16)-H$5-H$2)*H$7)</f>
        <v>5145716.0961401351</v>
      </c>
      <c r="I585" s="4">
        <f>((Produção!I579*(PreçoLivre!I581*(1-Plan1!$B$11)+I$4*Plan1!$E$16)-I$5-I$2)*I$7)</f>
        <v>4230961.275527725</v>
      </c>
      <c r="J585" s="4">
        <f>((Produção!J579*(PreçoLivre!J581*(1-Plan1!$B$11)+J$4*Plan1!$E$16)-J$5-J$2)*J$7)</f>
        <v>3956346.9475149512</v>
      </c>
      <c r="K585" s="4">
        <f>((Produção!K579*(PreçoLivre!K581*(1-Plan1!$B$11)+K$4*Plan1!$E$16)-K$5-K$2)*K$7)</f>
        <v>3576034.1859458787</v>
      </c>
      <c r="L585" s="4">
        <f>((Produção!L579*(PreçoLivre!L581*(1-Plan1!$B$11)+L$4*Plan1!$E$16)-L$5-L$2)*L$7)</f>
        <v>3323752.7740081716</v>
      </c>
      <c r="M585" s="4">
        <f>((Produção!M579*(PreçoLivre!M581*(1-Plan1!$B$11)+M$4*Plan1!$E$16)-M$5-M$2)*M$7)</f>
        <v>3042358.45766989</v>
      </c>
      <c r="N585" s="4">
        <f>((Produção!N579*(PreçoLivre!N581*(1-Plan1!$B$11)+N$4*Plan1!$E$16)-N$5-N$2)*N$7)</f>
        <v>2613423.252845868</v>
      </c>
      <c r="O585" s="4">
        <f>((Produção!O579*(PreçoLivre!O581*(1-Plan1!$B$11)+O$4*Plan1!$E$16)-O$5-O$2)*O$7)</f>
        <v>2267533.9212370352</v>
      </c>
      <c r="P585" s="4">
        <f>((Produção!P579*(PreçoLivre!P581*(1-Plan1!$B$11)+P$4*Plan1!$E$16)-P$5-P$2)*P$7)</f>
        <v>2086837.4327083982</v>
      </c>
      <c r="Q585" s="4">
        <f>((Produção!Q579*(PreçoLivre!Q581*(1-Plan1!$B$11)+Q$4*Plan1!$E$16)-Q$5-Q$2)*Q$7)</f>
        <v>2124311.820144535</v>
      </c>
      <c r="R585" s="4">
        <f>((Produção!R579*(PreçoLivre!R581*(1-Plan1!$B$11)+R$4*Plan1!$E$16)-R$5-R$2)*R$7)</f>
        <v>1859704.0308813548</v>
      </c>
      <c r="S585" s="4">
        <f>((Produção!S579*(PreçoLivre!S581*(1-Plan1!$B$11)+S$4*Plan1!$E$16)-S$5-S$2)*S$7)</f>
        <v>1727242.5361977753</v>
      </c>
      <c r="T585" s="4">
        <f>((Produção!T579*(PreçoLivre!T581*(1-Plan1!$B$11)+T$4*Plan1!$E$16)-T$5-T$2)*T$7)</f>
        <v>1710753.1099365642</v>
      </c>
      <c r="U585" s="4">
        <f>((Produção!U579*(PreçoLivre!U581*(1-Plan1!$B$11)+U$4*Plan1!$E$16)-U$5-U$2)*U$7)</f>
        <v>1564115.4920743373</v>
      </c>
      <c r="V585" s="4">
        <f>((Produção!V579*(PreçoLivre!V581*(1-Plan1!$B$11)+V$4*Plan1!$E$16)-V$5-V$2)*V$7)</f>
        <v>1494360.6030316742</v>
      </c>
    </row>
    <row r="586" spans="1:22" x14ac:dyDescent="0.25">
      <c r="A586">
        <v>577</v>
      </c>
      <c r="B586" s="100">
        <f t="shared" si="8"/>
        <v>60014564.505805738</v>
      </c>
      <c r="C586" s="4">
        <f>((Produção!C580*(PreçoLivre!C582*(1-Plan1!$B$11)+C$4*Plan1!$E$16)-C$5-C$2)*C$7)</f>
        <v>7401036.8318301588</v>
      </c>
      <c r="D586" s="4">
        <f>((Produção!D580*(PreçoLivre!D582*(1-Plan1!$B$11)+D$4*Plan1!$E$16)-D$5-D$2)*D$7)</f>
        <v>6682198.6896574097</v>
      </c>
      <c r="E586" s="4">
        <f>((Produção!E580*(PreçoLivre!E582*(1-Plan1!$B$11)+E$4*Plan1!$E$16)-E$5-E$2)*E$7)</f>
        <v>5647512.1813858859</v>
      </c>
      <c r="F586" s="4">
        <f>((Produção!F580*(PreçoLivre!F582*(1-Plan1!$B$11)+F$4*Plan1!$E$16)-F$5-F$2)*F$7)</f>
        <v>5339565.7582105435</v>
      </c>
      <c r="G586" s="4">
        <f>((Produção!G580*(PreçoLivre!G582*(1-Plan1!$B$11)+G$4*Plan1!$E$16)-G$5-G$2)*G$7)</f>
        <v>4653869.370278121</v>
      </c>
      <c r="H586" s="4">
        <f>((Produção!H580*(PreçoLivre!H582*(1-Plan1!$B$11)+H$4*Plan1!$E$16)-H$5-H$2)*H$7)</f>
        <v>3760894.4304146767</v>
      </c>
      <c r="I586" s="4">
        <f>((Produção!I580*(PreçoLivre!I582*(1-Plan1!$B$11)+I$4*Plan1!$E$16)-I$5-I$2)*I$7)</f>
        <v>3450722.4024664136</v>
      </c>
      <c r="J586" s="4">
        <f>((Produção!J580*(PreçoLivre!J582*(1-Plan1!$B$11)+J$4*Plan1!$E$16)-J$5-J$2)*J$7)</f>
        <v>2886339.4401902454</v>
      </c>
      <c r="K586" s="4">
        <f>((Produção!K580*(PreçoLivre!K582*(1-Plan1!$B$11)+K$4*Plan1!$E$16)-K$5-K$2)*K$7)</f>
        <v>2589218.4578240318</v>
      </c>
      <c r="L586" s="4">
        <f>((Produção!L580*(PreçoLivre!L582*(1-Plan1!$B$11)+L$4*Plan1!$E$16)-L$5-L$2)*L$7)</f>
        <v>2522556.0302088265</v>
      </c>
      <c r="M586" s="4">
        <f>((Produção!M580*(PreçoLivre!M582*(1-Plan1!$B$11)+M$4*Plan1!$E$16)-M$5-M$2)*M$7)</f>
        <v>2265930.9672603738</v>
      </c>
      <c r="N586" s="4">
        <f>((Produção!N580*(PreçoLivre!N582*(1-Plan1!$B$11)+N$4*Plan1!$E$16)-N$5-N$2)*N$7)</f>
        <v>2185054.4234159505</v>
      </c>
      <c r="O586" s="4">
        <f>((Produção!O580*(PreçoLivre!O582*(1-Plan1!$B$11)+O$4*Plan1!$E$16)-O$5-O$2)*O$7)</f>
        <v>2017988.0939696366</v>
      </c>
      <c r="P586" s="4">
        <f>((Produção!P580*(PreçoLivre!P582*(1-Plan1!$B$11)+P$4*Plan1!$E$16)-P$5-P$2)*P$7)</f>
        <v>1770681.4348006574</v>
      </c>
      <c r="Q586" s="4">
        <f>((Produção!Q580*(PreçoLivre!Q582*(1-Plan1!$B$11)+Q$4*Plan1!$E$16)-Q$5-Q$2)*Q$7)</f>
        <v>1489377.3294096596</v>
      </c>
      <c r="R586" s="4">
        <f>((Produção!R580*(PreçoLivre!R582*(1-Plan1!$B$11)+R$4*Plan1!$E$16)-R$5-R$2)*R$7)</f>
        <v>1417397.9216151042</v>
      </c>
      <c r="S586" s="4">
        <f>((Produção!S580*(PreçoLivre!S582*(1-Plan1!$B$11)+S$4*Plan1!$E$16)-S$5-S$2)*S$7)</f>
        <v>1209552.207389825</v>
      </c>
      <c r="T586" s="4">
        <f>((Produção!T580*(PreçoLivre!T582*(1-Plan1!$B$11)+T$4*Plan1!$E$16)-T$5-T$2)*T$7)</f>
        <v>992474.90840621048</v>
      </c>
      <c r="U586" s="4">
        <f>((Produção!U580*(PreçoLivre!U582*(1-Plan1!$B$11)+U$4*Plan1!$E$16)-U$5-U$2)*U$7)</f>
        <v>954467.1413600439</v>
      </c>
      <c r="V586" s="4">
        <f>((Produção!V580*(PreçoLivre!V582*(1-Plan1!$B$11)+V$4*Plan1!$E$16)-V$5-V$2)*V$7)</f>
        <v>777726.48571197048</v>
      </c>
    </row>
    <row r="587" spans="1:22" x14ac:dyDescent="0.25">
      <c r="A587">
        <v>578</v>
      </c>
      <c r="B587" s="100">
        <f t="shared" ref="B587:B650" si="9">SUM(C587:V587)</f>
        <v>68831943.516838014</v>
      </c>
      <c r="C587" s="4">
        <f>((Produção!C581*(PreçoLivre!C583*(1-Plan1!$B$11)+C$4*Plan1!$E$16)-C$5-C$2)*C$7)</f>
        <v>6992987.235305828</v>
      </c>
      <c r="D587" s="4">
        <f>((Produção!D581*(PreçoLivre!D583*(1-Plan1!$B$11)+D$4*Plan1!$E$16)-D$5-D$2)*D$7)</f>
        <v>5835001.7999293581</v>
      </c>
      <c r="E587" s="4">
        <f>((Produção!E581*(PreçoLivre!E583*(1-Plan1!$B$11)+E$4*Plan1!$E$16)-E$5-E$2)*E$7)</f>
        <v>5444215.7468773108</v>
      </c>
      <c r="F587" s="4">
        <f>((Produção!F581*(PreçoLivre!F583*(1-Plan1!$B$11)+F$4*Plan1!$E$16)-F$5-F$2)*F$7)</f>
        <v>4870367.1272732401</v>
      </c>
      <c r="G587" s="4">
        <f>((Produção!G581*(PreçoLivre!G583*(1-Plan1!$B$11)+G$4*Plan1!$E$16)-G$5-G$2)*G$7)</f>
        <v>4472434.4908589041</v>
      </c>
      <c r="H587" s="4">
        <f>((Produção!H581*(PreçoLivre!H583*(1-Plan1!$B$11)+H$4*Plan1!$E$16)-H$5-H$2)*H$7)</f>
        <v>4433286.6922002006</v>
      </c>
      <c r="I587" s="4">
        <f>((Produção!I581*(PreçoLivre!I583*(1-Plan1!$B$11)+I$4*Plan1!$E$16)-I$5-I$2)*I$7)</f>
        <v>4151545.1015345701</v>
      </c>
      <c r="J587" s="4">
        <f>((Produção!J581*(PreçoLivre!J583*(1-Plan1!$B$11)+J$4*Plan1!$E$16)-J$5-J$2)*J$7)</f>
        <v>4166823.5076132724</v>
      </c>
      <c r="K587" s="4">
        <f>((Produção!K581*(PreçoLivre!K583*(1-Plan1!$B$11)+K$4*Plan1!$E$16)-K$5-K$2)*K$7)</f>
        <v>3936385.4027579352</v>
      </c>
      <c r="L587" s="4">
        <f>((Produção!L581*(PreçoLivre!L583*(1-Plan1!$B$11)+L$4*Plan1!$E$16)-L$5-L$2)*L$7)</f>
        <v>3574875.124557903</v>
      </c>
      <c r="M587" s="4">
        <f>((Produção!M581*(PreçoLivre!M583*(1-Plan1!$B$11)+M$4*Plan1!$E$16)-M$5-M$2)*M$7)</f>
        <v>3324972.5110041793</v>
      </c>
      <c r="N587" s="4">
        <f>((Produção!N581*(PreçoLivre!N583*(1-Plan1!$B$11)+N$4*Plan1!$E$16)-N$5-N$2)*N$7)</f>
        <v>2819279.1455219239</v>
      </c>
      <c r="O587" s="4">
        <f>((Produção!O581*(PreçoLivre!O583*(1-Plan1!$B$11)+O$4*Plan1!$E$16)-O$5-O$2)*O$7)</f>
        <v>2554501.7446604585</v>
      </c>
      <c r="P587" s="4">
        <f>((Produção!P581*(PreçoLivre!P583*(1-Plan1!$B$11)+P$4*Plan1!$E$16)-P$5-P$2)*P$7)</f>
        <v>2370667.9422638286</v>
      </c>
      <c r="Q587" s="4">
        <f>((Produção!Q581*(PreçoLivre!Q583*(1-Plan1!$B$11)+Q$4*Plan1!$E$16)-Q$5-Q$2)*Q$7)</f>
        <v>1905333.2466026463</v>
      </c>
      <c r="R587" s="4">
        <f>((Produção!R581*(PreçoLivre!R583*(1-Plan1!$B$11)+R$4*Plan1!$E$16)-R$5-R$2)*R$7)</f>
        <v>1750513.1413601832</v>
      </c>
      <c r="S587" s="4">
        <f>((Produção!S581*(PreçoLivre!S583*(1-Plan1!$B$11)+S$4*Plan1!$E$16)-S$5-S$2)*S$7)</f>
        <v>1755840.1842290408</v>
      </c>
      <c r="T587" s="4">
        <f>((Produção!T581*(PreçoLivre!T583*(1-Plan1!$B$11)+T$4*Plan1!$E$16)-T$5-T$2)*T$7)</f>
        <v>1627179.2349971982</v>
      </c>
      <c r="U587" s="4">
        <f>((Produção!U581*(PreçoLivre!U583*(1-Plan1!$B$11)+U$4*Plan1!$E$16)-U$5-U$2)*U$7)</f>
        <v>1514077.8726088563</v>
      </c>
      <c r="V587" s="4">
        <f>((Produção!V581*(PreçoLivre!V583*(1-Plan1!$B$11)+V$4*Plan1!$E$16)-V$5-V$2)*V$7)</f>
        <v>1331656.2646811728</v>
      </c>
    </row>
    <row r="588" spans="1:22" x14ac:dyDescent="0.25">
      <c r="A588">
        <v>579</v>
      </c>
      <c r="B588" s="100">
        <f t="shared" si="9"/>
        <v>88000910.553328693</v>
      </c>
      <c r="C588" s="4">
        <f>((Produção!C582*(PreçoLivre!C584*(1-Plan1!$B$11)+C$4*Plan1!$E$16)-C$5-C$2)*C$7)</f>
        <v>7632987.5222923486</v>
      </c>
      <c r="D588" s="4">
        <f>((Produção!D582*(PreçoLivre!D584*(1-Plan1!$B$11)+D$4*Plan1!$E$16)-D$5-D$2)*D$7)</f>
        <v>6398504.3386645289</v>
      </c>
      <c r="E588" s="4">
        <f>((Produção!E582*(PreçoLivre!E584*(1-Plan1!$B$11)+E$4*Plan1!$E$16)-E$5-E$2)*E$7)</f>
        <v>6510328.6924347719</v>
      </c>
      <c r="F588" s="4">
        <f>((Produção!F582*(PreçoLivre!F584*(1-Plan1!$B$11)+F$4*Plan1!$E$16)-F$5-F$2)*F$7)</f>
        <v>6370128.202168311</v>
      </c>
      <c r="G588" s="4">
        <f>((Produção!G582*(PreçoLivre!G584*(1-Plan1!$B$11)+G$4*Plan1!$E$16)-G$5-G$2)*G$7)</f>
        <v>5877230.4937110338</v>
      </c>
      <c r="H588" s="4">
        <f>((Produção!H582*(PreçoLivre!H584*(1-Plan1!$B$11)+H$4*Plan1!$E$16)-H$5-H$2)*H$7)</f>
        <v>5848155.0038918303</v>
      </c>
      <c r="I588" s="4">
        <f>((Produção!I582*(PreçoLivre!I584*(1-Plan1!$B$11)+I$4*Plan1!$E$16)-I$5-I$2)*I$7)</f>
        <v>5616448.4694366967</v>
      </c>
      <c r="J588" s="4">
        <f>((Produção!J582*(PreçoLivre!J584*(1-Plan1!$B$11)+J$4*Plan1!$E$16)-J$5-J$2)*J$7)</f>
        <v>5151310.1420354387</v>
      </c>
      <c r="K588" s="4">
        <f>((Produção!K582*(PreçoLivre!K584*(1-Plan1!$B$11)+K$4*Plan1!$E$16)-K$5-K$2)*K$7)</f>
        <v>4820449.9146726169</v>
      </c>
      <c r="L588" s="4">
        <f>((Produção!L582*(PreçoLivre!L584*(1-Plan1!$B$11)+L$4*Plan1!$E$16)-L$5-L$2)*L$7)</f>
        <v>4154951.8944314076</v>
      </c>
      <c r="M588" s="4">
        <f>((Produção!M582*(PreçoLivre!M584*(1-Plan1!$B$11)+M$4*Plan1!$E$16)-M$5-M$2)*M$7)</f>
        <v>3751762.0037750327</v>
      </c>
      <c r="N588" s="4">
        <f>((Produção!N582*(PreçoLivre!N584*(1-Plan1!$B$11)+N$4*Plan1!$E$16)-N$5-N$2)*N$7)</f>
        <v>3709640.5960751078</v>
      </c>
      <c r="O588" s="4">
        <f>((Produção!O582*(PreçoLivre!O584*(1-Plan1!$B$11)+O$4*Plan1!$E$16)-O$5-O$2)*O$7)</f>
        <v>3624438.8140472025</v>
      </c>
      <c r="P588" s="4">
        <f>((Produção!P582*(PreçoLivre!P584*(1-Plan1!$B$11)+P$4*Plan1!$E$16)-P$5-P$2)*P$7)</f>
        <v>3370724.1385570476</v>
      </c>
      <c r="Q588" s="4">
        <f>((Produção!Q582*(PreçoLivre!Q584*(1-Plan1!$B$11)+Q$4*Plan1!$E$16)-Q$5-Q$2)*Q$7)</f>
        <v>3261678.2825650345</v>
      </c>
      <c r="R588" s="4">
        <f>((Produção!R582*(PreçoLivre!R584*(1-Plan1!$B$11)+R$4*Plan1!$E$16)-R$5-R$2)*R$7)</f>
        <v>2932826.0853565647</v>
      </c>
      <c r="S588" s="4">
        <f>((Produção!S582*(PreçoLivre!S584*(1-Plan1!$B$11)+S$4*Plan1!$E$16)-S$5-S$2)*S$7)</f>
        <v>2660254.0251757344</v>
      </c>
      <c r="T588" s="4">
        <f>((Produção!T582*(PreçoLivre!T584*(1-Plan1!$B$11)+T$4*Plan1!$E$16)-T$5-T$2)*T$7)</f>
        <v>2288696.4552140669</v>
      </c>
      <c r="U588" s="4">
        <f>((Produção!U582*(PreçoLivre!U584*(1-Plan1!$B$11)+U$4*Plan1!$E$16)-U$5-U$2)*U$7)</f>
        <v>2057216.0059829545</v>
      </c>
      <c r="V588" s="4">
        <f>((Produção!V582*(PreçoLivre!V584*(1-Plan1!$B$11)+V$4*Plan1!$E$16)-V$5-V$2)*V$7)</f>
        <v>1963179.4728409657</v>
      </c>
    </row>
    <row r="589" spans="1:22" x14ac:dyDescent="0.25">
      <c r="A589">
        <v>580</v>
      </c>
      <c r="B589" s="100">
        <f t="shared" si="9"/>
        <v>66213216.313248299</v>
      </c>
      <c r="C589" s="4">
        <f>((Produção!C583*(PreçoLivre!C585*(1-Plan1!$B$11)+C$4*Plan1!$E$16)-C$5-C$2)*C$7)</f>
        <v>7542705.8019520901</v>
      </c>
      <c r="D589" s="4">
        <f>((Produção!D583*(PreçoLivre!D585*(1-Plan1!$B$11)+D$4*Plan1!$E$16)-D$5-D$2)*D$7)</f>
        <v>6097138.6743862582</v>
      </c>
      <c r="E589" s="4">
        <f>((Produção!E583*(PreçoLivre!E585*(1-Plan1!$B$11)+E$4*Plan1!$E$16)-E$5-E$2)*E$7)</f>
        <v>6055187.7800361719</v>
      </c>
      <c r="F589" s="4">
        <f>((Produção!F583*(PreçoLivre!F585*(1-Plan1!$B$11)+F$4*Plan1!$E$16)-F$5-F$2)*F$7)</f>
        <v>5962552.7068399675</v>
      </c>
      <c r="G589" s="4">
        <f>((Produção!G583*(PreçoLivre!G585*(1-Plan1!$B$11)+G$4*Plan1!$E$16)-G$5-G$2)*G$7)</f>
        <v>5220765.733974847</v>
      </c>
      <c r="H589" s="4">
        <f>((Produção!H583*(PreçoLivre!H585*(1-Plan1!$B$11)+H$4*Plan1!$E$16)-H$5-H$2)*H$7)</f>
        <v>4676469.1124083633</v>
      </c>
      <c r="I589" s="4">
        <f>((Produção!I583*(PreçoLivre!I585*(1-Plan1!$B$11)+I$4*Plan1!$E$16)-I$5-I$2)*I$7)</f>
        <v>4302276.3277857127</v>
      </c>
      <c r="J589" s="4">
        <f>((Produção!J583*(PreçoLivre!J585*(1-Plan1!$B$11)+J$4*Plan1!$E$16)-J$5-J$2)*J$7)</f>
        <v>3954651.0090014585</v>
      </c>
      <c r="K589" s="4">
        <f>((Produção!K583*(PreçoLivre!K585*(1-Plan1!$B$11)+K$4*Plan1!$E$16)-K$5-K$2)*K$7)</f>
        <v>3446461.6075733765</v>
      </c>
      <c r="L589" s="4">
        <f>((Produção!L583*(PreçoLivre!L585*(1-Plan1!$B$11)+L$4*Plan1!$E$16)-L$5-L$2)*L$7)</f>
        <v>2764309.1464390154</v>
      </c>
      <c r="M589" s="4">
        <f>((Produção!M583*(PreçoLivre!M585*(1-Plan1!$B$11)+M$4*Plan1!$E$16)-M$5-M$2)*M$7)</f>
        <v>2363938.9886873928</v>
      </c>
      <c r="N589" s="4">
        <f>((Produção!N583*(PreçoLivre!N585*(1-Plan1!$B$11)+N$4*Plan1!$E$16)-N$5-N$2)*N$7)</f>
        <v>2208635.8889860958</v>
      </c>
      <c r="O589" s="4">
        <f>((Produção!O583*(PreçoLivre!O585*(1-Plan1!$B$11)+O$4*Plan1!$E$16)-O$5-O$2)*O$7)</f>
        <v>2130971.0416805674</v>
      </c>
      <c r="P589" s="4">
        <f>((Produção!P583*(PreçoLivre!P585*(1-Plan1!$B$11)+P$4*Plan1!$E$16)-P$5-P$2)*P$7)</f>
        <v>1933701.4218631119</v>
      </c>
      <c r="Q589" s="4">
        <f>((Produção!Q583*(PreçoLivre!Q585*(1-Plan1!$B$11)+Q$4*Plan1!$E$16)-Q$5-Q$2)*Q$7)</f>
        <v>1702817.0952964129</v>
      </c>
      <c r="R589" s="4">
        <f>((Produção!R583*(PreçoLivre!R585*(1-Plan1!$B$11)+R$4*Plan1!$E$16)-R$5-R$2)*R$7)</f>
        <v>1426675.0343039567</v>
      </c>
      <c r="S589" s="4">
        <f>((Produção!S583*(PreçoLivre!S585*(1-Plan1!$B$11)+S$4*Plan1!$E$16)-S$5-S$2)*S$7)</f>
        <v>1356018.0190423438</v>
      </c>
      <c r="T589" s="4">
        <f>((Produção!T583*(PreçoLivre!T585*(1-Plan1!$B$11)+T$4*Plan1!$E$16)-T$5-T$2)*T$7)</f>
        <v>1161846.3123488</v>
      </c>
      <c r="U589" s="4">
        <f>((Produção!U583*(PreçoLivre!U585*(1-Plan1!$B$11)+U$4*Plan1!$E$16)-U$5-U$2)*U$7)</f>
        <v>990820.09943983925</v>
      </c>
      <c r="V589" s="4">
        <f>((Produção!V583*(PreçoLivre!V585*(1-Plan1!$B$11)+V$4*Plan1!$E$16)-V$5-V$2)*V$7)</f>
        <v>915274.51120252395</v>
      </c>
    </row>
    <row r="590" spans="1:22" x14ac:dyDescent="0.25">
      <c r="A590">
        <v>581</v>
      </c>
      <c r="B590" s="100">
        <f t="shared" si="9"/>
        <v>57863272.200147033</v>
      </c>
      <c r="C590" s="4">
        <f>((Produção!C584*(PreçoLivre!C586*(1-Plan1!$B$11)+C$4*Plan1!$E$16)-C$5-C$2)*C$7)</f>
        <v>7438463.2002509842</v>
      </c>
      <c r="D590" s="4">
        <f>((Produção!D584*(PreçoLivre!D586*(1-Plan1!$B$11)+D$4*Plan1!$E$16)-D$5-D$2)*D$7)</f>
        <v>6474074.6703252615</v>
      </c>
      <c r="E590" s="4">
        <f>((Produção!E584*(PreçoLivre!E586*(1-Plan1!$B$11)+E$4*Plan1!$E$16)-E$5-E$2)*E$7)</f>
        <v>5543138.7740355097</v>
      </c>
      <c r="F590" s="4">
        <f>((Produção!F584*(PreçoLivre!F586*(1-Plan1!$B$11)+F$4*Plan1!$E$16)-F$5-F$2)*F$7)</f>
        <v>5051011.4913822711</v>
      </c>
      <c r="G590" s="4">
        <f>((Produção!G584*(PreçoLivre!G586*(1-Plan1!$B$11)+G$4*Plan1!$E$16)-G$5-G$2)*G$7)</f>
        <v>4048973.4881969504</v>
      </c>
      <c r="H590" s="4">
        <f>((Produção!H584*(PreçoLivre!H586*(1-Plan1!$B$11)+H$4*Plan1!$E$16)-H$5-H$2)*H$7)</f>
        <v>3634038.1576154442</v>
      </c>
      <c r="I590" s="4">
        <f>((Produção!I584*(PreçoLivre!I586*(1-Plan1!$B$11)+I$4*Plan1!$E$16)-I$5-I$2)*I$7)</f>
        <v>3479769.1344980416</v>
      </c>
      <c r="J590" s="4">
        <f>((Produção!J584*(PreçoLivre!J586*(1-Plan1!$B$11)+J$4*Plan1!$E$16)-J$5-J$2)*J$7)</f>
        <v>3065273.8730376605</v>
      </c>
      <c r="K590" s="4">
        <f>((Produção!K584*(PreçoLivre!K586*(1-Plan1!$B$11)+K$4*Plan1!$E$16)-K$5-K$2)*K$7)</f>
        <v>2569088.038375271</v>
      </c>
      <c r="L590" s="4">
        <f>((Produção!L584*(PreçoLivre!L586*(1-Plan1!$B$11)+L$4*Plan1!$E$16)-L$5-L$2)*L$7)</f>
        <v>2157130.4828051026</v>
      </c>
      <c r="M590" s="4">
        <f>((Produção!M584*(PreçoLivre!M586*(1-Plan1!$B$11)+M$4*Plan1!$E$16)-M$5-M$2)*M$7)</f>
        <v>2084018.2574884254</v>
      </c>
      <c r="N590" s="4">
        <f>((Produção!N584*(PreçoLivre!N586*(1-Plan1!$B$11)+N$4*Plan1!$E$16)-N$5-N$2)*N$7)</f>
        <v>1750271.6161199708</v>
      </c>
      <c r="O590" s="4">
        <f>((Produção!O584*(PreçoLivre!O586*(1-Plan1!$B$11)+O$4*Plan1!$E$16)-O$5-O$2)*O$7)</f>
        <v>1573772.5664117131</v>
      </c>
      <c r="P590" s="4">
        <f>((Produção!P584*(PreçoLivre!P586*(1-Plan1!$B$11)+P$4*Plan1!$E$16)-P$5-P$2)*P$7)</f>
        <v>1558507.1912588773</v>
      </c>
      <c r="Q590" s="4">
        <f>((Produção!Q584*(PreçoLivre!Q586*(1-Plan1!$B$11)+Q$4*Plan1!$E$16)-Q$5-Q$2)*Q$7)</f>
        <v>1482583.59285028</v>
      </c>
      <c r="R590" s="4">
        <f>((Produção!R584*(PreçoLivre!R586*(1-Plan1!$B$11)+R$4*Plan1!$E$16)-R$5-R$2)*R$7)</f>
        <v>1437815.5969674105</v>
      </c>
      <c r="S590" s="4">
        <f>((Produção!S584*(PreçoLivre!S586*(1-Plan1!$B$11)+S$4*Plan1!$E$16)-S$5-S$2)*S$7)</f>
        <v>1349678.0392315458</v>
      </c>
      <c r="T590" s="4">
        <f>((Produção!T584*(PreçoLivre!T586*(1-Plan1!$B$11)+T$4*Plan1!$E$16)-T$5-T$2)*T$7)</f>
        <v>1136214.1422014348</v>
      </c>
      <c r="U590" s="4">
        <f>((Produção!U584*(PreçoLivre!U586*(1-Plan1!$B$11)+U$4*Plan1!$E$16)-U$5-U$2)*U$7)</f>
        <v>1051409.4949026555</v>
      </c>
      <c r="V590" s="4">
        <f>((Produção!V584*(PreçoLivre!V586*(1-Plan1!$B$11)+V$4*Plan1!$E$16)-V$5-V$2)*V$7)</f>
        <v>978040.39219221333</v>
      </c>
    </row>
    <row r="591" spans="1:22" x14ac:dyDescent="0.25">
      <c r="A591">
        <v>582</v>
      </c>
      <c r="B591" s="100">
        <f t="shared" si="9"/>
        <v>68020765.076884985</v>
      </c>
      <c r="C591" s="4">
        <f>((Produção!C585*(PreçoLivre!C587*(1-Plan1!$B$11)+C$4*Plan1!$E$16)-C$5-C$2)*C$7)</f>
        <v>7194429.9399512382</v>
      </c>
      <c r="D591" s="4">
        <f>((Produção!D585*(PreçoLivre!D587*(1-Plan1!$B$11)+D$4*Plan1!$E$16)-D$5-D$2)*D$7)</f>
        <v>7325260.1813873472</v>
      </c>
      <c r="E591" s="4">
        <f>((Produção!E585*(PreçoLivre!E587*(1-Plan1!$B$11)+E$4*Plan1!$E$16)-E$5-E$2)*E$7)</f>
        <v>6185234.14901252</v>
      </c>
      <c r="F591" s="4">
        <f>((Produção!F585*(PreçoLivre!F587*(1-Plan1!$B$11)+F$4*Plan1!$E$16)-F$5-F$2)*F$7)</f>
        <v>5613189.4770452678</v>
      </c>
      <c r="G591" s="4">
        <f>((Produção!G585*(PreçoLivre!G587*(1-Plan1!$B$11)+G$4*Plan1!$E$16)-G$5-G$2)*G$7)</f>
        <v>4947414.7282586042</v>
      </c>
      <c r="H591" s="4">
        <f>((Produção!H585*(PreçoLivre!H587*(1-Plan1!$B$11)+H$4*Plan1!$E$16)-H$5-H$2)*H$7)</f>
        <v>4296379.6128186435</v>
      </c>
      <c r="I591" s="4">
        <f>((Produção!I585*(PreçoLivre!I587*(1-Plan1!$B$11)+I$4*Plan1!$E$16)-I$5-I$2)*I$7)</f>
        <v>3818066.7280424768</v>
      </c>
      <c r="J591" s="4">
        <f>((Produção!J585*(PreçoLivre!J587*(1-Plan1!$B$11)+J$4*Plan1!$E$16)-J$5-J$2)*J$7)</f>
        <v>3509490.9407294556</v>
      </c>
      <c r="K591" s="4">
        <f>((Produção!K585*(PreçoLivre!K587*(1-Plan1!$B$11)+K$4*Plan1!$E$16)-K$5-K$2)*K$7)</f>
        <v>3147168.0669517727</v>
      </c>
      <c r="L591" s="4">
        <f>((Produção!L585*(PreçoLivre!L587*(1-Plan1!$B$11)+L$4*Plan1!$E$16)-L$5-L$2)*L$7)</f>
        <v>3002887.9269251646</v>
      </c>
      <c r="M591" s="4">
        <f>((Produção!M585*(PreçoLivre!M587*(1-Plan1!$B$11)+M$4*Plan1!$E$16)-M$5-M$2)*M$7)</f>
        <v>2943976.0044602309</v>
      </c>
      <c r="N591" s="4">
        <f>((Produção!N585*(PreçoLivre!N587*(1-Plan1!$B$11)+N$4*Plan1!$E$16)-N$5-N$2)*N$7)</f>
        <v>2747639.3723717001</v>
      </c>
      <c r="O591" s="4">
        <f>((Produção!O585*(PreçoLivre!O587*(1-Plan1!$B$11)+O$4*Plan1!$E$16)-O$5-O$2)*O$7)</f>
        <v>2238352.2050213455</v>
      </c>
      <c r="P591" s="4">
        <f>((Produção!P585*(PreçoLivre!P587*(1-Plan1!$B$11)+P$4*Plan1!$E$16)-P$5-P$2)*P$7)</f>
        <v>2099070.0548824412</v>
      </c>
      <c r="Q591" s="4">
        <f>((Produção!Q585*(PreçoLivre!Q587*(1-Plan1!$B$11)+Q$4*Plan1!$E$16)-Q$5-Q$2)*Q$7)</f>
        <v>1896151.8168464603</v>
      </c>
      <c r="R591" s="4">
        <f>((Produção!R585*(PreçoLivre!R587*(1-Plan1!$B$11)+R$4*Plan1!$E$16)-R$5-R$2)*R$7)</f>
        <v>1662245.9338765959</v>
      </c>
      <c r="S591" s="4">
        <f>((Produção!S585*(PreçoLivre!S587*(1-Plan1!$B$11)+S$4*Plan1!$E$16)-S$5-S$2)*S$7)</f>
        <v>1546059.2973620216</v>
      </c>
      <c r="T591" s="4">
        <f>((Produção!T585*(PreçoLivre!T587*(1-Plan1!$B$11)+T$4*Plan1!$E$16)-T$5-T$2)*T$7)</f>
        <v>1477926.3923474383</v>
      </c>
      <c r="U591" s="4">
        <f>((Produção!U585*(PreçoLivre!U587*(1-Plan1!$B$11)+U$4*Plan1!$E$16)-U$5-U$2)*U$7)</f>
        <v>1284164.8822408286</v>
      </c>
      <c r="V591" s="4">
        <f>((Produção!V585*(PreçoLivre!V587*(1-Plan1!$B$11)+V$4*Plan1!$E$16)-V$5-V$2)*V$7)</f>
        <v>1085657.3663534166</v>
      </c>
    </row>
    <row r="592" spans="1:22" x14ac:dyDescent="0.25">
      <c r="A592">
        <v>583</v>
      </c>
      <c r="B592" s="100">
        <f t="shared" si="9"/>
        <v>63452758.420287348</v>
      </c>
      <c r="C592" s="4">
        <f>((Produção!C586*(PreçoLivre!C588*(1-Plan1!$B$11)+C$4*Plan1!$E$16)-C$5-C$2)*C$7)</f>
        <v>7174697.974811798</v>
      </c>
      <c r="D592" s="4">
        <f>((Produção!D586*(PreçoLivre!D588*(1-Plan1!$B$11)+D$4*Plan1!$E$16)-D$5-D$2)*D$7)</f>
        <v>6483928.1003145855</v>
      </c>
      <c r="E592" s="4">
        <f>((Produção!E586*(PreçoLivre!E588*(1-Plan1!$B$11)+E$4*Plan1!$E$16)-E$5-E$2)*E$7)</f>
        <v>5444744.4711341457</v>
      </c>
      <c r="F592" s="4">
        <f>((Produção!F586*(PreçoLivre!F588*(1-Plan1!$B$11)+F$4*Plan1!$E$16)-F$5-F$2)*F$7)</f>
        <v>4666530.9009058932</v>
      </c>
      <c r="G592" s="4">
        <f>((Produção!G586*(PreçoLivre!G588*(1-Plan1!$B$11)+G$4*Plan1!$E$16)-G$5-G$2)*G$7)</f>
        <v>4345196.8019337319</v>
      </c>
      <c r="H592" s="4">
        <f>((Produção!H586*(PreçoLivre!H588*(1-Plan1!$B$11)+H$4*Plan1!$E$16)-H$5-H$2)*H$7)</f>
        <v>4047934.8532158779</v>
      </c>
      <c r="I592" s="4">
        <f>((Produção!I586*(PreçoLivre!I588*(1-Plan1!$B$11)+I$4*Plan1!$E$16)-I$5-I$2)*I$7)</f>
        <v>3413799.4355443772</v>
      </c>
      <c r="J592" s="4">
        <f>((Produção!J586*(PreçoLivre!J588*(1-Plan1!$B$11)+J$4*Plan1!$E$16)-J$5-J$2)*J$7)</f>
        <v>3140948.3313114014</v>
      </c>
      <c r="K592" s="4">
        <f>((Produção!K586*(PreçoLivre!K588*(1-Plan1!$B$11)+K$4*Plan1!$E$16)-K$5-K$2)*K$7)</f>
        <v>3116512.0758015104</v>
      </c>
      <c r="L592" s="4">
        <f>((Produção!L586*(PreçoLivre!L588*(1-Plan1!$B$11)+L$4*Plan1!$E$16)-L$5-L$2)*L$7)</f>
        <v>2878525.2097506477</v>
      </c>
      <c r="M592" s="4">
        <f>((Produção!M586*(PreçoLivre!M588*(1-Plan1!$B$11)+M$4*Plan1!$E$16)-M$5-M$2)*M$7)</f>
        <v>2629514.5572259808</v>
      </c>
      <c r="N592" s="4">
        <f>((Produção!N586*(PreçoLivre!N588*(1-Plan1!$B$11)+N$4*Plan1!$E$16)-N$5-N$2)*N$7)</f>
        <v>2405787.3396657524</v>
      </c>
      <c r="O592" s="4">
        <f>((Produção!O586*(PreçoLivre!O588*(1-Plan1!$B$11)+O$4*Plan1!$E$16)-O$5-O$2)*O$7)</f>
        <v>2210753.0360129485</v>
      </c>
      <c r="P592" s="4">
        <f>((Produção!P586*(PreçoLivre!P588*(1-Plan1!$B$11)+P$4*Plan1!$E$16)-P$5-P$2)*P$7)</f>
        <v>2024953.9158304182</v>
      </c>
      <c r="Q592" s="4">
        <f>((Produção!Q586*(PreçoLivre!Q588*(1-Plan1!$B$11)+Q$4*Plan1!$E$16)-Q$5-Q$2)*Q$7)</f>
        <v>1913101.0451591378</v>
      </c>
      <c r="R592" s="4">
        <f>((Produção!R586*(PreçoLivre!R588*(1-Plan1!$B$11)+R$4*Plan1!$E$16)-R$5-R$2)*R$7)</f>
        <v>1723273.4211355115</v>
      </c>
      <c r="S592" s="4">
        <f>((Produção!S586*(PreçoLivre!S588*(1-Plan1!$B$11)+S$4*Plan1!$E$16)-S$5-S$2)*S$7)</f>
        <v>1653571.0324320688</v>
      </c>
      <c r="T592" s="4">
        <f>((Produção!T586*(PreçoLivre!T588*(1-Plan1!$B$11)+T$4*Plan1!$E$16)-T$5-T$2)*T$7)</f>
        <v>1573275.4032872797</v>
      </c>
      <c r="U592" s="4">
        <f>((Produção!U586*(PreçoLivre!U588*(1-Plan1!$B$11)+U$4*Plan1!$E$16)-U$5-U$2)*U$7)</f>
        <v>1412457.2395456627</v>
      </c>
      <c r="V592" s="4">
        <f>((Produção!V586*(PreçoLivre!V588*(1-Plan1!$B$11)+V$4*Plan1!$E$16)-V$5-V$2)*V$7)</f>
        <v>1193253.2752686162</v>
      </c>
    </row>
    <row r="593" spans="1:22" x14ac:dyDescent="0.25">
      <c r="A593">
        <v>584</v>
      </c>
      <c r="B593" s="100">
        <f t="shared" si="9"/>
        <v>76136668.433907926</v>
      </c>
      <c r="C593" s="4">
        <f>((Produção!C587*(PreçoLivre!C589*(1-Plan1!$B$11)+C$4*Plan1!$E$16)-C$5-C$2)*C$7)</f>
        <v>7440918.7165998137</v>
      </c>
      <c r="D593" s="4">
        <f>((Produção!D587*(PreçoLivre!D589*(1-Plan1!$B$11)+D$4*Plan1!$E$16)-D$5-D$2)*D$7)</f>
        <v>7582449.4367974084</v>
      </c>
      <c r="E593" s="4">
        <f>((Produção!E587*(PreçoLivre!E589*(1-Plan1!$B$11)+E$4*Plan1!$E$16)-E$5-E$2)*E$7)</f>
        <v>6873802.9199194219</v>
      </c>
      <c r="F593" s="4">
        <f>((Produção!F587*(PreçoLivre!F589*(1-Plan1!$B$11)+F$4*Plan1!$E$16)-F$5-F$2)*F$7)</f>
        <v>6078809.5042186249</v>
      </c>
      <c r="G593" s="4">
        <f>((Produção!G587*(PreçoLivre!G589*(1-Plan1!$B$11)+G$4*Plan1!$E$16)-G$5-G$2)*G$7)</f>
        <v>5539060.6535092434</v>
      </c>
      <c r="H593" s="4">
        <f>((Produção!H587*(PreçoLivre!H589*(1-Plan1!$B$11)+H$4*Plan1!$E$16)-H$5-H$2)*H$7)</f>
        <v>4734632.0431639617</v>
      </c>
      <c r="I593" s="4">
        <f>((Produção!I587*(PreçoLivre!I589*(1-Plan1!$B$11)+I$4*Plan1!$E$16)-I$5-I$2)*I$7)</f>
        <v>4544949.157824696</v>
      </c>
      <c r="J593" s="4">
        <f>((Produção!J587*(PreçoLivre!J589*(1-Plan1!$B$11)+J$4*Plan1!$E$16)-J$5-J$2)*J$7)</f>
        <v>4301340.0775589254</v>
      </c>
      <c r="K593" s="4">
        <f>((Produção!K587*(PreçoLivre!K589*(1-Plan1!$B$11)+K$4*Plan1!$E$16)-K$5-K$2)*K$7)</f>
        <v>3678856.0143260788</v>
      </c>
      <c r="L593" s="4">
        <f>((Produção!L587*(PreçoLivre!L589*(1-Plan1!$B$11)+L$4*Plan1!$E$16)-L$5-L$2)*L$7)</f>
        <v>3635258.7443518438</v>
      </c>
      <c r="M593" s="4">
        <f>((Produção!M587*(PreçoLivre!M589*(1-Plan1!$B$11)+M$4*Plan1!$E$16)-M$5-M$2)*M$7)</f>
        <v>3301374.8430963582</v>
      </c>
      <c r="N593" s="4">
        <f>((Produção!N587*(PreçoLivre!N589*(1-Plan1!$B$11)+N$4*Plan1!$E$16)-N$5-N$2)*N$7)</f>
        <v>2758381.5849546301</v>
      </c>
      <c r="O593" s="4">
        <f>((Produção!O587*(PreçoLivre!O589*(1-Plan1!$B$11)+O$4*Plan1!$E$16)-O$5-O$2)*O$7)</f>
        <v>2565104.1737615932</v>
      </c>
      <c r="P593" s="4">
        <f>((Produção!P587*(PreçoLivre!P589*(1-Plan1!$B$11)+P$4*Plan1!$E$16)-P$5-P$2)*P$7)</f>
        <v>2217760.8005301962</v>
      </c>
      <c r="Q593" s="4">
        <f>((Produção!Q587*(PreçoLivre!Q589*(1-Plan1!$B$11)+Q$4*Plan1!$E$16)-Q$5-Q$2)*Q$7)</f>
        <v>2021085.9990785087</v>
      </c>
      <c r="R593" s="4">
        <f>((Produção!R587*(PreçoLivre!R589*(1-Plan1!$B$11)+R$4*Plan1!$E$16)-R$5-R$2)*R$7)</f>
        <v>1830467.9291769953</v>
      </c>
      <c r="S593" s="4">
        <f>((Produção!S587*(PreçoLivre!S589*(1-Plan1!$B$11)+S$4*Plan1!$E$16)-S$5-S$2)*S$7)</f>
        <v>1970840.1647669841</v>
      </c>
      <c r="T593" s="4">
        <f>((Produção!T587*(PreçoLivre!T589*(1-Plan1!$B$11)+T$4*Plan1!$E$16)-T$5-T$2)*T$7)</f>
        <v>1791909.569284237</v>
      </c>
      <c r="U593" s="4">
        <f>((Produção!U587*(PreçoLivre!U589*(1-Plan1!$B$11)+U$4*Plan1!$E$16)-U$5-U$2)*U$7)</f>
        <v>1678508.5246785495</v>
      </c>
      <c r="V593" s="4">
        <f>((Produção!V587*(PreçoLivre!V589*(1-Plan1!$B$11)+V$4*Plan1!$E$16)-V$5-V$2)*V$7)</f>
        <v>1591157.5763098672</v>
      </c>
    </row>
    <row r="594" spans="1:22" x14ac:dyDescent="0.25">
      <c r="A594">
        <v>585</v>
      </c>
      <c r="B594" s="100">
        <f t="shared" si="9"/>
        <v>64745053.628107443</v>
      </c>
      <c r="C594" s="4">
        <f>((Produção!C588*(PreçoLivre!C590*(1-Plan1!$B$11)+C$4*Plan1!$E$16)-C$5-C$2)*C$7)</f>
        <v>7974271.3435255922</v>
      </c>
      <c r="D594" s="4">
        <f>((Produção!D588*(PreçoLivre!D590*(1-Plan1!$B$11)+D$4*Plan1!$E$16)-D$5-D$2)*D$7)</f>
        <v>6945929.6345710438</v>
      </c>
      <c r="E594" s="4">
        <f>((Produção!E588*(PreçoLivre!E590*(1-Plan1!$B$11)+E$4*Plan1!$E$16)-E$5-E$2)*E$7)</f>
        <v>6322287.3382734479</v>
      </c>
      <c r="F594" s="4">
        <f>((Produção!F588*(PreçoLivre!F590*(1-Plan1!$B$11)+F$4*Plan1!$E$16)-F$5-F$2)*F$7)</f>
        <v>5498567.5976120764</v>
      </c>
      <c r="G594" s="4">
        <f>((Produção!G588*(PreçoLivre!G590*(1-Plan1!$B$11)+G$4*Plan1!$E$16)-G$5-G$2)*G$7)</f>
        <v>5003411.0513968104</v>
      </c>
      <c r="H594" s="4">
        <f>((Produção!H588*(PreçoLivre!H590*(1-Plan1!$B$11)+H$4*Plan1!$E$16)-H$5-H$2)*H$7)</f>
        <v>4328773.7828383576</v>
      </c>
      <c r="I594" s="4">
        <f>((Produção!I588*(PreçoLivre!I590*(1-Plan1!$B$11)+I$4*Plan1!$E$16)-I$5-I$2)*I$7)</f>
        <v>3995041.9646912129</v>
      </c>
      <c r="J594" s="4">
        <f>((Produção!J588*(PreçoLivre!J590*(1-Plan1!$B$11)+J$4*Plan1!$E$16)-J$5-J$2)*J$7)</f>
        <v>3555384.6476372131</v>
      </c>
      <c r="K594" s="4">
        <f>((Produção!K588*(PreçoLivre!K590*(1-Plan1!$B$11)+K$4*Plan1!$E$16)-K$5-K$2)*K$7)</f>
        <v>2842843.839225831</v>
      </c>
      <c r="L594" s="4">
        <f>((Produção!L588*(PreçoLivre!L590*(1-Plan1!$B$11)+L$4*Plan1!$E$16)-L$5-L$2)*L$7)</f>
        <v>2582261.9194391943</v>
      </c>
      <c r="M594" s="4">
        <f>((Produção!M588*(PreçoLivre!M590*(1-Plan1!$B$11)+M$4*Plan1!$E$16)-M$5-M$2)*M$7)</f>
        <v>2288291.0468034912</v>
      </c>
      <c r="N594" s="4">
        <f>((Produção!N588*(PreçoLivre!N590*(1-Plan1!$B$11)+N$4*Plan1!$E$16)-N$5-N$2)*N$7)</f>
        <v>2122838.4633375681</v>
      </c>
      <c r="O594" s="4">
        <f>((Produção!O588*(PreçoLivre!O590*(1-Plan1!$B$11)+O$4*Plan1!$E$16)-O$5-O$2)*O$7)</f>
        <v>1989021.0166135833</v>
      </c>
      <c r="P594" s="4">
        <f>((Produção!P588*(PreçoLivre!P590*(1-Plan1!$B$11)+P$4*Plan1!$E$16)-P$5-P$2)*P$7)</f>
        <v>1837684.0311837774</v>
      </c>
      <c r="Q594" s="4">
        <f>((Produção!Q588*(PreçoLivre!Q590*(1-Plan1!$B$11)+Q$4*Plan1!$E$16)-Q$5-Q$2)*Q$7)</f>
        <v>1597624.4876137488</v>
      </c>
      <c r="R594" s="4">
        <f>((Produção!R588*(PreçoLivre!R590*(1-Plan1!$B$11)+R$4*Plan1!$E$16)-R$5-R$2)*R$7)</f>
        <v>1402223.450876564</v>
      </c>
      <c r="S594" s="4">
        <f>((Produção!S588*(PreçoLivre!S590*(1-Plan1!$B$11)+S$4*Plan1!$E$16)-S$5-S$2)*S$7)</f>
        <v>1310684.7438006056</v>
      </c>
      <c r="T594" s="4">
        <f>((Produção!T588*(PreçoLivre!T590*(1-Plan1!$B$11)+T$4*Plan1!$E$16)-T$5-T$2)*T$7)</f>
        <v>1226789.9264115572</v>
      </c>
      <c r="U594" s="4">
        <f>((Produção!U588*(PreçoLivre!U590*(1-Plan1!$B$11)+U$4*Plan1!$E$16)-U$5-U$2)*U$7)</f>
        <v>1047693.9123238203</v>
      </c>
      <c r="V594" s="4">
        <f>((Produção!V588*(PreçoLivre!V590*(1-Plan1!$B$11)+V$4*Plan1!$E$16)-V$5-V$2)*V$7)</f>
        <v>873429.42993195844</v>
      </c>
    </row>
    <row r="595" spans="1:22" x14ac:dyDescent="0.25">
      <c r="A595">
        <v>586</v>
      </c>
      <c r="B595" s="100">
        <f t="shared" si="9"/>
        <v>72398146.409442693</v>
      </c>
      <c r="C595" s="4">
        <f>((Produção!C589*(PreçoLivre!C591*(1-Plan1!$B$11)+C$4*Plan1!$E$16)-C$5-C$2)*C$7)</f>
        <v>7957729.6550201215</v>
      </c>
      <c r="D595" s="4">
        <f>((Produção!D589*(PreçoLivre!D591*(1-Plan1!$B$11)+D$4*Plan1!$E$16)-D$5-D$2)*D$7)</f>
        <v>7169231.2489984743</v>
      </c>
      <c r="E595" s="4">
        <f>((Produção!E589*(PreçoLivre!E591*(1-Plan1!$B$11)+E$4*Plan1!$E$16)-E$5-E$2)*E$7)</f>
        <v>6365798.0145277632</v>
      </c>
      <c r="F595" s="4">
        <f>((Produção!F589*(PreçoLivre!F591*(1-Plan1!$B$11)+F$4*Plan1!$E$16)-F$5-F$2)*F$7)</f>
        <v>5790440.8377534999</v>
      </c>
      <c r="G595" s="4">
        <f>((Produção!G589*(PreçoLivre!G591*(1-Plan1!$B$11)+G$4*Plan1!$E$16)-G$5-G$2)*G$7)</f>
        <v>4995903.0722609311</v>
      </c>
      <c r="H595" s="4">
        <f>((Produção!H589*(PreçoLivre!H591*(1-Plan1!$B$11)+H$4*Plan1!$E$16)-H$5-H$2)*H$7)</f>
        <v>4793221.5098000085</v>
      </c>
      <c r="I595" s="4">
        <f>((Produção!I589*(PreçoLivre!I591*(1-Plan1!$B$11)+I$4*Plan1!$E$16)-I$5-I$2)*I$7)</f>
        <v>4367269.3458596291</v>
      </c>
      <c r="J595" s="4">
        <f>((Produção!J589*(PreçoLivre!J591*(1-Plan1!$B$11)+J$4*Plan1!$E$16)-J$5-J$2)*J$7)</f>
        <v>3542060.5749300551</v>
      </c>
      <c r="K595" s="4">
        <f>((Produção!K589*(PreçoLivre!K591*(1-Plan1!$B$11)+K$4*Plan1!$E$16)-K$5-K$2)*K$7)</f>
        <v>3334078.7800950059</v>
      </c>
      <c r="L595" s="4">
        <f>((Produção!L589*(PreçoLivre!L591*(1-Plan1!$B$11)+L$4*Plan1!$E$16)-L$5-L$2)*L$7)</f>
        <v>3165262.9259250634</v>
      </c>
      <c r="M595" s="4">
        <f>((Produção!M589*(PreçoLivre!M591*(1-Plan1!$B$11)+M$4*Plan1!$E$16)-M$5-M$2)*M$7)</f>
        <v>2858258.8202945506</v>
      </c>
      <c r="N595" s="4">
        <f>((Produção!N589*(PreçoLivre!N591*(1-Plan1!$B$11)+N$4*Plan1!$E$16)-N$5-N$2)*N$7)</f>
        <v>2704932.4701752532</v>
      </c>
      <c r="O595" s="4">
        <f>((Produção!O589*(PreçoLivre!O591*(1-Plan1!$B$11)+O$4*Plan1!$E$16)-O$5-O$2)*O$7)</f>
        <v>2465268.2957499437</v>
      </c>
      <c r="P595" s="4">
        <f>((Produção!P589*(PreçoLivre!P591*(1-Plan1!$B$11)+P$4*Plan1!$E$16)-P$5-P$2)*P$7)</f>
        <v>2177699.5069196038</v>
      </c>
      <c r="Q595" s="4">
        <f>((Produção!Q589*(PreçoLivre!Q591*(1-Plan1!$B$11)+Q$4*Plan1!$E$16)-Q$5-Q$2)*Q$7)</f>
        <v>2151308.3316380894</v>
      </c>
      <c r="R595" s="4">
        <f>((Produção!R589*(PreçoLivre!R591*(1-Plan1!$B$11)+R$4*Plan1!$E$16)-R$5-R$2)*R$7)</f>
        <v>2156128.974608839</v>
      </c>
      <c r="S595" s="4">
        <f>((Produção!S589*(PreçoLivre!S591*(1-Plan1!$B$11)+S$4*Plan1!$E$16)-S$5-S$2)*S$7)</f>
        <v>2015959.2131796558</v>
      </c>
      <c r="T595" s="4">
        <f>((Produção!T589*(PreçoLivre!T591*(1-Plan1!$B$11)+T$4*Plan1!$E$16)-T$5-T$2)*T$7)</f>
        <v>1646909.9035433547</v>
      </c>
      <c r="U595" s="4">
        <f>((Produção!U589*(PreçoLivre!U591*(1-Plan1!$B$11)+U$4*Plan1!$E$16)-U$5-U$2)*U$7)</f>
        <v>1462743.1940004972</v>
      </c>
      <c r="V595" s="4">
        <f>((Produção!V589*(PreçoLivre!V591*(1-Plan1!$B$11)+V$4*Plan1!$E$16)-V$5-V$2)*V$7)</f>
        <v>1277941.734162353</v>
      </c>
    </row>
    <row r="596" spans="1:22" x14ac:dyDescent="0.25">
      <c r="A596">
        <v>587</v>
      </c>
      <c r="B596" s="100">
        <f t="shared" si="9"/>
        <v>61914130.071975864</v>
      </c>
      <c r="C596" s="4">
        <f>((Produção!C590*(PreçoLivre!C592*(1-Plan1!$B$11)+C$4*Plan1!$E$16)-C$5-C$2)*C$7)</f>
        <v>7862940.3747246424</v>
      </c>
      <c r="D596" s="4">
        <f>((Produção!D590*(PreçoLivre!D592*(1-Plan1!$B$11)+D$4*Plan1!$E$16)-D$5-D$2)*D$7)</f>
        <v>7134401.9674364058</v>
      </c>
      <c r="E596" s="4">
        <f>((Produção!E590*(PreçoLivre!E592*(1-Plan1!$B$11)+E$4*Plan1!$E$16)-E$5-E$2)*E$7)</f>
        <v>5993010.3819199558</v>
      </c>
      <c r="F596" s="4">
        <f>((Produção!F590*(PreçoLivre!F592*(1-Plan1!$B$11)+F$4*Plan1!$E$16)-F$5-F$2)*F$7)</f>
        <v>5028737.599474364</v>
      </c>
      <c r="G596" s="4">
        <f>((Produção!G590*(PreçoLivre!G592*(1-Plan1!$B$11)+G$4*Plan1!$E$16)-G$5-G$2)*G$7)</f>
        <v>4290369.9320719223</v>
      </c>
      <c r="H596" s="4">
        <f>((Produção!H590*(PreçoLivre!H592*(1-Plan1!$B$11)+H$4*Plan1!$E$16)-H$5-H$2)*H$7)</f>
        <v>3732828.0060736081</v>
      </c>
      <c r="I596" s="4">
        <f>((Produção!I590*(PreçoLivre!I592*(1-Plan1!$B$11)+I$4*Plan1!$E$16)-I$5-I$2)*I$7)</f>
        <v>3610649.2125277314</v>
      </c>
      <c r="J596" s="4">
        <f>((Produção!J590*(PreçoLivre!J592*(1-Plan1!$B$11)+J$4*Plan1!$E$16)-J$5-J$2)*J$7)</f>
        <v>3260976.8807691373</v>
      </c>
      <c r="K596" s="4">
        <f>((Produção!K590*(PreçoLivre!K592*(1-Plan1!$B$11)+K$4*Plan1!$E$16)-K$5-K$2)*K$7)</f>
        <v>2984439.5541564208</v>
      </c>
      <c r="L596" s="4">
        <f>((Produção!L590*(PreçoLivre!L592*(1-Plan1!$B$11)+L$4*Plan1!$E$16)-L$5-L$2)*L$7)</f>
        <v>2685937.6022836422</v>
      </c>
      <c r="M596" s="4">
        <f>((Produção!M590*(PreçoLivre!M592*(1-Plan1!$B$11)+M$4*Plan1!$E$16)-M$5-M$2)*M$7)</f>
        <v>2397196.5430665878</v>
      </c>
      <c r="N596" s="4">
        <f>((Produção!N590*(PreçoLivre!N592*(1-Plan1!$B$11)+N$4*Plan1!$E$16)-N$5-N$2)*N$7)</f>
        <v>2084499.0602480047</v>
      </c>
      <c r="O596" s="4">
        <f>((Produção!O590*(PreçoLivre!O592*(1-Plan1!$B$11)+O$4*Plan1!$E$16)-O$5-O$2)*O$7)</f>
        <v>1972062.3848948474</v>
      </c>
      <c r="P596" s="4">
        <f>((Produção!P590*(PreçoLivre!P592*(1-Plan1!$B$11)+P$4*Plan1!$E$16)-P$5-P$2)*P$7)</f>
        <v>1688687.9450809597</v>
      </c>
      <c r="Q596" s="4">
        <f>((Produção!Q590*(PreçoLivre!Q592*(1-Plan1!$B$11)+Q$4*Plan1!$E$16)-Q$5-Q$2)*Q$7)</f>
        <v>1593145.8264351587</v>
      </c>
      <c r="R596" s="4">
        <f>((Produção!R590*(PreçoLivre!R592*(1-Plan1!$B$11)+R$4*Plan1!$E$16)-R$5-R$2)*R$7)</f>
        <v>1341555.3766040753</v>
      </c>
      <c r="S596" s="4">
        <f>((Produção!S590*(PreçoLivre!S592*(1-Plan1!$B$11)+S$4*Plan1!$E$16)-S$5-S$2)*S$7)</f>
        <v>1247527.7828206751</v>
      </c>
      <c r="T596" s="4">
        <f>((Produção!T590*(PreçoLivre!T592*(1-Plan1!$B$11)+T$4*Plan1!$E$16)-T$5-T$2)*T$7)</f>
        <v>1147583.1367255296</v>
      </c>
      <c r="U596" s="4">
        <f>((Produção!U590*(PreçoLivre!U592*(1-Plan1!$B$11)+U$4*Plan1!$E$16)-U$5-U$2)*U$7)</f>
        <v>950893.85068608203</v>
      </c>
      <c r="V596" s="4">
        <f>((Produção!V590*(PreçoLivre!V592*(1-Plan1!$B$11)+V$4*Plan1!$E$16)-V$5-V$2)*V$7)</f>
        <v>906686.65397611971</v>
      </c>
    </row>
    <row r="597" spans="1:22" x14ac:dyDescent="0.25">
      <c r="A597">
        <v>588</v>
      </c>
      <c r="B597" s="100">
        <f t="shared" si="9"/>
        <v>71611737.393741369</v>
      </c>
      <c r="C597" s="4">
        <f>((Produção!C591*(PreçoLivre!C593*(1-Plan1!$B$11)+C$4*Plan1!$E$16)-C$5-C$2)*C$7)</f>
        <v>7200712.1607799334</v>
      </c>
      <c r="D597" s="4">
        <f>((Produção!D591*(PreçoLivre!D593*(1-Plan1!$B$11)+D$4*Plan1!$E$16)-D$5-D$2)*D$7)</f>
        <v>6674521.4208749365</v>
      </c>
      <c r="E597" s="4">
        <f>((Produção!E591*(PreçoLivre!E593*(1-Plan1!$B$11)+E$4*Plan1!$E$16)-E$5-E$2)*E$7)</f>
        <v>6180702.7335026553</v>
      </c>
      <c r="F597" s="4">
        <f>((Produção!F591*(PreçoLivre!F593*(1-Plan1!$B$11)+F$4*Plan1!$E$16)-F$5-F$2)*F$7)</f>
        <v>6058438.3781859176</v>
      </c>
      <c r="G597" s="4">
        <f>((Produção!G591*(PreçoLivre!G593*(1-Plan1!$B$11)+G$4*Plan1!$E$16)-G$5-G$2)*G$7)</f>
        <v>5438984.4920609528</v>
      </c>
      <c r="H597" s="4">
        <f>((Produção!H591*(PreçoLivre!H593*(1-Plan1!$B$11)+H$4*Plan1!$E$16)-H$5-H$2)*H$7)</f>
        <v>4791758.7351477351</v>
      </c>
      <c r="I597" s="4">
        <f>((Produção!I591*(PreçoLivre!I593*(1-Plan1!$B$11)+I$4*Plan1!$E$16)-I$5-I$2)*I$7)</f>
        <v>4143680.2501618685</v>
      </c>
      <c r="J597" s="4">
        <f>((Produção!J591*(PreçoLivre!J593*(1-Plan1!$B$11)+J$4*Plan1!$E$16)-J$5-J$2)*J$7)</f>
        <v>3770837.3787625069</v>
      </c>
      <c r="K597" s="4">
        <f>((Produção!K591*(PreçoLivre!K593*(1-Plan1!$B$11)+K$4*Plan1!$E$16)-K$5-K$2)*K$7)</f>
        <v>3493688.8702359209</v>
      </c>
      <c r="L597" s="4">
        <f>((Produção!L591*(PreçoLivre!L593*(1-Plan1!$B$11)+L$4*Plan1!$E$16)-L$5-L$2)*L$7)</f>
        <v>3193927.1320613008</v>
      </c>
      <c r="M597" s="4">
        <f>((Produção!M591*(PreçoLivre!M593*(1-Plan1!$B$11)+M$4*Plan1!$E$16)-M$5-M$2)*M$7)</f>
        <v>2902421.4793360252</v>
      </c>
      <c r="N597" s="4">
        <f>((Produção!N591*(PreçoLivre!N593*(1-Plan1!$B$11)+N$4*Plan1!$E$16)-N$5-N$2)*N$7)</f>
        <v>2556799.8059771019</v>
      </c>
      <c r="O597" s="4">
        <f>((Produção!O591*(PreçoLivre!O593*(1-Plan1!$B$11)+O$4*Plan1!$E$16)-O$5-O$2)*O$7)</f>
        <v>2371531.1413918519</v>
      </c>
      <c r="P597" s="4">
        <f>((Produção!P591*(PreçoLivre!P593*(1-Plan1!$B$11)+P$4*Plan1!$E$16)-P$5-P$2)*P$7)</f>
        <v>2157025.6480775136</v>
      </c>
      <c r="Q597" s="4">
        <f>((Produção!Q591*(PreçoLivre!Q593*(1-Plan1!$B$11)+Q$4*Plan1!$E$16)-Q$5-Q$2)*Q$7)</f>
        <v>2064225.2727078227</v>
      </c>
      <c r="R597" s="4">
        <f>((Produção!R591*(PreçoLivre!R593*(1-Plan1!$B$11)+R$4*Plan1!$E$16)-R$5-R$2)*R$7)</f>
        <v>1931352.4086668647</v>
      </c>
      <c r="S597" s="4">
        <f>((Produção!S591*(PreçoLivre!S593*(1-Plan1!$B$11)+S$4*Plan1!$E$16)-S$5-S$2)*S$7)</f>
        <v>1874536.5250268108</v>
      </c>
      <c r="T597" s="4">
        <f>((Produção!T591*(PreçoLivre!T593*(1-Plan1!$B$11)+T$4*Plan1!$E$16)-T$5-T$2)*T$7)</f>
        <v>1780946.2841283933</v>
      </c>
      <c r="U597" s="4">
        <f>((Produção!U591*(PreçoLivre!U593*(1-Plan1!$B$11)+U$4*Plan1!$E$16)-U$5-U$2)*U$7)</f>
        <v>1600138.3308466391</v>
      </c>
      <c r="V597" s="4">
        <f>((Produção!V591*(PreçoLivre!V593*(1-Plan1!$B$11)+V$4*Plan1!$E$16)-V$5-V$2)*V$7)</f>
        <v>1425508.9458086269</v>
      </c>
    </row>
    <row r="598" spans="1:22" x14ac:dyDescent="0.25">
      <c r="A598">
        <v>589</v>
      </c>
      <c r="B598" s="100">
        <f t="shared" si="9"/>
        <v>71169470.555495456</v>
      </c>
      <c r="C598" s="4">
        <f>((Produção!C592*(PreçoLivre!C594*(1-Plan1!$B$11)+C$4*Plan1!$E$16)-C$5-C$2)*C$7)</f>
        <v>7337389.6999121094</v>
      </c>
      <c r="D598" s="4">
        <f>((Produção!D592*(PreçoLivre!D594*(1-Plan1!$B$11)+D$4*Plan1!$E$16)-D$5-D$2)*D$7)</f>
        <v>7016415.200261333</v>
      </c>
      <c r="E598" s="4">
        <f>((Produção!E592*(PreçoLivre!E594*(1-Plan1!$B$11)+E$4*Plan1!$E$16)-E$5-E$2)*E$7)</f>
        <v>6246979.0412994549</v>
      </c>
      <c r="F598" s="4">
        <f>((Produção!F592*(PreçoLivre!F594*(1-Plan1!$B$11)+F$4*Plan1!$E$16)-F$5-F$2)*F$7)</f>
        <v>5471909.7583147008</v>
      </c>
      <c r="G598" s="4">
        <f>((Produção!G592*(PreçoLivre!G594*(1-Plan1!$B$11)+G$4*Plan1!$E$16)-G$5-G$2)*G$7)</f>
        <v>4638017.4493481601</v>
      </c>
      <c r="H598" s="4">
        <f>((Produção!H592*(PreçoLivre!H594*(1-Plan1!$B$11)+H$4*Plan1!$E$16)-H$5-H$2)*H$7)</f>
        <v>4386120.715119849</v>
      </c>
      <c r="I598" s="4">
        <f>((Produção!I592*(PreçoLivre!I594*(1-Plan1!$B$11)+I$4*Plan1!$E$16)-I$5-I$2)*I$7)</f>
        <v>4169711.9290543622</v>
      </c>
      <c r="J598" s="4">
        <f>((Produção!J592*(PreçoLivre!J594*(1-Plan1!$B$11)+J$4*Plan1!$E$16)-J$5-J$2)*J$7)</f>
        <v>3728980.4541037329</v>
      </c>
      <c r="K598" s="4">
        <f>((Produção!K592*(PreçoLivre!K594*(1-Plan1!$B$11)+K$4*Plan1!$E$16)-K$5-K$2)*K$7)</f>
        <v>3813634.1516791787</v>
      </c>
      <c r="L598" s="4">
        <f>((Produção!L592*(PreçoLivre!L594*(1-Plan1!$B$11)+L$4*Plan1!$E$16)-L$5-L$2)*L$7)</f>
        <v>3270608.9579493036</v>
      </c>
      <c r="M598" s="4">
        <f>((Produção!M592*(PreçoLivre!M594*(1-Plan1!$B$11)+M$4*Plan1!$E$16)-M$5-M$2)*M$7)</f>
        <v>3054125.3236277094</v>
      </c>
      <c r="N598" s="4">
        <f>((Produção!N592*(PreçoLivre!N594*(1-Plan1!$B$11)+N$4*Plan1!$E$16)-N$5-N$2)*N$7)</f>
        <v>2513036.5653160256</v>
      </c>
      <c r="O598" s="4">
        <f>((Produção!O592*(PreçoLivre!O594*(1-Plan1!$B$11)+O$4*Plan1!$E$16)-O$5-O$2)*O$7)</f>
        <v>2695825.2661497248</v>
      </c>
      <c r="P598" s="4">
        <f>((Produção!P592*(PreçoLivre!P594*(1-Plan1!$B$11)+P$4*Plan1!$E$16)-P$5-P$2)*P$7)</f>
        <v>2362489.8710393459</v>
      </c>
      <c r="Q598" s="4">
        <f>((Produção!Q592*(PreçoLivre!Q594*(1-Plan1!$B$11)+Q$4*Plan1!$E$16)-Q$5-Q$2)*Q$7)</f>
        <v>2257654.7207926102</v>
      </c>
      <c r="R598" s="4">
        <f>((Produção!R592*(PreçoLivre!R594*(1-Plan1!$B$11)+R$4*Plan1!$E$16)-R$5-R$2)*R$7)</f>
        <v>1851729.3457035215</v>
      </c>
      <c r="S598" s="4">
        <f>((Produção!S592*(PreçoLivre!S594*(1-Plan1!$B$11)+S$4*Plan1!$E$16)-S$5-S$2)*S$7)</f>
        <v>1767995.5980252987</v>
      </c>
      <c r="T598" s="4">
        <f>((Produção!T592*(PreçoLivre!T594*(1-Plan1!$B$11)+T$4*Plan1!$E$16)-T$5-T$2)*T$7)</f>
        <v>1677951.3124101597</v>
      </c>
      <c r="U598" s="4">
        <f>((Produção!U592*(PreçoLivre!U594*(1-Plan1!$B$11)+U$4*Plan1!$E$16)-U$5-U$2)*U$7)</f>
        <v>1551296.1461766229</v>
      </c>
      <c r="V598" s="4">
        <f>((Produção!V592*(PreçoLivre!V594*(1-Plan1!$B$11)+V$4*Plan1!$E$16)-V$5-V$2)*V$7)</f>
        <v>1357599.0492122602</v>
      </c>
    </row>
    <row r="599" spans="1:22" x14ac:dyDescent="0.25">
      <c r="A599">
        <v>590</v>
      </c>
      <c r="B599" s="100">
        <f t="shared" si="9"/>
        <v>68815947.366677001</v>
      </c>
      <c r="C599" s="4">
        <f>((Produção!C593*(PreçoLivre!C595*(1-Plan1!$B$11)+C$4*Plan1!$E$16)-C$5-C$2)*C$7)</f>
        <v>7026943.0222962918</v>
      </c>
      <c r="D599" s="4">
        <f>((Produção!D593*(PreçoLivre!D595*(1-Plan1!$B$11)+D$4*Plan1!$E$16)-D$5-D$2)*D$7)</f>
        <v>6469218.1952423537</v>
      </c>
      <c r="E599" s="4">
        <f>((Produção!E593*(PreçoLivre!E595*(1-Plan1!$B$11)+E$4*Plan1!$E$16)-E$5-E$2)*E$7)</f>
        <v>6239741.4182114517</v>
      </c>
      <c r="F599" s="4">
        <f>((Produção!F593*(PreçoLivre!F595*(1-Plan1!$B$11)+F$4*Plan1!$E$16)-F$5-F$2)*F$7)</f>
        <v>5971796.8351589711</v>
      </c>
      <c r="G599" s="4">
        <f>((Produção!G593*(PreçoLivre!G595*(1-Plan1!$B$11)+G$4*Plan1!$E$16)-G$5-G$2)*G$7)</f>
        <v>5249782.4977515098</v>
      </c>
      <c r="H599" s="4">
        <f>((Produção!H593*(PreçoLivre!H595*(1-Plan1!$B$11)+H$4*Plan1!$E$16)-H$5-H$2)*H$7)</f>
        <v>4879633.9616140472</v>
      </c>
      <c r="I599" s="4">
        <f>((Produção!I593*(PreçoLivre!I595*(1-Plan1!$B$11)+I$4*Plan1!$E$16)-I$5-I$2)*I$7)</f>
        <v>4089209.24657741</v>
      </c>
      <c r="J599" s="4">
        <f>((Produção!J593*(PreçoLivre!J595*(1-Plan1!$B$11)+J$4*Plan1!$E$16)-J$5-J$2)*J$7)</f>
        <v>3734203.556959406</v>
      </c>
      <c r="K599" s="4">
        <f>((Produção!K593*(PreçoLivre!K595*(1-Plan1!$B$11)+K$4*Plan1!$E$16)-K$5-K$2)*K$7)</f>
        <v>3191943.9554283214</v>
      </c>
      <c r="L599" s="4">
        <f>((Produção!L593*(PreçoLivre!L595*(1-Plan1!$B$11)+L$4*Plan1!$E$16)-L$5-L$2)*L$7)</f>
        <v>3062170.2891489039</v>
      </c>
      <c r="M599" s="4">
        <f>((Produção!M593*(PreçoLivre!M595*(1-Plan1!$B$11)+M$4*Plan1!$E$16)-M$5-M$2)*M$7)</f>
        <v>2603648.2929054969</v>
      </c>
      <c r="N599" s="4">
        <f>((Produção!N593*(PreçoLivre!N595*(1-Plan1!$B$11)+N$4*Plan1!$E$16)-N$5-N$2)*N$7)</f>
        <v>2372538.5395390047</v>
      </c>
      <c r="O599" s="4">
        <f>((Produção!O593*(PreçoLivre!O595*(1-Plan1!$B$11)+O$4*Plan1!$E$16)-O$5-O$2)*O$7)</f>
        <v>2372858.8175725518</v>
      </c>
      <c r="P599" s="4">
        <f>((Produção!P593*(PreçoLivre!P595*(1-Plan1!$B$11)+P$4*Plan1!$E$16)-P$5-P$2)*P$7)</f>
        <v>2318517.4146734355</v>
      </c>
      <c r="Q599" s="4">
        <f>((Produção!Q593*(PreçoLivre!Q595*(1-Plan1!$B$11)+Q$4*Plan1!$E$16)-Q$5-Q$2)*Q$7)</f>
        <v>1981605.5225841796</v>
      </c>
      <c r="R599" s="4">
        <f>((Produção!R593*(PreçoLivre!R595*(1-Plan1!$B$11)+R$4*Plan1!$E$16)-R$5-R$2)*R$7)</f>
        <v>1832822.2014152959</v>
      </c>
      <c r="S599" s="4">
        <f>((Produção!S593*(PreçoLivre!S595*(1-Plan1!$B$11)+S$4*Plan1!$E$16)-S$5-S$2)*S$7)</f>
        <v>1543896.3038420142</v>
      </c>
      <c r="T599" s="4">
        <f>((Produção!T593*(PreçoLivre!T595*(1-Plan1!$B$11)+T$4*Plan1!$E$16)-T$5-T$2)*T$7)</f>
        <v>1425591.9014670416</v>
      </c>
      <c r="U599" s="4">
        <f>((Produção!U593*(PreçoLivre!U595*(1-Plan1!$B$11)+U$4*Plan1!$E$16)-U$5-U$2)*U$7)</f>
        <v>1298839.5947008689</v>
      </c>
      <c r="V599" s="4">
        <f>((Produção!V593*(PreçoLivre!V595*(1-Plan1!$B$11)+V$4*Plan1!$E$16)-V$5-V$2)*V$7)</f>
        <v>1150985.7995884572</v>
      </c>
    </row>
    <row r="600" spans="1:22" x14ac:dyDescent="0.25">
      <c r="A600">
        <v>591</v>
      </c>
      <c r="B600" s="100">
        <f t="shared" si="9"/>
        <v>78108352.755242169</v>
      </c>
      <c r="C600" s="4">
        <f>((Produção!C594*(PreçoLivre!C596*(1-Plan1!$B$11)+C$4*Plan1!$E$16)-C$5-C$2)*C$7)</f>
        <v>7695450.5561090102</v>
      </c>
      <c r="D600" s="4">
        <f>((Produção!D594*(PreçoLivre!D596*(1-Plan1!$B$11)+D$4*Plan1!$E$16)-D$5-D$2)*D$7)</f>
        <v>7308267.8815835137</v>
      </c>
      <c r="E600" s="4">
        <f>((Produção!E594*(PreçoLivre!E596*(1-Plan1!$B$11)+E$4*Plan1!$E$16)-E$5-E$2)*E$7)</f>
        <v>6969117.1480458071</v>
      </c>
      <c r="F600" s="4">
        <f>((Produção!F594*(PreçoLivre!F596*(1-Plan1!$B$11)+F$4*Plan1!$E$16)-F$5-F$2)*F$7)</f>
        <v>6185433.8339665141</v>
      </c>
      <c r="G600" s="4">
        <f>((Produção!G594*(PreçoLivre!G596*(1-Plan1!$B$11)+G$4*Plan1!$E$16)-G$5-G$2)*G$7)</f>
        <v>5790147.0036249831</v>
      </c>
      <c r="H600" s="4">
        <f>((Produção!H594*(PreçoLivre!H596*(1-Plan1!$B$11)+H$4*Plan1!$E$16)-H$5-H$2)*H$7)</f>
        <v>4926430.595655825</v>
      </c>
      <c r="I600" s="4">
        <f>((Produção!I594*(PreçoLivre!I596*(1-Plan1!$B$11)+I$4*Plan1!$E$16)-I$5-I$2)*I$7)</f>
        <v>4463590.2871664017</v>
      </c>
      <c r="J600" s="4">
        <f>((Produção!J594*(PreçoLivre!J596*(1-Plan1!$B$11)+J$4*Plan1!$E$16)-J$5-J$2)*J$7)</f>
        <v>3771741.088136632</v>
      </c>
      <c r="K600" s="4">
        <f>((Produção!K594*(PreçoLivre!K596*(1-Plan1!$B$11)+K$4*Plan1!$E$16)-K$5-K$2)*K$7)</f>
        <v>3627390.2774564093</v>
      </c>
      <c r="L600" s="4">
        <f>((Produção!L594*(PreçoLivre!L596*(1-Plan1!$B$11)+L$4*Plan1!$E$16)-L$5-L$2)*L$7)</f>
        <v>3158659.6204772387</v>
      </c>
      <c r="M600" s="4">
        <f>((Produção!M594*(PreçoLivre!M596*(1-Plan1!$B$11)+M$4*Plan1!$E$16)-M$5-M$2)*M$7)</f>
        <v>2936340.9421686637</v>
      </c>
      <c r="N600" s="4">
        <f>((Produção!N594*(PreçoLivre!N596*(1-Plan1!$B$11)+N$4*Plan1!$E$16)-N$5-N$2)*N$7)</f>
        <v>2933253.5556699312</v>
      </c>
      <c r="O600" s="4">
        <f>((Produção!O594*(PreçoLivre!O596*(1-Plan1!$B$11)+O$4*Plan1!$E$16)-O$5-O$2)*O$7)</f>
        <v>2723190.5762117081</v>
      </c>
      <c r="P600" s="4">
        <f>((Produção!P594*(PreçoLivre!P596*(1-Plan1!$B$11)+P$4*Plan1!$E$16)-P$5-P$2)*P$7)</f>
        <v>2489862.3160231998</v>
      </c>
      <c r="Q600" s="4">
        <f>((Produção!Q594*(PreçoLivre!Q596*(1-Plan1!$B$11)+Q$4*Plan1!$E$16)-Q$5-Q$2)*Q$7)</f>
        <v>2297211.6519869533</v>
      </c>
      <c r="R600" s="4">
        <f>((Produção!R594*(PreçoLivre!R596*(1-Plan1!$B$11)+R$4*Plan1!$E$16)-R$5-R$2)*R$7)</f>
        <v>2498035.2292111423</v>
      </c>
      <c r="S600" s="4">
        <f>((Produção!S594*(PreçoLivre!S596*(1-Plan1!$B$11)+S$4*Plan1!$E$16)-S$5-S$2)*S$7)</f>
        <v>2115235.351504616</v>
      </c>
      <c r="T600" s="4">
        <f>((Produção!T594*(PreçoLivre!T596*(1-Plan1!$B$11)+T$4*Plan1!$E$16)-T$5-T$2)*T$7)</f>
        <v>2171495.1433518315</v>
      </c>
      <c r="U600" s="4">
        <f>((Produção!U594*(PreçoLivre!U596*(1-Plan1!$B$11)+U$4*Plan1!$E$16)-U$5-U$2)*U$7)</f>
        <v>2060703.9798247092</v>
      </c>
      <c r="V600" s="4">
        <f>((Produção!V594*(PreçoLivre!V596*(1-Plan1!$B$11)+V$4*Plan1!$E$16)-V$5-V$2)*V$7)</f>
        <v>1986795.7170670955</v>
      </c>
    </row>
    <row r="601" spans="1:22" x14ac:dyDescent="0.25">
      <c r="A601">
        <v>592</v>
      </c>
      <c r="B601" s="100">
        <f t="shared" si="9"/>
        <v>72514829.009042904</v>
      </c>
      <c r="C601" s="4">
        <f>((Produção!C595*(PreçoLivre!C597*(1-Plan1!$B$11)+C$4*Plan1!$E$16)-C$5-C$2)*C$7)</f>
        <v>8149130.1877768021</v>
      </c>
      <c r="D601" s="4">
        <f>((Produção!D595*(PreçoLivre!D597*(1-Plan1!$B$11)+D$4*Plan1!$E$16)-D$5-D$2)*D$7)</f>
        <v>6942265.2801023452</v>
      </c>
      <c r="E601" s="4">
        <f>((Produção!E595*(PreçoLivre!E597*(1-Plan1!$B$11)+E$4*Plan1!$E$16)-E$5-E$2)*E$7)</f>
        <v>6769627.4138288815</v>
      </c>
      <c r="F601" s="4">
        <f>((Produção!F595*(PreçoLivre!F597*(1-Plan1!$B$11)+F$4*Plan1!$E$16)-F$5-F$2)*F$7)</f>
        <v>6109047.089913941</v>
      </c>
      <c r="G601" s="4">
        <f>((Produção!G595*(PreçoLivre!G597*(1-Plan1!$B$11)+G$4*Plan1!$E$16)-G$5-G$2)*G$7)</f>
        <v>5072993.9396532541</v>
      </c>
      <c r="H601" s="4">
        <f>((Produção!H595*(PreçoLivre!H597*(1-Plan1!$B$11)+H$4*Plan1!$E$16)-H$5-H$2)*H$7)</f>
        <v>4659418.367486693</v>
      </c>
      <c r="I601" s="4">
        <f>((Produção!I595*(PreçoLivre!I597*(1-Plan1!$B$11)+I$4*Plan1!$E$16)-I$5-I$2)*I$7)</f>
        <v>4591140.6353604821</v>
      </c>
      <c r="J601" s="4">
        <f>((Produção!J595*(PreçoLivre!J597*(1-Plan1!$B$11)+J$4*Plan1!$E$16)-J$5-J$2)*J$7)</f>
        <v>4285025.2841186607</v>
      </c>
      <c r="K601" s="4">
        <f>((Produção!K595*(PreçoLivre!K597*(1-Plan1!$B$11)+K$4*Plan1!$E$16)-K$5-K$2)*K$7)</f>
        <v>3598895.0468889237</v>
      </c>
      <c r="L601" s="4">
        <f>((Produção!L595*(PreçoLivre!L597*(1-Plan1!$B$11)+L$4*Plan1!$E$16)-L$5-L$2)*L$7)</f>
        <v>3310407.2997353855</v>
      </c>
      <c r="M601" s="4">
        <f>((Produção!M595*(PreçoLivre!M597*(1-Plan1!$B$11)+M$4*Plan1!$E$16)-M$5-M$2)*M$7)</f>
        <v>3252254.0506681101</v>
      </c>
      <c r="N601" s="4">
        <f>((Produção!N595*(PreçoLivre!N597*(1-Plan1!$B$11)+N$4*Plan1!$E$16)-N$5-N$2)*N$7)</f>
        <v>2750555.0854482739</v>
      </c>
      <c r="O601" s="4">
        <f>((Produção!O595*(PreçoLivre!O597*(1-Plan1!$B$11)+O$4*Plan1!$E$16)-O$5-O$2)*O$7)</f>
        <v>2637278.8636602606</v>
      </c>
      <c r="P601" s="4">
        <f>((Produção!P595*(PreçoLivre!P597*(1-Plan1!$B$11)+P$4*Plan1!$E$16)-P$5-P$2)*P$7)</f>
        <v>2132007.2047667252</v>
      </c>
      <c r="Q601" s="4">
        <f>((Produção!Q595*(PreçoLivre!Q597*(1-Plan1!$B$11)+Q$4*Plan1!$E$16)-Q$5-Q$2)*Q$7)</f>
        <v>1977310.0543597443</v>
      </c>
      <c r="R601" s="4">
        <f>((Produção!R595*(PreçoLivre!R597*(1-Plan1!$B$11)+R$4*Plan1!$E$16)-R$5-R$2)*R$7)</f>
        <v>1716844.6843802833</v>
      </c>
      <c r="S601" s="4">
        <f>((Produção!S595*(PreçoLivre!S597*(1-Plan1!$B$11)+S$4*Plan1!$E$16)-S$5-S$2)*S$7)</f>
        <v>1466006.4840164778</v>
      </c>
      <c r="T601" s="4">
        <f>((Produção!T595*(PreçoLivre!T597*(1-Plan1!$B$11)+T$4*Plan1!$E$16)-T$5-T$2)*T$7)</f>
        <v>1183997.2880811051</v>
      </c>
      <c r="U601" s="4">
        <f>((Produção!U595*(PreçoLivre!U597*(1-Plan1!$B$11)+U$4*Plan1!$E$16)-U$5-U$2)*U$7)</f>
        <v>1021521.3842560663</v>
      </c>
      <c r="V601" s="4">
        <f>((Produção!V595*(PreçoLivre!V597*(1-Plan1!$B$11)+V$4*Plan1!$E$16)-V$5-V$2)*V$7)</f>
        <v>889103.3645404873</v>
      </c>
    </row>
    <row r="602" spans="1:22" x14ac:dyDescent="0.25">
      <c r="A602">
        <v>593</v>
      </c>
      <c r="B602" s="100">
        <f t="shared" si="9"/>
        <v>59466994.881030262</v>
      </c>
      <c r="C602" s="4">
        <f>((Produção!C596*(PreçoLivre!C598*(1-Plan1!$B$11)+C$4*Plan1!$E$16)-C$5-C$2)*C$7)</f>
        <v>7588308.8563492298</v>
      </c>
      <c r="D602" s="4">
        <f>((Produção!D596*(PreçoLivre!D598*(1-Plan1!$B$11)+D$4*Plan1!$E$16)-D$5-D$2)*D$7)</f>
        <v>6609113.4516470907</v>
      </c>
      <c r="E602" s="4">
        <f>((Produção!E596*(PreçoLivre!E598*(1-Plan1!$B$11)+E$4*Plan1!$E$16)-E$5-E$2)*E$7)</f>
        <v>5695401.0451113265</v>
      </c>
      <c r="F602" s="4">
        <f>((Produção!F596*(PreçoLivre!F598*(1-Plan1!$B$11)+F$4*Plan1!$E$16)-F$5-F$2)*F$7)</f>
        <v>5575351.4476831974</v>
      </c>
      <c r="G602" s="4">
        <f>((Produção!G596*(PreçoLivre!G598*(1-Plan1!$B$11)+G$4*Plan1!$E$16)-G$5-G$2)*G$7)</f>
        <v>4552155.9267062722</v>
      </c>
      <c r="H602" s="4">
        <f>((Produção!H596*(PreçoLivre!H598*(1-Plan1!$B$11)+H$4*Plan1!$E$16)-H$5-H$2)*H$7)</f>
        <v>3873646.6289120801</v>
      </c>
      <c r="I602" s="4">
        <f>((Produção!I596*(PreçoLivre!I598*(1-Plan1!$B$11)+I$4*Plan1!$E$16)-I$5-I$2)*I$7)</f>
        <v>3641970.7721811561</v>
      </c>
      <c r="J602" s="4">
        <f>((Produção!J596*(PreçoLivre!J598*(1-Plan1!$B$11)+J$4*Plan1!$E$16)-J$5-J$2)*J$7)</f>
        <v>3291345.0045006066</v>
      </c>
      <c r="K602" s="4">
        <f>((Produção!K596*(PreçoLivre!K598*(1-Plan1!$B$11)+K$4*Plan1!$E$16)-K$5-K$2)*K$7)</f>
        <v>2733954.9718682314</v>
      </c>
      <c r="L602" s="4">
        <f>((Produção!L596*(PreçoLivre!L598*(1-Plan1!$B$11)+L$4*Plan1!$E$16)-L$5-L$2)*L$7)</f>
        <v>2207827.4051470989</v>
      </c>
      <c r="M602" s="4">
        <f>((Produção!M596*(PreçoLivre!M598*(1-Plan1!$B$11)+M$4*Plan1!$E$16)-M$5-M$2)*M$7)</f>
        <v>1924715.1286416005</v>
      </c>
      <c r="N602" s="4">
        <f>((Produção!N596*(PreçoLivre!N598*(1-Plan1!$B$11)+N$4*Plan1!$E$16)-N$5-N$2)*N$7)</f>
        <v>1995812.2400823224</v>
      </c>
      <c r="O602" s="4">
        <f>((Produção!O596*(PreçoLivre!O598*(1-Plan1!$B$11)+O$4*Plan1!$E$16)-O$5-O$2)*O$7)</f>
        <v>1684701.2062727043</v>
      </c>
      <c r="P602" s="4">
        <f>((Produção!P596*(PreçoLivre!P598*(1-Plan1!$B$11)+P$4*Plan1!$E$16)-P$5-P$2)*P$7)</f>
        <v>1452526.4332831951</v>
      </c>
      <c r="Q602" s="4">
        <f>((Produção!Q596*(PreçoLivre!Q598*(1-Plan1!$B$11)+Q$4*Plan1!$E$16)-Q$5-Q$2)*Q$7)</f>
        <v>1315078.1130651229</v>
      </c>
      <c r="R602" s="4">
        <f>((Produção!R596*(PreçoLivre!R598*(1-Plan1!$B$11)+R$4*Plan1!$E$16)-R$5-R$2)*R$7)</f>
        <v>1149248.5857357639</v>
      </c>
      <c r="S602" s="4">
        <f>((Produção!S596*(PreçoLivre!S598*(1-Plan1!$B$11)+S$4*Plan1!$E$16)-S$5-S$2)*S$7)</f>
        <v>1104012.8599296056</v>
      </c>
      <c r="T602" s="4">
        <f>((Produção!T596*(PreçoLivre!T598*(1-Plan1!$B$11)+T$4*Plan1!$E$16)-T$5-T$2)*T$7)</f>
        <v>1095319.0939117495</v>
      </c>
      <c r="U602" s="4">
        <f>((Produção!U596*(PreçoLivre!U598*(1-Plan1!$B$11)+U$4*Plan1!$E$16)-U$5-U$2)*U$7)</f>
        <v>1029616.3999287903</v>
      </c>
      <c r="V602" s="4">
        <f>((Produção!V596*(PreçoLivre!V598*(1-Plan1!$B$11)+V$4*Plan1!$E$16)-V$5-V$2)*V$7)</f>
        <v>946889.31007312168</v>
      </c>
    </row>
    <row r="603" spans="1:22" x14ac:dyDescent="0.25">
      <c r="A603">
        <v>594</v>
      </c>
      <c r="B603" s="100">
        <f t="shared" si="9"/>
        <v>65006491.675744757</v>
      </c>
      <c r="C603" s="4">
        <f>((Produção!C597*(PreçoLivre!C599*(1-Plan1!$B$11)+C$4*Plan1!$E$16)-C$5-C$2)*C$7)</f>
        <v>7199874.0695380736</v>
      </c>
      <c r="D603" s="4">
        <f>((Produção!D597*(PreçoLivre!D599*(1-Plan1!$B$11)+D$4*Plan1!$E$16)-D$5-D$2)*D$7)</f>
        <v>6709762.3262822945</v>
      </c>
      <c r="E603" s="4">
        <f>((Produção!E597*(PreçoLivre!E599*(1-Plan1!$B$11)+E$4*Plan1!$E$16)-E$5-E$2)*E$7)</f>
        <v>6361464.208811434</v>
      </c>
      <c r="F603" s="4">
        <f>((Produção!F597*(PreçoLivre!F599*(1-Plan1!$B$11)+F$4*Plan1!$E$16)-F$5-F$2)*F$7)</f>
        <v>5432602.2054351233</v>
      </c>
      <c r="G603" s="4">
        <f>((Produção!G597*(PreçoLivre!G599*(1-Plan1!$B$11)+G$4*Plan1!$E$16)-G$5-G$2)*G$7)</f>
        <v>5160432.2773002358</v>
      </c>
      <c r="H603" s="4">
        <f>((Produção!H597*(PreçoLivre!H599*(1-Plan1!$B$11)+H$4*Plan1!$E$16)-H$5-H$2)*H$7)</f>
        <v>4395530.2356425375</v>
      </c>
      <c r="I603" s="4">
        <f>((Produção!I597*(PreçoLivre!I599*(1-Plan1!$B$11)+I$4*Plan1!$E$16)-I$5-I$2)*I$7)</f>
        <v>3783668.357815681</v>
      </c>
      <c r="J603" s="4">
        <f>((Produção!J597*(PreçoLivre!J599*(1-Plan1!$B$11)+J$4*Plan1!$E$16)-J$5-J$2)*J$7)</f>
        <v>3440901.976733353</v>
      </c>
      <c r="K603" s="4">
        <f>((Produção!K597*(PreçoLivre!K599*(1-Plan1!$B$11)+K$4*Plan1!$E$16)-K$5-K$2)*K$7)</f>
        <v>3165562.5336152213</v>
      </c>
      <c r="L603" s="4">
        <f>((Produção!L597*(PreçoLivre!L599*(1-Plan1!$B$11)+L$4*Plan1!$E$16)-L$5-L$2)*L$7)</f>
        <v>2921936.6828020262</v>
      </c>
      <c r="M603" s="4">
        <f>((Produção!M597*(PreçoLivre!M599*(1-Plan1!$B$11)+M$4*Plan1!$E$16)-M$5-M$2)*M$7)</f>
        <v>2694523.8223426198</v>
      </c>
      <c r="N603" s="4">
        <f>((Produção!N597*(PreçoLivre!N599*(1-Plan1!$B$11)+N$4*Plan1!$E$16)-N$5-N$2)*N$7)</f>
        <v>2335084.3107723212</v>
      </c>
      <c r="O603" s="4">
        <f>((Produção!O597*(PreçoLivre!O599*(1-Plan1!$B$11)+O$4*Plan1!$E$16)-O$5-O$2)*O$7)</f>
        <v>2105640.7957176599</v>
      </c>
      <c r="P603" s="4">
        <f>((Produção!P597*(PreçoLivre!P599*(1-Plan1!$B$11)+P$4*Plan1!$E$16)-P$5-P$2)*P$7)</f>
        <v>1673644.8662463871</v>
      </c>
      <c r="Q603" s="4">
        <f>((Produção!Q597*(PreçoLivre!Q599*(1-Plan1!$B$11)+Q$4*Plan1!$E$16)-Q$5-Q$2)*Q$7)</f>
        <v>1560741.4720015889</v>
      </c>
      <c r="R603" s="4">
        <f>((Produção!R597*(PreçoLivre!R599*(1-Plan1!$B$11)+R$4*Plan1!$E$16)-R$5-R$2)*R$7)</f>
        <v>1498198.037697433</v>
      </c>
      <c r="S603" s="4">
        <f>((Produção!S597*(PreçoLivre!S599*(1-Plan1!$B$11)+S$4*Plan1!$E$16)-S$5-S$2)*S$7)</f>
        <v>1291414.4495191763</v>
      </c>
      <c r="T603" s="4">
        <f>((Produção!T597*(PreçoLivre!T599*(1-Plan1!$B$11)+T$4*Plan1!$E$16)-T$5-T$2)*T$7)</f>
        <v>1240604.2357842564</v>
      </c>
      <c r="U603" s="4">
        <f>((Produção!U597*(PreçoLivre!U599*(1-Plan1!$B$11)+U$4*Plan1!$E$16)-U$5-U$2)*U$7)</f>
        <v>1058412.7001081428</v>
      </c>
      <c r="V603" s="4">
        <f>((Produção!V597*(PreçoLivre!V599*(1-Plan1!$B$11)+V$4*Plan1!$E$16)-V$5-V$2)*V$7)</f>
        <v>976492.11157917744</v>
      </c>
    </row>
    <row r="604" spans="1:22" x14ac:dyDescent="0.25">
      <c r="A604">
        <v>595</v>
      </c>
      <c r="B604" s="100">
        <f t="shared" si="9"/>
        <v>50932691.654522121</v>
      </c>
      <c r="C604" s="4">
        <f>((Produção!C598*(PreçoLivre!C600*(1-Plan1!$B$11)+C$4*Plan1!$E$16)-C$5-C$2)*C$7)</f>
        <v>6937816.9545617122</v>
      </c>
      <c r="D604" s="4">
        <f>((Produção!D598*(PreçoLivre!D600*(1-Plan1!$B$11)+D$4*Plan1!$E$16)-D$5-D$2)*D$7)</f>
        <v>5763399.1498169471</v>
      </c>
      <c r="E604" s="4">
        <f>((Produção!E598*(PreçoLivre!E600*(1-Plan1!$B$11)+E$4*Plan1!$E$16)-E$5-E$2)*E$7)</f>
        <v>4678299.6430051615</v>
      </c>
      <c r="F604" s="4">
        <f>((Produção!F598*(PreçoLivre!F600*(1-Plan1!$B$11)+F$4*Plan1!$E$16)-F$5-F$2)*F$7)</f>
        <v>3990772.0374222938</v>
      </c>
      <c r="G604" s="4">
        <f>((Produção!G598*(PreçoLivre!G600*(1-Plan1!$B$11)+G$4*Plan1!$E$16)-G$5-G$2)*G$7)</f>
        <v>3786869.3939542891</v>
      </c>
      <c r="H604" s="4">
        <f>((Produção!H598*(PreçoLivre!H600*(1-Plan1!$B$11)+H$4*Plan1!$E$16)-H$5-H$2)*H$7)</f>
        <v>3063354.893600021</v>
      </c>
      <c r="I604" s="4">
        <f>((Produção!I598*(PreçoLivre!I600*(1-Plan1!$B$11)+I$4*Plan1!$E$16)-I$5-I$2)*I$7)</f>
        <v>2909915.6232909556</v>
      </c>
      <c r="J604" s="4">
        <f>((Produção!J598*(PreçoLivre!J600*(1-Plan1!$B$11)+J$4*Plan1!$E$16)-J$5-J$2)*J$7)</f>
        <v>2746681.1013728981</v>
      </c>
      <c r="K604" s="4">
        <f>((Produção!K598*(PreçoLivre!K600*(1-Plan1!$B$11)+K$4*Plan1!$E$16)-K$5-K$2)*K$7)</f>
        <v>2273558.2886957382</v>
      </c>
      <c r="L604" s="4">
        <f>((Produção!L598*(PreçoLivre!L600*(1-Plan1!$B$11)+L$4*Plan1!$E$16)-L$5-L$2)*L$7)</f>
        <v>2149564.5875541992</v>
      </c>
      <c r="M604" s="4">
        <f>((Produção!M598*(PreçoLivre!M600*(1-Plan1!$B$11)+M$4*Plan1!$E$16)-M$5-M$2)*M$7)</f>
        <v>1891257.9669397569</v>
      </c>
      <c r="N604" s="4">
        <f>((Produção!N598*(PreçoLivre!N600*(1-Plan1!$B$11)+N$4*Plan1!$E$16)-N$5-N$2)*N$7)</f>
        <v>1592552.1381950451</v>
      </c>
      <c r="O604" s="4">
        <f>((Produção!O598*(PreçoLivre!O600*(1-Plan1!$B$11)+O$4*Plan1!$E$16)-O$5-O$2)*O$7)</f>
        <v>1449502.210028193</v>
      </c>
      <c r="P604" s="4">
        <f>((Produção!P598*(PreçoLivre!P600*(1-Plan1!$B$11)+P$4*Plan1!$E$16)-P$5-P$2)*P$7)</f>
        <v>1427540.9085491037</v>
      </c>
      <c r="Q604" s="4">
        <f>((Produção!Q598*(PreçoLivre!Q600*(1-Plan1!$B$11)+Q$4*Plan1!$E$16)-Q$5-Q$2)*Q$7)</f>
        <v>1357074.8996776172</v>
      </c>
      <c r="R604" s="4">
        <f>((Produção!R598*(PreçoLivre!R600*(1-Plan1!$B$11)+R$4*Plan1!$E$16)-R$5-R$2)*R$7)</f>
        <v>1269579.7704283986</v>
      </c>
      <c r="S604" s="4">
        <f>((Produção!S598*(PreçoLivre!S600*(1-Plan1!$B$11)+S$4*Plan1!$E$16)-S$5-S$2)*S$7)</f>
        <v>1109340.9404646908</v>
      </c>
      <c r="T604" s="4">
        <f>((Produção!T598*(PreçoLivre!T600*(1-Plan1!$B$11)+T$4*Plan1!$E$16)-T$5-T$2)*T$7)</f>
        <v>975249.87438412395</v>
      </c>
      <c r="U604" s="4">
        <f>((Produção!U598*(PreçoLivre!U600*(1-Plan1!$B$11)+U$4*Plan1!$E$16)-U$5-U$2)*U$7)</f>
        <v>811748.2982423706</v>
      </c>
      <c r="V604" s="4">
        <f>((Produção!V598*(PreçoLivre!V600*(1-Plan1!$B$11)+V$4*Plan1!$E$16)-V$5-V$2)*V$7)</f>
        <v>748612.97433860542</v>
      </c>
    </row>
    <row r="605" spans="1:22" x14ac:dyDescent="0.25">
      <c r="A605">
        <v>596</v>
      </c>
      <c r="B605" s="100">
        <f t="shared" si="9"/>
        <v>75468140.472378254</v>
      </c>
      <c r="C605" s="4">
        <f>((Produção!C599*(PreçoLivre!C601*(1-Plan1!$B$11)+C$4*Plan1!$E$16)-C$5-C$2)*C$7)</f>
        <v>8083356.6577884611</v>
      </c>
      <c r="D605" s="4">
        <f>((Produção!D599*(PreçoLivre!D601*(1-Plan1!$B$11)+D$4*Plan1!$E$16)-D$5-D$2)*D$7)</f>
        <v>7763486.955335997</v>
      </c>
      <c r="E605" s="4">
        <f>((Produção!E599*(PreçoLivre!E601*(1-Plan1!$B$11)+E$4*Plan1!$E$16)-E$5-E$2)*E$7)</f>
        <v>7517724.7035025116</v>
      </c>
      <c r="F605" s="4">
        <f>((Produção!F599*(PreçoLivre!F601*(1-Plan1!$B$11)+F$4*Plan1!$E$16)-F$5-F$2)*F$7)</f>
        <v>6732557.2285017651</v>
      </c>
      <c r="G605" s="4">
        <f>((Produção!G599*(PreçoLivre!G601*(1-Plan1!$B$11)+G$4*Plan1!$E$16)-G$5-G$2)*G$7)</f>
        <v>6183784.2766999509</v>
      </c>
      <c r="H605" s="4">
        <f>((Produção!H599*(PreçoLivre!H601*(1-Plan1!$B$11)+H$4*Plan1!$E$16)-H$5-H$2)*H$7)</f>
        <v>5453954.6637364067</v>
      </c>
      <c r="I605" s="4">
        <f>((Produção!I599*(PreçoLivre!I601*(1-Plan1!$B$11)+I$4*Plan1!$E$16)-I$5-I$2)*I$7)</f>
        <v>4463275.1992857093</v>
      </c>
      <c r="J605" s="4">
        <f>((Produção!J599*(PreçoLivre!J601*(1-Plan1!$B$11)+J$4*Plan1!$E$16)-J$5-J$2)*J$7)</f>
        <v>3929240.8526277556</v>
      </c>
      <c r="K605" s="4">
        <f>((Produção!K599*(PreçoLivre!K601*(1-Plan1!$B$11)+K$4*Plan1!$E$16)-K$5-K$2)*K$7)</f>
        <v>3392075.387201509</v>
      </c>
      <c r="L605" s="4">
        <f>((Produção!L599*(PreçoLivre!L601*(1-Plan1!$B$11)+L$4*Plan1!$E$16)-L$5-L$2)*L$7)</f>
        <v>3014525.074191045</v>
      </c>
      <c r="M605" s="4">
        <f>((Produção!M599*(PreçoLivre!M601*(1-Plan1!$B$11)+M$4*Plan1!$E$16)-M$5-M$2)*M$7)</f>
        <v>2680306.959651981</v>
      </c>
      <c r="N605" s="4">
        <f>((Produção!N599*(PreçoLivre!N601*(1-Plan1!$B$11)+N$4*Plan1!$E$16)-N$5-N$2)*N$7)</f>
        <v>2524216.8464447916</v>
      </c>
      <c r="O605" s="4">
        <f>((Produção!O599*(PreçoLivre!O601*(1-Plan1!$B$11)+O$4*Plan1!$E$16)-O$5-O$2)*O$7)</f>
        <v>2315171.639576551</v>
      </c>
      <c r="P605" s="4">
        <f>((Produção!P599*(PreçoLivre!P601*(1-Plan1!$B$11)+P$4*Plan1!$E$16)-P$5-P$2)*P$7)</f>
        <v>2107991.4018148887</v>
      </c>
      <c r="Q605" s="4">
        <f>((Produção!Q599*(PreçoLivre!Q601*(1-Plan1!$B$11)+Q$4*Plan1!$E$16)-Q$5-Q$2)*Q$7)</f>
        <v>1978419.3775524355</v>
      </c>
      <c r="R605" s="4">
        <f>((Produção!R599*(PreçoLivre!R601*(1-Plan1!$B$11)+R$4*Plan1!$E$16)-R$5-R$2)*R$7)</f>
        <v>1792570.2991374643</v>
      </c>
      <c r="S605" s="4">
        <f>((Produção!S599*(PreçoLivre!S601*(1-Plan1!$B$11)+S$4*Plan1!$E$16)-S$5-S$2)*S$7)</f>
        <v>1581093.1832318015</v>
      </c>
      <c r="T605" s="4">
        <f>((Produção!T599*(PreçoLivre!T601*(1-Plan1!$B$11)+T$4*Plan1!$E$16)-T$5-T$2)*T$7)</f>
        <v>1344896.8778099292</v>
      </c>
      <c r="U605" s="4">
        <f>((Produção!U599*(PreçoLivre!U601*(1-Plan1!$B$11)+U$4*Plan1!$E$16)-U$5-U$2)*U$7)</f>
        <v>1350098.5373894083</v>
      </c>
      <c r="V605" s="4">
        <f>((Produção!V599*(PreçoLivre!V601*(1-Plan1!$B$11)+V$4*Plan1!$E$16)-V$5-V$2)*V$7)</f>
        <v>1259394.3508978805</v>
      </c>
    </row>
    <row r="606" spans="1:22" x14ac:dyDescent="0.25">
      <c r="A606">
        <v>597</v>
      </c>
      <c r="B606" s="100">
        <f t="shared" si="9"/>
        <v>67411724.972469032</v>
      </c>
      <c r="C606" s="4">
        <f>((Produção!C600*(PreçoLivre!C602*(1-Plan1!$B$11)+C$4*Plan1!$E$16)-C$5-C$2)*C$7)</f>
        <v>8002307.2990433527</v>
      </c>
      <c r="D606" s="4">
        <f>((Produção!D600*(PreçoLivre!D602*(1-Plan1!$B$11)+D$4*Plan1!$E$16)-D$5-D$2)*D$7)</f>
        <v>7140295.968489903</v>
      </c>
      <c r="E606" s="4">
        <f>((Produção!E600*(PreçoLivre!E602*(1-Plan1!$B$11)+E$4*Plan1!$E$16)-E$5-E$2)*E$7)</f>
        <v>6791146.8649879256</v>
      </c>
      <c r="F606" s="4">
        <f>((Produção!F600*(PreçoLivre!F602*(1-Plan1!$B$11)+F$4*Plan1!$E$16)-F$5-F$2)*F$7)</f>
        <v>5781768.6687884843</v>
      </c>
      <c r="G606" s="4">
        <f>((Produção!G600*(PreçoLivre!G602*(1-Plan1!$B$11)+G$4*Plan1!$E$16)-G$5-G$2)*G$7)</f>
        <v>5007383.4852622058</v>
      </c>
      <c r="H606" s="4">
        <f>((Produção!H600*(PreçoLivre!H602*(1-Plan1!$B$11)+H$4*Plan1!$E$16)-H$5-H$2)*H$7)</f>
        <v>4389378.2674446469</v>
      </c>
      <c r="I606" s="4">
        <f>((Produção!I600*(PreçoLivre!I602*(1-Plan1!$B$11)+I$4*Plan1!$E$16)-I$5-I$2)*I$7)</f>
        <v>3808490.8225067384</v>
      </c>
      <c r="J606" s="4">
        <f>((Produção!J600*(PreçoLivre!J602*(1-Plan1!$B$11)+J$4*Plan1!$E$16)-J$5-J$2)*J$7)</f>
        <v>3494976.1620428683</v>
      </c>
      <c r="K606" s="4">
        <f>((Produção!K600*(PreçoLivre!K602*(1-Plan1!$B$11)+K$4*Plan1!$E$16)-K$5-K$2)*K$7)</f>
        <v>3295102.3774457122</v>
      </c>
      <c r="L606" s="4">
        <f>((Produção!L600*(PreçoLivre!L602*(1-Plan1!$B$11)+L$4*Plan1!$E$16)-L$5-L$2)*L$7)</f>
        <v>3106566.5768032256</v>
      </c>
      <c r="M606" s="4">
        <f>((Produção!M600*(PreçoLivre!M602*(1-Plan1!$B$11)+M$4*Plan1!$E$16)-M$5-M$2)*M$7)</f>
        <v>3027367.748197984</v>
      </c>
      <c r="N606" s="4">
        <f>((Produção!N600*(PreçoLivre!N602*(1-Plan1!$B$11)+N$4*Plan1!$E$16)-N$5-N$2)*N$7)</f>
        <v>2693633.6969836908</v>
      </c>
      <c r="O606" s="4">
        <f>((Produção!O600*(PreçoLivre!O602*(1-Plan1!$B$11)+O$4*Plan1!$E$16)-O$5-O$2)*O$7)</f>
        <v>2292382.7358674593</v>
      </c>
      <c r="P606" s="4">
        <f>((Produção!P600*(PreçoLivre!P602*(1-Plan1!$B$11)+P$4*Plan1!$E$16)-P$5-P$2)*P$7)</f>
        <v>1863657.2703199666</v>
      </c>
      <c r="Q606" s="4">
        <f>((Produção!Q600*(PreçoLivre!Q602*(1-Plan1!$B$11)+Q$4*Plan1!$E$16)-Q$5-Q$2)*Q$7)</f>
        <v>1618256.4686079824</v>
      </c>
      <c r="R606" s="4">
        <f>((Produção!R600*(PreçoLivre!R602*(1-Plan1!$B$11)+R$4*Plan1!$E$16)-R$5-R$2)*R$7)</f>
        <v>1368831.7955461303</v>
      </c>
      <c r="S606" s="4">
        <f>((Produção!S600*(PreçoLivre!S602*(1-Plan1!$B$11)+S$4*Plan1!$E$16)-S$5-S$2)*S$7)</f>
        <v>1179302.5565352857</v>
      </c>
      <c r="T606" s="4">
        <f>((Produção!T600*(PreçoLivre!T602*(1-Plan1!$B$11)+T$4*Plan1!$E$16)-T$5-T$2)*T$7)</f>
        <v>1007768.5658641859</v>
      </c>
      <c r="U606" s="4">
        <f>((Produção!U600*(PreçoLivre!U602*(1-Plan1!$B$11)+U$4*Plan1!$E$16)-U$5-U$2)*U$7)</f>
        <v>845748.79386114748</v>
      </c>
      <c r="V606" s="4">
        <f>((Produção!V600*(PreçoLivre!V602*(1-Plan1!$B$11)+V$4*Plan1!$E$16)-V$5-V$2)*V$7)</f>
        <v>697358.84787013324</v>
      </c>
    </row>
    <row r="607" spans="1:22" x14ac:dyDescent="0.25">
      <c r="A607">
        <v>598</v>
      </c>
      <c r="B607" s="100">
        <f t="shared" si="9"/>
        <v>61689523.770364828</v>
      </c>
      <c r="C607" s="4">
        <f>((Produção!C601*(PreçoLivre!C603*(1-Plan1!$B$11)+C$4*Plan1!$E$16)-C$5-C$2)*C$7)</f>
        <v>7800130.2860060986</v>
      </c>
      <c r="D607" s="4">
        <f>((Produção!D601*(PreçoLivre!D603*(1-Plan1!$B$11)+D$4*Plan1!$E$16)-D$5-D$2)*D$7)</f>
        <v>6304705.9095937032</v>
      </c>
      <c r="E607" s="4">
        <f>((Produção!E601*(PreçoLivre!E603*(1-Plan1!$B$11)+E$4*Plan1!$E$16)-E$5-E$2)*E$7)</f>
        <v>5592737.5429569939</v>
      </c>
      <c r="F607" s="4">
        <f>((Produção!F601*(PreçoLivre!F603*(1-Plan1!$B$11)+F$4*Plan1!$E$16)-F$5-F$2)*F$7)</f>
        <v>5153730.7519438397</v>
      </c>
      <c r="G607" s="4">
        <f>((Produção!G601*(PreçoLivre!G603*(1-Plan1!$B$11)+G$4*Plan1!$E$16)-G$5-G$2)*G$7)</f>
        <v>4876918.5390239237</v>
      </c>
      <c r="H607" s="4">
        <f>((Produção!H601*(PreçoLivre!H603*(1-Plan1!$B$11)+H$4*Plan1!$E$16)-H$5-H$2)*H$7)</f>
        <v>4235812.0871317424</v>
      </c>
      <c r="I607" s="4">
        <f>((Produção!I601*(PreçoLivre!I603*(1-Plan1!$B$11)+I$4*Plan1!$E$16)-I$5-I$2)*I$7)</f>
        <v>3705690.6851320481</v>
      </c>
      <c r="J607" s="4">
        <f>((Produção!J601*(PreçoLivre!J603*(1-Plan1!$B$11)+J$4*Plan1!$E$16)-J$5-J$2)*J$7)</f>
        <v>3107556.256281713</v>
      </c>
      <c r="K607" s="4">
        <f>((Produção!K601*(PreçoLivre!K603*(1-Plan1!$B$11)+K$4*Plan1!$E$16)-K$5-K$2)*K$7)</f>
        <v>2815796.9107334134</v>
      </c>
      <c r="L607" s="4">
        <f>((Produção!L601*(PreçoLivre!L603*(1-Plan1!$B$11)+L$4*Plan1!$E$16)-L$5-L$2)*L$7)</f>
        <v>2565583.1502827532</v>
      </c>
      <c r="M607" s="4">
        <f>((Produção!M601*(PreçoLivre!M603*(1-Plan1!$B$11)+M$4*Plan1!$E$16)-M$5-M$2)*M$7)</f>
        <v>2280817.4564316412</v>
      </c>
      <c r="N607" s="4">
        <f>((Produção!N601*(PreçoLivre!N603*(1-Plan1!$B$11)+N$4*Plan1!$E$16)-N$5-N$2)*N$7)</f>
        <v>2097385.017492624</v>
      </c>
      <c r="O607" s="4">
        <f>((Produção!O601*(PreçoLivre!O603*(1-Plan1!$B$11)+O$4*Plan1!$E$16)-O$5-O$2)*O$7)</f>
        <v>1919980.9745101158</v>
      </c>
      <c r="P607" s="4">
        <f>((Produção!P601*(PreçoLivre!P603*(1-Plan1!$B$11)+P$4*Plan1!$E$16)-P$5-P$2)*P$7)</f>
        <v>1705867.3169460134</v>
      </c>
      <c r="Q607" s="4">
        <f>((Produção!Q601*(PreçoLivre!Q603*(1-Plan1!$B$11)+Q$4*Plan1!$E$16)-Q$5-Q$2)*Q$7)</f>
        <v>1533699.8349411725</v>
      </c>
      <c r="R607" s="4">
        <f>((Produção!R601*(PreçoLivre!R603*(1-Plan1!$B$11)+R$4*Plan1!$E$16)-R$5-R$2)*R$7)</f>
        <v>1437286.6494508537</v>
      </c>
      <c r="S607" s="4">
        <f>((Produção!S601*(PreçoLivre!S603*(1-Plan1!$B$11)+S$4*Plan1!$E$16)-S$5-S$2)*S$7)</f>
        <v>1246083.7324146393</v>
      </c>
      <c r="T607" s="4">
        <f>((Produção!T601*(PreçoLivre!T603*(1-Plan1!$B$11)+T$4*Plan1!$E$16)-T$5-T$2)*T$7)</f>
        <v>1158041.1344406968</v>
      </c>
      <c r="U607" s="4">
        <f>((Produção!U601*(PreçoLivre!U603*(1-Plan1!$B$11)+U$4*Plan1!$E$16)-U$5-U$2)*U$7)</f>
        <v>1120994.1343577988</v>
      </c>
      <c r="V607" s="4">
        <f>((Produção!V601*(PreçoLivre!V603*(1-Plan1!$B$11)+V$4*Plan1!$E$16)-V$5-V$2)*V$7)</f>
        <v>1030705.4002930284</v>
      </c>
    </row>
    <row r="608" spans="1:22" x14ac:dyDescent="0.25">
      <c r="A608">
        <v>599</v>
      </c>
      <c r="B608" s="100">
        <f t="shared" si="9"/>
        <v>61757204.116055071</v>
      </c>
      <c r="C608" s="4">
        <f>((Produção!C602*(PreçoLivre!C604*(1-Plan1!$B$11)+C$4*Plan1!$E$16)-C$5-C$2)*C$7)</f>
        <v>7550367.4294037689</v>
      </c>
      <c r="D608" s="4">
        <f>((Produção!D602*(PreçoLivre!D604*(1-Plan1!$B$11)+D$4*Plan1!$E$16)-D$5-D$2)*D$7)</f>
        <v>7155594.4232875714</v>
      </c>
      <c r="E608" s="4">
        <f>((Produção!E602*(PreçoLivre!E604*(1-Plan1!$B$11)+E$4*Plan1!$E$16)-E$5-E$2)*E$7)</f>
        <v>5976986.0478790477</v>
      </c>
      <c r="F608" s="4">
        <f>((Produção!F602*(PreçoLivre!F604*(1-Plan1!$B$11)+F$4*Plan1!$E$16)-F$5-F$2)*F$7)</f>
        <v>4917753.544375211</v>
      </c>
      <c r="G608" s="4">
        <f>((Produção!G602*(PreçoLivre!G604*(1-Plan1!$B$11)+G$4*Plan1!$E$16)-G$5-G$2)*G$7)</f>
        <v>4554986.5645911442</v>
      </c>
      <c r="H608" s="4">
        <f>((Produção!H602*(PreçoLivre!H604*(1-Plan1!$B$11)+H$4*Plan1!$E$16)-H$5-H$2)*H$7)</f>
        <v>4090841.4065197399</v>
      </c>
      <c r="I608" s="4">
        <f>((Produção!I602*(PreçoLivre!I604*(1-Plan1!$B$11)+I$4*Plan1!$E$16)-I$5-I$2)*I$7)</f>
        <v>3750525.014615593</v>
      </c>
      <c r="J608" s="4">
        <f>((Produção!J602*(PreçoLivre!J604*(1-Plan1!$B$11)+J$4*Plan1!$E$16)-J$5-J$2)*J$7)</f>
        <v>3376926.5076543456</v>
      </c>
      <c r="K608" s="4">
        <f>((Produção!K602*(PreçoLivre!K604*(1-Plan1!$B$11)+K$4*Plan1!$E$16)-K$5-K$2)*K$7)</f>
        <v>2999058.1497896705</v>
      </c>
      <c r="L608" s="4">
        <f>((Produção!L602*(PreçoLivre!L604*(1-Plan1!$B$11)+L$4*Plan1!$E$16)-L$5-L$2)*L$7)</f>
        <v>2381857.7648790902</v>
      </c>
      <c r="M608" s="4">
        <f>((Produção!M602*(PreçoLivre!M604*(1-Plan1!$B$11)+M$4*Plan1!$E$16)-M$5-M$2)*M$7)</f>
        <v>2261427.4181664432</v>
      </c>
      <c r="N608" s="4">
        <f>((Produção!N602*(PreçoLivre!N604*(1-Plan1!$B$11)+N$4*Plan1!$E$16)-N$5-N$2)*N$7)</f>
        <v>1974416.1808085437</v>
      </c>
      <c r="O608" s="4">
        <f>((Produção!O602*(PreçoLivre!O604*(1-Plan1!$B$11)+O$4*Plan1!$E$16)-O$5-O$2)*O$7)</f>
        <v>1787362.6096555563</v>
      </c>
      <c r="P608" s="4">
        <f>((Produção!P602*(PreçoLivre!P604*(1-Plan1!$B$11)+P$4*Plan1!$E$16)-P$5-P$2)*P$7)</f>
        <v>1600397.6032223115</v>
      </c>
      <c r="Q608" s="4">
        <f>((Produção!Q602*(PreçoLivre!Q604*(1-Plan1!$B$11)+Q$4*Plan1!$E$16)-Q$5-Q$2)*Q$7)</f>
        <v>1447439.3482600234</v>
      </c>
      <c r="R608" s="4">
        <f>((Produção!R602*(PreçoLivre!R604*(1-Plan1!$B$11)+R$4*Plan1!$E$16)-R$5-R$2)*R$7)</f>
        <v>1341760.3294702386</v>
      </c>
      <c r="S608" s="4">
        <f>((Produção!S602*(PreçoLivre!S604*(1-Plan1!$B$11)+S$4*Plan1!$E$16)-S$5-S$2)*S$7)</f>
        <v>1234564.1306872983</v>
      </c>
      <c r="T608" s="4">
        <f>((Produção!T602*(PreçoLivre!T604*(1-Plan1!$B$11)+T$4*Plan1!$E$16)-T$5-T$2)*T$7)</f>
        <v>1199922.4932361809</v>
      </c>
      <c r="U608" s="4">
        <f>((Produção!U602*(PreçoLivre!U604*(1-Plan1!$B$11)+U$4*Plan1!$E$16)-U$5-U$2)*U$7)</f>
        <v>1062530.3713789249</v>
      </c>
      <c r="V608" s="4">
        <f>((Produção!V602*(PreçoLivre!V604*(1-Plan1!$B$11)+V$4*Plan1!$E$16)-V$5-V$2)*V$7)</f>
        <v>1092486.7781743589</v>
      </c>
    </row>
    <row r="609" spans="1:22" x14ac:dyDescent="0.25">
      <c r="A609">
        <v>600</v>
      </c>
      <c r="B609" s="100">
        <f t="shared" si="9"/>
        <v>68179090.435830012</v>
      </c>
      <c r="C609" s="4">
        <f>((Produção!C603*(PreçoLivre!C605*(1-Plan1!$B$11)+C$4*Plan1!$E$16)-C$5-C$2)*C$7)</f>
        <v>7298274.1104070414</v>
      </c>
      <c r="D609" s="4">
        <f>((Produção!D603*(PreçoLivre!D605*(1-Plan1!$B$11)+D$4*Plan1!$E$16)-D$5-D$2)*D$7)</f>
        <v>7536458.6036868598</v>
      </c>
      <c r="E609" s="4">
        <f>((Produção!E603*(PreçoLivre!E605*(1-Plan1!$B$11)+E$4*Plan1!$E$16)-E$5-E$2)*E$7)</f>
        <v>6457429.1362443147</v>
      </c>
      <c r="F609" s="4">
        <f>((Produção!F603*(PreçoLivre!F605*(1-Plan1!$B$11)+F$4*Plan1!$E$16)-F$5-F$2)*F$7)</f>
        <v>5627848.2891329043</v>
      </c>
      <c r="G609" s="4">
        <f>((Produção!G603*(PreçoLivre!G605*(1-Plan1!$B$11)+G$4*Plan1!$E$16)-G$5-G$2)*G$7)</f>
        <v>4792296.1048675943</v>
      </c>
      <c r="H609" s="4">
        <f>((Produção!H603*(PreçoLivre!H605*(1-Plan1!$B$11)+H$4*Plan1!$E$16)-H$5-H$2)*H$7)</f>
        <v>4037792.3339463565</v>
      </c>
      <c r="I609" s="4">
        <f>((Produção!I603*(PreçoLivre!I605*(1-Plan1!$B$11)+I$4*Plan1!$E$16)-I$5-I$2)*I$7)</f>
        <v>3335881.0757265408</v>
      </c>
      <c r="J609" s="4">
        <f>((Produção!J603*(PreçoLivre!J605*(1-Plan1!$B$11)+J$4*Plan1!$E$16)-J$5-J$2)*J$7)</f>
        <v>3038151.8682551989</v>
      </c>
      <c r="K609" s="4">
        <f>((Produção!K603*(PreçoLivre!K605*(1-Plan1!$B$11)+K$4*Plan1!$E$16)-K$5-K$2)*K$7)</f>
        <v>2601272.771032067</v>
      </c>
      <c r="L609" s="4">
        <f>((Produção!L603*(PreçoLivre!L605*(1-Plan1!$B$11)+L$4*Plan1!$E$16)-L$5-L$2)*L$7)</f>
        <v>2699426.7720731506</v>
      </c>
      <c r="M609" s="4">
        <f>((Produção!M603*(PreçoLivre!M605*(1-Plan1!$B$11)+M$4*Plan1!$E$16)-M$5-M$2)*M$7)</f>
        <v>2597833.2383197667</v>
      </c>
      <c r="N609" s="4">
        <f>((Produção!N603*(PreçoLivre!N605*(1-Plan1!$B$11)+N$4*Plan1!$E$16)-N$5-N$2)*N$7)</f>
        <v>2657498.4242681684</v>
      </c>
      <c r="O609" s="4">
        <f>((Produção!O603*(PreçoLivre!O605*(1-Plan1!$B$11)+O$4*Plan1!$E$16)-O$5-O$2)*O$7)</f>
        <v>2482174.6854704847</v>
      </c>
      <c r="P609" s="4">
        <f>((Produção!P603*(PreçoLivre!P605*(1-Plan1!$B$11)+P$4*Plan1!$E$16)-P$5-P$2)*P$7)</f>
        <v>2295727.7583910441</v>
      </c>
      <c r="Q609" s="4">
        <f>((Produção!Q603*(PreçoLivre!Q605*(1-Plan1!$B$11)+Q$4*Plan1!$E$16)-Q$5-Q$2)*Q$7)</f>
        <v>2092926.4596906102</v>
      </c>
      <c r="R609" s="4">
        <f>((Produção!R603*(PreçoLivre!R605*(1-Plan1!$B$11)+R$4*Plan1!$E$16)-R$5-R$2)*R$7)</f>
        <v>1962109.0959894764</v>
      </c>
      <c r="S609" s="4">
        <f>((Produção!S603*(PreçoLivre!S605*(1-Plan1!$B$11)+S$4*Plan1!$E$16)-S$5-S$2)*S$7)</f>
        <v>1819213.8040897967</v>
      </c>
      <c r="T609" s="4">
        <f>((Produção!T603*(PreçoLivre!T605*(1-Plan1!$B$11)+T$4*Plan1!$E$16)-T$5-T$2)*T$7)</f>
        <v>1762976.8909970452</v>
      </c>
      <c r="U609" s="4">
        <f>((Produção!U603*(PreçoLivre!U605*(1-Plan1!$B$11)+U$4*Plan1!$E$16)-U$5-U$2)*U$7)</f>
        <v>1604875.2776344863</v>
      </c>
      <c r="V609" s="4">
        <f>((Produção!V603*(PreçoLivre!V605*(1-Plan1!$B$11)+V$4*Plan1!$E$16)-V$5-V$2)*V$7)</f>
        <v>1478923.7356071074</v>
      </c>
    </row>
    <row r="610" spans="1:22" x14ac:dyDescent="0.25">
      <c r="A610">
        <v>601</v>
      </c>
      <c r="B610" s="100">
        <f t="shared" si="9"/>
        <v>57320440.412605383</v>
      </c>
      <c r="C610" s="4">
        <f>((Produção!C604*(PreçoLivre!C606*(1-Plan1!$B$11)+C$4*Plan1!$E$16)-C$5-C$2)*C$7)</f>
        <v>7126717.2355563398</v>
      </c>
      <c r="D610" s="4">
        <f>((Produção!D604*(PreçoLivre!D606*(1-Plan1!$B$11)+D$4*Plan1!$E$16)-D$5-D$2)*D$7)</f>
        <v>5800898.0704354811</v>
      </c>
      <c r="E610" s="4">
        <f>((Produção!E604*(PreçoLivre!E606*(1-Plan1!$B$11)+E$4*Plan1!$E$16)-E$5-E$2)*E$7)</f>
        <v>5106947.6144174533</v>
      </c>
      <c r="F610" s="4">
        <f>((Produção!F604*(PreçoLivre!F606*(1-Plan1!$B$11)+F$4*Plan1!$E$16)-F$5-F$2)*F$7)</f>
        <v>4606262.6269540917</v>
      </c>
      <c r="G610" s="4">
        <f>((Produção!G604*(PreçoLivre!G606*(1-Plan1!$B$11)+G$4*Plan1!$E$16)-G$5-G$2)*G$7)</f>
        <v>4049338.5166586484</v>
      </c>
      <c r="H610" s="4">
        <f>((Produção!H604*(PreçoLivre!H606*(1-Plan1!$B$11)+H$4*Plan1!$E$16)-H$5-H$2)*H$7)</f>
        <v>3576092.7374155605</v>
      </c>
      <c r="I610" s="4">
        <f>((Produção!I604*(PreçoLivre!I606*(1-Plan1!$B$11)+I$4*Plan1!$E$16)-I$5-I$2)*I$7)</f>
        <v>3417441.5356779117</v>
      </c>
      <c r="J610" s="4">
        <f>((Produção!J604*(PreçoLivre!J606*(1-Plan1!$B$11)+J$4*Plan1!$E$16)-J$5-J$2)*J$7)</f>
        <v>3055400.8007536964</v>
      </c>
      <c r="K610" s="4">
        <f>((Produção!K604*(PreçoLivre!K606*(1-Plan1!$B$11)+K$4*Plan1!$E$16)-K$5-K$2)*K$7)</f>
        <v>2494237.5984623879</v>
      </c>
      <c r="L610" s="4">
        <f>((Produção!L604*(PreçoLivre!L606*(1-Plan1!$B$11)+L$4*Plan1!$E$16)-L$5-L$2)*L$7)</f>
        <v>2426816.7359267976</v>
      </c>
      <c r="M610" s="4">
        <f>((Produção!M604*(PreçoLivre!M606*(1-Plan1!$B$11)+M$4*Plan1!$E$16)-M$5-M$2)*M$7)</f>
        <v>2406368.1135263396</v>
      </c>
      <c r="N610" s="4">
        <f>((Produção!N604*(PreçoLivre!N606*(1-Plan1!$B$11)+N$4*Plan1!$E$16)-N$5-N$2)*N$7)</f>
        <v>2022426.213516139</v>
      </c>
      <c r="O610" s="4">
        <f>((Produção!O604*(PreçoLivre!O606*(1-Plan1!$B$11)+O$4*Plan1!$E$16)-O$5-O$2)*O$7)</f>
        <v>1886955.2696549026</v>
      </c>
      <c r="P610" s="4">
        <f>((Produção!P604*(PreçoLivre!P606*(1-Plan1!$B$11)+P$4*Plan1!$E$16)-P$5-P$2)*P$7)</f>
        <v>1795118.4726694869</v>
      </c>
      <c r="Q610" s="4">
        <f>((Produção!Q604*(PreçoLivre!Q606*(1-Plan1!$B$11)+Q$4*Plan1!$E$16)-Q$5-Q$2)*Q$7)</f>
        <v>1682814.9766387129</v>
      </c>
      <c r="R610" s="4">
        <f>((Produção!R604*(PreçoLivre!R606*(1-Plan1!$B$11)+R$4*Plan1!$E$16)-R$5-R$2)*R$7)</f>
        <v>1379115.845121569</v>
      </c>
      <c r="S610" s="4">
        <f>((Produção!S604*(PreçoLivre!S606*(1-Plan1!$B$11)+S$4*Plan1!$E$16)-S$5-S$2)*S$7)</f>
        <v>1184131.4671748236</v>
      </c>
      <c r="T610" s="4">
        <f>((Produção!T604*(PreçoLivre!T606*(1-Plan1!$B$11)+T$4*Plan1!$E$16)-T$5-T$2)*T$7)</f>
        <v>1177466.1596137332</v>
      </c>
      <c r="U610" s="4">
        <f>((Produção!U604*(PreçoLivre!U606*(1-Plan1!$B$11)+U$4*Plan1!$E$16)-U$5-U$2)*U$7)</f>
        <v>1085294.8399003886</v>
      </c>
      <c r="V610" s="4">
        <f>((Produção!V604*(PreçoLivre!V606*(1-Plan1!$B$11)+V$4*Plan1!$E$16)-V$5-V$2)*V$7)</f>
        <v>1040595.5825309206</v>
      </c>
    </row>
    <row r="611" spans="1:22" x14ac:dyDescent="0.25">
      <c r="A611">
        <v>602</v>
      </c>
      <c r="B611" s="100">
        <f t="shared" si="9"/>
        <v>62495035.112895623</v>
      </c>
      <c r="C611" s="4">
        <f>((Produção!C605*(PreçoLivre!C607*(1-Plan1!$B$11)+C$4*Plan1!$E$16)-C$5-C$2)*C$7)</f>
        <v>7683669.6459508892</v>
      </c>
      <c r="D611" s="4">
        <f>((Produção!D605*(PreçoLivre!D607*(1-Plan1!$B$11)+D$4*Plan1!$E$16)-D$5-D$2)*D$7)</f>
        <v>6839689.0751370071</v>
      </c>
      <c r="E611" s="4">
        <f>((Produção!E605*(PreçoLivre!E607*(1-Plan1!$B$11)+E$4*Plan1!$E$16)-E$5-E$2)*E$7)</f>
        <v>6170921.5732567851</v>
      </c>
      <c r="F611" s="4">
        <f>((Produção!F605*(PreçoLivre!F607*(1-Plan1!$B$11)+F$4*Plan1!$E$16)-F$5-F$2)*F$7)</f>
        <v>5029657.4201180227</v>
      </c>
      <c r="G611" s="4">
        <f>((Produção!G605*(PreçoLivre!G607*(1-Plan1!$B$11)+G$4*Plan1!$E$16)-G$5-G$2)*G$7)</f>
        <v>4510606.611012606</v>
      </c>
      <c r="H611" s="4">
        <f>((Produção!H605*(PreçoLivre!H607*(1-Plan1!$B$11)+H$4*Plan1!$E$16)-H$5-H$2)*H$7)</f>
        <v>4247445.1127674151</v>
      </c>
      <c r="I611" s="4">
        <f>((Produção!I605*(PreçoLivre!I607*(1-Plan1!$B$11)+I$4*Plan1!$E$16)-I$5-I$2)*I$7)</f>
        <v>3567689.0412936262</v>
      </c>
      <c r="J611" s="4">
        <f>((Produção!J605*(PreçoLivre!J607*(1-Plan1!$B$11)+J$4*Plan1!$E$16)-J$5-J$2)*J$7)</f>
        <v>3325775.606503454</v>
      </c>
      <c r="K611" s="4">
        <f>((Produção!K605*(PreçoLivre!K607*(1-Plan1!$B$11)+K$4*Plan1!$E$16)-K$5-K$2)*K$7)</f>
        <v>2949215.313508932</v>
      </c>
      <c r="L611" s="4">
        <f>((Produção!L605*(PreçoLivre!L607*(1-Plan1!$B$11)+L$4*Plan1!$E$16)-L$5-L$2)*L$7)</f>
        <v>2496985.5294474573</v>
      </c>
      <c r="M611" s="4">
        <f>((Produção!M605*(PreçoLivre!M607*(1-Plan1!$B$11)+M$4*Plan1!$E$16)-M$5-M$2)*M$7)</f>
        <v>2394848.1347257406</v>
      </c>
      <c r="N611" s="4">
        <f>((Produção!N605*(PreçoLivre!N607*(1-Plan1!$B$11)+N$4*Plan1!$E$16)-N$5-N$2)*N$7)</f>
        <v>2134467.9692666</v>
      </c>
      <c r="O611" s="4">
        <f>((Produção!O605*(PreçoLivre!O607*(1-Plan1!$B$11)+O$4*Plan1!$E$16)-O$5-O$2)*O$7)</f>
        <v>2045390.6426668603</v>
      </c>
      <c r="P611" s="4">
        <f>((Produção!P605*(PreçoLivre!P607*(1-Plan1!$B$11)+P$4*Plan1!$E$16)-P$5-P$2)*P$7)</f>
        <v>1776649.6338575026</v>
      </c>
      <c r="Q611" s="4">
        <f>((Produção!Q605*(PreçoLivre!Q607*(1-Plan1!$B$11)+Q$4*Plan1!$E$16)-Q$5-Q$2)*Q$7)</f>
        <v>1662444.2512021388</v>
      </c>
      <c r="R611" s="4">
        <f>((Produção!R605*(PreçoLivre!R607*(1-Plan1!$B$11)+R$4*Plan1!$E$16)-R$5-R$2)*R$7)</f>
        <v>1363340.5473708082</v>
      </c>
      <c r="S611" s="4">
        <f>((Produção!S605*(PreçoLivre!S607*(1-Plan1!$B$11)+S$4*Plan1!$E$16)-S$5-S$2)*S$7)</f>
        <v>1274510.0686307049</v>
      </c>
      <c r="T611" s="4">
        <f>((Produção!T605*(PreçoLivre!T607*(1-Plan1!$B$11)+T$4*Plan1!$E$16)-T$5-T$2)*T$7)</f>
        <v>1088351.2748694357</v>
      </c>
      <c r="U611" s="4">
        <f>((Produção!U605*(PreçoLivre!U607*(1-Plan1!$B$11)+U$4*Plan1!$E$16)-U$5-U$2)*U$7)</f>
        <v>1026212.2325713899</v>
      </c>
      <c r="V611" s="4">
        <f>((Produção!V605*(PreçoLivre!V607*(1-Plan1!$B$11)+V$4*Plan1!$E$16)-V$5-V$2)*V$7)</f>
        <v>907165.42873824725</v>
      </c>
    </row>
    <row r="612" spans="1:22" x14ac:dyDescent="0.25">
      <c r="A612">
        <v>603</v>
      </c>
      <c r="B612" s="100">
        <f t="shared" si="9"/>
        <v>75223422.181749612</v>
      </c>
      <c r="C612" s="4">
        <f>((Produção!C606*(PreçoLivre!C608*(1-Plan1!$B$11)+C$4*Plan1!$E$16)-C$5-C$2)*C$7)</f>
        <v>7471438.918026899</v>
      </c>
      <c r="D612" s="4">
        <f>((Produção!D606*(PreçoLivre!D608*(1-Plan1!$B$11)+D$4*Plan1!$E$16)-D$5-D$2)*D$7)</f>
        <v>6822498.9670120431</v>
      </c>
      <c r="E612" s="4">
        <f>((Produção!E606*(PreçoLivre!E608*(1-Plan1!$B$11)+E$4*Plan1!$E$16)-E$5-E$2)*E$7)</f>
        <v>6259517.523789716</v>
      </c>
      <c r="F612" s="4">
        <f>((Produção!F606*(PreçoLivre!F608*(1-Plan1!$B$11)+F$4*Plan1!$E$16)-F$5-F$2)*F$7)</f>
        <v>5788593.4780859305</v>
      </c>
      <c r="G612" s="4">
        <f>((Produção!G606*(PreçoLivre!G608*(1-Plan1!$B$11)+G$4*Plan1!$E$16)-G$5-G$2)*G$7)</f>
        <v>5697033.042120534</v>
      </c>
      <c r="H612" s="4">
        <f>((Produção!H606*(PreçoLivre!H608*(1-Plan1!$B$11)+H$4*Plan1!$E$16)-H$5-H$2)*H$7)</f>
        <v>5349529.7665451784</v>
      </c>
      <c r="I612" s="4">
        <f>((Produção!I606*(PreçoLivre!I608*(1-Plan1!$B$11)+I$4*Plan1!$E$16)-I$5-I$2)*I$7)</f>
        <v>5006884.7714488283</v>
      </c>
      <c r="J612" s="4">
        <f>((Produção!J606*(PreçoLivre!J608*(1-Plan1!$B$11)+J$4*Plan1!$E$16)-J$5-J$2)*J$7)</f>
        <v>4202368.166322859</v>
      </c>
      <c r="K612" s="4">
        <f>((Produção!K606*(PreçoLivre!K608*(1-Plan1!$B$11)+K$4*Plan1!$E$16)-K$5-K$2)*K$7)</f>
        <v>3888424.7057183026</v>
      </c>
      <c r="L612" s="4">
        <f>((Produção!L606*(PreçoLivre!L608*(1-Plan1!$B$11)+L$4*Plan1!$E$16)-L$5-L$2)*L$7)</f>
        <v>3451648.7023865492</v>
      </c>
      <c r="M612" s="4">
        <f>((Produção!M606*(PreçoLivre!M608*(1-Plan1!$B$11)+M$4*Plan1!$E$16)-M$5-M$2)*M$7)</f>
        <v>3116032.4046387407</v>
      </c>
      <c r="N612" s="4">
        <f>((Produção!N606*(PreçoLivre!N608*(1-Plan1!$B$11)+N$4*Plan1!$E$16)-N$5-N$2)*N$7)</f>
        <v>2863196.504511002</v>
      </c>
      <c r="O612" s="4">
        <f>((Produção!O606*(PreçoLivre!O608*(1-Plan1!$B$11)+O$4*Plan1!$E$16)-O$5-O$2)*O$7)</f>
        <v>2738432.9614525726</v>
      </c>
      <c r="P612" s="4">
        <f>((Produção!P606*(PreçoLivre!P608*(1-Plan1!$B$11)+P$4*Plan1!$E$16)-P$5-P$2)*P$7)</f>
        <v>2551642.9914715965</v>
      </c>
      <c r="Q612" s="4">
        <f>((Produção!Q606*(PreçoLivre!Q608*(1-Plan1!$B$11)+Q$4*Plan1!$E$16)-Q$5-Q$2)*Q$7)</f>
        <v>2174471.1190549983</v>
      </c>
      <c r="R612" s="4">
        <f>((Produção!R606*(PreçoLivre!R608*(1-Plan1!$B$11)+R$4*Plan1!$E$16)-R$5-R$2)*R$7)</f>
        <v>1955020.6414887849</v>
      </c>
      <c r="S612" s="4">
        <f>((Produção!S606*(PreçoLivre!S608*(1-Plan1!$B$11)+S$4*Plan1!$E$16)-S$5-S$2)*S$7)</f>
        <v>1790366.5030018848</v>
      </c>
      <c r="T612" s="4">
        <f>((Produção!T606*(PreçoLivre!T608*(1-Plan1!$B$11)+T$4*Plan1!$E$16)-T$5-T$2)*T$7)</f>
        <v>1575023.4041195856</v>
      </c>
      <c r="U612" s="4">
        <f>((Produção!U606*(PreçoLivre!U608*(1-Plan1!$B$11)+U$4*Plan1!$E$16)-U$5-U$2)*U$7)</f>
        <v>1355027.8012253693</v>
      </c>
      <c r="V612" s="4">
        <f>((Produção!V606*(PreçoLivre!V608*(1-Plan1!$B$11)+V$4*Plan1!$E$16)-V$5-V$2)*V$7)</f>
        <v>1166269.8093282364</v>
      </c>
    </row>
    <row r="613" spans="1:22" x14ac:dyDescent="0.25">
      <c r="A613">
        <v>604</v>
      </c>
      <c r="B613" s="100">
        <f t="shared" si="9"/>
        <v>66448672.492312789</v>
      </c>
      <c r="C613" s="4">
        <f>((Produção!C607*(PreçoLivre!C609*(1-Plan1!$B$11)+C$4*Plan1!$E$16)-C$5-C$2)*C$7)</f>
        <v>6866309.3033407442</v>
      </c>
      <c r="D613" s="4">
        <f>((Produção!D607*(PreçoLivre!D609*(1-Plan1!$B$11)+D$4*Plan1!$E$16)-D$5-D$2)*D$7)</f>
        <v>6774529.0862315064</v>
      </c>
      <c r="E613" s="4">
        <f>((Produção!E607*(PreçoLivre!E609*(1-Plan1!$B$11)+E$4*Plan1!$E$16)-E$5-E$2)*E$7)</f>
        <v>5674295.8710470404</v>
      </c>
      <c r="F613" s="4">
        <f>((Produção!F607*(PreçoLivre!F609*(1-Plan1!$B$11)+F$4*Plan1!$E$16)-F$5-F$2)*F$7)</f>
        <v>5509074.2130824765</v>
      </c>
      <c r="G613" s="4">
        <f>((Produção!G607*(PreçoLivre!G609*(1-Plan1!$B$11)+G$4*Plan1!$E$16)-G$5-G$2)*G$7)</f>
        <v>4658712.6794039672</v>
      </c>
      <c r="H613" s="4">
        <f>((Produção!H607*(PreçoLivre!H609*(1-Plan1!$B$11)+H$4*Plan1!$E$16)-H$5-H$2)*H$7)</f>
        <v>4332863.5055699935</v>
      </c>
      <c r="I613" s="4">
        <f>((Produção!I607*(PreçoLivre!I609*(1-Plan1!$B$11)+I$4*Plan1!$E$16)-I$5-I$2)*I$7)</f>
        <v>4037664.5201718677</v>
      </c>
      <c r="J613" s="4">
        <f>((Produção!J607*(PreçoLivre!J609*(1-Plan1!$B$11)+J$4*Plan1!$E$16)-J$5-J$2)*J$7)</f>
        <v>3652155.0990794464</v>
      </c>
      <c r="K613" s="4">
        <f>((Produção!K607*(PreçoLivre!K609*(1-Plan1!$B$11)+K$4*Plan1!$E$16)-K$5-K$2)*K$7)</f>
        <v>3535250.6069365209</v>
      </c>
      <c r="L613" s="4">
        <f>((Produção!L607*(PreçoLivre!L609*(1-Plan1!$B$11)+L$4*Plan1!$E$16)-L$5-L$2)*L$7)</f>
        <v>3266766.2128258049</v>
      </c>
      <c r="M613" s="4">
        <f>((Produção!M607*(PreçoLivre!M609*(1-Plan1!$B$11)+M$4*Plan1!$E$16)-M$5-M$2)*M$7)</f>
        <v>2968396.9037298122</v>
      </c>
      <c r="N613" s="4">
        <f>((Produção!N607*(PreçoLivre!N609*(1-Plan1!$B$11)+N$4*Plan1!$E$16)-N$5-N$2)*N$7)</f>
        <v>2414007.3835458341</v>
      </c>
      <c r="O613" s="4">
        <f>((Produção!O607*(PreçoLivre!O609*(1-Plan1!$B$11)+O$4*Plan1!$E$16)-O$5-O$2)*O$7)</f>
        <v>1969206.8498770383</v>
      </c>
      <c r="P613" s="4">
        <f>((Produção!P607*(PreçoLivre!P609*(1-Plan1!$B$11)+P$4*Plan1!$E$16)-P$5-P$2)*P$7)</f>
        <v>1801534.8616940062</v>
      </c>
      <c r="Q613" s="4">
        <f>((Produção!Q607*(PreçoLivre!Q609*(1-Plan1!$B$11)+Q$4*Plan1!$E$16)-Q$5-Q$2)*Q$7)</f>
        <v>1805539.0612968702</v>
      </c>
      <c r="R613" s="4">
        <f>((Produção!R607*(PreçoLivre!R609*(1-Plan1!$B$11)+R$4*Plan1!$E$16)-R$5-R$2)*R$7)</f>
        <v>1873349.836940188</v>
      </c>
      <c r="S613" s="4">
        <f>((Produção!S607*(PreçoLivre!S609*(1-Plan1!$B$11)+S$4*Plan1!$E$16)-S$5-S$2)*S$7)</f>
        <v>1531394.5470735678</v>
      </c>
      <c r="T613" s="4">
        <f>((Produção!T607*(PreçoLivre!T609*(1-Plan1!$B$11)+T$4*Plan1!$E$16)-T$5-T$2)*T$7)</f>
        <v>1270043.0312067177</v>
      </c>
      <c r="U613" s="4">
        <f>((Produção!U607*(PreçoLivre!U609*(1-Plan1!$B$11)+U$4*Plan1!$E$16)-U$5-U$2)*U$7)</f>
        <v>1321997.958715528</v>
      </c>
      <c r="V613" s="4">
        <f>((Produção!V607*(PreçoLivre!V609*(1-Plan1!$B$11)+V$4*Plan1!$E$16)-V$5-V$2)*V$7)</f>
        <v>1185580.9605438584</v>
      </c>
    </row>
    <row r="614" spans="1:22" x14ac:dyDescent="0.25">
      <c r="A614">
        <v>605</v>
      </c>
      <c r="B614" s="100">
        <f t="shared" si="9"/>
        <v>69465659.697050229</v>
      </c>
      <c r="C614" s="4">
        <f>((Produção!C608*(PreçoLivre!C610*(1-Plan1!$B$11)+C$4*Plan1!$E$16)-C$5-C$2)*C$7)</f>
        <v>7651077.1412444515</v>
      </c>
      <c r="D614" s="4">
        <f>((Produção!D608*(PreçoLivre!D610*(1-Plan1!$B$11)+D$4*Plan1!$E$16)-D$5-D$2)*D$7)</f>
        <v>7070450.400587772</v>
      </c>
      <c r="E614" s="4">
        <f>((Produção!E608*(PreçoLivre!E610*(1-Plan1!$B$11)+E$4*Plan1!$E$16)-E$5-E$2)*E$7)</f>
        <v>6147365.2124032602</v>
      </c>
      <c r="F614" s="4">
        <f>((Produção!F608*(PreçoLivre!F610*(1-Plan1!$B$11)+F$4*Plan1!$E$16)-F$5-F$2)*F$7)</f>
        <v>5692755.7290928671</v>
      </c>
      <c r="G614" s="4">
        <f>((Produção!G608*(PreçoLivre!G610*(1-Plan1!$B$11)+G$4*Plan1!$E$16)-G$5-G$2)*G$7)</f>
        <v>4852665.7247687401</v>
      </c>
      <c r="H614" s="4">
        <f>((Produção!H608*(PreçoLivre!H610*(1-Plan1!$B$11)+H$4*Plan1!$E$16)-H$5-H$2)*H$7)</f>
        <v>4527135.067560764</v>
      </c>
      <c r="I614" s="4">
        <f>((Produção!I608*(PreçoLivre!I610*(1-Plan1!$B$11)+I$4*Plan1!$E$16)-I$5-I$2)*I$7)</f>
        <v>4308442.9600498769</v>
      </c>
      <c r="J614" s="4">
        <f>((Produção!J608*(PreçoLivre!J610*(1-Plan1!$B$11)+J$4*Plan1!$E$16)-J$5-J$2)*J$7)</f>
        <v>3915244.2868703534</v>
      </c>
      <c r="K614" s="4">
        <f>((Produção!K608*(PreçoLivre!K610*(1-Plan1!$B$11)+K$4*Plan1!$E$16)-K$5-K$2)*K$7)</f>
        <v>3585134.4804031025</v>
      </c>
      <c r="L614" s="4">
        <f>((Produção!L608*(PreçoLivre!L610*(1-Plan1!$B$11)+L$4*Plan1!$E$16)-L$5-L$2)*L$7)</f>
        <v>3358993.526289667</v>
      </c>
      <c r="M614" s="4">
        <f>((Produção!M608*(PreçoLivre!M610*(1-Plan1!$B$11)+M$4*Plan1!$E$16)-M$5-M$2)*M$7)</f>
        <v>2820150.9738901691</v>
      </c>
      <c r="N614" s="4">
        <f>((Produção!N608*(PreçoLivre!N610*(1-Plan1!$B$11)+N$4*Plan1!$E$16)-N$5-N$2)*N$7)</f>
        <v>2433369.9557191897</v>
      </c>
      <c r="O614" s="4">
        <f>((Produção!O608*(PreçoLivre!O610*(1-Plan1!$B$11)+O$4*Plan1!$E$16)-O$5-O$2)*O$7)</f>
        <v>2108997.0975271189</v>
      </c>
      <c r="P614" s="4">
        <f>((Produção!P608*(PreçoLivre!P610*(1-Plan1!$B$11)+P$4*Plan1!$E$16)-P$5-P$2)*P$7)</f>
        <v>1936319.7491370239</v>
      </c>
      <c r="Q614" s="4">
        <f>((Produção!Q608*(PreçoLivre!Q610*(1-Plan1!$B$11)+Q$4*Plan1!$E$16)-Q$5-Q$2)*Q$7)</f>
        <v>1845089.9231740618</v>
      </c>
      <c r="R614" s="4">
        <f>((Produção!R608*(PreçoLivre!R610*(1-Plan1!$B$11)+R$4*Plan1!$E$16)-R$5-R$2)*R$7)</f>
        <v>1770587.2807575939</v>
      </c>
      <c r="S614" s="4">
        <f>((Produção!S608*(PreçoLivre!S610*(1-Plan1!$B$11)+S$4*Plan1!$E$16)-S$5-S$2)*S$7)</f>
        <v>1581108.1877517903</v>
      </c>
      <c r="T614" s="4">
        <f>((Produção!T608*(PreçoLivre!T610*(1-Plan1!$B$11)+T$4*Plan1!$E$16)-T$5-T$2)*T$7)</f>
        <v>1360580.3550974976</v>
      </c>
      <c r="U614" s="4">
        <f>((Produção!U608*(PreçoLivre!U610*(1-Plan1!$B$11)+U$4*Plan1!$E$16)-U$5-U$2)*U$7)</f>
        <v>1352643.6955744154</v>
      </c>
      <c r="V614" s="4">
        <f>((Produção!V608*(PreçoLivre!V610*(1-Plan1!$B$11)+V$4*Plan1!$E$16)-V$5-V$2)*V$7)</f>
        <v>1147547.949150529</v>
      </c>
    </row>
    <row r="615" spans="1:22" x14ac:dyDescent="0.25">
      <c r="A615">
        <v>606</v>
      </c>
      <c r="B615" s="100">
        <f t="shared" si="9"/>
        <v>57816222.873794883</v>
      </c>
      <c r="C615" s="4">
        <f>((Produção!C609*(PreçoLivre!C611*(1-Plan1!$B$11)+C$4*Plan1!$E$16)-C$5-C$2)*C$7)</f>
        <v>7019171.5788445706</v>
      </c>
      <c r="D615" s="4">
        <f>((Produção!D609*(PreçoLivre!D611*(1-Plan1!$B$11)+D$4*Plan1!$E$16)-D$5-D$2)*D$7)</f>
        <v>6087519.3944738433</v>
      </c>
      <c r="E615" s="4">
        <f>((Produção!E609*(PreçoLivre!E611*(1-Plan1!$B$11)+E$4*Plan1!$E$16)-E$5-E$2)*E$7)</f>
        <v>5329948.7953196503</v>
      </c>
      <c r="F615" s="4">
        <f>((Produção!F609*(PreçoLivre!F611*(1-Plan1!$B$11)+F$4*Plan1!$E$16)-F$5-F$2)*F$7)</f>
        <v>4653001.7979287012</v>
      </c>
      <c r="G615" s="4">
        <f>((Produção!G609*(PreçoLivre!G611*(1-Plan1!$B$11)+G$4*Plan1!$E$16)-G$5-G$2)*G$7)</f>
        <v>4205409.5254694847</v>
      </c>
      <c r="H615" s="4">
        <f>((Produção!H609*(PreçoLivre!H611*(1-Plan1!$B$11)+H$4*Plan1!$E$16)-H$5-H$2)*H$7)</f>
        <v>4070370.6321967812</v>
      </c>
      <c r="I615" s="4">
        <f>((Produção!I609*(PreçoLivre!I611*(1-Plan1!$B$11)+I$4*Plan1!$E$16)-I$5-I$2)*I$7)</f>
        <v>3706231.7114273882</v>
      </c>
      <c r="J615" s="4">
        <f>((Produção!J609*(PreçoLivre!J611*(1-Plan1!$B$11)+J$4*Plan1!$E$16)-J$5-J$2)*J$7)</f>
        <v>3283377.0785376173</v>
      </c>
      <c r="K615" s="4">
        <f>((Produção!K609*(PreçoLivre!K611*(1-Plan1!$B$11)+K$4*Plan1!$E$16)-K$5-K$2)*K$7)</f>
        <v>2756990.2067109621</v>
      </c>
      <c r="L615" s="4">
        <f>((Produção!L609*(PreçoLivre!L611*(1-Plan1!$B$11)+L$4*Plan1!$E$16)-L$5-L$2)*L$7)</f>
        <v>2405037.4891764335</v>
      </c>
      <c r="M615" s="4">
        <f>((Produção!M609*(PreçoLivre!M611*(1-Plan1!$B$11)+M$4*Plan1!$E$16)-M$5-M$2)*M$7)</f>
        <v>2348988.0348685053</v>
      </c>
      <c r="N615" s="4">
        <f>((Produção!N609*(PreçoLivre!N611*(1-Plan1!$B$11)+N$4*Plan1!$E$16)-N$5-N$2)*N$7)</f>
        <v>1995506.5919312143</v>
      </c>
      <c r="O615" s="4">
        <f>((Produção!O609*(PreçoLivre!O611*(1-Plan1!$B$11)+O$4*Plan1!$E$16)-O$5-O$2)*O$7)</f>
        <v>1799219.176115365</v>
      </c>
      <c r="P615" s="4">
        <f>((Produção!P609*(PreçoLivre!P611*(1-Plan1!$B$11)+P$4*Plan1!$E$16)-P$5-P$2)*P$7)</f>
        <v>1559726.9496075502</v>
      </c>
      <c r="Q615" s="4">
        <f>((Produção!Q609*(PreçoLivre!Q611*(1-Plan1!$B$11)+Q$4*Plan1!$E$16)-Q$5-Q$2)*Q$7)</f>
        <v>1414308.2046091834</v>
      </c>
      <c r="R615" s="4">
        <f>((Produção!R609*(PreçoLivre!R611*(1-Plan1!$B$11)+R$4*Plan1!$E$16)-R$5-R$2)*R$7)</f>
        <v>1183717.0139316332</v>
      </c>
      <c r="S615" s="4">
        <f>((Produção!S609*(PreçoLivre!S611*(1-Plan1!$B$11)+S$4*Plan1!$E$16)-S$5-S$2)*S$7)</f>
        <v>1060133.660917884</v>
      </c>
      <c r="T615" s="4">
        <f>((Produção!T609*(PreçoLivre!T611*(1-Plan1!$B$11)+T$4*Plan1!$E$16)-T$5-T$2)*T$7)</f>
        <v>1098160.6088053528</v>
      </c>
      <c r="U615" s="4">
        <f>((Produção!U609*(PreçoLivre!U611*(1-Plan1!$B$11)+U$4*Plan1!$E$16)-U$5-U$2)*U$7)</f>
        <v>963053.10512538371</v>
      </c>
      <c r="V615" s="4">
        <f>((Produção!V609*(PreçoLivre!V611*(1-Plan1!$B$11)+V$4*Plan1!$E$16)-V$5-V$2)*V$7)</f>
        <v>876351.31779737386</v>
      </c>
    </row>
    <row r="616" spans="1:22" x14ac:dyDescent="0.25">
      <c r="A616">
        <v>607</v>
      </c>
      <c r="B616" s="100">
        <f t="shared" si="9"/>
        <v>60765230.46061933</v>
      </c>
      <c r="C616" s="4">
        <f>((Produção!C610*(PreçoLivre!C612*(1-Plan1!$B$11)+C$4*Plan1!$E$16)-C$5-C$2)*C$7)</f>
        <v>7145949.800662932</v>
      </c>
      <c r="D616" s="4">
        <f>((Produção!D610*(PreçoLivre!D612*(1-Plan1!$B$11)+D$4*Plan1!$E$16)-D$5-D$2)*D$7)</f>
        <v>6098220.3887702506</v>
      </c>
      <c r="E616" s="4">
        <f>((Produção!E610*(PreçoLivre!E612*(1-Plan1!$B$11)+E$4*Plan1!$E$16)-E$5-E$2)*E$7)</f>
        <v>5803663.4702357566</v>
      </c>
      <c r="F616" s="4">
        <f>((Produção!F610*(PreçoLivre!F612*(1-Plan1!$B$11)+F$4*Plan1!$E$16)-F$5-F$2)*F$7)</f>
        <v>5114742.9322607843</v>
      </c>
      <c r="G616" s="4">
        <f>((Produção!G610*(PreçoLivre!G612*(1-Plan1!$B$11)+G$4*Plan1!$E$16)-G$5-G$2)*G$7)</f>
        <v>4166587.0429114909</v>
      </c>
      <c r="H616" s="4">
        <f>((Produção!H610*(PreçoLivre!H612*(1-Plan1!$B$11)+H$4*Plan1!$E$16)-H$5-H$2)*H$7)</f>
        <v>3937708.0884993817</v>
      </c>
      <c r="I616" s="4">
        <f>((Produção!I610*(PreçoLivre!I612*(1-Plan1!$B$11)+I$4*Plan1!$E$16)-I$5-I$2)*I$7)</f>
        <v>3381268.7180562988</v>
      </c>
      <c r="J616" s="4">
        <f>((Produção!J610*(PreçoLivre!J612*(1-Plan1!$B$11)+J$4*Plan1!$E$16)-J$5-J$2)*J$7)</f>
        <v>3078503.2441865266</v>
      </c>
      <c r="K616" s="4">
        <f>((Produção!K610*(PreçoLivre!K612*(1-Plan1!$B$11)+K$4*Plan1!$E$16)-K$5-K$2)*K$7)</f>
        <v>2918919.2614309452</v>
      </c>
      <c r="L616" s="4">
        <f>((Produção!L610*(PreçoLivre!L612*(1-Plan1!$B$11)+L$4*Plan1!$E$16)-L$5-L$2)*L$7)</f>
        <v>2622441.9862777716</v>
      </c>
      <c r="M616" s="4">
        <f>((Produção!M610*(PreçoLivre!M612*(1-Plan1!$B$11)+M$4*Plan1!$E$16)-M$5-M$2)*M$7)</f>
        <v>2265048.6222633664</v>
      </c>
      <c r="N616" s="4">
        <f>((Produção!N610*(PreçoLivre!N612*(1-Plan1!$B$11)+N$4*Plan1!$E$16)-N$5-N$2)*N$7)</f>
        <v>2125517.0854250006</v>
      </c>
      <c r="O616" s="4">
        <f>((Produção!O610*(PreçoLivre!O612*(1-Plan1!$B$11)+O$4*Plan1!$E$16)-O$5-O$2)*O$7)</f>
        <v>1988722.2145361563</v>
      </c>
      <c r="P616" s="4">
        <f>((Produção!P610*(PreçoLivre!P612*(1-Plan1!$B$11)+P$4*Plan1!$E$16)-P$5-P$2)*P$7)</f>
        <v>1791557.868912342</v>
      </c>
      <c r="Q616" s="4">
        <f>((Produção!Q610*(PreçoLivre!Q612*(1-Plan1!$B$11)+Q$4*Plan1!$E$16)-Q$5-Q$2)*Q$7)</f>
        <v>1617403.6581928395</v>
      </c>
      <c r="R616" s="4">
        <f>((Produção!R610*(PreçoLivre!R612*(1-Plan1!$B$11)+R$4*Plan1!$E$16)-R$5-R$2)*R$7)</f>
        <v>1574214.7795490671</v>
      </c>
      <c r="S616" s="4">
        <f>((Produção!S610*(PreçoLivre!S612*(1-Plan1!$B$11)+S$4*Plan1!$E$16)-S$5-S$2)*S$7)</f>
        <v>1385348.6851231316</v>
      </c>
      <c r="T616" s="4">
        <f>((Produção!T610*(PreçoLivre!T612*(1-Plan1!$B$11)+T$4*Plan1!$E$16)-T$5-T$2)*T$7)</f>
        <v>1353966.8528056834</v>
      </c>
      <c r="U616" s="4">
        <f>((Produção!U610*(PreçoLivre!U612*(1-Plan1!$B$11)+U$4*Plan1!$E$16)-U$5-U$2)*U$7)</f>
        <v>1228443.7618485661</v>
      </c>
      <c r="V616" s="4">
        <f>((Produção!V610*(PreçoLivre!V612*(1-Plan1!$B$11)+V$4*Plan1!$E$16)-V$5-V$2)*V$7)</f>
        <v>1167001.9986710388</v>
      </c>
    </row>
    <row r="617" spans="1:22" x14ac:dyDescent="0.25">
      <c r="A617">
        <v>608</v>
      </c>
      <c r="B617" s="100">
        <f t="shared" si="9"/>
        <v>75695652.407962888</v>
      </c>
      <c r="C617" s="4">
        <f>((Produção!C611*(PreçoLivre!C613*(1-Plan1!$B$11)+C$4*Plan1!$E$16)-C$5-C$2)*C$7)</f>
        <v>7511273.9873604886</v>
      </c>
      <c r="D617" s="4">
        <f>((Produção!D611*(PreçoLivre!D613*(1-Plan1!$B$11)+D$4*Plan1!$E$16)-D$5-D$2)*D$7)</f>
        <v>7434603.5575757371</v>
      </c>
      <c r="E617" s="4">
        <f>((Produção!E611*(PreçoLivre!E613*(1-Plan1!$B$11)+E$4*Plan1!$E$16)-E$5-E$2)*E$7)</f>
        <v>6020530.9935740652</v>
      </c>
      <c r="F617" s="4">
        <f>((Produção!F611*(PreçoLivre!F613*(1-Plan1!$B$11)+F$4*Plan1!$E$16)-F$5-F$2)*F$7)</f>
        <v>5905387.781272064</v>
      </c>
      <c r="G617" s="4">
        <f>((Produção!G611*(PreçoLivre!G613*(1-Plan1!$B$11)+G$4*Plan1!$E$16)-G$5-G$2)*G$7)</f>
        <v>5024636.344756173</v>
      </c>
      <c r="H617" s="4">
        <f>((Produção!H611*(PreçoLivre!H613*(1-Plan1!$B$11)+H$4*Plan1!$E$16)-H$5-H$2)*H$7)</f>
        <v>4614243.7656871788</v>
      </c>
      <c r="I617" s="4">
        <f>((Produção!I611*(PreçoLivre!I613*(1-Plan1!$B$11)+I$4*Plan1!$E$16)-I$5-I$2)*I$7)</f>
        <v>4744666.2934181979</v>
      </c>
      <c r="J617" s="4">
        <f>((Produção!J611*(PreçoLivre!J613*(1-Plan1!$B$11)+J$4*Plan1!$E$16)-J$5-J$2)*J$7)</f>
        <v>4033567.774523966</v>
      </c>
      <c r="K617" s="4">
        <f>((Produção!K611*(PreçoLivre!K613*(1-Plan1!$B$11)+K$4*Plan1!$E$16)-K$5-K$2)*K$7)</f>
        <v>3869144.4082480771</v>
      </c>
      <c r="L617" s="4">
        <f>((Produção!L611*(PreçoLivre!L613*(1-Plan1!$B$11)+L$4*Plan1!$E$16)-L$5-L$2)*L$7)</f>
        <v>3511803.4640644472</v>
      </c>
      <c r="M617" s="4">
        <f>((Produção!M611*(PreçoLivre!M613*(1-Plan1!$B$11)+M$4*Plan1!$E$16)-M$5-M$2)*M$7)</f>
        <v>3256189.3861643281</v>
      </c>
      <c r="N617" s="4">
        <f>((Produção!N611*(PreçoLivre!N613*(1-Plan1!$B$11)+N$4*Plan1!$E$16)-N$5-N$2)*N$7)</f>
        <v>3128680.4511103476</v>
      </c>
      <c r="O617" s="4">
        <f>((Produção!O611*(PreçoLivre!O613*(1-Plan1!$B$11)+O$4*Plan1!$E$16)-O$5-O$2)*O$7)</f>
        <v>2679332.9097264842</v>
      </c>
      <c r="P617" s="4">
        <f>((Produção!P611*(PreçoLivre!P613*(1-Plan1!$B$11)+P$4*Plan1!$E$16)-P$5-P$2)*P$7)</f>
        <v>2389036.572879571</v>
      </c>
      <c r="Q617" s="4">
        <f>((Produção!Q611*(PreçoLivre!Q613*(1-Plan1!$B$11)+Q$4*Plan1!$E$16)-Q$5-Q$2)*Q$7)</f>
        <v>2158331.109120911</v>
      </c>
      <c r="R617" s="4">
        <f>((Produção!R611*(PreçoLivre!R613*(1-Plan1!$B$11)+R$4*Plan1!$E$16)-R$5-R$2)*R$7)</f>
        <v>2006690.0411133864</v>
      </c>
      <c r="S617" s="4">
        <f>((Produção!S611*(PreçoLivre!S613*(1-Plan1!$B$11)+S$4*Plan1!$E$16)-S$5-S$2)*S$7)</f>
        <v>1954547.3833648488</v>
      </c>
      <c r="T617" s="4">
        <f>((Produção!T611*(PreçoLivre!T613*(1-Plan1!$B$11)+T$4*Plan1!$E$16)-T$5-T$2)*T$7)</f>
        <v>1933632.4463488152</v>
      </c>
      <c r="U617" s="4">
        <f>((Produção!U611*(PreçoLivre!U613*(1-Plan1!$B$11)+U$4*Plan1!$E$16)-U$5-U$2)*U$7)</f>
        <v>1780087.6559035107</v>
      </c>
      <c r="V617" s="4">
        <f>((Produção!V611*(PreçoLivre!V613*(1-Plan1!$B$11)+V$4*Plan1!$E$16)-V$5-V$2)*V$7)</f>
        <v>1739266.0817502723</v>
      </c>
    </row>
    <row r="618" spans="1:22" x14ac:dyDescent="0.25">
      <c r="A618">
        <v>609</v>
      </c>
      <c r="B618" s="100">
        <f t="shared" si="9"/>
        <v>77937875.998024791</v>
      </c>
      <c r="C618" s="4">
        <f>((Produção!C612*(PreçoLivre!C614*(1-Plan1!$B$11)+C$4*Plan1!$E$16)-C$5-C$2)*C$7)</f>
        <v>7245633.3786364542</v>
      </c>
      <c r="D618" s="4">
        <f>((Produção!D612*(PreçoLivre!D614*(1-Plan1!$B$11)+D$4*Plan1!$E$16)-D$5-D$2)*D$7)</f>
        <v>6360393.0687401965</v>
      </c>
      <c r="E618" s="4">
        <f>((Produção!E612*(PreçoLivre!E614*(1-Plan1!$B$11)+E$4*Plan1!$E$16)-E$5-E$2)*E$7)</f>
        <v>6396575.7618688503</v>
      </c>
      <c r="F618" s="4">
        <f>((Produção!F612*(PreçoLivre!F614*(1-Plan1!$B$11)+F$4*Plan1!$E$16)-F$5-F$2)*F$7)</f>
        <v>6184463.2737189122</v>
      </c>
      <c r="G618" s="4">
        <f>((Produção!G612*(PreçoLivre!G614*(1-Plan1!$B$11)+G$4*Plan1!$E$16)-G$5-G$2)*G$7)</f>
        <v>5601243.135071421</v>
      </c>
      <c r="H618" s="4">
        <f>((Produção!H612*(PreçoLivre!H614*(1-Plan1!$B$11)+H$4*Plan1!$E$16)-H$5-H$2)*H$7)</f>
        <v>5717414.3716709595</v>
      </c>
      <c r="I618" s="4">
        <f>((Produção!I612*(PreçoLivre!I614*(1-Plan1!$B$11)+I$4*Plan1!$E$16)-I$5-I$2)*I$7)</f>
        <v>4974239.9282028014</v>
      </c>
      <c r="J618" s="4">
        <f>((Produção!J612*(PreçoLivre!J614*(1-Plan1!$B$11)+J$4*Plan1!$E$16)-J$5-J$2)*J$7)</f>
        <v>4422627.6339403782</v>
      </c>
      <c r="K618" s="4">
        <f>((Produção!K612*(PreçoLivre!K614*(1-Plan1!$B$11)+K$4*Plan1!$E$16)-K$5-K$2)*K$7)</f>
        <v>4000860.2566794711</v>
      </c>
      <c r="L618" s="4">
        <f>((Produção!L612*(PreçoLivre!L614*(1-Plan1!$B$11)+L$4*Plan1!$E$16)-L$5-L$2)*L$7)</f>
        <v>3790025.4643020029</v>
      </c>
      <c r="M618" s="4">
        <f>((Produção!M612*(PreçoLivre!M614*(1-Plan1!$B$11)+M$4*Plan1!$E$16)-M$5-M$2)*M$7)</f>
        <v>3691230.7507041846</v>
      </c>
      <c r="N618" s="4">
        <f>((Produção!N612*(PreçoLivre!N614*(1-Plan1!$B$11)+N$4*Plan1!$E$16)-N$5-N$2)*N$7)</f>
        <v>3281947.6490444057</v>
      </c>
      <c r="O618" s="4">
        <f>((Produção!O612*(PreçoLivre!O614*(1-Plan1!$B$11)+O$4*Plan1!$E$16)-O$5-O$2)*O$7)</f>
        <v>2848735.3082497618</v>
      </c>
      <c r="P618" s="4">
        <f>((Produção!P612*(PreçoLivre!P614*(1-Plan1!$B$11)+P$4*Plan1!$E$16)-P$5-P$2)*P$7)</f>
        <v>2642600.687139845</v>
      </c>
      <c r="Q618" s="4">
        <f>((Produção!Q612*(PreçoLivre!Q614*(1-Plan1!$B$11)+Q$4*Plan1!$E$16)-Q$5-Q$2)*Q$7)</f>
        <v>2329122.4335483853</v>
      </c>
      <c r="R618" s="4">
        <f>((Produção!R612*(PreçoLivre!R614*(1-Plan1!$B$11)+R$4*Plan1!$E$16)-R$5-R$2)*R$7)</f>
        <v>2017646.041374089</v>
      </c>
      <c r="S618" s="4">
        <f>((Produção!S612*(PreçoLivre!S614*(1-Plan1!$B$11)+S$4*Plan1!$E$16)-S$5-S$2)*S$7)</f>
        <v>1774306.3004138023</v>
      </c>
      <c r="T618" s="4">
        <f>((Produção!T612*(PreçoLivre!T614*(1-Plan1!$B$11)+T$4*Plan1!$E$16)-T$5-T$2)*T$7)</f>
        <v>1701395.9277861391</v>
      </c>
      <c r="U618" s="4">
        <f>((Produção!U612*(PreçoLivre!U614*(1-Plan1!$B$11)+U$4*Plan1!$E$16)-U$5-U$2)*U$7)</f>
        <v>1536053.5600924683</v>
      </c>
      <c r="V618" s="4">
        <f>((Produção!V612*(PreçoLivre!V614*(1-Plan1!$B$11)+V$4*Plan1!$E$16)-V$5-V$2)*V$7)</f>
        <v>1421361.0668402668</v>
      </c>
    </row>
    <row r="619" spans="1:22" x14ac:dyDescent="0.25">
      <c r="A619">
        <v>610</v>
      </c>
      <c r="B619" s="100">
        <f t="shared" si="9"/>
        <v>71069101.677624151</v>
      </c>
      <c r="C619" s="4">
        <f>((Produção!C613*(PreçoLivre!C615*(1-Plan1!$B$11)+C$4*Plan1!$E$16)-C$5-C$2)*C$7)</f>
        <v>7539395.2772825304</v>
      </c>
      <c r="D619" s="4">
        <f>((Produção!D613*(PreçoLivre!D615*(1-Plan1!$B$11)+D$4*Plan1!$E$16)-D$5-D$2)*D$7)</f>
        <v>6815597.2804570291</v>
      </c>
      <c r="E619" s="4">
        <f>((Produção!E613*(PreçoLivre!E615*(1-Plan1!$B$11)+E$4*Plan1!$E$16)-E$5-E$2)*E$7)</f>
        <v>6469050.0781607302</v>
      </c>
      <c r="F619" s="4">
        <f>((Produção!F613*(PreçoLivre!F615*(1-Plan1!$B$11)+F$4*Plan1!$E$16)-F$5-F$2)*F$7)</f>
        <v>5866479.3914466593</v>
      </c>
      <c r="G619" s="4">
        <f>((Produção!G613*(PreçoLivre!G615*(1-Plan1!$B$11)+G$4*Plan1!$E$16)-G$5-G$2)*G$7)</f>
        <v>5570040.079608256</v>
      </c>
      <c r="H619" s="4">
        <f>((Produção!H613*(PreçoLivre!H615*(1-Plan1!$B$11)+H$4*Plan1!$E$16)-H$5-H$2)*H$7)</f>
        <v>4888590.866293258</v>
      </c>
      <c r="I619" s="4">
        <f>((Produção!I613*(PreçoLivre!I615*(1-Plan1!$B$11)+I$4*Plan1!$E$16)-I$5-I$2)*I$7)</f>
        <v>4552820.877876061</v>
      </c>
      <c r="J619" s="4">
        <f>((Produção!J613*(PreçoLivre!J615*(1-Plan1!$B$11)+J$4*Plan1!$E$16)-J$5-J$2)*J$7)</f>
        <v>3896379.3202490769</v>
      </c>
      <c r="K619" s="4">
        <f>((Produção!K613*(PreçoLivre!K615*(1-Plan1!$B$11)+K$4*Plan1!$E$16)-K$5-K$2)*K$7)</f>
        <v>3418900.6424556524</v>
      </c>
      <c r="L619" s="4">
        <f>((Produção!L613*(PreçoLivre!L615*(1-Plan1!$B$11)+L$4*Plan1!$E$16)-L$5-L$2)*L$7)</f>
        <v>3053755.1676879255</v>
      </c>
      <c r="M619" s="4">
        <f>((Produção!M613*(PreçoLivre!M615*(1-Plan1!$B$11)+M$4*Plan1!$E$16)-M$5-M$2)*M$7)</f>
        <v>2807930.2169617233</v>
      </c>
      <c r="N619" s="4">
        <f>((Produção!N613*(PreçoLivre!N615*(1-Plan1!$B$11)+N$4*Plan1!$E$16)-N$5-N$2)*N$7)</f>
        <v>2696939.1505115475</v>
      </c>
      <c r="O619" s="4">
        <f>((Produção!O613*(PreçoLivre!O615*(1-Plan1!$B$11)+O$4*Plan1!$E$16)-O$5-O$2)*O$7)</f>
        <v>2393907.1314815213</v>
      </c>
      <c r="P619" s="4">
        <f>((Produção!P613*(PreçoLivre!P615*(1-Plan1!$B$11)+P$4*Plan1!$E$16)-P$5-P$2)*P$7)</f>
        <v>2271472.9555354593</v>
      </c>
      <c r="Q619" s="4">
        <f>((Produção!Q613*(PreçoLivre!Q615*(1-Plan1!$B$11)+Q$4*Plan1!$E$16)-Q$5-Q$2)*Q$7)</f>
        <v>1983864.7071809217</v>
      </c>
      <c r="R619" s="4">
        <f>((Produção!R613*(PreçoLivre!R615*(1-Plan1!$B$11)+R$4*Plan1!$E$16)-R$5-R$2)*R$7)</f>
        <v>1831725.0196561851</v>
      </c>
      <c r="S619" s="4">
        <f>((Produção!S613*(PreçoLivre!S615*(1-Plan1!$B$11)+S$4*Plan1!$E$16)-S$5-S$2)*S$7)</f>
        <v>1503901.4903939345</v>
      </c>
      <c r="T619" s="4">
        <f>((Produção!T613*(PreçoLivre!T615*(1-Plan1!$B$11)+T$4*Plan1!$E$16)-T$5-T$2)*T$7)</f>
        <v>1302591.8086766028</v>
      </c>
      <c r="U619" s="4">
        <f>((Produção!U613*(PreçoLivre!U615*(1-Plan1!$B$11)+U$4*Plan1!$E$16)-U$5-U$2)*U$7)</f>
        <v>1120394.4419449801</v>
      </c>
      <c r="V619" s="4">
        <f>((Produção!V613*(PreçoLivre!V615*(1-Plan1!$B$11)+V$4*Plan1!$E$16)-V$5-V$2)*V$7)</f>
        <v>1085365.773764105</v>
      </c>
    </row>
    <row r="620" spans="1:22" x14ac:dyDescent="0.25">
      <c r="A620">
        <v>611</v>
      </c>
      <c r="B620" s="100">
        <f t="shared" si="9"/>
        <v>67528965.874928191</v>
      </c>
      <c r="C620" s="4">
        <f>((Produção!C614*(PreçoLivre!C616*(1-Plan1!$B$11)+C$4*Plan1!$E$16)-C$5-C$2)*C$7)</f>
        <v>7675746.0714812372</v>
      </c>
      <c r="D620" s="4">
        <f>((Produção!D614*(PreçoLivre!D616*(1-Plan1!$B$11)+D$4*Plan1!$E$16)-D$5-D$2)*D$7)</f>
        <v>7359418.8008502442</v>
      </c>
      <c r="E620" s="4">
        <f>((Produção!E614*(PreçoLivre!E616*(1-Plan1!$B$11)+E$4*Plan1!$E$16)-E$5-E$2)*E$7)</f>
        <v>6398547.3509288915</v>
      </c>
      <c r="F620" s="4">
        <f>((Produção!F614*(PreçoLivre!F616*(1-Plan1!$B$11)+F$4*Plan1!$E$16)-F$5-F$2)*F$7)</f>
        <v>6049078.1749147577</v>
      </c>
      <c r="G620" s="4">
        <f>((Produção!G614*(PreçoLivre!G616*(1-Plan1!$B$11)+G$4*Plan1!$E$16)-G$5-G$2)*G$7)</f>
        <v>4823501.9592766231</v>
      </c>
      <c r="H620" s="4">
        <f>((Produção!H614*(PreçoLivre!H616*(1-Plan1!$B$11)+H$4*Plan1!$E$16)-H$5-H$2)*H$7)</f>
        <v>4353033.3267433001</v>
      </c>
      <c r="I620" s="4">
        <f>((Produção!I614*(PreçoLivre!I616*(1-Plan1!$B$11)+I$4*Plan1!$E$16)-I$5-I$2)*I$7)</f>
        <v>3499700.6140394099</v>
      </c>
      <c r="J620" s="4">
        <f>((Produção!J614*(PreçoLivre!J616*(1-Plan1!$B$11)+J$4*Plan1!$E$16)-J$5-J$2)*J$7)</f>
        <v>3128320.1004980849</v>
      </c>
      <c r="K620" s="4">
        <f>((Produção!K614*(PreçoLivre!K616*(1-Plan1!$B$11)+K$4*Plan1!$E$16)-K$5-K$2)*K$7)</f>
        <v>2786292.040841022</v>
      </c>
      <c r="L620" s="4">
        <f>((Produção!L614*(PreçoLivre!L616*(1-Plan1!$B$11)+L$4*Plan1!$E$16)-L$5-L$2)*L$7)</f>
        <v>2761850.8603369878</v>
      </c>
      <c r="M620" s="4">
        <f>((Produção!M614*(PreçoLivre!M616*(1-Plan1!$B$11)+M$4*Plan1!$E$16)-M$5-M$2)*M$7)</f>
        <v>2650767.9792067967</v>
      </c>
      <c r="N620" s="4">
        <f>((Produção!N614*(PreçoLivre!N616*(1-Plan1!$B$11)+N$4*Plan1!$E$16)-N$5-N$2)*N$7)</f>
        <v>2520476.7668022709</v>
      </c>
      <c r="O620" s="4">
        <f>((Produção!O614*(PreçoLivre!O616*(1-Plan1!$B$11)+O$4*Plan1!$E$16)-O$5-O$2)*O$7)</f>
        <v>2176824.6521577998</v>
      </c>
      <c r="P620" s="4">
        <f>((Produção!P614*(PreçoLivre!P616*(1-Plan1!$B$11)+P$4*Plan1!$E$16)-P$5-P$2)*P$7)</f>
        <v>2143984.0431971755</v>
      </c>
      <c r="Q620" s="4">
        <f>((Produção!Q614*(PreçoLivre!Q616*(1-Plan1!$B$11)+Q$4*Plan1!$E$16)-Q$5-Q$2)*Q$7)</f>
        <v>2134489.1399802999</v>
      </c>
      <c r="R620" s="4">
        <f>((Produção!R614*(PreçoLivre!R616*(1-Plan1!$B$11)+R$4*Plan1!$E$16)-R$5-R$2)*R$7)</f>
        <v>1909633.2266847845</v>
      </c>
      <c r="S620" s="4">
        <f>((Produção!S614*(PreçoLivre!S616*(1-Plan1!$B$11)+S$4*Plan1!$E$16)-S$5-S$2)*S$7)</f>
        <v>1665215.5082817397</v>
      </c>
      <c r="T620" s="4">
        <f>((Produção!T614*(PreçoLivre!T616*(1-Plan1!$B$11)+T$4*Plan1!$E$16)-T$5-T$2)*T$7)</f>
        <v>1332271.4522232965</v>
      </c>
      <c r="U620" s="4">
        <f>((Produção!U614*(PreçoLivre!U616*(1-Plan1!$B$11)+U$4*Plan1!$E$16)-U$5-U$2)*U$7)</f>
        <v>1122807.0501397068</v>
      </c>
      <c r="V620" s="4">
        <f>((Produção!V614*(PreçoLivre!V616*(1-Plan1!$B$11)+V$4*Plan1!$E$16)-V$5-V$2)*V$7)</f>
        <v>1037006.7563437507</v>
      </c>
    </row>
    <row r="621" spans="1:22" x14ac:dyDescent="0.25">
      <c r="A621">
        <v>612</v>
      </c>
      <c r="B621" s="100">
        <f t="shared" si="9"/>
        <v>64179911.739234537</v>
      </c>
      <c r="C621" s="4">
        <f>((Produção!C615*(PreçoLivre!C617*(1-Plan1!$B$11)+C$4*Plan1!$E$16)-C$5-C$2)*C$7)</f>
        <v>7396896.9947213409</v>
      </c>
      <c r="D621" s="4">
        <f>((Produção!D615*(PreçoLivre!D617*(1-Plan1!$B$11)+D$4*Plan1!$E$16)-D$5-D$2)*D$7)</f>
        <v>6708020.6243533632</v>
      </c>
      <c r="E621" s="4">
        <f>((Produção!E615*(PreçoLivre!E617*(1-Plan1!$B$11)+E$4*Plan1!$E$16)-E$5-E$2)*E$7)</f>
        <v>5919242.3113010973</v>
      </c>
      <c r="F621" s="4">
        <f>((Produção!F615*(PreçoLivre!F617*(1-Plan1!$B$11)+F$4*Plan1!$E$16)-F$5-F$2)*F$7)</f>
        <v>5193554.2701883065</v>
      </c>
      <c r="G621" s="4">
        <f>((Produção!G615*(PreçoLivre!G617*(1-Plan1!$B$11)+G$4*Plan1!$E$16)-G$5-G$2)*G$7)</f>
        <v>4404829.7669972358</v>
      </c>
      <c r="H621" s="4">
        <f>((Produção!H615*(PreçoLivre!H617*(1-Plan1!$B$11)+H$4*Plan1!$E$16)-H$5-H$2)*H$7)</f>
        <v>3738055.7724125627</v>
      </c>
      <c r="I621" s="4">
        <f>((Produção!I615*(PreçoLivre!I617*(1-Plan1!$B$11)+I$4*Plan1!$E$16)-I$5-I$2)*I$7)</f>
        <v>3387293.981631754</v>
      </c>
      <c r="J621" s="4">
        <f>((Produção!J615*(PreçoLivre!J617*(1-Plan1!$B$11)+J$4*Plan1!$E$16)-J$5-J$2)*J$7)</f>
        <v>3126137.6182429879</v>
      </c>
      <c r="K621" s="4">
        <f>((Produção!K615*(PreçoLivre!K617*(1-Plan1!$B$11)+K$4*Plan1!$E$16)-K$5-K$2)*K$7)</f>
        <v>2890184.4229974593</v>
      </c>
      <c r="L621" s="4">
        <f>((Produção!L615*(PreçoLivre!L617*(1-Plan1!$B$11)+L$4*Plan1!$E$16)-L$5-L$2)*L$7)</f>
        <v>2658705.4280223022</v>
      </c>
      <c r="M621" s="4">
        <f>((Produção!M615*(PreçoLivre!M617*(1-Plan1!$B$11)+M$4*Plan1!$E$16)-M$5-M$2)*M$7)</f>
        <v>2651936.4923001984</v>
      </c>
      <c r="N621" s="4">
        <f>((Produção!N615*(PreçoLivre!N617*(1-Plan1!$B$11)+N$4*Plan1!$E$16)-N$5-N$2)*N$7)</f>
        <v>2294068.5624652472</v>
      </c>
      <c r="O621" s="4">
        <f>((Produção!O615*(PreçoLivre!O617*(1-Plan1!$B$11)+O$4*Plan1!$E$16)-O$5-O$2)*O$7)</f>
        <v>2100555.6357593341</v>
      </c>
      <c r="P621" s="4">
        <f>((Produção!P615*(PreçoLivre!P617*(1-Plan1!$B$11)+P$4*Plan1!$E$16)-P$5-P$2)*P$7)</f>
        <v>1965247.3712923168</v>
      </c>
      <c r="Q621" s="4">
        <f>((Produção!Q615*(PreçoLivre!Q617*(1-Plan1!$B$11)+Q$4*Plan1!$E$16)-Q$5-Q$2)*Q$7)</f>
        <v>1911617.0577280195</v>
      </c>
      <c r="R621" s="4">
        <f>((Produção!R615*(PreçoLivre!R617*(1-Plan1!$B$11)+R$4*Plan1!$E$16)-R$5-R$2)*R$7)</f>
        <v>1852680.4436243251</v>
      </c>
      <c r="S621" s="4">
        <f>((Produção!S615*(PreçoLivre!S617*(1-Plan1!$B$11)+S$4*Plan1!$E$16)-S$5-S$2)*S$7)</f>
        <v>1698023.012445261</v>
      </c>
      <c r="T621" s="4">
        <f>((Produção!T615*(PreçoLivre!T617*(1-Plan1!$B$11)+T$4*Plan1!$E$16)-T$5-T$2)*T$7)</f>
        <v>1650307.2859102255</v>
      </c>
      <c r="U621" s="4">
        <f>((Produção!U615*(PreçoLivre!U617*(1-Plan1!$B$11)+U$4*Plan1!$E$16)-U$5-U$2)*U$7)</f>
        <v>1438757.751428247</v>
      </c>
      <c r="V621" s="4">
        <f>((Produção!V615*(PreçoLivre!V617*(1-Plan1!$B$11)+V$4*Plan1!$E$16)-V$5-V$2)*V$7)</f>
        <v>1193796.9354129487</v>
      </c>
    </row>
    <row r="622" spans="1:22" x14ac:dyDescent="0.25">
      <c r="A622">
        <v>613</v>
      </c>
      <c r="B622" s="100">
        <f t="shared" si="9"/>
        <v>64162387.384495609</v>
      </c>
      <c r="C622" s="4">
        <f>((Produção!C616*(PreçoLivre!C618*(1-Plan1!$B$11)+C$4*Plan1!$E$16)-C$5-C$2)*C$7)</f>
        <v>7865322.6188450577</v>
      </c>
      <c r="D622" s="4">
        <f>((Produção!D616*(PreçoLivre!D618*(1-Plan1!$B$11)+D$4*Plan1!$E$16)-D$5-D$2)*D$7)</f>
        <v>7403131.5919015165</v>
      </c>
      <c r="E622" s="4">
        <f>((Produção!E616*(PreçoLivre!E618*(1-Plan1!$B$11)+E$4*Plan1!$E$16)-E$5-E$2)*E$7)</f>
        <v>6130040.1101658177</v>
      </c>
      <c r="F622" s="4">
        <f>((Produção!F616*(PreçoLivre!F618*(1-Plan1!$B$11)+F$4*Plan1!$E$16)-F$5-F$2)*F$7)</f>
        <v>5526604.7242797138</v>
      </c>
      <c r="G622" s="4">
        <f>((Produção!G616*(PreçoLivre!G618*(1-Plan1!$B$11)+G$4*Plan1!$E$16)-G$5-G$2)*G$7)</f>
        <v>4846533.1612984315</v>
      </c>
      <c r="H622" s="4">
        <f>((Produção!H616*(PreçoLivre!H618*(1-Plan1!$B$11)+H$4*Plan1!$E$16)-H$5-H$2)*H$7)</f>
        <v>4122424.4587667985</v>
      </c>
      <c r="I622" s="4">
        <f>((Produção!I616*(PreçoLivre!I618*(1-Plan1!$B$11)+I$4*Plan1!$E$16)-I$5-I$2)*I$7)</f>
        <v>3853709.3004163303</v>
      </c>
      <c r="J622" s="4">
        <f>((Produção!J616*(PreçoLivre!J618*(1-Plan1!$B$11)+J$4*Plan1!$E$16)-J$5-J$2)*J$7)</f>
        <v>3261121.104692406</v>
      </c>
      <c r="K622" s="4">
        <f>((Produção!K616*(PreçoLivre!K618*(1-Plan1!$B$11)+K$4*Plan1!$E$16)-K$5-K$2)*K$7)</f>
        <v>3091306.5027774111</v>
      </c>
      <c r="L622" s="4">
        <f>((Produção!L616*(PreçoLivre!L618*(1-Plan1!$B$11)+L$4*Plan1!$E$16)-L$5-L$2)*L$7)</f>
        <v>2479459.4623867166</v>
      </c>
      <c r="M622" s="4">
        <f>((Produção!M616*(PreçoLivre!M618*(1-Plan1!$B$11)+M$4*Plan1!$E$16)-M$5-M$2)*M$7)</f>
        <v>2110051.3208672688</v>
      </c>
      <c r="N622" s="4">
        <f>((Produção!N616*(PreçoLivre!N618*(1-Plan1!$B$11)+N$4*Plan1!$E$16)-N$5-N$2)*N$7)</f>
        <v>1973549.3983501699</v>
      </c>
      <c r="O622" s="4">
        <f>((Produção!O616*(PreçoLivre!O618*(1-Plan1!$B$11)+O$4*Plan1!$E$16)-O$5-O$2)*O$7)</f>
        <v>1858943.4457141398</v>
      </c>
      <c r="P622" s="4">
        <f>((Produção!P616*(PreçoLivre!P618*(1-Plan1!$B$11)+P$4*Plan1!$E$16)-P$5-P$2)*P$7)</f>
        <v>1729196.0707695594</v>
      </c>
      <c r="Q622" s="4">
        <f>((Produção!Q616*(PreçoLivre!Q618*(1-Plan1!$B$11)+Q$4*Plan1!$E$16)-Q$5-Q$2)*Q$7)</f>
        <v>1601794.4072802924</v>
      </c>
      <c r="R622" s="4">
        <f>((Produção!R616*(PreçoLivre!R618*(1-Plan1!$B$11)+R$4*Plan1!$E$16)-R$5-R$2)*R$7)</f>
        <v>1492510.3008494028</v>
      </c>
      <c r="S622" s="4">
        <f>((Produção!S616*(PreçoLivre!S618*(1-Plan1!$B$11)+S$4*Plan1!$E$16)-S$5-S$2)*S$7)</f>
        <v>1333214.1831510731</v>
      </c>
      <c r="T622" s="4">
        <f>((Produção!T616*(PreçoLivre!T618*(1-Plan1!$B$11)+T$4*Plan1!$E$16)-T$5-T$2)*T$7)</f>
        <v>1240903.6548172683</v>
      </c>
      <c r="U622" s="4">
        <f>((Produção!U616*(PreçoLivre!U618*(1-Plan1!$B$11)+U$4*Plan1!$E$16)-U$5-U$2)*U$7)</f>
        <v>1149958.9640884195</v>
      </c>
      <c r="V622" s="4">
        <f>((Produção!V616*(PreçoLivre!V618*(1-Plan1!$B$11)+V$4*Plan1!$E$16)-V$5-V$2)*V$7)</f>
        <v>1092612.6030778156</v>
      </c>
    </row>
    <row r="623" spans="1:22" x14ac:dyDescent="0.25">
      <c r="A623">
        <v>614</v>
      </c>
      <c r="B623" s="100">
        <f t="shared" si="9"/>
        <v>68988285.174441576</v>
      </c>
      <c r="C623" s="4">
        <f>((Produção!C617*(PreçoLivre!C619*(1-Plan1!$B$11)+C$4*Plan1!$E$16)-C$5-C$2)*C$7)</f>
        <v>6890853.1376192253</v>
      </c>
      <c r="D623" s="4">
        <f>((Produção!D617*(PreçoLivre!D619*(1-Plan1!$B$11)+D$4*Plan1!$E$16)-D$5-D$2)*D$7)</f>
        <v>5854280.392610197</v>
      </c>
      <c r="E623" s="4">
        <f>((Produção!E617*(PreçoLivre!E619*(1-Plan1!$B$11)+E$4*Plan1!$E$16)-E$5-E$2)*E$7)</f>
        <v>5689098.8917875774</v>
      </c>
      <c r="F623" s="4">
        <f>((Produção!F617*(PreçoLivre!F619*(1-Plan1!$B$11)+F$4*Plan1!$E$16)-F$5-F$2)*F$7)</f>
        <v>5520291.4952083714</v>
      </c>
      <c r="G623" s="4">
        <f>((Produção!G617*(PreçoLivre!G619*(1-Plan1!$B$11)+G$4*Plan1!$E$16)-G$5-G$2)*G$7)</f>
        <v>4870293.6298363879</v>
      </c>
      <c r="H623" s="4">
        <f>((Produção!H617*(PreçoLivre!H619*(1-Plan1!$B$11)+H$4*Plan1!$E$16)-H$5-H$2)*H$7)</f>
        <v>4569595.770495886</v>
      </c>
      <c r="I623" s="4">
        <f>((Produção!I617*(PreçoLivre!I619*(1-Plan1!$B$11)+I$4*Plan1!$E$16)-I$5-I$2)*I$7)</f>
        <v>4318073.870718467</v>
      </c>
      <c r="J623" s="4">
        <f>((Produção!J617*(PreçoLivre!J619*(1-Plan1!$B$11)+J$4*Plan1!$E$16)-J$5-J$2)*J$7)</f>
        <v>3925617.8883196739</v>
      </c>
      <c r="K623" s="4">
        <f>((Produção!K617*(PreçoLivre!K619*(1-Plan1!$B$11)+K$4*Plan1!$E$16)-K$5-K$2)*K$7)</f>
        <v>3736211.97166353</v>
      </c>
      <c r="L623" s="4">
        <f>((Produção!L617*(PreçoLivre!L619*(1-Plan1!$B$11)+L$4*Plan1!$E$16)-L$5-L$2)*L$7)</f>
        <v>3700473.9446254666</v>
      </c>
      <c r="M623" s="4">
        <f>((Produção!M617*(PreçoLivre!M619*(1-Plan1!$B$11)+M$4*Plan1!$E$16)-M$5-M$2)*M$7)</f>
        <v>2958850.1753243334</v>
      </c>
      <c r="N623" s="4">
        <f>((Produção!N617*(PreçoLivre!N619*(1-Plan1!$B$11)+N$4*Plan1!$E$16)-N$5-N$2)*N$7)</f>
        <v>2710594.8779382226</v>
      </c>
      <c r="O623" s="4">
        <f>((Produção!O617*(PreçoLivre!O619*(1-Plan1!$B$11)+O$4*Plan1!$E$16)-O$5-O$2)*O$7)</f>
        <v>2544038.319041024</v>
      </c>
      <c r="P623" s="4">
        <f>((Produção!P617*(PreçoLivre!P619*(1-Plan1!$B$11)+P$4*Plan1!$E$16)-P$5-P$2)*P$7)</f>
        <v>2126202.3625529706</v>
      </c>
      <c r="Q623" s="4">
        <f>((Produção!Q617*(PreçoLivre!Q619*(1-Plan1!$B$11)+Q$4*Plan1!$E$16)-Q$5-Q$2)*Q$7)</f>
        <v>1988930.5797396922</v>
      </c>
      <c r="R623" s="4">
        <f>((Produção!R617*(PreçoLivre!R619*(1-Plan1!$B$11)+R$4*Plan1!$E$16)-R$5-R$2)*R$7)</f>
        <v>1866831.1719205943</v>
      </c>
      <c r="S623" s="4">
        <f>((Produção!S617*(PreçoLivre!S619*(1-Plan1!$B$11)+S$4*Plan1!$E$16)-S$5-S$2)*S$7)</f>
        <v>1563770.3690326607</v>
      </c>
      <c r="T623" s="4">
        <f>((Produção!T617*(PreçoLivre!T619*(1-Plan1!$B$11)+T$4*Plan1!$E$16)-T$5-T$2)*T$7)</f>
        <v>1466657.3204178179</v>
      </c>
      <c r="U623" s="4">
        <f>((Produção!U617*(PreçoLivre!U619*(1-Plan1!$B$11)+U$4*Plan1!$E$16)-U$5-U$2)*U$7)</f>
        <v>1371864.7834670248</v>
      </c>
      <c r="V623" s="4">
        <f>((Produção!V617*(PreçoLivre!V619*(1-Plan1!$B$11)+V$4*Plan1!$E$16)-V$5-V$2)*V$7)</f>
        <v>1315754.2221224457</v>
      </c>
    </row>
    <row r="624" spans="1:22" x14ac:dyDescent="0.25">
      <c r="A624">
        <v>615</v>
      </c>
      <c r="B624" s="100">
        <f t="shared" si="9"/>
        <v>69306501.476126254</v>
      </c>
      <c r="C624" s="4">
        <f>((Produção!C618*(PreçoLivre!C620*(1-Plan1!$B$11)+C$4*Plan1!$E$16)-C$5-C$2)*C$7)</f>
        <v>7786184.8658526922</v>
      </c>
      <c r="D624" s="4">
        <f>((Produção!D618*(PreçoLivre!D620*(1-Plan1!$B$11)+D$4*Plan1!$E$16)-D$5-D$2)*D$7)</f>
        <v>6210529.4477702277</v>
      </c>
      <c r="E624" s="4">
        <f>((Produção!E618*(PreçoLivre!E620*(1-Plan1!$B$11)+E$4*Plan1!$E$16)-E$5-E$2)*E$7)</f>
        <v>5828370.0539356228</v>
      </c>
      <c r="F624" s="4">
        <f>((Produção!F618*(PreçoLivre!F620*(1-Plan1!$B$11)+F$4*Plan1!$E$16)-F$5-F$2)*F$7)</f>
        <v>5119087.3449349022</v>
      </c>
      <c r="G624" s="4">
        <f>((Produção!G618*(PreçoLivre!G620*(1-Plan1!$B$11)+G$4*Plan1!$E$16)-G$5-G$2)*G$7)</f>
        <v>4945094.2406238625</v>
      </c>
      <c r="H624" s="4">
        <f>((Produção!H618*(PreçoLivre!H620*(1-Plan1!$B$11)+H$4*Plan1!$E$16)-H$5-H$2)*H$7)</f>
        <v>4491341.7190200277</v>
      </c>
      <c r="I624" s="4">
        <f>((Produção!I618*(PreçoLivre!I620*(1-Plan1!$B$11)+I$4*Plan1!$E$16)-I$5-I$2)*I$7)</f>
        <v>4491148.9898976283</v>
      </c>
      <c r="J624" s="4">
        <f>((Produção!J618*(PreçoLivre!J620*(1-Plan1!$B$11)+J$4*Plan1!$E$16)-J$5-J$2)*J$7)</f>
        <v>3875501.4205476963</v>
      </c>
      <c r="K624" s="4">
        <f>((Produção!K618*(PreçoLivre!K620*(1-Plan1!$B$11)+K$4*Plan1!$E$16)-K$5-K$2)*K$7)</f>
        <v>3189508.4199429341</v>
      </c>
      <c r="L624" s="4">
        <f>((Produção!L618*(PreçoLivre!L620*(1-Plan1!$B$11)+L$4*Plan1!$E$16)-L$5-L$2)*L$7)</f>
        <v>3075976.7611876889</v>
      </c>
      <c r="M624" s="4">
        <f>((Produção!M618*(PreçoLivre!M620*(1-Plan1!$B$11)+M$4*Plan1!$E$16)-M$5-M$2)*M$7)</f>
        <v>2667797.497995812</v>
      </c>
      <c r="N624" s="4">
        <f>((Produção!N618*(PreçoLivre!N620*(1-Plan1!$B$11)+N$4*Plan1!$E$16)-N$5-N$2)*N$7)</f>
        <v>2715175.3352889023</v>
      </c>
      <c r="O624" s="4">
        <f>((Produção!O618*(PreçoLivre!O620*(1-Plan1!$B$11)+O$4*Plan1!$E$16)-O$5-O$2)*O$7)</f>
        <v>2407259.5390178463</v>
      </c>
      <c r="P624" s="4">
        <f>((Produção!P618*(PreçoLivre!P620*(1-Plan1!$B$11)+P$4*Plan1!$E$16)-P$5-P$2)*P$7)</f>
        <v>2256242.6398062301</v>
      </c>
      <c r="Q624" s="4">
        <f>((Produção!Q618*(PreçoLivre!Q620*(1-Plan1!$B$11)+Q$4*Plan1!$E$16)-Q$5-Q$2)*Q$7)</f>
        <v>1945586.518684431</v>
      </c>
      <c r="R624" s="4">
        <f>((Produção!R618*(PreçoLivre!R620*(1-Plan1!$B$11)+R$4*Plan1!$E$16)-R$5-R$2)*R$7)</f>
        <v>1697034.3424640091</v>
      </c>
      <c r="S624" s="4">
        <f>((Produção!S618*(PreçoLivre!S620*(1-Plan1!$B$11)+S$4*Plan1!$E$16)-S$5-S$2)*S$7)</f>
        <v>1800123.4864099093</v>
      </c>
      <c r="T624" s="4">
        <f>((Produção!T618*(PreçoLivre!T620*(1-Plan1!$B$11)+T$4*Plan1!$E$16)-T$5-T$2)*T$7)</f>
        <v>1696092.6728357505</v>
      </c>
      <c r="U624" s="4">
        <f>((Produção!U618*(PreçoLivre!U620*(1-Plan1!$B$11)+U$4*Plan1!$E$16)-U$5-U$2)*U$7)</f>
        <v>1611468.0473685453</v>
      </c>
      <c r="V624" s="4">
        <f>((Produção!V618*(PreçoLivre!V620*(1-Plan1!$B$11)+V$4*Plan1!$E$16)-V$5-V$2)*V$7)</f>
        <v>1496978.1325415166</v>
      </c>
    </row>
    <row r="625" spans="1:22" x14ac:dyDescent="0.25">
      <c r="A625">
        <v>616</v>
      </c>
      <c r="B625" s="100">
        <f t="shared" si="9"/>
        <v>77886751.685270742</v>
      </c>
      <c r="C625" s="4">
        <f>((Produção!C619*(PreçoLivre!C621*(1-Plan1!$B$11)+C$4*Plan1!$E$16)-C$5-C$2)*C$7)</f>
        <v>7515937.5593921309</v>
      </c>
      <c r="D625" s="4">
        <f>((Produção!D619*(PreçoLivre!D621*(1-Plan1!$B$11)+D$4*Plan1!$E$16)-D$5-D$2)*D$7)</f>
        <v>6511828.1257561883</v>
      </c>
      <c r="E625" s="4">
        <f>((Produção!E619*(PreçoLivre!E621*(1-Plan1!$B$11)+E$4*Plan1!$E$16)-E$5-E$2)*E$7)</f>
        <v>5839437.4605801972</v>
      </c>
      <c r="F625" s="4">
        <f>((Produção!F619*(PreçoLivre!F621*(1-Plan1!$B$11)+F$4*Plan1!$E$16)-F$5-F$2)*F$7)</f>
        <v>5540660.9293557089</v>
      </c>
      <c r="G625" s="4">
        <f>((Produção!G619*(PreçoLivre!G621*(1-Plan1!$B$11)+G$4*Plan1!$E$16)-G$5-G$2)*G$7)</f>
        <v>5117281.368461472</v>
      </c>
      <c r="H625" s="4">
        <f>((Produção!H619*(PreçoLivre!H621*(1-Plan1!$B$11)+H$4*Plan1!$E$16)-H$5-H$2)*H$7)</f>
        <v>5054338.3699646629</v>
      </c>
      <c r="I625" s="4">
        <f>((Produção!I619*(PreçoLivre!I621*(1-Plan1!$B$11)+I$4*Plan1!$E$16)-I$5-I$2)*I$7)</f>
        <v>4641981.5356060052</v>
      </c>
      <c r="J625" s="4">
        <f>((Produção!J619*(PreçoLivre!J621*(1-Plan1!$B$11)+J$4*Plan1!$E$16)-J$5-J$2)*J$7)</f>
        <v>4324285.3670115331</v>
      </c>
      <c r="K625" s="4">
        <f>((Produção!K619*(PreçoLivre!K621*(1-Plan1!$B$11)+K$4*Plan1!$E$16)-K$5-K$2)*K$7)</f>
        <v>4257394.5373522583</v>
      </c>
      <c r="L625" s="4">
        <f>((Produção!L619*(PreçoLivre!L621*(1-Plan1!$B$11)+L$4*Plan1!$E$16)-L$5-L$2)*L$7)</f>
        <v>3824174.3420712762</v>
      </c>
      <c r="M625" s="4">
        <f>((Produção!M619*(PreçoLivre!M621*(1-Plan1!$B$11)+M$4*Plan1!$E$16)-M$5-M$2)*M$7)</f>
        <v>3464028.4978307667</v>
      </c>
      <c r="N625" s="4">
        <f>((Produção!N619*(PreçoLivre!N621*(1-Plan1!$B$11)+N$4*Plan1!$E$16)-N$5-N$2)*N$7)</f>
        <v>3479625.7830822142</v>
      </c>
      <c r="O625" s="4">
        <f>((Produção!O619*(PreçoLivre!O621*(1-Plan1!$B$11)+O$4*Plan1!$E$16)-O$5-O$2)*O$7)</f>
        <v>3003949.4699316011</v>
      </c>
      <c r="P625" s="4">
        <f>((Produção!P619*(PreçoLivre!P621*(1-Plan1!$B$11)+P$4*Plan1!$E$16)-P$5-P$2)*P$7)</f>
        <v>2649002.3724143971</v>
      </c>
      <c r="Q625" s="4">
        <f>((Produção!Q619*(PreçoLivre!Q621*(1-Plan1!$B$11)+Q$4*Plan1!$E$16)-Q$5-Q$2)*Q$7)</f>
        <v>2677450.7087028022</v>
      </c>
      <c r="R625" s="4">
        <f>((Produção!R619*(PreçoLivre!R621*(1-Plan1!$B$11)+R$4*Plan1!$E$16)-R$5-R$2)*R$7)</f>
        <v>2284227.8310302892</v>
      </c>
      <c r="S625" s="4">
        <f>((Produção!S619*(PreçoLivre!S621*(1-Plan1!$B$11)+S$4*Plan1!$E$16)-S$5-S$2)*S$7)</f>
        <v>2207202.2356846002</v>
      </c>
      <c r="T625" s="4">
        <f>((Produção!T619*(PreçoLivre!T621*(1-Plan1!$B$11)+T$4*Plan1!$E$16)-T$5-T$2)*T$7)</f>
        <v>2035706.5445097762</v>
      </c>
      <c r="U625" s="4">
        <f>((Produção!U619*(PreçoLivre!U621*(1-Plan1!$B$11)+U$4*Plan1!$E$16)-U$5-U$2)*U$7)</f>
        <v>1818563.3130023442</v>
      </c>
      <c r="V625" s="4">
        <f>((Produção!V619*(PreçoLivre!V621*(1-Plan1!$B$11)+V$4*Plan1!$E$16)-V$5-V$2)*V$7)</f>
        <v>1639675.3335304945</v>
      </c>
    </row>
    <row r="626" spans="1:22" x14ac:dyDescent="0.25">
      <c r="A626">
        <v>617</v>
      </c>
      <c r="B626" s="100">
        <f t="shared" si="9"/>
        <v>75175343.330256686</v>
      </c>
      <c r="C626" s="4">
        <f>((Produção!C620*(PreçoLivre!C622*(1-Plan1!$B$11)+C$4*Plan1!$E$16)-C$5-C$2)*C$7)</f>
        <v>7287543.0139849111</v>
      </c>
      <c r="D626" s="4">
        <f>((Produção!D620*(PreçoLivre!D622*(1-Plan1!$B$11)+D$4*Plan1!$E$16)-D$5-D$2)*D$7)</f>
        <v>7293280.7255970296</v>
      </c>
      <c r="E626" s="4">
        <f>((Produção!E620*(PreçoLivre!E622*(1-Plan1!$B$11)+E$4*Plan1!$E$16)-E$5-E$2)*E$7)</f>
        <v>7027800.9745536959</v>
      </c>
      <c r="F626" s="4">
        <f>((Produção!F620*(PreçoLivre!F622*(1-Plan1!$B$11)+F$4*Plan1!$E$16)-F$5-F$2)*F$7)</f>
        <v>6228163.8276097532</v>
      </c>
      <c r="G626" s="4">
        <f>((Produção!G620*(PreçoLivre!G622*(1-Plan1!$B$11)+G$4*Plan1!$E$16)-G$5-G$2)*G$7)</f>
        <v>5959569.0405317098</v>
      </c>
      <c r="H626" s="4">
        <f>((Produção!H620*(PreçoLivre!H622*(1-Plan1!$B$11)+H$4*Plan1!$E$16)-H$5-H$2)*H$7)</f>
        <v>5782155.0039190659</v>
      </c>
      <c r="I626" s="4">
        <f>((Produção!I620*(PreçoLivre!I622*(1-Plan1!$B$11)+I$4*Plan1!$E$16)-I$5-I$2)*I$7)</f>
        <v>4645295.0582963508</v>
      </c>
      <c r="J626" s="4">
        <f>((Produção!J620*(PreçoLivre!J622*(1-Plan1!$B$11)+J$4*Plan1!$E$16)-J$5-J$2)*J$7)</f>
        <v>3922558.4574642717</v>
      </c>
      <c r="K626" s="4">
        <f>((Produção!K620*(PreçoLivre!K622*(1-Plan1!$B$11)+K$4*Plan1!$E$16)-K$5-K$2)*K$7)</f>
        <v>3313010.8740698658</v>
      </c>
      <c r="L626" s="4">
        <f>((Produção!L620*(PreçoLivre!L622*(1-Plan1!$B$11)+L$4*Plan1!$E$16)-L$5-L$2)*L$7)</f>
        <v>3309181.0565079576</v>
      </c>
      <c r="M626" s="4">
        <f>((Produção!M620*(PreçoLivre!M622*(1-Plan1!$B$11)+M$4*Plan1!$E$16)-M$5-M$2)*M$7)</f>
        <v>2730542.8062217766</v>
      </c>
      <c r="N626" s="4">
        <f>((Produção!N620*(PreçoLivre!N622*(1-Plan1!$B$11)+N$4*Plan1!$E$16)-N$5-N$2)*N$7)</f>
        <v>2594699.8991936632</v>
      </c>
      <c r="O626" s="4">
        <f>((Produção!O620*(PreçoLivre!O622*(1-Plan1!$B$11)+O$4*Plan1!$E$16)-O$5-O$2)*O$7)</f>
        <v>2374972.383546799</v>
      </c>
      <c r="P626" s="4">
        <f>((Produção!P620*(PreçoLivre!P622*(1-Plan1!$B$11)+P$4*Plan1!$E$16)-P$5-P$2)*P$7)</f>
        <v>2200744.5406801174</v>
      </c>
      <c r="Q626" s="4">
        <f>((Produção!Q620*(PreçoLivre!Q622*(1-Plan1!$B$11)+Q$4*Plan1!$E$16)-Q$5-Q$2)*Q$7)</f>
        <v>2048122.6600824289</v>
      </c>
      <c r="R626" s="4">
        <f>((Produção!R620*(PreçoLivre!R622*(1-Plan1!$B$11)+R$4*Plan1!$E$16)-R$5-R$2)*R$7)</f>
        <v>2017453.9460813759</v>
      </c>
      <c r="S626" s="4">
        <f>((Produção!S620*(PreçoLivre!S622*(1-Plan1!$B$11)+S$4*Plan1!$E$16)-S$5-S$2)*S$7)</f>
        <v>1838695.0176696673</v>
      </c>
      <c r="T626" s="4">
        <f>((Produção!T620*(PreçoLivre!T622*(1-Plan1!$B$11)+T$4*Plan1!$E$16)-T$5-T$2)*T$7)</f>
        <v>1721294.6964468979</v>
      </c>
      <c r="U626" s="4">
        <f>((Produção!U620*(PreçoLivre!U622*(1-Plan1!$B$11)+U$4*Plan1!$E$16)-U$5-U$2)*U$7)</f>
        <v>1468613.5550259261</v>
      </c>
      <c r="V626" s="4">
        <f>((Produção!V620*(PreçoLivre!V622*(1-Plan1!$B$11)+V$4*Plan1!$E$16)-V$5-V$2)*V$7)</f>
        <v>1411645.7927734207</v>
      </c>
    </row>
    <row r="627" spans="1:22" x14ac:dyDescent="0.25">
      <c r="A627">
        <v>618</v>
      </c>
      <c r="B627" s="100">
        <f t="shared" si="9"/>
        <v>61704690.028696232</v>
      </c>
      <c r="C627" s="4">
        <f>((Produção!C621*(PreçoLivre!C623*(1-Plan1!$B$11)+C$4*Plan1!$E$16)-C$5-C$2)*C$7)</f>
        <v>7166184.7217682982</v>
      </c>
      <c r="D627" s="4">
        <f>((Produção!D621*(PreçoLivre!D623*(1-Plan1!$B$11)+D$4*Plan1!$E$16)-D$5-D$2)*D$7)</f>
        <v>6478862.4700837787</v>
      </c>
      <c r="E627" s="4">
        <f>((Produção!E621*(PreçoLivre!E623*(1-Plan1!$B$11)+E$4*Plan1!$E$16)-E$5-E$2)*E$7)</f>
        <v>6160786.0747972447</v>
      </c>
      <c r="F627" s="4">
        <f>((Produção!F621*(PreçoLivre!F623*(1-Plan1!$B$11)+F$4*Plan1!$E$16)-F$5-F$2)*F$7)</f>
        <v>5734902.6554196347</v>
      </c>
      <c r="G627" s="4">
        <f>((Produção!G621*(PreçoLivre!G623*(1-Plan1!$B$11)+G$4*Plan1!$E$16)-G$5-G$2)*G$7)</f>
        <v>4839550.2472885279</v>
      </c>
      <c r="H627" s="4">
        <f>((Produção!H621*(PreçoLivre!H623*(1-Plan1!$B$11)+H$4*Plan1!$E$16)-H$5-H$2)*H$7)</f>
        <v>4532428.6130017657</v>
      </c>
      <c r="I627" s="4">
        <f>((Produção!I621*(PreçoLivre!I623*(1-Plan1!$B$11)+I$4*Plan1!$E$16)-I$5-I$2)*I$7)</f>
        <v>3713287.3397855535</v>
      </c>
      <c r="J627" s="4">
        <f>((Produção!J621*(PreçoLivre!J623*(1-Plan1!$B$11)+J$4*Plan1!$E$16)-J$5-J$2)*J$7)</f>
        <v>3288754.2115208758</v>
      </c>
      <c r="K627" s="4">
        <f>((Produção!K621*(PreçoLivre!K623*(1-Plan1!$B$11)+K$4*Plan1!$E$16)-K$5-K$2)*K$7)</f>
        <v>2890853.2886206959</v>
      </c>
      <c r="L627" s="4">
        <f>((Produção!L621*(PreçoLivre!L623*(1-Plan1!$B$11)+L$4*Plan1!$E$16)-L$5-L$2)*L$7)</f>
        <v>2509248.3361421349</v>
      </c>
      <c r="M627" s="4">
        <f>((Produção!M621*(PreçoLivre!M623*(1-Plan1!$B$11)+M$4*Plan1!$E$16)-M$5-M$2)*M$7)</f>
        <v>2190670.2759962697</v>
      </c>
      <c r="N627" s="4">
        <f>((Produção!N621*(PreçoLivre!N623*(1-Plan1!$B$11)+N$4*Plan1!$E$16)-N$5-N$2)*N$7)</f>
        <v>2080435.2976513582</v>
      </c>
      <c r="O627" s="4">
        <f>((Produção!O621*(PreçoLivre!O623*(1-Plan1!$B$11)+O$4*Plan1!$E$16)-O$5-O$2)*O$7)</f>
        <v>1813919.029201068</v>
      </c>
      <c r="P627" s="4">
        <f>((Produção!P621*(PreçoLivre!P623*(1-Plan1!$B$11)+P$4*Plan1!$E$16)-P$5-P$2)*P$7)</f>
        <v>1613656.499243394</v>
      </c>
      <c r="Q627" s="4">
        <f>((Produção!Q621*(PreçoLivre!Q623*(1-Plan1!$B$11)+Q$4*Plan1!$E$16)-Q$5-Q$2)*Q$7)</f>
        <v>1497316.0693711475</v>
      </c>
      <c r="R627" s="4">
        <f>((Produção!R621*(PreçoLivre!R623*(1-Plan1!$B$11)+R$4*Plan1!$E$16)-R$5-R$2)*R$7)</f>
        <v>1259442.3416677883</v>
      </c>
      <c r="S627" s="4">
        <f>((Produção!S621*(PreçoLivre!S623*(1-Plan1!$B$11)+S$4*Plan1!$E$16)-S$5-S$2)*S$7)</f>
        <v>1067546.2530816165</v>
      </c>
      <c r="T627" s="4">
        <f>((Produção!T621*(PreçoLivre!T623*(1-Plan1!$B$11)+T$4*Plan1!$E$16)-T$5-T$2)*T$7)</f>
        <v>1039925.3684352215</v>
      </c>
      <c r="U627" s="4">
        <f>((Produção!U621*(PreçoLivre!U623*(1-Plan1!$B$11)+U$4*Plan1!$E$16)-U$5-U$2)*U$7)</f>
        <v>977697.0624480315</v>
      </c>
      <c r="V627" s="4">
        <f>((Produção!V621*(PreçoLivre!V623*(1-Plan1!$B$11)+V$4*Plan1!$E$16)-V$5-V$2)*V$7)</f>
        <v>849223.87317183043</v>
      </c>
    </row>
    <row r="628" spans="1:22" x14ac:dyDescent="0.25">
      <c r="A628">
        <v>619</v>
      </c>
      <c r="B628" s="100">
        <f t="shared" si="9"/>
        <v>66407593.191195935</v>
      </c>
      <c r="C628" s="4">
        <f>((Produção!C622*(PreçoLivre!C624*(1-Plan1!$B$11)+C$4*Plan1!$E$16)-C$5-C$2)*C$7)</f>
        <v>6514913.2017137166</v>
      </c>
      <c r="D628" s="4">
        <f>((Produção!D622*(PreçoLivre!D624*(1-Plan1!$B$11)+D$4*Plan1!$E$16)-D$5-D$2)*D$7)</f>
        <v>6366872.9924735613</v>
      </c>
      <c r="E628" s="4">
        <f>((Produção!E622*(PreçoLivre!E624*(1-Plan1!$B$11)+E$4*Plan1!$E$16)-E$5-E$2)*E$7)</f>
        <v>5848722.8925683834</v>
      </c>
      <c r="F628" s="4">
        <f>((Produção!F622*(PreçoLivre!F624*(1-Plan1!$B$11)+F$4*Plan1!$E$16)-F$5-F$2)*F$7)</f>
        <v>5788968.958588603</v>
      </c>
      <c r="G628" s="4">
        <f>((Produção!G622*(PreçoLivre!G624*(1-Plan1!$B$11)+G$4*Plan1!$E$16)-G$5-G$2)*G$7)</f>
        <v>4828643.3453769181</v>
      </c>
      <c r="H628" s="4">
        <f>((Produção!H622*(PreçoLivre!H624*(1-Plan1!$B$11)+H$4*Plan1!$E$16)-H$5-H$2)*H$7)</f>
        <v>4136006.9037455306</v>
      </c>
      <c r="I628" s="4">
        <f>((Produção!I622*(PreçoLivre!I624*(1-Plan1!$B$11)+I$4*Plan1!$E$16)-I$5-I$2)*I$7)</f>
        <v>4139711.4948867718</v>
      </c>
      <c r="J628" s="4">
        <f>((Produção!J622*(PreçoLivre!J624*(1-Plan1!$B$11)+J$4*Plan1!$E$16)-J$5-J$2)*J$7)</f>
        <v>3622713.5644800235</v>
      </c>
      <c r="K628" s="4">
        <f>((Produção!K622*(PreçoLivre!K624*(1-Plan1!$B$11)+K$4*Plan1!$E$16)-K$5-K$2)*K$7)</f>
        <v>3215355.7380832974</v>
      </c>
      <c r="L628" s="4">
        <f>((Produção!L622*(PreçoLivre!L624*(1-Plan1!$B$11)+L$4*Plan1!$E$16)-L$5-L$2)*L$7)</f>
        <v>3105517.1689643413</v>
      </c>
      <c r="M628" s="4">
        <f>((Produção!M622*(PreçoLivre!M624*(1-Plan1!$B$11)+M$4*Plan1!$E$16)-M$5-M$2)*M$7)</f>
        <v>2514468.3156523486</v>
      </c>
      <c r="N628" s="4">
        <f>((Produção!N622*(PreçoLivre!N624*(1-Plan1!$B$11)+N$4*Plan1!$E$16)-N$5-N$2)*N$7)</f>
        <v>2491306.2321462473</v>
      </c>
      <c r="O628" s="4">
        <f>((Produção!O622*(PreçoLivre!O624*(1-Plan1!$B$11)+O$4*Plan1!$E$16)-O$5-O$2)*O$7)</f>
        <v>2123493.9898095983</v>
      </c>
      <c r="P628" s="4">
        <f>((Produção!P622*(PreçoLivre!P624*(1-Plan1!$B$11)+P$4*Plan1!$E$16)-P$5-P$2)*P$7)</f>
        <v>2023564.5373473717</v>
      </c>
      <c r="Q628" s="4">
        <f>((Produção!Q622*(PreçoLivre!Q624*(1-Plan1!$B$11)+Q$4*Plan1!$E$16)-Q$5-Q$2)*Q$7)</f>
        <v>2129823.3692039172</v>
      </c>
      <c r="R628" s="4">
        <f>((Produção!R622*(PreçoLivre!R624*(1-Plan1!$B$11)+R$4*Plan1!$E$16)-R$5-R$2)*R$7)</f>
        <v>1783079.1112767451</v>
      </c>
      <c r="S628" s="4">
        <f>((Produção!S622*(PreçoLivre!S624*(1-Plan1!$B$11)+S$4*Plan1!$E$16)-S$5-S$2)*S$7)</f>
        <v>1697417.3865439226</v>
      </c>
      <c r="T628" s="4">
        <f>((Produção!T622*(PreçoLivre!T624*(1-Plan1!$B$11)+T$4*Plan1!$E$16)-T$5-T$2)*T$7)</f>
        <v>1494859.789493022</v>
      </c>
      <c r="U628" s="4">
        <f>((Produção!U622*(PreçoLivre!U624*(1-Plan1!$B$11)+U$4*Plan1!$E$16)-U$5-U$2)*U$7)</f>
        <v>1330931.2343095499</v>
      </c>
      <c r="V628" s="4">
        <f>((Produção!V622*(PreçoLivre!V624*(1-Plan1!$B$11)+V$4*Plan1!$E$16)-V$5-V$2)*V$7)</f>
        <v>1251222.9645320699</v>
      </c>
    </row>
    <row r="629" spans="1:22" x14ac:dyDescent="0.25">
      <c r="A629">
        <v>620</v>
      </c>
      <c r="B629" s="100">
        <f t="shared" si="9"/>
        <v>65116295.075863875</v>
      </c>
      <c r="C629" s="4">
        <f>((Produção!C623*(PreçoLivre!C625*(1-Plan1!$B$11)+C$4*Plan1!$E$16)-C$5-C$2)*C$7)</f>
        <v>7219911.4180458067</v>
      </c>
      <c r="D629" s="4">
        <f>((Produção!D623*(PreçoLivre!D625*(1-Plan1!$B$11)+D$4*Plan1!$E$16)-D$5-D$2)*D$7)</f>
        <v>6310218.020408609</v>
      </c>
      <c r="E629" s="4">
        <f>((Produção!E623*(PreçoLivre!E625*(1-Plan1!$B$11)+E$4*Plan1!$E$16)-E$5-E$2)*E$7)</f>
        <v>5454609.5880433256</v>
      </c>
      <c r="F629" s="4">
        <f>((Produção!F623*(PreçoLivre!F625*(1-Plan1!$B$11)+F$4*Plan1!$E$16)-F$5-F$2)*F$7)</f>
        <v>4686974.2840223359</v>
      </c>
      <c r="G629" s="4">
        <f>((Produção!G623*(PreçoLivre!G625*(1-Plan1!$B$11)+G$4*Plan1!$E$16)-G$5-G$2)*G$7)</f>
        <v>4415394.245605954</v>
      </c>
      <c r="H629" s="4">
        <f>((Produção!H623*(PreçoLivre!H625*(1-Plan1!$B$11)+H$4*Plan1!$E$16)-H$5-H$2)*H$7)</f>
        <v>4118216.5190831972</v>
      </c>
      <c r="I629" s="4">
        <f>((Produção!I623*(PreçoLivre!I625*(1-Plan1!$B$11)+I$4*Plan1!$E$16)-I$5-I$2)*I$7)</f>
        <v>3966160.1642831611</v>
      </c>
      <c r="J629" s="4">
        <f>((Produção!J623*(PreçoLivre!J625*(1-Plan1!$B$11)+J$4*Plan1!$E$16)-J$5-J$2)*J$7)</f>
        <v>3516659.2435333179</v>
      </c>
      <c r="K629" s="4">
        <f>((Produção!K623*(PreçoLivre!K625*(1-Plan1!$B$11)+K$4*Plan1!$E$16)-K$5-K$2)*K$7)</f>
        <v>2902222.3770383578</v>
      </c>
      <c r="L629" s="4">
        <f>((Produção!L623*(PreçoLivre!L625*(1-Plan1!$B$11)+L$4*Plan1!$E$16)-L$5-L$2)*L$7)</f>
        <v>2714543.3946219231</v>
      </c>
      <c r="M629" s="4">
        <f>((Produção!M623*(PreçoLivre!M625*(1-Plan1!$B$11)+M$4*Plan1!$E$16)-M$5-M$2)*M$7)</f>
        <v>2472156.6421110448</v>
      </c>
      <c r="N629" s="4">
        <f>((Produção!N623*(PreçoLivre!N625*(1-Plan1!$B$11)+N$4*Plan1!$E$16)-N$5-N$2)*N$7)</f>
        <v>2318796.8817986157</v>
      </c>
      <c r="O629" s="4">
        <f>((Produção!O623*(PreçoLivre!O625*(1-Plan1!$B$11)+O$4*Plan1!$E$16)-O$5-O$2)*O$7)</f>
        <v>2198237.9178949185</v>
      </c>
      <c r="P629" s="4">
        <f>((Produção!P623*(PreçoLivre!P625*(1-Plan1!$B$11)+P$4*Plan1!$E$16)-P$5-P$2)*P$7)</f>
        <v>2184107.1980321072</v>
      </c>
      <c r="Q629" s="4">
        <f>((Produção!Q623*(PreçoLivre!Q625*(1-Plan1!$B$11)+Q$4*Plan1!$E$16)-Q$5-Q$2)*Q$7)</f>
        <v>2104425.9657013793</v>
      </c>
      <c r="R629" s="4">
        <f>((Produção!R623*(PreçoLivre!R625*(1-Plan1!$B$11)+R$4*Plan1!$E$16)-R$5-R$2)*R$7)</f>
        <v>2069023.8559269158</v>
      </c>
      <c r="S629" s="4">
        <f>((Produção!S623*(PreçoLivre!S625*(1-Plan1!$B$11)+S$4*Plan1!$E$16)-S$5-S$2)*S$7)</f>
        <v>1911216.3356367024</v>
      </c>
      <c r="T629" s="4">
        <f>((Produção!T623*(PreçoLivre!T625*(1-Plan1!$B$11)+T$4*Plan1!$E$16)-T$5-T$2)*T$7)</f>
        <v>1680633.506731919</v>
      </c>
      <c r="U629" s="4">
        <f>((Produção!U623*(PreçoLivre!U625*(1-Plan1!$B$11)+U$4*Plan1!$E$16)-U$5-U$2)*U$7)</f>
        <v>1568667.9498438051</v>
      </c>
      <c r="V629" s="4">
        <f>((Produção!V623*(PreçoLivre!V625*(1-Plan1!$B$11)+V$4*Plan1!$E$16)-V$5-V$2)*V$7)</f>
        <v>1304119.5675004709</v>
      </c>
    </row>
    <row r="630" spans="1:22" x14ac:dyDescent="0.25">
      <c r="A630">
        <v>621</v>
      </c>
      <c r="B630" s="100">
        <f t="shared" si="9"/>
        <v>57547023.376775235</v>
      </c>
      <c r="C630" s="4">
        <f>((Produção!C624*(PreçoLivre!C626*(1-Plan1!$B$11)+C$4*Plan1!$E$16)-C$5-C$2)*C$7)</f>
        <v>7515767.1315787574</v>
      </c>
      <c r="D630" s="4">
        <f>((Produção!D624*(PreçoLivre!D626*(1-Plan1!$B$11)+D$4*Plan1!$E$16)-D$5-D$2)*D$7)</f>
        <v>6945954.9604780767</v>
      </c>
      <c r="E630" s="4">
        <f>((Produção!E624*(PreçoLivre!E626*(1-Plan1!$B$11)+E$4*Plan1!$E$16)-E$5-E$2)*E$7)</f>
        <v>5739211.1662354823</v>
      </c>
      <c r="F630" s="4">
        <f>((Produção!F624*(PreçoLivre!F626*(1-Plan1!$B$11)+F$4*Plan1!$E$16)-F$5-F$2)*F$7)</f>
        <v>5155309.6308114026</v>
      </c>
      <c r="G630" s="4">
        <f>((Produção!G624*(PreçoLivre!G626*(1-Plan1!$B$11)+G$4*Plan1!$E$16)-G$5-G$2)*G$7)</f>
        <v>4193424.6363001615</v>
      </c>
      <c r="H630" s="4">
        <f>((Produção!H624*(PreçoLivre!H626*(1-Plan1!$B$11)+H$4*Plan1!$E$16)-H$5-H$2)*H$7)</f>
        <v>3932768.617978889</v>
      </c>
      <c r="I630" s="4">
        <f>((Produção!I624*(PreçoLivre!I626*(1-Plan1!$B$11)+I$4*Plan1!$E$16)-I$5-I$2)*I$7)</f>
        <v>3337605.874167047</v>
      </c>
      <c r="J630" s="4">
        <f>((Produção!J624*(PreçoLivre!J626*(1-Plan1!$B$11)+J$4*Plan1!$E$16)-J$5-J$2)*J$7)</f>
        <v>2973368.7539374726</v>
      </c>
      <c r="K630" s="4">
        <f>((Produção!K624*(PreçoLivre!K626*(1-Plan1!$B$11)+K$4*Plan1!$E$16)-K$5-K$2)*K$7)</f>
        <v>2752538.7337886523</v>
      </c>
      <c r="L630" s="4">
        <f>((Produção!L624*(PreçoLivre!L626*(1-Plan1!$B$11)+L$4*Plan1!$E$16)-L$5-L$2)*L$7)</f>
        <v>2314704.7216928825</v>
      </c>
      <c r="M630" s="4">
        <f>((Produção!M624*(PreçoLivre!M626*(1-Plan1!$B$11)+M$4*Plan1!$E$16)-M$5-M$2)*M$7)</f>
        <v>1854803.9256667527</v>
      </c>
      <c r="N630" s="4">
        <f>((Produção!N624*(PreçoLivre!N626*(1-Plan1!$B$11)+N$4*Plan1!$E$16)-N$5-N$2)*N$7)</f>
        <v>1646987.9715458094</v>
      </c>
      <c r="O630" s="4">
        <f>((Produção!O624*(PreçoLivre!O626*(1-Plan1!$B$11)+O$4*Plan1!$E$16)-O$5-O$2)*O$7)</f>
        <v>1432961.2743412731</v>
      </c>
      <c r="P630" s="4">
        <f>((Produção!P624*(PreçoLivre!P626*(1-Plan1!$B$11)+P$4*Plan1!$E$16)-P$5-P$2)*P$7)</f>
        <v>1398062.7935696158</v>
      </c>
      <c r="Q630" s="4">
        <f>((Produção!Q624*(PreçoLivre!Q626*(1-Plan1!$B$11)+Q$4*Plan1!$E$16)-Q$5-Q$2)*Q$7)</f>
        <v>1308033.969994511</v>
      </c>
      <c r="R630" s="4">
        <f>((Produção!R624*(PreçoLivre!R626*(1-Plan1!$B$11)+R$4*Plan1!$E$16)-R$5-R$2)*R$7)</f>
        <v>1176596.3558414609</v>
      </c>
      <c r="S630" s="4">
        <f>((Produção!S624*(PreçoLivre!S626*(1-Plan1!$B$11)+S$4*Plan1!$E$16)-S$5-S$2)*S$7)</f>
        <v>1115485.1983452986</v>
      </c>
      <c r="T630" s="4">
        <f>((Produção!T624*(PreçoLivre!T626*(1-Plan1!$B$11)+T$4*Plan1!$E$16)-T$5-T$2)*T$7)</f>
        <v>979070.84709237702</v>
      </c>
      <c r="U630" s="4">
        <f>((Produção!U624*(PreçoLivre!U626*(1-Plan1!$B$11)+U$4*Plan1!$E$16)-U$5-U$2)*U$7)</f>
        <v>953270.79730864731</v>
      </c>
      <c r="V630" s="4">
        <f>((Produção!V624*(PreçoLivre!V626*(1-Plan1!$B$11)+V$4*Plan1!$E$16)-V$5-V$2)*V$7)</f>
        <v>821096.0161006815</v>
      </c>
    </row>
    <row r="631" spans="1:22" x14ac:dyDescent="0.25">
      <c r="A631">
        <v>622</v>
      </c>
      <c r="B631" s="100">
        <f t="shared" si="9"/>
        <v>84252693.402099133</v>
      </c>
      <c r="C631" s="4">
        <f>((Produção!C625*(PreçoLivre!C627*(1-Plan1!$B$11)+C$4*Plan1!$E$16)-C$5-C$2)*C$7)</f>
        <v>7908037.5266045611</v>
      </c>
      <c r="D631" s="4">
        <f>((Produção!D625*(PreçoLivre!D627*(1-Plan1!$B$11)+D$4*Plan1!$E$16)-D$5-D$2)*D$7)</f>
        <v>7149029.8094249507</v>
      </c>
      <c r="E631" s="4">
        <f>((Produção!E625*(PreçoLivre!E627*(1-Plan1!$B$11)+E$4*Plan1!$E$16)-E$5-E$2)*E$7)</f>
        <v>6585257.3676716462</v>
      </c>
      <c r="F631" s="4">
        <f>((Produção!F625*(PreçoLivre!F627*(1-Plan1!$B$11)+F$4*Plan1!$E$16)-F$5-F$2)*F$7)</f>
        <v>6381434.8218019791</v>
      </c>
      <c r="G631" s="4">
        <f>((Produção!G625*(PreçoLivre!G627*(1-Plan1!$B$11)+G$4*Plan1!$E$16)-G$5-G$2)*G$7)</f>
        <v>5673144.0598049043</v>
      </c>
      <c r="H631" s="4">
        <f>((Produção!H625*(PreçoLivre!H627*(1-Plan1!$B$11)+H$4*Plan1!$E$16)-H$5-H$2)*H$7)</f>
        <v>5950898.2942735059</v>
      </c>
      <c r="I631" s="4">
        <f>((Produção!I625*(PreçoLivre!I627*(1-Plan1!$B$11)+I$4*Plan1!$E$16)-I$5-I$2)*I$7)</f>
        <v>5251293.8147877157</v>
      </c>
      <c r="J631" s="4">
        <f>((Produção!J625*(PreçoLivre!J627*(1-Plan1!$B$11)+J$4*Plan1!$E$16)-J$5-J$2)*J$7)</f>
        <v>4804382.3179969778</v>
      </c>
      <c r="K631" s="4">
        <f>((Produção!K625*(PreçoLivre!K627*(1-Plan1!$B$11)+K$4*Plan1!$E$16)-K$5-K$2)*K$7)</f>
        <v>4420570.6371468324</v>
      </c>
      <c r="L631" s="4">
        <f>((Produção!L625*(PreçoLivre!L627*(1-Plan1!$B$11)+L$4*Plan1!$E$16)-L$5-L$2)*L$7)</f>
        <v>4064349.9714170932</v>
      </c>
      <c r="M631" s="4">
        <f>((Produção!M625*(PreçoLivre!M627*(1-Plan1!$B$11)+M$4*Plan1!$E$16)-M$5-M$2)*M$7)</f>
        <v>3861504.5015381696</v>
      </c>
      <c r="N631" s="4">
        <f>((Produção!N625*(PreçoLivre!N627*(1-Plan1!$B$11)+N$4*Plan1!$E$16)-N$5-N$2)*N$7)</f>
        <v>3653140.19375152</v>
      </c>
      <c r="O631" s="4">
        <f>((Produção!O625*(PreçoLivre!O627*(1-Plan1!$B$11)+O$4*Plan1!$E$16)-O$5-O$2)*O$7)</f>
        <v>3165969.7683932958</v>
      </c>
      <c r="P631" s="4">
        <f>((Produção!P625*(PreçoLivre!P627*(1-Plan1!$B$11)+P$4*Plan1!$E$16)-P$5-P$2)*P$7)</f>
        <v>2958952.6738966247</v>
      </c>
      <c r="Q631" s="4">
        <f>((Produção!Q625*(PreçoLivre!Q627*(1-Plan1!$B$11)+Q$4*Plan1!$E$16)-Q$5-Q$2)*Q$7)</f>
        <v>2754671.0614476404</v>
      </c>
      <c r="R631" s="4">
        <f>((Produção!R625*(PreçoLivre!R627*(1-Plan1!$B$11)+R$4*Plan1!$E$16)-R$5-R$2)*R$7)</f>
        <v>2298539.5944211939</v>
      </c>
      <c r="S631" s="4">
        <f>((Produção!S625*(PreçoLivre!S627*(1-Plan1!$B$11)+S$4*Plan1!$E$16)-S$5-S$2)*S$7)</f>
        <v>2070874.961561549</v>
      </c>
      <c r="T631" s="4">
        <f>((Produção!T625*(PreçoLivre!T627*(1-Plan1!$B$11)+T$4*Plan1!$E$16)-T$5-T$2)*T$7)</f>
        <v>1939238.7197637602</v>
      </c>
      <c r="U631" s="4">
        <f>((Produção!U625*(PreçoLivre!U627*(1-Plan1!$B$11)+U$4*Plan1!$E$16)-U$5-U$2)*U$7)</f>
        <v>1764109.3736885444</v>
      </c>
      <c r="V631" s="4">
        <f>((Produção!V625*(PreçoLivre!V627*(1-Plan1!$B$11)+V$4*Plan1!$E$16)-V$5-V$2)*V$7)</f>
        <v>1597293.9327066822</v>
      </c>
    </row>
    <row r="632" spans="1:22" x14ac:dyDescent="0.25">
      <c r="A632">
        <v>623</v>
      </c>
      <c r="B632" s="100">
        <f t="shared" si="9"/>
        <v>63084577.949071072</v>
      </c>
      <c r="C632" s="4">
        <f>((Produção!C626*(PreçoLivre!C628*(1-Plan1!$B$11)+C$4*Plan1!$E$16)-C$5-C$2)*C$7)</f>
        <v>7175405.8112186268</v>
      </c>
      <c r="D632" s="4">
        <f>((Produção!D626*(PreçoLivre!D628*(1-Plan1!$B$11)+D$4*Plan1!$E$16)-D$5-D$2)*D$7)</f>
        <v>6344549.7182728574</v>
      </c>
      <c r="E632" s="4">
        <f>((Produção!E626*(PreçoLivre!E628*(1-Plan1!$B$11)+E$4*Plan1!$E$16)-E$5-E$2)*E$7)</f>
        <v>5723641.7108193059</v>
      </c>
      <c r="F632" s="4">
        <f>((Produção!F626*(PreçoLivre!F628*(1-Plan1!$B$11)+F$4*Plan1!$E$16)-F$5-F$2)*F$7)</f>
        <v>4691456.7449899008</v>
      </c>
      <c r="G632" s="4">
        <f>((Produção!G626*(PreçoLivre!G628*(1-Plan1!$B$11)+G$4*Plan1!$E$16)-G$5-G$2)*G$7)</f>
        <v>4343675.0838120822</v>
      </c>
      <c r="H632" s="4">
        <f>((Produção!H626*(PreçoLivre!H628*(1-Plan1!$B$11)+H$4*Plan1!$E$16)-H$5-H$2)*H$7)</f>
        <v>3747339.88082727</v>
      </c>
      <c r="I632" s="4">
        <f>((Produção!I626*(PreçoLivre!I628*(1-Plan1!$B$11)+I$4*Plan1!$E$16)-I$5-I$2)*I$7)</f>
        <v>3656386.3618450747</v>
      </c>
      <c r="J632" s="4">
        <f>((Produção!J626*(PreçoLivre!J628*(1-Plan1!$B$11)+J$4*Plan1!$E$16)-J$5-J$2)*J$7)</f>
        <v>3390477.2071435205</v>
      </c>
      <c r="K632" s="4">
        <f>((Produção!K626*(PreçoLivre!K628*(1-Plan1!$B$11)+K$4*Plan1!$E$16)-K$5-K$2)*K$7)</f>
        <v>3070352.7943267371</v>
      </c>
      <c r="L632" s="4">
        <f>((Produção!L626*(PreçoLivre!L628*(1-Plan1!$B$11)+L$4*Plan1!$E$16)-L$5-L$2)*L$7)</f>
        <v>2665312.2079465147</v>
      </c>
      <c r="M632" s="4">
        <f>((Produção!M626*(PreçoLivre!M628*(1-Plan1!$B$11)+M$4*Plan1!$E$16)-M$5-M$2)*M$7)</f>
        <v>2661831.9032010245</v>
      </c>
      <c r="N632" s="4">
        <f>((Produção!N626*(PreçoLivre!N628*(1-Plan1!$B$11)+N$4*Plan1!$E$16)-N$5-N$2)*N$7)</f>
        <v>2419311.3166805618</v>
      </c>
      <c r="O632" s="4">
        <f>((Produção!O626*(PreçoLivre!O628*(1-Plan1!$B$11)+O$4*Plan1!$E$16)-O$5-O$2)*O$7)</f>
        <v>2248813.9924988286</v>
      </c>
      <c r="P632" s="4">
        <f>((Produção!P626*(PreçoLivre!P628*(1-Plan1!$B$11)+P$4*Plan1!$E$16)-P$5-P$2)*P$7)</f>
        <v>2050923.3505968025</v>
      </c>
      <c r="Q632" s="4">
        <f>((Produção!Q626*(PreçoLivre!Q628*(1-Plan1!$B$11)+Q$4*Plan1!$E$16)-Q$5-Q$2)*Q$7)</f>
        <v>2113122.0186502216</v>
      </c>
      <c r="R632" s="4">
        <f>((Produção!R626*(PreçoLivre!R628*(1-Plan1!$B$11)+R$4*Plan1!$E$16)-R$5-R$2)*R$7)</f>
        <v>1840443.5526694534</v>
      </c>
      <c r="S632" s="4">
        <f>((Produção!S626*(PreçoLivre!S628*(1-Plan1!$B$11)+S$4*Plan1!$E$16)-S$5-S$2)*S$7)</f>
        <v>1600537.4350399021</v>
      </c>
      <c r="T632" s="4">
        <f>((Produção!T626*(PreçoLivre!T628*(1-Plan1!$B$11)+T$4*Plan1!$E$16)-T$5-T$2)*T$7)</f>
        <v>1325744.4366617964</v>
      </c>
      <c r="U632" s="4">
        <f>((Produção!U626*(PreçoLivre!U628*(1-Plan1!$B$11)+U$4*Plan1!$E$16)-U$5-U$2)*U$7)</f>
        <v>1090510.5150670544</v>
      </c>
      <c r="V632" s="4">
        <f>((Produção!V626*(PreçoLivre!V628*(1-Plan1!$B$11)+V$4*Plan1!$E$16)-V$5-V$2)*V$7)</f>
        <v>924741.90680354577</v>
      </c>
    </row>
    <row r="633" spans="1:22" x14ac:dyDescent="0.25">
      <c r="A633">
        <v>624</v>
      </c>
      <c r="B633" s="100">
        <f t="shared" si="9"/>
        <v>70289956.352579549</v>
      </c>
      <c r="C633" s="4">
        <f>((Produção!C627*(PreçoLivre!C629*(1-Plan1!$B$11)+C$4*Plan1!$E$16)-C$5-C$2)*C$7)</f>
        <v>7446326.8593507847</v>
      </c>
      <c r="D633" s="4">
        <f>((Produção!D627*(PreçoLivre!D629*(1-Plan1!$B$11)+D$4*Plan1!$E$16)-D$5-D$2)*D$7)</f>
        <v>6995264.5686284592</v>
      </c>
      <c r="E633" s="4">
        <f>((Produção!E627*(PreçoLivre!E629*(1-Plan1!$B$11)+E$4*Plan1!$E$16)-E$5-E$2)*E$7)</f>
        <v>6835251.2139637275</v>
      </c>
      <c r="F633" s="4">
        <f>((Produção!F627*(PreçoLivre!F629*(1-Plan1!$B$11)+F$4*Plan1!$E$16)-F$5-F$2)*F$7)</f>
        <v>6347381.6649522232</v>
      </c>
      <c r="G633" s="4">
        <f>((Produção!G627*(PreçoLivre!G629*(1-Plan1!$B$11)+G$4*Plan1!$E$16)-G$5-G$2)*G$7)</f>
        <v>5314900.8170418041</v>
      </c>
      <c r="H633" s="4">
        <f>((Produção!H627*(PreçoLivre!H629*(1-Plan1!$B$11)+H$4*Plan1!$E$16)-H$5-H$2)*H$7)</f>
        <v>4671758.4117566394</v>
      </c>
      <c r="I633" s="4">
        <f>((Produção!I627*(PreçoLivre!I629*(1-Plan1!$B$11)+I$4*Plan1!$E$16)-I$5-I$2)*I$7)</f>
        <v>3990704.8293947191</v>
      </c>
      <c r="J633" s="4">
        <f>((Produção!J627*(PreçoLivre!J629*(1-Plan1!$B$11)+J$4*Plan1!$E$16)-J$5-J$2)*J$7)</f>
        <v>4053166.4535028036</v>
      </c>
      <c r="K633" s="4">
        <f>((Produção!K627*(PreçoLivre!K629*(1-Plan1!$B$11)+K$4*Plan1!$E$16)-K$5-K$2)*K$7)</f>
        <v>3585650.1112045739</v>
      </c>
      <c r="L633" s="4">
        <f>((Produção!L627*(PreçoLivre!L629*(1-Plan1!$B$11)+L$4*Plan1!$E$16)-L$5-L$2)*L$7)</f>
        <v>3185395.3347989107</v>
      </c>
      <c r="M633" s="4">
        <f>((Produção!M627*(PreçoLivre!M629*(1-Plan1!$B$11)+M$4*Plan1!$E$16)-M$5-M$2)*M$7)</f>
        <v>2674776.8137378977</v>
      </c>
      <c r="N633" s="4">
        <f>((Produção!N627*(PreçoLivre!N629*(1-Plan1!$B$11)+N$4*Plan1!$E$16)-N$5-N$2)*N$7)</f>
        <v>2454384.2009577155</v>
      </c>
      <c r="O633" s="4">
        <f>((Produção!O627*(PreçoLivre!O629*(1-Plan1!$B$11)+O$4*Plan1!$E$16)-O$5-O$2)*O$7)</f>
        <v>2139724.1440258385</v>
      </c>
      <c r="P633" s="4">
        <f>((Produção!P627*(PreçoLivre!P629*(1-Plan1!$B$11)+P$4*Plan1!$E$16)-P$5-P$2)*P$7)</f>
        <v>2099630.5632819203</v>
      </c>
      <c r="Q633" s="4">
        <f>((Produção!Q627*(PreçoLivre!Q629*(1-Plan1!$B$11)+Q$4*Plan1!$E$16)-Q$5-Q$2)*Q$7)</f>
        <v>1765665.4043940422</v>
      </c>
      <c r="R633" s="4">
        <f>((Produção!R627*(PreçoLivre!R629*(1-Plan1!$B$11)+R$4*Plan1!$E$16)-R$5-R$2)*R$7)</f>
        <v>1688433.0384681423</v>
      </c>
      <c r="S633" s="4">
        <f>((Produção!S627*(PreçoLivre!S629*(1-Plan1!$B$11)+S$4*Plan1!$E$16)-S$5-S$2)*S$7)</f>
        <v>1400861.7225570041</v>
      </c>
      <c r="T633" s="4">
        <f>((Produção!T627*(PreçoLivre!T629*(1-Plan1!$B$11)+T$4*Plan1!$E$16)-T$5-T$2)*T$7)</f>
        <v>1290452.9392640255</v>
      </c>
      <c r="U633" s="4">
        <f>((Produção!U627*(PreçoLivre!U629*(1-Plan1!$B$11)+U$4*Plan1!$E$16)-U$5-U$2)*U$7)</f>
        <v>1247569.7305609349</v>
      </c>
      <c r="V633" s="4">
        <f>((Produção!V627*(PreçoLivre!V629*(1-Plan1!$B$11)+V$4*Plan1!$E$16)-V$5-V$2)*V$7)</f>
        <v>1102657.5307373838</v>
      </c>
    </row>
    <row r="634" spans="1:22" x14ac:dyDescent="0.25">
      <c r="A634">
        <v>625</v>
      </c>
      <c r="B634" s="100">
        <f t="shared" si="9"/>
        <v>70323028.573757976</v>
      </c>
      <c r="C634" s="4">
        <f>((Produção!C628*(PreçoLivre!C630*(1-Plan1!$B$11)+C$4*Plan1!$E$16)-C$5-C$2)*C$7)</f>
        <v>7333794.2402888862</v>
      </c>
      <c r="D634" s="4">
        <f>((Produção!D628*(PreçoLivre!D630*(1-Plan1!$B$11)+D$4*Plan1!$E$16)-D$5-D$2)*D$7)</f>
        <v>6695837.3527072547</v>
      </c>
      <c r="E634" s="4">
        <f>((Produção!E628*(PreçoLivre!E630*(1-Plan1!$B$11)+E$4*Plan1!$E$16)-E$5-E$2)*E$7)</f>
        <v>6474163.6973313997</v>
      </c>
      <c r="F634" s="4">
        <f>((Produção!F628*(PreçoLivre!F630*(1-Plan1!$B$11)+F$4*Plan1!$E$16)-F$5-F$2)*F$7)</f>
        <v>6098941.372115083</v>
      </c>
      <c r="G634" s="4">
        <f>((Produção!G628*(PreçoLivre!G630*(1-Plan1!$B$11)+G$4*Plan1!$E$16)-G$5-G$2)*G$7)</f>
        <v>5639575.2678644415</v>
      </c>
      <c r="H634" s="4">
        <f>((Produção!H628*(PreçoLivre!H630*(1-Plan1!$B$11)+H$4*Plan1!$E$16)-H$5-H$2)*H$7)</f>
        <v>5245922.4929563934</v>
      </c>
      <c r="I634" s="4">
        <f>((Produção!I628*(PreçoLivre!I630*(1-Plan1!$B$11)+I$4*Plan1!$E$16)-I$5-I$2)*I$7)</f>
        <v>4812676.5813373234</v>
      </c>
      <c r="J634" s="4">
        <f>((Produção!J628*(PreçoLivre!J630*(1-Plan1!$B$11)+J$4*Plan1!$E$16)-J$5-J$2)*J$7)</f>
        <v>4204213.1483129077</v>
      </c>
      <c r="K634" s="4">
        <f>((Produção!K628*(PreçoLivre!K630*(1-Plan1!$B$11)+K$4*Plan1!$E$16)-K$5-K$2)*K$7)</f>
        <v>3840537.7175504188</v>
      </c>
      <c r="L634" s="4">
        <f>((Produção!L628*(PreçoLivre!L630*(1-Plan1!$B$11)+L$4*Plan1!$E$16)-L$5-L$2)*L$7)</f>
        <v>3066887.6981106242</v>
      </c>
      <c r="M634" s="4">
        <f>((Produção!M628*(PreçoLivre!M630*(1-Plan1!$B$11)+M$4*Plan1!$E$16)-M$5-M$2)*M$7)</f>
        <v>2735361.3434243011</v>
      </c>
      <c r="N634" s="4">
        <f>((Produção!N628*(PreçoLivre!N630*(1-Plan1!$B$11)+N$4*Plan1!$E$16)-N$5-N$2)*N$7)</f>
        <v>2433488.2442295169</v>
      </c>
      <c r="O634" s="4">
        <f>((Produção!O628*(PreçoLivre!O630*(1-Plan1!$B$11)+O$4*Plan1!$E$16)-O$5-O$2)*O$7)</f>
        <v>2061237.2959911199</v>
      </c>
      <c r="P634" s="4">
        <f>((Produção!P628*(PreçoLivre!P630*(1-Plan1!$B$11)+P$4*Plan1!$E$16)-P$5-P$2)*P$7)</f>
        <v>1899275.7154147225</v>
      </c>
      <c r="Q634" s="4">
        <f>((Produção!Q628*(PreçoLivre!Q630*(1-Plan1!$B$11)+Q$4*Plan1!$E$16)-Q$5-Q$2)*Q$7)</f>
        <v>1664738.6236106546</v>
      </c>
      <c r="R634" s="4">
        <f>((Produção!R628*(PreçoLivre!R630*(1-Plan1!$B$11)+R$4*Plan1!$E$16)-R$5-R$2)*R$7)</f>
        <v>1484794.6681062623</v>
      </c>
      <c r="S634" s="4">
        <f>((Produção!S628*(PreçoLivre!S630*(1-Plan1!$B$11)+S$4*Plan1!$E$16)-S$5-S$2)*S$7)</f>
        <v>1377570.7581792057</v>
      </c>
      <c r="T634" s="4">
        <f>((Produção!T628*(PreçoLivre!T630*(1-Plan1!$B$11)+T$4*Plan1!$E$16)-T$5-T$2)*T$7)</f>
        <v>1150542.3385944071</v>
      </c>
      <c r="U634" s="4">
        <f>((Produção!U628*(PreçoLivre!U630*(1-Plan1!$B$11)+U$4*Plan1!$E$16)-U$5-U$2)*U$7)</f>
        <v>1121619.2347600944</v>
      </c>
      <c r="V634" s="4">
        <f>((Produção!V628*(PreçoLivre!V630*(1-Plan1!$B$11)+V$4*Plan1!$E$16)-V$5-V$2)*V$7)</f>
        <v>981850.78287296032</v>
      </c>
    </row>
    <row r="635" spans="1:22" x14ac:dyDescent="0.25">
      <c r="A635">
        <v>626</v>
      </c>
      <c r="B635" s="100">
        <f t="shared" si="9"/>
        <v>86147379.191947713</v>
      </c>
      <c r="C635" s="4">
        <f>((Produção!C629*(PreçoLivre!C631*(1-Plan1!$B$11)+C$4*Plan1!$E$16)-C$5-C$2)*C$7)</f>
        <v>7757366.0619321298</v>
      </c>
      <c r="D635" s="4">
        <f>((Produção!D629*(PreçoLivre!D631*(1-Plan1!$B$11)+D$4*Plan1!$E$16)-D$5-D$2)*D$7)</f>
        <v>7307947.2628689725</v>
      </c>
      <c r="E635" s="4">
        <f>((Produção!E629*(PreçoLivre!E631*(1-Plan1!$B$11)+E$4*Plan1!$E$16)-E$5-E$2)*E$7)</f>
        <v>7156826.5681591984</v>
      </c>
      <c r="F635" s="4">
        <f>((Produção!F629*(PreçoLivre!F631*(1-Plan1!$B$11)+F$4*Plan1!$E$16)-F$5-F$2)*F$7)</f>
        <v>6780774.0374554154</v>
      </c>
      <c r="G635" s="4">
        <f>((Produção!G629*(PreçoLivre!G631*(1-Plan1!$B$11)+G$4*Plan1!$E$16)-G$5-G$2)*G$7)</f>
        <v>6316488.882735623</v>
      </c>
      <c r="H635" s="4">
        <f>((Produção!H629*(PreçoLivre!H631*(1-Plan1!$B$11)+H$4*Plan1!$E$16)-H$5-H$2)*H$7)</f>
        <v>5749859.4195648171</v>
      </c>
      <c r="I635" s="4">
        <f>((Produção!I629*(PreçoLivre!I631*(1-Plan1!$B$11)+I$4*Plan1!$E$16)-I$5-I$2)*I$7)</f>
        <v>5379882.2646798231</v>
      </c>
      <c r="J635" s="4">
        <f>((Produção!J629*(PreçoLivre!J631*(1-Plan1!$B$11)+J$4*Plan1!$E$16)-J$5-J$2)*J$7)</f>
        <v>4791010.8186872592</v>
      </c>
      <c r="K635" s="4">
        <f>((Produção!K629*(PreçoLivre!K631*(1-Plan1!$B$11)+K$4*Plan1!$E$16)-K$5-K$2)*K$7)</f>
        <v>4721893.1246573823</v>
      </c>
      <c r="L635" s="4">
        <f>((Produção!L629*(PreçoLivre!L631*(1-Plan1!$B$11)+L$4*Plan1!$E$16)-L$5-L$2)*L$7)</f>
        <v>4643894.8962589903</v>
      </c>
      <c r="M635" s="4">
        <f>((Produção!M629*(PreçoLivre!M631*(1-Plan1!$B$11)+M$4*Plan1!$E$16)-M$5-M$2)*M$7)</f>
        <v>3808168.7618387849</v>
      </c>
      <c r="N635" s="4">
        <f>((Produção!N629*(PreçoLivre!N631*(1-Plan1!$B$11)+N$4*Plan1!$E$16)-N$5-N$2)*N$7)</f>
        <v>3286349.3520065192</v>
      </c>
      <c r="O635" s="4">
        <f>((Produção!O629*(PreçoLivre!O631*(1-Plan1!$B$11)+O$4*Plan1!$E$16)-O$5-O$2)*O$7)</f>
        <v>3337714.9707386536</v>
      </c>
      <c r="P635" s="4">
        <f>((Produção!P629*(PreçoLivre!P631*(1-Plan1!$B$11)+P$4*Plan1!$E$16)-P$5-P$2)*P$7)</f>
        <v>3027504.9280857584</v>
      </c>
      <c r="Q635" s="4">
        <f>((Produção!Q629*(PreçoLivre!Q631*(1-Plan1!$B$11)+Q$4*Plan1!$E$16)-Q$5-Q$2)*Q$7)</f>
        <v>2749908.4357638187</v>
      </c>
      <c r="R635" s="4">
        <f>((Produção!R629*(PreçoLivre!R631*(1-Plan1!$B$11)+R$4*Plan1!$E$16)-R$5-R$2)*R$7)</f>
        <v>2424683.5749447648</v>
      </c>
      <c r="S635" s="4">
        <f>((Produção!S629*(PreçoLivre!S631*(1-Plan1!$B$11)+S$4*Plan1!$E$16)-S$5-S$2)*S$7)</f>
        <v>2124760.3947119084</v>
      </c>
      <c r="T635" s="4">
        <f>((Produção!T629*(PreçoLivre!T631*(1-Plan1!$B$11)+T$4*Plan1!$E$16)-T$5-T$2)*T$7)</f>
        <v>1843122.9415514329</v>
      </c>
      <c r="U635" s="4">
        <f>((Produção!U629*(PreçoLivre!U631*(1-Plan1!$B$11)+U$4*Plan1!$E$16)-U$5-U$2)*U$7)</f>
        <v>1564185.7553916862</v>
      </c>
      <c r="V635" s="4">
        <f>((Produção!V629*(PreçoLivre!V631*(1-Plan1!$B$11)+V$4*Plan1!$E$16)-V$5-V$2)*V$7)</f>
        <v>1375036.7399147677</v>
      </c>
    </row>
    <row r="636" spans="1:22" x14ac:dyDescent="0.25">
      <c r="A636">
        <v>627</v>
      </c>
      <c r="B636" s="100">
        <f t="shared" si="9"/>
        <v>76836448.264098883</v>
      </c>
      <c r="C636" s="4">
        <f>((Produção!C630*(PreçoLivre!C632*(1-Plan1!$B$11)+C$4*Plan1!$E$16)-C$5-C$2)*C$7)</f>
        <v>7963788.6638703272</v>
      </c>
      <c r="D636" s="4">
        <f>((Produção!D630*(PreçoLivre!D632*(1-Plan1!$B$11)+D$4*Plan1!$E$16)-D$5-D$2)*D$7)</f>
        <v>7049915.2870085062</v>
      </c>
      <c r="E636" s="4">
        <f>((Produção!E630*(PreçoLivre!E632*(1-Plan1!$B$11)+E$4*Plan1!$E$16)-E$5-E$2)*E$7)</f>
        <v>6694539.6640158761</v>
      </c>
      <c r="F636" s="4">
        <f>((Produção!F630*(PreçoLivre!F632*(1-Plan1!$B$11)+F$4*Plan1!$E$16)-F$5-F$2)*F$7)</f>
        <v>6500536.6960259108</v>
      </c>
      <c r="G636" s="4">
        <f>((Produção!G630*(PreçoLivre!G632*(1-Plan1!$B$11)+G$4*Plan1!$E$16)-G$5-G$2)*G$7)</f>
        <v>5778989.8566500572</v>
      </c>
      <c r="H636" s="4">
        <f>((Produção!H630*(PreçoLivre!H632*(1-Plan1!$B$11)+H$4*Plan1!$E$16)-H$5-H$2)*H$7)</f>
        <v>5221669.599048337</v>
      </c>
      <c r="I636" s="4">
        <f>((Produção!I630*(PreçoLivre!I632*(1-Plan1!$B$11)+I$4*Plan1!$E$16)-I$5-I$2)*I$7)</f>
        <v>4700424.9516536975</v>
      </c>
      <c r="J636" s="4">
        <f>((Produção!J630*(PreçoLivre!J632*(1-Plan1!$B$11)+J$4*Plan1!$E$16)-J$5-J$2)*J$7)</f>
        <v>4141324.3043437358</v>
      </c>
      <c r="K636" s="4">
        <f>((Produção!K630*(PreçoLivre!K632*(1-Plan1!$B$11)+K$4*Plan1!$E$16)-K$5-K$2)*K$7)</f>
        <v>3576477.0661728936</v>
      </c>
      <c r="L636" s="4">
        <f>((Produção!L630*(PreçoLivre!L632*(1-Plan1!$B$11)+L$4*Plan1!$E$16)-L$5-L$2)*L$7)</f>
        <v>3359293.1848947261</v>
      </c>
      <c r="M636" s="4">
        <f>((Produção!M630*(PreçoLivre!M632*(1-Plan1!$B$11)+M$4*Plan1!$E$16)-M$5-M$2)*M$7)</f>
        <v>2989989.8151352499</v>
      </c>
      <c r="N636" s="4">
        <f>((Produção!N630*(PreçoLivre!N632*(1-Plan1!$B$11)+N$4*Plan1!$E$16)-N$5-N$2)*N$7)</f>
        <v>2593003.46097132</v>
      </c>
      <c r="O636" s="4">
        <f>((Produção!O630*(PreçoLivre!O632*(1-Plan1!$B$11)+O$4*Plan1!$E$16)-O$5-O$2)*O$7)</f>
        <v>2576876.3847216279</v>
      </c>
      <c r="P636" s="4">
        <f>((Produção!P630*(PreçoLivre!P632*(1-Plan1!$B$11)+P$4*Plan1!$E$16)-P$5-P$2)*P$7)</f>
        <v>2343794.1928735715</v>
      </c>
      <c r="Q636" s="4">
        <f>((Produção!Q630*(PreçoLivre!Q632*(1-Plan1!$B$11)+Q$4*Plan1!$E$16)-Q$5-Q$2)*Q$7)</f>
        <v>2059452.7179792284</v>
      </c>
      <c r="R636" s="4">
        <f>((Produção!R630*(PreçoLivre!R632*(1-Plan1!$B$11)+R$4*Plan1!$E$16)-R$5-R$2)*R$7)</f>
        <v>2205610.8897921788</v>
      </c>
      <c r="S636" s="4">
        <f>((Produção!S630*(PreçoLivre!S632*(1-Plan1!$B$11)+S$4*Plan1!$E$16)-S$5-S$2)*S$7)</f>
        <v>1927443.7009742334</v>
      </c>
      <c r="T636" s="4">
        <f>((Produção!T630*(PreçoLivre!T632*(1-Plan1!$B$11)+T$4*Plan1!$E$16)-T$5-T$2)*T$7)</f>
        <v>1890692.4721489002</v>
      </c>
      <c r="U636" s="4">
        <f>((Produção!U630*(PreçoLivre!U632*(1-Plan1!$B$11)+U$4*Plan1!$E$16)-U$5-U$2)*U$7)</f>
        <v>1716552.0982266373</v>
      </c>
      <c r="V636" s="4">
        <f>((Produção!V630*(PreçoLivre!V632*(1-Plan1!$B$11)+V$4*Plan1!$E$16)-V$5-V$2)*V$7)</f>
        <v>1546073.257591866</v>
      </c>
    </row>
    <row r="637" spans="1:22" x14ac:dyDescent="0.25">
      <c r="A637">
        <v>628</v>
      </c>
      <c r="B637" s="100">
        <f t="shared" si="9"/>
        <v>79637182.503335238</v>
      </c>
      <c r="C637" s="4">
        <f>((Produção!C631*(PreçoLivre!C633*(1-Plan1!$B$11)+C$4*Plan1!$E$16)-C$5-C$2)*C$7)</f>
        <v>7636514.0034500416</v>
      </c>
      <c r="D637" s="4">
        <f>((Produção!D631*(PreçoLivre!D633*(1-Plan1!$B$11)+D$4*Plan1!$E$16)-D$5-D$2)*D$7)</f>
        <v>7798915.3119005207</v>
      </c>
      <c r="E637" s="4">
        <f>((Produção!E631*(PreçoLivre!E633*(1-Plan1!$B$11)+E$4*Plan1!$E$16)-E$5-E$2)*E$7)</f>
        <v>7297683.7459763726</v>
      </c>
      <c r="F637" s="4">
        <f>((Produção!F631*(PreçoLivre!F633*(1-Plan1!$B$11)+F$4*Plan1!$E$16)-F$5-F$2)*F$7)</f>
        <v>6380604.6094609927</v>
      </c>
      <c r="G637" s="4">
        <f>((Produção!G631*(PreçoLivre!G633*(1-Plan1!$B$11)+G$4*Plan1!$E$16)-G$5-G$2)*G$7)</f>
        <v>5648702.8485996975</v>
      </c>
      <c r="H637" s="4">
        <f>((Produção!H631*(PreçoLivre!H633*(1-Plan1!$B$11)+H$4*Plan1!$E$16)-H$5-H$2)*H$7)</f>
        <v>5065930.818390212</v>
      </c>
      <c r="I637" s="4">
        <f>((Produção!I631*(PreçoLivre!I633*(1-Plan1!$B$11)+I$4*Plan1!$E$16)-I$5-I$2)*I$7)</f>
        <v>4567782.1301097665</v>
      </c>
      <c r="J637" s="4">
        <f>((Produção!J631*(PreçoLivre!J633*(1-Plan1!$B$11)+J$4*Plan1!$E$16)-J$5-J$2)*J$7)</f>
        <v>3961871.7539500943</v>
      </c>
      <c r="K637" s="4">
        <f>((Produção!K631*(PreçoLivre!K633*(1-Plan1!$B$11)+K$4*Plan1!$E$16)-K$5-K$2)*K$7)</f>
        <v>3802315.8523325846</v>
      </c>
      <c r="L637" s="4">
        <f>((Produção!L631*(PreçoLivre!L633*(1-Plan1!$B$11)+L$4*Plan1!$E$16)-L$5-L$2)*L$7)</f>
        <v>3836539.9056326752</v>
      </c>
      <c r="M637" s="4">
        <f>((Produção!M631*(PreçoLivre!M633*(1-Plan1!$B$11)+M$4*Plan1!$E$16)-M$5-M$2)*M$7)</f>
        <v>3212650.8627493707</v>
      </c>
      <c r="N637" s="4">
        <f>((Produção!N631*(PreçoLivre!N633*(1-Plan1!$B$11)+N$4*Plan1!$E$16)-N$5-N$2)*N$7)</f>
        <v>2939528.5017432049</v>
      </c>
      <c r="O637" s="4">
        <f>((Produção!O631*(PreçoLivre!O633*(1-Plan1!$B$11)+O$4*Plan1!$E$16)-O$5-O$2)*O$7)</f>
        <v>2690891.237803597</v>
      </c>
      <c r="P637" s="4">
        <f>((Produção!P631*(PreçoLivre!P633*(1-Plan1!$B$11)+P$4*Plan1!$E$16)-P$5-P$2)*P$7)</f>
        <v>2586868.7721042871</v>
      </c>
      <c r="Q637" s="4">
        <f>((Produção!Q631*(PreçoLivre!Q633*(1-Plan1!$B$11)+Q$4*Plan1!$E$16)-Q$5-Q$2)*Q$7)</f>
        <v>2246422.5172708537</v>
      </c>
      <c r="R637" s="4">
        <f>((Produção!R631*(PreçoLivre!R633*(1-Plan1!$B$11)+R$4*Plan1!$E$16)-R$5-R$2)*R$7)</f>
        <v>2229346.3253065487</v>
      </c>
      <c r="S637" s="4">
        <f>((Produção!S631*(PreçoLivre!S633*(1-Plan1!$B$11)+S$4*Plan1!$E$16)-S$5-S$2)*S$7)</f>
        <v>2081034.0407857343</v>
      </c>
      <c r="T637" s="4">
        <f>((Produção!T631*(PreçoLivre!T633*(1-Plan1!$B$11)+T$4*Plan1!$E$16)-T$5-T$2)*T$7)</f>
        <v>2094475.1168483731</v>
      </c>
      <c r="U637" s="4">
        <f>((Produção!U631*(PreçoLivre!U633*(1-Plan1!$B$11)+U$4*Plan1!$E$16)-U$5-U$2)*U$7)</f>
        <v>1869158.9492814518</v>
      </c>
      <c r="V637" s="4">
        <f>((Produção!V631*(PreçoLivre!V633*(1-Plan1!$B$11)+V$4*Plan1!$E$16)-V$5-V$2)*V$7)</f>
        <v>1689945.1996388524</v>
      </c>
    </row>
    <row r="638" spans="1:22" x14ac:dyDescent="0.25">
      <c r="A638">
        <v>629</v>
      </c>
      <c r="B638" s="100">
        <f t="shared" si="9"/>
        <v>59065830.008339517</v>
      </c>
      <c r="C638" s="4">
        <f>((Produção!C632*(PreçoLivre!C634*(1-Plan1!$B$11)+C$4*Plan1!$E$16)-C$5-C$2)*C$7)</f>
        <v>7070507.092972138</v>
      </c>
      <c r="D638" s="4">
        <f>((Produção!D632*(PreçoLivre!D634*(1-Plan1!$B$11)+D$4*Plan1!$E$16)-D$5-D$2)*D$7)</f>
        <v>6422145.8947379217</v>
      </c>
      <c r="E638" s="4">
        <f>((Produção!E632*(PreçoLivre!E634*(1-Plan1!$B$11)+E$4*Plan1!$E$16)-E$5-E$2)*E$7)</f>
        <v>5834239.7324388446</v>
      </c>
      <c r="F638" s="4">
        <f>((Produção!F632*(PreçoLivre!F634*(1-Plan1!$B$11)+F$4*Plan1!$E$16)-F$5-F$2)*F$7)</f>
        <v>5290758.8688021936</v>
      </c>
      <c r="G638" s="4">
        <f>((Produção!G632*(PreçoLivre!G634*(1-Plan1!$B$11)+G$4*Plan1!$E$16)-G$5-G$2)*G$7)</f>
        <v>4645283.5796329873</v>
      </c>
      <c r="H638" s="4">
        <f>((Produção!H632*(PreçoLivre!H634*(1-Plan1!$B$11)+H$4*Plan1!$E$16)-H$5-H$2)*H$7)</f>
        <v>3939566.996872935</v>
      </c>
      <c r="I638" s="4">
        <f>((Produção!I632*(PreçoLivre!I634*(1-Plan1!$B$11)+I$4*Plan1!$E$16)-I$5-I$2)*I$7)</f>
        <v>3555085.6745154606</v>
      </c>
      <c r="J638" s="4">
        <f>((Produção!J632*(PreçoLivre!J634*(1-Plan1!$B$11)+J$4*Plan1!$E$16)-J$5-J$2)*J$7)</f>
        <v>3115618.2631399198</v>
      </c>
      <c r="K638" s="4">
        <f>((Produção!K632*(PreçoLivre!K634*(1-Plan1!$B$11)+K$4*Plan1!$E$16)-K$5-K$2)*K$7)</f>
        <v>2530532.6690042689</v>
      </c>
      <c r="L638" s="4">
        <f>((Produção!L632*(PreçoLivre!L634*(1-Plan1!$B$11)+L$4*Plan1!$E$16)-L$5-L$2)*L$7)</f>
        <v>2303234.9428743357</v>
      </c>
      <c r="M638" s="4">
        <f>((Produção!M632*(PreçoLivre!M634*(1-Plan1!$B$11)+M$4*Plan1!$E$16)-M$5-M$2)*M$7)</f>
        <v>2086379.847411986</v>
      </c>
      <c r="N638" s="4">
        <f>((Produção!N632*(PreçoLivre!N634*(1-Plan1!$B$11)+N$4*Plan1!$E$16)-N$5-N$2)*N$7)</f>
        <v>2062018.5452262317</v>
      </c>
      <c r="O638" s="4">
        <f>((Produção!O632*(PreçoLivre!O634*(1-Plan1!$B$11)+O$4*Plan1!$E$16)-O$5-O$2)*O$7)</f>
        <v>1652109.9486059868</v>
      </c>
      <c r="P638" s="4">
        <f>((Produção!P632*(PreçoLivre!P634*(1-Plan1!$B$11)+P$4*Plan1!$E$16)-P$5-P$2)*P$7)</f>
        <v>1527330.7657643543</v>
      </c>
      <c r="Q638" s="4">
        <f>((Produção!Q632*(PreçoLivre!Q634*(1-Plan1!$B$11)+Q$4*Plan1!$E$16)-Q$5-Q$2)*Q$7)</f>
        <v>1388342.5703559523</v>
      </c>
      <c r="R638" s="4">
        <f>((Produção!R632*(PreçoLivre!R634*(1-Plan1!$B$11)+R$4*Plan1!$E$16)-R$5-R$2)*R$7)</f>
        <v>1401716.1375557675</v>
      </c>
      <c r="S638" s="4">
        <f>((Produção!S632*(PreçoLivre!S634*(1-Plan1!$B$11)+S$4*Plan1!$E$16)-S$5-S$2)*S$7)</f>
        <v>1304880.9487568086</v>
      </c>
      <c r="T638" s="4">
        <f>((Produção!T632*(PreçoLivre!T634*(1-Plan1!$B$11)+T$4*Plan1!$E$16)-T$5-T$2)*T$7)</f>
        <v>1086660.0092948342</v>
      </c>
      <c r="U638" s="4">
        <f>((Produção!U632*(PreçoLivre!U634*(1-Plan1!$B$11)+U$4*Plan1!$E$16)-U$5-U$2)*U$7)</f>
        <v>980826.96179303783</v>
      </c>
      <c r="V638" s="4">
        <f>((Produção!V632*(PreçoLivre!V634*(1-Plan1!$B$11)+V$4*Plan1!$E$16)-V$5-V$2)*V$7)</f>
        <v>868590.55858355609</v>
      </c>
    </row>
    <row r="639" spans="1:22" x14ac:dyDescent="0.25">
      <c r="A639">
        <v>630</v>
      </c>
      <c r="B639" s="100">
        <f t="shared" si="9"/>
        <v>58429629.559045367</v>
      </c>
      <c r="C639" s="4">
        <f>((Produção!C633*(PreçoLivre!C635*(1-Plan1!$B$11)+C$4*Plan1!$E$16)-C$5-C$2)*C$7)</f>
        <v>7277175.4555459768</v>
      </c>
      <c r="D639" s="4">
        <f>((Produção!D633*(PreçoLivre!D635*(1-Plan1!$B$11)+D$4*Plan1!$E$16)-D$5-D$2)*D$7)</f>
        <v>6313388.9812351428</v>
      </c>
      <c r="E639" s="4">
        <f>((Produção!E633*(PreçoLivre!E635*(1-Plan1!$B$11)+E$4*Plan1!$E$16)-E$5-E$2)*E$7)</f>
        <v>5736642.6185639398</v>
      </c>
      <c r="F639" s="4">
        <f>((Produção!F633*(PreçoLivre!F635*(1-Plan1!$B$11)+F$4*Plan1!$E$16)-F$5-F$2)*F$7)</f>
        <v>5228654.0122267613</v>
      </c>
      <c r="G639" s="4">
        <f>((Produção!G633*(PreçoLivre!G635*(1-Plan1!$B$11)+G$4*Plan1!$E$16)-G$5-G$2)*G$7)</f>
        <v>4368330.1478402419</v>
      </c>
      <c r="H639" s="4">
        <f>((Produção!H633*(PreçoLivre!H635*(1-Plan1!$B$11)+H$4*Plan1!$E$16)-H$5-H$2)*H$7)</f>
        <v>3793725.4060940817</v>
      </c>
      <c r="I639" s="4">
        <f>((Produção!I633*(PreçoLivre!I635*(1-Plan1!$B$11)+I$4*Plan1!$E$16)-I$5-I$2)*I$7)</f>
        <v>3320311.7176070199</v>
      </c>
      <c r="J639" s="4">
        <f>((Produção!J633*(PreçoLivre!J635*(1-Plan1!$B$11)+J$4*Plan1!$E$16)-J$5-J$2)*J$7)</f>
        <v>3117023.2471874421</v>
      </c>
      <c r="K639" s="4">
        <f>((Produção!K633*(PreçoLivre!K635*(1-Plan1!$B$11)+K$4*Plan1!$E$16)-K$5-K$2)*K$7)</f>
        <v>3038909.3361070766</v>
      </c>
      <c r="L639" s="4">
        <f>((Produção!L633*(PreçoLivre!L635*(1-Plan1!$B$11)+L$4*Plan1!$E$16)-L$5-L$2)*L$7)</f>
        <v>2767530.6226299196</v>
      </c>
      <c r="M639" s="4">
        <f>((Produção!M633*(PreçoLivre!M635*(1-Plan1!$B$11)+M$4*Plan1!$E$16)-M$5-M$2)*M$7)</f>
        <v>2217159.2848083428</v>
      </c>
      <c r="N639" s="4">
        <f>((Produção!N633*(PreçoLivre!N635*(1-Plan1!$B$11)+N$4*Plan1!$E$16)-N$5-N$2)*N$7)</f>
        <v>1844050.9153654713</v>
      </c>
      <c r="O639" s="4">
        <f>((Produção!O633*(PreçoLivre!O635*(1-Plan1!$B$11)+O$4*Plan1!$E$16)-O$5-O$2)*O$7)</f>
        <v>1648467.2541225154</v>
      </c>
      <c r="P639" s="4">
        <f>((Produção!P633*(PreçoLivre!P635*(1-Plan1!$B$11)+P$4*Plan1!$E$16)-P$5-P$2)*P$7)</f>
        <v>1411038.6038539859</v>
      </c>
      <c r="Q639" s="4">
        <f>((Produção!Q633*(PreçoLivre!Q635*(1-Plan1!$B$11)+Q$4*Plan1!$E$16)-Q$5-Q$2)*Q$7)</f>
        <v>1295842.0456149299</v>
      </c>
      <c r="R639" s="4">
        <f>((Produção!R633*(PreçoLivre!R635*(1-Plan1!$B$11)+R$4*Plan1!$E$16)-R$5-R$2)*R$7)</f>
        <v>1127017.623710539</v>
      </c>
      <c r="S639" s="4">
        <f>((Produção!S633*(PreçoLivre!S635*(1-Plan1!$B$11)+S$4*Plan1!$E$16)-S$5-S$2)*S$7)</f>
        <v>1066582.190014269</v>
      </c>
      <c r="T639" s="4">
        <f>((Produção!T633*(PreçoLivre!T635*(1-Plan1!$B$11)+T$4*Plan1!$E$16)-T$5-T$2)*T$7)</f>
        <v>929652.48442345497</v>
      </c>
      <c r="U639" s="4">
        <f>((Produção!U633*(PreçoLivre!U635*(1-Plan1!$B$11)+U$4*Plan1!$E$16)-U$5-U$2)*U$7)</f>
        <v>953395.22945399513</v>
      </c>
      <c r="V639" s="4">
        <f>((Produção!V633*(PreçoLivre!V635*(1-Plan1!$B$11)+V$4*Plan1!$E$16)-V$5-V$2)*V$7)</f>
        <v>974732.38264026796</v>
      </c>
    </row>
    <row r="640" spans="1:22" x14ac:dyDescent="0.25">
      <c r="A640">
        <v>631</v>
      </c>
      <c r="B640" s="100">
        <f t="shared" si="9"/>
        <v>62703131.637299635</v>
      </c>
      <c r="C640" s="4">
        <f>((Produção!C634*(PreçoLivre!C636*(1-Plan1!$B$11)+C$4*Plan1!$E$16)-C$5-C$2)*C$7)</f>
        <v>6579572.667508062</v>
      </c>
      <c r="D640" s="4">
        <f>((Produção!D634*(PreçoLivre!D636*(1-Plan1!$B$11)+D$4*Plan1!$E$16)-D$5-D$2)*D$7)</f>
        <v>6055281.9896174083</v>
      </c>
      <c r="E640" s="4">
        <f>((Produção!E634*(PreçoLivre!E636*(1-Plan1!$B$11)+E$4*Plan1!$E$16)-E$5-E$2)*E$7)</f>
        <v>6136795.4998187087</v>
      </c>
      <c r="F640" s="4">
        <f>((Produção!F634*(PreçoLivre!F636*(1-Plan1!$B$11)+F$4*Plan1!$E$16)-F$5-F$2)*F$7)</f>
        <v>5391189.005979252</v>
      </c>
      <c r="G640" s="4">
        <f>((Produção!G634*(PreçoLivre!G636*(1-Plan1!$B$11)+G$4*Plan1!$E$16)-G$5-G$2)*G$7)</f>
        <v>5263812.7577398</v>
      </c>
      <c r="H640" s="4">
        <f>((Produção!H634*(PreçoLivre!H636*(1-Plan1!$B$11)+H$4*Plan1!$E$16)-H$5-H$2)*H$7)</f>
        <v>4337045.1771780001</v>
      </c>
      <c r="I640" s="4">
        <f>((Produção!I634*(PreçoLivre!I636*(1-Plan1!$B$11)+I$4*Plan1!$E$16)-I$5-I$2)*I$7)</f>
        <v>3746921.8557215477</v>
      </c>
      <c r="J640" s="4">
        <f>((Produção!J634*(PreçoLivre!J636*(1-Plan1!$B$11)+J$4*Plan1!$E$16)-J$5-J$2)*J$7)</f>
        <v>3740575.7537234072</v>
      </c>
      <c r="K640" s="4">
        <f>((Produção!K634*(PreçoLivre!K636*(1-Plan1!$B$11)+K$4*Plan1!$E$16)-K$5-K$2)*K$7)</f>
        <v>3030857.4060826735</v>
      </c>
      <c r="L640" s="4">
        <f>((Produção!L634*(PreçoLivre!L636*(1-Plan1!$B$11)+L$4*Plan1!$E$16)-L$5-L$2)*L$7)</f>
        <v>2515276.0729709137</v>
      </c>
      <c r="M640" s="4">
        <f>((Produção!M634*(PreçoLivre!M636*(1-Plan1!$B$11)+M$4*Plan1!$E$16)-M$5-M$2)*M$7)</f>
        <v>2262101.6750598811</v>
      </c>
      <c r="N640" s="4">
        <f>((Produção!N634*(PreçoLivre!N636*(1-Plan1!$B$11)+N$4*Plan1!$E$16)-N$5-N$2)*N$7)</f>
        <v>2044752.1280532309</v>
      </c>
      <c r="O640" s="4">
        <f>((Produção!O634*(PreçoLivre!O636*(1-Plan1!$B$11)+O$4*Plan1!$E$16)-O$5-O$2)*O$7)</f>
        <v>1957261.6932966183</v>
      </c>
      <c r="P640" s="4">
        <f>((Produção!P634*(PreçoLivre!P636*(1-Plan1!$B$11)+P$4*Plan1!$E$16)-P$5-P$2)*P$7)</f>
        <v>1768781.9278303157</v>
      </c>
      <c r="Q640" s="4">
        <f>((Produção!Q634*(PreçoLivre!Q636*(1-Plan1!$B$11)+Q$4*Plan1!$E$16)-Q$5-Q$2)*Q$7)</f>
        <v>1697640.5182691091</v>
      </c>
      <c r="R640" s="4">
        <f>((Produção!R634*(PreçoLivre!R636*(1-Plan1!$B$11)+R$4*Plan1!$E$16)-R$5-R$2)*R$7)</f>
        <v>1549179.0249283125</v>
      </c>
      <c r="S640" s="4">
        <f>((Produção!S634*(PreçoLivre!S636*(1-Plan1!$B$11)+S$4*Plan1!$E$16)-S$5-S$2)*S$7)</f>
        <v>1405305.8723890574</v>
      </c>
      <c r="T640" s="4">
        <f>((Produção!T634*(PreçoLivre!T636*(1-Plan1!$B$11)+T$4*Plan1!$E$16)-T$5-T$2)*T$7)</f>
        <v>1214506.423173134</v>
      </c>
      <c r="U640" s="4">
        <f>((Produção!U634*(PreçoLivre!U636*(1-Plan1!$B$11)+U$4*Plan1!$E$16)-U$5-U$2)*U$7)</f>
        <v>1081008.6065808078</v>
      </c>
      <c r="V640" s="4">
        <f>((Produção!V634*(PreçoLivre!V636*(1-Plan1!$B$11)+V$4*Plan1!$E$16)-V$5-V$2)*V$7)</f>
        <v>925265.58137939952</v>
      </c>
    </row>
    <row r="641" spans="1:22" x14ac:dyDescent="0.25">
      <c r="A641">
        <v>632</v>
      </c>
      <c r="B641" s="100">
        <f t="shared" si="9"/>
        <v>68704885.160309359</v>
      </c>
      <c r="C641" s="4">
        <f>((Produção!C635*(PreçoLivre!C637*(1-Plan1!$B$11)+C$4*Plan1!$E$16)-C$5-C$2)*C$7)</f>
        <v>7339226.7400644142</v>
      </c>
      <c r="D641" s="4">
        <f>((Produção!D635*(PreçoLivre!D637*(1-Plan1!$B$11)+D$4*Plan1!$E$16)-D$5-D$2)*D$7)</f>
        <v>6880714.1394150909</v>
      </c>
      <c r="E641" s="4">
        <f>((Produção!E635*(PreçoLivre!E637*(1-Plan1!$B$11)+E$4*Plan1!$E$16)-E$5-E$2)*E$7)</f>
        <v>6184903.2773132268</v>
      </c>
      <c r="F641" s="4">
        <f>((Produção!F635*(PreçoLivre!F637*(1-Plan1!$B$11)+F$4*Plan1!$E$16)-F$5-F$2)*F$7)</f>
        <v>5528162.9092992637</v>
      </c>
      <c r="G641" s="4">
        <f>((Produção!G635*(PreçoLivre!G637*(1-Plan1!$B$11)+G$4*Plan1!$E$16)-G$5-G$2)*G$7)</f>
        <v>4949522.5138820671</v>
      </c>
      <c r="H641" s="4">
        <f>((Produção!H635*(PreçoLivre!H637*(1-Plan1!$B$11)+H$4*Plan1!$E$16)-H$5-H$2)*H$7)</f>
        <v>4678346.7329643685</v>
      </c>
      <c r="I641" s="4">
        <f>((Produção!I635*(PreçoLivre!I637*(1-Plan1!$B$11)+I$4*Plan1!$E$16)-I$5-I$2)*I$7)</f>
        <v>4287575.6972291376</v>
      </c>
      <c r="J641" s="4">
        <f>((Produção!J635*(PreçoLivre!J637*(1-Plan1!$B$11)+J$4*Plan1!$E$16)-J$5-J$2)*J$7)</f>
        <v>3824110.9805151075</v>
      </c>
      <c r="K641" s="4">
        <f>((Produção!K635*(PreçoLivre!K637*(1-Plan1!$B$11)+K$4*Plan1!$E$16)-K$5-K$2)*K$7)</f>
        <v>3247453.4934616992</v>
      </c>
      <c r="L641" s="4">
        <f>((Produção!L635*(PreçoLivre!L637*(1-Plan1!$B$11)+L$4*Plan1!$E$16)-L$5-L$2)*L$7)</f>
        <v>3233492.8058866528</v>
      </c>
      <c r="M641" s="4">
        <f>((Produção!M635*(PreçoLivre!M637*(1-Plan1!$B$11)+M$4*Plan1!$E$16)-M$5-M$2)*M$7)</f>
        <v>2775457.5976609709</v>
      </c>
      <c r="N641" s="4">
        <f>((Produção!N635*(PreçoLivre!N637*(1-Plan1!$B$11)+N$4*Plan1!$E$16)-N$5-N$2)*N$7)</f>
        <v>2541103.9400237622</v>
      </c>
      <c r="O641" s="4">
        <f>((Produção!O635*(PreçoLivre!O637*(1-Plan1!$B$11)+O$4*Plan1!$E$16)-O$5-O$2)*O$7)</f>
        <v>2156569.1358723915</v>
      </c>
      <c r="P641" s="4">
        <f>((Produção!P635*(PreçoLivre!P637*(1-Plan1!$B$11)+P$4*Plan1!$E$16)-P$5-P$2)*P$7)</f>
        <v>1997274.2734124162</v>
      </c>
      <c r="Q641" s="4">
        <f>((Produção!Q635*(PreçoLivre!Q637*(1-Plan1!$B$11)+Q$4*Plan1!$E$16)-Q$5-Q$2)*Q$7)</f>
        <v>1933813.2498224017</v>
      </c>
      <c r="R641" s="4">
        <f>((Produção!R635*(PreçoLivre!R637*(1-Plan1!$B$11)+R$4*Plan1!$E$16)-R$5-R$2)*R$7)</f>
        <v>1660461.8076651299</v>
      </c>
      <c r="S641" s="4">
        <f>((Produção!S635*(PreçoLivre!S637*(1-Plan1!$B$11)+S$4*Plan1!$E$16)-S$5-S$2)*S$7)</f>
        <v>1577711.7256877541</v>
      </c>
      <c r="T641" s="4">
        <f>((Produção!T635*(PreçoLivre!T637*(1-Plan1!$B$11)+T$4*Plan1!$E$16)-T$5-T$2)*T$7)</f>
        <v>1389720.6768241466</v>
      </c>
      <c r="U641" s="4">
        <f>((Produção!U635*(PreçoLivre!U637*(1-Plan1!$B$11)+U$4*Plan1!$E$16)-U$5-U$2)*U$7)</f>
        <v>1302844.8156081857</v>
      </c>
      <c r="V641" s="4">
        <f>((Produção!V635*(PreçoLivre!V637*(1-Plan1!$B$11)+V$4*Plan1!$E$16)-V$5-V$2)*V$7)</f>
        <v>1216418.6477011524</v>
      </c>
    </row>
    <row r="642" spans="1:22" x14ac:dyDescent="0.25">
      <c r="A642">
        <v>633</v>
      </c>
      <c r="B642" s="100">
        <f t="shared" si="9"/>
        <v>59901992.60403391</v>
      </c>
      <c r="C642" s="4">
        <f>((Produção!C636*(PreçoLivre!C638*(1-Plan1!$B$11)+C$4*Plan1!$E$16)-C$5-C$2)*C$7)</f>
        <v>7537568.0906909872</v>
      </c>
      <c r="D642" s="4">
        <f>((Produção!D636*(PreçoLivre!D638*(1-Plan1!$B$11)+D$4*Plan1!$E$16)-D$5-D$2)*D$7)</f>
        <v>6246334.2974280454</v>
      </c>
      <c r="E642" s="4">
        <f>((Produção!E636*(PreçoLivre!E638*(1-Plan1!$B$11)+E$4*Plan1!$E$16)-E$5-E$2)*E$7)</f>
        <v>5554699.8951555789</v>
      </c>
      <c r="F642" s="4">
        <f>((Produção!F636*(PreçoLivre!F638*(1-Plan1!$B$11)+F$4*Plan1!$E$16)-F$5-F$2)*F$7)</f>
        <v>5499659.1472180216</v>
      </c>
      <c r="G642" s="4">
        <f>((Produção!G636*(PreçoLivre!G638*(1-Plan1!$B$11)+G$4*Plan1!$E$16)-G$5-G$2)*G$7)</f>
        <v>4728005.630798229</v>
      </c>
      <c r="H642" s="4">
        <f>((Produção!H636*(PreçoLivre!H638*(1-Plan1!$B$11)+H$4*Plan1!$E$16)-H$5-H$2)*H$7)</f>
        <v>4029648.8297373368</v>
      </c>
      <c r="I642" s="4">
        <f>((Produção!I636*(PreçoLivre!I638*(1-Plan1!$B$11)+I$4*Plan1!$E$16)-I$5-I$2)*I$7)</f>
        <v>3657939.6368355197</v>
      </c>
      <c r="J642" s="4">
        <f>((Produção!J636*(PreçoLivre!J638*(1-Plan1!$B$11)+J$4*Plan1!$E$16)-J$5-J$2)*J$7)</f>
        <v>2955156.2608970245</v>
      </c>
      <c r="K642" s="4">
        <f>((Produção!K636*(PreçoLivre!K638*(1-Plan1!$B$11)+K$4*Plan1!$E$16)-K$5-K$2)*K$7)</f>
        <v>2541943.5578105995</v>
      </c>
      <c r="L642" s="4">
        <f>((Produção!L636*(PreçoLivre!L638*(1-Plan1!$B$11)+L$4*Plan1!$E$16)-L$5-L$2)*L$7)</f>
        <v>2341628.8714230917</v>
      </c>
      <c r="M642" s="4">
        <f>((Produção!M636*(PreçoLivre!M638*(1-Plan1!$B$11)+M$4*Plan1!$E$16)-M$5-M$2)*M$7)</f>
        <v>2287114.5677997749</v>
      </c>
      <c r="N642" s="4">
        <f>((Produção!N636*(PreçoLivre!N638*(1-Plan1!$B$11)+N$4*Plan1!$E$16)-N$5-N$2)*N$7)</f>
        <v>2097403.8094038386</v>
      </c>
      <c r="O642" s="4">
        <f>((Produção!O636*(PreçoLivre!O638*(1-Plan1!$B$11)+O$4*Plan1!$E$16)-O$5-O$2)*O$7)</f>
        <v>1846946.3330091997</v>
      </c>
      <c r="P642" s="4">
        <f>((Produção!P636*(PreçoLivre!P638*(1-Plan1!$B$11)+P$4*Plan1!$E$16)-P$5-P$2)*P$7)</f>
        <v>1669464.9116568004</v>
      </c>
      <c r="Q642" s="4">
        <f>((Produção!Q636*(PreçoLivre!Q638*(1-Plan1!$B$11)+Q$4*Plan1!$E$16)-Q$5-Q$2)*Q$7)</f>
        <v>1493406.6701147717</v>
      </c>
      <c r="R642" s="4">
        <f>((Produção!R636*(PreçoLivre!R638*(1-Plan1!$B$11)+R$4*Plan1!$E$16)-R$5-R$2)*R$7)</f>
        <v>1288776.5887628815</v>
      </c>
      <c r="S642" s="4">
        <f>((Produção!S636*(PreçoLivre!S638*(1-Plan1!$B$11)+S$4*Plan1!$E$16)-S$5-S$2)*S$7)</f>
        <v>1294603.2778593632</v>
      </c>
      <c r="T642" s="4">
        <f>((Produção!T636*(PreçoLivre!T638*(1-Plan1!$B$11)+T$4*Plan1!$E$16)-T$5-T$2)*T$7)</f>
        <v>1088076.5610152101</v>
      </c>
      <c r="U642" s="4">
        <f>((Produção!U636*(PreçoLivre!U638*(1-Plan1!$B$11)+U$4*Plan1!$E$16)-U$5-U$2)*U$7)</f>
        <v>923400.66571577266</v>
      </c>
      <c r="V642" s="4">
        <f>((Produção!V636*(PreçoLivre!V638*(1-Plan1!$B$11)+V$4*Plan1!$E$16)-V$5-V$2)*V$7)</f>
        <v>820215.00070186472</v>
      </c>
    </row>
    <row r="643" spans="1:22" x14ac:dyDescent="0.25">
      <c r="A643">
        <v>634</v>
      </c>
      <c r="B643" s="100">
        <f t="shared" si="9"/>
        <v>79182928.322903782</v>
      </c>
      <c r="C643" s="4">
        <f>((Produção!C637*(PreçoLivre!C639*(1-Plan1!$B$11)+C$4*Plan1!$E$16)-C$5-C$2)*C$7)</f>
        <v>7643182.3309848625</v>
      </c>
      <c r="D643" s="4">
        <f>((Produção!D637*(PreçoLivre!D639*(1-Plan1!$B$11)+D$4*Plan1!$E$16)-D$5-D$2)*D$7)</f>
        <v>7086612.435874572</v>
      </c>
      <c r="E643" s="4">
        <f>((Produção!E637*(PreçoLivre!E639*(1-Plan1!$B$11)+E$4*Plan1!$E$16)-E$5-E$2)*E$7)</f>
        <v>7349431.6564005455</v>
      </c>
      <c r="F643" s="4">
        <f>((Produção!F637*(PreçoLivre!F639*(1-Plan1!$B$11)+F$4*Plan1!$E$16)-F$5-F$2)*F$7)</f>
        <v>7276969.1013029562</v>
      </c>
      <c r="G643" s="4">
        <f>((Produção!G637*(PreçoLivre!G639*(1-Plan1!$B$11)+G$4*Plan1!$E$16)-G$5-G$2)*G$7)</f>
        <v>6715311.543385949</v>
      </c>
      <c r="H643" s="4">
        <f>((Produção!H637*(PreçoLivre!H639*(1-Plan1!$B$11)+H$4*Plan1!$E$16)-H$5-H$2)*H$7)</f>
        <v>5755692.6019717474</v>
      </c>
      <c r="I643" s="4">
        <f>((Produção!I637*(PreçoLivre!I639*(1-Plan1!$B$11)+I$4*Plan1!$E$16)-I$5-I$2)*I$7)</f>
        <v>4997532.6361190313</v>
      </c>
      <c r="J643" s="4">
        <f>((Produção!J637*(PreçoLivre!J639*(1-Plan1!$B$11)+J$4*Plan1!$E$16)-J$5-J$2)*J$7)</f>
        <v>4138074.011979837</v>
      </c>
      <c r="K643" s="4">
        <f>((Produção!K637*(PreçoLivre!K639*(1-Plan1!$B$11)+K$4*Plan1!$E$16)-K$5-K$2)*K$7)</f>
        <v>3909324.5731977243</v>
      </c>
      <c r="L643" s="4">
        <f>((Produção!L637*(PreçoLivre!L639*(1-Plan1!$B$11)+L$4*Plan1!$E$16)-L$5-L$2)*L$7)</f>
        <v>3374518.7031424269</v>
      </c>
      <c r="M643" s="4">
        <f>((Produção!M637*(PreçoLivre!M639*(1-Plan1!$B$11)+M$4*Plan1!$E$16)-M$5-M$2)*M$7)</f>
        <v>3026880.4088023137</v>
      </c>
      <c r="N643" s="4">
        <f>((Produção!N637*(PreçoLivre!N639*(1-Plan1!$B$11)+N$4*Plan1!$E$16)-N$5-N$2)*N$7)</f>
        <v>2842339.3562250268</v>
      </c>
      <c r="O643" s="4">
        <f>((Produção!O637*(PreçoLivre!O639*(1-Plan1!$B$11)+O$4*Plan1!$E$16)-O$5-O$2)*O$7)</f>
        <v>2730176.5965569755</v>
      </c>
      <c r="P643" s="4">
        <f>((Produção!P637*(PreçoLivre!P639*(1-Plan1!$B$11)+P$4*Plan1!$E$16)-P$5-P$2)*P$7)</f>
        <v>2502921.2329949611</v>
      </c>
      <c r="Q643" s="4">
        <f>((Produção!Q637*(PreçoLivre!Q639*(1-Plan1!$B$11)+Q$4*Plan1!$E$16)-Q$5-Q$2)*Q$7)</f>
        <v>2315782.5937507553</v>
      </c>
      <c r="R643" s="4">
        <f>((Produção!R637*(PreçoLivre!R639*(1-Plan1!$B$11)+R$4*Plan1!$E$16)-R$5-R$2)*R$7)</f>
        <v>1901957.6873513078</v>
      </c>
      <c r="S643" s="4">
        <f>((Produção!S637*(PreçoLivre!S639*(1-Plan1!$B$11)+S$4*Plan1!$E$16)-S$5-S$2)*S$7)</f>
        <v>1654803.8090147071</v>
      </c>
      <c r="T643" s="4">
        <f>((Produção!T637*(PreçoLivre!T639*(1-Plan1!$B$11)+T$4*Plan1!$E$16)-T$5-T$2)*T$7)</f>
        <v>1340040.8115657384</v>
      </c>
      <c r="U643" s="4">
        <f>((Produção!U637*(PreçoLivre!U639*(1-Plan1!$B$11)+U$4*Plan1!$E$16)-U$5-U$2)*U$7)</f>
        <v>1410764.0460455744</v>
      </c>
      <c r="V643" s="4">
        <f>((Produção!V637*(PreçoLivre!V639*(1-Plan1!$B$11)+V$4*Plan1!$E$16)-V$5-V$2)*V$7)</f>
        <v>1210612.1862367752</v>
      </c>
    </row>
    <row r="644" spans="1:22" x14ac:dyDescent="0.25">
      <c r="A644">
        <v>635</v>
      </c>
      <c r="B644" s="100">
        <f t="shared" si="9"/>
        <v>57916116.930788465</v>
      </c>
      <c r="C644" s="4">
        <f>((Produção!C638*(PreçoLivre!C640*(1-Plan1!$B$11)+C$4*Plan1!$E$16)-C$5-C$2)*C$7)</f>
        <v>6736916.3521319646</v>
      </c>
      <c r="D644" s="4">
        <f>((Produção!D638*(PreçoLivre!D640*(1-Plan1!$B$11)+D$4*Plan1!$E$16)-D$5-D$2)*D$7)</f>
        <v>6082051.5256408015</v>
      </c>
      <c r="E644" s="4">
        <f>((Produção!E638*(PreçoLivre!E640*(1-Plan1!$B$11)+E$4*Plan1!$E$16)-E$5-E$2)*E$7)</f>
        <v>5770321.9981089896</v>
      </c>
      <c r="F644" s="4">
        <f>((Produção!F638*(PreçoLivre!F640*(1-Plan1!$B$11)+F$4*Plan1!$E$16)-F$5-F$2)*F$7)</f>
        <v>5446321.2516927226</v>
      </c>
      <c r="G644" s="4">
        <f>((Produção!G638*(PreçoLivre!G640*(1-Plan1!$B$11)+G$4*Plan1!$E$16)-G$5-G$2)*G$7)</f>
        <v>4424215.2573819496</v>
      </c>
      <c r="H644" s="4">
        <f>((Produção!H638*(PreçoLivre!H640*(1-Plan1!$B$11)+H$4*Plan1!$E$16)-H$5-H$2)*H$7)</f>
        <v>4060842.3694677847</v>
      </c>
      <c r="I644" s="4">
        <f>((Produção!I638*(PreçoLivre!I640*(1-Plan1!$B$11)+I$4*Plan1!$E$16)-I$5-I$2)*I$7)</f>
        <v>3609139.2501998111</v>
      </c>
      <c r="J644" s="4">
        <f>((Produção!J638*(PreçoLivre!J640*(1-Plan1!$B$11)+J$4*Plan1!$E$16)-J$5-J$2)*J$7)</f>
        <v>3353351.8050574916</v>
      </c>
      <c r="K644" s="4">
        <f>((Produção!K638*(PreçoLivre!K640*(1-Plan1!$B$11)+K$4*Plan1!$E$16)-K$5-K$2)*K$7)</f>
        <v>2819272.4885195</v>
      </c>
      <c r="L644" s="4">
        <f>((Produção!L638*(PreçoLivre!L640*(1-Plan1!$B$11)+L$4*Plan1!$E$16)-L$5-L$2)*L$7)</f>
        <v>2402086.9550326476</v>
      </c>
      <c r="M644" s="4">
        <f>((Produção!M638*(PreçoLivre!M640*(1-Plan1!$B$11)+M$4*Plan1!$E$16)-M$5-M$2)*M$7)</f>
        <v>2097909.4493501261</v>
      </c>
      <c r="N644" s="4">
        <f>((Produção!N638*(PreçoLivre!N640*(1-Plan1!$B$11)+N$4*Plan1!$E$16)-N$5-N$2)*N$7)</f>
        <v>1932125.8925839947</v>
      </c>
      <c r="O644" s="4">
        <f>((Produção!O638*(PreçoLivre!O640*(1-Plan1!$B$11)+O$4*Plan1!$E$16)-O$5-O$2)*O$7)</f>
        <v>1477853.5558444022</v>
      </c>
      <c r="P644" s="4">
        <f>((Produção!P638*(PreçoLivre!P640*(1-Plan1!$B$11)+P$4*Plan1!$E$16)-P$5-P$2)*P$7)</f>
        <v>1305917.796652786</v>
      </c>
      <c r="Q644" s="4">
        <f>((Produção!Q638*(PreçoLivre!Q640*(1-Plan1!$B$11)+Q$4*Plan1!$E$16)-Q$5-Q$2)*Q$7)</f>
        <v>1223768.9393952636</v>
      </c>
      <c r="R644" s="4">
        <f>((Produção!R638*(PreçoLivre!R640*(1-Plan1!$B$11)+R$4*Plan1!$E$16)-R$5-R$2)*R$7)</f>
        <v>1101542.8872639993</v>
      </c>
      <c r="S644" s="4">
        <f>((Produção!S638*(PreçoLivre!S640*(1-Plan1!$B$11)+S$4*Plan1!$E$16)-S$5-S$2)*S$7)</f>
        <v>1048765.908870698</v>
      </c>
      <c r="T644" s="4">
        <f>((Produção!T638*(PreçoLivre!T640*(1-Plan1!$B$11)+T$4*Plan1!$E$16)-T$5-T$2)*T$7)</f>
        <v>1036793.9159137191</v>
      </c>
      <c r="U644" s="4">
        <f>((Produção!U638*(PreçoLivre!U640*(1-Plan1!$B$11)+U$4*Plan1!$E$16)-U$5-U$2)*U$7)</f>
        <v>1035967.3691550676</v>
      </c>
      <c r="V644" s="4">
        <f>((Produção!V638*(PreçoLivre!V640*(1-Plan1!$B$11)+V$4*Plan1!$E$16)-V$5-V$2)*V$7)</f>
        <v>950951.96252475318</v>
      </c>
    </row>
    <row r="645" spans="1:22" x14ac:dyDescent="0.25">
      <c r="A645">
        <v>636</v>
      </c>
      <c r="B645" s="100">
        <f t="shared" si="9"/>
        <v>74259303.802330434</v>
      </c>
      <c r="C645" s="4">
        <f>((Produção!C639*(PreçoLivre!C641*(1-Plan1!$B$11)+C$4*Plan1!$E$16)-C$5-C$2)*C$7)</f>
        <v>7505044.5711381454</v>
      </c>
      <c r="D645" s="4">
        <f>((Produção!D639*(PreçoLivre!D641*(1-Plan1!$B$11)+D$4*Plan1!$E$16)-D$5-D$2)*D$7)</f>
        <v>7548306.4380720044</v>
      </c>
      <c r="E645" s="4">
        <f>((Produção!E639*(PreçoLivre!E641*(1-Plan1!$B$11)+E$4*Plan1!$E$16)-E$5-E$2)*E$7)</f>
        <v>6698575.740318045</v>
      </c>
      <c r="F645" s="4">
        <f>((Produção!F639*(PreçoLivre!F641*(1-Plan1!$B$11)+F$4*Plan1!$E$16)-F$5-F$2)*F$7)</f>
        <v>6545863.819451943</v>
      </c>
      <c r="G645" s="4">
        <f>((Produção!G639*(PreçoLivre!G641*(1-Plan1!$B$11)+G$4*Plan1!$E$16)-G$5-G$2)*G$7)</f>
        <v>6013867.0490557794</v>
      </c>
      <c r="H645" s="4">
        <f>((Produção!H639*(PreçoLivre!H641*(1-Plan1!$B$11)+H$4*Plan1!$E$16)-H$5-H$2)*H$7)</f>
        <v>5203760.9330009138</v>
      </c>
      <c r="I645" s="4">
        <f>((Produção!I639*(PreçoLivre!I641*(1-Plan1!$B$11)+I$4*Plan1!$E$16)-I$5-I$2)*I$7)</f>
        <v>4482629.4461692004</v>
      </c>
      <c r="J645" s="4">
        <f>((Produção!J639*(PreçoLivre!J641*(1-Plan1!$B$11)+J$4*Plan1!$E$16)-J$5-J$2)*J$7)</f>
        <v>3810345.8077166686</v>
      </c>
      <c r="K645" s="4">
        <f>((Produção!K639*(PreçoLivre!K641*(1-Plan1!$B$11)+K$4*Plan1!$E$16)-K$5-K$2)*K$7)</f>
        <v>3313355.8071033927</v>
      </c>
      <c r="L645" s="4">
        <f>((Produção!L639*(PreçoLivre!L641*(1-Plan1!$B$11)+L$4*Plan1!$E$16)-L$5-L$2)*L$7)</f>
        <v>3094724.2864768854</v>
      </c>
      <c r="M645" s="4">
        <f>((Produção!M639*(PreçoLivre!M641*(1-Plan1!$B$11)+M$4*Plan1!$E$16)-M$5-M$2)*M$7)</f>
        <v>2927686.2082086965</v>
      </c>
      <c r="N645" s="4">
        <f>((Produção!N639*(PreçoLivre!N641*(1-Plan1!$B$11)+N$4*Plan1!$E$16)-N$5-N$2)*N$7)</f>
        <v>2663238.6470305077</v>
      </c>
      <c r="O645" s="4">
        <f>((Produção!O639*(PreçoLivre!O641*(1-Plan1!$B$11)+O$4*Plan1!$E$16)-O$5-O$2)*O$7)</f>
        <v>2425575.7500968031</v>
      </c>
      <c r="P645" s="4">
        <f>((Produção!P639*(PreçoLivre!P641*(1-Plan1!$B$11)+P$4*Plan1!$E$16)-P$5-P$2)*P$7)</f>
        <v>2141391.7019973113</v>
      </c>
      <c r="Q645" s="4">
        <f>((Produção!Q639*(PreçoLivre!Q641*(1-Plan1!$B$11)+Q$4*Plan1!$E$16)-Q$5-Q$2)*Q$7)</f>
        <v>2040381.3314222936</v>
      </c>
      <c r="R645" s="4">
        <f>((Produção!R639*(PreçoLivre!R641*(1-Plan1!$B$11)+R$4*Plan1!$E$16)-R$5-R$2)*R$7)</f>
        <v>1912963.5436854966</v>
      </c>
      <c r="S645" s="4">
        <f>((Produção!S639*(PreçoLivre!S641*(1-Plan1!$B$11)+S$4*Plan1!$E$16)-S$5-S$2)*S$7)</f>
        <v>1693973.3473312845</v>
      </c>
      <c r="T645" s="4">
        <f>((Produção!T639*(PreçoLivre!T641*(1-Plan1!$B$11)+T$4*Plan1!$E$16)-T$5-T$2)*T$7)</f>
        <v>1535184.0740982001</v>
      </c>
      <c r="U645" s="4">
        <f>((Produção!U639*(PreçoLivre!U641*(1-Plan1!$B$11)+U$4*Plan1!$E$16)-U$5-U$2)*U$7)</f>
        <v>1461194.105370237</v>
      </c>
      <c r="V645" s="4">
        <f>((Produção!V639*(PreçoLivre!V641*(1-Plan1!$B$11)+V$4*Plan1!$E$16)-V$5-V$2)*V$7)</f>
        <v>1241241.1945866172</v>
      </c>
    </row>
    <row r="646" spans="1:22" x14ac:dyDescent="0.25">
      <c r="A646">
        <v>637</v>
      </c>
      <c r="B646" s="100">
        <f t="shared" si="9"/>
        <v>75638667.97647509</v>
      </c>
      <c r="C646" s="4">
        <f>((Produção!C640*(PreçoLivre!C642*(1-Plan1!$B$11)+C$4*Plan1!$E$16)-C$5-C$2)*C$7)</f>
        <v>6987868.1803437136</v>
      </c>
      <c r="D646" s="4">
        <f>((Produção!D640*(PreçoLivre!D642*(1-Plan1!$B$11)+D$4*Plan1!$E$16)-D$5-D$2)*D$7)</f>
        <v>6446618.412142342</v>
      </c>
      <c r="E646" s="4">
        <f>((Produção!E640*(PreçoLivre!E642*(1-Plan1!$B$11)+E$4*Plan1!$E$16)-E$5-E$2)*E$7)</f>
        <v>5812849.9756395789</v>
      </c>
      <c r="F646" s="4">
        <f>((Produção!F640*(PreçoLivre!F642*(1-Plan1!$B$11)+F$4*Plan1!$E$16)-F$5-F$2)*F$7)</f>
        <v>5853611.6978543401</v>
      </c>
      <c r="G646" s="4">
        <f>((Produção!G640*(PreçoLivre!G642*(1-Plan1!$B$11)+G$4*Plan1!$E$16)-G$5-G$2)*G$7)</f>
        <v>5396156.2995967092</v>
      </c>
      <c r="H646" s="4">
        <f>((Produção!H640*(PreçoLivre!H642*(1-Plan1!$B$11)+H$4*Plan1!$E$16)-H$5-H$2)*H$7)</f>
        <v>5017551.120355132</v>
      </c>
      <c r="I646" s="4">
        <f>((Produção!I640*(PreçoLivre!I642*(1-Plan1!$B$11)+I$4*Plan1!$E$16)-I$5-I$2)*I$7)</f>
        <v>4279244.6725800512</v>
      </c>
      <c r="J646" s="4">
        <f>((Produção!J640*(PreçoLivre!J642*(1-Plan1!$B$11)+J$4*Plan1!$E$16)-J$5-J$2)*J$7)</f>
        <v>4036441.0785552999</v>
      </c>
      <c r="K646" s="4">
        <f>((Produção!K640*(PreçoLivre!K642*(1-Plan1!$B$11)+K$4*Plan1!$E$16)-K$5-K$2)*K$7)</f>
        <v>3636234.3639977193</v>
      </c>
      <c r="L646" s="4">
        <f>((Produção!L640*(PreçoLivre!L642*(1-Plan1!$B$11)+L$4*Plan1!$E$16)-L$5-L$2)*L$7)</f>
        <v>3602712.9538924377</v>
      </c>
      <c r="M646" s="4">
        <f>((Produção!M640*(PreçoLivre!M642*(1-Plan1!$B$11)+M$4*Plan1!$E$16)-M$5-M$2)*M$7)</f>
        <v>3425206.6476509427</v>
      </c>
      <c r="N646" s="4">
        <f>((Produção!N640*(PreçoLivre!N642*(1-Plan1!$B$11)+N$4*Plan1!$E$16)-N$5-N$2)*N$7)</f>
        <v>3270168.1045431835</v>
      </c>
      <c r="O646" s="4">
        <f>((Produção!O640*(PreçoLivre!O642*(1-Plan1!$B$11)+O$4*Plan1!$E$16)-O$5-O$2)*O$7)</f>
        <v>2924953.7212537709</v>
      </c>
      <c r="P646" s="4">
        <f>((Produção!P640*(PreçoLivre!P642*(1-Plan1!$B$11)+P$4*Plan1!$E$16)-P$5-P$2)*P$7)</f>
        <v>2635905.0745696621</v>
      </c>
      <c r="Q646" s="4">
        <f>((Produção!Q640*(PreçoLivre!Q642*(1-Plan1!$B$11)+Q$4*Plan1!$E$16)-Q$5-Q$2)*Q$7)</f>
        <v>2551920.7507469496</v>
      </c>
      <c r="R646" s="4">
        <f>((Produção!R640*(PreçoLivre!R642*(1-Plan1!$B$11)+R$4*Plan1!$E$16)-R$5-R$2)*R$7)</f>
        <v>2424990.5009772871</v>
      </c>
      <c r="S646" s="4">
        <f>((Produção!S640*(PreçoLivre!S642*(1-Plan1!$B$11)+S$4*Plan1!$E$16)-S$5-S$2)*S$7)</f>
        <v>2022209.9844121011</v>
      </c>
      <c r="T646" s="4">
        <f>((Produção!T640*(PreçoLivre!T642*(1-Plan1!$B$11)+T$4*Plan1!$E$16)-T$5-T$2)*T$7)</f>
        <v>1832610.9606141872</v>
      </c>
      <c r="U646" s="4">
        <f>((Produção!U640*(PreçoLivre!U642*(1-Plan1!$B$11)+U$4*Plan1!$E$16)-U$5-U$2)*U$7)</f>
        <v>1812698.8288903534</v>
      </c>
      <c r="V646" s="4">
        <f>((Produção!V640*(PreçoLivre!V642*(1-Plan1!$B$11)+V$4*Plan1!$E$16)-V$5-V$2)*V$7)</f>
        <v>1668714.6478593273</v>
      </c>
    </row>
    <row r="647" spans="1:22" x14ac:dyDescent="0.25">
      <c r="A647">
        <v>638</v>
      </c>
      <c r="B647" s="100">
        <f t="shared" si="9"/>
        <v>69489098.192880586</v>
      </c>
      <c r="C647" s="4">
        <f>((Produção!C641*(PreçoLivre!C643*(1-Plan1!$B$11)+C$4*Plan1!$E$16)-C$5-C$2)*C$7)</f>
        <v>7160970.5585922571</v>
      </c>
      <c r="D647" s="4">
        <f>((Produção!D641*(PreçoLivre!D643*(1-Plan1!$B$11)+D$4*Plan1!$E$16)-D$5-D$2)*D$7)</f>
        <v>7000729.7513841903</v>
      </c>
      <c r="E647" s="4">
        <f>((Produção!E641*(PreçoLivre!E643*(1-Plan1!$B$11)+E$4*Plan1!$E$16)-E$5-E$2)*E$7)</f>
        <v>6600051.6472781124</v>
      </c>
      <c r="F647" s="4">
        <f>((Produção!F641*(PreçoLivre!F643*(1-Plan1!$B$11)+F$4*Plan1!$E$16)-F$5-F$2)*F$7)</f>
        <v>6019733.381068279</v>
      </c>
      <c r="G647" s="4">
        <f>((Produção!G641*(PreçoLivre!G643*(1-Plan1!$B$11)+G$4*Plan1!$E$16)-G$5-G$2)*G$7)</f>
        <v>5348538.3253796315</v>
      </c>
      <c r="H647" s="4">
        <f>((Produção!H641*(PreçoLivre!H643*(1-Plan1!$B$11)+H$4*Plan1!$E$16)-H$5-H$2)*H$7)</f>
        <v>4517405.4446447147</v>
      </c>
      <c r="I647" s="4">
        <f>((Produção!I641*(PreçoLivre!I643*(1-Plan1!$B$11)+I$4*Plan1!$E$16)-I$5-I$2)*I$7)</f>
        <v>4170920.5339412135</v>
      </c>
      <c r="J647" s="4">
        <f>((Produção!J641*(PreçoLivre!J643*(1-Plan1!$B$11)+J$4*Plan1!$E$16)-J$5-J$2)*J$7)</f>
        <v>3762109.2880428042</v>
      </c>
      <c r="K647" s="4">
        <f>((Produção!K641*(PreçoLivre!K643*(1-Plan1!$B$11)+K$4*Plan1!$E$16)-K$5-K$2)*K$7)</f>
        <v>3572581.6595106833</v>
      </c>
      <c r="L647" s="4">
        <f>((Produção!L641*(PreçoLivre!L643*(1-Plan1!$B$11)+L$4*Plan1!$E$16)-L$5-L$2)*L$7)</f>
        <v>2935116.6139079258</v>
      </c>
      <c r="M647" s="4">
        <f>((Produção!M641*(PreçoLivre!M643*(1-Plan1!$B$11)+M$4*Plan1!$E$16)-M$5-M$2)*M$7)</f>
        <v>2787598.3492598892</v>
      </c>
      <c r="N647" s="4">
        <f>((Produção!N641*(PreçoLivre!N643*(1-Plan1!$B$11)+N$4*Plan1!$E$16)-N$5-N$2)*N$7)</f>
        <v>2471550.26100286</v>
      </c>
      <c r="O647" s="4">
        <f>((Produção!O641*(PreçoLivre!O643*(1-Plan1!$B$11)+O$4*Plan1!$E$16)-O$5-O$2)*O$7)</f>
        <v>2175144.1667308104</v>
      </c>
      <c r="P647" s="4">
        <f>((Produção!P641*(PreçoLivre!P643*(1-Plan1!$B$11)+P$4*Plan1!$E$16)-P$5-P$2)*P$7)</f>
        <v>2124475.6523852604</v>
      </c>
      <c r="Q647" s="4">
        <f>((Produção!Q641*(PreçoLivre!Q643*(1-Plan1!$B$11)+Q$4*Plan1!$E$16)-Q$5-Q$2)*Q$7)</f>
        <v>1844733.3972116294</v>
      </c>
      <c r="R647" s="4">
        <f>((Produção!R641*(PreçoLivre!R643*(1-Plan1!$B$11)+R$4*Plan1!$E$16)-R$5-R$2)*R$7)</f>
        <v>1722226.8272449516</v>
      </c>
      <c r="S647" s="4">
        <f>((Produção!S641*(PreçoLivre!S643*(1-Plan1!$B$11)+S$4*Plan1!$E$16)-S$5-S$2)*S$7)</f>
        <v>1490499.6993535503</v>
      </c>
      <c r="T647" s="4">
        <f>((Produção!T641*(PreçoLivre!T643*(1-Plan1!$B$11)+T$4*Plan1!$E$16)-T$5-T$2)*T$7)</f>
        <v>1409005.8583387644</v>
      </c>
      <c r="U647" s="4">
        <f>((Produção!U641*(PreçoLivre!U643*(1-Plan1!$B$11)+U$4*Plan1!$E$16)-U$5-U$2)*U$7)</f>
        <v>1291948.5537967423</v>
      </c>
      <c r="V647" s="4">
        <f>((Produção!V641*(PreçoLivre!V643*(1-Plan1!$B$11)+V$4*Plan1!$E$16)-V$5-V$2)*V$7)</f>
        <v>1083758.2238063151</v>
      </c>
    </row>
    <row r="648" spans="1:22" x14ac:dyDescent="0.25">
      <c r="A648">
        <v>639</v>
      </c>
      <c r="B648" s="100">
        <f t="shared" si="9"/>
        <v>68463375.411920249</v>
      </c>
      <c r="C648" s="4">
        <f>((Produção!C642*(PreçoLivre!C644*(1-Plan1!$B$11)+C$4*Plan1!$E$16)-C$5-C$2)*C$7)</f>
        <v>7071438.8635586342</v>
      </c>
      <c r="D648" s="4">
        <f>((Produção!D642*(PreçoLivre!D644*(1-Plan1!$B$11)+D$4*Plan1!$E$16)-D$5-D$2)*D$7)</f>
        <v>6236302.6781773632</v>
      </c>
      <c r="E648" s="4">
        <f>((Produção!E642*(PreçoLivre!E644*(1-Plan1!$B$11)+E$4*Plan1!$E$16)-E$5-E$2)*E$7)</f>
        <v>5733700.0196734648</v>
      </c>
      <c r="F648" s="4">
        <f>((Produção!F642*(PreçoLivre!F644*(1-Plan1!$B$11)+F$4*Plan1!$E$16)-F$5-F$2)*F$7)</f>
        <v>5159872.2224720502</v>
      </c>
      <c r="G648" s="4">
        <f>((Produção!G642*(PreçoLivre!G644*(1-Plan1!$B$11)+G$4*Plan1!$E$16)-G$5-G$2)*G$7)</f>
        <v>4822584.7066552443</v>
      </c>
      <c r="H648" s="4">
        <f>((Produção!H642*(PreçoLivre!H644*(1-Plan1!$B$11)+H$4*Plan1!$E$16)-H$5-H$2)*H$7)</f>
        <v>4640678.0483079534</v>
      </c>
      <c r="I648" s="4">
        <f>((Produção!I642*(PreçoLivre!I644*(1-Plan1!$B$11)+I$4*Plan1!$E$16)-I$5-I$2)*I$7)</f>
        <v>4269355.7386287665</v>
      </c>
      <c r="J648" s="4">
        <f>((Produção!J642*(PreçoLivre!J644*(1-Plan1!$B$11)+J$4*Plan1!$E$16)-J$5-J$2)*J$7)</f>
        <v>3885346.3727307138</v>
      </c>
      <c r="K648" s="4">
        <f>((Produção!K642*(PreçoLivre!K644*(1-Plan1!$B$11)+K$4*Plan1!$E$16)-K$5-K$2)*K$7)</f>
        <v>3237520.265845601</v>
      </c>
      <c r="L648" s="4">
        <f>((Produção!L642*(PreçoLivre!L644*(1-Plan1!$B$11)+L$4*Plan1!$E$16)-L$5-L$2)*L$7)</f>
        <v>3169556.4886696674</v>
      </c>
      <c r="M648" s="4">
        <f>((Produção!M642*(PreçoLivre!M644*(1-Plan1!$B$11)+M$4*Plan1!$E$16)-M$5-M$2)*M$7)</f>
        <v>3131294.6991554503</v>
      </c>
      <c r="N648" s="4">
        <f>((Produção!N642*(PreçoLivre!N644*(1-Plan1!$B$11)+N$4*Plan1!$E$16)-N$5-N$2)*N$7)</f>
        <v>2787132.5119460966</v>
      </c>
      <c r="O648" s="4">
        <f>((Produção!O642*(PreçoLivre!O644*(1-Plan1!$B$11)+O$4*Plan1!$E$16)-O$5-O$2)*O$7)</f>
        <v>2391963.1179937515</v>
      </c>
      <c r="P648" s="4">
        <f>((Produção!P642*(PreçoLivre!P644*(1-Plan1!$B$11)+P$4*Plan1!$E$16)-P$5-P$2)*P$7)</f>
        <v>2106377.8026208077</v>
      </c>
      <c r="Q648" s="4">
        <f>((Produção!Q642*(PreçoLivre!Q644*(1-Plan1!$B$11)+Q$4*Plan1!$E$16)-Q$5-Q$2)*Q$7)</f>
        <v>2098148.7596642575</v>
      </c>
      <c r="R648" s="4">
        <f>((Produção!R642*(PreçoLivre!R644*(1-Plan1!$B$11)+R$4*Plan1!$E$16)-R$5-R$2)*R$7)</f>
        <v>2045488.2180693415</v>
      </c>
      <c r="S648" s="4">
        <f>((Produção!S642*(PreçoLivre!S644*(1-Plan1!$B$11)+S$4*Plan1!$E$16)-S$5-S$2)*S$7)</f>
        <v>1677889.7636606316</v>
      </c>
      <c r="T648" s="4">
        <f>((Produção!T642*(PreçoLivre!T644*(1-Plan1!$B$11)+T$4*Plan1!$E$16)-T$5-T$2)*T$7)</f>
        <v>1488444.2305602585</v>
      </c>
      <c r="U648" s="4">
        <f>((Produção!U642*(PreçoLivre!U644*(1-Plan1!$B$11)+U$4*Plan1!$E$16)-U$5-U$2)*U$7)</f>
        <v>1324472.2631083434</v>
      </c>
      <c r="V648" s="4">
        <f>((Produção!V642*(PreçoLivre!V644*(1-Plan1!$B$11)+V$4*Plan1!$E$16)-V$5-V$2)*V$7)</f>
        <v>1185808.6404218429</v>
      </c>
    </row>
    <row r="649" spans="1:22" x14ac:dyDescent="0.25">
      <c r="A649">
        <v>640</v>
      </c>
      <c r="B649" s="100">
        <f t="shared" si="9"/>
        <v>67300938.008192152</v>
      </c>
      <c r="C649" s="4">
        <f>((Produção!C643*(PreçoLivre!C645*(1-Plan1!$B$11)+C$4*Plan1!$E$16)-C$5-C$2)*C$7)</f>
        <v>7608146.5406407099</v>
      </c>
      <c r="D649" s="4">
        <f>((Produção!D643*(PreçoLivre!D645*(1-Plan1!$B$11)+D$4*Plan1!$E$16)-D$5-D$2)*D$7)</f>
        <v>7328304.8408078589</v>
      </c>
      <c r="E649" s="4">
        <f>((Produção!E643*(PreçoLivre!E645*(1-Plan1!$B$11)+E$4*Plan1!$E$16)-E$5-E$2)*E$7)</f>
        <v>6738845.579966058</v>
      </c>
      <c r="F649" s="4">
        <f>((Produção!F643*(PreçoLivre!F645*(1-Plan1!$B$11)+F$4*Plan1!$E$16)-F$5-F$2)*F$7)</f>
        <v>5642407.7978273146</v>
      </c>
      <c r="G649" s="4">
        <f>((Produção!G643*(PreçoLivre!G645*(1-Plan1!$B$11)+G$4*Plan1!$E$16)-G$5-G$2)*G$7)</f>
        <v>4857997.9651815146</v>
      </c>
      <c r="H649" s="4">
        <f>((Produção!H643*(PreçoLivre!H645*(1-Plan1!$B$11)+H$4*Plan1!$E$16)-H$5-H$2)*H$7)</f>
        <v>4257119.2147447355</v>
      </c>
      <c r="I649" s="4">
        <f>((Produção!I643*(PreçoLivre!I645*(1-Plan1!$B$11)+I$4*Plan1!$E$16)-I$5-I$2)*I$7)</f>
        <v>3754496.4503650833</v>
      </c>
      <c r="J649" s="4">
        <f>((Produção!J643*(PreçoLivre!J645*(1-Plan1!$B$11)+J$4*Plan1!$E$16)-J$5-J$2)*J$7)</f>
        <v>3440326.3456996339</v>
      </c>
      <c r="K649" s="4">
        <f>((Produção!K643*(PreçoLivre!K645*(1-Plan1!$B$11)+K$4*Plan1!$E$16)-K$5-K$2)*K$7)</f>
        <v>3209700.5583082777</v>
      </c>
      <c r="L649" s="4">
        <f>((Produção!L643*(PreçoLivre!L645*(1-Plan1!$B$11)+L$4*Plan1!$E$16)-L$5-L$2)*L$7)</f>
        <v>2831453.6605231259</v>
      </c>
      <c r="M649" s="4">
        <f>((Produção!M643*(PreçoLivre!M645*(1-Plan1!$B$11)+M$4*Plan1!$E$16)-M$5-M$2)*M$7)</f>
        <v>2677292.8352014082</v>
      </c>
      <c r="N649" s="4">
        <f>((Produção!N643*(PreçoLivre!N645*(1-Plan1!$B$11)+N$4*Plan1!$E$16)-N$5-N$2)*N$7)</f>
        <v>2370513.7565228846</v>
      </c>
      <c r="O649" s="4">
        <f>((Produção!O643*(PreçoLivre!O645*(1-Plan1!$B$11)+O$4*Plan1!$E$16)-O$5-O$2)*O$7)</f>
        <v>2097092.6616932245</v>
      </c>
      <c r="P649" s="4">
        <f>((Produção!P643*(PreçoLivre!P645*(1-Plan1!$B$11)+P$4*Plan1!$E$16)-P$5-P$2)*P$7)</f>
        <v>2048602.4836397872</v>
      </c>
      <c r="Q649" s="4">
        <f>((Produção!Q643*(PreçoLivre!Q645*(1-Plan1!$B$11)+Q$4*Plan1!$E$16)-Q$5-Q$2)*Q$7)</f>
        <v>1870540.4696799568</v>
      </c>
      <c r="R649" s="4">
        <f>((Produção!R643*(PreçoLivre!R645*(1-Plan1!$B$11)+R$4*Plan1!$E$16)-R$5-R$2)*R$7)</f>
        <v>1645441.6221505159</v>
      </c>
      <c r="S649" s="4">
        <f>((Produção!S643*(PreçoLivre!S645*(1-Plan1!$B$11)+S$4*Plan1!$E$16)-S$5-S$2)*S$7)</f>
        <v>1365523.1117575071</v>
      </c>
      <c r="T649" s="4">
        <f>((Produção!T643*(PreçoLivre!T645*(1-Plan1!$B$11)+T$4*Plan1!$E$16)-T$5-T$2)*T$7)</f>
        <v>1333796.0951890368</v>
      </c>
      <c r="U649" s="4">
        <f>((Produção!U643*(PreçoLivre!U645*(1-Plan1!$B$11)+U$4*Plan1!$E$16)-U$5-U$2)*U$7)</f>
        <v>1176224.94347828</v>
      </c>
      <c r="V649" s="4">
        <f>((Produção!V643*(PreçoLivre!V645*(1-Plan1!$B$11)+V$4*Plan1!$E$16)-V$5-V$2)*V$7)</f>
        <v>1047111.0748152419</v>
      </c>
    </row>
    <row r="650" spans="1:22" x14ac:dyDescent="0.25">
      <c r="A650">
        <v>641</v>
      </c>
      <c r="B650" s="100">
        <f t="shared" si="9"/>
        <v>66469316.967787638</v>
      </c>
      <c r="C650" s="4">
        <f>((Produção!C644*(PreçoLivre!C646*(1-Plan1!$B$11)+C$4*Plan1!$E$16)-C$5-C$2)*C$7)</f>
        <v>7541387.143708203</v>
      </c>
      <c r="D650" s="4">
        <f>((Produção!D644*(PreçoLivre!D646*(1-Plan1!$B$11)+D$4*Plan1!$E$16)-D$5-D$2)*D$7)</f>
        <v>6716155.5892436914</v>
      </c>
      <c r="E650" s="4">
        <f>((Produção!E644*(PreçoLivre!E646*(1-Plan1!$B$11)+E$4*Plan1!$E$16)-E$5-E$2)*E$7)</f>
        <v>6358201.4019811992</v>
      </c>
      <c r="F650" s="4">
        <f>((Produção!F644*(PreçoLivre!F646*(1-Plan1!$B$11)+F$4*Plan1!$E$16)-F$5-F$2)*F$7)</f>
        <v>5802956.168565427</v>
      </c>
      <c r="G650" s="4">
        <f>((Produção!G644*(PreçoLivre!G646*(1-Plan1!$B$11)+G$4*Plan1!$E$16)-G$5-G$2)*G$7)</f>
        <v>5308574.3228437863</v>
      </c>
      <c r="H650" s="4">
        <f>((Produção!H644*(PreçoLivre!H646*(1-Plan1!$B$11)+H$4*Plan1!$E$16)-H$5-H$2)*H$7)</f>
        <v>4343467.3902934669</v>
      </c>
      <c r="I650" s="4">
        <f>((Produção!I644*(PreçoLivre!I646*(1-Plan1!$B$11)+I$4*Plan1!$E$16)-I$5-I$2)*I$7)</f>
        <v>3939429.1336797918</v>
      </c>
      <c r="J650" s="4">
        <f>((Produção!J644*(PreçoLivre!J646*(1-Plan1!$B$11)+J$4*Plan1!$E$16)-J$5-J$2)*J$7)</f>
        <v>3412624.6893121428</v>
      </c>
      <c r="K650" s="4">
        <f>((Produção!K644*(PreçoLivre!K646*(1-Plan1!$B$11)+K$4*Plan1!$E$16)-K$5-K$2)*K$7)</f>
        <v>3052340.0557090808</v>
      </c>
      <c r="L650" s="4">
        <f>((Produção!L644*(PreçoLivre!L646*(1-Plan1!$B$11)+L$4*Plan1!$E$16)-L$5-L$2)*L$7)</f>
        <v>2826184.5117612206</v>
      </c>
      <c r="M650" s="4">
        <f>((Produção!M644*(PreçoLivre!M646*(1-Plan1!$B$11)+M$4*Plan1!$E$16)-M$5-M$2)*M$7)</f>
        <v>2788421.4272276815</v>
      </c>
      <c r="N650" s="4">
        <f>((Produção!N644*(PreçoLivre!N646*(1-Plan1!$B$11)+N$4*Plan1!$E$16)-N$5-N$2)*N$7)</f>
        <v>2429864.0394337103</v>
      </c>
      <c r="O650" s="4">
        <f>((Produção!O644*(PreçoLivre!O646*(1-Plan1!$B$11)+O$4*Plan1!$E$16)-O$5-O$2)*O$7)</f>
        <v>1997287.0269892528</v>
      </c>
      <c r="P650" s="4">
        <f>((Produção!P644*(PreçoLivre!P646*(1-Plan1!$B$11)+P$4*Plan1!$E$16)-P$5-P$2)*P$7)</f>
        <v>1937761.4098308687</v>
      </c>
      <c r="Q650" s="4">
        <f>((Produção!Q644*(PreçoLivre!Q646*(1-Plan1!$B$11)+Q$4*Plan1!$E$16)-Q$5-Q$2)*Q$7)</f>
        <v>1800149.6984546839</v>
      </c>
      <c r="R650" s="4">
        <f>((Produção!R644*(PreçoLivre!R646*(1-Plan1!$B$11)+R$4*Plan1!$E$16)-R$5-R$2)*R$7)</f>
        <v>1556264.7780804159</v>
      </c>
      <c r="S650" s="4">
        <f>((Produção!S644*(PreçoLivre!S646*(1-Plan1!$B$11)+S$4*Plan1!$E$16)-S$5-S$2)*S$7)</f>
        <v>1389228.8602516262</v>
      </c>
      <c r="T650" s="4">
        <f>((Produção!T644*(PreçoLivre!T646*(1-Plan1!$B$11)+T$4*Plan1!$E$16)-T$5-T$2)*T$7)</f>
        <v>1141736.6360115481</v>
      </c>
      <c r="U650" s="4">
        <f>((Produção!U644*(PreçoLivre!U646*(1-Plan1!$B$11)+U$4*Plan1!$E$16)-U$5-U$2)*U$7)</f>
        <v>1067595.8471762685</v>
      </c>
      <c r="V650" s="4">
        <f>((Produção!V644*(PreçoLivre!V646*(1-Plan1!$B$11)+V$4*Plan1!$E$16)-V$5-V$2)*V$7)</f>
        <v>1059686.8372335744</v>
      </c>
    </row>
    <row r="651" spans="1:22" x14ac:dyDescent="0.25">
      <c r="A651">
        <v>642</v>
      </c>
      <c r="B651" s="100">
        <f t="shared" ref="B651:B714" si="10">SUM(C651:V651)</f>
        <v>60981902.350345694</v>
      </c>
      <c r="C651" s="4">
        <f>((Produção!C645*(PreçoLivre!C647*(1-Plan1!$B$11)+C$4*Plan1!$E$16)-C$5-C$2)*C$7)</f>
        <v>7718465.8656145977</v>
      </c>
      <c r="D651" s="4">
        <f>((Produção!D645*(PreçoLivre!D647*(1-Plan1!$B$11)+D$4*Plan1!$E$16)-D$5-D$2)*D$7)</f>
        <v>6847290.1100100689</v>
      </c>
      <c r="E651" s="4">
        <f>((Produção!E645*(PreçoLivre!E647*(1-Plan1!$B$11)+E$4*Plan1!$E$16)-E$5-E$2)*E$7)</f>
        <v>5738746.3325507371</v>
      </c>
      <c r="F651" s="4">
        <f>((Produção!F645*(PreçoLivre!F647*(1-Plan1!$B$11)+F$4*Plan1!$E$16)-F$5-F$2)*F$7)</f>
        <v>5232411.3653437346</v>
      </c>
      <c r="G651" s="4">
        <f>((Produção!G645*(PreçoLivre!G647*(1-Plan1!$B$11)+G$4*Plan1!$E$16)-G$5-G$2)*G$7)</f>
        <v>4334828.2298278362</v>
      </c>
      <c r="H651" s="4">
        <f>((Produção!H645*(PreçoLivre!H647*(1-Plan1!$B$11)+H$4*Plan1!$E$16)-H$5-H$2)*H$7)</f>
        <v>3763515.756491302</v>
      </c>
      <c r="I651" s="4">
        <f>((Produção!I645*(PreçoLivre!I647*(1-Plan1!$B$11)+I$4*Plan1!$E$16)-I$5-I$2)*I$7)</f>
        <v>3361931.3678617938</v>
      </c>
      <c r="J651" s="4">
        <f>((Produção!J645*(PreçoLivre!J647*(1-Plan1!$B$11)+J$4*Plan1!$E$16)-J$5-J$2)*J$7)</f>
        <v>3275367.6056136545</v>
      </c>
      <c r="K651" s="4">
        <f>((Produção!K645*(PreçoLivre!K647*(1-Plan1!$B$11)+K$4*Plan1!$E$16)-K$5-K$2)*K$7)</f>
        <v>2878753.6464952659</v>
      </c>
      <c r="L651" s="4">
        <f>((Produção!L645*(PreçoLivre!L647*(1-Plan1!$B$11)+L$4*Plan1!$E$16)-L$5-L$2)*L$7)</f>
        <v>2869510.5939950813</v>
      </c>
      <c r="M651" s="4">
        <f>((Produção!M645*(PreçoLivre!M647*(1-Plan1!$B$11)+M$4*Plan1!$E$16)-M$5-M$2)*M$7)</f>
        <v>2609411.6137328059</v>
      </c>
      <c r="N651" s="4">
        <f>((Produção!N645*(PreçoLivre!N647*(1-Plan1!$B$11)+N$4*Plan1!$E$16)-N$5-N$2)*N$7)</f>
        <v>2227407.0329483608</v>
      </c>
      <c r="O651" s="4">
        <f>((Produção!O645*(PreçoLivre!O647*(1-Plan1!$B$11)+O$4*Plan1!$E$16)-O$5-O$2)*O$7)</f>
        <v>2046293.5184445628</v>
      </c>
      <c r="P651" s="4">
        <f>((Produção!P645*(PreçoLivre!P647*(1-Plan1!$B$11)+P$4*Plan1!$E$16)-P$5-P$2)*P$7)</f>
        <v>1779605.1735089696</v>
      </c>
      <c r="Q651" s="4">
        <f>((Produção!Q645*(PreçoLivre!Q647*(1-Plan1!$B$11)+Q$4*Plan1!$E$16)-Q$5-Q$2)*Q$7)</f>
        <v>1665228.6214981372</v>
      </c>
      <c r="R651" s="4">
        <f>((Produção!R645*(PreçoLivre!R647*(1-Plan1!$B$11)+R$4*Plan1!$E$16)-R$5-R$2)*R$7)</f>
        <v>1348877.9812420527</v>
      </c>
      <c r="S651" s="4">
        <f>((Produção!S645*(PreçoLivre!S647*(1-Plan1!$B$11)+S$4*Plan1!$E$16)-S$5-S$2)*S$7)</f>
        <v>1065093.898846017</v>
      </c>
      <c r="T651" s="4">
        <f>((Produção!T645*(PreçoLivre!T647*(1-Plan1!$B$11)+T$4*Plan1!$E$16)-T$5-T$2)*T$7)</f>
        <v>905177.8934112523</v>
      </c>
      <c r="U651" s="4">
        <f>((Produção!U645*(PreçoLivre!U647*(1-Plan1!$B$11)+U$4*Plan1!$E$16)-U$5-U$2)*U$7)</f>
        <v>734675.84840087686</v>
      </c>
      <c r="V651" s="4">
        <f>((Produção!V645*(PreçoLivre!V647*(1-Plan1!$B$11)+V$4*Plan1!$E$16)-V$5-V$2)*V$7)</f>
        <v>579309.89450858941</v>
      </c>
    </row>
    <row r="652" spans="1:22" x14ac:dyDescent="0.25">
      <c r="A652">
        <v>643</v>
      </c>
      <c r="B652" s="100">
        <f t="shared" si="10"/>
        <v>65532798.437578537</v>
      </c>
      <c r="C652" s="4">
        <f>((Produção!C646*(PreçoLivre!C648*(1-Plan1!$B$11)+C$4*Plan1!$E$16)-C$5-C$2)*C$7)</f>
        <v>7910122.3531411951</v>
      </c>
      <c r="D652" s="4">
        <f>((Produção!D646*(PreçoLivre!D648*(1-Plan1!$B$11)+D$4*Plan1!$E$16)-D$5-D$2)*D$7)</f>
        <v>7022971.1001041587</v>
      </c>
      <c r="E652" s="4">
        <f>((Produção!E646*(PreçoLivre!E648*(1-Plan1!$B$11)+E$4*Plan1!$E$16)-E$5-E$2)*E$7)</f>
        <v>6549895.4157540901</v>
      </c>
      <c r="F652" s="4">
        <f>((Produção!F646*(PreçoLivre!F648*(1-Plan1!$B$11)+F$4*Plan1!$E$16)-F$5-F$2)*F$7)</f>
        <v>5810036.9589624731</v>
      </c>
      <c r="G652" s="4">
        <f>((Produção!G646*(PreçoLivre!G648*(1-Plan1!$B$11)+G$4*Plan1!$E$16)-G$5-G$2)*G$7)</f>
        <v>5191932.9149062168</v>
      </c>
      <c r="H652" s="4">
        <f>((Produção!H646*(PreçoLivre!H648*(1-Plan1!$B$11)+H$4*Plan1!$E$16)-H$5-H$2)*H$7)</f>
        <v>4671262.9220617367</v>
      </c>
      <c r="I652" s="4">
        <f>((Produção!I646*(PreçoLivre!I648*(1-Plan1!$B$11)+I$4*Plan1!$E$16)-I$5-I$2)*I$7)</f>
        <v>3959193.121237224</v>
      </c>
      <c r="J652" s="4">
        <f>((Produção!J646*(PreçoLivre!J648*(1-Plan1!$B$11)+J$4*Plan1!$E$16)-J$5-J$2)*J$7)</f>
        <v>3627396.2818123456</v>
      </c>
      <c r="K652" s="4">
        <f>((Produção!K646*(PreçoLivre!K648*(1-Plan1!$B$11)+K$4*Plan1!$E$16)-K$5-K$2)*K$7)</f>
        <v>3012024.7367428774</v>
      </c>
      <c r="L652" s="4">
        <f>((Produção!L646*(PreçoLivre!L648*(1-Plan1!$B$11)+L$4*Plan1!$E$16)-L$5-L$2)*L$7)</f>
        <v>2664485.3370170346</v>
      </c>
      <c r="M652" s="4">
        <f>((Produção!M646*(PreçoLivre!M648*(1-Plan1!$B$11)+M$4*Plan1!$E$16)-M$5-M$2)*M$7)</f>
        <v>2384857.2215984329</v>
      </c>
      <c r="N652" s="4">
        <f>((Produção!N646*(PreçoLivre!N648*(1-Plan1!$B$11)+N$4*Plan1!$E$16)-N$5-N$2)*N$7)</f>
        <v>2102072.3890879145</v>
      </c>
      <c r="O652" s="4">
        <f>((Produção!O646*(PreçoLivre!O648*(1-Plan1!$B$11)+O$4*Plan1!$E$16)-O$5-O$2)*O$7)</f>
        <v>1919633.5953675171</v>
      </c>
      <c r="P652" s="4">
        <f>((Produção!P646*(PreçoLivre!P648*(1-Plan1!$B$11)+P$4*Plan1!$E$16)-P$5-P$2)*P$7)</f>
        <v>1728662.9006854005</v>
      </c>
      <c r="Q652" s="4">
        <f>((Produção!Q646*(PreçoLivre!Q648*(1-Plan1!$B$11)+Q$4*Plan1!$E$16)-Q$5-Q$2)*Q$7)</f>
        <v>1507333.0404606203</v>
      </c>
      <c r="R652" s="4">
        <f>((Produção!R646*(PreçoLivre!R648*(1-Plan1!$B$11)+R$4*Plan1!$E$16)-R$5-R$2)*R$7)</f>
        <v>1346590.0109259081</v>
      </c>
      <c r="S652" s="4">
        <f>((Produção!S646*(PreçoLivre!S648*(1-Plan1!$B$11)+S$4*Plan1!$E$16)-S$5-S$2)*S$7)</f>
        <v>1149293.4135628636</v>
      </c>
      <c r="T652" s="4">
        <f>((Produção!T646*(PreçoLivre!T648*(1-Plan1!$B$11)+T$4*Plan1!$E$16)-T$5-T$2)*T$7)</f>
        <v>1065793.3178358246</v>
      </c>
      <c r="U652" s="4">
        <f>((Produção!U646*(PreçoLivre!U648*(1-Plan1!$B$11)+U$4*Plan1!$E$16)-U$5-U$2)*U$7)</f>
        <v>972786.67373688112</v>
      </c>
      <c r="V652" s="4">
        <f>((Produção!V646*(PreçoLivre!V648*(1-Plan1!$B$11)+V$4*Plan1!$E$16)-V$5-V$2)*V$7)</f>
        <v>936454.73257782217</v>
      </c>
    </row>
    <row r="653" spans="1:22" x14ac:dyDescent="0.25">
      <c r="A653">
        <v>644</v>
      </c>
      <c r="B653" s="100">
        <f t="shared" si="10"/>
        <v>59880126.229507908</v>
      </c>
      <c r="C653" s="4">
        <f>((Produção!C647*(PreçoLivre!C649*(1-Plan1!$B$11)+C$4*Plan1!$E$16)-C$5-C$2)*C$7)</f>
        <v>7640205.4657270415</v>
      </c>
      <c r="D653" s="4">
        <f>((Produção!D647*(PreçoLivre!D649*(1-Plan1!$B$11)+D$4*Plan1!$E$16)-D$5-D$2)*D$7)</f>
        <v>6386306.1083499724</v>
      </c>
      <c r="E653" s="4">
        <f>((Produção!E647*(PreçoLivre!E649*(1-Plan1!$B$11)+E$4*Plan1!$E$16)-E$5-E$2)*E$7)</f>
        <v>5509959.1056727469</v>
      </c>
      <c r="F653" s="4">
        <f>((Produção!F647*(PreçoLivre!F649*(1-Plan1!$B$11)+F$4*Plan1!$E$16)-F$5-F$2)*F$7)</f>
        <v>5081791.9698655223</v>
      </c>
      <c r="G653" s="4">
        <f>((Produção!G647*(PreçoLivre!G649*(1-Plan1!$B$11)+G$4*Plan1!$E$16)-G$5-G$2)*G$7)</f>
        <v>4767529.6091161715</v>
      </c>
      <c r="H653" s="4">
        <f>((Produção!H647*(PreçoLivre!H649*(1-Plan1!$B$11)+H$4*Plan1!$E$16)-H$5-H$2)*H$7)</f>
        <v>3761024.8367051817</v>
      </c>
      <c r="I653" s="4">
        <f>((Produção!I647*(PreçoLivre!I649*(1-Plan1!$B$11)+I$4*Plan1!$E$16)-I$5-I$2)*I$7)</f>
        <v>3615230.64960443</v>
      </c>
      <c r="J653" s="4">
        <f>((Produção!J647*(PreçoLivre!J649*(1-Plan1!$B$11)+J$4*Plan1!$E$16)-J$5-J$2)*J$7)</f>
        <v>3132282.4257948329</v>
      </c>
      <c r="K653" s="4">
        <f>((Produção!K647*(PreçoLivre!K649*(1-Plan1!$B$11)+K$4*Plan1!$E$16)-K$5-K$2)*K$7)</f>
        <v>2893210.9127220633</v>
      </c>
      <c r="L653" s="4">
        <f>((Produção!L647*(PreçoLivre!L649*(1-Plan1!$B$11)+L$4*Plan1!$E$16)-L$5-L$2)*L$7)</f>
        <v>2499119.5947819101</v>
      </c>
      <c r="M653" s="4">
        <f>((Produção!M647*(PreçoLivre!M649*(1-Plan1!$B$11)+M$4*Plan1!$E$16)-M$5-M$2)*M$7)</f>
        <v>2110166.8710997459</v>
      </c>
      <c r="N653" s="4">
        <f>((Produção!N647*(PreçoLivre!N649*(1-Plan1!$B$11)+N$4*Plan1!$E$16)-N$5-N$2)*N$7)</f>
        <v>2072865.8160419611</v>
      </c>
      <c r="O653" s="4">
        <f>((Produção!O647*(PreçoLivre!O649*(1-Plan1!$B$11)+O$4*Plan1!$E$16)-O$5-O$2)*O$7)</f>
        <v>1756030.5234109163</v>
      </c>
      <c r="P653" s="4">
        <f>((Produção!P647*(PreçoLivre!P649*(1-Plan1!$B$11)+P$4*Plan1!$E$16)-P$5-P$2)*P$7)</f>
        <v>1639514.2660197672</v>
      </c>
      <c r="Q653" s="4">
        <f>((Produção!Q647*(PreçoLivre!Q649*(1-Plan1!$B$11)+Q$4*Plan1!$E$16)-Q$5-Q$2)*Q$7)</f>
        <v>1644789.6212792059</v>
      </c>
      <c r="R653" s="4">
        <f>((Produção!R647*(PreçoLivre!R649*(1-Plan1!$B$11)+R$4*Plan1!$E$16)-R$5-R$2)*R$7)</f>
        <v>1278789.2155912963</v>
      </c>
      <c r="S653" s="4">
        <f>((Produção!S647*(PreçoLivre!S649*(1-Plan1!$B$11)+S$4*Plan1!$E$16)-S$5-S$2)*S$7)</f>
        <v>1110628.5835446313</v>
      </c>
      <c r="T653" s="4">
        <f>((Produção!T647*(PreçoLivre!T649*(1-Plan1!$B$11)+T$4*Plan1!$E$16)-T$5-T$2)*T$7)</f>
        <v>1039049.8145633137</v>
      </c>
      <c r="U653" s="4">
        <f>((Produção!U647*(PreçoLivre!U649*(1-Plan1!$B$11)+U$4*Plan1!$E$16)-U$5-U$2)*U$7)</f>
        <v>1001316.6644098265</v>
      </c>
      <c r="V653" s="4">
        <f>((Produção!V647*(PreçoLivre!V649*(1-Plan1!$B$11)+V$4*Plan1!$E$16)-V$5-V$2)*V$7)</f>
        <v>940314.17520736577</v>
      </c>
    </row>
    <row r="654" spans="1:22" x14ac:dyDescent="0.25">
      <c r="A654">
        <v>645</v>
      </c>
      <c r="B654" s="100">
        <f t="shared" si="10"/>
        <v>58078366.049553335</v>
      </c>
      <c r="C654" s="4">
        <f>((Produção!C648*(PreçoLivre!C650*(1-Plan1!$B$11)+C$4*Plan1!$E$16)-C$5-C$2)*C$7)</f>
        <v>7089167.5164491655</v>
      </c>
      <c r="D654" s="4">
        <f>((Produção!D648*(PreçoLivre!D650*(1-Plan1!$B$11)+D$4*Plan1!$E$16)-D$5-D$2)*D$7)</f>
        <v>5818846.42838406</v>
      </c>
      <c r="E654" s="4">
        <f>((Produção!E648*(PreçoLivre!E650*(1-Plan1!$B$11)+E$4*Plan1!$E$16)-E$5-E$2)*E$7)</f>
        <v>5242414.5796127645</v>
      </c>
      <c r="F654" s="4">
        <f>((Produção!F648*(PreçoLivre!F650*(1-Plan1!$B$11)+F$4*Plan1!$E$16)-F$5-F$2)*F$7)</f>
        <v>4534805.7715917593</v>
      </c>
      <c r="G654" s="4">
        <f>((Produção!G648*(PreçoLivre!G650*(1-Plan1!$B$11)+G$4*Plan1!$E$16)-G$5-G$2)*G$7)</f>
        <v>3893729.3644401287</v>
      </c>
      <c r="H654" s="4">
        <f>((Produção!H648*(PreçoLivre!H650*(1-Plan1!$B$11)+H$4*Plan1!$E$16)-H$5-H$2)*H$7)</f>
        <v>3600853.9940951671</v>
      </c>
      <c r="I654" s="4">
        <f>((Produção!I648*(PreçoLivre!I650*(1-Plan1!$B$11)+I$4*Plan1!$E$16)-I$5-I$2)*I$7)</f>
        <v>3185918.3570352355</v>
      </c>
      <c r="J654" s="4">
        <f>((Produção!J648*(PreçoLivre!J650*(1-Plan1!$B$11)+J$4*Plan1!$E$16)-J$5-J$2)*J$7)</f>
        <v>2906905.6275568129</v>
      </c>
      <c r="K654" s="4">
        <f>((Produção!K648*(PreçoLivre!K650*(1-Plan1!$B$11)+K$4*Plan1!$E$16)-K$5-K$2)*K$7)</f>
        <v>2896370.5385780805</v>
      </c>
      <c r="L654" s="4">
        <f>((Produção!L648*(PreçoLivre!L650*(1-Plan1!$B$11)+L$4*Plan1!$E$16)-L$5-L$2)*L$7)</f>
        <v>2733249.9192040479</v>
      </c>
      <c r="M654" s="4">
        <f>((Produção!M648*(PreçoLivre!M650*(1-Plan1!$B$11)+M$4*Plan1!$E$16)-M$5-M$2)*M$7)</f>
        <v>2440763.216628267</v>
      </c>
      <c r="N654" s="4">
        <f>((Produção!N648*(PreçoLivre!N650*(1-Plan1!$B$11)+N$4*Plan1!$E$16)-N$5-N$2)*N$7)</f>
        <v>2265310.8586086635</v>
      </c>
      <c r="O654" s="4">
        <f>((Produção!O648*(PreçoLivre!O650*(1-Plan1!$B$11)+O$4*Plan1!$E$16)-O$5-O$2)*O$7)</f>
        <v>2058692.2352668424</v>
      </c>
      <c r="P654" s="4">
        <f>((Produção!P648*(PreçoLivre!P650*(1-Plan1!$B$11)+P$4*Plan1!$E$16)-P$5-P$2)*P$7)</f>
        <v>1684719.9895264362</v>
      </c>
      <c r="Q654" s="4">
        <f>((Produção!Q648*(PreçoLivre!Q650*(1-Plan1!$B$11)+Q$4*Plan1!$E$16)-Q$5-Q$2)*Q$7)</f>
        <v>1609200.8442503724</v>
      </c>
      <c r="R654" s="4">
        <f>((Produção!R648*(PreçoLivre!R650*(1-Plan1!$B$11)+R$4*Plan1!$E$16)-R$5-R$2)*R$7)</f>
        <v>1496464.8499198889</v>
      </c>
      <c r="S654" s="4">
        <f>((Produção!S648*(PreçoLivre!S650*(1-Plan1!$B$11)+S$4*Plan1!$E$16)-S$5-S$2)*S$7)</f>
        <v>1403461.2648401759</v>
      </c>
      <c r="T654" s="4">
        <f>((Produção!T648*(PreçoLivre!T650*(1-Plan1!$B$11)+T$4*Plan1!$E$16)-T$5-T$2)*T$7)</f>
        <v>1206091.6848521752</v>
      </c>
      <c r="U654" s="4">
        <f>((Produção!U648*(PreçoLivre!U650*(1-Plan1!$B$11)+U$4*Plan1!$E$16)-U$5-U$2)*U$7)</f>
        <v>1098951.7501662192</v>
      </c>
      <c r="V654" s="4">
        <f>((Produção!V648*(PreçoLivre!V650*(1-Plan1!$B$11)+V$4*Plan1!$E$16)-V$5-V$2)*V$7)</f>
        <v>912447.25854706753</v>
      </c>
    </row>
    <row r="655" spans="1:22" x14ac:dyDescent="0.25">
      <c r="A655">
        <v>646</v>
      </c>
      <c r="B655" s="100">
        <f t="shared" si="10"/>
        <v>72401332.150952324</v>
      </c>
      <c r="C655" s="4">
        <f>((Produção!C649*(PreçoLivre!C651*(1-Plan1!$B$11)+C$4*Plan1!$E$16)-C$5-C$2)*C$7)</f>
        <v>8267985.251665351</v>
      </c>
      <c r="D655" s="4">
        <f>((Produção!D649*(PreçoLivre!D651*(1-Plan1!$B$11)+D$4*Plan1!$E$16)-D$5-D$2)*D$7)</f>
        <v>8037420.3772389442</v>
      </c>
      <c r="E655" s="4">
        <f>((Produção!E649*(PreçoLivre!E651*(1-Plan1!$B$11)+E$4*Plan1!$E$16)-E$5-E$2)*E$7)</f>
        <v>7325130.1619019331</v>
      </c>
      <c r="F655" s="4">
        <f>((Produção!F649*(PreçoLivre!F651*(1-Plan1!$B$11)+F$4*Plan1!$E$16)-F$5-F$2)*F$7)</f>
        <v>6238281.4055280229</v>
      </c>
      <c r="G655" s="4">
        <f>((Produção!G649*(PreçoLivre!G651*(1-Plan1!$B$11)+G$4*Plan1!$E$16)-G$5-G$2)*G$7)</f>
        <v>5650279.3251442127</v>
      </c>
      <c r="H655" s="4">
        <f>((Produção!H649*(PreçoLivre!H651*(1-Plan1!$B$11)+H$4*Plan1!$E$16)-H$5-H$2)*H$7)</f>
        <v>4665171.8411498955</v>
      </c>
      <c r="I655" s="4">
        <f>((Produção!I649*(PreçoLivre!I651*(1-Plan1!$B$11)+I$4*Plan1!$E$16)-I$5-I$2)*I$7)</f>
        <v>3989670.6357082077</v>
      </c>
      <c r="J655" s="4">
        <f>((Produção!J649*(PreçoLivre!J651*(1-Plan1!$B$11)+J$4*Plan1!$E$16)-J$5-J$2)*J$7)</f>
        <v>3692862.2151229931</v>
      </c>
      <c r="K655" s="4">
        <f>((Produção!K649*(PreçoLivre!K651*(1-Plan1!$B$11)+K$4*Plan1!$E$16)-K$5-K$2)*K$7)</f>
        <v>3381547.0748728178</v>
      </c>
      <c r="L655" s="4">
        <f>((Produção!L649*(PreçoLivre!L651*(1-Plan1!$B$11)+L$4*Plan1!$E$16)-L$5-L$2)*L$7)</f>
        <v>2858299.1706562955</v>
      </c>
      <c r="M655" s="4">
        <f>((Produção!M649*(PreçoLivre!M651*(1-Plan1!$B$11)+M$4*Plan1!$E$16)-M$5-M$2)*M$7)</f>
        <v>2856407.1298624352</v>
      </c>
      <c r="N655" s="4">
        <f>((Produção!N649*(PreçoLivre!N651*(1-Plan1!$B$11)+N$4*Plan1!$E$16)-N$5-N$2)*N$7)</f>
        <v>2648873.497834655</v>
      </c>
      <c r="O655" s="4">
        <f>((Produção!O649*(PreçoLivre!O651*(1-Plan1!$B$11)+O$4*Plan1!$E$16)-O$5-O$2)*O$7)</f>
        <v>2325439.7329660747</v>
      </c>
      <c r="P655" s="4">
        <f>((Produção!P649*(PreçoLivre!P651*(1-Plan1!$B$11)+P$4*Plan1!$E$16)-P$5-P$2)*P$7)</f>
        <v>2000743.0933886589</v>
      </c>
      <c r="Q655" s="4">
        <f>((Produção!Q649*(PreçoLivre!Q651*(1-Plan1!$B$11)+Q$4*Plan1!$E$16)-Q$5-Q$2)*Q$7)</f>
        <v>1759625.4014398414</v>
      </c>
      <c r="R655" s="4">
        <f>((Produção!R649*(PreçoLivre!R651*(1-Plan1!$B$11)+R$4*Plan1!$E$16)-R$5-R$2)*R$7)</f>
        <v>1641918.7032581181</v>
      </c>
      <c r="S655" s="4">
        <f>((Produção!S649*(PreçoLivre!S651*(1-Plan1!$B$11)+S$4*Plan1!$E$16)-S$5-S$2)*S$7)</f>
        <v>1520330.5050495644</v>
      </c>
      <c r="T655" s="4">
        <f>((Produção!T649*(PreçoLivre!T651*(1-Plan1!$B$11)+T$4*Plan1!$E$16)-T$5-T$2)*T$7)</f>
        <v>1292162.7661638744</v>
      </c>
      <c r="U655" s="4">
        <f>((Produção!U649*(PreçoLivre!U651*(1-Plan1!$B$11)+U$4*Plan1!$E$16)-U$5-U$2)*U$7)</f>
        <v>1165140.0150548483</v>
      </c>
      <c r="V655" s="4">
        <f>((Produção!V649*(PreçoLivre!V651*(1-Plan1!$B$11)+V$4*Plan1!$E$16)-V$5-V$2)*V$7)</f>
        <v>1084043.8469455866</v>
      </c>
    </row>
    <row r="656" spans="1:22" x14ac:dyDescent="0.25">
      <c r="A656">
        <v>647</v>
      </c>
      <c r="B656" s="100">
        <f t="shared" si="10"/>
        <v>68055168.124902204</v>
      </c>
      <c r="C656" s="4">
        <f>((Produção!C650*(PreçoLivre!C652*(1-Plan1!$B$11)+C$4*Plan1!$E$16)-C$5-C$2)*C$7)</f>
        <v>7611188.4928789223</v>
      </c>
      <c r="D656" s="4">
        <f>((Produção!D650*(PreçoLivre!D652*(1-Plan1!$B$11)+D$4*Plan1!$E$16)-D$5-D$2)*D$7)</f>
        <v>7187814.4303286402</v>
      </c>
      <c r="E656" s="4">
        <f>((Produção!E650*(PreçoLivre!E652*(1-Plan1!$B$11)+E$4*Plan1!$E$16)-E$5-E$2)*E$7)</f>
        <v>6831944.1803722447</v>
      </c>
      <c r="F656" s="4">
        <f>((Produção!F650*(PreçoLivre!F652*(1-Plan1!$B$11)+F$4*Plan1!$E$16)-F$5-F$2)*F$7)</f>
        <v>5805027.4404513678</v>
      </c>
      <c r="G656" s="4">
        <f>((Produção!G650*(PreçoLivre!G652*(1-Plan1!$B$11)+G$4*Plan1!$E$16)-G$5-G$2)*G$7)</f>
        <v>5604574.0247743065</v>
      </c>
      <c r="H656" s="4">
        <f>((Produção!H650*(PreçoLivre!H652*(1-Plan1!$B$11)+H$4*Plan1!$E$16)-H$5-H$2)*H$7)</f>
        <v>5104622.586570669</v>
      </c>
      <c r="I656" s="4">
        <f>((Produção!I650*(PreçoLivre!I652*(1-Plan1!$B$11)+I$4*Plan1!$E$16)-I$5-I$2)*I$7)</f>
        <v>4128885.0246932926</v>
      </c>
      <c r="J656" s="4">
        <f>((Produção!J650*(PreçoLivre!J652*(1-Plan1!$B$11)+J$4*Plan1!$E$16)-J$5-J$2)*J$7)</f>
        <v>3733899.8271498522</v>
      </c>
      <c r="K656" s="4">
        <f>((Produção!K650*(PreçoLivre!K652*(1-Plan1!$B$11)+K$4*Plan1!$E$16)-K$5-K$2)*K$7)</f>
        <v>3377251.5938344481</v>
      </c>
      <c r="L656" s="4">
        <f>((Produção!L650*(PreçoLivre!L652*(1-Plan1!$B$11)+L$4*Plan1!$E$16)-L$5-L$2)*L$7)</f>
        <v>2841293.6059988486</v>
      </c>
      <c r="M656" s="4">
        <f>((Produção!M650*(PreçoLivre!M652*(1-Plan1!$B$11)+M$4*Plan1!$E$16)-M$5-M$2)*M$7)</f>
        <v>2372548.713144274</v>
      </c>
      <c r="N656" s="4">
        <f>((Produção!N650*(PreçoLivre!N652*(1-Plan1!$B$11)+N$4*Plan1!$E$16)-N$5-N$2)*N$7)</f>
        <v>1932530.631779793</v>
      </c>
      <c r="O656" s="4">
        <f>((Produção!O650*(PreçoLivre!O652*(1-Plan1!$B$11)+O$4*Plan1!$E$16)-O$5-O$2)*O$7)</f>
        <v>1865332.1822479907</v>
      </c>
      <c r="P656" s="4">
        <f>((Produção!P650*(PreçoLivre!P652*(1-Plan1!$B$11)+P$4*Plan1!$E$16)-P$5-P$2)*P$7)</f>
        <v>1742511.0324039625</v>
      </c>
      <c r="Q656" s="4">
        <f>((Produção!Q650*(PreçoLivre!Q652*(1-Plan1!$B$11)+Q$4*Plan1!$E$16)-Q$5-Q$2)*Q$7)</f>
        <v>1633874.309307511</v>
      </c>
      <c r="R656" s="4">
        <f>((Produção!R650*(PreçoLivre!R652*(1-Plan1!$B$11)+R$4*Plan1!$E$16)-R$5-R$2)*R$7)</f>
        <v>1508612.9360170607</v>
      </c>
      <c r="S656" s="4">
        <f>((Produção!S650*(PreçoLivre!S652*(1-Plan1!$B$11)+S$4*Plan1!$E$16)-S$5-S$2)*S$7)</f>
        <v>1310845.1764914461</v>
      </c>
      <c r="T656" s="4">
        <f>((Produção!T650*(PreçoLivre!T652*(1-Plan1!$B$11)+T$4*Plan1!$E$16)-T$5-T$2)*T$7)</f>
        <v>1268438.0450625918</v>
      </c>
      <c r="U656" s="4">
        <f>((Produção!U650*(PreçoLivre!U652*(1-Plan1!$B$11)+U$4*Plan1!$E$16)-U$5-U$2)*U$7)</f>
        <v>1165448.7258889829</v>
      </c>
      <c r="V656" s="4">
        <f>((Produção!V650*(PreçoLivre!V652*(1-Plan1!$B$11)+V$4*Plan1!$E$16)-V$5-V$2)*V$7)</f>
        <v>1028525.1655059985</v>
      </c>
    </row>
    <row r="657" spans="1:22" x14ac:dyDescent="0.25">
      <c r="A657">
        <v>648</v>
      </c>
      <c r="B657" s="100">
        <f t="shared" si="10"/>
        <v>64513261.901977964</v>
      </c>
      <c r="C657" s="4">
        <f>((Produção!C651*(PreçoLivre!C653*(1-Plan1!$B$11)+C$4*Plan1!$E$16)-C$5-C$2)*C$7)</f>
        <v>7184023.5691909194</v>
      </c>
      <c r="D657" s="4">
        <f>((Produção!D651*(PreçoLivre!D653*(1-Plan1!$B$11)+D$4*Plan1!$E$16)-D$5-D$2)*D$7)</f>
        <v>6512147.2121956227</v>
      </c>
      <c r="E657" s="4">
        <f>((Produção!E651*(PreçoLivre!E653*(1-Plan1!$B$11)+E$4*Plan1!$E$16)-E$5-E$2)*E$7)</f>
        <v>5393472.4502663156</v>
      </c>
      <c r="F657" s="4">
        <f>((Produção!F651*(PreçoLivre!F653*(1-Plan1!$B$11)+F$4*Plan1!$E$16)-F$5-F$2)*F$7)</f>
        <v>4937619.6138636675</v>
      </c>
      <c r="G657" s="4">
        <f>((Produção!G651*(PreçoLivre!G653*(1-Plan1!$B$11)+G$4*Plan1!$E$16)-G$5-G$2)*G$7)</f>
        <v>4750365.9897271963</v>
      </c>
      <c r="H657" s="4">
        <f>((Produção!H651*(PreçoLivre!H653*(1-Plan1!$B$11)+H$4*Plan1!$E$16)-H$5-H$2)*H$7)</f>
        <v>4408823.9718186948</v>
      </c>
      <c r="I657" s="4">
        <f>((Produção!I651*(PreçoLivre!I653*(1-Plan1!$B$11)+I$4*Plan1!$E$16)-I$5-I$2)*I$7)</f>
        <v>4209323.8224197971</v>
      </c>
      <c r="J657" s="4">
        <f>((Produção!J651*(PreçoLivre!J653*(1-Plan1!$B$11)+J$4*Plan1!$E$16)-J$5-J$2)*J$7)</f>
        <v>3860488.5028825467</v>
      </c>
      <c r="K657" s="4">
        <f>((Produção!K651*(PreçoLivre!K653*(1-Plan1!$B$11)+K$4*Plan1!$E$16)-K$5-K$2)*K$7)</f>
        <v>3396408.6299215546</v>
      </c>
      <c r="L657" s="4">
        <f>((Produção!L651*(PreçoLivre!L653*(1-Plan1!$B$11)+L$4*Plan1!$E$16)-L$5-L$2)*L$7)</f>
        <v>2882983.8053421332</v>
      </c>
      <c r="M657" s="4">
        <f>((Produção!M651*(PreçoLivre!M653*(1-Plan1!$B$11)+M$4*Plan1!$E$16)-M$5-M$2)*M$7)</f>
        <v>2620425.7220861306</v>
      </c>
      <c r="N657" s="4">
        <f>((Produção!N651*(PreçoLivre!N653*(1-Plan1!$B$11)+N$4*Plan1!$E$16)-N$5-N$2)*N$7)</f>
        <v>2220734.2269287142</v>
      </c>
      <c r="O657" s="4">
        <f>((Produção!O651*(PreçoLivre!O653*(1-Plan1!$B$11)+O$4*Plan1!$E$16)-O$5-O$2)*O$7)</f>
        <v>2154751.6223146529</v>
      </c>
      <c r="P657" s="4">
        <f>((Produção!P651*(PreçoLivre!P653*(1-Plan1!$B$11)+P$4*Plan1!$E$16)-P$5-P$2)*P$7)</f>
        <v>1876583.2272687375</v>
      </c>
      <c r="Q657" s="4">
        <f>((Produção!Q651*(PreçoLivre!Q653*(1-Plan1!$B$11)+Q$4*Plan1!$E$16)-Q$5-Q$2)*Q$7)</f>
        <v>1748778.2798976297</v>
      </c>
      <c r="R657" s="4">
        <f>((Produção!R651*(PreçoLivre!R653*(1-Plan1!$B$11)+R$4*Plan1!$E$16)-R$5-R$2)*R$7)</f>
        <v>1462305.7574642301</v>
      </c>
      <c r="S657" s="4">
        <f>((Produção!S651*(PreçoLivre!S653*(1-Plan1!$B$11)+S$4*Plan1!$E$16)-S$5-S$2)*S$7)</f>
        <v>1438450.2027184963</v>
      </c>
      <c r="T657" s="4">
        <f>((Produção!T651*(PreçoLivre!T653*(1-Plan1!$B$11)+T$4*Plan1!$E$16)-T$5-T$2)*T$7)</f>
        <v>1277167.3661753482</v>
      </c>
      <c r="U657" s="4">
        <f>((Produção!U651*(PreçoLivre!U653*(1-Plan1!$B$11)+U$4*Plan1!$E$16)-U$5-U$2)*U$7)</f>
        <v>1165052.8487496811</v>
      </c>
      <c r="V657" s="4">
        <f>((Produção!V651*(PreçoLivre!V653*(1-Plan1!$B$11)+V$4*Plan1!$E$16)-V$5-V$2)*V$7)</f>
        <v>1013355.0807458931</v>
      </c>
    </row>
    <row r="658" spans="1:22" x14ac:dyDescent="0.25">
      <c r="A658">
        <v>649</v>
      </c>
      <c r="B658" s="100">
        <f t="shared" si="10"/>
        <v>62858581.948217958</v>
      </c>
      <c r="C658" s="4">
        <f>((Produção!C652*(PreçoLivre!C654*(1-Plan1!$B$11)+C$4*Plan1!$E$16)-C$5-C$2)*C$7)</f>
        <v>7310300.3477475084</v>
      </c>
      <c r="D658" s="4">
        <f>((Produção!D652*(PreçoLivre!D654*(1-Plan1!$B$11)+D$4*Plan1!$E$16)-D$5-D$2)*D$7)</f>
        <v>6838410.1487449817</v>
      </c>
      <c r="E658" s="4">
        <f>((Produção!E652*(PreçoLivre!E654*(1-Plan1!$B$11)+E$4*Plan1!$E$16)-E$5-E$2)*E$7)</f>
        <v>6138990.0734993527</v>
      </c>
      <c r="F658" s="4">
        <f>((Produção!F652*(PreçoLivre!F654*(1-Plan1!$B$11)+F$4*Plan1!$E$16)-F$5-F$2)*F$7)</f>
        <v>6005031.7484861556</v>
      </c>
      <c r="G658" s="4">
        <f>((Produção!G652*(PreçoLivre!G654*(1-Plan1!$B$11)+G$4*Plan1!$E$16)-G$5-G$2)*G$7)</f>
        <v>5364774.3578325631</v>
      </c>
      <c r="H658" s="4">
        <f>((Produção!H652*(PreçoLivre!H654*(1-Plan1!$B$11)+H$4*Plan1!$E$16)-H$5-H$2)*H$7)</f>
        <v>4341878.4604919916</v>
      </c>
      <c r="I658" s="4">
        <f>((Produção!I652*(PreçoLivre!I654*(1-Plan1!$B$11)+I$4*Plan1!$E$16)-I$5-I$2)*I$7)</f>
        <v>3772307.3495427393</v>
      </c>
      <c r="J658" s="4">
        <f>((Produção!J652*(PreçoLivre!J654*(1-Plan1!$B$11)+J$4*Plan1!$E$16)-J$5-J$2)*J$7)</f>
        <v>2861997.7570277066</v>
      </c>
      <c r="K658" s="4">
        <f>((Produção!K652*(PreçoLivre!K654*(1-Plan1!$B$11)+K$4*Plan1!$E$16)-K$5-K$2)*K$7)</f>
        <v>2661222.9742281605</v>
      </c>
      <c r="L658" s="4">
        <f>((Produção!L652*(PreçoLivre!L654*(1-Plan1!$B$11)+L$4*Plan1!$E$16)-L$5-L$2)*L$7)</f>
        <v>2449939.3827144234</v>
      </c>
      <c r="M658" s="4">
        <f>((Produção!M652*(PreçoLivre!M654*(1-Plan1!$B$11)+M$4*Plan1!$E$16)-M$5-M$2)*M$7)</f>
        <v>2220338.1374039445</v>
      </c>
      <c r="N658" s="4">
        <f>((Produção!N652*(PreçoLivre!N654*(1-Plan1!$B$11)+N$4*Plan1!$E$16)-N$5-N$2)*N$7)</f>
        <v>2048733.1792781514</v>
      </c>
      <c r="O658" s="4">
        <f>((Produção!O652*(PreçoLivre!O654*(1-Plan1!$B$11)+O$4*Plan1!$E$16)-O$5-O$2)*O$7)</f>
        <v>1998067.8077557287</v>
      </c>
      <c r="P658" s="4">
        <f>((Produção!P652*(PreçoLivre!P654*(1-Plan1!$B$11)+P$4*Plan1!$E$16)-P$5-P$2)*P$7)</f>
        <v>1703493.8208088249</v>
      </c>
      <c r="Q658" s="4">
        <f>((Produção!Q652*(PreçoLivre!Q654*(1-Plan1!$B$11)+Q$4*Plan1!$E$16)-Q$5-Q$2)*Q$7)</f>
        <v>1416757.7607225976</v>
      </c>
      <c r="R658" s="4">
        <f>((Produção!R652*(PreçoLivre!R654*(1-Plan1!$B$11)+R$4*Plan1!$E$16)-R$5-R$2)*R$7)</f>
        <v>1493379.8587838428</v>
      </c>
      <c r="S658" s="4">
        <f>((Produção!S652*(PreçoLivre!S654*(1-Plan1!$B$11)+S$4*Plan1!$E$16)-S$5-S$2)*S$7)</f>
        <v>1366583.129025731</v>
      </c>
      <c r="T658" s="4">
        <f>((Produção!T652*(PreçoLivre!T654*(1-Plan1!$B$11)+T$4*Plan1!$E$16)-T$5-T$2)*T$7)</f>
        <v>1088887.9973012051</v>
      </c>
      <c r="U658" s="4">
        <f>((Produção!U652*(PreçoLivre!U654*(1-Plan1!$B$11)+U$4*Plan1!$E$16)-U$5-U$2)*U$7)</f>
        <v>928157.2655227189</v>
      </c>
      <c r="V658" s="4">
        <f>((Produção!V652*(PreçoLivre!V654*(1-Plan1!$B$11)+V$4*Plan1!$E$16)-V$5-V$2)*V$7)</f>
        <v>849330.39129964414</v>
      </c>
    </row>
    <row r="659" spans="1:22" x14ac:dyDescent="0.25">
      <c r="A659">
        <v>650</v>
      </c>
      <c r="B659" s="100">
        <f t="shared" si="10"/>
        <v>74760994.149772421</v>
      </c>
      <c r="C659" s="4">
        <f>((Produção!C653*(PreçoLivre!C655*(1-Plan1!$B$11)+C$4*Plan1!$E$16)-C$5-C$2)*C$7)</f>
        <v>7516820.5671273842</v>
      </c>
      <c r="D659" s="4">
        <f>((Produção!D653*(PreçoLivre!D655*(1-Plan1!$B$11)+D$4*Plan1!$E$16)-D$5-D$2)*D$7)</f>
        <v>7165361.7177380938</v>
      </c>
      <c r="E659" s="4">
        <f>((Produção!E653*(PreçoLivre!E655*(1-Plan1!$B$11)+E$4*Plan1!$E$16)-E$5-E$2)*E$7)</f>
        <v>6474504.3890667967</v>
      </c>
      <c r="F659" s="4">
        <f>((Produção!F653*(PreçoLivre!F655*(1-Plan1!$B$11)+F$4*Plan1!$E$16)-F$5-F$2)*F$7)</f>
        <v>6216989.2345476719</v>
      </c>
      <c r="G659" s="4">
        <f>((Produção!G653*(PreçoLivre!G655*(1-Plan1!$B$11)+G$4*Plan1!$E$16)-G$5-G$2)*G$7)</f>
        <v>5733282.9248859407</v>
      </c>
      <c r="H659" s="4">
        <f>((Produção!H653*(PreçoLivre!H655*(1-Plan1!$B$11)+H$4*Plan1!$E$16)-H$5-H$2)*H$7)</f>
        <v>5099008.571446212</v>
      </c>
      <c r="I659" s="4">
        <f>((Produção!I653*(PreçoLivre!I655*(1-Plan1!$B$11)+I$4*Plan1!$E$16)-I$5-I$2)*I$7)</f>
        <v>4758434.3982364377</v>
      </c>
      <c r="J659" s="4">
        <f>((Produção!J653*(PreçoLivre!J655*(1-Plan1!$B$11)+J$4*Plan1!$E$16)-J$5-J$2)*J$7)</f>
        <v>4624370.0136037087</v>
      </c>
      <c r="K659" s="4">
        <f>((Produção!K653*(PreçoLivre!K655*(1-Plan1!$B$11)+K$4*Plan1!$E$16)-K$5-K$2)*K$7)</f>
        <v>4315285.098104001</v>
      </c>
      <c r="L659" s="4">
        <f>((Produção!L653*(PreçoLivre!L655*(1-Plan1!$B$11)+L$4*Plan1!$E$16)-L$5-L$2)*L$7)</f>
        <v>3542894.5413854197</v>
      </c>
      <c r="M659" s="4">
        <f>((Produção!M653*(PreçoLivre!M655*(1-Plan1!$B$11)+M$4*Plan1!$E$16)-M$5-M$2)*M$7)</f>
        <v>3001316.6260817419</v>
      </c>
      <c r="N659" s="4">
        <f>((Produção!N653*(PreçoLivre!N655*(1-Plan1!$B$11)+N$4*Plan1!$E$16)-N$5-N$2)*N$7)</f>
        <v>2755581.941916069</v>
      </c>
      <c r="O659" s="4">
        <f>((Produção!O653*(PreçoLivre!O655*(1-Plan1!$B$11)+O$4*Plan1!$E$16)-O$5-O$2)*O$7)</f>
        <v>2484424.5375928818</v>
      </c>
      <c r="P659" s="4">
        <f>((Produção!P653*(PreçoLivre!P655*(1-Plan1!$B$11)+P$4*Plan1!$E$16)-P$5-P$2)*P$7)</f>
        <v>2213141.6444627675</v>
      </c>
      <c r="Q659" s="4">
        <f>((Produção!Q653*(PreçoLivre!Q655*(1-Plan1!$B$11)+Q$4*Plan1!$E$16)-Q$5-Q$2)*Q$7)</f>
        <v>2096305.8534099031</v>
      </c>
      <c r="R659" s="4">
        <f>((Produção!R653*(PreçoLivre!R655*(1-Plan1!$B$11)+R$4*Plan1!$E$16)-R$5-R$2)*R$7)</f>
        <v>1930931.9109215094</v>
      </c>
      <c r="S659" s="4">
        <f>((Produção!S653*(PreçoLivre!S655*(1-Plan1!$B$11)+S$4*Plan1!$E$16)-S$5-S$2)*S$7)</f>
        <v>1501548.3620450511</v>
      </c>
      <c r="T659" s="4">
        <f>((Produção!T653*(PreçoLivre!T655*(1-Plan1!$B$11)+T$4*Plan1!$E$16)-T$5-T$2)*T$7)</f>
        <v>1265250.2932734408</v>
      </c>
      <c r="U659" s="4">
        <f>((Produção!U653*(PreçoLivre!U655*(1-Plan1!$B$11)+U$4*Plan1!$E$16)-U$5-U$2)*U$7)</f>
        <v>1076436.6363084917</v>
      </c>
      <c r="V659" s="4">
        <f>((Produção!V653*(PreçoLivre!V655*(1-Plan1!$B$11)+V$4*Plan1!$E$16)-V$5-V$2)*V$7)</f>
        <v>989104.88761890237</v>
      </c>
    </row>
    <row r="660" spans="1:22" x14ac:dyDescent="0.25">
      <c r="A660">
        <v>651</v>
      </c>
      <c r="B660" s="100">
        <f t="shared" si="10"/>
        <v>59531292.066353194</v>
      </c>
      <c r="C660" s="4">
        <f>((Produção!C654*(PreçoLivre!C656*(1-Plan1!$B$11)+C$4*Plan1!$E$16)-C$5-C$2)*C$7)</f>
        <v>7303586.1187306186</v>
      </c>
      <c r="D660" s="4">
        <f>((Produção!D654*(PreçoLivre!D656*(1-Plan1!$B$11)+D$4*Plan1!$E$16)-D$5-D$2)*D$7)</f>
        <v>6547793.9851433076</v>
      </c>
      <c r="E660" s="4">
        <f>((Produção!E654*(PreçoLivre!E656*(1-Plan1!$B$11)+E$4*Plan1!$E$16)-E$5-E$2)*E$7)</f>
        <v>5398746.5271986118</v>
      </c>
      <c r="F660" s="4">
        <f>((Produção!F654*(PreçoLivre!F656*(1-Plan1!$B$11)+F$4*Plan1!$E$16)-F$5-F$2)*F$7)</f>
        <v>4731242.9245509161</v>
      </c>
      <c r="G660" s="4">
        <f>((Produção!G654*(PreçoLivre!G656*(1-Plan1!$B$11)+G$4*Plan1!$E$16)-G$5-G$2)*G$7)</f>
        <v>4308105.7504183706</v>
      </c>
      <c r="H660" s="4">
        <f>((Produção!H654*(PreçoLivre!H656*(1-Plan1!$B$11)+H$4*Plan1!$E$16)-H$5-H$2)*H$7)</f>
        <v>4168634.4718164983</v>
      </c>
      <c r="I660" s="4">
        <f>((Produção!I654*(PreçoLivre!I656*(1-Plan1!$B$11)+I$4*Plan1!$E$16)-I$5-I$2)*I$7)</f>
        <v>3899590.2075023861</v>
      </c>
      <c r="J660" s="4">
        <f>((Produção!J654*(PreçoLivre!J656*(1-Plan1!$B$11)+J$4*Plan1!$E$16)-J$5-J$2)*J$7)</f>
        <v>3406992.9871873814</v>
      </c>
      <c r="K660" s="4">
        <f>((Produção!K654*(PreçoLivre!K656*(1-Plan1!$B$11)+K$4*Plan1!$E$16)-K$5-K$2)*K$7)</f>
        <v>3062860.0607483885</v>
      </c>
      <c r="L660" s="4">
        <f>((Produção!L654*(PreçoLivre!L656*(1-Plan1!$B$11)+L$4*Plan1!$E$16)-L$5-L$2)*L$7)</f>
        <v>2613200.9631550717</v>
      </c>
      <c r="M660" s="4">
        <f>((Produção!M654*(PreçoLivre!M656*(1-Plan1!$B$11)+M$4*Plan1!$E$16)-M$5-M$2)*M$7)</f>
        <v>2186821.6549779028</v>
      </c>
      <c r="N660" s="4">
        <f>((Produção!N654*(PreçoLivre!N656*(1-Plan1!$B$11)+N$4*Plan1!$E$16)-N$5-N$2)*N$7)</f>
        <v>1816401.0737258967</v>
      </c>
      <c r="O660" s="4">
        <f>((Produção!O654*(PreçoLivre!O656*(1-Plan1!$B$11)+O$4*Plan1!$E$16)-O$5-O$2)*O$7)</f>
        <v>1743058.1196290108</v>
      </c>
      <c r="P660" s="4">
        <f>((Produção!P654*(PreçoLivre!P656*(1-Plan1!$B$11)+P$4*Plan1!$E$16)-P$5-P$2)*P$7)</f>
        <v>1440487.2162764503</v>
      </c>
      <c r="Q660" s="4">
        <f>((Produção!Q654*(PreçoLivre!Q656*(1-Plan1!$B$11)+Q$4*Plan1!$E$16)-Q$5-Q$2)*Q$7)</f>
        <v>1295943.3709039427</v>
      </c>
      <c r="R660" s="4">
        <f>((Produção!R654*(PreçoLivre!R656*(1-Plan1!$B$11)+R$4*Plan1!$E$16)-R$5-R$2)*R$7)</f>
        <v>1235655.1846180968</v>
      </c>
      <c r="S660" s="4">
        <f>((Produção!S654*(PreçoLivre!S656*(1-Plan1!$B$11)+S$4*Plan1!$E$16)-S$5-S$2)*S$7)</f>
        <v>1237880.2474083372</v>
      </c>
      <c r="T660" s="4">
        <f>((Produção!T654*(PreçoLivre!T656*(1-Plan1!$B$11)+T$4*Plan1!$E$16)-T$5-T$2)*T$7)</f>
        <v>1158398.950458155</v>
      </c>
      <c r="U660" s="4">
        <f>((Produção!U654*(PreçoLivre!U656*(1-Plan1!$B$11)+U$4*Plan1!$E$16)-U$5-U$2)*U$7)</f>
        <v>1005640.2292794207</v>
      </c>
      <c r="V660" s="4">
        <f>((Produção!V654*(PreçoLivre!V656*(1-Plan1!$B$11)+V$4*Plan1!$E$16)-V$5-V$2)*V$7)</f>
        <v>970252.02262442268</v>
      </c>
    </row>
    <row r="661" spans="1:22" x14ac:dyDescent="0.25">
      <c r="A661">
        <v>652</v>
      </c>
      <c r="B661" s="100">
        <f t="shared" si="10"/>
        <v>84085047.470640957</v>
      </c>
      <c r="C661" s="4">
        <f>((Produção!C655*(PreçoLivre!C657*(1-Plan1!$B$11)+C$4*Plan1!$E$16)-C$5-C$2)*C$7)</f>
        <v>8113322.7849108977</v>
      </c>
      <c r="D661" s="4">
        <f>((Produção!D655*(PreçoLivre!D657*(1-Plan1!$B$11)+D$4*Plan1!$E$16)-D$5-D$2)*D$7)</f>
        <v>7698905.2428852944</v>
      </c>
      <c r="E661" s="4">
        <f>((Produção!E655*(PreçoLivre!E657*(1-Plan1!$B$11)+E$4*Plan1!$E$16)-E$5-E$2)*E$7)</f>
        <v>7068382.2783187367</v>
      </c>
      <c r="F661" s="4">
        <f>((Produção!F655*(PreçoLivre!F657*(1-Plan1!$B$11)+F$4*Plan1!$E$16)-F$5-F$2)*F$7)</f>
        <v>6646749.8687089663</v>
      </c>
      <c r="G661" s="4">
        <f>((Produção!G655*(PreçoLivre!G657*(1-Plan1!$B$11)+G$4*Plan1!$E$16)-G$5-G$2)*G$7)</f>
        <v>6122189.6257740073</v>
      </c>
      <c r="H661" s="4">
        <f>((Produção!H655*(PreçoLivre!H657*(1-Plan1!$B$11)+H$4*Plan1!$E$16)-H$5-H$2)*H$7)</f>
        <v>5623023.7733593658</v>
      </c>
      <c r="I661" s="4">
        <f>((Produção!I655*(PreçoLivre!I657*(1-Plan1!$B$11)+I$4*Plan1!$E$16)-I$5-I$2)*I$7)</f>
        <v>5346345.1804259596</v>
      </c>
      <c r="J661" s="4">
        <f>((Produção!J655*(PreçoLivre!J657*(1-Plan1!$B$11)+J$4*Plan1!$E$16)-J$5-J$2)*J$7)</f>
        <v>4667602.5280086575</v>
      </c>
      <c r="K661" s="4">
        <f>((Produção!K655*(PreçoLivre!K657*(1-Plan1!$B$11)+K$4*Plan1!$E$16)-K$5-K$2)*K$7)</f>
        <v>4352397.0576732224</v>
      </c>
      <c r="L661" s="4">
        <f>((Produção!L655*(PreçoLivre!L657*(1-Plan1!$B$11)+L$4*Plan1!$E$16)-L$5-L$2)*L$7)</f>
        <v>4088796.3816601434</v>
      </c>
      <c r="M661" s="4">
        <f>((Produção!M655*(PreçoLivre!M657*(1-Plan1!$B$11)+M$4*Plan1!$E$16)-M$5-M$2)*M$7)</f>
        <v>3290964.4082871783</v>
      </c>
      <c r="N661" s="4">
        <f>((Produção!N655*(PreçoLivre!N657*(1-Plan1!$B$11)+N$4*Plan1!$E$16)-N$5-N$2)*N$7)</f>
        <v>3291947.5604748735</v>
      </c>
      <c r="O661" s="4">
        <f>((Produção!O655*(PreçoLivre!O657*(1-Plan1!$B$11)+O$4*Plan1!$E$16)-O$5-O$2)*O$7)</f>
        <v>3084739.4453996294</v>
      </c>
      <c r="P661" s="4">
        <f>((Produção!P655*(PreçoLivre!P657*(1-Plan1!$B$11)+P$4*Plan1!$E$16)-P$5-P$2)*P$7)</f>
        <v>2773564.2510113162</v>
      </c>
      <c r="Q661" s="4">
        <f>((Produção!Q655*(PreçoLivre!Q657*(1-Plan1!$B$11)+Q$4*Plan1!$E$16)-Q$5-Q$2)*Q$7)</f>
        <v>2333419.152459587</v>
      </c>
      <c r="R661" s="4">
        <f>((Produção!R655*(PreçoLivre!R657*(1-Plan1!$B$11)+R$4*Plan1!$E$16)-R$5-R$2)*R$7)</f>
        <v>2209851.6457676361</v>
      </c>
      <c r="S661" s="4">
        <f>((Produção!S655*(PreçoLivre!S657*(1-Plan1!$B$11)+S$4*Plan1!$E$16)-S$5-S$2)*S$7)</f>
        <v>2171981.9814165612</v>
      </c>
      <c r="T661" s="4">
        <f>((Produção!T655*(PreçoLivre!T657*(1-Plan1!$B$11)+T$4*Plan1!$E$16)-T$5-T$2)*T$7)</f>
        <v>1920445.0426591022</v>
      </c>
      <c r="U661" s="4">
        <f>((Produção!U655*(PreçoLivre!U657*(1-Plan1!$B$11)+U$4*Plan1!$E$16)-U$5-U$2)*U$7)</f>
        <v>1685791.1925275668</v>
      </c>
      <c r="V661" s="4">
        <f>((Produção!V655*(PreçoLivre!V657*(1-Plan1!$B$11)+V$4*Plan1!$E$16)-V$5-V$2)*V$7)</f>
        <v>1594628.0689122651</v>
      </c>
    </row>
    <row r="662" spans="1:22" x14ac:dyDescent="0.25">
      <c r="A662">
        <v>653</v>
      </c>
      <c r="B662" s="100">
        <f t="shared" si="10"/>
        <v>58641537.683077052</v>
      </c>
      <c r="C662" s="4">
        <f>((Produção!C656*(PreçoLivre!C658*(1-Plan1!$B$11)+C$4*Plan1!$E$16)-C$5-C$2)*C$7)</f>
        <v>6911652.9927113205</v>
      </c>
      <c r="D662" s="4">
        <f>((Produção!D656*(PreçoLivre!D658*(1-Plan1!$B$11)+D$4*Plan1!$E$16)-D$5-D$2)*D$7)</f>
        <v>6420792.1916822931</v>
      </c>
      <c r="E662" s="4">
        <f>((Produção!E656*(PreçoLivre!E658*(1-Plan1!$B$11)+E$4*Plan1!$E$16)-E$5-E$2)*E$7)</f>
        <v>6048220.8887966946</v>
      </c>
      <c r="F662" s="4">
        <f>((Produção!F656*(PreçoLivre!F658*(1-Plan1!$B$11)+F$4*Plan1!$E$16)-F$5-F$2)*F$7)</f>
        <v>5086999.0984045416</v>
      </c>
      <c r="G662" s="4">
        <f>((Produção!G656*(PreçoLivre!G658*(1-Plan1!$B$11)+G$4*Plan1!$E$16)-G$5-G$2)*G$7)</f>
        <v>3920682.8317451794</v>
      </c>
      <c r="H662" s="4">
        <f>((Produção!H656*(PreçoLivre!H658*(1-Plan1!$B$11)+H$4*Plan1!$E$16)-H$5-H$2)*H$7)</f>
        <v>3519092.3682103101</v>
      </c>
      <c r="I662" s="4">
        <f>((Produção!I656*(PreçoLivre!I658*(1-Plan1!$B$11)+I$4*Plan1!$E$16)-I$5-I$2)*I$7)</f>
        <v>2937220.6197323455</v>
      </c>
      <c r="J662" s="4">
        <f>((Produção!J656*(PreçoLivre!J658*(1-Plan1!$B$11)+J$4*Plan1!$E$16)-J$5-J$2)*J$7)</f>
        <v>2832121.2395275864</v>
      </c>
      <c r="K662" s="4">
        <f>((Produção!K656*(PreçoLivre!K658*(1-Plan1!$B$11)+K$4*Plan1!$E$16)-K$5-K$2)*K$7)</f>
        <v>2690539.1012067143</v>
      </c>
      <c r="L662" s="4">
        <f>((Produção!L656*(PreçoLivre!L658*(1-Plan1!$B$11)+L$4*Plan1!$E$16)-L$5-L$2)*L$7)</f>
        <v>2358446.5420006188</v>
      </c>
      <c r="M662" s="4">
        <f>((Produção!M656*(PreçoLivre!M658*(1-Plan1!$B$11)+M$4*Plan1!$E$16)-M$5-M$2)*M$7)</f>
        <v>2060105.3288107205</v>
      </c>
      <c r="N662" s="4">
        <f>((Produção!N656*(PreçoLivre!N658*(1-Plan1!$B$11)+N$4*Plan1!$E$16)-N$5-N$2)*N$7)</f>
        <v>1911399.142452046</v>
      </c>
      <c r="O662" s="4">
        <f>((Produção!O656*(PreçoLivre!O658*(1-Plan1!$B$11)+O$4*Plan1!$E$16)-O$5-O$2)*O$7)</f>
        <v>1859117.55273466</v>
      </c>
      <c r="P662" s="4">
        <f>((Produção!P656*(PreçoLivre!P658*(1-Plan1!$B$11)+P$4*Plan1!$E$16)-P$5-P$2)*P$7)</f>
        <v>1694838.7686237693</v>
      </c>
      <c r="Q662" s="4">
        <f>((Produção!Q656*(PreçoLivre!Q658*(1-Plan1!$B$11)+Q$4*Plan1!$E$16)-Q$5-Q$2)*Q$7)</f>
        <v>1682867.6279201824</v>
      </c>
      <c r="R662" s="4">
        <f>((Produção!R656*(PreçoLivre!R658*(1-Plan1!$B$11)+R$4*Plan1!$E$16)-R$5-R$2)*R$7)</f>
        <v>1633843.4281476394</v>
      </c>
      <c r="S662" s="4">
        <f>((Produção!S656*(PreçoLivre!S658*(1-Plan1!$B$11)+S$4*Plan1!$E$16)-S$5-S$2)*S$7)</f>
        <v>1437622.2561500994</v>
      </c>
      <c r="T662" s="4">
        <f>((Produção!T656*(PreçoLivre!T658*(1-Plan1!$B$11)+T$4*Plan1!$E$16)-T$5-T$2)*T$7)</f>
        <v>1370321.7804011479</v>
      </c>
      <c r="U662" s="4">
        <f>((Produção!U656*(PreçoLivre!U658*(1-Plan1!$B$11)+U$4*Plan1!$E$16)-U$5-U$2)*U$7)</f>
        <v>1239451.8663294625</v>
      </c>
      <c r="V662" s="4">
        <f>((Produção!V656*(PreçoLivre!V658*(1-Plan1!$B$11)+V$4*Plan1!$E$16)-V$5-V$2)*V$7)</f>
        <v>1026202.0574897345</v>
      </c>
    </row>
    <row r="663" spans="1:22" x14ac:dyDescent="0.25">
      <c r="A663">
        <v>654</v>
      </c>
      <c r="B663" s="100">
        <f t="shared" si="10"/>
        <v>73486067.569668323</v>
      </c>
      <c r="C663" s="4">
        <f>((Produção!C657*(PreçoLivre!C659*(1-Plan1!$B$11)+C$4*Plan1!$E$16)-C$5-C$2)*C$7)</f>
        <v>7810260.7808139389</v>
      </c>
      <c r="D663" s="4">
        <f>((Produção!D657*(PreçoLivre!D659*(1-Plan1!$B$11)+D$4*Plan1!$E$16)-D$5-D$2)*D$7)</f>
        <v>7128054.8145273626</v>
      </c>
      <c r="E663" s="4">
        <f>((Produção!E657*(PreçoLivre!E659*(1-Plan1!$B$11)+E$4*Plan1!$E$16)-E$5-E$2)*E$7)</f>
        <v>6579070.0170294447</v>
      </c>
      <c r="F663" s="4">
        <f>((Produção!F657*(PreçoLivre!F659*(1-Plan1!$B$11)+F$4*Plan1!$E$16)-F$5-F$2)*F$7)</f>
        <v>5142011.3238763874</v>
      </c>
      <c r="G663" s="4">
        <f>((Produção!G657*(PreçoLivre!G659*(1-Plan1!$B$11)+G$4*Plan1!$E$16)-G$5-G$2)*G$7)</f>
        <v>4957531.1321614692</v>
      </c>
      <c r="H663" s="4">
        <f>((Produção!H657*(PreçoLivre!H659*(1-Plan1!$B$11)+H$4*Plan1!$E$16)-H$5-H$2)*H$7)</f>
        <v>4383384.0820090808</v>
      </c>
      <c r="I663" s="4">
        <f>((Produção!I657*(PreçoLivre!I659*(1-Plan1!$B$11)+I$4*Plan1!$E$16)-I$5-I$2)*I$7)</f>
        <v>4085605.6958823572</v>
      </c>
      <c r="J663" s="4">
        <f>((Produção!J657*(PreçoLivre!J659*(1-Plan1!$B$11)+J$4*Plan1!$E$16)-J$5-J$2)*J$7)</f>
        <v>4407733.8522400511</v>
      </c>
      <c r="K663" s="4">
        <f>((Produção!K657*(PreçoLivre!K659*(1-Plan1!$B$11)+K$4*Plan1!$E$16)-K$5-K$2)*K$7)</f>
        <v>4321998.1381112868</v>
      </c>
      <c r="L663" s="4">
        <f>((Produção!L657*(PreçoLivre!L659*(1-Plan1!$B$11)+L$4*Plan1!$E$16)-L$5-L$2)*L$7)</f>
        <v>3658732.8843334098</v>
      </c>
      <c r="M663" s="4">
        <f>((Produção!M657*(PreçoLivre!M659*(1-Plan1!$B$11)+M$4*Plan1!$E$16)-M$5-M$2)*M$7)</f>
        <v>3086090.3388891057</v>
      </c>
      <c r="N663" s="4">
        <f>((Produção!N657*(PreçoLivre!N659*(1-Plan1!$B$11)+N$4*Plan1!$E$16)-N$5-N$2)*N$7)</f>
        <v>2986499.9787173625</v>
      </c>
      <c r="O663" s="4">
        <f>((Produção!O657*(PreçoLivre!O659*(1-Plan1!$B$11)+O$4*Plan1!$E$16)-O$5-O$2)*O$7)</f>
        <v>2606220.2233317127</v>
      </c>
      <c r="P663" s="4">
        <f>((Produção!P657*(PreçoLivre!P659*(1-Plan1!$B$11)+P$4*Plan1!$E$16)-P$5-P$2)*P$7)</f>
        <v>2418954.7830719529</v>
      </c>
      <c r="Q663" s="4">
        <f>((Produção!Q657*(PreçoLivre!Q659*(1-Plan1!$B$11)+Q$4*Plan1!$E$16)-Q$5-Q$2)*Q$7)</f>
        <v>2106806.8425984238</v>
      </c>
      <c r="R663" s="4">
        <f>((Produção!R657*(PreçoLivre!R659*(1-Plan1!$B$11)+R$4*Plan1!$E$16)-R$5-R$2)*R$7)</f>
        <v>2114662.5201728009</v>
      </c>
      <c r="S663" s="4">
        <f>((Produção!S657*(PreçoLivre!S659*(1-Plan1!$B$11)+S$4*Plan1!$E$16)-S$5-S$2)*S$7)</f>
        <v>1740079.8558972147</v>
      </c>
      <c r="T663" s="4">
        <f>((Produção!T657*(PreçoLivre!T659*(1-Plan1!$B$11)+T$4*Plan1!$E$16)-T$5-T$2)*T$7)</f>
        <v>1437703.1660982866</v>
      </c>
      <c r="U663" s="4">
        <f>((Produção!U657*(PreçoLivre!U659*(1-Plan1!$B$11)+U$4*Plan1!$E$16)-U$5-U$2)*U$7)</f>
        <v>1336080.9466591205</v>
      </c>
      <c r="V663" s="4">
        <f>((Produção!V657*(PreçoLivre!V659*(1-Plan1!$B$11)+V$4*Plan1!$E$16)-V$5-V$2)*V$7)</f>
        <v>1178586.1932475497</v>
      </c>
    </row>
    <row r="664" spans="1:22" x14ac:dyDescent="0.25">
      <c r="A664">
        <v>655</v>
      </c>
      <c r="B664" s="100">
        <f t="shared" si="10"/>
        <v>78173917.472126856</v>
      </c>
      <c r="C664" s="4">
        <f>((Produção!C658*(PreçoLivre!C660*(1-Plan1!$B$11)+C$4*Plan1!$E$16)-C$5-C$2)*C$7)</f>
        <v>7885116.8779231925</v>
      </c>
      <c r="D664" s="4">
        <f>((Produção!D658*(PreçoLivre!D660*(1-Plan1!$B$11)+D$4*Plan1!$E$16)-D$5-D$2)*D$7)</f>
        <v>7527372.6266188361</v>
      </c>
      <c r="E664" s="4">
        <f>((Produção!E658*(PreçoLivre!E660*(1-Plan1!$B$11)+E$4*Plan1!$E$16)-E$5-E$2)*E$7)</f>
        <v>7117885.8262472777</v>
      </c>
      <c r="F664" s="4">
        <f>((Produção!F658*(PreçoLivre!F660*(1-Plan1!$B$11)+F$4*Plan1!$E$16)-F$5-F$2)*F$7)</f>
        <v>6725127.9079652969</v>
      </c>
      <c r="G664" s="4">
        <f>((Produção!G658*(PreçoLivre!G660*(1-Plan1!$B$11)+G$4*Plan1!$E$16)-G$5-G$2)*G$7)</f>
        <v>6110988.6127645718</v>
      </c>
      <c r="H664" s="4">
        <f>((Produção!H658*(PreçoLivre!H660*(1-Plan1!$B$11)+H$4*Plan1!$E$16)-H$5-H$2)*H$7)</f>
        <v>5703554.0851232251</v>
      </c>
      <c r="I664" s="4">
        <f>((Produção!I658*(PreçoLivre!I660*(1-Plan1!$B$11)+I$4*Plan1!$E$16)-I$5-I$2)*I$7)</f>
        <v>5100528.2523634676</v>
      </c>
      <c r="J664" s="4">
        <f>((Produção!J658*(PreçoLivre!J660*(1-Plan1!$B$11)+J$4*Plan1!$E$16)-J$5-J$2)*J$7)</f>
        <v>4357613.7138694413</v>
      </c>
      <c r="K664" s="4">
        <f>((Produção!K658*(PreçoLivre!K660*(1-Plan1!$B$11)+K$4*Plan1!$E$16)-K$5-K$2)*K$7)</f>
        <v>4145581.0586579316</v>
      </c>
      <c r="L664" s="4">
        <f>((Produção!L658*(PreçoLivre!L660*(1-Plan1!$B$11)+L$4*Plan1!$E$16)-L$5-L$2)*L$7)</f>
        <v>3417756.4517169655</v>
      </c>
      <c r="M664" s="4">
        <f>((Produção!M658*(PreçoLivre!M660*(1-Plan1!$B$11)+M$4*Plan1!$E$16)-M$5-M$2)*M$7)</f>
        <v>3136346.8477795501</v>
      </c>
      <c r="N664" s="4">
        <f>((Produção!N658*(PreçoLivre!N660*(1-Plan1!$B$11)+N$4*Plan1!$E$16)-N$5-N$2)*N$7)</f>
        <v>2833820.636443615</v>
      </c>
      <c r="O664" s="4">
        <f>((Produção!O658*(PreçoLivre!O660*(1-Plan1!$B$11)+O$4*Plan1!$E$16)-O$5-O$2)*O$7)</f>
        <v>2487476.6330492953</v>
      </c>
      <c r="P664" s="4">
        <f>((Produção!P658*(PreçoLivre!P660*(1-Plan1!$B$11)+P$4*Plan1!$E$16)-P$5-P$2)*P$7)</f>
        <v>2285991.9013373051</v>
      </c>
      <c r="Q664" s="4">
        <f>((Produção!Q658*(PreçoLivre!Q660*(1-Plan1!$B$11)+Q$4*Plan1!$E$16)-Q$5-Q$2)*Q$7)</f>
        <v>2061496.4460754469</v>
      </c>
      <c r="R664" s="4">
        <f>((Produção!R658*(PreçoLivre!R660*(1-Plan1!$B$11)+R$4*Plan1!$E$16)-R$5-R$2)*R$7)</f>
        <v>1801073.1868453855</v>
      </c>
      <c r="S664" s="4">
        <f>((Produção!S658*(PreçoLivre!S660*(1-Plan1!$B$11)+S$4*Plan1!$E$16)-S$5-S$2)*S$7)</f>
        <v>1740112.8165049206</v>
      </c>
      <c r="T664" s="4">
        <f>((Produção!T658*(PreçoLivre!T660*(1-Plan1!$B$11)+T$4*Plan1!$E$16)-T$5-T$2)*T$7)</f>
        <v>1415535.2499158285</v>
      </c>
      <c r="U664" s="4">
        <f>((Produção!U658*(PreçoLivre!U660*(1-Plan1!$B$11)+U$4*Plan1!$E$16)-U$5-U$2)*U$7)</f>
        <v>1208708.1474220322</v>
      </c>
      <c r="V664" s="4">
        <f>((Produção!V658*(PreçoLivre!V660*(1-Plan1!$B$11)+V$4*Plan1!$E$16)-V$5-V$2)*V$7)</f>
        <v>1111830.1935032771</v>
      </c>
    </row>
    <row r="665" spans="1:22" x14ac:dyDescent="0.25">
      <c r="A665">
        <v>656</v>
      </c>
      <c r="B665" s="100">
        <f t="shared" si="10"/>
        <v>63830105.467084996</v>
      </c>
      <c r="C665" s="4">
        <f>((Produção!C659*(PreçoLivre!C661*(1-Plan1!$B$11)+C$4*Plan1!$E$16)-C$5-C$2)*C$7)</f>
        <v>7347629.0212867251</v>
      </c>
      <c r="D665" s="4">
        <f>((Produção!D659*(PreçoLivre!D661*(1-Plan1!$B$11)+D$4*Plan1!$E$16)-D$5-D$2)*D$7)</f>
        <v>6529845.6580314534</v>
      </c>
      <c r="E665" s="4">
        <f>((Produção!E659*(PreçoLivre!E661*(1-Plan1!$B$11)+E$4*Plan1!$E$16)-E$5-E$2)*E$7)</f>
        <v>5896723.440420487</v>
      </c>
      <c r="F665" s="4">
        <f>((Produção!F659*(PreçoLivre!F661*(1-Plan1!$B$11)+F$4*Plan1!$E$16)-F$5-F$2)*F$7)</f>
        <v>4968036.7898288434</v>
      </c>
      <c r="G665" s="4">
        <f>((Produção!G659*(PreçoLivre!G661*(1-Plan1!$B$11)+G$4*Plan1!$E$16)-G$5-G$2)*G$7)</f>
        <v>4508153.7192342337</v>
      </c>
      <c r="H665" s="4">
        <f>((Produção!H659*(PreçoLivre!H661*(1-Plan1!$B$11)+H$4*Plan1!$E$16)-H$5-H$2)*H$7)</f>
        <v>4318643.3081986662</v>
      </c>
      <c r="I665" s="4">
        <f>((Produção!I659*(PreçoLivre!I661*(1-Plan1!$B$11)+I$4*Plan1!$E$16)-I$5-I$2)*I$7)</f>
        <v>3585453.4137202557</v>
      </c>
      <c r="J665" s="4">
        <f>((Produção!J659*(PreçoLivre!J661*(1-Plan1!$B$11)+J$4*Plan1!$E$16)-J$5-J$2)*J$7)</f>
        <v>3595656.3506034939</v>
      </c>
      <c r="K665" s="4">
        <f>((Produção!K659*(PreçoLivre!K661*(1-Plan1!$B$11)+K$4*Plan1!$E$16)-K$5-K$2)*K$7)</f>
        <v>3232846.4659318118</v>
      </c>
      <c r="L665" s="4">
        <f>((Produção!L659*(PreçoLivre!L661*(1-Plan1!$B$11)+L$4*Plan1!$E$16)-L$5-L$2)*L$7)</f>
        <v>2968287.733190868</v>
      </c>
      <c r="M665" s="4">
        <f>((Produção!M659*(PreçoLivre!M661*(1-Plan1!$B$11)+M$4*Plan1!$E$16)-M$5-M$2)*M$7)</f>
        <v>2565899.2483872627</v>
      </c>
      <c r="N665" s="4">
        <f>((Produção!N659*(PreçoLivre!N661*(1-Plan1!$B$11)+N$4*Plan1!$E$16)-N$5-N$2)*N$7)</f>
        <v>2473334.1143189128</v>
      </c>
      <c r="O665" s="4">
        <f>((Produção!O659*(PreçoLivre!O661*(1-Plan1!$B$11)+O$4*Plan1!$E$16)-O$5-O$2)*O$7)</f>
        <v>2131272.3345036861</v>
      </c>
      <c r="P665" s="4">
        <f>((Produção!P659*(PreçoLivre!P661*(1-Plan1!$B$11)+P$4*Plan1!$E$16)-P$5-P$2)*P$7)</f>
        <v>1892953.4240265393</v>
      </c>
      <c r="Q665" s="4">
        <f>((Produção!Q659*(PreçoLivre!Q661*(1-Plan1!$B$11)+Q$4*Plan1!$E$16)-Q$5-Q$2)*Q$7)</f>
        <v>1804733.8846272961</v>
      </c>
      <c r="R665" s="4">
        <f>((Produção!R659*(PreçoLivre!R661*(1-Plan1!$B$11)+R$4*Plan1!$E$16)-R$5-R$2)*R$7)</f>
        <v>1571391.0482820638</v>
      </c>
      <c r="S665" s="4">
        <f>((Produção!S659*(PreçoLivre!S661*(1-Plan1!$B$11)+S$4*Plan1!$E$16)-S$5-S$2)*S$7)</f>
        <v>1418972.9614944919</v>
      </c>
      <c r="T665" s="4">
        <f>((Produção!T659*(PreçoLivre!T661*(1-Plan1!$B$11)+T$4*Plan1!$E$16)-T$5-T$2)*T$7)</f>
        <v>1200883.301152094</v>
      </c>
      <c r="U665" s="4">
        <f>((Produção!U659*(PreçoLivre!U661*(1-Plan1!$B$11)+U$4*Plan1!$E$16)-U$5-U$2)*U$7)</f>
        <v>1014757.8859376461</v>
      </c>
      <c r="V665" s="4">
        <f>((Produção!V659*(PreçoLivre!V661*(1-Plan1!$B$11)+V$4*Plan1!$E$16)-V$5-V$2)*V$7)</f>
        <v>804631.36390816222</v>
      </c>
    </row>
    <row r="666" spans="1:22" x14ac:dyDescent="0.25">
      <c r="A666">
        <v>657</v>
      </c>
      <c r="B666" s="100">
        <f t="shared" si="10"/>
        <v>68670779.145775661</v>
      </c>
      <c r="C666" s="4">
        <f>((Produção!C660*(PreçoLivre!C662*(1-Plan1!$B$11)+C$4*Plan1!$E$16)-C$5-C$2)*C$7)</f>
        <v>8164701.675101338</v>
      </c>
      <c r="D666" s="4">
        <f>((Produção!D660*(PreçoLivre!D662*(1-Plan1!$B$11)+D$4*Plan1!$E$16)-D$5-D$2)*D$7)</f>
        <v>7014129.0176374065</v>
      </c>
      <c r="E666" s="4">
        <f>((Produção!E660*(PreçoLivre!E662*(1-Plan1!$B$11)+E$4*Plan1!$E$16)-E$5-E$2)*E$7)</f>
        <v>6430591.0823331168</v>
      </c>
      <c r="F666" s="4">
        <f>((Produção!F660*(PreçoLivre!F662*(1-Plan1!$B$11)+F$4*Plan1!$E$16)-F$5-F$2)*F$7)</f>
        <v>6217128.4861220345</v>
      </c>
      <c r="G666" s="4">
        <f>((Produção!G660*(PreçoLivre!G662*(1-Plan1!$B$11)+G$4*Plan1!$E$16)-G$5-G$2)*G$7)</f>
        <v>4934439.0987300128</v>
      </c>
      <c r="H666" s="4">
        <f>((Produção!H660*(PreçoLivre!H662*(1-Plan1!$B$11)+H$4*Plan1!$E$16)-H$5-H$2)*H$7)</f>
        <v>4586181.7500557126</v>
      </c>
      <c r="I666" s="4">
        <f>((Produção!I660*(PreçoLivre!I662*(1-Plan1!$B$11)+I$4*Plan1!$E$16)-I$5-I$2)*I$7)</f>
        <v>3877968.6646948326</v>
      </c>
      <c r="J666" s="4">
        <f>((Produção!J660*(PreçoLivre!J662*(1-Plan1!$B$11)+J$4*Plan1!$E$16)-J$5-J$2)*J$7)</f>
        <v>3344511.1026146244</v>
      </c>
      <c r="K666" s="4">
        <f>((Produção!K660*(PreçoLivre!K662*(1-Plan1!$B$11)+K$4*Plan1!$E$16)-K$5-K$2)*K$7)</f>
        <v>3286613.7863406413</v>
      </c>
      <c r="L666" s="4">
        <f>((Produção!L660*(PreçoLivre!L662*(1-Plan1!$B$11)+L$4*Plan1!$E$16)-L$5-L$2)*L$7)</f>
        <v>3073683.5050291386</v>
      </c>
      <c r="M666" s="4">
        <f>((Produção!M660*(PreçoLivre!M662*(1-Plan1!$B$11)+M$4*Plan1!$E$16)-M$5-M$2)*M$7)</f>
        <v>2762166.6452218839</v>
      </c>
      <c r="N666" s="4">
        <f>((Produção!N660*(PreçoLivre!N662*(1-Plan1!$B$11)+N$4*Plan1!$E$16)-N$5-N$2)*N$7)</f>
        <v>2488830.4546897891</v>
      </c>
      <c r="O666" s="4">
        <f>((Produção!O660*(PreçoLivre!O662*(1-Plan1!$B$11)+O$4*Plan1!$E$16)-O$5-O$2)*O$7)</f>
        <v>2240335.873646589</v>
      </c>
      <c r="P666" s="4">
        <f>((Produção!P660*(PreçoLivre!P662*(1-Plan1!$B$11)+P$4*Plan1!$E$16)-P$5-P$2)*P$7)</f>
        <v>1932248.295005746</v>
      </c>
      <c r="Q666" s="4">
        <f>((Produção!Q660*(PreçoLivre!Q662*(1-Plan1!$B$11)+Q$4*Plan1!$E$16)-Q$5-Q$2)*Q$7)</f>
        <v>1823904.902483613</v>
      </c>
      <c r="R666" s="4">
        <f>((Produção!R660*(PreçoLivre!R662*(1-Plan1!$B$11)+R$4*Plan1!$E$16)-R$5-R$2)*R$7)</f>
        <v>1623796.9627757359</v>
      </c>
      <c r="S666" s="4">
        <f>((Produção!S660*(PreçoLivre!S662*(1-Plan1!$B$11)+S$4*Plan1!$E$16)-S$5-S$2)*S$7)</f>
        <v>1348062.7577316207</v>
      </c>
      <c r="T666" s="4">
        <f>((Produção!T660*(PreçoLivre!T662*(1-Plan1!$B$11)+T$4*Plan1!$E$16)-T$5-T$2)*T$7)</f>
        <v>1202165.3130643603</v>
      </c>
      <c r="U666" s="4">
        <f>((Produção!U660*(PreçoLivre!U662*(1-Plan1!$B$11)+U$4*Plan1!$E$16)-U$5-U$2)*U$7)</f>
        <v>1160230.3002245568</v>
      </c>
      <c r="V666" s="4">
        <f>((Produção!V660*(PreçoLivre!V662*(1-Plan1!$B$11)+V$4*Plan1!$E$16)-V$5-V$2)*V$7)</f>
        <v>1159089.4722729132</v>
      </c>
    </row>
    <row r="667" spans="1:22" x14ac:dyDescent="0.25">
      <c r="A667">
        <v>658</v>
      </c>
      <c r="B667" s="100">
        <f t="shared" si="10"/>
        <v>71317705.509068117</v>
      </c>
      <c r="C667" s="4">
        <f>((Produção!C661*(PreçoLivre!C663*(1-Plan1!$B$11)+C$4*Plan1!$E$16)-C$5-C$2)*C$7)</f>
        <v>7731864.9860122763</v>
      </c>
      <c r="D667" s="4">
        <f>((Produção!D661*(PreçoLivre!D663*(1-Plan1!$B$11)+D$4*Plan1!$E$16)-D$5-D$2)*D$7)</f>
        <v>6827039.9931942606</v>
      </c>
      <c r="E667" s="4">
        <f>((Produção!E661*(PreçoLivre!E663*(1-Plan1!$B$11)+E$4*Plan1!$E$16)-E$5-E$2)*E$7)</f>
        <v>6953091.5722373109</v>
      </c>
      <c r="F667" s="4">
        <f>((Produção!F661*(PreçoLivre!F663*(1-Plan1!$B$11)+F$4*Plan1!$E$16)-F$5-F$2)*F$7)</f>
        <v>6212012.9865785809</v>
      </c>
      <c r="G667" s="4">
        <f>((Produção!G661*(PreçoLivre!G663*(1-Plan1!$B$11)+G$4*Plan1!$E$16)-G$5-G$2)*G$7)</f>
        <v>5251575.6369852303</v>
      </c>
      <c r="H667" s="4">
        <f>((Produção!H661*(PreçoLivre!H663*(1-Plan1!$B$11)+H$4*Plan1!$E$16)-H$5-H$2)*H$7)</f>
        <v>4828510.2675756663</v>
      </c>
      <c r="I667" s="4">
        <f>((Produção!I661*(PreçoLivre!I663*(1-Plan1!$B$11)+I$4*Plan1!$E$16)-I$5-I$2)*I$7)</f>
        <v>4231802.8102898421</v>
      </c>
      <c r="J667" s="4">
        <f>((Produção!J661*(PreçoLivre!J663*(1-Plan1!$B$11)+J$4*Plan1!$E$16)-J$5-J$2)*J$7)</f>
        <v>4003903.5622902899</v>
      </c>
      <c r="K667" s="4">
        <f>((Produção!K661*(PreçoLivre!K663*(1-Plan1!$B$11)+K$4*Plan1!$E$16)-K$5-K$2)*K$7)</f>
        <v>3777841.5116749485</v>
      </c>
      <c r="L667" s="4">
        <f>((Produção!L661*(PreçoLivre!L663*(1-Plan1!$B$11)+L$4*Plan1!$E$16)-L$5-L$2)*L$7)</f>
        <v>3247522.1415398959</v>
      </c>
      <c r="M667" s="4">
        <f>((Produção!M661*(PreçoLivre!M663*(1-Plan1!$B$11)+M$4*Plan1!$E$16)-M$5-M$2)*M$7)</f>
        <v>2797032.8450451009</v>
      </c>
      <c r="N667" s="4">
        <f>((Produção!N661*(PreçoLivre!N663*(1-Plan1!$B$11)+N$4*Plan1!$E$16)-N$5-N$2)*N$7)</f>
        <v>2636520.8455783809</v>
      </c>
      <c r="O667" s="4">
        <f>((Produção!O661*(PreçoLivre!O663*(1-Plan1!$B$11)+O$4*Plan1!$E$16)-O$5-O$2)*O$7)</f>
        <v>2430033.4023917555</v>
      </c>
      <c r="P667" s="4">
        <f>((Produção!P661*(PreçoLivre!P663*(1-Plan1!$B$11)+P$4*Plan1!$E$16)-P$5-P$2)*P$7)</f>
        <v>1953281.0413515109</v>
      </c>
      <c r="Q667" s="4">
        <f>((Produção!Q661*(PreçoLivre!Q663*(1-Plan1!$B$11)+Q$4*Plan1!$E$16)-Q$5-Q$2)*Q$7)</f>
        <v>1852097.441809559</v>
      </c>
      <c r="R667" s="4">
        <f>((Produção!R661*(PreçoLivre!R663*(1-Plan1!$B$11)+R$4*Plan1!$E$16)-R$5-R$2)*R$7)</f>
        <v>1656727.9367143125</v>
      </c>
      <c r="S667" s="4">
        <f>((Produção!S661*(PreçoLivre!S663*(1-Plan1!$B$11)+S$4*Plan1!$E$16)-S$5-S$2)*S$7)</f>
        <v>1429106.855426715</v>
      </c>
      <c r="T667" s="4">
        <f>((Produção!T661*(PreçoLivre!T663*(1-Plan1!$B$11)+T$4*Plan1!$E$16)-T$5-T$2)*T$7)</f>
        <v>1343526.9719026156</v>
      </c>
      <c r="U667" s="4">
        <f>((Produção!U661*(PreçoLivre!U663*(1-Plan1!$B$11)+U$4*Plan1!$E$16)-U$5-U$2)*U$7)</f>
        <v>1146346.5076420787</v>
      </c>
      <c r="V667" s="4">
        <f>((Produção!V661*(PreçoLivre!V663*(1-Plan1!$B$11)+V$4*Plan1!$E$16)-V$5-V$2)*V$7)</f>
        <v>1007866.1928278094</v>
      </c>
    </row>
    <row r="668" spans="1:22" x14ac:dyDescent="0.25">
      <c r="A668">
        <v>659</v>
      </c>
      <c r="B668" s="100">
        <f t="shared" si="10"/>
        <v>72313932.903307885</v>
      </c>
      <c r="C668" s="4">
        <f>((Produção!C662*(PreçoLivre!C664*(1-Plan1!$B$11)+C$4*Plan1!$E$16)-C$5-C$2)*C$7)</f>
        <v>6704427.5481212046</v>
      </c>
      <c r="D668" s="4">
        <f>((Produção!D662*(PreçoLivre!D664*(1-Plan1!$B$11)+D$4*Plan1!$E$16)-D$5-D$2)*D$7)</f>
        <v>6112863.7286829809</v>
      </c>
      <c r="E668" s="4">
        <f>((Produção!E662*(PreçoLivre!E664*(1-Plan1!$B$11)+E$4*Plan1!$E$16)-E$5-E$2)*E$7)</f>
        <v>6385049.4802760491</v>
      </c>
      <c r="F668" s="4">
        <f>((Produção!F662*(PreçoLivre!F664*(1-Plan1!$B$11)+F$4*Plan1!$E$16)-F$5-F$2)*F$7)</f>
        <v>6165034.8098429469</v>
      </c>
      <c r="G668" s="4">
        <f>((Produção!G662*(PreçoLivre!G664*(1-Plan1!$B$11)+G$4*Plan1!$E$16)-G$5-G$2)*G$7)</f>
        <v>5711694.6885586958</v>
      </c>
      <c r="H668" s="4">
        <f>((Produção!H662*(PreçoLivre!H664*(1-Plan1!$B$11)+H$4*Plan1!$E$16)-H$5-H$2)*H$7)</f>
        <v>5403807.2524807937</v>
      </c>
      <c r="I668" s="4">
        <f>((Produção!I662*(PreçoLivre!I664*(1-Plan1!$B$11)+I$4*Plan1!$E$16)-I$5-I$2)*I$7)</f>
        <v>5196145.7412212323</v>
      </c>
      <c r="J668" s="4">
        <f>((Produção!J662*(PreçoLivre!J664*(1-Plan1!$B$11)+J$4*Plan1!$E$16)-J$5-J$2)*J$7)</f>
        <v>4323674.589891335</v>
      </c>
      <c r="K668" s="4">
        <f>((Produção!K662*(PreçoLivre!K664*(1-Plan1!$B$11)+K$4*Plan1!$E$16)-K$5-K$2)*K$7)</f>
        <v>3695346.6076543191</v>
      </c>
      <c r="L668" s="4">
        <f>((Produção!L662*(PreçoLivre!L664*(1-Plan1!$B$11)+L$4*Plan1!$E$16)-L$5-L$2)*L$7)</f>
        <v>3277542.7943292642</v>
      </c>
      <c r="M668" s="4">
        <f>((Produção!M662*(PreçoLivre!M664*(1-Plan1!$B$11)+M$4*Plan1!$E$16)-M$5-M$2)*M$7)</f>
        <v>2983246.8462145594</v>
      </c>
      <c r="N668" s="4">
        <f>((Produção!N662*(PreçoLivre!N664*(1-Plan1!$B$11)+N$4*Plan1!$E$16)-N$5-N$2)*N$7)</f>
        <v>2782647.6009251247</v>
      </c>
      <c r="O668" s="4">
        <f>((Produção!O662*(PreçoLivre!O664*(1-Plan1!$B$11)+O$4*Plan1!$E$16)-O$5-O$2)*O$7)</f>
        <v>2460626.8874498387</v>
      </c>
      <c r="P668" s="4">
        <f>((Produção!P662*(PreçoLivre!P664*(1-Plan1!$B$11)+P$4*Plan1!$E$16)-P$5-P$2)*P$7)</f>
        <v>2369071.7652245532</v>
      </c>
      <c r="Q668" s="4">
        <f>((Produção!Q662*(PreçoLivre!Q664*(1-Plan1!$B$11)+Q$4*Plan1!$E$16)-Q$5-Q$2)*Q$7)</f>
        <v>1988798.2830471401</v>
      </c>
      <c r="R668" s="4">
        <f>((Produção!R662*(PreçoLivre!R664*(1-Plan1!$B$11)+R$4*Plan1!$E$16)-R$5-R$2)*R$7)</f>
        <v>1791119.7299017669</v>
      </c>
      <c r="S668" s="4">
        <f>((Produção!S662*(PreçoLivre!S664*(1-Plan1!$B$11)+S$4*Plan1!$E$16)-S$5-S$2)*S$7)</f>
        <v>1534622.2566655008</v>
      </c>
      <c r="T668" s="4">
        <f>((Produção!T662*(PreçoLivre!T664*(1-Plan1!$B$11)+T$4*Plan1!$E$16)-T$5-T$2)*T$7)</f>
        <v>1332018.27315872</v>
      </c>
      <c r="U668" s="4">
        <f>((Produção!U662*(PreçoLivre!U664*(1-Plan1!$B$11)+U$4*Plan1!$E$16)-U$5-U$2)*U$7)</f>
        <v>1106712.3184691323</v>
      </c>
      <c r="V668" s="4">
        <f>((Produção!V662*(PreçoLivre!V664*(1-Plan1!$B$11)+V$4*Plan1!$E$16)-V$5-V$2)*V$7)</f>
        <v>989481.70119271544</v>
      </c>
    </row>
    <row r="669" spans="1:22" x14ac:dyDescent="0.25">
      <c r="A669">
        <v>660</v>
      </c>
      <c r="B669" s="100">
        <f t="shared" si="10"/>
        <v>74245684.271212056</v>
      </c>
      <c r="C669" s="4">
        <f>((Produção!C663*(PreçoLivre!C665*(1-Plan1!$B$11)+C$4*Plan1!$E$16)-C$5-C$2)*C$7)</f>
        <v>7941540.9367176201</v>
      </c>
      <c r="D669" s="4">
        <f>((Produção!D663*(PreçoLivre!D665*(1-Plan1!$B$11)+D$4*Plan1!$E$16)-D$5-D$2)*D$7)</f>
        <v>6365600.1434638109</v>
      </c>
      <c r="E669" s="4">
        <f>((Produção!E663*(PreçoLivre!E665*(1-Plan1!$B$11)+E$4*Plan1!$E$16)-E$5-E$2)*E$7)</f>
        <v>6455945.0612149406</v>
      </c>
      <c r="F669" s="4">
        <f>((Produção!F663*(PreçoLivre!F665*(1-Plan1!$B$11)+F$4*Plan1!$E$16)-F$5-F$2)*F$7)</f>
        <v>6017613.4572258936</v>
      </c>
      <c r="G669" s="4">
        <f>((Produção!G663*(PreçoLivre!G665*(1-Plan1!$B$11)+G$4*Plan1!$E$16)-G$5-G$2)*G$7)</f>
        <v>5274331.5135932034</v>
      </c>
      <c r="H669" s="4">
        <f>((Produção!H663*(PreçoLivre!H665*(1-Plan1!$B$11)+H$4*Plan1!$E$16)-H$5-H$2)*H$7)</f>
        <v>4964790.7588039376</v>
      </c>
      <c r="I669" s="4">
        <f>((Produção!I663*(PreçoLivre!I665*(1-Plan1!$B$11)+I$4*Plan1!$E$16)-I$5-I$2)*I$7)</f>
        <v>4511999.6093410021</v>
      </c>
      <c r="J669" s="4">
        <f>((Produção!J663*(PreçoLivre!J665*(1-Plan1!$B$11)+J$4*Plan1!$E$16)-J$5-J$2)*J$7)</f>
        <v>4202425.568146741</v>
      </c>
      <c r="K669" s="4">
        <f>((Produção!K663*(PreçoLivre!K665*(1-Plan1!$B$11)+K$4*Plan1!$E$16)-K$5-K$2)*K$7)</f>
        <v>4020612.2557821749</v>
      </c>
      <c r="L669" s="4">
        <f>((Produção!L663*(PreçoLivre!L665*(1-Plan1!$B$11)+L$4*Plan1!$E$16)-L$5-L$2)*L$7)</f>
        <v>3535921.7930579651</v>
      </c>
      <c r="M669" s="4">
        <f>((Produção!M663*(PreçoLivre!M665*(1-Plan1!$B$11)+M$4*Plan1!$E$16)-M$5-M$2)*M$7)</f>
        <v>3137398.4067558567</v>
      </c>
      <c r="N669" s="4">
        <f>((Produção!N663*(PreçoLivre!N665*(1-Plan1!$B$11)+N$4*Plan1!$E$16)-N$5-N$2)*N$7)</f>
        <v>2870205.107650937</v>
      </c>
      <c r="O669" s="4">
        <f>((Produção!O663*(PreçoLivre!O665*(1-Plan1!$B$11)+O$4*Plan1!$E$16)-O$5-O$2)*O$7)</f>
        <v>2488942.8644766873</v>
      </c>
      <c r="P669" s="4">
        <f>((Produção!P663*(PreçoLivre!P665*(1-Plan1!$B$11)+P$4*Plan1!$E$16)-P$5-P$2)*P$7)</f>
        <v>2329870.1114166505</v>
      </c>
      <c r="Q669" s="4">
        <f>((Produção!Q663*(PreçoLivre!Q665*(1-Plan1!$B$11)+Q$4*Plan1!$E$16)-Q$5-Q$2)*Q$7)</f>
        <v>2203099.4295858587</v>
      </c>
      <c r="R669" s="4">
        <f>((Produção!R663*(PreçoLivre!R665*(1-Plan1!$B$11)+R$4*Plan1!$E$16)-R$5-R$2)*R$7)</f>
        <v>1865352.2070772185</v>
      </c>
      <c r="S669" s="4">
        <f>((Produção!S663*(PreçoLivre!S665*(1-Plan1!$B$11)+S$4*Plan1!$E$16)-S$5-S$2)*S$7)</f>
        <v>1831313.8256878704</v>
      </c>
      <c r="T669" s="4">
        <f>((Produção!T663*(PreçoLivre!T665*(1-Plan1!$B$11)+T$4*Plan1!$E$16)-T$5-T$2)*T$7)</f>
        <v>1627056.0616985636</v>
      </c>
      <c r="U669" s="4">
        <f>((Produção!U663*(PreçoLivre!U665*(1-Plan1!$B$11)+U$4*Plan1!$E$16)-U$5-U$2)*U$7)</f>
        <v>1393219.8693958675</v>
      </c>
      <c r="V669" s="4">
        <f>((Produção!V663*(PreçoLivre!V665*(1-Plan1!$B$11)+V$4*Plan1!$E$16)-V$5-V$2)*V$7)</f>
        <v>1208445.2901192401</v>
      </c>
    </row>
    <row r="670" spans="1:22" x14ac:dyDescent="0.25">
      <c r="A670">
        <v>661</v>
      </c>
      <c r="B670" s="100">
        <f t="shared" si="10"/>
        <v>55451622.930949815</v>
      </c>
      <c r="C670" s="4">
        <f>((Produção!C664*(PreçoLivre!C666*(1-Plan1!$B$11)+C$4*Plan1!$E$16)-C$5-C$2)*C$7)</f>
        <v>7416186.9440593347</v>
      </c>
      <c r="D670" s="4">
        <f>((Produção!D664*(PreçoLivre!D666*(1-Plan1!$B$11)+D$4*Plan1!$E$16)-D$5-D$2)*D$7)</f>
        <v>6485215.1904139714</v>
      </c>
      <c r="E670" s="4">
        <f>((Produção!E664*(PreçoLivre!E666*(1-Plan1!$B$11)+E$4*Plan1!$E$16)-E$5-E$2)*E$7)</f>
        <v>5746916.1822521221</v>
      </c>
      <c r="F670" s="4">
        <f>((Produção!F664*(PreçoLivre!F666*(1-Plan1!$B$11)+F$4*Plan1!$E$16)-F$5-F$2)*F$7)</f>
        <v>4480273.7588964812</v>
      </c>
      <c r="G670" s="4">
        <f>((Produção!G664*(PreçoLivre!G666*(1-Plan1!$B$11)+G$4*Plan1!$E$16)-G$5-G$2)*G$7)</f>
        <v>3948850.5845050314</v>
      </c>
      <c r="H670" s="4">
        <f>((Produção!H664*(PreçoLivre!H666*(1-Plan1!$B$11)+H$4*Plan1!$E$16)-H$5-H$2)*H$7)</f>
        <v>3608081.2857841235</v>
      </c>
      <c r="I670" s="4">
        <f>((Produção!I664*(PreçoLivre!I666*(1-Plan1!$B$11)+I$4*Plan1!$E$16)-I$5-I$2)*I$7)</f>
        <v>3132618.968861226</v>
      </c>
      <c r="J670" s="4">
        <f>((Produção!J664*(PreçoLivre!J666*(1-Plan1!$B$11)+J$4*Plan1!$E$16)-J$5-J$2)*J$7)</f>
        <v>2561801.6593245273</v>
      </c>
      <c r="K670" s="4">
        <f>((Produção!K664*(PreçoLivre!K666*(1-Plan1!$B$11)+K$4*Plan1!$E$16)-K$5-K$2)*K$7)</f>
        <v>2434213.1420430979</v>
      </c>
      <c r="L670" s="4">
        <f>((Produção!L664*(PreçoLivre!L666*(1-Plan1!$B$11)+L$4*Plan1!$E$16)-L$5-L$2)*L$7)</f>
        <v>2216978.9657509862</v>
      </c>
      <c r="M670" s="4">
        <f>((Produção!M664*(PreçoLivre!M666*(1-Plan1!$B$11)+M$4*Plan1!$E$16)-M$5-M$2)*M$7)</f>
        <v>1980921.6939404698</v>
      </c>
      <c r="N670" s="4">
        <f>((Produção!N664*(PreçoLivre!N666*(1-Plan1!$B$11)+N$4*Plan1!$E$16)-N$5-N$2)*N$7)</f>
        <v>1665462.1186735327</v>
      </c>
      <c r="O670" s="4">
        <f>((Produção!O664*(PreçoLivre!O666*(1-Plan1!$B$11)+O$4*Plan1!$E$16)-O$5-O$2)*O$7)</f>
        <v>1497533.1483850109</v>
      </c>
      <c r="P670" s="4">
        <f>((Produção!P664*(PreçoLivre!P666*(1-Plan1!$B$11)+P$4*Plan1!$E$16)-P$5-P$2)*P$7)</f>
        <v>1363029.2407200704</v>
      </c>
      <c r="Q670" s="4">
        <f>((Produção!Q664*(PreçoLivre!Q666*(1-Plan1!$B$11)+Q$4*Plan1!$E$16)-Q$5-Q$2)*Q$7)</f>
        <v>1381253.9835154735</v>
      </c>
      <c r="R670" s="4">
        <f>((Produção!R664*(PreçoLivre!R666*(1-Plan1!$B$11)+R$4*Plan1!$E$16)-R$5-R$2)*R$7)</f>
        <v>1299751.4092619256</v>
      </c>
      <c r="S670" s="4">
        <f>((Produção!S664*(PreçoLivre!S666*(1-Plan1!$B$11)+S$4*Plan1!$E$16)-S$5-S$2)*S$7)</f>
        <v>1210030.5632528651</v>
      </c>
      <c r="T670" s="4">
        <f>((Produção!T664*(PreçoLivre!T666*(1-Plan1!$B$11)+T$4*Plan1!$E$16)-T$5-T$2)*T$7)</f>
        <v>1152887.0005699827</v>
      </c>
      <c r="U670" s="4">
        <f>((Produção!U664*(PreçoLivre!U666*(1-Plan1!$B$11)+U$4*Plan1!$E$16)-U$5-U$2)*U$7)</f>
        <v>1024339.542808941</v>
      </c>
      <c r="V670" s="4">
        <f>((Produção!V664*(PreçoLivre!V666*(1-Plan1!$B$11)+V$4*Plan1!$E$16)-V$5-V$2)*V$7)</f>
        <v>845277.54793064448</v>
      </c>
    </row>
    <row r="671" spans="1:22" x14ac:dyDescent="0.25">
      <c r="A671">
        <v>662</v>
      </c>
      <c r="B671" s="100">
        <f t="shared" si="10"/>
        <v>77759068.539126709</v>
      </c>
      <c r="C671" s="4">
        <f>((Produção!C665*(PreçoLivre!C667*(1-Plan1!$B$11)+C$4*Plan1!$E$16)-C$5-C$2)*C$7)</f>
        <v>7598418.1318436293</v>
      </c>
      <c r="D671" s="4">
        <f>((Produção!D665*(PreçoLivre!D667*(1-Plan1!$B$11)+D$4*Plan1!$E$16)-D$5-D$2)*D$7)</f>
        <v>6718602.5781509327</v>
      </c>
      <c r="E671" s="4">
        <f>((Produção!E665*(PreçoLivre!E667*(1-Plan1!$B$11)+E$4*Plan1!$E$16)-E$5-E$2)*E$7)</f>
        <v>6362209.5545216817</v>
      </c>
      <c r="F671" s="4">
        <f>((Produção!F665*(PreçoLivre!F667*(1-Plan1!$B$11)+F$4*Plan1!$E$16)-F$5-F$2)*F$7)</f>
        <v>5521759.7947766986</v>
      </c>
      <c r="G671" s="4">
        <f>((Produção!G665*(PreçoLivre!G667*(1-Plan1!$B$11)+G$4*Plan1!$E$16)-G$5-G$2)*G$7)</f>
        <v>5159734.8061746368</v>
      </c>
      <c r="H671" s="4">
        <f>((Produção!H665*(PreçoLivre!H667*(1-Plan1!$B$11)+H$4*Plan1!$E$16)-H$5-H$2)*H$7)</f>
        <v>4625299.4417553535</v>
      </c>
      <c r="I671" s="4">
        <f>((Produção!I665*(PreçoLivre!I667*(1-Plan1!$B$11)+I$4*Plan1!$E$16)-I$5-I$2)*I$7)</f>
        <v>4521152.3582175411</v>
      </c>
      <c r="J671" s="4">
        <f>((Produção!J665*(PreçoLivre!J667*(1-Plan1!$B$11)+J$4*Plan1!$E$16)-J$5-J$2)*J$7)</f>
        <v>4433954.2407875368</v>
      </c>
      <c r="K671" s="4">
        <f>((Produção!K665*(PreçoLivre!K667*(1-Plan1!$B$11)+K$4*Plan1!$E$16)-K$5-K$2)*K$7)</f>
        <v>4231944.7200182835</v>
      </c>
      <c r="L671" s="4">
        <f>((Produção!L665*(PreçoLivre!L667*(1-Plan1!$B$11)+L$4*Plan1!$E$16)-L$5-L$2)*L$7)</f>
        <v>3783374.1504607238</v>
      </c>
      <c r="M671" s="4">
        <f>((Produção!M665*(PreçoLivre!M667*(1-Plan1!$B$11)+M$4*Plan1!$E$16)-M$5-M$2)*M$7)</f>
        <v>3373883.3587981318</v>
      </c>
      <c r="N671" s="4">
        <f>((Produção!N665*(PreçoLivre!N667*(1-Plan1!$B$11)+N$4*Plan1!$E$16)-N$5-N$2)*N$7)</f>
        <v>3398082.623900163</v>
      </c>
      <c r="O671" s="4">
        <f>((Produção!O665*(PreçoLivre!O667*(1-Plan1!$B$11)+O$4*Plan1!$E$16)-O$5-O$2)*O$7)</f>
        <v>3149148.5657701041</v>
      </c>
      <c r="P671" s="4">
        <f>((Produção!P665*(PreçoLivre!P667*(1-Plan1!$B$11)+P$4*Plan1!$E$16)-P$5-P$2)*P$7)</f>
        <v>2801305.9185671904</v>
      </c>
      <c r="Q671" s="4">
        <f>((Produção!Q665*(PreçoLivre!Q667*(1-Plan1!$B$11)+Q$4*Plan1!$E$16)-Q$5-Q$2)*Q$7)</f>
        <v>2727756.6634995579</v>
      </c>
      <c r="R671" s="4">
        <f>((Produção!R665*(PreçoLivre!R667*(1-Plan1!$B$11)+R$4*Plan1!$E$16)-R$5-R$2)*R$7)</f>
        <v>2577344.1441028151</v>
      </c>
      <c r="S671" s="4">
        <f>((Produção!S665*(PreçoLivre!S667*(1-Plan1!$B$11)+S$4*Plan1!$E$16)-S$5-S$2)*S$7)</f>
        <v>2135391.9063751022</v>
      </c>
      <c r="T671" s="4">
        <f>((Produção!T665*(PreçoLivre!T667*(1-Plan1!$B$11)+T$4*Plan1!$E$16)-T$5-T$2)*T$7)</f>
        <v>1827806.2532884376</v>
      </c>
      <c r="U671" s="4">
        <f>((Produção!U665*(PreçoLivre!U667*(1-Plan1!$B$11)+U$4*Plan1!$E$16)-U$5-U$2)*U$7)</f>
        <v>1548217.3343510274</v>
      </c>
      <c r="V671" s="4">
        <f>((Produção!V665*(PreçoLivre!V667*(1-Plan1!$B$11)+V$4*Plan1!$E$16)-V$5-V$2)*V$7)</f>
        <v>1263681.9937671837</v>
      </c>
    </row>
    <row r="672" spans="1:22" x14ac:dyDescent="0.25">
      <c r="A672">
        <v>663</v>
      </c>
      <c r="B672" s="100">
        <f t="shared" si="10"/>
        <v>69877549.512735948</v>
      </c>
      <c r="C672" s="4">
        <f>((Produção!C666*(PreçoLivre!C668*(1-Plan1!$B$11)+C$4*Plan1!$E$16)-C$5-C$2)*C$7)</f>
        <v>7208720.0069794487</v>
      </c>
      <c r="D672" s="4">
        <f>((Produção!D666*(PreçoLivre!D668*(1-Plan1!$B$11)+D$4*Plan1!$E$16)-D$5-D$2)*D$7)</f>
        <v>6868679.7021706803</v>
      </c>
      <c r="E672" s="4">
        <f>((Produção!E666*(PreçoLivre!E668*(1-Plan1!$B$11)+E$4*Plan1!$E$16)-E$5-E$2)*E$7)</f>
        <v>6109630.6761249835</v>
      </c>
      <c r="F672" s="4">
        <f>((Produção!F666*(PreçoLivre!F668*(1-Plan1!$B$11)+F$4*Plan1!$E$16)-F$5-F$2)*F$7)</f>
        <v>5867978.4710980812</v>
      </c>
      <c r="G672" s="4">
        <f>((Produção!G666*(PreçoLivre!G668*(1-Plan1!$B$11)+G$4*Plan1!$E$16)-G$5-G$2)*G$7)</f>
        <v>5397102.9182890374</v>
      </c>
      <c r="H672" s="4">
        <f>((Produção!H666*(PreçoLivre!H668*(1-Plan1!$B$11)+H$4*Plan1!$E$16)-H$5-H$2)*H$7)</f>
        <v>4563128.3722766014</v>
      </c>
      <c r="I672" s="4">
        <f>((Produção!I666*(PreçoLivre!I668*(1-Plan1!$B$11)+I$4*Plan1!$E$16)-I$5-I$2)*I$7)</f>
        <v>4187101.818776662</v>
      </c>
      <c r="J672" s="4">
        <f>((Produção!J666*(PreçoLivre!J668*(1-Plan1!$B$11)+J$4*Plan1!$E$16)-J$5-J$2)*J$7)</f>
        <v>3427931.550761187</v>
      </c>
      <c r="K672" s="4">
        <f>((Produção!K666*(PreçoLivre!K668*(1-Plan1!$B$11)+K$4*Plan1!$E$16)-K$5-K$2)*K$7)</f>
        <v>2980588.3865295411</v>
      </c>
      <c r="L672" s="4">
        <f>((Produção!L666*(PreçoLivre!L668*(1-Plan1!$B$11)+L$4*Plan1!$E$16)-L$5-L$2)*L$7)</f>
        <v>2969452.7601870149</v>
      </c>
      <c r="M672" s="4">
        <f>((Produção!M666*(PreçoLivre!M668*(1-Plan1!$B$11)+M$4*Plan1!$E$16)-M$5-M$2)*M$7)</f>
        <v>2959125.8074723431</v>
      </c>
      <c r="N672" s="4">
        <f>((Produção!N666*(PreçoLivre!N668*(1-Plan1!$B$11)+N$4*Plan1!$E$16)-N$5-N$2)*N$7)</f>
        <v>2622519.9845422842</v>
      </c>
      <c r="O672" s="4">
        <f>((Produção!O666*(PreçoLivre!O668*(1-Plan1!$B$11)+O$4*Plan1!$E$16)-O$5-O$2)*O$7)</f>
        <v>2630687.3209186452</v>
      </c>
      <c r="P672" s="4">
        <f>((Produção!P666*(PreçoLivre!P668*(1-Plan1!$B$11)+P$4*Plan1!$E$16)-P$5-P$2)*P$7)</f>
        <v>2353289.4472425808</v>
      </c>
      <c r="Q672" s="4">
        <f>((Produção!Q666*(PreçoLivre!Q668*(1-Plan1!$B$11)+Q$4*Plan1!$E$16)-Q$5-Q$2)*Q$7)</f>
        <v>2095606.3186540615</v>
      </c>
      <c r="R672" s="4">
        <f>((Produção!R666*(PreçoLivre!R668*(1-Plan1!$B$11)+R$4*Plan1!$E$16)-R$5-R$2)*R$7)</f>
        <v>1827242.7000802865</v>
      </c>
      <c r="S672" s="4">
        <f>((Produção!S666*(PreçoLivre!S668*(1-Plan1!$B$11)+S$4*Plan1!$E$16)-S$5-S$2)*S$7)</f>
        <v>1556201.9320357714</v>
      </c>
      <c r="T672" s="4">
        <f>((Produção!T666*(PreçoLivre!T668*(1-Plan1!$B$11)+T$4*Plan1!$E$16)-T$5-T$2)*T$7)</f>
        <v>1551497.9983166012</v>
      </c>
      <c r="U672" s="4">
        <f>((Produção!U666*(PreçoLivre!U668*(1-Plan1!$B$11)+U$4*Plan1!$E$16)-U$5-U$2)*U$7)</f>
        <v>1417922.8984096381</v>
      </c>
      <c r="V672" s="4">
        <f>((Produção!V666*(PreçoLivre!V668*(1-Plan1!$B$11)+V$4*Plan1!$E$16)-V$5-V$2)*V$7)</f>
        <v>1283140.4418705157</v>
      </c>
    </row>
    <row r="673" spans="1:22" x14ac:dyDescent="0.25">
      <c r="A673">
        <v>664</v>
      </c>
      <c r="B673" s="100">
        <f t="shared" si="10"/>
        <v>71223384.024104312</v>
      </c>
      <c r="C673" s="4">
        <f>((Produção!C667*(PreçoLivre!C669*(1-Plan1!$B$11)+C$4*Plan1!$E$16)-C$5-C$2)*C$7)</f>
        <v>7425411.4224229837</v>
      </c>
      <c r="D673" s="4">
        <f>((Produção!D667*(PreçoLivre!D669*(1-Plan1!$B$11)+D$4*Plan1!$E$16)-D$5-D$2)*D$7)</f>
        <v>8006003.9093346344</v>
      </c>
      <c r="E673" s="4">
        <f>((Produção!E667*(PreçoLivre!E669*(1-Plan1!$B$11)+E$4*Plan1!$E$16)-E$5-E$2)*E$7)</f>
        <v>7362349.3624654626</v>
      </c>
      <c r="F673" s="4">
        <f>((Produção!F667*(PreçoLivre!F669*(1-Plan1!$B$11)+F$4*Plan1!$E$16)-F$5-F$2)*F$7)</f>
        <v>6236830.5392529573</v>
      </c>
      <c r="G673" s="4">
        <f>((Produção!G667*(PreçoLivre!G669*(1-Plan1!$B$11)+G$4*Plan1!$E$16)-G$5-G$2)*G$7)</f>
        <v>5630492.6330346726</v>
      </c>
      <c r="H673" s="4">
        <f>((Produção!H667*(PreçoLivre!H669*(1-Plan1!$B$11)+H$4*Plan1!$E$16)-H$5-H$2)*H$7)</f>
        <v>4994012.0517517542</v>
      </c>
      <c r="I673" s="4">
        <f>((Produção!I667*(PreçoLivre!I669*(1-Plan1!$B$11)+I$4*Plan1!$E$16)-I$5-I$2)*I$7)</f>
        <v>4506609.75522504</v>
      </c>
      <c r="J673" s="4">
        <f>((Produção!J667*(PreçoLivre!J669*(1-Plan1!$B$11)+J$4*Plan1!$E$16)-J$5-J$2)*J$7)</f>
        <v>3790659.2862165496</v>
      </c>
      <c r="K673" s="4">
        <f>((Produção!K667*(PreçoLivre!K669*(1-Plan1!$B$11)+K$4*Plan1!$E$16)-K$5-K$2)*K$7)</f>
        <v>3230359.6552280188</v>
      </c>
      <c r="L673" s="4">
        <f>((Produção!L667*(PreçoLivre!L669*(1-Plan1!$B$11)+L$4*Plan1!$E$16)-L$5-L$2)*L$7)</f>
        <v>2523882.0405992721</v>
      </c>
      <c r="M673" s="4">
        <f>((Produção!M667*(PreçoLivre!M669*(1-Plan1!$B$11)+M$4*Plan1!$E$16)-M$5-M$2)*M$7)</f>
        <v>2423719.1587944827</v>
      </c>
      <c r="N673" s="4">
        <f>((Produção!N667*(PreçoLivre!N669*(1-Plan1!$B$11)+N$4*Plan1!$E$16)-N$5-N$2)*N$7)</f>
        <v>2411533.0729155405</v>
      </c>
      <c r="O673" s="4">
        <f>((Produção!O667*(PreçoLivre!O669*(1-Plan1!$B$11)+O$4*Plan1!$E$16)-O$5-O$2)*O$7)</f>
        <v>2311470.1019631107</v>
      </c>
      <c r="P673" s="4">
        <f>((Produção!P667*(PreçoLivre!P669*(1-Plan1!$B$11)+P$4*Plan1!$E$16)-P$5-P$2)*P$7)</f>
        <v>2020500.251861901</v>
      </c>
      <c r="Q673" s="4">
        <f>((Produção!Q667*(PreçoLivre!Q669*(1-Plan1!$B$11)+Q$4*Plan1!$E$16)-Q$5-Q$2)*Q$7)</f>
        <v>1847980.2721410741</v>
      </c>
      <c r="R673" s="4">
        <f>((Produção!R667*(PreçoLivre!R669*(1-Plan1!$B$11)+R$4*Plan1!$E$16)-R$5-R$2)*R$7)</f>
        <v>1567509.8477215127</v>
      </c>
      <c r="S673" s="4">
        <f>((Produção!S667*(PreçoLivre!S669*(1-Plan1!$B$11)+S$4*Plan1!$E$16)-S$5-S$2)*S$7)</f>
        <v>1387135.9209225073</v>
      </c>
      <c r="T673" s="4">
        <f>((Produção!T667*(PreçoLivre!T669*(1-Plan1!$B$11)+T$4*Plan1!$E$16)-T$5-T$2)*T$7)</f>
        <v>1286375.638993955</v>
      </c>
      <c r="U673" s="4">
        <f>((Produção!U667*(PreçoLivre!U669*(1-Plan1!$B$11)+U$4*Plan1!$E$16)-U$5-U$2)*U$7)</f>
        <v>1202644.7240640779</v>
      </c>
      <c r="V673" s="4">
        <f>((Produção!V667*(PreçoLivre!V669*(1-Plan1!$B$11)+V$4*Plan1!$E$16)-V$5-V$2)*V$7)</f>
        <v>1057904.3791948154</v>
      </c>
    </row>
    <row r="674" spans="1:22" x14ac:dyDescent="0.25">
      <c r="A674">
        <v>665</v>
      </c>
      <c r="B674" s="100">
        <f t="shared" si="10"/>
        <v>90237417.383616254</v>
      </c>
      <c r="C674" s="4">
        <f>((Produção!C668*(PreçoLivre!C670*(1-Plan1!$B$11)+C$4*Plan1!$E$16)-C$5-C$2)*C$7)</f>
        <v>7451156.2089090766</v>
      </c>
      <c r="D674" s="4">
        <f>((Produção!D668*(PreçoLivre!D670*(1-Plan1!$B$11)+D$4*Plan1!$E$16)-D$5-D$2)*D$7)</f>
        <v>7136241.4062763369</v>
      </c>
      <c r="E674" s="4">
        <f>((Produção!E668*(PreçoLivre!E670*(1-Plan1!$B$11)+E$4*Plan1!$E$16)-E$5-E$2)*E$7)</f>
        <v>6836050.2755403612</v>
      </c>
      <c r="F674" s="4">
        <f>((Produção!F668*(PreçoLivre!F670*(1-Plan1!$B$11)+F$4*Plan1!$E$16)-F$5-F$2)*F$7)</f>
        <v>6227812.7641244251</v>
      </c>
      <c r="G674" s="4">
        <f>((Produção!G668*(PreçoLivre!G670*(1-Plan1!$B$11)+G$4*Plan1!$E$16)-G$5-G$2)*G$7)</f>
        <v>5783587.2410660768</v>
      </c>
      <c r="H674" s="4">
        <f>((Produção!H668*(PreçoLivre!H670*(1-Plan1!$B$11)+H$4*Plan1!$E$16)-H$5-H$2)*H$7)</f>
        <v>6000988.4929647855</v>
      </c>
      <c r="I674" s="4">
        <f>((Produção!I668*(PreçoLivre!I670*(1-Plan1!$B$11)+I$4*Plan1!$E$16)-I$5-I$2)*I$7)</f>
        <v>5552188.7379220976</v>
      </c>
      <c r="J674" s="4">
        <f>((Produção!J668*(PreçoLivre!J670*(1-Plan1!$B$11)+J$4*Plan1!$E$16)-J$5-J$2)*J$7)</f>
        <v>5121295.5750748664</v>
      </c>
      <c r="K674" s="4">
        <f>((Produção!K668*(PreçoLivre!K670*(1-Plan1!$B$11)+K$4*Plan1!$E$16)-K$5-K$2)*K$7)</f>
        <v>4857872.3203251809</v>
      </c>
      <c r="L674" s="4">
        <f>((Produção!L668*(PreçoLivre!L670*(1-Plan1!$B$11)+L$4*Plan1!$E$16)-L$5-L$2)*L$7)</f>
        <v>4680211.4229486156</v>
      </c>
      <c r="M674" s="4">
        <f>((Produção!M668*(PreçoLivre!M670*(1-Plan1!$B$11)+M$4*Plan1!$E$16)-M$5-M$2)*M$7)</f>
        <v>4108312.1732216622</v>
      </c>
      <c r="N674" s="4">
        <f>((Produção!N668*(PreçoLivre!N670*(1-Plan1!$B$11)+N$4*Plan1!$E$16)-N$5-N$2)*N$7)</f>
        <v>3830854.1017532633</v>
      </c>
      <c r="O674" s="4">
        <f>((Produção!O668*(PreçoLivre!O670*(1-Plan1!$B$11)+O$4*Plan1!$E$16)-O$5-O$2)*O$7)</f>
        <v>3739671.6818115176</v>
      </c>
      <c r="P674" s="4">
        <f>((Produção!P668*(PreçoLivre!P670*(1-Plan1!$B$11)+P$4*Plan1!$E$16)-P$5-P$2)*P$7)</f>
        <v>3571976.3164835256</v>
      </c>
      <c r="Q674" s="4">
        <f>((Produção!Q668*(PreçoLivre!Q670*(1-Plan1!$B$11)+Q$4*Plan1!$E$16)-Q$5-Q$2)*Q$7)</f>
        <v>3155761.8813668629</v>
      </c>
      <c r="R674" s="4">
        <f>((Produção!R668*(PreçoLivre!R670*(1-Plan1!$B$11)+R$4*Plan1!$E$16)-R$5-R$2)*R$7)</f>
        <v>2772655.0311677004</v>
      </c>
      <c r="S674" s="4">
        <f>((Produção!S668*(PreçoLivre!S670*(1-Plan1!$B$11)+S$4*Plan1!$E$16)-S$5-S$2)*S$7)</f>
        <v>2625280.3170599733</v>
      </c>
      <c r="T674" s="4">
        <f>((Produção!T668*(PreçoLivre!T670*(1-Plan1!$B$11)+T$4*Plan1!$E$16)-T$5-T$2)*T$7)</f>
        <v>2561056.3774950765</v>
      </c>
      <c r="U674" s="4">
        <f>((Produção!U668*(PreçoLivre!U670*(1-Plan1!$B$11)+U$4*Plan1!$E$16)-U$5-U$2)*U$7)</f>
        <v>2310811.8612796245</v>
      </c>
      <c r="V674" s="4">
        <f>((Produção!V668*(PreçoLivre!V670*(1-Plan1!$B$11)+V$4*Plan1!$E$16)-V$5-V$2)*V$7)</f>
        <v>1913633.1968252424</v>
      </c>
    </row>
    <row r="675" spans="1:22" x14ac:dyDescent="0.25">
      <c r="A675">
        <v>666</v>
      </c>
      <c r="B675" s="100">
        <f t="shared" si="10"/>
        <v>77158619.795405269</v>
      </c>
      <c r="C675" s="4">
        <f>((Produção!C669*(PreçoLivre!C671*(1-Plan1!$B$11)+C$4*Plan1!$E$16)-C$5-C$2)*C$7)</f>
        <v>7449183.6440459937</v>
      </c>
      <c r="D675" s="4">
        <f>((Produção!D669*(PreçoLivre!D671*(1-Plan1!$B$11)+D$4*Plan1!$E$16)-D$5-D$2)*D$7)</f>
        <v>6475444.0911666062</v>
      </c>
      <c r="E675" s="4">
        <f>((Produção!E669*(PreçoLivre!E671*(1-Plan1!$B$11)+E$4*Plan1!$E$16)-E$5-E$2)*E$7)</f>
        <v>6057571.0605251994</v>
      </c>
      <c r="F675" s="4">
        <f>((Produção!F669*(PreçoLivre!F671*(1-Plan1!$B$11)+F$4*Plan1!$E$16)-F$5-F$2)*F$7)</f>
        <v>5568382.8820852805</v>
      </c>
      <c r="G675" s="4">
        <f>((Produção!G669*(PreçoLivre!G671*(1-Plan1!$B$11)+G$4*Plan1!$E$16)-G$5-G$2)*G$7)</f>
        <v>4979986.8275435278</v>
      </c>
      <c r="H675" s="4">
        <f>((Produção!H669*(PreçoLivre!H671*(1-Plan1!$B$11)+H$4*Plan1!$E$16)-H$5-H$2)*H$7)</f>
        <v>4617600.5476937052</v>
      </c>
      <c r="I675" s="4">
        <f>((Produção!I669*(PreçoLivre!I671*(1-Plan1!$B$11)+I$4*Plan1!$E$16)-I$5-I$2)*I$7)</f>
        <v>4493687.6974024521</v>
      </c>
      <c r="J675" s="4">
        <f>((Produção!J669*(PreçoLivre!J671*(1-Plan1!$B$11)+J$4*Plan1!$E$16)-J$5-J$2)*J$7)</f>
        <v>4295707.3009479307</v>
      </c>
      <c r="K675" s="4">
        <f>((Produção!K669*(PreçoLivre!K671*(1-Plan1!$B$11)+K$4*Plan1!$E$16)-K$5-K$2)*K$7)</f>
        <v>3975536.0734143872</v>
      </c>
      <c r="L675" s="4">
        <f>((Produção!L669*(PreçoLivre!L671*(1-Plan1!$B$11)+L$4*Plan1!$E$16)-L$5-L$2)*L$7)</f>
        <v>3632173.9769433686</v>
      </c>
      <c r="M675" s="4">
        <f>((Produção!M669*(PreçoLivre!M671*(1-Plan1!$B$11)+M$4*Plan1!$E$16)-M$5-M$2)*M$7)</f>
        <v>3128114.4750176868</v>
      </c>
      <c r="N675" s="4">
        <f>((Produção!N669*(PreçoLivre!N671*(1-Plan1!$B$11)+N$4*Plan1!$E$16)-N$5-N$2)*N$7)</f>
        <v>2915169.0559048452</v>
      </c>
      <c r="O675" s="4">
        <f>((Produção!O669*(PreçoLivre!O671*(1-Plan1!$B$11)+O$4*Plan1!$E$16)-O$5-O$2)*O$7)</f>
        <v>2897286.9941659793</v>
      </c>
      <c r="P675" s="4">
        <f>((Produção!P669*(PreçoLivre!P671*(1-Plan1!$B$11)+P$4*Plan1!$E$16)-P$5-P$2)*P$7)</f>
        <v>2829657.8975949837</v>
      </c>
      <c r="Q675" s="4">
        <f>((Produção!Q669*(PreçoLivre!Q671*(1-Plan1!$B$11)+Q$4*Plan1!$E$16)-Q$5-Q$2)*Q$7)</f>
        <v>2766964.2782664895</v>
      </c>
      <c r="R675" s="4">
        <f>((Produção!R669*(PreçoLivre!R671*(1-Plan1!$B$11)+R$4*Plan1!$E$16)-R$5-R$2)*R$7)</f>
        <v>2558864.4760993924</v>
      </c>
      <c r="S675" s="4">
        <f>((Produção!S669*(PreçoLivre!S671*(1-Plan1!$B$11)+S$4*Plan1!$E$16)-S$5-S$2)*S$7)</f>
        <v>2367813.2256891336</v>
      </c>
      <c r="T675" s="4">
        <f>((Produção!T669*(PreçoLivre!T671*(1-Plan1!$B$11)+T$4*Plan1!$E$16)-T$5-T$2)*T$7)</f>
        <v>2311083.6093211342</v>
      </c>
      <c r="U675" s="4">
        <f>((Produção!U669*(PreçoLivre!U671*(1-Plan1!$B$11)+U$4*Plan1!$E$16)-U$5-U$2)*U$7)</f>
        <v>2050443.9238725246</v>
      </c>
      <c r="V675" s="4">
        <f>((Produção!V669*(PreçoLivre!V671*(1-Plan1!$B$11)+V$4*Plan1!$E$16)-V$5-V$2)*V$7)</f>
        <v>1787947.7577046428</v>
      </c>
    </row>
    <row r="676" spans="1:22" x14ac:dyDescent="0.25">
      <c r="A676">
        <v>667</v>
      </c>
      <c r="B676" s="100">
        <f t="shared" si="10"/>
        <v>65245916.130058959</v>
      </c>
      <c r="C676" s="4">
        <f>((Produção!C670*(PreçoLivre!C672*(1-Plan1!$B$11)+C$4*Plan1!$E$16)-C$5-C$2)*C$7)</f>
        <v>7980909.5532898158</v>
      </c>
      <c r="D676" s="4">
        <f>((Produção!D670*(PreçoLivre!D672*(1-Plan1!$B$11)+D$4*Plan1!$E$16)-D$5-D$2)*D$7)</f>
        <v>7200367.1692841202</v>
      </c>
      <c r="E676" s="4">
        <f>((Produção!E670*(PreçoLivre!E672*(1-Plan1!$B$11)+E$4*Plan1!$E$16)-E$5-E$2)*E$7)</f>
        <v>6581041.1405191813</v>
      </c>
      <c r="F676" s="4">
        <f>((Produção!F670*(PreçoLivre!F672*(1-Plan1!$B$11)+F$4*Plan1!$E$16)-F$5-F$2)*F$7)</f>
        <v>5841514.7754172962</v>
      </c>
      <c r="G676" s="4">
        <f>((Produção!G670*(PreçoLivre!G672*(1-Plan1!$B$11)+G$4*Plan1!$E$16)-G$5-G$2)*G$7)</f>
        <v>5192065.1633089539</v>
      </c>
      <c r="H676" s="4">
        <f>((Produção!H670*(PreçoLivre!H672*(1-Plan1!$B$11)+H$4*Plan1!$E$16)-H$5-H$2)*H$7)</f>
        <v>4311287.3570178244</v>
      </c>
      <c r="I676" s="4">
        <f>((Produção!I670*(PreçoLivre!I672*(1-Plan1!$B$11)+I$4*Plan1!$E$16)-I$5-I$2)*I$7)</f>
        <v>3690041.3641466182</v>
      </c>
      <c r="J676" s="4">
        <f>((Produção!J670*(PreçoLivre!J672*(1-Plan1!$B$11)+J$4*Plan1!$E$16)-J$5-J$2)*J$7)</f>
        <v>3007342.730092701</v>
      </c>
      <c r="K676" s="4">
        <f>((Produção!K670*(PreçoLivre!K672*(1-Plan1!$B$11)+K$4*Plan1!$E$16)-K$5-K$2)*K$7)</f>
        <v>2678615.7120970087</v>
      </c>
      <c r="L676" s="4">
        <f>((Produção!L670*(PreçoLivre!L672*(1-Plan1!$B$11)+L$4*Plan1!$E$16)-L$5-L$2)*L$7)</f>
        <v>2264015.9256483843</v>
      </c>
      <c r="M676" s="4">
        <f>((Produção!M670*(PreçoLivre!M672*(1-Plan1!$B$11)+M$4*Plan1!$E$16)-M$5-M$2)*M$7)</f>
        <v>2101188.7399989283</v>
      </c>
      <c r="N676" s="4">
        <f>((Produção!N670*(PreçoLivre!N672*(1-Plan1!$B$11)+N$4*Plan1!$E$16)-N$5-N$2)*N$7)</f>
        <v>2017399.0179339931</v>
      </c>
      <c r="O676" s="4">
        <f>((Produção!O670*(PreçoLivre!O672*(1-Plan1!$B$11)+O$4*Plan1!$E$16)-O$5-O$2)*O$7)</f>
        <v>1919820.8295837366</v>
      </c>
      <c r="P676" s="4">
        <f>((Produção!P670*(PreçoLivre!P672*(1-Plan1!$B$11)+P$4*Plan1!$E$16)-P$5-P$2)*P$7)</f>
        <v>2014069.4658760491</v>
      </c>
      <c r="Q676" s="4">
        <f>((Produção!Q670*(PreçoLivre!Q672*(1-Plan1!$B$11)+Q$4*Plan1!$E$16)-Q$5-Q$2)*Q$7)</f>
        <v>1915669.9653766032</v>
      </c>
      <c r="R676" s="4">
        <f>((Produção!R670*(PreçoLivre!R672*(1-Plan1!$B$11)+R$4*Plan1!$E$16)-R$5-R$2)*R$7)</f>
        <v>1711814.307156862</v>
      </c>
      <c r="S676" s="4">
        <f>((Produção!S670*(PreçoLivre!S672*(1-Plan1!$B$11)+S$4*Plan1!$E$16)-S$5-S$2)*S$7)</f>
        <v>1417800.8145441276</v>
      </c>
      <c r="T676" s="4">
        <f>((Produção!T670*(PreçoLivre!T672*(1-Plan1!$B$11)+T$4*Plan1!$E$16)-T$5-T$2)*T$7)</f>
        <v>1318521.8485071233</v>
      </c>
      <c r="U676" s="4">
        <f>((Produção!U670*(PreçoLivre!U672*(1-Plan1!$B$11)+U$4*Plan1!$E$16)-U$5-U$2)*U$7)</f>
        <v>1111314.2397686804</v>
      </c>
      <c r="V676" s="4">
        <f>((Produção!V670*(PreçoLivre!V672*(1-Plan1!$B$11)+V$4*Plan1!$E$16)-V$5-V$2)*V$7)</f>
        <v>971116.01049094426</v>
      </c>
    </row>
    <row r="677" spans="1:22" x14ac:dyDescent="0.25">
      <c r="A677">
        <v>668</v>
      </c>
      <c r="B677" s="100">
        <f t="shared" si="10"/>
        <v>72954275.452463686</v>
      </c>
      <c r="C677" s="4">
        <f>((Produção!C671*(PreçoLivre!C673*(1-Plan1!$B$11)+C$4*Plan1!$E$16)-C$5-C$2)*C$7)</f>
        <v>7854742.3534265542</v>
      </c>
      <c r="D677" s="4">
        <f>((Produção!D671*(PreçoLivre!D673*(1-Plan1!$B$11)+D$4*Plan1!$E$16)-D$5-D$2)*D$7)</f>
        <v>8012689.5911490181</v>
      </c>
      <c r="E677" s="4">
        <f>((Produção!E671*(PreçoLivre!E673*(1-Plan1!$B$11)+E$4*Plan1!$E$16)-E$5-E$2)*E$7)</f>
        <v>7104187.2116851015</v>
      </c>
      <c r="F677" s="4">
        <f>((Produção!F671*(PreçoLivre!F673*(1-Plan1!$B$11)+F$4*Plan1!$E$16)-F$5-F$2)*F$7)</f>
        <v>6523827.5347457416</v>
      </c>
      <c r="G677" s="4">
        <f>((Produção!G671*(PreçoLivre!G673*(1-Plan1!$B$11)+G$4*Plan1!$E$16)-G$5-G$2)*G$7)</f>
        <v>5437881.1047525797</v>
      </c>
      <c r="H677" s="4">
        <f>((Produção!H671*(PreçoLivre!H673*(1-Plan1!$B$11)+H$4*Plan1!$E$16)-H$5-H$2)*H$7)</f>
        <v>4781038.5481532123</v>
      </c>
      <c r="I677" s="4">
        <f>((Produção!I671*(PreçoLivre!I673*(1-Plan1!$B$11)+I$4*Plan1!$E$16)-I$5-I$2)*I$7)</f>
        <v>4411194.314025471</v>
      </c>
      <c r="J677" s="4">
        <f>((Produção!J671*(PreçoLivre!J673*(1-Plan1!$B$11)+J$4*Plan1!$E$16)-J$5-J$2)*J$7)</f>
        <v>3587317.0899123563</v>
      </c>
      <c r="K677" s="4">
        <f>((Produção!K671*(PreçoLivre!K673*(1-Plan1!$B$11)+K$4*Plan1!$E$16)-K$5-K$2)*K$7)</f>
        <v>3054558.5449176379</v>
      </c>
      <c r="L677" s="4">
        <f>((Produção!L671*(PreçoLivre!L673*(1-Plan1!$B$11)+L$4*Plan1!$E$16)-L$5-L$2)*L$7)</f>
        <v>2791723.3093248443</v>
      </c>
      <c r="M677" s="4">
        <f>((Produção!M671*(PreçoLivre!M673*(1-Plan1!$B$11)+M$4*Plan1!$E$16)-M$5-M$2)*M$7)</f>
        <v>2647668.0288851974</v>
      </c>
      <c r="N677" s="4">
        <f>((Produção!N671*(PreçoLivre!N673*(1-Plan1!$B$11)+N$4*Plan1!$E$16)-N$5-N$2)*N$7)</f>
        <v>2276744.3813488465</v>
      </c>
      <c r="O677" s="4">
        <f>((Produção!O671*(PreçoLivre!O673*(1-Plan1!$B$11)+O$4*Plan1!$E$16)-O$5-O$2)*O$7)</f>
        <v>2131055.3804560886</v>
      </c>
      <c r="P677" s="4">
        <f>((Produção!P671*(PreçoLivre!P673*(1-Plan1!$B$11)+P$4*Plan1!$E$16)-P$5-P$2)*P$7)</f>
        <v>1968547.7013694423</v>
      </c>
      <c r="Q677" s="4">
        <f>((Produção!Q671*(PreçoLivre!Q673*(1-Plan1!$B$11)+Q$4*Plan1!$E$16)-Q$5-Q$2)*Q$7)</f>
        <v>1948384.9251241754</v>
      </c>
      <c r="R677" s="4">
        <f>((Produção!R671*(PreçoLivre!R673*(1-Plan1!$B$11)+R$4*Plan1!$E$16)-R$5-R$2)*R$7)</f>
        <v>1822940.3622791437</v>
      </c>
      <c r="S677" s="4">
        <f>((Produção!S671*(PreçoLivre!S673*(1-Plan1!$B$11)+S$4*Plan1!$E$16)-S$5-S$2)*S$7)</f>
        <v>1800880.8371033811</v>
      </c>
      <c r="T677" s="4">
        <f>((Produção!T671*(PreçoLivre!T673*(1-Plan1!$B$11)+T$4*Plan1!$E$16)-T$5-T$2)*T$7)</f>
        <v>1743360.4727948145</v>
      </c>
      <c r="U677" s="4">
        <f>((Produção!U671*(PreçoLivre!U673*(1-Plan1!$B$11)+U$4*Plan1!$E$16)-U$5-U$2)*U$7)</f>
        <v>1578918.7826403566</v>
      </c>
      <c r="V677" s="4">
        <f>((Produção!V671*(PreçoLivre!V673*(1-Plan1!$B$11)+V$4*Plan1!$E$16)-V$5-V$2)*V$7)</f>
        <v>1476614.9783697275</v>
      </c>
    </row>
    <row r="678" spans="1:22" x14ac:dyDescent="0.25">
      <c r="A678">
        <v>669</v>
      </c>
      <c r="B678" s="100">
        <f t="shared" si="10"/>
        <v>78181056.700175017</v>
      </c>
      <c r="C678" s="4">
        <f>((Produção!C672*(PreçoLivre!C674*(1-Plan1!$B$11)+C$4*Plan1!$E$16)-C$5-C$2)*C$7)</f>
        <v>7590855.0195898023</v>
      </c>
      <c r="D678" s="4">
        <f>((Produção!D672*(PreçoLivre!D674*(1-Plan1!$B$11)+D$4*Plan1!$E$16)-D$5-D$2)*D$7)</f>
        <v>6695077.8710702145</v>
      </c>
      <c r="E678" s="4">
        <f>((Produção!E672*(PreçoLivre!E674*(1-Plan1!$B$11)+E$4*Plan1!$E$16)-E$5-E$2)*E$7)</f>
        <v>6133683.9888558406</v>
      </c>
      <c r="F678" s="4">
        <f>((Produção!F672*(PreçoLivre!F674*(1-Plan1!$B$11)+F$4*Plan1!$E$16)-F$5-F$2)*F$7)</f>
        <v>5909231.4422816243</v>
      </c>
      <c r="G678" s="4">
        <f>((Produção!G672*(PreçoLivre!G674*(1-Plan1!$B$11)+G$4*Plan1!$E$16)-G$5-G$2)*G$7)</f>
        <v>5721184.8867592085</v>
      </c>
      <c r="H678" s="4">
        <f>((Produção!H672*(PreçoLivre!H674*(1-Plan1!$B$11)+H$4*Plan1!$E$16)-H$5-H$2)*H$7)</f>
        <v>5259084.9678250318</v>
      </c>
      <c r="I678" s="4">
        <f>((Produção!I672*(PreçoLivre!I674*(1-Plan1!$B$11)+I$4*Plan1!$E$16)-I$5-I$2)*I$7)</f>
        <v>4853951.7125723455</v>
      </c>
      <c r="J678" s="4">
        <f>((Produção!J672*(PreçoLivre!J674*(1-Plan1!$B$11)+J$4*Plan1!$E$16)-J$5-J$2)*J$7)</f>
        <v>4274452.0084636286</v>
      </c>
      <c r="K678" s="4">
        <f>((Produção!K672*(PreçoLivre!K674*(1-Plan1!$B$11)+K$4*Plan1!$E$16)-K$5-K$2)*K$7)</f>
        <v>4133175.3450548514</v>
      </c>
      <c r="L678" s="4">
        <f>((Produção!L672*(PreçoLivre!L674*(1-Plan1!$B$11)+L$4*Plan1!$E$16)-L$5-L$2)*L$7)</f>
        <v>3650354.9520891444</v>
      </c>
      <c r="M678" s="4">
        <f>((Produção!M672*(PreçoLivre!M674*(1-Plan1!$B$11)+M$4*Plan1!$E$16)-M$5-M$2)*M$7)</f>
        <v>3253014.8332243813</v>
      </c>
      <c r="N678" s="4">
        <f>((Produção!N672*(PreçoLivre!N674*(1-Plan1!$B$11)+N$4*Plan1!$E$16)-N$5-N$2)*N$7)</f>
        <v>3090648.0931986244</v>
      </c>
      <c r="O678" s="4">
        <f>((Produção!O672*(PreçoLivre!O674*(1-Plan1!$B$11)+O$4*Plan1!$E$16)-O$5-O$2)*O$7)</f>
        <v>3027563.9936404815</v>
      </c>
      <c r="P678" s="4">
        <f>((Produção!P672*(PreçoLivre!P674*(1-Plan1!$B$11)+P$4*Plan1!$E$16)-P$5-P$2)*P$7)</f>
        <v>2876678.9474458857</v>
      </c>
      <c r="Q678" s="4">
        <f>((Produção!Q672*(PreçoLivre!Q674*(1-Plan1!$B$11)+Q$4*Plan1!$E$16)-Q$5-Q$2)*Q$7)</f>
        <v>2526188.2927457569</v>
      </c>
      <c r="R678" s="4">
        <f>((Produção!R672*(PreçoLivre!R674*(1-Plan1!$B$11)+R$4*Plan1!$E$16)-R$5-R$2)*R$7)</f>
        <v>2395686.8726480771</v>
      </c>
      <c r="S678" s="4">
        <f>((Produção!S672*(PreçoLivre!S674*(1-Plan1!$B$11)+S$4*Plan1!$E$16)-S$5-S$2)*S$7)</f>
        <v>1982554.0004275437</v>
      </c>
      <c r="T678" s="4">
        <f>((Produção!T672*(PreçoLivre!T674*(1-Plan1!$B$11)+T$4*Plan1!$E$16)-T$5-T$2)*T$7)</f>
        <v>1825418.4214197893</v>
      </c>
      <c r="U678" s="4">
        <f>((Produção!U672*(PreçoLivre!U674*(1-Plan1!$B$11)+U$4*Plan1!$E$16)-U$5-U$2)*U$7)</f>
        <v>1615947.3423745737</v>
      </c>
      <c r="V678" s="4">
        <f>((Produção!V672*(PreçoLivre!V674*(1-Plan1!$B$11)+V$4*Plan1!$E$16)-V$5-V$2)*V$7)</f>
        <v>1366303.7084882152</v>
      </c>
    </row>
    <row r="679" spans="1:22" x14ac:dyDescent="0.25">
      <c r="A679">
        <v>670</v>
      </c>
      <c r="B679" s="100">
        <f t="shared" si="10"/>
        <v>67143386.511955097</v>
      </c>
      <c r="C679" s="4">
        <f>((Produção!C673*(PreçoLivre!C675*(1-Plan1!$B$11)+C$4*Plan1!$E$16)-C$5-C$2)*C$7)</f>
        <v>7779898.8407937316</v>
      </c>
      <c r="D679" s="4">
        <f>((Produção!D673*(PreçoLivre!D675*(1-Plan1!$B$11)+D$4*Plan1!$E$16)-D$5-D$2)*D$7)</f>
        <v>6889499.3540731017</v>
      </c>
      <c r="E679" s="4">
        <f>((Produção!E673*(PreçoLivre!E675*(1-Plan1!$B$11)+E$4*Plan1!$E$16)-E$5-E$2)*E$7)</f>
        <v>6289157.0863303812</v>
      </c>
      <c r="F679" s="4">
        <f>((Produção!F673*(PreçoLivre!F675*(1-Plan1!$B$11)+F$4*Plan1!$E$16)-F$5-F$2)*F$7)</f>
        <v>5255705.9089917699</v>
      </c>
      <c r="G679" s="4">
        <f>((Produção!G673*(PreçoLivre!G675*(1-Plan1!$B$11)+G$4*Plan1!$E$16)-G$5-G$2)*G$7)</f>
        <v>4895411.3620508956</v>
      </c>
      <c r="H679" s="4">
        <f>((Produção!H673*(PreçoLivre!H675*(1-Plan1!$B$11)+H$4*Plan1!$E$16)-H$5-H$2)*H$7)</f>
        <v>4304455.1596552515</v>
      </c>
      <c r="I679" s="4">
        <f>((Produção!I673*(PreçoLivre!I675*(1-Plan1!$B$11)+I$4*Plan1!$E$16)-I$5-I$2)*I$7)</f>
        <v>3809865.1178117087</v>
      </c>
      <c r="J679" s="4">
        <f>((Produção!J673*(PreçoLivre!J675*(1-Plan1!$B$11)+J$4*Plan1!$E$16)-J$5-J$2)*J$7)</f>
        <v>3494210.3003943823</v>
      </c>
      <c r="K679" s="4">
        <f>((Produção!K673*(PreçoLivre!K675*(1-Plan1!$B$11)+K$4*Plan1!$E$16)-K$5-K$2)*K$7)</f>
        <v>3249602.0643305914</v>
      </c>
      <c r="L679" s="4">
        <f>((Produção!L673*(PreçoLivre!L675*(1-Plan1!$B$11)+L$4*Plan1!$E$16)-L$5-L$2)*L$7)</f>
        <v>3038816.7462831871</v>
      </c>
      <c r="M679" s="4">
        <f>((Produção!M673*(PreçoLivre!M675*(1-Plan1!$B$11)+M$4*Plan1!$E$16)-M$5-M$2)*M$7)</f>
        <v>2584318.1173805362</v>
      </c>
      <c r="N679" s="4">
        <f>((Produção!N673*(PreçoLivre!N675*(1-Plan1!$B$11)+N$4*Plan1!$E$16)-N$5-N$2)*N$7)</f>
        <v>2314426.6352818147</v>
      </c>
      <c r="O679" s="4">
        <f>((Produção!O673*(PreçoLivre!O675*(1-Plan1!$B$11)+O$4*Plan1!$E$16)-O$5-O$2)*O$7)</f>
        <v>2045606.6194450222</v>
      </c>
      <c r="P679" s="4">
        <f>((Produção!P673*(PreçoLivre!P675*(1-Plan1!$B$11)+P$4*Plan1!$E$16)-P$5-P$2)*P$7)</f>
        <v>2149645.7296777051</v>
      </c>
      <c r="Q679" s="4">
        <f>((Produção!Q673*(PreçoLivre!Q675*(1-Plan1!$B$11)+Q$4*Plan1!$E$16)-Q$5-Q$2)*Q$7)</f>
        <v>1961100.6898144945</v>
      </c>
      <c r="R679" s="4">
        <f>((Produção!R673*(PreçoLivre!R675*(1-Plan1!$B$11)+R$4*Plan1!$E$16)-R$5-R$2)*R$7)</f>
        <v>1806233.1812691623</v>
      </c>
      <c r="S679" s="4">
        <f>((Produção!S673*(PreçoLivre!S675*(1-Plan1!$B$11)+S$4*Plan1!$E$16)-S$5-S$2)*S$7)</f>
        <v>1596247.7343301086</v>
      </c>
      <c r="T679" s="4">
        <f>((Produção!T673*(PreçoLivre!T675*(1-Plan1!$B$11)+T$4*Plan1!$E$16)-T$5-T$2)*T$7)</f>
        <v>1378082.8778147332</v>
      </c>
      <c r="U679" s="4">
        <f>((Produção!U673*(PreçoLivre!U675*(1-Plan1!$B$11)+U$4*Plan1!$E$16)-U$5-U$2)*U$7)</f>
        <v>1206399.118148508</v>
      </c>
      <c r="V679" s="4">
        <f>((Produção!V673*(PreçoLivre!V675*(1-Plan1!$B$11)+V$4*Plan1!$E$16)-V$5-V$2)*V$7)</f>
        <v>1094703.868078015</v>
      </c>
    </row>
    <row r="680" spans="1:22" x14ac:dyDescent="0.25">
      <c r="A680">
        <v>671</v>
      </c>
      <c r="B680" s="100">
        <f t="shared" si="10"/>
        <v>65422805.706775308</v>
      </c>
      <c r="C680" s="4">
        <f>((Produção!C674*(PreçoLivre!C676*(1-Plan1!$B$11)+C$4*Plan1!$E$16)-C$5-C$2)*C$7)</f>
        <v>7300700.2289743936</v>
      </c>
      <c r="D680" s="4">
        <f>((Produção!D674*(PreçoLivre!D676*(1-Plan1!$B$11)+D$4*Plan1!$E$16)-D$5-D$2)*D$7)</f>
        <v>6357120.7694416353</v>
      </c>
      <c r="E680" s="4">
        <f>((Produção!E674*(PreçoLivre!E676*(1-Plan1!$B$11)+E$4*Plan1!$E$16)-E$5-E$2)*E$7)</f>
        <v>5971077.0425414694</v>
      </c>
      <c r="F680" s="4">
        <f>((Produção!F674*(PreçoLivre!F676*(1-Plan1!$B$11)+F$4*Plan1!$E$16)-F$5-F$2)*F$7)</f>
        <v>5046114.5687978398</v>
      </c>
      <c r="G680" s="4">
        <f>((Produção!G674*(PreçoLivre!G676*(1-Plan1!$B$11)+G$4*Plan1!$E$16)-G$5-G$2)*G$7)</f>
        <v>4468813.434781502</v>
      </c>
      <c r="H680" s="4">
        <f>((Produção!H674*(PreçoLivre!H676*(1-Plan1!$B$11)+H$4*Plan1!$E$16)-H$5-H$2)*H$7)</f>
        <v>4425059.6703001354</v>
      </c>
      <c r="I680" s="4">
        <f>((Produção!I674*(PreçoLivre!I676*(1-Plan1!$B$11)+I$4*Plan1!$E$16)-I$5-I$2)*I$7)</f>
        <v>3937147.3607063983</v>
      </c>
      <c r="J680" s="4">
        <f>((Produção!J674*(PreçoLivre!J676*(1-Plan1!$B$11)+J$4*Plan1!$E$16)-J$5-J$2)*J$7)</f>
        <v>3379298.3876393768</v>
      </c>
      <c r="K680" s="4">
        <f>((Produção!K674*(PreçoLivre!K676*(1-Plan1!$B$11)+K$4*Plan1!$E$16)-K$5-K$2)*K$7)</f>
        <v>2952933.5842898414</v>
      </c>
      <c r="L680" s="4">
        <f>((Produção!L674*(PreçoLivre!L676*(1-Plan1!$B$11)+L$4*Plan1!$E$16)-L$5-L$2)*L$7)</f>
        <v>2691841.2719336618</v>
      </c>
      <c r="M680" s="4">
        <f>((Produção!M674*(PreçoLivre!M676*(1-Plan1!$B$11)+M$4*Plan1!$E$16)-M$5-M$2)*M$7)</f>
        <v>2638908.0785435792</v>
      </c>
      <c r="N680" s="4">
        <f>((Produção!N674*(PreçoLivre!N676*(1-Plan1!$B$11)+N$4*Plan1!$E$16)-N$5-N$2)*N$7)</f>
        <v>2437213.1633120668</v>
      </c>
      <c r="O680" s="4">
        <f>((Produção!O674*(PreçoLivre!O676*(1-Plan1!$B$11)+O$4*Plan1!$E$16)-O$5-O$2)*O$7)</f>
        <v>2187706.0412425171</v>
      </c>
      <c r="P680" s="4">
        <f>((Produção!P674*(PreçoLivre!P676*(1-Plan1!$B$11)+P$4*Plan1!$E$16)-P$5-P$2)*P$7)</f>
        <v>2117297.3171854191</v>
      </c>
      <c r="Q680" s="4">
        <f>((Produção!Q674*(PreçoLivre!Q676*(1-Plan1!$B$11)+Q$4*Plan1!$E$16)-Q$5-Q$2)*Q$7)</f>
        <v>2102544.5583401676</v>
      </c>
      <c r="R680" s="4">
        <f>((Produção!R674*(PreçoLivre!R676*(1-Plan1!$B$11)+R$4*Plan1!$E$16)-R$5-R$2)*R$7)</f>
        <v>1922173.4276946846</v>
      </c>
      <c r="S680" s="4">
        <f>((Produção!S674*(PreçoLivre!S676*(1-Plan1!$B$11)+S$4*Plan1!$E$16)-S$5-S$2)*S$7)</f>
        <v>1668889.7734120747</v>
      </c>
      <c r="T680" s="4">
        <f>((Produção!T674*(PreçoLivre!T676*(1-Plan1!$B$11)+T$4*Plan1!$E$16)-T$5-T$2)*T$7)</f>
        <v>1366118.9988703753</v>
      </c>
      <c r="U680" s="4">
        <f>((Produção!U674*(PreçoLivre!U676*(1-Plan1!$B$11)+U$4*Plan1!$E$16)-U$5-U$2)*U$7)</f>
        <v>1275935.4239572126</v>
      </c>
      <c r="V680" s="4">
        <f>((Produção!V674*(PreçoLivre!V676*(1-Plan1!$B$11)+V$4*Plan1!$E$16)-V$5-V$2)*V$7)</f>
        <v>1175912.6048109641</v>
      </c>
    </row>
    <row r="681" spans="1:22" x14ac:dyDescent="0.25">
      <c r="A681">
        <v>672</v>
      </c>
      <c r="B681" s="100">
        <f t="shared" si="10"/>
        <v>77503710.655811042</v>
      </c>
      <c r="C681" s="4">
        <f>((Produção!C675*(PreçoLivre!C677*(1-Plan1!$B$11)+C$4*Plan1!$E$16)-C$5-C$2)*C$7)</f>
        <v>7875920.8026124369</v>
      </c>
      <c r="D681" s="4">
        <f>((Produção!D675*(PreçoLivre!D677*(1-Plan1!$B$11)+D$4*Plan1!$E$16)-D$5-D$2)*D$7)</f>
        <v>7563850.6535141105</v>
      </c>
      <c r="E681" s="4">
        <f>((Produção!E675*(PreçoLivre!E677*(1-Plan1!$B$11)+E$4*Plan1!$E$16)-E$5-E$2)*E$7)</f>
        <v>6790329.9180016387</v>
      </c>
      <c r="F681" s="4">
        <f>((Produção!F675*(PreçoLivre!F677*(1-Plan1!$B$11)+F$4*Plan1!$E$16)-F$5-F$2)*F$7)</f>
        <v>5813188.4809011733</v>
      </c>
      <c r="G681" s="4">
        <f>((Produção!G675*(PreçoLivre!G677*(1-Plan1!$B$11)+G$4*Plan1!$E$16)-G$5-G$2)*G$7)</f>
        <v>5424590.0447879061</v>
      </c>
      <c r="H681" s="4">
        <f>((Produção!H675*(PreçoLivre!H677*(1-Plan1!$B$11)+H$4*Plan1!$E$16)-H$5-H$2)*H$7)</f>
        <v>5348323.4106079703</v>
      </c>
      <c r="I681" s="4">
        <f>((Produção!I675*(PreçoLivre!I677*(1-Plan1!$B$11)+I$4*Plan1!$E$16)-I$5-I$2)*I$7)</f>
        <v>4721810.7802332854</v>
      </c>
      <c r="J681" s="4">
        <f>((Produção!J675*(PreçoLivre!J677*(1-Plan1!$B$11)+J$4*Plan1!$E$16)-J$5-J$2)*J$7)</f>
        <v>4188521.4641077369</v>
      </c>
      <c r="K681" s="4">
        <f>((Produção!K675*(PreçoLivre!K677*(1-Plan1!$B$11)+K$4*Plan1!$E$16)-K$5-K$2)*K$7)</f>
        <v>4178096.6929191584</v>
      </c>
      <c r="L681" s="4">
        <f>((Produção!L675*(PreçoLivre!L677*(1-Plan1!$B$11)+L$4*Plan1!$E$16)-L$5-L$2)*L$7)</f>
        <v>3912647.5819754279</v>
      </c>
      <c r="M681" s="4">
        <f>((Produção!M675*(PreçoLivre!M677*(1-Plan1!$B$11)+M$4*Plan1!$E$16)-M$5-M$2)*M$7)</f>
        <v>3318562.4360749731</v>
      </c>
      <c r="N681" s="4">
        <f>((Produção!N675*(PreçoLivre!N677*(1-Plan1!$B$11)+N$4*Plan1!$E$16)-N$5-N$2)*N$7)</f>
        <v>3060973.3317530509</v>
      </c>
      <c r="O681" s="4">
        <f>((Produção!O675*(PreçoLivre!O677*(1-Plan1!$B$11)+O$4*Plan1!$E$16)-O$5-O$2)*O$7)</f>
        <v>2877912.5076372512</v>
      </c>
      <c r="P681" s="4">
        <f>((Produção!P675*(PreçoLivre!P677*(1-Plan1!$B$11)+P$4*Plan1!$E$16)-P$5-P$2)*P$7)</f>
        <v>2469533.681463406</v>
      </c>
      <c r="Q681" s="4">
        <f>((Produção!Q675*(PreçoLivre!Q677*(1-Plan1!$B$11)+Q$4*Plan1!$E$16)-Q$5-Q$2)*Q$7)</f>
        <v>2265908.4274655883</v>
      </c>
      <c r="R681" s="4">
        <f>((Produção!R675*(PreçoLivre!R677*(1-Plan1!$B$11)+R$4*Plan1!$E$16)-R$5-R$2)*R$7)</f>
        <v>2003722.4840487561</v>
      </c>
      <c r="S681" s="4">
        <f>((Produção!S675*(PreçoLivre!S677*(1-Plan1!$B$11)+S$4*Plan1!$E$16)-S$5-S$2)*S$7)</f>
        <v>1619894.2617878374</v>
      </c>
      <c r="T681" s="4">
        <f>((Produção!T675*(PreçoLivre!T677*(1-Plan1!$B$11)+T$4*Plan1!$E$16)-T$5-T$2)*T$7)</f>
        <v>1478320.7460264342</v>
      </c>
      <c r="U681" s="4">
        <f>((Produção!U675*(PreçoLivre!U677*(1-Plan1!$B$11)+U$4*Plan1!$E$16)-U$5-U$2)*U$7)</f>
        <v>1320162.897525474</v>
      </c>
      <c r="V681" s="4">
        <f>((Produção!V675*(PreçoLivre!V677*(1-Plan1!$B$11)+V$4*Plan1!$E$16)-V$5-V$2)*V$7)</f>
        <v>1271440.0523674248</v>
      </c>
    </row>
    <row r="682" spans="1:22" x14ac:dyDescent="0.25">
      <c r="A682">
        <v>673</v>
      </c>
      <c r="B682" s="100">
        <f t="shared" si="10"/>
        <v>60415603.337146826</v>
      </c>
      <c r="C682" s="4">
        <f>((Produção!C676*(PreçoLivre!C678*(1-Plan1!$B$11)+C$4*Plan1!$E$16)-C$5-C$2)*C$7)</f>
        <v>7269138.933256614</v>
      </c>
      <c r="D682" s="4">
        <f>((Produção!D676*(PreçoLivre!D678*(1-Plan1!$B$11)+D$4*Plan1!$E$16)-D$5-D$2)*D$7)</f>
        <v>6302714.1609252878</v>
      </c>
      <c r="E682" s="4">
        <f>((Produção!E676*(PreçoLivre!E678*(1-Plan1!$B$11)+E$4*Plan1!$E$16)-E$5-E$2)*E$7)</f>
        <v>5572947.9271753961</v>
      </c>
      <c r="F682" s="4">
        <f>((Produção!F676*(PreçoLivre!F678*(1-Plan1!$B$11)+F$4*Plan1!$E$16)-F$5-F$2)*F$7)</f>
        <v>5274095.1972485585</v>
      </c>
      <c r="G682" s="4">
        <f>((Produção!G676*(PreçoLivre!G678*(1-Plan1!$B$11)+G$4*Plan1!$E$16)-G$5-G$2)*G$7)</f>
        <v>4847886.9196615154</v>
      </c>
      <c r="H682" s="4">
        <f>((Produção!H676*(PreçoLivre!H678*(1-Plan1!$B$11)+H$4*Plan1!$E$16)-H$5-H$2)*H$7)</f>
        <v>4153048.1430966798</v>
      </c>
      <c r="I682" s="4">
        <f>((Produção!I676*(PreçoLivre!I678*(1-Plan1!$B$11)+I$4*Plan1!$E$16)-I$5-I$2)*I$7)</f>
        <v>3692244.5238446775</v>
      </c>
      <c r="J682" s="4">
        <f>((Produção!J676*(PreçoLivre!J678*(1-Plan1!$B$11)+J$4*Plan1!$E$16)-J$5-J$2)*J$7)</f>
        <v>3346395.3523279242</v>
      </c>
      <c r="K682" s="4">
        <f>((Produção!K676*(PreçoLivre!K678*(1-Plan1!$B$11)+K$4*Plan1!$E$16)-K$5-K$2)*K$7)</f>
        <v>2780536.3654058184</v>
      </c>
      <c r="L682" s="4">
        <f>((Produção!L676*(PreçoLivre!L678*(1-Plan1!$B$11)+L$4*Plan1!$E$16)-L$5-L$2)*L$7)</f>
        <v>2428185.8546533515</v>
      </c>
      <c r="M682" s="4">
        <f>((Produção!M676*(PreçoLivre!M678*(1-Plan1!$B$11)+M$4*Plan1!$E$16)-M$5-M$2)*M$7)</f>
        <v>2339743.111508836</v>
      </c>
      <c r="N682" s="4">
        <f>((Produção!N676*(PreçoLivre!N678*(1-Plan1!$B$11)+N$4*Plan1!$E$16)-N$5-N$2)*N$7)</f>
        <v>2032037.9458095958</v>
      </c>
      <c r="O682" s="4">
        <f>((Produção!O676*(PreçoLivre!O678*(1-Plan1!$B$11)+O$4*Plan1!$E$16)-O$5-O$2)*O$7)</f>
        <v>1821417.8314088448</v>
      </c>
      <c r="P682" s="4">
        <f>((Produção!P676*(PreçoLivre!P678*(1-Plan1!$B$11)+P$4*Plan1!$E$16)-P$5-P$2)*P$7)</f>
        <v>1737727.7099443504</v>
      </c>
      <c r="Q682" s="4">
        <f>((Produção!Q676*(PreçoLivre!Q678*(1-Plan1!$B$11)+Q$4*Plan1!$E$16)-Q$5-Q$2)*Q$7)</f>
        <v>1565642.5130672401</v>
      </c>
      <c r="R682" s="4">
        <f>((Produção!R676*(PreçoLivre!R678*(1-Plan1!$B$11)+R$4*Plan1!$E$16)-R$5-R$2)*R$7)</f>
        <v>1362790.2423662988</v>
      </c>
      <c r="S682" s="4">
        <f>((Produção!S676*(PreçoLivre!S678*(1-Plan1!$B$11)+S$4*Plan1!$E$16)-S$5-S$2)*S$7)</f>
        <v>1259083.4159289799</v>
      </c>
      <c r="T682" s="4">
        <f>((Produção!T676*(PreçoLivre!T678*(1-Plan1!$B$11)+T$4*Plan1!$E$16)-T$5-T$2)*T$7)</f>
        <v>1047547.3048263713</v>
      </c>
      <c r="U682" s="4">
        <f>((Produção!U676*(PreçoLivre!U678*(1-Plan1!$B$11)+U$4*Plan1!$E$16)-U$5-U$2)*U$7)</f>
        <v>846521.16355223034</v>
      </c>
      <c r="V682" s="4">
        <f>((Produção!V676*(PreçoLivre!V678*(1-Plan1!$B$11)+V$4*Plan1!$E$16)-V$5-V$2)*V$7)</f>
        <v>735898.72113824298</v>
      </c>
    </row>
    <row r="683" spans="1:22" x14ac:dyDescent="0.25">
      <c r="A683">
        <v>674</v>
      </c>
      <c r="B683" s="100">
        <f t="shared" si="10"/>
        <v>54500322.19002156</v>
      </c>
      <c r="C683" s="4">
        <f>((Produção!C677*(PreçoLivre!C679*(1-Plan1!$B$11)+C$4*Plan1!$E$16)-C$5-C$2)*C$7)</f>
        <v>7363781.0793404933</v>
      </c>
      <c r="D683" s="4">
        <f>((Produção!D677*(PreçoLivre!D679*(1-Plan1!$B$11)+D$4*Plan1!$E$16)-D$5-D$2)*D$7)</f>
        <v>6176746.572209049</v>
      </c>
      <c r="E683" s="4">
        <f>((Produção!E677*(PreçoLivre!E679*(1-Plan1!$B$11)+E$4*Plan1!$E$16)-E$5-E$2)*E$7)</f>
        <v>5391166.6402623216</v>
      </c>
      <c r="F683" s="4">
        <f>((Produção!F677*(PreçoLivre!F679*(1-Plan1!$B$11)+F$4*Plan1!$E$16)-F$5-F$2)*F$7)</f>
        <v>4601861.1465736544</v>
      </c>
      <c r="G683" s="4">
        <f>((Produção!G677*(PreçoLivre!G679*(1-Plan1!$B$11)+G$4*Plan1!$E$16)-G$5-G$2)*G$7)</f>
        <v>4181564.065426162</v>
      </c>
      <c r="H683" s="4">
        <f>((Produção!H677*(PreçoLivre!H679*(1-Plan1!$B$11)+H$4*Plan1!$E$16)-H$5-H$2)*H$7)</f>
        <v>3916904.0556961652</v>
      </c>
      <c r="I683" s="4">
        <f>((Produção!I677*(PreçoLivre!I679*(1-Plan1!$B$11)+I$4*Plan1!$E$16)-I$5-I$2)*I$7)</f>
        <v>3350148.1053960291</v>
      </c>
      <c r="J683" s="4">
        <f>((Produção!J677*(PreçoLivre!J679*(1-Plan1!$B$11)+J$4*Plan1!$E$16)-J$5-J$2)*J$7)</f>
        <v>2579613.3609595438</v>
      </c>
      <c r="K683" s="4">
        <f>((Produção!K677*(PreçoLivre!K679*(1-Plan1!$B$11)+K$4*Plan1!$E$16)-K$5-K$2)*K$7)</f>
        <v>2302842.4923376688</v>
      </c>
      <c r="L683" s="4">
        <f>((Produção!L677*(PreçoLivre!L679*(1-Plan1!$B$11)+L$4*Plan1!$E$16)-L$5-L$2)*L$7)</f>
        <v>2065993.7224535476</v>
      </c>
      <c r="M683" s="4">
        <f>((Produção!M677*(PreçoLivre!M679*(1-Plan1!$B$11)+M$4*Plan1!$E$16)-M$5-M$2)*M$7)</f>
        <v>1889138.4211193318</v>
      </c>
      <c r="N683" s="4">
        <f>((Produção!N677*(PreçoLivre!N679*(1-Plan1!$B$11)+N$4*Plan1!$E$16)-N$5-N$2)*N$7)</f>
        <v>1824828.0982469821</v>
      </c>
      <c r="O683" s="4">
        <f>((Produção!O677*(PreçoLivre!O679*(1-Plan1!$B$11)+O$4*Plan1!$E$16)-O$5-O$2)*O$7)</f>
        <v>1561157.1724815748</v>
      </c>
      <c r="P683" s="4">
        <f>((Produção!P677*(PreçoLivre!P679*(1-Plan1!$B$11)+P$4*Plan1!$E$16)-P$5-P$2)*P$7)</f>
        <v>1307175.1958009957</v>
      </c>
      <c r="Q683" s="4">
        <f>((Produção!Q677*(PreçoLivre!Q679*(1-Plan1!$B$11)+Q$4*Plan1!$E$16)-Q$5-Q$2)*Q$7)</f>
        <v>1257999.8352857272</v>
      </c>
      <c r="R683" s="4">
        <f>((Produção!R677*(PreçoLivre!R679*(1-Plan1!$B$11)+R$4*Plan1!$E$16)-R$5-R$2)*R$7)</f>
        <v>1215248.7969317613</v>
      </c>
      <c r="S683" s="4">
        <f>((Produção!S677*(PreçoLivre!S679*(1-Plan1!$B$11)+S$4*Plan1!$E$16)-S$5-S$2)*S$7)</f>
        <v>992286.46450928284</v>
      </c>
      <c r="T683" s="4">
        <f>((Produção!T677*(PreçoLivre!T679*(1-Plan1!$B$11)+T$4*Plan1!$E$16)-T$5-T$2)*T$7)</f>
        <v>936580.21383262519</v>
      </c>
      <c r="U683" s="4">
        <f>((Produção!U677*(PreçoLivre!U679*(1-Plan1!$B$11)+U$4*Plan1!$E$16)-U$5-U$2)*U$7)</f>
        <v>802317.24871723691</v>
      </c>
      <c r="V683" s="4">
        <f>((Produção!V677*(PreçoLivre!V679*(1-Plan1!$B$11)+V$4*Plan1!$E$16)-V$5-V$2)*V$7)</f>
        <v>782969.50244139647</v>
      </c>
    </row>
    <row r="684" spans="1:22" x14ac:dyDescent="0.25">
      <c r="A684">
        <v>675</v>
      </c>
      <c r="B684" s="100">
        <f t="shared" si="10"/>
        <v>56179744.180752523</v>
      </c>
      <c r="C684" s="4">
        <f>((Produção!C678*(PreçoLivre!C680*(1-Plan1!$B$11)+C$4*Plan1!$E$16)-C$5-C$2)*C$7)</f>
        <v>7377524.2270910228</v>
      </c>
      <c r="D684" s="4">
        <f>((Produção!D678*(PreçoLivre!D680*(1-Plan1!$B$11)+D$4*Plan1!$E$16)-D$5-D$2)*D$7)</f>
        <v>7021853.6290847138</v>
      </c>
      <c r="E684" s="4">
        <f>((Produção!E678*(PreçoLivre!E680*(1-Plan1!$B$11)+E$4*Plan1!$E$16)-E$5-E$2)*E$7)</f>
        <v>5843633.8867841046</v>
      </c>
      <c r="F684" s="4">
        <f>((Produção!F678*(PreçoLivre!F680*(1-Plan1!$B$11)+F$4*Plan1!$E$16)-F$5-F$2)*F$7)</f>
        <v>5275404.072465335</v>
      </c>
      <c r="G684" s="4">
        <f>((Produção!G678*(PreçoLivre!G680*(1-Plan1!$B$11)+G$4*Plan1!$E$16)-G$5-G$2)*G$7)</f>
        <v>4202616.8364195218</v>
      </c>
      <c r="H684" s="4">
        <f>((Produção!H678*(PreçoLivre!H680*(1-Plan1!$B$11)+H$4*Plan1!$E$16)-H$5-H$2)*H$7)</f>
        <v>3978526.1827146593</v>
      </c>
      <c r="I684" s="4">
        <f>((Produção!I678*(PreçoLivre!I680*(1-Plan1!$B$11)+I$4*Plan1!$E$16)-I$5-I$2)*I$7)</f>
        <v>3315481.668272797</v>
      </c>
      <c r="J684" s="4">
        <f>((Produção!J678*(PreçoLivre!J680*(1-Plan1!$B$11)+J$4*Plan1!$E$16)-J$5-J$2)*J$7)</f>
        <v>3046217.3056514775</v>
      </c>
      <c r="K684" s="4">
        <f>((Produção!K678*(PreçoLivre!K680*(1-Plan1!$B$11)+K$4*Plan1!$E$16)-K$5-K$2)*K$7)</f>
        <v>2514200.3724246742</v>
      </c>
      <c r="L684" s="4">
        <f>((Produção!L678*(PreçoLivre!L680*(1-Plan1!$B$11)+L$4*Plan1!$E$16)-L$5-L$2)*L$7)</f>
        <v>2183049.842467126</v>
      </c>
      <c r="M684" s="4">
        <f>((Produção!M678*(PreçoLivre!M680*(1-Plan1!$B$11)+M$4*Plan1!$E$16)-M$5-M$2)*M$7)</f>
        <v>1952585.2405796254</v>
      </c>
      <c r="N684" s="4">
        <f>((Produção!N678*(PreçoLivre!N680*(1-Plan1!$B$11)+N$4*Plan1!$E$16)-N$5-N$2)*N$7)</f>
        <v>1579645.0196372888</v>
      </c>
      <c r="O684" s="4">
        <f>((Produção!O678*(PreçoLivre!O680*(1-Plan1!$B$11)+O$4*Plan1!$E$16)-O$5-O$2)*O$7)</f>
        <v>1279569.1786309511</v>
      </c>
      <c r="P684" s="4">
        <f>((Produção!P678*(PreçoLivre!P680*(1-Plan1!$B$11)+P$4*Plan1!$E$16)-P$5-P$2)*P$7)</f>
        <v>1110701.719341092</v>
      </c>
      <c r="Q684" s="4">
        <f>((Produção!Q678*(PreçoLivre!Q680*(1-Plan1!$B$11)+Q$4*Plan1!$E$16)-Q$5-Q$2)*Q$7)</f>
        <v>977790.72380273568</v>
      </c>
      <c r="R684" s="4">
        <f>((Produção!R678*(PreçoLivre!R680*(1-Plan1!$B$11)+R$4*Plan1!$E$16)-R$5-R$2)*R$7)</f>
        <v>945113.48801914498</v>
      </c>
      <c r="S684" s="4">
        <f>((Produção!S678*(PreçoLivre!S680*(1-Plan1!$B$11)+S$4*Plan1!$E$16)-S$5-S$2)*S$7)</f>
        <v>979094.63574215036</v>
      </c>
      <c r="T684" s="4">
        <f>((Produção!T678*(PreçoLivre!T680*(1-Plan1!$B$11)+T$4*Plan1!$E$16)-T$5-T$2)*T$7)</f>
        <v>932860.18894172588</v>
      </c>
      <c r="U684" s="4">
        <f>((Produção!U678*(PreçoLivre!U680*(1-Plan1!$B$11)+U$4*Plan1!$E$16)-U$5-U$2)*U$7)</f>
        <v>845406.87283515278</v>
      </c>
      <c r="V684" s="4">
        <f>((Produção!V678*(PreçoLivre!V680*(1-Plan1!$B$11)+V$4*Plan1!$E$16)-V$5-V$2)*V$7)</f>
        <v>818469.08984721277</v>
      </c>
    </row>
    <row r="685" spans="1:22" x14ac:dyDescent="0.25">
      <c r="A685">
        <v>676</v>
      </c>
      <c r="B685" s="100">
        <f t="shared" si="10"/>
        <v>71939996.569878653</v>
      </c>
      <c r="C685" s="4">
        <f>((Produção!C679*(PreçoLivre!C681*(1-Plan1!$B$11)+C$4*Plan1!$E$16)-C$5-C$2)*C$7)</f>
        <v>7347084.973706929</v>
      </c>
      <c r="D685" s="4">
        <f>((Produção!D679*(PreçoLivre!D681*(1-Plan1!$B$11)+D$4*Plan1!$E$16)-D$5-D$2)*D$7)</f>
        <v>6665594.7523100311</v>
      </c>
      <c r="E685" s="4">
        <f>((Produção!E679*(PreçoLivre!E681*(1-Plan1!$B$11)+E$4*Plan1!$E$16)-E$5-E$2)*E$7)</f>
        <v>6466951.7830785355</v>
      </c>
      <c r="F685" s="4">
        <f>((Produção!F679*(PreçoLivre!F681*(1-Plan1!$B$11)+F$4*Plan1!$E$16)-F$5-F$2)*F$7)</f>
        <v>6207250.7288177228</v>
      </c>
      <c r="G685" s="4">
        <f>((Produção!G679*(PreçoLivre!G681*(1-Plan1!$B$11)+G$4*Plan1!$E$16)-G$5-G$2)*G$7)</f>
        <v>5477471.218905339</v>
      </c>
      <c r="H685" s="4">
        <f>((Produção!H679*(PreçoLivre!H681*(1-Plan1!$B$11)+H$4*Plan1!$E$16)-H$5-H$2)*H$7)</f>
        <v>4915673.3653502017</v>
      </c>
      <c r="I685" s="4">
        <f>((Produção!I679*(PreçoLivre!I681*(1-Plan1!$B$11)+I$4*Plan1!$E$16)-I$5-I$2)*I$7)</f>
        <v>4448799.1754616229</v>
      </c>
      <c r="J685" s="4">
        <f>((Produção!J679*(PreçoLivre!J681*(1-Plan1!$B$11)+J$4*Plan1!$E$16)-J$5-J$2)*J$7)</f>
        <v>4059620.8620181954</v>
      </c>
      <c r="K685" s="4">
        <f>((Produção!K679*(PreçoLivre!K681*(1-Plan1!$B$11)+K$4*Plan1!$E$16)-K$5-K$2)*K$7)</f>
        <v>3684778.9551517223</v>
      </c>
      <c r="L685" s="4">
        <f>((Produção!L679*(PreçoLivre!L681*(1-Plan1!$B$11)+L$4*Plan1!$E$16)-L$5-L$2)*L$7)</f>
        <v>3547021.20389436</v>
      </c>
      <c r="M685" s="4">
        <f>((Produção!M679*(PreçoLivre!M681*(1-Plan1!$B$11)+M$4*Plan1!$E$16)-M$5-M$2)*M$7)</f>
        <v>3318126.2620645449</v>
      </c>
      <c r="N685" s="4">
        <f>((Produção!N679*(PreçoLivre!N681*(1-Plan1!$B$11)+N$4*Plan1!$E$16)-N$5-N$2)*N$7)</f>
        <v>2842373.4284042222</v>
      </c>
      <c r="O685" s="4">
        <f>((Produção!O679*(PreçoLivre!O681*(1-Plan1!$B$11)+O$4*Plan1!$E$16)-O$5-O$2)*O$7)</f>
        <v>2438781.0242893496</v>
      </c>
      <c r="P685" s="4">
        <f>((Produção!P679*(PreçoLivre!P681*(1-Plan1!$B$11)+P$4*Plan1!$E$16)-P$5-P$2)*P$7)</f>
        <v>2158155.7524878522</v>
      </c>
      <c r="Q685" s="4">
        <f>((Produção!Q679*(PreçoLivre!Q681*(1-Plan1!$B$11)+Q$4*Plan1!$E$16)-Q$5-Q$2)*Q$7)</f>
        <v>1976120.3978737174</v>
      </c>
      <c r="R685" s="4">
        <f>((Produção!R679*(PreçoLivre!R681*(1-Plan1!$B$11)+R$4*Plan1!$E$16)-R$5-R$2)*R$7)</f>
        <v>1523628.3321688438</v>
      </c>
      <c r="S685" s="4">
        <f>((Produção!S679*(PreçoLivre!S681*(1-Plan1!$B$11)+S$4*Plan1!$E$16)-S$5-S$2)*S$7)</f>
        <v>1411053.5985837569</v>
      </c>
      <c r="T685" s="4">
        <f>((Produção!T679*(PreçoLivre!T681*(1-Plan1!$B$11)+T$4*Plan1!$E$16)-T$5-T$2)*T$7)</f>
        <v>1308752.9845455156</v>
      </c>
      <c r="U685" s="4">
        <f>((Produção!U679*(PreçoLivre!U681*(1-Plan1!$B$11)+U$4*Plan1!$E$16)-U$5-U$2)*U$7)</f>
        <v>1126351.9844547284</v>
      </c>
      <c r="V685" s="4">
        <f>((Produção!V679*(PreçoLivre!V681*(1-Plan1!$B$11)+V$4*Plan1!$E$16)-V$5-V$2)*V$7)</f>
        <v>1016405.7863114759</v>
      </c>
    </row>
    <row r="686" spans="1:22" x14ac:dyDescent="0.25">
      <c r="A686">
        <v>677</v>
      </c>
      <c r="B686" s="100">
        <f t="shared" si="10"/>
        <v>66861756.062260956</v>
      </c>
      <c r="C686" s="4">
        <f>((Produção!C680*(PreçoLivre!C682*(1-Plan1!$B$11)+C$4*Plan1!$E$16)-C$5-C$2)*C$7)</f>
        <v>7158850.8815904958</v>
      </c>
      <c r="D686" s="4">
        <f>((Produção!D680*(PreçoLivre!D682*(1-Plan1!$B$11)+D$4*Plan1!$E$16)-D$5-D$2)*D$7)</f>
        <v>6112180.3078702353</v>
      </c>
      <c r="E686" s="4">
        <f>((Produção!E680*(PreçoLivre!E682*(1-Plan1!$B$11)+E$4*Plan1!$E$16)-E$5-E$2)*E$7)</f>
        <v>5497609.1584993452</v>
      </c>
      <c r="F686" s="4">
        <f>((Produção!F680*(PreçoLivre!F682*(1-Plan1!$B$11)+F$4*Plan1!$E$16)-F$5-F$2)*F$7)</f>
        <v>5076686.2852720898</v>
      </c>
      <c r="G686" s="4">
        <f>((Produção!G680*(PreçoLivre!G682*(1-Plan1!$B$11)+G$4*Plan1!$E$16)-G$5-G$2)*G$7)</f>
        <v>4854359.8619939042</v>
      </c>
      <c r="H686" s="4">
        <f>((Produção!H680*(PreçoLivre!H682*(1-Plan1!$B$11)+H$4*Plan1!$E$16)-H$5-H$2)*H$7)</f>
        <v>4667231.5858245715</v>
      </c>
      <c r="I686" s="4">
        <f>((Produção!I680*(PreçoLivre!I682*(1-Plan1!$B$11)+I$4*Plan1!$E$16)-I$5-I$2)*I$7)</f>
        <v>4160368.1726458943</v>
      </c>
      <c r="J686" s="4">
        <f>((Produção!J680*(PreçoLivre!J682*(1-Plan1!$B$11)+J$4*Plan1!$E$16)-J$5-J$2)*J$7)</f>
        <v>3913964.4987820168</v>
      </c>
      <c r="K686" s="4">
        <f>((Produção!K680*(PreçoLivre!K682*(1-Plan1!$B$11)+K$4*Plan1!$E$16)-K$5-K$2)*K$7)</f>
        <v>3493645.0431675557</v>
      </c>
      <c r="L686" s="4">
        <f>((Produção!L680*(PreçoLivre!L682*(1-Plan1!$B$11)+L$4*Plan1!$E$16)-L$5-L$2)*L$7)</f>
        <v>3112961.1397600882</v>
      </c>
      <c r="M686" s="4">
        <f>((Produção!M680*(PreçoLivre!M682*(1-Plan1!$B$11)+M$4*Plan1!$E$16)-M$5-M$2)*M$7)</f>
        <v>2511858.6120438287</v>
      </c>
      <c r="N686" s="4">
        <f>((Produção!N680*(PreçoLivre!N682*(1-Plan1!$B$11)+N$4*Plan1!$E$16)-N$5-N$2)*N$7)</f>
        <v>2385549.3613092713</v>
      </c>
      <c r="O686" s="4">
        <f>((Produção!O680*(PreçoLivre!O682*(1-Plan1!$B$11)+O$4*Plan1!$E$16)-O$5-O$2)*O$7)</f>
        <v>2303035.9468767354</v>
      </c>
      <c r="P686" s="4">
        <f>((Produção!P680*(PreçoLivre!P682*(1-Plan1!$B$11)+P$4*Plan1!$E$16)-P$5-P$2)*P$7)</f>
        <v>2086007.5229518153</v>
      </c>
      <c r="Q686" s="4">
        <f>((Produção!Q680*(PreçoLivre!Q682*(1-Plan1!$B$11)+Q$4*Plan1!$E$16)-Q$5-Q$2)*Q$7)</f>
        <v>1836556.3901847694</v>
      </c>
      <c r="R686" s="4">
        <f>((Produção!R680*(PreçoLivre!R682*(1-Plan1!$B$11)+R$4*Plan1!$E$16)-R$5-R$2)*R$7)</f>
        <v>1881315.9973853058</v>
      </c>
      <c r="S686" s="4">
        <f>((Produção!S680*(PreçoLivre!S682*(1-Plan1!$B$11)+S$4*Plan1!$E$16)-S$5-S$2)*S$7)</f>
        <v>1699126.2698040828</v>
      </c>
      <c r="T686" s="4">
        <f>((Produção!T680*(PreçoLivre!T682*(1-Plan1!$B$11)+T$4*Plan1!$E$16)-T$5-T$2)*T$7)</f>
        <v>1452354.0064005207</v>
      </c>
      <c r="U686" s="4">
        <f>((Produção!U680*(PreçoLivre!U682*(1-Plan1!$B$11)+U$4*Plan1!$E$16)-U$5-U$2)*U$7)</f>
        <v>1337619.8273669423</v>
      </c>
      <c r="V686" s="4">
        <f>((Produção!V680*(PreçoLivre!V682*(1-Plan1!$B$11)+V$4*Plan1!$E$16)-V$5-V$2)*V$7)</f>
        <v>1320475.1925314949</v>
      </c>
    </row>
    <row r="687" spans="1:22" x14ac:dyDescent="0.25">
      <c r="A687">
        <v>678</v>
      </c>
      <c r="B687" s="100">
        <f t="shared" si="10"/>
        <v>60797875.920223862</v>
      </c>
      <c r="C687" s="4">
        <f>((Produção!C681*(PreçoLivre!C683*(1-Plan1!$B$11)+C$4*Plan1!$E$16)-C$5-C$2)*C$7)</f>
        <v>7034273.661798751</v>
      </c>
      <c r="D687" s="4">
        <f>((Produção!D681*(PreçoLivre!D683*(1-Plan1!$B$11)+D$4*Plan1!$E$16)-D$5-D$2)*D$7)</f>
        <v>6216983.446740767</v>
      </c>
      <c r="E687" s="4">
        <f>((Produção!E681*(PreçoLivre!E683*(1-Plan1!$B$11)+E$4*Plan1!$E$16)-E$5-E$2)*E$7)</f>
        <v>6181332.034311207</v>
      </c>
      <c r="F687" s="4">
        <f>((Produção!F681*(PreçoLivre!F683*(1-Plan1!$B$11)+F$4*Plan1!$E$16)-F$5-F$2)*F$7)</f>
        <v>5131828.063629223</v>
      </c>
      <c r="G687" s="4">
        <f>((Produção!G681*(PreçoLivre!G683*(1-Plan1!$B$11)+G$4*Plan1!$E$16)-G$5-G$2)*G$7)</f>
        <v>4681316.8383417241</v>
      </c>
      <c r="H687" s="4">
        <f>((Produção!H681*(PreçoLivre!H683*(1-Plan1!$B$11)+H$4*Plan1!$E$16)-H$5-H$2)*H$7)</f>
        <v>4266333.016494086</v>
      </c>
      <c r="I687" s="4">
        <f>((Produção!I681*(PreçoLivre!I683*(1-Plan1!$B$11)+I$4*Plan1!$E$16)-I$5-I$2)*I$7)</f>
        <v>3781450.6730290423</v>
      </c>
      <c r="J687" s="4">
        <f>((Produção!J681*(PreçoLivre!J683*(1-Plan1!$B$11)+J$4*Plan1!$E$16)-J$5-J$2)*J$7)</f>
        <v>3226290.2330349716</v>
      </c>
      <c r="K687" s="4">
        <f>((Produção!K681*(PreçoLivre!K683*(1-Plan1!$B$11)+K$4*Plan1!$E$16)-K$5-K$2)*K$7)</f>
        <v>2962351.128382735</v>
      </c>
      <c r="L687" s="4">
        <f>((Produção!L681*(PreçoLivre!L683*(1-Plan1!$B$11)+L$4*Plan1!$E$16)-L$5-L$2)*L$7)</f>
        <v>2602913.9257480134</v>
      </c>
      <c r="M687" s="4">
        <f>((Produção!M681*(PreçoLivre!M683*(1-Plan1!$B$11)+M$4*Plan1!$E$16)-M$5-M$2)*M$7)</f>
        <v>2306258.3716356046</v>
      </c>
      <c r="N687" s="4">
        <f>((Produção!N681*(PreçoLivre!N683*(1-Plan1!$B$11)+N$4*Plan1!$E$16)-N$5-N$2)*N$7)</f>
        <v>2085765.8190740224</v>
      </c>
      <c r="O687" s="4">
        <f>((Produção!O681*(PreçoLivre!O683*(1-Plan1!$B$11)+O$4*Plan1!$E$16)-O$5-O$2)*O$7)</f>
        <v>1846470.4105430762</v>
      </c>
      <c r="P687" s="4">
        <f>((Produção!P681*(PreçoLivre!P683*(1-Plan1!$B$11)+P$4*Plan1!$E$16)-P$5-P$2)*P$7)</f>
        <v>1665182.6251410237</v>
      </c>
      <c r="Q687" s="4">
        <f>((Produção!Q681*(PreçoLivre!Q683*(1-Plan1!$B$11)+Q$4*Plan1!$E$16)-Q$5-Q$2)*Q$7)</f>
        <v>1500420.7364919304</v>
      </c>
      <c r="R687" s="4">
        <f>((Produção!R681*(PreçoLivre!R683*(1-Plan1!$B$11)+R$4*Plan1!$E$16)-R$5-R$2)*R$7)</f>
        <v>1249162.5332514558</v>
      </c>
      <c r="S687" s="4">
        <f>((Produção!S681*(PreçoLivre!S683*(1-Plan1!$B$11)+S$4*Plan1!$E$16)-S$5-S$2)*S$7)</f>
        <v>1180592.7393105517</v>
      </c>
      <c r="T687" s="4">
        <f>((Produção!T681*(PreçoLivre!T683*(1-Plan1!$B$11)+T$4*Plan1!$E$16)-T$5-T$2)*T$7)</f>
        <v>1095611.2918270973</v>
      </c>
      <c r="U687" s="4">
        <f>((Produção!U681*(PreçoLivre!U683*(1-Plan1!$B$11)+U$4*Plan1!$E$16)-U$5-U$2)*U$7)</f>
        <v>931962.00300576934</v>
      </c>
      <c r="V687" s="4">
        <f>((Produção!V681*(PreçoLivre!V683*(1-Plan1!$B$11)+V$4*Plan1!$E$16)-V$5-V$2)*V$7)</f>
        <v>851376.36843279749</v>
      </c>
    </row>
    <row r="688" spans="1:22" x14ac:dyDescent="0.25">
      <c r="A688">
        <v>679</v>
      </c>
      <c r="B688" s="100">
        <f t="shared" si="10"/>
        <v>67238700.685795054</v>
      </c>
      <c r="C688" s="4">
        <f>((Produção!C682*(PreçoLivre!C684*(1-Plan1!$B$11)+C$4*Plan1!$E$16)-C$5-C$2)*C$7)</f>
        <v>7381063.5235479549</v>
      </c>
      <c r="D688" s="4">
        <f>((Produção!D682*(PreçoLivre!D684*(1-Plan1!$B$11)+D$4*Plan1!$E$16)-D$5-D$2)*D$7)</f>
        <v>5986966.3775366647</v>
      </c>
      <c r="E688" s="4">
        <f>((Produção!E682*(PreçoLivre!E684*(1-Plan1!$B$11)+E$4*Plan1!$E$16)-E$5-E$2)*E$7)</f>
        <v>5771881.8989089839</v>
      </c>
      <c r="F688" s="4">
        <f>((Produção!F682*(PreçoLivre!F684*(1-Plan1!$B$11)+F$4*Plan1!$E$16)-F$5-F$2)*F$7)</f>
        <v>5147624.0610409109</v>
      </c>
      <c r="G688" s="4">
        <f>((Produção!G682*(PreçoLivre!G684*(1-Plan1!$B$11)+G$4*Plan1!$E$16)-G$5-G$2)*G$7)</f>
        <v>4968306.7503663544</v>
      </c>
      <c r="H688" s="4">
        <f>((Produção!H682*(PreçoLivre!H684*(1-Plan1!$B$11)+H$4*Plan1!$E$16)-H$5-H$2)*H$7)</f>
        <v>5108507.3724652007</v>
      </c>
      <c r="I688" s="4">
        <f>((Produção!I682*(PreçoLivre!I684*(1-Plan1!$B$11)+I$4*Plan1!$E$16)-I$5-I$2)*I$7)</f>
        <v>4509969.9050173126</v>
      </c>
      <c r="J688" s="4">
        <f>((Produção!J682*(PreçoLivre!J684*(1-Plan1!$B$11)+J$4*Plan1!$E$16)-J$5-J$2)*J$7)</f>
        <v>4051260.2771817944</v>
      </c>
      <c r="K688" s="4">
        <f>((Produção!K682*(PreçoLivre!K684*(1-Plan1!$B$11)+K$4*Plan1!$E$16)-K$5-K$2)*K$7)</f>
        <v>3526796.3587768408</v>
      </c>
      <c r="L688" s="4">
        <f>((Produção!L682*(PreçoLivre!L684*(1-Plan1!$B$11)+L$4*Plan1!$E$16)-L$5-L$2)*L$7)</f>
        <v>3103873.973166334</v>
      </c>
      <c r="M688" s="4">
        <f>((Produção!M682*(PreçoLivre!M684*(1-Plan1!$B$11)+M$4*Plan1!$E$16)-M$5-M$2)*M$7)</f>
        <v>2770126.4487401233</v>
      </c>
      <c r="N688" s="4">
        <f>((Produção!N682*(PreçoLivre!N684*(1-Plan1!$B$11)+N$4*Plan1!$E$16)-N$5-N$2)*N$7)</f>
        <v>2453028.6140581355</v>
      </c>
      <c r="O688" s="4">
        <f>((Produção!O682*(PreçoLivre!O684*(1-Plan1!$B$11)+O$4*Plan1!$E$16)-O$5-O$2)*O$7)</f>
        <v>2139617.8980088136</v>
      </c>
      <c r="P688" s="4">
        <f>((Produção!P682*(PreçoLivre!P684*(1-Plan1!$B$11)+P$4*Plan1!$E$16)-P$5-P$2)*P$7)</f>
        <v>1801554.4277366099</v>
      </c>
      <c r="Q688" s="4">
        <f>((Produção!Q682*(PreçoLivre!Q684*(1-Plan1!$B$11)+Q$4*Plan1!$E$16)-Q$5-Q$2)*Q$7)</f>
        <v>1678076.2597714623</v>
      </c>
      <c r="R688" s="4">
        <f>((Produção!R682*(PreçoLivre!R684*(1-Plan1!$B$11)+R$4*Plan1!$E$16)-R$5-R$2)*R$7)</f>
        <v>1453969.9674969388</v>
      </c>
      <c r="S688" s="4">
        <f>((Produção!S682*(PreçoLivre!S684*(1-Plan1!$B$11)+S$4*Plan1!$E$16)-S$5-S$2)*S$7)</f>
        <v>1537154.8062569303</v>
      </c>
      <c r="T688" s="4">
        <f>((Produção!T682*(PreçoLivre!T684*(1-Plan1!$B$11)+T$4*Plan1!$E$16)-T$5-T$2)*T$7)</f>
        <v>1343611.0211630086</v>
      </c>
      <c r="U688" s="4">
        <f>((Produção!U682*(PreçoLivre!U684*(1-Plan1!$B$11)+U$4*Plan1!$E$16)-U$5-U$2)*U$7)</f>
        <v>1276639.7203584805</v>
      </c>
      <c r="V688" s="4">
        <f>((Produção!V682*(PreçoLivre!V684*(1-Plan1!$B$11)+V$4*Plan1!$E$16)-V$5-V$2)*V$7)</f>
        <v>1228671.0241961959</v>
      </c>
    </row>
    <row r="689" spans="1:22" x14ac:dyDescent="0.25">
      <c r="A689">
        <v>680</v>
      </c>
      <c r="B689" s="100">
        <f t="shared" si="10"/>
        <v>62251009.089152575</v>
      </c>
      <c r="C689" s="4">
        <f>((Produção!C683*(PreçoLivre!C685*(1-Plan1!$B$11)+C$4*Plan1!$E$16)-C$5-C$2)*C$7)</f>
        <v>7481512.6750312457</v>
      </c>
      <c r="D689" s="4">
        <f>((Produção!D683*(PreçoLivre!D685*(1-Plan1!$B$11)+D$4*Plan1!$E$16)-D$5-D$2)*D$7)</f>
        <v>6047218.3919716813</v>
      </c>
      <c r="E689" s="4">
        <f>((Produção!E683*(PreçoLivre!E685*(1-Plan1!$B$11)+E$4*Plan1!$E$16)-E$5-E$2)*E$7)</f>
        <v>5928892.9215222504</v>
      </c>
      <c r="F689" s="4">
        <f>((Produção!F683*(PreçoLivre!F685*(1-Plan1!$B$11)+F$4*Plan1!$E$16)-F$5-F$2)*F$7)</f>
        <v>5117405.9842680171</v>
      </c>
      <c r="G689" s="4">
        <f>((Produção!G683*(PreçoLivre!G685*(1-Plan1!$B$11)+G$4*Plan1!$E$16)-G$5-G$2)*G$7)</f>
        <v>4842425.5221143812</v>
      </c>
      <c r="H689" s="4">
        <f>((Produção!H683*(PreçoLivre!H685*(1-Plan1!$B$11)+H$4*Plan1!$E$16)-H$5-H$2)*H$7)</f>
        <v>4979365.9800350275</v>
      </c>
      <c r="I689" s="4">
        <f>((Produção!I683*(PreçoLivre!I685*(1-Plan1!$B$11)+I$4*Plan1!$E$16)-I$5-I$2)*I$7)</f>
        <v>4138734.4361486859</v>
      </c>
      <c r="J689" s="4">
        <f>((Produção!J683*(PreçoLivre!J685*(1-Plan1!$B$11)+J$4*Plan1!$E$16)-J$5-J$2)*J$7)</f>
        <v>3662072.8777333843</v>
      </c>
      <c r="K689" s="4">
        <f>((Produção!K683*(PreçoLivre!K685*(1-Plan1!$B$11)+K$4*Plan1!$E$16)-K$5-K$2)*K$7)</f>
        <v>3182289.2933000061</v>
      </c>
      <c r="L689" s="4">
        <f>((Produção!L683*(PreçoLivre!L685*(1-Plan1!$B$11)+L$4*Plan1!$E$16)-L$5-L$2)*L$7)</f>
        <v>2584091.7728487984</v>
      </c>
      <c r="M689" s="4">
        <f>((Produção!M683*(PreçoLivre!M685*(1-Plan1!$B$11)+M$4*Plan1!$E$16)-M$5-M$2)*M$7)</f>
        <v>2219458.2216693708</v>
      </c>
      <c r="N689" s="4">
        <f>((Produção!N683*(PreçoLivre!N685*(1-Plan1!$B$11)+N$4*Plan1!$E$16)-N$5-N$2)*N$7)</f>
        <v>1980172.7650829938</v>
      </c>
      <c r="O689" s="4">
        <f>((Produção!O683*(PreçoLivre!O685*(1-Plan1!$B$11)+O$4*Plan1!$E$16)-O$5-O$2)*O$7)</f>
        <v>1727071.915323965</v>
      </c>
      <c r="P689" s="4">
        <f>((Produção!P683*(PreçoLivre!P685*(1-Plan1!$B$11)+P$4*Plan1!$E$16)-P$5-P$2)*P$7)</f>
        <v>1523080.4703766378</v>
      </c>
      <c r="Q689" s="4">
        <f>((Produção!Q683*(PreçoLivre!Q685*(1-Plan1!$B$11)+Q$4*Plan1!$E$16)-Q$5-Q$2)*Q$7)</f>
        <v>1452900.6565013248</v>
      </c>
      <c r="R689" s="4">
        <f>((Produção!R683*(PreçoLivre!R685*(1-Plan1!$B$11)+R$4*Plan1!$E$16)-R$5-R$2)*R$7)</f>
        <v>1470473.4990031475</v>
      </c>
      <c r="S689" s="4">
        <f>((Produção!S683*(PreçoLivre!S685*(1-Plan1!$B$11)+S$4*Plan1!$E$16)-S$5-S$2)*S$7)</f>
        <v>1223008.281459416</v>
      </c>
      <c r="T689" s="4">
        <f>((Produção!T683*(PreçoLivre!T685*(1-Plan1!$B$11)+T$4*Plan1!$E$16)-T$5-T$2)*T$7)</f>
        <v>1029273.9475977317</v>
      </c>
      <c r="U689" s="4">
        <f>((Produção!U683*(PreçoLivre!U685*(1-Plan1!$B$11)+U$4*Plan1!$E$16)-U$5-U$2)*U$7)</f>
        <v>893495.1861536646</v>
      </c>
      <c r="V689" s="4">
        <f>((Produção!V683*(PreçoLivre!V685*(1-Plan1!$B$11)+V$4*Plan1!$E$16)-V$5-V$2)*V$7)</f>
        <v>768064.29101083835</v>
      </c>
    </row>
    <row r="690" spans="1:22" x14ac:dyDescent="0.25">
      <c r="A690">
        <v>681</v>
      </c>
      <c r="B690" s="100">
        <f t="shared" si="10"/>
        <v>59697967.022641756</v>
      </c>
      <c r="C690" s="4">
        <f>((Produção!C684*(PreçoLivre!C686*(1-Plan1!$B$11)+C$4*Plan1!$E$16)-C$5-C$2)*C$7)</f>
        <v>6870730.4133603759</v>
      </c>
      <c r="D690" s="4">
        <f>((Produção!D684*(PreçoLivre!D686*(1-Plan1!$B$11)+D$4*Plan1!$E$16)-D$5-D$2)*D$7)</f>
        <v>5785973.9074609661</v>
      </c>
      <c r="E690" s="4">
        <f>((Produção!E684*(PreçoLivre!E686*(1-Plan1!$B$11)+E$4*Plan1!$E$16)-E$5-E$2)*E$7)</f>
        <v>5443612.5270556165</v>
      </c>
      <c r="F690" s="4">
        <f>((Produção!F684*(PreçoLivre!F686*(1-Plan1!$B$11)+F$4*Plan1!$E$16)-F$5-F$2)*F$7)</f>
        <v>5152211.7543918639</v>
      </c>
      <c r="G690" s="4">
        <f>((Produção!G684*(PreçoLivre!G686*(1-Plan1!$B$11)+G$4*Plan1!$E$16)-G$5-G$2)*G$7)</f>
        <v>4443274.5606137179</v>
      </c>
      <c r="H690" s="4">
        <f>((Produção!H684*(PreçoLivre!H686*(1-Plan1!$B$11)+H$4*Plan1!$E$16)-H$5-H$2)*H$7)</f>
        <v>4078725.8200465562</v>
      </c>
      <c r="I690" s="4">
        <f>((Produção!I684*(PreçoLivre!I686*(1-Plan1!$B$11)+I$4*Plan1!$E$16)-I$5-I$2)*I$7)</f>
        <v>3703321.382850382</v>
      </c>
      <c r="J690" s="4">
        <f>((Produção!J684*(PreçoLivre!J686*(1-Plan1!$B$11)+J$4*Plan1!$E$16)-J$5-J$2)*J$7)</f>
        <v>3330506.7819187711</v>
      </c>
      <c r="K690" s="4">
        <f>((Produção!K684*(PreçoLivre!K686*(1-Plan1!$B$11)+K$4*Plan1!$E$16)-K$5-K$2)*K$7)</f>
        <v>3217175.4914278998</v>
      </c>
      <c r="L690" s="4">
        <f>((Produção!L684*(PreçoLivre!L686*(1-Plan1!$B$11)+L$4*Plan1!$E$16)-L$5-L$2)*L$7)</f>
        <v>2877896.3152757483</v>
      </c>
      <c r="M690" s="4">
        <f>((Produção!M684*(PreçoLivre!M686*(1-Plan1!$B$11)+M$4*Plan1!$E$16)-M$5-M$2)*M$7)</f>
        <v>2495576.8516572658</v>
      </c>
      <c r="N690" s="4">
        <f>((Produção!N684*(PreçoLivre!N686*(1-Plan1!$B$11)+N$4*Plan1!$E$16)-N$5-N$2)*N$7)</f>
        <v>2050777.019683178</v>
      </c>
      <c r="O690" s="4">
        <f>((Produção!O684*(PreçoLivre!O686*(1-Plan1!$B$11)+O$4*Plan1!$E$16)-O$5-O$2)*O$7)</f>
        <v>1768846.2306302239</v>
      </c>
      <c r="P690" s="4">
        <f>((Produção!P684*(PreçoLivre!P686*(1-Plan1!$B$11)+P$4*Plan1!$E$16)-P$5-P$2)*P$7)</f>
        <v>1538703.0275424488</v>
      </c>
      <c r="Q690" s="4">
        <f>((Produção!Q684*(PreçoLivre!Q686*(1-Plan1!$B$11)+Q$4*Plan1!$E$16)-Q$5-Q$2)*Q$7)</f>
        <v>1437264.0867386803</v>
      </c>
      <c r="R690" s="4">
        <f>((Produção!R684*(PreçoLivre!R686*(1-Plan1!$B$11)+R$4*Plan1!$E$16)-R$5-R$2)*R$7)</f>
        <v>1291750.1845118334</v>
      </c>
      <c r="S690" s="4">
        <f>((Produção!S684*(PreçoLivre!S686*(1-Plan1!$B$11)+S$4*Plan1!$E$16)-S$5-S$2)*S$7)</f>
        <v>1256623.7926475864</v>
      </c>
      <c r="T690" s="4">
        <f>((Produção!T684*(PreçoLivre!T686*(1-Plan1!$B$11)+T$4*Plan1!$E$16)-T$5-T$2)*T$7)</f>
        <v>1088093.2395671853</v>
      </c>
      <c r="U690" s="4">
        <f>((Produção!U684*(PreçoLivre!U686*(1-Plan1!$B$11)+U$4*Plan1!$E$16)-U$5-U$2)*U$7)</f>
        <v>995944.66978106799</v>
      </c>
      <c r="V690" s="4">
        <f>((Produção!V684*(PreçoLivre!V686*(1-Plan1!$B$11)+V$4*Plan1!$E$16)-V$5-V$2)*V$7)</f>
        <v>870958.9654803935</v>
      </c>
    </row>
    <row r="691" spans="1:22" x14ac:dyDescent="0.25">
      <c r="A691">
        <v>682</v>
      </c>
      <c r="B691" s="100">
        <f t="shared" si="10"/>
        <v>97018080.66573593</v>
      </c>
      <c r="C691" s="4">
        <f>((Produção!C685*(PreçoLivre!C687*(1-Plan1!$B$11)+C$4*Plan1!$E$16)-C$5-C$2)*C$7)</f>
        <v>7134993.1161449691</v>
      </c>
      <c r="D691" s="4">
        <f>((Produção!D685*(PreçoLivre!D687*(1-Plan1!$B$11)+D$4*Plan1!$E$16)-D$5-D$2)*D$7)</f>
        <v>7646787.002256019</v>
      </c>
      <c r="E691" s="4">
        <f>((Produção!E685*(PreçoLivre!E687*(1-Plan1!$B$11)+E$4*Plan1!$E$16)-E$5-E$2)*E$7)</f>
        <v>7413262.9511859547</v>
      </c>
      <c r="F691" s="4">
        <f>((Produção!F685*(PreçoLivre!F687*(1-Plan1!$B$11)+F$4*Plan1!$E$16)-F$5-F$2)*F$7)</f>
        <v>7710722.9116295651</v>
      </c>
      <c r="G691" s="4">
        <f>((Produção!G685*(PreçoLivre!G687*(1-Plan1!$B$11)+G$4*Plan1!$E$16)-G$5-G$2)*G$7)</f>
        <v>6891257.6265158728</v>
      </c>
      <c r="H691" s="4">
        <f>((Produção!H685*(PreçoLivre!H687*(1-Plan1!$B$11)+H$4*Plan1!$E$16)-H$5-H$2)*H$7)</f>
        <v>6556891.3757694382</v>
      </c>
      <c r="I691" s="4">
        <f>((Produção!I685*(PreçoLivre!I687*(1-Plan1!$B$11)+I$4*Plan1!$E$16)-I$5-I$2)*I$7)</f>
        <v>5943142.5820623692</v>
      </c>
      <c r="J691" s="4">
        <f>((Produção!J685*(PreçoLivre!J687*(1-Plan1!$B$11)+J$4*Plan1!$E$16)-J$5-J$2)*J$7)</f>
        <v>5789510.9735897938</v>
      </c>
      <c r="K691" s="4">
        <f>((Produção!K685*(PreçoLivre!K687*(1-Plan1!$B$11)+K$4*Plan1!$E$16)-K$5-K$2)*K$7)</f>
        <v>5099264.6884535635</v>
      </c>
      <c r="L691" s="4">
        <f>((Produção!L685*(PreçoLivre!L687*(1-Plan1!$B$11)+L$4*Plan1!$E$16)-L$5-L$2)*L$7)</f>
        <v>4726794.9875601409</v>
      </c>
      <c r="M691" s="4">
        <f>((Produção!M685*(PreçoLivre!M687*(1-Plan1!$B$11)+M$4*Plan1!$E$16)-M$5-M$2)*M$7)</f>
        <v>4099291.3501851768</v>
      </c>
      <c r="N691" s="4">
        <f>((Produção!N685*(PreçoLivre!N687*(1-Plan1!$B$11)+N$4*Plan1!$E$16)-N$5-N$2)*N$7)</f>
        <v>3798604.8233716381</v>
      </c>
      <c r="O691" s="4">
        <f>((Produção!O685*(PreçoLivre!O687*(1-Plan1!$B$11)+O$4*Plan1!$E$16)-O$5-O$2)*O$7)</f>
        <v>3723554.1885031494</v>
      </c>
      <c r="P691" s="4">
        <f>((Produção!P685*(PreçoLivre!P687*(1-Plan1!$B$11)+P$4*Plan1!$E$16)-P$5-P$2)*P$7)</f>
        <v>3411629.5329888551</v>
      </c>
      <c r="Q691" s="4">
        <f>((Produção!Q685*(PreçoLivre!Q687*(1-Plan1!$B$11)+Q$4*Plan1!$E$16)-Q$5-Q$2)*Q$7)</f>
        <v>3434017.6049650968</v>
      </c>
      <c r="R691" s="4">
        <f>((Produção!R685*(PreçoLivre!R687*(1-Plan1!$B$11)+R$4*Plan1!$E$16)-R$5-R$2)*R$7)</f>
        <v>3165439.9457476544</v>
      </c>
      <c r="S691" s="4">
        <f>((Produção!S685*(PreçoLivre!S687*(1-Plan1!$B$11)+S$4*Plan1!$E$16)-S$5-S$2)*S$7)</f>
        <v>3051716.3297345978</v>
      </c>
      <c r="T691" s="4">
        <f>((Produção!T685*(PreçoLivre!T687*(1-Plan1!$B$11)+T$4*Plan1!$E$16)-T$5-T$2)*T$7)</f>
        <v>2757547.2382724294</v>
      </c>
      <c r="U691" s="4">
        <f>((Produção!U685*(PreçoLivre!U687*(1-Plan1!$B$11)+U$4*Plan1!$E$16)-U$5-U$2)*U$7)</f>
        <v>2411709.7651337129</v>
      </c>
      <c r="V691" s="4">
        <f>((Produção!V685*(PreçoLivre!V687*(1-Plan1!$B$11)+V$4*Plan1!$E$16)-V$5-V$2)*V$7)</f>
        <v>2251941.6716659544</v>
      </c>
    </row>
    <row r="692" spans="1:22" x14ac:dyDescent="0.25">
      <c r="A692">
        <v>683</v>
      </c>
      <c r="B692" s="100">
        <f t="shared" si="10"/>
        <v>78001294.036368415</v>
      </c>
      <c r="C692" s="4">
        <f>((Produção!C686*(PreçoLivre!C688*(1-Plan1!$B$11)+C$4*Plan1!$E$16)-C$5-C$2)*C$7)</f>
        <v>8961510.4378883969</v>
      </c>
      <c r="D692" s="4">
        <f>((Produção!D686*(PreçoLivre!D688*(1-Plan1!$B$11)+D$4*Plan1!$E$16)-D$5-D$2)*D$7)</f>
        <v>8804135.3796924241</v>
      </c>
      <c r="E692" s="4">
        <f>((Produção!E686*(PreçoLivre!E688*(1-Plan1!$B$11)+E$4*Plan1!$E$16)-E$5-E$2)*E$7)</f>
        <v>6983904.0233070133</v>
      </c>
      <c r="F692" s="4">
        <f>((Produção!F686*(PreçoLivre!F688*(1-Plan1!$B$11)+F$4*Plan1!$E$16)-F$5-F$2)*F$7)</f>
        <v>6385782.1919672526</v>
      </c>
      <c r="G692" s="4">
        <f>((Produção!G686*(PreçoLivre!G688*(1-Plan1!$B$11)+G$4*Plan1!$E$16)-G$5-G$2)*G$7)</f>
        <v>5495859.4837542931</v>
      </c>
      <c r="H692" s="4">
        <f>((Produção!H686*(PreçoLivre!H688*(1-Plan1!$B$11)+H$4*Plan1!$E$16)-H$5-H$2)*H$7)</f>
        <v>4785225.6731628776</v>
      </c>
      <c r="I692" s="4">
        <f>((Produção!I686*(PreçoLivre!I688*(1-Plan1!$B$11)+I$4*Plan1!$E$16)-I$5-I$2)*I$7)</f>
        <v>4509831.1560945893</v>
      </c>
      <c r="J692" s="4">
        <f>((Produção!J686*(PreçoLivre!J688*(1-Plan1!$B$11)+J$4*Plan1!$E$16)-J$5-J$2)*J$7)</f>
        <v>4243475.8346124105</v>
      </c>
      <c r="K692" s="4">
        <f>((Produção!K686*(PreçoLivre!K688*(1-Plan1!$B$11)+K$4*Plan1!$E$16)-K$5-K$2)*K$7)</f>
        <v>3870116.4045241843</v>
      </c>
      <c r="L692" s="4">
        <f>((Produção!L686*(PreçoLivre!L688*(1-Plan1!$B$11)+L$4*Plan1!$E$16)-L$5-L$2)*L$7)</f>
        <v>3462366.526602597</v>
      </c>
      <c r="M692" s="4">
        <f>((Produção!M686*(PreçoLivre!M688*(1-Plan1!$B$11)+M$4*Plan1!$E$16)-M$5-M$2)*M$7)</f>
        <v>3214375.6749768648</v>
      </c>
      <c r="N692" s="4">
        <f>((Produção!N686*(PreçoLivre!N688*(1-Plan1!$B$11)+N$4*Plan1!$E$16)-N$5-N$2)*N$7)</f>
        <v>2662165.0853729756</v>
      </c>
      <c r="O692" s="4">
        <f>((Produção!O686*(PreçoLivre!O688*(1-Plan1!$B$11)+O$4*Plan1!$E$16)-O$5-O$2)*O$7)</f>
        <v>2290210.2302917228</v>
      </c>
      <c r="P692" s="4">
        <f>((Produção!P686*(PreçoLivre!P688*(1-Plan1!$B$11)+P$4*Plan1!$E$16)-P$5-P$2)*P$7)</f>
        <v>2103171.1029644315</v>
      </c>
      <c r="Q692" s="4">
        <f>((Produção!Q686*(PreçoLivre!Q688*(1-Plan1!$B$11)+Q$4*Plan1!$E$16)-Q$5-Q$2)*Q$7)</f>
        <v>2050001.5628070501</v>
      </c>
      <c r="R692" s="4">
        <f>((Produção!R686*(PreçoLivre!R688*(1-Plan1!$B$11)+R$4*Plan1!$E$16)-R$5-R$2)*R$7)</f>
        <v>1842676.7037207158</v>
      </c>
      <c r="S692" s="4">
        <f>((Produção!S686*(PreçoLivre!S688*(1-Plan1!$B$11)+S$4*Plan1!$E$16)-S$5-S$2)*S$7)</f>
        <v>1660146.978080696</v>
      </c>
      <c r="T692" s="4">
        <f>((Produção!T686*(PreçoLivre!T688*(1-Plan1!$B$11)+T$4*Plan1!$E$16)-T$5-T$2)*T$7)</f>
        <v>1638208.6321472924</v>
      </c>
      <c r="U692" s="4">
        <f>((Produção!U686*(PreçoLivre!U688*(1-Plan1!$B$11)+U$4*Plan1!$E$16)-U$5-U$2)*U$7)</f>
        <v>1553593.5900498515</v>
      </c>
      <c r="V692" s="4">
        <f>((Produção!V686*(PreçoLivre!V688*(1-Plan1!$B$11)+V$4*Plan1!$E$16)-V$5-V$2)*V$7)</f>
        <v>1484537.3643507666</v>
      </c>
    </row>
    <row r="693" spans="1:22" x14ac:dyDescent="0.25">
      <c r="A693">
        <v>684</v>
      </c>
      <c r="B693" s="100">
        <f t="shared" si="10"/>
        <v>73836286.323644042</v>
      </c>
      <c r="C693" s="4">
        <f>((Produção!C687*(PreçoLivre!C689*(1-Plan1!$B$11)+C$4*Plan1!$E$16)-C$5-C$2)*C$7)</f>
        <v>7599108.2388151772</v>
      </c>
      <c r="D693" s="4">
        <f>((Produção!D687*(PreçoLivre!D689*(1-Plan1!$B$11)+D$4*Plan1!$E$16)-D$5-D$2)*D$7)</f>
        <v>6848793.9164312789</v>
      </c>
      <c r="E693" s="4">
        <f>((Produção!E687*(PreçoLivre!E689*(1-Plan1!$B$11)+E$4*Plan1!$E$16)-E$5-E$2)*E$7)</f>
        <v>6057714.0311870296</v>
      </c>
      <c r="F693" s="4">
        <f>((Produção!F687*(PreçoLivre!F689*(1-Plan1!$B$11)+F$4*Plan1!$E$16)-F$5-F$2)*F$7)</f>
        <v>5229594.3937977552</v>
      </c>
      <c r="G693" s="4">
        <f>((Produção!G687*(PreçoLivre!G689*(1-Plan1!$B$11)+G$4*Plan1!$E$16)-G$5-G$2)*G$7)</f>
        <v>4973401.1379601378</v>
      </c>
      <c r="H693" s="4">
        <f>((Produção!H687*(PreçoLivre!H689*(1-Plan1!$B$11)+H$4*Plan1!$E$16)-H$5-H$2)*H$7)</f>
        <v>4865160.590023784</v>
      </c>
      <c r="I693" s="4">
        <f>((Produção!I687*(PreçoLivre!I689*(1-Plan1!$B$11)+I$4*Plan1!$E$16)-I$5-I$2)*I$7)</f>
        <v>4426299.3915347382</v>
      </c>
      <c r="J693" s="4">
        <f>((Produção!J687*(PreçoLivre!J689*(1-Plan1!$B$11)+J$4*Plan1!$E$16)-J$5-J$2)*J$7)</f>
        <v>4281186.6265973132</v>
      </c>
      <c r="K693" s="4">
        <f>((Produção!K687*(PreçoLivre!K689*(1-Plan1!$B$11)+K$4*Plan1!$E$16)-K$5-K$2)*K$7)</f>
        <v>3816127.2348350082</v>
      </c>
      <c r="L693" s="4">
        <f>((Produção!L687*(PreçoLivre!L689*(1-Plan1!$B$11)+L$4*Plan1!$E$16)-L$5-L$2)*L$7)</f>
        <v>3347082.1079470217</v>
      </c>
      <c r="M693" s="4">
        <f>((Produção!M687*(PreçoLivre!M689*(1-Plan1!$B$11)+M$4*Plan1!$E$16)-M$5-M$2)*M$7)</f>
        <v>3140816.9706535572</v>
      </c>
      <c r="N693" s="4">
        <f>((Produção!N687*(PreçoLivre!N689*(1-Plan1!$B$11)+N$4*Plan1!$E$16)-N$5-N$2)*N$7)</f>
        <v>2778212.3151311437</v>
      </c>
      <c r="O693" s="4">
        <f>((Produção!O687*(PreçoLivre!O689*(1-Plan1!$B$11)+O$4*Plan1!$E$16)-O$5-O$2)*O$7)</f>
        <v>2683366.449810639</v>
      </c>
      <c r="P693" s="4">
        <f>((Produção!P687*(PreçoLivre!P689*(1-Plan1!$B$11)+P$4*Plan1!$E$16)-P$5-P$2)*P$7)</f>
        <v>2410332.2970596636</v>
      </c>
      <c r="Q693" s="4">
        <f>((Produção!Q687*(PreçoLivre!Q689*(1-Plan1!$B$11)+Q$4*Plan1!$E$16)-Q$5-Q$2)*Q$7)</f>
        <v>2293977.0988959083</v>
      </c>
      <c r="R693" s="4">
        <f>((Produção!R687*(PreçoLivre!R689*(1-Plan1!$B$11)+R$4*Plan1!$E$16)-R$5-R$2)*R$7)</f>
        <v>2150465.4406360332</v>
      </c>
      <c r="S693" s="4">
        <f>((Produção!S687*(PreçoLivre!S689*(1-Plan1!$B$11)+S$4*Plan1!$E$16)-S$5-S$2)*S$7)</f>
        <v>1948062.8374314266</v>
      </c>
      <c r="T693" s="4">
        <f>((Produção!T687*(PreçoLivre!T689*(1-Plan1!$B$11)+T$4*Plan1!$E$16)-T$5-T$2)*T$7)</f>
        <v>1873361.3332805878</v>
      </c>
      <c r="U693" s="4">
        <f>((Produção!U687*(PreçoLivre!U689*(1-Plan1!$B$11)+U$4*Plan1!$E$16)-U$5-U$2)*U$7)</f>
        <v>1634547.9589802993</v>
      </c>
      <c r="V693" s="4">
        <f>((Produção!V687*(PreçoLivre!V689*(1-Plan1!$B$11)+V$4*Plan1!$E$16)-V$5-V$2)*V$7)</f>
        <v>1478675.9526355341</v>
      </c>
    </row>
    <row r="694" spans="1:22" x14ac:dyDescent="0.25">
      <c r="A694">
        <v>685</v>
      </c>
      <c r="B694" s="100">
        <f t="shared" si="10"/>
        <v>83402735.232739776</v>
      </c>
      <c r="C694" s="4">
        <f>((Produção!C688*(PreçoLivre!C690*(1-Plan1!$B$11)+C$4*Plan1!$E$16)-C$5-C$2)*C$7)</f>
        <v>6810442.5419661738</v>
      </c>
      <c r="D694" s="4">
        <f>((Produção!D688*(PreçoLivre!D690*(1-Plan1!$B$11)+D$4*Plan1!$E$16)-D$5-D$2)*D$7)</f>
        <v>6745593.9088447783</v>
      </c>
      <c r="E694" s="4">
        <f>((Produção!E688*(PreçoLivre!E690*(1-Plan1!$B$11)+E$4*Plan1!$E$16)-E$5-E$2)*E$7)</f>
        <v>6111278.2768834066</v>
      </c>
      <c r="F694" s="4">
        <f>((Produção!F688*(PreçoLivre!F690*(1-Plan1!$B$11)+F$4*Plan1!$E$16)-F$5-F$2)*F$7)</f>
        <v>5736748.0641818522</v>
      </c>
      <c r="G694" s="4">
        <f>((Produção!G688*(PreçoLivre!G690*(1-Plan1!$B$11)+G$4*Plan1!$E$16)-G$5-G$2)*G$7)</f>
        <v>5419204.977351537</v>
      </c>
      <c r="H694" s="4">
        <f>((Produção!H688*(PreçoLivre!H690*(1-Plan1!$B$11)+H$4*Plan1!$E$16)-H$5-H$2)*H$7)</f>
        <v>5386274.5494944835</v>
      </c>
      <c r="I694" s="4">
        <f>((Produção!I688*(PreçoLivre!I690*(1-Plan1!$B$11)+I$4*Plan1!$E$16)-I$5-I$2)*I$7)</f>
        <v>4716916.5327211935</v>
      </c>
      <c r="J694" s="4">
        <f>((Produção!J688*(PreçoLivre!J690*(1-Plan1!$B$11)+J$4*Plan1!$E$16)-J$5-J$2)*J$7)</f>
        <v>5150984.9302026797</v>
      </c>
      <c r="K694" s="4">
        <f>((Produção!K688*(PreçoLivre!K690*(1-Plan1!$B$11)+K$4*Plan1!$E$16)-K$5-K$2)*K$7)</f>
        <v>5060697.3592150761</v>
      </c>
      <c r="L694" s="4">
        <f>((Produção!L688*(PreçoLivre!L690*(1-Plan1!$B$11)+L$4*Plan1!$E$16)-L$5-L$2)*L$7)</f>
        <v>4668011.7988540661</v>
      </c>
      <c r="M694" s="4">
        <f>((Produção!M688*(PreçoLivre!M690*(1-Plan1!$B$11)+M$4*Plan1!$E$16)-M$5-M$2)*M$7)</f>
        <v>4055680.4692678405</v>
      </c>
      <c r="N694" s="4">
        <f>((Produção!N688*(PreçoLivre!N690*(1-Plan1!$B$11)+N$4*Plan1!$E$16)-N$5-N$2)*N$7)</f>
        <v>3564975.030677415</v>
      </c>
      <c r="O694" s="4">
        <f>((Produção!O688*(PreçoLivre!O690*(1-Plan1!$B$11)+O$4*Plan1!$E$16)-O$5-O$2)*O$7)</f>
        <v>3168812.3226268869</v>
      </c>
      <c r="P694" s="4">
        <f>((Produção!P688*(PreçoLivre!P690*(1-Plan1!$B$11)+P$4*Plan1!$E$16)-P$5-P$2)*P$7)</f>
        <v>2948544.8400729243</v>
      </c>
      <c r="Q694" s="4">
        <f>((Produção!Q688*(PreçoLivre!Q690*(1-Plan1!$B$11)+Q$4*Plan1!$E$16)-Q$5-Q$2)*Q$7)</f>
        <v>2844190.3567038495</v>
      </c>
      <c r="R694" s="4">
        <f>((Produção!R688*(PreçoLivre!R690*(1-Plan1!$B$11)+R$4*Plan1!$E$16)-R$5-R$2)*R$7)</f>
        <v>2586994.6868129196</v>
      </c>
      <c r="S694" s="4">
        <f>((Produção!S688*(PreçoLivre!S690*(1-Plan1!$B$11)+S$4*Plan1!$E$16)-S$5-S$2)*S$7)</f>
        <v>2351582.3202707195</v>
      </c>
      <c r="T694" s="4">
        <f>((Produção!T688*(PreçoLivre!T690*(1-Plan1!$B$11)+T$4*Plan1!$E$16)-T$5-T$2)*T$7)</f>
        <v>2313390.4820788288</v>
      </c>
      <c r="U694" s="4">
        <f>((Produção!U688*(PreçoLivre!U690*(1-Plan1!$B$11)+U$4*Plan1!$E$16)-U$5-U$2)*U$7)</f>
        <v>1895784.714771369</v>
      </c>
      <c r="V694" s="4">
        <f>((Produção!V688*(PreçoLivre!V690*(1-Plan1!$B$11)+V$4*Plan1!$E$16)-V$5-V$2)*V$7)</f>
        <v>1866627.0697417713</v>
      </c>
    </row>
    <row r="695" spans="1:22" x14ac:dyDescent="0.25">
      <c r="A695">
        <v>686</v>
      </c>
      <c r="B695" s="100">
        <f t="shared" si="10"/>
        <v>73955224.979024097</v>
      </c>
      <c r="C695" s="4">
        <f>((Produção!C689*(PreçoLivre!C691*(1-Plan1!$B$11)+C$4*Plan1!$E$16)-C$5-C$2)*C$7)</f>
        <v>7603452.4511980871</v>
      </c>
      <c r="D695" s="4">
        <f>((Produção!D689*(PreçoLivre!D691*(1-Plan1!$B$11)+D$4*Plan1!$E$16)-D$5-D$2)*D$7)</f>
        <v>6739563.8657197561</v>
      </c>
      <c r="E695" s="4">
        <f>((Produção!E689*(PreçoLivre!E691*(1-Plan1!$B$11)+E$4*Plan1!$E$16)-E$5-E$2)*E$7)</f>
        <v>6700689.9508198099</v>
      </c>
      <c r="F695" s="4">
        <f>((Produção!F689*(PreçoLivre!F691*(1-Plan1!$B$11)+F$4*Plan1!$E$16)-F$5-F$2)*F$7)</f>
        <v>5855601.7981504882</v>
      </c>
      <c r="G695" s="4">
        <f>((Produção!G689*(PreçoLivre!G691*(1-Plan1!$B$11)+G$4*Plan1!$E$16)-G$5-G$2)*G$7)</f>
        <v>4822462.9127946636</v>
      </c>
      <c r="H695" s="4">
        <f>((Produção!H689*(PreçoLivre!H691*(1-Plan1!$B$11)+H$4*Plan1!$E$16)-H$5-H$2)*H$7)</f>
        <v>4609969.1711858027</v>
      </c>
      <c r="I695" s="4">
        <f>((Produção!I689*(PreçoLivre!I691*(1-Plan1!$B$11)+I$4*Plan1!$E$16)-I$5-I$2)*I$7)</f>
        <v>4097035.3140182155</v>
      </c>
      <c r="J695" s="4">
        <f>((Produção!J689*(PreçoLivre!J691*(1-Plan1!$B$11)+J$4*Plan1!$E$16)-J$5-J$2)*J$7)</f>
        <v>4041235.9109437354</v>
      </c>
      <c r="K695" s="4">
        <f>((Produção!K689*(PreçoLivre!K691*(1-Plan1!$B$11)+K$4*Plan1!$E$16)-K$5-K$2)*K$7)</f>
        <v>3839160.8342097756</v>
      </c>
      <c r="L695" s="4">
        <f>((Produção!L689*(PreçoLivre!L691*(1-Plan1!$B$11)+L$4*Plan1!$E$16)-L$5-L$2)*L$7)</f>
        <v>3441756.7266253722</v>
      </c>
      <c r="M695" s="4">
        <f>((Produção!M689*(PreçoLivre!M691*(1-Plan1!$B$11)+M$4*Plan1!$E$16)-M$5-M$2)*M$7)</f>
        <v>2994736.4659841536</v>
      </c>
      <c r="N695" s="4">
        <f>((Produção!N689*(PreçoLivre!N691*(1-Plan1!$B$11)+N$4*Plan1!$E$16)-N$5-N$2)*N$7)</f>
        <v>2751376.8317891788</v>
      </c>
      <c r="O695" s="4">
        <f>((Produção!O689*(PreçoLivre!O691*(1-Plan1!$B$11)+O$4*Plan1!$E$16)-O$5-O$2)*O$7)</f>
        <v>2447717.1068019336</v>
      </c>
      <c r="P695" s="4">
        <f>((Produção!P689*(PreçoLivre!P691*(1-Plan1!$B$11)+P$4*Plan1!$E$16)-P$5-P$2)*P$7)</f>
        <v>2303453.3340450698</v>
      </c>
      <c r="Q695" s="4">
        <f>((Produção!Q689*(PreçoLivre!Q691*(1-Plan1!$B$11)+Q$4*Plan1!$E$16)-Q$5-Q$2)*Q$7)</f>
        <v>2315254.2824143949</v>
      </c>
      <c r="R695" s="4">
        <f>((Produção!R689*(PreçoLivre!R691*(1-Plan1!$B$11)+R$4*Plan1!$E$16)-R$5-R$2)*R$7)</f>
        <v>2140464.5312803085</v>
      </c>
      <c r="S695" s="4">
        <f>((Produção!S689*(PreçoLivre!S691*(1-Plan1!$B$11)+S$4*Plan1!$E$16)-S$5-S$2)*S$7)</f>
        <v>1970795.4465323798</v>
      </c>
      <c r="T695" s="4">
        <f>((Produção!T689*(PreçoLivre!T691*(1-Plan1!$B$11)+T$4*Plan1!$E$16)-T$5-T$2)*T$7)</f>
        <v>1916200.6391601707</v>
      </c>
      <c r="U695" s="4">
        <f>((Produção!U689*(PreçoLivre!U691*(1-Plan1!$B$11)+U$4*Plan1!$E$16)-U$5-U$2)*U$7)</f>
        <v>1738352.5900054106</v>
      </c>
      <c r="V695" s="4">
        <f>((Produção!V689*(PreçoLivre!V691*(1-Plan1!$B$11)+V$4*Plan1!$E$16)-V$5-V$2)*V$7)</f>
        <v>1625944.8153453856</v>
      </c>
    </row>
    <row r="696" spans="1:22" x14ac:dyDescent="0.25">
      <c r="A696">
        <v>687</v>
      </c>
      <c r="B696" s="100">
        <f t="shared" si="10"/>
        <v>60190545.034605652</v>
      </c>
      <c r="C696" s="4">
        <f>((Produção!C690*(PreçoLivre!C692*(1-Plan1!$B$11)+C$4*Plan1!$E$16)-C$5-C$2)*C$7)</f>
        <v>6529452.697024662</v>
      </c>
      <c r="D696" s="4">
        <f>((Produção!D690*(PreçoLivre!D692*(1-Plan1!$B$11)+D$4*Plan1!$E$16)-D$5-D$2)*D$7)</f>
        <v>5769631.5739879934</v>
      </c>
      <c r="E696" s="4">
        <f>((Produção!E690*(PreçoLivre!E692*(1-Plan1!$B$11)+E$4*Plan1!$E$16)-E$5-E$2)*E$7)</f>
        <v>5704700.7984542437</v>
      </c>
      <c r="F696" s="4">
        <f>((Produção!F690*(PreçoLivre!F692*(1-Plan1!$B$11)+F$4*Plan1!$E$16)-F$5-F$2)*F$7)</f>
        <v>5137686.1223568665</v>
      </c>
      <c r="G696" s="4">
        <f>((Produção!G690*(PreçoLivre!G692*(1-Plan1!$B$11)+G$4*Plan1!$E$16)-G$5-G$2)*G$7)</f>
        <v>4469701.7542490708</v>
      </c>
      <c r="H696" s="4">
        <f>((Produção!H690*(PreçoLivre!H692*(1-Plan1!$B$11)+H$4*Plan1!$E$16)-H$5-H$2)*H$7)</f>
        <v>3775117.5411001467</v>
      </c>
      <c r="I696" s="4">
        <f>((Produção!I690*(PreçoLivre!I692*(1-Plan1!$B$11)+I$4*Plan1!$E$16)-I$5-I$2)*I$7)</f>
        <v>3344367.6412973613</v>
      </c>
      <c r="J696" s="4">
        <f>((Produção!J690*(PreçoLivre!J692*(1-Plan1!$B$11)+J$4*Plan1!$E$16)-J$5-J$2)*J$7)</f>
        <v>2959893.6023656693</v>
      </c>
      <c r="K696" s="4">
        <f>((Produção!K690*(PreçoLivre!K692*(1-Plan1!$B$11)+K$4*Plan1!$E$16)-K$5-K$2)*K$7)</f>
        <v>2684299.8542609662</v>
      </c>
      <c r="L696" s="4">
        <f>((Produção!L690*(PreçoLivre!L692*(1-Plan1!$B$11)+L$4*Plan1!$E$16)-L$5-L$2)*L$7)</f>
        <v>2348624.2449157881</v>
      </c>
      <c r="M696" s="4">
        <f>((Produção!M690*(PreçoLivre!M692*(1-Plan1!$B$11)+M$4*Plan1!$E$16)-M$5-M$2)*M$7)</f>
        <v>2367272.9849777441</v>
      </c>
      <c r="N696" s="4">
        <f>((Produção!N690*(PreçoLivre!N692*(1-Plan1!$B$11)+N$4*Plan1!$E$16)-N$5-N$2)*N$7)</f>
        <v>2154435.514309695</v>
      </c>
      <c r="O696" s="4">
        <f>((Produção!O690*(PreçoLivre!O692*(1-Plan1!$B$11)+O$4*Plan1!$E$16)-O$5-O$2)*O$7)</f>
        <v>2079924.0986120605</v>
      </c>
      <c r="P696" s="4">
        <f>((Produção!P690*(PreçoLivre!P692*(1-Plan1!$B$11)+P$4*Plan1!$E$16)-P$5-P$2)*P$7)</f>
        <v>1869989.1594623441</v>
      </c>
      <c r="Q696" s="4">
        <f>((Produção!Q690*(PreçoLivre!Q692*(1-Plan1!$B$11)+Q$4*Plan1!$E$16)-Q$5-Q$2)*Q$7)</f>
        <v>1712309.1026587833</v>
      </c>
      <c r="R696" s="4">
        <f>((Produção!R690*(PreçoLivre!R692*(1-Plan1!$B$11)+R$4*Plan1!$E$16)-R$5-R$2)*R$7)</f>
        <v>1662378.2286938506</v>
      </c>
      <c r="S696" s="4">
        <f>((Produção!S690*(PreçoLivre!S692*(1-Plan1!$B$11)+S$4*Plan1!$E$16)-S$5-S$2)*S$7)</f>
        <v>1592848.233952411</v>
      </c>
      <c r="T696" s="4">
        <f>((Produção!T690*(PreçoLivre!T692*(1-Plan1!$B$11)+T$4*Plan1!$E$16)-T$5-T$2)*T$7)</f>
        <v>1499586.80168849</v>
      </c>
      <c r="U696" s="4">
        <f>((Produção!U690*(PreçoLivre!U692*(1-Plan1!$B$11)+U$4*Plan1!$E$16)-U$5-U$2)*U$7)</f>
        <v>1315644.122768736</v>
      </c>
      <c r="V696" s="4">
        <f>((Produção!V690*(PreçoLivre!V692*(1-Plan1!$B$11)+V$4*Plan1!$E$16)-V$5-V$2)*V$7)</f>
        <v>1212680.9574687486</v>
      </c>
    </row>
    <row r="697" spans="1:22" x14ac:dyDescent="0.25">
      <c r="A697">
        <v>688</v>
      </c>
      <c r="B697" s="100">
        <f t="shared" si="10"/>
        <v>73838590.811086029</v>
      </c>
      <c r="C697" s="4">
        <f>((Produção!C691*(PreçoLivre!C693*(1-Plan1!$B$11)+C$4*Plan1!$E$16)-C$5-C$2)*C$7)</f>
        <v>7254347.6273780391</v>
      </c>
      <c r="D697" s="4">
        <f>((Produção!D691*(PreçoLivre!D693*(1-Plan1!$B$11)+D$4*Plan1!$E$16)-D$5-D$2)*D$7)</f>
        <v>6936911.9355824245</v>
      </c>
      <c r="E697" s="4">
        <f>((Produção!E691*(PreçoLivre!E693*(1-Plan1!$B$11)+E$4*Plan1!$E$16)-E$5-E$2)*E$7)</f>
        <v>6718696.7564043133</v>
      </c>
      <c r="F697" s="4">
        <f>((Produção!F691*(PreçoLivre!F693*(1-Plan1!$B$11)+F$4*Plan1!$E$16)-F$5-F$2)*F$7)</f>
        <v>6387291.2731333887</v>
      </c>
      <c r="G697" s="4">
        <f>((Produção!G691*(PreçoLivre!G693*(1-Plan1!$B$11)+G$4*Plan1!$E$16)-G$5-G$2)*G$7)</f>
        <v>5378017.0427754996</v>
      </c>
      <c r="H697" s="4">
        <f>((Produção!H691*(PreçoLivre!H693*(1-Plan1!$B$11)+H$4*Plan1!$E$16)-H$5-H$2)*H$7)</f>
        <v>4924188.3794696936</v>
      </c>
      <c r="I697" s="4">
        <f>((Produção!I691*(PreçoLivre!I693*(1-Plan1!$B$11)+I$4*Plan1!$E$16)-I$5-I$2)*I$7)</f>
        <v>4455657.5587321417</v>
      </c>
      <c r="J697" s="4">
        <f>((Produção!J691*(PreçoLivre!J693*(1-Plan1!$B$11)+J$4*Plan1!$E$16)-J$5-J$2)*J$7)</f>
        <v>3700744.6897445405</v>
      </c>
      <c r="K697" s="4">
        <f>((Produção!K691*(PreçoLivre!K693*(1-Plan1!$B$11)+K$4*Plan1!$E$16)-K$5-K$2)*K$7)</f>
        <v>3408688.0595706175</v>
      </c>
      <c r="L697" s="4">
        <f>((Produção!L691*(PreçoLivre!L693*(1-Plan1!$B$11)+L$4*Plan1!$E$16)-L$5-L$2)*L$7)</f>
        <v>3388007.708854727</v>
      </c>
      <c r="M697" s="4">
        <f>((Produção!M691*(PreçoLivre!M693*(1-Plan1!$B$11)+M$4*Plan1!$E$16)-M$5-M$2)*M$7)</f>
        <v>3167867.6926357271</v>
      </c>
      <c r="N697" s="4">
        <f>((Produção!N691*(PreçoLivre!N693*(1-Plan1!$B$11)+N$4*Plan1!$E$16)-N$5-N$2)*N$7)</f>
        <v>3192589.4799849587</v>
      </c>
      <c r="O697" s="4">
        <f>((Produção!O691*(PreçoLivre!O693*(1-Plan1!$B$11)+O$4*Plan1!$E$16)-O$5-O$2)*O$7)</f>
        <v>2675838.5912586926</v>
      </c>
      <c r="P697" s="4">
        <f>((Produção!P691*(PreçoLivre!P693*(1-Plan1!$B$11)+P$4*Plan1!$E$16)-P$5-P$2)*P$7)</f>
        <v>2474455.7290872578</v>
      </c>
      <c r="Q697" s="4">
        <f>((Produção!Q691*(PreçoLivre!Q693*(1-Plan1!$B$11)+Q$4*Plan1!$E$16)-Q$5-Q$2)*Q$7)</f>
        <v>2114707.0789101264</v>
      </c>
      <c r="R697" s="4">
        <f>((Produção!R691*(PreçoLivre!R693*(1-Plan1!$B$11)+R$4*Plan1!$E$16)-R$5-R$2)*R$7)</f>
        <v>1778634.8638437828</v>
      </c>
      <c r="S697" s="4">
        <f>((Produção!S691*(PreçoLivre!S693*(1-Plan1!$B$11)+S$4*Plan1!$E$16)-S$5-S$2)*S$7)</f>
        <v>1618374.5168596599</v>
      </c>
      <c r="T697" s="4">
        <f>((Produção!T691*(PreçoLivre!T693*(1-Plan1!$B$11)+T$4*Plan1!$E$16)-T$5-T$2)*T$7)</f>
        <v>1460438.968126758</v>
      </c>
      <c r="U697" s="4">
        <f>((Produção!U691*(PreçoLivre!U693*(1-Plan1!$B$11)+U$4*Plan1!$E$16)-U$5-U$2)*U$7)</f>
        <v>1433382.3245744985</v>
      </c>
      <c r="V697" s="4">
        <f>((Produção!V691*(PreçoLivre!V693*(1-Plan1!$B$11)+V$4*Plan1!$E$16)-V$5-V$2)*V$7)</f>
        <v>1369750.5341591723</v>
      </c>
    </row>
    <row r="698" spans="1:22" x14ac:dyDescent="0.25">
      <c r="A698">
        <v>689</v>
      </c>
      <c r="B698" s="100">
        <f t="shared" si="10"/>
        <v>56002534.443174034</v>
      </c>
      <c r="C698" s="4">
        <f>((Produção!C692*(PreçoLivre!C694*(1-Plan1!$B$11)+C$4*Plan1!$E$16)-C$5-C$2)*C$7)</f>
        <v>6646394.4793768395</v>
      </c>
      <c r="D698" s="4">
        <f>((Produção!D692*(PreçoLivre!D694*(1-Plan1!$B$11)+D$4*Plan1!$E$16)-D$5-D$2)*D$7)</f>
        <v>5798433.1647433266</v>
      </c>
      <c r="E698" s="4">
        <f>((Produção!E692*(PreçoLivre!E694*(1-Plan1!$B$11)+E$4*Plan1!$E$16)-E$5-E$2)*E$7)</f>
        <v>5509611.4176139422</v>
      </c>
      <c r="F698" s="4">
        <f>((Produção!F692*(PreçoLivre!F694*(1-Plan1!$B$11)+F$4*Plan1!$E$16)-F$5-F$2)*F$7)</f>
        <v>4576448.9545437852</v>
      </c>
      <c r="G698" s="4">
        <f>((Produção!G692*(PreçoLivre!G694*(1-Plan1!$B$11)+G$4*Plan1!$E$16)-G$5-G$2)*G$7)</f>
        <v>4235840.1525856657</v>
      </c>
      <c r="H698" s="4">
        <f>((Produção!H692*(PreçoLivre!H694*(1-Plan1!$B$11)+H$4*Plan1!$E$16)-H$5-H$2)*H$7)</f>
        <v>3939756.8870895472</v>
      </c>
      <c r="I698" s="4">
        <f>((Produção!I692*(PreçoLivre!I694*(1-Plan1!$B$11)+I$4*Plan1!$E$16)-I$5-I$2)*I$7)</f>
        <v>3425291.9833500208</v>
      </c>
      <c r="J698" s="4">
        <f>((Produção!J692*(PreçoLivre!J694*(1-Plan1!$B$11)+J$4*Plan1!$E$16)-J$5-J$2)*J$7)</f>
        <v>3088763.0969136464</v>
      </c>
      <c r="K698" s="4">
        <f>((Produção!K692*(PreçoLivre!K694*(1-Plan1!$B$11)+K$4*Plan1!$E$16)-K$5-K$2)*K$7)</f>
        <v>2672396.0988110448</v>
      </c>
      <c r="L698" s="4">
        <f>((Produção!L692*(PreçoLivre!L694*(1-Plan1!$B$11)+L$4*Plan1!$E$16)-L$5-L$2)*L$7)</f>
        <v>2498205.4940979369</v>
      </c>
      <c r="M698" s="4">
        <f>((Produção!M692*(PreçoLivre!M694*(1-Plan1!$B$11)+M$4*Plan1!$E$16)-M$5-M$2)*M$7)</f>
        <v>2189045.5605741614</v>
      </c>
      <c r="N698" s="4">
        <f>((Produção!N692*(PreçoLivre!N694*(1-Plan1!$B$11)+N$4*Plan1!$E$16)-N$5-N$2)*N$7)</f>
        <v>1907243.0113631815</v>
      </c>
      <c r="O698" s="4">
        <f>((Produção!O692*(PreçoLivre!O694*(1-Plan1!$B$11)+O$4*Plan1!$E$16)-O$5-O$2)*O$7)</f>
        <v>1671643.7190266645</v>
      </c>
      <c r="P698" s="4">
        <f>((Produção!P692*(PreçoLivre!P694*(1-Plan1!$B$11)+P$4*Plan1!$E$16)-P$5-P$2)*P$7)</f>
        <v>1608428.9036924632</v>
      </c>
      <c r="Q698" s="4">
        <f>((Produção!Q692*(PreçoLivre!Q694*(1-Plan1!$B$11)+Q$4*Plan1!$E$16)-Q$5-Q$2)*Q$7)</f>
        <v>1408611.7457649685</v>
      </c>
      <c r="R698" s="4">
        <f>((Produção!R692*(PreçoLivre!R694*(1-Plan1!$B$11)+R$4*Plan1!$E$16)-R$5-R$2)*R$7)</f>
        <v>1191362.2035936897</v>
      </c>
      <c r="S698" s="4">
        <f>((Produção!S692*(PreçoLivre!S694*(1-Plan1!$B$11)+S$4*Plan1!$E$16)-S$5-S$2)*S$7)</f>
        <v>1031196.8275978378</v>
      </c>
      <c r="T698" s="4">
        <f>((Produção!T692*(PreçoLivre!T694*(1-Plan1!$B$11)+T$4*Plan1!$E$16)-T$5-T$2)*T$7)</f>
        <v>917639.73335426592</v>
      </c>
      <c r="U698" s="4">
        <f>((Produção!U692*(PreçoLivre!U694*(1-Plan1!$B$11)+U$4*Plan1!$E$16)-U$5-U$2)*U$7)</f>
        <v>882488.46204053087</v>
      </c>
      <c r="V698" s="4">
        <f>((Produção!V692*(PreçoLivre!V694*(1-Plan1!$B$11)+V$4*Plan1!$E$16)-V$5-V$2)*V$7)</f>
        <v>803732.54704053572</v>
      </c>
    </row>
    <row r="699" spans="1:22" x14ac:dyDescent="0.25">
      <c r="A699">
        <v>690</v>
      </c>
      <c r="B699" s="100">
        <f t="shared" si="10"/>
        <v>57389595.017667465</v>
      </c>
      <c r="C699" s="4">
        <f>((Produção!C693*(PreçoLivre!C695*(1-Plan1!$B$11)+C$4*Plan1!$E$16)-C$5-C$2)*C$7)</f>
        <v>6901410.0426195944</v>
      </c>
      <c r="D699" s="4">
        <f>((Produção!D693*(PreçoLivre!D695*(1-Plan1!$B$11)+D$4*Plan1!$E$16)-D$5-D$2)*D$7)</f>
        <v>5947910.2063384978</v>
      </c>
      <c r="E699" s="4">
        <f>((Produção!E693*(PreçoLivre!E695*(1-Plan1!$B$11)+E$4*Plan1!$E$16)-E$5-E$2)*E$7)</f>
        <v>5294924.2185519794</v>
      </c>
      <c r="F699" s="4">
        <f>((Produção!F693*(PreçoLivre!F695*(1-Plan1!$B$11)+F$4*Plan1!$E$16)-F$5-F$2)*F$7)</f>
        <v>4970372.3182203583</v>
      </c>
      <c r="G699" s="4">
        <f>((Produção!G693*(PreçoLivre!G695*(1-Plan1!$B$11)+G$4*Plan1!$E$16)-G$5-G$2)*G$7)</f>
        <v>4399910.248778074</v>
      </c>
      <c r="H699" s="4">
        <f>((Produção!H693*(PreçoLivre!H695*(1-Plan1!$B$11)+H$4*Plan1!$E$16)-H$5-H$2)*H$7)</f>
        <v>3795345.4690078353</v>
      </c>
      <c r="I699" s="4">
        <f>((Produção!I693*(PreçoLivre!I695*(1-Plan1!$B$11)+I$4*Plan1!$E$16)-I$5-I$2)*I$7)</f>
        <v>3271099.5831272313</v>
      </c>
      <c r="J699" s="4">
        <f>((Produção!J693*(PreçoLivre!J695*(1-Plan1!$B$11)+J$4*Plan1!$E$16)-J$5-J$2)*J$7)</f>
        <v>2963551.3090448007</v>
      </c>
      <c r="K699" s="4">
        <f>((Produção!K693*(PreçoLivre!K695*(1-Plan1!$B$11)+K$4*Plan1!$E$16)-K$5-K$2)*K$7)</f>
        <v>2803375.1666283985</v>
      </c>
      <c r="L699" s="4">
        <f>((Produção!L693*(PreçoLivre!L695*(1-Plan1!$B$11)+L$4*Plan1!$E$16)-L$5-L$2)*L$7)</f>
        <v>2156083.198548743</v>
      </c>
      <c r="M699" s="4">
        <f>((Produção!M693*(PreçoLivre!M695*(1-Plan1!$B$11)+M$4*Plan1!$E$16)-M$5-M$2)*M$7)</f>
        <v>2046934.4148154056</v>
      </c>
      <c r="N699" s="4">
        <f>((Produção!N693*(PreçoLivre!N695*(1-Plan1!$B$11)+N$4*Plan1!$E$16)-N$5-N$2)*N$7)</f>
        <v>1931352.5431625431</v>
      </c>
      <c r="O699" s="4">
        <f>((Produção!O693*(PreçoLivre!O695*(1-Plan1!$B$11)+O$4*Plan1!$E$16)-O$5-O$2)*O$7)</f>
        <v>1910962.5259826009</v>
      </c>
      <c r="P699" s="4">
        <f>((Produção!P693*(PreçoLivre!P695*(1-Plan1!$B$11)+P$4*Plan1!$E$16)-P$5-P$2)*P$7)</f>
        <v>1767748.2603589226</v>
      </c>
      <c r="Q699" s="4">
        <f>((Produção!Q693*(PreçoLivre!Q695*(1-Plan1!$B$11)+Q$4*Plan1!$E$16)-Q$5-Q$2)*Q$7)</f>
        <v>1400710.8211517842</v>
      </c>
      <c r="R699" s="4">
        <f>((Produção!R693*(PreçoLivre!R695*(1-Plan1!$B$11)+R$4*Plan1!$E$16)-R$5-R$2)*R$7)</f>
        <v>1250337.499828571</v>
      </c>
      <c r="S699" s="4">
        <f>((Produção!S693*(PreçoLivre!S695*(1-Plan1!$B$11)+S$4*Plan1!$E$16)-S$5-S$2)*S$7)</f>
        <v>1283126.6518999538</v>
      </c>
      <c r="T699" s="4">
        <f>((Produção!T693*(PreçoLivre!T695*(1-Plan1!$B$11)+T$4*Plan1!$E$16)-T$5-T$2)*T$7)</f>
        <v>1169231.9918912163</v>
      </c>
      <c r="U699" s="4">
        <f>((Produção!U693*(PreçoLivre!U695*(1-Plan1!$B$11)+U$4*Plan1!$E$16)-U$5-U$2)*U$7)</f>
        <v>1125173.1809004636</v>
      </c>
      <c r="V699" s="4">
        <f>((Produção!V693*(PreçoLivre!V695*(1-Plan1!$B$11)+V$4*Plan1!$E$16)-V$5-V$2)*V$7)</f>
        <v>1000035.3668104988</v>
      </c>
    </row>
    <row r="700" spans="1:22" x14ac:dyDescent="0.25">
      <c r="A700">
        <v>691</v>
      </c>
      <c r="B700" s="100">
        <f t="shared" si="10"/>
        <v>91196437.440822408</v>
      </c>
      <c r="C700" s="4">
        <f>((Produção!C694*(PreçoLivre!C696*(1-Plan1!$B$11)+C$4*Plan1!$E$16)-C$5-C$2)*C$7)</f>
        <v>8025706.8895469094</v>
      </c>
      <c r="D700" s="4">
        <f>((Produção!D694*(PreçoLivre!D696*(1-Plan1!$B$11)+D$4*Plan1!$E$16)-D$5-D$2)*D$7)</f>
        <v>7935374.5379719054</v>
      </c>
      <c r="E700" s="4">
        <f>((Produção!E694*(PreçoLivre!E696*(1-Plan1!$B$11)+E$4*Plan1!$E$16)-E$5-E$2)*E$7)</f>
        <v>7423434.6239604112</v>
      </c>
      <c r="F700" s="4">
        <f>((Produção!F694*(PreçoLivre!F696*(1-Plan1!$B$11)+F$4*Plan1!$E$16)-F$5-F$2)*F$7)</f>
        <v>6756468.244903991</v>
      </c>
      <c r="G700" s="4">
        <f>((Produção!G694*(PreçoLivre!G696*(1-Plan1!$B$11)+G$4*Plan1!$E$16)-G$5-G$2)*G$7)</f>
        <v>6490508.3622410335</v>
      </c>
      <c r="H700" s="4">
        <f>((Produção!H694*(PreçoLivre!H696*(1-Plan1!$B$11)+H$4*Plan1!$E$16)-H$5-H$2)*H$7)</f>
        <v>6125810.5967771038</v>
      </c>
      <c r="I700" s="4">
        <f>((Produção!I694*(PreçoLivre!I696*(1-Plan1!$B$11)+I$4*Plan1!$E$16)-I$5-I$2)*I$7)</f>
        <v>5217832.0947979959</v>
      </c>
      <c r="J700" s="4">
        <f>((Produção!J694*(PreçoLivre!J696*(1-Plan1!$B$11)+J$4*Plan1!$E$16)-J$5-J$2)*J$7)</f>
        <v>4687685.5671713362</v>
      </c>
      <c r="K700" s="4">
        <f>((Produção!K694*(PreçoLivre!K696*(1-Plan1!$B$11)+K$4*Plan1!$E$16)-K$5-K$2)*K$7)</f>
        <v>4001275.9674304468</v>
      </c>
      <c r="L700" s="4">
        <f>((Produção!L694*(PreçoLivre!L696*(1-Plan1!$B$11)+L$4*Plan1!$E$16)-L$5-L$2)*L$7)</f>
        <v>3978999.6587333302</v>
      </c>
      <c r="M700" s="4">
        <f>((Produção!M694*(PreçoLivre!M696*(1-Plan1!$B$11)+M$4*Plan1!$E$16)-M$5-M$2)*M$7)</f>
        <v>4064556.1560531133</v>
      </c>
      <c r="N700" s="4">
        <f>((Produção!N694*(PreçoLivre!N696*(1-Plan1!$B$11)+N$4*Plan1!$E$16)-N$5-N$2)*N$7)</f>
        <v>3970582.1961225886</v>
      </c>
      <c r="O700" s="4">
        <f>((Produção!O694*(PreçoLivre!O696*(1-Plan1!$B$11)+O$4*Plan1!$E$16)-O$5-O$2)*O$7)</f>
        <v>3804459.9198146155</v>
      </c>
      <c r="P700" s="4">
        <f>((Produção!P694*(PreçoLivre!P696*(1-Plan1!$B$11)+P$4*Plan1!$E$16)-P$5-P$2)*P$7)</f>
        <v>3361907.1379810129</v>
      </c>
      <c r="Q700" s="4">
        <f>((Produção!Q694*(PreçoLivre!Q696*(1-Plan1!$B$11)+Q$4*Plan1!$E$16)-Q$5-Q$2)*Q$7)</f>
        <v>3100002.7468917738</v>
      </c>
      <c r="R700" s="4">
        <f>((Produção!R694*(PreçoLivre!R696*(1-Plan1!$B$11)+R$4*Plan1!$E$16)-R$5-R$2)*R$7)</f>
        <v>2896391.7608856256</v>
      </c>
      <c r="S700" s="4">
        <f>((Produção!S694*(PreçoLivre!S696*(1-Plan1!$B$11)+S$4*Plan1!$E$16)-S$5-S$2)*S$7)</f>
        <v>2630656.6210175846</v>
      </c>
      <c r="T700" s="4">
        <f>((Produção!T694*(PreçoLivre!T696*(1-Plan1!$B$11)+T$4*Plan1!$E$16)-T$5-T$2)*T$7)</f>
        <v>2557519.3769567213</v>
      </c>
      <c r="U700" s="4">
        <f>((Produção!U694*(PreçoLivre!U696*(1-Plan1!$B$11)+U$4*Plan1!$E$16)-U$5-U$2)*U$7)</f>
        <v>2165823.701727605</v>
      </c>
      <c r="V700" s="4">
        <f>((Produção!V694*(PreçoLivre!V696*(1-Plan1!$B$11)+V$4*Plan1!$E$16)-V$5-V$2)*V$7)</f>
        <v>2001441.279837304</v>
      </c>
    </row>
    <row r="701" spans="1:22" x14ac:dyDescent="0.25">
      <c r="A701">
        <v>692</v>
      </c>
      <c r="B701" s="100">
        <f t="shared" si="10"/>
        <v>62506107.824000373</v>
      </c>
      <c r="C701" s="4">
        <f>((Produção!C695*(PreçoLivre!C697*(1-Plan1!$B$11)+C$4*Plan1!$E$16)-C$5-C$2)*C$7)</f>
        <v>7273941.4101108303</v>
      </c>
      <c r="D701" s="4">
        <f>((Produção!D695*(PreçoLivre!D697*(1-Plan1!$B$11)+D$4*Plan1!$E$16)-D$5-D$2)*D$7)</f>
        <v>6435139.7585889772</v>
      </c>
      <c r="E701" s="4">
        <f>((Produção!E695*(PreçoLivre!E697*(1-Plan1!$B$11)+E$4*Plan1!$E$16)-E$5-E$2)*E$7)</f>
        <v>6435649.5512740873</v>
      </c>
      <c r="F701" s="4">
        <f>((Produção!F695*(PreçoLivre!F697*(1-Plan1!$B$11)+F$4*Plan1!$E$16)-F$5-F$2)*F$7)</f>
        <v>5761048.3142042588</v>
      </c>
      <c r="G701" s="4">
        <f>((Produção!G695*(PreçoLivre!G697*(1-Plan1!$B$11)+G$4*Plan1!$E$16)-G$5-G$2)*G$7)</f>
        <v>5145745.2950204322</v>
      </c>
      <c r="H701" s="4">
        <f>((Produção!H695*(PreçoLivre!H697*(1-Plan1!$B$11)+H$4*Plan1!$E$16)-H$5-H$2)*H$7)</f>
        <v>4608509.1781732915</v>
      </c>
      <c r="I701" s="4">
        <f>((Produção!I695*(PreçoLivre!I697*(1-Plan1!$B$11)+I$4*Plan1!$E$16)-I$5-I$2)*I$7)</f>
        <v>4105295.1973576443</v>
      </c>
      <c r="J701" s="4">
        <f>((Produção!J695*(PreçoLivre!J697*(1-Plan1!$B$11)+J$4*Plan1!$E$16)-J$5-J$2)*J$7)</f>
        <v>3785512.0398176238</v>
      </c>
      <c r="K701" s="4">
        <f>((Produção!K695*(PreçoLivre!K697*(1-Plan1!$B$11)+K$4*Plan1!$E$16)-K$5-K$2)*K$7)</f>
        <v>3196232.5221357932</v>
      </c>
      <c r="L701" s="4">
        <f>((Produção!L695*(PreçoLivre!L697*(1-Plan1!$B$11)+L$4*Plan1!$E$16)-L$5-L$2)*L$7)</f>
        <v>2451108.4081220096</v>
      </c>
      <c r="M701" s="4">
        <f>((Produção!M695*(PreçoLivre!M697*(1-Plan1!$B$11)+M$4*Plan1!$E$16)-M$5-M$2)*M$7)</f>
        <v>2342996.4475417705</v>
      </c>
      <c r="N701" s="4">
        <f>((Produção!N695*(PreçoLivre!N697*(1-Plan1!$B$11)+N$4*Plan1!$E$16)-N$5-N$2)*N$7)</f>
        <v>1959687.2517388994</v>
      </c>
      <c r="O701" s="4">
        <f>((Produção!O695*(PreçoLivre!O697*(1-Plan1!$B$11)+O$4*Plan1!$E$16)-O$5-O$2)*O$7)</f>
        <v>1671782.44604137</v>
      </c>
      <c r="P701" s="4">
        <f>((Produção!P695*(PreçoLivre!P697*(1-Plan1!$B$11)+P$4*Plan1!$E$16)-P$5-P$2)*P$7)</f>
        <v>1527143.6659642174</v>
      </c>
      <c r="Q701" s="4">
        <f>((Produção!Q695*(PreçoLivre!Q697*(1-Plan1!$B$11)+Q$4*Plan1!$E$16)-Q$5-Q$2)*Q$7)</f>
        <v>1232427.7236187158</v>
      </c>
      <c r="R701" s="4">
        <f>((Produção!R695*(PreçoLivre!R697*(1-Plan1!$B$11)+R$4*Plan1!$E$16)-R$5-R$2)*R$7)</f>
        <v>1175532.6783170067</v>
      </c>
      <c r="S701" s="4">
        <f>((Produção!S695*(PreçoLivre!S697*(1-Plan1!$B$11)+S$4*Plan1!$E$16)-S$5-S$2)*S$7)</f>
        <v>994642.97615627956</v>
      </c>
      <c r="T701" s="4">
        <f>((Produção!T695*(PreçoLivre!T697*(1-Plan1!$B$11)+T$4*Plan1!$E$16)-T$5-T$2)*T$7)</f>
        <v>887717.19913983182</v>
      </c>
      <c r="U701" s="4">
        <f>((Produção!U695*(PreçoLivre!U697*(1-Plan1!$B$11)+U$4*Plan1!$E$16)-U$5-U$2)*U$7)</f>
        <v>767759.95153222035</v>
      </c>
      <c r="V701" s="4">
        <f>((Produção!V695*(PreçoLivre!V697*(1-Plan1!$B$11)+V$4*Plan1!$E$16)-V$5-V$2)*V$7)</f>
        <v>748235.80914511741</v>
      </c>
    </row>
    <row r="702" spans="1:22" x14ac:dyDescent="0.25">
      <c r="A702">
        <v>693</v>
      </c>
      <c r="B702" s="100">
        <f t="shared" si="10"/>
        <v>58166884.413869254</v>
      </c>
      <c r="C702" s="4">
        <f>((Produção!C696*(PreçoLivre!C698*(1-Plan1!$B$11)+C$4*Plan1!$E$16)-C$5-C$2)*C$7)</f>
        <v>7508620.3429483213</v>
      </c>
      <c r="D702" s="4">
        <f>((Produção!D696*(PreçoLivre!D698*(1-Plan1!$B$11)+D$4*Plan1!$E$16)-D$5-D$2)*D$7)</f>
        <v>6537660.134304788</v>
      </c>
      <c r="E702" s="4">
        <f>((Produção!E696*(PreçoLivre!E698*(1-Plan1!$B$11)+E$4*Plan1!$E$16)-E$5-E$2)*E$7)</f>
        <v>5708127.5027074376</v>
      </c>
      <c r="F702" s="4">
        <f>((Produção!F696*(PreçoLivre!F698*(1-Plan1!$B$11)+F$4*Plan1!$E$16)-F$5-F$2)*F$7)</f>
        <v>4914395.4209467378</v>
      </c>
      <c r="G702" s="4">
        <f>((Produção!G696*(PreçoLivre!G698*(1-Plan1!$B$11)+G$4*Plan1!$E$16)-G$5-G$2)*G$7)</f>
        <v>4094071.8595856316</v>
      </c>
      <c r="H702" s="4">
        <f>((Produção!H696*(PreçoLivre!H698*(1-Plan1!$B$11)+H$4*Plan1!$E$16)-H$5-H$2)*H$7)</f>
        <v>3891749.3503657286</v>
      </c>
      <c r="I702" s="4">
        <f>((Produção!I696*(PreçoLivre!I698*(1-Plan1!$B$11)+I$4*Plan1!$E$16)-I$5-I$2)*I$7)</f>
        <v>3411529.2554206713</v>
      </c>
      <c r="J702" s="4">
        <f>((Produção!J696*(PreçoLivre!J698*(1-Plan1!$B$11)+J$4*Plan1!$E$16)-J$5-J$2)*J$7)</f>
        <v>3150964.4542268422</v>
      </c>
      <c r="K702" s="4">
        <f>((Produção!K696*(PreçoLivre!K698*(1-Plan1!$B$11)+K$4*Plan1!$E$16)-K$5-K$2)*K$7)</f>
        <v>2991355.5776734091</v>
      </c>
      <c r="L702" s="4">
        <f>((Produção!L696*(PreçoLivre!L698*(1-Plan1!$B$11)+L$4*Plan1!$E$16)-L$5-L$2)*L$7)</f>
        <v>2611919.6676398516</v>
      </c>
      <c r="M702" s="4">
        <f>((Produção!M696*(PreçoLivre!M698*(1-Plan1!$B$11)+M$4*Plan1!$E$16)-M$5-M$2)*M$7)</f>
        <v>2047607.3449701264</v>
      </c>
      <c r="N702" s="4">
        <f>((Produção!N696*(PreçoLivre!N698*(1-Plan1!$B$11)+N$4*Plan1!$E$16)-N$5-N$2)*N$7)</f>
        <v>1891524.7573450699</v>
      </c>
      <c r="O702" s="4">
        <f>((Produção!O696*(PreçoLivre!O698*(1-Plan1!$B$11)+O$4*Plan1!$E$16)-O$5-O$2)*O$7)</f>
        <v>1663354.0314296924</v>
      </c>
      <c r="P702" s="4">
        <f>((Produção!P696*(PreçoLivre!P698*(1-Plan1!$B$11)+P$4*Plan1!$E$16)-P$5-P$2)*P$7)</f>
        <v>1401810.358454277</v>
      </c>
      <c r="Q702" s="4">
        <f>((Produção!Q696*(PreçoLivre!Q698*(1-Plan1!$B$11)+Q$4*Plan1!$E$16)-Q$5-Q$2)*Q$7)</f>
        <v>1297072.7493030487</v>
      </c>
      <c r="R702" s="4">
        <f>((Produção!R696*(PreçoLivre!R698*(1-Plan1!$B$11)+R$4*Plan1!$E$16)-R$5-R$2)*R$7)</f>
        <v>1196900.9006876172</v>
      </c>
      <c r="S702" s="4">
        <f>((Produção!S696*(PreçoLivre!S698*(1-Plan1!$B$11)+S$4*Plan1!$E$16)-S$5-S$2)*S$7)</f>
        <v>1190692.3986561832</v>
      </c>
      <c r="T702" s="4">
        <f>((Produção!T696*(PreçoLivre!T698*(1-Plan1!$B$11)+T$4*Plan1!$E$16)-T$5-T$2)*T$7)</f>
        <v>1067717.3545674568</v>
      </c>
      <c r="U702" s="4">
        <f>((Produção!U696*(PreçoLivre!U698*(1-Plan1!$B$11)+U$4*Plan1!$E$16)-U$5-U$2)*U$7)</f>
        <v>828925.55016138218</v>
      </c>
      <c r="V702" s="4">
        <f>((Produção!V696*(PreçoLivre!V698*(1-Plan1!$B$11)+V$4*Plan1!$E$16)-V$5-V$2)*V$7)</f>
        <v>760885.40247495868</v>
      </c>
    </row>
    <row r="703" spans="1:22" x14ac:dyDescent="0.25">
      <c r="A703">
        <v>694</v>
      </c>
      <c r="B703" s="100">
        <f t="shared" si="10"/>
        <v>61502793.672841035</v>
      </c>
      <c r="C703" s="4">
        <f>((Produção!C697*(PreçoLivre!C699*(1-Plan1!$B$11)+C$4*Plan1!$E$16)-C$5-C$2)*C$7)</f>
        <v>7036489.7547400557</v>
      </c>
      <c r="D703" s="4">
        <f>((Produção!D697*(PreçoLivre!D699*(1-Plan1!$B$11)+D$4*Plan1!$E$16)-D$5-D$2)*D$7)</f>
        <v>6642050.7104710434</v>
      </c>
      <c r="E703" s="4">
        <f>((Produção!E697*(PreçoLivre!E699*(1-Plan1!$B$11)+E$4*Plan1!$E$16)-E$5-E$2)*E$7)</f>
        <v>5559521.0182852633</v>
      </c>
      <c r="F703" s="4">
        <f>((Produção!F697*(PreçoLivre!F699*(1-Plan1!$B$11)+F$4*Plan1!$E$16)-F$5-F$2)*F$7)</f>
        <v>4972101.9958836082</v>
      </c>
      <c r="G703" s="4">
        <f>((Produção!G697*(PreçoLivre!G699*(1-Plan1!$B$11)+G$4*Plan1!$E$16)-G$5-G$2)*G$7)</f>
        <v>3934501.434961149</v>
      </c>
      <c r="H703" s="4">
        <f>((Produção!H697*(PreçoLivre!H699*(1-Plan1!$B$11)+H$4*Plan1!$E$16)-H$5-H$2)*H$7)</f>
        <v>3844978.122112439</v>
      </c>
      <c r="I703" s="4">
        <f>((Produção!I697*(PreçoLivre!I699*(1-Plan1!$B$11)+I$4*Plan1!$E$16)-I$5-I$2)*I$7)</f>
        <v>3929678.626456372</v>
      </c>
      <c r="J703" s="4">
        <f>((Produção!J697*(PreçoLivre!J699*(1-Plan1!$B$11)+J$4*Plan1!$E$16)-J$5-J$2)*J$7)</f>
        <v>3368831.060014748</v>
      </c>
      <c r="K703" s="4">
        <f>((Produção!K697*(PreçoLivre!K699*(1-Plan1!$B$11)+K$4*Plan1!$E$16)-K$5-K$2)*K$7)</f>
        <v>2993824.1892901901</v>
      </c>
      <c r="L703" s="4">
        <f>((Produção!L697*(PreçoLivre!L699*(1-Plan1!$B$11)+L$4*Plan1!$E$16)-L$5-L$2)*L$7)</f>
        <v>2698822.5273242658</v>
      </c>
      <c r="M703" s="4">
        <f>((Produção!M697*(PreçoLivre!M699*(1-Plan1!$B$11)+M$4*Plan1!$E$16)-M$5-M$2)*M$7)</f>
        <v>2401340.3077262412</v>
      </c>
      <c r="N703" s="4">
        <f>((Produção!N697*(PreçoLivre!N699*(1-Plan1!$B$11)+N$4*Plan1!$E$16)-N$5-N$2)*N$7)</f>
        <v>2246665.0431364216</v>
      </c>
      <c r="O703" s="4">
        <f>((Produção!O697*(PreçoLivre!O699*(1-Plan1!$B$11)+O$4*Plan1!$E$16)-O$5-O$2)*O$7)</f>
        <v>2025975.0685113112</v>
      </c>
      <c r="P703" s="4">
        <f>((Produção!P697*(PreçoLivre!P699*(1-Plan1!$B$11)+P$4*Plan1!$E$16)-P$5-P$2)*P$7)</f>
        <v>1888553.0368569782</v>
      </c>
      <c r="Q703" s="4">
        <f>((Produção!Q697*(PreçoLivre!Q699*(1-Plan1!$B$11)+Q$4*Plan1!$E$16)-Q$5-Q$2)*Q$7)</f>
        <v>1642114.0498679292</v>
      </c>
      <c r="R703" s="4">
        <f>((Produção!R697*(PreçoLivre!R699*(1-Plan1!$B$11)+R$4*Plan1!$E$16)-R$5-R$2)*R$7)</f>
        <v>1479007.0664443322</v>
      </c>
      <c r="S703" s="4">
        <f>((Produção!S697*(PreçoLivre!S699*(1-Plan1!$B$11)+S$4*Plan1!$E$16)-S$5-S$2)*S$7)</f>
        <v>1393183.7160356615</v>
      </c>
      <c r="T703" s="4">
        <f>((Produção!T697*(PreçoLivre!T699*(1-Plan1!$B$11)+T$4*Plan1!$E$16)-T$5-T$2)*T$7)</f>
        <v>1296037.4013092706</v>
      </c>
      <c r="U703" s="4">
        <f>((Produção!U697*(PreçoLivre!U699*(1-Plan1!$B$11)+U$4*Plan1!$E$16)-U$5-U$2)*U$7)</f>
        <v>1122021.430719062</v>
      </c>
      <c r="V703" s="4">
        <f>((Produção!V697*(PreçoLivre!V699*(1-Plan1!$B$11)+V$4*Plan1!$E$16)-V$5-V$2)*V$7)</f>
        <v>1027097.1126946973</v>
      </c>
    </row>
    <row r="704" spans="1:22" x14ac:dyDescent="0.25">
      <c r="A704">
        <v>695</v>
      </c>
      <c r="B704" s="100">
        <f t="shared" si="10"/>
        <v>64645279.037855767</v>
      </c>
      <c r="C704" s="4">
        <f>((Produção!C698*(PreçoLivre!C700*(1-Plan1!$B$11)+C$4*Plan1!$E$16)-C$5-C$2)*C$7)</f>
        <v>7511512.1447723899</v>
      </c>
      <c r="D704" s="4">
        <f>((Produção!D698*(PreçoLivre!D700*(1-Plan1!$B$11)+D$4*Plan1!$E$16)-D$5-D$2)*D$7)</f>
        <v>7243807.4504949162</v>
      </c>
      <c r="E704" s="4">
        <f>((Produção!E698*(PreçoLivre!E700*(1-Plan1!$B$11)+E$4*Plan1!$E$16)-E$5-E$2)*E$7)</f>
        <v>5753655.2331669647</v>
      </c>
      <c r="F704" s="4">
        <f>((Produção!F698*(PreçoLivre!F700*(1-Plan1!$B$11)+F$4*Plan1!$E$16)-F$5-F$2)*F$7)</f>
        <v>5001831.7665126072</v>
      </c>
      <c r="G704" s="4">
        <f>((Produção!G698*(PreçoLivre!G700*(1-Plan1!$B$11)+G$4*Plan1!$E$16)-G$5-G$2)*G$7)</f>
        <v>4496919.1112981541</v>
      </c>
      <c r="H704" s="4">
        <f>((Produção!H698*(PreçoLivre!H700*(1-Plan1!$B$11)+H$4*Plan1!$E$16)-H$5-H$2)*H$7)</f>
        <v>4322917.1453213003</v>
      </c>
      <c r="I704" s="4">
        <f>((Produção!I698*(PreçoLivre!I700*(1-Plan1!$B$11)+I$4*Plan1!$E$16)-I$5-I$2)*I$7)</f>
        <v>3826273.0229470623</v>
      </c>
      <c r="J704" s="4">
        <f>((Produção!J698*(PreçoLivre!J700*(1-Plan1!$B$11)+J$4*Plan1!$E$16)-J$5-J$2)*J$7)</f>
        <v>3472985.2872024607</v>
      </c>
      <c r="K704" s="4">
        <f>((Produção!K698*(PreçoLivre!K700*(1-Plan1!$B$11)+K$4*Plan1!$E$16)-K$5-K$2)*K$7)</f>
        <v>3075312.0257632826</v>
      </c>
      <c r="L704" s="4">
        <f>((Produção!L698*(PreçoLivre!L700*(1-Plan1!$B$11)+L$4*Plan1!$E$16)-L$5-L$2)*L$7)</f>
        <v>2765202.751030975</v>
      </c>
      <c r="M704" s="4">
        <f>((Produção!M698*(PreçoLivre!M700*(1-Plan1!$B$11)+M$4*Plan1!$E$16)-M$5-M$2)*M$7)</f>
        <v>2371763.0170345204</v>
      </c>
      <c r="N704" s="4">
        <f>((Produção!N698*(PreçoLivre!N700*(1-Plan1!$B$11)+N$4*Plan1!$E$16)-N$5-N$2)*N$7)</f>
        <v>2247742.9826703807</v>
      </c>
      <c r="O704" s="4">
        <f>((Produção!O698*(PreçoLivre!O700*(1-Plan1!$B$11)+O$4*Plan1!$E$16)-O$5-O$2)*O$7)</f>
        <v>2363689.9666305445</v>
      </c>
      <c r="P704" s="4">
        <f>((Produção!P698*(PreçoLivre!P700*(1-Plan1!$B$11)+P$4*Plan1!$E$16)-P$5-P$2)*P$7)</f>
        <v>2173871.7168869586</v>
      </c>
      <c r="Q704" s="4">
        <f>((Produção!Q698*(PreçoLivre!Q700*(1-Plan1!$B$11)+Q$4*Plan1!$E$16)-Q$5-Q$2)*Q$7)</f>
        <v>1841912.1561749172</v>
      </c>
      <c r="R704" s="4">
        <f>((Produção!R698*(PreçoLivre!R700*(1-Plan1!$B$11)+R$4*Plan1!$E$16)-R$5-R$2)*R$7)</f>
        <v>1627397.8807492179</v>
      </c>
      <c r="S704" s="4">
        <f>((Produção!S698*(PreçoLivre!S700*(1-Plan1!$B$11)+S$4*Plan1!$E$16)-S$5-S$2)*S$7)</f>
        <v>1361686.218237228</v>
      </c>
      <c r="T704" s="4">
        <f>((Produção!T698*(PreçoLivre!T700*(1-Plan1!$B$11)+T$4*Plan1!$E$16)-T$5-T$2)*T$7)</f>
        <v>1175135.973163906</v>
      </c>
      <c r="U704" s="4">
        <f>((Produção!U698*(PreçoLivre!U700*(1-Plan1!$B$11)+U$4*Plan1!$E$16)-U$5-U$2)*U$7)</f>
        <v>1023905.5422815521</v>
      </c>
      <c r="V704" s="4">
        <f>((Produção!V698*(PreçoLivre!V700*(1-Plan1!$B$11)+V$4*Plan1!$E$16)-V$5-V$2)*V$7)</f>
        <v>987757.64551642025</v>
      </c>
    </row>
    <row r="705" spans="1:22" x14ac:dyDescent="0.25">
      <c r="A705">
        <v>696</v>
      </c>
      <c r="B705" s="100">
        <f t="shared" si="10"/>
        <v>74413166.978640467</v>
      </c>
      <c r="C705" s="4">
        <f>((Produção!C699*(PreçoLivre!C701*(1-Plan1!$B$11)+C$4*Plan1!$E$16)-C$5-C$2)*C$7)</f>
        <v>6884895.3307560543</v>
      </c>
      <c r="D705" s="4">
        <f>((Produção!D699*(PreçoLivre!D701*(1-Plan1!$B$11)+D$4*Plan1!$E$16)-D$5-D$2)*D$7)</f>
        <v>6186908.4629269559</v>
      </c>
      <c r="E705" s="4">
        <f>((Produção!E699*(PreçoLivre!E701*(1-Plan1!$B$11)+E$4*Plan1!$E$16)-E$5-E$2)*E$7)</f>
        <v>5751419.361978773</v>
      </c>
      <c r="F705" s="4">
        <f>((Produção!F699*(PreçoLivre!F701*(1-Plan1!$B$11)+F$4*Plan1!$E$16)-F$5-F$2)*F$7)</f>
        <v>5099702.5268476801</v>
      </c>
      <c r="G705" s="4">
        <f>((Produção!G699*(PreçoLivre!G701*(1-Plan1!$B$11)+G$4*Plan1!$E$16)-G$5-G$2)*G$7)</f>
        <v>4378383.2562857326</v>
      </c>
      <c r="H705" s="4">
        <f>((Produção!H699*(PreçoLivre!H701*(1-Plan1!$B$11)+H$4*Plan1!$E$16)-H$5-H$2)*H$7)</f>
        <v>4185070.8910206184</v>
      </c>
      <c r="I705" s="4">
        <f>((Produção!I699*(PreçoLivre!I701*(1-Plan1!$B$11)+I$4*Plan1!$E$16)-I$5-I$2)*I$7)</f>
        <v>4336083.0413499726</v>
      </c>
      <c r="J705" s="4">
        <f>((Produção!J699*(PreçoLivre!J701*(1-Plan1!$B$11)+J$4*Plan1!$E$16)-J$5-J$2)*J$7)</f>
        <v>4267154.547631545</v>
      </c>
      <c r="K705" s="4">
        <f>((Produção!K699*(PreçoLivre!K701*(1-Plan1!$B$11)+K$4*Plan1!$E$16)-K$5-K$2)*K$7)</f>
        <v>4391526.1315588336</v>
      </c>
      <c r="L705" s="4">
        <f>((Produção!L699*(PreçoLivre!L701*(1-Plan1!$B$11)+L$4*Plan1!$E$16)-L$5-L$2)*L$7)</f>
        <v>4159244.1525074709</v>
      </c>
      <c r="M705" s="4">
        <f>((Produção!M699*(PreçoLivre!M701*(1-Plan1!$B$11)+M$4*Plan1!$E$16)-M$5-M$2)*M$7)</f>
        <v>3858990.0325657399</v>
      </c>
      <c r="N705" s="4">
        <f>((Produção!N699*(PreçoLivre!N701*(1-Plan1!$B$11)+N$4*Plan1!$E$16)-N$5-N$2)*N$7)</f>
        <v>3459529.7130982801</v>
      </c>
      <c r="O705" s="4">
        <f>((Produção!O699*(PreçoLivre!O701*(1-Plan1!$B$11)+O$4*Plan1!$E$16)-O$5-O$2)*O$7)</f>
        <v>3002354.437838498</v>
      </c>
      <c r="P705" s="4">
        <f>((Produção!P699*(PreçoLivre!P701*(1-Plan1!$B$11)+P$4*Plan1!$E$16)-P$5-P$2)*P$7)</f>
        <v>2708732.7643932109</v>
      </c>
      <c r="Q705" s="4">
        <f>((Produção!Q699*(PreçoLivre!Q701*(1-Plan1!$B$11)+Q$4*Plan1!$E$16)-Q$5-Q$2)*Q$7)</f>
        <v>2453251.3263460225</v>
      </c>
      <c r="R705" s="4">
        <f>((Produção!R699*(PreçoLivre!R701*(1-Plan1!$B$11)+R$4*Plan1!$E$16)-R$5-R$2)*R$7)</f>
        <v>2175690.9548257207</v>
      </c>
      <c r="S705" s="4">
        <f>((Produção!S699*(PreçoLivre!S701*(1-Plan1!$B$11)+S$4*Plan1!$E$16)-S$5-S$2)*S$7)</f>
        <v>2035347.018283295</v>
      </c>
      <c r="T705" s="4">
        <f>((Produção!T699*(PreçoLivre!T701*(1-Plan1!$B$11)+T$4*Plan1!$E$16)-T$5-T$2)*T$7)</f>
        <v>1777375.2220781348</v>
      </c>
      <c r="U705" s="4">
        <f>((Produção!U699*(PreçoLivre!U701*(1-Plan1!$B$11)+U$4*Plan1!$E$16)-U$5-U$2)*U$7)</f>
        <v>1686063.6199877537</v>
      </c>
      <c r="V705" s="4">
        <f>((Produção!V699*(PreçoLivre!V701*(1-Plan1!$B$11)+V$4*Plan1!$E$16)-V$5-V$2)*V$7)</f>
        <v>1615444.1863601776</v>
      </c>
    </row>
    <row r="706" spans="1:22" x14ac:dyDescent="0.25">
      <c r="A706">
        <v>697</v>
      </c>
      <c r="B706" s="100">
        <f t="shared" si="10"/>
        <v>72264583.481154606</v>
      </c>
      <c r="C706" s="4">
        <f>((Produção!C700*(PreçoLivre!C702*(1-Plan1!$B$11)+C$4*Plan1!$E$16)-C$5-C$2)*C$7)</f>
        <v>7773603.8113418799</v>
      </c>
      <c r="D706" s="4">
        <f>((Produção!D700*(PreçoLivre!D702*(1-Plan1!$B$11)+D$4*Plan1!$E$16)-D$5-D$2)*D$7)</f>
        <v>6859082.5639251359</v>
      </c>
      <c r="E706" s="4">
        <f>((Produção!E700*(PreçoLivre!E702*(1-Plan1!$B$11)+E$4*Plan1!$E$16)-E$5-E$2)*E$7)</f>
        <v>6649007.7222610712</v>
      </c>
      <c r="F706" s="4">
        <f>((Produção!F700*(PreçoLivre!F702*(1-Plan1!$B$11)+F$4*Plan1!$E$16)-F$5-F$2)*F$7)</f>
        <v>6156915.9356548376</v>
      </c>
      <c r="G706" s="4">
        <f>((Produção!G700*(PreçoLivre!G702*(1-Plan1!$B$11)+G$4*Plan1!$E$16)-G$5-G$2)*G$7)</f>
        <v>5355983.0785929309</v>
      </c>
      <c r="H706" s="4">
        <f>((Produção!H700*(PreçoLivre!H702*(1-Plan1!$B$11)+H$4*Plan1!$E$16)-H$5-H$2)*H$7)</f>
        <v>4924418.1800200529</v>
      </c>
      <c r="I706" s="4">
        <f>((Produção!I700*(PreçoLivre!I702*(1-Plan1!$B$11)+I$4*Plan1!$E$16)-I$5-I$2)*I$7)</f>
        <v>4834626.2259274209</v>
      </c>
      <c r="J706" s="4">
        <f>((Produção!J700*(PreçoLivre!J702*(1-Plan1!$B$11)+J$4*Plan1!$E$16)-J$5-J$2)*J$7)</f>
        <v>4349672.3659649044</v>
      </c>
      <c r="K706" s="4">
        <f>((Produção!K700*(PreçoLivre!K702*(1-Plan1!$B$11)+K$4*Plan1!$E$16)-K$5-K$2)*K$7)</f>
        <v>3744136.5292916666</v>
      </c>
      <c r="L706" s="4">
        <f>((Produção!L700*(PreçoLivre!L702*(1-Plan1!$B$11)+L$4*Plan1!$E$16)-L$5-L$2)*L$7)</f>
        <v>2997783.5379913575</v>
      </c>
      <c r="M706" s="4">
        <f>((Produção!M700*(PreçoLivre!M702*(1-Plan1!$B$11)+M$4*Plan1!$E$16)-M$5-M$2)*M$7)</f>
        <v>2768580.1256457805</v>
      </c>
      <c r="N706" s="4">
        <f>((Produção!N700*(PreçoLivre!N702*(1-Plan1!$B$11)+N$4*Plan1!$E$16)-N$5-N$2)*N$7)</f>
        <v>2397677.9470442394</v>
      </c>
      <c r="O706" s="4">
        <f>((Produção!O700*(PreçoLivre!O702*(1-Plan1!$B$11)+O$4*Plan1!$E$16)-O$5-O$2)*O$7)</f>
        <v>2098952.5227298178</v>
      </c>
      <c r="P706" s="4">
        <f>((Produção!P700*(PreçoLivre!P702*(1-Plan1!$B$11)+P$4*Plan1!$E$16)-P$5-P$2)*P$7)</f>
        <v>1813537.341880843</v>
      </c>
      <c r="Q706" s="4">
        <f>((Produção!Q700*(PreçoLivre!Q702*(1-Plan1!$B$11)+Q$4*Plan1!$E$16)-Q$5-Q$2)*Q$7)</f>
        <v>1814550.7503810097</v>
      </c>
      <c r="R706" s="4">
        <f>((Produção!R700*(PreçoLivre!R702*(1-Plan1!$B$11)+R$4*Plan1!$E$16)-R$5-R$2)*R$7)</f>
        <v>1678956.2161015791</v>
      </c>
      <c r="S706" s="4">
        <f>((Produção!S700*(PreçoLivre!S702*(1-Plan1!$B$11)+S$4*Plan1!$E$16)-S$5-S$2)*S$7)</f>
        <v>1636919.0587659422</v>
      </c>
      <c r="T706" s="4">
        <f>((Produção!T700*(PreçoLivre!T702*(1-Plan1!$B$11)+T$4*Plan1!$E$16)-T$5-T$2)*T$7)</f>
        <v>1615679.9604465684</v>
      </c>
      <c r="U706" s="4">
        <f>((Produção!U700*(PreçoLivre!U702*(1-Plan1!$B$11)+U$4*Plan1!$E$16)-U$5-U$2)*U$7)</f>
        <v>1446691.1472851187</v>
      </c>
      <c r="V706" s="4">
        <f>((Produção!V700*(PreçoLivre!V702*(1-Plan1!$B$11)+V$4*Plan1!$E$16)-V$5-V$2)*V$7)</f>
        <v>1347808.4599024572</v>
      </c>
    </row>
    <row r="707" spans="1:22" x14ac:dyDescent="0.25">
      <c r="A707">
        <v>698</v>
      </c>
      <c r="B707" s="100">
        <f t="shared" si="10"/>
        <v>102345752.46144502</v>
      </c>
      <c r="C707" s="4">
        <f>((Produção!C701*(PreçoLivre!C703*(1-Plan1!$B$11)+C$4*Plan1!$E$16)-C$5-C$2)*C$7)</f>
        <v>8140476.524814141</v>
      </c>
      <c r="D707" s="4">
        <f>((Produção!D701*(PreçoLivre!D703*(1-Plan1!$B$11)+D$4*Plan1!$E$16)-D$5-D$2)*D$7)</f>
        <v>8533006.3161853049</v>
      </c>
      <c r="E707" s="4">
        <f>((Produção!E701*(PreçoLivre!E703*(1-Plan1!$B$11)+E$4*Plan1!$E$16)-E$5-E$2)*E$7)</f>
        <v>8501370.1846059989</v>
      </c>
      <c r="F707" s="4">
        <f>((Produção!F701*(PreçoLivre!F703*(1-Plan1!$B$11)+F$4*Plan1!$E$16)-F$5-F$2)*F$7)</f>
        <v>7734392.2163970405</v>
      </c>
      <c r="G707" s="4">
        <f>((Produção!G701*(PreçoLivre!G703*(1-Plan1!$B$11)+G$4*Plan1!$E$16)-G$5-G$2)*G$7)</f>
        <v>7666155.7129559517</v>
      </c>
      <c r="H707" s="4">
        <f>((Produção!H701*(PreçoLivre!H703*(1-Plan1!$B$11)+H$4*Plan1!$E$16)-H$5-H$2)*H$7)</f>
        <v>6920669.1523300381</v>
      </c>
      <c r="I707" s="4">
        <f>((Produção!I701*(PreçoLivre!I703*(1-Plan1!$B$11)+I$4*Plan1!$E$16)-I$5-I$2)*I$7)</f>
        <v>6481323.2763653286</v>
      </c>
      <c r="J707" s="4">
        <f>((Produção!J701*(PreçoLivre!J703*(1-Plan1!$B$11)+J$4*Plan1!$E$16)-J$5-J$2)*J$7)</f>
        <v>5620262.4248518785</v>
      </c>
      <c r="K707" s="4">
        <f>((Produção!K701*(PreçoLivre!K703*(1-Plan1!$B$11)+K$4*Plan1!$E$16)-K$5-K$2)*K$7)</f>
        <v>5337778.5723301014</v>
      </c>
      <c r="L707" s="4">
        <f>((Produção!L701*(PreçoLivre!L703*(1-Plan1!$B$11)+L$4*Plan1!$E$16)-L$5-L$2)*L$7)</f>
        <v>4962958.9492204487</v>
      </c>
      <c r="M707" s="4">
        <f>((Produção!M701*(PreçoLivre!M703*(1-Plan1!$B$11)+M$4*Plan1!$E$16)-M$5-M$2)*M$7)</f>
        <v>4533343.418477661</v>
      </c>
      <c r="N707" s="4">
        <f>((Produção!N701*(PreçoLivre!N703*(1-Plan1!$B$11)+N$4*Plan1!$E$16)-N$5-N$2)*N$7)</f>
        <v>4029583.2301849998</v>
      </c>
      <c r="O707" s="4">
        <f>((Produção!O701*(PreçoLivre!O703*(1-Plan1!$B$11)+O$4*Plan1!$E$16)-O$5-O$2)*O$7)</f>
        <v>3656702.8149499581</v>
      </c>
      <c r="P707" s="4">
        <f>((Produção!P701*(PreçoLivre!P703*(1-Plan1!$B$11)+P$4*Plan1!$E$16)-P$5-P$2)*P$7)</f>
        <v>3567714.1529268138</v>
      </c>
      <c r="Q707" s="4">
        <f>((Produção!Q701*(PreçoLivre!Q703*(1-Plan1!$B$11)+Q$4*Plan1!$E$16)-Q$5-Q$2)*Q$7)</f>
        <v>3151938.6486865235</v>
      </c>
      <c r="R707" s="4">
        <f>((Produção!R701*(PreçoLivre!R703*(1-Plan1!$B$11)+R$4*Plan1!$E$16)-R$5-R$2)*R$7)</f>
        <v>3114093.9250014862</v>
      </c>
      <c r="S707" s="4">
        <f>((Produção!S701*(PreçoLivre!S703*(1-Plan1!$B$11)+S$4*Plan1!$E$16)-S$5-S$2)*S$7)</f>
        <v>2991981.0729753235</v>
      </c>
      <c r="T707" s="4">
        <f>((Produção!T701*(PreçoLivre!T703*(1-Plan1!$B$11)+T$4*Plan1!$E$16)-T$5-T$2)*T$7)</f>
        <v>2728028.4377644174</v>
      </c>
      <c r="U707" s="4">
        <f>((Produção!U701*(PreçoLivre!U703*(1-Plan1!$B$11)+U$4*Plan1!$E$16)-U$5-U$2)*U$7)</f>
        <v>2518386.1505320519</v>
      </c>
      <c r="V707" s="4">
        <f>((Produção!V701*(PreçoLivre!V703*(1-Plan1!$B$11)+V$4*Plan1!$E$16)-V$5-V$2)*V$7)</f>
        <v>2155587.2798895366</v>
      </c>
    </row>
    <row r="708" spans="1:22" x14ac:dyDescent="0.25">
      <c r="A708">
        <v>699</v>
      </c>
      <c r="B708" s="100">
        <f t="shared" si="10"/>
        <v>82086395.309122324</v>
      </c>
      <c r="C708" s="4">
        <f>((Produção!C702*(PreçoLivre!C704*(1-Plan1!$B$11)+C$4*Plan1!$E$16)-C$5-C$2)*C$7)</f>
        <v>7851869.7419162588</v>
      </c>
      <c r="D708" s="4">
        <f>((Produção!D702*(PreçoLivre!D704*(1-Plan1!$B$11)+D$4*Plan1!$E$16)-D$5-D$2)*D$7)</f>
        <v>7368087.9092269754</v>
      </c>
      <c r="E708" s="4">
        <f>((Produção!E702*(PreçoLivre!E704*(1-Plan1!$B$11)+E$4*Plan1!$E$16)-E$5-E$2)*E$7)</f>
        <v>6716500.5649743099</v>
      </c>
      <c r="F708" s="4">
        <f>((Produção!F702*(PreçoLivre!F704*(1-Plan1!$B$11)+F$4*Plan1!$E$16)-F$5-F$2)*F$7)</f>
        <v>6385486.4650664767</v>
      </c>
      <c r="G708" s="4">
        <f>((Produção!G702*(PreçoLivre!G704*(1-Plan1!$B$11)+G$4*Plan1!$E$16)-G$5-G$2)*G$7)</f>
        <v>6026822.5832307069</v>
      </c>
      <c r="H708" s="4">
        <f>((Produção!H702*(PreçoLivre!H704*(1-Plan1!$B$11)+H$4*Plan1!$E$16)-H$5-H$2)*H$7)</f>
        <v>5741200.8803816037</v>
      </c>
      <c r="I708" s="4">
        <f>((Produção!I702*(PreçoLivre!I704*(1-Plan1!$B$11)+I$4*Plan1!$E$16)-I$5-I$2)*I$7)</f>
        <v>4875517.2247162182</v>
      </c>
      <c r="J708" s="4">
        <f>((Produção!J702*(PreçoLivre!J704*(1-Plan1!$B$11)+J$4*Plan1!$E$16)-J$5-J$2)*J$7)</f>
        <v>4547101.3408151595</v>
      </c>
      <c r="K708" s="4">
        <f>((Produção!K702*(PreçoLivre!K704*(1-Plan1!$B$11)+K$4*Plan1!$E$16)-K$5-K$2)*K$7)</f>
        <v>4086355.8339502062</v>
      </c>
      <c r="L708" s="4">
        <f>((Produção!L702*(PreçoLivre!L704*(1-Plan1!$B$11)+L$4*Plan1!$E$16)-L$5-L$2)*L$7)</f>
        <v>3848612.1286582262</v>
      </c>
      <c r="M708" s="4">
        <f>((Produção!M702*(PreçoLivre!M704*(1-Plan1!$B$11)+M$4*Plan1!$E$16)-M$5-M$2)*M$7)</f>
        <v>3468274.0184498108</v>
      </c>
      <c r="N708" s="4">
        <f>((Produção!N702*(PreçoLivre!N704*(1-Plan1!$B$11)+N$4*Plan1!$E$16)-N$5-N$2)*N$7)</f>
        <v>3322929.9770501363</v>
      </c>
      <c r="O708" s="4">
        <f>((Produção!O702*(PreçoLivre!O704*(1-Plan1!$B$11)+O$4*Plan1!$E$16)-O$5-O$2)*O$7)</f>
        <v>2972844.8102693418</v>
      </c>
      <c r="P708" s="4">
        <f>((Produção!P702*(PreçoLivre!P704*(1-Plan1!$B$11)+P$4*Plan1!$E$16)-P$5-P$2)*P$7)</f>
        <v>2819530.5386447529</v>
      </c>
      <c r="Q708" s="4">
        <f>((Produção!Q702*(PreçoLivre!Q704*(1-Plan1!$B$11)+Q$4*Plan1!$E$16)-Q$5-Q$2)*Q$7)</f>
        <v>2564034.5912295878</v>
      </c>
      <c r="R708" s="4">
        <f>((Produção!R702*(PreçoLivre!R704*(1-Plan1!$B$11)+R$4*Plan1!$E$16)-R$5-R$2)*R$7)</f>
        <v>2048354.007932663</v>
      </c>
      <c r="S708" s="4">
        <f>((Produção!S702*(PreçoLivre!S704*(1-Plan1!$B$11)+S$4*Plan1!$E$16)-S$5-S$2)*S$7)</f>
        <v>2049192.4461434351</v>
      </c>
      <c r="T708" s="4">
        <f>((Produção!T702*(PreçoLivre!T704*(1-Plan1!$B$11)+T$4*Plan1!$E$16)-T$5-T$2)*T$7)</f>
        <v>1895431.0962147394</v>
      </c>
      <c r="U708" s="4">
        <f>((Produção!U702*(PreçoLivre!U704*(1-Plan1!$B$11)+U$4*Plan1!$E$16)-U$5-U$2)*U$7)</f>
        <v>1808733.6251748232</v>
      </c>
      <c r="V708" s="4">
        <f>((Produção!V702*(PreçoLivre!V704*(1-Plan1!$B$11)+V$4*Plan1!$E$16)-V$5-V$2)*V$7)</f>
        <v>1689515.5250768969</v>
      </c>
    </row>
    <row r="709" spans="1:22" x14ac:dyDescent="0.25">
      <c r="A709">
        <v>700</v>
      </c>
      <c r="B709" s="100">
        <f t="shared" si="10"/>
        <v>66030245.75060723</v>
      </c>
      <c r="C709" s="4">
        <f>((Produção!C703*(PreçoLivre!C705*(1-Plan1!$B$11)+C$4*Plan1!$E$16)-C$5-C$2)*C$7)</f>
        <v>7371407.3468367793</v>
      </c>
      <c r="D709" s="4">
        <f>((Produção!D703*(PreçoLivre!D705*(1-Plan1!$B$11)+D$4*Plan1!$E$16)-D$5-D$2)*D$7)</f>
        <v>6852137.9390180539</v>
      </c>
      <c r="E709" s="4">
        <f>((Produção!E703*(PreçoLivre!E705*(1-Plan1!$B$11)+E$4*Plan1!$E$16)-E$5-E$2)*E$7)</f>
        <v>6027476.3037579898</v>
      </c>
      <c r="F709" s="4">
        <f>((Produção!F703*(PreçoLivre!F705*(1-Plan1!$B$11)+F$4*Plan1!$E$16)-F$5-F$2)*F$7)</f>
        <v>5092755.4012106024</v>
      </c>
      <c r="G709" s="4">
        <f>((Produção!G703*(PreçoLivre!G705*(1-Plan1!$B$11)+G$4*Plan1!$E$16)-G$5-G$2)*G$7)</f>
        <v>4733207.7332203956</v>
      </c>
      <c r="H709" s="4">
        <f>((Produção!H703*(PreçoLivre!H705*(1-Plan1!$B$11)+H$4*Plan1!$E$16)-H$5-H$2)*H$7)</f>
        <v>4494770.9429541808</v>
      </c>
      <c r="I709" s="4">
        <f>((Produção!I703*(PreçoLivre!I705*(1-Plan1!$B$11)+I$4*Plan1!$E$16)-I$5-I$2)*I$7)</f>
        <v>3968671.9524276732</v>
      </c>
      <c r="J709" s="4">
        <f>((Produção!J703*(PreçoLivre!J705*(1-Plan1!$B$11)+J$4*Plan1!$E$16)-J$5-J$2)*J$7)</f>
        <v>3788717.6313278186</v>
      </c>
      <c r="K709" s="4">
        <f>((Produção!K703*(PreçoLivre!K705*(1-Plan1!$B$11)+K$4*Plan1!$E$16)-K$5-K$2)*K$7)</f>
        <v>3309722.8999770209</v>
      </c>
      <c r="L709" s="4">
        <f>((Produção!L703*(PreçoLivre!L705*(1-Plan1!$B$11)+L$4*Plan1!$E$16)-L$5-L$2)*L$7)</f>
        <v>3019436.5388211492</v>
      </c>
      <c r="M709" s="4">
        <f>((Produção!M703*(PreçoLivre!M705*(1-Plan1!$B$11)+M$4*Plan1!$E$16)-M$5-M$2)*M$7)</f>
        <v>2785132.4770860863</v>
      </c>
      <c r="N709" s="4">
        <f>((Produção!N703*(PreçoLivre!N705*(1-Plan1!$B$11)+N$4*Plan1!$E$16)-N$5-N$2)*N$7)</f>
        <v>2495092.1752867932</v>
      </c>
      <c r="O709" s="4">
        <f>((Produção!O703*(PreçoLivre!O705*(1-Plan1!$B$11)+O$4*Plan1!$E$16)-O$5-O$2)*O$7)</f>
        <v>2136214.5943336361</v>
      </c>
      <c r="P709" s="4">
        <f>((Produção!P703*(PreçoLivre!P705*(1-Plan1!$B$11)+P$4*Plan1!$E$16)-P$5-P$2)*P$7)</f>
        <v>1888600.9704770949</v>
      </c>
      <c r="Q709" s="4">
        <f>((Produção!Q703*(PreçoLivre!Q705*(1-Plan1!$B$11)+Q$4*Plan1!$E$16)-Q$5-Q$2)*Q$7)</f>
        <v>1659717.5986185709</v>
      </c>
      <c r="R709" s="4">
        <f>((Produção!R703*(PreçoLivre!R705*(1-Plan1!$B$11)+R$4*Plan1!$E$16)-R$5-R$2)*R$7)</f>
        <v>1551984.7598207847</v>
      </c>
      <c r="S709" s="4">
        <f>((Produção!S703*(PreçoLivre!S705*(1-Plan1!$B$11)+S$4*Plan1!$E$16)-S$5-S$2)*S$7)</f>
        <v>1439076.912392912</v>
      </c>
      <c r="T709" s="4">
        <f>((Produção!T703*(PreçoLivre!T705*(1-Plan1!$B$11)+T$4*Plan1!$E$16)-T$5-T$2)*T$7)</f>
        <v>1285279.2413501216</v>
      </c>
      <c r="U709" s="4">
        <f>((Produção!U703*(PreçoLivre!U705*(1-Plan1!$B$11)+U$4*Plan1!$E$16)-U$5-U$2)*U$7)</f>
        <v>1128192.821441002</v>
      </c>
      <c r="V709" s="4">
        <f>((Produção!V703*(PreçoLivre!V705*(1-Plan1!$B$11)+V$4*Plan1!$E$16)-V$5-V$2)*V$7)</f>
        <v>1002649.5102485691</v>
      </c>
    </row>
    <row r="710" spans="1:22" x14ac:dyDescent="0.25">
      <c r="A710">
        <v>701</v>
      </c>
      <c r="B710" s="100">
        <f t="shared" si="10"/>
        <v>80036016.137922108</v>
      </c>
      <c r="C710" s="4">
        <f>((Produção!C704*(PreçoLivre!C706*(1-Plan1!$B$11)+C$4*Plan1!$E$16)-C$5-C$2)*C$7)</f>
        <v>7708558.025862664</v>
      </c>
      <c r="D710" s="4">
        <f>((Produção!D704*(PreçoLivre!D706*(1-Plan1!$B$11)+D$4*Plan1!$E$16)-D$5-D$2)*D$7)</f>
        <v>7434839.6235610787</v>
      </c>
      <c r="E710" s="4">
        <f>((Produção!E704*(PreçoLivre!E706*(1-Plan1!$B$11)+E$4*Plan1!$E$16)-E$5-E$2)*E$7)</f>
        <v>7142952.7670766115</v>
      </c>
      <c r="F710" s="4">
        <f>((Produção!F704*(PreçoLivre!F706*(1-Plan1!$B$11)+F$4*Plan1!$E$16)-F$5-F$2)*F$7)</f>
        <v>6888095.6725329952</v>
      </c>
      <c r="G710" s="4">
        <f>((Produção!G704*(PreçoLivre!G706*(1-Plan1!$B$11)+G$4*Plan1!$E$16)-G$5-G$2)*G$7)</f>
        <v>6426406.3501750091</v>
      </c>
      <c r="H710" s="4">
        <f>((Produção!H704*(PreçoLivre!H706*(1-Plan1!$B$11)+H$4*Plan1!$E$16)-H$5-H$2)*H$7)</f>
        <v>5760614.6039091898</v>
      </c>
      <c r="I710" s="4">
        <f>((Produção!I704*(PreçoLivre!I706*(1-Plan1!$B$11)+I$4*Plan1!$E$16)-I$5-I$2)*I$7)</f>
        <v>4988921.2057380406</v>
      </c>
      <c r="J710" s="4">
        <f>((Produção!J704*(PreçoLivre!J706*(1-Plan1!$B$11)+J$4*Plan1!$E$16)-J$5-J$2)*J$7)</f>
        <v>4661141.5912976684</v>
      </c>
      <c r="K710" s="4">
        <f>((Produção!K704*(PreçoLivre!K706*(1-Plan1!$B$11)+K$4*Plan1!$E$16)-K$5-K$2)*K$7)</f>
        <v>3989703.050127109</v>
      </c>
      <c r="L710" s="4">
        <f>((Produção!L704*(PreçoLivre!L706*(1-Plan1!$B$11)+L$4*Plan1!$E$16)-L$5-L$2)*L$7)</f>
        <v>3567800.3546704049</v>
      </c>
      <c r="M710" s="4">
        <f>((Produção!M704*(PreçoLivre!M706*(1-Plan1!$B$11)+M$4*Plan1!$E$16)-M$5-M$2)*M$7)</f>
        <v>3384297.4350204719</v>
      </c>
      <c r="N710" s="4">
        <f>((Produção!N704*(PreçoLivre!N706*(1-Plan1!$B$11)+N$4*Plan1!$E$16)-N$5-N$2)*N$7)</f>
        <v>3138781.5918606636</v>
      </c>
      <c r="O710" s="4">
        <f>((Produção!O704*(PreçoLivre!O706*(1-Plan1!$B$11)+O$4*Plan1!$E$16)-O$5-O$2)*O$7)</f>
        <v>2751788.5507321204</v>
      </c>
      <c r="P710" s="4">
        <f>((Produção!P704*(PreçoLivre!P706*(1-Plan1!$B$11)+P$4*Plan1!$E$16)-P$5-P$2)*P$7)</f>
        <v>2510673.9228667631</v>
      </c>
      <c r="Q710" s="4">
        <f>((Produção!Q704*(PreçoLivre!Q706*(1-Plan1!$B$11)+Q$4*Plan1!$E$16)-Q$5-Q$2)*Q$7)</f>
        <v>2034794.7445050778</v>
      </c>
      <c r="R710" s="4">
        <f>((Produção!R704*(PreçoLivre!R706*(1-Plan1!$B$11)+R$4*Plan1!$E$16)-R$5-R$2)*R$7)</f>
        <v>2015255.3370301572</v>
      </c>
      <c r="S710" s="4">
        <f>((Produção!S704*(PreçoLivre!S706*(1-Plan1!$B$11)+S$4*Plan1!$E$16)-S$5-S$2)*S$7)</f>
        <v>1790385.1797087996</v>
      </c>
      <c r="T710" s="4">
        <f>((Produção!T704*(PreçoLivre!T706*(1-Plan1!$B$11)+T$4*Plan1!$E$16)-T$5-T$2)*T$7)</f>
        <v>1487178.7614105472</v>
      </c>
      <c r="U710" s="4">
        <f>((Produção!U704*(PreçoLivre!U706*(1-Plan1!$B$11)+U$4*Plan1!$E$16)-U$5-U$2)*U$7)</f>
        <v>1261977.4444591175</v>
      </c>
      <c r="V710" s="4">
        <f>((Produção!V704*(PreçoLivre!V706*(1-Plan1!$B$11)+V$4*Plan1!$E$16)-V$5-V$2)*V$7)</f>
        <v>1091849.9253776299</v>
      </c>
    </row>
    <row r="711" spans="1:22" x14ac:dyDescent="0.25">
      <c r="A711">
        <v>702</v>
      </c>
      <c r="B711" s="100">
        <f t="shared" si="10"/>
        <v>79688962.216381416</v>
      </c>
      <c r="C711" s="4">
        <f>((Produção!C705*(PreçoLivre!C707*(1-Plan1!$B$11)+C$4*Plan1!$E$16)-C$5-C$2)*C$7)</f>
        <v>8207800.3005548688</v>
      </c>
      <c r="D711" s="4">
        <f>((Produção!D705*(PreçoLivre!D707*(1-Plan1!$B$11)+D$4*Plan1!$E$16)-D$5-D$2)*D$7)</f>
        <v>7621989.8237873623</v>
      </c>
      <c r="E711" s="4">
        <f>((Produção!E705*(PreçoLivre!E707*(1-Plan1!$B$11)+E$4*Plan1!$E$16)-E$5-E$2)*E$7)</f>
        <v>6921687.5682903882</v>
      </c>
      <c r="F711" s="4">
        <f>((Produção!F705*(PreçoLivre!F707*(1-Plan1!$B$11)+F$4*Plan1!$E$16)-F$5-F$2)*F$7)</f>
        <v>6412533.7609100398</v>
      </c>
      <c r="G711" s="4">
        <f>((Produção!G705*(PreçoLivre!G707*(1-Plan1!$B$11)+G$4*Plan1!$E$16)-G$5-G$2)*G$7)</f>
        <v>6048517.7840714864</v>
      </c>
      <c r="H711" s="4">
        <f>((Produção!H705*(PreçoLivre!H707*(1-Plan1!$B$11)+H$4*Plan1!$E$16)-H$5-H$2)*H$7)</f>
        <v>5265410.4208368957</v>
      </c>
      <c r="I711" s="4">
        <f>((Produção!I705*(PreçoLivre!I707*(1-Plan1!$B$11)+I$4*Plan1!$E$16)-I$5-I$2)*I$7)</f>
        <v>4713874.3753595818</v>
      </c>
      <c r="J711" s="4">
        <f>((Produção!J705*(PreçoLivre!J707*(1-Plan1!$B$11)+J$4*Plan1!$E$16)-J$5-J$2)*J$7)</f>
        <v>4308024.6882729055</v>
      </c>
      <c r="K711" s="4">
        <f>((Produção!K705*(PreçoLivre!K707*(1-Plan1!$B$11)+K$4*Plan1!$E$16)-K$5-K$2)*K$7)</f>
        <v>4039157.5646454324</v>
      </c>
      <c r="L711" s="4">
        <f>((Produção!L705*(PreçoLivre!L707*(1-Plan1!$B$11)+L$4*Plan1!$E$16)-L$5-L$2)*L$7)</f>
        <v>3485649.9073646129</v>
      </c>
      <c r="M711" s="4">
        <f>((Produção!M705*(PreçoLivre!M707*(1-Plan1!$B$11)+M$4*Plan1!$E$16)-M$5-M$2)*M$7)</f>
        <v>3103829.0315797739</v>
      </c>
      <c r="N711" s="4">
        <f>((Produção!N705*(PreçoLivre!N707*(1-Plan1!$B$11)+N$4*Plan1!$E$16)-N$5-N$2)*N$7)</f>
        <v>2973215.6725995056</v>
      </c>
      <c r="O711" s="4">
        <f>((Produção!O705*(PreçoLivre!O707*(1-Plan1!$B$11)+O$4*Plan1!$E$16)-O$5-O$2)*O$7)</f>
        <v>2728862.3741997052</v>
      </c>
      <c r="P711" s="4">
        <f>((Produção!P705*(PreçoLivre!P707*(1-Plan1!$B$11)+P$4*Plan1!$E$16)-P$5-P$2)*P$7)</f>
        <v>2697883.5379412617</v>
      </c>
      <c r="Q711" s="4">
        <f>((Produção!Q705*(PreçoLivre!Q707*(1-Plan1!$B$11)+Q$4*Plan1!$E$16)-Q$5-Q$2)*Q$7)</f>
        <v>2433326.2884398443</v>
      </c>
      <c r="R711" s="4">
        <f>((Produção!R705*(PreçoLivre!R707*(1-Plan1!$B$11)+R$4*Plan1!$E$16)-R$5-R$2)*R$7)</f>
        <v>2187668.0381121361</v>
      </c>
      <c r="S711" s="4">
        <f>((Produção!S705*(PreçoLivre!S707*(1-Plan1!$B$11)+S$4*Plan1!$E$16)-S$5-S$2)*S$7)</f>
        <v>1988914.7054602085</v>
      </c>
      <c r="T711" s="4">
        <f>((Produção!T705*(PreçoLivre!T707*(1-Plan1!$B$11)+T$4*Plan1!$E$16)-T$5-T$2)*T$7)</f>
        <v>1783839.1545180886</v>
      </c>
      <c r="U711" s="4">
        <f>((Produção!U705*(PreçoLivre!U707*(1-Plan1!$B$11)+U$4*Plan1!$E$16)-U$5-U$2)*U$7)</f>
        <v>1494891.6851918711</v>
      </c>
      <c r="V711" s="4">
        <f>((Produção!V705*(PreçoLivre!V707*(1-Plan1!$B$11)+V$4*Plan1!$E$16)-V$5-V$2)*V$7)</f>
        <v>1271885.5342454668</v>
      </c>
    </row>
    <row r="712" spans="1:22" x14ac:dyDescent="0.25">
      <c r="A712">
        <v>703</v>
      </c>
      <c r="B712" s="100">
        <f t="shared" si="10"/>
        <v>72264079.900951713</v>
      </c>
      <c r="C712" s="4">
        <f>((Produção!C706*(PreçoLivre!C708*(1-Plan1!$B$11)+C$4*Plan1!$E$16)-C$5-C$2)*C$7)</f>
        <v>7515054.4754291913</v>
      </c>
      <c r="D712" s="4">
        <f>((Produção!D706*(PreçoLivre!D708*(1-Plan1!$B$11)+D$4*Plan1!$E$16)-D$5-D$2)*D$7)</f>
        <v>6654342.8457189696</v>
      </c>
      <c r="E712" s="4">
        <f>((Produção!E706*(PreçoLivre!E708*(1-Plan1!$B$11)+E$4*Plan1!$E$16)-E$5-E$2)*E$7)</f>
        <v>6249322.5087072831</v>
      </c>
      <c r="F712" s="4">
        <f>((Produção!F706*(PreçoLivre!F708*(1-Plan1!$B$11)+F$4*Plan1!$E$16)-F$5-F$2)*F$7)</f>
        <v>5580043.0858744616</v>
      </c>
      <c r="G712" s="4">
        <f>((Produção!G706*(PreçoLivre!G708*(1-Plan1!$B$11)+G$4*Plan1!$E$16)-G$5-G$2)*G$7)</f>
        <v>5164906.8620924316</v>
      </c>
      <c r="H712" s="4">
        <f>((Produção!H706*(PreçoLivre!H708*(1-Plan1!$B$11)+H$4*Plan1!$E$16)-H$5-H$2)*H$7)</f>
        <v>4635129.1417449992</v>
      </c>
      <c r="I712" s="4">
        <f>((Produção!I706*(PreçoLivre!I708*(1-Plan1!$B$11)+I$4*Plan1!$E$16)-I$5-I$2)*I$7)</f>
        <v>4287749.5573786506</v>
      </c>
      <c r="J712" s="4">
        <f>((Produção!J706*(PreçoLivre!J708*(1-Plan1!$B$11)+J$4*Plan1!$E$16)-J$5-J$2)*J$7)</f>
        <v>4007597.2038295306</v>
      </c>
      <c r="K712" s="4">
        <f>((Produção!K706*(PreçoLivre!K708*(1-Plan1!$B$11)+K$4*Plan1!$E$16)-K$5-K$2)*K$7)</f>
        <v>3649906.1369495001</v>
      </c>
      <c r="L712" s="4">
        <f>((Produção!L706*(PreçoLivre!L708*(1-Plan1!$B$11)+L$4*Plan1!$E$16)-L$5-L$2)*L$7)</f>
        <v>3459241.439101364</v>
      </c>
      <c r="M712" s="4">
        <f>((Produção!M706*(PreçoLivre!M708*(1-Plan1!$B$11)+M$4*Plan1!$E$16)-M$5-M$2)*M$7)</f>
        <v>3014737.6952285278</v>
      </c>
      <c r="N712" s="4">
        <f>((Produção!N706*(PreçoLivre!N708*(1-Plan1!$B$11)+N$4*Plan1!$E$16)-N$5-N$2)*N$7)</f>
        <v>2684412.8562494372</v>
      </c>
      <c r="O712" s="4">
        <f>((Produção!O706*(PreçoLivre!O708*(1-Plan1!$B$11)+O$4*Plan1!$E$16)-O$5-O$2)*O$7)</f>
        <v>2621697.7450561845</v>
      </c>
      <c r="P712" s="4">
        <f>((Produção!P706*(PreçoLivre!P708*(1-Plan1!$B$11)+P$4*Plan1!$E$16)-P$5-P$2)*P$7)</f>
        <v>2425065.0212970432</v>
      </c>
      <c r="Q712" s="4">
        <f>((Produção!Q706*(PreçoLivre!Q708*(1-Plan1!$B$11)+Q$4*Plan1!$E$16)-Q$5-Q$2)*Q$7)</f>
        <v>2310187.5945895044</v>
      </c>
      <c r="R712" s="4">
        <f>((Produção!R706*(PreçoLivre!R708*(1-Plan1!$B$11)+R$4*Plan1!$E$16)-R$5-R$2)*R$7)</f>
        <v>1836833.4184874531</v>
      </c>
      <c r="S712" s="4">
        <f>((Produção!S706*(PreçoLivre!S708*(1-Plan1!$B$11)+S$4*Plan1!$E$16)-S$5-S$2)*S$7)</f>
        <v>1799570.471871427</v>
      </c>
      <c r="T712" s="4">
        <f>((Produção!T706*(PreçoLivre!T708*(1-Plan1!$B$11)+T$4*Plan1!$E$16)-T$5-T$2)*T$7)</f>
        <v>1580838.2655768141</v>
      </c>
      <c r="U712" s="4">
        <f>((Produção!U706*(PreçoLivre!U708*(1-Plan1!$B$11)+U$4*Plan1!$E$16)-U$5-U$2)*U$7)</f>
        <v>1521601.0576380542</v>
      </c>
      <c r="V712" s="4">
        <f>((Produção!V706*(PreçoLivre!V708*(1-Plan1!$B$11)+V$4*Plan1!$E$16)-V$5-V$2)*V$7)</f>
        <v>1265842.518130918</v>
      </c>
    </row>
    <row r="713" spans="1:22" x14ac:dyDescent="0.25">
      <c r="A713">
        <v>704</v>
      </c>
      <c r="B713" s="100">
        <f t="shared" si="10"/>
        <v>77775222.037637115</v>
      </c>
      <c r="C713" s="4">
        <f>((Produção!C707*(PreçoLivre!C709*(1-Plan1!$B$11)+C$4*Plan1!$E$16)-C$5-C$2)*C$7)</f>
        <v>8000291.3604431786</v>
      </c>
      <c r="D713" s="4">
        <f>((Produção!D707*(PreçoLivre!D709*(1-Plan1!$B$11)+D$4*Plan1!$E$16)-D$5-D$2)*D$7)</f>
        <v>7524016.5754427258</v>
      </c>
      <c r="E713" s="4">
        <f>((Produção!E707*(PreçoLivre!E709*(1-Plan1!$B$11)+E$4*Plan1!$E$16)-E$5-E$2)*E$7)</f>
        <v>7084490.5435759407</v>
      </c>
      <c r="F713" s="4">
        <f>((Produção!F707*(PreçoLivre!F709*(1-Plan1!$B$11)+F$4*Plan1!$E$16)-F$5-F$2)*F$7)</f>
        <v>6740707.5542296665</v>
      </c>
      <c r="G713" s="4">
        <f>((Produção!G707*(PreçoLivre!G709*(1-Plan1!$B$11)+G$4*Plan1!$E$16)-G$5-G$2)*G$7)</f>
        <v>5921324.9342979193</v>
      </c>
      <c r="H713" s="4">
        <f>((Produção!H707*(PreçoLivre!H709*(1-Plan1!$B$11)+H$4*Plan1!$E$16)-H$5-H$2)*H$7)</f>
        <v>4782080.7382999463</v>
      </c>
      <c r="I713" s="4">
        <f>((Produção!I707*(PreçoLivre!I709*(1-Plan1!$B$11)+I$4*Plan1!$E$16)-I$5-I$2)*I$7)</f>
        <v>4083915.2171753692</v>
      </c>
      <c r="J713" s="4">
        <f>((Produção!J707*(PreçoLivre!J709*(1-Plan1!$B$11)+J$4*Plan1!$E$16)-J$5-J$2)*J$7)</f>
        <v>3853595.9652584377</v>
      </c>
      <c r="K713" s="4">
        <f>((Produção!K707*(PreçoLivre!K709*(1-Plan1!$B$11)+K$4*Plan1!$E$16)-K$5-K$2)*K$7)</f>
        <v>3796575.6888147253</v>
      </c>
      <c r="L713" s="4">
        <f>((Produção!L707*(PreçoLivre!L709*(1-Plan1!$B$11)+L$4*Plan1!$E$16)-L$5-L$2)*L$7)</f>
        <v>3326305.4701987407</v>
      </c>
      <c r="M713" s="4">
        <f>((Produção!M707*(PreçoLivre!M709*(1-Plan1!$B$11)+M$4*Plan1!$E$16)-M$5-M$2)*M$7)</f>
        <v>2993531.5426841341</v>
      </c>
      <c r="N713" s="4">
        <f>((Produção!N707*(PreçoLivre!N709*(1-Plan1!$B$11)+N$4*Plan1!$E$16)-N$5-N$2)*N$7)</f>
        <v>2860620.3726472966</v>
      </c>
      <c r="O713" s="4">
        <f>((Produção!O707*(PreçoLivre!O709*(1-Plan1!$B$11)+O$4*Plan1!$E$16)-O$5-O$2)*O$7)</f>
        <v>2745982.6726728296</v>
      </c>
      <c r="P713" s="4">
        <f>((Produção!P707*(PreçoLivre!P709*(1-Plan1!$B$11)+P$4*Plan1!$E$16)-P$5-P$2)*P$7)</f>
        <v>2614100.4844930922</v>
      </c>
      <c r="Q713" s="4">
        <f>((Produção!Q707*(PreçoLivre!Q709*(1-Plan1!$B$11)+Q$4*Plan1!$E$16)-Q$5-Q$2)*Q$7)</f>
        <v>2419938.534518823</v>
      </c>
      <c r="R713" s="4">
        <f>((Produção!R707*(PreçoLivre!R709*(1-Plan1!$B$11)+R$4*Plan1!$E$16)-R$5-R$2)*R$7)</f>
        <v>2117344.4463450392</v>
      </c>
      <c r="S713" s="4">
        <f>((Produção!S707*(PreçoLivre!S709*(1-Plan1!$B$11)+S$4*Plan1!$E$16)-S$5-S$2)*S$7)</f>
        <v>1915692.0884257238</v>
      </c>
      <c r="T713" s="4">
        <f>((Produção!T707*(PreçoLivre!T709*(1-Plan1!$B$11)+T$4*Plan1!$E$16)-T$5-T$2)*T$7)</f>
        <v>1846084.8546801792</v>
      </c>
      <c r="U713" s="4">
        <f>((Produção!U707*(PreçoLivre!U709*(1-Plan1!$B$11)+U$4*Plan1!$E$16)-U$5-U$2)*U$7)</f>
        <v>1702843.32891722</v>
      </c>
      <c r="V713" s="4">
        <f>((Produção!V707*(PreçoLivre!V709*(1-Plan1!$B$11)+V$4*Plan1!$E$16)-V$5-V$2)*V$7)</f>
        <v>1445779.6645161151</v>
      </c>
    </row>
    <row r="714" spans="1:22" x14ac:dyDescent="0.25">
      <c r="A714">
        <v>705</v>
      </c>
      <c r="B714" s="100">
        <f t="shared" si="10"/>
        <v>91324594.175367102</v>
      </c>
      <c r="C714" s="4">
        <f>((Produção!C708*(PreçoLivre!C710*(1-Plan1!$B$11)+C$4*Plan1!$E$16)-C$5-C$2)*C$7)</f>
        <v>8228831.9054831006</v>
      </c>
      <c r="D714" s="4">
        <f>((Produção!D708*(PreçoLivre!D710*(1-Plan1!$B$11)+D$4*Plan1!$E$16)-D$5-D$2)*D$7)</f>
        <v>8085258.1847712351</v>
      </c>
      <c r="E714" s="4">
        <f>((Produção!E708*(PreçoLivre!E710*(1-Plan1!$B$11)+E$4*Plan1!$E$16)-E$5-E$2)*E$7)</f>
        <v>8314896.073081594</v>
      </c>
      <c r="F714" s="4">
        <f>((Produção!F708*(PreçoLivre!F710*(1-Plan1!$B$11)+F$4*Plan1!$E$16)-F$5-F$2)*F$7)</f>
        <v>7593892.1565047456</v>
      </c>
      <c r="G714" s="4">
        <f>((Produção!G708*(PreçoLivre!G710*(1-Plan1!$B$11)+G$4*Plan1!$E$16)-G$5-G$2)*G$7)</f>
        <v>7102492.9347742256</v>
      </c>
      <c r="H714" s="4">
        <f>((Produção!H708*(PreçoLivre!H710*(1-Plan1!$B$11)+H$4*Plan1!$E$16)-H$5-H$2)*H$7)</f>
        <v>6329228.0901634376</v>
      </c>
      <c r="I714" s="4">
        <f>((Produção!I708*(PreçoLivre!I710*(1-Plan1!$B$11)+I$4*Plan1!$E$16)-I$5-I$2)*I$7)</f>
        <v>5738211.0728940126</v>
      </c>
      <c r="J714" s="4">
        <f>((Produção!J708*(PreçoLivre!J710*(1-Plan1!$B$11)+J$4*Plan1!$E$16)-J$5-J$2)*J$7)</f>
        <v>4608651.9788713353</v>
      </c>
      <c r="K714" s="4">
        <f>((Produção!K708*(PreçoLivre!K710*(1-Plan1!$B$11)+K$4*Plan1!$E$16)-K$5-K$2)*K$7)</f>
        <v>4466986.2776359348</v>
      </c>
      <c r="L714" s="4">
        <f>((Produção!L708*(PreçoLivre!L710*(1-Plan1!$B$11)+L$4*Plan1!$E$16)-L$5-L$2)*L$7)</f>
        <v>3853617.9131406927</v>
      </c>
      <c r="M714" s="4">
        <f>((Produção!M708*(PreçoLivre!M710*(1-Plan1!$B$11)+M$4*Plan1!$E$16)-M$5-M$2)*M$7)</f>
        <v>3657386.3839450469</v>
      </c>
      <c r="N714" s="4">
        <f>((Produção!N708*(PreçoLivre!N710*(1-Plan1!$B$11)+N$4*Plan1!$E$16)-N$5-N$2)*N$7)</f>
        <v>3350494.3398456881</v>
      </c>
      <c r="O714" s="4">
        <f>((Produção!O708*(PreçoLivre!O710*(1-Plan1!$B$11)+O$4*Plan1!$E$16)-O$5-O$2)*O$7)</f>
        <v>3240165.4298805222</v>
      </c>
      <c r="P714" s="4">
        <f>((Produção!P708*(PreçoLivre!P710*(1-Plan1!$B$11)+P$4*Plan1!$E$16)-P$5-P$2)*P$7)</f>
        <v>3079103.2742692088</v>
      </c>
      <c r="Q714" s="4">
        <f>((Produção!Q708*(PreçoLivre!Q710*(1-Plan1!$B$11)+Q$4*Plan1!$E$16)-Q$5-Q$2)*Q$7)</f>
        <v>2630122.8685907493</v>
      </c>
      <c r="R714" s="4">
        <f>((Produção!R708*(PreçoLivre!R710*(1-Plan1!$B$11)+R$4*Plan1!$E$16)-R$5-R$2)*R$7)</f>
        <v>2474282.4944994431</v>
      </c>
      <c r="S714" s="4">
        <f>((Produção!S708*(PreçoLivre!S710*(1-Plan1!$B$11)+S$4*Plan1!$E$16)-S$5-S$2)*S$7)</f>
        <v>2480363.3164521498</v>
      </c>
      <c r="T714" s="4">
        <f>((Produção!T708*(PreçoLivre!T710*(1-Plan1!$B$11)+T$4*Plan1!$E$16)-T$5-T$2)*T$7)</f>
        <v>2192206.3909280668</v>
      </c>
      <c r="U714" s="4">
        <f>((Produção!U708*(PreçoLivre!U710*(1-Plan1!$B$11)+U$4*Plan1!$E$16)-U$5-U$2)*U$7)</f>
        <v>1986506.7818680995</v>
      </c>
      <c r="V714" s="4">
        <f>((Produção!V708*(PreçoLivre!V710*(1-Plan1!$B$11)+V$4*Plan1!$E$16)-V$5-V$2)*V$7)</f>
        <v>1911896.3077678443</v>
      </c>
    </row>
    <row r="715" spans="1:22" x14ac:dyDescent="0.25">
      <c r="A715">
        <v>706</v>
      </c>
      <c r="B715" s="100">
        <f t="shared" ref="B715:B778" si="11">SUM(C715:V715)</f>
        <v>76407686.840139657</v>
      </c>
      <c r="C715" s="4">
        <f>((Produção!C709*(PreçoLivre!C711*(1-Plan1!$B$11)+C$4*Plan1!$E$16)-C$5-C$2)*C$7)</f>
        <v>7234925.8587005399</v>
      </c>
      <c r="D715" s="4">
        <f>((Produção!D709*(PreçoLivre!D711*(1-Plan1!$B$11)+D$4*Plan1!$E$16)-D$5-D$2)*D$7)</f>
        <v>6369358.6746623907</v>
      </c>
      <c r="E715" s="4">
        <f>((Produção!E709*(PreçoLivre!E711*(1-Plan1!$B$11)+E$4*Plan1!$E$16)-E$5-E$2)*E$7)</f>
        <v>5732388.3782644011</v>
      </c>
      <c r="F715" s="4">
        <f>((Produção!F709*(PreçoLivre!F711*(1-Plan1!$B$11)+F$4*Plan1!$E$16)-F$5-F$2)*F$7)</f>
        <v>5870595.5610006591</v>
      </c>
      <c r="G715" s="4">
        <f>((Produção!G709*(PreçoLivre!G711*(1-Plan1!$B$11)+G$4*Plan1!$E$16)-G$5-G$2)*G$7)</f>
        <v>5548750.1507915445</v>
      </c>
      <c r="H715" s="4">
        <f>((Produção!H709*(PreçoLivre!H711*(1-Plan1!$B$11)+H$4*Plan1!$E$16)-H$5-H$2)*H$7)</f>
        <v>5161983.8487018645</v>
      </c>
      <c r="I715" s="4">
        <f>((Produção!I709*(PreçoLivre!I711*(1-Plan1!$B$11)+I$4*Plan1!$E$16)-I$5-I$2)*I$7)</f>
        <v>4851109.1212866753</v>
      </c>
      <c r="J715" s="4">
        <f>((Produção!J709*(PreçoLivre!J711*(1-Plan1!$B$11)+J$4*Plan1!$E$16)-J$5-J$2)*J$7)</f>
        <v>4360019.4162394246</v>
      </c>
      <c r="K715" s="4">
        <f>((Produção!K709*(PreçoLivre!K711*(1-Plan1!$B$11)+K$4*Plan1!$E$16)-K$5-K$2)*K$7)</f>
        <v>4443261.2295919452</v>
      </c>
      <c r="L715" s="4">
        <f>((Produção!L709*(PreçoLivre!L711*(1-Plan1!$B$11)+L$4*Plan1!$E$16)-L$5-L$2)*L$7)</f>
        <v>4235746.4584607314</v>
      </c>
      <c r="M715" s="4">
        <f>((Produção!M709*(PreçoLivre!M711*(1-Plan1!$B$11)+M$4*Plan1!$E$16)-M$5-M$2)*M$7)</f>
        <v>3674923.9605143857</v>
      </c>
      <c r="N715" s="4">
        <f>((Produção!N709*(PreçoLivre!N711*(1-Plan1!$B$11)+N$4*Plan1!$E$16)-N$5-N$2)*N$7)</f>
        <v>3416117.692915434</v>
      </c>
      <c r="O715" s="4">
        <f>((Produção!O709*(PreçoLivre!O711*(1-Plan1!$B$11)+O$4*Plan1!$E$16)-O$5-O$2)*O$7)</f>
        <v>2788064.9982313043</v>
      </c>
      <c r="P715" s="4">
        <f>((Produção!P709*(PreçoLivre!P711*(1-Plan1!$B$11)+P$4*Plan1!$E$16)-P$5-P$2)*P$7)</f>
        <v>2480842.9101402587</v>
      </c>
      <c r="Q715" s="4">
        <f>((Produção!Q709*(PreçoLivre!Q711*(1-Plan1!$B$11)+Q$4*Plan1!$E$16)-Q$5-Q$2)*Q$7)</f>
        <v>2291314.5731972777</v>
      </c>
      <c r="R715" s="4">
        <f>((Produção!R709*(PreçoLivre!R711*(1-Plan1!$B$11)+R$4*Plan1!$E$16)-R$5-R$2)*R$7)</f>
        <v>2022870.7524989119</v>
      </c>
      <c r="S715" s="4">
        <f>((Produção!S709*(PreçoLivre!S711*(1-Plan1!$B$11)+S$4*Plan1!$E$16)-S$5-S$2)*S$7)</f>
        <v>1726467.5740215778</v>
      </c>
      <c r="T715" s="4">
        <f>((Produção!T709*(PreçoLivre!T711*(1-Plan1!$B$11)+T$4*Plan1!$E$16)-T$5-T$2)*T$7)</f>
        <v>1483545.290643563</v>
      </c>
      <c r="U715" s="4">
        <f>((Produção!U709*(PreçoLivre!U711*(1-Plan1!$B$11)+U$4*Plan1!$E$16)-U$5-U$2)*U$7)</f>
        <v>1433851.8742534481</v>
      </c>
      <c r="V715" s="4">
        <f>((Produção!V709*(PreçoLivre!V711*(1-Plan1!$B$11)+V$4*Plan1!$E$16)-V$5-V$2)*V$7)</f>
        <v>1281548.5160233018</v>
      </c>
    </row>
    <row r="716" spans="1:22" x14ac:dyDescent="0.25">
      <c r="A716">
        <v>707</v>
      </c>
      <c r="B716" s="100">
        <f t="shared" si="11"/>
        <v>64171983.151884593</v>
      </c>
      <c r="C716" s="4">
        <f>((Produção!C710*(PreçoLivre!C712*(1-Plan1!$B$11)+C$4*Plan1!$E$16)-C$5-C$2)*C$7)</f>
        <v>7170851.4147730051</v>
      </c>
      <c r="D716" s="4">
        <f>((Produção!D710*(PreçoLivre!D712*(1-Plan1!$B$11)+D$4*Plan1!$E$16)-D$5-D$2)*D$7)</f>
        <v>6329311.2998069162</v>
      </c>
      <c r="E716" s="4">
        <f>((Produção!E710*(PreçoLivre!E712*(1-Plan1!$B$11)+E$4*Plan1!$E$16)-E$5-E$2)*E$7)</f>
        <v>5972247.1036033267</v>
      </c>
      <c r="F716" s="4">
        <f>((Produção!F710*(PreçoLivre!F712*(1-Plan1!$B$11)+F$4*Plan1!$E$16)-F$5-F$2)*F$7)</f>
        <v>5465123.3784665801</v>
      </c>
      <c r="G716" s="4">
        <f>((Produção!G710*(PreçoLivre!G712*(1-Plan1!$B$11)+G$4*Plan1!$E$16)-G$5-G$2)*G$7)</f>
        <v>4688287.1647103233</v>
      </c>
      <c r="H716" s="4">
        <f>((Produção!H710*(PreçoLivre!H712*(1-Plan1!$B$11)+H$4*Plan1!$E$16)-H$5-H$2)*H$7)</f>
        <v>4189183.6490330501</v>
      </c>
      <c r="I716" s="4">
        <f>((Produção!I710*(PreçoLivre!I712*(1-Plan1!$B$11)+I$4*Plan1!$E$16)-I$5-I$2)*I$7)</f>
        <v>3974773.8864361057</v>
      </c>
      <c r="J716" s="4">
        <f>((Produção!J710*(PreçoLivre!J712*(1-Plan1!$B$11)+J$4*Plan1!$E$16)-J$5-J$2)*J$7)</f>
        <v>3604880.3094160692</v>
      </c>
      <c r="K716" s="4">
        <f>((Produção!K710*(PreçoLivre!K712*(1-Plan1!$B$11)+K$4*Plan1!$E$16)-K$5-K$2)*K$7)</f>
        <v>3080333.0890023583</v>
      </c>
      <c r="L716" s="4">
        <f>((Produção!L710*(PreçoLivre!L712*(1-Plan1!$B$11)+L$4*Plan1!$E$16)-L$5-L$2)*L$7)</f>
        <v>2756630.5868403758</v>
      </c>
      <c r="M716" s="4">
        <f>((Produção!M710*(PreçoLivre!M712*(1-Plan1!$B$11)+M$4*Plan1!$E$16)-M$5-M$2)*M$7)</f>
        <v>2549239.8784228265</v>
      </c>
      <c r="N716" s="4">
        <f>((Produção!N710*(PreçoLivre!N712*(1-Plan1!$B$11)+N$4*Plan1!$E$16)-N$5-N$2)*N$7)</f>
        <v>2344275.9956135857</v>
      </c>
      <c r="O716" s="4">
        <f>((Produção!O710*(PreçoLivre!O712*(1-Plan1!$B$11)+O$4*Plan1!$E$16)-O$5-O$2)*O$7)</f>
        <v>2138030.990544097</v>
      </c>
      <c r="P716" s="4">
        <f>((Produção!P710*(PreçoLivre!P712*(1-Plan1!$B$11)+P$4*Plan1!$E$16)-P$5-P$2)*P$7)</f>
        <v>1989350.4189901813</v>
      </c>
      <c r="Q716" s="4">
        <f>((Produção!Q710*(PreçoLivre!Q712*(1-Plan1!$B$11)+Q$4*Plan1!$E$16)-Q$5-Q$2)*Q$7)</f>
        <v>1699819.6168731793</v>
      </c>
      <c r="R716" s="4">
        <f>((Produção!R710*(PreçoLivre!R712*(1-Plan1!$B$11)+R$4*Plan1!$E$16)-R$5-R$2)*R$7)</f>
        <v>1586793.6850354823</v>
      </c>
      <c r="S716" s="4">
        <f>((Produção!S710*(PreçoLivre!S712*(1-Plan1!$B$11)+S$4*Plan1!$E$16)-S$5-S$2)*S$7)</f>
        <v>1364754.7653175462</v>
      </c>
      <c r="T716" s="4">
        <f>((Produção!T710*(PreçoLivre!T712*(1-Plan1!$B$11)+T$4*Plan1!$E$16)-T$5-T$2)*T$7)</f>
        <v>1213872.9024573129</v>
      </c>
      <c r="U716" s="4">
        <f>((Produção!U710*(PreçoLivre!U712*(1-Plan1!$B$11)+U$4*Plan1!$E$16)-U$5-U$2)*U$7)</f>
        <v>1129010.9684052148</v>
      </c>
      <c r="V716" s="4">
        <f>((Produção!V710*(PreçoLivre!V712*(1-Plan1!$B$11)+V$4*Plan1!$E$16)-V$5-V$2)*V$7)</f>
        <v>925212.04813705885</v>
      </c>
    </row>
    <row r="717" spans="1:22" x14ac:dyDescent="0.25">
      <c r="A717">
        <v>708</v>
      </c>
      <c r="B717" s="100">
        <f t="shared" si="11"/>
        <v>77767433.325044021</v>
      </c>
      <c r="C717" s="4">
        <f>((Produção!C711*(PreçoLivre!C713*(1-Plan1!$B$11)+C$4*Plan1!$E$16)-C$5-C$2)*C$7)</f>
        <v>8063094.0618262822</v>
      </c>
      <c r="D717" s="4">
        <f>((Produção!D711*(PreçoLivre!D713*(1-Plan1!$B$11)+D$4*Plan1!$E$16)-D$5-D$2)*D$7)</f>
        <v>7547382.654879177</v>
      </c>
      <c r="E717" s="4">
        <f>((Produção!E711*(PreçoLivre!E713*(1-Plan1!$B$11)+E$4*Plan1!$E$16)-E$5-E$2)*E$7)</f>
        <v>7014682.0064214673</v>
      </c>
      <c r="F717" s="4">
        <f>((Produção!F711*(PreçoLivre!F713*(1-Plan1!$B$11)+F$4*Plan1!$E$16)-F$5-F$2)*F$7)</f>
        <v>6065325.3857641537</v>
      </c>
      <c r="G717" s="4">
        <f>((Produção!G711*(PreçoLivre!G713*(1-Plan1!$B$11)+G$4*Plan1!$E$16)-G$5-G$2)*G$7)</f>
        <v>5264779.5555848274</v>
      </c>
      <c r="H717" s="4">
        <f>((Produção!H711*(PreçoLivre!H713*(1-Plan1!$B$11)+H$4*Plan1!$E$16)-H$5-H$2)*H$7)</f>
        <v>4505980.0892951395</v>
      </c>
      <c r="I717" s="4">
        <f>((Produção!I711*(PreçoLivre!I713*(1-Plan1!$B$11)+I$4*Plan1!$E$16)-I$5-I$2)*I$7)</f>
        <v>4092634.5060511087</v>
      </c>
      <c r="J717" s="4">
        <f>((Produção!J711*(PreçoLivre!J713*(1-Plan1!$B$11)+J$4*Plan1!$E$16)-J$5-J$2)*J$7)</f>
        <v>3916326.2745965403</v>
      </c>
      <c r="K717" s="4">
        <f>((Produção!K711*(PreçoLivre!K713*(1-Plan1!$B$11)+K$4*Plan1!$E$16)-K$5-K$2)*K$7)</f>
        <v>3926579.259609519</v>
      </c>
      <c r="L717" s="4">
        <f>((Produção!L711*(PreçoLivre!L713*(1-Plan1!$B$11)+L$4*Plan1!$E$16)-L$5-L$2)*L$7)</f>
        <v>3813822.2494161814</v>
      </c>
      <c r="M717" s="4">
        <f>((Produção!M711*(PreçoLivre!M713*(1-Plan1!$B$11)+M$4*Plan1!$E$16)-M$5-M$2)*M$7)</f>
        <v>3460965.7643754981</v>
      </c>
      <c r="N717" s="4">
        <f>((Produção!N711*(PreçoLivre!N713*(1-Plan1!$B$11)+N$4*Plan1!$E$16)-N$5-N$2)*N$7)</f>
        <v>3208371.1515637576</v>
      </c>
      <c r="O717" s="4">
        <f>((Produção!O711*(PreçoLivre!O713*(1-Plan1!$B$11)+O$4*Plan1!$E$16)-O$5-O$2)*O$7)</f>
        <v>2928287.9622690235</v>
      </c>
      <c r="P717" s="4">
        <f>((Produção!P711*(PreçoLivre!P713*(1-Plan1!$B$11)+P$4*Plan1!$E$16)-P$5-P$2)*P$7)</f>
        <v>2675689.1187655497</v>
      </c>
      <c r="Q717" s="4">
        <f>((Produção!Q711*(PreçoLivre!Q713*(1-Plan1!$B$11)+Q$4*Plan1!$E$16)-Q$5-Q$2)*Q$7)</f>
        <v>2459549.5028167577</v>
      </c>
      <c r="R717" s="4">
        <f>((Produção!R711*(PreçoLivre!R713*(1-Plan1!$B$11)+R$4*Plan1!$E$16)-R$5-R$2)*R$7)</f>
        <v>2081267.4613624238</v>
      </c>
      <c r="S717" s="4">
        <f>((Produção!S711*(PreçoLivre!S713*(1-Plan1!$B$11)+S$4*Plan1!$E$16)-S$5-S$2)*S$7)</f>
        <v>1861963.2287412884</v>
      </c>
      <c r="T717" s="4">
        <f>((Produção!T711*(PreçoLivre!T713*(1-Plan1!$B$11)+T$4*Plan1!$E$16)-T$5-T$2)*T$7)</f>
        <v>1720329.9833619827</v>
      </c>
      <c r="U717" s="4">
        <f>((Produção!U711*(PreçoLivre!U713*(1-Plan1!$B$11)+U$4*Plan1!$E$16)-U$5-U$2)*U$7)</f>
        <v>1642050.5380861717</v>
      </c>
      <c r="V717" s="4">
        <f>((Produção!V711*(PreçoLivre!V713*(1-Plan1!$B$11)+V$4*Plan1!$E$16)-V$5-V$2)*V$7)</f>
        <v>1518352.5702571694</v>
      </c>
    </row>
    <row r="718" spans="1:22" x14ac:dyDescent="0.25">
      <c r="A718">
        <v>709</v>
      </c>
      <c r="B718" s="100">
        <f t="shared" si="11"/>
        <v>79446779.172896191</v>
      </c>
      <c r="C718" s="4">
        <f>((Produção!C712*(PreçoLivre!C714*(1-Plan1!$B$11)+C$4*Plan1!$E$16)-C$5-C$2)*C$7)</f>
        <v>7581230.677193041</v>
      </c>
      <c r="D718" s="4">
        <f>((Produção!D712*(PreçoLivre!D714*(1-Plan1!$B$11)+D$4*Plan1!$E$16)-D$5-D$2)*D$7)</f>
        <v>7383273.2115134131</v>
      </c>
      <c r="E718" s="4">
        <f>((Produção!E712*(PreçoLivre!E714*(1-Plan1!$B$11)+E$4*Plan1!$E$16)-E$5-E$2)*E$7)</f>
        <v>6564515.2649488421</v>
      </c>
      <c r="F718" s="4">
        <f>((Produção!F712*(PreçoLivre!F714*(1-Plan1!$B$11)+F$4*Plan1!$E$16)-F$5-F$2)*F$7)</f>
        <v>6112912.6041550944</v>
      </c>
      <c r="G718" s="4">
        <f>((Produção!G712*(PreçoLivre!G714*(1-Plan1!$B$11)+G$4*Plan1!$E$16)-G$5-G$2)*G$7)</f>
        <v>5693064.9745237036</v>
      </c>
      <c r="H718" s="4">
        <f>((Produção!H712*(PreçoLivre!H714*(1-Plan1!$B$11)+H$4*Plan1!$E$16)-H$5-H$2)*H$7)</f>
        <v>5384387.1809853241</v>
      </c>
      <c r="I718" s="4">
        <f>((Produção!I712*(PreçoLivre!I714*(1-Plan1!$B$11)+I$4*Plan1!$E$16)-I$5-I$2)*I$7)</f>
        <v>4712082.4757470274</v>
      </c>
      <c r="J718" s="4">
        <f>((Produção!J712*(PreçoLivre!J714*(1-Plan1!$B$11)+J$4*Plan1!$E$16)-J$5-J$2)*J$7)</f>
        <v>4336861.4213083228</v>
      </c>
      <c r="K718" s="4">
        <f>((Produção!K712*(PreçoLivre!K714*(1-Plan1!$B$11)+K$4*Plan1!$E$16)-K$5-K$2)*K$7)</f>
        <v>3819873.2411959074</v>
      </c>
      <c r="L718" s="4">
        <f>((Produção!L712*(PreçoLivre!L714*(1-Plan1!$B$11)+L$4*Plan1!$E$16)-L$5-L$2)*L$7)</f>
        <v>3918063.420790297</v>
      </c>
      <c r="M718" s="4">
        <f>((Produção!M712*(PreçoLivre!M714*(1-Plan1!$B$11)+M$4*Plan1!$E$16)-M$5-M$2)*M$7)</f>
        <v>3441066.0048836851</v>
      </c>
      <c r="N718" s="4">
        <f>((Produção!N712*(PreçoLivre!N714*(1-Plan1!$B$11)+N$4*Plan1!$E$16)-N$5-N$2)*N$7)</f>
        <v>3501055.9569289032</v>
      </c>
      <c r="O718" s="4">
        <f>((Produção!O712*(PreçoLivre!O714*(1-Plan1!$B$11)+O$4*Plan1!$E$16)-O$5-O$2)*O$7)</f>
        <v>3250474.8860087004</v>
      </c>
      <c r="P718" s="4">
        <f>((Produção!P712*(PreçoLivre!P714*(1-Plan1!$B$11)+P$4*Plan1!$E$16)-P$5-P$2)*P$7)</f>
        <v>2771607.2821460054</v>
      </c>
      <c r="Q718" s="4">
        <f>((Produção!Q712*(PreçoLivre!Q714*(1-Plan1!$B$11)+Q$4*Plan1!$E$16)-Q$5-Q$2)*Q$7)</f>
        <v>2553660.6062358902</v>
      </c>
      <c r="R718" s="4">
        <f>((Produção!R712*(PreçoLivre!R714*(1-Plan1!$B$11)+R$4*Plan1!$E$16)-R$5-R$2)*R$7)</f>
        <v>2154105.9072565138</v>
      </c>
      <c r="S718" s="4">
        <f>((Produção!S712*(PreçoLivre!S714*(1-Plan1!$B$11)+S$4*Plan1!$E$16)-S$5-S$2)*S$7)</f>
        <v>1937708.1829918989</v>
      </c>
      <c r="T718" s="4">
        <f>((Produção!T712*(PreçoLivre!T714*(1-Plan1!$B$11)+T$4*Plan1!$E$16)-T$5-T$2)*T$7)</f>
        <v>1667697.1872866959</v>
      </c>
      <c r="U718" s="4">
        <f>((Produção!U712*(PreçoLivre!U714*(1-Plan1!$B$11)+U$4*Plan1!$E$16)-U$5-U$2)*U$7)</f>
        <v>1371432.0245112511</v>
      </c>
      <c r="V718" s="4">
        <f>((Produção!V712*(PreçoLivre!V714*(1-Plan1!$B$11)+V$4*Plan1!$E$16)-V$5-V$2)*V$7)</f>
        <v>1291706.6622856846</v>
      </c>
    </row>
    <row r="719" spans="1:22" x14ac:dyDescent="0.25">
      <c r="A719">
        <v>710</v>
      </c>
      <c r="B719" s="100">
        <f t="shared" si="11"/>
        <v>57973390.839370705</v>
      </c>
      <c r="C719" s="4">
        <f>((Produção!C713*(PreçoLivre!C715*(1-Plan1!$B$11)+C$4*Plan1!$E$16)-C$5-C$2)*C$7)</f>
        <v>6632779.3953118045</v>
      </c>
      <c r="D719" s="4">
        <f>((Produção!D713*(PreçoLivre!D715*(1-Plan1!$B$11)+D$4*Plan1!$E$16)-D$5-D$2)*D$7)</f>
        <v>6186020.7414466534</v>
      </c>
      <c r="E719" s="4">
        <f>((Produção!E713*(PreçoLivre!E715*(1-Plan1!$B$11)+E$4*Plan1!$E$16)-E$5-E$2)*E$7)</f>
        <v>5336756.8631841615</v>
      </c>
      <c r="F719" s="4">
        <f>((Produção!F713*(PreçoLivre!F715*(1-Plan1!$B$11)+F$4*Plan1!$E$16)-F$5-F$2)*F$7)</f>
        <v>5032633.4211502811</v>
      </c>
      <c r="G719" s="4">
        <f>((Produção!G713*(PreçoLivre!G715*(1-Plan1!$B$11)+G$4*Plan1!$E$16)-G$5-G$2)*G$7)</f>
        <v>4521768.4017942324</v>
      </c>
      <c r="H719" s="4">
        <f>((Produção!H713*(PreçoLivre!H715*(1-Plan1!$B$11)+H$4*Plan1!$E$16)-H$5-H$2)*H$7)</f>
        <v>3967419.2631130992</v>
      </c>
      <c r="I719" s="4">
        <f>((Produção!I713*(PreçoLivre!I715*(1-Plan1!$B$11)+I$4*Plan1!$E$16)-I$5-I$2)*I$7)</f>
        <v>3705892.9132786095</v>
      </c>
      <c r="J719" s="4">
        <f>((Produção!J713*(PreçoLivre!J715*(1-Plan1!$B$11)+J$4*Plan1!$E$16)-J$5-J$2)*J$7)</f>
        <v>3552914.8726871237</v>
      </c>
      <c r="K719" s="4">
        <f>((Produção!K713*(PreçoLivre!K715*(1-Plan1!$B$11)+K$4*Plan1!$E$16)-K$5-K$2)*K$7)</f>
        <v>3070742.8327928851</v>
      </c>
      <c r="L719" s="4">
        <f>((Produção!L713*(PreçoLivre!L715*(1-Plan1!$B$11)+L$4*Plan1!$E$16)-L$5-L$2)*L$7)</f>
        <v>2635644.5171724772</v>
      </c>
      <c r="M719" s="4">
        <f>((Produção!M713*(PreçoLivre!M715*(1-Plan1!$B$11)+M$4*Plan1!$E$16)-M$5-M$2)*M$7)</f>
        <v>2095639.6064106047</v>
      </c>
      <c r="N719" s="4">
        <f>((Produção!N713*(PreçoLivre!N715*(1-Plan1!$B$11)+N$4*Plan1!$E$16)-N$5-N$2)*N$7)</f>
        <v>1824273.9406067312</v>
      </c>
      <c r="O719" s="4">
        <f>((Produção!O713*(PreçoLivre!O715*(1-Plan1!$B$11)+O$4*Plan1!$E$16)-O$5-O$2)*O$7)</f>
        <v>1576450.8969693785</v>
      </c>
      <c r="P719" s="4">
        <f>((Produção!P713*(PreçoLivre!P715*(1-Plan1!$B$11)+P$4*Plan1!$E$16)-P$5-P$2)*P$7)</f>
        <v>1512025.5158343376</v>
      </c>
      <c r="Q719" s="4">
        <f>((Produção!Q713*(PreçoLivre!Q715*(1-Plan1!$B$11)+Q$4*Plan1!$E$16)-Q$5-Q$2)*Q$7)</f>
        <v>1422008.3347970417</v>
      </c>
      <c r="R719" s="4">
        <f>((Produção!R713*(PreçoLivre!R715*(1-Plan1!$B$11)+R$4*Plan1!$E$16)-R$5-R$2)*R$7)</f>
        <v>1240062.4904650715</v>
      </c>
      <c r="S719" s="4">
        <f>((Produção!S713*(PreçoLivre!S715*(1-Plan1!$B$11)+S$4*Plan1!$E$16)-S$5-S$2)*S$7)</f>
        <v>1038023.505605062</v>
      </c>
      <c r="T719" s="4">
        <f>((Produção!T713*(PreçoLivre!T715*(1-Plan1!$B$11)+T$4*Plan1!$E$16)-T$5-T$2)*T$7)</f>
        <v>906998.36281570827</v>
      </c>
      <c r="U719" s="4">
        <f>((Produção!U713*(PreçoLivre!U715*(1-Plan1!$B$11)+U$4*Plan1!$E$16)-U$5-U$2)*U$7)</f>
        <v>879583.08061944472</v>
      </c>
      <c r="V719" s="4">
        <f>((Produção!V713*(PreçoLivre!V715*(1-Plan1!$B$11)+V$4*Plan1!$E$16)-V$5-V$2)*V$7)</f>
        <v>835751.88331598893</v>
      </c>
    </row>
    <row r="720" spans="1:22" x14ac:dyDescent="0.25">
      <c r="A720">
        <v>711</v>
      </c>
      <c r="B720" s="100">
        <f t="shared" si="11"/>
        <v>86495963.110528156</v>
      </c>
      <c r="C720" s="4">
        <f>((Produção!C714*(PreçoLivre!C716*(1-Plan1!$B$11)+C$4*Plan1!$E$16)-C$5-C$2)*C$7)</f>
        <v>7876253.08995838</v>
      </c>
      <c r="D720" s="4">
        <f>((Produção!D714*(PreçoLivre!D716*(1-Plan1!$B$11)+D$4*Plan1!$E$16)-D$5-D$2)*D$7)</f>
        <v>7468871.156637528</v>
      </c>
      <c r="E720" s="4">
        <f>((Produção!E714*(PreçoLivre!E716*(1-Plan1!$B$11)+E$4*Plan1!$E$16)-E$5-E$2)*E$7)</f>
        <v>7529334.9136572536</v>
      </c>
      <c r="F720" s="4">
        <f>((Produção!F714*(PreçoLivre!F716*(1-Plan1!$B$11)+F$4*Plan1!$E$16)-F$5-F$2)*F$7)</f>
        <v>6366436.6752057774</v>
      </c>
      <c r="G720" s="4">
        <f>((Produção!G714*(PreçoLivre!G716*(1-Plan1!$B$11)+G$4*Plan1!$E$16)-G$5-G$2)*G$7)</f>
        <v>6035342.3452551933</v>
      </c>
      <c r="H720" s="4">
        <f>((Produção!H714*(PreçoLivre!H716*(1-Plan1!$B$11)+H$4*Plan1!$E$16)-H$5-H$2)*H$7)</f>
        <v>5435171.9360622307</v>
      </c>
      <c r="I720" s="4">
        <f>((Produção!I714*(PreçoLivre!I716*(1-Plan1!$B$11)+I$4*Plan1!$E$16)-I$5-I$2)*I$7)</f>
        <v>5351805.1897138925</v>
      </c>
      <c r="J720" s="4">
        <f>((Produção!J714*(PreçoLivre!J716*(1-Plan1!$B$11)+J$4*Plan1!$E$16)-J$5-J$2)*J$7)</f>
        <v>4945466.7950801924</v>
      </c>
      <c r="K720" s="4">
        <f>((Produção!K714*(PreçoLivre!K716*(1-Plan1!$B$11)+K$4*Plan1!$E$16)-K$5-K$2)*K$7)</f>
        <v>4759981.5703156032</v>
      </c>
      <c r="L720" s="4">
        <f>((Produção!L714*(PreçoLivre!L716*(1-Plan1!$B$11)+L$4*Plan1!$E$16)-L$5-L$2)*L$7)</f>
        <v>4315987.8640949121</v>
      </c>
      <c r="M720" s="4">
        <f>((Produção!M714*(PreçoLivre!M716*(1-Plan1!$B$11)+M$4*Plan1!$E$16)-M$5-M$2)*M$7)</f>
        <v>3930326.5009344653</v>
      </c>
      <c r="N720" s="4">
        <f>((Produção!N714*(PreçoLivre!N716*(1-Plan1!$B$11)+N$4*Plan1!$E$16)-N$5-N$2)*N$7)</f>
        <v>3283156.6767843547</v>
      </c>
      <c r="O720" s="4">
        <f>((Produção!O714*(PreçoLivre!O716*(1-Plan1!$B$11)+O$4*Plan1!$E$16)-O$5-O$2)*O$7)</f>
        <v>3164269.7292873878</v>
      </c>
      <c r="P720" s="4">
        <f>((Produção!P714*(PreçoLivre!P716*(1-Plan1!$B$11)+P$4*Plan1!$E$16)-P$5-P$2)*P$7)</f>
        <v>2952440.9879617156</v>
      </c>
      <c r="Q720" s="4">
        <f>((Produção!Q714*(PreçoLivre!Q716*(1-Plan1!$B$11)+Q$4*Plan1!$E$16)-Q$5-Q$2)*Q$7)</f>
        <v>2809311.6645475239</v>
      </c>
      <c r="R720" s="4">
        <f>((Produção!R714*(PreçoLivre!R716*(1-Plan1!$B$11)+R$4*Plan1!$E$16)-R$5-R$2)*R$7)</f>
        <v>2602466.1312364335</v>
      </c>
      <c r="S720" s="4">
        <f>((Produção!S714*(PreçoLivre!S716*(1-Plan1!$B$11)+S$4*Plan1!$E$16)-S$5-S$2)*S$7)</f>
        <v>2210894.1350246733</v>
      </c>
      <c r="T720" s="4">
        <f>((Produção!T714*(PreçoLivre!T716*(1-Plan1!$B$11)+T$4*Plan1!$E$16)-T$5-T$2)*T$7)</f>
        <v>1925754.6030412435</v>
      </c>
      <c r="U720" s="4">
        <f>((Produção!U714*(PreçoLivre!U716*(1-Plan1!$B$11)+U$4*Plan1!$E$16)-U$5-U$2)*U$7)</f>
        <v>1814237.4887083315</v>
      </c>
      <c r="V720" s="4">
        <f>((Produção!V714*(PreçoLivre!V716*(1-Plan1!$B$11)+V$4*Plan1!$E$16)-V$5-V$2)*V$7)</f>
        <v>1718453.6570210764</v>
      </c>
    </row>
    <row r="721" spans="1:22" x14ac:dyDescent="0.25">
      <c r="A721">
        <v>712</v>
      </c>
      <c r="B721" s="100">
        <f t="shared" si="11"/>
        <v>70336105.854302794</v>
      </c>
      <c r="C721" s="4">
        <f>((Produção!C715*(PreçoLivre!C717*(1-Plan1!$B$11)+C$4*Plan1!$E$16)-C$5-C$2)*C$7)</f>
        <v>7101468.5077144615</v>
      </c>
      <c r="D721" s="4">
        <f>((Produção!D715*(PreçoLivre!D717*(1-Plan1!$B$11)+D$4*Plan1!$E$16)-D$5-D$2)*D$7)</f>
        <v>6037287.8028007327</v>
      </c>
      <c r="E721" s="4">
        <f>((Produção!E715*(PreçoLivre!E717*(1-Plan1!$B$11)+E$4*Plan1!$E$16)-E$5-E$2)*E$7)</f>
        <v>5351372.7499217642</v>
      </c>
      <c r="F721" s="4">
        <f>((Produção!F715*(PreçoLivre!F717*(1-Plan1!$B$11)+F$4*Plan1!$E$16)-F$5-F$2)*F$7)</f>
        <v>5087636.9730278645</v>
      </c>
      <c r="G721" s="4">
        <f>((Produção!G715*(PreçoLivre!G717*(1-Plan1!$B$11)+G$4*Plan1!$E$16)-G$5-G$2)*G$7)</f>
        <v>4692730.8880155934</v>
      </c>
      <c r="H721" s="4">
        <f>((Produção!H715*(PreçoLivre!H717*(1-Plan1!$B$11)+H$4*Plan1!$E$16)-H$5-H$2)*H$7)</f>
        <v>4808617.0675416104</v>
      </c>
      <c r="I721" s="4">
        <f>((Produção!I715*(PreçoLivre!I717*(1-Plan1!$B$11)+I$4*Plan1!$E$16)-I$5-I$2)*I$7)</f>
        <v>4096543.9393768949</v>
      </c>
      <c r="J721" s="4">
        <f>((Produção!J715*(PreçoLivre!J717*(1-Plan1!$B$11)+J$4*Plan1!$E$16)-J$5-J$2)*J$7)</f>
        <v>4106787.3286052677</v>
      </c>
      <c r="K721" s="4">
        <f>((Produção!K715*(PreçoLivre!K717*(1-Plan1!$B$11)+K$4*Plan1!$E$16)-K$5-K$2)*K$7)</f>
        <v>4157179.209799442</v>
      </c>
      <c r="L721" s="4">
        <f>((Produção!L715*(PreçoLivre!L717*(1-Plan1!$B$11)+L$4*Plan1!$E$16)-L$5-L$2)*L$7)</f>
        <v>3688092.1740854001</v>
      </c>
      <c r="M721" s="4">
        <f>((Produção!M715*(PreçoLivre!M717*(1-Plan1!$B$11)+M$4*Plan1!$E$16)-M$5-M$2)*M$7)</f>
        <v>3471624.54631544</v>
      </c>
      <c r="N721" s="4">
        <f>((Produção!N715*(PreçoLivre!N717*(1-Plan1!$B$11)+N$4*Plan1!$E$16)-N$5-N$2)*N$7)</f>
        <v>2989030.578640047</v>
      </c>
      <c r="O721" s="4">
        <f>((Produção!O715*(PreçoLivre!O717*(1-Plan1!$B$11)+O$4*Plan1!$E$16)-O$5-O$2)*O$7)</f>
        <v>2745805.3246308207</v>
      </c>
      <c r="P721" s="4">
        <f>((Produção!P715*(PreçoLivre!P717*(1-Plan1!$B$11)+P$4*Plan1!$E$16)-P$5-P$2)*P$7)</f>
        <v>2478417.1503687566</v>
      </c>
      <c r="Q721" s="4">
        <f>((Produção!Q715*(PreçoLivre!Q717*(1-Plan1!$B$11)+Q$4*Plan1!$E$16)-Q$5-Q$2)*Q$7)</f>
        <v>2118305.3152892292</v>
      </c>
      <c r="R721" s="4">
        <f>((Produção!R715*(PreçoLivre!R717*(1-Plan1!$B$11)+R$4*Plan1!$E$16)-R$5-R$2)*R$7)</f>
        <v>1729838.9413954089</v>
      </c>
      <c r="S721" s="4">
        <f>((Produção!S715*(PreçoLivre!S717*(1-Plan1!$B$11)+S$4*Plan1!$E$16)-S$5-S$2)*S$7)</f>
        <v>1642158.6215633776</v>
      </c>
      <c r="T721" s="4">
        <f>((Produção!T715*(PreçoLivre!T717*(1-Plan1!$B$11)+T$4*Plan1!$E$16)-T$5-T$2)*T$7)</f>
        <v>1494912.8182646225</v>
      </c>
      <c r="U721" s="4">
        <f>((Produção!U715*(PreçoLivre!U717*(1-Plan1!$B$11)+U$4*Plan1!$E$16)-U$5-U$2)*U$7)</f>
        <v>1373411.2762374403</v>
      </c>
      <c r="V721" s="4">
        <f>((Produção!V715*(PreçoLivre!V717*(1-Plan1!$B$11)+V$4*Plan1!$E$16)-V$5-V$2)*V$7)</f>
        <v>1164884.6407086242</v>
      </c>
    </row>
    <row r="722" spans="1:22" x14ac:dyDescent="0.25">
      <c r="A722">
        <v>713</v>
      </c>
      <c r="B722" s="100">
        <f t="shared" si="11"/>
        <v>72591022.413569823</v>
      </c>
      <c r="C722" s="4">
        <f>((Produção!C716*(PreçoLivre!C718*(1-Plan1!$B$11)+C$4*Plan1!$E$16)-C$5-C$2)*C$7)</f>
        <v>7712806.7263787426</v>
      </c>
      <c r="D722" s="4">
        <f>((Produção!D716*(PreçoLivre!D718*(1-Plan1!$B$11)+D$4*Plan1!$E$16)-D$5-D$2)*D$7)</f>
        <v>6874952.4347990016</v>
      </c>
      <c r="E722" s="4">
        <f>((Produção!E716*(PreçoLivre!E718*(1-Plan1!$B$11)+E$4*Plan1!$E$16)-E$5-E$2)*E$7)</f>
        <v>6244523.566649965</v>
      </c>
      <c r="F722" s="4">
        <f>((Produção!F716*(PreçoLivre!F718*(1-Plan1!$B$11)+F$4*Plan1!$E$16)-F$5-F$2)*F$7)</f>
        <v>5298366.8256305698</v>
      </c>
      <c r="G722" s="4">
        <f>((Produção!G716*(PreçoLivre!G718*(1-Plan1!$B$11)+G$4*Plan1!$E$16)-G$5-G$2)*G$7)</f>
        <v>5097093.1289137593</v>
      </c>
      <c r="H722" s="4">
        <f>((Produção!H716*(PreçoLivre!H718*(1-Plan1!$B$11)+H$4*Plan1!$E$16)-H$5-H$2)*H$7)</f>
        <v>4975394.4135196889</v>
      </c>
      <c r="I722" s="4">
        <f>((Produção!I716*(PreçoLivre!I718*(1-Plan1!$B$11)+I$4*Plan1!$E$16)-I$5-I$2)*I$7)</f>
        <v>4578395.6123150811</v>
      </c>
      <c r="J722" s="4">
        <f>((Produção!J716*(PreçoLivre!J718*(1-Plan1!$B$11)+J$4*Plan1!$E$16)-J$5-J$2)*J$7)</f>
        <v>4339833.9364965046</v>
      </c>
      <c r="K722" s="4">
        <f>((Produção!K716*(PreçoLivre!K718*(1-Plan1!$B$11)+K$4*Plan1!$E$16)-K$5-K$2)*K$7)</f>
        <v>3439212.593154049</v>
      </c>
      <c r="L722" s="4">
        <f>((Produção!L716*(PreçoLivre!L718*(1-Plan1!$B$11)+L$4*Plan1!$E$16)-L$5-L$2)*L$7)</f>
        <v>3342164.0211433899</v>
      </c>
      <c r="M722" s="4">
        <f>((Produção!M716*(PreçoLivre!M718*(1-Plan1!$B$11)+M$4*Plan1!$E$16)-M$5-M$2)*M$7)</f>
        <v>3087529.9422347969</v>
      </c>
      <c r="N722" s="4">
        <f>((Produção!N716*(PreçoLivre!N718*(1-Plan1!$B$11)+N$4*Plan1!$E$16)-N$5-N$2)*N$7)</f>
        <v>2919920.1936190496</v>
      </c>
      <c r="O722" s="4">
        <f>((Produção!O716*(PreçoLivre!O718*(1-Plan1!$B$11)+O$4*Plan1!$E$16)-O$5-O$2)*O$7)</f>
        <v>2697637.4302312732</v>
      </c>
      <c r="P722" s="4">
        <f>((Produção!P716*(PreçoLivre!P718*(1-Plan1!$B$11)+P$4*Plan1!$E$16)-P$5-P$2)*P$7)</f>
        <v>2120165.5011566803</v>
      </c>
      <c r="Q722" s="4">
        <f>((Produção!Q716*(PreçoLivre!Q718*(1-Plan1!$B$11)+Q$4*Plan1!$E$16)-Q$5-Q$2)*Q$7)</f>
        <v>2128395.2857264406</v>
      </c>
      <c r="R722" s="4">
        <f>((Produção!R716*(PreçoLivre!R718*(1-Plan1!$B$11)+R$4*Plan1!$E$16)-R$5-R$2)*R$7)</f>
        <v>2024556.1741224523</v>
      </c>
      <c r="S722" s="4">
        <f>((Produção!S716*(PreçoLivre!S718*(1-Plan1!$B$11)+S$4*Plan1!$E$16)-S$5-S$2)*S$7)</f>
        <v>1658581.2936428462</v>
      </c>
      <c r="T722" s="4">
        <f>((Produção!T716*(PreçoLivre!T718*(1-Plan1!$B$11)+T$4*Plan1!$E$16)-T$5-T$2)*T$7)</f>
        <v>1536217.3115322567</v>
      </c>
      <c r="U722" s="4">
        <f>((Produção!U716*(PreçoLivre!U718*(1-Plan1!$B$11)+U$4*Plan1!$E$16)-U$5-U$2)*U$7)</f>
        <v>1389628.3717439682</v>
      </c>
      <c r="V722" s="4">
        <f>((Produção!V716*(PreçoLivre!V718*(1-Plan1!$B$11)+V$4*Plan1!$E$16)-V$5-V$2)*V$7)</f>
        <v>1125647.6505593027</v>
      </c>
    </row>
    <row r="723" spans="1:22" x14ac:dyDescent="0.25">
      <c r="A723">
        <v>714</v>
      </c>
      <c r="B723" s="100">
        <f t="shared" si="11"/>
        <v>67672701.886609271</v>
      </c>
      <c r="C723" s="4">
        <f>((Produção!C717*(PreçoLivre!C719*(1-Plan1!$B$11)+C$4*Plan1!$E$16)-C$5-C$2)*C$7)</f>
        <v>7231423.5776931653</v>
      </c>
      <c r="D723" s="4">
        <f>((Produção!D717*(PreçoLivre!D719*(1-Plan1!$B$11)+D$4*Plan1!$E$16)-D$5-D$2)*D$7)</f>
        <v>6960105.3001273684</v>
      </c>
      <c r="E723" s="4">
        <f>((Produção!E717*(PreçoLivre!E719*(1-Plan1!$B$11)+E$4*Plan1!$E$16)-E$5-E$2)*E$7)</f>
        <v>5513473.2494705496</v>
      </c>
      <c r="F723" s="4">
        <f>((Produção!F717*(PreçoLivre!F719*(1-Plan1!$B$11)+F$4*Plan1!$E$16)-F$5-F$2)*F$7)</f>
        <v>5226379.0976063926</v>
      </c>
      <c r="G723" s="4">
        <f>((Produção!G717*(PreçoLivre!G719*(1-Plan1!$B$11)+G$4*Plan1!$E$16)-G$5-G$2)*G$7)</f>
        <v>4734585.7301693819</v>
      </c>
      <c r="H723" s="4">
        <f>((Produção!H717*(PreçoLivre!H719*(1-Plan1!$B$11)+H$4*Plan1!$E$16)-H$5-H$2)*H$7)</f>
        <v>4314907.8097664556</v>
      </c>
      <c r="I723" s="4">
        <f>((Produção!I717*(PreçoLivre!I719*(1-Plan1!$B$11)+I$4*Plan1!$E$16)-I$5-I$2)*I$7)</f>
        <v>3909267.7067590947</v>
      </c>
      <c r="J723" s="4">
        <f>((Produção!J717*(PreçoLivre!J719*(1-Plan1!$B$11)+J$4*Plan1!$E$16)-J$5-J$2)*J$7)</f>
        <v>3467961.7743097348</v>
      </c>
      <c r="K723" s="4">
        <f>((Produção!K717*(PreçoLivre!K719*(1-Plan1!$B$11)+K$4*Plan1!$E$16)-K$5-K$2)*K$7)</f>
        <v>3020098.3179552704</v>
      </c>
      <c r="L723" s="4">
        <f>((Produção!L717*(PreçoLivre!L719*(1-Plan1!$B$11)+L$4*Plan1!$E$16)-L$5-L$2)*L$7)</f>
        <v>3063496.2306618448</v>
      </c>
      <c r="M723" s="4">
        <f>((Produção!M717*(PreçoLivre!M719*(1-Plan1!$B$11)+M$4*Plan1!$E$16)-M$5-M$2)*M$7)</f>
        <v>2809389.8911935282</v>
      </c>
      <c r="N723" s="4">
        <f>((Produção!N717*(PreçoLivre!N719*(1-Plan1!$B$11)+N$4*Plan1!$E$16)-N$5-N$2)*N$7)</f>
        <v>2509518.6653006645</v>
      </c>
      <c r="O723" s="4">
        <f>((Produção!O717*(PreçoLivre!O719*(1-Plan1!$B$11)+O$4*Plan1!$E$16)-O$5-O$2)*O$7)</f>
        <v>2317170.9021599707</v>
      </c>
      <c r="P723" s="4">
        <f>((Produção!P717*(PreçoLivre!P719*(1-Plan1!$B$11)+P$4*Plan1!$E$16)-P$5-P$2)*P$7)</f>
        <v>2144664.8443312179</v>
      </c>
      <c r="Q723" s="4">
        <f>((Produção!Q717*(PreçoLivre!Q719*(1-Plan1!$B$11)+Q$4*Plan1!$E$16)-Q$5-Q$2)*Q$7)</f>
        <v>2081757.7714148483</v>
      </c>
      <c r="R723" s="4">
        <f>((Produção!R717*(PreçoLivre!R719*(1-Plan1!$B$11)+R$4*Plan1!$E$16)-R$5-R$2)*R$7)</f>
        <v>2021377.6520803093</v>
      </c>
      <c r="S723" s="4">
        <f>((Produção!S717*(PreçoLivre!S719*(1-Plan1!$B$11)+S$4*Plan1!$E$16)-S$5-S$2)*S$7)</f>
        <v>1846090.669570605</v>
      </c>
      <c r="T723" s="4">
        <f>((Produção!T717*(PreçoLivre!T719*(1-Plan1!$B$11)+T$4*Plan1!$E$16)-T$5-T$2)*T$7)</f>
        <v>1655317.4830123542</v>
      </c>
      <c r="U723" s="4">
        <f>((Produção!U717*(PreçoLivre!U719*(1-Plan1!$B$11)+U$4*Plan1!$E$16)-U$5-U$2)*U$7)</f>
        <v>1570442.7656549446</v>
      </c>
      <c r="V723" s="4">
        <f>((Produção!V717*(PreçoLivre!V719*(1-Plan1!$B$11)+V$4*Plan1!$E$16)-V$5-V$2)*V$7)</f>
        <v>1275272.4473715597</v>
      </c>
    </row>
    <row r="724" spans="1:22" x14ac:dyDescent="0.25">
      <c r="A724">
        <v>715</v>
      </c>
      <c r="B724" s="100">
        <f t="shared" si="11"/>
        <v>68731387.226295903</v>
      </c>
      <c r="C724" s="4">
        <f>((Produção!C718*(PreçoLivre!C720*(1-Plan1!$B$11)+C$4*Plan1!$E$16)-C$5-C$2)*C$7)</f>
        <v>7700670.6180241322</v>
      </c>
      <c r="D724" s="4">
        <f>((Produção!D718*(PreçoLivre!D720*(1-Plan1!$B$11)+D$4*Plan1!$E$16)-D$5-D$2)*D$7)</f>
        <v>7486591.5067424839</v>
      </c>
      <c r="E724" s="4">
        <f>((Produção!E718*(PreçoLivre!E720*(1-Plan1!$B$11)+E$4*Plan1!$E$16)-E$5-E$2)*E$7)</f>
        <v>6555085.3362536794</v>
      </c>
      <c r="F724" s="4">
        <f>((Produção!F718*(PreçoLivre!F720*(1-Plan1!$B$11)+F$4*Plan1!$E$16)-F$5-F$2)*F$7)</f>
        <v>6181945.6685109576</v>
      </c>
      <c r="G724" s="4">
        <f>((Produção!G718*(PreçoLivre!G720*(1-Plan1!$B$11)+G$4*Plan1!$E$16)-G$5-G$2)*G$7)</f>
        <v>5587310.7164171943</v>
      </c>
      <c r="H724" s="4">
        <f>((Produção!H718*(PreçoLivre!H720*(1-Plan1!$B$11)+H$4*Plan1!$E$16)-H$5-H$2)*H$7)</f>
        <v>4818054.9469423536</v>
      </c>
      <c r="I724" s="4">
        <f>((Produção!I718*(PreçoLivre!I720*(1-Plan1!$B$11)+I$4*Plan1!$E$16)-I$5-I$2)*I$7)</f>
        <v>4291837.8056087699</v>
      </c>
      <c r="J724" s="4">
        <f>((Produção!J718*(PreçoLivre!J720*(1-Plan1!$B$11)+J$4*Plan1!$E$16)-J$5-J$2)*J$7)</f>
        <v>3811200.7809107909</v>
      </c>
      <c r="K724" s="4">
        <f>((Produção!K718*(PreçoLivre!K720*(1-Plan1!$B$11)+K$4*Plan1!$E$16)-K$5-K$2)*K$7)</f>
        <v>3389802.5736778965</v>
      </c>
      <c r="L724" s="4">
        <f>((Produção!L718*(PreçoLivre!L720*(1-Plan1!$B$11)+L$4*Plan1!$E$16)-L$5-L$2)*L$7)</f>
        <v>2880084.2270096494</v>
      </c>
      <c r="M724" s="4">
        <f>((Produção!M718*(PreçoLivre!M720*(1-Plan1!$B$11)+M$4*Plan1!$E$16)-M$5-M$2)*M$7)</f>
        <v>2610360.3584073056</v>
      </c>
      <c r="N724" s="4">
        <f>((Produção!N718*(PreçoLivre!N720*(1-Plan1!$B$11)+N$4*Plan1!$E$16)-N$5-N$2)*N$7)</f>
        <v>2294456.5049264012</v>
      </c>
      <c r="O724" s="4">
        <f>((Produção!O718*(PreçoLivre!O720*(1-Plan1!$B$11)+O$4*Plan1!$E$16)-O$5-O$2)*O$7)</f>
        <v>1931492.5509068281</v>
      </c>
      <c r="P724" s="4">
        <f>((Produção!P718*(PreçoLivre!P720*(1-Plan1!$B$11)+P$4*Plan1!$E$16)-P$5-P$2)*P$7)</f>
        <v>1795506.8773982229</v>
      </c>
      <c r="Q724" s="4">
        <f>((Produção!Q718*(PreçoLivre!Q720*(1-Plan1!$B$11)+Q$4*Plan1!$E$16)-Q$5-Q$2)*Q$7)</f>
        <v>1617082.6957906128</v>
      </c>
      <c r="R724" s="4">
        <f>((Produção!R718*(PreçoLivre!R720*(1-Plan1!$B$11)+R$4*Plan1!$E$16)-R$5-R$2)*R$7)</f>
        <v>1509067.947776461</v>
      </c>
      <c r="S724" s="4">
        <f>((Produção!S718*(PreçoLivre!S720*(1-Plan1!$B$11)+S$4*Plan1!$E$16)-S$5-S$2)*S$7)</f>
        <v>1360705.9004070463</v>
      </c>
      <c r="T724" s="4">
        <f>((Produção!T718*(PreçoLivre!T720*(1-Plan1!$B$11)+T$4*Plan1!$E$16)-T$5-T$2)*T$7)</f>
        <v>1158147.0693331643</v>
      </c>
      <c r="U724" s="4">
        <f>((Produção!U718*(PreçoLivre!U720*(1-Plan1!$B$11)+U$4*Plan1!$E$16)-U$5-U$2)*U$7)</f>
        <v>960650.54583151347</v>
      </c>
      <c r="V724" s="4">
        <f>((Produção!V718*(PreçoLivre!V720*(1-Plan1!$B$11)+V$4*Plan1!$E$16)-V$5-V$2)*V$7)</f>
        <v>791332.59542045428</v>
      </c>
    </row>
    <row r="725" spans="1:22" x14ac:dyDescent="0.25">
      <c r="A725">
        <v>716</v>
      </c>
      <c r="B725" s="100">
        <f t="shared" si="11"/>
        <v>71803364.77724205</v>
      </c>
      <c r="C725" s="4">
        <f>((Produção!C719*(PreçoLivre!C721*(1-Plan1!$B$11)+C$4*Plan1!$E$16)-C$5-C$2)*C$7)</f>
        <v>8337439.5896938918</v>
      </c>
      <c r="D725" s="4">
        <f>((Produção!D719*(PreçoLivre!D721*(1-Plan1!$B$11)+D$4*Plan1!$E$16)-D$5-D$2)*D$7)</f>
        <v>6966557.686997219</v>
      </c>
      <c r="E725" s="4">
        <f>((Produção!E719*(PreçoLivre!E721*(1-Plan1!$B$11)+E$4*Plan1!$E$16)-E$5-E$2)*E$7)</f>
        <v>5822902.4997872543</v>
      </c>
      <c r="F725" s="4">
        <f>((Produção!F719*(PreçoLivre!F721*(1-Plan1!$B$11)+F$4*Plan1!$E$16)-F$5-F$2)*F$7)</f>
        <v>5065165.0103691313</v>
      </c>
      <c r="G725" s="4">
        <f>((Produção!G719*(PreçoLivre!G721*(1-Plan1!$B$11)+G$4*Plan1!$E$16)-G$5-G$2)*G$7)</f>
        <v>4722108.3533021985</v>
      </c>
      <c r="H725" s="4">
        <f>((Produção!H719*(PreçoLivre!H721*(1-Plan1!$B$11)+H$4*Plan1!$E$16)-H$5-H$2)*H$7)</f>
        <v>4590794.3571283706</v>
      </c>
      <c r="I725" s="4">
        <f>((Produção!I719*(PreçoLivre!I721*(1-Plan1!$B$11)+I$4*Plan1!$E$16)-I$5-I$2)*I$7)</f>
        <v>3925008.505469487</v>
      </c>
      <c r="J725" s="4">
        <f>((Produção!J719*(PreçoLivre!J721*(1-Plan1!$B$11)+J$4*Plan1!$E$16)-J$5-J$2)*J$7)</f>
        <v>3843085.3068209137</v>
      </c>
      <c r="K725" s="4">
        <f>((Produção!K719*(PreçoLivre!K721*(1-Plan1!$B$11)+K$4*Plan1!$E$16)-K$5-K$2)*K$7)</f>
        <v>3631681.143517748</v>
      </c>
      <c r="L725" s="4">
        <f>((Produção!L719*(PreçoLivre!L721*(1-Plan1!$B$11)+L$4*Plan1!$E$16)-L$5-L$2)*L$7)</f>
        <v>3209282.2126300847</v>
      </c>
      <c r="M725" s="4">
        <f>((Produção!M719*(PreçoLivre!M721*(1-Plan1!$B$11)+M$4*Plan1!$E$16)-M$5-M$2)*M$7)</f>
        <v>3114420.6573786442</v>
      </c>
      <c r="N725" s="4">
        <f>((Produção!N719*(PreçoLivre!N721*(1-Plan1!$B$11)+N$4*Plan1!$E$16)-N$5-N$2)*N$7)</f>
        <v>2907789.9921561694</v>
      </c>
      <c r="O725" s="4">
        <f>((Produção!O719*(PreçoLivre!O721*(1-Plan1!$B$11)+O$4*Plan1!$E$16)-O$5-O$2)*O$7)</f>
        <v>2482202.9915265376</v>
      </c>
      <c r="P725" s="4">
        <f>((Produção!P719*(PreçoLivre!P721*(1-Plan1!$B$11)+P$4*Plan1!$E$16)-P$5-P$2)*P$7)</f>
        <v>2244385.1596750561</v>
      </c>
      <c r="Q725" s="4">
        <f>((Produção!Q719*(PreçoLivre!Q721*(1-Plan1!$B$11)+Q$4*Plan1!$E$16)-Q$5-Q$2)*Q$7)</f>
        <v>2108441.3074821685</v>
      </c>
      <c r="R725" s="4">
        <f>((Produção!R719*(PreçoLivre!R721*(1-Plan1!$B$11)+R$4*Plan1!$E$16)-R$5-R$2)*R$7)</f>
        <v>1971972.0515457657</v>
      </c>
      <c r="S725" s="4">
        <f>((Produção!S719*(PreçoLivre!S721*(1-Plan1!$B$11)+S$4*Plan1!$E$16)-S$5-S$2)*S$7)</f>
        <v>1803017.1592118444</v>
      </c>
      <c r="T725" s="4">
        <f>((Produção!T719*(PreçoLivre!T721*(1-Plan1!$B$11)+T$4*Plan1!$E$16)-T$5-T$2)*T$7)</f>
        <v>1728235.5728428145</v>
      </c>
      <c r="U725" s="4">
        <f>((Produção!U719*(PreçoLivre!U721*(1-Plan1!$B$11)+U$4*Plan1!$E$16)-U$5-U$2)*U$7)</f>
        <v>1742370.0772481558</v>
      </c>
      <c r="V725" s="4">
        <f>((Produção!V719*(PreçoLivre!V721*(1-Plan1!$B$11)+V$4*Plan1!$E$16)-V$5-V$2)*V$7)</f>
        <v>1586505.1424585832</v>
      </c>
    </row>
    <row r="726" spans="1:22" x14ac:dyDescent="0.25">
      <c r="A726">
        <v>717</v>
      </c>
      <c r="B726" s="100">
        <f t="shared" si="11"/>
        <v>63177068.040583052</v>
      </c>
      <c r="C726" s="4">
        <f>((Produção!C720*(PreçoLivre!C722*(1-Plan1!$B$11)+C$4*Plan1!$E$16)-C$5-C$2)*C$7)</f>
        <v>7499127.5270548807</v>
      </c>
      <c r="D726" s="4">
        <f>((Produção!D720*(PreçoLivre!D722*(1-Plan1!$B$11)+D$4*Plan1!$E$16)-D$5-D$2)*D$7)</f>
        <v>5728608.116856426</v>
      </c>
      <c r="E726" s="4">
        <f>((Produção!E720*(PreçoLivre!E722*(1-Plan1!$B$11)+E$4*Plan1!$E$16)-E$5-E$2)*E$7)</f>
        <v>4948170.9648544975</v>
      </c>
      <c r="F726" s="4">
        <f>((Produção!F720*(PreçoLivre!F722*(1-Plan1!$B$11)+F$4*Plan1!$E$16)-F$5-F$2)*F$7)</f>
        <v>4953583.1223998545</v>
      </c>
      <c r="G726" s="4">
        <f>((Produção!G720*(PreçoLivre!G722*(1-Plan1!$B$11)+G$4*Plan1!$E$16)-G$5-G$2)*G$7)</f>
        <v>4845955.1312256446</v>
      </c>
      <c r="H726" s="4">
        <f>((Produção!H720*(PreçoLivre!H722*(1-Plan1!$B$11)+H$4*Plan1!$E$16)-H$5-H$2)*H$7)</f>
        <v>4068918.7952837227</v>
      </c>
      <c r="I726" s="4">
        <f>((Produção!I720*(PreçoLivre!I722*(1-Plan1!$B$11)+I$4*Plan1!$E$16)-I$5-I$2)*I$7)</f>
        <v>3648868.1982625402</v>
      </c>
      <c r="J726" s="4">
        <f>((Produção!J720*(PreçoLivre!J722*(1-Plan1!$B$11)+J$4*Plan1!$E$16)-J$5-J$2)*J$7)</f>
        <v>3483018.5069165216</v>
      </c>
      <c r="K726" s="4">
        <f>((Produção!K720*(PreçoLivre!K722*(1-Plan1!$B$11)+K$4*Plan1!$E$16)-K$5-K$2)*K$7)</f>
        <v>3081698.6976193599</v>
      </c>
      <c r="L726" s="4">
        <f>((Produção!L720*(PreçoLivre!L722*(1-Plan1!$B$11)+L$4*Plan1!$E$16)-L$5-L$2)*L$7)</f>
        <v>2874979.299447496</v>
      </c>
      <c r="M726" s="4">
        <f>((Produção!M720*(PreçoLivre!M722*(1-Plan1!$B$11)+M$4*Plan1!$E$16)-M$5-M$2)*M$7)</f>
        <v>2897466.890627427</v>
      </c>
      <c r="N726" s="4">
        <f>((Produção!N720*(PreçoLivre!N722*(1-Plan1!$B$11)+N$4*Plan1!$E$16)-N$5-N$2)*N$7)</f>
        <v>2377944.6596261766</v>
      </c>
      <c r="O726" s="4">
        <f>((Produção!O720*(PreçoLivre!O722*(1-Plan1!$B$11)+O$4*Plan1!$E$16)-O$5-O$2)*O$7)</f>
        <v>2076904.107027797</v>
      </c>
      <c r="P726" s="4">
        <f>((Produção!P720*(PreçoLivre!P722*(1-Plan1!$B$11)+P$4*Plan1!$E$16)-P$5-P$2)*P$7)</f>
        <v>1996676.2385399495</v>
      </c>
      <c r="Q726" s="4">
        <f>((Produção!Q720*(PreçoLivre!Q722*(1-Plan1!$B$11)+Q$4*Plan1!$E$16)-Q$5-Q$2)*Q$7)</f>
        <v>1884754.6478590386</v>
      </c>
      <c r="R726" s="4">
        <f>((Produção!R720*(PreçoLivre!R722*(1-Plan1!$B$11)+R$4*Plan1!$E$16)-R$5-R$2)*R$7)</f>
        <v>1685306.2741882731</v>
      </c>
      <c r="S726" s="4">
        <f>((Produção!S720*(PreçoLivre!S722*(1-Plan1!$B$11)+S$4*Plan1!$E$16)-S$5-S$2)*S$7)</f>
        <v>1508654.1042290614</v>
      </c>
      <c r="T726" s="4">
        <f>((Produção!T720*(PreçoLivre!T722*(1-Plan1!$B$11)+T$4*Plan1!$E$16)-T$5-T$2)*T$7)</f>
        <v>1357375.4708491231</v>
      </c>
      <c r="U726" s="4">
        <f>((Produção!U720*(PreçoLivre!U722*(1-Plan1!$B$11)+U$4*Plan1!$E$16)-U$5-U$2)*U$7)</f>
        <v>1155184.5652893621</v>
      </c>
      <c r="V726" s="4">
        <f>((Produção!V720*(PreçoLivre!V722*(1-Plan1!$B$11)+V$4*Plan1!$E$16)-V$5-V$2)*V$7)</f>
        <v>1103872.7224258783</v>
      </c>
    </row>
    <row r="727" spans="1:22" x14ac:dyDescent="0.25">
      <c r="A727">
        <v>718</v>
      </c>
      <c r="B727" s="100">
        <f t="shared" si="11"/>
        <v>64991559.123631388</v>
      </c>
      <c r="C727" s="4">
        <f>((Produção!C721*(PreçoLivre!C723*(1-Plan1!$B$11)+C$4*Plan1!$E$16)-C$5-C$2)*C$7)</f>
        <v>7545663.442702584</v>
      </c>
      <c r="D727" s="4">
        <f>((Produção!D721*(PreçoLivre!D723*(1-Plan1!$B$11)+D$4*Plan1!$E$16)-D$5-D$2)*D$7)</f>
        <v>6781713.6593005126</v>
      </c>
      <c r="E727" s="4">
        <f>((Produção!E721*(PreçoLivre!E723*(1-Plan1!$B$11)+E$4*Plan1!$E$16)-E$5-E$2)*E$7)</f>
        <v>5944537.197883158</v>
      </c>
      <c r="F727" s="4">
        <f>((Produção!F721*(PreçoLivre!F723*(1-Plan1!$B$11)+F$4*Plan1!$E$16)-F$5-F$2)*F$7)</f>
        <v>5657653.7964494471</v>
      </c>
      <c r="G727" s="4">
        <f>((Produção!G721*(PreçoLivre!G723*(1-Plan1!$B$11)+G$4*Plan1!$E$16)-G$5-G$2)*G$7)</f>
        <v>5138743.6174622495</v>
      </c>
      <c r="H727" s="4">
        <f>((Produção!H721*(PreçoLivre!H723*(1-Plan1!$B$11)+H$4*Plan1!$E$16)-H$5-H$2)*H$7)</f>
        <v>4597631.9470345564</v>
      </c>
      <c r="I727" s="4">
        <f>((Produção!I721*(PreçoLivre!I723*(1-Plan1!$B$11)+I$4*Plan1!$E$16)-I$5-I$2)*I$7)</f>
        <v>4134926.5287094088</v>
      </c>
      <c r="J727" s="4">
        <f>((Produção!J721*(PreçoLivre!J723*(1-Plan1!$B$11)+J$4*Plan1!$E$16)-J$5-J$2)*J$7)</f>
        <v>3558114.8473149003</v>
      </c>
      <c r="K727" s="4">
        <f>((Produção!K721*(PreçoLivre!K723*(1-Plan1!$B$11)+K$4*Plan1!$E$16)-K$5-K$2)*K$7)</f>
        <v>3195005.8593829437</v>
      </c>
      <c r="L727" s="4">
        <f>((Produção!L721*(PreçoLivre!L723*(1-Plan1!$B$11)+L$4*Plan1!$E$16)-L$5-L$2)*L$7)</f>
        <v>2936315.9196890728</v>
      </c>
      <c r="M727" s="4">
        <f>((Produção!M721*(PreçoLivre!M723*(1-Plan1!$B$11)+M$4*Plan1!$E$16)-M$5-M$2)*M$7)</f>
        <v>2319022.9991199309</v>
      </c>
      <c r="N727" s="4">
        <f>((Produção!N721*(PreçoLivre!N723*(1-Plan1!$B$11)+N$4*Plan1!$E$16)-N$5-N$2)*N$7)</f>
        <v>1943392.3946288028</v>
      </c>
      <c r="O727" s="4">
        <f>((Produção!O721*(PreçoLivre!O723*(1-Plan1!$B$11)+O$4*Plan1!$E$16)-O$5-O$2)*O$7)</f>
        <v>1897616.1441540504</v>
      </c>
      <c r="P727" s="4">
        <f>((Produção!P721*(PreçoLivre!P723*(1-Plan1!$B$11)+P$4*Plan1!$E$16)-P$5-P$2)*P$7)</f>
        <v>1615603.8008117736</v>
      </c>
      <c r="Q727" s="4">
        <f>((Produção!Q721*(PreçoLivre!Q723*(1-Plan1!$B$11)+Q$4*Plan1!$E$16)-Q$5-Q$2)*Q$7)</f>
        <v>1496188.0553142552</v>
      </c>
      <c r="R727" s="4">
        <f>((Produção!R721*(PreçoLivre!R723*(1-Plan1!$B$11)+R$4*Plan1!$E$16)-R$5-R$2)*R$7)</f>
        <v>1384913.4620695522</v>
      </c>
      <c r="S727" s="4">
        <f>((Produção!S721*(PreçoLivre!S723*(1-Plan1!$B$11)+S$4*Plan1!$E$16)-S$5-S$2)*S$7)</f>
        <v>1392443.320035161</v>
      </c>
      <c r="T727" s="4">
        <f>((Produção!T721*(PreçoLivre!T723*(1-Plan1!$B$11)+T$4*Plan1!$E$16)-T$5-T$2)*T$7)</f>
        <v>1183573.0545355503</v>
      </c>
      <c r="U727" s="4">
        <f>((Produção!U721*(PreçoLivre!U723*(1-Plan1!$B$11)+U$4*Plan1!$E$16)-U$5-U$2)*U$7)</f>
        <v>1176988.2688821785</v>
      </c>
      <c r="V727" s="4">
        <f>((Produção!V721*(PreçoLivre!V723*(1-Plan1!$B$11)+V$4*Plan1!$E$16)-V$5-V$2)*V$7)</f>
        <v>1091510.808151301</v>
      </c>
    </row>
    <row r="728" spans="1:22" x14ac:dyDescent="0.25">
      <c r="A728">
        <v>719</v>
      </c>
      <c r="B728" s="100">
        <f t="shared" si="11"/>
        <v>67720689.84640947</v>
      </c>
      <c r="C728" s="4">
        <f>((Produção!C722*(PreçoLivre!C724*(1-Plan1!$B$11)+C$4*Plan1!$E$16)-C$5-C$2)*C$7)</f>
        <v>6534029.6237713369</v>
      </c>
      <c r="D728" s="4">
        <f>((Produção!D722*(PreçoLivre!D724*(1-Plan1!$B$11)+D$4*Plan1!$E$16)-D$5-D$2)*D$7)</f>
        <v>6589148.4721020143</v>
      </c>
      <c r="E728" s="4">
        <f>((Produção!E722*(PreçoLivre!E724*(1-Plan1!$B$11)+E$4*Plan1!$E$16)-E$5-E$2)*E$7)</f>
        <v>6101518.3791406779</v>
      </c>
      <c r="F728" s="4">
        <f>((Produção!F722*(PreçoLivre!F724*(1-Plan1!$B$11)+F$4*Plan1!$E$16)-F$5-F$2)*F$7)</f>
        <v>5550150.7658451768</v>
      </c>
      <c r="G728" s="4">
        <f>((Produção!G722*(PreçoLivre!G724*(1-Plan1!$B$11)+G$4*Plan1!$E$16)-G$5-G$2)*G$7)</f>
        <v>5155067.7718881499</v>
      </c>
      <c r="H728" s="4">
        <f>((Produção!H722*(PreçoLivre!H724*(1-Plan1!$B$11)+H$4*Plan1!$E$16)-H$5-H$2)*H$7)</f>
        <v>4655542.1627607103</v>
      </c>
      <c r="I728" s="4">
        <f>((Produção!I722*(PreçoLivre!I724*(1-Plan1!$B$11)+I$4*Plan1!$E$16)-I$5-I$2)*I$7)</f>
        <v>3934609.6773531153</v>
      </c>
      <c r="J728" s="4">
        <f>((Produção!J722*(PreçoLivre!J724*(1-Plan1!$B$11)+J$4*Plan1!$E$16)-J$5-J$2)*J$7)</f>
        <v>3792716.0284114233</v>
      </c>
      <c r="K728" s="4">
        <f>((Produção!K722*(PreçoLivre!K724*(1-Plan1!$B$11)+K$4*Plan1!$E$16)-K$5-K$2)*K$7)</f>
        <v>3808261.1552403425</v>
      </c>
      <c r="L728" s="4">
        <f>((Produção!L722*(PreçoLivre!L724*(1-Plan1!$B$11)+L$4*Plan1!$E$16)-L$5-L$2)*L$7)</f>
        <v>3206178.0291144107</v>
      </c>
      <c r="M728" s="4">
        <f>((Produção!M722*(PreçoLivre!M724*(1-Plan1!$B$11)+M$4*Plan1!$E$16)-M$5-M$2)*M$7)</f>
        <v>2896823.4419930284</v>
      </c>
      <c r="N728" s="4">
        <f>((Produção!N722*(PreçoLivre!N724*(1-Plan1!$B$11)+N$4*Plan1!$E$16)-N$5-N$2)*N$7)</f>
        <v>2501469.5502884053</v>
      </c>
      <c r="O728" s="4">
        <f>((Produção!O722*(PreçoLivre!O724*(1-Plan1!$B$11)+O$4*Plan1!$E$16)-O$5-O$2)*O$7)</f>
        <v>2198983.7969704224</v>
      </c>
      <c r="P728" s="4">
        <f>((Produção!P722*(PreçoLivre!P724*(1-Plan1!$B$11)+P$4*Plan1!$E$16)-P$5-P$2)*P$7)</f>
        <v>2039906.9023955467</v>
      </c>
      <c r="Q728" s="4">
        <f>((Produção!Q722*(PreçoLivre!Q724*(1-Plan1!$B$11)+Q$4*Plan1!$E$16)-Q$5-Q$2)*Q$7)</f>
        <v>1833246.9747907391</v>
      </c>
      <c r="R728" s="4">
        <f>((Produção!R722*(PreçoLivre!R724*(1-Plan1!$B$11)+R$4*Plan1!$E$16)-R$5-R$2)*R$7)</f>
        <v>1658440.4216319427</v>
      </c>
      <c r="S728" s="4">
        <f>((Produção!S722*(PreçoLivre!S724*(1-Plan1!$B$11)+S$4*Plan1!$E$16)-S$5-S$2)*S$7)</f>
        <v>1508658.0487454273</v>
      </c>
      <c r="T728" s="4">
        <f>((Produção!T722*(PreçoLivre!T724*(1-Plan1!$B$11)+T$4*Plan1!$E$16)-T$5-T$2)*T$7)</f>
        <v>1382352.3026712865</v>
      </c>
      <c r="U728" s="4">
        <f>((Produção!U722*(PreçoLivre!U724*(1-Plan1!$B$11)+U$4*Plan1!$E$16)-U$5-U$2)*U$7)</f>
        <v>1213727.1922861543</v>
      </c>
      <c r="V728" s="4">
        <f>((Produção!V722*(PreçoLivre!V724*(1-Plan1!$B$11)+V$4*Plan1!$E$16)-V$5-V$2)*V$7)</f>
        <v>1159859.1490091719</v>
      </c>
    </row>
    <row r="729" spans="1:22" x14ac:dyDescent="0.25">
      <c r="A729">
        <v>720</v>
      </c>
      <c r="B729" s="100">
        <f t="shared" si="11"/>
        <v>73594626.257893965</v>
      </c>
      <c r="C729" s="4">
        <f>((Produção!C723*(PreçoLivre!C725*(1-Plan1!$B$11)+C$4*Plan1!$E$16)-C$5-C$2)*C$7)</f>
        <v>7573348.8544631321</v>
      </c>
      <c r="D729" s="4">
        <f>((Produção!D723*(PreçoLivre!D725*(1-Plan1!$B$11)+D$4*Plan1!$E$16)-D$5-D$2)*D$7)</f>
        <v>7785173.7894922728</v>
      </c>
      <c r="E729" s="4">
        <f>((Produção!E723*(PreçoLivre!E725*(1-Plan1!$B$11)+E$4*Plan1!$E$16)-E$5-E$2)*E$7)</f>
        <v>6967558.5047714459</v>
      </c>
      <c r="F729" s="4">
        <f>((Produção!F723*(PreçoLivre!F725*(1-Plan1!$B$11)+F$4*Plan1!$E$16)-F$5-F$2)*F$7)</f>
        <v>6224423.8273211177</v>
      </c>
      <c r="G729" s="4">
        <f>((Produção!G723*(PreçoLivre!G725*(1-Plan1!$B$11)+G$4*Plan1!$E$16)-G$5-G$2)*G$7)</f>
        <v>5531560.018587268</v>
      </c>
      <c r="H729" s="4">
        <f>((Produção!H723*(PreçoLivre!H725*(1-Plan1!$B$11)+H$4*Plan1!$E$16)-H$5-H$2)*H$7)</f>
        <v>5366729.6883616718</v>
      </c>
      <c r="I729" s="4">
        <f>((Produção!I723*(PreçoLivre!I725*(1-Plan1!$B$11)+I$4*Plan1!$E$16)-I$5-I$2)*I$7)</f>
        <v>4395628.1634743614</v>
      </c>
      <c r="J729" s="4">
        <f>((Produção!J723*(PreçoLivre!J725*(1-Plan1!$B$11)+J$4*Plan1!$E$16)-J$5-J$2)*J$7)</f>
        <v>3838662.7857105178</v>
      </c>
      <c r="K729" s="4">
        <f>((Produção!K723*(PreçoLivre!K725*(1-Plan1!$B$11)+K$4*Plan1!$E$16)-K$5-K$2)*K$7)</f>
        <v>3524379.2855904731</v>
      </c>
      <c r="L729" s="4">
        <f>((Produção!L723*(PreçoLivre!L725*(1-Plan1!$B$11)+L$4*Plan1!$E$16)-L$5-L$2)*L$7)</f>
        <v>2856356.1488395566</v>
      </c>
      <c r="M729" s="4">
        <f>((Produção!M723*(PreçoLivre!M725*(1-Plan1!$B$11)+M$4*Plan1!$E$16)-M$5-M$2)*M$7)</f>
        <v>2784893.6886835215</v>
      </c>
      <c r="N729" s="4">
        <f>((Produção!N723*(PreçoLivre!N725*(1-Plan1!$B$11)+N$4*Plan1!$E$16)-N$5-N$2)*N$7)</f>
        <v>2731048.5467005312</v>
      </c>
      <c r="O729" s="4">
        <f>((Produção!O723*(PreçoLivre!O725*(1-Plan1!$B$11)+O$4*Plan1!$E$16)-O$5-O$2)*O$7)</f>
        <v>2373257.3256497663</v>
      </c>
      <c r="P729" s="4">
        <f>((Produção!P723*(PreçoLivre!P725*(1-Plan1!$B$11)+P$4*Plan1!$E$16)-P$5-P$2)*P$7)</f>
        <v>2163947.6219807616</v>
      </c>
      <c r="Q729" s="4">
        <f>((Produção!Q723*(PreçoLivre!Q725*(1-Plan1!$B$11)+Q$4*Plan1!$E$16)-Q$5-Q$2)*Q$7)</f>
        <v>1966039.2870713174</v>
      </c>
      <c r="R729" s="4">
        <f>((Produção!R723*(PreçoLivre!R725*(1-Plan1!$B$11)+R$4*Plan1!$E$16)-R$5-R$2)*R$7)</f>
        <v>1874964.4189609191</v>
      </c>
      <c r="S729" s="4">
        <f>((Produção!S723*(PreçoLivre!S725*(1-Plan1!$B$11)+S$4*Plan1!$E$16)-S$5-S$2)*S$7)</f>
        <v>1695790.9810974833</v>
      </c>
      <c r="T729" s="4">
        <f>((Produção!T723*(PreçoLivre!T725*(1-Plan1!$B$11)+T$4*Plan1!$E$16)-T$5-T$2)*T$7)</f>
        <v>1465830.0980612324</v>
      </c>
      <c r="U729" s="4">
        <f>((Produção!U723*(PreçoLivre!U725*(1-Plan1!$B$11)+U$4*Plan1!$E$16)-U$5-U$2)*U$7)</f>
        <v>1369841.8439061411</v>
      </c>
      <c r="V729" s="4">
        <f>((Produção!V723*(PreçoLivre!V725*(1-Plan1!$B$11)+V$4*Plan1!$E$16)-V$5-V$2)*V$7)</f>
        <v>1105191.3791704583</v>
      </c>
    </row>
    <row r="730" spans="1:22" x14ac:dyDescent="0.25">
      <c r="A730">
        <v>721</v>
      </c>
      <c r="B730" s="100">
        <f t="shared" si="11"/>
        <v>70988477.739040032</v>
      </c>
      <c r="C730" s="4">
        <f>((Produção!C724*(PreçoLivre!C726*(1-Plan1!$B$11)+C$4*Plan1!$E$16)-C$5-C$2)*C$7)</f>
        <v>7182507.4043846708</v>
      </c>
      <c r="D730" s="4">
        <f>((Produção!D724*(PreçoLivre!D726*(1-Plan1!$B$11)+D$4*Plan1!$E$16)-D$5-D$2)*D$7)</f>
        <v>7105571.1666678516</v>
      </c>
      <c r="E730" s="4">
        <f>((Produção!E724*(PreçoLivre!E726*(1-Plan1!$B$11)+E$4*Plan1!$E$16)-E$5-E$2)*E$7)</f>
        <v>5692589.0747067519</v>
      </c>
      <c r="F730" s="4">
        <f>((Produção!F724*(PreçoLivre!F726*(1-Plan1!$B$11)+F$4*Plan1!$E$16)-F$5-F$2)*F$7)</f>
        <v>5055345.0597586576</v>
      </c>
      <c r="G730" s="4">
        <f>((Produção!G724*(PreçoLivre!G726*(1-Plan1!$B$11)+G$4*Plan1!$E$16)-G$5-G$2)*G$7)</f>
        <v>4551459.0520418929</v>
      </c>
      <c r="H730" s="4">
        <f>((Produção!H724*(PreçoLivre!H726*(1-Plan1!$B$11)+H$4*Plan1!$E$16)-H$5-H$2)*H$7)</f>
        <v>4212238.6795605738</v>
      </c>
      <c r="I730" s="4">
        <f>((Produção!I724*(PreçoLivre!I726*(1-Plan1!$B$11)+I$4*Plan1!$E$16)-I$5-I$2)*I$7)</f>
        <v>3697746.739059105</v>
      </c>
      <c r="J730" s="4">
        <f>((Produção!J724*(PreçoLivre!J726*(1-Plan1!$B$11)+J$4*Plan1!$E$16)-J$5-J$2)*J$7)</f>
        <v>3520379.5262477486</v>
      </c>
      <c r="K730" s="4">
        <f>((Produção!K724*(PreçoLivre!K726*(1-Plan1!$B$11)+K$4*Plan1!$E$16)-K$5-K$2)*K$7)</f>
        <v>3530959.452185364</v>
      </c>
      <c r="L730" s="4">
        <f>((Produção!L724*(PreçoLivre!L726*(1-Plan1!$B$11)+L$4*Plan1!$E$16)-L$5-L$2)*L$7)</f>
        <v>3418254.0862620072</v>
      </c>
      <c r="M730" s="4">
        <f>((Produção!M724*(PreçoLivre!M726*(1-Plan1!$B$11)+M$4*Plan1!$E$16)-M$5-M$2)*M$7)</f>
        <v>3212648.2948602894</v>
      </c>
      <c r="N730" s="4">
        <f>((Produção!N724*(PreçoLivre!N726*(1-Plan1!$B$11)+N$4*Plan1!$E$16)-N$5-N$2)*N$7)</f>
        <v>2870143.9884289405</v>
      </c>
      <c r="O730" s="4">
        <f>((Produção!O724*(PreçoLivre!O726*(1-Plan1!$B$11)+O$4*Plan1!$E$16)-O$5-O$2)*O$7)</f>
        <v>2643674.6203993284</v>
      </c>
      <c r="P730" s="4">
        <f>((Produção!P724*(PreçoLivre!P726*(1-Plan1!$B$11)+P$4*Plan1!$E$16)-P$5-P$2)*P$7)</f>
        <v>2451951.4055592045</v>
      </c>
      <c r="Q730" s="4">
        <f>((Produção!Q724*(PreçoLivre!Q726*(1-Plan1!$B$11)+Q$4*Plan1!$E$16)-Q$5-Q$2)*Q$7)</f>
        <v>2603863.5452149617</v>
      </c>
      <c r="R730" s="4">
        <f>((Produção!R724*(PreçoLivre!R726*(1-Plan1!$B$11)+R$4*Plan1!$E$16)-R$5-R$2)*R$7)</f>
        <v>2218522.0594585235</v>
      </c>
      <c r="S730" s="4">
        <f>((Produção!S724*(PreçoLivre!S726*(1-Plan1!$B$11)+S$4*Plan1!$E$16)-S$5-S$2)*S$7)</f>
        <v>1919894.7480081429</v>
      </c>
      <c r="T730" s="4">
        <f>((Produção!T724*(PreçoLivre!T726*(1-Plan1!$B$11)+T$4*Plan1!$E$16)-T$5-T$2)*T$7)</f>
        <v>1885446.0038857355</v>
      </c>
      <c r="U730" s="4">
        <f>((Produção!U724*(PreçoLivre!U726*(1-Plan1!$B$11)+U$4*Plan1!$E$16)-U$5-U$2)*U$7)</f>
        <v>1640032.4530525426</v>
      </c>
      <c r="V730" s="4">
        <f>((Produção!V724*(PreçoLivre!V726*(1-Plan1!$B$11)+V$4*Plan1!$E$16)-V$5-V$2)*V$7)</f>
        <v>1575250.3792977547</v>
      </c>
    </row>
    <row r="731" spans="1:22" x14ac:dyDescent="0.25">
      <c r="A731">
        <v>722</v>
      </c>
      <c r="B731" s="100">
        <f t="shared" si="11"/>
        <v>62554613.261064164</v>
      </c>
      <c r="C731" s="4">
        <f>((Produção!C725*(PreçoLivre!C727*(1-Plan1!$B$11)+C$4*Plan1!$E$16)-C$5-C$2)*C$7)</f>
        <v>7240277.2586059971</v>
      </c>
      <c r="D731" s="4">
        <f>((Produção!D725*(PreçoLivre!D727*(1-Plan1!$B$11)+D$4*Plan1!$E$16)-D$5-D$2)*D$7)</f>
        <v>6714540.341755636</v>
      </c>
      <c r="E731" s="4">
        <f>((Produção!E725*(PreçoLivre!E727*(1-Plan1!$B$11)+E$4*Plan1!$E$16)-E$5-E$2)*E$7)</f>
        <v>6033122.3248618999</v>
      </c>
      <c r="F731" s="4">
        <f>((Produção!F725*(PreçoLivre!F727*(1-Plan1!$B$11)+F$4*Plan1!$E$16)-F$5-F$2)*F$7)</f>
        <v>5091061.889612345</v>
      </c>
      <c r="G731" s="4">
        <f>((Produção!G725*(PreçoLivre!G727*(1-Plan1!$B$11)+G$4*Plan1!$E$16)-G$5-G$2)*G$7)</f>
        <v>4207967.4898130652</v>
      </c>
      <c r="H731" s="4">
        <f>((Produção!H725*(PreçoLivre!H727*(1-Plan1!$B$11)+H$4*Plan1!$E$16)-H$5-H$2)*H$7)</f>
        <v>3697593.3228997295</v>
      </c>
      <c r="I731" s="4">
        <f>((Produção!I725*(PreçoLivre!I727*(1-Plan1!$B$11)+I$4*Plan1!$E$16)-I$5-I$2)*I$7)</f>
        <v>3153337.5880819652</v>
      </c>
      <c r="J731" s="4">
        <f>((Produção!J725*(PreçoLivre!J727*(1-Plan1!$B$11)+J$4*Plan1!$E$16)-J$5-J$2)*J$7)</f>
        <v>2829692.8877900047</v>
      </c>
      <c r="K731" s="4">
        <f>((Produção!K725*(PreçoLivre!K727*(1-Plan1!$B$11)+K$4*Plan1!$E$16)-K$5-K$2)*K$7)</f>
        <v>2814482.3111667503</v>
      </c>
      <c r="L731" s="4">
        <f>((Produção!L725*(PreçoLivre!L727*(1-Plan1!$B$11)+L$4*Plan1!$E$16)-L$5-L$2)*L$7)</f>
        <v>2442842.2023194418</v>
      </c>
      <c r="M731" s="4">
        <f>((Produção!M725*(PreçoLivre!M727*(1-Plan1!$B$11)+M$4*Plan1!$E$16)-M$5-M$2)*M$7)</f>
        <v>2293462.2117551323</v>
      </c>
      <c r="N731" s="4">
        <f>((Produção!N725*(PreçoLivre!N727*(1-Plan1!$B$11)+N$4*Plan1!$E$16)-N$5-N$2)*N$7)</f>
        <v>2294698.4401905667</v>
      </c>
      <c r="O731" s="4">
        <f>((Produção!O725*(PreçoLivre!O727*(1-Plan1!$B$11)+O$4*Plan1!$E$16)-O$5-O$2)*O$7)</f>
        <v>2186572.1080197743</v>
      </c>
      <c r="P731" s="4">
        <f>((Produção!P725*(PreçoLivre!P727*(1-Plan1!$B$11)+P$4*Plan1!$E$16)-P$5-P$2)*P$7)</f>
        <v>2047134.2361424598</v>
      </c>
      <c r="Q731" s="4">
        <f>((Produção!Q725*(PreçoLivre!Q727*(1-Plan1!$B$11)+Q$4*Plan1!$E$16)-Q$5-Q$2)*Q$7)</f>
        <v>1913586.6079697341</v>
      </c>
      <c r="R731" s="4">
        <f>((Produção!R725*(PreçoLivre!R727*(1-Plan1!$B$11)+R$4*Plan1!$E$16)-R$5-R$2)*R$7)</f>
        <v>1692191.4725667785</v>
      </c>
      <c r="S731" s="4">
        <f>((Produção!S725*(PreçoLivre!S727*(1-Plan1!$B$11)+S$4*Plan1!$E$16)-S$5-S$2)*S$7)</f>
        <v>1551931.2716583812</v>
      </c>
      <c r="T731" s="4">
        <f>((Produção!T725*(PreçoLivre!T727*(1-Plan1!$B$11)+T$4*Plan1!$E$16)-T$5-T$2)*T$7)</f>
        <v>1476935.26849603</v>
      </c>
      <c r="U731" s="4">
        <f>((Produção!U725*(PreçoLivre!U727*(1-Plan1!$B$11)+U$4*Plan1!$E$16)-U$5-U$2)*U$7)</f>
        <v>1490688.7621396496</v>
      </c>
      <c r="V731" s="4">
        <f>((Produção!V725*(PreçoLivre!V727*(1-Plan1!$B$11)+V$4*Plan1!$E$16)-V$5-V$2)*V$7)</f>
        <v>1382495.2652188323</v>
      </c>
    </row>
    <row r="732" spans="1:22" x14ac:dyDescent="0.25">
      <c r="A732">
        <v>723</v>
      </c>
      <c r="B732" s="100">
        <f t="shared" si="11"/>
        <v>73543306.828805566</v>
      </c>
      <c r="C732" s="4">
        <f>((Produção!C726*(PreçoLivre!C728*(1-Plan1!$B$11)+C$4*Plan1!$E$16)-C$5-C$2)*C$7)</f>
        <v>8089737.7708015684</v>
      </c>
      <c r="D732" s="4">
        <f>((Produção!D726*(PreçoLivre!D728*(1-Plan1!$B$11)+D$4*Plan1!$E$16)-D$5-D$2)*D$7)</f>
        <v>7695481.7595183719</v>
      </c>
      <c r="E732" s="4">
        <f>((Produção!E726*(PreçoLivre!E728*(1-Plan1!$B$11)+E$4*Plan1!$E$16)-E$5-E$2)*E$7)</f>
        <v>7399991.4832117967</v>
      </c>
      <c r="F732" s="4">
        <f>((Produção!F726*(PreçoLivre!F728*(1-Plan1!$B$11)+F$4*Plan1!$E$16)-F$5-F$2)*F$7)</f>
        <v>5986345.2636758666</v>
      </c>
      <c r="G732" s="4">
        <f>((Produção!G726*(PreçoLivre!G728*(1-Plan1!$B$11)+G$4*Plan1!$E$16)-G$5-G$2)*G$7)</f>
        <v>5699122.7901232112</v>
      </c>
      <c r="H732" s="4">
        <f>((Produção!H726*(PreçoLivre!H728*(1-Plan1!$B$11)+H$4*Plan1!$E$16)-H$5-H$2)*H$7)</f>
        <v>5123711.9138285937</v>
      </c>
      <c r="I732" s="4">
        <f>((Produção!I726*(PreçoLivre!I728*(1-Plan1!$B$11)+I$4*Plan1!$E$16)-I$5-I$2)*I$7)</f>
        <v>4396715.3181092422</v>
      </c>
      <c r="J732" s="4">
        <f>((Produção!J726*(PreçoLivre!J728*(1-Plan1!$B$11)+J$4*Plan1!$E$16)-J$5-J$2)*J$7)</f>
        <v>3917604.0990528427</v>
      </c>
      <c r="K732" s="4">
        <f>((Produção!K726*(PreçoLivre!K728*(1-Plan1!$B$11)+K$4*Plan1!$E$16)-K$5-K$2)*K$7)</f>
        <v>3473519.0204254952</v>
      </c>
      <c r="L732" s="4">
        <f>((Produção!L726*(PreçoLivre!L728*(1-Plan1!$B$11)+L$4*Plan1!$E$16)-L$5-L$2)*L$7)</f>
        <v>3145094.1089100828</v>
      </c>
      <c r="M732" s="4">
        <f>((Produção!M726*(PreçoLivre!M728*(1-Plan1!$B$11)+M$4*Plan1!$E$16)-M$5-M$2)*M$7)</f>
        <v>2891769.3101928378</v>
      </c>
      <c r="N732" s="4">
        <f>((Produção!N726*(PreçoLivre!N728*(1-Plan1!$B$11)+N$4*Plan1!$E$16)-N$5-N$2)*N$7)</f>
        <v>2610783.865320392</v>
      </c>
      <c r="O732" s="4">
        <f>((Produção!O726*(PreçoLivre!O728*(1-Plan1!$B$11)+O$4*Plan1!$E$16)-O$5-O$2)*O$7)</f>
        <v>2358522.2409806373</v>
      </c>
      <c r="P732" s="4">
        <f>((Produção!P726*(PreçoLivre!P728*(1-Plan1!$B$11)+P$4*Plan1!$E$16)-P$5-P$2)*P$7)</f>
        <v>2033781.6948666095</v>
      </c>
      <c r="Q732" s="4">
        <f>((Produção!Q726*(PreçoLivre!Q728*(1-Plan1!$B$11)+Q$4*Plan1!$E$16)-Q$5-Q$2)*Q$7)</f>
        <v>1722660.9857967743</v>
      </c>
      <c r="R732" s="4">
        <f>((Produção!R726*(PreçoLivre!R728*(1-Plan1!$B$11)+R$4*Plan1!$E$16)-R$5-R$2)*R$7)</f>
        <v>1646262.7959565518</v>
      </c>
      <c r="S732" s="4">
        <f>((Produção!S726*(PreçoLivre!S728*(1-Plan1!$B$11)+S$4*Plan1!$E$16)-S$5-S$2)*S$7)</f>
        <v>1477086.2573488234</v>
      </c>
      <c r="T732" s="4">
        <f>((Produção!T726*(PreçoLivre!T728*(1-Plan1!$B$11)+T$4*Plan1!$E$16)-T$5-T$2)*T$7)</f>
        <v>1400406.8218596596</v>
      </c>
      <c r="U732" s="4">
        <f>((Produção!U726*(PreçoLivre!U728*(1-Plan1!$B$11)+U$4*Plan1!$E$16)-U$5-U$2)*U$7)</f>
        <v>1224616.4704561809</v>
      </c>
      <c r="V732" s="4">
        <f>((Produção!V726*(PreçoLivre!V728*(1-Plan1!$B$11)+V$4*Plan1!$E$16)-V$5-V$2)*V$7)</f>
        <v>1250092.8583700224</v>
      </c>
    </row>
    <row r="733" spans="1:22" x14ac:dyDescent="0.25">
      <c r="A733">
        <v>724</v>
      </c>
      <c r="B733" s="100">
        <f t="shared" si="11"/>
        <v>61186955.518074073</v>
      </c>
      <c r="C733" s="4">
        <f>((Produção!C727*(PreçoLivre!C729*(1-Plan1!$B$11)+C$4*Plan1!$E$16)-C$5-C$2)*C$7)</f>
        <v>7945821.697259156</v>
      </c>
      <c r="D733" s="4">
        <f>((Produção!D727*(PreçoLivre!D729*(1-Plan1!$B$11)+D$4*Plan1!$E$16)-D$5-D$2)*D$7)</f>
        <v>6836661.8168759532</v>
      </c>
      <c r="E733" s="4">
        <f>((Produção!E727*(PreçoLivre!E729*(1-Plan1!$B$11)+E$4*Plan1!$E$16)-E$5-E$2)*E$7)</f>
        <v>5677407.4973339876</v>
      </c>
      <c r="F733" s="4">
        <f>((Produção!F727*(PreçoLivre!F729*(1-Plan1!$B$11)+F$4*Plan1!$E$16)-F$5-F$2)*F$7)</f>
        <v>5533699.295428264</v>
      </c>
      <c r="G733" s="4">
        <f>((Produção!G727*(PreçoLivre!G729*(1-Plan1!$B$11)+G$4*Plan1!$E$16)-G$5-G$2)*G$7)</f>
        <v>5024163.1272401195</v>
      </c>
      <c r="H733" s="4">
        <f>((Produção!H727*(PreçoLivre!H729*(1-Plan1!$B$11)+H$4*Plan1!$E$16)-H$5-H$2)*H$7)</f>
        <v>4130126.0902681332</v>
      </c>
      <c r="I733" s="4">
        <f>((Produção!I727*(PreçoLivre!I729*(1-Plan1!$B$11)+I$4*Plan1!$E$16)-I$5-I$2)*I$7)</f>
        <v>3776402.0515361982</v>
      </c>
      <c r="J733" s="4">
        <f>((Produção!J727*(PreçoLivre!J729*(1-Plan1!$B$11)+J$4*Plan1!$E$16)-J$5-J$2)*J$7)</f>
        <v>3339770.402004079</v>
      </c>
      <c r="K733" s="4">
        <f>((Produção!K727*(PreçoLivre!K729*(1-Plan1!$B$11)+K$4*Plan1!$E$16)-K$5-K$2)*K$7)</f>
        <v>2867368.5744663118</v>
      </c>
      <c r="L733" s="4">
        <f>((Produção!L727*(PreçoLivre!L729*(1-Plan1!$B$11)+L$4*Plan1!$E$16)-L$5-L$2)*L$7)</f>
        <v>2395578.5903358306</v>
      </c>
      <c r="M733" s="4">
        <f>((Produção!M727*(PreçoLivre!M729*(1-Plan1!$B$11)+M$4*Plan1!$E$16)-M$5-M$2)*M$7)</f>
        <v>2203010.5474299635</v>
      </c>
      <c r="N733" s="4">
        <f>((Produção!N727*(PreçoLivre!N729*(1-Plan1!$B$11)+N$4*Plan1!$E$16)-N$5-N$2)*N$7)</f>
        <v>1944593.77150158</v>
      </c>
      <c r="O733" s="4">
        <f>((Produção!O727*(PreçoLivre!O729*(1-Plan1!$B$11)+O$4*Plan1!$E$16)-O$5-O$2)*O$7)</f>
        <v>1699520.0414810178</v>
      </c>
      <c r="P733" s="4">
        <f>((Produção!P727*(PreçoLivre!P729*(1-Plan1!$B$11)+P$4*Plan1!$E$16)-P$5-P$2)*P$7)</f>
        <v>1472224.8660525277</v>
      </c>
      <c r="Q733" s="4">
        <f>((Produção!Q727*(PreçoLivre!Q729*(1-Plan1!$B$11)+Q$4*Plan1!$E$16)-Q$5-Q$2)*Q$7)</f>
        <v>1313501.6039243124</v>
      </c>
      <c r="R733" s="4">
        <f>((Produção!R727*(PreçoLivre!R729*(1-Plan1!$B$11)+R$4*Plan1!$E$16)-R$5-R$2)*R$7)</f>
        <v>1170957.4960748188</v>
      </c>
      <c r="S733" s="4">
        <f>((Produção!S727*(PreçoLivre!S729*(1-Plan1!$B$11)+S$4*Plan1!$E$16)-S$5-S$2)*S$7)</f>
        <v>1070170.118416717</v>
      </c>
      <c r="T733" s="4">
        <f>((Produção!T727*(PreçoLivre!T729*(1-Plan1!$B$11)+T$4*Plan1!$E$16)-T$5-T$2)*T$7)</f>
        <v>974158.6497940101</v>
      </c>
      <c r="U733" s="4">
        <f>((Produção!U727*(PreçoLivre!U729*(1-Plan1!$B$11)+U$4*Plan1!$E$16)-U$5-U$2)*U$7)</f>
        <v>949089.70930493821</v>
      </c>
      <c r="V733" s="4">
        <f>((Produção!V727*(PreçoLivre!V729*(1-Plan1!$B$11)+V$4*Plan1!$E$16)-V$5-V$2)*V$7)</f>
        <v>862729.57134615688</v>
      </c>
    </row>
    <row r="734" spans="1:22" x14ac:dyDescent="0.25">
      <c r="A734">
        <v>725</v>
      </c>
      <c r="B734" s="100">
        <f t="shared" si="11"/>
        <v>66518296.227813631</v>
      </c>
      <c r="C734" s="4">
        <f>((Produção!C728*(PreçoLivre!C730*(1-Plan1!$B$11)+C$4*Plan1!$E$16)-C$5-C$2)*C$7)</f>
        <v>6895478.4257741086</v>
      </c>
      <c r="D734" s="4">
        <f>((Produção!D728*(PreçoLivre!D730*(1-Plan1!$B$11)+D$4*Plan1!$E$16)-D$5-D$2)*D$7)</f>
        <v>6298670.3731104182</v>
      </c>
      <c r="E734" s="4">
        <f>((Produção!E728*(PreçoLivre!E730*(1-Plan1!$B$11)+E$4*Plan1!$E$16)-E$5-E$2)*E$7)</f>
        <v>6085715.3600096293</v>
      </c>
      <c r="F734" s="4">
        <f>((Produção!F728*(PreçoLivre!F730*(1-Plan1!$B$11)+F$4*Plan1!$E$16)-F$5-F$2)*F$7)</f>
        <v>5021382.1258322271</v>
      </c>
      <c r="G734" s="4">
        <f>((Produção!G728*(PreçoLivre!G730*(1-Plan1!$B$11)+G$4*Plan1!$E$16)-G$5-G$2)*G$7)</f>
        <v>4637763.8803983331</v>
      </c>
      <c r="H734" s="4">
        <f>((Produção!H728*(PreçoLivre!H730*(1-Plan1!$B$11)+H$4*Plan1!$E$16)-H$5-H$2)*H$7)</f>
        <v>4401850.1745071234</v>
      </c>
      <c r="I734" s="4">
        <f>((Produção!I728*(PreçoLivre!I730*(1-Plan1!$B$11)+I$4*Plan1!$E$16)-I$5-I$2)*I$7)</f>
        <v>4113854.4761326485</v>
      </c>
      <c r="J734" s="4">
        <f>((Produção!J728*(PreçoLivre!J730*(1-Plan1!$B$11)+J$4*Plan1!$E$16)-J$5-J$2)*J$7)</f>
        <v>3766501.4014452086</v>
      </c>
      <c r="K734" s="4">
        <f>((Produção!K728*(PreçoLivre!K730*(1-Plan1!$B$11)+K$4*Plan1!$E$16)-K$5-K$2)*K$7)</f>
        <v>3190610.9686510372</v>
      </c>
      <c r="L734" s="4">
        <f>((Produção!L728*(PreçoLivre!L730*(1-Plan1!$B$11)+L$4*Plan1!$E$16)-L$5-L$2)*L$7)</f>
        <v>2981872.0508334986</v>
      </c>
      <c r="M734" s="4">
        <f>((Produção!M728*(PreçoLivre!M730*(1-Plan1!$B$11)+M$4*Plan1!$E$16)-M$5-M$2)*M$7)</f>
        <v>2778490.0351641453</v>
      </c>
      <c r="N734" s="4">
        <f>((Produção!N728*(PreçoLivre!N730*(1-Plan1!$B$11)+N$4*Plan1!$E$16)-N$5-N$2)*N$7)</f>
        <v>2389034.7899198574</v>
      </c>
      <c r="O734" s="4">
        <f>((Produção!O728*(PreçoLivre!O730*(1-Plan1!$B$11)+O$4*Plan1!$E$16)-O$5-O$2)*O$7)</f>
        <v>2196924.984643728</v>
      </c>
      <c r="P734" s="4">
        <f>((Produção!P728*(PreçoLivre!P730*(1-Plan1!$B$11)+P$4*Plan1!$E$16)-P$5-P$2)*P$7)</f>
        <v>2061114.26258605</v>
      </c>
      <c r="Q734" s="4">
        <f>((Produção!Q728*(PreçoLivre!Q730*(1-Plan1!$B$11)+Q$4*Plan1!$E$16)-Q$5-Q$2)*Q$7)</f>
        <v>1804738.627284616</v>
      </c>
      <c r="R734" s="4">
        <f>((Produção!R728*(PreçoLivre!R730*(1-Plan1!$B$11)+R$4*Plan1!$E$16)-R$5-R$2)*R$7)</f>
        <v>1676078.1651004518</v>
      </c>
      <c r="S734" s="4">
        <f>((Produção!S728*(PreçoLivre!S730*(1-Plan1!$B$11)+S$4*Plan1!$E$16)-S$5-S$2)*S$7)</f>
        <v>1655553.3535609492</v>
      </c>
      <c r="T734" s="4">
        <f>((Produção!T728*(PreçoLivre!T730*(1-Plan1!$B$11)+T$4*Plan1!$E$16)-T$5-T$2)*T$7)</f>
        <v>1582752.1809720383</v>
      </c>
      <c r="U734" s="4">
        <f>((Produção!U728*(PreçoLivre!U730*(1-Plan1!$B$11)+U$4*Plan1!$E$16)-U$5-U$2)*U$7)</f>
        <v>1526107.1334737821</v>
      </c>
      <c r="V734" s="4">
        <f>((Produção!V728*(PreçoLivre!V730*(1-Plan1!$B$11)+V$4*Plan1!$E$16)-V$5-V$2)*V$7)</f>
        <v>1453803.4584137721</v>
      </c>
    </row>
    <row r="735" spans="1:22" x14ac:dyDescent="0.25">
      <c r="A735">
        <v>726</v>
      </c>
      <c r="B735" s="100">
        <f t="shared" si="11"/>
        <v>69900753.242546514</v>
      </c>
      <c r="C735" s="4">
        <f>((Produção!C729*(PreçoLivre!C731*(1-Plan1!$B$11)+C$4*Plan1!$E$16)-C$5-C$2)*C$7)</f>
        <v>7999457.8074520733</v>
      </c>
      <c r="D735" s="4">
        <f>((Produção!D729*(PreçoLivre!D731*(1-Plan1!$B$11)+D$4*Plan1!$E$16)-D$5-D$2)*D$7)</f>
        <v>7340078.6998640765</v>
      </c>
      <c r="E735" s="4">
        <f>((Produção!E729*(PreçoLivre!E731*(1-Plan1!$B$11)+E$4*Plan1!$E$16)-E$5-E$2)*E$7)</f>
        <v>6742748.4709434472</v>
      </c>
      <c r="F735" s="4">
        <f>((Produção!F729*(PreçoLivre!F731*(1-Plan1!$B$11)+F$4*Plan1!$E$16)-F$5-F$2)*F$7)</f>
        <v>5515346.1564262798</v>
      </c>
      <c r="G735" s="4">
        <f>((Produção!G729*(PreçoLivre!G731*(1-Plan1!$B$11)+G$4*Plan1!$E$16)-G$5-G$2)*G$7)</f>
        <v>5445775.4920836594</v>
      </c>
      <c r="H735" s="4">
        <f>((Produção!H729*(PreçoLivre!H731*(1-Plan1!$B$11)+H$4*Plan1!$E$16)-H$5-H$2)*H$7)</f>
        <v>5015632.7608795427</v>
      </c>
      <c r="I735" s="4">
        <f>((Produção!I729*(PreçoLivre!I731*(1-Plan1!$B$11)+I$4*Plan1!$E$16)-I$5-I$2)*I$7)</f>
        <v>4333594.4069273267</v>
      </c>
      <c r="J735" s="4">
        <f>((Produção!J729*(PreçoLivre!J731*(1-Plan1!$B$11)+J$4*Plan1!$E$16)-J$5-J$2)*J$7)</f>
        <v>3799288.7122738468</v>
      </c>
      <c r="K735" s="4">
        <f>((Produção!K729*(PreçoLivre!K731*(1-Plan1!$B$11)+K$4*Plan1!$E$16)-K$5-K$2)*K$7)</f>
        <v>3362004.5721076215</v>
      </c>
      <c r="L735" s="4">
        <f>((Produção!L729*(PreçoLivre!L731*(1-Plan1!$B$11)+L$4*Plan1!$E$16)-L$5-L$2)*L$7)</f>
        <v>2849617.4844330796</v>
      </c>
      <c r="M735" s="4">
        <f>((Produção!M729*(PreçoLivre!M731*(1-Plan1!$B$11)+M$4*Plan1!$E$16)-M$5-M$2)*M$7)</f>
        <v>2584641.5673084687</v>
      </c>
      <c r="N735" s="4">
        <f>((Produção!N729*(PreçoLivre!N731*(1-Plan1!$B$11)+N$4*Plan1!$E$16)-N$5-N$2)*N$7)</f>
        <v>2283558.4635697305</v>
      </c>
      <c r="O735" s="4">
        <f>((Produção!O729*(PreçoLivre!O731*(1-Plan1!$B$11)+O$4*Plan1!$E$16)-O$5-O$2)*O$7)</f>
        <v>2151234.4660584531</v>
      </c>
      <c r="P735" s="4">
        <f>((Produção!P729*(PreçoLivre!P731*(1-Plan1!$B$11)+P$4*Plan1!$E$16)-P$5-P$2)*P$7)</f>
        <v>1961451.7083522258</v>
      </c>
      <c r="Q735" s="4">
        <f>((Produção!Q729*(PreçoLivre!Q731*(1-Plan1!$B$11)+Q$4*Plan1!$E$16)-Q$5-Q$2)*Q$7)</f>
        <v>1853622.7916873142</v>
      </c>
      <c r="R735" s="4">
        <f>((Produção!R729*(PreçoLivre!R731*(1-Plan1!$B$11)+R$4*Plan1!$E$16)-R$5-R$2)*R$7)</f>
        <v>1664722.3666546268</v>
      </c>
      <c r="S735" s="4">
        <f>((Produção!S729*(PreçoLivre!S731*(1-Plan1!$B$11)+S$4*Plan1!$E$16)-S$5-S$2)*S$7)</f>
        <v>1478066.5962387512</v>
      </c>
      <c r="T735" s="4">
        <f>((Produção!T729*(PreçoLivre!T731*(1-Plan1!$B$11)+T$4*Plan1!$E$16)-T$5-T$2)*T$7)</f>
        <v>1343248.2294885584</v>
      </c>
      <c r="U735" s="4">
        <f>((Produção!U729*(PreçoLivre!U731*(1-Plan1!$B$11)+U$4*Plan1!$E$16)-U$5-U$2)*U$7)</f>
        <v>1154941.1796069404</v>
      </c>
      <c r="V735" s="4">
        <f>((Produção!V729*(PreçoLivre!V731*(1-Plan1!$B$11)+V$4*Plan1!$E$16)-V$5-V$2)*V$7)</f>
        <v>1021721.3101904943</v>
      </c>
    </row>
    <row r="736" spans="1:22" x14ac:dyDescent="0.25">
      <c r="A736">
        <v>727</v>
      </c>
      <c r="B736" s="100">
        <f t="shared" si="11"/>
        <v>68823909.242440209</v>
      </c>
      <c r="C736" s="4">
        <f>((Produção!C730*(PreçoLivre!C732*(1-Plan1!$B$11)+C$4*Plan1!$E$16)-C$5-C$2)*C$7)</f>
        <v>7261570.8961968776</v>
      </c>
      <c r="D736" s="4">
        <f>((Produção!D730*(PreçoLivre!D732*(1-Plan1!$B$11)+D$4*Plan1!$E$16)-D$5-D$2)*D$7)</f>
        <v>6763221.8996735467</v>
      </c>
      <c r="E736" s="4">
        <f>((Produção!E730*(PreçoLivre!E732*(1-Plan1!$B$11)+E$4*Plan1!$E$16)-E$5-E$2)*E$7)</f>
        <v>6055766.134095178</v>
      </c>
      <c r="F736" s="4">
        <f>((Produção!F730*(PreçoLivre!F732*(1-Plan1!$B$11)+F$4*Plan1!$E$16)-F$5-F$2)*F$7)</f>
        <v>4673128.6055860436</v>
      </c>
      <c r="G736" s="4">
        <f>((Produção!G730*(PreçoLivre!G732*(1-Plan1!$B$11)+G$4*Plan1!$E$16)-G$5-G$2)*G$7)</f>
        <v>4328447.9986615889</v>
      </c>
      <c r="H736" s="4">
        <f>((Produção!H730*(PreçoLivre!H732*(1-Plan1!$B$11)+H$4*Plan1!$E$16)-H$5-H$2)*H$7)</f>
        <v>3992232.2680329825</v>
      </c>
      <c r="I736" s="4">
        <f>((Produção!I730*(PreçoLivre!I732*(1-Plan1!$B$11)+I$4*Plan1!$E$16)-I$5-I$2)*I$7)</f>
        <v>3930911.0640052538</v>
      </c>
      <c r="J736" s="4">
        <f>((Produção!J730*(PreçoLivre!J732*(1-Plan1!$B$11)+J$4*Plan1!$E$16)-J$5-J$2)*J$7)</f>
        <v>3607347.6565268924</v>
      </c>
      <c r="K736" s="4">
        <f>((Produção!K730*(PreçoLivre!K732*(1-Plan1!$B$11)+K$4*Plan1!$E$16)-K$5-K$2)*K$7)</f>
        <v>3268839.317917435</v>
      </c>
      <c r="L736" s="4">
        <f>((Produção!L730*(PreçoLivre!L732*(1-Plan1!$B$11)+L$4*Plan1!$E$16)-L$5-L$2)*L$7)</f>
        <v>3261871.2019757484</v>
      </c>
      <c r="M736" s="4">
        <f>((Produção!M730*(PreçoLivre!M732*(1-Plan1!$B$11)+M$4*Plan1!$E$16)-M$5-M$2)*M$7)</f>
        <v>3038977.5112693803</v>
      </c>
      <c r="N736" s="4">
        <f>((Produção!N730*(PreçoLivre!N732*(1-Plan1!$B$11)+N$4*Plan1!$E$16)-N$5-N$2)*N$7)</f>
        <v>3003714.0098466519</v>
      </c>
      <c r="O736" s="4">
        <f>((Produção!O730*(PreçoLivre!O732*(1-Plan1!$B$11)+O$4*Plan1!$E$16)-O$5-O$2)*O$7)</f>
        <v>2403592.598492363</v>
      </c>
      <c r="P736" s="4">
        <f>((Produção!P730*(PreçoLivre!P732*(1-Plan1!$B$11)+P$4*Plan1!$E$16)-P$5-P$2)*P$7)</f>
        <v>2394703.8953542681</v>
      </c>
      <c r="Q736" s="4">
        <f>((Produção!Q730*(PreçoLivre!Q732*(1-Plan1!$B$11)+Q$4*Plan1!$E$16)-Q$5-Q$2)*Q$7)</f>
        <v>2173285.876586555</v>
      </c>
      <c r="R736" s="4">
        <f>((Produção!R730*(PreçoLivre!R732*(1-Plan1!$B$11)+R$4*Plan1!$E$16)-R$5-R$2)*R$7)</f>
        <v>1924278.2208601839</v>
      </c>
      <c r="S736" s="4">
        <f>((Produção!S730*(PreçoLivre!S732*(1-Plan1!$B$11)+S$4*Plan1!$E$16)-S$5-S$2)*S$7)</f>
        <v>1658779.8474705105</v>
      </c>
      <c r="T736" s="4">
        <f>((Produção!T730*(PreçoLivre!T732*(1-Plan1!$B$11)+T$4*Plan1!$E$16)-T$5-T$2)*T$7)</f>
        <v>1752402.907102487</v>
      </c>
      <c r="U736" s="4">
        <f>((Produção!U730*(PreçoLivre!U732*(1-Plan1!$B$11)+U$4*Plan1!$E$16)-U$5-U$2)*U$7)</f>
        <v>1678875.655839605</v>
      </c>
      <c r="V736" s="4">
        <f>((Produção!V730*(PreçoLivre!V732*(1-Plan1!$B$11)+V$4*Plan1!$E$16)-V$5-V$2)*V$7)</f>
        <v>1651961.6769466577</v>
      </c>
    </row>
    <row r="737" spans="1:22" x14ac:dyDescent="0.25">
      <c r="A737">
        <v>728</v>
      </c>
      <c r="B737" s="100">
        <f t="shared" si="11"/>
        <v>78994757.732353494</v>
      </c>
      <c r="C737" s="4">
        <f>((Produção!C731*(PreçoLivre!C733*(1-Plan1!$B$11)+C$4*Plan1!$E$16)-C$5-C$2)*C$7)</f>
        <v>7298901.4585955646</v>
      </c>
      <c r="D737" s="4">
        <f>((Produção!D731*(PreçoLivre!D733*(1-Plan1!$B$11)+D$4*Plan1!$E$16)-D$5-D$2)*D$7)</f>
        <v>6520879.6082683932</v>
      </c>
      <c r="E737" s="4">
        <f>((Produção!E731*(PreçoLivre!E733*(1-Plan1!$B$11)+E$4*Plan1!$E$16)-E$5-E$2)*E$7)</f>
        <v>6387417.4088496082</v>
      </c>
      <c r="F737" s="4">
        <f>((Produção!F731*(PreçoLivre!F733*(1-Plan1!$B$11)+F$4*Plan1!$E$16)-F$5-F$2)*F$7)</f>
        <v>6234495.8268999867</v>
      </c>
      <c r="G737" s="4">
        <f>((Produção!G731*(PreçoLivre!G733*(1-Plan1!$B$11)+G$4*Plan1!$E$16)-G$5-G$2)*G$7)</f>
        <v>5411380.9403668204</v>
      </c>
      <c r="H737" s="4">
        <f>((Produção!H731*(PreçoLivre!H733*(1-Plan1!$B$11)+H$4*Plan1!$E$16)-H$5-H$2)*H$7)</f>
        <v>4826622.6010933705</v>
      </c>
      <c r="I737" s="4">
        <f>((Produção!I731*(PreçoLivre!I733*(1-Plan1!$B$11)+I$4*Plan1!$E$16)-I$5-I$2)*I$7)</f>
        <v>4787910.0775898956</v>
      </c>
      <c r="J737" s="4">
        <f>((Produção!J731*(PreçoLivre!J733*(1-Plan1!$B$11)+J$4*Plan1!$E$16)-J$5-J$2)*J$7)</f>
        <v>4677509.3458451489</v>
      </c>
      <c r="K737" s="4">
        <f>((Produção!K731*(PreçoLivre!K733*(1-Plan1!$B$11)+K$4*Plan1!$E$16)-K$5-K$2)*K$7)</f>
        <v>4484640.9746909132</v>
      </c>
      <c r="L737" s="4">
        <f>((Produção!L731*(PreçoLivre!L733*(1-Plan1!$B$11)+L$4*Plan1!$E$16)-L$5-L$2)*L$7)</f>
        <v>3543756.0999853397</v>
      </c>
      <c r="M737" s="4">
        <f>((Produção!M731*(PreçoLivre!M733*(1-Plan1!$B$11)+M$4*Plan1!$E$16)-M$5-M$2)*M$7)</f>
        <v>3233754.5001930334</v>
      </c>
      <c r="N737" s="4">
        <f>((Produção!N731*(PreçoLivre!N733*(1-Plan1!$B$11)+N$4*Plan1!$E$16)-N$5-N$2)*N$7)</f>
        <v>3231863.4201495741</v>
      </c>
      <c r="O737" s="4">
        <f>((Produção!O731*(PreçoLivre!O733*(1-Plan1!$B$11)+O$4*Plan1!$E$16)-O$5-O$2)*O$7)</f>
        <v>2947286.9162353813</v>
      </c>
      <c r="P737" s="4">
        <f>((Produção!P731*(PreçoLivre!P733*(1-Plan1!$B$11)+P$4*Plan1!$E$16)-P$5-P$2)*P$7)</f>
        <v>2606312.7920361762</v>
      </c>
      <c r="Q737" s="4">
        <f>((Produção!Q731*(PreçoLivre!Q733*(1-Plan1!$B$11)+Q$4*Plan1!$E$16)-Q$5-Q$2)*Q$7)</f>
        <v>2349853.9476281474</v>
      </c>
      <c r="R737" s="4">
        <f>((Produção!R731*(PreçoLivre!R733*(1-Plan1!$B$11)+R$4*Plan1!$E$16)-R$5-R$2)*R$7)</f>
        <v>2266298.4813980381</v>
      </c>
      <c r="S737" s="4">
        <f>((Produção!S731*(PreçoLivre!S733*(1-Plan1!$B$11)+S$4*Plan1!$E$16)-S$5-S$2)*S$7)</f>
        <v>2161209.0308853914</v>
      </c>
      <c r="T737" s="4">
        <f>((Produção!T731*(PreçoLivre!T733*(1-Plan1!$B$11)+T$4*Plan1!$E$16)-T$5-T$2)*T$7)</f>
        <v>2026141.0968521361</v>
      </c>
      <c r="U737" s="4">
        <f>((Produção!U731*(PreçoLivre!U733*(1-Plan1!$B$11)+U$4*Plan1!$E$16)-U$5-U$2)*U$7)</f>
        <v>2071917.2305669638</v>
      </c>
      <c r="V737" s="4">
        <f>((Produção!V731*(PreçoLivre!V733*(1-Plan1!$B$11)+V$4*Plan1!$E$16)-V$5-V$2)*V$7)</f>
        <v>1926605.97422361</v>
      </c>
    </row>
    <row r="738" spans="1:22" x14ac:dyDescent="0.25">
      <c r="A738">
        <v>729</v>
      </c>
      <c r="B738" s="100">
        <f t="shared" si="11"/>
        <v>64844093.039210305</v>
      </c>
      <c r="C738" s="4">
        <f>((Produção!C732*(PreçoLivre!C734*(1-Plan1!$B$11)+C$4*Plan1!$E$16)-C$5-C$2)*C$7)</f>
        <v>7417525.6082079029</v>
      </c>
      <c r="D738" s="4">
        <f>((Produção!D732*(PreçoLivre!D734*(1-Plan1!$B$11)+D$4*Plan1!$E$16)-D$5-D$2)*D$7)</f>
        <v>6251637.1894269967</v>
      </c>
      <c r="E738" s="4">
        <f>((Produção!E732*(PreçoLivre!E734*(1-Plan1!$B$11)+E$4*Plan1!$E$16)-E$5-E$2)*E$7)</f>
        <v>6064051.9084030641</v>
      </c>
      <c r="F738" s="4">
        <f>((Produção!F732*(PreçoLivre!F734*(1-Plan1!$B$11)+F$4*Plan1!$E$16)-F$5-F$2)*F$7)</f>
        <v>5484466.2289810516</v>
      </c>
      <c r="G738" s="4">
        <f>((Produção!G732*(PreçoLivre!G734*(1-Plan1!$B$11)+G$4*Plan1!$E$16)-G$5-G$2)*G$7)</f>
        <v>4487623.214242111</v>
      </c>
      <c r="H738" s="4">
        <f>((Produção!H732*(PreçoLivre!H734*(1-Plan1!$B$11)+H$4*Plan1!$E$16)-H$5-H$2)*H$7)</f>
        <v>4264082.2615348836</v>
      </c>
      <c r="I738" s="4">
        <f>((Produção!I732*(PreçoLivre!I734*(1-Plan1!$B$11)+I$4*Plan1!$E$16)-I$5-I$2)*I$7)</f>
        <v>3569116.0045902282</v>
      </c>
      <c r="J738" s="4">
        <f>((Produção!J732*(PreçoLivre!J734*(1-Plan1!$B$11)+J$4*Plan1!$E$16)-J$5-J$2)*J$7)</f>
        <v>3320154.907248334</v>
      </c>
      <c r="K738" s="4">
        <f>((Produção!K732*(PreçoLivre!K734*(1-Plan1!$B$11)+K$4*Plan1!$E$16)-K$5-K$2)*K$7)</f>
        <v>3219889.6888167257</v>
      </c>
      <c r="L738" s="4">
        <f>((Produção!L732*(PreçoLivre!L734*(1-Plan1!$B$11)+L$4*Plan1!$E$16)-L$5-L$2)*L$7)</f>
        <v>2754933.8783246749</v>
      </c>
      <c r="M738" s="4">
        <f>((Produção!M732*(PreçoLivre!M734*(1-Plan1!$B$11)+M$4*Plan1!$E$16)-M$5-M$2)*M$7)</f>
        <v>2400826.3487111833</v>
      </c>
      <c r="N738" s="4">
        <f>((Produção!N732*(PreçoLivre!N734*(1-Plan1!$B$11)+N$4*Plan1!$E$16)-N$5-N$2)*N$7)</f>
        <v>2230151.2910670564</v>
      </c>
      <c r="O738" s="4">
        <f>((Produção!O732*(PreçoLivre!O734*(1-Plan1!$B$11)+O$4*Plan1!$E$16)-O$5-O$2)*O$7)</f>
        <v>2010742.5763198121</v>
      </c>
      <c r="P738" s="4">
        <f>((Produção!P732*(PreçoLivre!P734*(1-Plan1!$B$11)+P$4*Plan1!$E$16)-P$5-P$2)*P$7)</f>
        <v>2008549.8688635249</v>
      </c>
      <c r="Q738" s="4">
        <f>((Produção!Q732*(PreçoLivre!Q734*(1-Plan1!$B$11)+Q$4*Plan1!$E$16)-Q$5-Q$2)*Q$7)</f>
        <v>1868893.0722697314</v>
      </c>
      <c r="R738" s="4">
        <f>((Produção!R732*(PreçoLivre!R734*(1-Plan1!$B$11)+R$4*Plan1!$E$16)-R$5-R$2)*R$7)</f>
        <v>1764202.9525739222</v>
      </c>
      <c r="S738" s="4">
        <f>((Produção!S732*(PreçoLivre!S734*(1-Plan1!$B$11)+S$4*Plan1!$E$16)-S$5-S$2)*S$7)</f>
        <v>1601241.2257108307</v>
      </c>
      <c r="T738" s="4">
        <f>((Produção!T732*(PreçoLivre!T734*(1-Plan1!$B$11)+T$4*Plan1!$E$16)-T$5-T$2)*T$7)</f>
        <v>1623550.1568979707</v>
      </c>
      <c r="U738" s="4">
        <f>((Produção!U732*(PreçoLivre!U734*(1-Plan1!$B$11)+U$4*Plan1!$E$16)-U$5-U$2)*U$7)</f>
        <v>1342338.5025878712</v>
      </c>
      <c r="V738" s="4">
        <f>((Produção!V732*(PreçoLivre!V734*(1-Plan1!$B$11)+V$4*Plan1!$E$16)-V$5-V$2)*V$7)</f>
        <v>1160116.1544324323</v>
      </c>
    </row>
    <row r="739" spans="1:22" x14ac:dyDescent="0.25">
      <c r="A739">
        <v>730</v>
      </c>
      <c r="B739" s="100">
        <f t="shared" si="11"/>
        <v>56146396.356249236</v>
      </c>
      <c r="C739" s="4">
        <f>((Produção!C733*(PreçoLivre!C735*(1-Plan1!$B$11)+C$4*Plan1!$E$16)-C$5-C$2)*C$7)</f>
        <v>6584787.2980935918</v>
      </c>
      <c r="D739" s="4">
        <f>((Produção!D733*(PreçoLivre!D735*(1-Plan1!$B$11)+D$4*Plan1!$E$16)-D$5-D$2)*D$7)</f>
        <v>5766264.8432930717</v>
      </c>
      <c r="E739" s="4">
        <f>((Produção!E733*(PreçoLivre!E735*(1-Plan1!$B$11)+E$4*Plan1!$E$16)-E$5-E$2)*E$7)</f>
        <v>5245426.9385176562</v>
      </c>
      <c r="F739" s="4">
        <f>((Produção!F733*(PreçoLivre!F735*(1-Plan1!$B$11)+F$4*Plan1!$E$16)-F$5-F$2)*F$7)</f>
        <v>4792779.1285014991</v>
      </c>
      <c r="G739" s="4">
        <f>((Produção!G733*(PreçoLivre!G735*(1-Plan1!$B$11)+G$4*Plan1!$E$16)-G$5-G$2)*G$7)</f>
        <v>4312757.0443701381</v>
      </c>
      <c r="H739" s="4">
        <f>((Produção!H733*(PreçoLivre!H735*(1-Plan1!$B$11)+H$4*Plan1!$E$16)-H$5-H$2)*H$7)</f>
        <v>4030442.2123035709</v>
      </c>
      <c r="I739" s="4">
        <f>((Produção!I733*(PreçoLivre!I735*(1-Plan1!$B$11)+I$4*Plan1!$E$16)-I$5-I$2)*I$7)</f>
        <v>3396083.0517211878</v>
      </c>
      <c r="J739" s="4">
        <f>((Produção!J733*(PreçoLivre!J735*(1-Plan1!$B$11)+J$4*Plan1!$E$16)-J$5-J$2)*J$7)</f>
        <v>2850774.6928160959</v>
      </c>
      <c r="K739" s="4">
        <f>((Produção!K733*(PreçoLivre!K735*(1-Plan1!$B$11)+K$4*Plan1!$E$16)-K$5-K$2)*K$7)</f>
        <v>2388315.4123445512</v>
      </c>
      <c r="L739" s="4">
        <f>((Produção!L733*(PreçoLivre!L735*(1-Plan1!$B$11)+L$4*Plan1!$E$16)-L$5-L$2)*L$7)</f>
        <v>2374623.3159089601</v>
      </c>
      <c r="M739" s="4">
        <f>((Produção!M733*(PreçoLivre!M735*(1-Plan1!$B$11)+M$4*Plan1!$E$16)-M$5-M$2)*M$7)</f>
        <v>2163225.9298602017</v>
      </c>
      <c r="N739" s="4">
        <f>((Produção!N733*(PreçoLivre!N735*(1-Plan1!$B$11)+N$4*Plan1!$E$16)-N$5-N$2)*N$7)</f>
        <v>1866622.9783509462</v>
      </c>
      <c r="O739" s="4">
        <f>((Produção!O733*(PreçoLivre!O735*(1-Plan1!$B$11)+O$4*Plan1!$E$16)-O$5-O$2)*O$7)</f>
        <v>1675762.1779325444</v>
      </c>
      <c r="P739" s="4">
        <f>((Produção!P733*(PreçoLivre!P735*(1-Plan1!$B$11)+P$4*Plan1!$E$16)-P$5-P$2)*P$7)</f>
        <v>1545428.774646238</v>
      </c>
      <c r="Q739" s="4">
        <f>((Produção!Q733*(PreçoLivre!Q735*(1-Plan1!$B$11)+Q$4*Plan1!$E$16)-Q$5-Q$2)*Q$7)</f>
        <v>1521427.3455956993</v>
      </c>
      <c r="R739" s="4">
        <f>((Produção!R733*(PreçoLivre!R735*(1-Plan1!$B$11)+R$4*Plan1!$E$16)-R$5-R$2)*R$7)</f>
        <v>1401242.8863188722</v>
      </c>
      <c r="S739" s="4">
        <f>((Produção!S733*(PreçoLivre!S735*(1-Plan1!$B$11)+S$4*Plan1!$E$16)-S$5-S$2)*S$7)</f>
        <v>1121702.4452699518</v>
      </c>
      <c r="T739" s="4">
        <f>((Produção!T733*(PreçoLivre!T735*(1-Plan1!$B$11)+T$4*Plan1!$E$16)-T$5-T$2)*T$7)</f>
        <v>1159489.1279161163</v>
      </c>
      <c r="U739" s="4">
        <f>((Produção!U733*(PreçoLivre!U735*(1-Plan1!$B$11)+U$4*Plan1!$E$16)-U$5-U$2)*U$7)</f>
        <v>1032485.6032243806</v>
      </c>
      <c r="V739" s="4">
        <f>((Produção!V733*(PreçoLivre!V735*(1-Plan1!$B$11)+V$4*Plan1!$E$16)-V$5-V$2)*V$7)</f>
        <v>916755.14926396927</v>
      </c>
    </row>
    <row r="740" spans="1:22" x14ac:dyDescent="0.25">
      <c r="A740">
        <v>731</v>
      </c>
      <c r="B740" s="100">
        <f t="shared" si="11"/>
        <v>61167625.166985147</v>
      </c>
      <c r="C740" s="4">
        <f>((Produção!C734*(PreçoLivre!C736*(1-Plan1!$B$11)+C$4*Plan1!$E$16)-C$5-C$2)*C$7)</f>
        <v>7159337.9806665536</v>
      </c>
      <c r="D740" s="4">
        <f>((Produção!D734*(PreçoLivre!D736*(1-Plan1!$B$11)+D$4*Plan1!$E$16)-D$5-D$2)*D$7)</f>
        <v>6062670.0183443809</v>
      </c>
      <c r="E740" s="4">
        <f>((Produção!E734*(PreçoLivre!E736*(1-Plan1!$B$11)+E$4*Plan1!$E$16)-E$5-E$2)*E$7)</f>
        <v>5273142.8984115766</v>
      </c>
      <c r="F740" s="4">
        <f>((Produção!F734*(PreçoLivre!F736*(1-Plan1!$B$11)+F$4*Plan1!$E$16)-F$5-F$2)*F$7)</f>
        <v>4862528.7707712073</v>
      </c>
      <c r="G740" s="4">
        <f>((Produção!G734*(PreçoLivre!G736*(1-Plan1!$B$11)+G$4*Plan1!$E$16)-G$5-G$2)*G$7)</f>
        <v>4414464.5539846253</v>
      </c>
      <c r="H740" s="4">
        <f>((Produção!H734*(PreçoLivre!H736*(1-Plan1!$B$11)+H$4*Plan1!$E$16)-H$5-H$2)*H$7)</f>
        <v>3829462.1504408629</v>
      </c>
      <c r="I740" s="4">
        <f>((Produção!I734*(PreçoLivre!I736*(1-Plan1!$B$11)+I$4*Plan1!$E$16)-I$5-I$2)*I$7)</f>
        <v>3913479.2902262071</v>
      </c>
      <c r="J740" s="4">
        <f>((Produção!J734*(PreçoLivre!J736*(1-Plan1!$B$11)+J$4*Plan1!$E$16)-J$5-J$2)*J$7)</f>
        <v>3598981.6345722792</v>
      </c>
      <c r="K740" s="4">
        <f>((Produção!K734*(PreçoLivre!K736*(1-Plan1!$B$11)+K$4*Plan1!$E$16)-K$5-K$2)*K$7)</f>
        <v>3289656.0002417224</v>
      </c>
      <c r="L740" s="4">
        <f>((Produção!L734*(PreçoLivre!L736*(1-Plan1!$B$11)+L$4*Plan1!$E$16)-L$5-L$2)*L$7)</f>
        <v>2845523.4768642634</v>
      </c>
      <c r="M740" s="4">
        <f>((Produção!M734*(PreçoLivre!M736*(1-Plan1!$B$11)+M$4*Plan1!$E$16)-M$5-M$2)*M$7)</f>
        <v>2661140.7611780865</v>
      </c>
      <c r="N740" s="4">
        <f>((Produção!N734*(PreçoLivre!N736*(1-Plan1!$B$11)+N$4*Plan1!$E$16)-N$5-N$2)*N$7)</f>
        <v>2301762.1502222172</v>
      </c>
      <c r="O740" s="4">
        <f>((Produção!O734*(PreçoLivre!O736*(1-Plan1!$B$11)+O$4*Plan1!$E$16)-O$5-O$2)*O$7)</f>
        <v>2072520.0963754416</v>
      </c>
      <c r="P740" s="4">
        <f>((Produção!P734*(PreçoLivre!P736*(1-Plan1!$B$11)+P$4*Plan1!$E$16)-P$5-P$2)*P$7)</f>
        <v>1630907.4766674463</v>
      </c>
      <c r="Q740" s="4">
        <f>((Produção!Q734*(PreçoLivre!Q736*(1-Plan1!$B$11)+Q$4*Plan1!$E$16)-Q$5-Q$2)*Q$7)</f>
        <v>1511051.6103985063</v>
      </c>
      <c r="R740" s="4">
        <f>((Produção!R734*(PreçoLivre!R736*(1-Plan1!$B$11)+R$4*Plan1!$E$16)-R$5-R$2)*R$7)</f>
        <v>1373101.0428851105</v>
      </c>
      <c r="S740" s="4">
        <f>((Produção!S734*(PreçoLivre!S736*(1-Plan1!$B$11)+S$4*Plan1!$E$16)-S$5-S$2)*S$7)</f>
        <v>1141028.3855893982</v>
      </c>
      <c r="T740" s="4">
        <f>((Produção!T734*(PreçoLivre!T736*(1-Plan1!$B$11)+T$4*Plan1!$E$16)-T$5-T$2)*T$7)</f>
        <v>1175699.2427274275</v>
      </c>
      <c r="U740" s="4">
        <f>((Produção!U734*(PreçoLivre!U736*(1-Plan1!$B$11)+U$4*Plan1!$E$16)-U$5-U$2)*U$7)</f>
        <v>1031491.1886362875</v>
      </c>
      <c r="V740" s="4">
        <f>((Produção!V734*(PreçoLivre!V736*(1-Plan1!$B$11)+V$4*Plan1!$E$16)-V$5-V$2)*V$7)</f>
        <v>1019676.4377815385</v>
      </c>
    </row>
    <row r="741" spans="1:22" x14ac:dyDescent="0.25">
      <c r="A741">
        <v>732</v>
      </c>
      <c r="B741" s="100">
        <f t="shared" si="11"/>
        <v>73425616.754346266</v>
      </c>
      <c r="C741" s="4">
        <f>((Produção!C735*(PreçoLivre!C737*(1-Plan1!$B$11)+C$4*Plan1!$E$16)-C$5-C$2)*C$7)</f>
        <v>7635619.265943123</v>
      </c>
      <c r="D741" s="4">
        <f>((Produção!D735*(PreçoLivre!D737*(1-Plan1!$B$11)+D$4*Plan1!$E$16)-D$5-D$2)*D$7)</f>
        <v>7642955.5661366601</v>
      </c>
      <c r="E741" s="4">
        <f>((Produção!E735*(PreçoLivre!E737*(1-Plan1!$B$11)+E$4*Plan1!$E$16)-E$5-E$2)*E$7)</f>
        <v>6983802.2604158064</v>
      </c>
      <c r="F741" s="4">
        <f>((Produção!F735*(PreçoLivre!F737*(1-Plan1!$B$11)+F$4*Plan1!$E$16)-F$5-F$2)*F$7)</f>
        <v>6203435.6818409283</v>
      </c>
      <c r="G741" s="4">
        <f>((Produção!G735*(PreçoLivre!G737*(1-Plan1!$B$11)+G$4*Plan1!$E$16)-G$5-G$2)*G$7)</f>
        <v>5775304.8723313278</v>
      </c>
      <c r="H741" s="4">
        <f>((Produção!H735*(PreçoLivre!H737*(1-Plan1!$B$11)+H$4*Plan1!$E$16)-H$5-H$2)*H$7)</f>
        <v>5403395.9136159252</v>
      </c>
      <c r="I741" s="4">
        <f>((Produção!I735*(PreçoLivre!I737*(1-Plan1!$B$11)+I$4*Plan1!$E$16)-I$5-I$2)*I$7)</f>
        <v>4684380.647351617</v>
      </c>
      <c r="J741" s="4">
        <f>((Produção!J735*(PreçoLivre!J737*(1-Plan1!$B$11)+J$4*Plan1!$E$16)-J$5-J$2)*J$7)</f>
        <v>4169758.5610367465</v>
      </c>
      <c r="K741" s="4">
        <f>((Produção!K735*(PreçoLivre!K737*(1-Plan1!$B$11)+K$4*Plan1!$E$16)-K$5-K$2)*K$7)</f>
        <v>3503910.9907670054</v>
      </c>
      <c r="L741" s="4">
        <f>((Produção!L735*(PreçoLivre!L737*(1-Plan1!$B$11)+L$4*Plan1!$E$16)-L$5-L$2)*L$7)</f>
        <v>3047239.5320381294</v>
      </c>
      <c r="M741" s="4">
        <f>((Produção!M735*(PreçoLivre!M737*(1-Plan1!$B$11)+M$4*Plan1!$E$16)-M$5-M$2)*M$7)</f>
        <v>2726156.5358874192</v>
      </c>
      <c r="N741" s="4">
        <f>((Produção!N735*(PreçoLivre!N737*(1-Plan1!$B$11)+N$4*Plan1!$E$16)-N$5-N$2)*N$7)</f>
        <v>2524541.361978427</v>
      </c>
      <c r="O741" s="4">
        <f>((Produção!O735*(PreçoLivre!O737*(1-Plan1!$B$11)+O$4*Plan1!$E$16)-O$5-O$2)*O$7)</f>
        <v>2148277.2074335981</v>
      </c>
      <c r="P741" s="4">
        <f>((Produção!P735*(PreçoLivre!P737*(1-Plan1!$B$11)+P$4*Plan1!$E$16)-P$5-P$2)*P$7)</f>
        <v>2101339.6460199011</v>
      </c>
      <c r="Q741" s="4">
        <f>((Produção!Q735*(PreçoLivre!Q737*(1-Plan1!$B$11)+Q$4*Plan1!$E$16)-Q$5-Q$2)*Q$7)</f>
        <v>1916158.4710759639</v>
      </c>
      <c r="R741" s="4">
        <f>((Produção!R735*(PreçoLivre!R737*(1-Plan1!$B$11)+R$4*Plan1!$E$16)-R$5-R$2)*R$7)</f>
        <v>1697281.0341755995</v>
      </c>
      <c r="S741" s="4">
        <f>((Produção!S735*(PreçoLivre!S737*(1-Plan1!$B$11)+S$4*Plan1!$E$16)-S$5-S$2)*S$7)</f>
        <v>1494164.7018237929</v>
      </c>
      <c r="T741" s="4">
        <f>((Produção!T735*(PreçoLivre!T737*(1-Plan1!$B$11)+T$4*Plan1!$E$16)-T$5-T$2)*T$7)</f>
        <v>1376441.9098087531</v>
      </c>
      <c r="U741" s="4">
        <f>((Produção!U735*(PreçoLivre!U737*(1-Plan1!$B$11)+U$4*Plan1!$E$16)-U$5-U$2)*U$7)</f>
        <v>1226431.1777965473</v>
      </c>
      <c r="V741" s="4">
        <f>((Produção!V735*(PreçoLivre!V737*(1-Plan1!$B$11)+V$4*Plan1!$E$16)-V$5-V$2)*V$7)</f>
        <v>1165021.4168690208</v>
      </c>
    </row>
    <row r="742" spans="1:22" x14ac:dyDescent="0.25">
      <c r="A742">
        <v>733</v>
      </c>
      <c r="B742" s="100">
        <f t="shared" si="11"/>
        <v>78703735.434380993</v>
      </c>
      <c r="C742" s="4">
        <f>((Produção!C736*(PreçoLivre!C738*(1-Plan1!$B$11)+C$4*Plan1!$E$16)-C$5-C$2)*C$7)</f>
        <v>7108632.823857476</v>
      </c>
      <c r="D742" s="4">
        <f>((Produção!D736*(PreçoLivre!D738*(1-Plan1!$B$11)+D$4*Plan1!$E$16)-D$5-D$2)*D$7)</f>
        <v>6640825.3329518577</v>
      </c>
      <c r="E742" s="4">
        <f>((Produção!E736*(PreçoLivre!E738*(1-Plan1!$B$11)+E$4*Plan1!$E$16)-E$5-E$2)*E$7)</f>
        <v>6218630.9192574555</v>
      </c>
      <c r="F742" s="4">
        <f>((Produção!F736*(PreçoLivre!F738*(1-Plan1!$B$11)+F$4*Plan1!$E$16)-F$5-F$2)*F$7)</f>
        <v>5873996.4770721924</v>
      </c>
      <c r="G742" s="4">
        <f>((Produção!G736*(PreçoLivre!G738*(1-Plan1!$B$11)+G$4*Plan1!$E$16)-G$5-G$2)*G$7)</f>
        <v>5796726.3366958257</v>
      </c>
      <c r="H742" s="4">
        <f>((Produção!H736*(PreçoLivre!H738*(1-Plan1!$B$11)+H$4*Plan1!$E$16)-H$5-H$2)*H$7)</f>
        <v>4963689.9936325299</v>
      </c>
      <c r="I742" s="4">
        <f>((Produção!I736*(PreçoLivre!I738*(1-Plan1!$B$11)+I$4*Plan1!$E$16)-I$5-I$2)*I$7)</f>
        <v>4400967.5041478332</v>
      </c>
      <c r="J742" s="4">
        <f>((Produção!J736*(PreçoLivre!J738*(1-Plan1!$B$11)+J$4*Plan1!$E$16)-J$5-J$2)*J$7)</f>
        <v>4191125.9001829266</v>
      </c>
      <c r="K742" s="4">
        <f>((Produção!K736*(PreçoLivre!K738*(1-Plan1!$B$11)+K$4*Plan1!$E$16)-K$5-K$2)*K$7)</f>
        <v>4083698.4206544445</v>
      </c>
      <c r="L742" s="4">
        <f>((Produção!L736*(PreçoLivre!L738*(1-Plan1!$B$11)+L$4*Plan1!$E$16)-L$5-L$2)*L$7)</f>
        <v>4187033.1692281757</v>
      </c>
      <c r="M742" s="4">
        <f>((Produção!M736*(PreçoLivre!M738*(1-Plan1!$B$11)+M$4*Plan1!$E$16)-M$5-M$2)*M$7)</f>
        <v>3695492.3360793297</v>
      </c>
      <c r="N742" s="4">
        <f>((Produção!N736*(PreçoLivre!N738*(1-Plan1!$B$11)+N$4*Plan1!$E$16)-N$5-N$2)*N$7)</f>
        <v>3208879.6232799557</v>
      </c>
      <c r="O742" s="4">
        <f>((Produção!O736*(PreçoLivre!O738*(1-Plan1!$B$11)+O$4*Plan1!$E$16)-O$5-O$2)*O$7)</f>
        <v>3017049.0806993339</v>
      </c>
      <c r="P742" s="4">
        <f>((Produção!P736*(PreçoLivre!P738*(1-Plan1!$B$11)+P$4*Plan1!$E$16)-P$5-P$2)*P$7)</f>
        <v>2828748.4088758607</v>
      </c>
      <c r="Q742" s="4">
        <f>((Produção!Q736*(PreçoLivre!Q738*(1-Plan1!$B$11)+Q$4*Plan1!$E$16)-Q$5-Q$2)*Q$7)</f>
        <v>2648650.9956069682</v>
      </c>
      <c r="R742" s="4">
        <f>((Produção!R736*(PreçoLivre!R738*(1-Plan1!$B$11)+R$4*Plan1!$E$16)-R$5-R$2)*R$7)</f>
        <v>2470330.9311251063</v>
      </c>
      <c r="S742" s="4">
        <f>((Produção!S736*(PreçoLivre!S738*(1-Plan1!$B$11)+S$4*Plan1!$E$16)-S$5-S$2)*S$7)</f>
        <v>2125861.6039585485</v>
      </c>
      <c r="T742" s="4">
        <f>((Produção!T736*(PreçoLivre!T738*(1-Plan1!$B$11)+T$4*Plan1!$E$16)-T$5-T$2)*T$7)</f>
        <v>1838992.4360443968</v>
      </c>
      <c r="U742" s="4">
        <f>((Produção!U736*(PreçoLivre!U738*(1-Plan1!$B$11)+U$4*Plan1!$E$16)-U$5-U$2)*U$7)</f>
        <v>1755674.5795822868</v>
      </c>
      <c r="V742" s="4">
        <f>((Produção!V736*(PreçoLivre!V738*(1-Plan1!$B$11)+V$4*Plan1!$E$16)-V$5-V$2)*V$7)</f>
        <v>1648728.5614484844</v>
      </c>
    </row>
    <row r="743" spans="1:22" x14ac:dyDescent="0.25">
      <c r="A743">
        <v>734</v>
      </c>
      <c r="B743" s="100">
        <f t="shared" si="11"/>
        <v>79658908.500987321</v>
      </c>
      <c r="C743" s="4">
        <f>((Produção!C737*(PreçoLivre!C739*(1-Plan1!$B$11)+C$4*Plan1!$E$16)-C$5-C$2)*C$7)</f>
        <v>7398502.0088308798</v>
      </c>
      <c r="D743" s="4">
        <f>((Produção!D737*(PreçoLivre!D739*(1-Plan1!$B$11)+D$4*Plan1!$E$16)-D$5-D$2)*D$7)</f>
        <v>6632012.9038527058</v>
      </c>
      <c r="E743" s="4">
        <f>((Produção!E737*(PreçoLivre!E739*(1-Plan1!$B$11)+E$4*Plan1!$E$16)-E$5-E$2)*E$7)</f>
        <v>6133051.2083516857</v>
      </c>
      <c r="F743" s="4">
        <f>((Produção!F737*(PreçoLivre!F739*(1-Plan1!$B$11)+F$4*Plan1!$E$16)-F$5-F$2)*F$7)</f>
        <v>6356192.0023148423</v>
      </c>
      <c r="G743" s="4">
        <f>((Produção!G737*(PreçoLivre!G739*(1-Plan1!$B$11)+G$4*Plan1!$E$16)-G$5-G$2)*G$7)</f>
        <v>6082526.3574716812</v>
      </c>
      <c r="H743" s="4">
        <f>((Produção!H737*(PreçoLivre!H739*(1-Plan1!$B$11)+H$4*Plan1!$E$16)-H$5-H$2)*H$7)</f>
        <v>5375173.8074897174</v>
      </c>
      <c r="I743" s="4">
        <f>((Produção!I737*(PreçoLivre!I739*(1-Plan1!$B$11)+I$4*Plan1!$E$16)-I$5-I$2)*I$7)</f>
        <v>4716462.7376806987</v>
      </c>
      <c r="J743" s="4">
        <f>((Produção!J737*(PreçoLivre!J739*(1-Plan1!$B$11)+J$4*Plan1!$E$16)-J$5-J$2)*J$7)</f>
        <v>4344481.6823334899</v>
      </c>
      <c r="K743" s="4">
        <f>((Produção!K737*(PreçoLivre!K739*(1-Plan1!$B$11)+K$4*Plan1!$E$16)-K$5-K$2)*K$7)</f>
        <v>3826840.11192413</v>
      </c>
      <c r="L743" s="4">
        <f>((Produção!L737*(PreçoLivre!L739*(1-Plan1!$B$11)+L$4*Plan1!$E$16)-L$5-L$2)*L$7)</f>
        <v>3490977.9016032778</v>
      </c>
      <c r="M743" s="4">
        <f>((Produção!M737*(PreçoLivre!M739*(1-Plan1!$B$11)+M$4*Plan1!$E$16)-M$5-M$2)*M$7)</f>
        <v>3327101.54900965</v>
      </c>
      <c r="N743" s="4">
        <f>((Produção!N737*(PreçoLivre!N739*(1-Plan1!$B$11)+N$4*Plan1!$E$16)-N$5-N$2)*N$7)</f>
        <v>3224044.9786395202</v>
      </c>
      <c r="O743" s="4">
        <f>((Produção!O737*(PreçoLivre!O739*(1-Plan1!$B$11)+O$4*Plan1!$E$16)-O$5-O$2)*O$7)</f>
        <v>3113423.3744302196</v>
      </c>
      <c r="P743" s="4">
        <f>((Produção!P737*(PreçoLivre!P739*(1-Plan1!$B$11)+P$4*Plan1!$E$16)-P$5-P$2)*P$7)</f>
        <v>2961750.158824882</v>
      </c>
      <c r="Q743" s="4">
        <f>((Produção!Q737*(PreçoLivre!Q739*(1-Plan1!$B$11)+Q$4*Plan1!$E$16)-Q$5-Q$2)*Q$7)</f>
        <v>2531764.9099812591</v>
      </c>
      <c r="R743" s="4">
        <f>((Produção!R737*(PreçoLivre!R739*(1-Plan1!$B$11)+R$4*Plan1!$E$16)-R$5-R$2)*R$7)</f>
        <v>2452445.954986569</v>
      </c>
      <c r="S743" s="4">
        <f>((Produção!S737*(PreçoLivre!S739*(1-Plan1!$B$11)+S$4*Plan1!$E$16)-S$5-S$2)*S$7)</f>
        <v>2174085.2237422615</v>
      </c>
      <c r="T743" s="4">
        <f>((Produção!T737*(PreçoLivre!T739*(1-Plan1!$B$11)+T$4*Plan1!$E$16)-T$5-T$2)*T$7)</f>
        <v>2031183.6969727471</v>
      </c>
      <c r="U743" s="4">
        <f>((Produção!U737*(PreçoLivre!U739*(1-Plan1!$B$11)+U$4*Plan1!$E$16)-U$5-U$2)*U$7)</f>
        <v>1882447.3570238641</v>
      </c>
      <c r="V743" s="4">
        <f>((Produção!V737*(PreçoLivre!V739*(1-Plan1!$B$11)+V$4*Plan1!$E$16)-V$5-V$2)*V$7)</f>
        <v>1604440.5755232358</v>
      </c>
    </row>
    <row r="744" spans="1:22" x14ac:dyDescent="0.25">
      <c r="A744">
        <v>735</v>
      </c>
      <c r="B744" s="100">
        <f t="shared" si="11"/>
        <v>81656778.430028036</v>
      </c>
      <c r="C744" s="4">
        <f>((Produção!C738*(PreçoLivre!C740*(1-Plan1!$B$11)+C$4*Plan1!$E$16)-C$5-C$2)*C$7)</f>
        <v>7911307.8759534936</v>
      </c>
      <c r="D744" s="4">
        <f>((Produção!D738*(PreçoLivre!D740*(1-Plan1!$B$11)+D$4*Plan1!$E$16)-D$5-D$2)*D$7)</f>
        <v>7667887.5423686318</v>
      </c>
      <c r="E744" s="4">
        <f>((Produção!E738*(PreçoLivre!E740*(1-Plan1!$B$11)+E$4*Plan1!$E$16)-E$5-E$2)*E$7)</f>
        <v>7197955.1052128924</v>
      </c>
      <c r="F744" s="4">
        <f>((Produção!F738*(PreçoLivre!F740*(1-Plan1!$B$11)+F$4*Plan1!$E$16)-F$5-F$2)*F$7)</f>
        <v>6199370.2172522778</v>
      </c>
      <c r="G744" s="4">
        <f>((Produção!G738*(PreçoLivre!G740*(1-Plan1!$B$11)+G$4*Plan1!$E$16)-G$5-G$2)*G$7)</f>
        <v>5779037.8097454021</v>
      </c>
      <c r="H744" s="4">
        <f>((Produção!H738*(PreçoLivre!H740*(1-Plan1!$B$11)+H$4*Plan1!$E$16)-H$5-H$2)*H$7)</f>
        <v>5390449.2339425897</v>
      </c>
      <c r="I744" s="4">
        <f>((Produção!I738*(PreçoLivre!I740*(1-Plan1!$B$11)+I$4*Plan1!$E$16)-I$5-I$2)*I$7)</f>
        <v>5035134.1753510898</v>
      </c>
      <c r="J744" s="4">
        <f>((Produção!J738*(PreçoLivre!J740*(1-Plan1!$B$11)+J$4*Plan1!$E$16)-J$5-J$2)*J$7)</f>
        <v>4776132.9357858319</v>
      </c>
      <c r="K744" s="4">
        <f>((Produção!K738*(PreçoLivre!K740*(1-Plan1!$B$11)+K$4*Plan1!$E$16)-K$5-K$2)*K$7)</f>
        <v>4693533.2468334204</v>
      </c>
      <c r="L744" s="4">
        <f>((Produção!L738*(PreçoLivre!L740*(1-Plan1!$B$11)+L$4*Plan1!$E$16)-L$5-L$2)*L$7)</f>
        <v>3850841.0313771218</v>
      </c>
      <c r="M744" s="4">
        <f>((Produção!M738*(PreçoLivre!M740*(1-Plan1!$B$11)+M$4*Plan1!$E$16)-M$5-M$2)*M$7)</f>
        <v>3377299.166097661</v>
      </c>
      <c r="N744" s="4">
        <f>((Produção!N738*(PreçoLivre!N740*(1-Plan1!$B$11)+N$4*Plan1!$E$16)-N$5-N$2)*N$7)</f>
        <v>2848858.6088905004</v>
      </c>
      <c r="O744" s="4">
        <f>((Produção!O738*(PreçoLivre!O740*(1-Plan1!$B$11)+O$4*Plan1!$E$16)-O$5-O$2)*O$7)</f>
        <v>3027437.1276534698</v>
      </c>
      <c r="P744" s="4">
        <f>((Produção!P738*(PreçoLivre!P740*(1-Plan1!$B$11)+P$4*Plan1!$E$16)-P$5-P$2)*P$7)</f>
        <v>2510295.8152543535</v>
      </c>
      <c r="Q744" s="4">
        <f>((Produção!Q738*(PreçoLivre!Q740*(1-Plan1!$B$11)+Q$4*Plan1!$E$16)-Q$5-Q$2)*Q$7)</f>
        <v>2341298.2554785758</v>
      </c>
      <c r="R744" s="4">
        <f>((Produção!R738*(PreçoLivre!R740*(1-Plan1!$B$11)+R$4*Plan1!$E$16)-R$5-R$2)*R$7)</f>
        <v>2187339.0866885921</v>
      </c>
      <c r="S744" s="4">
        <f>((Produção!S738*(PreçoLivre!S740*(1-Plan1!$B$11)+S$4*Plan1!$E$16)-S$5-S$2)*S$7)</f>
        <v>1864292.9804839795</v>
      </c>
      <c r="T744" s="4">
        <f>((Produção!T738*(PreçoLivre!T740*(1-Plan1!$B$11)+T$4*Plan1!$E$16)-T$5-T$2)*T$7)</f>
        <v>1864532.9625440985</v>
      </c>
      <c r="U744" s="4">
        <f>((Produção!U738*(PreçoLivre!U740*(1-Plan1!$B$11)+U$4*Plan1!$E$16)-U$5-U$2)*U$7)</f>
        <v>1637513.4163993865</v>
      </c>
      <c r="V744" s="4">
        <f>((Produção!V738*(PreçoLivre!V740*(1-Plan1!$B$11)+V$4*Plan1!$E$16)-V$5-V$2)*V$7)</f>
        <v>1496261.8367146619</v>
      </c>
    </row>
    <row r="745" spans="1:22" x14ac:dyDescent="0.25">
      <c r="A745">
        <v>736</v>
      </c>
      <c r="B745" s="100">
        <f t="shared" si="11"/>
        <v>71797405.833127394</v>
      </c>
      <c r="C745" s="4">
        <f>((Produção!C739*(PreçoLivre!C741*(1-Plan1!$B$11)+C$4*Plan1!$E$16)-C$5-C$2)*C$7)</f>
        <v>7815510.0492674168</v>
      </c>
      <c r="D745" s="4">
        <f>((Produção!D739*(PreçoLivre!D741*(1-Plan1!$B$11)+D$4*Plan1!$E$16)-D$5-D$2)*D$7)</f>
        <v>6727054.2125762505</v>
      </c>
      <c r="E745" s="4">
        <f>((Produção!E739*(PreçoLivre!E741*(1-Plan1!$B$11)+E$4*Plan1!$E$16)-E$5-E$2)*E$7)</f>
        <v>6101654.7030131714</v>
      </c>
      <c r="F745" s="4">
        <f>((Produção!F739*(PreçoLivre!F741*(1-Plan1!$B$11)+F$4*Plan1!$E$16)-F$5-F$2)*F$7)</f>
        <v>5671332.9111171952</v>
      </c>
      <c r="G745" s="4">
        <f>((Produção!G739*(PreçoLivre!G741*(1-Plan1!$B$11)+G$4*Plan1!$E$16)-G$5-G$2)*G$7)</f>
        <v>5553406.0887279119</v>
      </c>
      <c r="H745" s="4">
        <f>((Produção!H739*(PreçoLivre!H741*(1-Plan1!$B$11)+H$4*Plan1!$E$16)-H$5-H$2)*H$7)</f>
        <v>5172510.116877567</v>
      </c>
      <c r="I745" s="4">
        <f>((Produção!I739*(PreçoLivre!I741*(1-Plan1!$B$11)+I$4*Plan1!$E$16)-I$5-I$2)*I$7)</f>
        <v>4526410.3682226893</v>
      </c>
      <c r="J745" s="4">
        <f>((Produção!J739*(PreçoLivre!J741*(1-Plan1!$B$11)+J$4*Plan1!$E$16)-J$5-J$2)*J$7)</f>
        <v>4490478.0820160992</v>
      </c>
      <c r="K745" s="4">
        <f>((Produção!K739*(PreçoLivre!K741*(1-Plan1!$B$11)+K$4*Plan1!$E$16)-K$5-K$2)*K$7)</f>
        <v>4084074.8792901495</v>
      </c>
      <c r="L745" s="4">
        <f>((Produção!L739*(PreçoLivre!L741*(1-Plan1!$B$11)+L$4*Plan1!$E$16)-L$5-L$2)*L$7)</f>
        <v>3522619.9663097812</v>
      </c>
      <c r="M745" s="4">
        <f>((Produção!M739*(PreçoLivre!M741*(1-Plan1!$B$11)+M$4*Plan1!$E$16)-M$5-M$2)*M$7)</f>
        <v>2994585.9539053771</v>
      </c>
      <c r="N745" s="4">
        <f>((Produção!N739*(PreçoLivre!N741*(1-Plan1!$B$11)+N$4*Plan1!$E$16)-N$5-N$2)*N$7)</f>
        <v>2688552.4521406707</v>
      </c>
      <c r="O745" s="4">
        <f>((Produção!O739*(PreçoLivre!O741*(1-Plan1!$B$11)+O$4*Plan1!$E$16)-O$5-O$2)*O$7)</f>
        <v>2402592.9180555237</v>
      </c>
      <c r="P745" s="4">
        <f>((Produção!P739*(PreçoLivre!P741*(1-Plan1!$B$11)+P$4*Plan1!$E$16)-P$5-P$2)*P$7)</f>
        <v>2081100.6067154997</v>
      </c>
      <c r="Q745" s="4">
        <f>((Produção!Q739*(PreçoLivre!Q741*(1-Plan1!$B$11)+Q$4*Plan1!$E$16)-Q$5-Q$2)*Q$7)</f>
        <v>1698104.2103837361</v>
      </c>
      <c r="R745" s="4">
        <f>((Produção!R739*(PreçoLivre!R741*(1-Plan1!$B$11)+R$4*Plan1!$E$16)-R$5-R$2)*R$7)</f>
        <v>1565145.775366805</v>
      </c>
      <c r="S745" s="4">
        <f>((Produção!S739*(PreçoLivre!S741*(1-Plan1!$B$11)+S$4*Plan1!$E$16)-S$5-S$2)*S$7)</f>
        <v>1486402.1268399705</v>
      </c>
      <c r="T745" s="4">
        <f>((Produção!T739*(PreçoLivre!T741*(1-Plan1!$B$11)+T$4*Plan1!$E$16)-T$5-T$2)*T$7)</f>
        <v>1161401.9353815075</v>
      </c>
      <c r="U745" s="4">
        <f>((Produção!U739*(PreçoLivre!U741*(1-Plan1!$B$11)+U$4*Plan1!$E$16)-U$5-U$2)*U$7)</f>
        <v>1078361.4250192216</v>
      </c>
      <c r="V745" s="4">
        <f>((Produção!V739*(PreçoLivre!V741*(1-Plan1!$B$11)+V$4*Plan1!$E$16)-V$5-V$2)*V$7)</f>
        <v>976107.05190086295</v>
      </c>
    </row>
    <row r="746" spans="1:22" x14ac:dyDescent="0.25">
      <c r="A746">
        <v>737</v>
      </c>
      <c r="B746" s="100">
        <f t="shared" si="11"/>
        <v>69763910.121876627</v>
      </c>
      <c r="C746" s="4">
        <f>((Produção!C740*(PreçoLivre!C742*(1-Plan1!$B$11)+C$4*Plan1!$E$16)-C$5-C$2)*C$7)</f>
        <v>7739572.0759611167</v>
      </c>
      <c r="D746" s="4">
        <f>((Produção!D740*(PreçoLivre!D742*(1-Plan1!$B$11)+D$4*Plan1!$E$16)-D$5-D$2)*D$7)</f>
        <v>7106974.78667608</v>
      </c>
      <c r="E746" s="4">
        <f>((Produção!E740*(PreçoLivre!E742*(1-Plan1!$B$11)+E$4*Plan1!$E$16)-E$5-E$2)*E$7)</f>
        <v>6350876.7032788927</v>
      </c>
      <c r="F746" s="4">
        <f>((Produção!F740*(PreçoLivre!F742*(1-Plan1!$B$11)+F$4*Plan1!$E$16)-F$5-F$2)*F$7)</f>
        <v>5827144.3448504033</v>
      </c>
      <c r="G746" s="4">
        <f>((Produção!G740*(PreçoLivre!G742*(1-Plan1!$B$11)+G$4*Plan1!$E$16)-G$5-G$2)*G$7)</f>
        <v>5136592.8068927974</v>
      </c>
      <c r="H746" s="4">
        <f>((Produção!H740*(PreçoLivre!H742*(1-Plan1!$B$11)+H$4*Plan1!$E$16)-H$5-H$2)*H$7)</f>
        <v>4633757.4110917756</v>
      </c>
      <c r="I746" s="4">
        <f>((Produção!I740*(PreçoLivre!I742*(1-Plan1!$B$11)+I$4*Plan1!$E$16)-I$5-I$2)*I$7)</f>
        <v>4371538.1247107433</v>
      </c>
      <c r="J746" s="4">
        <f>((Produção!J740*(PreçoLivre!J742*(1-Plan1!$B$11)+J$4*Plan1!$E$16)-J$5-J$2)*J$7)</f>
        <v>3811369.136295476</v>
      </c>
      <c r="K746" s="4">
        <f>((Produção!K740*(PreçoLivre!K742*(1-Plan1!$B$11)+K$4*Plan1!$E$16)-K$5-K$2)*K$7)</f>
        <v>3565252.5955182184</v>
      </c>
      <c r="L746" s="4">
        <f>((Produção!L740*(PreçoLivre!L742*(1-Plan1!$B$11)+L$4*Plan1!$E$16)-L$5-L$2)*L$7)</f>
        <v>3238615.5925658825</v>
      </c>
      <c r="M746" s="4">
        <f>((Produção!M740*(PreçoLivre!M742*(1-Plan1!$B$11)+M$4*Plan1!$E$16)-M$5-M$2)*M$7)</f>
        <v>2891769.7396695181</v>
      </c>
      <c r="N746" s="4">
        <f>((Produção!N740*(PreçoLivre!N742*(1-Plan1!$B$11)+N$4*Plan1!$E$16)-N$5-N$2)*N$7)</f>
        <v>2838995.3835228337</v>
      </c>
      <c r="O746" s="4">
        <f>((Produção!O740*(PreçoLivre!O742*(1-Plan1!$B$11)+O$4*Plan1!$E$16)-O$5-O$2)*O$7)</f>
        <v>2431899.9512147089</v>
      </c>
      <c r="P746" s="4">
        <f>((Produção!P740*(PreçoLivre!P742*(1-Plan1!$B$11)+P$4*Plan1!$E$16)-P$5-P$2)*P$7)</f>
        <v>2166154.8543213359</v>
      </c>
      <c r="Q746" s="4">
        <f>((Produção!Q740*(PreçoLivre!Q742*(1-Plan1!$B$11)+Q$4*Plan1!$E$16)-Q$5-Q$2)*Q$7)</f>
        <v>1770937.6208463309</v>
      </c>
      <c r="R746" s="4">
        <f>((Produção!R740*(PreçoLivre!R742*(1-Plan1!$B$11)+R$4*Plan1!$E$16)-R$5-R$2)*R$7)</f>
        <v>1501514.0274412767</v>
      </c>
      <c r="S746" s="4">
        <f>((Produção!S740*(PreçoLivre!S742*(1-Plan1!$B$11)+S$4*Plan1!$E$16)-S$5-S$2)*S$7)</f>
        <v>1303052.3668840074</v>
      </c>
      <c r="T746" s="4">
        <f>((Produção!T740*(PreçoLivre!T742*(1-Plan1!$B$11)+T$4*Plan1!$E$16)-T$5-T$2)*T$7)</f>
        <v>1168011.9970532649</v>
      </c>
      <c r="U746" s="4">
        <f>((Produção!U740*(PreçoLivre!U742*(1-Plan1!$B$11)+U$4*Plan1!$E$16)-U$5-U$2)*U$7)</f>
        <v>1013091.3400978466</v>
      </c>
      <c r="V746" s="4">
        <f>((Produção!V740*(PreçoLivre!V742*(1-Plan1!$B$11)+V$4*Plan1!$E$16)-V$5-V$2)*V$7)</f>
        <v>896789.26298412646</v>
      </c>
    </row>
    <row r="747" spans="1:22" x14ac:dyDescent="0.25">
      <c r="A747">
        <v>738</v>
      </c>
      <c r="B747" s="100">
        <f t="shared" si="11"/>
        <v>77061002.78748019</v>
      </c>
      <c r="C747" s="4">
        <f>((Produção!C741*(PreçoLivre!C743*(1-Plan1!$B$11)+C$4*Plan1!$E$16)-C$5-C$2)*C$7)</f>
        <v>8288198.8981442871</v>
      </c>
      <c r="D747" s="4">
        <f>((Produção!D741*(PreçoLivre!D743*(1-Plan1!$B$11)+D$4*Plan1!$E$16)-D$5-D$2)*D$7)</f>
        <v>7744394.9842228498</v>
      </c>
      <c r="E747" s="4">
        <f>((Produção!E741*(PreçoLivre!E743*(1-Plan1!$B$11)+E$4*Plan1!$E$16)-E$5-E$2)*E$7)</f>
        <v>7017806.2265375257</v>
      </c>
      <c r="F747" s="4">
        <f>((Produção!F741*(PreçoLivre!F743*(1-Plan1!$B$11)+F$4*Plan1!$E$16)-F$5-F$2)*F$7)</f>
        <v>6219310.9117323933</v>
      </c>
      <c r="G747" s="4">
        <f>((Produção!G741*(PreçoLivre!G743*(1-Plan1!$B$11)+G$4*Plan1!$E$16)-G$5-G$2)*G$7)</f>
        <v>5752222.1391593115</v>
      </c>
      <c r="H747" s="4">
        <f>((Produção!H741*(PreçoLivre!H743*(1-Plan1!$B$11)+H$4*Plan1!$E$16)-H$5-H$2)*H$7)</f>
        <v>5162136.0350293508</v>
      </c>
      <c r="I747" s="4">
        <f>((Produção!I741*(PreçoLivre!I743*(1-Plan1!$B$11)+I$4*Plan1!$E$16)-I$5-I$2)*I$7)</f>
        <v>4555273.5759449136</v>
      </c>
      <c r="J747" s="4">
        <f>((Produção!J741*(PreçoLivre!J743*(1-Plan1!$B$11)+J$4*Plan1!$E$16)-J$5-J$2)*J$7)</f>
        <v>4308540.4662647722</v>
      </c>
      <c r="K747" s="4">
        <f>((Produção!K741*(PreçoLivre!K743*(1-Plan1!$B$11)+K$4*Plan1!$E$16)-K$5-K$2)*K$7)</f>
        <v>3764627.9468162768</v>
      </c>
      <c r="L747" s="4">
        <f>((Produção!L741*(PreçoLivre!L743*(1-Plan1!$B$11)+L$4*Plan1!$E$16)-L$5-L$2)*L$7)</f>
        <v>3406124.2912539472</v>
      </c>
      <c r="M747" s="4">
        <f>((Produção!M741*(PreçoLivre!M743*(1-Plan1!$B$11)+M$4*Plan1!$E$16)-M$5-M$2)*M$7)</f>
        <v>3049728.4148623641</v>
      </c>
      <c r="N747" s="4">
        <f>((Produção!N741*(PreçoLivre!N743*(1-Plan1!$B$11)+N$4*Plan1!$E$16)-N$5-N$2)*N$7)</f>
        <v>2672381.8619017727</v>
      </c>
      <c r="O747" s="4">
        <f>((Produção!O741*(PreçoLivre!O743*(1-Plan1!$B$11)+O$4*Plan1!$E$16)-O$5-O$2)*O$7)</f>
        <v>2418585.6284230305</v>
      </c>
      <c r="P747" s="4">
        <f>((Produção!P741*(PreçoLivre!P743*(1-Plan1!$B$11)+P$4*Plan1!$E$16)-P$5-P$2)*P$7)</f>
        <v>2129160.5203391961</v>
      </c>
      <c r="Q747" s="4">
        <f>((Produção!Q741*(PreçoLivre!Q743*(1-Plan1!$B$11)+Q$4*Plan1!$E$16)-Q$5-Q$2)*Q$7)</f>
        <v>1885949.6236417077</v>
      </c>
      <c r="R747" s="4">
        <f>((Produção!R741*(PreçoLivre!R743*(1-Plan1!$B$11)+R$4*Plan1!$E$16)-R$5-R$2)*R$7)</f>
        <v>1896021.8743240021</v>
      </c>
      <c r="S747" s="4">
        <f>((Produção!S741*(PreçoLivre!S743*(1-Plan1!$B$11)+S$4*Plan1!$E$16)-S$5-S$2)*S$7)</f>
        <v>1920792.8087240125</v>
      </c>
      <c r="T747" s="4">
        <f>((Produção!T741*(PreçoLivre!T743*(1-Plan1!$B$11)+T$4*Plan1!$E$16)-T$5-T$2)*T$7)</f>
        <v>1752114.8484426306</v>
      </c>
      <c r="U747" s="4">
        <f>((Produção!U741*(PreçoLivre!U743*(1-Plan1!$B$11)+U$4*Plan1!$E$16)-U$5-U$2)*U$7)</f>
        <v>1611906.5784220891</v>
      </c>
      <c r="V747" s="4">
        <f>((Produção!V741*(PreçoLivre!V743*(1-Plan1!$B$11)+V$4*Plan1!$E$16)-V$5-V$2)*V$7)</f>
        <v>1505725.1532937449</v>
      </c>
    </row>
    <row r="748" spans="1:22" x14ac:dyDescent="0.25">
      <c r="A748">
        <v>739</v>
      </c>
      <c r="B748" s="100">
        <f t="shared" si="11"/>
        <v>75615776.741919756</v>
      </c>
      <c r="C748" s="4">
        <f>((Produção!C742*(PreçoLivre!C744*(1-Plan1!$B$11)+C$4*Plan1!$E$16)-C$5-C$2)*C$7)</f>
        <v>8125220.7101455918</v>
      </c>
      <c r="D748" s="4">
        <f>((Produção!D742*(PreçoLivre!D744*(1-Plan1!$B$11)+D$4*Plan1!$E$16)-D$5-D$2)*D$7)</f>
        <v>7116808.7138539748</v>
      </c>
      <c r="E748" s="4">
        <f>((Produção!E742*(PreçoLivre!E744*(1-Plan1!$B$11)+E$4*Plan1!$E$16)-E$5-E$2)*E$7)</f>
        <v>6177541.6714465423</v>
      </c>
      <c r="F748" s="4">
        <f>((Produção!F742*(PreçoLivre!F744*(1-Plan1!$B$11)+F$4*Plan1!$E$16)-F$5-F$2)*F$7)</f>
        <v>5985558.6300244946</v>
      </c>
      <c r="G748" s="4">
        <f>((Produção!G742*(PreçoLivre!G744*(1-Plan1!$B$11)+G$4*Plan1!$E$16)-G$5-G$2)*G$7)</f>
        <v>5678924.9055909766</v>
      </c>
      <c r="H748" s="4">
        <f>((Produção!H742*(PreçoLivre!H744*(1-Plan1!$B$11)+H$4*Plan1!$E$16)-H$5-H$2)*H$7)</f>
        <v>5421804.824642498</v>
      </c>
      <c r="I748" s="4">
        <f>((Produção!I742*(PreçoLivre!I744*(1-Plan1!$B$11)+I$4*Plan1!$E$16)-I$5-I$2)*I$7)</f>
        <v>4946371.7433702433</v>
      </c>
      <c r="J748" s="4">
        <f>((Produção!J742*(PreçoLivre!J744*(1-Plan1!$B$11)+J$4*Plan1!$E$16)-J$5-J$2)*J$7)</f>
        <v>4252359.5730382502</v>
      </c>
      <c r="K748" s="4">
        <f>((Produção!K742*(PreçoLivre!K744*(1-Plan1!$B$11)+K$4*Plan1!$E$16)-K$5-K$2)*K$7)</f>
        <v>3992346.8982792082</v>
      </c>
      <c r="L748" s="4">
        <f>((Produção!L742*(PreçoLivre!L744*(1-Plan1!$B$11)+L$4*Plan1!$E$16)-L$5-L$2)*L$7)</f>
        <v>3406158.409890227</v>
      </c>
      <c r="M748" s="4">
        <f>((Produção!M742*(PreçoLivre!M744*(1-Plan1!$B$11)+M$4*Plan1!$E$16)-M$5-M$2)*M$7)</f>
        <v>3094993.2864627079</v>
      </c>
      <c r="N748" s="4">
        <f>((Produção!N742*(PreçoLivre!N744*(1-Plan1!$B$11)+N$4*Plan1!$E$16)-N$5-N$2)*N$7)</f>
        <v>2821485.4956977661</v>
      </c>
      <c r="O748" s="4">
        <f>((Produção!O742*(PreçoLivre!O744*(1-Plan1!$B$11)+O$4*Plan1!$E$16)-O$5-O$2)*O$7)</f>
        <v>2577376.7247740068</v>
      </c>
      <c r="P748" s="4">
        <f>((Produção!P742*(PreçoLivre!P744*(1-Plan1!$B$11)+P$4*Plan1!$E$16)-P$5-P$2)*P$7)</f>
        <v>2341564.0521813906</v>
      </c>
      <c r="Q748" s="4">
        <f>((Produção!Q742*(PreçoLivre!Q744*(1-Plan1!$B$11)+Q$4*Plan1!$E$16)-Q$5-Q$2)*Q$7)</f>
        <v>2007902.0342825362</v>
      </c>
      <c r="R748" s="4">
        <f>((Produção!R742*(PreçoLivre!R744*(1-Plan1!$B$11)+R$4*Plan1!$E$16)-R$5-R$2)*R$7)</f>
        <v>1825034.4630705793</v>
      </c>
      <c r="S748" s="4">
        <f>((Produção!S742*(PreçoLivre!S744*(1-Plan1!$B$11)+S$4*Plan1!$E$16)-S$5-S$2)*S$7)</f>
        <v>1714658.3286836357</v>
      </c>
      <c r="T748" s="4">
        <f>((Produção!T742*(PreçoLivre!T744*(1-Plan1!$B$11)+T$4*Plan1!$E$16)-T$5-T$2)*T$7)</f>
        <v>1468389.7134065435</v>
      </c>
      <c r="U748" s="4">
        <f>((Produção!U742*(PreçoLivre!U744*(1-Plan1!$B$11)+U$4*Plan1!$E$16)-U$5-U$2)*U$7)</f>
        <v>1339132.0338835646</v>
      </c>
      <c r="V748" s="4">
        <f>((Produção!V742*(PreçoLivre!V744*(1-Plan1!$B$11)+V$4*Plan1!$E$16)-V$5-V$2)*V$7)</f>
        <v>1322144.5291950132</v>
      </c>
    </row>
    <row r="749" spans="1:22" x14ac:dyDescent="0.25">
      <c r="A749">
        <v>740</v>
      </c>
      <c r="B749" s="100">
        <f t="shared" si="11"/>
        <v>71038212.518305421</v>
      </c>
      <c r="C749" s="4">
        <f>((Produção!C743*(PreçoLivre!C745*(1-Plan1!$B$11)+C$4*Plan1!$E$16)-C$5-C$2)*C$7)</f>
        <v>8073710.8095323499</v>
      </c>
      <c r="D749" s="4">
        <f>((Produção!D743*(PreçoLivre!D745*(1-Plan1!$B$11)+D$4*Plan1!$E$16)-D$5-D$2)*D$7)</f>
        <v>7277976.0989342974</v>
      </c>
      <c r="E749" s="4">
        <f>((Produção!E743*(PreçoLivre!E745*(1-Plan1!$B$11)+E$4*Plan1!$E$16)-E$5-E$2)*E$7)</f>
        <v>6547265.2875254126</v>
      </c>
      <c r="F749" s="4">
        <f>((Produção!F743*(PreçoLivre!F745*(1-Plan1!$B$11)+F$4*Plan1!$E$16)-F$5-F$2)*F$7)</f>
        <v>5767080.5238924837</v>
      </c>
      <c r="G749" s="4">
        <f>((Produção!G743*(PreçoLivre!G745*(1-Plan1!$B$11)+G$4*Plan1!$E$16)-G$5-G$2)*G$7)</f>
        <v>5668334.7699890677</v>
      </c>
      <c r="H749" s="4">
        <f>((Produção!H743*(PreçoLivre!H745*(1-Plan1!$B$11)+H$4*Plan1!$E$16)-H$5-H$2)*H$7)</f>
        <v>4995071.0874916175</v>
      </c>
      <c r="I749" s="4">
        <f>((Produção!I743*(PreçoLivre!I745*(1-Plan1!$B$11)+I$4*Plan1!$E$16)-I$5-I$2)*I$7)</f>
        <v>4331256.910297038</v>
      </c>
      <c r="J749" s="4">
        <f>((Produção!J743*(PreçoLivre!J745*(1-Plan1!$B$11)+J$4*Plan1!$E$16)-J$5-J$2)*J$7)</f>
        <v>4058218.4578418341</v>
      </c>
      <c r="K749" s="4">
        <f>((Produção!K743*(PreçoLivre!K745*(1-Plan1!$B$11)+K$4*Plan1!$E$16)-K$5-K$2)*K$7)</f>
        <v>3593100.3505432643</v>
      </c>
      <c r="L749" s="4">
        <f>((Produção!L743*(PreçoLivre!L745*(1-Plan1!$B$11)+L$4*Plan1!$E$16)-L$5-L$2)*L$7)</f>
        <v>3198152.2720523444</v>
      </c>
      <c r="M749" s="4">
        <f>((Produção!M743*(PreçoLivre!M745*(1-Plan1!$B$11)+M$4*Plan1!$E$16)-M$5-M$2)*M$7)</f>
        <v>2854261.7268671407</v>
      </c>
      <c r="N749" s="4">
        <f>((Produção!N743*(PreçoLivre!N745*(1-Plan1!$B$11)+N$4*Plan1!$E$16)-N$5-N$2)*N$7)</f>
        <v>2568927.3771361946</v>
      </c>
      <c r="O749" s="4">
        <f>((Produção!O743*(PreçoLivre!O745*(1-Plan1!$B$11)+O$4*Plan1!$E$16)-O$5-O$2)*O$7)</f>
        <v>2397381.8311704937</v>
      </c>
      <c r="P749" s="4">
        <f>((Produção!P743*(PreçoLivre!P745*(1-Plan1!$B$11)+P$4*Plan1!$E$16)-P$5-P$2)*P$7)</f>
        <v>2067526.4916102258</v>
      </c>
      <c r="Q749" s="4">
        <f>((Produção!Q743*(PreçoLivre!Q745*(1-Plan1!$B$11)+Q$4*Plan1!$E$16)-Q$5-Q$2)*Q$7)</f>
        <v>1723051.8459470149</v>
      </c>
      <c r="R749" s="4">
        <f>((Produção!R743*(PreçoLivre!R745*(1-Plan1!$B$11)+R$4*Plan1!$E$16)-R$5-R$2)*R$7)</f>
        <v>1561248.9093768292</v>
      </c>
      <c r="S749" s="4">
        <f>((Produção!S743*(PreçoLivre!S745*(1-Plan1!$B$11)+S$4*Plan1!$E$16)-S$5-S$2)*S$7)</f>
        <v>1347517.046482252</v>
      </c>
      <c r="T749" s="4">
        <f>((Produção!T743*(PreçoLivre!T745*(1-Plan1!$B$11)+T$4*Plan1!$E$16)-T$5-T$2)*T$7)</f>
        <v>1164159.6906475655</v>
      </c>
      <c r="U749" s="4">
        <f>((Produção!U743*(PreçoLivre!U745*(1-Plan1!$B$11)+U$4*Plan1!$E$16)-U$5-U$2)*U$7)</f>
        <v>1005694.8727394666</v>
      </c>
      <c r="V749" s="4">
        <f>((Produção!V743*(PreçoLivre!V745*(1-Plan1!$B$11)+V$4*Plan1!$E$16)-V$5-V$2)*V$7)</f>
        <v>838276.15822852612</v>
      </c>
    </row>
    <row r="750" spans="1:22" x14ac:dyDescent="0.25">
      <c r="A750">
        <v>741</v>
      </c>
      <c r="B750" s="100">
        <f t="shared" si="11"/>
        <v>63549836.284716845</v>
      </c>
      <c r="C750" s="4">
        <f>((Produção!C744*(PreçoLivre!C746*(1-Plan1!$B$11)+C$4*Plan1!$E$16)-C$5-C$2)*C$7)</f>
        <v>6954580.111807934</v>
      </c>
      <c r="D750" s="4">
        <f>((Produção!D744*(PreçoLivre!D746*(1-Plan1!$B$11)+D$4*Plan1!$E$16)-D$5-D$2)*D$7)</f>
        <v>5618118.5180499852</v>
      </c>
      <c r="E750" s="4">
        <f>((Produção!E744*(PreçoLivre!E746*(1-Plan1!$B$11)+E$4*Plan1!$E$16)-E$5-E$2)*E$7)</f>
        <v>5408668.5026943069</v>
      </c>
      <c r="F750" s="4">
        <f>((Produção!F744*(PreçoLivre!F746*(1-Plan1!$B$11)+F$4*Plan1!$E$16)-F$5-F$2)*F$7)</f>
        <v>4758095.5275992844</v>
      </c>
      <c r="G750" s="4">
        <f>((Produção!G744*(PreçoLivre!G746*(1-Plan1!$B$11)+G$4*Plan1!$E$16)-G$5-G$2)*G$7)</f>
        <v>4483522.9714130294</v>
      </c>
      <c r="H750" s="4">
        <f>((Produção!H744*(PreçoLivre!H746*(1-Plan1!$B$11)+H$4*Plan1!$E$16)-H$5-H$2)*H$7)</f>
        <v>3962709.2160525648</v>
      </c>
      <c r="I750" s="4">
        <f>((Produção!I744*(PreçoLivre!I746*(1-Plan1!$B$11)+I$4*Plan1!$E$16)-I$5-I$2)*I$7)</f>
        <v>3703281.3193537025</v>
      </c>
      <c r="J750" s="4">
        <f>((Produção!J744*(PreçoLivre!J746*(1-Plan1!$B$11)+J$4*Plan1!$E$16)-J$5-J$2)*J$7)</f>
        <v>3498122.9480933975</v>
      </c>
      <c r="K750" s="4">
        <f>((Produção!K744*(PreçoLivre!K746*(1-Plan1!$B$11)+K$4*Plan1!$E$16)-K$5-K$2)*K$7)</f>
        <v>3025836.9522127779</v>
      </c>
      <c r="L750" s="4">
        <f>((Produção!L744*(PreçoLivre!L746*(1-Plan1!$B$11)+L$4*Plan1!$E$16)-L$5-L$2)*L$7)</f>
        <v>2750582.1987200766</v>
      </c>
      <c r="M750" s="4">
        <f>((Produção!M744*(PreçoLivre!M746*(1-Plan1!$B$11)+M$4*Plan1!$E$16)-M$5-M$2)*M$7)</f>
        <v>2563762.8330292506</v>
      </c>
      <c r="N750" s="4">
        <f>((Produção!N744*(PreçoLivre!N746*(1-Plan1!$B$11)+N$4*Plan1!$E$16)-N$5-N$2)*N$7)</f>
        <v>2367026.4934190786</v>
      </c>
      <c r="O750" s="4">
        <f>((Produção!O744*(PreçoLivre!O746*(1-Plan1!$B$11)+O$4*Plan1!$E$16)-O$5-O$2)*O$7)</f>
        <v>2180811.1935304701</v>
      </c>
      <c r="P750" s="4">
        <f>((Produção!P744*(PreçoLivre!P746*(1-Plan1!$B$11)+P$4*Plan1!$E$16)-P$5-P$2)*P$7)</f>
        <v>2070943.0172291885</v>
      </c>
      <c r="Q750" s="4">
        <f>((Produção!Q744*(PreçoLivre!Q746*(1-Plan1!$B$11)+Q$4*Plan1!$E$16)-Q$5-Q$2)*Q$7)</f>
        <v>1812182.6023021077</v>
      </c>
      <c r="R750" s="4">
        <f>((Produção!R744*(PreçoLivre!R746*(1-Plan1!$B$11)+R$4*Plan1!$E$16)-R$5-R$2)*R$7)</f>
        <v>1922501.6290593771</v>
      </c>
      <c r="S750" s="4">
        <f>((Produção!S744*(PreçoLivre!S746*(1-Plan1!$B$11)+S$4*Plan1!$E$16)-S$5-S$2)*S$7)</f>
        <v>1781866.1130754401</v>
      </c>
      <c r="T750" s="4">
        <f>((Produção!T744*(PreçoLivre!T746*(1-Plan1!$B$11)+T$4*Plan1!$E$16)-T$5-T$2)*T$7)</f>
        <v>1600413.9043919062</v>
      </c>
      <c r="U750" s="4">
        <f>((Produção!U744*(PreçoLivre!U746*(1-Plan1!$B$11)+U$4*Plan1!$E$16)-U$5-U$2)*U$7)</f>
        <v>1576105.9849553152</v>
      </c>
      <c r="V750" s="4">
        <f>((Produção!V744*(PreçoLivre!V746*(1-Plan1!$B$11)+V$4*Plan1!$E$16)-V$5-V$2)*V$7)</f>
        <v>1510704.2477276411</v>
      </c>
    </row>
    <row r="751" spans="1:22" x14ac:dyDescent="0.25">
      <c r="A751">
        <v>742</v>
      </c>
      <c r="B751" s="100">
        <f t="shared" si="11"/>
        <v>76214350.125010192</v>
      </c>
      <c r="C751" s="4">
        <f>((Produção!C745*(PreçoLivre!C747*(1-Plan1!$B$11)+C$4*Plan1!$E$16)-C$5-C$2)*C$7)</f>
        <v>7438724.1653596666</v>
      </c>
      <c r="D751" s="4">
        <f>((Produção!D745*(PreçoLivre!D747*(1-Plan1!$B$11)+D$4*Plan1!$E$16)-D$5-D$2)*D$7)</f>
        <v>6693405.7300038263</v>
      </c>
      <c r="E751" s="4">
        <f>((Produção!E745*(PreçoLivre!E747*(1-Plan1!$B$11)+E$4*Plan1!$E$16)-E$5-E$2)*E$7)</f>
        <v>6208644.2523389682</v>
      </c>
      <c r="F751" s="4">
        <f>((Produção!F745*(PreçoLivre!F747*(1-Plan1!$B$11)+F$4*Plan1!$E$16)-F$5-F$2)*F$7)</f>
        <v>5779361.3853601869</v>
      </c>
      <c r="G751" s="4">
        <f>((Produção!G745*(PreçoLivre!G747*(1-Plan1!$B$11)+G$4*Plan1!$E$16)-G$5-G$2)*G$7)</f>
        <v>5465539.0020280415</v>
      </c>
      <c r="H751" s="4">
        <f>((Produção!H745*(PreçoLivre!H747*(1-Plan1!$B$11)+H$4*Plan1!$E$16)-H$5-H$2)*H$7)</f>
        <v>5153517.5911476975</v>
      </c>
      <c r="I751" s="4">
        <f>((Produção!I745*(PreçoLivre!I747*(1-Plan1!$B$11)+I$4*Plan1!$E$16)-I$5-I$2)*I$7)</f>
        <v>4415346.043490041</v>
      </c>
      <c r="J751" s="4">
        <f>((Produção!J745*(PreçoLivre!J747*(1-Plan1!$B$11)+J$4*Plan1!$E$16)-J$5-J$2)*J$7)</f>
        <v>3739049.9598657466</v>
      </c>
      <c r="K751" s="4">
        <f>((Produção!K745*(PreçoLivre!K747*(1-Plan1!$B$11)+K$4*Plan1!$E$16)-K$5-K$2)*K$7)</f>
        <v>3326935.9125209837</v>
      </c>
      <c r="L751" s="4">
        <f>((Produção!L745*(PreçoLivre!L747*(1-Plan1!$B$11)+L$4*Plan1!$E$16)-L$5-L$2)*L$7)</f>
        <v>3126311.8549050535</v>
      </c>
      <c r="M751" s="4">
        <f>((Produção!M745*(PreçoLivre!M747*(1-Plan1!$B$11)+M$4*Plan1!$E$16)-M$5-M$2)*M$7)</f>
        <v>3112505.8828198146</v>
      </c>
      <c r="N751" s="4">
        <f>((Produção!N745*(PreçoLivre!N747*(1-Plan1!$B$11)+N$4*Plan1!$E$16)-N$5-N$2)*N$7)</f>
        <v>2878583.287878783</v>
      </c>
      <c r="O751" s="4">
        <f>((Produção!O745*(PreçoLivre!O747*(1-Plan1!$B$11)+O$4*Plan1!$E$16)-O$5-O$2)*O$7)</f>
        <v>2973917.0444218265</v>
      </c>
      <c r="P751" s="4">
        <f>((Produção!P745*(PreçoLivre!P747*(1-Plan1!$B$11)+P$4*Plan1!$E$16)-P$5-P$2)*P$7)</f>
        <v>2785550.3425288084</v>
      </c>
      <c r="Q751" s="4">
        <f>((Produção!Q745*(PreçoLivre!Q747*(1-Plan1!$B$11)+Q$4*Plan1!$E$16)-Q$5-Q$2)*Q$7)</f>
        <v>2693414.6996877873</v>
      </c>
      <c r="R751" s="4">
        <f>((Produção!R745*(PreçoLivre!R747*(1-Plan1!$B$11)+R$4*Plan1!$E$16)-R$5-R$2)*R$7)</f>
        <v>2576924.7481421852</v>
      </c>
      <c r="S751" s="4">
        <f>((Produção!S745*(PreçoLivre!S747*(1-Plan1!$B$11)+S$4*Plan1!$E$16)-S$5-S$2)*S$7)</f>
        <v>2206817.3279946293</v>
      </c>
      <c r="T751" s="4">
        <f>((Produção!T745*(PreçoLivre!T747*(1-Plan1!$B$11)+T$4*Plan1!$E$16)-T$5-T$2)*T$7)</f>
        <v>2134250.7188636027</v>
      </c>
      <c r="U751" s="4">
        <f>((Produção!U745*(PreçoLivre!U747*(1-Plan1!$B$11)+U$4*Plan1!$E$16)-U$5-U$2)*U$7)</f>
        <v>1846346.2124836997</v>
      </c>
      <c r="V751" s="4">
        <f>((Produção!V745*(PreçoLivre!V747*(1-Plan1!$B$11)+V$4*Plan1!$E$16)-V$5-V$2)*V$7)</f>
        <v>1659203.9631688287</v>
      </c>
    </row>
    <row r="752" spans="1:22" x14ac:dyDescent="0.25">
      <c r="A752">
        <v>743</v>
      </c>
      <c r="B752" s="100">
        <f t="shared" si="11"/>
        <v>62928821.374535233</v>
      </c>
      <c r="C752" s="4">
        <f>((Produção!C746*(PreçoLivre!C748*(1-Plan1!$B$11)+C$4*Plan1!$E$16)-C$5-C$2)*C$7)</f>
        <v>7466139.3780710511</v>
      </c>
      <c r="D752" s="4">
        <f>((Produção!D746*(PreçoLivre!D748*(1-Plan1!$B$11)+D$4*Plan1!$E$16)-D$5-D$2)*D$7)</f>
        <v>6712924.8464539163</v>
      </c>
      <c r="E752" s="4">
        <f>((Produção!E746*(PreçoLivre!E748*(1-Plan1!$B$11)+E$4*Plan1!$E$16)-E$5-E$2)*E$7)</f>
        <v>6242262.8576656086</v>
      </c>
      <c r="F752" s="4">
        <f>((Produção!F746*(PreçoLivre!F748*(1-Plan1!$B$11)+F$4*Plan1!$E$16)-F$5-F$2)*F$7)</f>
        <v>5840826.4260350196</v>
      </c>
      <c r="G752" s="4">
        <f>((Produção!G746*(PreçoLivre!G748*(1-Plan1!$B$11)+G$4*Plan1!$E$16)-G$5-G$2)*G$7)</f>
        <v>4607690.1031857831</v>
      </c>
      <c r="H752" s="4">
        <f>((Produção!H746*(PreçoLivre!H748*(1-Plan1!$B$11)+H$4*Plan1!$E$16)-H$5-H$2)*H$7)</f>
        <v>3638038.8083559936</v>
      </c>
      <c r="I752" s="4">
        <f>((Produção!I746*(PreçoLivre!I748*(1-Plan1!$B$11)+I$4*Plan1!$E$16)-I$5-I$2)*I$7)</f>
        <v>3589003.6845297702</v>
      </c>
      <c r="J752" s="4">
        <f>((Produção!J746*(PreçoLivre!J748*(1-Plan1!$B$11)+J$4*Plan1!$E$16)-J$5-J$2)*J$7)</f>
        <v>3370410.9727128432</v>
      </c>
      <c r="K752" s="4">
        <f>((Produção!K746*(PreçoLivre!K748*(1-Plan1!$B$11)+K$4*Plan1!$E$16)-K$5-K$2)*K$7)</f>
        <v>2953955.5233259359</v>
      </c>
      <c r="L752" s="4">
        <f>((Produção!L746*(PreçoLivre!L748*(1-Plan1!$B$11)+L$4*Plan1!$E$16)-L$5-L$2)*L$7)</f>
        <v>2762571.616171205</v>
      </c>
      <c r="M752" s="4">
        <f>((Produção!M746*(PreçoLivre!M748*(1-Plan1!$B$11)+M$4*Plan1!$E$16)-M$5-M$2)*M$7)</f>
        <v>2549227.3656743607</v>
      </c>
      <c r="N752" s="4">
        <f>((Produção!N746*(PreçoLivre!N748*(1-Plan1!$B$11)+N$4*Plan1!$E$16)-N$5-N$2)*N$7)</f>
        <v>2078650.9336118053</v>
      </c>
      <c r="O752" s="4">
        <f>((Produção!O746*(PreçoLivre!O748*(1-Plan1!$B$11)+O$4*Plan1!$E$16)-O$5-O$2)*O$7)</f>
        <v>1853869.054589961</v>
      </c>
      <c r="P752" s="4">
        <f>((Produção!P746*(PreçoLivre!P748*(1-Plan1!$B$11)+P$4*Plan1!$E$16)-P$5-P$2)*P$7)</f>
        <v>1634475.7623750886</v>
      </c>
      <c r="Q752" s="4">
        <f>((Produção!Q746*(PreçoLivre!Q748*(1-Plan1!$B$11)+Q$4*Plan1!$E$16)-Q$5-Q$2)*Q$7)</f>
        <v>1559021.9523066224</v>
      </c>
      <c r="R752" s="4">
        <f>((Produção!R746*(PreçoLivre!R748*(1-Plan1!$B$11)+R$4*Plan1!$E$16)-R$5-R$2)*R$7)</f>
        <v>1436443.1206334517</v>
      </c>
      <c r="S752" s="4">
        <f>((Produção!S746*(PreçoLivre!S748*(1-Plan1!$B$11)+S$4*Plan1!$E$16)-S$5-S$2)*S$7)</f>
        <v>1261368.6335528623</v>
      </c>
      <c r="T752" s="4">
        <f>((Produção!T746*(PreçoLivre!T748*(1-Plan1!$B$11)+T$4*Plan1!$E$16)-T$5-T$2)*T$7)</f>
        <v>1245360.3138812317</v>
      </c>
      <c r="U752" s="4">
        <f>((Produção!U746*(PreçoLivre!U748*(1-Plan1!$B$11)+U$4*Plan1!$E$16)-U$5-U$2)*U$7)</f>
        <v>1092012.0110840283</v>
      </c>
      <c r="V752" s="4">
        <f>((Produção!V746*(PreçoLivre!V748*(1-Plan1!$B$11)+V$4*Plan1!$E$16)-V$5-V$2)*V$7)</f>
        <v>1034568.0103186921</v>
      </c>
    </row>
    <row r="753" spans="1:22" x14ac:dyDescent="0.25">
      <c r="A753">
        <v>744</v>
      </c>
      <c r="B753" s="100">
        <f t="shared" si="11"/>
        <v>68752089.46144402</v>
      </c>
      <c r="C753" s="4">
        <f>((Produção!C747*(PreçoLivre!C749*(1-Plan1!$B$11)+C$4*Plan1!$E$16)-C$5-C$2)*C$7)</f>
        <v>7861229.0914936457</v>
      </c>
      <c r="D753" s="4">
        <f>((Produção!D747*(PreçoLivre!D749*(1-Plan1!$B$11)+D$4*Plan1!$E$16)-D$5-D$2)*D$7)</f>
        <v>7250213.1722182268</v>
      </c>
      <c r="E753" s="4">
        <f>((Produção!E747*(PreçoLivre!E749*(1-Plan1!$B$11)+E$4*Plan1!$E$16)-E$5-E$2)*E$7)</f>
        <v>6592972.0489653787</v>
      </c>
      <c r="F753" s="4">
        <f>((Produção!F747*(PreçoLivre!F749*(1-Plan1!$B$11)+F$4*Plan1!$E$16)-F$5-F$2)*F$7)</f>
        <v>5577143.4553530011</v>
      </c>
      <c r="G753" s="4">
        <f>((Produção!G747*(PreçoLivre!G749*(1-Plan1!$B$11)+G$4*Plan1!$E$16)-G$5-G$2)*G$7)</f>
        <v>4960223.7331164218</v>
      </c>
      <c r="H753" s="4">
        <f>((Produção!H747*(PreçoLivre!H749*(1-Plan1!$B$11)+H$4*Plan1!$E$16)-H$5-H$2)*H$7)</f>
        <v>4400956.4688975904</v>
      </c>
      <c r="I753" s="4">
        <f>((Produção!I747*(PreçoLivre!I749*(1-Plan1!$B$11)+I$4*Plan1!$E$16)-I$5-I$2)*I$7)</f>
        <v>4116718.208659417</v>
      </c>
      <c r="J753" s="4">
        <f>((Produção!J747*(PreçoLivre!J749*(1-Plan1!$B$11)+J$4*Plan1!$E$16)-J$5-J$2)*J$7)</f>
        <v>3687696.513258385</v>
      </c>
      <c r="K753" s="4">
        <f>((Produção!K747*(PreçoLivre!K749*(1-Plan1!$B$11)+K$4*Plan1!$E$16)-K$5-K$2)*K$7)</f>
        <v>3483485.9937546728</v>
      </c>
      <c r="L753" s="4">
        <f>((Produção!L747*(PreçoLivre!L749*(1-Plan1!$B$11)+L$4*Plan1!$E$16)-L$5-L$2)*L$7)</f>
        <v>2824365.7470334745</v>
      </c>
      <c r="M753" s="4">
        <f>((Produção!M747*(PreçoLivre!M749*(1-Plan1!$B$11)+M$4*Plan1!$E$16)-M$5-M$2)*M$7)</f>
        <v>2533946.5385664348</v>
      </c>
      <c r="N753" s="4">
        <f>((Produção!N747*(PreçoLivre!N749*(1-Plan1!$B$11)+N$4*Plan1!$E$16)-N$5-N$2)*N$7)</f>
        <v>2526943.3182223919</v>
      </c>
      <c r="O753" s="4">
        <f>((Produção!O747*(PreçoLivre!O749*(1-Plan1!$B$11)+O$4*Plan1!$E$16)-O$5-O$2)*O$7)</f>
        <v>2234863.4727618028</v>
      </c>
      <c r="P753" s="4">
        <f>((Produção!P747*(PreçoLivre!P749*(1-Plan1!$B$11)+P$4*Plan1!$E$16)-P$5-P$2)*P$7)</f>
        <v>2107548.460173199</v>
      </c>
      <c r="Q753" s="4">
        <f>((Produção!Q747*(PreçoLivre!Q749*(1-Plan1!$B$11)+Q$4*Plan1!$E$16)-Q$5-Q$2)*Q$7)</f>
        <v>1866618.052955827</v>
      </c>
      <c r="R753" s="4">
        <f>((Produção!R747*(PreçoLivre!R749*(1-Plan1!$B$11)+R$4*Plan1!$E$16)-R$5-R$2)*R$7)</f>
        <v>1609773.6002196034</v>
      </c>
      <c r="S753" s="4">
        <f>((Produção!S747*(PreçoLivre!S749*(1-Plan1!$B$11)+S$4*Plan1!$E$16)-S$5-S$2)*S$7)</f>
        <v>1511973.1712203571</v>
      </c>
      <c r="T753" s="4">
        <f>((Produção!T747*(PreçoLivre!T749*(1-Plan1!$B$11)+T$4*Plan1!$E$16)-T$5-T$2)*T$7)</f>
        <v>1344390.975227461</v>
      </c>
      <c r="U753" s="4">
        <f>((Produção!U747*(PreçoLivre!U749*(1-Plan1!$B$11)+U$4*Plan1!$E$16)-U$5-U$2)*U$7)</f>
        <v>1193311.1304881652</v>
      </c>
      <c r="V753" s="4">
        <f>((Produção!V747*(PreçoLivre!V749*(1-Plan1!$B$11)+V$4*Plan1!$E$16)-V$5-V$2)*V$7)</f>
        <v>1067716.308858566</v>
      </c>
    </row>
    <row r="754" spans="1:22" x14ac:dyDescent="0.25">
      <c r="A754">
        <v>745</v>
      </c>
      <c r="B754" s="100">
        <f t="shared" si="11"/>
        <v>74104114.298272908</v>
      </c>
      <c r="C754" s="4">
        <f>((Produção!C748*(PreçoLivre!C750*(1-Plan1!$B$11)+C$4*Plan1!$E$16)-C$5-C$2)*C$7)</f>
        <v>7761229.5458448026</v>
      </c>
      <c r="D754" s="4">
        <f>((Produção!D748*(PreçoLivre!D750*(1-Plan1!$B$11)+D$4*Plan1!$E$16)-D$5-D$2)*D$7)</f>
        <v>7403070.0452080881</v>
      </c>
      <c r="E754" s="4">
        <f>((Produção!E748*(PreçoLivre!E750*(1-Plan1!$B$11)+E$4*Plan1!$E$16)-E$5-E$2)*E$7)</f>
        <v>6750823.5400106702</v>
      </c>
      <c r="F754" s="4">
        <f>((Produção!F748*(PreçoLivre!F750*(1-Plan1!$B$11)+F$4*Plan1!$E$16)-F$5-F$2)*F$7)</f>
        <v>6738201.3870852226</v>
      </c>
      <c r="G754" s="4">
        <f>((Produção!G748*(PreçoLivre!G750*(1-Plan1!$B$11)+G$4*Plan1!$E$16)-G$5-G$2)*G$7)</f>
        <v>5412726.0075455029</v>
      </c>
      <c r="H754" s="4">
        <f>((Produção!H748*(PreçoLivre!H750*(1-Plan1!$B$11)+H$4*Plan1!$E$16)-H$5-H$2)*H$7)</f>
        <v>4693698.3906551078</v>
      </c>
      <c r="I754" s="4">
        <f>((Produção!I748*(PreçoLivre!I750*(1-Plan1!$B$11)+I$4*Plan1!$E$16)-I$5-I$2)*I$7)</f>
        <v>4342466.0743737239</v>
      </c>
      <c r="J754" s="4">
        <f>((Produção!J748*(PreçoLivre!J750*(1-Plan1!$B$11)+J$4*Plan1!$E$16)-J$5-J$2)*J$7)</f>
        <v>4168241.1974395076</v>
      </c>
      <c r="K754" s="4">
        <f>((Produção!K748*(PreçoLivre!K750*(1-Plan1!$B$11)+K$4*Plan1!$E$16)-K$5-K$2)*K$7)</f>
        <v>3693161.2558040307</v>
      </c>
      <c r="L754" s="4">
        <f>((Produção!L748*(PreçoLivre!L750*(1-Plan1!$B$11)+L$4*Plan1!$E$16)-L$5-L$2)*L$7)</f>
        <v>3495707.9026709436</v>
      </c>
      <c r="M754" s="4">
        <f>((Produção!M748*(PreçoLivre!M750*(1-Plan1!$B$11)+M$4*Plan1!$E$16)-M$5-M$2)*M$7)</f>
        <v>2805443.005943323</v>
      </c>
      <c r="N754" s="4">
        <f>((Produção!N748*(PreçoLivre!N750*(1-Plan1!$B$11)+N$4*Plan1!$E$16)-N$5-N$2)*N$7)</f>
        <v>2576539.9305925928</v>
      </c>
      <c r="O754" s="4">
        <f>((Produção!O748*(PreçoLivre!O750*(1-Plan1!$B$11)+O$4*Plan1!$E$16)-O$5-O$2)*O$7)</f>
        <v>2535915.3094525407</v>
      </c>
      <c r="P754" s="4">
        <f>((Produção!P748*(PreçoLivre!P750*(1-Plan1!$B$11)+P$4*Plan1!$E$16)-P$5-P$2)*P$7)</f>
        <v>2291266.1574785225</v>
      </c>
      <c r="Q754" s="4">
        <f>((Produção!Q748*(PreçoLivre!Q750*(1-Plan1!$B$11)+Q$4*Plan1!$E$16)-Q$5-Q$2)*Q$7)</f>
        <v>2149564.2794230231</v>
      </c>
      <c r="R754" s="4">
        <f>((Produção!R748*(PreçoLivre!R750*(1-Plan1!$B$11)+R$4*Plan1!$E$16)-R$5-R$2)*R$7)</f>
        <v>1905193.216312641</v>
      </c>
      <c r="S754" s="4">
        <f>((Produção!S748*(PreçoLivre!S750*(1-Plan1!$B$11)+S$4*Plan1!$E$16)-S$5-S$2)*S$7)</f>
        <v>1637023.8351775289</v>
      </c>
      <c r="T754" s="4">
        <f>((Produção!T748*(PreçoLivre!T750*(1-Plan1!$B$11)+T$4*Plan1!$E$16)-T$5-T$2)*T$7)</f>
        <v>1420464.4876894515</v>
      </c>
      <c r="U754" s="4">
        <f>((Produção!U748*(PreçoLivre!U750*(1-Plan1!$B$11)+U$4*Plan1!$E$16)-U$5-U$2)*U$7)</f>
        <v>1218588.4107894448</v>
      </c>
      <c r="V754" s="4">
        <f>((Produção!V748*(PreçoLivre!V750*(1-Plan1!$B$11)+V$4*Plan1!$E$16)-V$5-V$2)*V$7)</f>
        <v>1104790.3187762643</v>
      </c>
    </row>
    <row r="755" spans="1:22" x14ac:dyDescent="0.25">
      <c r="A755">
        <v>746</v>
      </c>
      <c r="B755" s="100">
        <f t="shared" si="11"/>
        <v>73379106.63026835</v>
      </c>
      <c r="C755" s="4">
        <f>((Produção!C749*(PreçoLivre!C751*(1-Plan1!$B$11)+C$4*Plan1!$E$16)-C$5-C$2)*C$7)</f>
        <v>7235288.6999390945</v>
      </c>
      <c r="D755" s="4">
        <f>((Produção!D749*(PreçoLivre!D751*(1-Plan1!$B$11)+D$4*Plan1!$E$16)-D$5-D$2)*D$7)</f>
        <v>6824089.9375991328</v>
      </c>
      <c r="E755" s="4">
        <f>((Produção!E749*(PreçoLivre!E751*(1-Plan1!$B$11)+E$4*Plan1!$E$16)-E$5-E$2)*E$7)</f>
        <v>6606658.4756280575</v>
      </c>
      <c r="F755" s="4">
        <f>((Produção!F749*(PreçoLivre!F751*(1-Plan1!$B$11)+F$4*Plan1!$E$16)-F$5-F$2)*F$7)</f>
        <v>6014392.6352006076</v>
      </c>
      <c r="G755" s="4">
        <f>((Produção!G749*(PreçoLivre!G751*(1-Plan1!$B$11)+G$4*Plan1!$E$16)-G$5-G$2)*G$7)</f>
        <v>5441405.9664868917</v>
      </c>
      <c r="H755" s="4">
        <f>((Produção!H749*(PreçoLivre!H751*(1-Plan1!$B$11)+H$4*Plan1!$E$16)-H$5-H$2)*H$7)</f>
        <v>4752745.1073803287</v>
      </c>
      <c r="I755" s="4">
        <f>((Produção!I749*(PreçoLivre!I751*(1-Plan1!$B$11)+I$4*Plan1!$E$16)-I$5-I$2)*I$7)</f>
        <v>4154168.1148028434</v>
      </c>
      <c r="J755" s="4">
        <f>((Produção!J749*(PreçoLivre!J751*(1-Plan1!$B$11)+J$4*Plan1!$E$16)-J$5-J$2)*J$7)</f>
        <v>3749326.752182038</v>
      </c>
      <c r="K755" s="4">
        <f>((Produção!K749*(PreçoLivre!K751*(1-Plan1!$B$11)+K$4*Plan1!$E$16)-K$5-K$2)*K$7)</f>
        <v>3363588.0021814336</v>
      </c>
      <c r="L755" s="4">
        <f>((Produção!L749*(PreçoLivre!L751*(1-Plan1!$B$11)+L$4*Plan1!$E$16)-L$5-L$2)*L$7)</f>
        <v>3476190.5807304401</v>
      </c>
      <c r="M755" s="4">
        <f>((Produção!M749*(PreçoLivre!M751*(1-Plan1!$B$11)+M$4*Plan1!$E$16)-M$5-M$2)*M$7)</f>
        <v>3170017.1419915343</v>
      </c>
      <c r="N755" s="4">
        <f>((Produção!N749*(PreçoLivre!N751*(1-Plan1!$B$11)+N$4*Plan1!$E$16)-N$5-N$2)*N$7)</f>
        <v>3013973.5901677185</v>
      </c>
      <c r="O755" s="4">
        <f>((Produção!O749*(PreçoLivre!O751*(1-Plan1!$B$11)+O$4*Plan1!$E$16)-O$5-O$2)*O$7)</f>
        <v>2763042.062962621</v>
      </c>
      <c r="P755" s="4">
        <f>((Produção!P749*(PreçoLivre!P751*(1-Plan1!$B$11)+P$4*Plan1!$E$16)-P$5-P$2)*P$7)</f>
        <v>2475621.2158394991</v>
      </c>
      <c r="Q755" s="4">
        <f>((Produção!Q749*(PreçoLivre!Q751*(1-Plan1!$B$11)+Q$4*Plan1!$E$16)-Q$5-Q$2)*Q$7)</f>
        <v>2248609.7642801357</v>
      </c>
      <c r="R755" s="4">
        <f>((Produção!R749*(PreçoLivre!R751*(1-Plan1!$B$11)+R$4*Plan1!$E$16)-R$5-R$2)*R$7)</f>
        <v>1827953.3938978193</v>
      </c>
      <c r="S755" s="4">
        <f>((Produção!S749*(PreçoLivre!S751*(1-Plan1!$B$11)+S$4*Plan1!$E$16)-S$5-S$2)*S$7)</f>
        <v>1756979.3109522935</v>
      </c>
      <c r="T755" s="4">
        <f>((Produção!T749*(PreçoLivre!T751*(1-Plan1!$B$11)+T$4*Plan1!$E$16)-T$5-T$2)*T$7)</f>
        <v>1659189.4234716746</v>
      </c>
      <c r="U755" s="4">
        <f>((Produção!U749*(PreçoLivre!U751*(1-Plan1!$B$11)+U$4*Plan1!$E$16)-U$5-U$2)*U$7)</f>
        <v>1536942.4064081886</v>
      </c>
      <c r="V755" s="4">
        <f>((Produção!V749*(PreçoLivre!V751*(1-Plan1!$B$11)+V$4*Plan1!$E$16)-V$5-V$2)*V$7)</f>
        <v>1308924.0481660075</v>
      </c>
    </row>
    <row r="756" spans="1:22" x14ac:dyDescent="0.25">
      <c r="A756">
        <v>747</v>
      </c>
      <c r="B756" s="100">
        <f t="shared" si="11"/>
        <v>71030495.788687602</v>
      </c>
      <c r="C756" s="4">
        <f>((Produção!C750*(PreçoLivre!C752*(1-Plan1!$B$11)+C$4*Plan1!$E$16)-C$5-C$2)*C$7)</f>
        <v>8287351.3455501162</v>
      </c>
      <c r="D756" s="4">
        <f>((Produção!D750*(PreçoLivre!D752*(1-Plan1!$B$11)+D$4*Plan1!$E$16)-D$5-D$2)*D$7)</f>
        <v>6994977.1414177148</v>
      </c>
      <c r="E756" s="4">
        <f>((Produção!E750*(PreçoLivre!E752*(1-Plan1!$B$11)+E$4*Plan1!$E$16)-E$5-E$2)*E$7)</f>
        <v>6455614.7567950916</v>
      </c>
      <c r="F756" s="4">
        <f>((Produção!F750*(PreçoLivre!F752*(1-Plan1!$B$11)+F$4*Plan1!$E$16)-F$5-F$2)*F$7)</f>
        <v>5470790.1557854898</v>
      </c>
      <c r="G756" s="4">
        <f>((Produção!G750*(PreçoLivre!G752*(1-Plan1!$B$11)+G$4*Plan1!$E$16)-G$5-G$2)*G$7)</f>
        <v>4862652.5120867295</v>
      </c>
      <c r="H756" s="4">
        <f>((Produção!H750*(PreçoLivre!H752*(1-Plan1!$B$11)+H$4*Plan1!$E$16)-H$5-H$2)*H$7)</f>
        <v>4625951.5666294005</v>
      </c>
      <c r="I756" s="4">
        <f>((Produção!I750*(PreçoLivre!I752*(1-Plan1!$B$11)+I$4*Plan1!$E$16)-I$5-I$2)*I$7)</f>
        <v>4310146.46423457</v>
      </c>
      <c r="J756" s="4">
        <f>((Produção!J750*(PreçoLivre!J752*(1-Plan1!$B$11)+J$4*Plan1!$E$16)-J$5-J$2)*J$7)</f>
        <v>4154366.0273579969</v>
      </c>
      <c r="K756" s="4">
        <f>((Produção!K750*(PreçoLivre!K752*(1-Plan1!$B$11)+K$4*Plan1!$E$16)-K$5-K$2)*K$7)</f>
        <v>3497666.1181792249</v>
      </c>
      <c r="L756" s="4">
        <f>((Produção!L750*(PreçoLivre!L752*(1-Plan1!$B$11)+L$4*Plan1!$E$16)-L$5-L$2)*L$7)</f>
        <v>3058905.0872096512</v>
      </c>
      <c r="M756" s="4">
        <f>((Produção!M750*(PreçoLivre!M752*(1-Plan1!$B$11)+M$4*Plan1!$E$16)-M$5-M$2)*M$7)</f>
        <v>2754765.2379214037</v>
      </c>
      <c r="N756" s="4">
        <f>((Produção!N750*(PreçoLivre!N752*(1-Plan1!$B$11)+N$4*Plan1!$E$16)-N$5-N$2)*N$7)</f>
        <v>2394641.7797585907</v>
      </c>
      <c r="O756" s="4">
        <f>((Produção!O750*(PreçoLivre!O752*(1-Plan1!$B$11)+O$4*Plan1!$E$16)-O$5-O$2)*O$7)</f>
        <v>2141057.1963298065</v>
      </c>
      <c r="P756" s="4">
        <f>((Produção!P750*(PreçoLivre!P752*(1-Plan1!$B$11)+P$4*Plan1!$E$16)-P$5-P$2)*P$7)</f>
        <v>2096880.3705238355</v>
      </c>
      <c r="Q756" s="4">
        <f>((Produção!Q750*(PreçoLivre!Q752*(1-Plan1!$B$11)+Q$4*Plan1!$E$16)-Q$5-Q$2)*Q$7)</f>
        <v>1829040.5225912665</v>
      </c>
      <c r="R756" s="4">
        <f>((Produção!R750*(PreçoLivre!R752*(1-Plan1!$B$11)+R$4*Plan1!$E$16)-R$5-R$2)*R$7)</f>
        <v>1898603.4907333644</v>
      </c>
      <c r="S756" s="4">
        <f>((Produção!S750*(PreçoLivre!S752*(1-Plan1!$B$11)+S$4*Plan1!$E$16)-S$5-S$2)*S$7)</f>
        <v>1715464.6545423104</v>
      </c>
      <c r="T756" s="4">
        <f>((Produção!T750*(PreçoLivre!T752*(1-Plan1!$B$11)+T$4*Plan1!$E$16)-T$5-T$2)*T$7)</f>
        <v>1564593.7922943332</v>
      </c>
      <c r="U756" s="4">
        <f>((Produção!U750*(PreçoLivre!U752*(1-Plan1!$B$11)+U$4*Plan1!$E$16)-U$5-U$2)*U$7)</f>
        <v>1572833.9859167796</v>
      </c>
      <c r="V756" s="4">
        <f>((Produção!V750*(PreçoLivre!V752*(1-Plan1!$B$11)+V$4*Plan1!$E$16)-V$5-V$2)*V$7)</f>
        <v>1344193.5828299422</v>
      </c>
    </row>
    <row r="757" spans="1:22" x14ac:dyDescent="0.25">
      <c r="A757">
        <v>748</v>
      </c>
      <c r="B757" s="100">
        <f t="shared" si="11"/>
        <v>78651763.40770328</v>
      </c>
      <c r="C757" s="4">
        <f>((Produção!C751*(PreçoLivre!C753*(1-Plan1!$B$11)+C$4*Plan1!$E$16)-C$5-C$2)*C$7)</f>
        <v>7492094.5510469154</v>
      </c>
      <c r="D757" s="4">
        <f>((Produção!D751*(PreçoLivre!D753*(1-Plan1!$B$11)+D$4*Plan1!$E$16)-D$5-D$2)*D$7)</f>
        <v>6802938.7156294063</v>
      </c>
      <c r="E757" s="4">
        <f>((Produção!E751*(PreçoLivre!E753*(1-Plan1!$B$11)+E$4*Plan1!$E$16)-E$5-E$2)*E$7)</f>
        <v>6620714.6065497193</v>
      </c>
      <c r="F757" s="4">
        <f>((Produção!F751*(PreçoLivre!F753*(1-Plan1!$B$11)+F$4*Plan1!$E$16)-F$5-F$2)*F$7)</f>
        <v>6388232.3252095627</v>
      </c>
      <c r="G757" s="4">
        <f>((Produção!G751*(PreçoLivre!G753*(1-Plan1!$B$11)+G$4*Plan1!$E$16)-G$5-G$2)*G$7)</f>
        <v>6497647.1017854875</v>
      </c>
      <c r="H757" s="4">
        <f>((Produção!H751*(PreçoLivre!H753*(1-Plan1!$B$11)+H$4*Plan1!$E$16)-H$5-H$2)*H$7)</f>
        <v>5532425.6238372736</v>
      </c>
      <c r="I757" s="4">
        <f>((Produção!I751*(PreçoLivre!I753*(1-Plan1!$B$11)+I$4*Plan1!$E$16)-I$5-I$2)*I$7)</f>
        <v>5270296.4445625804</v>
      </c>
      <c r="J757" s="4">
        <f>((Produção!J751*(PreçoLivre!J753*(1-Plan1!$B$11)+J$4*Plan1!$E$16)-J$5-J$2)*J$7)</f>
        <v>4537058.7011127714</v>
      </c>
      <c r="K757" s="4">
        <f>((Produção!K751*(PreçoLivre!K753*(1-Plan1!$B$11)+K$4*Plan1!$E$16)-K$5-K$2)*K$7)</f>
        <v>4357304.8956480157</v>
      </c>
      <c r="L757" s="4">
        <f>((Produção!L751*(PreçoLivre!L753*(1-Plan1!$B$11)+L$4*Plan1!$E$16)-L$5-L$2)*L$7)</f>
        <v>3922507.8821411054</v>
      </c>
      <c r="M757" s="4">
        <f>((Produção!M751*(PreçoLivre!M753*(1-Plan1!$B$11)+M$4*Plan1!$E$16)-M$5-M$2)*M$7)</f>
        <v>3410021.1691787336</v>
      </c>
      <c r="N757" s="4">
        <f>((Produção!N751*(PreçoLivre!N753*(1-Plan1!$B$11)+N$4*Plan1!$E$16)-N$5-N$2)*N$7)</f>
        <v>2967505.6318839872</v>
      </c>
      <c r="O757" s="4">
        <f>((Produção!O751*(PreçoLivre!O753*(1-Plan1!$B$11)+O$4*Plan1!$E$16)-O$5-O$2)*O$7)</f>
        <v>2437867.0462814271</v>
      </c>
      <c r="P757" s="4">
        <f>((Produção!P751*(PreçoLivre!P753*(1-Plan1!$B$11)+P$4*Plan1!$E$16)-P$5-P$2)*P$7)</f>
        <v>2462355.764855925</v>
      </c>
      <c r="Q757" s="4">
        <f>((Produção!Q751*(PreçoLivre!Q753*(1-Plan1!$B$11)+Q$4*Plan1!$E$16)-Q$5-Q$2)*Q$7)</f>
        <v>2310001.5902283997</v>
      </c>
      <c r="R757" s="4">
        <f>((Produção!R751*(PreçoLivre!R753*(1-Plan1!$B$11)+R$4*Plan1!$E$16)-R$5-R$2)*R$7)</f>
        <v>2106922.037797906</v>
      </c>
      <c r="S757" s="4">
        <f>((Produção!S751*(PreçoLivre!S753*(1-Plan1!$B$11)+S$4*Plan1!$E$16)-S$5-S$2)*S$7)</f>
        <v>1749182.8947905772</v>
      </c>
      <c r="T757" s="4">
        <f>((Produção!T751*(PreçoLivre!T753*(1-Plan1!$B$11)+T$4*Plan1!$E$16)-T$5-T$2)*T$7)</f>
        <v>1418671.9234183461</v>
      </c>
      <c r="U757" s="4">
        <f>((Produção!U751*(PreçoLivre!U753*(1-Plan1!$B$11)+U$4*Plan1!$E$16)-U$5-U$2)*U$7)</f>
        <v>1291787.3803292648</v>
      </c>
      <c r="V757" s="4">
        <f>((Produção!V751*(PreçoLivre!V753*(1-Plan1!$B$11)+V$4*Plan1!$E$16)-V$5-V$2)*V$7)</f>
        <v>1076227.1214158793</v>
      </c>
    </row>
    <row r="758" spans="1:22" x14ac:dyDescent="0.25">
      <c r="A758">
        <v>749</v>
      </c>
      <c r="B758" s="100">
        <f t="shared" si="11"/>
        <v>73658590.623308375</v>
      </c>
      <c r="C758" s="4">
        <f>((Produção!C752*(PreçoLivre!C754*(1-Plan1!$B$11)+C$4*Plan1!$E$16)-C$5-C$2)*C$7)</f>
        <v>7871228.3024001876</v>
      </c>
      <c r="D758" s="4">
        <f>((Produção!D752*(PreçoLivre!D754*(1-Plan1!$B$11)+D$4*Plan1!$E$16)-D$5-D$2)*D$7)</f>
        <v>6915603.2098678872</v>
      </c>
      <c r="E758" s="4">
        <f>((Produção!E752*(PreçoLivre!E754*(1-Plan1!$B$11)+E$4*Plan1!$E$16)-E$5-E$2)*E$7)</f>
        <v>6831825.418456167</v>
      </c>
      <c r="F758" s="4">
        <f>((Produção!F752*(PreçoLivre!F754*(1-Plan1!$B$11)+F$4*Plan1!$E$16)-F$5-F$2)*F$7)</f>
        <v>6817906.2030788027</v>
      </c>
      <c r="G758" s="4">
        <f>((Produção!G752*(PreçoLivre!G754*(1-Plan1!$B$11)+G$4*Plan1!$E$16)-G$5-G$2)*G$7)</f>
        <v>6383788.8419394707</v>
      </c>
      <c r="H758" s="4">
        <f>((Produção!H752*(PreçoLivre!H754*(1-Plan1!$B$11)+H$4*Plan1!$E$16)-H$5-H$2)*H$7)</f>
        <v>5469479.4257688792</v>
      </c>
      <c r="I758" s="4">
        <f>((Produção!I752*(PreçoLivre!I754*(1-Plan1!$B$11)+I$4*Plan1!$E$16)-I$5-I$2)*I$7)</f>
        <v>4752755.682454451</v>
      </c>
      <c r="J758" s="4">
        <f>((Produção!J752*(PreçoLivre!J754*(1-Plan1!$B$11)+J$4*Plan1!$E$16)-J$5-J$2)*J$7)</f>
        <v>3987279.4143856405</v>
      </c>
      <c r="K758" s="4">
        <f>((Produção!K752*(PreçoLivre!K754*(1-Plan1!$B$11)+K$4*Plan1!$E$16)-K$5-K$2)*K$7)</f>
        <v>3359775.3069912279</v>
      </c>
      <c r="L758" s="4">
        <f>((Produção!L752*(PreçoLivre!L754*(1-Plan1!$B$11)+L$4*Plan1!$E$16)-L$5-L$2)*L$7)</f>
        <v>2728208.5658492697</v>
      </c>
      <c r="M758" s="4">
        <f>((Produção!M752*(PreçoLivre!M754*(1-Plan1!$B$11)+M$4*Plan1!$E$16)-M$5-M$2)*M$7)</f>
        <v>2301004.0611222344</v>
      </c>
      <c r="N758" s="4">
        <f>((Produção!N752*(PreçoLivre!N754*(1-Plan1!$B$11)+N$4*Plan1!$E$16)-N$5-N$2)*N$7)</f>
        <v>2254562.3905028775</v>
      </c>
      <c r="O758" s="4">
        <f>((Produção!O752*(PreçoLivre!O754*(1-Plan1!$B$11)+O$4*Plan1!$E$16)-O$5-O$2)*O$7)</f>
        <v>2086614.3941852814</v>
      </c>
      <c r="P758" s="4">
        <f>((Produção!P752*(PreçoLivre!P754*(1-Plan1!$B$11)+P$4*Plan1!$E$16)-P$5-P$2)*P$7)</f>
        <v>1920968.6241776063</v>
      </c>
      <c r="Q758" s="4">
        <f>((Produção!Q752*(PreçoLivre!Q754*(1-Plan1!$B$11)+Q$4*Plan1!$E$16)-Q$5-Q$2)*Q$7)</f>
        <v>1870096.7646933119</v>
      </c>
      <c r="R758" s="4">
        <f>((Produção!R752*(PreçoLivre!R754*(1-Plan1!$B$11)+R$4*Plan1!$E$16)-R$5-R$2)*R$7)</f>
        <v>1774991.3528783831</v>
      </c>
      <c r="S758" s="4">
        <f>((Produção!S752*(PreçoLivre!S754*(1-Plan1!$B$11)+S$4*Plan1!$E$16)-S$5-S$2)*S$7)</f>
        <v>1641890.1488113117</v>
      </c>
      <c r="T758" s="4">
        <f>((Produção!T752*(PreçoLivre!T754*(1-Plan1!$B$11)+T$4*Plan1!$E$16)-T$5-T$2)*T$7)</f>
        <v>1587255.497411245</v>
      </c>
      <c r="U758" s="4">
        <f>((Produção!U752*(PreçoLivre!U754*(1-Plan1!$B$11)+U$4*Plan1!$E$16)-U$5-U$2)*U$7)</f>
        <v>1642571.8489620634</v>
      </c>
      <c r="V758" s="4">
        <f>((Produção!V752*(PreçoLivre!V754*(1-Plan1!$B$11)+V$4*Plan1!$E$16)-V$5-V$2)*V$7)</f>
        <v>1460785.1693720778</v>
      </c>
    </row>
    <row r="759" spans="1:22" x14ac:dyDescent="0.25">
      <c r="A759">
        <v>750</v>
      </c>
      <c r="B759" s="100">
        <f t="shared" si="11"/>
        <v>62537008.456215024</v>
      </c>
      <c r="C759" s="4">
        <f>((Produção!C753*(PreçoLivre!C755*(1-Plan1!$B$11)+C$4*Plan1!$E$16)-C$5-C$2)*C$7)</f>
        <v>6964688.8650983954</v>
      </c>
      <c r="D759" s="4">
        <f>((Produção!D753*(PreçoLivre!D755*(1-Plan1!$B$11)+D$4*Plan1!$E$16)-D$5-D$2)*D$7)</f>
        <v>6586662.3068477986</v>
      </c>
      <c r="E759" s="4">
        <f>((Produção!E753*(PreçoLivre!E755*(1-Plan1!$B$11)+E$4*Plan1!$E$16)-E$5-E$2)*E$7)</f>
        <v>6075206.8716207743</v>
      </c>
      <c r="F759" s="4">
        <f>((Produção!F753*(PreçoLivre!F755*(1-Plan1!$B$11)+F$4*Plan1!$E$16)-F$5-F$2)*F$7)</f>
        <v>5210928.2366461968</v>
      </c>
      <c r="G759" s="4">
        <f>((Produção!G753*(PreçoLivre!G755*(1-Plan1!$B$11)+G$4*Plan1!$E$16)-G$5-G$2)*G$7)</f>
        <v>4383257.5978423515</v>
      </c>
      <c r="H759" s="4">
        <f>((Produção!H753*(PreçoLivre!H755*(1-Plan1!$B$11)+H$4*Plan1!$E$16)-H$5-H$2)*H$7)</f>
        <v>3640649.6652360884</v>
      </c>
      <c r="I759" s="4">
        <f>((Produção!I753*(PreçoLivre!I755*(1-Plan1!$B$11)+I$4*Plan1!$E$16)-I$5-I$2)*I$7)</f>
        <v>3377377.2927221004</v>
      </c>
      <c r="J759" s="4">
        <f>((Produção!J753*(PreçoLivre!J755*(1-Plan1!$B$11)+J$4*Plan1!$E$16)-J$5-J$2)*J$7)</f>
        <v>3345303.2099073874</v>
      </c>
      <c r="K759" s="4">
        <f>((Produção!K753*(PreçoLivre!K755*(1-Plan1!$B$11)+K$4*Plan1!$E$16)-K$5-K$2)*K$7)</f>
        <v>3134846.7571076797</v>
      </c>
      <c r="L759" s="4">
        <f>((Produção!L753*(PreçoLivre!L755*(1-Plan1!$B$11)+L$4*Plan1!$E$16)-L$5-L$2)*L$7)</f>
        <v>2757969.7905165674</v>
      </c>
      <c r="M759" s="4">
        <f>((Produção!M753*(PreçoLivre!M755*(1-Plan1!$B$11)+M$4*Plan1!$E$16)-M$5-M$2)*M$7)</f>
        <v>2466038.2149837101</v>
      </c>
      <c r="N759" s="4">
        <f>((Produção!N753*(PreçoLivre!N755*(1-Plan1!$B$11)+N$4*Plan1!$E$16)-N$5-N$2)*N$7)</f>
        <v>2292237.9683124893</v>
      </c>
      <c r="O759" s="4">
        <f>((Produção!O753*(PreçoLivre!O755*(1-Plan1!$B$11)+O$4*Plan1!$E$16)-O$5-O$2)*O$7)</f>
        <v>2184865.7965910295</v>
      </c>
      <c r="P759" s="4">
        <f>((Produção!P753*(PreçoLivre!P755*(1-Plan1!$B$11)+P$4*Plan1!$E$16)-P$5-P$2)*P$7)</f>
        <v>2049644.233061716</v>
      </c>
      <c r="Q759" s="4">
        <f>((Produção!Q753*(PreçoLivre!Q755*(1-Plan1!$B$11)+Q$4*Plan1!$E$16)-Q$5-Q$2)*Q$7)</f>
        <v>1872999.3876326426</v>
      </c>
      <c r="R759" s="4">
        <f>((Produção!R753*(PreçoLivre!R755*(1-Plan1!$B$11)+R$4*Plan1!$E$16)-R$5-R$2)*R$7)</f>
        <v>1661797.5451462949</v>
      </c>
      <c r="S759" s="4">
        <f>((Produção!S753*(PreçoLivre!S755*(1-Plan1!$B$11)+S$4*Plan1!$E$16)-S$5-S$2)*S$7)</f>
        <v>1349419.8369805694</v>
      </c>
      <c r="T759" s="4">
        <f>((Produção!T753*(PreçoLivre!T755*(1-Plan1!$B$11)+T$4*Plan1!$E$16)-T$5-T$2)*T$7)</f>
        <v>1191774.6971925604</v>
      </c>
      <c r="U759" s="4">
        <f>((Produção!U753*(PreçoLivre!U755*(1-Plan1!$B$11)+U$4*Plan1!$E$16)-U$5-U$2)*U$7)</f>
        <v>1083847.4814856939</v>
      </c>
      <c r="V759" s="4">
        <f>((Produção!V753*(PreçoLivre!V755*(1-Plan1!$B$11)+V$4*Plan1!$E$16)-V$5-V$2)*V$7)</f>
        <v>907492.70128297713</v>
      </c>
    </row>
    <row r="760" spans="1:22" x14ac:dyDescent="0.25">
      <c r="A760">
        <v>751</v>
      </c>
      <c r="B760" s="100">
        <f t="shared" si="11"/>
        <v>78554214.077421531</v>
      </c>
      <c r="C760" s="4">
        <f>((Produção!C754*(PreçoLivre!C756*(1-Plan1!$B$11)+C$4*Plan1!$E$16)-C$5-C$2)*C$7)</f>
        <v>7315572.6160955224</v>
      </c>
      <c r="D760" s="4">
        <f>((Produção!D754*(PreçoLivre!D756*(1-Plan1!$B$11)+D$4*Plan1!$E$16)-D$5-D$2)*D$7)</f>
        <v>6477822.2683094265</v>
      </c>
      <c r="E760" s="4">
        <f>((Produção!E754*(PreçoLivre!E756*(1-Plan1!$B$11)+E$4*Plan1!$E$16)-E$5-E$2)*E$7)</f>
        <v>5939971.0354818804</v>
      </c>
      <c r="F760" s="4">
        <f>((Produção!F754*(PreçoLivre!F756*(1-Plan1!$B$11)+F$4*Plan1!$E$16)-F$5-F$2)*F$7)</f>
        <v>5707372.5400163233</v>
      </c>
      <c r="G760" s="4">
        <f>((Produção!G754*(PreçoLivre!G756*(1-Plan1!$B$11)+G$4*Plan1!$E$16)-G$5-G$2)*G$7)</f>
        <v>5086050.4439345039</v>
      </c>
      <c r="H760" s="4">
        <f>((Produção!H754*(PreçoLivre!H756*(1-Plan1!$B$11)+H$4*Plan1!$E$16)-H$5-H$2)*H$7)</f>
        <v>4588908.4027374145</v>
      </c>
      <c r="I760" s="4">
        <f>((Produção!I754*(PreçoLivre!I756*(1-Plan1!$B$11)+I$4*Plan1!$E$16)-I$5-I$2)*I$7)</f>
        <v>4148404.0806938466</v>
      </c>
      <c r="J760" s="4">
        <f>((Produção!J754*(PreçoLivre!J756*(1-Plan1!$B$11)+J$4*Plan1!$E$16)-J$5-J$2)*J$7)</f>
        <v>3683290.7056288547</v>
      </c>
      <c r="K760" s="4">
        <f>((Produção!K754*(PreçoLivre!K756*(1-Plan1!$B$11)+K$4*Plan1!$E$16)-K$5-K$2)*K$7)</f>
        <v>3426680.011159874</v>
      </c>
      <c r="L760" s="4">
        <f>((Produção!L754*(PreçoLivre!L756*(1-Plan1!$B$11)+L$4*Plan1!$E$16)-L$5-L$2)*L$7)</f>
        <v>3419627.5259084017</v>
      </c>
      <c r="M760" s="4">
        <f>((Produção!M754*(PreçoLivre!M756*(1-Plan1!$B$11)+M$4*Plan1!$E$16)-M$5-M$2)*M$7)</f>
        <v>3401316.2877169657</v>
      </c>
      <c r="N760" s="4">
        <f>((Produção!N754*(PreçoLivre!N756*(1-Plan1!$B$11)+N$4*Plan1!$E$16)-N$5-N$2)*N$7)</f>
        <v>3422806.3905122057</v>
      </c>
      <c r="O760" s="4">
        <f>((Produção!O754*(PreçoLivre!O756*(1-Plan1!$B$11)+O$4*Plan1!$E$16)-O$5-O$2)*O$7)</f>
        <v>3260737.8980245357</v>
      </c>
      <c r="P760" s="4">
        <f>((Produção!P754*(PreçoLivre!P756*(1-Plan1!$B$11)+P$4*Plan1!$E$16)-P$5-P$2)*P$7)</f>
        <v>2934183.1231621397</v>
      </c>
      <c r="Q760" s="4">
        <f>((Produção!Q754*(PreçoLivre!Q756*(1-Plan1!$B$11)+Q$4*Plan1!$E$16)-Q$5-Q$2)*Q$7)</f>
        <v>3087224.0394954723</v>
      </c>
      <c r="R760" s="4">
        <f>((Produção!R754*(PreçoLivre!R756*(1-Plan1!$B$11)+R$4*Plan1!$E$16)-R$5-R$2)*R$7)</f>
        <v>2818468.8457773719</v>
      </c>
      <c r="S760" s="4">
        <f>((Produção!S754*(PreçoLivre!S756*(1-Plan1!$B$11)+S$4*Plan1!$E$16)-S$5-S$2)*S$7)</f>
        <v>2642812.7518569008</v>
      </c>
      <c r="T760" s="4">
        <f>((Produção!T754*(PreçoLivre!T756*(1-Plan1!$B$11)+T$4*Plan1!$E$16)-T$5-T$2)*T$7)</f>
        <v>2553979.2989530396</v>
      </c>
      <c r="U760" s="4">
        <f>((Produção!U754*(PreçoLivre!U756*(1-Plan1!$B$11)+U$4*Plan1!$E$16)-U$5-U$2)*U$7)</f>
        <v>2557195.245094887</v>
      </c>
      <c r="V760" s="4">
        <f>((Produção!V754*(PreçoLivre!V756*(1-Plan1!$B$11)+V$4*Plan1!$E$16)-V$5-V$2)*V$7)</f>
        <v>2081790.5668619447</v>
      </c>
    </row>
    <row r="761" spans="1:22" x14ac:dyDescent="0.25">
      <c r="A761">
        <v>752</v>
      </c>
      <c r="B761" s="100">
        <f t="shared" si="11"/>
        <v>68557857.272573248</v>
      </c>
      <c r="C761" s="4">
        <f>((Produção!C755*(PreçoLivre!C757*(1-Plan1!$B$11)+C$4*Plan1!$E$16)-C$5-C$2)*C$7)</f>
        <v>7776711.2759174444</v>
      </c>
      <c r="D761" s="4">
        <f>((Produção!D755*(PreçoLivre!D757*(1-Plan1!$B$11)+D$4*Plan1!$E$16)-D$5-D$2)*D$7)</f>
        <v>7553338.6363381743</v>
      </c>
      <c r="E761" s="4">
        <f>((Produção!E755*(PreçoLivre!E757*(1-Plan1!$B$11)+E$4*Plan1!$E$16)-E$5-E$2)*E$7)</f>
        <v>6618462.7708006594</v>
      </c>
      <c r="F761" s="4">
        <f>((Produção!F755*(PreçoLivre!F757*(1-Plan1!$B$11)+F$4*Plan1!$E$16)-F$5-F$2)*F$7)</f>
        <v>6153135.8284457596</v>
      </c>
      <c r="G761" s="4">
        <f>((Produção!G755*(PreçoLivre!G757*(1-Plan1!$B$11)+G$4*Plan1!$E$16)-G$5-G$2)*G$7)</f>
        <v>5117397.3424503701</v>
      </c>
      <c r="H761" s="4">
        <f>((Produção!H755*(PreçoLivre!H757*(1-Plan1!$B$11)+H$4*Plan1!$E$16)-H$5-H$2)*H$7)</f>
        <v>4687174.6692861691</v>
      </c>
      <c r="I761" s="4">
        <f>((Produção!I755*(PreçoLivre!I757*(1-Plan1!$B$11)+I$4*Plan1!$E$16)-I$5-I$2)*I$7)</f>
        <v>3956820.5703531723</v>
      </c>
      <c r="J761" s="4">
        <f>((Produção!J755*(PreçoLivre!J757*(1-Plan1!$B$11)+J$4*Plan1!$E$16)-J$5-J$2)*J$7)</f>
        <v>3409902.6055966155</v>
      </c>
      <c r="K761" s="4">
        <f>((Produção!K755*(PreçoLivre!K757*(1-Plan1!$B$11)+K$4*Plan1!$E$16)-K$5-K$2)*K$7)</f>
        <v>3187510.6233619456</v>
      </c>
      <c r="L761" s="4">
        <f>((Produção!L755*(PreçoLivre!L757*(1-Plan1!$B$11)+L$4*Plan1!$E$16)-L$5-L$2)*L$7)</f>
        <v>2824121.91203877</v>
      </c>
      <c r="M761" s="4">
        <f>((Produção!M755*(PreçoLivre!M757*(1-Plan1!$B$11)+M$4*Plan1!$E$16)-M$5-M$2)*M$7)</f>
        <v>2308717.8757910999</v>
      </c>
      <c r="N761" s="4">
        <f>((Produção!N755*(PreçoLivre!N757*(1-Plan1!$B$11)+N$4*Plan1!$E$16)-N$5-N$2)*N$7)</f>
        <v>2188082.2713940442</v>
      </c>
      <c r="O761" s="4">
        <f>((Produção!O755*(PreçoLivre!O757*(1-Plan1!$B$11)+O$4*Plan1!$E$16)-O$5-O$2)*O$7)</f>
        <v>1878853.1427872018</v>
      </c>
      <c r="P761" s="4">
        <f>((Produção!P755*(PreçoLivre!P757*(1-Plan1!$B$11)+P$4*Plan1!$E$16)-P$5-P$2)*P$7)</f>
        <v>1860491.0505970505</v>
      </c>
      <c r="Q761" s="4">
        <f>((Produção!Q755*(PreçoLivre!Q757*(1-Plan1!$B$11)+Q$4*Plan1!$E$16)-Q$5-Q$2)*Q$7)</f>
        <v>1818930.082458497</v>
      </c>
      <c r="R761" s="4">
        <f>((Produção!R755*(PreçoLivre!R757*(1-Plan1!$B$11)+R$4*Plan1!$E$16)-R$5-R$2)*R$7)</f>
        <v>1711736.2285239312</v>
      </c>
      <c r="S761" s="4">
        <f>((Produção!S755*(PreçoLivre!S757*(1-Plan1!$B$11)+S$4*Plan1!$E$16)-S$5-S$2)*S$7)</f>
        <v>1508101.8754460863</v>
      </c>
      <c r="T761" s="4">
        <f>((Produção!T755*(PreçoLivre!T757*(1-Plan1!$B$11)+T$4*Plan1!$E$16)-T$5-T$2)*T$7)</f>
        <v>1462071.6784365193</v>
      </c>
      <c r="U761" s="4">
        <f>((Produção!U755*(PreçoLivre!U757*(1-Plan1!$B$11)+U$4*Plan1!$E$16)-U$5-U$2)*U$7)</f>
        <v>1363597.8710626145</v>
      </c>
      <c r="V761" s="4">
        <f>((Produção!V755*(PreçoLivre!V757*(1-Plan1!$B$11)+V$4*Plan1!$E$16)-V$5-V$2)*V$7)</f>
        <v>1172698.961487113</v>
      </c>
    </row>
    <row r="762" spans="1:22" x14ac:dyDescent="0.25">
      <c r="A762">
        <v>753</v>
      </c>
      <c r="B762" s="100">
        <f t="shared" si="11"/>
        <v>63688867.444581829</v>
      </c>
      <c r="C762" s="4">
        <f>((Produção!C756*(PreçoLivre!C758*(1-Plan1!$B$11)+C$4*Plan1!$E$16)-C$5-C$2)*C$7)</f>
        <v>7808658.5343261817</v>
      </c>
      <c r="D762" s="4">
        <f>((Produção!D756*(PreçoLivre!D758*(1-Plan1!$B$11)+D$4*Plan1!$E$16)-D$5-D$2)*D$7)</f>
        <v>6448197.3515402209</v>
      </c>
      <c r="E762" s="4">
        <f>((Produção!E756*(PreçoLivre!E758*(1-Plan1!$B$11)+E$4*Plan1!$E$16)-E$5-E$2)*E$7)</f>
        <v>5726919.4293795098</v>
      </c>
      <c r="F762" s="4">
        <f>((Produção!F756*(PreçoLivre!F758*(1-Plan1!$B$11)+F$4*Plan1!$E$16)-F$5-F$2)*F$7)</f>
        <v>5078787.2763678106</v>
      </c>
      <c r="G762" s="4">
        <f>((Produção!G756*(PreçoLivre!G758*(1-Plan1!$B$11)+G$4*Plan1!$E$16)-G$5-G$2)*G$7)</f>
        <v>4516344.7397523439</v>
      </c>
      <c r="H762" s="4">
        <f>((Produção!H756*(PreçoLivre!H758*(1-Plan1!$B$11)+H$4*Plan1!$E$16)-H$5-H$2)*H$7)</f>
        <v>4000152.7172909258</v>
      </c>
      <c r="I762" s="4">
        <f>((Produção!I756*(PreçoLivre!I758*(1-Plan1!$B$11)+I$4*Plan1!$E$16)-I$5-I$2)*I$7)</f>
        <v>3770233.7241303972</v>
      </c>
      <c r="J762" s="4">
        <f>((Produção!J756*(PreçoLivre!J758*(1-Plan1!$B$11)+J$4*Plan1!$E$16)-J$5-J$2)*J$7)</f>
        <v>3540793.1876051286</v>
      </c>
      <c r="K762" s="4">
        <f>((Produção!K756*(PreçoLivre!K758*(1-Plan1!$B$11)+K$4*Plan1!$E$16)-K$5-K$2)*K$7)</f>
        <v>3204497.947745509</v>
      </c>
      <c r="L762" s="4">
        <f>((Produção!L756*(PreçoLivre!L758*(1-Plan1!$B$11)+L$4*Plan1!$E$16)-L$5-L$2)*L$7)</f>
        <v>2997457.5058272309</v>
      </c>
      <c r="M762" s="4">
        <f>((Produção!M756*(PreçoLivre!M758*(1-Plan1!$B$11)+M$4*Plan1!$E$16)-M$5-M$2)*M$7)</f>
        <v>2671875.8870002721</v>
      </c>
      <c r="N762" s="4">
        <f>((Produção!N756*(PreçoLivre!N758*(1-Plan1!$B$11)+N$4*Plan1!$E$16)-N$5-N$2)*N$7)</f>
        <v>2372943.5496121598</v>
      </c>
      <c r="O762" s="4">
        <f>((Produção!O756*(PreçoLivre!O758*(1-Plan1!$B$11)+O$4*Plan1!$E$16)-O$5-O$2)*O$7)</f>
        <v>2062933.7857333347</v>
      </c>
      <c r="P762" s="4">
        <f>((Produção!P756*(PreçoLivre!P758*(1-Plan1!$B$11)+P$4*Plan1!$E$16)-P$5-P$2)*P$7)</f>
        <v>1791047.1330026786</v>
      </c>
      <c r="Q762" s="4">
        <f>((Produção!Q756*(PreçoLivre!Q758*(1-Plan1!$B$11)+Q$4*Plan1!$E$16)-Q$5-Q$2)*Q$7)</f>
        <v>1604719.801370936</v>
      </c>
      <c r="R762" s="4">
        <f>((Produção!R756*(PreçoLivre!R758*(1-Plan1!$B$11)+R$4*Plan1!$E$16)-R$5-R$2)*R$7)</f>
        <v>1542481.3201266637</v>
      </c>
      <c r="S762" s="4">
        <f>((Produção!S756*(PreçoLivre!S758*(1-Plan1!$B$11)+S$4*Plan1!$E$16)-S$5-S$2)*S$7)</f>
        <v>1280378.1447280715</v>
      </c>
      <c r="T762" s="4">
        <f>((Produção!T756*(PreçoLivre!T758*(1-Plan1!$B$11)+T$4*Plan1!$E$16)-T$5-T$2)*T$7)</f>
        <v>1227298.9473972374</v>
      </c>
      <c r="U762" s="4">
        <f>((Produção!U756*(PreçoLivre!U758*(1-Plan1!$B$11)+U$4*Plan1!$E$16)-U$5-U$2)*U$7)</f>
        <v>1110159.9490230789</v>
      </c>
      <c r="V762" s="4">
        <f>((Produção!V756*(PreçoLivre!V758*(1-Plan1!$B$11)+V$4*Plan1!$E$16)-V$5-V$2)*V$7)</f>
        <v>932986.51262215071</v>
      </c>
    </row>
    <row r="763" spans="1:22" x14ac:dyDescent="0.25">
      <c r="A763">
        <v>754</v>
      </c>
      <c r="B763" s="100">
        <f t="shared" si="11"/>
        <v>80206988.748501122</v>
      </c>
      <c r="C763" s="4">
        <f>((Produção!C757*(PreçoLivre!C759*(1-Plan1!$B$11)+C$4*Plan1!$E$16)-C$5-C$2)*C$7)</f>
        <v>7532786.4121742537</v>
      </c>
      <c r="D763" s="4">
        <f>((Produção!D757*(PreçoLivre!D759*(1-Plan1!$B$11)+D$4*Plan1!$E$16)-D$5-D$2)*D$7)</f>
        <v>7072176.0163765317</v>
      </c>
      <c r="E763" s="4">
        <f>((Produção!E757*(PreçoLivre!E759*(1-Plan1!$B$11)+E$4*Plan1!$E$16)-E$5-E$2)*E$7)</f>
        <v>6635463.680115059</v>
      </c>
      <c r="F763" s="4">
        <f>((Produção!F757*(PreçoLivre!F759*(1-Plan1!$B$11)+F$4*Plan1!$E$16)-F$5-F$2)*F$7)</f>
        <v>5796025.5692471862</v>
      </c>
      <c r="G763" s="4">
        <f>((Produção!G757*(PreçoLivre!G759*(1-Plan1!$B$11)+G$4*Plan1!$E$16)-G$5-G$2)*G$7)</f>
        <v>5354628.5469415579</v>
      </c>
      <c r="H763" s="4">
        <f>((Produção!H757*(PreçoLivre!H759*(1-Plan1!$B$11)+H$4*Plan1!$E$16)-H$5-H$2)*H$7)</f>
        <v>5556144.0098445667</v>
      </c>
      <c r="I763" s="4">
        <f>((Produção!I757*(PreçoLivre!I759*(1-Plan1!$B$11)+I$4*Plan1!$E$16)-I$5-I$2)*I$7)</f>
        <v>4916998.3377127387</v>
      </c>
      <c r="J763" s="4">
        <f>((Produção!J757*(PreçoLivre!J759*(1-Plan1!$B$11)+J$4*Plan1!$E$16)-J$5-J$2)*J$7)</f>
        <v>4311703.4877661588</v>
      </c>
      <c r="K763" s="4">
        <f>((Produção!K757*(PreçoLivre!K759*(1-Plan1!$B$11)+K$4*Plan1!$E$16)-K$5-K$2)*K$7)</f>
        <v>4276095.3764100038</v>
      </c>
      <c r="L763" s="4">
        <f>((Produção!L757*(PreçoLivre!L759*(1-Plan1!$B$11)+L$4*Plan1!$E$16)-L$5-L$2)*L$7)</f>
        <v>3974700.1898510973</v>
      </c>
      <c r="M763" s="4">
        <f>((Produção!M757*(PreçoLivre!M759*(1-Plan1!$B$11)+M$4*Plan1!$E$16)-M$5-M$2)*M$7)</f>
        <v>3626854.1196742542</v>
      </c>
      <c r="N763" s="4">
        <f>((Produção!N757*(PreçoLivre!N759*(1-Plan1!$B$11)+N$4*Plan1!$E$16)-N$5-N$2)*N$7)</f>
        <v>3276674.2034550589</v>
      </c>
      <c r="O763" s="4">
        <f>((Produção!O757*(PreçoLivre!O759*(1-Plan1!$B$11)+O$4*Plan1!$E$16)-O$5-O$2)*O$7)</f>
        <v>2976974.273183343</v>
      </c>
      <c r="P763" s="4">
        <f>((Produção!P757*(PreçoLivre!P759*(1-Plan1!$B$11)+P$4*Plan1!$E$16)-P$5-P$2)*P$7)</f>
        <v>2828804.2485716729</v>
      </c>
      <c r="Q763" s="4">
        <f>((Produção!Q757*(PreçoLivre!Q759*(1-Plan1!$B$11)+Q$4*Plan1!$E$16)-Q$5-Q$2)*Q$7)</f>
        <v>2536759.4164898861</v>
      </c>
      <c r="R763" s="4">
        <f>((Produção!R757*(PreçoLivre!R759*(1-Plan1!$B$11)+R$4*Plan1!$E$16)-R$5-R$2)*R$7)</f>
        <v>2289610.9204733153</v>
      </c>
      <c r="S763" s="4">
        <f>((Produção!S757*(PreçoLivre!S759*(1-Plan1!$B$11)+S$4*Plan1!$E$16)-S$5-S$2)*S$7)</f>
        <v>1930732.8446563575</v>
      </c>
      <c r="T763" s="4">
        <f>((Produção!T757*(PreçoLivre!T759*(1-Plan1!$B$11)+T$4*Plan1!$E$16)-T$5-T$2)*T$7)</f>
        <v>1896369.9706024954</v>
      </c>
      <c r="U763" s="4">
        <f>((Produção!U757*(PreçoLivre!U759*(1-Plan1!$B$11)+U$4*Plan1!$E$16)-U$5-U$2)*U$7)</f>
        <v>1754854.5545028376</v>
      </c>
      <c r="V763" s="4">
        <f>((Produção!V757*(PreçoLivre!V759*(1-Plan1!$B$11)+V$4*Plan1!$E$16)-V$5-V$2)*V$7)</f>
        <v>1662632.5704527057</v>
      </c>
    </row>
    <row r="764" spans="1:22" x14ac:dyDescent="0.25">
      <c r="A764">
        <v>755</v>
      </c>
      <c r="B764" s="100">
        <f t="shared" si="11"/>
        <v>73477981.977245063</v>
      </c>
      <c r="C764" s="4">
        <f>((Produção!C758*(PreçoLivre!C760*(1-Plan1!$B$11)+C$4*Plan1!$E$16)-C$5-C$2)*C$7)</f>
        <v>7780052.9441273678</v>
      </c>
      <c r="D764" s="4">
        <f>((Produção!D758*(PreçoLivre!D760*(1-Plan1!$B$11)+D$4*Plan1!$E$16)-D$5-D$2)*D$7)</f>
        <v>7287907.949572701</v>
      </c>
      <c r="E764" s="4">
        <f>((Produção!E758*(PreçoLivre!E760*(1-Plan1!$B$11)+E$4*Plan1!$E$16)-E$5-E$2)*E$7)</f>
        <v>6414247.7725151861</v>
      </c>
      <c r="F764" s="4">
        <f>((Produção!F758*(PreçoLivre!F760*(1-Plan1!$B$11)+F$4*Plan1!$E$16)-F$5-F$2)*F$7)</f>
        <v>6021779.4957316462</v>
      </c>
      <c r="G764" s="4">
        <f>((Produção!G758*(PreçoLivre!G760*(1-Plan1!$B$11)+G$4*Plan1!$E$16)-G$5-G$2)*G$7)</f>
        <v>5550170.1438780008</v>
      </c>
      <c r="H764" s="4">
        <f>((Produção!H758*(PreçoLivre!H760*(1-Plan1!$B$11)+H$4*Plan1!$E$16)-H$5-H$2)*H$7)</f>
        <v>4909191.5706457905</v>
      </c>
      <c r="I764" s="4">
        <f>((Produção!I758*(PreçoLivre!I760*(1-Plan1!$B$11)+I$4*Plan1!$E$16)-I$5-I$2)*I$7)</f>
        <v>4260037.5244787885</v>
      </c>
      <c r="J764" s="4">
        <f>((Produção!J758*(PreçoLivre!J760*(1-Plan1!$B$11)+J$4*Plan1!$E$16)-J$5-J$2)*J$7)</f>
        <v>3974670.5363017721</v>
      </c>
      <c r="K764" s="4">
        <f>((Produção!K758*(PreçoLivre!K760*(1-Plan1!$B$11)+K$4*Plan1!$E$16)-K$5-K$2)*K$7)</f>
        <v>3634629.1707863142</v>
      </c>
      <c r="L764" s="4">
        <f>((Produção!L758*(PreçoLivre!L760*(1-Plan1!$B$11)+L$4*Plan1!$E$16)-L$5-L$2)*L$7)</f>
        <v>3165076.4520515595</v>
      </c>
      <c r="M764" s="4">
        <f>((Produção!M758*(PreçoLivre!M760*(1-Plan1!$B$11)+M$4*Plan1!$E$16)-M$5-M$2)*M$7)</f>
        <v>3323884.5500141392</v>
      </c>
      <c r="N764" s="4">
        <f>((Produção!N758*(PreçoLivre!N760*(1-Plan1!$B$11)+N$4*Plan1!$E$16)-N$5-N$2)*N$7)</f>
        <v>2971003.3693039445</v>
      </c>
      <c r="O764" s="4">
        <f>((Produção!O758*(PreçoLivre!O760*(1-Plan1!$B$11)+O$4*Plan1!$E$16)-O$5-O$2)*O$7)</f>
        <v>2635856.6924867835</v>
      </c>
      <c r="P764" s="4">
        <f>((Produção!P758*(PreçoLivre!P760*(1-Plan1!$B$11)+P$4*Plan1!$E$16)-P$5-P$2)*P$7)</f>
        <v>2499230.4557318944</v>
      </c>
      <c r="Q764" s="4">
        <f>((Produção!Q758*(PreçoLivre!Q760*(1-Plan1!$B$11)+Q$4*Plan1!$E$16)-Q$5-Q$2)*Q$7)</f>
        <v>2060431.91595351</v>
      </c>
      <c r="R764" s="4">
        <f>((Produção!R758*(PreçoLivre!R760*(1-Plan1!$B$11)+R$4*Plan1!$E$16)-R$5-R$2)*R$7)</f>
        <v>1800637.9082259941</v>
      </c>
      <c r="S764" s="4">
        <f>((Produção!S758*(PreçoLivre!S760*(1-Plan1!$B$11)+S$4*Plan1!$E$16)-S$5-S$2)*S$7)</f>
        <v>1563918.0474191101</v>
      </c>
      <c r="T764" s="4">
        <f>((Produção!T758*(PreçoLivre!T760*(1-Plan1!$B$11)+T$4*Plan1!$E$16)-T$5-T$2)*T$7)</f>
        <v>1389987.464930505</v>
      </c>
      <c r="U764" s="4">
        <f>((Produção!U758*(PreçoLivre!U760*(1-Plan1!$B$11)+U$4*Plan1!$E$16)-U$5-U$2)*U$7)</f>
        <v>1175986.3204713152</v>
      </c>
      <c r="V764" s="4">
        <f>((Produção!V758*(PreçoLivre!V760*(1-Plan1!$B$11)+V$4*Plan1!$E$16)-V$5-V$2)*V$7)</f>
        <v>1059281.6926187379</v>
      </c>
    </row>
    <row r="765" spans="1:22" x14ac:dyDescent="0.25">
      <c r="A765">
        <v>756</v>
      </c>
      <c r="B765" s="100">
        <f t="shared" si="11"/>
        <v>78478470.634463474</v>
      </c>
      <c r="C765" s="4">
        <f>((Produção!C759*(PreçoLivre!C761*(1-Plan1!$B$11)+C$4*Plan1!$E$16)-C$5-C$2)*C$7)</f>
        <v>8093464.7658763751</v>
      </c>
      <c r="D765" s="4">
        <f>((Produção!D759*(PreçoLivre!D761*(1-Plan1!$B$11)+D$4*Plan1!$E$16)-D$5-D$2)*D$7)</f>
        <v>6991358.0690480312</v>
      </c>
      <c r="E765" s="4">
        <f>((Produção!E759*(PreçoLivre!E761*(1-Plan1!$B$11)+E$4*Plan1!$E$16)-E$5-E$2)*E$7)</f>
        <v>6451914.3034627764</v>
      </c>
      <c r="F765" s="4">
        <f>((Produção!F759*(PreçoLivre!F761*(1-Plan1!$B$11)+F$4*Plan1!$E$16)-F$5-F$2)*F$7)</f>
        <v>6103172.7426690739</v>
      </c>
      <c r="G765" s="4">
        <f>((Produção!G759*(PreçoLivre!G761*(1-Plan1!$B$11)+G$4*Plan1!$E$16)-G$5-G$2)*G$7)</f>
        <v>5450777.2045238735</v>
      </c>
      <c r="H765" s="4">
        <f>((Produção!H759*(PreçoLivre!H761*(1-Plan1!$B$11)+H$4*Plan1!$E$16)-H$5-H$2)*H$7)</f>
        <v>4930300.2505027149</v>
      </c>
      <c r="I765" s="4">
        <f>((Produção!I759*(PreçoLivre!I761*(1-Plan1!$B$11)+I$4*Plan1!$E$16)-I$5-I$2)*I$7)</f>
        <v>4384922.2467972636</v>
      </c>
      <c r="J765" s="4">
        <f>((Produção!J759*(PreçoLivre!J761*(1-Plan1!$B$11)+J$4*Plan1!$E$16)-J$5-J$2)*J$7)</f>
        <v>4367529.8307821937</v>
      </c>
      <c r="K765" s="4">
        <f>((Produção!K759*(PreçoLivre!K761*(1-Plan1!$B$11)+K$4*Plan1!$E$16)-K$5-K$2)*K$7)</f>
        <v>4227074.4226661632</v>
      </c>
      <c r="L765" s="4">
        <f>((Produção!L759*(PreçoLivre!L761*(1-Plan1!$B$11)+L$4*Plan1!$E$16)-L$5-L$2)*L$7)</f>
        <v>3716188.3498734329</v>
      </c>
      <c r="M765" s="4">
        <f>((Produção!M759*(PreçoLivre!M761*(1-Plan1!$B$11)+M$4*Plan1!$E$16)-M$5-M$2)*M$7)</f>
        <v>3476346.933106781</v>
      </c>
      <c r="N765" s="4">
        <f>((Produção!N759*(PreçoLivre!N761*(1-Plan1!$B$11)+N$4*Plan1!$E$16)-N$5-N$2)*N$7)</f>
        <v>3216583.179242752</v>
      </c>
      <c r="O765" s="4">
        <f>((Produção!O759*(PreçoLivre!O761*(1-Plan1!$B$11)+O$4*Plan1!$E$16)-O$5-O$2)*O$7)</f>
        <v>2842316.3953498704</v>
      </c>
      <c r="P765" s="4">
        <f>((Produção!P759*(PreçoLivre!P761*(1-Plan1!$B$11)+P$4*Plan1!$E$16)-P$5-P$2)*P$7)</f>
        <v>2563573.9502596804</v>
      </c>
      <c r="Q765" s="4">
        <f>((Produção!Q759*(PreçoLivre!Q761*(1-Plan1!$B$11)+Q$4*Plan1!$E$16)-Q$5-Q$2)*Q$7)</f>
        <v>2254669.7228358132</v>
      </c>
      <c r="R765" s="4">
        <f>((Produção!R759*(PreçoLivre!R761*(1-Plan1!$B$11)+R$4*Plan1!$E$16)-R$5-R$2)*R$7)</f>
        <v>2305296.8704956127</v>
      </c>
      <c r="S765" s="4">
        <f>((Produção!S759*(PreçoLivre!S761*(1-Plan1!$B$11)+S$4*Plan1!$E$16)-S$5-S$2)*S$7)</f>
        <v>2046278.8664035199</v>
      </c>
      <c r="T765" s="4">
        <f>((Produção!T759*(PreçoLivre!T761*(1-Plan1!$B$11)+T$4*Plan1!$E$16)-T$5-T$2)*T$7)</f>
        <v>1847977.3614001824</v>
      </c>
      <c r="U765" s="4">
        <f>((Produção!U759*(PreçoLivre!U761*(1-Plan1!$B$11)+U$4*Plan1!$E$16)-U$5-U$2)*U$7)</f>
        <v>1697443.8297654977</v>
      </c>
      <c r="V765" s="4">
        <f>((Produção!V759*(PreçoLivre!V761*(1-Plan1!$B$11)+V$4*Plan1!$E$16)-V$5-V$2)*V$7)</f>
        <v>1511281.3394018728</v>
      </c>
    </row>
    <row r="766" spans="1:22" x14ac:dyDescent="0.25">
      <c r="A766">
        <v>757</v>
      </c>
      <c r="B766" s="100">
        <f t="shared" si="11"/>
        <v>69759327.94610329</v>
      </c>
      <c r="C766" s="4">
        <f>((Produção!C760*(PreçoLivre!C762*(1-Plan1!$B$11)+C$4*Plan1!$E$16)-C$5-C$2)*C$7)</f>
        <v>7501691.756198504</v>
      </c>
      <c r="D766" s="4">
        <f>((Produção!D760*(PreçoLivre!D762*(1-Plan1!$B$11)+D$4*Plan1!$E$16)-D$5-D$2)*D$7)</f>
        <v>7557707.5504652066</v>
      </c>
      <c r="E766" s="4">
        <f>((Produção!E760*(PreçoLivre!E762*(1-Plan1!$B$11)+E$4*Plan1!$E$16)-E$5-E$2)*E$7)</f>
        <v>6429553.8196183713</v>
      </c>
      <c r="F766" s="4">
        <f>((Produção!F760*(PreçoLivre!F762*(1-Plan1!$B$11)+F$4*Plan1!$E$16)-F$5-F$2)*F$7)</f>
        <v>5494208.8040765421</v>
      </c>
      <c r="G766" s="4">
        <f>((Produção!G760*(PreçoLivre!G762*(1-Plan1!$B$11)+G$4*Plan1!$E$16)-G$5-G$2)*G$7)</f>
        <v>4940879.7169436039</v>
      </c>
      <c r="H766" s="4">
        <f>((Produção!H760*(PreçoLivre!H762*(1-Plan1!$B$11)+H$4*Plan1!$E$16)-H$5-H$2)*H$7)</f>
        <v>4697195.3112440277</v>
      </c>
      <c r="I766" s="4">
        <f>((Produção!I760*(PreçoLivre!I762*(1-Plan1!$B$11)+I$4*Plan1!$E$16)-I$5-I$2)*I$7)</f>
        <v>4219931.446223584</v>
      </c>
      <c r="J766" s="4">
        <f>((Produção!J760*(PreçoLivre!J762*(1-Plan1!$B$11)+J$4*Plan1!$E$16)-J$5-J$2)*J$7)</f>
        <v>4065246.8946104436</v>
      </c>
      <c r="K766" s="4">
        <f>((Produção!K760*(PreçoLivre!K762*(1-Plan1!$B$11)+K$4*Plan1!$E$16)-K$5-K$2)*K$7)</f>
        <v>3581522.3764859191</v>
      </c>
      <c r="L766" s="4">
        <f>((Produção!L760*(PreçoLivre!L762*(1-Plan1!$B$11)+L$4*Plan1!$E$16)-L$5-L$2)*L$7)</f>
        <v>3117378.7210123315</v>
      </c>
      <c r="M766" s="4">
        <f>((Produção!M760*(PreçoLivre!M762*(1-Plan1!$B$11)+M$4*Plan1!$E$16)-M$5-M$2)*M$7)</f>
        <v>2704708.4403498434</v>
      </c>
      <c r="N766" s="4">
        <f>((Produção!N760*(PreçoLivre!N762*(1-Plan1!$B$11)+N$4*Plan1!$E$16)-N$5-N$2)*N$7)</f>
        <v>2451321.2175305956</v>
      </c>
      <c r="O766" s="4">
        <f>((Produção!O760*(PreçoLivre!O762*(1-Plan1!$B$11)+O$4*Plan1!$E$16)-O$5-O$2)*O$7)</f>
        <v>2048748.9400214143</v>
      </c>
      <c r="P766" s="4">
        <f>((Produção!P760*(PreçoLivre!P762*(1-Plan1!$B$11)+P$4*Plan1!$E$16)-P$5-P$2)*P$7)</f>
        <v>1921128.9693253571</v>
      </c>
      <c r="Q766" s="4">
        <f>((Produção!Q760*(PreçoLivre!Q762*(1-Plan1!$B$11)+Q$4*Plan1!$E$16)-Q$5-Q$2)*Q$7)</f>
        <v>1846536.6157445826</v>
      </c>
      <c r="R766" s="4">
        <f>((Produção!R760*(PreçoLivre!R762*(1-Plan1!$B$11)+R$4*Plan1!$E$16)-R$5-R$2)*R$7)</f>
        <v>1595523.8798585043</v>
      </c>
      <c r="S766" s="4">
        <f>((Produção!S760*(PreçoLivre!S762*(1-Plan1!$B$11)+S$4*Plan1!$E$16)-S$5-S$2)*S$7)</f>
        <v>1415322.1103063165</v>
      </c>
      <c r="T766" s="4">
        <f>((Produção!T760*(PreçoLivre!T762*(1-Plan1!$B$11)+T$4*Plan1!$E$16)-T$5-T$2)*T$7)</f>
        <v>1419161.0799533075</v>
      </c>
      <c r="U766" s="4">
        <f>((Produção!U760*(PreçoLivre!U762*(1-Plan1!$B$11)+U$4*Plan1!$E$16)-U$5-U$2)*U$7)</f>
        <v>1399553.6230898527</v>
      </c>
      <c r="V766" s="4">
        <f>((Produção!V760*(PreçoLivre!V762*(1-Plan1!$B$11)+V$4*Plan1!$E$16)-V$5-V$2)*V$7)</f>
        <v>1352006.6730449919</v>
      </c>
    </row>
    <row r="767" spans="1:22" x14ac:dyDescent="0.25">
      <c r="A767">
        <v>758</v>
      </c>
      <c r="B767" s="100">
        <f t="shared" si="11"/>
        <v>66040241.579761952</v>
      </c>
      <c r="C767" s="4">
        <f>((Produção!C761*(PreçoLivre!C763*(1-Plan1!$B$11)+C$4*Plan1!$E$16)-C$5-C$2)*C$7)</f>
        <v>7921515.8004646562</v>
      </c>
      <c r="D767" s="4">
        <f>((Produção!D761*(PreçoLivre!D763*(1-Plan1!$B$11)+D$4*Plan1!$E$16)-D$5-D$2)*D$7)</f>
        <v>7400860.5899552964</v>
      </c>
      <c r="E767" s="4">
        <f>((Produção!E761*(PreçoLivre!E763*(1-Plan1!$B$11)+E$4*Plan1!$E$16)-E$5-E$2)*E$7)</f>
        <v>6264624.0645820769</v>
      </c>
      <c r="F767" s="4">
        <f>((Produção!F761*(PreçoLivre!F763*(1-Plan1!$B$11)+F$4*Plan1!$E$16)-F$5-F$2)*F$7)</f>
        <v>5385257.421732706</v>
      </c>
      <c r="G767" s="4">
        <f>((Produção!G761*(PreçoLivre!G763*(1-Plan1!$B$11)+G$4*Plan1!$E$16)-G$5-G$2)*G$7)</f>
        <v>4800695.6093492629</v>
      </c>
      <c r="H767" s="4">
        <f>((Produção!H761*(PreçoLivre!H763*(1-Plan1!$B$11)+H$4*Plan1!$E$16)-H$5-H$2)*H$7)</f>
        <v>4621643.4475829005</v>
      </c>
      <c r="I767" s="4">
        <f>((Produção!I761*(PreçoLivre!I763*(1-Plan1!$B$11)+I$4*Plan1!$E$16)-I$5-I$2)*I$7)</f>
        <v>4035009.5970206051</v>
      </c>
      <c r="J767" s="4">
        <f>((Produção!J761*(PreçoLivre!J763*(1-Plan1!$B$11)+J$4*Plan1!$E$16)-J$5-J$2)*J$7)</f>
        <v>3870565.920648478</v>
      </c>
      <c r="K767" s="4">
        <f>((Produção!K761*(PreçoLivre!K763*(1-Plan1!$B$11)+K$4*Plan1!$E$16)-K$5-K$2)*K$7)</f>
        <v>3480274.2310393206</v>
      </c>
      <c r="L767" s="4">
        <f>((Produção!L761*(PreçoLivre!L763*(1-Plan1!$B$11)+L$4*Plan1!$E$16)-L$5-L$2)*L$7)</f>
        <v>3090299.5849340572</v>
      </c>
      <c r="M767" s="4">
        <f>((Produção!M761*(PreçoLivre!M763*(1-Plan1!$B$11)+M$4*Plan1!$E$16)-M$5-M$2)*M$7)</f>
        <v>2503147.9109240947</v>
      </c>
      <c r="N767" s="4">
        <f>((Produção!N761*(PreçoLivre!N763*(1-Plan1!$B$11)+N$4*Plan1!$E$16)-N$5-N$2)*N$7)</f>
        <v>2187746.5652506729</v>
      </c>
      <c r="O767" s="4">
        <f>((Produção!O761*(PreçoLivre!O763*(1-Plan1!$B$11)+O$4*Plan1!$E$16)-O$5-O$2)*O$7)</f>
        <v>1974389.2850201793</v>
      </c>
      <c r="P767" s="4">
        <f>((Produção!P761*(PreçoLivre!P763*(1-Plan1!$B$11)+P$4*Plan1!$E$16)-P$5-P$2)*P$7)</f>
        <v>1691086.6225660543</v>
      </c>
      <c r="Q767" s="4">
        <f>((Produção!Q761*(PreçoLivre!Q763*(1-Plan1!$B$11)+Q$4*Plan1!$E$16)-Q$5-Q$2)*Q$7)</f>
        <v>1508572.4440006381</v>
      </c>
      <c r="R767" s="4">
        <f>((Produção!R761*(PreçoLivre!R763*(1-Plan1!$B$11)+R$4*Plan1!$E$16)-R$5-R$2)*R$7)</f>
        <v>1333245.9302062849</v>
      </c>
      <c r="S767" s="4">
        <f>((Produção!S761*(PreçoLivre!S763*(1-Plan1!$B$11)+S$4*Plan1!$E$16)-S$5-S$2)*S$7)</f>
        <v>1281647.8577214063</v>
      </c>
      <c r="T767" s="4">
        <f>((Produção!T761*(PreçoLivre!T763*(1-Plan1!$B$11)+T$4*Plan1!$E$16)-T$5-T$2)*T$7)</f>
        <v>1011379.3187999829</v>
      </c>
      <c r="U767" s="4">
        <f>((Produção!U761*(PreçoLivre!U763*(1-Plan1!$B$11)+U$4*Plan1!$E$16)-U$5-U$2)*U$7)</f>
        <v>890373.12716399273</v>
      </c>
      <c r="V767" s="4">
        <f>((Produção!V761*(PreçoLivre!V763*(1-Plan1!$B$11)+V$4*Plan1!$E$16)-V$5-V$2)*V$7)</f>
        <v>787906.25079929945</v>
      </c>
    </row>
    <row r="768" spans="1:22" x14ac:dyDescent="0.25">
      <c r="A768">
        <v>759</v>
      </c>
      <c r="B768" s="100">
        <f t="shared" si="11"/>
        <v>65026678.878920794</v>
      </c>
      <c r="C768" s="4">
        <f>((Produção!C762*(PreçoLivre!C764*(1-Plan1!$B$11)+C$4*Plan1!$E$16)-C$5-C$2)*C$7)</f>
        <v>7396702.4765350437</v>
      </c>
      <c r="D768" s="4">
        <f>((Produção!D762*(PreçoLivre!D764*(1-Plan1!$B$11)+D$4*Plan1!$E$16)-D$5-D$2)*D$7)</f>
        <v>6383284.6906790202</v>
      </c>
      <c r="E768" s="4">
        <f>((Produção!E762*(PreçoLivre!E764*(1-Plan1!$B$11)+E$4*Plan1!$E$16)-E$5-E$2)*E$7)</f>
        <v>5898963.0505252713</v>
      </c>
      <c r="F768" s="4">
        <f>((Produção!F762*(PreçoLivre!F764*(1-Plan1!$B$11)+F$4*Plan1!$E$16)-F$5-F$2)*F$7)</f>
        <v>5841391.6283167675</v>
      </c>
      <c r="G768" s="4">
        <f>((Produção!G762*(PreçoLivre!G764*(1-Plan1!$B$11)+G$4*Plan1!$E$16)-G$5-G$2)*G$7)</f>
        <v>5111641.0850925613</v>
      </c>
      <c r="H768" s="4">
        <f>((Produção!H762*(PreçoLivre!H764*(1-Plan1!$B$11)+H$4*Plan1!$E$16)-H$5-H$2)*H$7)</f>
        <v>4368418.6456256006</v>
      </c>
      <c r="I768" s="4">
        <f>((Produção!I762*(PreçoLivre!I764*(1-Plan1!$B$11)+I$4*Plan1!$E$16)-I$5-I$2)*I$7)</f>
        <v>4004974.2144288002</v>
      </c>
      <c r="J768" s="4">
        <f>((Produção!J762*(PreçoLivre!J764*(1-Plan1!$B$11)+J$4*Plan1!$E$16)-J$5-J$2)*J$7)</f>
        <v>3660767.3599665826</v>
      </c>
      <c r="K768" s="4">
        <f>((Produção!K762*(PreçoLivre!K764*(1-Plan1!$B$11)+K$4*Plan1!$E$16)-K$5-K$2)*K$7)</f>
        <v>3130080.6972254077</v>
      </c>
      <c r="L768" s="4">
        <f>((Produção!L762*(PreçoLivre!L764*(1-Plan1!$B$11)+L$4*Plan1!$E$16)-L$5-L$2)*L$7)</f>
        <v>2736887.6523371935</v>
      </c>
      <c r="M768" s="4">
        <f>((Produção!M762*(PreçoLivre!M764*(1-Plan1!$B$11)+M$4*Plan1!$E$16)-M$5-M$2)*M$7)</f>
        <v>2615160.3296765182</v>
      </c>
      <c r="N768" s="4">
        <f>((Produção!N762*(PreçoLivre!N764*(1-Plan1!$B$11)+N$4*Plan1!$E$16)-N$5-N$2)*N$7)</f>
        <v>2164257.2703540437</v>
      </c>
      <c r="O768" s="4">
        <f>((Produção!O762*(PreçoLivre!O764*(1-Plan1!$B$11)+O$4*Plan1!$E$16)-O$5-O$2)*O$7)</f>
        <v>1923691.6744561465</v>
      </c>
      <c r="P768" s="4">
        <f>((Produção!P762*(PreçoLivre!P764*(1-Plan1!$B$11)+P$4*Plan1!$E$16)-P$5-P$2)*P$7)</f>
        <v>1930217.9400260481</v>
      </c>
      <c r="Q768" s="4">
        <f>((Produção!Q762*(PreçoLivre!Q764*(1-Plan1!$B$11)+Q$4*Plan1!$E$16)-Q$5-Q$2)*Q$7)</f>
        <v>1686887.9203940039</v>
      </c>
      <c r="R768" s="4">
        <f>((Produção!R762*(PreçoLivre!R764*(1-Plan1!$B$11)+R$4*Plan1!$E$16)-R$5-R$2)*R$7)</f>
        <v>1514983.0082251709</v>
      </c>
      <c r="S768" s="4">
        <f>((Produção!S762*(PreçoLivre!S764*(1-Plan1!$B$11)+S$4*Plan1!$E$16)-S$5-S$2)*S$7)</f>
        <v>1322392.8404115618</v>
      </c>
      <c r="T768" s="4">
        <f>((Produção!T762*(PreçoLivre!T764*(1-Plan1!$B$11)+T$4*Plan1!$E$16)-T$5-T$2)*T$7)</f>
        <v>1161424.9708479235</v>
      </c>
      <c r="U768" s="4">
        <f>((Produção!U762*(PreçoLivre!U764*(1-Plan1!$B$11)+U$4*Plan1!$E$16)-U$5-U$2)*U$7)</f>
        <v>1169282.5954157503</v>
      </c>
      <c r="V768" s="4">
        <f>((Produção!V762*(PreçoLivre!V764*(1-Plan1!$B$11)+V$4*Plan1!$E$16)-V$5-V$2)*V$7)</f>
        <v>1005268.8283813926</v>
      </c>
    </row>
    <row r="769" spans="1:22" x14ac:dyDescent="0.25">
      <c r="A769">
        <v>760</v>
      </c>
      <c r="B769" s="100">
        <f t="shared" si="11"/>
        <v>82873803.043282107</v>
      </c>
      <c r="C769" s="4">
        <f>((Produção!C763*(PreçoLivre!C765*(1-Plan1!$B$11)+C$4*Plan1!$E$16)-C$5-C$2)*C$7)</f>
        <v>7668426.773091808</v>
      </c>
      <c r="D769" s="4">
        <f>((Produção!D763*(PreçoLivre!D765*(1-Plan1!$B$11)+D$4*Plan1!$E$16)-D$5-D$2)*D$7)</f>
        <v>7331368.3511963217</v>
      </c>
      <c r="E769" s="4">
        <f>((Produção!E763*(PreçoLivre!E765*(1-Plan1!$B$11)+E$4*Plan1!$E$16)-E$5-E$2)*E$7)</f>
        <v>6304815.7462275438</v>
      </c>
      <c r="F769" s="4">
        <f>((Produção!F763*(PreçoLivre!F765*(1-Plan1!$B$11)+F$4*Plan1!$E$16)-F$5-F$2)*F$7)</f>
        <v>6361849.1583525389</v>
      </c>
      <c r="G769" s="4">
        <f>((Produção!G763*(PreçoLivre!G765*(1-Plan1!$B$11)+G$4*Plan1!$E$16)-G$5-G$2)*G$7)</f>
        <v>5551375.400251234</v>
      </c>
      <c r="H769" s="4">
        <f>((Produção!H763*(PreçoLivre!H765*(1-Plan1!$B$11)+H$4*Plan1!$E$16)-H$5-H$2)*H$7)</f>
        <v>4812302.8149147313</v>
      </c>
      <c r="I769" s="4">
        <f>((Produção!I763*(PreçoLivre!I765*(1-Plan1!$B$11)+I$4*Plan1!$E$16)-I$5-I$2)*I$7)</f>
        <v>5073939.3322803965</v>
      </c>
      <c r="J769" s="4">
        <f>((Produção!J763*(PreçoLivre!J765*(1-Plan1!$B$11)+J$4*Plan1!$E$16)-J$5-J$2)*J$7)</f>
        <v>4262481.7997346055</v>
      </c>
      <c r="K769" s="4">
        <f>((Produção!K763*(PreçoLivre!K765*(1-Plan1!$B$11)+K$4*Plan1!$E$16)-K$5-K$2)*K$7)</f>
        <v>4078741.4142065588</v>
      </c>
      <c r="L769" s="4">
        <f>((Produção!L763*(PreçoLivre!L765*(1-Plan1!$B$11)+L$4*Plan1!$E$16)-L$5-L$2)*L$7)</f>
        <v>4180346.1009331434</v>
      </c>
      <c r="M769" s="4">
        <f>((Produção!M763*(PreçoLivre!M765*(1-Plan1!$B$11)+M$4*Plan1!$E$16)-M$5-M$2)*M$7)</f>
        <v>3769851.7478836686</v>
      </c>
      <c r="N769" s="4">
        <f>((Produção!N763*(PreçoLivre!N765*(1-Plan1!$B$11)+N$4*Plan1!$E$16)-N$5-N$2)*N$7)</f>
        <v>3608726.4366331017</v>
      </c>
      <c r="O769" s="4">
        <f>((Produção!O763*(PreçoLivre!O765*(1-Plan1!$B$11)+O$4*Plan1!$E$16)-O$5-O$2)*O$7)</f>
        <v>3396057.8477828442</v>
      </c>
      <c r="P769" s="4">
        <f>((Produção!P763*(PreçoLivre!P765*(1-Plan1!$B$11)+P$4*Plan1!$E$16)-P$5-P$2)*P$7)</f>
        <v>3098685.9329919494</v>
      </c>
      <c r="Q769" s="4">
        <f>((Produção!Q763*(PreçoLivre!Q765*(1-Plan1!$B$11)+Q$4*Plan1!$E$16)-Q$5-Q$2)*Q$7)</f>
        <v>2824862.3275949247</v>
      </c>
      <c r="R769" s="4">
        <f>((Produção!R763*(PreçoLivre!R765*(1-Plan1!$B$11)+R$4*Plan1!$E$16)-R$5-R$2)*R$7)</f>
        <v>2706341.2529345099</v>
      </c>
      <c r="S769" s="4">
        <f>((Produção!S763*(PreçoLivre!S765*(1-Plan1!$B$11)+S$4*Plan1!$E$16)-S$5-S$2)*S$7)</f>
        <v>2403120.555503489</v>
      </c>
      <c r="T769" s="4">
        <f>((Produção!T763*(PreçoLivre!T765*(1-Plan1!$B$11)+T$4*Plan1!$E$16)-T$5-T$2)*T$7)</f>
        <v>1965973.6472189527</v>
      </c>
      <c r="U769" s="4">
        <f>((Produção!U763*(PreçoLivre!U765*(1-Plan1!$B$11)+U$4*Plan1!$E$16)-U$5-U$2)*U$7)</f>
        <v>1898712.2153925032</v>
      </c>
      <c r="V769" s="4">
        <f>((Produção!V763*(PreçoLivre!V765*(1-Plan1!$B$11)+V$4*Plan1!$E$16)-V$5-V$2)*V$7)</f>
        <v>1575824.1881572695</v>
      </c>
    </row>
    <row r="770" spans="1:22" x14ac:dyDescent="0.25">
      <c r="A770">
        <v>761</v>
      </c>
      <c r="B770" s="100">
        <f t="shared" si="11"/>
        <v>58564092.812068671</v>
      </c>
      <c r="C770" s="4">
        <f>((Produção!C764*(PreçoLivre!C766*(1-Plan1!$B$11)+C$4*Plan1!$E$16)-C$5-C$2)*C$7)</f>
        <v>6915107.5411590924</v>
      </c>
      <c r="D770" s="4">
        <f>((Produção!D764*(PreçoLivre!D766*(1-Plan1!$B$11)+D$4*Plan1!$E$16)-D$5-D$2)*D$7)</f>
        <v>6125552.8257324221</v>
      </c>
      <c r="E770" s="4">
        <f>((Produção!E764*(PreçoLivre!E766*(1-Plan1!$B$11)+E$4*Plan1!$E$16)-E$5-E$2)*E$7)</f>
        <v>5692670.4764187001</v>
      </c>
      <c r="F770" s="4">
        <f>((Produção!F764*(PreçoLivre!F766*(1-Plan1!$B$11)+F$4*Plan1!$E$16)-F$5-F$2)*F$7)</f>
        <v>4800136.4496755879</v>
      </c>
      <c r="G770" s="4">
        <f>((Produção!G764*(PreçoLivre!G766*(1-Plan1!$B$11)+G$4*Plan1!$E$16)-G$5-G$2)*G$7)</f>
        <v>4610062.5515510496</v>
      </c>
      <c r="H770" s="4">
        <f>((Produção!H764*(PreçoLivre!H766*(1-Plan1!$B$11)+H$4*Plan1!$E$16)-H$5-H$2)*H$7)</f>
        <v>4102408.5787430899</v>
      </c>
      <c r="I770" s="4">
        <f>((Produção!I764*(PreçoLivre!I766*(1-Plan1!$B$11)+I$4*Plan1!$E$16)-I$5-I$2)*I$7)</f>
        <v>3455893.1510478728</v>
      </c>
      <c r="J770" s="4">
        <f>((Produção!J764*(PreçoLivre!J766*(1-Plan1!$B$11)+J$4*Plan1!$E$16)-J$5-J$2)*J$7)</f>
        <v>2983863.1091064876</v>
      </c>
      <c r="K770" s="4">
        <f>((Produção!K764*(PreçoLivre!K766*(1-Plan1!$B$11)+K$4*Plan1!$E$16)-K$5-K$2)*K$7)</f>
        <v>2556414.5831246055</v>
      </c>
      <c r="L770" s="4">
        <f>((Produção!L764*(PreçoLivre!L766*(1-Plan1!$B$11)+L$4*Plan1!$E$16)-L$5-L$2)*L$7)</f>
        <v>2322123.087970621</v>
      </c>
      <c r="M770" s="4">
        <f>((Produção!M764*(PreçoLivre!M766*(1-Plan1!$B$11)+M$4*Plan1!$E$16)-M$5-M$2)*M$7)</f>
        <v>2187349.0586123029</v>
      </c>
      <c r="N770" s="4">
        <f>((Produção!N764*(PreçoLivre!N766*(1-Plan1!$B$11)+N$4*Plan1!$E$16)-N$5-N$2)*N$7)</f>
        <v>2157130.1399588641</v>
      </c>
      <c r="O770" s="4">
        <f>((Produção!O764*(PreçoLivre!O766*(1-Plan1!$B$11)+O$4*Plan1!$E$16)-O$5-O$2)*O$7)</f>
        <v>2018803.2878058357</v>
      </c>
      <c r="P770" s="4">
        <f>((Produção!P764*(PreçoLivre!P766*(1-Plan1!$B$11)+P$4*Plan1!$E$16)-P$5-P$2)*P$7)</f>
        <v>1872408.1411659177</v>
      </c>
      <c r="Q770" s="4">
        <f>((Produção!Q764*(PreçoLivre!Q766*(1-Plan1!$B$11)+Q$4*Plan1!$E$16)-Q$5-Q$2)*Q$7)</f>
        <v>1484775.0974620772</v>
      </c>
      <c r="R770" s="4">
        <f>((Produção!R764*(PreçoLivre!R766*(1-Plan1!$B$11)+R$4*Plan1!$E$16)-R$5-R$2)*R$7)</f>
        <v>1289314.5526321246</v>
      </c>
      <c r="S770" s="4">
        <f>((Produção!S764*(PreçoLivre!S766*(1-Plan1!$B$11)+S$4*Plan1!$E$16)-S$5-S$2)*S$7)</f>
        <v>1135583.6086706747</v>
      </c>
      <c r="T770" s="4">
        <f>((Produção!T764*(PreçoLivre!T766*(1-Plan1!$B$11)+T$4*Plan1!$E$16)-T$5-T$2)*T$7)</f>
        <v>1052828.8349544746</v>
      </c>
      <c r="U770" s="4">
        <f>((Produção!U764*(PreçoLivre!U766*(1-Plan1!$B$11)+U$4*Plan1!$E$16)-U$5-U$2)*U$7)</f>
        <v>940251.56092574215</v>
      </c>
      <c r="V770" s="4">
        <f>((Produção!V764*(PreçoLivre!V766*(1-Plan1!$B$11)+V$4*Plan1!$E$16)-V$5-V$2)*V$7)</f>
        <v>861416.1753511111</v>
      </c>
    </row>
    <row r="771" spans="1:22" x14ac:dyDescent="0.25">
      <c r="A771">
        <v>762</v>
      </c>
      <c r="B771" s="100">
        <f t="shared" si="11"/>
        <v>83937997.795833752</v>
      </c>
      <c r="C771" s="4">
        <f>((Produção!C765*(PreçoLivre!C767*(1-Plan1!$B$11)+C$4*Plan1!$E$16)-C$5-C$2)*C$7)</f>
        <v>7946843.6411762489</v>
      </c>
      <c r="D771" s="4">
        <f>((Produção!D765*(PreçoLivre!D767*(1-Plan1!$B$11)+D$4*Plan1!$E$16)-D$5-D$2)*D$7)</f>
        <v>7911762.2252965309</v>
      </c>
      <c r="E771" s="4">
        <f>((Produção!E765*(PreçoLivre!E767*(1-Plan1!$B$11)+E$4*Plan1!$E$16)-E$5-E$2)*E$7)</f>
        <v>7306545.4101981381</v>
      </c>
      <c r="F771" s="4">
        <f>((Produção!F765*(PreçoLivre!F767*(1-Plan1!$B$11)+F$4*Plan1!$E$16)-F$5-F$2)*F$7)</f>
        <v>6354933.1421285085</v>
      </c>
      <c r="G771" s="4">
        <f>((Produção!G765*(PreçoLivre!G767*(1-Plan1!$B$11)+G$4*Plan1!$E$16)-G$5-G$2)*G$7)</f>
        <v>6313606.5352491885</v>
      </c>
      <c r="H771" s="4">
        <f>((Produção!H765*(PreçoLivre!H767*(1-Plan1!$B$11)+H$4*Plan1!$E$16)-H$5-H$2)*H$7)</f>
        <v>6016961.8443752266</v>
      </c>
      <c r="I771" s="4">
        <f>((Produção!I765*(PreçoLivre!I767*(1-Plan1!$B$11)+I$4*Plan1!$E$16)-I$5-I$2)*I$7)</f>
        <v>5399508.3954328848</v>
      </c>
      <c r="J771" s="4">
        <f>((Produção!J765*(PreçoLivre!J767*(1-Plan1!$B$11)+J$4*Plan1!$E$16)-J$5-J$2)*J$7)</f>
        <v>4755447.7091176054</v>
      </c>
      <c r="K771" s="4">
        <f>((Produção!K765*(PreçoLivre!K767*(1-Plan1!$B$11)+K$4*Plan1!$E$16)-K$5-K$2)*K$7)</f>
        <v>4314079.6710909205</v>
      </c>
      <c r="L771" s="4">
        <f>((Produção!L765*(PreçoLivre!L767*(1-Plan1!$B$11)+L$4*Plan1!$E$16)-L$5-L$2)*L$7)</f>
        <v>4200554.0047552604</v>
      </c>
      <c r="M771" s="4">
        <f>((Produção!M765*(PreçoLivre!M767*(1-Plan1!$B$11)+M$4*Plan1!$E$16)-M$5-M$2)*M$7)</f>
        <v>3778268.2641137135</v>
      </c>
      <c r="N771" s="4">
        <f>((Produção!N765*(PreçoLivre!N767*(1-Plan1!$B$11)+N$4*Plan1!$E$16)-N$5-N$2)*N$7)</f>
        <v>3443647.2135589789</v>
      </c>
      <c r="O771" s="4">
        <f>((Produção!O765*(PreçoLivre!O767*(1-Plan1!$B$11)+O$4*Plan1!$E$16)-O$5-O$2)*O$7)</f>
        <v>3110073.7967106686</v>
      </c>
      <c r="P771" s="4">
        <f>((Produção!P765*(PreçoLivre!P767*(1-Plan1!$B$11)+P$4*Plan1!$E$16)-P$5-P$2)*P$7)</f>
        <v>2546750.4003127213</v>
      </c>
      <c r="Q771" s="4">
        <f>((Produção!Q765*(PreçoLivre!Q767*(1-Plan1!$B$11)+Q$4*Plan1!$E$16)-Q$5-Q$2)*Q$7)</f>
        <v>2106850.8839417971</v>
      </c>
      <c r="R771" s="4">
        <f>((Produção!R765*(PreçoLivre!R767*(1-Plan1!$B$11)+R$4*Plan1!$E$16)-R$5-R$2)*R$7)</f>
        <v>1976762.4146994399</v>
      </c>
      <c r="S771" s="4">
        <f>((Produção!S765*(PreçoLivre!S767*(1-Plan1!$B$11)+S$4*Plan1!$E$16)-S$5-S$2)*S$7)</f>
        <v>1754273.4000264718</v>
      </c>
      <c r="T771" s="4">
        <f>((Produção!T765*(PreçoLivre!T767*(1-Plan1!$B$11)+T$4*Plan1!$E$16)-T$5-T$2)*T$7)</f>
        <v>1666492.347099256</v>
      </c>
      <c r="U771" s="4">
        <f>((Produção!U765*(PreçoLivre!U767*(1-Plan1!$B$11)+U$4*Plan1!$E$16)-U$5-U$2)*U$7)</f>
        <v>1568323.3825322005</v>
      </c>
      <c r="V771" s="4">
        <f>((Produção!V765*(PreçoLivre!V767*(1-Plan1!$B$11)+V$4*Plan1!$E$16)-V$5-V$2)*V$7)</f>
        <v>1466313.114017986</v>
      </c>
    </row>
    <row r="772" spans="1:22" x14ac:dyDescent="0.25">
      <c r="A772">
        <v>763</v>
      </c>
      <c r="B772" s="100">
        <f t="shared" si="11"/>
        <v>71446428.818885475</v>
      </c>
      <c r="C772" s="4">
        <f>((Produção!C766*(PreçoLivre!C768*(1-Plan1!$B$11)+C$4*Plan1!$E$16)-C$5-C$2)*C$7)</f>
        <v>7905113.6388489595</v>
      </c>
      <c r="D772" s="4">
        <f>((Produção!D766*(PreçoLivre!D768*(1-Plan1!$B$11)+D$4*Plan1!$E$16)-D$5-D$2)*D$7)</f>
        <v>7679991.7402420714</v>
      </c>
      <c r="E772" s="4">
        <f>((Produção!E766*(PreçoLivre!E768*(1-Plan1!$B$11)+E$4*Plan1!$E$16)-E$5-E$2)*E$7)</f>
        <v>7164227.061467357</v>
      </c>
      <c r="F772" s="4">
        <f>((Produção!F766*(PreçoLivre!F768*(1-Plan1!$B$11)+F$4*Plan1!$E$16)-F$5-F$2)*F$7)</f>
        <v>6708025.2524062591</v>
      </c>
      <c r="G772" s="4">
        <f>((Produção!G766*(PreçoLivre!G768*(1-Plan1!$B$11)+G$4*Plan1!$E$16)-G$5-G$2)*G$7)</f>
        <v>5402875.9587659575</v>
      </c>
      <c r="H772" s="4">
        <f>((Produção!H766*(PreçoLivre!H768*(1-Plan1!$B$11)+H$4*Plan1!$E$16)-H$5-H$2)*H$7)</f>
        <v>4656325.9372964101</v>
      </c>
      <c r="I772" s="4">
        <f>((Produção!I766*(PreçoLivre!I768*(1-Plan1!$B$11)+I$4*Plan1!$E$16)-I$5-I$2)*I$7)</f>
        <v>4167605.0887803035</v>
      </c>
      <c r="J772" s="4">
        <f>((Produção!J766*(PreçoLivre!J768*(1-Plan1!$B$11)+J$4*Plan1!$E$16)-J$5-J$2)*J$7)</f>
        <v>3672941.3359150989</v>
      </c>
      <c r="K772" s="4">
        <f>((Produção!K766*(PreçoLivre!K768*(1-Plan1!$B$11)+K$4*Plan1!$E$16)-K$5-K$2)*K$7)</f>
        <v>3075053.6698304894</v>
      </c>
      <c r="L772" s="4">
        <f>((Produção!L766*(PreçoLivre!L768*(1-Plan1!$B$11)+L$4*Plan1!$E$16)-L$5-L$2)*L$7)</f>
        <v>3020081.687330666</v>
      </c>
      <c r="M772" s="4">
        <f>((Produção!M766*(PreçoLivre!M768*(1-Plan1!$B$11)+M$4*Plan1!$E$16)-M$5-M$2)*M$7)</f>
        <v>2530493.2380329203</v>
      </c>
      <c r="N772" s="4">
        <f>((Produção!N766*(PreçoLivre!N768*(1-Plan1!$B$11)+N$4*Plan1!$E$16)-N$5-N$2)*N$7)</f>
        <v>2245819.6595929516</v>
      </c>
      <c r="O772" s="4">
        <f>((Produção!O766*(PreçoLivre!O768*(1-Plan1!$B$11)+O$4*Plan1!$E$16)-O$5-O$2)*O$7)</f>
        <v>2230712.4950724184</v>
      </c>
      <c r="P772" s="4">
        <f>((Produção!P766*(PreçoLivre!P768*(1-Plan1!$B$11)+P$4*Plan1!$E$16)-P$5-P$2)*P$7)</f>
        <v>1901494.1916358625</v>
      </c>
      <c r="Q772" s="4">
        <f>((Produção!Q766*(PreçoLivre!Q768*(1-Plan1!$B$11)+Q$4*Plan1!$E$16)-Q$5-Q$2)*Q$7)</f>
        <v>1844671.1144821942</v>
      </c>
      <c r="R772" s="4">
        <f>((Produção!R766*(PreçoLivre!R768*(1-Plan1!$B$11)+R$4*Plan1!$E$16)-R$5-R$2)*R$7)</f>
        <v>1794692.386557546</v>
      </c>
      <c r="S772" s="4">
        <f>((Produção!S766*(PreçoLivre!S768*(1-Plan1!$B$11)+S$4*Plan1!$E$16)-S$5-S$2)*S$7)</f>
        <v>1625718.428661844</v>
      </c>
      <c r="T772" s="4">
        <f>((Produção!T766*(PreçoLivre!T768*(1-Plan1!$B$11)+T$4*Plan1!$E$16)-T$5-T$2)*T$7)</f>
        <v>1414484.10615808</v>
      </c>
      <c r="U772" s="4">
        <f>((Produção!U766*(PreçoLivre!U768*(1-Plan1!$B$11)+U$4*Plan1!$E$16)-U$5-U$2)*U$7)</f>
        <v>1259932.9352791312</v>
      </c>
      <c r="V772" s="4">
        <f>((Produção!V766*(PreçoLivre!V768*(1-Plan1!$B$11)+V$4*Plan1!$E$16)-V$5-V$2)*V$7)</f>
        <v>1146168.8925289714</v>
      </c>
    </row>
    <row r="773" spans="1:22" x14ac:dyDescent="0.25">
      <c r="A773">
        <v>764</v>
      </c>
      <c r="B773" s="100">
        <f t="shared" si="11"/>
        <v>69490501.913062662</v>
      </c>
      <c r="C773" s="4">
        <f>((Produção!C767*(PreçoLivre!C769*(1-Plan1!$B$11)+C$4*Plan1!$E$16)-C$5-C$2)*C$7)</f>
        <v>6449589.7809540983</v>
      </c>
      <c r="D773" s="4">
        <f>((Produção!D767*(PreçoLivre!D769*(1-Plan1!$B$11)+D$4*Plan1!$E$16)-D$5-D$2)*D$7)</f>
        <v>6263691.0737023158</v>
      </c>
      <c r="E773" s="4">
        <f>((Produção!E767*(PreçoLivre!E769*(1-Plan1!$B$11)+E$4*Plan1!$E$16)-E$5-E$2)*E$7)</f>
        <v>5948125.6804403253</v>
      </c>
      <c r="F773" s="4">
        <f>((Produção!F767*(PreçoLivre!F769*(1-Plan1!$B$11)+F$4*Plan1!$E$16)-F$5-F$2)*F$7)</f>
        <v>6108763.2747386945</v>
      </c>
      <c r="G773" s="4">
        <f>((Produção!G767*(PreçoLivre!G769*(1-Plan1!$B$11)+G$4*Plan1!$E$16)-G$5-G$2)*G$7)</f>
        <v>5786461.8678921144</v>
      </c>
      <c r="H773" s="4">
        <f>((Produção!H767*(PreçoLivre!H769*(1-Plan1!$B$11)+H$4*Plan1!$E$16)-H$5-H$2)*H$7)</f>
        <v>5653627.6389061911</v>
      </c>
      <c r="I773" s="4">
        <f>((Produção!I767*(PreçoLivre!I769*(1-Plan1!$B$11)+I$4*Plan1!$E$16)-I$5-I$2)*I$7)</f>
        <v>5194124.8195067253</v>
      </c>
      <c r="J773" s="4">
        <f>((Produção!J767*(PreçoLivre!J769*(1-Plan1!$B$11)+J$4*Plan1!$E$16)-J$5-J$2)*J$7)</f>
        <v>4086657.5421147053</v>
      </c>
      <c r="K773" s="4">
        <f>((Produção!K767*(PreçoLivre!K769*(1-Plan1!$B$11)+K$4*Plan1!$E$16)-K$5-K$2)*K$7)</f>
        <v>3449471.3630035254</v>
      </c>
      <c r="L773" s="4">
        <f>((Produção!L767*(PreçoLivre!L769*(1-Plan1!$B$11)+L$4*Plan1!$E$16)-L$5-L$2)*L$7)</f>
        <v>3121670.227149196</v>
      </c>
      <c r="M773" s="4">
        <f>((Produção!M767*(PreçoLivre!M769*(1-Plan1!$B$11)+M$4*Plan1!$E$16)-M$5-M$2)*M$7)</f>
        <v>2666047.0561337485</v>
      </c>
      <c r="N773" s="4">
        <f>((Produção!N767*(PreçoLivre!N769*(1-Plan1!$B$11)+N$4*Plan1!$E$16)-N$5-N$2)*N$7)</f>
        <v>2495239.6264445726</v>
      </c>
      <c r="O773" s="4">
        <f>((Produção!O767*(PreçoLivre!O769*(1-Plan1!$B$11)+O$4*Plan1!$E$16)-O$5-O$2)*O$7)</f>
        <v>2242259.3305264185</v>
      </c>
      <c r="P773" s="4">
        <f>((Produção!P767*(PreçoLivre!P769*(1-Plan1!$B$11)+P$4*Plan1!$E$16)-P$5-P$2)*P$7)</f>
        <v>1946460.0237384229</v>
      </c>
      <c r="Q773" s="4">
        <f>((Produção!Q767*(PreçoLivre!Q769*(1-Plan1!$B$11)+Q$4*Plan1!$E$16)-Q$5-Q$2)*Q$7)</f>
        <v>1823667.1126684551</v>
      </c>
      <c r="R773" s="4">
        <f>((Produção!R767*(PreçoLivre!R769*(1-Plan1!$B$11)+R$4*Plan1!$E$16)-R$5-R$2)*R$7)</f>
        <v>1505988.8691640715</v>
      </c>
      <c r="S773" s="4">
        <f>((Produção!S767*(PreçoLivre!S769*(1-Plan1!$B$11)+S$4*Plan1!$E$16)-S$5-S$2)*S$7)</f>
        <v>1302887.3799056155</v>
      </c>
      <c r="T773" s="4">
        <f>((Produção!T767*(PreçoLivre!T769*(1-Plan1!$B$11)+T$4*Plan1!$E$16)-T$5-T$2)*T$7)</f>
        <v>1180782.0533858631</v>
      </c>
      <c r="U773" s="4">
        <f>((Produção!U767*(PreçoLivre!U769*(1-Plan1!$B$11)+U$4*Plan1!$E$16)-U$5-U$2)*U$7)</f>
        <v>1181435.3675592134</v>
      </c>
      <c r="V773" s="4">
        <f>((Produção!V767*(PreçoLivre!V769*(1-Plan1!$B$11)+V$4*Plan1!$E$16)-V$5-V$2)*V$7)</f>
        <v>1083551.825128387</v>
      </c>
    </row>
    <row r="774" spans="1:22" x14ac:dyDescent="0.25">
      <c r="A774">
        <v>765</v>
      </c>
      <c r="B774" s="100">
        <f t="shared" si="11"/>
        <v>67711044.192663416</v>
      </c>
      <c r="C774" s="4">
        <f>((Produção!C768*(PreçoLivre!C770*(1-Plan1!$B$11)+C$4*Plan1!$E$16)-C$5-C$2)*C$7)</f>
        <v>7409904.6846013768</v>
      </c>
      <c r="D774" s="4">
        <f>((Produção!D768*(PreçoLivre!D770*(1-Plan1!$B$11)+D$4*Plan1!$E$16)-D$5-D$2)*D$7)</f>
        <v>6763662.5009300169</v>
      </c>
      <c r="E774" s="4">
        <f>((Produção!E768*(PreçoLivre!E770*(1-Plan1!$B$11)+E$4*Plan1!$E$16)-E$5-E$2)*E$7)</f>
        <v>6461562.08039934</v>
      </c>
      <c r="F774" s="4">
        <f>((Produção!F768*(PreçoLivre!F770*(1-Plan1!$B$11)+F$4*Plan1!$E$16)-F$5-F$2)*F$7)</f>
        <v>5656615.3765494302</v>
      </c>
      <c r="G774" s="4">
        <f>((Produção!G768*(PreçoLivre!G770*(1-Plan1!$B$11)+G$4*Plan1!$E$16)-G$5-G$2)*G$7)</f>
        <v>5227946.7779953107</v>
      </c>
      <c r="H774" s="4">
        <f>((Produção!H768*(PreçoLivre!H770*(1-Plan1!$B$11)+H$4*Plan1!$E$16)-H$5-H$2)*H$7)</f>
        <v>4710999.5800465858</v>
      </c>
      <c r="I774" s="4">
        <f>((Produção!I768*(PreçoLivre!I770*(1-Plan1!$B$11)+I$4*Plan1!$E$16)-I$5-I$2)*I$7)</f>
        <v>4199407.5250313058</v>
      </c>
      <c r="J774" s="4">
        <f>((Produção!J768*(PreçoLivre!J770*(1-Plan1!$B$11)+J$4*Plan1!$E$16)-J$5-J$2)*J$7)</f>
        <v>4225268.7499385066</v>
      </c>
      <c r="K774" s="4">
        <f>((Produção!K768*(PreçoLivre!K770*(1-Plan1!$B$11)+K$4*Plan1!$E$16)-K$5-K$2)*K$7)</f>
        <v>3786673.7520986605</v>
      </c>
      <c r="L774" s="4">
        <f>((Produção!L768*(PreçoLivre!L770*(1-Plan1!$B$11)+L$4*Plan1!$E$16)-L$5-L$2)*L$7)</f>
        <v>3374650.8411636781</v>
      </c>
      <c r="M774" s="4">
        <f>((Produção!M768*(PreçoLivre!M770*(1-Plan1!$B$11)+M$4*Plan1!$E$16)-M$5-M$2)*M$7)</f>
        <v>2897111.5217874944</v>
      </c>
      <c r="N774" s="4">
        <f>((Produção!N768*(PreçoLivre!N770*(1-Plan1!$B$11)+N$4*Plan1!$E$16)-N$5-N$2)*N$7)</f>
        <v>2350074.648419919</v>
      </c>
      <c r="O774" s="4">
        <f>((Produção!O768*(PreçoLivre!O770*(1-Plan1!$B$11)+O$4*Plan1!$E$16)-O$5-O$2)*O$7)</f>
        <v>2027084.2012926934</v>
      </c>
      <c r="P774" s="4">
        <f>((Produção!P768*(PreçoLivre!P770*(1-Plan1!$B$11)+P$4*Plan1!$E$16)-P$5-P$2)*P$7)</f>
        <v>1862243.7768930627</v>
      </c>
      <c r="Q774" s="4">
        <f>((Produção!Q768*(PreçoLivre!Q770*(1-Plan1!$B$11)+Q$4*Plan1!$E$16)-Q$5-Q$2)*Q$7)</f>
        <v>1631510.9612164632</v>
      </c>
      <c r="R774" s="4">
        <f>((Produção!R768*(PreçoLivre!R770*(1-Plan1!$B$11)+R$4*Plan1!$E$16)-R$5-R$2)*R$7)</f>
        <v>1213863.5151890365</v>
      </c>
      <c r="S774" s="4">
        <f>((Produção!S768*(PreçoLivre!S770*(1-Plan1!$B$11)+S$4*Plan1!$E$16)-S$5-S$2)*S$7)</f>
        <v>1118378.0740598787</v>
      </c>
      <c r="T774" s="4">
        <f>((Produção!T768*(PreçoLivre!T770*(1-Plan1!$B$11)+T$4*Plan1!$E$16)-T$5-T$2)*T$7)</f>
        <v>1031186.328370668</v>
      </c>
      <c r="U774" s="4">
        <f>((Produção!U768*(PreçoLivre!U770*(1-Plan1!$B$11)+U$4*Plan1!$E$16)-U$5-U$2)*U$7)</f>
        <v>901366.27899949113</v>
      </c>
      <c r="V774" s="4">
        <f>((Produção!V768*(PreçoLivre!V770*(1-Plan1!$B$11)+V$4*Plan1!$E$16)-V$5-V$2)*V$7)</f>
        <v>861533.01768048888</v>
      </c>
    </row>
    <row r="775" spans="1:22" x14ac:dyDescent="0.25">
      <c r="A775">
        <v>766</v>
      </c>
      <c r="B775" s="100">
        <f t="shared" si="11"/>
        <v>68104098.240806133</v>
      </c>
      <c r="C775" s="4">
        <f>((Produção!C769*(PreçoLivre!C771*(1-Plan1!$B$11)+C$4*Plan1!$E$16)-C$5-C$2)*C$7)</f>
        <v>7598386.6774297841</v>
      </c>
      <c r="D775" s="4">
        <f>((Produção!D769*(PreçoLivre!D771*(1-Plan1!$B$11)+D$4*Plan1!$E$16)-D$5-D$2)*D$7)</f>
        <v>7354832.6234367536</v>
      </c>
      <c r="E775" s="4">
        <f>((Produção!E769*(PreçoLivre!E771*(1-Plan1!$B$11)+E$4*Plan1!$E$16)-E$5-E$2)*E$7)</f>
        <v>6949489.571725429</v>
      </c>
      <c r="F775" s="4">
        <f>((Produção!F769*(PreçoLivre!F771*(1-Plan1!$B$11)+F$4*Plan1!$E$16)-F$5-F$2)*F$7)</f>
        <v>6407000.7239652881</v>
      </c>
      <c r="G775" s="4">
        <f>((Produção!G769*(PreçoLivre!G771*(1-Plan1!$B$11)+G$4*Plan1!$E$16)-G$5-G$2)*G$7)</f>
        <v>5904314.6335439999</v>
      </c>
      <c r="H775" s="4">
        <f>((Produção!H769*(PreçoLivre!H771*(1-Plan1!$B$11)+H$4*Plan1!$E$16)-H$5-H$2)*H$7)</f>
        <v>4994583.7233116664</v>
      </c>
      <c r="I775" s="4">
        <f>((Produção!I769*(PreçoLivre!I771*(1-Plan1!$B$11)+I$4*Plan1!$E$16)-I$5-I$2)*I$7)</f>
        <v>4000291.1116005476</v>
      </c>
      <c r="J775" s="4">
        <f>((Produção!J769*(PreçoLivre!J771*(1-Plan1!$B$11)+J$4*Plan1!$E$16)-J$5-J$2)*J$7)</f>
        <v>3362318.7105992232</v>
      </c>
      <c r="K775" s="4">
        <f>((Produção!K769*(PreçoLivre!K771*(1-Plan1!$B$11)+K$4*Plan1!$E$16)-K$5-K$2)*K$7)</f>
        <v>3055196.591888363</v>
      </c>
      <c r="L775" s="4">
        <f>((Produção!L769*(PreçoLivre!L771*(1-Plan1!$B$11)+L$4*Plan1!$E$16)-L$5-L$2)*L$7)</f>
        <v>2881566.9751981664</v>
      </c>
      <c r="M775" s="4">
        <f>((Produção!M769*(PreçoLivre!M771*(1-Plan1!$B$11)+M$4*Plan1!$E$16)-M$5-M$2)*M$7)</f>
        <v>2477384.5422692169</v>
      </c>
      <c r="N775" s="4">
        <f>((Produção!N769*(PreçoLivre!N771*(1-Plan1!$B$11)+N$4*Plan1!$E$16)-N$5-N$2)*N$7)</f>
        <v>2207044.1737361383</v>
      </c>
      <c r="O775" s="4">
        <f>((Produção!O769*(PreçoLivre!O771*(1-Plan1!$B$11)+O$4*Plan1!$E$16)-O$5-O$2)*O$7)</f>
        <v>1944006.4181671131</v>
      </c>
      <c r="P775" s="4">
        <f>((Produção!P769*(PreçoLivre!P771*(1-Plan1!$B$11)+P$4*Plan1!$E$16)-P$5-P$2)*P$7)</f>
        <v>1861270.2053211278</v>
      </c>
      <c r="Q775" s="4">
        <f>((Produção!Q769*(PreçoLivre!Q771*(1-Plan1!$B$11)+Q$4*Plan1!$E$16)-Q$5-Q$2)*Q$7)</f>
        <v>1508208.8940672076</v>
      </c>
      <c r="R775" s="4">
        <f>((Produção!R769*(PreçoLivre!R771*(1-Plan1!$B$11)+R$4*Plan1!$E$16)-R$5-R$2)*R$7)</f>
        <v>1500220.4302405452</v>
      </c>
      <c r="S775" s="4">
        <f>((Produção!S769*(PreçoLivre!S771*(1-Plan1!$B$11)+S$4*Plan1!$E$16)-S$5-S$2)*S$7)</f>
        <v>1188443.8642109977</v>
      </c>
      <c r="T775" s="4">
        <f>((Produção!T769*(PreçoLivre!T771*(1-Plan1!$B$11)+T$4*Plan1!$E$16)-T$5-T$2)*T$7)</f>
        <v>1077961.2138788314</v>
      </c>
      <c r="U775" s="4">
        <f>((Produção!U769*(PreçoLivre!U771*(1-Plan1!$B$11)+U$4*Plan1!$E$16)-U$5-U$2)*U$7)</f>
        <v>977300.92061333719</v>
      </c>
      <c r="V775" s="4">
        <f>((Produção!V769*(PreçoLivre!V771*(1-Plan1!$B$11)+V$4*Plan1!$E$16)-V$5-V$2)*V$7)</f>
        <v>854276.23560241109</v>
      </c>
    </row>
    <row r="776" spans="1:22" x14ac:dyDescent="0.25">
      <c r="A776">
        <v>767</v>
      </c>
      <c r="B776" s="100">
        <f t="shared" si="11"/>
        <v>73350715.978369981</v>
      </c>
      <c r="C776" s="4">
        <f>((Produção!C770*(PreçoLivre!C772*(1-Plan1!$B$11)+C$4*Plan1!$E$16)-C$5-C$2)*C$7)</f>
        <v>7925757.3414417515</v>
      </c>
      <c r="D776" s="4">
        <f>((Produção!D770*(PreçoLivre!D772*(1-Plan1!$B$11)+D$4*Plan1!$E$16)-D$5-D$2)*D$7)</f>
        <v>6865234.0631677285</v>
      </c>
      <c r="E776" s="4">
        <f>((Produção!E770*(PreçoLivre!E772*(1-Plan1!$B$11)+E$4*Plan1!$E$16)-E$5-E$2)*E$7)</f>
        <v>6253779.5217373902</v>
      </c>
      <c r="F776" s="4">
        <f>((Produção!F770*(PreçoLivre!F772*(1-Plan1!$B$11)+F$4*Plan1!$E$16)-F$5-F$2)*F$7)</f>
        <v>6150676.490770027</v>
      </c>
      <c r="G776" s="4">
        <f>((Produção!G770*(PreçoLivre!G772*(1-Plan1!$B$11)+G$4*Plan1!$E$16)-G$5-G$2)*G$7)</f>
        <v>5685527.6104861256</v>
      </c>
      <c r="H776" s="4">
        <f>((Produção!H770*(PreçoLivre!H772*(1-Plan1!$B$11)+H$4*Plan1!$E$16)-H$5-H$2)*H$7)</f>
        <v>4748256.7305429224</v>
      </c>
      <c r="I776" s="4">
        <f>((Produção!I770*(PreçoLivre!I772*(1-Plan1!$B$11)+I$4*Plan1!$E$16)-I$5-I$2)*I$7)</f>
        <v>4360022.7970610987</v>
      </c>
      <c r="J776" s="4">
        <f>((Produção!J770*(PreçoLivre!J772*(1-Plan1!$B$11)+J$4*Plan1!$E$16)-J$5-J$2)*J$7)</f>
        <v>3815470.8045457257</v>
      </c>
      <c r="K776" s="4">
        <f>((Produção!K770*(PreçoLivre!K772*(1-Plan1!$B$11)+K$4*Plan1!$E$16)-K$5-K$2)*K$7)</f>
        <v>3184106.105459217</v>
      </c>
      <c r="L776" s="4">
        <f>((Produção!L770*(PreçoLivre!L772*(1-Plan1!$B$11)+L$4*Plan1!$E$16)-L$5-L$2)*L$7)</f>
        <v>3239938.5950980978</v>
      </c>
      <c r="M776" s="4">
        <f>((Produção!M770*(PreçoLivre!M772*(1-Plan1!$B$11)+M$4*Plan1!$E$16)-M$5-M$2)*M$7)</f>
        <v>3046316.1439146879</v>
      </c>
      <c r="N776" s="4">
        <f>((Produção!N770*(PreçoLivre!N772*(1-Plan1!$B$11)+N$4*Plan1!$E$16)-N$5-N$2)*N$7)</f>
        <v>2707834.9511593273</v>
      </c>
      <c r="O776" s="4">
        <f>((Produção!O770*(PreçoLivre!O772*(1-Plan1!$B$11)+O$4*Plan1!$E$16)-O$5-O$2)*O$7)</f>
        <v>2535877.2246331633</v>
      </c>
      <c r="P776" s="4">
        <f>((Produção!P770*(PreçoLivre!P772*(1-Plan1!$B$11)+P$4*Plan1!$E$16)-P$5-P$2)*P$7)</f>
        <v>2453166.1282915203</v>
      </c>
      <c r="Q776" s="4">
        <f>((Produção!Q770*(PreçoLivre!Q772*(1-Plan1!$B$11)+Q$4*Plan1!$E$16)-Q$5-Q$2)*Q$7)</f>
        <v>2313378.526250137</v>
      </c>
      <c r="R776" s="4">
        <f>((Produção!R770*(PreçoLivre!R772*(1-Plan1!$B$11)+R$4*Plan1!$E$16)-R$5-R$2)*R$7)</f>
        <v>2217528.7562927925</v>
      </c>
      <c r="S776" s="4">
        <f>((Produção!S770*(PreçoLivre!S772*(1-Plan1!$B$11)+S$4*Plan1!$E$16)-S$5-S$2)*S$7)</f>
        <v>1861131.4625370819</v>
      </c>
      <c r="T776" s="4">
        <f>((Produção!T770*(PreçoLivre!T772*(1-Plan1!$B$11)+T$4*Plan1!$E$16)-T$5-T$2)*T$7)</f>
        <v>1569353.8090370148</v>
      </c>
      <c r="U776" s="4">
        <f>((Produção!U770*(PreçoLivre!U772*(1-Plan1!$B$11)+U$4*Plan1!$E$16)-U$5-U$2)*U$7)</f>
        <v>1325575.9096449481</v>
      </c>
      <c r="V776" s="4">
        <f>((Produção!V770*(PreçoLivre!V772*(1-Plan1!$B$11)+V$4*Plan1!$E$16)-V$5-V$2)*V$7)</f>
        <v>1091783.0062992275</v>
      </c>
    </row>
    <row r="777" spans="1:22" x14ac:dyDescent="0.25">
      <c r="A777">
        <v>768</v>
      </c>
      <c r="B777" s="100">
        <f t="shared" si="11"/>
        <v>73318599.027437627</v>
      </c>
      <c r="C777" s="4">
        <f>((Produção!C771*(PreçoLivre!C773*(1-Plan1!$B$11)+C$4*Plan1!$E$16)-C$5-C$2)*C$7)</f>
        <v>6985966.8716023527</v>
      </c>
      <c r="D777" s="4">
        <f>((Produção!D771*(PreçoLivre!D773*(1-Plan1!$B$11)+D$4*Plan1!$E$16)-D$5-D$2)*D$7)</f>
        <v>6288078.650471556</v>
      </c>
      <c r="E777" s="4">
        <f>((Produção!E771*(PreçoLivre!E773*(1-Plan1!$B$11)+E$4*Plan1!$E$16)-E$5-E$2)*E$7)</f>
        <v>6130696.9971810086</v>
      </c>
      <c r="F777" s="4">
        <f>((Produção!F771*(PreçoLivre!F773*(1-Plan1!$B$11)+F$4*Plan1!$E$16)-F$5-F$2)*F$7)</f>
        <v>5486163.4713328239</v>
      </c>
      <c r="G777" s="4">
        <f>((Produção!G771*(PreçoLivre!G773*(1-Plan1!$B$11)+G$4*Plan1!$E$16)-G$5-G$2)*G$7)</f>
        <v>5005379.36023713</v>
      </c>
      <c r="H777" s="4">
        <f>((Produção!H771*(PreçoLivre!H773*(1-Plan1!$B$11)+H$4*Plan1!$E$16)-H$5-H$2)*H$7)</f>
        <v>5095691.5769792115</v>
      </c>
      <c r="I777" s="4">
        <f>((Produção!I771*(PreçoLivre!I773*(1-Plan1!$B$11)+I$4*Plan1!$E$16)-I$5-I$2)*I$7)</f>
        <v>4326736.0639729528</v>
      </c>
      <c r="J777" s="4">
        <f>((Produção!J771*(PreçoLivre!J773*(1-Plan1!$B$11)+J$4*Plan1!$E$16)-J$5-J$2)*J$7)</f>
        <v>4006019.4548560255</v>
      </c>
      <c r="K777" s="4">
        <f>((Produção!K771*(PreçoLivre!K773*(1-Plan1!$B$11)+K$4*Plan1!$E$16)-K$5-K$2)*K$7)</f>
        <v>3693444.6741479654</v>
      </c>
      <c r="L777" s="4">
        <f>((Produção!L771*(PreçoLivre!L773*(1-Plan1!$B$11)+L$4*Plan1!$E$16)-L$5-L$2)*L$7)</f>
        <v>3535512.6615724307</v>
      </c>
      <c r="M777" s="4">
        <f>((Produção!M771*(PreçoLivre!M773*(1-Plan1!$B$11)+M$4*Plan1!$E$16)-M$5-M$2)*M$7)</f>
        <v>3056016.5057162493</v>
      </c>
      <c r="N777" s="4">
        <f>((Produção!N771*(PreçoLivre!N773*(1-Plan1!$B$11)+N$4*Plan1!$E$16)-N$5-N$2)*N$7)</f>
        <v>2961959.7096716291</v>
      </c>
      <c r="O777" s="4">
        <f>((Produção!O771*(PreçoLivre!O773*(1-Plan1!$B$11)+O$4*Plan1!$E$16)-O$5-O$2)*O$7)</f>
        <v>2751508.5048105489</v>
      </c>
      <c r="P777" s="4">
        <f>((Produção!P771*(PreçoLivre!P773*(1-Plan1!$B$11)+P$4*Plan1!$E$16)-P$5-P$2)*P$7)</f>
        <v>2564015.3834248637</v>
      </c>
      <c r="Q777" s="4">
        <f>((Produção!Q771*(PreçoLivre!Q773*(1-Plan1!$B$11)+Q$4*Plan1!$E$16)-Q$5-Q$2)*Q$7)</f>
        <v>2457711.4438875588</v>
      </c>
      <c r="R777" s="4">
        <f>((Produção!R771*(PreçoLivre!R773*(1-Plan1!$B$11)+R$4*Plan1!$E$16)-R$5-R$2)*R$7)</f>
        <v>2262059.294885376</v>
      </c>
      <c r="S777" s="4">
        <f>((Produção!S771*(PreçoLivre!S773*(1-Plan1!$B$11)+S$4*Plan1!$E$16)-S$5-S$2)*S$7)</f>
        <v>2036234.9706487122</v>
      </c>
      <c r="T777" s="4">
        <f>((Produção!T771*(PreçoLivre!T773*(1-Plan1!$B$11)+T$4*Plan1!$E$16)-T$5-T$2)*T$7)</f>
        <v>1808161.4612526624</v>
      </c>
      <c r="U777" s="4">
        <f>((Produção!U771*(PreçoLivre!U773*(1-Plan1!$B$11)+U$4*Plan1!$E$16)-U$5-U$2)*U$7)</f>
        <v>1537544.6768304845</v>
      </c>
      <c r="V777" s="4">
        <f>((Produção!V771*(PreçoLivre!V773*(1-Plan1!$B$11)+V$4*Plan1!$E$16)-V$5-V$2)*V$7)</f>
        <v>1329697.2939560898</v>
      </c>
    </row>
    <row r="778" spans="1:22" x14ac:dyDescent="0.25">
      <c r="A778">
        <v>769</v>
      </c>
      <c r="B778" s="100">
        <f t="shared" si="11"/>
        <v>84800455.2565175</v>
      </c>
      <c r="C778" s="4">
        <f>((Produção!C772*(PreçoLivre!C774*(1-Plan1!$B$11)+C$4*Plan1!$E$16)-C$5-C$2)*C$7)</f>
        <v>8115476.3624903066</v>
      </c>
      <c r="D778" s="4">
        <f>((Produção!D772*(PreçoLivre!D774*(1-Plan1!$B$11)+D$4*Plan1!$E$16)-D$5-D$2)*D$7)</f>
        <v>7819126.394929844</v>
      </c>
      <c r="E778" s="4">
        <f>((Produção!E772*(PreçoLivre!E774*(1-Plan1!$B$11)+E$4*Plan1!$E$16)-E$5-E$2)*E$7)</f>
        <v>7378530.0425949907</v>
      </c>
      <c r="F778" s="4">
        <f>((Produção!F772*(PreçoLivre!F774*(1-Plan1!$B$11)+F$4*Plan1!$E$16)-F$5-F$2)*F$7)</f>
        <v>6397977.5674968604</v>
      </c>
      <c r="G778" s="4">
        <f>((Produção!G772*(PreçoLivre!G774*(1-Plan1!$B$11)+G$4*Plan1!$E$16)-G$5-G$2)*G$7)</f>
        <v>6191089.6636404097</v>
      </c>
      <c r="H778" s="4">
        <f>((Produção!H772*(PreçoLivre!H774*(1-Plan1!$B$11)+H$4*Plan1!$E$16)-H$5-H$2)*H$7)</f>
        <v>6173887.0340201957</v>
      </c>
      <c r="I778" s="4">
        <f>((Produção!I772*(PreçoLivre!I774*(1-Plan1!$B$11)+I$4*Plan1!$E$16)-I$5-I$2)*I$7)</f>
        <v>4977039.3622402595</v>
      </c>
      <c r="J778" s="4">
        <f>((Produção!J772*(PreçoLivre!J774*(1-Plan1!$B$11)+J$4*Plan1!$E$16)-J$5-J$2)*J$7)</f>
        <v>4843168.4042006293</v>
      </c>
      <c r="K778" s="4">
        <f>((Produção!K772*(PreçoLivre!K774*(1-Plan1!$B$11)+K$4*Plan1!$E$16)-K$5-K$2)*K$7)</f>
        <v>4271674.0833188398</v>
      </c>
      <c r="L778" s="4">
        <f>((Produção!L772*(PreçoLivre!L774*(1-Plan1!$B$11)+L$4*Plan1!$E$16)-L$5-L$2)*L$7)</f>
        <v>3981841.3435585666</v>
      </c>
      <c r="M778" s="4">
        <f>((Produção!M772*(PreçoLivre!M774*(1-Plan1!$B$11)+M$4*Plan1!$E$16)-M$5-M$2)*M$7)</f>
        <v>3506851.1446865913</v>
      </c>
      <c r="N778" s="4">
        <f>((Produção!N772*(PreçoLivre!N774*(1-Plan1!$B$11)+N$4*Plan1!$E$16)-N$5-N$2)*N$7)</f>
        <v>3498870.1582431695</v>
      </c>
      <c r="O778" s="4">
        <f>((Produção!O772*(PreçoLivre!O774*(1-Plan1!$B$11)+O$4*Plan1!$E$16)-O$5-O$2)*O$7)</f>
        <v>3206898.1127239433</v>
      </c>
      <c r="P778" s="4">
        <f>((Produção!P772*(PreçoLivre!P774*(1-Plan1!$B$11)+P$4*Plan1!$E$16)-P$5-P$2)*P$7)</f>
        <v>2765640.923237286</v>
      </c>
      <c r="Q778" s="4">
        <f>((Produção!Q772*(PreçoLivre!Q774*(1-Plan1!$B$11)+Q$4*Plan1!$E$16)-Q$5-Q$2)*Q$7)</f>
        <v>2564962.2427561795</v>
      </c>
      <c r="R778" s="4">
        <f>((Produção!R772*(PreçoLivre!R774*(1-Plan1!$B$11)+R$4*Plan1!$E$16)-R$5-R$2)*R$7)</f>
        <v>2376903.0003543631</v>
      </c>
      <c r="S778" s="4">
        <f>((Produção!S772*(PreçoLivre!S774*(1-Plan1!$B$11)+S$4*Plan1!$E$16)-S$5-S$2)*S$7)</f>
        <v>2023274.9418498441</v>
      </c>
      <c r="T778" s="4">
        <f>((Produção!T772*(PreçoLivre!T774*(1-Plan1!$B$11)+T$4*Plan1!$E$16)-T$5-T$2)*T$7)</f>
        <v>1756558.3701086871</v>
      </c>
      <c r="U778" s="4">
        <f>((Produção!U772*(PreçoLivre!U774*(1-Plan1!$B$11)+U$4*Plan1!$E$16)-U$5-U$2)*U$7)</f>
        <v>1461986.5466662291</v>
      </c>
      <c r="V778" s="4">
        <f>((Produção!V772*(PreçoLivre!V774*(1-Plan1!$B$11)+V$4*Plan1!$E$16)-V$5-V$2)*V$7)</f>
        <v>1488699.5574003009</v>
      </c>
    </row>
    <row r="779" spans="1:22" x14ac:dyDescent="0.25">
      <c r="A779">
        <v>770</v>
      </c>
      <c r="B779" s="100">
        <f t="shared" ref="B779:B842" si="12">SUM(C779:V779)</f>
        <v>58548501.476051226</v>
      </c>
      <c r="C779" s="4">
        <f>((Produção!C773*(PreçoLivre!C775*(1-Plan1!$B$11)+C$4*Plan1!$E$16)-C$5-C$2)*C$7)</f>
        <v>7718769.0818596035</v>
      </c>
      <c r="D779" s="4">
        <f>((Produção!D773*(PreçoLivre!D775*(1-Plan1!$B$11)+D$4*Plan1!$E$16)-D$5-D$2)*D$7)</f>
        <v>6981511.5883755824</v>
      </c>
      <c r="E779" s="4">
        <f>((Produção!E773*(PreçoLivre!E775*(1-Plan1!$B$11)+E$4*Plan1!$E$16)-E$5-E$2)*E$7)</f>
        <v>5588894.6175912451</v>
      </c>
      <c r="F779" s="4">
        <f>((Produção!F773*(PreçoLivre!F775*(1-Plan1!$B$11)+F$4*Plan1!$E$16)-F$5-F$2)*F$7)</f>
        <v>4636374.15722303</v>
      </c>
      <c r="G779" s="4">
        <f>((Produção!G773*(PreçoLivre!G775*(1-Plan1!$B$11)+G$4*Plan1!$E$16)-G$5-G$2)*G$7)</f>
        <v>4141098.4832954742</v>
      </c>
      <c r="H779" s="4">
        <f>((Produção!H773*(PreçoLivre!H775*(1-Plan1!$B$11)+H$4*Plan1!$E$16)-H$5-H$2)*H$7)</f>
        <v>3646588.0887592579</v>
      </c>
      <c r="I779" s="4">
        <f>((Produção!I773*(PreçoLivre!I775*(1-Plan1!$B$11)+I$4*Plan1!$E$16)-I$5-I$2)*I$7)</f>
        <v>3265396.9748757607</v>
      </c>
      <c r="J779" s="4">
        <f>((Produção!J773*(PreçoLivre!J775*(1-Plan1!$B$11)+J$4*Plan1!$E$16)-J$5-J$2)*J$7)</f>
        <v>3181311.3206248921</v>
      </c>
      <c r="K779" s="4">
        <f>((Produção!K773*(PreçoLivre!K775*(1-Plan1!$B$11)+K$4*Plan1!$E$16)-K$5-K$2)*K$7)</f>
        <v>2605425.5316909687</v>
      </c>
      <c r="L779" s="4">
        <f>((Produção!L773*(PreçoLivre!L775*(1-Plan1!$B$11)+L$4*Plan1!$E$16)-L$5-L$2)*L$7)</f>
        <v>2361655.5808066539</v>
      </c>
      <c r="M779" s="4">
        <f>((Produção!M773*(PreçoLivre!M775*(1-Plan1!$B$11)+M$4*Plan1!$E$16)-M$5-M$2)*M$7)</f>
        <v>2155117.0011475482</v>
      </c>
      <c r="N779" s="4">
        <f>((Produção!N773*(PreçoLivre!N775*(1-Plan1!$B$11)+N$4*Plan1!$E$16)-N$5-N$2)*N$7)</f>
        <v>1854671.0792774914</v>
      </c>
      <c r="O779" s="4">
        <f>((Produção!O773*(PreçoLivre!O775*(1-Plan1!$B$11)+O$4*Plan1!$E$16)-O$5-O$2)*O$7)</f>
        <v>1905887.4152082861</v>
      </c>
      <c r="P779" s="4">
        <f>((Produção!P773*(PreçoLivre!P775*(1-Plan1!$B$11)+P$4*Plan1!$E$16)-P$5-P$2)*P$7)</f>
        <v>1620747.2374199659</v>
      </c>
      <c r="Q779" s="4">
        <f>((Produção!Q773*(PreçoLivre!Q775*(1-Plan1!$B$11)+Q$4*Plan1!$E$16)-Q$5-Q$2)*Q$7)</f>
        <v>1425862.5198546674</v>
      </c>
      <c r="R779" s="4">
        <f>((Produção!R773*(PreçoLivre!R775*(1-Plan1!$B$11)+R$4*Plan1!$E$16)-R$5-R$2)*R$7)</f>
        <v>1306173.7458097229</v>
      </c>
      <c r="S779" s="4">
        <f>((Produção!S773*(PreçoLivre!S775*(1-Plan1!$B$11)+S$4*Plan1!$E$16)-S$5-S$2)*S$7)</f>
        <v>1214849.3476795349</v>
      </c>
      <c r="T779" s="4">
        <f>((Produção!T773*(PreçoLivre!T775*(1-Plan1!$B$11)+T$4*Plan1!$E$16)-T$5-T$2)*T$7)</f>
        <v>1055866.0149061154</v>
      </c>
      <c r="U779" s="4">
        <f>((Produção!U773*(PreçoLivre!U775*(1-Plan1!$B$11)+U$4*Plan1!$E$16)-U$5-U$2)*U$7)</f>
        <v>978508.66411516862</v>
      </c>
      <c r="V779" s="4">
        <f>((Produção!V773*(PreçoLivre!V775*(1-Plan1!$B$11)+V$4*Plan1!$E$16)-V$5-V$2)*V$7)</f>
        <v>903793.02553025598</v>
      </c>
    </row>
    <row r="780" spans="1:22" x14ac:dyDescent="0.25">
      <c r="A780">
        <v>771</v>
      </c>
      <c r="B780" s="100">
        <f t="shared" si="12"/>
        <v>77485896.549197376</v>
      </c>
      <c r="C780" s="4">
        <f>((Produção!C774*(PreçoLivre!C776*(1-Plan1!$B$11)+C$4*Plan1!$E$16)-C$5-C$2)*C$7)</f>
        <v>7063489.9541138718</v>
      </c>
      <c r="D780" s="4">
        <f>((Produção!D774*(PreçoLivre!D776*(1-Plan1!$B$11)+D$4*Plan1!$E$16)-D$5-D$2)*D$7)</f>
        <v>6586956.1123009128</v>
      </c>
      <c r="E780" s="4">
        <f>((Produção!E774*(PreçoLivre!E776*(1-Plan1!$B$11)+E$4*Plan1!$E$16)-E$5-E$2)*E$7)</f>
        <v>5938388.0611147266</v>
      </c>
      <c r="F780" s="4">
        <f>((Produção!F774*(PreçoLivre!F776*(1-Plan1!$B$11)+F$4*Plan1!$E$16)-F$5-F$2)*F$7)</f>
        <v>5686670.7480356479</v>
      </c>
      <c r="G780" s="4">
        <f>((Produção!G774*(PreçoLivre!G776*(1-Plan1!$B$11)+G$4*Plan1!$E$16)-G$5-G$2)*G$7)</f>
        <v>5264925.9971140921</v>
      </c>
      <c r="H780" s="4">
        <f>((Produção!H774*(PreçoLivre!H776*(1-Plan1!$B$11)+H$4*Plan1!$E$16)-H$5-H$2)*H$7)</f>
        <v>5077943.3792181639</v>
      </c>
      <c r="I780" s="4">
        <f>((Produção!I774*(PreçoLivre!I776*(1-Plan1!$B$11)+I$4*Plan1!$E$16)-I$5-I$2)*I$7)</f>
        <v>4692329.4038559021</v>
      </c>
      <c r="J780" s="4">
        <f>((Produção!J774*(PreçoLivre!J776*(1-Plan1!$B$11)+J$4*Plan1!$E$16)-J$5-J$2)*J$7)</f>
        <v>4666784.5325057665</v>
      </c>
      <c r="K780" s="4">
        <f>((Produção!K774*(PreçoLivre!K776*(1-Plan1!$B$11)+K$4*Plan1!$E$16)-K$5-K$2)*K$7)</f>
        <v>4220877.6760161677</v>
      </c>
      <c r="L780" s="4">
        <f>((Produção!L774*(PreçoLivre!L776*(1-Plan1!$B$11)+L$4*Plan1!$E$16)-L$5-L$2)*L$7)</f>
        <v>3951618.5528644491</v>
      </c>
      <c r="M780" s="4">
        <f>((Produção!M774*(PreçoLivre!M776*(1-Plan1!$B$11)+M$4*Plan1!$E$16)-M$5-M$2)*M$7)</f>
        <v>3464688.3378777378</v>
      </c>
      <c r="N780" s="4">
        <f>((Produção!N774*(PreçoLivre!N776*(1-Plan1!$B$11)+N$4*Plan1!$E$16)-N$5-N$2)*N$7)</f>
        <v>3265129.2851083986</v>
      </c>
      <c r="O780" s="4">
        <f>((Produção!O774*(PreçoLivre!O776*(1-Plan1!$B$11)+O$4*Plan1!$E$16)-O$5-O$2)*O$7)</f>
        <v>2932190.6987086828</v>
      </c>
      <c r="P780" s="4">
        <f>((Produção!P774*(PreçoLivre!P776*(1-Plan1!$B$11)+P$4*Plan1!$E$16)-P$5-P$2)*P$7)</f>
        <v>2858985.8229210493</v>
      </c>
      <c r="Q780" s="4">
        <f>((Produção!Q774*(PreçoLivre!Q776*(1-Plan1!$B$11)+Q$4*Plan1!$E$16)-Q$5-Q$2)*Q$7)</f>
        <v>2822817.2819415312</v>
      </c>
      <c r="R780" s="4">
        <f>((Produção!R774*(PreçoLivre!R776*(1-Plan1!$B$11)+R$4*Plan1!$E$16)-R$5-R$2)*R$7)</f>
        <v>2343109.225167287</v>
      </c>
      <c r="S780" s="4">
        <f>((Produção!S774*(PreçoLivre!S776*(1-Plan1!$B$11)+S$4*Plan1!$E$16)-S$5-S$2)*S$7)</f>
        <v>2000199.8498055097</v>
      </c>
      <c r="T780" s="4">
        <f>((Produção!T774*(PreçoLivre!T776*(1-Plan1!$B$11)+T$4*Plan1!$E$16)-T$5-T$2)*T$7)</f>
        <v>1664858.1022746437</v>
      </c>
      <c r="U780" s="4">
        <f>((Produção!U774*(PreçoLivre!U776*(1-Plan1!$B$11)+U$4*Plan1!$E$16)-U$5-U$2)*U$7)</f>
        <v>1598403.7166244111</v>
      </c>
      <c r="V780" s="4">
        <f>((Produção!V774*(PreçoLivre!V776*(1-Plan1!$B$11)+V$4*Plan1!$E$16)-V$5-V$2)*V$7)</f>
        <v>1385529.8116284241</v>
      </c>
    </row>
    <row r="781" spans="1:22" x14ac:dyDescent="0.25">
      <c r="A781">
        <v>772</v>
      </c>
      <c r="B781" s="100">
        <f t="shared" si="12"/>
        <v>66621994.994631648</v>
      </c>
      <c r="C781" s="4">
        <f>((Produção!C775*(PreçoLivre!C777*(1-Plan1!$B$11)+C$4*Plan1!$E$16)-C$5-C$2)*C$7)</f>
        <v>7925815.0517672664</v>
      </c>
      <c r="D781" s="4">
        <f>((Produção!D775*(PreçoLivre!D777*(1-Plan1!$B$11)+D$4*Plan1!$E$16)-D$5-D$2)*D$7)</f>
        <v>6625442.5523332376</v>
      </c>
      <c r="E781" s="4">
        <f>((Produção!E775*(PreçoLivre!E777*(1-Plan1!$B$11)+E$4*Plan1!$E$16)-E$5-E$2)*E$7)</f>
        <v>5779098.9328342592</v>
      </c>
      <c r="F781" s="4">
        <f>((Produção!F775*(PreçoLivre!F777*(1-Plan1!$B$11)+F$4*Plan1!$E$16)-F$5-F$2)*F$7)</f>
        <v>5432452.0053127082</v>
      </c>
      <c r="G781" s="4">
        <f>((Produção!G775*(PreçoLivre!G777*(1-Plan1!$B$11)+G$4*Plan1!$E$16)-G$5-G$2)*G$7)</f>
        <v>5006706.7191293752</v>
      </c>
      <c r="H781" s="4">
        <f>((Produção!H775*(PreçoLivre!H777*(1-Plan1!$B$11)+H$4*Plan1!$E$16)-H$5-H$2)*H$7)</f>
        <v>4381917.6829057755</v>
      </c>
      <c r="I781" s="4">
        <f>((Produção!I775*(PreçoLivre!I777*(1-Plan1!$B$11)+I$4*Plan1!$E$16)-I$5-I$2)*I$7)</f>
        <v>4177293.0757629676</v>
      </c>
      <c r="J781" s="4">
        <f>((Produção!J775*(PreçoLivre!J777*(1-Plan1!$B$11)+J$4*Plan1!$E$16)-J$5-J$2)*J$7)</f>
        <v>3504257.5369563168</v>
      </c>
      <c r="K781" s="4">
        <f>((Produção!K775*(PreçoLivre!K777*(1-Plan1!$B$11)+K$4*Plan1!$E$16)-K$5-K$2)*K$7)</f>
        <v>3087037.8437279221</v>
      </c>
      <c r="L781" s="4">
        <f>((Produção!L775*(PreçoLivre!L777*(1-Plan1!$B$11)+L$4*Plan1!$E$16)-L$5-L$2)*L$7)</f>
        <v>2807322.9383868333</v>
      </c>
      <c r="M781" s="4">
        <f>((Produção!M775*(PreçoLivre!M777*(1-Plan1!$B$11)+M$4*Plan1!$E$16)-M$5-M$2)*M$7)</f>
        <v>2708023.2589105396</v>
      </c>
      <c r="N781" s="4">
        <f>((Produção!N775*(PreçoLivre!N777*(1-Plan1!$B$11)+N$4*Plan1!$E$16)-N$5-N$2)*N$7)</f>
        <v>2338085.8910542442</v>
      </c>
      <c r="O781" s="4">
        <f>((Produção!O775*(PreçoLivre!O777*(1-Plan1!$B$11)+O$4*Plan1!$E$16)-O$5-O$2)*O$7)</f>
        <v>1938121.3449079227</v>
      </c>
      <c r="P781" s="4">
        <f>((Produção!P775*(PreçoLivre!P777*(1-Plan1!$B$11)+P$4*Plan1!$E$16)-P$5-P$2)*P$7)</f>
        <v>1926125.6702265972</v>
      </c>
      <c r="Q781" s="4">
        <f>((Produção!Q775*(PreçoLivre!Q777*(1-Plan1!$B$11)+Q$4*Plan1!$E$16)-Q$5-Q$2)*Q$7)</f>
        <v>1732003.1326456491</v>
      </c>
      <c r="R781" s="4">
        <f>((Produção!R775*(PreçoLivre!R777*(1-Plan1!$B$11)+R$4*Plan1!$E$16)-R$5-R$2)*R$7)</f>
        <v>1509523.7542839311</v>
      </c>
      <c r="S781" s="4">
        <f>((Produção!S775*(PreçoLivre!S777*(1-Plan1!$B$11)+S$4*Plan1!$E$16)-S$5-S$2)*S$7)</f>
        <v>1514914.3149366511</v>
      </c>
      <c r="T781" s="4">
        <f>((Produção!T775*(PreçoLivre!T777*(1-Plan1!$B$11)+T$4*Plan1!$E$16)-T$5-T$2)*T$7)</f>
        <v>1395044.0619983447</v>
      </c>
      <c r="U781" s="4">
        <f>((Produção!U775*(PreçoLivre!U777*(1-Plan1!$B$11)+U$4*Plan1!$E$16)-U$5-U$2)*U$7)</f>
        <v>1444277.6705277336</v>
      </c>
      <c r="V781" s="4">
        <f>((Produção!V775*(PreçoLivre!V777*(1-Plan1!$B$11)+V$4*Plan1!$E$16)-V$5-V$2)*V$7)</f>
        <v>1388531.5560233744</v>
      </c>
    </row>
    <row r="782" spans="1:22" x14ac:dyDescent="0.25">
      <c r="A782">
        <v>773</v>
      </c>
      <c r="B782" s="100">
        <f t="shared" si="12"/>
        <v>74654475.956983954</v>
      </c>
      <c r="C782" s="4">
        <f>((Produção!C776*(PreçoLivre!C778*(1-Plan1!$B$11)+C$4*Plan1!$E$16)-C$5-C$2)*C$7)</f>
        <v>7448750.0778423455</v>
      </c>
      <c r="D782" s="4">
        <f>((Produção!D776*(PreçoLivre!D778*(1-Plan1!$B$11)+D$4*Plan1!$E$16)-D$5-D$2)*D$7)</f>
        <v>6951517.9884022549</v>
      </c>
      <c r="E782" s="4">
        <f>((Produção!E776*(PreçoLivre!E778*(1-Plan1!$B$11)+E$4*Plan1!$E$16)-E$5-E$2)*E$7)</f>
        <v>5906070.2694873065</v>
      </c>
      <c r="F782" s="4">
        <f>((Produção!F776*(PreçoLivre!F778*(1-Plan1!$B$11)+F$4*Plan1!$E$16)-F$5-F$2)*F$7)</f>
        <v>5630636.1457295576</v>
      </c>
      <c r="G782" s="4">
        <f>((Produção!G776*(PreçoLivre!G778*(1-Plan1!$B$11)+G$4*Plan1!$E$16)-G$5-G$2)*G$7)</f>
        <v>5123948.5370730497</v>
      </c>
      <c r="H782" s="4">
        <f>((Produção!H776*(PreçoLivre!H778*(1-Plan1!$B$11)+H$4*Plan1!$E$16)-H$5-H$2)*H$7)</f>
        <v>4926955.0029544383</v>
      </c>
      <c r="I782" s="4">
        <f>((Produção!I776*(PreçoLivre!I778*(1-Plan1!$B$11)+I$4*Plan1!$E$16)-I$5-I$2)*I$7)</f>
        <v>4738401.6331208283</v>
      </c>
      <c r="J782" s="4">
        <f>((Produção!J776*(PreçoLivre!J778*(1-Plan1!$B$11)+J$4*Plan1!$E$16)-J$5-J$2)*J$7)</f>
        <v>4246716.9458922427</v>
      </c>
      <c r="K782" s="4">
        <f>((Produção!K776*(PreçoLivre!K778*(1-Plan1!$B$11)+K$4*Plan1!$E$16)-K$5-K$2)*K$7)</f>
        <v>3859367.1200006176</v>
      </c>
      <c r="L782" s="4">
        <f>((Produção!L776*(PreçoLivre!L778*(1-Plan1!$B$11)+L$4*Plan1!$E$16)-L$5-L$2)*L$7)</f>
        <v>3627445.6705977996</v>
      </c>
      <c r="M782" s="4">
        <f>((Produção!M776*(PreçoLivre!M778*(1-Plan1!$B$11)+M$4*Plan1!$E$16)-M$5-M$2)*M$7)</f>
        <v>3170069.3820756162</v>
      </c>
      <c r="N782" s="4">
        <f>((Produção!N776*(PreçoLivre!N778*(1-Plan1!$B$11)+N$4*Plan1!$E$16)-N$5-N$2)*N$7)</f>
        <v>3057867.1188330492</v>
      </c>
      <c r="O782" s="4">
        <f>((Produção!O776*(PreçoLivre!O778*(1-Plan1!$B$11)+O$4*Plan1!$E$16)-O$5-O$2)*O$7)</f>
        <v>2778083.4826132273</v>
      </c>
      <c r="P782" s="4">
        <f>((Produção!P776*(PreçoLivre!P778*(1-Plan1!$B$11)+P$4*Plan1!$E$16)-P$5-P$2)*P$7)</f>
        <v>2431550.5013395795</v>
      </c>
      <c r="Q782" s="4">
        <f>((Produção!Q776*(PreçoLivre!Q778*(1-Plan1!$B$11)+Q$4*Plan1!$E$16)-Q$5-Q$2)*Q$7)</f>
        <v>2141168.1707665222</v>
      </c>
      <c r="R782" s="4">
        <f>((Produção!R776*(PreçoLivre!R778*(1-Plan1!$B$11)+R$4*Plan1!$E$16)-R$5-R$2)*R$7)</f>
        <v>2004051.4310249379</v>
      </c>
      <c r="S782" s="4">
        <f>((Produção!S776*(PreçoLivre!S778*(1-Plan1!$B$11)+S$4*Plan1!$E$16)-S$5-S$2)*S$7)</f>
        <v>1884182.1071761309</v>
      </c>
      <c r="T782" s="4">
        <f>((Produção!T776*(PreçoLivre!T778*(1-Plan1!$B$11)+T$4*Plan1!$E$16)-T$5-T$2)*T$7)</f>
        <v>1740681.3566917274</v>
      </c>
      <c r="U782" s="4">
        <f>((Produção!U776*(PreçoLivre!U778*(1-Plan1!$B$11)+U$4*Plan1!$E$16)-U$5-U$2)*U$7)</f>
        <v>1467491.5509866895</v>
      </c>
      <c r="V782" s="4">
        <f>((Produção!V776*(PreçoLivre!V778*(1-Plan1!$B$11)+V$4*Plan1!$E$16)-V$5-V$2)*V$7)</f>
        <v>1519521.4643760384</v>
      </c>
    </row>
    <row r="783" spans="1:22" x14ac:dyDescent="0.25">
      <c r="A783">
        <v>774</v>
      </c>
      <c r="B783" s="100">
        <f t="shared" si="12"/>
        <v>76070731.631021917</v>
      </c>
      <c r="C783" s="4">
        <f>((Produção!C777*(PreçoLivre!C779*(1-Plan1!$B$11)+C$4*Plan1!$E$16)-C$5-C$2)*C$7)</f>
        <v>7496724.9873122601</v>
      </c>
      <c r="D783" s="4">
        <f>((Produção!D777*(PreçoLivre!D779*(1-Plan1!$B$11)+D$4*Plan1!$E$16)-D$5-D$2)*D$7)</f>
        <v>7628072.6033363044</v>
      </c>
      <c r="E783" s="4">
        <f>((Produção!E777*(PreçoLivre!E779*(1-Plan1!$B$11)+E$4*Plan1!$E$16)-E$5-E$2)*E$7)</f>
        <v>6706843.8186082663</v>
      </c>
      <c r="F783" s="4">
        <f>((Produção!F777*(PreçoLivre!F779*(1-Plan1!$B$11)+F$4*Plan1!$E$16)-F$5-F$2)*F$7)</f>
        <v>6272553.9760388499</v>
      </c>
      <c r="G783" s="4">
        <f>((Produção!G777*(PreçoLivre!G779*(1-Plan1!$B$11)+G$4*Plan1!$E$16)-G$5-G$2)*G$7)</f>
        <v>5685094.2692739535</v>
      </c>
      <c r="H783" s="4">
        <f>((Produção!H777*(PreçoLivre!H779*(1-Plan1!$B$11)+H$4*Plan1!$E$16)-H$5-H$2)*H$7)</f>
        <v>5302962.4939179495</v>
      </c>
      <c r="I783" s="4">
        <f>((Produção!I777*(PreçoLivre!I779*(1-Plan1!$B$11)+I$4*Plan1!$E$16)-I$5-I$2)*I$7)</f>
        <v>4749304.4171558125</v>
      </c>
      <c r="J783" s="4">
        <f>((Produção!J777*(PreçoLivre!J779*(1-Plan1!$B$11)+J$4*Plan1!$E$16)-J$5-J$2)*J$7)</f>
        <v>4309310.2471495811</v>
      </c>
      <c r="K783" s="4">
        <f>((Produção!K777*(PreçoLivre!K779*(1-Plan1!$B$11)+K$4*Plan1!$E$16)-K$5-K$2)*K$7)</f>
        <v>3782313.7683879314</v>
      </c>
      <c r="L783" s="4">
        <f>((Produção!L777*(PreçoLivre!L779*(1-Plan1!$B$11)+L$4*Plan1!$E$16)-L$5-L$2)*L$7)</f>
        <v>3435633.7009764877</v>
      </c>
      <c r="M783" s="4">
        <f>((Produção!M777*(PreçoLivre!M779*(1-Plan1!$B$11)+M$4*Plan1!$E$16)-M$5-M$2)*M$7)</f>
        <v>3184908.343838945</v>
      </c>
      <c r="N783" s="4">
        <f>((Produção!N777*(PreçoLivre!N779*(1-Plan1!$B$11)+N$4*Plan1!$E$16)-N$5-N$2)*N$7)</f>
        <v>2576864.6828188482</v>
      </c>
      <c r="O783" s="4">
        <f>((Produção!O777*(PreçoLivre!O779*(1-Plan1!$B$11)+O$4*Plan1!$E$16)-O$5-O$2)*O$7)</f>
        <v>2463900.1948917527</v>
      </c>
      <c r="P783" s="4">
        <f>((Produção!P777*(PreçoLivre!P779*(1-Plan1!$B$11)+P$4*Plan1!$E$16)-P$5-P$2)*P$7)</f>
        <v>2309084.0306834523</v>
      </c>
      <c r="Q783" s="4">
        <f>((Produção!Q777*(PreçoLivre!Q779*(1-Plan1!$B$11)+Q$4*Plan1!$E$16)-Q$5-Q$2)*Q$7)</f>
        <v>2124909.05945912</v>
      </c>
      <c r="R783" s="4">
        <f>((Produção!R777*(PreçoLivre!R779*(1-Plan1!$B$11)+R$4*Plan1!$E$16)-R$5-R$2)*R$7)</f>
        <v>2025103.3850099384</v>
      </c>
      <c r="S783" s="4">
        <f>((Produção!S777*(PreçoLivre!S779*(1-Plan1!$B$11)+S$4*Plan1!$E$16)-S$5-S$2)*S$7)</f>
        <v>1819961.1956367341</v>
      </c>
      <c r="T783" s="4">
        <f>((Produção!T777*(PreçoLivre!T779*(1-Plan1!$B$11)+T$4*Plan1!$E$16)-T$5-T$2)*T$7)</f>
        <v>1633511.0295567675</v>
      </c>
      <c r="U783" s="4">
        <f>((Produção!U777*(PreçoLivre!U779*(1-Plan1!$B$11)+U$4*Plan1!$E$16)-U$5-U$2)*U$7)</f>
        <v>1388433.6143133116</v>
      </c>
      <c r="V783" s="4">
        <f>((Produção!V777*(PreçoLivre!V779*(1-Plan1!$B$11)+V$4*Plan1!$E$16)-V$5-V$2)*V$7)</f>
        <v>1175241.8126556515</v>
      </c>
    </row>
    <row r="784" spans="1:22" x14ac:dyDescent="0.25">
      <c r="A784">
        <v>775</v>
      </c>
      <c r="B784" s="100">
        <f t="shared" si="12"/>
        <v>81078139.717975929</v>
      </c>
      <c r="C784" s="4">
        <f>((Produção!C778*(PreçoLivre!C780*(1-Plan1!$B$11)+C$4*Plan1!$E$16)-C$5-C$2)*C$7)</f>
        <v>7444369.8167480035</v>
      </c>
      <c r="D784" s="4">
        <f>((Produção!D778*(PreçoLivre!D780*(1-Plan1!$B$11)+D$4*Plan1!$E$16)-D$5-D$2)*D$7)</f>
        <v>7333049.3681381801</v>
      </c>
      <c r="E784" s="4">
        <f>((Produção!E778*(PreçoLivre!E780*(1-Plan1!$B$11)+E$4*Plan1!$E$16)-E$5-E$2)*E$7)</f>
        <v>7081630.9433124503</v>
      </c>
      <c r="F784" s="4">
        <f>((Produção!F778*(PreçoLivre!F780*(1-Plan1!$B$11)+F$4*Plan1!$E$16)-F$5-F$2)*F$7)</f>
        <v>6769216.3953670673</v>
      </c>
      <c r="G784" s="4">
        <f>((Produção!G778*(PreçoLivre!G780*(1-Plan1!$B$11)+G$4*Plan1!$E$16)-G$5-G$2)*G$7)</f>
        <v>5865144.7567685125</v>
      </c>
      <c r="H784" s="4">
        <f>((Produção!H778*(PreçoLivre!H780*(1-Plan1!$B$11)+H$4*Plan1!$E$16)-H$5-H$2)*H$7)</f>
        <v>5082349.4694775287</v>
      </c>
      <c r="I784" s="4">
        <f>((Produção!I778*(PreçoLivre!I780*(1-Plan1!$B$11)+I$4*Plan1!$E$16)-I$5-I$2)*I$7)</f>
        <v>4568288.3306393698</v>
      </c>
      <c r="J784" s="4">
        <f>((Produção!J778*(PreçoLivre!J780*(1-Plan1!$B$11)+J$4*Plan1!$E$16)-J$5-J$2)*J$7)</f>
        <v>4143143.2390116029</v>
      </c>
      <c r="K784" s="4">
        <f>((Produção!K778*(PreçoLivre!K780*(1-Plan1!$B$11)+K$4*Plan1!$E$16)-K$5-K$2)*K$7)</f>
        <v>4164305.8513913248</v>
      </c>
      <c r="L784" s="4">
        <f>((Produção!L778*(PreçoLivre!L780*(1-Plan1!$B$11)+L$4*Plan1!$E$16)-L$5-L$2)*L$7)</f>
        <v>3853170.859123983</v>
      </c>
      <c r="M784" s="4">
        <f>((Produção!M778*(PreçoLivre!M780*(1-Plan1!$B$11)+M$4*Plan1!$E$16)-M$5-M$2)*M$7)</f>
        <v>3446737.4857818694</v>
      </c>
      <c r="N784" s="4">
        <f>((Produção!N778*(PreçoLivre!N780*(1-Plan1!$B$11)+N$4*Plan1!$E$16)-N$5-N$2)*N$7)</f>
        <v>3462563.4991734521</v>
      </c>
      <c r="O784" s="4">
        <f>((Produção!O778*(PreçoLivre!O780*(1-Plan1!$B$11)+O$4*Plan1!$E$16)-O$5-O$2)*O$7)</f>
        <v>3196713.3852451192</v>
      </c>
      <c r="P784" s="4">
        <f>((Produção!P778*(PreçoLivre!P780*(1-Plan1!$B$11)+P$4*Plan1!$E$16)-P$5-P$2)*P$7)</f>
        <v>3101618.5936937048</v>
      </c>
      <c r="Q784" s="4">
        <f>((Produção!Q778*(PreçoLivre!Q780*(1-Plan1!$B$11)+Q$4*Plan1!$E$16)-Q$5-Q$2)*Q$7)</f>
        <v>2626632.0289367507</v>
      </c>
      <c r="R784" s="4">
        <f>((Produção!R778*(PreçoLivre!R780*(1-Plan1!$B$11)+R$4*Plan1!$E$16)-R$5-R$2)*R$7)</f>
        <v>2142436.2177785798</v>
      </c>
      <c r="S784" s="4">
        <f>((Produção!S778*(PreçoLivre!S780*(1-Plan1!$B$11)+S$4*Plan1!$E$16)-S$5-S$2)*S$7)</f>
        <v>2022942.5938930295</v>
      </c>
      <c r="T784" s="4">
        <f>((Produção!T778*(PreçoLivre!T780*(1-Plan1!$B$11)+T$4*Plan1!$E$16)-T$5-T$2)*T$7)</f>
        <v>1875211.8841163046</v>
      </c>
      <c r="U784" s="4">
        <f>((Produção!U778*(PreçoLivre!U780*(1-Plan1!$B$11)+U$4*Plan1!$E$16)-U$5-U$2)*U$7)</f>
        <v>1562525.861628043</v>
      </c>
      <c r="V784" s="4">
        <f>((Produção!V778*(PreçoLivre!V780*(1-Plan1!$B$11)+V$4*Plan1!$E$16)-V$5-V$2)*V$7)</f>
        <v>1336089.1377510526</v>
      </c>
    </row>
    <row r="785" spans="1:22" x14ac:dyDescent="0.25">
      <c r="A785">
        <v>776</v>
      </c>
      <c r="B785" s="100">
        <f t="shared" si="12"/>
        <v>66036835.612785786</v>
      </c>
      <c r="C785" s="4">
        <f>((Produção!C779*(PreçoLivre!C781*(1-Plan1!$B$11)+C$4*Plan1!$E$16)-C$5-C$2)*C$7)</f>
        <v>6800693.3178908937</v>
      </c>
      <c r="D785" s="4">
        <f>((Produção!D779*(PreçoLivre!D781*(1-Plan1!$B$11)+D$4*Plan1!$E$16)-D$5-D$2)*D$7)</f>
        <v>6358947.9464130085</v>
      </c>
      <c r="E785" s="4">
        <f>((Produção!E779*(PreçoLivre!E781*(1-Plan1!$B$11)+E$4*Plan1!$E$16)-E$5-E$2)*E$7)</f>
        <v>5950483.7898148233</v>
      </c>
      <c r="F785" s="4">
        <f>((Produção!F779*(PreçoLivre!F781*(1-Plan1!$B$11)+F$4*Plan1!$E$16)-F$5-F$2)*F$7)</f>
        <v>5695028.6419747593</v>
      </c>
      <c r="G785" s="4">
        <f>((Produção!G779*(PreçoLivre!G781*(1-Plan1!$B$11)+G$4*Plan1!$E$16)-G$5-G$2)*G$7)</f>
        <v>5166125.5111841969</v>
      </c>
      <c r="H785" s="4">
        <f>((Produção!H779*(PreçoLivre!H781*(1-Plan1!$B$11)+H$4*Plan1!$E$16)-H$5-H$2)*H$7)</f>
        <v>4549590.8750937656</v>
      </c>
      <c r="I785" s="4">
        <f>((Produção!I779*(PreçoLivre!I781*(1-Plan1!$B$11)+I$4*Plan1!$E$16)-I$5-I$2)*I$7)</f>
        <v>3791435.1529050102</v>
      </c>
      <c r="J785" s="4">
        <f>((Produção!J779*(PreçoLivre!J781*(1-Plan1!$B$11)+J$4*Plan1!$E$16)-J$5-J$2)*J$7)</f>
        <v>3613182.1620322838</v>
      </c>
      <c r="K785" s="4">
        <f>((Produção!K779*(PreçoLivre!K781*(1-Plan1!$B$11)+K$4*Plan1!$E$16)-K$5-K$2)*K$7)</f>
        <v>3403496.4643501956</v>
      </c>
      <c r="L785" s="4">
        <f>((Produção!L779*(PreçoLivre!L781*(1-Plan1!$B$11)+L$4*Plan1!$E$16)-L$5-L$2)*L$7)</f>
        <v>3262703.1175907403</v>
      </c>
      <c r="M785" s="4">
        <f>((Produção!M779*(PreçoLivre!M781*(1-Plan1!$B$11)+M$4*Plan1!$E$16)-M$5-M$2)*M$7)</f>
        <v>2663850.8618833912</v>
      </c>
      <c r="N785" s="4">
        <f>((Produção!N779*(PreçoLivre!N781*(1-Plan1!$B$11)+N$4*Plan1!$E$16)-N$5-N$2)*N$7)</f>
        <v>2341900.8491625162</v>
      </c>
      <c r="O785" s="4">
        <f>((Produção!O779*(PreçoLivre!O781*(1-Plan1!$B$11)+O$4*Plan1!$E$16)-O$5-O$2)*O$7)</f>
        <v>2195831.8066073731</v>
      </c>
      <c r="P785" s="4">
        <f>((Produção!P779*(PreçoLivre!P781*(1-Plan1!$B$11)+P$4*Plan1!$E$16)-P$5-P$2)*P$7)</f>
        <v>1931904.0063582787</v>
      </c>
      <c r="Q785" s="4">
        <f>((Produção!Q779*(PreçoLivre!Q781*(1-Plan1!$B$11)+Q$4*Plan1!$E$16)-Q$5-Q$2)*Q$7)</f>
        <v>1764153.2594535025</v>
      </c>
      <c r="R785" s="4">
        <f>((Produção!R779*(PreçoLivre!R781*(1-Plan1!$B$11)+R$4*Plan1!$E$16)-R$5-R$2)*R$7)</f>
        <v>1528107.2833676392</v>
      </c>
      <c r="S785" s="4">
        <f>((Produção!S779*(PreçoLivre!S781*(1-Plan1!$B$11)+S$4*Plan1!$E$16)-S$5-S$2)*S$7)</f>
        <v>1434754.0069931089</v>
      </c>
      <c r="T785" s="4">
        <f>((Produção!T779*(PreçoLivre!T781*(1-Plan1!$B$11)+T$4*Plan1!$E$16)-T$5-T$2)*T$7)</f>
        <v>1276355.7789897085</v>
      </c>
      <c r="U785" s="4">
        <f>((Produção!U779*(PreçoLivre!U781*(1-Plan1!$B$11)+U$4*Plan1!$E$16)-U$5-U$2)*U$7)</f>
        <v>1145817.1790849213</v>
      </c>
      <c r="V785" s="4">
        <f>((Produção!V779*(PreçoLivre!V781*(1-Plan1!$B$11)+V$4*Plan1!$E$16)-V$5-V$2)*V$7)</f>
        <v>1162473.6016356624</v>
      </c>
    </row>
    <row r="786" spans="1:22" x14ac:dyDescent="0.25">
      <c r="A786">
        <v>777</v>
      </c>
      <c r="B786" s="100">
        <f t="shared" si="12"/>
        <v>66423554.566956595</v>
      </c>
      <c r="C786" s="4">
        <f>((Produção!C780*(PreçoLivre!C782*(1-Plan1!$B$11)+C$4*Plan1!$E$16)-C$5-C$2)*C$7)</f>
        <v>8396994.1968960911</v>
      </c>
      <c r="D786" s="4">
        <f>((Produção!D780*(PreçoLivre!D782*(1-Plan1!$B$11)+D$4*Plan1!$E$16)-D$5-D$2)*D$7)</f>
        <v>7910654.395845077</v>
      </c>
      <c r="E786" s="4">
        <f>((Produção!E780*(PreçoLivre!E782*(1-Plan1!$B$11)+E$4*Plan1!$E$16)-E$5-E$2)*E$7)</f>
        <v>6661989.0871385094</v>
      </c>
      <c r="F786" s="4">
        <f>((Produção!F780*(PreçoLivre!F782*(1-Plan1!$B$11)+F$4*Plan1!$E$16)-F$5-F$2)*F$7)</f>
        <v>5472003.2436006432</v>
      </c>
      <c r="G786" s="4">
        <f>((Produção!G780*(PreçoLivre!G782*(1-Plan1!$B$11)+G$4*Plan1!$E$16)-G$5-G$2)*G$7)</f>
        <v>4897947.7634991203</v>
      </c>
      <c r="H786" s="4">
        <f>((Produção!H780*(PreçoLivre!H782*(1-Plan1!$B$11)+H$4*Plan1!$E$16)-H$5-H$2)*H$7)</f>
        <v>4248337.3347799052</v>
      </c>
      <c r="I786" s="4">
        <f>((Produção!I780*(PreçoLivre!I782*(1-Plan1!$B$11)+I$4*Plan1!$E$16)-I$5-I$2)*I$7)</f>
        <v>3488850.5120794331</v>
      </c>
      <c r="J786" s="4">
        <f>((Produção!J780*(PreçoLivre!J782*(1-Plan1!$B$11)+J$4*Plan1!$E$16)-J$5-J$2)*J$7)</f>
        <v>3023973.5727124154</v>
      </c>
      <c r="K786" s="4">
        <f>((Produção!K780*(PreçoLivre!K782*(1-Plan1!$B$11)+K$4*Plan1!$E$16)-K$5-K$2)*K$7)</f>
        <v>2757840.4485278605</v>
      </c>
      <c r="L786" s="4">
        <f>((Produção!L780*(PreçoLivre!L782*(1-Plan1!$B$11)+L$4*Plan1!$E$16)-L$5-L$2)*L$7)</f>
        <v>2588113.2496889443</v>
      </c>
      <c r="M786" s="4">
        <f>((Produção!M780*(PreçoLivre!M782*(1-Plan1!$B$11)+M$4*Plan1!$E$16)-M$5-M$2)*M$7)</f>
        <v>2554202.4299776265</v>
      </c>
      <c r="N786" s="4">
        <f>((Produção!N780*(PreçoLivre!N782*(1-Plan1!$B$11)+N$4*Plan1!$E$16)-N$5-N$2)*N$7)</f>
        <v>2213259.4419867201</v>
      </c>
      <c r="O786" s="4">
        <f>((Produção!O780*(PreçoLivre!O782*(1-Plan1!$B$11)+O$4*Plan1!$E$16)-O$5-O$2)*O$7)</f>
        <v>2023507.4929669267</v>
      </c>
      <c r="P786" s="4">
        <f>((Produção!P780*(PreçoLivre!P782*(1-Plan1!$B$11)+P$4*Plan1!$E$16)-P$5-P$2)*P$7)</f>
        <v>1952925.3659376863</v>
      </c>
      <c r="Q786" s="4">
        <f>((Produção!Q780*(PreçoLivre!Q782*(1-Plan1!$B$11)+Q$4*Plan1!$E$16)-Q$5-Q$2)*Q$7)</f>
        <v>1687094.2918955775</v>
      </c>
      <c r="R786" s="4">
        <f>((Produção!R780*(PreçoLivre!R782*(1-Plan1!$B$11)+R$4*Plan1!$E$16)-R$5-R$2)*R$7)</f>
        <v>1608575.6903794117</v>
      </c>
      <c r="S786" s="4">
        <f>((Produção!S780*(PreçoLivre!S782*(1-Plan1!$B$11)+S$4*Plan1!$E$16)-S$5-S$2)*S$7)</f>
        <v>1419551.0149107417</v>
      </c>
      <c r="T786" s="4">
        <f>((Produção!T780*(PreçoLivre!T782*(1-Plan1!$B$11)+T$4*Plan1!$E$16)-T$5-T$2)*T$7)</f>
        <v>1328150.3249184547</v>
      </c>
      <c r="U786" s="4">
        <f>((Produção!U780*(PreçoLivre!U782*(1-Plan1!$B$11)+U$4*Plan1!$E$16)-U$5-U$2)*U$7)</f>
        <v>1183402.7038644718</v>
      </c>
      <c r="V786" s="4">
        <f>((Produção!V780*(PreçoLivre!V782*(1-Plan1!$B$11)+V$4*Plan1!$E$16)-V$5-V$2)*V$7)</f>
        <v>1006182.0053509877</v>
      </c>
    </row>
    <row r="787" spans="1:22" x14ac:dyDescent="0.25">
      <c r="A787">
        <v>778</v>
      </c>
      <c r="B787" s="100">
        <f t="shared" si="12"/>
        <v>59476263.260287806</v>
      </c>
      <c r="C787" s="4">
        <f>((Produção!C781*(PreçoLivre!C783*(1-Plan1!$B$11)+C$4*Plan1!$E$16)-C$5-C$2)*C$7)</f>
        <v>7390552.7138436595</v>
      </c>
      <c r="D787" s="4">
        <f>((Produção!D781*(PreçoLivre!D783*(1-Plan1!$B$11)+D$4*Plan1!$E$16)-D$5-D$2)*D$7)</f>
        <v>6169493.2233756185</v>
      </c>
      <c r="E787" s="4">
        <f>((Produção!E781*(PreçoLivre!E783*(1-Plan1!$B$11)+E$4*Plan1!$E$16)-E$5-E$2)*E$7)</f>
        <v>5527603.7951394496</v>
      </c>
      <c r="F787" s="4">
        <f>((Produção!F781*(PreçoLivre!F783*(1-Plan1!$B$11)+F$4*Plan1!$E$16)-F$5-F$2)*F$7)</f>
        <v>4899995.0641389918</v>
      </c>
      <c r="G787" s="4">
        <f>((Produção!G781*(PreçoLivre!G783*(1-Plan1!$B$11)+G$4*Plan1!$E$16)-G$5-G$2)*G$7)</f>
        <v>4500193.451381634</v>
      </c>
      <c r="H787" s="4">
        <f>((Produção!H781*(PreçoLivre!H783*(1-Plan1!$B$11)+H$4*Plan1!$E$16)-H$5-H$2)*H$7)</f>
        <v>3923495.7731182366</v>
      </c>
      <c r="I787" s="4">
        <f>((Produção!I781*(PreçoLivre!I783*(1-Plan1!$B$11)+I$4*Plan1!$E$16)-I$5-I$2)*I$7)</f>
        <v>3184549.5869811056</v>
      </c>
      <c r="J787" s="4">
        <f>((Produção!J781*(PreçoLivre!J783*(1-Plan1!$B$11)+J$4*Plan1!$E$16)-J$5-J$2)*J$7)</f>
        <v>2877980.4005951299</v>
      </c>
      <c r="K787" s="4">
        <f>((Produção!K781*(PreçoLivre!K783*(1-Plan1!$B$11)+K$4*Plan1!$E$16)-K$5-K$2)*K$7)</f>
        <v>2357132.6609435412</v>
      </c>
      <c r="L787" s="4">
        <f>((Produção!L781*(PreçoLivre!L783*(1-Plan1!$B$11)+L$4*Plan1!$E$16)-L$5-L$2)*L$7)</f>
        <v>2342147.9391915002</v>
      </c>
      <c r="M787" s="4">
        <f>((Produção!M781*(PreçoLivre!M783*(1-Plan1!$B$11)+M$4*Plan1!$E$16)-M$5-M$2)*M$7)</f>
        <v>2123058.5830783485</v>
      </c>
      <c r="N787" s="4">
        <f>((Produção!N781*(PreçoLivre!N783*(1-Plan1!$B$11)+N$4*Plan1!$E$16)-N$5-N$2)*N$7)</f>
        <v>1966569.5735798203</v>
      </c>
      <c r="O787" s="4">
        <f>((Produção!O781*(PreçoLivre!O783*(1-Plan1!$B$11)+O$4*Plan1!$E$16)-O$5-O$2)*O$7)</f>
        <v>1975790.171819981</v>
      </c>
      <c r="P787" s="4">
        <f>((Produção!P781*(PreçoLivre!P783*(1-Plan1!$B$11)+P$4*Plan1!$E$16)-P$5-P$2)*P$7)</f>
        <v>1895408.4399999056</v>
      </c>
      <c r="Q787" s="4">
        <f>((Produção!Q781*(PreçoLivre!Q783*(1-Plan1!$B$11)+Q$4*Plan1!$E$16)-Q$5-Q$2)*Q$7)</f>
        <v>1738682.9437470757</v>
      </c>
      <c r="R787" s="4">
        <f>((Produção!R781*(PreçoLivre!R783*(1-Plan1!$B$11)+R$4*Plan1!$E$16)-R$5-R$2)*R$7)</f>
        <v>1478780.0598729586</v>
      </c>
      <c r="S787" s="4">
        <f>((Produção!S781*(PreçoLivre!S783*(1-Plan1!$B$11)+S$4*Plan1!$E$16)-S$5-S$2)*S$7)</f>
        <v>1421300.2738944825</v>
      </c>
      <c r="T787" s="4">
        <f>((Produção!T781*(PreçoLivre!T783*(1-Plan1!$B$11)+T$4*Plan1!$E$16)-T$5-T$2)*T$7)</f>
        <v>1330219.268960451</v>
      </c>
      <c r="U787" s="4">
        <f>((Produção!U781*(PreçoLivre!U783*(1-Plan1!$B$11)+U$4*Plan1!$E$16)-U$5-U$2)*U$7)</f>
        <v>1244080.4307343813</v>
      </c>
      <c r="V787" s="4">
        <f>((Produção!V781*(PreçoLivre!V783*(1-Plan1!$B$11)+V$4*Plan1!$E$16)-V$5-V$2)*V$7)</f>
        <v>1129228.90589155</v>
      </c>
    </row>
    <row r="788" spans="1:22" x14ac:dyDescent="0.25">
      <c r="A788">
        <v>779</v>
      </c>
      <c r="B788" s="100">
        <f t="shared" si="12"/>
        <v>82774336.845898911</v>
      </c>
      <c r="C788" s="4">
        <f>((Produção!C782*(PreçoLivre!C784*(1-Plan1!$B$11)+C$4*Plan1!$E$16)-C$5-C$2)*C$7)</f>
        <v>7415801.9044705145</v>
      </c>
      <c r="D788" s="4">
        <f>((Produção!D782*(PreçoLivre!D784*(1-Plan1!$B$11)+D$4*Plan1!$E$16)-D$5-D$2)*D$7)</f>
        <v>6764285.5309257274</v>
      </c>
      <c r="E788" s="4">
        <f>((Produção!E782*(PreçoLivre!E784*(1-Plan1!$B$11)+E$4*Plan1!$E$16)-E$5-E$2)*E$7)</f>
        <v>6432744.311487277</v>
      </c>
      <c r="F788" s="4">
        <f>((Produção!F782*(PreçoLivre!F784*(1-Plan1!$B$11)+F$4*Plan1!$E$16)-F$5-F$2)*F$7)</f>
        <v>5741525.9528283598</v>
      </c>
      <c r="G788" s="4">
        <f>((Produção!G782*(PreçoLivre!G784*(1-Plan1!$B$11)+G$4*Plan1!$E$16)-G$5-G$2)*G$7)</f>
        <v>5684903.8472074457</v>
      </c>
      <c r="H788" s="4">
        <f>((Produção!H782*(PreçoLivre!H784*(1-Plan1!$B$11)+H$4*Plan1!$E$16)-H$5-H$2)*H$7)</f>
        <v>5184839.0071633095</v>
      </c>
      <c r="I788" s="4">
        <f>((Produção!I782*(PreçoLivre!I784*(1-Plan1!$B$11)+I$4*Plan1!$E$16)-I$5-I$2)*I$7)</f>
        <v>4707415.1056567654</v>
      </c>
      <c r="J788" s="4">
        <f>((Produção!J782*(PreçoLivre!J784*(1-Plan1!$B$11)+J$4*Plan1!$E$16)-J$5-J$2)*J$7)</f>
        <v>4404254.5290890802</v>
      </c>
      <c r="K788" s="4">
        <f>((Produção!K782*(PreçoLivre!K784*(1-Plan1!$B$11)+K$4*Plan1!$E$16)-K$5-K$2)*K$7)</f>
        <v>4232634.2693421636</v>
      </c>
      <c r="L788" s="4">
        <f>((Produção!L782*(PreçoLivre!L784*(1-Plan1!$B$11)+L$4*Plan1!$E$16)-L$5-L$2)*L$7)</f>
        <v>4511460.8202325115</v>
      </c>
      <c r="M788" s="4">
        <f>((Produção!M782*(PreçoLivre!M784*(1-Plan1!$B$11)+M$4*Plan1!$E$16)-M$5-M$2)*M$7)</f>
        <v>4169367.1492114118</v>
      </c>
      <c r="N788" s="4">
        <f>((Produção!N782*(PreçoLivre!N784*(1-Plan1!$B$11)+N$4*Plan1!$E$16)-N$5-N$2)*N$7)</f>
        <v>3985205.1474518594</v>
      </c>
      <c r="O788" s="4">
        <f>((Produção!O782*(PreçoLivre!O784*(1-Plan1!$B$11)+O$4*Plan1!$E$16)-O$5-O$2)*O$7)</f>
        <v>3418183.7033795798</v>
      </c>
      <c r="P788" s="4">
        <f>((Produção!P782*(PreçoLivre!P784*(1-Plan1!$B$11)+P$4*Plan1!$E$16)-P$5-P$2)*P$7)</f>
        <v>2969675.4555334421</v>
      </c>
      <c r="Q788" s="4">
        <f>((Produção!Q782*(PreçoLivre!Q784*(1-Plan1!$B$11)+Q$4*Plan1!$E$16)-Q$5-Q$2)*Q$7)</f>
        <v>2553808.6772492439</v>
      </c>
      <c r="R788" s="4">
        <f>((Produção!R782*(PreçoLivre!R784*(1-Plan1!$B$11)+R$4*Plan1!$E$16)-R$5-R$2)*R$7)</f>
        <v>2349453.8747061412</v>
      </c>
      <c r="S788" s="4">
        <f>((Produção!S782*(PreçoLivre!S784*(1-Plan1!$B$11)+S$4*Plan1!$E$16)-S$5-S$2)*S$7)</f>
        <v>2351414.2544029425</v>
      </c>
      <c r="T788" s="4">
        <f>((Produção!T782*(PreçoLivre!T784*(1-Plan1!$B$11)+T$4*Plan1!$E$16)-T$5-T$2)*T$7)</f>
        <v>2037195.573236526</v>
      </c>
      <c r="U788" s="4">
        <f>((Produção!U782*(PreçoLivre!U784*(1-Plan1!$B$11)+U$4*Plan1!$E$16)-U$5-U$2)*U$7)</f>
        <v>1980822.9785295005</v>
      </c>
      <c r="V788" s="4">
        <f>((Produção!V782*(PreçoLivre!V784*(1-Plan1!$B$11)+V$4*Plan1!$E$16)-V$5-V$2)*V$7)</f>
        <v>1879344.7537951251</v>
      </c>
    </row>
    <row r="789" spans="1:22" x14ac:dyDescent="0.25">
      <c r="A789">
        <v>780</v>
      </c>
      <c r="B789" s="100">
        <f t="shared" si="12"/>
        <v>80312597.692729518</v>
      </c>
      <c r="C789" s="4">
        <f>((Produção!C783*(PreçoLivre!C785*(1-Plan1!$B$11)+C$4*Plan1!$E$16)-C$5-C$2)*C$7)</f>
        <v>8074701.9279739708</v>
      </c>
      <c r="D789" s="4">
        <f>((Produção!D783*(PreçoLivre!D785*(1-Plan1!$B$11)+D$4*Plan1!$E$16)-D$5-D$2)*D$7)</f>
        <v>7326948.9618944339</v>
      </c>
      <c r="E789" s="4">
        <f>((Produção!E783*(PreçoLivre!E785*(1-Plan1!$B$11)+E$4*Plan1!$E$16)-E$5-E$2)*E$7)</f>
        <v>7668569.7442567097</v>
      </c>
      <c r="F789" s="4">
        <f>((Produção!F783*(PreçoLivre!F785*(1-Plan1!$B$11)+F$4*Plan1!$E$16)-F$5-F$2)*F$7)</f>
        <v>7205706.1121949358</v>
      </c>
      <c r="G789" s="4">
        <f>((Produção!G783*(PreçoLivre!G785*(1-Plan1!$B$11)+G$4*Plan1!$E$16)-G$5-G$2)*G$7)</f>
        <v>5855174.1840502555</v>
      </c>
      <c r="H789" s="4">
        <f>((Produção!H783*(PreçoLivre!H785*(1-Plan1!$B$11)+H$4*Plan1!$E$16)-H$5-H$2)*H$7)</f>
        <v>5858840.8244156437</v>
      </c>
      <c r="I789" s="4">
        <f>((Produção!I783*(PreçoLivre!I785*(1-Plan1!$B$11)+I$4*Plan1!$E$16)-I$5-I$2)*I$7)</f>
        <v>4972549.5466672657</v>
      </c>
      <c r="J789" s="4">
        <f>((Produção!J783*(PreçoLivre!J785*(1-Plan1!$B$11)+J$4*Plan1!$E$16)-J$5-J$2)*J$7)</f>
        <v>4347383.088330064</v>
      </c>
      <c r="K789" s="4">
        <f>((Produção!K783*(PreçoLivre!K785*(1-Plan1!$B$11)+K$4*Plan1!$E$16)-K$5-K$2)*K$7)</f>
        <v>3863340.6012254767</v>
      </c>
      <c r="L789" s="4">
        <f>((Produção!L783*(PreçoLivre!L785*(1-Plan1!$B$11)+L$4*Plan1!$E$16)-L$5-L$2)*L$7)</f>
        <v>3517834.1997335479</v>
      </c>
      <c r="M789" s="4">
        <f>((Produção!M783*(PreçoLivre!M785*(1-Plan1!$B$11)+M$4*Plan1!$E$16)-M$5-M$2)*M$7)</f>
        <v>3223208.6172098154</v>
      </c>
      <c r="N789" s="4">
        <f>((Produção!N783*(PreçoLivre!N785*(1-Plan1!$B$11)+N$4*Plan1!$E$16)-N$5-N$2)*N$7)</f>
        <v>2877195.345091877</v>
      </c>
      <c r="O789" s="4">
        <f>((Produção!O783*(PreçoLivre!O785*(1-Plan1!$B$11)+O$4*Plan1!$E$16)-O$5-O$2)*O$7)</f>
        <v>2565907.7839574669</v>
      </c>
      <c r="P789" s="4">
        <f>((Produção!P783*(PreçoLivre!P785*(1-Plan1!$B$11)+P$4*Plan1!$E$16)-P$5-P$2)*P$7)</f>
        <v>2313346.2199201472</v>
      </c>
      <c r="Q789" s="4">
        <f>((Produção!Q783*(PreçoLivre!Q785*(1-Plan1!$B$11)+Q$4*Plan1!$E$16)-Q$5-Q$2)*Q$7)</f>
        <v>2272403.6737843067</v>
      </c>
      <c r="R789" s="4">
        <f>((Produção!R783*(PreçoLivre!R785*(1-Plan1!$B$11)+R$4*Plan1!$E$16)-R$5-R$2)*R$7)</f>
        <v>2094498.8475273941</v>
      </c>
      <c r="S789" s="4">
        <f>((Produção!S783*(PreçoLivre!S785*(1-Plan1!$B$11)+S$4*Plan1!$E$16)-S$5-S$2)*S$7)</f>
        <v>1848149.5897323121</v>
      </c>
      <c r="T789" s="4">
        <f>((Produção!T783*(PreçoLivre!T785*(1-Plan1!$B$11)+T$4*Plan1!$E$16)-T$5-T$2)*T$7)</f>
        <v>1680160.7288107567</v>
      </c>
      <c r="U789" s="4">
        <f>((Produção!U783*(PreçoLivre!U785*(1-Plan1!$B$11)+U$4*Plan1!$E$16)-U$5-U$2)*U$7)</f>
        <v>1436510.5619452742</v>
      </c>
      <c r="V789" s="4">
        <f>((Produção!V783*(PreçoLivre!V785*(1-Plan1!$B$11)+V$4*Plan1!$E$16)-V$5-V$2)*V$7)</f>
        <v>1310167.1340078569</v>
      </c>
    </row>
    <row r="790" spans="1:22" x14ac:dyDescent="0.25">
      <c r="A790">
        <v>781</v>
      </c>
      <c r="B790" s="100">
        <f t="shared" si="12"/>
        <v>80481486.082525805</v>
      </c>
      <c r="C790" s="4">
        <f>((Produção!C784*(PreçoLivre!C786*(1-Plan1!$B$11)+C$4*Plan1!$E$16)-C$5-C$2)*C$7)</f>
        <v>7290790.407710664</v>
      </c>
      <c r="D790" s="4">
        <f>((Produção!D784*(PreçoLivre!D786*(1-Plan1!$B$11)+D$4*Plan1!$E$16)-D$5-D$2)*D$7)</f>
        <v>6837700.7811070867</v>
      </c>
      <c r="E790" s="4">
        <f>((Produção!E784*(PreçoLivre!E786*(1-Plan1!$B$11)+E$4*Plan1!$E$16)-E$5-E$2)*E$7)</f>
        <v>6395011.2645719079</v>
      </c>
      <c r="F790" s="4">
        <f>((Produção!F784*(PreçoLivre!F786*(1-Plan1!$B$11)+F$4*Plan1!$E$16)-F$5-F$2)*F$7)</f>
        <v>6287975.5344224349</v>
      </c>
      <c r="G790" s="4">
        <f>((Produção!G784*(PreçoLivre!G786*(1-Plan1!$B$11)+G$4*Plan1!$E$16)-G$5-G$2)*G$7)</f>
        <v>5958019.8322399845</v>
      </c>
      <c r="H790" s="4">
        <f>((Produção!H784*(PreçoLivre!H786*(1-Plan1!$B$11)+H$4*Plan1!$E$16)-H$5-H$2)*H$7)</f>
        <v>5618747.5827080645</v>
      </c>
      <c r="I790" s="4">
        <f>((Produção!I784*(PreçoLivre!I786*(1-Plan1!$B$11)+I$4*Plan1!$E$16)-I$5-I$2)*I$7)</f>
        <v>5236594.1518722391</v>
      </c>
      <c r="J790" s="4">
        <f>((Produção!J784*(PreçoLivre!J786*(1-Plan1!$B$11)+J$4*Plan1!$E$16)-J$5-J$2)*J$7)</f>
        <v>5225986.4148324886</v>
      </c>
      <c r="K790" s="4">
        <f>((Produção!K784*(PreçoLivre!K786*(1-Plan1!$B$11)+K$4*Plan1!$E$16)-K$5-K$2)*K$7)</f>
        <v>4384127.7564374106</v>
      </c>
      <c r="L790" s="4">
        <f>((Produção!L784*(PreçoLivre!L786*(1-Plan1!$B$11)+L$4*Plan1!$E$16)-L$5-L$2)*L$7)</f>
        <v>4102031.3957911427</v>
      </c>
      <c r="M790" s="4">
        <f>((Produção!M784*(PreçoLivre!M786*(1-Plan1!$B$11)+M$4*Plan1!$E$16)-M$5-M$2)*M$7)</f>
        <v>4180898.5215608422</v>
      </c>
      <c r="N790" s="4">
        <f>((Produção!N784*(PreçoLivre!N786*(1-Plan1!$B$11)+N$4*Plan1!$E$16)-N$5-N$2)*N$7)</f>
        <v>3458176.5999371065</v>
      </c>
      <c r="O790" s="4">
        <f>((Produção!O784*(PreçoLivre!O786*(1-Plan1!$B$11)+O$4*Plan1!$E$16)-O$5-O$2)*O$7)</f>
        <v>2929353.6086192317</v>
      </c>
      <c r="P790" s="4">
        <f>((Produção!P784*(PreçoLivre!P786*(1-Plan1!$B$11)+P$4*Plan1!$E$16)-P$5-P$2)*P$7)</f>
        <v>2701871.984556667</v>
      </c>
      <c r="Q790" s="4">
        <f>((Produção!Q784*(PreçoLivre!Q786*(1-Plan1!$B$11)+Q$4*Plan1!$E$16)-Q$5-Q$2)*Q$7)</f>
        <v>2273817.20497069</v>
      </c>
      <c r="R790" s="4">
        <f>((Produção!R784*(PreçoLivre!R786*(1-Plan1!$B$11)+R$4*Plan1!$E$16)-R$5-R$2)*R$7)</f>
        <v>1966899.7862982496</v>
      </c>
      <c r="S790" s="4">
        <f>((Produção!S784*(PreçoLivre!S786*(1-Plan1!$B$11)+S$4*Plan1!$E$16)-S$5-S$2)*S$7)</f>
        <v>1631433.7256461957</v>
      </c>
      <c r="T790" s="4">
        <f>((Produção!T784*(PreçoLivre!T786*(1-Plan1!$B$11)+T$4*Plan1!$E$16)-T$5-T$2)*T$7)</f>
        <v>1507779.3856203437</v>
      </c>
      <c r="U790" s="4">
        <f>((Produção!U784*(PreçoLivre!U786*(1-Plan1!$B$11)+U$4*Plan1!$E$16)-U$5-U$2)*U$7)</f>
        <v>1337595.495410416</v>
      </c>
      <c r="V790" s="4">
        <f>((Produção!V784*(PreçoLivre!V786*(1-Plan1!$B$11)+V$4*Plan1!$E$16)-V$5-V$2)*V$7)</f>
        <v>1156674.6482126552</v>
      </c>
    </row>
    <row r="791" spans="1:22" x14ac:dyDescent="0.25">
      <c r="A791">
        <v>782</v>
      </c>
      <c r="B791" s="100">
        <f t="shared" si="12"/>
        <v>78445185.027164072</v>
      </c>
      <c r="C791" s="4">
        <f>((Produção!C785*(PreçoLivre!C787*(1-Plan1!$B$11)+C$4*Plan1!$E$16)-C$5-C$2)*C$7)</f>
        <v>7001978.665578316</v>
      </c>
      <c r="D791" s="4">
        <f>((Produção!D785*(PreçoLivre!D787*(1-Plan1!$B$11)+D$4*Plan1!$E$16)-D$5-D$2)*D$7)</f>
        <v>6601540.5109128533</v>
      </c>
      <c r="E791" s="4">
        <f>((Produção!E785*(PreçoLivre!E787*(1-Plan1!$B$11)+E$4*Plan1!$E$16)-E$5-E$2)*E$7)</f>
        <v>6168142.2468650704</v>
      </c>
      <c r="F791" s="4">
        <f>((Produção!F785*(PreçoLivre!F787*(1-Plan1!$B$11)+F$4*Plan1!$E$16)-F$5-F$2)*F$7)</f>
        <v>6087461.2351592854</v>
      </c>
      <c r="G791" s="4">
        <f>((Produção!G785*(PreçoLivre!G787*(1-Plan1!$B$11)+G$4*Plan1!$E$16)-G$5-G$2)*G$7)</f>
        <v>6054389.8290208336</v>
      </c>
      <c r="H791" s="4">
        <f>((Produção!H785*(PreçoLivre!H787*(1-Plan1!$B$11)+H$4*Plan1!$E$16)-H$5-H$2)*H$7)</f>
        <v>5970440.6251264624</v>
      </c>
      <c r="I791" s="4">
        <f>((Produção!I785*(PreçoLivre!I787*(1-Plan1!$B$11)+I$4*Plan1!$E$16)-I$5-I$2)*I$7)</f>
        <v>5091112.0578058092</v>
      </c>
      <c r="J791" s="4">
        <f>((Produção!J785*(PreçoLivre!J787*(1-Plan1!$B$11)+J$4*Plan1!$E$16)-J$5-J$2)*J$7)</f>
        <v>4419842.0948551679</v>
      </c>
      <c r="K791" s="4">
        <f>((Produção!K785*(PreçoLivre!K787*(1-Plan1!$B$11)+K$4*Plan1!$E$16)-K$5-K$2)*K$7)</f>
        <v>4140680.140455619</v>
      </c>
      <c r="L791" s="4">
        <f>((Produção!L785*(PreçoLivre!L787*(1-Plan1!$B$11)+L$4*Plan1!$E$16)-L$5-L$2)*L$7)</f>
        <v>3774551.933111059</v>
      </c>
      <c r="M791" s="4">
        <f>((Produção!M785*(PreçoLivre!M787*(1-Plan1!$B$11)+M$4*Plan1!$E$16)-M$5-M$2)*M$7)</f>
        <v>3593194.9325833065</v>
      </c>
      <c r="N791" s="4">
        <f>((Produção!N785*(PreçoLivre!N787*(1-Plan1!$B$11)+N$4*Plan1!$E$16)-N$5-N$2)*N$7)</f>
        <v>2923049.7775532305</v>
      </c>
      <c r="O791" s="4">
        <f>((Produção!O785*(PreçoLivre!O787*(1-Plan1!$B$11)+O$4*Plan1!$E$16)-O$5-O$2)*O$7)</f>
        <v>2558631.8420686433</v>
      </c>
      <c r="P791" s="4">
        <f>((Produção!P785*(PreçoLivre!P787*(1-Plan1!$B$11)+P$4*Plan1!$E$16)-P$5-P$2)*P$7)</f>
        <v>2567599.7753106616</v>
      </c>
      <c r="Q791" s="4">
        <f>((Produção!Q785*(PreçoLivre!Q787*(1-Plan1!$B$11)+Q$4*Plan1!$E$16)-Q$5-Q$2)*Q$7)</f>
        <v>2450536.1599708688</v>
      </c>
      <c r="R791" s="4">
        <f>((Produção!R785*(PreçoLivre!R787*(1-Plan1!$B$11)+R$4*Plan1!$E$16)-R$5-R$2)*R$7)</f>
        <v>2261315.2363274731</v>
      </c>
      <c r="S791" s="4">
        <f>((Produção!S785*(PreçoLivre!S787*(1-Plan1!$B$11)+S$4*Plan1!$E$16)-S$5-S$2)*S$7)</f>
        <v>1960249.4672960907</v>
      </c>
      <c r="T791" s="4">
        <f>((Produção!T785*(PreçoLivre!T787*(1-Plan1!$B$11)+T$4*Plan1!$E$16)-T$5-T$2)*T$7)</f>
        <v>1738147.4624621142</v>
      </c>
      <c r="U791" s="4">
        <f>((Produção!U785*(PreçoLivre!U787*(1-Plan1!$B$11)+U$4*Plan1!$E$16)-U$5-U$2)*U$7)</f>
        <v>1585141.4606416658</v>
      </c>
      <c r="V791" s="4">
        <f>((Produção!V785*(PreçoLivre!V787*(1-Plan1!$B$11)+V$4*Plan1!$E$16)-V$5-V$2)*V$7)</f>
        <v>1497179.5740595441</v>
      </c>
    </row>
    <row r="792" spans="1:22" x14ac:dyDescent="0.25">
      <c r="A792">
        <v>783</v>
      </c>
      <c r="B792" s="100">
        <f t="shared" si="12"/>
        <v>79344702.130878374</v>
      </c>
      <c r="C792" s="4">
        <f>((Produção!C786*(PreçoLivre!C788*(1-Plan1!$B$11)+C$4*Plan1!$E$16)-C$5-C$2)*C$7)</f>
        <v>7377784.0295115719</v>
      </c>
      <c r="D792" s="4">
        <f>((Produção!D786*(PreçoLivre!D788*(1-Plan1!$B$11)+D$4*Plan1!$E$16)-D$5-D$2)*D$7)</f>
        <v>6626951.6079764031</v>
      </c>
      <c r="E792" s="4">
        <f>((Produção!E786*(PreçoLivre!E788*(1-Plan1!$B$11)+E$4*Plan1!$E$16)-E$5-E$2)*E$7)</f>
        <v>6841491.6006192239</v>
      </c>
      <c r="F792" s="4">
        <f>((Produção!F786*(PreçoLivre!F788*(1-Plan1!$B$11)+F$4*Plan1!$E$16)-F$5-F$2)*F$7)</f>
        <v>6526923.9646803904</v>
      </c>
      <c r="G792" s="4">
        <f>((Produção!G786*(PreçoLivre!G788*(1-Plan1!$B$11)+G$4*Plan1!$E$16)-G$5-G$2)*G$7)</f>
        <v>5723595.975837538</v>
      </c>
      <c r="H792" s="4">
        <f>((Produção!H786*(PreçoLivre!H788*(1-Plan1!$B$11)+H$4*Plan1!$E$16)-H$5-H$2)*H$7)</f>
        <v>5156890.6905624708</v>
      </c>
      <c r="I792" s="4">
        <f>((Produção!I786*(PreçoLivre!I788*(1-Plan1!$B$11)+I$4*Plan1!$E$16)-I$5-I$2)*I$7)</f>
        <v>5209120.7792415125</v>
      </c>
      <c r="J792" s="4">
        <f>((Produção!J786*(PreçoLivre!J788*(1-Plan1!$B$11)+J$4*Plan1!$E$16)-J$5-J$2)*J$7)</f>
        <v>4589374.404882648</v>
      </c>
      <c r="K792" s="4">
        <f>((Produção!K786*(PreçoLivre!K788*(1-Plan1!$B$11)+K$4*Plan1!$E$16)-K$5-K$2)*K$7)</f>
        <v>4504491.8596203057</v>
      </c>
      <c r="L792" s="4">
        <f>((Produção!L786*(PreçoLivre!L788*(1-Plan1!$B$11)+L$4*Plan1!$E$16)-L$5-L$2)*L$7)</f>
        <v>3986030.114950249</v>
      </c>
      <c r="M792" s="4">
        <f>((Produção!M786*(PreçoLivre!M788*(1-Plan1!$B$11)+M$4*Plan1!$E$16)-M$5-M$2)*M$7)</f>
        <v>3493304.0796196288</v>
      </c>
      <c r="N792" s="4">
        <f>((Produção!N786*(PreçoLivre!N788*(1-Plan1!$B$11)+N$4*Plan1!$E$16)-N$5-N$2)*N$7)</f>
        <v>3161900.0506819207</v>
      </c>
      <c r="O792" s="4">
        <f>((Produção!O786*(PreçoLivre!O788*(1-Plan1!$B$11)+O$4*Plan1!$E$16)-O$5-O$2)*O$7)</f>
        <v>2585602.6115382435</v>
      </c>
      <c r="P792" s="4">
        <f>((Produção!P786*(PreçoLivre!P788*(1-Plan1!$B$11)+P$4*Plan1!$E$16)-P$5-P$2)*P$7)</f>
        <v>2314607.6786204656</v>
      </c>
      <c r="Q792" s="4">
        <f>((Produção!Q786*(PreçoLivre!Q788*(1-Plan1!$B$11)+Q$4*Plan1!$E$16)-Q$5-Q$2)*Q$7)</f>
        <v>2291677.1334356689</v>
      </c>
      <c r="R792" s="4">
        <f>((Produção!R786*(PreçoLivre!R788*(1-Plan1!$B$11)+R$4*Plan1!$E$16)-R$5-R$2)*R$7)</f>
        <v>2131482.8278343515</v>
      </c>
      <c r="S792" s="4">
        <f>((Produção!S786*(PreçoLivre!S788*(1-Plan1!$B$11)+S$4*Plan1!$E$16)-S$5-S$2)*S$7)</f>
        <v>2013928.9735060965</v>
      </c>
      <c r="T792" s="4">
        <f>((Produção!T786*(PreçoLivre!T788*(1-Plan1!$B$11)+T$4*Plan1!$E$16)-T$5-T$2)*T$7)</f>
        <v>1821066.7649327258</v>
      </c>
      <c r="U792" s="4">
        <f>((Produção!U786*(PreçoLivre!U788*(1-Plan1!$B$11)+U$4*Plan1!$E$16)-U$5-U$2)*U$7)</f>
        <v>1549723.0042701724</v>
      </c>
      <c r="V792" s="4">
        <f>((Produção!V786*(PreçoLivre!V788*(1-Plan1!$B$11)+V$4*Plan1!$E$16)-V$5-V$2)*V$7)</f>
        <v>1438753.9785568169</v>
      </c>
    </row>
    <row r="793" spans="1:22" x14ac:dyDescent="0.25">
      <c r="A793">
        <v>784</v>
      </c>
      <c r="B793" s="100">
        <f t="shared" si="12"/>
        <v>70243919.010997728</v>
      </c>
      <c r="C793" s="4">
        <f>((Produção!C787*(PreçoLivre!C789*(1-Plan1!$B$11)+C$4*Plan1!$E$16)-C$5-C$2)*C$7)</f>
        <v>7927336.4396825405</v>
      </c>
      <c r="D793" s="4">
        <f>((Produção!D787*(PreçoLivre!D789*(1-Plan1!$B$11)+D$4*Plan1!$E$16)-D$5-D$2)*D$7)</f>
        <v>7364237.1324227694</v>
      </c>
      <c r="E793" s="4">
        <f>((Produção!E787*(PreçoLivre!E789*(1-Plan1!$B$11)+E$4*Plan1!$E$16)-E$5-E$2)*E$7)</f>
        <v>6622021.7765277876</v>
      </c>
      <c r="F793" s="4">
        <f>((Produção!F787*(PreçoLivre!F789*(1-Plan1!$B$11)+F$4*Plan1!$E$16)-F$5-F$2)*F$7)</f>
        <v>5726496.6395860277</v>
      </c>
      <c r="G793" s="4">
        <f>((Produção!G787*(PreçoLivre!G789*(1-Plan1!$B$11)+G$4*Plan1!$E$16)-G$5-G$2)*G$7)</f>
        <v>5120486.1705676336</v>
      </c>
      <c r="H793" s="4">
        <f>((Produção!H787*(PreçoLivre!H789*(1-Plan1!$B$11)+H$4*Plan1!$E$16)-H$5-H$2)*H$7)</f>
        <v>4421669.9652522169</v>
      </c>
      <c r="I793" s="4">
        <f>((Produção!I787*(PreçoLivre!I789*(1-Plan1!$B$11)+I$4*Plan1!$E$16)-I$5-I$2)*I$7)</f>
        <v>4101023.6424940033</v>
      </c>
      <c r="J793" s="4">
        <f>((Produção!J787*(PreçoLivre!J789*(1-Plan1!$B$11)+J$4*Plan1!$E$16)-J$5-J$2)*J$7)</f>
        <v>3622395.594188734</v>
      </c>
      <c r="K793" s="4">
        <f>((Produção!K787*(PreçoLivre!K789*(1-Plan1!$B$11)+K$4*Plan1!$E$16)-K$5-K$2)*K$7)</f>
        <v>3454929.4347274587</v>
      </c>
      <c r="L793" s="4">
        <f>((Produção!L787*(PreçoLivre!L789*(1-Plan1!$B$11)+L$4*Plan1!$E$16)-L$5-L$2)*L$7)</f>
        <v>3184948.4744544411</v>
      </c>
      <c r="M793" s="4">
        <f>((Produção!M787*(PreçoLivre!M789*(1-Plan1!$B$11)+M$4*Plan1!$E$16)-M$5-M$2)*M$7)</f>
        <v>3098569.7021253081</v>
      </c>
      <c r="N793" s="4">
        <f>((Produção!N787*(PreçoLivre!N789*(1-Plan1!$B$11)+N$4*Plan1!$E$16)-N$5-N$2)*N$7)</f>
        <v>2374826.5829130244</v>
      </c>
      <c r="O793" s="4">
        <f>((Produção!O787*(PreçoLivre!O789*(1-Plan1!$B$11)+O$4*Plan1!$E$16)-O$5-O$2)*O$7)</f>
        <v>2229558.1707233912</v>
      </c>
      <c r="P793" s="4">
        <f>((Produção!P787*(PreçoLivre!P789*(1-Plan1!$B$11)+P$4*Plan1!$E$16)-P$5-P$2)*P$7)</f>
        <v>2135093.0711513218</v>
      </c>
      <c r="Q793" s="4">
        <f>((Produção!Q787*(PreçoLivre!Q789*(1-Plan1!$B$11)+Q$4*Plan1!$E$16)-Q$5-Q$2)*Q$7)</f>
        <v>1846262.5027643596</v>
      </c>
      <c r="R793" s="4">
        <f>((Produção!R787*(PreçoLivre!R789*(1-Plan1!$B$11)+R$4*Plan1!$E$16)-R$5-R$2)*R$7)</f>
        <v>1694449.2642298655</v>
      </c>
      <c r="S793" s="4">
        <f>((Produção!S787*(PreçoLivre!S789*(1-Plan1!$B$11)+S$4*Plan1!$E$16)-S$5-S$2)*S$7)</f>
        <v>1606441.9243728346</v>
      </c>
      <c r="T793" s="4">
        <f>((Produção!T787*(PreçoLivre!T789*(1-Plan1!$B$11)+T$4*Plan1!$E$16)-T$5-T$2)*T$7)</f>
        <v>1412675.3081649039</v>
      </c>
      <c r="U793" s="4">
        <f>((Produção!U787*(PreçoLivre!U789*(1-Plan1!$B$11)+U$4*Plan1!$E$16)-U$5-U$2)*U$7)</f>
        <v>1220473.3292785164</v>
      </c>
      <c r="V793" s="4">
        <f>((Produção!V787*(PreçoLivre!V789*(1-Plan1!$B$11)+V$4*Plan1!$E$16)-V$5-V$2)*V$7)</f>
        <v>1080023.885370583</v>
      </c>
    </row>
    <row r="794" spans="1:22" x14ac:dyDescent="0.25">
      <c r="A794">
        <v>785</v>
      </c>
      <c r="B794" s="100">
        <f t="shared" si="12"/>
        <v>58182233.646224454</v>
      </c>
      <c r="C794" s="4">
        <f>((Produção!C788*(PreçoLivre!C790*(1-Plan1!$B$11)+C$4*Plan1!$E$16)-C$5-C$2)*C$7)</f>
        <v>6958879.0242117066</v>
      </c>
      <c r="D794" s="4">
        <f>((Produção!D788*(PreçoLivre!D790*(1-Plan1!$B$11)+D$4*Plan1!$E$16)-D$5-D$2)*D$7)</f>
        <v>6139276.1801059823</v>
      </c>
      <c r="E794" s="4">
        <f>((Produção!E788*(PreçoLivre!E790*(1-Plan1!$B$11)+E$4*Plan1!$E$16)-E$5-E$2)*E$7)</f>
        <v>5639434.1388276657</v>
      </c>
      <c r="F794" s="4">
        <f>((Produção!F788*(PreçoLivre!F790*(1-Plan1!$B$11)+F$4*Plan1!$E$16)-F$5-F$2)*F$7)</f>
        <v>5086391.3383480283</v>
      </c>
      <c r="G794" s="4">
        <f>((Produção!G788*(PreçoLivre!G790*(1-Plan1!$B$11)+G$4*Plan1!$E$16)-G$5-G$2)*G$7)</f>
        <v>4347010.001185826</v>
      </c>
      <c r="H794" s="4">
        <f>((Produção!H788*(PreçoLivre!H790*(1-Plan1!$B$11)+H$4*Plan1!$E$16)-H$5-H$2)*H$7)</f>
        <v>3787568.8390052533</v>
      </c>
      <c r="I794" s="4">
        <f>((Produção!I788*(PreçoLivre!I790*(1-Plan1!$B$11)+I$4*Plan1!$E$16)-I$5-I$2)*I$7)</f>
        <v>3362160.8828094876</v>
      </c>
      <c r="J794" s="4">
        <f>((Produção!J788*(PreçoLivre!J790*(1-Plan1!$B$11)+J$4*Plan1!$E$16)-J$5-J$2)*J$7)</f>
        <v>3039348.9024867276</v>
      </c>
      <c r="K794" s="4">
        <f>((Produção!K788*(PreçoLivre!K790*(1-Plan1!$B$11)+K$4*Plan1!$E$16)-K$5-K$2)*K$7)</f>
        <v>2644050.2401061775</v>
      </c>
      <c r="L794" s="4">
        <f>((Produção!L788*(PreçoLivre!L790*(1-Plan1!$B$11)+L$4*Plan1!$E$16)-L$5-L$2)*L$7)</f>
        <v>2475618.0782443751</v>
      </c>
      <c r="M794" s="4">
        <f>((Produção!M788*(PreçoLivre!M790*(1-Plan1!$B$11)+M$4*Plan1!$E$16)-M$5-M$2)*M$7)</f>
        <v>2263620.6761869155</v>
      </c>
      <c r="N794" s="4">
        <f>((Produção!N788*(PreçoLivre!N790*(1-Plan1!$B$11)+N$4*Plan1!$E$16)-N$5-N$2)*N$7)</f>
        <v>1870536.6261753072</v>
      </c>
      <c r="O794" s="4">
        <f>((Produção!O788*(PreçoLivre!O790*(1-Plan1!$B$11)+O$4*Plan1!$E$16)-O$5-O$2)*O$7)</f>
        <v>1781987.8248193911</v>
      </c>
      <c r="P794" s="4">
        <f>((Produção!P788*(PreçoLivre!P790*(1-Plan1!$B$11)+P$4*Plan1!$E$16)-P$5-P$2)*P$7)</f>
        <v>1624212.0631286609</v>
      </c>
      <c r="Q794" s="4">
        <f>((Produção!Q788*(PreçoLivre!Q790*(1-Plan1!$B$11)+Q$4*Plan1!$E$16)-Q$5-Q$2)*Q$7)</f>
        <v>1584888.6458906475</v>
      </c>
      <c r="R794" s="4">
        <f>((Produção!R788*(PreçoLivre!R790*(1-Plan1!$B$11)+R$4*Plan1!$E$16)-R$5-R$2)*R$7)</f>
        <v>1415401.999644079</v>
      </c>
      <c r="S794" s="4">
        <f>((Produção!S788*(PreçoLivre!S790*(1-Plan1!$B$11)+S$4*Plan1!$E$16)-S$5-S$2)*S$7)</f>
        <v>1178737.8481031652</v>
      </c>
      <c r="T794" s="4">
        <f>((Produção!T788*(PreçoLivre!T790*(1-Plan1!$B$11)+T$4*Plan1!$E$16)-T$5-T$2)*T$7)</f>
        <v>1113325.6672193252</v>
      </c>
      <c r="U794" s="4">
        <f>((Produção!U788*(PreçoLivre!U790*(1-Plan1!$B$11)+U$4*Plan1!$E$16)-U$5-U$2)*U$7)</f>
        <v>997028.04926933174</v>
      </c>
      <c r="V794" s="4">
        <f>((Produção!V788*(PreçoLivre!V790*(1-Plan1!$B$11)+V$4*Plan1!$E$16)-V$5-V$2)*V$7)</f>
        <v>872756.62045640405</v>
      </c>
    </row>
    <row r="795" spans="1:22" x14ac:dyDescent="0.25">
      <c r="A795">
        <v>786</v>
      </c>
      <c r="B795" s="100">
        <f t="shared" si="12"/>
        <v>67137270.600393891</v>
      </c>
      <c r="C795" s="4">
        <f>((Produção!C789*(PreçoLivre!C791*(1-Plan1!$B$11)+C$4*Plan1!$E$16)-C$5-C$2)*C$7)</f>
        <v>6991930.5753958812</v>
      </c>
      <c r="D795" s="4">
        <f>((Produção!D789*(PreçoLivre!D791*(1-Plan1!$B$11)+D$4*Plan1!$E$16)-D$5-D$2)*D$7)</f>
        <v>6096681.1492108842</v>
      </c>
      <c r="E795" s="4">
        <f>((Produção!E789*(PreçoLivre!E791*(1-Plan1!$B$11)+E$4*Plan1!$E$16)-E$5-E$2)*E$7)</f>
        <v>5673303.1115463376</v>
      </c>
      <c r="F795" s="4">
        <f>((Produção!F789*(PreçoLivre!F791*(1-Plan1!$B$11)+F$4*Plan1!$E$16)-F$5-F$2)*F$7)</f>
        <v>5076486.5459217057</v>
      </c>
      <c r="G795" s="4">
        <f>((Produção!G789*(PreçoLivre!G791*(1-Plan1!$B$11)+G$4*Plan1!$E$16)-G$5-G$2)*G$7)</f>
        <v>4744100.3855521306</v>
      </c>
      <c r="H795" s="4">
        <f>((Produção!H789*(PreçoLivre!H791*(1-Plan1!$B$11)+H$4*Plan1!$E$16)-H$5-H$2)*H$7)</f>
        <v>4256660.6436269665</v>
      </c>
      <c r="I795" s="4">
        <f>((Produção!I789*(PreçoLivre!I791*(1-Plan1!$B$11)+I$4*Plan1!$E$16)-I$5-I$2)*I$7)</f>
        <v>4287104.0510004535</v>
      </c>
      <c r="J795" s="4">
        <f>((Produção!J789*(PreçoLivre!J791*(1-Plan1!$B$11)+J$4*Plan1!$E$16)-J$5-J$2)*J$7)</f>
        <v>3978593.7286253865</v>
      </c>
      <c r="K795" s="4">
        <f>((Produção!K789*(PreçoLivre!K791*(1-Plan1!$B$11)+K$4*Plan1!$E$16)-K$5-K$2)*K$7)</f>
        <v>3442281.0482870024</v>
      </c>
      <c r="L795" s="4">
        <f>((Produção!L789*(PreçoLivre!L791*(1-Plan1!$B$11)+L$4*Plan1!$E$16)-L$5-L$2)*L$7)</f>
        <v>3226922.2313941591</v>
      </c>
      <c r="M795" s="4">
        <f>((Produção!M789*(PreçoLivre!M791*(1-Plan1!$B$11)+M$4*Plan1!$E$16)-M$5-M$2)*M$7)</f>
        <v>2915896.8597879289</v>
      </c>
      <c r="N795" s="4">
        <f>((Produção!N789*(PreçoLivre!N791*(1-Plan1!$B$11)+N$4*Plan1!$E$16)-N$5-N$2)*N$7)</f>
        <v>2524688.8466411396</v>
      </c>
      <c r="O795" s="4">
        <f>((Produção!O789*(PreçoLivre!O791*(1-Plan1!$B$11)+O$4*Plan1!$E$16)-O$5-O$2)*O$7)</f>
        <v>2092812.5082780591</v>
      </c>
      <c r="P795" s="4">
        <f>((Produção!P789*(PreçoLivre!P791*(1-Plan1!$B$11)+P$4*Plan1!$E$16)-P$5-P$2)*P$7)</f>
        <v>2044325.7841586792</v>
      </c>
      <c r="Q795" s="4">
        <f>((Produção!Q789*(PreçoLivre!Q791*(1-Plan1!$B$11)+Q$4*Plan1!$E$16)-Q$5-Q$2)*Q$7)</f>
        <v>2082022.1498656617</v>
      </c>
      <c r="R795" s="4">
        <f>((Produção!R789*(PreçoLivre!R791*(1-Plan1!$B$11)+R$4*Plan1!$E$16)-R$5-R$2)*R$7)</f>
        <v>1913557.7532229866</v>
      </c>
      <c r="S795" s="4">
        <f>((Produção!S789*(PreçoLivre!S791*(1-Plan1!$B$11)+S$4*Plan1!$E$16)-S$5-S$2)*S$7)</f>
        <v>1649575.7763361211</v>
      </c>
      <c r="T795" s="4">
        <f>((Produção!T789*(PreçoLivre!T791*(1-Plan1!$B$11)+T$4*Plan1!$E$16)-T$5-T$2)*T$7)</f>
        <v>1545762.9999961874</v>
      </c>
      <c r="U795" s="4">
        <f>((Produção!U789*(PreçoLivre!U791*(1-Plan1!$B$11)+U$4*Plan1!$E$16)-U$5-U$2)*U$7)</f>
        <v>1465540.0538875628</v>
      </c>
      <c r="V795" s="4">
        <f>((Produção!V789*(PreçoLivre!V791*(1-Plan1!$B$11)+V$4*Plan1!$E$16)-V$5-V$2)*V$7)</f>
        <v>1129024.3976586661</v>
      </c>
    </row>
    <row r="796" spans="1:22" x14ac:dyDescent="0.25">
      <c r="A796">
        <v>787</v>
      </c>
      <c r="B796" s="100">
        <f t="shared" si="12"/>
        <v>63975565.63764032</v>
      </c>
      <c r="C796" s="4">
        <f>((Produção!C790*(PreçoLivre!C792*(1-Plan1!$B$11)+C$4*Plan1!$E$16)-C$5-C$2)*C$7)</f>
        <v>7465189.9620906059</v>
      </c>
      <c r="D796" s="4">
        <f>((Produção!D790*(PreçoLivre!D792*(1-Plan1!$B$11)+D$4*Plan1!$E$16)-D$5-D$2)*D$7)</f>
        <v>7017827.222390091</v>
      </c>
      <c r="E796" s="4">
        <f>((Produção!E790*(PreçoLivre!E792*(1-Plan1!$B$11)+E$4*Plan1!$E$16)-E$5-E$2)*E$7)</f>
        <v>6302241.4101951271</v>
      </c>
      <c r="F796" s="4">
        <f>((Produção!F790*(PreçoLivre!F792*(1-Plan1!$B$11)+F$4*Plan1!$E$16)-F$5-F$2)*F$7)</f>
        <v>5594417.5337648168</v>
      </c>
      <c r="G796" s="4">
        <f>((Produção!G790*(PreçoLivre!G792*(1-Plan1!$B$11)+G$4*Plan1!$E$16)-G$5-G$2)*G$7)</f>
        <v>5088337.4134725658</v>
      </c>
      <c r="H796" s="4">
        <f>((Produção!H790*(PreçoLivre!H792*(1-Plan1!$B$11)+H$4*Plan1!$E$16)-H$5-H$2)*H$7)</f>
        <v>4849147.14984628</v>
      </c>
      <c r="I796" s="4">
        <f>((Produção!I790*(PreçoLivre!I792*(1-Plan1!$B$11)+I$4*Plan1!$E$16)-I$5-I$2)*I$7)</f>
        <v>4387396.0119988602</v>
      </c>
      <c r="J796" s="4">
        <f>((Produção!J790*(PreçoLivre!J792*(1-Plan1!$B$11)+J$4*Plan1!$E$16)-J$5-J$2)*J$7)</f>
        <v>3778534.5051817908</v>
      </c>
      <c r="K796" s="4">
        <f>((Produção!K790*(PreçoLivre!K792*(1-Plan1!$B$11)+K$4*Plan1!$E$16)-K$5-K$2)*K$7)</f>
        <v>3474112.9216646673</v>
      </c>
      <c r="L796" s="4">
        <f>((Produção!L790*(PreçoLivre!L792*(1-Plan1!$B$11)+L$4*Plan1!$E$16)-L$5-L$2)*L$7)</f>
        <v>2761260.7006772314</v>
      </c>
      <c r="M796" s="4">
        <f>((Produção!M790*(PreçoLivre!M792*(1-Plan1!$B$11)+M$4*Plan1!$E$16)-M$5-M$2)*M$7)</f>
        <v>2285399.5041384371</v>
      </c>
      <c r="N796" s="4">
        <f>((Produção!N790*(PreçoLivre!N792*(1-Plan1!$B$11)+N$4*Plan1!$E$16)-N$5-N$2)*N$7)</f>
        <v>1959001.0761165053</v>
      </c>
      <c r="O796" s="4">
        <f>((Produção!O790*(PreçoLivre!O792*(1-Plan1!$B$11)+O$4*Plan1!$E$16)-O$5-O$2)*O$7)</f>
        <v>1656356.1679411079</v>
      </c>
      <c r="P796" s="4">
        <f>((Produção!P790*(PreçoLivre!P792*(1-Plan1!$B$11)+P$4*Plan1!$E$16)-P$5-P$2)*P$7)</f>
        <v>1540734.3628207585</v>
      </c>
      <c r="Q796" s="4">
        <f>((Produção!Q790*(PreçoLivre!Q792*(1-Plan1!$B$11)+Q$4*Plan1!$E$16)-Q$5-Q$2)*Q$7)</f>
        <v>1392403.0890176876</v>
      </c>
      <c r="R796" s="4">
        <f>((Produção!R790*(PreçoLivre!R792*(1-Plan1!$B$11)+R$4*Plan1!$E$16)-R$5-R$2)*R$7)</f>
        <v>1262412.7881675039</v>
      </c>
      <c r="S796" s="4">
        <f>((Produção!S790*(PreçoLivre!S792*(1-Plan1!$B$11)+S$4*Plan1!$E$16)-S$5-S$2)*S$7)</f>
        <v>993653.06469504477</v>
      </c>
      <c r="T796" s="4">
        <f>((Produção!T790*(PreçoLivre!T792*(1-Plan1!$B$11)+T$4*Plan1!$E$16)-T$5-T$2)*T$7)</f>
        <v>835599.77340496867</v>
      </c>
      <c r="U796" s="4">
        <f>((Produção!U790*(PreçoLivre!U792*(1-Plan1!$B$11)+U$4*Plan1!$E$16)-U$5-U$2)*U$7)</f>
        <v>695242.17650104896</v>
      </c>
      <c r="V796" s="4">
        <f>((Produção!V790*(PreçoLivre!V792*(1-Plan1!$B$11)+V$4*Plan1!$E$16)-V$5-V$2)*V$7)</f>
        <v>636298.80355520349</v>
      </c>
    </row>
    <row r="797" spans="1:22" x14ac:dyDescent="0.25">
      <c r="A797">
        <v>788</v>
      </c>
      <c r="B797" s="100">
        <f t="shared" si="12"/>
        <v>67801906.539327338</v>
      </c>
      <c r="C797" s="4">
        <f>((Produção!C791*(PreçoLivre!C793*(1-Plan1!$B$11)+C$4*Plan1!$E$16)-C$5-C$2)*C$7)</f>
        <v>7030790.3111392027</v>
      </c>
      <c r="D797" s="4">
        <f>((Produção!D791*(PreçoLivre!D793*(1-Plan1!$B$11)+D$4*Plan1!$E$16)-D$5-D$2)*D$7)</f>
        <v>6379821.8601961089</v>
      </c>
      <c r="E797" s="4">
        <f>((Produção!E791*(PreçoLivre!E793*(1-Plan1!$B$11)+E$4*Plan1!$E$16)-E$5-E$2)*E$7)</f>
        <v>5445978.6732545029</v>
      </c>
      <c r="F797" s="4">
        <f>((Produção!F791*(PreçoLivre!F793*(1-Plan1!$B$11)+F$4*Plan1!$E$16)-F$5-F$2)*F$7)</f>
        <v>4843833.7551114634</v>
      </c>
      <c r="G797" s="4">
        <f>((Produção!G791*(PreçoLivre!G793*(1-Plan1!$B$11)+G$4*Plan1!$E$16)-G$5-G$2)*G$7)</f>
        <v>5139121.2531682923</v>
      </c>
      <c r="H797" s="4">
        <f>((Produção!H791*(PreçoLivre!H793*(1-Plan1!$B$11)+H$4*Plan1!$E$16)-H$5-H$2)*H$7)</f>
        <v>4928499.1609130828</v>
      </c>
      <c r="I797" s="4">
        <f>((Produção!I791*(PreçoLivre!I793*(1-Plan1!$B$11)+I$4*Plan1!$E$16)-I$5-I$2)*I$7)</f>
        <v>4477756.7569661057</v>
      </c>
      <c r="J797" s="4">
        <f>((Produção!J791*(PreçoLivre!J793*(1-Plan1!$B$11)+J$4*Plan1!$E$16)-J$5-J$2)*J$7)</f>
        <v>3918442.0913221706</v>
      </c>
      <c r="K797" s="4">
        <f>((Produção!K791*(PreçoLivre!K793*(1-Plan1!$B$11)+K$4*Plan1!$E$16)-K$5-K$2)*K$7)</f>
        <v>3401800.1334560388</v>
      </c>
      <c r="L797" s="4">
        <f>((Produção!L791*(PreçoLivre!L793*(1-Plan1!$B$11)+L$4*Plan1!$E$16)-L$5-L$2)*L$7)</f>
        <v>2984440.5399387595</v>
      </c>
      <c r="M797" s="4">
        <f>((Produção!M791*(PreçoLivre!M793*(1-Plan1!$B$11)+M$4*Plan1!$E$16)-M$5-M$2)*M$7)</f>
        <v>2792227.0894025564</v>
      </c>
      <c r="N797" s="4">
        <f>((Produção!N791*(PreçoLivre!N793*(1-Plan1!$B$11)+N$4*Plan1!$E$16)-N$5-N$2)*N$7)</f>
        <v>2528697.810561175</v>
      </c>
      <c r="O797" s="4">
        <f>((Produção!O791*(PreçoLivre!O793*(1-Plan1!$B$11)+O$4*Plan1!$E$16)-O$5-O$2)*O$7)</f>
        <v>2251065.0477145757</v>
      </c>
      <c r="P797" s="4">
        <f>((Produção!P791*(PreçoLivre!P793*(1-Plan1!$B$11)+P$4*Plan1!$E$16)-P$5-P$2)*P$7)</f>
        <v>2000321.2654689332</v>
      </c>
      <c r="Q797" s="4">
        <f>((Produção!Q791*(PreçoLivre!Q793*(1-Plan1!$B$11)+Q$4*Plan1!$E$16)-Q$5-Q$2)*Q$7)</f>
        <v>1838576.8724494025</v>
      </c>
      <c r="R797" s="4">
        <f>((Produção!R791*(PreçoLivre!R793*(1-Plan1!$B$11)+R$4*Plan1!$E$16)-R$5-R$2)*R$7)</f>
        <v>1761943.9531084413</v>
      </c>
      <c r="S797" s="4">
        <f>((Produção!S791*(PreçoLivre!S793*(1-Plan1!$B$11)+S$4*Plan1!$E$16)-S$5-S$2)*S$7)</f>
        <v>1757129.2905457655</v>
      </c>
      <c r="T797" s="4">
        <f>((Produção!T791*(PreçoLivre!T793*(1-Plan1!$B$11)+T$4*Plan1!$E$16)-T$5-T$2)*T$7)</f>
        <v>1555870.2863714618</v>
      </c>
      <c r="U797" s="4">
        <f>((Produção!U791*(PreçoLivre!U793*(1-Plan1!$B$11)+U$4*Plan1!$E$16)-U$5-U$2)*U$7)</f>
        <v>1444917.7562984533</v>
      </c>
      <c r="V797" s="4">
        <f>((Produção!V791*(PreçoLivre!V793*(1-Plan1!$B$11)+V$4*Plan1!$E$16)-V$5-V$2)*V$7)</f>
        <v>1320672.6319408438</v>
      </c>
    </row>
    <row r="798" spans="1:22" x14ac:dyDescent="0.25">
      <c r="A798">
        <v>789</v>
      </c>
      <c r="B798" s="100">
        <f t="shared" si="12"/>
        <v>75878907.36147733</v>
      </c>
      <c r="C798" s="4">
        <f>((Produção!C792*(PreçoLivre!C794*(1-Plan1!$B$11)+C$4*Plan1!$E$16)-C$5-C$2)*C$7)</f>
        <v>7391278.2610161314</v>
      </c>
      <c r="D798" s="4">
        <f>((Produção!D792*(PreçoLivre!D794*(1-Plan1!$B$11)+D$4*Plan1!$E$16)-D$5-D$2)*D$7)</f>
        <v>7572134.9907756113</v>
      </c>
      <c r="E798" s="4">
        <f>((Produção!E792*(PreçoLivre!E794*(1-Plan1!$B$11)+E$4*Plan1!$E$16)-E$5-E$2)*E$7)</f>
        <v>7594214.7617457211</v>
      </c>
      <c r="F798" s="4">
        <f>((Produção!F792*(PreçoLivre!F794*(1-Plan1!$B$11)+F$4*Plan1!$E$16)-F$5-F$2)*F$7)</f>
        <v>6721837.8366803611</v>
      </c>
      <c r="G798" s="4">
        <f>((Produção!G792*(PreçoLivre!G794*(1-Plan1!$B$11)+G$4*Plan1!$E$16)-G$5-G$2)*G$7)</f>
        <v>6270500.2896311665</v>
      </c>
      <c r="H798" s="4">
        <f>((Produção!H792*(PreçoLivre!H794*(1-Plan1!$B$11)+H$4*Plan1!$E$16)-H$5-H$2)*H$7)</f>
        <v>5050346.5906678857</v>
      </c>
      <c r="I798" s="4">
        <f>((Produção!I792*(PreçoLivre!I794*(1-Plan1!$B$11)+I$4*Plan1!$E$16)-I$5-I$2)*I$7)</f>
        <v>4423491.127654287</v>
      </c>
      <c r="J798" s="4">
        <f>((Produção!J792*(PreçoLivre!J794*(1-Plan1!$B$11)+J$4*Plan1!$E$16)-J$5-J$2)*J$7)</f>
        <v>3625008.3770771516</v>
      </c>
      <c r="K798" s="4">
        <f>((Produção!K792*(PreçoLivre!K794*(1-Plan1!$B$11)+K$4*Plan1!$E$16)-K$5-K$2)*K$7)</f>
        <v>3307816.6418202221</v>
      </c>
      <c r="L798" s="4">
        <f>((Produção!L792*(PreçoLivre!L794*(1-Plan1!$B$11)+L$4*Plan1!$E$16)-L$5-L$2)*L$7)</f>
        <v>3375403.1440137345</v>
      </c>
      <c r="M798" s="4">
        <f>((Produção!M792*(PreçoLivre!M794*(1-Plan1!$B$11)+M$4*Plan1!$E$16)-M$5-M$2)*M$7)</f>
        <v>3024686.7406129059</v>
      </c>
      <c r="N798" s="4">
        <f>((Produção!N792*(PreçoLivre!N794*(1-Plan1!$B$11)+N$4*Plan1!$E$16)-N$5-N$2)*N$7)</f>
        <v>2624041.2671210803</v>
      </c>
      <c r="O798" s="4">
        <f>((Produção!O792*(PreçoLivre!O794*(1-Plan1!$B$11)+O$4*Plan1!$E$16)-O$5-O$2)*O$7)</f>
        <v>2479607.9543100353</v>
      </c>
      <c r="P798" s="4">
        <f>((Produção!P792*(PreçoLivre!P794*(1-Plan1!$B$11)+P$4*Plan1!$E$16)-P$5-P$2)*P$7)</f>
        <v>2235319.2775369426</v>
      </c>
      <c r="Q798" s="4">
        <f>((Produção!Q792*(PreçoLivre!Q794*(1-Plan1!$B$11)+Q$4*Plan1!$E$16)-Q$5-Q$2)*Q$7)</f>
        <v>2060831.7396258595</v>
      </c>
      <c r="R798" s="4">
        <f>((Produção!R792*(PreçoLivre!R794*(1-Plan1!$B$11)+R$4*Plan1!$E$16)-R$5-R$2)*R$7)</f>
        <v>1831332.3058462739</v>
      </c>
      <c r="S798" s="4">
        <f>((Produção!S792*(PreçoLivre!S794*(1-Plan1!$B$11)+S$4*Plan1!$E$16)-S$5-S$2)*S$7)</f>
        <v>1777550.3572252542</v>
      </c>
      <c r="T798" s="4">
        <f>((Produção!T792*(PreçoLivre!T794*(1-Plan1!$B$11)+T$4*Plan1!$E$16)-T$5-T$2)*T$7)</f>
        <v>1700206.9374534322</v>
      </c>
      <c r="U798" s="4">
        <f>((Produção!U792*(PreçoLivre!U794*(1-Plan1!$B$11)+U$4*Plan1!$E$16)-U$5-U$2)*U$7)</f>
        <v>1530825.3768107335</v>
      </c>
      <c r="V798" s="4">
        <f>((Produção!V792*(PreçoLivre!V794*(1-Plan1!$B$11)+V$4*Plan1!$E$16)-V$5-V$2)*V$7)</f>
        <v>1282473.3838525256</v>
      </c>
    </row>
    <row r="799" spans="1:22" x14ac:dyDescent="0.25">
      <c r="A799">
        <v>790</v>
      </c>
      <c r="B799" s="100">
        <f t="shared" si="12"/>
        <v>60250370.098546602</v>
      </c>
      <c r="C799" s="4">
        <f>((Produção!C793*(PreçoLivre!C795*(1-Plan1!$B$11)+C$4*Plan1!$E$16)-C$5-C$2)*C$7)</f>
        <v>7617448.5626826249</v>
      </c>
      <c r="D799" s="4">
        <f>((Produção!D793*(PreçoLivre!D795*(1-Plan1!$B$11)+D$4*Plan1!$E$16)-D$5-D$2)*D$7)</f>
        <v>6821699.48511336</v>
      </c>
      <c r="E799" s="4">
        <f>((Produção!E793*(PreçoLivre!E795*(1-Plan1!$B$11)+E$4*Plan1!$E$16)-E$5-E$2)*E$7)</f>
        <v>5882444.0289314836</v>
      </c>
      <c r="F799" s="4">
        <f>((Produção!F793*(PreçoLivre!F795*(1-Plan1!$B$11)+F$4*Plan1!$E$16)-F$5-F$2)*F$7)</f>
        <v>4929311.5645061703</v>
      </c>
      <c r="G799" s="4">
        <f>((Produção!G793*(PreçoLivre!G795*(1-Plan1!$B$11)+G$4*Plan1!$E$16)-G$5-G$2)*G$7)</f>
        <v>4430649.0239308774</v>
      </c>
      <c r="H799" s="4">
        <f>((Produção!H793*(PreçoLivre!H795*(1-Plan1!$B$11)+H$4*Plan1!$E$16)-H$5-H$2)*H$7)</f>
        <v>3989569.2854165123</v>
      </c>
      <c r="I799" s="4">
        <f>((Produção!I793*(PreçoLivre!I795*(1-Plan1!$B$11)+I$4*Plan1!$E$16)-I$5-I$2)*I$7)</f>
        <v>3592560.1329802284</v>
      </c>
      <c r="J799" s="4">
        <f>((Produção!J793*(PreçoLivre!J795*(1-Plan1!$B$11)+J$4*Plan1!$E$16)-J$5-J$2)*J$7)</f>
        <v>3109280.6035480518</v>
      </c>
      <c r="K799" s="4">
        <f>((Produção!K793*(PreçoLivre!K795*(1-Plan1!$B$11)+K$4*Plan1!$E$16)-K$5-K$2)*K$7)</f>
        <v>2837459.7157345321</v>
      </c>
      <c r="L799" s="4">
        <f>((Produção!L793*(PreçoLivre!L795*(1-Plan1!$B$11)+L$4*Plan1!$E$16)-L$5-L$2)*L$7)</f>
        <v>2689416.3731873208</v>
      </c>
      <c r="M799" s="4">
        <f>((Produção!M793*(PreçoLivre!M795*(1-Plan1!$B$11)+M$4*Plan1!$E$16)-M$5-M$2)*M$7)</f>
        <v>2112979.6557617355</v>
      </c>
      <c r="N799" s="4">
        <f>((Produção!N793*(PreçoLivre!N795*(1-Plan1!$B$11)+N$4*Plan1!$E$16)-N$5-N$2)*N$7)</f>
        <v>2029939.4078040877</v>
      </c>
      <c r="O799" s="4">
        <f>((Produção!O793*(PreçoLivre!O795*(1-Plan1!$B$11)+O$4*Plan1!$E$16)-O$5-O$2)*O$7)</f>
        <v>1986334.8044502651</v>
      </c>
      <c r="P799" s="4">
        <f>((Produção!P793*(PreçoLivre!P795*(1-Plan1!$B$11)+P$4*Plan1!$E$16)-P$5-P$2)*P$7)</f>
        <v>1719345.6485188047</v>
      </c>
      <c r="Q799" s="4">
        <f>((Produção!Q793*(PreçoLivre!Q795*(1-Plan1!$B$11)+Q$4*Plan1!$E$16)-Q$5-Q$2)*Q$7)</f>
        <v>1405104.6743172014</v>
      </c>
      <c r="R799" s="4">
        <f>((Produção!R793*(PreçoLivre!R795*(1-Plan1!$B$11)+R$4*Plan1!$E$16)-R$5-R$2)*R$7)</f>
        <v>1296081.8577664222</v>
      </c>
      <c r="S799" s="4">
        <f>((Produção!S793*(PreçoLivre!S795*(1-Plan1!$B$11)+S$4*Plan1!$E$16)-S$5-S$2)*S$7)</f>
        <v>1170845.9407609974</v>
      </c>
      <c r="T799" s="4">
        <f>((Produção!T793*(PreçoLivre!T795*(1-Plan1!$B$11)+T$4*Plan1!$E$16)-T$5-T$2)*T$7)</f>
        <v>993127.09443824471</v>
      </c>
      <c r="U799" s="4">
        <f>((Produção!U793*(PreçoLivre!U795*(1-Plan1!$B$11)+U$4*Plan1!$E$16)-U$5-U$2)*U$7)</f>
        <v>850490.61919204239</v>
      </c>
      <c r="V799" s="4">
        <f>((Produção!V793*(PreçoLivre!V795*(1-Plan1!$B$11)+V$4*Plan1!$E$16)-V$5-V$2)*V$7)</f>
        <v>786281.61950563977</v>
      </c>
    </row>
    <row r="800" spans="1:22" x14ac:dyDescent="0.25">
      <c r="A800">
        <v>791</v>
      </c>
      <c r="B800" s="100">
        <f t="shared" si="12"/>
        <v>76674462.886036322</v>
      </c>
      <c r="C800" s="4">
        <f>((Produção!C794*(PreçoLivre!C796*(1-Plan1!$B$11)+C$4*Plan1!$E$16)-C$5-C$2)*C$7)</f>
        <v>7162854.5336070601</v>
      </c>
      <c r="D800" s="4">
        <f>((Produção!D794*(PreçoLivre!D796*(1-Plan1!$B$11)+D$4*Plan1!$E$16)-D$5-D$2)*D$7)</f>
        <v>7430475.1109832022</v>
      </c>
      <c r="E800" s="4">
        <f>((Produção!E794*(PreçoLivre!E796*(1-Plan1!$B$11)+E$4*Plan1!$E$16)-E$5-E$2)*E$7)</f>
        <v>7112680.6887366371</v>
      </c>
      <c r="F800" s="4">
        <f>((Produção!F794*(PreçoLivre!F796*(1-Plan1!$B$11)+F$4*Plan1!$E$16)-F$5-F$2)*F$7)</f>
        <v>6515337.4931583004</v>
      </c>
      <c r="G800" s="4">
        <f>((Produção!G794*(PreçoLivre!G796*(1-Plan1!$B$11)+G$4*Plan1!$E$16)-G$5-G$2)*G$7)</f>
        <v>6012997.6783405133</v>
      </c>
      <c r="H800" s="4">
        <f>((Produção!H794*(PreçoLivre!H796*(1-Plan1!$B$11)+H$4*Plan1!$E$16)-H$5-H$2)*H$7)</f>
        <v>5218894.2313590692</v>
      </c>
      <c r="I800" s="4">
        <f>((Produção!I794*(PreçoLivre!I796*(1-Plan1!$B$11)+I$4*Plan1!$E$16)-I$5-I$2)*I$7)</f>
        <v>5313512.009839803</v>
      </c>
      <c r="J800" s="4">
        <f>((Produção!J794*(PreçoLivre!J796*(1-Plan1!$B$11)+J$4*Plan1!$E$16)-J$5-J$2)*J$7)</f>
        <v>4753157.1315952139</v>
      </c>
      <c r="K800" s="4">
        <f>((Produção!K794*(PreçoLivre!K796*(1-Plan1!$B$11)+K$4*Plan1!$E$16)-K$5-K$2)*K$7)</f>
        <v>4440955.7781489408</v>
      </c>
      <c r="L800" s="4">
        <f>((Produção!L794*(PreçoLivre!L796*(1-Plan1!$B$11)+L$4*Plan1!$E$16)-L$5-L$2)*L$7)</f>
        <v>3912464.8965419782</v>
      </c>
      <c r="M800" s="4">
        <f>((Produção!M794*(PreçoLivre!M796*(1-Plan1!$B$11)+M$4*Plan1!$E$16)-M$5-M$2)*M$7)</f>
        <v>3357045.0511496649</v>
      </c>
      <c r="N800" s="4">
        <f>((Produção!N794*(PreçoLivre!N796*(1-Plan1!$B$11)+N$4*Plan1!$E$16)-N$5-N$2)*N$7)</f>
        <v>2872760.9095975193</v>
      </c>
      <c r="O800" s="4">
        <f>((Produção!O794*(PreçoLivre!O796*(1-Plan1!$B$11)+O$4*Plan1!$E$16)-O$5-O$2)*O$7)</f>
        <v>2377022.7360299951</v>
      </c>
      <c r="P800" s="4">
        <f>((Produção!P794*(PreçoLivre!P796*(1-Plan1!$B$11)+P$4*Plan1!$E$16)-P$5-P$2)*P$7)</f>
        <v>2150534.2958439225</v>
      </c>
      <c r="Q800" s="4">
        <f>((Produção!Q794*(PreçoLivre!Q796*(1-Plan1!$B$11)+Q$4*Plan1!$E$16)-Q$5-Q$2)*Q$7)</f>
        <v>1733868.8588969749</v>
      </c>
      <c r="R800" s="4">
        <f>((Produção!R794*(PreçoLivre!R796*(1-Plan1!$B$11)+R$4*Plan1!$E$16)-R$5-R$2)*R$7)</f>
        <v>1557113.83845385</v>
      </c>
      <c r="S800" s="4">
        <f>((Produção!S794*(PreçoLivre!S796*(1-Plan1!$B$11)+S$4*Plan1!$E$16)-S$5-S$2)*S$7)</f>
        <v>1389096.5998408366</v>
      </c>
      <c r="T800" s="4">
        <f>((Produção!T794*(PreçoLivre!T796*(1-Plan1!$B$11)+T$4*Plan1!$E$16)-T$5-T$2)*T$7)</f>
        <v>1334688.9907731984</v>
      </c>
      <c r="U800" s="4">
        <f>((Produção!U794*(PreçoLivre!U796*(1-Plan1!$B$11)+U$4*Plan1!$E$16)-U$5-U$2)*U$7)</f>
        <v>1109090.1135682007</v>
      </c>
      <c r="V800" s="4">
        <f>((Produção!V794*(PreçoLivre!V796*(1-Plan1!$B$11)+V$4*Plan1!$E$16)-V$5-V$2)*V$7)</f>
        <v>919911.93957144138</v>
      </c>
    </row>
    <row r="801" spans="1:22" x14ac:dyDescent="0.25">
      <c r="A801">
        <v>792</v>
      </c>
      <c r="B801" s="100">
        <f t="shared" si="12"/>
        <v>78262828.777375966</v>
      </c>
      <c r="C801" s="4">
        <f>((Produção!C795*(PreçoLivre!C797*(1-Plan1!$B$11)+C$4*Plan1!$E$16)-C$5-C$2)*C$7)</f>
        <v>7477392.2666438026</v>
      </c>
      <c r="D801" s="4">
        <f>((Produção!D795*(PreçoLivre!D797*(1-Plan1!$B$11)+D$4*Plan1!$E$16)-D$5-D$2)*D$7)</f>
        <v>6973887.6533989729</v>
      </c>
      <c r="E801" s="4">
        <f>((Produção!E795*(PreçoLivre!E797*(1-Plan1!$B$11)+E$4*Plan1!$E$16)-E$5-E$2)*E$7)</f>
        <v>6810997.5853494322</v>
      </c>
      <c r="F801" s="4">
        <f>((Produção!F795*(PreçoLivre!F797*(1-Plan1!$B$11)+F$4*Plan1!$E$16)-F$5-F$2)*F$7)</f>
        <v>6130238.7397186309</v>
      </c>
      <c r="G801" s="4">
        <f>((Produção!G795*(PreçoLivre!G797*(1-Plan1!$B$11)+G$4*Plan1!$E$16)-G$5-G$2)*G$7)</f>
        <v>5398315.494761603</v>
      </c>
      <c r="H801" s="4">
        <f>((Produção!H795*(PreçoLivre!H797*(1-Plan1!$B$11)+H$4*Plan1!$E$16)-H$5-H$2)*H$7)</f>
        <v>5467842.8991362108</v>
      </c>
      <c r="I801" s="4">
        <f>((Produção!I795*(PreçoLivre!I797*(1-Plan1!$B$11)+I$4*Plan1!$E$16)-I$5-I$2)*I$7)</f>
        <v>5381780.2042269753</v>
      </c>
      <c r="J801" s="4">
        <f>((Produção!J795*(PreçoLivre!J797*(1-Plan1!$B$11)+J$4*Plan1!$E$16)-J$5-J$2)*J$7)</f>
        <v>4642739.6354632713</v>
      </c>
      <c r="K801" s="4">
        <f>((Produção!K795*(PreçoLivre!K797*(1-Plan1!$B$11)+K$4*Plan1!$E$16)-K$5-K$2)*K$7)</f>
        <v>3919324.0273150639</v>
      </c>
      <c r="L801" s="4">
        <f>((Produção!L795*(PreçoLivre!L797*(1-Plan1!$B$11)+L$4*Plan1!$E$16)-L$5-L$2)*L$7)</f>
        <v>3442666.1495424961</v>
      </c>
      <c r="M801" s="4">
        <f>((Produção!M795*(PreçoLivre!M797*(1-Plan1!$B$11)+M$4*Plan1!$E$16)-M$5-M$2)*M$7)</f>
        <v>3169834.3553817505</v>
      </c>
      <c r="N801" s="4">
        <f>((Produção!N795*(PreçoLivre!N797*(1-Plan1!$B$11)+N$4*Plan1!$E$16)-N$5-N$2)*N$7)</f>
        <v>2789405.4027682124</v>
      </c>
      <c r="O801" s="4">
        <f>((Produção!O795*(PreçoLivre!O797*(1-Plan1!$B$11)+O$4*Plan1!$E$16)-O$5-O$2)*O$7)</f>
        <v>2708150.6014733869</v>
      </c>
      <c r="P801" s="4">
        <f>((Produção!P795*(PreçoLivre!P797*(1-Plan1!$B$11)+P$4*Plan1!$E$16)-P$5-P$2)*P$7)</f>
        <v>2420662.1394300889</v>
      </c>
      <c r="Q801" s="4">
        <f>((Produção!Q795*(PreçoLivre!Q797*(1-Plan1!$B$11)+Q$4*Plan1!$E$16)-Q$5-Q$2)*Q$7)</f>
        <v>2397070.7709229602</v>
      </c>
      <c r="R801" s="4">
        <f>((Produção!R795*(PreçoLivre!R797*(1-Plan1!$B$11)+R$4*Plan1!$E$16)-R$5-R$2)*R$7)</f>
        <v>2266117.808458501</v>
      </c>
      <c r="S801" s="4">
        <f>((Produção!S795*(PreçoLivre!S797*(1-Plan1!$B$11)+S$4*Plan1!$E$16)-S$5-S$2)*S$7)</f>
        <v>2060222.9983131913</v>
      </c>
      <c r="T801" s="4">
        <f>((Produção!T795*(PreçoLivre!T797*(1-Plan1!$B$11)+T$4*Plan1!$E$16)-T$5-T$2)*T$7)</f>
        <v>1807125.2162092777</v>
      </c>
      <c r="U801" s="4">
        <f>((Produção!U795*(PreçoLivre!U797*(1-Plan1!$B$11)+U$4*Plan1!$E$16)-U$5-U$2)*U$7)</f>
        <v>1569136.7652188842</v>
      </c>
      <c r="V801" s="4">
        <f>((Produção!V795*(PreçoLivre!V797*(1-Plan1!$B$11)+V$4*Plan1!$E$16)-V$5-V$2)*V$7)</f>
        <v>1429918.0636432664</v>
      </c>
    </row>
    <row r="802" spans="1:22" x14ac:dyDescent="0.25">
      <c r="A802">
        <v>793</v>
      </c>
      <c r="B802" s="100">
        <f t="shared" si="12"/>
        <v>70184952.939995617</v>
      </c>
      <c r="C802" s="4">
        <f>((Produção!C796*(PreçoLivre!C798*(1-Plan1!$B$11)+C$4*Plan1!$E$16)-C$5-C$2)*C$7)</f>
        <v>7966260.3959297175</v>
      </c>
      <c r="D802" s="4">
        <f>((Produção!D796*(PreçoLivre!D798*(1-Plan1!$B$11)+D$4*Plan1!$E$16)-D$5-D$2)*D$7)</f>
        <v>7452656.9146137042</v>
      </c>
      <c r="E802" s="4">
        <f>((Produção!E796*(PreçoLivre!E798*(1-Plan1!$B$11)+E$4*Plan1!$E$16)-E$5-E$2)*E$7)</f>
        <v>6562884.2385558831</v>
      </c>
      <c r="F802" s="4">
        <f>((Produção!F796*(PreçoLivre!F798*(1-Plan1!$B$11)+F$4*Plan1!$E$16)-F$5-F$2)*F$7)</f>
        <v>5763389.7462760732</v>
      </c>
      <c r="G802" s="4">
        <f>((Produção!G796*(PreçoLivre!G798*(1-Plan1!$B$11)+G$4*Plan1!$E$16)-G$5-G$2)*G$7)</f>
        <v>5097910.5403361684</v>
      </c>
      <c r="H802" s="4">
        <f>((Produção!H796*(PreçoLivre!H798*(1-Plan1!$B$11)+H$4*Plan1!$E$16)-H$5-H$2)*H$7)</f>
        <v>4536946.2241207073</v>
      </c>
      <c r="I802" s="4">
        <f>((Produção!I796*(PreçoLivre!I798*(1-Plan1!$B$11)+I$4*Plan1!$E$16)-I$5-I$2)*I$7)</f>
        <v>4419536.8404910155</v>
      </c>
      <c r="J802" s="4">
        <f>((Produção!J796*(PreçoLivre!J798*(1-Plan1!$B$11)+J$4*Plan1!$E$16)-J$5-J$2)*J$7)</f>
        <v>3952593.4099453767</v>
      </c>
      <c r="K802" s="4">
        <f>((Produção!K796*(PreçoLivre!K798*(1-Plan1!$B$11)+K$4*Plan1!$E$16)-K$5-K$2)*K$7)</f>
        <v>3513879.6508691898</v>
      </c>
      <c r="L802" s="4">
        <f>((Produção!L796*(PreçoLivre!L798*(1-Plan1!$B$11)+L$4*Plan1!$E$16)-L$5-L$2)*L$7)</f>
        <v>3387277.6654905756</v>
      </c>
      <c r="M802" s="4">
        <f>((Produção!M796*(PreçoLivre!M798*(1-Plan1!$B$11)+M$4*Plan1!$E$16)-M$5-M$2)*M$7)</f>
        <v>2573981.7721463349</v>
      </c>
      <c r="N802" s="4">
        <f>((Produção!N796*(PreçoLivre!N798*(1-Plan1!$B$11)+N$4*Plan1!$E$16)-N$5-N$2)*N$7)</f>
        <v>2189528.007165086</v>
      </c>
      <c r="O802" s="4">
        <f>((Produção!O796*(PreçoLivre!O798*(1-Plan1!$B$11)+O$4*Plan1!$E$16)-O$5-O$2)*O$7)</f>
        <v>1981394.3136507121</v>
      </c>
      <c r="P802" s="4">
        <f>((Produção!P796*(PreçoLivre!P798*(1-Plan1!$B$11)+P$4*Plan1!$E$16)-P$5-P$2)*P$7)</f>
        <v>1851736.4335737643</v>
      </c>
      <c r="Q802" s="4">
        <f>((Produção!Q796*(PreçoLivre!Q798*(1-Plan1!$B$11)+Q$4*Plan1!$E$16)-Q$5-Q$2)*Q$7)</f>
        <v>1761814.2572447185</v>
      </c>
      <c r="R802" s="4">
        <f>((Produção!R796*(PreçoLivre!R798*(1-Plan1!$B$11)+R$4*Plan1!$E$16)-R$5-R$2)*R$7)</f>
        <v>1813719.8887664906</v>
      </c>
      <c r="S802" s="4">
        <f>((Produção!S796*(PreçoLivre!S798*(1-Plan1!$B$11)+S$4*Plan1!$E$16)-S$5-S$2)*S$7)</f>
        <v>1607984.8529879255</v>
      </c>
      <c r="T802" s="4">
        <f>((Produção!T796*(PreçoLivre!T798*(1-Plan1!$B$11)+T$4*Plan1!$E$16)-T$5-T$2)*T$7)</f>
        <v>1409646.5334512061</v>
      </c>
      <c r="U802" s="4">
        <f>((Produção!U796*(PreçoLivre!U798*(1-Plan1!$B$11)+U$4*Plan1!$E$16)-U$5-U$2)*U$7)</f>
        <v>1220235.0830374931</v>
      </c>
      <c r="V802" s="4">
        <f>((Produção!V796*(PreçoLivre!V798*(1-Plan1!$B$11)+V$4*Plan1!$E$16)-V$5-V$2)*V$7)</f>
        <v>1121576.1713434532</v>
      </c>
    </row>
    <row r="803" spans="1:22" x14ac:dyDescent="0.25">
      <c r="A803">
        <v>794</v>
      </c>
      <c r="B803" s="100">
        <f t="shared" si="12"/>
        <v>79191521.666718528</v>
      </c>
      <c r="C803" s="4">
        <f>((Produção!C797*(PreçoLivre!C799*(1-Plan1!$B$11)+C$4*Plan1!$E$16)-C$5-C$2)*C$7)</f>
        <v>7867363.421350982</v>
      </c>
      <c r="D803" s="4">
        <f>((Produção!D797*(PreçoLivre!D799*(1-Plan1!$B$11)+D$4*Plan1!$E$16)-D$5-D$2)*D$7)</f>
        <v>7024842.5513479002</v>
      </c>
      <c r="E803" s="4">
        <f>((Produção!E797*(PreçoLivre!E799*(1-Plan1!$B$11)+E$4*Plan1!$E$16)-E$5-E$2)*E$7)</f>
        <v>6989513.9534049695</v>
      </c>
      <c r="F803" s="4">
        <f>((Produção!F797*(PreçoLivre!F799*(1-Plan1!$B$11)+F$4*Plan1!$E$16)-F$5-F$2)*F$7)</f>
        <v>6312400.5555954855</v>
      </c>
      <c r="G803" s="4">
        <f>((Produção!G797*(PreçoLivre!G799*(1-Plan1!$B$11)+G$4*Plan1!$E$16)-G$5-G$2)*G$7)</f>
        <v>5825962.0864056842</v>
      </c>
      <c r="H803" s="4">
        <f>((Produção!H797*(PreçoLivre!H799*(1-Plan1!$B$11)+H$4*Plan1!$E$16)-H$5-H$2)*H$7)</f>
        <v>5382927.5431847535</v>
      </c>
      <c r="I803" s="4">
        <f>((Produção!I797*(PreçoLivre!I799*(1-Plan1!$B$11)+I$4*Plan1!$E$16)-I$5-I$2)*I$7)</f>
        <v>5052443.2679263735</v>
      </c>
      <c r="J803" s="4">
        <f>((Produção!J797*(PreçoLivre!J799*(1-Plan1!$B$11)+J$4*Plan1!$E$16)-J$5-J$2)*J$7)</f>
        <v>4775322.0181869268</v>
      </c>
      <c r="K803" s="4">
        <f>((Produção!K797*(PreçoLivre!K799*(1-Plan1!$B$11)+K$4*Plan1!$E$16)-K$5-K$2)*K$7)</f>
        <v>4478662.3176097544</v>
      </c>
      <c r="L803" s="4">
        <f>((Produção!L797*(PreçoLivre!L799*(1-Plan1!$B$11)+L$4*Plan1!$E$16)-L$5-L$2)*L$7)</f>
        <v>4020299.1114422255</v>
      </c>
      <c r="M803" s="4">
        <f>((Produção!M797*(PreçoLivre!M799*(1-Plan1!$B$11)+M$4*Plan1!$E$16)-M$5-M$2)*M$7)</f>
        <v>3261096.201654661</v>
      </c>
      <c r="N803" s="4">
        <f>((Produção!N797*(PreçoLivre!N799*(1-Plan1!$B$11)+N$4*Plan1!$E$16)-N$5-N$2)*N$7)</f>
        <v>2910051.9363546087</v>
      </c>
      <c r="O803" s="4">
        <f>((Produção!O797*(PreçoLivre!O799*(1-Plan1!$B$11)+O$4*Plan1!$E$16)-O$5-O$2)*O$7)</f>
        <v>2730686.3001312632</v>
      </c>
      <c r="P803" s="4">
        <f>((Produção!P797*(PreçoLivre!P799*(1-Plan1!$B$11)+P$4*Plan1!$E$16)-P$5-P$2)*P$7)</f>
        <v>2243194.9674818013</v>
      </c>
      <c r="Q803" s="4">
        <f>((Produção!Q797*(PreçoLivre!Q799*(1-Plan1!$B$11)+Q$4*Plan1!$E$16)-Q$5-Q$2)*Q$7)</f>
        <v>1856476.611525665</v>
      </c>
      <c r="R803" s="4">
        <f>((Produção!R797*(PreçoLivre!R799*(1-Plan1!$B$11)+R$4*Plan1!$E$16)-R$5-R$2)*R$7)</f>
        <v>1882420.0783813277</v>
      </c>
      <c r="S803" s="4">
        <f>((Produção!S797*(PreçoLivre!S799*(1-Plan1!$B$11)+S$4*Plan1!$E$16)-S$5-S$2)*S$7)</f>
        <v>1760217.1764671714</v>
      </c>
      <c r="T803" s="4">
        <f>((Produção!T797*(PreçoLivre!T799*(1-Plan1!$B$11)+T$4*Plan1!$E$16)-T$5-T$2)*T$7)</f>
        <v>1780946.8895997482</v>
      </c>
      <c r="U803" s="4">
        <f>((Produção!U797*(PreçoLivre!U799*(1-Plan1!$B$11)+U$4*Plan1!$E$16)-U$5-U$2)*U$7)</f>
        <v>1589921.1393928342</v>
      </c>
      <c r="V803" s="4">
        <f>((Produção!V797*(PreçoLivre!V799*(1-Plan1!$B$11)+V$4*Plan1!$E$16)-V$5-V$2)*V$7)</f>
        <v>1446773.539274384</v>
      </c>
    </row>
    <row r="804" spans="1:22" x14ac:dyDescent="0.25">
      <c r="A804">
        <v>795</v>
      </c>
      <c r="B804" s="100">
        <f t="shared" si="12"/>
        <v>58046556.857013933</v>
      </c>
      <c r="C804" s="4">
        <f>((Produção!C798*(PreçoLivre!C800*(1-Plan1!$B$11)+C$4*Plan1!$E$16)-C$5-C$2)*C$7)</f>
        <v>6897088.7061590757</v>
      </c>
      <c r="D804" s="4">
        <f>((Produção!D798*(PreçoLivre!D800*(1-Plan1!$B$11)+D$4*Plan1!$E$16)-D$5-D$2)*D$7)</f>
        <v>6044787.9187980965</v>
      </c>
      <c r="E804" s="4">
        <f>((Produção!E798*(PreçoLivre!E800*(1-Plan1!$B$11)+E$4*Plan1!$E$16)-E$5-E$2)*E$7)</f>
        <v>4838146.3236026606</v>
      </c>
      <c r="F804" s="4">
        <f>((Produção!F798*(PreçoLivre!F800*(1-Plan1!$B$11)+F$4*Plan1!$E$16)-F$5-F$2)*F$7)</f>
        <v>4412203.483809039</v>
      </c>
      <c r="G804" s="4">
        <f>((Produção!G798*(PreçoLivre!G800*(1-Plan1!$B$11)+G$4*Plan1!$E$16)-G$5-G$2)*G$7)</f>
        <v>3460145.9471878102</v>
      </c>
      <c r="H804" s="4">
        <f>((Produção!H798*(PreçoLivre!H800*(1-Plan1!$B$11)+H$4*Plan1!$E$16)-H$5-H$2)*H$7)</f>
        <v>3681385.6173180579</v>
      </c>
      <c r="I804" s="4">
        <f>((Produção!I798*(PreçoLivre!I800*(1-Plan1!$B$11)+I$4*Plan1!$E$16)-I$5-I$2)*I$7)</f>
        <v>3588164.8991184779</v>
      </c>
      <c r="J804" s="4">
        <f>((Produção!J798*(PreçoLivre!J800*(1-Plan1!$B$11)+J$4*Plan1!$E$16)-J$5-J$2)*J$7)</f>
        <v>3160660.9866178222</v>
      </c>
      <c r="K804" s="4">
        <f>((Produção!K798*(PreçoLivre!K800*(1-Plan1!$B$11)+K$4*Plan1!$E$16)-K$5-K$2)*K$7)</f>
        <v>2857117.6881686724</v>
      </c>
      <c r="L804" s="4">
        <f>((Produção!L798*(PreçoLivre!L800*(1-Plan1!$B$11)+L$4*Plan1!$E$16)-L$5-L$2)*L$7)</f>
        <v>2819404.120952833</v>
      </c>
      <c r="M804" s="4">
        <f>((Produção!M798*(PreçoLivre!M800*(1-Plan1!$B$11)+M$4*Plan1!$E$16)-M$5-M$2)*M$7)</f>
        <v>2583231.0133025735</v>
      </c>
      <c r="N804" s="4">
        <f>((Produção!N798*(PreçoLivre!N800*(1-Plan1!$B$11)+N$4*Plan1!$E$16)-N$5-N$2)*N$7)</f>
        <v>2379423.4532076148</v>
      </c>
      <c r="O804" s="4">
        <f>((Produção!O798*(PreçoLivre!O800*(1-Plan1!$B$11)+O$4*Plan1!$E$16)-O$5-O$2)*O$7)</f>
        <v>2201504.8122378862</v>
      </c>
      <c r="P804" s="4">
        <f>((Produção!P798*(PreçoLivre!P800*(1-Plan1!$B$11)+P$4*Plan1!$E$16)-P$5-P$2)*P$7)</f>
        <v>1861222.2970803878</v>
      </c>
      <c r="Q804" s="4">
        <f>((Produção!Q798*(PreçoLivre!Q800*(1-Plan1!$B$11)+Q$4*Plan1!$E$16)-Q$5-Q$2)*Q$7)</f>
        <v>1614877.1999449742</v>
      </c>
      <c r="R804" s="4">
        <f>((Produção!R798*(PreçoLivre!R800*(1-Plan1!$B$11)+R$4*Plan1!$E$16)-R$5-R$2)*R$7)</f>
        <v>1333284.3846225822</v>
      </c>
      <c r="S804" s="4">
        <f>((Produção!S798*(PreçoLivre!S800*(1-Plan1!$B$11)+S$4*Plan1!$E$16)-S$5-S$2)*S$7)</f>
        <v>1239083.7870572836</v>
      </c>
      <c r="T804" s="4">
        <f>((Produção!T798*(PreçoLivre!T800*(1-Plan1!$B$11)+T$4*Plan1!$E$16)-T$5-T$2)*T$7)</f>
        <v>1100383.1156458014</v>
      </c>
      <c r="U804" s="4">
        <f>((Produção!U798*(PreçoLivre!U800*(1-Plan1!$B$11)+U$4*Plan1!$E$16)-U$5-U$2)*U$7)</f>
        <v>1029925.6842469145</v>
      </c>
      <c r="V804" s="4">
        <f>((Produção!V798*(PreçoLivre!V800*(1-Plan1!$B$11)+V$4*Plan1!$E$16)-V$5-V$2)*V$7)</f>
        <v>944515.41793537664</v>
      </c>
    </row>
    <row r="805" spans="1:22" x14ac:dyDescent="0.25">
      <c r="A805">
        <v>796</v>
      </c>
      <c r="B805" s="100">
        <f t="shared" si="12"/>
        <v>60050480.309015214</v>
      </c>
      <c r="C805" s="4">
        <f>((Produção!C799*(PreçoLivre!C801*(1-Plan1!$B$11)+C$4*Plan1!$E$16)-C$5-C$2)*C$7)</f>
        <v>7019898.1480113277</v>
      </c>
      <c r="D805" s="4">
        <f>((Produção!D799*(PreçoLivre!D801*(1-Plan1!$B$11)+D$4*Plan1!$E$16)-D$5-D$2)*D$7)</f>
        <v>6222478.0699364189</v>
      </c>
      <c r="E805" s="4">
        <f>((Produção!E799*(PreçoLivre!E801*(1-Plan1!$B$11)+E$4*Plan1!$E$16)-E$5-E$2)*E$7)</f>
        <v>5471901.6646835189</v>
      </c>
      <c r="F805" s="4">
        <f>((Produção!F799*(PreçoLivre!F801*(1-Plan1!$B$11)+F$4*Plan1!$E$16)-F$5-F$2)*F$7)</f>
        <v>4850893.4595250944</v>
      </c>
      <c r="G805" s="4">
        <f>((Produção!G799*(PreçoLivre!G801*(1-Plan1!$B$11)+G$4*Plan1!$E$16)-G$5-G$2)*G$7)</f>
        <v>4165130.6503266357</v>
      </c>
      <c r="H805" s="4">
        <f>((Produção!H799*(PreçoLivre!H801*(1-Plan1!$B$11)+H$4*Plan1!$E$16)-H$5-H$2)*H$7)</f>
        <v>3709457.8236555355</v>
      </c>
      <c r="I805" s="4">
        <f>((Produção!I799*(PreçoLivre!I801*(1-Plan1!$B$11)+I$4*Plan1!$E$16)-I$5-I$2)*I$7)</f>
        <v>3621027.8870184808</v>
      </c>
      <c r="J805" s="4">
        <f>((Produção!J799*(PreçoLivre!J801*(1-Plan1!$B$11)+J$4*Plan1!$E$16)-J$5-J$2)*J$7)</f>
        <v>3102174.0631683189</v>
      </c>
      <c r="K805" s="4">
        <f>((Produção!K799*(PreçoLivre!K801*(1-Plan1!$B$11)+K$4*Plan1!$E$16)-K$5-K$2)*K$7)</f>
        <v>2518582.5574511564</v>
      </c>
      <c r="L805" s="4">
        <f>((Produção!L799*(PreçoLivre!L801*(1-Plan1!$B$11)+L$4*Plan1!$E$16)-L$5-L$2)*L$7)</f>
        <v>2324898.0863938509</v>
      </c>
      <c r="M805" s="4">
        <f>((Produção!M799*(PreçoLivre!M801*(1-Plan1!$B$11)+M$4*Plan1!$E$16)-M$5-M$2)*M$7)</f>
        <v>2390103.7513273372</v>
      </c>
      <c r="N805" s="4">
        <f>((Produção!N799*(PreçoLivre!N801*(1-Plan1!$B$11)+N$4*Plan1!$E$16)-N$5-N$2)*N$7)</f>
        <v>1957947.4040533267</v>
      </c>
      <c r="O805" s="4">
        <f>((Produção!O799*(PreçoLivre!O801*(1-Plan1!$B$11)+O$4*Plan1!$E$16)-O$5-O$2)*O$7)</f>
        <v>1750839.4653016673</v>
      </c>
      <c r="P805" s="4">
        <f>((Produção!P799*(PreçoLivre!P801*(1-Plan1!$B$11)+P$4*Plan1!$E$16)-P$5-P$2)*P$7)</f>
        <v>1683872.9460096986</v>
      </c>
      <c r="Q805" s="4">
        <f>((Produção!Q799*(PreçoLivre!Q801*(1-Plan1!$B$11)+Q$4*Plan1!$E$16)-Q$5-Q$2)*Q$7)</f>
        <v>1825288.7718520451</v>
      </c>
      <c r="R805" s="4">
        <f>((Produção!R799*(PreçoLivre!R801*(1-Plan1!$B$11)+R$4*Plan1!$E$16)-R$5-R$2)*R$7)</f>
        <v>1710853.4930940473</v>
      </c>
      <c r="S805" s="4">
        <f>((Produção!S799*(PreçoLivre!S801*(1-Plan1!$B$11)+S$4*Plan1!$E$16)-S$5-S$2)*S$7)</f>
        <v>1535231.6510207276</v>
      </c>
      <c r="T805" s="4">
        <f>((Produção!T799*(PreçoLivre!T801*(1-Plan1!$B$11)+T$4*Plan1!$E$16)-T$5-T$2)*T$7)</f>
        <v>1534756.9025423117</v>
      </c>
      <c r="U805" s="4">
        <f>((Produção!U799*(PreçoLivre!U801*(1-Plan1!$B$11)+U$4*Plan1!$E$16)-U$5-U$2)*U$7)</f>
        <v>1445504.8521558349</v>
      </c>
      <c r="V805" s="4">
        <f>((Produção!V799*(PreçoLivre!V801*(1-Plan1!$B$11)+V$4*Plan1!$E$16)-V$5-V$2)*V$7)</f>
        <v>1209638.6614878767</v>
      </c>
    </row>
    <row r="806" spans="1:22" x14ac:dyDescent="0.25">
      <c r="A806">
        <v>797</v>
      </c>
      <c r="B806" s="100">
        <f t="shared" si="12"/>
        <v>78045942.618279904</v>
      </c>
      <c r="C806" s="4">
        <f>((Produção!C800*(PreçoLivre!C802*(1-Plan1!$B$11)+C$4*Plan1!$E$16)-C$5-C$2)*C$7)</f>
        <v>7518049.938547682</v>
      </c>
      <c r="D806" s="4">
        <f>((Produção!D800*(PreçoLivre!D802*(1-Plan1!$B$11)+D$4*Plan1!$E$16)-D$5-D$2)*D$7)</f>
        <v>6638147.5908695171</v>
      </c>
      <c r="E806" s="4">
        <f>((Produção!E800*(PreçoLivre!E802*(1-Plan1!$B$11)+E$4*Plan1!$E$16)-E$5-E$2)*E$7)</f>
        <v>5794156.9206549004</v>
      </c>
      <c r="F806" s="4">
        <f>((Produção!F800*(PreçoLivre!F802*(1-Plan1!$B$11)+F$4*Plan1!$E$16)-F$5-F$2)*F$7)</f>
        <v>5779827.5613300093</v>
      </c>
      <c r="G806" s="4">
        <f>((Produção!G800*(PreçoLivre!G802*(1-Plan1!$B$11)+G$4*Plan1!$E$16)-G$5-G$2)*G$7)</f>
        <v>4921629.9539544424</v>
      </c>
      <c r="H806" s="4">
        <f>((Produção!H800*(PreçoLivre!H802*(1-Plan1!$B$11)+H$4*Plan1!$E$16)-H$5-H$2)*H$7)</f>
        <v>4682970.9732296038</v>
      </c>
      <c r="I806" s="4">
        <f>((Produção!I800*(PreçoLivre!I802*(1-Plan1!$B$11)+I$4*Plan1!$E$16)-I$5-I$2)*I$7)</f>
        <v>4595387.9166166112</v>
      </c>
      <c r="J806" s="4">
        <f>((Produção!J800*(PreçoLivre!J802*(1-Plan1!$B$11)+J$4*Plan1!$E$16)-J$5-J$2)*J$7)</f>
        <v>4302478.6728252536</v>
      </c>
      <c r="K806" s="4">
        <f>((Produção!K800*(PreçoLivre!K802*(1-Plan1!$B$11)+K$4*Plan1!$E$16)-K$5-K$2)*K$7)</f>
        <v>4282648.6652037157</v>
      </c>
      <c r="L806" s="4">
        <f>((Produção!L800*(PreçoLivre!L802*(1-Plan1!$B$11)+L$4*Plan1!$E$16)-L$5-L$2)*L$7)</f>
        <v>3949160.4302662718</v>
      </c>
      <c r="M806" s="4">
        <f>((Produção!M800*(PreçoLivre!M802*(1-Plan1!$B$11)+M$4*Plan1!$E$16)-M$5-M$2)*M$7)</f>
        <v>3619224.8259512461</v>
      </c>
      <c r="N806" s="4">
        <f>((Produção!N800*(PreçoLivre!N802*(1-Plan1!$B$11)+N$4*Plan1!$E$16)-N$5-N$2)*N$7)</f>
        <v>3261859.1009286507</v>
      </c>
      <c r="O806" s="4">
        <f>((Produção!O800*(PreçoLivre!O802*(1-Plan1!$B$11)+O$4*Plan1!$E$16)-O$5-O$2)*O$7)</f>
        <v>3224754.1513058995</v>
      </c>
      <c r="P806" s="4">
        <f>((Produção!P800*(PreçoLivre!P802*(1-Plan1!$B$11)+P$4*Plan1!$E$16)-P$5-P$2)*P$7)</f>
        <v>2816080.6887187199</v>
      </c>
      <c r="Q806" s="4">
        <f>((Produção!Q800*(PreçoLivre!Q802*(1-Plan1!$B$11)+Q$4*Plan1!$E$16)-Q$5-Q$2)*Q$7)</f>
        <v>2671412.406759575</v>
      </c>
      <c r="R806" s="4">
        <f>((Produção!R800*(PreçoLivre!R802*(1-Plan1!$B$11)+R$4*Plan1!$E$16)-R$5-R$2)*R$7)</f>
        <v>2429904.2337342305</v>
      </c>
      <c r="S806" s="4">
        <f>((Produção!S800*(PreçoLivre!S802*(1-Plan1!$B$11)+S$4*Plan1!$E$16)-S$5-S$2)*S$7)</f>
        <v>2193746.6333541102</v>
      </c>
      <c r="T806" s="4">
        <f>((Produção!T800*(PreçoLivre!T802*(1-Plan1!$B$11)+T$4*Plan1!$E$16)-T$5-T$2)*T$7)</f>
        <v>1955871.7817309489</v>
      </c>
      <c r="U806" s="4">
        <f>((Produção!U800*(PreçoLivre!U802*(1-Plan1!$B$11)+U$4*Plan1!$E$16)-U$5-U$2)*U$7)</f>
        <v>1823506.9911934373</v>
      </c>
      <c r="V806" s="4">
        <f>((Produção!V800*(PreçoLivre!V802*(1-Plan1!$B$11)+V$4*Plan1!$E$16)-V$5-V$2)*V$7)</f>
        <v>1585123.1811050754</v>
      </c>
    </row>
    <row r="807" spans="1:22" x14ac:dyDescent="0.25">
      <c r="A807">
        <v>798</v>
      </c>
      <c r="B807" s="100">
        <f t="shared" si="12"/>
        <v>66890402.030469492</v>
      </c>
      <c r="C807" s="4">
        <f>((Produção!C801*(PreçoLivre!C803*(1-Plan1!$B$11)+C$4*Plan1!$E$16)-C$5-C$2)*C$7)</f>
        <v>6642500.2539631492</v>
      </c>
      <c r="D807" s="4">
        <f>((Produção!D801*(PreçoLivre!D803*(1-Plan1!$B$11)+D$4*Plan1!$E$16)-D$5-D$2)*D$7)</f>
        <v>7154028.703690893</v>
      </c>
      <c r="E807" s="4">
        <f>((Produção!E801*(PreçoLivre!E803*(1-Plan1!$B$11)+E$4*Plan1!$E$16)-E$5-E$2)*E$7)</f>
        <v>6543937.4596689353</v>
      </c>
      <c r="F807" s="4">
        <f>((Produção!F801*(PreçoLivre!F803*(1-Plan1!$B$11)+F$4*Plan1!$E$16)-F$5-F$2)*F$7)</f>
        <v>5907040.0264927559</v>
      </c>
      <c r="G807" s="4">
        <f>((Produção!G801*(PreçoLivre!G803*(1-Plan1!$B$11)+G$4*Plan1!$E$16)-G$5-G$2)*G$7)</f>
        <v>5340400.6461632159</v>
      </c>
      <c r="H807" s="4">
        <f>((Produção!H801*(PreçoLivre!H803*(1-Plan1!$B$11)+H$4*Plan1!$E$16)-H$5-H$2)*H$7)</f>
        <v>4676689.5267979801</v>
      </c>
      <c r="I807" s="4">
        <f>((Produção!I801*(PreçoLivre!I803*(1-Plan1!$B$11)+I$4*Plan1!$E$16)-I$5-I$2)*I$7)</f>
        <v>3738094.5702079237</v>
      </c>
      <c r="J807" s="4">
        <f>((Produção!J801*(PreçoLivre!J803*(1-Plan1!$B$11)+J$4*Plan1!$E$16)-J$5-J$2)*J$7)</f>
        <v>3486743.0348474402</v>
      </c>
      <c r="K807" s="4">
        <f>((Produção!K801*(PreçoLivre!K803*(1-Plan1!$B$11)+K$4*Plan1!$E$16)-K$5-K$2)*K$7)</f>
        <v>3316523.2979021422</v>
      </c>
      <c r="L807" s="4">
        <f>((Produção!L801*(PreçoLivre!L803*(1-Plan1!$B$11)+L$4*Plan1!$E$16)-L$5-L$2)*L$7)</f>
        <v>3006900.9238634794</v>
      </c>
      <c r="M807" s="4">
        <f>((Produção!M801*(PreçoLivre!M803*(1-Plan1!$B$11)+M$4*Plan1!$E$16)-M$5-M$2)*M$7)</f>
        <v>2651400.4821840106</v>
      </c>
      <c r="N807" s="4">
        <f>((Produção!N801*(PreçoLivre!N803*(1-Plan1!$B$11)+N$4*Plan1!$E$16)-N$5-N$2)*N$7)</f>
        <v>2312379.7539371969</v>
      </c>
      <c r="O807" s="4">
        <f>((Produção!O801*(PreçoLivre!O803*(1-Plan1!$B$11)+O$4*Plan1!$E$16)-O$5-O$2)*O$7)</f>
        <v>2126291.2049513804</v>
      </c>
      <c r="P807" s="4">
        <f>((Produção!P801*(PreçoLivre!P803*(1-Plan1!$B$11)+P$4*Plan1!$E$16)-P$5-P$2)*P$7)</f>
        <v>2014028.3600937722</v>
      </c>
      <c r="Q807" s="4">
        <f>((Produção!Q801*(PreçoLivre!Q803*(1-Plan1!$B$11)+Q$4*Plan1!$E$16)-Q$5-Q$2)*Q$7)</f>
        <v>1844104.4185675718</v>
      </c>
      <c r="R807" s="4">
        <f>((Produção!R801*(PreçoLivre!R803*(1-Plan1!$B$11)+R$4*Plan1!$E$16)-R$5-R$2)*R$7)</f>
        <v>1579687.2977333651</v>
      </c>
      <c r="S807" s="4">
        <f>((Produção!S801*(PreçoLivre!S803*(1-Plan1!$B$11)+S$4*Plan1!$E$16)-S$5-S$2)*S$7)</f>
        <v>1393751.3993412324</v>
      </c>
      <c r="T807" s="4">
        <f>((Produção!T801*(PreçoLivre!T803*(1-Plan1!$B$11)+T$4*Plan1!$E$16)-T$5-T$2)*T$7)</f>
        <v>1180637.6920955488</v>
      </c>
      <c r="U807" s="4">
        <f>((Produção!U801*(PreçoLivre!U803*(1-Plan1!$B$11)+U$4*Plan1!$E$16)-U$5-U$2)*U$7)</f>
        <v>1059392.8263942632</v>
      </c>
      <c r="V807" s="4">
        <f>((Produção!V801*(PreçoLivre!V803*(1-Plan1!$B$11)+V$4*Plan1!$E$16)-V$5-V$2)*V$7)</f>
        <v>915870.15157323005</v>
      </c>
    </row>
    <row r="808" spans="1:22" x14ac:dyDescent="0.25">
      <c r="A808">
        <v>799</v>
      </c>
      <c r="B808" s="100">
        <f t="shared" si="12"/>
        <v>76568115.896543637</v>
      </c>
      <c r="C808" s="4">
        <f>((Produção!C802*(PreçoLivre!C804*(1-Plan1!$B$11)+C$4*Plan1!$E$16)-C$5-C$2)*C$7)</f>
        <v>7700286.4588535633</v>
      </c>
      <c r="D808" s="4">
        <f>((Produção!D802*(PreçoLivre!D804*(1-Plan1!$B$11)+D$4*Plan1!$E$16)-D$5-D$2)*D$7)</f>
        <v>7440568.1719013005</v>
      </c>
      <c r="E808" s="4">
        <f>((Produção!E802*(PreçoLivre!E804*(1-Plan1!$B$11)+E$4*Plan1!$E$16)-E$5-E$2)*E$7)</f>
        <v>6737864.6497542113</v>
      </c>
      <c r="F808" s="4">
        <f>((Produção!F802*(PreçoLivre!F804*(1-Plan1!$B$11)+F$4*Plan1!$E$16)-F$5-F$2)*F$7)</f>
        <v>6513953.2266014591</v>
      </c>
      <c r="G808" s="4">
        <f>((Produção!G802*(PreçoLivre!G804*(1-Plan1!$B$11)+G$4*Plan1!$E$16)-G$5-G$2)*G$7)</f>
        <v>5959007.372150532</v>
      </c>
      <c r="H808" s="4">
        <f>((Produção!H802*(PreçoLivre!H804*(1-Plan1!$B$11)+H$4*Plan1!$E$16)-H$5-H$2)*H$7)</f>
        <v>5261835.8622852145</v>
      </c>
      <c r="I808" s="4">
        <f>((Produção!I802*(PreçoLivre!I804*(1-Plan1!$B$11)+I$4*Plan1!$E$16)-I$5-I$2)*I$7)</f>
        <v>4836837.7147324532</v>
      </c>
      <c r="J808" s="4">
        <f>((Produção!J802*(PreçoLivre!J804*(1-Plan1!$B$11)+J$4*Plan1!$E$16)-J$5-J$2)*J$7)</f>
        <v>4566660.1340664439</v>
      </c>
      <c r="K808" s="4">
        <f>((Produção!K802*(PreçoLivre!K804*(1-Plan1!$B$11)+K$4*Plan1!$E$16)-K$5-K$2)*K$7)</f>
        <v>3987821.031701854</v>
      </c>
      <c r="L808" s="4">
        <f>((Produção!L802*(PreçoLivre!L804*(1-Plan1!$B$11)+L$4*Plan1!$E$16)-L$5-L$2)*L$7)</f>
        <v>3607882.1827852759</v>
      </c>
      <c r="M808" s="4">
        <f>((Produção!M802*(PreçoLivre!M804*(1-Plan1!$B$11)+M$4*Plan1!$E$16)-M$5-M$2)*M$7)</f>
        <v>3000030.1434246213</v>
      </c>
      <c r="N808" s="4">
        <f>((Produção!N802*(PreçoLivre!N804*(1-Plan1!$B$11)+N$4*Plan1!$E$16)-N$5-N$2)*N$7)</f>
        <v>2649608.7308586431</v>
      </c>
      <c r="O808" s="4">
        <f>((Produção!O802*(PreçoLivre!O804*(1-Plan1!$B$11)+O$4*Plan1!$E$16)-O$5-O$2)*O$7)</f>
        <v>2386442.8797848532</v>
      </c>
      <c r="P808" s="4">
        <f>((Produção!P802*(PreçoLivre!P804*(1-Plan1!$B$11)+P$4*Plan1!$E$16)-P$5-P$2)*P$7)</f>
        <v>2238696.6817880049</v>
      </c>
      <c r="Q808" s="4">
        <f>((Produção!Q802*(PreçoLivre!Q804*(1-Plan1!$B$11)+Q$4*Plan1!$E$16)-Q$5-Q$2)*Q$7)</f>
        <v>1934238.0179330681</v>
      </c>
      <c r="R808" s="4">
        <f>((Produção!R802*(PreçoLivre!R804*(1-Plan1!$B$11)+R$4*Plan1!$E$16)-R$5-R$2)*R$7)</f>
        <v>1918434.455118998</v>
      </c>
      <c r="S808" s="4">
        <f>((Produção!S802*(PreçoLivre!S804*(1-Plan1!$B$11)+S$4*Plan1!$E$16)-S$5-S$2)*S$7)</f>
        <v>1597922.8810380357</v>
      </c>
      <c r="T808" s="4">
        <f>((Produção!T802*(PreçoLivre!T804*(1-Plan1!$B$11)+T$4*Plan1!$E$16)-T$5-T$2)*T$7)</f>
        <v>1511866.7149884626</v>
      </c>
      <c r="U808" s="4">
        <f>((Produção!U802*(PreçoLivre!U804*(1-Plan1!$B$11)+U$4*Plan1!$E$16)-U$5-U$2)*U$7)</f>
        <v>1375364.9159282867</v>
      </c>
      <c r="V808" s="4">
        <f>((Produção!V802*(PreçoLivre!V804*(1-Plan1!$B$11)+V$4*Plan1!$E$16)-V$5-V$2)*V$7)</f>
        <v>1342793.670848334</v>
      </c>
    </row>
    <row r="809" spans="1:22" x14ac:dyDescent="0.25">
      <c r="A809">
        <v>800</v>
      </c>
      <c r="B809" s="100">
        <f t="shared" si="12"/>
        <v>74029897.503696993</v>
      </c>
      <c r="C809" s="4">
        <f>((Produção!C803*(PreçoLivre!C805*(1-Plan1!$B$11)+C$4*Plan1!$E$16)-C$5-C$2)*C$7)</f>
        <v>7115273.2226206595</v>
      </c>
      <c r="D809" s="4">
        <f>((Produção!D803*(PreçoLivre!D805*(1-Plan1!$B$11)+D$4*Plan1!$E$16)-D$5-D$2)*D$7)</f>
        <v>6886948.3457671553</v>
      </c>
      <c r="E809" s="4">
        <f>((Produção!E803*(PreçoLivre!E805*(1-Plan1!$B$11)+E$4*Plan1!$E$16)-E$5-E$2)*E$7)</f>
        <v>6501659.3388623642</v>
      </c>
      <c r="F809" s="4">
        <f>((Produção!F803*(PreçoLivre!F805*(1-Plan1!$B$11)+F$4*Plan1!$E$16)-F$5-F$2)*F$7)</f>
        <v>5339089.5137262717</v>
      </c>
      <c r="G809" s="4">
        <f>((Produção!G803*(PreçoLivre!G805*(1-Plan1!$B$11)+G$4*Plan1!$E$16)-G$5-G$2)*G$7)</f>
        <v>4967830.8656165991</v>
      </c>
      <c r="H809" s="4">
        <f>((Produção!H803*(PreçoLivre!H805*(1-Plan1!$B$11)+H$4*Plan1!$E$16)-H$5-H$2)*H$7)</f>
        <v>4968562.2664509704</v>
      </c>
      <c r="I809" s="4">
        <f>((Produção!I803*(PreçoLivre!I805*(1-Plan1!$B$11)+I$4*Plan1!$E$16)-I$5-I$2)*I$7)</f>
        <v>4598394.7831288641</v>
      </c>
      <c r="J809" s="4">
        <f>((Produção!J803*(PreçoLivre!J805*(1-Plan1!$B$11)+J$4*Plan1!$E$16)-J$5-J$2)*J$7)</f>
        <v>3929771.78785204</v>
      </c>
      <c r="K809" s="4">
        <f>((Produção!K803*(PreçoLivre!K805*(1-Plan1!$B$11)+K$4*Plan1!$E$16)-K$5-K$2)*K$7)</f>
        <v>3865183.5027862359</v>
      </c>
      <c r="L809" s="4">
        <f>((Produção!L803*(PreçoLivre!L805*(1-Plan1!$B$11)+L$4*Plan1!$E$16)-L$5-L$2)*L$7)</f>
        <v>3561859.4098216537</v>
      </c>
      <c r="M809" s="4">
        <f>((Produção!M803*(PreçoLivre!M805*(1-Plan1!$B$11)+M$4*Plan1!$E$16)-M$5-M$2)*M$7)</f>
        <v>3286720.8474622932</v>
      </c>
      <c r="N809" s="4">
        <f>((Produção!N803*(PreçoLivre!N805*(1-Plan1!$B$11)+N$4*Plan1!$E$16)-N$5-N$2)*N$7)</f>
        <v>3072527.6789853219</v>
      </c>
      <c r="O809" s="4">
        <f>((Produção!O803*(PreçoLivre!O805*(1-Plan1!$B$11)+O$4*Plan1!$E$16)-O$5-O$2)*O$7)</f>
        <v>2828493.1537058628</v>
      </c>
      <c r="P809" s="4">
        <f>((Produção!P803*(PreçoLivre!P805*(1-Plan1!$B$11)+P$4*Plan1!$E$16)-P$5-P$2)*P$7)</f>
        <v>2390426.4496381348</v>
      </c>
      <c r="Q809" s="4">
        <f>((Produção!Q803*(PreçoLivre!Q805*(1-Plan1!$B$11)+Q$4*Plan1!$E$16)-Q$5-Q$2)*Q$7)</f>
        <v>2403163.6082703141</v>
      </c>
      <c r="R809" s="4">
        <f>((Produção!R803*(PreçoLivre!R805*(1-Plan1!$B$11)+R$4*Plan1!$E$16)-R$5-R$2)*R$7)</f>
        <v>2119705.9485278185</v>
      </c>
      <c r="S809" s="4">
        <f>((Produção!S803*(PreçoLivre!S805*(1-Plan1!$B$11)+S$4*Plan1!$E$16)-S$5-S$2)*S$7)</f>
        <v>1830768.9057106988</v>
      </c>
      <c r="T809" s="4">
        <f>((Produção!T803*(PreçoLivre!T805*(1-Plan1!$B$11)+T$4*Plan1!$E$16)-T$5-T$2)*T$7)</f>
        <v>1589910.1229806559</v>
      </c>
      <c r="U809" s="4">
        <f>((Produção!U803*(PreçoLivre!U805*(1-Plan1!$B$11)+U$4*Plan1!$E$16)-U$5-U$2)*U$7)</f>
        <v>1389172.5762992036</v>
      </c>
      <c r="V809" s="4">
        <f>((Produção!V803*(PreçoLivre!V805*(1-Plan1!$B$11)+V$4*Plan1!$E$16)-V$5-V$2)*V$7)</f>
        <v>1384435.175483861</v>
      </c>
    </row>
    <row r="810" spans="1:22" x14ac:dyDescent="0.25">
      <c r="A810">
        <v>801</v>
      </c>
      <c r="B810" s="100">
        <f t="shared" si="12"/>
        <v>64451976.715083711</v>
      </c>
      <c r="C810" s="4">
        <f>((Produção!C804*(PreçoLivre!C806*(1-Plan1!$B$11)+C$4*Plan1!$E$16)-C$5-C$2)*C$7)</f>
        <v>7748449.8886236558</v>
      </c>
      <c r="D810" s="4">
        <f>((Produção!D804*(PreçoLivre!D806*(1-Plan1!$B$11)+D$4*Plan1!$E$16)-D$5-D$2)*D$7)</f>
        <v>6073285.3576121312</v>
      </c>
      <c r="E810" s="4">
        <f>((Produção!E804*(PreçoLivre!E806*(1-Plan1!$B$11)+E$4*Plan1!$E$16)-E$5-E$2)*E$7)</f>
        <v>5598414.7389670862</v>
      </c>
      <c r="F810" s="4">
        <f>((Produção!F804*(PreçoLivre!F806*(1-Plan1!$B$11)+F$4*Plan1!$E$16)-F$5-F$2)*F$7)</f>
        <v>5359039.9297184795</v>
      </c>
      <c r="G810" s="4">
        <f>((Produção!G804*(PreçoLivre!G806*(1-Plan1!$B$11)+G$4*Plan1!$E$16)-G$5-G$2)*G$7)</f>
        <v>4608323.6506700246</v>
      </c>
      <c r="H810" s="4">
        <f>((Produção!H804*(PreçoLivre!H806*(1-Plan1!$B$11)+H$4*Plan1!$E$16)-H$5-H$2)*H$7)</f>
        <v>4041675.2132721804</v>
      </c>
      <c r="I810" s="4">
        <f>((Produção!I804*(PreçoLivre!I806*(1-Plan1!$B$11)+I$4*Plan1!$E$16)-I$5-I$2)*I$7)</f>
        <v>3771072.9633630062</v>
      </c>
      <c r="J810" s="4">
        <f>((Produção!J804*(PreçoLivre!J806*(1-Plan1!$B$11)+J$4*Plan1!$E$16)-J$5-J$2)*J$7)</f>
        <v>3484749.025871824</v>
      </c>
      <c r="K810" s="4">
        <f>((Produção!K804*(PreçoLivre!K806*(1-Plan1!$B$11)+K$4*Plan1!$E$16)-K$5-K$2)*K$7)</f>
        <v>3111903.4555132417</v>
      </c>
      <c r="L810" s="4">
        <f>((Produção!L804*(PreçoLivre!L806*(1-Plan1!$B$11)+L$4*Plan1!$E$16)-L$5-L$2)*L$7)</f>
        <v>3139532.3753023511</v>
      </c>
      <c r="M810" s="4">
        <f>((Produção!M804*(PreçoLivre!M806*(1-Plan1!$B$11)+M$4*Plan1!$E$16)-M$5-M$2)*M$7)</f>
        <v>2541157.6395179401</v>
      </c>
      <c r="N810" s="4">
        <f>((Produção!N804*(PreçoLivre!N806*(1-Plan1!$B$11)+N$4*Plan1!$E$16)-N$5-N$2)*N$7)</f>
        <v>2340266.5092962375</v>
      </c>
      <c r="O810" s="4">
        <f>((Produção!O804*(PreçoLivre!O806*(1-Plan1!$B$11)+O$4*Plan1!$E$16)-O$5-O$2)*O$7)</f>
        <v>2189041.0310995327</v>
      </c>
      <c r="P810" s="4">
        <f>((Produção!P804*(PreçoLivre!P806*(1-Plan1!$B$11)+P$4*Plan1!$E$16)-P$5-P$2)*P$7)</f>
        <v>2134203.03137914</v>
      </c>
      <c r="Q810" s="4">
        <f>((Produção!Q804*(PreçoLivre!Q806*(1-Plan1!$B$11)+Q$4*Plan1!$E$16)-Q$5-Q$2)*Q$7)</f>
        <v>1865833.3537211311</v>
      </c>
      <c r="R810" s="4">
        <f>((Produção!R804*(PreçoLivre!R806*(1-Plan1!$B$11)+R$4*Plan1!$E$16)-R$5-R$2)*R$7)</f>
        <v>1665359.9190513899</v>
      </c>
      <c r="S810" s="4">
        <f>((Produção!S804*(PreçoLivre!S806*(1-Plan1!$B$11)+S$4*Plan1!$E$16)-S$5-S$2)*S$7)</f>
        <v>1424894.6249828241</v>
      </c>
      <c r="T810" s="4">
        <f>((Produção!T804*(PreçoLivre!T806*(1-Plan1!$B$11)+T$4*Plan1!$E$16)-T$5-T$2)*T$7)</f>
        <v>1310295.2059316202</v>
      </c>
      <c r="U810" s="4">
        <f>((Produção!U804*(PreçoLivre!U806*(1-Plan1!$B$11)+U$4*Plan1!$E$16)-U$5-U$2)*U$7)</f>
        <v>1150460.3316805018</v>
      </c>
      <c r="V810" s="4">
        <f>((Produção!V804*(PreçoLivre!V806*(1-Plan1!$B$11)+V$4*Plan1!$E$16)-V$5-V$2)*V$7)</f>
        <v>894018.46950941847</v>
      </c>
    </row>
    <row r="811" spans="1:22" x14ac:dyDescent="0.25">
      <c r="A811">
        <v>802</v>
      </c>
      <c r="B811" s="100">
        <f t="shared" si="12"/>
        <v>74589987.463487118</v>
      </c>
      <c r="C811" s="4">
        <f>((Produção!C805*(PreçoLivre!C807*(1-Plan1!$B$11)+C$4*Plan1!$E$16)-C$5-C$2)*C$7)</f>
        <v>7962853.3999666274</v>
      </c>
      <c r="D811" s="4">
        <f>((Produção!D805*(PreçoLivre!D807*(1-Plan1!$B$11)+D$4*Plan1!$E$16)-D$5-D$2)*D$7)</f>
        <v>7058009.1919266991</v>
      </c>
      <c r="E811" s="4">
        <f>((Produção!E805*(PreçoLivre!E807*(1-Plan1!$B$11)+E$4*Plan1!$E$16)-E$5-E$2)*E$7)</f>
        <v>6518401.219163131</v>
      </c>
      <c r="F811" s="4">
        <f>((Produção!F805*(PreçoLivre!F807*(1-Plan1!$B$11)+F$4*Plan1!$E$16)-F$5-F$2)*F$7)</f>
        <v>5881116.7586981887</v>
      </c>
      <c r="G811" s="4">
        <f>((Produção!G805*(PreçoLivre!G807*(1-Plan1!$B$11)+G$4*Plan1!$E$16)-G$5-G$2)*G$7)</f>
        <v>5680939.0186310308</v>
      </c>
      <c r="H811" s="4">
        <f>((Produção!H805*(PreçoLivre!H807*(1-Plan1!$B$11)+H$4*Plan1!$E$16)-H$5-H$2)*H$7)</f>
        <v>5529041.4351050276</v>
      </c>
      <c r="I811" s="4">
        <f>((Produção!I805*(PreçoLivre!I807*(1-Plan1!$B$11)+I$4*Plan1!$E$16)-I$5-I$2)*I$7)</f>
        <v>5315448.327887346</v>
      </c>
      <c r="J811" s="4">
        <f>((Produção!J805*(PreçoLivre!J807*(1-Plan1!$B$11)+J$4*Plan1!$E$16)-J$5-J$2)*J$7)</f>
        <v>4471115.738199193</v>
      </c>
      <c r="K811" s="4">
        <f>((Produção!K805*(PreçoLivre!K807*(1-Plan1!$B$11)+K$4*Plan1!$E$16)-K$5-K$2)*K$7)</f>
        <v>3768636.4544429295</v>
      </c>
      <c r="L811" s="4">
        <f>((Produção!L805*(PreçoLivre!L807*(1-Plan1!$B$11)+L$4*Plan1!$E$16)-L$5-L$2)*L$7)</f>
        <v>3205295.5971810259</v>
      </c>
      <c r="M811" s="4">
        <f>((Produção!M805*(PreçoLivre!M807*(1-Plan1!$B$11)+M$4*Plan1!$E$16)-M$5-M$2)*M$7)</f>
        <v>3144697.0909787007</v>
      </c>
      <c r="N811" s="4">
        <f>((Produção!N805*(PreçoLivre!N807*(1-Plan1!$B$11)+N$4*Plan1!$E$16)-N$5-N$2)*N$7)</f>
        <v>2674755.5761002647</v>
      </c>
      <c r="O811" s="4">
        <f>((Produção!O805*(PreçoLivre!O807*(1-Plan1!$B$11)+O$4*Plan1!$E$16)-O$5-O$2)*O$7)</f>
        <v>2424787.7406331128</v>
      </c>
      <c r="P811" s="4">
        <f>((Produção!P805*(PreçoLivre!P807*(1-Plan1!$B$11)+P$4*Plan1!$E$16)-P$5-P$2)*P$7)</f>
        <v>2017124.7803920568</v>
      </c>
      <c r="Q811" s="4">
        <f>((Produção!Q805*(PreçoLivre!Q807*(1-Plan1!$B$11)+Q$4*Plan1!$E$16)-Q$5-Q$2)*Q$7)</f>
        <v>1666507.2855462842</v>
      </c>
      <c r="R811" s="4">
        <f>((Produção!R805*(PreçoLivre!R807*(1-Plan1!$B$11)+R$4*Plan1!$E$16)-R$5-R$2)*R$7)</f>
        <v>1559264.9611491819</v>
      </c>
      <c r="S811" s="4">
        <f>((Produção!S805*(PreçoLivre!S807*(1-Plan1!$B$11)+S$4*Plan1!$E$16)-S$5-S$2)*S$7)</f>
        <v>1629897.5960375082</v>
      </c>
      <c r="T811" s="4">
        <f>((Produção!T805*(PreçoLivre!T807*(1-Plan1!$B$11)+T$4*Plan1!$E$16)-T$5-T$2)*T$7)</f>
        <v>1480628.1524397016</v>
      </c>
      <c r="U811" s="4">
        <f>((Produção!U805*(PreçoLivre!U807*(1-Plan1!$B$11)+U$4*Plan1!$E$16)-U$5-U$2)*U$7)</f>
        <v>1374803.2299963874</v>
      </c>
      <c r="V811" s="4">
        <f>((Produção!V805*(PreçoLivre!V807*(1-Plan1!$B$11)+V$4*Plan1!$E$16)-V$5-V$2)*V$7)</f>
        <v>1226663.909012713</v>
      </c>
    </row>
    <row r="812" spans="1:22" x14ac:dyDescent="0.25">
      <c r="A812">
        <v>803</v>
      </c>
      <c r="B812" s="100">
        <f t="shared" si="12"/>
        <v>68729207.192748383</v>
      </c>
      <c r="C812" s="4">
        <f>((Produção!C806*(PreçoLivre!C808*(1-Plan1!$B$11)+C$4*Plan1!$E$16)-C$5-C$2)*C$7)</f>
        <v>8242820.7565254858</v>
      </c>
      <c r="D812" s="4">
        <f>((Produção!D806*(PreçoLivre!D808*(1-Plan1!$B$11)+D$4*Plan1!$E$16)-D$5-D$2)*D$7)</f>
        <v>7086946.2075701226</v>
      </c>
      <c r="E812" s="4">
        <f>((Produção!E806*(PreçoLivre!E808*(1-Plan1!$B$11)+E$4*Plan1!$E$16)-E$5-E$2)*E$7)</f>
        <v>6224301.4962267354</v>
      </c>
      <c r="F812" s="4">
        <f>((Produção!F806*(PreçoLivre!F808*(1-Plan1!$B$11)+F$4*Plan1!$E$16)-F$5-F$2)*F$7)</f>
        <v>5212627.9760915656</v>
      </c>
      <c r="G812" s="4">
        <f>((Produção!G806*(PreçoLivre!G808*(1-Plan1!$B$11)+G$4*Plan1!$E$16)-G$5-G$2)*G$7)</f>
        <v>5174388.1264601024</v>
      </c>
      <c r="H812" s="4">
        <f>((Produção!H806*(PreçoLivre!H808*(1-Plan1!$B$11)+H$4*Plan1!$E$16)-H$5-H$2)*H$7)</f>
        <v>4357002.2913001766</v>
      </c>
      <c r="I812" s="4">
        <f>((Produção!I806*(PreçoLivre!I808*(1-Plan1!$B$11)+I$4*Plan1!$E$16)-I$5-I$2)*I$7)</f>
        <v>4017310.5402654889</v>
      </c>
      <c r="J812" s="4">
        <f>((Produção!J806*(PreçoLivre!J808*(1-Plan1!$B$11)+J$4*Plan1!$E$16)-J$5-J$2)*J$7)</f>
        <v>3512067.9836391057</v>
      </c>
      <c r="K812" s="4">
        <f>((Produção!K806*(PreçoLivre!K808*(1-Plan1!$B$11)+K$4*Plan1!$E$16)-K$5-K$2)*K$7)</f>
        <v>3226908.3390774736</v>
      </c>
      <c r="L812" s="4">
        <f>((Produção!L806*(PreçoLivre!L808*(1-Plan1!$B$11)+L$4*Plan1!$E$16)-L$5-L$2)*L$7)</f>
        <v>3187175.2717861068</v>
      </c>
      <c r="M812" s="4">
        <f>((Produção!M806*(PreçoLivre!M808*(1-Plan1!$B$11)+M$4*Plan1!$E$16)-M$5-M$2)*M$7)</f>
        <v>2765445.3482659454</v>
      </c>
      <c r="N812" s="4">
        <f>((Produção!N806*(PreçoLivre!N808*(1-Plan1!$B$11)+N$4*Plan1!$E$16)-N$5-N$2)*N$7)</f>
        <v>2493220.0643802239</v>
      </c>
      <c r="O812" s="4">
        <f>((Produção!O806*(PreçoLivre!O808*(1-Plan1!$B$11)+O$4*Plan1!$E$16)-O$5-O$2)*O$7)</f>
        <v>2377460.1609059894</v>
      </c>
      <c r="P812" s="4">
        <f>((Produção!P806*(PreçoLivre!P808*(1-Plan1!$B$11)+P$4*Plan1!$E$16)-P$5-P$2)*P$7)</f>
        <v>2086891.9721572218</v>
      </c>
      <c r="Q812" s="4">
        <f>((Produção!Q806*(PreçoLivre!Q808*(1-Plan1!$B$11)+Q$4*Plan1!$E$16)-Q$5-Q$2)*Q$7)</f>
        <v>1849018.4134260162</v>
      </c>
      <c r="R812" s="4">
        <f>((Produção!R806*(PreçoLivre!R808*(1-Plan1!$B$11)+R$4*Plan1!$E$16)-R$5-R$2)*R$7)</f>
        <v>1585795.7860842755</v>
      </c>
      <c r="S812" s="4">
        <f>((Produção!S806*(PreçoLivre!S808*(1-Plan1!$B$11)+S$4*Plan1!$E$16)-S$5-S$2)*S$7)</f>
        <v>1541079.3519221961</v>
      </c>
      <c r="T812" s="4">
        <f>((Produção!T806*(PreçoLivre!T808*(1-Plan1!$B$11)+T$4*Plan1!$E$16)-T$5-T$2)*T$7)</f>
        <v>1421924.8011918424</v>
      </c>
      <c r="U812" s="4">
        <f>((Produção!U806*(PreçoLivre!U808*(1-Plan1!$B$11)+U$4*Plan1!$E$16)-U$5-U$2)*U$7)</f>
        <v>1285224.5759714611</v>
      </c>
      <c r="V812" s="4">
        <f>((Produção!V806*(PreçoLivre!V808*(1-Plan1!$B$11)+V$4*Plan1!$E$16)-V$5-V$2)*V$7)</f>
        <v>1081597.7295008532</v>
      </c>
    </row>
    <row r="813" spans="1:22" x14ac:dyDescent="0.25">
      <c r="A813">
        <v>804</v>
      </c>
      <c r="B813" s="100">
        <f t="shared" si="12"/>
        <v>71386080.978888631</v>
      </c>
      <c r="C813" s="4">
        <f>((Produção!C807*(PreçoLivre!C809*(1-Plan1!$B$11)+C$4*Plan1!$E$16)-C$5-C$2)*C$7)</f>
        <v>7956605.5122151021</v>
      </c>
      <c r="D813" s="4">
        <f>((Produção!D807*(PreçoLivre!D809*(1-Plan1!$B$11)+D$4*Plan1!$E$16)-D$5-D$2)*D$7)</f>
        <v>7334300.9572817702</v>
      </c>
      <c r="E813" s="4">
        <f>((Produção!E807*(PreçoLivre!E809*(1-Plan1!$B$11)+E$4*Plan1!$E$16)-E$5-E$2)*E$7)</f>
        <v>5696963.7889837362</v>
      </c>
      <c r="F813" s="4">
        <f>((Produção!F807*(PreçoLivre!F809*(1-Plan1!$B$11)+F$4*Plan1!$E$16)-F$5-F$2)*F$7)</f>
        <v>4834684.3892484456</v>
      </c>
      <c r="G813" s="4">
        <f>((Produção!G807*(PreçoLivre!G809*(1-Plan1!$B$11)+G$4*Plan1!$E$16)-G$5-G$2)*G$7)</f>
        <v>4488758.9873585664</v>
      </c>
      <c r="H813" s="4">
        <f>((Produção!H807*(PreçoLivre!H809*(1-Plan1!$B$11)+H$4*Plan1!$E$16)-H$5-H$2)*H$7)</f>
        <v>4102475.5184147214</v>
      </c>
      <c r="I813" s="4">
        <f>((Produção!I807*(PreçoLivre!I809*(1-Plan1!$B$11)+I$4*Plan1!$E$16)-I$5-I$2)*I$7)</f>
        <v>3632288.0177102801</v>
      </c>
      <c r="J813" s="4">
        <f>((Produção!J807*(PreçoLivre!J809*(1-Plan1!$B$11)+J$4*Plan1!$E$16)-J$5-J$2)*J$7)</f>
        <v>3760992.0340109966</v>
      </c>
      <c r="K813" s="4">
        <f>((Produção!K807*(PreçoLivre!K809*(1-Plan1!$B$11)+K$4*Plan1!$E$16)-K$5-K$2)*K$7)</f>
        <v>3438893.5703211799</v>
      </c>
      <c r="L813" s="4">
        <f>((Produção!L807*(PreçoLivre!L809*(1-Plan1!$B$11)+L$4*Plan1!$E$16)-L$5-L$2)*L$7)</f>
        <v>3325696.8804433327</v>
      </c>
      <c r="M813" s="4">
        <f>((Produção!M807*(PreçoLivre!M809*(1-Plan1!$B$11)+M$4*Plan1!$E$16)-M$5-M$2)*M$7)</f>
        <v>2940181.2111157123</v>
      </c>
      <c r="N813" s="4">
        <f>((Produção!N807*(PreçoLivre!N809*(1-Plan1!$B$11)+N$4*Plan1!$E$16)-N$5-N$2)*N$7)</f>
        <v>3113321.3916881499</v>
      </c>
      <c r="O813" s="4">
        <f>((Produção!O807*(PreçoLivre!O809*(1-Plan1!$B$11)+O$4*Plan1!$E$16)-O$5-O$2)*O$7)</f>
        <v>2737221.7725524358</v>
      </c>
      <c r="P813" s="4">
        <f>((Produção!P807*(PreçoLivre!P809*(1-Plan1!$B$11)+P$4*Plan1!$E$16)-P$5-P$2)*P$7)</f>
        <v>2592289.1449174606</v>
      </c>
      <c r="Q813" s="4">
        <f>((Produção!Q807*(PreçoLivre!Q809*(1-Plan1!$B$11)+Q$4*Plan1!$E$16)-Q$5-Q$2)*Q$7)</f>
        <v>2372832.1630961294</v>
      </c>
      <c r="R813" s="4">
        <f>((Produção!R807*(PreçoLivre!R809*(1-Plan1!$B$11)+R$4*Plan1!$E$16)-R$5-R$2)*R$7)</f>
        <v>2260994.5305787269</v>
      </c>
      <c r="S813" s="4">
        <f>((Produção!S807*(PreçoLivre!S809*(1-Plan1!$B$11)+S$4*Plan1!$E$16)-S$5-S$2)*S$7)</f>
        <v>1941356.5089980334</v>
      </c>
      <c r="T813" s="4">
        <f>((Produção!T807*(PreçoLivre!T809*(1-Plan1!$B$11)+T$4*Plan1!$E$16)-T$5-T$2)*T$7)</f>
        <v>1830066.6555099864</v>
      </c>
      <c r="U813" s="4">
        <f>((Produção!U807*(PreçoLivre!U809*(1-Plan1!$B$11)+U$4*Plan1!$E$16)-U$5-U$2)*U$7)</f>
        <v>1580825.0348310897</v>
      </c>
      <c r="V813" s="4">
        <f>((Produção!V807*(PreçoLivre!V809*(1-Plan1!$B$11)+V$4*Plan1!$E$16)-V$5-V$2)*V$7)</f>
        <v>1445332.9096127606</v>
      </c>
    </row>
    <row r="814" spans="1:22" x14ac:dyDescent="0.25">
      <c r="A814">
        <v>805</v>
      </c>
      <c r="B814" s="100">
        <f t="shared" si="12"/>
        <v>79069028.277040333</v>
      </c>
      <c r="C814" s="4">
        <f>((Produção!C808*(PreçoLivre!C810*(1-Plan1!$B$11)+C$4*Plan1!$E$16)-C$5-C$2)*C$7)</f>
        <v>7402628.9393280195</v>
      </c>
      <c r="D814" s="4">
        <f>((Produção!D808*(PreçoLivre!D810*(1-Plan1!$B$11)+D$4*Plan1!$E$16)-D$5-D$2)*D$7)</f>
        <v>6811184.8617985006</v>
      </c>
      <c r="E814" s="4">
        <f>((Produção!E808*(PreçoLivre!E810*(1-Plan1!$B$11)+E$4*Plan1!$E$16)-E$5-E$2)*E$7)</f>
        <v>6252043.8435307723</v>
      </c>
      <c r="F814" s="4">
        <f>((Produção!F808*(PreçoLivre!F810*(1-Plan1!$B$11)+F$4*Plan1!$E$16)-F$5-F$2)*F$7)</f>
        <v>5971349.8705234695</v>
      </c>
      <c r="G814" s="4">
        <f>((Produção!G808*(PreçoLivre!G810*(1-Plan1!$B$11)+G$4*Plan1!$E$16)-G$5-G$2)*G$7)</f>
        <v>5586653.0044628307</v>
      </c>
      <c r="H814" s="4">
        <f>((Produção!H808*(PreçoLivre!H810*(1-Plan1!$B$11)+H$4*Plan1!$E$16)-H$5-H$2)*H$7)</f>
        <v>5010566.4087554477</v>
      </c>
      <c r="I814" s="4">
        <f>((Produção!I808*(PreçoLivre!I810*(1-Plan1!$B$11)+I$4*Plan1!$E$16)-I$5-I$2)*I$7)</f>
        <v>4454237.9158745874</v>
      </c>
      <c r="J814" s="4">
        <f>((Produção!J808*(PreçoLivre!J810*(1-Plan1!$B$11)+J$4*Plan1!$E$16)-J$5-J$2)*J$7)</f>
        <v>4120147.8888052977</v>
      </c>
      <c r="K814" s="4">
        <f>((Produção!K808*(PreçoLivre!K810*(1-Plan1!$B$11)+K$4*Plan1!$E$16)-K$5-K$2)*K$7)</f>
        <v>3642953.7686877726</v>
      </c>
      <c r="L814" s="4">
        <f>((Produção!L808*(PreçoLivre!L810*(1-Plan1!$B$11)+L$4*Plan1!$E$16)-L$5-L$2)*L$7)</f>
        <v>3710006.0787718967</v>
      </c>
      <c r="M814" s="4">
        <f>((Produção!M808*(PreçoLivre!M810*(1-Plan1!$B$11)+M$4*Plan1!$E$16)-M$5-M$2)*M$7)</f>
        <v>3373847.3792540389</v>
      </c>
      <c r="N814" s="4">
        <f>((Produção!N808*(PreçoLivre!N810*(1-Plan1!$B$11)+N$4*Plan1!$E$16)-N$5-N$2)*N$7)</f>
        <v>3240282.8286703229</v>
      </c>
      <c r="O814" s="4">
        <f>((Produção!O808*(PreçoLivre!O810*(1-Plan1!$B$11)+O$4*Plan1!$E$16)-O$5-O$2)*O$7)</f>
        <v>2814081.6430927361</v>
      </c>
      <c r="P814" s="4">
        <f>((Produção!P808*(PreçoLivre!P810*(1-Plan1!$B$11)+P$4*Plan1!$E$16)-P$5-P$2)*P$7)</f>
        <v>2912499.1106178225</v>
      </c>
      <c r="Q814" s="4">
        <f>((Produção!Q808*(PreçoLivre!Q810*(1-Plan1!$B$11)+Q$4*Plan1!$E$16)-Q$5-Q$2)*Q$7)</f>
        <v>2847737.7019517324</v>
      </c>
      <c r="R814" s="4">
        <f>((Produção!R808*(PreçoLivre!R810*(1-Plan1!$B$11)+R$4*Plan1!$E$16)-R$5-R$2)*R$7)</f>
        <v>2661328.5755070457</v>
      </c>
      <c r="S814" s="4">
        <f>((Produção!S808*(PreçoLivre!S810*(1-Plan1!$B$11)+S$4*Plan1!$E$16)-S$5-S$2)*S$7)</f>
        <v>2427555.9665893307</v>
      </c>
      <c r="T814" s="4">
        <f>((Produção!T808*(PreçoLivre!T810*(1-Plan1!$B$11)+T$4*Plan1!$E$16)-T$5-T$2)*T$7)</f>
        <v>2164777.1488859975</v>
      </c>
      <c r="U814" s="4">
        <f>((Produção!U808*(PreçoLivre!U810*(1-Plan1!$B$11)+U$4*Plan1!$E$16)-U$5-U$2)*U$7)</f>
        <v>2030154.823882312</v>
      </c>
      <c r="V814" s="4">
        <f>((Produção!V808*(PreçoLivre!V810*(1-Plan1!$B$11)+V$4*Plan1!$E$16)-V$5-V$2)*V$7)</f>
        <v>1634990.5180503966</v>
      </c>
    </row>
    <row r="815" spans="1:22" x14ac:dyDescent="0.25">
      <c r="A815">
        <v>806</v>
      </c>
      <c r="B815" s="100">
        <f t="shared" si="12"/>
        <v>68821771.811564714</v>
      </c>
      <c r="C815" s="4">
        <f>((Produção!C809*(PreçoLivre!C811*(1-Plan1!$B$11)+C$4*Plan1!$E$16)-C$5-C$2)*C$7)</f>
        <v>7044980.1382699227</v>
      </c>
      <c r="D815" s="4">
        <f>((Produção!D809*(PreçoLivre!D811*(1-Plan1!$B$11)+D$4*Plan1!$E$16)-D$5-D$2)*D$7)</f>
        <v>5932764.0796384998</v>
      </c>
      <c r="E815" s="4">
        <f>((Produção!E809*(PreçoLivre!E811*(1-Plan1!$B$11)+E$4*Plan1!$E$16)-E$5-E$2)*E$7)</f>
        <v>5856632.1553095626</v>
      </c>
      <c r="F815" s="4">
        <f>((Produção!F809*(PreçoLivre!F811*(1-Plan1!$B$11)+F$4*Plan1!$E$16)-F$5-F$2)*F$7)</f>
        <v>5848086.3603377556</v>
      </c>
      <c r="G815" s="4">
        <f>((Produção!G809*(PreçoLivre!G811*(1-Plan1!$B$11)+G$4*Plan1!$E$16)-G$5-G$2)*G$7)</f>
        <v>5480116.8938106801</v>
      </c>
      <c r="H815" s="4">
        <f>((Produção!H809*(PreçoLivre!H811*(1-Plan1!$B$11)+H$4*Plan1!$E$16)-H$5-H$2)*H$7)</f>
        <v>5035704.2276340267</v>
      </c>
      <c r="I815" s="4">
        <f>((Produção!I809*(PreçoLivre!I811*(1-Plan1!$B$11)+I$4*Plan1!$E$16)-I$5-I$2)*I$7)</f>
        <v>4474788.4521053731</v>
      </c>
      <c r="J815" s="4">
        <f>((Produção!J809*(PreçoLivre!J811*(1-Plan1!$B$11)+J$4*Plan1!$E$16)-J$5-J$2)*J$7)</f>
        <v>4006137.1518279575</v>
      </c>
      <c r="K815" s="4">
        <f>((Produção!K809*(PreçoLivre!K811*(1-Plan1!$B$11)+K$4*Plan1!$E$16)-K$5-K$2)*K$7)</f>
        <v>3775116.805663303</v>
      </c>
      <c r="L815" s="4">
        <f>((Produção!L809*(PreçoLivre!L811*(1-Plan1!$B$11)+L$4*Plan1!$E$16)-L$5-L$2)*L$7)</f>
        <v>3315584.5161136463</v>
      </c>
      <c r="M815" s="4">
        <f>((Produção!M809*(PreçoLivre!M811*(1-Plan1!$B$11)+M$4*Plan1!$E$16)-M$5-M$2)*M$7)</f>
        <v>2754129.9597987677</v>
      </c>
      <c r="N815" s="4">
        <f>((Produção!N809*(PreçoLivre!N811*(1-Plan1!$B$11)+N$4*Plan1!$E$16)-N$5-N$2)*N$7)</f>
        <v>2702923.9774421612</v>
      </c>
      <c r="O815" s="4">
        <f>((Produção!O809*(PreçoLivre!O811*(1-Plan1!$B$11)+O$4*Plan1!$E$16)-O$5-O$2)*O$7)</f>
        <v>2249423.833452913</v>
      </c>
      <c r="P815" s="4">
        <f>((Produção!P809*(PreçoLivre!P811*(1-Plan1!$B$11)+P$4*Plan1!$E$16)-P$5-P$2)*P$7)</f>
        <v>2070781.1137766039</v>
      </c>
      <c r="Q815" s="4">
        <f>((Produção!Q809*(PreçoLivre!Q811*(1-Plan1!$B$11)+Q$4*Plan1!$E$16)-Q$5-Q$2)*Q$7)</f>
        <v>1826726.2902157779</v>
      </c>
      <c r="R815" s="4">
        <f>((Produção!R809*(PreçoLivre!R811*(1-Plan1!$B$11)+R$4*Plan1!$E$16)-R$5-R$2)*R$7)</f>
        <v>1530023.4428269337</v>
      </c>
      <c r="S815" s="4">
        <f>((Produção!S809*(PreçoLivre!S811*(1-Plan1!$B$11)+S$4*Plan1!$E$16)-S$5-S$2)*S$7)</f>
        <v>1425826.3743345013</v>
      </c>
      <c r="T815" s="4">
        <f>((Produção!T809*(PreçoLivre!T811*(1-Plan1!$B$11)+T$4*Plan1!$E$16)-T$5-T$2)*T$7)</f>
        <v>1299134.7201690848</v>
      </c>
      <c r="U815" s="4">
        <f>((Produção!U809*(PreçoLivre!U811*(1-Plan1!$B$11)+U$4*Plan1!$E$16)-U$5-U$2)*U$7)</f>
        <v>1197007.4365725138</v>
      </c>
      <c r="V815" s="4">
        <f>((Produção!V809*(PreçoLivre!V811*(1-Plan1!$B$11)+V$4*Plan1!$E$16)-V$5-V$2)*V$7)</f>
        <v>995883.8822647332</v>
      </c>
    </row>
    <row r="816" spans="1:22" x14ac:dyDescent="0.25">
      <c r="A816">
        <v>807</v>
      </c>
      <c r="B816" s="100">
        <f t="shared" si="12"/>
        <v>68452272.431629896</v>
      </c>
      <c r="C816" s="4">
        <f>((Produção!C810*(PreçoLivre!C812*(1-Plan1!$B$11)+C$4*Plan1!$E$16)-C$5-C$2)*C$7)</f>
        <v>7213199.3608389823</v>
      </c>
      <c r="D816" s="4">
        <f>((Produção!D810*(PreçoLivre!D812*(1-Plan1!$B$11)+D$4*Plan1!$E$16)-D$5-D$2)*D$7)</f>
        <v>6358906.8925157245</v>
      </c>
      <c r="E816" s="4">
        <f>((Produção!E810*(PreçoLivre!E812*(1-Plan1!$B$11)+E$4*Plan1!$E$16)-E$5-E$2)*E$7)</f>
        <v>5772583.0232117856</v>
      </c>
      <c r="F816" s="4">
        <f>((Produção!F810*(PreçoLivre!F812*(1-Plan1!$B$11)+F$4*Plan1!$E$16)-F$5-F$2)*F$7)</f>
        <v>5199834.9817843623</v>
      </c>
      <c r="G816" s="4">
        <f>((Produção!G810*(PreçoLivre!G812*(1-Plan1!$B$11)+G$4*Plan1!$E$16)-G$5-G$2)*G$7)</f>
        <v>5091736.8199171918</v>
      </c>
      <c r="H816" s="4">
        <f>((Produção!H810*(PreçoLivre!H812*(1-Plan1!$B$11)+H$4*Plan1!$E$16)-H$5-H$2)*H$7)</f>
        <v>4219551.7443635194</v>
      </c>
      <c r="I816" s="4">
        <f>((Produção!I810*(PreçoLivre!I812*(1-Plan1!$B$11)+I$4*Plan1!$E$16)-I$5-I$2)*I$7)</f>
        <v>3800839.7988240076</v>
      </c>
      <c r="J816" s="4">
        <f>((Produção!J810*(PreçoLivre!J812*(1-Plan1!$B$11)+J$4*Plan1!$E$16)-J$5-J$2)*J$7)</f>
        <v>3760696.292165631</v>
      </c>
      <c r="K816" s="4">
        <f>((Produção!K810*(PreçoLivre!K812*(1-Plan1!$B$11)+K$4*Plan1!$E$16)-K$5-K$2)*K$7)</f>
        <v>3564198.450757714</v>
      </c>
      <c r="L816" s="4">
        <f>((Produção!L810*(PreçoLivre!L812*(1-Plan1!$B$11)+L$4*Plan1!$E$16)-L$5-L$2)*L$7)</f>
        <v>3224485.0442190901</v>
      </c>
      <c r="M816" s="4">
        <f>((Produção!M810*(PreçoLivre!M812*(1-Plan1!$B$11)+M$4*Plan1!$E$16)-M$5-M$2)*M$7)</f>
        <v>2831316.8431680482</v>
      </c>
      <c r="N816" s="4">
        <f>((Produção!N810*(PreçoLivre!N812*(1-Plan1!$B$11)+N$4*Plan1!$E$16)-N$5-N$2)*N$7)</f>
        <v>2601297.6712903394</v>
      </c>
      <c r="O816" s="4">
        <f>((Produção!O810*(PreçoLivre!O812*(1-Plan1!$B$11)+O$4*Plan1!$E$16)-O$5-O$2)*O$7)</f>
        <v>2606163.6236317852</v>
      </c>
      <c r="P816" s="4">
        <f>((Produção!P810*(PreçoLivre!P812*(1-Plan1!$B$11)+P$4*Plan1!$E$16)-P$5-P$2)*P$7)</f>
        <v>2164009.752307592</v>
      </c>
      <c r="Q816" s="4">
        <f>((Produção!Q810*(PreçoLivre!Q812*(1-Plan1!$B$11)+Q$4*Plan1!$E$16)-Q$5-Q$2)*Q$7)</f>
        <v>2168819.3325228798</v>
      </c>
      <c r="R816" s="4">
        <f>((Produção!R810*(PreçoLivre!R812*(1-Plan1!$B$11)+R$4*Plan1!$E$16)-R$5-R$2)*R$7)</f>
        <v>1953903.0304880871</v>
      </c>
      <c r="S816" s="4">
        <f>((Produção!S810*(PreçoLivre!S812*(1-Plan1!$B$11)+S$4*Plan1!$E$16)-S$5-S$2)*S$7)</f>
        <v>1877429.571644441</v>
      </c>
      <c r="T816" s="4">
        <f>((Produção!T810*(PreçoLivre!T812*(1-Plan1!$B$11)+T$4*Plan1!$E$16)-T$5-T$2)*T$7)</f>
        <v>1500698.8788845581</v>
      </c>
      <c r="U816" s="4">
        <f>((Produção!U810*(PreçoLivre!U812*(1-Plan1!$B$11)+U$4*Plan1!$E$16)-U$5-U$2)*U$7)</f>
        <v>1389191.9260415959</v>
      </c>
      <c r="V816" s="4">
        <f>((Produção!V810*(PreçoLivre!V812*(1-Plan1!$B$11)+V$4*Plan1!$E$16)-V$5-V$2)*V$7)</f>
        <v>1153409.3930525589</v>
      </c>
    </row>
    <row r="817" spans="1:22" x14ac:dyDescent="0.25">
      <c r="A817">
        <v>808</v>
      </c>
      <c r="B817" s="100">
        <f t="shared" si="12"/>
        <v>67968589.364795327</v>
      </c>
      <c r="C817" s="4">
        <f>((Produção!C811*(PreçoLivre!C813*(1-Plan1!$B$11)+C$4*Plan1!$E$16)-C$5-C$2)*C$7)</f>
        <v>7102007.4967670431</v>
      </c>
      <c r="D817" s="4">
        <f>((Produção!D811*(PreçoLivre!D813*(1-Plan1!$B$11)+D$4*Plan1!$E$16)-D$5-D$2)*D$7)</f>
        <v>6477289.1992213447</v>
      </c>
      <c r="E817" s="4">
        <f>((Produção!E811*(PreçoLivre!E813*(1-Plan1!$B$11)+E$4*Plan1!$E$16)-E$5-E$2)*E$7)</f>
        <v>5786668.4296417274</v>
      </c>
      <c r="F817" s="4">
        <f>((Produção!F811*(PreçoLivre!F813*(1-Plan1!$B$11)+F$4*Plan1!$E$16)-F$5-F$2)*F$7)</f>
        <v>5505166.0838922439</v>
      </c>
      <c r="G817" s="4">
        <f>((Produção!G811*(PreçoLivre!G813*(1-Plan1!$B$11)+G$4*Plan1!$E$16)-G$5-G$2)*G$7)</f>
        <v>5109778.3207446793</v>
      </c>
      <c r="H817" s="4">
        <f>((Produção!H811*(PreçoLivre!H813*(1-Plan1!$B$11)+H$4*Plan1!$E$16)-H$5-H$2)*H$7)</f>
        <v>5099399.1061515324</v>
      </c>
      <c r="I817" s="4">
        <f>((Produção!I811*(PreçoLivre!I813*(1-Plan1!$B$11)+I$4*Plan1!$E$16)-I$5-I$2)*I$7)</f>
        <v>4505673.1977831759</v>
      </c>
      <c r="J817" s="4">
        <f>((Produção!J811*(PreçoLivre!J813*(1-Plan1!$B$11)+J$4*Plan1!$E$16)-J$5-J$2)*J$7)</f>
        <v>3944400.5030940194</v>
      </c>
      <c r="K817" s="4">
        <f>((Produção!K811*(PreçoLivre!K813*(1-Plan1!$B$11)+K$4*Plan1!$E$16)-K$5-K$2)*K$7)</f>
        <v>3229097.8397186021</v>
      </c>
      <c r="L817" s="4">
        <f>((Produção!L811*(PreçoLivre!L813*(1-Plan1!$B$11)+L$4*Plan1!$E$16)-L$5-L$2)*L$7)</f>
        <v>3118928.7156401277</v>
      </c>
      <c r="M817" s="4">
        <f>((Produção!M811*(PreçoLivre!M813*(1-Plan1!$B$11)+M$4*Plan1!$E$16)-M$5-M$2)*M$7)</f>
        <v>2866886.6138151195</v>
      </c>
      <c r="N817" s="4">
        <f>((Produção!N811*(PreçoLivre!N813*(1-Plan1!$B$11)+N$4*Plan1!$E$16)-N$5-N$2)*N$7)</f>
        <v>2354373.9721187185</v>
      </c>
      <c r="O817" s="4">
        <f>((Produção!O811*(PreçoLivre!O813*(1-Plan1!$B$11)+O$4*Plan1!$E$16)-O$5-O$2)*O$7)</f>
        <v>2197601.075680017</v>
      </c>
      <c r="P817" s="4">
        <f>((Produção!P811*(PreçoLivre!P813*(1-Plan1!$B$11)+P$4*Plan1!$E$16)-P$5-P$2)*P$7)</f>
        <v>1864403.8642821023</v>
      </c>
      <c r="Q817" s="4">
        <f>((Produção!Q811*(PreçoLivre!Q813*(1-Plan1!$B$11)+Q$4*Plan1!$E$16)-Q$5-Q$2)*Q$7)</f>
        <v>1749420.9075819778</v>
      </c>
      <c r="R817" s="4">
        <f>((Produção!R811*(PreçoLivre!R813*(1-Plan1!$B$11)+R$4*Plan1!$E$16)-R$5-R$2)*R$7)</f>
        <v>1693649.9996916309</v>
      </c>
      <c r="S817" s="4">
        <f>((Produção!S811*(PreçoLivre!S813*(1-Plan1!$B$11)+S$4*Plan1!$E$16)-S$5-S$2)*S$7)</f>
        <v>1486191.0311997551</v>
      </c>
      <c r="T817" s="4">
        <f>((Produção!T811*(PreçoLivre!T813*(1-Plan1!$B$11)+T$4*Plan1!$E$16)-T$5-T$2)*T$7)</f>
        <v>1407672.2188051345</v>
      </c>
      <c r="U817" s="4">
        <f>((Produção!U811*(PreçoLivre!U813*(1-Plan1!$B$11)+U$4*Plan1!$E$16)-U$5-U$2)*U$7)</f>
        <v>1354850.012818899</v>
      </c>
      <c r="V817" s="4">
        <f>((Produção!V811*(PreçoLivre!V813*(1-Plan1!$B$11)+V$4*Plan1!$E$16)-V$5-V$2)*V$7)</f>
        <v>1115130.7761474804</v>
      </c>
    </row>
    <row r="818" spans="1:22" x14ac:dyDescent="0.25">
      <c r="A818">
        <v>809</v>
      </c>
      <c r="B818" s="100">
        <f t="shared" si="12"/>
        <v>70242246.600206807</v>
      </c>
      <c r="C818" s="4">
        <f>((Produção!C812*(PreçoLivre!C814*(1-Plan1!$B$11)+C$4*Plan1!$E$16)-C$5-C$2)*C$7)</f>
        <v>7294891.2145636436</v>
      </c>
      <c r="D818" s="4">
        <f>((Produção!D812*(PreçoLivre!D814*(1-Plan1!$B$11)+D$4*Plan1!$E$16)-D$5-D$2)*D$7)</f>
        <v>7163769.0837810608</v>
      </c>
      <c r="E818" s="4">
        <f>((Produção!E812*(PreçoLivre!E814*(1-Plan1!$B$11)+E$4*Plan1!$E$16)-E$5-E$2)*E$7)</f>
        <v>6169491.9114084402</v>
      </c>
      <c r="F818" s="4">
        <f>((Produção!F812*(PreçoLivre!F814*(1-Plan1!$B$11)+F$4*Plan1!$E$16)-F$5-F$2)*F$7)</f>
        <v>5399027.0207034303</v>
      </c>
      <c r="G818" s="4">
        <f>((Produção!G812*(PreçoLivre!G814*(1-Plan1!$B$11)+G$4*Plan1!$E$16)-G$5-G$2)*G$7)</f>
        <v>5024256.5458108531</v>
      </c>
      <c r="H818" s="4">
        <f>((Produção!H812*(PreçoLivre!H814*(1-Plan1!$B$11)+H$4*Plan1!$E$16)-H$5-H$2)*H$7)</f>
        <v>4731924.4486545725</v>
      </c>
      <c r="I818" s="4">
        <f>((Produção!I812*(PreçoLivre!I814*(1-Plan1!$B$11)+I$4*Plan1!$E$16)-I$5-I$2)*I$7)</f>
        <v>4609585.7175065996</v>
      </c>
      <c r="J818" s="4">
        <f>((Produção!J812*(PreçoLivre!J814*(1-Plan1!$B$11)+J$4*Plan1!$E$16)-J$5-J$2)*J$7)</f>
        <v>3967992.6726859058</v>
      </c>
      <c r="K818" s="4">
        <f>((Produção!K812*(PreçoLivre!K814*(1-Plan1!$B$11)+K$4*Plan1!$E$16)-K$5-K$2)*K$7)</f>
        <v>3483228.0662065903</v>
      </c>
      <c r="L818" s="4">
        <f>((Produção!L812*(PreçoLivre!L814*(1-Plan1!$B$11)+L$4*Plan1!$E$16)-L$5-L$2)*L$7)</f>
        <v>3258656.7330231313</v>
      </c>
      <c r="M818" s="4">
        <f>((Produção!M812*(PreçoLivre!M814*(1-Plan1!$B$11)+M$4*Plan1!$E$16)-M$5-M$2)*M$7)</f>
        <v>2809721.7503374144</v>
      </c>
      <c r="N818" s="4">
        <f>((Produção!N812*(PreçoLivre!N814*(1-Plan1!$B$11)+N$4*Plan1!$E$16)-N$5-N$2)*N$7)</f>
        <v>2572649.4698953894</v>
      </c>
      <c r="O818" s="4">
        <f>((Produção!O812*(PreçoLivre!O814*(1-Plan1!$B$11)+O$4*Plan1!$E$16)-O$5-O$2)*O$7)</f>
        <v>2192183.2909782347</v>
      </c>
      <c r="P818" s="4">
        <f>((Produção!P812*(PreçoLivre!P814*(1-Plan1!$B$11)+P$4*Plan1!$E$16)-P$5-P$2)*P$7)</f>
        <v>2067134.2563957956</v>
      </c>
      <c r="Q818" s="4">
        <f>((Produção!Q812*(PreçoLivre!Q814*(1-Plan1!$B$11)+Q$4*Plan1!$E$16)-Q$5-Q$2)*Q$7)</f>
        <v>1978189.6623329145</v>
      </c>
      <c r="R818" s="4">
        <f>((Produção!R812*(PreçoLivre!R814*(1-Plan1!$B$11)+R$4*Plan1!$E$16)-R$5-R$2)*R$7)</f>
        <v>1795417.0177568488</v>
      </c>
      <c r="S818" s="4">
        <f>((Produção!S812*(PreçoLivre!S814*(1-Plan1!$B$11)+S$4*Plan1!$E$16)-S$5-S$2)*S$7)</f>
        <v>1767500.7860057412</v>
      </c>
      <c r="T818" s="4">
        <f>((Produção!T812*(PreçoLivre!T814*(1-Plan1!$B$11)+T$4*Plan1!$E$16)-T$5-T$2)*T$7)</f>
        <v>1552449.9516888035</v>
      </c>
      <c r="U818" s="4">
        <f>((Produção!U812*(PreçoLivre!U814*(1-Plan1!$B$11)+U$4*Plan1!$E$16)-U$5-U$2)*U$7)</f>
        <v>1308440.2237819168</v>
      </c>
      <c r="V818" s="4">
        <f>((Produção!V812*(PreçoLivre!V814*(1-Plan1!$B$11)+V$4*Plan1!$E$16)-V$5-V$2)*V$7)</f>
        <v>1095736.7766895143</v>
      </c>
    </row>
    <row r="819" spans="1:22" x14ac:dyDescent="0.25">
      <c r="A819">
        <v>810</v>
      </c>
      <c r="B819" s="100">
        <f t="shared" si="12"/>
        <v>69739529.459840044</v>
      </c>
      <c r="C819" s="4">
        <f>((Produção!C813*(PreçoLivre!C815*(1-Plan1!$B$11)+C$4*Plan1!$E$16)-C$5-C$2)*C$7)</f>
        <v>7651437.7761624744</v>
      </c>
      <c r="D819" s="4">
        <f>((Produção!D813*(PreçoLivre!D815*(1-Plan1!$B$11)+D$4*Plan1!$E$16)-D$5-D$2)*D$7)</f>
        <v>7439280.9268001234</v>
      </c>
      <c r="E819" s="4">
        <f>((Produção!E813*(PreçoLivre!E815*(1-Plan1!$B$11)+E$4*Plan1!$E$16)-E$5-E$2)*E$7)</f>
        <v>6479866.3508769125</v>
      </c>
      <c r="F819" s="4">
        <f>((Produção!F813*(PreçoLivre!F815*(1-Plan1!$B$11)+F$4*Plan1!$E$16)-F$5-F$2)*F$7)</f>
        <v>5720137.7668542918</v>
      </c>
      <c r="G819" s="4">
        <f>((Produção!G813*(PreçoLivre!G815*(1-Plan1!$B$11)+G$4*Plan1!$E$16)-G$5-G$2)*G$7)</f>
        <v>4662304.5064935088</v>
      </c>
      <c r="H819" s="4">
        <f>((Produção!H813*(PreçoLivre!H815*(1-Plan1!$B$11)+H$4*Plan1!$E$16)-H$5-H$2)*H$7)</f>
        <v>4364584.0634960951</v>
      </c>
      <c r="I819" s="4">
        <f>((Produção!I813*(PreçoLivre!I815*(1-Plan1!$B$11)+I$4*Plan1!$E$16)-I$5-I$2)*I$7)</f>
        <v>3715548.0339559</v>
      </c>
      <c r="J819" s="4">
        <f>((Produção!J813*(PreçoLivre!J815*(1-Plan1!$B$11)+J$4*Plan1!$E$16)-J$5-J$2)*J$7)</f>
        <v>3367056.6669042967</v>
      </c>
      <c r="K819" s="4">
        <f>((Produção!K813*(PreçoLivre!K815*(1-Plan1!$B$11)+K$4*Plan1!$E$16)-K$5-K$2)*K$7)</f>
        <v>3144755.8683657772</v>
      </c>
      <c r="L819" s="4">
        <f>((Produção!L813*(PreçoLivre!L815*(1-Plan1!$B$11)+L$4*Plan1!$E$16)-L$5-L$2)*L$7)</f>
        <v>2872172.2095266283</v>
      </c>
      <c r="M819" s="4">
        <f>((Produção!M813*(PreçoLivre!M815*(1-Plan1!$B$11)+M$4*Plan1!$E$16)-M$5-M$2)*M$7)</f>
        <v>2777295.6859004153</v>
      </c>
      <c r="N819" s="4">
        <f>((Produção!N813*(PreçoLivre!N815*(1-Plan1!$B$11)+N$4*Plan1!$E$16)-N$5-N$2)*N$7)</f>
        <v>2530217.0230330774</v>
      </c>
      <c r="O819" s="4">
        <f>((Produção!O813*(PreçoLivre!O815*(1-Plan1!$B$11)+O$4*Plan1!$E$16)-O$5-O$2)*O$7)</f>
        <v>2429892.2850517007</v>
      </c>
      <c r="P819" s="4">
        <f>((Produção!P813*(PreçoLivre!P815*(1-Plan1!$B$11)+P$4*Plan1!$E$16)-P$5-P$2)*P$7)</f>
        <v>2360392.1389771956</v>
      </c>
      <c r="Q819" s="4">
        <f>((Produção!Q813*(PreçoLivre!Q815*(1-Plan1!$B$11)+Q$4*Plan1!$E$16)-Q$5-Q$2)*Q$7)</f>
        <v>2138520.2364067929</v>
      </c>
      <c r="R819" s="4">
        <f>((Produção!R813*(PreçoLivre!R815*(1-Plan1!$B$11)+R$4*Plan1!$E$16)-R$5-R$2)*R$7)</f>
        <v>1961942.0338004746</v>
      </c>
      <c r="S819" s="4">
        <f>((Produção!S813*(PreçoLivre!S815*(1-Plan1!$B$11)+S$4*Plan1!$E$16)-S$5-S$2)*S$7)</f>
        <v>1822412.9417079808</v>
      </c>
      <c r="T819" s="4">
        <f>((Produção!T813*(PreçoLivre!T815*(1-Plan1!$B$11)+T$4*Plan1!$E$16)-T$5-T$2)*T$7)</f>
        <v>1484794.21909121</v>
      </c>
      <c r="U819" s="4">
        <f>((Produção!U813*(PreçoLivre!U815*(1-Plan1!$B$11)+U$4*Plan1!$E$16)-U$5-U$2)*U$7)</f>
        <v>1447484.7046674523</v>
      </c>
      <c r="V819" s="4">
        <f>((Produção!V813*(PreçoLivre!V815*(1-Plan1!$B$11)+V$4*Plan1!$E$16)-V$5-V$2)*V$7)</f>
        <v>1369434.0217677199</v>
      </c>
    </row>
    <row r="820" spans="1:22" x14ac:dyDescent="0.25">
      <c r="A820">
        <v>811</v>
      </c>
      <c r="B820" s="100">
        <f t="shared" si="12"/>
        <v>62311621.830835104</v>
      </c>
      <c r="C820" s="4">
        <f>((Produção!C814*(PreçoLivre!C816*(1-Plan1!$B$11)+C$4*Plan1!$E$16)-C$5-C$2)*C$7)</f>
        <v>7221855.5197252128</v>
      </c>
      <c r="D820" s="4">
        <f>((Produção!D814*(PreçoLivre!D816*(1-Plan1!$B$11)+D$4*Plan1!$E$16)-D$5-D$2)*D$7)</f>
        <v>6297564.3054268928</v>
      </c>
      <c r="E820" s="4">
        <f>((Produção!E814*(PreçoLivre!E816*(1-Plan1!$B$11)+E$4*Plan1!$E$16)-E$5-E$2)*E$7)</f>
        <v>5243305.5468195146</v>
      </c>
      <c r="F820" s="4">
        <f>((Produção!F814*(PreçoLivre!F816*(1-Plan1!$B$11)+F$4*Plan1!$E$16)-F$5-F$2)*F$7)</f>
        <v>4294008.61442059</v>
      </c>
      <c r="G820" s="4">
        <f>((Produção!G814*(PreçoLivre!G816*(1-Plan1!$B$11)+G$4*Plan1!$E$16)-G$5-G$2)*G$7)</f>
        <v>4033745.6526685865</v>
      </c>
      <c r="H820" s="4">
        <f>((Produção!H814*(PreçoLivre!H816*(1-Plan1!$B$11)+H$4*Plan1!$E$16)-H$5-H$2)*H$7)</f>
        <v>4186474.4284877027</v>
      </c>
      <c r="I820" s="4">
        <f>((Produção!I814*(PreçoLivre!I816*(1-Plan1!$B$11)+I$4*Plan1!$E$16)-I$5-I$2)*I$7)</f>
        <v>3814752.9974557036</v>
      </c>
      <c r="J820" s="4">
        <f>((Produção!J814*(PreçoLivre!J816*(1-Plan1!$B$11)+J$4*Plan1!$E$16)-J$5-J$2)*J$7)</f>
        <v>3466781.1969854967</v>
      </c>
      <c r="K820" s="4">
        <f>((Produção!K814*(PreçoLivre!K816*(1-Plan1!$B$11)+K$4*Plan1!$E$16)-K$5-K$2)*K$7)</f>
        <v>3617235.2465765234</v>
      </c>
      <c r="L820" s="4">
        <f>((Produção!L814*(PreçoLivre!L816*(1-Plan1!$B$11)+L$4*Plan1!$E$16)-L$5-L$2)*L$7)</f>
        <v>3032127.9915637369</v>
      </c>
      <c r="M820" s="4">
        <f>((Produção!M814*(PreçoLivre!M816*(1-Plan1!$B$11)+M$4*Plan1!$E$16)-M$5-M$2)*M$7)</f>
        <v>2621405.490415392</v>
      </c>
      <c r="N820" s="4">
        <f>((Produção!N814*(PreçoLivre!N816*(1-Plan1!$B$11)+N$4*Plan1!$E$16)-N$5-N$2)*N$7)</f>
        <v>2391855.8629671438</v>
      </c>
      <c r="O820" s="4">
        <f>((Produção!O814*(PreçoLivre!O816*(1-Plan1!$B$11)+O$4*Plan1!$E$16)-O$5-O$2)*O$7)</f>
        <v>2272523.7874492644</v>
      </c>
      <c r="P820" s="4">
        <f>((Produção!P814*(PreçoLivre!P816*(1-Plan1!$B$11)+P$4*Plan1!$E$16)-P$5-P$2)*P$7)</f>
        <v>1962425.7151256474</v>
      </c>
      <c r="Q820" s="4">
        <f>((Produção!Q814*(PreçoLivre!Q816*(1-Plan1!$B$11)+Q$4*Plan1!$E$16)-Q$5-Q$2)*Q$7)</f>
        <v>1798277.5833391233</v>
      </c>
      <c r="R820" s="4">
        <f>((Produção!R814*(PreçoLivre!R816*(1-Plan1!$B$11)+R$4*Plan1!$E$16)-R$5-R$2)*R$7)</f>
        <v>1558824.8055798868</v>
      </c>
      <c r="S820" s="4">
        <f>((Produção!S814*(PreçoLivre!S816*(1-Plan1!$B$11)+S$4*Plan1!$E$16)-S$5-S$2)*S$7)</f>
        <v>1307997.7674825734</v>
      </c>
      <c r="T820" s="4">
        <f>((Produção!T814*(PreçoLivre!T816*(1-Plan1!$B$11)+T$4*Plan1!$E$16)-T$5-T$2)*T$7)</f>
        <v>1177190.6695044085</v>
      </c>
      <c r="U820" s="4">
        <f>((Produção!U814*(PreçoLivre!U816*(1-Plan1!$B$11)+U$4*Plan1!$E$16)-U$5-U$2)*U$7)</f>
        <v>1037846.6678676249</v>
      </c>
      <c r="V820" s="4">
        <f>((Produção!V814*(PreçoLivre!V816*(1-Plan1!$B$11)+V$4*Plan1!$E$16)-V$5-V$2)*V$7)</f>
        <v>975421.98097406735</v>
      </c>
    </row>
    <row r="821" spans="1:22" x14ac:dyDescent="0.25">
      <c r="A821">
        <v>812</v>
      </c>
      <c r="B821" s="100">
        <f t="shared" si="12"/>
        <v>75594038.117144108</v>
      </c>
      <c r="C821" s="4">
        <f>((Produção!C815*(PreçoLivre!C817*(1-Plan1!$B$11)+C$4*Plan1!$E$16)-C$5-C$2)*C$7)</f>
        <v>7282160.5774955591</v>
      </c>
      <c r="D821" s="4">
        <f>((Produção!D815*(PreçoLivre!D817*(1-Plan1!$B$11)+D$4*Plan1!$E$16)-D$5-D$2)*D$7)</f>
        <v>6666077.1244425438</v>
      </c>
      <c r="E821" s="4">
        <f>((Produção!E815*(PreçoLivre!E817*(1-Plan1!$B$11)+E$4*Plan1!$E$16)-E$5-E$2)*E$7)</f>
        <v>6268985.4577350728</v>
      </c>
      <c r="F821" s="4">
        <f>((Produção!F815*(PreçoLivre!F817*(1-Plan1!$B$11)+F$4*Plan1!$E$16)-F$5-F$2)*F$7)</f>
        <v>5742074.632371217</v>
      </c>
      <c r="G821" s="4">
        <f>((Produção!G815*(PreçoLivre!G817*(1-Plan1!$B$11)+G$4*Plan1!$E$16)-G$5-G$2)*G$7)</f>
        <v>5905867.3406413523</v>
      </c>
      <c r="H821" s="4">
        <f>((Produção!H815*(PreçoLivre!H817*(1-Plan1!$B$11)+H$4*Plan1!$E$16)-H$5-H$2)*H$7)</f>
        <v>5317241.7882336369</v>
      </c>
      <c r="I821" s="4">
        <f>((Produção!I815*(PreçoLivre!I817*(1-Plan1!$B$11)+I$4*Plan1!$E$16)-I$5-I$2)*I$7)</f>
        <v>4938941.1932284925</v>
      </c>
      <c r="J821" s="4">
        <f>((Produção!J815*(PreçoLivre!J817*(1-Plan1!$B$11)+J$4*Plan1!$E$16)-J$5-J$2)*J$7)</f>
        <v>4113604.5853096303</v>
      </c>
      <c r="K821" s="4">
        <f>((Produção!K815*(PreçoLivre!K817*(1-Plan1!$B$11)+K$4*Plan1!$E$16)-K$5-K$2)*K$7)</f>
        <v>3918028.0862759878</v>
      </c>
      <c r="L821" s="4">
        <f>((Produção!L815*(PreçoLivre!L817*(1-Plan1!$B$11)+L$4*Plan1!$E$16)-L$5-L$2)*L$7)</f>
        <v>3629996.5983647206</v>
      </c>
      <c r="M821" s="4">
        <f>((Produção!M815*(PreçoLivre!M817*(1-Plan1!$B$11)+M$4*Plan1!$E$16)-M$5-M$2)*M$7)</f>
        <v>3077837.1188978162</v>
      </c>
      <c r="N821" s="4">
        <f>((Produção!N815*(PreçoLivre!N817*(1-Plan1!$B$11)+N$4*Plan1!$E$16)-N$5-N$2)*N$7)</f>
        <v>2585788.4021235434</v>
      </c>
      <c r="O821" s="4">
        <f>((Produção!O815*(PreçoLivre!O817*(1-Plan1!$B$11)+O$4*Plan1!$E$16)-O$5-O$2)*O$7)</f>
        <v>2434325.9554796256</v>
      </c>
      <c r="P821" s="4">
        <f>((Produção!P815*(PreçoLivre!P817*(1-Plan1!$B$11)+P$4*Plan1!$E$16)-P$5-P$2)*P$7)</f>
        <v>2333077.802821856</v>
      </c>
      <c r="Q821" s="4">
        <f>((Produção!Q815*(PreçoLivre!Q817*(1-Plan1!$B$11)+Q$4*Plan1!$E$16)-Q$5-Q$2)*Q$7)</f>
        <v>2020445.6980080127</v>
      </c>
      <c r="R821" s="4">
        <f>((Produção!R815*(PreçoLivre!R817*(1-Plan1!$B$11)+R$4*Plan1!$E$16)-R$5-R$2)*R$7)</f>
        <v>2133980.0800215085</v>
      </c>
      <c r="S821" s="4">
        <f>((Produção!S815*(PreçoLivre!S817*(1-Plan1!$B$11)+S$4*Plan1!$E$16)-S$5-S$2)*S$7)</f>
        <v>1920802.8092167513</v>
      </c>
      <c r="T821" s="4">
        <f>((Produção!T815*(PreçoLivre!T817*(1-Plan1!$B$11)+T$4*Plan1!$E$16)-T$5-T$2)*T$7)</f>
        <v>1824290.181278256</v>
      </c>
      <c r="U821" s="4">
        <f>((Produção!U815*(PreçoLivre!U817*(1-Plan1!$B$11)+U$4*Plan1!$E$16)-U$5-U$2)*U$7)</f>
        <v>1833388.3681933461</v>
      </c>
      <c r="V821" s="4">
        <f>((Produção!V815*(PreçoLivre!V817*(1-Plan1!$B$11)+V$4*Plan1!$E$16)-V$5-V$2)*V$7)</f>
        <v>1647124.3170051782</v>
      </c>
    </row>
    <row r="822" spans="1:22" x14ac:dyDescent="0.25">
      <c r="A822">
        <v>813</v>
      </c>
      <c r="B822" s="100">
        <f t="shared" si="12"/>
        <v>56868194.486115523</v>
      </c>
      <c r="C822" s="4">
        <f>((Produção!C816*(PreçoLivre!C818*(1-Plan1!$B$11)+C$4*Plan1!$E$16)-C$5-C$2)*C$7)</f>
        <v>6983426.4213719629</v>
      </c>
      <c r="D822" s="4">
        <f>((Produção!D816*(PreçoLivre!D818*(1-Plan1!$B$11)+D$4*Plan1!$E$16)-D$5-D$2)*D$7)</f>
        <v>5958760.5059242342</v>
      </c>
      <c r="E822" s="4">
        <f>((Produção!E816*(PreçoLivre!E818*(1-Plan1!$B$11)+E$4*Plan1!$E$16)-E$5-E$2)*E$7)</f>
        <v>5366956.0107067609</v>
      </c>
      <c r="F822" s="4">
        <f>((Produção!F816*(PreçoLivre!F818*(1-Plan1!$B$11)+F$4*Plan1!$E$16)-F$5-F$2)*F$7)</f>
        <v>4548922.9318168946</v>
      </c>
      <c r="G822" s="4">
        <f>((Produção!G816*(PreçoLivre!G818*(1-Plan1!$B$11)+G$4*Plan1!$E$16)-G$5-G$2)*G$7)</f>
        <v>3812977.8537244797</v>
      </c>
      <c r="H822" s="4">
        <f>((Produção!H816*(PreçoLivre!H818*(1-Plan1!$B$11)+H$4*Plan1!$E$16)-H$5-H$2)*H$7)</f>
        <v>3430934.7139083277</v>
      </c>
      <c r="I822" s="4">
        <f>((Produção!I816*(PreçoLivre!I818*(1-Plan1!$B$11)+I$4*Plan1!$E$16)-I$5-I$2)*I$7)</f>
        <v>3430539.115741122</v>
      </c>
      <c r="J822" s="4">
        <f>((Produção!J816*(PreçoLivre!J818*(1-Plan1!$B$11)+J$4*Plan1!$E$16)-J$5-J$2)*J$7)</f>
        <v>3264956.0732102375</v>
      </c>
      <c r="K822" s="4">
        <f>((Produção!K816*(PreçoLivre!K818*(1-Plan1!$B$11)+K$4*Plan1!$E$16)-K$5-K$2)*K$7)</f>
        <v>2875387.5336754262</v>
      </c>
      <c r="L822" s="4">
        <f>((Produção!L816*(PreçoLivre!L818*(1-Plan1!$B$11)+L$4*Plan1!$E$16)-L$5-L$2)*L$7)</f>
        <v>2641000.1506283162</v>
      </c>
      <c r="M822" s="4">
        <f>((Produção!M816*(PreçoLivre!M818*(1-Plan1!$B$11)+M$4*Plan1!$E$16)-M$5-M$2)*M$7)</f>
        <v>2499489.0397321181</v>
      </c>
      <c r="N822" s="4">
        <f>((Produção!N816*(PreçoLivre!N818*(1-Plan1!$B$11)+N$4*Plan1!$E$16)-N$5-N$2)*N$7)</f>
        <v>2174147.6030134875</v>
      </c>
      <c r="O822" s="4">
        <f>((Produção!O816*(PreçoLivre!O818*(1-Plan1!$B$11)+O$4*Plan1!$E$16)-O$5-O$2)*O$7)</f>
        <v>1879811.0506970722</v>
      </c>
      <c r="P822" s="4">
        <f>((Produção!P816*(PreçoLivre!P818*(1-Plan1!$B$11)+P$4*Plan1!$E$16)-P$5-P$2)*P$7)</f>
        <v>1728534.1499148107</v>
      </c>
      <c r="Q822" s="4">
        <f>((Produção!Q816*(PreçoLivre!Q818*(1-Plan1!$B$11)+Q$4*Plan1!$E$16)-Q$5-Q$2)*Q$7)</f>
        <v>1480652.5663752684</v>
      </c>
      <c r="R822" s="4">
        <f>((Produção!R816*(PreçoLivre!R818*(1-Plan1!$B$11)+R$4*Plan1!$E$16)-R$5-R$2)*R$7)</f>
        <v>1268534.1362121264</v>
      </c>
      <c r="S822" s="4">
        <f>((Produção!S816*(PreçoLivre!S818*(1-Plan1!$B$11)+S$4*Plan1!$E$16)-S$5-S$2)*S$7)</f>
        <v>1031512.9066040162</v>
      </c>
      <c r="T822" s="4">
        <f>((Produção!T816*(PreçoLivre!T818*(1-Plan1!$B$11)+T$4*Plan1!$E$16)-T$5-T$2)*T$7)</f>
        <v>877304.69820679014</v>
      </c>
      <c r="U822" s="4">
        <f>((Produção!U816*(PreçoLivre!U818*(1-Plan1!$B$11)+U$4*Plan1!$E$16)-U$5-U$2)*U$7)</f>
        <v>830993.65271338995</v>
      </c>
      <c r="V822" s="4">
        <f>((Produção!V816*(PreçoLivre!V818*(1-Plan1!$B$11)+V$4*Plan1!$E$16)-V$5-V$2)*V$7)</f>
        <v>783353.37193868728</v>
      </c>
    </row>
    <row r="823" spans="1:22" x14ac:dyDescent="0.25">
      <c r="A823">
        <v>814</v>
      </c>
      <c r="B823" s="100">
        <f t="shared" si="12"/>
        <v>60159239.206313498</v>
      </c>
      <c r="C823" s="4">
        <f>((Produção!C817*(PreçoLivre!C819*(1-Plan1!$B$11)+C$4*Plan1!$E$16)-C$5-C$2)*C$7)</f>
        <v>7347289.8050668323</v>
      </c>
      <c r="D823" s="4">
        <f>((Produção!D817*(PreçoLivre!D819*(1-Plan1!$B$11)+D$4*Plan1!$E$16)-D$5-D$2)*D$7)</f>
        <v>6681618.6813318646</v>
      </c>
      <c r="E823" s="4">
        <f>((Produção!E817*(PreçoLivre!E819*(1-Plan1!$B$11)+E$4*Plan1!$E$16)-E$5-E$2)*E$7)</f>
        <v>5853443.6545694685</v>
      </c>
      <c r="F823" s="4">
        <f>((Produção!F817*(PreçoLivre!F819*(1-Plan1!$B$11)+F$4*Plan1!$E$16)-F$5-F$2)*F$7)</f>
        <v>4984809.6150268214</v>
      </c>
      <c r="G823" s="4">
        <f>((Produção!G817*(PreçoLivre!G819*(1-Plan1!$B$11)+G$4*Plan1!$E$16)-G$5-G$2)*G$7)</f>
        <v>4341093.5833615502</v>
      </c>
      <c r="H823" s="4">
        <f>((Produção!H817*(PreçoLivre!H819*(1-Plan1!$B$11)+H$4*Plan1!$E$16)-H$5-H$2)*H$7)</f>
        <v>3683415.4272793084</v>
      </c>
      <c r="I823" s="4">
        <f>((Produção!I817*(PreçoLivre!I819*(1-Plan1!$B$11)+I$4*Plan1!$E$16)-I$5-I$2)*I$7)</f>
        <v>3640842.369776038</v>
      </c>
      <c r="J823" s="4">
        <f>((Produção!J817*(PreçoLivre!J819*(1-Plan1!$B$11)+J$4*Plan1!$E$16)-J$5-J$2)*J$7)</f>
        <v>3354370.6364402543</v>
      </c>
      <c r="K823" s="4">
        <f>((Produção!K817*(PreçoLivre!K819*(1-Plan1!$B$11)+K$4*Plan1!$E$16)-K$5-K$2)*K$7)</f>
        <v>3094323.6939756535</v>
      </c>
      <c r="L823" s="4">
        <f>((Produção!L817*(PreçoLivre!L819*(1-Plan1!$B$11)+L$4*Plan1!$E$16)-L$5-L$2)*L$7)</f>
        <v>2693629.9685576041</v>
      </c>
      <c r="M823" s="4">
        <f>((Produção!M817*(PreçoLivre!M819*(1-Plan1!$B$11)+M$4*Plan1!$E$16)-M$5-M$2)*M$7)</f>
        <v>2471624.4912891514</v>
      </c>
      <c r="N823" s="4">
        <f>((Produção!N817*(PreçoLivre!N819*(1-Plan1!$B$11)+N$4*Plan1!$E$16)-N$5-N$2)*N$7)</f>
        <v>2028368.8245346663</v>
      </c>
      <c r="O823" s="4">
        <f>((Produção!O817*(PreçoLivre!O819*(1-Plan1!$B$11)+O$4*Plan1!$E$16)-O$5-O$2)*O$7)</f>
        <v>1822226.5170321772</v>
      </c>
      <c r="P823" s="4">
        <f>((Produção!P817*(PreçoLivre!P819*(1-Plan1!$B$11)+P$4*Plan1!$E$16)-P$5-P$2)*P$7)</f>
        <v>1712153.6453670203</v>
      </c>
      <c r="Q823" s="4">
        <f>((Produção!Q817*(PreçoLivre!Q819*(1-Plan1!$B$11)+Q$4*Plan1!$E$16)-Q$5-Q$2)*Q$7)</f>
        <v>1352121.0971608819</v>
      </c>
      <c r="R823" s="4">
        <f>((Produção!R817*(PreçoLivre!R819*(1-Plan1!$B$11)+R$4*Plan1!$E$16)-R$5-R$2)*R$7)</f>
        <v>1208542.4710598425</v>
      </c>
      <c r="S823" s="4">
        <f>((Produção!S817*(PreçoLivre!S819*(1-Plan1!$B$11)+S$4*Plan1!$E$16)-S$5-S$2)*S$7)</f>
        <v>1125354.296676401</v>
      </c>
      <c r="T823" s="4">
        <f>((Produção!T817*(PreçoLivre!T819*(1-Plan1!$B$11)+T$4*Plan1!$E$16)-T$5-T$2)*T$7)</f>
        <v>980387.28559728886</v>
      </c>
      <c r="U823" s="4">
        <f>((Produção!U817*(PreçoLivre!U819*(1-Plan1!$B$11)+U$4*Plan1!$E$16)-U$5-U$2)*U$7)</f>
        <v>996914.33416803763</v>
      </c>
      <c r="V823" s="4">
        <f>((Produção!V817*(PreçoLivre!V819*(1-Plan1!$B$11)+V$4*Plan1!$E$16)-V$5-V$2)*V$7)</f>
        <v>786708.80804262671</v>
      </c>
    </row>
    <row r="824" spans="1:22" x14ac:dyDescent="0.25">
      <c r="A824">
        <v>815</v>
      </c>
      <c r="B824" s="100">
        <f t="shared" si="12"/>
        <v>53612727.132704929</v>
      </c>
      <c r="C824" s="4">
        <f>((Produção!C818*(PreçoLivre!C820*(1-Plan1!$B$11)+C$4*Plan1!$E$16)-C$5-C$2)*C$7)</f>
        <v>6701076.8697231747</v>
      </c>
      <c r="D824" s="4">
        <f>((Produção!D818*(PreçoLivre!D820*(1-Plan1!$B$11)+D$4*Plan1!$E$16)-D$5-D$2)*D$7)</f>
        <v>5883411.3902671821</v>
      </c>
      <c r="E824" s="4">
        <f>((Produção!E818*(PreçoLivre!E820*(1-Plan1!$B$11)+E$4*Plan1!$E$16)-E$5-E$2)*E$7)</f>
        <v>5159693.5960089853</v>
      </c>
      <c r="F824" s="4">
        <f>((Produção!F818*(PreçoLivre!F820*(1-Plan1!$B$11)+F$4*Plan1!$E$16)-F$5-F$2)*F$7)</f>
        <v>4995531.7842871724</v>
      </c>
      <c r="G824" s="4">
        <f>((Produção!G818*(PreçoLivre!G820*(1-Plan1!$B$11)+G$4*Plan1!$E$16)-G$5-G$2)*G$7)</f>
        <v>4688758.5604050029</v>
      </c>
      <c r="H824" s="4">
        <f>((Produção!H818*(PreçoLivre!H820*(1-Plan1!$B$11)+H$4*Plan1!$E$16)-H$5-H$2)*H$7)</f>
        <v>3923907.5815308546</v>
      </c>
      <c r="I824" s="4">
        <f>((Produção!I818*(PreçoLivre!I820*(1-Plan1!$B$11)+I$4*Plan1!$E$16)-I$5-I$2)*I$7)</f>
        <v>3010562.8185067209</v>
      </c>
      <c r="J824" s="4">
        <f>((Produção!J818*(PreçoLivre!J820*(1-Plan1!$B$11)+J$4*Plan1!$E$16)-J$5-J$2)*J$7)</f>
        <v>2319664.0547221559</v>
      </c>
      <c r="K824" s="4">
        <f>((Produção!K818*(PreçoLivre!K820*(1-Plan1!$B$11)+K$4*Plan1!$E$16)-K$5-K$2)*K$7)</f>
        <v>1941847.4915101735</v>
      </c>
      <c r="L824" s="4">
        <f>((Produção!L818*(PreçoLivre!L820*(1-Plan1!$B$11)+L$4*Plan1!$E$16)-L$5-L$2)*L$7)</f>
        <v>1816678.899389318</v>
      </c>
      <c r="M824" s="4">
        <f>((Produção!M818*(PreçoLivre!M820*(1-Plan1!$B$11)+M$4*Plan1!$E$16)-M$5-M$2)*M$7)</f>
        <v>1875685.2889806493</v>
      </c>
      <c r="N824" s="4">
        <f>((Produção!N818*(PreçoLivre!N820*(1-Plan1!$B$11)+N$4*Plan1!$E$16)-N$5-N$2)*N$7)</f>
        <v>1718564.4535004091</v>
      </c>
      <c r="O824" s="4">
        <f>((Produção!O818*(PreçoLivre!O820*(1-Plan1!$B$11)+O$4*Plan1!$E$16)-O$5-O$2)*O$7)</f>
        <v>1613579.4147507583</v>
      </c>
      <c r="P824" s="4">
        <f>((Produção!P818*(PreçoLivre!P820*(1-Plan1!$B$11)+P$4*Plan1!$E$16)-P$5-P$2)*P$7)</f>
        <v>1501356.6701270221</v>
      </c>
      <c r="Q824" s="4">
        <f>((Produção!Q818*(PreçoLivre!Q820*(1-Plan1!$B$11)+Q$4*Plan1!$E$16)-Q$5-Q$2)*Q$7)</f>
        <v>1427184.4214463674</v>
      </c>
      <c r="R824" s="4">
        <f>((Produção!R818*(PreçoLivre!R820*(1-Plan1!$B$11)+R$4*Plan1!$E$16)-R$5-R$2)*R$7)</f>
        <v>1132593.2112956548</v>
      </c>
      <c r="S824" s="4">
        <f>((Produção!S818*(PreçoLivre!S820*(1-Plan1!$B$11)+S$4*Plan1!$E$16)-S$5-S$2)*S$7)</f>
        <v>1059556.8014716634</v>
      </c>
      <c r="T824" s="4">
        <f>((Produção!T818*(PreçoLivre!T820*(1-Plan1!$B$11)+T$4*Plan1!$E$16)-T$5-T$2)*T$7)</f>
        <v>1025726.2988588486</v>
      </c>
      <c r="U824" s="4">
        <f>((Produção!U818*(PreçoLivre!U820*(1-Plan1!$B$11)+U$4*Plan1!$E$16)-U$5-U$2)*U$7)</f>
        <v>989013.36823921348</v>
      </c>
      <c r="V824" s="4">
        <f>((Produção!V818*(PreçoLivre!V820*(1-Plan1!$B$11)+V$4*Plan1!$E$16)-V$5-V$2)*V$7)</f>
        <v>828334.1576835945</v>
      </c>
    </row>
    <row r="825" spans="1:22" x14ac:dyDescent="0.25">
      <c r="A825">
        <v>816</v>
      </c>
      <c r="B825" s="100">
        <f t="shared" si="12"/>
        <v>77888161.822546363</v>
      </c>
      <c r="C825" s="4">
        <f>((Produção!C819*(PreçoLivre!C821*(1-Plan1!$B$11)+C$4*Plan1!$E$16)-C$5-C$2)*C$7)</f>
        <v>7675666.6687740656</v>
      </c>
      <c r="D825" s="4">
        <f>((Produção!D819*(PreçoLivre!D821*(1-Plan1!$B$11)+D$4*Plan1!$E$16)-D$5-D$2)*D$7)</f>
        <v>7202366.3915598607</v>
      </c>
      <c r="E825" s="4">
        <f>((Produção!E819*(PreçoLivre!E821*(1-Plan1!$B$11)+E$4*Plan1!$E$16)-E$5-E$2)*E$7)</f>
        <v>6829554.0201964499</v>
      </c>
      <c r="F825" s="4">
        <f>((Produção!F819*(PreçoLivre!F821*(1-Plan1!$B$11)+F$4*Plan1!$E$16)-F$5-F$2)*F$7)</f>
        <v>6358528.5021053879</v>
      </c>
      <c r="G825" s="4">
        <f>((Produção!G819*(PreçoLivre!G821*(1-Plan1!$B$11)+G$4*Plan1!$E$16)-G$5-G$2)*G$7)</f>
        <v>5459340.2908779802</v>
      </c>
      <c r="H825" s="4">
        <f>((Produção!H819*(PreçoLivre!H821*(1-Plan1!$B$11)+H$4*Plan1!$E$16)-H$5-H$2)*H$7)</f>
        <v>4823015.2967252461</v>
      </c>
      <c r="I825" s="4">
        <f>((Produção!I819*(PreçoLivre!I821*(1-Plan1!$B$11)+I$4*Plan1!$E$16)-I$5-I$2)*I$7)</f>
        <v>4262954.5115147773</v>
      </c>
      <c r="J825" s="4">
        <f>((Produção!J819*(PreçoLivre!J821*(1-Plan1!$B$11)+J$4*Plan1!$E$16)-J$5-J$2)*J$7)</f>
        <v>3895262.1838125386</v>
      </c>
      <c r="K825" s="4">
        <f>((Produção!K819*(PreçoLivre!K821*(1-Plan1!$B$11)+K$4*Plan1!$E$16)-K$5-K$2)*K$7)</f>
        <v>3755560.7747538192</v>
      </c>
      <c r="L825" s="4">
        <f>((Produção!L819*(PreçoLivre!L821*(1-Plan1!$B$11)+L$4*Plan1!$E$16)-L$5-L$2)*L$7)</f>
        <v>3565545.4506150517</v>
      </c>
      <c r="M825" s="4">
        <f>((Produção!M819*(PreçoLivre!M821*(1-Plan1!$B$11)+M$4*Plan1!$E$16)-M$5-M$2)*M$7)</f>
        <v>3350313.0098915184</v>
      </c>
      <c r="N825" s="4">
        <f>((Produção!N819*(PreçoLivre!N821*(1-Plan1!$B$11)+N$4*Plan1!$E$16)-N$5-N$2)*N$7)</f>
        <v>3140775.7520106281</v>
      </c>
      <c r="O825" s="4">
        <f>((Produção!O819*(PreçoLivre!O821*(1-Plan1!$B$11)+O$4*Plan1!$E$16)-O$5-O$2)*O$7)</f>
        <v>2829879.5426933588</v>
      </c>
      <c r="P825" s="4">
        <f>((Produção!P819*(PreçoLivre!P821*(1-Plan1!$B$11)+P$4*Plan1!$E$16)-P$5-P$2)*P$7)</f>
        <v>2601439.8203476686</v>
      </c>
      <c r="Q825" s="4">
        <f>((Produção!Q819*(PreçoLivre!Q821*(1-Plan1!$B$11)+Q$4*Plan1!$E$16)-Q$5-Q$2)*Q$7)</f>
        <v>2507753.937678176</v>
      </c>
      <c r="R825" s="4">
        <f>((Produção!R819*(PreçoLivre!R821*(1-Plan1!$B$11)+R$4*Plan1!$E$16)-R$5-R$2)*R$7)</f>
        <v>2266427.4469186724</v>
      </c>
      <c r="S825" s="4">
        <f>((Produção!S819*(PreçoLivre!S821*(1-Plan1!$B$11)+S$4*Plan1!$E$16)-S$5-S$2)*S$7)</f>
        <v>2030999.4672530107</v>
      </c>
      <c r="T825" s="4">
        <f>((Produção!T819*(PreçoLivre!T821*(1-Plan1!$B$11)+T$4*Plan1!$E$16)-T$5-T$2)*T$7)</f>
        <v>1825985.9639118912</v>
      </c>
      <c r="U825" s="4">
        <f>((Produção!U819*(PreçoLivre!U821*(1-Plan1!$B$11)+U$4*Plan1!$E$16)-U$5-U$2)*U$7)</f>
        <v>1756629.8536064983</v>
      </c>
      <c r="V825" s="4">
        <f>((Produção!V819*(PreçoLivre!V821*(1-Plan1!$B$11)+V$4*Plan1!$E$16)-V$5-V$2)*V$7)</f>
        <v>1750162.9372997808</v>
      </c>
    </row>
    <row r="826" spans="1:22" x14ac:dyDescent="0.25">
      <c r="A826">
        <v>817</v>
      </c>
      <c r="B826" s="100">
        <f t="shared" si="12"/>
        <v>66690530.451347828</v>
      </c>
      <c r="C826" s="4">
        <f>((Produção!C820*(PreçoLivre!C822*(1-Plan1!$B$11)+C$4*Plan1!$E$16)-C$5-C$2)*C$7)</f>
        <v>7648612.4663124001</v>
      </c>
      <c r="D826" s="4">
        <f>((Produção!D820*(PreçoLivre!D822*(1-Plan1!$B$11)+D$4*Plan1!$E$16)-D$5-D$2)*D$7)</f>
        <v>6752583.0701722391</v>
      </c>
      <c r="E826" s="4">
        <f>((Produção!E820*(PreçoLivre!E822*(1-Plan1!$B$11)+E$4*Plan1!$E$16)-E$5-E$2)*E$7)</f>
        <v>6648178.7310316339</v>
      </c>
      <c r="F826" s="4">
        <f>((Produção!F820*(PreçoLivre!F822*(1-Plan1!$B$11)+F$4*Plan1!$E$16)-F$5-F$2)*F$7)</f>
        <v>5684451.5665353546</v>
      </c>
      <c r="G826" s="4">
        <f>((Produção!G820*(PreçoLivre!G822*(1-Plan1!$B$11)+G$4*Plan1!$E$16)-G$5-G$2)*G$7)</f>
        <v>5099853.5245230515</v>
      </c>
      <c r="H826" s="4">
        <f>((Produção!H820*(PreçoLivre!H822*(1-Plan1!$B$11)+H$4*Plan1!$E$16)-H$5-H$2)*H$7)</f>
        <v>4485118.1678250404</v>
      </c>
      <c r="I826" s="4">
        <f>((Produção!I820*(PreçoLivre!I822*(1-Plan1!$B$11)+I$4*Plan1!$E$16)-I$5-I$2)*I$7)</f>
        <v>3713263.2214731267</v>
      </c>
      <c r="J826" s="4">
        <f>((Produção!J820*(PreçoLivre!J822*(1-Plan1!$B$11)+J$4*Plan1!$E$16)-J$5-J$2)*J$7)</f>
        <v>3464029.1850135312</v>
      </c>
      <c r="K826" s="4">
        <f>((Produção!K820*(PreçoLivre!K822*(1-Plan1!$B$11)+K$4*Plan1!$E$16)-K$5-K$2)*K$7)</f>
        <v>3335192.7047817232</v>
      </c>
      <c r="L826" s="4">
        <f>((Produção!L820*(PreçoLivre!L822*(1-Plan1!$B$11)+L$4*Plan1!$E$16)-L$5-L$2)*L$7)</f>
        <v>2707402.5511613772</v>
      </c>
      <c r="M826" s="4">
        <f>((Produção!M820*(PreçoLivre!M822*(1-Plan1!$B$11)+M$4*Plan1!$E$16)-M$5-M$2)*M$7)</f>
        <v>2593731.2355120028</v>
      </c>
      <c r="N826" s="4">
        <f>((Produção!N820*(PreçoLivre!N822*(1-Plan1!$B$11)+N$4*Plan1!$E$16)-N$5-N$2)*N$7)</f>
        <v>2466948.911667149</v>
      </c>
      <c r="O826" s="4">
        <f>((Produção!O820*(PreçoLivre!O822*(1-Plan1!$B$11)+O$4*Plan1!$E$16)-O$5-O$2)*O$7)</f>
        <v>2098350.6405036109</v>
      </c>
      <c r="P826" s="4">
        <f>((Produção!P820*(PreçoLivre!P822*(1-Plan1!$B$11)+P$4*Plan1!$E$16)-P$5-P$2)*P$7)</f>
        <v>1848748.5514433561</v>
      </c>
      <c r="Q826" s="4">
        <f>((Produção!Q820*(PreçoLivre!Q822*(1-Plan1!$B$11)+Q$4*Plan1!$E$16)-Q$5-Q$2)*Q$7)</f>
        <v>1705319.5151199242</v>
      </c>
      <c r="R826" s="4">
        <f>((Produção!R820*(PreçoLivre!R822*(1-Plan1!$B$11)+R$4*Plan1!$E$16)-R$5-R$2)*R$7)</f>
        <v>1560990.2098416833</v>
      </c>
      <c r="S826" s="4">
        <f>((Produção!S820*(PreçoLivre!S822*(1-Plan1!$B$11)+S$4*Plan1!$E$16)-S$5-S$2)*S$7)</f>
        <v>1475150.1219680037</v>
      </c>
      <c r="T826" s="4">
        <f>((Produção!T820*(PreçoLivre!T822*(1-Plan1!$B$11)+T$4*Plan1!$E$16)-T$5-T$2)*T$7)</f>
        <v>1250584.5010413672</v>
      </c>
      <c r="U826" s="4">
        <f>((Produção!U820*(PreçoLivre!U822*(1-Plan1!$B$11)+U$4*Plan1!$E$16)-U$5-U$2)*U$7)</f>
        <v>1128071.6673931812</v>
      </c>
      <c r="V826" s="4">
        <f>((Produção!V820*(PreçoLivre!V822*(1-Plan1!$B$11)+V$4*Plan1!$E$16)-V$5-V$2)*V$7)</f>
        <v>1023949.9080280738</v>
      </c>
    </row>
    <row r="827" spans="1:22" x14ac:dyDescent="0.25">
      <c r="A827">
        <v>818</v>
      </c>
      <c r="B827" s="100">
        <f t="shared" si="12"/>
        <v>71794337.24834466</v>
      </c>
      <c r="C827" s="4">
        <f>((Produção!C821*(PreçoLivre!C823*(1-Plan1!$B$11)+C$4*Plan1!$E$16)-C$5-C$2)*C$7)</f>
        <v>7652715.8336850293</v>
      </c>
      <c r="D827" s="4">
        <f>((Produção!D821*(PreçoLivre!D823*(1-Plan1!$B$11)+D$4*Plan1!$E$16)-D$5-D$2)*D$7)</f>
        <v>6544101.0342562776</v>
      </c>
      <c r="E827" s="4">
        <f>((Produção!E821*(PreçoLivre!E823*(1-Plan1!$B$11)+E$4*Plan1!$E$16)-E$5-E$2)*E$7)</f>
        <v>6385438.4017659407</v>
      </c>
      <c r="F827" s="4">
        <f>((Produção!F821*(PreçoLivre!F823*(1-Plan1!$B$11)+F$4*Plan1!$E$16)-F$5-F$2)*F$7)</f>
        <v>5678859.6220829105</v>
      </c>
      <c r="G827" s="4">
        <f>((Produção!G821*(PreçoLivre!G823*(1-Plan1!$B$11)+G$4*Plan1!$E$16)-G$5-G$2)*G$7)</f>
        <v>4799595.3209960917</v>
      </c>
      <c r="H827" s="4">
        <f>((Produção!H821*(PreçoLivre!H823*(1-Plan1!$B$11)+H$4*Plan1!$E$16)-H$5-H$2)*H$7)</f>
        <v>4458788.7312516775</v>
      </c>
      <c r="I827" s="4">
        <f>((Produção!I821*(PreçoLivre!I823*(1-Plan1!$B$11)+I$4*Plan1!$E$16)-I$5-I$2)*I$7)</f>
        <v>4229676.4341905033</v>
      </c>
      <c r="J827" s="4">
        <f>((Produção!J821*(PreçoLivre!J823*(1-Plan1!$B$11)+J$4*Plan1!$E$16)-J$5-J$2)*J$7)</f>
        <v>3924102.2611111761</v>
      </c>
      <c r="K827" s="4">
        <f>((Produção!K821*(PreçoLivre!K823*(1-Plan1!$B$11)+K$4*Plan1!$E$16)-K$5-K$2)*K$7)</f>
        <v>4024944.775567465</v>
      </c>
      <c r="L827" s="4">
        <f>((Produção!L821*(PreçoLivre!L823*(1-Plan1!$B$11)+L$4*Plan1!$E$16)-L$5-L$2)*L$7)</f>
        <v>3321252.0228227791</v>
      </c>
      <c r="M827" s="4">
        <f>((Produção!M821*(PreçoLivre!M823*(1-Plan1!$B$11)+M$4*Plan1!$E$16)-M$5-M$2)*M$7)</f>
        <v>3206784.6265347288</v>
      </c>
      <c r="N827" s="4">
        <f>((Produção!N821*(PreçoLivre!N823*(1-Plan1!$B$11)+N$4*Plan1!$E$16)-N$5-N$2)*N$7)</f>
        <v>3077194.3559639142</v>
      </c>
      <c r="O827" s="4">
        <f>((Produção!O821*(PreçoLivre!O823*(1-Plan1!$B$11)+O$4*Plan1!$E$16)-O$5-O$2)*O$7)</f>
        <v>2712443.8269495666</v>
      </c>
      <c r="P827" s="4">
        <f>((Produção!P821*(PreçoLivre!P823*(1-Plan1!$B$11)+P$4*Plan1!$E$16)-P$5-P$2)*P$7)</f>
        <v>2371356.5012658439</v>
      </c>
      <c r="Q827" s="4">
        <f>((Produção!Q821*(PreçoLivre!Q823*(1-Plan1!$B$11)+Q$4*Plan1!$E$16)-Q$5-Q$2)*Q$7)</f>
        <v>2183018.9694868829</v>
      </c>
      <c r="R827" s="4">
        <f>((Produção!R821*(PreçoLivre!R823*(1-Plan1!$B$11)+R$4*Plan1!$E$16)-R$5-R$2)*R$7)</f>
        <v>1829323.7446330057</v>
      </c>
      <c r="S827" s="4">
        <f>((Produção!S821*(PreçoLivre!S823*(1-Plan1!$B$11)+S$4*Plan1!$E$16)-S$5-S$2)*S$7)</f>
        <v>1515939.8080948659</v>
      </c>
      <c r="T827" s="4">
        <f>((Produção!T821*(PreçoLivre!T823*(1-Plan1!$B$11)+T$4*Plan1!$E$16)-T$5-T$2)*T$7)</f>
        <v>1356583.0556323007</v>
      </c>
      <c r="U827" s="4">
        <f>((Produção!U821*(PreçoLivre!U823*(1-Plan1!$B$11)+U$4*Plan1!$E$16)-U$5-U$2)*U$7)</f>
        <v>1262756.3846723076</v>
      </c>
      <c r="V827" s="4">
        <f>((Produção!V821*(PreçoLivre!V823*(1-Plan1!$B$11)+V$4*Plan1!$E$16)-V$5-V$2)*V$7)</f>
        <v>1259461.5373813775</v>
      </c>
    </row>
    <row r="828" spans="1:22" x14ac:dyDescent="0.25">
      <c r="A828">
        <v>819</v>
      </c>
      <c r="B828" s="100">
        <f t="shared" si="12"/>
        <v>70338536.929191917</v>
      </c>
      <c r="C828" s="4">
        <f>((Produção!C822*(PreçoLivre!C824*(1-Plan1!$B$11)+C$4*Plan1!$E$16)-C$5-C$2)*C$7)</f>
        <v>7622016.4519731048</v>
      </c>
      <c r="D828" s="4">
        <f>((Produção!D822*(PreçoLivre!D824*(1-Plan1!$B$11)+D$4*Plan1!$E$16)-D$5-D$2)*D$7)</f>
        <v>7413571.6548354207</v>
      </c>
      <c r="E828" s="4">
        <f>((Produção!E822*(PreçoLivre!E824*(1-Plan1!$B$11)+E$4*Plan1!$E$16)-E$5-E$2)*E$7)</f>
        <v>6919751.9242564226</v>
      </c>
      <c r="F828" s="4">
        <f>((Produção!F822*(PreçoLivre!F824*(1-Plan1!$B$11)+F$4*Plan1!$E$16)-F$5-F$2)*F$7)</f>
        <v>6898764.1722348649</v>
      </c>
      <c r="G828" s="4">
        <f>((Produção!G822*(PreçoLivre!G824*(1-Plan1!$B$11)+G$4*Plan1!$E$16)-G$5-G$2)*G$7)</f>
        <v>6279120.1522747446</v>
      </c>
      <c r="H828" s="4">
        <f>((Produção!H822*(PreçoLivre!H824*(1-Plan1!$B$11)+H$4*Plan1!$E$16)-H$5-H$2)*H$7)</f>
        <v>5083498.1505990606</v>
      </c>
      <c r="I828" s="4">
        <f>((Produção!I822*(PreçoLivre!I824*(1-Plan1!$B$11)+I$4*Plan1!$E$16)-I$5-I$2)*I$7)</f>
        <v>4887510.0317153856</v>
      </c>
      <c r="J828" s="4">
        <f>((Produção!J822*(PreçoLivre!J824*(1-Plan1!$B$11)+J$4*Plan1!$E$16)-J$5-J$2)*J$7)</f>
        <v>4391937.5515218945</v>
      </c>
      <c r="K828" s="4">
        <f>((Produção!K822*(PreçoLivre!K824*(1-Plan1!$B$11)+K$4*Plan1!$E$16)-K$5-K$2)*K$7)</f>
        <v>3697634.5272719706</v>
      </c>
      <c r="L828" s="4">
        <f>((Produção!L822*(PreçoLivre!L824*(1-Plan1!$B$11)+L$4*Plan1!$E$16)-L$5-L$2)*L$7)</f>
        <v>3010367.8843023055</v>
      </c>
      <c r="M828" s="4">
        <f>((Produção!M822*(PreçoLivre!M824*(1-Plan1!$B$11)+M$4*Plan1!$E$16)-M$5-M$2)*M$7)</f>
        <v>2617277.5669718096</v>
      </c>
      <c r="N828" s="4">
        <f>((Produção!N822*(PreçoLivre!N824*(1-Plan1!$B$11)+N$4*Plan1!$E$16)-N$5-N$2)*N$7)</f>
        <v>2246584.4159045801</v>
      </c>
      <c r="O828" s="4">
        <f>((Produção!O822*(PreçoLivre!O824*(1-Plan1!$B$11)+O$4*Plan1!$E$16)-O$5-O$2)*O$7)</f>
        <v>1907709.2163204579</v>
      </c>
      <c r="P828" s="4">
        <f>((Produção!P822*(PreçoLivre!P824*(1-Plan1!$B$11)+P$4*Plan1!$E$16)-P$5-P$2)*P$7)</f>
        <v>1544288.4635484696</v>
      </c>
      <c r="Q828" s="4">
        <f>((Produção!Q822*(PreçoLivre!Q824*(1-Plan1!$B$11)+Q$4*Plan1!$E$16)-Q$5-Q$2)*Q$7)</f>
        <v>1265615.6426399788</v>
      </c>
      <c r="R828" s="4">
        <f>((Produção!R822*(PreçoLivre!R824*(1-Plan1!$B$11)+R$4*Plan1!$E$16)-R$5-R$2)*R$7)</f>
        <v>1152876.4952888116</v>
      </c>
      <c r="S828" s="4">
        <f>((Produção!S822*(PreçoLivre!S824*(1-Plan1!$B$11)+S$4*Plan1!$E$16)-S$5-S$2)*S$7)</f>
        <v>1021347.5004240776</v>
      </c>
      <c r="T828" s="4">
        <f>((Produção!T822*(PreçoLivre!T824*(1-Plan1!$B$11)+T$4*Plan1!$E$16)-T$5-T$2)*T$7)</f>
        <v>889402.53329447424</v>
      </c>
      <c r="U828" s="4">
        <f>((Produção!U822*(PreçoLivre!U824*(1-Plan1!$B$11)+U$4*Plan1!$E$16)-U$5-U$2)*U$7)</f>
        <v>814956.04986454826</v>
      </c>
      <c r="V828" s="4">
        <f>((Produção!V822*(PreçoLivre!V824*(1-Plan1!$B$11)+V$4*Plan1!$E$16)-V$5-V$2)*V$7)</f>
        <v>674306.54394954105</v>
      </c>
    </row>
    <row r="829" spans="1:22" x14ac:dyDescent="0.25">
      <c r="A829">
        <v>820</v>
      </c>
      <c r="B829" s="100">
        <f t="shared" si="12"/>
        <v>65214575.476719238</v>
      </c>
      <c r="C829" s="4">
        <f>((Produção!C823*(PreçoLivre!C825*(1-Plan1!$B$11)+C$4*Plan1!$E$16)-C$5-C$2)*C$7)</f>
        <v>7466664.4140077112</v>
      </c>
      <c r="D829" s="4">
        <f>((Produção!D823*(PreçoLivre!D825*(1-Plan1!$B$11)+D$4*Plan1!$E$16)-D$5-D$2)*D$7)</f>
        <v>6721949.9367787866</v>
      </c>
      <c r="E829" s="4">
        <f>((Produção!E823*(PreçoLivre!E825*(1-Plan1!$B$11)+E$4*Plan1!$E$16)-E$5-E$2)*E$7)</f>
        <v>5544144.5254104277</v>
      </c>
      <c r="F829" s="4">
        <f>((Produção!F823*(PreçoLivre!F825*(1-Plan1!$B$11)+F$4*Plan1!$E$16)-F$5-F$2)*F$7)</f>
        <v>5204766.3055167627</v>
      </c>
      <c r="G829" s="4">
        <f>((Produção!G823*(PreçoLivre!G825*(1-Plan1!$B$11)+G$4*Plan1!$E$16)-G$5-G$2)*G$7)</f>
        <v>4711571.3907806566</v>
      </c>
      <c r="H829" s="4">
        <f>((Produção!H823*(PreçoLivre!H825*(1-Plan1!$B$11)+H$4*Plan1!$E$16)-H$5-H$2)*H$7)</f>
        <v>4050636.4637899469</v>
      </c>
      <c r="I829" s="4">
        <f>((Produção!I823*(PreçoLivre!I825*(1-Plan1!$B$11)+I$4*Plan1!$E$16)-I$5-I$2)*I$7)</f>
        <v>3698744.8497711341</v>
      </c>
      <c r="J829" s="4">
        <f>((Produção!J823*(PreçoLivre!J825*(1-Plan1!$B$11)+J$4*Plan1!$E$16)-J$5-J$2)*J$7)</f>
        <v>3481884.830202973</v>
      </c>
      <c r="K829" s="4">
        <f>((Produção!K823*(PreçoLivre!K825*(1-Plan1!$B$11)+K$4*Plan1!$E$16)-K$5-K$2)*K$7)</f>
        <v>3352698.4245253308</v>
      </c>
      <c r="L829" s="4">
        <f>((Produção!L823*(PreçoLivre!L825*(1-Plan1!$B$11)+L$4*Plan1!$E$16)-L$5-L$2)*L$7)</f>
        <v>3096586.0187344276</v>
      </c>
      <c r="M829" s="4">
        <f>((Produção!M823*(PreçoLivre!M825*(1-Plan1!$B$11)+M$4*Plan1!$E$16)-M$5-M$2)*M$7)</f>
        <v>2932564.8992864746</v>
      </c>
      <c r="N829" s="4">
        <f>((Produção!N823*(PreçoLivre!N825*(1-Plan1!$B$11)+N$4*Plan1!$E$16)-N$5-N$2)*N$7)</f>
        <v>2584254.6030155784</v>
      </c>
      <c r="O829" s="4">
        <f>((Produção!O823*(PreçoLivre!O825*(1-Plan1!$B$11)+O$4*Plan1!$E$16)-O$5-O$2)*O$7)</f>
        <v>2282851.302943802</v>
      </c>
      <c r="P829" s="4">
        <f>((Produção!P823*(PreçoLivre!P825*(1-Plan1!$B$11)+P$4*Plan1!$E$16)-P$5-P$2)*P$7)</f>
        <v>2372407.0625600792</v>
      </c>
      <c r="Q829" s="4">
        <f>((Produção!Q823*(PreçoLivre!Q825*(1-Plan1!$B$11)+Q$4*Plan1!$E$16)-Q$5-Q$2)*Q$7)</f>
        <v>1900452.3886357138</v>
      </c>
      <c r="R829" s="4">
        <f>((Produção!R823*(PreçoLivre!R825*(1-Plan1!$B$11)+R$4*Plan1!$E$16)-R$5-R$2)*R$7)</f>
        <v>1582218.464852317</v>
      </c>
      <c r="S829" s="4">
        <f>((Produção!S823*(PreçoLivre!S825*(1-Plan1!$B$11)+S$4*Plan1!$E$16)-S$5-S$2)*S$7)</f>
        <v>1278924.8683649267</v>
      </c>
      <c r="T829" s="4">
        <f>((Produção!T823*(PreçoLivre!T825*(1-Plan1!$B$11)+T$4*Plan1!$E$16)-T$5-T$2)*T$7)</f>
        <v>1143113.5524231941</v>
      </c>
      <c r="U829" s="4">
        <f>((Produção!U823*(PreçoLivre!U825*(1-Plan1!$B$11)+U$4*Plan1!$E$16)-U$5-U$2)*U$7)</f>
        <v>944432.58688504086</v>
      </c>
      <c r="V829" s="4">
        <f>((Produção!V823*(PreçoLivre!V825*(1-Plan1!$B$11)+V$4*Plan1!$E$16)-V$5-V$2)*V$7)</f>
        <v>863708.58823395066</v>
      </c>
    </row>
    <row r="830" spans="1:22" x14ac:dyDescent="0.25">
      <c r="A830">
        <v>821</v>
      </c>
      <c r="B830" s="100">
        <f t="shared" si="12"/>
        <v>53926984.575584233</v>
      </c>
      <c r="C830" s="4">
        <f>((Produção!C824*(PreçoLivre!C826*(1-Plan1!$B$11)+C$4*Plan1!$E$16)-C$5-C$2)*C$7)</f>
        <v>6903184.9328476526</v>
      </c>
      <c r="D830" s="4">
        <f>((Produção!D824*(PreçoLivre!D826*(1-Plan1!$B$11)+D$4*Plan1!$E$16)-D$5-D$2)*D$7)</f>
        <v>5849501.1583890151</v>
      </c>
      <c r="E830" s="4">
        <f>((Produção!E824*(PreçoLivre!E826*(1-Plan1!$B$11)+E$4*Plan1!$E$16)-E$5-E$2)*E$7)</f>
        <v>5198083.0652821865</v>
      </c>
      <c r="F830" s="4">
        <f>((Produção!F824*(PreçoLivre!F826*(1-Plan1!$B$11)+F$4*Plan1!$E$16)-F$5-F$2)*F$7)</f>
        <v>4872763.308770217</v>
      </c>
      <c r="G830" s="4">
        <f>((Produção!G824*(PreçoLivre!G826*(1-Plan1!$B$11)+G$4*Plan1!$E$16)-G$5-G$2)*G$7)</f>
        <v>4017801.3112969636</v>
      </c>
      <c r="H830" s="4">
        <f>((Produção!H824*(PreçoLivre!H826*(1-Plan1!$B$11)+H$4*Plan1!$E$16)-H$5-H$2)*H$7)</f>
        <v>3529484.0038472093</v>
      </c>
      <c r="I830" s="4">
        <f>((Produção!I824*(PreçoLivre!I826*(1-Plan1!$B$11)+I$4*Plan1!$E$16)-I$5-I$2)*I$7)</f>
        <v>3305348.1574886101</v>
      </c>
      <c r="J830" s="4">
        <f>((Produção!J824*(PreçoLivre!J826*(1-Plan1!$B$11)+J$4*Plan1!$E$16)-J$5-J$2)*J$7)</f>
        <v>2955311.5100117871</v>
      </c>
      <c r="K830" s="4">
        <f>((Produção!K824*(PreçoLivre!K826*(1-Plan1!$B$11)+K$4*Plan1!$E$16)-K$5-K$2)*K$7)</f>
        <v>2476020.7142773359</v>
      </c>
      <c r="L830" s="4">
        <f>((Produção!L824*(PreçoLivre!L826*(1-Plan1!$B$11)+L$4*Plan1!$E$16)-L$5-L$2)*L$7)</f>
        <v>2106917.1920610834</v>
      </c>
      <c r="M830" s="4">
        <f>((Produção!M824*(PreçoLivre!M826*(1-Plan1!$B$11)+M$4*Plan1!$E$16)-M$5-M$2)*M$7)</f>
        <v>1791029.8231996808</v>
      </c>
      <c r="N830" s="4">
        <f>((Produção!N824*(PreçoLivre!N826*(1-Plan1!$B$11)+N$4*Plan1!$E$16)-N$5-N$2)*N$7)</f>
        <v>1772430.8660627881</v>
      </c>
      <c r="O830" s="4">
        <f>((Produção!O824*(PreçoLivre!O826*(1-Plan1!$B$11)+O$4*Plan1!$E$16)-O$5-O$2)*O$7)</f>
        <v>1716341.0175583137</v>
      </c>
      <c r="P830" s="4">
        <f>((Produção!P824*(PreçoLivre!P826*(1-Plan1!$B$11)+P$4*Plan1!$E$16)-P$5-P$2)*P$7)</f>
        <v>1624682.1202267499</v>
      </c>
      <c r="Q830" s="4">
        <f>((Produção!Q824*(PreçoLivre!Q826*(1-Plan1!$B$11)+Q$4*Plan1!$E$16)-Q$5-Q$2)*Q$7)</f>
        <v>1357189.8660072712</v>
      </c>
      <c r="R830" s="4">
        <f>((Produção!R824*(PreçoLivre!R826*(1-Plan1!$B$11)+R$4*Plan1!$E$16)-R$5-R$2)*R$7)</f>
        <v>1073199.0375078265</v>
      </c>
      <c r="S830" s="4">
        <f>((Produção!S824*(PreçoLivre!S826*(1-Plan1!$B$11)+S$4*Plan1!$E$16)-S$5-S$2)*S$7)</f>
        <v>969988.32403893152</v>
      </c>
      <c r="T830" s="4">
        <f>((Produção!T824*(PreçoLivre!T826*(1-Plan1!$B$11)+T$4*Plan1!$E$16)-T$5-T$2)*T$7)</f>
        <v>934768.44076528808</v>
      </c>
      <c r="U830" s="4">
        <f>((Produção!U824*(PreçoLivre!U826*(1-Plan1!$B$11)+U$4*Plan1!$E$16)-U$5-U$2)*U$7)</f>
        <v>781487.99569195614</v>
      </c>
      <c r="V830" s="4">
        <f>((Produção!V824*(PreçoLivre!V826*(1-Plan1!$B$11)+V$4*Plan1!$E$16)-V$5-V$2)*V$7)</f>
        <v>691451.73025337362</v>
      </c>
    </row>
    <row r="831" spans="1:22" x14ac:dyDescent="0.25">
      <c r="A831">
        <v>822</v>
      </c>
      <c r="B831" s="100">
        <f t="shared" si="12"/>
        <v>68869346.950428128</v>
      </c>
      <c r="C831" s="4">
        <f>((Produção!C825*(PreçoLivre!C827*(1-Plan1!$B$11)+C$4*Plan1!$E$16)-C$5-C$2)*C$7)</f>
        <v>7317135.6740749963</v>
      </c>
      <c r="D831" s="4">
        <f>((Produção!D825*(PreçoLivre!D827*(1-Plan1!$B$11)+D$4*Plan1!$E$16)-D$5-D$2)*D$7)</f>
        <v>6559865.3364325752</v>
      </c>
      <c r="E831" s="4">
        <f>((Produção!E825*(PreçoLivre!E827*(1-Plan1!$B$11)+E$4*Plan1!$E$16)-E$5-E$2)*E$7)</f>
        <v>5747456.3656063192</v>
      </c>
      <c r="F831" s="4">
        <f>((Produção!F825*(PreçoLivre!F827*(1-Plan1!$B$11)+F$4*Plan1!$E$16)-F$5-F$2)*F$7)</f>
        <v>5725953.1177907139</v>
      </c>
      <c r="G831" s="4">
        <f>((Produção!G825*(PreçoLivre!G827*(1-Plan1!$B$11)+G$4*Plan1!$E$16)-G$5-G$2)*G$7)</f>
        <v>5220548.8237089142</v>
      </c>
      <c r="H831" s="4">
        <f>((Produção!H825*(PreçoLivre!H827*(1-Plan1!$B$11)+H$4*Plan1!$E$16)-H$5-H$2)*H$7)</f>
        <v>4313063.8581186328</v>
      </c>
      <c r="I831" s="4">
        <f>((Produção!I825*(PreçoLivre!I827*(1-Plan1!$B$11)+I$4*Plan1!$E$16)-I$5-I$2)*I$7)</f>
        <v>4273166.427239188</v>
      </c>
      <c r="J831" s="4">
        <f>((Produção!J825*(PreçoLivre!J827*(1-Plan1!$B$11)+J$4*Plan1!$E$16)-J$5-J$2)*J$7)</f>
        <v>3941681.2295855065</v>
      </c>
      <c r="K831" s="4">
        <f>((Produção!K825*(PreçoLivre!K827*(1-Plan1!$B$11)+K$4*Plan1!$E$16)-K$5-K$2)*K$7)</f>
        <v>3626327.8021585522</v>
      </c>
      <c r="L831" s="4">
        <f>((Produção!L825*(PreçoLivre!L827*(1-Plan1!$B$11)+L$4*Plan1!$E$16)-L$5-L$2)*L$7)</f>
        <v>3199925.9917114745</v>
      </c>
      <c r="M831" s="4">
        <f>((Produção!M825*(PreçoLivre!M827*(1-Plan1!$B$11)+M$4*Plan1!$E$16)-M$5-M$2)*M$7)</f>
        <v>3157976.3744908595</v>
      </c>
      <c r="N831" s="4">
        <f>((Produção!N825*(PreçoLivre!N827*(1-Plan1!$B$11)+N$4*Plan1!$E$16)-N$5-N$2)*N$7)</f>
        <v>2853584.801549512</v>
      </c>
      <c r="O831" s="4">
        <f>((Produção!O825*(PreçoLivre!O827*(1-Plan1!$B$11)+O$4*Plan1!$E$16)-O$5-O$2)*O$7)</f>
        <v>2424529.3374935938</v>
      </c>
      <c r="P831" s="4">
        <f>((Produção!P825*(PreçoLivre!P827*(1-Plan1!$B$11)+P$4*Plan1!$E$16)-P$5-P$2)*P$7)</f>
        <v>2111905.2520149043</v>
      </c>
      <c r="Q831" s="4">
        <f>((Produção!Q825*(PreçoLivre!Q827*(1-Plan1!$B$11)+Q$4*Plan1!$E$16)-Q$5-Q$2)*Q$7)</f>
        <v>1851373.4303095173</v>
      </c>
      <c r="R831" s="4">
        <f>((Produção!R825*(PreçoLivre!R827*(1-Plan1!$B$11)+R$4*Plan1!$E$16)-R$5-R$2)*R$7)</f>
        <v>1580547.8047431849</v>
      </c>
      <c r="S831" s="4">
        <f>((Produção!S825*(PreçoLivre!S827*(1-Plan1!$B$11)+S$4*Plan1!$E$16)-S$5-S$2)*S$7)</f>
        <v>1459862.791326321</v>
      </c>
      <c r="T831" s="4">
        <f>((Produção!T825*(PreçoLivre!T827*(1-Plan1!$B$11)+T$4*Plan1!$E$16)-T$5-T$2)*T$7)</f>
        <v>1374115.7713977068</v>
      </c>
      <c r="U831" s="4">
        <f>((Produção!U825*(PreçoLivre!U827*(1-Plan1!$B$11)+U$4*Plan1!$E$16)-U$5-U$2)*U$7)</f>
        <v>1152386.3887283162</v>
      </c>
      <c r="V831" s="4">
        <f>((Produção!V825*(PreçoLivre!V827*(1-Plan1!$B$11)+V$4*Plan1!$E$16)-V$5-V$2)*V$7)</f>
        <v>977940.37194734858</v>
      </c>
    </row>
    <row r="832" spans="1:22" x14ac:dyDescent="0.25">
      <c r="A832">
        <v>823</v>
      </c>
      <c r="B832" s="100">
        <f t="shared" si="12"/>
        <v>63839740.512711257</v>
      </c>
      <c r="C832" s="4">
        <f>((Produção!C826*(PreçoLivre!C828*(1-Plan1!$B$11)+C$4*Plan1!$E$16)-C$5-C$2)*C$7)</f>
        <v>7172566.0512552923</v>
      </c>
      <c r="D832" s="4">
        <f>((Produção!D826*(PreçoLivre!D828*(1-Plan1!$B$11)+D$4*Plan1!$E$16)-D$5-D$2)*D$7)</f>
        <v>6565019.1404068712</v>
      </c>
      <c r="E832" s="4">
        <f>((Produção!E826*(PreçoLivre!E828*(1-Plan1!$B$11)+E$4*Plan1!$E$16)-E$5-E$2)*E$7)</f>
        <v>5284842.1440937417</v>
      </c>
      <c r="F832" s="4">
        <f>((Produção!F826*(PreçoLivre!F828*(1-Plan1!$B$11)+F$4*Plan1!$E$16)-F$5-F$2)*F$7)</f>
        <v>4744557.0584114231</v>
      </c>
      <c r="G832" s="4">
        <f>((Produção!G826*(PreçoLivre!G828*(1-Plan1!$B$11)+G$4*Plan1!$E$16)-G$5-G$2)*G$7)</f>
        <v>4363985.9235311989</v>
      </c>
      <c r="H832" s="4">
        <f>((Produção!H826*(PreçoLivre!H828*(1-Plan1!$B$11)+H$4*Plan1!$E$16)-H$5-H$2)*H$7)</f>
        <v>4410661.6019544089</v>
      </c>
      <c r="I832" s="4">
        <f>((Produção!I826*(PreçoLivre!I828*(1-Plan1!$B$11)+I$4*Plan1!$E$16)-I$5-I$2)*I$7)</f>
        <v>4010468.305290997</v>
      </c>
      <c r="J832" s="4">
        <f>((Produção!J826*(PreçoLivre!J828*(1-Plan1!$B$11)+J$4*Plan1!$E$16)-J$5-J$2)*J$7)</f>
        <v>3497014.1775087845</v>
      </c>
      <c r="K832" s="4">
        <f>((Produção!K826*(PreçoLivre!K828*(1-Plan1!$B$11)+K$4*Plan1!$E$16)-K$5-K$2)*K$7)</f>
        <v>3088352.2172533325</v>
      </c>
      <c r="L832" s="4">
        <f>((Produção!L826*(PreçoLivre!L828*(1-Plan1!$B$11)+L$4*Plan1!$E$16)-L$5-L$2)*L$7)</f>
        <v>2543919.5410400536</v>
      </c>
      <c r="M832" s="4">
        <f>((Produção!M826*(PreçoLivre!M828*(1-Plan1!$B$11)+M$4*Plan1!$E$16)-M$5-M$2)*M$7)</f>
        <v>2391596.0314288069</v>
      </c>
      <c r="N832" s="4">
        <f>((Produção!N826*(PreçoLivre!N828*(1-Plan1!$B$11)+N$4*Plan1!$E$16)-N$5-N$2)*N$7)</f>
        <v>2333155.0445645605</v>
      </c>
      <c r="O832" s="4">
        <f>((Produção!O826*(PreçoLivre!O828*(1-Plan1!$B$11)+O$4*Plan1!$E$16)-O$5-O$2)*O$7)</f>
        <v>2471199.8766543218</v>
      </c>
      <c r="P832" s="4">
        <f>((Produção!P826*(PreçoLivre!P828*(1-Plan1!$B$11)+P$4*Plan1!$E$16)-P$5-P$2)*P$7)</f>
        <v>2111474.8832496158</v>
      </c>
      <c r="Q832" s="4">
        <f>((Produção!Q826*(PreçoLivre!Q828*(1-Plan1!$B$11)+Q$4*Plan1!$E$16)-Q$5-Q$2)*Q$7)</f>
        <v>1807244.9073894054</v>
      </c>
      <c r="R832" s="4">
        <f>((Produção!R826*(PreçoLivre!R828*(1-Plan1!$B$11)+R$4*Plan1!$E$16)-R$5-R$2)*R$7)</f>
        <v>1589637.7612879118</v>
      </c>
      <c r="S832" s="4">
        <f>((Produção!S826*(PreçoLivre!S828*(1-Plan1!$B$11)+S$4*Plan1!$E$16)-S$5-S$2)*S$7)</f>
        <v>1559973.7451150711</v>
      </c>
      <c r="T832" s="4">
        <f>((Produção!T826*(PreçoLivre!T828*(1-Plan1!$B$11)+T$4*Plan1!$E$16)-T$5-T$2)*T$7)</f>
        <v>1515027.5766658341</v>
      </c>
      <c r="U832" s="4">
        <f>((Produção!U826*(PreçoLivre!U828*(1-Plan1!$B$11)+U$4*Plan1!$E$16)-U$5-U$2)*U$7)</f>
        <v>1271275.4119906463</v>
      </c>
      <c r="V832" s="4">
        <f>((Produção!V826*(PreçoLivre!V828*(1-Plan1!$B$11)+V$4*Plan1!$E$16)-V$5-V$2)*V$7)</f>
        <v>1107769.1136189883</v>
      </c>
    </row>
    <row r="833" spans="1:22" x14ac:dyDescent="0.25">
      <c r="A833">
        <v>824</v>
      </c>
      <c r="B833" s="100">
        <f t="shared" si="12"/>
        <v>69275319.71963127</v>
      </c>
      <c r="C833" s="4">
        <f>((Produção!C827*(PreçoLivre!C829*(1-Plan1!$B$11)+C$4*Plan1!$E$16)-C$5-C$2)*C$7)</f>
        <v>7697818.2552735582</v>
      </c>
      <c r="D833" s="4">
        <f>((Produção!D827*(PreçoLivre!D829*(1-Plan1!$B$11)+D$4*Plan1!$E$16)-D$5-D$2)*D$7)</f>
        <v>6164867.3953899853</v>
      </c>
      <c r="E833" s="4">
        <f>((Produção!E827*(PreçoLivre!E829*(1-Plan1!$B$11)+E$4*Plan1!$E$16)-E$5-E$2)*E$7)</f>
        <v>5921177.4744404508</v>
      </c>
      <c r="F833" s="4">
        <f>((Produção!F827*(PreçoLivre!F829*(1-Plan1!$B$11)+F$4*Plan1!$E$16)-F$5-F$2)*F$7)</f>
        <v>5630558.3839043118</v>
      </c>
      <c r="G833" s="4">
        <f>((Produção!G827*(PreçoLivre!G829*(1-Plan1!$B$11)+G$4*Plan1!$E$16)-G$5-G$2)*G$7)</f>
        <v>5256129.9095683899</v>
      </c>
      <c r="H833" s="4">
        <f>((Produção!H827*(PreçoLivre!H829*(1-Plan1!$B$11)+H$4*Plan1!$E$16)-H$5-H$2)*H$7)</f>
        <v>4899353.111272498</v>
      </c>
      <c r="I833" s="4">
        <f>((Produção!I827*(PreçoLivre!I829*(1-Plan1!$B$11)+I$4*Plan1!$E$16)-I$5-I$2)*I$7)</f>
        <v>4623715.8474978991</v>
      </c>
      <c r="J833" s="4">
        <f>((Produção!J827*(PreçoLivre!J829*(1-Plan1!$B$11)+J$4*Plan1!$E$16)-J$5-J$2)*J$7)</f>
        <v>4141223.3683200395</v>
      </c>
      <c r="K833" s="4">
        <f>((Produção!K827*(PreçoLivre!K829*(1-Plan1!$B$11)+K$4*Plan1!$E$16)-K$5-K$2)*K$7)</f>
        <v>3690958.3855414656</v>
      </c>
      <c r="L833" s="4">
        <f>((Produção!L827*(PreçoLivre!L829*(1-Plan1!$B$11)+L$4*Plan1!$E$16)-L$5-L$2)*L$7)</f>
        <v>3016563.019790526</v>
      </c>
      <c r="M833" s="4">
        <f>((Produção!M827*(PreçoLivre!M829*(1-Plan1!$B$11)+M$4*Plan1!$E$16)-M$5-M$2)*M$7)</f>
        <v>2644987.6086788843</v>
      </c>
      <c r="N833" s="4">
        <f>((Produção!N827*(PreçoLivre!N829*(1-Plan1!$B$11)+N$4*Plan1!$E$16)-N$5-N$2)*N$7)</f>
        <v>2377382.7151881028</v>
      </c>
      <c r="O833" s="4">
        <f>((Produção!O827*(PreçoLivre!O829*(1-Plan1!$B$11)+O$4*Plan1!$E$16)-O$5-O$2)*O$7)</f>
        <v>2113799.5297845188</v>
      </c>
      <c r="P833" s="4">
        <f>((Produção!P827*(PreçoLivre!P829*(1-Plan1!$B$11)+P$4*Plan1!$E$16)-P$5-P$2)*P$7)</f>
        <v>1913707.7213148058</v>
      </c>
      <c r="Q833" s="4">
        <f>((Produção!Q827*(PreçoLivre!Q829*(1-Plan1!$B$11)+Q$4*Plan1!$E$16)-Q$5-Q$2)*Q$7)</f>
        <v>1737417.7466527398</v>
      </c>
      <c r="R833" s="4">
        <f>((Produção!R827*(PreçoLivre!R829*(1-Plan1!$B$11)+R$4*Plan1!$E$16)-R$5-R$2)*R$7)</f>
        <v>1739903.7574324254</v>
      </c>
      <c r="S833" s="4">
        <f>((Produção!S827*(PreçoLivre!S829*(1-Plan1!$B$11)+S$4*Plan1!$E$16)-S$5-S$2)*S$7)</f>
        <v>1503647.4366015287</v>
      </c>
      <c r="T833" s="4">
        <f>((Produção!T827*(PreçoLivre!T829*(1-Plan1!$B$11)+T$4*Plan1!$E$16)-T$5-T$2)*T$7)</f>
        <v>1538302.2047613547</v>
      </c>
      <c r="U833" s="4">
        <f>((Produção!U827*(PreçoLivre!U829*(1-Plan1!$B$11)+U$4*Plan1!$E$16)-U$5-U$2)*U$7)</f>
        <v>1432522.9865401224</v>
      </c>
      <c r="V833" s="4">
        <f>((Produção!V827*(PreçoLivre!V829*(1-Plan1!$B$11)+V$4*Plan1!$E$16)-V$5-V$2)*V$7)</f>
        <v>1231282.8616776743</v>
      </c>
    </row>
    <row r="834" spans="1:22" x14ac:dyDescent="0.25">
      <c r="A834">
        <v>825</v>
      </c>
      <c r="B834" s="100">
        <f t="shared" si="12"/>
        <v>71932245.915989339</v>
      </c>
      <c r="C834" s="4">
        <f>((Produção!C828*(PreçoLivre!C830*(1-Plan1!$B$11)+C$4*Plan1!$E$16)-C$5-C$2)*C$7)</f>
        <v>7480422.7748455759</v>
      </c>
      <c r="D834" s="4">
        <f>((Produção!D828*(PreçoLivre!D830*(1-Plan1!$B$11)+D$4*Plan1!$E$16)-D$5-D$2)*D$7)</f>
        <v>6365449.8179384908</v>
      </c>
      <c r="E834" s="4">
        <f>((Produção!E828*(PreçoLivre!E830*(1-Plan1!$B$11)+E$4*Plan1!$E$16)-E$5-E$2)*E$7)</f>
        <v>5934412.4644791642</v>
      </c>
      <c r="F834" s="4">
        <f>((Produção!F828*(PreçoLivre!F830*(1-Plan1!$B$11)+F$4*Plan1!$E$16)-F$5-F$2)*F$7)</f>
        <v>5260897.2235242175</v>
      </c>
      <c r="G834" s="4">
        <f>((Produção!G828*(PreçoLivre!G830*(1-Plan1!$B$11)+G$4*Plan1!$E$16)-G$5-G$2)*G$7)</f>
        <v>4928822.6422153609</v>
      </c>
      <c r="H834" s="4">
        <f>((Produção!H828*(PreçoLivre!H830*(1-Plan1!$B$11)+H$4*Plan1!$E$16)-H$5-H$2)*H$7)</f>
        <v>4401616.0851761959</v>
      </c>
      <c r="I834" s="4">
        <f>((Produção!I828*(PreçoLivre!I830*(1-Plan1!$B$11)+I$4*Plan1!$E$16)-I$5-I$2)*I$7)</f>
        <v>3837319.5723035079</v>
      </c>
      <c r="J834" s="4">
        <f>((Produção!J828*(PreçoLivre!J830*(1-Plan1!$B$11)+J$4*Plan1!$E$16)-J$5-J$2)*J$7)</f>
        <v>3509830.2233740999</v>
      </c>
      <c r="K834" s="4">
        <f>((Produção!K828*(PreçoLivre!K830*(1-Plan1!$B$11)+K$4*Plan1!$E$16)-K$5-K$2)*K$7)</f>
        <v>3366232.6400044491</v>
      </c>
      <c r="L834" s="4">
        <f>((Produção!L828*(PreçoLivre!L830*(1-Plan1!$B$11)+L$4*Plan1!$E$16)-L$5-L$2)*L$7)</f>
        <v>3157473.2781586857</v>
      </c>
      <c r="M834" s="4">
        <f>((Produção!M828*(PreçoLivre!M830*(1-Plan1!$B$11)+M$4*Plan1!$E$16)-M$5-M$2)*M$7)</f>
        <v>3028670.4479527138</v>
      </c>
      <c r="N834" s="4">
        <f>((Produção!N828*(PreçoLivre!N830*(1-Plan1!$B$11)+N$4*Plan1!$E$16)-N$5-N$2)*N$7)</f>
        <v>2841826.9672884308</v>
      </c>
      <c r="O834" s="4">
        <f>((Produção!O828*(PreçoLivre!O830*(1-Plan1!$B$11)+O$4*Plan1!$E$16)-O$5-O$2)*O$7)</f>
        <v>2863957.9678953257</v>
      </c>
      <c r="P834" s="4">
        <f>((Produção!P828*(PreçoLivre!P830*(1-Plan1!$B$11)+P$4*Plan1!$E$16)-P$5-P$2)*P$7)</f>
        <v>2439555.7437924989</v>
      </c>
      <c r="Q834" s="4">
        <f>((Produção!Q828*(PreçoLivre!Q830*(1-Plan1!$B$11)+Q$4*Plan1!$E$16)-Q$5-Q$2)*Q$7)</f>
        <v>2495764.3295773612</v>
      </c>
      <c r="R834" s="4">
        <f>((Produção!R828*(PreçoLivre!R830*(1-Plan1!$B$11)+R$4*Plan1!$E$16)-R$5-R$2)*R$7)</f>
        <v>2255072.8497842341</v>
      </c>
      <c r="S834" s="4">
        <f>((Produção!S828*(PreçoLivre!S830*(1-Plan1!$B$11)+S$4*Plan1!$E$16)-S$5-S$2)*S$7)</f>
        <v>2220422.62899527</v>
      </c>
      <c r="T834" s="4">
        <f>((Produção!T828*(PreçoLivre!T830*(1-Plan1!$B$11)+T$4*Plan1!$E$16)-T$5-T$2)*T$7)</f>
        <v>2050247.8227644155</v>
      </c>
      <c r="U834" s="4">
        <f>((Produção!U828*(PreçoLivre!U830*(1-Plan1!$B$11)+U$4*Plan1!$E$16)-U$5-U$2)*U$7)</f>
        <v>1846369.5072834515</v>
      </c>
      <c r="V834" s="4">
        <f>((Produção!V828*(PreçoLivre!V830*(1-Plan1!$B$11)+V$4*Plan1!$E$16)-V$5-V$2)*V$7)</f>
        <v>1647880.928635882</v>
      </c>
    </row>
    <row r="835" spans="1:22" x14ac:dyDescent="0.25">
      <c r="A835">
        <v>826</v>
      </c>
      <c r="B835" s="100">
        <f t="shared" si="12"/>
        <v>44961592.108202703</v>
      </c>
      <c r="C835" s="4">
        <f>((Produção!C829*(PreçoLivre!C831*(1-Plan1!$B$11)+C$4*Plan1!$E$16)-C$5-C$2)*C$7)</f>
        <v>6777553.1816106467</v>
      </c>
      <c r="D835" s="4">
        <f>((Produção!D829*(PreçoLivre!D831*(1-Plan1!$B$11)+D$4*Plan1!$E$16)-D$5-D$2)*D$7)</f>
        <v>5654660.416013496</v>
      </c>
      <c r="E835" s="4">
        <f>((Produção!E829*(PreçoLivre!E831*(1-Plan1!$B$11)+E$4*Plan1!$E$16)-E$5-E$2)*E$7)</f>
        <v>4570994.3882224662</v>
      </c>
      <c r="F835" s="4">
        <f>((Produção!F829*(PreçoLivre!F831*(1-Plan1!$B$11)+F$4*Plan1!$E$16)-F$5-F$2)*F$7)</f>
        <v>3984802.6381307011</v>
      </c>
      <c r="G835" s="4">
        <f>((Produção!G829*(PreçoLivre!G831*(1-Plan1!$B$11)+G$4*Plan1!$E$16)-G$5-G$2)*G$7)</f>
        <v>3276916.9239837262</v>
      </c>
      <c r="H835" s="4">
        <f>((Produção!H829*(PreçoLivre!H831*(1-Plan1!$B$11)+H$4*Plan1!$E$16)-H$5-H$2)*H$7)</f>
        <v>2850059.8374507991</v>
      </c>
      <c r="I835" s="4">
        <f>((Produção!I829*(PreçoLivre!I831*(1-Plan1!$B$11)+I$4*Plan1!$E$16)-I$5-I$2)*I$7)</f>
        <v>2352876.570758834</v>
      </c>
      <c r="J835" s="4">
        <f>((Produção!J829*(PreçoLivre!J831*(1-Plan1!$B$11)+J$4*Plan1!$E$16)-J$5-J$2)*J$7)</f>
        <v>1976256.7143324828</v>
      </c>
      <c r="K835" s="4">
        <f>((Produção!K829*(PreçoLivre!K831*(1-Plan1!$B$11)+K$4*Plan1!$E$16)-K$5-K$2)*K$7)</f>
        <v>1859944.4545006377</v>
      </c>
      <c r="L835" s="4">
        <f>((Produção!L829*(PreçoLivre!L831*(1-Plan1!$B$11)+L$4*Plan1!$E$16)-L$5-L$2)*L$7)</f>
        <v>1664939.5706384147</v>
      </c>
      <c r="M835" s="4">
        <f>((Produção!M829*(PreçoLivre!M831*(1-Plan1!$B$11)+M$4*Plan1!$E$16)-M$5-M$2)*M$7)</f>
        <v>1590268.34962811</v>
      </c>
      <c r="N835" s="4">
        <f>((Produção!N829*(PreçoLivre!N831*(1-Plan1!$B$11)+N$4*Plan1!$E$16)-N$5-N$2)*N$7)</f>
        <v>1370278.5660053999</v>
      </c>
      <c r="O835" s="4">
        <f>((Produção!O829*(PreçoLivre!O831*(1-Plan1!$B$11)+O$4*Plan1!$E$16)-O$5-O$2)*O$7)</f>
        <v>1274622.23661098</v>
      </c>
      <c r="P835" s="4">
        <f>((Produção!P829*(PreçoLivre!P831*(1-Plan1!$B$11)+P$4*Plan1!$E$16)-P$5-P$2)*P$7)</f>
        <v>1159812.3671869081</v>
      </c>
      <c r="Q835" s="4">
        <f>((Produção!Q829*(PreçoLivre!Q831*(1-Plan1!$B$11)+Q$4*Plan1!$E$16)-Q$5-Q$2)*Q$7)</f>
        <v>973904.58491299872</v>
      </c>
      <c r="R835" s="4">
        <f>((Produção!R829*(PreçoLivre!R831*(1-Plan1!$B$11)+R$4*Plan1!$E$16)-R$5-R$2)*R$7)</f>
        <v>857634.48581244121</v>
      </c>
      <c r="S835" s="4">
        <f>((Produção!S829*(PreçoLivre!S831*(1-Plan1!$B$11)+S$4*Plan1!$E$16)-S$5-S$2)*S$7)</f>
        <v>781790.60983140185</v>
      </c>
      <c r="T835" s="4">
        <f>((Produção!T829*(PreçoLivre!T831*(1-Plan1!$B$11)+T$4*Plan1!$E$16)-T$5-T$2)*T$7)</f>
        <v>654189.99636086123</v>
      </c>
      <c r="U835" s="4">
        <f>((Produção!U829*(PreçoLivre!U831*(1-Plan1!$B$11)+U$4*Plan1!$E$16)-U$5-U$2)*U$7)</f>
        <v>687794.8492553191</v>
      </c>
      <c r="V835" s="4">
        <f>((Produção!V829*(PreçoLivre!V831*(1-Plan1!$B$11)+V$4*Plan1!$E$16)-V$5-V$2)*V$7)</f>
        <v>642291.36695607239</v>
      </c>
    </row>
    <row r="836" spans="1:22" x14ac:dyDescent="0.25">
      <c r="A836">
        <v>827</v>
      </c>
      <c r="B836" s="100">
        <f t="shared" si="12"/>
        <v>74204727.75832139</v>
      </c>
      <c r="C836" s="4">
        <f>((Produção!C830*(PreçoLivre!C832*(1-Plan1!$B$11)+C$4*Plan1!$E$16)-C$5-C$2)*C$7)</f>
        <v>6964757.1755019343</v>
      </c>
      <c r="D836" s="4">
        <f>((Produção!D830*(PreçoLivre!D832*(1-Plan1!$B$11)+D$4*Plan1!$E$16)-D$5-D$2)*D$7)</f>
        <v>6650655.7780188862</v>
      </c>
      <c r="E836" s="4">
        <f>((Produção!E830*(PreçoLivre!E832*(1-Plan1!$B$11)+E$4*Plan1!$E$16)-E$5-E$2)*E$7)</f>
        <v>5750559.4627111796</v>
      </c>
      <c r="F836" s="4">
        <f>((Produção!F830*(PreçoLivre!F832*(1-Plan1!$B$11)+F$4*Plan1!$E$16)-F$5-F$2)*F$7)</f>
        <v>5420501.5270638429</v>
      </c>
      <c r="G836" s="4">
        <f>((Produção!G830*(PreçoLivre!G832*(1-Plan1!$B$11)+G$4*Plan1!$E$16)-G$5-G$2)*G$7)</f>
        <v>4870613.611409435</v>
      </c>
      <c r="H836" s="4">
        <f>((Produção!H830*(PreçoLivre!H832*(1-Plan1!$B$11)+H$4*Plan1!$E$16)-H$5-H$2)*H$7)</f>
        <v>4622173.0060230438</v>
      </c>
      <c r="I836" s="4">
        <f>((Produção!I830*(PreçoLivre!I832*(1-Plan1!$B$11)+I$4*Plan1!$E$16)-I$5-I$2)*I$7)</f>
        <v>4221076.0456643142</v>
      </c>
      <c r="J836" s="4">
        <f>((Produção!J830*(PreçoLivre!J832*(1-Plan1!$B$11)+J$4*Plan1!$E$16)-J$5-J$2)*J$7)</f>
        <v>4150799.2603931716</v>
      </c>
      <c r="K836" s="4">
        <f>((Produção!K830*(PreçoLivre!K832*(1-Plan1!$B$11)+K$4*Plan1!$E$16)-K$5-K$2)*K$7)</f>
        <v>4248411.4376821043</v>
      </c>
      <c r="L836" s="4">
        <f>((Produção!L830*(PreçoLivre!L832*(1-Plan1!$B$11)+L$4*Plan1!$E$16)-L$5-L$2)*L$7)</f>
        <v>4167506.1264452557</v>
      </c>
      <c r="M836" s="4">
        <f>((Produção!M830*(PreçoLivre!M832*(1-Plan1!$B$11)+M$4*Plan1!$E$16)-M$5-M$2)*M$7)</f>
        <v>3800930.4182809177</v>
      </c>
      <c r="N836" s="4">
        <f>((Produção!N830*(PreçoLivre!N832*(1-Plan1!$B$11)+N$4*Plan1!$E$16)-N$5-N$2)*N$7)</f>
        <v>3302854.8847688003</v>
      </c>
      <c r="O836" s="4">
        <f>((Produção!O830*(PreçoLivre!O832*(1-Plan1!$B$11)+O$4*Plan1!$E$16)-O$5-O$2)*O$7)</f>
        <v>2934671.1415864588</v>
      </c>
      <c r="P836" s="4">
        <f>((Produção!P830*(PreçoLivre!P832*(1-Plan1!$B$11)+P$4*Plan1!$E$16)-P$5-P$2)*P$7)</f>
        <v>2556615.1584679158</v>
      </c>
      <c r="Q836" s="4">
        <f>((Produção!Q830*(PreçoLivre!Q832*(1-Plan1!$B$11)+Q$4*Plan1!$E$16)-Q$5-Q$2)*Q$7)</f>
        <v>2128863.6147017209</v>
      </c>
      <c r="R836" s="4">
        <f>((Produção!R830*(PreçoLivre!R832*(1-Plan1!$B$11)+R$4*Plan1!$E$16)-R$5-R$2)*R$7)</f>
        <v>1982670.5609694594</v>
      </c>
      <c r="S836" s="4">
        <f>((Produção!S830*(PreçoLivre!S832*(1-Plan1!$B$11)+S$4*Plan1!$E$16)-S$5-S$2)*S$7)</f>
        <v>1804216.954579263</v>
      </c>
      <c r="T836" s="4">
        <f>((Produção!T830*(PreçoLivre!T832*(1-Plan1!$B$11)+T$4*Plan1!$E$16)-T$5-T$2)*T$7)</f>
        <v>1681607.2540072633</v>
      </c>
      <c r="U836" s="4">
        <f>((Produção!U830*(PreçoLivre!U832*(1-Plan1!$B$11)+U$4*Plan1!$E$16)-U$5-U$2)*U$7)</f>
        <v>1541956.955184568</v>
      </c>
      <c r="V836" s="4">
        <f>((Produção!V830*(PreçoLivre!V832*(1-Plan1!$B$11)+V$4*Plan1!$E$16)-V$5-V$2)*V$7)</f>
        <v>1403287.3848618637</v>
      </c>
    </row>
    <row r="837" spans="1:22" x14ac:dyDescent="0.25">
      <c r="A837">
        <v>828</v>
      </c>
      <c r="B837" s="100">
        <f t="shared" si="12"/>
        <v>67491761.206847876</v>
      </c>
      <c r="C837" s="4">
        <f>((Produção!C831*(PreçoLivre!C833*(1-Plan1!$B$11)+C$4*Plan1!$E$16)-C$5-C$2)*C$7)</f>
        <v>7460360.6706987573</v>
      </c>
      <c r="D837" s="4">
        <f>((Produção!D831*(PreçoLivre!D833*(1-Plan1!$B$11)+D$4*Plan1!$E$16)-D$5-D$2)*D$7)</f>
        <v>7102420.8202460678</v>
      </c>
      <c r="E837" s="4">
        <f>((Produção!E831*(PreçoLivre!E833*(1-Plan1!$B$11)+E$4*Plan1!$E$16)-E$5-E$2)*E$7)</f>
        <v>6388252.1568312785</v>
      </c>
      <c r="F837" s="4">
        <f>((Produção!F831*(PreçoLivre!F833*(1-Plan1!$B$11)+F$4*Plan1!$E$16)-F$5-F$2)*F$7)</f>
        <v>5644867.9069629833</v>
      </c>
      <c r="G837" s="4">
        <f>((Produção!G831*(PreçoLivre!G833*(1-Plan1!$B$11)+G$4*Plan1!$E$16)-G$5-G$2)*G$7)</f>
        <v>4927045.2557354225</v>
      </c>
      <c r="H837" s="4">
        <f>((Produção!H831*(PreçoLivre!H833*(1-Plan1!$B$11)+H$4*Plan1!$E$16)-H$5-H$2)*H$7)</f>
        <v>4517756.8551515508</v>
      </c>
      <c r="I837" s="4">
        <f>((Produção!I831*(PreçoLivre!I833*(1-Plan1!$B$11)+I$4*Plan1!$E$16)-I$5-I$2)*I$7)</f>
        <v>3942222.3857155889</v>
      </c>
      <c r="J837" s="4">
        <f>((Produção!J831*(PreçoLivre!J833*(1-Plan1!$B$11)+J$4*Plan1!$E$16)-J$5-J$2)*J$7)</f>
        <v>3716773.1963896998</v>
      </c>
      <c r="K837" s="4">
        <f>((Produção!K831*(PreçoLivre!K833*(1-Plan1!$B$11)+K$4*Plan1!$E$16)-K$5-K$2)*K$7)</f>
        <v>3368401.2549068579</v>
      </c>
      <c r="L837" s="4">
        <f>((Produção!L831*(PreçoLivre!L833*(1-Plan1!$B$11)+L$4*Plan1!$E$16)-L$5-L$2)*L$7)</f>
        <v>3029882.8667297722</v>
      </c>
      <c r="M837" s="4">
        <f>((Produção!M831*(PreçoLivre!M833*(1-Plan1!$B$11)+M$4*Plan1!$E$16)-M$5-M$2)*M$7)</f>
        <v>2727796.6914552762</v>
      </c>
      <c r="N837" s="4">
        <f>((Produção!N831*(PreçoLivre!N833*(1-Plan1!$B$11)+N$4*Plan1!$E$16)-N$5-N$2)*N$7)</f>
        <v>2514926.5781039763</v>
      </c>
      <c r="O837" s="4">
        <f>((Produção!O831*(PreçoLivre!O833*(1-Plan1!$B$11)+O$4*Plan1!$E$16)-O$5-O$2)*O$7)</f>
        <v>2265192.0531617226</v>
      </c>
      <c r="P837" s="4">
        <f>((Produção!P831*(PreçoLivre!P833*(1-Plan1!$B$11)+P$4*Plan1!$E$16)-P$5-P$2)*P$7)</f>
        <v>2007863.5625903828</v>
      </c>
      <c r="Q837" s="4">
        <f>((Produção!Q831*(PreçoLivre!Q833*(1-Plan1!$B$11)+Q$4*Plan1!$E$16)-Q$5-Q$2)*Q$7)</f>
        <v>1798782.5300121782</v>
      </c>
      <c r="R837" s="4">
        <f>((Produção!R831*(PreçoLivre!R833*(1-Plan1!$B$11)+R$4*Plan1!$E$16)-R$5-R$2)*R$7)</f>
        <v>1533244.5114993423</v>
      </c>
      <c r="S837" s="4">
        <f>((Produção!S831*(PreçoLivre!S833*(1-Plan1!$B$11)+S$4*Plan1!$E$16)-S$5-S$2)*S$7)</f>
        <v>1331601.4869368772</v>
      </c>
      <c r="T837" s="4">
        <f>((Produção!T831*(PreçoLivre!T833*(1-Plan1!$B$11)+T$4*Plan1!$E$16)-T$5-T$2)*T$7)</f>
        <v>1177667.8909505322</v>
      </c>
      <c r="U837" s="4">
        <f>((Produção!U831*(PreçoLivre!U833*(1-Plan1!$B$11)+U$4*Plan1!$E$16)-U$5-U$2)*U$7)</f>
        <v>1096035.5128477083</v>
      </c>
      <c r="V837" s="4">
        <f>((Produção!V831*(PreçoLivre!V833*(1-Plan1!$B$11)+V$4*Plan1!$E$16)-V$5-V$2)*V$7)</f>
        <v>940667.01992191165</v>
      </c>
    </row>
    <row r="838" spans="1:22" x14ac:dyDescent="0.25">
      <c r="A838">
        <v>829</v>
      </c>
      <c r="B838" s="100">
        <f t="shared" si="12"/>
        <v>64761055.470237695</v>
      </c>
      <c r="C838" s="4">
        <f>((Produção!C832*(PreçoLivre!C834*(1-Plan1!$B$11)+C$4*Plan1!$E$16)-C$5-C$2)*C$7)</f>
        <v>8437870.9793285448</v>
      </c>
      <c r="D838" s="4">
        <f>((Produção!D832*(PreçoLivre!D834*(1-Plan1!$B$11)+D$4*Plan1!$E$16)-D$5-D$2)*D$7)</f>
        <v>6931369.8495545052</v>
      </c>
      <c r="E838" s="4">
        <f>((Produção!E832*(PreçoLivre!E834*(1-Plan1!$B$11)+E$4*Plan1!$E$16)-E$5-E$2)*E$7)</f>
        <v>6041461.2421958838</v>
      </c>
      <c r="F838" s="4">
        <f>((Produção!F832*(PreçoLivre!F834*(1-Plan1!$B$11)+F$4*Plan1!$E$16)-F$5-F$2)*F$7)</f>
        <v>5215930.3270093091</v>
      </c>
      <c r="G838" s="4">
        <f>((Produção!G832*(PreçoLivre!G834*(1-Plan1!$B$11)+G$4*Plan1!$E$16)-G$5-G$2)*G$7)</f>
        <v>4519260.1103169713</v>
      </c>
      <c r="H838" s="4">
        <f>((Produção!H832*(PreçoLivre!H834*(1-Plan1!$B$11)+H$4*Plan1!$E$16)-H$5-H$2)*H$7)</f>
        <v>4255370.7044232991</v>
      </c>
      <c r="I838" s="4">
        <f>((Produção!I832*(PreçoLivre!I834*(1-Plan1!$B$11)+I$4*Plan1!$E$16)-I$5-I$2)*I$7)</f>
        <v>3879615.0323935668</v>
      </c>
      <c r="J838" s="4">
        <f>((Produção!J832*(PreçoLivre!J834*(1-Plan1!$B$11)+J$4*Plan1!$E$16)-J$5-J$2)*J$7)</f>
        <v>3257886.6088804975</v>
      </c>
      <c r="K838" s="4">
        <f>((Produção!K832*(PreçoLivre!K834*(1-Plan1!$B$11)+K$4*Plan1!$E$16)-K$5-K$2)*K$7)</f>
        <v>2817732.1177807366</v>
      </c>
      <c r="L838" s="4">
        <f>((Produção!L832*(PreçoLivre!L834*(1-Plan1!$B$11)+L$4*Plan1!$E$16)-L$5-L$2)*L$7)</f>
        <v>2588699.6700957972</v>
      </c>
      <c r="M838" s="4">
        <f>((Produção!M832*(PreçoLivre!M834*(1-Plan1!$B$11)+M$4*Plan1!$E$16)-M$5-M$2)*M$7)</f>
        <v>2626110.7745617637</v>
      </c>
      <c r="N838" s="4">
        <f>((Produção!N832*(PreçoLivre!N834*(1-Plan1!$B$11)+N$4*Plan1!$E$16)-N$5-N$2)*N$7)</f>
        <v>2385099.1765688574</v>
      </c>
      <c r="O838" s="4">
        <f>((Produção!O832*(PreçoLivre!O834*(1-Plan1!$B$11)+O$4*Plan1!$E$16)-O$5-O$2)*O$7)</f>
        <v>2187734.9134419714</v>
      </c>
      <c r="P838" s="4">
        <f>((Produção!P832*(PreçoLivre!P834*(1-Plan1!$B$11)+P$4*Plan1!$E$16)-P$5-P$2)*P$7)</f>
        <v>1961527.1176833555</v>
      </c>
      <c r="Q838" s="4">
        <f>((Produção!Q832*(PreçoLivre!Q834*(1-Plan1!$B$11)+Q$4*Plan1!$E$16)-Q$5-Q$2)*Q$7)</f>
        <v>1664805.5999717431</v>
      </c>
      <c r="R838" s="4">
        <f>((Produção!R832*(PreçoLivre!R834*(1-Plan1!$B$11)+R$4*Plan1!$E$16)-R$5-R$2)*R$7)</f>
        <v>1512233.0686067885</v>
      </c>
      <c r="S838" s="4">
        <f>((Produção!S832*(PreçoLivre!S834*(1-Plan1!$B$11)+S$4*Plan1!$E$16)-S$5-S$2)*S$7)</f>
        <v>1367988.9588013184</v>
      </c>
      <c r="T838" s="4">
        <f>((Produção!T832*(PreçoLivre!T834*(1-Plan1!$B$11)+T$4*Plan1!$E$16)-T$5-T$2)*T$7)</f>
        <v>1233258.7518788623</v>
      </c>
      <c r="U838" s="4">
        <f>((Produção!U832*(PreçoLivre!U834*(1-Plan1!$B$11)+U$4*Plan1!$E$16)-U$5-U$2)*U$7)</f>
        <v>978254.33207451249</v>
      </c>
      <c r="V838" s="4">
        <f>((Produção!V832*(PreçoLivre!V834*(1-Plan1!$B$11)+V$4*Plan1!$E$16)-V$5-V$2)*V$7)</f>
        <v>898846.13466939761</v>
      </c>
    </row>
    <row r="839" spans="1:22" x14ac:dyDescent="0.25">
      <c r="A839">
        <v>830</v>
      </c>
      <c r="B839" s="100">
        <f t="shared" si="12"/>
        <v>85133696.649452895</v>
      </c>
      <c r="C839" s="4">
        <f>((Produção!C833*(PreçoLivre!C835*(1-Plan1!$B$11)+C$4*Plan1!$E$16)-C$5-C$2)*C$7)</f>
        <v>7890983.5201854249</v>
      </c>
      <c r="D839" s="4">
        <f>((Produção!D833*(PreçoLivre!D835*(1-Plan1!$B$11)+D$4*Plan1!$E$16)-D$5-D$2)*D$7)</f>
        <v>7922990.6983022243</v>
      </c>
      <c r="E839" s="4">
        <f>((Produção!E833*(PreçoLivre!E835*(1-Plan1!$B$11)+E$4*Plan1!$E$16)-E$5-E$2)*E$7)</f>
        <v>7447125.0313542411</v>
      </c>
      <c r="F839" s="4">
        <f>((Produção!F833*(PreçoLivre!F835*(1-Plan1!$B$11)+F$4*Plan1!$E$16)-F$5-F$2)*F$7)</f>
        <v>6727085.4614376668</v>
      </c>
      <c r="G839" s="4">
        <f>((Produção!G833*(PreçoLivre!G835*(1-Plan1!$B$11)+G$4*Plan1!$E$16)-G$5-G$2)*G$7)</f>
        <v>5988086.2115745498</v>
      </c>
      <c r="H839" s="4">
        <f>((Produção!H833*(PreçoLivre!H835*(1-Plan1!$B$11)+H$4*Plan1!$E$16)-H$5-H$2)*H$7)</f>
        <v>5854430.976536558</v>
      </c>
      <c r="I839" s="4">
        <f>((Produção!I833*(PreçoLivre!I835*(1-Plan1!$B$11)+I$4*Plan1!$E$16)-I$5-I$2)*I$7)</f>
        <v>5293666.9994663578</v>
      </c>
      <c r="J839" s="4">
        <f>((Produção!J833*(PreçoLivre!J835*(1-Plan1!$B$11)+J$4*Plan1!$E$16)-J$5-J$2)*J$7)</f>
        <v>5254259.5074415766</v>
      </c>
      <c r="K839" s="4">
        <f>((Produção!K833*(PreçoLivre!K835*(1-Plan1!$B$11)+K$4*Plan1!$E$16)-K$5-K$2)*K$7)</f>
        <v>4715246.0613051327</v>
      </c>
      <c r="L839" s="4">
        <f>((Produção!L833*(PreçoLivre!L835*(1-Plan1!$B$11)+L$4*Plan1!$E$16)-L$5-L$2)*L$7)</f>
        <v>4094933.6803559973</v>
      </c>
      <c r="M839" s="4">
        <f>((Produção!M833*(PreçoLivre!M835*(1-Plan1!$B$11)+M$4*Plan1!$E$16)-M$5-M$2)*M$7)</f>
        <v>3340009.9596544611</v>
      </c>
      <c r="N839" s="4">
        <f>((Produção!N833*(PreçoLivre!N835*(1-Plan1!$B$11)+N$4*Plan1!$E$16)-N$5-N$2)*N$7)</f>
        <v>3295746.8205796708</v>
      </c>
      <c r="O839" s="4">
        <f>((Produção!O833*(PreçoLivre!O835*(1-Plan1!$B$11)+O$4*Plan1!$E$16)-O$5-O$2)*O$7)</f>
        <v>2913979.8490915</v>
      </c>
      <c r="P839" s="4">
        <f>((Produção!P833*(PreçoLivre!P835*(1-Plan1!$B$11)+P$4*Plan1!$E$16)-P$5-P$2)*P$7)</f>
        <v>2789679.1105941865</v>
      </c>
      <c r="Q839" s="4">
        <f>((Produção!Q833*(PreçoLivre!Q835*(1-Plan1!$B$11)+Q$4*Plan1!$E$16)-Q$5-Q$2)*Q$7)</f>
        <v>2490933.4602546222</v>
      </c>
      <c r="R839" s="4">
        <f>((Produção!R833*(PreçoLivre!R835*(1-Plan1!$B$11)+R$4*Plan1!$E$16)-R$5-R$2)*R$7)</f>
        <v>2165560.3938717986</v>
      </c>
      <c r="S839" s="4">
        <f>((Produção!S833*(PreçoLivre!S835*(1-Plan1!$B$11)+S$4*Plan1!$E$16)-S$5-S$2)*S$7)</f>
        <v>1988138.7708685785</v>
      </c>
      <c r="T839" s="4">
        <f>((Produção!T833*(PreçoLivre!T835*(1-Plan1!$B$11)+T$4*Plan1!$E$16)-T$5-T$2)*T$7)</f>
        <v>1826808.7133401914</v>
      </c>
      <c r="U839" s="4">
        <f>((Produção!U833*(PreçoLivre!U835*(1-Plan1!$B$11)+U$4*Plan1!$E$16)-U$5-U$2)*U$7)</f>
        <v>1682057.6184557776</v>
      </c>
      <c r="V839" s="4">
        <f>((Produção!V833*(PreçoLivre!V835*(1-Plan1!$B$11)+V$4*Plan1!$E$16)-V$5-V$2)*V$7)</f>
        <v>1451973.8047823736</v>
      </c>
    </row>
    <row r="840" spans="1:22" x14ac:dyDescent="0.25">
      <c r="A840">
        <v>831</v>
      </c>
      <c r="B840" s="100">
        <f t="shared" si="12"/>
        <v>65911766.867701575</v>
      </c>
      <c r="C840" s="4">
        <f>((Produção!C834*(PreçoLivre!C836*(1-Plan1!$B$11)+C$4*Plan1!$E$16)-C$5-C$2)*C$7)</f>
        <v>6776023.562760083</v>
      </c>
      <c r="D840" s="4">
        <f>((Produção!D834*(PreçoLivre!D836*(1-Plan1!$B$11)+D$4*Plan1!$E$16)-D$5-D$2)*D$7)</f>
        <v>6022513.7784937024</v>
      </c>
      <c r="E840" s="4">
        <f>((Produção!E834*(PreçoLivre!E836*(1-Plan1!$B$11)+E$4*Plan1!$E$16)-E$5-E$2)*E$7)</f>
        <v>5069355.7492215056</v>
      </c>
      <c r="F840" s="4">
        <f>((Produção!F834*(PreçoLivre!F836*(1-Plan1!$B$11)+F$4*Plan1!$E$16)-F$5-F$2)*F$7)</f>
        <v>4681951.8721232247</v>
      </c>
      <c r="G840" s="4">
        <f>((Produção!G834*(PreçoLivre!G836*(1-Plan1!$B$11)+G$4*Plan1!$E$16)-G$5-G$2)*G$7)</f>
        <v>4425266.2845281754</v>
      </c>
      <c r="H840" s="4">
        <f>((Produção!H834*(PreçoLivre!H836*(1-Plan1!$B$11)+H$4*Plan1!$E$16)-H$5-H$2)*H$7)</f>
        <v>4044150.8072493407</v>
      </c>
      <c r="I840" s="4">
        <f>((Produção!I834*(PreçoLivre!I836*(1-Plan1!$B$11)+I$4*Plan1!$E$16)-I$5-I$2)*I$7)</f>
        <v>3883377.9951271066</v>
      </c>
      <c r="J840" s="4">
        <f>((Produção!J834*(PreçoLivre!J836*(1-Plan1!$B$11)+J$4*Plan1!$E$16)-J$5-J$2)*J$7)</f>
        <v>3457703.7151394491</v>
      </c>
      <c r="K840" s="4">
        <f>((Produção!K834*(PreçoLivre!K836*(1-Plan1!$B$11)+K$4*Plan1!$E$16)-K$5-K$2)*K$7)</f>
        <v>3219883.0043665427</v>
      </c>
      <c r="L840" s="4">
        <f>((Produção!L834*(PreçoLivre!L836*(1-Plan1!$B$11)+L$4*Plan1!$E$16)-L$5-L$2)*L$7)</f>
        <v>2910701.2201932915</v>
      </c>
      <c r="M840" s="4">
        <f>((Produção!M834*(PreçoLivre!M836*(1-Plan1!$B$11)+M$4*Plan1!$E$16)-M$5-M$2)*M$7)</f>
        <v>2684763.2932247515</v>
      </c>
      <c r="N840" s="4">
        <f>((Produção!N834*(PreçoLivre!N836*(1-Plan1!$B$11)+N$4*Plan1!$E$16)-N$5-N$2)*N$7)</f>
        <v>3074354.9505349649</v>
      </c>
      <c r="O840" s="4">
        <f>((Produção!O834*(PreçoLivre!O836*(1-Plan1!$B$11)+O$4*Plan1!$E$16)-O$5-O$2)*O$7)</f>
        <v>2638770.641789556</v>
      </c>
      <c r="P840" s="4">
        <f>((Produção!P834*(PreçoLivre!P836*(1-Plan1!$B$11)+P$4*Plan1!$E$16)-P$5-P$2)*P$7)</f>
        <v>2565204.5666425228</v>
      </c>
      <c r="Q840" s="4">
        <f>((Produção!Q834*(PreçoLivre!Q836*(1-Plan1!$B$11)+Q$4*Plan1!$E$16)-Q$5-Q$2)*Q$7)</f>
        <v>2380543.2707843352</v>
      </c>
      <c r="R840" s="4">
        <f>((Produção!R834*(PreçoLivre!R836*(1-Plan1!$B$11)+R$4*Plan1!$E$16)-R$5-R$2)*R$7)</f>
        <v>2097119.5042376299</v>
      </c>
      <c r="S840" s="4">
        <f>((Produção!S834*(PreçoLivre!S836*(1-Plan1!$B$11)+S$4*Plan1!$E$16)-S$5-S$2)*S$7)</f>
        <v>1744464.0733320881</v>
      </c>
      <c r="T840" s="4">
        <f>((Produção!T834*(PreçoLivre!T836*(1-Plan1!$B$11)+T$4*Plan1!$E$16)-T$5-T$2)*T$7)</f>
        <v>1558077.7334409656</v>
      </c>
      <c r="U840" s="4">
        <f>((Produção!U834*(PreçoLivre!U836*(1-Plan1!$B$11)+U$4*Plan1!$E$16)-U$5-U$2)*U$7)</f>
        <v>1426302.9720242007</v>
      </c>
      <c r="V840" s="4">
        <f>((Produção!V834*(PreçoLivre!V836*(1-Plan1!$B$11)+V$4*Plan1!$E$16)-V$5-V$2)*V$7)</f>
        <v>1251237.8724881487</v>
      </c>
    </row>
    <row r="841" spans="1:22" x14ac:dyDescent="0.25">
      <c r="A841">
        <v>832</v>
      </c>
      <c r="B841" s="100">
        <f t="shared" si="12"/>
        <v>65267230.641112462</v>
      </c>
      <c r="C841" s="4">
        <f>((Produção!C835*(PreçoLivre!C837*(1-Plan1!$B$11)+C$4*Plan1!$E$16)-C$5-C$2)*C$7)</f>
        <v>6920853.6204597037</v>
      </c>
      <c r="D841" s="4">
        <f>((Produção!D835*(PreçoLivre!D837*(1-Plan1!$B$11)+D$4*Plan1!$E$16)-D$5-D$2)*D$7)</f>
        <v>6472304.8490050519</v>
      </c>
      <c r="E841" s="4">
        <f>((Produção!E835*(PreçoLivre!E837*(1-Plan1!$B$11)+E$4*Plan1!$E$16)-E$5-E$2)*E$7)</f>
        <v>6373111.6684468463</v>
      </c>
      <c r="F841" s="4">
        <f>((Produção!F835*(PreçoLivre!F837*(1-Plan1!$B$11)+F$4*Plan1!$E$16)-F$5-F$2)*F$7)</f>
        <v>5635405.643199659</v>
      </c>
      <c r="G841" s="4">
        <f>((Produção!G835*(PreçoLivre!G837*(1-Plan1!$B$11)+G$4*Plan1!$E$16)-G$5-G$2)*G$7)</f>
        <v>4818788.4219078096</v>
      </c>
      <c r="H841" s="4">
        <f>((Produção!H835*(PreçoLivre!H837*(1-Plan1!$B$11)+H$4*Plan1!$E$16)-H$5-H$2)*H$7)</f>
        <v>4374825.3245387655</v>
      </c>
      <c r="I841" s="4">
        <f>((Produção!I835*(PreçoLivre!I837*(1-Plan1!$B$11)+I$4*Plan1!$E$16)-I$5-I$2)*I$7)</f>
        <v>4044859.3137966045</v>
      </c>
      <c r="J841" s="4">
        <f>((Produção!J835*(PreçoLivre!J837*(1-Plan1!$B$11)+J$4*Plan1!$E$16)-J$5-J$2)*J$7)</f>
        <v>3747592.5819760174</v>
      </c>
      <c r="K841" s="4">
        <f>((Produção!K835*(PreçoLivre!K837*(1-Plan1!$B$11)+K$4*Plan1!$E$16)-K$5-K$2)*K$7)</f>
        <v>3313351.8504104968</v>
      </c>
      <c r="L841" s="4">
        <f>((Produção!L835*(PreçoLivre!L837*(1-Plan1!$B$11)+L$4*Plan1!$E$16)-L$5-L$2)*L$7)</f>
        <v>3191126.4418521873</v>
      </c>
      <c r="M841" s="4">
        <f>((Produção!M835*(PreçoLivre!M837*(1-Plan1!$B$11)+M$4*Plan1!$E$16)-M$5-M$2)*M$7)</f>
        <v>2766790.8989398247</v>
      </c>
      <c r="N841" s="4">
        <f>((Produção!N835*(PreçoLivre!N837*(1-Plan1!$B$11)+N$4*Plan1!$E$16)-N$5-N$2)*N$7)</f>
        <v>2377932.95556089</v>
      </c>
      <c r="O841" s="4">
        <f>((Produção!O835*(PreçoLivre!O837*(1-Plan1!$B$11)+O$4*Plan1!$E$16)-O$5-O$2)*O$7)</f>
        <v>1976860.3862807231</v>
      </c>
      <c r="P841" s="4">
        <f>((Produção!P835*(PreçoLivre!P837*(1-Plan1!$B$11)+P$4*Plan1!$E$16)-P$5-P$2)*P$7)</f>
        <v>1725932.9680185621</v>
      </c>
      <c r="Q841" s="4">
        <f>((Produção!Q835*(PreçoLivre!Q837*(1-Plan1!$B$11)+Q$4*Plan1!$E$16)-Q$5-Q$2)*Q$7)</f>
        <v>1588704.1953009174</v>
      </c>
      <c r="R841" s="4">
        <f>((Produção!R835*(PreçoLivre!R837*(1-Plan1!$B$11)+R$4*Plan1!$E$16)-R$5-R$2)*R$7)</f>
        <v>1394766.0564698302</v>
      </c>
      <c r="S841" s="4">
        <f>((Produção!S835*(PreçoLivre!S837*(1-Plan1!$B$11)+S$4*Plan1!$E$16)-S$5-S$2)*S$7)</f>
        <v>1224065.2991987634</v>
      </c>
      <c r="T841" s="4">
        <f>((Produção!T835*(PreçoLivre!T837*(1-Plan1!$B$11)+T$4*Plan1!$E$16)-T$5-T$2)*T$7)</f>
        <v>1249396.3018729622</v>
      </c>
      <c r="U841" s="4">
        <f>((Produção!U835*(PreçoLivre!U837*(1-Plan1!$B$11)+U$4*Plan1!$E$16)-U$5-U$2)*U$7)</f>
        <v>1066118.0606425777</v>
      </c>
      <c r="V841" s="4">
        <f>((Produção!V835*(PreçoLivre!V837*(1-Plan1!$B$11)+V$4*Plan1!$E$16)-V$5-V$2)*V$7)</f>
        <v>1004443.8032342705</v>
      </c>
    </row>
    <row r="842" spans="1:22" x14ac:dyDescent="0.25">
      <c r="A842">
        <v>833</v>
      </c>
      <c r="B842" s="100">
        <f t="shared" si="12"/>
        <v>69005496.89352417</v>
      </c>
      <c r="C842" s="4">
        <f>((Produção!C836*(PreçoLivre!C838*(1-Plan1!$B$11)+C$4*Plan1!$E$16)-C$5-C$2)*C$7)</f>
        <v>7337087.0047441134</v>
      </c>
      <c r="D842" s="4">
        <f>((Produção!D836*(PreçoLivre!D838*(1-Plan1!$B$11)+D$4*Plan1!$E$16)-D$5-D$2)*D$7)</f>
        <v>6416675.3103274684</v>
      </c>
      <c r="E842" s="4">
        <f>((Produção!E836*(PreçoLivre!E838*(1-Plan1!$B$11)+E$4*Plan1!$E$16)-E$5-E$2)*E$7)</f>
        <v>6371684.3486274267</v>
      </c>
      <c r="F842" s="4">
        <f>((Produção!F836*(PreçoLivre!F838*(1-Plan1!$B$11)+F$4*Plan1!$E$16)-F$5-F$2)*F$7)</f>
        <v>5308804.4470224772</v>
      </c>
      <c r="G842" s="4">
        <f>((Produção!G836*(PreçoLivre!G838*(1-Plan1!$B$11)+G$4*Plan1!$E$16)-G$5-G$2)*G$7)</f>
        <v>4694729.1564015001</v>
      </c>
      <c r="H842" s="4">
        <f>((Produção!H836*(PreçoLivre!H838*(1-Plan1!$B$11)+H$4*Plan1!$E$16)-H$5-H$2)*H$7)</f>
        <v>4621155.3711192347</v>
      </c>
      <c r="I842" s="4">
        <f>((Produção!I836*(PreçoLivre!I838*(1-Plan1!$B$11)+I$4*Plan1!$E$16)-I$5-I$2)*I$7)</f>
        <v>4559710.4327532714</v>
      </c>
      <c r="J842" s="4">
        <f>((Produção!J836*(PreçoLivre!J838*(1-Plan1!$B$11)+J$4*Plan1!$E$16)-J$5-J$2)*J$7)</f>
        <v>4082135.0663423873</v>
      </c>
      <c r="K842" s="4">
        <f>((Produção!K836*(PreçoLivre!K838*(1-Plan1!$B$11)+K$4*Plan1!$E$16)-K$5-K$2)*K$7)</f>
        <v>3772933.441495561</v>
      </c>
      <c r="L842" s="4">
        <f>((Produção!L836*(PreçoLivre!L838*(1-Plan1!$B$11)+L$4*Plan1!$E$16)-L$5-L$2)*L$7)</f>
        <v>3081839.7046528668</v>
      </c>
      <c r="M842" s="4">
        <f>((Produção!M836*(PreçoLivre!M838*(1-Plan1!$B$11)+M$4*Plan1!$E$16)-M$5-M$2)*M$7)</f>
        <v>2749645.5102711362</v>
      </c>
      <c r="N842" s="4">
        <f>((Produção!N836*(PreçoLivre!N838*(1-Plan1!$B$11)+N$4*Plan1!$E$16)-N$5-N$2)*N$7)</f>
        <v>2393899.596243869</v>
      </c>
      <c r="O842" s="4">
        <f>((Produção!O836*(PreçoLivre!O838*(1-Plan1!$B$11)+O$4*Plan1!$E$16)-O$5-O$2)*O$7)</f>
        <v>2089981.282380654</v>
      </c>
      <c r="P842" s="4">
        <f>((Produção!P836*(PreçoLivre!P838*(1-Plan1!$B$11)+P$4*Plan1!$E$16)-P$5-P$2)*P$7)</f>
        <v>2091259.8989704191</v>
      </c>
      <c r="Q842" s="4">
        <f>((Produção!Q836*(PreçoLivre!Q838*(1-Plan1!$B$11)+Q$4*Plan1!$E$16)-Q$5-Q$2)*Q$7)</f>
        <v>2000162.5606170362</v>
      </c>
      <c r="R842" s="4">
        <f>((Produção!R836*(PreçoLivre!R838*(1-Plan1!$B$11)+R$4*Plan1!$E$16)-R$5-R$2)*R$7)</f>
        <v>1925793.2213395212</v>
      </c>
      <c r="S842" s="4">
        <f>((Produção!S836*(PreçoLivre!S838*(1-Plan1!$B$11)+S$4*Plan1!$E$16)-S$5-S$2)*S$7)</f>
        <v>1604363.9025931591</v>
      </c>
      <c r="T842" s="4">
        <f>((Produção!T836*(PreçoLivre!T838*(1-Plan1!$B$11)+T$4*Plan1!$E$16)-T$5-T$2)*T$7)</f>
        <v>1448289.3941193607</v>
      </c>
      <c r="U842" s="4">
        <f>((Produção!U836*(PreçoLivre!U838*(1-Plan1!$B$11)+U$4*Plan1!$E$16)-U$5-U$2)*U$7)</f>
        <v>1293826.3985096195</v>
      </c>
      <c r="V842" s="4">
        <f>((Produção!V836*(PreçoLivre!V838*(1-Plan1!$B$11)+V$4*Plan1!$E$16)-V$5-V$2)*V$7)</f>
        <v>1161520.8449930837</v>
      </c>
    </row>
    <row r="843" spans="1:22" x14ac:dyDescent="0.25">
      <c r="A843">
        <v>834</v>
      </c>
      <c r="B843" s="100">
        <f t="shared" ref="B843:B906" si="13">SUM(C843:V843)</f>
        <v>61812735.278678067</v>
      </c>
      <c r="C843" s="4">
        <f>((Produção!C837*(PreçoLivre!C839*(1-Plan1!$B$11)+C$4*Plan1!$E$16)-C$5-C$2)*C$7)</f>
        <v>7202573.278786079</v>
      </c>
      <c r="D843" s="4">
        <f>((Produção!D837*(PreçoLivre!D839*(1-Plan1!$B$11)+D$4*Plan1!$E$16)-D$5-D$2)*D$7)</f>
        <v>6010185.075250946</v>
      </c>
      <c r="E843" s="4">
        <f>((Produção!E837*(PreçoLivre!E839*(1-Plan1!$B$11)+E$4*Plan1!$E$16)-E$5-E$2)*E$7)</f>
        <v>5180630.9806089224</v>
      </c>
      <c r="F843" s="4">
        <f>((Produção!F837*(PreçoLivre!F839*(1-Plan1!$B$11)+F$4*Plan1!$E$16)-F$5-F$2)*F$7)</f>
        <v>4431221.9314784417</v>
      </c>
      <c r="G843" s="4">
        <f>((Produção!G837*(PreçoLivre!G839*(1-Plan1!$B$11)+G$4*Plan1!$E$16)-G$5-G$2)*G$7)</f>
        <v>4086205.6088000522</v>
      </c>
      <c r="H843" s="4">
        <f>((Produção!H837*(PreçoLivre!H839*(1-Plan1!$B$11)+H$4*Plan1!$E$16)-H$5-H$2)*H$7)</f>
        <v>3896674.1960030138</v>
      </c>
      <c r="I843" s="4">
        <f>((Produção!I837*(PreçoLivre!I839*(1-Plan1!$B$11)+I$4*Plan1!$E$16)-I$5-I$2)*I$7)</f>
        <v>3713568.9832490436</v>
      </c>
      <c r="J843" s="4">
        <f>((Produção!J837*(PreçoLivre!J839*(1-Plan1!$B$11)+J$4*Plan1!$E$16)-J$5-J$2)*J$7)</f>
        <v>3487282.1334295599</v>
      </c>
      <c r="K843" s="4">
        <f>((Produção!K837*(PreçoLivre!K839*(1-Plan1!$B$11)+K$4*Plan1!$E$16)-K$5-K$2)*K$7)</f>
        <v>3242141.9548942782</v>
      </c>
      <c r="L843" s="4">
        <f>((Produção!L837*(PreçoLivre!L839*(1-Plan1!$B$11)+L$4*Plan1!$E$16)-L$5-L$2)*L$7)</f>
        <v>2891689.5090801795</v>
      </c>
      <c r="M843" s="4">
        <f>((Produção!M837*(PreçoLivre!M839*(1-Plan1!$B$11)+M$4*Plan1!$E$16)-M$5-M$2)*M$7)</f>
        <v>2583664.0228173998</v>
      </c>
      <c r="N843" s="4">
        <f>((Produção!N837*(PreçoLivre!N839*(1-Plan1!$B$11)+N$4*Plan1!$E$16)-N$5-N$2)*N$7)</f>
        <v>2284126.0999076432</v>
      </c>
      <c r="O843" s="4">
        <f>((Produção!O837*(PreçoLivre!O839*(1-Plan1!$B$11)+O$4*Plan1!$E$16)-O$5-O$2)*O$7)</f>
        <v>2262961.1298543983</v>
      </c>
      <c r="P843" s="4">
        <f>((Produção!P837*(PreçoLivre!P839*(1-Plan1!$B$11)+P$4*Plan1!$E$16)-P$5-P$2)*P$7)</f>
        <v>2168075.0995677221</v>
      </c>
      <c r="Q843" s="4">
        <f>((Produção!Q837*(PreçoLivre!Q839*(1-Plan1!$B$11)+Q$4*Plan1!$E$16)-Q$5-Q$2)*Q$7)</f>
        <v>1864906.8604093113</v>
      </c>
      <c r="R843" s="4">
        <f>((Produção!R837*(PreçoLivre!R839*(1-Plan1!$B$11)+R$4*Plan1!$E$16)-R$5-R$2)*R$7)</f>
        <v>1605842.76384745</v>
      </c>
      <c r="S843" s="4">
        <f>((Produção!S837*(PreçoLivre!S839*(1-Plan1!$B$11)+S$4*Plan1!$E$16)-S$5-S$2)*S$7)</f>
        <v>1435401.9740608488</v>
      </c>
      <c r="T843" s="4">
        <f>((Produção!T837*(PreçoLivre!T839*(1-Plan1!$B$11)+T$4*Plan1!$E$16)-T$5-T$2)*T$7)</f>
        <v>1300882.6460804346</v>
      </c>
      <c r="U843" s="4">
        <f>((Produção!U837*(PreçoLivre!U839*(1-Plan1!$B$11)+U$4*Plan1!$E$16)-U$5-U$2)*U$7)</f>
        <v>1204020.9150333076</v>
      </c>
      <c r="V843" s="4">
        <f>((Produção!V837*(PreçoLivre!V839*(1-Plan1!$B$11)+V$4*Plan1!$E$16)-V$5-V$2)*V$7)</f>
        <v>960680.11551904469</v>
      </c>
    </row>
    <row r="844" spans="1:22" x14ac:dyDescent="0.25">
      <c r="A844">
        <v>835</v>
      </c>
      <c r="B844" s="100">
        <f t="shared" si="13"/>
        <v>77327715.285327449</v>
      </c>
      <c r="C844" s="4">
        <f>((Produção!C838*(PreçoLivre!C840*(1-Plan1!$B$11)+C$4*Plan1!$E$16)-C$5-C$2)*C$7)</f>
        <v>7553039.6066711945</v>
      </c>
      <c r="D844" s="4">
        <f>((Produção!D838*(PreçoLivre!D840*(1-Plan1!$B$11)+D$4*Plan1!$E$16)-D$5-D$2)*D$7)</f>
        <v>6868931.0219873115</v>
      </c>
      <c r="E844" s="4">
        <f>((Produção!E838*(PreçoLivre!E840*(1-Plan1!$B$11)+E$4*Plan1!$E$16)-E$5-E$2)*E$7)</f>
        <v>6167794.6275357045</v>
      </c>
      <c r="F844" s="4">
        <f>((Produção!F838*(PreçoLivre!F840*(1-Plan1!$B$11)+F$4*Plan1!$E$16)-F$5-F$2)*F$7)</f>
        <v>5645799.5397045501</v>
      </c>
      <c r="G844" s="4">
        <f>((Produção!G838*(PreçoLivre!G840*(1-Plan1!$B$11)+G$4*Plan1!$E$16)-G$5-G$2)*G$7)</f>
        <v>5209664.1410652697</v>
      </c>
      <c r="H844" s="4">
        <f>((Produção!H838*(PreçoLivre!H840*(1-Plan1!$B$11)+H$4*Plan1!$E$16)-H$5-H$2)*H$7)</f>
        <v>5648075.9579311498</v>
      </c>
      <c r="I844" s="4">
        <f>((Produção!I838*(PreçoLivre!I840*(1-Plan1!$B$11)+I$4*Plan1!$E$16)-I$5-I$2)*I$7)</f>
        <v>5383770.0644847564</v>
      </c>
      <c r="J844" s="4">
        <f>((Produção!J838*(PreçoLivre!J840*(1-Plan1!$B$11)+J$4*Plan1!$E$16)-J$5-J$2)*J$7)</f>
        <v>5314876.1839364823</v>
      </c>
      <c r="K844" s="4">
        <f>((Produção!K838*(PreçoLivre!K840*(1-Plan1!$B$11)+K$4*Plan1!$E$16)-K$5-K$2)*K$7)</f>
        <v>4807552.9025131278</v>
      </c>
      <c r="L844" s="4">
        <f>((Produção!L838*(PreçoLivre!L840*(1-Plan1!$B$11)+L$4*Plan1!$E$16)-L$5-L$2)*L$7)</f>
        <v>3660381.6811374705</v>
      </c>
      <c r="M844" s="4">
        <f>((Produção!M838*(PreçoLivre!M840*(1-Plan1!$B$11)+M$4*Plan1!$E$16)-M$5-M$2)*M$7)</f>
        <v>3211596.0382988681</v>
      </c>
      <c r="N844" s="4">
        <f>((Produção!N838*(PreçoLivre!N840*(1-Plan1!$B$11)+N$4*Plan1!$E$16)-N$5-N$2)*N$7)</f>
        <v>2879467.5540901795</v>
      </c>
      <c r="O844" s="4">
        <f>((Produção!O838*(PreçoLivre!O840*(1-Plan1!$B$11)+O$4*Plan1!$E$16)-O$5-O$2)*O$7)</f>
        <v>2620485.4528880841</v>
      </c>
      <c r="P844" s="4">
        <f>((Produção!P838*(PreçoLivre!P840*(1-Plan1!$B$11)+P$4*Plan1!$E$16)-P$5-P$2)*P$7)</f>
        <v>2209865.6387284813</v>
      </c>
      <c r="Q844" s="4">
        <f>((Produção!Q838*(PreçoLivre!Q840*(1-Plan1!$B$11)+Q$4*Plan1!$E$16)-Q$5-Q$2)*Q$7)</f>
        <v>2016811.1849770548</v>
      </c>
      <c r="R844" s="4">
        <f>((Produção!R838*(PreçoLivre!R840*(1-Plan1!$B$11)+R$4*Plan1!$E$16)-R$5-R$2)*R$7)</f>
        <v>2108907.1308924607</v>
      </c>
      <c r="S844" s="4">
        <f>((Produção!S838*(PreçoLivre!S840*(1-Plan1!$B$11)+S$4*Plan1!$E$16)-S$5-S$2)*S$7)</f>
        <v>1724423.1952459819</v>
      </c>
      <c r="T844" s="4">
        <f>((Produção!T838*(PreçoLivre!T840*(1-Plan1!$B$11)+T$4*Plan1!$E$16)-T$5-T$2)*T$7)</f>
        <v>1574248.464201771</v>
      </c>
      <c r="U844" s="4">
        <f>((Produção!U838*(PreçoLivre!U840*(1-Plan1!$B$11)+U$4*Plan1!$E$16)-U$5-U$2)*U$7)</f>
        <v>1437699.6291710199</v>
      </c>
      <c r="V844" s="4">
        <f>((Produção!V838*(PreçoLivre!V840*(1-Plan1!$B$11)+V$4*Plan1!$E$16)-V$5-V$2)*V$7)</f>
        <v>1284325.2698665266</v>
      </c>
    </row>
    <row r="845" spans="1:22" x14ac:dyDescent="0.25">
      <c r="A845">
        <v>836</v>
      </c>
      <c r="B845" s="100">
        <f t="shared" si="13"/>
        <v>83878073.803254515</v>
      </c>
      <c r="C845" s="4">
        <f>((Produção!C839*(PreçoLivre!C841*(1-Plan1!$B$11)+C$4*Plan1!$E$16)-C$5-C$2)*C$7)</f>
        <v>7704608.6995273028</v>
      </c>
      <c r="D845" s="4">
        <f>((Produção!D839*(PreçoLivre!D841*(1-Plan1!$B$11)+D$4*Plan1!$E$16)-D$5-D$2)*D$7)</f>
        <v>6453703.0112568149</v>
      </c>
      <c r="E845" s="4">
        <f>((Produção!E839*(PreçoLivre!E841*(1-Plan1!$B$11)+E$4*Plan1!$E$16)-E$5-E$2)*E$7)</f>
        <v>6442172.9226951348</v>
      </c>
      <c r="F845" s="4">
        <f>((Produção!F839*(PreçoLivre!F841*(1-Plan1!$B$11)+F$4*Plan1!$E$16)-F$5-F$2)*F$7)</f>
        <v>6422511.2042057179</v>
      </c>
      <c r="G845" s="4">
        <f>((Produção!G839*(PreçoLivre!G841*(1-Plan1!$B$11)+G$4*Plan1!$E$16)-G$5-G$2)*G$7)</f>
        <v>6398369.8571287282</v>
      </c>
      <c r="H845" s="4">
        <f>((Produção!H839*(PreçoLivre!H841*(1-Plan1!$B$11)+H$4*Plan1!$E$16)-H$5-H$2)*H$7)</f>
        <v>5699801.9052897235</v>
      </c>
      <c r="I845" s="4">
        <f>((Produção!I839*(PreçoLivre!I841*(1-Plan1!$B$11)+I$4*Plan1!$E$16)-I$5-I$2)*I$7)</f>
        <v>5420286.0647137808</v>
      </c>
      <c r="J845" s="4">
        <f>((Produção!J839*(PreçoLivre!J841*(1-Plan1!$B$11)+J$4*Plan1!$E$16)-J$5-J$2)*J$7)</f>
        <v>4902177.4268955616</v>
      </c>
      <c r="K845" s="4">
        <f>((Produção!K839*(PreçoLivre!K841*(1-Plan1!$B$11)+K$4*Plan1!$E$16)-K$5-K$2)*K$7)</f>
        <v>4362091.3654205306</v>
      </c>
      <c r="L845" s="4">
        <f>((Produção!L839*(PreçoLivre!L841*(1-Plan1!$B$11)+L$4*Plan1!$E$16)-L$5-L$2)*L$7)</f>
        <v>4011764.2149582217</v>
      </c>
      <c r="M845" s="4">
        <f>((Produção!M839*(PreçoLivre!M841*(1-Plan1!$B$11)+M$4*Plan1!$E$16)-M$5-M$2)*M$7)</f>
        <v>3992807.2962389472</v>
      </c>
      <c r="N845" s="4">
        <f>((Produção!N839*(PreçoLivre!N841*(1-Plan1!$B$11)+N$4*Plan1!$E$16)-N$5-N$2)*N$7)</f>
        <v>3592305.225184788</v>
      </c>
      <c r="O845" s="4">
        <f>((Produção!O839*(PreçoLivre!O841*(1-Plan1!$B$11)+O$4*Plan1!$E$16)-O$5-O$2)*O$7)</f>
        <v>3130251.5998832216</v>
      </c>
      <c r="P845" s="4">
        <f>((Produção!P839*(PreçoLivre!P841*(1-Plan1!$B$11)+P$4*Plan1!$E$16)-P$5-P$2)*P$7)</f>
        <v>2870039.347213075</v>
      </c>
      <c r="Q845" s="4">
        <f>((Produção!Q839*(PreçoLivre!Q841*(1-Plan1!$B$11)+Q$4*Plan1!$E$16)-Q$5-Q$2)*Q$7)</f>
        <v>2527861.8220026903</v>
      </c>
      <c r="R845" s="4">
        <f>((Produção!R839*(PreçoLivre!R841*(1-Plan1!$B$11)+R$4*Plan1!$E$16)-R$5-R$2)*R$7)</f>
        <v>2313186.9699182916</v>
      </c>
      <c r="S845" s="4">
        <f>((Produção!S839*(PreçoLivre!S841*(1-Plan1!$B$11)+S$4*Plan1!$E$16)-S$5-S$2)*S$7)</f>
        <v>2159397.6337924418</v>
      </c>
      <c r="T845" s="4">
        <f>((Produção!T839*(PreçoLivre!T841*(1-Plan1!$B$11)+T$4*Plan1!$E$16)-T$5-T$2)*T$7)</f>
        <v>1891651.1258556717</v>
      </c>
      <c r="U845" s="4">
        <f>((Produção!U839*(PreçoLivre!U841*(1-Plan1!$B$11)+U$4*Plan1!$E$16)-U$5-U$2)*U$7)</f>
        <v>1850618.7893029889</v>
      </c>
      <c r="V845" s="4">
        <f>((Produção!V839*(PreçoLivre!V841*(1-Plan1!$B$11)+V$4*Plan1!$E$16)-V$5-V$2)*V$7)</f>
        <v>1732467.321770878</v>
      </c>
    </row>
    <row r="846" spans="1:22" x14ac:dyDescent="0.25">
      <c r="A846">
        <v>837</v>
      </c>
      <c r="B846" s="100">
        <f t="shared" si="13"/>
        <v>69514008.834626347</v>
      </c>
      <c r="C846" s="4">
        <f>((Produção!C840*(PreçoLivre!C842*(1-Plan1!$B$11)+C$4*Plan1!$E$16)-C$5-C$2)*C$7)</f>
        <v>8000723.9098330773</v>
      </c>
      <c r="D846" s="4">
        <f>((Produção!D840*(PreçoLivre!D842*(1-Plan1!$B$11)+D$4*Plan1!$E$16)-D$5-D$2)*D$7)</f>
        <v>7165073.8402654361</v>
      </c>
      <c r="E846" s="4">
        <f>((Produção!E840*(PreçoLivre!E842*(1-Plan1!$B$11)+E$4*Plan1!$E$16)-E$5-E$2)*E$7)</f>
        <v>6999005.0799899548</v>
      </c>
      <c r="F846" s="4">
        <f>((Produção!F840*(PreçoLivre!F842*(1-Plan1!$B$11)+F$4*Plan1!$E$16)-F$5-F$2)*F$7)</f>
        <v>6398721.2428269107</v>
      </c>
      <c r="G846" s="4">
        <f>((Produção!G840*(PreçoLivre!G842*(1-Plan1!$B$11)+G$4*Plan1!$E$16)-G$5-G$2)*G$7)</f>
        <v>5102873.3996869819</v>
      </c>
      <c r="H846" s="4">
        <f>((Produção!H840*(PreçoLivre!H842*(1-Plan1!$B$11)+H$4*Plan1!$E$16)-H$5-H$2)*H$7)</f>
        <v>4370129.9496570937</v>
      </c>
      <c r="I846" s="4">
        <f>((Produção!I840*(PreçoLivre!I842*(1-Plan1!$B$11)+I$4*Plan1!$E$16)-I$5-I$2)*I$7)</f>
        <v>3521705.6257610293</v>
      </c>
      <c r="J846" s="4">
        <f>((Produção!J840*(PreçoLivre!J842*(1-Plan1!$B$11)+J$4*Plan1!$E$16)-J$5-J$2)*J$7)</f>
        <v>3152782.6534526455</v>
      </c>
      <c r="K846" s="4">
        <f>((Produção!K840*(PreçoLivre!K842*(1-Plan1!$B$11)+K$4*Plan1!$E$16)-K$5-K$2)*K$7)</f>
        <v>3030545.5804181569</v>
      </c>
      <c r="L846" s="4">
        <f>((Produção!L840*(PreçoLivre!L842*(1-Plan1!$B$11)+L$4*Plan1!$E$16)-L$5-L$2)*L$7)</f>
        <v>2780808.8254774171</v>
      </c>
      <c r="M846" s="4">
        <f>((Produção!M840*(PreçoLivre!M842*(1-Plan1!$B$11)+M$4*Plan1!$E$16)-M$5-M$2)*M$7)</f>
        <v>2696137.2126348591</v>
      </c>
      <c r="N846" s="4">
        <f>((Produção!N840*(PreçoLivre!N842*(1-Plan1!$B$11)+N$4*Plan1!$E$16)-N$5-N$2)*N$7)</f>
        <v>2517142.9411950014</v>
      </c>
      <c r="O846" s="4">
        <f>((Produção!O840*(PreçoLivre!O842*(1-Plan1!$B$11)+O$4*Plan1!$E$16)-O$5-O$2)*O$7)</f>
        <v>2082778.6995960707</v>
      </c>
      <c r="P846" s="4">
        <f>((Produção!P840*(PreçoLivre!P842*(1-Plan1!$B$11)+P$4*Plan1!$E$16)-P$5-P$2)*P$7)</f>
        <v>2137137.8321590777</v>
      </c>
      <c r="Q846" s="4">
        <f>((Produção!Q840*(PreçoLivre!Q842*(1-Plan1!$B$11)+Q$4*Plan1!$E$16)-Q$5-Q$2)*Q$7)</f>
        <v>1872208.3665550272</v>
      </c>
      <c r="R846" s="4">
        <f>((Produção!R840*(PreçoLivre!R842*(1-Plan1!$B$11)+R$4*Plan1!$E$16)-R$5-R$2)*R$7)</f>
        <v>1665056.0900813895</v>
      </c>
      <c r="S846" s="4">
        <f>((Produção!S840*(PreçoLivre!S842*(1-Plan1!$B$11)+S$4*Plan1!$E$16)-S$5-S$2)*S$7)</f>
        <v>1656318.1421842321</v>
      </c>
      <c r="T846" s="4">
        <f>((Produção!T840*(PreçoLivre!T842*(1-Plan1!$B$11)+T$4*Plan1!$E$16)-T$5-T$2)*T$7)</f>
        <v>1495912.8181894119</v>
      </c>
      <c r="U846" s="4">
        <f>((Produção!U840*(PreçoLivre!U842*(1-Plan1!$B$11)+U$4*Plan1!$E$16)-U$5-U$2)*U$7)</f>
        <v>1491398.4812597441</v>
      </c>
      <c r="V846" s="4">
        <f>((Produção!V840*(PreçoLivre!V842*(1-Plan1!$B$11)+V$4*Plan1!$E$16)-V$5-V$2)*V$7)</f>
        <v>1377548.1434028237</v>
      </c>
    </row>
    <row r="847" spans="1:22" x14ac:dyDescent="0.25">
      <c r="A847">
        <v>838</v>
      </c>
      <c r="B847" s="100">
        <f t="shared" si="13"/>
        <v>55373103.392223746</v>
      </c>
      <c r="C847" s="4">
        <f>((Produção!C841*(PreçoLivre!C843*(1-Plan1!$B$11)+C$4*Plan1!$E$16)-C$5-C$2)*C$7)</f>
        <v>7211328.6651946837</v>
      </c>
      <c r="D847" s="4">
        <f>((Produção!D841*(PreçoLivre!D843*(1-Plan1!$B$11)+D$4*Plan1!$E$16)-D$5-D$2)*D$7)</f>
        <v>6432580.4855159316</v>
      </c>
      <c r="E847" s="4">
        <f>((Produção!E841*(PreçoLivre!E843*(1-Plan1!$B$11)+E$4*Plan1!$E$16)-E$5-E$2)*E$7)</f>
        <v>5728508.7119878549</v>
      </c>
      <c r="F847" s="4">
        <f>((Produção!F841*(PreçoLivre!F843*(1-Plan1!$B$11)+F$4*Plan1!$E$16)-F$5-F$2)*F$7)</f>
        <v>4671693.4022936337</v>
      </c>
      <c r="G847" s="4">
        <f>((Produção!G841*(PreçoLivre!G843*(1-Plan1!$B$11)+G$4*Plan1!$E$16)-G$5-G$2)*G$7)</f>
        <v>4483601.3035450475</v>
      </c>
      <c r="H847" s="4">
        <f>((Produção!H841*(PreçoLivre!H843*(1-Plan1!$B$11)+H$4*Plan1!$E$16)-H$5-H$2)*H$7)</f>
        <v>3787325.7844356052</v>
      </c>
      <c r="I847" s="4">
        <f>((Produção!I841*(PreçoLivre!I843*(1-Plan1!$B$11)+I$4*Plan1!$E$16)-I$5-I$2)*I$7)</f>
        <v>3158235.111318538</v>
      </c>
      <c r="J847" s="4">
        <f>((Produção!J841*(PreçoLivre!J843*(1-Plan1!$B$11)+J$4*Plan1!$E$16)-J$5-J$2)*J$7)</f>
        <v>2599691.2578053232</v>
      </c>
      <c r="K847" s="4">
        <f>((Produção!K841*(PreçoLivre!K843*(1-Plan1!$B$11)+K$4*Plan1!$E$16)-K$5-K$2)*K$7)</f>
        <v>2440719.5276304618</v>
      </c>
      <c r="L847" s="4">
        <f>((Produção!L841*(PreçoLivre!L843*(1-Plan1!$B$11)+L$4*Plan1!$E$16)-L$5-L$2)*L$7)</f>
        <v>2276926.3136848654</v>
      </c>
      <c r="M847" s="4">
        <f>((Produção!M841*(PreçoLivre!M843*(1-Plan1!$B$11)+M$4*Plan1!$E$16)-M$5-M$2)*M$7)</f>
        <v>2003319.3263528657</v>
      </c>
      <c r="N847" s="4">
        <f>((Produção!N841*(PreçoLivre!N843*(1-Plan1!$B$11)+N$4*Plan1!$E$16)-N$5-N$2)*N$7)</f>
        <v>1789245.0622281705</v>
      </c>
      <c r="O847" s="4">
        <f>((Produção!O841*(PreçoLivre!O843*(1-Plan1!$B$11)+O$4*Plan1!$E$16)-O$5-O$2)*O$7)</f>
        <v>1657345.720795301</v>
      </c>
      <c r="P847" s="4">
        <f>((Produção!P841*(PreçoLivre!P843*(1-Plan1!$B$11)+P$4*Plan1!$E$16)-P$5-P$2)*P$7)</f>
        <v>1429769.5230425627</v>
      </c>
      <c r="Q847" s="4">
        <f>((Produção!Q841*(PreçoLivre!Q843*(1-Plan1!$B$11)+Q$4*Plan1!$E$16)-Q$5-Q$2)*Q$7)</f>
        <v>1205184.7101960185</v>
      </c>
      <c r="R847" s="4">
        <f>((Produção!R841*(PreçoLivre!R843*(1-Plan1!$B$11)+R$4*Plan1!$E$16)-R$5-R$2)*R$7)</f>
        <v>1046175.123925967</v>
      </c>
      <c r="S847" s="4">
        <f>((Produção!S841*(PreçoLivre!S843*(1-Plan1!$B$11)+S$4*Plan1!$E$16)-S$5-S$2)*S$7)</f>
        <v>1005686.8708398757</v>
      </c>
      <c r="T847" s="4">
        <f>((Produção!T841*(PreçoLivre!T843*(1-Plan1!$B$11)+T$4*Plan1!$E$16)-T$5-T$2)*T$7)</f>
        <v>950634.58322961419</v>
      </c>
      <c r="U847" s="4">
        <f>((Produção!U841*(PreçoLivre!U843*(1-Plan1!$B$11)+U$4*Plan1!$E$16)-U$5-U$2)*U$7)</f>
        <v>787893.48551062762</v>
      </c>
      <c r="V847" s="4">
        <f>((Produção!V841*(PreçoLivre!V843*(1-Plan1!$B$11)+V$4*Plan1!$E$16)-V$5-V$2)*V$7)</f>
        <v>707238.42269078281</v>
      </c>
    </row>
    <row r="848" spans="1:22" x14ac:dyDescent="0.25">
      <c r="A848">
        <v>839</v>
      </c>
      <c r="B848" s="100">
        <f t="shared" si="13"/>
        <v>72672364.432713911</v>
      </c>
      <c r="C848" s="4">
        <f>((Produção!C842*(PreçoLivre!C844*(1-Plan1!$B$11)+C$4*Plan1!$E$16)-C$5-C$2)*C$7)</f>
        <v>7300896.757729237</v>
      </c>
      <c r="D848" s="4">
        <f>((Produção!D842*(PreçoLivre!D844*(1-Plan1!$B$11)+D$4*Plan1!$E$16)-D$5-D$2)*D$7)</f>
        <v>7439843.620873685</v>
      </c>
      <c r="E848" s="4">
        <f>((Produção!E842*(PreçoLivre!E844*(1-Plan1!$B$11)+E$4*Plan1!$E$16)-E$5-E$2)*E$7)</f>
        <v>6702922.7607102012</v>
      </c>
      <c r="F848" s="4">
        <f>((Produção!F842*(PreçoLivre!F844*(1-Plan1!$B$11)+F$4*Plan1!$E$16)-F$5-F$2)*F$7)</f>
        <v>5880345.0608212929</v>
      </c>
      <c r="G848" s="4">
        <f>((Produção!G842*(PreçoLivre!G844*(1-Plan1!$B$11)+G$4*Plan1!$E$16)-G$5-G$2)*G$7)</f>
        <v>4944135.1847832175</v>
      </c>
      <c r="H848" s="4">
        <f>((Produção!H842*(PreçoLivre!H844*(1-Plan1!$B$11)+H$4*Plan1!$E$16)-H$5-H$2)*H$7)</f>
        <v>5158954.7459400678</v>
      </c>
      <c r="I848" s="4">
        <f>((Produção!I842*(PreçoLivre!I844*(1-Plan1!$B$11)+I$4*Plan1!$E$16)-I$5-I$2)*I$7)</f>
        <v>4296006.3386034742</v>
      </c>
      <c r="J848" s="4">
        <f>((Produção!J842*(PreçoLivre!J844*(1-Plan1!$B$11)+J$4*Plan1!$E$16)-J$5-J$2)*J$7)</f>
        <v>3934059.6333688437</v>
      </c>
      <c r="K848" s="4">
        <f>((Produção!K842*(PreçoLivre!K844*(1-Plan1!$B$11)+K$4*Plan1!$E$16)-K$5-K$2)*K$7)</f>
        <v>3421592.0930481558</v>
      </c>
      <c r="L848" s="4">
        <f>((Produção!L842*(PreçoLivre!L844*(1-Plan1!$B$11)+L$4*Plan1!$E$16)-L$5-L$2)*L$7)</f>
        <v>3123950.4369646907</v>
      </c>
      <c r="M848" s="4">
        <f>((Produção!M842*(PreçoLivre!M844*(1-Plan1!$B$11)+M$4*Plan1!$E$16)-M$5-M$2)*M$7)</f>
        <v>2880932.7419337304</v>
      </c>
      <c r="N848" s="4">
        <f>((Produção!N842*(PreçoLivre!N844*(1-Plan1!$B$11)+N$4*Plan1!$E$16)-N$5-N$2)*N$7)</f>
        <v>2724959.5615715189</v>
      </c>
      <c r="O848" s="4">
        <f>((Produção!O842*(PreçoLivre!O844*(1-Plan1!$B$11)+O$4*Plan1!$E$16)-O$5-O$2)*O$7)</f>
        <v>2428097.2564600077</v>
      </c>
      <c r="P848" s="4">
        <f>((Produção!P842*(PreçoLivre!P844*(1-Plan1!$B$11)+P$4*Plan1!$E$16)-P$5-P$2)*P$7)</f>
        <v>2134855.1011263649</v>
      </c>
      <c r="Q848" s="4">
        <f>((Produção!Q842*(PreçoLivre!Q844*(1-Plan1!$B$11)+Q$4*Plan1!$E$16)-Q$5-Q$2)*Q$7)</f>
        <v>1936555.6509474395</v>
      </c>
      <c r="R848" s="4">
        <f>((Produção!R842*(PreçoLivre!R844*(1-Plan1!$B$11)+R$4*Plan1!$E$16)-R$5-R$2)*R$7)</f>
        <v>2001171.6243193722</v>
      </c>
      <c r="S848" s="4">
        <f>((Produção!S842*(PreçoLivre!S844*(1-Plan1!$B$11)+S$4*Plan1!$E$16)-S$5-S$2)*S$7)</f>
        <v>1835595.1644701229</v>
      </c>
      <c r="T848" s="4">
        <f>((Produção!T842*(PreçoLivre!T844*(1-Plan1!$B$11)+T$4*Plan1!$E$16)-T$5-T$2)*T$7)</f>
        <v>1736716.0967835658</v>
      </c>
      <c r="U848" s="4">
        <f>((Produção!U842*(PreçoLivre!U844*(1-Plan1!$B$11)+U$4*Plan1!$E$16)-U$5-U$2)*U$7)</f>
        <v>1500552.2409368102</v>
      </c>
      <c r="V848" s="4">
        <f>((Produção!V842*(PreçoLivre!V844*(1-Plan1!$B$11)+V$4*Plan1!$E$16)-V$5-V$2)*V$7)</f>
        <v>1290222.3613221003</v>
      </c>
    </row>
    <row r="849" spans="1:22" x14ac:dyDescent="0.25">
      <c r="A849">
        <v>840</v>
      </c>
      <c r="B849" s="100">
        <f t="shared" si="13"/>
        <v>66808266.334994167</v>
      </c>
      <c r="C849" s="4">
        <f>((Produção!C843*(PreçoLivre!C845*(1-Plan1!$B$11)+C$4*Plan1!$E$16)-C$5-C$2)*C$7)</f>
        <v>7579848.3489734298</v>
      </c>
      <c r="D849" s="4">
        <f>((Produção!D843*(PreçoLivre!D845*(1-Plan1!$B$11)+D$4*Plan1!$E$16)-D$5-D$2)*D$7)</f>
        <v>6876590.4759371774</v>
      </c>
      <c r="E849" s="4">
        <f>((Produção!E843*(PreçoLivre!E845*(1-Plan1!$B$11)+E$4*Plan1!$E$16)-E$5-E$2)*E$7)</f>
        <v>6625582.2042512093</v>
      </c>
      <c r="F849" s="4">
        <f>((Produção!F843*(PreçoLivre!F845*(1-Plan1!$B$11)+F$4*Plan1!$E$16)-F$5-F$2)*F$7)</f>
        <v>5647873.7573959148</v>
      </c>
      <c r="G849" s="4">
        <f>((Produção!G843*(PreçoLivre!G845*(1-Plan1!$B$11)+G$4*Plan1!$E$16)-G$5-G$2)*G$7)</f>
        <v>5073466.3480939139</v>
      </c>
      <c r="H849" s="4">
        <f>((Produção!H843*(PreçoLivre!H845*(1-Plan1!$B$11)+H$4*Plan1!$E$16)-H$5-H$2)*H$7)</f>
        <v>4633936.5569905657</v>
      </c>
      <c r="I849" s="4">
        <f>((Produção!I843*(PreçoLivre!I845*(1-Plan1!$B$11)+I$4*Plan1!$E$16)-I$5-I$2)*I$7)</f>
        <v>4161921.3059941875</v>
      </c>
      <c r="J849" s="4">
        <f>((Produção!J843*(PreçoLivre!J845*(1-Plan1!$B$11)+J$4*Plan1!$E$16)-J$5-J$2)*J$7)</f>
        <v>3597430.0910044545</v>
      </c>
      <c r="K849" s="4">
        <f>((Produção!K843*(PreçoLivre!K845*(1-Plan1!$B$11)+K$4*Plan1!$E$16)-K$5-K$2)*K$7)</f>
        <v>3420169.9593722513</v>
      </c>
      <c r="L849" s="4">
        <f>((Produção!L843*(PreçoLivre!L845*(1-Plan1!$B$11)+L$4*Plan1!$E$16)-L$5-L$2)*L$7)</f>
        <v>3011575.0015896456</v>
      </c>
      <c r="M849" s="4">
        <f>((Produção!M843*(PreçoLivre!M845*(1-Plan1!$B$11)+M$4*Plan1!$E$16)-M$5-M$2)*M$7)</f>
        <v>2554393.2632834264</v>
      </c>
      <c r="N849" s="4">
        <f>((Produção!N843*(PreçoLivre!N845*(1-Plan1!$B$11)+N$4*Plan1!$E$16)-N$5-N$2)*N$7)</f>
        <v>2092319.3886012279</v>
      </c>
      <c r="O849" s="4">
        <f>((Produção!O843*(PreçoLivre!O845*(1-Plan1!$B$11)+O$4*Plan1!$E$16)-O$5-O$2)*O$7)</f>
        <v>2139621.764688544</v>
      </c>
      <c r="P849" s="4">
        <f>((Produção!P843*(PreçoLivre!P845*(1-Plan1!$B$11)+P$4*Plan1!$E$16)-P$5-P$2)*P$7)</f>
        <v>1755067.8003559113</v>
      </c>
      <c r="Q849" s="4">
        <f>((Produção!Q843*(PreçoLivre!Q845*(1-Plan1!$B$11)+Q$4*Plan1!$E$16)-Q$5-Q$2)*Q$7)</f>
        <v>1612663.4394612806</v>
      </c>
      <c r="R849" s="4">
        <f>((Produção!R843*(PreçoLivre!R845*(1-Plan1!$B$11)+R$4*Plan1!$E$16)-R$5-R$2)*R$7)</f>
        <v>1569897.310357867</v>
      </c>
      <c r="S849" s="4">
        <f>((Produção!S843*(PreçoLivre!S845*(1-Plan1!$B$11)+S$4*Plan1!$E$16)-S$5-S$2)*S$7)</f>
        <v>1258406.480304277</v>
      </c>
      <c r="T849" s="4">
        <f>((Produção!T843*(PreçoLivre!T845*(1-Plan1!$B$11)+T$4*Plan1!$E$16)-T$5-T$2)*T$7)</f>
        <v>1104729.5764804827</v>
      </c>
      <c r="U849" s="4">
        <f>((Produção!U843*(PreçoLivre!U845*(1-Plan1!$B$11)+U$4*Plan1!$E$16)-U$5-U$2)*U$7)</f>
        <v>1057067.6980512596</v>
      </c>
      <c r="V849" s="4">
        <f>((Produção!V843*(PreçoLivre!V845*(1-Plan1!$B$11)+V$4*Plan1!$E$16)-V$5-V$2)*V$7)</f>
        <v>1035705.5638071328</v>
      </c>
    </row>
    <row r="850" spans="1:22" x14ac:dyDescent="0.25">
      <c r="A850">
        <v>841</v>
      </c>
      <c r="B850" s="100">
        <f t="shared" si="13"/>
        <v>55697448.862328984</v>
      </c>
      <c r="C850" s="4">
        <f>((Produção!C844*(PreçoLivre!C846*(1-Plan1!$B$11)+C$4*Plan1!$E$16)-C$5-C$2)*C$7)</f>
        <v>6971117.2581860805</v>
      </c>
      <c r="D850" s="4">
        <f>((Produção!D844*(PreçoLivre!D846*(1-Plan1!$B$11)+D$4*Plan1!$E$16)-D$5-D$2)*D$7)</f>
        <v>6042186.7963099703</v>
      </c>
      <c r="E850" s="4">
        <f>((Produção!E844*(PreçoLivre!E846*(1-Plan1!$B$11)+E$4*Plan1!$E$16)-E$5-E$2)*E$7)</f>
        <v>5477354.8891407298</v>
      </c>
      <c r="F850" s="4">
        <f>((Produção!F844*(PreçoLivre!F846*(1-Plan1!$B$11)+F$4*Plan1!$E$16)-F$5-F$2)*F$7)</f>
        <v>4701358.8431484746</v>
      </c>
      <c r="G850" s="4">
        <f>((Produção!G844*(PreçoLivre!G846*(1-Plan1!$B$11)+G$4*Plan1!$E$16)-G$5-G$2)*G$7)</f>
        <v>4211233.9308598088</v>
      </c>
      <c r="H850" s="4">
        <f>((Produção!H844*(PreçoLivre!H846*(1-Plan1!$B$11)+H$4*Plan1!$E$16)-H$5-H$2)*H$7)</f>
        <v>3667639.8559302446</v>
      </c>
      <c r="I850" s="4">
        <f>((Produção!I844*(PreçoLivre!I846*(1-Plan1!$B$11)+I$4*Plan1!$E$16)-I$5-I$2)*I$7)</f>
        <v>3205425.5634729946</v>
      </c>
      <c r="J850" s="4">
        <f>((Produção!J844*(PreçoLivre!J846*(1-Plan1!$B$11)+J$4*Plan1!$E$16)-J$5-J$2)*J$7)</f>
        <v>2899832.3795781042</v>
      </c>
      <c r="K850" s="4">
        <f>((Produção!K844*(PreçoLivre!K846*(1-Plan1!$B$11)+K$4*Plan1!$E$16)-K$5-K$2)*K$7)</f>
        <v>2790702.4928682274</v>
      </c>
      <c r="L850" s="4">
        <f>((Produção!L844*(PreçoLivre!L846*(1-Plan1!$B$11)+L$4*Plan1!$E$16)-L$5-L$2)*L$7)</f>
        <v>2453502.5718779052</v>
      </c>
      <c r="M850" s="4">
        <f>((Produção!M844*(PreçoLivre!M846*(1-Plan1!$B$11)+M$4*Plan1!$E$16)-M$5-M$2)*M$7)</f>
        <v>1921157.1940526927</v>
      </c>
      <c r="N850" s="4">
        <f>((Produção!N844*(PreçoLivre!N846*(1-Plan1!$B$11)+N$4*Plan1!$E$16)-N$5-N$2)*N$7)</f>
        <v>1682826.1116904176</v>
      </c>
      <c r="O850" s="4">
        <f>((Produção!O844*(PreçoLivre!O846*(1-Plan1!$B$11)+O$4*Plan1!$E$16)-O$5-O$2)*O$7)</f>
        <v>1549336.5576951129</v>
      </c>
      <c r="P850" s="4">
        <f>((Produção!P844*(PreçoLivre!P846*(1-Plan1!$B$11)+P$4*Plan1!$E$16)-P$5-P$2)*P$7)</f>
        <v>1351184.7043221593</v>
      </c>
      <c r="Q850" s="4">
        <f>((Produção!Q844*(PreçoLivre!Q846*(1-Plan1!$B$11)+Q$4*Plan1!$E$16)-Q$5-Q$2)*Q$7)</f>
        <v>1314514.1441229598</v>
      </c>
      <c r="R850" s="4">
        <f>((Produção!R844*(PreçoLivre!R846*(1-Plan1!$B$11)+R$4*Plan1!$E$16)-R$5-R$2)*R$7)</f>
        <v>1195593.337841549</v>
      </c>
      <c r="S850" s="4">
        <f>((Produção!S844*(PreçoLivre!S846*(1-Plan1!$B$11)+S$4*Plan1!$E$16)-S$5-S$2)*S$7)</f>
        <v>1170694.0402604195</v>
      </c>
      <c r="T850" s="4">
        <f>((Produção!T844*(PreçoLivre!T846*(1-Plan1!$B$11)+T$4*Plan1!$E$16)-T$5-T$2)*T$7)</f>
        <v>1136898.8509848486</v>
      </c>
      <c r="U850" s="4">
        <f>((Produção!U844*(PreçoLivre!U846*(1-Plan1!$B$11)+U$4*Plan1!$E$16)-U$5-U$2)*U$7)</f>
        <v>1049825.982295458</v>
      </c>
      <c r="V850" s="4">
        <f>((Produção!V844*(PreçoLivre!V846*(1-Plan1!$B$11)+V$4*Plan1!$E$16)-V$5-V$2)*V$7)</f>
        <v>905063.3576908285</v>
      </c>
    </row>
    <row r="851" spans="1:22" x14ac:dyDescent="0.25">
      <c r="A851">
        <v>842</v>
      </c>
      <c r="B851" s="100">
        <f t="shared" si="13"/>
        <v>58171473.769322075</v>
      </c>
      <c r="C851" s="4">
        <f>((Produção!C845*(PreçoLivre!C847*(1-Plan1!$B$11)+C$4*Plan1!$E$16)-C$5-C$2)*C$7)</f>
        <v>7814343.1485774992</v>
      </c>
      <c r="D851" s="4">
        <f>((Produção!D845*(PreçoLivre!D847*(1-Plan1!$B$11)+D$4*Plan1!$E$16)-D$5-D$2)*D$7)</f>
        <v>6571137.4824286811</v>
      </c>
      <c r="E851" s="4">
        <f>((Produção!E845*(PreçoLivre!E847*(1-Plan1!$B$11)+E$4*Plan1!$E$16)-E$5-E$2)*E$7)</f>
        <v>5968478.4195441427</v>
      </c>
      <c r="F851" s="4">
        <f>((Produção!F845*(PreçoLivre!F847*(1-Plan1!$B$11)+F$4*Plan1!$E$16)-F$5-F$2)*F$7)</f>
        <v>5070500.8579704221</v>
      </c>
      <c r="G851" s="4">
        <f>((Produção!G845*(PreçoLivre!G847*(1-Plan1!$B$11)+G$4*Plan1!$E$16)-G$5-G$2)*G$7)</f>
        <v>4539214.8180797007</v>
      </c>
      <c r="H851" s="4">
        <f>((Produção!H845*(PreçoLivre!H847*(1-Plan1!$B$11)+H$4*Plan1!$E$16)-H$5-H$2)*H$7)</f>
        <v>3866298.0239006197</v>
      </c>
      <c r="I851" s="4">
        <f>((Produção!I845*(PreçoLivre!I847*(1-Plan1!$B$11)+I$4*Plan1!$E$16)-I$5-I$2)*I$7)</f>
        <v>3567862.7511562388</v>
      </c>
      <c r="J851" s="4">
        <f>((Produção!J845*(PreçoLivre!J847*(1-Plan1!$B$11)+J$4*Plan1!$E$16)-J$5-J$2)*J$7)</f>
        <v>3165686.3430261947</v>
      </c>
      <c r="K851" s="4">
        <f>((Produção!K845*(PreçoLivre!K847*(1-Plan1!$B$11)+K$4*Plan1!$E$16)-K$5-K$2)*K$7)</f>
        <v>2608192.7191418493</v>
      </c>
      <c r="L851" s="4">
        <f>((Produção!L845*(PreçoLivre!L847*(1-Plan1!$B$11)+L$4*Plan1!$E$16)-L$5-L$2)*L$7)</f>
        <v>2330032.9690511655</v>
      </c>
      <c r="M851" s="4">
        <f>((Produção!M845*(PreçoLivre!M847*(1-Plan1!$B$11)+M$4*Plan1!$E$16)-M$5-M$2)*M$7)</f>
        <v>2090201.7225264621</v>
      </c>
      <c r="N851" s="4">
        <f>((Produção!N845*(PreçoLivre!N847*(1-Plan1!$B$11)+N$4*Plan1!$E$16)-N$5-N$2)*N$7)</f>
        <v>1921910.6285481965</v>
      </c>
      <c r="O851" s="4">
        <f>((Produção!O845*(PreçoLivre!O847*(1-Plan1!$B$11)+O$4*Plan1!$E$16)-O$5-O$2)*O$7)</f>
        <v>1667939.1184154812</v>
      </c>
      <c r="P851" s="4">
        <f>((Produção!P845*(PreçoLivre!P847*(1-Plan1!$B$11)+P$4*Plan1!$E$16)-P$5-P$2)*P$7)</f>
        <v>1414118.687741111</v>
      </c>
      <c r="Q851" s="4">
        <f>((Produção!Q845*(PreçoLivre!Q847*(1-Plan1!$B$11)+Q$4*Plan1!$E$16)-Q$5-Q$2)*Q$7)</f>
        <v>1117496.6867594956</v>
      </c>
      <c r="R851" s="4">
        <f>((Produção!R845*(PreçoLivre!R847*(1-Plan1!$B$11)+R$4*Plan1!$E$16)-R$5-R$2)*R$7)</f>
        <v>1130283.4464721724</v>
      </c>
      <c r="S851" s="4">
        <f>((Produção!S845*(PreçoLivre!S847*(1-Plan1!$B$11)+S$4*Plan1!$E$16)-S$5-S$2)*S$7)</f>
        <v>989597.04622754373</v>
      </c>
      <c r="T851" s="4">
        <f>((Produção!T845*(PreçoLivre!T847*(1-Plan1!$B$11)+T$4*Plan1!$E$16)-T$5-T$2)*T$7)</f>
        <v>887703.72225972358</v>
      </c>
      <c r="U851" s="4">
        <f>((Produção!U845*(PreçoLivre!U847*(1-Plan1!$B$11)+U$4*Plan1!$E$16)-U$5-U$2)*U$7)</f>
        <v>747559.72949541453</v>
      </c>
      <c r="V851" s="4">
        <f>((Produção!V845*(PreçoLivre!V847*(1-Plan1!$B$11)+V$4*Plan1!$E$16)-V$5-V$2)*V$7)</f>
        <v>702915.44799996121</v>
      </c>
    </row>
    <row r="852" spans="1:22" x14ac:dyDescent="0.25">
      <c r="A852">
        <v>843</v>
      </c>
      <c r="B852" s="100">
        <f t="shared" si="13"/>
        <v>60505557.912585832</v>
      </c>
      <c r="C852" s="4">
        <f>((Produção!C846*(PreçoLivre!C848*(1-Plan1!$B$11)+C$4*Plan1!$E$16)-C$5-C$2)*C$7)</f>
        <v>8129428.8190875389</v>
      </c>
      <c r="D852" s="4">
        <f>((Produção!D846*(PreçoLivre!D848*(1-Plan1!$B$11)+D$4*Plan1!$E$16)-D$5-D$2)*D$7)</f>
        <v>6838368.4349411214</v>
      </c>
      <c r="E852" s="4">
        <f>((Produção!E846*(PreçoLivre!E848*(1-Plan1!$B$11)+E$4*Plan1!$E$16)-E$5-E$2)*E$7)</f>
        <v>5714263.5606144052</v>
      </c>
      <c r="F852" s="4">
        <f>((Produção!F846*(PreçoLivre!F848*(1-Plan1!$B$11)+F$4*Plan1!$E$16)-F$5-F$2)*F$7)</f>
        <v>4810007.0640870361</v>
      </c>
      <c r="G852" s="4">
        <f>((Produção!G846*(PreçoLivre!G848*(1-Plan1!$B$11)+G$4*Plan1!$E$16)-G$5-G$2)*G$7)</f>
        <v>4290309.0551074743</v>
      </c>
      <c r="H852" s="4">
        <f>((Produção!H846*(PreçoLivre!H848*(1-Plan1!$B$11)+H$4*Plan1!$E$16)-H$5-H$2)*H$7)</f>
        <v>3949331.9876008113</v>
      </c>
      <c r="I852" s="4">
        <f>((Produção!I846*(PreçoLivre!I848*(1-Plan1!$B$11)+I$4*Plan1!$E$16)-I$5-I$2)*I$7)</f>
        <v>3119805.4016349805</v>
      </c>
      <c r="J852" s="4">
        <f>((Produção!J846*(PreçoLivre!J848*(1-Plan1!$B$11)+J$4*Plan1!$E$16)-J$5-J$2)*J$7)</f>
        <v>2833716.1973272478</v>
      </c>
      <c r="K852" s="4">
        <f>((Produção!K846*(PreçoLivre!K848*(1-Plan1!$B$11)+K$4*Plan1!$E$16)-K$5-K$2)*K$7)</f>
        <v>2456322.4951692596</v>
      </c>
      <c r="L852" s="4">
        <f>((Produção!L846*(PreçoLivre!L848*(1-Plan1!$B$11)+L$4*Plan1!$E$16)-L$5-L$2)*L$7)</f>
        <v>2283490.1179792485</v>
      </c>
      <c r="M852" s="4">
        <f>((Produção!M846*(PreçoLivre!M848*(1-Plan1!$B$11)+M$4*Plan1!$E$16)-M$5-M$2)*M$7)</f>
        <v>2118773.5996026625</v>
      </c>
      <c r="N852" s="4">
        <f>((Produção!N846*(PreçoLivre!N848*(1-Plan1!$B$11)+N$4*Plan1!$E$16)-N$5-N$2)*N$7)</f>
        <v>1935650.9234065681</v>
      </c>
      <c r="O852" s="4">
        <f>((Produção!O846*(PreçoLivre!O848*(1-Plan1!$B$11)+O$4*Plan1!$E$16)-O$5-O$2)*O$7)</f>
        <v>1857543.625934172</v>
      </c>
      <c r="P852" s="4">
        <f>((Produção!P846*(PreçoLivre!P848*(1-Plan1!$B$11)+P$4*Plan1!$E$16)-P$5-P$2)*P$7)</f>
        <v>1602232.5501231195</v>
      </c>
      <c r="Q852" s="4">
        <f>((Produção!Q846*(PreçoLivre!Q848*(1-Plan1!$B$11)+Q$4*Plan1!$E$16)-Q$5-Q$2)*Q$7)</f>
        <v>1581819.7721624095</v>
      </c>
      <c r="R852" s="4">
        <f>((Produção!R846*(PreçoLivre!R848*(1-Plan1!$B$11)+R$4*Plan1!$E$16)-R$5-R$2)*R$7)</f>
        <v>1521921.3805272139</v>
      </c>
      <c r="S852" s="4">
        <f>((Produção!S846*(PreçoLivre!S848*(1-Plan1!$B$11)+S$4*Plan1!$E$16)-S$5-S$2)*S$7)</f>
        <v>1428096.2002082637</v>
      </c>
      <c r="T852" s="4">
        <f>((Produção!T846*(PreçoLivre!T848*(1-Plan1!$B$11)+T$4*Plan1!$E$16)-T$5-T$2)*T$7)</f>
        <v>1426526.6623198467</v>
      </c>
      <c r="U852" s="4">
        <f>((Produção!U846*(PreçoLivre!U848*(1-Plan1!$B$11)+U$4*Plan1!$E$16)-U$5-U$2)*U$7)</f>
        <v>1351248.3175784308</v>
      </c>
      <c r="V852" s="4">
        <f>((Produção!V846*(PreçoLivre!V848*(1-Plan1!$B$11)+V$4*Plan1!$E$16)-V$5-V$2)*V$7)</f>
        <v>1256701.7471740278</v>
      </c>
    </row>
    <row r="853" spans="1:22" x14ac:dyDescent="0.25">
      <c r="A853">
        <v>844</v>
      </c>
      <c r="B853" s="100">
        <f t="shared" si="13"/>
        <v>86789806.22242175</v>
      </c>
      <c r="C853" s="4">
        <f>((Produção!C847*(PreçoLivre!C849*(1-Plan1!$B$11)+C$4*Plan1!$E$16)-C$5-C$2)*C$7)</f>
        <v>7467047.1603503041</v>
      </c>
      <c r="D853" s="4">
        <f>((Produção!D847*(PreçoLivre!D849*(1-Plan1!$B$11)+D$4*Plan1!$E$16)-D$5-D$2)*D$7)</f>
        <v>7131999.0076133534</v>
      </c>
      <c r="E853" s="4">
        <f>((Produção!E847*(PreçoLivre!E849*(1-Plan1!$B$11)+E$4*Plan1!$E$16)-E$5-E$2)*E$7)</f>
        <v>6712736.3556762496</v>
      </c>
      <c r="F853" s="4">
        <f>((Produção!F847*(PreçoLivre!F849*(1-Plan1!$B$11)+F$4*Plan1!$E$16)-F$5-F$2)*F$7)</f>
        <v>6377884.2601940474</v>
      </c>
      <c r="G853" s="4">
        <f>((Produção!G847*(PreçoLivre!G849*(1-Plan1!$B$11)+G$4*Plan1!$E$16)-G$5-G$2)*G$7)</f>
        <v>6198432.8278207704</v>
      </c>
      <c r="H853" s="4">
        <f>((Produção!H847*(PreçoLivre!H849*(1-Plan1!$B$11)+H$4*Plan1!$E$16)-H$5-H$2)*H$7)</f>
        <v>5476127.0484966664</v>
      </c>
      <c r="I853" s="4">
        <f>((Produção!I847*(PreçoLivre!I849*(1-Plan1!$B$11)+I$4*Plan1!$E$16)-I$5-I$2)*I$7)</f>
        <v>5014887.5963382376</v>
      </c>
      <c r="J853" s="4">
        <f>((Produção!J847*(PreçoLivre!J849*(1-Plan1!$B$11)+J$4*Plan1!$E$16)-J$5-J$2)*J$7)</f>
        <v>4825203.0959195066</v>
      </c>
      <c r="K853" s="4">
        <f>((Produção!K847*(PreçoLivre!K849*(1-Plan1!$B$11)+K$4*Plan1!$E$16)-K$5-K$2)*K$7)</f>
        <v>4537234.2556306655</v>
      </c>
      <c r="L853" s="4">
        <f>((Produção!L847*(PreçoLivre!L849*(1-Plan1!$B$11)+L$4*Plan1!$E$16)-L$5-L$2)*L$7)</f>
        <v>4437396.112403838</v>
      </c>
      <c r="M853" s="4">
        <f>((Produção!M847*(PreçoLivre!M849*(1-Plan1!$B$11)+M$4*Plan1!$E$16)-M$5-M$2)*M$7)</f>
        <v>4131591.4017743501</v>
      </c>
      <c r="N853" s="4">
        <f>((Produção!N847*(PreçoLivre!N849*(1-Plan1!$B$11)+N$4*Plan1!$E$16)-N$5-N$2)*N$7)</f>
        <v>3804479.2107193749</v>
      </c>
      <c r="O853" s="4">
        <f>((Produção!O847*(PreçoLivre!O849*(1-Plan1!$B$11)+O$4*Plan1!$E$16)-O$5-O$2)*O$7)</f>
        <v>3431381.8961037546</v>
      </c>
      <c r="P853" s="4">
        <f>((Produção!P847*(PreçoLivre!P849*(1-Plan1!$B$11)+P$4*Plan1!$E$16)-P$5-P$2)*P$7)</f>
        <v>3080976.7065561675</v>
      </c>
      <c r="Q853" s="4">
        <f>((Produção!Q847*(PreçoLivre!Q849*(1-Plan1!$B$11)+Q$4*Plan1!$E$16)-Q$5-Q$2)*Q$7)</f>
        <v>2770931.6615093597</v>
      </c>
      <c r="R853" s="4">
        <f>((Produção!R847*(PreçoLivre!R849*(1-Plan1!$B$11)+R$4*Plan1!$E$16)-R$5-R$2)*R$7)</f>
        <v>2613442.4494181792</v>
      </c>
      <c r="S853" s="4">
        <f>((Produção!S847*(PreçoLivre!S849*(1-Plan1!$B$11)+S$4*Plan1!$E$16)-S$5-S$2)*S$7)</f>
        <v>2460948.1339497445</v>
      </c>
      <c r="T853" s="4">
        <f>((Produção!T847*(PreçoLivre!T849*(1-Plan1!$B$11)+T$4*Plan1!$E$16)-T$5-T$2)*T$7)</f>
        <v>2274174.7825809531</v>
      </c>
      <c r="U853" s="4">
        <f>((Produção!U847*(PreçoLivre!U849*(1-Plan1!$B$11)+U$4*Plan1!$E$16)-U$5-U$2)*U$7)</f>
        <v>2087838.7768813339</v>
      </c>
      <c r="V853" s="4">
        <f>((Produção!V847*(PreçoLivre!V849*(1-Plan1!$B$11)+V$4*Plan1!$E$16)-V$5-V$2)*V$7)</f>
        <v>1955093.482484886</v>
      </c>
    </row>
    <row r="854" spans="1:22" x14ac:dyDescent="0.25">
      <c r="A854">
        <v>845</v>
      </c>
      <c r="B854" s="100">
        <f t="shared" si="13"/>
        <v>74620031.793861121</v>
      </c>
      <c r="C854" s="4">
        <f>((Produção!C848*(PreçoLivre!C850*(1-Plan1!$B$11)+C$4*Plan1!$E$16)-C$5-C$2)*C$7)</f>
        <v>7409200.3029144676</v>
      </c>
      <c r="D854" s="4">
        <f>((Produção!D848*(PreçoLivre!D850*(1-Plan1!$B$11)+D$4*Plan1!$E$16)-D$5-D$2)*D$7)</f>
        <v>7257688.560747806</v>
      </c>
      <c r="E854" s="4">
        <f>((Produção!E848*(PreçoLivre!E850*(1-Plan1!$B$11)+E$4*Plan1!$E$16)-E$5-E$2)*E$7)</f>
        <v>6931056.8376241354</v>
      </c>
      <c r="F854" s="4">
        <f>((Produção!F848*(PreçoLivre!F850*(1-Plan1!$B$11)+F$4*Plan1!$E$16)-F$5-F$2)*F$7)</f>
        <v>5903118.6713065431</v>
      </c>
      <c r="G854" s="4">
        <f>((Produção!G848*(PreçoLivre!G850*(1-Plan1!$B$11)+G$4*Plan1!$E$16)-G$5-G$2)*G$7)</f>
        <v>5341178.8351976052</v>
      </c>
      <c r="H854" s="4">
        <f>((Produção!H848*(PreçoLivre!H850*(1-Plan1!$B$11)+H$4*Plan1!$E$16)-H$5-H$2)*H$7)</f>
        <v>4536429.5027347105</v>
      </c>
      <c r="I854" s="4">
        <f>((Produção!I848*(PreçoLivre!I850*(1-Plan1!$B$11)+I$4*Plan1!$E$16)-I$5-I$2)*I$7)</f>
        <v>4365259.2065835549</v>
      </c>
      <c r="J854" s="4">
        <f>((Produção!J848*(PreçoLivre!J850*(1-Plan1!$B$11)+J$4*Plan1!$E$16)-J$5-J$2)*J$7)</f>
        <v>4528371.4888942419</v>
      </c>
      <c r="K854" s="4">
        <f>((Produção!K848*(PreçoLivre!K850*(1-Plan1!$B$11)+K$4*Plan1!$E$16)-K$5-K$2)*K$7)</f>
        <v>4196311.1049330961</v>
      </c>
      <c r="L854" s="4">
        <f>((Produção!L848*(PreçoLivre!L850*(1-Plan1!$B$11)+L$4*Plan1!$E$16)-L$5-L$2)*L$7)</f>
        <v>3923780.4930613027</v>
      </c>
      <c r="M854" s="4">
        <f>((Produção!M848*(PreçoLivre!M850*(1-Plan1!$B$11)+M$4*Plan1!$E$16)-M$5-M$2)*M$7)</f>
        <v>3306935.588045151</v>
      </c>
      <c r="N854" s="4">
        <f>((Produção!N848*(PreçoLivre!N850*(1-Plan1!$B$11)+N$4*Plan1!$E$16)-N$5-N$2)*N$7)</f>
        <v>2795121.3341954639</v>
      </c>
      <c r="O854" s="4">
        <f>((Produção!O848*(PreçoLivre!O850*(1-Plan1!$B$11)+O$4*Plan1!$E$16)-O$5-O$2)*O$7)</f>
        <v>2401057.6361849527</v>
      </c>
      <c r="P854" s="4">
        <f>((Produção!P848*(PreçoLivre!P850*(1-Plan1!$B$11)+P$4*Plan1!$E$16)-P$5-P$2)*P$7)</f>
        <v>2187600.4515435775</v>
      </c>
      <c r="Q854" s="4">
        <f>((Produção!Q848*(PreçoLivre!Q850*(1-Plan1!$B$11)+Q$4*Plan1!$E$16)-Q$5-Q$2)*Q$7)</f>
        <v>2049530.4167283752</v>
      </c>
      <c r="R854" s="4">
        <f>((Produção!R848*(PreçoLivre!R850*(1-Plan1!$B$11)+R$4*Plan1!$E$16)-R$5-R$2)*R$7)</f>
        <v>1812345.655363959</v>
      </c>
      <c r="S854" s="4">
        <f>((Produção!S848*(PreçoLivre!S850*(1-Plan1!$B$11)+S$4*Plan1!$E$16)-S$5-S$2)*S$7)</f>
        <v>1643153.6402881835</v>
      </c>
      <c r="T854" s="4">
        <f>((Produção!T848*(PreçoLivre!T850*(1-Plan1!$B$11)+T$4*Plan1!$E$16)-T$5-T$2)*T$7)</f>
        <v>1497034.7824437111</v>
      </c>
      <c r="U854" s="4">
        <f>((Produção!U848*(PreçoLivre!U850*(1-Plan1!$B$11)+U$4*Plan1!$E$16)-U$5-U$2)*U$7)</f>
        <v>1310640.438230295</v>
      </c>
      <c r="V854" s="4">
        <f>((Produção!V848*(PreçoLivre!V850*(1-Plan1!$B$11)+V$4*Plan1!$E$16)-V$5-V$2)*V$7)</f>
        <v>1224216.8468399774</v>
      </c>
    </row>
    <row r="855" spans="1:22" x14ac:dyDescent="0.25">
      <c r="A855">
        <v>846</v>
      </c>
      <c r="B855" s="100">
        <f t="shared" si="13"/>
        <v>82141199.701381162</v>
      </c>
      <c r="C855" s="4">
        <f>((Produção!C849*(PreçoLivre!C851*(1-Plan1!$B$11)+C$4*Plan1!$E$16)-C$5-C$2)*C$7)</f>
        <v>7782898.2022450482</v>
      </c>
      <c r="D855" s="4">
        <f>((Produção!D849*(PreçoLivre!D851*(1-Plan1!$B$11)+D$4*Plan1!$E$16)-D$5-D$2)*D$7)</f>
        <v>6348727.0808520475</v>
      </c>
      <c r="E855" s="4">
        <f>((Produção!E849*(PreçoLivre!E851*(1-Plan1!$B$11)+E$4*Plan1!$E$16)-E$5-E$2)*E$7)</f>
        <v>5992459.3370220503</v>
      </c>
      <c r="F855" s="4">
        <f>((Produção!F849*(PreçoLivre!F851*(1-Plan1!$B$11)+F$4*Plan1!$E$16)-F$5-F$2)*F$7)</f>
        <v>5843216.919068831</v>
      </c>
      <c r="G855" s="4">
        <f>((Produção!G849*(PreçoLivre!G851*(1-Plan1!$B$11)+G$4*Plan1!$E$16)-G$5-G$2)*G$7)</f>
        <v>5952374.5857952079</v>
      </c>
      <c r="H855" s="4">
        <f>((Produção!H849*(PreçoLivre!H851*(1-Plan1!$B$11)+H$4*Plan1!$E$16)-H$5-H$2)*H$7)</f>
        <v>5866712.8639831869</v>
      </c>
      <c r="I855" s="4">
        <f>((Produção!I849*(PreçoLivre!I851*(1-Plan1!$B$11)+I$4*Plan1!$E$16)-I$5-I$2)*I$7)</f>
        <v>4905168.8793603061</v>
      </c>
      <c r="J855" s="4">
        <f>((Produção!J849*(PreçoLivre!J851*(1-Plan1!$B$11)+J$4*Plan1!$E$16)-J$5-J$2)*J$7)</f>
        <v>4474712.9559227601</v>
      </c>
      <c r="K855" s="4">
        <f>((Produção!K849*(PreçoLivre!K851*(1-Plan1!$B$11)+K$4*Plan1!$E$16)-K$5-K$2)*K$7)</f>
        <v>4303561.8276661094</v>
      </c>
      <c r="L855" s="4">
        <f>((Produção!L849*(PreçoLivre!L851*(1-Plan1!$B$11)+L$4*Plan1!$E$16)-L$5-L$2)*L$7)</f>
        <v>4308277.4218771728</v>
      </c>
      <c r="M855" s="4">
        <f>((Produção!M849*(PreçoLivre!M851*(1-Plan1!$B$11)+M$4*Plan1!$E$16)-M$5-M$2)*M$7)</f>
        <v>3700846.8275236874</v>
      </c>
      <c r="N855" s="4">
        <f>((Produção!N849*(PreçoLivre!N851*(1-Plan1!$B$11)+N$4*Plan1!$E$16)-N$5-N$2)*N$7)</f>
        <v>3422701.1537662582</v>
      </c>
      <c r="O855" s="4">
        <f>((Produção!O849*(PreçoLivre!O851*(1-Plan1!$B$11)+O$4*Plan1!$E$16)-O$5-O$2)*O$7)</f>
        <v>3130490.6273903931</v>
      </c>
      <c r="P855" s="4">
        <f>((Produção!P849*(PreçoLivre!P851*(1-Plan1!$B$11)+P$4*Plan1!$E$16)-P$5-P$2)*P$7)</f>
        <v>2758378.2849463434</v>
      </c>
      <c r="Q855" s="4">
        <f>((Produção!Q849*(PreçoLivre!Q851*(1-Plan1!$B$11)+Q$4*Plan1!$E$16)-Q$5-Q$2)*Q$7)</f>
        <v>2712406.9058149392</v>
      </c>
      <c r="R855" s="4">
        <f>((Produção!R849*(PreçoLivre!R851*(1-Plan1!$B$11)+R$4*Plan1!$E$16)-R$5-R$2)*R$7)</f>
        <v>2359898.81487524</v>
      </c>
      <c r="S855" s="4">
        <f>((Produção!S849*(PreçoLivre!S851*(1-Plan1!$B$11)+S$4*Plan1!$E$16)-S$5-S$2)*S$7)</f>
        <v>2122782.1365885492</v>
      </c>
      <c r="T855" s="4">
        <f>((Produção!T849*(PreçoLivre!T851*(1-Plan1!$B$11)+T$4*Plan1!$E$16)-T$5-T$2)*T$7)</f>
        <v>2141056.1985639376</v>
      </c>
      <c r="U855" s="4">
        <f>((Produção!U849*(PreçoLivre!U851*(1-Plan1!$B$11)+U$4*Plan1!$E$16)-U$5-U$2)*U$7)</f>
        <v>2078139.6728562173</v>
      </c>
      <c r="V855" s="4">
        <f>((Produção!V849*(PreçoLivre!V851*(1-Plan1!$B$11)+V$4*Plan1!$E$16)-V$5-V$2)*V$7)</f>
        <v>1936389.0052628797</v>
      </c>
    </row>
    <row r="856" spans="1:22" x14ac:dyDescent="0.25">
      <c r="A856">
        <v>847</v>
      </c>
      <c r="B856" s="100">
        <f t="shared" si="13"/>
        <v>72892167.814061195</v>
      </c>
      <c r="C856" s="4">
        <f>((Produção!C850*(PreçoLivre!C852*(1-Plan1!$B$11)+C$4*Plan1!$E$16)-C$5-C$2)*C$7)</f>
        <v>7700752.2785604093</v>
      </c>
      <c r="D856" s="4">
        <f>((Produção!D850*(PreçoLivre!D852*(1-Plan1!$B$11)+D$4*Plan1!$E$16)-D$5-D$2)*D$7)</f>
        <v>6892184.505864162</v>
      </c>
      <c r="E856" s="4">
        <f>((Produção!E850*(PreçoLivre!E852*(1-Plan1!$B$11)+E$4*Plan1!$E$16)-E$5-E$2)*E$7)</f>
        <v>6547636.6014697226</v>
      </c>
      <c r="F856" s="4">
        <f>((Produção!F850*(PreçoLivre!F852*(1-Plan1!$B$11)+F$4*Plan1!$E$16)-F$5-F$2)*F$7)</f>
        <v>5981281.5341569213</v>
      </c>
      <c r="G856" s="4">
        <f>((Produção!G850*(PreçoLivre!G852*(1-Plan1!$B$11)+G$4*Plan1!$E$16)-G$5-G$2)*G$7)</f>
        <v>5192543.2297818903</v>
      </c>
      <c r="H856" s="4">
        <f>((Produção!H850*(PreçoLivre!H852*(1-Plan1!$B$11)+H$4*Plan1!$E$16)-H$5-H$2)*H$7)</f>
        <v>4753352.6605363889</v>
      </c>
      <c r="I856" s="4">
        <f>((Produção!I850*(PreçoLivre!I852*(1-Plan1!$B$11)+I$4*Plan1!$E$16)-I$5-I$2)*I$7)</f>
        <v>4403708.7303871261</v>
      </c>
      <c r="J856" s="4">
        <f>((Produção!J850*(PreçoLivre!J852*(1-Plan1!$B$11)+J$4*Plan1!$E$16)-J$5-J$2)*J$7)</f>
        <v>3985859.5573591869</v>
      </c>
      <c r="K856" s="4">
        <f>((Produção!K850*(PreçoLivre!K852*(1-Plan1!$B$11)+K$4*Plan1!$E$16)-K$5-K$2)*K$7)</f>
        <v>3548503.0970107098</v>
      </c>
      <c r="L856" s="4">
        <f>((Produção!L850*(PreçoLivre!L852*(1-Plan1!$B$11)+L$4*Plan1!$E$16)-L$5-L$2)*L$7)</f>
        <v>3026167.651507285</v>
      </c>
      <c r="M856" s="4">
        <f>((Produção!M850*(PreçoLivre!M852*(1-Plan1!$B$11)+M$4*Plan1!$E$16)-M$5-M$2)*M$7)</f>
        <v>2723867.2531518117</v>
      </c>
      <c r="N856" s="4">
        <f>((Produção!N850*(PreçoLivre!N852*(1-Plan1!$B$11)+N$4*Plan1!$E$16)-N$5-N$2)*N$7)</f>
        <v>2600977.5871457621</v>
      </c>
      <c r="O856" s="4">
        <f>((Produção!O850*(PreçoLivre!O852*(1-Plan1!$B$11)+O$4*Plan1!$E$16)-O$5-O$2)*O$7)</f>
        <v>2288970.0454613697</v>
      </c>
      <c r="P856" s="4">
        <f>((Produção!P850*(PreçoLivre!P852*(1-Plan1!$B$11)+P$4*Plan1!$E$16)-P$5-P$2)*P$7)</f>
        <v>2248384.3785055238</v>
      </c>
      <c r="Q856" s="4">
        <f>((Produção!Q850*(PreçoLivre!Q852*(1-Plan1!$B$11)+Q$4*Plan1!$E$16)-Q$5-Q$2)*Q$7)</f>
        <v>2115167.5171657042</v>
      </c>
      <c r="R856" s="4">
        <f>((Produção!R850*(PreçoLivre!R852*(1-Plan1!$B$11)+R$4*Plan1!$E$16)-R$5-R$2)*R$7)</f>
        <v>2029290.0598620423</v>
      </c>
      <c r="S856" s="4">
        <f>((Produção!S850*(PreçoLivre!S852*(1-Plan1!$B$11)+S$4*Plan1!$E$16)-S$5-S$2)*S$7)</f>
        <v>1876772.2788701637</v>
      </c>
      <c r="T856" s="4">
        <f>((Produção!T850*(PreçoLivre!T852*(1-Plan1!$B$11)+T$4*Plan1!$E$16)-T$5-T$2)*T$7)</f>
        <v>1808947.1929077865</v>
      </c>
      <c r="U856" s="4">
        <f>((Produção!U850*(PreçoLivre!U852*(1-Plan1!$B$11)+U$4*Plan1!$E$16)-U$5-U$2)*U$7)</f>
        <v>1677876.6254948992</v>
      </c>
      <c r="V856" s="4">
        <f>((Produção!V850*(PreçoLivre!V852*(1-Plan1!$B$11)+V$4*Plan1!$E$16)-V$5-V$2)*V$7)</f>
        <v>1489925.0288623357</v>
      </c>
    </row>
    <row r="857" spans="1:22" x14ac:dyDescent="0.25">
      <c r="A857">
        <v>848</v>
      </c>
      <c r="B857" s="100">
        <f t="shared" si="13"/>
        <v>52654106.079501882</v>
      </c>
      <c r="C857" s="4">
        <f>((Produção!C851*(PreçoLivre!C853*(1-Plan1!$B$11)+C$4*Plan1!$E$16)-C$5-C$2)*C$7)</f>
        <v>7015561.3007085826</v>
      </c>
      <c r="D857" s="4">
        <f>((Produção!D851*(PreçoLivre!D853*(1-Plan1!$B$11)+D$4*Plan1!$E$16)-D$5-D$2)*D$7)</f>
        <v>5817424.7274787957</v>
      </c>
      <c r="E857" s="4">
        <f>((Produção!E851*(PreçoLivre!E853*(1-Plan1!$B$11)+E$4*Plan1!$E$16)-E$5-E$2)*E$7)</f>
        <v>4772481.4180088369</v>
      </c>
      <c r="F857" s="4">
        <f>((Produção!F851*(PreçoLivre!F853*(1-Plan1!$B$11)+F$4*Plan1!$E$16)-F$5-F$2)*F$7)</f>
        <v>4348311.7572836559</v>
      </c>
      <c r="G857" s="4">
        <f>((Produção!G851*(PreçoLivre!G853*(1-Plan1!$B$11)+G$4*Plan1!$E$16)-G$5-G$2)*G$7)</f>
        <v>4121549.7842937065</v>
      </c>
      <c r="H857" s="4">
        <f>((Produção!H851*(PreçoLivre!H853*(1-Plan1!$B$11)+H$4*Plan1!$E$16)-H$5-H$2)*H$7)</f>
        <v>3303144.3793647066</v>
      </c>
      <c r="I857" s="4">
        <f>((Produção!I851*(PreçoLivre!I853*(1-Plan1!$B$11)+I$4*Plan1!$E$16)-I$5-I$2)*I$7)</f>
        <v>2843805.8315183721</v>
      </c>
      <c r="J857" s="4">
        <f>((Produção!J851*(PreçoLivre!J853*(1-Plan1!$B$11)+J$4*Plan1!$E$16)-J$5-J$2)*J$7)</f>
        <v>2920967.7492943234</v>
      </c>
      <c r="K857" s="4">
        <f>((Produção!K851*(PreçoLivre!K853*(1-Plan1!$B$11)+K$4*Plan1!$E$16)-K$5-K$2)*K$7)</f>
        <v>2609526.5440082592</v>
      </c>
      <c r="L857" s="4">
        <f>((Produção!L851*(PreçoLivre!L853*(1-Plan1!$B$11)+L$4*Plan1!$E$16)-L$5-L$2)*L$7)</f>
        <v>2208138.6067926949</v>
      </c>
      <c r="M857" s="4">
        <f>((Produção!M851*(PreçoLivre!M853*(1-Plan1!$B$11)+M$4*Plan1!$E$16)-M$5-M$2)*M$7)</f>
        <v>1981749.4546427177</v>
      </c>
      <c r="N857" s="4">
        <f>((Produção!N851*(PreçoLivre!N853*(1-Plan1!$B$11)+N$4*Plan1!$E$16)-N$5-N$2)*N$7)</f>
        <v>1745075.0369468413</v>
      </c>
      <c r="O857" s="4">
        <f>((Produção!O851*(PreçoLivre!O853*(1-Plan1!$B$11)+O$4*Plan1!$E$16)-O$5-O$2)*O$7)</f>
        <v>1515993.0561062167</v>
      </c>
      <c r="P857" s="4">
        <f>((Produção!P851*(PreçoLivre!P853*(1-Plan1!$B$11)+P$4*Plan1!$E$16)-P$5-P$2)*P$7)</f>
        <v>1481119.6847100612</v>
      </c>
      <c r="Q857" s="4">
        <f>((Produção!Q851*(PreçoLivre!Q853*(1-Plan1!$B$11)+Q$4*Plan1!$E$16)-Q$5-Q$2)*Q$7)</f>
        <v>1345847.3177646166</v>
      </c>
      <c r="R857" s="4">
        <f>((Produção!R851*(PreçoLivre!R853*(1-Plan1!$B$11)+R$4*Plan1!$E$16)-R$5-R$2)*R$7)</f>
        <v>1151064.5055450059</v>
      </c>
      <c r="S857" s="4">
        <f>((Produção!S851*(PreçoLivre!S853*(1-Plan1!$B$11)+S$4*Plan1!$E$16)-S$5-S$2)*S$7)</f>
        <v>1016345.1130480182</v>
      </c>
      <c r="T857" s="4">
        <f>((Produção!T851*(PreçoLivre!T853*(1-Plan1!$B$11)+T$4*Plan1!$E$16)-T$5-T$2)*T$7)</f>
        <v>923273.82840175508</v>
      </c>
      <c r="U857" s="4">
        <f>((Produção!U851*(PreçoLivre!U853*(1-Plan1!$B$11)+U$4*Plan1!$E$16)-U$5-U$2)*U$7)</f>
        <v>798352.63002454233</v>
      </c>
      <c r="V857" s="4">
        <f>((Produção!V851*(PreçoLivre!V853*(1-Plan1!$B$11)+V$4*Plan1!$E$16)-V$5-V$2)*V$7)</f>
        <v>734373.35356016725</v>
      </c>
    </row>
    <row r="858" spans="1:22" x14ac:dyDescent="0.25">
      <c r="A858">
        <v>849</v>
      </c>
      <c r="B858" s="100">
        <f t="shared" si="13"/>
        <v>61963941.990033068</v>
      </c>
      <c r="C858" s="4">
        <f>((Produção!C852*(PreçoLivre!C854*(1-Plan1!$B$11)+C$4*Plan1!$E$16)-C$5-C$2)*C$7)</f>
        <v>7253123.9882947672</v>
      </c>
      <c r="D858" s="4">
        <f>((Produção!D852*(PreçoLivre!D854*(1-Plan1!$B$11)+D$4*Plan1!$E$16)-D$5-D$2)*D$7)</f>
        <v>5762760.6034976402</v>
      </c>
      <c r="E858" s="4">
        <f>((Produção!E852*(PreçoLivre!E854*(1-Plan1!$B$11)+E$4*Plan1!$E$16)-E$5-E$2)*E$7)</f>
        <v>5272840.6098765573</v>
      </c>
      <c r="F858" s="4">
        <f>((Produção!F852*(PreçoLivre!F854*(1-Plan1!$B$11)+F$4*Plan1!$E$16)-F$5-F$2)*F$7)</f>
        <v>5080189.4567190306</v>
      </c>
      <c r="G858" s="4">
        <f>((Produção!G852*(PreçoLivre!G854*(1-Plan1!$B$11)+G$4*Plan1!$E$16)-G$5-G$2)*G$7)</f>
        <v>4414305.3238561442</v>
      </c>
      <c r="H858" s="4">
        <f>((Produção!H852*(PreçoLivre!H854*(1-Plan1!$B$11)+H$4*Plan1!$E$16)-H$5-H$2)*H$7)</f>
        <v>4126773.2724543558</v>
      </c>
      <c r="I858" s="4">
        <f>((Produção!I852*(PreçoLivre!I854*(1-Plan1!$B$11)+I$4*Plan1!$E$16)-I$5-I$2)*I$7)</f>
        <v>3525997.4280386637</v>
      </c>
      <c r="J858" s="4">
        <f>((Produção!J852*(PreçoLivre!J854*(1-Plan1!$B$11)+J$4*Plan1!$E$16)-J$5-J$2)*J$7)</f>
        <v>3459282.062891514</v>
      </c>
      <c r="K858" s="4">
        <f>((Produção!K852*(PreçoLivre!K854*(1-Plan1!$B$11)+K$4*Plan1!$E$16)-K$5-K$2)*K$7)</f>
        <v>3193041.8728608778</v>
      </c>
      <c r="L858" s="4">
        <f>((Produção!L852*(PreçoLivre!L854*(1-Plan1!$B$11)+L$4*Plan1!$E$16)-L$5-L$2)*L$7)</f>
        <v>2927329.3051361302</v>
      </c>
      <c r="M858" s="4">
        <f>((Produção!M852*(PreçoLivre!M854*(1-Plan1!$B$11)+M$4*Plan1!$E$16)-M$5-M$2)*M$7)</f>
        <v>2456228.9309174325</v>
      </c>
      <c r="N858" s="4">
        <f>((Produção!N852*(PreçoLivre!N854*(1-Plan1!$B$11)+N$4*Plan1!$E$16)-N$5-N$2)*N$7)</f>
        <v>2127650.5412871479</v>
      </c>
      <c r="O858" s="4">
        <f>((Produção!O852*(PreçoLivre!O854*(1-Plan1!$B$11)+O$4*Plan1!$E$16)-O$5-O$2)*O$7)</f>
        <v>2063884.8913304054</v>
      </c>
      <c r="P858" s="4">
        <f>((Produção!P852*(PreçoLivre!P854*(1-Plan1!$B$11)+P$4*Plan1!$E$16)-P$5-P$2)*P$7)</f>
        <v>1962876.6440178803</v>
      </c>
      <c r="Q858" s="4">
        <f>((Produção!Q852*(PreçoLivre!Q854*(1-Plan1!$B$11)+Q$4*Plan1!$E$16)-Q$5-Q$2)*Q$7)</f>
        <v>1772649.9984674309</v>
      </c>
      <c r="R858" s="4">
        <f>((Produção!R852*(PreçoLivre!R854*(1-Plan1!$B$11)+R$4*Plan1!$E$16)-R$5-R$2)*R$7)</f>
        <v>1578284.9043006334</v>
      </c>
      <c r="S858" s="4">
        <f>((Produção!S852*(PreçoLivre!S854*(1-Plan1!$B$11)+S$4*Plan1!$E$16)-S$5-S$2)*S$7)</f>
        <v>1381800.5164253111</v>
      </c>
      <c r="T858" s="4">
        <f>((Produção!T852*(PreçoLivre!T854*(1-Plan1!$B$11)+T$4*Plan1!$E$16)-T$5-T$2)*T$7)</f>
        <v>1346460.844265498</v>
      </c>
      <c r="U858" s="4">
        <f>((Produção!U852*(PreçoLivre!U854*(1-Plan1!$B$11)+U$4*Plan1!$E$16)-U$5-U$2)*U$7)</f>
        <v>1212306.0142622071</v>
      </c>
      <c r="V858" s="4">
        <f>((Produção!V852*(PreçoLivre!V854*(1-Plan1!$B$11)+V$4*Plan1!$E$16)-V$5-V$2)*V$7)</f>
        <v>1046154.7811334446</v>
      </c>
    </row>
    <row r="859" spans="1:22" x14ac:dyDescent="0.25">
      <c r="A859">
        <v>850</v>
      </c>
      <c r="B859" s="100">
        <f t="shared" si="13"/>
        <v>69732747.208848655</v>
      </c>
      <c r="C859" s="4">
        <f>((Produção!C853*(PreçoLivre!C855*(1-Plan1!$B$11)+C$4*Plan1!$E$16)-C$5-C$2)*C$7)</f>
        <v>6900930.2656044895</v>
      </c>
      <c r="D859" s="4">
        <f>((Produção!D853*(PreçoLivre!D855*(1-Plan1!$B$11)+D$4*Plan1!$E$16)-D$5-D$2)*D$7)</f>
        <v>6599824.2278896645</v>
      </c>
      <c r="E859" s="4">
        <f>((Produção!E853*(PreçoLivre!E855*(1-Plan1!$B$11)+E$4*Plan1!$E$16)-E$5-E$2)*E$7)</f>
        <v>5840892.0672367923</v>
      </c>
      <c r="F859" s="4">
        <f>((Produção!F853*(PreçoLivre!F855*(1-Plan1!$B$11)+F$4*Plan1!$E$16)-F$5-F$2)*F$7)</f>
        <v>5455066.8493146198</v>
      </c>
      <c r="G859" s="4">
        <f>((Produção!G853*(PreçoLivre!G855*(1-Plan1!$B$11)+G$4*Plan1!$E$16)-G$5-G$2)*G$7)</f>
        <v>4673817.8615722815</v>
      </c>
      <c r="H859" s="4">
        <f>((Produção!H853*(PreçoLivre!H855*(1-Plan1!$B$11)+H$4*Plan1!$E$16)-H$5-H$2)*H$7)</f>
        <v>4627139.3041019058</v>
      </c>
      <c r="I859" s="4">
        <f>((Produção!I853*(PreçoLivre!I855*(1-Plan1!$B$11)+I$4*Plan1!$E$16)-I$5-I$2)*I$7)</f>
        <v>4288328.9323904859</v>
      </c>
      <c r="J859" s="4">
        <f>((Produção!J853*(PreçoLivre!J855*(1-Plan1!$B$11)+J$4*Plan1!$E$16)-J$5-J$2)*J$7)</f>
        <v>4212236.2643081909</v>
      </c>
      <c r="K859" s="4">
        <f>((Produção!K853*(PreçoLivre!K855*(1-Plan1!$B$11)+K$4*Plan1!$E$16)-K$5-K$2)*K$7)</f>
        <v>4002538.5841327803</v>
      </c>
      <c r="L859" s="4">
        <f>((Produção!L853*(PreçoLivre!L855*(1-Plan1!$B$11)+L$4*Plan1!$E$16)-L$5-L$2)*L$7)</f>
        <v>3716631.8859566068</v>
      </c>
      <c r="M859" s="4">
        <f>((Produção!M853*(PreçoLivre!M855*(1-Plan1!$B$11)+M$4*Plan1!$E$16)-M$5-M$2)*M$7)</f>
        <v>3376372.3088906039</v>
      </c>
      <c r="N859" s="4">
        <f>((Produção!N853*(PreçoLivre!N855*(1-Plan1!$B$11)+N$4*Plan1!$E$16)-N$5-N$2)*N$7)</f>
        <v>2780211.6207410325</v>
      </c>
      <c r="O859" s="4">
        <f>((Produção!O853*(PreçoLivre!O855*(1-Plan1!$B$11)+O$4*Plan1!$E$16)-O$5-O$2)*O$7)</f>
        <v>2381374.1785659124</v>
      </c>
      <c r="P859" s="4">
        <f>((Produção!P853*(PreçoLivre!P855*(1-Plan1!$B$11)+P$4*Plan1!$E$16)-P$5-P$2)*P$7)</f>
        <v>2160409.5116066919</v>
      </c>
      <c r="Q859" s="4">
        <f>((Produção!Q853*(PreçoLivre!Q855*(1-Plan1!$B$11)+Q$4*Plan1!$E$16)-Q$5-Q$2)*Q$7)</f>
        <v>2024547.7419376348</v>
      </c>
      <c r="R859" s="4">
        <f>((Produção!R853*(PreçoLivre!R855*(1-Plan1!$B$11)+R$4*Plan1!$E$16)-R$5-R$2)*R$7)</f>
        <v>1762699.7076194505</v>
      </c>
      <c r="S859" s="4">
        <f>((Produção!S853*(PreçoLivre!S855*(1-Plan1!$B$11)+S$4*Plan1!$E$16)-S$5-S$2)*S$7)</f>
        <v>1503130.2932559943</v>
      </c>
      <c r="T859" s="4">
        <f>((Produção!T853*(PreçoLivre!T855*(1-Plan1!$B$11)+T$4*Plan1!$E$16)-T$5-T$2)*T$7)</f>
        <v>1301537.0296470653</v>
      </c>
      <c r="U859" s="4">
        <f>((Produção!U853*(PreçoLivre!U855*(1-Plan1!$B$11)+U$4*Plan1!$E$16)-U$5-U$2)*U$7)</f>
        <v>1138247.5873693528</v>
      </c>
      <c r="V859" s="4">
        <f>((Produção!V853*(PreçoLivre!V855*(1-Plan1!$B$11)+V$4*Plan1!$E$16)-V$5-V$2)*V$7)</f>
        <v>986810.98670709855</v>
      </c>
    </row>
    <row r="860" spans="1:22" x14ac:dyDescent="0.25">
      <c r="A860">
        <v>851</v>
      </c>
      <c r="B860" s="100">
        <f t="shared" si="13"/>
        <v>63133578.124820568</v>
      </c>
      <c r="C860" s="4">
        <f>((Produção!C854*(PreçoLivre!C856*(1-Plan1!$B$11)+C$4*Plan1!$E$16)-C$5-C$2)*C$7)</f>
        <v>6761263.9459184306</v>
      </c>
      <c r="D860" s="4">
        <f>((Produção!D854*(PreçoLivre!D856*(1-Plan1!$B$11)+D$4*Plan1!$E$16)-D$5-D$2)*D$7)</f>
        <v>6182278.6597487796</v>
      </c>
      <c r="E860" s="4">
        <f>((Produção!E854*(PreçoLivre!E856*(1-Plan1!$B$11)+E$4*Plan1!$E$16)-E$5-E$2)*E$7)</f>
        <v>5610650.0192803806</v>
      </c>
      <c r="F860" s="4">
        <f>((Produção!F854*(PreçoLivre!F856*(1-Plan1!$B$11)+F$4*Plan1!$E$16)-F$5-F$2)*F$7)</f>
        <v>5262758.9460084867</v>
      </c>
      <c r="G860" s="4">
        <f>((Produção!G854*(PreçoLivre!G856*(1-Plan1!$B$11)+G$4*Plan1!$E$16)-G$5-G$2)*G$7)</f>
        <v>4792897.6512050759</v>
      </c>
      <c r="H860" s="4">
        <f>((Produção!H854*(PreçoLivre!H856*(1-Plan1!$B$11)+H$4*Plan1!$E$16)-H$5-H$2)*H$7)</f>
        <v>4368088.4375459962</v>
      </c>
      <c r="I860" s="4">
        <f>((Produção!I854*(PreçoLivre!I856*(1-Plan1!$B$11)+I$4*Plan1!$E$16)-I$5-I$2)*I$7)</f>
        <v>4099132.5491871564</v>
      </c>
      <c r="J860" s="4">
        <f>((Produção!J854*(PreçoLivre!J856*(1-Plan1!$B$11)+J$4*Plan1!$E$16)-J$5-J$2)*J$7)</f>
        <v>3557711.3256043196</v>
      </c>
      <c r="K860" s="4">
        <f>((Produção!K854*(PreçoLivre!K856*(1-Plan1!$B$11)+K$4*Plan1!$E$16)-K$5-K$2)*K$7)</f>
        <v>3400892.4800392515</v>
      </c>
      <c r="L860" s="4">
        <f>((Produção!L854*(PreçoLivre!L856*(1-Plan1!$B$11)+L$4*Plan1!$E$16)-L$5-L$2)*L$7)</f>
        <v>2706923.3270769008</v>
      </c>
      <c r="M860" s="4">
        <f>((Produção!M854*(PreçoLivre!M856*(1-Plan1!$B$11)+M$4*Plan1!$E$16)-M$5-M$2)*M$7)</f>
        <v>2207823.0334806275</v>
      </c>
      <c r="N860" s="4">
        <f>((Produção!N854*(PreçoLivre!N856*(1-Plan1!$B$11)+N$4*Plan1!$E$16)-N$5-N$2)*N$7)</f>
        <v>1902698.7614898677</v>
      </c>
      <c r="O860" s="4">
        <f>((Produção!O854*(PreçoLivre!O856*(1-Plan1!$B$11)+O$4*Plan1!$E$16)-O$5-O$2)*O$7)</f>
        <v>1930660.0349071666</v>
      </c>
      <c r="P860" s="4">
        <f>((Produção!P854*(PreçoLivre!P856*(1-Plan1!$B$11)+P$4*Plan1!$E$16)-P$5-P$2)*P$7)</f>
        <v>1835093.8025413384</v>
      </c>
      <c r="Q860" s="4">
        <f>((Produção!Q854*(PreçoLivre!Q856*(1-Plan1!$B$11)+Q$4*Plan1!$E$16)-Q$5-Q$2)*Q$7)</f>
        <v>1677810.1978942058</v>
      </c>
      <c r="R860" s="4">
        <f>((Produção!R854*(PreçoLivre!R856*(1-Plan1!$B$11)+R$4*Plan1!$E$16)-R$5-R$2)*R$7)</f>
        <v>1662023.3138767639</v>
      </c>
      <c r="S860" s="4">
        <f>((Produção!S854*(PreçoLivre!S856*(1-Plan1!$B$11)+S$4*Plan1!$E$16)-S$5-S$2)*S$7)</f>
        <v>1562504.0969044678</v>
      </c>
      <c r="T860" s="4">
        <f>((Produção!T854*(PreçoLivre!T856*(1-Plan1!$B$11)+T$4*Plan1!$E$16)-T$5-T$2)*T$7)</f>
        <v>1354458.1247058485</v>
      </c>
      <c r="U860" s="4">
        <f>((Produção!U854*(PreçoLivre!U856*(1-Plan1!$B$11)+U$4*Plan1!$E$16)-U$5-U$2)*U$7)</f>
        <v>1187617.941588359</v>
      </c>
      <c r="V860" s="4">
        <f>((Produção!V854*(PreçoLivre!V856*(1-Plan1!$B$11)+V$4*Plan1!$E$16)-V$5-V$2)*V$7)</f>
        <v>1070291.4758171386</v>
      </c>
    </row>
    <row r="861" spans="1:22" x14ac:dyDescent="0.25">
      <c r="A861">
        <v>852</v>
      </c>
      <c r="B861" s="100">
        <f t="shared" si="13"/>
        <v>56010698.456157446</v>
      </c>
      <c r="C861" s="4">
        <f>((Produção!C855*(PreçoLivre!C857*(1-Plan1!$B$11)+C$4*Plan1!$E$16)-C$5-C$2)*C$7)</f>
        <v>7353155.4089877242</v>
      </c>
      <c r="D861" s="4">
        <f>((Produção!D855*(PreçoLivre!D857*(1-Plan1!$B$11)+D$4*Plan1!$E$16)-D$5-D$2)*D$7)</f>
        <v>5875501.1226212634</v>
      </c>
      <c r="E861" s="4">
        <f>((Produção!E855*(PreçoLivre!E857*(1-Plan1!$B$11)+E$4*Plan1!$E$16)-E$5-E$2)*E$7)</f>
        <v>5684035.3575136615</v>
      </c>
      <c r="F861" s="4">
        <f>((Produção!F855*(PreçoLivre!F857*(1-Plan1!$B$11)+F$4*Plan1!$E$16)-F$5-F$2)*F$7)</f>
        <v>4882473.4411547873</v>
      </c>
      <c r="G861" s="4">
        <f>((Produção!G855*(PreçoLivre!G857*(1-Plan1!$B$11)+G$4*Plan1!$E$16)-G$5-G$2)*G$7)</f>
        <v>4512943.6517217755</v>
      </c>
      <c r="H861" s="4">
        <f>((Produção!H855*(PreçoLivre!H857*(1-Plan1!$B$11)+H$4*Plan1!$E$16)-H$5-H$2)*H$7)</f>
        <v>3942897.6940854536</v>
      </c>
      <c r="I861" s="4">
        <f>((Produção!I855*(PreçoLivre!I857*(1-Plan1!$B$11)+I$4*Plan1!$E$16)-I$5-I$2)*I$7)</f>
        <v>3470928.4921007822</v>
      </c>
      <c r="J861" s="4">
        <f>((Produção!J855*(PreçoLivre!J857*(1-Plan1!$B$11)+J$4*Plan1!$E$16)-J$5-J$2)*J$7)</f>
        <v>3106762.0885669971</v>
      </c>
      <c r="K861" s="4">
        <f>((Produção!K855*(PreçoLivre!K857*(1-Plan1!$B$11)+K$4*Plan1!$E$16)-K$5-K$2)*K$7)</f>
        <v>2826675.1269055693</v>
      </c>
      <c r="L861" s="4">
        <f>((Produção!L855*(PreçoLivre!L857*(1-Plan1!$B$11)+L$4*Plan1!$E$16)-L$5-L$2)*L$7)</f>
        <v>2498298.2425457938</v>
      </c>
      <c r="M861" s="4">
        <f>((Produção!M855*(PreçoLivre!M857*(1-Plan1!$B$11)+M$4*Plan1!$E$16)-M$5-M$2)*M$7)</f>
        <v>1924589.4512231431</v>
      </c>
      <c r="N861" s="4">
        <f>((Produção!N855*(PreçoLivre!N857*(1-Plan1!$B$11)+N$4*Plan1!$E$16)-N$5-N$2)*N$7)</f>
        <v>1680322.0318070238</v>
      </c>
      <c r="O861" s="4">
        <f>((Produção!O855*(PreçoLivre!O857*(1-Plan1!$B$11)+O$4*Plan1!$E$16)-O$5-O$2)*O$7)</f>
        <v>1425981.8134050942</v>
      </c>
      <c r="P861" s="4">
        <f>((Produção!P855*(PreçoLivre!P857*(1-Plan1!$B$11)+P$4*Plan1!$E$16)-P$5-P$2)*P$7)</f>
        <v>1240298.3431258488</v>
      </c>
      <c r="Q861" s="4">
        <f>((Produção!Q855*(PreçoLivre!Q857*(1-Plan1!$B$11)+Q$4*Plan1!$E$16)-Q$5-Q$2)*Q$7)</f>
        <v>1141182.1259585551</v>
      </c>
      <c r="R861" s="4">
        <f>((Produção!R855*(PreçoLivre!R857*(1-Plan1!$B$11)+R$4*Plan1!$E$16)-R$5-R$2)*R$7)</f>
        <v>997168.1900296323</v>
      </c>
      <c r="S861" s="4">
        <f>((Produção!S855*(PreçoLivre!S857*(1-Plan1!$B$11)+S$4*Plan1!$E$16)-S$5-S$2)*S$7)</f>
        <v>906737.64640991471</v>
      </c>
      <c r="T861" s="4">
        <f>((Produção!T855*(PreçoLivre!T857*(1-Plan1!$B$11)+T$4*Plan1!$E$16)-T$5-T$2)*T$7)</f>
        <v>931785.33141266671</v>
      </c>
      <c r="U861" s="4">
        <f>((Produção!U855*(PreçoLivre!U857*(1-Plan1!$B$11)+U$4*Plan1!$E$16)-U$5-U$2)*U$7)</f>
        <v>834635.70696324133</v>
      </c>
      <c r="V861" s="4">
        <f>((Produção!V855*(PreçoLivre!V857*(1-Plan1!$B$11)+V$4*Plan1!$E$16)-V$5-V$2)*V$7)</f>
        <v>774327.18961853778</v>
      </c>
    </row>
    <row r="862" spans="1:22" x14ac:dyDescent="0.25">
      <c r="A862">
        <v>853</v>
      </c>
      <c r="B862" s="100">
        <f t="shared" si="13"/>
        <v>63307731.047129177</v>
      </c>
      <c r="C862" s="4">
        <f>((Produção!C856*(PreçoLivre!C858*(1-Plan1!$B$11)+C$4*Plan1!$E$16)-C$5-C$2)*C$7)</f>
        <v>7365295.719080803</v>
      </c>
      <c r="D862" s="4">
        <f>((Produção!D856*(PreçoLivre!D858*(1-Plan1!$B$11)+D$4*Plan1!$E$16)-D$5-D$2)*D$7)</f>
        <v>6158173.8335587429</v>
      </c>
      <c r="E862" s="4">
        <f>((Produção!E856*(PreçoLivre!E858*(1-Plan1!$B$11)+E$4*Plan1!$E$16)-E$5-E$2)*E$7)</f>
        <v>6067523.6486233491</v>
      </c>
      <c r="F862" s="4">
        <f>((Produção!F856*(PreçoLivre!F858*(1-Plan1!$B$11)+F$4*Plan1!$E$16)-F$5-F$2)*F$7)</f>
        <v>5786999.793699231</v>
      </c>
      <c r="G862" s="4">
        <f>((Produção!G856*(PreçoLivre!G858*(1-Plan1!$B$11)+G$4*Plan1!$E$16)-G$5-G$2)*G$7)</f>
        <v>5176056.3733560061</v>
      </c>
      <c r="H862" s="4">
        <f>((Produção!H856*(PreçoLivre!H858*(1-Plan1!$B$11)+H$4*Plan1!$E$16)-H$5-H$2)*H$7)</f>
        <v>4508852.409530648</v>
      </c>
      <c r="I862" s="4">
        <f>((Produção!I856*(PreçoLivre!I858*(1-Plan1!$B$11)+I$4*Plan1!$E$16)-I$5-I$2)*I$7)</f>
        <v>4108645.847242434</v>
      </c>
      <c r="J862" s="4">
        <f>((Produção!J856*(PreçoLivre!J858*(1-Plan1!$B$11)+J$4*Plan1!$E$16)-J$5-J$2)*J$7)</f>
        <v>3362852.2476327894</v>
      </c>
      <c r="K862" s="4">
        <f>((Produção!K856*(PreçoLivre!K858*(1-Plan1!$B$11)+K$4*Plan1!$E$16)-K$5-K$2)*K$7)</f>
        <v>2886380.0623962283</v>
      </c>
      <c r="L862" s="4">
        <f>((Produção!L856*(PreçoLivre!L858*(1-Plan1!$B$11)+L$4*Plan1!$E$16)-L$5-L$2)*L$7)</f>
        <v>2768566.2462617862</v>
      </c>
      <c r="M862" s="4">
        <f>((Produção!M856*(PreçoLivre!M858*(1-Plan1!$B$11)+M$4*Plan1!$E$16)-M$5-M$2)*M$7)</f>
        <v>2220114.0331695531</v>
      </c>
      <c r="N862" s="4">
        <f>((Produção!N856*(PreçoLivre!N858*(1-Plan1!$B$11)+N$4*Plan1!$E$16)-N$5-N$2)*N$7)</f>
        <v>2046337.7798111921</v>
      </c>
      <c r="O862" s="4">
        <f>((Produção!O856*(PreçoLivre!O858*(1-Plan1!$B$11)+O$4*Plan1!$E$16)-O$5-O$2)*O$7)</f>
        <v>1830989.6672826428</v>
      </c>
      <c r="P862" s="4">
        <f>((Produção!P856*(PreçoLivre!P858*(1-Plan1!$B$11)+P$4*Plan1!$E$16)-P$5-P$2)*P$7)</f>
        <v>1578205.2210687539</v>
      </c>
      <c r="Q862" s="4">
        <f>((Produção!Q856*(PreçoLivre!Q858*(1-Plan1!$B$11)+Q$4*Plan1!$E$16)-Q$5-Q$2)*Q$7)</f>
        <v>1246416.1382826804</v>
      </c>
      <c r="R862" s="4">
        <f>((Produção!R856*(PreçoLivre!R858*(1-Plan1!$B$11)+R$4*Plan1!$E$16)-R$5-R$2)*R$7)</f>
        <v>1252763.6485835807</v>
      </c>
      <c r="S862" s="4">
        <f>((Produção!S856*(PreçoLivre!S858*(1-Plan1!$B$11)+S$4*Plan1!$E$16)-S$5-S$2)*S$7)</f>
        <v>1263336.4566971622</v>
      </c>
      <c r="T862" s="4">
        <f>((Produção!T856*(PreçoLivre!T858*(1-Plan1!$B$11)+T$4*Plan1!$E$16)-T$5-T$2)*T$7)</f>
        <v>1299930.7761932153</v>
      </c>
      <c r="U862" s="4">
        <f>((Produção!U856*(PreçoLivre!U858*(1-Plan1!$B$11)+U$4*Plan1!$E$16)-U$5-U$2)*U$7)</f>
        <v>1219053.4651216376</v>
      </c>
      <c r="V862" s="4">
        <f>((Produção!V856*(PreçoLivre!V858*(1-Plan1!$B$11)+V$4*Plan1!$E$16)-V$5-V$2)*V$7)</f>
        <v>1161237.6795367424</v>
      </c>
    </row>
    <row r="863" spans="1:22" x14ac:dyDescent="0.25">
      <c r="A863">
        <v>854</v>
      </c>
      <c r="B863" s="100">
        <f t="shared" si="13"/>
        <v>61612372.668555483</v>
      </c>
      <c r="C863" s="4">
        <f>((Produção!C857*(PreçoLivre!C859*(1-Plan1!$B$11)+C$4*Plan1!$E$16)-C$5-C$2)*C$7)</f>
        <v>7575182.3237580899</v>
      </c>
      <c r="D863" s="4">
        <f>((Produção!D857*(PreçoLivre!D859*(1-Plan1!$B$11)+D$4*Plan1!$E$16)-D$5-D$2)*D$7)</f>
        <v>6715924.3126514666</v>
      </c>
      <c r="E863" s="4">
        <f>((Produção!E857*(PreçoLivre!E859*(1-Plan1!$B$11)+E$4*Plan1!$E$16)-E$5-E$2)*E$7)</f>
        <v>5884034.5101248026</v>
      </c>
      <c r="F863" s="4">
        <f>((Produção!F857*(PreçoLivre!F859*(1-Plan1!$B$11)+F$4*Plan1!$E$16)-F$5-F$2)*F$7)</f>
        <v>5367774.3110579075</v>
      </c>
      <c r="G863" s="4">
        <f>((Produção!G857*(PreçoLivre!G859*(1-Plan1!$B$11)+G$4*Plan1!$E$16)-G$5-G$2)*G$7)</f>
        <v>4620583.6613788763</v>
      </c>
      <c r="H863" s="4">
        <f>((Produção!H857*(PreçoLivre!H859*(1-Plan1!$B$11)+H$4*Plan1!$E$16)-H$5-H$2)*H$7)</f>
        <v>4136001.7819528827</v>
      </c>
      <c r="I863" s="4">
        <f>((Produção!I857*(PreçoLivre!I859*(1-Plan1!$B$11)+I$4*Plan1!$E$16)-I$5-I$2)*I$7)</f>
        <v>3563084.6551586217</v>
      </c>
      <c r="J863" s="4">
        <f>((Produção!J857*(PreçoLivre!J859*(1-Plan1!$B$11)+J$4*Plan1!$E$16)-J$5-J$2)*J$7)</f>
        <v>3240778.5632797531</v>
      </c>
      <c r="K863" s="4">
        <f>((Produção!K857*(PreçoLivre!K859*(1-Plan1!$B$11)+K$4*Plan1!$E$16)-K$5-K$2)*K$7)</f>
        <v>2893198.8953630142</v>
      </c>
      <c r="L863" s="4">
        <f>((Produção!L857*(PreçoLivre!L859*(1-Plan1!$B$11)+L$4*Plan1!$E$16)-L$5-L$2)*L$7)</f>
        <v>2487584.5864795009</v>
      </c>
      <c r="M863" s="4">
        <f>((Produção!M857*(PreçoLivre!M859*(1-Plan1!$B$11)+M$4*Plan1!$E$16)-M$5-M$2)*M$7)</f>
        <v>2179195.729454359</v>
      </c>
      <c r="N863" s="4">
        <f>((Produção!N857*(PreçoLivre!N859*(1-Plan1!$B$11)+N$4*Plan1!$E$16)-N$5-N$2)*N$7)</f>
        <v>1793223.4373676325</v>
      </c>
      <c r="O863" s="4">
        <f>((Produção!O857*(PreçoLivre!O859*(1-Plan1!$B$11)+O$4*Plan1!$E$16)-O$5-O$2)*O$7)</f>
        <v>1746633.8960948444</v>
      </c>
      <c r="P863" s="4">
        <f>((Produção!P857*(PreçoLivre!P859*(1-Plan1!$B$11)+P$4*Plan1!$E$16)-P$5-P$2)*P$7)</f>
        <v>1560518.5590793742</v>
      </c>
      <c r="Q863" s="4">
        <f>((Produção!Q857*(PreçoLivre!Q859*(1-Plan1!$B$11)+Q$4*Plan1!$E$16)-Q$5-Q$2)*Q$7)</f>
        <v>1575237.8093637372</v>
      </c>
      <c r="R863" s="4">
        <f>((Produção!R857*(PreçoLivre!R859*(1-Plan1!$B$11)+R$4*Plan1!$E$16)-R$5-R$2)*R$7)</f>
        <v>1457631.0656680299</v>
      </c>
      <c r="S863" s="4">
        <f>((Produção!S857*(PreçoLivre!S859*(1-Plan1!$B$11)+S$4*Plan1!$E$16)-S$5-S$2)*S$7)</f>
        <v>1343798.7382250808</v>
      </c>
      <c r="T863" s="4">
        <f>((Produção!T857*(PreçoLivre!T859*(1-Plan1!$B$11)+T$4*Plan1!$E$16)-T$5-T$2)*T$7)</f>
        <v>1334846.3034723185</v>
      </c>
      <c r="U863" s="4">
        <f>((Produção!U857*(PreçoLivre!U859*(1-Plan1!$B$11)+U$4*Plan1!$E$16)-U$5-U$2)*U$7)</f>
        <v>1092434.95867586</v>
      </c>
      <c r="V863" s="4">
        <f>((Produção!V857*(PreçoLivre!V859*(1-Plan1!$B$11)+V$4*Plan1!$E$16)-V$5-V$2)*V$7)</f>
        <v>1044704.5699493317</v>
      </c>
    </row>
    <row r="864" spans="1:22" x14ac:dyDescent="0.25">
      <c r="A864">
        <v>855</v>
      </c>
      <c r="B864" s="100">
        <f t="shared" si="13"/>
        <v>56225908.972220041</v>
      </c>
      <c r="C864" s="4">
        <f>((Produção!C858*(PreçoLivre!C860*(1-Plan1!$B$11)+C$4*Plan1!$E$16)-C$5-C$2)*C$7)</f>
        <v>7106231.811743685</v>
      </c>
      <c r="D864" s="4">
        <f>((Produção!D858*(PreçoLivre!D860*(1-Plan1!$B$11)+D$4*Plan1!$E$16)-D$5-D$2)*D$7)</f>
        <v>5893332.0458385497</v>
      </c>
      <c r="E864" s="4">
        <f>((Produção!E858*(PreçoLivre!E860*(1-Plan1!$B$11)+E$4*Plan1!$E$16)-E$5-E$2)*E$7)</f>
        <v>5243737.3923612842</v>
      </c>
      <c r="F864" s="4">
        <f>((Produção!F858*(PreçoLivre!F860*(1-Plan1!$B$11)+F$4*Plan1!$E$16)-F$5-F$2)*F$7)</f>
        <v>4657398.5564107606</v>
      </c>
      <c r="G864" s="4">
        <f>((Produção!G858*(PreçoLivre!G860*(1-Plan1!$B$11)+G$4*Plan1!$E$16)-G$5-G$2)*G$7)</f>
        <v>4031934.9776190263</v>
      </c>
      <c r="H864" s="4">
        <f>((Produção!H858*(PreçoLivre!H860*(1-Plan1!$B$11)+H$4*Plan1!$E$16)-H$5-H$2)*H$7)</f>
        <v>3678961.7021884043</v>
      </c>
      <c r="I864" s="4">
        <f>((Produção!I858*(PreçoLivre!I860*(1-Plan1!$B$11)+I$4*Plan1!$E$16)-I$5-I$2)*I$7)</f>
        <v>3082426.429385094</v>
      </c>
      <c r="J864" s="4">
        <f>((Produção!J858*(PreçoLivre!J860*(1-Plan1!$B$11)+J$4*Plan1!$E$16)-J$5-J$2)*J$7)</f>
        <v>2549934.0169608733</v>
      </c>
      <c r="K864" s="4">
        <f>((Produção!K858*(PreçoLivre!K860*(1-Plan1!$B$11)+K$4*Plan1!$E$16)-K$5-K$2)*K$7)</f>
        <v>2376174.1142809042</v>
      </c>
      <c r="L864" s="4">
        <f>((Produção!L858*(PreçoLivre!L860*(1-Plan1!$B$11)+L$4*Plan1!$E$16)-L$5-L$2)*L$7)</f>
        <v>2293034.1744237184</v>
      </c>
      <c r="M864" s="4">
        <f>((Produção!M858*(PreçoLivre!M860*(1-Plan1!$B$11)+M$4*Plan1!$E$16)-M$5-M$2)*M$7)</f>
        <v>2155429.0163651514</v>
      </c>
      <c r="N864" s="4">
        <f>((Produção!N858*(PreçoLivre!N860*(1-Plan1!$B$11)+N$4*Plan1!$E$16)-N$5-N$2)*N$7)</f>
        <v>2219947.8077869765</v>
      </c>
      <c r="O864" s="4">
        <f>((Produção!O858*(PreçoLivre!O860*(1-Plan1!$B$11)+O$4*Plan1!$E$16)-O$5-O$2)*O$7)</f>
        <v>1925455.112620044</v>
      </c>
      <c r="P864" s="4">
        <f>((Produção!P858*(PreçoLivre!P860*(1-Plan1!$B$11)+P$4*Plan1!$E$16)-P$5-P$2)*P$7)</f>
        <v>1616278.9850937088</v>
      </c>
      <c r="Q864" s="4">
        <f>((Produção!Q858*(PreçoLivre!Q860*(1-Plan1!$B$11)+Q$4*Plan1!$E$16)-Q$5-Q$2)*Q$7)</f>
        <v>1457028.829551986</v>
      </c>
      <c r="R864" s="4">
        <f>((Produção!R858*(PreçoLivre!R860*(1-Plan1!$B$11)+R$4*Plan1!$E$16)-R$5-R$2)*R$7)</f>
        <v>1436438.6868525781</v>
      </c>
      <c r="S864" s="4">
        <f>((Produção!S858*(PreçoLivre!S860*(1-Plan1!$B$11)+S$4*Plan1!$E$16)-S$5-S$2)*S$7)</f>
        <v>1298100.2303905226</v>
      </c>
      <c r="T864" s="4">
        <f>((Produção!T858*(PreçoLivre!T860*(1-Plan1!$B$11)+T$4*Plan1!$E$16)-T$5-T$2)*T$7)</f>
        <v>1194777.0748050711</v>
      </c>
      <c r="U864" s="4">
        <f>((Produção!U858*(PreçoLivre!U860*(1-Plan1!$B$11)+U$4*Plan1!$E$16)-U$5-U$2)*U$7)</f>
        <v>1065622.8943514836</v>
      </c>
      <c r="V864" s="4">
        <f>((Produção!V858*(PreçoLivre!V860*(1-Plan1!$B$11)+V$4*Plan1!$E$16)-V$5-V$2)*V$7)</f>
        <v>943665.11319023394</v>
      </c>
    </row>
    <row r="865" spans="1:22" x14ac:dyDescent="0.25">
      <c r="A865">
        <v>856</v>
      </c>
      <c r="B865" s="100">
        <f t="shared" si="13"/>
        <v>68561688.16287455</v>
      </c>
      <c r="C865" s="4">
        <f>((Produção!C859*(PreçoLivre!C861*(1-Plan1!$B$11)+C$4*Plan1!$E$16)-C$5-C$2)*C$7)</f>
        <v>6972517.7444343129</v>
      </c>
      <c r="D865" s="4">
        <f>((Produção!D859*(PreçoLivre!D861*(1-Plan1!$B$11)+D$4*Plan1!$E$16)-D$5-D$2)*D$7)</f>
        <v>7041959.053180635</v>
      </c>
      <c r="E865" s="4">
        <f>((Produção!E859*(PreçoLivre!E861*(1-Plan1!$B$11)+E$4*Plan1!$E$16)-E$5-E$2)*E$7)</f>
        <v>5420597.4840888502</v>
      </c>
      <c r="F865" s="4">
        <f>((Produção!F859*(PreçoLivre!F861*(1-Plan1!$B$11)+F$4*Plan1!$E$16)-F$5-F$2)*F$7)</f>
        <v>4948838.7644758504</v>
      </c>
      <c r="G865" s="4">
        <f>((Produção!G859*(PreçoLivre!G861*(1-Plan1!$B$11)+G$4*Plan1!$E$16)-G$5-G$2)*G$7)</f>
        <v>4929021.5213006297</v>
      </c>
      <c r="H865" s="4">
        <f>((Produção!H859*(PreçoLivre!H861*(1-Plan1!$B$11)+H$4*Plan1!$E$16)-H$5-H$2)*H$7)</f>
        <v>4633287.3502206616</v>
      </c>
      <c r="I865" s="4">
        <f>((Produção!I859*(PreçoLivre!I861*(1-Plan1!$B$11)+I$4*Plan1!$E$16)-I$5-I$2)*I$7)</f>
        <v>4408710.5969473058</v>
      </c>
      <c r="J865" s="4">
        <f>((Produção!J859*(PreçoLivre!J861*(1-Plan1!$B$11)+J$4*Plan1!$E$16)-J$5-J$2)*J$7)</f>
        <v>3883337.6814423287</v>
      </c>
      <c r="K865" s="4">
        <f>((Produção!K859*(PreçoLivre!K861*(1-Plan1!$B$11)+K$4*Plan1!$E$16)-K$5-K$2)*K$7)</f>
        <v>3263317.3405858884</v>
      </c>
      <c r="L865" s="4">
        <f>((Produção!L859*(PreçoLivre!L861*(1-Plan1!$B$11)+L$4*Plan1!$E$16)-L$5-L$2)*L$7)</f>
        <v>3338805.4694464672</v>
      </c>
      <c r="M865" s="4">
        <f>((Produção!M859*(PreçoLivre!M861*(1-Plan1!$B$11)+M$4*Plan1!$E$16)-M$5-M$2)*M$7)</f>
        <v>2826690.1950382623</v>
      </c>
      <c r="N865" s="4">
        <f>((Produção!N859*(PreçoLivre!N861*(1-Plan1!$B$11)+N$4*Plan1!$E$16)-N$5-N$2)*N$7)</f>
        <v>2526558.8295038384</v>
      </c>
      <c r="O865" s="4">
        <f>((Produção!O859*(PreçoLivre!O861*(1-Plan1!$B$11)+O$4*Plan1!$E$16)-O$5-O$2)*O$7)</f>
        <v>2238073.0823578238</v>
      </c>
      <c r="P865" s="4">
        <f>((Produção!P859*(PreçoLivre!P861*(1-Plan1!$B$11)+P$4*Plan1!$E$16)-P$5-P$2)*P$7)</f>
        <v>2185518.2191072265</v>
      </c>
      <c r="Q865" s="4">
        <f>((Produção!Q859*(PreçoLivre!Q861*(1-Plan1!$B$11)+Q$4*Plan1!$E$16)-Q$5-Q$2)*Q$7)</f>
        <v>1831029.6234101173</v>
      </c>
      <c r="R865" s="4">
        <f>((Produção!R859*(PreçoLivre!R861*(1-Plan1!$B$11)+R$4*Plan1!$E$16)-R$5-R$2)*R$7)</f>
        <v>1784154.099472045</v>
      </c>
      <c r="S865" s="4">
        <f>((Produção!S859*(PreçoLivre!S861*(1-Plan1!$B$11)+S$4*Plan1!$E$16)-S$5-S$2)*S$7)</f>
        <v>1708190.7313687634</v>
      </c>
      <c r="T865" s="4">
        <f>((Produção!T859*(PreçoLivre!T861*(1-Plan1!$B$11)+T$4*Plan1!$E$16)-T$5-T$2)*T$7)</f>
        <v>1679081.2269589857</v>
      </c>
      <c r="U865" s="4">
        <f>((Produção!U859*(PreçoLivre!U861*(1-Plan1!$B$11)+U$4*Plan1!$E$16)-U$5-U$2)*U$7)</f>
        <v>1568330.5547662983</v>
      </c>
      <c r="V865" s="4">
        <f>((Produção!V859*(PreçoLivre!V861*(1-Plan1!$B$11)+V$4*Plan1!$E$16)-V$5-V$2)*V$7)</f>
        <v>1373668.5947682734</v>
      </c>
    </row>
    <row r="866" spans="1:22" x14ac:dyDescent="0.25">
      <c r="A866">
        <v>857</v>
      </c>
      <c r="B866" s="100">
        <f t="shared" si="13"/>
        <v>65913010.399820253</v>
      </c>
      <c r="C866" s="4">
        <f>((Produção!C860*(PreçoLivre!C862*(1-Plan1!$B$11)+C$4*Plan1!$E$16)-C$5-C$2)*C$7)</f>
        <v>7103316.3108411506</v>
      </c>
      <c r="D866" s="4">
        <f>((Produção!D860*(PreçoLivre!D862*(1-Plan1!$B$11)+D$4*Plan1!$E$16)-D$5-D$2)*D$7)</f>
        <v>6728426.7849068586</v>
      </c>
      <c r="E866" s="4">
        <f>((Produção!E860*(PreçoLivre!E862*(1-Plan1!$B$11)+E$4*Plan1!$E$16)-E$5-E$2)*E$7)</f>
        <v>5660581.1962678554</v>
      </c>
      <c r="F866" s="4">
        <f>((Produção!F860*(PreçoLivre!F862*(1-Plan1!$B$11)+F$4*Plan1!$E$16)-F$5-F$2)*F$7)</f>
        <v>4765969.6217374504</v>
      </c>
      <c r="G866" s="4">
        <f>((Produção!G860*(PreçoLivre!G862*(1-Plan1!$B$11)+G$4*Plan1!$E$16)-G$5-G$2)*G$7)</f>
        <v>4627840.2656627325</v>
      </c>
      <c r="H866" s="4">
        <f>((Produção!H860*(PreçoLivre!H862*(1-Plan1!$B$11)+H$4*Plan1!$E$16)-H$5-H$2)*H$7)</f>
        <v>4232755.1100050826</v>
      </c>
      <c r="I866" s="4">
        <f>((Produção!I860*(PreçoLivre!I862*(1-Plan1!$B$11)+I$4*Plan1!$E$16)-I$5-I$2)*I$7)</f>
        <v>4266083.1255832836</v>
      </c>
      <c r="J866" s="4">
        <f>((Produção!J860*(PreçoLivre!J862*(1-Plan1!$B$11)+J$4*Plan1!$E$16)-J$5-J$2)*J$7)</f>
        <v>3971321.7391274916</v>
      </c>
      <c r="K866" s="4">
        <f>((Produção!K860*(PreçoLivre!K862*(1-Plan1!$B$11)+K$4*Plan1!$E$16)-K$5-K$2)*K$7)</f>
        <v>3432625.8278252985</v>
      </c>
      <c r="L866" s="4">
        <f>((Produção!L860*(PreçoLivre!L862*(1-Plan1!$B$11)+L$4*Plan1!$E$16)-L$5-L$2)*L$7)</f>
        <v>3073182.7318728697</v>
      </c>
      <c r="M866" s="4">
        <f>((Produção!M860*(PreçoLivre!M862*(1-Plan1!$B$11)+M$4*Plan1!$E$16)-M$5-M$2)*M$7)</f>
        <v>2997187.9602507991</v>
      </c>
      <c r="N866" s="4">
        <f>((Produção!N860*(PreçoLivre!N862*(1-Plan1!$B$11)+N$4*Plan1!$E$16)-N$5-N$2)*N$7)</f>
        <v>2705000.4345427542</v>
      </c>
      <c r="O866" s="4">
        <f>((Produção!O860*(PreçoLivre!O862*(1-Plan1!$B$11)+O$4*Plan1!$E$16)-O$5-O$2)*O$7)</f>
        <v>2708891.0330183823</v>
      </c>
      <c r="P866" s="4">
        <f>((Produção!P860*(PreçoLivre!P862*(1-Plan1!$B$11)+P$4*Plan1!$E$16)-P$5-P$2)*P$7)</f>
        <v>2085016.0715455285</v>
      </c>
      <c r="Q866" s="4">
        <f>((Produção!Q860*(PreçoLivre!Q862*(1-Plan1!$B$11)+Q$4*Plan1!$E$16)-Q$5-Q$2)*Q$7)</f>
        <v>1810194.0283544995</v>
      </c>
      <c r="R866" s="4">
        <f>((Produção!R860*(PreçoLivre!R862*(1-Plan1!$B$11)+R$4*Plan1!$E$16)-R$5-R$2)*R$7)</f>
        <v>1484871.6303528412</v>
      </c>
      <c r="S866" s="4">
        <f>((Produção!S860*(PreçoLivre!S862*(1-Plan1!$B$11)+S$4*Plan1!$E$16)-S$5-S$2)*S$7)</f>
        <v>1200279.3185278533</v>
      </c>
      <c r="T866" s="4">
        <f>((Produção!T860*(PreçoLivre!T862*(1-Plan1!$B$11)+T$4*Plan1!$E$16)-T$5-T$2)*T$7)</f>
        <v>1121646.4442819478</v>
      </c>
      <c r="U866" s="4">
        <f>((Produção!U860*(PreçoLivre!U862*(1-Plan1!$B$11)+U$4*Plan1!$E$16)-U$5-U$2)*U$7)</f>
        <v>1058286.1730430138</v>
      </c>
      <c r="V866" s="4">
        <f>((Produção!V860*(PreçoLivre!V862*(1-Plan1!$B$11)+V$4*Plan1!$E$16)-V$5-V$2)*V$7)</f>
        <v>879534.59207255347</v>
      </c>
    </row>
    <row r="867" spans="1:22" x14ac:dyDescent="0.25">
      <c r="A867">
        <v>858</v>
      </c>
      <c r="B867" s="100">
        <f t="shared" si="13"/>
        <v>66233104.311012767</v>
      </c>
      <c r="C867" s="4">
        <f>((Produção!C861*(PreçoLivre!C863*(1-Plan1!$B$11)+C$4*Plan1!$E$16)-C$5-C$2)*C$7)</f>
        <v>6546599.9877745509</v>
      </c>
      <c r="D867" s="4">
        <f>((Produção!D861*(PreçoLivre!D863*(1-Plan1!$B$11)+D$4*Plan1!$E$16)-D$5-D$2)*D$7)</f>
        <v>5879141.5411106059</v>
      </c>
      <c r="E867" s="4">
        <f>((Produção!E861*(PreçoLivre!E863*(1-Plan1!$B$11)+E$4*Plan1!$E$16)-E$5-E$2)*E$7)</f>
        <v>5336978.106427392</v>
      </c>
      <c r="F867" s="4">
        <f>((Produção!F861*(PreçoLivre!F863*(1-Plan1!$B$11)+F$4*Plan1!$E$16)-F$5-F$2)*F$7)</f>
        <v>4823471.5926649394</v>
      </c>
      <c r="G867" s="4">
        <f>((Produção!G861*(PreçoLivre!G863*(1-Plan1!$B$11)+G$4*Plan1!$E$16)-G$5-G$2)*G$7)</f>
        <v>4631231.6855472308</v>
      </c>
      <c r="H867" s="4">
        <f>((Produção!H861*(PreçoLivre!H863*(1-Plan1!$B$11)+H$4*Plan1!$E$16)-H$5-H$2)*H$7)</f>
        <v>4359189.9890143843</v>
      </c>
      <c r="I867" s="4">
        <f>((Produção!I861*(PreçoLivre!I863*(1-Plan1!$B$11)+I$4*Plan1!$E$16)-I$5-I$2)*I$7)</f>
        <v>4292815.6082795979</v>
      </c>
      <c r="J867" s="4">
        <f>((Produção!J861*(PreçoLivre!J863*(1-Plan1!$B$11)+J$4*Plan1!$E$16)-J$5-J$2)*J$7)</f>
        <v>3945587.2269187015</v>
      </c>
      <c r="K867" s="4">
        <f>((Produção!K861*(PreçoLivre!K863*(1-Plan1!$B$11)+K$4*Plan1!$E$16)-K$5-K$2)*K$7)</f>
        <v>3714959.8597284975</v>
      </c>
      <c r="L867" s="4">
        <f>((Produção!L861*(PreçoLivre!L863*(1-Plan1!$B$11)+L$4*Plan1!$E$16)-L$5-L$2)*L$7)</f>
        <v>3218599.566607445</v>
      </c>
      <c r="M867" s="4">
        <f>((Produção!M861*(PreçoLivre!M863*(1-Plan1!$B$11)+M$4*Plan1!$E$16)-M$5-M$2)*M$7)</f>
        <v>2922867.5337059055</v>
      </c>
      <c r="N867" s="4">
        <f>((Produção!N861*(PreçoLivre!N863*(1-Plan1!$B$11)+N$4*Plan1!$E$16)-N$5-N$2)*N$7)</f>
        <v>2612282.3115745881</v>
      </c>
      <c r="O867" s="4">
        <f>((Produção!O861*(PreçoLivre!O863*(1-Plan1!$B$11)+O$4*Plan1!$E$16)-O$5-O$2)*O$7)</f>
        <v>2320877.6059940369</v>
      </c>
      <c r="P867" s="4">
        <f>((Produção!P861*(PreçoLivre!P863*(1-Plan1!$B$11)+P$4*Plan1!$E$16)-P$5-P$2)*P$7)</f>
        <v>2250610.1774321576</v>
      </c>
      <c r="Q867" s="4">
        <f>((Produção!Q861*(PreçoLivre!Q863*(1-Plan1!$B$11)+Q$4*Plan1!$E$16)-Q$5-Q$2)*Q$7)</f>
        <v>2026105.5843294933</v>
      </c>
      <c r="R867" s="4">
        <f>((Produção!R861*(PreçoLivre!R863*(1-Plan1!$B$11)+R$4*Plan1!$E$16)-R$5-R$2)*R$7)</f>
        <v>1725044.4924291351</v>
      </c>
      <c r="S867" s="4">
        <f>((Produção!S861*(PreçoLivre!S863*(1-Plan1!$B$11)+S$4*Plan1!$E$16)-S$5-S$2)*S$7)</f>
        <v>1658797.3739883502</v>
      </c>
      <c r="T867" s="4">
        <f>((Produção!T861*(PreçoLivre!T863*(1-Plan1!$B$11)+T$4*Plan1!$E$16)-T$5-T$2)*T$7)</f>
        <v>1439275.0448186134</v>
      </c>
      <c r="U867" s="4">
        <f>((Produção!U861*(PreçoLivre!U863*(1-Plan1!$B$11)+U$4*Plan1!$E$16)-U$5-U$2)*U$7)</f>
        <v>1339421.8261237033</v>
      </c>
      <c r="V867" s="4">
        <f>((Produção!V861*(PreçoLivre!V863*(1-Plan1!$B$11)+V$4*Plan1!$E$16)-V$5-V$2)*V$7)</f>
        <v>1189247.1965434349</v>
      </c>
    </row>
    <row r="868" spans="1:22" x14ac:dyDescent="0.25">
      <c r="A868">
        <v>859</v>
      </c>
      <c r="B868" s="100">
        <f t="shared" si="13"/>
        <v>69651077.504466087</v>
      </c>
      <c r="C868" s="4">
        <f>((Produção!C862*(PreçoLivre!C864*(1-Plan1!$B$11)+C$4*Plan1!$E$16)-C$5-C$2)*C$7)</f>
        <v>7846026.847816295</v>
      </c>
      <c r="D868" s="4">
        <f>((Produção!D862*(PreçoLivre!D864*(1-Plan1!$B$11)+D$4*Plan1!$E$16)-D$5-D$2)*D$7)</f>
        <v>6903541.6949259872</v>
      </c>
      <c r="E868" s="4">
        <f>((Produção!E862*(PreçoLivre!E864*(1-Plan1!$B$11)+E$4*Plan1!$E$16)-E$5-E$2)*E$7)</f>
        <v>6133639.508850228</v>
      </c>
      <c r="F868" s="4">
        <f>((Produção!F862*(PreçoLivre!F864*(1-Plan1!$B$11)+F$4*Plan1!$E$16)-F$5-F$2)*F$7)</f>
        <v>5897365.7516691247</v>
      </c>
      <c r="G868" s="4">
        <f>((Produção!G862*(PreçoLivre!G864*(1-Plan1!$B$11)+G$4*Plan1!$E$16)-G$5-G$2)*G$7)</f>
        <v>5572274.56792273</v>
      </c>
      <c r="H868" s="4">
        <f>((Produção!H862*(PreçoLivre!H864*(1-Plan1!$B$11)+H$4*Plan1!$E$16)-H$5-H$2)*H$7)</f>
        <v>4596517.7052992396</v>
      </c>
      <c r="I868" s="4">
        <f>((Produção!I862*(PreçoLivre!I864*(1-Plan1!$B$11)+I$4*Plan1!$E$16)-I$5-I$2)*I$7)</f>
        <v>4070985.0250460361</v>
      </c>
      <c r="J868" s="4">
        <f>((Produção!J862*(PreçoLivre!J864*(1-Plan1!$B$11)+J$4*Plan1!$E$16)-J$5-J$2)*J$7)</f>
        <v>3782159.7569159414</v>
      </c>
      <c r="K868" s="4">
        <f>((Produção!K862*(PreçoLivre!K864*(1-Plan1!$B$11)+K$4*Plan1!$E$16)-K$5-K$2)*K$7)</f>
        <v>3480205.0598077034</v>
      </c>
      <c r="L868" s="4">
        <f>((Produção!L862*(PreçoLivre!L864*(1-Plan1!$B$11)+L$4*Plan1!$E$16)-L$5-L$2)*L$7)</f>
        <v>2766508.6369761922</v>
      </c>
      <c r="M868" s="4">
        <f>((Produção!M862*(PreçoLivre!M864*(1-Plan1!$B$11)+M$4*Plan1!$E$16)-M$5-M$2)*M$7)</f>
        <v>2724418.5186895495</v>
      </c>
      <c r="N868" s="4">
        <f>((Produção!N862*(PreçoLivre!N864*(1-Plan1!$B$11)+N$4*Plan1!$E$16)-N$5-N$2)*N$7)</f>
        <v>2396089.4495614627</v>
      </c>
      <c r="O868" s="4">
        <f>((Produção!O862*(PreçoLivre!O864*(1-Plan1!$B$11)+O$4*Plan1!$E$16)-O$5-O$2)*O$7)</f>
        <v>2495479.1169023737</v>
      </c>
      <c r="P868" s="4">
        <f>((Produção!P862*(PreçoLivre!P864*(1-Plan1!$B$11)+P$4*Plan1!$E$16)-P$5-P$2)*P$7)</f>
        <v>2326933.1966548329</v>
      </c>
      <c r="Q868" s="4">
        <f>((Produção!Q862*(PreçoLivre!Q864*(1-Plan1!$B$11)+Q$4*Plan1!$E$16)-Q$5-Q$2)*Q$7)</f>
        <v>1962539.2618979071</v>
      </c>
      <c r="R868" s="4">
        <f>((Produção!R862*(PreçoLivre!R864*(1-Plan1!$B$11)+R$4*Plan1!$E$16)-R$5-R$2)*R$7)</f>
        <v>1745957.533595168</v>
      </c>
      <c r="S868" s="4">
        <f>((Produção!S862*(PreçoLivre!S864*(1-Plan1!$B$11)+S$4*Plan1!$E$16)-S$5-S$2)*S$7)</f>
        <v>1517506.2143736789</v>
      </c>
      <c r="T868" s="4">
        <f>((Produção!T862*(PreçoLivre!T864*(1-Plan1!$B$11)+T$4*Plan1!$E$16)-T$5-T$2)*T$7)</f>
        <v>1259907.5037803352</v>
      </c>
      <c r="U868" s="4">
        <f>((Produção!U862*(PreçoLivre!U864*(1-Plan1!$B$11)+U$4*Plan1!$E$16)-U$5-U$2)*U$7)</f>
        <v>1127484.3562246638</v>
      </c>
      <c r="V868" s="4">
        <f>((Produção!V862*(PreçoLivre!V864*(1-Plan1!$B$11)+V$4*Plan1!$E$16)-V$5-V$2)*V$7)</f>
        <v>1045537.7975566174</v>
      </c>
    </row>
    <row r="869" spans="1:22" x14ac:dyDescent="0.25">
      <c r="A869">
        <v>860</v>
      </c>
      <c r="B869" s="100">
        <f t="shared" si="13"/>
        <v>62924100.012339957</v>
      </c>
      <c r="C869" s="4">
        <f>((Produção!C863*(PreçoLivre!C865*(1-Plan1!$B$11)+C$4*Plan1!$E$16)-C$5-C$2)*C$7)</f>
        <v>6742658.3887979165</v>
      </c>
      <c r="D869" s="4">
        <f>((Produção!D863*(PreçoLivre!D865*(1-Plan1!$B$11)+D$4*Plan1!$E$16)-D$5-D$2)*D$7)</f>
        <v>6533128.6846949952</v>
      </c>
      <c r="E869" s="4">
        <f>((Produção!E863*(PreçoLivre!E865*(1-Plan1!$B$11)+E$4*Plan1!$E$16)-E$5-E$2)*E$7)</f>
        <v>5491477.2091718046</v>
      </c>
      <c r="F869" s="4">
        <f>((Produção!F863*(PreçoLivre!F865*(1-Plan1!$B$11)+F$4*Plan1!$E$16)-F$5-F$2)*F$7)</f>
        <v>4905190.2436075583</v>
      </c>
      <c r="G869" s="4">
        <f>((Produção!G863*(PreçoLivre!G865*(1-Plan1!$B$11)+G$4*Plan1!$E$16)-G$5-G$2)*G$7)</f>
        <v>4490717.4439669009</v>
      </c>
      <c r="H869" s="4">
        <f>((Produção!H863*(PreçoLivre!H865*(1-Plan1!$B$11)+H$4*Plan1!$E$16)-H$5-H$2)*H$7)</f>
        <v>4107646.9786070026</v>
      </c>
      <c r="I869" s="4">
        <f>((Produção!I863*(PreçoLivre!I865*(1-Plan1!$B$11)+I$4*Plan1!$E$16)-I$5-I$2)*I$7)</f>
        <v>3859164.1119932784</v>
      </c>
      <c r="J869" s="4">
        <f>((Produção!J863*(PreçoLivre!J865*(1-Plan1!$B$11)+J$4*Plan1!$E$16)-J$5-J$2)*J$7)</f>
        <v>3517060.8702435181</v>
      </c>
      <c r="K869" s="4">
        <f>((Produção!K863*(PreçoLivre!K865*(1-Plan1!$B$11)+K$4*Plan1!$E$16)-K$5-K$2)*K$7)</f>
        <v>3639496.6042261668</v>
      </c>
      <c r="L869" s="4">
        <f>((Produção!L863*(PreçoLivre!L865*(1-Plan1!$B$11)+L$4*Plan1!$E$16)-L$5-L$2)*L$7)</f>
        <v>3342078.3517182507</v>
      </c>
      <c r="M869" s="4">
        <f>((Produção!M863*(PreçoLivre!M865*(1-Plan1!$B$11)+M$4*Plan1!$E$16)-M$5-M$2)*M$7)</f>
        <v>2880335.4252196406</v>
      </c>
      <c r="N869" s="4">
        <f>((Produção!N863*(PreçoLivre!N865*(1-Plan1!$B$11)+N$4*Plan1!$E$16)-N$5-N$2)*N$7)</f>
        <v>2486628.8315143348</v>
      </c>
      <c r="O869" s="4">
        <f>((Produção!O863*(PreçoLivre!O865*(1-Plan1!$B$11)+O$4*Plan1!$E$16)-O$5-O$2)*O$7)</f>
        <v>2215125.622785511</v>
      </c>
      <c r="P869" s="4">
        <f>((Produção!P863*(PreçoLivre!P865*(1-Plan1!$B$11)+P$4*Plan1!$E$16)-P$5-P$2)*P$7)</f>
        <v>1869080.4833952994</v>
      </c>
      <c r="Q869" s="4">
        <f>((Produção!Q863*(PreçoLivre!Q865*(1-Plan1!$B$11)+Q$4*Plan1!$E$16)-Q$5-Q$2)*Q$7)</f>
        <v>1502978.0321048419</v>
      </c>
      <c r="R869" s="4">
        <f>((Produção!R863*(PreçoLivre!R865*(1-Plan1!$B$11)+R$4*Plan1!$E$16)-R$5-R$2)*R$7)</f>
        <v>1363008.4884588863</v>
      </c>
      <c r="S869" s="4">
        <f>((Produção!S863*(PreçoLivre!S865*(1-Plan1!$B$11)+S$4*Plan1!$E$16)-S$5-S$2)*S$7)</f>
        <v>1209255.0547019574</v>
      </c>
      <c r="T869" s="4">
        <f>((Produção!T863*(PreçoLivre!T865*(1-Plan1!$B$11)+T$4*Plan1!$E$16)-T$5-T$2)*T$7)</f>
        <v>1029677.9681472019</v>
      </c>
      <c r="U869" s="4">
        <f>((Produção!U863*(PreçoLivre!U865*(1-Plan1!$B$11)+U$4*Plan1!$E$16)-U$5-U$2)*U$7)</f>
        <v>928240.54874679586</v>
      </c>
      <c r="V869" s="4">
        <f>((Produção!V863*(PreçoLivre!V865*(1-Plan1!$B$11)+V$4*Plan1!$E$16)-V$5-V$2)*V$7)</f>
        <v>811150.6702380944</v>
      </c>
    </row>
    <row r="870" spans="1:22" x14ac:dyDescent="0.25">
      <c r="A870">
        <v>861</v>
      </c>
      <c r="B870" s="100">
        <f t="shared" si="13"/>
        <v>58884284.345137976</v>
      </c>
      <c r="C870" s="4">
        <f>((Produção!C864*(PreçoLivre!C866*(1-Plan1!$B$11)+C$4*Plan1!$E$16)-C$5-C$2)*C$7)</f>
        <v>6614958.0653423769</v>
      </c>
      <c r="D870" s="4">
        <f>((Produção!D864*(PreçoLivre!D866*(1-Plan1!$B$11)+D$4*Plan1!$E$16)-D$5-D$2)*D$7)</f>
        <v>5988562.4314955091</v>
      </c>
      <c r="E870" s="4">
        <f>((Produção!E864*(PreçoLivre!E866*(1-Plan1!$B$11)+E$4*Plan1!$E$16)-E$5-E$2)*E$7)</f>
        <v>5018084.3767170534</v>
      </c>
      <c r="F870" s="4">
        <f>((Produção!F864*(PreçoLivre!F866*(1-Plan1!$B$11)+F$4*Plan1!$E$16)-F$5-F$2)*F$7)</f>
        <v>4771551.1639268883</v>
      </c>
      <c r="G870" s="4">
        <f>((Produção!G864*(PreçoLivre!G866*(1-Plan1!$B$11)+G$4*Plan1!$E$16)-G$5-G$2)*G$7)</f>
        <v>4342920.0064811837</v>
      </c>
      <c r="H870" s="4">
        <f>((Produção!H864*(PreçoLivre!H866*(1-Plan1!$B$11)+H$4*Plan1!$E$16)-H$5-H$2)*H$7)</f>
        <v>4046449.2723242976</v>
      </c>
      <c r="I870" s="4">
        <f>((Produção!I864*(PreçoLivre!I866*(1-Plan1!$B$11)+I$4*Plan1!$E$16)-I$5-I$2)*I$7)</f>
        <v>3612863.6826587613</v>
      </c>
      <c r="J870" s="4">
        <f>((Produção!J864*(PreçoLivre!J866*(1-Plan1!$B$11)+J$4*Plan1!$E$16)-J$5-J$2)*J$7)</f>
        <v>3359763.0171740414</v>
      </c>
      <c r="K870" s="4">
        <f>((Produção!K864*(PreçoLivre!K866*(1-Plan1!$B$11)+K$4*Plan1!$E$16)-K$5-K$2)*K$7)</f>
        <v>2994225.2684398275</v>
      </c>
      <c r="L870" s="4">
        <f>((Produção!L864*(PreçoLivre!L866*(1-Plan1!$B$11)+L$4*Plan1!$E$16)-L$5-L$2)*L$7)</f>
        <v>2504127.0366307055</v>
      </c>
      <c r="M870" s="4">
        <f>((Produção!M864*(PreçoLivre!M866*(1-Plan1!$B$11)+M$4*Plan1!$E$16)-M$5-M$2)*M$7)</f>
        <v>2224116.5296579869</v>
      </c>
      <c r="N870" s="4">
        <f>((Produção!N864*(PreçoLivre!N866*(1-Plan1!$B$11)+N$4*Plan1!$E$16)-N$5-N$2)*N$7)</f>
        <v>2106329.4396871338</v>
      </c>
      <c r="O870" s="4">
        <f>((Produção!O864*(PreçoLivre!O866*(1-Plan1!$B$11)+O$4*Plan1!$E$16)-O$5-O$2)*O$7)</f>
        <v>1888194.8067696509</v>
      </c>
      <c r="P870" s="4">
        <f>((Produção!P864*(PreçoLivre!P866*(1-Plan1!$B$11)+P$4*Plan1!$E$16)-P$5-P$2)*P$7)</f>
        <v>1736220.5743705744</v>
      </c>
      <c r="Q870" s="4">
        <f>((Produção!Q864*(PreçoLivre!Q866*(1-Plan1!$B$11)+Q$4*Plan1!$E$16)-Q$5-Q$2)*Q$7)</f>
        <v>1659292.1738169356</v>
      </c>
      <c r="R870" s="4">
        <f>((Produção!R864*(PreçoLivre!R866*(1-Plan1!$B$11)+R$4*Plan1!$E$16)-R$5-R$2)*R$7)</f>
        <v>1462557.0532499107</v>
      </c>
      <c r="S870" s="4">
        <f>((Produção!S864*(PreçoLivre!S866*(1-Plan1!$B$11)+S$4*Plan1!$E$16)-S$5-S$2)*S$7)</f>
        <v>1327021.2088609103</v>
      </c>
      <c r="T870" s="4">
        <f>((Produção!T864*(PreçoLivre!T866*(1-Plan1!$B$11)+T$4*Plan1!$E$16)-T$5-T$2)*T$7)</f>
        <v>1147720.0332429532</v>
      </c>
      <c r="U870" s="4">
        <f>((Produção!U864*(PreçoLivre!U866*(1-Plan1!$B$11)+U$4*Plan1!$E$16)-U$5-U$2)*U$7)</f>
        <v>1111790.3085571607</v>
      </c>
      <c r="V870" s="4">
        <f>((Produção!V864*(PreçoLivre!V866*(1-Plan1!$B$11)+V$4*Plan1!$E$16)-V$5-V$2)*V$7)</f>
        <v>967537.89573411085</v>
      </c>
    </row>
    <row r="871" spans="1:22" x14ac:dyDescent="0.25">
      <c r="A871">
        <v>862</v>
      </c>
      <c r="B871" s="100">
        <f t="shared" si="13"/>
        <v>61692638.306668386</v>
      </c>
      <c r="C871" s="4">
        <f>((Produção!C865*(PreçoLivre!C867*(1-Plan1!$B$11)+C$4*Plan1!$E$16)-C$5-C$2)*C$7)</f>
        <v>6777202.1139982492</v>
      </c>
      <c r="D871" s="4">
        <f>((Produção!D865*(PreçoLivre!D867*(1-Plan1!$B$11)+D$4*Plan1!$E$16)-D$5-D$2)*D$7)</f>
        <v>5861717.1295767985</v>
      </c>
      <c r="E871" s="4">
        <f>((Produção!E865*(PreçoLivre!E867*(1-Plan1!$B$11)+E$4*Plan1!$E$16)-E$5-E$2)*E$7)</f>
        <v>5250660.9799268087</v>
      </c>
      <c r="F871" s="4">
        <f>((Produção!F865*(PreçoLivre!F867*(1-Plan1!$B$11)+F$4*Plan1!$E$16)-F$5-F$2)*F$7)</f>
        <v>4732162.489963864</v>
      </c>
      <c r="G871" s="4">
        <f>((Produção!G865*(PreçoLivre!G867*(1-Plan1!$B$11)+G$4*Plan1!$E$16)-G$5-G$2)*G$7)</f>
        <v>4257262.0118787745</v>
      </c>
      <c r="H871" s="4">
        <f>((Produção!H865*(PreçoLivre!H867*(1-Plan1!$B$11)+H$4*Plan1!$E$16)-H$5-H$2)*H$7)</f>
        <v>4115846.2386565013</v>
      </c>
      <c r="I871" s="4">
        <f>((Produção!I865*(PreçoLivre!I867*(1-Plan1!$B$11)+I$4*Plan1!$E$16)-I$5-I$2)*I$7)</f>
        <v>3838031.1184883108</v>
      </c>
      <c r="J871" s="4">
        <f>((Produção!J865*(PreçoLivre!J867*(1-Plan1!$B$11)+J$4*Plan1!$E$16)-J$5-J$2)*J$7)</f>
        <v>3595425.4310345533</v>
      </c>
      <c r="K871" s="4">
        <f>((Produção!K865*(PreçoLivre!K867*(1-Plan1!$B$11)+K$4*Plan1!$E$16)-K$5-K$2)*K$7)</f>
        <v>3088350.3682617224</v>
      </c>
      <c r="L871" s="4">
        <f>((Produção!L865*(PreçoLivre!L867*(1-Plan1!$B$11)+L$4*Plan1!$E$16)-L$5-L$2)*L$7)</f>
        <v>2855307.4779904569</v>
      </c>
      <c r="M871" s="4">
        <f>((Produção!M865*(PreçoLivre!M867*(1-Plan1!$B$11)+M$4*Plan1!$E$16)-M$5-M$2)*M$7)</f>
        <v>2713317.7476530713</v>
      </c>
      <c r="N871" s="4">
        <f>((Produção!N865*(PreçoLivre!N867*(1-Plan1!$B$11)+N$4*Plan1!$E$16)-N$5-N$2)*N$7)</f>
        <v>2444175.3717847154</v>
      </c>
      <c r="O871" s="4">
        <f>((Produção!O865*(PreçoLivre!O867*(1-Plan1!$B$11)+O$4*Plan1!$E$16)-O$5-O$2)*O$7)</f>
        <v>2177521.810233478</v>
      </c>
      <c r="P871" s="4">
        <f>((Produção!P865*(PreçoLivre!P867*(1-Plan1!$B$11)+P$4*Plan1!$E$16)-P$5-P$2)*P$7)</f>
        <v>1879866.6810744386</v>
      </c>
      <c r="Q871" s="4">
        <f>((Produção!Q865*(PreçoLivre!Q867*(1-Plan1!$B$11)+Q$4*Plan1!$E$16)-Q$5-Q$2)*Q$7)</f>
        <v>1709401.1315678835</v>
      </c>
      <c r="R871" s="4">
        <f>((Produção!R865*(PreçoLivre!R867*(1-Plan1!$B$11)+R$4*Plan1!$E$16)-R$5-R$2)*R$7)</f>
        <v>1518043.2248467451</v>
      </c>
      <c r="S871" s="4">
        <f>((Produção!S865*(PreçoLivre!S867*(1-Plan1!$B$11)+S$4*Plan1!$E$16)-S$5-S$2)*S$7)</f>
        <v>1346710.4485371539</v>
      </c>
      <c r="T871" s="4">
        <f>((Produção!T865*(PreçoLivre!T867*(1-Plan1!$B$11)+T$4*Plan1!$E$16)-T$5-T$2)*T$7)</f>
        <v>1342253.3065488152</v>
      </c>
      <c r="U871" s="4">
        <f>((Produção!U865*(PreçoLivre!U867*(1-Plan1!$B$11)+U$4*Plan1!$E$16)-U$5-U$2)*U$7)</f>
        <v>1152822.7915667498</v>
      </c>
      <c r="V871" s="4">
        <f>((Produção!V865*(PreçoLivre!V867*(1-Plan1!$B$11)+V$4*Plan1!$E$16)-V$5-V$2)*V$7)</f>
        <v>1036560.4330792975</v>
      </c>
    </row>
    <row r="872" spans="1:22" x14ac:dyDescent="0.25">
      <c r="A872">
        <v>863</v>
      </c>
      <c r="B872" s="100">
        <f t="shared" si="13"/>
        <v>69112965.607599705</v>
      </c>
      <c r="C872" s="4">
        <f>((Produção!C866*(PreçoLivre!C868*(1-Plan1!$B$11)+C$4*Plan1!$E$16)-C$5-C$2)*C$7)</f>
        <v>7844370.6093746834</v>
      </c>
      <c r="D872" s="4">
        <f>((Produção!D866*(PreçoLivre!D868*(1-Plan1!$B$11)+D$4*Plan1!$E$16)-D$5-D$2)*D$7)</f>
        <v>7633269.3407994863</v>
      </c>
      <c r="E872" s="4">
        <f>((Produção!E866*(PreçoLivre!E868*(1-Plan1!$B$11)+E$4*Plan1!$E$16)-E$5-E$2)*E$7)</f>
        <v>6931118.2963928552</v>
      </c>
      <c r="F872" s="4">
        <f>((Produção!F866*(PreçoLivre!F868*(1-Plan1!$B$11)+F$4*Plan1!$E$16)-F$5-F$2)*F$7)</f>
        <v>5774234.8283293098</v>
      </c>
      <c r="G872" s="4">
        <f>((Produção!G866*(PreçoLivre!G868*(1-Plan1!$B$11)+G$4*Plan1!$E$16)-G$5-G$2)*G$7)</f>
        <v>5666896.7479460631</v>
      </c>
      <c r="H872" s="4">
        <f>((Produção!H866*(PreçoLivre!H868*(1-Plan1!$B$11)+H$4*Plan1!$E$16)-H$5-H$2)*H$7)</f>
        <v>5157454.1008560676</v>
      </c>
      <c r="I872" s="4">
        <f>((Produção!I866*(PreçoLivre!I868*(1-Plan1!$B$11)+I$4*Plan1!$E$16)-I$5-I$2)*I$7)</f>
        <v>4630420.585742536</v>
      </c>
      <c r="J872" s="4">
        <f>((Produção!J866*(PreçoLivre!J868*(1-Plan1!$B$11)+J$4*Plan1!$E$16)-J$5-J$2)*J$7)</f>
        <v>3777065.5631842641</v>
      </c>
      <c r="K872" s="4">
        <f>((Produção!K866*(PreçoLivre!K868*(1-Plan1!$B$11)+K$4*Plan1!$E$16)-K$5-K$2)*K$7)</f>
        <v>3047744.3920721244</v>
      </c>
      <c r="L872" s="4">
        <f>((Produção!L866*(PreçoLivre!L868*(1-Plan1!$B$11)+L$4*Plan1!$E$16)-L$5-L$2)*L$7)</f>
        <v>2766702.8973821602</v>
      </c>
      <c r="M872" s="4">
        <f>((Produção!M866*(PreçoLivre!M868*(1-Plan1!$B$11)+M$4*Plan1!$E$16)-M$5-M$2)*M$7)</f>
        <v>2491883.322162197</v>
      </c>
      <c r="N872" s="4">
        <f>((Produção!N866*(PreçoLivre!N868*(1-Plan1!$B$11)+N$4*Plan1!$E$16)-N$5-N$2)*N$7)</f>
        <v>2274258.1094807526</v>
      </c>
      <c r="O872" s="4">
        <f>((Produção!O866*(PreçoLivre!O868*(1-Plan1!$B$11)+O$4*Plan1!$E$16)-O$5-O$2)*O$7)</f>
        <v>1940601.7309658295</v>
      </c>
      <c r="P872" s="4">
        <f>((Produção!P866*(PreçoLivre!P868*(1-Plan1!$B$11)+P$4*Plan1!$E$16)-P$5-P$2)*P$7)</f>
        <v>1731139.4754524929</v>
      </c>
      <c r="Q872" s="4">
        <f>((Produção!Q866*(PreçoLivre!Q868*(1-Plan1!$B$11)+Q$4*Plan1!$E$16)-Q$5-Q$2)*Q$7)</f>
        <v>1539800.8354079544</v>
      </c>
      <c r="R872" s="4">
        <f>((Produção!R866*(PreçoLivre!R868*(1-Plan1!$B$11)+R$4*Plan1!$E$16)-R$5-R$2)*R$7)</f>
        <v>1345681.8464858278</v>
      </c>
      <c r="S872" s="4">
        <f>((Produção!S866*(PreçoLivre!S868*(1-Plan1!$B$11)+S$4*Plan1!$E$16)-S$5-S$2)*S$7)</f>
        <v>1327351.1838306251</v>
      </c>
      <c r="T872" s="4">
        <f>((Produção!T866*(PreçoLivre!T868*(1-Plan1!$B$11)+T$4*Plan1!$E$16)-T$5-T$2)*T$7)</f>
        <v>1135154.3676351949</v>
      </c>
      <c r="U872" s="4">
        <f>((Produção!U866*(PreçoLivre!U868*(1-Plan1!$B$11)+U$4*Plan1!$E$16)-U$5-U$2)*U$7)</f>
        <v>1118431.5759945465</v>
      </c>
      <c r="V872" s="4">
        <f>((Produção!V866*(PreçoLivre!V868*(1-Plan1!$B$11)+V$4*Plan1!$E$16)-V$5-V$2)*V$7)</f>
        <v>979385.79810473952</v>
      </c>
    </row>
    <row r="873" spans="1:22" x14ac:dyDescent="0.25">
      <c r="A873">
        <v>864</v>
      </c>
      <c r="B873" s="100">
        <f t="shared" si="13"/>
        <v>76358310.914595455</v>
      </c>
      <c r="C873" s="4">
        <f>((Produção!C867*(PreçoLivre!C869*(1-Plan1!$B$11)+C$4*Plan1!$E$16)-C$5-C$2)*C$7)</f>
        <v>7799570.3610802824</v>
      </c>
      <c r="D873" s="4">
        <f>((Produção!D867*(PreçoLivre!D869*(1-Plan1!$B$11)+D$4*Plan1!$E$16)-D$5-D$2)*D$7)</f>
        <v>6852113.7776447618</v>
      </c>
      <c r="E873" s="4">
        <f>((Produção!E867*(PreçoLivre!E869*(1-Plan1!$B$11)+E$4*Plan1!$E$16)-E$5-E$2)*E$7)</f>
        <v>5866190.5657767616</v>
      </c>
      <c r="F873" s="4">
        <f>((Produção!F867*(PreçoLivre!F869*(1-Plan1!$B$11)+F$4*Plan1!$E$16)-F$5-F$2)*F$7)</f>
        <v>5233180.676501208</v>
      </c>
      <c r="G873" s="4">
        <f>((Produção!G867*(PreçoLivre!G869*(1-Plan1!$B$11)+G$4*Plan1!$E$16)-G$5-G$2)*G$7)</f>
        <v>4823159.7435271489</v>
      </c>
      <c r="H873" s="4">
        <f>((Produção!H867*(PreçoLivre!H869*(1-Plan1!$B$11)+H$4*Plan1!$E$16)-H$5-H$2)*H$7)</f>
        <v>4811389.0714939553</v>
      </c>
      <c r="I873" s="4">
        <f>((Produção!I867*(PreçoLivre!I869*(1-Plan1!$B$11)+I$4*Plan1!$E$16)-I$5-I$2)*I$7)</f>
        <v>4818643.3287695535</v>
      </c>
      <c r="J873" s="4">
        <f>((Produção!J867*(PreçoLivre!J869*(1-Plan1!$B$11)+J$4*Plan1!$E$16)-J$5-J$2)*J$7)</f>
        <v>4353532.4368418958</v>
      </c>
      <c r="K873" s="4">
        <f>((Produção!K867*(PreçoLivre!K869*(1-Plan1!$B$11)+K$4*Plan1!$E$16)-K$5-K$2)*K$7)</f>
        <v>3927169.6669830466</v>
      </c>
      <c r="L873" s="4">
        <f>((Produção!L867*(PreçoLivre!L869*(1-Plan1!$B$11)+L$4*Plan1!$E$16)-L$5-L$2)*L$7)</f>
        <v>3478917.9866085881</v>
      </c>
      <c r="M873" s="4">
        <f>((Produção!M867*(PreçoLivre!M869*(1-Plan1!$B$11)+M$4*Plan1!$E$16)-M$5-M$2)*M$7)</f>
        <v>2989901.4859098406</v>
      </c>
      <c r="N873" s="4">
        <f>((Produção!N867*(PreçoLivre!N869*(1-Plan1!$B$11)+N$4*Plan1!$E$16)-N$5-N$2)*N$7)</f>
        <v>2807347.2717349199</v>
      </c>
      <c r="O873" s="4">
        <f>((Produção!O867*(PreçoLivre!O869*(1-Plan1!$B$11)+O$4*Plan1!$E$16)-O$5-O$2)*O$7)</f>
        <v>2616467.6650341419</v>
      </c>
      <c r="P873" s="4">
        <f>((Produção!P867*(PreçoLivre!P869*(1-Plan1!$B$11)+P$4*Plan1!$E$16)-P$5-P$2)*P$7)</f>
        <v>2669987.4900973961</v>
      </c>
      <c r="Q873" s="4">
        <f>((Produção!Q867*(PreçoLivre!Q869*(1-Plan1!$B$11)+Q$4*Plan1!$E$16)-Q$5-Q$2)*Q$7)</f>
        <v>2670763.3151355279</v>
      </c>
      <c r="R873" s="4">
        <f>((Produção!R867*(PreçoLivre!R869*(1-Plan1!$B$11)+R$4*Plan1!$E$16)-R$5-R$2)*R$7)</f>
        <v>2428249.0952068409</v>
      </c>
      <c r="S873" s="4">
        <f>((Produção!S867*(PreçoLivre!S869*(1-Plan1!$B$11)+S$4*Plan1!$E$16)-S$5-S$2)*S$7)</f>
        <v>2498019.4645182984</v>
      </c>
      <c r="T873" s="4">
        <f>((Produção!T867*(PreçoLivre!T869*(1-Plan1!$B$11)+T$4*Plan1!$E$16)-T$5-T$2)*T$7)</f>
        <v>2153320.7766216546</v>
      </c>
      <c r="U873" s="4">
        <f>((Produção!U867*(PreçoLivre!U869*(1-Plan1!$B$11)+U$4*Plan1!$E$16)-U$5-U$2)*U$7)</f>
        <v>1860538.7471580005</v>
      </c>
      <c r="V873" s="4">
        <f>((Produção!V867*(PreçoLivre!V869*(1-Plan1!$B$11)+V$4*Plan1!$E$16)-V$5-V$2)*V$7)</f>
        <v>1699847.9879516205</v>
      </c>
    </row>
    <row r="874" spans="1:22" x14ac:dyDescent="0.25">
      <c r="A874">
        <v>865</v>
      </c>
      <c r="B874" s="100">
        <f t="shared" si="13"/>
        <v>83324805.735069871</v>
      </c>
      <c r="C874" s="4">
        <f>((Produção!C868*(PreçoLivre!C870*(1-Plan1!$B$11)+C$4*Plan1!$E$16)-C$5-C$2)*C$7)</f>
        <v>7152309.5576028628</v>
      </c>
      <c r="D874" s="4">
        <f>((Produção!D868*(PreçoLivre!D870*(1-Plan1!$B$11)+D$4*Plan1!$E$16)-D$5-D$2)*D$7)</f>
        <v>7033021.1018786887</v>
      </c>
      <c r="E874" s="4">
        <f>((Produção!E868*(PreçoLivre!E870*(1-Plan1!$B$11)+E$4*Plan1!$E$16)-E$5-E$2)*E$7)</f>
        <v>6955769.9691171907</v>
      </c>
      <c r="F874" s="4">
        <f>((Produção!F868*(PreçoLivre!F870*(1-Plan1!$B$11)+F$4*Plan1!$E$16)-F$5-F$2)*F$7)</f>
        <v>6516005.3584860219</v>
      </c>
      <c r="G874" s="4">
        <f>((Produção!G868*(PreçoLivre!G870*(1-Plan1!$B$11)+G$4*Plan1!$E$16)-G$5-G$2)*G$7)</f>
        <v>5594076.3238740824</v>
      </c>
      <c r="H874" s="4">
        <f>((Produção!H868*(PreçoLivre!H870*(1-Plan1!$B$11)+H$4*Plan1!$E$16)-H$5-H$2)*H$7)</f>
        <v>5194502.0202769293</v>
      </c>
      <c r="I874" s="4">
        <f>((Produção!I868*(PreçoLivre!I870*(1-Plan1!$B$11)+I$4*Plan1!$E$16)-I$5-I$2)*I$7)</f>
        <v>4885727.7065560501</v>
      </c>
      <c r="J874" s="4">
        <f>((Produção!J868*(PreçoLivre!J870*(1-Plan1!$B$11)+J$4*Plan1!$E$16)-J$5-J$2)*J$7)</f>
        <v>4745200.0839288607</v>
      </c>
      <c r="K874" s="4">
        <f>((Produção!K868*(PreçoLivre!K870*(1-Plan1!$B$11)+K$4*Plan1!$E$16)-K$5-K$2)*K$7)</f>
        <v>4293557.887679345</v>
      </c>
      <c r="L874" s="4">
        <f>((Produção!L868*(PreçoLivre!L870*(1-Plan1!$B$11)+L$4*Plan1!$E$16)-L$5-L$2)*L$7)</f>
        <v>4288296.7193828542</v>
      </c>
      <c r="M874" s="4">
        <f>((Produção!M868*(PreçoLivre!M870*(1-Plan1!$B$11)+M$4*Plan1!$E$16)-M$5-M$2)*M$7)</f>
        <v>4091140.3534401814</v>
      </c>
      <c r="N874" s="4">
        <f>((Produção!N868*(PreçoLivre!N870*(1-Plan1!$B$11)+N$4*Plan1!$E$16)-N$5-N$2)*N$7)</f>
        <v>3755339.7415567115</v>
      </c>
      <c r="O874" s="4">
        <f>((Produção!O868*(PreçoLivre!O870*(1-Plan1!$B$11)+O$4*Plan1!$E$16)-O$5-O$2)*O$7)</f>
        <v>3128337.0395714007</v>
      </c>
      <c r="P874" s="4">
        <f>((Produção!P868*(PreçoLivre!P870*(1-Plan1!$B$11)+P$4*Plan1!$E$16)-P$5-P$2)*P$7)</f>
        <v>2944165.4225543854</v>
      </c>
      <c r="Q874" s="4">
        <f>((Produção!Q868*(PreçoLivre!Q870*(1-Plan1!$B$11)+Q$4*Plan1!$E$16)-Q$5-Q$2)*Q$7)</f>
        <v>2641611.5327704637</v>
      </c>
      <c r="R874" s="4">
        <f>((Produção!R868*(PreçoLivre!R870*(1-Plan1!$B$11)+R$4*Plan1!$E$16)-R$5-R$2)*R$7)</f>
        <v>2567642.4584756396</v>
      </c>
      <c r="S874" s="4">
        <f>((Produção!S868*(PreçoLivre!S870*(1-Plan1!$B$11)+S$4*Plan1!$E$16)-S$5-S$2)*S$7)</f>
        <v>2323482.3513481859</v>
      </c>
      <c r="T874" s="4">
        <f>((Produção!T868*(PreçoLivre!T870*(1-Plan1!$B$11)+T$4*Plan1!$E$16)-T$5-T$2)*T$7)</f>
        <v>1938071.4037881219</v>
      </c>
      <c r="U874" s="4">
        <f>((Produção!U868*(PreçoLivre!U870*(1-Plan1!$B$11)+U$4*Plan1!$E$16)-U$5-U$2)*U$7)</f>
        <v>1735848.1040435627</v>
      </c>
      <c r="V874" s="4">
        <f>((Produção!V868*(PreçoLivre!V870*(1-Plan1!$B$11)+V$4*Plan1!$E$16)-V$5-V$2)*V$7)</f>
        <v>1540700.5987383283</v>
      </c>
    </row>
    <row r="875" spans="1:22" x14ac:dyDescent="0.25">
      <c r="A875">
        <v>866</v>
      </c>
      <c r="B875" s="100">
        <f t="shared" si="13"/>
        <v>58551291.832466364</v>
      </c>
      <c r="C875" s="4">
        <f>((Produção!C869*(PreçoLivre!C871*(1-Plan1!$B$11)+C$4*Plan1!$E$16)-C$5-C$2)*C$7)</f>
        <v>6931965.9729836192</v>
      </c>
      <c r="D875" s="4">
        <f>((Produção!D869*(PreçoLivre!D871*(1-Plan1!$B$11)+D$4*Plan1!$E$16)-D$5-D$2)*D$7)</f>
        <v>5834827.1539465841</v>
      </c>
      <c r="E875" s="4">
        <f>((Produção!E869*(PreçoLivre!E871*(1-Plan1!$B$11)+E$4*Plan1!$E$16)-E$5-E$2)*E$7)</f>
        <v>5298089.9199958611</v>
      </c>
      <c r="F875" s="4">
        <f>((Produção!F869*(PreçoLivre!F871*(1-Plan1!$B$11)+F$4*Plan1!$E$16)-F$5-F$2)*F$7)</f>
        <v>4864403.0376600614</v>
      </c>
      <c r="G875" s="4">
        <f>((Produção!G869*(PreçoLivre!G871*(1-Plan1!$B$11)+G$4*Plan1!$E$16)-G$5-G$2)*G$7)</f>
        <v>4232891.3709826749</v>
      </c>
      <c r="H875" s="4">
        <f>((Produção!H869*(PreçoLivre!H871*(1-Plan1!$B$11)+H$4*Plan1!$E$16)-H$5-H$2)*H$7)</f>
        <v>3575525.6227210732</v>
      </c>
      <c r="I875" s="4">
        <f>((Produção!I869*(PreçoLivre!I871*(1-Plan1!$B$11)+I$4*Plan1!$E$16)-I$5-I$2)*I$7)</f>
        <v>3506338.073614608</v>
      </c>
      <c r="J875" s="4">
        <f>((Produção!J869*(PreçoLivre!J871*(1-Plan1!$B$11)+J$4*Plan1!$E$16)-J$5-J$2)*J$7)</f>
        <v>2986398.458774481</v>
      </c>
      <c r="K875" s="4">
        <f>((Produção!K869*(PreçoLivre!K871*(1-Plan1!$B$11)+K$4*Plan1!$E$16)-K$5-K$2)*K$7)</f>
        <v>2790376.0196911236</v>
      </c>
      <c r="L875" s="4">
        <f>((Produção!L869*(PreçoLivre!L871*(1-Plan1!$B$11)+L$4*Plan1!$E$16)-L$5-L$2)*L$7)</f>
        <v>2544861.6659021536</v>
      </c>
      <c r="M875" s="4">
        <f>((Produção!M869*(PreçoLivre!M871*(1-Plan1!$B$11)+M$4*Plan1!$E$16)-M$5-M$2)*M$7)</f>
        <v>2386303.2616930907</v>
      </c>
      <c r="N875" s="4">
        <f>((Produção!N869*(PreçoLivre!N871*(1-Plan1!$B$11)+N$4*Plan1!$E$16)-N$5-N$2)*N$7)</f>
        <v>2110316.3466651086</v>
      </c>
      <c r="O875" s="4">
        <f>((Produção!O869*(PreçoLivre!O871*(1-Plan1!$B$11)+O$4*Plan1!$E$16)-O$5-O$2)*O$7)</f>
        <v>1897801.8362737352</v>
      </c>
      <c r="P875" s="4">
        <f>((Produção!P869*(PreçoLivre!P871*(1-Plan1!$B$11)+P$4*Plan1!$E$16)-P$5-P$2)*P$7)</f>
        <v>1792850.4361907372</v>
      </c>
      <c r="Q875" s="4">
        <f>((Produção!Q869*(PreçoLivre!Q871*(1-Plan1!$B$11)+Q$4*Plan1!$E$16)-Q$5-Q$2)*Q$7)</f>
        <v>1599524.1146665625</v>
      </c>
      <c r="R875" s="4">
        <f>((Produção!R869*(PreçoLivre!R871*(1-Plan1!$B$11)+R$4*Plan1!$E$16)-R$5-R$2)*R$7)</f>
        <v>1459870.5919341932</v>
      </c>
      <c r="S875" s="4">
        <f>((Produção!S869*(PreçoLivre!S871*(1-Plan1!$B$11)+S$4*Plan1!$E$16)-S$5-S$2)*S$7)</f>
        <v>1284962.4180009158</v>
      </c>
      <c r="T875" s="4">
        <f>((Produção!T869*(PreçoLivre!T871*(1-Plan1!$B$11)+T$4*Plan1!$E$16)-T$5-T$2)*T$7)</f>
        <v>1178153.5448022061</v>
      </c>
      <c r="U875" s="4">
        <f>((Produção!U869*(PreçoLivre!U871*(1-Plan1!$B$11)+U$4*Plan1!$E$16)-U$5-U$2)*U$7)</f>
        <v>1171149.2620837933</v>
      </c>
      <c r="V875" s="4">
        <f>((Produção!V869*(PreçoLivre!V871*(1-Plan1!$B$11)+V$4*Plan1!$E$16)-V$5-V$2)*V$7)</f>
        <v>1104682.7238837709</v>
      </c>
    </row>
    <row r="876" spans="1:22" x14ac:dyDescent="0.25">
      <c r="A876">
        <v>867</v>
      </c>
      <c r="B876" s="100">
        <f t="shared" si="13"/>
        <v>56297111.30456125</v>
      </c>
      <c r="C876" s="4">
        <f>((Produção!C870*(PreçoLivre!C872*(1-Plan1!$B$11)+C$4*Plan1!$E$16)-C$5-C$2)*C$7)</f>
        <v>7079707.8453926472</v>
      </c>
      <c r="D876" s="4">
        <f>((Produção!D870*(PreçoLivre!D872*(1-Plan1!$B$11)+D$4*Plan1!$E$16)-D$5-D$2)*D$7)</f>
        <v>6307901.1473928886</v>
      </c>
      <c r="E876" s="4">
        <f>((Produção!E870*(PreçoLivre!E872*(1-Plan1!$B$11)+E$4*Plan1!$E$16)-E$5-E$2)*E$7)</f>
        <v>5380818.3023502752</v>
      </c>
      <c r="F876" s="4">
        <f>((Produção!F870*(PreçoLivre!F872*(1-Plan1!$B$11)+F$4*Plan1!$E$16)-F$5-F$2)*F$7)</f>
        <v>4841729.2876776606</v>
      </c>
      <c r="G876" s="4">
        <f>((Produção!G870*(PreçoLivre!G872*(1-Plan1!$B$11)+G$4*Plan1!$E$16)-G$5-G$2)*G$7)</f>
        <v>4153290.606841377</v>
      </c>
      <c r="H876" s="4">
        <f>((Produção!H870*(PreçoLivre!H872*(1-Plan1!$B$11)+H$4*Plan1!$E$16)-H$5-H$2)*H$7)</f>
        <v>3647242.962517268</v>
      </c>
      <c r="I876" s="4">
        <f>((Produção!I870*(PreçoLivre!I872*(1-Plan1!$B$11)+I$4*Plan1!$E$16)-I$5-I$2)*I$7)</f>
        <v>3377072.6685744701</v>
      </c>
      <c r="J876" s="4">
        <f>((Produção!J870*(PreçoLivre!J872*(1-Plan1!$B$11)+J$4*Plan1!$E$16)-J$5-J$2)*J$7)</f>
        <v>2993378.432393814</v>
      </c>
      <c r="K876" s="4">
        <f>((Produção!K870*(PreçoLivre!K872*(1-Plan1!$B$11)+K$4*Plan1!$E$16)-K$5-K$2)*K$7)</f>
        <v>2653189.8940073261</v>
      </c>
      <c r="L876" s="4">
        <f>((Produção!L870*(PreçoLivre!L872*(1-Plan1!$B$11)+L$4*Plan1!$E$16)-L$5-L$2)*L$7)</f>
        <v>2405463.8073907401</v>
      </c>
      <c r="M876" s="4">
        <f>((Produção!M870*(PreçoLivre!M872*(1-Plan1!$B$11)+M$4*Plan1!$E$16)-M$5-M$2)*M$7)</f>
        <v>2115538.9763767179</v>
      </c>
      <c r="N876" s="4">
        <f>((Produção!N870*(PreçoLivre!N872*(1-Plan1!$B$11)+N$4*Plan1!$E$16)-N$5-N$2)*N$7)</f>
        <v>1864246.2146137678</v>
      </c>
      <c r="O876" s="4">
        <f>((Produção!O870*(PreçoLivre!O872*(1-Plan1!$B$11)+O$4*Plan1!$E$16)-O$5-O$2)*O$7)</f>
        <v>1629556.8404991864</v>
      </c>
      <c r="P876" s="4">
        <f>((Produção!P870*(PreçoLivre!P872*(1-Plan1!$B$11)+P$4*Plan1!$E$16)-P$5-P$2)*P$7)</f>
        <v>1491035.1461469957</v>
      </c>
      <c r="Q876" s="4">
        <f>((Produção!Q870*(PreçoLivre!Q872*(1-Plan1!$B$11)+Q$4*Plan1!$E$16)-Q$5-Q$2)*Q$7)</f>
        <v>1332157.3654630829</v>
      </c>
      <c r="R876" s="4">
        <f>((Produção!R870*(PreçoLivre!R872*(1-Plan1!$B$11)+R$4*Plan1!$E$16)-R$5-R$2)*R$7)</f>
        <v>1211224.7336386757</v>
      </c>
      <c r="S876" s="4">
        <f>((Produção!S870*(PreçoLivre!S872*(1-Plan1!$B$11)+S$4*Plan1!$E$16)-S$5-S$2)*S$7)</f>
        <v>1155662.6340613817</v>
      </c>
      <c r="T876" s="4">
        <f>((Produção!T870*(PreçoLivre!T872*(1-Plan1!$B$11)+T$4*Plan1!$E$16)-T$5-T$2)*T$7)</f>
        <v>941807.78746161459</v>
      </c>
      <c r="U876" s="4">
        <f>((Produção!U870*(PreçoLivre!U872*(1-Plan1!$B$11)+U$4*Plan1!$E$16)-U$5-U$2)*U$7)</f>
        <v>901480.10666793329</v>
      </c>
      <c r="V876" s="4">
        <f>((Produção!V870*(PreçoLivre!V872*(1-Plan1!$B$11)+V$4*Plan1!$E$16)-V$5-V$2)*V$7)</f>
        <v>814606.54509342636</v>
      </c>
    </row>
    <row r="877" spans="1:22" x14ac:dyDescent="0.25">
      <c r="A877">
        <v>868</v>
      </c>
      <c r="B877" s="100">
        <f t="shared" si="13"/>
        <v>60742111.435262442</v>
      </c>
      <c r="C877" s="4">
        <f>((Produção!C871*(PreçoLivre!C873*(1-Plan1!$B$11)+C$4*Plan1!$E$16)-C$5-C$2)*C$7)</f>
        <v>6826372.8510656599</v>
      </c>
      <c r="D877" s="4">
        <f>((Produção!D871*(PreçoLivre!D873*(1-Plan1!$B$11)+D$4*Plan1!$E$16)-D$5-D$2)*D$7)</f>
        <v>6109768.1240501637</v>
      </c>
      <c r="E877" s="4">
        <f>((Produção!E871*(PreçoLivre!E873*(1-Plan1!$B$11)+E$4*Plan1!$E$16)-E$5-E$2)*E$7)</f>
        <v>5455270.503078891</v>
      </c>
      <c r="F877" s="4">
        <f>((Produção!F871*(PreçoLivre!F873*(1-Plan1!$B$11)+F$4*Plan1!$E$16)-F$5-F$2)*F$7)</f>
        <v>4858346.8521896899</v>
      </c>
      <c r="G877" s="4">
        <f>((Produção!G871*(PreçoLivre!G873*(1-Plan1!$B$11)+G$4*Plan1!$E$16)-G$5-G$2)*G$7)</f>
        <v>4189447.0594682363</v>
      </c>
      <c r="H877" s="4">
        <f>((Produção!H871*(PreçoLivre!H873*(1-Plan1!$B$11)+H$4*Plan1!$E$16)-H$5-H$2)*H$7)</f>
        <v>4074865.2027623998</v>
      </c>
      <c r="I877" s="4">
        <f>((Produção!I871*(PreçoLivre!I873*(1-Plan1!$B$11)+I$4*Plan1!$E$16)-I$5-I$2)*I$7)</f>
        <v>3274903.3891470516</v>
      </c>
      <c r="J877" s="4">
        <f>((Produção!J871*(PreçoLivre!J873*(1-Plan1!$B$11)+J$4*Plan1!$E$16)-J$5-J$2)*J$7)</f>
        <v>3295373.9672191846</v>
      </c>
      <c r="K877" s="4">
        <f>((Produção!K871*(PreçoLivre!K873*(1-Plan1!$B$11)+K$4*Plan1!$E$16)-K$5-K$2)*K$7)</f>
        <v>2924121.2618522858</v>
      </c>
      <c r="L877" s="4">
        <f>((Produção!L871*(PreçoLivre!L873*(1-Plan1!$B$11)+L$4*Plan1!$E$16)-L$5-L$2)*L$7)</f>
        <v>2624816.0676703905</v>
      </c>
      <c r="M877" s="4">
        <f>((Produção!M871*(PreçoLivre!M873*(1-Plan1!$B$11)+M$4*Plan1!$E$16)-M$5-M$2)*M$7)</f>
        <v>2500520.7643556856</v>
      </c>
      <c r="N877" s="4">
        <f>((Produção!N871*(PreçoLivre!N873*(1-Plan1!$B$11)+N$4*Plan1!$E$16)-N$5-N$2)*N$7)</f>
        <v>2286268.1732987887</v>
      </c>
      <c r="O877" s="4">
        <f>((Produção!O871*(PreçoLivre!O873*(1-Plan1!$B$11)+O$4*Plan1!$E$16)-O$5-O$2)*O$7)</f>
        <v>2201429.238563722</v>
      </c>
      <c r="P877" s="4">
        <f>((Produção!P871*(PreçoLivre!P873*(1-Plan1!$B$11)+P$4*Plan1!$E$16)-P$5-P$2)*P$7)</f>
        <v>2214936.7338174474</v>
      </c>
      <c r="Q877" s="4">
        <f>((Produção!Q871*(PreçoLivre!Q873*(1-Plan1!$B$11)+Q$4*Plan1!$E$16)-Q$5-Q$2)*Q$7)</f>
        <v>1763562.1052494287</v>
      </c>
      <c r="R877" s="4">
        <f>((Produção!R871*(PreçoLivre!R873*(1-Plan1!$B$11)+R$4*Plan1!$E$16)-R$5-R$2)*R$7)</f>
        <v>1518051.5864336868</v>
      </c>
      <c r="S877" s="4">
        <f>((Produção!S871*(PreçoLivre!S873*(1-Plan1!$B$11)+S$4*Plan1!$E$16)-S$5-S$2)*S$7)</f>
        <v>1474360.8449253868</v>
      </c>
      <c r="T877" s="4">
        <f>((Produção!T871*(PreçoLivre!T873*(1-Plan1!$B$11)+T$4*Plan1!$E$16)-T$5-T$2)*T$7)</f>
        <v>1204828.1967480767</v>
      </c>
      <c r="U877" s="4">
        <f>((Produção!U871*(PreçoLivre!U873*(1-Plan1!$B$11)+U$4*Plan1!$E$16)-U$5-U$2)*U$7)</f>
        <v>1057707.0107783426</v>
      </c>
      <c r="V877" s="4">
        <f>((Produção!V871*(PreçoLivre!V873*(1-Plan1!$B$11)+V$4*Plan1!$E$16)-V$5-V$2)*V$7)</f>
        <v>887161.50258792064</v>
      </c>
    </row>
    <row r="878" spans="1:22" x14ac:dyDescent="0.25">
      <c r="A878">
        <v>869</v>
      </c>
      <c r="B878" s="100">
        <f t="shared" si="13"/>
        <v>65529300.385178149</v>
      </c>
      <c r="C878" s="4">
        <f>((Produção!C872*(PreçoLivre!C874*(1-Plan1!$B$11)+C$4*Plan1!$E$16)-C$5-C$2)*C$7)</f>
        <v>7230481.9720968772</v>
      </c>
      <c r="D878" s="4">
        <f>((Produção!D872*(PreçoLivre!D874*(1-Plan1!$B$11)+D$4*Plan1!$E$16)-D$5-D$2)*D$7)</f>
        <v>6353797.970410035</v>
      </c>
      <c r="E878" s="4">
        <f>((Produção!E872*(PreçoLivre!E874*(1-Plan1!$B$11)+E$4*Plan1!$E$16)-E$5-E$2)*E$7)</f>
        <v>6179183.3889470641</v>
      </c>
      <c r="F878" s="4">
        <f>((Produção!F872*(PreçoLivre!F874*(1-Plan1!$B$11)+F$4*Plan1!$E$16)-F$5-F$2)*F$7)</f>
        <v>5267016.1874455316</v>
      </c>
      <c r="G878" s="4">
        <f>((Produção!G872*(PreçoLivre!G874*(1-Plan1!$B$11)+G$4*Plan1!$E$16)-G$5-G$2)*G$7)</f>
        <v>4793716.6727945926</v>
      </c>
      <c r="H878" s="4">
        <f>((Produção!H872*(PreçoLivre!H874*(1-Plan1!$B$11)+H$4*Plan1!$E$16)-H$5-H$2)*H$7)</f>
        <v>4109370.5392546947</v>
      </c>
      <c r="I878" s="4">
        <f>((Produção!I872*(PreçoLivre!I874*(1-Plan1!$B$11)+I$4*Plan1!$E$16)-I$5-I$2)*I$7)</f>
        <v>3986102.6305294661</v>
      </c>
      <c r="J878" s="4">
        <f>((Produção!J872*(PreçoLivre!J874*(1-Plan1!$B$11)+J$4*Plan1!$E$16)-J$5-J$2)*J$7)</f>
        <v>3589577.148942037</v>
      </c>
      <c r="K878" s="4">
        <f>((Produção!K872*(PreçoLivre!K874*(1-Plan1!$B$11)+K$4*Plan1!$E$16)-K$5-K$2)*K$7)</f>
        <v>3270411.1866825712</v>
      </c>
      <c r="L878" s="4">
        <f>((Produção!L872*(PreçoLivre!L874*(1-Plan1!$B$11)+L$4*Plan1!$E$16)-L$5-L$2)*L$7)</f>
        <v>2895204.0660886616</v>
      </c>
      <c r="M878" s="4">
        <f>((Produção!M872*(PreçoLivre!M874*(1-Plan1!$B$11)+M$4*Plan1!$E$16)-M$5-M$2)*M$7)</f>
        <v>2765427.7082794574</v>
      </c>
      <c r="N878" s="4">
        <f>((Produção!N872*(PreçoLivre!N874*(1-Plan1!$B$11)+N$4*Plan1!$E$16)-N$5-N$2)*N$7)</f>
        <v>2463630.8867004612</v>
      </c>
      <c r="O878" s="4">
        <f>((Produção!O872*(PreçoLivre!O874*(1-Plan1!$B$11)+O$4*Plan1!$E$16)-O$5-O$2)*O$7)</f>
        <v>2314825.0805449192</v>
      </c>
      <c r="P878" s="4">
        <f>((Produção!P872*(PreçoLivre!P874*(1-Plan1!$B$11)+P$4*Plan1!$E$16)-P$5-P$2)*P$7)</f>
        <v>2042799.7033361888</v>
      </c>
      <c r="Q878" s="4">
        <f>((Produção!Q872*(PreçoLivre!Q874*(1-Plan1!$B$11)+Q$4*Plan1!$E$16)-Q$5-Q$2)*Q$7)</f>
        <v>1859761.9766795363</v>
      </c>
      <c r="R878" s="4">
        <f>((Produção!R872*(PreçoLivre!R874*(1-Plan1!$B$11)+R$4*Plan1!$E$16)-R$5-R$2)*R$7)</f>
        <v>1544842.37576503</v>
      </c>
      <c r="S878" s="4">
        <f>((Produção!S872*(PreçoLivre!S874*(1-Plan1!$B$11)+S$4*Plan1!$E$16)-S$5-S$2)*S$7)</f>
        <v>1395772.3008741711</v>
      </c>
      <c r="T878" s="4">
        <f>((Produção!T872*(PreçoLivre!T874*(1-Plan1!$B$11)+T$4*Plan1!$E$16)-T$5-T$2)*T$7)</f>
        <v>1281291.7415716948</v>
      </c>
      <c r="U878" s="4">
        <f>((Produção!U872*(PreçoLivre!U874*(1-Plan1!$B$11)+U$4*Plan1!$E$16)-U$5-U$2)*U$7)</f>
        <v>1134531.4927036332</v>
      </c>
      <c r="V878" s="4">
        <f>((Produção!V872*(PreçoLivre!V874*(1-Plan1!$B$11)+V$4*Plan1!$E$16)-V$5-V$2)*V$7)</f>
        <v>1051555.3555315232</v>
      </c>
    </row>
    <row r="879" spans="1:22" x14ac:dyDescent="0.25">
      <c r="A879">
        <v>870</v>
      </c>
      <c r="B879" s="100">
        <f t="shared" si="13"/>
        <v>77258183.080456927</v>
      </c>
      <c r="C879" s="4">
        <f>((Produção!C873*(PreçoLivre!C875*(1-Plan1!$B$11)+C$4*Plan1!$E$16)-C$5-C$2)*C$7)</f>
        <v>7900610.0993025023</v>
      </c>
      <c r="D879" s="4">
        <f>((Produção!D873*(PreçoLivre!D875*(1-Plan1!$B$11)+D$4*Plan1!$E$16)-D$5-D$2)*D$7)</f>
        <v>7258073.6415801588</v>
      </c>
      <c r="E879" s="4">
        <f>((Produção!E873*(PreçoLivre!E875*(1-Plan1!$B$11)+E$4*Plan1!$E$16)-E$5-E$2)*E$7)</f>
        <v>7028684.5980861187</v>
      </c>
      <c r="F879" s="4">
        <f>((Produção!F873*(PreçoLivre!F875*(1-Plan1!$B$11)+F$4*Plan1!$E$16)-F$5-F$2)*F$7)</f>
        <v>6784712.3953421805</v>
      </c>
      <c r="G879" s="4">
        <f>((Produção!G873*(PreçoLivre!G875*(1-Plan1!$B$11)+G$4*Plan1!$E$16)-G$5-G$2)*G$7)</f>
        <v>5808341.2960121697</v>
      </c>
      <c r="H879" s="4">
        <f>((Produção!H873*(PreçoLivre!H875*(1-Plan1!$B$11)+H$4*Plan1!$E$16)-H$5-H$2)*H$7)</f>
        <v>5284361.3348951349</v>
      </c>
      <c r="I879" s="4">
        <f>((Produção!I873*(PreçoLivre!I875*(1-Plan1!$B$11)+I$4*Plan1!$E$16)-I$5-I$2)*I$7)</f>
        <v>4717267.7164225215</v>
      </c>
      <c r="J879" s="4">
        <f>((Produção!J873*(PreçoLivre!J875*(1-Plan1!$B$11)+J$4*Plan1!$E$16)-J$5-J$2)*J$7)</f>
        <v>4425597.9348691432</v>
      </c>
      <c r="K879" s="4">
        <f>((Produção!K873*(PreçoLivre!K875*(1-Plan1!$B$11)+K$4*Plan1!$E$16)-K$5-K$2)*K$7)</f>
        <v>3894612.1601819131</v>
      </c>
      <c r="L879" s="4">
        <f>((Produção!L873*(PreçoLivre!L875*(1-Plan1!$B$11)+L$4*Plan1!$E$16)-L$5-L$2)*L$7)</f>
        <v>3671477.9207517626</v>
      </c>
      <c r="M879" s="4">
        <f>((Produção!M873*(PreçoLivre!M875*(1-Plan1!$B$11)+M$4*Plan1!$E$16)-M$5-M$2)*M$7)</f>
        <v>3286760.6430919301</v>
      </c>
      <c r="N879" s="4">
        <f>((Produção!N873*(PreçoLivre!N875*(1-Plan1!$B$11)+N$4*Plan1!$E$16)-N$5-N$2)*N$7)</f>
        <v>3033350.8190666237</v>
      </c>
      <c r="O879" s="4">
        <f>((Produção!O873*(PreçoLivre!O875*(1-Plan1!$B$11)+O$4*Plan1!$E$16)-O$5-O$2)*O$7)</f>
        <v>2677070.8735104399</v>
      </c>
      <c r="P879" s="4">
        <f>((Produção!P873*(PreçoLivre!P875*(1-Plan1!$B$11)+P$4*Plan1!$E$16)-P$5-P$2)*P$7)</f>
        <v>2263048.0649013217</v>
      </c>
      <c r="Q879" s="4">
        <f>((Produção!Q873*(PreçoLivre!Q875*(1-Plan1!$B$11)+Q$4*Plan1!$E$16)-Q$5-Q$2)*Q$7)</f>
        <v>1939362.4345366973</v>
      </c>
      <c r="R879" s="4">
        <f>((Produção!R873*(PreçoLivre!R875*(1-Plan1!$B$11)+R$4*Plan1!$E$16)-R$5-R$2)*R$7)</f>
        <v>1768390.3944815325</v>
      </c>
      <c r="S879" s="4">
        <f>((Produção!S873*(PreçoLivre!S875*(1-Plan1!$B$11)+S$4*Plan1!$E$16)-S$5-S$2)*S$7)</f>
        <v>1506757.7918640317</v>
      </c>
      <c r="T879" s="4">
        <f>((Produção!T873*(PreçoLivre!T875*(1-Plan1!$B$11)+T$4*Plan1!$E$16)-T$5-T$2)*T$7)</f>
        <v>1425934.7060045949</v>
      </c>
      <c r="U879" s="4">
        <f>((Produção!U873*(PreçoLivre!U875*(1-Plan1!$B$11)+U$4*Plan1!$E$16)-U$5-U$2)*U$7)</f>
        <v>1343108.2247093625</v>
      </c>
      <c r="V879" s="4">
        <f>((Produção!V873*(PreçoLivre!V875*(1-Plan1!$B$11)+V$4*Plan1!$E$16)-V$5-V$2)*V$7)</f>
        <v>1240660.0308467955</v>
      </c>
    </row>
    <row r="880" spans="1:22" x14ac:dyDescent="0.25">
      <c r="A880">
        <v>871</v>
      </c>
      <c r="B880" s="100">
        <f t="shared" si="13"/>
        <v>62726444.716245696</v>
      </c>
      <c r="C880" s="4">
        <f>((Produção!C874*(PreçoLivre!C876*(1-Plan1!$B$11)+C$4*Plan1!$E$16)-C$5-C$2)*C$7)</f>
        <v>6696187.5994989239</v>
      </c>
      <c r="D880" s="4">
        <f>((Produção!D874*(PreçoLivre!D876*(1-Plan1!$B$11)+D$4*Plan1!$E$16)-D$5-D$2)*D$7)</f>
        <v>6318947.7365814215</v>
      </c>
      <c r="E880" s="4">
        <f>((Produção!E874*(PreçoLivre!E876*(1-Plan1!$B$11)+E$4*Plan1!$E$16)-E$5-E$2)*E$7)</f>
        <v>5890320.2432991713</v>
      </c>
      <c r="F880" s="4">
        <f>((Produção!F874*(PreçoLivre!F876*(1-Plan1!$B$11)+F$4*Plan1!$E$16)-F$5-F$2)*F$7)</f>
        <v>5623956.3365155878</v>
      </c>
      <c r="G880" s="4">
        <f>((Produção!G874*(PreçoLivre!G876*(1-Plan1!$B$11)+G$4*Plan1!$E$16)-G$5-G$2)*G$7)</f>
        <v>5044515.112879361</v>
      </c>
      <c r="H880" s="4">
        <f>((Produção!H874*(PreçoLivre!H876*(1-Plan1!$B$11)+H$4*Plan1!$E$16)-H$5-H$2)*H$7)</f>
        <v>4494867.2907189354</v>
      </c>
      <c r="I880" s="4">
        <f>((Produção!I874*(PreçoLivre!I876*(1-Plan1!$B$11)+I$4*Plan1!$E$16)-I$5-I$2)*I$7)</f>
        <v>4016447.0027937638</v>
      </c>
      <c r="J880" s="4">
        <f>((Produção!J874*(PreçoLivre!J876*(1-Plan1!$B$11)+J$4*Plan1!$E$16)-J$5-J$2)*J$7)</f>
        <v>3566158.2765137786</v>
      </c>
      <c r="K880" s="4">
        <f>((Produção!K874*(PreçoLivre!K876*(1-Plan1!$B$11)+K$4*Plan1!$E$16)-K$5-K$2)*K$7)</f>
        <v>2863823.1392530845</v>
      </c>
      <c r="L880" s="4">
        <f>((Produção!L874*(PreçoLivre!L876*(1-Plan1!$B$11)+L$4*Plan1!$E$16)-L$5-L$2)*L$7)</f>
        <v>2685947.8192743263</v>
      </c>
      <c r="M880" s="4">
        <f>((Produção!M874*(PreçoLivre!M876*(1-Plan1!$B$11)+M$4*Plan1!$E$16)-M$5-M$2)*M$7)</f>
        <v>2306063.3739135279</v>
      </c>
      <c r="N880" s="4">
        <f>((Produção!N874*(PreçoLivre!N876*(1-Plan1!$B$11)+N$4*Plan1!$E$16)-N$5-N$2)*N$7)</f>
        <v>2106676.5639789854</v>
      </c>
      <c r="O880" s="4">
        <f>((Produção!O874*(PreçoLivre!O876*(1-Plan1!$B$11)+O$4*Plan1!$E$16)-O$5-O$2)*O$7)</f>
        <v>1866683.2438309873</v>
      </c>
      <c r="P880" s="4">
        <f>((Produção!P874*(PreçoLivre!P876*(1-Plan1!$B$11)+P$4*Plan1!$E$16)-P$5-P$2)*P$7)</f>
        <v>1514887.2422688</v>
      </c>
      <c r="Q880" s="4">
        <f>((Produção!Q874*(PreçoLivre!Q876*(1-Plan1!$B$11)+Q$4*Plan1!$E$16)-Q$5-Q$2)*Q$7)</f>
        <v>1502971.7210391734</v>
      </c>
      <c r="R880" s="4">
        <f>((Produção!R874*(PreçoLivre!R876*(1-Plan1!$B$11)+R$4*Plan1!$E$16)-R$5-R$2)*R$7)</f>
        <v>1394023.4767879532</v>
      </c>
      <c r="S880" s="4">
        <f>((Produção!S874*(PreçoLivre!S876*(1-Plan1!$B$11)+S$4*Plan1!$E$16)-S$5-S$2)*S$7)</f>
        <v>1368678.824830062</v>
      </c>
      <c r="T880" s="4">
        <f>((Produção!T874*(PreçoLivre!T876*(1-Plan1!$B$11)+T$4*Plan1!$E$16)-T$5-T$2)*T$7)</f>
        <v>1252435.5895397265</v>
      </c>
      <c r="U880" s="4">
        <f>((Produção!U874*(PreçoLivre!U876*(1-Plan1!$B$11)+U$4*Plan1!$E$16)-U$5-U$2)*U$7)</f>
        <v>1137137.2399974051</v>
      </c>
      <c r="V880" s="4">
        <f>((Produção!V874*(PreçoLivre!V876*(1-Plan1!$B$11)+V$4*Plan1!$E$16)-V$5-V$2)*V$7)</f>
        <v>1075716.8827307171</v>
      </c>
    </row>
    <row r="881" spans="1:22" x14ac:dyDescent="0.25">
      <c r="A881">
        <v>872</v>
      </c>
      <c r="B881" s="100">
        <f t="shared" si="13"/>
        <v>61121598.472224936</v>
      </c>
      <c r="C881" s="4">
        <f>((Produção!C875*(PreçoLivre!C877*(1-Plan1!$B$11)+C$4*Plan1!$E$16)-C$5-C$2)*C$7)</f>
        <v>7592397.8240287034</v>
      </c>
      <c r="D881" s="4">
        <f>((Produção!D875*(PreçoLivre!D877*(1-Plan1!$B$11)+D$4*Plan1!$E$16)-D$5-D$2)*D$7)</f>
        <v>6673523.002659454</v>
      </c>
      <c r="E881" s="4">
        <f>((Produção!E875*(PreçoLivre!E877*(1-Plan1!$B$11)+E$4*Plan1!$E$16)-E$5-E$2)*E$7)</f>
        <v>5665380.7158039333</v>
      </c>
      <c r="F881" s="4">
        <f>((Produção!F875*(PreçoLivre!F877*(1-Plan1!$B$11)+F$4*Plan1!$E$16)-F$5-F$2)*F$7)</f>
        <v>5223883.6146137416</v>
      </c>
      <c r="G881" s="4">
        <f>((Produção!G875*(PreçoLivre!G877*(1-Plan1!$B$11)+G$4*Plan1!$E$16)-G$5-G$2)*G$7)</f>
        <v>4324771.1777799362</v>
      </c>
      <c r="H881" s="4">
        <f>((Produção!H875*(PreçoLivre!H877*(1-Plan1!$B$11)+H$4*Plan1!$E$16)-H$5-H$2)*H$7)</f>
        <v>4035187.6336789313</v>
      </c>
      <c r="I881" s="4">
        <f>((Produção!I875*(PreçoLivre!I877*(1-Plan1!$B$11)+I$4*Plan1!$E$16)-I$5-I$2)*I$7)</f>
        <v>3607288.4856092208</v>
      </c>
      <c r="J881" s="4">
        <f>((Produção!J875*(PreçoLivre!J877*(1-Plan1!$B$11)+J$4*Plan1!$E$16)-J$5-J$2)*J$7)</f>
        <v>3300315.8428392177</v>
      </c>
      <c r="K881" s="4">
        <f>((Produção!K875*(PreçoLivre!K877*(1-Plan1!$B$11)+K$4*Plan1!$E$16)-K$5-K$2)*K$7)</f>
        <v>3003466.4486289932</v>
      </c>
      <c r="L881" s="4">
        <f>((Produção!L875*(PreçoLivre!L877*(1-Plan1!$B$11)+L$4*Plan1!$E$16)-L$5-L$2)*L$7)</f>
        <v>2804952.574620638</v>
      </c>
      <c r="M881" s="4">
        <f>((Produção!M875*(PreçoLivre!M877*(1-Plan1!$B$11)+M$4*Plan1!$E$16)-M$5-M$2)*M$7)</f>
        <v>2574587.1266124528</v>
      </c>
      <c r="N881" s="4">
        <f>((Produção!N875*(PreçoLivre!N877*(1-Plan1!$B$11)+N$4*Plan1!$E$16)-N$5-N$2)*N$7)</f>
        <v>2196924.1515651192</v>
      </c>
      <c r="O881" s="4">
        <f>((Produção!O875*(PreçoLivre!O877*(1-Plan1!$B$11)+O$4*Plan1!$E$16)-O$5-O$2)*O$7)</f>
        <v>1937378.6044816908</v>
      </c>
      <c r="P881" s="4">
        <f>((Produção!P875*(PreçoLivre!P877*(1-Plan1!$B$11)+P$4*Plan1!$E$16)-P$5-P$2)*P$7)</f>
        <v>1666720.0580807279</v>
      </c>
      <c r="Q881" s="4">
        <f>((Produção!Q875*(PreçoLivre!Q877*(1-Plan1!$B$11)+Q$4*Plan1!$E$16)-Q$5-Q$2)*Q$7)</f>
        <v>1388736.2951215974</v>
      </c>
      <c r="R881" s="4">
        <f>((Produção!R875*(PreçoLivre!R877*(1-Plan1!$B$11)+R$4*Plan1!$E$16)-R$5-R$2)*R$7)</f>
        <v>1198460.9604127659</v>
      </c>
      <c r="S881" s="4">
        <f>((Produção!S875*(PreçoLivre!S877*(1-Plan1!$B$11)+S$4*Plan1!$E$16)-S$5-S$2)*S$7)</f>
        <v>1152129.3418712185</v>
      </c>
      <c r="T881" s="4">
        <f>((Produção!T875*(PreçoLivre!T877*(1-Plan1!$B$11)+T$4*Plan1!$E$16)-T$5-T$2)*T$7)</f>
        <v>1013328.9560221873</v>
      </c>
      <c r="U881" s="4">
        <f>((Produção!U875*(PreçoLivre!U877*(1-Plan1!$B$11)+U$4*Plan1!$E$16)-U$5-U$2)*U$7)</f>
        <v>920128.6416051042</v>
      </c>
      <c r="V881" s="4">
        <f>((Produção!V875*(PreçoLivre!V877*(1-Plan1!$B$11)+V$4*Plan1!$E$16)-V$5-V$2)*V$7)</f>
        <v>842037.01618930954</v>
      </c>
    </row>
    <row r="882" spans="1:22" x14ac:dyDescent="0.25">
      <c r="A882">
        <v>873</v>
      </c>
      <c r="B882" s="100">
        <f t="shared" si="13"/>
        <v>75851907.329013258</v>
      </c>
      <c r="C882" s="4">
        <f>((Produção!C876*(PreçoLivre!C878*(1-Plan1!$B$11)+C$4*Plan1!$E$16)-C$5-C$2)*C$7)</f>
        <v>7677723.6569228824</v>
      </c>
      <c r="D882" s="4">
        <f>((Produção!D876*(PreçoLivre!D878*(1-Plan1!$B$11)+D$4*Plan1!$E$16)-D$5-D$2)*D$7)</f>
        <v>7124417.2638100544</v>
      </c>
      <c r="E882" s="4">
        <f>((Produção!E876*(PreçoLivre!E878*(1-Plan1!$B$11)+E$4*Plan1!$E$16)-E$5-E$2)*E$7)</f>
        <v>6549497.816660706</v>
      </c>
      <c r="F882" s="4">
        <f>((Produção!F876*(PreçoLivre!F878*(1-Plan1!$B$11)+F$4*Plan1!$E$16)-F$5-F$2)*F$7)</f>
        <v>5446941.2032532645</v>
      </c>
      <c r="G882" s="4">
        <f>((Produção!G876*(PreçoLivre!G878*(1-Plan1!$B$11)+G$4*Plan1!$E$16)-G$5-G$2)*G$7)</f>
        <v>5063524.9674781989</v>
      </c>
      <c r="H882" s="4">
        <f>((Produção!H876*(PreçoLivre!H878*(1-Plan1!$B$11)+H$4*Plan1!$E$16)-H$5-H$2)*H$7)</f>
        <v>4716995.6108430987</v>
      </c>
      <c r="I882" s="4">
        <f>((Produção!I876*(PreçoLivre!I878*(1-Plan1!$B$11)+I$4*Plan1!$E$16)-I$5-I$2)*I$7)</f>
        <v>4132870.0615642825</v>
      </c>
      <c r="J882" s="4">
        <f>((Produção!J876*(PreçoLivre!J878*(1-Plan1!$B$11)+J$4*Plan1!$E$16)-J$5-J$2)*J$7)</f>
        <v>4001537.8663935824</v>
      </c>
      <c r="K882" s="4">
        <f>((Produção!K876*(PreçoLivre!K878*(1-Plan1!$B$11)+K$4*Plan1!$E$16)-K$5-K$2)*K$7)</f>
        <v>3742409.7185021956</v>
      </c>
      <c r="L882" s="4">
        <f>((Produção!L876*(PreçoLivre!L878*(1-Plan1!$B$11)+L$4*Plan1!$E$16)-L$5-L$2)*L$7)</f>
        <v>3717727.1391846961</v>
      </c>
      <c r="M882" s="4">
        <f>((Produção!M876*(PreçoLivre!M878*(1-Plan1!$B$11)+M$4*Plan1!$E$16)-M$5-M$2)*M$7)</f>
        <v>3277723.7317423988</v>
      </c>
      <c r="N882" s="4">
        <f>((Produção!N876*(PreçoLivre!N878*(1-Plan1!$B$11)+N$4*Plan1!$E$16)-N$5-N$2)*N$7)</f>
        <v>2934349.2620210205</v>
      </c>
      <c r="O882" s="4">
        <f>((Produção!O876*(PreçoLivre!O878*(1-Plan1!$B$11)+O$4*Plan1!$E$16)-O$5-O$2)*O$7)</f>
        <v>3066565.760529126</v>
      </c>
      <c r="P882" s="4">
        <f>((Produção!P876*(PreçoLivre!P878*(1-Plan1!$B$11)+P$4*Plan1!$E$16)-P$5-P$2)*P$7)</f>
        <v>2827005.0148979416</v>
      </c>
      <c r="Q882" s="4">
        <f>((Produção!Q876*(PreçoLivre!Q878*(1-Plan1!$B$11)+Q$4*Plan1!$E$16)-Q$5-Q$2)*Q$7)</f>
        <v>2686627.2860887744</v>
      </c>
      <c r="R882" s="4">
        <f>((Produção!R876*(PreçoLivre!R878*(1-Plan1!$B$11)+R$4*Plan1!$E$16)-R$5-R$2)*R$7)</f>
        <v>2272329.8984765746</v>
      </c>
      <c r="S882" s="4">
        <f>((Produção!S876*(PreçoLivre!S878*(1-Plan1!$B$11)+S$4*Plan1!$E$16)-S$5-S$2)*S$7)</f>
        <v>1931840.9967176337</v>
      </c>
      <c r="T882" s="4">
        <f>((Produção!T876*(PreçoLivre!T878*(1-Plan1!$B$11)+T$4*Plan1!$E$16)-T$5-T$2)*T$7)</f>
        <v>1713459.3426272983</v>
      </c>
      <c r="U882" s="4">
        <f>((Produção!U876*(PreçoLivre!U878*(1-Plan1!$B$11)+U$4*Plan1!$E$16)-U$5-U$2)*U$7)</f>
        <v>1632908.3122475315</v>
      </c>
      <c r="V882" s="4">
        <f>((Produção!V876*(PreçoLivre!V878*(1-Plan1!$B$11)+V$4*Plan1!$E$16)-V$5-V$2)*V$7)</f>
        <v>1335452.419052002</v>
      </c>
    </row>
    <row r="883" spans="1:22" x14ac:dyDescent="0.25">
      <c r="A883">
        <v>874</v>
      </c>
      <c r="B883" s="100">
        <f t="shared" si="13"/>
        <v>58239656.948971272</v>
      </c>
      <c r="C883" s="4">
        <f>((Produção!C877*(PreçoLivre!C879*(1-Plan1!$B$11)+C$4*Plan1!$E$16)-C$5-C$2)*C$7)</f>
        <v>6637567.3236419028</v>
      </c>
      <c r="D883" s="4">
        <f>((Produção!D877*(PreçoLivre!D879*(1-Plan1!$B$11)+D$4*Plan1!$E$16)-D$5-D$2)*D$7)</f>
        <v>6655629.0107449275</v>
      </c>
      <c r="E883" s="4">
        <f>((Produção!E877*(PreçoLivre!E879*(1-Plan1!$B$11)+E$4*Plan1!$E$16)-E$5-E$2)*E$7)</f>
        <v>5356725.4615759263</v>
      </c>
      <c r="F883" s="4">
        <f>((Produção!F877*(PreçoLivre!F879*(1-Plan1!$B$11)+F$4*Plan1!$E$16)-F$5-F$2)*F$7)</f>
        <v>4572046.2965543941</v>
      </c>
      <c r="G883" s="4">
        <f>((Produção!G877*(PreçoLivre!G879*(1-Plan1!$B$11)+G$4*Plan1!$E$16)-G$5-G$2)*G$7)</f>
        <v>4373694.7044455856</v>
      </c>
      <c r="H883" s="4">
        <f>((Produção!H877*(PreçoLivre!H879*(1-Plan1!$B$11)+H$4*Plan1!$E$16)-H$5-H$2)*H$7)</f>
        <v>4081155.37322145</v>
      </c>
      <c r="I883" s="4">
        <f>((Produção!I877*(PreçoLivre!I879*(1-Plan1!$B$11)+I$4*Plan1!$E$16)-I$5-I$2)*I$7)</f>
        <v>3412943.470267117</v>
      </c>
      <c r="J883" s="4">
        <f>((Produção!J877*(PreçoLivre!J879*(1-Plan1!$B$11)+J$4*Plan1!$E$16)-J$5-J$2)*J$7)</f>
        <v>2967583.9600200346</v>
      </c>
      <c r="K883" s="4">
        <f>((Produção!K877*(PreçoLivre!K879*(1-Plan1!$B$11)+K$4*Plan1!$E$16)-K$5-K$2)*K$7)</f>
        <v>2621005.078422369</v>
      </c>
      <c r="L883" s="4">
        <f>((Produção!L877*(PreçoLivre!L879*(1-Plan1!$B$11)+L$4*Plan1!$E$16)-L$5-L$2)*L$7)</f>
        <v>2397833.3486841633</v>
      </c>
      <c r="M883" s="4">
        <f>((Produção!M877*(PreçoLivre!M879*(1-Plan1!$B$11)+M$4*Plan1!$E$16)-M$5-M$2)*M$7)</f>
        <v>2259104.2624237416</v>
      </c>
      <c r="N883" s="4">
        <f>((Produção!N877*(PreçoLivre!N879*(1-Plan1!$B$11)+N$4*Plan1!$E$16)-N$5-N$2)*N$7)</f>
        <v>2230559.8308633957</v>
      </c>
      <c r="O883" s="4">
        <f>((Produção!O877*(PreçoLivre!O879*(1-Plan1!$B$11)+O$4*Plan1!$E$16)-O$5-O$2)*O$7)</f>
        <v>1869450.8367677268</v>
      </c>
      <c r="P883" s="4">
        <f>((Produção!P877*(PreçoLivre!P879*(1-Plan1!$B$11)+P$4*Plan1!$E$16)-P$5-P$2)*P$7)</f>
        <v>1666134.8271399203</v>
      </c>
      <c r="Q883" s="4">
        <f>((Produção!Q877*(PreçoLivre!Q879*(1-Plan1!$B$11)+Q$4*Plan1!$E$16)-Q$5-Q$2)*Q$7)</f>
        <v>1549983.0508192687</v>
      </c>
      <c r="R883" s="4">
        <f>((Produção!R877*(PreçoLivre!R879*(1-Plan1!$B$11)+R$4*Plan1!$E$16)-R$5-R$2)*R$7)</f>
        <v>1381839.7025644677</v>
      </c>
      <c r="S883" s="4">
        <f>((Produção!S877*(PreçoLivre!S879*(1-Plan1!$B$11)+S$4*Plan1!$E$16)-S$5-S$2)*S$7)</f>
        <v>1209197.7223221483</v>
      </c>
      <c r="T883" s="4">
        <f>((Produção!T877*(PreçoLivre!T879*(1-Plan1!$B$11)+T$4*Plan1!$E$16)-T$5-T$2)*T$7)</f>
        <v>1091083.1960376916</v>
      </c>
      <c r="U883" s="4">
        <f>((Produção!U877*(PreçoLivre!U879*(1-Plan1!$B$11)+U$4*Plan1!$E$16)-U$5-U$2)*U$7)</f>
        <v>1000882.3432299828</v>
      </c>
      <c r="V883" s="4">
        <f>((Produção!V877*(PreçoLivre!V879*(1-Plan1!$B$11)+V$4*Plan1!$E$16)-V$5-V$2)*V$7)</f>
        <v>905237.14922506362</v>
      </c>
    </row>
    <row r="884" spans="1:22" x14ac:dyDescent="0.25">
      <c r="A884">
        <v>875</v>
      </c>
      <c r="B884" s="100">
        <f t="shared" si="13"/>
        <v>66738370.538755886</v>
      </c>
      <c r="C884" s="4">
        <f>((Produção!C878*(PreçoLivre!C880*(1-Plan1!$B$11)+C$4*Plan1!$E$16)-C$5-C$2)*C$7)</f>
        <v>7754889.0588949919</v>
      </c>
      <c r="D884" s="4">
        <f>((Produção!D878*(PreçoLivre!D880*(1-Plan1!$B$11)+D$4*Plan1!$E$16)-D$5-D$2)*D$7)</f>
        <v>7071027.5480105579</v>
      </c>
      <c r="E884" s="4">
        <f>((Produção!E878*(PreçoLivre!E880*(1-Plan1!$B$11)+E$4*Plan1!$E$16)-E$5-E$2)*E$7)</f>
        <v>6158426.3452363573</v>
      </c>
      <c r="F884" s="4">
        <f>((Produção!F878*(PreçoLivre!F880*(1-Plan1!$B$11)+F$4*Plan1!$E$16)-F$5-F$2)*F$7)</f>
        <v>5663282.5610733684</v>
      </c>
      <c r="G884" s="4">
        <f>((Produção!G878*(PreçoLivre!G880*(1-Plan1!$B$11)+G$4*Plan1!$E$16)-G$5-G$2)*G$7)</f>
        <v>5374140.2406927925</v>
      </c>
      <c r="H884" s="4">
        <f>((Produção!H878*(PreçoLivre!H880*(1-Plan1!$B$11)+H$4*Plan1!$E$16)-H$5-H$2)*H$7)</f>
        <v>4587520.9323642896</v>
      </c>
      <c r="I884" s="4">
        <f>((Produção!I878*(PreçoLivre!I880*(1-Plan1!$B$11)+I$4*Plan1!$E$16)-I$5-I$2)*I$7)</f>
        <v>4089242.5032148459</v>
      </c>
      <c r="J884" s="4">
        <f>((Produção!J878*(PreçoLivre!J880*(1-Plan1!$B$11)+J$4*Plan1!$E$16)-J$5-J$2)*J$7)</f>
        <v>3795680.3069749195</v>
      </c>
      <c r="K884" s="4">
        <f>((Produção!K878*(PreçoLivre!K880*(1-Plan1!$B$11)+K$4*Plan1!$E$16)-K$5-K$2)*K$7)</f>
        <v>3473507.4247980276</v>
      </c>
      <c r="L884" s="4">
        <f>((Produção!L878*(PreçoLivre!L880*(1-Plan1!$B$11)+L$4*Plan1!$E$16)-L$5-L$2)*L$7)</f>
        <v>2900359.6942840125</v>
      </c>
      <c r="M884" s="4">
        <f>((Produção!M878*(PreçoLivre!M880*(1-Plan1!$B$11)+M$4*Plan1!$E$16)-M$5-M$2)*M$7)</f>
        <v>2438623.8173603653</v>
      </c>
      <c r="N884" s="4">
        <f>((Produção!N878*(PreçoLivre!N880*(1-Plan1!$B$11)+N$4*Plan1!$E$16)-N$5-N$2)*N$7)</f>
        <v>2274147.8630936616</v>
      </c>
      <c r="O884" s="4">
        <f>((Produção!O878*(PreçoLivre!O880*(1-Plan1!$B$11)+O$4*Plan1!$E$16)-O$5-O$2)*O$7)</f>
        <v>1958656.4798756449</v>
      </c>
      <c r="P884" s="4">
        <f>((Produção!P878*(PreçoLivre!P880*(1-Plan1!$B$11)+P$4*Plan1!$E$16)-P$5-P$2)*P$7)</f>
        <v>1871784.6371978957</v>
      </c>
      <c r="Q884" s="4">
        <f>((Produção!Q878*(PreçoLivre!Q880*(1-Plan1!$B$11)+Q$4*Plan1!$E$16)-Q$5-Q$2)*Q$7)</f>
        <v>1575183.1376349716</v>
      </c>
      <c r="R884" s="4">
        <f>((Produção!R878*(PreçoLivre!R880*(1-Plan1!$B$11)+R$4*Plan1!$E$16)-R$5-R$2)*R$7)</f>
        <v>1370826.6874214725</v>
      </c>
      <c r="S884" s="4">
        <f>((Produção!S878*(PreçoLivre!S880*(1-Plan1!$B$11)+S$4*Plan1!$E$16)-S$5-S$2)*S$7)</f>
        <v>1312597.0329205187</v>
      </c>
      <c r="T884" s="4">
        <f>((Produção!T878*(PreçoLivre!T880*(1-Plan1!$B$11)+T$4*Plan1!$E$16)-T$5-T$2)*T$7)</f>
        <v>1169864.3927178881</v>
      </c>
      <c r="U884" s="4">
        <f>((Produção!U878*(PreçoLivre!U880*(1-Plan1!$B$11)+U$4*Plan1!$E$16)-U$5-U$2)*U$7)</f>
        <v>1026067.4748549236</v>
      </c>
      <c r="V884" s="4">
        <f>((Produção!V878*(PreçoLivre!V880*(1-Plan1!$B$11)+V$4*Plan1!$E$16)-V$5-V$2)*V$7)</f>
        <v>872542.40013438789</v>
      </c>
    </row>
    <row r="885" spans="1:22" x14ac:dyDescent="0.25">
      <c r="A885">
        <v>876</v>
      </c>
      <c r="B885" s="100">
        <f t="shared" si="13"/>
        <v>67017467.899103314</v>
      </c>
      <c r="C885" s="4">
        <f>((Produção!C879*(PreçoLivre!C881*(1-Plan1!$B$11)+C$4*Plan1!$E$16)-C$5-C$2)*C$7)</f>
        <v>8304600.4855412273</v>
      </c>
      <c r="D885" s="4">
        <f>((Produção!D879*(PreçoLivre!D881*(1-Plan1!$B$11)+D$4*Plan1!$E$16)-D$5-D$2)*D$7)</f>
        <v>8008949.401357905</v>
      </c>
      <c r="E885" s="4">
        <f>((Produção!E879*(PreçoLivre!E881*(1-Plan1!$B$11)+E$4*Plan1!$E$16)-E$5-E$2)*E$7)</f>
        <v>7302120.936820942</v>
      </c>
      <c r="F885" s="4">
        <f>((Produção!F879*(PreçoLivre!F881*(1-Plan1!$B$11)+F$4*Plan1!$E$16)-F$5-F$2)*F$7)</f>
        <v>6048586.2789978581</v>
      </c>
      <c r="G885" s="4">
        <f>((Produção!G879*(PreçoLivre!G881*(1-Plan1!$B$11)+G$4*Plan1!$E$16)-G$5-G$2)*G$7)</f>
        <v>5804588.0519354492</v>
      </c>
      <c r="H885" s="4">
        <f>((Produção!H879*(PreçoLivre!H881*(1-Plan1!$B$11)+H$4*Plan1!$E$16)-H$5-H$2)*H$7)</f>
        <v>4538475.4359653173</v>
      </c>
      <c r="I885" s="4">
        <f>((Produção!I879*(PreçoLivre!I881*(1-Plan1!$B$11)+I$4*Plan1!$E$16)-I$5-I$2)*I$7)</f>
        <v>3937315.3420585706</v>
      </c>
      <c r="J885" s="4">
        <f>((Produção!J879*(PreçoLivre!J881*(1-Plan1!$B$11)+J$4*Plan1!$E$16)-J$5-J$2)*J$7)</f>
        <v>3044214.4576593316</v>
      </c>
      <c r="K885" s="4">
        <f>((Produção!K879*(PreçoLivre!K881*(1-Plan1!$B$11)+K$4*Plan1!$E$16)-K$5-K$2)*K$7)</f>
        <v>2789502.8674908322</v>
      </c>
      <c r="L885" s="4">
        <f>((Produção!L879*(PreçoLivre!L881*(1-Plan1!$B$11)+L$4*Plan1!$E$16)-L$5-L$2)*L$7)</f>
        <v>2616378.6591806295</v>
      </c>
      <c r="M885" s="4">
        <f>((Produção!M879*(PreçoLivre!M881*(1-Plan1!$B$11)+M$4*Plan1!$E$16)-M$5-M$2)*M$7)</f>
        <v>2305901.4376248219</v>
      </c>
      <c r="N885" s="4">
        <f>((Produção!N879*(PreçoLivre!N881*(1-Plan1!$B$11)+N$4*Plan1!$E$16)-N$5-N$2)*N$7)</f>
        <v>2123731.6856575878</v>
      </c>
      <c r="O885" s="4">
        <f>((Produção!O879*(PreçoLivre!O881*(1-Plan1!$B$11)+O$4*Plan1!$E$16)-O$5-O$2)*O$7)</f>
        <v>1743289.0783243943</v>
      </c>
      <c r="P885" s="4">
        <f>((Produção!P879*(PreçoLivre!P881*(1-Plan1!$B$11)+P$4*Plan1!$E$16)-P$5-P$2)*P$7)</f>
        <v>1571660.2692048408</v>
      </c>
      <c r="Q885" s="4">
        <f>((Produção!Q879*(PreçoLivre!Q881*(1-Plan1!$B$11)+Q$4*Plan1!$E$16)-Q$5-Q$2)*Q$7)</f>
        <v>1456256.8393092987</v>
      </c>
      <c r="R885" s="4">
        <f>((Produção!R879*(PreçoLivre!R881*(1-Plan1!$B$11)+R$4*Plan1!$E$16)-R$5-R$2)*R$7)</f>
        <v>1346859.5538519348</v>
      </c>
      <c r="S885" s="4">
        <f>((Produção!S879*(PreçoLivre!S881*(1-Plan1!$B$11)+S$4*Plan1!$E$16)-S$5-S$2)*S$7)</f>
        <v>1245142.1980982984</v>
      </c>
      <c r="T885" s="4">
        <f>((Produção!T879*(PreçoLivre!T881*(1-Plan1!$B$11)+T$4*Plan1!$E$16)-T$5-T$2)*T$7)</f>
        <v>1103525.8584607476</v>
      </c>
      <c r="U885" s="4">
        <f>((Produção!U879*(PreçoLivre!U881*(1-Plan1!$B$11)+U$4*Plan1!$E$16)-U$5-U$2)*U$7)</f>
        <v>888242.43696852704</v>
      </c>
      <c r="V885" s="4">
        <f>((Produção!V879*(PreçoLivre!V881*(1-Plan1!$B$11)+V$4*Plan1!$E$16)-V$5-V$2)*V$7)</f>
        <v>838126.62459480262</v>
      </c>
    </row>
    <row r="886" spans="1:22" x14ac:dyDescent="0.25">
      <c r="A886">
        <v>877</v>
      </c>
      <c r="B886" s="100">
        <f t="shared" si="13"/>
        <v>73071687.270699397</v>
      </c>
      <c r="C886" s="4">
        <f>((Produção!C880*(PreçoLivre!C882*(1-Plan1!$B$11)+C$4*Plan1!$E$16)-C$5-C$2)*C$7)</f>
        <v>7844732.3594944319</v>
      </c>
      <c r="D886" s="4">
        <f>((Produção!D880*(PreçoLivre!D882*(1-Plan1!$B$11)+D$4*Plan1!$E$16)-D$5-D$2)*D$7)</f>
        <v>7777308.9275649479</v>
      </c>
      <c r="E886" s="4">
        <f>((Produção!E880*(PreçoLivre!E882*(1-Plan1!$B$11)+E$4*Plan1!$E$16)-E$5-E$2)*E$7)</f>
        <v>6583291.0058474587</v>
      </c>
      <c r="F886" s="4">
        <f>((Produção!F880*(PreçoLivre!F882*(1-Plan1!$B$11)+F$4*Plan1!$E$16)-F$5-F$2)*F$7)</f>
        <v>6256911.0595453633</v>
      </c>
      <c r="G886" s="4">
        <f>((Produção!G880*(PreçoLivre!G882*(1-Plan1!$B$11)+G$4*Plan1!$E$16)-G$5-G$2)*G$7)</f>
        <v>5833779.6346618431</v>
      </c>
      <c r="H886" s="4">
        <f>((Produção!H880*(PreçoLivre!H882*(1-Plan1!$B$11)+H$4*Plan1!$E$16)-H$5-H$2)*H$7)</f>
        <v>5002696.8189060101</v>
      </c>
      <c r="I886" s="4">
        <f>((Produção!I880*(PreçoLivre!I882*(1-Plan1!$B$11)+I$4*Plan1!$E$16)-I$5-I$2)*I$7)</f>
        <v>4401152.7687998069</v>
      </c>
      <c r="J886" s="4">
        <f>((Produção!J880*(PreçoLivre!J882*(1-Plan1!$B$11)+J$4*Plan1!$E$16)-J$5-J$2)*J$7)</f>
        <v>4009316.3882766431</v>
      </c>
      <c r="K886" s="4">
        <f>((Produção!K880*(PreçoLivre!K882*(1-Plan1!$B$11)+K$4*Plan1!$E$16)-K$5-K$2)*K$7)</f>
        <v>3425288.6332482751</v>
      </c>
      <c r="L886" s="4">
        <f>((Produção!L880*(PreçoLivre!L882*(1-Plan1!$B$11)+L$4*Plan1!$E$16)-L$5-L$2)*L$7)</f>
        <v>3014057.0640793196</v>
      </c>
      <c r="M886" s="4">
        <f>((Produção!M880*(PreçoLivre!M882*(1-Plan1!$B$11)+M$4*Plan1!$E$16)-M$5-M$2)*M$7)</f>
        <v>2840123.614907511</v>
      </c>
      <c r="N886" s="4">
        <f>((Produção!N880*(PreçoLivre!N882*(1-Plan1!$B$11)+N$4*Plan1!$E$16)-N$5-N$2)*N$7)</f>
        <v>2616258.2652116902</v>
      </c>
      <c r="O886" s="4">
        <f>((Produção!O880*(PreçoLivre!O882*(1-Plan1!$B$11)+O$4*Plan1!$E$16)-O$5-O$2)*O$7)</f>
        <v>2257370.3104276438</v>
      </c>
      <c r="P886" s="4">
        <f>((Produção!P880*(PreçoLivre!P882*(1-Plan1!$B$11)+P$4*Plan1!$E$16)-P$5-P$2)*P$7)</f>
        <v>2124995.502451608</v>
      </c>
      <c r="Q886" s="4">
        <f>((Produção!Q880*(PreçoLivre!Q882*(1-Plan1!$B$11)+Q$4*Plan1!$E$16)-Q$5-Q$2)*Q$7)</f>
        <v>1965271.7643245659</v>
      </c>
      <c r="R886" s="4">
        <f>((Produção!R880*(PreçoLivre!R882*(1-Plan1!$B$11)+R$4*Plan1!$E$16)-R$5-R$2)*R$7)</f>
        <v>1562234.1827263192</v>
      </c>
      <c r="S886" s="4">
        <f>((Produção!S880*(PreçoLivre!S882*(1-Plan1!$B$11)+S$4*Plan1!$E$16)-S$5-S$2)*S$7)</f>
        <v>1395582.093312507</v>
      </c>
      <c r="T886" s="4">
        <f>((Produção!T880*(PreçoLivre!T882*(1-Plan1!$B$11)+T$4*Plan1!$E$16)-T$5-T$2)*T$7)</f>
        <v>1461395.1917424726</v>
      </c>
      <c r="U886" s="4">
        <f>((Produção!U880*(PreçoLivre!U882*(1-Plan1!$B$11)+U$4*Plan1!$E$16)-U$5-U$2)*U$7)</f>
        <v>1399360.0401199453</v>
      </c>
      <c r="V886" s="4">
        <f>((Produção!V880*(PreçoLivre!V882*(1-Plan1!$B$11)+V$4*Plan1!$E$16)-V$5-V$2)*V$7)</f>
        <v>1300561.6450510386</v>
      </c>
    </row>
    <row r="887" spans="1:22" x14ac:dyDescent="0.25">
      <c r="A887">
        <v>878</v>
      </c>
      <c r="B887" s="100">
        <f t="shared" si="13"/>
        <v>52043559.663269006</v>
      </c>
      <c r="C887" s="4">
        <f>((Produção!C881*(PreçoLivre!C883*(1-Plan1!$B$11)+C$4*Plan1!$E$16)-C$5-C$2)*C$7)</f>
        <v>7474580.9241346391</v>
      </c>
      <c r="D887" s="4">
        <f>((Produção!D881*(PreçoLivre!D883*(1-Plan1!$B$11)+D$4*Plan1!$E$16)-D$5-D$2)*D$7)</f>
        <v>6922056.9949398031</v>
      </c>
      <c r="E887" s="4">
        <f>((Produção!E881*(PreçoLivre!E883*(1-Plan1!$B$11)+E$4*Plan1!$E$16)-E$5-E$2)*E$7)</f>
        <v>5954916.9547530897</v>
      </c>
      <c r="F887" s="4">
        <f>((Produção!F881*(PreçoLivre!F883*(1-Plan1!$B$11)+F$4*Plan1!$E$16)-F$5-F$2)*F$7)</f>
        <v>5019561.9890610045</v>
      </c>
      <c r="G887" s="4">
        <f>((Produção!G881*(PreçoLivre!G883*(1-Plan1!$B$11)+G$4*Plan1!$E$16)-G$5-G$2)*G$7)</f>
        <v>4287432.4954997469</v>
      </c>
      <c r="H887" s="4">
        <f>((Produção!H881*(PreçoLivre!H883*(1-Plan1!$B$11)+H$4*Plan1!$E$16)-H$5-H$2)*H$7)</f>
        <v>3643124.2611431172</v>
      </c>
      <c r="I887" s="4">
        <f>((Produção!I881*(PreçoLivre!I883*(1-Plan1!$B$11)+I$4*Plan1!$E$16)-I$5-I$2)*I$7)</f>
        <v>2976233.9737500125</v>
      </c>
      <c r="J887" s="4">
        <f>((Produção!J881*(PreçoLivre!J883*(1-Plan1!$B$11)+J$4*Plan1!$E$16)-J$5-J$2)*J$7)</f>
        <v>2403908.963463759</v>
      </c>
      <c r="K887" s="4">
        <f>((Produção!K881*(PreçoLivre!K883*(1-Plan1!$B$11)+K$4*Plan1!$E$16)-K$5-K$2)*K$7)</f>
        <v>2064398.3803479013</v>
      </c>
      <c r="L887" s="4">
        <f>((Produção!L881*(PreçoLivre!L883*(1-Plan1!$B$11)+L$4*Plan1!$E$16)-L$5-L$2)*L$7)</f>
        <v>1732976.7408437876</v>
      </c>
      <c r="M887" s="4">
        <f>((Produção!M881*(PreçoLivre!M883*(1-Plan1!$B$11)+M$4*Plan1!$E$16)-M$5-M$2)*M$7)</f>
        <v>1545433.0310667125</v>
      </c>
      <c r="N887" s="4">
        <f>((Produção!N881*(PreçoLivre!N883*(1-Plan1!$B$11)+N$4*Plan1!$E$16)-N$5-N$2)*N$7)</f>
        <v>1250149.1952186369</v>
      </c>
      <c r="O887" s="4">
        <f>((Produção!O881*(PreçoLivre!O883*(1-Plan1!$B$11)+O$4*Plan1!$E$16)-O$5-O$2)*O$7)</f>
        <v>1191419.0741996099</v>
      </c>
      <c r="P887" s="4">
        <f>((Produção!P881*(PreçoLivre!P883*(1-Plan1!$B$11)+P$4*Plan1!$E$16)-P$5-P$2)*P$7)</f>
        <v>980956.20944098325</v>
      </c>
      <c r="Q887" s="4">
        <f>((Produção!Q881*(PreçoLivre!Q883*(1-Plan1!$B$11)+Q$4*Plan1!$E$16)-Q$5-Q$2)*Q$7)</f>
        <v>918217.6876999404</v>
      </c>
      <c r="R887" s="4">
        <f>((Produção!R881*(PreçoLivre!R883*(1-Plan1!$B$11)+R$4*Plan1!$E$16)-R$5-R$2)*R$7)</f>
        <v>859033.99307982379</v>
      </c>
      <c r="S887" s="4">
        <f>((Produção!S881*(PreçoLivre!S883*(1-Plan1!$B$11)+S$4*Plan1!$E$16)-S$5-S$2)*S$7)</f>
        <v>852858.08946306398</v>
      </c>
      <c r="T887" s="4">
        <f>((Produção!T881*(PreçoLivre!T883*(1-Plan1!$B$11)+T$4*Plan1!$E$16)-T$5-T$2)*T$7)</f>
        <v>739841.79790012923</v>
      </c>
      <c r="U887" s="4">
        <f>((Produção!U881*(PreçoLivre!U883*(1-Plan1!$B$11)+U$4*Plan1!$E$16)-U$5-U$2)*U$7)</f>
        <v>637900.33454885986</v>
      </c>
      <c r="V887" s="4">
        <f>((Produção!V881*(PreçoLivre!V883*(1-Plan1!$B$11)+V$4*Plan1!$E$16)-V$5-V$2)*V$7)</f>
        <v>588558.57271437638</v>
      </c>
    </row>
    <row r="888" spans="1:22" x14ac:dyDescent="0.25">
      <c r="A888">
        <v>879</v>
      </c>
      <c r="B888" s="100">
        <f t="shared" si="13"/>
        <v>62529294.90478763</v>
      </c>
      <c r="C888" s="4">
        <f>((Produção!C882*(PreçoLivre!C884*(1-Plan1!$B$11)+C$4*Plan1!$E$16)-C$5-C$2)*C$7)</f>
        <v>7374049.8862337312</v>
      </c>
      <c r="D888" s="4">
        <f>((Produção!D882*(PreçoLivre!D884*(1-Plan1!$B$11)+D$4*Plan1!$E$16)-D$5-D$2)*D$7)</f>
        <v>6399688.0393845337</v>
      </c>
      <c r="E888" s="4">
        <f>((Produção!E882*(PreçoLivre!E884*(1-Plan1!$B$11)+E$4*Plan1!$E$16)-E$5-E$2)*E$7)</f>
        <v>6339042.8865418527</v>
      </c>
      <c r="F888" s="4">
        <f>((Produção!F882*(PreçoLivre!F884*(1-Plan1!$B$11)+F$4*Plan1!$E$16)-F$5-F$2)*F$7)</f>
        <v>5490807.706942806</v>
      </c>
      <c r="G888" s="4">
        <f>((Produção!G882*(PreçoLivre!G884*(1-Plan1!$B$11)+G$4*Plan1!$E$16)-G$5-G$2)*G$7)</f>
        <v>5012287.6311639789</v>
      </c>
      <c r="H888" s="4">
        <f>((Produção!H882*(PreçoLivre!H884*(1-Plan1!$B$11)+H$4*Plan1!$E$16)-H$5-H$2)*H$7)</f>
        <v>4397553.7231634641</v>
      </c>
      <c r="I888" s="4">
        <f>((Produção!I882*(PreçoLivre!I884*(1-Plan1!$B$11)+I$4*Plan1!$E$16)-I$5-I$2)*I$7)</f>
        <v>3931679.3113610656</v>
      </c>
      <c r="J888" s="4">
        <f>((Produção!J882*(PreçoLivre!J884*(1-Plan1!$B$11)+J$4*Plan1!$E$16)-J$5-J$2)*J$7)</f>
        <v>3555706.1991707371</v>
      </c>
      <c r="K888" s="4">
        <f>((Produção!K882*(PreçoLivre!K884*(1-Plan1!$B$11)+K$4*Plan1!$E$16)-K$5-K$2)*K$7)</f>
        <v>2890334.0207325374</v>
      </c>
      <c r="L888" s="4">
        <f>((Produção!L882*(PreçoLivre!L884*(1-Plan1!$B$11)+L$4*Plan1!$E$16)-L$5-L$2)*L$7)</f>
        <v>2577919.7729324256</v>
      </c>
      <c r="M888" s="4">
        <f>((Produção!M882*(PreçoLivre!M884*(1-Plan1!$B$11)+M$4*Plan1!$E$16)-M$5-M$2)*M$7)</f>
        <v>2197642.4285759362</v>
      </c>
      <c r="N888" s="4">
        <f>((Produção!N882*(PreçoLivre!N884*(1-Plan1!$B$11)+N$4*Plan1!$E$16)-N$5-N$2)*N$7)</f>
        <v>1973586.7047202971</v>
      </c>
      <c r="O888" s="4">
        <f>((Produção!O882*(PreçoLivre!O884*(1-Plan1!$B$11)+O$4*Plan1!$E$16)-O$5-O$2)*O$7)</f>
        <v>1724243.0616091953</v>
      </c>
      <c r="P888" s="4">
        <f>((Produção!P882*(PreçoLivre!P884*(1-Plan1!$B$11)+P$4*Plan1!$E$16)-P$5-P$2)*P$7)</f>
        <v>1570614.1324300691</v>
      </c>
      <c r="Q888" s="4">
        <f>((Produção!Q882*(PreçoLivre!Q884*(1-Plan1!$B$11)+Q$4*Plan1!$E$16)-Q$5-Q$2)*Q$7)</f>
        <v>1457017.5158096557</v>
      </c>
      <c r="R888" s="4">
        <f>((Produção!R882*(PreçoLivre!R884*(1-Plan1!$B$11)+R$4*Plan1!$E$16)-R$5-R$2)*R$7)</f>
        <v>1315719.4370739206</v>
      </c>
      <c r="S888" s="4">
        <f>((Produção!S882*(PreçoLivre!S884*(1-Plan1!$B$11)+S$4*Plan1!$E$16)-S$5-S$2)*S$7)</f>
        <v>1233114.206012032</v>
      </c>
      <c r="T888" s="4">
        <f>((Produção!T882*(PreçoLivre!T884*(1-Plan1!$B$11)+T$4*Plan1!$E$16)-T$5-T$2)*T$7)</f>
        <v>1173199.5326084907</v>
      </c>
      <c r="U888" s="4">
        <f>((Produção!U882*(PreçoLivre!U884*(1-Plan1!$B$11)+U$4*Plan1!$E$16)-U$5-U$2)*U$7)</f>
        <v>1044534.8635668289</v>
      </c>
      <c r="V888" s="4">
        <f>((Produção!V882*(PreçoLivre!V884*(1-Plan1!$B$11)+V$4*Plan1!$E$16)-V$5-V$2)*V$7)</f>
        <v>870553.84475407156</v>
      </c>
    </row>
    <row r="889" spans="1:22" x14ac:dyDescent="0.25">
      <c r="A889">
        <v>880</v>
      </c>
      <c r="B889" s="100">
        <f t="shared" si="13"/>
        <v>58743072.216249406</v>
      </c>
      <c r="C889" s="4">
        <f>((Produção!C883*(PreçoLivre!C885*(1-Plan1!$B$11)+C$4*Plan1!$E$16)-C$5-C$2)*C$7)</f>
        <v>7584728.5294386428</v>
      </c>
      <c r="D889" s="4">
        <f>((Produção!D883*(PreçoLivre!D885*(1-Plan1!$B$11)+D$4*Plan1!$E$16)-D$5-D$2)*D$7)</f>
        <v>6456801.1210687459</v>
      </c>
      <c r="E889" s="4">
        <f>((Produção!E883*(PreçoLivre!E885*(1-Plan1!$B$11)+E$4*Plan1!$E$16)-E$5-E$2)*E$7)</f>
        <v>5943742.0133965891</v>
      </c>
      <c r="F889" s="4">
        <f>((Produção!F883*(PreçoLivre!F885*(1-Plan1!$B$11)+F$4*Plan1!$E$16)-F$5-F$2)*F$7)</f>
        <v>5458225.5867395224</v>
      </c>
      <c r="G889" s="4">
        <f>((Produção!G883*(PreçoLivre!G885*(1-Plan1!$B$11)+G$4*Plan1!$E$16)-G$5-G$2)*G$7)</f>
        <v>4711210.8809022848</v>
      </c>
      <c r="H889" s="4">
        <f>((Produção!H883*(PreçoLivre!H885*(1-Plan1!$B$11)+H$4*Plan1!$E$16)-H$5-H$2)*H$7)</f>
        <v>3751929.6312338063</v>
      </c>
      <c r="I889" s="4">
        <f>((Produção!I883*(PreçoLivre!I885*(1-Plan1!$B$11)+I$4*Plan1!$E$16)-I$5-I$2)*I$7)</f>
        <v>3477560.3910454609</v>
      </c>
      <c r="J889" s="4">
        <f>((Produção!J883*(PreçoLivre!J885*(1-Plan1!$B$11)+J$4*Plan1!$E$16)-J$5-J$2)*J$7)</f>
        <v>3210880.2483302355</v>
      </c>
      <c r="K889" s="4">
        <f>((Produção!K883*(PreçoLivre!K885*(1-Plan1!$B$11)+K$4*Plan1!$E$16)-K$5-K$2)*K$7)</f>
        <v>2629954.8748801835</v>
      </c>
      <c r="L889" s="4">
        <f>((Produção!L883*(PreçoLivre!L885*(1-Plan1!$B$11)+L$4*Plan1!$E$16)-L$5-L$2)*L$7)</f>
        <v>2488220.1218962613</v>
      </c>
      <c r="M889" s="4">
        <f>((Produção!M883*(PreçoLivre!M885*(1-Plan1!$B$11)+M$4*Plan1!$E$16)-M$5-M$2)*M$7)</f>
        <v>2145691.0355128935</v>
      </c>
      <c r="N889" s="4">
        <f>((Produção!N883*(PreçoLivre!N885*(1-Plan1!$B$11)+N$4*Plan1!$E$16)-N$5-N$2)*N$7)</f>
        <v>1796817.640428768</v>
      </c>
      <c r="O889" s="4">
        <f>((Produção!O883*(PreçoLivre!O885*(1-Plan1!$B$11)+O$4*Plan1!$E$16)-O$5-O$2)*O$7)</f>
        <v>1653560.3222346015</v>
      </c>
      <c r="P889" s="4">
        <f>((Produção!P883*(PreçoLivre!P885*(1-Plan1!$B$11)+P$4*Plan1!$E$16)-P$5-P$2)*P$7)</f>
        <v>1417523.3389734547</v>
      </c>
      <c r="Q889" s="4">
        <f>((Produção!Q883*(PreçoLivre!Q885*(1-Plan1!$B$11)+Q$4*Plan1!$E$16)-Q$5-Q$2)*Q$7)</f>
        <v>1160913.6789740573</v>
      </c>
      <c r="R889" s="4">
        <f>((Produção!R883*(PreçoLivre!R885*(1-Plan1!$B$11)+R$4*Plan1!$E$16)-R$5-R$2)*R$7)</f>
        <v>1067543.6687025272</v>
      </c>
      <c r="S889" s="4">
        <f>((Produção!S883*(PreçoLivre!S885*(1-Plan1!$B$11)+S$4*Plan1!$E$16)-S$5-S$2)*S$7)</f>
        <v>1080712.5134748272</v>
      </c>
      <c r="T889" s="4">
        <f>((Produção!T883*(PreçoLivre!T885*(1-Plan1!$B$11)+T$4*Plan1!$E$16)-T$5-T$2)*T$7)</f>
        <v>973691.11381553358</v>
      </c>
      <c r="U889" s="4">
        <f>((Produção!U883*(PreçoLivre!U885*(1-Plan1!$B$11)+U$4*Plan1!$E$16)-U$5-U$2)*U$7)</f>
        <v>904648.51396554429</v>
      </c>
      <c r="V889" s="4">
        <f>((Produção!V883*(PreçoLivre!V885*(1-Plan1!$B$11)+V$4*Plan1!$E$16)-V$5-V$2)*V$7)</f>
        <v>828716.99123548286</v>
      </c>
    </row>
    <row r="890" spans="1:22" x14ac:dyDescent="0.25">
      <c r="A890">
        <v>881</v>
      </c>
      <c r="B890" s="100">
        <f t="shared" si="13"/>
        <v>75077806.439463973</v>
      </c>
      <c r="C890" s="4">
        <f>((Produção!C884*(PreçoLivre!C886*(1-Plan1!$B$11)+C$4*Plan1!$E$16)-C$5-C$2)*C$7)</f>
        <v>7608769.4725971613</v>
      </c>
      <c r="D890" s="4">
        <f>((Produção!D884*(PreçoLivre!D886*(1-Plan1!$B$11)+D$4*Plan1!$E$16)-D$5-D$2)*D$7)</f>
        <v>7140878.8788530175</v>
      </c>
      <c r="E890" s="4">
        <f>((Produção!E884*(PreçoLivre!E886*(1-Plan1!$B$11)+E$4*Plan1!$E$16)-E$5-E$2)*E$7)</f>
        <v>7027197.4335295502</v>
      </c>
      <c r="F890" s="4">
        <f>((Produção!F884*(PreçoLivre!F886*(1-Plan1!$B$11)+F$4*Plan1!$E$16)-F$5-F$2)*F$7)</f>
        <v>6276239.9177245768</v>
      </c>
      <c r="G890" s="4">
        <f>((Produção!G884*(PreçoLivre!G886*(1-Plan1!$B$11)+G$4*Plan1!$E$16)-G$5-G$2)*G$7)</f>
        <v>5659872.5337661607</v>
      </c>
      <c r="H890" s="4">
        <f>((Produção!H884*(PreçoLivre!H886*(1-Plan1!$B$11)+H$4*Plan1!$E$16)-H$5-H$2)*H$7)</f>
        <v>5290773.4864210114</v>
      </c>
      <c r="I890" s="4">
        <f>((Produção!I884*(PreçoLivre!I886*(1-Plan1!$B$11)+I$4*Plan1!$E$16)-I$5-I$2)*I$7)</f>
        <v>4829187.5570188165</v>
      </c>
      <c r="J890" s="4">
        <f>((Produção!J884*(PreçoLivre!J886*(1-Plan1!$B$11)+J$4*Plan1!$E$16)-J$5-J$2)*J$7)</f>
        <v>4108639.6450277492</v>
      </c>
      <c r="K890" s="4">
        <f>((Produção!K884*(PreçoLivre!K886*(1-Plan1!$B$11)+K$4*Plan1!$E$16)-K$5-K$2)*K$7)</f>
        <v>3376626.4108247794</v>
      </c>
      <c r="L890" s="4">
        <f>((Produção!L884*(PreçoLivre!L886*(1-Plan1!$B$11)+L$4*Plan1!$E$16)-L$5-L$2)*L$7)</f>
        <v>3220414.2984388131</v>
      </c>
      <c r="M890" s="4">
        <f>((Produção!M884*(PreçoLivre!M886*(1-Plan1!$B$11)+M$4*Plan1!$E$16)-M$5-M$2)*M$7)</f>
        <v>2816416.6152656241</v>
      </c>
      <c r="N890" s="4">
        <f>((Produção!N884*(PreçoLivre!N886*(1-Plan1!$B$11)+N$4*Plan1!$E$16)-N$5-N$2)*N$7)</f>
        <v>2718951.9318510699</v>
      </c>
      <c r="O890" s="4">
        <f>((Produção!O884*(PreçoLivre!O886*(1-Plan1!$B$11)+O$4*Plan1!$E$16)-O$5-O$2)*O$7)</f>
        <v>2482555.5876801405</v>
      </c>
      <c r="P890" s="4">
        <f>((Produção!P884*(PreçoLivre!P886*(1-Plan1!$B$11)+P$4*Plan1!$E$16)-P$5-P$2)*P$7)</f>
        <v>2306278.3778077713</v>
      </c>
      <c r="Q890" s="4">
        <f>((Produção!Q884*(PreçoLivre!Q886*(1-Plan1!$B$11)+Q$4*Plan1!$E$16)-Q$5-Q$2)*Q$7)</f>
        <v>2084268.1490460024</v>
      </c>
      <c r="R890" s="4">
        <f>((Produção!R884*(PreçoLivre!R886*(1-Plan1!$B$11)+R$4*Plan1!$E$16)-R$5-R$2)*R$7)</f>
        <v>1977039.774765783</v>
      </c>
      <c r="S890" s="4">
        <f>((Produção!S884*(PreçoLivre!S886*(1-Plan1!$B$11)+S$4*Plan1!$E$16)-S$5-S$2)*S$7)</f>
        <v>1781364.3773500738</v>
      </c>
      <c r="T890" s="4">
        <f>((Produção!T884*(PreçoLivre!T886*(1-Plan1!$B$11)+T$4*Plan1!$E$16)-T$5-T$2)*T$7)</f>
        <v>1743583.6270785334</v>
      </c>
      <c r="U890" s="4">
        <f>((Produção!U884*(PreçoLivre!U886*(1-Plan1!$B$11)+U$4*Plan1!$E$16)-U$5-U$2)*U$7)</f>
        <v>1453382.5971646381</v>
      </c>
      <c r="V890" s="4">
        <f>((Produção!V884*(PreçoLivre!V886*(1-Plan1!$B$11)+V$4*Plan1!$E$16)-V$5-V$2)*V$7)</f>
        <v>1175365.7672527027</v>
      </c>
    </row>
    <row r="891" spans="1:22" x14ac:dyDescent="0.25">
      <c r="A891">
        <v>882</v>
      </c>
      <c r="B891" s="100">
        <f t="shared" si="13"/>
        <v>71058849.972534686</v>
      </c>
      <c r="C891" s="4">
        <f>((Produção!C885*(PreçoLivre!C887*(1-Plan1!$B$11)+C$4*Plan1!$E$16)-C$5-C$2)*C$7)</f>
        <v>7031749.7995104613</v>
      </c>
      <c r="D891" s="4">
        <f>((Produção!D885*(PreçoLivre!D887*(1-Plan1!$B$11)+D$4*Plan1!$E$16)-D$5-D$2)*D$7)</f>
        <v>5968406.8837982798</v>
      </c>
      <c r="E891" s="4">
        <f>((Produção!E885*(PreçoLivre!E887*(1-Plan1!$B$11)+E$4*Plan1!$E$16)-E$5-E$2)*E$7)</f>
        <v>5349938.2408015989</v>
      </c>
      <c r="F891" s="4">
        <f>((Produção!F885*(PreçoLivre!F887*(1-Plan1!$B$11)+F$4*Plan1!$E$16)-F$5-F$2)*F$7)</f>
        <v>5405199.1601733156</v>
      </c>
      <c r="G891" s="4">
        <f>((Produção!G885*(PreçoLivre!G887*(1-Plan1!$B$11)+G$4*Plan1!$E$16)-G$5-G$2)*G$7)</f>
        <v>5298828.9764874177</v>
      </c>
      <c r="H891" s="4">
        <f>((Produção!H885*(PreçoLivre!H887*(1-Plan1!$B$11)+H$4*Plan1!$E$16)-H$5-H$2)*H$7)</f>
        <v>4845766.7787547857</v>
      </c>
      <c r="I891" s="4">
        <f>((Produção!I885*(PreçoLivre!I887*(1-Plan1!$B$11)+I$4*Plan1!$E$16)-I$5-I$2)*I$7)</f>
        <v>4372529.231244484</v>
      </c>
      <c r="J891" s="4">
        <f>((Produção!J885*(PreçoLivre!J887*(1-Plan1!$B$11)+J$4*Plan1!$E$16)-J$5-J$2)*J$7)</f>
        <v>4076234.4598703557</v>
      </c>
      <c r="K891" s="4">
        <f>((Produção!K885*(PreçoLivre!K887*(1-Plan1!$B$11)+K$4*Plan1!$E$16)-K$5-K$2)*K$7)</f>
        <v>3982043.3450993383</v>
      </c>
      <c r="L891" s="4">
        <f>((Produção!L885*(PreçoLivre!L887*(1-Plan1!$B$11)+L$4*Plan1!$E$16)-L$5-L$2)*L$7)</f>
        <v>3657311.5538726398</v>
      </c>
      <c r="M891" s="4">
        <f>((Produção!M885*(PreçoLivre!M887*(1-Plan1!$B$11)+M$4*Plan1!$E$16)-M$5-M$2)*M$7)</f>
        <v>3245335.0372878714</v>
      </c>
      <c r="N891" s="4">
        <f>((Produção!N885*(PreçoLivre!N887*(1-Plan1!$B$11)+N$4*Plan1!$E$16)-N$5-N$2)*N$7)</f>
        <v>2988285.6907341294</v>
      </c>
      <c r="O891" s="4">
        <f>((Produção!O885*(PreçoLivre!O887*(1-Plan1!$B$11)+O$4*Plan1!$E$16)-O$5-O$2)*O$7)</f>
        <v>2591818.128672414</v>
      </c>
      <c r="P891" s="4">
        <f>((Produção!P885*(PreçoLivre!P887*(1-Plan1!$B$11)+P$4*Plan1!$E$16)-P$5-P$2)*P$7)</f>
        <v>2189145.8838778781</v>
      </c>
      <c r="Q891" s="4">
        <f>((Produção!Q885*(PreçoLivre!Q887*(1-Plan1!$B$11)+Q$4*Plan1!$E$16)-Q$5-Q$2)*Q$7)</f>
        <v>1908591.1125312862</v>
      </c>
      <c r="R891" s="4">
        <f>((Produção!R885*(PreçoLivre!R887*(1-Plan1!$B$11)+R$4*Plan1!$E$16)-R$5-R$2)*R$7)</f>
        <v>1880524.4946360134</v>
      </c>
      <c r="S891" s="4">
        <f>((Produção!S885*(PreçoLivre!S887*(1-Plan1!$B$11)+S$4*Plan1!$E$16)-S$5-S$2)*S$7)</f>
        <v>1822860.0225875056</v>
      </c>
      <c r="T891" s="4">
        <f>((Produção!T885*(PreçoLivre!T887*(1-Plan1!$B$11)+T$4*Plan1!$E$16)-T$5-T$2)*T$7)</f>
        <v>1625093.6514411839</v>
      </c>
      <c r="U891" s="4">
        <f>((Produção!U885*(PreçoLivre!U887*(1-Plan1!$B$11)+U$4*Plan1!$E$16)-U$5-U$2)*U$7)</f>
        <v>1447731.6124399914</v>
      </c>
      <c r="V891" s="4">
        <f>((Produção!V885*(PreçoLivre!V887*(1-Plan1!$B$11)+V$4*Plan1!$E$16)-V$5-V$2)*V$7)</f>
        <v>1371455.9087137447</v>
      </c>
    </row>
    <row r="892" spans="1:22" x14ac:dyDescent="0.25">
      <c r="A892">
        <v>883</v>
      </c>
      <c r="B892" s="100">
        <f t="shared" si="13"/>
        <v>76135906.090124309</v>
      </c>
      <c r="C892" s="4">
        <f>((Produção!C886*(PreçoLivre!C888*(1-Plan1!$B$11)+C$4*Plan1!$E$16)-C$5-C$2)*C$7)</f>
        <v>7768243.6942864442</v>
      </c>
      <c r="D892" s="4">
        <f>((Produção!D886*(PreçoLivre!D888*(1-Plan1!$B$11)+D$4*Plan1!$E$16)-D$5-D$2)*D$7)</f>
        <v>6910782.3943064865</v>
      </c>
      <c r="E892" s="4">
        <f>((Produção!E886*(PreçoLivre!E888*(1-Plan1!$B$11)+E$4*Plan1!$E$16)-E$5-E$2)*E$7)</f>
        <v>6813342.5752433473</v>
      </c>
      <c r="F892" s="4">
        <f>((Produção!F886*(PreçoLivre!F888*(1-Plan1!$B$11)+F$4*Plan1!$E$16)-F$5-F$2)*F$7)</f>
        <v>6058410.0999911102</v>
      </c>
      <c r="G892" s="4">
        <f>((Produção!G886*(PreçoLivre!G888*(1-Plan1!$B$11)+G$4*Plan1!$E$16)-G$5-G$2)*G$7)</f>
        <v>5629473.0079797702</v>
      </c>
      <c r="H892" s="4">
        <f>((Produção!H886*(PreçoLivre!H888*(1-Plan1!$B$11)+H$4*Plan1!$E$16)-H$5-H$2)*H$7)</f>
        <v>5489814.2218499556</v>
      </c>
      <c r="I892" s="4">
        <f>((Produção!I886*(PreçoLivre!I888*(1-Plan1!$B$11)+I$4*Plan1!$E$16)-I$5-I$2)*I$7)</f>
        <v>5289263.3162195627</v>
      </c>
      <c r="J892" s="4">
        <f>((Produção!J886*(PreçoLivre!J888*(1-Plan1!$B$11)+J$4*Plan1!$E$16)-J$5-J$2)*J$7)</f>
        <v>4599446.5161392028</v>
      </c>
      <c r="K892" s="4">
        <f>((Produção!K886*(PreçoLivre!K888*(1-Plan1!$B$11)+K$4*Plan1!$E$16)-K$5-K$2)*K$7)</f>
        <v>4193247.2487051017</v>
      </c>
      <c r="L892" s="4">
        <f>((Produção!L886*(PreçoLivre!L888*(1-Plan1!$B$11)+L$4*Plan1!$E$16)-L$5-L$2)*L$7)</f>
        <v>3869660.4615430431</v>
      </c>
      <c r="M892" s="4">
        <f>((Produção!M886*(PreçoLivre!M888*(1-Plan1!$B$11)+M$4*Plan1!$E$16)-M$5-M$2)*M$7)</f>
        <v>3476479.197534285</v>
      </c>
      <c r="N892" s="4">
        <f>((Produção!N886*(PreçoLivre!N888*(1-Plan1!$B$11)+N$4*Plan1!$E$16)-N$5-N$2)*N$7)</f>
        <v>2804694.9526544618</v>
      </c>
      <c r="O892" s="4">
        <f>((Produção!O886*(PreçoLivre!O888*(1-Plan1!$B$11)+O$4*Plan1!$E$16)-O$5-O$2)*O$7)</f>
        <v>2420924.8243221999</v>
      </c>
      <c r="P892" s="4">
        <f>((Produção!P886*(PreçoLivre!P888*(1-Plan1!$B$11)+P$4*Plan1!$E$16)-P$5-P$2)*P$7)</f>
        <v>2130787.3634936507</v>
      </c>
      <c r="Q892" s="4">
        <f>((Produção!Q886*(PreçoLivre!Q888*(1-Plan1!$B$11)+Q$4*Plan1!$E$16)-Q$5-Q$2)*Q$7)</f>
        <v>1844547.9884335415</v>
      </c>
      <c r="R892" s="4">
        <f>((Produção!R886*(PreçoLivre!R888*(1-Plan1!$B$11)+R$4*Plan1!$E$16)-R$5-R$2)*R$7)</f>
        <v>1597026.0134469848</v>
      </c>
      <c r="S892" s="4">
        <f>((Produção!S886*(PreçoLivre!S888*(1-Plan1!$B$11)+S$4*Plan1!$E$16)-S$5-S$2)*S$7)</f>
        <v>1428560.1676422758</v>
      </c>
      <c r="T892" s="4">
        <f>((Produção!T886*(PreçoLivre!T888*(1-Plan1!$B$11)+T$4*Plan1!$E$16)-T$5-T$2)*T$7)</f>
        <v>1353912.5037295062</v>
      </c>
      <c r="U892" s="4">
        <f>((Produção!U886*(PreçoLivre!U888*(1-Plan1!$B$11)+U$4*Plan1!$E$16)-U$5-U$2)*U$7)</f>
        <v>1267224.7886798594</v>
      </c>
      <c r="V892" s="4">
        <f>((Produção!V886*(PreçoLivre!V888*(1-Plan1!$B$11)+V$4*Plan1!$E$16)-V$5-V$2)*V$7)</f>
        <v>1190064.7539235137</v>
      </c>
    </row>
    <row r="893" spans="1:22" x14ac:dyDescent="0.25">
      <c r="A893">
        <v>884</v>
      </c>
      <c r="B893" s="100">
        <f t="shared" si="13"/>
        <v>60383025.00227277</v>
      </c>
      <c r="C893" s="4">
        <f>((Produção!C887*(PreçoLivre!C889*(1-Plan1!$B$11)+C$4*Plan1!$E$16)-C$5-C$2)*C$7)</f>
        <v>7523615.5470242584</v>
      </c>
      <c r="D893" s="4">
        <f>((Produção!D887*(PreçoLivre!D889*(1-Plan1!$B$11)+D$4*Plan1!$E$16)-D$5-D$2)*D$7)</f>
        <v>7162417.2290512091</v>
      </c>
      <c r="E893" s="4">
        <f>((Produção!E887*(PreçoLivre!E889*(1-Plan1!$B$11)+E$4*Plan1!$E$16)-E$5-E$2)*E$7)</f>
        <v>6516335.2687259512</v>
      </c>
      <c r="F893" s="4">
        <f>((Produção!F887*(PreçoLivre!F889*(1-Plan1!$B$11)+F$4*Plan1!$E$16)-F$5-F$2)*F$7)</f>
        <v>5936646.578860716</v>
      </c>
      <c r="G893" s="4">
        <f>((Produção!G887*(PreçoLivre!G889*(1-Plan1!$B$11)+G$4*Plan1!$E$16)-G$5-G$2)*G$7)</f>
        <v>5146631.2909113849</v>
      </c>
      <c r="H893" s="4">
        <f>((Produção!H887*(PreçoLivre!H889*(1-Plan1!$B$11)+H$4*Plan1!$E$16)-H$5-H$2)*H$7)</f>
        <v>3967067.6497046109</v>
      </c>
      <c r="I893" s="4">
        <f>((Produção!I887*(PreçoLivre!I889*(1-Plan1!$B$11)+I$4*Plan1!$E$16)-I$5-I$2)*I$7)</f>
        <v>3375797.8492452078</v>
      </c>
      <c r="J893" s="4">
        <f>((Produção!J887*(PreçoLivre!J889*(1-Plan1!$B$11)+J$4*Plan1!$E$16)-J$5-J$2)*J$7)</f>
        <v>3103607.654688077</v>
      </c>
      <c r="K893" s="4">
        <f>((Produção!K887*(PreçoLivre!K889*(1-Plan1!$B$11)+K$4*Plan1!$E$16)-K$5-K$2)*K$7)</f>
        <v>2729053.578881098</v>
      </c>
      <c r="L893" s="4">
        <f>((Produção!L887*(PreçoLivre!L889*(1-Plan1!$B$11)+L$4*Plan1!$E$16)-L$5-L$2)*L$7)</f>
        <v>2538518.1933502955</v>
      </c>
      <c r="M893" s="4">
        <f>((Produção!M887*(PreçoLivre!M889*(1-Plan1!$B$11)+M$4*Plan1!$E$16)-M$5-M$2)*M$7)</f>
        <v>2066744.3078990132</v>
      </c>
      <c r="N893" s="4">
        <f>((Produção!N887*(PreçoLivre!N889*(1-Plan1!$B$11)+N$4*Plan1!$E$16)-N$5-N$2)*N$7)</f>
        <v>1780670.928835351</v>
      </c>
      <c r="O893" s="4">
        <f>((Produção!O887*(PreçoLivre!O889*(1-Plan1!$B$11)+O$4*Plan1!$E$16)-O$5-O$2)*O$7)</f>
        <v>1669742.8627620039</v>
      </c>
      <c r="P893" s="4">
        <f>((Produção!P887*(PreçoLivre!P889*(1-Plan1!$B$11)+P$4*Plan1!$E$16)-P$5-P$2)*P$7)</f>
        <v>1329715.5107110469</v>
      </c>
      <c r="Q893" s="4">
        <f>((Produção!Q887*(PreçoLivre!Q889*(1-Plan1!$B$11)+Q$4*Plan1!$E$16)-Q$5-Q$2)*Q$7)</f>
        <v>1265669.6330379678</v>
      </c>
      <c r="R893" s="4">
        <f>((Produção!R887*(PreçoLivre!R889*(1-Plan1!$B$11)+R$4*Plan1!$E$16)-R$5-R$2)*R$7)</f>
        <v>1057171.2624952022</v>
      </c>
      <c r="S893" s="4">
        <f>((Produção!S887*(PreçoLivre!S889*(1-Plan1!$B$11)+S$4*Plan1!$E$16)-S$5-S$2)*S$7)</f>
        <v>869860.62775063305</v>
      </c>
      <c r="T893" s="4">
        <f>((Produção!T887*(PreçoLivre!T889*(1-Plan1!$B$11)+T$4*Plan1!$E$16)-T$5-T$2)*T$7)</f>
        <v>823837.10220962146</v>
      </c>
      <c r="U893" s="4">
        <f>((Produção!U887*(PreçoLivre!U889*(1-Plan1!$B$11)+U$4*Plan1!$E$16)-U$5-U$2)*U$7)</f>
        <v>795403.20676419127</v>
      </c>
      <c r="V893" s="4">
        <f>((Produção!V887*(PreçoLivre!V889*(1-Plan1!$B$11)+V$4*Plan1!$E$16)-V$5-V$2)*V$7)</f>
        <v>724518.71936493437</v>
      </c>
    </row>
    <row r="894" spans="1:22" x14ac:dyDescent="0.25">
      <c r="A894">
        <v>885</v>
      </c>
      <c r="B894" s="100">
        <f t="shared" si="13"/>
        <v>80230774.781589046</v>
      </c>
      <c r="C894" s="4">
        <f>((Produção!C888*(PreçoLivre!C890*(1-Plan1!$B$11)+C$4*Plan1!$E$16)-C$5-C$2)*C$7)</f>
        <v>8042215.4040104449</v>
      </c>
      <c r="D894" s="4">
        <f>((Produção!D888*(PreçoLivre!D890*(1-Plan1!$B$11)+D$4*Plan1!$E$16)-D$5-D$2)*D$7)</f>
        <v>7102810.6884385804</v>
      </c>
      <c r="E894" s="4">
        <f>((Produção!E888*(PreçoLivre!E890*(1-Plan1!$B$11)+E$4*Plan1!$E$16)-E$5-E$2)*E$7)</f>
        <v>6633660.7195226857</v>
      </c>
      <c r="F894" s="4">
        <f>((Produção!F888*(PreçoLivre!F890*(1-Plan1!$B$11)+F$4*Plan1!$E$16)-F$5-F$2)*F$7)</f>
        <v>6334999.4307795502</v>
      </c>
      <c r="G894" s="4">
        <f>((Produção!G888*(PreçoLivre!G890*(1-Plan1!$B$11)+G$4*Plan1!$E$16)-G$5-G$2)*G$7)</f>
        <v>5616740.2006043969</v>
      </c>
      <c r="H894" s="4">
        <f>((Produção!H888*(PreçoLivre!H890*(1-Plan1!$B$11)+H$4*Plan1!$E$16)-H$5-H$2)*H$7)</f>
        <v>5235982.166610104</v>
      </c>
      <c r="I894" s="4">
        <f>((Produção!I888*(PreçoLivre!I890*(1-Plan1!$B$11)+I$4*Plan1!$E$16)-I$5-I$2)*I$7)</f>
        <v>4778887.3120165877</v>
      </c>
      <c r="J894" s="4">
        <f>((Produção!J888*(PreçoLivre!J890*(1-Plan1!$B$11)+J$4*Plan1!$E$16)-J$5-J$2)*J$7)</f>
        <v>4163074.3659661538</v>
      </c>
      <c r="K894" s="4">
        <f>((Produção!K888*(PreçoLivre!K890*(1-Plan1!$B$11)+K$4*Plan1!$E$16)-K$5-K$2)*K$7)</f>
        <v>4012428.127515032</v>
      </c>
      <c r="L894" s="4">
        <f>((Produção!L888*(PreçoLivre!L890*(1-Plan1!$B$11)+L$4*Plan1!$E$16)-L$5-L$2)*L$7)</f>
        <v>3505945.3394038724</v>
      </c>
      <c r="M894" s="4">
        <f>((Produção!M888*(PreçoLivre!M890*(1-Plan1!$B$11)+M$4*Plan1!$E$16)-M$5-M$2)*M$7)</f>
        <v>3281715.9219571804</v>
      </c>
      <c r="N894" s="4">
        <f>((Produção!N888*(PreçoLivre!N890*(1-Plan1!$B$11)+N$4*Plan1!$E$16)-N$5-N$2)*N$7)</f>
        <v>3160242.6773113376</v>
      </c>
      <c r="O894" s="4">
        <f>((Produção!O888*(PreçoLivre!O890*(1-Plan1!$B$11)+O$4*Plan1!$E$16)-O$5-O$2)*O$7)</f>
        <v>2974373.5980752502</v>
      </c>
      <c r="P894" s="4">
        <f>((Produção!P888*(PreçoLivre!P890*(1-Plan1!$B$11)+P$4*Plan1!$E$16)-P$5-P$2)*P$7)</f>
        <v>2538268.7227754677</v>
      </c>
      <c r="Q894" s="4">
        <f>((Produção!Q888*(PreçoLivre!Q890*(1-Plan1!$B$11)+Q$4*Plan1!$E$16)-Q$5-Q$2)*Q$7)</f>
        <v>2469573.138097275</v>
      </c>
      <c r="R894" s="4">
        <f>((Produção!R888*(PreçoLivre!R890*(1-Plan1!$B$11)+R$4*Plan1!$E$16)-R$5-R$2)*R$7)</f>
        <v>2395217.0033627884</v>
      </c>
      <c r="S894" s="4">
        <f>((Produção!S888*(PreçoLivre!S890*(1-Plan1!$B$11)+S$4*Plan1!$E$16)-S$5-S$2)*S$7)</f>
        <v>2200889.8068264457</v>
      </c>
      <c r="T894" s="4">
        <f>((Produção!T888*(PreçoLivre!T890*(1-Plan1!$B$11)+T$4*Plan1!$E$16)-T$5-T$2)*T$7)</f>
        <v>1964750.62837256</v>
      </c>
      <c r="U894" s="4">
        <f>((Produção!U888*(PreçoLivre!U890*(1-Plan1!$B$11)+U$4*Plan1!$E$16)-U$5-U$2)*U$7)</f>
        <v>1894298.926681042</v>
      </c>
      <c r="V894" s="4">
        <f>((Produção!V888*(PreçoLivre!V890*(1-Plan1!$B$11)+V$4*Plan1!$E$16)-V$5-V$2)*V$7)</f>
        <v>1924700.6032622855</v>
      </c>
    </row>
    <row r="895" spans="1:22" x14ac:dyDescent="0.25">
      <c r="A895">
        <v>886</v>
      </c>
      <c r="B895" s="100">
        <f t="shared" si="13"/>
        <v>72621673.431000471</v>
      </c>
      <c r="C895" s="4">
        <f>((Produção!C889*(PreçoLivre!C891*(1-Plan1!$B$11)+C$4*Plan1!$E$16)-C$5-C$2)*C$7)</f>
        <v>6956116.1599577824</v>
      </c>
      <c r="D895" s="4">
        <f>((Produção!D889*(PreçoLivre!D891*(1-Plan1!$B$11)+D$4*Plan1!$E$16)-D$5-D$2)*D$7)</f>
        <v>6695194.7079736972</v>
      </c>
      <c r="E895" s="4">
        <f>((Produção!E889*(PreçoLivre!E891*(1-Plan1!$B$11)+E$4*Plan1!$E$16)-E$5-E$2)*E$7)</f>
        <v>6175315.881598114</v>
      </c>
      <c r="F895" s="4">
        <f>((Produção!F889*(PreçoLivre!F891*(1-Plan1!$B$11)+F$4*Plan1!$E$16)-F$5-F$2)*F$7)</f>
        <v>5685297.0604512906</v>
      </c>
      <c r="G895" s="4">
        <f>((Produção!G889*(PreçoLivre!G891*(1-Plan1!$B$11)+G$4*Plan1!$E$16)-G$5-G$2)*G$7)</f>
        <v>4820466.4548621317</v>
      </c>
      <c r="H895" s="4">
        <f>((Produção!H889*(PreçoLivre!H891*(1-Plan1!$B$11)+H$4*Plan1!$E$16)-H$5-H$2)*H$7)</f>
        <v>5092517.4632926295</v>
      </c>
      <c r="I895" s="4">
        <f>((Produção!I889*(PreçoLivre!I891*(1-Plan1!$B$11)+I$4*Plan1!$E$16)-I$5-I$2)*I$7)</f>
        <v>4925067.3027558923</v>
      </c>
      <c r="J895" s="4">
        <f>((Produção!J889*(PreçoLivre!J891*(1-Plan1!$B$11)+J$4*Plan1!$E$16)-J$5-J$2)*J$7)</f>
        <v>4372136.9909426356</v>
      </c>
      <c r="K895" s="4">
        <f>((Produção!K889*(PreçoLivre!K891*(1-Plan1!$B$11)+K$4*Plan1!$E$16)-K$5-K$2)*K$7)</f>
        <v>3674196.2737762611</v>
      </c>
      <c r="L895" s="4">
        <f>((Produção!L889*(PreçoLivre!L891*(1-Plan1!$B$11)+L$4*Plan1!$E$16)-L$5-L$2)*L$7)</f>
        <v>3362403.1792707192</v>
      </c>
      <c r="M895" s="4">
        <f>((Produção!M889*(PreçoLivre!M891*(1-Plan1!$B$11)+M$4*Plan1!$E$16)-M$5-M$2)*M$7)</f>
        <v>2989658.7540356698</v>
      </c>
      <c r="N895" s="4">
        <f>((Produção!N889*(PreçoLivre!N891*(1-Plan1!$B$11)+N$4*Plan1!$E$16)-N$5-N$2)*N$7)</f>
        <v>2811687.3852582411</v>
      </c>
      <c r="O895" s="4">
        <f>((Produção!O889*(PreçoLivre!O891*(1-Plan1!$B$11)+O$4*Plan1!$E$16)-O$5-O$2)*O$7)</f>
        <v>2505091.1562421783</v>
      </c>
      <c r="P895" s="4">
        <f>((Produção!P889*(PreçoLivre!P891*(1-Plan1!$B$11)+P$4*Plan1!$E$16)-P$5-P$2)*P$7)</f>
        <v>2252098.4141583089</v>
      </c>
      <c r="Q895" s="4">
        <f>((Produção!Q889*(PreçoLivre!Q891*(1-Plan1!$B$11)+Q$4*Plan1!$E$16)-Q$5-Q$2)*Q$7)</f>
        <v>2081229.8499042543</v>
      </c>
      <c r="R895" s="4">
        <f>((Produção!R889*(PreçoLivre!R891*(1-Plan1!$B$11)+R$4*Plan1!$E$16)-R$5-R$2)*R$7)</f>
        <v>1854155.8926919242</v>
      </c>
      <c r="S895" s="4">
        <f>((Produção!S889*(PreçoLivre!S891*(1-Plan1!$B$11)+S$4*Plan1!$E$16)-S$5-S$2)*S$7)</f>
        <v>1702788.3714154742</v>
      </c>
      <c r="T895" s="4">
        <f>((Produção!T889*(PreçoLivre!T891*(1-Plan1!$B$11)+T$4*Plan1!$E$16)-T$5-T$2)*T$7)</f>
        <v>1672881.4342620778</v>
      </c>
      <c r="U895" s="4">
        <f>((Produção!U889*(PreçoLivre!U891*(1-Plan1!$B$11)+U$4*Plan1!$E$16)-U$5-U$2)*U$7)</f>
        <v>1601419.5628415737</v>
      </c>
      <c r="V895" s="4">
        <f>((Produção!V889*(PreçoLivre!V891*(1-Plan1!$B$11)+V$4*Plan1!$E$16)-V$5-V$2)*V$7)</f>
        <v>1391951.1353096098</v>
      </c>
    </row>
    <row r="896" spans="1:22" x14ac:dyDescent="0.25">
      <c r="A896">
        <v>887</v>
      </c>
      <c r="B896" s="100">
        <f t="shared" si="13"/>
        <v>64178114.104807563</v>
      </c>
      <c r="C896" s="4">
        <f>((Produção!C890*(PreçoLivre!C892*(1-Plan1!$B$11)+C$4*Plan1!$E$16)-C$5-C$2)*C$7)</f>
        <v>7614910.6238754801</v>
      </c>
      <c r="D896" s="4">
        <f>((Produção!D890*(PreçoLivre!D892*(1-Plan1!$B$11)+D$4*Plan1!$E$16)-D$5-D$2)*D$7)</f>
        <v>6965237.8291427409</v>
      </c>
      <c r="E896" s="4">
        <f>((Produção!E890*(PreçoLivre!E892*(1-Plan1!$B$11)+E$4*Plan1!$E$16)-E$5-E$2)*E$7)</f>
        <v>5603818.5284349248</v>
      </c>
      <c r="F896" s="4">
        <f>((Produção!F890*(PreçoLivre!F892*(1-Plan1!$B$11)+F$4*Plan1!$E$16)-F$5-F$2)*F$7)</f>
        <v>5190997.1041665291</v>
      </c>
      <c r="G896" s="4">
        <f>((Produção!G890*(PreçoLivre!G892*(1-Plan1!$B$11)+G$4*Plan1!$E$16)-G$5-G$2)*G$7)</f>
        <v>4591578.0510827675</v>
      </c>
      <c r="H896" s="4">
        <f>((Produção!H890*(PreçoLivre!H892*(1-Plan1!$B$11)+H$4*Plan1!$E$16)-H$5-H$2)*H$7)</f>
        <v>4249626.7988492334</v>
      </c>
      <c r="I896" s="4">
        <f>((Produção!I890*(PreçoLivre!I892*(1-Plan1!$B$11)+I$4*Plan1!$E$16)-I$5-I$2)*I$7)</f>
        <v>3810514.3993218783</v>
      </c>
      <c r="J896" s="4">
        <f>((Produção!J890*(PreçoLivre!J892*(1-Plan1!$B$11)+J$4*Plan1!$E$16)-J$5-J$2)*J$7)</f>
        <v>3426762.4034220427</v>
      </c>
      <c r="K896" s="4">
        <f>((Produção!K890*(PreçoLivre!K892*(1-Plan1!$B$11)+K$4*Plan1!$E$16)-K$5-K$2)*K$7)</f>
        <v>3077241.4225333976</v>
      </c>
      <c r="L896" s="4">
        <f>((Produção!L890*(PreçoLivre!L892*(1-Plan1!$B$11)+L$4*Plan1!$E$16)-L$5-L$2)*L$7)</f>
        <v>2759603.4558156836</v>
      </c>
      <c r="M896" s="4">
        <f>((Produção!M890*(PreçoLivre!M892*(1-Plan1!$B$11)+M$4*Plan1!$E$16)-M$5-M$2)*M$7)</f>
        <v>2381412.5814720755</v>
      </c>
      <c r="N896" s="4">
        <f>((Produção!N890*(PreçoLivre!N892*(1-Plan1!$B$11)+N$4*Plan1!$E$16)-N$5-N$2)*N$7)</f>
        <v>2129578.0352380876</v>
      </c>
      <c r="O896" s="4">
        <f>((Produção!O890*(PreçoLivre!O892*(1-Plan1!$B$11)+O$4*Plan1!$E$16)-O$5-O$2)*O$7)</f>
        <v>2064754.7198131806</v>
      </c>
      <c r="P896" s="4">
        <f>((Produção!P890*(PreçoLivre!P892*(1-Plan1!$B$11)+P$4*Plan1!$E$16)-P$5-P$2)*P$7)</f>
        <v>1852303.8178782878</v>
      </c>
      <c r="Q896" s="4">
        <f>((Produção!Q890*(PreçoLivre!Q892*(1-Plan1!$B$11)+Q$4*Plan1!$E$16)-Q$5-Q$2)*Q$7)</f>
        <v>1863795.8784479855</v>
      </c>
      <c r="R896" s="4">
        <f>((Produção!R890*(PreçoLivre!R892*(1-Plan1!$B$11)+R$4*Plan1!$E$16)-R$5-R$2)*R$7)</f>
        <v>1611517.1118395845</v>
      </c>
      <c r="S896" s="4">
        <f>((Produção!S890*(PreçoLivre!S892*(1-Plan1!$B$11)+S$4*Plan1!$E$16)-S$5-S$2)*S$7)</f>
        <v>1436959.0357113937</v>
      </c>
      <c r="T896" s="4">
        <f>((Produção!T890*(PreçoLivre!T892*(1-Plan1!$B$11)+T$4*Plan1!$E$16)-T$5-T$2)*T$7)</f>
        <v>1374908.1557104907</v>
      </c>
      <c r="U896" s="4">
        <f>((Produção!U890*(PreçoLivre!U892*(1-Plan1!$B$11)+U$4*Plan1!$E$16)-U$5-U$2)*U$7)</f>
        <v>1150843.593557677</v>
      </c>
      <c r="V896" s="4">
        <f>((Produção!V890*(PreçoLivre!V892*(1-Plan1!$B$11)+V$4*Plan1!$E$16)-V$5-V$2)*V$7)</f>
        <v>1021750.5584941164</v>
      </c>
    </row>
    <row r="897" spans="1:22" x14ac:dyDescent="0.25">
      <c r="A897">
        <v>888</v>
      </c>
      <c r="B897" s="100">
        <f t="shared" si="13"/>
        <v>59115997.550639093</v>
      </c>
      <c r="C897" s="4">
        <f>((Produção!C891*(PreçoLivre!C893*(1-Plan1!$B$11)+C$4*Plan1!$E$16)-C$5-C$2)*C$7)</f>
        <v>6942170.7366686743</v>
      </c>
      <c r="D897" s="4">
        <f>((Produção!D891*(PreçoLivre!D893*(1-Plan1!$B$11)+D$4*Plan1!$E$16)-D$5-D$2)*D$7)</f>
        <v>6575436.1837851033</v>
      </c>
      <c r="E897" s="4">
        <f>((Produção!E891*(PreçoLivre!E893*(1-Plan1!$B$11)+E$4*Plan1!$E$16)-E$5-E$2)*E$7)</f>
        <v>5625947.9497432578</v>
      </c>
      <c r="F897" s="4">
        <f>((Produção!F891*(PreçoLivre!F893*(1-Plan1!$B$11)+F$4*Plan1!$E$16)-F$5-F$2)*F$7)</f>
        <v>4803657.143017129</v>
      </c>
      <c r="G897" s="4">
        <f>((Produção!G891*(PreçoLivre!G893*(1-Plan1!$B$11)+G$4*Plan1!$E$16)-G$5-G$2)*G$7)</f>
        <v>4047717.7745035538</v>
      </c>
      <c r="H897" s="4">
        <f>((Produção!H891*(PreçoLivre!H893*(1-Plan1!$B$11)+H$4*Plan1!$E$16)-H$5-H$2)*H$7)</f>
        <v>3919185.8325017807</v>
      </c>
      <c r="I897" s="4">
        <f>((Produção!I891*(PreçoLivre!I893*(1-Plan1!$B$11)+I$4*Plan1!$E$16)-I$5-I$2)*I$7)</f>
        <v>3538146.4161014757</v>
      </c>
      <c r="J897" s="4">
        <f>((Produção!J891*(PreçoLivre!J893*(1-Plan1!$B$11)+J$4*Plan1!$E$16)-J$5-J$2)*J$7)</f>
        <v>3120132.1681409995</v>
      </c>
      <c r="K897" s="4">
        <f>((Produção!K891*(PreçoLivre!K893*(1-Plan1!$B$11)+K$4*Plan1!$E$16)-K$5-K$2)*K$7)</f>
        <v>2716238.1504990114</v>
      </c>
      <c r="L897" s="4">
        <f>((Produção!L891*(PreçoLivre!L893*(1-Plan1!$B$11)+L$4*Plan1!$E$16)-L$5-L$2)*L$7)</f>
        <v>2456403.6437684502</v>
      </c>
      <c r="M897" s="4">
        <f>((Produção!M891*(PreçoLivre!M893*(1-Plan1!$B$11)+M$4*Plan1!$E$16)-M$5-M$2)*M$7)</f>
        <v>2318449.2867883742</v>
      </c>
      <c r="N897" s="4">
        <f>((Produção!N891*(PreçoLivre!N893*(1-Plan1!$B$11)+N$4*Plan1!$E$16)-N$5-N$2)*N$7)</f>
        <v>2150348.2480917415</v>
      </c>
      <c r="O897" s="4">
        <f>((Produção!O891*(PreçoLivre!O893*(1-Plan1!$B$11)+O$4*Plan1!$E$16)-O$5-O$2)*O$7)</f>
        <v>1837730.9153762432</v>
      </c>
      <c r="P897" s="4">
        <f>((Produção!P891*(PreçoLivre!P893*(1-Plan1!$B$11)+P$4*Plan1!$E$16)-P$5-P$2)*P$7)</f>
        <v>1704846.6005026756</v>
      </c>
      <c r="Q897" s="4">
        <f>((Produção!Q891*(PreçoLivre!Q893*(1-Plan1!$B$11)+Q$4*Plan1!$E$16)-Q$5-Q$2)*Q$7)</f>
        <v>1558735.6126126058</v>
      </c>
      <c r="R897" s="4">
        <f>((Produção!R891*(PreçoLivre!R893*(1-Plan1!$B$11)+R$4*Plan1!$E$16)-R$5-R$2)*R$7)</f>
        <v>1387481.1712967118</v>
      </c>
      <c r="S897" s="4">
        <f>((Produção!S891*(PreçoLivre!S893*(1-Plan1!$B$11)+S$4*Plan1!$E$16)-S$5-S$2)*S$7)</f>
        <v>1182536.2811041463</v>
      </c>
      <c r="T897" s="4">
        <f>((Produção!T891*(PreçoLivre!T893*(1-Plan1!$B$11)+T$4*Plan1!$E$16)-T$5-T$2)*T$7)</f>
        <v>1145320.0158058079</v>
      </c>
      <c r="U897" s="4">
        <f>((Produção!U891*(PreçoLivre!U893*(1-Plan1!$B$11)+U$4*Plan1!$E$16)-U$5-U$2)*U$7)</f>
        <v>1065858.6417059461</v>
      </c>
      <c r="V897" s="4">
        <f>((Produção!V891*(PreçoLivre!V893*(1-Plan1!$B$11)+V$4*Plan1!$E$16)-V$5-V$2)*V$7)</f>
        <v>1019654.7786254019</v>
      </c>
    </row>
    <row r="898" spans="1:22" x14ac:dyDescent="0.25">
      <c r="A898">
        <v>889</v>
      </c>
      <c r="B898" s="100">
        <f t="shared" si="13"/>
        <v>66877852.925967842</v>
      </c>
      <c r="C898" s="4">
        <f>((Produção!C892*(PreçoLivre!C894*(1-Plan1!$B$11)+C$4*Plan1!$E$16)-C$5-C$2)*C$7)</f>
        <v>8084462.5309927491</v>
      </c>
      <c r="D898" s="4">
        <f>((Produção!D892*(PreçoLivre!D894*(1-Plan1!$B$11)+D$4*Plan1!$E$16)-D$5-D$2)*D$7)</f>
        <v>7569568.2721797042</v>
      </c>
      <c r="E898" s="4">
        <f>((Produção!E892*(PreçoLivre!E894*(1-Plan1!$B$11)+E$4*Plan1!$E$16)-E$5-E$2)*E$7)</f>
        <v>6377118.0663034339</v>
      </c>
      <c r="F898" s="4">
        <f>((Produção!F892*(PreçoLivre!F894*(1-Plan1!$B$11)+F$4*Plan1!$E$16)-F$5-F$2)*F$7)</f>
        <v>5499162.1253914265</v>
      </c>
      <c r="G898" s="4">
        <f>((Produção!G892*(PreçoLivre!G894*(1-Plan1!$B$11)+G$4*Plan1!$E$16)-G$5-G$2)*G$7)</f>
        <v>4828850.8489562189</v>
      </c>
      <c r="H898" s="4">
        <f>((Produção!H892*(PreçoLivre!H894*(1-Plan1!$B$11)+H$4*Plan1!$E$16)-H$5-H$2)*H$7)</f>
        <v>4477942.2467676401</v>
      </c>
      <c r="I898" s="4">
        <f>((Produção!I892*(PreçoLivre!I894*(1-Plan1!$B$11)+I$4*Plan1!$E$16)-I$5-I$2)*I$7)</f>
        <v>3878609.3690262828</v>
      </c>
      <c r="J898" s="4">
        <f>((Produção!J892*(PreçoLivre!J894*(1-Plan1!$B$11)+J$4*Plan1!$E$16)-J$5-J$2)*J$7)</f>
        <v>3831236.440034491</v>
      </c>
      <c r="K898" s="4">
        <f>((Produção!K892*(PreçoLivre!K894*(1-Plan1!$B$11)+K$4*Plan1!$E$16)-K$5-K$2)*K$7)</f>
        <v>3622840.861400893</v>
      </c>
      <c r="L898" s="4">
        <f>((Produção!L892*(PreçoLivre!L894*(1-Plan1!$B$11)+L$4*Plan1!$E$16)-L$5-L$2)*L$7)</f>
        <v>2979463.5058435579</v>
      </c>
      <c r="M898" s="4">
        <f>((Produção!M892*(PreçoLivre!M894*(1-Plan1!$B$11)+M$4*Plan1!$E$16)-M$5-M$2)*M$7)</f>
        <v>2288148.8066794435</v>
      </c>
      <c r="N898" s="4">
        <f>((Produção!N892*(PreçoLivre!N894*(1-Plan1!$B$11)+N$4*Plan1!$E$16)-N$5-N$2)*N$7)</f>
        <v>2001394.5116542494</v>
      </c>
      <c r="O898" s="4">
        <f>((Produção!O892*(PreçoLivre!O894*(1-Plan1!$B$11)+O$4*Plan1!$E$16)-O$5-O$2)*O$7)</f>
        <v>1772438.844736177</v>
      </c>
      <c r="P898" s="4">
        <f>((Produção!P892*(PreçoLivre!P894*(1-Plan1!$B$11)+P$4*Plan1!$E$16)-P$5-P$2)*P$7)</f>
        <v>1727470.3067600739</v>
      </c>
      <c r="Q898" s="4">
        <f>((Produção!Q892*(PreçoLivre!Q894*(1-Plan1!$B$11)+Q$4*Plan1!$E$16)-Q$5-Q$2)*Q$7)</f>
        <v>1697031.6098530639</v>
      </c>
      <c r="R898" s="4">
        <f>((Produção!R892*(PreçoLivre!R894*(1-Plan1!$B$11)+R$4*Plan1!$E$16)-R$5-R$2)*R$7)</f>
        <v>1466290.6822650172</v>
      </c>
      <c r="S898" s="4">
        <f>((Produção!S892*(PreçoLivre!S894*(1-Plan1!$B$11)+S$4*Plan1!$E$16)-S$5-S$2)*S$7)</f>
        <v>1292743.5609193977</v>
      </c>
      <c r="T898" s="4">
        <f>((Produção!T892*(PreçoLivre!T894*(1-Plan1!$B$11)+T$4*Plan1!$E$16)-T$5-T$2)*T$7)</f>
        <v>1230759.7996096595</v>
      </c>
      <c r="U898" s="4">
        <f>((Produção!U892*(PreçoLivre!U894*(1-Plan1!$B$11)+U$4*Plan1!$E$16)-U$5-U$2)*U$7)</f>
        <v>1178829.1702983074</v>
      </c>
      <c r="V898" s="4">
        <f>((Produção!V892*(PreçoLivre!V894*(1-Plan1!$B$11)+V$4*Plan1!$E$16)-V$5-V$2)*V$7)</f>
        <v>1073491.3662960485</v>
      </c>
    </row>
    <row r="899" spans="1:22" x14ac:dyDescent="0.25">
      <c r="A899">
        <v>890</v>
      </c>
      <c r="B899" s="100">
        <f t="shared" si="13"/>
        <v>69612882.013274685</v>
      </c>
      <c r="C899" s="4">
        <f>((Produção!C893*(PreçoLivre!C895*(1-Plan1!$B$11)+C$4*Plan1!$E$16)-C$5-C$2)*C$7)</f>
        <v>7150186.5591520146</v>
      </c>
      <c r="D899" s="4">
        <f>((Produção!D893*(PreçoLivre!D895*(1-Plan1!$B$11)+D$4*Plan1!$E$16)-D$5-D$2)*D$7)</f>
        <v>6715676.7944074133</v>
      </c>
      <c r="E899" s="4">
        <f>((Produção!E893*(PreçoLivre!E895*(1-Plan1!$B$11)+E$4*Plan1!$E$16)-E$5-E$2)*E$7)</f>
        <v>6615971.4803232141</v>
      </c>
      <c r="F899" s="4">
        <f>((Produção!F893*(PreçoLivre!F895*(1-Plan1!$B$11)+F$4*Plan1!$E$16)-F$5-F$2)*F$7)</f>
        <v>6170783.6991624935</v>
      </c>
      <c r="G899" s="4">
        <f>((Produção!G893*(PreçoLivre!G895*(1-Plan1!$B$11)+G$4*Plan1!$E$16)-G$5-G$2)*G$7)</f>
        <v>5562070.0897410372</v>
      </c>
      <c r="H899" s="4">
        <f>((Produção!H893*(PreçoLivre!H895*(1-Plan1!$B$11)+H$4*Plan1!$E$16)-H$5-H$2)*H$7)</f>
        <v>5000727.4774244484</v>
      </c>
      <c r="I899" s="4">
        <f>((Produção!I893*(PreçoLivre!I895*(1-Plan1!$B$11)+I$4*Plan1!$E$16)-I$5-I$2)*I$7)</f>
        <v>4441290.4419451747</v>
      </c>
      <c r="J899" s="4">
        <f>((Produção!J893*(PreçoLivre!J895*(1-Plan1!$B$11)+J$4*Plan1!$E$16)-J$5-J$2)*J$7)</f>
        <v>3678996.3340017567</v>
      </c>
      <c r="K899" s="4">
        <f>((Produção!K893*(PreçoLivre!K895*(1-Plan1!$B$11)+K$4*Plan1!$E$16)-K$5-K$2)*K$7)</f>
        <v>3329040.3501122762</v>
      </c>
      <c r="L899" s="4">
        <f>((Produção!L893*(PreçoLivre!L895*(1-Plan1!$B$11)+L$4*Plan1!$E$16)-L$5-L$2)*L$7)</f>
        <v>2883413.5655113338</v>
      </c>
      <c r="M899" s="4">
        <f>((Produção!M893*(PreçoLivre!M895*(1-Plan1!$B$11)+M$4*Plan1!$E$16)-M$5-M$2)*M$7)</f>
        <v>2526378.44839649</v>
      </c>
      <c r="N899" s="4">
        <f>((Produção!N893*(PreçoLivre!N895*(1-Plan1!$B$11)+N$4*Plan1!$E$16)-N$5-N$2)*N$7)</f>
        <v>2270023.5249458957</v>
      </c>
      <c r="O899" s="4">
        <f>((Produção!O893*(PreçoLivre!O895*(1-Plan1!$B$11)+O$4*Plan1!$E$16)-O$5-O$2)*O$7)</f>
        <v>2110585.2325535743</v>
      </c>
      <c r="P899" s="4">
        <f>((Produção!P893*(PreçoLivre!P895*(1-Plan1!$B$11)+P$4*Plan1!$E$16)-P$5-P$2)*P$7)</f>
        <v>2031968.9261305493</v>
      </c>
      <c r="Q899" s="4">
        <f>((Produção!Q893*(PreçoLivre!Q895*(1-Plan1!$B$11)+Q$4*Plan1!$E$16)-Q$5-Q$2)*Q$7)</f>
        <v>1933074.5217223498</v>
      </c>
      <c r="R899" s="4">
        <f>((Produção!R893*(PreçoLivre!R895*(1-Plan1!$B$11)+R$4*Plan1!$E$16)-R$5-R$2)*R$7)</f>
        <v>1691624.6206707614</v>
      </c>
      <c r="S899" s="4">
        <f>((Produção!S893*(PreçoLivre!S895*(1-Plan1!$B$11)+S$4*Plan1!$E$16)-S$5-S$2)*S$7)</f>
        <v>1515661.203696985</v>
      </c>
      <c r="T899" s="4">
        <f>((Produção!T893*(PreçoLivre!T895*(1-Plan1!$B$11)+T$4*Plan1!$E$16)-T$5-T$2)*T$7)</f>
        <v>1359959.3858827117</v>
      </c>
      <c r="U899" s="4">
        <f>((Produção!U893*(PreçoLivre!U895*(1-Plan1!$B$11)+U$4*Plan1!$E$16)-U$5-U$2)*U$7)</f>
        <v>1326030.565484935</v>
      </c>
      <c r="V899" s="4">
        <f>((Produção!V893*(PreçoLivre!V895*(1-Plan1!$B$11)+V$4*Plan1!$E$16)-V$5-V$2)*V$7)</f>
        <v>1299418.7920092836</v>
      </c>
    </row>
    <row r="900" spans="1:22" x14ac:dyDescent="0.25">
      <c r="A900">
        <v>891</v>
      </c>
      <c r="B900" s="100">
        <f t="shared" si="13"/>
        <v>72928111.139380202</v>
      </c>
      <c r="C900" s="4">
        <f>((Produção!C894*(PreçoLivre!C896*(1-Plan1!$B$11)+C$4*Plan1!$E$16)-C$5-C$2)*C$7)</f>
        <v>8075050.1917680958</v>
      </c>
      <c r="D900" s="4">
        <f>((Produção!D894*(PreçoLivre!D896*(1-Plan1!$B$11)+D$4*Plan1!$E$16)-D$5-D$2)*D$7)</f>
        <v>8207018.6323212339</v>
      </c>
      <c r="E900" s="4">
        <f>((Produção!E894*(PreçoLivre!E896*(1-Plan1!$B$11)+E$4*Plan1!$E$16)-E$5-E$2)*E$7)</f>
        <v>7375078.7310839314</v>
      </c>
      <c r="F900" s="4">
        <f>((Produção!F894*(PreçoLivre!F896*(1-Plan1!$B$11)+F$4*Plan1!$E$16)-F$5-F$2)*F$7)</f>
        <v>6514718.34732146</v>
      </c>
      <c r="G900" s="4">
        <f>((Produção!G894*(PreçoLivre!G896*(1-Plan1!$B$11)+G$4*Plan1!$E$16)-G$5-G$2)*G$7)</f>
        <v>5285509.3367496682</v>
      </c>
      <c r="H900" s="4">
        <f>((Produção!H894*(PreçoLivre!H896*(1-Plan1!$B$11)+H$4*Plan1!$E$16)-H$5-H$2)*H$7)</f>
        <v>4488330.5673436718</v>
      </c>
      <c r="I900" s="4">
        <f>((Produção!I894*(PreçoLivre!I896*(1-Plan1!$B$11)+I$4*Plan1!$E$16)-I$5-I$2)*I$7)</f>
        <v>4389235.0489146067</v>
      </c>
      <c r="J900" s="4">
        <f>((Produção!J894*(PreçoLivre!J896*(1-Plan1!$B$11)+J$4*Plan1!$E$16)-J$5-J$2)*J$7)</f>
        <v>3893930.9513714951</v>
      </c>
      <c r="K900" s="4">
        <f>((Produção!K894*(PreçoLivre!K896*(1-Plan1!$B$11)+K$4*Plan1!$E$16)-K$5-K$2)*K$7)</f>
        <v>3631340.263303678</v>
      </c>
      <c r="L900" s="4">
        <f>((Produção!L894*(PreçoLivre!L896*(1-Plan1!$B$11)+L$4*Plan1!$E$16)-L$5-L$2)*L$7)</f>
        <v>3080079.7489929157</v>
      </c>
      <c r="M900" s="4">
        <f>((Produção!M894*(PreçoLivre!M896*(1-Plan1!$B$11)+M$4*Plan1!$E$16)-M$5-M$2)*M$7)</f>
        <v>2744865.0048910775</v>
      </c>
      <c r="N900" s="4">
        <f>((Produção!N894*(PreçoLivre!N896*(1-Plan1!$B$11)+N$4*Plan1!$E$16)-N$5-N$2)*N$7)</f>
        <v>2357734.1624379647</v>
      </c>
      <c r="O900" s="4">
        <f>((Produção!O894*(PreçoLivre!O896*(1-Plan1!$B$11)+O$4*Plan1!$E$16)-O$5-O$2)*O$7)</f>
        <v>2413592.5330318557</v>
      </c>
      <c r="P900" s="4">
        <f>((Produção!P894*(PreçoLivre!P896*(1-Plan1!$B$11)+P$4*Plan1!$E$16)-P$5-P$2)*P$7)</f>
        <v>2058491.1662180014</v>
      </c>
      <c r="Q900" s="4">
        <f>((Produção!Q894*(PreçoLivre!Q896*(1-Plan1!$B$11)+Q$4*Plan1!$E$16)-Q$5-Q$2)*Q$7)</f>
        <v>1853789.9502362451</v>
      </c>
      <c r="R900" s="4">
        <f>((Produção!R894*(PreçoLivre!R896*(1-Plan1!$B$11)+R$4*Plan1!$E$16)-R$5-R$2)*R$7)</f>
        <v>1549645.4932337212</v>
      </c>
      <c r="S900" s="4">
        <f>((Produção!S894*(PreçoLivre!S896*(1-Plan1!$B$11)+S$4*Plan1!$E$16)-S$5-S$2)*S$7)</f>
        <v>1400657.5471417215</v>
      </c>
      <c r="T900" s="4">
        <f>((Produção!T894*(PreçoLivre!T896*(1-Plan1!$B$11)+T$4*Plan1!$E$16)-T$5-T$2)*T$7)</f>
        <v>1299699.7508323458</v>
      </c>
      <c r="U900" s="4">
        <f>((Produção!U894*(PreçoLivre!U896*(1-Plan1!$B$11)+U$4*Plan1!$E$16)-U$5-U$2)*U$7)</f>
        <v>1209638.3353742259</v>
      </c>
      <c r="V900" s="4">
        <f>((Produção!V894*(PreçoLivre!V896*(1-Plan1!$B$11)+V$4*Plan1!$E$16)-V$5-V$2)*V$7)</f>
        <v>1099705.3768122951</v>
      </c>
    </row>
    <row r="901" spans="1:22" x14ac:dyDescent="0.25">
      <c r="A901">
        <v>892</v>
      </c>
      <c r="B901" s="100">
        <f t="shared" si="13"/>
        <v>65734224.382866241</v>
      </c>
      <c r="C901" s="4">
        <f>((Produção!C895*(PreçoLivre!C897*(1-Plan1!$B$11)+C$4*Plan1!$E$16)-C$5-C$2)*C$7)</f>
        <v>7004612.5300218994</v>
      </c>
      <c r="D901" s="4">
        <f>((Produção!D895*(PreçoLivre!D897*(1-Plan1!$B$11)+D$4*Plan1!$E$16)-D$5-D$2)*D$7)</f>
        <v>6014740.7620021794</v>
      </c>
      <c r="E901" s="4">
        <f>((Produção!E895*(PreçoLivre!E897*(1-Plan1!$B$11)+E$4*Plan1!$E$16)-E$5-E$2)*E$7)</f>
        <v>5452146.5133184148</v>
      </c>
      <c r="F901" s="4">
        <f>((Produção!F895*(PreçoLivre!F897*(1-Plan1!$B$11)+F$4*Plan1!$E$16)-F$5-F$2)*F$7)</f>
        <v>4623245.7725490043</v>
      </c>
      <c r="G901" s="4">
        <f>((Produção!G895*(PreçoLivre!G897*(1-Plan1!$B$11)+G$4*Plan1!$E$16)-G$5-G$2)*G$7)</f>
        <v>4109170.5504581677</v>
      </c>
      <c r="H901" s="4">
        <f>((Produção!H895*(PreçoLivre!H897*(1-Plan1!$B$11)+H$4*Plan1!$E$16)-H$5-H$2)*H$7)</f>
        <v>3912846.0422147177</v>
      </c>
      <c r="I901" s="4">
        <f>((Produção!I895*(PreçoLivre!I897*(1-Plan1!$B$11)+I$4*Plan1!$E$16)-I$5-I$2)*I$7)</f>
        <v>3353815.2088645105</v>
      </c>
      <c r="J901" s="4">
        <f>((Produção!J895*(PreçoLivre!J897*(1-Plan1!$B$11)+J$4*Plan1!$E$16)-J$5-J$2)*J$7)</f>
        <v>3220903.0373569834</v>
      </c>
      <c r="K901" s="4">
        <f>((Produção!K895*(PreçoLivre!K897*(1-Plan1!$B$11)+K$4*Plan1!$E$16)-K$5-K$2)*K$7)</f>
        <v>3336623.3559621186</v>
      </c>
      <c r="L901" s="4">
        <f>((Produção!L895*(PreçoLivre!L897*(1-Plan1!$B$11)+L$4*Plan1!$E$16)-L$5-L$2)*L$7)</f>
        <v>2905414.6612277613</v>
      </c>
      <c r="M901" s="4">
        <f>((Produção!M895*(PreçoLivre!M897*(1-Plan1!$B$11)+M$4*Plan1!$E$16)-M$5-M$2)*M$7)</f>
        <v>3140168.3606575876</v>
      </c>
      <c r="N901" s="4">
        <f>((Produção!N895*(PreçoLivre!N897*(1-Plan1!$B$11)+N$4*Plan1!$E$16)-N$5-N$2)*N$7)</f>
        <v>2779920.6470443439</v>
      </c>
      <c r="O901" s="4">
        <f>((Produção!O895*(PreçoLivre!O897*(1-Plan1!$B$11)+O$4*Plan1!$E$16)-O$5-O$2)*O$7)</f>
        <v>2667362.1333835176</v>
      </c>
      <c r="P901" s="4">
        <f>((Produção!P895*(PreçoLivre!P897*(1-Plan1!$B$11)+P$4*Plan1!$E$16)-P$5-P$2)*P$7)</f>
        <v>2303154.295334511</v>
      </c>
      <c r="Q901" s="4">
        <f>((Produção!Q895*(PreçoLivre!Q897*(1-Plan1!$B$11)+Q$4*Plan1!$E$16)-Q$5-Q$2)*Q$7)</f>
        <v>1929895.2379739548</v>
      </c>
      <c r="R901" s="4">
        <f>((Produção!R895*(PreçoLivre!R897*(1-Plan1!$B$11)+R$4*Plan1!$E$16)-R$5-R$2)*R$7)</f>
        <v>1964748.2856886624</v>
      </c>
      <c r="S901" s="4">
        <f>((Produção!S895*(PreçoLivre!S897*(1-Plan1!$B$11)+S$4*Plan1!$E$16)-S$5-S$2)*S$7)</f>
        <v>1882611.0862037728</v>
      </c>
      <c r="T901" s="4">
        <f>((Produção!T895*(PreçoLivre!T897*(1-Plan1!$B$11)+T$4*Plan1!$E$16)-T$5-T$2)*T$7)</f>
        <v>1642730.2928443593</v>
      </c>
      <c r="U901" s="4">
        <f>((Produção!U895*(PreçoLivre!U897*(1-Plan1!$B$11)+U$4*Plan1!$E$16)-U$5-U$2)*U$7)</f>
        <v>1774425.4361652683</v>
      </c>
      <c r="V901" s="4">
        <f>((Produção!V895*(PreçoLivre!V897*(1-Plan1!$B$11)+V$4*Plan1!$E$16)-V$5-V$2)*V$7)</f>
        <v>1715690.1735944999</v>
      </c>
    </row>
    <row r="902" spans="1:22" x14ac:dyDescent="0.25">
      <c r="A902">
        <v>893</v>
      </c>
      <c r="B902" s="100">
        <f t="shared" si="13"/>
        <v>78125264.665342629</v>
      </c>
      <c r="C902" s="4">
        <f>((Produção!C896*(PreçoLivre!C898*(1-Plan1!$B$11)+C$4*Plan1!$E$16)-C$5-C$2)*C$7)</f>
        <v>8134869.7005492961</v>
      </c>
      <c r="D902" s="4">
        <f>((Produção!D896*(PreçoLivre!D898*(1-Plan1!$B$11)+D$4*Plan1!$E$16)-D$5-D$2)*D$7)</f>
        <v>7457696.7203197265</v>
      </c>
      <c r="E902" s="4">
        <f>((Produção!E896*(PreçoLivre!E898*(1-Plan1!$B$11)+E$4*Plan1!$E$16)-E$5-E$2)*E$7)</f>
        <v>6802046.0722927637</v>
      </c>
      <c r="F902" s="4">
        <f>((Produção!F896*(PreçoLivre!F898*(1-Plan1!$B$11)+F$4*Plan1!$E$16)-F$5-F$2)*F$7)</f>
        <v>6044552.340059788</v>
      </c>
      <c r="G902" s="4">
        <f>((Produção!G896*(PreçoLivre!G898*(1-Plan1!$B$11)+G$4*Plan1!$E$16)-G$5-G$2)*G$7)</f>
        <v>5273539.5095527256</v>
      </c>
      <c r="H902" s="4">
        <f>((Produção!H896*(PreçoLivre!H898*(1-Plan1!$B$11)+H$4*Plan1!$E$16)-H$5-H$2)*H$7)</f>
        <v>5017383.7368457085</v>
      </c>
      <c r="I902" s="4">
        <f>((Produção!I896*(PreçoLivre!I898*(1-Plan1!$B$11)+I$4*Plan1!$E$16)-I$5-I$2)*I$7)</f>
        <v>5453466.9449000834</v>
      </c>
      <c r="J902" s="4">
        <f>((Produção!J896*(PreçoLivre!J898*(1-Plan1!$B$11)+J$4*Plan1!$E$16)-J$5-J$2)*J$7)</f>
        <v>5034531.2902399935</v>
      </c>
      <c r="K902" s="4">
        <f>((Produção!K896*(PreçoLivre!K898*(1-Plan1!$B$11)+K$4*Plan1!$E$16)-K$5-K$2)*K$7)</f>
        <v>4551500.9387742691</v>
      </c>
      <c r="L902" s="4">
        <f>((Produção!L896*(PreçoLivre!L898*(1-Plan1!$B$11)+L$4*Plan1!$E$16)-L$5-L$2)*L$7)</f>
        <v>3881230.044504642</v>
      </c>
      <c r="M902" s="4">
        <f>((Produção!M896*(PreçoLivre!M898*(1-Plan1!$B$11)+M$4*Plan1!$E$16)-M$5-M$2)*M$7)</f>
        <v>3392867.7087460398</v>
      </c>
      <c r="N902" s="4">
        <f>((Produção!N896*(PreçoLivre!N898*(1-Plan1!$B$11)+N$4*Plan1!$E$16)-N$5-N$2)*N$7)</f>
        <v>3061826.6987356967</v>
      </c>
      <c r="O902" s="4">
        <f>((Produção!O896*(PreçoLivre!O898*(1-Plan1!$B$11)+O$4*Plan1!$E$16)-O$5-O$2)*O$7)</f>
        <v>2429908.4413804575</v>
      </c>
      <c r="P902" s="4">
        <f>((Produção!P896*(PreçoLivre!P898*(1-Plan1!$B$11)+P$4*Plan1!$E$16)-P$5-P$2)*P$7)</f>
        <v>2287226.0488602631</v>
      </c>
      <c r="Q902" s="4">
        <f>((Produção!Q896*(PreçoLivre!Q898*(1-Plan1!$B$11)+Q$4*Plan1!$E$16)-Q$5-Q$2)*Q$7)</f>
        <v>1953510.7402681517</v>
      </c>
      <c r="R902" s="4">
        <f>((Produção!R896*(PreçoLivre!R898*(1-Plan1!$B$11)+R$4*Plan1!$E$16)-R$5-R$2)*R$7)</f>
        <v>1718796.6386922607</v>
      </c>
      <c r="S902" s="4">
        <f>((Produção!S896*(PreçoLivre!S898*(1-Plan1!$B$11)+S$4*Plan1!$E$16)-S$5-S$2)*S$7)</f>
        <v>1597017.9795283268</v>
      </c>
      <c r="T902" s="4">
        <f>((Produção!T896*(PreçoLivre!T898*(1-Plan1!$B$11)+T$4*Plan1!$E$16)-T$5-T$2)*T$7)</f>
        <v>1489323.3889783612</v>
      </c>
      <c r="U902" s="4">
        <f>((Produção!U896*(PreçoLivre!U898*(1-Plan1!$B$11)+U$4*Plan1!$E$16)-U$5-U$2)*U$7)</f>
        <v>1361810.6577074693</v>
      </c>
      <c r="V902" s="4">
        <f>((Produção!V896*(PreçoLivre!V898*(1-Plan1!$B$11)+V$4*Plan1!$E$16)-V$5-V$2)*V$7)</f>
        <v>1182159.0644066073</v>
      </c>
    </row>
    <row r="903" spans="1:22" x14ac:dyDescent="0.25">
      <c r="A903">
        <v>894</v>
      </c>
      <c r="B903" s="100">
        <f t="shared" si="13"/>
        <v>59653786.099261567</v>
      </c>
      <c r="C903" s="4">
        <f>((Produção!C897*(PreçoLivre!C899*(1-Plan1!$B$11)+C$4*Plan1!$E$16)-C$5-C$2)*C$7)</f>
        <v>7775507.6055885339</v>
      </c>
      <c r="D903" s="4">
        <f>((Produção!D897*(PreçoLivre!D899*(1-Plan1!$B$11)+D$4*Plan1!$E$16)-D$5-D$2)*D$7)</f>
        <v>6587157.9615579713</v>
      </c>
      <c r="E903" s="4">
        <f>((Produção!E897*(PreçoLivre!E899*(1-Plan1!$B$11)+E$4*Plan1!$E$16)-E$5-E$2)*E$7)</f>
        <v>6327011.4327793112</v>
      </c>
      <c r="F903" s="4">
        <f>((Produção!F897*(PreçoLivre!F899*(1-Plan1!$B$11)+F$4*Plan1!$E$16)-F$5-F$2)*F$7)</f>
        <v>5818263.5570038091</v>
      </c>
      <c r="G903" s="4">
        <f>((Produção!G897*(PreçoLivre!G899*(1-Plan1!$B$11)+G$4*Plan1!$E$16)-G$5-G$2)*G$7)</f>
        <v>5344348.1015046099</v>
      </c>
      <c r="H903" s="4">
        <f>((Produção!H897*(PreçoLivre!H899*(1-Plan1!$B$11)+H$4*Plan1!$E$16)-H$5-H$2)*H$7)</f>
        <v>4293620.2693658285</v>
      </c>
      <c r="I903" s="4">
        <f>((Produção!I897*(PreçoLivre!I899*(1-Plan1!$B$11)+I$4*Plan1!$E$16)-I$5-I$2)*I$7)</f>
        <v>3901701.5222977195</v>
      </c>
      <c r="J903" s="4">
        <f>((Produção!J897*(PreçoLivre!J899*(1-Plan1!$B$11)+J$4*Plan1!$E$16)-J$5-J$2)*J$7)</f>
        <v>3278020.8477996625</v>
      </c>
      <c r="K903" s="4">
        <f>((Produção!K897*(PreçoLivre!K899*(1-Plan1!$B$11)+K$4*Plan1!$E$16)-K$5-K$2)*K$7)</f>
        <v>2640096.2225426948</v>
      </c>
      <c r="L903" s="4">
        <f>((Produção!L897*(PreçoLivre!L899*(1-Plan1!$B$11)+L$4*Plan1!$E$16)-L$5-L$2)*L$7)</f>
        <v>2193891.0513360295</v>
      </c>
      <c r="M903" s="4">
        <f>((Produção!M897*(PreçoLivre!M899*(1-Plan1!$B$11)+M$4*Plan1!$E$16)-M$5-M$2)*M$7)</f>
        <v>1926558.7470203936</v>
      </c>
      <c r="N903" s="4">
        <f>((Produção!N897*(PreçoLivre!N899*(1-Plan1!$B$11)+N$4*Plan1!$E$16)-N$5-N$2)*N$7)</f>
        <v>1650339.8252913209</v>
      </c>
      <c r="O903" s="4">
        <f>((Produção!O897*(PreçoLivre!O899*(1-Plan1!$B$11)+O$4*Plan1!$E$16)-O$5-O$2)*O$7)</f>
        <v>1583533.3245975368</v>
      </c>
      <c r="P903" s="4">
        <f>((Produção!P897*(PreçoLivre!P899*(1-Plan1!$B$11)+P$4*Plan1!$E$16)-P$5-P$2)*P$7)</f>
        <v>1372577.3168147453</v>
      </c>
      <c r="Q903" s="4">
        <f>((Produção!Q897*(PreçoLivre!Q899*(1-Plan1!$B$11)+Q$4*Plan1!$E$16)-Q$5-Q$2)*Q$7)</f>
        <v>1148170.795805329</v>
      </c>
      <c r="R903" s="4">
        <f>((Produção!R897*(PreçoLivre!R899*(1-Plan1!$B$11)+R$4*Plan1!$E$16)-R$5-R$2)*R$7)</f>
        <v>1022231.9271617443</v>
      </c>
      <c r="S903" s="4">
        <f>((Produção!S897*(PreçoLivre!S899*(1-Plan1!$B$11)+S$4*Plan1!$E$16)-S$5-S$2)*S$7)</f>
        <v>843621.39609885588</v>
      </c>
      <c r="T903" s="4">
        <f>((Produção!T897*(PreçoLivre!T899*(1-Plan1!$B$11)+T$4*Plan1!$E$16)-T$5-T$2)*T$7)</f>
        <v>699060.66042291652</v>
      </c>
      <c r="U903" s="4">
        <f>((Produção!U897*(PreçoLivre!U899*(1-Plan1!$B$11)+U$4*Plan1!$E$16)-U$5-U$2)*U$7)</f>
        <v>630295.49361328094</v>
      </c>
      <c r="V903" s="4">
        <f>((Produção!V897*(PreçoLivre!V899*(1-Plan1!$B$11)+V$4*Plan1!$E$16)-V$5-V$2)*V$7)</f>
        <v>617778.04065928049</v>
      </c>
    </row>
    <row r="904" spans="1:22" x14ac:dyDescent="0.25">
      <c r="A904">
        <v>895</v>
      </c>
      <c r="B904" s="100">
        <f t="shared" si="13"/>
        <v>84782451.508741856</v>
      </c>
      <c r="C904" s="4">
        <f>((Produção!C898*(PreçoLivre!C900*(1-Plan1!$B$11)+C$4*Plan1!$E$16)-C$5-C$2)*C$7)</f>
        <v>7760512.6611714428</v>
      </c>
      <c r="D904" s="4">
        <f>((Produção!D898*(PreçoLivre!D900*(1-Plan1!$B$11)+D$4*Plan1!$E$16)-D$5-D$2)*D$7)</f>
        <v>6720764.1944830306</v>
      </c>
      <c r="E904" s="4">
        <f>((Produção!E898*(PreçoLivre!E900*(1-Plan1!$B$11)+E$4*Plan1!$E$16)-E$5-E$2)*E$7)</f>
        <v>7023859.9774400508</v>
      </c>
      <c r="F904" s="4">
        <f>((Produção!F898*(PreçoLivre!F900*(1-Plan1!$B$11)+F$4*Plan1!$E$16)-F$5-F$2)*F$7)</f>
        <v>6888616.5087846108</v>
      </c>
      <c r="G904" s="4">
        <f>((Produção!G898*(PreçoLivre!G900*(1-Plan1!$B$11)+G$4*Plan1!$E$16)-G$5-G$2)*G$7)</f>
        <v>6721606.9450632455</v>
      </c>
      <c r="H904" s="4">
        <f>((Produção!H898*(PreçoLivre!H900*(1-Plan1!$B$11)+H$4*Plan1!$E$16)-H$5-H$2)*H$7)</f>
        <v>6270297.7028321624</v>
      </c>
      <c r="I904" s="4">
        <f>((Produção!I898*(PreçoLivre!I900*(1-Plan1!$B$11)+I$4*Plan1!$E$16)-I$5-I$2)*I$7)</f>
        <v>5413164.5669396073</v>
      </c>
      <c r="J904" s="4">
        <f>((Produção!J898*(PreçoLivre!J900*(1-Plan1!$B$11)+J$4*Plan1!$E$16)-J$5-J$2)*J$7)</f>
        <v>5382235.3295778679</v>
      </c>
      <c r="K904" s="4">
        <f>((Produção!K898*(PreçoLivre!K900*(1-Plan1!$B$11)+K$4*Plan1!$E$16)-K$5-K$2)*K$7)</f>
        <v>4620808.3161519058</v>
      </c>
      <c r="L904" s="4">
        <f>((Produção!L898*(PreçoLivre!L900*(1-Plan1!$B$11)+L$4*Plan1!$E$16)-L$5-L$2)*L$7)</f>
        <v>4543515.5396199003</v>
      </c>
      <c r="M904" s="4">
        <f>((Produção!M898*(PreçoLivre!M900*(1-Plan1!$B$11)+M$4*Plan1!$E$16)-M$5-M$2)*M$7)</f>
        <v>3870376.2362470645</v>
      </c>
      <c r="N904" s="4">
        <f>((Produção!N898*(PreçoLivre!N900*(1-Plan1!$B$11)+N$4*Plan1!$E$16)-N$5-N$2)*N$7)</f>
        <v>3162336.9819941157</v>
      </c>
      <c r="O904" s="4">
        <f>((Produção!O898*(PreçoLivre!O900*(1-Plan1!$B$11)+O$4*Plan1!$E$16)-O$5-O$2)*O$7)</f>
        <v>2885922.9656949593</v>
      </c>
      <c r="P904" s="4">
        <f>((Produção!P898*(PreçoLivre!P900*(1-Plan1!$B$11)+P$4*Plan1!$E$16)-P$5-P$2)*P$7)</f>
        <v>2518452.2302049589</v>
      </c>
      <c r="Q904" s="4">
        <f>((Produção!Q898*(PreçoLivre!Q900*(1-Plan1!$B$11)+Q$4*Plan1!$E$16)-Q$5-Q$2)*Q$7)</f>
        <v>2378954.9131301907</v>
      </c>
      <c r="R904" s="4">
        <f>((Produção!R898*(PreçoLivre!R900*(1-Plan1!$B$11)+R$4*Plan1!$E$16)-R$5-R$2)*R$7)</f>
        <v>2028398.2661727925</v>
      </c>
      <c r="S904" s="4">
        <f>((Produção!S898*(PreçoLivre!S900*(1-Plan1!$B$11)+S$4*Plan1!$E$16)-S$5-S$2)*S$7)</f>
        <v>1891875.9322420498</v>
      </c>
      <c r="T904" s="4">
        <f>((Produção!T898*(PreçoLivre!T900*(1-Plan1!$B$11)+T$4*Plan1!$E$16)-T$5-T$2)*T$7)</f>
        <v>1760374.2201890787</v>
      </c>
      <c r="U904" s="4">
        <f>((Produção!U898*(PreçoLivre!U900*(1-Plan1!$B$11)+U$4*Plan1!$E$16)-U$5-U$2)*U$7)</f>
        <v>1519457.7614149279</v>
      </c>
      <c r="V904" s="4">
        <f>((Produção!V898*(PreçoLivre!V900*(1-Plan1!$B$11)+V$4*Plan1!$E$16)-V$5-V$2)*V$7)</f>
        <v>1420920.2593878836</v>
      </c>
    </row>
    <row r="905" spans="1:22" x14ac:dyDescent="0.25">
      <c r="A905">
        <v>896</v>
      </c>
      <c r="B905" s="100">
        <f t="shared" si="13"/>
        <v>80305650.001884609</v>
      </c>
      <c r="C905" s="4">
        <f>((Produção!C899*(PreçoLivre!C901*(1-Plan1!$B$11)+C$4*Plan1!$E$16)-C$5-C$2)*C$7)</f>
        <v>7560892.4819258442</v>
      </c>
      <c r="D905" s="4">
        <f>((Produção!D899*(PreçoLivre!D901*(1-Plan1!$B$11)+D$4*Plan1!$E$16)-D$5-D$2)*D$7)</f>
        <v>6789073.2302475059</v>
      </c>
      <c r="E905" s="4">
        <f>((Produção!E899*(PreçoLivre!E901*(1-Plan1!$B$11)+E$4*Plan1!$E$16)-E$5-E$2)*E$7)</f>
        <v>5982171.4028338389</v>
      </c>
      <c r="F905" s="4">
        <f>((Produção!F899*(PreçoLivre!F901*(1-Plan1!$B$11)+F$4*Plan1!$E$16)-F$5-F$2)*F$7)</f>
        <v>5927131.9554598397</v>
      </c>
      <c r="G905" s="4">
        <f>((Produção!G899*(PreçoLivre!G901*(1-Plan1!$B$11)+G$4*Plan1!$E$16)-G$5-G$2)*G$7)</f>
        <v>5246512.4441127181</v>
      </c>
      <c r="H905" s="4">
        <f>((Produção!H899*(PreçoLivre!H901*(1-Plan1!$B$11)+H$4*Plan1!$E$16)-H$5-H$2)*H$7)</f>
        <v>5009987.0143026877</v>
      </c>
      <c r="I905" s="4">
        <f>((Produção!I899*(PreçoLivre!I901*(1-Plan1!$B$11)+I$4*Plan1!$E$16)-I$5-I$2)*I$7)</f>
        <v>4621806.5645658849</v>
      </c>
      <c r="J905" s="4">
        <f>((Produção!J899*(PreçoLivre!J901*(1-Plan1!$B$11)+J$4*Plan1!$E$16)-J$5-J$2)*J$7)</f>
        <v>4691398.462242607</v>
      </c>
      <c r="K905" s="4">
        <f>((Produção!K899*(PreçoLivre!K901*(1-Plan1!$B$11)+K$4*Plan1!$E$16)-K$5-K$2)*K$7)</f>
        <v>4222305.067237867</v>
      </c>
      <c r="L905" s="4">
        <f>((Produção!L899*(PreçoLivre!L901*(1-Plan1!$B$11)+L$4*Plan1!$E$16)-L$5-L$2)*L$7)</f>
        <v>3928944.0018772841</v>
      </c>
      <c r="M905" s="4">
        <f>((Produção!M899*(PreçoLivre!M901*(1-Plan1!$B$11)+M$4*Plan1!$E$16)-M$5-M$2)*M$7)</f>
        <v>3727664.6490396936</v>
      </c>
      <c r="N905" s="4">
        <f>((Produção!N899*(PreçoLivre!N901*(1-Plan1!$B$11)+N$4*Plan1!$E$16)-N$5-N$2)*N$7)</f>
        <v>3590929.0365796722</v>
      </c>
      <c r="O905" s="4">
        <f>((Produção!O899*(PreçoLivre!O901*(1-Plan1!$B$11)+O$4*Plan1!$E$16)-O$5-O$2)*O$7)</f>
        <v>3330521.8001882695</v>
      </c>
      <c r="P905" s="4">
        <f>((Produção!P899*(PreçoLivre!P901*(1-Plan1!$B$11)+P$4*Plan1!$E$16)-P$5-P$2)*P$7)</f>
        <v>3156099.9533217042</v>
      </c>
      <c r="Q905" s="4">
        <f>((Produção!Q899*(PreçoLivre!Q901*(1-Plan1!$B$11)+Q$4*Plan1!$E$16)-Q$5-Q$2)*Q$7)</f>
        <v>2772139.0927615217</v>
      </c>
      <c r="R905" s="4">
        <f>((Produção!R899*(PreçoLivre!R901*(1-Plan1!$B$11)+R$4*Plan1!$E$16)-R$5-R$2)*R$7)</f>
        <v>2366786.0248795319</v>
      </c>
      <c r="S905" s="4">
        <f>((Produção!S899*(PreçoLivre!S901*(1-Plan1!$B$11)+S$4*Plan1!$E$16)-S$5-S$2)*S$7)</f>
        <v>2157054.8228490744</v>
      </c>
      <c r="T905" s="4">
        <f>((Produção!T899*(PreçoLivre!T901*(1-Plan1!$B$11)+T$4*Plan1!$E$16)-T$5-T$2)*T$7)</f>
        <v>1879936.2914962582</v>
      </c>
      <c r="U905" s="4">
        <f>((Produção!U899*(PreçoLivre!U901*(1-Plan1!$B$11)+U$4*Plan1!$E$16)-U$5-U$2)*U$7)</f>
        <v>1764208.8330863174</v>
      </c>
      <c r="V905" s="4">
        <f>((Produção!V899*(PreçoLivre!V901*(1-Plan1!$B$11)+V$4*Plan1!$E$16)-V$5-V$2)*V$7)</f>
        <v>1580086.8728764812</v>
      </c>
    </row>
    <row r="906" spans="1:22" x14ac:dyDescent="0.25">
      <c r="A906">
        <v>897</v>
      </c>
      <c r="B906" s="100">
        <f t="shared" si="13"/>
        <v>80450245.77394022</v>
      </c>
      <c r="C906" s="4">
        <f>((Produção!C900*(PreçoLivre!C902*(1-Plan1!$B$11)+C$4*Plan1!$E$16)-C$5-C$2)*C$7)</f>
        <v>8050025.1926906062</v>
      </c>
      <c r="D906" s="4">
        <f>((Produção!D900*(PreçoLivre!D902*(1-Plan1!$B$11)+D$4*Plan1!$E$16)-D$5-D$2)*D$7)</f>
        <v>7702783.4436277598</v>
      </c>
      <c r="E906" s="4">
        <f>((Produção!E900*(PreçoLivre!E902*(1-Plan1!$B$11)+E$4*Plan1!$E$16)-E$5-E$2)*E$7)</f>
        <v>6877811.8867408913</v>
      </c>
      <c r="F906" s="4">
        <f>((Produção!F900*(PreçoLivre!F902*(1-Plan1!$B$11)+F$4*Plan1!$E$16)-F$5-F$2)*F$7)</f>
        <v>6517224.8345604585</v>
      </c>
      <c r="G906" s="4">
        <f>((Produção!G900*(PreçoLivre!G902*(1-Plan1!$B$11)+G$4*Plan1!$E$16)-G$5-G$2)*G$7)</f>
        <v>5821298.254203246</v>
      </c>
      <c r="H906" s="4">
        <f>((Produção!H900*(PreçoLivre!H902*(1-Plan1!$B$11)+H$4*Plan1!$E$16)-H$5-H$2)*H$7)</f>
        <v>5380346.1852291301</v>
      </c>
      <c r="I906" s="4">
        <f>((Produção!I900*(PreçoLivre!I902*(1-Plan1!$B$11)+I$4*Plan1!$E$16)-I$5-I$2)*I$7)</f>
        <v>4875886.6189020518</v>
      </c>
      <c r="J906" s="4">
        <f>((Produção!J900*(PreçoLivre!J902*(1-Plan1!$B$11)+J$4*Plan1!$E$16)-J$5-J$2)*J$7)</f>
        <v>4427766.1855532862</v>
      </c>
      <c r="K906" s="4">
        <f>((Produção!K900*(PreçoLivre!K902*(1-Plan1!$B$11)+K$4*Plan1!$E$16)-K$5-K$2)*K$7)</f>
        <v>4409406.2151135216</v>
      </c>
      <c r="L906" s="4">
        <f>((Produção!L900*(PreçoLivre!L902*(1-Plan1!$B$11)+L$4*Plan1!$E$16)-L$5-L$2)*L$7)</f>
        <v>3692950.570776646</v>
      </c>
      <c r="M906" s="4">
        <f>((Produção!M900*(PreçoLivre!M902*(1-Plan1!$B$11)+M$4*Plan1!$E$16)-M$5-M$2)*M$7)</f>
        <v>3379380.9370702836</v>
      </c>
      <c r="N906" s="4">
        <f>((Produção!N900*(PreçoLivre!N902*(1-Plan1!$B$11)+N$4*Plan1!$E$16)-N$5-N$2)*N$7)</f>
        <v>3176596.0502675339</v>
      </c>
      <c r="O906" s="4">
        <f>((Produção!O900*(PreçoLivre!O902*(1-Plan1!$B$11)+O$4*Plan1!$E$16)-O$5-O$2)*O$7)</f>
        <v>2953003.1396568026</v>
      </c>
      <c r="P906" s="4">
        <f>((Produção!P900*(PreçoLivre!P902*(1-Plan1!$B$11)+P$4*Plan1!$E$16)-P$5-P$2)*P$7)</f>
        <v>2444185.3529357812</v>
      </c>
      <c r="Q906" s="4">
        <f>((Produção!Q900*(PreçoLivre!Q902*(1-Plan1!$B$11)+Q$4*Plan1!$E$16)-Q$5-Q$2)*Q$7)</f>
        <v>2173520.1225512684</v>
      </c>
      <c r="R906" s="4">
        <f>((Produção!R900*(PreçoLivre!R902*(1-Plan1!$B$11)+R$4*Plan1!$E$16)-R$5-R$2)*R$7)</f>
        <v>2026628.6339103936</v>
      </c>
      <c r="S906" s="4">
        <f>((Produção!S900*(PreçoLivre!S902*(1-Plan1!$B$11)+S$4*Plan1!$E$16)-S$5-S$2)*S$7)</f>
        <v>1785352.6458890541</v>
      </c>
      <c r="T906" s="4">
        <f>((Produção!T900*(PreçoLivre!T902*(1-Plan1!$B$11)+T$4*Plan1!$E$16)-T$5-T$2)*T$7)</f>
        <v>1641548.1198081046</v>
      </c>
      <c r="U906" s="4">
        <f>((Produção!U900*(PreçoLivre!U902*(1-Plan1!$B$11)+U$4*Plan1!$E$16)-U$5-U$2)*U$7)</f>
        <v>1633070.0314792057</v>
      </c>
      <c r="V906" s="4">
        <f>((Produção!V900*(PreçoLivre!V902*(1-Plan1!$B$11)+V$4*Plan1!$E$16)-V$5-V$2)*V$7)</f>
        <v>1481461.3529741997</v>
      </c>
    </row>
    <row r="907" spans="1:22" x14ac:dyDescent="0.25">
      <c r="A907">
        <v>898</v>
      </c>
      <c r="B907" s="100">
        <f t="shared" ref="B907:B970" si="14">SUM(C907:V907)</f>
        <v>56963911.239432171</v>
      </c>
      <c r="C907" s="4">
        <f>((Produção!C901*(PreçoLivre!C903*(1-Plan1!$B$11)+C$4*Plan1!$E$16)-C$5-C$2)*C$7)</f>
        <v>6918828.2514497191</v>
      </c>
      <c r="D907" s="4">
        <f>((Produção!D901*(PreçoLivre!D903*(1-Plan1!$B$11)+D$4*Plan1!$E$16)-D$5-D$2)*D$7)</f>
        <v>6364557.2708038175</v>
      </c>
      <c r="E907" s="4">
        <f>((Produção!E901*(PreçoLivre!E903*(1-Plan1!$B$11)+E$4*Plan1!$E$16)-E$5-E$2)*E$7)</f>
        <v>5682869.9715646217</v>
      </c>
      <c r="F907" s="4">
        <f>((Produção!F901*(PreçoLivre!F903*(1-Plan1!$B$11)+F$4*Plan1!$E$16)-F$5-F$2)*F$7)</f>
        <v>4955090.6873523947</v>
      </c>
      <c r="G907" s="4">
        <f>((Produção!G901*(PreçoLivre!G903*(1-Plan1!$B$11)+G$4*Plan1!$E$16)-G$5-G$2)*G$7)</f>
        <v>4226317.0958382394</v>
      </c>
      <c r="H907" s="4">
        <f>((Produção!H901*(PreçoLivre!H903*(1-Plan1!$B$11)+H$4*Plan1!$E$16)-H$5-H$2)*H$7)</f>
        <v>3755216.5864034374</v>
      </c>
      <c r="I907" s="4">
        <f>((Produção!I901*(PreçoLivre!I903*(1-Plan1!$B$11)+I$4*Plan1!$E$16)-I$5-I$2)*I$7)</f>
        <v>3201509.4386604615</v>
      </c>
      <c r="J907" s="4">
        <f>((Produção!J901*(PreçoLivre!J903*(1-Plan1!$B$11)+J$4*Plan1!$E$16)-J$5-J$2)*J$7)</f>
        <v>2946155.6402817671</v>
      </c>
      <c r="K907" s="4">
        <f>((Produção!K901*(PreçoLivre!K903*(1-Plan1!$B$11)+K$4*Plan1!$E$16)-K$5-K$2)*K$7)</f>
        <v>2750875.5797257391</v>
      </c>
      <c r="L907" s="4">
        <f>((Produção!L901*(PreçoLivre!L903*(1-Plan1!$B$11)+L$4*Plan1!$E$16)-L$5-L$2)*L$7)</f>
        <v>2239888.1900984892</v>
      </c>
      <c r="M907" s="4">
        <f>((Produção!M901*(PreçoLivre!M903*(1-Plan1!$B$11)+M$4*Plan1!$E$16)-M$5-M$2)*M$7)</f>
        <v>2140979.7868465041</v>
      </c>
      <c r="N907" s="4">
        <f>((Produção!N901*(PreçoLivre!N903*(1-Plan1!$B$11)+N$4*Plan1!$E$16)-N$5-N$2)*N$7)</f>
        <v>1970016.3036547801</v>
      </c>
      <c r="O907" s="4">
        <f>((Produção!O901*(PreçoLivre!O903*(1-Plan1!$B$11)+O$4*Plan1!$E$16)-O$5-O$2)*O$7)</f>
        <v>1724771.8840629256</v>
      </c>
      <c r="P907" s="4">
        <f>((Produção!P901*(PreçoLivre!P903*(1-Plan1!$B$11)+P$4*Plan1!$E$16)-P$5-P$2)*P$7)</f>
        <v>1607594.6061703367</v>
      </c>
      <c r="Q907" s="4">
        <f>((Produção!Q901*(PreçoLivre!Q903*(1-Plan1!$B$11)+Q$4*Plan1!$E$16)-Q$5-Q$2)*Q$7)</f>
        <v>1430416.0858465615</v>
      </c>
      <c r="R907" s="4">
        <f>((Produção!R901*(PreçoLivre!R903*(1-Plan1!$B$11)+R$4*Plan1!$E$16)-R$5-R$2)*R$7)</f>
        <v>1280104.0874335417</v>
      </c>
      <c r="S907" s="4">
        <f>((Produção!S901*(PreçoLivre!S903*(1-Plan1!$B$11)+S$4*Plan1!$E$16)-S$5-S$2)*S$7)</f>
        <v>1024659.1472088026</v>
      </c>
      <c r="T907" s="4">
        <f>((Produção!T901*(PreçoLivre!T903*(1-Plan1!$B$11)+T$4*Plan1!$E$16)-T$5-T$2)*T$7)</f>
        <v>1011817.8662434492</v>
      </c>
      <c r="U907" s="4">
        <f>((Produção!U901*(PreçoLivre!U903*(1-Plan1!$B$11)+U$4*Plan1!$E$16)-U$5-U$2)*U$7)</f>
        <v>927526.84517242189</v>
      </c>
      <c r="V907" s="4">
        <f>((Produção!V901*(PreçoLivre!V903*(1-Plan1!$B$11)+V$4*Plan1!$E$16)-V$5-V$2)*V$7)</f>
        <v>804715.91461417347</v>
      </c>
    </row>
    <row r="908" spans="1:22" x14ac:dyDescent="0.25">
      <c r="A908">
        <v>899</v>
      </c>
      <c r="B908" s="100">
        <f t="shared" si="14"/>
        <v>80445604.673605636</v>
      </c>
      <c r="C908" s="4">
        <f>((Produção!C902*(PreçoLivre!C904*(1-Plan1!$B$11)+C$4*Plan1!$E$16)-C$5-C$2)*C$7)</f>
        <v>7586191.1347797019</v>
      </c>
      <c r="D908" s="4">
        <f>((Produção!D902*(PreçoLivre!D904*(1-Plan1!$B$11)+D$4*Plan1!$E$16)-D$5-D$2)*D$7)</f>
        <v>7617169.6261258377</v>
      </c>
      <c r="E908" s="4">
        <f>((Produção!E902*(PreçoLivre!E904*(1-Plan1!$B$11)+E$4*Plan1!$E$16)-E$5-E$2)*E$7)</f>
        <v>7130644.5991043905</v>
      </c>
      <c r="F908" s="4">
        <f>((Produção!F902*(PreçoLivre!F904*(1-Plan1!$B$11)+F$4*Plan1!$E$16)-F$5-F$2)*F$7)</f>
        <v>6983671.4234183878</v>
      </c>
      <c r="G908" s="4">
        <f>((Produção!G902*(PreçoLivre!G904*(1-Plan1!$B$11)+G$4*Plan1!$E$16)-G$5-G$2)*G$7)</f>
        <v>6587497.3229231937</v>
      </c>
      <c r="H908" s="4">
        <f>((Produção!H902*(PreçoLivre!H904*(1-Plan1!$B$11)+H$4*Plan1!$E$16)-H$5-H$2)*H$7)</f>
        <v>5833252.7482834393</v>
      </c>
      <c r="I908" s="4">
        <f>((Produção!I902*(PreçoLivre!I904*(1-Plan1!$B$11)+I$4*Plan1!$E$16)-I$5-I$2)*I$7)</f>
        <v>5200681.8757387614</v>
      </c>
      <c r="J908" s="4">
        <f>((Produção!J902*(PreçoLivre!J904*(1-Plan1!$B$11)+J$4*Plan1!$E$16)-J$5-J$2)*J$7)</f>
        <v>4529049.9173461171</v>
      </c>
      <c r="K908" s="4">
        <f>((Produção!K902*(PreçoLivre!K904*(1-Plan1!$B$11)+K$4*Plan1!$E$16)-K$5-K$2)*K$7)</f>
        <v>4238313.5371105615</v>
      </c>
      <c r="L908" s="4">
        <f>((Produção!L902*(PreçoLivre!L904*(1-Plan1!$B$11)+L$4*Plan1!$E$16)-L$5-L$2)*L$7)</f>
        <v>3868039.3227024097</v>
      </c>
      <c r="M908" s="4">
        <f>((Produção!M902*(PreçoLivre!M904*(1-Plan1!$B$11)+M$4*Plan1!$E$16)-M$5-M$2)*M$7)</f>
        <v>3188203.0929064509</v>
      </c>
      <c r="N908" s="4">
        <f>((Produção!N902*(PreçoLivre!N904*(1-Plan1!$B$11)+N$4*Plan1!$E$16)-N$5-N$2)*N$7)</f>
        <v>2828377.2590245977</v>
      </c>
      <c r="O908" s="4">
        <f>((Produção!O902*(PreçoLivre!O904*(1-Plan1!$B$11)+O$4*Plan1!$E$16)-O$5-O$2)*O$7)</f>
        <v>2578460.306930467</v>
      </c>
      <c r="P908" s="4">
        <f>((Produção!P902*(PreçoLivre!P904*(1-Plan1!$B$11)+P$4*Plan1!$E$16)-P$5-P$2)*P$7)</f>
        <v>2139798.2365598599</v>
      </c>
      <c r="Q908" s="4">
        <f>((Produção!Q902*(PreçoLivre!Q904*(1-Plan1!$B$11)+Q$4*Plan1!$E$16)-Q$5-Q$2)*Q$7)</f>
        <v>2001468.1623439677</v>
      </c>
      <c r="R908" s="4">
        <f>((Produção!R902*(PreçoLivre!R904*(1-Plan1!$B$11)+R$4*Plan1!$E$16)-R$5-R$2)*R$7)</f>
        <v>1795992.1900444787</v>
      </c>
      <c r="S908" s="4">
        <f>((Produção!S902*(PreçoLivre!S904*(1-Plan1!$B$11)+S$4*Plan1!$E$16)-S$5-S$2)*S$7)</f>
        <v>1718948.0848259339</v>
      </c>
      <c r="T908" s="4">
        <f>((Produção!T902*(PreçoLivre!T904*(1-Plan1!$B$11)+T$4*Plan1!$E$16)-T$5-T$2)*T$7)</f>
        <v>1698781.5002454966</v>
      </c>
      <c r="U908" s="4">
        <f>((Produção!U902*(PreçoLivre!U904*(1-Plan1!$B$11)+U$4*Plan1!$E$16)-U$5-U$2)*U$7)</f>
        <v>1538293.0490615629</v>
      </c>
      <c r="V908" s="4">
        <f>((Produção!V902*(PreçoLivre!V904*(1-Plan1!$B$11)+V$4*Plan1!$E$16)-V$5-V$2)*V$7)</f>
        <v>1382771.2841300298</v>
      </c>
    </row>
    <row r="909" spans="1:22" x14ac:dyDescent="0.25">
      <c r="A909">
        <v>900</v>
      </c>
      <c r="B909" s="100">
        <f t="shared" si="14"/>
        <v>51897968.486068889</v>
      </c>
      <c r="C909" s="4">
        <f>((Produção!C903*(PreçoLivre!C905*(1-Plan1!$B$11)+C$4*Plan1!$E$16)-C$5-C$2)*C$7)</f>
        <v>7300083.1719470667</v>
      </c>
      <c r="D909" s="4">
        <f>((Produção!D903*(PreçoLivre!D905*(1-Plan1!$B$11)+D$4*Plan1!$E$16)-D$5-D$2)*D$7)</f>
        <v>6156217.2781796344</v>
      </c>
      <c r="E909" s="4">
        <f>((Produção!E903*(PreçoLivre!E905*(1-Plan1!$B$11)+E$4*Plan1!$E$16)-E$5-E$2)*E$7)</f>
        <v>5137846.2628711034</v>
      </c>
      <c r="F909" s="4">
        <f>((Produção!F903*(PreçoLivre!F905*(1-Plan1!$B$11)+F$4*Plan1!$E$16)-F$5-F$2)*F$7)</f>
        <v>4727923.8540139291</v>
      </c>
      <c r="G909" s="4">
        <f>((Produção!G903*(PreçoLivre!G905*(1-Plan1!$B$11)+G$4*Plan1!$E$16)-G$5-G$2)*G$7)</f>
        <v>3963880.8199254759</v>
      </c>
      <c r="H909" s="4">
        <f>((Produção!H903*(PreçoLivre!H905*(1-Plan1!$B$11)+H$4*Plan1!$E$16)-H$5-H$2)*H$7)</f>
        <v>3470083.0430631274</v>
      </c>
      <c r="I909" s="4">
        <f>((Produção!I903*(PreçoLivre!I905*(1-Plan1!$B$11)+I$4*Plan1!$E$16)-I$5-I$2)*I$7)</f>
        <v>3031683.5529755917</v>
      </c>
      <c r="J909" s="4">
        <f>((Produção!J903*(PreçoLivre!J905*(1-Plan1!$B$11)+J$4*Plan1!$E$16)-J$5-J$2)*J$7)</f>
        <v>2565845.8800247815</v>
      </c>
      <c r="K909" s="4">
        <f>((Produção!K903*(PreçoLivre!K905*(1-Plan1!$B$11)+K$4*Plan1!$E$16)-K$5-K$2)*K$7)</f>
        <v>2445441.7089865659</v>
      </c>
      <c r="L909" s="4">
        <f>((Produção!L903*(PreçoLivre!L905*(1-Plan1!$B$11)+L$4*Plan1!$E$16)-L$5-L$2)*L$7)</f>
        <v>2162230.004374166</v>
      </c>
      <c r="M909" s="4">
        <f>((Produção!M903*(PreçoLivre!M905*(1-Plan1!$B$11)+M$4*Plan1!$E$16)-M$5-M$2)*M$7)</f>
        <v>1811565.8414506339</v>
      </c>
      <c r="N909" s="4">
        <f>((Produção!N903*(PreçoLivre!N905*(1-Plan1!$B$11)+N$4*Plan1!$E$16)-N$5-N$2)*N$7)</f>
        <v>1616631.7099651948</v>
      </c>
      <c r="O909" s="4">
        <f>((Produção!O903*(PreçoLivre!O905*(1-Plan1!$B$11)+O$4*Plan1!$E$16)-O$5-O$2)*O$7)</f>
        <v>1227874.4767843462</v>
      </c>
      <c r="P909" s="4">
        <f>((Produção!P903*(PreçoLivre!P905*(1-Plan1!$B$11)+P$4*Plan1!$E$16)-P$5-P$2)*P$7)</f>
        <v>1193880.7873547359</v>
      </c>
      <c r="Q909" s="4">
        <f>((Produção!Q903*(PreçoLivre!Q905*(1-Plan1!$B$11)+Q$4*Plan1!$E$16)-Q$5-Q$2)*Q$7)</f>
        <v>1108085.3386298411</v>
      </c>
      <c r="R909" s="4">
        <f>((Produção!R903*(PreçoLivre!R905*(1-Plan1!$B$11)+R$4*Plan1!$E$16)-R$5-R$2)*R$7)</f>
        <v>1000657.9239984513</v>
      </c>
      <c r="S909" s="4">
        <f>((Produção!S903*(PreçoLivre!S905*(1-Plan1!$B$11)+S$4*Plan1!$E$16)-S$5-S$2)*S$7)</f>
        <v>858260.49081180256</v>
      </c>
      <c r="T909" s="4">
        <f>((Produção!T903*(PreçoLivre!T905*(1-Plan1!$B$11)+T$4*Plan1!$E$16)-T$5-T$2)*T$7)</f>
        <v>805980.9208812007</v>
      </c>
      <c r="U909" s="4">
        <f>((Produção!U903*(PreçoLivre!U905*(1-Plan1!$B$11)+U$4*Plan1!$E$16)-U$5-U$2)*U$7)</f>
        <v>718925.25692736928</v>
      </c>
      <c r="V909" s="4">
        <f>((Produção!V903*(PreçoLivre!V905*(1-Plan1!$B$11)+V$4*Plan1!$E$16)-V$5-V$2)*V$7)</f>
        <v>594870.16290386859</v>
      </c>
    </row>
    <row r="910" spans="1:22" x14ac:dyDescent="0.25">
      <c r="A910">
        <v>901</v>
      </c>
      <c r="B910" s="100">
        <f t="shared" si="14"/>
        <v>69072179.415224522</v>
      </c>
      <c r="C910" s="4">
        <f>((Produção!C904*(PreçoLivre!C906*(1-Plan1!$B$11)+C$4*Plan1!$E$16)-C$5-C$2)*C$7)</f>
        <v>7124292.6103626899</v>
      </c>
      <c r="D910" s="4">
        <f>((Produção!D904*(PreçoLivre!D906*(1-Plan1!$B$11)+D$4*Plan1!$E$16)-D$5-D$2)*D$7)</f>
        <v>5931927.8267649105</v>
      </c>
      <c r="E910" s="4">
        <f>((Produção!E904*(PreçoLivre!E906*(1-Plan1!$B$11)+E$4*Plan1!$E$16)-E$5-E$2)*E$7)</f>
        <v>5584141.7316450821</v>
      </c>
      <c r="F910" s="4">
        <f>((Produção!F904*(PreçoLivre!F906*(1-Plan1!$B$11)+F$4*Plan1!$E$16)-F$5-F$2)*F$7)</f>
        <v>5049250.1020275131</v>
      </c>
      <c r="G910" s="4">
        <f>((Produção!G904*(PreçoLivre!G906*(1-Plan1!$B$11)+G$4*Plan1!$E$16)-G$5-G$2)*G$7)</f>
        <v>4321228.1321674995</v>
      </c>
      <c r="H910" s="4">
        <f>((Produção!H904*(PreçoLivre!H906*(1-Plan1!$B$11)+H$4*Plan1!$E$16)-H$5-H$2)*H$7)</f>
        <v>4416472.289874455</v>
      </c>
      <c r="I910" s="4">
        <f>((Produção!I904*(PreçoLivre!I906*(1-Plan1!$B$11)+I$4*Plan1!$E$16)-I$5-I$2)*I$7)</f>
        <v>4558407.8754213545</v>
      </c>
      <c r="J910" s="4">
        <f>((Produção!J904*(PreçoLivre!J906*(1-Plan1!$B$11)+J$4*Plan1!$E$16)-J$5-J$2)*J$7)</f>
        <v>4288912.6448121835</v>
      </c>
      <c r="K910" s="4">
        <f>((Produção!K904*(PreçoLivre!K906*(1-Plan1!$B$11)+K$4*Plan1!$E$16)-K$5-K$2)*K$7)</f>
        <v>3842822.8994066543</v>
      </c>
      <c r="L910" s="4">
        <f>((Produção!L904*(PreçoLivre!L906*(1-Plan1!$B$11)+L$4*Plan1!$E$16)-L$5-L$2)*L$7)</f>
        <v>3594198.6283231298</v>
      </c>
      <c r="M910" s="4">
        <f>((Produção!M904*(PreçoLivre!M906*(1-Plan1!$B$11)+M$4*Plan1!$E$16)-M$5-M$2)*M$7)</f>
        <v>3282280.1255059578</v>
      </c>
      <c r="N910" s="4">
        <f>((Produção!N904*(PreçoLivre!N906*(1-Plan1!$B$11)+N$4*Plan1!$E$16)-N$5-N$2)*N$7)</f>
        <v>2687889.4589401782</v>
      </c>
      <c r="O910" s="4">
        <f>((Produção!O904*(PreçoLivre!O906*(1-Plan1!$B$11)+O$4*Plan1!$E$16)-O$5-O$2)*O$7)</f>
        <v>2566524.3375166156</v>
      </c>
      <c r="P910" s="4">
        <f>((Produção!P904*(PreçoLivre!P906*(1-Plan1!$B$11)+P$4*Plan1!$E$16)-P$5-P$2)*P$7)</f>
        <v>2368063.6436217022</v>
      </c>
      <c r="Q910" s="4">
        <f>((Produção!Q904*(PreçoLivre!Q906*(1-Plan1!$B$11)+Q$4*Plan1!$E$16)-Q$5-Q$2)*Q$7)</f>
        <v>1955590.3759365149</v>
      </c>
      <c r="R910" s="4">
        <f>((Produção!R904*(PreçoLivre!R906*(1-Plan1!$B$11)+R$4*Plan1!$E$16)-R$5-R$2)*R$7)</f>
        <v>1798069.4660936187</v>
      </c>
      <c r="S910" s="4">
        <f>((Produção!S904*(PreçoLivre!S906*(1-Plan1!$B$11)+S$4*Plan1!$E$16)-S$5-S$2)*S$7)</f>
        <v>1659791.6266880357</v>
      </c>
      <c r="T910" s="4">
        <f>((Produção!T904*(PreçoLivre!T906*(1-Plan1!$B$11)+T$4*Plan1!$E$16)-T$5-T$2)*T$7)</f>
        <v>1480276.5658917213</v>
      </c>
      <c r="U910" s="4">
        <f>((Produção!U904*(PreçoLivre!U906*(1-Plan1!$B$11)+U$4*Plan1!$E$16)-U$5-U$2)*U$7)</f>
        <v>1342627.1024878663</v>
      </c>
      <c r="V910" s="4">
        <f>((Produção!V904*(PreçoLivre!V906*(1-Plan1!$B$11)+V$4*Plan1!$E$16)-V$5-V$2)*V$7)</f>
        <v>1219411.9717368362</v>
      </c>
    </row>
    <row r="911" spans="1:22" x14ac:dyDescent="0.25">
      <c r="A911">
        <v>902</v>
      </c>
      <c r="B911" s="100">
        <f t="shared" si="14"/>
        <v>70483336.22128734</v>
      </c>
      <c r="C911" s="4">
        <f>((Produção!C905*(PreçoLivre!C907*(1-Plan1!$B$11)+C$4*Plan1!$E$16)-C$5-C$2)*C$7)</f>
        <v>7341625.1975667374</v>
      </c>
      <c r="D911" s="4">
        <f>((Produção!D905*(PreçoLivre!D907*(1-Plan1!$B$11)+D$4*Plan1!$E$16)-D$5-D$2)*D$7)</f>
        <v>6690088.5635172697</v>
      </c>
      <c r="E911" s="4">
        <f>((Produção!E905*(PreçoLivre!E907*(1-Plan1!$B$11)+E$4*Plan1!$E$16)-E$5-E$2)*E$7)</f>
        <v>5568876.6126801334</v>
      </c>
      <c r="F911" s="4">
        <f>((Produção!F905*(PreçoLivre!F907*(1-Plan1!$B$11)+F$4*Plan1!$E$16)-F$5-F$2)*F$7)</f>
        <v>5749273.5657346938</v>
      </c>
      <c r="G911" s="4">
        <f>((Produção!G905*(PreçoLivre!G907*(1-Plan1!$B$11)+G$4*Plan1!$E$16)-G$5-G$2)*G$7)</f>
        <v>5156281.63746172</v>
      </c>
      <c r="H911" s="4">
        <f>((Produção!H905*(PreçoLivre!H907*(1-Plan1!$B$11)+H$4*Plan1!$E$16)-H$5-H$2)*H$7)</f>
        <v>4673720.2106543258</v>
      </c>
      <c r="I911" s="4">
        <f>((Produção!I905*(PreçoLivre!I907*(1-Plan1!$B$11)+I$4*Plan1!$E$16)-I$5-I$2)*I$7)</f>
        <v>4265735.7070244849</v>
      </c>
      <c r="J911" s="4">
        <f>((Produção!J905*(PreçoLivre!J907*(1-Plan1!$B$11)+J$4*Plan1!$E$16)-J$5-J$2)*J$7)</f>
        <v>3765840.2392607164</v>
      </c>
      <c r="K911" s="4">
        <f>((Produção!K905*(PreçoLivre!K907*(1-Plan1!$B$11)+K$4*Plan1!$E$16)-K$5-K$2)*K$7)</f>
        <v>3477295.8563070097</v>
      </c>
      <c r="L911" s="4">
        <f>((Produção!L905*(PreçoLivre!L907*(1-Plan1!$B$11)+L$4*Plan1!$E$16)-L$5-L$2)*L$7)</f>
        <v>3152261.4044095399</v>
      </c>
      <c r="M911" s="4">
        <f>((Produção!M905*(PreçoLivre!M907*(1-Plan1!$B$11)+M$4*Plan1!$E$16)-M$5-M$2)*M$7)</f>
        <v>2913784.9332862343</v>
      </c>
      <c r="N911" s="4">
        <f>((Produção!N905*(PreçoLivre!N907*(1-Plan1!$B$11)+N$4*Plan1!$E$16)-N$5-N$2)*N$7)</f>
        <v>2480637.8787154732</v>
      </c>
      <c r="O911" s="4">
        <f>((Produção!O905*(PreçoLivre!O907*(1-Plan1!$B$11)+O$4*Plan1!$E$16)-O$5-O$2)*O$7)</f>
        <v>2474969.0549963415</v>
      </c>
      <c r="P911" s="4">
        <f>((Produção!P905*(PreçoLivre!P907*(1-Plan1!$B$11)+P$4*Plan1!$E$16)-P$5-P$2)*P$7)</f>
        <v>2263817.4166684849</v>
      </c>
      <c r="Q911" s="4">
        <f>((Produção!Q905*(PreçoLivre!Q907*(1-Plan1!$B$11)+Q$4*Plan1!$E$16)-Q$5-Q$2)*Q$7)</f>
        <v>2369614.581229473</v>
      </c>
      <c r="R911" s="4">
        <f>((Produção!R905*(PreçoLivre!R907*(1-Plan1!$B$11)+R$4*Plan1!$E$16)-R$5-R$2)*R$7)</f>
        <v>2033952.7398519693</v>
      </c>
      <c r="S911" s="4">
        <f>((Produção!S905*(PreçoLivre!S907*(1-Plan1!$B$11)+S$4*Plan1!$E$16)-S$5-S$2)*S$7)</f>
        <v>1782450.2578264112</v>
      </c>
      <c r="T911" s="4">
        <f>((Produção!T905*(PreçoLivre!T907*(1-Plan1!$B$11)+T$4*Plan1!$E$16)-T$5-T$2)*T$7)</f>
        <v>1569787.6862375371</v>
      </c>
      <c r="U911" s="4">
        <f>((Produção!U905*(PreçoLivre!U907*(1-Plan1!$B$11)+U$4*Plan1!$E$16)-U$5-U$2)*U$7)</f>
        <v>1503580.2424027638</v>
      </c>
      <c r="V911" s="4">
        <f>((Produção!V905*(PreçoLivre!V907*(1-Plan1!$B$11)+V$4*Plan1!$E$16)-V$5-V$2)*V$7)</f>
        <v>1249742.4354560275</v>
      </c>
    </row>
    <row r="912" spans="1:22" x14ac:dyDescent="0.25">
      <c r="A912">
        <v>903</v>
      </c>
      <c r="B912" s="100">
        <f t="shared" si="14"/>
        <v>72882531.908372372</v>
      </c>
      <c r="C912" s="4">
        <f>((Produção!C906*(PreçoLivre!C908*(1-Plan1!$B$11)+C$4*Plan1!$E$16)-C$5-C$2)*C$7)</f>
        <v>7404604.0200330745</v>
      </c>
      <c r="D912" s="4">
        <f>((Produção!D906*(PreçoLivre!D908*(1-Plan1!$B$11)+D$4*Plan1!$E$16)-D$5-D$2)*D$7)</f>
        <v>6721782.0576604661</v>
      </c>
      <c r="E912" s="4">
        <f>((Produção!E906*(PreçoLivre!E908*(1-Plan1!$B$11)+E$4*Plan1!$E$16)-E$5-E$2)*E$7)</f>
        <v>6313783.7330929469</v>
      </c>
      <c r="F912" s="4">
        <f>((Produção!F906*(PreçoLivre!F908*(1-Plan1!$B$11)+F$4*Plan1!$E$16)-F$5-F$2)*F$7)</f>
        <v>5946978.1138066938</v>
      </c>
      <c r="G912" s="4">
        <f>((Produção!G906*(PreçoLivre!G908*(1-Plan1!$B$11)+G$4*Plan1!$E$16)-G$5-G$2)*G$7)</f>
        <v>5475242.7774560722</v>
      </c>
      <c r="H912" s="4">
        <f>((Produção!H906*(PreçoLivre!H908*(1-Plan1!$B$11)+H$4*Plan1!$E$16)-H$5-H$2)*H$7)</f>
        <v>4971467.8412771458</v>
      </c>
      <c r="I912" s="4">
        <f>((Produção!I906*(PreçoLivre!I908*(1-Plan1!$B$11)+I$4*Plan1!$E$16)-I$5-I$2)*I$7)</f>
        <v>4587841.984038718</v>
      </c>
      <c r="J912" s="4">
        <f>((Produção!J906*(PreçoLivre!J908*(1-Plan1!$B$11)+J$4*Plan1!$E$16)-J$5-J$2)*J$7)</f>
        <v>4100144.2597044627</v>
      </c>
      <c r="K912" s="4">
        <f>((Produção!K906*(PreçoLivre!K908*(1-Plan1!$B$11)+K$4*Plan1!$E$16)-K$5-K$2)*K$7)</f>
        <v>3663367.9778496879</v>
      </c>
      <c r="L912" s="4">
        <f>((Produção!L906*(PreçoLivre!L908*(1-Plan1!$B$11)+L$4*Plan1!$E$16)-L$5-L$2)*L$7)</f>
        <v>3615936.5986193968</v>
      </c>
      <c r="M912" s="4">
        <f>((Produção!M906*(PreçoLivre!M908*(1-Plan1!$B$11)+M$4*Plan1!$E$16)-M$5-M$2)*M$7)</f>
        <v>3041293.4816414281</v>
      </c>
      <c r="N912" s="4">
        <f>((Produção!N906*(PreçoLivre!N908*(1-Plan1!$B$11)+N$4*Plan1!$E$16)-N$5-N$2)*N$7)</f>
        <v>2434057.3628048985</v>
      </c>
      <c r="O912" s="4">
        <f>((Produção!O906*(PreçoLivre!O908*(1-Plan1!$B$11)+O$4*Plan1!$E$16)-O$5-O$2)*O$7)</f>
        <v>2550535.1665730882</v>
      </c>
      <c r="P912" s="4">
        <f>((Produção!P906*(PreçoLivre!P908*(1-Plan1!$B$11)+P$4*Plan1!$E$16)-P$5-P$2)*P$7)</f>
        <v>2266488.790024091</v>
      </c>
      <c r="Q912" s="4">
        <f>((Produção!Q906*(PreçoLivre!Q908*(1-Plan1!$B$11)+Q$4*Plan1!$E$16)-Q$5-Q$2)*Q$7)</f>
        <v>2026505.9436506319</v>
      </c>
      <c r="R912" s="4">
        <f>((Produção!R906*(PreçoLivre!R908*(1-Plan1!$B$11)+R$4*Plan1!$E$16)-R$5-R$2)*R$7)</f>
        <v>2029432.1627824777</v>
      </c>
      <c r="S912" s="4">
        <f>((Produção!S906*(PreçoLivre!S908*(1-Plan1!$B$11)+S$4*Plan1!$E$16)-S$5-S$2)*S$7)</f>
        <v>1797539.2762361139</v>
      </c>
      <c r="T912" s="4">
        <f>((Produção!T906*(PreçoLivre!T908*(1-Plan1!$B$11)+T$4*Plan1!$E$16)-T$5-T$2)*T$7)</f>
        <v>1571981.8472577028</v>
      </c>
      <c r="U912" s="4">
        <f>((Produção!U906*(PreçoLivre!U908*(1-Plan1!$B$11)+U$4*Plan1!$E$16)-U$5-U$2)*U$7)</f>
        <v>1285800.2488353867</v>
      </c>
      <c r="V912" s="4">
        <f>((Produção!V906*(PreçoLivre!V908*(1-Plan1!$B$11)+V$4*Plan1!$E$16)-V$5-V$2)*V$7)</f>
        <v>1077748.2650278881</v>
      </c>
    </row>
    <row r="913" spans="1:22" x14ac:dyDescent="0.25">
      <c r="A913">
        <v>904</v>
      </c>
      <c r="B913" s="100">
        <f t="shared" si="14"/>
        <v>66746397.301854469</v>
      </c>
      <c r="C913" s="4">
        <f>((Produção!C907*(PreçoLivre!C909*(1-Plan1!$B$11)+C$4*Plan1!$E$16)-C$5-C$2)*C$7)</f>
        <v>7424900.6434758343</v>
      </c>
      <c r="D913" s="4">
        <f>((Produção!D907*(PreçoLivre!D909*(1-Plan1!$B$11)+D$4*Plan1!$E$16)-D$5-D$2)*D$7)</f>
        <v>6264617.3410436716</v>
      </c>
      <c r="E913" s="4">
        <f>((Produção!E907*(PreçoLivre!E909*(1-Plan1!$B$11)+E$4*Plan1!$E$16)-E$5-E$2)*E$7)</f>
        <v>6350753.5158965811</v>
      </c>
      <c r="F913" s="4">
        <f>((Produção!F907*(PreçoLivre!F909*(1-Plan1!$B$11)+F$4*Plan1!$E$16)-F$5-F$2)*F$7)</f>
        <v>5846809.6436062558</v>
      </c>
      <c r="G913" s="4">
        <f>((Produção!G907*(PreçoLivre!G909*(1-Plan1!$B$11)+G$4*Plan1!$E$16)-G$5-G$2)*G$7)</f>
        <v>5520252.2625506073</v>
      </c>
      <c r="H913" s="4">
        <f>((Produção!H907*(PreçoLivre!H909*(1-Plan1!$B$11)+H$4*Plan1!$E$16)-H$5-H$2)*H$7)</f>
        <v>4967311.7197593404</v>
      </c>
      <c r="I913" s="4">
        <f>((Produção!I907*(PreçoLivre!I909*(1-Plan1!$B$11)+I$4*Plan1!$E$16)-I$5-I$2)*I$7)</f>
        <v>4403340.3636993272</v>
      </c>
      <c r="J913" s="4">
        <f>((Produção!J907*(PreçoLivre!J909*(1-Plan1!$B$11)+J$4*Plan1!$E$16)-J$5-J$2)*J$7)</f>
        <v>3744611.7461326104</v>
      </c>
      <c r="K913" s="4">
        <f>((Produção!K907*(PreçoLivre!K909*(1-Plan1!$B$11)+K$4*Plan1!$E$16)-K$5-K$2)*K$7)</f>
        <v>3377676.3661099346</v>
      </c>
      <c r="L913" s="4">
        <f>((Produção!L907*(PreçoLivre!L909*(1-Plan1!$B$11)+L$4*Plan1!$E$16)-L$5-L$2)*L$7)</f>
        <v>2998354.673301917</v>
      </c>
      <c r="M913" s="4">
        <f>((Produção!M907*(PreçoLivre!M909*(1-Plan1!$B$11)+M$4*Plan1!$E$16)-M$5-M$2)*M$7)</f>
        <v>2594093.2232669927</v>
      </c>
      <c r="N913" s="4">
        <f>((Produção!N907*(PreçoLivre!N909*(1-Plan1!$B$11)+N$4*Plan1!$E$16)-N$5-N$2)*N$7)</f>
        <v>2115026.7346116039</v>
      </c>
      <c r="O913" s="4">
        <f>((Produção!O907*(PreçoLivre!O909*(1-Plan1!$B$11)+O$4*Plan1!$E$16)-O$5-O$2)*O$7)</f>
        <v>2081280.7853312592</v>
      </c>
      <c r="P913" s="4">
        <f>((Produção!P907*(PreçoLivre!P909*(1-Plan1!$B$11)+P$4*Plan1!$E$16)-P$5-P$2)*P$7)</f>
        <v>1826707.0782730829</v>
      </c>
      <c r="Q913" s="4">
        <f>((Produção!Q907*(PreçoLivre!Q909*(1-Plan1!$B$11)+Q$4*Plan1!$E$16)-Q$5-Q$2)*Q$7)</f>
        <v>1630513.7597113615</v>
      </c>
      <c r="R913" s="4">
        <f>((Produção!R907*(PreçoLivre!R909*(1-Plan1!$B$11)+R$4*Plan1!$E$16)-R$5-R$2)*R$7)</f>
        <v>1469271.5395562467</v>
      </c>
      <c r="S913" s="4">
        <f>((Produção!S907*(PreçoLivre!S909*(1-Plan1!$B$11)+S$4*Plan1!$E$16)-S$5-S$2)*S$7)</f>
        <v>1258053.5687671157</v>
      </c>
      <c r="T913" s="4">
        <f>((Produção!T907*(PreçoLivre!T909*(1-Plan1!$B$11)+T$4*Plan1!$E$16)-T$5-T$2)*T$7)</f>
        <v>1092527.4806508597</v>
      </c>
      <c r="U913" s="4">
        <f>((Produção!U907*(PreçoLivre!U909*(1-Plan1!$B$11)+U$4*Plan1!$E$16)-U$5-U$2)*U$7)</f>
        <v>919679.83209031634</v>
      </c>
      <c r="V913" s="4">
        <f>((Produção!V907*(PreçoLivre!V909*(1-Plan1!$B$11)+V$4*Plan1!$E$16)-V$5-V$2)*V$7)</f>
        <v>860615.02401955216</v>
      </c>
    </row>
    <row r="914" spans="1:22" x14ac:dyDescent="0.25">
      <c r="A914">
        <v>905</v>
      </c>
      <c r="B914" s="100">
        <f t="shared" si="14"/>
        <v>70002667.959117427</v>
      </c>
      <c r="C914" s="4">
        <f>((Produção!C908*(PreçoLivre!C910*(1-Plan1!$B$11)+C$4*Plan1!$E$16)-C$5-C$2)*C$7)</f>
        <v>7470470.9459978426</v>
      </c>
      <c r="D914" s="4">
        <f>((Produção!D908*(PreçoLivre!D910*(1-Plan1!$B$11)+D$4*Plan1!$E$16)-D$5-D$2)*D$7)</f>
        <v>6602660.7234226381</v>
      </c>
      <c r="E914" s="4">
        <f>((Produção!E908*(PreçoLivre!E910*(1-Plan1!$B$11)+E$4*Plan1!$E$16)-E$5-E$2)*E$7)</f>
        <v>6231702.1076949919</v>
      </c>
      <c r="F914" s="4">
        <f>((Produção!F908*(PreçoLivre!F910*(1-Plan1!$B$11)+F$4*Plan1!$E$16)-F$5-F$2)*F$7)</f>
        <v>6134623.8763067331</v>
      </c>
      <c r="G914" s="4">
        <f>((Produção!G908*(PreçoLivre!G910*(1-Plan1!$B$11)+G$4*Plan1!$E$16)-G$5-G$2)*G$7)</f>
        <v>5419021.6830960484</v>
      </c>
      <c r="H914" s="4">
        <f>((Produção!H908*(PreçoLivre!H910*(1-Plan1!$B$11)+H$4*Plan1!$E$16)-H$5-H$2)*H$7)</f>
        <v>4778933.4336463669</v>
      </c>
      <c r="I914" s="4">
        <f>((Produção!I908*(PreçoLivre!I910*(1-Plan1!$B$11)+I$4*Plan1!$E$16)-I$5-I$2)*I$7)</f>
        <v>4023351.1723682508</v>
      </c>
      <c r="J914" s="4">
        <f>((Produção!J908*(PreçoLivre!J910*(1-Plan1!$B$11)+J$4*Plan1!$E$16)-J$5-J$2)*J$7)</f>
        <v>3564859.5953133693</v>
      </c>
      <c r="K914" s="4">
        <f>((Produção!K908*(PreçoLivre!K910*(1-Plan1!$B$11)+K$4*Plan1!$E$16)-K$5-K$2)*K$7)</f>
        <v>3188195.7125211228</v>
      </c>
      <c r="L914" s="4">
        <f>((Produção!L908*(PreçoLivre!L910*(1-Plan1!$B$11)+L$4*Plan1!$E$16)-L$5-L$2)*L$7)</f>
        <v>2933312.9602403208</v>
      </c>
      <c r="M914" s="4">
        <f>((Produção!M908*(PreçoLivre!M910*(1-Plan1!$B$11)+M$4*Plan1!$E$16)-M$5-M$2)*M$7)</f>
        <v>2807433.844190096</v>
      </c>
      <c r="N914" s="4">
        <f>((Produção!N908*(PreçoLivre!N910*(1-Plan1!$B$11)+N$4*Plan1!$E$16)-N$5-N$2)*N$7)</f>
        <v>2738591.009945699</v>
      </c>
      <c r="O914" s="4">
        <f>((Produção!O908*(PreçoLivre!O910*(1-Plan1!$B$11)+O$4*Plan1!$E$16)-O$5-O$2)*O$7)</f>
        <v>2333208.3772416329</v>
      </c>
      <c r="P914" s="4">
        <f>((Produção!P908*(PreçoLivre!P910*(1-Plan1!$B$11)+P$4*Plan1!$E$16)-P$5-P$2)*P$7)</f>
        <v>2166695.5667894469</v>
      </c>
      <c r="Q914" s="4">
        <f>((Produção!Q908*(PreçoLivre!Q910*(1-Plan1!$B$11)+Q$4*Plan1!$E$16)-Q$5-Q$2)*Q$7)</f>
        <v>1968526.8569490514</v>
      </c>
      <c r="R914" s="4">
        <f>((Produção!R908*(PreçoLivre!R910*(1-Plan1!$B$11)+R$4*Plan1!$E$16)-R$5-R$2)*R$7)</f>
        <v>1948447.734653163</v>
      </c>
      <c r="S914" s="4">
        <f>((Produção!S908*(PreçoLivre!S910*(1-Plan1!$B$11)+S$4*Plan1!$E$16)-S$5-S$2)*S$7)</f>
        <v>1765737.5231621664</v>
      </c>
      <c r="T914" s="4">
        <f>((Produção!T908*(PreçoLivre!T910*(1-Plan1!$B$11)+T$4*Plan1!$E$16)-T$5-T$2)*T$7)</f>
        <v>1470080.8514271036</v>
      </c>
      <c r="U914" s="4">
        <f>((Produção!U908*(PreçoLivre!U910*(1-Plan1!$B$11)+U$4*Plan1!$E$16)-U$5-U$2)*U$7)</f>
        <v>1283920.6266265933</v>
      </c>
      <c r="V914" s="4">
        <f>((Produção!V908*(PreçoLivre!V910*(1-Plan1!$B$11)+V$4*Plan1!$E$16)-V$5-V$2)*V$7)</f>
        <v>1172893.3575247873</v>
      </c>
    </row>
    <row r="915" spans="1:22" x14ac:dyDescent="0.25">
      <c r="A915">
        <v>906</v>
      </c>
      <c r="B915" s="100">
        <f t="shared" si="14"/>
        <v>83761153.444213867</v>
      </c>
      <c r="C915" s="4">
        <f>((Produção!C909*(PreçoLivre!C911*(1-Plan1!$B$11)+C$4*Plan1!$E$16)-C$5-C$2)*C$7)</f>
        <v>7144950.4152527815</v>
      </c>
      <c r="D915" s="4">
        <f>((Produção!D909*(PreçoLivre!D911*(1-Plan1!$B$11)+D$4*Plan1!$E$16)-D$5-D$2)*D$7)</f>
        <v>6404176.1250595739</v>
      </c>
      <c r="E915" s="4">
        <f>((Produção!E909*(PreçoLivre!E911*(1-Plan1!$B$11)+E$4*Plan1!$E$16)-E$5-E$2)*E$7)</f>
        <v>6384349.5798611864</v>
      </c>
      <c r="F915" s="4">
        <f>((Produção!F909*(PreçoLivre!F911*(1-Plan1!$B$11)+F$4*Plan1!$E$16)-F$5-F$2)*F$7)</f>
        <v>6541876.3106365753</v>
      </c>
      <c r="G915" s="4">
        <f>((Produção!G909*(PreçoLivre!G911*(1-Plan1!$B$11)+G$4*Plan1!$E$16)-G$5-G$2)*G$7)</f>
        <v>5782356.2412669612</v>
      </c>
      <c r="H915" s="4">
        <f>((Produção!H909*(PreçoLivre!H911*(1-Plan1!$B$11)+H$4*Plan1!$E$16)-H$5-H$2)*H$7)</f>
        <v>5555053.497642627</v>
      </c>
      <c r="I915" s="4">
        <f>((Produção!I909*(PreçoLivre!I911*(1-Plan1!$B$11)+I$4*Plan1!$E$16)-I$5-I$2)*I$7)</f>
        <v>4989962.031576545</v>
      </c>
      <c r="J915" s="4">
        <f>((Produção!J909*(PreçoLivre!J911*(1-Plan1!$B$11)+J$4*Plan1!$E$16)-J$5-J$2)*J$7)</f>
        <v>4799268.1355975308</v>
      </c>
      <c r="K915" s="4">
        <f>((Produção!K909*(PreçoLivre!K911*(1-Plan1!$B$11)+K$4*Plan1!$E$16)-K$5-K$2)*K$7)</f>
        <v>4407956.788056802</v>
      </c>
      <c r="L915" s="4">
        <f>((Produção!L909*(PreçoLivre!L911*(1-Plan1!$B$11)+L$4*Plan1!$E$16)-L$5-L$2)*L$7)</f>
        <v>4067494.0988789215</v>
      </c>
      <c r="M915" s="4">
        <f>((Produção!M909*(PreçoLivre!M911*(1-Plan1!$B$11)+M$4*Plan1!$E$16)-M$5-M$2)*M$7)</f>
        <v>4127442.2453893316</v>
      </c>
      <c r="N915" s="4">
        <f>((Produção!N909*(PreçoLivre!N911*(1-Plan1!$B$11)+N$4*Plan1!$E$16)-N$5-N$2)*N$7)</f>
        <v>3860988.6633282844</v>
      </c>
      <c r="O915" s="4">
        <f>((Produção!O909*(PreçoLivre!O911*(1-Plan1!$B$11)+O$4*Plan1!$E$16)-O$5-O$2)*O$7)</f>
        <v>3179623.0458006128</v>
      </c>
      <c r="P915" s="4">
        <f>((Produção!P909*(PreçoLivre!P911*(1-Plan1!$B$11)+P$4*Plan1!$E$16)-P$5-P$2)*P$7)</f>
        <v>3056681.3363558766</v>
      </c>
      <c r="Q915" s="4">
        <f>((Produção!Q909*(PreçoLivre!Q911*(1-Plan1!$B$11)+Q$4*Plan1!$E$16)-Q$5-Q$2)*Q$7)</f>
        <v>2719421.4881032654</v>
      </c>
      <c r="R915" s="4">
        <f>((Produção!R909*(PreçoLivre!R911*(1-Plan1!$B$11)+R$4*Plan1!$E$16)-R$5-R$2)*R$7)</f>
        <v>2610574.4708261923</v>
      </c>
      <c r="S915" s="4">
        <f>((Produção!S909*(PreçoLivre!S911*(1-Plan1!$B$11)+S$4*Plan1!$E$16)-S$5-S$2)*S$7)</f>
        <v>2285661.9071435872</v>
      </c>
      <c r="T915" s="4">
        <f>((Produção!T909*(PreçoLivre!T911*(1-Plan1!$B$11)+T$4*Plan1!$E$16)-T$5-T$2)*T$7)</f>
        <v>2172490.4678478716</v>
      </c>
      <c r="U915" s="4">
        <f>((Produção!U909*(PreçoLivre!U911*(1-Plan1!$B$11)+U$4*Plan1!$E$16)-U$5-U$2)*U$7)</f>
        <v>1912771.147374376</v>
      </c>
      <c r="V915" s="4">
        <f>((Produção!V909*(PreçoLivre!V911*(1-Plan1!$B$11)+V$4*Plan1!$E$16)-V$5-V$2)*V$7)</f>
        <v>1758055.4482149535</v>
      </c>
    </row>
    <row r="916" spans="1:22" x14ac:dyDescent="0.25">
      <c r="A916">
        <v>907</v>
      </c>
      <c r="B916" s="100">
        <f t="shared" si="14"/>
        <v>78169796.025772721</v>
      </c>
      <c r="C916" s="4">
        <f>((Produção!C910*(PreçoLivre!C912*(1-Plan1!$B$11)+C$4*Plan1!$E$16)-C$5-C$2)*C$7)</f>
        <v>7755443.7609514864</v>
      </c>
      <c r="D916" s="4">
        <f>((Produção!D910*(PreçoLivre!D912*(1-Plan1!$B$11)+D$4*Plan1!$E$16)-D$5-D$2)*D$7)</f>
        <v>6699865.1537039168</v>
      </c>
      <c r="E916" s="4">
        <f>((Produção!E910*(PreçoLivre!E912*(1-Plan1!$B$11)+E$4*Plan1!$E$16)-E$5-E$2)*E$7)</f>
        <v>6164461.6045135958</v>
      </c>
      <c r="F916" s="4">
        <f>((Produção!F910*(PreçoLivre!F912*(1-Plan1!$B$11)+F$4*Plan1!$E$16)-F$5-F$2)*F$7)</f>
        <v>6089110.3958220622</v>
      </c>
      <c r="G916" s="4">
        <f>((Produção!G910*(PreçoLivre!G912*(1-Plan1!$B$11)+G$4*Plan1!$E$16)-G$5-G$2)*G$7)</f>
        <v>5821501.3414624268</v>
      </c>
      <c r="H916" s="4">
        <f>((Produção!H910*(PreçoLivre!H912*(1-Plan1!$B$11)+H$4*Plan1!$E$16)-H$5-H$2)*H$7)</f>
        <v>5505887.6298216833</v>
      </c>
      <c r="I916" s="4">
        <f>((Produção!I910*(PreçoLivre!I912*(1-Plan1!$B$11)+I$4*Plan1!$E$16)-I$5-I$2)*I$7)</f>
        <v>5223465.4279320315</v>
      </c>
      <c r="J916" s="4">
        <f>((Produção!J910*(PreçoLivre!J912*(1-Plan1!$B$11)+J$4*Plan1!$E$16)-J$5-J$2)*J$7)</f>
        <v>4935868.0284766071</v>
      </c>
      <c r="K916" s="4">
        <f>((Produção!K910*(PreçoLivre!K912*(1-Plan1!$B$11)+K$4*Plan1!$E$16)-K$5-K$2)*K$7)</f>
        <v>4267529.9308586381</v>
      </c>
      <c r="L916" s="4">
        <f>((Produção!L910*(PreçoLivre!L912*(1-Plan1!$B$11)+L$4*Plan1!$E$16)-L$5-L$2)*L$7)</f>
        <v>3660422.5864583277</v>
      </c>
      <c r="M916" s="4">
        <f>((Produção!M910*(PreçoLivre!M912*(1-Plan1!$B$11)+M$4*Plan1!$E$16)-M$5-M$2)*M$7)</f>
        <v>3227644.9022051725</v>
      </c>
      <c r="N916" s="4">
        <f>((Produção!N910*(PreçoLivre!N912*(1-Plan1!$B$11)+N$4*Plan1!$E$16)-N$5-N$2)*N$7)</f>
        <v>2917004.657626376</v>
      </c>
      <c r="O916" s="4">
        <f>((Produção!O910*(PreçoLivre!O912*(1-Plan1!$B$11)+O$4*Plan1!$E$16)-O$5-O$2)*O$7)</f>
        <v>2585930.6972811706</v>
      </c>
      <c r="P916" s="4">
        <f>((Produção!P910*(PreçoLivre!P912*(1-Plan1!$B$11)+P$4*Plan1!$E$16)-P$5-P$2)*P$7)</f>
        <v>2521698.8828754593</v>
      </c>
      <c r="Q916" s="4">
        <f>((Produção!Q910*(PreçoLivre!Q912*(1-Plan1!$B$11)+Q$4*Plan1!$E$16)-Q$5-Q$2)*Q$7)</f>
        <v>2281736.6050342964</v>
      </c>
      <c r="R916" s="4">
        <f>((Produção!R910*(PreçoLivre!R912*(1-Plan1!$B$11)+R$4*Plan1!$E$16)-R$5-R$2)*R$7)</f>
        <v>2061758.6591640725</v>
      </c>
      <c r="S916" s="4">
        <f>((Produção!S910*(PreçoLivre!S912*(1-Plan1!$B$11)+S$4*Plan1!$E$16)-S$5-S$2)*S$7)</f>
        <v>1959959.2480675422</v>
      </c>
      <c r="T916" s="4">
        <f>((Produção!T910*(PreçoLivre!T912*(1-Plan1!$B$11)+T$4*Plan1!$E$16)-T$5-T$2)*T$7)</f>
        <v>1712675.2003959408</v>
      </c>
      <c r="U916" s="4">
        <f>((Produção!U910*(PreçoLivre!U912*(1-Plan1!$B$11)+U$4*Plan1!$E$16)-U$5-U$2)*U$7)</f>
        <v>1481843.9954867405</v>
      </c>
      <c r="V916" s="4">
        <f>((Produção!V910*(PreçoLivre!V912*(1-Plan1!$B$11)+V$4*Plan1!$E$16)-V$5-V$2)*V$7)</f>
        <v>1295987.3176351883</v>
      </c>
    </row>
    <row r="917" spans="1:22" x14ac:dyDescent="0.25">
      <c r="A917">
        <v>908</v>
      </c>
      <c r="B917" s="100">
        <f t="shared" si="14"/>
        <v>55235368.007042818</v>
      </c>
      <c r="C917" s="4">
        <f>((Produção!C911*(PreçoLivre!C913*(1-Plan1!$B$11)+C$4*Plan1!$E$16)-C$5-C$2)*C$7)</f>
        <v>7277798.8410924152</v>
      </c>
      <c r="D917" s="4">
        <f>((Produção!D911*(PreçoLivre!D913*(1-Plan1!$B$11)+D$4*Plan1!$E$16)-D$5-D$2)*D$7)</f>
        <v>6586606.5126644792</v>
      </c>
      <c r="E917" s="4">
        <f>((Produção!E911*(PreçoLivre!E913*(1-Plan1!$B$11)+E$4*Plan1!$E$16)-E$5-E$2)*E$7)</f>
        <v>5479748.8907405958</v>
      </c>
      <c r="F917" s="4">
        <f>((Produção!F911*(PreçoLivre!F913*(1-Plan1!$B$11)+F$4*Plan1!$E$16)-F$5-F$2)*F$7)</f>
        <v>5197940.244851633</v>
      </c>
      <c r="G917" s="4">
        <f>((Produção!G911*(PreçoLivre!G913*(1-Plan1!$B$11)+G$4*Plan1!$E$16)-G$5-G$2)*G$7)</f>
        <v>4314716.0582085988</v>
      </c>
      <c r="H917" s="4">
        <f>((Produção!H911*(PreçoLivre!H913*(1-Plan1!$B$11)+H$4*Plan1!$E$16)-H$5-H$2)*H$7)</f>
        <v>3775082.8290514015</v>
      </c>
      <c r="I917" s="4">
        <f>((Produção!I911*(PreçoLivre!I913*(1-Plan1!$B$11)+I$4*Plan1!$E$16)-I$5-I$2)*I$7)</f>
        <v>3178881.2370187966</v>
      </c>
      <c r="J917" s="4">
        <f>((Produção!J911*(PreçoLivre!J913*(1-Plan1!$B$11)+J$4*Plan1!$E$16)-J$5-J$2)*J$7)</f>
        <v>2936706.1651856643</v>
      </c>
      <c r="K917" s="4">
        <f>((Produção!K911*(PreçoLivre!K913*(1-Plan1!$B$11)+K$4*Plan1!$E$16)-K$5-K$2)*K$7)</f>
        <v>2617422.8826556131</v>
      </c>
      <c r="L917" s="4">
        <f>((Produção!L911*(PreçoLivre!L913*(1-Plan1!$B$11)+L$4*Plan1!$E$16)-L$5-L$2)*L$7)</f>
        <v>2153476.9793188293</v>
      </c>
      <c r="M917" s="4">
        <f>((Produção!M911*(PreçoLivre!M913*(1-Plan1!$B$11)+M$4*Plan1!$E$16)-M$5-M$2)*M$7)</f>
        <v>1749285.7560959265</v>
      </c>
      <c r="N917" s="4">
        <f>((Produção!N911*(PreçoLivre!N913*(1-Plan1!$B$11)+N$4*Plan1!$E$16)-N$5-N$2)*N$7)</f>
        <v>1646798.6792934556</v>
      </c>
      <c r="O917" s="4">
        <f>((Produção!O911*(PreçoLivre!O913*(1-Plan1!$B$11)+O$4*Plan1!$E$16)-O$5-O$2)*O$7)</f>
        <v>1448373.3907875037</v>
      </c>
      <c r="P917" s="4">
        <f>((Produção!P911*(PreçoLivre!P913*(1-Plan1!$B$11)+P$4*Plan1!$E$16)-P$5-P$2)*P$7)</f>
        <v>1208949.4685773854</v>
      </c>
      <c r="Q917" s="4">
        <f>((Produção!Q911*(PreçoLivre!Q913*(1-Plan1!$B$11)+Q$4*Plan1!$E$16)-Q$5-Q$2)*Q$7)</f>
        <v>1110495.0598664824</v>
      </c>
      <c r="R917" s="4">
        <f>((Produção!R911*(PreçoLivre!R913*(1-Plan1!$B$11)+R$4*Plan1!$E$16)-R$5-R$2)*R$7)</f>
        <v>1003912.8838236342</v>
      </c>
      <c r="S917" s="4">
        <f>((Produção!S911*(PreçoLivre!S913*(1-Plan1!$B$11)+S$4*Plan1!$E$16)-S$5-S$2)*S$7)</f>
        <v>957179.23350478488</v>
      </c>
      <c r="T917" s="4">
        <f>((Produção!T911*(PreçoLivre!T913*(1-Plan1!$B$11)+T$4*Plan1!$E$16)-T$5-T$2)*T$7)</f>
        <v>937739.03029034787</v>
      </c>
      <c r="U917" s="4">
        <f>((Produção!U911*(PreçoLivre!U913*(1-Plan1!$B$11)+U$4*Plan1!$E$16)-U$5-U$2)*U$7)</f>
        <v>916172.32273724617</v>
      </c>
      <c r="V917" s="4">
        <f>((Produção!V911*(PreçoLivre!V913*(1-Plan1!$B$11)+V$4*Plan1!$E$16)-V$5-V$2)*V$7)</f>
        <v>738081.54127802548</v>
      </c>
    </row>
    <row r="918" spans="1:22" x14ac:dyDescent="0.25">
      <c r="A918">
        <v>909</v>
      </c>
      <c r="B918" s="100">
        <f t="shared" si="14"/>
        <v>82705407.900140867</v>
      </c>
      <c r="C918" s="4">
        <f>((Produção!C912*(PreçoLivre!C914*(1-Plan1!$B$11)+C$4*Plan1!$E$16)-C$5-C$2)*C$7)</f>
        <v>7460755.2650222285</v>
      </c>
      <c r="D918" s="4">
        <f>((Produção!D912*(PreçoLivre!D914*(1-Plan1!$B$11)+D$4*Plan1!$E$16)-D$5-D$2)*D$7)</f>
        <v>6664789.5037956871</v>
      </c>
      <c r="E918" s="4">
        <f>((Produção!E912*(PreçoLivre!E914*(1-Plan1!$B$11)+E$4*Plan1!$E$16)-E$5-E$2)*E$7)</f>
        <v>6155994.0853274316</v>
      </c>
      <c r="F918" s="4">
        <f>((Produção!F912*(PreçoLivre!F914*(1-Plan1!$B$11)+F$4*Plan1!$E$16)-F$5-F$2)*F$7)</f>
        <v>5342644.0928619234</v>
      </c>
      <c r="G918" s="4">
        <f>((Produção!G912*(PreçoLivre!G914*(1-Plan1!$B$11)+G$4*Plan1!$E$16)-G$5-G$2)*G$7)</f>
        <v>5206300.8895857092</v>
      </c>
      <c r="H918" s="4">
        <f>((Produção!H912*(PreçoLivre!H914*(1-Plan1!$B$11)+H$4*Plan1!$E$16)-H$5-H$2)*H$7)</f>
        <v>4958721.0362741649</v>
      </c>
      <c r="I918" s="4">
        <f>((Produção!I912*(PreçoLivre!I914*(1-Plan1!$B$11)+I$4*Plan1!$E$16)-I$5-I$2)*I$7)</f>
        <v>5327899.2196609313</v>
      </c>
      <c r="J918" s="4">
        <f>((Produção!J912*(PreçoLivre!J914*(1-Plan1!$B$11)+J$4*Plan1!$E$16)-J$5-J$2)*J$7)</f>
        <v>4882389.0204578163</v>
      </c>
      <c r="K918" s="4">
        <f>((Produção!K912*(PreçoLivre!K914*(1-Plan1!$B$11)+K$4*Plan1!$E$16)-K$5-K$2)*K$7)</f>
        <v>4640784.8421275159</v>
      </c>
      <c r="L918" s="4">
        <f>((Produção!L912*(PreçoLivre!L914*(1-Plan1!$B$11)+L$4*Plan1!$E$16)-L$5-L$2)*L$7)</f>
        <v>4495176.8426286411</v>
      </c>
      <c r="M918" s="4">
        <f>((Produção!M912*(PreçoLivre!M914*(1-Plan1!$B$11)+M$4*Plan1!$E$16)-M$5-M$2)*M$7)</f>
        <v>4101199.1993127521</v>
      </c>
      <c r="N918" s="4">
        <f>((Produção!N912*(PreçoLivre!N914*(1-Plan1!$B$11)+N$4*Plan1!$E$16)-N$5-N$2)*N$7)</f>
        <v>3675823.661328509</v>
      </c>
      <c r="O918" s="4">
        <f>((Produção!O912*(PreçoLivre!O914*(1-Plan1!$B$11)+O$4*Plan1!$E$16)-O$5-O$2)*O$7)</f>
        <v>3178461.0957258181</v>
      </c>
      <c r="P918" s="4">
        <f>((Produção!P912*(PreçoLivre!P914*(1-Plan1!$B$11)+P$4*Plan1!$E$16)-P$5-P$2)*P$7)</f>
        <v>2848834.6787959975</v>
      </c>
      <c r="Q918" s="4">
        <f>((Produção!Q912*(PreçoLivre!Q914*(1-Plan1!$B$11)+Q$4*Plan1!$E$16)-Q$5-Q$2)*Q$7)</f>
        <v>2708378.0223458707</v>
      </c>
      <c r="R918" s="4">
        <f>((Produção!R912*(PreçoLivre!R914*(1-Plan1!$B$11)+R$4*Plan1!$E$16)-R$5-R$2)*R$7)</f>
        <v>2550312.4647709639</v>
      </c>
      <c r="S918" s="4">
        <f>((Produção!S912*(PreçoLivre!S914*(1-Plan1!$B$11)+S$4*Plan1!$E$16)-S$5-S$2)*S$7)</f>
        <v>2413883.2756787902</v>
      </c>
      <c r="T918" s="4">
        <f>((Produção!T912*(PreçoLivre!T914*(1-Plan1!$B$11)+T$4*Plan1!$E$16)-T$5-T$2)*T$7)</f>
        <v>2200044.2857183688</v>
      </c>
      <c r="U918" s="4">
        <f>((Produção!U912*(PreçoLivre!U914*(1-Plan1!$B$11)+U$4*Plan1!$E$16)-U$5-U$2)*U$7)</f>
        <v>2053083.6942204766</v>
      </c>
      <c r="V918" s="4">
        <f>((Produção!V912*(PreçoLivre!V914*(1-Plan1!$B$11)+V$4*Plan1!$E$16)-V$5-V$2)*V$7)</f>
        <v>1839932.7245012727</v>
      </c>
    </row>
    <row r="919" spans="1:22" x14ac:dyDescent="0.25">
      <c r="A919">
        <v>910</v>
      </c>
      <c r="B919" s="100">
        <f t="shared" si="14"/>
        <v>68974231.010705158</v>
      </c>
      <c r="C919" s="4">
        <f>((Produção!C913*(PreçoLivre!C915*(1-Plan1!$B$11)+C$4*Plan1!$E$16)-C$5-C$2)*C$7)</f>
        <v>7128836.8502461817</v>
      </c>
      <c r="D919" s="4">
        <f>((Produção!D913*(PreçoLivre!D915*(1-Plan1!$B$11)+D$4*Plan1!$E$16)-D$5-D$2)*D$7)</f>
        <v>7262164.8550365167</v>
      </c>
      <c r="E919" s="4">
        <f>((Produção!E913*(PreçoLivre!E915*(1-Plan1!$B$11)+E$4*Plan1!$E$16)-E$5-E$2)*E$7)</f>
        <v>6514496.8152517714</v>
      </c>
      <c r="F919" s="4">
        <f>((Produção!F913*(PreçoLivre!F915*(1-Plan1!$B$11)+F$4*Plan1!$E$16)-F$5-F$2)*F$7)</f>
        <v>5689936.7182174623</v>
      </c>
      <c r="G919" s="4">
        <f>((Produção!G913*(PreçoLivre!G915*(1-Plan1!$B$11)+G$4*Plan1!$E$16)-G$5-G$2)*G$7)</f>
        <v>5043871.6123326486</v>
      </c>
      <c r="H919" s="4">
        <f>((Produção!H913*(PreçoLivre!H915*(1-Plan1!$B$11)+H$4*Plan1!$E$16)-H$5-H$2)*H$7)</f>
        <v>4316649.4553415477</v>
      </c>
      <c r="I919" s="4">
        <f>((Produção!I913*(PreçoLivre!I915*(1-Plan1!$B$11)+I$4*Plan1!$E$16)-I$5-I$2)*I$7)</f>
        <v>3684734.9482867322</v>
      </c>
      <c r="J919" s="4">
        <f>((Produção!J913*(PreçoLivre!J915*(1-Plan1!$B$11)+J$4*Plan1!$E$16)-J$5-J$2)*J$7)</f>
        <v>3833506.8351904121</v>
      </c>
      <c r="K919" s="4">
        <f>((Produção!K913*(PreçoLivre!K915*(1-Plan1!$B$11)+K$4*Plan1!$E$16)-K$5-K$2)*K$7)</f>
        <v>3653773.3879484292</v>
      </c>
      <c r="L919" s="4">
        <f>((Produção!L913*(PreçoLivre!L915*(1-Plan1!$B$11)+L$4*Plan1!$E$16)-L$5-L$2)*L$7)</f>
        <v>3196772.6728276694</v>
      </c>
      <c r="M919" s="4">
        <f>((Produção!M913*(PreçoLivre!M915*(1-Plan1!$B$11)+M$4*Plan1!$E$16)-M$5-M$2)*M$7)</f>
        <v>2829507.4621800277</v>
      </c>
      <c r="N919" s="4">
        <f>((Produção!N913*(PreçoLivre!N915*(1-Plan1!$B$11)+N$4*Plan1!$E$16)-N$5-N$2)*N$7)</f>
        <v>2503191.3976959228</v>
      </c>
      <c r="O919" s="4">
        <f>((Produção!O913*(PreçoLivre!O915*(1-Plan1!$B$11)+O$4*Plan1!$E$16)-O$5-O$2)*O$7)</f>
        <v>2276246.0576806599</v>
      </c>
      <c r="P919" s="4">
        <f>((Produção!P913*(PreçoLivre!P915*(1-Plan1!$B$11)+P$4*Plan1!$E$16)-P$5-P$2)*P$7)</f>
        <v>1917937.5320716912</v>
      </c>
      <c r="Q919" s="4">
        <f>((Produção!Q913*(PreçoLivre!Q915*(1-Plan1!$B$11)+Q$4*Plan1!$E$16)-Q$5-Q$2)*Q$7)</f>
        <v>1864625.0622599584</v>
      </c>
      <c r="R919" s="4">
        <f>((Produção!R913*(PreçoLivre!R915*(1-Plan1!$B$11)+R$4*Plan1!$E$16)-R$5-R$2)*R$7)</f>
        <v>1746575.0283220818</v>
      </c>
      <c r="S919" s="4">
        <f>((Produção!S913*(PreçoLivre!S915*(1-Plan1!$B$11)+S$4*Plan1!$E$16)-S$5-S$2)*S$7)</f>
        <v>1787416.7600752225</v>
      </c>
      <c r="T919" s="4">
        <f>((Produção!T913*(PreçoLivre!T915*(1-Plan1!$B$11)+T$4*Plan1!$E$16)-T$5-T$2)*T$7)</f>
        <v>1490180.8837872467</v>
      </c>
      <c r="U919" s="4">
        <f>((Produção!U913*(PreçoLivre!U915*(1-Plan1!$B$11)+U$4*Plan1!$E$16)-U$5-U$2)*U$7)</f>
        <v>1180928.919579858</v>
      </c>
      <c r="V919" s="4">
        <f>((Produção!V913*(PreçoLivre!V915*(1-Plan1!$B$11)+V$4*Plan1!$E$16)-V$5-V$2)*V$7)</f>
        <v>1052877.7563731186</v>
      </c>
    </row>
    <row r="920" spans="1:22" x14ac:dyDescent="0.25">
      <c r="A920">
        <v>911</v>
      </c>
      <c r="B920" s="100">
        <f t="shared" si="14"/>
        <v>74565525.889344677</v>
      </c>
      <c r="C920" s="4">
        <f>((Produção!C914*(PreçoLivre!C916*(1-Plan1!$B$11)+C$4*Plan1!$E$16)-C$5-C$2)*C$7)</f>
        <v>7588065.3389711343</v>
      </c>
      <c r="D920" s="4">
        <f>((Produção!D914*(PreçoLivre!D916*(1-Plan1!$B$11)+D$4*Plan1!$E$16)-D$5-D$2)*D$7)</f>
        <v>7847818.3359738961</v>
      </c>
      <c r="E920" s="4">
        <f>((Produção!E914*(PreçoLivre!E916*(1-Plan1!$B$11)+E$4*Plan1!$E$16)-E$5-E$2)*E$7)</f>
        <v>7333965.1624236619</v>
      </c>
      <c r="F920" s="4">
        <f>((Produção!F914*(PreçoLivre!F916*(1-Plan1!$B$11)+F$4*Plan1!$E$16)-F$5-F$2)*F$7)</f>
        <v>6299993.9798830813</v>
      </c>
      <c r="G920" s="4">
        <f>((Produção!G914*(PreçoLivre!G916*(1-Plan1!$B$11)+G$4*Plan1!$E$16)-G$5-G$2)*G$7)</f>
        <v>5765863.9206223711</v>
      </c>
      <c r="H920" s="4">
        <f>((Produção!H914*(PreçoLivre!H916*(1-Plan1!$B$11)+H$4*Plan1!$E$16)-H$5-H$2)*H$7)</f>
        <v>5209426.0047096284</v>
      </c>
      <c r="I920" s="4">
        <f>((Produção!I914*(PreçoLivre!I916*(1-Plan1!$B$11)+I$4*Plan1!$E$16)-I$5-I$2)*I$7)</f>
        <v>4654400.4424601663</v>
      </c>
      <c r="J920" s="4">
        <f>((Produção!J914*(PreçoLivre!J916*(1-Plan1!$B$11)+J$4*Plan1!$E$16)-J$5-J$2)*J$7)</f>
        <v>4260290.7576890774</v>
      </c>
      <c r="K920" s="4">
        <f>((Produção!K914*(PreçoLivre!K916*(1-Plan1!$B$11)+K$4*Plan1!$E$16)-K$5-K$2)*K$7)</f>
        <v>3539867.8627310721</v>
      </c>
      <c r="L920" s="4">
        <f>((Produção!L914*(PreçoLivre!L916*(1-Plan1!$B$11)+L$4*Plan1!$E$16)-L$5-L$2)*L$7)</f>
        <v>3016610.5944249346</v>
      </c>
      <c r="M920" s="4">
        <f>((Produção!M914*(PreçoLivre!M916*(1-Plan1!$B$11)+M$4*Plan1!$E$16)-M$5-M$2)*M$7)</f>
        <v>2704842.6231082431</v>
      </c>
      <c r="N920" s="4">
        <f>((Produção!N914*(PreçoLivre!N916*(1-Plan1!$B$11)+N$4*Plan1!$E$16)-N$5-N$2)*N$7)</f>
        <v>2394970.8059026203</v>
      </c>
      <c r="O920" s="4">
        <f>((Produção!O914*(PreçoLivre!O916*(1-Plan1!$B$11)+O$4*Plan1!$E$16)-O$5-O$2)*O$7)</f>
        <v>2150391.8521733852</v>
      </c>
      <c r="P920" s="4">
        <f>((Produção!P914*(PreçoLivre!P916*(1-Plan1!$B$11)+P$4*Plan1!$E$16)-P$5-P$2)*P$7)</f>
        <v>1949344.8904774338</v>
      </c>
      <c r="Q920" s="4">
        <f>((Produção!Q914*(PreçoLivre!Q916*(1-Plan1!$B$11)+Q$4*Plan1!$E$16)-Q$5-Q$2)*Q$7)</f>
        <v>1849740.7144193721</v>
      </c>
      <c r="R920" s="4">
        <f>((Produção!R914*(PreçoLivre!R916*(1-Plan1!$B$11)+R$4*Plan1!$E$16)-R$5-R$2)*R$7)</f>
        <v>1800698.3272656298</v>
      </c>
      <c r="S920" s="4">
        <f>((Produção!S914*(PreçoLivre!S916*(1-Plan1!$B$11)+S$4*Plan1!$E$16)-S$5-S$2)*S$7)</f>
        <v>1741224.8128336803</v>
      </c>
      <c r="T920" s="4">
        <f>((Produção!T914*(PreçoLivre!T916*(1-Plan1!$B$11)+T$4*Plan1!$E$16)-T$5-T$2)*T$7)</f>
        <v>1580636.1170722337</v>
      </c>
      <c r="U920" s="4">
        <f>((Produção!U914*(PreçoLivre!U916*(1-Plan1!$B$11)+U$4*Plan1!$E$16)-U$5-U$2)*U$7)</f>
        <v>1500519.7745632865</v>
      </c>
      <c r="V920" s="4">
        <f>((Produção!V914*(PreçoLivre!V916*(1-Plan1!$B$11)+V$4*Plan1!$E$16)-V$5-V$2)*V$7)</f>
        <v>1376853.5716397588</v>
      </c>
    </row>
    <row r="921" spans="1:22" x14ac:dyDescent="0.25">
      <c r="A921">
        <v>912</v>
      </c>
      <c r="B921" s="100">
        <f t="shared" si="14"/>
        <v>59216773.519648433</v>
      </c>
      <c r="C921" s="4">
        <f>((Produção!C915*(PreçoLivre!C917*(1-Plan1!$B$11)+C$4*Plan1!$E$16)-C$5-C$2)*C$7)</f>
        <v>6902163.6350769196</v>
      </c>
      <c r="D921" s="4">
        <f>((Produção!D915*(PreçoLivre!D917*(1-Plan1!$B$11)+D$4*Plan1!$E$16)-D$5-D$2)*D$7)</f>
        <v>6732339.2346799597</v>
      </c>
      <c r="E921" s="4">
        <f>((Produção!E915*(PreçoLivre!E917*(1-Plan1!$B$11)+E$4*Plan1!$E$16)-E$5-E$2)*E$7)</f>
        <v>6115086.5016315393</v>
      </c>
      <c r="F921" s="4">
        <f>((Produção!F915*(PreçoLivre!F917*(1-Plan1!$B$11)+F$4*Plan1!$E$16)-F$5-F$2)*F$7)</f>
        <v>5408505.3491623448</v>
      </c>
      <c r="G921" s="4">
        <f>((Produção!G915*(PreçoLivre!G917*(1-Plan1!$B$11)+G$4*Plan1!$E$16)-G$5-G$2)*G$7)</f>
        <v>4418484.7166282749</v>
      </c>
      <c r="H921" s="4">
        <f>((Produção!H915*(PreçoLivre!H917*(1-Plan1!$B$11)+H$4*Plan1!$E$16)-H$5-H$2)*H$7)</f>
        <v>3819764.9627000806</v>
      </c>
      <c r="I921" s="4">
        <f>((Produção!I915*(PreçoLivre!I917*(1-Plan1!$B$11)+I$4*Plan1!$E$16)-I$5-I$2)*I$7)</f>
        <v>3439514.7272989135</v>
      </c>
      <c r="J921" s="4">
        <f>((Produção!J915*(PreçoLivre!J917*(1-Plan1!$B$11)+J$4*Plan1!$E$16)-J$5-J$2)*J$7)</f>
        <v>3136010.0608961224</v>
      </c>
      <c r="K921" s="4">
        <f>((Produção!K915*(PreçoLivre!K917*(1-Plan1!$B$11)+K$4*Plan1!$E$16)-K$5-K$2)*K$7)</f>
        <v>2720357.4054070557</v>
      </c>
      <c r="L921" s="4">
        <f>((Produção!L915*(PreçoLivre!L917*(1-Plan1!$B$11)+L$4*Plan1!$E$16)-L$5-L$2)*L$7)</f>
        <v>2531702.3067111345</v>
      </c>
      <c r="M921" s="4">
        <f>((Produção!M915*(PreçoLivre!M917*(1-Plan1!$B$11)+M$4*Plan1!$E$16)-M$5-M$2)*M$7)</f>
        <v>2349369.5744155073</v>
      </c>
      <c r="N921" s="4">
        <f>((Produção!N915*(PreçoLivre!N917*(1-Plan1!$B$11)+N$4*Plan1!$E$16)-N$5-N$2)*N$7)</f>
        <v>2110653.0737955598</v>
      </c>
      <c r="O921" s="4">
        <f>((Produção!O915*(PreçoLivre!O917*(1-Plan1!$B$11)+O$4*Plan1!$E$16)-O$5-O$2)*O$7)</f>
        <v>1754466.5925497115</v>
      </c>
      <c r="P921" s="4">
        <f>((Produção!P915*(PreçoLivre!P917*(1-Plan1!$B$11)+P$4*Plan1!$E$16)-P$5-P$2)*P$7)</f>
        <v>1534742.0163509801</v>
      </c>
      <c r="Q921" s="4">
        <f>((Produção!Q915*(PreçoLivre!Q917*(1-Plan1!$B$11)+Q$4*Plan1!$E$16)-Q$5-Q$2)*Q$7)</f>
        <v>1305794.2779439411</v>
      </c>
      <c r="R921" s="4">
        <f>((Produção!R915*(PreçoLivre!R917*(1-Plan1!$B$11)+R$4*Plan1!$E$16)-R$5-R$2)*R$7)</f>
        <v>1131419.9520525276</v>
      </c>
      <c r="S921" s="4">
        <f>((Produção!S915*(PreçoLivre!S917*(1-Plan1!$B$11)+S$4*Plan1!$E$16)-S$5-S$2)*S$7)</f>
        <v>1147974.885228548</v>
      </c>
      <c r="T921" s="4">
        <f>((Produção!T915*(PreçoLivre!T917*(1-Plan1!$B$11)+T$4*Plan1!$E$16)-T$5-T$2)*T$7)</f>
        <v>979280.4041223427</v>
      </c>
      <c r="U921" s="4">
        <f>((Produção!U915*(PreçoLivre!U917*(1-Plan1!$B$11)+U$4*Plan1!$E$16)-U$5-U$2)*U$7)</f>
        <v>885531.5055457016</v>
      </c>
      <c r="V921" s="4">
        <f>((Produção!V915*(PreçoLivre!V917*(1-Plan1!$B$11)+V$4*Plan1!$E$16)-V$5-V$2)*V$7)</f>
        <v>793612.33745127684</v>
      </c>
    </row>
    <row r="922" spans="1:22" x14ac:dyDescent="0.25">
      <c r="A922">
        <v>913</v>
      </c>
      <c r="B922" s="100">
        <f t="shared" si="14"/>
        <v>51616844.675571121</v>
      </c>
      <c r="C922" s="4">
        <f>((Produção!C916*(PreçoLivre!C918*(1-Plan1!$B$11)+C$4*Plan1!$E$16)-C$5-C$2)*C$7)</f>
        <v>6402222.2439975375</v>
      </c>
      <c r="D922" s="4">
        <f>((Produção!D916*(PreçoLivre!D918*(1-Plan1!$B$11)+D$4*Plan1!$E$16)-D$5-D$2)*D$7)</f>
        <v>5447509.7654718673</v>
      </c>
      <c r="E922" s="4">
        <f>((Produção!E916*(PreçoLivre!E918*(1-Plan1!$B$11)+E$4*Plan1!$E$16)-E$5-E$2)*E$7)</f>
        <v>5100045.7099463055</v>
      </c>
      <c r="F922" s="4">
        <f>((Produção!F916*(PreçoLivre!F918*(1-Plan1!$B$11)+F$4*Plan1!$E$16)-F$5-F$2)*F$7)</f>
        <v>4604380.7665642863</v>
      </c>
      <c r="G922" s="4">
        <f>((Produção!G916*(PreçoLivre!G918*(1-Plan1!$B$11)+G$4*Plan1!$E$16)-G$5-G$2)*G$7)</f>
        <v>3979672.0469992235</v>
      </c>
      <c r="H922" s="4">
        <f>((Produção!H916*(PreçoLivre!H918*(1-Plan1!$B$11)+H$4*Plan1!$E$16)-H$5-H$2)*H$7)</f>
        <v>3164035.0316573754</v>
      </c>
      <c r="I922" s="4">
        <f>((Produção!I916*(PreçoLivre!I918*(1-Plan1!$B$11)+I$4*Plan1!$E$16)-I$5-I$2)*I$7)</f>
        <v>2814482.7792934165</v>
      </c>
      <c r="J922" s="4">
        <f>((Produção!J916*(PreçoLivre!J918*(1-Plan1!$B$11)+J$4*Plan1!$E$16)-J$5-J$2)*J$7)</f>
        <v>2527731.5023173918</v>
      </c>
      <c r="K922" s="4">
        <f>((Produção!K916*(PreçoLivre!K918*(1-Plan1!$B$11)+K$4*Plan1!$E$16)-K$5-K$2)*K$7)</f>
        <v>2279007.0533361207</v>
      </c>
      <c r="L922" s="4">
        <f>((Produção!L916*(PreçoLivre!L918*(1-Plan1!$B$11)+L$4*Plan1!$E$16)-L$5-L$2)*L$7)</f>
        <v>2132605.5429336815</v>
      </c>
      <c r="M922" s="4">
        <f>((Produção!M916*(PreçoLivre!M918*(1-Plan1!$B$11)+M$4*Plan1!$E$16)-M$5-M$2)*M$7)</f>
        <v>1841126.5571966725</v>
      </c>
      <c r="N922" s="4">
        <f>((Produção!N916*(PreçoLivre!N918*(1-Plan1!$B$11)+N$4*Plan1!$E$16)-N$5-N$2)*N$7)</f>
        <v>1697199.1207171276</v>
      </c>
      <c r="O922" s="4">
        <f>((Produção!O916*(PreçoLivre!O918*(1-Plan1!$B$11)+O$4*Plan1!$E$16)-O$5-O$2)*O$7)</f>
        <v>1560708.3993228395</v>
      </c>
      <c r="P922" s="4">
        <f>((Produção!P916*(PreçoLivre!P918*(1-Plan1!$B$11)+P$4*Plan1!$E$16)-P$5-P$2)*P$7)</f>
        <v>1367618.738747065</v>
      </c>
      <c r="Q922" s="4">
        <f>((Produção!Q916*(PreçoLivre!Q918*(1-Plan1!$B$11)+Q$4*Plan1!$E$16)-Q$5-Q$2)*Q$7)</f>
        <v>1281952.5315659854</v>
      </c>
      <c r="R922" s="4">
        <f>((Produção!R916*(PreçoLivre!R918*(1-Plan1!$B$11)+R$4*Plan1!$E$16)-R$5-R$2)*R$7)</f>
        <v>1283637.0874244361</v>
      </c>
      <c r="S922" s="4">
        <f>((Produção!S916*(PreçoLivre!S918*(1-Plan1!$B$11)+S$4*Plan1!$E$16)-S$5-S$2)*S$7)</f>
        <v>1139084.6799181735</v>
      </c>
      <c r="T922" s="4">
        <f>((Produção!T916*(PreçoLivre!T918*(1-Plan1!$B$11)+T$4*Plan1!$E$16)-T$5-T$2)*T$7)</f>
        <v>1109337.1968431801</v>
      </c>
      <c r="U922" s="4">
        <f>((Produção!U916*(PreçoLivre!U918*(1-Plan1!$B$11)+U$4*Plan1!$E$16)-U$5-U$2)*U$7)</f>
        <v>1043196.2484563257</v>
      </c>
      <c r="V922" s="4">
        <f>((Produção!V916*(PreçoLivre!V918*(1-Plan1!$B$11)+V$4*Plan1!$E$16)-V$5-V$2)*V$7)</f>
        <v>841291.67286211043</v>
      </c>
    </row>
    <row r="923" spans="1:22" x14ac:dyDescent="0.25">
      <c r="A923">
        <v>914</v>
      </c>
      <c r="B923" s="100">
        <f t="shared" si="14"/>
        <v>55428437.178033091</v>
      </c>
      <c r="C923" s="4">
        <f>((Produção!C917*(PreçoLivre!C919*(1-Plan1!$B$11)+C$4*Plan1!$E$16)-C$5-C$2)*C$7)</f>
        <v>7644435.0103835184</v>
      </c>
      <c r="D923" s="4">
        <f>((Produção!D917*(PreçoLivre!D919*(1-Plan1!$B$11)+D$4*Plan1!$E$16)-D$5-D$2)*D$7)</f>
        <v>6266998.5220302558</v>
      </c>
      <c r="E923" s="4">
        <f>((Produção!E917*(PreçoLivre!E919*(1-Plan1!$B$11)+E$4*Plan1!$E$16)-E$5-E$2)*E$7)</f>
        <v>5512968.1335733924</v>
      </c>
      <c r="F923" s="4">
        <f>((Produção!F917*(PreçoLivre!F919*(1-Plan1!$B$11)+F$4*Plan1!$E$16)-F$5-F$2)*F$7)</f>
        <v>4661589.9502943661</v>
      </c>
      <c r="G923" s="4">
        <f>((Produção!G917*(PreçoLivre!G919*(1-Plan1!$B$11)+G$4*Plan1!$E$16)-G$5-G$2)*G$7)</f>
        <v>4151251.2720168205</v>
      </c>
      <c r="H923" s="4">
        <f>((Produção!H917*(PreçoLivre!H919*(1-Plan1!$B$11)+H$4*Plan1!$E$16)-H$5-H$2)*H$7)</f>
        <v>3626031.8529798896</v>
      </c>
      <c r="I923" s="4">
        <f>((Produção!I917*(PreçoLivre!I919*(1-Plan1!$B$11)+I$4*Plan1!$E$16)-I$5-I$2)*I$7)</f>
        <v>3032661.5702182287</v>
      </c>
      <c r="J923" s="4">
        <f>((Produção!J917*(PreçoLivre!J919*(1-Plan1!$B$11)+J$4*Plan1!$E$16)-J$5-J$2)*J$7)</f>
        <v>2817503.9160801652</v>
      </c>
      <c r="K923" s="4">
        <f>((Produção!K917*(PreçoLivre!K919*(1-Plan1!$B$11)+K$4*Plan1!$E$16)-K$5-K$2)*K$7)</f>
        <v>2539479.8630027152</v>
      </c>
      <c r="L923" s="4">
        <f>((Produção!L917*(PreçoLivre!L919*(1-Plan1!$B$11)+L$4*Plan1!$E$16)-L$5-L$2)*L$7)</f>
        <v>2267990.0982178026</v>
      </c>
      <c r="M923" s="4">
        <f>((Produção!M917*(PreçoLivre!M919*(1-Plan1!$B$11)+M$4*Plan1!$E$16)-M$5-M$2)*M$7)</f>
        <v>2162878.3445703425</v>
      </c>
      <c r="N923" s="4">
        <f>((Produção!N917*(PreçoLivre!N919*(1-Plan1!$B$11)+N$4*Plan1!$E$16)-N$5-N$2)*N$7)</f>
        <v>1884174.7992303164</v>
      </c>
      <c r="O923" s="4">
        <f>((Produção!O917*(PreçoLivre!O919*(1-Plan1!$B$11)+O$4*Plan1!$E$16)-O$5-O$2)*O$7)</f>
        <v>1588468.145308699</v>
      </c>
      <c r="P923" s="4">
        <f>((Produção!P917*(PreçoLivre!P919*(1-Plan1!$B$11)+P$4*Plan1!$E$16)-P$5-P$2)*P$7)</f>
        <v>1286565.9975253216</v>
      </c>
      <c r="Q923" s="4">
        <f>((Produção!Q917*(PreçoLivre!Q919*(1-Plan1!$B$11)+Q$4*Plan1!$E$16)-Q$5-Q$2)*Q$7)</f>
        <v>1295644.4628990206</v>
      </c>
      <c r="R923" s="4">
        <f>((Produção!R917*(PreçoLivre!R919*(1-Plan1!$B$11)+R$4*Plan1!$E$16)-R$5-R$2)*R$7)</f>
        <v>1183902.1545007161</v>
      </c>
      <c r="S923" s="4">
        <f>((Produção!S917*(PreçoLivre!S919*(1-Plan1!$B$11)+S$4*Plan1!$E$16)-S$5-S$2)*S$7)</f>
        <v>1061730.1076177624</v>
      </c>
      <c r="T923" s="4">
        <f>((Produção!T917*(PreçoLivre!T919*(1-Plan1!$B$11)+T$4*Plan1!$E$16)-T$5-T$2)*T$7)</f>
        <v>969106.92096749472</v>
      </c>
      <c r="U923" s="4">
        <f>((Produção!U917*(PreçoLivre!U919*(1-Plan1!$B$11)+U$4*Plan1!$E$16)-U$5-U$2)*U$7)</f>
        <v>812812.24144754163</v>
      </c>
      <c r="V923" s="4">
        <f>((Produção!V917*(PreçoLivre!V919*(1-Plan1!$B$11)+V$4*Plan1!$E$16)-V$5-V$2)*V$7)</f>
        <v>662243.81516872346</v>
      </c>
    </row>
    <row r="924" spans="1:22" x14ac:dyDescent="0.25">
      <c r="A924">
        <v>915</v>
      </c>
      <c r="B924" s="100">
        <f t="shared" si="14"/>
        <v>61480091.23108197</v>
      </c>
      <c r="C924" s="4">
        <f>((Produção!C918*(PreçoLivre!C920*(1-Plan1!$B$11)+C$4*Plan1!$E$16)-C$5-C$2)*C$7)</f>
        <v>7032806.2504148763</v>
      </c>
      <c r="D924" s="4">
        <f>((Produção!D918*(PreçoLivre!D920*(1-Plan1!$B$11)+D$4*Plan1!$E$16)-D$5-D$2)*D$7)</f>
        <v>5907536.8787388746</v>
      </c>
      <c r="E924" s="4">
        <f>((Produção!E918*(PreçoLivre!E920*(1-Plan1!$B$11)+E$4*Plan1!$E$16)-E$5-E$2)*E$7)</f>
        <v>6136737.5066410955</v>
      </c>
      <c r="F924" s="4">
        <f>((Produção!F918*(PreçoLivre!F920*(1-Plan1!$B$11)+F$4*Plan1!$E$16)-F$5-F$2)*F$7)</f>
        <v>5390340.2168207364</v>
      </c>
      <c r="G924" s="4">
        <f>((Produção!G918*(PreçoLivre!G920*(1-Plan1!$B$11)+G$4*Plan1!$E$16)-G$5-G$2)*G$7)</f>
        <v>4670706.2390172314</v>
      </c>
      <c r="H924" s="4">
        <f>((Produção!H918*(PreçoLivre!H920*(1-Plan1!$B$11)+H$4*Plan1!$E$16)-H$5-H$2)*H$7)</f>
        <v>4001570.0038999943</v>
      </c>
      <c r="I924" s="4">
        <f>((Produção!I918*(PreçoLivre!I920*(1-Plan1!$B$11)+I$4*Plan1!$E$16)-I$5-I$2)*I$7)</f>
        <v>3395357.7345884219</v>
      </c>
      <c r="J924" s="4">
        <f>((Produção!J918*(PreçoLivre!J920*(1-Plan1!$B$11)+J$4*Plan1!$E$16)-J$5-J$2)*J$7)</f>
        <v>2940246.6798967998</v>
      </c>
      <c r="K924" s="4">
        <f>((Produção!K918*(PreçoLivre!K920*(1-Plan1!$B$11)+K$4*Plan1!$E$16)-K$5-K$2)*K$7)</f>
        <v>2934045.9399514953</v>
      </c>
      <c r="L924" s="4">
        <f>((Produção!L918*(PreçoLivre!L920*(1-Plan1!$B$11)+L$4*Plan1!$E$16)-L$5-L$2)*L$7)</f>
        <v>2327801.2468029475</v>
      </c>
      <c r="M924" s="4">
        <f>((Produção!M918*(PreçoLivre!M920*(1-Plan1!$B$11)+M$4*Plan1!$E$16)-M$5-M$2)*M$7)</f>
        <v>2193662.9874955444</v>
      </c>
      <c r="N924" s="4">
        <f>((Produção!N918*(PreçoLivre!N920*(1-Plan1!$B$11)+N$4*Plan1!$E$16)-N$5-N$2)*N$7)</f>
        <v>2097308.5190002485</v>
      </c>
      <c r="O924" s="4">
        <f>((Produção!O918*(PreçoLivre!O920*(1-Plan1!$B$11)+O$4*Plan1!$E$16)-O$5-O$2)*O$7)</f>
        <v>1853710.5948313992</v>
      </c>
      <c r="P924" s="4">
        <f>((Produção!P918*(PreçoLivre!P920*(1-Plan1!$B$11)+P$4*Plan1!$E$16)-P$5-P$2)*P$7)</f>
        <v>1710289.0563018178</v>
      </c>
      <c r="Q924" s="4">
        <f>((Produção!Q918*(PreçoLivre!Q920*(1-Plan1!$B$11)+Q$4*Plan1!$E$16)-Q$5-Q$2)*Q$7)</f>
        <v>1719382.9385072514</v>
      </c>
      <c r="R924" s="4">
        <f>((Produção!R918*(PreçoLivre!R920*(1-Plan1!$B$11)+R$4*Plan1!$E$16)-R$5-R$2)*R$7)</f>
        <v>1708889.9691103271</v>
      </c>
      <c r="S924" s="4">
        <f>((Produção!S918*(PreçoLivre!S920*(1-Plan1!$B$11)+S$4*Plan1!$E$16)-S$5-S$2)*S$7)</f>
        <v>1486059.690707522</v>
      </c>
      <c r="T924" s="4">
        <f>((Produção!T918*(PreçoLivre!T920*(1-Plan1!$B$11)+T$4*Plan1!$E$16)-T$5-T$2)*T$7)</f>
        <v>1435375.109162956</v>
      </c>
      <c r="U924" s="4">
        <f>((Produção!U918*(PreçoLivre!U920*(1-Plan1!$B$11)+U$4*Plan1!$E$16)-U$5-U$2)*U$7)</f>
        <v>1303659.7171582463</v>
      </c>
      <c r="V924" s="4">
        <f>((Produção!V918*(PreçoLivre!V920*(1-Plan1!$B$11)+V$4*Plan1!$E$16)-V$5-V$2)*V$7)</f>
        <v>1234603.952034187</v>
      </c>
    </row>
    <row r="925" spans="1:22" x14ac:dyDescent="0.25">
      <c r="A925">
        <v>916</v>
      </c>
      <c r="B925" s="100">
        <f t="shared" si="14"/>
        <v>54151099.686810069</v>
      </c>
      <c r="C925" s="4">
        <f>((Produção!C919*(PreçoLivre!C921*(1-Plan1!$B$11)+C$4*Plan1!$E$16)-C$5-C$2)*C$7)</f>
        <v>6905936.6324939616</v>
      </c>
      <c r="D925" s="4">
        <f>((Produção!D919*(PreçoLivre!D921*(1-Plan1!$B$11)+D$4*Plan1!$E$16)-D$5-D$2)*D$7)</f>
        <v>6170264.7209034758</v>
      </c>
      <c r="E925" s="4">
        <f>((Produção!E919*(PreçoLivre!E921*(1-Plan1!$B$11)+E$4*Plan1!$E$16)-E$5-E$2)*E$7)</f>
        <v>5547593.8746918114</v>
      </c>
      <c r="F925" s="4">
        <f>((Produção!F919*(PreçoLivre!F921*(1-Plan1!$B$11)+F$4*Plan1!$E$16)-F$5-F$2)*F$7)</f>
        <v>4380610.5020888001</v>
      </c>
      <c r="G925" s="4">
        <f>((Produção!G919*(PreçoLivre!G921*(1-Plan1!$B$11)+G$4*Plan1!$E$16)-G$5-G$2)*G$7)</f>
        <v>4364160.7839964591</v>
      </c>
      <c r="H925" s="4">
        <f>((Produção!H919*(PreçoLivre!H921*(1-Plan1!$B$11)+H$4*Plan1!$E$16)-H$5-H$2)*H$7)</f>
        <v>3654145.7054792927</v>
      </c>
      <c r="I925" s="4">
        <f>((Produção!I919*(PreçoLivre!I921*(1-Plan1!$B$11)+I$4*Plan1!$E$16)-I$5-I$2)*I$7)</f>
        <v>3223400.4629350035</v>
      </c>
      <c r="J925" s="4">
        <f>((Produção!J919*(PreçoLivre!J921*(1-Plan1!$B$11)+J$4*Plan1!$E$16)-J$5-J$2)*J$7)</f>
        <v>2765064.752369768</v>
      </c>
      <c r="K925" s="4">
        <f>((Produção!K919*(PreçoLivre!K921*(1-Plan1!$B$11)+K$4*Plan1!$E$16)-K$5-K$2)*K$7)</f>
        <v>2441275.7204637006</v>
      </c>
      <c r="L925" s="4">
        <f>((Produção!L919*(PreçoLivre!L921*(1-Plan1!$B$11)+L$4*Plan1!$E$16)-L$5-L$2)*L$7)</f>
        <v>2328012.2743368698</v>
      </c>
      <c r="M925" s="4">
        <f>((Produção!M919*(PreçoLivre!M921*(1-Plan1!$B$11)+M$4*Plan1!$E$16)-M$5-M$2)*M$7)</f>
        <v>2023019.8003247462</v>
      </c>
      <c r="N925" s="4">
        <f>((Produção!N919*(PreçoLivre!N921*(1-Plan1!$B$11)+N$4*Plan1!$E$16)-N$5-N$2)*N$7)</f>
        <v>1654634.9589056852</v>
      </c>
      <c r="O925" s="4">
        <f>((Produção!O919*(PreçoLivre!O921*(1-Plan1!$B$11)+O$4*Plan1!$E$16)-O$5-O$2)*O$7)</f>
        <v>1472164.7452385107</v>
      </c>
      <c r="P925" s="4">
        <f>((Produção!P919*(PreçoLivre!P921*(1-Plan1!$B$11)+P$4*Plan1!$E$16)-P$5-P$2)*P$7)</f>
        <v>1376194.5470968424</v>
      </c>
      <c r="Q925" s="4">
        <f>((Produção!Q919*(PreçoLivre!Q921*(1-Plan1!$B$11)+Q$4*Plan1!$E$16)-Q$5-Q$2)*Q$7)</f>
        <v>1225463.9875871155</v>
      </c>
      <c r="R925" s="4">
        <f>((Produção!R919*(PreçoLivre!R921*(1-Plan1!$B$11)+R$4*Plan1!$E$16)-R$5-R$2)*R$7)</f>
        <v>1095026.4878187068</v>
      </c>
      <c r="S925" s="4">
        <f>((Produção!S919*(PreçoLivre!S921*(1-Plan1!$B$11)+S$4*Plan1!$E$16)-S$5-S$2)*S$7)</f>
        <v>986056.16184078355</v>
      </c>
      <c r="T925" s="4">
        <f>((Produção!T919*(PreçoLivre!T921*(1-Plan1!$B$11)+T$4*Plan1!$E$16)-T$5-T$2)*T$7)</f>
        <v>928596.56006188621</v>
      </c>
      <c r="U925" s="4">
        <f>((Produção!U919*(PreçoLivre!U921*(1-Plan1!$B$11)+U$4*Plan1!$E$16)-U$5-U$2)*U$7)</f>
        <v>832838.08069314738</v>
      </c>
      <c r="V925" s="4">
        <f>((Produção!V919*(PreçoLivre!V921*(1-Plan1!$B$11)+V$4*Plan1!$E$16)-V$5-V$2)*V$7)</f>
        <v>776638.92748351314</v>
      </c>
    </row>
    <row r="926" spans="1:22" x14ac:dyDescent="0.25">
      <c r="A926">
        <v>917</v>
      </c>
      <c r="B926" s="100">
        <f t="shared" si="14"/>
        <v>68828340.174538299</v>
      </c>
      <c r="C926" s="4">
        <f>((Produção!C920*(PreçoLivre!C922*(1-Plan1!$B$11)+C$4*Plan1!$E$16)-C$5-C$2)*C$7)</f>
        <v>7106232.7917532083</v>
      </c>
      <c r="D926" s="4">
        <f>((Produção!D920*(PreçoLivre!D922*(1-Plan1!$B$11)+D$4*Plan1!$E$16)-D$5-D$2)*D$7)</f>
        <v>6949409.4663295234</v>
      </c>
      <c r="E926" s="4">
        <f>((Produção!E920*(PreçoLivre!E922*(1-Plan1!$B$11)+E$4*Plan1!$E$16)-E$5-E$2)*E$7)</f>
        <v>6085710.9104901263</v>
      </c>
      <c r="F926" s="4">
        <f>((Produção!F920*(PreçoLivre!F922*(1-Plan1!$B$11)+F$4*Plan1!$E$16)-F$5-F$2)*F$7)</f>
        <v>5672640.4808487138</v>
      </c>
      <c r="G926" s="4">
        <f>((Produção!G920*(PreçoLivre!G922*(1-Plan1!$B$11)+G$4*Plan1!$E$16)-G$5-G$2)*G$7)</f>
        <v>4793107.2616021195</v>
      </c>
      <c r="H926" s="4">
        <f>((Produção!H920*(PreçoLivre!H922*(1-Plan1!$B$11)+H$4*Plan1!$E$16)-H$5-H$2)*H$7)</f>
        <v>4424432.7755715046</v>
      </c>
      <c r="I926" s="4">
        <f>((Produção!I920*(PreçoLivre!I922*(1-Plan1!$B$11)+I$4*Plan1!$E$16)-I$5-I$2)*I$7)</f>
        <v>3993018.4467627909</v>
      </c>
      <c r="J926" s="4">
        <f>((Produção!J920*(PreçoLivre!J922*(1-Plan1!$B$11)+J$4*Plan1!$E$16)-J$5-J$2)*J$7)</f>
        <v>3632640.0522924173</v>
      </c>
      <c r="K926" s="4">
        <f>((Produção!K920*(PreçoLivre!K922*(1-Plan1!$B$11)+K$4*Plan1!$E$16)-K$5-K$2)*K$7)</f>
        <v>3364691.8485226715</v>
      </c>
      <c r="L926" s="4">
        <f>((Produção!L920*(PreçoLivre!L922*(1-Plan1!$B$11)+L$4*Plan1!$E$16)-L$5-L$2)*L$7)</f>
        <v>3346661.7157358071</v>
      </c>
      <c r="M926" s="4">
        <f>((Produção!M920*(PreçoLivre!M922*(1-Plan1!$B$11)+M$4*Plan1!$E$16)-M$5-M$2)*M$7)</f>
        <v>2974883.1247344115</v>
      </c>
      <c r="N926" s="4">
        <f>((Produção!N920*(PreçoLivre!N922*(1-Plan1!$B$11)+N$4*Plan1!$E$16)-N$5-N$2)*N$7)</f>
        <v>2907965.8206486809</v>
      </c>
      <c r="O926" s="4">
        <f>((Produção!O920*(PreçoLivre!O922*(1-Plan1!$B$11)+O$4*Plan1!$E$16)-O$5-O$2)*O$7)</f>
        <v>2846062.6670998354</v>
      </c>
      <c r="P926" s="4">
        <f>((Produção!P920*(PreçoLivre!P922*(1-Plan1!$B$11)+P$4*Plan1!$E$16)-P$5-P$2)*P$7)</f>
        <v>2162249.2564931698</v>
      </c>
      <c r="Q926" s="4">
        <f>((Produção!Q920*(PreçoLivre!Q922*(1-Plan1!$B$11)+Q$4*Plan1!$E$16)-Q$5-Q$2)*Q$7)</f>
        <v>1919751.3501580241</v>
      </c>
      <c r="R926" s="4">
        <f>((Produção!R920*(PreçoLivre!R922*(1-Plan1!$B$11)+R$4*Plan1!$E$16)-R$5-R$2)*R$7)</f>
        <v>1679778.8707941675</v>
      </c>
      <c r="S926" s="4">
        <f>((Produção!S920*(PreçoLivre!S922*(1-Plan1!$B$11)+S$4*Plan1!$E$16)-S$5-S$2)*S$7)</f>
        <v>1413409.3351455352</v>
      </c>
      <c r="T926" s="4">
        <f>((Produção!T920*(PreçoLivre!T922*(1-Plan1!$B$11)+T$4*Plan1!$E$16)-T$5-T$2)*T$7)</f>
        <v>1284295.9342599534</v>
      </c>
      <c r="U926" s="4">
        <f>((Produção!U920*(PreçoLivre!U922*(1-Plan1!$B$11)+U$4*Plan1!$E$16)-U$5-U$2)*U$7)</f>
        <v>1214764.4466965424</v>
      </c>
      <c r="V926" s="4">
        <f>((Produção!V920*(PreçoLivre!V922*(1-Plan1!$B$11)+V$4*Plan1!$E$16)-V$5-V$2)*V$7)</f>
        <v>1056633.6185991156</v>
      </c>
    </row>
    <row r="927" spans="1:22" x14ac:dyDescent="0.25">
      <c r="A927">
        <v>918</v>
      </c>
      <c r="B927" s="100">
        <f t="shared" si="14"/>
        <v>64682874.833399966</v>
      </c>
      <c r="C927" s="4">
        <f>((Produção!C921*(PreçoLivre!C923*(1-Plan1!$B$11)+C$4*Plan1!$E$16)-C$5-C$2)*C$7)</f>
        <v>7791215.8719790699</v>
      </c>
      <c r="D927" s="4">
        <f>((Produção!D921*(PreçoLivre!D923*(1-Plan1!$B$11)+D$4*Plan1!$E$16)-D$5-D$2)*D$7)</f>
        <v>6869490.6105196159</v>
      </c>
      <c r="E927" s="4">
        <f>((Produção!E921*(PreçoLivre!E923*(1-Plan1!$B$11)+E$4*Plan1!$E$16)-E$5-E$2)*E$7)</f>
        <v>5950034.7276209928</v>
      </c>
      <c r="F927" s="4">
        <f>((Produção!F921*(PreçoLivre!F923*(1-Plan1!$B$11)+F$4*Plan1!$E$16)-F$5-F$2)*F$7)</f>
        <v>5607583.368421495</v>
      </c>
      <c r="G927" s="4">
        <f>((Produção!G921*(PreçoLivre!G923*(1-Plan1!$B$11)+G$4*Plan1!$E$16)-G$5-G$2)*G$7)</f>
        <v>5078046.7716588723</v>
      </c>
      <c r="H927" s="4">
        <f>((Produção!H921*(PreçoLivre!H923*(1-Plan1!$B$11)+H$4*Plan1!$E$16)-H$5-H$2)*H$7)</f>
        <v>4559819.3848195272</v>
      </c>
      <c r="I927" s="4">
        <f>((Produção!I921*(PreçoLivre!I923*(1-Plan1!$B$11)+I$4*Plan1!$E$16)-I$5-I$2)*I$7)</f>
        <v>3909772.5567409224</v>
      </c>
      <c r="J927" s="4">
        <f>((Produção!J921*(PreçoLivre!J923*(1-Plan1!$B$11)+J$4*Plan1!$E$16)-J$5-J$2)*J$7)</f>
        <v>3665893.8452598085</v>
      </c>
      <c r="K927" s="4">
        <f>((Produção!K921*(PreçoLivre!K923*(1-Plan1!$B$11)+K$4*Plan1!$E$16)-K$5-K$2)*K$7)</f>
        <v>3137478.1669439385</v>
      </c>
      <c r="L927" s="4">
        <f>((Produção!L921*(PreçoLivre!L923*(1-Plan1!$B$11)+L$4*Plan1!$E$16)-L$5-L$2)*L$7)</f>
        <v>3045334.4884764305</v>
      </c>
      <c r="M927" s="4">
        <f>((Produção!M921*(PreçoLivre!M923*(1-Plan1!$B$11)+M$4*Plan1!$E$16)-M$5-M$2)*M$7)</f>
        <v>2354879.2645224263</v>
      </c>
      <c r="N927" s="4">
        <f>((Produção!N921*(PreçoLivre!N923*(1-Plan1!$B$11)+N$4*Plan1!$E$16)-N$5-N$2)*N$7)</f>
        <v>2061740.6996783484</v>
      </c>
      <c r="O927" s="4">
        <f>((Produção!O921*(PreçoLivre!O923*(1-Plan1!$B$11)+O$4*Plan1!$E$16)-O$5-O$2)*O$7)</f>
        <v>1906596.3225152025</v>
      </c>
      <c r="P927" s="4">
        <f>((Produção!P921*(PreçoLivre!P923*(1-Plan1!$B$11)+P$4*Plan1!$E$16)-P$5-P$2)*P$7)</f>
        <v>1567331.2073350749</v>
      </c>
      <c r="Q927" s="4">
        <f>((Produção!Q921*(PreçoLivre!Q923*(1-Plan1!$B$11)+Q$4*Plan1!$E$16)-Q$5-Q$2)*Q$7)</f>
        <v>1438717.9301968815</v>
      </c>
      <c r="R927" s="4">
        <f>((Produção!R921*(PreçoLivre!R923*(1-Plan1!$B$11)+R$4*Plan1!$E$16)-R$5-R$2)*R$7)</f>
        <v>1349662.3250569496</v>
      </c>
      <c r="S927" s="4">
        <f>((Produção!S921*(PreçoLivre!S923*(1-Plan1!$B$11)+S$4*Plan1!$E$16)-S$5-S$2)*S$7)</f>
        <v>1282784.4264928312</v>
      </c>
      <c r="T927" s="4">
        <f>((Produção!T921*(PreçoLivre!T923*(1-Plan1!$B$11)+T$4*Plan1!$E$16)-T$5-T$2)*T$7)</f>
        <v>1154389.1061216525</v>
      </c>
      <c r="U927" s="4">
        <f>((Produção!U921*(PreçoLivre!U923*(1-Plan1!$B$11)+U$4*Plan1!$E$16)-U$5-U$2)*U$7)</f>
        <v>1000085.9477284856</v>
      </c>
      <c r="V927" s="4">
        <f>((Produção!V921*(PreçoLivre!V923*(1-Plan1!$B$11)+V$4*Plan1!$E$16)-V$5-V$2)*V$7)</f>
        <v>952017.811311436</v>
      </c>
    </row>
    <row r="928" spans="1:22" x14ac:dyDescent="0.25">
      <c r="A928">
        <v>919</v>
      </c>
      <c r="B928" s="100">
        <f t="shared" si="14"/>
        <v>79848693.047926024</v>
      </c>
      <c r="C928" s="4">
        <f>((Produção!C922*(PreçoLivre!C924*(1-Plan1!$B$11)+C$4*Plan1!$E$16)-C$5-C$2)*C$7)</f>
        <v>7138885.4884958956</v>
      </c>
      <c r="D928" s="4">
        <f>((Produção!D922*(PreçoLivre!D924*(1-Plan1!$B$11)+D$4*Plan1!$E$16)-D$5-D$2)*D$7)</f>
        <v>7683584.9902053904</v>
      </c>
      <c r="E928" s="4">
        <f>((Produção!E922*(PreçoLivre!E924*(1-Plan1!$B$11)+E$4*Plan1!$E$16)-E$5-E$2)*E$7)</f>
        <v>7096687.2101582754</v>
      </c>
      <c r="F928" s="4">
        <f>((Produção!F922*(PreçoLivre!F924*(1-Plan1!$B$11)+F$4*Plan1!$E$16)-F$5-F$2)*F$7)</f>
        <v>6286451.8670557104</v>
      </c>
      <c r="G928" s="4">
        <f>((Produção!G922*(PreçoLivre!G924*(1-Plan1!$B$11)+G$4*Plan1!$E$16)-G$5-G$2)*G$7)</f>
        <v>5831318.1192699894</v>
      </c>
      <c r="H928" s="4">
        <f>((Produção!H922*(PreçoLivre!H924*(1-Plan1!$B$11)+H$4*Plan1!$E$16)-H$5-H$2)*H$7)</f>
        <v>5024396.5895148311</v>
      </c>
      <c r="I928" s="4">
        <f>((Produção!I922*(PreçoLivre!I924*(1-Plan1!$B$11)+I$4*Plan1!$E$16)-I$5-I$2)*I$7)</f>
        <v>4239744.1019071778</v>
      </c>
      <c r="J928" s="4">
        <f>((Produção!J922*(PreçoLivre!J924*(1-Plan1!$B$11)+J$4*Plan1!$E$16)-J$5-J$2)*J$7)</f>
        <v>4228015.2916959077</v>
      </c>
      <c r="K928" s="4">
        <f>((Produção!K922*(PreçoLivre!K924*(1-Plan1!$B$11)+K$4*Plan1!$E$16)-K$5-K$2)*K$7)</f>
        <v>4121656.5714535778</v>
      </c>
      <c r="L928" s="4">
        <f>((Produção!L922*(PreçoLivre!L924*(1-Plan1!$B$11)+L$4*Plan1!$E$16)-L$5-L$2)*L$7)</f>
        <v>3847341.4584382018</v>
      </c>
      <c r="M928" s="4">
        <f>((Produção!M922*(PreçoLivre!M924*(1-Plan1!$B$11)+M$4*Plan1!$E$16)-M$5-M$2)*M$7)</f>
        <v>3483761.3596902159</v>
      </c>
      <c r="N928" s="4">
        <f>((Produção!N922*(PreçoLivre!N924*(1-Plan1!$B$11)+N$4*Plan1!$E$16)-N$5-N$2)*N$7)</f>
        <v>2938803.1937277466</v>
      </c>
      <c r="O928" s="4">
        <f>((Produção!O922*(PreçoLivre!O924*(1-Plan1!$B$11)+O$4*Plan1!$E$16)-O$5-O$2)*O$7)</f>
        <v>2848966.3147378247</v>
      </c>
      <c r="P928" s="4">
        <f>((Produção!P922*(PreçoLivre!P924*(1-Plan1!$B$11)+P$4*Plan1!$E$16)-P$5-P$2)*P$7)</f>
        <v>2759637.7862055833</v>
      </c>
      <c r="Q928" s="4">
        <f>((Produção!Q922*(PreçoLivre!Q924*(1-Plan1!$B$11)+Q$4*Plan1!$E$16)-Q$5-Q$2)*Q$7)</f>
        <v>2615998.4523895979</v>
      </c>
      <c r="R928" s="4">
        <f>((Produção!R922*(PreçoLivre!R924*(1-Plan1!$B$11)+R$4*Plan1!$E$16)-R$5-R$2)*R$7)</f>
        <v>2346493.3329829928</v>
      </c>
      <c r="S928" s="4">
        <f>((Produção!S922*(PreçoLivre!S924*(1-Plan1!$B$11)+S$4*Plan1!$E$16)-S$5-S$2)*S$7)</f>
        <v>2058299.5206478781</v>
      </c>
      <c r="T928" s="4">
        <f>((Produção!T922*(PreçoLivre!T924*(1-Plan1!$B$11)+T$4*Plan1!$E$16)-T$5-T$2)*T$7)</f>
        <v>1795580.8396561176</v>
      </c>
      <c r="U928" s="4">
        <f>((Produção!U922*(PreçoLivre!U924*(1-Plan1!$B$11)+U$4*Plan1!$E$16)-U$5-U$2)*U$7)</f>
        <v>1799638.3487166623</v>
      </c>
      <c r="V928" s="4">
        <f>((Produção!V922*(PreçoLivre!V924*(1-Plan1!$B$11)+V$4*Plan1!$E$16)-V$5-V$2)*V$7)</f>
        <v>1703432.2109764398</v>
      </c>
    </row>
    <row r="929" spans="1:22" x14ac:dyDescent="0.25">
      <c r="A929">
        <v>920</v>
      </c>
      <c r="B929" s="100">
        <f t="shared" si="14"/>
        <v>70868612.981896907</v>
      </c>
      <c r="C929" s="4">
        <f>((Produção!C923*(PreçoLivre!C925*(1-Plan1!$B$11)+C$4*Plan1!$E$16)-C$5-C$2)*C$7)</f>
        <v>7205254.4465987356</v>
      </c>
      <c r="D929" s="4">
        <f>((Produção!D923*(PreçoLivre!D925*(1-Plan1!$B$11)+D$4*Plan1!$E$16)-D$5-D$2)*D$7)</f>
        <v>6625202.0513366321</v>
      </c>
      <c r="E929" s="4">
        <f>((Produção!E923*(PreçoLivre!E925*(1-Plan1!$B$11)+E$4*Plan1!$E$16)-E$5-E$2)*E$7)</f>
        <v>6244049.7352875443</v>
      </c>
      <c r="F929" s="4">
        <f>((Produção!F923*(PreçoLivre!F925*(1-Plan1!$B$11)+F$4*Plan1!$E$16)-F$5-F$2)*F$7)</f>
        <v>5173837.2106539663</v>
      </c>
      <c r="G929" s="4">
        <f>((Produção!G923*(PreçoLivre!G925*(1-Plan1!$B$11)+G$4*Plan1!$E$16)-G$5-G$2)*G$7)</f>
        <v>4712828.6156704742</v>
      </c>
      <c r="H929" s="4">
        <f>((Produção!H923*(PreçoLivre!H925*(1-Plan1!$B$11)+H$4*Plan1!$E$16)-H$5-H$2)*H$7)</f>
        <v>4217180.210295774</v>
      </c>
      <c r="I929" s="4">
        <f>((Produção!I923*(PreçoLivre!I925*(1-Plan1!$B$11)+I$4*Plan1!$E$16)-I$5-I$2)*I$7)</f>
        <v>4362808.0947894715</v>
      </c>
      <c r="J929" s="4">
        <f>((Produção!J923*(PreçoLivre!J925*(1-Plan1!$B$11)+J$4*Plan1!$E$16)-J$5-J$2)*J$7)</f>
        <v>4240229.9104058528</v>
      </c>
      <c r="K929" s="4">
        <f>((Produção!K923*(PreçoLivre!K925*(1-Plan1!$B$11)+K$4*Plan1!$E$16)-K$5-K$2)*K$7)</f>
        <v>3802302.2117718663</v>
      </c>
      <c r="L929" s="4">
        <f>((Produção!L923*(PreçoLivre!L925*(1-Plan1!$B$11)+L$4*Plan1!$E$16)-L$5-L$2)*L$7)</f>
        <v>3667001.992423397</v>
      </c>
      <c r="M929" s="4">
        <f>((Produção!M923*(PreçoLivre!M925*(1-Plan1!$B$11)+M$4*Plan1!$E$16)-M$5-M$2)*M$7)</f>
        <v>3188132.1688438649</v>
      </c>
      <c r="N929" s="4">
        <f>((Produção!N923*(PreçoLivre!N925*(1-Plan1!$B$11)+N$4*Plan1!$E$16)-N$5-N$2)*N$7)</f>
        <v>2991155.6766260411</v>
      </c>
      <c r="O929" s="4">
        <f>((Produção!O923*(PreçoLivre!O925*(1-Plan1!$B$11)+O$4*Plan1!$E$16)-O$5-O$2)*O$7)</f>
        <v>2697016.4850033787</v>
      </c>
      <c r="P929" s="4">
        <f>((Produção!P923*(PreçoLivre!P925*(1-Plan1!$B$11)+P$4*Plan1!$E$16)-P$5-P$2)*P$7)</f>
        <v>2375591.459401154</v>
      </c>
      <c r="Q929" s="4">
        <f>((Produção!Q923*(PreçoLivre!Q925*(1-Plan1!$B$11)+Q$4*Plan1!$E$16)-Q$5-Q$2)*Q$7)</f>
        <v>2136765.9533826862</v>
      </c>
      <c r="R929" s="4">
        <f>((Produção!R923*(PreçoLivre!R925*(1-Plan1!$B$11)+R$4*Plan1!$E$16)-R$5-R$2)*R$7)</f>
        <v>1798855.750279679</v>
      </c>
      <c r="S929" s="4">
        <f>((Produção!S923*(PreçoLivre!S925*(1-Plan1!$B$11)+S$4*Plan1!$E$16)-S$5-S$2)*S$7)</f>
        <v>1594544.3812443919</v>
      </c>
      <c r="T929" s="4">
        <f>((Produção!T923*(PreçoLivre!T925*(1-Plan1!$B$11)+T$4*Plan1!$E$16)-T$5-T$2)*T$7)</f>
        <v>1403336.3660240774</v>
      </c>
      <c r="U929" s="4">
        <f>((Produção!U923*(PreçoLivre!U925*(1-Plan1!$B$11)+U$4*Plan1!$E$16)-U$5-U$2)*U$7)</f>
        <v>1268734.6525487853</v>
      </c>
      <c r="V929" s="4">
        <f>((Produção!V923*(PreçoLivre!V925*(1-Plan1!$B$11)+V$4*Plan1!$E$16)-V$5-V$2)*V$7)</f>
        <v>1163785.6093091145</v>
      </c>
    </row>
    <row r="930" spans="1:22" x14ac:dyDescent="0.25">
      <c r="A930">
        <v>921</v>
      </c>
      <c r="B930" s="100">
        <f t="shared" si="14"/>
        <v>82929881.480733305</v>
      </c>
      <c r="C930" s="4">
        <f>((Produção!C924*(PreçoLivre!C926*(1-Plan1!$B$11)+C$4*Plan1!$E$16)-C$5-C$2)*C$7)</f>
        <v>7878327.1383365206</v>
      </c>
      <c r="D930" s="4">
        <f>((Produção!D924*(PreçoLivre!D926*(1-Plan1!$B$11)+D$4*Plan1!$E$16)-D$5-D$2)*D$7)</f>
        <v>7054227.2319053868</v>
      </c>
      <c r="E930" s="4">
        <f>((Produção!E924*(PreçoLivre!E926*(1-Plan1!$B$11)+E$4*Plan1!$E$16)-E$5-E$2)*E$7)</f>
        <v>6470901.3590482278</v>
      </c>
      <c r="F930" s="4">
        <f>((Produção!F924*(PreçoLivre!F926*(1-Plan1!$B$11)+F$4*Plan1!$E$16)-F$5-F$2)*F$7)</f>
        <v>5739251.979990202</v>
      </c>
      <c r="G930" s="4">
        <f>((Produção!G924*(PreçoLivre!G926*(1-Plan1!$B$11)+G$4*Plan1!$E$16)-G$5-G$2)*G$7)</f>
        <v>5626444.899093166</v>
      </c>
      <c r="H930" s="4">
        <f>((Produção!H924*(PreçoLivre!H926*(1-Plan1!$B$11)+H$4*Plan1!$E$16)-H$5-H$2)*H$7)</f>
        <v>5438535.7956851069</v>
      </c>
      <c r="I930" s="4">
        <f>((Produção!I924*(PreçoLivre!I926*(1-Plan1!$B$11)+I$4*Plan1!$E$16)-I$5-I$2)*I$7)</f>
        <v>5255658.1904720096</v>
      </c>
      <c r="J930" s="4">
        <f>((Produção!J924*(PreçoLivre!J926*(1-Plan1!$B$11)+J$4*Plan1!$E$16)-J$5-J$2)*J$7)</f>
        <v>4780401.2530036615</v>
      </c>
      <c r="K930" s="4">
        <f>((Produção!K924*(PreçoLivre!K926*(1-Plan1!$B$11)+K$4*Plan1!$E$16)-K$5-K$2)*K$7)</f>
        <v>4545858.4114105329</v>
      </c>
      <c r="L930" s="4">
        <f>((Produção!L924*(PreçoLivre!L926*(1-Plan1!$B$11)+L$4*Plan1!$E$16)-L$5-L$2)*L$7)</f>
        <v>4239502.8064323673</v>
      </c>
      <c r="M930" s="4">
        <f>((Produção!M924*(PreçoLivre!M926*(1-Plan1!$B$11)+M$4*Plan1!$E$16)-M$5-M$2)*M$7)</f>
        <v>3896300.0430860287</v>
      </c>
      <c r="N930" s="4">
        <f>((Produção!N924*(PreçoLivre!N926*(1-Plan1!$B$11)+N$4*Plan1!$E$16)-N$5-N$2)*N$7)</f>
        <v>3526046.3222402213</v>
      </c>
      <c r="O930" s="4">
        <f>((Produção!O924*(PreçoLivre!O926*(1-Plan1!$B$11)+O$4*Plan1!$E$16)-O$5-O$2)*O$7)</f>
        <v>3435821.3742392282</v>
      </c>
      <c r="P930" s="4">
        <f>((Produção!P924*(PreçoLivre!P926*(1-Plan1!$B$11)+P$4*Plan1!$E$16)-P$5-P$2)*P$7)</f>
        <v>2892612.4267315799</v>
      </c>
      <c r="Q930" s="4">
        <f>((Produção!Q924*(PreçoLivre!Q926*(1-Plan1!$B$11)+Q$4*Plan1!$E$16)-Q$5-Q$2)*Q$7)</f>
        <v>2738322.4520161855</v>
      </c>
      <c r="R930" s="4">
        <f>((Produção!R924*(PreçoLivre!R926*(1-Plan1!$B$11)+R$4*Plan1!$E$16)-R$5-R$2)*R$7)</f>
        <v>2380264.4377242429</v>
      </c>
      <c r="S930" s="4">
        <f>((Produção!S924*(PreçoLivre!S926*(1-Plan1!$B$11)+S$4*Plan1!$E$16)-S$5-S$2)*S$7)</f>
        <v>1948123.6315833488</v>
      </c>
      <c r="T930" s="4">
        <f>((Produção!T924*(PreçoLivre!T926*(1-Plan1!$B$11)+T$4*Plan1!$E$16)-T$5-T$2)*T$7)</f>
        <v>1784794.4823711093</v>
      </c>
      <c r="U930" s="4">
        <f>((Produção!U924*(PreçoLivre!U926*(1-Plan1!$B$11)+U$4*Plan1!$E$16)-U$5-U$2)*U$7)</f>
        <v>1700661.8061510809</v>
      </c>
      <c r="V930" s="4">
        <f>((Produção!V924*(PreçoLivre!V926*(1-Plan1!$B$11)+V$4*Plan1!$E$16)-V$5-V$2)*V$7)</f>
        <v>1597825.4392131006</v>
      </c>
    </row>
    <row r="931" spans="1:22" x14ac:dyDescent="0.25">
      <c r="A931">
        <v>922</v>
      </c>
      <c r="B931" s="100">
        <f t="shared" si="14"/>
        <v>60570755.029459417</v>
      </c>
      <c r="C931" s="4">
        <f>((Produção!C925*(PreçoLivre!C927*(1-Plan1!$B$11)+C$4*Plan1!$E$16)-C$5-C$2)*C$7)</f>
        <v>7825413.0060572997</v>
      </c>
      <c r="D931" s="4">
        <f>((Produção!D925*(PreçoLivre!D927*(1-Plan1!$B$11)+D$4*Plan1!$E$16)-D$5-D$2)*D$7)</f>
        <v>6976367.1595567167</v>
      </c>
      <c r="E931" s="4">
        <f>((Produção!E925*(PreçoLivre!E927*(1-Plan1!$B$11)+E$4*Plan1!$E$16)-E$5-E$2)*E$7)</f>
        <v>6020469.5835394058</v>
      </c>
      <c r="F931" s="4">
        <f>((Produção!F925*(PreçoLivre!F927*(1-Plan1!$B$11)+F$4*Plan1!$E$16)-F$5-F$2)*F$7)</f>
        <v>5214135.1779648941</v>
      </c>
      <c r="G931" s="4">
        <f>((Produção!G925*(PreçoLivre!G927*(1-Plan1!$B$11)+G$4*Plan1!$E$16)-G$5-G$2)*G$7)</f>
        <v>4550915.9970738804</v>
      </c>
      <c r="H931" s="4">
        <f>((Produção!H925*(PreçoLivre!H927*(1-Plan1!$B$11)+H$4*Plan1!$E$16)-H$5-H$2)*H$7)</f>
        <v>4151276.9299725797</v>
      </c>
      <c r="I931" s="4">
        <f>((Produção!I925*(PreçoLivre!I927*(1-Plan1!$B$11)+I$4*Plan1!$E$16)-I$5-I$2)*I$7)</f>
        <v>3852026.3969295179</v>
      </c>
      <c r="J931" s="4">
        <f>((Produção!J925*(PreçoLivre!J927*(1-Plan1!$B$11)+J$4*Plan1!$E$16)-J$5-J$2)*J$7)</f>
        <v>3482252.7246509991</v>
      </c>
      <c r="K931" s="4">
        <f>((Produção!K925*(PreçoLivre!K927*(1-Plan1!$B$11)+K$4*Plan1!$E$16)-K$5-K$2)*K$7)</f>
        <v>2704204.2800361272</v>
      </c>
      <c r="L931" s="4">
        <f>((Produção!L925*(PreçoLivre!L927*(1-Plan1!$B$11)+L$4*Plan1!$E$16)-L$5-L$2)*L$7)</f>
        <v>2440450.301705752</v>
      </c>
      <c r="M931" s="4">
        <f>((Produção!M925*(PreçoLivre!M927*(1-Plan1!$B$11)+M$4*Plan1!$E$16)-M$5-M$2)*M$7)</f>
        <v>2022503.9781266977</v>
      </c>
      <c r="N931" s="4">
        <f>((Produção!N925*(PreçoLivre!N927*(1-Plan1!$B$11)+N$4*Plan1!$E$16)-N$5-N$2)*N$7)</f>
        <v>1834282.8736178803</v>
      </c>
      <c r="O931" s="4">
        <f>((Produção!O925*(PreçoLivre!O927*(1-Plan1!$B$11)+O$4*Plan1!$E$16)-O$5-O$2)*O$7)</f>
        <v>1586148.2122646393</v>
      </c>
      <c r="P931" s="4">
        <f>((Produção!P925*(PreçoLivre!P927*(1-Plan1!$B$11)+P$4*Plan1!$E$16)-P$5-P$2)*P$7)</f>
        <v>1458190.0452481203</v>
      </c>
      <c r="Q931" s="4">
        <f>((Produção!Q925*(PreçoLivre!Q927*(1-Plan1!$B$11)+Q$4*Plan1!$E$16)-Q$5-Q$2)*Q$7)</f>
        <v>1318706.3157412065</v>
      </c>
      <c r="R931" s="4">
        <f>((Produção!R925*(PreçoLivre!R927*(1-Plan1!$B$11)+R$4*Plan1!$E$16)-R$5-R$2)*R$7)</f>
        <v>1244685.8640694669</v>
      </c>
      <c r="S931" s="4">
        <f>((Produção!S925*(PreçoLivre!S927*(1-Plan1!$B$11)+S$4*Plan1!$E$16)-S$5-S$2)*S$7)</f>
        <v>1163466.417140353</v>
      </c>
      <c r="T931" s="4">
        <f>((Produção!T925*(PreçoLivre!T927*(1-Plan1!$B$11)+T$4*Plan1!$E$16)-T$5-T$2)*T$7)</f>
        <v>1032446.3158880897</v>
      </c>
      <c r="U931" s="4">
        <f>((Produção!U925*(PreçoLivre!U927*(1-Plan1!$B$11)+U$4*Plan1!$E$16)-U$5-U$2)*U$7)</f>
        <v>911994.89019676647</v>
      </c>
      <c r="V931" s="4">
        <f>((Produção!V925*(PreçoLivre!V927*(1-Plan1!$B$11)+V$4*Plan1!$E$16)-V$5-V$2)*V$7)</f>
        <v>780818.55967901391</v>
      </c>
    </row>
    <row r="932" spans="1:22" x14ac:dyDescent="0.25">
      <c r="A932">
        <v>923</v>
      </c>
      <c r="B932" s="100">
        <f t="shared" si="14"/>
        <v>61826105.923002347</v>
      </c>
      <c r="C932" s="4">
        <f>((Produção!C926*(PreçoLivre!C928*(1-Plan1!$B$11)+C$4*Plan1!$E$16)-C$5-C$2)*C$7)</f>
        <v>7454700.6194121605</v>
      </c>
      <c r="D932" s="4">
        <f>((Produção!D926*(PreçoLivre!D928*(1-Plan1!$B$11)+D$4*Plan1!$E$16)-D$5-D$2)*D$7)</f>
        <v>7234395.0527315242</v>
      </c>
      <c r="E932" s="4">
        <f>((Produção!E926*(PreçoLivre!E928*(1-Plan1!$B$11)+E$4*Plan1!$E$16)-E$5-E$2)*E$7)</f>
        <v>6371843.9149197293</v>
      </c>
      <c r="F932" s="4">
        <f>((Produção!F926*(PreçoLivre!F928*(1-Plan1!$B$11)+F$4*Plan1!$E$16)-F$5-F$2)*F$7)</f>
        <v>5804533.1687351186</v>
      </c>
      <c r="G932" s="4">
        <f>((Produção!G926*(PreçoLivre!G928*(1-Plan1!$B$11)+G$4*Plan1!$E$16)-G$5-G$2)*G$7)</f>
        <v>4696942.3402444916</v>
      </c>
      <c r="H932" s="4">
        <f>((Produção!H926*(PreçoLivre!H928*(1-Plan1!$B$11)+H$4*Plan1!$E$16)-H$5-H$2)*H$7)</f>
        <v>4242680.6212651646</v>
      </c>
      <c r="I932" s="4">
        <f>((Produção!I926*(PreçoLivre!I928*(1-Plan1!$B$11)+I$4*Plan1!$E$16)-I$5-I$2)*I$7)</f>
        <v>3826380.6776755112</v>
      </c>
      <c r="J932" s="4">
        <f>((Produção!J926*(PreçoLivre!J928*(1-Plan1!$B$11)+J$4*Plan1!$E$16)-J$5-J$2)*J$7)</f>
        <v>3151226.3327015722</v>
      </c>
      <c r="K932" s="4">
        <f>((Produção!K926*(PreçoLivre!K928*(1-Plan1!$B$11)+K$4*Plan1!$E$16)-K$5-K$2)*K$7)</f>
        <v>2581258.5748039582</v>
      </c>
      <c r="L932" s="4">
        <f>((Produção!L926*(PreçoLivre!L928*(1-Plan1!$B$11)+L$4*Plan1!$E$16)-L$5-L$2)*L$7)</f>
        <v>2235834.5009847796</v>
      </c>
      <c r="M932" s="4">
        <f>((Produção!M926*(PreçoLivre!M928*(1-Plan1!$B$11)+M$4*Plan1!$E$16)-M$5-M$2)*M$7)</f>
        <v>2105467.9892775025</v>
      </c>
      <c r="N932" s="4">
        <f>((Produção!N926*(PreçoLivre!N928*(1-Plan1!$B$11)+N$4*Plan1!$E$16)-N$5-N$2)*N$7)</f>
        <v>1807313.9933182956</v>
      </c>
      <c r="O932" s="4">
        <f>((Produção!O926*(PreçoLivre!O928*(1-Plan1!$B$11)+O$4*Plan1!$E$16)-O$5-O$2)*O$7)</f>
        <v>1725657.0764078177</v>
      </c>
      <c r="P932" s="4">
        <f>((Produção!P926*(PreçoLivre!P928*(1-Plan1!$B$11)+P$4*Plan1!$E$16)-P$5-P$2)*P$7)</f>
        <v>1585825.9453562496</v>
      </c>
      <c r="Q932" s="4">
        <f>((Produção!Q926*(PreçoLivre!Q928*(1-Plan1!$B$11)+Q$4*Plan1!$E$16)-Q$5-Q$2)*Q$7)</f>
        <v>1423022.7867703114</v>
      </c>
      <c r="R932" s="4">
        <f>((Produção!R926*(PreçoLivre!R928*(1-Plan1!$B$11)+R$4*Plan1!$E$16)-R$5-R$2)*R$7)</f>
        <v>1346516.1195749319</v>
      </c>
      <c r="S932" s="4">
        <f>((Produção!S926*(PreçoLivre!S928*(1-Plan1!$B$11)+S$4*Plan1!$E$16)-S$5-S$2)*S$7)</f>
        <v>1185313.0353552168</v>
      </c>
      <c r="T932" s="4">
        <f>((Produção!T926*(PreçoLivre!T928*(1-Plan1!$B$11)+T$4*Plan1!$E$16)-T$5-T$2)*T$7)</f>
        <v>1170193.4942914885</v>
      </c>
      <c r="U932" s="4">
        <f>((Produção!U926*(PreçoLivre!U928*(1-Plan1!$B$11)+U$4*Plan1!$E$16)-U$5-U$2)*U$7)</f>
        <v>984984.11879285052</v>
      </c>
      <c r="V932" s="4">
        <f>((Produção!V926*(PreçoLivre!V928*(1-Plan1!$B$11)+V$4*Plan1!$E$16)-V$5-V$2)*V$7)</f>
        <v>892015.56038365944</v>
      </c>
    </row>
    <row r="933" spans="1:22" x14ac:dyDescent="0.25">
      <c r="A933">
        <v>924</v>
      </c>
      <c r="B933" s="100">
        <f t="shared" si="14"/>
        <v>60256202.185710646</v>
      </c>
      <c r="C933" s="4">
        <f>((Produção!C927*(PreçoLivre!C929*(1-Plan1!$B$11)+C$4*Plan1!$E$16)-C$5-C$2)*C$7)</f>
        <v>7362893.0097861737</v>
      </c>
      <c r="D933" s="4">
        <f>((Produção!D927*(PreçoLivre!D929*(1-Plan1!$B$11)+D$4*Plan1!$E$16)-D$5-D$2)*D$7)</f>
        <v>6240585.7250862578</v>
      </c>
      <c r="E933" s="4">
        <f>((Produção!E927*(PreçoLivre!E929*(1-Plan1!$B$11)+E$4*Plan1!$E$16)-E$5-E$2)*E$7)</f>
        <v>5316991.9635568708</v>
      </c>
      <c r="F933" s="4">
        <f>((Produção!F927*(PreçoLivre!F929*(1-Plan1!$B$11)+F$4*Plan1!$E$16)-F$5-F$2)*F$7)</f>
        <v>4843046.3970094528</v>
      </c>
      <c r="G933" s="4">
        <f>((Produção!G927*(PreçoLivre!G929*(1-Plan1!$B$11)+G$4*Plan1!$E$16)-G$5-G$2)*G$7)</f>
        <v>4218749.1260703513</v>
      </c>
      <c r="H933" s="4">
        <f>((Produção!H927*(PreçoLivre!H929*(1-Plan1!$B$11)+H$4*Plan1!$E$16)-H$5-H$2)*H$7)</f>
        <v>3761201.9797219844</v>
      </c>
      <c r="I933" s="4">
        <f>((Produção!I927*(PreçoLivre!I929*(1-Plan1!$B$11)+I$4*Plan1!$E$16)-I$5-I$2)*I$7)</f>
        <v>3673456.227903896</v>
      </c>
      <c r="J933" s="4">
        <f>((Produção!J927*(PreçoLivre!J929*(1-Plan1!$B$11)+J$4*Plan1!$E$16)-J$5-J$2)*J$7)</f>
        <v>3426663.3977134367</v>
      </c>
      <c r="K933" s="4">
        <f>((Produção!K927*(PreçoLivre!K929*(1-Plan1!$B$11)+K$4*Plan1!$E$16)-K$5-K$2)*K$7)</f>
        <v>2935787.7683929168</v>
      </c>
      <c r="L933" s="4">
        <f>((Produção!L927*(PreçoLivre!L929*(1-Plan1!$B$11)+L$4*Plan1!$E$16)-L$5-L$2)*L$7)</f>
        <v>2499491.189253184</v>
      </c>
      <c r="M933" s="4">
        <f>((Produção!M927*(PreçoLivre!M929*(1-Plan1!$B$11)+M$4*Plan1!$E$16)-M$5-M$2)*M$7)</f>
        <v>2170306.0748551446</v>
      </c>
      <c r="N933" s="4">
        <f>((Produção!N927*(PreçoLivre!N929*(1-Plan1!$B$11)+N$4*Plan1!$E$16)-N$5-N$2)*N$7)</f>
        <v>1970718.6585045543</v>
      </c>
      <c r="O933" s="4">
        <f>((Produção!O927*(PreçoLivre!O929*(1-Plan1!$B$11)+O$4*Plan1!$E$16)-O$5-O$2)*O$7)</f>
        <v>1829125.8840060304</v>
      </c>
      <c r="P933" s="4">
        <f>((Produção!P927*(PreçoLivre!P929*(1-Plan1!$B$11)+P$4*Plan1!$E$16)-P$5-P$2)*P$7)</f>
        <v>1812504.4961195528</v>
      </c>
      <c r="Q933" s="4">
        <f>((Produção!Q927*(PreçoLivre!Q929*(1-Plan1!$B$11)+Q$4*Plan1!$E$16)-Q$5-Q$2)*Q$7)</f>
        <v>1705475.3384611872</v>
      </c>
      <c r="R933" s="4">
        <f>((Produção!R927*(PreçoLivre!R929*(1-Plan1!$B$11)+R$4*Plan1!$E$16)-R$5-R$2)*R$7)</f>
        <v>1652069.1342412313</v>
      </c>
      <c r="S933" s="4">
        <f>((Produção!S927*(PreçoLivre!S929*(1-Plan1!$B$11)+S$4*Plan1!$E$16)-S$5-S$2)*S$7)</f>
        <v>1487177.6549961909</v>
      </c>
      <c r="T933" s="4">
        <f>((Produção!T927*(PreçoLivre!T929*(1-Plan1!$B$11)+T$4*Plan1!$E$16)-T$5-T$2)*T$7)</f>
        <v>1234778.9079280098</v>
      </c>
      <c r="U933" s="4">
        <f>((Produção!U927*(PreçoLivre!U929*(1-Plan1!$B$11)+U$4*Plan1!$E$16)-U$5-U$2)*U$7)</f>
        <v>1115616.9991351152</v>
      </c>
      <c r="V933" s="4">
        <f>((Produção!V927*(PreçoLivre!V929*(1-Plan1!$B$11)+V$4*Plan1!$E$16)-V$5-V$2)*V$7)</f>
        <v>999562.25296910608</v>
      </c>
    </row>
    <row r="934" spans="1:22" x14ac:dyDescent="0.25">
      <c r="A934">
        <v>925</v>
      </c>
      <c r="B934" s="100">
        <f t="shared" si="14"/>
        <v>69220661.941217482</v>
      </c>
      <c r="C934" s="4">
        <f>((Produção!C928*(PreçoLivre!C930*(1-Plan1!$B$11)+C$4*Plan1!$E$16)-C$5-C$2)*C$7)</f>
        <v>7301331.5944470307</v>
      </c>
      <c r="D934" s="4">
        <f>((Produção!D928*(PreçoLivre!D930*(1-Plan1!$B$11)+D$4*Plan1!$E$16)-D$5-D$2)*D$7)</f>
        <v>6804492.1942123985</v>
      </c>
      <c r="E934" s="4">
        <f>((Produção!E928*(PreçoLivre!E930*(1-Plan1!$B$11)+E$4*Plan1!$E$16)-E$5-E$2)*E$7)</f>
        <v>6591197.7771910802</v>
      </c>
      <c r="F934" s="4">
        <f>((Produção!F928*(PreçoLivre!F930*(1-Plan1!$B$11)+F$4*Plan1!$E$16)-F$5-F$2)*F$7)</f>
        <v>6109146.9665917782</v>
      </c>
      <c r="G934" s="4">
        <f>((Produção!G928*(PreçoLivre!G930*(1-Plan1!$B$11)+G$4*Plan1!$E$16)-G$5-G$2)*G$7)</f>
        <v>5180033.0724073071</v>
      </c>
      <c r="H934" s="4">
        <f>((Produção!H928*(PreçoLivre!H930*(1-Plan1!$B$11)+H$4*Plan1!$E$16)-H$5-H$2)*H$7)</f>
        <v>4959909.8007967584</v>
      </c>
      <c r="I934" s="4">
        <f>((Produção!I928*(PreçoLivre!I930*(1-Plan1!$B$11)+I$4*Plan1!$E$16)-I$5-I$2)*I$7)</f>
        <v>4374204.1074964749</v>
      </c>
      <c r="J934" s="4">
        <f>((Produção!J928*(PreçoLivre!J930*(1-Plan1!$B$11)+J$4*Plan1!$E$16)-J$5-J$2)*J$7)</f>
        <v>4142058.4356520749</v>
      </c>
      <c r="K934" s="4">
        <f>((Produção!K928*(PreçoLivre!K930*(1-Plan1!$B$11)+K$4*Plan1!$E$16)-K$5-K$2)*K$7)</f>
        <v>3752620.8373257322</v>
      </c>
      <c r="L934" s="4">
        <f>((Produção!L928*(PreçoLivre!L930*(1-Plan1!$B$11)+L$4*Plan1!$E$16)-L$5-L$2)*L$7)</f>
        <v>3163544.5696398304</v>
      </c>
      <c r="M934" s="4">
        <f>((Produção!M928*(PreçoLivre!M930*(1-Plan1!$B$11)+M$4*Plan1!$E$16)-M$5-M$2)*M$7)</f>
        <v>2757751.1281628832</v>
      </c>
      <c r="N934" s="4">
        <f>((Produção!N928*(PreçoLivre!N930*(1-Plan1!$B$11)+N$4*Plan1!$E$16)-N$5-N$2)*N$7)</f>
        <v>2339102.9437628128</v>
      </c>
      <c r="O934" s="4">
        <f>((Produção!O928*(PreçoLivre!O930*(1-Plan1!$B$11)+O$4*Plan1!$E$16)-O$5-O$2)*O$7)</f>
        <v>2136033.993171691</v>
      </c>
      <c r="P934" s="4">
        <f>((Produção!P928*(PreçoLivre!P930*(1-Plan1!$B$11)+P$4*Plan1!$E$16)-P$5-P$2)*P$7)</f>
        <v>1809716.9552161337</v>
      </c>
      <c r="Q934" s="4">
        <f>((Produção!Q928*(PreçoLivre!Q930*(1-Plan1!$B$11)+Q$4*Plan1!$E$16)-Q$5-Q$2)*Q$7)</f>
        <v>1601915.5443214548</v>
      </c>
      <c r="R934" s="4">
        <f>((Produção!R928*(PreçoLivre!R930*(1-Plan1!$B$11)+R$4*Plan1!$E$16)-R$5-R$2)*R$7)</f>
        <v>1526123.1807131525</v>
      </c>
      <c r="S934" s="4">
        <f>((Produção!S928*(PreçoLivre!S930*(1-Plan1!$B$11)+S$4*Plan1!$E$16)-S$5-S$2)*S$7)</f>
        <v>1365811.5253404495</v>
      </c>
      <c r="T934" s="4">
        <f>((Produção!T928*(PreçoLivre!T930*(1-Plan1!$B$11)+T$4*Plan1!$E$16)-T$5-T$2)*T$7)</f>
        <v>1221606.7001565564</v>
      </c>
      <c r="U934" s="4">
        <f>((Produção!U928*(PreçoLivre!U930*(1-Plan1!$B$11)+U$4*Plan1!$E$16)-U$5-U$2)*U$7)</f>
        <v>1140730.18981206</v>
      </c>
      <c r="V934" s="4">
        <f>((Produção!V928*(PreçoLivre!V930*(1-Plan1!$B$11)+V$4*Plan1!$E$16)-V$5-V$2)*V$7)</f>
        <v>943330.42479979526</v>
      </c>
    </row>
    <row r="935" spans="1:22" x14ac:dyDescent="0.25">
      <c r="A935">
        <v>926</v>
      </c>
      <c r="B935" s="100">
        <f t="shared" si="14"/>
        <v>75539426.427632064</v>
      </c>
      <c r="C935" s="4">
        <f>((Produção!C929*(PreçoLivre!C931*(1-Plan1!$B$11)+C$4*Plan1!$E$16)-C$5-C$2)*C$7)</f>
        <v>7886906.6550807385</v>
      </c>
      <c r="D935" s="4">
        <f>((Produção!D929*(PreçoLivre!D931*(1-Plan1!$B$11)+D$4*Plan1!$E$16)-D$5-D$2)*D$7)</f>
        <v>7401001.0644257413</v>
      </c>
      <c r="E935" s="4">
        <f>((Produção!E929*(PreçoLivre!E931*(1-Plan1!$B$11)+E$4*Plan1!$E$16)-E$5-E$2)*E$7)</f>
        <v>7192757.8970098402</v>
      </c>
      <c r="F935" s="4">
        <f>((Produção!F929*(PreçoLivre!F931*(1-Plan1!$B$11)+F$4*Plan1!$E$16)-F$5-F$2)*F$7)</f>
        <v>6407176.5673132362</v>
      </c>
      <c r="G935" s="4">
        <f>((Produção!G929*(PreçoLivre!G931*(1-Plan1!$B$11)+G$4*Plan1!$E$16)-G$5-G$2)*G$7)</f>
        <v>5605021.5682494054</v>
      </c>
      <c r="H935" s="4">
        <f>((Produção!H929*(PreçoLivre!H931*(1-Plan1!$B$11)+H$4*Plan1!$E$16)-H$5-H$2)*H$7)</f>
        <v>4585955.3065688033</v>
      </c>
      <c r="I935" s="4">
        <f>((Produção!I929*(PreçoLivre!I931*(1-Plan1!$B$11)+I$4*Plan1!$E$16)-I$5-I$2)*I$7)</f>
        <v>4107316.298030125</v>
      </c>
      <c r="J935" s="4">
        <f>((Produção!J929*(PreçoLivre!J931*(1-Plan1!$B$11)+J$4*Plan1!$E$16)-J$5-J$2)*J$7)</f>
        <v>3926414.5873714918</v>
      </c>
      <c r="K935" s="4">
        <f>((Produção!K929*(PreçoLivre!K931*(1-Plan1!$B$11)+K$4*Plan1!$E$16)-K$5-K$2)*K$7)</f>
        <v>3463551.9515872803</v>
      </c>
      <c r="L935" s="4">
        <f>((Produção!L929*(PreçoLivre!L931*(1-Plan1!$B$11)+L$4*Plan1!$E$16)-L$5-L$2)*L$7)</f>
        <v>3117089.4381583319</v>
      </c>
      <c r="M935" s="4">
        <f>((Produção!M929*(PreçoLivre!M931*(1-Plan1!$B$11)+M$4*Plan1!$E$16)-M$5-M$2)*M$7)</f>
        <v>2960818.5182314664</v>
      </c>
      <c r="N935" s="4">
        <f>((Produção!N929*(PreçoLivre!N931*(1-Plan1!$B$11)+N$4*Plan1!$E$16)-N$5-N$2)*N$7)</f>
        <v>2576813.1636989629</v>
      </c>
      <c r="O935" s="4">
        <f>((Produção!O929*(PreçoLivre!O931*(1-Plan1!$B$11)+O$4*Plan1!$E$16)-O$5-O$2)*O$7)</f>
        <v>2538531.8482983904</v>
      </c>
      <c r="P935" s="4">
        <f>((Produção!P929*(PreçoLivre!P931*(1-Plan1!$B$11)+P$4*Plan1!$E$16)-P$5-P$2)*P$7)</f>
        <v>2261495.0623105075</v>
      </c>
      <c r="Q935" s="4">
        <f>((Produção!Q929*(PreçoLivre!Q931*(1-Plan1!$B$11)+Q$4*Plan1!$E$16)-Q$5-Q$2)*Q$7)</f>
        <v>2041645.8403386991</v>
      </c>
      <c r="R935" s="4">
        <f>((Produção!R929*(PreçoLivre!R931*(1-Plan1!$B$11)+R$4*Plan1!$E$16)-R$5-R$2)*R$7)</f>
        <v>1990163.6674882132</v>
      </c>
      <c r="S935" s="4">
        <f>((Produção!S929*(PreçoLivre!S931*(1-Plan1!$B$11)+S$4*Plan1!$E$16)-S$5-S$2)*S$7)</f>
        <v>1998505.7841609051</v>
      </c>
      <c r="T935" s="4">
        <f>((Produção!T929*(PreçoLivre!T931*(1-Plan1!$B$11)+T$4*Plan1!$E$16)-T$5-T$2)*T$7)</f>
        <v>2077143.4229306043</v>
      </c>
      <c r="U935" s="4">
        <f>((Produção!U929*(PreçoLivre!U931*(1-Plan1!$B$11)+U$4*Plan1!$E$16)-U$5-U$2)*U$7)</f>
        <v>1736147.5254880593</v>
      </c>
      <c r="V935" s="4">
        <f>((Produção!V929*(PreçoLivre!V931*(1-Plan1!$B$11)+V$4*Plan1!$E$16)-V$5-V$2)*V$7)</f>
        <v>1664970.2608912503</v>
      </c>
    </row>
    <row r="936" spans="1:22" x14ac:dyDescent="0.25">
      <c r="A936">
        <v>927</v>
      </c>
      <c r="B936" s="100">
        <f t="shared" si="14"/>
        <v>55258284.798012733</v>
      </c>
      <c r="C936" s="4">
        <f>((Produção!C930*(PreçoLivre!C932*(1-Plan1!$B$11)+C$4*Plan1!$E$16)-C$5-C$2)*C$7)</f>
        <v>7280033.9064492891</v>
      </c>
      <c r="D936" s="4">
        <f>((Produção!D930*(PreçoLivre!D932*(1-Plan1!$B$11)+D$4*Plan1!$E$16)-D$5-D$2)*D$7)</f>
        <v>6131335.2617506674</v>
      </c>
      <c r="E936" s="4">
        <f>((Produção!E930*(PreçoLivre!E932*(1-Plan1!$B$11)+E$4*Plan1!$E$16)-E$5-E$2)*E$7)</f>
        <v>5238169.1438949155</v>
      </c>
      <c r="F936" s="4">
        <f>((Produção!F930*(PreçoLivre!F932*(1-Plan1!$B$11)+F$4*Plan1!$E$16)-F$5-F$2)*F$7)</f>
        <v>4529646.7886705212</v>
      </c>
      <c r="G936" s="4">
        <f>((Produção!G930*(PreçoLivre!G932*(1-Plan1!$B$11)+G$4*Plan1!$E$16)-G$5-G$2)*G$7)</f>
        <v>3891379.4616238209</v>
      </c>
      <c r="H936" s="4">
        <f>((Produção!H930*(PreçoLivre!H932*(1-Plan1!$B$11)+H$4*Plan1!$E$16)-H$5-H$2)*H$7)</f>
        <v>3749989.9998641573</v>
      </c>
      <c r="I936" s="4">
        <f>((Produção!I930*(PreçoLivre!I932*(1-Plan1!$B$11)+I$4*Plan1!$E$16)-I$5-I$2)*I$7)</f>
        <v>3204231.3403303674</v>
      </c>
      <c r="J936" s="4">
        <f>((Produção!J930*(PreçoLivre!J932*(1-Plan1!$B$11)+J$4*Plan1!$E$16)-J$5-J$2)*J$7)</f>
        <v>2973259.199493343</v>
      </c>
      <c r="K936" s="4">
        <f>((Produção!K930*(PreçoLivre!K932*(1-Plan1!$B$11)+K$4*Plan1!$E$16)-K$5-K$2)*K$7)</f>
        <v>2672517.2443291033</v>
      </c>
      <c r="L936" s="4">
        <f>((Produção!L930*(PreçoLivre!L932*(1-Plan1!$B$11)+L$4*Plan1!$E$16)-L$5-L$2)*L$7)</f>
        <v>2286313.9975565411</v>
      </c>
      <c r="M936" s="4">
        <f>((Produção!M930*(PreçoLivre!M932*(1-Plan1!$B$11)+M$4*Plan1!$E$16)-M$5-M$2)*M$7)</f>
        <v>2094718.6614730435</v>
      </c>
      <c r="N936" s="4">
        <f>((Produção!N930*(PreçoLivre!N932*(1-Plan1!$B$11)+N$4*Plan1!$E$16)-N$5-N$2)*N$7)</f>
        <v>2020055.8244750351</v>
      </c>
      <c r="O936" s="4">
        <f>((Produção!O930*(PreçoLivre!O932*(1-Plan1!$B$11)+O$4*Plan1!$E$16)-O$5-O$2)*O$7)</f>
        <v>1779063.6268876304</v>
      </c>
      <c r="P936" s="4">
        <f>((Produção!P930*(PreçoLivre!P932*(1-Plan1!$B$11)+P$4*Plan1!$E$16)-P$5-P$2)*P$7)</f>
        <v>1585845.5595829785</v>
      </c>
      <c r="Q936" s="4">
        <f>((Produção!Q930*(PreçoLivre!Q932*(1-Plan1!$B$11)+Q$4*Plan1!$E$16)-Q$5-Q$2)*Q$7)</f>
        <v>1269057.0699213424</v>
      </c>
      <c r="R936" s="4">
        <f>((Produção!R930*(PreçoLivre!R932*(1-Plan1!$B$11)+R$4*Plan1!$E$16)-R$5-R$2)*R$7)</f>
        <v>1131845.8199224218</v>
      </c>
      <c r="S936" s="4">
        <f>((Produção!S930*(PreçoLivre!S932*(1-Plan1!$B$11)+S$4*Plan1!$E$16)-S$5-S$2)*S$7)</f>
        <v>1022878.5726355022</v>
      </c>
      <c r="T936" s="4">
        <f>((Produção!T930*(PreçoLivre!T932*(1-Plan1!$B$11)+T$4*Plan1!$E$16)-T$5-T$2)*T$7)</f>
        <v>924716.16815485538</v>
      </c>
      <c r="U936" s="4">
        <f>((Produção!U930*(PreçoLivre!U932*(1-Plan1!$B$11)+U$4*Plan1!$E$16)-U$5-U$2)*U$7)</f>
        <v>775735.74035743135</v>
      </c>
      <c r="V936" s="4">
        <f>((Produção!V930*(PreçoLivre!V932*(1-Plan1!$B$11)+V$4*Plan1!$E$16)-V$5-V$2)*V$7)</f>
        <v>697491.41063976544</v>
      </c>
    </row>
    <row r="937" spans="1:22" x14ac:dyDescent="0.25">
      <c r="A937">
        <v>928</v>
      </c>
      <c r="B937" s="100">
        <f t="shared" si="14"/>
        <v>59274868.056327142</v>
      </c>
      <c r="C937" s="4">
        <f>((Produção!C931*(PreçoLivre!C933*(1-Plan1!$B$11)+C$4*Plan1!$E$16)-C$5-C$2)*C$7)</f>
        <v>7007721.9148255987</v>
      </c>
      <c r="D937" s="4">
        <f>((Produção!D931*(PreçoLivre!D933*(1-Plan1!$B$11)+D$4*Plan1!$E$16)-D$5-D$2)*D$7)</f>
        <v>6350072.0678826934</v>
      </c>
      <c r="E937" s="4">
        <f>((Produção!E931*(PreçoLivre!E933*(1-Plan1!$B$11)+E$4*Plan1!$E$16)-E$5-E$2)*E$7)</f>
        <v>5139534.7013997287</v>
      </c>
      <c r="F937" s="4">
        <f>((Produção!F931*(PreçoLivre!F933*(1-Plan1!$B$11)+F$4*Plan1!$E$16)-F$5-F$2)*F$7)</f>
        <v>4434211.1448085662</v>
      </c>
      <c r="G937" s="4">
        <f>((Produção!G931*(PreçoLivre!G933*(1-Plan1!$B$11)+G$4*Plan1!$E$16)-G$5-G$2)*G$7)</f>
        <v>4206388.6897394545</v>
      </c>
      <c r="H937" s="4">
        <f>((Produção!H931*(PreçoLivre!H933*(1-Plan1!$B$11)+H$4*Plan1!$E$16)-H$5-H$2)*H$7)</f>
        <v>3479325.9073755881</v>
      </c>
      <c r="I937" s="4">
        <f>((Produção!I931*(PreçoLivre!I933*(1-Plan1!$B$11)+I$4*Plan1!$E$16)-I$5-I$2)*I$7)</f>
        <v>3379005.1871725861</v>
      </c>
      <c r="J937" s="4">
        <f>((Produção!J931*(PreçoLivre!J933*(1-Plan1!$B$11)+J$4*Plan1!$E$16)-J$5-J$2)*J$7)</f>
        <v>3012912.7238552612</v>
      </c>
      <c r="K937" s="4">
        <f>((Produção!K931*(PreçoLivre!K933*(1-Plan1!$B$11)+K$4*Plan1!$E$16)-K$5-K$2)*K$7)</f>
        <v>2895274.2207640638</v>
      </c>
      <c r="L937" s="4">
        <f>((Produção!L931*(PreçoLivre!L933*(1-Plan1!$B$11)+L$4*Plan1!$E$16)-L$5-L$2)*L$7)</f>
        <v>2504591.8597740321</v>
      </c>
      <c r="M937" s="4">
        <f>((Produção!M931*(PreçoLivre!M933*(1-Plan1!$B$11)+M$4*Plan1!$E$16)-M$5-M$2)*M$7)</f>
        <v>2388403.1331436243</v>
      </c>
      <c r="N937" s="4">
        <f>((Produção!N931*(PreçoLivre!N933*(1-Plan1!$B$11)+N$4*Plan1!$E$16)-N$5-N$2)*N$7)</f>
        <v>2341120.4891856681</v>
      </c>
      <c r="O937" s="4">
        <f>((Produção!O931*(PreçoLivre!O933*(1-Plan1!$B$11)+O$4*Plan1!$E$16)-O$5-O$2)*O$7)</f>
        <v>1957941.6215147928</v>
      </c>
      <c r="P937" s="4">
        <f>((Produção!P931*(PreçoLivre!P933*(1-Plan1!$B$11)+P$4*Plan1!$E$16)-P$5-P$2)*P$7)</f>
        <v>1816847.9867604391</v>
      </c>
      <c r="Q937" s="4">
        <f>((Produção!Q931*(PreçoLivre!Q933*(1-Plan1!$B$11)+Q$4*Plan1!$E$16)-Q$5-Q$2)*Q$7)</f>
        <v>1591719.0407690629</v>
      </c>
      <c r="R937" s="4">
        <f>((Produção!R931*(PreçoLivre!R933*(1-Plan1!$B$11)+R$4*Plan1!$E$16)-R$5-R$2)*R$7)</f>
        <v>1458346.0996670183</v>
      </c>
      <c r="S937" s="4">
        <f>((Produção!S931*(PreçoLivre!S933*(1-Plan1!$B$11)+S$4*Plan1!$E$16)-S$5-S$2)*S$7)</f>
        <v>1522917.0323773704</v>
      </c>
      <c r="T937" s="4">
        <f>((Produção!T931*(PreçoLivre!T933*(1-Plan1!$B$11)+T$4*Plan1!$E$16)-T$5-T$2)*T$7)</f>
        <v>1309544.2433233107</v>
      </c>
      <c r="U937" s="4">
        <f>((Produção!U931*(PreçoLivre!U933*(1-Plan1!$B$11)+U$4*Plan1!$E$16)-U$5-U$2)*U$7)</f>
        <v>1260434.7840429321</v>
      </c>
      <c r="V937" s="4">
        <f>((Produção!V931*(PreçoLivre!V933*(1-Plan1!$B$11)+V$4*Plan1!$E$16)-V$5-V$2)*V$7)</f>
        <v>1218555.2079453487</v>
      </c>
    </row>
    <row r="938" spans="1:22" x14ac:dyDescent="0.25">
      <c r="A938">
        <v>929</v>
      </c>
      <c r="B938" s="100">
        <f t="shared" si="14"/>
        <v>68306062.17670846</v>
      </c>
      <c r="C938" s="4">
        <f>((Produção!C932*(PreçoLivre!C934*(1-Plan1!$B$11)+C$4*Plan1!$E$16)-C$5-C$2)*C$7)</f>
        <v>7614860.3918464519</v>
      </c>
      <c r="D938" s="4">
        <f>((Produção!D932*(PreçoLivre!D934*(1-Plan1!$B$11)+D$4*Plan1!$E$16)-D$5-D$2)*D$7)</f>
        <v>6542690.1116269324</v>
      </c>
      <c r="E938" s="4">
        <f>((Produção!E932*(PreçoLivre!E934*(1-Plan1!$B$11)+E$4*Plan1!$E$16)-E$5-E$2)*E$7)</f>
        <v>5519948.8807476759</v>
      </c>
      <c r="F938" s="4">
        <f>((Produção!F932*(PreçoLivre!F934*(1-Plan1!$B$11)+F$4*Plan1!$E$16)-F$5-F$2)*F$7)</f>
        <v>5190212.3926247628</v>
      </c>
      <c r="G938" s="4">
        <f>((Produção!G932*(PreçoLivre!G934*(1-Plan1!$B$11)+G$4*Plan1!$E$16)-G$5-G$2)*G$7)</f>
        <v>4851467.142092146</v>
      </c>
      <c r="H938" s="4">
        <f>((Produção!H932*(PreçoLivre!H934*(1-Plan1!$B$11)+H$4*Plan1!$E$16)-H$5-H$2)*H$7)</f>
        <v>4621666.7731011482</v>
      </c>
      <c r="I938" s="4">
        <f>((Produção!I932*(PreçoLivre!I934*(1-Plan1!$B$11)+I$4*Plan1!$E$16)-I$5-I$2)*I$7)</f>
        <v>4530265.3488223236</v>
      </c>
      <c r="J938" s="4">
        <f>((Produção!J932*(PreçoLivre!J934*(1-Plan1!$B$11)+J$4*Plan1!$E$16)-J$5-J$2)*J$7)</f>
        <v>4408981.6558843497</v>
      </c>
      <c r="K938" s="4">
        <f>((Produção!K932*(PreçoLivre!K934*(1-Plan1!$B$11)+K$4*Plan1!$E$16)-K$5-K$2)*K$7)</f>
        <v>3966743.958829958</v>
      </c>
      <c r="L938" s="4">
        <f>((Produção!L932*(PreçoLivre!L934*(1-Plan1!$B$11)+L$4*Plan1!$E$16)-L$5-L$2)*L$7)</f>
        <v>3360020.9341948004</v>
      </c>
      <c r="M938" s="4">
        <f>((Produção!M932*(PreçoLivre!M934*(1-Plan1!$B$11)+M$4*Plan1!$E$16)-M$5-M$2)*M$7)</f>
        <v>2998136.2562087211</v>
      </c>
      <c r="N938" s="4">
        <f>((Produção!N932*(PreçoLivre!N934*(1-Plan1!$B$11)+N$4*Plan1!$E$16)-N$5-N$2)*N$7)</f>
        <v>2363591.3974165549</v>
      </c>
      <c r="O938" s="4">
        <f>((Produção!O932*(PreçoLivre!O934*(1-Plan1!$B$11)+O$4*Plan1!$E$16)-O$5-O$2)*O$7)</f>
        <v>2015922.0059567716</v>
      </c>
      <c r="P938" s="4">
        <f>((Produção!P932*(PreçoLivre!P934*(1-Plan1!$B$11)+P$4*Plan1!$E$16)-P$5-P$2)*P$7)</f>
        <v>1940217.0024447155</v>
      </c>
      <c r="Q938" s="4">
        <f>((Produção!Q932*(PreçoLivre!Q934*(1-Plan1!$B$11)+Q$4*Plan1!$E$16)-Q$5-Q$2)*Q$7)</f>
        <v>1777267.73650265</v>
      </c>
      <c r="R938" s="4">
        <f>((Produção!R932*(PreçoLivre!R934*(1-Plan1!$B$11)+R$4*Plan1!$E$16)-R$5-R$2)*R$7)</f>
        <v>1546371.2399162995</v>
      </c>
      <c r="S938" s="4">
        <f>((Produção!S932*(PreçoLivre!S934*(1-Plan1!$B$11)+S$4*Plan1!$E$16)-S$5-S$2)*S$7)</f>
        <v>1397054.6132188397</v>
      </c>
      <c r="T938" s="4">
        <f>((Produção!T932*(PreçoLivre!T934*(1-Plan1!$B$11)+T$4*Plan1!$E$16)-T$5-T$2)*T$7)</f>
        <v>1297748.0772501852</v>
      </c>
      <c r="U938" s="4">
        <f>((Produção!U932*(PreçoLivre!U934*(1-Plan1!$B$11)+U$4*Plan1!$E$16)-U$5-U$2)*U$7)</f>
        <v>1271396.7602555475</v>
      </c>
      <c r="V938" s="4">
        <f>((Produção!V932*(PreçoLivre!V934*(1-Plan1!$B$11)+V$4*Plan1!$E$16)-V$5-V$2)*V$7)</f>
        <v>1091499.4977676237</v>
      </c>
    </row>
    <row r="939" spans="1:22" x14ac:dyDescent="0.25">
      <c r="A939">
        <v>930</v>
      </c>
      <c r="B939" s="100">
        <f t="shared" si="14"/>
        <v>62167978.422984317</v>
      </c>
      <c r="C939" s="4">
        <f>((Produção!C933*(PreçoLivre!C935*(1-Plan1!$B$11)+C$4*Plan1!$E$16)-C$5-C$2)*C$7)</f>
        <v>7214399.076003205</v>
      </c>
      <c r="D939" s="4">
        <f>((Produção!D933*(PreçoLivre!D935*(1-Plan1!$B$11)+D$4*Plan1!$E$16)-D$5-D$2)*D$7)</f>
        <v>6771150.5730842408</v>
      </c>
      <c r="E939" s="4">
        <f>((Produção!E933*(PreçoLivre!E935*(1-Plan1!$B$11)+E$4*Plan1!$E$16)-E$5-E$2)*E$7)</f>
        <v>5915954.8485360574</v>
      </c>
      <c r="F939" s="4">
        <f>((Produção!F933*(PreçoLivre!F935*(1-Plan1!$B$11)+F$4*Plan1!$E$16)-F$5-F$2)*F$7)</f>
        <v>5259857.5218011159</v>
      </c>
      <c r="G939" s="4">
        <f>((Produção!G933*(PreçoLivre!G935*(1-Plan1!$B$11)+G$4*Plan1!$E$16)-G$5-G$2)*G$7)</f>
        <v>4539493.1622947585</v>
      </c>
      <c r="H939" s="4">
        <f>((Produção!H933*(PreçoLivre!H935*(1-Plan1!$B$11)+H$4*Plan1!$E$16)-H$5-H$2)*H$7)</f>
        <v>4021498.6141804112</v>
      </c>
      <c r="I939" s="4">
        <f>((Produção!I933*(PreçoLivre!I935*(1-Plan1!$B$11)+I$4*Plan1!$E$16)-I$5-I$2)*I$7)</f>
        <v>3646353.5724860127</v>
      </c>
      <c r="J939" s="4">
        <f>((Produção!J933*(PreçoLivre!J935*(1-Plan1!$B$11)+J$4*Plan1!$E$16)-J$5-J$2)*J$7)</f>
        <v>3393659.2721713507</v>
      </c>
      <c r="K939" s="4">
        <f>((Produção!K933*(PreçoLivre!K935*(1-Plan1!$B$11)+K$4*Plan1!$E$16)-K$5-K$2)*K$7)</f>
        <v>2802539.4563766113</v>
      </c>
      <c r="L939" s="4">
        <f>((Produção!L933*(PreçoLivre!L935*(1-Plan1!$B$11)+L$4*Plan1!$E$16)-L$5-L$2)*L$7)</f>
        <v>2700187.3316154769</v>
      </c>
      <c r="M939" s="4">
        <f>((Produção!M933*(PreçoLivre!M935*(1-Plan1!$B$11)+M$4*Plan1!$E$16)-M$5-M$2)*M$7)</f>
        <v>2478344.2291040649</v>
      </c>
      <c r="N939" s="4">
        <f>((Produção!N933*(PreçoLivre!N935*(1-Plan1!$B$11)+N$4*Plan1!$E$16)-N$5-N$2)*N$7)</f>
        <v>2282236.2676819023</v>
      </c>
      <c r="O939" s="4">
        <f>((Produção!O933*(PreçoLivre!O935*(1-Plan1!$B$11)+O$4*Plan1!$E$16)-O$5-O$2)*O$7)</f>
        <v>2102168.726850545</v>
      </c>
      <c r="P939" s="4">
        <f>((Produção!P933*(PreçoLivre!P935*(1-Plan1!$B$11)+P$4*Plan1!$E$16)-P$5-P$2)*P$7)</f>
        <v>1915020.0431722284</v>
      </c>
      <c r="Q939" s="4">
        <f>((Produção!Q933*(PreçoLivre!Q935*(1-Plan1!$B$11)+Q$4*Plan1!$E$16)-Q$5-Q$2)*Q$7)</f>
        <v>1682837.3637663703</v>
      </c>
      <c r="R939" s="4">
        <f>((Produção!R933*(PreçoLivre!R935*(1-Plan1!$B$11)+R$4*Plan1!$E$16)-R$5-R$2)*R$7)</f>
        <v>1403052.7478347577</v>
      </c>
      <c r="S939" s="4">
        <f>((Produção!S933*(PreçoLivre!S935*(1-Plan1!$B$11)+S$4*Plan1!$E$16)-S$5-S$2)*S$7)</f>
        <v>1190394.4253812537</v>
      </c>
      <c r="T939" s="4">
        <f>((Produção!T933*(PreçoLivre!T935*(1-Plan1!$B$11)+T$4*Plan1!$E$16)-T$5-T$2)*T$7)</f>
        <v>1083351.4649667181</v>
      </c>
      <c r="U939" s="4">
        <f>((Produção!U933*(PreçoLivre!U935*(1-Plan1!$B$11)+U$4*Plan1!$E$16)-U$5-U$2)*U$7)</f>
        <v>938949.40974252694</v>
      </c>
      <c r="V939" s="4">
        <f>((Produção!V933*(PreçoLivre!V935*(1-Plan1!$B$11)+V$4*Plan1!$E$16)-V$5-V$2)*V$7)</f>
        <v>826530.31593471218</v>
      </c>
    </row>
    <row r="940" spans="1:22" x14ac:dyDescent="0.25">
      <c r="A940">
        <v>931</v>
      </c>
      <c r="B940" s="100">
        <f t="shared" si="14"/>
        <v>76379939.989263594</v>
      </c>
      <c r="C940" s="4">
        <f>((Produção!C934*(PreçoLivre!C936*(1-Plan1!$B$11)+C$4*Plan1!$E$16)-C$5-C$2)*C$7)</f>
        <v>7985041.9180521928</v>
      </c>
      <c r="D940" s="4">
        <f>((Produção!D934*(PreçoLivre!D936*(1-Plan1!$B$11)+D$4*Plan1!$E$16)-D$5-D$2)*D$7)</f>
        <v>7411525.4232316967</v>
      </c>
      <c r="E940" s="4">
        <f>((Produção!E934*(PreçoLivre!E936*(1-Plan1!$B$11)+E$4*Plan1!$E$16)-E$5-E$2)*E$7)</f>
        <v>6582430.0907233171</v>
      </c>
      <c r="F940" s="4">
        <f>((Produção!F934*(PreçoLivre!F936*(1-Plan1!$B$11)+F$4*Plan1!$E$16)-F$5-F$2)*F$7)</f>
        <v>6039145.0938398922</v>
      </c>
      <c r="G940" s="4">
        <f>((Produção!G934*(PreçoLivre!G936*(1-Plan1!$B$11)+G$4*Plan1!$E$16)-G$5-G$2)*G$7)</f>
        <v>5659637.2309965724</v>
      </c>
      <c r="H940" s="4">
        <f>((Produção!H934*(PreçoLivre!H936*(1-Plan1!$B$11)+H$4*Plan1!$E$16)-H$5-H$2)*H$7)</f>
        <v>4861859.6319796955</v>
      </c>
      <c r="I940" s="4">
        <f>((Produção!I934*(PreçoLivre!I936*(1-Plan1!$B$11)+I$4*Plan1!$E$16)-I$5-I$2)*I$7)</f>
        <v>4498225.8428019555</v>
      </c>
      <c r="J940" s="4">
        <f>((Produção!J934*(PreçoLivre!J936*(1-Plan1!$B$11)+J$4*Plan1!$E$16)-J$5-J$2)*J$7)</f>
        <v>4280576.5034882491</v>
      </c>
      <c r="K940" s="4">
        <f>((Produção!K934*(PreçoLivre!K936*(1-Plan1!$B$11)+K$4*Plan1!$E$16)-K$5-K$2)*K$7)</f>
        <v>3869786.1500707711</v>
      </c>
      <c r="L940" s="4">
        <f>((Produção!L934*(PreçoLivre!L936*(1-Plan1!$B$11)+L$4*Plan1!$E$16)-L$5-L$2)*L$7)</f>
        <v>3834580.0299603427</v>
      </c>
      <c r="M940" s="4">
        <f>((Produção!M934*(PreçoLivre!M936*(1-Plan1!$B$11)+M$4*Plan1!$E$16)-M$5-M$2)*M$7)</f>
        <v>3355964.2343916632</v>
      </c>
      <c r="N940" s="4">
        <f>((Produção!N934*(PreçoLivre!N936*(1-Plan1!$B$11)+N$4*Plan1!$E$16)-N$5-N$2)*N$7)</f>
        <v>2971212.8632011279</v>
      </c>
      <c r="O940" s="4">
        <f>((Produção!O934*(PreçoLivre!O936*(1-Plan1!$B$11)+O$4*Plan1!$E$16)-O$5-O$2)*O$7)</f>
        <v>2668142.0678735226</v>
      </c>
      <c r="P940" s="4">
        <f>((Produção!P934*(PreçoLivre!P936*(1-Plan1!$B$11)+P$4*Plan1!$E$16)-P$5-P$2)*P$7)</f>
        <v>2463386.3216296704</v>
      </c>
      <c r="Q940" s="4">
        <f>((Produção!Q934*(PreçoLivre!Q936*(1-Plan1!$B$11)+Q$4*Plan1!$E$16)-Q$5-Q$2)*Q$7)</f>
        <v>2215293.1655538743</v>
      </c>
      <c r="R940" s="4">
        <f>((Produção!R934*(PreçoLivre!R936*(1-Plan1!$B$11)+R$4*Plan1!$E$16)-R$5-R$2)*R$7)</f>
        <v>1847896.3990429826</v>
      </c>
      <c r="S940" s="4">
        <f>((Produção!S934*(PreçoLivre!S936*(1-Plan1!$B$11)+S$4*Plan1!$E$16)-S$5-S$2)*S$7)</f>
        <v>1820923.8216562839</v>
      </c>
      <c r="T940" s="4">
        <f>((Produção!T934*(PreçoLivre!T936*(1-Plan1!$B$11)+T$4*Plan1!$E$16)-T$5-T$2)*T$7)</f>
        <v>1527909.6125763569</v>
      </c>
      <c r="U940" s="4">
        <f>((Produção!U934*(PreçoLivre!U936*(1-Plan1!$B$11)+U$4*Plan1!$E$16)-U$5-U$2)*U$7)</f>
        <v>1287378.9775884298</v>
      </c>
      <c r="V940" s="4">
        <f>((Produção!V934*(PreçoLivre!V936*(1-Plan1!$B$11)+V$4*Plan1!$E$16)-V$5-V$2)*V$7)</f>
        <v>1199024.6106050021</v>
      </c>
    </row>
    <row r="941" spans="1:22" x14ac:dyDescent="0.25">
      <c r="A941">
        <v>932</v>
      </c>
      <c r="B941" s="100">
        <f t="shared" si="14"/>
        <v>81620328.247724831</v>
      </c>
      <c r="C941" s="4">
        <f>((Produção!C935*(PreçoLivre!C937*(1-Plan1!$B$11)+C$4*Plan1!$E$16)-C$5-C$2)*C$7)</f>
        <v>7030858.2282774467</v>
      </c>
      <c r="D941" s="4">
        <f>((Produção!D935*(PreçoLivre!D937*(1-Plan1!$B$11)+D$4*Plan1!$E$16)-D$5-D$2)*D$7)</f>
        <v>6726603.2927034292</v>
      </c>
      <c r="E941" s="4">
        <f>((Produção!E935*(PreçoLivre!E937*(1-Plan1!$B$11)+E$4*Plan1!$E$16)-E$5-E$2)*E$7)</f>
        <v>6868974.8546429481</v>
      </c>
      <c r="F941" s="4">
        <f>((Produção!F935*(PreçoLivre!F937*(1-Plan1!$B$11)+F$4*Plan1!$E$16)-F$5-F$2)*F$7)</f>
        <v>6789455.0493478943</v>
      </c>
      <c r="G941" s="4">
        <f>((Produção!G935*(PreçoLivre!G937*(1-Plan1!$B$11)+G$4*Plan1!$E$16)-G$5-G$2)*G$7)</f>
        <v>6654316.1761935856</v>
      </c>
      <c r="H941" s="4">
        <f>((Produção!H935*(PreçoLivre!H937*(1-Plan1!$B$11)+H$4*Plan1!$E$16)-H$5-H$2)*H$7)</f>
        <v>5398739.2243303675</v>
      </c>
      <c r="I941" s="4">
        <f>((Produção!I935*(PreçoLivre!I937*(1-Plan1!$B$11)+I$4*Plan1!$E$16)-I$5-I$2)*I$7)</f>
        <v>4937529.9919735827</v>
      </c>
      <c r="J941" s="4">
        <f>((Produção!J935*(PreçoLivre!J937*(1-Plan1!$B$11)+J$4*Plan1!$E$16)-J$5-J$2)*J$7)</f>
        <v>4463705.6059342297</v>
      </c>
      <c r="K941" s="4">
        <f>((Produção!K935*(PreçoLivre!K937*(1-Plan1!$B$11)+K$4*Plan1!$E$16)-K$5-K$2)*K$7)</f>
        <v>4280365.206296877</v>
      </c>
      <c r="L941" s="4">
        <f>((Produção!L935*(PreçoLivre!L937*(1-Plan1!$B$11)+L$4*Plan1!$E$16)-L$5-L$2)*L$7)</f>
        <v>4294763.7841421375</v>
      </c>
      <c r="M941" s="4">
        <f>((Produção!M935*(PreçoLivre!M937*(1-Plan1!$B$11)+M$4*Plan1!$E$16)-M$5-M$2)*M$7)</f>
        <v>3979607.1250617281</v>
      </c>
      <c r="N941" s="4">
        <f>((Produção!N935*(PreçoLivre!N937*(1-Plan1!$B$11)+N$4*Plan1!$E$16)-N$5-N$2)*N$7)</f>
        <v>3373723.0742696812</v>
      </c>
      <c r="O941" s="4">
        <f>((Produção!O935*(PreçoLivre!O937*(1-Plan1!$B$11)+O$4*Plan1!$E$16)-O$5-O$2)*O$7)</f>
        <v>3042473.5203156266</v>
      </c>
      <c r="P941" s="4">
        <f>((Produção!P935*(PreçoLivre!P937*(1-Plan1!$B$11)+P$4*Plan1!$E$16)-P$5-P$2)*P$7)</f>
        <v>2600762.4671380389</v>
      </c>
      <c r="Q941" s="4">
        <f>((Produção!Q935*(PreçoLivre!Q937*(1-Plan1!$B$11)+Q$4*Plan1!$E$16)-Q$5-Q$2)*Q$7)</f>
        <v>2343889.0855772644</v>
      </c>
      <c r="R941" s="4">
        <f>((Produção!R935*(PreçoLivre!R937*(1-Plan1!$B$11)+R$4*Plan1!$E$16)-R$5-R$2)*R$7)</f>
        <v>2155809.1048695608</v>
      </c>
      <c r="S941" s="4">
        <f>((Produção!S935*(PreçoLivre!S937*(1-Plan1!$B$11)+S$4*Plan1!$E$16)-S$5-S$2)*S$7)</f>
        <v>1978955.6602775913</v>
      </c>
      <c r="T941" s="4">
        <f>((Produção!T935*(PreçoLivre!T937*(1-Plan1!$B$11)+T$4*Plan1!$E$16)-T$5-T$2)*T$7)</f>
        <v>1793868.1194009664</v>
      </c>
      <c r="U941" s="4">
        <f>((Produção!U935*(PreçoLivre!U937*(1-Plan1!$B$11)+U$4*Plan1!$E$16)-U$5-U$2)*U$7)</f>
        <v>1513174.7405630935</v>
      </c>
      <c r="V941" s="4">
        <f>((Produção!V935*(PreçoLivre!V937*(1-Plan1!$B$11)+V$4*Plan1!$E$16)-V$5-V$2)*V$7)</f>
        <v>1392753.9364087842</v>
      </c>
    </row>
    <row r="942" spans="1:22" x14ac:dyDescent="0.25">
      <c r="A942">
        <v>933</v>
      </c>
      <c r="B942" s="100">
        <f t="shared" si="14"/>
        <v>82758674.738384515</v>
      </c>
      <c r="C942" s="4">
        <f>((Produção!C936*(PreçoLivre!C938*(1-Plan1!$B$11)+C$4*Plan1!$E$16)-C$5-C$2)*C$7)</f>
        <v>7650410.0170535129</v>
      </c>
      <c r="D942" s="4">
        <f>((Produção!D936*(PreçoLivre!D938*(1-Plan1!$B$11)+D$4*Plan1!$E$16)-D$5-D$2)*D$7)</f>
        <v>7236107.131294488</v>
      </c>
      <c r="E942" s="4">
        <f>((Produção!E936*(PreçoLivre!E938*(1-Plan1!$B$11)+E$4*Plan1!$E$16)-E$5-E$2)*E$7)</f>
        <v>6637467.5925719785</v>
      </c>
      <c r="F942" s="4">
        <f>((Produção!F936*(PreçoLivre!F938*(1-Plan1!$B$11)+F$4*Plan1!$E$16)-F$5-F$2)*F$7)</f>
        <v>6164269.6364283906</v>
      </c>
      <c r="G942" s="4">
        <f>((Produção!G936*(PreçoLivre!G938*(1-Plan1!$B$11)+G$4*Plan1!$E$16)-G$5-G$2)*G$7)</f>
        <v>5313762.3326765113</v>
      </c>
      <c r="H942" s="4">
        <f>((Produção!H936*(PreçoLivre!H938*(1-Plan1!$B$11)+H$4*Plan1!$E$16)-H$5-H$2)*H$7)</f>
        <v>4709315.7511484744</v>
      </c>
      <c r="I942" s="4">
        <f>((Produção!I936*(PreçoLivre!I938*(1-Plan1!$B$11)+I$4*Plan1!$E$16)-I$5-I$2)*I$7)</f>
        <v>4425287.7482951824</v>
      </c>
      <c r="J942" s="4">
        <f>((Produção!J936*(PreçoLivre!J938*(1-Plan1!$B$11)+J$4*Plan1!$E$16)-J$5-J$2)*J$7)</f>
        <v>4322386.1898245458</v>
      </c>
      <c r="K942" s="4">
        <f>((Produção!K936*(PreçoLivre!K938*(1-Plan1!$B$11)+K$4*Plan1!$E$16)-K$5-K$2)*K$7)</f>
        <v>4336389.6479898905</v>
      </c>
      <c r="L942" s="4">
        <f>((Produção!L936*(PreçoLivre!L938*(1-Plan1!$B$11)+L$4*Plan1!$E$16)-L$5-L$2)*L$7)</f>
        <v>4159161.0668114722</v>
      </c>
      <c r="M942" s="4">
        <f>((Produção!M936*(PreçoLivre!M938*(1-Plan1!$B$11)+M$4*Plan1!$E$16)-M$5-M$2)*M$7)</f>
        <v>3967748.9390715188</v>
      </c>
      <c r="N942" s="4">
        <f>((Produção!N936*(PreçoLivre!N938*(1-Plan1!$B$11)+N$4*Plan1!$E$16)-N$5-N$2)*N$7)</f>
        <v>3617751.5434653335</v>
      </c>
      <c r="O942" s="4">
        <f>((Produção!O936*(PreçoLivre!O938*(1-Plan1!$B$11)+O$4*Plan1!$E$16)-O$5-O$2)*O$7)</f>
        <v>3171089.4195108819</v>
      </c>
      <c r="P942" s="4">
        <f>((Produção!P936*(PreçoLivre!P938*(1-Plan1!$B$11)+P$4*Plan1!$E$16)-P$5-P$2)*P$7)</f>
        <v>2924540.3595485096</v>
      </c>
      <c r="Q942" s="4">
        <f>((Produção!Q936*(PreçoLivre!Q938*(1-Plan1!$B$11)+Q$4*Plan1!$E$16)-Q$5-Q$2)*Q$7)</f>
        <v>2586728.9639545004</v>
      </c>
      <c r="R942" s="4">
        <f>((Produção!R936*(PreçoLivre!R938*(1-Plan1!$B$11)+R$4*Plan1!$E$16)-R$5-R$2)*R$7)</f>
        <v>2634899.0412852992</v>
      </c>
      <c r="S942" s="4">
        <f>((Produção!S936*(PreçoLivre!S938*(1-Plan1!$B$11)+S$4*Plan1!$E$16)-S$5-S$2)*S$7)</f>
        <v>2677449.207044065</v>
      </c>
      <c r="T942" s="4">
        <f>((Produção!T936*(PreçoLivre!T938*(1-Plan1!$B$11)+T$4*Plan1!$E$16)-T$5-T$2)*T$7)</f>
        <v>2361326.4825415015</v>
      </c>
      <c r="U942" s="4">
        <f>((Produção!U936*(PreçoLivre!U938*(1-Plan1!$B$11)+U$4*Plan1!$E$16)-U$5-U$2)*U$7)</f>
        <v>1984234.7358958016</v>
      </c>
      <c r="V942" s="4">
        <f>((Produção!V936*(PreçoLivre!V938*(1-Plan1!$B$11)+V$4*Plan1!$E$16)-V$5-V$2)*V$7)</f>
        <v>1878348.9319726713</v>
      </c>
    </row>
    <row r="943" spans="1:22" x14ac:dyDescent="0.25">
      <c r="A943">
        <v>934</v>
      </c>
      <c r="B943" s="100">
        <f t="shared" si="14"/>
        <v>69725303.840888038</v>
      </c>
      <c r="C943" s="4">
        <f>((Produção!C937*(PreçoLivre!C939*(1-Plan1!$B$11)+C$4*Plan1!$E$16)-C$5-C$2)*C$7)</f>
        <v>6947228.3523561554</v>
      </c>
      <c r="D943" s="4">
        <f>((Produção!D937*(PreçoLivre!D939*(1-Plan1!$B$11)+D$4*Plan1!$E$16)-D$5-D$2)*D$7)</f>
        <v>7133493.0569959143</v>
      </c>
      <c r="E943" s="4">
        <f>((Produção!E937*(PreçoLivre!E939*(1-Plan1!$B$11)+E$4*Plan1!$E$16)-E$5-E$2)*E$7)</f>
        <v>6121992.8136479016</v>
      </c>
      <c r="F943" s="4">
        <f>((Produção!F937*(PreçoLivre!F939*(1-Plan1!$B$11)+F$4*Plan1!$E$16)-F$5-F$2)*F$7)</f>
        <v>5507535.855784554</v>
      </c>
      <c r="G943" s="4">
        <f>((Produção!G937*(PreçoLivre!G939*(1-Plan1!$B$11)+G$4*Plan1!$E$16)-G$5-G$2)*G$7)</f>
        <v>5349608.8054132704</v>
      </c>
      <c r="H943" s="4">
        <f>((Produção!H937*(PreçoLivre!H939*(1-Plan1!$B$11)+H$4*Plan1!$E$16)-H$5-H$2)*H$7)</f>
        <v>4962234.5915292101</v>
      </c>
      <c r="I943" s="4">
        <f>((Produção!I937*(PreçoLivre!I939*(1-Plan1!$B$11)+I$4*Plan1!$E$16)-I$5-I$2)*I$7)</f>
        <v>4208049.3293695189</v>
      </c>
      <c r="J943" s="4">
        <f>((Produção!J937*(PreçoLivre!J939*(1-Plan1!$B$11)+J$4*Plan1!$E$16)-J$5-J$2)*J$7)</f>
        <v>4043923.5042648078</v>
      </c>
      <c r="K943" s="4">
        <f>((Produção!K937*(PreçoLivre!K939*(1-Plan1!$B$11)+K$4*Plan1!$E$16)-K$5-K$2)*K$7)</f>
        <v>3633001.7161559388</v>
      </c>
      <c r="L943" s="4">
        <f>((Produção!L937*(PreçoLivre!L939*(1-Plan1!$B$11)+L$4*Plan1!$E$16)-L$5-L$2)*L$7)</f>
        <v>3118850.4152495195</v>
      </c>
      <c r="M943" s="4">
        <f>((Produção!M937*(PreçoLivre!M939*(1-Plan1!$B$11)+M$4*Plan1!$E$16)-M$5-M$2)*M$7)</f>
        <v>2894666.4813212641</v>
      </c>
      <c r="N943" s="4">
        <f>((Produção!N937*(PreçoLivre!N939*(1-Plan1!$B$11)+N$4*Plan1!$E$16)-N$5-N$2)*N$7)</f>
        <v>2478285.7413832075</v>
      </c>
      <c r="O943" s="4">
        <f>((Produção!O937*(PreçoLivre!O939*(1-Plan1!$B$11)+O$4*Plan1!$E$16)-O$5-O$2)*O$7)</f>
        <v>2260671.8423394966</v>
      </c>
      <c r="P943" s="4">
        <f>((Produção!P937*(PreçoLivre!P939*(1-Plan1!$B$11)+P$4*Plan1!$E$16)-P$5-P$2)*P$7)</f>
        <v>2047948.8189188424</v>
      </c>
      <c r="Q943" s="4">
        <f>((Produção!Q937*(PreçoLivre!Q939*(1-Plan1!$B$11)+Q$4*Plan1!$E$16)-Q$5-Q$2)*Q$7)</f>
        <v>1906898.5352664061</v>
      </c>
      <c r="R943" s="4">
        <f>((Produção!R937*(PreçoLivre!R939*(1-Plan1!$B$11)+R$4*Plan1!$E$16)-R$5-R$2)*R$7)</f>
        <v>1671314.2446494717</v>
      </c>
      <c r="S943" s="4">
        <f>((Produção!S937*(PreçoLivre!S939*(1-Plan1!$B$11)+S$4*Plan1!$E$16)-S$5-S$2)*S$7)</f>
        <v>1585779.1429957373</v>
      </c>
      <c r="T943" s="4">
        <f>((Produção!T937*(PreçoLivre!T939*(1-Plan1!$B$11)+T$4*Plan1!$E$16)-T$5-T$2)*T$7)</f>
        <v>1444789.434156653</v>
      </c>
      <c r="U943" s="4">
        <f>((Produção!U937*(PreçoLivre!U939*(1-Plan1!$B$11)+U$4*Plan1!$E$16)-U$5-U$2)*U$7)</f>
        <v>1263654.1303150444</v>
      </c>
      <c r="V943" s="4">
        <f>((Produção!V937*(PreçoLivre!V939*(1-Plan1!$B$11)+V$4*Plan1!$E$16)-V$5-V$2)*V$7)</f>
        <v>1145377.0287751311</v>
      </c>
    </row>
    <row r="944" spans="1:22" x14ac:dyDescent="0.25">
      <c r="A944">
        <v>935</v>
      </c>
      <c r="B944" s="100">
        <f t="shared" si="14"/>
        <v>87285154.505274475</v>
      </c>
      <c r="C944" s="4">
        <f>((Produção!C938*(PreçoLivre!C940*(1-Plan1!$B$11)+C$4*Plan1!$E$16)-C$5-C$2)*C$7)</f>
        <v>7732182.4960108204</v>
      </c>
      <c r="D944" s="4">
        <f>((Produção!D938*(PreçoLivre!D940*(1-Plan1!$B$11)+D$4*Plan1!$E$16)-D$5-D$2)*D$7)</f>
        <v>7017867.5688339863</v>
      </c>
      <c r="E944" s="4">
        <f>((Produção!E938*(PreçoLivre!E940*(1-Plan1!$B$11)+E$4*Plan1!$E$16)-E$5-E$2)*E$7)</f>
        <v>7196309.3540951684</v>
      </c>
      <c r="F944" s="4">
        <f>((Produção!F938*(PreçoLivre!F940*(1-Plan1!$B$11)+F$4*Plan1!$E$16)-F$5-F$2)*F$7)</f>
        <v>7209998.4626465347</v>
      </c>
      <c r="G944" s="4">
        <f>((Produção!G938*(PreçoLivre!G940*(1-Plan1!$B$11)+G$4*Plan1!$E$16)-G$5-G$2)*G$7)</f>
        <v>6325966.7462865664</v>
      </c>
      <c r="H944" s="4">
        <f>((Produção!H938*(PreçoLivre!H940*(1-Plan1!$B$11)+H$4*Plan1!$E$16)-H$5-H$2)*H$7)</f>
        <v>5623716.5421959432</v>
      </c>
      <c r="I944" s="4">
        <f>((Produção!I938*(PreçoLivre!I940*(1-Plan1!$B$11)+I$4*Plan1!$E$16)-I$5-I$2)*I$7)</f>
        <v>5439254.3252442386</v>
      </c>
      <c r="J944" s="4">
        <f>((Produção!J938*(PreçoLivre!J940*(1-Plan1!$B$11)+J$4*Plan1!$E$16)-J$5-J$2)*J$7)</f>
        <v>4928496.870918598</v>
      </c>
      <c r="K944" s="4">
        <f>((Produção!K938*(PreçoLivre!K940*(1-Plan1!$B$11)+K$4*Plan1!$E$16)-K$5-K$2)*K$7)</f>
        <v>4732185.7841925714</v>
      </c>
      <c r="L944" s="4">
        <f>((Produção!L938*(PreçoLivre!L940*(1-Plan1!$B$11)+L$4*Plan1!$E$16)-L$5-L$2)*L$7)</f>
        <v>4237199.2868867815</v>
      </c>
      <c r="M944" s="4">
        <f>((Produção!M938*(PreçoLivre!M940*(1-Plan1!$B$11)+M$4*Plan1!$E$16)-M$5-M$2)*M$7)</f>
        <v>4029398.2005293006</v>
      </c>
      <c r="N944" s="4">
        <f>((Produção!N938*(PreçoLivre!N940*(1-Plan1!$B$11)+N$4*Plan1!$E$16)-N$5-N$2)*N$7)</f>
        <v>3759263.0472618528</v>
      </c>
      <c r="O944" s="4">
        <f>((Produção!O938*(PreçoLivre!O940*(1-Plan1!$B$11)+O$4*Plan1!$E$16)-O$5-O$2)*O$7)</f>
        <v>3339201.6146377237</v>
      </c>
      <c r="P944" s="4">
        <f>((Produção!P938*(PreçoLivre!P940*(1-Plan1!$B$11)+P$4*Plan1!$E$16)-P$5-P$2)*P$7)</f>
        <v>3107134.6997401239</v>
      </c>
      <c r="Q944" s="4">
        <f>((Produção!Q938*(PreçoLivre!Q940*(1-Plan1!$B$11)+Q$4*Plan1!$E$16)-Q$5-Q$2)*Q$7)</f>
        <v>2855470.87912982</v>
      </c>
      <c r="R944" s="4">
        <f>((Produção!R938*(PreçoLivre!R940*(1-Plan1!$B$11)+R$4*Plan1!$E$16)-R$5-R$2)*R$7)</f>
        <v>2481178.0983678582</v>
      </c>
      <c r="S944" s="4">
        <f>((Produção!S938*(PreçoLivre!S940*(1-Plan1!$B$11)+S$4*Plan1!$E$16)-S$5-S$2)*S$7)</f>
        <v>2150635.333737039</v>
      </c>
      <c r="T944" s="4">
        <f>((Produção!T938*(PreçoLivre!T940*(1-Plan1!$B$11)+T$4*Plan1!$E$16)-T$5-T$2)*T$7)</f>
        <v>1905353.5888212528</v>
      </c>
      <c r="U944" s="4">
        <f>((Produção!U938*(PreçoLivre!U940*(1-Plan1!$B$11)+U$4*Plan1!$E$16)-U$5-U$2)*U$7)</f>
        <v>1645095.9826771566</v>
      </c>
      <c r="V944" s="4">
        <f>((Produção!V938*(PreçoLivre!V940*(1-Plan1!$B$11)+V$4*Plan1!$E$16)-V$5-V$2)*V$7)</f>
        <v>1569245.6230611294</v>
      </c>
    </row>
    <row r="945" spans="1:22" x14ac:dyDescent="0.25">
      <c r="A945">
        <v>936</v>
      </c>
      <c r="B945" s="100">
        <f t="shared" si="14"/>
        <v>56491562.253596425</v>
      </c>
      <c r="C945" s="4">
        <f>((Produção!C939*(PreçoLivre!C941*(1-Plan1!$B$11)+C$4*Plan1!$E$16)-C$5-C$2)*C$7)</f>
        <v>6637686.2924258597</v>
      </c>
      <c r="D945" s="4">
        <f>((Produção!D939*(PreçoLivre!D941*(1-Plan1!$B$11)+D$4*Plan1!$E$16)-D$5-D$2)*D$7)</f>
        <v>6101068.2125012409</v>
      </c>
      <c r="E945" s="4">
        <f>((Produção!E939*(PreçoLivre!E941*(1-Plan1!$B$11)+E$4*Plan1!$E$16)-E$5-E$2)*E$7)</f>
        <v>4610738.3402827987</v>
      </c>
      <c r="F945" s="4">
        <f>((Produção!F939*(PreçoLivre!F941*(1-Plan1!$B$11)+F$4*Plan1!$E$16)-F$5-F$2)*F$7)</f>
        <v>4437796.9188036574</v>
      </c>
      <c r="G945" s="4">
        <f>((Produção!G939*(PreçoLivre!G941*(1-Plan1!$B$11)+G$4*Plan1!$E$16)-G$5-G$2)*G$7)</f>
        <v>4179538.3416614477</v>
      </c>
      <c r="H945" s="4">
        <f>((Produção!H939*(PreçoLivre!H941*(1-Plan1!$B$11)+H$4*Plan1!$E$16)-H$5-H$2)*H$7)</f>
        <v>3693193.5759821972</v>
      </c>
      <c r="I945" s="4">
        <f>((Produção!I939*(PreçoLivre!I941*(1-Plan1!$B$11)+I$4*Plan1!$E$16)-I$5-I$2)*I$7)</f>
        <v>3202572.8488655379</v>
      </c>
      <c r="J945" s="4">
        <f>((Produção!J939*(PreçoLivre!J941*(1-Plan1!$B$11)+J$4*Plan1!$E$16)-J$5-J$2)*J$7)</f>
        <v>2830982.4374101353</v>
      </c>
      <c r="K945" s="4">
        <f>((Produção!K939*(PreçoLivre!K941*(1-Plan1!$B$11)+K$4*Plan1!$E$16)-K$5-K$2)*K$7)</f>
        <v>2838591.4706357387</v>
      </c>
      <c r="L945" s="4">
        <f>((Produção!L939*(PreçoLivre!L941*(1-Plan1!$B$11)+L$4*Plan1!$E$16)-L$5-L$2)*L$7)</f>
        <v>2614650.4670448406</v>
      </c>
      <c r="M945" s="4">
        <f>((Produção!M939*(PreçoLivre!M941*(1-Plan1!$B$11)+M$4*Plan1!$E$16)-M$5-M$2)*M$7)</f>
        <v>2289862.5689282445</v>
      </c>
      <c r="N945" s="4">
        <f>((Produção!N939*(PreçoLivre!N941*(1-Plan1!$B$11)+N$4*Plan1!$E$16)-N$5-N$2)*N$7)</f>
        <v>2154484.9419683916</v>
      </c>
      <c r="O945" s="4">
        <f>((Produção!O939*(PreçoLivre!O941*(1-Plan1!$B$11)+O$4*Plan1!$E$16)-O$5-O$2)*O$7)</f>
        <v>1991241.2275884657</v>
      </c>
      <c r="P945" s="4">
        <f>((Produção!P939*(PreçoLivre!P941*(1-Plan1!$B$11)+P$4*Plan1!$E$16)-P$5-P$2)*P$7)</f>
        <v>1707757.704935129</v>
      </c>
      <c r="Q945" s="4">
        <f>((Produção!Q939*(PreçoLivre!Q941*(1-Plan1!$B$11)+Q$4*Plan1!$E$16)-Q$5-Q$2)*Q$7)</f>
        <v>1626358.4716197546</v>
      </c>
      <c r="R945" s="4">
        <f>((Produção!R939*(PreçoLivre!R941*(1-Plan1!$B$11)+R$4*Plan1!$E$16)-R$5-R$2)*R$7)</f>
        <v>1395960.0121965867</v>
      </c>
      <c r="S945" s="4">
        <f>((Produção!S939*(PreçoLivre!S941*(1-Plan1!$B$11)+S$4*Plan1!$E$16)-S$5-S$2)*S$7)</f>
        <v>1265323.8832486295</v>
      </c>
      <c r="T945" s="4">
        <f>((Produção!T939*(PreçoLivre!T941*(1-Plan1!$B$11)+T$4*Plan1!$E$16)-T$5-T$2)*T$7)</f>
        <v>1112798.0247217179</v>
      </c>
      <c r="U945" s="4">
        <f>((Produção!U939*(PreçoLivre!U941*(1-Plan1!$B$11)+U$4*Plan1!$E$16)-U$5-U$2)*U$7)</f>
        <v>958120.10615196114</v>
      </c>
      <c r="V945" s="4">
        <f>((Produção!V939*(PreçoLivre!V941*(1-Plan1!$B$11)+V$4*Plan1!$E$16)-V$5-V$2)*V$7)</f>
        <v>842836.40662409121</v>
      </c>
    </row>
    <row r="946" spans="1:22" x14ac:dyDescent="0.25">
      <c r="A946">
        <v>937</v>
      </c>
      <c r="B946" s="100">
        <f t="shared" si="14"/>
        <v>70582850.939702913</v>
      </c>
      <c r="C946" s="4">
        <f>((Produção!C940*(PreçoLivre!C942*(1-Plan1!$B$11)+C$4*Plan1!$E$16)-C$5-C$2)*C$7)</f>
        <v>7960829.3989545321</v>
      </c>
      <c r="D946" s="4">
        <f>((Produção!D940*(PreçoLivre!D942*(1-Plan1!$B$11)+D$4*Plan1!$E$16)-D$5-D$2)*D$7)</f>
        <v>7343826.7867273837</v>
      </c>
      <c r="E946" s="4">
        <f>((Produção!E940*(PreçoLivre!E942*(1-Plan1!$B$11)+E$4*Plan1!$E$16)-E$5-E$2)*E$7)</f>
        <v>6831072.0708147464</v>
      </c>
      <c r="F946" s="4">
        <f>((Produção!F940*(PreçoLivre!F942*(1-Plan1!$B$11)+F$4*Plan1!$E$16)-F$5-F$2)*F$7)</f>
        <v>6063562.0428596763</v>
      </c>
      <c r="G946" s="4">
        <f>((Produção!G940*(PreçoLivre!G942*(1-Plan1!$B$11)+G$4*Plan1!$E$16)-G$5-G$2)*G$7)</f>
        <v>5844974.36186988</v>
      </c>
      <c r="H946" s="4">
        <f>((Produção!H940*(PreçoLivre!H942*(1-Plan1!$B$11)+H$4*Plan1!$E$16)-H$5-H$2)*H$7)</f>
        <v>4685933.5192794492</v>
      </c>
      <c r="I946" s="4">
        <f>((Produção!I940*(PreçoLivre!I942*(1-Plan1!$B$11)+I$4*Plan1!$E$16)-I$5-I$2)*I$7)</f>
        <v>4771824.3929020651</v>
      </c>
      <c r="J946" s="4">
        <f>((Produção!J940*(PreçoLivre!J942*(1-Plan1!$B$11)+J$4*Plan1!$E$16)-J$5-J$2)*J$7)</f>
        <v>4481128.381831361</v>
      </c>
      <c r="K946" s="4">
        <f>((Produção!K940*(PreçoLivre!K942*(1-Plan1!$B$11)+K$4*Plan1!$E$16)-K$5-K$2)*K$7)</f>
        <v>3619325.5030835127</v>
      </c>
      <c r="L946" s="4">
        <f>((Produção!L940*(PreçoLivre!L942*(1-Plan1!$B$11)+L$4*Plan1!$E$16)-L$5-L$2)*L$7)</f>
        <v>3233749.6975503103</v>
      </c>
      <c r="M946" s="4">
        <f>((Produção!M940*(PreçoLivre!M942*(1-Plan1!$B$11)+M$4*Plan1!$E$16)-M$5-M$2)*M$7)</f>
        <v>2721052.8348681261</v>
      </c>
      <c r="N946" s="4">
        <f>((Produção!N940*(PreçoLivre!N942*(1-Plan1!$B$11)+N$4*Plan1!$E$16)-N$5-N$2)*N$7)</f>
        <v>2296027.4398095794</v>
      </c>
      <c r="O946" s="4">
        <f>((Produção!O940*(PreçoLivre!O942*(1-Plan1!$B$11)+O$4*Plan1!$E$16)-O$5-O$2)*O$7)</f>
        <v>2182081.54462987</v>
      </c>
      <c r="P946" s="4">
        <f>((Produção!P940*(PreçoLivre!P942*(1-Plan1!$B$11)+P$4*Plan1!$E$16)-P$5-P$2)*P$7)</f>
        <v>1686834.3506810623</v>
      </c>
      <c r="Q946" s="4">
        <f>((Produção!Q940*(PreçoLivre!Q942*(1-Plan1!$B$11)+Q$4*Plan1!$E$16)-Q$5-Q$2)*Q$7)</f>
        <v>1352848.0376487444</v>
      </c>
      <c r="R946" s="4">
        <f>((Produção!R940*(PreçoLivre!R942*(1-Plan1!$B$11)+R$4*Plan1!$E$16)-R$5-R$2)*R$7)</f>
        <v>1272443.1129502184</v>
      </c>
      <c r="S946" s="4">
        <f>((Produção!S940*(PreçoLivre!S942*(1-Plan1!$B$11)+S$4*Plan1!$E$16)-S$5-S$2)*S$7)</f>
        <v>1207996.7773729283</v>
      </c>
      <c r="T946" s="4">
        <f>((Produção!T940*(PreçoLivre!T942*(1-Plan1!$B$11)+T$4*Plan1!$E$16)-T$5-T$2)*T$7)</f>
        <v>1064794.5168224364</v>
      </c>
      <c r="U946" s="4">
        <f>((Produção!U940*(PreçoLivre!U942*(1-Plan1!$B$11)+U$4*Plan1!$E$16)-U$5-U$2)*U$7)</f>
        <v>1005117.7229594784</v>
      </c>
      <c r="V946" s="4">
        <f>((Produção!V940*(PreçoLivre!V942*(1-Plan1!$B$11)+V$4*Plan1!$E$16)-V$5-V$2)*V$7)</f>
        <v>957428.44608753535</v>
      </c>
    </row>
    <row r="947" spans="1:22" x14ac:dyDescent="0.25">
      <c r="A947">
        <v>938</v>
      </c>
      <c r="B947" s="100">
        <f t="shared" si="14"/>
        <v>82827454.97429733</v>
      </c>
      <c r="C947" s="4">
        <f>((Produção!C941*(PreçoLivre!C943*(1-Plan1!$B$11)+C$4*Plan1!$E$16)-C$5-C$2)*C$7)</f>
        <v>7152835.1037970502</v>
      </c>
      <c r="D947" s="4">
        <f>((Produção!D941*(PreçoLivre!D943*(1-Plan1!$B$11)+D$4*Plan1!$E$16)-D$5-D$2)*D$7)</f>
        <v>7024811.3293648716</v>
      </c>
      <c r="E947" s="4">
        <f>((Produção!E941*(PreçoLivre!E943*(1-Plan1!$B$11)+E$4*Plan1!$E$16)-E$5-E$2)*E$7)</f>
        <v>7038162.1592769939</v>
      </c>
      <c r="F947" s="4">
        <f>((Produção!F941*(PreçoLivre!F943*(1-Plan1!$B$11)+F$4*Plan1!$E$16)-F$5-F$2)*F$7)</f>
        <v>6696585.4914006041</v>
      </c>
      <c r="G947" s="4">
        <f>((Produção!G941*(PreçoLivre!G943*(1-Plan1!$B$11)+G$4*Plan1!$E$16)-G$5-G$2)*G$7)</f>
        <v>5758048.8887845958</v>
      </c>
      <c r="H947" s="4">
        <f>((Produção!H941*(PreçoLivre!H943*(1-Plan1!$B$11)+H$4*Plan1!$E$16)-H$5-H$2)*H$7)</f>
        <v>5363322.7305607684</v>
      </c>
      <c r="I947" s="4">
        <f>((Produção!I941*(PreçoLivre!I943*(1-Plan1!$B$11)+I$4*Plan1!$E$16)-I$5-I$2)*I$7)</f>
        <v>5286114.4783090036</v>
      </c>
      <c r="J947" s="4">
        <f>((Produção!J941*(PreçoLivre!J943*(1-Plan1!$B$11)+J$4*Plan1!$E$16)-J$5-J$2)*J$7)</f>
        <v>4782943.3098810418</v>
      </c>
      <c r="K947" s="4">
        <f>((Produção!K941*(PreçoLivre!K943*(1-Plan1!$B$11)+K$4*Plan1!$E$16)-K$5-K$2)*K$7)</f>
        <v>4245981.7607434308</v>
      </c>
      <c r="L947" s="4">
        <f>((Produção!L941*(PreçoLivre!L943*(1-Plan1!$B$11)+L$4*Plan1!$E$16)-L$5-L$2)*L$7)</f>
        <v>4080907.9237414431</v>
      </c>
      <c r="M947" s="4">
        <f>((Produção!M941*(PreçoLivre!M943*(1-Plan1!$B$11)+M$4*Plan1!$E$16)-M$5-M$2)*M$7)</f>
        <v>3833635.4307321613</v>
      </c>
      <c r="N947" s="4">
        <f>((Produção!N941*(PreçoLivre!N943*(1-Plan1!$B$11)+N$4*Plan1!$E$16)-N$5-N$2)*N$7)</f>
        <v>3301944.2366300258</v>
      </c>
      <c r="O947" s="4">
        <f>((Produção!O941*(PreçoLivre!O943*(1-Plan1!$B$11)+O$4*Plan1!$E$16)-O$5-O$2)*O$7)</f>
        <v>3102848.3109726501</v>
      </c>
      <c r="P947" s="4">
        <f>((Produção!P941*(PreçoLivre!P943*(1-Plan1!$B$11)+P$4*Plan1!$E$16)-P$5-P$2)*P$7)</f>
        <v>2842164.6037703427</v>
      </c>
      <c r="Q947" s="4">
        <f>((Produção!Q941*(PreçoLivre!Q943*(1-Plan1!$B$11)+Q$4*Plan1!$E$16)-Q$5-Q$2)*Q$7)</f>
        <v>2623606.9121814389</v>
      </c>
      <c r="R947" s="4">
        <f>((Produção!R941*(PreçoLivre!R943*(1-Plan1!$B$11)+R$4*Plan1!$E$16)-R$5-R$2)*R$7)</f>
        <v>2103217.5115450737</v>
      </c>
      <c r="S947" s="4">
        <f>((Produção!S941*(PreçoLivre!S943*(1-Plan1!$B$11)+S$4*Plan1!$E$16)-S$5-S$2)*S$7)</f>
        <v>1953362.8284278798</v>
      </c>
      <c r="T947" s="4">
        <f>((Produção!T941*(PreçoLivre!T943*(1-Plan1!$B$11)+T$4*Plan1!$E$16)-T$5-T$2)*T$7)</f>
        <v>1926576.4122945555</v>
      </c>
      <c r="U947" s="4">
        <f>((Produção!U941*(PreçoLivre!U943*(1-Plan1!$B$11)+U$4*Plan1!$E$16)-U$5-U$2)*U$7)</f>
        <v>1932887.1152540629</v>
      </c>
      <c r="V947" s="4">
        <f>((Produção!V941*(PreçoLivre!V943*(1-Plan1!$B$11)+V$4*Plan1!$E$16)-V$5-V$2)*V$7)</f>
        <v>1777498.4366293414</v>
      </c>
    </row>
    <row r="948" spans="1:22" x14ac:dyDescent="0.25">
      <c r="A948">
        <v>939</v>
      </c>
      <c r="B948" s="100">
        <f t="shared" si="14"/>
        <v>49052512.409028009</v>
      </c>
      <c r="C948" s="4">
        <f>((Produção!C942*(PreçoLivre!C944*(1-Plan1!$B$11)+C$4*Plan1!$E$16)-C$5-C$2)*C$7)</f>
        <v>7092332.3950407775</v>
      </c>
      <c r="D948" s="4">
        <f>((Produção!D942*(PreçoLivre!D944*(1-Plan1!$B$11)+D$4*Plan1!$E$16)-D$5-D$2)*D$7)</f>
        <v>6283264.9616036536</v>
      </c>
      <c r="E948" s="4">
        <f>((Produção!E942*(PreçoLivre!E944*(1-Plan1!$B$11)+E$4*Plan1!$E$16)-E$5-E$2)*E$7)</f>
        <v>4838085.0284990808</v>
      </c>
      <c r="F948" s="4">
        <f>((Produção!F942*(PreçoLivre!F944*(1-Plan1!$B$11)+F$4*Plan1!$E$16)-F$5-F$2)*F$7)</f>
        <v>4005888.471603388</v>
      </c>
      <c r="G948" s="4">
        <f>((Produção!G942*(PreçoLivre!G944*(1-Plan1!$B$11)+G$4*Plan1!$E$16)-G$5-G$2)*G$7)</f>
        <v>3205210.4852011572</v>
      </c>
      <c r="H948" s="4">
        <f>((Produção!H942*(PreçoLivre!H944*(1-Plan1!$B$11)+H$4*Plan1!$E$16)-H$5-H$2)*H$7)</f>
        <v>2825621.5755367544</v>
      </c>
      <c r="I948" s="4">
        <f>((Produção!I942*(PreçoLivre!I944*(1-Plan1!$B$11)+I$4*Plan1!$E$16)-I$5-I$2)*I$7)</f>
        <v>2740033.7504945085</v>
      </c>
      <c r="J948" s="4">
        <f>((Produção!J942*(PreçoLivre!J944*(1-Plan1!$B$11)+J$4*Plan1!$E$16)-J$5-J$2)*J$7)</f>
        <v>2413364.4231580351</v>
      </c>
      <c r="K948" s="4">
        <f>((Produção!K942*(PreçoLivre!K944*(1-Plan1!$B$11)+K$4*Plan1!$E$16)-K$5-K$2)*K$7)</f>
        <v>2234318.0688287327</v>
      </c>
      <c r="L948" s="4">
        <f>((Produção!L942*(PreçoLivre!L944*(1-Plan1!$B$11)+L$4*Plan1!$E$16)-L$5-L$2)*L$7)</f>
        <v>2048243.940423012</v>
      </c>
      <c r="M948" s="4">
        <f>((Produção!M942*(PreçoLivre!M944*(1-Plan1!$B$11)+M$4*Plan1!$E$16)-M$5-M$2)*M$7)</f>
        <v>1765387.8653544853</v>
      </c>
      <c r="N948" s="4">
        <f>((Produção!N942*(PreçoLivre!N944*(1-Plan1!$B$11)+N$4*Plan1!$E$16)-N$5-N$2)*N$7)</f>
        <v>1695262.5335373005</v>
      </c>
      <c r="O948" s="4">
        <f>((Produção!O942*(PreçoLivre!O944*(1-Plan1!$B$11)+O$4*Plan1!$E$16)-O$5-O$2)*O$7)</f>
        <v>1540132.6983364238</v>
      </c>
      <c r="P948" s="4">
        <f>((Produção!P942*(PreçoLivre!P944*(1-Plan1!$B$11)+P$4*Plan1!$E$16)-P$5-P$2)*P$7)</f>
        <v>1177583.4817774976</v>
      </c>
      <c r="Q948" s="4">
        <f>((Produção!Q942*(PreçoLivre!Q944*(1-Plan1!$B$11)+Q$4*Plan1!$E$16)-Q$5-Q$2)*Q$7)</f>
        <v>1111533.7372945719</v>
      </c>
      <c r="R948" s="4">
        <f>((Produção!R942*(PreçoLivre!R944*(1-Plan1!$B$11)+R$4*Plan1!$E$16)-R$5-R$2)*R$7)</f>
        <v>988334.88768046256</v>
      </c>
      <c r="S948" s="4">
        <f>((Produção!S942*(PreçoLivre!S944*(1-Plan1!$B$11)+S$4*Plan1!$E$16)-S$5-S$2)*S$7)</f>
        <v>923695.34945588093</v>
      </c>
      <c r="T948" s="4">
        <f>((Produção!T942*(PreçoLivre!T944*(1-Plan1!$B$11)+T$4*Plan1!$E$16)-T$5-T$2)*T$7)</f>
        <v>834877.68430873018</v>
      </c>
      <c r="U948" s="4">
        <f>((Produção!U942*(PreçoLivre!U944*(1-Plan1!$B$11)+U$4*Plan1!$E$16)-U$5-U$2)*U$7)</f>
        <v>712602.32162330742</v>
      </c>
      <c r="V948" s="4">
        <f>((Produção!V942*(PreçoLivre!V944*(1-Plan1!$B$11)+V$4*Plan1!$E$16)-V$5-V$2)*V$7)</f>
        <v>616738.74927024916</v>
      </c>
    </row>
    <row r="949" spans="1:22" x14ac:dyDescent="0.25">
      <c r="A949">
        <v>940</v>
      </c>
      <c r="B949" s="100">
        <f t="shared" si="14"/>
        <v>55122145.307659417</v>
      </c>
      <c r="C949" s="4">
        <f>((Produção!C943*(PreçoLivre!C945*(1-Plan1!$B$11)+C$4*Plan1!$E$16)-C$5-C$2)*C$7)</f>
        <v>6920161.3674377073</v>
      </c>
      <c r="D949" s="4">
        <f>((Produção!D943*(PreçoLivre!D945*(1-Plan1!$B$11)+D$4*Plan1!$E$16)-D$5-D$2)*D$7)</f>
        <v>6356227.4591524014</v>
      </c>
      <c r="E949" s="4">
        <f>((Produção!E943*(PreçoLivre!E945*(1-Plan1!$B$11)+E$4*Plan1!$E$16)-E$5-E$2)*E$7)</f>
        <v>5049356.935965566</v>
      </c>
      <c r="F949" s="4">
        <f>((Produção!F943*(PreçoLivre!F945*(1-Plan1!$B$11)+F$4*Plan1!$E$16)-F$5-F$2)*F$7)</f>
        <v>4312338.6712609595</v>
      </c>
      <c r="G949" s="4">
        <f>((Produção!G943*(PreçoLivre!G945*(1-Plan1!$B$11)+G$4*Plan1!$E$16)-G$5-G$2)*G$7)</f>
        <v>4090208.6222231369</v>
      </c>
      <c r="H949" s="4">
        <f>((Produção!H943*(PreçoLivre!H945*(1-Plan1!$B$11)+H$4*Plan1!$E$16)-H$5-H$2)*H$7)</f>
        <v>3580177.6798099787</v>
      </c>
      <c r="I949" s="4">
        <f>((Produção!I943*(PreçoLivre!I945*(1-Plan1!$B$11)+I$4*Plan1!$E$16)-I$5-I$2)*I$7)</f>
        <v>3296467.3015658301</v>
      </c>
      <c r="J949" s="4">
        <f>((Produção!J943*(PreçoLivre!J945*(1-Plan1!$B$11)+J$4*Plan1!$E$16)-J$5-J$2)*J$7)</f>
        <v>3253270.8685681149</v>
      </c>
      <c r="K949" s="4">
        <f>((Produção!K943*(PreçoLivre!K945*(1-Plan1!$B$11)+K$4*Plan1!$E$16)-K$5-K$2)*K$7)</f>
        <v>2740152.5492032645</v>
      </c>
      <c r="L949" s="4">
        <f>((Produção!L943*(PreçoLivre!L945*(1-Plan1!$B$11)+L$4*Plan1!$E$16)-L$5-L$2)*L$7)</f>
        <v>2447247.3833770966</v>
      </c>
      <c r="M949" s="4">
        <f>((Produção!M943*(PreçoLivre!M945*(1-Plan1!$B$11)+M$4*Plan1!$E$16)-M$5-M$2)*M$7)</f>
        <v>2139016.9711539317</v>
      </c>
      <c r="N949" s="4">
        <f>((Produção!N943*(PreçoLivre!N945*(1-Plan1!$B$11)+N$4*Plan1!$E$16)-N$5-N$2)*N$7)</f>
        <v>1794494.1637982421</v>
      </c>
      <c r="O949" s="4">
        <f>((Produção!O943*(PreçoLivre!O945*(1-Plan1!$B$11)+O$4*Plan1!$E$16)-O$5-O$2)*O$7)</f>
        <v>1600940.9067888977</v>
      </c>
      <c r="P949" s="4">
        <f>((Produção!P943*(PreçoLivre!P945*(1-Plan1!$B$11)+P$4*Plan1!$E$16)-P$5-P$2)*P$7)</f>
        <v>1531452.2174828032</v>
      </c>
      <c r="Q949" s="4">
        <f>((Produção!Q943*(PreçoLivre!Q945*(1-Plan1!$B$11)+Q$4*Plan1!$E$16)-Q$5-Q$2)*Q$7)</f>
        <v>1213314.797679038</v>
      </c>
      <c r="R949" s="4">
        <f>((Produção!R943*(PreçoLivre!R945*(1-Plan1!$B$11)+R$4*Plan1!$E$16)-R$5-R$2)*R$7)</f>
        <v>1107665.8300644681</v>
      </c>
      <c r="S949" s="4">
        <f>((Produção!S943*(PreçoLivre!S945*(1-Plan1!$B$11)+S$4*Plan1!$E$16)-S$5-S$2)*S$7)</f>
        <v>1085674.3302458171</v>
      </c>
      <c r="T949" s="4">
        <f>((Produção!T943*(PreçoLivre!T945*(1-Plan1!$B$11)+T$4*Plan1!$E$16)-T$5-T$2)*T$7)</f>
        <v>936079.78276156611</v>
      </c>
      <c r="U949" s="4">
        <f>((Produção!U943*(PreçoLivre!U945*(1-Plan1!$B$11)+U$4*Plan1!$E$16)-U$5-U$2)*U$7)</f>
        <v>872393.68265239999</v>
      </c>
      <c r="V949" s="4">
        <f>((Produção!V943*(PreçoLivre!V945*(1-Plan1!$B$11)+V$4*Plan1!$E$16)-V$5-V$2)*V$7)</f>
        <v>795503.78646818933</v>
      </c>
    </row>
    <row r="950" spans="1:22" x14ac:dyDescent="0.25">
      <c r="A950">
        <v>941</v>
      </c>
      <c r="B950" s="100">
        <f t="shared" si="14"/>
        <v>63726946.022650704</v>
      </c>
      <c r="C950" s="4">
        <f>((Produção!C944*(PreçoLivre!C946*(1-Plan1!$B$11)+C$4*Plan1!$E$16)-C$5-C$2)*C$7)</f>
        <v>7183241.7496986128</v>
      </c>
      <c r="D950" s="4">
        <f>((Produção!D944*(PreçoLivre!D946*(1-Plan1!$B$11)+D$4*Plan1!$E$16)-D$5-D$2)*D$7)</f>
        <v>5696239.787969742</v>
      </c>
      <c r="E950" s="4">
        <f>((Produção!E944*(PreçoLivre!E946*(1-Plan1!$B$11)+E$4*Plan1!$E$16)-E$5-E$2)*E$7)</f>
        <v>5531050.7952945083</v>
      </c>
      <c r="F950" s="4">
        <f>((Produção!F944*(PreçoLivre!F946*(1-Plan1!$B$11)+F$4*Plan1!$E$16)-F$5-F$2)*F$7)</f>
        <v>5304858.9739926038</v>
      </c>
      <c r="G950" s="4">
        <f>((Produção!G944*(PreçoLivre!G946*(1-Plan1!$B$11)+G$4*Plan1!$E$16)-G$5-G$2)*G$7)</f>
        <v>4842100.7626296422</v>
      </c>
      <c r="H950" s="4">
        <f>((Produção!H944*(PreçoLivre!H946*(1-Plan1!$B$11)+H$4*Plan1!$E$16)-H$5-H$2)*H$7)</f>
        <v>4226285.7753948988</v>
      </c>
      <c r="I950" s="4">
        <f>((Produção!I944*(PreçoLivre!I946*(1-Plan1!$B$11)+I$4*Plan1!$E$16)-I$5-I$2)*I$7)</f>
        <v>3604039.842932777</v>
      </c>
      <c r="J950" s="4">
        <f>((Produção!J944*(PreçoLivre!J946*(1-Plan1!$B$11)+J$4*Plan1!$E$16)-J$5-J$2)*J$7)</f>
        <v>3245188.7821155176</v>
      </c>
      <c r="K950" s="4">
        <f>((Produção!K944*(PreçoLivre!K946*(1-Plan1!$B$11)+K$4*Plan1!$E$16)-K$5-K$2)*K$7)</f>
        <v>3132588.6998838768</v>
      </c>
      <c r="L950" s="4">
        <f>((Produção!L944*(PreçoLivre!L946*(1-Plan1!$B$11)+L$4*Plan1!$E$16)-L$5-L$2)*L$7)</f>
        <v>2820199.453046788</v>
      </c>
      <c r="M950" s="4">
        <f>((Produção!M944*(PreçoLivre!M946*(1-Plan1!$B$11)+M$4*Plan1!$E$16)-M$5-M$2)*M$7)</f>
        <v>2715958.1684288839</v>
      </c>
      <c r="N950" s="4">
        <f>((Produção!N944*(PreçoLivre!N946*(1-Plan1!$B$11)+N$4*Plan1!$E$16)-N$5-N$2)*N$7)</f>
        <v>2380196.6527420534</v>
      </c>
      <c r="O950" s="4">
        <f>((Produção!O944*(PreçoLivre!O946*(1-Plan1!$B$11)+O$4*Plan1!$E$16)-O$5-O$2)*O$7)</f>
        <v>2181300.8223011317</v>
      </c>
      <c r="P950" s="4">
        <f>((Produção!P944*(PreçoLivre!P946*(1-Plan1!$B$11)+P$4*Plan1!$E$16)-P$5-P$2)*P$7)</f>
        <v>2051090.7838271731</v>
      </c>
      <c r="Q950" s="4">
        <f>((Produção!Q944*(PreçoLivre!Q946*(1-Plan1!$B$11)+Q$4*Plan1!$E$16)-Q$5-Q$2)*Q$7)</f>
        <v>1689676.3360676328</v>
      </c>
      <c r="R950" s="4">
        <f>((Produção!R944*(PreçoLivre!R946*(1-Plan1!$B$11)+R$4*Plan1!$E$16)-R$5-R$2)*R$7)</f>
        <v>1657439.8896094575</v>
      </c>
      <c r="S950" s="4">
        <f>((Produção!S944*(PreçoLivre!S946*(1-Plan1!$B$11)+S$4*Plan1!$E$16)-S$5-S$2)*S$7)</f>
        <v>1567130.9979991801</v>
      </c>
      <c r="T950" s="4">
        <f>((Produção!T944*(PreçoLivre!T946*(1-Plan1!$B$11)+T$4*Plan1!$E$16)-T$5-T$2)*T$7)</f>
        <v>1415514.947182647</v>
      </c>
      <c r="U950" s="4">
        <f>((Produção!U944*(PreçoLivre!U946*(1-Plan1!$B$11)+U$4*Plan1!$E$16)-U$5-U$2)*U$7)</f>
        <v>1245957.4159242006</v>
      </c>
      <c r="V950" s="4">
        <f>((Produção!V944*(PreçoLivre!V946*(1-Plan1!$B$11)+V$4*Plan1!$E$16)-V$5-V$2)*V$7)</f>
        <v>1236885.3856093765</v>
      </c>
    </row>
    <row r="951" spans="1:22" x14ac:dyDescent="0.25">
      <c r="A951">
        <v>942</v>
      </c>
      <c r="B951" s="100">
        <f t="shared" si="14"/>
        <v>65654129.723255813</v>
      </c>
      <c r="C951" s="4">
        <f>((Produção!C945*(PreçoLivre!C947*(1-Plan1!$B$11)+C$4*Plan1!$E$16)-C$5-C$2)*C$7)</f>
        <v>7992324.3832872594</v>
      </c>
      <c r="D951" s="4">
        <f>((Produção!D945*(PreçoLivre!D947*(1-Plan1!$B$11)+D$4*Plan1!$E$16)-D$5-D$2)*D$7)</f>
        <v>6926531.3980461881</v>
      </c>
      <c r="E951" s="4">
        <f>((Produção!E945*(PreçoLivre!E947*(1-Plan1!$B$11)+E$4*Plan1!$E$16)-E$5-E$2)*E$7)</f>
        <v>6218532.1927918233</v>
      </c>
      <c r="F951" s="4">
        <f>((Produção!F945*(PreçoLivre!F947*(1-Plan1!$B$11)+F$4*Plan1!$E$16)-F$5-F$2)*F$7)</f>
        <v>5321560.385178226</v>
      </c>
      <c r="G951" s="4">
        <f>((Produção!G945*(PreçoLivre!G947*(1-Plan1!$B$11)+G$4*Plan1!$E$16)-G$5-G$2)*G$7)</f>
        <v>4806797.7497357242</v>
      </c>
      <c r="H951" s="4">
        <f>((Produção!H945*(PreçoLivre!H947*(1-Plan1!$B$11)+H$4*Plan1!$E$16)-H$5-H$2)*H$7)</f>
        <v>4401162.2801437117</v>
      </c>
      <c r="I951" s="4">
        <f>((Produção!I945*(PreçoLivre!I947*(1-Plan1!$B$11)+I$4*Plan1!$E$16)-I$5-I$2)*I$7)</f>
        <v>3863116.1345904125</v>
      </c>
      <c r="J951" s="4">
        <f>((Produção!J945*(PreçoLivre!J947*(1-Plan1!$B$11)+J$4*Plan1!$E$16)-J$5-J$2)*J$7)</f>
        <v>3573436.7967581428</v>
      </c>
      <c r="K951" s="4">
        <f>((Produção!K945*(PreçoLivre!K947*(1-Plan1!$B$11)+K$4*Plan1!$E$16)-K$5-K$2)*K$7)</f>
        <v>3329256.7503650426</v>
      </c>
      <c r="L951" s="4">
        <f>((Produção!L945*(PreçoLivre!L947*(1-Plan1!$B$11)+L$4*Plan1!$E$16)-L$5-L$2)*L$7)</f>
        <v>2829595.7806986044</v>
      </c>
      <c r="M951" s="4">
        <f>((Produção!M945*(PreçoLivre!M947*(1-Plan1!$B$11)+M$4*Plan1!$E$16)-M$5-M$2)*M$7)</f>
        <v>2570821.2284494406</v>
      </c>
      <c r="N951" s="4">
        <f>((Produção!N945*(PreçoLivre!N947*(1-Plan1!$B$11)+N$4*Plan1!$E$16)-N$5-N$2)*N$7)</f>
        <v>2241308.5651664021</v>
      </c>
      <c r="O951" s="4">
        <f>((Produção!O945*(PreçoLivre!O947*(1-Plan1!$B$11)+O$4*Plan1!$E$16)-O$5-O$2)*O$7)</f>
        <v>2189569.5814941181</v>
      </c>
      <c r="P951" s="4">
        <f>((Produção!P945*(PreçoLivre!P947*(1-Plan1!$B$11)+P$4*Plan1!$E$16)-P$5-P$2)*P$7)</f>
        <v>1959604.8645009368</v>
      </c>
      <c r="Q951" s="4">
        <f>((Produção!Q945*(PreçoLivre!Q947*(1-Plan1!$B$11)+Q$4*Plan1!$E$16)-Q$5-Q$2)*Q$7)</f>
        <v>1661570.517879026</v>
      </c>
      <c r="R951" s="4">
        <f>((Produção!R945*(PreçoLivre!R947*(1-Plan1!$B$11)+R$4*Plan1!$E$16)-R$5-R$2)*R$7)</f>
        <v>1612612.7383255307</v>
      </c>
      <c r="S951" s="4">
        <f>((Produção!S945*(PreçoLivre!S947*(1-Plan1!$B$11)+S$4*Plan1!$E$16)-S$5-S$2)*S$7)</f>
        <v>1315286.8033271756</v>
      </c>
      <c r="T951" s="4">
        <f>((Produção!T945*(PreçoLivre!T947*(1-Plan1!$B$11)+T$4*Plan1!$E$16)-T$5-T$2)*T$7)</f>
        <v>1083461.573520754</v>
      </c>
      <c r="U951" s="4">
        <f>((Produção!U945*(PreçoLivre!U947*(1-Plan1!$B$11)+U$4*Plan1!$E$16)-U$5-U$2)*U$7)</f>
        <v>902235.98929759546</v>
      </c>
      <c r="V951" s="4">
        <f>((Produção!V945*(PreçoLivre!V947*(1-Plan1!$B$11)+V$4*Plan1!$E$16)-V$5-V$2)*V$7)</f>
        <v>855344.00969969865</v>
      </c>
    </row>
    <row r="952" spans="1:22" x14ac:dyDescent="0.25">
      <c r="A952">
        <v>943</v>
      </c>
      <c r="B952" s="100">
        <f t="shared" si="14"/>
        <v>61091528.538638309</v>
      </c>
      <c r="C952" s="4">
        <f>((Produção!C946*(PreçoLivre!C948*(1-Plan1!$B$11)+C$4*Plan1!$E$16)-C$5-C$2)*C$7)</f>
        <v>7686526.0308892056</v>
      </c>
      <c r="D952" s="4">
        <f>((Produção!D946*(PreçoLivre!D948*(1-Plan1!$B$11)+D$4*Plan1!$E$16)-D$5-D$2)*D$7)</f>
        <v>7213315.6079257987</v>
      </c>
      <c r="E952" s="4">
        <f>((Produção!E946*(PreçoLivre!E948*(1-Plan1!$B$11)+E$4*Plan1!$E$16)-E$5-E$2)*E$7)</f>
        <v>6282552.0372291794</v>
      </c>
      <c r="F952" s="4">
        <f>((Produção!F946*(PreçoLivre!F948*(1-Plan1!$B$11)+F$4*Plan1!$E$16)-F$5-F$2)*F$7)</f>
        <v>5637571.8771164063</v>
      </c>
      <c r="G952" s="4">
        <f>((Produção!G946*(PreçoLivre!G948*(1-Plan1!$B$11)+G$4*Plan1!$E$16)-G$5-G$2)*G$7)</f>
        <v>5149989.4780318355</v>
      </c>
      <c r="H952" s="4">
        <f>((Produção!H946*(PreçoLivre!H948*(1-Plan1!$B$11)+H$4*Plan1!$E$16)-H$5-H$2)*H$7)</f>
        <v>4056937.1411453364</v>
      </c>
      <c r="I952" s="4">
        <f>((Produção!I946*(PreçoLivre!I948*(1-Plan1!$B$11)+I$4*Plan1!$E$16)-I$5-I$2)*I$7)</f>
        <v>3648832.6316410513</v>
      </c>
      <c r="J952" s="4">
        <f>((Produção!J946*(PreçoLivre!J948*(1-Plan1!$B$11)+J$4*Plan1!$E$16)-J$5-J$2)*J$7)</f>
        <v>3107858.5686000939</v>
      </c>
      <c r="K952" s="4">
        <f>((Produção!K946*(PreçoLivre!K948*(1-Plan1!$B$11)+K$4*Plan1!$E$16)-K$5-K$2)*K$7)</f>
        <v>2708519.819490612</v>
      </c>
      <c r="L952" s="4">
        <f>((Produção!L946*(PreçoLivre!L948*(1-Plan1!$B$11)+L$4*Plan1!$E$16)-L$5-L$2)*L$7)</f>
        <v>2273741.5271615079</v>
      </c>
      <c r="M952" s="4">
        <f>((Produção!M946*(PreçoLivre!M948*(1-Plan1!$B$11)+M$4*Plan1!$E$16)-M$5-M$2)*M$7)</f>
        <v>2084570.3326382434</v>
      </c>
      <c r="N952" s="4">
        <f>((Produção!N946*(PreçoLivre!N948*(1-Plan1!$B$11)+N$4*Plan1!$E$16)-N$5-N$2)*N$7)</f>
        <v>1886836.4266810166</v>
      </c>
      <c r="O952" s="4">
        <f>((Produção!O946*(PreçoLivre!O948*(1-Plan1!$B$11)+O$4*Plan1!$E$16)-O$5-O$2)*O$7)</f>
        <v>1706233.9827410069</v>
      </c>
      <c r="P952" s="4">
        <f>((Produção!P946*(PreçoLivre!P948*(1-Plan1!$B$11)+P$4*Plan1!$E$16)-P$5-P$2)*P$7)</f>
        <v>1637883.5268429811</v>
      </c>
      <c r="Q952" s="4">
        <f>((Produção!Q946*(PreçoLivre!Q948*(1-Plan1!$B$11)+Q$4*Plan1!$E$16)-Q$5-Q$2)*Q$7)</f>
        <v>1399049.3697396908</v>
      </c>
      <c r="R952" s="4">
        <f>((Produção!R946*(PreçoLivre!R948*(1-Plan1!$B$11)+R$4*Plan1!$E$16)-R$5-R$2)*R$7)</f>
        <v>1195415.0933078376</v>
      </c>
      <c r="S952" s="4">
        <f>((Produção!S946*(PreçoLivre!S948*(1-Plan1!$B$11)+S$4*Plan1!$E$16)-S$5-S$2)*S$7)</f>
        <v>1032035.2318366966</v>
      </c>
      <c r="T952" s="4">
        <f>((Produção!T946*(PreçoLivre!T948*(1-Plan1!$B$11)+T$4*Plan1!$E$16)-T$5-T$2)*T$7)</f>
        <v>837181.72959726606</v>
      </c>
      <c r="U952" s="4">
        <f>((Produção!U946*(PreçoLivre!U948*(1-Plan1!$B$11)+U$4*Plan1!$E$16)-U$5-U$2)*U$7)</f>
        <v>804516.74573331117</v>
      </c>
      <c r="V952" s="4">
        <f>((Produção!V946*(PreçoLivre!V948*(1-Plan1!$B$11)+V$4*Plan1!$E$16)-V$5-V$2)*V$7)</f>
        <v>741961.38028922793</v>
      </c>
    </row>
    <row r="953" spans="1:22" x14ac:dyDescent="0.25">
      <c r="A953">
        <v>944</v>
      </c>
      <c r="B953" s="100">
        <f t="shared" si="14"/>
        <v>60959212.782597952</v>
      </c>
      <c r="C953" s="4">
        <f>((Produção!C947*(PreçoLivre!C949*(1-Plan1!$B$11)+C$4*Plan1!$E$16)-C$5-C$2)*C$7)</f>
        <v>6899525.7094167629</v>
      </c>
      <c r="D953" s="4">
        <f>((Produção!D947*(PreçoLivre!D949*(1-Plan1!$B$11)+D$4*Plan1!$E$16)-D$5-D$2)*D$7)</f>
        <v>6194541.2314147074</v>
      </c>
      <c r="E953" s="4">
        <f>((Produção!E947*(PreçoLivre!E949*(1-Plan1!$B$11)+E$4*Plan1!$E$16)-E$5-E$2)*E$7)</f>
        <v>5287691.0809151363</v>
      </c>
      <c r="F953" s="4">
        <f>((Produção!F947*(PreçoLivre!F949*(1-Plan1!$B$11)+F$4*Plan1!$E$16)-F$5-F$2)*F$7)</f>
        <v>4741283.8624860197</v>
      </c>
      <c r="G953" s="4">
        <f>((Produção!G947*(PreçoLivre!G949*(1-Plan1!$B$11)+G$4*Plan1!$E$16)-G$5-G$2)*G$7)</f>
        <v>4513704.9005054394</v>
      </c>
      <c r="H953" s="4">
        <f>((Produção!H947*(PreçoLivre!H949*(1-Plan1!$B$11)+H$4*Plan1!$E$16)-H$5-H$2)*H$7)</f>
        <v>4312371.9364804616</v>
      </c>
      <c r="I953" s="4">
        <f>((Produção!I947*(PreçoLivre!I949*(1-Plan1!$B$11)+I$4*Plan1!$E$16)-I$5-I$2)*I$7)</f>
        <v>3885891.5648165694</v>
      </c>
      <c r="J953" s="4">
        <f>((Produção!J947*(PreçoLivre!J949*(1-Plan1!$B$11)+J$4*Plan1!$E$16)-J$5-J$2)*J$7)</f>
        <v>3533206.1936500138</v>
      </c>
      <c r="K953" s="4">
        <f>((Produção!K947*(PreçoLivre!K949*(1-Plan1!$B$11)+K$4*Plan1!$E$16)-K$5-K$2)*K$7)</f>
        <v>3037949.2340726573</v>
      </c>
      <c r="L953" s="4">
        <f>((Produção!L947*(PreçoLivre!L949*(1-Plan1!$B$11)+L$4*Plan1!$E$16)-L$5-L$2)*L$7)</f>
        <v>2638327.5160171376</v>
      </c>
      <c r="M953" s="4">
        <f>((Produção!M947*(PreçoLivre!M949*(1-Plan1!$B$11)+M$4*Plan1!$E$16)-M$5-M$2)*M$7)</f>
        <v>2324141.8428533194</v>
      </c>
      <c r="N953" s="4">
        <f>((Produção!N947*(PreçoLivre!N949*(1-Plan1!$B$11)+N$4*Plan1!$E$16)-N$5-N$2)*N$7)</f>
        <v>1890812.9974519499</v>
      </c>
      <c r="O953" s="4">
        <f>((Produção!O947*(PreçoLivre!O949*(1-Plan1!$B$11)+O$4*Plan1!$E$16)-O$5-O$2)*O$7)</f>
        <v>1753877.669252408</v>
      </c>
      <c r="P953" s="4">
        <f>((Produção!P947*(PreçoLivre!P949*(1-Plan1!$B$11)+P$4*Plan1!$E$16)-P$5-P$2)*P$7)</f>
        <v>1783265.6097324169</v>
      </c>
      <c r="Q953" s="4">
        <f>((Produção!Q947*(PreçoLivre!Q949*(1-Plan1!$B$11)+Q$4*Plan1!$E$16)-Q$5-Q$2)*Q$7)</f>
        <v>1682594.3637102391</v>
      </c>
      <c r="R953" s="4">
        <f>((Produção!R947*(PreçoLivre!R949*(1-Plan1!$B$11)+R$4*Plan1!$E$16)-R$5-R$2)*R$7)</f>
        <v>1440458.3742532283</v>
      </c>
      <c r="S953" s="4">
        <f>((Produção!S947*(PreçoLivre!S949*(1-Plan1!$B$11)+S$4*Plan1!$E$16)-S$5-S$2)*S$7)</f>
        <v>1294979.5008229408</v>
      </c>
      <c r="T953" s="4">
        <f>((Produção!T947*(PreçoLivre!T949*(1-Plan1!$B$11)+T$4*Plan1!$E$16)-T$5-T$2)*T$7)</f>
        <v>1277313.7112197883</v>
      </c>
      <c r="U953" s="4">
        <f>((Produção!U947*(PreçoLivre!U949*(1-Plan1!$B$11)+U$4*Plan1!$E$16)-U$5-U$2)*U$7)</f>
        <v>1248779.9972148717</v>
      </c>
      <c r="V953" s="4">
        <f>((Produção!V947*(PreçoLivre!V949*(1-Plan1!$B$11)+V$4*Plan1!$E$16)-V$5-V$2)*V$7)</f>
        <v>1218495.4863118818</v>
      </c>
    </row>
    <row r="954" spans="1:22" x14ac:dyDescent="0.25">
      <c r="A954">
        <v>945</v>
      </c>
      <c r="B954" s="100">
        <f t="shared" si="14"/>
        <v>63540765.981345072</v>
      </c>
      <c r="C954" s="4">
        <f>((Produção!C948*(PreçoLivre!C950*(1-Plan1!$B$11)+C$4*Plan1!$E$16)-C$5-C$2)*C$7)</f>
        <v>7115125.1582123945</v>
      </c>
      <c r="D954" s="4">
        <f>((Produção!D948*(PreçoLivre!D950*(1-Plan1!$B$11)+D$4*Plan1!$E$16)-D$5-D$2)*D$7)</f>
        <v>6340728.470589323</v>
      </c>
      <c r="E954" s="4">
        <f>((Produção!E948*(PreçoLivre!E950*(1-Plan1!$B$11)+E$4*Plan1!$E$16)-E$5-E$2)*E$7)</f>
        <v>5724127.608694491</v>
      </c>
      <c r="F954" s="4">
        <f>((Produção!F948*(PreçoLivre!F950*(1-Plan1!$B$11)+F$4*Plan1!$E$16)-F$5-F$2)*F$7)</f>
        <v>4852371.2908857483</v>
      </c>
      <c r="G954" s="4">
        <f>((Produção!G948*(PreçoLivre!G950*(1-Plan1!$B$11)+G$4*Plan1!$E$16)-G$5-G$2)*G$7)</f>
        <v>4281350.6660416406</v>
      </c>
      <c r="H954" s="4">
        <f>((Produção!H948*(PreçoLivre!H950*(1-Plan1!$B$11)+H$4*Plan1!$E$16)-H$5-H$2)*H$7)</f>
        <v>3940801.5710090348</v>
      </c>
      <c r="I954" s="4">
        <f>((Produção!I948*(PreçoLivre!I950*(1-Plan1!$B$11)+I$4*Plan1!$E$16)-I$5-I$2)*I$7)</f>
        <v>3645941.3493501316</v>
      </c>
      <c r="J954" s="4">
        <f>((Produção!J948*(PreçoLivre!J950*(1-Plan1!$B$11)+J$4*Plan1!$E$16)-J$5-J$2)*J$7)</f>
        <v>3329146.154476366</v>
      </c>
      <c r="K954" s="4">
        <f>((Produção!K948*(PreçoLivre!K950*(1-Plan1!$B$11)+K$4*Plan1!$E$16)-K$5-K$2)*K$7)</f>
        <v>2916064.5401768498</v>
      </c>
      <c r="L954" s="4">
        <f>((Produção!L948*(PreçoLivre!L950*(1-Plan1!$B$11)+L$4*Plan1!$E$16)-L$5-L$2)*L$7)</f>
        <v>2620270.8041818654</v>
      </c>
      <c r="M954" s="4">
        <f>((Produção!M948*(PreçoLivre!M950*(1-Plan1!$B$11)+M$4*Plan1!$E$16)-M$5-M$2)*M$7)</f>
        <v>2537694.6547651268</v>
      </c>
      <c r="N954" s="4">
        <f>((Produção!N948*(PreçoLivre!N950*(1-Plan1!$B$11)+N$4*Plan1!$E$16)-N$5-N$2)*N$7)</f>
        <v>2584893.0874516824</v>
      </c>
      <c r="O954" s="4">
        <f>((Produção!O948*(PreçoLivre!O950*(1-Plan1!$B$11)+O$4*Plan1!$E$16)-O$5-O$2)*O$7)</f>
        <v>2575415.6616018061</v>
      </c>
      <c r="P954" s="4">
        <f>((Produção!P948*(PreçoLivre!P950*(1-Plan1!$B$11)+P$4*Plan1!$E$16)-P$5-P$2)*P$7)</f>
        <v>2319566.72048108</v>
      </c>
      <c r="Q954" s="4">
        <f>((Produção!Q948*(PreçoLivre!Q950*(1-Plan1!$B$11)+Q$4*Plan1!$E$16)-Q$5-Q$2)*Q$7)</f>
        <v>1915715.0460058942</v>
      </c>
      <c r="R954" s="4">
        <f>((Produção!R948*(PreçoLivre!R950*(1-Plan1!$B$11)+R$4*Plan1!$E$16)-R$5-R$2)*R$7)</f>
        <v>1685000.509852882</v>
      </c>
      <c r="S954" s="4">
        <f>((Produção!S948*(PreçoLivre!S950*(1-Plan1!$B$11)+S$4*Plan1!$E$16)-S$5-S$2)*S$7)</f>
        <v>1471053.2165213868</v>
      </c>
      <c r="T954" s="4">
        <f>((Produção!T948*(PreçoLivre!T950*(1-Plan1!$B$11)+T$4*Plan1!$E$16)-T$5-T$2)*T$7)</f>
        <v>1278111.6963490057</v>
      </c>
      <c r="U954" s="4">
        <f>((Produção!U948*(PreçoLivre!U950*(1-Plan1!$B$11)+U$4*Plan1!$E$16)-U$5-U$2)*U$7)</f>
        <v>1226351.3832976811</v>
      </c>
      <c r="V954" s="4">
        <f>((Produção!V948*(PreçoLivre!V950*(1-Plan1!$B$11)+V$4*Plan1!$E$16)-V$5-V$2)*V$7)</f>
        <v>1181036.3914006774</v>
      </c>
    </row>
    <row r="955" spans="1:22" x14ac:dyDescent="0.25">
      <c r="A955">
        <v>946</v>
      </c>
      <c r="B955" s="100">
        <f t="shared" si="14"/>
        <v>68195399.776341304</v>
      </c>
      <c r="C955" s="4">
        <f>((Produção!C949*(PreçoLivre!C951*(1-Plan1!$B$11)+C$4*Plan1!$E$16)-C$5-C$2)*C$7)</f>
        <v>7696976.2747163009</v>
      </c>
      <c r="D955" s="4">
        <f>((Produção!D949*(PreçoLivre!D951*(1-Plan1!$B$11)+D$4*Plan1!$E$16)-D$5-D$2)*D$7)</f>
        <v>6408079.8256606255</v>
      </c>
      <c r="E955" s="4">
        <f>((Produção!E949*(PreçoLivre!E951*(1-Plan1!$B$11)+E$4*Plan1!$E$16)-E$5-E$2)*E$7)</f>
        <v>6557893.7431819588</v>
      </c>
      <c r="F955" s="4">
        <f>((Produção!F949*(PreçoLivre!F951*(1-Plan1!$B$11)+F$4*Plan1!$E$16)-F$5-F$2)*F$7)</f>
        <v>5227372.6274342341</v>
      </c>
      <c r="G955" s="4">
        <f>((Produção!G949*(PreçoLivre!G951*(1-Plan1!$B$11)+G$4*Plan1!$E$16)-G$5-G$2)*G$7)</f>
        <v>4965174.2670304896</v>
      </c>
      <c r="H955" s="4">
        <f>((Produção!H949*(PreçoLivre!H951*(1-Plan1!$B$11)+H$4*Plan1!$E$16)-H$5-H$2)*H$7)</f>
        <v>4437355.6394686168</v>
      </c>
      <c r="I955" s="4">
        <f>((Produção!I949*(PreçoLivre!I951*(1-Plan1!$B$11)+I$4*Plan1!$E$16)-I$5-I$2)*I$7)</f>
        <v>4116515.7034458714</v>
      </c>
      <c r="J955" s="4">
        <f>((Produção!J949*(PreçoLivre!J951*(1-Plan1!$B$11)+J$4*Plan1!$E$16)-J$5-J$2)*J$7)</f>
        <v>3703144.4982480952</v>
      </c>
      <c r="K955" s="4">
        <f>((Produção!K949*(PreçoLivre!K951*(1-Plan1!$B$11)+K$4*Plan1!$E$16)-K$5-K$2)*K$7)</f>
        <v>3564144.0251027206</v>
      </c>
      <c r="L955" s="4">
        <f>((Produção!L949*(PreçoLivre!L951*(1-Plan1!$B$11)+L$4*Plan1!$E$16)-L$5-L$2)*L$7)</f>
        <v>3408936.1066868347</v>
      </c>
      <c r="M955" s="4">
        <f>((Produção!M949*(PreçoLivre!M951*(1-Plan1!$B$11)+M$4*Plan1!$E$16)-M$5-M$2)*M$7)</f>
        <v>3038217.1309450977</v>
      </c>
      <c r="N955" s="4">
        <f>((Produção!N949*(PreçoLivre!N951*(1-Plan1!$B$11)+N$4*Plan1!$E$16)-N$5-N$2)*N$7)</f>
        <v>2661554.5572916386</v>
      </c>
      <c r="O955" s="4">
        <f>((Produção!O949*(PreçoLivre!O951*(1-Plan1!$B$11)+O$4*Plan1!$E$16)-O$5-O$2)*O$7)</f>
        <v>2202355.3193445397</v>
      </c>
      <c r="P955" s="4">
        <f>((Produção!P949*(PreçoLivre!P951*(1-Plan1!$B$11)+P$4*Plan1!$E$16)-P$5-P$2)*P$7)</f>
        <v>1913526.6093866802</v>
      </c>
      <c r="Q955" s="4">
        <f>((Produção!Q949*(PreçoLivre!Q951*(1-Plan1!$B$11)+Q$4*Plan1!$E$16)-Q$5-Q$2)*Q$7)</f>
        <v>1755587.580964684</v>
      </c>
      <c r="R955" s="4">
        <f>((Produção!R949*(PreçoLivre!R951*(1-Plan1!$B$11)+R$4*Plan1!$E$16)-R$5-R$2)*R$7)</f>
        <v>1674463.1739960851</v>
      </c>
      <c r="S955" s="4">
        <f>((Produção!S949*(PreçoLivre!S951*(1-Plan1!$B$11)+S$4*Plan1!$E$16)-S$5-S$2)*S$7)</f>
        <v>1530037.163345689</v>
      </c>
      <c r="T955" s="4">
        <f>((Produção!T949*(PreçoLivre!T951*(1-Plan1!$B$11)+T$4*Plan1!$E$16)-T$5-T$2)*T$7)</f>
        <v>1279564.0008181175</v>
      </c>
      <c r="U955" s="4">
        <f>((Produção!U949*(PreçoLivre!U951*(1-Plan1!$B$11)+U$4*Plan1!$E$16)-U$5-U$2)*U$7)</f>
        <v>1052022.2734732709</v>
      </c>
      <c r="V955" s="4">
        <f>((Produção!V949*(PreçoLivre!V951*(1-Plan1!$B$11)+V$4*Plan1!$E$16)-V$5-V$2)*V$7)</f>
        <v>1002479.2557997431</v>
      </c>
    </row>
    <row r="956" spans="1:22" x14ac:dyDescent="0.25">
      <c r="A956">
        <v>947</v>
      </c>
      <c r="B956" s="100">
        <f t="shared" si="14"/>
        <v>61457119.48479145</v>
      </c>
      <c r="C956" s="4">
        <f>((Produção!C950*(PreçoLivre!C952*(1-Plan1!$B$11)+C$4*Plan1!$E$16)-C$5-C$2)*C$7)</f>
        <v>7474105.7177795134</v>
      </c>
      <c r="D956" s="4">
        <f>((Produção!D950*(PreçoLivre!D952*(1-Plan1!$B$11)+D$4*Plan1!$E$16)-D$5-D$2)*D$7)</f>
        <v>6619760.4375440953</v>
      </c>
      <c r="E956" s="4">
        <f>((Produção!E950*(PreçoLivre!E952*(1-Plan1!$B$11)+E$4*Plan1!$E$16)-E$5-E$2)*E$7)</f>
        <v>5730578.5617433963</v>
      </c>
      <c r="F956" s="4">
        <f>((Produção!F950*(PreçoLivre!F952*(1-Plan1!$B$11)+F$4*Plan1!$E$16)-F$5-F$2)*F$7)</f>
        <v>4952100.4416953726</v>
      </c>
      <c r="G956" s="4">
        <f>((Produção!G950*(PreçoLivre!G952*(1-Plan1!$B$11)+G$4*Plan1!$E$16)-G$5-G$2)*G$7)</f>
        <v>3968851.1372546791</v>
      </c>
      <c r="H956" s="4">
        <f>((Produção!H950*(PreçoLivre!H952*(1-Plan1!$B$11)+H$4*Plan1!$E$16)-H$5-H$2)*H$7)</f>
        <v>3890890.8883286719</v>
      </c>
      <c r="I956" s="4">
        <f>((Produção!I950*(PreçoLivre!I952*(1-Plan1!$B$11)+I$4*Plan1!$E$16)-I$5-I$2)*I$7)</f>
        <v>3190329.5813719099</v>
      </c>
      <c r="J956" s="4">
        <f>((Produção!J950*(PreçoLivre!J952*(1-Plan1!$B$11)+J$4*Plan1!$E$16)-J$5-J$2)*J$7)</f>
        <v>2978880.3852319899</v>
      </c>
      <c r="K956" s="4">
        <f>((Produção!K950*(PreçoLivre!K952*(1-Plan1!$B$11)+K$4*Plan1!$E$16)-K$5-K$2)*K$7)</f>
        <v>2771939.2462076237</v>
      </c>
      <c r="L956" s="4">
        <f>((Produção!L950*(PreçoLivre!L952*(1-Plan1!$B$11)+L$4*Plan1!$E$16)-L$5-L$2)*L$7)</f>
        <v>2615769.8798424187</v>
      </c>
      <c r="M956" s="4">
        <f>((Produção!M950*(PreçoLivre!M952*(1-Plan1!$B$11)+M$4*Plan1!$E$16)-M$5-M$2)*M$7)</f>
        <v>2610864.2552695456</v>
      </c>
      <c r="N956" s="4">
        <f>((Produção!N950*(PreçoLivre!N952*(1-Plan1!$B$11)+N$4*Plan1!$E$16)-N$5-N$2)*N$7)</f>
        <v>2439686.6072064498</v>
      </c>
      <c r="O956" s="4">
        <f>((Produção!O950*(PreçoLivre!O952*(1-Plan1!$B$11)+O$4*Plan1!$E$16)-O$5-O$2)*O$7)</f>
        <v>2090684.1784639915</v>
      </c>
      <c r="P956" s="4">
        <f>((Produção!P950*(PreçoLivre!P952*(1-Plan1!$B$11)+P$4*Plan1!$E$16)-P$5-P$2)*P$7)</f>
        <v>1840221.5149444032</v>
      </c>
      <c r="Q956" s="4">
        <f>((Produção!Q950*(PreçoLivre!Q952*(1-Plan1!$B$11)+Q$4*Plan1!$E$16)-Q$5-Q$2)*Q$7)</f>
        <v>1472495.2968162235</v>
      </c>
      <c r="R956" s="4">
        <f>((Produção!R950*(PreçoLivre!R952*(1-Plan1!$B$11)+R$4*Plan1!$E$16)-R$5-R$2)*R$7)</f>
        <v>1465048.2901337461</v>
      </c>
      <c r="S956" s="4">
        <f>((Produção!S950*(PreçoLivre!S952*(1-Plan1!$B$11)+S$4*Plan1!$E$16)-S$5-S$2)*S$7)</f>
        <v>1443306.6483051856</v>
      </c>
      <c r="T956" s="4">
        <f>((Produção!T950*(PreçoLivre!T952*(1-Plan1!$B$11)+T$4*Plan1!$E$16)-T$5-T$2)*T$7)</f>
        <v>1407701.3541853987</v>
      </c>
      <c r="U956" s="4">
        <f>((Produção!U950*(PreçoLivre!U952*(1-Plan1!$B$11)+U$4*Plan1!$E$16)-U$5-U$2)*U$7)</f>
        <v>1291954.5917212032</v>
      </c>
      <c r="V956" s="4">
        <f>((Produção!V950*(PreçoLivre!V952*(1-Plan1!$B$11)+V$4*Plan1!$E$16)-V$5-V$2)*V$7)</f>
        <v>1201950.470745649</v>
      </c>
    </row>
    <row r="957" spans="1:22" x14ac:dyDescent="0.25">
      <c r="A957">
        <v>948</v>
      </c>
      <c r="B957" s="100">
        <f t="shared" si="14"/>
        <v>74288618.596250638</v>
      </c>
      <c r="C957" s="4">
        <f>((Produção!C951*(PreçoLivre!C953*(1-Plan1!$B$11)+C$4*Plan1!$E$16)-C$5-C$2)*C$7)</f>
        <v>7431173.8364811391</v>
      </c>
      <c r="D957" s="4">
        <f>((Produção!D951*(PreçoLivre!D953*(1-Plan1!$B$11)+D$4*Plan1!$E$16)-D$5-D$2)*D$7)</f>
        <v>6421143.1065373216</v>
      </c>
      <c r="E957" s="4">
        <f>((Produção!E951*(PreçoLivre!E953*(1-Plan1!$B$11)+E$4*Plan1!$E$16)-E$5-E$2)*E$7)</f>
        <v>5876249.8654521974</v>
      </c>
      <c r="F957" s="4">
        <f>((Produção!F951*(PreçoLivre!F953*(1-Plan1!$B$11)+F$4*Plan1!$E$16)-F$5-F$2)*F$7)</f>
        <v>5385491.7021136768</v>
      </c>
      <c r="G957" s="4">
        <f>((Produção!G951*(PreçoLivre!G953*(1-Plan1!$B$11)+G$4*Plan1!$E$16)-G$5-G$2)*G$7)</f>
        <v>5428736.5091940667</v>
      </c>
      <c r="H957" s="4">
        <f>((Produção!H951*(PreçoLivre!H953*(1-Plan1!$B$11)+H$4*Plan1!$E$16)-H$5-H$2)*H$7)</f>
        <v>5057853.2449963987</v>
      </c>
      <c r="I957" s="4">
        <f>((Produção!I951*(PreçoLivre!I953*(1-Plan1!$B$11)+I$4*Plan1!$E$16)-I$5-I$2)*I$7)</f>
        <v>4532142.9918567585</v>
      </c>
      <c r="J957" s="4">
        <f>((Produção!J951*(PreçoLivre!J953*(1-Plan1!$B$11)+J$4*Plan1!$E$16)-J$5-J$2)*J$7)</f>
        <v>4193362.5834052456</v>
      </c>
      <c r="K957" s="4">
        <f>((Produção!K951*(PreçoLivre!K953*(1-Plan1!$B$11)+K$4*Plan1!$E$16)-K$5-K$2)*K$7)</f>
        <v>4032821.7108342052</v>
      </c>
      <c r="L957" s="4">
        <f>((Produção!L951*(PreçoLivre!L953*(1-Plan1!$B$11)+L$4*Plan1!$E$16)-L$5-L$2)*L$7)</f>
        <v>3512813.2281166473</v>
      </c>
      <c r="M957" s="4">
        <f>((Produção!M951*(PreçoLivre!M953*(1-Plan1!$B$11)+M$4*Plan1!$E$16)-M$5-M$2)*M$7)</f>
        <v>3280991.8364861542</v>
      </c>
      <c r="N957" s="4">
        <f>((Produção!N951*(PreçoLivre!N953*(1-Plan1!$B$11)+N$4*Plan1!$E$16)-N$5-N$2)*N$7)</f>
        <v>3161711.744263994</v>
      </c>
      <c r="O957" s="4">
        <f>((Produção!O951*(PreçoLivre!O953*(1-Plan1!$B$11)+O$4*Plan1!$E$16)-O$5-O$2)*O$7)</f>
        <v>2989118.2791418009</v>
      </c>
      <c r="P957" s="4">
        <f>((Produção!P951*(PreçoLivre!P953*(1-Plan1!$B$11)+P$4*Plan1!$E$16)-P$5-P$2)*P$7)</f>
        <v>2551511.5343067702</v>
      </c>
      <c r="Q957" s="4">
        <f>((Produção!Q951*(PreçoLivre!Q953*(1-Plan1!$B$11)+Q$4*Plan1!$E$16)-Q$5-Q$2)*Q$7)</f>
        <v>2309793.3233227995</v>
      </c>
      <c r="R957" s="4">
        <f>((Produção!R951*(PreçoLivre!R953*(1-Plan1!$B$11)+R$4*Plan1!$E$16)-R$5-R$2)*R$7)</f>
        <v>2046014.7966017909</v>
      </c>
      <c r="S957" s="4">
        <f>((Produção!S951*(PreçoLivre!S953*(1-Plan1!$B$11)+S$4*Plan1!$E$16)-S$5-S$2)*S$7)</f>
        <v>1872163.5139829766</v>
      </c>
      <c r="T957" s="4">
        <f>((Produção!T951*(PreçoLivre!T953*(1-Plan1!$B$11)+T$4*Plan1!$E$16)-T$5-T$2)*T$7)</f>
        <v>1611081.0656966763</v>
      </c>
      <c r="U957" s="4">
        <f>((Produção!U951*(PreçoLivre!U953*(1-Plan1!$B$11)+U$4*Plan1!$E$16)-U$5-U$2)*U$7)</f>
        <v>1351928.8659578844</v>
      </c>
      <c r="V957" s="4">
        <f>((Produção!V951*(PreçoLivre!V953*(1-Plan1!$B$11)+V$4*Plan1!$E$16)-V$5-V$2)*V$7)</f>
        <v>1242514.8575021287</v>
      </c>
    </row>
    <row r="958" spans="1:22" x14ac:dyDescent="0.25">
      <c r="A958">
        <v>949</v>
      </c>
      <c r="B958" s="100">
        <f t="shared" si="14"/>
        <v>70668505.438491538</v>
      </c>
      <c r="C958" s="4">
        <f>((Produção!C952*(PreçoLivre!C954*(1-Plan1!$B$11)+C$4*Plan1!$E$16)-C$5-C$2)*C$7)</f>
        <v>7460234.5370678594</v>
      </c>
      <c r="D958" s="4">
        <f>((Produção!D952*(PreçoLivre!D954*(1-Plan1!$B$11)+D$4*Plan1!$E$16)-D$5-D$2)*D$7)</f>
        <v>7088071.8995263875</v>
      </c>
      <c r="E958" s="4">
        <f>((Produção!E952*(PreçoLivre!E954*(1-Plan1!$B$11)+E$4*Plan1!$E$16)-E$5-E$2)*E$7)</f>
        <v>6639116.075755599</v>
      </c>
      <c r="F958" s="4">
        <f>((Produção!F952*(PreçoLivre!F954*(1-Plan1!$B$11)+F$4*Plan1!$E$16)-F$5-F$2)*F$7)</f>
        <v>6172214.2950860094</v>
      </c>
      <c r="G958" s="4">
        <f>((Produção!G952*(PreçoLivre!G954*(1-Plan1!$B$11)+G$4*Plan1!$E$16)-G$5-G$2)*G$7)</f>
        <v>5323948.483691493</v>
      </c>
      <c r="H958" s="4">
        <f>((Produção!H952*(PreçoLivre!H954*(1-Plan1!$B$11)+H$4*Plan1!$E$16)-H$5-H$2)*H$7)</f>
        <v>5074213.3225899199</v>
      </c>
      <c r="I958" s="4">
        <f>((Produção!I952*(PreçoLivre!I954*(1-Plan1!$B$11)+I$4*Plan1!$E$16)-I$5-I$2)*I$7)</f>
        <v>4476860.6119969366</v>
      </c>
      <c r="J958" s="4">
        <f>((Produção!J952*(PreçoLivre!J954*(1-Plan1!$B$11)+J$4*Plan1!$E$16)-J$5-J$2)*J$7)</f>
        <v>4073027.4495046558</v>
      </c>
      <c r="K958" s="4">
        <f>((Produção!K952*(PreçoLivre!K954*(1-Plan1!$B$11)+K$4*Plan1!$E$16)-K$5-K$2)*K$7)</f>
        <v>3565504.9307496604</v>
      </c>
      <c r="L958" s="4">
        <f>((Produção!L952*(PreçoLivre!L954*(1-Plan1!$B$11)+L$4*Plan1!$E$16)-L$5-L$2)*L$7)</f>
        <v>3175896.3140480956</v>
      </c>
      <c r="M958" s="4">
        <f>((Produção!M952*(PreçoLivre!M954*(1-Plan1!$B$11)+M$4*Plan1!$E$16)-M$5-M$2)*M$7)</f>
        <v>3000247.2557560634</v>
      </c>
      <c r="N958" s="4">
        <f>((Produção!N952*(PreçoLivre!N954*(1-Plan1!$B$11)+N$4*Plan1!$E$16)-N$5-N$2)*N$7)</f>
        <v>2609599.198063693</v>
      </c>
      <c r="O958" s="4">
        <f>((Produção!O952*(PreçoLivre!O954*(1-Plan1!$B$11)+O$4*Plan1!$E$16)-O$5-O$2)*O$7)</f>
        <v>2287389.2081506252</v>
      </c>
      <c r="P958" s="4">
        <f>((Produção!P952*(PreçoLivre!P954*(1-Plan1!$B$11)+P$4*Plan1!$E$16)-P$5-P$2)*P$7)</f>
        <v>2051250.006230819</v>
      </c>
      <c r="Q958" s="4">
        <f>((Produção!Q952*(PreçoLivre!Q954*(1-Plan1!$B$11)+Q$4*Plan1!$E$16)-Q$5-Q$2)*Q$7)</f>
        <v>1665768.3866354865</v>
      </c>
      <c r="R958" s="4">
        <f>((Produção!R952*(PreçoLivre!R954*(1-Plan1!$B$11)+R$4*Plan1!$E$16)-R$5-R$2)*R$7)</f>
        <v>1537786.2087214256</v>
      </c>
      <c r="S958" s="4">
        <f>((Produção!S952*(PreçoLivre!S954*(1-Plan1!$B$11)+S$4*Plan1!$E$16)-S$5-S$2)*S$7)</f>
        <v>1373792.3122289272</v>
      </c>
      <c r="T958" s="4">
        <f>((Produção!T952*(PreçoLivre!T954*(1-Plan1!$B$11)+T$4*Plan1!$E$16)-T$5-T$2)*T$7)</f>
        <v>1149526.3047280342</v>
      </c>
      <c r="U958" s="4">
        <f>((Produção!U952*(PreçoLivre!U954*(1-Plan1!$B$11)+U$4*Plan1!$E$16)-U$5-U$2)*U$7)</f>
        <v>1023925.181802562</v>
      </c>
      <c r="V958" s="4">
        <f>((Produção!V952*(PreçoLivre!V954*(1-Plan1!$B$11)+V$4*Plan1!$E$16)-V$5-V$2)*V$7)</f>
        <v>920133.45615727792</v>
      </c>
    </row>
    <row r="959" spans="1:22" x14ac:dyDescent="0.25">
      <c r="A959">
        <v>950</v>
      </c>
      <c r="B959" s="100">
        <f t="shared" si="14"/>
        <v>66183609.329638734</v>
      </c>
      <c r="C959" s="4">
        <f>((Produção!C953*(PreçoLivre!C955*(1-Plan1!$B$11)+C$4*Plan1!$E$16)-C$5-C$2)*C$7)</f>
        <v>7472233.6120411456</v>
      </c>
      <c r="D959" s="4">
        <f>((Produção!D953*(PreçoLivre!D955*(1-Plan1!$B$11)+D$4*Plan1!$E$16)-D$5-D$2)*D$7)</f>
        <v>6571194.3141698157</v>
      </c>
      <c r="E959" s="4">
        <f>((Produção!E953*(PreçoLivre!E955*(1-Plan1!$B$11)+E$4*Plan1!$E$16)-E$5-E$2)*E$7)</f>
        <v>6017427.0737063959</v>
      </c>
      <c r="F959" s="4">
        <f>((Produção!F953*(PreçoLivre!F955*(1-Plan1!$B$11)+F$4*Plan1!$E$16)-F$5-F$2)*F$7)</f>
        <v>5949722.7791938754</v>
      </c>
      <c r="G959" s="4">
        <f>((Produção!G953*(PreçoLivre!G955*(1-Plan1!$B$11)+G$4*Plan1!$E$16)-G$5-G$2)*G$7)</f>
        <v>5157306.8650618531</v>
      </c>
      <c r="H959" s="4">
        <f>((Produção!H953*(PreçoLivre!H955*(1-Plan1!$B$11)+H$4*Plan1!$E$16)-H$5-H$2)*H$7)</f>
        <v>4588321.7937838407</v>
      </c>
      <c r="I959" s="4">
        <f>((Produção!I953*(PreçoLivre!I955*(1-Plan1!$B$11)+I$4*Plan1!$E$16)-I$5-I$2)*I$7)</f>
        <v>4128259.3729488021</v>
      </c>
      <c r="J959" s="4">
        <f>((Produção!J953*(PreçoLivre!J955*(1-Plan1!$B$11)+J$4*Plan1!$E$16)-J$5-J$2)*J$7)</f>
        <v>3485149.4559396729</v>
      </c>
      <c r="K959" s="4">
        <f>((Produção!K953*(PreçoLivre!K955*(1-Plan1!$B$11)+K$4*Plan1!$E$16)-K$5-K$2)*K$7)</f>
        <v>3103831.4293166292</v>
      </c>
      <c r="L959" s="4">
        <f>((Produção!L953*(PreçoLivre!L955*(1-Plan1!$B$11)+L$4*Plan1!$E$16)-L$5-L$2)*L$7)</f>
        <v>2948747.3943001437</v>
      </c>
      <c r="M959" s="4">
        <f>((Produção!M953*(PreçoLivre!M955*(1-Plan1!$B$11)+M$4*Plan1!$E$16)-M$5-M$2)*M$7)</f>
        <v>2571732.2325913301</v>
      </c>
      <c r="N959" s="4">
        <f>((Produção!N953*(PreçoLivre!N955*(1-Plan1!$B$11)+N$4*Plan1!$E$16)-N$5-N$2)*N$7)</f>
        <v>2189526.0812022886</v>
      </c>
      <c r="O959" s="4">
        <f>((Produção!O953*(PreçoLivre!O955*(1-Plan1!$B$11)+O$4*Plan1!$E$16)-O$5-O$2)*O$7)</f>
        <v>1888128.7741043495</v>
      </c>
      <c r="P959" s="4">
        <f>((Produção!P953*(PreçoLivre!P955*(1-Plan1!$B$11)+P$4*Plan1!$E$16)-P$5-P$2)*P$7)</f>
        <v>1884500.5230147075</v>
      </c>
      <c r="Q959" s="4">
        <f>((Produção!Q953*(PreçoLivre!Q955*(1-Plan1!$B$11)+Q$4*Plan1!$E$16)-Q$5-Q$2)*Q$7)</f>
        <v>1620867.0408829914</v>
      </c>
      <c r="R959" s="4">
        <f>((Produção!R953*(PreçoLivre!R955*(1-Plan1!$B$11)+R$4*Plan1!$E$16)-R$5-R$2)*R$7)</f>
        <v>1568835.5396806176</v>
      </c>
      <c r="S959" s="4">
        <f>((Produção!S953*(PreçoLivre!S955*(1-Plan1!$B$11)+S$4*Plan1!$E$16)-S$5-S$2)*S$7)</f>
        <v>1428635.2426444846</v>
      </c>
      <c r="T959" s="4">
        <f>((Produção!T953*(PreçoLivre!T955*(1-Plan1!$B$11)+T$4*Plan1!$E$16)-T$5-T$2)*T$7)</f>
        <v>1309505.7451546928</v>
      </c>
      <c r="U959" s="4">
        <f>((Produção!U953*(PreçoLivre!U955*(1-Plan1!$B$11)+U$4*Plan1!$E$16)-U$5-U$2)*U$7)</f>
        <v>1130064.8269669905</v>
      </c>
      <c r="V959" s="4">
        <f>((Produção!V953*(PreçoLivre!V955*(1-Plan1!$B$11)+V$4*Plan1!$E$16)-V$5-V$2)*V$7)</f>
        <v>1169619.2329341029</v>
      </c>
    </row>
    <row r="960" spans="1:22" x14ac:dyDescent="0.25">
      <c r="A960">
        <v>951</v>
      </c>
      <c r="B960" s="100">
        <f t="shared" si="14"/>
        <v>62413354.291118331</v>
      </c>
      <c r="C960" s="4">
        <f>((Produção!C954*(PreçoLivre!C956*(1-Plan1!$B$11)+C$4*Plan1!$E$16)-C$5-C$2)*C$7)</f>
        <v>6912231.4815326994</v>
      </c>
      <c r="D960" s="4">
        <f>((Produção!D954*(PreçoLivre!D956*(1-Plan1!$B$11)+D$4*Plan1!$E$16)-D$5-D$2)*D$7)</f>
        <v>6496818.0703127682</v>
      </c>
      <c r="E960" s="4">
        <f>((Produção!E954*(PreçoLivre!E956*(1-Plan1!$B$11)+E$4*Plan1!$E$16)-E$5-E$2)*E$7)</f>
        <v>5876370.1395857576</v>
      </c>
      <c r="F960" s="4">
        <f>((Produção!F954*(PreçoLivre!F956*(1-Plan1!$B$11)+F$4*Plan1!$E$16)-F$5-F$2)*F$7)</f>
        <v>5192621.2752943384</v>
      </c>
      <c r="G960" s="4">
        <f>((Produção!G954*(PreçoLivre!G956*(1-Plan1!$B$11)+G$4*Plan1!$E$16)-G$5-G$2)*G$7)</f>
        <v>4868240.0772030782</v>
      </c>
      <c r="H960" s="4">
        <f>((Produção!H954*(PreçoLivre!H956*(1-Plan1!$B$11)+H$4*Plan1!$E$16)-H$5-H$2)*H$7)</f>
        <v>4556849.371954279</v>
      </c>
      <c r="I960" s="4">
        <f>((Produção!I954*(PreçoLivre!I956*(1-Plan1!$B$11)+I$4*Plan1!$E$16)-I$5-I$2)*I$7)</f>
        <v>3854812.097955917</v>
      </c>
      <c r="J960" s="4">
        <f>((Produção!J954*(PreçoLivre!J956*(1-Plan1!$B$11)+J$4*Plan1!$E$16)-J$5-J$2)*J$7)</f>
        <v>3460714.7706675366</v>
      </c>
      <c r="K960" s="4">
        <f>((Produção!K954*(PreçoLivre!K956*(1-Plan1!$B$11)+K$4*Plan1!$E$16)-K$5-K$2)*K$7)</f>
        <v>3276500.328316479</v>
      </c>
      <c r="L960" s="4">
        <f>((Produção!L954*(PreçoLivre!L956*(1-Plan1!$B$11)+L$4*Plan1!$E$16)-L$5-L$2)*L$7)</f>
        <v>3005677.1669857171</v>
      </c>
      <c r="M960" s="4">
        <f>((Produção!M954*(PreçoLivre!M956*(1-Plan1!$B$11)+M$4*Plan1!$E$16)-M$5-M$2)*M$7)</f>
        <v>2763351.4801570652</v>
      </c>
      <c r="N960" s="4">
        <f>((Produção!N954*(PreçoLivre!N956*(1-Plan1!$B$11)+N$4*Plan1!$E$16)-N$5-N$2)*N$7)</f>
        <v>2320217.4578542695</v>
      </c>
      <c r="O960" s="4">
        <f>((Produção!O954*(PreçoLivre!O956*(1-Plan1!$B$11)+O$4*Plan1!$E$16)-O$5-O$2)*O$7)</f>
        <v>1927117.5219585963</v>
      </c>
      <c r="P960" s="4">
        <f>((Produção!P954*(PreçoLivre!P956*(1-Plan1!$B$11)+P$4*Plan1!$E$16)-P$5-P$2)*P$7)</f>
        <v>1537938.2295612032</v>
      </c>
      <c r="Q960" s="4">
        <f>((Produção!Q954*(PreçoLivre!Q956*(1-Plan1!$B$11)+Q$4*Plan1!$E$16)-Q$5-Q$2)*Q$7)</f>
        <v>1440271.2880083267</v>
      </c>
      <c r="R960" s="4">
        <f>((Produção!R954*(PreçoLivre!R956*(1-Plan1!$B$11)+R$4*Plan1!$E$16)-R$5-R$2)*R$7)</f>
        <v>1241205.9333138298</v>
      </c>
      <c r="S960" s="4">
        <f>((Produção!S954*(PreçoLivre!S956*(1-Plan1!$B$11)+S$4*Plan1!$E$16)-S$5-S$2)*S$7)</f>
        <v>1048441.4664635451</v>
      </c>
      <c r="T960" s="4">
        <f>((Produção!T954*(PreçoLivre!T956*(1-Plan1!$B$11)+T$4*Plan1!$E$16)-T$5-T$2)*T$7)</f>
        <v>940430.25802885636</v>
      </c>
      <c r="U960" s="4">
        <f>((Produção!U954*(PreçoLivre!U956*(1-Plan1!$B$11)+U$4*Plan1!$E$16)-U$5-U$2)*U$7)</f>
        <v>890823.16891490784</v>
      </c>
      <c r="V960" s="4">
        <f>((Produção!V954*(PreçoLivre!V956*(1-Plan1!$B$11)+V$4*Plan1!$E$16)-V$5-V$2)*V$7)</f>
        <v>802722.70704915794</v>
      </c>
    </row>
    <row r="961" spans="1:22" x14ac:dyDescent="0.25">
      <c r="A961">
        <v>952</v>
      </c>
      <c r="B961" s="100">
        <f t="shared" si="14"/>
        <v>69720663.191712722</v>
      </c>
      <c r="C961" s="4">
        <f>((Produção!C955*(PreçoLivre!C957*(1-Plan1!$B$11)+C$4*Plan1!$E$16)-C$5-C$2)*C$7)</f>
        <v>7291351.2557927798</v>
      </c>
      <c r="D961" s="4">
        <f>((Produção!D955*(PreçoLivre!D957*(1-Plan1!$B$11)+D$4*Plan1!$E$16)-D$5-D$2)*D$7)</f>
        <v>6695793.8476237301</v>
      </c>
      <c r="E961" s="4">
        <f>((Produção!E955*(PreçoLivre!E957*(1-Plan1!$B$11)+E$4*Plan1!$E$16)-E$5-E$2)*E$7)</f>
        <v>5907500.4176567355</v>
      </c>
      <c r="F961" s="4">
        <f>((Produção!F955*(PreçoLivre!F957*(1-Plan1!$B$11)+F$4*Plan1!$E$16)-F$5-F$2)*F$7)</f>
        <v>5538327.879030331</v>
      </c>
      <c r="G961" s="4">
        <f>((Produção!G955*(PreçoLivre!G957*(1-Plan1!$B$11)+G$4*Plan1!$E$16)-G$5-G$2)*G$7)</f>
        <v>5269603.9338181904</v>
      </c>
      <c r="H961" s="4">
        <f>((Produção!H955*(PreçoLivre!H957*(1-Plan1!$B$11)+H$4*Plan1!$E$16)-H$5-H$2)*H$7)</f>
        <v>5082186.5799085712</v>
      </c>
      <c r="I961" s="4">
        <f>((Produção!I955*(PreçoLivre!I957*(1-Plan1!$B$11)+I$4*Plan1!$E$16)-I$5-I$2)*I$7)</f>
        <v>4796011.4042123836</v>
      </c>
      <c r="J961" s="4">
        <f>((Produção!J955*(PreçoLivre!J957*(1-Plan1!$B$11)+J$4*Plan1!$E$16)-J$5-J$2)*J$7)</f>
        <v>4443291.9026254807</v>
      </c>
      <c r="K961" s="4">
        <f>((Produção!K955*(PreçoLivre!K957*(1-Plan1!$B$11)+K$4*Plan1!$E$16)-K$5-K$2)*K$7)</f>
        <v>3970293.4571667379</v>
      </c>
      <c r="L961" s="4">
        <f>((Produção!L955*(PreçoLivre!L957*(1-Plan1!$B$11)+L$4*Plan1!$E$16)-L$5-L$2)*L$7)</f>
        <v>3333863.6925655375</v>
      </c>
      <c r="M961" s="4">
        <f>((Produção!M955*(PreçoLivre!M957*(1-Plan1!$B$11)+M$4*Plan1!$E$16)-M$5-M$2)*M$7)</f>
        <v>2782552.1449878574</v>
      </c>
      <c r="N961" s="4">
        <f>((Produção!N955*(PreçoLivre!N957*(1-Plan1!$B$11)+N$4*Plan1!$E$16)-N$5-N$2)*N$7)</f>
        <v>2597523.1687329421</v>
      </c>
      <c r="O961" s="4">
        <f>((Produção!O955*(PreçoLivre!O957*(1-Plan1!$B$11)+O$4*Plan1!$E$16)-O$5-O$2)*O$7)</f>
        <v>2249166.1908438192</v>
      </c>
      <c r="P961" s="4">
        <f>((Produção!P955*(PreçoLivre!P957*(1-Plan1!$B$11)+P$4*Plan1!$E$16)-P$5-P$2)*P$7)</f>
        <v>1908920.7580828134</v>
      </c>
      <c r="Q961" s="4">
        <f>((Produção!Q955*(PreçoLivre!Q957*(1-Plan1!$B$11)+Q$4*Plan1!$E$16)-Q$5-Q$2)*Q$7)</f>
        <v>1648747.0639141081</v>
      </c>
      <c r="R961" s="4">
        <f>((Produção!R955*(PreçoLivre!R957*(1-Plan1!$B$11)+R$4*Plan1!$E$16)-R$5-R$2)*R$7)</f>
        <v>1527147.869209785</v>
      </c>
      <c r="S961" s="4">
        <f>((Produção!S955*(PreçoLivre!S957*(1-Plan1!$B$11)+S$4*Plan1!$E$16)-S$5-S$2)*S$7)</f>
        <v>1400258.5859761052</v>
      </c>
      <c r="T961" s="4">
        <f>((Produção!T955*(PreçoLivre!T957*(1-Plan1!$B$11)+T$4*Plan1!$E$16)-T$5-T$2)*T$7)</f>
        <v>1235410.2601028592</v>
      </c>
      <c r="U961" s="4">
        <f>((Produção!U955*(PreçoLivre!U957*(1-Plan1!$B$11)+U$4*Plan1!$E$16)-U$5-U$2)*U$7)</f>
        <v>1058920.4173002157</v>
      </c>
      <c r="V961" s="4">
        <f>((Produção!V955*(PreçoLivre!V957*(1-Plan1!$B$11)+V$4*Plan1!$E$16)-V$5-V$2)*V$7)</f>
        <v>983792.36216173833</v>
      </c>
    </row>
    <row r="962" spans="1:22" x14ac:dyDescent="0.25">
      <c r="A962">
        <v>953</v>
      </c>
      <c r="B962" s="100">
        <f t="shared" si="14"/>
        <v>55673598.584104396</v>
      </c>
      <c r="C962" s="4">
        <f>((Produção!C956*(PreçoLivre!C958*(1-Plan1!$B$11)+C$4*Plan1!$E$16)-C$5-C$2)*C$7)</f>
        <v>7075649.0577140152</v>
      </c>
      <c r="D962" s="4">
        <f>((Produção!D956*(PreçoLivre!D958*(1-Plan1!$B$11)+D$4*Plan1!$E$16)-D$5-D$2)*D$7)</f>
        <v>6023294.890822568</v>
      </c>
      <c r="E962" s="4">
        <f>((Produção!E956*(PreçoLivre!E958*(1-Plan1!$B$11)+E$4*Plan1!$E$16)-E$5-E$2)*E$7)</f>
        <v>5049690.2158954646</v>
      </c>
      <c r="F962" s="4">
        <f>((Produção!F956*(PreçoLivre!F958*(1-Plan1!$B$11)+F$4*Plan1!$E$16)-F$5-F$2)*F$7)</f>
        <v>4870781.2959320722</v>
      </c>
      <c r="G962" s="4">
        <f>((Produção!G956*(PreçoLivre!G958*(1-Plan1!$B$11)+G$4*Plan1!$E$16)-G$5-G$2)*G$7)</f>
        <v>4423696.3204883533</v>
      </c>
      <c r="H962" s="4">
        <f>((Produção!H956*(PreçoLivre!H958*(1-Plan1!$B$11)+H$4*Plan1!$E$16)-H$5-H$2)*H$7)</f>
        <v>3921195.4043193366</v>
      </c>
      <c r="I962" s="4">
        <f>((Produção!I956*(PreçoLivre!I958*(1-Plan1!$B$11)+I$4*Plan1!$E$16)-I$5-I$2)*I$7)</f>
        <v>3516537.5596386646</v>
      </c>
      <c r="J962" s="4">
        <f>((Produção!J956*(PreçoLivre!J958*(1-Plan1!$B$11)+J$4*Plan1!$E$16)-J$5-J$2)*J$7)</f>
        <v>3055169.3039931557</v>
      </c>
      <c r="K962" s="4">
        <f>((Produção!K956*(PreçoLivre!K958*(1-Plan1!$B$11)+K$4*Plan1!$E$16)-K$5-K$2)*K$7)</f>
        <v>2749550.1274165972</v>
      </c>
      <c r="L962" s="4">
        <f>((Produção!L956*(PreçoLivre!L958*(1-Plan1!$B$11)+L$4*Plan1!$E$16)-L$5-L$2)*L$7)</f>
        <v>2437195.7259314097</v>
      </c>
      <c r="M962" s="4">
        <f>((Produção!M956*(PreçoLivre!M958*(1-Plan1!$B$11)+M$4*Plan1!$E$16)-M$5-M$2)*M$7)</f>
        <v>2158296.0252845422</v>
      </c>
      <c r="N962" s="4">
        <f>((Produção!N956*(PreçoLivre!N958*(1-Plan1!$B$11)+N$4*Plan1!$E$16)-N$5-N$2)*N$7)</f>
        <v>1767604.5320397594</v>
      </c>
      <c r="O962" s="4">
        <f>((Produção!O956*(PreçoLivre!O958*(1-Plan1!$B$11)+O$4*Plan1!$E$16)-O$5-O$2)*O$7)</f>
        <v>1536213.5805993143</v>
      </c>
      <c r="P962" s="4">
        <f>((Produção!P956*(PreçoLivre!P958*(1-Plan1!$B$11)+P$4*Plan1!$E$16)-P$5-P$2)*P$7)</f>
        <v>1419824.4881618512</v>
      </c>
      <c r="Q962" s="4">
        <f>((Produção!Q956*(PreçoLivre!Q958*(1-Plan1!$B$11)+Q$4*Plan1!$E$16)-Q$5-Q$2)*Q$7)</f>
        <v>1251026.4144098491</v>
      </c>
      <c r="R962" s="4">
        <f>((Produção!R956*(PreçoLivre!R958*(1-Plan1!$B$11)+R$4*Plan1!$E$16)-R$5-R$2)*R$7)</f>
        <v>1024405.5674731182</v>
      </c>
      <c r="S962" s="4">
        <f>((Produção!S956*(PreçoLivre!S958*(1-Plan1!$B$11)+S$4*Plan1!$E$16)-S$5-S$2)*S$7)</f>
        <v>925291.64698767208</v>
      </c>
      <c r="T962" s="4">
        <f>((Produção!T956*(PreçoLivre!T958*(1-Plan1!$B$11)+T$4*Plan1!$E$16)-T$5-T$2)*T$7)</f>
        <v>894981.76706101315</v>
      </c>
      <c r="U962" s="4">
        <f>((Produção!U956*(PreçoLivre!U958*(1-Plan1!$B$11)+U$4*Plan1!$E$16)-U$5-U$2)*U$7)</f>
        <v>821383.95778766857</v>
      </c>
      <c r="V962" s="4">
        <f>((Produção!V956*(PreçoLivre!V958*(1-Plan1!$B$11)+V$4*Plan1!$E$16)-V$5-V$2)*V$7)</f>
        <v>751810.70214796194</v>
      </c>
    </row>
    <row r="963" spans="1:22" x14ac:dyDescent="0.25">
      <c r="A963">
        <v>954</v>
      </c>
      <c r="B963" s="100">
        <f t="shared" si="14"/>
        <v>74483586.386679173</v>
      </c>
      <c r="C963" s="4">
        <f>((Produção!C957*(PreçoLivre!C959*(1-Plan1!$B$11)+C$4*Plan1!$E$16)-C$5-C$2)*C$7)</f>
        <v>7388779.9322005594</v>
      </c>
      <c r="D963" s="4">
        <f>((Produção!D957*(PreçoLivre!D959*(1-Plan1!$B$11)+D$4*Plan1!$E$16)-D$5-D$2)*D$7)</f>
        <v>6864201.470163947</v>
      </c>
      <c r="E963" s="4">
        <f>((Produção!E957*(PreçoLivre!E959*(1-Plan1!$B$11)+E$4*Plan1!$E$16)-E$5-E$2)*E$7)</f>
        <v>6434095.6163843405</v>
      </c>
      <c r="F963" s="4">
        <f>((Produção!F957*(PreçoLivre!F959*(1-Plan1!$B$11)+F$4*Plan1!$E$16)-F$5-F$2)*F$7)</f>
        <v>5890005.1625156561</v>
      </c>
      <c r="G963" s="4">
        <f>((Produção!G957*(PreçoLivre!G959*(1-Plan1!$B$11)+G$4*Plan1!$E$16)-G$5-G$2)*G$7)</f>
        <v>5425157.6516014431</v>
      </c>
      <c r="H963" s="4">
        <f>((Produção!H957*(PreçoLivre!H959*(1-Plan1!$B$11)+H$4*Plan1!$E$16)-H$5-H$2)*H$7)</f>
        <v>4923302.3585070297</v>
      </c>
      <c r="I963" s="4">
        <f>((Produção!I957*(PreçoLivre!I959*(1-Plan1!$B$11)+I$4*Plan1!$E$16)-I$5-I$2)*I$7)</f>
        <v>4428506.2183912201</v>
      </c>
      <c r="J963" s="4">
        <f>((Produção!J957*(PreçoLivre!J959*(1-Plan1!$B$11)+J$4*Plan1!$E$16)-J$5-J$2)*J$7)</f>
        <v>4051996.8740261709</v>
      </c>
      <c r="K963" s="4">
        <f>((Produção!K957*(PreçoLivre!K959*(1-Plan1!$B$11)+K$4*Plan1!$E$16)-K$5-K$2)*K$7)</f>
        <v>3931653.1707278942</v>
      </c>
      <c r="L963" s="4">
        <f>((Produção!L957*(PreçoLivre!L959*(1-Plan1!$B$11)+L$4*Plan1!$E$16)-L$5-L$2)*L$7)</f>
        <v>3765590.1869608611</v>
      </c>
      <c r="M963" s="4">
        <f>((Produção!M957*(PreçoLivre!M959*(1-Plan1!$B$11)+M$4*Plan1!$E$16)-M$5-M$2)*M$7)</f>
        <v>3448327.7999936366</v>
      </c>
      <c r="N963" s="4">
        <f>((Produção!N957*(PreçoLivre!N959*(1-Plan1!$B$11)+N$4*Plan1!$E$16)-N$5-N$2)*N$7)</f>
        <v>3315900.0979647106</v>
      </c>
      <c r="O963" s="4">
        <f>((Produção!O957*(PreçoLivre!O959*(1-Plan1!$B$11)+O$4*Plan1!$E$16)-O$5-O$2)*O$7)</f>
        <v>2773343.3505920283</v>
      </c>
      <c r="P963" s="4">
        <f>((Produção!P957*(PreçoLivre!P959*(1-Plan1!$B$11)+P$4*Plan1!$E$16)-P$5-P$2)*P$7)</f>
        <v>2342857.4055522587</v>
      </c>
      <c r="Q963" s="4">
        <f>((Produção!Q957*(PreçoLivre!Q959*(1-Plan1!$B$11)+Q$4*Plan1!$E$16)-Q$5-Q$2)*Q$7)</f>
        <v>2038307.3120721397</v>
      </c>
      <c r="R963" s="4">
        <f>((Produção!R957*(PreçoLivre!R959*(1-Plan1!$B$11)+R$4*Plan1!$E$16)-R$5-R$2)*R$7)</f>
        <v>1899987.8897030642</v>
      </c>
      <c r="S963" s="4">
        <f>((Produção!S957*(PreçoLivre!S959*(1-Plan1!$B$11)+S$4*Plan1!$E$16)-S$5-S$2)*S$7)</f>
        <v>1793450.2777235096</v>
      </c>
      <c r="T963" s="4">
        <f>((Produção!T957*(PreçoLivre!T959*(1-Plan1!$B$11)+T$4*Plan1!$E$16)-T$5-T$2)*T$7)</f>
        <v>1431908.268838909</v>
      </c>
      <c r="U963" s="4">
        <f>((Produção!U957*(PreçoLivre!U959*(1-Plan1!$B$11)+U$4*Plan1!$E$16)-U$5-U$2)*U$7)</f>
        <v>1213161.493822562</v>
      </c>
      <c r="V963" s="4">
        <f>((Produção!V957*(PreçoLivre!V959*(1-Plan1!$B$11)+V$4*Plan1!$E$16)-V$5-V$2)*V$7)</f>
        <v>1123053.8489372446</v>
      </c>
    </row>
    <row r="964" spans="1:22" x14ac:dyDescent="0.25">
      <c r="A964">
        <v>955</v>
      </c>
      <c r="B964" s="100">
        <f t="shared" si="14"/>
        <v>65564034.980652586</v>
      </c>
      <c r="C964" s="4">
        <f>((Produção!C958*(PreçoLivre!C960*(1-Plan1!$B$11)+C$4*Plan1!$E$16)-C$5-C$2)*C$7)</f>
        <v>7273488.0012685638</v>
      </c>
      <c r="D964" s="4">
        <f>((Produção!D958*(PreçoLivre!D960*(1-Plan1!$B$11)+D$4*Plan1!$E$16)-D$5-D$2)*D$7)</f>
        <v>6760348.7303854059</v>
      </c>
      <c r="E964" s="4">
        <f>((Produção!E958*(PreçoLivre!E960*(1-Plan1!$B$11)+E$4*Plan1!$E$16)-E$5-E$2)*E$7)</f>
        <v>5969517.5219513997</v>
      </c>
      <c r="F964" s="4">
        <f>((Produção!F958*(PreçoLivre!F960*(1-Plan1!$B$11)+F$4*Plan1!$E$16)-F$5-F$2)*F$7)</f>
        <v>5209458.6603308637</v>
      </c>
      <c r="G964" s="4">
        <f>((Produção!G958*(PreçoLivre!G960*(1-Plan1!$B$11)+G$4*Plan1!$E$16)-G$5-G$2)*G$7)</f>
        <v>4732430.0924155395</v>
      </c>
      <c r="H964" s="4">
        <f>((Produção!H958*(PreçoLivre!H960*(1-Plan1!$B$11)+H$4*Plan1!$E$16)-H$5-H$2)*H$7)</f>
        <v>4172658.2446102705</v>
      </c>
      <c r="I964" s="4">
        <f>((Produção!I958*(PreçoLivre!I960*(1-Plan1!$B$11)+I$4*Plan1!$E$16)-I$5-I$2)*I$7)</f>
        <v>3916540.6456812429</v>
      </c>
      <c r="J964" s="4">
        <f>((Produção!J958*(PreçoLivre!J960*(1-Plan1!$B$11)+J$4*Plan1!$E$16)-J$5-J$2)*J$7)</f>
        <v>3513034.0750136822</v>
      </c>
      <c r="K964" s="4">
        <f>((Produção!K958*(PreçoLivre!K960*(1-Plan1!$B$11)+K$4*Plan1!$E$16)-K$5-K$2)*K$7)</f>
        <v>3380122.0542155458</v>
      </c>
      <c r="L964" s="4">
        <f>((Produção!L958*(PreçoLivre!L960*(1-Plan1!$B$11)+L$4*Plan1!$E$16)-L$5-L$2)*L$7)</f>
        <v>2879124.5915853106</v>
      </c>
      <c r="M964" s="4">
        <f>((Produção!M958*(PreçoLivre!M960*(1-Plan1!$B$11)+M$4*Plan1!$E$16)-M$5-M$2)*M$7)</f>
        <v>2580881.4040411077</v>
      </c>
      <c r="N964" s="4">
        <f>((Produção!N958*(PreçoLivre!N960*(1-Plan1!$B$11)+N$4*Plan1!$E$16)-N$5-N$2)*N$7)</f>
        <v>2501644.3399095898</v>
      </c>
      <c r="O964" s="4">
        <f>((Produção!O958*(PreçoLivre!O960*(1-Plan1!$B$11)+O$4*Plan1!$E$16)-O$5-O$2)*O$7)</f>
        <v>2427871.2580944723</v>
      </c>
      <c r="P964" s="4">
        <f>((Produção!P958*(PreçoLivre!P960*(1-Plan1!$B$11)+P$4*Plan1!$E$16)-P$5-P$2)*P$7)</f>
        <v>2155491.0562079935</v>
      </c>
      <c r="Q964" s="4">
        <f>((Produção!Q958*(PreçoLivre!Q960*(1-Plan1!$B$11)+Q$4*Plan1!$E$16)-Q$5-Q$2)*Q$7)</f>
        <v>1826305.4120264822</v>
      </c>
      <c r="R964" s="4">
        <f>((Produção!R958*(PreçoLivre!R960*(1-Plan1!$B$11)+R$4*Plan1!$E$16)-R$5-R$2)*R$7)</f>
        <v>1553389.2988133959</v>
      </c>
      <c r="S964" s="4">
        <f>((Produção!S958*(PreçoLivre!S960*(1-Plan1!$B$11)+S$4*Plan1!$E$16)-S$5-S$2)*S$7)</f>
        <v>1372291.6538482592</v>
      </c>
      <c r="T964" s="4">
        <f>((Produção!T958*(PreçoLivre!T960*(1-Plan1!$B$11)+T$4*Plan1!$E$16)-T$5-T$2)*T$7)</f>
        <v>1165474.1899890234</v>
      </c>
      <c r="U964" s="4">
        <f>((Produção!U958*(PreçoLivre!U960*(1-Plan1!$B$11)+U$4*Plan1!$E$16)-U$5-U$2)*U$7)</f>
        <v>1140413.393646617</v>
      </c>
      <c r="V964" s="4">
        <f>((Produção!V958*(PreçoLivre!V960*(1-Plan1!$B$11)+V$4*Plan1!$E$16)-V$5-V$2)*V$7)</f>
        <v>1033550.3566178177</v>
      </c>
    </row>
    <row r="965" spans="1:22" x14ac:dyDescent="0.25">
      <c r="A965">
        <v>956</v>
      </c>
      <c r="B965" s="100">
        <f t="shared" si="14"/>
        <v>79874215.155964926</v>
      </c>
      <c r="C965" s="4">
        <f>((Produção!C959*(PreçoLivre!C961*(1-Plan1!$B$11)+C$4*Plan1!$E$16)-C$5-C$2)*C$7)</f>
        <v>7432371.7044057623</v>
      </c>
      <c r="D965" s="4">
        <f>((Produção!D959*(PreçoLivre!D961*(1-Plan1!$B$11)+D$4*Plan1!$E$16)-D$5-D$2)*D$7)</f>
        <v>7328158.8213896565</v>
      </c>
      <c r="E965" s="4">
        <f>((Produção!E959*(PreçoLivre!E961*(1-Plan1!$B$11)+E$4*Plan1!$E$16)-E$5-E$2)*E$7)</f>
        <v>7001989.6727762064</v>
      </c>
      <c r="F965" s="4">
        <f>((Produção!F959*(PreçoLivre!F961*(1-Plan1!$B$11)+F$4*Plan1!$E$16)-F$5-F$2)*F$7)</f>
        <v>6486166.4813434137</v>
      </c>
      <c r="G965" s="4">
        <f>((Produção!G959*(PreçoLivre!G961*(1-Plan1!$B$11)+G$4*Plan1!$E$16)-G$5-G$2)*G$7)</f>
        <v>5698310.0900292443</v>
      </c>
      <c r="H965" s="4">
        <f>((Produção!H959*(PreçoLivre!H961*(1-Plan1!$B$11)+H$4*Plan1!$E$16)-H$5-H$2)*H$7)</f>
        <v>5666617.3705695746</v>
      </c>
      <c r="I965" s="4">
        <f>((Produção!I959*(PreçoLivre!I961*(1-Plan1!$B$11)+I$4*Plan1!$E$16)-I$5-I$2)*I$7)</f>
        <v>5035014.2532512676</v>
      </c>
      <c r="J965" s="4">
        <f>((Produção!J959*(PreçoLivre!J961*(1-Plan1!$B$11)+J$4*Plan1!$E$16)-J$5-J$2)*J$7)</f>
        <v>4797682.7165343938</v>
      </c>
      <c r="K965" s="4">
        <f>((Produção!K959*(PreçoLivre!K961*(1-Plan1!$B$11)+K$4*Plan1!$E$16)-K$5-K$2)*K$7)</f>
        <v>4162101.1239697444</v>
      </c>
      <c r="L965" s="4">
        <f>((Produção!L959*(PreçoLivre!L961*(1-Plan1!$B$11)+L$4*Plan1!$E$16)-L$5-L$2)*L$7)</f>
        <v>3690254.2269952064</v>
      </c>
      <c r="M965" s="4">
        <f>((Produção!M959*(PreçoLivre!M961*(1-Plan1!$B$11)+M$4*Plan1!$E$16)-M$5-M$2)*M$7)</f>
        <v>3493407.6045161658</v>
      </c>
      <c r="N965" s="4">
        <f>((Produção!N959*(PreçoLivre!N961*(1-Plan1!$B$11)+N$4*Plan1!$E$16)-N$5-N$2)*N$7)</f>
        <v>3237540.6281930874</v>
      </c>
      <c r="O965" s="4">
        <f>((Produção!O959*(PreçoLivre!O961*(1-Plan1!$B$11)+O$4*Plan1!$E$16)-O$5-O$2)*O$7)</f>
        <v>2883540.5974291223</v>
      </c>
      <c r="P965" s="4">
        <f>((Produção!P959*(PreçoLivre!P961*(1-Plan1!$B$11)+P$4*Plan1!$E$16)-P$5-P$2)*P$7)</f>
        <v>2622949.4489472876</v>
      </c>
      <c r="Q965" s="4">
        <f>((Produção!Q959*(PreçoLivre!Q961*(1-Plan1!$B$11)+Q$4*Plan1!$E$16)-Q$5-Q$2)*Q$7)</f>
        <v>2280866.2857469856</v>
      </c>
      <c r="R965" s="4">
        <f>((Produção!R959*(PreçoLivre!R961*(1-Plan1!$B$11)+R$4*Plan1!$E$16)-R$5-R$2)*R$7)</f>
        <v>2067734.2115598302</v>
      </c>
      <c r="S965" s="4">
        <f>((Produção!S959*(PreçoLivre!S961*(1-Plan1!$B$11)+S$4*Plan1!$E$16)-S$5-S$2)*S$7)</f>
        <v>1757439.2105647624</v>
      </c>
      <c r="T965" s="4">
        <f>((Produção!T959*(PreçoLivre!T961*(1-Plan1!$B$11)+T$4*Plan1!$E$16)-T$5-T$2)*T$7)</f>
        <v>1586491.8234001885</v>
      </c>
      <c r="U965" s="4">
        <f>((Produção!U959*(PreçoLivre!U961*(1-Plan1!$B$11)+U$4*Plan1!$E$16)-U$5-U$2)*U$7)</f>
        <v>1406143.1033320141</v>
      </c>
      <c r="V965" s="4">
        <f>((Produção!V959*(PreçoLivre!V961*(1-Plan1!$B$11)+V$4*Plan1!$E$16)-V$5-V$2)*V$7)</f>
        <v>1239435.781011011</v>
      </c>
    </row>
    <row r="966" spans="1:22" x14ac:dyDescent="0.25">
      <c r="A966">
        <v>957</v>
      </c>
      <c r="B966" s="100">
        <f t="shared" si="14"/>
        <v>77202561.045892447</v>
      </c>
      <c r="C966" s="4">
        <f>((Produção!C960*(PreçoLivre!C962*(1-Plan1!$B$11)+C$4*Plan1!$E$16)-C$5-C$2)*C$7)</f>
        <v>8765680.3373588603</v>
      </c>
      <c r="D966" s="4">
        <f>((Produção!D960*(PreçoLivre!D962*(1-Plan1!$B$11)+D$4*Plan1!$E$16)-D$5-D$2)*D$7)</f>
        <v>7348493.0864612581</v>
      </c>
      <c r="E966" s="4">
        <f>((Produção!E960*(PreçoLivre!E962*(1-Plan1!$B$11)+E$4*Plan1!$E$16)-E$5-E$2)*E$7)</f>
        <v>7297628.0546043767</v>
      </c>
      <c r="F966" s="4">
        <f>((Produção!F960*(PreçoLivre!F962*(1-Plan1!$B$11)+F$4*Plan1!$E$16)-F$5-F$2)*F$7)</f>
        <v>6630317.4439406889</v>
      </c>
      <c r="G966" s="4">
        <f>((Produção!G960*(PreçoLivre!G962*(1-Plan1!$B$11)+G$4*Plan1!$E$16)-G$5-G$2)*G$7)</f>
        <v>5786469.3588860612</v>
      </c>
      <c r="H966" s="4">
        <f>((Produção!H960*(PreçoLivre!H962*(1-Plan1!$B$11)+H$4*Plan1!$E$16)-H$5-H$2)*H$7)</f>
        <v>5578590.119906242</v>
      </c>
      <c r="I966" s="4">
        <f>((Produção!I960*(PreçoLivre!I962*(1-Plan1!$B$11)+I$4*Plan1!$E$16)-I$5-I$2)*I$7)</f>
        <v>4848067.0032050004</v>
      </c>
      <c r="J966" s="4">
        <f>((Produção!J960*(PreçoLivre!J962*(1-Plan1!$B$11)+J$4*Plan1!$E$16)-J$5-J$2)*J$7)</f>
        <v>4369738.380058378</v>
      </c>
      <c r="K966" s="4">
        <f>((Produção!K960*(PreçoLivre!K962*(1-Plan1!$B$11)+K$4*Plan1!$E$16)-K$5-K$2)*K$7)</f>
        <v>3706683.597355051</v>
      </c>
      <c r="L966" s="4">
        <f>((Produção!L960*(PreçoLivre!L962*(1-Plan1!$B$11)+L$4*Plan1!$E$16)-L$5-L$2)*L$7)</f>
        <v>3463469.8548661727</v>
      </c>
      <c r="M966" s="4">
        <f>((Produção!M960*(PreçoLivre!M962*(1-Plan1!$B$11)+M$4*Plan1!$E$16)-M$5-M$2)*M$7)</f>
        <v>2952635.9281752636</v>
      </c>
      <c r="N966" s="4">
        <f>((Produção!N960*(PreçoLivre!N962*(1-Plan1!$B$11)+N$4*Plan1!$E$16)-N$5-N$2)*N$7)</f>
        <v>2557368.3570266608</v>
      </c>
      <c r="O966" s="4">
        <f>((Produção!O960*(PreçoLivre!O962*(1-Plan1!$B$11)+O$4*Plan1!$E$16)-O$5-O$2)*O$7)</f>
        <v>2330617.4248877293</v>
      </c>
      <c r="P966" s="4">
        <f>((Produção!P960*(PreçoLivre!P962*(1-Plan1!$B$11)+P$4*Plan1!$E$16)-P$5-P$2)*P$7)</f>
        <v>2038111.6106253727</v>
      </c>
      <c r="Q966" s="4">
        <f>((Produção!Q960*(PreçoLivre!Q962*(1-Plan1!$B$11)+Q$4*Plan1!$E$16)-Q$5-Q$2)*Q$7)</f>
        <v>1929706.4787249777</v>
      </c>
      <c r="R966" s="4">
        <f>((Produção!R960*(PreçoLivre!R962*(1-Plan1!$B$11)+R$4*Plan1!$E$16)-R$5-R$2)*R$7)</f>
        <v>1885407.277835893</v>
      </c>
      <c r="S966" s="4">
        <f>((Produção!S960*(PreçoLivre!S962*(1-Plan1!$B$11)+S$4*Plan1!$E$16)-S$5-S$2)*S$7)</f>
        <v>1644087.4336338935</v>
      </c>
      <c r="T966" s="4">
        <f>((Produção!T960*(PreçoLivre!T962*(1-Plan1!$B$11)+T$4*Plan1!$E$16)-T$5-T$2)*T$7)</f>
        <v>1496324.8284069768</v>
      </c>
      <c r="U966" s="4">
        <f>((Produção!U960*(PreçoLivre!U962*(1-Plan1!$B$11)+U$4*Plan1!$E$16)-U$5-U$2)*U$7)</f>
        <v>1312017.4432351743</v>
      </c>
      <c r="V966" s="4">
        <f>((Produção!V960*(PreçoLivre!V962*(1-Plan1!$B$11)+V$4*Plan1!$E$16)-V$5-V$2)*V$7)</f>
        <v>1261147.0266984294</v>
      </c>
    </row>
    <row r="967" spans="1:22" x14ac:dyDescent="0.25">
      <c r="A967">
        <v>958</v>
      </c>
      <c r="B967" s="100">
        <f t="shared" si="14"/>
        <v>63927420.183776081</v>
      </c>
      <c r="C967" s="4">
        <f>((Produção!C961*(PreçoLivre!C963*(1-Plan1!$B$11)+C$4*Plan1!$E$16)-C$5-C$2)*C$7)</f>
        <v>7065518.6832074281</v>
      </c>
      <c r="D967" s="4">
        <f>((Produção!D961*(PreçoLivre!D963*(1-Plan1!$B$11)+D$4*Plan1!$E$16)-D$5-D$2)*D$7)</f>
        <v>6438778.1392565137</v>
      </c>
      <c r="E967" s="4">
        <f>((Produção!E961*(PreçoLivre!E963*(1-Plan1!$B$11)+E$4*Plan1!$E$16)-E$5-E$2)*E$7)</f>
        <v>5649876.5126601337</v>
      </c>
      <c r="F967" s="4">
        <f>((Produção!F961*(PreçoLivre!F963*(1-Plan1!$B$11)+F$4*Plan1!$E$16)-F$5-F$2)*F$7)</f>
        <v>4790525.718124154</v>
      </c>
      <c r="G967" s="4">
        <f>((Produção!G961*(PreçoLivre!G963*(1-Plan1!$B$11)+G$4*Plan1!$E$16)-G$5-G$2)*G$7)</f>
        <v>3859659.8800877505</v>
      </c>
      <c r="H967" s="4">
        <f>((Produção!H961*(PreçoLivre!H963*(1-Plan1!$B$11)+H$4*Plan1!$E$16)-H$5-H$2)*H$7)</f>
        <v>3584016.13457077</v>
      </c>
      <c r="I967" s="4">
        <f>((Produção!I961*(PreçoLivre!I963*(1-Plan1!$B$11)+I$4*Plan1!$E$16)-I$5-I$2)*I$7)</f>
        <v>3368821.6585185882</v>
      </c>
      <c r="J967" s="4">
        <f>((Produção!J961*(PreçoLivre!J963*(1-Plan1!$B$11)+J$4*Plan1!$E$16)-J$5-J$2)*J$7)</f>
        <v>2982769.9163908702</v>
      </c>
      <c r="K967" s="4">
        <f>((Produção!K961*(PreçoLivre!K963*(1-Plan1!$B$11)+K$4*Plan1!$E$16)-K$5-K$2)*K$7)</f>
        <v>3194257.6858754163</v>
      </c>
      <c r="L967" s="4">
        <f>((Produção!L961*(PreçoLivre!L963*(1-Plan1!$B$11)+L$4*Plan1!$E$16)-L$5-L$2)*L$7)</f>
        <v>3048676.5321341772</v>
      </c>
      <c r="M967" s="4">
        <f>((Produção!M961*(PreçoLivre!M963*(1-Plan1!$B$11)+M$4*Plan1!$E$16)-M$5-M$2)*M$7)</f>
        <v>2917908.3318148921</v>
      </c>
      <c r="N967" s="4">
        <f>((Produção!N961*(PreçoLivre!N963*(1-Plan1!$B$11)+N$4*Plan1!$E$16)-N$5-N$2)*N$7)</f>
        <v>2659439.6721383859</v>
      </c>
      <c r="O967" s="4">
        <f>((Produção!O961*(PreçoLivre!O963*(1-Plan1!$B$11)+O$4*Plan1!$E$16)-O$5-O$2)*O$7)</f>
        <v>2293323.9233451807</v>
      </c>
      <c r="P967" s="4">
        <f>((Produção!P961*(PreçoLivre!P963*(1-Plan1!$B$11)+P$4*Plan1!$E$16)-P$5-P$2)*P$7)</f>
        <v>2329150.0677884477</v>
      </c>
      <c r="Q967" s="4">
        <f>((Produção!Q961*(PreçoLivre!Q963*(1-Plan1!$B$11)+Q$4*Plan1!$E$16)-Q$5-Q$2)*Q$7)</f>
        <v>1972192.8150646582</v>
      </c>
      <c r="R967" s="4">
        <f>((Produção!R961*(PreçoLivre!R963*(1-Plan1!$B$11)+R$4*Plan1!$E$16)-R$5-R$2)*R$7)</f>
        <v>1857232.3366489457</v>
      </c>
      <c r="S967" s="4">
        <f>((Produção!S961*(PreçoLivre!S963*(1-Plan1!$B$11)+S$4*Plan1!$E$16)-S$5-S$2)*S$7)</f>
        <v>1744299.5380519514</v>
      </c>
      <c r="T967" s="4">
        <f>((Produção!T961*(PreçoLivre!T963*(1-Plan1!$B$11)+T$4*Plan1!$E$16)-T$5-T$2)*T$7)</f>
        <v>1492094.760323514</v>
      </c>
      <c r="U967" s="4">
        <f>((Produção!U961*(PreçoLivre!U963*(1-Plan1!$B$11)+U$4*Plan1!$E$16)-U$5-U$2)*U$7)</f>
        <v>1332401.0455033786</v>
      </c>
      <c r="V967" s="4">
        <f>((Produção!V961*(PreçoLivre!V963*(1-Plan1!$B$11)+V$4*Plan1!$E$16)-V$5-V$2)*V$7)</f>
        <v>1346476.8322709172</v>
      </c>
    </row>
    <row r="968" spans="1:22" x14ac:dyDescent="0.25">
      <c r="A968">
        <v>959</v>
      </c>
      <c r="B968" s="100">
        <f t="shared" si="14"/>
        <v>65096946.180837274</v>
      </c>
      <c r="C968" s="4">
        <f>((Produção!C962*(PreçoLivre!C964*(1-Plan1!$B$11)+C$4*Plan1!$E$16)-C$5-C$2)*C$7)</f>
        <v>7467309.4789467547</v>
      </c>
      <c r="D968" s="4">
        <f>((Produção!D962*(PreçoLivre!D964*(1-Plan1!$B$11)+D$4*Plan1!$E$16)-D$5-D$2)*D$7)</f>
        <v>6606941.2560417159</v>
      </c>
      <c r="E968" s="4">
        <f>((Produção!E962*(PreçoLivre!E964*(1-Plan1!$B$11)+E$4*Plan1!$E$16)-E$5-E$2)*E$7)</f>
        <v>5553666.3451885171</v>
      </c>
      <c r="F968" s="4">
        <f>((Produção!F962*(PreçoLivre!F964*(1-Plan1!$B$11)+F$4*Plan1!$E$16)-F$5-F$2)*F$7)</f>
        <v>4767387.9036570396</v>
      </c>
      <c r="G968" s="4">
        <f>((Produção!G962*(PreçoLivre!G964*(1-Plan1!$B$11)+G$4*Plan1!$E$16)-G$5-G$2)*G$7)</f>
        <v>4377544.2469448317</v>
      </c>
      <c r="H968" s="4">
        <f>((Produção!H962*(PreçoLivre!H964*(1-Plan1!$B$11)+H$4*Plan1!$E$16)-H$5-H$2)*H$7)</f>
        <v>4034649.4803709118</v>
      </c>
      <c r="I968" s="4">
        <f>((Produção!I962*(PreçoLivre!I964*(1-Plan1!$B$11)+I$4*Plan1!$E$16)-I$5-I$2)*I$7)</f>
        <v>3546457.3954939018</v>
      </c>
      <c r="J968" s="4">
        <f>((Produção!J962*(PreçoLivre!J964*(1-Plan1!$B$11)+J$4*Plan1!$E$16)-J$5-J$2)*J$7)</f>
        <v>3349250.7883939389</v>
      </c>
      <c r="K968" s="4">
        <f>((Produção!K962*(PreçoLivre!K964*(1-Plan1!$B$11)+K$4*Plan1!$E$16)-K$5-K$2)*K$7)</f>
        <v>3093123.1413812255</v>
      </c>
      <c r="L968" s="4">
        <f>((Produção!L962*(PreçoLivre!L964*(1-Plan1!$B$11)+L$4*Plan1!$E$16)-L$5-L$2)*L$7)</f>
        <v>2943299.8927313853</v>
      </c>
      <c r="M968" s="4">
        <f>((Produção!M962*(PreçoLivre!M964*(1-Plan1!$B$11)+M$4*Plan1!$E$16)-M$5-M$2)*M$7)</f>
        <v>2966665.5444029043</v>
      </c>
      <c r="N968" s="4">
        <f>((Produção!N962*(PreçoLivre!N964*(1-Plan1!$B$11)+N$4*Plan1!$E$16)-N$5-N$2)*N$7)</f>
        <v>2566773.7764764866</v>
      </c>
      <c r="O968" s="4">
        <f>((Produção!O962*(PreçoLivre!O964*(1-Plan1!$B$11)+O$4*Plan1!$E$16)-O$5-O$2)*O$7)</f>
        <v>2427470.8397389594</v>
      </c>
      <c r="P968" s="4">
        <f>((Produção!P962*(PreçoLivre!P964*(1-Plan1!$B$11)+P$4*Plan1!$E$16)-P$5-P$2)*P$7)</f>
        <v>2189864.558978315</v>
      </c>
      <c r="Q968" s="4">
        <f>((Produção!Q962*(PreçoLivre!Q964*(1-Plan1!$B$11)+Q$4*Plan1!$E$16)-Q$5-Q$2)*Q$7)</f>
        <v>1890645.320370723</v>
      </c>
      <c r="R968" s="4">
        <f>((Produção!R962*(PreçoLivre!R964*(1-Plan1!$B$11)+R$4*Plan1!$E$16)-R$5-R$2)*R$7)</f>
        <v>1700512.2620115322</v>
      </c>
      <c r="S968" s="4">
        <f>((Produção!S962*(PreçoLivre!S964*(1-Plan1!$B$11)+S$4*Plan1!$E$16)-S$5-S$2)*S$7)</f>
        <v>1717887.1660609331</v>
      </c>
      <c r="T968" s="4">
        <f>((Produção!T962*(PreçoLivre!T964*(1-Plan1!$B$11)+T$4*Plan1!$E$16)-T$5-T$2)*T$7)</f>
        <v>1511183.6279336812</v>
      </c>
      <c r="U968" s="4">
        <f>((Produção!U962*(PreçoLivre!U964*(1-Plan1!$B$11)+U$4*Plan1!$E$16)-U$5-U$2)*U$7)</f>
        <v>1306794.8964262747</v>
      </c>
      <c r="V968" s="4">
        <f>((Produção!V962*(PreçoLivre!V964*(1-Plan1!$B$11)+V$4*Plan1!$E$16)-V$5-V$2)*V$7)</f>
        <v>1079518.2592872474</v>
      </c>
    </row>
    <row r="969" spans="1:22" x14ac:dyDescent="0.25">
      <c r="A969">
        <v>960</v>
      </c>
      <c r="B969" s="100">
        <f t="shared" si="14"/>
        <v>53225983.148909084</v>
      </c>
      <c r="C969" s="4">
        <f>((Produção!C963*(PreçoLivre!C965*(1-Plan1!$B$11)+C$4*Plan1!$E$16)-C$5-C$2)*C$7)</f>
        <v>6920020.319577097</v>
      </c>
      <c r="D969" s="4">
        <f>((Produção!D963*(PreçoLivre!D965*(1-Plan1!$B$11)+D$4*Plan1!$E$16)-D$5-D$2)*D$7)</f>
        <v>6116229.5697163427</v>
      </c>
      <c r="E969" s="4">
        <f>((Produção!E963*(PreçoLivre!E965*(1-Plan1!$B$11)+E$4*Plan1!$E$16)-E$5-E$2)*E$7)</f>
        <v>5281722.8648711294</v>
      </c>
      <c r="F969" s="4">
        <f>((Produção!F963*(PreçoLivre!F965*(1-Plan1!$B$11)+F$4*Plan1!$E$16)-F$5-F$2)*F$7)</f>
        <v>4816965.6420321427</v>
      </c>
      <c r="G969" s="4">
        <f>((Produção!G963*(PreçoLivre!G965*(1-Plan1!$B$11)+G$4*Plan1!$E$16)-G$5-G$2)*G$7)</f>
        <v>4002206.4933298565</v>
      </c>
      <c r="H969" s="4">
        <f>((Produção!H963*(PreçoLivre!H965*(1-Plan1!$B$11)+H$4*Plan1!$E$16)-H$5-H$2)*H$7)</f>
        <v>3218506.495532447</v>
      </c>
      <c r="I969" s="4">
        <f>((Produção!I963*(PreçoLivre!I965*(1-Plan1!$B$11)+I$4*Plan1!$E$16)-I$5-I$2)*I$7)</f>
        <v>2935891.0995496982</v>
      </c>
      <c r="J969" s="4">
        <f>((Produção!J963*(PreçoLivre!J965*(1-Plan1!$B$11)+J$4*Plan1!$E$16)-J$5-J$2)*J$7)</f>
        <v>2611086.6081443946</v>
      </c>
      <c r="K969" s="4">
        <f>((Produção!K963*(PreçoLivre!K965*(1-Plan1!$B$11)+K$4*Plan1!$E$16)-K$5-K$2)*K$7)</f>
        <v>2415181.8071950967</v>
      </c>
      <c r="L969" s="4">
        <f>((Produção!L963*(PreçoLivre!L965*(1-Plan1!$B$11)+L$4*Plan1!$E$16)-L$5-L$2)*L$7)</f>
        <v>2075648.8081641074</v>
      </c>
      <c r="M969" s="4">
        <f>((Produção!M963*(PreçoLivre!M965*(1-Plan1!$B$11)+M$4*Plan1!$E$16)-M$5-M$2)*M$7)</f>
        <v>1834097.5109003759</v>
      </c>
      <c r="N969" s="4">
        <f>((Produção!N963*(PreçoLivre!N965*(1-Plan1!$B$11)+N$4*Plan1!$E$16)-N$5-N$2)*N$7)</f>
        <v>1608597.9490908938</v>
      </c>
      <c r="O969" s="4">
        <f>((Produção!O963*(PreçoLivre!O965*(1-Plan1!$B$11)+O$4*Plan1!$E$16)-O$5-O$2)*O$7)</f>
        <v>1483393.5819231577</v>
      </c>
      <c r="P969" s="4">
        <f>((Produção!P963*(PreçoLivre!P965*(1-Plan1!$B$11)+P$4*Plan1!$E$16)-P$5-P$2)*P$7)</f>
        <v>1352407.5611752337</v>
      </c>
      <c r="Q969" s="4">
        <f>((Produção!Q963*(PreçoLivre!Q965*(1-Plan1!$B$11)+Q$4*Plan1!$E$16)-Q$5-Q$2)*Q$7)</f>
        <v>1271847.495106654</v>
      </c>
      <c r="R969" s="4">
        <f>((Produção!R963*(PreçoLivre!R965*(1-Plan1!$B$11)+R$4*Plan1!$E$16)-R$5-R$2)*R$7)</f>
        <v>1235417.5278202693</v>
      </c>
      <c r="S969" s="4">
        <f>((Produção!S963*(PreçoLivre!S965*(1-Plan1!$B$11)+S$4*Plan1!$E$16)-S$5-S$2)*S$7)</f>
        <v>1110719.7306346234</v>
      </c>
      <c r="T969" s="4">
        <f>((Produção!T963*(PreçoLivre!T965*(1-Plan1!$B$11)+T$4*Plan1!$E$16)-T$5-T$2)*T$7)</f>
        <v>1000896.7713811916</v>
      </c>
      <c r="U969" s="4">
        <f>((Produção!U963*(PreçoLivre!U965*(1-Plan1!$B$11)+U$4*Plan1!$E$16)-U$5-U$2)*U$7)</f>
        <v>966503.83748545754</v>
      </c>
      <c r="V969" s="4">
        <f>((Produção!V963*(PreçoLivre!V965*(1-Plan1!$B$11)+V$4*Plan1!$E$16)-V$5-V$2)*V$7)</f>
        <v>968641.47527892899</v>
      </c>
    </row>
    <row r="970" spans="1:22" x14ac:dyDescent="0.25">
      <c r="A970">
        <v>961</v>
      </c>
      <c r="B970" s="100">
        <f t="shared" si="14"/>
        <v>85415125.993451431</v>
      </c>
      <c r="C970" s="4">
        <f>((Produção!C964*(PreçoLivre!C966*(1-Plan1!$B$11)+C$4*Plan1!$E$16)-C$5-C$2)*C$7)</f>
        <v>7441299.0922527621</v>
      </c>
      <c r="D970" s="4">
        <f>((Produção!D964*(PreçoLivre!D966*(1-Plan1!$B$11)+D$4*Plan1!$E$16)-D$5-D$2)*D$7)</f>
        <v>7876157.3557697348</v>
      </c>
      <c r="E970" s="4">
        <f>((Produção!E964*(PreçoLivre!E966*(1-Plan1!$B$11)+E$4*Plan1!$E$16)-E$5-E$2)*E$7)</f>
        <v>7494352.1594188623</v>
      </c>
      <c r="F970" s="4">
        <f>((Produção!F964*(PreçoLivre!F966*(1-Plan1!$B$11)+F$4*Plan1!$E$16)-F$5-F$2)*F$7)</f>
        <v>6480158.1046595722</v>
      </c>
      <c r="G970" s="4">
        <f>((Produção!G964*(PreçoLivre!G966*(1-Plan1!$B$11)+G$4*Plan1!$E$16)-G$5-G$2)*G$7)</f>
        <v>5881994.7704588613</v>
      </c>
      <c r="H970" s="4">
        <f>((Produção!H964*(PreçoLivre!H966*(1-Plan1!$B$11)+H$4*Plan1!$E$16)-H$5-H$2)*H$7)</f>
        <v>5275397.8298195396</v>
      </c>
      <c r="I970" s="4">
        <f>((Produção!I964*(PreçoLivre!I966*(1-Plan1!$B$11)+I$4*Plan1!$E$16)-I$5-I$2)*I$7)</f>
        <v>4690519.6424514391</v>
      </c>
      <c r="J970" s="4">
        <f>((Produção!J964*(PreçoLivre!J966*(1-Plan1!$B$11)+J$4*Plan1!$E$16)-J$5-J$2)*J$7)</f>
        <v>4739588.828770346</v>
      </c>
      <c r="K970" s="4">
        <f>((Produção!K964*(PreçoLivre!K966*(1-Plan1!$B$11)+K$4*Plan1!$E$16)-K$5-K$2)*K$7)</f>
        <v>4313592.7986045359</v>
      </c>
      <c r="L970" s="4">
        <f>((Produção!L964*(PreçoLivre!L966*(1-Plan1!$B$11)+L$4*Plan1!$E$16)-L$5-L$2)*L$7)</f>
        <v>4149306.9378471561</v>
      </c>
      <c r="M970" s="4">
        <f>((Produção!M964*(PreçoLivre!M966*(1-Plan1!$B$11)+M$4*Plan1!$E$16)-M$5-M$2)*M$7)</f>
        <v>4071765.9423890621</v>
      </c>
      <c r="N970" s="4">
        <f>((Produção!N964*(PreçoLivre!N966*(1-Plan1!$B$11)+N$4*Plan1!$E$16)-N$5-N$2)*N$7)</f>
        <v>4062175.8112308402</v>
      </c>
      <c r="O970" s="4">
        <f>((Produção!O964*(PreçoLivre!O966*(1-Plan1!$B$11)+O$4*Plan1!$E$16)-O$5-O$2)*O$7)</f>
        <v>3421281.9804097875</v>
      </c>
      <c r="P970" s="4">
        <f>((Produção!P964*(PreçoLivre!P966*(1-Plan1!$B$11)+P$4*Plan1!$E$16)-P$5-P$2)*P$7)</f>
        <v>2872456.2497125883</v>
      </c>
      <c r="Q970" s="4">
        <f>((Produção!Q964*(PreçoLivre!Q966*(1-Plan1!$B$11)+Q$4*Plan1!$E$16)-Q$5-Q$2)*Q$7)</f>
        <v>2649308.5788545534</v>
      </c>
      <c r="R970" s="4">
        <f>((Produção!R964*(PreçoLivre!R966*(1-Plan1!$B$11)+R$4*Plan1!$E$16)-R$5-R$2)*R$7)</f>
        <v>2403561.131827266</v>
      </c>
      <c r="S970" s="4">
        <f>((Produção!S964*(PreçoLivre!S966*(1-Plan1!$B$11)+S$4*Plan1!$E$16)-S$5-S$2)*S$7)</f>
        <v>2166113.1235266495</v>
      </c>
      <c r="T970" s="4">
        <f>((Produção!T964*(PreçoLivre!T966*(1-Plan1!$B$11)+T$4*Plan1!$E$16)-T$5-T$2)*T$7)</f>
        <v>1894401.7144507421</v>
      </c>
      <c r="U970" s="4">
        <f>((Produção!U964*(PreçoLivre!U966*(1-Plan1!$B$11)+U$4*Plan1!$E$16)-U$5-U$2)*U$7)</f>
        <v>1827289.3753323802</v>
      </c>
      <c r="V970" s="4">
        <f>((Produção!V964*(PreçoLivre!V966*(1-Plan1!$B$11)+V$4*Plan1!$E$16)-V$5-V$2)*V$7)</f>
        <v>1704404.5656647382</v>
      </c>
    </row>
    <row r="971" spans="1:22" x14ac:dyDescent="0.25">
      <c r="A971">
        <v>962</v>
      </c>
      <c r="B971" s="100">
        <f t="shared" ref="B971:B1009" si="15">SUM(C971:V971)</f>
        <v>77644116.818478405</v>
      </c>
      <c r="C971" s="4">
        <f>((Produção!C965*(PreçoLivre!C967*(1-Plan1!$B$11)+C$4*Plan1!$E$16)-C$5-C$2)*C$7)</f>
        <v>8411399.1872785706</v>
      </c>
      <c r="D971" s="4">
        <f>((Produção!D965*(PreçoLivre!D967*(1-Plan1!$B$11)+D$4*Plan1!$E$16)-D$5-D$2)*D$7)</f>
        <v>7607759.2809527563</v>
      </c>
      <c r="E971" s="4">
        <f>((Produção!E965*(PreçoLivre!E967*(1-Plan1!$B$11)+E$4*Plan1!$E$16)-E$5-E$2)*E$7)</f>
        <v>6383795.2985728504</v>
      </c>
      <c r="F971" s="4">
        <f>((Produção!F965*(PreçoLivre!F967*(1-Plan1!$B$11)+F$4*Plan1!$E$16)-F$5-F$2)*F$7)</f>
        <v>5473027.4208331313</v>
      </c>
      <c r="G971" s="4">
        <f>((Produção!G965*(PreçoLivre!G967*(1-Plan1!$B$11)+G$4*Plan1!$E$16)-G$5-G$2)*G$7)</f>
        <v>5089691.687069945</v>
      </c>
      <c r="H971" s="4">
        <f>((Produção!H965*(PreçoLivre!H967*(1-Plan1!$B$11)+H$4*Plan1!$E$16)-H$5-H$2)*H$7)</f>
        <v>4172756.9132928159</v>
      </c>
      <c r="I971" s="4">
        <f>((Produção!I965*(PreçoLivre!I967*(1-Plan1!$B$11)+I$4*Plan1!$E$16)-I$5-I$2)*I$7)</f>
        <v>4488821.362384405</v>
      </c>
      <c r="J971" s="4">
        <f>((Produção!J965*(PreçoLivre!J967*(1-Plan1!$B$11)+J$4*Plan1!$E$16)-J$5-J$2)*J$7)</f>
        <v>4047325.5148868668</v>
      </c>
      <c r="K971" s="4">
        <f>((Produção!K965*(PreçoLivre!K967*(1-Plan1!$B$11)+K$4*Plan1!$E$16)-K$5-K$2)*K$7)</f>
        <v>4169435.879021395</v>
      </c>
      <c r="L971" s="4">
        <f>((Produção!L965*(PreçoLivre!L967*(1-Plan1!$B$11)+L$4*Plan1!$E$16)-L$5-L$2)*L$7)</f>
        <v>3982284.4619966261</v>
      </c>
      <c r="M971" s="4">
        <f>((Produção!M965*(PreçoLivre!M967*(1-Plan1!$B$11)+M$4*Plan1!$E$16)-M$5-M$2)*M$7)</f>
        <v>3679391.7390127513</v>
      </c>
      <c r="N971" s="4">
        <f>((Produção!N965*(PreçoLivre!N967*(1-Plan1!$B$11)+N$4*Plan1!$E$16)-N$5-N$2)*N$7)</f>
        <v>3375696.7425700235</v>
      </c>
      <c r="O971" s="4">
        <f>((Produção!O965*(PreçoLivre!O967*(1-Plan1!$B$11)+O$4*Plan1!$E$16)-O$5-O$2)*O$7)</f>
        <v>2975693.3369149873</v>
      </c>
      <c r="P971" s="4">
        <f>((Produção!P965*(PreçoLivre!P967*(1-Plan1!$B$11)+P$4*Plan1!$E$16)-P$5-P$2)*P$7)</f>
        <v>2500565.9686497524</v>
      </c>
      <c r="Q971" s="4">
        <f>((Produção!Q965*(PreçoLivre!Q967*(1-Plan1!$B$11)+Q$4*Plan1!$E$16)-Q$5-Q$2)*Q$7)</f>
        <v>2226685.685845824</v>
      </c>
      <c r="R971" s="4">
        <f>((Produção!R965*(PreçoLivre!R967*(1-Plan1!$B$11)+R$4*Plan1!$E$16)-R$5-R$2)*R$7)</f>
        <v>2058277.4628653408</v>
      </c>
      <c r="S971" s="4">
        <f>((Produção!S965*(PreçoLivre!S967*(1-Plan1!$B$11)+S$4*Plan1!$E$16)-S$5-S$2)*S$7)</f>
        <v>1942670.5519181495</v>
      </c>
      <c r="T971" s="4">
        <f>((Produção!T965*(PreçoLivre!T967*(1-Plan1!$B$11)+T$4*Plan1!$E$16)-T$5-T$2)*T$7)</f>
        <v>1852913.0156257618</v>
      </c>
      <c r="U971" s="4">
        <f>((Produção!U965*(PreçoLivre!U967*(1-Plan1!$B$11)+U$4*Plan1!$E$16)-U$5-U$2)*U$7)</f>
        <v>1672600.1518316558</v>
      </c>
      <c r="V971" s="4">
        <f>((Produção!V965*(PreçoLivre!V967*(1-Plan1!$B$11)+V$4*Plan1!$E$16)-V$5-V$2)*V$7)</f>
        <v>1533325.1569548082</v>
      </c>
    </row>
    <row r="972" spans="1:22" x14ac:dyDescent="0.25">
      <c r="A972">
        <v>963</v>
      </c>
      <c r="B972" s="100">
        <f t="shared" si="15"/>
        <v>60844656.16305121</v>
      </c>
      <c r="C972" s="4">
        <f>((Produção!C966*(PreçoLivre!C968*(1-Plan1!$B$11)+C$4*Plan1!$E$16)-C$5-C$2)*C$7)</f>
        <v>7356513.8724686615</v>
      </c>
      <c r="D972" s="4">
        <f>((Produção!D966*(PreçoLivre!D968*(1-Plan1!$B$11)+D$4*Plan1!$E$16)-D$5-D$2)*D$7)</f>
        <v>7214839.2254352104</v>
      </c>
      <c r="E972" s="4">
        <f>((Produção!E966*(PreçoLivre!E968*(1-Plan1!$B$11)+E$4*Plan1!$E$16)-E$5-E$2)*E$7)</f>
        <v>6808197.4024789203</v>
      </c>
      <c r="F972" s="4">
        <f>((Produção!F966*(PreçoLivre!F968*(1-Plan1!$B$11)+F$4*Plan1!$E$16)-F$5-F$2)*F$7)</f>
        <v>5403495.1032985598</v>
      </c>
      <c r="G972" s="4">
        <f>((Produção!G966*(PreçoLivre!G968*(1-Plan1!$B$11)+G$4*Plan1!$E$16)-G$5-G$2)*G$7)</f>
        <v>4854184.9279887816</v>
      </c>
      <c r="H972" s="4">
        <f>((Produção!H966*(PreçoLivre!H968*(1-Plan1!$B$11)+H$4*Plan1!$E$16)-H$5-H$2)*H$7)</f>
        <v>4430827.5994187472</v>
      </c>
      <c r="I972" s="4">
        <f>((Produção!I966*(PreçoLivre!I968*(1-Plan1!$B$11)+I$4*Plan1!$E$16)-I$5-I$2)*I$7)</f>
        <v>3825240.79538893</v>
      </c>
      <c r="J972" s="4">
        <f>((Produção!J966*(PreçoLivre!J968*(1-Plan1!$B$11)+J$4*Plan1!$E$16)-J$5-J$2)*J$7)</f>
        <v>3269334.5887137647</v>
      </c>
      <c r="K972" s="4">
        <f>((Produção!K966*(PreçoLivre!K968*(1-Plan1!$B$11)+K$4*Plan1!$E$16)-K$5-K$2)*K$7)</f>
        <v>2936020.9784346553</v>
      </c>
      <c r="L972" s="4">
        <f>((Produção!L966*(PreçoLivre!L968*(1-Plan1!$B$11)+L$4*Plan1!$E$16)-L$5-L$2)*L$7)</f>
        <v>2193864.6785392901</v>
      </c>
      <c r="M972" s="4">
        <f>((Produção!M966*(PreçoLivre!M968*(1-Plan1!$B$11)+M$4*Plan1!$E$16)-M$5-M$2)*M$7)</f>
        <v>1890217.8801016808</v>
      </c>
      <c r="N972" s="4">
        <f>((Produção!N966*(PreçoLivre!N968*(1-Plan1!$B$11)+N$4*Plan1!$E$16)-N$5-N$2)*N$7)</f>
        <v>1734827.5449945834</v>
      </c>
      <c r="O972" s="4">
        <f>((Produção!O966*(PreçoLivre!O968*(1-Plan1!$B$11)+O$4*Plan1!$E$16)-O$5-O$2)*O$7)</f>
        <v>1521026.0014332859</v>
      </c>
      <c r="P972" s="4">
        <f>((Produção!P966*(PreçoLivre!P968*(1-Plan1!$B$11)+P$4*Plan1!$E$16)-P$5-P$2)*P$7)</f>
        <v>1347390.5685260787</v>
      </c>
      <c r="Q972" s="4">
        <f>((Produção!Q966*(PreçoLivre!Q968*(1-Plan1!$B$11)+Q$4*Plan1!$E$16)-Q$5-Q$2)*Q$7)</f>
        <v>1291659.4020187256</v>
      </c>
      <c r="R972" s="4">
        <f>((Produção!R966*(PreçoLivre!R968*(1-Plan1!$B$11)+R$4*Plan1!$E$16)-R$5-R$2)*R$7)</f>
        <v>1172214.7558134953</v>
      </c>
      <c r="S972" s="4">
        <f>((Produção!S966*(PreçoLivre!S968*(1-Plan1!$B$11)+S$4*Plan1!$E$16)-S$5-S$2)*S$7)</f>
        <v>1022775.5855390755</v>
      </c>
      <c r="T972" s="4">
        <f>((Produção!T966*(PreçoLivre!T968*(1-Plan1!$B$11)+T$4*Plan1!$E$16)-T$5-T$2)*T$7)</f>
        <v>979048.85715581174</v>
      </c>
      <c r="U972" s="4">
        <f>((Produção!U966*(PreçoLivre!U968*(1-Plan1!$B$11)+U$4*Plan1!$E$16)-U$5-U$2)*U$7)</f>
        <v>838905.46610024013</v>
      </c>
      <c r="V972" s="4">
        <f>((Produção!V966*(PreçoLivre!V968*(1-Plan1!$B$11)+V$4*Plan1!$E$16)-V$5-V$2)*V$7)</f>
        <v>754070.92920271354</v>
      </c>
    </row>
    <row r="973" spans="1:22" x14ac:dyDescent="0.25">
      <c r="A973">
        <v>964</v>
      </c>
      <c r="B973" s="100">
        <f t="shared" si="15"/>
        <v>67069069.710927099</v>
      </c>
      <c r="C973" s="4">
        <f>((Produção!C967*(PreçoLivre!C969*(1-Plan1!$B$11)+C$4*Plan1!$E$16)-C$5-C$2)*C$7)</f>
        <v>7930971.9180352334</v>
      </c>
      <c r="D973" s="4">
        <f>((Produção!D967*(PreçoLivre!D969*(1-Plan1!$B$11)+D$4*Plan1!$E$16)-D$5-D$2)*D$7)</f>
        <v>6876462.9432896255</v>
      </c>
      <c r="E973" s="4">
        <f>((Produção!E967*(PreçoLivre!E969*(1-Plan1!$B$11)+E$4*Plan1!$E$16)-E$5-E$2)*E$7)</f>
        <v>6141574.1803837949</v>
      </c>
      <c r="F973" s="4">
        <f>((Produção!F967*(PreçoLivre!F969*(1-Plan1!$B$11)+F$4*Plan1!$E$16)-F$5-F$2)*F$7)</f>
        <v>5734755.0360171665</v>
      </c>
      <c r="G973" s="4">
        <f>((Produção!G967*(PreçoLivre!G969*(1-Plan1!$B$11)+G$4*Plan1!$E$16)-G$5-G$2)*G$7)</f>
        <v>5178334.7846644334</v>
      </c>
      <c r="H973" s="4">
        <f>((Produção!H967*(PreçoLivre!H969*(1-Plan1!$B$11)+H$4*Plan1!$E$16)-H$5-H$2)*H$7)</f>
        <v>4281479.2184154866</v>
      </c>
      <c r="I973" s="4">
        <f>((Produção!I967*(PreçoLivre!I969*(1-Plan1!$B$11)+I$4*Plan1!$E$16)-I$5-I$2)*I$7)</f>
        <v>3744074.7255351976</v>
      </c>
      <c r="J973" s="4">
        <f>((Produção!J967*(PreçoLivre!J969*(1-Plan1!$B$11)+J$4*Plan1!$E$16)-J$5-J$2)*J$7)</f>
        <v>3259056.468558535</v>
      </c>
      <c r="K973" s="4">
        <f>((Produção!K967*(PreçoLivre!K969*(1-Plan1!$B$11)+K$4*Plan1!$E$16)-K$5-K$2)*K$7)</f>
        <v>3141027.327288771</v>
      </c>
      <c r="L973" s="4">
        <f>((Produção!L967*(PreçoLivre!L969*(1-Plan1!$B$11)+L$4*Plan1!$E$16)-L$5-L$2)*L$7)</f>
        <v>2833078.4250771604</v>
      </c>
      <c r="M973" s="4">
        <f>((Produção!M967*(PreçoLivre!M969*(1-Plan1!$B$11)+M$4*Plan1!$E$16)-M$5-M$2)*M$7)</f>
        <v>2518184.4995357771</v>
      </c>
      <c r="N973" s="4">
        <f>((Produção!N967*(PreçoLivre!N969*(1-Plan1!$B$11)+N$4*Plan1!$E$16)-N$5-N$2)*N$7)</f>
        <v>2430985.5773631469</v>
      </c>
      <c r="O973" s="4">
        <f>((Produção!O967*(PreçoLivre!O969*(1-Plan1!$B$11)+O$4*Plan1!$E$16)-O$5-O$2)*O$7)</f>
        <v>2199590.3469576202</v>
      </c>
      <c r="P973" s="4">
        <f>((Produção!P967*(PreçoLivre!P969*(1-Plan1!$B$11)+P$4*Plan1!$E$16)-P$5-P$2)*P$7)</f>
        <v>2027226.8219750798</v>
      </c>
      <c r="Q973" s="4">
        <f>((Produção!Q967*(PreçoLivre!Q969*(1-Plan1!$B$11)+Q$4*Plan1!$E$16)-Q$5-Q$2)*Q$7)</f>
        <v>1886819.3368157824</v>
      </c>
      <c r="R973" s="4">
        <f>((Produção!R967*(PreçoLivre!R969*(1-Plan1!$B$11)+R$4*Plan1!$E$16)-R$5-R$2)*R$7)</f>
        <v>1698362.2347647441</v>
      </c>
      <c r="S973" s="4">
        <f>((Produção!S967*(PreçoLivre!S969*(1-Plan1!$B$11)+S$4*Plan1!$E$16)-S$5-S$2)*S$7)</f>
        <v>1646721.8805893832</v>
      </c>
      <c r="T973" s="4">
        <f>((Produção!T967*(PreçoLivre!T969*(1-Plan1!$B$11)+T$4*Plan1!$E$16)-T$5-T$2)*T$7)</f>
        <v>1347783.8907940025</v>
      </c>
      <c r="U973" s="4">
        <f>((Produção!U967*(PreçoLivre!U969*(1-Plan1!$B$11)+U$4*Plan1!$E$16)-U$5-U$2)*U$7)</f>
        <v>1158995.6487133198</v>
      </c>
      <c r="V973" s="4">
        <f>((Produção!V967*(PreçoLivre!V969*(1-Plan1!$B$11)+V$4*Plan1!$E$16)-V$5-V$2)*V$7)</f>
        <v>1033584.446152825</v>
      </c>
    </row>
    <row r="974" spans="1:22" x14ac:dyDescent="0.25">
      <c r="A974">
        <v>965</v>
      </c>
      <c r="B974" s="100">
        <f t="shared" si="15"/>
        <v>66144455.616019078</v>
      </c>
      <c r="C974" s="4">
        <f>((Produção!C968*(PreçoLivre!C970*(1-Plan1!$B$11)+C$4*Plan1!$E$16)-C$5-C$2)*C$7)</f>
        <v>6601560.4961384339</v>
      </c>
      <c r="D974" s="4">
        <f>((Produção!D968*(PreçoLivre!D970*(1-Plan1!$B$11)+D$4*Plan1!$E$16)-D$5-D$2)*D$7)</f>
        <v>5591754.8421736788</v>
      </c>
      <c r="E974" s="4">
        <f>((Produção!E968*(PreçoLivre!E970*(1-Plan1!$B$11)+E$4*Plan1!$E$16)-E$5-E$2)*E$7)</f>
        <v>5005668.6205162825</v>
      </c>
      <c r="F974" s="4">
        <f>((Produção!F968*(PreçoLivre!F970*(1-Plan1!$B$11)+F$4*Plan1!$E$16)-F$5-F$2)*F$7)</f>
        <v>5279375.4839883586</v>
      </c>
      <c r="G974" s="4">
        <f>((Produção!G968*(PreçoLivre!G970*(1-Plan1!$B$11)+G$4*Plan1!$E$16)-G$5-G$2)*G$7)</f>
        <v>4682511.5687330104</v>
      </c>
      <c r="H974" s="4">
        <f>((Produção!H968*(PreçoLivre!H970*(1-Plan1!$B$11)+H$4*Plan1!$E$16)-H$5-H$2)*H$7)</f>
        <v>4651820.4062726935</v>
      </c>
      <c r="I974" s="4">
        <f>((Produção!I968*(PreçoLivre!I970*(1-Plan1!$B$11)+I$4*Plan1!$E$16)-I$5-I$2)*I$7)</f>
        <v>4306654.4521612134</v>
      </c>
      <c r="J974" s="4">
        <f>((Produção!J968*(PreçoLivre!J970*(1-Plan1!$B$11)+J$4*Plan1!$E$16)-J$5-J$2)*J$7)</f>
        <v>3830450.1858987715</v>
      </c>
      <c r="K974" s="4">
        <f>((Produção!K968*(PreçoLivre!K970*(1-Plan1!$B$11)+K$4*Plan1!$E$16)-K$5-K$2)*K$7)</f>
        <v>3322537.5026353654</v>
      </c>
      <c r="L974" s="4">
        <f>((Produção!L968*(PreçoLivre!L970*(1-Plan1!$B$11)+L$4*Plan1!$E$16)-L$5-L$2)*L$7)</f>
        <v>2973229.7141421312</v>
      </c>
      <c r="M974" s="4">
        <f>((Produção!M968*(PreçoLivre!M970*(1-Plan1!$B$11)+M$4*Plan1!$E$16)-M$5-M$2)*M$7)</f>
        <v>2782371.245557047</v>
      </c>
      <c r="N974" s="4">
        <f>((Produção!N968*(PreçoLivre!N970*(1-Plan1!$B$11)+N$4*Plan1!$E$16)-N$5-N$2)*N$7)</f>
        <v>2470374.1327163577</v>
      </c>
      <c r="O974" s="4">
        <f>((Produção!O968*(PreçoLivre!O970*(1-Plan1!$B$11)+O$4*Plan1!$E$16)-O$5-O$2)*O$7)</f>
        <v>2460233.8569460092</v>
      </c>
      <c r="P974" s="4">
        <f>((Produção!P968*(PreçoLivre!P970*(1-Plan1!$B$11)+P$4*Plan1!$E$16)-P$5-P$2)*P$7)</f>
        <v>2313263.3859342835</v>
      </c>
      <c r="Q974" s="4">
        <f>((Produção!Q968*(PreçoLivre!Q970*(1-Plan1!$B$11)+Q$4*Plan1!$E$16)-Q$5-Q$2)*Q$7)</f>
        <v>2074382.7641380166</v>
      </c>
      <c r="R974" s="4">
        <f>((Produção!R968*(PreçoLivre!R970*(1-Plan1!$B$11)+R$4*Plan1!$E$16)-R$5-R$2)*R$7)</f>
        <v>1916779.8834251636</v>
      </c>
      <c r="S974" s="4">
        <f>((Produção!S968*(PreçoLivre!S970*(1-Plan1!$B$11)+S$4*Plan1!$E$16)-S$5-S$2)*S$7)</f>
        <v>1811474.2246112509</v>
      </c>
      <c r="T974" s="4">
        <f>((Produção!T968*(PreçoLivre!T970*(1-Plan1!$B$11)+T$4*Plan1!$E$16)-T$5-T$2)*T$7)</f>
        <v>1536599.8420616265</v>
      </c>
      <c r="U974" s="4">
        <f>((Produção!U968*(PreçoLivre!U970*(1-Plan1!$B$11)+U$4*Plan1!$E$16)-U$5-U$2)*U$7)</f>
        <v>1311033.360859808</v>
      </c>
      <c r="V974" s="4">
        <f>((Produção!V968*(PreçoLivre!V970*(1-Plan1!$B$11)+V$4*Plan1!$E$16)-V$5-V$2)*V$7)</f>
        <v>1222379.6471095777</v>
      </c>
    </row>
    <row r="975" spans="1:22" x14ac:dyDescent="0.25">
      <c r="A975">
        <v>966</v>
      </c>
      <c r="B975" s="100">
        <f t="shared" si="15"/>
        <v>66505424.654309735</v>
      </c>
      <c r="C975" s="4">
        <f>((Produção!C969*(PreçoLivre!C971*(1-Plan1!$B$11)+C$4*Plan1!$E$16)-C$5-C$2)*C$7)</f>
        <v>7406838.6728635775</v>
      </c>
      <c r="D975" s="4">
        <f>((Produção!D969*(PreçoLivre!D971*(1-Plan1!$B$11)+D$4*Plan1!$E$16)-D$5-D$2)*D$7)</f>
        <v>6524517.1627311315</v>
      </c>
      <c r="E975" s="4">
        <f>((Produção!E969*(PreçoLivre!E971*(1-Plan1!$B$11)+E$4*Plan1!$E$16)-E$5-E$2)*E$7)</f>
        <v>5963892.78239829</v>
      </c>
      <c r="F975" s="4">
        <f>((Produção!F969*(PreçoLivre!F971*(1-Plan1!$B$11)+F$4*Plan1!$E$16)-F$5-F$2)*F$7)</f>
        <v>5455558.3551906329</v>
      </c>
      <c r="G975" s="4">
        <f>((Produção!G969*(PreçoLivre!G971*(1-Plan1!$B$11)+G$4*Plan1!$E$16)-G$5-G$2)*G$7)</f>
        <v>4646691.2431894718</v>
      </c>
      <c r="H975" s="4">
        <f>((Produção!H969*(PreçoLivre!H971*(1-Plan1!$B$11)+H$4*Plan1!$E$16)-H$5-H$2)*H$7)</f>
        <v>4225514.3799943859</v>
      </c>
      <c r="I975" s="4">
        <f>((Produção!I969*(PreçoLivre!I971*(1-Plan1!$B$11)+I$4*Plan1!$E$16)-I$5-I$2)*I$7)</f>
        <v>3403090.25913664</v>
      </c>
      <c r="J975" s="4">
        <f>((Produção!J969*(PreçoLivre!J971*(1-Plan1!$B$11)+J$4*Plan1!$E$16)-J$5-J$2)*J$7)</f>
        <v>3414790.24801753</v>
      </c>
      <c r="K975" s="4">
        <f>((Produção!K969*(PreçoLivre!K971*(1-Plan1!$B$11)+K$4*Plan1!$E$16)-K$5-K$2)*K$7)</f>
        <v>3434065.520904534</v>
      </c>
      <c r="L975" s="4">
        <f>((Produção!L969*(PreçoLivre!L971*(1-Plan1!$B$11)+L$4*Plan1!$E$16)-L$5-L$2)*L$7)</f>
        <v>2952991.7318037613</v>
      </c>
      <c r="M975" s="4">
        <f>((Produção!M969*(PreçoLivre!M971*(1-Plan1!$B$11)+M$4*Plan1!$E$16)-M$5-M$2)*M$7)</f>
        <v>2711149.8132326165</v>
      </c>
      <c r="N975" s="4">
        <f>((Produção!N969*(PreçoLivre!N971*(1-Plan1!$B$11)+N$4*Plan1!$E$16)-N$5-N$2)*N$7)</f>
        <v>2398653.2340765973</v>
      </c>
      <c r="O975" s="4">
        <f>((Produção!O969*(PreçoLivre!O971*(1-Plan1!$B$11)+O$4*Plan1!$E$16)-O$5-O$2)*O$7)</f>
        <v>2236926.7922347691</v>
      </c>
      <c r="P975" s="4">
        <f>((Produção!P969*(PreçoLivre!P971*(1-Plan1!$B$11)+P$4*Plan1!$E$16)-P$5-P$2)*P$7)</f>
        <v>2217319.5274015521</v>
      </c>
      <c r="Q975" s="4">
        <f>((Produção!Q969*(PreçoLivre!Q971*(1-Plan1!$B$11)+Q$4*Plan1!$E$16)-Q$5-Q$2)*Q$7)</f>
        <v>1948788.8856247819</v>
      </c>
      <c r="R975" s="4">
        <f>((Produção!R969*(PreçoLivre!R971*(1-Plan1!$B$11)+R$4*Plan1!$E$16)-R$5-R$2)*R$7)</f>
        <v>1785389.4227556344</v>
      </c>
      <c r="S975" s="4">
        <f>((Produção!S969*(PreçoLivre!S971*(1-Plan1!$B$11)+S$4*Plan1!$E$16)-S$5-S$2)*S$7)</f>
        <v>1526282.1675974557</v>
      </c>
      <c r="T975" s="4">
        <f>((Produção!T969*(PreçoLivre!T971*(1-Plan1!$B$11)+T$4*Plan1!$E$16)-T$5-T$2)*T$7)</f>
        <v>1490311.0992198505</v>
      </c>
      <c r="U975" s="4">
        <f>((Produção!U969*(PreçoLivre!U971*(1-Plan1!$B$11)+U$4*Plan1!$E$16)-U$5-U$2)*U$7)</f>
        <v>1375038.6532922266</v>
      </c>
      <c r="V975" s="4">
        <f>((Produção!V969*(PreçoLivre!V971*(1-Plan1!$B$11)+V$4*Plan1!$E$16)-V$5-V$2)*V$7)</f>
        <v>1387614.7026442946</v>
      </c>
    </row>
    <row r="976" spans="1:22" x14ac:dyDescent="0.25">
      <c r="A976">
        <v>967</v>
      </c>
      <c r="B976" s="100">
        <f t="shared" si="15"/>
        <v>56895602.210116692</v>
      </c>
      <c r="C976" s="4">
        <f>((Produção!C970*(PreçoLivre!C972*(1-Plan1!$B$11)+C$4*Plan1!$E$16)-C$5-C$2)*C$7)</f>
        <v>7092956.2506746268</v>
      </c>
      <c r="D976" s="4">
        <f>((Produção!D970*(PreçoLivre!D972*(1-Plan1!$B$11)+D$4*Plan1!$E$16)-D$5-D$2)*D$7)</f>
        <v>6473830.5890018409</v>
      </c>
      <c r="E976" s="4">
        <f>((Produção!E970*(PreçoLivre!E972*(1-Plan1!$B$11)+E$4*Plan1!$E$16)-E$5-E$2)*E$7)</f>
        <v>5786714.6468097614</v>
      </c>
      <c r="F976" s="4">
        <f>((Produção!F970*(PreçoLivre!F972*(1-Plan1!$B$11)+F$4*Plan1!$E$16)-F$5-F$2)*F$7)</f>
        <v>4978600.4806682914</v>
      </c>
      <c r="G976" s="4">
        <f>((Produção!G970*(PreçoLivre!G972*(1-Plan1!$B$11)+G$4*Plan1!$E$16)-G$5-G$2)*G$7)</f>
        <v>4239093.9474004889</v>
      </c>
      <c r="H976" s="4">
        <f>((Produção!H970*(PreçoLivre!H972*(1-Plan1!$B$11)+H$4*Plan1!$E$16)-H$5-H$2)*H$7)</f>
        <v>3696945.8913692329</v>
      </c>
      <c r="I976" s="4">
        <f>((Produção!I970*(PreçoLivre!I972*(1-Plan1!$B$11)+I$4*Plan1!$E$16)-I$5-I$2)*I$7)</f>
        <v>3257791.1028324175</v>
      </c>
      <c r="J976" s="4">
        <f>((Produção!J970*(PreçoLivre!J972*(1-Plan1!$B$11)+J$4*Plan1!$E$16)-J$5-J$2)*J$7)</f>
        <v>2674569.3412162545</v>
      </c>
      <c r="K976" s="4">
        <f>((Produção!K970*(PreçoLivre!K972*(1-Plan1!$B$11)+K$4*Plan1!$E$16)-K$5-K$2)*K$7)</f>
        <v>2623692.5123429052</v>
      </c>
      <c r="L976" s="4">
        <f>((Produção!L970*(PreçoLivre!L972*(1-Plan1!$B$11)+L$4*Plan1!$E$16)-L$5-L$2)*L$7)</f>
        <v>2280378.5344197038</v>
      </c>
      <c r="M976" s="4">
        <f>((Produção!M970*(PreçoLivre!M972*(1-Plan1!$B$11)+M$4*Plan1!$E$16)-M$5-M$2)*M$7)</f>
        <v>2093274.6540944099</v>
      </c>
      <c r="N976" s="4">
        <f>((Produção!N970*(PreçoLivre!N972*(1-Plan1!$B$11)+N$4*Plan1!$E$16)-N$5-N$2)*N$7)</f>
        <v>1715990.0702104012</v>
      </c>
      <c r="O976" s="4">
        <f>((Produção!O970*(PreçoLivre!O972*(1-Plan1!$B$11)+O$4*Plan1!$E$16)-O$5-O$2)*O$7)</f>
        <v>1631861.5546771071</v>
      </c>
      <c r="P976" s="4">
        <f>((Produção!P970*(PreçoLivre!P972*(1-Plan1!$B$11)+P$4*Plan1!$E$16)-P$5-P$2)*P$7)</f>
        <v>1503741.3633473285</v>
      </c>
      <c r="Q976" s="4">
        <f>((Produção!Q970*(PreçoLivre!Q972*(1-Plan1!$B$11)+Q$4*Plan1!$E$16)-Q$5-Q$2)*Q$7)</f>
        <v>1439994.3787303809</v>
      </c>
      <c r="R976" s="4">
        <f>((Produção!R970*(PreçoLivre!R972*(1-Plan1!$B$11)+R$4*Plan1!$E$16)-R$5-R$2)*R$7)</f>
        <v>1295267.2830820752</v>
      </c>
      <c r="S976" s="4">
        <f>((Produção!S970*(PreçoLivre!S972*(1-Plan1!$B$11)+S$4*Plan1!$E$16)-S$5-S$2)*S$7)</f>
        <v>1179303.1284161953</v>
      </c>
      <c r="T976" s="4">
        <f>((Produção!T970*(PreçoLivre!T972*(1-Plan1!$B$11)+T$4*Plan1!$E$16)-T$5-T$2)*T$7)</f>
        <v>1069304.043358695</v>
      </c>
      <c r="U976" s="4">
        <f>((Produção!U970*(PreçoLivre!U972*(1-Plan1!$B$11)+U$4*Plan1!$E$16)-U$5-U$2)*U$7)</f>
        <v>995761.21847296495</v>
      </c>
      <c r="V976" s="4">
        <f>((Produção!V970*(PreçoLivre!V972*(1-Plan1!$B$11)+V$4*Plan1!$E$16)-V$5-V$2)*V$7)</f>
        <v>866531.21899161034</v>
      </c>
    </row>
    <row r="977" spans="1:22" x14ac:dyDescent="0.25">
      <c r="A977">
        <v>968</v>
      </c>
      <c r="B977" s="100">
        <f t="shared" si="15"/>
        <v>67669793.032268614</v>
      </c>
      <c r="C977" s="4">
        <f>((Produção!C971*(PreçoLivre!C973*(1-Plan1!$B$11)+C$4*Plan1!$E$16)-C$5-C$2)*C$7)</f>
        <v>7730620.3179807486</v>
      </c>
      <c r="D977" s="4">
        <f>((Produção!D971*(PreçoLivre!D973*(1-Plan1!$B$11)+D$4*Plan1!$E$16)-D$5-D$2)*D$7)</f>
        <v>6787761.771135943</v>
      </c>
      <c r="E977" s="4">
        <f>((Produção!E971*(PreçoLivre!E973*(1-Plan1!$B$11)+E$4*Plan1!$E$16)-E$5-E$2)*E$7)</f>
        <v>6669633.4319408787</v>
      </c>
      <c r="F977" s="4">
        <f>((Produção!F971*(PreçoLivre!F973*(1-Plan1!$B$11)+F$4*Plan1!$E$16)-F$5-F$2)*F$7)</f>
        <v>5588731.0669945655</v>
      </c>
      <c r="G977" s="4">
        <f>((Produção!G971*(PreçoLivre!G973*(1-Plan1!$B$11)+G$4*Plan1!$E$16)-G$5-G$2)*G$7)</f>
        <v>5504012.9817881249</v>
      </c>
      <c r="H977" s="4">
        <f>((Produção!H971*(PreçoLivre!H973*(1-Plan1!$B$11)+H$4*Plan1!$E$16)-H$5-H$2)*H$7)</f>
        <v>4884872.2039113287</v>
      </c>
      <c r="I977" s="4">
        <f>((Produção!I971*(PreçoLivre!I973*(1-Plan1!$B$11)+I$4*Plan1!$E$16)-I$5-I$2)*I$7)</f>
        <v>4065231.2898221323</v>
      </c>
      <c r="J977" s="4">
        <f>((Produção!J971*(PreçoLivre!J973*(1-Plan1!$B$11)+J$4*Plan1!$E$16)-J$5-J$2)*J$7)</f>
        <v>3641396.6972765652</v>
      </c>
      <c r="K977" s="4">
        <f>((Produção!K971*(PreçoLivre!K973*(1-Plan1!$B$11)+K$4*Plan1!$E$16)-K$5-K$2)*K$7)</f>
        <v>3000845.4850813979</v>
      </c>
      <c r="L977" s="4">
        <f>((Produção!L971*(PreçoLivre!L973*(1-Plan1!$B$11)+L$4*Plan1!$E$16)-L$5-L$2)*L$7)</f>
        <v>2837908.3340534391</v>
      </c>
      <c r="M977" s="4">
        <f>((Produção!M971*(PreçoLivre!M973*(1-Plan1!$B$11)+M$4*Plan1!$E$16)-M$5-M$2)*M$7)</f>
        <v>2486229.6284549129</v>
      </c>
      <c r="N977" s="4">
        <f>((Produção!N971*(PreçoLivre!N973*(1-Plan1!$B$11)+N$4*Plan1!$E$16)-N$5-N$2)*N$7)</f>
        <v>2157862.0558369751</v>
      </c>
      <c r="O977" s="4">
        <f>((Produção!O971*(PreçoLivre!O973*(1-Plan1!$B$11)+O$4*Plan1!$E$16)-O$5-O$2)*O$7)</f>
        <v>2076154.1664856989</v>
      </c>
      <c r="P977" s="4">
        <f>((Produção!P971*(PreçoLivre!P973*(1-Plan1!$B$11)+P$4*Plan1!$E$16)-P$5-P$2)*P$7)</f>
        <v>1931188.4393360277</v>
      </c>
      <c r="Q977" s="4">
        <f>((Produção!Q971*(PreçoLivre!Q973*(1-Plan1!$B$11)+Q$4*Plan1!$E$16)-Q$5-Q$2)*Q$7)</f>
        <v>1755227.702018417</v>
      </c>
      <c r="R977" s="4">
        <f>((Produção!R971*(PreçoLivre!R973*(1-Plan1!$B$11)+R$4*Plan1!$E$16)-R$5-R$2)*R$7)</f>
        <v>1588666.3811328148</v>
      </c>
      <c r="S977" s="4">
        <f>((Produção!S971*(PreçoLivre!S973*(1-Plan1!$B$11)+S$4*Plan1!$E$16)-S$5-S$2)*S$7)</f>
        <v>1385742.10545845</v>
      </c>
      <c r="T977" s="4">
        <f>((Produção!T971*(PreçoLivre!T973*(1-Plan1!$B$11)+T$4*Plan1!$E$16)-T$5-T$2)*T$7)</f>
        <v>1258352.9010961053</v>
      </c>
      <c r="U977" s="4">
        <f>((Produção!U971*(PreçoLivre!U973*(1-Plan1!$B$11)+U$4*Plan1!$E$16)-U$5-U$2)*U$7)</f>
        <v>1200329.9029107543</v>
      </c>
      <c r="V977" s="4">
        <f>((Produção!V971*(PreçoLivre!V973*(1-Plan1!$B$11)+V$4*Plan1!$E$16)-V$5-V$2)*V$7)</f>
        <v>1119026.1695533355</v>
      </c>
    </row>
    <row r="978" spans="1:22" x14ac:dyDescent="0.25">
      <c r="A978">
        <v>969</v>
      </c>
      <c r="B978" s="100">
        <f t="shared" si="15"/>
        <v>73678123.327960372</v>
      </c>
      <c r="C978" s="4">
        <f>((Produção!C972*(PreçoLivre!C974*(1-Plan1!$B$11)+C$4*Plan1!$E$16)-C$5-C$2)*C$7)</f>
        <v>7367086.1095555378</v>
      </c>
      <c r="D978" s="4">
        <f>((Produção!D972*(PreçoLivre!D974*(1-Plan1!$B$11)+D$4*Plan1!$E$16)-D$5-D$2)*D$7)</f>
        <v>7247295.039622616</v>
      </c>
      <c r="E978" s="4">
        <f>((Produção!E972*(PreçoLivre!E974*(1-Plan1!$B$11)+E$4*Plan1!$E$16)-E$5-E$2)*E$7)</f>
        <v>6678549.9204823114</v>
      </c>
      <c r="F978" s="4">
        <f>((Produção!F972*(PreçoLivre!F974*(1-Plan1!$B$11)+F$4*Plan1!$E$16)-F$5-F$2)*F$7)</f>
        <v>5903912.7365620127</v>
      </c>
      <c r="G978" s="4">
        <f>((Produção!G972*(PreçoLivre!G974*(1-Plan1!$B$11)+G$4*Plan1!$E$16)-G$5-G$2)*G$7)</f>
        <v>4730863.4002783224</v>
      </c>
      <c r="H978" s="4">
        <f>((Produção!H972*(PreçoLivre!H974*(1-Plan1!$B$11)+H$4*Plan1!$E$16)-H$5-H$2)*H$7)</f>
        <v>4319211.0946470052</v>
      </c>
      <c r="I978" s="4">
        <f>((Produção!I972*(PreçoLivre!I974*(1-Plan1!$B$11)+I$4*Plan1!$E$16)-I$5-I$2)*I$7)</f>
        <v>4347964.6242384361</v>
      </c>
      <c r="J978" s="4">
        <f>((Produção!J972*(PreçoLivre!J974*(1-Plan1!$B$11)+J$4*Plan1!$E$16)-J$5-J$2)*J$7)</f>
        <v>4070727.7910642014</v>
      </c>
      <c r="K978" s="4">
        <f>((Produção!K972*(PreçoLivre!K974*(1-Plan1!$B$11)+K$4*Plan1!$E$16)-K$5-K$2)*K$7)</f>
        <v>3790215.2249565665</v>
      </c>
      <c r="L978" s="4">
        <f>((Produção!L972*(PreçoLivre!L974*(1-Plan1!$B$11)+L$4*Plan1!$E$16)-L$5-L$2)*L$7)</f>
        <v>3538540.6072048065</v>
      </c>
      <c r="M978" s="4">
        <f>((Produção!M972*(PreçoLivre!M974*(1-Plan1!$B$11)+M$4*Plan1!$E$16)-M$5-M$2)*M$7)</f>
        <v>2917210.2213173453</v>
      </c>
      <c r="N978" s="4">
        <f>((Produção!N972*(PreçoLivre!N974*(1-Plan1!$B$11)+N$4*Plan1!$E$16)-N$5-N$2)*N$7)</f>
        <v>2756675.5567541239</v>
      </c>
      <c r="O978" s="4">
        <f>((Produção!O972*(PreçoLivre!O974*(1-Plan1!$B$11)+O$4*Plan1!$E$16)-O$5-O$2)*O$7)</f>
        <v>2670379.7239373075</v>
      </c>
      <c r="P978" s="4">
        <f>((Produção!P972*(PreçoLivre!P974*(1-Plan1!$B$11)+P$4*Plan1!$E$16)-P$5-P$2)*P$7)</f>
        <v>2195844.1180642624</v>
      </c>
      <c r="Q978" s="4">
        <f>((Produção!Q972*(PreçoLivre!Q974*(1-Plan1!$B$11)+Q$4*Plan1!$E$16)-Q$5-Q$2)*Q$7)</f>
        <v>2221592.959457085</v>
      </c>
      <c r="R978" s="4">
        <f>((Produção!R972*(PreçoLivre!R974*(1-Plan1!$B$11)+R$4*Plan1!$E$16)-R$5-R$2)*R$7)</f>
        <v>2110241.1915951986</v>
      </c>
      <c r="S978" s="4">
        <f>((Produção!S972*(PreçoLivre!S974*(1-Plan1!$B$11)+S$4*Plan1!$E$16)-S$5-S$2)*S$7)</f>
        <v>2078580.8197260243</v>
      </c>
      <c r="T978" s="4">
        <f>((Produção!T972*(PreçoLivre!T974*(1-Plan1!$B$11)+T$4*Plan1!$E$16)-T$5-T$2)*T$7)</f>
        <v>1776082.3202003313</v>
      </c>
      <c r="U978" s="4">
        <f>((Produção!U972*(PreçoLivre!U974*(1-Plan1!$B$11)+U$4*Plan1!$E$16)-U$5-U$2)*U$7)</f>
        <v>1540332.2293053977</v>
      </c>
      <c r="V978" s="4">
        <f>((Produção!V972*(PreçoLivre!V974*(1-Plan1!$B$11)+V$4*Plan1!$E$16)-V$5-V$2)*V$7)</f>
        <v>1416817.6389914684</v>
      </c>
    </row>
    <row r="979" spans="1:22" x14ac:dyDescent="0.25">
      <c r="A979">
        <v>970</v>
      </c>
      <c r="B979" s="100">
        <f t="shared" si="15"/>
        <v>67274753.096777663</v>
      </c>
      <c r="C979" s="4">
        <f>((Produção!C973*(PreçoLivre!C975*(1-Plan1!$B$11)+C$4*Plan1!$E$16)-C$5-C$2)*C$7)</f>
        <v>7209676.5373337474</v>
      </c>
      <c r="D979" s="4">
        <f>((Produção!D973*(PreçoLivre!D975*(1-Plan1!$B$11)+D$4*Plan1!$E$16)-D$5-D$2)*D$7)</f>
        <v>6467946.4200461842</v>
      </c>
      <c r="E979" s="4">
        <f>((Produção!E973*(PreçoLivre!E975*(1-Plan1!$B$11)+E$4*Plan1!$E$16)-E$5-E$2)*E$7)</f>
        <v>6544696.6012601722</v>
      </c>
      <c r="F979" s="4">
        <f>((Produção!F973*(PreçoLivre!F975*(1-Plan1!$B$11)+F$4*Plan1!$E$16)-F$5-F$2)*F$7)</f>
        <v>6175843.8087562444</v>
      </c>
      <c r="G979" s="4">
        <f>((Produção!G973*(PreçoLivre!G975*(1-Plan1!$B$11)+G$4*Plan1!$E$16)-G$5-G$2)*G$7)</f>
        <v>5599011.2970270161</v>
      </c>
      <c r="H979" s="4">
        <f>((Produção!H973*(PreçoLivre!H975*(1-Plan1!$B$11)+H$4*Plan1!$E$16)-H$5-H$2)*H$7)</f>
        <v>4693047.8310917635</v>
      </c>
      <c r="I979" s="4">
        <f>((Produção!I973*(PreçoLivre!I975*(1-Plan1!$B$11)+I$4*Plan1!$E$16)-I$5-I$2)*I$7)</f>
        <v>3896644.9662798354</v>
      </c>
      <c r="J979" s="4">
        <f>((Produção!J973*(PreçoLivre!J975*(1-Plan1!$B$11)+J$4*Plan1!$E$16)-J$5-J$2)*J$7)</f>
        <v>3602230.5513928016</v>
      </c>
      <c r="K979" s="4">
        <f>((Produção!K973*(PreçoLivre!K975*(1-Plan1!$B$11)+K$4*Plan1!$E$16)-K$5-K$2)*K$7)</f>
        <v>3184111.8639042457</v>
      </c>
      <c r="L979" s="4">
        <f>((Produção!L973*(PreçoLivre!L975*(1-Plan1!$B$11)+L$4*Plan1!$E$16)-L$5-L$2)*L$7)</f>
        <v>2783920.148513963</v>
      </c>
      <c r="M979" s="4">
        <f>((Produção!M973*(PreçoLivre!M975*(1-Plan1!$B$11)+M$4*Plan1!$E$16)-M$5-M$2)*M$7)</f>
        <v>2625897.716976319</v>
      </c>
      <c r="N979" s="4">
        <f>((Produção!N973*(PreçoLivre!N975*(1-Plan1!$B$11)+N$4*Plan1!$E$16)-N$5-N$2)*N$7)</f>
        <v>2426140.0373189673</v>
      </c>
      <c r="O979" s="4">
        <f>((Produção!O973*(PreçoLivre!O975*(1-Plan1!$B$11)+O$4*Plan1!$E$16)-O$5-O$2)*O$7)</f>
        <v>2155796.5722109913</v>
      </c>
      <c r="P979" s="4">
        <f>((Produção!P973*(PreçoLivre!P975*(1-Plan1!$B$11)+P$4*Plan1!$E$16)-P$5-P$2)*P$7)</f>
        <v>1872122.1763376256</v>
      </c>
      <c r="Q979" s="4">
        <f>((Produção!Q973*(PreçoLivre!Q975*(1-Plan1!$B$11)+Q$4*Plan1!$E$16)-Q$5-Q$2)*Q$7)</f>
        <v>1702796.7296286984</v>
      </c>
      <c r="R979" s="4">
        <f>((Produção!R973*(PreçoLivre!R975*(1-Plan1!$B$11)+R$4*Plan1!$E$16)-R$5-R$2)*R$7)</f>
        <v>1415097.785287752</v>
      </c>
      <c r="S979" s="4">
        <f>((Produção!S973*(PreçoLivre!S975*(1-Plan1!$B$11)+S$4*Plan1!$E$16)-S$5-S$2)*S$7)</f>
        <v>1274998.9309681514</v>
      </c>
      <c r="T979" s="4">
        <f>((Produção!T973*(PreçoLivre!T975*(1-Plan1!$B$11)+T$4*Plan1!$E$16)-T$5-T$2)*T$7)</f>
        <v>1280988.7083181825</v>
      </c>
      <c r="U979" s="4">
        <f>((Produção!U973*(PreçoLivre!U975*(1-Plan1!$B$11)+U$4*Plan1!$E$16)-U$5-U$2)*U$7)</f>
        <v>1212212.5421659839</v>
      </c>
      <c r="V979" s="4">
        <f>((Produção!V973*(PreçoLivre!V975*(1-Plan1!$B$11)+V$4*Plan1!$E$16)-V$5-V$2)*V$7)</f>
        <v>1151571.8719590171</v>
      </c>
    </row>
    <row r="980" spans="1:22" x14ac:dyDescent="0.25">
      <c r="A980">
        <v>971</v>
      </c>
      <c r="B980" s="100">
        <f t="shared" si="15"/>
        <v>64989444.998421021</v>
      </c>
      <c r="C980" s="4">
        <f>((Produção!C974*(PreçoLivre!C976*(1-Plan1!$B$11)+C$4*Plan1!$E$16)-C$5-C$2)*C$7)</f>
        <v>7400577.7212257981</v>
      </c>
      <c r="D980" s="4">
        <f>((Produção!D974*(PreçoLivre!D976*(1-Plan1!$B$11)+D$4*Plan1!$E$16)-D$5-D$2)*D$7)</f>
        <v>6787454.0878245737</v>
      </c>
      <c r="E980" s="4">
        <f>((Produção!E974*(PreçoLivre!E976*(1-Plan1!$B$11)+E$4*Plan1!$E$16)-E$5-E$2)*E$7)</f>
        <v>5562841.0720387185</v>
      </c>
      <c r="F980" s="4">
        <f>((Produção!F974*(PreçoLivre!F976*(1-Plan1!$B$11)+F$4*Plan1!$E$16)-F$5-F$2)*F$7)</f>
        <v>5065842.308006851</v>
      </c>
      <c r="G980" s="4">
        <f>((Produção!G974*(PreçoLivre!G976*(1-Plan1!$B$11)+G$4*Plan1!$E$16)-G$5-G$2)*G$7)</f>
        <v>4748940.9711797405</v>
      </c>
      <c r="H980" s="4">
        <f>((Produção!H974*(PreçoLivre!H976*(1-Plan1!$B$11)+H$4*Plan1!$E$16)-H$5-H$2)*H$7)</f>
        <v>4385149.071258029</v>
      </c>
      <c r="I980" s="4">
        <f>((Produção!I974*(PreçoLivre!I976*(1-Plan1!$B$11)+I$4*Plan1!$E$16)-I$5-I$2)*I$7)</f>
        <v>4085749.1291975258</v>
      </c>
      <c r="J980" s="4">
        <f>((Produção!J974*(PreçoLivre!J976*(1-Plan1!$B$11)+J$4*Plan1!$E$16)-J$5-J$2)*J$7)</f>
        <v>3842530.5340262204</v>
      </c>
      <c r="K980" s="4">
        <f>((Produção!K974*(PreçoLivre!K976*(1-Plan1!$B$11)+K$4*Plan1!$E$16)-K$5-K$2)*K$7)</f>
        <v>3433256.1103488295</v>
      </c>
      <c r="L980" s="4">
        <f>((Produção!L974*(PreçoLivre!L976*(1-Plan1!$B$11)+L$4*Plan1!$E$16)-L$5-L$2)*L$7)</f>
        <v>3014717.7570084045</v>
      </c>
      <c r="M980" s="4">
        <f>((Produção!M974*(PreçoLivre!M976*(1-Plan1!$B$11)+M$4*Plan1!$E$16)-M$5-M$2)*M$7)</f>
        <v>2587204.2294464489</v>
      </c>
      <c r="N980" s="4">
        <f>((Produção!N974*(PreçoLivre!N976*(1-Plan1!$B$11)+N$4*Plan1!$E$16)-N$5-N$2)*N$7)</f>
        <v>2305594.1886212332</v>
      </c>
      <c r="O980" s="4">
        <f>((Produção!O974*(PreçoLivre!O976*(1-Plan1!$B$11)+O$4*Plan1!$E$16)-O$5-O$2)*O$7)</f>
        <v>2058653.1877900118</v>
      </c>
      <c r="P980" s="4">
        <f>((Produção!P974*(PreçoLivre!P976*(1-Plan1!$B$11)+P$4*Plan1!$E$16)-P$5-P$2)*P$7)</f>
        <v>1873620.2370475479</v>
      </c>
      <c r="Q980" s="4">
        <f>((Produção!Q974*(PreçoLivre!Q976*(1-Plan1!$B$11)+Q$4*Plan1!$E$16)-Q$5-Q$2)*Q$7)</f>
        <v>1777183.1312412373</v>
      </c>
      <c r="R980" s="4">
        <f>((Produção!R974*(PreçoLivre!R976*(1-Plan1!$B$11)+R$4*Plan1!$E$16)-R$5-R$2)*R$7)</f>
        <v>1508935.7896163627</v>
      </c>
      <c r="S980" s="4">
        <f>((Produção!S974*(PreçoLivre!S976*(1-Plan1!$B$11)+S$4*Plan1!$E$16)-S$5-S$2)*S$7)</f>
        <v>1436437.0909010326</v>
      </c>
      <c r="T980" s="4">
        <f>((Produção!T974*(PreçoLivre!T976*(1-Plan1!$B$11)+T$4*Plan1!$E$16)-T$5-T$2)*T$7)</f>
        <v>1194359.1632816009</v>
      </c>
      <c r="U980" s="4">
        <f>((Produção!U974*(PreçoLivre!U976*(1-Plan1!$B$11)+U$4*Plan1!$E$16)-U$5-U$2)*U$7)</f>
        <v>979491.45344122255</v>
      </c>
      <c r="V980" s="4">
        <f>((Produção!V974*(PreçoLivre!V976*(1-Plan1!$B$11)+V$4*Plan1!$E$16)-V$5-V$2)*V$7)</f>
        <v>940907.76491963526</v>
      </c>
    </row>
    <row r="981" spans="1:22" x14ac:dyDescent="0.25">
      <c r="A981">
        <v>972</v>
      </c>
      <c r="B981" s="100">
        <f t="shared" si="15"/>
        <v>53932501.140648052</v>
      </c>
      <c r="C981" s="4">
        <f>((Produção!C975*(PreçoLivre!C977*(1-Plan1!$B$11)+C$4*Plan1!$E$16)-C$5-C$2)*C$7)</f>
        <v>7578883.2516790209</v>
      </c>
      <c r="D981" s="4">
        <f>((Produção!D975*(PreçoLivre!D977*(1-Plan1!$B$11)+D$4*Plan1!$E$16)-D$5-D$2)*D$7)</f>
        <v>6311045.7371873865</v>
      </c>
      <c r="E981" s="4">
        <f>((Produção!E975*(PreçoLivre!E977*(1-Plan1!$B$11)+E$4*Plan1!$E$16)-E$5-E$2)*E$7)</f>
        <v>5243368.6042969646</v>
      </c>
      <c r="F981" s="4">
        <f>((Produção!F975*(PreçoLivre!F977*(1-Plan1!$B$11)+F$4*Plan1!$E$16)-F$5-F$2)*F$7)</f>
        <v>4477863.4421160771</v>
      </c>
      <c r="G981" s="4">
        <f>((Produção!G975*(PreçoLivre!G977*(1-Plan1!$B$11)+G$4*Plan1!$E$16)-G$5-G$2)*G$7)</f>
        <v>3925729.3865236449</v>
      </c>
      <c r="H981" s="4">
        <f>((Produção!H975*(PreçoLivre!H977*(1-Plan1!$B$11)+H$4*Plan1!$E$16)-H$5-H$2)*H$7)</f>
        <v>3318487.2830886655</v>
      </c>
      <c r="I981" s="4">
        <f>((Produção!I975*(PreçoLivre!I977*(1-Plan1!$B$11)+I$4*Plan1!$E$16)-I$5-I$2)*I$7)</f>
        <v>3054613.7926215576</v>
      </c>
      <c r="J981" s="4">
        <f>((Produção!J975*(PreçoLivre!J977*(1-Plan1!$B$11)+J$4*Plan1!$E$16)-J$5-J$2)*J$7)</f>
        <v>2714568.4986862754</v>
      </c>
      <c r="K981" s="4">
        <f>((Produção!K975*(PreçoLivre!K977*(1-Plan1!$B$11)+K$4*Plan1!$E$16)-K$5-K$2)*K$7)</f>
        <v>2211289.2725447286</v>
      </c>
      <c r="L981" s="4">
        <f>((Produção!L975*(PreçoLivre!L977*(1-Plan1!$B$11)+L$4*Plan1!$E$16)-L$5-L$2)*L$7)</f>
        <v>2139671.1868826402</v>
      </c>
      <c r="M981" s="4">
        <f>((Produção!M975*(PreçoLivre!M977*(1-Plan1!$B$11)+M$4*Plan1!$E$16)-M$5-M$2)*M$7)</f>
        <v>1822168.1887784861</v>
      </c>
      <c r="N981" s="4">
        <f>((Produção!N975*(PreçoLivre!N977*(1-Plan1!$B$11)+N$4*Plan1!$E$16)-N$5-N$2)*N$7)</f>
        <v>1840394.797450186</v>
      </c>
      <c r="O981" s="4">
        <f>((Produção!O975*(PreçoLivre!O977*(1-Plan1!$B$11)+O$4*Plan1!$E$16)-O$5-O$2)*O$7)</f>
        <v>1545491.672596171</v>
      </c>
      <c r="P981" s="4">
        <f>((Produção!P975*(PreçoLivre!P977*(1-Plan1!$B$11)+P$4*Plan1!$E$16)-P$5-P$2)*P$7)</f>
        <v>1447656.4578252006</v>
      </c>
      <c r="Q981" s="4">
        <f>((Produção!Q975*(PreçoLivre!Q977*(1-Plan1!$B$11)+Q$4*Plan1!$E$16)-Q$5-Q$2)*Q$7)</f>
        <v>1321143.4194020617</v>
      </c>
      <c r="R981" s="4">
        <f>((Produção!R975*(PreçoLivre!R977*(1-Plan1!$B$11)+R$4*Plan1!$E$16)-R$5-R$2)*R$7)</f>
        <v>1264059.3369791987</v>
      </c>
      <c r="S981" s="4">
        <f>((Produção!S975*(PreçoLivre!S977*(1-Plan1!$B$11)+S$4*Plan1!$E$16)-S$5-S$2)*S$7)</f>
        <v>1062751.7644786316</v>
      </c>
      <c r="T981" s="4">
        <f>((Produção!T975*(PreçoLivre!T977*(1-Plan1!$B$11)+T$4*Plan1!$E$16)-T$5-T$2)*T$7)</f>
        <v>964636.54985028389</v>
      </c>
      <c r="U981" s="4">
        <f>((Produção!U975*(PreçoLivre!U977*(1-Plan1!$B$11)+U$4*Plan1!$E$16)-U$5-U$2)*U$7)</f>
        <v>878125.36346270691</v>
      </c>
      <c r="V981" s="4">
        <f>((Produção!V975*(PreçoLivre!V977*(1-Plan1!$B$11)+V$4*Plan1!$E$16)-V$5-V$2)*V$7)</f>
        <v>810553.13419817761</v>
      </c>
    </row>
    <row r="982" spans="1:22" x14ac:dyDescent="0.25">
      <c r="A982">
        <v>973</v>
      </c>
      <c r="B982" s="100">
        <f t="shared" si="15"/>
        <v>62967832.346083812</v>
      </c>
      <c r="C982" s="4">
        <f>((Produção!C976*(PreçoLivre!C978*(1-Plan1!$B$11)+C$4*Plan1!$E$16)-C$5-C$2)*C$7)</f>
        <v>7598626.1662878878</v>
      </c>
      <c r="D982" s="4">
        <f>((Produção!D976*(PreçoLivre!D978*(1-Plan1!$B$11)+D$4*Plan1!$E$16)-D$5-D$2)*D$7)</f>
        <v>7229630.9630985586</v>
      </c>
      <c r="E982" s="4">
        <f>((Produção!E976*(PreçoLivre!E978*(1-Plan1!$B$11)+E$4*Plan1!$E$16)-E$5-E$2)*E$7)</f>
        <v>6283892.6852626028</v>
      </c>
      <c r="F982" s="4">
        <f>((Produção!F976*(PreçoLivre!F978*(1-Plan1!$B$11)+F$4*Plan1!$E$16)-F$5-F$2)*F$7)</f>
        <v>5782693.491590553</v>
      </c>
      <c r="G982" s="4">
        <f>((Produção!G976*(PreçoLivre!G978*(1-Plan1!$B$11)+G$4*Plan1!$E$16)-G$5-G$2)*G$7)</f>
        <v>4966291.5631676959</v>
      </c>
      <c r="H982" s="4">
        <f>((Produção!H976*(PreçoLivre!H978*(1-Plan1!$B$11)+H$4*Plan1!$E$16)-H$5-H$2)*H$7)</f>
        <v>4197411.6412117621</v>
      </c>
      <c r="I982" s="4">
        <f>((Produção!I976*(PreçoLivre!I978*(1-Plan1!$B$11)+I$4*Plan1!$E$16)-I$5-I$2)*I$7)</f>
        <v>3694300.8230982092</v>
      </c>
      <c r="J982" s="4">
        <f>((Produção!J976*(PreçoLivre!J978*(1-Plan1!$B$11)+J$4*Plan1!$E$16)-J$5-J$2)*J$7)</f>
        <v>3320484.4640728375</v>
      </c>
      <c r="K982" s="4">
        <f>((Produção!K976*(PreçoLivre!K978*(1-Plan1!$B$11)+K$4*Plan1!$E$16)-K$5-K$2)*K$7)</f>
        <v>2888447.1237999252</v>
      </c>
      <c r="L982" s="4">
        <f>((Produção!L976*(PreçoLivre!L978*(1-Plan1!$B$11)+L$4*Plan1!$E$16)-L$5-L$2)*L$7)</f>
        <v>2294292.9984755199</v>
      </c>
      <c r="M982" s="4">
        <f>((Produção!M976*(PreçoLivre!M978*(1-Plan1!$B$11)+M$4*Plan1!$E$16)-M$5-M$2)*M$7)</f>
        <v>1967168.4943055974</v>
      </c>
      <c r="N982" s="4">
        <f>((Produção!N976*(PreçoLivre!N978*(1-Plan1!$B$11)+N$4*Plan1!$E$16)-N$5-N$2)*N$7)</f>
        <v>1958154.0476952025</v>
      </c>
      <c r="O982" s="4">
        <f>((Produção!O976*(PreçoLivre!O978*(1-Plan1!$B$11)+O$4*Plan1!$E$16)-O$5-O$2)*O$7)</f>
        <v>1796157.8143307939</v>
      </c>
      <c r="P982" s="4">
        <f>((Produção!P976*(PreçoLivre!P978*(1-Plan1!$B$11)+P$4*Plan1!$E$16)-P$5-P$2)*P$7)</f>
        <v>1764683.2270804504</v>
      </c>
      <c r="Q982" s="4">
        <f>((Produção!Q976*(PreçoLivre!Q978*(1-Plan1!$B$11)+Q$4*Plan1!$E$16)-Q$5-Q$2)*Q$7)</f>
        <v>1626243.1331045385</v>
      </c>
      <c r="R982" s="4">
        <f>((Produção!R976*(PreçoLivre!R978*(1-Plan1!$B$11)+R$4*Plan1!$E$16)-R$5-R$2)*R$7)</f>
        <v>1450767.115326057</v>
      </c>
      <c r="S982" s="4">
        <f>((Produção!S976*(PreçoLivre!S978*(1-Plan1!$B$11)+S$4*Plan1!$E$16)-S$5-S$2)*S$7)</f>
        <v>1234904.635807154</v>
      </c>
      <c r="T982" s="4">
        <f>((Produção!T976*(PreçoLivre!T978*(1-Plan1!$B$11)+T$4*Plan1!$E$16)-T$5-T$2)*T$7)</f>
        <v>1099801.6437212175</v>
      </c>
      <c r="U982" s="4">
        <f>((Produção!U976*(PreçoLivre!U978*(1-Plan1!$B$11)+U$4*Plan1!$E$16)-U$5-U$2)*U$7)</f>
        <v>944391.24806088512</v>
      </c>
      <c r="V982" s="4">
        <f>((Produção!V976*(PreçoLivre!V978*(1-Plan1!$B$11)+V$4*Plan1!$E$16)-V$5-V$2)*V$7)</f>
        <v>869489.06658635789</v>
      </c>
    </row>
    <row r="983" spans="1:22" x14ac:dyDescent="0.25">
      <c r="A983">
        <v>974</v>
      </c>
      <c r="B983" s="100">
        <f t="shared" si="15"/>
        <v>80810028.122334108</v>
      </c>
      <c r="C983" s="4">
        <f>((Produção!C977*(PreçoLivre!C979*(1-Plan1!$B$11)+C$4*Plan1!$E$16)-C$5-C$2)*C$7)</f>
        <v>7290237.1100118598</v>
      </c>
      <c r="D983" s="4">
        <f>((Produção!D977*(PreçoLivre!D979*(1-Plan1!$B$11)+D$4*Plan1!$E$16)-D$5-D$2)*D$7)</f>
        <v>6986157.1653568903</v>
      </c>
      <c r="E983" s="4">
        <f>((Produção!E977*(PreçoLivre!E979*(1-Plan1!$B$11)+E$4*Plan1!$E$16)-E$5-E$2)*E$7)</f>
        <v>6499501.082075255</v>
      </c>
      <c r="F983" s="4">
        <f>((Produção!F977*(PreçoLivre!F979*(1-Plan1!$B$11)+F$4*Plan1!$E$16)-F$5-F$2)*F$7)</f>
        <v>6012687.2800476709</v>
      </c>
      <c r="G983" s="4">
        <f>((Produção!G977*(PreçoLivre!G979*(1-Plan1!$B$11)+G$4*Plan1!$E$16)-G$5-G$2)*G$7)</f>
        <v>5567484.1818435211</v>
      </c>
      <c r="H983" s="4">
        <f>((Produção!H977*(PreçoLivre!H979*(1-Plan1!$B$11)+H$4*Plan1!$E$16)-H$5-H$2)*H$7)</f>
        <v>5404182.0967899757</v>
      </c>
      <c r="I983" s="4">
        <f>((Produção!I977*(PreçoLivre!I979*(1-Plan1!$B$11)+I$4*Plan1!$E$16)-I$5-I$2)*I$7)</f>
        <v>4812427.9861885933</v>
      </c>
      <c r="J983" s="4">
        <f>((Produção!J977*(PreçoLivre!J979*(1-Plan1!$B$11)+J$4*Plan1!$E$16)-J$5-J$2)*J$7)</f>
        <v>4351153.7655291017</v>
      </c>
      <c r="K983" s="4">
        <f>((Produção!K977*(PreçoLivre!K979*(1-Plan1!$B$11)+K$4*Plan1!$E$16)-K$5-K$2)*K$7)</f>
        <v>3918266.0573266819</v>
      </c>
      <c r="L983" s="4">
        <f>((Produção!L977*(PreçoLivre!L979*(1-Plan1!$B$11)+L$4*Plan1!$E$16)-L$5-L$2)*L$7)</f>
        <v>3687774.5833120462</v>
      </c>
      <c r="M983" s="4">
        <f>((Produção!M977*(PreçoLivre!M979*(1-Plan1!$B$11)+M$4*Plan1!$E$16)-M$5-M$2)*M$7)</f>
        <v>3224727.2380471565</v>
      </c>
      <c r="N983" s="4">
        <f>((Produção!N977*(PreçoLivre!N979*(1-Plan1!$B$11)+N$4*Plan1!$E$16)-N$5-N$2)*N$7)</f>
        <v>3287958.0643254868</v>
      </c>
      <c r="O983" s="4">
        <f>((Produção!O977*(PreçoLivre!O979*(1-Plan1!$B$11)+O$4*Plan1!$E$16)-O$5-O$2)*O$7)</f>
        <v>2887297.2753865295</v>
      </c>
      <c r="P983" s="4">
        <f>((Produção!P977*(PreçoLivre!P979*(1-Plan1!$B$11)+P$4*Plan1!$E$16)-P$5-P$2)*P$7)</f>
        <v>2998499.2653467236</v>
      </c>
      <c r="Q983" s="4">
        <f>((Produção!Q977*(PreçoLivre!Q979*(1-Plan1!$B$11)+Q$4*Plan1!$E$16)-Q$5-Q$2)*Q$7)</f>
        <v>2683812.6307327035</v>
      </c>
      <c r="R983" s="4">
        <f>((Produção!R977*(PreçoLivre!R979*(1-Plan1!$B$11)+R$4*Plan1!$E$16)-R$5-R$2)*R$7)</f>
        <v>2631451.4947041557</v>
      </c>
      <c r="S983" s="4">
        <f>((Produção!S977*(PreçoLivre!S979*(1-Plan1!$B$11)+S$4*Plan1!$E$16)-S$5-S$2)*S$7)</f>
        <v>2599403.2368538603</v>
      </c>
      <c r="T983" s="4">
        <f>((Produção!T977*(PreçoLivre!T979*(1-Plan1!$B$11)+T$4*Plan1!$E$16)-T$5-T$2)*T$7)</f>
        <v>2233342.3391096187</v>
      </c>
      <c r="U983" s="4">
        <f>((Produção!U977*(PreçoLivre!U979*(1-Plan1!$B$11)+U$4*Plan1!$E$16)-U$5-U$2)*U$7)</f>
        <v>2044260.2782463573</v>
      </c>
      <c r="V983" s="4">
        <f>((Produção!V977*(PreçoLivre!V979*(1-Plan1!$B$11)+V$4*Plan1!$E$16)-V$5-V$2)*V$7)</f>
        <v>1689404.9910999073</v>
      </c>
    </row>
    <row r="984" spans="1:22" x14ac:dyDescent="0.25">
      <c r="A984">
        <v>975</v>
      </c>
      <c r="B984" s="100">
        <f t="shared" si="15"/>
        <v>87011480.24359934</v>
      </c>
      <c r="C984" s="4">
        <f>((Produção!C978*(PreçoLivre!C980*(1-Plan1!$B$11)+C$4*Plan1!$E$16)-C$5-C$2)*C$7)</f>
        <v>7513203.1671232693</v>
      </c>
      <c r="D984" s="4">
        <f>((Produção!D978*(PreçoLivre!D980*(1-Plan1!$B$11)+D$4*Plan1!$E$16)-D$5-D$2)*D$7)</f>
        <v>7771381.4946574103</v>
      </c>
      <c r="E984" s="4">
        <f>((Produção!E978*(PreçoLivre!E980*(1-Plan1!$B$11)+E$4*Plan1!$E$16)-E$5-E$2)*E$7)</f>
        <v>7443503.2529309159</v>
      </c>
      <c r="F984" s="4">
        <f>((Produção!F978*(PreçoLivre!F980*(1-Plan1!$B$11)+F$4*Plan1!$E$16)-F$5-F$2)*F$7)</f>
        <v>6376319.5847537844</v>
      </c>
      <c r="G984" s="4">
        <f>((Produção!G978*(PreçoLivre!G980*(1-Plan1!$B$11)+G$4*Plan1!$E$16)-G$5-G$2)*G$7)</f>
        <v>6285918.0636675768</v>
      </c>
      <c r="H984" s="4">
        <f>((Produção!H978*(PreçoLivre!H980*(1-Plan1!$B$11)+H$4*Plan1!$E$16)-H$5-H$2)*H$7)</f>
        <v>5835187.2343862215</v>
      </c>
      <c r="I984" s="4">
        <f>((Produção!I978*(PreçoLivre!I980*(1-Plan1!$B$11)+I$4*Plan1!$E$16)-I$5-I$2)*I$7)</f>
        <v>5161185.9960643919</v>
      </c>
      <c r="J984" s="4">
        <f>((Produção!J978*(PreçoLivre!J980*(1-Plan1!$B$11)+J$4*Plan1!$E$16)-J$5-J$2)*J$7)</f>
        <v>5184198.5101627177</v>
      </c>
      <c r="K984" s="4">
        <f>((Produção!K978*(PreçoLivre!K980*(1-Plan1!$B$11)+K$4*Plan1!$E$16)-K$5-K$2)*K$7)</f>
        <v>4579142.6003407044</v>
      </c>
      <c r="L984" s="4">
        <f>((Produção!L978*(PreçoLivre!L980*(1-Plan1!$B$11)+L$4*Plan1!$E$16)-L$5-L$2)*L$7)</f>
        <v>4230455.2983822776</v>
      </c>
      <c r="M984" s="4">
        <f>((Produção!M978*(PreçoLivre!M980*(1-Plan1!$B$11)+M$4*Plan1!$E$16)-M$5-M$2)*M$7)</f>
        <v>3834237.4407474874</v>
      </c>
      <c r="N984" s="4">
        <f>((Produção!N978*(PreçoLivre!N980*(1-Plan1!$B$11)+N$4*Plan1!$E$16)-N$5-N$2)*N$7)</f>
        <v>3514597.2632841398</v>
      </c>
      <c r="O984" s="4">
        <f>((Produção!O978*(PreçoLivre!O980*(1-Plan1!$B$11)+O$4*Plan1!$E$16)-O$5-O$2)*O$7)</f>
        <v>3305054.9154458386</v>
      </c>
      <c r="P984" s="4">
        <f>((Produção!P978*(PreçoLivre!P980*(1-Plan1!$B$11)+P$4*Plan1!$E$16)-P$5-P$2)*P$7)</f>
        <v>2884938.840066494</v>
      </c>
      <c r="Q984" s="4">
        <f>((Produção!Q978*(PreçoLivre!Q980*(1-Plan1!$B$11)+Q$4*Plan1!$E$16)-Q$5-Q$2)*Q$7)</f>
        <v>2593447.0735550891</v>
      </c>
      <c r="R984" s="4">
        <f>((Produção!R978*(PreçoLivre!R980*(1-Plan1!$B$11)+R$4*Plan1!$E$16)-R$5-R$2)*R$7)</f>
        <v>2707919.3567402801</v>
      </c>
      <c r="S984" s="4">
        <f>((Produção!S978*(PreçoLivre!S980*(1-Plan1!$B$11)+S$4*Plan1!$E$16)-S$5-S$2)*S$7)</f>
        <v>2311940.3796222475</v>
      </c>
      <c r="T984" s="4">
        <f>((Produção!T978*(PreçoLivre!T980*(1-Plan1!$B$11)+T$4*Plan1!$E$16)-T$5-T$2)*T$7)</f>
        <v>2100633.1250765789</v>
      </c>
      <c r="U984" s="4">
        <f>((Produção!U978*(PreçoLivre!U980*(1-Plan1!$B$11)+U$4*Plan1!$E$16)-U$5-U$2)*U$7)</f>
        <v>1760270.3793778024</v>
      </c>
      <c r="V984" s="4">
        <f>((Produção!V978*(PreçoLivre!V980*(1-Plan1!$B$11)+V$4*Plan1!$E$16)-V$5-V$2)*V$7)</f>
        <v>1617946.2672141355</v>
      </c>
    </row>
    <row r="985" spans="1:22" x14ac:dyDescent="0.25">
      <c r="A985">
        <v>976</v>
      </c>
      <c r="B985" s="100">
        <f t="shared" si="15"/>
        <v>76489889.539623946</v>
      </c>
      <c r="C985" s="4">
        <f>((Produção!C979*(PreçoLivre!C981*(1-Plan1!$B$11)+C$4*Plan1!$E$16)-C$5-C$2)*C$7)</f>
        <v>7739399.3673585607</v>
      </c>
      <c r="D985" s="4">
        <f>((Produção!D979*(PreçoLivre!D981*(1-Plan1!$B$11)+D$4*Plan1!$E$16)-D$5-D$2)*D$7)</f>
        <v>7432259.8199730264</v>
      </c>
      <c r="E985" s="4">
        <f>((Produção!E979*(PreçoLivre!E981*(1-Plan1!$B$11)+E$4*Plan1!$E$16)-E$5-E$2)*E$7)</f>
        <v>6990908.5261995038</v>
      </c>
      <c r="F985" s="4">
        <f>((Produção!F979*(PreçoLivre!F981*(1-Plan1!$B$11)+F$4*Plan1!$E$16)-F$5-F$2)*F$7)</f>
        <v>6083719.0459784148</v>
      </c>
      <c r="G985" s="4">
        <f>((Produção!G979*(PreçoLivre!G981*(1-Plan1!$B$11)+G$4*Plan1!$E$16)-G$5-G$2)*G$7)</f>
        <v>5921817.5375505686</v>
      </c>
      <c r="H985" s="4">
        <f>((Produção!H979*(PreçoLivre!H981*(1-Plan1!$B$11)+H$4*Plan1!$E$16)-H$5-H$2)*H$7)</f>
        <v>5565726.8903799225</v>
      </c>
      <c r="I985" s="4">
        <f>((Produção!I979*(PreçoLivre!I981*(1-Plan1!$B$11)+I$4*Plan1!$E$16)-I$5-I$2)*I$7)</f>
        <v>4714119.8403350031</v>
      </c>
      <c r="J985" s="4">
        <f>((Produção!J979*(PreçoLivre!J981*(1-Plan1!$B$11)+J$4*Plan1!$E$16)-J$5-J$2)*J$7)</f>
        <v>4261016.16623314</v>
      </c>
      <c r="K985" s="4">
        <f>((Produção!K979*(PreçoLivre!K981*(1-Plan1!$B$11)+K$4*Plan1!$E$16)-K$5-K$2)*K$7)</f>
        <v>3868451.995239953</v>
      </c>
      <c r="L985" s="4">
        <f>((Produção!L979*(PreçoLivre!L981*(1-Plan1!$B$11)+L$4*Plan1!$E$16)-L$5-L$2)*L$7)</f>
        <v>3764726.255495369</v>
      </c>
      <c r="M985" s="4">
        <f>((Produção!M979*(PreçoLivre!M981*(1-Plan1!$B$11)+M$4*Plan1!$E$16)-M$5-M$2)*M$7)</f>
        <v>3283082.3814764861</v>
      </c>
      <c r="N985" s="4">
        <f>((Produção!N979*(PreçoLivre!N981*(1-Plan1!$B$11)+N$4*Plan1!$E$16)-N$5-N$2)*N$7)</f>
        <v>2978285.444085307</v>
      </c>
      <c r="O985" s="4">
        <f>((Produção!O979*(PreçoLivre!O981*(1-Plan1!$B$11)+O$4*Plan1!$E$16)-O$5-O$2)*O$7)</f>
        <v>2696453.2010295871</v>
      </c>
      <c r="P985" s="4">
        <f>((Produção!P979*(PreçoLivre!P981*(1-Plan1!$B$11)+P$4*Plan1!$E$16)-P$5-P$2)*P$7)</f>
        <v>1986369.9178502536</v>
      </c>
      <c r="Q985" s="4">
        <f>((Produção!Q979*(PreçoLivre!Q981*(1-Plan1!$B$11)+Q$4*Plan1!$E$16)-Q$5-Q$2)*Q$7)</f>
        <v>1975742.6574490198</v>
      </c>
      <c r="R985" s="4">
        <f>((Produção!R979*(PreçoLivre!R981*(1-Plan1!$B$11)+R$4*Plan1!$E$16)-R$5-R$2)*R$7)</f>
        <v>1833117.7452461391</v>
      </c>
      <c r="S985" s="4">
        <f>((Produção!S979*(PreçoLivre!S981*(1-Plan1!$B$11)+S$4*Plan1!$E$16)-S$5-S$2)*S$7)</f>
        <v>1522565.4195378958</v>
      </c>
      <c r="T985" s="4">
        <f>((Produção!T979*(PreçoLivre!T981*(1-Plan1!$B$11)+T$4*Plan1!$E$16)-T$5-T$2)*T$7)</f>
        <v>1471133.5546205989</v>
      </c>
      <c r="U985" s="4">
        <f>((Produção!U979*(PreçoLivre!U981*(1-Plan1!$B$11)+U$4*Plan1!$E$16)-U$5-U$2)*U$7)</f>
        <v>1250651.2615802183</v>
      </c>
      <c r="V985" s="4">
        <f>((Produção!V979*(PreçoLivre!V981*(1-Plan1!$B$11)+V$4*Plan1!$E$16)-V$5-V$2)*V$7)</f>
        <v>1150342.5120049927</v>
      </c>
    </row>
    <row r="986" spans="1:22" x14ac:dyDescent="0.25">
      <c r="A986">
        <v>977</v>
      </c>
      <c r="B986" s="100">
        <f t="shared" si="15"/>
        <v>79185217.905620068</v>
      </c>
      <c r="C986" s="4">
        <f>((Produção!C980*(PreçoLivre!C982*(1-Plan1!$B$11)+C$4*Plan1!$E$16)-C$5-C$2)*C$7)</f>
        <v>7855395.6722116238</v>
      </c>
      <c r="D986" s="4">
        <f>((Produção!D980*(PreçoLivre!D982*(1-Plan1!$B$11)+D$4*Plan1!$E$16)-D$5-D$2)*D$7)</f>
        <v>6888524.7456084387</v>
      </c>
      <c r="E986" s="4">
        <f>((Produção!E980*(PreçoLivre!E982*(1-Plan1!$B$11)+E$4*Plan1!$E$16)-E$5-E$2)*E$7)</f>
        <v>6240431.8014026666</v>
      </c>
      <c r="F986" s="4">
        <f>((Produção!F980*(PreçoLivre!F982*(1-Plan1!$B$11)+F$4*Plan1!$E$16)-F$5-F$2)*F$7)</f>
        <v>5962521.9468149748</v>
      </c>
      <c r="G986" s="4">
        <f>((Produção!G980*(PreçoLivre!G982*(1-Plan1!$B$11)+G$4*Plan1!$E$16)-G$5-G$2)*G$7)</f>
        <v>5513292.6153975707</v>
      </c>
      <c r="H986" s="4">
        <f>((Produção!H980*(PreçoLivre!H982*(1-Plan1!$B$11)+H$4*Plan1!$E$16)-H$5-H$2)*H$7)</f>
        <v>5157977.8045143271</v>
      </c>
      <c r="I986" s="4">
        <f>((Produção!I980*(PreçoLivre!I982*(1-Plan1!$B$11)+I$4*Plan1!$E$16)-I$5-I$2)*I$7)</f>
        <v>4634163.4664195795</v>
      </c>
      <c r="J986" s="4">
        <f>((Produção!J980*(PreçoLivre!J982*(1-Plan1!$B$11)+J$4*Plan1!$E$16)-J$5-J$2)*J$7)</f>
        <v>4787999.63864889</v>
      </c>
      <c r="K986" s="4">
        <f>((Produção!K980*(PreçoLivre!K982*(1-Plan1!$B$11)+K$4*Plan1!$E$16)-K$5-K$2)*K$7)</f>
        <v>4378386.1802283786</v>
      </c>
      <c r="L986" s="4">
        <f>((Produção!L980*(PreçoLivre!L982*(1-Plan1!$B$11)+L$4*Plan1!$E$16)-L$5-L$2)*L$7)</f>
        <v>3970035.5540388371</v>
      </c>
      <c r="M986" s="4">
        <f>((Produção!M980*(PreçoLivre!M982*(1-Plan1!$B$11)+M$4*Plan1!$E$16)-M$5-M$2)*M$7)</f>
        <v>3606659.0413602847</v>
      </c>
      <c r="N986" s="4">
        <f>((Produção!N980*(PreçoLivre!N982*(1-Plan1!$B$11)+N$4*Plan1!$E$16)-N$5-N$2)*N$7)</f>
        <v>3099276.8829582743</v>
      </c>
      <c r="O986" s="4">
        <f>((Produção!O980*(PreçoLivre!O982*(1-Plan1!$B$11)+O$4*Plan1!$E$16)-O$5-O$2)*O$7)</f>
        <v>2795344.1562569235</v>
      </c>
      <c r="P986" s="4">
        <f>((Produção!P980*(PreçoLivre!P982*(1-Plan1!$B$11)+P$4*Plan1!$E$16)-P$5-P$2)*P$7)</f>
        <v>2575906.5234585004</v>
      </c>
      <c r="Q986" s="4">
        <f>((Produção!Q980*(PreçoLivre!Q982*(1-Plan1!$B$11)+Q$4*Plan1!$E$16)-Q$5-Q$2)*Q$7)</f>
        <v>2405147.7088315627</v>
      </c>
      <c r="R986" s="4">
        <f>((Produção!R980*(PreçoLivre!R982*(1-Plan1!$B$11)+R$4*Plan1!$E$16)-R$5-R$2)*R$7)</f>
        <v>2142649.1253084247</v>
      </c>
      <c r="S986" s="4">
        <f>((Produção!S980*(PreçoLivre!S982*(1-Plan1!$B$11)+S$4*Plan1!$E$16)-S$5-S$2)*S$7)</f>
        <v>1898539.9413046476</v>
      </c>
      <c r="T986" s="4">
        <f>((Produção!T980*(PreçoLivre!T982*(1-Plan1!$B$11)+T$4*Plan1!$E$16)-T$5-T$2)*T$7)</f>
        <v>1924871.2056547205</v>
      </c>
      <c r="U986" s="4">
        <f>((Produção!U980*(PreçoLivre!U982*(1-Plan1!$B$11)+U$4*Plan1!$E$16)-U$5-U$2)*U$7)</f>
        <v>1807402.2361611219</v>
      </c>
      <c r="V986" s="4">
        <f>((Produção!V980*(PreçoLivre!V982*(1-Plan1!$B$11)+V$4*Plan1!$E$16)-V$5-V$2)*V$7)</f>
        <v>1540691.6590403095</v>
      </c>
    </row>
    <row r="987" spans="1:22" x14ac:dyDescent="0.25">
      <c r="A987">
        <v>978</v>
      </c>
      <c r="B987" s="100">
        <f t="shared" si="15"/>
        <v>61081470.416004807</v>
      </c>
      <c r="C987" s="4">
        <f>((Produção!C981*(PreçoLivre!C983*(1-Plan1!$B$11)+C$4*Plan1!$E$16)-C$5-C$2)*C$7)</f>
        <v>7256358.740883451</v>
      </c>
      <c r="D987" s="4">
        <f>((Produção!D981*(PreçoLivre!D983*(1-Plan1!$B$11)+D$4*Plan1!$E$16)-D$5-D$2)*D$7)</f>
        <v>5968704.9632027419</v>
      </c>
      <c r="E987" s="4">
        <f>((Produção!E981*(PreçoLivre!E983*(1-Plan1!$B$11)+E$4*Plan1!$E$16)-E$5-E$2)*E$7)</f>
        <v>5564818.07200268</v>
      </c>
      <c r="F987" s="4">
        <f>((Produção!F981*(PreçoLivre!F983*(1-Plan1!$B$11)+F$4*Plan1!$E$16)-F$5-F$2)*F$7)</f>
        <v>4705380.2997554597</v>
      </c>
      <c r="G987" s="4">
        <f>((Produção!G981*(PreçoLivre!G983*(1-Plan1!$B$11)+G$4*Plan1!$E$16)-G$5-G$2)*G$7)</f>
        <v>4334513.0724942992</v>
      </c>
      <c r="H987" s="4">
        <f>((Produção!H981*(PreçoLivre!H983*(1-Plan1!$B$11)+H$4*Plan1!$E$16)-H$5-H$2)*H$7)</f>
        <v>4192806.6467921217</v>
      </c>
      <c r="I987" s="4">
        <f>((Produção!I981*(PreçoLivre!I983*(1-Plan1!$B$11)+I$4*Plan1!$E$16)-I$5-I$2)*I$7)</f>
        <v>3816380.4202026189</v>
      </c>
      <c r="J987" s="4">
        <f>((Produção!J981*(PreçoLivre!J983*(1-Plan1!$B$11)+J$4*Plan1!$E$16)-J$5-J$2)*J$7)</f>
        <v>3448976.8301054663</v>
      </c>
      <c r="K987" s="4">
        <f>((Produção!K981*(PreçoLivre!K983*(1-Plan1!$B$11)+K$4*Plan1!$E$16)-K$5-K$2)*K$7)</f>
        <v>3123611.070592443</v>
      </c>
      <c r="L987" s="4">
        <f>((Produção!L981*(PreçoLivre!L983*(1-Plan1!$B$11)+L$4*Plan1!$E$16)-L$5-L$2)*L$7)</f>
        <v>2909661.1742002387</v>
      </c>
      <c r="M987" s="4">
        <f>((Produção!M981*(PreçoLivre!M983*(1-Plan1!$B$11)+M$4*Plan1!$E$16)-M$5-M$2)*M$7)</f>
        <v>2479979.0067163911</v>
      </c>
      <c r="N987" s="4">
        <f>((Produção!N981*(PreçoLivre!N983*(1-Plan1!$B$11)+N$4*Plan1!$E$16)-N$5-N$2)*N$7)</f>
        <v>2081711.2600784786</v>
      </c>
      <c r="O987" s="4">
        <f>((Produção!O981*(PreçoLivre!O983*(1-Plan1!$B$11)+O$4*Plan1!$E$16)-O$5-O$2)*O$7)</f>
        <v>1888742.8029683484</v>
      </c>
      <c r="P987" s="4">
        <f>((Produção!P981*(PreçoLivre!P983*(1-Plan1!$B$11)+P$4*Plan1!$E$16)-P$5-P$2)*P$7)</f>
        <v>1669945.3586429742</v>
      </c>
      <c r="Q987" s="4">
        <f>((Produção!Q981*(PreçoLivre!Q983*(1-Plan1!$B$11)+Q$4*Plan1!$E$16)-Q$5-Q$2)*Q$7)</f>
        <v>1544883.665586849</v>
      </c>
      <c r="R987" s="4">
        <f>((Produção!R981*(PreçoLivre!R983*(1-Plan1!$B$11)+R$4*Plan1!$E$16)-R$5-R$2)*R$7)</f>
        <v>1339628.8496938024</v>
      </c>
      <c r="S987" s="4">
        <f>((Produção!S981*(PreçoLivre!S983*(1-Plan1!$B$11)+S$4*Plan1!$E$16)-S$5-S$2)*S$7)</f>
        <v>1283496.1053387071</v>
      </c>
      <c r="T987" s="4">
        <f>((Produção!T981*(PreçoLivre!T983*(1-Plan1!$B$11)+T$4*Plan1!$E$16)-T$5-T$2)*T$7)</f>
        <v>1269779.8468405267</v>
      </c>
      <c r="U987" s="4">
        <f>((Produção!U981*(PreçoLivre!U983*(1-Plan1!$B$11)+U$4*Plan1!$E$16)-U$5-U$2)*U$7)</f>
        <v>1089055.4529398258</v>
      </c>
      <c r="V987" s="4">
        <f>((Produção!V981*(PreçoLivre!V983*(1-Plan1!$B$11)+V$4*Plan1!$E$16)-V$5-V$2)*V$7)</f>
        <v>1113036.7769673914</v>
      </c>
    </row>
    <row r="988" spans="1:22" x14ac:dyDescent="0.25">
      <c r="A988">
        <v>979</v>
      </c>
      <c r="B988" s="100">
        <f t="shared" si="15"/>
        <v>55879172.959076226</v>
      </c>
      <c r="C988" s="4">
        <f>((Produção!C982*(PreçoLivre!C984*(1-Plan1!$B$11)+C$4*Plan1!$E$16)-C$5-C$2)*C$7)</f>
        <v>6820976.4520560727</v>
      </c>
      <c r="D988" s="4">
        <f>((Produção!D982*(PreçoLivre!D984*(1-Plan1!$B$11)+D$4*Plan1!$E$16)-D$5-D$2)*D$7)</f>
        <v>6753037.145426265</v>
      </c>
      <c r="E988" s="4">
        <f>((Produção!E982*(PreçoLivre!E984*(1-Plan1!$B$11)+E$4*Plan1!$E$16)-E$5-E$2)*E$7)</f>
        <v>5492918.1217412548</v>
      </c>
      <c r="F988" s="4">
        <f>((Produção!F982*(PreçoLivre!F984*(1-Plan1!$B$11)+F$4*Plan1!$E$16)-F$5-F$2)*F$7)</f>
        <v>4784246.5944116749</v>
      </c>
      <c r="G988" s="4">
        <f>((Produção!G982*(PreçoLivre!G984*(1-Plan1!$B$11)+G$4*Plan1!$E$16)-G$5-G$2)*G$7)</f>
        <v>4510722.6514548892</v>
      </c>
      <c r="H988" s="4">
        <f>((Produção!H982*(PreçoLivre!H984*(1-Plan1!$B$11)+H$4*Plan1!$E$16)-H$5-H$2)*H$7)</f>
        <v>3898056.3012700686</v>
      </c>
      <c r="I988" s="4">
        <f>((Produção!I982*(PreçoLivre!I984*(1-Plan1!$B$11)+I$4*Plan1!$E$16)-I$5-I$2)*I$7)</f>
        <v>2952934.0025826045</v>
      </c>
      <c r="J988" s="4">
        <f>((Produção!J982*(PreçoLivre!J984*(1-Plan1!$B$11)+J$4*Plan1!$E$16)-J$5-J$2)*J$7)</f>
        <v>2781162.5500094956</v>
      </c>
      <c r="K988" s="4">
        <f>((Produção!K982*(PreçoLivre!K984*(1-Plan1!$B$11)+K$4*Plan1!$E$16)-K$5-K$2)*K$7)</f>
        <v>2413217.6335703377</v>
      </c>
      <c r="L988" s="4">
        <f>((Produção!L982*(PreçoLivre!L984*(1-Plan1!$B$11)+L$4*Plan1!$E$16)-L$5-L$2)*L$7)</f>
        <v>2214246.4248465411</v>
      </c>
      <c r="M988" s="4">
        <f>((Produção!M982*(PreçoLivre!M984*(1-Plan1!$B$11)+M$4*Plan1!$E$16)-M$5-M$2)*M$7)</f>
        <v>2171651.2461216515</v>
      </c>
      <c r="N988" s="4">
        <f>((Produção!N982*(PreçoLivre!N984*(1-Plan1!$B$11)+N$4*Plan1!$E$16)-N$5-N$2)*N$7)</f>
        <v>1954488.7197231001</v>
      </c>
      <c r="O988" s="4">
        <f>((Produção!O982*(PreçoLivre!O984*(1-Plan1!$B$11)+O$4*Plan1!$E$16)-O$5-O$2)*O$7)</f>
        <v>1689772.1911934956</v>
      </c>
      <c r="P988" s="4">
        <f>((Produção!P982*(PreçoLivre!P984*(1-Plan1!$B$11)+P$4*Plan1!$E$16)-P$5-P$2)*P$7)</f>
        <v>1426797.8700273286</v>
      </c>
      <c r="Q988" s="4">
        <f>((Produção!Q982*(PreçoLivre!Q984*(1-Plan1!$B$11)+Q$4*Plan1!$E$16)-Q$5-Q$2)*Q$7)</f>
        <v>1250437.4730958943</v>
      </c>
      <c r="R988" s="4">
        <f>((Produção!R982*(PreçoLivre!R984*(1-Plan1!$B$11)+R$4*Plan1!$E$16)-R$5-R$2)*R$7)</f>
        <v>1189262.5599077779</v>
      </c>
      <c r="S988" s="4">
        <f>((Produção!S982*(PreçoLivre!S984*(1-Plan1!$B$11)+S$4*Plan1!$E$16)-S$5-S$2)*S$7)</f>
        <v>1034082.16634039</v>
      </c>
      <c r="T988" s="4">
        <f>((Produção!T982*(PreçoLivre!T984*(1-Plan1!$B$11)+T$4*Plan1!$E$16)-T$5-T$2)*T$7)</f>
        <v>926865.54083157086</v>
      </c>
      <c r="U988" s="4">
        <f>((Produção!U982*(PreçoLivre!U984*(1-Plan1!$B$11)+U$4*Plan1!$E$16)-U$5-U$2)*U$7)</f>
        <v>837069.2998355584</v>
      </c>
      <c r="V988" s="4">
        <f>((Produção!V982*(PreçoLivre!V984*(1-Plan1!$B$11)+V$4*Plan1!$E$16)-V$5-V$2)*V$7)</f>
        <v>777228.01463026856</v>
      </c>
    </row>
    <row r="989" spans="1:22" x14ac:dyDescent="0.25">
      <c r="A989">
        <v>980</v>
      </c>
      <c r="B989" s="100">
        <f t="shared" si="15"/>
        <v>78030065.562967047</v>
      </c>
      <c r="C989" s="4">
        <f>((Produção!C983*(PreçoLivre!C985*(1-Plan1!$B$11)+C$4*Plan1!$E$16)-C$5-C$2)*C$7)</f>
        <v>7688136.4141947636</v>
      </c>
      <c r="D989" s="4">
        <f>((Produção!D983*(PreçoLivre!D985*(1-Plan1!$B$11)+D$4*Plan1!$E$16)-D$5-D$2)*D$7)</f>
        <v>7290096.2897011172</v>
      </c>
      <c r="E989" s="4">
        <f>((Produção!E983*(PreçoLivre!E985*(1-Plan1!$B$11)+E$4*Plan1!$E$16)-E$5-E$2)*E$7)</f>
        <v>6338762.2153021237</v>
      </c>
      <c r="F989" s="4">
        <f>((Produção!F983*(PreçoLivre!F985*(1-Plan1!$B$11)+F$4*Plan1!$E$16)-F$5-F$2)*F$7)</f>
        <v>6187312.5901449798</v>
      </c>
      <c r="G989" s="4">
        <f>((Produção!G983*(PreçoLivre!G985*(1-Plan1!$B$11)+G$4*Plan1!$E$16)-G$5-G$2)*G$7)</f>
        <v>5985684.4811741253</v>
      </c>
      <c r="H989" s="4">
        <f>((Produção!H983*(PreçoLivre!H985*(1-Plan1!$B$11)+H$4*Plan1!$E$16)-H$5-H$2)*H$7)</f>
        <v>6037172.600645273</v>
      </c>
      <c r="I989" s="4">
        <f>((Produção!I983*(PreçoLivre!I985*(1-Plan1!$B$11)+I$4*Plan1!$E$16)-I$5-I$2)*I$7)</f>
        <v>4745170.562898647</v>
      </c>
      <c r="J989" s="4">
        <f>((Produção!J983*(PreçoLivre!J985*(1-Plan1!$B$11)+J$4*Plan1!$E$16)-J$5-J$2)*J$7)</f>
        <v>4237854.2500196686</v>
      </c>
      <c r="K989" s="4">
        <f>((Produção!K983*(PreçoLivre!K985*(1-Plan1!$B$11)+K$4*Plan1!$E$16)-K$5-K$2)*K$7)</f>
        <v>4165601.9406373175</v>
      </c>
      <c r="L989" s="4">
        <f>((Produção!L983*(PreçoLivre!L985*(1-Plan1!$B$11)+L$4*Plan1!$E$16)-L$5-L$2)*L$7)</f>
        <v>3894243.0522175198</v>
      </c>
      <c r="M989" s="4">
        <f>((Produção!M983*(PreçoLivre!M985*(1-Plan1!$B$11)+M$4*Plan1!$E$16)-M$5-M$2)*M$7)</f>
        <v>3757483.5297681452</v>
      </c>
      <c r="N989" s="4">
        <f>((Produção!N983*(PreçoLivre!N985*(1-Plan1!$B$11)+N$4*Plan1!$E$16)-N$5-N$2)*N$7)</f>
        <v>3102927.896709573</v>
      </c>
      <c r="O989" s="4">
        <f>((Produção!O983*(PreçoLivre!O985*(1-Plan1!$B$11)+O$4*Plan1!$E$16)-O$5-O$2)*O$7)</f>
        <v>2881513.110226477</v>
      </c>
      <c r="P989" s="4">
        <f>((Produção!P983*(PreçoLivre!P985*(1-Plan1!$B$11)+P$4*Plan1!$E$16)-P$5-P$2)*P$7)</f>
        <v>2425782.0754442243</v>
      </c>
      <c r="Q989" s="4">
        <f>((Produção!Q983*(PreçoLivre!Q985*(1-Plan1!$B$11)+Q$4*Plan1!$E$16)-Q$5-Q$2)*Q$7)</f>
        <v>2093846.9253065032</v>
      </c>
      <c r="R989" s="4">
        <f>((Produção!R983*(PreçoLivre!R985*(1-Plan1!$B$11)+R$4*Plan1!$E$16)-R$5-R$2)*R$7)</f>
        <v>1754812.196289744</v>
      </c>
      <c r="S989" s="4">
        <f>((Produção!S983*(PreçoLivre!S985*(1-Plan1!$B$11)+S$4*Plan1!$E$16)-S$5-S$2)*S$7)</f>
        <v>1616859.658789942</v>
      </c>
      <c r="T989" s="4">
        <f>((Produção!T983*(PreçoLivre!T985*(1-Plan1!$B$11)+T$4*Plan1!$E$16)-T$5-T$2)*T$7)</f>
        <v>1507500.5275558918</v>
      </c>
      <c r="U989" s="4">
        <f>((Produção!U983*(PreçoLivre!U985*(1-Plan1!$B$11)+U$4*Plan1!$E$16)-U$5-U$2)*U$7)</f>
        <v>1257217.6502840547</v>
      </c>
      <c r="V989" s="4">
        <f>((Produção!V983*(PreçoLivre!V985*(1-Plan1!$B$11)+V$4*Plan1!$E$16)-V$5-V$2)*V$7)</f>
        <v>1062087.5956569316</v>
      </c>
    </row>
    <row r="990" spans="1:22" x14ac:dyDescent="0.25">
      <c r="A990">
        <v>981</v>
      </c>
      <c r="B990" s="100">
        <f t="shared" si="15"/>
        <v>66863400.310074702</v>
      </c>
      <c r="C990" s="4">
        <f>((Produção!C984*(PreçoLivre!C986*(1-Plan1!$B$11)+C$4*Plan1!$E$16)-C$5-C$2)*C$7)</f>
        <v>7208555.3444311842</v>
      </c>
      <c r="D990" s="4">
        <f>((Produção!D984*(PreçoLivre!D986*(1-Plan1!$B$11)+D$4*Plan1!$E$16)-D$5-D$2)*D$7)</f>
        <v>6134304.7759485906</v>
      </c>
      <c r="E990" s="4">
        <f>((Produção!E984*(PreçoLivre!E986*(1-Plan1!$B$11)+E$4*Plan1!$E$16)-E$5-E$2)*E$7)</f>
        <v>5717550.9224178279</v>
      </c>
      <c r="F990" s="4">
        <f>((Produção!F984*(PreçoLivre!F986*(1-Plan1!$B$11)+F$4*Plan1!$E$16)-F$5-F$2)*F$7)</f>
        <v>4979022.4507185286</v>
      </c>
      <c r="G990" s="4">
        <f>((Produção!G984*(PreçoLivre!G986*(1-Plan1!$B$11)+G$4*Plan1!$E$16)-G$5-G$2)*G$7)</f>
        <v>4521617.5223067682</v>
      </c>
      <c r="H990" s="4">
        <f>((Produção!H984*(PreçoLivre!H986*(1-Plan1!$B$11)+H$4*Plan1!$E$16)-H$5-H$2)*H$7)</f>
        <v>4328853.9528703857</v>
      </c>
      <c r="I990" s="4">
        <f>((Produção!I984*(PreçoLivre!I986*(1-Plan1!$B$11)+I$4*Plan1!$E$16)-I$5-I$2)*I$7)</f>
        <v>4242349.3762870692</v>
      </c>
      <c r="J990" s="4">
        <f>((Produção!J984*(PreçoLivre!J986*(1-Plan1!$B$11)+J$4*Plan1!$E$16)-J$5-J$2)*J$7)</f>
        <v>4050571.2599813659</v>
      </c>
      <c r="K990" s="4">
        <f>((Produção!K984*(PreçoLivre!K986*(1-Plan1!$B$11)+K$4*Plan1!$E$16)-K$5-K$2)*K$7)</f>
        <v>3346227.8856878043</v>
      </c>
      <c r="L990" s="4">
        <f>((Produção!L984*(PreçoLivre!L986*(1-Plan1!$B$11)+L$4*Plan1!$E$16)-L$5-L$2)*L$7)</f>
        <v>3033996.7061371333</v>
      </c>
      <c r="M990" s="4">
        <f>((Produção!M984*(PreçoLivre!M986*(1-Plan1!$B$11)+M$4*Plan1!$E$16)-M$5-M$2)*M$7)</f>
        <v>3065876.82513414</v>
      </c>
      <c r="N990" s="4">
        <f>((Produção!N984*(PreçoLivre!N986*(1-Plan1!$B$11)+N$4*Plan1!$E$16)-N$5-N$2)*N$7)</f>
        <v>3078646.1532963775</v>
      </c>
      <c r="O990" s="4">
        <f>((Produção!O984*(PreçoLivre!O986*(1-Plan1!$B$11)+O$4*Plan1!$E$16)-O$5-O$2)*O$7)</f>
        <v>2608234.7474870556</v>
      </c>
      <c r="P990" s="4">
        <f>((Produção!P984*(PreçoLivre!P986*(1-Plan1!$B$11)+P$4*Plan1!$E$16)-P$5-P$2)*P$7)</f>
        <v>2153415.8806493804</v>
      </c>
      <c r="Q990" s="4">
        <f>((Produção!Q984*(PreçoLivre!Q986*(1-Plan1!$B$11)+Q$4*Plan1!$E$16)-Q$5-Q$2)*Q$7)</f>
        <v>1927815.1563481889</v>
      </c>
      <c r="R990" s="4">
        <f>((Produção!R984*(PreçoLivre!R986*(1-Plan1!$B$11)+R$4*Plan1!$E$16)-R$5-R$2)*R$7)</f>
        <v>1557967.1264939047</v>
      </c>
      <c r="S990" s="4">
        <f>((Produção!S984*(PreçoLivre!S986*(1-Plan1!$B$11)+S$4*Plan1!$E$16)-S$5-S$2)*S$7)</f>
        <v>1342936.6817046185</v>
      </c>
      <c r="T990" s="4">
        <f>((Produção!T984*(PreçoLivre!T986*(1-Plan1!$B$11)+T$4*Plan1!$E$16)-T$5-T$2)*T$7)</f>
        <v>1180962.3100338781</v>
      </c>
      <c r="U990" s="4">
        <f>((Produção!U984*(PreçoLivre!U986*(1-Plan1!$B$11)+U$4*Plan1!$E$16)-U$5-U$2)*U$7)</f>
        <v>1208800.8063521278</v>
      </c>
      <c r="V990" s="4">
        <f>((Produção!V984*(PreçoLivre!V986*(1-Plan1!$B$11)+V$4*Plan1!$E$16)-V$5-V$2)*V$7)</f>
        <v>1175694.4257883683</v>
      </c>
    </row>
    <row r="991" spans="1:22" x14ac:dyDescent="0.25">
      <c r="A991">
        <v>982</v>
      </c>
      <c r="B991" s="100">
        <f t="shared" si="15"/>
        <v>76622628.35183984</v>
      </c>
      <c r="C991" s="4">
        <f>((Produção!C985*(PreçoLivre!C987*(1-Plan1!$B$11)+C$4*Plan1!$E$16)-C$5-C$2)*C$7)</f>
        <v>7668178.943694097</v>
      </c>
      <c r="D991" s="4">
        <f>((Produção!D985*(PreçoLivre!D987*(1-Plan1!$B$11)+D$4*Plan1!$E$16)-D$5-D$2)*D$7)</f>
        <v>6243979.3849270102</v>
      </c>
      <c r="E991" s="4">
        <f>((Produção!E985*(PreçoLivre!E987*(1-Plan1!$B$11)+E$4*Plan1!$E$16)-E$5-E$2)*E$7)</f>
        <v>6207261.8628367363</v>
      </c>
      <c r="F991" s="4">
        <f>((Produção!F985*(PreçoLivre!F987*(1-Plan1!$B$11)+F$4*Plan1!$E$16)-F$5-F$2)*F$7)</f>
        <v>6051179.0053066276</v>
      </c>
      <c r="G991" s="4">
        <f>((Produção!G985*(PreçoLivre!G987*(1-Plan1!$B$11)+G$4*Plan1!$E$16)-G$5-G$2)*G$7)</f>
        <v>5932492.9244714202</v>
      </c>
      <c r="H991" s="4">
        <f>((Produção!H985*(PreçoLivre!H987*(1-Plan1!$B$11)+H$4*Plan1!$E$16)-H$5-H$2)*H$7)</f>
        <v>5214594.4895754512</v>
      </c>
      <c r="I991" s="4">
        <f>((Produção!I985*(PreçoLivre!I987*(1-Plan1!$B$11)+I$4*Plan1!$E$16)-I$5-I$2)*I$7)</f>
        <v>4829278.3446071651</v>
      </c>
      <c r="J991" s="4">
        <f>((Produção!J985*(PreçoLivre!J987*(1-Plan1!$B$11)+J$4*Plan1!$E$16)-J$5-J$2)*J$7)</f>
        <v>4297770.470416652</v>
      </c>
      <c r="K991" s="4">
        <f>((Produção!K985*(PreçoLivre!K987*(1-Plan1!$B$11)+K$4*Plan1!$E$16)-K$5-K$2)*K$7)</f>
        <v>3812968.2809008379</v>
      </c>
      <c r="L991" s="4">
        <f>((Produção!L985*(PreçoLivre!L987*(1-Plan1!$B$11)+L$4*Plan1!$E$16)-L$5-L$2)*L$7)</f>
        <v>3470658.6312504211</v>
      </c>
      <c r="M991" s="4">
        <f>((Produção!M985*(PreçoLivre!M987*(1-Plan1!$B$11)+M$4*Plan1!$E$16)-M$5-M$2)*M$7)</f>
        <v>3083961.5066456478</v>
      </c>
      <c r="N991" s="4">
        <f>((Produção!N985*(PreçoLivre!N987*(1-Plan1!$B$11)+N$4*Plan1!$E$16)-N$5-N$2)*N$7)</f>
        <v>2979957.0911699887</v>
      </c>
      <c r="O991" s="4">
        <f>((Produção!O985*(PreçoLivre!O987*(1-Plan1!$B$11)+O$4*Plan1!$E$16)-O$5-O$2)*O$7)</f>
        <v>2689780.3447968536</v>
      </c>
      <c r="P991" s="4">
        <f>((Produção!P985*(PreçoLivre!P987*(1-Plan1!$B$11)+P$4*Plan1!$E$16)-P$5-P$2)*P$7)</f>
        <v>2562038.2904249402</v>
      </c>
      <c r="Q991" s="4">
        <f>((Produção!Q985*(PreçoLivre!Q987*(1-Plan1!$B$11)+Q$4*Plan1!$E$16)-Q$5-Q$2)*Q$7)</f>
        <v>2375181.8155338815</v>
      </c>
      <c r="R991" s="4">
        <f>((Produção!R985*(PreçoLivre!R987*(1-Plan1!$B$11)+R$4*Plan1!$E$16)-R$5-R$2)*R$7)</f>
        <v>2149368.27647878</v>
      </c>
      <c r="S991" s="4">
        <f>((Produção!S985*(PreçoLivre!S987*(1-Plan1!$B$11)+S$4*Plan1!$E$16)-S$5-S$2)*S$7)</f>
        <v>2032572.5082918771</v>
      </c>
      <c r="T991" s="4">
        <f>((Produção!T985*(PreçoLivre!T987*(1-Plan1!$B$11)+T$4*Plan1!$E$16)-T$5-T$2)*T$7)</f>
        <v>1794656.0696484123</v>
      </c>
      <c r="U991" s="4">
        <f>((Produção!U985*(PreçoLivre!U987*(1-Plan1!$B$11)+U$4*Plan1!$E$16)-U$5-U$2)*U$7)</f>
        <v>1699359.2281464185</v>
      </c>
      <c r="V991" s="4">
        <f>((Produção!V985*(PreçoLivre!V987*(1-Plan1!$B$11)+V$4*Plan1!$E$16)-V$5-V$2)*V$7)</f>
        <v>1527390.8827166252</v>
      </c>
    </row>
    <row r="992" spans="1:22" x14ac:dyDescent="0.25">
      <c r="A992">
        <v>983</v>
      </c>
      <c r="B992" s="100">
        <f t="shared" si="15"/>
        <v>72999978.371823579</v>
      </c>
      <c r="C992" s="4">
        <f>((Produção!C986*(PreçoLivre!C988*(1-Plan1!$B$11)+C$4*Plan1!$E$16)-C$5-C$2)*C$7)</f>
        <v>7875228.4944579806</v>
      </c>
      <c r="D992" s="4">
        <f>((Produção!D986*(PreçoLivre!D988*(1-Plan1!$B$11)+D$4*Plan1!$E$16)-D$5-D$2)*D$7)</f>
        <v>7046319.2218495198</v>
      </c>
      <c r="E992" s="4">
        <f>((Produção!E986*(PreçoLivre!E988*(1-Plan1!$B$11)+E$4*Plan1!$E$16)-E$5-E$2)*E$7)</f>
        <v>6738297.4057518486</v>
      </c>
      <c r="F992" s="4">
        <f>((Produção!F986*(PreçoLivre!F988*(1-Plan1!$B$11)+F$4*Plan1!$E$16)-F$5-F$2)*F$7)</f>
        <v>5787268.3631112557</v>
      </c>
      <c r="G992" s="4">
        <f>((Produção!G986*(PreçoLivre!G988*(1-Plan1!$B$11)+G$4*Plan1!$E$16)-G$5-G$2)*G$7)</f>
        <v>5062581.1425984455</v>
      </c>
      <c r="H992" s="4">
        <f>((Produção!H986*(PreçoLivre!H988*(1-Plan1!$B$11)+H$4*Plan1!$E$16)-H$5-H$2)*H$7)</f>
        <v>4468353.6241743425</v>
      </c>
      <c r="I992" s="4">
        <f>((Produção!I986*(PreçoLivre!I988*(1-Plan1!$B$11)+I$4*Plan1!$E$16)-I$5-I$2)*I$7)</f>
        <v>4096505.2895813901</v>
      </c>
      <c r="J992" s="4">
        <f>((Produção!J986*(PreçoLivre!J988*(1-Plan1!$B$11)+J$4*Plan1!$E$16)-J$5-J$2)*J$7)</f>
        <v>3762518.6091919341</v>
      </c>
      <c r="K992" s="4">
        <f>((Produção!K986*(PreçoLivre!K988*(1-Plan1!$B$11)+K$4*Plan1!$E$16)-K$5-K$2)*K$7)</f>
        <v>3502719.6249415819</v>
      </c>
      <c r="L992" s="4">
        <f>((Produção!L986*(PreçoLivre!L988*(1-Plan1!$B$11)+L$4*Plan1!$E$16)-L$5-L$2)*L$7)</f>
        <v>3311505.0947870868</v>
      </c>
      <c r="M992" s="4">
        <f>((Produção!M986*(PreçoLivre!M988*(1-Plan1!$B$11)+M$4*Plan1!$E$16)-M$5-M$2)*M$7)</f>
        <v>3196111.6960909818</v>
      </c>
      <c r="N992" s="4">
        <f>((Produção!N986*(PreçoLivre!N988*(1-Plan1!$B$11)+N$4*Plan1!$E$16)-N$5-N$2)*N$7)</f>
        <v>3044368.2676984426</v>
      </c>
      <c r="O992" s="4">
        <f>((Produção!O986*(PreçoLivre!O988*(1-Plan1!$B$11)+O$4*Plan1!$E$16)-O$5-O$2)*O$7)</f>
        <v>2777348.6681412747</v>
      </c>
      <c r="P992" s="4">
        <f>((Produção!P986*(PreçoLivre!P988*(1-Plan1!$B$11)+P$4*Plan1!$E$16)-P$5-P$2)*P$7)</f>
        <v>2335148.8269666731</v>
      </c>
      <c r="Q992" s="4">
        <f>((Produção!Q986*(PreçoLivre!Q988*(1-Plan1!$B$11)+Q$4*Plan1!$E$16)-Q$5-Q$2)*Q$7)</f>
        <v>2011510.1820691361</v>
      </c>
      <c r="R992" s="4">
        <f>((Produção!R986*(PreçoLivre!R988*(1-Plan1!$B$11)+R$4*Plan1!$E$16)-R$5-R$2)*R$7)</f>
        <v>1894503.3769100218</v>
      </c>
      <c r="S992" s="4">
        <f>((Produção!S986*(PreçoLivre!S988*(1-Plan1!$B$11)+S$4*Plan1!$E$16)-S$5-S$2)*S$7)</f>
        <v>1779437.8700356991</v>
      </c>
      <c r="T992" s="4">
        <f>((Produção!T986*(PreçoLivre!T988*(1-Plan1!$B$11)+T$4*Plan1!$E$16)-T$5-T$2)*T$7)</f>
        <v>1572986.6840535596</v>
      </c>
      <c r="U992" s="4">
        <f>((Produção!U986*(PreçoLivre!U988*(1-Plan1!$B$11)+U$4*Plan1!$E$16)-U$5-U$2)*U$7)</f>
        <v>1483015.7368180333</v>
      </c>
      <c r="V992" s="4">
        <f>((Produção!V986*(PreçoLivre!V988*(1-Plan1!$B$11)+V$4*Plan1!$E$16)-V$5-V$2)*V$7)</f>
        <v>1254250.1925943866</v>
      </c>
    </row>
    <row r="993" spans="1:22" x14ac:dyDescent="0.25">
      <c r="A993">
        <v>984</v>
      </c>
      <c r="B993" s="100">
        <f t="shared" si="15"/>
        <v>65511161.482510805</v>
      </c>
      <c r="C993" s="4">
        <f>((Produção!C987*(PreçoLivre!C989*(1-Plan1!$B$11)+C$4*Plan1!$E$16)-C$5-C$2)*C$7)</f>
        <v>7498794.0656472025</v>
      </c>
      <c r="D993" s="4">
        <f>((Produção!D987*(PreçoLivre!D989*(1-Plan1!$B$11)+D$4*Plan1!$E$16)-D$5-D$2)*D$7)</f>
        <v>6386785.4047354227</v>
      </c>
      <c r="E993" s="4">
        <f>((Produção!E987*(PreçoLivre!E989*(1-Plan1!$B$11)+E$4*Plan1!$E$16)-E$5-E$2)*E$7)</f>
        <v>5601447.8144331258</v>
      </c>
      <c r="F993" s="4">
        <f>((Produção!F987*(PreçoLivre!F989*(1-Plan1!$B$11)+F$4*Plan1!$E$16)-F$5-F$2)*F$7)</f>
        <v>4988199.9943420729</v>
      </c>
      <c r="G993" s="4">
        <f>((Produção!G987*(PreçoLivre!G989*(1-Plan1!$B$11)+G$4*Plan1!$E$16)-G$5-G$2)*G$7)</f>
        <v>4293950.9719965067</v>
      </c>
      <c r="H993" s="4">
        <f>((Produção!H987*(PreçoLivre!H989*(1-Plan1!$B$11)+H$4*Plan1!$E$16)-H$5-H$2)*H$7)</f>
        <v>3861311.7167687789</v>
      </c>
      <c r="I993" s="4">
        <f>((Produção!I987*(PreçoLivre!I989*(1-Plan1!$B$11)+I$4*Plan1!$E$16)-I$5-I$2)*I$7)</f>
        <v>3637137.6139107808</v>
      </c>
      <c r="J993" s="4">
        <f>((Produção!J987*(PreçoLivre!J989*(1-Plan1!$B$11)+J$4*Plan1!$E$16)-J$5-J$2)*J$7)</f>
        <v>3279208.9556900575</v>
      </c>
      <c r="K993" s="4">
        <f>((Produção!K987*(PreçoLivre!K989*(1-Plan1!$B$11)+K$4*Plan1!$E$16)-K$5-K$2)*K$7)</f>
        <v>3384580.931074183</v>
      </c>
      <c r="L993" s="4">
        <f>((Produção!L987*(PreçoLivre!L989*(1-Plan1!$B$11)+L$4*Plan1!$E$16)-L$5-L$2)*L$7)</f>
        <v>3384676.6424592477</v>
      </c>
      <c r="M993" s="4">
        <f>((Produção!M987*(PreçoLivre!M989*(1-Plan1!$B$11)+M$4*Plan1!$E$16)-M$5-M$2)*M$7)</f>
        <v>2679108.3102098531</v>
      </c>
      <c r="N993" s="4">
        <f>((Produção!N987*(PreçoLivre!N989*(1-Plan1!$B$11)+N$4*Plan1!$E$16)-N$5-N$2)*N$7)</f>
        <v>2742945.1376465936</v>
      </c>
      <c r="O993" s="4">
        <f>((Produção!O987*(PreçoLivre!O989*(1-Plan1!$B$11)+O$4*Plan1!$E$16)-O$5-O$2)*O$7)</f>
        <v>2364381.7919741757</v>
      </c>
      <c r="P993" s="4">
        <f>((Produção!P987*(PreçoLivre!P989*(1-Plan1!$B$11)+P$4*Plan1!$E$16)-P$5-P$2)*P$7)</f>
        <v>2113685.2563777966</v>
      </c>
      <c r="Q993" s="4">
        <f>((Produção!Q987*(PreçoLivre!Q989*(1-Plan1!$B$11)+Q$4*Plan1!$E$16)-Q$5-Q$2)*Q$7)</f>
        <v>1866318.4823145631</v>
      </c>
      <c r="R993" s="4">
        <f>((Produção!R987*(PreçoLivre!R989*(1-Plan1!$B$11)+R$4*Plan1!$E$16)-R$5-R$2)*R$7)</f>
        <v>1651540.3435079784</v>
      </c>
      <c r="S993" s="4">
        <f>((Produção!S987*(PreçoLivre!S989*(1-Plan1!$B$11)+S$4*Plan1!$E$16)-S$5-S$2)*S$7)</f>
        <v>1578912.8299428669</v>
      </c>
      <c r="T993" s="4">
        <f>((Produção!T987*(PreçoLivre!T989*(1-Plan1!$B$11)+T$4*Plan1!$E$16)-T$5-T$2)*T$7)</f>
        <v>1626868.065639857</v>
      </c>
      <c r="U993" s="4">
        <f>((Produção!U987*(PreçoLivre!U989*(1-Plan1!$B$11)+U$4*Plan1!$E$16)-U$5-U$2)*U$7)</f>
        <v>1391860.3320781204</v>
      </c>
      <c r="V993" s="4">
        <f>((Produção!V987*(PreçoLivre!V989*(1-Plan1!$B$11)+V$4*Plan1!$E$16)-V$5-V$2)*V$7)</f>
        <v>1179446.8217616312</v>
      </c>
    </row>
    <row r="994" spans="1:22" x14ac:dyDescent="0.25">
      <c r="A994">
        <v>985</v>
      </c>
      <c r="B994" s="100">
        <f t="shared" si="15"/>
        <v>63577692.652774177</v>
      </c>
      <c r="C994" s="4">
        <f>((Produção!C988*(PreçoLivre!C990*(1-Plan1!$B$11)+C$4*Plan1!$E$16)-C$5-C$2)*C$7)</f>
        <v>7552673.2599970317</v>
      </c>
      <c r="D994" s="4">
        <f>((Produção!D988*(PreçoLivre!D990*(1-Plan1!$B$11)+D$4*Plan1!$E$16)-D$5-D$2)*D$7)</f>
        <v>6963449.2723486908</v>
      </c>
      <c r="E994" s="4">
        <f>((Produção!E988*(PreçoLivre!E990*(1-Plan1!$B$11)+E$4*Plan1!$E$16)-E$5-E$2)*E$7)</f>
        <v>6043864.676414011</v>
      </c>
      <c r="F994" s="4">
        <f>((Produção!F988*(PreçoLivre!F990*(1-Plan1!$B$11)+F$4*Plan1!$E$16)-F$5-F$2)*F$7)</f>
        <v>5195942.8663030788</v>
      </c>
      <c r="G994" s="4">
        <f>((Produção!G988*(PreçoLivre!G990*(1-Plan1!$B$11)+G$4*Plan1!$E$16)-G$5-G$2)*G$7)</f>
        <v>4552962.7183886617</v>
      </c>
      <c r="H994" s="4">
        <f>((Produção!H988*(PreçoLivre!H990*(1-Plan1!$B$11)+H$4*Plan1!$E$16)-H$5-H$2)*H$7)</f>
        <v>4267224.8486244604</v>
      </c>
      <c r="I994" s="4">
        <f>((Produção!I988*(PreçoLivre!I990*(1-Plan1!$B$11)+I$4*Plan1!$E$16)-I$5-I$2)*I$7)</f>
        <v>3694210.9066150896</v>
      </c>
      <c r="J994" s="4">
        <f>((Produção!J988*(PreçoLivre!J990*(1-Plan1!$B$11)+J$4*Plan1!$E$16)-J$5-J$2)*J$7)</f>
        <v>3365927.2328767437</v>
      </c>
      <c r="K994" s="4">
        <f>((Produção!K988*(PreçoLivre!K990*(1-Plan1!$B$11)+K$4*Plan1!$E$16)-K$5-K$2)*K$7)</f>
        <v>2753116.6526306756</v>
      </c>
      <c r="L994" s="4">
        <f>((Produção!L988*(PreçoLivre!L990*(1-Plan1!$B$11)+L$4*Plan1!$E$16)-L$5-L$2)*L$7)</f>
        <v>2514135.5426857909</v>
      </c>
      <c r="M994" s="4">
        <f>((Produção!M988*(PreçoLivre!M990*(1-Plan1!$B$11)+M$4*Plan1!$E$16)-M$5-M$2)*M$7)</f>
        <v>2295401.5831045168</v>
      </c>
      <c r="N994" s="4">
        <f>((Produção!N988*(PreçoLivre!N990*(1-Plan1!$B$11)+N$4*Plan1!$E$16)-N$5-N$2)*N$7)</f>
        <v>2246919.2274221582</v>
      </c>
      <c r="O994" s="4">
        <f>((Produção!O988*(PreçoLivre!O990*(1-Plan1!$B$11)+O$4*Plan1!$E$16)-O$5-O$2)*O$7)</f>
        <v>2116310.1964394008</v>
      </c>
      <c r="P994" s="4">
        <f>((Produção!P988*(PreçoLivre!P990*(1-Plan1!$B$11)+P$4*Plan1!$E$16)-P$5-P$2)*P$7)</f>
        <v>2010589.0689235672</v>
      </c>
      <c r="Q994" s="4">
        <f>((Produção!Q988*(PreçoLivre!Q990*(1-Plan1!$B$11)+Q$4*Plan1!$E$16)-Q$5-Q$2)*Q$7)</f>
        <v>1769035.9143040897</v>
      </c>
      <c r="R994" s="4">
        <f>((Produção!R988*(PreçoLivre!R990*(1-Plan1!$B$11)+R$4*Plan1!$E$16)-R$5-R$2)*R$7)</f>
        <v>1559080.6704858569</v>
      </c>
      <c r="S994" s="4">
        <f>((Produção!S988*(PreçoLivre!S990*(1-Plan1!$B$11)+S$4*Plan1!$E$16)-S$5-S$2)*S$7)</f>
        <v>1365602.3741829337</v>
      </c>
      <c r="T994" s="4">
        <f>((Produção!T988*(PreçoLivre!T990*(1-Plan1!$B$11)+T$4*Plan1!$E$16)-T$5-T$2)*T$7)</f>
        <v>1246639.8174614639</v>
      </c>
      <c r="U994" s="4">
        <f>((Produção!U988*(PreçoLivre!U990*(1-Plan1!$B$11)+U$4*Plan1!$E$16)-U$5-U$2)*U$7)</f>
        <v>1102105.9525797146</v>
      </c>
      <c r="V994" s="4">
        <f>((Produção!V988*(PreçoLivre!V990*(1-Plan1!$B$11)+V$4*Plan1!$E$16)-V$5-V$2)*V$7)</f>
        <v>962499.87098625221</v>
      </c>
    </row>
    <row r="995" spans="1:22" x14ac:dyDescent="0.25">
      <c r="A995">
        <v>986</v>
      </c>
      <c r="B995" s="100">
        <f t="shared" si="15"/>
        <v>53536055.139039092</v>
      </c>
      <c r="C995" s="4">
        <f>((Produção!C989*(PreçoLivre!C991*(1-Plan1!$B$11)+C$4*Plan1!$E$16)-C$5-C$2)*C$7)</f>
        <v>7111675.1422519321</v>
      </c>
      <c r="D995" s="4">
        <f>((Produção!D989*(PreçoLivre!D991*(1-Plan1!$B$11)+D$4*Plan1!$E$16)-D$5-D$2)*D$7)</f>
        <v>5933066.951846784</v>
      </c>
      <c r="E995" s="4">
        <f>((Produção!E989*(PreçoLivre!E991*(1-Plan1!$B$11)+E$4*Plan1!$E$16)-E$5-E$2)*E$7)</f>
        <v>4695100.1985795945</v>
      </c>
      <c r="F995" s="4">
        <f>((Produção!F989*(PreçoLivre!F991*(1-Plan1!$B$11)+F$4*Plan1!$E$16)-F$5-F$2)*F$7)</f>
        <v>4175160.9725737437</v>
      </c>
      <c r="G995" s="4">
        <f>((Produção!G989*(PreçoLivre!G991*(1-Plan1!$B$11)+G$4*Plan1!$E$16)-G$5-G$2)*G$7)</f>
        <v>3672335.124674174</v>
      </c>
      <c r="H995" s="4">
        <f>((Produção!H989*(PreçoLivre!H991*(1-Plan1!$B$11)+H$4*Plan1!$E$16)-H$5-H$2)*H$7)</f>
        <v>3427428.6762203411</v>
      </c>
      <c r="I995" s="4">
        <f>((Produção!I989*(PreçoLivre!I991*(1-Plan1!$B$11)+I$4*Plan1!$E$16)-I$5-I$2)*I$7)</f>
        <v>3015707.9266256983</v>
      </c>
      <c r="J995" s="4">
        <f>((Produção!J989*(PreçoLivre!J991*(1-Plan1!$B$11)+J$4*Plan1!$E$16)-J$5-J$2)*J$7)</f>
        <v>2837540.6162236282</v>
      </c>
      <c r="K995" s="4">
        <f>((Produção!K989*(PreçoLivre!K991*(1-Plan1!$B$11)+K$4*Plan1!$E$16)-K$5-K$2)*K$7)</f>
        <v>2629092.1199606615</v>
      </c>
      <c r="L995" s="4">
        <f>((Produção!L989*(PreçoLivre!L991*(1-Plan1!$B$11)+L$4*Plan1!$E$16)-L$5-L$2)*L$7)</f>
        <v>2616713.7139016748</v>
      </c>
      <c r="M995" s="4">
        <f>((Produção!M989*(PreçoLivre!M991*(1-Plan1!$B$11)+M$4*Plan1!$E$16)-M$5-M$2)*M$7)</f>
        <v>2243850.3314602734</v>
      </c>
      <c r="N995" s="4">
        <f>((Produção!N989*(PreçoLivre!N991*(1-Plan1!$B$11)+N$4*Plan1!$E$16)-N$5-N$2)*N$7)</f>
        <v>1835493.222296715</v>
      </c>
      <c r="O995" s="4">
        <f>((Produção!O989*(PreçoLivre!O991*(1-Plan1!$B$11)+O$4*Plan1!$E$16)-O$5-O$2)*O$7)</f>
        <v>1641429.1674784301</v>
      </c>
      <c r="P995" s="4">
        <f>((Produção!P989*(PreçoLivre!P991*(1-Plan1!$B$11)+P$4*Plan1!$E$16)-P$5-P$2)*P$7)</f>
        <v>1653736.4723083691</v>
      </c>
      <c r="Q995" s="4">
        <f>((Produção!Q989*(PreçoLivre!Q991*(1-Plan1!$B$11)+Q$4*Plan1!$E$16)-Q$5-Q$2)*Q$7)</f>
        <v>1361846.6313806605</v>
      </c>
      <c r="R995" s="4">
        <f>((Produção!R989*(PreçoLivre!R991*(1-Plan1!$B$11)+R$4*Plan1!$E$16)-R$5-R$2)*R$7)</f>
        <v>1227976.7804178514</v>
      </c>
      <c r="S995" s="4">
        <f>((Produção!S989*(PreçoLivre!S991*(1-Plan1!$B$11)+S$4*Plan1!$E$16)-S$5-S$2)*S$7)</f>
        <v>1108881.0383128624</v>
      </c>
      <c r="T995" s="4">
        <f>((Produção!T989*(PreçoLivre!T991*(1-Plan1!$B$11)+T$4*Plan1!$E$16)-T$5-T$2)*T$7)</f>
        <v>895478.82187012141</v>
      </c>
      <c r="U995" s="4">
        <f>((Produção!U989*(PreçoLivre!U991*(1-Plan1!$B$11)+U$4*Plan1!$E$16)-U$5-U$2)*U$7)</f>
        <v>752043.95569234213</v>
      </c>
      <c r="V995" s="4">
        <f>((Produção!V989*(PreçoLivre!V991*(1-Plan1!$B$11)+V$4*Plan1!$E$16)-V$5-V$2)*V$7)</f>
        <v>701497.27496324049</v>
      </c>
    </row>
    <row r="996" spans="1:22" x14ac:dyDescent="0.25">
      <c r="A996">
        <v>987</v>
      </c>
      <c r="B996" s="100">
        <f t="shared" si="15"/>
        <v>69381000.250974372</v>
      </c>
      <c r="C996" s="4">
        <f>((Produção!C990*(PreçoLivre!C992*(1-Plan1!$B$11)+C$4*Plan1!$E$16)-C$5-C$2)*C$7)</f>
        <v>7760030.1587920561</v>
      </c>
      <c r="D996" s="4">
        <f>((Produção!D990*(PreçoLivre!D992*(1-Plan1!$B$11)+D$4*Plan1!$E$16)-D$5-D$2)*D$7)</f>
        <v>6548872.4995045429</v>
      </c>
      <c r="E996" s="4">
        <f>((Produção!E990*(PreçoLivre!E992*(1-Plan1!$B$11)+E$4*Plan1!$E$16)-E$5-E$2)*E$7)</f>
        <v>5720067.0186385633</v>
      </c>
      <c r="F996" s="4">
        <f>((Produção!F990*(PreçoLivre!F992*(1-Plan1!$B$11)+F$4*Plan1!$E$16)-F$5-F$2)*F$7)</f>
        <v>5357970.9469836419</v>
      </c>
      <c r="G996" s="4">
        <f>((Produção!G990*(PreçoLivre!G992*(1-Plan1!$B$11)+G$4*Plan1!$E$16)-G$5-G$2)*G$7)</f>
        <v>4824898.2398310527</v>
      </c>
      <c r="H996" s="4">
        <f>((Produção!H990*(PreçoLivre!H992*(1-Plan1!$B$11)+H$4*Plan1!$E$16)-H$5-H$2)*H$7)</f>
        <v>4035798.9031738029</v>
      </c>
      <c r="I996" s="4">
        <f>((Produção!I990*(PreçoLivre!I992*(1-Plan1!$B$11)+I$4*Plan1!$E$16)-I$5-I$2)*I$7)</f>
        <v>3771184.0990517563</v>
      </c>
      <c r="J996" s="4">
        <f>((Produção!J990*(PreçoLivre!J992*(1-Plan1!$B$11)+J$4*Plan1!$E$16)-J$5-J$2)*J$7)</f>
        <v>3538237.6925657382</v>
      </c>
      <c r="K996" s="4">
        <f>((Produção!K990*(PreçoLivre!K992*(1-Plan1!$B$11)+K$4*Plan1!$E$16)-K$5-K$2)*K$7)</f>
        <v>3319849.504443082</v>
      </c>
      <c r="L996" s="4">
        <f>((Produção!L990*(PreçoLivre!L992*(1-Plan1!$B$11)+L$4*Plan1!$E$16)-L$5-L$2)*L$7)</f>
        <v>3162002.5402845466</v>
      </c>
      <c r="M996" s="4">
        <f>((Produção!M990*(PreçoLivre!M992*(1-Plan1!$B$11)+M$4*Plan1!$E$16)-M$5-M$2)*M$7)</f>
        <v>3005875.8741786829</v>
      </c>
      <c r="N996" s="4">
        <f>((Produção!N990*(PreçoLivre!N992*(1-Plan1!$B$11)+N$4*Plan1!$E$16)-N$5-N$2)*N$7)</f>
        <v>2667528.084748005</v>
      </c>
      <c r="O996" s="4">
        <f>((Produção!O990*(PreçoLivre!O992*(1-Plan1!$B$11)+O$4*Plan1!$E$16)-O$5-O$2)*O$7)</f>
        <v>2508255.7494966257</v>
      </c>
      <c r="P996" s="4">
        <f>((Produção!P990*(PreçoLivre!P992*(1-Plan1!$B$11)+P$4*Plan1!$E$16)-P$5-P$2)*P$7)</f>
        <v>2368804.3510845164</v>
      </c>
      <c r="Q996" s="4">
        <f>((Produção!Q990*(PreçoLivre!Q992*(1-Plan1!$B$11)+Q$4*Plan1!$E$16)-Q$5-Q$2)*Q$7)</f>
        <v>2245763.2482080851</v>
      </c>
      <c r="R996" s="4">
        <f>((Produção!R990*(PreçoLivre!R992*(1-Plan1!$B$11)+R$4*Plan1!$E$16)-R$5-R$2)*R$7)</f>
        <v>1974770.6324576864</v>
      </c>
      <c r="S996" s="4">
        <f>((Produção!S990*(PreçoLivre!S992*(1-Plan1!$B$11)+S$4*Plan1!$E$16)-S$5-S$2)*S$7)</f>
        <v>1765651.3518819422</v>
      </c>
      <c r="T996" s="4">
        <f>((Produção!T990*(PreçoLivre!T992*(1-Plan1!$B$11)+T$4*Plan1!$E$16)-T$5-T$2)*T$7)</f>
        <v>1698498.2187862012</v>
      </c>
      <c r="U996" s="4">
        <f>((Produção!U990*(PreçoLivre!U992*(1-Plan1!$B$11)+U$4*Plan1!$E$16)-U$5-U$2)*U$7)</f>
        <v>1597218.1704940216</v>
      </c>
      <c r="V996" s="4">
        <f>((Produção!V990*(PreçoLivre!V992*(1-Plan1!$B$11)+V$4*Plan1!$E$16)-V$5-V$2)*V$7)</f>
        <v>1509722.9663698205</v>
      </c>
    </row>
    <row r="997" spans="1:22" x14ac:dyDescent="0.25">
      <c r="A997">
        <v>988</v>
      </c>
      <c r="B997" s="100">
        <f t="shared" si="15"/>
        <v>65257246.964832991</v>
      </c>
      <c r="C997" s="4">
        <f>((Produção!C991*(PreçoLivre!C993*(1-Plan1!$B$11)+C$4*Plan1!$E$16)-C$5-C$2)*C$7)</f>
        <v>7670639.6625651997</v>
      </c>
      <c r="D997" s="4">
        <f>((Produção!D991*(PreçoLivre!D993*(1-Plan1!$B$11)+D$4*Plan1!$E$16)-D$5-D$2)*D$7)</f>
        <v>7007674.7930554748</v>
      </c>
      <c r="E997" s="4">
        <f>((Produção!E991*(PreçoLivre!E993*(1-Plan1!$B$11)+E$4*Plan1!$E$16)-E$5-E$2)*E$7)</f>
        <v>6107898.113159419</v>
      </c>
      <c r="F997" s="4">
        <f>((Produção!F991*(PreçoLivre!F993*(1-Plan1!$B$11)+F$4*Plan1!$E$16)-F$5-F$2)*F$7)</f>
        <v>5114155.9701908994</v>
      </c>
      <c r="G997" s="4">
        <f>((Produção!G991*(PreçoLivre!G993*(1-Plan1!$B$11)+G$4*Plan1!$E$16)-G$5-G$2)*G$7)</f>
        <v>4664516.8465146003</v>
      </c>
      <c r="H997" s="4">
        <f>((Produção!H991*(PreçoLivre!H993*(1-Plan1!$B$11)+H$4*Plan1!$E$16)-H$5-H$2)*H$7)</f>
        <v>4054553.1000783183</v>
      </c>
      <c r="I997" s="4">
        <f>((Produção!I991*(PreçoLivre!I993*(1-Plan1!$B$11)+I$4*Plan1!$E$16)-I$5-I$2)*I$7)</f>
        <v>3765274.2206642465</v>
      </c>
      <c r="J997" s="4">
        <f>((Produção!J991*(PreçoLivre!J993*(1-Plan1!$B$11)+J$4*Plan1!$E$16)-J$5-J$2)*J$7)</f>
        <v>3225057.5170815336</v>
      </c>
      <c r="K997" s="4">
        <f>((Produção!K991*(PreçoLivre!K993*(1-Plan1!$B$11)+K$4*Plan1!$E$16)-K$5-K$2)*K$7)</f>
        <v>3105740.4397743787</v>
      </c>
      <c r="L997" s="4">
        <f>((Produção!L991*(PreçoLivre!L993*(1-Plan1!$B$11)+L$4*Plan1!$E$16)-L$5-L$2)*L$7)</f>
        <v>3075038.6688817753</v>
      </c>
      <c r="M997" s="4">
        <f>((Produção!M991*(PreçoLivre!M993*(1-Plan1!$B$11)+M$4*Plan1!$E$16)-M$5-M$2)*M$7)</f>
        <v>2502664.3922580793</v>
      </c>
      <c r="N997" s="4">
        <f>((Produção!N991*(PreçoLivre!N993*(1-Plan1!$B$11)+N$4*Plan1!$E$16)-N$5-N$2)*N$7)</f>
        <v>2009056.324386074</v>
      </c>
      <c r="O997" s="4">
        <f>((Produção!O991*(PreçoLivre!O993*(1-Plan1!$B$11)+O$4*Plan1!$E$16)-O$5-O$2)*O$7)</f>
        <v>1783530.6217347004</v>
      </c>
      <c r="P997" s="4">
        <f>((Produção!P991*(PreçoLivre!P993*(1-Plan1!$B$11)+P$4*Plan1!$E$16)-P$5-P$2)*P$7)</f>
        <v>1743147.3521897004</v>
      </c>
      <c r="Q997" s="4">
        <f>((Produção!Q991*(PreçoLivre!Q993*(1-Plan1!$B$11)+Q$4*Plan1!$E$16)-Q$5-Q$2)*Q$7)</f>
        <v>1873010.3348934923</v>
      </c>
      <c r="R997" s="4">
        <f>((Produção!R991*(PreçoLivre!R993*(1-Plan1!$B$11)+R$4*Plan1!$E$16)-R$5-R$2)*R$7)</f>
        <v>1705775.6989700617</v>
      </c>
      <c r="S997" s="4">
        <f>((Produção!S991*(PreçoLivre!S993*(1-Plan1!$B$11)+S$4*Plan1!$E$16)-S$5-S$2)*S$7)</f>
        <v>1637582.0473204155</v>
      </c>
      <c r="T997" s="4">
        <f>((Produção!T991*(PreçoLivre!T993*(1-Plan1!$B$11)+T$4*Plan1!$E$16)-T$5-T$2)*T$7)</f>
        <v>1491849.0128539838</v>
      </c>
      <c r="U997" s="4">
        <f>((Produção!U991*(PreçoLivre!U993*(1-Plan1!$B$11)+U$4*Plan1!$E$16)-U$5-U$2)*U$7)</f>
        <v>1403699.4894306243</v>
      </c>
      <c r="V997" s="4">
        <f>((Produção!V991*(PreçoLivre!V993*(1-Plan1!$B$11)+V$4*Plan1!$E$16)-V$5-V$2)*V$7)</f>
        <v>1316382.3588300068</v>
      </c>
    </row>
    <row r="998" spans="1:22" x14ac:dyDescent="0.25">
      <c r="A998">
        <v>989</v>
      </c>
      <c r="B998" s="100">
        <f t="shared" si="15"/>
        <v>72571226.597461566</v>
      </c>
      <c r="C998" s="4">
        <f>((Produção!C992*(PreçoLivre!C994*(1-Plan1!$B$11)+C$4*Plan1!$E$16)-C$5-C$2)*C$7)</f>
        <v>8797015.9357187878</v>
      </c>
      <c r="D998" s="4">
        <f>((Produção!D992*(PreçoLivre!D994*(1-Plan1!$B$11)+D$4*Plan1!$E$16)-D$5-D$2)*D$7)</f>
        <v>7851796.3171010744</v>
      </c>
      <c r="E998" s="4">
        <f>((Produção!E992*(PreçoLivre!E994*(1-Plan1!$B$11)+E$4*Plan1!$E$16)-E$5-E$2)*E$7)</f>
        <v>6492890.221765127</v>
      </c>
      <c r="F998" s="4">
        <f>((Produção!F992*(PreçoLivre!F994*(1-Plan1!$B$11)+F$4*Plan1!$E$16)-F$5-F$2)*F$7)</f>
        <v>5784845.1809832621</v>
      </c>
      <c r="G998" s="4">
        <f>((Produção!G992*(PreçoLivre!G994*(1-Plan1!$B$11)+G$4*Plan1!$E$16)-G$5-G$2)*G$7)</f>
        <v>5508595.4714996014</v>
      </c>
      <c r="H998" s="4">
        <f>((Produção!H992*(PreçoLivre!H994*(1-Plan1!$B$11)+H$4*Plan1!$E$16)-H$5-H$2)*H$7)</f>
        <v>4890786.3001241153</v>
      </c>
      <c r="I998" s="4">
        <f>((Produção!I992*(PreçoLivre!I994*(1-Plan1!$B$11)+I$4*Plan1!$E$16)-I$5-I$2)*I$7)</f>
        <v>4295096.3849666156</v>
      </c>
      <c r="J998" s="4">
        <f>((Produção!J992*(PreçoLivre!J994*(1-Plan1!$B$11)+J$4*Plan1!$E$16)-J$5-J$2)*J$7)</f>
        <v>3838966.6057671416</v>
      </c>
      <c r="K998" s="4">
        <f>((Produção!K992*(PreçoLivre!K994*(1-Plan1!$B$11)+K$4*Plan1!$E$16)-K$5-K$2)*K$7)</f>
        <v>3287704.1229562759</v>
      </c>
      <c r="L998" s="4">
        <f>((Produção!L992*(PreçoLivre!L994*(1-Plan1!$B$11)+L$4*Plan1!$E$16)-L$5-L$2)*L$7)</f>
        <v>2867131.0506062582</v>
      </c>
      <c r="M998" s="4">
        <f>((Produção!M992*(PreçoLivre!M994*(1-Plan1!$B$11)+M$4*Plan1!$E$16)-M$5-M$2)*M$7)</f>
        <v>2741786.2582881819</v>
      </c>
      <c r="N998" s="4">
        <f>((Produção!N992*(PreçoLivre!N994*(1-Plan1!$B$11)+N$4*Plan1!$E$16)-N$5-N$2)*N$7)</f>
        <v>2728911.046194768</v>
      </c>
      <c r="O998" s="4">
        <f>((Produção!O992*(PreçoLivre!O994*(1-Plan1!$B$11)+O$4*Plan1!$E$16)-O$5-O$2)*O$7)</f>
        <v>2252877.6395301204</v>
      </c>
      <c r="P998" s="4">
        <f>((Produção!P992*(PreçoLivre!P994*(1-Plan1!$B$11)+P$4*Plan1!$E$16)-P$5-P$2)*P$7)</f>
        <v>2032409.1376869534</v>
      </c>
      <c r="Q998" s="4">
        <f>((Produção!Q992*(PreçoLivre!Q994*(1-Plan1!$B$11)+Q$4*Plan1!$E$16)-Q$5-Q$2)*Q$7)</f>
        <v>1967049.6470975396</v>
      </c>
      <c r="R998" s="4">
        <f>((Produção!R992*(PreçoLivre!R994*(1-Plan1!$B$11)+R$4*Plan1!$E$16)-R$5-R$2)*R$7)</f>
        <v>1731020.2059879261</v>
      </c>
      <c r="S998" s="4">
        <f>((Produção!S992*(PreçoLivre!S994*(1-Plan1!$B$11)+S$4*Plan1!$E$16)-S$5-S$2)*S$7)</f>
        <v>1584576.0646227461</v>
      </c>
      <c r="T998" s="4">
        <f>((Produção!T992*(PreçoLivre!T994*(1-Plan1!$B$11)+T$4*Plan1!$E$16)-T$5-T$2)*T$7)</f>
        <v>1400280.9511754329</v>
      </c>
      <c r="U998" s="4">
        <f>((Produção!U992*(PreçoLivre!U994*(1-Plan1!$B$11)+U$4*Plan1!$E$16)-U$5-U$2)*U$7)</f>
        <v>1292597.6849925073</v>
      </c>
      <c r="V998" s="4">
        <f>((Produção!V992*(PreçoLivre!V994*(1-Plan1!$B$11)+V$4*Plan1!$E$16)-V$5-V$2)*V$7)</f>
        <v>1224890.3703971165</v>
      </c>
    </row>
    <row r="999" spans="1:22" x14ac:dyDescent="0.25">
      <c r="A999">
        <v>990</v>
      </c>
      <c r="B999" s="100">
        <f t="shared" si="15"/>
        <v>67257465.873876184</v>
      </c>
      <c r="C999" s="4">
        <f>((Produção!C993*(PreçoLivre!C995*(1-Plan1!$B$11)+C$4*Plan1!$E$16)-C$5-C$2)*C$7)</f>
        <v>7155828.9831924671</v>
      </c>
      <c r="D999" s="4">
        <f>((Produção!D993*(PreçoLivre!D995*(1-Plan1!$B$11)+D$4*Plan1!$E$16)-D$5-D$2)*D$7)</f>
        <v>6862384.7776466776</v>
      </c>
      <c r="E999" s="4">
        <f>((Produção!E993*(PreçoLivre!E995*(1-Plan1!$B$11)+E$4*Plan1!$E$16)-E$5-E$2)*E$7)</f>
        <v>6622750.765511361</v>
      </c>
      <c r="F999" s="4">
        <f>((Produção!F993*(PreçoLivre!F995*(1-Plan1!$B$11)+F$4*Plan1!$E$16)-F$5-F$2)*F$7)</f>
        <v>6228246.0309666889</v>
      </c>
      <c r="G999" s="4">
        <f>((Produção!G993*(PreçoLivre!G995*(1-Plan1!$B$11)+G$4*Plan1!$E$16)-G$5-G$2)*G$7)</f>
        <v>5439387.7848274549</v>
      </c>
      <c r="H999" s="4">
        <f>((Produção!H993*(PreçoLivre!H995*(1-Plan1!$B$11)+H$4*Plan1!$E$16)-H$5-H$2)*H$7)</f>
        <v>4621353.6399710905</v>
      </c>
      <c r="I999" s="4">
        <f>((Produção!I993*(PreçoLivre!I995*(1-Plan1!$B$11)+I$4*Plan1!$E$16)-I$5-I$2)*I$7)</f>
        <v>4392997.2651523845</v>
      </c>
      <c r="J999" s="4">
        <f>((Produção!J993*(PreçoLivre!J995*(1-Plan1!$B$11)+J$4*Plan1!$E$16)-J$5-J$2)*J$7)</f>
        <v>3540530.7033681492</v>
      </c>
      <c r="K999" s="4">
        <f>((Produção!K993*(PreçoLivre!K995*(1-Plan1!$B$11)+K$4*Plan1!$E$16)-K$5-K$2)*K$7)</f>
        <v>3126626.6127327397</v>
      </c>
      <c r="L999" s="4">
        <f>((Produção!L993*(PreçoLivre!L995*(1-Plan1!$B$11)+L$4*Plan1!$E$16)-L$5-L$2)*L$7)</f>
        <v>2638521.4396487018</v>
      </c>
      <c r="M999" s="4">
        <f>((Produção!M993*(PreçoLivre!M995*(1-Plan1!$B$11)+M$4*Plan1!$E$16)-M$5-M$2)*M$7)</f>
        <v>2208659.4904917306</v>
      </c>
      <c r="N999" s="4">
        <f>((Produção!N993*(PreçoLivre!N995*(1-Plan1!$B$11)+N$4*Plan1!$E$16)-N$5-N$2)*N$7)</f>
        <v>2122312.1337758494</v>
      </c>
      <c r="O999" s="4">
        <f>((Produção!O993*(PreçoLivre!O995*(1-Plan1!$B$11)+O$4*Plan1!$E$16)-O$5-O$2)*O$7)</f>
        <v>1817261.0610208451</v>
      </c>
      <c r="P999" s="4">
        <f>((Produção!P993*(PreçoLivre!P995*(1-Plan1!$B$11)+P$4*Plan1!$E$16)-P$5-P$2)*P$7)</f>
        <v>1794509.4366614993</v>
      </c>
      <c r="Q999" s="4">
        <f>((Produção!Q993*(PreçoLivre!Q995*(1-Plan1!$B$11)+Q$4*Plan1!$E$16)-Q$5-Q$2)*Q$7)</f>
        <v>1623434.6317568249</v>
      </c>
      <c r="R999" s="4">
        <f>((Produção!R993*(PreçoLivre!R995*(1-Plan1!$B$11)+R$4*Plan1!$E$16)-R$5-R$2)*R$7)</f>
        <v>1586963.6600098384</v>
      </c>
      <c r="S999" s="4">
        <f>((Produção!S993*(PreçoLivre!S995*(1-Plan1!$B$11)+S$4*Plan1!$E$16)-S$5-S$2)*S$7)</f>
        <v>1553888.1170168829</v>
      </c>
      <c r="T999" s="4">
        <f>((Produção!T993*(PreçoLivre!T995*(1-Plan1!$B$11)+T$4*Plan1!$E$16)-T$5-T$2)*T$7)</f>
        <v>1483638.4011563628</v>
      </c>
      <c r="U999" s="4">
        <f>((Produção!U993*(PreçoLivre!U995*(1-Plan1!$B$11)+U$4*Plan1!$E$16)-U$5-U$2)*U$7)</f>
        <v>1255247.3414871774</v>
      </c>
      <c r="V999" s="4">
        <f>((Produção!V993*(PreçoLivre!V995*(1-Plan1!$B$11)+V$4*Plan1!$E$16)-V$5-V$2)*V$7)</f>
        <v>1182923.5974814538</v>
      </c>
    </row>
    <row r="1000" spans="1:22" x14ac:dyDescent="0.25">
      <c r="A1000">
        <v>991</v>
      </c>
      <c r="B1000" s="100">
        <f t="shared" si="15"/>
        <v>73358365.965368897</v>
      </c>
      <c r="C1000" s="4">
        <f>((Produção!C994*(PreçoLivre!C996*(1-Plan1!$B$11)+C$4*Plan1!$E$16)-C$5-C$2)*C$7)</f>
        <v>7611178.9415069632</v>
      </c>
      <c r="D1000" s="4">
        <f>((Produção!D994*(PreçoLivre!D996*(1-Plan1!$B$11)+D$4*Plan1!$E$16)-D$5-D$2)*D$7)</f>
        <v>7131751.5306249605</v>
      </c>
      <c r="E1000" s="4">
        <f>((Produção!E994*(PreçoLivre!E996*(1-Plan1!$B$11)+E$4*Plan1!$E$16)-E$5-E$2)*E$7)</f>
        <v>6528469.9666749705</v>
      </c>
      <c r="F1000" s="4">
        <f>((Produção!F994*(PreçoLivre!F996*(1-Plan1!$B$11)+F$4*Plan1!$E$16)-F$5-F$2)*F$7)</f>
        <v>5863075.0968227936</v>
      </c>
      <c r="G1000" s="4">
        <f>((Produção!G994*(PreçoLivre!G996*(1-Plan1!$B$11)+G$4*Plan1!$E$16)-G$5-G$2)*G$7)</f>
        <v>5104765.8863293277</v>
      </c>
      <c r="H1000" s="4">
        <f>((Produção!H994*(PreçoLivre!H996*(1-Plan1!$B$11)+H$4*Plan1!$E$16)-H$5-H$2)*H$7)</f>
        <v>4782195.4375858745</v>
      </c>
      <c r="I1000" s="4">
        <f>((Produção!I994*(PreçoLivre!I996*(1-Plan1!$B$11)+I$4*Plan1!$E$16)-I$5-I$2)*I$7)</f>
        <v>4389051.7455309676</v>
      </c>
      <c r="J1000" s="4">
        <f>((Produção!J994*(PreçoLivre!J996*(1-Plan1!$B$11)+J$4*Plan1!$E$16)-J$5-J$2)*J$7)</f>
        <v>3610245.5526947514</v>
      </c>
      <c r="K1000" s="4">
        <f>((Produção!K994*(PreçoLivre!K996*(1-Plan1!$B$11)+K$4*Plan1!$E$16)-K$5-K$2)*K$7)</f>
        <v>3686888.7828421551</v>
      </c>
      <c r="L1000" s="4">
        <f>((Produção!L994*(PreçoLivre!L996*(1-Plan1!$B$11)+L$4*Plan1!$E$16)-L$5-L$2)*L$7)</f>
        <v>3205813.524615454</v>
      </c>
      <c r="M1000" s="4">
        <f>((Produção!M994*(PreçoLivre!M996*(1-Plan1!$B$11)+M$4*Plan1!$E$16)-M$5-M$2)*M$7)</f>
        <v>2976796.1021016273</v>
      </c>
      <c r="N1000" s="4">
        <f>((Produção!N994*(PreçoLivre!N996*(1-Plan1!$B$11)+N$4*Plan1!$E$16)-N$5-N$2)*N$7)</f>
        <v>2766181.5741198901</v>
      </c>
      <c r="O1000" s="4">
        <f>((Produção!O994*(PreçoLivre!O996*(1-Plan1!$B$11)+O$4*Plan1!$E$16)-O$5-O$2)*O$7)</f>
        <v>2719789.2469973667</v>
      </c>
      <c r="P1000" s="4">
        <f>((Produção!P994*(PreçoLivre!P996*(1-Plan1!$B$11)+P$4*Plan1!$E$16)-P$5-P$2)*P$7)</f>
        <v>2588536.7841111012</v>
      </c>
      <c r="Q1000" s="4">
        <f>((Produção!Q994*(PreçoLivre!Q996*(1-Plan1!$B$11)+Q$4*Plan1!$E$16)-Q$5-Q$2)*Q$7)</f>
        <v>2227309.0600959314</v>
      </c>
      <c r="R1000" s="4">
        <f>((Produção!R994*(PreçoLivre!R996*(1-Plan1!$B$11)+R$4*Plan1!$E$16)-R$5-R$2)*R$7)</f>
        <v>2045508.7582086648</v>
      </c>
      <c r="S1000" s="4">
        <f>((Produção!S994*(PreçoLivre!S996*(1-Plan1!$B$11)+S$4*Plan1!$E$16)-S$5-S$2)*S$7)</f>
        <v>1782439.687511395</v>
      </c>
      <c r="T1000" s="4">
        <f>((Produção!T994*(PreçoLivre!T996*(1-Plan1!$B$11)+T$4*Plan1!$E$16)-T$5-T$2)*T$7)</f>
        <v>1535371.6141244019</v>
      </c>
      <c r="U1000" s="4">
        <f>((Produção!U994*(PreçoLivre!U996*(1-Plan1!$B$11)+U$4*Plan1!$E$16)-U$5-U$2)*U$7)</f>
        <v>1448992.9555330575</v>
      </c>
      <c r="V1000" s="4">
        <f>((Produção!V994*(PreçoLivre!V996*(1-Plan1!$B$11)+V$4*Plan1!$E$16)-V$5-V$2)*V$7)</f>
        <v>1354003.7173372465</v>
      </c>
    </row>
    <row r="1001" spans="1:22" x14ac:dyDescent="0.25">
      <c r="A1001">
        <v>992</v>
      </c>
      <c r="B1001" s="100">
        <f t="shared" si="15"/>
        <v>60863107.452233858</v>
      </c>
      <c r="C1001" s="4">
        <f>((Produção!C995*(PreçoLivre!C997*(1-Plan1!$B$11)+C$4*Plan1!$E$16)-C$5-C$2)*C$7)</f>
        <v>7419198.3511947896</v>
      </c>
      <c r="D1001" s="4">
        <f>((Produção!D995*(PreçoLivre!D997*(1-Plan1!$B$11)+D$4*Plan1!$E$16)-D$5-D$2)*D$7)</f>
        <v>5948756.6654554186</v>
      </c>
      <c r="E1001" s="4">
        <f>((Produção!E995*(PreçoLivre!E997*(1-Plan1!$B$11)+E$4*Plan1!$E$16)-E$5-E$2)*E$7)</f>
        <v>5690272.6615676405</v>
      </c>
      <c r="F1001" s="4">
        <f>((Produção!F995*(PreçoLivre!F997*(1-Plan1!$B$11)+F$4*Plan1!$E$16)-F$5-F$2)*F$7)</f>
        <v>5324618.6872608401</v>
      </c>
      <c r="G1001" s="4">
        <f>((Produção!G995*(PreçoLivre!G997*(1-Plan1!$B$11)+G$4*Plan1!$E$16)-G$5-G$2)*G$7)</f>
        <v>4549757.1833286071</v>
      </c>
      <c r="H1001" s="4">
        <f>((Produção!H995*(PreçoLivre!H997*(1-Plan1!$B$11)+H$4*Plan1!$E$16)-H$5-H$2)*H$7)</f>
        <v>4200740.6479553068</v>
      </c>
      <c r="I1001" s="4">
        <f>((Produção!I995*(PreçoLivre!I997*(1-Plan1!$B$11)+I$4*Plan1!$E$16)-I$5-I$2)*I$7)</f>
        <v>3496901.3589441343</v>
      </c>
      <c r="J1001" s="4">
        <f>((Produção!J995*(PreçoLivre!J997*(1-Plan1!$B$11)+J$4*Plan1!$E$16)-J$5-J$2)*J$7)</f>
        <v>3196333.4352054656</v>
      </c>
      <c r="K1001" s="4">
        <f>((Produção!K995*(PreçoLivre!K997*(1-Plan1!$B$11)+K$4*Plan1!$E$16)-K$5-K$2)*K$7)</f>
        <v>2845691.3828958399</v>
      </c>
      <c r="L1001" s="4">
        <f>((Produção!L995*(PreçoLivre!L997*(1-Plan1!$B$11)+L$4*Plan1!$E$16)-L$5-L$2)*L$7)</f>
        <v>2743942.1717916159</v>
      </c>
      <c r="M1001" s="4">
        <f>((Produção!M995*(PreçoLivre!M997*(1-Plan1!$B$11)+M$4*Plan1!$E$16)-M$5-M$2)*M$7)</f>
        <v>2352567.8567470149</v>
      </c>
      <c r="N1001" s="4">
        <f>((Produção!N995*(PreçoLivre!N997*(1-Plan1!$B$11)+N$4*Plan1!$E$16)-N$5-N$2)*N$7)</f>
        <v>2109874.9461269602</v>
      </c>
      <c r="O1001" s="4">
        <f>((Produção!O995*(PreçoLivre!O997*(1-Plan1!$B$11)+O$4*Plan1!$E$16)-O$5-O$2)*O$7)</f>
        <v>1863549.5366766825</v>
      </c>
      <c r="P1001" s="4">
        <f>((Produção!P995*(PreçoLivre!P997*(1-Plan1!$B$11)+P$4*Plan1!$E$16)-P$5-P$2)*P$7)</f>
        <v>1717442.7505421462</v>
      </c>
      <c r="Q1001" s="4">
        <f>((Produção!Q995*(PreçoLivre!Q997*(1-Plan1!$B$11)+Q$4*Plan1!$E$16)-Q$5-Q$2)*Q$7)</f>
        <v>1536543.682013992</v>
      </c>
      <c r="R1001" s="4">
        <f>((Produção!R995*(PreçoLivre!R997*(1-Plan1!$B$11)+R$4*Plan1!$E$16)-R$5-R$2)*R$7)</f>
        <v>1539160.8595589427</v>
      </c>
      <c r="S1001" s="4">
        <f>((Produção!S995*(PreçoLivre!S997*(1-Plan1!$B$11)+S$4*Plan1!$E$16)-S$5-S$2)*S$7)</f>
        <v>1245933.3436862798</v>
      </c>
      <c r="T1001" s="4">
        <f>((Produção!T995*(PreçoLivre!T997*(1-Plan1!$B$11)+T$4*Plan1!$E$16)-T$5-T$2)*T$7)</f>
        <v>1202434.847073725</v>
      </c>
      <c r="U1001" s="4">
        <f>((Produção!U995*(PreçoLivre!U997*(1-Plan1!$B$11)+U$4*Plan1!$E$16)-U$5-U$2)*U$7)</f>
        <v>1018222.1144535424</v>
      </c>
      <c r="V1001" s="4">
        <f>((Produção!V995*(PreçoLivre!V997*(1-Plan1!$B$11)+V$4*Plan1!$E$16)-V$5-V$2)*V$7)</f>
        <v>861164.96975491801</v>
      </c>
    </row>
    <row r="1002" spans="1:22" x14ac:dyDescent="0.25">
      <c r="A1002">
        <v>993</v>
      </c>
      <c r="B1002" s="100">
        <f t="shared" si="15"/>
        <v>49031431.688672364</v>
      </c>
      <c r="C1002" s="4">
        <f>((Produção!C996*(PreçoLivre!C998*(1-Plan1!$B$11)+C$4*Plan1!$E$16)-C$5-C$2)*C$7)</f>
        <v>6977034.5973195173</v>
      </c>
      <c r="D1002" s="4">
        <f>((Produção!D996*(PreçoLivre!D998*(1-Plan1!$B$11)+D$4*Plan1!$E$16)-D$5-D$2)*D$7)</f>
        <v>6009390.81250716</v>
      </c>
      <c r="E1002" s="4">
        <f>((Produção!E996*(PreçoLivre!E998*(1-Plan1!$B$11)+E$4*Plan1!$E$16)-E$5-E$2)*E$7)</f>
        <v>4913871.3450685013</v>
      </c>
      <c r="F1002" s="4">
        <f>((Produção!F996*(PreçoLivre!F998*(1-Plan1!$B$11)+F$4*Plan1!$E$16)-F$5-F$2)*F$7)</f>
        <v>4009885.3304368271</v>
      </c>
      <c r="G1002" s="4">
        <f>((Produção!G996*(PreçoLivre!G998*(1-Plan1!$B$11)+G$4*Plan1!$E$16)-G$5-G$2)*G$7)</f>
        <v>3847649.9801274301</v>
      </c>
      <c r="H1002" s="4">
        <f>((Produção!H996*(PreçoLivre!H998*(1-Plan1!$B$11)+H$4*Plan1!$E$16)-H$5-H$2)*H$7)</f>
        <v>3362616.3059778707</v>
      </c>
      <c r="I1002" s="4">
        <f>((Produção!I996*(PreçoLivre!I998*(1-Plan1!$B$11)+I$4*Plan1!$E$16)-I$5-I$2)*I$7)</f>
        <v>2780491.382201869</v>
      </c>
      <c r="J1002" s="4">
        <f>((Produção!J996*(PreçoLivre!J998*(1-Plan1!$B$11)+J$4*Plan1!$E$16)-J$5-J$2)*J$7)</f>
        <v>2569977.2284293817</v>
      </c>
      <c r="K1002" s="4">
        <f>((Produção!K996*(PreçoLivre!K998*(1-Plan1!$B$11)+K$4*Plan1!$E$16)-K$5-K$2)*K$7)</f>
        <v>2327633.729001258</v>
      </c>
      <c r="L1002" s="4">
        <f>((Produção!L996*(PreçoLivre!L998*(1-Plan1!$B$11)+L$4*Plan1!$E$16)-L$5-L$2)*L$7)</f>
        <v>2064911.821036573</v>
      </c>
      <c r="M1002" s="4">
        <f>((Produção!M996*(PreçoLivre!M998*(1-Plan1!$B$11)+M$4*Plan1!$E$16)-M$5-M$2)*M$7)</f>
        <v>1727470.9823390313</v>
      </c>
      <c r="N1002" s="4">
        <f>((Produção!N996*(PreçoLivre!N998*(1-Plan1!$B$11)+N$4*Plan1!$E$16)-N$5-N$2)*N$7)</f>
        <v>1358412.4497607248</v>
      </c>
      <c r="O1002" s="4">
        <f>((Produção!O996*(PreçoLivre!O998*(1-Plan1!$B$11)+O$4*Plan1!$E$16)-O$5-O$2)*O$7)</f>
        <v>1316072.231046933</v>
      </c>
      <c r="P1002" s="4">
        <f>((Produção!P996*(PreçoLivre!P998*(1-Plan1!$B$11)+P$4*Plan1!$E$16)-P$5-P$2)*P$7)</f>
        <v>1207144.9499403939</v>
      </c>
      <c r="Q1002" s="4">
        <f>((Produção!Q996*(PreçoLivre!Q998*(1-Plan1!$B$11)+Q$4*Plan1!$E$16)-Q$5-Q$2)*Q$7)</f>
        <v>1037107.9222189281</v>
      </c>
      <c r="R1002" s="4">
        <f>((Produção!R996*(PreçoLivre!R998*(1-Plan1!$B$11)+R$4*Plan1!$E$16)-R$5-R$2)*R$7)</f>
        <v>925357.71441233938</v>
      </c>
      <c r="S1002" s="4">
        <f>((Produção!S996*(PreçoLivre!S998*(1-Plan1!$B$11)+S$4*Plan1!$E$16)-S$5-S$2)*S$7)</f>
        <v>795553.67956772074</v>
      </c>
      <c r="T1002" s="4">
        <f>((Produção!T996*(PreçoLivre!T998*(1-Plan1!$B$11)+T$4*Plan1!$E$16)-T$5-T$2)*T$7)</f>
        <v>728255.15591111663</v>
      </c>
      <c r="U1002" s="4">
        <f>((Produção!U996*(PreçoLivre!U998*(1-Plan1!$B$11)+U$4*Plan1!$E$16)-U$5-U$2)*U$7)</f>
        <v>553580.26225041796</v>
      </c>
      <c r="V1002" s="4">
        <f>((Produção!V996*(PreçoLivre!V998*(1-Plan1!$B$11)+V$4*Plan1!$E$16)-V$5-V$2)*V$7)</f>
        <v>519013.80911836575</v>
      </c>
    </row>
    <row r="1003" spans="1:22" x14ac:dyDescent="0.25">
      <c r="A1003">
        <v>994</v>
      </c>
      <c r="B1003" s="100">
        <f t="shared" si="15"/>
        <v>72939181.825348526</v>
      </c>
      <c r="C1003" s="4">
        <f>((Produção!C997*(PreçoLivre!C999*(1-Plan1!$B$11)+C$4*Plan1!$E$16)-C$5-C$2)*C$7)</f>
        <v>7531432.419322893</v>
      </c>
      <c r="D1003" s="4">
        <f>((Produção!D997*(PreçoLivre!D999*(1-Plan1!$B$11)+D$4*Plan1!$E$16)-D$5-D$2)*D$7)</f>
        <v>7739208.7432946004</v>
      </c>
      <c r="E1003" s="4">
        <f>((Produção!E997*(PreçoLivre!E999*(1-Plan1!$B$11)+E$4*Plan1!$E$16)-E$5-E$2)*E$7)</f>
        <v>6416413.4629494529</v>
      </c>
      <c r="F1003" s="4">
        <f>((Produção!F997*(PreçoLivre!F999*(1-Plan1!$B$11)+F$4*Plan1!$E$16)-F$5-F$2)*F$7)</f>
        <v>5475441.8510025209</v>
      </c>
      <c r="G1003" s="4">
        <f>((Produção!G997*(PreçoLivre!G999*(1-Plan1!$B$11)+G$4*Plan1!$E$16)-G$5-G$2)*G$7)</f>
        <v>5122146.8633012725</v>
      </c>
      <c r="H1003" s="4">
        <f>((Produção!H997*(PreçoLivre!H999*(1-Plan1!$B$11)+H$4*Plan1!$E$16)-H$5-H$2)*H$7)</f>
        <v>4669181.8472498059</v>
      </c>
      <c r="I1003" s="4">
        <f>((Produção!I997*(PreçoLivre!I999*(1-Plan1!$B$11)+I$4*Plan1!$E$16)-I$5-I$2)*I$7)</f>
        <v>4364580.0431996891</v>
      </c>
      <c r="J1003" s="4">
        <f>((Produção!J997*(PreçoLivre!J999*(1-Plan1!$B$11)+J$4*Plan1!$E$16)-J$5-J$2)*J$7)</f>
        <v>3693330.4973341268</v>
      </c>
      <c r="K1003" s="4">
        <f>((Produção!K997*(PreçoLivre!K999*(1-Plan1!$B$11)+K$4*Plan1!$E$16)-K$5-K$2)*K$7)</f>
        <v>3329025.3635548372</v>
      </c>
      <c r="L1003" s="4">
        <f>((Produção!L997*(PreçoLivre!L999*(1-Plan1!$B$11)+L$4*Plan1!$E$16)-L$5-L$2)*L$7)</f>
        <v>3247700.6680422919</v>
      </c>
      <c r="M1003" s="4">
        <f>((Produção!M997*(PreçoLivre!M999*(1-Plan1!$B$11)+M$4*Plan1!$E$16)-M$5-M$2)*M$7)</f>
        <v>2850534.3408593317</v>
      </c>
      <c r="N1003" s="4">
        <f>((Produção!N997*(PreçoLivre!N999*(1-Plan1!$B$11)+N$4*Plan1!$E$16)-N$5-N$2)*N$7)</f>
        <v>2814861.989439995</v>
      </c>
      <c r="O1003" s="4">
        <f>((Produção!O997*(PreçoLivre!O999*(1-Plan1!$B$11)+O$4*Plan1!$E$16)-O$5-O$2)*O$7)</f>
        <v>2578021.1765012951</v>
      </c>
      <c r="P1003" s="4">
        <f>((Produção!P997*(PreçoLivre!P999*(1-Plan1!$B$11)+P$4*Plan1!$E$16)-P$5-P$2)*P$7)</f>
        <v>2522213.6978730764</v>
      </c>
      <c r="Q1003" s="4">
        <f>((Produção!Q997*(PreçoLivre!Q999*(1-Plan1!$B$11)+Q$4*Plan1!$E$16)-Q$5-Q$2)*Q$7)</f>
        <v>2387824.3691968834</v>
      </c>
      <c r="R1003" s="4">
        <f>((Produção!R997*(PreçoLivre!R999*(1-Plan1!$B$11)+R$4*Plan1!$E$16)-R$5-R$2)*R$7)</f>
        <v>2044774.546230702</v>
      </c>
      <c r="S1003" s="4">
        <f>((Produção!S997*(PreçoLivre!S999*(1-Plan1!$B$11)+S$4*Plan1!$E$16)-S$5-S$2)*S$7)</f>
        <v>1876933.1774492392</v>
      </c>
      <c r="T1003" s="4">
        <f>((Produção!T997*(PreçoLivre!T999*(1-Plan1!$B$11)+T$4*Plan1!$E$16)-T$5-T$2)*T$7)</f>
        <v>1478794.31117881</v>
      </c>
      <c r="U1003" s="4">
        <f>((Produção!U997*(PreçoLivre!U999*(1-Plan1!$B$11)+U$4*Plan1!$E$16)-U$5-U$2)*U$7)</f>
        <v>1365715.8710342222</v>
      </c>
      <c r="V1003" s="4">
        <f>((Produção!V997*(PreçoLivre!V999*(1-Plan1!$B$11)+V$4*Plan1!$E$16)-V$5-V$2)*V$7)</f>
        <v>1431046.5863334802</v>
      </c>
    </row>
    <row r="1004" spans="1:22" x14ac:dyDescent="0.25">
      <c r="A1004">
        <v>995</v>
      </c>
      <c r="B1004" s="100">
        <f t="shared" si="15"/>
        <v>63390901.436167859</v>
      </c>
      <c r="C1004" s="4">
        <f>((Produção!C998*(PreçoLivre!C1000*(1-Plan1!$B$11)+C$4*Plan1!$E$16)-C$5-C$2)*C$7)</f>
        <v>7624380.6988119921</v>
      </c>
      <c r="D1004" s="4">
        <f>((Produção!D998*(PreçoLivre!D1000*(1-Plan1!$B$11)+D$4*Plan1!$E$16)-D$5-D$2)*D$7)</f>
        <v>6421628.687214707</v>
      </c>
      <c r="E1004" s="4">
        <f>((Produção!E998*(PreçoLivre!E1000*(1-Plan1!$B$11)+E$4*Plan1!$E$16)-E$5-E$2)*E$7)</f>
        <v>5425337.1634984966</v>
      </c>
      <c r="F1004" s="4">
        <f>((Produção!F998*(PreçoLivre!F1000*(1-Plan1!$B$11)+F$4*Plan1!$E$16)-F$5-F$2)*F$7)</f>
        <v>5300611.2986379173</v>
      </c>
      <c r="G1004" s="4">
        <f>((Produção!G998*(PreçoLivre!G1000*(1-Plan1!$B$11)+G$4*Plan1!$E$16)-G$5-G$2)*G$7)</f>
        <v>5134046.4155705767</v>
      </c>
      <c r="H1004" s="4">
        <f>((Produção!H998*(PreçoLivre!H1000*(1-Plan1!$B$11)+H$4*Plan1!$E$16)-H$5-H$2)*H$7)</f>
        <v>4411947.7019414222</v>
      </c>
      <c r="I1004" s="4">
        <f>((Produção!I998*(PreçoLivre!I1000*(1-Plan1!$B$11)+I$4*Plan1!$E$16)-I$5-I$2)*I$7)</f>
        <v>3839598.9652345874</v>
      </c>
      <c r="J1004" s="4">
        <f>((Produção!J998*(PreçoLivre!J1000*(1-Plan1!$B$11)+J$4*Plan1!$E$16)-J$5-J$2)*J$7)</f>
        <v>3424023.1983103375</v>
      </c>
      <c r="K1004" s="4">
        <f>((Produção!K998*(PreçoLivre!K1000*(1-Plan1!$B$11)+K$4*Plan1!$E$16)-K$5-K$2)*K$7)</f>
        <v>2857151.65947785</v>
      </c>
      <c r="L1004" s="4">
        <f>((Produção!L998*(PreçoLivre!L1000*(1-Plan1!$B$11)+L$4*Plan1!$E$16)-L$5-L$2)*L$7)</f>
        <v>2528353.9351328383</v>
      </c>
      <c r="M1004" s="4">
        <f>((Produção!M998*(PreçoLivre!M1000*(1-Plan1!$B$11)+M$4*Plan1!$E$16)-M$5-M$2)*M$7)</f>
        <v>2401749.1019717478</v>
      </c>
      <c r="N1004" s="4">
        <f>((Produção!N998*(PreçoLivre!N1000*(1-Plan1!$B$11)+N$4*Plan1!$E$16)-N$5-N$2)*N$7)</f>
        <v>2173211.0880858335</v>
      </c>
      <c r="O1004" s="4">
        <f>((Produção!O998*(PreçoLivre!O1000*(1-Plan1!$B$11)+O$4*Plan1!$E$16)-O$5-O$2)*O$7)</f>
        <v>1943393.8471768987</v>
      </c>
      <c r="P1004" s="4">
        <f>((Produção!P998*(PreçoLivre!P1000*(1-Plan1!$B$11)+P$4*Plan1!$E$16)-P$5-P$2)*P$7)</f>
        <v>1855172.5278072762</v>
      </c>
      <c r="Q1004" s="4">
        <f>((Produção!Q998*(PreçoLivre!Q1000*(1-Plan1!$B$11)+Q$4*Plan1!$E$16)-Q$5-Q$2)*Q$7)</f>
        <v>1636969.8121083942</v>
      </c>
      <c r="R1004" s="4">
        <f>((Produção!R998*(PreçoLivre!R1000*(1-Plan1!$B$11)+R$4*Plan1!$E$16)-R$5-R$2)*R$7)</f>
        <v>1559264.6542738103</v>
      </c>
      <c r="S1004" s="4">
        <f>((Produção!S998*(PreçoLivre!S1000*(1-Plan1!$B$11)+S$4*Plan1!$E$16)-S$5-S$2)*S$7)</f>
        <v>1377535.878283405</v>
      </c>
      <c r="T1004" s="4">
        <f>((Produção!T998*(PreçoLivre!T1000*(1-Plan1!$B$11)+T$4*Plan1!$E$16)-T$5-T$2)*T$7)</f>
        <v>1307338.0730496536</v>
      </c>
      <c r="U1004" s="4">
        <f>((Produção!U998*(PreçoLivre!U1000*(1-Plan1!$B$11)+U$4*Plan1!$E$16)-U$5-U$2)*U$7)</f>
        <v>1151661.1713816347</v>
      </c>
      <c r="V1004" s="4">
        <f>((Produção!V998*(PreçoLivre!V1000*(1-Plan1!$B$11)+V$4*Plan1!$E$16)-V$5-V$2)*V$7)</f>
        <v>1017525.5581984838</v>
      </c>
    </row>
    <row r="1005" spans="1:22" x14ac:dyDescent="0.25">
      <c r="A1005">
        <v>996</v>
      </c>
      <c r="B1005" s="100">
        <f t="shared" si="15"/>
        <v>81443831.136744082</v>
      </c>
      <c r="C1005" s="4">
        <f>((Produção!C999*(PreçoLivre!C1001*(1-Plan1!$B$11)+C$4*Plan1!$E$16)-C$5-C$2)*C$7)</f>
        <v>8367995.1187809678</v>
      </c>
      <c r="D1005" s="4">
        <f>((Produção!D999*(PreçoLivre!D1001*(1-Plan1!$B$11)+D$4*Plan1!$E$16)-D$5-D$2)*D$7)</f>
        <v>8070535.3133673044</v>
      </c>
      <c r="E1005" s="4">
        <f>((Produção!E999*(PreçoLivre!E1001*(1-Plan1!$B$11)+E$4*Plan1!$E$16)-E$5-E$2)*E$7)</f>
        <v>7373847.7982268548</v>
      </c>
      <c r="F1005" s="4">
        <f>((Produção!F999*(PreçoLivre!F1001*(1-Plan1!$B$11)+F$4*Plan1!$E$16)-F$5-F$2)*F$7)</f>
        <v>6046391.1784619251</v>
      </c>
      <c r="G1005" s="4">
        <f>((Produção!G999*(PreçoLivre!G1001*(1-Plan1!$B$11)+G$4*Plan1!$E$16)-G$5-G$2)*G$7)</f>
        <v>6114482.9542791322</v>
      </c>
      <c r="H1005" s="4">
        <f>((Produção!H999*(PreçoLivre!H1001*(1-Plan1!$B$11)+H$4*Plan1!$E$16)-H$5-H$2)*H$7)</f>
        <v>5062945.4461948117</v>
      </c>
      <c r="I1005" s="4">
        <f>((Produção!I999*(PreçoLivre!I1001*(1-Plan1!$B$11)+I$4*Plan1!$E$16)-I$5-I$2)*I$7)</f>
        <v>5038894.4398659244</v>
      </c>
      <c r="J1005" s="4">
        <f>((Produção!J999*(PreçoLivre!J1001*(1-Plan1!$B$11)+J$4*Plan1!$E$16)-J$5-J$2)*J$7)</f>
        <v>4440490.9740240686</v>
      </c>
      <c r="K1005" s="4">
        <f>((Produção!K999*(PreçoLivre!K1001*(1-Plan1!$B$11)+K$4*Plan1!$E$16)-K$5-K$2)*K$7)</f>
        <v>4289368.6525535798</v>
      </c>
      <c r="L1005" s="4">
        <f>((Produção!L999*(PreçoLivre!L1001*(1-Plan1!$B$11)+L$4*Plan1!$E$16)-L$5-L$2)*L$7)</f>
        <v>3741543.3613041965</v>
      </c>
      <c r="M1005" s="4">
        <f>((Produção!M999*(PreçoLivre!M1001*(1-Plan1!$B$11)+M$4*Plan1!$E$16)-M$5-M$2)*M$7)</f>
        <v>3372223.2549395114</v>
      </c>
      <c r="N1005" s="4">
        <f>((Produção!N999*(PreçoLivre!N1001*(1-Plan1!$B$11)+N$4*Plan1!$E$16)-N$5-N$2)*N$7)</f>
        <v>3258330.2388086291</v>
      </c>
      <c r="O1005" s="4">
        <f>((Produção!O999*(PreçoLivre!O1001*(1-Plan1!$B$11)+O$4*Plan1!$E$16)-O$5-O$2)*O$7)</f>
        <v>2950918.5823466885</v>
      </c>
      <c r="P1005" s="4">
        <f>((Produção!P999*(PreçoLivre!P1001*(1-Plan1!$B$11)+P$4*Plan1!$E$16)-P$5-P$2)*P$7)</f>
        <v>2385147.7025498566</v>
      </c>
      <c r="Q1005" s="4">
        <f>((Produção!Q999*(PreçoLivre!Q1001*(1-Plan1!$B$11)+Q$4*Plan1!$E$16)-Q$5-Q$2)*Q$7)</f>
        <v>2259788.8942946298</v>
      </c>
      <c r="R1005" s="4">
        <f>((Produção!R999*(PreçoLivre!R1001*(1-Plan1!$B$11)+R$4*Plan1!$E$16)-R$5-R$2)*R$7)</f>
        <v>2145459.7328526322</v>
      </c>
      <c r="S1005" s="4">
        <f>((Produção!S999*(PreçoLivre!S1001*(1-Plan1!$B$11)+S$4*Plan1!$E$16)-S$5-S$2)*S$7)</f>
        <v>1836545.7743267876</v>
      </c>
      <c r="T1005" s="4">
        <f>((Produção!T999*(PreçoLivre!T1001*(1-Plan1!$B$11)+T$4*Plan1!$E$16)-T$5-T$2)*T$7)</f>
        <v>1701392.2393133715</v>
      </c>
      <c r="U1005" s="4">
        <f>((Produção!U999*(PreçoLivre!U1001*(1-Plan1!$B$11)+U$4*Plan1!$E$16)-U$5-U$2)*U$7)</f>
        <v>1531462.3105275524</v>
      </c>
      <c r="V1005" s="4">
        <f>((Produção!V999*(PreçoLivre!V1001*(1-Plan1!$B$11)+V$4*Plan1!$E$16)-V$5-V$2)*V$7)</f>
        <v>1456067.1697256453</v>
      </c>
    </row>
    <row r="1006" spans="1:22" x14ac:dyDescent="0.25">
      <c r="A1006">
        <v>997</v>
      </c>
      <c r="B1006" s="100">
        <f t="shared" si="15"/>
        <v>73809869.616865665</v>
      </c>
      <c r="C1006" s="4">
        <f>((Produção!C1000*(PreçoLivre!C1002*(1-Plan1!$B$11)+C$4*Plan1!$E$16)-C$5-C$2)*C$7)</f>
        <v>7212997.2694301922</v>
      </c>
      <c r="D1006" s="4">
        <f>((Produção!D1000*(PreçoLivre!D1002*(1-Plan1!$B$11)+D$4*Plan1!$E$16)-D$5-D$2)*D$7)</f>
        <v>7212146.2556628641</v>
      </c>
      <c r="E1006" s="4">
        <f>((Produção!E1000*(PreçoLivre!E1002*(1-Plan1!$B$11)+E$4*Plan1!$E$16)-E$5-E$2)*E$7)</f>
        <v>6921308.8543927632</v>
      </c>
      <c r="F1006" s="4">
        <f>((Produção!F1000*(PreçoLivre!F1002*(1-Plan1!$B$11)+F$4*Plan1!$E$16)-F$5-F$2)*F$7)</f>
        <v>6111814.7022669008</v>
      </c>
      <c r="G1006" s="4">
        <f>((Produção!G1000*(PreçoLivre!G1002*(1-Plan1!$B$11)+G$4*Plan1!$E$16)-G$5-G$2)*G$7)</f>
        <v>5107350.13321424</v>
      </c>
      <c r="H1006" s="4">
        <f>((Produção!H1000*(PreçoLivre!H1002*(1-Plan1!$B$11)+H$4*Plan1!$E$16)-H$5-H$2)*H$7)</f>
        <v>4533430.0755942576</v>
      </c>
      <c r="I1006" s="4">
        <f>((Produção!I1000*(PreçoLivre!I1002*(1-Plan1!$B$11)+I$4*Plan1!$E$16)-I$5-I$2)*I$7)</f>
        <v>4020076.2051405078</v>
      </c>
      <c r="J1006" s="4">
        <f>((Produção!J1000*(PreçoLivre!J1002*(1-Plan1!$B$11)+J$4*Plan1!$E$16)-J$5-J$2)*J$7)</f>
        <v>3394770.5135368318</v>
      </c>
      <c r="K1006" s="4">
        <f>((Produção!K1000*(PreçoLivre!K1002*(1-Plan1!$B$11)+K$4*Plan1!$E$16)-K$5-K$2)*K$7)</f>
        <v>3209318.1468851245</v>
      </c>
      <c r="L1006" s="4">
        <f>((Produção!L1000*(PreçoLivre!L1002*(1-Plan1!$B$11)+L$4*Plan1!$E$16)-L$5-L$2)*L$7)</f>
        <v>3138781.211845513</v>
      </c>
      <c r="M1006" s="4">
        <f>((Produção!M1000*(PreçoLivre!M1002*(1-Plan1!$B$11)+M$4*Plan1!$E$16)-M$5-M$2)*M$7)</f>
        <v>2991570.7114610774</v>
      </c>
      <c r="N1006" s="4">
        <f>((Produção!N1000*(PreçoLivre!N1002*(1-Plan1!$B$11)+N$4*Plan1!$E$16)-N$5-N$2)*N$7)</f>
        <v>2930792.204079716</v>
      </c>
      <c r="O1006" s="4">
        <f>((Produção!O1000*(PreçoLivre!O1002*(1-Plan1!$B$11)+O$4*Plan1!$E$16)-O$5-O$2)*O$7)</f>
        <v>2846505.5350364032</v>
      </c>
      <c r="P1006" s="4">
        <f>((Produção!P1000*(PreçoLivre!P1002*(1-Plan1!$B$11)+P$4*Plan1!$E$16)-P$5-P$2)*P$7)</f>
        <v>2774849.5244657323</v>
      </c>
      <c r="Q1006" s="4">
        <f>((Produção!Q1000*(PreçoLivre!Q1002*(1-Plan1!$B$11)+Q$4*Plan1!$E$16)-Q$5-Q$2)*Q$7)</f>
        <v>2368036.4128290713</v>
      </c>
      <c r="R1006" s="4">
        <f>((Produção!R1000*(PreçoLivre!R1002*(1-Plan1!$B$11)+R$4*Plan1!$E$16)-R$5-R$2)*R$7)</f>
        <v>2171035.5585664972</v>
      </c>
      <c r="S1006" s="4">
        <f>((Produção!S1000*(PreçoLivre!S1002*(1-Plan1!$B$11)+S$4*Plan1!$E$16)-S$5-S$2)*S$7)</f>
        <v>2013967.3157230294</v>
      </c>
      <c r="T1006" s="4">
        <f>((Produção!T1000*(PreçoLivre!T1002*(1-Plan1!$B$11)+T$4*Plan1!$E$16)-T$5-T$2)*T$7)</f>
        <v>1922384.7161992181</v>
      </c>
      <c r="U1006" s="4">
        <f>((Produção!U1000*(PreçoLivre!U1002*(1-Plan1!$B$11)+U$4*Plan1!$E$16)-U$5-U$2)*U$7)</f>
        <v>1563721.0535615333</v>
      </c>
      <c r="V1006" s="4">
        <f>((Produção!V1000*(PreçoLivre!V1002*(1-Plan1!$B$11)+V$4*Plan1!$E$16)-V$5-V$2)*V$7)</f>
        <v>1365013.2169741963</v>
      </c>
    </row>
    <row r="1007" spans="1:22" x14ac:dyDescent="0.25">
      <c r="A1007">
        <v>998</v>
      </c>
      <c r="B1007" s="100">
        <f t="shared" si="15"/>
        <v>76734416.452601895</v>
      </c>
      <c r="C1007" s="4">
        <f>((Produção!C1001*(PreçoLivre!C1003*(1-Plan1!$B$11)+C$4*Plan1!$E$16)-C$5-C$2)*C$7)</f>
        <v>7487892.3322707247</v>
      </c>
      <c r="D1007" s="4">
        <f>((Produção!D1001*(PreçoLivre!D1003*(1-Plan1!$B$11)+D$4*Plan1!$E$16)-D$5-D$2)*D$7)</f>
        <v>7155670.719489539</v>
      </c>
      <c r="E1007" s="4">
        <f>((Produção!E1001*(PreçoLivre!E1003*(1-Plan1!$B$11)+E$4*Plan1!$E$16)-E$5-E$2)*E$7)</f>
        <v>6569133.7489522658</v>
      </c>
      <c r="F1007" s="4">
        <f>((Produção!F1001*(PreçoLivre!F1003*(1-Plan1!$B$11)+F$4*Plan1!$E$16)-F$5-F$2)*F$7)</f>
        <v>5872665.5706363358</v>
      </c>
      <c r="G1007" s="4">
        <f>((Produção!G1001*(PreçoLivre!G1003*(1-Plan1!$B$11)+G$4*Plan1!$E$16)-G$5-G$2)*G$7)</f>
        <v>5750839.79474728</v>
      </c>
      <c r="H1007" s="4">
        <f>((Produção!H1001*(PreçoLivre!H1003*(1-Plan1!$B$11)+H$4*Plan1!$E$16)-H$5-H$2)*H$7)</f>
        <v>5006667.36817607</v>
      </c>
      <c r="I1007" s="4">
        <f>((Produção!I1001*(PreçoLivre!I1003*(1-Plan1!$B$11)+I$4*Plan1!$E$16)-I$5-I$2)*I$7)</f>
        <v>4450476.3050122401</v>
      </c>
      <c r="J1007" s="4">
        <f>((Produção!J1001*(PreçoLivre!J1003*(1-Plan1!$B$11)+J$4*Plan1!$E$16)-J$5-J$2)*J$7)</f>
        <v>4130933.9408286847</v>
      </c>
      <c r="K1007" s="4">
        <f>((Produção!K1001*(PreçoLivre!K1003*(1-Plan1!$B$11)+K$4*Plan1!$E$16)-K$5-K$2)*K$7)</f>
        <v>3662800.3989317203</v>
      </c>
      <c r="L1007" s="4">
        <f>((Produção!L1001*(PreçoLivre!L1003*(1-Plan1!$B$11)+L$4*Plan1!$E$16)-L$5-L$2)*L$7)</f>
        <v>3536337.5560376463</v>
      </c>
      <c r="M1007" s="4">
        <f>((Produção!M1001*(PreçoLivre!M1003*(1-Plan1!$B$11)+M$4*Plan1!$E$16)-M$5-M$2)*M$7)</f>
        <v>3213461.7170002675</v>
      </c>
      <c r="N1007" s="4">
        <f>((Produção!N1001*(PreçoLivre!N1003*(1-Plan1!$B$11)+N$4*Plan1!$E$16)-N$5-N$2)*N$7)</f>
        <v>2983941.6083193962</v>
      </c>
      <c r="O1007" s="4">
        <f>((Produção!O1001*(PreçoLivre!O1003*(1-Plan1!$B$11)+O$4*Plan1!$E$16)-O$5-O$2)*O$7)</f>
        <v>2875996.4521575808</v>
      </c>
      <c r="P1007" s="4">
        <f>((Produção!P1001*(PreçoLivre!P1003*(1-Plan1!$B$11)+P$4*Plan1!$E$16)-P$5-P$2)*P$7)</f>
        <v>2723122.5405722219</v>
      </c>
      <c r="Q1007" s="4">
        <f>((Produção!Q1001*(PreçoLivre!Q1003*(1-Plan1!$B$11)+Q$4*Plan1!$E$16)-Q$5-Q$2)*Q$7)</f>
        <v>2470234.4582504537</v>
      </c>
      <c r="R1007" s="4">
        <f>((Produção!R1001*(PreçoLivre!R1003*(1-Plan1!$B$11)+R$4*Plan1!$E$16)-R$5-R$2)*R$7)</f>
        <v>2137356.4902420384</v>
      </c>
      <c r="S1007" s="4">
        <f>((Produção!S1001*(PreçoLivre!S1003*(1-Plan1!$B$11)+S$4*Plan1!$E$16)-S$5-S$2)*S$7)</f>
        <v>1907588.9914650389</v>
      </c>
      <c r="T1007" s="4">
        <f>((Produção!T1001*(PreçoLivre!T1003*(1-Plan1!$B$11)+T$4*Plan1!$E$16)-T$5-T$2)*T$7)</f>
        <v>1893466.4958964735</v>
      </c>
      <c r="U1007" s="4">
        <f>((Produção!U1001*(PreçoLivre!U1003*(1-Plan1!$B$11)+U$4*Plan1!$E$16)-U$5-U$2)*U$7)</f>
        <v>1547924.8848497216</v>
      </c>
      <c r="V1007" s="4">
        <f>((Produção!V1001*(PreçoLivre!V1003*(1-Plan1!$B$11)+V$4*Plan1!$E$16)-V$5-V$2)*V$7)</f>
        <v>1357905.0787661918</v>
      </c>
    </row>
    <row r="1008" spans="1:22" x14ac:dyDescent="0.25">
      <c r="A1008">
        <v>999</v>
      </c>
      <c r="B1008" s="100">
        <f t="shared" si="15"/>
        <v>64585311.127348877</v>
      </c>
      <c r="C1008" s="4">
        <f>((Produção!C1002*(PreçoLivre!C1004*(1-Plan1!$B$11)+C$4*Plan1!$E$16)-C$5-C$2)*C$7)</f>
        <v>7097850.4628312616</v>
      </c>
      <c r="D1008" s="4">
        <f>((Produção!D1002*(PreçoLivre!D1004*(1-Plan1!$B$11)+D$4*Plan1!$E$16)-D$5-D$2)*D$7)</f>
        <v>6625066.3348523853</v>
      </c>
      <c r="E1008" s="4">
        <f>((Produção!E1002*(PreçoLivre!E1004*(1-Plan1!$B$11)+E$4*Plan1!$E$16)-E$5-E$2)*E$7)</f>
        <v>5845854.7663585441</v>
      </c>
      <c r="F1008" s="4">
        <f>((Produção!F1002*(PreçoLivre!F1004*(1-Plan1!$B$11)+F$4*Plan1!$E$16)-F$5-F$2)*F$7)</f>
        <v>5530744.0025088973</v>
      </c>
      <c r="G1008" s="4">
        <f>((Produção!G1002*(PreçoLivre!G1004*(1-Plan1!$B$11)+G$4*Plan1!$E$16)-G$5-G$2)*G$7)</f>
        <v>4642958.6743572662</v>
      </c>
      <c r="H1008" s="4">
        <f>((Produção!H1002*(PreçoLivre!H1004*(1-Plan1!$B$11)+H$4*Plan1!$E$16)-H$5-H$2)*H$7)</f>
        <v>4164519.3386370176</v>
      </c>
      <c r="I1008" s="4">
        <f>((Produção!I1002*(PreçoLivre!I1004*(1-Plan1!$B$11)+I$4*Plan1!$E$16)-I$5-I$2)*I$7)</f>
        <v>3850251.4730468942</v>
      </c>
      <c r="J1008" s="4">
        <f>((Produção!J1002*(PreçoLivre!J1004*(1-Plan1!$B$11)+J$4*Plan1!$E$16)-J$5-J$2)*J$7)</f>
        <v>3506701.0284076487</v>
      </c>
      <c r="K1008" s="4">
        <f>((Produção!K1002*(PreçoLivre!K1004*(1-Plan1!$B$11)+K$4*Plan1!$E$16)-K$5-K$2)*K$7)</f>
        <v>3126832.1661184016</v>
      </c>
      <c r="L1008" s="4">
        <f>((Produção!L1002*(PreçoLivre!L1004*(1-Plan1!$B$11)+L$4*Plan1!$E$16)-L$5-L$2)*L$7)</f>
        <v>2611211.1843917179</v>
      </c>
      <c r="M1008" s="4">
        <f>((Produção!M1002*(PreçoLivre!M1004*(1-Plan1!$B$11)+M$4*Plan1!$E$16)-M$5-M$2)*M$7)</f>
        <v>2372716.9624891672</v>
      </c>
      <c r="N1008" s="4">
        <f>((Produção!N1002*(PreçoLivre!N1004*(1-Plan1!$B$11)+N$4*Plan1!$E$16)-N$5-N$2)*N$7)</f>
        <v>2314636.5349755655</v>
      </c>
      <c r="O1008" s="4">
        <f>((Produção!O1002*(PreçoLivre!O1004*(1-Plan1!$B$11)+O$4*Plan1!$E$16)-O$5-O$2)*O$7)</f>
        <v>2081153.43830928</v>
      </c>
      <c r="P1008" s="4">
        <f>((Produção!P1002*(PreçoLivre!P1004*(1-Plan1!$B$11)+P$4*Plan1!$E$16)-P$5-P$2)*P$7)</f>
        <v>1948320.0687812297</v>
      </c>
      <c r="Q1008" s="4">
        <f>((Produção!Q1002*(PreçoLivre!Q1004*(1-Plan1!$B$11)+Q$4*Plan1!$E$16)-Q$5-Q$2)*Q$7)</f>
        <v>1839437.8506910515</v>
      </c>
      <c r="R1008" s="4">
        <f>((Produção!R1002*(PreçoLivre!R1004*(1-Plan1!$B$11)+R$4*Plan1!$E$16)-R$5-R$2)*R$7)</f>
        <v>1662961.3747247653</v>
      </c>
      <c r="S1008" s="4">
        <f>((Produção!S1002*(PreçoLivre!S1004*(1-Plan1!$B$11)+S$4*Plan1!$E$16)-S$5-S$2)*S$7)</f>
        <v>1580685.5170095379</v>
      </c>
      <c r="T1008" s="4">
        <f>((Produção!T1002*(PreçoLivre!T1004*(1-Plan1!$B$11)+T$4*Plan1!$E$16)-T$5-T$2)*T$7)</f>
        <v>1332224.8123667864</v>
      </c>
      <c r="U1008" s="4">
        <f>((Produção!U1002*(PreçoLivre!U1004*(1-Plan1!$B$11)+U$4*Plan1!$E$16)-U$5-U$2)*U$7)</f>
        <v>1226593.4983768766</v>
      </c>
      <c r="V1008" s="4">
        <f>((Produção!V1002*(PreçoLivre!V1004*(1-Plan1!$B$11)+V$4*Plan1!$E$16)-V$5-V$2)*V$7)</f>
        <v>1224591.6381145965</v>
      </c>
    </row>
    <row r="1009" spans="1:22" x14ac:dyDescent="0.25">
      <c r="A1009">
        <v>1000</v>
      </c>
      <c r="B1009" s="100">
        <f t="shared" si="15"/>
        <v>70680535.679065093</v>
      </c>
      <c r="C1009" s="4">
        <f>((Produção!C1003*(PreçoLivre!C1005*(1-Plan1!$B$11)+C$4*Plan1!$E$16)-C$5-C$2)*C$7)</f>
        <v>7522035.8596879346</v>
      </c>
      <c r="D1009" s="4">
        <f>((Produção!D1003*(PreçoLivre!D1005*(1-Plan1!$B$11)+D$4*Plan1!$E$16)-D$5-D$2)*D$7)</f>
        <v>6390885.2401722111</v>
      </c>
      <c r="E1009" s="4">
        <f>((Produção!E1003*(PreçoLivre!E1005*(1-Plan1!$B$11)+E$4*Plan1!$E$16)-E$5-E$2)*E$7)</f>
        <v>5832838.7363293711</v>
      </c>
      <c r="F1009" s="4">
        <f>((Produção!F1003*(PreçoLivre!F1005*(1-Plan1!$B$11)+F$4*Plan1!$E$16)-F$5-F$2)*F$7)</f>
        <v>5586549.9806541493</v>
      </c>
      <c r="G1009" s="4">
        <f>((Produção!G1003*(PreçoLivre!G1005*(1-Plan1!$B$11)+G$4*Plan1!$E$16)-G$5-G$2)*G$7)</f>
        <v>5130027.343841847</v>
      </c>
      <c r="H1009" s="4">
        <f>((Produção!H1003*(PreçoLivre!H1005*(1-Plan1!$B$11)+H$4*Plan1!$E$16)-H$5-H$2)*H$7)</f>
        <v>4660019.1778486064</v>
      </c>
      <c r="I1009" s="4">
        <f>((Produção!I1003*(PreçoLivre!I1005*(1-Plan1!$B$11)+I$4*Plan1!$E$16)-I$5-I$2)*I$7)</f>
        <v>4189003.8730994384</v>
      </c>
      <c r="J1009" s="4">
        <f>((Produção!J1003*(PreçoLivre!J1005*(1-Plan1!$B$11)+J$4*Plan1!$E$16)-J$5-J$2)*J$7)</f>
        <v>4126077.8217508807</v>
      </c>
      <c r="K1009" s="4">
        <f>((Produção!K1003*(PreçoLivre!K1005*(1-Plan1!$B$11)+K$4*Plan1!$E$16)-K$5-K$2)*K$7)</f>
        <v>3695820.6564216339</v>
      </c>
      <c r="L1009" s="4">
        <f>((Produção!L1003*(PreçoLivre!L1005*(1-Plan1!$B$11)+L$4*Plan1!$E$16)-L$5-L$2)*L$7)</f>
        <v>3550504.1400308064</v>
      </c>
      <c r="M1009" s="4">
        <f>((Produção!M1003*(PreçoLivre!M1005*(1-Plan1!$B$11)+M$4*Plan1!$E$16)-M$5-M$2)*M$7)</f>
        <v>3247640.5324859004</v>
      </c>
      <c r="N1009" s="4">
        <f>((Produção!N1003*(PreçoLivre!N1005*(1-Plan1!$B$11)+N$4*Plan1!$E$16)-N$5-N$2)*N$7)</f>
        <v>3050646.0843013166</v>
      </c>
      <c r="O1009" s="4">
        <f>((Produção!O1003*(PreçoLivre!O1005*(1-Plan1!$B$11)+O$4*Plan1!$E$16)-O$5-O$2)*O$7)</f>
        <v>2894447.0646048584</v>
      </c>
      <c r="P1009" s="4">
        <f>((Produção!P1003*(PreçoLivre!P1005*(1-Plan1!$B$11)+P$4*Plan1!$E$16)-P$5-P$2)*P$7)</f>
        <v>2235989.6116863196</v>
      </c>
      <c r="Q1009" s="4">
        <f>((Produção!Q1003*(PreçoLivre!Q1005*(1-Plan1!$B$11)+Q$4*Plan1!$E$16)-Q$5-Q$2)*Q$7)</f>
        <v>1987024.7162809386</v>
      </c>
      <c r="R1009" s="4">
        <f>((Produção!R1003*(PreçoLivre!R1005*(1-Plan1!$B$11)+R$4*Plan1!$E$16)-R$5-R$2)*R$7)</f>
        <v>1632897.9854432931</v>
      </c>
      <c r="S1009" s="4">
        <f>((Produção!S1003*(PreçoLivre!S1005*(1-Plan1!$B$11)+S$4*Plan1!$E$16)-S$5-S$2)*S$7)</f>
        <v>1562506.5731746256</v>
      </c>
      <c r="T1009" s="4">
        <f>((Produção!T1003*(PreçoLivre!T1005*(1-Plan1!$B$11)+T$4*Plan1!$E$16)-T$5-T$2)*T$7)</f>
        <v>1320418.868869683</v>
      </c>
      <c r="U1009" s="4">
        <f>((Produção!U1003*(PreçoLivre!U1005*(1-Plan1!$B$11)+U$4*Plan1!$E$16)-U$5-U$2)*U$7)</f>
        <v>1087092.1801009965</v>
      </c>
      <c r="V1009" s="4">
        <f>((Produção!V1003*(PreçoLivre!V1005*(1-Plan1!$B$11)+V$4*Plan1!$E$16)-V$5-V$2)*V$7)</f>
        <v>978109.23228030081</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6"/>
  <dimension ref="A1:V1005"/>
  <sheetViews>
    <sheetView showGridLines="0" workbookViewId="0">
      <selection activeCell="G9" sqref="G9"/>
    </sheetView>
  </sheetViews>
  <sheetFormatPr defaultRowHeight="15" x14ac:dyDescent="0.25"/>
  <cols>
    <col min="2" max="2" width="10.28515625" customWidth="1"/>
    <col min="22" max="22" width="12" bestFit="1" customWidth="1"/>
  </cols>
  <sheetData>
    <row r="1" spans="1:22" x14ac:dyDescent="0.25">
      <c r="B1" s="15"/>
      <c r="C1" s="97">
        <f t="shared" ref="C1:V1" si="0">LARGE(C6:C1005,1)</f>
        <v>564.41957795536609</v>
      </c>
      <c r="D1" s="97">
        <f t="shared" si="0"/>
        <v>600.06782672546706</v>
      </c>
      <c r="E1" s="97">
        <f t="shared" si="0"/>
        <v>663.49042081950392</v>
      </c>
      <c r="F1" s="97">
        <f t="shared" si="0"/>
        <v>709.79378011914855</v>
      </c>
      <c r="G1" s="97">
        <f t="shared" si="0"/>
        <v>744.60969206696507</v>
      </c>
      <c r="H1" s="97">
        <f t="shared" si="0"/>
        <v>797.35972434147914</v>
      </c>
      <c r="I1" s="97">
        <f t="shared" si="0"/>
        <v>832.44429861067101</v>
      </c>
      <c r="J1" s="97">
        <f t="shared" si="0"/>
        <v>871.25255014875825</v>
      </c>
      <c r="K1" s="97">
        <f t="shared" si="0"/>
        <v>933.31702025172137</v>
      </c>
      <c r="L1" s="97">
        <f t="shared" si="0"/>
        <v>987.15342446348905</v>
      </c>
      <c r="M1" s="97">
        <f t="shared" si="0"/>
        <v>1054.7766086854679</v>
      </c>
      <c r="N1" s="97">
        <f t="shared" si="0"/>
        <v>1125.4487243895535</v>
      </c>
      <c r="O1" s="97">
        <f t="shared" si="0"/>
        <v>1241.9785215503082</v>
      </c>
      <c r="P1" s="97">
        <f t="shared" si="0"/>
        <v>1298.7447672822188</v>
      </c>
      <c r="Q1" s="97">
        <f t="shared" si="0"/>
        <v>1379.5350730243204</v>
      </c>
      <c r="R1" s="97">
        <f t="shared" si="0"/>
        <v>1406.026794872651</v>
      </c>
      <c r="S1" s="97">
        <f t="shared" si="0"/>
        <v>1503.3739435772666</v>
      </c>
      <c r="T1" s="97">
        <f t="shared" si="0"/>
        <v>1604.2768236573449</v>
      </c>
      <c r="U1" s="97">
        <f t="shared" si="0"/>
        <v>1703.9496907394162</v>
      </c>
      <c r="V1" s="97">
        <f t="shared" si="0"/>
        <v>1807.135635581729</v>
      </c>
    </row>
    <row r="2" spans="1:22" x14ac:dyDescent="0.25">
      <c r="B2" s="15"/>
      <c r="C2" s="97"/>
      <c r="D2" s="97"/>
      <c r="E2" s="97"/>
      <c r="F2" s="97"/>
      <c r="G2" s="97"/>
      <c r="H2" s="97"/>
      <c r="I2" s="97"/>
      <c r="J2" s="97"/>
      <c r="K2" s="97"/>
      <c r="L2" s="97"/>
      <c r="M2" s="97"/>
      <c r="N2" s="97"/>
      <c r="O2" s="97"/>
      <c r="P2" s="97"/>
      <c r="Q2" s="97"/>
      <c r="R2" s="97"/>
      <c r="S2" s="97"/>
      <c r="T2" s="97"/>
      <c r="U2" s="97"/>
      <c r="V2" s="97">
        <f>AVERAGE(V6:V1005)</f>
        <v>1363.2562406023326</v>
      </c>
    </row>
    <row r="3" spans="1:22" x14ac:dyDescent="0.25">
      <c r="B3" s="144" t="s">
        <v>125</v>
      </c>
      <c r="C3" s="145">
        <f>Plan1!E5</f>
        <v>0.05</v>
      </c>
      <c r="D3" s="97"/>
      <c r="E3" s="97"/>
      <c r="F3" s="97">
        <f ca="1">RAND()</f>
        <v>0.98130385675162024</v>
      </c>
      <c r="G3" s="97">
        <f ca="1">_xlfn.NORM.INV(F3,0,1)</f>
        <v>2.0814549172156513</v>
      </c>
      <c r="H3" s="97"/>
      <c r="I3" s="97">
        <f>B6*EXP(C3-C4^2/2+_xlfn.NORM.INV(AleatLivre!B3,0,PreçoLivre!C4))</f>
        <v>528.47052209570256</v>
      </c>
      <c r="J3" s="97"/>
      <c r="K3" s="97"/>
      <c r="L3" s="97"/>
      <c r="M3" s="97"/>
      <c r="N3" s="97"/>
      <c r="O3" s="97"/>
      <c r="P3" s="97"/>
      <c r="Q3" s="97"/>
      <c r="R3" s="97"/>
      <c r="S3" s="97"/>
      <c r="T3" s="97"/>
      <c r="U3" s="97"/>
      <c r="V3" s="97">
        <f>_xlfn.STDEV.S(V6:V1005)</f>
        <v>121.13191946931495</v>
      </c>
    </row>
    <row r="4" spans="1:22" x14ac:dyDescent="0.25">
      <c r="B4" s="146" t="s">
        <v>135</v>
      </c>
      <c r="C4" s="147">
        <f>Plan1!E4</f>
        <v>0.02</v>
      </c>
    </row>
    <row r="5" spans="1:22" x14ac:dyDescent="0.25">
      <c r="B5" s="2"/>
      <c r="C5">
        <v>1</v>
      </c>
      <c r="D5">
        <v>2</v>
      </c>
      <c r="E5">
        <v>3</v>
      </c>
      <c r="F5">
        <v>4</v>
      </c>
      <c r="G5">
        <v>5</v>
      </c>
      <c r="H5">
        <v>6</v>
      </c>
      <c r="I5">
        <v>7</v>
      </c>
      <c r="J5">
        <v>8</v>
      </c>
      <c r="K5">
        <v>9</v>
      </c>
      <c r="L5">
        <v>10</v>
      </c>
      <c r="M5">
        <v>11</v>
      </c>
      <c r="N5">
        <v>12</v>
      </c>
      <c r="O5">
        <v>13</v>
      </c>
      <c r="P5">
        <v>14</v>
      </c>
      <c r="Q5">
        <v>15</v>
      </c>
      <c r="R5">
        <v>16</v>
      </c>
      <c r="S5">
        <v>17</v>
      </c>
      <c r="T5">
        <v>18</v>
      </c>
      <c r="U5">
        <v>19</v>
      </c>
      <c r="V5">
        <v>20</v>
      </c>
    </row>
    <row r="6" spans="1:22" x14ac:dyDescent="0.25">
      <c r="A6">
        <v>1</v>
      </c>
      <c r="B6" s="2">
        <f>Plan1!$B$9</f>
        <v>500</v>
      </c>
      <c r="C6" s="2">
        <f>(B6*EXP($C$3-($C$4^2)/2+NORMSINV(AleatLivre!B3)*$C$4))</f>
        <v>528.47052209570256</v>
      </c>
      <c r="D6" s="2">
        <f>(C6*EXP($C$3-($C$4^2)/2+NORMSINV(AleatLivre!C3)*$C$4))</f>
        <v>565.18959232178509</v>
      </c>
      <c r="E6" s="2">
        <f>(D6*EXP($C$3-($C$4^2)/2+NORMSINV(AleatLivre!D3)*$C$4))</f>
        <v>589.18780247805716</v>
      </c>
      <c r="F6" s="2">
        <f>(E6*EXP($C$3-($C$4^2)/2+NORMSINV(AleatLivre!E3)*$C$4))</f>
        <v>626.58996857382806</v>
      </c>
      <c r="G6" s="2">
        <f>(F6*EXP($C$3-($C$4^2)/2+NORMSINV(AleatLivre!F3)*$C$4))</f>
        <v>646.60865985624264</v>
      </c>
      <c r="H6" s="2">
        <f>(G6*EXP($C$3-($C$4^2)/2+NORMSINV(AleatLivre!G3)*$C$4))</f>
        <v>666.89990981508561</v>
      </c>
      <c r="I6" s="2">
        <f>(H6*EXP($C$3-($C$4^2)/2+NORMSINV(AleatLivre!H3)*$C$4))</f>
        <v>684.08905246164795</v>
      </c>
      <c r="J6" s="2">
        <f>(I6*EXP($C$3-($C$4^2)/2+NORMSINV(AleatLivre!I3)*$C$4))</f>
        <v>716.09959750293638</v>
      </c>
      <c r="K6" s="2">
        <f>(J6*EXP($C$3-($C$4^2)/2+NORMSINV(AleatLivre!J3)*$C$4))</f>
        <v>753.00901502197041</v>
      </c>
      <c r="L6" s="2">
        <f>(K6*EXP($C$3-($C$4^2)/2+NORMSINV(AleatLivre!K3)*$C$4))</f>
        <v>779.76760498700514</v>
      </c>
      <c r="M6" s="2">
        <f>(L6*EXP($C$3-($C$4^2)/2+NORMSINV(AleatLivre!L3)*$C$4))</f>
        <v>816.37809263940346</v>
      </c>
      <c r="N6" s="2">
        <f>(M6*EXP($C$3-($C$4^2)/2+NORMSINV(AleatLivre!M3)*$C$4))</f>
        <v>881.73733831386346</v>
      </c>
      <c r="O6" s="2">
        <f>(N6*EXP($C$3-($C$4^2)/2+NORMSINV(AleatLivre!N3)*$C$4))</f>
        <v>932.91256501892224</v>
      </c>
      <c r="P6" s="2">
        <f>(O6*EXP($C$3-($C$4^2)/2+NORMSINV(AleatLivre!O3)*$C$4))</f>
        <v>996.0764888076942</v>
      </c>
      <c r="Q6" s="2">
        <f>(P6*EXP($C$3-($C$4^2)/2+NORMSINV(AleatLivre!P3)*$C$4))</f>
        <v>1066.6467122529975</v>
      </c>
      <c r="R6" s="2">
        <f>(Q6*EXP($C$3-($C$4^2)/2+NORMSINV(AleatLivre!Q3)*$C$4))</f>
        <v>1115.8277793875777</v>
      </c>
      <c r="S6" s="2">
        <f>(R6*EXP($C$3-($C$4^2)/2+NORMSINV(AleatLivre!R3)*$C$4))</f>
        <v>1146.7541341816086</v>
      </c>
      <c r="T6" s="2">
        <f>(S6*EXP($C$3-($C$4^2)/2+NORMSINV(AleatLivre!S3)*$C$4))</f>
        <v>1216.9771930536417</v>
      </c>
      <c r="U6" s="2">
        <f>(T6*EXP($C$3-($C$4^2)/2+NORMSINV(AleatLivre!T3)*$C$4))</f>
        <v>1264.4333580153718</v>
      </c>
      <c r="V6" s="2">
        <f>(U6*EXP($C$3-($C$4^2)/2+NORMSINV(AleatLivre!U3)*$C$4))</f>
        <v>1321.946432419589</v>
      </c>
    </row>
    <row r="7" spans="1:22" x14ac:dyDescent="0.25">
      <c r="A7">
        <v>2</v>
      </c>
      <c r="B7" s="2">
        <f>Plan1!$B$9</f>
        <v>500</v>
      </c>
      <c r="C7" s="2">
        <f>(B7*EXP($C$3-($C$4^2)/2+NORMSINV(AleatLivre!B4)*$C$4))</f>
        <v>519.12308104454178</v>
      </c>
      <c r="D7" s="2">
        <f>(C7*EXP($C$3-($C$4^2)/2+NORMSINV(AleatLivre!C4)*$C$4))</f>
        <v>568.71950954067302</v>
      </c>
      <c r="E7" s="2">
        <f>(D7*EXP($C$3-($C$4^2)/2+NORMSINV(AleatLivre!D4)*$C$4))</f>
        <v>574.93755647521095</v>
      </c>
      <c r="F7" s="2">
        <f>(E7*EXP($C$3-($C$4^2)/2+NORMSINV(AleatLivre!E4)*$C$4))</f>
        <v>591.49577574833495</v>
      </c>
      <c r="G7" s="2">
        <f>(F7*EXP($C$3-($C$4^2)/2+NORMSINV(AleatLivre!F4)*$C$4))</f>
        <v>646.98203122520044</v>
      </c>
      <c r="H7" s="2">
        <f>(G7*EXP($C$3-($C$4^2)/2+NORMSINV(AleatLivre!G4)*$C$4))</f>
        <v>692.12998107239559</v>
      </c>
      <c r="I7" s="2">
        <f>(H7*EXP($C$3-($C$4^2)/2+NORMSINV(AleatLivre!H4)*$C$4))</f>
        <v>717.79109159589052</v>
      </c>
      <c r="J7" s="2">
        <f>(I7*EXP($C$3-($C$4^2)/2+NORMSINV(AleatLivre!I4)*$C$4))</f>
        <v>746.84378293026646</v>
      </c>
      <c r="K7" s="2">
        <f>(J7*EXP($C$3-($C$4^2)/2+NORMSINV(AleatLivre!J4)*$C$4))</f>
        <v>784.63179627025056</v>
      </c>
      <c r="L7" s="2">
        <f>(K7*EXP($C$3-($C$4^2)/2+NORMSINV(AleatLivre!K4)*$C$4))</f>
        <v>823.70987100778711</v>
      </c>
      <c r="M7" s="2">
        <f>(L7*EXP($C$3-($C$4^2)/2+NORMSINV(AleatLivre!L4)*$C$4))</f>
        <v>867.66687557687669</v>
      </c>
      <c r="N7" s="2">
        <f>(M7*EXP($C$3-($C$4^2)/2+NORMSINV(AleatLivre!M4)*$C$4))</f>
        <v>910.1197151395495</v>
      </c>
      <c r="O7" s="2">
        <f>(N7*EXP($C$3-($C$4^2)/2+NORMSINV(AleatLivre!N4)*$C$4))</f>
        <v>942.30826338349323</v>
      </c>
      <c r="P7" s="2">
        <f>(O7*EXP($C$3-($C$4^2)/2+NORMSINV(AleatLivre!O4)*$C$4))</f>
        <v>955.59885280938659</v>
      </c>
      <c r="Q7" s="2">
        <f>(P7*EXP($C$3-($C$4^2)/2+NORMSINV(AleatLivre!P4)*$C$4))</f>
        <v>1024.8078812561046</v>
      </c>
      <c r="R7" s="2">
        <f>(Q7*EXP($C$3-($C$4^2)/2+NORMSINV(AleatLivre!Q4)*$C$4))</f>
        <v>1119.1943435339579</v>
      </c>
      <c r="S7" s="2">
        <f>(R7*EXP($C$3-($C$4^2)/2+NORMSINV(AleatLivre!R4)*$C$4))</f>
        <v>1168.7325259272473</v>
      </c>
      <c r="T7" s="2">
        <f>(S7*EXP($C$3-($C$4^2)/2+NORMSINV(AleatLivre!S4)*$C$4))</f>
        <v>1195.6951673223125</v>
      </c>
      <c r="U7" s="2">
        <f>(T7*EXP($C$3-($C$4^2)/2+NORMSINV(AleatLivre!T4)*$C$4))</f>
        <v>1252.4041545571215</v>
      </c>
      <c r="V7" s="2">
        <f>(U7*EXP($C$3-($C$4^2)/2+NORMSINV(AleatLivre!U4)*$C$4))</f>
        <v>1297.5778487961054</v>
      </c>
    </row>
    <row r="8" spans="1:22" x14ac:dyDescent="0.25">
      <c r="A8">
        <v>3</v>
      </c>
      <c r="B8" s="2">
        <f>Plan1!$B$9</f>
        <v>500</v>
      </c>
      <c r="C8" s="2">
        <f>(B8*EXP($C$3-($C$4^2)/2+NORMSINV(AleatLivre!B5)*$C$4))</f>
        <v>525.15069136614773</v>
      </c>
      <c r="D8" s="2">
        <f>(C8*EXP($C$3-($C$4^2)/2+NORMSINV(AleatLivre!C5)*$C$4))</f>
        <v>560.14837275186687</v>
      </c>
      <c r="E8" s="2">
        <f>(D8*EXP($C$3-($C$4^2)/2+NORMSINV(AleatLivre!D5)*$C$4))</f>
        <v>593.66485182337669</v>
      </c>
      <c r="F8" s="2">
        <f>(E8*EXP($C$3-($C$4^2)/2+NORMSINV(AleatLivre!E5)*$C$4))</f>
        <v>614.71924781722282</v>
      </c>
      <c r="G8" s="2">
        <f>(F8*EXP($C$3-($C$4^2)/2+NORMSINV(AleatLivre!F5)*$C$4))</f>
        <v>640.90093271925014</v>
      </c>
      <c r="H8" s="2">
        <f>(G8*EXP($C$3-($C$4^2)/2+NORMSINV(AleatLivre!G5)*$C$4))</f>
        <v>684.41292398120675</v>
      </c>
      <c r="I8" s="2">
        <f>(H8*EXP($C$3-($C$4^2)/2+NORMSINV(AleatLivre!H5)*$C$4))</f>
        <v>698.46980192480953</v>
      </c>
      <c r="J8" s="2">
        <f>(I8*EXP($C$3-($C$4^2)/2+NORMSINV(AleatLivre!I5)*$C$4))</f>
        <v>742.93024653815962</v>
      </c>
      <c r="K8" s="2">
        <f>(J8*EXP($C$3-($C$4^2)/2+NORMSINV(AleatLivre!J5)*$C$4))</f>
        <v>771.40812748311566</v>
      </c>
      <c r="L8" s="2">
        <f>(K8*EXP($C$3-($C$4^2)/2+NORMSINV(AleatLivre!K5)*$C$4))</f>
        <v>792.58064522591246</v>
      </c>
      <c r="M8" s="2">
        <f>(L8*EXP($C$3-($C$4^2)/2+NORMSINV(AleatLivre!L5)*$C$4))</f>
        <v>805.78117554029029</v>
      </c>
      <c r="N8" s="2">
        <f>(M8*EXP($C$3-($C$4^2)/2+NORMSINV(AleatLivre!M5)*$C$4))</f>
        <v>856.18031765686169</v>
      </c>
      <c r="O8" s="2">
        <f>(N8*EXP($C$3-($C$4^2)/2+NORMSINV(AleatLivre!N5)*$C$4))</f>
        <v>909.84628944751989</v>
      </c>
      <c r="P8" s="2">
        <f>(O8*EXP($C$3-($C$4^2)/2+NORMSINV(AleatLivre!O5)*$C$4))</f>
        <v>982.03871798232615</v>
      </c>
      <c r="Q8" s="2">
        <f>(P8*EXP($C$3-($C$4^2)/2+NORMSINV(AleatLivre!P5)*$C$4))</f>
        <v>1057.0925558315237</v>
      </c>
      <c r="R8" s="2">
        <f>(Q8*EXP($C$3-($C$4^2)/2+NORMSINV(AleatLivre!Q5)*$C$4))</f>
        <v>1139.3882622686885</v>
      </c>
      <c r="S8" s="2">
        <f>(R8*EXP($C$3-($C$4^2)/2+NORMSINV(AleatLivre!R5)*$C$4))</f>
        <v>1212.1006381132584</v>
      </c>
      <c r="T8" s="2">
        <f>(S8*EXP($C$3-($C$4^2)/2+NORMSINV(AleatLivre!S5)*$C$4))</f>
        <v>1267.2082056988518</v>
      </c>
      <c r="U8" s="2">
        <f>(T8*EXP($C$3-($C$4^2)/2+NORMSINV(AleatLivre!T5)*$C$4))</f>
        <v>1307.4800261030844</v>
      </c>
      <c r="V8" s="2">
        <f>(U8*EXP($C$3-($C$4^2)/2+NORMSINV(AleatLivre!U5)*$C$4))</f>
        <v>1338.3544340555036</v>
      </c>
    </row>
    <row r="9" spans="1:22" x14ac:dyDescent="0.25">
      <c r="A9">
        <v>4</v>
      </c>
      <c r="B9" s="2">
        <f>Plan1!$B$9</f>
        <v>500</v>
      </c>
      <c r="C9" s="2">
        <f>(B9*EXP($C$3-($C$4^2)/2+NORMSINV(AleatLivre!B6)*$C$4))</f>
        <v>514.25716059688421</v>
      </c>
      <c r="D9" s="2">
        <f>(C9*EXP($C$3-($C$4^2)/2+NORMSINV(AleatLivre!C6)*$C$4))</f>
        <v>540.31675151844365</v>
      </c>
      <c r="E9" s="2">
        <f>(D9*EXP($C$3-($C$4^2)/2+NORMSINV(AleatLivre!D6)*$C$4))</f>
        <v>552.48800851242629</v>
      </c>
      <c r="F9" s="2">
        <f>(E9*EXP($C$3-($C$4^2)/2+NORMSINV(AleatLivre!E6)*$C$4))</f>
        <v>565.19596248125038</v>
      </c>
      <c r="G9" s="2">
        <f>(F9*EXP($C$3-($C$4^2)/2+NORMSINV(AleatLivre!F6)*$C$4))</f>
        <v>602.77620497635758</v>
      </c>
      <c r="H9" s="2">
        <f>(G9*EXP($C$3-($C$4^2)/2+NORMSINV(AleatLivre!G6)*$C$4))</f>
        <v>628.18193188558155</v>
      </c>
      <c r="I9" s="2">
        <f>(H9*EXP($C$3-($C$4^2)/2+NORMSINV(AleatLivre!H6)*$C$4))</f>
        <v>655.60087275399974</v>
      </c>
      <c r="J9" s="2">
        <f>(I9*EXP($C$3-($C$4^2)/2+NORMSINV(AleatLivre!I6)*$C$4))</f>
        <v>683.12685471031295</v>
      </c>
      <c r="K9" s="2">
        <f>(J9*EXP($C$3-($C$4^2)/2+NORMSINV(AleatLivre!J6)*$C$4))</f>
        <v>699.56159136062695</v>
      </c>
      <c r="L9" s="2">
        <f>(K9*EXP($C$3-($C$4^2)/2+NORMSINV(AleatLivre!K6)*$C$4))</f>
        <v>758.28581577756927</v>
      </c>
      <c r="M9" s="2">
        <f>(L9*EXP($C$3-($C$4^2)/2+NORMSINV(AleatLivre!L6)*$C$4))</f>
        <v>806.60516204891508</v>
      </c>
      <c r="N9" s="2">
        <f>(M9*EXP($C$3-($C$4^2)/2+NORMSINV(AleatLivre!M6)*$C$4))</f>
        <v>834.69305964338287</v>
      </c>
      <c r="O9" s="2">
        <f>(N9*EXP($C$3-($C$4^2)/2+NORMSINV(AleatLivre!N6)*$C$4))</f>
        <v>906.63491036519144</v>
      </c>
      <c r="P9" s="2">
        <f>(O9*EXP($C$3-($C$4^2)/2+NORMSINV(AleatLivre!O6)*$C$4))</f>
        <v>963.93969028748381</v>
      </c>
      <c r="Q9" s="2">
        <f>(P9*EXP($C$3-($C$4^2)/2+NORMSINV(AleatLivre!P6)*$C$4))</f>
        <v>1000.5951495849946</v>
      </c>
      <c r="R9" s="2">
        <f>(Q9*EXP($C$3-($C$4^2)/2+NORMSINV(AleatLivre!Q6)*$C$4))</f>
        <v>1062.3279566374867</v>
      </c>
      <c r="S9" s="2">
        <f>(R9*EXP($C$3-($C$4^2)/2+NORMSINV(AleatLivre!R6)*$C$4))</f>
        <v>1119.8055702568058</v>
      </c>
      <c r="T9" s="2">
        <f>(S9*EXP($C$3-($C$4^2)/2+NORMSINV(AleatLivre!S6)*$C$4))</f>
        <v>1193.4506741250425</v>
      </c>
      <c r="U9" s="2">
        <f>(T9*EXP($C$3-($C$4^2)/2+NORMSINV(AleatLivre!T6)*$C$4))</f>
        <v>1268.8025347656624</v>
      </c>
      <c r="V9" s="2">
        <f>(U9*EXP($C$3-($C$4^2)/2+NORMSINV(AleatLivre!U6)*$C$4))</f>
        <v>1349.4302315754796</v>
      </c>
    </row>
    <row r="10" spans="1:22" x14ac:dyDescent="0.25">
      <c r="A10">
        <v>5</v>
      </c>
      <c r="B10" s="2">
        <f>Plan1!$B$9</f>
        <v>500</v>
      </c>
      <c r="C10" s="2">
        <f>(B10*EXP($C$3-($C$4^2)/2+NORMSINV(AleatLivre!B7)*$C$4))</f>
        <v>533.63592405363499</v>
      </c>
      <c r="D10" s="2">
        <f>(C10*EXP($C$3-($C$4^2)/2+NORMSINV(AleatLivre!C7)*$C$4))</f>
        <v>559.64689703338433</v>
      </c>
      <c r="E10" s="2">
        <f>(D10*EXP($C$3-($C$4^2)/2+NORMSINV(AleatLivre!D7)*$C$4))</f>
        <v>591.37691310097716</v>
      </c>
      <c r="F10" s="2">
        <f>(E10*EXP($C$3-($C$4^2)/2+NORMSINV(AleatLivre!E7)*$C$4))</f>
        <v>618.71912812225617</v>
      </c>
      <c r="G10" s="2">
        <f>(F10*EXP($C$3-($C$4^2)/2+NORMSINV(AleatLivre!F7)*$C$4))</f>
        <v>652.02812518616383</v>
      </c>
      <c r="H10" s="2">
        <f>(G10*EXP($C$3-($C$4^2)/2+NORMSINV(AleatLivre!G7)*$C$4))</f>
        <v>682.75324398269163</v>
      </c>
      <c r="I10" s="2">
        <f>(H10*EXP($C$3-($C$4^2)/2+NORMSINV(AleatLivre!H7)*$C$4))</f>
        <v>701.4886304418219</v>
      </c>
      <c r="J10" s="2">
        <f>(I10*EXP($C$3-($C$4^2)/2+NORMSINV(AleatLivre!I7)*$C$4))</f>
        <v>733.29720239791914</v>
      </c>
      <c r="K10" s="2">
        <f>(J10*EXP($C$3-($C$4^2)/2+NORMSINV(AleatLivre!J7)*$C$4))</f>
        <v>772.74108667581459</v>
      </c>
      <c r="L10" s="2">
        <f>(K10*EXP($C$3-($C$4^2)/2+NORMSINV(AleatLivre!K7)*$C$4))</f>
        <v>807.27507827417446</v>
      </c>
      <c r="M10" s="2">
        <f>(L10*EXP($C$3-($C$4^2)/2+NORMSINV(AleatLivre!L7)*$C$4))</f>
        <v>863.41170322210542</v>
      </c>
      <c r="N10" s="2">
        <f>(M10*EXP($C$3-($C$4^2)/2+NORMSINV(AleatLivre!M7)*$C$4))</f>
        <v>923.21925858381724</v>
      </c>
      <c r="O10" s="2">
        <f>(N10*EXP($C$3-($C$4^2)/2+NORMSINV(AleatLivre!N7)*$C$4))</f>
        <v>914.62567688280626</v>
      </c>
      <c r="P10" s="2">
        <f>(O10*EXP($C$3-($C$4^2)/2+NORMSINV(AleatLivre!O7)*$C$4))</f>
        <v>952.77547761932271</v>
      </c>
      <c r="Q10" s="2">
        <f>(P10*EXP($C$3-($C$4^2)/2+NORMSINV(AleatLivre!P7)*$C$4))</f>
        <v>990.386978795863</v>
      </c>
      <c r="R10" s="2">
        <f>(Q10*EXP($C$3-($C$4^2)/2+NORMSINV(AleatLivre!Q7)*$C$4))</f>
        <v>1057.3425859829072</v>
      </c>
      <c r="S10" s="2">
        <f>(R10*EXP($C$3-($C$4^2)/2+NORMSINV(AleatLivre!R7)*$C$4))</f>
        <v>1140.0442839299135</v>
      </c>
      <c r="T10" s="2">
        <f>(S10*EXP($C$3-($C$4^2)/2+NORMSINV(AleatLivre!S7)*$C$4))</f>
        <v>1212.9053727092576</v>
      </c>
      <c r="U10" s="2">
        <f>(T10*EXP($C$3-($C$4^2)/2+NORMSINV(AleatLivre!T7)*$C$4))</f>
        <v>1289.1981542073013</v>
      </c>
      <c r="V10" s="2">
        <f>(U10*EXP($C$3-($C$4^2)/2+NORMSINV(AleatLivre!U7)*$C$4))</f>
        <v>1331.73441671312</v>
      </c>
    </row>
    <row r="11" spans="1:22" x14ac:dyDescent="0.25">
      <c r="A11">
        <v>6</v>
      </c>
      <c r="B11" s="2">
        <f>Plan1!$B$9</f>
        <v>500</v>
      </c>
      <c r="C11" s="2">
        <f>(B11*EXP($C$3-($C$4^2)/2+NORMSINV(AleatLivre!B8)*$C$4))</f>
        <v>544.74035456453203</v>
      </c>
      <c r="D11" s="2">
        <f>(C11*EXP($C$3-($C$4^2)/2+NORMSINV(AleatLivre!C8)*$C$4))</f>
        <v>582.69507032801664</v>
      </c>
      <c r="E11" s="2">
        <f>(D11*EXP($C$3-($C$4^2)/2+NORMSINV(AleatLivre!D8)*$C$4))</f>
        <v>610.84533090441528</v>
      </c>
      <c r="F11" s="2">
        <f>(E11*EXP($C$3-($C$4^2)/2+NORMSINV(AleatLivre!E8)*$C$4))</f>
        <v>645.11796908307667</v>
      </c>
      <c r="G11" s="2">
        <f>(F11*EXP($C$3-($C$4^2)/2+NORMSINV(AleatLivre!F8)*$C$4))</f>
        <v>690.69127514145532</v>
      </c>
      <c r="H11" s="2">
        <f>(G11*EXP($C$3-($C$4^2)/2+NORMSINV(AleatLivre!G8)*$C$4))</f>
        <v>702.47434853030461</v>
      </c>
      <c r="I11" s="2">
        <f>(H11*EXP($C$3-($C$4^2)/2+NORMSINV(AleatLivre!H8)*$C$4))</f>
        <v>773.83100266785152</v>
      </c>
      <c r="J11" s="2">
        <f>(I11*EXP($C$3-($C$4^2)/2+NORMSINV(AleatLivre!I8)*$C$4))</f>
        <v>797.96284366161478</v>
      </c>
      <c r="K11" s="2">
        <f>(J11*EXP($C$3-($C$4^2)/2+NORMSINV(AleatLivre!J8)*$C$4))</f>
        <v>818.37481635318204</v>
      </c>
      <c r="L11" s="2">
        <f>(K11*EXP($C$3-($C$4^2)/2+NORMSINV(AleatLivre!K8)*$C$4))</f>
        <v>855.65969140040806</v>
      </c>
      <c r="M11" s="2">
        <f>(L11*EXP($C$3-($C$4^2)/2+NORMSINV(AleatLivre!L8)*$C$4))</f>
        <v>924.44081845548465</v>
      </c>
      <c r="N11" s="2">
        <f>(M11*EXP($C$3-($C$4^2)/2+NORMSINV(AleatLivre!M8)*$C$4))</f>
        <v>977.70206605240901</v>
      </c>
      <c r="O11" s="2">
        <f>(N11*EXP($C$3-($C$4^2)/2+NORMSINV(AleatLivre!N8)*$C$4))</f>
        <v>1022.0568352903881</v>
      </c>
      <c r="P11" s="2">
        <f>(O11*EXP($C$3-($C$4^2)/2+NORMSINV(AleatLivre!O8)*$C$4))</f>
        <v>1097.9172150778256</v>
      </c>
      <c r="Q11" s="2">
        <f>(P11*EXP($C$3-($C$4^2)/2+NORMSINV(AleatLivre!P8)*$C$4))</f>
        <v>1131.4153471026598</v>
      </c>
      <c r="R11" s="2">
        <f>(Q11*EXP($C$3-($C$4^2)/2+NORMSINV(AleatLivre!Q8)*$C$4))</f>
        <v>1195.6331890240601</v>
      </c>
      <c r="S11" s="2">
        <f>(R11*EXP($C$3-($C$4^2)/2+NORMSINV(AleatLivre!R8)*$C$4))</f>
        <v>1269.1514587571073</v>
      </c>
      <c r="T11" s="2">
        <f>(S11*EXP($C$3-($C$4^2)/2+NORMSINV(AleatLivre!S8)*$C$4))</f>
        <v>1310.4291059024752</v>
      </c>
      <c r="U11" s="2">
        <f>(T11*EXP($C$3-($C$4^2)/2+NORMSINV(AleatLivre!T8)*$C$4))</f>
        <v>1373.768066751715</v>
      </c>
      <c r="V11" s="2">
        <f>(U11*EXP($C$3-($C$4^2)/2+NORMSINV(AleatLivre!U8)*$C$4))</f>
        <v>1417.5315520102176</v>
      </c>
    </row>
    <row r="12" spans="1:22" x14ac:dyDescent="0.25">
      <c r="A12">
        <v>7</v>
      </c>
      <c r="B12" s="2">
        <f>Plan1!$B$9</f>
        <v>500</v>
      </c>
      <c r="C12" s="2">
        <f>(B12*EXP($C$3-($C$4^2)/2+NORMSINV(AleatLivre!B9)*$C$4))</f>
        <v>515.34543962774683</v>
      </c>
      <c r="D12" s="2">
        <f>(C12*EXP($C$3-($C$4^2)/2+NORMSINV(AleatLivre!C9)*$C$4))</f>
        <v>547.65331197555315</v>
      </c>
      <c r="E12" s="2">
        <f>(D12*EXP($C$3-($C$4^2)/2+NORMSINV(AleatLivre!D9)*$C$4))</f>
        <v>579.99792431157209</v>
      </c>
      <c r="F12" s="2">
        <f>(E12*EXP($C$3-($C$4^2)/2+NORMSINV(AleatLivre!E9)*$C$4))</f>
        <v>616.6655784417942</v>
      </c>
      <c r="G12" s="2">
        <f>(F12*EXP($C$3-($C$4^2)/2+NORMSINV(AleatLivre!F9)*$C$4))</f>
        <v>643.28252341013865</v>
      </c>
      <c r="H12" s="2">
        <f>(G12*EXP($C$3-($C$4^2)/2+NORMSINV(AleatLivre!G9)*$C$4))</f>
        <v>657.94031218608552</v>
      </c>
      <c r="I12" s="2">
        <f>(H12*EXP($C$3-($C$4^2)/2+NORMSINV(AleatLivre!H9)*$C$4))</f>
        <v>709.12896203082551</v>
      </c>
      <c r="J12" s="2">
        <f>(I12*EXP($C$3-($C$4^2)/2+NORMSINV(AleatLivre!I9)*$C$4))</f>
        <v>758.19885500498765</v>
      </c>
      <c r="K12" s="2">
        <f>(J12*EXP($C$3-($C$4^2)/2+NORMSINV(AleatLivre!J9)*$C$4))</f>
        <v>816.76166692692004</v>
      </c>
      <c r="L12" s="2">
        <f>(K12*EXP($C$3-($C$4^2)/2+NORMSINV(AleatLivre!K9)*$C$4))</f>
        <v>874.08508929675304</v>
      </c>
      <c r="M12" s="2">
        <f>(L12*EXP($C$3-($C$4^2)/2+NORMSINV(AleatLivre!L9)*$C$4))</f>
        <v>917.99407623596085</v>
      </c>
      <c r="N12" s="2">
        <f>(M12*EXP($C$3-($C$4^2)/2+NORMSINV(AleatLivre!M9)*$C$4))</f>
        <v>979.88603679636731</v>
      </c>
      <c r="O12" s="2">
        <f>(N12*EXP($C$3-($C$4^2)/2+NORMSINV(AleatLivre!N9)*$C$4))</f>
        <v>1015.2703654073231</v>
      </c>
      <c r="P12" s="2">
        <f>(O12*EXP($C$3-($C$4^2)/2+NORMSINV(AleatLivre!O9)*$C$4))</f>
        <v>1110.6494978508174</v>
      </c>
      <c r="Q12" s="2">
        <f>(P12*EXP($C$3-($C$4^2)/2+NORMSINV(AleatLivre!P9)*$C$4))</f>
        <v>1155.3119222094442</v>
      </c>
      <c r="R12" s="2">
        <f>(Q12*EXP($C$3-($C$4^2)/2+NORMSINV(AleatLivre!Q9)*$C$4))</f>
        <v>1202.0947443624234</v>
      </c>
      <c r="S12" s="2">
        <f>(R12*EXP($C$3-($C$4^2)/2+NORMSINV(AleatLivre!R9)*$C$4))</f>
        <v>1264.3327509138128</v>
      </c>
      <c r="T12" s="2">
        <f>(S12*EXP($C$3-($C$4^2)/2+NORMSINV(AleatLivre!S9)*$C$4))</f>
        <v>1319.2571357619051</v>
      </c>
      <c r="U12" s="2">
        <f>(T12*EXP($C$3-($C$4^2)/2+NORMSINV(AleatLivre!T9)*$C$4))</f>
        <v>1373.7442198060473</v>
      </c>
      <c r="V12" s="2">
        <f>(U12*EXP($C$3-($C$4^2)/2+NORMSINV(AleatLivre!U9)*$C$4))</f>
        <v>1411.4634715924283</v>
      </c>
    </row>
    <row r="13" spans="1:22" x14ac:dyDescent="0.25">
      <c r="A13">
        <v>8</v>
      </c>
      <c r="B13" s="2">
        <f>Plan1!$B$9</f>
        <v>500</v>
      </c>
      <c r="C13" s="2">
        <f>(B13*EXP($C$3-($C$4^2)/2+NORMSINV(AleatLivre!B10)*$C$4))</f>
        <v>547.99508466473105</v>
      </c>
      <c r="D13" s="2">
        <f>(C13*EXP($C$3-($C$4^2)/2+NORMSINV(AleatLivre!C10)*$C$4))</f>
        <v>564.39306319158402</v>
      </c>
      <c r="E13" s="2">
        <f>(D13*EXP($C$3-($C$4^2)/2+NORMSINV(AleatLivre!D10)*$C$4))</f>
        <v>582.56423380625745</v>
      </c>
      <c r="F13" s="2">
        <f>(E13*EXP($C$3-($C$4^2)/2+NORMSINV(AleatLivre!E10)*$C$4))</f>
        <v>618.11897798146299</v>
      </c>
      <c r="G13" s="2">
        <f>(F13*EXP($C$3-($C$4^2)/2+NORMSINV(AleatLivre!F10)*$C$4))</f>
        <v>661.11492238831909</v>
      </c>
      <c r="H13" s="2">
        <f>(G13*EXP($C$3-($C$4^2)/2+NORMSINV(AleatLivre!G10)*$C$4))</f>
        <v>691.30049987169798</v>
      </c>
      <c r="I13" s="2">
        <f>(H13*EXP($C$3-($C$4^2)/2+NORMSINV(AleatLivre!H10)*$C$4))</f>
        <v>728.7281759497846</v>
      </c>
      <c r="J13" s="2">
        <f>(I13*EXP($C$3-($C$4^2)/2+NORMSINV(AleatLivre!I10)*$C$4))</f>
        <v>746.73964911096505</v>
      </c>
      <c r="K13" s="2">
        <f>(J13*EXP($C$3-($C$4^2)/2+NORMSINV(AleatLivre!J10)*$C$4))</f>
        <v>801.74875496182199</v>
      </c>
      <c r="L13" s="2">
        <f>(K13*EXP($C$3-($C$4^2)/2+NORMSINV(AleatLivre!K10)*$C$4))</f>
        <v>836.41647738891481</v>
      </c>
      <c r="M13" s="2">
        <f>(L13*EXP($C$3-($C$4^2)/2+NORMSINV(AleatLivre!L10)*$C$4))</f>
        <v>881.5111210118248</v>
      </c>
      <c r="N13" s="2">
        <f>(M13*EXP($C$3-($C$4^2)/2+NORMSINV(AleatLivre!M10)*$C$4))</f>
        <v>953.70621023176489</v>
      </c>
      <c r="O13" s="2">
        <f>(N13*EXP($C$3-($C$4^2)/2+NORMSINV(AleatLivre!N10)*$C$4))</f>
        <v>970.25413261700749</v>
      </c>
      <c r="P13" s="2">
        <f>(O13*EXP($C$3-($C$4^2)/2+NORMSINV(AleatLivre!O10)*$C$4))</f>
        <v>998.86715111311719</v>
      </c>
      <c r="Q13" s="2">
        <f>(P13*EXP($C$3-($C$4^2)/2+NORMSINV(AleatLivre!P10)*$C$4))</f>
        <v>1000.3693570873716</v>
      </c>
      <c r="R13" s="2">
        <f>(Q13*EXP($C$3-($C$4^2)/2+NORMSINV(AleatLivre!Q10)*$C$4))</f>
        <v>1054.1607629839009</v>
      </c>
      <c r="S13" s="2">
        <f>(R13*EXP($C$3-($C$4^2)/2+NORMSINV(AleatLivre!R10)*$C$4))</f>
        <v>1134.2174175444691</v>
      </c>
      <c r="T13" s="2">
        <f>(S13*EXP($C$3-($C$4^2)/2+NORMSINV(AleatLivre!S10)*$C$4))</f>
        <v>1197.1813444324064</v>
      </c>
      <c r="U13" s="2">
        <f>(T13*EXP($C$3-($C$4^2)/2+NORMSINV(AleatLivre!T10)*$C$4))</f>
        <v>1294.2995544890573</v>
      </c>
      <c r="V13" s="2">
        <f>(U13*EXP($C$3-($C$4^2)/2+NORMSINV(AleatLivre!U10)*$C$4))</f>
        <v>1359.0332860567935</v>
      </c>
    </row>
    <row r="14" spans="1:22" x14ac:dyDescent="0.25">
      <c r="A14">
        <v>9</v>
      </c>
      <c r="B14" s="2">
        <f>Plan1!$B$9</f>
        <v>500</v>
      </c>
      <c r="C14" s="2">
        <f>(B14*EXP($C$3-($C$4^2)/2+NORMSINV(AleatLivre!B11)*$C$4))</f>
        <v>520.73712926830513</v>
      </c>
      <c r="D14" s="2">
        <f>(C14*EXP($C$3-($C$4^2)/2+NORMSINV(AleatLivre!C11)*$C$4))</f>
        <v>557.50491026518421</v>
      </c>
      <c r="E14" s="2">
        <f>(D14*EXP($C$3-($C$4^2)/2+NORMSINV(AleatLivre!D11)*$C$4))</f>
        <v>580.95792959482674</v>
      </c>
      <c r="F14" s="2">
        <f>(E14*EXP($C$3-($C$4^2)/2+NORMSINV(AleatLivre!E11)*$C$4))</f>
        <v>608.65551294235036</v>
      </c>
      <c r="G14" s="2">
        <f>(F14*EXP($C$3-($C$4^2)/2+NORMSINV(AleatLivre!F11)*$C$4))</f>
        <v>633.80096378008761</v>
      </c>
      <c r="H14" s="2">
        <f>(G14*EXP($C$3-($C$4^2)/2+NORMSINV(AleatLivre!G11)*$C$4))</f>
        <v>672.4763702840097</v>
      </c>
      <c r="I14" s="2">
        <f>(H14*EXP($C$3-($C$4^2)/2+NORMSINV(AleatLivre!H11)*$C$4))</f>
        <v>684.70994281202002</v>
      </c>
      <c r="J14" s="2">
        <f>(I14*EXP($C$3-($C$4^2)/2+NORMSINV(AleatLivre!I11)*$C$4))</f>
        <v>729.5666616082575</v>
      </c>
      <c r="K14" s="2">
        <f>(J14*EXP($C$3-($C$4^2)/2+NORMSINV(AleatLivre!J11)*$C$4))</f>
        <v>779.32029397144686</v>
      </c>
      <c r="L14" s="2">
        <f>(K14*EXP($C$3-($C$4^2)/2+NORMSINV(AleatLivre!K11)*$C$4))</f>
        <v>835.52517962118941</v>
      </c>
      <c r="M14" s="2">
        <f>(L14*EXP($C$3-($C$4^2)/2+NORMSINV(AleatLivre!L11)*$C$4))</f>
        <v>884.15044637961125</v>
      </c>
      <c r="N14" s="2">
        <f>(M14*EXP($C$3-($C$4^2)/2+NORMSINV(AleatLivre!M11)*$C$4))</f>
        <v>921.56599092903912</v>
      </c>
      <c r="O14" s="2">
        <f>(N14*EXP($C$3-($C$4^2)/2+NORMSINV(AleatLivre!N11)*$C$4))</f>
        <v>962.70533701713282</v>
      </c>
      <c r="P14" s="2">
        <f>(O14*EXP($C$3-($C$4^2)/2+NORMSINV(AleatLivre!O11)*$C$4))</f>
        <v>988.18838002006112</v>
      </c>
      <c r="Q14" s="2">
        <f>(P14*EXP($C$3-($C$4^2)/2+NORMSINV(AleatLivre!P11)*$C$4))</f>
        <v>1008.7926011598819</v>
      </c>
      <c r="R14" s="2">
        <f>(Q14*EXP($C$3-($C$4^2)/2+NORMSINV(AleatLivre!Q11)*$C$4))</f>
        <v>1028.4617673423907</v>
      </c>
      <c r="S14" s="2">
        <f>(R14*EXP($C$3-($C$4^2)/2+NORMSINV(AleatLivre!R11)*$C$4))</f>
        <v>1132.4392167972421</v>
      </c>
      <c r="T14" s="2">
        <f>(S14*EXP($C$3-($C$4^2)/2+NORMSINV(AleatLivre!S11)*$C$4))</f>
        <v>1159.3180978675978</v>
      </c>
      <c r="U14" s="2">
        <f>(T14*EXP($C$3-($C$4^2)/2+NORMSINV(AleatLivre!T11)*$C$4))</f>
        <v>1250.3160006708856</v>
      </c>
      <c r="V14" s="2">
        <f>(U14*EXP($C$3-($C$4^2)/2+NORMSINV(AleatLivre!U11)*$C$4))</f>
        <v>1276.4865952941211</v>
      </c>
    </row>
    <row r="15" spans="1:22" x14ac:dyDescent="0.25">
      <c r="A15">
        <v>10</v>
      </c>
      <c r="B15" s="2">
        <f>Plan1!$B$9</f>
        <v>500</v>
      </c>
      <c r="C15" s="2">
        <f>(B15*EXP($C$3-($C$4^2)/2+NORMSINV(AleatLivre!B12)*$C$4))</f>
        <v>511.87573338464767</v>
      </c>
      <c r="D15" s="2">
        <f>(C15*EXP($C$3-($C$4^2)/2+NORMSINV(AleatLivre!C12)*$C$4))</f>
        <v>536.46507669096047</v>
      </c>
      <c r="E15" s="2">
        <f>(D15*EXP($C$3-($C$4^2)/2+NORMSINV(AleatLivre!D12)*$C$4))</f>
        <v>549.67238794790705</v>
      </c>
      <c r="F15" s="2">
        <f>(E15*EXP($C$3-($C$4^2)/2+NORMSINV(AleatLivre!E12)*$C$4))</f>
        <v>582.42809315366765</v>
      </c>
      <c r="G15" s="2">
        <f>(F15*EXP($C$3-($C$4^2)/2+NORMSINV(AleatLivre!F12)*$C$4))</f>
        <v>592.78726937609736</v>
      </c>
      <c r="H15" s="2">
        <f>(G15*EXP($C$3-($C$4^2)/2+NORMSINV(AleatLivre!G12)*$C$4))</f>
        <v>614.96720412783759</v>
      </c>
      <c r="I15" s="2">
        <f>(H15*EXP($C$3-($C$4^2)/2+NORMSINV(AleatLivre!H12)*$C$4))</f>
        <v>633.20735804425192</v>
      </c>
      <c r="J15" s="2">
        <f>(I15*EXP($C$3-($C$4^2)/2+NORMSINV(AleatLivre!I12)*$C$4))</f>
        <v>667.30873907063494</v>
      </c>
      <c r="K15" s="2">
        <f>(J15*EXP($C$3-($C$4^2)/2+NORMSINV(AleatLivre!J12)*$C$4))</f>
        <v>713.6760314373729</v>
      </c>
      <c r="L15" s="2">
        <f>(K15*EXP($C$3-($C$4^2)/2+NORMSINV(AleatLivre!K12)*$C$4))</f>
        <v>743.67893982337432</v>
      </c>
      <c r="M15" s="2">
        <f>(L15*EXP($C$3-($C$4^2)/2+NORMSINV(AleatLivre!L12)*$C$4))</f>
        <v>801.22037677626236</v>
      </c>
      <c r="N15" s="2">
        <f>(M15*EXP($C$3-($C$4^2)/2+NORMSINV(AleatLivre!M12)*$C$4))</f>
        <v>810.0242064096002</v>
      </c>
      <c r="O15" s="2">
        <f>(N15*EXP($C$3-($C$4^2)/2+NORMSINV(AleatLivre!N12)*$C$4))</f>
        <v>879.46792207341002</v>
      </c>
      <c r="P15" s="2">
        <f>(O15*EXP($C$3-($C$4^2)/2+NORMSINV(AleatLivre!O12)*$C$4))</f>
        <v>911.83038688414615</v>
      </c>
      <c r="Q15" s="2">
        <f>(P15*EXP($C$3-($C$4^2)/2+NORMSINV(AleatLivre!P12)*$C$4))</f>
        <v>985.16219933196396</v>
      </c>
      <c r="R15" s="2">
        <f>(Q15*EXP($C$3-($C$4^2)/2+NORMSINV(AleatLivre!Q12)*$C$4))</f>
        <v>1037.1148346387806</v>
      </c>
      <c r="S15" s="2">
        <f>(R15*EXP($C$3-($C$4^2)/2+NORMSINV(AleatLivre!R12)*$C$4))</f>
        <v>1102.0617134814017</v>
      </c>
      <c r="T15" s="2">
        <f>(S15*EXP($C$3-($C$4^2)/2+NORMSINV(AleatLivre!S12)*$C$4))</f>
        <v>1178.0672031120819</v>
      </c>
      <c r="U15" s="2">
        <f>(T15*EXP($C$3-($C$4^2)/2+NORMSINV(AleatLivre!T12)*$C$4))</f>
        <v>1200.1156646623776</v>
      </c>
      <c r="V15" s="2">
        <f>(U15*EXP($C$3-($C$4^2)/2+NORMSINV(AleatLivre!U12)*$C$4))</f>
        <v>1268.4718407700689</v>
      </c>
    </row>
    <row r="16" spans="1:22" x14ac:dyDescent="0.25">
      <c r="A16">
        <v>11</v>
      </c>
      <c r="B16" s="2">
        <f>Plan1!$B$9</f>
        <v>500</v>
      </c>
      <c r="C16" s="2">
        <f>(B16*EXP($C$3-($C$4^2)/2+NORMSINV(AleatLivre!B13)*$C$4))</f>
        <v>536.23489753705326</v>
      </c>
      <c r="D16" s="2">
        <f>(C16*EXP($C$3-($C$4^2)/2+NORMSINV(AleatLivre!C13)*$C$4))</f>
        <v>564.63439540442312</v>
      </c>
      <c r="E16" s="2">
        <f>(D16*EXP($C$3-($C$4^2)/2+NORMSINV(AleatLivre!D13)*$C$4))</f>
        <v>596.77496367962851</v>
      </c>
      <c r="F16" s="2">
        <f>(E16*EXP($C$3-($C$4^2)/2+NORMSINV(AleatLivre!E13)*$C$4))</f>
        <v>621.14418693006212</v>
      </c>
      <c r="G16" s="2">
        <f>(F16*EXP($C$3-($C$4^2)/2+NORMSINV(AleatLivre!F13)*$C$4))</f>
        <v>633.25695599562516</v>
      </c>
      <c r="H16" s="2">
        <f>(G16*EXP($C$3-($C$4^2)/2+NORMSINV(AleatLivre!G13)*$C$4))</f>
        <v>663.28909929100359</v>
      </c>
      <c r="I16" s="2">
        <f>(H16*EXP($C$3-($C$4^2)/2+NORMSINV(AleatLivre!H13)*$C$4))</f>
        <v>700.73040298813703</v>
      </c>
      <c r="J16" s="2">
        <f>(I16*EXP($C$3-($C$4^2)/2+NORMSINV(AleatLivre!I13)*$C$4))</f>
        <v>722.78220042062333</v>
      </c>
      <c r="K16" s="2">
        <f>(J16*EXP($C$3-($C$4^2)/2+NORMSINV(AleatLivre!J13)*$C$4))</f>
        <v>741.07052451712093</v>
      </c>
      <c r="L16" s="2">
        <f>(K16*EXP($C$3-($C$4^2)/2+NORMSINV(AleatLivre!K13)*$C$4))</f>
        <v>780.11155735499915</v>
      </c>
      <c r="M16" s="2">
        <f>(L16*EXP($C$3-($C$4^2)/2+NORMSINV(AleatLivre!L13)*$C$4))</f>
        <v>818.80210620580806</v>
      </c>
      <c r="N16" s="2">
        <f>(M16*EXP($C$3-($C$4^2)/2+NORMSINV(AleatLivre!M13)*$C$4))</f>
        <v>833.46153091423116</v>
      </c>
      <c r="O16" s="2">
        <f>(N16*EXP($C$3-($C$4^2)/2+NORMSINV(AleatLivre!N13)*$C$4))</f>
        <v>925.96339815478154</v>
      </c>
      <c r="P16" s="2">
        <f>(O16*EXP($C$3-($C$4^2)/2+NORMSINV(AleatLivre!O13)*$C$4))</f>
        <v>980.69521314567396</v>
      </c>
      <c r="Q16" s="2">
        <f>(P16*EXP($C$3-($C$4^2)/2+NORMSINV(AleatLivre!P13)*$C$4))</f>
        <v>1079.4709439192586</v>
      </c>
      <c r="R16" s="2">
        <f>(Q16*EXP($C$3-($C$4^2)/2+NORMSINV(AleatLivre!Q13)*$C$4))</f>
        <v>1149.6305259129506</v>
      </c>
      <c r="S16" s="2">
        <f>(R16*EXP($C$3-($C$4^2)/2+NORMSINV(AleatLivre!R13)*$C$4))</f>
        <v>1222.6910162681399</v>
      </c>
      <c r="T16" s="2">
        <f>(S16*EXP($C$3-($C$4^2)/2+NORMSINV(AleatLivre!S13)*$C$4))</f>
        <v>1286.5295188004184</v>
      </c>
      <c r="U16" s="2">
        <f>(T16*EXP($C$3-($C$4^2)/2+NORMSINV(AleatLivre!T13)*$C$4))</f>
        <v>1345.1918006783478</v>
      </c>
      <c r="V16" s="2">
        <f>(U16*EXP($C$3-($C$4^2)/2+NORMSINV(AleatLivre!U13)*$C$4))</f>
        <v>1388.3598388187902</v>
      </c>
    </row>
    <row r="17" spans="1:22" x14ac:dyDescent="0.25">
      <c r="A17">
        <v>12</v>
      </c>
      <c r="B17" s="2">
        <f>Plan1!$B$9</f>
        <v>500</v>
      </c>
      <c r="C17" s="2">
        <f>(B17*EXP($C$3-($C$4^2)/2+NORMSINV(AleatLivre!B14)*$C$4))</f>
        <v>549.78520507911992</v>
      </c>
      <c r="D17" s="2">
        <f>(C17*EXP($C$3-($C$4^2)/2+NORMSINV(AleatLivre!C14)*$C$4))</f>
        <v>557.1916203696959</v>
      </c>
      <c r="E17" s="2">
        <f>(D17*EXP($C$3-($C$4^2)/2+NORMSINV(AleatLivre!D14)*$C$4))</f>
        <v>588.71991069510625</v>
      </c>
      <c r="F17" s="2">
        <f>(E17*EXP($C$3-($C$4^2)/2+NORMSINV(AleatLivre!E14)*$C$4))</f>
        <v>627.46846339360263</v>
      </c>
      <c r="G17" s="2">
        <f>(F17*EXP($C$3-($C$4^2)/2+NORMSINV(AleatLivre!F14)*$C$4))</f>
        <v>671.86099446598121</v>
      </c>
      <c r="H17" s="2">
        <f>(G17*EXP($C$3-($C$4^2)/2+NORMSINV(AleatLivre!G14)*$C$4))</f>
        <v>703.63024049640774</v>
      </c>
      <c r="I17" s="2">
        <f>(H17*EXP($C$3-($C$4^2)/2+NORMSINV(AleatLivre!H14)*$C$4))</f>
        <v>747.59803536677111</v>
      </c>
      <c r="J17" s="2">
        <f>(I17*EXP($C$3-($C$4^2)/2+NORMSINV(AleatLivre!I14)*$C$4))</f>
        <v>802.23169762173563</v>
      </c>
      <c r="K17" s="2">
        <f>(J17*EXP($C$3-($C$4^2)/2+NORMSINV(AleatLivre!J14)*$C$4))</f>
        <v>819.79300295346866</v>
      </c>
      <c r="L17" s="2">
        <f>(K17*EXP($C$3-($C$4^2)/2+NORMSINV(AleatLivre!K14)*$C$4))</f>
        <v>887.83047875355078</v>
      </c>
      <c r="M17" s="2">
        <f>(L17*EXP($C$3-($C$4^2)/2+NORMSINV(AleatLivre!L14)*$C$4))</f>
        <v>925.76187487080665</v>
      </c>
      <c r="N17" s="2">
        <f>(M17*EXP($C$3-($C$4^2)/2+NORMSINV(AleatLivre!M14)*$C$4))</f>
        <v>959.82959503908023</v>
      </c>
      <c r="O17" s="2">
        <f>(N17*EXP($C$3-($C$4^2)/2+NORMSINV(AleatLivre!N14)*$C$4))</f>
        <v>1051.9709865678637</v>
      </c>
      <c r="P17" s="2">
        <f>(O17*EXP($C$3-($C$4^2)/2+NORMSINV(AleatLivre!O14)*$C$4))</f>
        <v>1132.1221496803591</v>
      </c>
      <c r="Q17" s="2">
        <f>(P17*EXP($C$3-($C$4^2)/2+NORMSINV(AleatLivre!P14)*$C$4))</f>
        <v>1200.5366423881837</v>
      </c>
      <c r="R17" s="2">
        <f>(Q17*EXP($C$3-($C$4^2)/2+NORMSINV(AleatLivre!Q14)*$C$4))</f>
        <v>1224.7187500493949</v>
      </c>
      <c r="S17" s="2">
        <f>(R17*EXP($C$3-($C$4^2)/2+NORMSINV(AleatLivre!R14)*$C$4))</f>
        <v>1273.6753751050705</v>
      </c>
      <c r="T17" s="2">
        <f>(S17*EXP($C$3-($C$4^2)/2+NORMSINV(AleatLivre!S14)*$C$4))</f>
        <v>1337.5500749888574</v>
      </c>
      <c r="U17" s="2">
        <f>(T17*EXP($C$3-($C$4^2)/2+NORMSINV(AleatLivre!T14)*$C$4))</f>
        <v>1377.9147538968125</v>
      </c>
      <c r="V17" s="2">
        <f>(U17*EXP($C$3-($C$4^2)/2+NORMSINV(AleatLivre!U14)*$C$4))</f>
        <v>1427.7886441697135</v>
      </c>
    </row>
    <row r="18" spans="1:22" x14ac:dyDescent="0.25">
      <c r="A18">
        <v>13</v>
      </c>
      <c r="B18" s="2">
        <f>Plan1!$B$9</f>
        <v>500</v>
      </c>
      <c r="C18" s="2">
        <f>(B18*EXP($C$3-($C$4^2)/2+NORMSINV(AleatLivre!B15)*$C$4))</f>
        <v>518.64031088794195</v>
      </c>
      <c r="D18" s="2">
        <f>(C18*EXP($C$3-($C$4^2)/2+NORMSINV(AleatLivre!C15)*$C$4))</f>
        <v>526.23889453101947</v>
      </c>
      <c r="E18" s="2">
        <f>(D18*EXP($C$3-($C$4^2)/2+NORMSINV(AleatLivre!D15)*$C$4))</f>
        <v>569.48601484993389</v>
      </c>
      <c r="F18" s="2">
        <f>(E18*EXP($C$3-($C$4^2)/2+NORMSINV(AleatLivre!E15)*$C$4))</f>
        <v>600.43614263267784</v>
      </c>
      <c r="G18" s="2">
        <f>(F18*EXP($C$3-($C$4^2)/2+NORMSINV(AleatLivre!F15)*$C$4))</f>
        <v>649.90100616616678</v>
      </c>
      <c r="H18" s="2">
        <f>(G18*EXP($C$3-($C$4^2)/2+NORMSINV(AleatLivre!G15)*$C$4))</f>
        <v>685.38828920744277</v>
      </c>
      <c r="I18" s="2">
        <f>(H18*EXP($C$3-($C$4^2)/2+NORMSINV(AleatLivre!H15)*$C$4))</f>
        <v>747.6027746613571</v>
      </c>
      <c r="J18" s="2">
        <f>(I18*EXP($C$3-($C$4^2)/2+NORMSINV(AleatLivre!I15)*$C$4))</f>
        <v>797.7561987848311</v>
      </c>
      <c r="K18" s="2">
        <f>(J18*EXP($C$3-($C$4^2)/2+NORMSINV(AleatLivre!J15)*$C$4))</f>
        <v>828.28214881477481</v>
      </c>
      <c r="L18" s="2">
        <f>(K18*EXP($C$3-($C$4^2)/2+NORMSINV(AleatLivre!K15)*$C$4))</f>
        <v>884.98972372072149</v>
      </c>
      <c r="M18" s="2">
        <f>(L18*EXP($C$3-($C$4^2)/2+NORMSINV(AleatLivre!L15)*$C$4))</f>
        <v>922.38510913341543</v>
      </c>
      <c r="N18" s="2">
        <f>(M18*EXP($C$3-($C$4^2)/2+NORMSINV(AleatLivre!M15)*$C$4))</f>
        <v>971.26627985724156</v>
      </c>
      <c r="O18" s="2">
        <f>(N18*EXP($C$3-($C$4^2)/2+NORMSINV(AleatLivre!N15)*$C$4))</f>
        <v>1018.3964777418721</v>
      </c>
      <c r="P18" s="2">
        <f>(O18*EXP($C$3-($C$4^2)/2+NORMSINV(AleatLivre!O15)*$C$4))</f>
        <v>1084.7156095094108</v>
      </c>
      <c r="Q18" s="2">
        <f>(P18*EXP($C$3-($C$4^2)/2+NORMSINV(AleatLivre!P15)*$C$4))</f>
        <v>1108.5501087392636</v>
      </c>
      <c r="R18" s="2">
        <f>(Q18*EXP($C$3-($C$4^2)/2+NORMSINV(AleatLivre!Q15)*$C$4))</f>
        <v>1175.5902777707397</v>
      </c>
      <c r="S18" s="2">
        <f>(R18*EXP($C$3-($C$4^2)/2+NORMSINV(AleatLivre!R15)*$C$4))</f>
        <v>1222.967133617532</v>
      </c>
      <c r="T18" s="2">
        <f>(S18*EXP($C$3-($C$4^2)/2+NORMSINV(AleatLivre!S15)*$C$4))</f>
        <v>1314.6540502870041</v>
      </c>
      <c r="U18" s="2">
        <f>(T18*EXP($C$3-($C$4^2)/2+NORMSINV(AleatLivre!T15)*$C$4))</f>
        <v>1361.5142226376111</v>
      </c>
      <c r="V18" s="2">
        <f>(U18*EXP($C$3-($C$4^2)/2+NORMSINV(AleatLivre!U15)*$C$4))</f>
        <v>1441.0378146969338</v>
      </c>
    </row>
    <row r="19" spans="1:22" x14ac:dyDescent="0.25">
      <c r="A19">
        <v>14</v>
      </c>
      <c r="B19" s="2">
        <f>Plan1!$B$9</f>
        <v>500</v>
      </c>
      <c r="C19" s="2">
        <f>(B19*EXP($C$3-($C$4^2)/2+NORMSINV(AleatLivre!B16)*$C$4))</f>
        <v>511.91615948069744</v>
      </c>
      <c r="D19" s="2">
        <f>(C19*EXP($C$3-($C$4^2)/2+NORMSINV(AleatLivre!C16)*$C$4))</f>
        <v>533.184119734619</v>
      </c>
      <c r="E19" s="2">
        <f>(D19*EXP($C$3-($C$4^2)/2+NORMSINV(AleatLivre!D16)*$C$4))</f>
        <v>542.90204393575368</v>
      </c>
      <c r="F19" s="2">
        <f>(E19*EXP($C$3-($C$4^2)/2+NORMSINV(AleatLivre!E16)*$C$4))</f>
        <v>576.11300109673823</v>
      </c>
      <c r="G19" s="2">
        <f>(F19*EXP($C$3-($C$4^2)/2+NORMSINV(AleatLivre!F16)*$C$4))</f>
        <v>601.7347698574556</v>
      </c>
      <c r="H19" s="2">
        <f>(G19*EXP($C$3-($C$4^2)/2+NORMSINV(AleatLivre!G16)*$C$4))</f>
        <v>639.3223107099933</v>
      </c>
      <c r="I19" s="2">
        <f>(H19*EXP($C$3-($C$4^2)/2+NORMSINV(AleatLivre!H16)*$C$4))</f>
        <v>657.1403629107466</v>
      </c>
      <c r="J19" s="2">
        <f>(I19*EXP($C$3-($C$4^2)/2+NORMSINV(AleatLivre!I16)*$C$4))</f>
        <v>697.52852588517942</v>
      </c>
      <c r="K19" s="2">
        <f>(J19*EXP($C$3-($C$4^2)/2+NORMSINV(AleatLivre!J16)*$C$4))</f>
        <v>765.27293404957629</v>
      </c>
      <c r="L19" s="2">
        <f>(K19*EXP($C$3-($C$4^2)/2+NORMSINV(AleatLivre!K16)*$C$4))</f>
        <v>794.0256060217713</v>
      </c>
      <c r="M19" s="2">
        <f>(L19*EXP($C$3-($C$4^2)/2+NORMSINV(AleatLivre!L16)*$C$4))</f>
        <v>855.31486731155178</v>
      </c>
      <c r="N19" s="2">
        <f>(M19*EXP($C$3-($C$4^2)/2+NORMSINV(AleatLivre!M16)*$C$4))</f>
        <v>871.13478374831129</v>
      </c>
      <c r="O19" s="2">
        <f>(N19*EXP($C$3-($C$4^2)/2+NORMSINV(AleatLivre!N16)*$C$4))</f>
        <v>904.12749128909115</v>
      </c>
      <c r="P19" s="2">
        <f>(O19*EXP($C$3-($C$4^2)/2+NORMSINV(AleatLivre!O16)*$C$4))</f>
        <v>991.67258012292393</v>
      </c>
      <c r="Q19" s="2">
        <f>(P19*EXP($C$3-($C$4^2)/2+NORMSINV(AleatLivre!P16)*$C$4))</f>
        <v>1030.9594000958857</v>
      </c>
      <c r="R19" s="2">
        <f>(Q19*EXP($C$3-($C$4^2)/2+NORMSINV(AleatLivre!Q16)*$C$4))</f>
        <v>1083.2446101047167</v>
      </c>
      <c r="S19" s="2">
        <f>(R19*EXP($C$3-($C$4^2)/2+NORMSINV(AleatLivre!R16)*$C$4))</f>
        <v>1109.8759517867791</v>
      </c>
      <c r="T19" s="2">
        <f>(S19*EXP($C$3-($C$4^2)/2+NORMSINV(AleatLivre!S16)*$C$4))</f>
        <v>1162.3903046713335</v>
      </c>
      <c r="U19" s="2">
        <f>(T19*EXP($C$3-($C$4^2)/2+NORMSINV(AleatLivre!T16)*$C$4))</f>
        <v>1231.9899805201039</v>
      </c>
      <c r="V19" s="2">
        <f>(U19*EXP($C$3-($C$4^2)/2+NORMSINV(AleatLivre!U16)*$C$4))</f>
        <v>1318.0738540453167</v>
      </c>
    </row>
    <row r="20" spans="1:22" x14ac:dyDescent="0.25">
      <c r="A20">
        <v>15</v>
      </c>
      <c r="B20" s="2">
        <f>Plan1!$B$9</f>
        <v>500</v>
      </c>
      <c r="C20" s="2">
        <f>(B20*EXP($C$3-($C$4^2)/2+NORMSINV(AleatLivre!B17)*$C$4))</f>
        <v>506.12952193848662</v>
      </c>
      <c r="D20" s="2">
        <f>(C20*EXP($C$3-($C$4^2)/2+NORMSINV(AleatLivre!C17)*$C$4))</f>
        <v>536.56913326133622</v>
      </c>
      <c r="E20" s="2">
        <f>(D20*EXP($C$3-($C$4^2)/2+NORMSINV(AleatLivre!D17)*$C$4))</f>
        <v>554.91016365276846</v>
      </c>
      <c r="F20" s="2">
        <f>(E20*EXP($C$3-($C$4^2)/2+NORMSINV(AleatLivre!E17)*$C$4))</f>
        <v>582.70053045100099</v>
      </c>
      <c r="G20" s="2">
        <f>(F20*EXP($C$3-($C$4^2)/2+NORMSINV(AleatLivre!F17)*$C$4))</f>
        <v>636.63602875165725</v>
      </c>
      <c r="H20" s="2">
        <f>(G20*EXP($C$3-($C$4^2)/2+NORMSINV(AleatLivre!G17)*$C$4))</f>
        <v>659.28373442090299</v>
      </c>
      <c r="I20" s="2">
        <f>(H20*EXP($C$3-($C$4^2)/2+NORMSINV(AleatLivre!H17)*$C$4))</f>
        <v>683.50097594744341</v>
      </c>
      <c r="J20" s="2">
        <f>(I20*EXP($C$3-($C$4^2)/2+NORMSINV(AleatLivre!I17)*$C$4))</f>
        <v>709.97796039031766</v>
      </c>
      <c r="K20" s="2">
        <f>(J20*EXP($C$3-($C$4^2)/2+NORMSINV(AleatLivre!J17)*$C$4))</f>
        <v>742.82367523246774</v>
      </c>
      <c r="L20" s="2">
        <f>(K20*EXP($C$3-($C$4^2)/2+NORMSINV(AleatLivre!K17)*$C$4))</f>
        <v>772.06824158692348</v>
      </c>
      <c r="M20" s="2">
        <f>(L20*EXP($C$3-($C$4^2)/2+NORMSINV(AleatLivre!L17)*$C$4))</f>
        <v>798.5953202932094</v>
      </c>
      <c r="N20" s="2">
        <f>(M20*EXP($C$3-($C$4^2)/2+NORMSINV(AleatLivre!M17)*$C$4))</f>
        <v>844.43667367684498</v>
      </c>
      <c r="O20" s="2">
        <f>(N20*EXP($C$3-($C$4^2)/2+NORMSINV(AleatLivre!N17)*$C$4))</f>
        <v>894.20029651444861</v>
      </c>
      <c r="P20" s="2">
        <f>(O20*EXP($C$3-($C$4^2)/2+NORMSINV(AleatLivre!O17)*$C$4))</f>
        <v>950.07937066496618</v>
      </c>
      <c r="Q20" s="2">
        <f>(P20*EXP($C$3-($C$4^2)/2+NORMSINV(AleatLivre!P17)*$C$4))</f>
        <v>1014.5828372408855</v>
      </c>
      <c r="R20" s="2">
        <f>(Q20*EXP($C$3-($C$4^2)/2+NORMSINV(AleatLivre!Q17)*$C$4))</f>
        <v>1031.7300224181638</v>
      </c>
      <c r="S20" s="2">
        <f>(R20*EXP($C$3-($C$4^2)/2+NORMSINV(AleatLivre!R17)*$C$4))</f>
        <v>1082.9546968325346</v>
      </c>
      <c r="T20" s="2">
        <f>(S20*EXP($C$3-($C$4^2)/2+NORMSINV(AleatLivre!S17)*$C$4))</f>
        <v>1129.5973449704215</v>
      </c>
      <c r="U20" s="2">
        <f>(T20*EXP($C$3-($C$4^2)/2+NORMSINV(AleatLivre!T17)*$C$4))</f>
        <v>1185.4870131826726</v>
      </c>
      <c r="V20" s="2">
        <f>(U20*EXP($C$3-($C$4^2)/2+NORMSINV(AleatLivre!U17)*$C$4))</f>
        <v>1263.7091168775376</v>
      </c>
    </row>
    <row r="21" spans="1:22" x14ac:dyDescent="0.25">
      <c r="A21">
        <v>16</v>
      </c>
      <c r="B21" s="2">
        <f>Plan1!$B$9</f>
        <v>500</v>
      </c>
      <c r="C21" s="2">
        <f>(B21*EXP($C$3-($C$4^2)/2+NORMSINV(AleatLivre!B18)*$C$4))</f>
        <v>527.7244185810813</v>
      </c>
      <c r="D21" s="2">
        <f>(C21*EXP($C$3-($C$4^2)/2+NORMSINV(AleatLivre!C18)*$C$4))</f>
        <v>553.47790955185963</v>
      </c>
      <c r="E21" s="2">
        <f>(D21*EXP($C$3-($C$4^2)/2+NORMSINV(AleatLivre!D18)*$C$4))</f>
        <v>597.5171302120666</v>
      </c>
      <c r="F21" s="2">
        <f>(E21*EXP($C$3-($C$4^2)/2+NORMSINV(AleatLivre!E18)*$C$4))</f>
        <v>611.29178045581818</v>
      </c>
      <c r="G21" s="2">
        <f>(F21*EXP($C$3-($C$4^2)/2+NORMSINV(AleatLivre!F18)*$C$4))</f>
        <v>625.67906682129581</v>
      </c>
      <c r="H21" s="2">
        <f>(G21*EXP($C$3-($C$4^2)/2+NORMSINV(AleatLivre!G18)*$C$4))</f>
        <v>659.17865024519551</v>
      </c>
      <c r="I21" s="2">
        <f>(H21*EXP($C$3-($C$4^2)/2+NORMSINV(AleatLivre!H18)*$C$4))</f>
        <v>687.48130706840186</v>
      </c>
      <c r="J21" s="2">
        <f>(I21*EXP($C$3-($C$4^2)/2+NORMSINV(AleatLivre!I18)*$C$4))</f>
        <v>734.24497025939058</v>
      </c>
      <c r="K21" s="2">
        <f>(J21*EXP($C$3-($C$4^2)/2+NORMSINV(AleatLivre!J18)*$C$4))</f>
        <v>795.73782578651549</v>
      </c>
      <c r="L21" s="2">
        <f>(K21*EXP($C$3-($C$4^2)/2+NORMSINV(AleatLivre!K18)*$C$4))</f>
        <v>819.99732250671423</v>
      </c>
      <c r="M21" s="2">
        <f>(L21*EXP($C$3-($C$4^2)/2+NORMSINV(AleatLivre!L18)*$C$4))</f>
        <v>844.98410520007781</v>
      </c>
      <c r="N21" s="2">
        <f>(M21*EXP($C$3-($C$4^2)/2+NORMSINV(AleatLivre!M18)*$C$4))</f>
        <v>891.67906766485521</v>
      </c>
      <c r="O21" s="2">
        <f>(N21*EXP($C$3-($C$4^2)/2+NORMSINV(AleatLivre!N18)*$C$4))</f>
        <v>923.28522426984671</v>
      </c>
      <c r="P21" s="2">
        <f>(O21*EXP($C$3-($C$4^2)/2+NORMSINV(AleatLivre!O18)*$C$4))</f>
        <v>919.96469325900489</v>
      </c>
      <c r="Q21" s="2">
        <f>(P21*EXP($C$3-($C$4^2)/2+NORMSINV(AleatLivre!P18)*$C$4))</f>
        <v>958.03546261066947</v>
      </c>
      <c r="R21" s="2">
        <f>(Q21*EXP($C$3-($C$4^2)/2+NORMSINV(AleatLivre!Q18)*$C$4))</f>
        <v>1009.4877325475122</v>
      </c>
      <c r="S21" s="2">
        <f>(R21*EXP($C$3-($C$4^2)/2+NORMSINV(AleatLivre!R18)*$C$4))</f>
        <v>1061.129714567797</v>
      </c>
      <c r="T21" s="2">
        <f>(S21*EXP($C$3-($C$4^2)/2+NORMSINV(AleatLivre!S18)*$C$4))</f>
        <v>1061.0752858704629</v>
      </c>
      <c r="U21" s="2">
        <f>(T21*EXP($C$3-($C$4^2)/2+NORMSINV(AleatLivre!T18)*$C$4))</f>
        <v>1152.1397076129974</v>
      </c>
      <c r="V21" s="2">
        <f>(U21*EXP($C$3-($C$4^2)/2+NORMSINV(AleatLivre!U18)*$C$4))</f>
        <v>1229.8552971207621</v>
      </c>
    </row>
    <row r="22" spans="1:22" x14ac:dyDescent="0.25">
      <c r="A22">
        <v>17</v>
      </c>
      <c r="B22" s="2">
        <f>Plan1!$B$9</f>
        <v>500</v>
      </c>
      <c r="C22" s="2">
        <f>(B22*EXP($C$3-($C$4^2)/2+NORMSINV(AleatLivre!B19)*$C$4))</f>
        <v>517.99472757883359</v>
      </c>
      <c r="D22" s="2">
        <f>(C22*EXP($C$3-($C$4^2)/2+NORMSINV(AleatLivre!C19)*$C$4))</f>
        <v>542.7402716546917</v>
      </c>
      <c r="E22" s="2">
        <f>(D22*EXP($C$3-($C$4^2)/2+NORMSINV(AleatLivre!D19)*$C$4))</f>
        <v>560.74074088539521</v>
      </c>
      <c r="F22" s="2">
        <f>(E22*EXP($C$3-($C$4^2)/2+NORMSINV(AleatLivre!E19)*$C$4))</f>
        <v>598.17642360006846</v>
      </c>
      <c r="G22" s="2">
        <f>(F22*EXP($C$3-($C$4^2)/2+NORMSINV(AleatLivre!F19)*$C$4))</f>
        <v>642.88701147742006</v>
      </c>
      <c r="H22" s="2">
        <f>(G22*EXP($C$3-($C$4^2)/2+NORMSINV(AleatLivre!G19)*$C$4))</f>
        <v>652.59006888748206</v>
      </c>
      <c r="I22" s="2">
        <f>(H22*EXP($C$3-($C$4^2)/2+NORMSINV(AleatLivre!H19)*$C$4))</f>
        <v>683.47719243135555</v>
      </c>
      <c r="J22" s="2">
        <f>(I22*EXP($C$3-($C$4^2)/2+NORMSINV(AleatLivre!I19)*$C$4))</f>
        <v>725.14008754400493</v>
      </c>
      <c r="K22" s="2">
        <f>(J22*EXP($C$3-($C$4^2)/2+NORMSINV(AleatLivre!J19)*$C$4))</f>
        <v>776.13785920614839</v>
      </c>
      <c r="L22" s="2">
        <f>(K22*EXP($C$3-($C$4^2)/2+NORMSINV(AleatLivre!K19)*$C$4))</f>
        <v>829.32855946595976</v>
      </c>
      <c r="M22" s="2">
        <f>(L22*EXP($C$3-($C$4^2)/2+NORMSINV(AleatLivre!L19)*$C$4))</f>
        <v>863.53627640013508</v>
      </c>
      <c r="N22" s="2">
        <f>(M22*EXP($C$3-($C$4^2)/2+NORMSINV(AleatLivre!M19)*$C$4))</f>
        <v>896.96354569479365</v>
      </c>
      <c r="O22" s="2">
        <f>(N22*EXP($C$3-($C$4^2)/2+NORMSINV(AleatLivre!N19)*$C$4))</f>
        <v>944.09142833072463</v>
      </c>
      <c r="P22" s="2">
        <f>(O22*EXP($C$3-($C$4^2)/2+NORMSINV(AleatLivre!O19)*$C$4))</f>
        <v>1010.999879648742</v>
      </c>
      <c r="Q22" s="2">
        <f>(P22*EXP($C$3-($C$4^2)/2+NORMSINV(AleatLivre!P19)*$C$4))</f>
        <v>1054.6265617066724</v>
      </c>
      <c r="R22" s="2">
        <f>(Q22*EXP($C$3-($C$4^2)/2+NORMSINV(AleatLivre!Q19)*$C$4))</f>
        <v>1096.4048314393133</v>
      </c>
      <c r="S22" s="2">
        <f>(R22*EXP($C$3-($C$4^2)/2+NORMSINV(AleatLivre!R19)*$C$4))</f>
        <v>1155.8010357839619</v>
      </c>
      <c r="T22" s="2">
        <f>(S22*EXP($C$3-($C$4^2)/2+NORMSINV(AleatLivre!S19)*$C$4))</f>
        <v>1239.3768364160937</v>
      </c>
      <c r="U22" s="2">
        <f>(T22*EXP($C$3-($C$4^2)/2+NORMSINV(AleatLivre!T19)*$C$4))</f>
        <v>1333.2755735548274</v>
      </c>
      <c r="V22" s="2">
        <f>(U22*EXP($C$3-($C$4^2)/2+NORMSINV(AleatLivre!U19)*$C$4))</f>
        <v>1404.815822044872</v>
      </c>
    </row>
    <row r="23" spans="1:22" x14ac:dyDescent="0.25">
      <c r="A23">
        <v>18</v>
      </c>
      <c r="B23" s="2">
        <f>Plan1!$B$9</f>
        <v>500</v>
      </c>
      <c r="C23" s="2">
        <f>(B23*EXP($C$3-($C$4^2)/2+NORMSINV(AleatLivre!B20)*$C$4))</f>
        <v>528.33071546573353</v>
      </c>
      <c r="D23" s="2">
        <f>(C23*EXP($C$3-($C$4^2)/2+NORMSINV(AleatLivre!C20)*$C$4))</f>
        <v>551.72926833540771</v>
      </c>
      <c r="E23" s="2">
        <f>(D23*EXP($C$3-($C$4^2)/2+NORMSINV(AleatLivre!D20)*$C$4))</f>
        <v>571.4170125365082</v>
      </c>
      <c r="F23" s="2">
        <f>(E23*EXP($C$3-($C$4^2)/2+NORMSINV(AleatLivre!E20)*$C$4))</f>
        <v>584.85426996264277</v>
      </c>
      <c r="G23" s="2">
        <f>(F23*EXP($C$3-($C$4^2)/2+NORMSINV(AleatLivre!F20)*$C$4))</f>
        <v>614.04703784898334</v>
      </c>
      <c r="H23" s="2">
        <f>(G23*EXP($C$3-($C$4^2)/2+NORMSINV(AleatLivre!G20)*$C$4))</f>
        <v>646.80229181301252</v>
      </c>
      <c r="I23" s="2">
        <f>(H23*EXP($C$3-($C$4^2)/2+NORMSINV(AleatLivre!H20)*$C$4))</f>
        <v>678.781876507015</v>
      </c>
      <c r="J23" s="2">
        <f>(I23*EXP($C$3-($C$4^2)/2+NORMSINV(AleatLivre!I20)*$C$4))</f>
        <v>713.05982509183548</v>
      </c>
      <c r="K23" s="2">
        <f>(J23*EXP($C$3-($C$4^2)/2+NORMSINV(AleatLivre!J20)*$C$4))</f>
        <v>752.82052120026174</v>
      </c>
      <c r="L23" s="2">
        <f>(K23*EXP($C$3-($C$4^2)/2+NORMSINV(AleatLivre!K20)*$C$4))</f>
        <v>781.09424634933805</v>
      </c>
      <c r="M23" s="2">
        <f>(L23*EXP($C$3-($C$4^2)/2+NORMSINV(AleatLivre!L20)*$C$4))</f>
        <v>828.12075266247314</v>
      </c>
      <c r="N23" s="2">
        <f>(M23*EXP($C$3-($C$4^2)/2+NORMSINV(AleatLivre!M20)*$C$4))</f>
        <v>875.81448140685757</v>
      </c>
      <c r="O23" s="2">
        <f>(N23*EXP($C$3-($C$4^2)/2+NORMSINV(AleatLivre!N20)*$C$4))</f>
        <v>926.98620709376314</v>
      </c>
      <c r="P23" s="2">
        <f>(O23*EXP($C$3-($C$4^2)/2+NORMSINV(AleatLivre!O20)*$C$4))</f>
        <v>991.41482691428541</v>
      </c>
      <c r="Q23" s="2">
        <f>(P23*EXP($C$3-($C$4^2)/2+NORMSINV(AleatLivre!P20)*$C$4))</f>
        <v>1068.1298575381352</v>
      </c>
      <c r="R23" s="2">
        <f>(Q23*EXP($C$3-($C$4^2)/2+NORMSINV(AleatLivre!Q20)*$C$4))</f>
        <v>1140.3554792871307</v>
      </c>
      <c r="S23" s="2">
        <f>(R23*EXP($C$3-($C$4^2)/2+NORMSINV(AleatLivre!R20)*$C$4))</f>
        <v>1173.4099799857956</v>
      </c>
      <c r="T23" s="2">
        <f>(S23*EXP($C$3-($C$4^2)/2+NORMSINV(AleatLivre!S20)*$C$4))</f>
        <v>1221.0109566158051</v>
      </c>
      <c r="U23" s="2">
        <f>(T23*EXP($C$3-($C$4^2)/2+NORMSINV(AleatLivre!T20)*$C$4))</f>
        <v>1280.2072264904853</v>
      </c>
      <c r="V23" s="2">
        <f>(U23*EXP($C$3-($C$4^2)/2+NORMSINV(AleatLivre!U20)*$C$4))</f>
        <v>1358.449001373634</v>
      </c>
    </row>
    <row r="24" spans="1:22" x14ac:dyDescent="0.25">
      <c r="A24">
        <v>19</v>
      </c>
      <c r="B24" s="2">
        <f>Plan1!$B$9</f>
        <v>500</v>
      </c>
      <c r="C24" s="2">
        <f>(B24*EXP($C$3-($C$4^2)/2+NORMSINV(AleatLivre!B21)*$C$4))</f>
        <v>514.74958873094045</v>
      </c>
      <c r="D24" s="2">
        <f>(C24*EXP($C$3-($C$4^2)/2+NORMSINV(AleatLivre!C21)*$C$4))</f>
        <v>548.21541546384424</v>
      </c>
      <c r="E24" s="2">
        <f>(D24*EXP($C$3-($C$4^2)/2+NORMSINV(AleatLivre!D21)*$C$4))</f>
        <v>584.9246559853334</v>
      </c>
      <c r="F24" s="2">
        <f>(E24*EXP($C$3-($C$4^2)/2+NORMSINV(AleatLivre!E21)*$C$4))</f>
        <v>617.22286637127968</v>
      </c>
      <c r="G24" s="2">
        <f>(F24*EXP($C$3-($C$4^2)/2+NORMSINV(AleatLivre!F21)*$C$4))</f>
        <v>633.34592381270124</v>
      </c>
      <c r="H24" s="2">
        <f>(G24*EXP($C$3-($C$4^2)/2+NORMSINV(AleatLivre!G21)*$C$4))</f>
        <v>681.51477815963926</v>
      </c>
      <c r="I24" s="2">
        <f>(H24*EXP($C$3-($C$4^2)/2+NORMSINV(AleatLivre!H21)*$C$4))</f>
        <v>711.33501370683655</v>
      </c>
      <c r="J24" s="2">
        <f>(I24*EXP($C$3-($C$4^2)/2+NORMSINV(AleatLivre!I21)*$C$4))</f>
        <v>751.15580460142519</v>
      </c>
      <c r="K24" s="2">
        <f>(J24*EXP($C$3-($C$4^2)/2+NORMSINV(AleatLivre!J21)*$C$4))</f>
        <v>814.68151699150872</v>
      </c>
      <c r="L24" s="2">
        <f>(K24*EXP($C$3-($C$4^2)/2+NORMSINV(AleatLivre!K21)*$C$4))</f>
        <v>832.71005112597129</v>
      </c>
      <c r="M24" s="2">
        <f>(L24*EXP($C$3-($C$4^2)/2+NORMSINV(AleatLivre!L21)*$C$4))</f>
        <v>860.4401263727508</v>
      </c>
      <c r="N24" s="2">
        <f>(M24*EXP($C$3-($C$4^2)/2+NORMSINV(AleatLivre!M21)*$C$4))</f>
        <v>861.52174822975337</v>
      </c>
      <c r="O24" s="2">
        <f>(N24*EXP($C$3-($C$4^2)/2+NORMSINV(AleatLivre!N21)*$C$4))</f>
        <v>934.37491421570894</v>
      </c>
      <c r="P24" s="2">
        <f>(O24*EXP($C$3-($C$4^2)/2+NORMSINV(AleatLivre!O21)*$C$4))</f>
        <v>963.3142504749145</v>
      </c>
      <c r="Q24" s="2">
        <f>(P24*EXP($C$3-($C$4^2)/2+NORMSINV(AleatLivre!P21)*$C$4))</f>
        <v>994.19089014214831</v>
      </c>
      <c r="R24" s="2">
        <f>(Q24*EXP($C$3-($C$4^2)/2+NORMSINV(AleatLivre!Q21)*$C$4))</f>
        <v>1052.3673629123118</v>
      </c>
      <c r="S24" s="2">
        <f>(R24*EXP($C$3-($C$4^2)/2+NORMSINV(AleatLivre!R21)*$C$4))</f>
        <v>1089.8054244028656</v>
      </c>
      <c r="T24" s="2">
        <f>(S24*EXP($C$3-($C$4^2)/2+NORMSINV(AleatLivre!S21)*$C$4))</f>
        <v>1158.8655768165231</v>
      </c>
      <c r="U24" s="2">
        <f>(T24*EXP($C$3-($C$4^2)/2+NORMSINV(AleatLivre!T21)*$C$4))</f>
        <v>1209.8384240522414</v>
      </c>
      <c r="V24" s="2">
        <f>(U24*EXP($C$3-($C$4^2)/2+NORMSINV(AleatLivre!U21)*$C$4))</f>
        <v>1270.5529421317574</v>
      </c>
    </row>
    <row r="25" spans="1:22" x14ac:dyDescent="0.25">
      <c r="A25">
        <v>20</v>
      </c>
      <c r="B25" s="2">
        <f>Plan1!$B$9</f>
        <v>500</v>
      </c>
      <c r="C25" s="2">
        <f>(B25*EXP($C$3-($C$4^2)/2+NORMSINV(AleatLivre!B22)*$C$4))</f>
        <v>536.34172567554458</v>
      </c>
      <c r="D25" s="2">
        <f>(C25*EXP($C$3-($C$4^2)/2+NORMSINV(AleatLivre!C22)*$C$4))</f>
        <v>553.54915971821197</v>
      </c>
      <c r="E25" s="2">
        <f>(D25*EXP($C$3-($C$4^2)/2+NORMSINV(AleatLivre!D22)*$C$4))</f>
        <v>593.55535422449543</v>
      </c>
      <c r="F25" s="2">
        <f>(E25*EXP($C$3-($C$4^2)/2+NORMSINV(AleatLivre!E22)*$C$4))</f>
        <v>628.80419149438922</v>
      </c>
      <c r="G25" s="2">
        <f>(F25*EXP($C$3-($C$4^2)/2+NORMSINV(AleatLivre!F22)*$C$4))</f>
        <v>653.19183190666263</v>
      </c>
      <c r="H25" s="2">
        <f>(G25*EXP($C$3-($C$4^2)/2+NORMSINV(AleatLivre!G22)*$C$4))</f>
        <v>693.08533343493821</v>
      </c>
      <c r="I25" s="2">
        <f>(H25*EXP($C$3-($C$4^2)/2+NORMSINV(AleatLivre!H22)*$C$4))</f>
        <v>708.13698012484519</v>
      </c>
      <c r="J25" s="2">
        <f>(I25*EXP($C$3-($C$4^2)/2+NORMSINV(AleatLivre!I22)*$C$4))</f>
        <v>747.66074308485929</v>
      </c>
      <c r="K25" s="2">
        <f>(J25*EXP($C$3-($C$4^2)/2+NORMSINV(AleatLivre!J22)*$C$4))</f>
        <v>781.6963861834663</v>
      </c>
      <c r="L25" s="2">
        <f>(K25*EXP($C$3-($C$4^2)/2+NORMSINV(AleatLivre!K22)*$C$4))</f>
        <v>804.27589134148127</v>
      </c>
      <c r="M25" s="2">
        <f>(L25*EXP($C$3-($C$4^2)/2+NORMSINV(AleatLivre!L22)*$C$4))</f>
        <v>822.75508958352202</v>
      </c>
      <c r="N25" s="2">
        <f>(M25*EXP($C$3-($C$4^2)/2+NORMSINV(AleatLivre!M22)*$C$4))</f>
        <v>902.51636774537769</v>
      </c>
      <c r="O25" s="2">
        <f>(N25*EXP($C$3-($C$4^2)/2+NORMSINV(AleatLivre!N22)*$C$4))</f>
        <v>945.7677605778091</v>
      </c>
      <c r="P25" s="2">
        <f>(O25*EXP($C$3-($C$4^2)/2+NORMSINV(AleatLivre!O22)*$C$4))</f>
        <v>1012.6087481790836</v>
      </c>
      <c r="Q25" s="2">
        <f>(P25*EXP($C$3-($C$4^2)/2+NORMSINV(AleatLivre!P22)*$C$4))</f>
        <v>1055.4338188431439</v>
      </c>
      <c r="R25" s="2">
        <f>(Q25*EXP($C$3-($C$4^2)/2+NORMSINV(AleatLivre!Q22)*$C$4))</f>
        <v>1053.3619624740468</v>
      </c>
      <c r="S25" s="2">
        <f>(R25*EXP($C$3-($C$4^2)/2+NORMSINV(AleatLivre!R22)*$C$4))</f>
        <v>1100.8551955006117</v>
      </c>
      <c r="T25" s="2">
        <f>(S25*EXP($C$3-($C$4^2)/2+NORMSINV(AleatLivre!S22)*$C$4))</f>
        <v>1157.8312768899414</v>
      </c>
      <c r="U25" s="2">
        <f>(T25*EXP($C$3-($C$4^2)/2+NORMSINV(AleatLivre!T22)*$C$4))</f>
        <v>1213.0444325309202</v>
      </c>
      <c r="V25" s="2">
        <f>(U25*EXP($C$3-($C$4^2)/2+NORMSINV(AleatLivre!U22)*$C$4))</f>
        <v>1236.1436973142872</v>
      </c>
    </row>
    <row r="26" spans="1:22" x14ac:dyDescent="0.25">
      <c r="A26">
        <v>21</v>
      </c>
      <c r="B26" s="2">
        <f>Plan1!$B$9</f>
        <v>500</v>
      </c>
      <c r="C26" s="2">
        <f>(B26*EXP($C$3-($C$4^2)/2+NORMSINV(AleatLivre!B23)*$C$4))</f>
        <v>517.46160420398792</v>
      </c>
      <c r="D26" s="2">
        <f>(C26*EXP($C$3-($C$4^2)/2+NORMSINV(AleatLivre!C23)*$C$4))</f>
        <v>558.86125494246369</v>
      </c>
      <c r="E26" s="2">
        <f>(D26*EXP($C$3-($C$4^2)/2+NORMSINV(AleatLivre!D23)*$C$4))</f>
        <v>608.85296696896103</v>
      </c>
      <c r="F26" s="2">
        <f>(E26*EXP($C$3-($C$4^2)/2+NORMSINV(AleatLivre!E23)*$C$4))</f>
        <v>632.04727091961695</v>
      </c>
      <c r="G26" s="2">
        <f>(F26*EXP($C$3-($C$4^2)/2+NORMSINV(AleatLivre!F23)*$C$4))</f>
        <v>669.08575645292387</v>
      </c>
      <c r="H26" s="2">
        <f>(G26*EXP($C$3-($C$4^2)/2+NORMSINV(AleatLivre!G23)*$C$4))</f>
        <v>698.52104398855988</v>
      </c>
      <c r="I26" s="2">
        <f>(H26*EXP($C$3-($C$4^2)/2+NORMSINV(AleatLivre!H23)*$C$4))</f>
        <v>729.40059368813843</v>
      </c>
      <c r="J26" s="2">
        <f>(I26*EXP($C$3-($C$4^2)/2+NORMSINV(AleatLivre!I23)*$C$4))</f>
        <v>767.65671613359746</v>
      </c>
      <c r="K26" s="2">
        <f>(J26*EXP($C$3-($C$4^2)/2+NORMSINV(AleatLivre!J23)*$C$4))</f>
        <v>818.11946579558423</v>
      </c>
      <c r="L26" s="2">
        <f>(K26*EXP($C$3-($C$4^2)/2+NORMSINV(AleatLivre!K23)*$C$4))</f>
        <v>838.90098770010775</v>
      </c>
      <c r="M26" s="2">
        <f>(L26*EXP($C$3-($C$4^2)/2+NORMSINV(AleatLivre!L23)*$C$4))</f>
        <v>874.53133017668767</v>
      </c>
      <c r="N26" s="2">
        <f>(M26*EXP($C$3-($C$4^2)/2+NORMSINV(AleatLivre!M23)*$C$4))</f>
        <v>920.55423469733</v>
      </c>
      <c r="O26" s="2">
        <f>(N26*EXP($C$3-($C$4^2)/2+NORMSINV(AleatLivre!N23)*$C$4))</f>
        <v>940.59808329861346</v>
      </c>
      <c r="P26" s="2">
        <f>(O26*EXP($C$3-($C$4^2)/2+NORMSINV(AleatLivre!O23)*$C$4))</f>
        <v>987.96769982616092</v>
      </c>
      <c r="Q26" s="2">
        <f>(P26*EXP($C$3-($C$4^2)/2+NORMSINV(AleatLivre!P23)*$C$4))</f>
        <v>1033.4695438488236</v>
      </c>
      <c r="R26" s="2">
        <f>(Q26*EXP($C$3-($C$4^2)/2+NORMSINV(AleatLivre!Q23)*$C$4))</f>
        <v>1089.0757417143325</v>
      </c>
      <c r="S26" s="2">
        <f>(R26*EXP($C$3-($C$4^2)/2+NORMSINV(AleatLivre!R23)*$C$4))</f>
        <v>1165.0516693403176</v>
      </c>
      <c r="T26" s="2">
        <f>(S26*EXP($C$3-($C$4^2)/2+NORMSINV(AleatLivre!S23)*$C$4))</f>
        <v>1198.0026574893036</v>
      </c>
      <c r="U26" s="2">
        <f>(T26*EXP($C$3-($C$4^2)/2+NORMSINV(AleatLivre!T23)*$C$4))</f>
        <v>1276.984346305494</v>
      </c>
      <c r="V26" s="2">
        <f>(U26*EXP($C$3-($C$4^2)/2+NORMSINV(AleatLivre!U23)*$C$4))</f>
        <v>1348.0886379238516</v>
      </c>
    </row>
    <row r="27" spans="1:22" x14ac:dyDescent="0.25">
      <c r="A27">
        <v>22</v>
      </c>
      <c r="B27" s="2">
        <f>Plan1!$B$9</f>
        <v>500</v>
      </c>
      <c r="C27" s="2">
        <f>(B27*EXP($C$3-($C$4^2)/2+NORMSINV(AleatLivre!B24)*$C$4))</f>
        <v>516.45489470370239</v>
      </c>
      <c r="D27" s="2">
        <f>(C27*EXP($C$3-($C$4^2)/2+NORMSINV(AleatLivre!C24)*$C$4))</f>
        <v>544.79609991425764</v>
      </c>
      <c r="E27" s="2">
        <f>(D27*EXP($C$3-($C$4^2)/2+NORMSINV(AleatLivre!D24)*$C$4))</f>
        <v>571.24968531778154</v>
      </c>
      <c r="F27" s="2">
        <f>(E27*EXP($C$3-($C$4^2)/2+NORMSINV(AleatLivre!E24)*$C$4))</f>
        <v>596.00959049313644</v>
      </c>
      <c r="G27" s="2">
        <f>(F27*EXP($C$3-($C$4^2)/2+NORMSINV(AleatLivre!F24)*$C$4))</f>
        <v>633.53637607801147</v>
      </c>
      <c r="H27" s="2">
        <f>(G27*EXP($C$3-($C$4^2)/2+NORMSINV(AleatLivre!G24)*$C$4))</f>
        <v>681.91459897554489</v>
      </c>
      <c r="I27" s="2">
        <f>(H27*EXP($C$3-($C$4^2)/2+NORMSINV(AleatLivre!H24)*$C$4))</f>
        <v>713.17834492579289</v>
      </c>
      <c r="J27" s="2">
        <f>(I27*EXP($C$3-($C$4^2)/2+NORMSINV(AleatLivre!I24)*$C$4))</f>
        <v>748.67908162221556</v>
      </c>
      <c r="K27" s="2">
        <f>(J27*EXP($C$3-($C$4^2)/2+NORMSINV(AleatLivre!J24)*$C$4))</f>
        <v>797.10986221938379</v>
      </c>
      <c r="L27" s="2">
        <f>(K27*EXP($C$3-($C$4^2)/2+NORMSINV(AleatLivre!K24)*$C$4))</f>
        <v>816.48635442709701</v>
      </c>
      <c r="M27" s="2">
        <f>(L27*EXP($C$3-($C$4^2)/2+NORMSINV(AleatLivre!L24)*$C$4))</f>
        <v>829.34031725165448</v>
      </c>
      <c r="N27" s="2">
        <f>(M27*EXP($C$3-($C$4^2)/2+NORMSINV(AleatLivre!M24)*$C$4))</f>
        <v>872.1599071101648</v>
      </c>
      <c r="O27" s="2">
        <f>(N27*EXP($C$3-($C$4^2)/2+NORMSINV(AleatLivre!N24)*$C$4))</f>
        <v>922.41017603965747</v>
      </c>
      <c r="P27" s="2">
        <f>(O27*EXP($C$3-($C$4^2)/2+NORMSINV(AleatLivre!O24)*$C$4))</f>
        <v>969.19796853126331</v>
      </c>
      <c r="Q27" s="2">
        <f>(P27*EXP($C$3-($C$4^2)/2+NORMSINV(AleatLivre!P24)*$C$4))</f>
        <v>1037.3309873647088</v>
      </c>
      <c r="R27" s="2">
        <f>(Q27*EXP($C$3-($C$4^2)/2+NORMSINV(AleatLivre!Q24)*$C$4))</f>
        <v>1075.8521654020954</v>
      </c>
      <c r="S27" s="2">
        <f>(R27*EXP($C$3-($C$4^2)/2+NORMSINV(AleatLivre!R24)*$C$4))</f>
        <v>1116.4889514956012</v>
      </c>
      <c r="T27" s="2">
        <f>(S27*EXP($C$3-($C$4^2)/2+NORMSINV(AleatLivre!S24)*$C$4))</f>
        <v>1182.9599152818068</v>
      </c>
      <c r="U27" s="2">
        <f>(T27*EXP($C$3-($C$4^2)/2+NORMSINV(AleatLivre!T24)*$C$4))</f>
        <v>1247.3905156937126</v>
      </c>
      <c r="V27" s="2">
        <f>(U27*EXP($C$3-($C$4^2)/2+NORMSINV(AleatLivre!U24)*$C$4))</f>
        <v>1336.6568828056352</v>
      </c>
    </row>
    <row r="28" spans="1:22" x14ac:dyDescent="0.25">
      <c r="A28">
        <v>23</v>
      </c>
      <c r="B28" s="2">
        <f>Plan1!$B$9</f>
        <v>500</v>
      </c>
      <c r="C28" s="2">
        <f>(B28*EXP($C$3-($C$4^2)/2+NORMSINV(AleatLivre!B25)*$C$4))</f>
        <v>526.75996525347352</v>
      </c>
      <c r="D28" s="2">
        <f>(C28*EXP($C$3-($C$4^2)/2+NORMSINV(AleatLivre!C25)*$C$4))</f>
        <v>557.93188639403877</v>
      </c>
      <c r="E28" s="2">
        <f>(D28*EXP($C$3-($C$4^2)/2+NORMSINV(AleatLivre!D25)*$C$4))</f>
        <v>573.53550357435449</v>
      </c>
      <c r="F28" s="2">
        <f>(E28*EXP($C$3-($C$4^2)/2+NORMSINV(AleatLivre!E25)*$C$4))</f>
        <v>600.73013232372853</v>
      </c>
      <c r="G28" s="2">
        <f>(F28*EXP($C$3-($C$4^2)/2+NORMSINV(AleatLivre!F25)*$C$4))</f>
        <v>648.92541977683823</v>
      </c>
      <c r="H28" s="2">
        <f>(G28*EXP($C$3-($C$4^2)/2+NORMSINV(AleatLivre!G25)*$C$4))</f>
        <v>709.5915390306676</v>
      </c>
      <c r="I28" s="2">
        <f>(H28*EXP($C$3-($C$4^2)/2+NORMSINV(AleatLivre!H25)*$C$4))</f>
        <v>753.23540332060736</v>
      </c>
      <c r="J28" s="2">
        <f>(I28*EXP($C$3-($C$4^2)/2+NORMSINV(AleatLivre!I25)*$C$4))</f>
        <v>788.88585335648906</v>
      </c>
      <c r="K28" s="2">
        <f>(J28*EXP($C$3-($C$4^2)/2+NORMSINV(AleatLivre!J25)*$C$4))</f>
        <v>856.52198138763538</v>
      </c>
      <c r="L28" s="2">
        <f>(K28*EXP($C$3-($C$4^2)/2+NORMSINV(AleatLivre!K25)*$C$4))</f>
        <v>876.36932988662181</v>
      </c>
      <c r="M28" s="2">
        <f>(L28*EXP($C$3-($C$4^2)/2+NORMSINV(AleatLivre!L25)*$C$4))</f>
        <v>903.82691248841024</v>
      </c>
      <c r="N28" s="2">
        <f>(M28*EXP($C$3-($C$4^2)/2+NORMSINV(AleatLivre!M25)*$C$4))</f>
        <v>943.39942133859256</v>
      </c>
      <c r="O28" s="2">
        <f>(N28*EXP($C$3-($C$4^2)/2+NORMSINV(AleatLivre!N25)*$C$4))</f>
        <v>940.85238181002069</v>
      </c>
      <c r="P28" s="2">
        <f>(O28*EXP($C$3-($C$4^2)/2+NORMSINV(AleatLivre!O25)*$C$4))</f>
        <v>1011.6680466408017</v>
      </c>
      <c r="Q28" s="2">
        <f>(P28*EXP($C$3-($C$4^2)/2+NORMSINV(AleatLivre!P25)*$C$4))</f>
        <v>1053.1436833639743</v>
      </c>
      <c r="R28" s="2">
        <f>(Q28*EXP($C$3-($C$4^2)/2+NORMSINV(AleatLivre!Q25)*$C$4))</f>
        <v>1093.9272890435882</v>
      </c>
      <c r="S28" s="2">
        <f>(R28*EXP($C$3-($C$4^2)/2+NORMSINV(AleatLivre!R25)*$C$4))</f>
        <v>1168.7708771785519</v>
      </c>
      <c r="T28" s="2">
        <f>(S28*EXP($C$3-($C$4^2)/2+NORMSINV(AleatLivre!S25)*$C$4))</f>
        <v>1222.5067836366004</v>
      </c>
      <c r="U28" s="2">
        <f>(T28*EXP($C$3-($C$4^2)/2+NORMSINV(AleatLivre!T25)*$C$4))</f>
        <v>1263.776234983186</v>
      </c>
      <c r="V28" s="2">
        <f>(U28*EXP($C$3-($C$4^2)/2+NORMSINV(AleatLivre!U25)*$C$4))</f>
        <v>1316.6267358089319</v>
      </c>
    </row>
    <row r="29" spans="1:22" x14ac:dyDescent="0.25">
      <c r="A29">
        <v>24</v>
      </c>
      <c r="B29" s="2">
        <f>Plan1!$B$9</f>
        <v>500</v>
      </c>
      <c r="C29" s="2">
        <f>(B29*EXP($C$3-($C$4^2)/2+NORMSINV(AleatLivre!B26)*$C$4))</f>
        <v>538.49781145631528</v>
      </c>
      <c r="D29" s="2">
        <f>(C29*EXP($C$3-($C$4^2)/2+NORMSINV(AleatLivre!C26)*$C$4))</f>
        <v>552.13807022759681</v>
      </c>
      <c r="E29" s="2">
        <f>(D29*EXP($C$3-($C$4^2)/2+NORMSINV(AleatLivre!D26)*$C$4))</f>
        <v>580.57169176763739</v>
      </c>
      <c r="F29" s="2">
        <f>(E29*EXP($C$3-($C$4^2)/2+NORMSINV(AleatLivre!E26)*$C$4))</f>
        <v>586.44190835328823</v>
      </c>
      <c r="G29" s="2">
        <f>(F29*EXP($C$3-($C$4^2)/2+NORMSINV(AleatLivre!F26)*$C$4))</f>
        <v>597.76908281872454</v>
      </c>
      <c r="H29" s="2">
        <f>(G29*EXP($C$3-($C$4^2)/2+NORMSINV(AleatLivre!G26)*$C$4))</f>
        <v>633.27606913710986</v>
      </c>
      <c r="I29" s="2">
        <f>(H29*EXP($C$3-($C$4^2)/2+NORMSINV(AleatLivre!H26)*$C$4))</f>
        <v>668.77550904771215</v>
      </c>
      <c r="J29" s="2">
        <f>(I29*EXP($C$3-($C$4^2)/2+NORMSINV(AleatLivre!I26)*$C$4))</f>
        <v>697.25288626213637</v>
      </c>
      <c r="K29" s="2">
        <f>(J29*EXP($C$3-($C$4^2)/2+NORMSINV(AleatLivre!J26)*$C$4))</f>
        <v>715.06769296366986</v>
      </c>
      <c r="L29" s="2">
        <f>(K29*EXP($C$3-($C$4^2)/2+NORMSINV(AleatLivre!K26)*$C$4))</f>
        <v>760.09481981233171</v>
      </c>
      <c r="M29" s="2">
        <f>(L29*EXP($C$3-($C$4^2)/2+NORMSINV(AleatLivre!L26)*$C$4))</f>
        <v>776.42541127100151</v>
      </c>
      <c r="N29" s="2">
        <f>(M29*EXP($C$3-($C$4^2)/2+NORMSINV(AleatLivre!M26)*$C$4))</f>
        <v>827.10139173227867</v>
      </c>
      <c r="O29" s="2">
        <f>(N29*EXP($C$3-($C$4^2)/2+NORMSINV(AleatLivre!N26)*$C$4))</f>
        <v>876.48826837337867</v>
      </c>
      <c r="P29" s="2">
        <f>(O29*EXP($C$3-($C$4^2)/2+NORMSINV(AleatLivre!O26)*$C$4))</f>
        <v>922.94007162557818</v>
      </c>
      <c r="Q29" s="2">
        <f>(P29*EXP($C$3-($C$4^2)/2+NORMSINV(AleatLivre!P26)*$C$4))</f>
        <v>996.93977919413726</v>
      </c>
      <c r="R29" s="2">
        <f>(Q29*EXP($C$3-($C$4^2)/2+NORMSINV(AleatLivre!Q26)*$C$4))</f>
        <v>1025.5609287453863</v>
      </c>
      <c r="S29" s="2">
        <f>(R29*EXP($C$3-($C$4^2)/2+NORMSINV(AleatLivre!R26)*$C$4))</f>
        <v>1074.6236716730691</v>
      </c>
      <c r="T29" s="2">
        <f>(S29*EXP($C$3-($C$4^2)/2+NORMSINV(AleatLivre!S26)*$C$4))</f>
        <v>1151.3452441391476</v>
      </c>
      <c r="U29" s="2">
        <f>(T29*EXP($C$3-($C$4^2)/2+NORMSINV(AleatLivre!T26)*$C$4))</f>
        <v>1144.0933772804042</v>
      </c>
      <c r="V29" s="2">
        <f>(U29*EXP($C$3-($C$4^2)/2+NORMSINV(AleatLivre!U26)*$C$4))</f>
        <v>1209.8433826136272</v>
      </c>
    </row>
    <row r="30" spans="1:22" x14ac:dyDescent="0.25">
      <c r="A30">
        <v>25</v>
      </c>
      <c r="B30" s="2">
        <f>Plan1!$B$9</f>
        <v>500</v>
      </c>
      <c r="C30" s="2">
        <f>(B30*EXP($C$3-($C$4^2)/2+NORMSINV(AleatLivre!B27)*$C$4))</f>
        <v>526.34379388162608</v>
      </c>
      <c r="D30" s="2">
        <f>(C30*EXP($C$3-($C$4^2)/2+NORMSINV(AleatLivre!C27)*$C$4))</f>
        <v>576.84544519072131</v>
      </c>
      <c r="E30" s="2">
        <f>(D30*EXP($C$3-($C$4^2)/2+NORMSINV(AleatLivre!D27)*$C$4))</f>
        <v>602.60783835314328</v>
      </c>
      <c r="F30" s="2">
        <f>(E30*EXP($C$3-($C$4^2)/2+NORMSINV(AleatLivre!E27)*$C$4))</f>
        <v>670.64572173928548</v>
      </c>
      <c r="G30" s="2">
        <f>(F30*EXP($C$3-($C$4^2)/2+NORMSINV(AleatLivre!F27)*$C$4))</f>
        <v>715.73093762459644</v>
      </c>
      <c r="H30" s="2">
        <f>(G30*EXP($C$3-($C$4^2)/2+NORMSINV(AleatLivre!G27)*$C$4))</f>
        <v>753.68538800645229</v>
      </c>
      <c r="I30" s="2">
        <f>(H30*EXP($C$3-($C$4^2)/2+NORMSINV(AleatLivre!H27)*$C$4))</f>
        <v>792.68461801697197</v>
      </c>
      <c r="J30" s="2">
        <f>(I30*EXP($C$3-($C$4^2)/2+NORMSINV(AleatLivre!I27)*$C$4))</f>
        <v>842.70217102892434</v>
      </c>
      <c r="K30" s="2">
        <f>(J30*EXP($C$3-($C$4^2)/2+NORMSINV(AleatLivre!J27)*$C$4))</f>
        <v>932.03950199528208</v>
      </c>
      <c r="L30" s="2">
        <f>(K30*EXP($C$3-($C$4^2)/2+NORMSINV(AleatLivre!K27)*$C$4))</f>
        <v>944.59431438084209</v>
      </c>
      <c r="M30" s="2">
        <f>(L30*EXP($C$3-($C$4^2)/2+NORMSINV(AleatLivre!L27)*$C$4))</f>
        <v>968.90361948423458</v>
      </c>
      <c r="N30" s="2">
        <f>(M30*EXP($C$3-($C$4^2)/2+NORMSINV(AleatLivre!M27)*$C$4))</f>
        <v>1028.8209815448229</v>
      </c>
      <c r="O30" s="2">
        <f>(N30*EXP($C$3-($C$4^2)/2+NORMSINV(AleatLivre!N27)*$C$4))</f>
        <v>1092.75176499091</v>
      </c>
      <c r="P30" s="2">
        <f>(O30*EXP($C$3-($C$4^2)/2+NORMSINV(AleatLivre!O27)*$C$4))</f>
        <v>1145.159399537906</v>
      </c>
      <c r="Q30" s="2">
        <f>(P30*EXP($C$3-($C$4^2)/2+NORMSINV(AleatLivre!P27)*$C$4))</f>
        <v>1236.7665178315153</v>
      </c>
      <c r="R30" s="2">
        <f>(Q30*EXP($C$3-($C$4^2)/2+NORMSINV(AleatLivre!Q27)*$C$4))</f>
        <v>1322.2168428934544</v>
      </c>
      <c r="S30" s="2">
        <f>(R30*EXP($C$3-($C$4^2)/2+NORMSINV(AleatLivre!R27)*$C$4))</f>
        <v>1437.6205789569137</v>
      </c>
      <c r="T30" s="2">
        <f>(S30*EXP($C$3-($C$4^2)/2+NORMSINV(AleatLivre!S27)*$C$4))</f>
        <v>1549.0406863028973</v>
      </c>
      <c r="U30" s="2">
        <f>(T30*EXP($C$3-($C$4^2)/2+NORMSINV(AleatLivre!T27)*$C$4))</f>
        <v>1628.0604456902565</v>
      </c>
      <c r="V30" s="2">
        <f>(U30*EXP($C$3-($C$4^2)/2+NORMSINV(AleatLivre!U27)*$C$4))</f>
        <v>1807.135635581729</v>
      </c>
    </row>
    <row r="31" spans="1:22" x14ac:dyDescent="0.25">
      <c r="A31">
        <v>26</v>
      </c>
      <c r="B31" s="2">
        <f>Plan1!$B$9</f>
        <v>500</v>
      </c>
      <c r="C31" s="2">
        <f>(B31*EXP($C$3-($C$4^2)/2+NORMSINV(AleatLivre!B28)*$C$4))</f>
        <v>530.79320721264355</v>
      </c>
      <c r="D31" s="2">
        <f>(C31*EXP($C$3-($C$4^2)/2+NORMSINV(AleatLivre!C28)*$C$4))</f>
        <v>550.19845279647188</v>
      </c>
      <c r="E31" s="2">
        <f>(D31*EXP($C$3-($C$4^2)/2+NORMSINV(AleatLivre!D28)*$C$4))</f>
        <v>565.12015205503019</v>
      </c>
      <c r="F31" s="2">
        <f>(E31*EXP($C$3-($C$4^2)/2+NORMSINV(AleatLivre!E28)*$C$4))</f>
        <v>598.18453261170941</v>
      </c>
      <c r="G31" s="2">
        <f>(F31*EXP($C$3-($C$4^2)/2+NORMSINV(AleatLivre!F28)*$C$4))</f>
        <v>633.68721664985833</v>
      </c>
      <c r="H31" s="2">
        <f>(G31*EXP($C$3-($C$4^2)/2+NORMSINV(AleatLivre!G28)*$C$4))</f>
        <v>662.58230049649342</v>
      </c>
      <c r="I31" s="2">
        <f>(H31*EXP($C$3-($C$4^2)/2+NORMSINV(AleatLivre!H28)*$C$4))</f>
        <v>715.3235124959923</v>
      </c>
      <c r="J31" s="2">
        <f>(I31*EXP($C$3-($C$4^2)/2+NORMSINV(AleatLivre!I28)*$C$4))</f>
        <v>757.57438129022501</v>
      </c>
      <c r="K31" s="2">
        <f>(J31*EXP($C$3-($C$4^2)/2+NORMSINV(AleatLivre!J28)*$C$4))</f>
        <v>788.2352386396542</v>
      </c>
      <c r="L31" s="2">
        <f>(K31*EXP($C$3-($C$4^2)/2+NORMSINV(AleatLivre!K28)*$C$4))</f>
        <v>819.50155185178608</v>
      </c>
      <c r="M31" s="2">
        <f>(L31*EXP($C$3-($C$4^2)/2+NORMSINV(AleatLivre!L28)*$C$4))</f>
        <v>853.06026839100684</v>
      </c>
      <c r="N31" s="2">
        <f>(M31*EXP($C$3-($C$4^2)/2+NORMSINV(AleatLivre!M28)*$C$4))</f>
        <v>873.56248888446419</v>
      </c>
      <c r="O31" s="2">
        <f>(N31*EXP($C$3-($C$4^2)/2+NORMSINV(AleatLivre!N28)*$C$4))</f>
        <v>953.09402411690587</v>
      </c>
      <c r="P31" s="2">
        <f>(O31*EXP($C$3-($C$4^2)/2+NORMSINV(AleatLivre!O28)*$C$4))</f>
        <v>1012.0645828970388</v>
      </c>
      <c r="Q31" s="2">
        <f>(P31*EXP($C$3-($C$4^2)/2+NORMSINV(AleatLivre!P28)*$C$4))</f>
        <v>1098.7209553901221</v>
      </c>
      <c r="R31" s="2">
        <f>(Q31*EXP($C$3-($C$4^2)/2+NORMSINV(AleatLivre!Q28)*$C$4))</f>
        <v>1145.2695557835309</v>
      </c>
      <c r="S31" s="2">
        <f>(R31*EXP($C$3-($C$4^2)/2+NORMSINV(AleatLivre!R28)*$C$4))</f>
        <v>1261.4913578883134</v>
      </c>
      <c r="T31" s="2">
        <f>(S31*EXP($C$3-($C$4^2)/2+NORMSINV(AleatLivre!S28)*$C$4))</f>
        <v>1297.8298656068775</v>
      </c>
      <c r="U31" s="2">
        <f>(T31*EXP($C$3-($C$4^2)/2+NORMSINV(AleatLivre!T28)*$C$4))</f>
        <v>1337.1608118069059</v>
      </c>
      <c r="V31" s="2">
        <f>(U31*EXP($C$3-($C$4^2)/2+NORMSINV(AleatLivre!U28)*$C$4))</f>
        <v>1408.1382061544366</v>
      </c>
    </row>
    <row r="32" spans="1:22" x14ac:dyDescent="0.25">
      <c r="A32">
        <v>27</v>
      </c>
      <c r="B32" s="2">
        <f>Plan1!$B$9</f>
        <v>500</v>
      </c>
      <c r="C32" s="2">
        <f>(B32*EXP($C$3-($C$4^2)/2+NORMSINV(AleatLivre!B29)*$C$4))</f>
        <v>510.97849580671408</v>
      </c>
      <c r="D32" s="2">
        <f>(C32*EXP($C$3-($C$4^2)/2+NORMSINV(AleatLivre!C29)*$C$4))</f>
        <v>540.4306143141489</v>
      </c>
      <c r="E32" s="2">
        <f>(D32*EXP($C$3-($C$4^2)/2+NORMSINV(AleatLivre!D29)*$C$4))</f>
        <v>602.52039520810547</v>
      </c>
      <c r="F32" s="2">
        <f>(E32*EXP($C$3-($C$4^2)/2+NORMSINV(AleatLivre!E29)*$C$4))</f>
        <v>610.12375216962198</v>
      </c>
      <c r="G32" s="2">
        <f>(F32*EXP($C$3-($C$4^2)/2+NORMSINV(AleatLivre!F29)*$C$4))</f>
        <v>636.51525913303431</v>
      </c>
      <c r="H32" s="2">
        <f>(G32*EXP($C$3-($C$4^2)/2+NORMSINV(AleatLivre!G29)*$C$4))</f>
        <v>672.49795927555681</v>
      </c>
      <c r="I32" s="2">
        <f>(H32*EXP($C$3-($C$4^2)/2+NORMSINV(AleatLivre!H29)*$C$4))</f>
        <v>725.40266679374815</v>
      </c>
      <c r="J32" s="2">
        <f>(I32*EXP($C$3-($C$4^2)/2+NORMSINV(AleatLivre!I29)*$C$4))</f>
        <v>757.72597156361655</v>
      </c>
      <c r="K32" s="2">
        <f>(J32*EXP($C$3-($C$4^2)/2+NORMSINV(AleatLivre!J29)*$C$4))</f>
        <v>814.64719683279179</v>
      </c>
      <c r="L32" s="2">
        <f>(K32*EXP($C$3-($C$4^2)/2+NORMSINV(AleatLivre!K29)*$C$4))</f>
        <v>826.01152039378144</v>
      </c>
      <c r="M32" s="2">
        <f>(L32*EXP($C$3-($C$4^2)/2+NORMSINV(AleatLivre!L29)*$C$4))</f>
        <v>852.43090507804607</v>
      </c>
      <c r="N32" s="2">
        <f>(M32*EXP($C$3-($C$4^2)/2+NORMSINV(AleatLivre!M29)*$C$4))</f>
        <v>883.63824221486425</v>
      </c>
      <c r="O32" s="2">
        <f>(N32*EXP($C$3-($C$4^2)/2+NORMSINV(AleatLivre!N29)*$C$4))</f>
        <v>927.34401324052362</v>
      </c>
      <c r="P32" s="2">
        <f>(O32*EXP($C$3-($C$4^2)/2+NORMSINV(AleatLivre!O29)*$C$4))</f>
        <v>999.57116538786852</v>
      </c>
      <c r="Q32" s="2">
        <f>(P32*EXP($C$3-($C$4^2)/2+NORMSINV(AleatLivre!P29)*$C$4))</f>
        <v>1077.135479412007</v>
      </c>
      <c r="R32" s="2">
        <f>(Q32*EXP($C$3-($C$4^2)/2+NORMSINV(AleatLivre!Q29)*$C$4))</f>
        <v>1105.1115477633743</v>
      </c>
      <c r="S32" s="2">
        <f>(R32*EXP($C$3-($C$4^2)/2+NORMSINV(AleatLivre!R29)*$C$4))</f>
        <v>1166.7545352738218</v>
      </c>
      <c r="T32" s="2">
        <f>(S32*EXP($C$3-($C$4^2)/2+NORMSINV(AleatLivre!S29)*$C$4))</f>
        <v>1222.9286215092784</v>
      </c>
      <c r="U32" s="2">
        <f>(T32*EXP($C$3-($C$4^2)/2+NORMSINV(AleatLivre!T29)*$C$4))</f>
        <v>1264.1821712947697</v>
      </c>
      <c r="V32" s="2">
        <f>(U32*EXP($C$3-($C$4^2)/2+NORMSINV(AleatLivre!U29)*$C$4))</f>
        <v>1366.636869176152</v>
      </c>
    </row>
    <row r="33" spans="1:22" x14ac:dyDescent="0.25">
      <c r="A33">
        <v>28</v>
      </c>
      <c r="B33" s="2">
        <f>Plan1!$B$9</f>
        <v>500</v>
      </c>
      <c r="C33" s="2">
        <f>(B33*EXP($C$3-($C$4^2)/2+NORMSINV(AleatLivre!B30)*$C$4))</f>
        <v>538.02275515496081</v>
      </c>
      <c r="D33" s="2">
        <f>(C33*EXP($C$3-($C$4^2)/2+NORMSINV(AleatLivre!C30)*$C$4))</f>
        <v>570.24331580877299</v>
      </c>
      <c r="E33" s="2">
        <f>(D33*EXP($C$3-($C$4^2)/2+NORMSINV(AleatLivre!D30)*$C$4))</f>
        <v>612.14800493258531</v>
      </c>
      <c r="F33" s="2">
        <f>(E33*EXP($C$3-($C$4^2)/2+NORMSINV(AleatLivre!E30)*$C$4))</f>
        <v>658.3706437889856</v>
      </c>
      <c r="G33" s="2">
        <f>(F33*EXP($C$3-($C$4^2)/2+NORMSINV(AleatLivre!F30)*$C$4))</f>
        <v>708.38946233957597</v>
      </c>
      <c r="H33" s="2">
        <f>(G33*EXP($C$3-($C$4^2)/2+NORMSINV(AleatLivre!G30)*$C$4))</f>
        <v>722.34389899005532</v>
      </c>
      <c r="I33" s="2">
        <f>(H33*EXP($C$3-($C$4^2)/2+NORMSINV(AleatLivre!H30)*$C$4))</f>
        <v>741.08034632257886</v>
      </c>
      <c r="J33" s="2">
        <f>(I33*EXP($C$3-($C$4^2)/2+NORMSINV(AleatLivre!I30)*$C$4))</f>
        <v>772.28147062473931</v>
      </c>
      <c r="K33" s="2">
        <f>(J33*EXP($C$3-($C$4^2)/2+NORMSINV(AleatLivre!J30)*$C$4))</f>
        <v>800.9413643050508</v>
      </c>
      <c r="L33" s="2">
        <f>(K33*EXP($C$3-($C$4^2)/2+NORMSINV(AleatLivre!K30)*$C$4))</f>
        <v>838.57068099008995</v>
      </c>
      <c r="M33" s="2">
        <f>(L33*EXP($C$3-($C$4^2)/2+NORMSINV(AleatLivre!L30)*$C$4))</f>
        <v>868.69871477646791</v>
      </c>
      <c r="N33" s="2">
        <f>(M33*EXP($C$3-($C$4^2)/2+NORMSINV(AleatLivre!M30)*$C$4))</f>
        <v>947.01730598704637</v>
      </c>
      <c r="O33" s="2">
        <f>(N33*EXP($C$3-($C$4^2)/2+NORMSINV(AleatLivre!N30)*$C$4))</f>
        <v>977.67765588405803</v>
      </c>
      <c r="P33" s="2">
        <f>(O33*EXP($C$3-($C$4^2)/2+NORMSINV(AleatLivre!O30)*$C$4))</f>
        <v>1027.6761514309269</v>
      </c>
      <c r="Q33" s="2">
        <f>(P33*EXP($C$3-($C$4^2)/2+NORMSINV(AleatLivre!P30)*$C$4))</f>
        <v>1087.2142177391713</v>
      </c>
      <c r="R33" s="2">
        <f>(Q33*EXP($C$3-($C$4^2)/2+NORMSINV(AleatLivre!Q30)*$C$4))</f>
        <v>1157.1167422527938</v>
      </c>
      <c r="S33" s="2">
        <f>(R33*EXP($C$3-($C$4^2)/2+NORMSINV(AleatLivre!R30)*$C$4))</f>
        <v>1221.3761895003126</v>
      </c>
      <c r="T33" s="2">
        <f>(S33*EXP($C$3-($C$4^2)/2+NORMSINV(AleatLivre!S30)*$C$4))</f>
        <v>1299.7975552042974</v>
      </c>
      <c r="U33" s="2">
        <f>(T33*EXP($C$3-($C$4^2)/2+NORMSINV(AleatLivre!T30)*$C$4))</f>
        <v>1391.5783454741554</v>
      </c>
      <c r="V33" s="2">
        <f>(U33*EXP($C$3-($C$4^2)/2+NORMSINV(AleatLivre!U30)*$C$4))</f>
        <v>1464.3414270205342</v>
      </c>
    </row>
    <row r="34" spans="1:22" x14ac:dyDescent="0.25">
      <c r="A34">
        <v>29</v>
      </c>
      <c r="B34" s="2">
        <f>Plan1!$B$9</f>
        <v>500</v>
      </c>
      <c r="C34" s="2">
        <f>(B34*EXP($C$3-($C$4^2)/2+NORMSINV(AleatLivre!B31)*$C$4))</f>
        <v>533.01673958578442</v>
      </c>
      <c r="D34" s="2">
        <f>(C34*EXP($C$3-($C$4^2)/2+NORMSINV(AleatLivre!C31)*$C$4))</f>
        <v>558.71128410268773</v>
      </c>
      <c r="E34" s="2">
        <f>(D34*EXP($C$3-($C$4^2)/2+NORMSINV(AleatLivre!D31)*$C$4))</f>
        <v>605.10402032963782</v>
      </c>
      <c r="F34" s="2">
        <f>(E34*EXP($C$3-($C$4^2)/2+NORMSINV(AleatLivre!E31)*$C$4))</f>
        <v>614.61085946345679</v>
      </c>
      <c r="G34" s="2">
        <f>(F34*EXP($C$3-($C$4^2)/2+NORMSINV(AleatLivre!F31)*$C$4))</f>
        <v>638.20496737168037</v>
      </c>
      <c r="H34" s="2">
        <f>(G34*EXP($C$3-($C$4^2)/2+NORMSINV(AleatLivre!G31)*$C$4))</f>
        <v>637.33957431122826</v>
      </c>
      <c r="I34" s="2">
        <f>(H34*EXP($C$3-($C$4^2)/2+NORMSINV(AleatLivre!H31)*$C$4))</f>
        <v>661.39526950580716</v>
      </c>
      <c r="J34" s="2">
        <f>(I34*EXP($C$3-($C$4^2)/2+NORMSINV(AleatLivre!I31)*$C$4))</f>
        <v>713.6360811939719</v>
      </c>
      <c r="K34" s="2">
        <f>(J34*EXP($C$3-($C$4^2)/2+NORMSINV(AleatLivre!J31)*$C$4))</f>
        <v>736.38231780424792</v>
      </c>
      <c r="L34" s="2">
        <f>(K34*EXP($C$3-($C$4^2)/2+NORMSINV(AleatLivre!K31)*$C$4))</f>
        <v>746.81358564754669</v>
      </c>
      <c r="M34" s="2">
        <f>(L34*EXP($C$3-($C$4^2)/2+NORMSINV(AleatLivre!L31)*$C$4))</f>
        <v>798.24968983883673</v>
      </c>
      <c r="N34" s="2">
        <f>(M34*EXP($C$3-($C$4^2)/2+NORMSINV(AleatLivre!M31)*$C$4))</f>
        <v>844.60155642150687</v>
      </c>
      <c r="O34" s="2">
        <f>(N34*EXP($C$3-($C$4^2)/2+NORMSINV(AleatLivre!N31)*$C$4))</f>
        <v>899.20301126783897</v>
      </c>
      <c r="P34" s="2">
        <f>(O34*EXP($C$3-($C$4^2)/2+NORMSINV(AleatLivre!O31)*$C$4))</f>
        <v>954.9779490934701</v>
      </c>
      <c r="Q34" s="2">
        <f>(P34*EXP($C$3-($C$4^2)/2+NORMSINV(AleatLivre!P31)*$C$4))</f>
        <v>987.68592524678456</v>
      </c>
      <c r="R34" s="2">
        <f>(Q34*EXP($C$3-($C$4^2)/2+NORMSINV(AleatLivre!Q31)*$C$4))</f>
        <v>1062.8865179907889</v>
      </c>
      <c r="S34" s="2">
        <f>(R34*EXP($C$3-($C$4^2)/2+NORMSINV(AleatLivre!R31)*$C$4))</f>
        <v>1083.1639244511493</v>
      </c>
      <c r="T34" s="2">
        <f>(S34*EXP($C$3-($C$4^2)/2+NORMSINV(AleatLivre!S31)*$C$4))</f>
        <v>1137.5823729970341</v>
      </c>
      <c r="U34" s="2">
        <f>(T34*EXP($C$3-($C$4^2)/2+NORMSINV(AleatLivre!T31)*$C$4))</f>
        <v>1180.5736699873682</v>
      </c>
      <c r="V34" s="2">
        <f>(U34*EXP($C$3-($C$4^2)/2+NORMSINV(AleatLivre!U31)*$C$4))</f>
        <v>1269.9378137036279</v>
      </c>
    </row>
    <row r="35" spans="1:22" x14ac:dyDescent="0.25">
      <c r="A35">
        <v>30</v>
      </c>
      <c r="B35" s="2">
        <f>Plan1!$B$9</f>
        <v>500</v>
      </c>
      <c r="C35" s="2">
        <f>(B35*EXP($C$3-($C$4^2)/2+NORMSINV(AleatLivre!B32)*$C$4))</f>
        <v>505.63323237887238</v>
      </c>
      <c r="D35" s="2">
        <f>(C35*EXP($C$3-($C$4^2)/2+NORMSINV(AleatLivre!C32)*$C$4))</f>
        <v>532.92043859245769</v>
      </c>
      <c r="E35" s="2">
        <f>(D35*EXP($C$3-($C$4^2)/2+NORMSINV(AleatLivre!D32)*$C$4))</f>
        <v>539.42517403725208</v>
      </c>
      <c r="F35" s="2">
        <f>(E35*EXP($C$3-($C$4^2)/2+NORMSINV(AleatLivre!E32)*$C$4))</f>
        <v>566.41409216513443</v>
      </c>
      <c r="G35" s="2">
        <f>(F35*EXP($C$3-($C$4^2)/2+NORMSINV(AleatLivre!F32)*$C$4))</f>
        <v>594.80791233068237</v>
      </c>
      <c r="H35" s="2">
        <f>(G35*EXP($C$3-($C$4^2)/2+NORMSINV(AleatLivre!G32)*$C$4))</f>
        <v>654.91760804458329</v>
      </c>
      <c r="I35" s="2">
        <f>(H35*EXP($C$3-($C$4^2)/2+NORMSINV(AleatLivre!H32)*$C$4))</f>
        <v>694.37449600399816</v>
      </c>
      <c r="J35" s="2">
        <f>(I35*EXP($C$3-($C$4^2)/2+NORMSINV(AleatLivre!I32)*$C$4))</f>
        <v>716.75781693318106</v>
      </c>
      <c r="K35" s="2">
        <f>(J35*EXP($C$3-($C$4^2)/2+NORMSINV(AleatLivre!J32)*$C$4))</f>
        <v>765.06284896329987</v>
      </c>
      <c r="L35" s="2">
        <f>(K35*EXP($C$3-($C$4^2)/2+NORMSINV(AleatLivre!K32)*$C$4))</f>
        <v>784.68169960809144</v>
      </c>
      <c r="M35" s="2">
        <f>(L35*EXP($C$3-($C$4^2)/2+NORMSINV(AleatLivre!L32)*$C$4))</f>
        <v>806.01673131242978</v>
      </c>
      <c r="N35" s="2">
        <f>(M35*EXP($C$3-($C$4^2)/2+NORMSINV(AleatLivre!M32)*$C$4))</f>
        <v>841.02690141590892</v>
      </c>
      <c r="O35" s="2">
        <f>(N35*EXP($C$3-($C$4^2)/2+NORMSINV(AleatLivre!N32)*$C$4))</f>
        <v>896.12042215751944</v>
      </c>
      <c r="P35" s="2">
        <f>(O35*EXP($C$3-($C$4^2)/2+NORMSINV(AleatLivre!O32)*$C$4))</f>
        <v>899.19497270997488</v>
      </c>
      <c r="Q35" s="2">
        <f>(P35*EXP($C$3-($C$4^2)/2+NORMSINV(AleatLivre!P32)*$C$4))</f>
        <v>934.23107624008162</v>
      </c>
      <c r="R35" s="2">
        <f>(Q35*EXP($C$3-($C$4^2)/2+NORMSINV(AleatLivre!Q32)*$C$4))</f>
        <v>973.74334303742751</v>
      </c>
      <c r="S35" s="2">
        <f>(R35*EXP($C$3-($C$4^2)/2+NORMSINV(AleatLivre!R32)*$C$4))</f>
        <v>1009.9916538003072</v>
      </c>
      <c r="T35" s="2">
        <f>(S35*EXP($C$3-($C$4^2)/2+NORMSINV(AleatLivre!S32)*$C$4))</f>
        <v>1084.4184904365582</v>
      </c>
      <c r="U35" s="2">
        <f>(T35*EXP($C$3-($C$4^2)/2+NORMSINV(AleatLivre!T32)*$C$4))</f>
        <v>1130.172718934652</v>
      </c>
      <c r="V35" s="2">
        <f>(U35*EXP($C$3-($C$4^2)/2+NORMSINV(AleatLivre!U32)*$C$4))</f>
        <v>1228.6877790062672</v>
      </c>
    </row>
    <row r="36" spans="1:22" x14ac:dyDescent="0.25">
      <c r="A36">
        <v>31</v>
      </c>
      <c r="B36" s="2">
        <f>Plan1!$B$9</f>
        <v>500</v>
      </c>
      <c r="C36" s="2">
        <f>(B36*EXP($C$3-($C$4^2)/2+NORMSINV(AleatLivre!B33)*$C$4))</f>
        <v>525.43549296309061</v>
      </c>
      <c r="D36" s="2">
        <f>(C36*EXP($C$3-($C$4^2)/2+NORMSINV(AleatLivre!C33)*$C$4))</f>
        <v>542.22998838656167</v>
      </c>
      <c r="E36" s="2">
        <f>(D36*EXP($C$3-($C$4^2)/2+NORMSINV(AleatLivre!D33)*$C$4))</f>
        <v>565.10665713506842</v>
      </c>
      <c r="F36" s="2">
        <f>(E36*EXP($C$3-($C$4^2)/2+NORMSINV(AleatLivre!E33)*$C$4))</f>
        <v>606.6537785720551</v>
      </c>
      <c r="G36" s="2">
        <f>(F36*EXP($C$3-($C$4^2)/2+NORMSINV(AleatLivre!F33)*$C$4))</f>
        <v>606.1960685180502</v>
      </c>
      <c r="H36" s="2">
        <f>(G36*EXP($C$3-($C$4^2)/2+NORMSINV(AleatLivre!G33)*$C$4))</f>
        <v>651.13533523412661</v>
      </c>
      <c r="I36" s="2">
        <f>(H36*EXP($C$3-($C$4^2)/2+NORMSINV(AleatLivre!H33)*$C$4))</f>
        <v>671.07849329924773</v>
      </c>
      <c r="J36" s="2">
        <f>(I36*EXP($C$3-($C$4^2)/2+NORMSINV(AleatLivre!I33)*$C$4))</f>
        <v>712.96550754441921</v>
      </c>
      <c r="K36" s="2">
        <f>(J36*EXP($C$3-($C$4^2)/2+NORMSINV(AleatLivre!J33)*$C$4))</f>
        <v>759.07891493264719</v>
      </c>
      <c r="L36" s="2">
        <f>(K36*EXP($C$3-($C$4^2)/2+NORMSINV(AleatLivre!K33)*$C$4))</f>
        <v>827.04583293412031</v>
      </c>
      <c r="M36" s="2">
        <f>(L36*EXP($C$3-($C$4^2)/2+NORMSINV(AleatLivre!L33)*$C$4))</f>
        <v>886.69859740044444</v>
      </c>
      <c r="N36" s="2">
        <f>(M36*EXP($C$3-($C$4^2)/2+NORMSINV(AleatLivre!M33)*$C$4))</f>
        <v>944.494730163491</v>
      </c>
      <c r="O36" s="2">
        <f>(N36*EXP($C$3-($C$4^2)/2+NORMSINV(AleatLivre!N33)*$C$4))</f>
        <v>1007.569041191936</v>
      </c>
      <c r="P36" s="2">
        <f>(O36*EXP($C$3-($C$4^2)/2+NORMSINV(AleatLivre!O33)*$C$4))</f>
        <v>1069.3111451669108</v>
      </c>
      <c r="Q36" s="2">
        <f>(P36*EXP($C$3-($C$4^2)/2+NORMSINV(AleatLivre!P33)*$C$4))</f>
        <v>1153.6332763481507</v>
      </c>
      <c r="R36" s="2">
        <f>(Q36*EXP($C$3-($C$4^2)/2+NORMSINV(AleatLivre!Q33)*$C$4))</f>
        <v>1220.3600775737887</v>
      </c>
      <c r="S36" s="2">
        <f>(R36*EXP($C$3-($C$4^2)/2+NORMSINV(AleatLivre!R33)*$C$4))</f>
        <v>1265.8468392101081</v>
      </c>
      <c r="T36" s="2">
        <f>(S36*EXP($C$3-($C$4^2)/2+NORMSINV(AleatLivre!S33)*$C$4))</f>
        <v>1312.3949915694307</v>
      </c>
      <c r="U36" s="2">
        <f>(T36*EXP($C$3-($C$4^2)/2+NORMSINV(AleatLivre!T33)*$C$4))</f>
        <v>1390.8687673850968</v>
      </c>
      <c r="V36" s="2">
        <f>(U36*EXP($C$3-($C$4^2)/2+NORMSINV(AleatLivre!U33)*$C$4))</f>
        <v>1430.6073619892436</v>
      </c>
    </row>
    <row r="37" spans="1:22" x14ac:dyDescent="0.25">
      <c r="A37">
        <v>32</v>
      </c>
      <c r="B37" s="2">
        <f>Plan1!$B$9</f>
        <v>500</v>
      </c>
      <c r="C37" s="2">
        <f>(B37*EXP($C$3-($C$4^2)/2+NORMSINV(AleatLivre!B34)*$C$4))</f>
        <v>527.51875003017926</v>
      </c>
      <c r="D37" s="2">
        <f>(C37*EXP($C$3-($C$4^2)/2+NORMSINV(AleatLivre!C34)*$C$4))</f>
        <v>558.8594310844868</v>
      </c>
      <c r="E37" s="2">
        <f>(D37*EXP($C$3-($C$4^2)/2+NORMSINV(AleatLivre!D34)*$C$4))</f>
        <v>585.50693779917538</v>
      </c>
      <c r="F37" s="2">
        <f>(E37*EXP($C$3-($C$4^2)/2+NORMSINV(AleatLivre!E34)*$C$4))</f>
        <v>580.17956043898744</v>
      </c>
      <c r="G37" s="2">
        <f>(F37*EXP($C$3-($C$4^2)/2+NORMSINV(AleatLivre!F34)*$C$4))</f>
        <v>594.17165957267594</v>
      </c>
      <c r="H37" s="2">
        <f>(G37*EXP($C$3-($C$4^2)/2+NORMSINV(AleatLivre!G34)*$C$4))</f>
        <v>634.29213882477575</v>
      </c>
      <c r="I37" s="2">
        <f>(H37*EXP($C$3-($C$4^2)/2+NORMSINV(AleatLivre!H34)*$C$4))</f>
        <v>682.95863792057025</v>
      </c>
      <c r="J37" s="2">
        <f>(I37*EXP($C$3-($C$4^2)/2+NORMSINV(AleatLivre!I34)*$C$4))</f>
        <v>713.46451632253331</v>
      </c>
      <c r="K37" s="2">
        <f>(J37*EXP($C$3-($C$4^2)/2+NORMSINV(AleatLivre!J34)*$C$4))</f>
        <v>762.65116175454102</v>
      </c>
      <c r="L37" s="2">
        <f>(K37*EXP($C$3-($C$4^2)/2+NORMSINV(AleatLivre!K34)*$C$4))</f>
        <v>797.92897908446344</v>
      </c>
      <c r="M37" s="2">
        <f>(L37*EXP($C$3-($C$4^2)/2+NORMSINV(AleatLivre!L34)*$C$4))</f>
        <v>857.63626192771358</v>
      </c>
      <c r="N37" s="2">
        <f>(M37*EXP($C$3-($C$4^2)/2+NORMSINV(AleatLivre!M34)*$C$4))</f>
        <v>906.07648888875974</v>
      </c>
      <c r="O37" s="2">
        <f>(N37*EXP($C$3-($C$4^2)/2+NORMSINV(AleatLivre!N34)*$C$4))</f>
        <v>977.02148726101348</v>
      </c>
      <c r="P37" s="2">
        <f>(O37*EXP($C$3-($C$4^2)/2+NORMSINV(AleatLivre!O34)*$C$4))</f>
        <v>1005.4189259976638</v>
      </c>
      <c r="Q37" s="2">
        <f>(P37*EXP($C$3-($C$4^2)/2+NORMSINV(AleatLivre!P34)*$C$4))</f>
        <v>1041.3813133545157</v>
      </c>
      <c r="R37" s="2">
        <f>(Q37*EXP($C$3-($C$4^2)/2+NORMSINV(AleatLivre!Q34)*$C$4))</f>
        <v>1092.8349528408783</v>
      </c>
      <c r="S37" s="2">
        <f>(R37*EXP($C$3-($C$4^2)/2+NORMSINV(AleatLivre!R34)*$C$4))</f>
        <v>1184.0566525662982</v>
      </c>
      <c r="T37" s="2">
        <f>(S37*EXP($C$3-($C$4^2)/2+NORMSINV(AleatLivre!S34)*$C$4))</f>
        <v>1281.8250664646919</v>
      </c>
      <c r="U37" s="2">
        <f>(T37*EXP($C$3-($C$4^2)/2+NORMSINV(AleatLivre!T34)*$C$4))</f>
        <v>1369.623790860504</v>
      </c>
      <c r="V37" s="2">
        <f>(U37*EXP($C$3-($C$4^2)/2+NORMSINV(AleatLivre!U34)*$C$4))</f>
        <v>1476.4839774800864</v>
      </c>
    </row>
    <row r="38" spans="1:22" x14ac:dyDescent="0.25">
      <c r="A38">
        <v>33</v>
      </c>
      <c r="B38" s="2">
        <f>Plan1!$B$9</f>
        <v>500</v>
      </c>
      <c r="C38" s="2">
        <f>(B38*EXP($C$3-($C$4^2)/2+NORMSINV(AleatLivre!B35)*$C$4))</f>
        <v>525.63530679468488</v>
      </c>
      <c r="D38" s="2">
        <f>(C38*EXP($C$3-($C$4^2)/2+NORMSINV(AleatLivre!C35)*$C$4))</f>
        <v>544.43457177179982</v>
      </c>
      <c r="E38" s="2">
        <f>(D38*EXP($C$3-($C$4^2)/2+NORMSINV(AleatLivre!D35)*$C$4))</f>
        <v>563.32885028566068</v>
      </c>
      <c r="F38" s="2">
        <f>(E38*EXP($C$3-($C$4^2)/2+NORMSINV(AleatLivre!E35)*$C$4))</f>
        <v>602.39379217381645</v>
      </c>
      <c r="G38" s="2">
        <f>(F38*EXP($C$3-($C$4^2)/2+NORMSINV(AleatLivre!F35)*$C$4))</f>
        <v>631.7697273862052</v>
      </c>
      <c r="H38" s="2">
        <f>(G38*EXP($C$3-($C$4^2)/2+NORMSINV(AleatLivre!G35)*$C$4))</f>
        <v>654.88975372746074</v>
      </c>
      <c r="I38" s="2">
        <f>(H38*EXP($C$3-($C$4^2)/2+NORMSINV(AleatLivre!H35)*$C$4))</f>
        <v>694.40978282064953</v>
      </c>
      <c r="J38" s="2">
        <f>(I38*EXP($C$3-($C$4^2)/2+NORMSINV(AleatLivre!I35)*$C$4))</f>
        <v>730.65511010065802</v>
      </c>
      <c r="K38" s="2">
        <f>(J38*EXP($C$3-($C$4^2)/2+NORMSINV(AleatLivre!J35)*$C$4))</f>
        <v>757.18410031744747</v>
      </c>
      <c r="L38" s="2">
        <f>(K38*EXP($C$3-($C$4^2)/2+NORMSINV(AleatLivre!K35)*$C$4))</f>
        <v>776.45567024126126</v>
      </c>
      <c r="M38" s="2">
        <f>(L38*EXP($C$3-($C$4^2)/2+NORMSINV(AleatLivre!L35)*$C$4))</f>
        <v>805.44203517894687</v>
      </c>
      <c r="N38" s="2">
        <f>(M38*EXP($C$3-($C$4^2)/2+NORMSINV(AleatLivre!M35)*$C$4))</f>
        <v>822.97979934141711</v>
      </c>
      <c r="O38" s="2">
        <f>(N38*EXP($C$3-($C$4^2)/2+NORMSINV(AleatLivre!N35)*$C$4))</f>
        <v>873.71308900295071</v>
      </c>
      <c r="P38" s="2">
        <f>(O38*EXP($C$3-($C$4^2)/2+NORMSINV(AleatLivre!O35)*$C$4))</f>
        <v>898.87413433002041</v>
      </c>
      <c r="Q38" s="2">
        <f>(P38*EXP($C$3-($C$4^2)/2+NORMSINV(AleatLivre!P35)*$C$4))</f>
        <v>968.65623097091589</v>
      </c>
      <c r="R38" s="2">
        <f>(Q38*EXP($C$3-($C$4^2)/2+NORMSINV(AleatLivre!Q35)*$C$4))</f>
        <v>1006.9171687873087</v>
      </c>
      <c r="S38" s="2">
        <f>(R38*EXP($C$3-($C$4^2)/2+NORMSINV(AleatLivre!R35)*$C$4))</f>
        <v>1057.6146354092723</v>
      </c>
      <c r="T38" s="2">
        <f>(S38*EXP($C$3-($C$4^2)/2+NORMSINV(AleatLivre!S35)*$C$4))</f>
        <v>1136.2587162987229</v>
      </c>
      <c r="U38" s="2">
        <f>(T38*EXP($C$3-($C$4^2)/2+NORMSINV(AleatLivre!T35)*$C$4))</f>
        <v>1161.5514685758283</v>
      </c>
      <c r="V38" s="2">
        <f>(U38*EXP($C$3-($C$4^2)/2+NORMSINV(AleatLivre!U35)*$C$4))</f>
        <v>1190.3144658315234</v>
      </c>
    </row>
    <row r="39" spans="1:22" x14ac:dyDescent="0.25">
      <c r="A39">
        <v>34</v>
      </c>
      <c r="B39" s="2">
        <f>Plan1!$B$9</f>
        <v>500</v>
      </c>
      <c r="C39" s="2">
        <f>(B39*EXP($C$3-($C$4^2)/2+NORMSINV(AleatLivre!B36)*$C$4))</f>
        <v>515.38430284905417</v>
      </c>
      <c r="D39" s="2">
        <f>(C39*EXP($C$3-($C$4^2)/2+NORMSINV(AleatLivre!C36)*$C$4))</f>
        <v>545.16088366965539</v>
      </c>
      <c r="E39" s="2">
        <f>(D39*EXP($C$3-($C$4^2)/2+NORMSINV(AleatLivre!D36)*$C$4))</f>
        <v>564.74276442486223</v>
      </c>
      <c r="F39" s="2">
        <f>(E39*EXP($C$3-($C$4^2)/2+NORMSINV(AleatLivre!E36)*$C$4))</f>
        <v>594.08809976503642</v>
      </c>
      <c r="G39" s="2">
        <f>(F39*EXP($C$3-($C$4^2)/2+NORMSINV(AleatLivre!F36)*$C$4))</f>
        <v>627.65506205679196</v>
      </c>
      <c r="H39" s="2">
        <f>(G39*EXP($C$3-($C$4^2)/2+NORMSINV(AleatLivre!G36)*$C$4))</f>
        <v>671.69234732228676</v>
      </c>
      <c r="I39" s="2">
        <f>(H39*EXP($C$3-($C$4^2)/2+NORMSINV(AleatLivre!H36)*$C$4))</f>
        <v>724.82581915555579</v>
      </c>
      <c r="J39" s="2">
        <f>(I39*EXP($C$3-($C$4^2)/2+NORMSINV(AleatLivre!I36)*$C$4))</f>
        <v>743.66108130249017</v>
      </c>
      <c r="K39" s="2">
        <f>(J39*EXP($C$3-($C$4^2)/2+NORMSINV(AleatLivre!J36)*$C$4))</f>
        <v>803.64427148145114</v>
      </c>
      <c r="L39" s="2">
        <f>(K39*EXP($C$3-($C$4^2)/2+NORMSINV(AleatLivre!K36)*$C$4))</f>
        <v>841.96835905456317</v>
      </c>
      <c r="M39" s="2">
        <f>(L39*EXP($C$3-($C$4^2)/2+NORMSINV(AleatLivre!L36)*$C$4))</f>
        <v>909.24260247264328</v>
      </c>
      <c r="N39" s="2">
        <f>(M39*EXP($C$3-($C$4^2)/2+NORMSINV(AleatLivre!M36)*$C$4))</f>
        <v>963.87896875076478</v>
      </c>
      <c r="O39" s="2">
        <f>(N39*EXP($C$3-($C$4^2)/2+NORMSINV(AleatLivre!N36)*$C$4))</f>
        <v>994.7647668369284</v>
      </c>
      <c r="P39" s="2">
        <f>(O39*EXP($C$3-($C$4^2)/2+NORMSINV(AleatLivre!O36)*$C$4))</f>
        <v>1046.77816779151</v>
      </c>
      <c r="Q39" s="2">
        <f>(P39*EXP($C$3-($C$4^2)/2+NORMSINV(AleatLivre!P36)*$C$4))</f>
        <v>1080.2831654158592</v>
      </c>
      <c r="R39" s="2">
        <f>(Q39*EXP($C$3-($C$4^2)/2+NORMSINV(AleatLivre!Q36)*$C$4))</f>
        <v>1172.1748313097823</v>
      </c>
      <c r="S39" s="2">
        <f>(R39*EXP($C$3-($C$4^2)/2+NORMSINV(AleatLivre!R36)*$C$4))</f>
        <v>1234.6207018159771</v>
      </c>
      <c r="T39" s="2">
        <f>(S39*EXP($C$3-($C$4^2)/2+NORMSINV(AleatLivre!S36)*$C$4))</f>
        <v>1279.5992649083237</v>
      </c>
      <c r="U39" s="2">
        <f>(T39*EXP($C$3-($C$4^2)/2+NORMSINV(AleatLivre!T36)*$C$4))</f>
        <v>1327.8018746064149</v>
      </c>
      <c r="V39" s="2">
        <f>(U39*EXP($C$3-($C$4^2)/2+NORMSINV(AleatLivre!U36)*$C$4))</f>
        <v>1315.3357598780028</v>
      </c>
    </row>
    <row r="40" spans="1:22" x14ac:dyDescent="0.25">
      <c r="A40">
        <v>35</v>
      </c>
      <c r="B40" s="2">
        <f>Plan1!$B$9</f>
        <v>500</v>
      </c>
      <c r="C40" s="2">
        <f>(B40*EXP($C$3-($C$4^2)/2+NORMSINV(AleatLivre!B37)*$C$4))</f>
        <v>525.63184254557279</v>
      </c>
      <c r="D40" s="2">
        <f>(C40*EXP($C$3-($C$4^2)/2+NORMSINV(AleatLivre!C37)*$C$4))</f>
        <v>550.06903666157189</v>
      </c>
      <c r="E40" s="2">
        <f>(D40*EXP($C$3-($C$4^2)/2+NORMSINV(AleatLivre!D37)*$C$4))</f>
        <v>570.52752476817011</v>
      </c>
      <c r="F40" s="2">
        <f>(E40*EXP($C$3-($C$4^2)/2+NORMSINV(AleatLivre!E37)*$C$4))</f>
        <v>588.52124149197107</v>
      </c>
      <c r="G40" s="2">
        <f>(F40*EXP($C$3-($C$4^2)/2+NORMSINV(AleatLivre!F37)*$C$4))</f>
        <v>622.57193711802279</v>
      </c>
      <c r="H40" s="2">
        <f>(G40*EXP($C$3-($C$4^2)/2+NORMSINV(AleatLivre!G37)*$C$4))</f>
        <v>652.68810324265849</v>
      </c>
      <c r="I40" s="2">
        <f>(H40*EXP($C$3-($C$4^2)/2+NORMSINV(AleatLivre!H37)*$C$4))</f>
        <v>686.36462755899061</v>
      </c>
      <c r="J40" s="2">
        <f>(I40*EXP($C$3-($C$4^2)/2+NORMSINV(AleatLivre!I37)*$C$4))</f>
        <v>737.04381978920003</v>
      </c>
      <c r="K40" s="2">
        <f>(J40*EXP($C$3-($C$4^2)/2+NORMSINV(AleatLivre!J37)*$C$4))</f>
        <v>763.8859620891152</v>
      </c>
      <c r="L40" s="2">
        <f>(K40*EXP($C$3-($C$4^2)/2+NORMSINV(AleatLivre!K37)*$C$4))</f>
        <v>790.02664325449166</v>
      </c>
      <c r="M40" s="2">
        <f>(L40*EXP($C$3-($C$4^2)/2+NORMSINV(AleatLivre!L37)*$C$4))</f>
        <v>845.06137496365159</v>
      </c>
      <c r="N40" s="2">
        <f>(M40*EXP($C$3-($C$4^2)/2+NORMSINV(AleatLivre!M37)*$C$4))</f>
        <v>873.51696321240536</v>
      </c>
      <c r="O40" s="2">
        <f>(N40*EXP($C$3-($C$4^2)/2+NORMSINV(AleatLivre!N37)*$C$4))</f>
        <v>909.60652874228958</v>
      </c>
      <c r="P40" s="2">
        <f>(O40*EXP($C$3-($C$4^2)/2+NORMSINV(AleatLivre!O37)*$C$4))</f>
        <v>947.57861920478661</v>
      </c>
      <c r="Q40" s="2">
        <f>(P40*EXP($C$3-($C$4^2)/2+NORMSINV(AleatLivre!P37)*$C$4))</f>
        <v>998.14339466432921</v>
      </c>
      <c r="R40" s="2">
        <f>(Q40*EXP($C$3-($C$4^2)/2+NORMSINV(AleatLivre!Q37)*$C$4))</f>
        <v>1035.0693806279819</v>
      </c>
      <c r="S40" s="2">
        <f>(R40*EXP($C$3-($C$4^2)/2+NORMSINV(AleatLivre!R37)*$C$4))</f>
        <v>1093.3807605243762</v>
      </c>
      <c r="T40" s="2">
        <f>(S40*EXP($C$3-($C$4^2)/2+NORMSINV(AleatLivre!S37)*$C$4))</f>
        <v>1177.0730716376609</v>
      </c>
      <c r="U40" s="2">
        <f>(T40*EXP($C$3-($C$4^2)/2+NORMSINV(AleatLivre!T37)*$C$4))</f>
        <v>1195.0248058351206</v>
      </c>
      <c r="V40" s="2">
        <f>(U40*EXP($C$3-($C$4^2)/2+NORMSINV(AleatLivre!U37)*$C$4))</f>
        <v>1265.5933192335337</v>
      </c>
    </row>
    <row r="41" spans="1:22" x14ac:dyDescent="0.25">
      <c r="A41">
        <v>36</v>
      </c>
      <c r="B41" s="2">
        <f>Plan1!$B$9</f>
        <v>500</v>
      </c>
      <c r="C41" s="2">
        <f>(B41*EXP($C$3-($C$4^2)/2+NORMSINV(AleatLivre!B38)*$C$4))</f>
        <v>528.85526411021908</v>
      </c>
      <c r="D41" s="2">
        <f>(C41*EXP($C$3-($C$4^2)/2+NORMSINV(AleatLivre!C38)*$C$4))</f>
        <v>561.91455477394106</v>
      </c>
      <c r="E41" s="2">
        <f>(D41*EXP($C$3-($C$4^2)/2+NORMSINV(AleatLivre!D38)*$C$4))</f>
        <v>572.0312710148263</v>
      </c>
      <c r="F41" s="2">
        <f>(E41*EXP($C$3-($C$4^2)/2+NORMSINV(AleatLivre!E38)*$C$4))</f>
        <v>593.68254866493214</v>
      </c>
      <c r="G41" s="2">
        <f>(F41*EXP($C$3-($C$4^2)/2+NORMSINV(AleatLivre!F38)*$C$4))</f>
        <v>618.49010164891627</v>
      </c>
      <c r="H41" s="2">
        <f>(G41*EXP($C$3-($C$4^2)/2+NORMSINV(AleatLivre!G38)*$C$4))</f>
        <v>641.38528933030113</v>
      </c>
      <c r="I41" s="2">
        <f>(H41*EXP($C$3-($C$4^2)/2+NORMSINV(AleatLivre!H38)*$C$4))</f>
        <v>673.78251120826417</v>
      </c>
      <c r="J41" s="2">
        <f>(I41*EXP($C$3-($C$4^2)/2+NORMSINV(AleatLivre!I38)*$C$4))</f>
        <v>722.26224707245626</v>
      </c>
      <c r="K41" s="2">
        <f>(J41*EXP($C$3-($C$4^2)/2+NORMSINV(AleatLivre!J38)*$C$4))</f>
        <v>764.37126392352332</v>
      </c>
      <c r="L41" s="2">
        <f>(K41*EXP($C$3-($C$4^2)/2+NORMSINV(AleatLivre!K38)*$C$4))</f>
        <v>784.46334384944475</v>
      </c>
      <c r="M41" s="2">
        <f>(L41*EXP($C$3-($C$4^2)/2+NORMSINV(AleatLivre!L38)*$C$4))</f>
        <v>857.77955819820636</v>
      </c>
      <c r="N41" s="2">
        <f>(M41*EXP($C$3-($C$4^2)/2+NORMSINV(AleatLivre!M38)*$C$4))</f>
        <v>894.05732469206077</v>
      </c>
      <c r="O41" s="2">
        <f>(N41*EXP($C$3-($C$4^2)/2+NORMSINV(AleatLivre!N38)*$C$4))</f>
        <v>964.10260229892367</v>
      </c>
      <c r="P41" s="2">
        <f>(O41*EXP($C$3-($C$4^2)/2+NORMSINV(AleatLivre!O38)*$C$4))</f>
        <v>1004.4271124613325</v>
      </c>
      <c r="Q41" s="2">
        <f>(P41*EXP($C$3-($C$4^2)/2+NORMSINV(AleatLivre!P38)*$C$4))</f>
        <v>1053.439723658611</v>
      </c>
      <c r="R41" s="2">
        <f>(Q41*EXP($C$3-($C$4^2)/2+NORMSINV(AleatLivre!Q38)*$C$4))</f>
        <v>1107.6420937958451</v>
      </c>
      <c r="S41" s="2">
        <f>(R41*EXP($C$3-($C$4^2)/2+NORMSINV(AleatLivre!R38)*$C$4))</f>
        <v>1163.4961256620275</v>
      </c>
      <c r="T41" s="2">
        <f>(S41*EXP($C$3-($C$4^2)/2+NORMSINV(AleatLivre!S38)*$C$4))</f>
        <v>1242.8929432921952</v>
      </c>
      <c r="U41" s="2">
        <f>(T41*EXP($C$3-($C$4^2)/2+NORMSINV(AleatLivre!T38)*$C$4))</f>
        <v>1350.7171400197901</v>
      </c>
      <c r="V41" s="2">
        <f>(U41*EXP($C$3-($C$4^2)/2+NORMSINV(AleatLivre!U38)*$C$4))</f>
        <v>1377.6472471555417</v>
      </c>
    </row>
    <row r="42" spans="1:22" x14ac:dyDescent="0.25">
      <c r="A42">
        <v>37</v>
      </c>
      <c r="B42" s="2">
        <f>Plan1!$B$9</f>
        <v>500</v>
      </c>
      <c r="C42" s="2">
        <f>(B42*EXP($C$3-($C$4^2)/2+NORMSINV(AleatLivre!B39)*$C$4))</f>
        <v>550.07635888509378</v>
      </c>
      <c r="D42" s="2">
        <f>(C42*EXP($C$3-($C$4^2)/2+NORMSINV(AleatLivre!C39)*$C$4))</f>
        <v>569.86469880554046</v>
      </c>
      <c r="E42" s="2">
        <f>(D42*EXP($C$3-($C$4^2)/2+NORMSINV(AleatLivre!D39)*$C$4))</f>
        <v>603.15207936965271</v>
      </c>
      <c r="F42" s="2">
        <f>(E42*EXP($C$3-($C$4^2)/2+NORMSINV(AleatLivre!E39)*$C$4))</f>
        <v>628.48473659140268</v>
      </c>
      <c r="G42" s="2">
        <f>(F42*EXP($C$3-($C$4^2)/2+NORMSINV(AleatLivre!F39)*$C$4))</f>
        <v>678.636567236362</v>
      </c>
      <c r="H42" s="2">
        <f>(G42*EXP($C$3-($C$4^2)/2+NORMSINV(AleatLivre!G39)*$C$4))</f>
        <v>724.58748581716679</v>
      </c>
      <c r="I42" s="2">
        <f>(H42*EXP($C$3-($C$4^2)/2+NORMSINV(AleatLivre!H39)*$C$4))</f>
        <v>778.72177986241752</v>
      </c>
      <c r="J42" s="2">
        <f>(I42*EXP($C$3-($C$4^2)/2+NORMSINV(AleatLivre!I39)*$C$4))</f>
        <v>813.86221592137974</v>
      </c>
      <c r="K42" s="2">
        <f>(J42*EXP($C$3-($C$4^2)/2+NORMSINV(AleatLivre!J39)*$C$4))</f>
        <v>887.6135762334892</v>
      </c>
      <c r="L42" s="2">
        <f>(K42*EXP($C$3-($C$4^2)/2+NORMSINV(AleatLivre!K39)*$C$4))</f>
        <v>940.8081651702654</v>
      </c>
      <c r="M42" s="2">
        <f>(L42*EXP($C$3-($C$4^2)/2+NORMSINV(AleatLivre!L39)*$C$4))</f>
        <v>977.82281852846404</v>
      </c>
      <c r="N42" s="2">
        <f>(M42*EXP($C$3-($C$4^2)/2+NORMSINV(AleatLivre!M39)*$C$4))</f>
        <v>995.68602828214011</v>
      </c>
      <c r="O42" s="2">
        <f>(N42*EXP($C$3-($C$4^2)/2+NORMSINV(AleatLivre!N39)*$C$4))</f>
        <v>1048.0300765047441</v>
      </c>
      <c r="P42" s="2">
        <f>(O42*EXP($C$3-($C$4^2)/2+NORMSINV(AleatLivre!O39)*$C$4))</f>
        <v>1085.959042124708</v>
      </c>
      <c r="Q42" s="2">
        <f>(P42*EXP($C$3-($C$4^2)/2+NORMSINV(AleatLivre!P39)*$C$4))</f>
        <v>1145.2409513412956</v>
      </c>
      <c r="R42" s="2">
        <f>(Q42*EXP($C$3-($C$4^2)/2+NORMSINV(AleatLivre!Q39)*$C$4))</f>
        <v>1213.9033597020411</v>
      </c>
      <c r="S42" s="2">
        <f>(R42*EXP($C$3-($C$4^2)/2+NORMSINV(AleatLivre!R39)*$C$4))</f>
        <v>1287.4286645262011</v>
      </c>
      <c r="T42" s="2">
        <f>(S42*EXP($C$3-($C$4^2)/2+NORMSINV(AleatLivre!S39)*$C$4))</f>
        <v>1368.1133006587695</v>
      </c>
      <c r="U42" s="2">
        <f>(T42*EXP($C$3-($C$4^2)/2+NORMSINV(AleatLivre!T39)*$C$4))</f>
        <v>1443.2539882423341</v>
      </c>
      <c r="V42" s="2">
        <f>(U42*EXP($C$3-($C$4^2)/2+NORMSINV(AleatLivre!U39)*$C$4))</f>
        <v>1535.0536092630666</v>
      </c>
    </row>
    <row r="43" spans="1:22" x14ac:dyDescent="0.25">
      <c r="A43">
        <v>38</v>
      </c>
      <c r="B43" s="2">
        <f>Plan1!$B$9</f>
        <v>500</v>
      </c>
      <c r="C43" s="2">
        <f>(B43*EXP($C$3-($C$4^2)/2+NORMSINV(AleatLivre!B40)*$C$4))</f>
        <v>528.99238301665707</v>
      </c>
      <c r="D43" s="2">
        <f>(C43*EXP($C$3-($C$4^2)/2+NORMSINV(AleatLivre!C40)*$C$4))</f>
        <v>552.77104232778413</v>
      </c>
      <c r="E43" s="2">
        <f>(D43*EXP($C$3-($C$4^2)/2+NORMSINV(AleatLivre!D40)*$C$4))</f>
        <v>571.76518600340285</v>
      </c>
      <c r="F43" s="2">
        <f>(E43*EXP($C$3-($C$4^2)/2+NORMSINV(AleatLivre!E40)*$C$4))</f>
        <v>585.00488274769839</v>
      </c>
      <c r="G43" s="2">
        <f>(F43*EXP($C$3-($C$4^2)/2+NORMSINV(AleatLivre!F40)*$C$4))</f>
        <v>634.68992764377322</v>
      </c>
      <c r="H43" s="2">
        <f>(G43*EXP($C$3-($C$4^2)/2+NORMSINV(AleatLivre!G40)*$C$4))</f>
        <v>668.03850600297437</v>
      </c>
      <c r="I43" s="2">
        <f>(H43*EXP($C$3-($C$4^2)/2+NORMSINV(AleatLivre!H40)*$C$4))</f>
        <v>717.80098293247033</v>
      </c>
      <c r="J43" s="2">
        <f>(I43*EXP($C$3-($C$4^2)/2+NORMSINV(AleatLivre!I40)*$C$4))</f>
        <v>748.99571679163296</v>
      </c>
      <c r="K43" s="2">
        <f>(J43*EXP($C$3-($C$4^2)/2+NORMSINV(AleatLivre!J40)*$C$4))</f>
        <v>776.20279834169673</v>
      </c>
      <c r="L43" s="2">
        <f>(K43*EXP($C$3-($C$4^2)/2+NORMSINV(AleatLivre!K40)*$C$4))</f>
        <v>827.13537355216533</v>
      </c>
      <c r="M43" s="2">
        <f>(L43*EXP($C$3-($C$4^2)/2+NORMSINV(AleatLivre!L40)*$C$4))</f>
        <v>874.64002356284504</v>
      </c>
      <c r="N43" s="2">
        <f>(M43*EXP($C$3-($C$4^2)/2+NORMSINV(AleatLivre!M40)*$C$4))</f>
        <v>923.99874194544691</v>
      </c>
      <c r="O43" s="2">
        <f>(N43*EXP($C$3-($C$4^2)/2+NORMSINV(AleatLivre!N40)*$C$4))</f>
        <v>983.93583673253306</v>
      </c>
      <c r="P43" s="2">
        <f>(O43*EXP($C$3-($C$4^2)/2+NORMSINV(AleatLivre!O40)*$C$4))</f>
        <v>1016.4174308017579</v>
      </c>
      <c r="Q43" s="2">
        <f>(P43*EXP($C$3-($C$4^2)/2+NORMSINV(AleatLivre!P40)*$C$4))</f>
        <v>1054.9224968687072</v>
      </c>
      <c r="R43" s="2">
        <f>(Q43*EXP($C$3-($C$4^2)/2+NORMSINV(AleatLivre!Q40)*$C$4))</f>
        <v>1105.4409801935549</v>
      </c>
      <c r="S43" s="2">
        <f>(R43*EXP($C$3-($C$4^2)/2+NORMSINV(AleatLivre!R40)*$C$4))</f>
        <v>1152.6539974830928</v>
      </c>
      <c r="T43" s="2">
        <f>(S43*EXP($C$3-($C$4^2)/2+NORMSINV(AleatLivre!S40)*$C$4))</f>
        <v>1249.0948510988528</v>
      </c>
      <c r="U43" s="2">
        <f>(T43*EXP($C$3-($C$4^2)/2+NORMSINV(AleatLivre!T40)*$C$4))</f>
        <v>1309.8259831647006</v>
      </c>
      <c r="V43" s="2">
        <f>(U43*EXP($C$3-($C$4^2)/2+NORMSINV(AleatLivre!U40)*$C$4))</f>
        <v>1371.9297498395513</v>
      </c>
    </row>
    <row r="44" spans="1:22" x14ac:dyDescent="0.25">
      <c r="A44">
        <v>39</v>
      </c>
      <c r="B44" s="2">
        <f>Plan1!$B$9</f>
        <v>500</v>
      </c>
      <c r="C44" s="2">
        <f>(B44*EXP($C$3-($C$4^2)/2+NORMSINV(AleatLivre!B41)*$C$4))</f>
        <v>523.69422099406017</v>
      </c>
      <c r="D44" s="2">
        <f>(C44*EXP($C$3-($C$4^2)/2+NORMSINV(AleatLivre!C41)*$C$4))</f>
        <v>551.47122394568589</v>
      </c>
      <c r="E44" s="2">
        <f>(D44*EXP($C$3-($C$4^2)/2+NORMSINV(AleatLivre!D41)*$C$4))</f>
        <v>575.9373553435712</v>
      </c>
      <c r="F44" s="2">
        <f>(E44*EXP($C$3-($C$4^2)/2+NORMSINV(AleatLivre!E41)*$C$4))</f>
        <v>611.6262577602065</v>
      </c>
      <c r="G44" s="2">
        <f>(F44*EXP($C$3-($C$4^2)/2+NORMSINV(AleatLivre!F41)*$C$4))</f>
        <v>629.74374044121475</v>
      </c>
      <c r="H44" s="2">
        <f>(G44*EXP($C$3-($C$4^2)/2+NORMSINV(AleatLivre!G41)*$C$4))</f>
        <v>647.60667249622293</v>
      </c>
      <c r="I44" s="2">
        <f>(H44*EXP($C$3-($C$4^2)/2+NORMSINV(AleatLivre!H41)*$C$4))</f>
        <v>683.27777147816028</v>
      </c>
      <c r="J44" s="2">
        <f>(I44*EXP($C$3-($C$4^2)/2+NORMSINV(AleatLivre!I41)*$C$4))</f>
        <v>709.80020550388952</v>
      </c>
      <c r="K44" s="2">
        <f>(J44*EXP($C$3-($C$4^2)/2+NORMSINV(AleatLivre!J41)*$C$4))</f>
        <v>760.50754946129121</v>
      </c>
      <c r="L44" s="2">
        <f>(K44*EXP($C$3-($C$4^2)/2+NORMSINV(AleatLivre!K41)*$C$4))</f>
        <v>772.04095602453958</v>
      </c>
      <c r="M44" s="2">
        <f>(L44*EXP($C$3-($C$4^2)/2+NORMSINV(AleatLivre!L41)*$C$4))</f>
        <v>815.24433239978794</v>
      </c>
      <c r="N44" s="2">
        <f>(M44*EXP($C$3-($C$4^2)/2+NORMSINV(AleatLivre!M41)*$C$4))</f>
        <v>853.96624442153734</v>
      </c>
      <c r="O44" s="2">
        <f>(N44*EXP($C$3-($C$4^2)/2+NORMSINV(AleatLivre!N41)*$C$4))</f>
        <v>889.75345018503037</v>
      </c>
      <c r="P44" s="2">
        <f>(O44*EXP($C$3-($C$4^2)/2+NORMSINV(AleatLivre!O41)*$C$4))</f>
        <v>939.83598012032326</v>
      </c>
      <c r="Q44" s="2">
        <f>(P44*EXP($C$3-($C$4^2)/2+NORMSINV(AleatLivre!P41)*$C$4))</f>
        <v>992.96480514246832</v>
      </c>
      <c r="R44" s="2">
        <f>(Q44*EXP($C$3-($C$4^2)/2+NORMSINV(AleatLivre!Q41)*$C$4))</f>
        <v>1015.883822977017</v>
      </c>
      <c r="S44" s="2">
        <f>(R44*EXP($C$3-($C$4^2)/2+NORMSINV(AleatLivre!R41)*$C$4))</f>
        <v>1068.0645374561673</v>
      </c>
      <c r="T44" s="2">
        <f>(S44*EXP($C$3-($C$4^2)/2+NORMSINV(AleatLivre!S41)*$C$4))</f>
        <v>1124.9220875548235</v>
      </c>
      <c r="U44" s="2">
        <f>(T44*EXP($C$3-($C$4^2)/2+NORMSINV(AleatLivre!T41)*$C$4))</f>
        <v>1156.416138557415</v>
      </c>
      <c r="V44" s="2">
        <f>(U44*EXP($C$3-($C$4^2)/2+NORMSINV(AleatLivre!U41)*$C$4))</f>
        <v>1231.1186046091807</v>
      </c>
    </row>
    <row r="45" spans="1:22" x14ac:dyDescent="0.25">
      <c r="A45">
        <v>40</v>
      </c>
      <c r="B45" s="2">
        <f>Plan1!$B$9</f>
        <v>500</v>
      </c>
      <c r="C45" s="2">
        <f>(B45*EXP($C$3-($C$4^2)/2+NORMSINV(AleatLivre!B42)*$C$4))</f>
        <v>527.61892590119407</v>
      </c>
      <c r="D45" s="2">
        <f>(C45*EXP($C$3-($C$4^2)/2+NORMSINV(AleatLivre!C42)*$C$4))</f>
        <v>559.67379598486662</v>
      </c>
      <c r="E45" s="2">
        <f>(D45*EXP($C$3-($C$4^2)/2+NORMSINV(AleatLivre!D42)*$C$4))</f>
        <v>591.96655249884827</v>
      </c>
      <c r="F45" s="2">
        <f>(E45*EXP($C$3-($C$4^2)/2+NORMSINV(AleatLivre!E42)*$C$4))</f>
        <v>613.53662112627876</v>
      </c>
      <c r="G45" s="2">
        <f>(F45*EXP($C$3-($C$4^2)/2+NORMSINV(AleatLivre!F42)*$C$4))</f>
        <v>632.00222185201528</v>
      </c>
      <c r="H45" s="2">
        <f>(G45*EXP($C$3-($C$4^2)/2+NORMSINV(AleatLivre!G42)*$C$4))</f>
        <v>652.07171896245109</v>
      </c>
      <c r="I45" s="2">
        <f>(H45*EXP($C$3-($C$4^2)/2+NORMSINV(AleatLivre!H42)*$C$4))</f>
        <v>674.30612087666896</v>
      </c>
      <c r="J45" s="2">
        <f>(I45*EXP($C$3-($C$4^2)/2+NORMSINV(AleatLivre!I42)*$C$4))</f>
        <v>725.78375344280528</v>
      </c>
      <c r="K45" s="2">
        <f>(J45*EXP($C$3-($C$4^2)/2+NORMSINV(AleatLivre!J42)*$C$4))</f>
        <v>741.96953404673889</v>
      </c>
      <c r="L45" s="2">
        <f>(K45*EXP($C$3-($C$4^2)/2+NORMSINV(AleatLivre!K42)*$C$4))</f>
        <v>769.44790545436592</v>
      </c>
      <c r="M45" s="2">
        <f>(L45*EXP($C$3-($C$4^2)/2+NORMSINV(AleatLivre!L42)*$C$4))</f>
        <v>797.97876275902161</v>
      </c>
      <c r="N45" s="2">
        <f>(M45*EXP($C$3-($C$4^2)/2+NORMSINV(AleatLivre!M42)*$C$4))</f>
        <v>844.88116191704034</v>
      </c>
      <c r="O45" s="2">
        <f>(N45*EXP($C$3-($C$4^2)/2+NORMSINV(AleatLivre!N42)*$C$4))</f>
        <v>914.72787742470257</v>
      </c>
      <c r="P45" s="2">
        <f>(O45*EXP($C$3-($C$4^2)/2+NORMSINV(AleatLivre!O42)*$C$4))</f>
        <v>931.0651698600077</v>
      </c>
      <c r="Q45" s="2">
        <f>(P45*EXP($C$3-($C$4^2)/2+NORMSINV(AleatLivre!P42)*$C$4))</f>
        <v>963.50305183394823</v>
      </c>
      <c r="R45" s="2">
        <f>(Q45*EXP($C$3-($C$4^2)/2+NORMSINV(AleatLivre!Q42)*$C$4))</f>
        <v>991.22702602650963</v>
      </c>
      <c r="S45" s="2">
        <f>(R45*EXP($C$3-($C$4^2)/2+NORMSINV(AleatLivre!R42)*$C$4))</f>
        <v>1018.0495782668215</v>
      </c>
      <c r="T45" s="2">
        <f>(S45*EXP($C$3-($C$4^2)/2+NORMSINV(AleatLivre!S42)*$C$4))</f>
        <v>1084.6694033197136</v>
      </c>
      <c r="U45" s="2">
        <f>(T45*EXP($C$3-($C$4^2)/2+NORMSINV(AleatLivre!T42)*$C$4))</f>
        <v>1118.3105223896875</v>
      </c>
      <c r="V45" s="2">
        <f>(U45*EXP($C$3-($C$4^2)/2+NORMSINV(AleatLivre!U42)*$C$4))</f>
        <v>1159.5132556963317</v>
      </c>
    </row>
    <row r="46" spans="1:22" x14ac:dyDescent="0.25">
      <c r="A46">
        <v>41</v>
      </c>
      <c r="B46" s="2">
        <f>Plan1!$B$9</f>
        <v>500</v>
      </c>
      <c r="C46" s="2">
        <f>(B46*EXP($C$3-($C$4^2)/2+NORMSINV(AleatLivre!B43)*$C$4))</f>
        <v>525.71667290745893</v>
      </c>
      <c r="D46" s="2">
        <f>(C46*EXP($C$3-($C$4^2)/2+NORMSINV(AleatLivre!C43)*$C$4))</f>
        <v>538.7135054072221</v>
      </c>
      <c r="E46" s="2">
        <f>(D46*EXP($C$3-($C$4^2)/2+NORMSINV(AleatLivre!D43)*$C$4))</f>
        <v>574.85164824418041</v>
      </c>
      <c r="F46" s="2">
        <f>(E46*EXP($C$3-($C$4^2)/2+NORMSINV(AleatLivre!E43)*$C$4))</f>
        <v>606.31863064943116</v>
      </c>
      <c r="G46" s="2">
        <f>(F46*EXP($C$3-($C$4^2)/2+NORMSINV(AleatLivre!F43)*$C$4))</f>
        <v>637.11300010419791</v>
      </c>
      <c r="H46" s="2">
        <f>(G46*EXP($C$3-($C$4^2)/2+NORMSINV(AleatLivre!G43)*$C$4))</f>
        <v>659.45462073964131</v>
      </c>
      <c r="I46" s="2">
        <f>(H46*EXP($C$3-($C$4^2)/2+NORMSINV(AleatLivre!H43)*$C$4))</f>
        <v>707.28023409310788</v>
      </c>
      <c r="J46" s="2">
        <f>(I46*EXP($C$3-($C$4^2)/2+NORMSINV(AleatLivre!I43)*$C$4))</f>
        <v>748.86218499156234</v>
      </c>
      <c r="K46" s="2">
        <f>(J46*EXP($C$3-($C$4^2)/2+NORMSINV(AleatLivre!J43)*$C$4))</f>
        <v>794.30203389270218</v>
      </c>
      <c r="L46" s="2">
        <f>(K46*EXP($C$3-($C$4^2)/2+NORMSINV(AleatLivre!K43)*$C$4))</f>
        <v>838.5770518615069</v>
      </c>
      <c r="M46" s="2">
        <f>(L46*EXP($C$3-($C$4^2)/2+NORMSINV(AleatLivre!L43)*$C$4))</f>
        <v>891.95480721049</v>
      </c>
      <c r="N46" s="2">
        <f>(M46*EXP($C$3-($C$4^2)/2+NORMSINV(AleatLivre!M43)*$C$4))</f>
        <v>986.99912633518352</v>
      </c>
      <c r="O46" s="2">
        <f>(N46*EXP($C$3-($C$4^2)/2+NORMSINV(AleatLivre!N43)*$C$4))</f>
        <v>1035.5374130636483</v>
      </c>
      <c r="P46" s="2">
        <f>(O46*EXP($C$3-($C$4^2)/2+NORMSINV(AleatLivre!O43)*$C$4))</f>
        <v>1082.2857447967469</v>
      </c>
      <c r="Q46" s="2">
        <f>(P46*EXP($C$3-($C$4^2)/2+NORMSINV(AleatLivre!P43)*$C$4))</f>
        <v>1153.6391897079802</v>
      </c>
      <c r="R46" s="2">
        <f>(Q46*EXP($C$3-($C$4^2)/2+NORMSINV(AleatLivre!Q43)*$C$4))</f>
        <v>1213.4490496507638</v>
      </c>
      <c r="S46" s="2">
        <f>(R46*EXP($C$3-($C$4^2)/2+NORMSINV(AleatLivre!R43)*$C$4))</f>
        <v>1217.6352732899909</v>
      </c>
      <c r="T46" s="2">
        <f>(S46*EXP($C$3-($C$4^2)/2+NORMSINV(AleatLivre!S43)*$C$4))</f>
        <v>1247.3565283024145</v>
      </c>
      <c r="U46" s="2">
        <f>(T46*EXP($C$3-($C$4^2)/2+NORMSINV(AleatLivre!T43)*$C$4))</f>
        <v>1273.6941005279461</v>
      </c>
      <c r="V46" s="2">
        <f>(U46*EXP($C$3-($C$4^2)/2+NORMSINV(AleatLivre!U43)*$C$4))</f>
        <v>1350.0340227913716</v>
      </c>
    </row>
    <row r="47" spans="1:22" x14ac:dyDescent="0.25">
      <c r="A47">
        <v>42</v>
      </c>
      <c r="B47" s="2">
        <f>Plan1!$B$9</f>
        <v>500</v>
      </c>
      <c r="C47" s="2">
        <f>(B47*EXP($C$3-($C$4^2)/2+NORMSINV(AleatLivre!B44)*$C$4))</f>
        <v>527.94869538118155</v>
      </c>
      <c r="D47" s="2">
        <f>(C47*EXP($C$3-($C$4^2)/2+NORMSINV(AleatLivre!C44)*$C$4))</f>
        <v>553.99392368678821</v>
      </c>
      <c r="E47" s="2">
        <f>(D47*EXP($C$3-($C$4^2)/2+NORMSINV(AleatLivre!D44)*$C$4))</f>
        <v>565.13268307459191</v>
      </c>
      <c r="F47" s="2">
        <f>(E47*EXP($C$3-($C$4^2)/2+NORMSINV(AleatLivre!E44)*$C$4))</f>
        <v>588.87908418916948</v>
      </c>
      <c r="G47" s="2">
        <f>(F47*EXP($C$3-($C$4^2)/2+NORMSINV(AleatLivre!F44)*$C$4))</f>
        <v>620.23207468338751</v>
      </c>
      <c r="H47" s="2">
        <f>(G47*EXP($C$3-($C$4^2)/2+NORMSINV(AleatLivre!G44)*$C$4))</f>
        <v>645.02466552495594</v>
      </c>
      <c r="I47" s="2">
        <f>(H47*EXP($C$3-($C$4^2)/2+NORMSINV(AleatLivre!H44)*$C$4))</f>
        <v>676.78922243235638</v>
      </c>
      <c r="J47" s="2">
        <f>(I47*EXP($C$3-($C$4^2)/2+NORMSINV(AleatLivre!I44)*$C$4))</f>
        <v>711.63017830659044</v>
      </c>
      <c r="K47" s="2">
        <f>(J47*EXP($C$3-($C$4^2)/2+NORMSINV(AleatLivre!J44)*$C$4))</f>
        <v>740.51778506703363</v>
      </c>
      <c r="L47" s="2">
        <f>(K47*EXP($C$3-($C$4^2)/2+NORMSINV(AleatLivre!K44)*$C$4))</f>
        <v>786.14315966584763</v>
      </c>
      <c r="M47" s="2">
        <f>(L47*EXP($C$3-($C$4^2)/2+NORMSINV(AleatLivre!L44)*$C$4))</f>
        <v>812.55842433297335</v>
      </c>
      <c r="N47" s="2">
        <f>(M47*EXP($C$3-($C$4^2)/2+NORMSINV(AleatLivre!M44)*$C$4))</f>
        <v>845.6384636886695</v>
      </c>
      <c r="O47" s="2">
        <f>(N47*EXP($C$3-($C$4^2)/2+NORMSINV(AleatLivre!N44)*$C$4))</f>
        <v>880.95440405931902</v>
      </c>
      <c r="P47" s="2">
        <f>(O47*EXP($C$3-($C$4^2)/2+NORMSINV(AleatLivre!O44)*$C$4))</f>
        <v>929.18070868341351</v>
      </c>
      <c r="Q47" s="2">
        <f>(P47*EXP($C$3-($C$4^2)/2+NORMSINV(AleatLivre!P44)*$C$4))</f>
        <v>984.16233115870205</v>
      </c>
      <c r="R47" s="2">
        <f>(Q47*EXP($C$3-($C$4^2)/2+NORMSINV(AleatLivre!Q44)*$C$4))</f>
        <v>1040.2579154270181</v>
      </c>
      <c r="S47" s="2">
        <f>(R47*EXP($C$3-($C$4^2)/2+NORMSINV(AleatLivre!R44)*$C$4))</f>
        <v>1088.8833753877914</v>
      </c>
      <c r="T47" s="2">
        <f>(S47*EXP($C$3-($C$4^2)/2+NORMSINV(AleatLivre!S44)*$C$4))</f>
        <v>1157.2761379229457</v>
      </c>
      <c r="U47" s="2">
        <f>(T47*EXP($C$3-($C$4^2)/2+NORMSINV(AleatLivre!T44)*$C$4))</f>
        <v>1224.4014546620779</v>
      </c>
      <c r="V47" s="2">
        <f>(U47*EXP($C$3-($C$4^2)/2+NORMSINV(AleatLivre!U44)*$C$4))</f>
        <v>1237.6687282691812</v>
      </c>
    </row>
    <row r="48" spans="1:22" x14ac:dyDescent="0.25">
      <c r="A48">
        <v>43</v>
      </c>
      <c r="B48" s="2">
        <f>Plan1!$B$9</f>
        <v>500</v>
      </c>
      <c r="C48" s="2">
        <f>(B48*EXP($C$3-($C$4^2)/2+NORMSINV(AleatLivre!B45)*$C$4))</f>
        <v>513.65569477407587</v>
      </c>
      <c r="D48" s="2">
        <f>(C48*EXP($C$3-($C$4^2)/2+NORMSINV(AleatLivre!C45)*$C$4))</f>
        <v>546.56963793721309</v>
      </c>
      <c r="E48" s="2">
        <f>(D48*EXP($C$3-($C$4^2)/2+NORMSINV(AleatLivre!D45)*$C$4))</f>
        <v>587.20108702014056</v>
      </c>
      <c r="F48" s="2">
        <f>(E48*EXP($C$3-($C$4^2)/2+NORMSINV(AleatLivre!E45)*$C$4))</f>
        <v>619.86072149662209</v>
      </c>
      <c r="G48" s="2">
        <f>(F48*EXP($C$3-($C$4^2)/2+NORMSINV(AleatLivre!F45)*$C$4))</f>
        <v>646.46395803917699</v>
      </c>
      <c r="H48" s="2">
        <f>(G48*EXP($C$3-($C$4^2)/2+NORMSINV(AleatLivre!G45)*$C$4))</f>
        <v>675.40241593039445</v>
      </c>
      <c r="I48" s="2">
        <f>(H48*EXP($C$3-($C$4^2)/2+NORMSINV(AleatLivre!H45)*$C$4))</f>
        <v>701.5160207340067</v>
      </c>
      <c r="J48" s="2">
        <f>(I48*EXP($C$3-($C$4^2)/2+NORMSINV(AleatLivre!I45)*$C$4))</f>
        <v>740.99179818719358</v>
      </c>
      <c r="K48" s="2">
        <f>(J48*EXP($C$3-($C$4^2)/2+NORMSINV(AleatLivre!J45)*$C$4))</f>
        <v>784.96951492492224</v>
      </c>
      <c r="L48" s="2">
        <f>(K48*EXP($C$3-($C$4^2)/2+NORMSINV(AleatLivre!K45)*$C$4))</f>
        <v>832.45852879569838</v>
      </c>
      <c r="M48" s="2">
        <f>(L48*EXP($C$3-($C$4^2)/2+NORMSINV(AleatLivre!L45)*$C$4))</f>
        <v>884.06467381476341</v>
      </c>
      <c r="N48" s="2">
        <f>(M48*EXP($C$3-($C$4^2)/2+NORMSINV(AleatLivre!M45)*$C$4))</f>
        <v>929.03546035927513</v>
      </c>
      <c r="O48" s="2">
        <f>(N48*EXP($C$3-($C$4^2)/2+NORMSINV(AleatLivre!N45)*$C$4))</f>
        <v>1009.8295344662428</v>
      </c>
      <c r="P48" s="2">
        <f>(O48*EXP($C$3-($C$4^2)/2+NORMSINV(AleatLivre!O45)*$C$4))</f>
        <v>1050.3252944136098</v>
      </c>
      <c r="Q48" s="2">
        <f>(P48*EXP($C$3-($C$4^2)/2+NORMSINV(AleatLivre!P45)*$C$4))</f>
        <v>1100.6085984661793</v>
      </c>
      <c r="R48" s="2">
        <f>(Q48*EXP($C$3-($C$4^2)/2+NORMSINV(AleatLivre!Q45)*$C$4))</f>
        <v>1172.7555268993594</v>
      </c>
      <c r="S48" s="2">
        <f>(R48*EXP($C$3-($C$4^2)/2+NORMSINV(AleatLivre!R45)*$C$4))</f>
        <v>1213.6401730725925</v>
      </c>
      <c r="T48" s="2">
        <f>(S48*EXP($C$3-($C$4^2)/2+NORMSINV(AleatLivre!S45)*$C$4))</f>
        <v>1331.7580102287484</v>
      </c>
      <c r="U48" s="2">
        <f>(T48*EXP($C$3-($C$4^2)/2+NORMSINV(AleatLivre!T45)*$C$4))</f>
        <v>1378.2412815326561</v>
      </c>
      <c r="V48" s="2">
        <f>(U48*EXP($C$3-($C$4^2)/2+NORMSINV(AleatLivre!U45)*$C$4))</f>
        <v>1474.5877502417216</v>
      </c>
    </row>
    <row r="49" spans="1:22" x14ac:dyDescent="0.25">
      <c r="A49">
        <v>44</v>
      </c>
      <c r="B49" s="2">
        <f>Plan1!$B$9</f>
        <v>500</v>
      </c>
      <c r="C49" s="2">
        <f>(B49*EXP($C$3-($C$4^2)/2+NORMSINV(AleatLivre!B46)*$C$4))</f>
        <v>549.00781494668593</v>
      </c>
      <c r="D49" s="2">
        <f>(C49*EXP($C$3-($C$4^2)/2+NORMSINV(AleatLivre!C46)*$C$4))</f>
        <v>578.41740739488375</v>
      </c>
      <c r="E49" s="2">
        <f>(D49*EXP($C$3-($C$4^2)/2+NORMSINV(AleatLivre!D46)*$C$4))</f>
        <v>603.68562163346951</v>
      </c>
      <c r="F49" s="2">
        <f>(E49*EXP($C$3-($C$4^2)/2+NORMSINV(AleatLivre!E46)*$C$4))</f>
        <v>622.27903640079307</v>
      </c>
      <c r="G49" s="2">
        <f>(F49*EXP($C$3-($C$4^2)/2+NORMSINV(AleatLivre!F46)*$C$4))</f>
        <v>676.21437730609694</v>
      </c>
      <c r="H49" s="2">
        <f>(G49*EXP($C$3-($C$4^2)/2+NORMSINV(AleatLivre!G46)*$C$4))</f>
        <v>724.4378768580774</v>
      </c>
      <c r="I49" s="2">
        <f>(H49*EXP($C$3-($C$4^2)/2+NORMSINV(AleatLivre!H46)*$C$4))</f>
        <v>774.34855686990409</v>
      </c>
      <c r="J49" s="2">
        <f>(I49*EXP($C$3-($C$4^2)/2+NORMSINV(AleatLivre!I46)*$C$4))</f>
        <v>812.70359283337052</v>
      </c>
      <c r="K49" s="2">
        <f>(J49*EXP($C$3-($C$4^2)/2+NORMSINV(AleatLivre!J46)*$C$4))</f>
        <v>873.99198962681567</v>
      </c>
      <c r="L49" s="2">
        <f>(K49*EXP($C$3-($C$4^2)/2+NORMSINV(AleatLivre!K46)*$C$4))</f>
        <v>918.66952269926901</v>
      </c>
      <c r="M49" s="2">
        <f>(L49*EXP($C$3-($C$4^2)/2+NORMSINV(AleatLivre!L46)*$C$4))</f>
        <v>942.49425772233474</v>
      </c>
      <c r="N49" s="2">
        <f>(M49*EXP($C$3-($C$4^2)/2+NORMSINV(AleatLivre!M46)*$C$4))</f>
        <v>984.1837864989601</v>
      </c>
      <c r="O49" s="2">
        <f>(N49*EXP($C$3-($C$4^2)/2+NORMSINV(AleatLivre!N46)*$C$4))</f>
        <v>1070.5211143376141</v>
      </c>
      <c r="P49" s="2">
        <f>(O49*EXP($C$3-($C$4^2)/2+NORMSINV(AleatLivre!O46)*$C$4))</f>
        <v>1078.7253168527525</v>
      </c>
      <c r="Q49" s="2">
        <f>(P49*EXP($C$3-($C$4^2)/2+NORMSINV(AleatLivre!P46)*$C$4))</f>
        <v>1196.1506185326059</v>
      </c>
      <c r="R49" s="2">
        <f>(Q49*EXP($C$3-($C$4^2)/2+NORMSINV(AleatLivre!Q46)*$C$4))</f>
        <v>1262.5104516572121</v>
      </c>
      <c r="S49" s="2">
        <f>(R49*EXP($C$3-($C$4^2)/2+NORMSINV(AleatLivre!R46)*$C$4))</f>
        <v>1309.8467673597618</v>
      </c>
      <c r="T49" s="2">
        <f>(S49*EXP($C$3-($C$4^2)/2+NORMSINV(AleatLivre!S46)*$C$4))</f>
        <v>1358.8063238833934</v>
      </c>
      <c r="U49" s="2">
        <f>(T49*EXP($C$3-($C$4^2)/2+NORMSINV(AleatLivre!T46)*$C$4))</f>
        <v>1366.6014990653966</v>
      </c>
      <c r="V49" s="2">
        <f>(U49*EXP($C$3-($C$4^2)/2+NORMSINV(AleatLivre!U46)*$C$4))</f>
        <v>1442.7585072545269</v>
      </c>
    </row>
    <row r="50" spans="1:22" x14ac:dyDescent="0.25">
      <c r="A50">
        <v>45</v>
      </c>
      <c r="B50" s="2">
        <f>Plan1!$B$9</f>
        <v>500</v>
      </c>
      <c r="C50" s="2">
        <f>(B50*EXP($C$3-($C$4^2)/2+NORMSINV(AleatLivre!B47)*$C$4))</f>
        <v>524.30952702662466</v>
      </c>
      <c r="D50" s="2">
        <f>(C50*EXP($C$3-($C$4^2)/2+NORMSINV(AleatLivre!C47)*$C$4))</f>
        <v>535.46684365154294</v>
      </c>
      <c r="E50" s="2">
        <f>(D50*EXP($C$3-($C$4^2)/2+NORMSINV(AleatLivre!D47)*$C$4))</f>
        <v>568.0541571713012</v>
      </c>
      <c r="F50" s="2">
        <f>(E50*EXP($C$3-($C$4^2)/2+NORMSINV(AleatLivre!E47)*$C$4))</f>
        <v>593.38109571717985</v>
      </c>
      <c r="G50" s="2">
        <f>(F50*EXP($C$3-($C$4^2)/2+NORMSINV(AleatLivre!F47)*$C$4))</f>
        <v>629.45862510993425</v>
      </c>
      <c r="H50" s="2">
        <f>(G50*EXP($C$3-($C$4^2)/2+NORMSINV(AleatLivre!G47)*$C$4))</f>
        <v>642.90218840063983</v>
      </c>
      <c r="I50" s="2">
        <f>(H50*EXP($C$3-($C$4^2)/2+NORMSINV(AleatLivre!H47)*$C$4))</f>
        <v>663.71147634789622</v>
      </c>
      <c r="J50" s="2">
        <f>(I50*EXP($C$3-($C$4^2)/2+NORMSINV(AleatLivre!I47)*$C$4))</f>
        <v>666.98511083708968</v>
      </c>
      <c r="K50" s="2">
        <f>(J50*EXP($C$3-($C$4^2)/2+NORMSINV(AleatLivre!J47)*$C$4))</f>
        <v>699.60336307408704</v>
      </c>
      <c r="L50" s="2">
        <f>(K50*EXP($C$3-($C$4^2)/2+NORMSINV(AleatLivre!K47)*$C$4))</f>
        <v>721.60081388253207</v>
      </c>
      <c r="M50" s="2">
        <f>(L50*EXP($C$3-($C$4^2)/2+NORMSINV(AleatLivre!L47)*$C$4))</f>
        <v>761.7856818865065</v>
      </c>
      <c r="N50" s="2">
        <f>(M50*EXP($C$3-($C$4^2)/2+NORMSINV(AleatLivre!M47)*$C$4))</f>
        <v>814.87014884335974</v>
      </c>
      <c r="O50" s="2">
        <f>(N50*EXP($C$3-($C$4^2)/2+NORMSINV(AleatLivre!N47)*$C$4))</f>
        <v>844.16594046497175</v>
      </c>
      <c r="P50" s="2">
        <f>(O50*EXP($C$3-($C$4^2)/2+NORMSINV(AleatLivre!O47)*$C$4))</f>
        <v>879.04391605105207</v>
      </c>
      <c r="Q50" s="2">
        <f>(P50*EXP($C$3-($C$4^2)/2+NORMSINV(AleatLivre!P47)*$C$4))</f>
        <v>938.25635337915776</v>
      </c>
      <c r="R50" s="2">
        <f>(Q50*EXP($C$3-($C$4^2)/2+NORMSINV(AleatLivre!Q47)*$C$4))</f>
        <v>958.21372953780087</v>
      </c>
      <c r="S50" s="2">
        <f>(R50*EXP($C$3-($C$4^2)/2+NORMSINV(AleatLivre!R47)*$C$4))</f>
        <v>981.24319430671858</v>
      </c>
      <c r="T50" s="2">
        <f>(S50*EXP($C$3-($C$4^2)/2+NORMSINV(AleatLivre!S47)*$C$4))</f>
        <v>1007.9363495868146</v>
      </c>
      <c r="U50" s="2">
        <f>(T50*EXP($C$3-($C$4^2)/2+NORMSINV(AleatLivre!T47)*$C$4))</f>
        <v>1085.0607188871547</v>
      </c>
      <c r="V50" s="2">
        <f>(U50*EXP($C$3-($C$4^2)/2+NORMSINV(AleatLivre!U47)*$C$4))</f>
        <v>1160.9797477523171</v>
      </c>
    </row>
    <row r="51" spans="1:22" x14ac:dyDescent="0.25">
      <c r="A51">
        <v>46</v>
      </c>
      <c r="B51" s="2">
        <f>Plan1!$B$9</f>
        <v>500</v>
      </c>
      <c r="C51" s="2">
        <f>(B51*EXP($C$3-($C$4^2)/2+NORMSINV(AleatLivre!B48)*$C$4))</f>
        <v>512.12990500255228</v>
      </c>
      <c r="D51" s="2">
        <f>(C51*EXP($C$3-($C$4^2)/2+NORMSINV(AleatLivre!C48)*$C$4))</f>
        <v>533.76420368985714</v>
      </c>
      <c r="E51" s="2">
        <f>(D51*EXP($C$3-($C$4^2)/2+NORMSINV(AleatLivre!D48)*$C$4))</f>
        <v>563.60093057802669</v>
      </c>
      <c r="F51" s="2">
        <f>(E51*EXP($C$3-($C$4^2)/2+NORMSINV(AleatLivre!E48)*$C$4))</f>
        <v>572.70930871122607</v>
      </c>
      <c r="G51" s="2">
        <f>(F51*EXP($C$3-($C$4^2)/2+NORMSINV(AleatLivre!F48)*$C$4))</f>
        <v>611.32988881604172</v>
      </c>
      <c r="H51" s="2">
        <f>(G51*EXP($C$3-($C$4^2)/2+NORMSINV(AleatLivre!G48)*$C$4))</f>
        <v>640.37304592596411</v>
      </c>
      <c r="I51" s="2">
        <f>(H51*EXP($C$3-($C$4^2)/2+NORMSINV(AleatLivre!H48)*$C$4))</f>
        <v>658.74571501779326</v>
      </c>
      <c r="J51" s="2">
        <f>(I51*EXP($C$3-($C$4^2)/2+NORMSINV(AleatLivre!I48)*$C$4))</f>
        <v>690.05737356250904</v>
      </c>
      <c r="K51" s="2">
        <f>(J51*EXP($C$3-($C$4^2)/2+NORMSINV(AleatLivre!J48)*$C$4))</f>
        <v>713.09835062818945</v>
      </c>
      <c r="L51" s="2">
        <f>(K51*EXP($C$3-($C$4^2)/2+NORMSINV(AleatLivre!K48)*$C$4))</f>
        <v>755.25168627708797</v>
      </c>
      <c r="M51" s="2">
        <f>(L51*EXP($C$3-($C$4^2)/2+NORMSINV(AleatLivre!L48)*$C$4))</f>
        <v>779.97834347091509</v>
      </c>
      <c r="N51" s="2">
        <f>(M51*EXP($C$3-($C$4^2)/2+NORMSINV(AleatLivre!M48)*$C$4))</f>
        <v>816.8459784648594</v>
      </c>
      <c r="O51" s="2">
        <f>(N51*EXP($C$3-($C$4^2)/2+NORMSINV(AleatLivre!N48)*$C$4))</f>
        <v>863.63209939661999</v>
      </c>
      <c r="P51" s="2">
        <f>(O51*EXP($C$3-($C$4^2)/2+NORMSINV(AleatLivre!O48)*$C$4))</f>
        <v>925.43361880712587</v>
      </c>
      <c r="Q51" s="2">
        <f>(P51*EXP($C$3-($C$4^2)/2+NORMSINV(AleatLivre!P48)*$C$4))</f>
        <v>958.39954860678722</v>
      </c>
      <c r="R51" s="2">
        <f>(Q51*EXP($C$3-($C$4^2)/2+NORMSINV(AleatLivre!Q48)*$C$4))</f>
        <v>1026.6660639828335</v>
      </c>
      <c r="S51" s="2">
        <f>(R51*EXP($C$3-($C$4^2)/2+NORMSINV(AleatLivre!R48)*$C$4))</f>
        <v>1067.2762683752562</v>
      </c>
      <c r="T51" s="2">
        <f>(S51*EXP($C$3-($C$4^2)/2+NORMSINV(AleatLivre!S48)*$C$4))</f>
        <v>1100.9021180539339</v>
      </c>
      <c r="U51" s="2">
        <f>(T51*EXP($C$3-($C$4^2)/2+NORMSINV(AleatLivre!T48)*$C$4))</f>
        <v>1181.6833812025463</v>
      </c>
      <c r="V51" s="2">
        <f>(U51*EXP($C$3-($C$4^2)/2+NORMSINV(AleatLivre!U48)*$C$4))</f>
        <v>1236.2767329239032</v>
      </c>
    </row>
    <row r="52" spans="1:22" x14ac:dyDescent="0.25">
      <c r="A52">
        <v>47</v>
      </c>
      <c r="B52" s="2">
        <f>Plan1!$B$9</f>
        <v>500</v>
      </c>
      <c r="C52" s="2">
        <f>(B52*EXP($C$3-($C$4^2)/2+NORMSINV(AleatLivre!B49)*$C$4))</f>
        <v>524.5887405365462</v>
      </c>
      <c r="D52" s="2">
        <f>(C52*EXP($C$3-($C$4^2)/2+NORMSINV(AleatLivre!C49)*$C$4))</f>
        <v>564.1013695137691</v>
      </c>
      <c r="E52" s="2">
        <f>(D52*EXP($C$3-($C$4^2)/2+NORMSINV(AleatLivre!D49)*$C$4))</f>
        <v>568.89339668259902</v>
      </c>
      <c r="F52" s="2">
        <f>(E52*EXP($C$3-($C$4^2)/2+NORMSINV(AleatLivre!E49)*$C$4))</f>
        <v>621.17634366048208</v>
      </c>
      <c r="G52" s="2">
        <f>(F52*EXP($C$3-($C$4^2)/2+NORMSINV(AleatLivre!F49)*$C$4))</f>
        <v>648.27359918004549</v>
      </c>
      <c r="H52" s="2">
        <f>(G52*EXP($C$3-($C$4^2)/2+NORMSINV(AleatLivre!G49)*$C$4))</f>
        <v>707.85144479571545</v>
      </c>
      <c r="I52" s="2">
        <f>(H52*EXP($C$3-($C$4^2)/2+NORMSINV(AleatLivre!H49)*$C$4))</f>
        <v>733.63693957346584</v>
      </c>
      <c r="J52" s="2">
        <f>(I52*EXP($C$3-($C$4^2)/2+NORMSINV(AleatLivre!I49)*$C$4))</f>
        <v>757.20183568077357</v>
      </c>
      <c r="K52" s="2">
        <f>(J52*EXP($C$3-($C$4^2)/2+NORMSINV(AleatLivre!J49)*$C$4))</f>
        <v>825.43137381274948</v>
      </c>
      <c r="L52" s="2">
        <f>(K52*EXP($C$3-($C$4^2)/2+NORMSINV(AleatLivre!K49)*$C$4))</f>
        <v>874.21536524749195</v>
      </c>
      <c r="M52" s="2">
        <f>(L52*EXP($C$3-($C$4^2)/2+NORMSINV(AleatLivre!L49)*$C$4))</f>
        <v>930.29259780342954</v>
      </c>
      <c r="N52" s="2">
        <f>(M52*EXP($C$3-($C$4^2)/2+NORMSINV(AleatLivre!M49)*$C$4))</f>
        <v>983.69201928802022</v>
      </c>
      <c r="O52" s="2">
        <f>(N52*EXP($C$3-($C$4^2)/2+NORMSINV(AleatLivre!N49)*$C$4))</f>
        <v>1060.5045754387652</v>
      </c>
      <c r="P52" s="2">
        <f>(O52*EXP($C$3-($C$4^2)/2+NORMSINV(AleatLivre!O49)*$C$4))</f>
        <v>1120.4040047456708</v>
      </c>
      <c r="Q52" s="2">
        <f>(P52*EXP($C$3-($C$4^2)/2+NORMSINV(AleatLivre!P49)*$C$4))</f>
        <v>1164.1314025931847</v>
      </c>
      <c r="R52" s="2">
        <f>(Q52*EXP($C$3-($C$4^2)/2+NORMSINV(AleatLivre!Q49)*$C$4))</f>
        <v>1276.9950308240345</v>
      </c>
      <c r="S52" s="2">
        <f>(R52*EXP($C$3-($C$4^2)/2+NORMSINV(AleatLivre!R49)*$C$4))</f>
        <v>1327.4540487360885</v>
      </c>
      <c r="T52" s="2">
        <f>(S52*EXP($C$3-($C$4^2)/2+NORMSINV(AleatLivre!S49)*$C$4))</f>
        <v>1400.5341639208611</v>
      </c>
      <c r="U52" s="2">
        <f>(T52*EXP($C$3-($C$4^2)/2+NORMSINV(AleatLivre!T49)*$C$4))</f>
        <v>1490.0328472963033</v>
      </c>
      <c r="V52" s="2">
        <f>(U52*EXP($C$3-($C$4^2)/2+NORMSINV(AleatLivre!U49)*$C$4))</f>
        <v>1558.0564721294004</v>
      </c>
    </row>
    <row r="53" spans="1:22" x14ac:dyDescent="0.25">
      <c r="A53">
        <v>48</v>
      </c>
      <c r="B53" s="2">
        <f>Plan1!$B$9</f>
        <v>500</v>
      </c>
      <c r="C53" s="2">
        <f>(B53*EXP($C$3-($C$4^2)/2+NORMSINV(AleatLivre!B50)*$C$4))</f>
        <v>529.77616988677505</v>
      </c>
      <c r="D53" s="2">
        <f>(C53*EXP($C$3-($C$4^2)/2+NORMSINV(AleatLivre!C50)*$C$4))</f>
        <v>568.52353130418533</v>
      </c>
      <c r="E53" s="2">
        <f>(D53*EXP($C$3-($C$4^2)/2+NORMSINV(AleatLivre!D50)*$C$4))</f>
        <v>608.99108363897824</v>
      </c>
      <c r="F53" s="2">
        <f>(E53*EXP($C$3-($C$4^2)/2+NORMSINV(AleatLivre!E50)*$C$4))</f>
        <v>639.48850369247123</v>
      </c>
      <c r="G53" s="2">
        <f>(F53*EXP($C$3-($C$4^2)/2+NORMSINV(AleatLivre!F50)*$C$4))</f>
        <v>663.59270501780145</v>
      </c>
      <c r="H53" s="2">
        <f>(G53*EXP($C$3-($C$4^2)/2+NORMSINV(AleatLivre!G50)*$C$4))</f>
        <v>695.41272944192667</v>
      </c>
      <c r="I53" s="2">
        <f>(H53*EXP($C$3-($C$4^2)/2+NORMSINV(AleatLivre!H50)*$C$4))</f>
        <v>707.89215644520243</v>
      </c>
      <c r="J53" s="2">
        <f>(I53*EXP($C$3-($C$4^2)/2+NORMSINV(AleatLivre!I50)*$C$4))</f>
        <v>757.03471775674325</v>
      </c>
      <c r="K53" s="2">
        <f>(J53*EXP($C$3-($C$4^2)/2+NORMSINV(AleatLivre!J50)*$C$4))</f>
        <v>800.81716046045904</v>
      </c>
      <c r="L53" s="2">
        <f>(K53*EXP($C$3-($C$4^2)/2+NORMSINV(AleatLivre!K50)*$C$4))</f>
        <v>823.1847815147737</v>
      </c>
      <c r="M53" s="2">
        <f>(L53*EXP($C$3-($C$4^2)/2+NORMSINV(AleatLivre!L50)*$C$4))</f>
        <v>851.22289373632896</v>
      </c>
      <c r="N53" s="2">
        <f>(M53*EXP($C$3-($C$4^2)/2+NORMSINV(AleatLivre!M50)*$C$4))</f>
        <v>908.35851638962254</v>
      </c>
      <c r="O53" s="2">
        <f>(N53*EXP($C$3-($C$4^2)/2+NORMSINV(AleatLivre!N50)*$C$4))</f>
        <v>957.55565725884833</v>
      </c>
      <c r="P53" s="2">
        <f>(O53*EXP($C$3-($C$4^2)/2+NORMSINV(AleatLivre!O50)*$C$4))</f>
        <v>992.20629540311063</v>
      </c>
      <c r="Q53" s="2">
        <f>(P53*EXP($C$3-($C$4^2)/2+NORMSINV(AleatLivre!P50)*$C$4))</f>
        <v>1042.7513662113272</v>
      </c>
      <c r="R53" s="2">
        <f>(Q53*EXP($C$3-($C$4^2)/2+NORMSINV(AleatLivre!Q50)*$C$4))</f>
        <v>1074.179565701781</v>
      </c>
      <c r="S53" s="2">
        <f>(R53*EXP($C$3-($C$4^2)/2+NORMSINV(AleatLivre!R50)*$C$4))</f>
        <v>1095.6639817228158</v>
      </c>
      <c r="T53" s="2">
        <f>(S53*EXP($C$3-($C$4^2)/2+NORMSINV(AleatLivre!S50)*$C$4))</f>
        <v>1148.7145848847749</v>
      </c>
      <c r="U53" s="2">
        <f>(T53*EXP($C$3-($C$4^2)/2+NORMSINV(AleatLivre!T50)*$C$4))</f>
        <v>1209.6583183520713</v>
      </c>
      <c r="V53" s="2">
        <f>(U53*EXP($C$3-($C$4^2)/2+NORMSINV(AleatLivre!U50)*$C$4))</f>
        <v>1276.4943250482122</v>
      </c>
    </row>
    <row r="54" spans="1:22" x14ac:dyDescent="0.25">
      <c r="A54">
        <v>49</v>
      </c>
      <c r="B54" s="2">
        <f>Plan1!$B$9</f>
        <v>500</v>
      </c>
      <c r="C54" s="2">
        <f>(B54*EXP($C$3-($C$4^2)/2+NORMSINV(AleatLivre!B51)*$C$4))</f>
        <v>531.94477381002218</v>
      </c>
      <c r="D54" s="2">
        <f>(C54*EXP($C$3-($C$4^2)/2+NORMSINV(AleatLivre!C51)*$C$4))</f>
        <v>544.88434478385409</v>
      </c>
      <c r="E54" s="2">
        <f>(D54*EXP($C$3-($C$4^2)/2+NORMSINV(AleatLivre!D51)*$C$4))</f>
        <v>558.48416625386892</v>
      </c>
      <c r="F54" s="2">
        <f>(E54*EXP($C$3-($C$4^2)/2+NORMSINV(AleatLivre!E51)*$C$4))</f>
        <v>605.98827868813282</v>
      </c>
      <c r="G54" s="2">
        <f>(F54*EXP($C$3-($C$4^2)/2+NORMSINV(AleatLivre!F51)*$C$4))</f>
        <v>642.14875539245202</v>
      </c>
      <c r="H54" s="2">
        <f>(G54*EXP($C$3-($C$4^2)/2+NORMSINV(AleatLivre!G51)*$C$4))</f>
        <v>675.20925120268339</v>
      </c>
      <c r="I54" s="2">
        <f>(H54*EXP($C$3-($C$4^2)/2+NORMSINV(AleatLivre!H51)*$C$4))</f>
        <v>709.10563038790428</v>
      </c>
      <c r="J54" s="2">
        <f>(I54*EXP($C$3-($C$4^2)/2+NORMSINV(AleatLivre!I51)*$C$4))</f>
        <v>748.29972926920027</v>
      </c>
      <c r="K54" s="2">
        <f>(J54*EXP($C$3-($C$4^2)/2+NORMSINV(AleatLivre!J51)*$C$4))</f>
        <v>763.53084973116268</v>
      </c>
      <c r="L54" s="2">
        <f>(K54*EXP($C$3-($C$4^2)/2+NORMSINV(AleatLivre!K51)*$C$4))</f>
        <v>819.23456313286135</v>
      </c>
      <c r="M54" s="2">
        <f>(L54*EXP($C$3-($C$4^2)/2+NORMSINV(AleatLivre!L51)*$C$4))</f>
        <v>862.92722885594662</v>
      </c>
      <c r="N54" s="2">
        <f>(M54*EXP($C$3-($C$4^2)/2+NORMSINV(AleatLivre!M51)*$C$4))</f>
        <v>899.29763248302663</v>
      </c>
      <c r="O54" s="2">
        <f>(N54*EXP($C$3-($C$4^2)/2+NORMSINV(AleatLivre!N51)*$C$4))</f>
        <v>956.23128977660519</v>
      </c>
      <c r="P54" s="2">
        <f>(O54*EXP($C$3-($C$4^2)/2+NORMSINV(AleatLivre!O51)*$C$4))</f>
        <v>1030.0280696347263</v>
      </c>
      <c r="Q54" s="2">
        <f>(P54*EXP($C$3-($C$4^2)/2+NORMSINV(AleatLivre!P51)*$C$4))</f>
        <v>1043.5269441645717</v>
      </c>
      <c r="R54" s="2">
        <f>(Q54*EXP($C$3-($C$4^2)/2+NORMSINV(AleatLivre!Q51)*$C$4))</f>
        <v>1067.9842898856743</v>
      </c>
      <c r="S54" s="2">
        <f>(R54*EXP($C$3-($C$4^2)/2+NORMSINV(AleatLivre!R51)*$C$4))</f>
        <v>1117.3777175868458</v>
      </c>
      <c r="T54" s="2">
        <f>(S54*EXP($C$3-($C$4^2)/2+NORMSINV(AleatLivre!S51)*$C$4))</f>
        <v>1156.8086932760634</v>
      </c>
      <c r="U54" s="2">
        <f>(T54*EXP($C$3-($C$4^2)/2+NORMSINV(AleatLivre!T51)*$C$4))</f>
        <v>1220.0446498978658</v>
      </c>
      <c r="V54" s="2">
        <f>(U54*EXP($C$3-($C$4^2)/2+NORMSINV(AleatLivre!U51)*$C$4))</f>
        <v>1297.124216943429</v>
      </c>
    </row>
    <row r="55" spans="1:22" x14ac:dyDescent="0.25">
      <c r="A55">
        <v>50</v>
      </c>
      <c r="B55" s="2">
        <f>Plan1!$B$9</f>
        <v>500</v>
      </c>
      <c r="C55" s="2">
        <f>(B55*EXP($C$3-($C$4^2)/2+NORMSINV(AleatLivre!B52)*$C$4))</f>
        <v>537.63637749418831</v>
      </c>
      <c r="D55" s="2">
        <f>(C55*EXP($C$3-($C$4^2)/2+NORMSINV(AleatLivre!C52)*$C$4))</f>
        <v>566.12548812743808</v>
      </c>
      <c r="E55" s="2">
        <f>(D55*EXP($C$3-($C$4^2)/2+NORMSINV(AleatLivre!D52)*$C$4))</f>
        <v>605.60628718918724</v>
      </c>
      <c r="F55" s="2">
        <f>(E55*EXP($C$3-($C$4^2)/2+NORMSINV(AleatLivre!E52)*$C$4))</f>
        <v>637.01188211832789</v>
      </c>
      <c r="G55" s="2">
        <f>(F55*EXP($C$3-($C$4^2)/2+NORMSINV(AleatLivre!F52)*$C$4))</f>
        <v>654.8016471381535</v>
      </c>
      <c r="H55" s="2">
        <f>(G55*EXP($C$3-($C$4^2)/2+NORMSINV(AleatLivre!G52)*$C$4))</f>
        <v>656.25831800493154</v>
      </c>
      <c r="I55" s="2">
        <f>(H55*EXP($C$3-($C$4^2)/2+NORMSINV(AleatLivre!H52)*$C$4))</f>
        <v>662.16032521818772</v>
      </c>
      <c r="J55" s="2">
        <f>(I55*EXP($C$3-($C$4^2)/2+NORMSINV(AleatLivre!I52)*$C$4))</f>
        <v>701.78580268595522</v>
      </c>
      <c r="K55" s="2">
        <f>(J55*EXP($C$3-($C$4^2)/2+NORMSINV(AleatLivre!J52)*$C$4))</f>
        <v>759.47070088809539</v>
      </c>
      <c r="L55" s="2">
        <f>(K55*EXP($C$3-($C$4^2)/2+NORMSINV(AleatLivre!K52)*$C$4))</f>
        <v>785.00706152270004</v>
      </c>
      <c r="M55" s="2">
        <f>(L55*EXP($C$3-($C$4^2)/2+NORMSINV(AleatLivre!L52)*$C$4))</f>
        <v>800.39239754139112</v>
      </c>
      <c r="N55" s="2">
        <f>(M55*EXP($C$3-($C$4^2)/2+NORMSINV(AleatLivre!M52)*$C$4))</f>
        <v>815.88625831069055</v>
      </c>
      <c r="O55" s="2">
        <f>(N55*EXP($C$3-($C$4^2)/2+NORMSINV(AleatLivre!N52)*$C$4))</f>
        <v>876.68072070137487</v>
      </c>
      <c r="P55" s="2">
        <f>(O55*EXP($C$3-($C$4^2)/2+NORMSINV(AleatLivre!O52)*$C$4))</f>
        <v>921.22463489203028</v>
      </c>
      <c r="Q55" s="2">
        <f>(P55*EXP($C$3-($C$4^2)/2+NORMSINV(AleatLivre!P52)*$C$4))</f>
        <v>947.40177589574057</v>
      </c>
      <c r="R55" s="2">
        <f>(Q55*EXP($C$3-($C$4^2)/2+NORMSINV(AleatLivre!Q52)*$C$4))</f>
        <v>999.38649455748862</v>
      </c>
      <c r="S55" s="2">
        <f>(R55*EXP($C$3-($C$4^2)/2+NORMSINV(AleatLivre!R52)*$C$4))</f>
        <v>1034.8673168934897</v>
      </c>
      <c r="T55" s="2">
        <f>(S55*EXP($C$3-($C$4^2)/2+NORMSINV(AleatLivre!S52)*$C$4))</f>
        <v>1078.3198347897755</v>
      </c>
      <c r="U55" s="2">
        <f>(T55*EXP($C$3-($C$4^2)/2+NORMSINV(AleatLivre!T52)*$C$4))</f>
        <v>1157.4070137258459</v>
      </c>
      <c r="V55" s="2">
        <f>(U55*EXP($C$3-($C$4^2)/2+NORMSINV(AleatLivre!U52)*$C$4))</f>
        <v>1240.0830917902751</v>
      </c>
    </row>
    <row r="56" spans="1:22" x14ac:dyDescent="0.25">
      <c r="A56">
        <v>51</v>
      </c>
      <c r="B56" s="2">
        <f>Plan1!$B$9</f>
        <v>500</v>
      </c>
      <c r="C56" s="2">
        <f>(B56*EXP($C$3-($C$4^2)/2+NORMSINV(AleatLivre!B53)*$C$4))</f>
        <v>555.55726312437639</v>
      </c>
      <c r="D56" s="2">
        <f>(C56*EXP($C$3-($C$4^2)/2+NORMSINV(AleatLivre!C53)*$C$4))</f>
        <v>592.93019345636242</v>
      </c>
      <c r="E56" s="2">
        <f>(D56*EXP($C$3-($C$4^2)/2+NORMSINV(AleatLivre!D53)*$C$4))</f>
        <v>629.12776271284315</v>
      </c>
      <c r="F56" s="2">
        <f>(E56*EXP($C$3-($C$4^2)/2+NORMSINV(AleatLivre!E53)*$C$4))</f>
        <v>659.95760071363122</v>
      </c>
      <c r="G56" s="2">
        <f>(F56*EXP($C$3-($C$4^2)/2+NORMSINV(AleatLivre!F53)*$C$4))</f>
        <v>675.39100201888959</v>
      </c>
      <c r="H56" s="2">
        <f>(G56*EXP($C$3-($C$4^2)/2+NORMSINV(AleatLivre!G53)*$C$4))</f>
        <v>710.29380272861385</v>
      </c>
      <c r="I56" s="2">
        <f>(H56*EXP($C$3-($C$4^2)/2+NORMSINV(AleatLivre!H53)*$C$4))</f>
        <v>743.39706816634703</v>
      </c>
      <c r="J56" s="2">
        <f>(I56*EXP($C$3-($C$4^2)/2+NORMSINV(AleatLivre!I53)*$C$4))</f>
        <v>790.95246340427775</v>
      </c>
      <c r="K56" s="2">
        <f>(J56*EXP($C$3-($C$4^2)/2+NORMSINV(AleatLivre!J53)*$C$4))</f>
        <v>843.57032634216114</v>
      </c>
      <c r="L56" s="2">
        <f>(K56*EXP($C$3-($C$4^2)/2+NORMSINV(AleatLivre!K53)*$C$4))</f>
        <v>891.86538823287265</v>
      </c>
      <c r="M56" s="2">
        <f>(L56*EXP($C$3-($C$4^2)/2+NORMSINV(AleatLivre!L53)*$C$4))</f>
        <v>955.5310259866402</v>
      </c>
      <c r="N56" s="2">
        <f>(M56*EXP($C$3-($C$4^2)/2+NORMSINV(AleatLivre!M53)*$C$4))</f>
        <v>1013.5383516572125</v>
      </c>
      <c r="O56" s="2">
        <f>(N56*EXP($C$3-($C$4^2)/2+NORMSINV(AleatLivre!N53)*$C$4))</f>
        <v>1059.9604684703381</v>
      </c>
      <c r="P56" s="2">
        <f>(O56*EXP($C$3-($C$4^2)/2+NORMSINV(AleatLivre!O53)*$C$4))</f>
        <v>1106.1421889842311</v>
      </c>
      <c r="Q56" s="2">
        <f>(P56*EXP($C$3-($C$4^2)/2+NORMSINV(AleatLivre!P53)*$C$4))</f>
        <v>1158.596049293988</v>
      </c>
      <c r="R56" s="2">
        <f>(Q56*EXP($C$3-($C$4^2)/2+NORMSINV(AleatLivre!Q53)*$C$4))</f>
        <v>1238.7709250305759</v>
      </c>
      <c r="S56" s="2">
        <f>(R56*EXP($C$3-($C$4^2)/2+NORMSINV(AleatLivre!R53)*$C$4))</f>
        <v>1320.745700047815</v>
      </c>
      <c r="T56" s="2">
        <f>(S56*EXP($C$3-($C$4^2)/2+NORMSINV(AleatLivre!S53)*$C$4))</f>
        <v>1411.857115047058</v>
      </c>
      <c r="U56" s="2">
        <f>(T56*EXP($C$3-($C$4^2)/2+NORMSINV(AleatLivre!T53)*$C$4))</f>
        <v>1467.3525260344481</v>
      </c>
      <c r="V56" s="2">
        <f>(U56*EXP($C$3-($C$4^2)/2+NORMSINV(AleatLivre!U53)*$C$4))</f>
        <v>1599.2186715587309</v>
      </c>
    </row>
    <row r="57" spans="1:22" x14ac:dyDescent="0.25">
      <c r="A57">
        <v>52</v>
      </c>
      <c r="B57" s="2">
        <f>Plan1!$B$9</f>
        <v>500</v>
      </c>
      <c r="C57" s="2">
        <f>(B57*EXP($C$3-($C$4^2)/2+NORMSINV(AleatLivre!B54)*$C$4))</f>
        <v>515.10461207553965</v>
      </c>
      <c r="D57" s="2">
        <f>(C57*EXP($C$3-($C$4^2)/2+NORMSINV(AleatLivre!C54)*$C$4))</f>
        <v>566.59212527662567</v>
      </c>
      <c r="E57" s="2">
        <f>(D57*EXP($C$3-($C$4^2)/2+NORMSINV(AleatLivre!D54)*$C$4))</f>
        <v>591.03437030289319</v>
      </c>
      <c r="F57" s="2">
        <f>(E57*EXP($C$3-($C$4^2)/2+NORMSINV(AleatLivre!E54)*$C$4))</f>
        <v>605.39711661041906</v>
      </c>
      <c r="G57" s="2">
        <f>(F57*EXP($C$3-($C$4^2)/2+NORMSINV(AleatLivre!F54)*$C$4))</f>
        <v>649.88075645579931</v>
      </c>
      <c r="H57" s="2">
        <f>(G57*EXP($C$3-($C$4^2)/2+NORMSINV(AleatLivre!G54)*$C$4))</f>
        <v>673.71458577493968</v>
      </c>
      <c r="I57" s="2">
        <f>(H57*EXP($C$3-($C$4^2)/2+NORMSINV(AleatLivre!H54)*$C$4))</f>
        <v>693.10872769022524</v>
      </c>
      <c r="J57" s="2">
        <f>(I57*EXP($C$3-($C$4^2)/2+NORMSINV(AleatLivre!I54)*$C$4))</f>
        <v>729.21900429539414</v>
      </c>
      <c r="K57" s="2">
        <f>(J57*EXP($C$3-($C$4^2)/2+NORMSINV(AleatLivre!J54)*$C$4))</f>
        <v>752.56810299942094</v>
      </c>
      <c r="L57" s="2">
        <f>(K57*EXP($C$3-($C$4^2)/2+NORMSINV(AleatLivre!K54)*$C$4))</f>
        <v>783.60377326499008</v>
      </c>
      <c r="M57" s="2">
        <f>(L57*EXP($C$3-($C$4^2)/2+NORMSINV(AleatLivre!L54)*$C$4))</f>
        <v>821.432933494596</v>
      </c>
      <c r="N57" s="2">
        <f>(M57*EXP($C$3-($C$4^2)/2+NORMSINV(AleatLivre!M54)*$C$4))</f>
        <v>838.52039175997822</v>
      </c>
      <c r="O57" s="2">
        <f>(N57*EXP($C$3-($C$4^2)/2+NORMSINV(AleatLivre!N54)*$C$4))</f>
        <v>889.17489663875222</v>
      </c>
      <c r="P57" s="2">
        <f>(O57*EXP($C$3-($C$4^2)/2+NORMSINV(AleatLivre!O54)*$C$4))</f>
        <v>930.3529706935409</v>
      </c>
      <c r="Q57" s="2">
        <f>(P57*EXP($C$3-($C$4^2)/2+NORMSINV(AleatLivre!P54)*$C$4))</f>
        <v>1001.7024394035577</v>
      </c>
      <c r="R57" s="2">
        <f>(Q57*EXP($C$3-($C$4^2)/2+NORMSINV(AleatLivre!Q54)*$C$4))</f>
        <v>1036.615467832984</v>
      </c>
      <c r="S57" s="2">
        <f>(R57*EXP($C$3-($C$4^2)/2+NORMSINV(AleatLivre!R54)*$C$4))</f>
        <v>1096.0528731444554</v>
      </c>
      <c r="T57" s="2">
        <f>(S57*EXP($C$3-($C$4^2)/2+NORMSINV(AleatLivre!S54)*$C$4))</f>
        <v>1167.851555155137</v>
      </c>
      <c r="U57" s="2">
        <f>(T57*EXP($C$3-($C$4^2)/2+NORMSINV(AleatLivre!T54)*$C$4))</f>
        <v>1251.2925362034689</v>
      </c>
      <c r="V57" s="2">
        <f>(U57*EXP($C$3-($C$4^2)/2+NORMSINV(AleatLivre!U54)*$C$4))</f>
        <v>1297.0792606773477</v>
      </c>
    </row>
    <row r="58" spans="1:22" x14ac:dyDescent="0.25">
      <c r="A58">
        <v>53</v>
      </c>
      <c r="B58" s="2">
        <f>Plan1!$B$9</f>
        <v>500</v>
      </c>
      <c r="C58" s="2">
        <f>(B58*EXP($C$3-($C$4^2)/2+NORMSINV(AleatLivre!B55)*$C$4))</f>
        <v>531.34411489894637</v>
      </c>
      <c r="D58" s="2">
        <f>(C58*EXP($C$3-($C$4^2)/2+NORMSINV(AleatLivre!C55)*$C$4))</f>
        <v>561.51014469954157</v>
      </c>
      <c r="E58" s="2">
        <f>(D58*EXP($C$3-($C$4^2)/2+NORMSINV(AleatLivre!D55)*$C$4))</f>
        <v>582.97687314524649</v>
      </c>
      <c r="F58" s="2">
        <f>(E58*EXP($C$3-($C$4^2)/2+NORMSINV(AleatLivre!E55)*$C$4))</f>
        <v>632.28377847750357</v>
      </c>
      <c r="G58" s="2">
        <f>(F58*EXP($C$3-($C$4^2)/2+NORMSINV(AleatLivre!F55)*$C$4))</f>
        <v>661.6634273456425</v>
      </c>
      <c r="H58" s="2">
        <f>(G58*EXP($C$3-($C$4^2)/2+NORMSINV(AleatLivre!G55)*$C$4))</f>
        <v>702.87980074752159</v>
      </c>
      <c r="I58" s="2">
        <f>(H58*EXP($C$3-($C$4^2)/2+NORMSINV(AleatLivre!H55)*$C$4))</f>
        <v>758.57749468562861</v>
      </c>
      <c r="J58" s="2">
        <f>(I58*EXP($C$3-($C$4^2)/2+NORMSINV(AleatLivre!I55)*$C$4))</f>
        <v>796.42656218881041</v>
      </c>
      <c r="K58" s="2">
        <f>(J58*EXP($C$3-($C$4^2)/2+NORMSINV(AleatLivre!J55)*$C$4))</f>
        <v>825.46458952227852</v>
      </c>
      <c r="L58" s="2">
        <f>(K58*EXP($C$3-($C$4^2)/2+NORMSINV(AleatLivre!K55)*$C$4))</f>
        <v>893.14371786439278</v>
      </c>
      <c r="M58" s="2">
        <f>(L58*EXP($C$3-($C$4^2)/2+NORMSINV(AleatLivre!L55)*$C$4))</f>
        <v>982.40568163478929</v>
      </c>
      <c r="N58" s="2">
        <f>(M58*EXP($C$3-($C$4^2)/2+NORMSINV(AleatLivre!M55)*$C$4))</f>
        <v>1003.842594097321</v>
      </c>
      <c r="O58" s="2">
        <f>(N58*EXP($C$3-($C$4^2)/2+NORMSINV(AleatLivre!N55)*$C$4))</f>
        <v>1081.0548943158608</v>
      </c>
      <c r="P58" s="2">
        <f>(O58*EXP($C$3-($C$4^2)/2+NORMSINV(AleatLivre!O55)*$C$4))</f>
        <v>1158.6325830153839</v>
      </c>
      <c r="Q58" s="2">
        <f>(P58*EXP($C$3-($C$4^2)/2+NORMSINV(AleatLivre!P55)*$C$4))</f>
        <v>1237.0743806806597</v>
      </c>
      <c r="R58" s="2">
        <f>(Q58*EXP($C$3-($C$4^2)/2+NORMSINV(AleatLivre!Q55)*$C$4))</f>
        <v>1303.7925986869006</v>
      </c>
      <c r="S58" s="2">
        <f>(R58*EXP($C$3-($C$4^2)/2+NORMSINV(AleatLivre!R55)*$C$4))</f>
        <v>1378.9687399779609</v>
      </c>
      <c r="T58" s="2">
        <f>(S58*EXP($C$3-($C$4^2)/2+NORMSINV(AleatLivre!S55)*$C$4))</f>
        <v>1445.86149558224</v>
      </c>
      <c r="U58" s="2">
        <f>(T58*EXP($C$3-($C$4^2)/2+NORMSINV(AleatLivre!T55)*$C$4))</f>
        <v>1552.543561809015</v>
      </c>
      <c r="V58" s="2">
        <f>(U58*EXP($C$3-($C$4^2)/2+NORMSINV(AleatLivre!U55)*$C$4))</f>
        <v>1639.9822806125205</v>
      </c>
    </row>
    <row r="59" spans="1:22" x14ac:dyDescent="0.25">
      <c r="A59">
        <v>54</v>
      </c>
      <c r="B59" s="2">
        <f>Plan1!$B$9</f>
        <v>500</v>
      </c>
      <c r="C59" s="2">
        <f>(B59*EXP($C$3-($C$4^2)/2+NORMSINV(AleatLivre!B56)*$C$4))</f>
        <v>531.44590392229736</v>
      </c>
      <c r="D59" s="2">
        <f>(C59*EXP($C$3-($C$4^2)/2+NORMSINV(AleatLivre!C56)*$C$4))</f>
        <v>587.42413313049508</v>
      </c>
      <c r="E59" s="2">
        <f>(D59*EXP($C$3-($C$4^2)/2+NORMSINV(AleatLivre!D56)*$C$4))</f>
        <v>635.74273266403577</v>
      </c>
      <c r="F59" s="2">
        <f>(E59*EXP($C$3-($C$4^2)/2+NORMSINV(AleatLivre!E56)*$C$4))</f>
        <v>661.82572150283283</v>
      </c>
      <c r="G59" s="2">
        <f>(F59*EXP($C$3-($C$4^2)/2+NORMSINV(AleatLivre!F56)*$C$4))</f>
        <v>695.81355857285155</v>
      </c>
      <c r="H59" s="2">
        <f>(G59*EXP($C$3-($C$4^2)/2+NORMSINV(AleatLivre!G56)*$C$4))</f>
        <v>702.67930820807737</v>
      </c>
      <c r="I59" s="2">
        <f>(H59*EXP($C$3-($C$4^2)/2+NORMSINV(AleatLivre!H56)*$C$4))</f>
        <v>760.5310740761563</v>
      </c>
      <c r="J59" s="2">
        <f>(I59*EXP($C$3-($C$4^2)/2+NORMSINV(AleatLivre!I56)*$C$4))</f>
        <v>810.04859600207249</v>
      </c>
      <c r="K59" s="2">
        <f>(J59*EXP($C$3-($C$4^2)/2+NORMSINV(AleatLivre!J56)*$C$4))</f>
        <v>876.4064253503052</v>
      </c>
      <c r="L59" s="2">
        <f>(K59*EXP($C$3-($C$4^2)/2+NORMSINV(AleatLivre!K56)*$C$4))</f>
        <v>935.65381450277653</v>
      </c>
      <c r="M59" s="2">
        <f>(L59*EXP($C$3-($C$4^2)/2+NORMSINV(AleatLivre!L56)*$C$4))</f>
        <v>1000.0587828657899</v>
      </c>
      <c r="N59" s="2">
        <f>(M59*EXP($C$3-($C$4^2)/2+NORMSINV(AleatLivre!M56)*$C$4))</f>
        <v>1027.1946141925052</v>
      </c>
      <c r="O59" s="2">
        <f>(N59*EXP($C$3-($C$4^2)/2+NORMSINV(AleatLivre!N56)*$C$4))</f>
        <v>1043.0020671351622</v>
      </c>
      <c r="P59" s="2">
        <f>(O59*EXP($C$3-($C$4^2)/2+NORMSINV(AleatLivre!O56)*$C$4))</f>
        <v>1100.5726621803137</v>
      </c>
      <c r="Q59" s="2">
        <f>(P59*EXP($C$3-($C$4^2)/2+NORMSINV(AleatLivre!P56)*$C$4))</f>
        <v>1178.482104534595</v>
      </c>
      <c r="R59" s="2">
        <f>(Q59*EXP($C$3-($C$4^2)/2+NORMSINV(AleatLivre!Q56)*$C$4))</f>
        <v>1240.9790846861417</v>
      </c>
      <c r="S59" s="2">
        <f>(R59*EXP($C$3-($C$4^2)/2+NORMSINV(AleatLivre!R56)*$C$4))</f>
        <v>1314.7159309200895</v>
      </c>
      <c r="T59" s="2">
        <f>(S59*EXP($C$3-($C$4^2)/2+NORMSINV(AleatLivre!S56)*$C$4))</f>
        <v>1368.5521923243014</v>
      </c>
      <c r="U59" s="2">
        <f>(T59*EXP($C$3-($C$4^2)/2+NORMSINV(AleatLivre!T56)*$C$4))</f>
        <v>1391.0057634013999</v>
      </c>
      <c r="V59" s="2">
        <f>(U59*EXP($C$3-($C$4^2)/2+NORMSINV(AleatLivre!U56)*$C$4))</f>
        <v>1464.7768813742023</v>
      </c>
    </row>
    <row r="60" spans="1:22" x14ac:dyDescent="0.25">
      <c r="A60">
        <v>55</v>
      </c>
      <c r="B60" s="2">
        <f>Plan1!$B$9</f>
        <v>500</v>
      </c>
      <c r="C60" s="2">
        <f>(B60*EXP($C$3-($C$4^2)/2+NORMSINV(AleatLivre!B57)*$C$4))</f>
        <v>539.55389487249465</v>
      </c>
      <c r="D60" s="2">
        <f>(C60*EXP($C$3-($C$4^2)/2+NORMSINV(AleatLivre!C57)*$C$4))</f>
        <v>559.57610748964237</v>
      </c>
      <c r="E60" s="2">
        <f>(D60*EXP($C$3-($C$4^2)/2+NORMSINV(AleatLivre!D57)*$C$4))</f>
        <v>589.6093307669106</v>
      </c>
      <c r="F60" s="2">
        <f>(E60*EXP($C$3-($C$4^2)/2+NORMSINV(AleatLivre!E57)*$C$4))</f>
        <v>613.50072781168808</v>
      </c>
      <c r="G60" s="2">
        <f>(F60*EXP($C$3-($C$4^2)/2+NORMSINV(AleatLivre!F57)*$C$4))</f>
        <v>649.0562025111044</v>
      </c>
      <c r="H60" s="2">
        <f>(G60*EXP($C$3-($C$4^2)/2+NORMSINV(AleatLivre!G57)*$C$4))</f>
        <v>680.33005803919355</v>
      </c>
      <c r="I60" s="2">
        <f>(H60*EXP($C$3-($C$4^2)/2+NORMSINV(AleatLivre!H57)*$C$4))</f>
        <v>741.4783004718488</v>
      </c>
      <c r="J60" s="2">
        <f>(I60*EXP($C$3-($C$4^2)/2+NORMSINV(AleatLivre!I57)*$C$4))</f>
        <v>789.11267272414227</v>
      </c>
      <c r="K60" s="2">
        <f>(J60*EXP($C$3-($C$4^2)/2+NORMSINV(AleatLivre!J57)*$C$4))</f>
        <v>795.89110161233464</v>
      </c>
      <c r="L60" s="2">
        <f>(K60*EXP($C$3-($C$4^2)/2+NORMSINV(AleatLivre!K57)*$C$4))</f>
        <v>815.98219375362487</v>
      </c>
      <c r="M60" s="2">
        <f>(L60*EXP($C$3-($C$4^2)/2+NORMSINV(AleatLivre!L57)*$C$4))</f>
        <v>846.28474452872877</v>
      </c>
      <c r="N60" s="2">
        <f>(M60*EXP($C$3-($C$4^2)/2+NORMSINV(AleatLivre!M57)*$C$4))</f>
        <v>904.60855752331918</v>
      </c>
      <c r="O60" s="2">
        <f>(N60*EXP($C$3-($C$4^2)/2+NORMSINV(AleatLivre!N57)*$C$4))</f>
        <v>935.21914704278004</v>
      </c>
      <c r="P60" s="2">
        <f>(O60*EXP($C$3-($C$4^2)/2+NORMSINV(AleatLivre!O57)*$C$4))</f>
        <v>967.07512772172038</v>
      </c>
      <c r="Q60" s="2">
        <f>(P60*EXP($C$3-($C$4^2)/2+NORMSINV(AleatLivre!P57)*$C$4))</f>
        <v>1048.7463214459383</v>
      </c>
      <c r="R60" s="2">
        <f>(Q60*EXP($C$3-($C$4^2)/2+NORMSINV(AleatLivre!Q57)*$C$4))</f>
        <v>1059.3232660561509</v>
      </c>
      <c r="S60" s="2">
        <f>(R60*EXP($C$3-($C$4^2)/2+NORMSINV(AleatLivre!R57)*$C$4))</f>
        <v>1099.7537421255693</v>
      </c>
      <c r="T60" s="2">
        <f>(S60*EXP($C$3-($C$4^2)/2+NORMSINV(AleatLivre!S57)*$C$4))</f>
        <v>1109.5419518166198</v>
      </c>
      <c r="U60" s="2">
        <f>(T60*EXP($C$3-($C$4^2)/2+NORMSINV(AleatLivre!T57)*$C$4))</f>
        <v>1208.9547818999351</v>
      </c>
      <c r="V60" s="2">
        <f>(U60*EXP($C$3-($C$4^2)/2+NORMSINV(AleatLivre!U57)*$C$4))</f>
        <v>1245.7334952599035</v>
      </c>
    </row>
    <row r="61" spans="1:22" x14ac:dyDescent="0.25">
      <c r="A61">
        <v>56</v>
      </c>
      <c r="B61" s="2">
        <f>Plan1!$B$9</f>
        <v>500</v>
      </c>
      <c r="C61" s="2">
        <f>(B61*EXP($C$3-($C$4^2)/2+NORMSINV(AleatLivre!B58)*$C$4))</f>
        <v>533.20125818661393</v>
      </c>
      <c r="D61" s="2">
        <f>(C61*EXP($C$3-($C$4^2)/2+NORMSINV(AleatLivre!C58)*$C$4))</f>
        <v>554.08935008955416</v>
      </c>
      <c r="E61" s="2">
        <f>(D61*EXP($C$3-($C$4^2)/2+NORMSINV(AleatLivre!D58)*$C$4))</f>
        <v>578.7752758222731</v>
      </c>
      <c r="F61" s="2">
        <f>(E61*EXP($C$3-($C$4^2)/2+NORMSINV(AleatLivre!E58)*$C$4))</f>
        <v>637.31042230539549</v>
      </c>
      <c r="G61" s="2">
        <f>(F61*EXP($C$3-($C$4^2)/2+NORMSINV(AleatLivre!F58)*$C$4))</f>
        <v>675.50832898630881</v>
      </c>
      <c r="H61" s="2">
        <f>(G61*EXP($C$3-($C$4^2)/2+NORMSINV(AleatLivre!G58)*$C$4))</f>
        <v>737.21217897633187</v>
      </c>
      <c r="I61" s="2">
        <f>(H61*EXP($C$3-($C$4^2)/2+NORMSINV(AleatLivre!H58)*$C$4))</f>
        <v>774.13942656075653</v>
      </c>
      <c r="J61" s="2">
        <f>(I61*EXP($C$3-($C$4^2)/2+NORMSINV(AleatLivre!I58)*$C$4))</f>
        <v>814.85466700628797</v>
      </c>
      <c r="K61" s="2">
        <f>(J61*EXP($C$3-($C$4^2)/2+NORMSINV(AleatLivre!J58)*$C$4))</f>
        <v>885.99191080817445</v>
      </c>
      <c r="L61" s="2">
        <f>(K61*EXP($C$3-($C$4^2)/2+NORMSINV(AleatLivre!K58)*$C$4))</f>
        <v>939.87367782965862</v>
      </c>
      <c r="M61" s="2">
        <f>(L61*EXP($C$3-($C$4^2)/2+NORMSINV(AleatLivre!L58)*$C$4))</f>
        <v>1018.4304669448213</v>
      </c>
      <c r="N61" s="2">
        <f>(M61*EXP($C$3-($C$4^2)/2+NORMSINV(AleatLivre!M58)*$C$4))</f>
        <v>1058.937358836137</v>
      </c>
      <c r="O61" s="2">
        <f>(N61*EXP($C$3-($C$4^2)/2+NORMSINV(AleatLivre!N58)*$C$4))</f>
        <v>1079.3072866059731</v>
      </c>
      <c r="P61" s="2">
        <f>(O61*EXP($C$3-($C$4^2)/2+NORMSINV(AleatLivre!O58)*$C$4))</f>
        <v>1132.0533249725529</v>
      </c>
      <c r="Q61" s="2">
        <f>(P61*EXP($C$3-($C$4^2)/2+NORMSINV(AleatLivre!P58)*$C$4))</f>
        <v>1173.2236340093</v>
      </c>
      <c r="R61" s="2">
        <f>(Q61*EXP($C$3-($C$4^2)/2+NORMSINV(AleatLivre!Q58)*$C$4))</f>
        <v>1241.2198785753033</v>
      </c>
      <c r="S61" s="2">
        <f>(R61*EXP($C$3-($C$4^2)/2+NORMSINV(AleatLivre!R58)*$C$4))</f>
        <v>1328.6065120833046</v>
      </c>
      <c r="T61" s="2">
        <f>(S61*EXP($C$3-($C$4^2)/2+NORMSINV(AleatLivre!S58)*$C$4))</f>
        <v>1399.9845715853169</v>
      </c>
      <c r="U61" s="2">
        <f>(T61*EXP($C$3-($C$4^2)/2+NORMSINV(AleatLivre!T58)*$C$4))</f>
        <v>1481.2164125339232</v>
      </c>
      <c r="V61" s="2">
        <f>(U61*EXP($C$3-($C$4^2)/2+NORMSINV(AleatLivre!U58)*$C$4))</f>
        <v>1531.6154303923458</v>
      </c>
    </row>
    <row r="62" spans="1:22" x14ac:dyDescent="0.25">
      <c r="A62">
        <v>57</v>
      </c>
      <c r="B62" s="2">
        <f>Plan1!$B$9</f>
        <v>500</v>
      </c>
      <c r="C62" s="2">
        <f>(B62*EXP($C$3-($C$4^2)/2+NORMSINV(AleatLivre!B59)*$C$4))</f>
        <v>538.2257016671366</v>
      </c>
      <c r="D62" s="2">
        <f>(C62*EXP($C$3-($C$4^2)/2+NORMSINV(AleatLivre!C59)*$C$4))</f>
        <v>577.24254137457694</v>
      </c>
      <c r="E62" s="2">
        <f>(D62*EXP($C$3-($C$4^2)/2+NORMSINV(AleatLivre!D59)*$C$4))</f>
        <v>601.1899893152513</v>
      </c>
      <c r="F62" s="2">
        <f>(E62*EXP($C$3-($C$4^2)/2+NORMSINV(AleatLivre!E59)*$C$4))</f>
        <v>631.10978159280705</v>
      </c>
      <c r="G62" s="2">
        <f>(F62*EXP($C$3-($C$4^2)/2+NORMSINV(AleatLivre!F59)*$C$4))</f>
        <v>671.07540317872963</v>
      </c>
      <c r="H62" s="2">
        <f>(G62*EXP($C$3-($C$4^2)/2+NORMSINV(AleatLivre!G59)*$C$4))</f>
        <v>696.16991178847093</v>
      </c>
      <c r="I62" s="2">
        <f>(H62*EXP($C$3-($C$4^2)/2+NORMSINV(AleatLivre!H59)*$C$4))</f>
        <v>740.62523204933711</v>
      </c>
      <c r="J62" s="2">
        <f>(I62*EXP($C$3-($C$4^2)/2+NORMSINV(AleatLivre!I59)*$C$4))</f>
        <v>792.03415762020302</v>
      </c>
      <c r="K62" s="2">
        <f>(J62*EXP($C$3-($C$4^2)/2+NORMSINV(AleatLivre!J59)*$C$4))</f>
        <v>834.18323463177387</v>
      </c>
      <c r="L62" s="2">
        <f>(K62*EXP($C$3-($C$4^2)/2+NORMSINV(AleatLivre!K59)*$C$4))</f>
        <v>877.01917660757169</v>
      </c>
      <c r="M62" s="2">
        <f>(L62*EXP($C$3-($C$4^2)/2+NORMSINV(AleatLivre!L59)*$C$4))</f>
        <v>932.28117832116664</v>
      </c>
      <c r="N62" s="2">
        <f>(M62*EXP($C$3-($C$4^2)/2+NORMSINV(AleatLivre!M59)*$C$4))</f>
        <v>1006.7292863780712</v>
      </c>
      <c r="O62" s="2">
        <f>(N62*EXP($C$3-($C$4^2)/2+NORMSINV(AleatLivre!N59)*$C$4))</f>
        <v>1066.1638033104316</v>
      </c>
      <c r="P62" s="2">
        <f>(O62*EXP($C$3-($C$4^2)/2+NORMSINV(AleatLivre!O59)*$C$4))</f>
        <v>1206.5215177498869</v>
      </c>
      <c r="Q62" s="2">
        <f>(P62*EXP($C$3-($C$4^2)/2+NORMSINV(AleatLivre!P59)*$C$4))</f>
        <v>1254.2809589637209</v>
      </c>
      <c r="R62" s="2">
        <f>(Q62*EXP($C$3-($C$4^2)/2+NORMSINV(AleatLivre!Q59)*$C$4))</f>
        <v>1300.7758479330753</v>
      </c>
      <c r="S62" s="2">
        <f>(R62*EXP($C$3-($C$4^2)/2+NORMSINV(AleatLivre!R59)*$C$4))</f>
        <v>1346.7084753385948</v>
      </c>
      <c r="T62" s="2">
        <f>(S62*EXP($C$3-($C$4^2)/2+NORMSINV(AleatLivre!S59)*$C$4))</f>
        <v>1369.4742217852167</v>
      </c>
      <c r="U62" s="2">
        <f>(T62*EXP($C$3-($C$4^2)/2+NORMSINV(AleatLivre!T59)*$C$4))</f>
        <v>1461.3632392373406</v>
      </c>
      <c r="V62" s="2">
        <f>(U62*EXP($C$3-($C$4^2)/2+NORMSINV(AleatLivre!U59)*$C$4))</f>
        <v>1522.3207464576953</v>
      </c>
    </row>
    <row r="63" spans="1:22" x14ac:dyDescent="0.25">
      <c r="A63">
        <v>58</v>
      </c>
      <c r="B63" s="2">
        <f>Plan1!$B$9</f>
        <v>500</v>
      </c>
      <c r="C63" s="2">
        <f>(B63*EXP($C$3-($C$4^2)/2+NORMSINV(AleatLivre!B60)*$C$4))</f>
        <v>513.87831996741431</v>
      </c>
      <c r="D63" s="2">
        <f>(C63*EXP($C$3-($C$4^2)/2+NORMSINV(AleatLivre!C60)*$C$4))</f>
        <v>559.18047831960371</v>
      </c>
      <c r="E63" s="2">
        <f>(D63*EXP($C$3-($C$4^2)/2+NORMSINV(AleatLivre!D60)*$C$4))</f>
        <v>587.26760216891057</v>
      </c>
      <c r="F63" s="2">
        <f>(E63*EXP($C$3-($C$4^2)/2+NORMSINV(AleatLivre!E60)*$C$4))</f>
        <v>620.9076891017429</v>
      </c>
      <c r="G63" s="2">
        <f>(F63*EXP($C$3-($C$4^2)/2+NORMSINV(AleatLivre!F60)*$C$4))</f>
        <v>653.14832753547273</v>
      </c>
      <c r="H63" s="2">
        <f>(G63*EXP($C$3-($C$4^2)/2+NORMSINV(AleatLivre!G60)*$C$4))</f>
        <v>688.05631382436002</v>
      </c>
      <c r="I63" s="2">
        <f>(H63*EXP($C$3-($C$4^2)/2+NORMSINV(AleatLivre!H60)*$C$4))</f>
        <v>742.36630502284459</v>
      </c>
      <c r="J63" s="2">
        <f>(I63*EXP($C$3-($C$4^2)/2+NORMSINV(AleatLivre!I60)*$C$4))</f>
        <v>773.12289487899375</v>
      </c>
      <c r="K63" s="2">
        <f>(J63*EXP($C$3-($C$4^2)/2+NORMSINV(AleatLivre!J60)*$C$4))</f>
        <v>824.12791537345856</v>
      </c>
      <c r="L63" s="2">
        <f>(K63*EXP($C$3-($C$4^2)/2+NORMSINV(AleatLivre!K60)*$C$4))</f>
        <v>860.48317641984283</v>
      </c>
      <c r="M63" s="2">
        <f>(L63*EXP($C$3-($C$4^2)/2+NORMSINV(AleatLivre!L60)*$C$4))</f>
        <v>909.95148353488833</v>
      </c>
      <c r="N63" s="2">
        <f>(M63*EXP($C$3-($C$4^2)/2+NORMSINV(AleatLivre!M60)*$C$4))</f>
        <v>944.92837677637112</v>
      </c>
      <c r="O63" s="2">
        <f>(N63*EXP($C$3-($C$4^2)/2+NORMSINV(AleatLivre!N60)*$C$4))</f>
        <v>977.43982340433047</v>
      </c>
      <c r="P63" s="2">
        <f>(O63*EXP($C$3-($C$4^2)/2+NORMSINV(AleatLivre!O60)*$C$4))</f>
        <v>1054.7720023579086</v>
      </c>
      <c r="Q63" s="2">
        <f>(P63*EXP($C$3-($C$4^2)/2+NORMSINV(AleatLivre!P60)*$C$4))</f>
        <v>1147.2771707732513</v>
      </c>
      <c r="R63" s="2">
        <f>(Q63*EXP($C$3-($C$4^2)/2+NORMSINV(AleatLivre!Q60)*$C$4))</f>
        <v>1254.8201210771381</v>
      </c>
      <c r="S63" s="2">
        <f>(R63*EXP($C$3-($C$4^2)/2+NORMSINV(AleatLivre!R60)*$C$4))</f>
        <v>1269.7961491258475</v>
      </c>
      <c r="T63" s="2">
        <f>(S63*EXP($C$3-($C$4^2)/2+NORMSINV(AleatLivre!S60)*$C$4))</f>
        <v>1312.8268459937763</v>
      </c>
      <c r="U63" s="2">
        <f>(T63*EXP($C$3-($C$4^2)/2+NORMSINV(AleatLivre!T60)*$C$4))</f>
        <v>1393.6596389581589</v>
      </c>
      <c r="V63" s="2">
        <f>(U63*EXP($C$3-($C$4^2)/2+NORMSINV(AleatLivre!U60)*$C$4))</f>
        <v>1518.6133802168581</v>
      </c>
    </row>
    <row r="64" spans="1:22" x14ac:dyDescent="0.25">
      <c r="A64">
        <v>59</v>
      </c>
      <c r="B64" s="2">
        <f>Plan1!$B$9</f>
        <v>500</v>
      </c>
      <c r="C64" s="2">
        <f>(B64*EXP($C$3-($C$4^2)/2+NORMSINV(AleatLivre!B61)*$C$4))</f>
        <v>515.34939603396117</v>
      </c>
      <c r="D64" s="2">
        <f>(C64*EXP($C$3-($C$4^2)/2+NORMSINV(AleatLivre!C61)*$C$4))</f>
        <v>543.24112074719665</v>
      </c>
      <c r="E64" s="2">
        <f>(D64*EXP($C$3-($C$4^2)/2+NORMSINV(AleatLivre!D61)*$C$4))</f>
        <v>556.54217951346016</v>
      </c>
      <c r="F64" s="2">
        <f>(E64*EXP($C$3-($C$4^2)/2+NORMSINV(AleatLivre!E61)*$C$4))</f>
        <v>602.06797236179307</v>
      </c>
      <c r="G64" s="2">
        <f>(F64*EXP($C$3-($C$4^2)/2+NORMSINV(AleatLivre!F61)*$C$4))</f>
        <v>615.37135004261438</v>
      </c>
      <c r="H64" s="2">
        <f>(G64*EXP($C$3-($C$4^2)/2+NORMSINV(AleatLivre!G61)*$C$4))</f>
        <v>643.17211250702053</v>
      </c>
      <c r="I64" s="2">
        <f>(H64*EXP($C$3-($C$4^2)/2+NORMSINV(AleatLivre!H61)*$C$4))</f>
        <v>667.73292037792476</v>
      </c>
      <c r="J64" s="2">
        <f>(I64*EXP($C$3-($C$4^2)/2+NORMSINV(AleatLivre!I61)*$C$4))</f>
        <v>707.09355610665818</v>
      </c>
      <c r="K64" s="2">
        <f>(J64*EXP($C$3-($C$4^2)/2+NORMSINV(AleatLivre!J61)*$C$4))</f>
        <v>720.18328014582437</v>
      </c>
      <c r="L64" s="2">
        <f>(K64*EXP($C$3-($C$4^2)/2+NORMSINV(AleatLivre!K61)*$C$4))</f>
        <v>776.42520974480294</v>
      </c>
      <c r="M64" s="2">
        <f>(L64*EXP($C$3-($C$4^2)/2+NORMSINV(AleatLivre!L61)*$C$4))</f>
        <v>822.14330825430568</v>
      </c>
      <c r="N64" s="2">
        <f>(M64*EXP($C$3-($C$4^2)/2+NORMSINV(AleatLivre!M61)*$C$4))</f>
        <v>895.45253582712735</v>
      </c>
      <c r="O64" s="2">
        <f>(N64*EXP($C$3-($C$4^2)/2+NORMSINV(AleatLivre!N61)*$C$4))</f>
        <v>910.19620776740658</v>
      </c>
      <c r="P64" s="2">
        <f>(O64*EXP($C$3-($C$4^2)/2+NORMSINV(AleatLivre!O61)*$C$4))</f>
        <v>947.12980361175539</v>
      </c>
      <c r="Q64" s="2">
        <f>(P64*EXP($C$3-($C$4^2)/2+NORMSINV(AleatLivre!P61)*$C$4))</f>
        <v>976.34359080702882</v>
      </c>
      <c r="R64" s="2">
        <f>(Q64*EXP($C$3-($C$4^2)/2+NORMSINV(AleatLivre!Q61)*$C$4))</f>
        <v>1026.5643604849593</v>
      </c>
      <c r="S64" s="2">
        <f>(R64*EXP($C$3-($C$4^2)/2+NORMSINV(AleatLivre!R61)*$C$4))</f>
        <v>1065.9401092194917</v>
      </c>
      <c r="T64" s="2">
        <f>(S64*EXP($C$3-($C$4^2)/2+NORMSINV(AleatLivre!S61)*$C$4))</f>
        <v>1119.9790365833469</v>
      </c>
      <c r="U64" s="2">
        <f>(T64*EXP($C$3-($C$4^2)/2+NORMSINV(AleatLivre!T61)*$C$4))</f>
        <v>1179.5675277545868</v>
      </c>
      <c r="V64" s="2">
        <f>(U64*EXP($C$3-($C$4^2)/2+NORMSINV(AleatLivre!U61)*$C$4))</f>
        <v>1207.3567304150031</v>
      </c>
    </row>
    <row r="65" spans="1:22" x14ac:dyDescent="0.25">
      <c r="A65">
        <v>60</v>
      </c>
      <c r="B65" s="2">
        <f>Plan1!$B$9</f>
        <v>500</v>
      </c>
      <c r="C65" s="2">
        <f>(B65*EXP($C$3-($C$4^2)/2+NORMSINV(AleatLivre!B62)*$C$4))</f>
        <v>525.05466502669708</v>
      </c>
      <c r="D65" s="2">
        <f>(C65*EXP($C$3-($C$4^2)/2+NORMSINV(AleatLivre!C62)*$C$4))</f>
        <v>564.44140736497809</v>
      </c>
      <c r="E65" s="2">
        <f>(D65*EXP($C$3-($C$4^2)/2+NORMSINV(AleatLivre!D62)*$C$4))</f>
        <v>595.164425810284</v>
      </c>
      <c r="F65" s="2">
        <f>(E65*EXP($C$3-($C$4^2)/2+NORMSINV(AleatLivre!E62)*$C$4))</f>
        <v>619.62308274718214</v>
      </c>
      <c r="G65" s="2">
        <f>(F65*EXP($C$3-($C$4^2)/2+NORMSINV(AleatLivre!F62)*$C$4))</f>
        <v>654.61216926126087</v>
      </c>
      <c r="H65" s="2">
        <f>(G65*EXP($C$3-($C$4^2)/2+NORMSINV(AleatLivre!G62)*$C$4))</f>
        <v>677.7524326281773</v>
      </c>
      <c r="I65" s="2">
        <f>(H65*EXP($C$3-($C$4^2)/2+NORMSINV(AleatLivre!H62)*$C$4))</f>
        <v>718.32145991466496</v>
      </c>
      <c r="J65" s="2">
        <f>(I65*EXP($C$3-($C$4^2)/2+NORMSINV(AleatLivre!I62)*$C$4))</f>
        <v>738.6962494422196</v>
      </c>
      <c r="K65" s="2">
        <f>(J65*EXP($C$3-($C$4^2)/2+NORMSINV(AleatLivre!J62)*$C$4))</f>
        <v>763.15514981755916</v>
      </c>
      <c r="L65" s="2">
        <f>(K65*EXP($C$3-($C$4^2)/2+NORMSINV(AleatLivre!K62)*$C$4))</f>
        <v>830.16524079421265</v>
      </c>
      <c r="M65" s="2">
        <f>(L65*EXP($C$3-($C$4^2)/2+NORMSINV(AleatLivre!L62)*$C$4))</f>
        <v>900.87913434842812</v>
      </c>
      <c r="N65" s="2">
        <f>(M65*EXP($C$3-($C$4^2)/2+NORMSINV(AleatLivre!M62)*$C$4))</f>
        <v>934.21641267308905</v>
      </c>
      <c r="O65" s="2">
        <f>(N65*EXP($C$3-($C$4^2)/2+NORMSINV(AleatLivre!N62)*$C$4))</f>
        <v>1004.9707703679768</v>
      </c>
      <c r="P65" s="2">
        <f>(O65*EXP($C$3-($C$4^2)/2+NORMSINV(AleatLivre!O62)*$C$4))</f>
        <v>1070.1656499383232</v>
      </c>
      <c r="Q65" s="2">
        <f>(P65*EXP($C$3-($C$4^2)/2+NORMSINV(AleatLivre!P62)*$C$4))</f>
        <v>1146.1056667230926</v>
      </c>
      <c r="R65" s="2">
        <f>(Q65*EXP($C$3-($C$4^2)/2+NORMSINV(AleatLivre!Q62)*$C$4))</f>
        <v>1207.2016709169952</v>
      </c>
      <c r="S65" s="2">
        <f>(R65*EXP($C$3-($C$4^2)/2+NORMSINV(AleatLivre!R62)*$C$4))</f>
        <v>1258.2922766927145</v>
      </c>
      <c r="T65" s="2">
        <f>(S65*EXP($C$3-($C$4^2)/2+NORMSINV(AleatLivre!S62)*$C$4))</f>
        <v>1324.2195014320123</v>
      </c>
      <c r="U65" s="2">
        <f>(T65*EXP($C$3-($C$4^2)/2+NORMSINV(AleatLivre!T62)*$C$4))</f>
        <v>1430.2507591275291</v>
      </c>
      <c r="V65" s="2">
        <f>(U65*EXP($C$3-($C$4^2)/2+NORMSINV(AleatLivre!U62)*$C$4))</f>
        <v>1468.5130060050126</v>
      </c>
    </row>
    <row r="66" spans="1:22" x14ac:dyDescent="0.25">
      <c r="A66">
        <v>61</v>
      </c>
      <c r="B66" s="2">
        <f>Plan1!$B$9</f>
        <v>500</v>
      </c>
      <c r="C66" s="2">
        <f>(B66*EXP($C$3-($C$4^2)/2+NORMSINV(AleatLivre!B63)*$C$4))</f>
        <v>525.69475758769977</v>
      </c>
      <c r="D66" s="2">
        <f>(C66*EXP($C$3-($C$4^2)/2+NORMSINV(AleatLivre!C63)*$C$4))</f>
        <v>565.35163097328461</v>
      </c>
      <c r="E66" s="2">
        <f>(D66*EXP($C$3-($C$4^2)/2+NORMSINV(AleatLivre!D63)*$C$4))</f>
        <v>596.3769262757379</v>
      </c>
      <c r="F66" s="2">
        <f>(E66*EXP($C$3-($C$4^2)/2+NORMSINV(AleatLivre!E63)*$C$4))</f>
        <v>614.35122309984808</v>
      </c>
      <c r="G66" s="2">
        <f>(F66*EXP($C$3-($C$4^2)/2+NORMSINV(AleatLivre!F63)*$C$4))</f>
        <v>648.6385709291219</v>
      </c>
      <c r="H66" s="2">
        <f>(G66*EXP($C$3-($C$4^2)/2+NORMSINV(AleatLivre!G63)*$C$4))</f>
        <v>667.42080019865864</v>
      </c>
      <c r="I66" s="2">
        <f>(H66*EXP($C$3-($C$4^2)/2+NORMSINV(AleatLivre!H63)*$C$4))</f>
        <v>711.93566140193343</v>
      </c>
      <c r="J66" s="2">
        <f>(I66*EXP($C$3-($C$4^2)/2+NORMSINV(AleatLivre!I63)*$C$4))</f>
        <v>737.87423640212251</v>
      </c>
      <c r="K66" s="2">
        <f>(J66*EXP($C$3-($C$4^2)/2+NORMSINV(AleatLivre!J63)*$C$4))</f>
        <v>767.65861108922445</v>
      </c>
      <c r="L66" s="2">
        <f>(K66*EXP($C$3-($C$4^2)/2+NORMSINV(AleatLivre!K63)*$C$4))</f>
        <v>807.28513452515494</v>
      </c>
      <c r="M66" s="2">
        <f>(L66*EXP($C$3-($C$4^2)/2+NORMSINV(AleatLivre!L63)*$C$4))</f>
        <v>869.79421995083987</v>
      </c>
      <c r="N66" s="2">
        <f>(M66*EXP($C$3-($C$4^2)/2+NORMSINV(AleatLivre!M63)*$C$4))</f>
        <v>915.2157996056203</v>
      </c>
      <c r="O66" s="2">
        <f>(N66*EXP($C$3-($C$4^2)/2+NORMSINV(AleatLivre!N63)*$C$4))</f>
        <v>930.01471534086352</v>
      </c>
      <c r="P66" s="2">
        <f>(O66*EXP($C$3-($C$4^2)/2+NORMSINV(AleatLivre!O63)*$C$4))</f>
        <v>959.40843278526245</v>
      </c>
      <c r="Q66" s="2">
        <f>(P66*EXP($C$3-($C$4^2)/2+NORMSINV(AleatLivre!P63)*$C$4))</f>
        <v>1004.7992385992223</v>
      </c>
      <c r="R66" s="2">
        <f>(Q66*EXP($C$3-($C$4^2)/2+NORMSINV(AleatLivre!Q63)*$C$4))</f>
        <v>1056.2703964931547</v>
      </c>
      <c r="S66" s="2">
        <f>(R66*EXP($C$3-($C$4^2)/2+NORMSINV(AleatLivre!R63)*$C$4))</f>
        <v>1087.2025007471323</v>
      </c>
      <c r="T66" s="2">
        <f>(S66*EXP($C$3-($C$4^2)/2+NORMSINV(AleatLivre!S63)*$C$4))</f>
        <v>1197.4848579103411</v>
      </c>
      <c r="U66" s="2">
        <f>(T66*EXP($C$3-($C$4^2)/2+NORMSINV(AleatLivre!T63)*$C$4))</f>
        <v>1353.3167207511142</v>
      </c>
      <c r="V66" s="2">
        <f>(U66*EXP($C$3-($C$4^2)/2+NORMSINV(AleatLivre!U63)*$C$4))</f>
        <v>1435.6799324349688</v>
      </c>
    </row>
    <row r="67" spans="1:22" x14ac:dyDescent="0.25">
      <c r="A67">
        <v>62</v>
      </c>
      <c r="B67" s="2">
        <f>Plan1!$B$9</f>
        <v>500</v>
      </c>
      <c r="C67" s="2">
        <f>(B67*EXP($C$3-($C$4^2)/2+NORMSINV(AleatLivre!B64)*$C$4))</f>
        <v>517.00972900731733</v>
      </c>
      <c r="D67" s="2">
        <f>(C67*EXP($C$3-($C$4^2)/2+NORMSINV(AleatLivre!C64)*$C$4))</f>
        <v>540.27847437775063</v>
      </c>
      <c r="E67" s="2">
        <f>(D67*EXP($C$3-($C$4^2)/2+NORMSINV(AleatLivre!D64)*$C$4))</f>
        <v>587.650982707396</v>
      </c>
      <c r="F67" s="2">
        <f>(E67*EXP($C$3-($C$4^2)/2+NORMSINV(AleatLivre!E64)*$C$4))</f>
        <v>637.85235148673769</v>
      </c>
      <c r="G67" s="2">
        <f>(F67*EXP($C$3-($C$4^2)/2+NORMSINV(AleatLivre!F64)*$C$4))</f>
        <v>664.80016097419559</v>
      </c>
      <c r="H67" s="2">
        <f>(G67*EXP($C$3-($C$4^2)/2+NORMSINV(AleatLivre!G64)*$C$4))</f>
        <v>720.80188712884228</v>
      </c>
      <c r="I67" s="2">
        <f>(H67*EXP($C$3-($C$4^2)/2+NORMSINV(AleatLivre!H64)*$C$4))</f>
        <v>755.40877334692675</v>
      </c>
      <c r="J67" s="2">
        <f>(I67*EXP($C$3-($C$4^2)/2+NORMSINV(AleatLivre!I64)*$C$4))</f>
        <v>833.80259105658183</v>
      </c>
      <c r="K67" s="2">
        <f>(J67*EXP($C$3-($C$4^2)/2+NORMSINV(AleatLivre!J64)*$C$4))</f>
        <v>871.5143613542582</v>
      </c>
      <c r="L67" s="2">
        <f>(K67*EXP($C$3-($C$4^2)/2+NORMSINV(AleatLivre!K64)*$C$4))</f>
        <v>912.46249961758679</v>
      </c>
      <c r="M67" s="2">
        <f>(L67*EXP($C$3-($C$4^2)/2+NORMSINV(AleatLivre!L64)*$C$4))</f>
        <v>953.57503222801779</v>
      </c>
      <c r="N67" s="2">
        <f>(M67*EXP($C$3-($C$4^2)/2+NORMSINV(AleatLivre!M64)*$C$4))</f>
        <v>1019.7125370294922</v>
      </c>
      <c r="O67" s="2">
        <f>(N67*EXP($C$3-($C$4^2)/2+NORMSINV(AleatLivre!N64)*$C$4))</f>
        <v>1072.6496505801188</v>
      </c>
      <c r="P67" s="2">
        <f>(O67*EXP($C$3-($C$4^2)/2+NORMSINV(AleatLivre!O64)*$C$4))</f>
        <v>1134.6619621883867</v>
      </c>
      <c r="Q67" s="2">
        <f>(P67*EXP($C$3-($C$4^2)/2+NORMSINV(AleatLivre!P64)*$C$4))</f>
        <v>1185.3501496932583</v>
      </c>
      <c r="R67" s="2">
        <f>(Q67*EXP($C$3-($C$4^2)/2+NORMSINV(AleatLivre!Q64)*$C$4))</f>
        <v>1253.7468864927262</v>
      </c>
      <c r="S67" s="2">
        <f>(R67*EXP($C$3-($C$4^2)/2+NORMSINV(AleatLivre!R64)*$C$4))</f>
        <v>1296.6891838067975</v>
      </c>
      <c r="T67" s="2">
        <f>(S67*EXP($C$3-($C$4^2)/2+NORMSINV(AleatLivre!S64)*$C$4))</f>
        <v>1364.9157023544515</v>
      </c>
      <c r="U67" s="2">
        <f>(T67*EXP($C$3-($C$4^2)/2+NORMSINV(AleatLivre!T64)*$C$4))</f>
        <v>1392.1370718890623</v>
      </c>
      <c r="V67" s="2">
        <f>(U67*EXP($C$3-($C$4^2)/2+NORMSINV(AleatLivre!U64)*$C$4))</f>
        <v>1421.8260656631592</v>
      </c>
    </row>
    <row r="68" spans="1:22" x14ac:dyDescent="0.25">
      <c r="A68">
        <v>63</v>
      </c>
      <c r="B68" s="2">
        <f>Plan1!$B$9</f>
        <v>500</v>
      </c>
      <c r="C68" s="2">
        <f>(B68*EXP($C$3-($C$4^2)/2+NORMSINV(AleatLivre!B65)*$C$4))</f>
        <v>526.66267305122165</v>
      </c>
      <c r="D68" s="2">
        <f>(C68*EXP($C$3-($C$4^2)/2+NORMSINV(AleatLivre!C65)*$C$4))</f>
        <v>556.10065129512975</v>
      </c>
      <c r="E68" s="2">
        <f>(D68*EXP($C$3-($C$4^2)/2+NORMSINV(AleatLivre!D65)*$C$4))</f>
        <v>594.91139025101847</v>
      </c>
      <c r="F68" s="2">
        <f>(E68*EXP($C$3-($C$4^2)/2+NORMSINV(AleatLivre!E65)*$C$4))</f>
        <v>623.16983205255337</v>
      </c>
      <c r="G68" s="2">
        <f>(F68*EXP($C$3-($C$4^2)/2+NORMSINV(AleatLivre!F65)*$C$4))</f>
        <v>672.80284665843476</v>
      </c>
      <c r="H68" s="2">
        <f>(G68*EXP($C$3-($C$4^2)/2+NORMSINV(AleatLivre!G65)*$C$4))</f>
        <v>706.17734183529876</v>
      </c>
      <c r="I68" s="2">
        <f>(H68*EXP($C$3-($C$4^2)/2+NORMSINV(AleatLivre!H65)*$C$4))</f>
        <v>744.89107325363079</v>
      </c>
      <c r="J68" s="2">
        <f>(I68*EXP($C$3-($C$4^2)/2+NORMSINV(AleatLivre!I65)*$C$4))</f>
        <v>783.4307128694885</v>
      </c>
      <c r="K68" s="2">
        <f>(J68*EXP($C$3-($C$4^2)/2+NORMSINV(AleatLivre!J65)*$C$4))</f>
        <v>829.53733629697354</v>
      </c>
      <c r="L68" s="2">
        <f>(K68*EXP($C$3-($C$4^2)/2+NORMSINV(AleatLivre!K65)*$C$4))</f>
        <v>876.00104413440431</v>
      </c>
      <c r="M68" s="2">
        <f>(L68*EXP($C$3-($C$4^2)/2+NORMSINV(AleatLivre!L65)*$C$4))</f>
        <v>918.77397664557986</v>
      </c>
      <c r="N68" s="2">
        <f>(M68*EXP($C$3-($C$4^2)/2+NORMSINV(AleatLivre!M65)*$C$4))</f>
        <v>969.4304802800782</v>
      </c>
      <c r="O68" s="2">
        <f>(N68*EXP($C$3-($C$4^2)/2+NORMSINV(AleatLivre!N65)*$C$4))</f>
        <v>1047.6323919210167</v>
      </c>
      <c r="P68" s="2">
        <f>(O68*EXP($C$3-($C$4^2)/2+NORMSINV(AleatLivre!O65)*$C$4))</f>
        <v>1075.0832031501559</v>
      </c>
      <c r="Q68" s="2">
        <f>(P68*EXP($C$3-($C$4^2)/2+NORMSINV(AleatLivre!P65)*$C$4))</f>
        <v>1169.3950645098475</v>
      </c>
      <c r="R68" s="2">
        <f>(Q68*EXP($C$3-($C$4^2)/2+NORMSINV(AleatLivre!Q65)*$C$4))</f>
        <v>1273.064020815794</v>
      </c>
      <c r="S68" s="2">
        <f>(R68*EXP($C$3-($C$4^2)/2+NORMSINV(AleatLivre!R65)*$C$4))</f>
        <v>1353.4083289774226</v>
      </c>
      <c r="T68" s="2">
        <f>(S68*EXP($C$3-($C$4^2)/2+NORMSINV(AleatLivre!S65)*$C$4))</f>
        <v>1417.6630690019658</v>
      </c>
      <c r="U68" s="2">
        <f>(T68*EXP($C$3-($C$4^2)/2+NORMSINV(AleatLivre!T65)*$C$4))</f>
        <v>1485.6021666834745</v>
      </c>
      <c r="V68" s="2">
        <f>(U68*EXP($C$3-($C$4^2)/2+NORMSINV(AleatLivre!U65)*$C$4))</f>
        <v>1597.7110777038229</v>
      </c>
    </row>
    <row r="69" spans="1:22" x14ac:dyDescent="0.25">
      <c r="A69">
        <v>64</v>
      </c>
      <c r="B69" s="2">
        <f>Plan1!$B$9</f>
        <v>500</v>
      </c>
      <c r="C69" s="2">
        <f>(B69*EXP($C$3-($C$4^2)/2+NORMSINV(AleatLivre!B66)*$C$4))</f>
        <v>524.83719479642662</v>
      </c>
      <c r="D69" s="2">
        <f>(C69*EXP($C$3-($C$4^2)/2+NORMSINV(AleatLivre!C66)*$C$4))</f>
        <v>539.62038137897343</v>
      </c>
      <c r="E69" s="2">
        <f>(D69*EXP($C$3-($C$4^2)/2+NORMSINV(AleatLivre!D66)*$C$4))</f>
        <v>557.19261153884577</v>
      </c>
      <c r="F69" s="2">
        <f>(E69*EXP($C$3-($C$4^2)/2+NORMSINV(AleatLivre!E66)*$C$4))</f>
        <v>587.67899373671912</v>
      </c>
      <c r="G69" s="2">
        <f>(F69*EXP($C$3-($C$4^2)/2+NORMSINV(AleatLivre!F66)*$C$4))</f>
        <v>622.1773405094383</v>
      </c>
      <c r="H69" s="2">
        <f>(G69*EXP($C$3-($C$4^2)/2+NORMSINV(AleatLivre!G66)*$C$4))</f>
        <v>684.78444256227351</v>
      </c>
      <c r="I69" s="2">
        <f>(H69*EXP($C$3-($C$4^2)/2+NORMSINV(AleatLivre!H66)*$C$4))</f>
        <v>722.87942644024793</v>
      </c>
      <c r="J69" s="2">
        <f>(I69*EXP($C$3-($C$4^2)/2+NORMSINV(AleatLivre!I66)*$C$4))</f>
        <v>745.66068445601093</v>
      </c>
      <c r="K69" s="2">
        <f>(J69*EXP($C$3-($C$4^2)/2+NORMSINV(AleatLivre!J66)*$C$4))</f>
        <v>808.05176462106442</v>
      </c>
      <c r="L69" s="2">
        <f>(K69*EXP($C$3-($C$4^2)/2+NORMSINV(AleatLivre!K66)*$C$4))</f>
        <v>868.68817736535482</v>
      </c>
      <c r="M69" s="2">
        <f>(L69*EXP($C$3-($C$4^2)/2+NORMSINV(AleatLivre!L66)*$C$4))</f>
        <v>904.00293173905175</v>
      </c>
      <c r="N69" s="2">
        <f>(M69*EXP($C$3-($C$4^2)/2+NORMSINV(AleatLivre!M66)*$C$4))</f>
        <v>950.54272461861922</v>
      </c>
      <c r="O69" s="2">
        <f>(N69*EXP($C$3-($C$4^2)/2+NORMSINV(AleatLivre!N66)*$C$4))</f>
        <v>979.45613349906307</v>
      </c>
      <c r="P69" s="2">
        <f>(O69*EXP($C$3-($C$4^2)/2+NORMSINV(AleatLivre!O66)*$C$4))</f>
        <v>1046.9817815222773</v>
      </c>
      <c r="Q69" s="2">
        <f>(P69*EXP($C$3-($C$4^2)/2+NORMSINV(AleatLivre!P66)*$C$4))</f>
        <v>1071.3469056917108</v>
      </c>
      <c r="R69" s="2">
        <f>(Q69*EXP($C$3-($C$4^2)/2+NORMSINV(AleatLivre!Q66)*$C$4))</f>
        <v>1115.8407537233852</v>
      </c>
      <c r="S69" s="2">
        <f>(R69*EXP($C$3-($C$4^2)/2+NORMSINV(AleatLivre!R66)*$C$4))</f>
        <v>1167.2253469278294</v>
      </c>
      <c r="T69" s="2">
        <f>(S69*EXP($C$3-($C$4^2)/2+NORMSINV(AleatLivre!S66)*$C$4))</f>
        <v>1219.8026088116435</v>
      </c>
      <c r="U69" s="2">
        <f>(T69*EXP($C$3-($C$4^2)/2+NORMSINV(AleatLivre!T66)*$C$4))</f>
        <v>1308.88549471589</v>
      </c>
      <c r="V69" s="2">
        <f>(U69*EXP($C$3-($C$4^2)/2+NORMSINV(AleatLivre!U66)*$C$4))</f>
        <v>1380.6955632788327</v>
      </c>
    </row>
    <row r="70" spans="1:22" x14ac:dyDescent="0.25">
      <c r="A70">
        <v>65</v>
      </c>
      <c r="B70" s="2">
        <f>Plan1!$B$9</f>
        <v>500</v>
      </c>
      <c r="C70" s="2">
        <f>(B70*EXP($C$3-($C$4^2)/2+NORMSINV(AleatLivre!B67)*$C$4))</f>
        <v>525.65319343529325</v>
      </c>
      <c r="D70" s="2">
        <f>(C70*EXP($C$3-($C$4^2)/2+NORMSINV(AleatLivre!C67)*$C$4))</f>
        <v>546.15481202872741</v>
      </c>
      <c r="E70" s="2">
        <f>(D70*EXP($C$3-($C$4^2)/2+NORMSINV(AleatLivre!D67)*$C$4))</f>
        <v>588.24689161881201</v>
      </c>
      <c r="F70" s="2">
        <f>(E70*EXP($C$3-($C$4^2)/2+NORMSINV(AleatLivre!E67)*$C$4))</f>
        <v>621.16743588375516</v>
      </c>
      <c r="G70" s="2">
        <f>(F70*EXP($C$3-($C$4^2)/2+NORMSINV(AleatLivre!F67)*$C$4))</f>
        <v>649.90129858270802</v>
      </c>
      <c r="H70" s="2">
        <f>(G70*EXP($C$3-($C$4^2)/2+NORMSINV(AleatLivre!G67)*$C$4))</f>
        <v>677.13393365251784</v>
      </c>
      <c r="I70" s="2">
        <f>(H70*EXP($C$3-($C$4^2)/2+NORMSINV(AleatLivre!H67)*$C$4))</f>
        <v>717.86628012773258</v>
      </c>
      <c r="J70" s="2">
        <f>(I70*EXP($C$3-($C$4^2)/2+NORMSINV(AleatLivre!I67)*$C$4))</f>
        <v>734.96147933344116</v>
      </c>
      <c r="K70" s="2">
        <f>(J70*EXP($C$3-($C$4^2)/2+NORMSINV(AleatLivre!J67)*$C$4))</f>
        <v>770.3988799366208</v>
      </c>
      <c r="L70" s="2">
        <f>(K70*EXP($C$3-($C$4^2)/2+NORMSINV(AleatLivre!K67)*$C$4))</f>
        <v>828.04833131497037</v>
      </c>
      <c r="M70" s="2">
        <f>(L70*EXP($C$3-($C$4^2)/2+NORMSINV(AleatLivre!L67)*$C$4))</f>
        <v>853.57235125457703</v>
      </c>
      <c r="N70" s="2">
        <f>(M70*EXP($C$3-($C$4^2)/2+NORMSINV(AleatLivre!M67)*$C$4))</f>
        <v>907.47413923291674</v>
      </c>
      <c r="O70" s="2">
        <f>(N70*EXP($C$3-($C$4^2)/2+NORMSINV(AleatLivre!N67)*$C$4))</f>
        <v>958.61438898821484</v>
      </c>
      <c r="P70" s="2">
        <f>(O70*EXP($C$3-($C$4^2)/2+NORMSINV(AleatLivre!O67)*$C$4))</f>
        <v>998.89968108795563</v>
      </c>
      <c r="Q70" s="2">
        <f>(P70*EXP($C$3-($C$4^2)/2+NORMSINV(AleatLivre!P67)*$C$4))</f>
        <v>1034.5511547426909</v>
      </c>
      <c r="R70" s="2">
        <f>(Q70*EXP($C$3-($C$4^2)/2+NORMSINV(AleatLivre!Q67)*$C$4))</f>
        <v>1088.3727262307889</v>
      </c>
      <c r="S70" s="2">
        <f>(R70*EXP($C$3-($C$4^2)/2+NORMSINV(AleatLivre!R67)*$C$4))</f>
        <v>1095.3484470818801</v>
      </c>
      <c r="T70" s="2">
        <f>(S70*EXP($C$3-($C$4^2)/2+NORMSINV(AleatLivre!S67)*$C$4))</f>
        <v>1184.0946670924586</v>
      </c>
      <c r="U70" s="2">
        <f>(T70*EXP($C$3-($C$4^2)/2+NORMSINV(AleatLivre!T67)*$C$4))</f>
        <v>1284.9965300110109</v>
      </c>
      <c r="V70" s="2">
        <f>(U70*EXP($C$3-($C$4^2)/2+NORMSINV(AleatLivre!U67)*$C$4))</f>
        <v>1378.4894342647387</v>
      </c>
    </row>
    <row r="71" spans="1:22" x14ac:dyDescent="0.25">
      <c r="A71">
        <v>66</v>
      </c>
      <c r="B71" s="2">
        <f>Plan1!$B$9</f>
        <v>500</v>
      </c>
      <c r="C71" s="2">
        <f>(B71*EXP($C$3-($C$4^2)/2+NORMSINV(AleatLivre!B68)*$C$4))</f>
        <v>521.25239492286835</v>
      </c>
      <c r="D71" s="2">
        <f>(C71*EXP($C$3-($C$4^2)/2+NORMSINV(AleatLivre!C68)*$C$4))</f>
        <v>553.34108768048225</v>
      </c>
      <c r="E71" s="2">
        <f>(D71*EXP($C$3-($C$4^2)/2+NORMSINV(AleatLivre!D68)*$C$4))</f>
        <v>572.27184196509108</v>
      </c>
      <c r="F71" s="2">
        <f>(E71*EXP($C$3-($C$4^2)/2+NORMSINV(AleatLivre!E68)*$C$4))</f>
        <v>633.46113248269967</v>
      </c>
      <c r="G71" s="2">
        <f>(F71*EXP($C$3-($C$4^2)/2+NORMSINV(AleatLivre!F68)*$C$4))</f>
        <v>658.35165657461437</v>
      </c>
      <c r="H71" s="2">
        <f>(G71*EXP($C$3-($C$4^2)/2+NORMSINV(AleatLivre!G68)*$C$4))</f>
        <v>710.6059246554023</v>
      </c>
      <c r="I71" s="2">
        <f>(H71*EXP($C$3-($C$4^2)/2+NORMSINV(AleatLivre!H68)*$C$4))</f>
        <v>754.39557814312195</v>
      </c>
      <c r="J71" s="2">
        <f>(I71*EXP($C$3-($C$4^2)/2+NORMSINV(AleatLivre!I68)*$C$4))</f>
        <v>793.48109316326043</v>
      </c>
      <c r="K71" s="2">
        <f>(J71*EXP($C$3-($C$4^2)/2+NORMSINV(AleatLivre!J68)*$C$4))</f>
        <v>843.87848003594229</v>
      </c>
      <c r="L71" s="2">
        <f>(K71*EXP($C$3-($C$4^2)/2+NORMSINV(AleatLivre!K68)*$C$4))</f>
        <v>868.61625422001327</v>
      </c>
      <c r="M71" s="2">
        <f>(L71*EXP($C$3-($C$4^2)/2+NORMSINV(AleatLivre!L68)*$C$4))</f>
        <v>915.3579942685792</v>
      </c>
      <c r="N71" s="2">
        <f>(M71*EXP($C$3-($C$4^2)/2+NORMSINV(AleatLivre!M68)*$C$4))</f>
        <v>988.854860777721</v>
      </c>
      <c r="O71" s="2">
        <f>(N71*EXP($C$3-($C$4^2)/2+NORMSINV(AleatLivre!N68)*$C$4))</f>
        <v>1045.0448720535871</v>
      </c>
      <c r="P71" s="2">
        <f>(O71*EXP($C$3-($C$4^2)/2+NORMSINV(AleatLivre!O68)*$C$4))</f>
        <v>1135.1048135353483</v>
      </c>
      <c r="Q71" s="2">
        <f>(P71*EXP($C$3-($C$4^2)/2+NORMSINV(AleatLivre!P68)*$C$4))</f>
        <v>1163.6295379619492</v>
      </c>
      <c r="R71" s="2">
        <f>(Q71*EXP($C$3-($C$4^2)/2+NORMSINV(AleatLivre!Q68)*$C$4))</f>
        <v>1277.023785608847</v>
      </c>
      <c r="S71" s="2">
        <f>(R71*EXP($C$3-($C$4^2)/2+NORMSINV(AleatLivre!R68)*$C$4))</f>
        <v>1393.3613993115325</v>
      </c>
      <c r="T71" s="2">
        <f>(S71*EXP($C$3-($C$4^2)/2+NORMSINV(AleatLivre!S68)*$C$4))</f>
        <v>1462.6646671466185</v>
      </c>
      <c r="U71" s="2">
        <f>(T71*EXP($C$3-($C$4^2)/2+NORMSINV(AleatLivre!T68)*$C$4))</f>
        <v>1530.3517525372438</v>
      </c>
      <c r="V71" s="2">
        <f>(U71*EXP($C$3-($C$4^2)/2+NORMSINV(AleatLivre!U68)*$C$4))</f>
        <v>1623.3575164865706</v>
      </c>
    </row>
    <row r="72" spans="1:22" x14ac:dyDescent="0.25">
      <c r="A72">
        <v>67</v>
      </c>
      <c r="B72" s="2">
        <f>Plan1!$B$9</f>
        <v>500</v>
      </c>
      <c r="C72" s="2">
        <f>(B72*EXP($C$3-($C$4^2)/2+NORMSINV(AleatLivre!B69)*$C$4))</f>
        <v>537.09717681618429</v>
      </c>
      <c r="D72" s="2">
        <f>(C72*EXP($C$3-($C$4^2)/2+NORMSINV(AleatLivre!C69)*$C$4))</f>
        <v>556.06938977097229</v>
      </c>
      <c r="E72" s="2">
        <f>(D72*EXP($C$3-($C$4^2)/2+NORMSINV(AleatLivre!D69)*$C$4))</f>
        <v>574.35551427902305</v>
      </c>
      <c r="F72" s="2">
        <f>(E72*EXP($C$3-($C$4^2)/2+NORMSINV(AleatLivre!E69)*$C$4))</f>
        <v>604.17195515070091</v>
      </c>
      <c r="G72" s="2">
        <f>(F72*EXP($C$3-($C$4^2)/2+NORMSINV(AleatLivre!F69)*$C$4))</f>
        <v>617.57787586636334</v>
      </c>
      <c r="H72" s="2">
        <f>(G72*EXP($C$3-($C$4^2)/2+NORMSINV(AleatLivre!G69)*$C$4))</f>
        <v>644.65710773343403</v>
      </c>
      <c r="I72" s="2">
        <f>(H72*EXP($C$3-($C$4^2)/2+NORMSINV(AleatLivre!H69)*$C$4))</f>
        <v>679.77927829204805</v>
      </c>
      <c r="J72" s="2">
        <f>(I72*EXP($C$3-($C$4^2)/2+NORMSINV(AleatLivre!I69)*$C$4))</f>
        <v>674.3257630840792</v>
      </c>
      <c r="K72" s="2">
        <f>(J72*EXP($C$3-($C$4^2)/2+NORMSINV(AleatLivre!J69)*$C$4))</f>
        <v>691.43342388159738</v>
      </c>
      <c r="L72" s="2">
        <f>(K72*EXP($C$3-($C$4^2)/2+NORMSINV(AleatLivre!K69)*$C$4))</f>
        <v>712.69060195183067</v>
      </c>
      <c r="M72" s="2">
        <f>(L72*EXP($C$3-($C$4^2)/2+NORMSINV(AleatLivre!L69)*$C$4))</f>
        <v>773.01926935358529</v>
      </c>
      <c r="N72" s="2">
        <f>(M72*EXP($C$3-($C$4^2)/2+NORMSINV(AleatLivre!M69)*$C$4))</f>
        <v>822.43987407140025</v>
      </c>
      <c r="O72" s="2">
        <f>(N72*EXP($C$3-($C$4^2)/2+NORMSINV(AleatLivre!N69)*$C$4))</f>
        <v>885.86322456648963</v>
      </c>
      <c r="P72" s="2">
        <f>(O72*EXP($C$3-($C$4^2)/2+NORMSINV(AleatLivre!O69)*$C$4))</f>
        <v>941.8438267437042</v>
      </c>
      <c r="Q72" s="2">
        <f>(P72*EXP($C$3-($C$4^2)/2+NORMSINV(AleatLivre!P69)*$C$4))</f>
        <v>957.42886657274005</v>
      </c>
      <c r="R72" s="2">
        <f>(Q72*EXP($C$3-($C$4^2)/2+NORMSINV(AleatLivre!Q69)*$C$4))</f>
        <v>986.60224367504145</v>
      </c>
      <c r="S72" s="2">
        <f>(R72*EXP($C$3-($C$4^2)/2+NORMSINV(AleatLivre!R69)*$C$4))</f>
        <v>1016.7190935072333</v>
      </c>
      <c r="T72" s="2">
        <f>(S72*EXP($C$3-($C$4^2)/2+NORMSINV(AleatLivre!S69)*$C$4))</f>
        <v>1064.2399953387414</v>
      </c>
      <c r="U72" s="2">
        <f>(T72*EXP($C$3-($C$4^2)/2+NORMSINV(AleatLivre!T69)*$C$4))</f>
        <v>1110.9204223664574</v>
      </c>
      <c r="V72" s="2">
        <f>(U72*EXP($C$3-($C$4^2)/2+NORMSINV(AleatLivre!U69)*$C$4))</f>
        <v>1158.4655837260698</v>
      </c>
    </row>
    <row r="73" spans="1:22" x14ac:dyDescent="0.25">
      <c r="A73">
        <v>68</v>
      </c>
      <c r="B73" s="2">
        <f>Plan1!$B$9</f>
        <v>500</v>
      </c>
      <c r="C73" s="2">
        <f>(B73*EXP($C$3-($C$4^2)/2+NORMSINV(AleatLivre!B70)*$C$4))</f>
        <v>511.38672755801804</v>
      </c>
      <c r="D73" s="2">
        <f>(C73*EXP($C$3-($C$4^2)/2+NORMSINV(AleatLivre!C70)*$C$4))</f>
        <v>519.47031955136185</v>
      </c>
      <c r="E73" s="2">
        <f>(D73*EXP($C$3-($C$4^2)/2+NORMSINV(AleatLivre!D70)*$C$4))</f>
        <v>535.1488150702537</v>
      </c>
      <c r="F73" s="2">
        <f>(E73*EXP($C$3-($C$4^2)/2+NORMSINV(AleatLivre!E70)*$C$4))</f>
        <v>551.2161148911581</v>
      </c>
      <c r="G73" s="2">
        <f>(F73*EXP($C$3-($C$4^2)/2+NORMSINV(AleatLivre!F70)*$C$4))</f>
        <v>568.29047352490591</v>
      </c>
      <c r="H73" s="2">
        <f>(G73*EXP($C$3-($C$4^2)/2+NORMSINV(AleatLivre!G70)*$C$4))</f>
        <v>591.89662649116599</v>
      </c>
      <c r="I73" s="2">
        <f>(H73*EXP($C$3-($C$4^2)/2+NORMSINV(AleatLivre!H70)*$C$4))</f>
        <v>626.02085437480901</v>
      </c>
      <c r="J73" s="2">
        <f>(I73*EXP($C$3-($C$4^2)/2+NORMSINV(AleatLivre!I70)*$C$4))</f>
        <v>658.54132954014472</v>
      </c>
      <c r="K73" s="2">
        <f>(J73*EXP($C$3-($C$4^2)/2+NORMSINV(AleatLivre!J70)*$C$4))</f>
        <v>703.94515164358995</v>
      </c>
      <c r="L73" s="2">
        <f>(K73*EXP($C$3-($C$4^2)/2+NORMSINV(AleatLivre!K70)*$C$4))</f>
        <v>756.68168814097987</v>
      </c>
      <c r="M73" s="2">
        <f>(L73*EXP($C$3-($C$4^2)/2+NORMSINV(AleatLivre!L70)*$C$4))</f>
        <v>808.51339361748853</v>
      </c>
      <c r="N73" s="2">
        <f>(M73*EXP($C$3-($C$4^2)/2+NORMSINV(AleatLivre!M70)*$C$4))</f>
        <v>827.89122325179153</v>
      </c>
      <c r="O73" s="2">
        <f>(N73*EXP($C$3-($C$4^2)/2+NORMSINV(AleatLivre!N70)*$C$4))</f>
        <v>870.63044514703427</v>
      </c>
      <c r="P73" s="2">
        <f>(O73*EXP($C$3-($C$4^2)/2+NORMSINV(AleatLivre!O70)*$C$4))</f>
        <v>905.45115843352619</v>
      </c>
      <c r="Q73" s="2">
        <f>(P73*EXP($C$3-($C$4^2)/2+NORMSINV(AleatLivre!P70)*$C$4))</f>
        <v>949.87487470564565</v>
      </c>
      <c r="R73" s="2">
        <f>(Q73*EXP($C$3-($C$4^2)/2+NORMSINV(AleatLivre!Q70)*$C$4))</f>
        <v>989.52194005442448</v>
      </c>
      <c r="S73" s="2">
        <f>(R73*EXP($C$3-($C$4^2)/2+NORMSINV(AleatLivre!R70)*$C$4))</f>
        <v>1057.6986484954496</v>
      </c>
      <c r="T73" s="2">
        <f>(S73*EXP($C$3-($C$4^2)/2+NORMSINV(AleatLivre!S70)*$C$4))</f>
        <v>1100.4937215027896</v>
      </c>
      <c r="U73" s="2">
        <f>(T73*EXP($C$3-($C$4^2)/2+NORMSINV(AleatLivre!T70)*$C$4))</f>
        <v>1112.9033445755306</v>
      </c>
      <c r="V73" s="2">
        <f>(U73*EXP($C$3-($C$4^2)/2+NORMSINV(AleatLivre!U70)*$C$4))</f>
        <v>1168.0858172383107</v>
      </c>
    </row>
    <row r="74" spans="1:22" x14ac:dyDescent="0.25">
      <c r="A74">
        <v>69</v>
      </c>
      <c r="B74" s="2">
        <f>Plan1!$B$9</f>
        <v>500</v>
      </c>
      <c r="C74" s="2">
        <f>(B74*EXP($C$3-($C$4^2)/2+NORMSINV(AleatLivre!B71)*$C$4))</f>
        <v>525.91752722786862</v>
      </c>
      <c r="D74" s="2">
        <f>(C74*EXP($C$3-($C$4^2)/2+NORMSINV(AleatLivre!C71)*$C$4))</f>
        <v>549.82276160012066</v>
      </c>
      <c r="E74" s="2">
        <f>(D74*EXP($C$3-($C$4^2)/2+NORMSINV(AleatLivre!D71)*$C$4))</f>
        <v>564.09156462375847</v>
      </c>
      <c r="F74" s="2">
        <f>(E74*EXP($C$3-($C$4^2)/2+NORMSINV(AleatLivre!E71)*$C$4))</f>
        <v>584.84558417670451</v>
      </c>
      <c r="G74" s="2">
        <f>(F74*EXP($C$3-($C$4^2)/2+NORMSINV(AleatLivre!F71)*$C$4))</f>
        <v>647.59316134437154</v>
      </c>
      <c r="H74" s="2">
        <f>(G74*EXP($C$3-($C$4^2)/2+NORMSINV(AleatLivre!G71)*$C$4))</f>
        <v>673.72093981994612</v>
      </c>
      <c r="I74" s="2">
        <f>(H74*EXP($C$3-($C$4^2)/2+NORMSINV(AleatLivre!H71)*$C$4))</f>
        <v>690.59131106503082</v>
      </c>
      <c r="J74" s="2">
        <f>(I74*EXP($C$3-($C$4^2)/2+NORMSINV(AleatLivre!I71)*$C$4))</f>
        <v>723.18559823313819</v>
      </c>
      <c r="K74" s="2">
        <f>(J74*EXP($C$3-($C$4^2)/2+NORMSINV(AleatLivre!J71)*$C$4))</f>
        <v>741.03855344192152</v>
      </c>
      <c r="L74" s="2">
        <f>(K74*EXP($C$3-($C$4^2)/2+NORMSINV(AleatLivre!K71)*$C$4))</f>
        <v>793.07252795967668</v>
      </c>
      <c r="M74" s="2">
        <f>(L74*EXP($C$3-($C$4^2)/2+NORMSINV(AleatLivre!L71)*$C$4))</f>
        <v>844.64040820990726</v>
      </c>
      <c r="N74" s="2">
        <f>(M74*EXP($C$3-($C$4^2)/2+NORMSINV(AleatLivre!M71)*$C$4))</f>
        <v>884.90193834096897</v>
      </c>
      <c r="O74" s="2">
        <f>(N74*EXP($C$3-($C$4^2)/2+NORMSINV(AleatLivre!N71)*$C$4))</f>
        <v>931.16980930135753</v>
      </c>
      <c r="P74" s="2">
        <f>(O74*EXP($C$3-($C$4^2)/2+NORMSINV(AleatLivre!O71)*$C$4))</f>
        <v>975.4484954339714</v>
      </c>
      <c r="Q74" s="2">
        <f>(P74*EXP($C$3-($C$4^2)/2+NORMSINV(AleatLivre!P71)*$C$4))</f>
        <v>1050.9082341932317</v>
      </c>
      <c r="R74" s="2">
        <f>(Q74*EXP($C$3-($C$4^2)/2+NORMSINV(AleatLivre!Q71)*$C$4))</f>
        <v>1105.1149022109532</v>
      </c>
      <c r="S74" s="2">
        <f>(R74*EXP($C$3-($C$4^2)/2+NORMSINV(AleatLivre!R71)*$C$4))</f>
        <v>1181.7388665353428</v>
      </c>
      <c r="T74" s="2">
        <f>(S74*EXP($C$3-($C$4^2)/2+NORMSINV(AleatLivre!S71)*$C$4))</f>
        <v>1234.6537865592209</v>
      </c>
      <c r="U74" s="2">
        <f>(T74*EXP($C$3-($C$4^2)/2+NORMSINV(AleatLivre!T71)*$C$4))</f>
        <v>1329.7335656701873</v>
      </c>
      <c r="V74" s="2">
        <f>(U74*EXP($C$3-($C$4^2)/2+NORMSINV(AleatLivre!U71)*$C$4))</f>
        <v>1376.3889591913376</v>
      </c>
    </row>
    <row r="75" spans="1:22" x14ac:dyDescent="0.25">
      <c r="A75">
        <v>70</v>
      </c>
      <c r="B75" s="2">
        <f>Plan1!$B$9</f>
        <v>500</v>
      </c>
      <c r="C75" s="2">
        <f>(B75*EXP($C$3-($C$4^2)/2+NORMSINV(AleatLivre!B72)*$C$4))</f>
        <v>529.91555664657699</v>
      </c>
      <c r="D75" s="2">
        <f>(C75*EXP($C$3-($C$4^2)/2+NORMSINV(AleatLivre!C72)*$C$4))</f>
        <v>566.80599646108135</v>
      </c>
      <c r="E75" s="2">
        <f>(D75*EXP($C$3-($C$4^2)/2+NORMSINV(AleatLivre!D72)*$C$4))</f>
        <v>589.36392568557346</v>
      </c>
      <c r="F75" s="2">
        <f>(E75*EXP($C$3-($C$4^2)/2+NORMSINV(AleatLivre!E72)*$C$4))</f>
        <v>608.28424934712655</v>
      </c>
      <c r="G75" s="2">
        <f>(F75*EXP($C$3-($C$4^2)/2+NORMSINV(AleatLivre!F72)*$C$4))</f>
        <v>640.18645433864424</v>
      </c>
      <c r="H75" s="2">
        <f>(G75*EXP($C$3-($C$4^2)/2+NORMSINV(AleatLivre!G72)*$C$4))</f>
        <v>678.57414430685947</v>
      </c>
      <c r="I75" s="2">
        <f>(H75*EXP($C$3-($C$4^2)/2+NORMSINV(AleatLivre!H72)*$C$4))</f>
        <v>727.80635544210554</v>
      </c>
      <c r="J75" s="2">
        <f>(I75*EXP($C$3-($C$4^2)/2+NORMSINV(AleatLivre!I72)*$C$4))</f>
        <v>803.57430619580566</v>
      </c>
      <c r="K75" s="2">
        <f>(J75*EXP($C$3-($C$4^2)/2+NORMSINV(AleatLivre!J72)*$C$4))</f>
        <v>837.8271154542183</v>
      </c>
      <c r="L75" s="2">
        <f>(K75*EXP($C$3-($C$4^2)/2+NORMSINV(AleatLivre!K72)*$C$4))</f>
        <v>880.45335293446794</v>
      </c>
      <c r="M75" s="2">
        <f>(L75*EXP($C$3-($C$4^2)/2+NORMSINV(AleatLivre!L72)*$C$4))</f>
        <v>914.91128886276772</v>
      </c>
      <c r="N75" s="2">
        <f>(M75*EXP($C$3-($C$4^2)/2+NORMSINV(AleatLivre!M72)*$C$4))</f>
        <v>947.45282985083838</v>
      </c>
      <c r="O75" s="2">
        <f>(N75*EXP($C$3-($C$4^2)/2+NORMSINV(AleatLivre!N72)*$C$4))</f>
        <v>985.42947568032037</v>
      </c>
      <c r="P75" s="2">
        <f>(O75*EXP($C$3-($C$4^2)/2+NORMSINV(AleatLivre!O72)*$C$4))</f>
        <v>1084.2386579785652</v>
      </c>
      <c r="Q75" s="2">
        <f>(P75*EXP($C$3-($C$4^2)/2+NORMSINV(AleatLivre!P72)*$C$4))</f>
        <v>1133.8231327710787</v>
      </c>
      <c r="R75" s="2">
        <f>(Q75*EXP($C$3-($C$4^2)/2+NORMSINV(AleatLivre!Q72)*$C$4))</f>
        <v>1136.6959434806274</v>
      </c>
      <c r="S75" s="2">
        <f>(R75*EXP($C$3-($C$4^2)/2+NORMSINV(AleatLivre!R72)*$C$4))</f>
        <v>1144.9490290102308</v>
      </c>
      <c r="T75" s="2">
        <f>(S75*EXP($C$3-($C$4^2)/2+NORMSINV(AleatLivre!S72)*$C$4))</f>
        <v>1190.2033654354404</v>
      </c>
      <c r="U75" s="2">
        <f>(T75*EXP($C$3-($C$4^2)/2+NORMSINV(AleatLivre!T72)*$C$4))</f>
        <v>1289.5272058248081</v>
      </c>
      <c r="V75" s="2">
        <f>(U75*EXP($C$3-($C$4^2)/2+NORMSINV(AleatLivre!U72)*$C$4))</f>
        <v>1347.1184353760023</v>
      </c>
    </row>
    <row r="76" spans="1:22" x14ac:dyDescent="0.25">
      <c r="A76">
        <v>71</v>
      </c>
      <c r="B76" s="2">
        <f>Plan1!$B$9</f>
        <v>500</v>
      </c>
      <c r="C76" s="2">
        <f>(B76*EXP($C$3-($C$4^2)/2+NORMSINV(AleatLivre!B73)*$C$4))</f>
        <v>521.33665219702073</v>
      </c>
      <c r="D76" s="2">
        <f>(C76*EXP($C$3-($C$4^2)/2+NORMSINV(AleatLivre!C73)*$C$4))</f>
        <v>547.97205880494732</v>
      </c>
      <c r="E76" s="2">
        <f>(D76*EXP($C$3-($C$4^2)/2+NORMSINV(AleatLivre!D73)*$C$4))</f>
        <v>588.56867305176149</v>
      </c>
      <c r="F76" s="2">
        <f>(E76*EXP($C$3-($C$4^2)/2+NORMSINV(AleatLivre!E73)*$C$4))</f>
        <v>620.77851295574385</v>
      </c>
      <c r="G76" s="2">
        <f>(F76*EXP($C$3-($C$4^2)/2+NORMSINV(AleatLivre!F73)*$C$4))</f>
        <v>658.38446705508397</v>
      </c>
      <c r="H76" s="2">
        <f>(G76*EXP($C$3-($C$4^2)/2+NORMSINV(AleatLivre!G73)*$C$4))</f>
        <v>692.6285572990754</v>
      </c>
      <c r="I76" s="2">
        <f>(H76*EXP($C$3-($C$4^2)/2+NORMSINV(AleatLivre!H73)*$C$4))</f>
        <v>722.97912508562922</v>
      </c>
      <c r="J76" s="2">
        <f>(I76*EXP($C$3-($C$4^2)/2+NORMSINV(AleatLivre!I73)*$C$4))</f>
        <v>748.94100747409402</v>
      </c>
      <c r="K76" s="2">
        <f>(J76*EXP($C$3-($C$4^2)/2+NORMSINV(AleatLivre!J73)*$C$4))</f>
        <v>804.56395751418597</v>
      </c>
      <c r="L76" s="2">
        <f>(K76*EXP($C$3-($C$4^2)/2+NORMSINV(AleatLivre!K73)*$C$4))</f>
        <v>862.81352123677573</v>
      </c>
      <c r="M76" s="2">
        <f>(L76*EXP($C$3-($C$4^2)/2+NORMSINV(AleatLivre!L73)*$C$4))</f>
        <v>904.04783908203387</v>
      </c>
      <c r="N76" s="2">
        <f>(M76*EXP($C$3-($C$4^2)/2+NORMSINV(AleatLivre!M73)*$C$4))</f>
        <v>943.64580086945227</v>
      </c>
      <c r="O76" s="2">
        <f>(N76*EXP($C$3-($C$4^2)/2+NORMSINV(AleatLivre!N73)*$C$4))</f>
        <v>1008.3738069771259</v>
      </c>
      <c r="P76" s="2">
        <f>(O76*EXP($C$3-($C$4^2)/2+NORMSINV(AleatLivre!O73)*$C$4))</f>
        <v>1040.7506565314725</v>
      </c>
      <c r="Q76" s="2">
        <f>(P76*EXP($C$3-($C$4^2)/2+NORMSINV(AleatLivre!P73)*$C$4))</f>
        <v>1084.9266066227744</v>
      </c>
      <c r="R76" s="2">
        <f>(Q76*EXP($C$3-($C$4^2)/2+NORMSINV(AleatLivre!Q73)*$C$4))</f>
        <v>1114.9658536399475</v>
      </c>
      <c r="S76" s="2">
        <f>(R76*EXP($C$3-($C$4^2)/2+NORMSINV(AleatLivre!R73)*$C$4))</f>
        <v>1151.330494360619</v>
      </c>
      <c r="T76" s="2">
        <f>(S76*EXP($C$3-($C$4^2)/2+NORMSINV(AleatLivre!S73)*$C$4))</f>
        <v>1207.4834962032305</v>
      </c>
      <c r="U76" s="2">
        <f>(T76*EXP($C$3-($C$4^2)/2+NORMSINV(AleatLivre!T73)*$C$4))</f>
        <v>1307.8882155184792</v>
      </c>
      <c r="V76" s="2">
        <f>(U76*EXP($C$3-($C$4^2)/2+NORMSINV(AleatLivre!U73)*$C$4))</f>
        <v>1390.2990360509982</v>
      </c>
    </row>
    <row r="77" spans="1:22" x14ac:dyDescent="0.25">
      <c r="A77">
        <v>72</v>
      </c>
      <c r="B77" s="2">
        <f>Plan1!$B$9</f>
        <v>500</v>
      </c>
      <c r="C77" s="2">
        <f>(B77*EXP($C$3-($C$4^2)/2+NORMSINV(AleatLivre!B74)*$C$4))</f>
        <v>519.91077756448101</v>
      </c>
      <c r="D77" s="2">
        <f>(C77*EXP($C$3-($C$4^2)/2+NORMSINV(AleatLivre!C74)*$C$4))</f>
        <v>541.33400591298368</v>
      </c>
      <c r="E77" s="2">
        <f>(D77*EXP($C$3-($C$4^2)/2+NORMSINV(AleatLivre!D74)*$C$4))</f>
        <v>580.57392232722134</v>
      </c>
      <c r="F77" s="2">
        <f>(E77*EXP($C$3-($C$4^2)/2+NORMSINV(AleatLivre!E74)*$C$4))</f>
        <v>633.46358811268385</v>
      </c>
      <c r="G77" s="2">
        <f>(F77*EXP($C$3-($C$4^2)/2+NORMSINV(AleatLivre!F74)*$C$4))</f>
        <v>640.17269743388545</v>
      </c>
      <c r="H77" s="2">
        <f>(G77*EXP($C$3-($C$4^2)/2+NORMSINV(AleatLivre!G74)*$C$4))</f>
        <v>649.83508095401203</v>
      </c>
      <c r="I77" s="2">
        <f>(H77*EXP($C$3-($C$4^2)/2+NORMSINV(AleatLivre!H74)*$C$4))</f>
        <v>690.70051912262977</v>
      </c>
      <c r="J77" s="2">
        <f>(I77*EXP($C$3-($C$4^2)/2+NORMSINV(AleatLivre!I74)*$C$4))</f>
        <v>724.28354457441787</v>
      </c>
      <c r="K77" s="2">
        <f>(J77*EXP($C$3-($C$4^2)/2+NORMSINV(AleatLivre!J74)*$C$4))</f>
        <v>755.02739466956211</v>
      </c>
      <c r="L77" s="2">
        <f>(K77*EXP($C$3-($C$4^2)/2+NORMSINV(AleatLivre!K74)*$C$4))</f>
        <v>776.09704443651128</v>
      </c>
      <c r="M77" s="2">
        <f>(L77*EXP($C$3-($C$4^2)/2+NORMSINV(AleatLivre!L74)*$C$4))</f>
        <v>789.22045311725856</v>
      </c>
      <c r="N77" s="2">
        <f>(M77*EXP($C$3-($C$4^2)/2+NORMSINV(AleatLivre!M74)*$C$4))</f>
        <v>844.09519569774238</v>
      </c>
      <c r="O77" s="2">
        <f>(N77*EXP($C$3-($C$4^2)/2+NORMSINV(AleatLivre!N74)*$C$4))</f>
        <v>865.83730339783563</v>
      </c>
      <c r="P77" s="2">
        <f>(O77*EXP($C$3-($C$4^2)/2+NORMSINV(AleatLivre!O74)*$C$4))</f>
        <v>899.8404534361681</v>
      </c>
      <c r="Q77" s="2">
        <f>(P77*EXP($C$3-($C$4^2)/2+NORMSINV(AleatLivre!P74)*$C$4))</f>
        <v>936.49504870494786</v>
      </c>
      <c r="R77" s="2">
        <f>(Q77*EXP($C$3-($C$4^2)/2+NORMSINV(AleatLivre!Q74)*$C$4))</f>
        <v>1007.5361546050009</v>
      </c>
      <c r="S77" s="2">
        <f>(R77*EXP($C$3-($C$4^2)/2+NORMSINV(AleatLivre!R74)*$C$4))</f>
        <v>1076.1194695464399</v>
      </c>
      <c r="T77" s="2">
        <f>(S77*EXP($C$3-($C$4^2)/2+NORMSINV(AleatLivre!S74)*$C$4))</f>
        <v>1148.7308429205539</v>
      </c>
      <c r="U77" s="2">
        <f>(T77*EXP($C$3-($C$4^2)/2+NORMSINV(AleatLivre!T74)*$C$4))</f>
        <v>1193.708272759038</v>
      </c>
      <c r="V77" s="2">
        <f>(U77*EXP($C$3-($C$4^2)/2+NORMSINV(AleatLivre!U74)*$C$4))</f>
        <v>1253.247376534513</v>
      </c>
    </row>
    <row r="78" spans="1:22" x14ac:dyDescent="0.25">
      <c r="A78">
        <v>73</v>
      </c>
      <c r="B78" s="2">
        <f>Plan1!$B$9</f>
        <v>500</v>
      </c>
      <c r="C78" s="2">
        <f>(B78*EXP($C$3-($C$4^2)/2+NORMSINV(AleatLivre!B75)*$C$4))</f>
        <v>552.58822557058625</v>
      </c>
      <c r="D78" s="2">
        <f>(C78*EXP($C$3-($C$4^2)/2+NORMSINV(AleatLivre!C75)*$C$4))</f>
        <v>582.3159439463609</v>
      </c>
      <c r="E78" s="2">
        <f>(D78*EXP($C$3-($C$4^2)/2+NORMSINV(AleatLivre!D75)*$C$4))</f>
        <v>621.28397469051083</v>
      </c>
      <c r="F78" s="2">
        <f>(E78*EXP($C$3-($C$4^2)/2+NORMSINV(AleatLivre!E75)*$C$4))</f>
        <v>673.90782707505605</v>
      </c>
      <c r="G78" s="2">
        <f>(F78*EXP($C$3-($C$4^2)/2+NORMSINV(AleatLivre!F75)*$C$4))</f>
        <v>702.75892687411522</v>
      </c>
      <c r="H78" s="2">
        <f>(G78*EXP($C$3-($C$4^2)/2+NORMSINV(AleatLivre!G75)*$C$4))</f>
        <v>746.81639066078822</v>
      </c>
      <c r="I78" s="2">
        <f>(H78*EXP($C$3-($C$4^2)/2+NORMSINV(AleatLivre!H75)*$C$4))</f>
        <v>796.59766702870752</v>
      </c>
      <c r="J78" s="2">
        <f>(I78*EXP($C$3-($C$4^2)/2+NORMSINV(AleatLivre!I75)*$C$4))</f>
        <v>826.67783433018735</v>
      </c>
      <c r="K78" s="2">
        <f>(J78*EXP($C$3-($C$4^2)/2+NORMSINV(AleatLivre!J75)*$C$4))</f>
        <v>863.41774074076557</v>
      </c>
      <c r="L78" s="2">
        <f>(K78*EXP($C$3-($C$4^2)/2+NORMSINV(AleatLivre!K75)*$C$4))</f>
        <v>903.67602613870747</v>
      </c>
      <c r="M78" s="2">
        <f>(L78*EXP($C$3-($C$4^2)/2+NORMSINV(AleatLivre!L75)*$C$4))</f>
        <v>951.07540346541577</v>
      </c>
      <c r="N78" s="2">
        <f>(M78*EXP($C$3-($C$4^2)/2+NORMSINV(AleatLivre!M75)*$C$4))</f>
        <v>970.67878363067325</v>
      </c>
      <c r="O78" s="2">
        <f>(N78*EXP($C$3-($C$4^2)/2+NORMSINV(AleatLivre!N75)*$C$4))</f>
        <v>1036.4396769046323</v>
      </c>
      <c r="P78" s="2">
        <f>(O78*EXP($C$3-($C$4^2)/2+NORMSINV(AleatLivre!O75)*$C$4))</f>
        <v>1077.567186123187</v>
      </c>
      <c r="Q78" s="2">
        <f>(P78*EXP($C$3-($C$4^2)/2+NORMSINV(AleatLivre!P75)*$C$4))</f>
        <v>1083.1214389270335</v>
      </c>
      <c r="R78" s="2">
        <f>(Q78*EXP($C$3-($C$4^2)/2+NORMSINV(AleatLivre!Q75)*$C$4))</f>
        <v>1127.4163767518069</v>
      </c>
      <c r="S78" s="2">
        <f>(R78*EXP($C$3-($C$4^2)/2+NORMSINV(AleatLivre!R75)*$C$4))</f>
        <v>1172.0165486472943</v>
      </c>
      <c r="T78" s="2">
        <f>(S78*EXP($C$3-($C$4^2)/2+NORMSINV(AleatLivre!S75)*$C$4))</f>
        <v>1267.637368454406</v>
      </c>
      <c r="U78" s="2">
        <f>(T78*EXP($C$3-($C$4^2)/2+NORMSINV(AleatLivre!T75)*$C$4))</f>
        <v>1376.2713719269216</v>
      </c>
      <c r="V78" s="2">
        <f>(U78*EXP($C$3-($C$4^2)/2+NORMSINV(AleatLivre!U75)*$C$4))</f>
        <v>1451.1834474105324</v>
      </c>
    </row>
    <row r="79" spans="1:22" x14ac:dyDescent="0.25">
      <c r="A79">
        <v>74</v>
      </c>
      <c r="B79" s="2">
        <f>Plan1!$B$9</f>
        <v>500</v>
      </c>
      <c r="C79" s="2">
        <f>(B79*EXP($C$3-($C$4^2)/2+NORMSINV(AleatLivre!B76)*$C$4))</f>
        <v>509.43907792037948</v>
      </c>
      <c r="D79" s="2">
        <f>(C79*EXP($C$3-($C$4^2)/2+NORMSINV(AleatLivre!C76)*$C$4))</f>
        <v>542.45553341412233</v>
      </c>
      <c r="E79" s="2">
        <f>(D79*EXP($C$3-($C$4^2)/2+NORMSINV(AleatLivre!D76)*$C$4))</f>
        <v>561.55344850639722</v>
      </c>
      <c r="F79" s="2">
        <f>(E79*EXP($C$3-($C$4^2)/2+NORMSINV(AleatLivre!E76)*$C$4))</f>
        <v>595.33618125979615</v>
      </c>
      <c r="G79" s="2">
        <f>(F79*EXP($C$3-($C$4^2)/2+NORMSINV(AleatLivre!F76)*$C$4))</f>
        <v>621.09832884983609</v>
      </c>
      <c r="H79" s="2">
        <f>(G79*EXP($C$3-($C$4^2)/2+NORMSINV(AleatLivre!G76)*$C$4))</f>
        <v>654.79107131909393</v>
      </c>
      <c r="I79" s="2">
        <f>(H79*EXP($C$3-($C$4^2)/2+NORMSINV(AleatLivre!H76)*$C$4))</f>
        <v>709.6183446411485</v>
      </c>
      <c r="J79" s="2">
        <f>(I79*EXP($C$3-($C$4^2)/2+NORMSINV(AleatLivre!I76)*$C$4))</f>
        <v>740.72640441188514</v>
      </c>
      <c r="K79" s="2">
        <f>(J79*EXP($C$3-($C$4^2)/2+NORMSINV(AleatLivre!J76)*$C$4))</f>
        <v>786.72263727457607</v>
      </c>
      <c r="L79" s="2">
        <f>(K79*EXP($C$3-($C$4^2)/2+NORMSINV(AleatLivre!K76)*$C$4))</f>
        <v>869.12505155674523</v>
      </c>
      <c r="M79" s="2">
        <f>(L79*EXP($C$3-($C$4^2)/2+NORMSINV(AleatLivre!L76)*$C$4))</f>
        <v>913.68536327166748</v>
      </c>
      <c r="N79" s="2">
        <f>(M79*EXP($C$3-($C$4^2)/2+NORMSINV(AleatLivre!M76)*$C$4))</f>
        <v>962.53736559410697</v>
      </c>
      <c r="O79" s="2">
        <f>(N79*EXP($C$3-($C$4^2)/2+NORMSINV(AleatLivre!N76)*$C$4))</f>
        <v>1041.3656112543608</v>
      </c>
      <c r="P79" s="2">
        <f>(O79*EXP($C$3-($C$4^2)/2+NORMSINV(AleatLivre!O76)*$C$4))</f>
        <v>1121.6318874499127</v>
      </c>
      <c r="Q79" s="2">
        <f>(P79*EXP($C$3-($C$4^2)/2+NORMSINV(AleatLivre!P76)*$C$4))</f>
        <v>1158.8743058365487</v>
      </c>
      <c r="R79" s="2">
        <f>(Q79*EXP($C$3-($C$4^2)/2+NORMSINV(AleatLivre!Q76)*$C$4))</f>
        <v>1228.5729715442358</v>
      </c>
      <c r="S79" s="2">
        <f>(R79*EXP($C$3-($C$4^2)/2+NORMSINV(AleatLivre!R76)*$C$4))</f>
        <v>1311.111325748943</v>
      </c>
      <c r="T79" s="2">
        <f>(S79*EXP($C$3-($C$4^2)/2+NORMSINV(AleatLivre!S76)*$C$4))</f>
        <v>1389.8212645553585</v>
      </c>
      <c r="U79" s="2">
        <f>(T79*EXP($C$3-($C$4^2)/2+NORMSINV(AleatLivre!T76)*$C$4))</f>
        <v>1448.0162660191172</v>
      </c>
      <c r="V79" s="2">
        <f>(U79*EXP($C$3-($C$4^2)/2+NORMSINV(AleatLivre!U76)*$C$4))</f>
        <v>1501.4195133526919</v>
      </c>
    </row>
    <row r="80" spans="1:22" x14ac:dyDescent="0.25">
      <c r="A80">
        <v>75</v>
      </c>
      <c r="B80" s="2">
        <f>Plan1!$B$9</f>
        <v>500</v>
      </c>
      <c r="C80" s="2">
        <f>(B80*EXP($C$3-($C$4^2)/2+NORMSINV(AleatLivre!B77)*$C$4))</f>
        <v>518.83167920956566</v>
      </c>
      <c r="D80" s="2">
        <f>(C80*EXP($C$3-($C$4^2)/2+NORMSINV(AleatLivre!C77)*$C$4))</f>
        <v>530.62476272660558</v>
      </c>
      <c r="E80" s="2">
        <f>(D80*EXP($C$3-($C$4^2)/2+NORMSINV(AleatLivre!D77)*$C$4))</f>
        <v>599.02894411623379</v>
      </c>
      <c r="F80" s="2">
        <f>(E80*EXP($C$3-($C$4^2)/2+NORMSINV(AleatLivre!E77)*$C$4))</f>
        <v>598.79285673665925</v>
      </c>
      <c r="G80" s="2">
        <f>(F80*EXP($C$3-($C$4^2)/2+NORMSINV(AleatLivre!F77)*$C$4))</f>
        <v>603.51609449921307</v>
      </c>
      <c r="H80" s="2">
        <f>(G80*EXP($C$3-($C$4^2)/2+NORMSINV(AleatLivre!G77)*$C$4))</f>
        <v>622.97009297498346</v>
      </c>
      <c r="I80" s="2">
        <f>(H80*EXP($C$3-($C$4^2)/2+NORMSINV(AleatLivre!H77)*$C$4))</f>
        <v>638.98544235673921</v>
      </c>
      <c r="J80" s="2">
        <f>(I80*EXP($C$3-($C$4^2)/2+NORMSINV(AleatLivre!I77)*$C$4))</f>
        <v>650.90190865703653</v>
      </c>
      <c r="K80" s="2">
        <f>(J80*EXP($C$3-($C$4^2)/2+NORMSINV(AleatLivre!J77)*$C$4))</f>
        <v>672.68969057380866</v>
      </c>
      <c r="L80" s="2">
        <f>(K80*EXP($C$3-($C$4^2)/2+NORMSINV(AleatLivre!K77)*$C$4))</f>
        <v>708.48902068605821</v>
      </c>
      <c r="M80" s="2">
        <f>(L80*EXP($C$3-($C$4^2)/2+NORMSINV(AleatLivre!L77)*$C$4))</f>
        <v>759.7527026316028</v>
      </c>
      <c r="N80" s="2">
        <f>(M80*EXP($C$3-($C$4^2)/2+NORMSINV(AleatLivre!M77)*$C$4))</f>
        <v>793.81545764401039</v>
      </c>
      <c r="O80" s="2">
        <f>(N80*EXP($C$3-($C$4^2)/2+NORMSINV(AleatLivre!N77)*$C$4))</f>
        <v>815.3082585472215</v>
      </c>
      <c r="P80" s="2">
        <f>(O80*EXP($C$3-($C$4^2)/2+NORMSINV(AleatLivre!O77)*$C$4))</f>
        <v>853.60188994159557</v>
      </c>
      <c r="Q80" s="2">
        <f>(P80*EXP($C$3-($C$4^2)/2+NORMSINV(AleatLivre!P77)*$C$4))</f>
        <v>907.85328552839178</v>
      </c>
      <c r="R80" s="2">
        <f>(Q80*EXP($C$3-($C$4^2)/2+NORMSINV(AleatLivre!Q77)*$C$4))</f>
        <v>975.04127010207924</v>
      </c>
      <c r="S80" s="2">
        <f>(R80*EXP($C$3-($C$4^2)/2+NORMSINV(AleatLivre!R77)*$C$4))</f>
        <v>1004.2476106352005</v>
      </c>
      <c r="T80" s="2">
        <f>(S80*EXP($C$3-($C$4^2)/2+NORMSINV(AleatLivre!S77)*$C$4))</f>
        <v>1057.6948662620405</v>
      </c>
      <c r="U80" s="2">
        <f>(T80*EXP($C$3-($C$4^2)/2+NORMSINV(AleatLivre!T77)*$C$4))</f>
        <v>1116.9741073840225</v>
      </c>
      <c r="V80" s="2">
        <f>(U80*EXP($C$3-($C$4^2)/2+NORMSINV(AleatLivre!U77)*$C$4))</f>
        <v>1173.5694874871692</v>
      </c>
    </row>
    <row r="81" spans="1:22" x14ac:dyDescent="0.25">
      <c r="A81">
        <v>76</v>
      </c>
      <c r="B81" s="2">
        <f>Plan1!$B$9</f>
        <v>500</v>
      </c>
      <c r="C81" s="2">
        <f>(B81*EXP($C$3-($C$4^2)/2+NORMSINV(AleatLivre!B78)*$C$4))</f>
        <v>517.25943821746512</v>
      </c>
      <c r="D81" s="2">
        <f>(C81*EXP($C$3-($C$4^2)/2+NORMSINV(AleatLivre!C78)*$C$4))</f>
        <v>529.62255552868828</v>
      </c>
      <c r="E81" s="2">
        <f>(D81*EXP($C$3-($C$4^2)/2+NORMSINV(AleatLivre!D78)*$C$4))</f>
        <v>570.1009490053417</v>
      </c>
      <c r="F81" s="2">
        <f>(E81*EXP($C$3-($C$4^2)/2+NORMSINV(AleatLivre!E78)*$C$4))</f>
        <v>603.87220309556506</v>
      </c>
      <c r="G81" s="2">
        <f>(F81*EXP($C$3-($C$4^2)/2+NORMSINV(AleatLivre!F78)*$C$4))</f>
        <v>641.82504766009515</v>
      </c>
      <c r="H81" s="2">
        <f>(G81*EXP($C$3-($C$4^2)/2+NORMSINV(AleatLivre!G78)*$C$4))</f>
        <v>677.5803132116564</v>
      </c>
      <c r="I81" s="2">
        <f>(H81*EXP($C$3-($C$4^2)/2+NORMSINV(AleatLivre!H78)*$C$4))</f>
        <v>700.27115175415747</v>
      </c>
      <c r="J81" s="2">
        <f>(I81*EXP($C$3-($C$4^2)/2+NORMSINV(AleatLivre!I78)*$C$4))</f>
        <v>722.65214980745748</v>
      </c>
      <c r="K81" s="2">
        <f>(J81*EXP($C$3-($C$4^2)/2+NORMSINV(AleatLivre!J78)*$C$4))</f>
        <v>764.84648514216565</v>
      </c>
      <c r="L81" s="2">
        <f>(K81*EXP($C$3-($C$4^2)/2+NORMSINV(AleatLivre!K78)*$C$4))</f>
        <v>788.25023604078649</v>
      </c>
      <c r="M81" s="2">
        <f>(L81*EXP($C$3-($C$4^2)/2+NORMSINV(AleatLivre!L78)*$C$4))</f>
        <v>844.7582348087218</v>
      </c>
      <c r="N81" s="2">
        <f>(M81*EXP($C$3-($C$4^2)/2+NORMSINV(AleatLivre!M78)*$C$4))</f>
        <v>880.01410284712904</v>
      </c>
      <c r="O81" s="2">
        <f>(N81*EXP($C$3-($C$4^2)/2+NORMSINV(AleatLivre!N78)*$C$4))</f>
        <v>930.86487504172794</v>
      </c>
      <c r="P81" s="2">
        <f>(O81*EXP($C$3-($C$4^2)/2+NORMSINV(AleatLivre!O78)*$C$4))</f>
        <v>979.75418040697673</v>
      </c>
      <c r="Q81" s="2">
        <f>(P81*EXP($C$3-($C$4^2)/2+NORMSINV(AleatLivre!P78)*$C$4))</f>
        <v>1002.1559898608801</v>
      </c>
      <c r="R81" s="2">
        <f>(Q81*EXP($C$3-($C$4^2)/2+NORMSINV(AleatLivre!Q78)*$C$4))</f>
        <v>1059.3269154853608</v>
      </c>
      <c r="S81" s="2">
        <f>(R81*EXP($C$3-($C$4^2)/2+NORMSINV(AleatLivre!R78)*$C$4))</f>
        <v>1125.2322814206996</v>
      </c>
      <c r="T81" s="2">
        <f>(S81*EXP($C$3-($C$4^2)/2+NORMSINV(AleatLivre!S78)*$C$4))</f>
        <v>1184.4018518740406</v>
      </c>
      <c r="U81" s="2">
        <f>(T81*EXP($C$3-($C$4^2)/2+NORMSINV(AleatLivre!T78)*$C$4))</f>
        <v>1189.9249325283342</v>
      </c>
      <c r="V81" s="2">
        <f>(U81*EXP($C$3-($C$4^2)/2+NORMSINV(AleatLivre!U78)*$C$4))</f>
        <v>1267.4921074883096</v>
      </c>
    </row>
    <row r="82" spans="1:22" x14ac:dyDescent="0.25">
      <c r="A82">
        <v>77</v>
      </c>
      <c r="B82" s="2">
        <f>Plan1!$B$9</f>
        <v>500</v>
      </c>
      <c r="C82" s="2">
        <f>(B82*EXP($C$3-($C$4^2)/2+NORMSINV(AleatLivre!B79)*$C$4))</f>
        <v>521.11714038839762</v>
      </c>
      <c r="D82" s="2">
        <f>(C82*EXP($C$3-($C$4^2)/2+NORMSINV(AleatLivre!C79)*$C$4))</f>
        <v>550.97089940702472</v>
      </c>
      <c r="E82" s="2">
        <f>(D82*EXP($C$3-($C$4^2)/2+NORMSINV(AleatLivre!D79)*$C$4))</f>
        <v>554.59399789563281</v>
      </c>
      <c r="F82" s="2">
        <f>(E82*EXP($C$3-($C$4^2)/2+NORMSINV(AleatLivre!E79)*$C$4))</f>
        <v>571.93867137179041</v>
      </c>
      <c r="G82" s="2">
        <f>(F82*EXP($C$3-($C$4^2)/2+NORMSINV(AleatLivre!F79)*$C$4))</f>
        <v>586.04302802103246</v>
      </c>
      <c r="H82" s="2">
        <f>(G82*EXP($C$3-($C$4^2)/2+NORMSINV(AleatLivre!G79)*$C$4))</f>
        <v>605.21042446636216</v>
      </c>
      <c r="I82" s="2">
        <f>(H82*EXP($C$3-($C$4^2)/2+NORMSINV(AleatLivre!H79)*$C$4))</f>
        <v>649.80386799095345</v>
      </c>
      <c r="J82" s="2">
        <f>(I82*EXP($C$3-($C$4^2)/2+NORMSINV(AleatLivre!I79)*$C$4))</f>
        <v>689.22497241071846</v>
      </c>
      <c r="K82" s="2">
        <f>(J82*EXP($C$3-($C$4^2)/2+NORMSINV(AleatLivre!J79)*$C$4))</f>
        <v>708.21312762990397</v>
      </c>
      <c r="L82" s="2">
        <f>(K82*EXP($C$3-($C$4^2)/2+NORMSINV(AleatLivre!K79)*$C$4))</f>
        <v>753.63931471831927</v>
      </c>
      <c r="M82" s="2">
        <f>(L82*EXP($C$3-($C$4^2)/2+NORMSINV(AleatLivre!L79)*$C$4))</f>
        <v>796.46692013181416</v>
      </c>
      <c r="N82" s="2">
        <f>(M82*EXP($C$3-($C$4^2)/2+NORMSINV(AleatLivre!M79)*$C$4))</f>
        <v>830.93882784851883</v>
      </c>
      <c r="O82" s="2">
        <f>(N82*EXP($C$3-($C$4^2)/2+NORMSINV(AleatLivre!N79)*$C$4))</f>
        <v>888.23818907734949</v>
      </c>
      <c r="P82" s="2">
        <f>(O82*EXP($C$3-($C$4^2)/2+NORMSINV(AleatLivre!O79)*$C$4))</f>
        <v>918.93140171866685</v>
      </c>
      <c r="Q82" s="2">
        <f>(P82*EXP($C$3-($C$4^2)/2+NORMSINV(AleatLivre!P79)*$C$4))</f>
        <v>975.64235499222866</v>
      </c>
      <c r="R82" s="2">
        <f>(Q82*EXP($C$3-($C$4^2)/2+NORMSINV(AleatLivre!Q79)*$C$4))</f>
        <v>1059.7887543976476</v>
      </c>
      <c r="S82" s="2">
        <f>(R82*EXP($C$3-($C$4^2)/2+NORMSINV(AleatLivre!R79)*$C$4))</f>
        <v>1150.0718333595992</v>
      </c>
      <c r="T82" s="2">
        <f>(S82*EXP($C$3-($C$4^2)/2+NORMSINV(AleatLivre!S79)*$C$4))</f>
        <v>1216.4108070834336</v>
      </c>
      <c r="U82" s="2">
        <f>(T82*EXP($C$3-($C$4^2)/2+NORMSINV(AleatLivre!T79)*$C$4))</f>
        <v>1260.0779817863267</v>
      </c>
      <c r="V82" s="2">
        <f>(U82*EXP($C$3-($C$4^2)/2+NORMSINV(AleatLivre!U79)*$C$4))</f>
        <v>1311.6746891499502</v>
      </c>
    </row>
    <row r="83" spans="1:22" x14ac:dyDescent="0.25">
      <c r="A83">
        <v>78</v>
      </c>
      <c r="B83" s="2">
        <f>Plan1!$B$9</f>
        <v>500</v>
      </c>
      <c r="C83" s="2">
        <f>(B83*EXP($C$3-($C$4^2)/2+NORMSINV(AleatLivre!B80)*$C$4))</f>
        <v>520.41608573356211</v>
      </c>
      <c r="D83" s="2">
        <f>(C83*EXP($C$3-($C$4^2)/2+NORMSINV(AleatLivre!C80)*$C$4))</f>
        <v>548.25124150242732</v>
      </c>
      <c r="E83" s="2">
        <f>(D83*EXP($C$3-($C$4^2)/2+NORMSINV(AleatLivre!D80)*$C$4))</f>
        <v>566.9421544307703</v>
      </c>
      <c r="F83" s="2">
        <f>(E83*EXP($C$3-($C$4^2)/2+NORMSINV(AleatLivre!E80)*$C$4))</f>
        <v>585.05711960244912</v>
      </c>
      <c r="G83" s="2">
        <f>(F83*EXP($C$3-($C$4^2)/2+NORMSINV(AleatLivre!F80)*$C$4))</f>
        <v>608.97534465144633</v>
      </c>
      <c r="H83" s="2">
        <f>(G83*EXP($C$3-($C$4^2)/2+NORMSINV(AleatLivre!G80)*$C$4))</f>
        <v>666.81423966712782</v>
      </c>
      <c r="I83" s="2">
        <f>(H83*EXP($C$3-($C$4^2)/2+NORMSINV(AleatLivre!H80)*$C$4))</f>
        <v>729.68189889641667</v>
      </c>
      <c r="J83" s="2">
        <f>(I83*EXP($C$3-($C$4^2)/2+NORMSINV(AleatLivre!I80)*$C$4))</f>
        <v>791.29462417279615</v>
      </c>
      <c r="K83" s="2">
        <f>(J83*EXP($C$3-($C$4^2)/2+NORMSINV(AleatLivre!J80)*$C$4))</f>
        <v>819.94823205204057</v>
      </c>
      <c r="L83" s="2">
        <f>(K83*EXP($C$3-($C$4^2)/2+NORMSINV(AleatLivre!K80)*$C$4))</f>
        <v>839.04305628687609</v>
      </c>
      <c r="M83" s="2">
        <f>(L83*EXP($C$3-($C$4^2)/2+NORMSINV(AleatLivre!L80)*$C$4))</f>
        <v>892.39452159789084</v>
      </c>
      <c r="N83" s="2">
        <f>(M83*EXP($C$3-($C$4^2)/2+NORMSINV(AleatLivre!M80)*$C$4))</f>
        <v>928.258921545725</v>
      </c>
      <c r="O83" s="2">
        <f>(N83*EXP($C$3-($C$4^2)/2+NORMSINV(AleatLivre!N80)*$C$4))</f>
        <v>952.99121446248273</v>
      </c>
      <c r="P83" s="2">
        <f>(O83*EXP($C$3-($C$4^2)/2+NORMSINV(AleatLivre!O80)*$C$4))</f>
        <v>1006.4985637610268</v>
      </c>
      <c r="Q83" s="2">
        <f>(P83*EXP($C$3-($C$4^2)/2+NORMSINV(AleatLivre!P80)*$C$4))</f>
        <v>1077.8704024154672</v>
      </c>
      <c r="R83" s="2">
        <f>(Q83*EXP($C$3-($C$4^2)/2+NORMSINV(AleatLivre!Q80)*$C$4))</f>
        <v>1159.7634336055241</v>
      </c>
      <c r="S83" s="2">
        <f>(R83*EXP($C$3-($C$4^2)/2+NORMSINV(AleatLivre!R80)*$C$4))</f>
        <v>1211.2386917509577</v>
      </c>
      <c r="T83" s="2">
        <f>(S83*EXP($C$3-($C$4^2)/2+NORMSINV(AleatLivre!S80)*$C$4))</f>
        <v>1254.7771475288021</v>
      </c>
      <c r="U83" s="2">
        <f>(T83*EXP($C$3-($C$4^2)/2+NORMSINV(AleatLivre!T80)*$C$4))</f>
        <v>1300.8954784186435</v>
      </c>
      <c r="V83" s="2">
        <f>(U83*EXP($C$3-($C$4^2)/2+NORMSINV(AleatLivre!U80)*$C$4))</f>
        <v>1389.3118983912304</v>
      </c>
    </row>
    <row r="84" spans="1:22" x14ac:dyDescent="0.25">
      <c r="A84">
        <v>79</v>
      </c>
      <c r="B84" s="2">
        <f>Plan1!$B$9</f>
        <v>500</v>
      </c>
      <c r="C84" s="2">
        <f>(B84*EXP($C$3-($C$4^2)/2+NORMSINV(AleatLivre!B81)*$C$4))</f>
        <v>528.34893767321421</v>
      </c>
      <c r="D84" s="2">
        <f>(C84*EXP($C$3-($C$4^2)/2+NORMSINV(AleatLivre!C81)*$C$4))</f>
        <v>551.77566451179871</v>
      </c>
      <c r="E84" s="2">
        <f>(D84*EXP($C$3-($C$4^2)/2+NORMSINV(AleatLivre!D81)*$C$4))</f>
        <v>572.54508785541111</v>
      </c>
      <c r="F84" s="2">
        <f>(E84*EXP($C$3-($C$4^2)/2+NORMSINV(AleatLivre!E81)*$C$4))</f>
        <v>584.1689927822473</v>
      </c>
      <c r="G84" s="2">
        <f>(F84*EXP($C$3-($C$4^2)/2+NORMSINV(AleatLivre!F81)*$C$4))</f>
        <v>613.12050267600921</v>
      </c>
      <c r="H84" s="2">
        <f>(G84*EXP($C$3-($C$4^2)/2+NORMSINV(AleatLivre!G81)*$C$4))</f>
        <v>639.22087239730013</v>
      </c>
      <c r="I84" s="2">
        <f>(H84*EXP($C$3-($C$4^2)/2+NORMSINV(AleatLivre!H81)*$C$4))</f>
        <v>666.95876535299681</v>
      </c>
      <c r="J84" s="2">
        <f>(I84*EXP($C$3-($C$4^2)/2+NORMSINV(AleatLivre!I81)*$C$4))</f>
        <v>701.95236306909214</v>
      </c>
      <c r="K84" s="2">
        <f>(J84*EXP($C$3-($C$4^2)/2+NORMSINV(AleatLivre!J81)*$C$4))</f>
        <v>749.84452398157589</v>
      </c>
      <c r="L84" s="2">
        <f>(K84*EXP($C$3-($C$4^2)/2+NORMSINV(AleatLivre!K81)*$C$4))</f>
        <v>794.97610468059247</v>
      </c>
      <c r="M84" s="2">
        <f>(L84*EXP($C$3-($C$4^2)/2+NORMSINV(AleatLivre!L81)*$C$4))</f>
        <v>852.5022183015983</v>
      </c>
      <c r="N84" s="2">
        <f>(M84*EXP($C$3-($C$4^2)/2+NORMSINV(AleatLivre!M81)*$C$4))</f>
        <v>920.18606230044929</v>
      </c>
      <c r="O84" s="2">
        <f>(N84*EXP($C$3-($C$4^2)/2+NORMSINV(AleatLivre!N81)*$C$4))</f>
        <v>982.67445317742306</v>
      </c>
      <c r="P84" s="2">
        <f>(O84*EXP($C$3-($C$4^2)/2+NORMSINV(AleatLivre!O81)*$C$4))</f>
        <v>1030.6347909773317</v>
      </c>
      <c r="Q84" s="2">
        <f>(P84*EXP($C$3-($C$4^2)/2+NORMSINV(AleatLivre!P81)*$C$4))</f>
        <v>1071.5027521954371</v>
      </c>
      <c r="R84" s="2">
        <f>(Q84*EXP($C$3-($C$4^2)/2+NORMSINV(AleatLivre!Q81)*$C$4))</f>
        <v>1146.1711626375213</v>
      </c>
      <c r="S84" s="2">
        <f>(R84*EXP($C$3-($C$4^2)/2+NORMSINV(AleatLivre!R81)*$C$4))</f>
        <v>1198.7237175186212</v>
      </c>
      <c r="T84" s="2">
        <f>(S84*EXP($C$3-($C$4^2)/2+NORMSINV(AleatLivre!S81)*$C$4))</f>
        <v>1274.1864463526485</v>
      </c>
      <c r="U84" s="2">
        <f>(T84*EXP($C$3-($C$4^2)/2+NORMSINV(AleatLivre!T81)*$C$4))</f>
        <v>1397.3723084037176</v>
      </c>
      <c r="V84" s="2">
        <f>(U84*EXP($C$3-($C$4^2)/2+NORMSINV(AleatLivre!U81)*$C$4))</f>
        <v>1459.8095970887744</v>
      </c>
    </row>
    <row r="85" spans="1:22" x14ac:dyDescent="0.25">
      <c r="A85">
        <v>80</v>
      </c>
      <c r="B85" s="2">
        <f>Plan1!$B$9</f>
        <v>500</v>
      </c>
      <c r="C85" s="2">
        <f>(B85*EXP($C$3-($C$4^2)/2+NORMSINV(AleatLivre!B82)*$C$4))</f>
        <v>525.38638918336517</v>
      </c>
      <c r="D85" s="2">
        <f>(C85*EXP($C$3-($C$4^2)/2+NORMSINV(AleatLivre!C82)*$C$4))</f>
        <v>551.04504383487836</v>
      </c>
      <c r="E85" s="2">
        <f>(D85*EXP($C$3-($C$4^2)/2+NORMSINV(AleatLivre!D82)*$C$4))</f>
        <v>580.17419901452899</v>
      </c>
      <c r="F85" s="2">
        <f>(E85*EXP($C$3-($C$4^2)/2+NORMSINV(AleatLivre!E82)*$C$4))</f>
        <v>598.93628052589941</v>
      </c>
      <c r="G85" s="2">
        <f>(F85*EXP($C$3-($C$4^2)/2+NORMSINV(AleatLivre!F82)*$C$4))</f>
        <v>628.45987221499672</v>
      </c>
      <c r="H85" s="2">
        <f>(G85*EXP($C$3-($C$4^2)/2+NORMSINV(AleatLivre!G82)*$C$4))</f>
        <v>652.16130331023521</v>
      </c>
      <c r="I85" s="2">
        <f>(H85*EXP($C$3-($C$4^2)/2+NORMSINV(AleatLivre!H82)*$C$4))</f>
        <v>689.54340083093302</v>
      </c>
      <c r="J85" s="2">
        <f>(I85*EXP($C$3-($C$4^2)/2+NORMSINV(AleatLivre!I82)*$C$4))</f>
        <v>724.19003449440015</v>
      </c>
      <c r="K85" s="2">
        <f>(J85*EXP($C$3-($C$4^2)/2+NORMSINV(AleatLivre!J82)*$C$4))</f>
        <v>750.9227135639436</v>
      </c>
      <c r="L85" s="2">
        <f>(K85*EXP($C$3-($C$4^2)/2+NORMSINV(AleatLivre!K82)*$C$4))</f>
        <v>804.20417198695634</v>
      </c>
      <c r="M85" s="2">
        <f>(L85*EXP($C$3-($C$4^2)/2+NORMSINV(AleatLivre!L82)*$C$4))</f>
        <v>844.364549302927</v>
      </c>
      <c r="N85" s="2">
        <f>(M85*EXP($C$3-($C$4^2)/2+NORMSINV(AleatLivre!M82)*$C$4))</f>
        <v>901.34488929490294</v>
      </c>
      <c r="O85" s="2">
        <f>(N85*EXP($C$3-($C$4^2)/2+NORMSINV(AleatLivre!N82)*$C$4))</f>
        <v>950.68713428110925</v>
      </c>
      <c r="P85" s="2">
        <f>(O85*EXP($C$3-($C$4^2)/2+NORMSINV(AleatLivre!O82)*$C$4))</f>
        <v>1002.632324493428</v>
      </c>
      <c r="Q85" s="2">
        <f>(P85*EXP($C$3-($C$4^2)/2+NORMSINV(AleatLivre!P82)*$C$4))</f>
        <v>1074.593008241704</v>
      </c>
      <c r="R85" s="2">
        <f>(Q85*EXP($C$3-($C$4^2)/2+NORMSINV(AleatLivre!Q82)*$C$4))</f>
        <v>1142.5229277303181</v>
      </c>
      <c r="S85" s="2">
        <f>(R85*EXP($C$3-($C$4^2)/2+NORMSINV(AleatLivre!R82)*$C$4))</f>
        <v>1159.911816456972</v>
      </c>
      <c r="T85" s="2">
        <f>(S85*EXP($C$3-($C$4^2)/2+NORMSINV(AleatLivre!S82)*$C$4))</f>
        <v>1236.8699937711001</v>
      </c>
      <c r="U85" s="2">
        <f>(T85*EXP($C$3-($C$4^2)/2+NORMSINV(AleatLivre!T82)*$C$4))</f>
        <v>1303.7916438793904</v>
      </c>
      <c r="V85" s="2">
        <f>(U85*EXP($C$3-($C$4^2)/2+NORMSINV(AleatLivre!U82)*$C$4))</f>
        <v>1340.5605042503764</v>
      </c>
    </row>
    <row r="86" spans="1:22" x14ac:dyDescent="0.25">
      <c r="A86">
        <v>81</v>
      </c>
      <c r="B86" s="2">
        <f>Plan1!$B$9</f>
        <v>500</v>
      </c>
      <c r="C86" s="2">
        <f>(B86*EXP($C$3-($C$4^2)/2+NORMSINV(AleatLivre!B83)*$C$4))</f>
        <v>523.44969920757069</v>
      </c>
      <c r="D86" s="2">
        <f>(C86*EXP($C$3-($C$4^2)/2+NORMSINV(AleatLivre!C83)*$C$4))</f>
        <v>549.64089325870862</v>
      </c>
      <c r="E86" s="2">
        <f>(D86*EXP($C$3-($C$4^2)/2+NORMSINV(AleatLivre!D83)*$C$4))</f>
        <v>582.9046084981095</v>
      </c>
      <c r="F86" s="2">
        <f>(E86*EXP($C$3-($C$4^2)/2+NORMSINV(AleatLivre!E83)*$C$4))</f>
        <v>611.68410347944052</v>
      </c>
      <c r="G86" s="2">
        <f>(F86*EXP($C$3-($C$4^2)/2+NORMSINV(AleatLivre!F83)*$C$4))</f>
        <v>636.54846779981528</v>
      </c>
      <c r="H86" s="2">
        <f>(G86*EXP($C$3-($C$4^2)/2+NORMSINV(AleatLivre!G83)*$C$4))</f>
        <v>684.5706520598527</v>
      </c>
      <c r="I86" s="2">
        <f>(H86*EXP($C$3-($C$4^2)/2+NORMSINV(AleatLivre!H83)*$C$4))</f>
        <v>725.59298404955905</v>
      </c>
      <c r="J86" s="2">
        <f>(I86*EXP($C$3-($C$4^2)/2+NORMSINV(AleatLivre!I83)*$C$4))</f>
        <v>750.7635279503063</v>
      </c>
      <c r="K86" s="2">
        <f>(J86*EXP($C$3-($C$4^2)/2+NORMSINV(AleatLivre!J83)*$C$4))</f>
        <v>784.61484668495928</v>
      </c>
      <c r="L86" s="2">
        <f>(K86*EXP($C$3-($C$4^2)/2+NORMSINV(AleatLivre!K83)*$C$4))</f>
        <v>832.67542914617343</v>
      </c>
      <c r="M86" s="2">
        <f>(L86*EXP($C$3-($C$4^2)/2+NORMSINV(AleatLivre!L83)*$C$4))</f>
        <v>893.9928750536651</v>
      </c>
      <c r="N86" s="2">
        <f>(M86*EXP($C$3-($C$4^2)/2+NORMSINV(AleatLivre!M83)*$C$4))</f>
        <v>927.62475484570791</v>
      </c>
      <c r="O86" s="2">
        <f>(N86*EXP($C$3-($C$4^2)/2+NORMSINV(AleatLivre!N83)*$C$4))</f>
        <v>994.66513209663572</v>
      </c>
      <c r="P86" s="2">
        <f>(O86*EXP($C$3-($C$4^2)/2+NORMSINV(AleatLivre!O83)*$C$4))</f>
        <v>1046.5143679893004</v>
      </c>
      <c r="Q86" s="2">
        <f>(P86*EXP($C$3-($C$4^2)/2+NORMSINV(AleatLivre!P83)*$C$4))</f>
        <v>1105.5328886029945</v>
      </c>
      <c r="R86" s="2">
        <f>(Q86*EXP($C$3-($C$4^2)/2+NORMSINV(AleatLivre!Q83)*$C$4))</f>
        <v>1168.9189469439327</v>
      </c>
      <c r="S86" s="2">
        <f>(R86*EXP($C$3-($C$4^2)/2+NORMSINV(AleatLivre!R83)*$C$4))</f>
        <v>1241.6010926582644</v>
      </c>
      <c r="T86" s="2">
        <f>(S86*EXP($C$3-($C$4^2)/2+NORMSINV(AleatLivre!S83)*$C$4))</f>
        <v>1293.4215670376268</v>
      </c>
      <c r="U86" s="2">
        <f>(T86*EXP($C$3-($C$4^2)/2+NORMSINV(AleatLivre!T83)*$C$4))</f>
        <v>1407.7475458398301</v>
      </c>
      <c r="V86" s="2">
        <f>(U86*EXP($C$3-($C$4^2)/2+NORMSINV(AleatLivre!U83)*$C$4))</f>
        <v>1525.5521990455136</v>
      </c>
    </row>
    <row r="87" spans="1:22" x14ac:dyDescent="0.25">
      <c r="A87">
        <v>82</v>
      </c>
      <c r="B87" s="2">
        <f>Plan1!$B$9</f>
        <v>500</v>
      </c>
      <c r="C87" s="2">
        <f>(B87*EXP($C$3-($C$4^2)/2+NORMSINV(AleatLivre!B84)*$C$4))</f>
        <v>521.60642864641477</v>
      </c>
      <c r="D87" s="2">
        <f>(C87*EXP($C$3-($C$4^2)/2+NORMSINV(AleatLivre!C84)*$C$4))</f>
        <v>516.40410449302976</v>
      </c>
      <c r="E87" s="2">
        <f>(D87*EXP($C$3-($C$4^2)/2+NORMSINV(AleatLivre!D84)*$C$4))</f>
        <v>516.73807341176587</v>
      </c>
      <c r="F87" s="2">
        <f>(E87*EXP($C$3-($C$4^2)/2+NORMSINV(AleatLivre!E84)*$C$4))</f>
        <v>531.20472603912003</v>
      </c>
      <c r="G87" s="2">
        <f>(F87*EXP($C$3-($C$4^2)/2+NORMSINV(AleatLivre!F84)*$C$4))</f>
        <v>554.34622687025683</v>
      </c>
      <c r="H87" s="2">
        <f>(G87*EXP($C$3-($C$4^2)/2+NORMSINV(AleatLivre!G84)*$C$4))</f>
        <v>597.44429330896799</v>
      </c>
      <c r="I87" s="2">
        <f>(H87*EXP($C$3-($C$4^2)/2+NORMSINV(AleatLivre!H84)*$C$4))</f>
        <v>630.43340244312662</v>
      </c>
      <c r="J87" s="2">
        <f>(I87*EXP($C$3-($C$4^2)/2+NORMSINV(AleatLivre!I84)*$C$4))</f>
        <v>664.11367895572687</v>
      </c>
      <c r="K87" s="2">
        <f>(J87*EXP($C$3-($C$4^2)/2+NORMSINV(AleatLivre!J84)*$C$4))</f>
        <v>700.3318129196947</v>
      </c>
      <c r="L87" s="2">
        <f>(K87*EXP($C$3-($C$4^2)/2+NORMSINV(AleatLivre!K84)*$C$4))</f>
        <v>742.2190958225608</v>
      </c>
      <c r="M87" s="2">
        <f>(L87*EXP($C$3-($C$4^2)/2+NORMSINV(AleatLivre!L84)*$C$4))</f>
        <v>785.98256422844293</v>
      </c>
      <c r="N87" s="2">
        <f>(M87*EXP($C$3-($C$4^2)/2+NORMSINV(AleatLivre!M84)*$C$4))</f>
        <v>820.5479853859764</v>
      </c>
      <c r="O87" s="2">
        <f>(N87*EXP($C$3-($C$4^2)/2+NORMSINV(AleatLivre!N84)*$C$4))</f>
        <v>854.58593110327854</v>
      </c>
      <c r="P87" s="2">
        <f>(O87*EXP($C$3-($C$4^2)/2+NORMSINV(AleatLivre!O84)*$C$4))</f>
        <v>906.04098570897054</v>
      </c>
      <c r="Q87" s="2">
        <f>(P87*EXP($C$3-($C$4^2)/2+NORMSINV(AleatLivre!P84)*$C$4))</f>
        <v>979.24288288924117</v>
      </c>
      <c r="R87" s="2">
        <f>(Q87*EXP($C$3-($C$4^2)/2+NORMSINV(AleatLivre!Q84)*$C$4))</f>
        <v>1051.2698864767638</v>
      </c>
      <c r="S87" s="2">
        <f>(R87*EXP($C$3-($C$4^2)/2+NORMSINV(AleatLivre!R84)*$C$4))</f>
        <v>1121.7291532079698</v>
      </c>
      <c r="T87" s="2">
        <f>(S87*EXP($C$3-($C$4^2)/2+NORMSINV(AleatLivre!S84)*$C$4))</f>
        <v>1146.4577172741397</v>
      </c>
      <c r="U87" s="2">
        <f>(T87*EXP($C$3-($C$4^2)/2+NORMSINV(AleatLivre!T84)*$C$4))</f>
        <v>1230.5602507858732</v>
      </c>
      <c r="V87" s="2">
        <f>(U87*EXP($C$3-($C$4^2)/2+NORMSINV(AleatLivre!U84)*$C$4))</f>
        <v>1340.1684571447581</v>
      </c>
    </row>
    <row r="88" spans="1:22" x14ac:dyDescent="0.25">
      <c r="A88">
        <v>83</v>
      </c>
      <c r="B88" s="2">
        <f>Plan1!$B$9</f>
        <v>500</v>
      </c>
      <c r="C88" s="2">
        <f>(B88*EXP($C$3-($C$4^2)/2+NORMSINV(AleatLivre!B85)*$C$4))</f>
        <v>539.77058783860411</v>
      </c>
      <c r="D88" s="2">
        <f>(C88*EXP($C$3-($C$4^2)/2+NORMSINV(AleatLivre!C85)*$C$4))</f>
        <v>554.94498267806716</v>
      </c>
      <c r="E88" s="2">
        <f>(D88*EXP($C$3-($C$4^2)/2+NORMSINV(AleatLivre!D85)*$C$4))</f>
        <v>564.83966029520809</v>
      </c>
      <c r="F88" s="2">
        <f>(E88*EXP($C$3-($C$4^2)/2+NORMSINV(AleatLivre!E85)*$C$4))</f>
        <v>598.72722711670076</v>
      </c>
      <c r="G88" s="2">
        <f>(F88*EXP($C$3-($C$4^2)/2+NORMSINV(AleatLivre!F85)*$C$4))</f>
        <v>605.37608780681285</v>
      </c>
      <c r="H88" s="2">
        <f>(G88*EXP($C$3-($C$4^2)/2+NORMSINV(AleatLivre!G85)*$C$4))</f>
        <v>637.02930583711407</v>
      </c>
      <c r="I88" s="2">
        <f>(H88*EXP($C$3-($C$4^2)/2+NORMSINV(AleatLivre!H85)*$C$4))</f>
        <v>672.86410974571049</v>
      </c>
      <c r="J88" s="2">
        <f>(I88*EXP($C$3-($C$4^2)/2+NORMSINV(AleatLivre!I85)*$C$4))</f>
        <v>705.29127416300173</v>
      </c>
      <c r="K88" s="2">
        <f>(J88*EXP($C$3-($C$4^2)/2+NORMSINV(AleatLivre!J85)*$C$4))</f>
        <v>745.147983982656</v>
      </c>
      <c r="L88" s="2">
        <f>(K88*EXP($C$3-($C$4^2)/2+NORMSINV(AleatLivre!K85)*$C$4))</f>
        <v>789.5738775396012</v>
      </c>
      <c r="M88" s="2">
        <f>(L88*EXP($C$3-($C$4^2)/2+NORMSINV(AleatLivre!L85)*$C$4))</f>
        <v>800.75765738018083</v>
      </c>
      <c r="N88" s="2">
        <f>(M88*EXP($C$3-($C$4^2)/2+NORMSINV(AleatLivre!M85)*$C$4))</f>
        <v>846.62602854581758</v>
      </c>
      <c r="O88" s="2">
        <f>(N88*EXP($C$3-($C$4^2)/2+NORMSINV(AleatLivre!N85)*$C$4))</f>
        <v>910.98004334258701</v>
      </c>
      <c r="P88" s="2">
        <f>(O88*EXP($C$3-($C$4^2)/2+NORMSINV(AleatLivre!O85)*$C$4))</f>
        <v>940.7995557171464</v>
      </c>
      <c r="Q88" s="2">
        <f>(P88*EXP($C$3-($C$4^2)/2+NORMSINV(AleatLivre!P85)*$C$4))</f>
        <v>974.64768296648242</v>
      </c>
      <c r="R88" s="2">
        <f>(Q88*EXP($C$3-($C$4^2)/2+NORMSINV(AleatLivre!Q85)*$C$4))</f>
        <v>1013.9419523912865</v>
      </c>
      <c r="S88" s="2">
        <f>(R88*EXP($C$3-($C$4^2)/2+NORMSINV(AleatLivre!R85)*$C$4))</f>
        <v>1068.3630421485677</v>
      </c>
      <c r="T88" s="2">
        <f>(S88*EXP($C$3-($C$4^2)/2+NORMSINV(AleatLivre!S85)*$C$4))</f>
        <v>1125.326330563845</v>
      </c>
      <c r="U88" s="2">
        <f>(T88*EXP($C$3-($C$4^2)/2+NORMSINV(AleatLivre!T85)*$C$4))</f>
        <v>1226.4850736749499</v>
      </c>
      <c r="V88" s="2">
        <f>(U88*EXP($C$3-($C$4^2)/2+NORMSINV(AleatLivre!U85)*$C$4))</f>
        <v>1251.1550003628786</v>
      </c>
    </row>
    <row r="89" spans="1:22" x14ac:dyDescent="0.25">
      <c r="A89">
        <v>84</v>
      </c>
      <c r="B89" s="2">
        <f>Plan1!$B$9</f>
        <v>500</v>
      </c>
      <c r="C89" s="2">
        <f>(B89*EXP($C$3-($C$4^2)/2+NORMSINV(AleatLivre!B86)*$C$4))</f>
        <v>523.89545290908688</v>
      </c>
      <c r="D89" s="2">
        <f>(C89*EXP($C$3-($C$4^2)/2+NORMSINV(AleatLivre!C86)*$C$4))</f>
        <v>540.07388759468608</v>
      </c>
      <c r="E89" s="2">
        <f>(D89*EXP($C$3-($C$4^2)/2+NORMSINV(AleatLivre!D86)*$C$4))</f>
        <v>571.07268439286156</v>
      </c>
      <c r="F89" s="2">
        <f>(E89*EXP($C$3-($C$4^2)/2+NORMSINV(AleatLivre!E86)*$C$4))</f>
        <v>596.25125437577128</v>
      </c>
      <c r="G89" s="2">
        <f>(F89*EXP($C$3-($C$4^2)/2+NORMSINV(AleatLivre!F86)*$C$4))</f>
        <v>644.98848263489583</v>
      </c>
      <c r="H89" s="2">
        <f>(G89*EXP($C$3-($C$4^2)/2+NORMSINV(AleatLivre!G86)*$C$4))</f>
        <v>677.96442097733632</v>
      </c>
      <c r="I89" s="2">
        <f>(H89*EXP($C$3-($C$4^2)/2+NORMSINV(AleatLivre!H86)*$C$4))</f>
        <v>725.11252742158899</v>
      </c>
      <c r="J89" s="2">
        <f>(I89*EXP($C$3-($C$4^2)/2+NORMSINV(AleatLivre!I86)*$C$4))</f>
        <v>759.34083218085982</v>
      </c>
      <c r="K89" s="2">
        <f>(J89*EXP($C$3-($C$4^2)/2+NORMSINV(AleatLivre!J86)*$C$4))</f>
        <v>804.96004526344484</v>
      </c>
      <c r="L89" s="2">
        <f>(K89*EXP($C$3-($C$4^2)/2+NORMSINV(AleatLivre!K86)*$C$4))</f>
        <v>843.61176043325599</v>
      </c>
      <c r="M89" s="2">
        <f>(L89*EXP($C$3-($C$4^2)/2+NORMSINV(AleatLivre!L86)*$C$4))</f>
        <v>876.08537624545988</v>
      </c>
      <c r="N89" s="2">
        <f>(M89*EXP($C$3-($C$4^2)/2+NORMSINV(AleatLivre!M86)*$C$4))</f>
        <v>907.6209545608267</v>
      </c>
      <c r="O89" s="2">
        <f>(N89*EXP($C$3-($C$4^2)/2+NORMSINV(AleatLivre!N86)*$C$4))</f>
        <v>930.17709048771621</v>
      </c>
      <c r="P89" s="2">
        <f>(O89*EXP($C$3-($C$4^2)/2+NORMSINV(AleatLivre!O86)*$C$4))</f>
        <v>971.79269630070371</v>
      </c>
      <c r="Q89" s="2">
        <f>(P89*EXP($C$3-($C$4^2)/2+NORMSINV(AleatLivre!P86)*$C$4))</f>
        <v>1059.6534430629335</v>
      </c>
      <c r="R89" s="2">
        <f>(Q89*EXP($C$3-($C$4^2)/2+NORMSINV(AleatLivre!Q86)*$C$4))</f>
        <v>1058.8129510589711</v>
      </c>
      <c r="S89" s="2">
        <f>(R89*EXP($C$3-($C$4^2)/2+NORMSINV(AleatLivre!R86)*$C$4))</f>
        <v>1107.6841683156795</v>
      </c>
      <c r="T89" s="2">
        <f>(S89*EXP($C$3-($C$4^2)/2+NORMSINV(AleatLivre!S86)*$C$4))</f>
        <v>1151.9356217750483</v>
      </c>
      <c r="U89" s="2">
        <f>(T89*EXP($C$3-($C$4^2)/2+NORMSINV(AleatLivre!T86)*$C$4))</f>
        <v>1206.991354220266</v>
      </c>
      <c r="V89" s="2">
        <f>(U89*EXP($C$3-($C$4^2)/2+NORMSINV(AleatLivre!U86)*$C$4))</f>
        <v>1287.2993569231044</v>
      </c>
    </row>
    <row r="90" spans="1:22" x14ac:dyDescent="0.25">
      <c r="A90">
        <v>85</v>
      </c>
      <c r="B90" s="2">
        <f>Plan1!$B$9</f>
        <v>500</v>
      </c>
      <c r="C90" s="2">
        <f>(B90*EXP($C$3-($C$4^2)/2+NORMSINV(AleatLivre!B87)*$C$4))</f>
        <v>528.18379109036152</v>
      </c>
      <c r="D90" s="2">
        <f>(C90*EXP($C$3-($C$4^2)/2+NORMSINV(AleatLivre!C87)*$C$4))</f>
        <v>553.20587798829786</v>
      </c>
      <c r="E90" s="2">
        <f>(D90*EXP($C$3-($C$4^2)/2+NORMSINV(AleatLivre!D87)*$C$4))</f>
        <v>561.85675726391469</v>
      </c>
      <c r="F90" s="2">
        <f>(E90*EXP($C$3-($C$4^2)/2+NORMSINV(AleatLivre!E87)*$C$4))</f>
        <v>566.35160918491556</v>
      </c>
      <c r="G90" s="2">
        <f>(F90*EXP($C$3-($C$4^2)/2+NORMSINV(AleatLivre!F87)*$C$4))</f>
        <v>586.50551649719978</v>
      </c>
      <c r="H90" s="2">
        <f>(G90*EXP($C$3-($C$4^2)/2+NORMSINV(AleatLivre!G87)*$C$4))</f>
        <v>617.07699992498203</v>
      </c>
      <c r="I90" s="2">
        <f>(H90*EXP($C$3-($C$4^2)/2+NORMSINV(AleatLivre!H87)*$C$4))</f>
        <v>662.50699478159356</v>
      </c>
      <c r="J90" s="2">
        <f>(I90*EXP($C$3-($C$4^2)/2+NORMSINV(AleatLivre!I87)*$C$4))</f>
        <v>708.69764430815007</v>
      </c>
      <c r="K90" s="2">
        <f>(J90*EXP($C$3-($C$4^2)/2+NORMSINV(AleatLivre!J87)*$C$4))</f>
        <v>733.23884751386345</v>
      </c>
      <c r="L90" s="2">
        <f>(K90*EXP($C$3-($C$4^2)/2+NORMSINV(AleatLivre!K87)*$C$4))</f>
        <v>770.87887049886513</v>
      </c>
      <c r="M90" s="2">
        <f>(L90*EXP($C$3-($C$4^2)/2+NORMSINV(AleatLivre!L87)*$C$4))</f>
        <v>798.17647255838892</v>
      </c>
      <c r="N90" s="2">
        <f>(M90*EXP($C$3-($C$4^2)/2+NORMSINV(AleatLivre!M87)*$C$4))</f>
        <v>848.18498322952291</v>
      </c>
      <c r="O90" s="2">
        <f>(N90*EXP($C$3-($C$4^2)/2+NORMSINV(AleatLivre!N87)*$C$4))</f>
        <v>901.14603816103306</v>
      </c>
      <c r="P90" s="2">
        <f>(O90*EXP($C$3-($C$4^2)/2+NORMSINV(AleatLivre!O87)*$C$4))</f>
        <v>934.90055053688877</v>
      </c>
      <c r="Q90" s="2">
        <f>(P90*EXP($C$3-($C$4^2)/2+NORMSINV(AleatLivre!P87)*$C$4))</f>
        <v>964.4160169274511</v>
      </c>
      <c r="R90" s="2">
        <f>(Q90*EXP($C$3-($C$4^2)/2+NORMSINV(AleatLivre!Q87)*$C$4))</f>
        <v>1000.0227396867679</v>
      </c>
      <c r="S90" s="2">
        <f>(R90*EXP($C$3-($C$4^2)/2+NORMSINV(AleatLivre!R87)*$C$4))</f>
        <v>1050.1686028864406</v>
      </c>
      <c r="T90" s="2">
        <f>(S90*EXP($C$3-($C$4^2)/2+NORMSINV(AleatLivre!S87)*$C$4))</f>
        <v>1105.0926488981183</v>
      </c>
      <c r="U90" s="2">
        <f>(T90*EXP($C$3-($C$4^2)/2+NORMSINV(AleatLivre!T87)*$C$4))</f>
        <v>1144.4989183439325</v>
      </c>
      <c r="V90" s="2">
        <f>(U90*EXP($C$3-($C$4^2)/2+NORMSINV(AleatLivre!U87)*$C$4))</f>
        <v>1200.8414635905208</v>
      </c>
    </row>
    <row r="91" spans="1:22" x14ac:dyDescent="0.25">
      <c r="A91">
        <v>86</v>
      </c>
      <c r="B91" s="2">
        <f>Plan1!$B$9</f>
        <v>500</v>
      </c>
      <c r="C91" s="2">
        <f>(B91*EXP($C$3-($C$4^2)/2+NORMSINV(AleatLivre!B88)*$C$4))</f>
        <v>536.7338417207867</v>
      </c>
      <c r="D91" s="2">
        <f>(C91*EXP($C$3-($C$4^2)/2+NORMSINV(AleatLivre!C88)*$C$4))</f>
        <v>592.79806425876347</v>
      </c>
      <c r="E91" s="2">
        <f>(D91*EXP($C$3-($C$4^2)/2+NORMSINV(AleatLivre!D88)*$C$4))</f>
        <v>604.74840924401258</v>
      </c>
      <c r="F91" s="2">
        <f>(E91*EXP($C$3-($C$4^2)/2+NORMSINV(AleatLivre!E88)*$C$4))</f>
        <v>629.66229215898636</v>
      </c>
      <c r="G91" s="2">
        <f>(F91*EXP($C$3-($C$4^2)/2+NORMSINV(AleatLivre!F88)*$C$4))</f>
        <v>663.74648539163161</v>
      </c>
      <c r="H91" s="2">
        <f>(G91*EXP($C$3-($C$4^2)/2+NORMSINV(AleatLivre!G88)*$C$4))</f>
        <v>680.33270310555702</v>
      </c>
      <c r="I91" s="2">
        <f>(H91*EXP($C$3-($C$4^2)/2+NORMSINV(AleatLivre!H88)*$C$4))</f>
        <v>701.02266117467707</v>
      </c>
      <c r="J91" s="2">
        <f>(I91*EXP($C$3-($C$4^2)/2+NORMSINV(AleatLivre!I88)*$C$4))</f>
        <v>723.98119205126443</v>
      </c>
      <c r="K91" s="2">
        <f>(J91*EXP($C$3-($C$4^2)/2+NORMSINV(AleatLivre!J88)*$C$4))</f>
        <v>778.51988969088472</v>
      </c>
      <c r="L91" s="2">
        <f>(K91*EXP($C$3-($C$4^2)/2+NORMSINV(AleatLivre!K88)*$C$4))</f>
        <v>809.22819181038562</v>
      </c>
      <c r="M91" s="2">
        <f>(L91*EXP($C$3-($C$4^2)/2+NORMSINV(AleatLivre!L88)*$C$4))</f>
        <v>858.76316979259843</v>
      </c>
      <c r="N91" s="2">
        <f>(M91*EXP($C$3-($C$4^2)/2+NORMSINV(AleatLivre!M88)*$C$4))</f>
        <v>899.12027282757231</v>
      </c>
      <c r="O91" s="2">
        <f>(N91*EXP($C$3-($C$4^2)/2+NORMSINV(AleatLivre!N88)*$C$4))</f>
        <v>936.07672700777789</v>
      </c>
      <c r="P91" s="2">
        <f>(O91*EXP($C$3-($C$4^2)/2+NORMSINV(AleatLivre!O88)*$C$4))</f>
        <v>976.40170388188028</v>
      </c>
      <c r="Q91" s="2">
        <f>(P91*EXP($C$3-($C$4^2)/2+NORMSINV(AleatLivre!P88)*$C$4))</f>
        <v>1016.5369481880965</v>
      </c>
      <c r="R91" s="2">
        <f>(Q91*EXP($C$3-($C$4^2)/2+NORMSINV(AleatLivre!Q88)*$C$4))</f>
        <v>1080.2905810671336</v>
      </c>
      <c r="S91" s="2">
        <f>(R91*EXP($C$3-($C$4^2)/2+NORMSINV(AleatLivre!R88)*$C$4))</f>
        <v>1141.4192391338456</v>
      </c>
      <c r="T91" s="2">
        <f>(S91*EXP($C$3-($C$4^2)/2+NORMSINV(AleatLivre!S88)*$C$4))</f>
        <v>1161.2290249316436</v>
      </c>
      <c r="U91" s="2">
        <f>(T91*EXP($C$3-($C$4^2)/2+NORMSINV(AleatLivre!T88)*$C$4))</f>
        <v>1258.9951818243749</v>
      </c>
      <c r="V91" s="2">
        <f>(U91*EXP($C$3-($C$4^2)/2+NORMSINV(AleatLivre!U88)*$C$4))</f>
        <v>1320.1976827631706</v>
      </c>
    </row>
    <row r="92" spans="1:22" x14ac:dyDescent="0.25">
      <c r="A92">
        <v>87</v>
      </c>
      <c r="B92" s="2">
        <f>Plan1!$B$9</f>
        <v>500</v>
      </c>
      <c r="C92" s="2">
        <f>(B92*EXP($C$3-($C$4^2)/2+NORMSINV(AleatLivre!B89)*$C$4))</f>
        <v>518.10829263429241</v>
      </c>
      <c r="D92" s="2">
        <f>(C92*EXP($C$3-($C$4^2)/2+NORMSINV(AleatLivre!C89)*$C$4))</f>
        <v>532.21268031692887</v>
      </c>
      <c r="E92" s="2">
        <f>(D92*EXP($C$3-($C$4^2)/2+NORMSINV(AleatLivre!D89)*$C$4))</f>
        <v>557.60824069363559</v>
      </c>
      <c r="F92" s="2">
        <f>(E92*EXP($C$3-($C$4^2)/2+NORMSINV(AleatLivre!E89)*$C$4))</f>
        <v>595.88036232172601</v>
      </c>
      <c r="G92" s="2">
        <f>(F92*EXP($C$3-($C$4^2)/2+NORMSINV(AleatLivre!F89)*$C$4))</f>
        <v>641.21158630417233</v>
      </c>
      <c r="H92" s="2">
        <f>(G92*EXP($C$3-($C$4^2)/2+NORMSINV(AleatLivre!G89)*$C$4))</f>
        <v>688.99735029484816</v>
      </c>
      <c r="I92" s="2">
        <f>(H92*EXP($C$3-($C$4^2)/2+NORMSINV(AleatLivre!H89)*$C$4))</f>
        <v>722.17527973662345</v>
      </c>
      <c r="J92" s="2">
        <f>(I92*EXP($C$3-($C$4^2)/2+NORMSINV(AleatLivre!I89)*$C$4))</f>
        <v>771.33068510220755</v>
      </c>
      <c r="K92" s="2">
        <f>(J92*EXP($C$3-($C$4^2)/2+NORMSINV(AleatLivre!J89)*$C$4))</f>
        <v>781.75452283221364</v>
      </c>
      <c r="L92" s="2">
        <f>(K92*EXP($C$3-($C$4^2)/2+NORMSINV(AleatLivre!K89)*$C$4))</f>
        <v>808.82239273190771</v>
      </c>
      <c r="M92" s="2">
        <f>(L92*EXP($C$3-($C$4^2)/2+NORMSINV(AleatLivre!L89)*$C$4))</f>
        <v>870.98830958453482</v>
      </c>
      <c r="N92" s="2">
        <f>(M92*EXP($C$3-($C$4^2)/2+NORMSINV(AleatLivre!M89)*$C$4))</f>
        <v>910.3979659189614</v>
      </c>
      <c r="O92" s="2">
        <f>(N92*EXP($C$3-($C$4^2)/2+NORMSINV(AleatLivre!N89)*$C$4))</f>
        <v>958.35839658342013</v>
      </c>
      <c r="P92" s="2">
        <f>(O92*EXP($C$3-($C$4^2)/2+NORMSINV(AleatLivre!O89)*$C$4))</f>
        <v>1009.4292728288419</v>
      </c>
      <c r="Q92" s="2">
        <f>(P92*EXP($C$3-($C$4^2)/2+NORMSINV(AleatLivre!P89)*$C$4))</f>
        <v>1073.7411750366471</v>
      </c>
      <c r="R92" s="2">
        <f>(Q92*EXP($C$3-($C$4^2)/2+NORMSINV(AleatLivre!Q89)*$C$4))</f>
        <v>1111.2989040954378</v>
      </c>
      <c r="S92" s="2">
        <f>(R92*EXP($C$3-($C$4^2)/2+NORMSINV(AleatLivre!R89)*$C$4))</f>
        <v>1149.8514181104222</v>
      </c>
      <c r="T92" s="2">
        <f>(S92*EXP($C$3-($C$4^2)/2+NORMSINV(AleatLivre!S89)*$C$4))</f>
        <v>1195.7136284176347</v>
      </c>
      <c r="U92" s="2">
        <f>(T92*EXP($C$3-($C$4^2)/2+NORMSINV(AleatLivre!T89)*$C$4))</f>
        <v>1247.1843184984007</v>
      </c>
      <c r="V92" s="2">
        <f>(U92*EXP($C$3-($C$4^2)/2+NORMSINV(AleatLivre!U89)*$C$4))</f>
        <v>1280.6422563964195</v>
      </c>
    </row>
    <row r="93" spans="1:22" x14ac:dyDescent="0.25">
      <c r="A93">
        <v>88</v>
      </c>
      <c r="B93" s="2">
        <f>Plan1!$B$9</f>
        <v>500</v>
      </c>
      <c r="C93" s="2">
        <f>(B93*EXP($C$3-($C$4^2)/2+NORMSINV(AleatLivre!B90)*$C$4))</f>
        <v>514.37582350314972</v>
      </c>
      <c r="D93" s="2">
        <f>(C93*EXP($C$3-($C$4^2)/2+NORMSINV(AleatLivre!C90)*$C$4))</f>
        <v>547.02413425954433</v>
      </c>
      <c r="E93" s="2">
        <f>(D93*EXP($C$3-($C$4^2)/2+NORMSINV(AleatLivre!D90)*$C$4))</f>
        <v>574.93108601180722</v>
      </c>
      <c r="F93" s="2">
        <f>(E93*EXP($C$3-($C$4^2)/2+NORMSINV(AleatLivre!E90)*$C$4))</f>
        <v>591.93932440559126</v>
      </c>
      <c r="G93" s="2">
        <f>(F93*EXP($C$3-($C$4^2)/2+NORMSINV(AleatLivre!F90)*$C$4))</f>
        <v>605.75564670049812</v>
      </c>
      <c r="H93" s="2">
        <f>(G93*EXP($C$3-($C$4^2)/2+NORMSINV(AleatLivre!G90)*$C$4))</f>
        <v>656.19490388491715</v>
      </c>
      <c r="I93" s="2">
        <f>(H93*EXP($C$3-($C$4^2)/2+NORMSINV(AleatLivre!H90)*$C$4))</f>
        <v>685.70119497411486</v>
      </c>
      <c r="J93" s="2">
        <f>(I93*EXP($C$3-($C$4^2)/2+NORMSINV(AleatLivre!I90)*$C$4))</f>
        <v>733.34123769162454</v>
      </c>
      <c r="K93" s="2">
        <f>(J93*EXP($C$3-($C$4^2)/2+NORMSINV(AleatLivre!J90)*$C$4))</f>
        <v>772.94209467288636</v>
      </c>
      <c r="L93" s="2">
        <f>(K93*EXP($C$3-($C$4^2)/2+NORMSINV(AleatLivre!K90)*$C$4))</f>
        <v>833.82423827541572</v>
      </c>
      <c r="M93" s="2">
        <f>(L93*EXP($C$3-($C$4^2)/2+NORMSINV(AleatLivre!L90)*$C$4))</f>
        <v>852.88049863481069</v>
      </c>
      <c r="N93" s="2">
        <f>(M93*EXP($C$3-($C$4^2)/2+NORMSINV(AleatLivre!M90)*$C$4))</f>
        <v>909.71333834742711</v>
      </c>
      <c r="O93" s="2">
        <f>(N93*EXP($C$3-($C$4^2)/2+NORMSINV(AleatLivre!N90)*$C$4))</f>
        <v>982.0176790033903</v>
      </c>
      <c r="P93" s="2">
        <f>(O93*EXP($C$3-($C$4^2)/2+NORMSINV(AleatLivre!O90)*$C$4))</f>
        <v>1055.6610811024905</v>
      </c>
      <c r="Q93" s="2">
        <f>(P93*EXP($C$3-($C$4^2)/2+NORMSINV(AleatLivre!P90)*$C$4))</f>
        <v>1088.6592369802347</v>
      </c>
      <c r="R93" s="2">
        <f>(Q93*EXP($C$3-($C$4^2)/2+NORMSINV(AleatLivre!Q90)*$C$4))</f>
        <v>1153.8115056752301</v>
      </c>
      <c r="S93" s="2">
        <f>(R93*EXP($C$3-($C$4^2)/2+NORMSINV(AleatLivre!R90)*$C$4))</f>
        <v>1222.5503756374092</v>
      </c>
      <c r="T93" s="2">
        <f>(S93*EXP($C$3-($C$4^2)/2+NORMSINV(AleatLivre!S90)*$C$4))</f>
        <v>1288.3108832094401</v>
      </c>
      <c r="U93" s="2">
        <f>(T93*EXP($C$3-($C$4^2)/2+NORMSINV(AleatLivre!T90)*$C$4))</f>
        <v>1387.344937764426</v>
      </c>
      <c r="V93" s="2">
        <f>(U93*EXP($C$3-($C$4^2)/2+NORMSINV(AleatLivre!U90)*$C$4))</f>
        <v>1434.1986991868332</v>
      </c>
    </row>
    <row r="94" spans="1:22" x14ac:dyDescent="0.25">
      <c r="A94">
        <v>89</v>
      </c>
      <c r="B94" s="2">
        <f>Plan1!$B$9</f>
        <v>500</v>
      </c>
      <c r="C94" s="2">
        <f>(B94*EXP($C$3-($C$4^2)/2+NORMSINV(AleatLivre!B91)*$C$4))</f>
        <v>537.56841168484766</v>
      </c>
      <c r="D94" s="2">
        <f>(C94*EXP($C$3-($C$4^2)/2+NORMSINV(AleatLivre!C91)*$C$4))</f>
        <v>573.29925285478851</v>
      </c>
      <c r="E94" s="2">
        <f>(D94*EXP($C$3-($C$4^2)/2+NORMSINV(AleatLivre!D91)*$C$4))</f>
        <v>624.99478100702493</v>
      </c>
      <c r="F94" s="2">
        <f>(E94*EXP($C$3-($C$4^2)/2+NORMSINV(AleatLivre!E91)*$C$4))</f>
        <v>662.89398904911729</v>
      </c>
      <c r="G94" s="2">
        <f>(F94*EXP($C$3-($C$4^2)/2+NORMSINV(AleatLivre!F91)*$C$4))</f>
        <v>695.61385332094312</v>
      </c>
      <c r="H94" s="2">
        <f>(G94*EXP($C$3-($C$4^2)/2+NORMSINV(AleatLivre!G91)*$C$4))</f>
        <v>743.74619781043282</v>
      </c>
      <c r="I94" s="2">
        <f>(H94*EXP($C$3-($C$4^2)/2+NORMSINV(AleatLivre!H91)*$C$4))</f>
        <v>786.89572910462425</v>
      </c>
      <c r="J94" s="2">
        <f>(I94*EXP($C$3-($C$4^2)/2+NORMSINV(AleatLivre!I91)*$C$4))</f>
        <v>844.31716428727736</v>
      </c>
      <c r="K94" s="2">
        <f>(J94*EXP($C$3-($C$4^2)/2+NORMSINV(AleatLivre!J91)*$C$4))</f>
        <v>876.47377869804563</v>
      </c>
      <c r="L94" s="2">
        <f>(K94*EXP($C$3-($C$4^2)/2+NORMSINV(AleatLivre!K91)*$C$4))</f>
        <v>935.69885270050645</v>
      </c>
      <c r="M94" s="2">
        <f>(L94*EXP($C$3-($C$4^2)/2+NORMSINV(AleatLivre!L91)*$C$4))</f>
        <v>976.5796148521614</v>
      </c>
      <c r="N94" s="2">
        <f>(M94*EXP($C$3-($C$4^2)/2+NORMSINV(AleatLivre!M91)*$C$4))</f>
        <v>1029.2632333645965</v>
      </c>
      <c r="O94" s="2">
        <f>(N94*EXP($C$3-($C$4^2)/2+NORMSINV(AleatLivre!N91)*$C$4))</f>
        <v>1080.068925139848</v>
      </c>
      <c r="P94" s="2">
        <f>(O94*EXP($C$3-($C$4^2)/2+NORMSINV(AleatLivre!O91)*$C$4))</f>
        <v>1128.5890287512564</v>
      </c>
      <c r="Q94" s="2">
        <f>(P94*EXP($C$3-($C$4^2)/2+NORMSINV(AleatLivre!P91)*$C$4))</f>
        <v>1206.7904739212511</v>
      </c>
      <c r="R94" s="2">
        <f>(Q94*EXP($C$3-($C$4^2)/2+NORMSINV(AleatLivre!Q91)*$C$4))</f>
        <v>1250.3492660143229</v>
      </c>
      <c r="S94" s="2">
        <f>(R94*EXP($C$3-($C$4^2)/2+NORMSINV(AleatLivre!R91)*$C$4))</f>
        <v>1318.3384685892704</v>
      </c>
      <c r="T94" s="2">
        <f>(S94*EXP($C$3-($C$4^2)/2+NORMSINV(AleatLivre!S91)*$C$4))</f>
        <v>1385.0984368599497</v>
      </c>
      <c r="U94" s="2">
        <f>(T94*EXP($C$3-($C$4^2)/2+NORMSINV(AleatLivre!T91)*$C$4))</f>
        <v>1475.8463688881595</v>
      </c>
      <c r="V94" s="2">
        <f>(U94*EXP($C$3-($C$4^2)/2+NORMSINV(AleatLivre!U91)*$C$4))</f>
        <v>1534.1778883327347</v>
      </c>
    </row>
    <row r="95" spans="1:22" x14ac:dyDescent="0.25">
      <c r="A95">
        <v>90</v>
      </c>
      <c r="B95" s="2">
        <f>Plan1!$B$9</f>
        <v>500</v>
      </c>
      <c r="C95" s="2">
        <f>(B95*EXP($C$3-($C$4^2)/2+NORMSINV(AleatLivre!B92)*$C$4))</f>
        <v>538.50363425845728</v>
      </c>
      <c r="D95" s="2">
        <f>(C95*EXP($C$3-($C$4^2)/2+NORMSINV(AleatLivre!C92)*$C$4))</f>
        <v>572.98315724819724</v>
      </c>
      <c r="E95" s="2">
        <f>(D95*EXP($C$3-($C$4^2)/2+NORMSINV(AleatLivre!D92)*$C$4))</f>
        <v>598.10532504605794</v>
      </c>
      <c r="F95" s="2">
        <f>(E95*EXP($C$3-($C$4^2)/2+NORMSINV(AleatLivre!E92)*$C$4))</f>
        <v>614.15073933842075</v>
      </c>
      <c r="G95" s="2">
        <f>(F95*EXP($C$3-($C$4^2)/2+NORMSINV(AleatLivre!F92)*$C$4))</f>
        <v>636.27264989966693</v>
      </c>
      <c r="H95" s="2">
        <f>(G95*EXP($C$3-($C$4^2)/2+NORMSINV(AleatLivre!G92)*$C$4))</f>
        <v>686.40667384585151</v>
      </c>
      <c r="I95" s="2">
        <f>(H95*EXP($C$3-($C$4^2)/2+NORMSINV(AleatLivre!H92)*$C$4))</f>
        <v>731.91507647282174</v>
      </c>
      <c r="J95" s="2">
        <f>(I95*EXP($C$3-($C$4^2)/2+NORMSINV(AleatLivre!I92)*$C$4))</f>
        <v>756.46841887001608</v>
      </c>
      <c r="K95" s="2">
        <f>(J95*EXP($C$3-($C$4^2)/2+NORMSINV(AleatLivre!J92)*$C$4))</f>
        <v>789.25591705373233</v>
      </c>
      <c r="L95" s="2">
        <f>(K95*EXP($C$3-($C$4^2)/2+NORMSINV(AleatLivre!K92)*$C$4))</f>
        <v>843.94285498052045</v>
      </c>
      <c r="M95" s="2">
        <f>(L95*EXP($C$3-($C$4^2)/2+NORMSINV(AleatLivre!L92)*$C$4))</f>
        <v>896.30235733541804</v>
      </c>
      <c r="N95" s="2">
        <f>(M95*EXP($C$3-($C$4^2)/2+NORMSINV(AleatLivre!M92)*$C$4))</f>
        <v>974.16241277756706</v>
      </c>
      <c r="O95" s="2">
        <f>(N95*EXP($C$3-($C$4^2)/2+NORMSINV(AleatLivre!N92)*$C$4))</f>
        <v>1053.7002292255715</v>
      </c>
      <c r="P95" s="2">
        <f>(O95*EXP($C$3-($C$4^2)/2+NORMSINV(AleatLivre!O92)*$C$4))</f>
        <v>1141.0360419348601</v>
      </c>
      <c r="Q95" s="2">
        <f>(P95*EXP($C$3-($C$4^2)/2+NORMSINV(AleatLivre!P92)*$C$4))</f>
        <v>1200.3079452443981</v>
      </c>
      <c r="R95" s="2">
        <f>(Q95*EXP($C$3-($C$4^2)/2+NORMSINV(AleatLivre!Q92)*$C$4))</f>
        <v>1242.9640267891302</v>
      </c>
      <c r="S95" s="2">
        <f>(R95*EXP($C$3-($C$4^2)/2+NORMSINV(AleatLivre!R92)*$C$4))</f>
        <v>1332.0081570177474</v>
      </c>
      <c r="T95" s="2">
        <f>(S95*EXP($C$3-($C$4^2)/2+NORMSINV(AleatLivre!S92)*$C$4))</f>
        <v>1449.0823099954141</v>
      </c>
      <c r="U95" s="2">
        <f>(T95*EXP($C$3-($C$4^2)/2+NORMSINV(AleatLivre!T92)*$C$4))</f>
        <v>1506.0463467810819</v>
      </c>
      <c r="V95" s="2">
        <f>(U95*EXP($C$3-($C$4^2)/2+NORMSINV(AleatLivre!U92)*$C$4))</f>
        <v>1558.1103245744653</v>
      </c>
    </row>
    <row r="96" spans="1:22" x14ac:dyDescent="0.25">
      <c r="A96">
        <v>91</v>
      </c>
      <c r="B96" s="2">
        <f>Plan1!$B$9</f>
        <v>500</v>
      </c>
      <c r="C96" s="2">
        <f>(B96*EXP($C$3-($C$4^2)/2+NORMSINV(AleatLivre!B93)*$C$4))</f>
        <v>512.30457198025522</v>
      </c>
      <c r="D96" s="2">
        <f>(C96*EXP($C$3-($C$4^2)/2+NORMSINV(AleatLivre!C93)*$C$4))</f>
        <v>550.81490797530626</v>
      </c>
      <c r="E96" s="2">
        <f>(D96*EXP($C$3-($C$4^2)/2+NORMSINV(AleatLivre!D93)*$C$4))</f>
        <v>556.17042895553777</v>
      </c>
      <c r="F96" s="2">
        <f>(E96*EXP($C$3-($C$4^2)/2+NORMSINV(AleatLivre!E93)*$C$4))</f>
        <v>584.30907114281695</v>
      </c>
      <c r="G96" s="2">
        <f>(F96*EXP($C$3-($C$4^2)/2+NORMSINV(AleatLivre!F93)*$C$4))</f>
        <v>619.74796580604448</v>
      </c>
      <c r="H96" s="2">
        <f>(G96*EXP($C$3-($C$4^2)/2+NORMSINV(AleatLivre!G93)*$C$4))</f>
        <v>649.57246916106305</v>
      </c>
      <c r="I96" s="2">
        <f>(H96*EXP($C$3-($C$4^2)/2+NORMSINV(AleatLivre!H93)*$C$4))</f>
        <v>657.47585455267574</v>
      </c>
      <c r="J96" s="2">
        <f>(I96*EXP($C$3-($C$4^2)/2+NORMSINV(AleatLivre!I93)*$C$4))</f>
        <v>668.77974057227357</v>
      </c>
      <c r="K96" s="2">
        <f>(J96*EXP($C$3-($C$4^2)/2+NORMSINV(AleatLivre!J93)*$C$4))</f>
        <v>693.65145282077606</v>
      </c>
      <c r="L96" s="2">
        <f>(K96*EXP($C$3-($C$4^2)/2+NORMSINV(AleatLivre!K93)*$C$4))</f>
        <v>727.1810915248542</v>
      </c>
      <c r="M96" s="2">
        <f>(L96*EXP($C$3-($C$4^2)/2+NORMSINV(AleatLivre!L93)*$C$4))</f>
        <v>743.40111486913747</v>
      </c>
      <c r="N96" s="2">
        <f>(M96*EXP($C$3-($C$4^2)/2+NORMSINV(AleatLivre!M93)*$C$4))</f>
        <v>771.58088850477395</v>
      </c>
      <c r="O96" s="2">
        <f>(N96*EXP($C$3-($C$4^2)/2+NORMSINV(AleatLivre!N93)*$C$4))</f>
        <v>808.48922766927603</v>
      </c>
      <c r="P96" s="2">
        <f>(O96*EXP($C$3-($C$4^2)/2+NORMSINV(AleatLivre!O93)*$C$4))</f>
        <v>841.03434291282667</v>
      </c>
      <c r="Q96" s="2">
        <f>(P96*EXP($C$3-($C$4^2)/2+NORMSINV(AleatLivre!P93)*$C$4))</f>
        <v>872.22873506958513</v>
      </c>
      <c r="R96" s="2">
        <f>(Q96*EXP($C$3-($C$4^2)/2+NORMSINV(AleatLivre!Q93)*$C$4))</f>
        <v>953.30979727155204</v>
      </c>
      <c r="S96" s="2">
        <f>(R96*EXP($C$3-($C$4^2)/2+NORMSINV(AleatLivre!R93)*$C$4))</f>
        <v>992.70370619012385</v>
      </c>
      <c r="T96" s="2">
        <f>(S96*EXP($C$3-($C$4^2)/2+NORMSINV(AleatLivre!S93)*$C$4))</f>
        <v>1046.2206834498172</v>
      </c>
      <c r="U96" s="2">
        <f>(T96*EXP($C$3-($C$4^2)/2+NORMSINV(AleatLivre!T93)*$C$4))</f>
        <v>1116.4922651372619</v>
      </c>
      <c r="V96" s="2">
        <f>(U96*EXP($C$3-($C$4^2)/2+NORMSINV(AleatLivre!U93)*$C$4))</f>
        <v>1141.2097160061141</v>
      </c>
    </row>
    <row r="97" spans="1:22" x14ac:dyDescent="0.25">
      <c r="A97">
        <v>92</v>
      </c>
      <c r="B97" s="2">
        <f>Plan1!$B$9</f>
        <v>500</v>
      </c>
      <c r="C97" s="2">
        <f>(B97*EXP($C$3-($C$4^2)/2+NORMSINV(AleatLivre!B94)*$C$4))</f>
        <v>534.26270230168109</v>
      </c>
      <c r="D97" s="2">
        <f>(C97*EXP($C$3-($C$4^2)/2+NORMSINV(AleatLivre!C94)*$C$4))</f>
        <v>585.11927343091997</v>
      </c>
      <c r="E97" s="2">
        <f>(D97*EXP($C$3-($C$4^2)/2+NORMSINV(AleatLivre!D94)*$C$4))</f>
        <v>606.43770699812285</v>
      </c>
      <c r="F97" s="2">
        <f>(E97*EXP($C$3-($C$4^2)/2+NORMSINV(AleatLivre!E94)*$C$4))</f>
        <v>625.25128706850069</v>
      </c>
      <c r="G97" s="2">
        <f>(F97*EXP($C$3-($C$4^2)/2+NORMSINV(AleatLivre!F94)*$C$4))</f>
        <v>661.95002824442611</v>
      </c>
      <c r="H97" s="2">
        <f>(G97*EXP($C$3-($C$4^2)/2+NORMSINV(AleatLivre!G94)*$C$4))</f>
        <v>715.9922317852961</v>
      </c>
      <c r="I97" s="2">
        <f>(H97*EXP($C$3-($C$4^2)/2+NORMSINV(AleatLivre!H94)*$C$4))</f>
        <v>740.95485851263993</v>
      </c>
      <c r="J97" s="2">
        <f>(I97*EXP($C$3-($C$4^2)/2+NORMSINV(AleatLivre!I94)*$C$4))</f>
        <v>774.70536780278633</v>
      </c>
      <c r="K97" s="2">
        <f>(J97*EXP($C$3-($C$4^2)/2+NORMSINV(AleatLivre!J94)*$C$4))</f>
        <v>801.14543853946509</v>
      </c>
      <c r="L97" s="2">
        <f>(K97*EXP($C$3-($C$4^2)/2+NORMSINV(AleatLivre!K94)*$C$4))</f>
        <v>875.64116861454193</v>
      </c>
      <c r="M97" s="2">
        <f>(L97*EXP($C$3-($C$4^2)/2+NORMSINV(AleatLivre!L94)*$C$4))</f>
        <v>937.34103524826173</v>
      </c>
      <c r="N97" s="2">
        <f>(M97*EXP($C$3-($C$4^2)/2+NORMSINV(AleatLivre!M94)*$C$4))</f>
        <v>1010.2055163174384</v>
      </c>
      <c r="O97" s="2">
        <f>(N97*EXP($C$3-($C$4^2)/2+NORMSINV(AleatLivre!N94)*$C$4))</f>
        <v>1031.2608525130147</v>
      </c>
      <c r="P97" s="2">
        <f>(O97*EXP($C$3-($C$4^2)/2+NORMSINV(AleatLivre!O94)*$C$4))</f>
        <v>1067.5245858690464</v>
      </c>
      <c r="Q97" s="2">
        <f>(P97*EXP($C$3-($C$4^2)/2+NORMSINV(AleatLivre!P94)*$C$4))</f>
        <v>1140.0029021025198</v>
      </c>
      <c r="R97" s="2">
        <f>(Q97*EXP($C$3-($C$4^2)/2+NORMSINV(AleatLivre!Q94)*$C$4))</f>
        <v>1203.8331792988258</v>
      </c>
      <c r="S97" s="2">
        <f>(R97*EXP($C$3-($C$4^2)/2+NORMSINV(AleatLivre!R94)*$C$4))</f>
        <v>1249.6914592042965</v>
      </c>
      <c r="T97" s="2">
        <f>(S97*EXP($C$3-($C$4^2)/2+NORMSINV(AleatLivre!S94)*$C$4))</f>
        <v>1317.2867134799851</v>
      </c>
      <c r="U97" s="2">
        <f>(T97*EXP($C$3-($C$4^2)/2+NORMSINV(AleatLivre!T94)*$C$4))</f>
        <v>1377.0527849491289</v>
      </c>
      <c r="V97" s="2">
        <f>(U97*EXP($C$3-($C$4^2)/2+NORMSINV(AleatLivre!U94)*$C$4))</f>
        <v>1414.8815887422372</v>
      </c>
    </row>
    <row r="98" spans="1:22" x14ac:dyDescent="0.25">
      <c r="A98">
        <v>93</v>
      </c>
      <c r="B98" s="2">
        <f>Plan1!$B$9</f>
        <v>500</v>
      </c>
      <c r="C98" s="2">
        <f>(B98*EXP($C$3-($C$4^2)/2+NORMSINV(AleatLivre!B95)*$C$4))</f>
        <v>514.04167342990684</v>
      </c>
      <c r="D98" s="2">
        <f>(C98*EXP($C$3-($C$4^2)/2+NORMSINV(AleatLivre!C95)*$C$4))</f>
        <v>522.63270744294607</v>
      </c>
      <c r="E98" s="2">
        <f>(D98*EXP($C$3-($C$4^2)/2+NORMSINV(AleatLivre!D95)*$C$4))</f>
        <v>552.54516362852371</v>
      </c>
      <c r="F98" s="2">
        <f>(E98*EXP($C$3-($C$4^2)/2+NORMSINV(AleatLivre!E95)*$C$4))</f>
        <v>589.04168049154021</v>
      </c>
      <c r="G98" s="2">
        <f>(F98*EXP($C$3-($C$4^2)/2+NORMSINV(AleatLivre!F95)*$C$4))</f>
        <v>635.89603399659131</v>
      </c>
      <c r="H98" s="2">
        <f>(G98*EXP($C$3-($C$4^2)/2+NORMSINV(AleatLivre!G95)*$C$4))</f>
        <v>681.28021833073615</v>
      </c>
      <c r="I98" s="2">
        <f>(H98*EXP($C$3-($C$4^2)/2+NORMSINV(AleatLivre!H95)*$C$4))</f>
        <v>758.03777304099958</v>
      </c>
      <c r="J98" s="2">
        <f>(I98*EXP($C$3-($C$4^2)/2+NORMSINV(AleatLivre!I95)*$C$4))</f>
        <v>802.61245905873545</v>
      </c>
      <c r="K98" s="2">
        <f>(J98*EXP($C$3-($C$4^2)/2+NORMSINV(AleatLivre!J95)*$C$4))</f>
        <v>840.79230408210583</v>
      </c>
      <c r="L98" s="2">
        <f>(K98*EXP($C$3-($C$4^2)/2+NORMSINV(AleatLivre!K95)*$C$4))</f>
        <v>906.08407998664256</v>
      </c>
      <c r="M98" s="2">
        <f>(L98*EXP($C$3-($C$4^2)/2+NORMSINV(AleatLivre!L95)*$C$4))</f>
        <v>934.63926141962497</v>
      </c>
      <c r="N98" s="2">
        <f>(M98*EXP($C$3-($C$4^2)/2+NORMSINV(AleatLivre!M95)*$C$4))</f>
        <v>1005.225768836769</v>
      </c>
      <c r="O98" s="2">
        <f>(N98*EXP($C$3-($C$4^2)/2+NORMSINV(AleatLivre!N95)*$C$4))</f>
        <v>1019.0623028341669</v>
      </c>
      <c r="P98" s="2">
        <f>(O98*EXP($C$3-($C$4^2)/2+NORMSINV(AleatLivre!O95)*$C$4))</f>
        <v>1072.4739211392557</v>
      </c>
      <c r="Q98" s="2">
        <f>(P98*EXP($C$3-($C$4^2)/2+NORMSINV(AleatLivre!P95)*$C$4))</f>
        <v>1114.7938329900583</v>
      </c>
      <c r="R98" s="2">
        <f>(Q98*EXP($C$3-($C$4^2)/2+NORMSINV(AleatLivre!Q95)*$C$4))</f>
        <v>1155.756410902002</v>
      </c>
      <c r="S98" s="2">
        <f>(R98*EXP($C$3-($C$4^2)/2+NORMSINV(AleatLivre!R95)*$C$4))</f>
        <v>1232.7195869453501</v>
      </c>
      <c r="T98" s="2">
        <f>(S98*EXP($C$3-($C$4^2)/2+NORMSINV(AleatLivre!S95)*$C$4))</f>
        <v>1314.7911092033562</v>
      </c>
      <c r="U98" s="2">
        <f>(T98*EXP($C$3-($C$4^2)/2+NORMSINV(AleatLivre!T95)*$C$4))</f>
        <v>1351.6557077031553</v>
      </c>
      <c r="V98" s="2">
        <f>(U98*EXP($C$3-($C$4^2)/2+NORMSINV(AleatLivre!U95)*$C$4))</f>
        <v>1379.965574662511</v>
      </c>
    </row>
    <row r="99" spans="1:22" x14ac:dyDescent="0.25">
      <c r="A99">
        <v>94</v>
      </c>
      <c r="B99" s="2">
        <f>Plan1!$B$9</f>
        <v>500</v>
      </c>
      <c r="C99" s="2">
        <f>(B99*EXP($C$3-($C$4^2)/2+NORMSINV(AleatLivre!B96)*$C$4))</f>
        <v>535.74149922961647</v>
      </c>
      <c r="D99" s="2">
        <f>(C99*EXP($C$3-($C$4^2)/2+NORMSINV(AleatLivre!C96)*$C$4))</f>
        <v>560.53113029925817</v>
      </c>
      <c r="E99" s="2">
        <f>(D99*EXP($C$3-($C$4^2)/2+NORMSINV(AleatLivre!D96)*$C$4))</f>
        <v>589.53295822710777</v>
      </c>
      <c r="F99" s="2">
        <f>(E99*EXP($C$3-($C$4^2)/2+NORMSINV(AleatLivre!E96)*$C$4))</f>
        <v>601.80367526146847</v>
      </c>
      <c r="G99" s="2">
        <f>(F99*EXP($C$3-($C$4^2)/2+NORMSINV(AleatLivre!F96)*$C$4))</f>
        <v>633.69467061761111</v>
      </c>
      <c r="H99" s="2">
        <f>(G99*EXP($C$3-($C$4^2)/2+NORMSINV(AleatLivre!G96)*$C$4))</f>
        <v>688.17560839622342</v>
      </c>
      <c r="I99" s="2">
        <f>(H99*EXP($C$3-($C$4^2)/2+NORMSINV(AleatLivre!H96)*$C$4))</f>
        <v>726.57695341285068</v>
      </c>
      <c r="J99" s="2">
        <f>(I99*EXP($C$3-($C$4^2)/2+NORMSINV(AleatLivre!I96)*$C$4))</f>
        <v>775.19179914051733</v>
      </c>
      <c r="K99" s="2">
        <f>(J99*EXP($C$3-($C$4^2)/2+NORMSINV(AleatLivre!J96)*$C$4))</f>
        <v>815.44025142635985</v>
      </c>
      <c r="L99" s="2">
        <f>(K99*EXP($C$3-($C$4^2)/2+NORMSINV(AleatLivre!K96)*$C$4))</f>
        <v>883.23001394027324</v>
      </c>
      <c r="M99" s="2">
        <f>(L99*EXP($C$3-($C$4^2)/2+NORMSINV(AleatLivre!L96)*$C$4))</f>
        <v>934.20779909423766</v>
      </c>
      <c r="N99" s="2">
        <f>(M99*EXP($C$3-($C$4^2)/2+NORMSINV(AleatLivre!M96)*$C$4))</f>
        <v>965.05121529173289</v>
      </c>
      <c r="O99" s="2">
        <f>(N99*EXP($C$3-($C$4^2)/2+NORMSINV(AleatLivre!N96)*$C$4))</f>
        <v>1005.4467309977692</v>
      </c>
      <c r="P99" s="2">
        <f>(O99*EXP($C$3-($C$4^2)/2+NORMSINV(AleatLivre!O96)*$C$4))</f>
        <v>1119.6117803611714</v>
      </c>
      <c r="Q99" s="2">
        <f>(P99*EXP($C$3-($C$4^2)/2+NORMSINV(AleatLivre!P96)*$C$4))</f>
        <v>1168.7159279919319</v>
      </c>
      <c r="R99" s="2">
        <f>(Q99*EXP($C$3-($C$4^2)/2+NORMSINV(AleatLivre!Q96)*$C$4))</f>
        <v>1255.4759680637317</v>
      </c>
      <c r="S99" s="2">
        <f>(R99*EXP($C$3-($C$4^2)/2+NORMSINV(AleatLivre!R96)*$C$4))</f>
        <v>1359.8809879072119</v>
      </c>
      <c r="T99" s="2">
        <f>(S99*EXP($C$3-($C$4^2)/2+NORMSINV(AleatLivre!S96)*$C$4))</f>
        <v>1484.1627346912514</v>
      </c>
      <c r="U99" s="2">
        <f>(T99*EXP($C$3-($C$4^2)/2+NORMSINV(AleatLivre!T96)*$C$4))</f>
        <v>1564.9598844582697</v>
      </c>
      <c r="V99" s="2">
        <f>(U99*EXP($C$3-($C$4^2)/2+NORMSINV(AleatLivre!U96)*$C$4))</f>
        <v>1633.583536386082</v>
      </c>
    </row>
    <row r="100" spans="1:22" x14ac:dyDescent="0.25">
      <c r="A100">
        <v>95</v>
      </c>
      <c r="B100" s="2">
        <f>Plan1!$B$9</f>
        <v>500</v>
      </c>
      <c r="C100" s="2">
        <f>(B100*EXP($C$3-($C$4^2)/2+NORMSINV(AleatLivre!B97)*$C$4))</f>
        <v>530.97193459136793</v>
      </c>
      <c r="D100" s="2">
        <f>(C100*EXP($C$3-($C$4^2)/2+NORMSINV(AleatLivre!C97)*$C$4))</f>
        <v>551.79685440985236</v>
      </c>
      <c r="E100" s="2">
        <f>(D100*EXP($C$3-($C$4^2)/2+NORMSINV(AleatLivre!D97)*$C$4))</f>
        <v>578.03601871788953</v>
      </c>
      <c r="F100" s="2">
        <f>(E100*EXP($C$3-($C$4^2)/2+NORMSINV(AleatLivre!E97)*$C$4))</f>
        <v>584.64652921090294</v>
      </c>
      <c r="G100" s="2">
        <f>(F100*EXP($C$3-($C$4^2)/2+NORMSINV(AleatLivre!F97)*$C$4))</f>
        <v>606.94230809025828</v>
      </c>
      <c r="H100" s="2">
        <f>(G100*EXP($C$3-($C$4^2)/2+NORMSINV(AleatLivre!G97)*$C$4))</f>
        <v>639.65015697024887</v>
      </c>
      <c r="I100" s="2">
        <f>(H100*EXP($C$3-($C$4^2)/2+NORMSINV(AleatLivre!H97)*$C$4))</f>
        <v>665.76119876507892</v>
      </c>
      <c r="J100" s="2">
        <f>(I100*EXP($C$3-($C$4^2)/2+NORMSINV(AleatLivre!I97)*$C$4))</f>
        <v>709.45016949035471</v>
      </c>
      <c r="K100" s="2">
        <f>(J100*EXP($C$3-($C$4^2)/2+NORMSINV(AleatLivre!J97)*$C$4))</f>
        <v>768.33546761463651</v>
      </c>
      <c r="L100" s="2">
        <f>(K100*EXP($C$3-($C$4^2)/2+NORMSINV(AleatLivre!K97)*$C$4))</f>
        <v>808.2156866212656</v>
      </c>
      <c r="M100" s="2">
        <f>(L100*EXP($C$3-($C$4^2)/2+NORMSINV(AleatLivre!L97)*$C$4))</f>
        <v>868.7225243258664</v>
      </c>
      <c r="N100" s="2">
        <f>(M100*EXP($C$3-($C$4^2)/2+NORMSINV(AleatLivre!M97)*$C$4))</f>
        <v>914.85038241974394</v>
      </c>
      <c r="O100" s="2">
        <f>(N100*EXP($C$3-($C$4^2)/2+NORMSINV(AleatLivre!N97)*$C$4))</f>
        <v>975.0259195531886</v>
      </c>
      <c r="P100" s="2">
        <f>(O100*EXP($C$3-($C$4^2)/2+NORMSINV(AleatLivre!O97)*$C$4))</f>
        <v>1005.5377129007649</v>
      </c>
      <c r="Q100" s="2">
        <f>(P100*EXP($C$3-($C$4^2)/2+NORMSINV(AleatLivre!P97)*$C$4))</f>
        <v>1026.4022753989077</v>
      </c>
      <c r="R100" s="2">
        <f>(Q100*EXP($C$3-($C$4^2)/2+NORMSINV(AleatLivre!Q97)*$C$4))</f>
        <v>1073.1815845785111</v>
      </c>
      <c r="S100" s="2">
        <f>(R100*EXP($C$3-($C$4^2)/2+NORMSINV(AleatLivre!R97)*$C$4))</f>
        <v>1111.2988272450023</v>
      </c>
      <c r="T100" s="2">
        <f>(S100*EXP($C$3-($C$4^2)/2+NORMSINV(AleatLivre!S97)*$C$4))</f>
        <v>1174.2752060889313</v>
      </c>
      <c r="U100" s="2">
        <f>(T100*EXP($C$3-($C$4^2)/2+NORMSINV(AleatLivre!T97)*$C$4))</f>
        <v>1230.8331133104475</v>
      </c>
      <c r="V100" s="2">
        <f>(U100*EXP($C$3-($C$4^2)/2+NORMSINV(AleatLivre!U97)*$C$4))</f>
        <v>1270.9952873421742</v>
      </c>
    </row>
    <row r="101" spans="1:22" x14ac:dyDescent="0.25">
      <c r="A101">
        <v>96</v>
      </c>
      <c r="B101" s="2">
        <f>Plan1!$B$9</f>
        <v>500</v>
      </c>
      <c r="C101" s="2">
        <f>(B101*EXP($C$3-($C$4^2)/2+NORMSINV(AleatLivre!B98)*$C$4))</f>
        <v>517.62248507360891</v>
      </c>
      <c r="D101" s="2">
        <f>(C101*EXP($C$3-($C$4^2)/2+NORMSINV(AleatLivre!C98)*$C$4))</f>
        <v>569.11191084423501</v>
      </c>
      <c r="E101" s="2">
        <f>(D101*EXP($C$3-($C$4^2)/2+NORMSINV(AleatLivre!D98)*$C$4))</f>
        <v>595.50616993193637</v>
      </c>
      <c r="F101" s="2">
        <f>(E101*EXP($C$3-($C$4^2)/2+NORMSINV(AleatLivre!E98)*$C$4))</f>
        <v>642.3638216648751</v>
      </c>
      <c r="G101" s="2">
        <f>(F101*EXP($C$3-($C$4^2)/2+NORMSINV(AleatLivre!F98)*$C$4))</f>
        <v>654.20101193135395</v>
      </c>
      <c r="H101" s="2">
        <f>(G101*EXP($C$3-($C$4^2)/2+NORMSINV(AleatLivre!G98)*$C$4))</f>
        <v>664.3968395511713</v>
      </c>
      <c r="I101" s="2">
        <f>(H101*EXP($C$3-($C$4^2)/2+NORMSINV(AleatLivre!H98)*$C$4))</f>
        <v>685.70396596346779</v>
      </c>
      <c r="J101" s="2">
        <f>(I101*EXP($C$3-($C$4^2)/2+NORMSINV(AleatLivre!I98)*$C$4))</f>
        <v>712.23731285838232</v>
      </c>
      <c r="K101" s="2">
        <f>(J101*EXP($C$3-($C$4^2)/2+NORMSINV(AleatLivre!J98)*$C$4))</f>
        <v>754.16336048795756</v>
      </c>
      <c r="L101" s="2">
        <f>(K101*EXP($C$3-($C$4^2)/2+NORMSINV(AleatLivre!K98)*$C$4))</f>
        <v>781.21728418833152</v>
      </c>
      <c r="M101" s="2">
        <f>(L101*EXP($C$3-($C$4^2)/2+NORMSINV(AleatLivre!L98)*$C$4))</f>
        <v>860.98247358951221</v>
      </c>
      <c r="N101" s="2">
        <f>(M101*EXP($C$3-($C$4^2)/2+NORMSINV(AleatLivre!M98)*$C$4))</f>
        <v>889.22185323039548</v>
      </c>
      <c r="O101" s="2">
        <f>(N101*EXP($C$3-($C$4^2)/2+NORMSINV(AleatLivre!N98)*$C$4))</f>
        <v>956.10925824276455</v>
      </c>
      <c r="P101" s="2">
        <f>(O101*EXP($C$3-($C$4^2)/2+NORMSINV(AleatLivre!O98)*$C$4))</f>
        <v>953.69226076219888</v>
      </c>
      <c r="Q101" s="2">
        <f>(P101*EXP($C$3-($C$4^2)/2+NORMSINV(AleatLivre!P98)*$C$4))</f>
        <v>996.58583762547107</v>
      </c>
      <c r="R101" s="2">
        <f>(Q101*EXP($C$3-($C$4^2)/2+NORMSINV(AleatLivre!Q98)*$C$4))</f>
        <v>1022.7857893844177</v>
      </c>
      <c r="S101" s="2">
        <f>(R101*EXP($C$3-($C$4^2)/2+NORMSINV(AleatLivre!R98)*$C$4))</f>
        <v>1041.5005248594616</v>
      </c>
      <c r="T101" s="2">
        <f>(S101*EXP($C$3-($C$4^2)/2+NORMSINV(AleatLivre!S98)*$C$4))</f>
        <v>1054.6833597568029</v>
      </c>
      <c r="U101" s="2">
        <f>(T101*EXP($C$3-($C$4^2)/2+NORMSINV(AleatLivre!T98)*$C$4))</f>
        <v>1099.3988480542018</v>
      </c>
      <c r="V101" s="2">
        <f>(U101*EXP($C$3-($C$4^2)/2+NORMSINV(AleatLivre!U98)*$C$4))</f>
        <v>1161.8717292745841</v>
      </c>
    </row>
    <row r="102" spans="1:22" x14ac:dyDescent="0.25">
      <c r="A102">
        <v>97</v>
      </c>
      <c r="B102" s="2">
        <f>Plan1!$B$9</f>
        <v>500</v>
      </c>
      <c r="C102" s="2">
        <f>(B102*EXP($C$3-($C$4^2)/2+NORMSINV(AleatLivre!B99)*$C$4))</f>
        <v>509.94329880003954</v>
      </c>
      <c r="D102" s="2">
        <f>(C102*EXP($C$3-($C$4^2)/2+NORMSINV(AleatLivre!C99)*$C$4))</f>
        <v>546.84871930846532</v>
      </c>
      <c r="E102" s="2">
        <f>(D102*EXP($C$3-($C$4^2)/2+NORMSINV(AleatLivre!D99)*$C$4))</f>
        <v>563.05844107454743</v>
      </c>
      <c r="F102" s="2">
        <f>(E102*EXP($C$3-($C$4^2)/2+NORMSINV(AleatLivre!E99)*$C$4))</f>
        <v>596.93829960479582</v>
      </c>
      <c r="G102" s="2">
        <f>(F102*EXP($C$3-($C$4^2)/2+NORMSINV(AleatLivre!F99)*$C$4))</f>
        <v>601.98336176677685</v>
      </c>
      <c r="H102" s="2">
        <f>(G102*EXP($C$3-($C$4^2)/2+NORMSINV(AleatLivre!G99)*$C$4))</f>
        <v>646.96038641311691</v>
      </c>
      <c r="I102" s="2">
        <f>(H102*EXP($C$3-($C$4^2)/2+NORMSINV(AleatLivre!H99)*$C$4))</f>
        <v>690.59262598339217</v>
      </c>
      <c r="J102" s="2">
        <f>(I102*EXP($C$3-($C$4^2)/2+NORMSINV(AleatLivre!I99)*$C$4))</f>
        <v>726.537220715486</v>
      </c>
      <c r="K102" s="2">
        <f>(J102*EXP($C$3-($C$4^2)/2+NORMSINV(AleatLivre!J99)*$C$4))</f>
        <v>774.5769452529222</v>
      </c>
      <c r="L102" s="2">
        <f>(K102*EXP($C$3-($C$4^2)/2+NORMSINV(AleatLivre!K99)*$C$4))</f>
        <v>776.74429122214224</v>
      </c>
      <c r="M102" s="2">
        <f>(L102*EXP($C$3-($C$4^2)/2+NORMSINV(AleatLivre!L99)*$C$4))</f>
        <v>821.10543581314562</v>
      </c>
      <c r="N102" s="2">
        <f>(M102*EXP($C$3-($C$4^2)/2+NORMSINV(AleatLivre!M99)*$C$4))</f>
        <v>879.83288713796401</v>
      </c>
      <c r="O102" s="2">
        <f>(N102*EXP($C$3-($C$4^2)/2+NORMSINV(AleatLivre!N99)*$C$4))</f>
        <v>892.75340135376291</v>
      </c>
      <c r="P102" s="2">
        <f>(O102*EXP($C$3-($C$4^2)/2+NORMSINV(AleatLivre!O99)*$C$4))</f>
        <v>933.84939724339915</v>
      </c>
      <c r="Q102" s="2">
        <f>(P102*EXP($C$3-($C$4^2)/2+NORMSINV(AleatLivre!P99)*$C$4))</f>
        <v>987.52183371153842</v>
      </c>
      <c r="R102" s="2">
        <f>(Q102*EXP($C$3-($C$4^2)/2+NORMSINV(AleatLivre!Q99)*$C$4))</f>
        <v>1024.0995835950739</v>
      </c>
      <c r="S102" s="2">
        <f>(R102*EXP($C$3-($C$4^2)/2+NORMSINV(AleatLivre!R99)*$C$4))</f>
        <v>1087.4931885550207</v>
      </c>
      <c r="T102" s="2">
        <f>(S102*EXP($C$3-($C$4^2)/2+NORMSINV(AleatLivre!S99)*$C$4))</f>
        <v>1170.1177699073244</v>
      </c>
      <c r="U102" s="2">
        <f>(T102*EXP($C$3-($C$4^2)/2+NORMSINV(AleatLivre!T99)*$C$4))</f>
        <v>1228.5782878146581</v>
      </c>
      <c r="V102" s="2">
        <f>(U102*EXP($C$3-($C$4^2)/2+NORMSINV(AleatLivre!U99)*$C$4))</f>
        <v>1329.1948113901838</v>
      </c>
    </row>
    <row r="103" spans="1:22" x14ac:dyDescent="0.25">
      <c r="A103">
        <v>98</v>
      </c>
      <c r="B103" s="2">
        <f>Plan1!$B$9</f>
        <v>500</v>
      </c>
      <c r="C103" s="2">
        <f>(B103*EXP($C$3-($C$4^2)/2+NORMSINV(AleatLivre!B100)*$C$4))</f>
        <v>497.08290694387591</v>
      </c>
      <c r="D103" s="2">
        <f>(C103*EXP($C$3-($C$4^2)/2+NORMSINV(AleatLivre!C100)*$C$4))</f>
        <v>502.50180460423286</v>
      </c>
      <c r="E103" s="2">
        <f>(D103*EXP($C$3-($C$4^2)/2+NORMSINV(AleatLivre!D100)*$C$4))</f>
        <v>538.84970870625307</v>
      </c>
      <c r="F103" s="2">
        <f>(E103*EXP($C$3-($C$4^2)/2+NORMSINV(AleatLivre!E100)*$C$4))</f>
        <v>578.738071836784</v>
      </c>
      <c r="G103" s="2">
        <f>(F103*EXP($C$3-($C$4^2)/2+NORMSINV(AleatLivre!F100)*$C$4))</f>
        <v>587.31222809505846</v>
      </c>
      <c r="H103" s="2">
        <f>(G103*EXP($C$3-($C$4^2)/2+NORMSINV(AleatLivre!G100)*$C$4))</f>
        <v>609.60194643778664</v>
      </c>
      <c r="I103" s="2">
        <f>(H103*EXP($C$3-($C$4^2)/2+NORMSINV(AleatLivre!H100)*$C$4))</f>
        <v>645.31731395583381</v>
      </c>
      <c r="J103" s="2">
        <f>(I103*EXP($C$3-($C$4^2)/2+NORMSINV(AleatLivre!I100)*$C$4))</f>
        <v>695.26609010666459</v>
      </c>
      <c r="K103" s="2">
        <f>(J103*EXP($C$3-($C$4^2)/2+NORMSINV(AleatLivre!J100)*$C$4))</f>
        <v>718.76322812132992</v>
      </c>
      <c r="L103" s="2">
        <f>(K103*EXP($C$3-($C$4^2)/2+NORMSINV(AleatLivre!K100)*$C$4))</f>
        <v>780.73023658628676</v>
      </c>
      <c r="M103" s="2">
        <f>(L103*EXP($C$3-($C$4^2)/2+NORMSINV(AleatLivre!L100)*$C$4))</f>
        <v>806.91660798753503</v>
      </c>
      <c r="N103" s="2">
        <f>(M103*EXP($C$3-($C$4^2)/2+NORMSINV(AleatLivre!M100)*$C$4))</f>
        <v>847.93007565677487</v>
      </c>
      <c r="O103" s="2">
        <f>(N103*EXP($C$3-($C$4^2)/2+NORMSINV(AleatLivre!N100)*$C$4))</f>
        <v>912.25460239777067</v>
      </c>
      <c r="P103" s="2">
        <f>(O103*EXP($C$3-($C$4^2)/2+NORMSINV(AleatLivre!O100)*$C$4))</f>
        <v>933.38769697096404</v>
      </c>
      <c r="Q103" s="2">
        <f>(P103*EXP($C$3-($C$4^2)/2+NORMSINV(AleatLivre!P100)*$C$4))</f>
        <v>988.65993056182981</v>
      </c>
      <c r="R103" s="2">
        <f>(Q103*EXP($C$3-($C$4^2)/2+NORMSINV(AleatLivre!Q100)*$C$4))</f>
        <v>1016.6454004015435</v>
      </c>
      <c r="S103" s="2">
        <f>(R103*EXP($C$3-($C$4^2)/2+NORMSINV(AleatLivre!R100)*$C$4))</f>
        <v>1058.8555333098316</v>
      </c>
      <c r="T103" s="2">
        <f>(S103*EXP($C$3-($C$4^2)/2+NORMSINV(AleatLivre!S100)*$C$4))</f>
        <v>1121.37151875832</v>
      </c>
      <c r="U103" s="2">
        <f>(T103*EXP($C$3-($C$4^2)/2+NORMSINV(AleatLivre!T100)*$C$4))</f>
        <v>1162.9667142716376</v>
      </c>
      <c r="V103" s="2">
        <f>(U103*EXP($C$3-($C$4^2)/2+NORMSINV(AleatLivre!U100)*$C$4))</f>
        <v>1181.0273035472119</v>
      </c>
    </row>
    <row r="104" spans="1:22" x14ac:dyDescent="0.25">
      <c r="A104">
        <v>99</v>
      </c>
      <c r="B104" s="2">
        <f>Plan1!$B$9</f>
        <v>500</v>
      </c>
      <c r="C104" s="2">
        <f>(B104*EXP($C$3-($C$4^2)/2+NORMSINV(AleatLivre!B101)*$C$4))</f>
        <v>515.16306069199186</v>
      </c>
      <c r="D104" s="2">
        <f>(C104*EXP($C$3-($C$4^2)/2+NORMSINV(AleatLivre!C101)*$C$4))</f>
        <v>531.05505115776782</v>
      </c>
      <c r="E104" s="2">
        <f>(D104*EXP($C$3-($C$4^2)/2+NORMSINV(AleatLivre!D101)*$C$4))</f>
        <v>568.2859178862293</v>
      </c>
      <c r="F104" s="2">
        <f>(E104*EXP($C$3-($C$4^2)/2+NORMSINV(AleatLivre!E101)*$C$4))</f>
        <v>603.35697553271063</v>
      </c>
      <c r="G104" s="2">
        <f>(F104*EXP($C$3-($C$4^2)/2+NORMSINV(AleatLivre!F101)*$C$4))</f>
        <v>623.49475649483259</v>
      </c>
      <c r="H104" s="2">
        <f>(G104*EXP($C$3-($C$4^2)/2+NORMSINV(AleatLivre!G101)*$C$4))</f>
        <v>659.83240272100647</v>
      </c>
      <c r="I104" s="2">
        <f>(H104*EXP($C$3-($C$4^2)/2+NORMSINV(AleatLivre!H101)*$C$4))</f>
        <v>658.39368257817887</v>
      </c>
      <c r="J104" s="2">
        <f>(I104*EXP($C$3-($C$4^2)/2+NORMSINV(AleatLivre!I101)*$C$4))</f>
        <v>678.91844202887194</v>
      </c>
      <c r="K104" s="2">
        <f>(J104*EXP($C$3-($C$4^2)/2+NORMSINV(AleatLivre!J101)*$C$4))</f>
        <v>725.85569832660713</v>
      </c>
      <c r="L104" s="2">
        <f>(K104*EXP($C$3-($C$4^2)/2+NORMSINV(AleatLivre!K101)*$C$4))</f>
        <v>753.79883192918578</v>
      </c>
      <c r="M104" s="2">
        <f>(L104*EXP($C$3-($C$4^2)/2+NORMSINV(AleatLivre!L101)*$C$4))</f>
        <v>810.35874005239384</v>
      </c>
      <c r="N104" s="2">
        <f>(M104*EXP($C$3-($C$4^2)/2+NORMSINV(AleatLivre!M101)*$C$4))</f>
        <v>840.84372244840722</v>
      </c>
      <c r="O104" s="2">
        <f>(N104*EXP($C$3-($C$4^2)/2+NORMSINV(AleatLivre!N101)*$C$4))</f>
        <v>885.18764062650666</v>
      </c>
      <c r="P104" s="2">
        <f>(O104*EXP($C$3-($C$4^2)/2+NORMSINV(AleatLivre!O101)*$C$4))</f>
        <v>945.23049634259257</v>
      </c>
      <c r="Q104" s="2">
        <f>(P104*EXP($C$3-($C$4^2)/2+NORMSINV(AleatLivre!P101)*$C$4))</f>
        <v>1006.982724884302</v>
      </c>
      <c r="R104" s="2">
        <f>(Q104*EXP($C$3-($C$4^2)/2+NORMSINV(AleatLivre!Q101)*$C$4))</f>
        <v>1064.8936452191272</v>
      </c>
      <c r="S104" s="2">
        <f>(R104*EXP($C$3-($C$4^2)/2+NORMSINV(AleatLivre!R101)*$C$4))</f>
        <v>1131.0530166731551</v>
      </c>
      <c r="T104" s="2">
        <f>(S104*EXP($C$3-($C$4^2)/2+NORMSINV(AleatLivre!S101)*$C$4))</f>
        <v>1151.9045239692712</v>
      </c>
      <c r="U104" s="2">
        <f>(T104*EXP($C$3-($C$4^2)/2+NORMSINV(AleatLivre!T101)*$C$4))</f>
        <v>1243.3328160940184</v>
      </c>
      <c r="V104" s="2">
        <f>(U104*EXP($C$3-($C$4^2)/2+NORMSINV(AleatLivre!U101)*$C$4))</f>
        <v>1312.495141921919</v>
      </c>
    </row>
    <row r="105" spans="1:22" x14ac:dyDescent="0.25">
      <c r="A105">
        <v>100</v>
      </c>
      <c r="B105" s="2">
        <f>Plan1!$B$9</f>
        <v>500</v>
      </c>
      <c r="C105" s="2">
        <f>(B105*EXP($C$3-($C$4^2)/2+NORMSINV(AleatLivre!B102)*$C$4))</f>
        <v>501.84885247630763</v>
      </c>
      <c r="D105" s="2">
        <f>(C105*EXP($C$3-($C$4^2)/2+NORMSINV(AleatLivre!C102)*$C$4))</f>
        <v>544.1639354911041</v>
      </c>
      <c r="E105" s="2">
        <f>(D105*EXP($C$3-($C$4^2)/2+NORMSINV(AleatLivre!D102)*$C$4))</f>
        <v>573.77316491592683</v>
      </c>
      <c r="F105" s="2">
        <f>(E105*EXP($C$3-($C$4^2)/2+NORMSINV(AleatLivre!E102)*$C$4))</f>
        <v>612.80269499094925</v>
      </c>
      <c r="G105" s="2">
        <f>(F105*EXP($C$3-($C$4^2)/2+NORMSINV(AleatLivre!F102)*$C$4))</f>
        <v>631.42223412871022</v>
      </c>
      <c r="H105" s="2">
        <f>(G105*EXP($C$3-($C$4^2)/2+NORMSINV(AleatLivre!G102)*$C$4))</f>
        <v>672.53883705317901</v>
      </c>
      <c r="I105" s="2">
        <f>(H105*EXP($C$3-($C$4^2)/2+NORMSINV(AleatLivre!H102)*$C$4))</f>
        <v>698.76372855445936</v>
      </c>
      <c r="J105" s="2">
        <f>(I105*EXP($C$3-($C$4^2)/2+NORMSINV(AleatLivre!I102)*$C$4))</f>
        <v>720.09946958823218</v>
      </c>
      <c r="K105" s="2">
        <f>(J105*EXP($C$3-($C$4^2)/2+NORMSINV(AleatLivre!J102)*$C$4))</f>
        <v>729.56168502246942</v>
      </c>
      <c r="L105" s="2">
        <f>(K105*EXP($C$3-($C$4^2)/2+NORMSINV(AleatLivre!K102)*$C$4))</f>
        <v>754.46295821384695</v>
      </c>
      <c r="M105" s="2">
        <f>(L105*EXP($C$3-($C$4^2)/2+NORMSINV(AleatLivre!L102)*$C$4))</f>
        <v>783.51793220325681</v>
      </c>
      <c r="N105" s="2">
        <f>(M105*EXP($C$3-($C$4^2)/2+NORMSINV(AleatLivre!M102)*$C$4))</f>
        <v>820.21029173471993</v>
      </c>
      <c r="O105" s="2">
        <f>(N105*EXP($C$3-($C$4^2)/2+NORMSINV(AleatLivre!N102)*$C$4))</f>
        <v>888.53753579005593</v>
      </c>
      <c r="P105" s="2">
        <f>(O105*EXP($C$3-($C$4^2)/2+NORMSINV(AleatLivre!O102)*$C$4))</f>
        <v>943.86380984330356</v>
      </c>
      <c r="Q105" s="2">
        <f>(P105*EXP($C$3-($C$4^2)/2+NORMSINV(AleatLivre!P102)*$C$4))</f>
        <v>988.23869132754021</v>
      </c>
      <c r="R105" s="2">
        <f>(Q105*EXP($C$3-($C$4^2)/2+NORMSINV(AleatLivre!Q102)*$C$4))</f>
        <v>1045.5959855462138</v>
      </c>
      <c r="S105" s="2">
        <f>(R105*EXP($C$3-($C$4^2)/2+NORMSINV(AleatLivre!R102)*$C$4))</f>
        <v>1082.6634246216347</v>
      </c>
      <c r="T105" s="2">
        <f>(S105*EXP($C$3-($C$4^2)/2+NORMSINV(AleatLivre!S102)*$C$4))</f>
        <v>1156.4630709914702</v>
      </c>
      <c r="U105" s="2">
        <f>(T105*EXP($C$3-($C$4^2)/2+NORMSINV(AleatLivre!T102)*$C$4))</f>
        <v>1221.7338405737767</v>
      </c>
      <c r="V105" s="2">
        <f>(U105*EXP($C$3-($C$4^2)/2+NORMSINV(AleatLivre!U102)*$C$4))</f>
        <v>1257.3661243716097</v>
      </c>
    </row>
    <row r="106" spans="1:22" x14ac:dyDescent="0.25">
      <c r="A106">
        <v>101</v>
      </c>
      <c r="B106" s="2">
        <f>Plan1!$B$9</f>
        <v>500</v>
      </c>
      <c r="C106" s="2">
        <f>(B106*EXP($C$3-($C$4^2)/2+NORMSINV(AleatLivre!B103)*$C$4))</f>
        <v>523.85440316572976</v>
      </c>
      <c r="D106" s="2">
        <f>(C106*EXP($C$3-($C$4^2)/2+NORMSINV(AleatLivre!C103)*$C$4))</f>
        <v>556.28099268123356</v>
      </c>
      <c r="E106" s="2">
        <f>(D106*EXP($C$3-($C$4^2)/2+NORMSINV(AleatLivre!D103)*$C$4))</f>
        <v>572.36610922704199</v>
      </c>
      <c r="F106" s="2">
        <f>(E106*EXP($C$3-($C$4^2)/2+NORMSINV(AleatLivre!E103)*$C$4))</f>
        <v>580.5808572410441</v>
      </c>
      <c r="G106" s="2">
        <f>(F106*EXP($C$3-($C$4^2)/2+NORMSINV(AleatLivre!F103)*$C$4))</f>
        <v>587.50258608514866</v>
      </c>
      <c r="H106" s="2">
        <f>(G106*EXP($C$3-($C$4^2)/2+NORMSINV(AleatLivre!G103)*$C$4))</f>
        <v>640.88567276483923</v>
      </c>
      <c r="I106" s="2">
        <f>(H106*EXP($C$3-($C$4^2)/2+NORMSINV(AleatLivre!H103)*$C$4))</f>
        <v>663.69799132534843</v>
      </c>
      <c r="J106" s="2">
        <f>(I106*EXP($C$3-($C$4^2)/2+NORMSINV(AleatLivre!I103)*$C$4))</f>
        <v>691.79386383906217</v>
      </c>
      <c r="K106" s="2">
        <f>(J106*EXP($C$3-($C$4^2)/2+NORMSINV(AleatLivre!J103)*$C$4))</f>
        <v>730.63126232943034</v>
      </c>
      <c r="L106" s="2">
        <f>(K106*EXP($C$3-($C$4^2)/2+NORMSINV(AleatLivre!K103)*$C$4))</f>
        <v>753.38920667356706</v>
      </c>
      <c r="M106" s="2">
        <f>(L106*EXP($C$3-($C$4^2)/2+NORMSINV(AleatLivre!L103)*$C$4))</f>
        <v>777.68079800733051</v>
      </c>
      <c r="N106" s="2">
        <f>(M106*EXP($C$3-($C$4^2)/2+NORMSINV(AleatLivre!M103)*$C$4))</f>
        <v>831.63255700653713</v>
      </c>
      <c r="O106" s="2">
        <f>(N106*EXP($C$3-($C$4^2)/2+NORMSINV(AleatLivre!N103)*$C$4))</f>
        <v>876.98999234575615</v>
      </c>
      <c r="P106" s="2">
        <f>(O106*EXP($C$3-($C$4^2)/2+NORMSINV(AleatLivre!O103)*$C$4))</f>
        <v>905.16507534740947</v>
      </c>
      <c r="Q106" s="2">
        <f>(P106*EXP($C$3-($C$4^2)/2+NORMSINV(AleatLivre!P103)*$C$4))</f>
        <v>940.34946629341005</v>
      </c>
      <c r="R106" s="2">
        <f>(Q106*EXP($C$3-($C$4^2)/2+NORMSINV(AleatLivre!Q103)*$C$4))</f>
        <v>971.93808740335123</v>
      </c>
      <c r="S106" s="2">
        <f>(R106*EXP($C$3-($C$4^2)/2+NORMSINV(AleatLivre!R103)*$C$4))</f>
        <v>1015.6112853114014</v>
      </c>
      <c r="T106" s="2">
        <f>(S106*EXP($C$3-($C$4^2)/2+NORMSINV(AleatLivre!S103)*$C$4))</f>
        <v>1046.9244552463947</v>
      </c>
      <c r="U106" s="2">
        <f>(T106*EXP($C$3-($C$4^2)/2+NORMSINV(AleatLivre!T103)*$C$4))</f>
        <v>1092.1366389685418</v>
      </c>
      <c r="V106" s="2">
        <f>(U106*EXP($C$3-($C$4^2)/2+NORMSINV(AleatLivre!U103)*$C$4))</f>
        <v>1153.4166185297545</v>
      </c>
    </row>
    <row r="107" spans="1:22" x14ac:dyDescent="0.25">
      <c r="A107">
        <v>102</v>
      </c>
      <c r="B107" s="2">
        <f>Plan1!$B$9</f>
        <v>500</v>
      </c>
      <c r="C107" s="2">
        <f>(B107*EXP($C$3-($C$4^2)/2+NORMSINV(AleatLivre!B104)*$C$4))</f>
        <v>531.22683128634765</v>
      </c>
      <c r="D107" s="2">
        <f>(C107*EXP($C$3-($C$4^2)/2+NORMSINV(AleatLivre!C104)*$C$4))</f>
        <v>550.57571963348971</v>
      </c>
      <c r="E107" s="2">
        <f>(D107*EXP($C$3-($C$4^2)/2+NORMSINV(AleatLivre!D104)*$C$4))</f>
        <v>589.33480541493327</v>
      </c>
      <c r="F107" s="2">
        <f>(E107*EXP($C$3-($C$4^2)/2+NORMSINV(AleatLivre!E104)*$C$4))</f>
        <v>626.27870559675898</v>
      </c>
      <c r="G107" s="2">
        <f>(F107*EXP($C$3-($C$4^2)/2+NORMSINV(AleatLivre!F104)*$C$4))</f>
        <v>657.10274468894602</v>
      </c>
      <c r="H107" s="2">
        <f>(G107*EXP($C$3-($C$4^2)/2+NORMSINV(AleatLivre!G104)*$C$4))</f>
        <v>700.02989051455711</v>
      </c>
      <c r="I107" s="2">
        <f>(H107*EXP($C$3-($C$4^2)/2+NORMSINV(AleatLivre!H104)*$C$4))</f>
        <v>746.68242362257638</v>
      </c>
      <c r="J107" s="2">
        <f>(I107*EXP($C$3-($C$4^2)/2+NORMSINV(AleatLivre!I104)*$C$4))</f>
        <v>793.31311356409833</v>
      </c>
      <c r="K107" s="2">
        <f>(J107*EXP($C$3-($C$4^2)/2+NORMSINV(AleatLivre!J104)*$C$4))</f>
        <v>850.90606897865291</v>
      </c>
      <c r="L107" s="2">
        <f>(K107*EXP($C$3-($C$4^2)/2+NORMSINV(AleatLivre!K104)*$C$4))</f>
        <v>863.15244892612623</v>
      </c>
      <c r="M107" s="2">
        <f>(L107*EXP($C$3-($C$4^2)/2+NORMSINV(AleatLivre!L104)*$C$4))</f>
        <v>863.28457100247147</v>
      </c>
      <c r="N107" s="2">
        <f>(M107*EXP($C$3-($C$4^2)/2+NORMSINV(AleatLivre!M104)*$C$4))</f>
        <v>912.87217698220593</v>
      </c>
      <c r="O107" s="2">
        <f>(N107*EXP($C$3-($C$4^2)/2+NORMSINV(AleatLivre!N104)*$C$4))</f>
        <v>995.5577201113216</v>
      </c>
      <c r="P107" s="2">
        <f>(O107*EXP($C$3-($C$4^2)/2+NORMSINV(AleatLivre!O104)*$C$4))</f>
        <v>1064.5732669956521</v>
      </c>
      <c r="Q107" s="2">
        <f>(P107*EXP($C$3-($C$4^2)/2+NORMSINV(AleatLivre!P104)*$C$4))</f>
        <v>1121.999775752726</v>
      </c>
      <c r="R107" s="2">
        <f>(Q107*EXP($C$3-($C$4^2)/2+NORMSINV(AleatLivre!Q104)*$C$4))</f>
        <v>1195.0847789517184</v>
      </c>
      <c r="S107" s="2">
        <f>(R107*EXP($C$3-($C$4^2)/2+NORMSINV(AleatLivre!R104)*$C$4))</f>
        <v>1289.72881482248</v>
      </c>
      <c r="T107" s="2">
        <f>(S107*EXP($C$3-($C$4^2)/2+NORMSINV(AleatLivre!S104)*$C$4))</f>
        <v>1346.29045628167</v>
      </c>
      <c r="U107" s="2">
        <f>(T107*EXP($C$3-($C$4^2)/2+NORMSINV(AleatLivre!T104)*$C$4))</f>
        <v>1371.5174677397029</v>
      </c>
      <c r="V107" s="2">
        <f>(U107*EXP($C$3-($C$4^2)/2+NORMSINV(AleatLivre!U104)*$C$4))</f>
        <v>1421.8385370441956</v>
      </c>
    </row>
    <row r="108" spans="1:22" x14ac:dyDescent="0.25">
      <c r="A108">
        <v>103</v>
      </c>
      <c r="B108" s="2">
        <f>Plan1!$B$9</f>
        <v>500</v>
      </c>
      <c r="C108" s="2">
        <f>(B108*EXP($C$3-($C$4^2)/2+NORMSINV(AleatLivre!B105)*$C$4))</f>
        <v>532.17326687688728</v>
      </c>
      <c r="D108" s="2">
        <f>(C108*EXP($C$3-($C$4^2)/2+NORMSINV(AleatLivre!C105)*$C$4))</f>
        <v>572.363011194205</v>
      </c>
      <c r="E108" s="2">
        <f>(D108*EXP($C$3-($C$4^2)/2+NORMSINV(AleatLivre!D105)*$C$4))</f>
        <v>600.65562066107304</v>
      </c>
      <c r="F108" s="2">
        <f>(E108*EXP($C$3-($C$4^2)/2+NORMSINV(AleatLivre!E105)*$C$4))</f>
        <v>617.47230860354784</v>
      </c>
      <c r="G108" s="2">
        <f>(F108*EXP($C$3-($C$4^2)/2+NORMSINV(AleatLivre!F105)*$C$4))</f>
        <v>654.004556120031</v>
      </c>
      <c r="H108" s="2">
        <f>(G108*EXP($C$3-($C$4^2)/2+NORMSINV(AleatLivre!G105)*$C$4))</f>
        <v>661.10641439426877</v>
      </c>
      <c r="I108" s="2">
        <f>(H108*EXP($C$3-($C$4^2)/2+NORMSINV(AleatLivre!H105)*$C$4))</f>
        <v>683.81485206004083</v>
      </c>
      <c r="J108" s="2">
        <f>(I108*EXP($C$3-($C$4^2)/2+NORMSINV(AleatLivre!I105)*$C$4))</f>
        <v>716.66110397373416</v>
      </c>
      <c r="K108" s="2">
        <f>(J108*EXP($C$3-($C$4^2)/2+NORMSINV(AleatLivre!J105)*$C$4))</f>
        <v>738.66778525549864</v>
      </c>
      <c r="L108" s="2">
        <f>(K108*EXP($C$3-($C$4^2)/2+NORMSINV(AleatLivre!K105)*$C$4))</f>
        <v>749.11621347500113</v>
      </c>
      <c r="M108" s="2">
        <f>(L108*EXP($C$3-($C$4^2)/2+NORMSINV(AleatLivre!L105)*$C$4))</f>
        <v>801.70863685792449</v>
      </c>
      <c r="N108" s="2">
        <f>(M108*EXP($C$3-($C$4^2)/2+NORMSINV(AleatLivre!M105)*$C$4))</f>
        <v>851.47909048574559</v>
      </c>
      <c r="O108" s="2">
        <f>(N108*EXP($C$3-($C$4^2)/2+NORMSINV(AleatLivre!N105)*$C$4))</f>
        <v>915.13410128460168</v>
      </c>
      <c r="P108" s="2">
        <f>(O108*EXP($C$3-($C$4^2)/2+NORMSINV(AleatLivre!O105)*$C$4))</f>
        <v>957.1128305212394</v>
      </c>
      <c r="Q108" s="2">
        <f>(P108*EXP($C$3-($C$4^2)/2+NORMSINV(AleatLivre!P105)*$C$4))</f>
        <v>1048.9498314973216</v>
      </c>
      <c r="R108" s="2">
        <f>(Q108*EXP($C$3-($C$4^2)/2+NORMSINV(AleatLivre!Q105)*$C$4))</f>
        <v>1077.4562651622518</v>
      </c>
      <c r="S108" s="2">
        <f>(R108*EXP($C$3-($C$4^2)/2+NORMSINV(AleatLivre!R105)*$C$4))</f>
        <v>1157.061159127876</v>
      </c>
      <c r="T108" s="2">
        <f>(S108*EXP($C$3-($C$4^2)/2+NORMSINV(AleatLivre!S105)*$C$4))</f>
        <v>1163.3431203346063</v>
      </c>
      <c r="U108" s="2">
        <f>(T108*EXP($C$3-($C$4^2)/2+NORMSINV(AleatLivre!T105)*$C$4))</f>
        <v>1219.3617059963772</v>
      </c>
      <c r="V108" s="2">
        <f>(U108*EXP($C$3-($C$4^2)/2+NORMSINV(AleatLivre!U105)*$C$4))</f>
        <v>1278.1776930913136</v>
      </c>
    </row>
    <row r="109" spans="1:22" x14ac:dyDescent="0.25">
      <c r="A109">
        <v>104</v>
      </c>
      <c r="B109" s="2">
        <f>Plan1!$B$9</f>
        <v>500</v>
      </c>
      <c r="C109" s="2">
        <f>(B109*EXP($C$3-($C$4^2)/2+NORMSINV(AleatLivre!B106)*$C$4))</f>
        <v>515.33179425718231</v>
      </c>
      <c r="D109" s="2">
        <f>(C109*EXP($C$3-($C$4^2)/2+NORMSINV(AleatLivre!C106)*$C$4))</f>
        <v>527.5081809013883</v>
      </c>
      <c r="E109" s="2">
        <f>(D109*EXP($C$3-($C$4^2)/2+NORMSINV(AleatLivre!D106)*$C$4))</f>
        <v>571.92195967240968</v>
      </c>
      <c r="F109" s="2">
        <f>(E109*EXP($C$3-($C$4^2)/2+NORMSINV(AleatLivre!E106)*$C$4))</f>
        <v>615.27140454497669</v>
      </c>
      <c r="G109" s="2">
        <f>(F109*EXP($C$3-($C$4^2)/2+NORMSINV(AleatLivre!F106)*$C$4))</f>
        <v>651.23545346094079</v>
      </c>
      <c r="H109" s="2">
        <f>(G109*EXP($C$3-($C$4^2)/2+NORMSINV(AleatLivre!G106)*$C$4))</f>
        <v>674.18925195867348</v>
      </c>
      <c r="I109" s="2">
        <f>(H109*EXP($C$3-($C$4^2)/2+NORMSINV(AleatLivre!H106)*$C$4))</f>
        <v>694.04315764561738</v>
      </c>
      <c r="J109" s="2">
        <f>(I109*EXP($C$3-($C$4^2)/2+NORMSINV(AleatLivre!I106)*$C$4))</f>
        <v>732.99379147179195</v>
      </c>
      <c r="K109" s="2">
        <f>(J109*EXP($C$3-($C$4^2)/2+NORMSINV(AleatLivre!J106)*$C$4))</f>
        <v>745.0555089860344</v>
      </c>
      <c r="L109" s="2">
        <f>(K109*EXP($C$3-($C$4^2)/2+NORMSINV(AleatLivre!K106)*$C$4))</f>
        <v>774.77593907215555</v>
      </c>
      <c r="M109" s="2">
        <f>(L109*EXP($C$3-($C$4^2)/2+NORMSINV(AleatLivre!L106)*$C$4))</f>
        <v>824.69071706199441</v>
      </c>
      <c r="N109" s="2">
        <f>(M109*EXP($C$3-($C$4^2)/2+NORMSINV(AleatLivre!M106)*$C$4))</f>
        <v>865.83042559781313</v>
      </c>
      <c r="O109" s="2">
        <f>(N109*EXP($C$3-($C$4^2)/2+NORMSINV(AleatLivre!N106)*$C$4))</f>
        <v>906.98257339990494</v>
      </c>
      <c r="P109" s="2">
        <f>(O109*EXP($C$3-($C$4^2)/2+NORMSINV(AleatLivre!O106)*$C$4))</f>
        <v>964.1167341698648</v>
      </c>
      <c r="Q109" s="2">
        <f>(P109*EXP($C$3-($C$4^2)/2+NORMSINV(AleatLivre!P106)*$C$4))</f>
        <v>1055.3843145097303</v>
      </c>
      <c r="R109" s="2">
        <f>(Q109*EXP($C$3-($C$4^2)/2+NORMSINV(AleatLivre!Q106)*$C$4))</f>
        <v>1100.9001918884303</v>
      </c>
      <c r="S109" s="2">
        <f>(R109*EXP($C$3-($C$4^2)/2+NORMSINV(AleatLivre!R106)*$C$4))</f>
        <v>1145.834149398411</v>
      </c>
      <c r="T109" s="2">
        <f>(S109*EXP($C$3-($C$4^2)/2+NORMSINV(AleatLivre!S106)*$C$4))</f>
        <v>1183.8752464853799</v>
      </c>
      <c r="U109" s="2">
        <f>(T109*EXP($C$3-($C$4^2)/2+NORMSINV(AleatLivre!T106)*$C$4))</f>
        <v>1297.1844343293837</v>
      </c>
      <c r="V109" s="2">
        <f>(U109*EXP($C$3-($C$4^2)/2+NORMSINV(AleatLivre!U106)*$C$4))</f>
        <v>1342.4222485645735</v>
      </c>
    </row>
    <row r="110" spans="1:22" x14ac:dyDescent="0.25">
      <c r="A110">
        <v>105</v>
      </c>
      <c r="B110" s="2">
        <f>Plan1!$B$9</f>
        <v>500</v>
      </c>
      <c r="C110" s="2">
        <f>(B110*EXP($C$3-($C$4^2)/2+NORMSINV(AleatLivre!B107)*$C$4))</f>
        <v>516.34218886474173</v>
      </c>
      <c r="D110" s="2">
        <f>(C110*EXP($C$3-($C$4^2)/2+NORMSINV(AleatLivre!C107)*$C$4))</f>
        <v>541.05191896825761</v>
      </c>
      <c r="E110" s="2">
        <f>(D110*EXP($C$3-($C$4^2)/2+NORMSINV(AleatLivre!D107)*$C$4))</f>
        <v>564.97523287085733</v>
      </c>
      <c r="F110" s="2">
        <f>(E110*EXP($C$3-($C$4^2)/2+NORMSINV(AleatLivre!E107)*$C$4))</f>
        <v>590.69671403714972</v>
      </c>
      <c r="G110" s="2">
        <f>(F110*EXP($C$3-($C$4^2)/2+NORMSINV(AleatLivre!F107)*$C$4))</f>
        <v>611.29235811179058</v>
      </c>
      <c r="H110" s="2">
        <f>(G110*EXP($C$3-($C$4^2)/2+NORMSINV(AleatLivre!G107)*$C$4))</f>
        <v>646.365188673288</v>
      </c>
      <c r="I110" s="2">
        <f>(H110*EXP($C$3-($C$4^2)/2+NORMSINV(AleatLivre!H107)*$C$4))</f>
        <v>703.62105517747182</v>
      </c>
      <c r="J110" s="2">
        <f>(I110*EXP($C$3-($C$4^2)/2+NORMSINV(AleatLivre!I107)*$C$4))</f>
        <v>778.14193173870922</v>
      </c>
      <c r="K110" s="2">
        <f>(J110*EXP($C$3-($C$4^2)/2+NORMSINV(AleatLivre!J107)*$C$4))</f>
        <v>803.33526351135401</v>
      </c>
      <c r="L110" s="2">
        <f>(K110*EXP($C$3-($C$4^2)/2+NORMSINV(AleatLivre!K107)*$C$4))</f>
        <v>859.50069115528618</v>
      </c>
      <c r="M110" s="2">
        <f>(L110*EXP($C$3-($C$4^2)/2+NORMSINV(AleatLivre!L107)*$C$4))</f>
        <v>863.20979634099695</v>
      </c>
      <c r="N110" s="2">
        <f>(M110*EXP($C$3-($C$4^2)/2+NORMSINV(AleatLivre!M107)*$C$4))</f>
        <v>923.03588980809593</v>
      </c>
      <c r="O110" s="2">
        <f>(N110*EXP($C$3-($C$4^2)/2+NORMSINV(AleatLivre!N107)*$C$4))</f>
        <v>1018.7107524439747</v>
      </c>
      <c r="P110" s="2">
        <f>(O110*EXP($C$3-($C$4^2)/2+NORMSINV(AleatLivre!O107)*$C$4))</f>
        <v>1091.4536783131744</v>
      </c>
      <c r="Q110" s="2">
        <f>(P110*EXP($C$3-($C$4^2)/2+NORMSINV(AleatLivre!P107)*$C$4))</f>
        <v>1144.9459216833463</v>
      </c>
      <c r="R110" s="2">
        <f>(Q110*EXP($C$3-($C$4^2)/2+NORMSINV(AleatLivre!Q107)*$C$4))</f>
        <v>1225.3876102340084</v>
      </c>
      <c r="S110" s="2">
        <f>(R110*EXP($C$3-($C$4^2)/2+NORMSINV(AleatLivre!R107)*$C$4))</f>
        <v>1305.7163499414407</v>
      </c>
      <c r="T110" s="2">
        <f>(S110*EXP($C$3-($C$4^2)/2+NORMSINV(AleatLivre!S107)*$C$4))</f>
        <v>1358.6588045846395</v>
      </c>
      <c r="U110" s="2">
        <f>(T110*EXP($C$3-($C$4^2)/2+NORMSINV(AleatLivre!T107)*$C$4))</f>
        <v>1438.2500382474304</v>
      </c>
      <c r="V110" s="2">
        <f>(U110*EXP($C$3-($C$4^2)/2+NORMSINV(AleatLivre!U107)*$C$4))</f>
        <v>1495.516484454123</v>
      </c>
    </row>
    <row r="111" spans="1:22" x14ac:dyDescent="0.25">
      <c r="A111">
        <v>106</v>
      </c>
      <c r="B111" s="2">
        <f>Plan1!$B$9</f>
        <v>500</v>
      </c>
      <c r="C111" s="2">
        <f>(B111*EXP($C$3-($C$4^2)/2+NORMSINV(AleatLivre!B108)*$C$4))</f>
        <v>524.26275183357529</v>
      </c>
      <c r="D111" s="2">
        <f>(C111*EXP($C$3-($C$4^2)/2+NORMSINV(AleatLivre!C108)*$C$4))</f>
        <v>551.88717854512015</v>
      </c>
      <c r="E111" s="2">
        <f>(D111*EXP($C$3-($C$4^2)/2+NORMSINV(AleatLivre!D108)*$C$4))</f>
        <v>575.95222834856941</v>
      </c>
      <c r="F111" s="2">
        <f>(E111*EXP($C$3-($C$4^2)/2+NORMSINV(AleatLivre!E108)*$C$4))</f>
        <v>598.47068946986349</v>
      </c>
      <c r="G111" s="2">
        <f>(F111*EXP($C$3-($C$4^2)/2+NORMSINV(AleatLivre!F108)*$C$4))</f>
        <v>614.36784560421916</v>
      </c>
      <c r="H111" s="2">
        <f>(G111*EXP($C$3-($C$4^2)/2+NORMSINV(AleatLivre!G108)*$C$4))</f>
        <v>638.86394082323932</v>
      </c>
      <c r="I111" s="2">
        <f>(H111*EXP($C$3-($C$4^2)/2+NORMSINV(AleatLivre!H108)*$C$4))</f>
        <v>675.29091007122986</v>
      </c>
      <c r="J111" s="2">
        <f>(I111*EXP($C$3-($C$4^2)/2+NORMSINV(AleatLivre!I108)*$C$4))</f>
        <v>741.87466307028114</v>
      </c>
      <c r="K111" s="2">
        <f>(J111*EXP($C$3-($C$4^2)/2+NORMSINV(AleatLivre!J108)*$C$4))</f>
        <v>772.42345749930769</v>
      </c>
      <c r="L111" s="2">
        <f>(K111*EXP($C$3-($C$4^2)/2+NORMSINV(AleatLivre!K108)*$C$4))</f>
        <v>827.88178427685716</v>
      </c>
      <c r="M111" s="2">
        <f>(L111*EXP($C$3-($C$4^2)/2+NORMSINV(AleatLivre!L108)*$C$4))</f>
        <v>870.87930783823481</v>
      </c>
      <c r="N111" s="2">
        <f>(M111*EXP($C$3-($C$4^2)/2+NORMSINV(AleatLivre!M108)*$C$4))</f>
        <v>938.60530464769772</v>
      </c>
      <c r="O111" s="2">
        <f>(N111*EXP($C$3-($C$4^2)/2+NORMSINV(AleatLivre!N108)*$C$4))</f>
        <v>1004.2540240858755</v>
      </c>
      <c r="P111" s="2">
        <f>(O111*EXP($C$3-($C$4^2)/2+NORMSINV(AleatLivre!O108)*$C$4))</f>
        <v>1049.127153361924</v>
      </c>
      <c r="Q111" s="2">
        <f>(P111*EXP($C$3-($C$4^2)/2+NORMSINV(AleatLivre!P108)*$C$4))</f>
        <v>1077.8344679954382</v>
      </c>
      <c r="R111" s="2">
        <f>(Q111*EXP($C$3-($C$4^2)/2+NORMSINV(AleatLivre!Q108)*$C$4))</f>
        <v>1161.0108521482432</v>
      </c>
      <c r="S111" s="2">
        <f>(R111*EXP($C$3-($C$4^2)/2+NORMSINV(AleatLivre!R108)*$C$4))</f>
        <v>1216.7517921517137</v>
      </c>
      <c r="T111" s="2">
        <f>(S111*EXP($C$3-($C$4^2)/2+NORMSINV(AleatLivre!S108)*$C$4))</f>
        <v>1227.0779687768422</v>
      </c>
      <c r="U111" s="2">
        <f>(T111*EXP($C$3-($C$4^2)/2+NORMSINV(AleatLivre!T108)*$C$4))</f>
        <v>1258.491001734556</v>
      </c>
      <c r="V111" s="2">
        <f>(U111*EXP($C$3-($C$4^2)/2+NORMSINV(AleatLivre!U108)*$C$4))</f>
        <v>1328.3917104913912</v>
      </c>
    </row>
    <row r="112" spans="1:22" x14ac:dyDescent="0.25">
      <c r="A112">
        <v>107</v>
      </c>
      <c r="B112" s="2">
        <f>Plan1!$B$9</f>
        <v>500</v>
      </c>
      <c r="C112" s="2">
        <f>(B112*EXP($C$3-($C$4^2)/2+NORMSINV(AleatLivre!B109)*$C$4))</f>
        <v>525.82622834190147</v>
      </c>
      <c r="D112" s="2">
        <f>(C112*EXP($C$3-($C$4^2)/2+NORMSINV(AleatLivre!C109)*$C$4))</f>
        <v>545.58529242227257</v>
      </c>
      <c r="E112" s="2">
        <f>(D112*EXP($C$3-($C$4^2)/2+NORMSINV(AleatLivre!D109)*$C$4))</f>
        <v>565.96100208359292</v>
      </c>
      <c r="F112" s="2">
        <f>(E112*EXP($C$3-($C$4^2)/2+NORMSINV(AleatLivre!E109)*$C$4))</f>
        <v>603.73378186392745</v>
      </c>
      <c r="G112" s="2">
        <f>(F112*EXP($C$3-($C$4^2)/2+NORMSINV(AleatLivre!F109)*$C$4))</f>
        <v>635.9817956494544</v>
      </c>
      <c r="H112" s="2">
        <f>(G112*EXP($C$3-($C$4^2)/2+NORMSINV(AleatLivre!G109)*$C$4))</f>
        <v>665.54455845049222</v>
      </c>
      <c r="I112" s="2">
        <f>(H112*EXP($C$3-($C$4^2)/2+NORMSINV(AleatLivre!H109)*$C$4))</f>
        <v>689.2361495796232</v>
      </c>
      <c r="J112" s="2">
        <f>(I112*EXP($C$3-($C$4^2)/2+NORMSINV(AleatLivre!I109)*$C$4))</f>
        <v>717.81526492188254</v>
      </c>
      <c r="K112" s="2">
        <f>(J112*EXP($C$3-($C$4^2)/2+NORMSINV(AleatLivre!J109)*$C$4))</f>
        <v>747.50198999475435</v>
      </c>
      <c r="L112" s="2">
        <f>(K112*EXP($C$3-($C$4^2)/2+NORMSINV(AleatLivre!K109)*$C$4))</f>
        <v>799.77790218436678</v>
      </c>
      <c r="M112" s="2">
        <f>(L112*EXP($C$3-($C$4^2)/2+NORMSINV(AleatLivre!L109)*$C$4))</f>
        <v>832.46963469387106</v>
      </c>
      <c r="N112" s="2">
        <f>(M112*EXP($C$3-($C$4^2)/2+NORMSINV(AleatLivre!M109)*$C$4))</f>
        <v>878.84055750953007</v>
      </c>
      <c r="O112" s="2">
        <f>(N112*EXP($C$3-($C$4^2)/2+NORMSINV(AleatLivre!N109)*$C$4))</f>
        <v>928.53227563122914</v>
      </c>
      <c r="P112" s="2">
        <f>(O112*EXP($C$3-($C$4^2)/2+NORMSINV(AleatLivre!O109)*$C$4))</f>
        <v>950.30101335064546</v>
      </c>
      <c r="Q112" s="2">
        <f>(P112*EXP($C$3-($C$4^2)/2+NORMSINV(AleatLivre!P109)*$C$4))</f>
        <v>1027.1735384876865</v>
      </c>
      <c r="R112" s="2">
        <f>(Q112*EXP($C$3-($C$4^2)/2+NORMSINV(AleatLivre!Q109)*$C$4))</f>
        <v>1097.7293575940412</v>
      </c>
      <c r="S112" s="2">
        <f>(R112*EXP($C$3-($C$4^2)/2+NORMSINV(AleatLivre!R109)*$C$4))</f>
        <v>1170.7890798487826</v>
      </c>
      <c r="T112" s="2">
        <f>(S112*EXP($C$3-($C$4^2)/2+NORMSINV(AleatLivre!S109)*$C$4))</f>
        <v>1213.0454229605134</v>
      </c>
      <c r="U112" s="2">
        <f>(T112*EXP($C$3-($C$4^2)/2+NORMSINV(AleatLivre!T109)*$C$4))</f>
        <v>1307.0046419804726</v>
      </c>
      <c r="V112" s="2">
        <f>(U112*EXP($C$3-($C$4^2)/2+NORMSINV(AleatLivre!U109)*$C$4))</f>
        <v>1362.8249551972663</v>
      </c>
    </row>
    <row r="113" spans="1:22" x14ac:dyDescent="0.25">
      <c r="A113">
        <v>108</v>
      </c>
      <c r="B113" s="2">
        <f>Plan1!$B$9</f>
        <v>500</v>
      </c>
      <c r="C113" s="2">
        <f>(B113*EXP($C$3-($C$4^2)/2+NORMSINV(AleatLivre!B110)*$C$4))</f>
        <v>507.96336297380839</v>
      </c>
      <c r="D113" s="2">
        <f>(C113*EXP($C$3-($C$4^2)/2+NORMSINV(AleatLivre!C110)*$C$4))</f>
        <v>540.87651291781458</v>
      </c>
      <c r="E113" s="2">
        <f>(D113*EXP($C$3-($C$4^2)/2+NORMSINV(AleatLivre!D110)*$C$4))</f>
        <v>565.23527482264058</v>
      </c>
      <c r="F113" s="2">
        <f>(E113*EXP($C$3-($C$4^2)/2+NORMSINV(AleatLivre!E110)*$C$4))</f>
        <v>583.4075552631665</v>
      </c>
      <c r="G113" s="2">
        <f>(F113*EXP($C$3-($C$4^2)/2+NORMSINV(AleatLivre!F110)*$C$4))</f>
        <v>626.45946483585863</v>
      </c>
      <c r="H113" s="2">
        <f>(G113*EXP($C$3-($C$4^2)/2+NORMSINV(AleatLivre!G110)*$C$4))</f>
        <v>650.38066261658707</v>
      </c>
      <c r="I113" s="2">
        <f>(H113*EXP($C$3-($C$4^2)/2+NORMSINV(AleatLivre!H110)*$C$4))</f>
        <v>687.73146836584874</v>
      </c>
      <c r="J113" s="2">
        <f>(I113*EXP($C$3-($C$4^2)/2+NORMSINV(AleatLivre!I110)*$C$4))</f>
        <v>734.16105125089371</v>
      </c>
      <c r="K113" s="2">
        <f>(J113*EXP($C$3-($C$4^2)/2+NORMSINV(AleatLivre!J110)*$C$4))</f>
        <v>787.97420996720427</v>
      </c>
      <c r="L113" s="2">
        <f>(K113*EXP($C$3-($C$4^2)/2+NORMSINV(AleatLivre!K110)*$C$4))</f>
        <v>816.06181458658887</v>
      </c>
      <c r="M113" s="2">
        <f>(L113*EXP($C$3-($C$4^2)/2+NORMSINV(AleatLivre!L110)*$C$4))</f>
        <v>885.43404532544309</v>
      </c>
      <c r="N113" s="2">
        <f>(M113*EXP($C$3-($C$4^2)/2+NORMSINV(AleatLivre!M110)*$C$4))</f>
        <v>954.14906540091681</v>
      </c>
      <c r="O113" s="2">
        <f>(N113*EXP($C$3-($C$4^2)/2+NORMSINV(AleatLivre!N110)*$C$4))</f>
        <v>992.43679795257469</v>
      </c>
      <c r="P113" s="2">
        <f>(O113*EXP($C$3-($C$4^2)/2+NORMSINV(AleatLivre!O110)*$C$4))</f>
        <v>1053.372119327164</v>
      </c>
      <c r="Q113" s="2">
        <f>(P113*EXP($C$3-($C$4^2)/2+NORMSINV(AleatLivre!P110)*$C$4))</f>
        <v>1126.8125977949201</v>
      </c>
      <c r="R113" s="2">
        <f>(Q113*EXP($C$3-($C$4^2)/2+NORMSINV(AleatLivre!Q110)*$C$4))</f>
        <v>1177.1548880624862</v>
      </c>
      <c r="S113" s="2">
        <f>(R113*EXP($C$3-($C$4^2)/2+NORMSINV(AleatLivre!R110)*$C$4))</f>
        <v>1260.7184685477337</v>
      </c>
      <c r="T113" s="2">
        <f>(S113*EXP($C$3-($C$4^2)/2+NORMSINV(AleatLivre!S110)*$C$4))</f>
        <v>1345.301888967105</v>
      </c>
      <c r="U113" s="2">
        <f>(T113*EXP($C$3-($C$4^2)/2+NORMSINV(AleatLivre!T110)*$C$4))</f>
        <v>1353.5069192834296</v>
      </c>
      <c r="V113" s="2">
        <f>(U113*EXP($C$3-($C$4^2)/2+NORMSINV(AleatLivre!U110)*$C$4))</f>
        <v>1401.0191242487717</v>
      </c>
    </row>
    <row r="114" spans="1:22" x14ac:dyDescent="0.25">
      <c r="A114">
        <v>109</v>
      </c>
      <c r="B114" s="2">
        <f>Plan1!$B$9</f>
        <v>500</v>
      </c>
      <c r="C114" s="2">
        <f>(B114*EXP($C$3-($C$4^2)/2+NORMSINV(AleatLivre!B111)*$C$4))</f>
        <v>530.35492065978542</v>
      </c>
      <c r="D114" s="2">
        <f>(C114*EXP($C$3-($C$4^2)/2+NORMSINV(AleatLivre!C111)*$C$4))</f>
        <v>531.084890041569</v>
      </c>
      <c r="E114" s="2">
        <f>(D114*EXP($C$3-($C$4^2)/2+NORMSINV(AleatLivre!D111)*$C$4))</f>
        <v>562.26253534426678</v>
      </c>
      <c r="F114" s="2">
        <f>(E114*EXP($C$3-($C$4^2)/2+NORMSINV(AleatLivre!E111)*$C$4))</f>
        <v>578.78290671029947</v>
      </c>
      <c r="G114" s="2">
        <f>(F114*EXP($C$3-($C$4^2)/2+NORMSINV(AleatLivre!F111)*$C$4))</f>
        <v>598.93978595521526</v>
      </c>
      <c r="H114" s="2">
        <f>(G114*EXP($C$3-($C$4^2)/2+NORMSINV(AleatLivre!G111)*$C$4))</f>
        <v>597.60102517583562</v>
      </c>
      <c r="I114" s="2">
        <f>(H114*EXP($C$3-($C$4^2)/2+NORMSINV(AleatLivre!H111)*$C$4))</f>
        <v>626.00109447829607</v>
      </c>
      <c r="J114" s="2">
        <f>(I114*EXP($C$3-($C$4^2)/2+NORMSINV(AleatLivre!I111)*$C$4))</f>
        <v>654.37565506316241</v>
      </c>
      <c r="K114" s="2">
        <f>(J114*EXP($C$3-($C$4^2)/2+NORMSINV(AleatLivre!J111)*$C$4))</f>
        <v>688.03133616192349</v>
      </c>
      <c r="L114" s="2">
        <f>(K114*EXP($C$3-($C$4^2)/2+NORMSINV(AleatLivre!K111)*$C$4))</f>
        <v>706.68484895078814</v>
      </c>
      <c r="M114" s="2">
        <f>(L114*EXP($C$3-($C$4^2)/2+NORMSINV(AleatLivre!L111)*$C$4))</f>
        <v>738.92254295631301</v>
      </c>
      <c r="N114" s="2">
        <f>(M114*EXP($C$3-($C$4^2)/2+NORMSINV(AleatLivre!M111)*$C$4))</f>
        <v>799.91004786797248</v>
      </c>
      <c r="O114" s="2">
        <f>(N114*EXP($C$3-($C$4^2)/2+NORMSINV(AleatLivre!N111)*$C$4))</f>
        <v>842.71627108444227</v>
      </c>
      <c r="P114" s="2">
        <f>(O114*EXP($C$3-($C$4^2)/2+NORMSINV(AleatLivre!O111)*$C$4))</f>
        <v>873.46058607219118</v>
      </c>
      <c r="Q114" s="2">
        <f>(P114*EXP($C$3-($C$4^2)/2+NORMSINV(AleatLivre!P111)*$C$4))</f>
        <v>952.47555333179616</v>
      </c>
      <c r="R114" s="2">
        <f>(Q114*EXP($C$3-($C$4^2)/2+NORMSINV(AleatLivre!Q111)*$C$4))</f>
        <v>986.30388896529644</v>
      </c>
      <c r="S114" s="2">
        <f>(R114*EXP($C$3-($C$4^2)/2+NORMSINV(AleatLivre!R111)*$C$4))</f>
        <v>1040.0435548247726</v>
      </c>
      <c r="T114" s="2">
        <f>(S114*EXP($C$3-($C$4^2)/2+NORMSINV(AleatLivre!S111)*$C$4))</f>
        <v>1086.8762675154339</v>
      </c>
      <c r="U114" s="2">
        <f>(T114*EXP($C$3-($C$4^2)/2+NORMSINV(AleatLivre!T111)*$C$4))</f>
        <v>1154.5476006258959</v>
      </c>
      <c r="V114" s="2">
        <f>(U114*EXP($C$3-($C$4^2)/2+NORMSINV(AleatLivre!U111)*$C$4))</f>
        <v>1269.3606036785486</v>
      </c>
    </row>
    <row r="115" spans="1:22" x14ac:dyDescent="0.25">
      <c r="A115">
        <v>110</v>
      </c>
      <c r="B115" s="2">
        <f>Plan1!$B$9</f>
        <v>500</v>
      </c>
      <c r="C115" s="2">
        <f>(B115*EXP($C$3-($C$4^2)/2+NORMSINV(AleatLivre!B112)*$C$4))</f>
        <v>532.29466447052573</v>
      </c>
      <c r="D115" s="2">
        <f>(C115*EXP($C$3-($C$4^2)/2+NORMSINV(AleatLivre!C112)*$C$4))</f>
        <v>545.14125691801917</v>
      </c>
      <c r="E115" s="2">
        <f>(D115*EXP($C$3-($C$4^2)/2+NORMSINV(AleatLivre!D112)*$C$4))</f>
        <v>573.83340464863136</v>
      </c>
      <c r="F115" s="2">
        <f>(E115*EXP($C$3-($C$4^2)/2+NORMSINV(AleatLivre!E112)*$C$4))</f>
        <v>595.51057341102137</v>
      </c>
      <c r="G115" s="2">
        <f>(F115*EXP($C$3-($C$4^2)/2+NORMSINV(AleatLivre!F112)*$C$4))</f>
        <v>628.51175575907848</v>
      </c>
      <c r="H115" s="2">
        <f>(G115*EXP($C$3-($C$4^2)/2+NORMSINV(AleatLivre!G112)*$C$4))</f>
        <v>664.78463209406607</v>
      </c>
      <c r="I115" s="2">
        <f>(H115*EXP($C$3-($C$4^2)/2+NORMSINV(AleatLivre!H112)*$C$4))</f>
        <v>730.53601485767592</v>
      </c>
      <c r="J115" s="2">
        <f>(I115*EXP($C$3-($C$4^2)/2+NORMSINV(AleatLivre!I112)*$C$4))</f>
        <v>784.06485079379854</v>
      </c>
      <c r="K115" s="2">
        <f>(J115*EXP($C$3-($C$4^2)/2+NORMSINV(AleatLivre!J112)*$C$4))</f>
        <v>815.83326849983973</v>
      </c>
      <c r="L115" s="2">
        <f>(K115*EXP($C$3-($C$4^2)/2+NORMSINV(AleatLivre!K112)*$C$4))</f>
        <v>852.62993857186723</v>
      </c>
      <c r="M115" s="2">
        <f>(L115*EXP($C$3-($C$4^2)/2+NORMSINV(AleatLivre!L112)*$C$4))</f>
        <v>893.03993403378593</v>
      </c>
      <c r="N115" s="2">
        <f>(M115*EXP($C$3-($C$4^2)/2+NORMSINV(AleatLivre!M112)*$C$4))</f>
        <v>921.46817437203572</v>
      </c>
      <c r="O115" s="2">
        <f>(N115*EXP($C$3-($C$4^2)/2+NORMSINV(AleatLivre!N112)*$C$4))</f>
        <v>940.35386585690947</v>
      </c>
      <c r="P115" s="2">
        <f>(O115*EXP($C$3-($C$4^2)/2+NORMSINV(AleatLivre!O112)*$C$4))</f>
        <v>989.0967167724715</v>
      </c>
      <c r="Q115" s="2">
        <f>(P115*EXP($C$3-($C$4^2)/2+NORMSINV(AleatLivre!P112)*$C$4))</f>
        <v>1028.8177567467892</v>
      </c>
      <c r="R115" s="2">
        <f>(Q115*EXP($C$3-($C$4^2)/2+NORMSINV(AleatLivre!Q112)*$C$4))</f>
        <v>1081.0554943841164</v>
      </c>
      <c r="S115" s="2">
        <f>(R115*EXP($C$3-($C$4^2)/2+NORMSINV(AleatLivre!R112)*$C$4))</f>
        <v>1131.1411142222976</v>
      </c>
      <c r="T115" s="2">
        <f>(S115*EXP($C$3-($C$4^2)/2+NORMSINV(AleatLivre!S112)*$C$4))</f>
        <v>1172.6178585840262</v>
      </c>
      <c r="U115" s="2">
        <f>(T115*EXP($C$3-($C$4^2)/2+NORMSINV(AleatLivre!T112)*$C$4))</f>
        <v>1215.2533375270318</v>
      </c>
      <c r="V115" s="2">
        <f>(U115*EXP($C$3-($C$4^2)/2+NORMSINV(AleatLivre!U112)*$C$4))</f>
        <v>1329.464178290074</v>
      </c>
    </row>
    <row r="116" spans="1:22" x14ac:dyDescent="0.25">
      <c r="A116">
        <v>111</v>
      </c>
      <c r="B116" s="2">
        <f>Plan1!$B$9</f>
        <v>500</v>
      </c>
      <c r="C116" s="2">
        <f>(B116*EXP($C$3-($C$4^2)/2+NORMSINV(AleatLivre!B113)*$C$4))</f>
        <v>546.06074732473826</v>
      </c>
      <c r="D116" s="2">
        <f>(C116*EXP($C$3-($C$4^2)/2+NORMSINV(AleatLivre!C113)*$C$4))</f>
        <v>569.65322330137906</v>
      </c>
      <c r="E116" s="2">
        <f>(D116*EXP($C$3-($C$4^2)/2+NORMSINV(AleatLivre!D113)*$C$4))</f>
        <v>612.93488887011915</v>
      </c>
      <c r="F116" s="2">
        <f>(E116*EXP($C$3-($C$4^2)/2+NORMSINV(AleatLivre!E113)*$C$4))</f>
        <v>643.7538043176022</v>
      </c>
      <c r="G116" s="2">
        <f>(F116*EXP($C$3-($C$4^2)/2+NORMSINV(AleatLivre!F113)*$C$4))</f>
        <v>658.55369737147782</v>
      </c>
      <c r="H116" s="2">
        <f>(G116*EXP($C$3-($C$4^2)/2+NORMSINV(AleatLivre!G113)*$C$4))</f>
        <v>669.64458067700048</v>
      </c>
      <c r="I116" s="2">
        <f>(H116*EXP($C$3-($C$4^2)/2+NORMSINV(AleatLivre!H113)*$C$4))</f>
        <v>713.20182646906483</v>
      </c>
      <c r="J116" s="2">
        <f>(I116*EXP($C$3-($C$4^2)/2+NORMSINV(AleatLivre!I113)*$C$4))</f>
        <v>748.74749832828957</v>
      </c>
      <c r="K116" s="2">
        <f>(J116*EXP($C$3-($C$4^2)/2+NORMSINV(AleatLivre!J113)*$C$4))</f>
        <v>778.47921839843525</v>
      </c>
      <c r="L116" s="2">
        <f>(K116*EXP($C$3-($C$4^2)/2+NORMSINV(AleatLivre!K113)*$C$4))</f>
        <v>802.02997365868498</v>
      </c>
      <c r="M116" s="2">
        <f>(L116*EXP($C$3-($C$4^2)/2+NORMSINV(AleatLivre!L113)*$C$4))</f>
        <v>826.87991478365723</v>
      </c>
      <c r="N116" s="2">
        <f>(M116*EXP($C$3-($C$4^2)/2+NORMSINV(AleatLivre!M113)*$C$4))</f>
        <v>872.3726009999416</v>
      </c>
      <c r="O116" s="2">
        <f>(N116*EXP($C$3-($C$4^2)/2+NORMSINV(AleatLivre!N113)*$C$4))</f>
        <v>897.97330324859752</v>
      </c>
      <c r="P116" s="2">
        <f>(O116*EXP($C$3-($C$4^2)/2+NORMSINV(AleatLivre!O113)*$C$4))</f>
        <v>934.15747286946532</v>
      </c>
      <c r="Q116" s="2">
        <f>(P116*EXP($C$3-($C$4^2)/2+NORMSINV(AleatLivre!P113)*$C$4))</f>
        <v>1005.7147597311083</v>
      </c>
      <c r="R116" s="2">
        <f>(Q116*EXP($C$3-($C$4^2)/2+NORMSINV(AleatLivre!Q113)*$C$4))</f>
        <v>1062.4092683391386</v>
      </c>
      <c r="S116" s="2">
        <f>(R116*EXP($C$3-($C$4^2)/2+NORMSINV(AleatLivre!R113)*$C$4))</f>
        <v>1121.1209914269759</v>
      </c>
      <c r="T116" s="2">
        <f>(S116*EXP($C$3-($C$4^2)/2+NORMSINV(AleatLivre!S113)*$C$4))</f>
        <v>1161.4884382282753</v>
      </c>
      <c r="U116" s="2">
        <f>(T116*EXP($C$3-($C$4^2)/2+NORMSINV(AleatLivre!T113)*$C$4))</f>
        <v>1215.8842980749898</v>
      </c>
      <c r="V116" s="2">
        <f>(U116*EXP($C$3-($C$4^2)/2+NORMSINV(AleatLivre!U113)*$C$4))</f>
        <v>1230.6817383004154</v>
      </c>
    </row>
    <row r="117" spans="1:22" x14ac:dyDescent="0.25">
      <c r="A117">
        <v>112</v>
      </c>
      <c r="B117" s="2">
        <f>Plan1!$B$9</f>
        <v>500</v>
      </c>
      <c r="C117" s="2">
        <f>(B117*EXP($C$3-($C$4^2)/2+NORMSINV(AleatLivre!B114)*$C$4))</f>
        <v>518.02166783041366</v>
      </c>
      <c r="D117" s="2">
        <f>(C117*EXP($C$3-($C$4^2)/2+NORMSINV(AleatLivre!C114)*$C$4))</f>
        <v>555.89512179769122</v>
      </c>
      <c r="E117" s="2">
        <f>(D117*EXP($C$3-($C$4^2)/2+NORMSINV(AleatLivre!D114)*$C$4))</f>
        <v>604.02410833882777</v>
      </c>
      <c r="F117" s="2">
        <f>(E117*EXP($C$3-($C$4^2)/2+NORMSINV(AleatLivre!E114)*$C$4))</f>
        <v>614.43332705386695</v>
      </c>
      <c r="G117" s="2">
        <f>(F117*EXP($C$3-($C$4^2)/2+NORMSINV(AleatLivre!F114)*$C$4))</f>
        <v>640.51902509545585</v>
      </c>
      <c r="H117" s="2">
        <f>(G117*EXP($C$3-($C$4^2)/2+NORMSINV(AleatLivre!G114)*$C$4))</f>
        <v>675.59428168048669</v>
      </c>
      <c r="I117" s="2">
        <f>(H117*EXP($C$3-($C$4^2)/2+NORMSINV(AleatLivre!H114)*$C$4))</f>
        <v>717.42639361746751</v>
      </c>
      <c r="J117" s="2">
        <f>(I117*EXP($C$3-($C$4^2)/2+NORMSINV(AleatLivre!I114)*$C$4))</f>
        <v>767.84630887127992</v>
      </c>
      <c r="K117" s="2">
        <f>(J117*EXP($C$3-($C$4^2)/2+NORMSINV(AleatLivre!J114)*$C$4))</f>
        <v>798.16861689858229</v>
      </c>
      <c r="L117" s="2">
        <f>(K117*EXP($C$3-($C$4^2)/2+NORMSINV(AleatLivre!K114)*$C$4))</f>
        <v>854.15772328373214</v>
      </c>
      <c r="M117" s="2">
        <f>(L117*EXP($C$3-($C$4^2)/2+NORMSINV(AleatLivre!L114)*$C$4))</f>
        <v>897.94452616499177</v>
      </c>
      <c r="N117" s="2">
        <f>(M117*EXP($C$3-($C$4^2)/2+NORMSINV(AleatLivre!M114)*$C$4))</f>
        <v>942.86436418724952</v>
      </c>
      <c r="O117" s="2">
        <f>(N117*EXP($C$3-($C$4^2)/2+NORMSINV(AleatLivre!N114)*$C$4))</f>
        <v>985.46799832707404</v>
      </c>
      <c r="P117" s="2">
        <f>(O117*EXP($C$3-($C$4^2)/2+NORMSINV(AleatLivre!O114)*$C$4))</f>
        <v>1048.1406099935441</v>
      </c>
      <c r="Q117" s="2">
        <f>(P117*EXP($C$3-($C$4^2)/2+NORMSINV(AleatLivre!P114)*$C$4))</f>
        <v>1105.927829364934</v>
      </c>
      <c r="R117" s="2">
        <f>(Q117*EXP($C$3-($C$4^2)/2+NORMSINV(AleatLivre!Q114)*$C$4))</f>
        <v>1159.6723643545376</v>
      </c>
      <c r="S117" s="2">
        <f>(R117*EXP($C$3-($C$4^2)/2+NORMSINV(AleatLivre!R114)*$C$4))</f>
        <v>1242.3020772996449</v>
      </c>
      <c r="T117" s="2">
        <f>(S117*EXP($C$3-($C$4^2)/2+NORMSINV(AleatLivre!S114)*$C$4))</f>
        <v>1316.5840387060566</v>
      </c>
      <c r="U117" s="2">
        <f>(T117*EXP($C$3-($C$4^2)/2+NORMSINV(AleatLivre!T114)*$C$4))</f>
        <v>1374.425747435921</v>
      </c>
      <c r="V117" s="2">
        <f>(U117*EXP($C$3-($C$4^2)/2+NORMSINV(AleatLivre!U114)*$C$4))</f>
        <v>1435.926176048024</v>
      </c>
    </row>
    <row r="118" spans="1:22" x14ac:dyDescent="0.25">
      <c r="A118">
        <v>113</v>
      </c>
      <c r="B118" s="2">
        <f>Plan1!$B$9</f>
        <v>500</v>
      </c>
      <c r="C118" s="2">
        <f>(B118*EXP($C$3-($C$4^2)/2+NORMSINV(AleatLivre!B115)*$C$4))</f>
        <v>510.79282077130796</v>
      </c>
      <c r="D118" s="2">
        <f>(C118*EXP($C$3-($C$4^2)/2+NORMSINV(AleatLivre!C115)*$C$4))</f>
        <v>543.09672945137368</v>
      </c>
      <c r="E118" s="2">
        <f>(D118*EXP($C$3-($C$4^2)/2+NORMSINV(AleatLivre!D115)*$C$4))</f>
        <v>565.1697760028718</v>
      </c>
      <c r="F118" s="2">
        <f>(E118*EXP($C$3-($C$4^2)/2+NORMSINV(AleatLivre!E115)*$C$4))</f>
        <v>588.2413861800959</v>
      </c>
      <c r="G118" s="2">
        <f>(F118*EXP($C$3-($C$4^2)/2+NORMSINV(AleatLivre!F115)*$C$4))</f>
        <v>621.19770067697539</v>
      </c>
      <c r="H118" s="2">
        <f>(G118*EXP($C$3-($C$4^2)/2+NORMSINV(AleatLivre!G115)*$C$4))</f>
        <v>639.97693880472627</v>
      </c>
      <c r="I118" s="2">
        <f>(H118*EXP($C$3-($C$4^2)/2+NORMSINV(AleatLivre!H115)*$C$4))</f>
        <v>638.4718199821815</v>
      </c>
      <c r="J118" s="2">
        <f>(I118*EXP($C$3-($C$4^2)/2+NORMSINV(AleatLivre!I115)*$C$4))</f>
        <v>660.00023028802002</v>
      </c>
      <c r="K118" s="2">
        <f>(J118*EXP($C$3-($C$4^2)/2+NORMSINV(AleatLivre!J115)*$C$4))</f>
        <v>694.05718851908898</v>
      </c>
      <c r="L118" s="2">
        <f>(K118*EXP($C$3-($C$4^2)/2+NORMSINV(AleatLivre!K115)*$C$4))</f>
        <v>760.48922608362614</v>
      </c>
      <c r="M118" s="2">
        <f>(L118*EXP($C$3-($C$4^2)/2+NORMSINV(AleatLivre!L115)*$C$4))</f>
        <v>794.63644804322678</v>
      </c>
      <c r="N118" s="2">
        <f>(M118*EXP($C$3-($C$4^2)/2+NORMSINV(AleatLivre!M115)*$C$4))</f>
        <v>867.62185600065004</v>
      </c>
      <c r="O118" s="2">
        <f>(N118*EXP($C$3-($C$4^2)/2+NORMSINV(AleatLivre!N115)*$C$4))</f>
        <v>903.13261825555992</v>
      </c>
      <c r="P118" s="2">
        <f>(O118*EXP($C$3-($C$4^2)/2+NORMSINV(AleatLivre!O115)*$C$4))</f>
        <v>974.37580932032995</v>
      </c>
      <c r="Q118" s="2">
        <f>(P118*EXP($C$3-($C$4^2)/2+NORMSINV(AleatLivre!P115)*$C$4))</f>
        <v>1048.4929231136791</v>
      </c>
      <c r="R118" s="2">
        <f>(Q118*EXP($C$3-($C$4^2)/2+NORMSINV(AleatLivre!Q115)*$C$4))</f>
        <v>1148.9249553557531</v>
      </c>
      <c r="S118" s="2">
        <f>(R118*EXP($C$3-($C$4^2)/2+NORMSINV(AleatLivre!R115)*$C$4))</f>
        <v>1188.3312519785054</v>
      </c>
      <c r="T118" s="2">
        <f>(S118*EXP($C$3-($C$4^2)/2+NORMSINV(AleatLivre!S115)*$C$4))</f>
        <v>1248.3845595596422</v>
      </c>
      <c r="U118" s="2">
        <f>(T118*EXP($C$3-($C$4^2)/2+NORMSINV(AleatLivre!T115)*$C$4))</f>
        <v>1295.9344364832778</v>
      </c>
      <c r="V118" s="2">
        <f>(U118*EXP($C$3-($C$4^2)/2+NORMSINV(AleatLivre!U115)*$C$4))</f>
        <v>1374.7834402511669</v>
      </c>
    </row>
    <row r="119" spans="1:22" x14ac:dyDescent="0.25">
      <c r="A119">
        <v>114</v>
      </c>
      <c r="B119" s="2">
        <f>Plan1!$B$9</f>
        <v>500</v>
      </c>
      <c r="C119" s="2">
        <f>(B119*EXP($C$3-($C$4^2)/2+NORMSINV(AleatLivre!B116)*$C$4))</f>
        <v>518.02055918987912</v>
      </c>
      <c r="D119" s="2">
        <f>(C119*EXP($C$3-($C$4^2)/2+NORMSINV(AleatLivre!C116)*$C$4))</f>
        <v>533.39619189556845</v>
      </c>
      <c r="E119" s="2">
        <f>(D119*EXP($C$3-($C$4^2)/2+NORMSINV(AleatLivre!D116)*$C$4))</f>
        <v>550.71597727035635</v>
      </c>
      <c r="F119" s="2">
        <f>(E119*EXP($C$3-($C$4^2)/2+NORMSINV(AleatLivre!E116)*$C$4))</f>
        <v>583.60905573721095</v>
      </c>
      <c r="G119" s="2">
        <f>(F119*EXP($C$3-($C$4^2)/2+NORMSINV(AleatLivre!F116)*$C$4))</f>
        <v>617.36460182785675</v>
      </c>
      <c r="H119" s="2">
        <f>(G119*EXP($C$3-($C$4^2)/2+NORMSINV(AleatLivre!G116)*$C$4))</f>
        <v>651.85858139102106</v>
      </c>
      <c r="I119" s="2">
        <f>(H119*EXP($C$3-($C$4^2)/2+NORMSINV(AleatLivre!H116)*$C$4))</f>
        <v>686.19715805839166</v>
      </c>
      <c r="J119" s="2">
        <f>(I119*EXP($C$3-($C$4^2)/2+NORMSINV(AleatLivre!I116)*$C$4))</f>
        <v>722.4525676288921</v>
      </c>
      <c r="K119" s="2">
        <f>(J119*EXP($C$3-($C$4^2)/2+NORMSINV(AleatLivre!J116)*$C$4))</f>
        <v>773.18782248908747</v>
      </c>
      <c r="L119" s="2">
        <f>(K119*EXP($C$3-($C$4^2)/2+NORMSINV(AleatLivre!K116)*$C$4))</f>
        <v>788.48172222226287</v>
      </c>
      <c r="M119" s="2">
        <f>(L119*EXP($C$3-($C$4^2)/2+NORMSINV(AleatLivre!L116)*$C$4))</f>
        <v>799.70147952301875</v>
      </c>
      <c r="N119" s="2">
        <f>(M119*EXP($C$3-($C$4^2)/2+NORMSINV(AleatLivre!M116)*$C$4))</f>
        <v>822.29051227383979</v>
      </c>
      <c r="O119" s="2">
        <f>(N119*EXP($C$3-($C$4^2)/2+NORMSINV(AleatLivre!N116)*$C$4))</f>
        <v>900.48301973191371</v>
      </c>
      <c r="P119" s="2">
        <f>(O119*EXP($C$3-($C$4^2)/2+NORMSINV(AleatLivre!O116)*$C$4))</f>
        <v>927.26409926822339</v>
      </c>
      <c r="Q119" s="2">
        <f>(P119*EXP($C$3-($C$4^2)/2+NORMSINV(AleatLivre!P116)*$C$4))</f>
        <v>991.45032507780218</v>
      </c>
      <c r="R119" s="2">
        <f>(Q119*EXP($C$3-($C$4^2)/2+NORMSINV(AleatLivre!Q116)*$C$4))</f>
        <v>1039.5900280936587</v>
      </c>
      <c r="S119" s="2">
        <f>(R119*EXP($C$3-($C$4^2)/2+NORMSINV(AleatLivre!R116)*$C$4))</f>
        <v>1092.1221276713084</v>
      </c>
      <c r="T119" s="2">
        <f>(S119*EXP($C$3-($C$4^2)/2+NORMSINV(AleatLivre!S116)*$C$4))</f>
        <v>1155.9911885542617</v>
      </c>
      <c r="U119" s="2">
        <f>(T119*EXP($C$3-($C$4^2)/2+NORMSINV(AleatLivre!T116)*$C$4))</f>
        <v>1204.6140278473083</v>
      </c>
      <c r="V119" s="2">
        <f>(U119*EXP($C$3-($C$4^2)/2+NORMSINV(AleatLivre!U116)*$C$4))</f>
        <v>1275.3090439667728</v>
      </c>
    </row>
    <row r="120" spans="1:22" x14ac:dyDescent="0.25">
      <c r="A120">
        <v>115</v>
      </c>
      <c r="B120" s="2">
        <f>Plan1!$B$9</f>
        <v>500</v>
      </c>
      <c r="C120" s="2">
        <f>(B120*EXP($C$3-($C$4^2)/2+NORMSINV(AleatLivre!B117)*$C$4))</f>
        <v>507.36628339213496</v>
      </c>
      <c r="D120" s="2">
        <f>(C120*EXP($C$3-($C$4^2)/2+NORMSINV(AleatLivre!C117)*$C$4))</f>
        <v>530.20821805142396</v>
      </c>
      <c r="E120" s="2">
        <f>(D120*EXP($C$3-($C$4^2)/2+NORMSINV(AleatLivre!D117)*$C$4))</f>
        <v>566.77988912071885</v>
      </c>
      <c r="F120" s="2">
        <f>(E120*EXP($C$3-($C$4^2)/2+NORMSINV(AleatLivre!E117)*$C$4))</f>
        <v>600.27076853289486</v>
      </c>
      <c r="G120" s="2">
        <f>(F120*EXP($C$3-($C$4^2)/2+NORMSINV(AleatLivre!F117)*$C$4))</f>
        <v>618.17743004880333</v>
      </c>
      <c r="H120" s="2">
        <f>(G120*EXP($C$3-($C$4^2)/2+NORMSINV(AleatLivre!G117)*$C$4))</f>
        <v>647.63895766188091</v>
      </c>
      <c r="I120" s="2">
        <f>(H120*EXP($C$3-($C$4^2)/2+NORMSINV(AleatLivre!H117)*$C$4))</f>
        <v>684.29231182855881</v>
      </c>
      <c r="J120" s="2">
        <f>(I120*EXP($C$3-($C$4^2)/2+NORMSINV(AleatLivre!I117)*$C$4))</f>
        <v>699.47091498923828</v>
      </c>
      <c r="K120" s="2">
        <f>(J120*EXP($C$3-($C$4^2)/2+NORMSINV(AleatLivre!J117)*$C$4))</f>
        <v>728.36779017549497</v>
      </c>
      <c r="L120" s="2">
        <f>(K120*EXP($C$3-($C$4^2)/2+NORMSINV(AleatLivre!K117)*$C$4))</f>
        <v>791.56412162704112</v>
      </c>
      <c r="M120" s="2">
        <f>(L120*EXP($C$3-($C$4^2)/2+NORMSINV(AleatLivre!L117)*$C$4))</f>
        <v>819.17962210190956</v>
      </c>
      <c r="N120" s="2">
        <f>(M120*EXP($C$3-($C$4^2)/2+NORMSINV(AleatLivre!M117)*$C$4))</f>
        <v>900.69019449907319</v>
      </c>
      <c r="O120" s="2">
        <f>(N120*EXP($C$3-($C$4^2)/2+NORMSINV(AleatLivre!N117)*$C$4))</f>
        <v>981.78420323146827</v>
      </c>
      <c r="P120" s="2">
        <f>(O120*EXP($C$3-($C$4^2)/2+NORMSINV(AleatLivre!O117)*$C$4))</f>
        <v>1064.3592961492691</v>
      </c>
      <c r="Q120" s="2">
        <f>(P120*EXP($C$3-($C$4^2)/2+NORMSINV(AleatLivre!P117)*$C$4))</f>
        <v>1082.8414611468338</v>
      </c>
      <c r="R120" s="2">
        <f>(Q120*EXP($C$3-($C$4^2)/2+NORMSINV(AleatLivre!Q117)*$C$4))</f>
        <v>1143.9267635513136</v>
      </c>
      <c r="S120" s="2">
        <f>(R120*EXP($C$3-($C$4^2)/2+NORMSINV(AleatLivre!R117)*$C$4))</f>
        <v>1173.4317117068945</v>
      </c>
      <c r="T120" s="2">
        <f>(S120*EXP($C$3-($C$4^2)/2+NORMSINV(AleatLivre!S117)*$C$4))</f>
        <v>1232.7127049754142</v>
      </c>
      <c r="U120" s="2">
        <f>(T120*EXP($C$3-($C$4^2)/2+NORMSINV(AleatLivre!T117)*$C$4))</f>
        <v>1278.127849363774</v>
      </c>
      <c r="V120" s="2">
        <f>(U120*EXP($C$3-($C$4^2)/2+NORMSINV(AleatLivre!U117)*$C$4))</f>
        <v>1342.3119126936042</v>
      </c>
    </row>
    <row r="121" spans="1:22" x14ac:dyDescent="0.25">
      <c r="A121">
        <v>116</v>
      </c>
      <c r="B121" s="2">
        <f>Plan1!$B$9</f>
        <v>500</v>
      </c>
      <c r="C121" s="2">
        <f>(B121*EXP($C$3-($C$4^2)/2+NORMSINV(AleatLivre!B118)*$C$4))</f>
        <v>526.94463683163042</v>
      </c>
      <c r="D121" s="2">
        <f>(C121*EXP($C$3-($C$4^2)/2+NORMSINV(AleatLivre!C118)*$C$4))</f>
        <v>566.5477108414492</v>
      </c>
      <c r="E121" s="2">
        <f>(D121*EXP($C$3-($C$4^2)/2+NORMSINV(AleatLivre!D118)*$C$4))</f>
        <v>615.43859141987718</v>
      </c>
      <c r="F121" s="2">
        <f>(E121*EXP($C$3-($C$4^2)/2+NORMSINV(AleatLivre!E118)*$C$4))</f>
        <v>642.46191397750306</v>
      </c>
      <c r="G121" s="2">
        <f>(F121*EXP($C$3-($C$4^2)/2+NORMSINV(AleatLivre!F118)*$C$4))</f>
        <v>680.7523241079233</v>
      </c>
      <c r="H121" s="2">
        <f>(G121*EXP($C$3-($C$4^2)/2+NORMSINV(AleatLivre!G118)*$C$4))</f>
        <v>718.38926995082966</v>
      </c>
      <c r="I121" s="2">
        <f>(H121*EXP($C$3-($C$4^2)/2+NORMSINV(AleatLivre!H118)*$C$4))</f>
        <v>752.98128458763836</v>
      </c>
      <c r="J121" s="2">
        <f>(I121*EXP($C$3-($C$4^2)/2+NORMSINV(AleatLivre!I118)*$C$4))</f>
        <v>778.67657516448446</v>
      </c>
      <c r="K121" s="2">
        <f>(J121*EXP($C$3-($C$4^2)/2+NORMSINV(AleatLivre!J118)*$C$4))</f>
        <v>834.91035378643232</v>
      </c>
      <c r="L121" s="2">
        <f>(K121*EXP($C$3-($C$4^2)/2+NORMSINV(AleatLivre!K118)*$C$4))</f>
        <v>871.89593141651483</v>
      </c>
      <c r="M121" s="2">
        <f>(L121*EXP($C$3-($C$4^2)/2+NORMSINV(AleatLivre!L118)*$C$4))</f>
        <v>914.2563179534402</v>
      </c>
      <c r="N121" s="2">
        <f>(M121*EXP($C$3-($C$4^2)/2+NORMSINV(AleatLivre!M118)*$C$4))</f>
        <v>938.63494240951388</v>
      </c>
      <c r="O121" s="2">
        <f>(N121*EXP($C$3-($C$4^2)/2+NORMSINV(AleatLivre!N118)*$C$4))</f>
        <v>992.18868918962949</v>
      </c>
      <c r="P121" s="2">
        <f>(O121*EXP($C$3-($C$4^2)/2+NORMSINV(AleatLivre!O118)*$C$4))</f>
        <v>1028.065740456603</v>
      </c>
      <c r="Q121" s="2">
        <f>(P121*EXP($C$3-($C$4^2)/2+NORMSINV(AleatLivre!P118)*$C$4))</f>
        <v>1112.1747077951622</v>
      </c>
      <c r="R121" s="2">
        <f>(Q121*EXP($C$3-($C$4^2)/2+NORMSINV(AleatLivre!Q118)*$C$4))</f>
        <v>1201.7660822028431</v>
      </c>
      <c r="S121" s="2">
        <f>(R121*EXP($C$3-($C$4^2)/2+NORMSINV(AleatLivre!R118)*$C$4))</f>
        <v>1237.822013021525</v>
      </c>
      <c r="T121" s="2">
        <f>(S121*EXP($C$3-($C$4^2)/2+NORMSINV(AleatLivre!S118)*$C$4))</f>
        <v>1284.8709128434507</v>
      </c>
      <c r="U121" s="2">
        <f>(T121*EXP($C$3-($C$4^2)/2+NORMSINV(AleatLivre!T118)*$C$4))</f>
        <v>1352.6369167789044</v>
      </c>
      <c r="V121" s="2">
        <f>(U121*EXP($C$3-($C$4^2)/2+NORMSINV(AleatLivre!U118)*$C$4))</f>
        <v>1398.6409428321438</v>
      </c>
    </row>
    <row r="122" spans="1:22" x14ac:dyDescent="0.25">
      <c r="A122">
        <v>117</v>
      </c>
      <c r="B122" s="2">
        <f>Plan1!$B$9</f>
        <v>500</v>
      </c>
      <c r="C122" s="2">
        <f>(B122*EXP($C$3-($C$4^2)/2+NORMSINV(AleatLivre!B119)*$C$4))</f>
        <v>541.54843308573334</v>
      </c>
      <c r="D122" s="2">
        <f>(C122*EXP($C$3-($C$4^2)/2+NORMSINV(AleatLivre!C119)*$C$4))</f>
        <v>560.0338037564577</v>
      </c>
      <c r="E122" s="2">
        <f>(D122*EXP($C$3-($C$4^2)/2+NORMSINV(AleatLivre!D119)*$C$4))</f>
        <v>572.70094874350968</v>
      </c>
      <c r="F122" s="2">
        <f>(E122*EXP($C$3-($C$4^2)/2+NORMSINV(AleatLivre!E119)*$C$4))</f>
        <v>599.34516822516673</v>
      </c>
      <c r="G122" s="2">
        <f>(F122*EXP($C$3-($C$4^2)/2+NORMSINV(AleatLivre!F119)*$C$4))</f>
        <v>635.32267785661736</v>
      </c>
      <c r="H122" s="2">
        <f>(G122*EXP($C$3-($C$4^2)/2+NORMSINV(AleatLivre!G119)*$C$4))</f>
        <v>665.07153482387741</v>
      </c>
      <c r="I122" s="2">
        <f>(H122*EXP($C$3-($C$4^2)/2+NORMSINV(AleatLivre!H119)*$C$4))</f>
        <v>687.41332636240963</v>
      </c>
      <c r="J122" s="2">
        <f>(I122*EXP($C$3-($C$4^2)/2+NORMSINV(AleatLivre!I119)*$C$4))</f>
        <v>726.37670030156437</v>
      </c>
      <c r="K122" s="2">
        <f>(J122*EXP($C$3-($C$4^2)/2+NORMSINV(AleatLivre!J119)*$C$4))</f>
        <v>756.98896758344222</v>
      </c>
      <c r="L122" s="2">
        <f>(K122*EXP($C$3-($C$4^2)/2+NORMSINV(AleatLivre!K119)*$C$4))</f>
        <v>799.11098222229464</v>
      </c>
      <c r="M122" s="2">
        <f>(L122*EXP($C$3-($C$4^2)/2+NORMSINV(AleatLivre!L119)*$C$4))</f>
        <v>858.0031838337618</v>
      </c>
      <c r="N122" s="2">
        <f>(M122*EXP($C$3-($C$4^2)/2+NORMSINV(AleatLivre!M119)*$C$4))</f>
        <v>924.06552504065166</v>
      </c>
      <c r="O122" s="2">
        <f>(N122*EXP($C$3-($C$4^2)/2+NORMSINV(AleatLivre!N119)*$C$4))</f>
        <v>956.70055552995063</v>
      </c>
      <c r="P122" s="2">
        <f>(O122*EXP($C$3-($C$4^2)/2+NORMSINV(AleatLivre!O119)*$C$4))</f>
        <v>1001.524489376503</v>
      </c>
      <c r="Q122" s="2">
        <f>(P122*EXP($C$3-($C$4^2)/2+NORMSINV(AleatLivre!P119)*$C$4))</f>
        <v>1102.0423793816324</v>
      </c>
      <c r="R122" s="2">
        <f>(Q122*EXP($C$3-($C$4^2)/2+NORMSINV(AleatLivre!Q119)*$C$4))</f>
        <v>1129.3114193863537</v>
      </c>
      <c r="S122" s="2">
        <f>(R122*EXP($C$3-($C$4^2)/2+NORMSINV(AleatLivre!R119)*$C$4))</f>
        <v>1220.9321014643515</v>
      </c>
      <c r="T122" s="2">
        <f>(S122*EXP($C$3-($C$4^2)/2+NORMSINV(AleatLivre!S119)*$C$4))</f>
        <v>1265.2342453372212</v>
      </c>
      <c r="U122" s="2">
        <f>(T122*EXP($C$3-($C$4^2)/2+NORMSINV(AleatLivre!T119)*$C$4))</f>
        <v>1346.3105310480512</v>
      </c>
      <c r="V122" s="2">
        <f>(U122*EXP($C$3-($C$4^2)/2+NORMSINV(AleatLivre!U119)*$C$4))</f>
        <v>1420.7960090978845</v>
      </c>
    </row>
    <row r="123" spans="1:22" x14ac:dyDescent="0.25">
      <c r="A123">
        <v>118</v>
      </c>
      <c r="B123" s="2">
        <f>Plan1!$B$9</f>
        <v>500</v>
      </c>
      <c r="C123" s="2">
        <f>(B123*EXP($C$3-($C$4^2)/2+NORMSINV(AleatLivre!B120)*$C$4))</f>
        <v>506.13099637117278</v>
      </c>
      <c r="D123" s="2">
        <f>(C123*EXP($C$3-($C$4^2)/2+NORMSINV(AleatLivre!C120)*$C$4))</f>
        <v>524.40823799579834</v>
      </c>
      <c r="E123" s="2">
        <f>(D123*EXP($C$3-($C$4^2)/2+NORMSINV(AleatLivre!D120)*$C$4))</f>
        <v>565.39304508671626</v>
      </c>
      <c r="F123" s="2">
        <f>(E123*EXP($C$3-($C$4^2)/2+NORMSINV(AleatLivre!E120)*$C$4))</f>
        <v>598.42172045549205</v>
      </c>
      <c r="G123" s="2">
        <f>(F123*EXP($C$3-($C$4^2)/2+NORMSINV(AleatLivre!F120)*$C$4))</f>
        <v>608.90172082484946</v>
      </c>
      <c r="H123" s="2">
        <f>(G123*EXP($C$3-($C$4^2)/2+NORMSINV(AleatLivre!G120)*$C$4))</f>
        <v>638.83211495629541</v>
      </c>
      <c r="I123" s="2">
        <f>(H123*EXP($C$3-($C$4^2)/2+NORMSINV(AleatLivre!H120)*$C$4))</f>
        <v>658.98573090958303</v>
      </c>
      <c r="J123" s="2">
        <f>(I123*EXP($C$3-($C$4^2)/2+NORMSINV(AleatLivre!I120)*$C$4))</f>
        <v>703.0342536324755</v>
      </c>
      <c r="K123" s="2">
        <f>(J123*EXP($C$3-($C$4^2)/2+NORMSINV(AleatLivre!J120)*$C$4))</f>
        <v>742.55995799794994</v>
      </c>
      <c r="L123" s="2">
        <f>(K123*EXP($C$3-($C$4^2)/2+NORMSINV(AleatLivre!K120)*$C$4))</f>
        <v>771.16297150624405</v>
      </c>
      <c r="M123" s="2">
        <f>(L123*EXP($C$3-($C$4^2)/2+NORMSINV(AleatLivre!L120)*$C$4))</f>
        <v>799.88050531994156</v>
      </c>
      <c r="N123" s="2">
        <f>(M123*EXP($C$3-($C$4^2)/2+NORMSINV(AleatLivre!M120)*$C$4))</f>
        <v>853.44027556340995</v>
      </c>
      <c r="O123" s="2">
        <f>(N123*EXP($C$3-($C$4^2)/2+NORMSINV(AleatLivre!N120)*$C$4))</f>
        <v>864.26511350443559</v>
      </c>
      <c r="P123" s="2">
        <f>(O123*EXP($C$3-($C$4^2)/2+NORMSINV(AleatLivre!O120)*$C$4))</f>
        <v>904.28028982078865</v>
      </c>
      <c r="Q123" s="2">
        <f>(P123*EXP($C$3-($C$4^2)/2+NORMSINV(AleatLivre!P120)*$C$4))</f>
        <v>949.50676046302306</v>
      </c>
      <c r="R123" s="2">
        <f>(Q123*EXP($C$3-($C$4^2)/2+NORMSINV(AleatLivre!Q120)*$C$4))</f>
        <v>956.9100387294435</v>
      </c>
      <c r="S123" s="2">
        <f>(R123*EXP($C$3-($C$4^2)/2+NORMSINV(AleatLivre!R120)*$C$4))</f>
        <v>976.03123346503537</v>
      </c>
      <c r="T123" s="2">
        <f>(S123*EXP($C$3-($C$4^2)/2+NORMSINV(AleatLivre!S120)*$C$4))</f>
        <v>1036.2601701584099</v>
      </c>
      <c r="U123" s="2">
        <f>(T123*EXP($C$3-($C$4^2)/2+NORMSINV(AleatLivre!T120)*$C$4))</f>
        <v>1070.0821637817273</v>
      </c>
      <c r="V123" s="2">
        <f>(U123*EXP($C$3-($C$4^2)/2+NORMSINV(AleatLivre!U120)*$C$4))</f>
        <v>1118.9790622514081</v>
      </c>
    </row>
    <row r="124" spans="1:22" x14ac:dyDescent="0.25">
      <c r="A124">
        <v>119</v>
      </c>
      <c r="B124" s="2">
        <f>Plan1!$B$9</f>
        <v>500</v>
      </c>
      <c r="C124" s="2">
        <f>(B124*EXP($C$3-($C$4^2)/2+NORMSINV(AleatLivre!B121)*$C$4))</f>
        <v>540.18489153203041</v>
      </c>
      <c r="D124" s="2">
        <f>(C124*EXP($C$3-($C$4^2)/2+NORMSINV(AleatLivre!C121)*$C$4))</f>
        <v>576.55500398998868</v>
      </c>
      <c r="E124" s="2">
        <f>(D124*EXP($C$3-($C$4^2)/2+NORMSINV(AleatLivre!D121)*$C$4))</f>
        <v>610.57256309118054</v>
      </c>
      <c r="F124" s="2">
        <f>(E124*EXP($C$3-($C$4^2)/2+NORMSINV(AleatLivre!E121)*$C$4))</f>
        <v>638.09675770367619</v>
      </c>
      <c r="G124" s="2">
        <f>(F124*EXP($C$3-($C$4^2)/2+NORMSINV(AleatLivre!F121)*$C$4))</f>
        <v>662.99569058024042</v>
      </c>
      <c r="H124" s="2">
        <f>(G124*EXP($C$3-($C$4^2)/2+NORMSINV(AleatLivre!G121)*$C$4))</f>
        <v>707.24941543507362</v>
      </c>
      <c r="I124" s="2">
        <f>(H124*EXP($C$3-($C$4^2)/2+NORMSINV(AleatLivre!H121)*$C$4))</f>
        <v>739.73608915294017</v>
      </c>
      <c r="J124" s="2">
        <f>(I124*EXP($C$3-($C$4^2)/2+NORMSINV(AleatLivre!I121)*$C$4))</f>
        <v>748.92516453198311</v>
      </c>
      <c r="K124" s="2">
        <f>(J124*EXP($C$3-($C$4^2)/2+NORMSINV(AleatLivre!J121)*$C$4))</f>
        <v>813.52140776131569</v>
      </c>
      <c r="L124" s="2">
        <f>(K124*EXP($C$3-($C$4^2)/2+NORMSINV(AleatLivre!K121)*$C$4))</f>
        <v>863.33999230091422</v>
      </c>
      <c r="M124" s="2">
        <f>(L124*EXP($C$3-($C$4^2)/2+NORMSINV(AleatLivre!L121)*$C$4))</f>
        <v>890.58854204528393</v>
      </c>
      <c r="N124" s="2">
        <f>(M124*EXP($C$3-($C$4^2)/2+NORMSINV(AleatLivre!M121)*$C$4))</f>
        <v>929.85554968056113</v>
      </c>
      <c r="O124" s="2">
        <f>(N124*EXP($C$3-($C$4^2)/2+NORMSINV(AleatLivre!N121)*$C$4))</f>
        <v>1001.0692632430238</v>
      </c>
      <c r="P124" s="2">
        <f>(O124*EXP($C$3-($C$4^2)/2+NORMSINV(AleatLivre!O121)*$C$4))</f>
        <v>1049.1382389490677</v>
      </c>
      <c r="Q124" s="2">
        <f>(P124*EXP($C$3-($C$4^2)/2+NORMSINV(AleatLivre!P121)*$C$4))</f>
        <v>1097.3017837860234</v>
      </c>
      <c r="R124" s="2">
        <f>(Q124*EXP($C$3-($C$4^2)/2+NORMSINV(AleatLivre!Q121)*$C$4))</f>
        <v>1201.3470058008156</v>
      </c>
      <c r="S124" s="2">
        <f>(R124*EXP($C$3-($C$4^2)/2+NORMSINV(AleatLivre!R121)*$C$4))</f>
        <v>1273.8728654766653</v>
      </c>
      <c r="T124" s="2">
        <f>(S124*EXP($C$3-($C$4^2)/2+NORMSINV(AleatLivre!S121)*$C$4))</f>
        <v>1337.1641307108694</v>
      </c>
      <c r="U124" s="2">
        <f>(T124*EXP($C$3-($C$4^2)/2+NORMSINV(AleatLivre!T121)*$C$4))</f>
        <v>1392.9871252419639</v>
      </c>
      <c r="V124" s="2">
        <f>(U124*EXP($C$3-($C$4^2)/2+NORMSINV(AleatLivre!U121)*$C$4))</f>
        <v>1438.0992113449774</v>
      </c>
    </row>
    <row r="125" spans="1:22" x14ac:dyDescent="0.25">
      <c r="A125">
        <v>120</v>
      </c>
      <c r="B125" s="2">
        <f>Plan1!$B$9</f>
        <v>500</v>
      </c>
      <c r="C125" s="2">
        <f>(B125*EXP($C$3-($C$4^2)/2+NORMSINV(AleatLivre!B122)*$C$4))</f>
        <v>512.48478967559106</v>
      </c>
      <c r="D125" s="2">
        <f>(C125*EXP($C$3-($C$4^2)/2+NORMSINV(AleatLivre!C122)*$C$4))</f>
        <v>538.90673344960669</v>
      </c>
      <c r="E125" s="2">
        <f>(D125*EXP($C$3-($C$4^2)/2+NORMSINV(AleatLivre!D122)*$C$4))</f>
        <v>564.73790879298008</v>
      </c>
      <c r="F125" s="2">
        <f>(E125*EXP($C$3-($C$4^2)/2+NORMSINV(AleatLivre!E122)*$C$4))</f>
        <v>588.42093804128945</v>
      </c>
      <c r="G125" s="2">
        <f>(F125*EXP($C$3-($C$4^2)/2+NORMSINV(AleatLivre!F122)*$C$4))</f>
        <v>620.44368808075569</v>
      </c>
      <c r="H125" s="2">
        <f>(G125*EXP($C$3-($C$4^2)/2+NORMSINV(AleatLivre!G122)*$C$4))</f>
        <v>676.77586327896802</v>
      </c>
      <c r="I125" s="2">
        <f>(H125*EXP($C$3-($C$4^2)/2+NORMSINV(AleatLivre!H122)*$C$4))</f>
        <v>711.96948829867233</v>
      </c>
      <c r="J125" s="2">
        <f>(I125*EXP($C$3-($C$4^2)/2+NORMSINV(AleatLivre!I122)*$C$4))</f>
        <v>755.90698046021839</v>
      </c>
      <c r="K125" s="2">
        <f>(J125*EXP($C$3-($C$4^2)/2+NORMSINV(AleatLivre!J122)*$C$4))</f>
        <v>771.2340995847494</v>
      </c>
      <c r="L125" s="2">
        <f>(K125*EXP($C$3-($C$4^2)/2+NORMSINV(AleatLivre!K122)*$C$4))</f>
        <v>786.99199953416473</v>
      </c>
      <c r="M125" s="2">
        <f>(L125*EXP($C$3-($C$4^2)/2+NORMSINV(AleatLivre!L122)*$C$4))</f>
        <v>840.56855309402033</v>
      </c>
      <c r="N125" s="2">
        <f>(M125*EXP($C$3-($C$4^2)/2+NORMSINV(AleatLivre!M122)*$C$4))</f>
        <v>855.84214835977241</v>
      </c>
      <c r="O125" s="2">
        <f>(N125*EXP($C$3-($C$4^2)/2+NORMSINV(AleatLivre!N122)*$C$4))</f>
        <v>902.64298294567959</v>
      </c>
      <c r="P125" s="2">
        <f>(O125*EXP($C$3-($C$4^2)/2+NORMSINV(AleatLivre!O122)*$C$4))</f>
        <v>963.38343381620814</v>
      </c>
      <c r="Q125" s="2">
        <f>(P125*EXP($C$3-($C$4^2)/2+NORMSINV(AleatLivre!P122)*$C$4))</f>
        <v>1023.5571720857145</v>
      </c>
      <c r="R125" s="2">
        <f>(Q125*EXP($C$3-($C$4^2)/2+NORMSINV(AleatLivre!Q122)*$C$4))</f>
        <v>1094.5789341349314</v>
      </c>
      <c r="S125" s="2">
        <f>(R125*EXP($C$3-($C$4^2)/2+NORMSINV(AleatLivre!R122)*$C$4))</f>
        <v>1165.4471572911962</v>
      </c>
      <c r="T125" s="2">
        <f>(S125*EXP($C$3-($C$4^2)/2+NORMSINV(AleatLivre!S122)*$C$4))</f>
        <v>1197.8267190037427</v>
      </c>
      <c r="U125" s="2">
        <f>(T125*EXP($C$3-($C$4^2)/2+NORMSINV(AleatLivre!T122)*$C$4))</f>
        <v>1206.9896421894921</v>
      </c>
      <c r="V125" s="2">
        <f>(U125*EXP($C$3-($C$4^2)/2+NORMSINV(AleatLivre!U122)*$C$4))</f>
        <v>1250.0438552467017</v>
      </c>
    </row>
    <row r="126" spans="1:22" x14ac:dyDescent="0.25">
      <c r="A126">
        <v>121</v>
      </c>
      <c r="B126" s="2">
        <f>Plan1!$B$9</f>
        <v>500</v>
      </c>
      <c r="C126" s="2">
        <f>(B126*EXP($C$3-($C$4^2)/2+NORMSINV(AleatLivre!B123)*$C$4))</f>
        <v>518.80000985117772</v>
      </c>
      <c r="D126" s="2">
        <f>(C126*EXP($C$3-($C$4^2)/2+NORMSINV(AleatLivre!C123)*$C$4))</f>
        <v>530.08666608045064</v>
      </c>
      <c r="E126" s="2">
        <f>(D126*EXP($C$3-($C$4^2)/2+NORMSINV(AleatLivre!D123)*$C$4))</f>
        <v>554.99705158532481</v>
      </c>
      <c r="F126" s="2">
        <f>(E126*EXP($C$3-($C$4^2)/2+NORMSINV(AleatLivre!E123)*$C$4))</f>
        <v>592.9599013466426</v>
      </c>
      <c r="G126" s="2">
        <f>(F126*EXP($C$3-($C$4^2)/2+NORMSINV(AleatLivre!F123)*$C$4))</f>
        <v>619.13857591751264</v>
      </c>
      <c r="H126" s="2">
        <f>(G126*EXP($C$3-($C$4^2)/2+NORMSINV(AleatLivre!G123)*$C$4))</f>
        <v>644.07201621539173</v>
      </c>
      <c r="I126" s="2">
        <f>(H126*EXP($C$3-($C$4^2)/2+NORMSINV(AleatLivre!H123)*$C$4))</f>
        <v>658.97503034357555</v>
      </c>
      <c r="J126" s="2">
        <f>(I126*EXP($C$3-($C$4^2)/2+NORMSINV(AleatLivre!I123)*$C$4))</f>
        <v>676.06761293709928</v>
      </c>
      <c r="K126" s="2">
        <f>(J126*EXP($C$3-($C$4^2)/2+NORMSINV(AleatLivre!J123)*$C$4))</f>
        <v>716.6185687700339</v>
      </c>
      <c r="L126" s="2">
        <f>(K126*EXP($C$3-($C$4^2)/2+NORMSINV(AleatLivre!K123)*$C$4))</f>
        <v>743.29537892545329</v>
      </c>
      <c r="M126" s="2">
        <f>(L126*EXP($C$3-($C$4^2)/2+NORMSINV(AleatLivre!L123)*$C$4))</f>
        <v>827.02046365957176</v>
      </c>
      <c r="N126" s="2">
        <f>(M126*EXP($C$3-($C$4^2)/2+NORMSINV(AleatLivre!M123)*$C$4))</f>
        <v>851.61210039292382</v>
      </c>
      <c r="O126" s="2">
        <f>(N126*EXP($C$3-($C$4^2)/2+NORMSINV(AleatLivre!N123)*$C$4))</f>
        <v>903.12376831870631</v>
      </c>
      <c r="P126" s="2">
        <f>(O126*EXP($C$3-($C$4^2)/2+NORMSINV(AleatLivre!O123)*$C$4))</f>
        <v>946.64385594291934</v>
      </c>
      <c r="Q126" s="2">
        <f>(P126*EXP($C$3-($C$4^2)/2+NORMSINV(AleatLivre!P123)*$C$4))</f>
        <v>995.94849039064388</v>
      </c>
      <c r="R126" s="2">
        <f>(Q126*EXP($C$3-($C$4^2)/2+NORMSINV(AleatLivre!Q123)*$C$4))</f>
        <v>1024.0974127680386</v>
      </c>
      <c r="S126" s="2">
        <f>(R126*EXP($C$3-($C$4^2)/2+NORMSINV(AleatLivre!R123)*$C$4))</f>
        <v>1090.0635341768075</v>
      </c>
      <c r="T126" s="2">
        <f>(S126*EXP($C$3-($C$4^2)/2+NORMSINV(AleatLivre!S123)*$C$4))</f>
        <v>1140.617077803563</v>
      </c>
      <c r="U126" s="2">
        <f>(T126*EXP($C$3-($C$4^2)/2+NORMSINV(AleatLivre!T123)*$C$4))</f>
        <v>1212.33756828693</v>
      </c>
      <c r="V126" s="2">
        <f>(U126*EXP($C$3-($C$4^2)/2+NORMSINV(AleatLivre!U123)*$C$4))</f>
        <v>1237.383593446637</v>
      </c>
    </row>
    <row r="127" spans="1:22" x14ac:dyDescent="0.25">
      <c r="A127">
        <v>122</v>
      </c>
      <c r="B127" s="2">
        <f>Plan1!$B$9</f>
        <v>500</v>
      </c>
      <c r="C127" s="2">
        <f>(B127*EXP($C$3-($C$4^2)/2+NORMSINV(AleatLivre!B124)*$C$4))</f>
        <v>514.43659341795944</v>
      </c>
      <c r="D127" s="2">
        <f>(C127*EXP($C$3-($C$4^2)/2+NORMSINV(AleatLivre!C124)*$C$4))</f>
        <v>538.26811548578496</v>
      </c>
      <c r="E127" s="2">
        <f>(D127*EXP($C$3-($C$4^2)/2+NORMSINV(AleatLivre!D124)*$C$4))</f>
        <v>584.18317311998749</v>
      </c>
      <c r="F127" s="2">
        <f>(E127*EXP($C$3-($C$4^2)/2+NORMSINV(AleatLivre!E124)*$C$4))</f>
        <v>616.95832539592413</v>
      </c>
      <c r="G127" s="2">
        <f>(F127*EXP($C$3-($C$4^2)/2+NORMSINV(AleatLivre!F124)*$C$4))</f>
        <v>617.37179936621249</v>
      </c>
      <c r="H127" s="2">
        <f>(G127*EXP($C$3-($C$4^2)/2+NORMSINV(AleatLivre!G124)*$C$4))</f>
        <v>650.4353780313387</v>
      </c>
      <c r="I127" s="2">
        <f>(H127*EXP($C$3-($C$4^2)/2+NORMSINV(AleatLivre!H124)*$C$4))</f>
        <v>698.08745175494892</v>
      </c>
      <c r="J127" s="2">
        <f>(I127*EXP($C$3-($C$4^2)/2+NORMSINV(AleatLivre!I124)*$C$4))</f>
        <v>738.1709425363822</v>
      </c>
      <c r="K127" s="2">
        <f>(J127*EXP($C$3-($C$4^2)/2+NORMSINV(AleatLivre!J124)*$C$4))</f>
        <v>804.59248738585927</v>
      </c>
      <c r="L127" s="2">
        <f>(K127*EXP($C$3-($C$4^2)/2+NORMSINV(AleatLivre!K124)*$C$4))</f>
        <v>849.93763301855665</v>
      </c>
      <c r="M127" s="2">
        <f>(L127*EXP($C$3-($C$4^2)/2+NORMSINV(AleatLivre!L124)*$C$4))</f>
        <v>903.11744041833595</v>
      </c>
      <c r="N127" s="2">
        <f>(M127*EXP($C$3-($C$4^2)/2+NORMSINV(AleatLivre!M124)*$C$4))</f>
        <v>925.55079399915098</v>
      </c>
      <c r="O127" s="2">
        <f>(N127*EXP($C$3-($C$4^2)/2+NORMSINV(AleatLivre!N124)*$C$4))</f>
        <v>1027.3172099908388</v>
      </c>
      <c r="P127" s="2">
        <f>(O127*EXP($C$3-($C$4^2)/2+NORMSINV(AleatLivre!O124)*$C$4))</f>
        <v>1098.4463630904415</v>
      </c>
      <c r="Q127" s="2">
        <f>(P127*EXP($C$3-($C$4^2)/2+NORMSINV(AleatLivre!P124)*$C$4))</f>
        <v>1180.2610230997905</v>
      </c>
      <c r="R127" s="2">
        <f>(Q127*EXP($C$3-($C$4^2)/2+NORMSINV(AleatLivre!Q124)*$C$4))</f>
        <v>1218.8453116582468</v>
      </c>
      <c r="S127" s="2">
        <f>(R127*EXP($C$3-($C$4^2)/2+NORMSINV(AleatLivre!R124)*$C$4))</f>
        <v>1289.1486553042021</v>
      </c>
      <c r="T127" s="2">
        <f>(S127*EXP($C$3-($C$4^2)/2+NORMSINV(AleatLivre!S124)*$C$4))</f>
        <v>1372.9027380621533</v>
      </c>
      <c r="U127" s="2">
        <f>(T127*EXP($C$3-($C$4^2)/2+NORMSINV(AleatLivre!T124)*$C$4))</f>
        <v>1440.2612914657195</v>
      </c>
      <c r="V127" s="2">
        <f>(U127*EXP($C$3-($C$4^2)/2+NORMSINV(AleatLivre!U124)*$C$4))</f>
        <v>1546.3732553799985</v>
      </c>
    </row>
    <row r="128" spans="1:22" x14ac:dyDescent="0.25">
      <c r="A128">
        <v>123</v>
      </c>
      <c r="B128" s="2">
        <f>Plan1!$B$9</f>
        <v>500</v>
      </c>
      <c r="C128" s="2">
        <f>(B128*EXP($C$3-($C$4^2)/2+NORMSINV(AleatLivre!B125)*$C$4))</f>
        <v>530.7215521718216</v>
      </c>
      <c r="D128" s="2">
        <f>(C128*EXP($C$3-($C$4^2)/2+NORMSINV(AleatLivre!C125)*$C$4))</f>
        <v>570.26758154976642</v>
      </c>
      <c r="E128" s="2">
        <f>(D128*EXP($C$3-($C$4^2)/2+NORMSINV(AleatLivre!D125)*$C$4))</f>
        <v>593.52930428518596</v>
      </c>
      <c r="F128" s="2">
        <f>(E128*EXP($C$3-($C$4^2)/2+NORMSINV(AleatLivre!E125)*$C$4))</f>
        <v>629.29991772376331</v>
      </c>
      <c r="G128" s="2">
        <f>(F128*EXP($C$3-($C$4^2)/2+NORMSINV(AleatLivre!F125)*$C$4))</f>
        <v>679.30665066354732</v>
      </c>
      <c r="H128" s="2">
        <f>(G128*EXP($C$3-($C$4^2)/2+NORMSINV(AleatLivre!G125)*$C$4))</f>
        <v>735.0215501949981</v>
      </c>
      <c r="I128" s="2">
        <f>(H128*EXP($C$3-($C$4^2)/2+NORMSINV(AleatLivre!H125)*$C$4))</f>
        <v>749.05254462393225</v>
      </c>
      <c r="J128" s="2">
        <f>(I128*EXP($C$3-($C$4^2)/2+NORMSINV(AleatLivre!I125)*$C$4))</f>
        <v>796.502131337013</v>
      </c>
      <c r="K128" s="2">
        <f>(J128*EXP($C$3-($C$4^2)/2+NORMSINV(AleatLivre!J125)*$C$4))</f>
        <v>863.92887993147644</v>
      </c>
      <c r="L128" s="2">
        <f>(K128*EXP($C$3-($C$4^2)/2+NORMSINV(AleatLivre!K125)*$C$4))</f>
        <v>873.88418293909308</v>
      </c>
      <c r="M128" s="2">
        <f>(L128*EXP($C$3-($C$4^2)/2+NORMSINV(AleatLivre!L125)*$C$4))</f>
        <v>922.90859457059378</v>
      </c>
      <c r="N128" s="2">
        <f>(M128*EXP($C$3-($C$4^2)/2+NORMSINV(AleatLivre!M125)*$C$4))</f>
        <v>999.85353540837048</v>
      </c>
      <c r="O128" s="2">
        <f>(N128*EXP($C$3-($C$4^2)/2+NORMSINV(AleatLivre!N125)*$C$4))</f>
        <v>1047.8706951135525</v>
      </c>
      <c r="P128" s="2">
        <f>(O128*EXP($C$3-($C$4^2)/2+NORMSINV(AleatLivre!O125)*$C$4))</f>
        <v>1120.7050918821285</v>
      </c>
      <c r="Q128" s="2">
        <f>(P128*EXP($C$3-($C$4^2)/2+NORMSINV(AleatLivre!P125)*$C$4))</f>
        <v>1181.1247567502089</v>
      </c>
      <c r="R128" s="2">
        <f>(Q128*EXP($C$3-($C$4^2)/2+NORMSINV(AleatLivre!Q125)*$C$4))</f>
        <v>1251.8841214053969</v>
      </c>
      <c r="S128" s="2">
        <f>(R128*EXP($C$3-($C$4^2)/2+NORMSINV(AleatLivre!R125)*$C$4))</f>
        <v>1304.9907270460133</v>
      </c>
      <c r="T128" s="2">
        <f>(S128*EXP($C$3-($C$4^2)/2+NORMSINV(AleatLivre!S125)*$C$4))</f>
        <v>1407.9873532075842</v>
      </c>
      <c r="U128" s="2">
        <f>(T128*EXP($C$3-($C$4^2)/2+NORMSINV(AleatLivre!T125)*$C$4))</f>
        <v>1500.0227872529076</v>
      </c>
      <c r="V128" s="2">
        <f>(U128*EXP($C$3-($C$4^2)/2+NORMSINV(AleatLivre!U125)*$C$4))</f>
        <v>1580.4763063080256</v>
      </c>
    </row>
    <row r="129" spans="1:22" x14ac:dyDescent="0.25">
      <c r="A129">
        <v>124</v>
      </c>
      <c r="B129" s="2">
        <f>Plan1!$B$9</f>
        <v>500</v>
      </c>
      <c r="C129" s="2">
        <f>(B129*EXP($C$3-($C$4^2)/2+NORMSINV(AleatLivre!B126)*$C$4))</f>
        <v>542.95685124524175</v>
      </c>
      <c r="D129" s="2">
        <f>(C129*EXP($C$3-($C$4^2)/2+NORMSINV(AleatLivre!C126)*$C$4))</f>
        <v>542.93107886437895</v>
      </c>
      <c r="E129" s="2">
        <f>(D129*EXP($C$3-($C$4^2)/2+NORMSINV(AleatLivre!D126)*$C$4))</f>
        <v>573.39915734257579</v>
      </c>
      <c r="F129" s="2">
        <f>(E129*EXP($C$3-($C$4^2)/2+NORMSINV(AleatLivre!E126)*$C$4))</f>
        <v>610.96123833523177</v>
      </c>
      <c r="G129" s="2">
        <f>(F129*EXP($C$3-($C$4^2)/2+NORMSINV(AleatLivre!F126)*$C$4))</f>
        <v>660.50651492780662</v>
      </c>
      <c r="H129" s="2">
        <f>(G129*EXP($C$3-($C$4^2)/2+NORMSINV(AleatLivre!G126)*$C$4))</f>
        <v>697.31217120499139</v>
      </c>
      <c r="I129" s="2">
        <f>(H129*EXP($C$3-($C$4^2)/2+NORMSINV(AleatLivre!H126)*$C$4))</f>
        <v>743.57843069749435</v>
      </c>
      <c r="J129" s="2">
        <f>(I129*EXP($C$3-($C$4^2)/2+NORMSINV(AleatLivre!I126)*$C$4))</f>
        <v>776.17321834549648</v>
      </c>
      <c r="K129" s="2">
        <f>(J129*EXP($C$3-($C$4^2)/2+NORMSINV(AleatLivre!J126)*$C$4))</f>
        <v>826.19522308478747</v>
      </c>
      <c r="L129" s="2">
        <f>(K129*EXP($C$3-($C$4^2)/2+NORMSINV(AleatLivre!K126)*$C$4))</f>
        <v>884.27827624225426</v>
      </c>
      <c r="M129" s="2">
        <f>(L129*EXP($C$3-($C$4^2)/2+NORMSINV(AleatLivre!L126)*$C$4))</f>
        <v>970.39506298752679</v>
      </c>
      <c r="N129" s="2">
        <f>(M129*EXP($C$3-($C$4^2)/2+NORMSINV(AleatLivre!M126)*$C$4))</f>
        <v>1052.4198909596957</v>
      </c>
      <c r="O129" s="2">
        <f>(N129*EXP($C$3-($C$4^2)/2+NORMSINV(AleatLivre!N126)*$C$4))</f>
        <v>1125.9355339166354</v>
      </c>
      <c r="P129" s="2">
        <f>(O129*EXP($C$3-($C$4^2)/2+NORMSINV(AleatLivre!O126)*$C$4))</f>
        <v>1214.680198971321</v>
      </c>
      <c r="Q129" s="2">
        <f>(P129*EXP($C$3-($C$4^2)/2+NORMSINV(AleatLivre!P126)*$C$4))</f>
        <v>1303.3604884394392</v>
      </c>
      <c r="R129" s="2">
        <f>(Q129*EXP($C$3-($C$4^2)/2+NORMSINV(AleatLivre!Q126)*$C$4))</f>
        <v>1356.0887421786974</v>
      </c>
      <c r="S129" s="2">
        <f>(R129*EXP($C$3-($C$4^2)/2+NORMSINV(AleatLivre!R126)*$C$4))</f>
        <v>1415.5025444030578</v>
      </c>
      <c r="T129" s="2">
        <f>(S129*EXP($C$3-($C$4^2)/2+NORMSINV(AleatLivre!S126)*$C$4))</f>
        <v>1556.7258899523265</v>
      </c>
      <c r="U129" s="2">
        <f>(T129*EXP($C$3-($C$4^2)/2+NORMSINV(AleatLivre!T126)*$C$4))</f>
        <v>1599.4922934722622</v>
      </c>
      <c r="V129" s="2">
        <f>(U129*EXP($C$3-($C$4^2)/2+NORMSINV(AleatLivre!U126)*$C$4))</f>
        <v>1683.1475097066909</v>
      </c>
    </row>
    <row r="130" spans="1:22" x14ac:dyDescent="0.25">
      <c r="A130">
        <v>125</v>
      </c>
      <c r="B130" s="2">
        <f>Plan1!$B$9</f>
        <v>500</v>
      </c>
      <c r="C130" s="2">
        <f>(B130*EXP($C$3-($C$4^2)/2+NORMSINV(AleatLivre!B127)*$C$4))</f>
        <v>523.60101117878378</v>
      </c>
      <c r="D130" s="2">
        <f>(C130*EXP($C$3-($C$4^2)/2+NORMSINV(AleatLivre!C127)*$C$4))</f>
        <v>552.03222218672602</v>
      </c>
      <c r="E130" s="2">
        <f>(D130*EXP($C$3-($C$4^2)/2+NORMSINV(AleatLivre!D127)*$C$4))</f>
        <v>582.96255369763196</v>
      </c>
      <c r="F130" s="2">
        <f>(E130*EXP($C$3-($C$4^2)/2+NORMSINV(AleatLivre!E127)*$C$4))</f>
        <v>615.71561835007992</v>
      </c>
      <c r="G130" s="2">
        <f>(F130*EXP($C$3-($C$4^2)/2+NORMSINV(AleatLivre!F127)*$C$4))</f>
        <v>656.09775615357785</v>
      </c>
      <c r="H130" s="2">
        <f>(G130*EXP($C$3-($C$4^2)/2+NORMSINV(AleatLivre!G127)*$C$4))</f>
        <v>685.85301345197888</v>
      </c>
      <c r="I130" s="2">
        <f>(H130*EXP($C$3-($C$4^2)/2+NORMSINV(AleatLivre!H127)*$C$4))</f>
        <v>707.52377880891993</v>
      </c>
      <c r="J130" s="2">
        <f>(I130*EXP($C$3-($C$4^2)/2+NORMSINV(AleatLivre!I127)*$C$4))</f>
        <v>738.33617059010521</v>
      </c>
      <c r="K130" s="2">
        <f>(J130*EXP($C$3-($C$4^2)/2+NORMSINV(AleatLivre!J127)*$C$4))</f>
        <v>777.80312200676394</v>
      </c>
      <c r="L130" s="2">
        <f>(K130*EXP($C$3-($C$4^2)/2+NORMSINV(AleatLivre!K127)*$C$4))</f>
        <v>811.33804687328882</v>
      </c>
      <c r="M130" s="2">
        <f>(L130*EXP($C$3-($C$4^2)/2+NORMSINV(AleatLivre!L127)*$C$4))</f>
        <v>857.735998385161</v>
      </c>
      <c r="N130" s="2">
        <f>(M130*EXP($C$3-($C$4^2)/2+NORMSINV(AleatLivre!M127)*$C$4))</f>
        <v>897.09975111614415</v>
      </c>
      <c r="O130" s="2">
        <f>(N130*EXP($C$3-($C$4^2)/2+NORMSINV(AleatLivre!N127)*$C$4))</f>
        <v>930.26557704445258</v>
      </c>
      <c r="P130" s="2">
        <f>(O130*EXP($C$3-($C$4^2)/2+NORMSINV(AleatLivre!O127)*$C$4))</f>
        <v>987.91979335701035</v>
      </c>
      <c r="Q130" s="2">
        <f>(P130*EXP($C$3-($C$4^2)/2+NORMSINV(AleatLivre!P127)*$C$4))</f>
        <v>1031.2997499750561</v>
      </c>
      <c r="R130" s="2">
        <f>(Q130*EXP($C$3-($C$4^2)/2+NORMSINV(AleatLivre!Q127)*$C$4))</f>
        <v>1091.2531165886301</v>
      </c>
      <c r="S130" s="2">
        <f>(R130*EXP($C$3-($C$4^2)/2+NORMSINV(AleatLivre!R127)*$C$4))</f>
        <v>1137.3367845344426</v>
      </c>
      <c r="T130" s="2">
        <f>(S130*EXP($C$3-($C$4^2)/2+NORMSINV(AleatLivre!S127)*$C$4))</f>
        <v>1165.56020140032</v>
      </c>
      <c r="U130" s="2">
        <f>(T130*EXP($C$3-($C$4^2)/2+NORMSINV(AleatLivre!T127)*$C$4))</f>
        <v>1236.147845973459</v>
      </c>
      <c r="V130" s="2">
        <f>(U130*EXP($C$3-($C$4^2)/2+NORMSINV(AleatLivre!U127)*$C$4))</f>
        <v>1288.7777989420536</v>
      </c>
    </row>
    <row r="131" spans="1:22" x14ac:dyDescent="0.25">
      <c r="A131">
        <v>126</v>
      </c>
      <c r="B131" s="2">
        <f>Plan1!$B$9</f>
        <v>500</v>
      </c>
      <c r="C131" s="2">
        <f>(B131*EXP($C$3-($C$4^2)/2+NORMSINV(AleatLivre!B128)*$C$4))</f>
        <v>523.07629123518871</v>
      </c>
      <c r="D131" s="2">
        <f>(C131*EXP($C$3-($C$4^2)/2+NORMSINV(AleatLivre!C128)*$C$4))</f>
        <v>538.29108091452872</v>
      </c>
      <c r="E131" s="2">
        <f>(D131*EXP($C$3-($C$4^2)/2+NORMSINV(AleatLivre!D128)*$C$4))</f>
        <v>540.89544529460068</v>
      </c>
      <c r="F131" s="2">
        <f>(E131*EXP($C$3-($C$4^2)/2+NORMSINV(AleatLivre!E128)*$C$4))</f>
        <v>578.32182006928952</v>
      </c>
      <c r="G131" s="2">
        <f>(F131*EXP($C$3-($C$4^2)/2+NORMSINV(AleatLivre!F128)*$C$4))</f>
        <v>613.66697960615829</v>
      </c>
      <c r="H131" s="2">
        <f>(G131*EXP($C$3-($C$4^2)/2+NORMSINV(AleatLivre!G128)*$C$4))</f>
        <v>628.22844764026911</v>
      </c>
      <c r="I131" s="2">
        <f>(H131*EXP($C$3-($C$4^2)/2+NORMSINV(AleatLivre!H128)*$C$4))</f>
        <v>666.21717739919518</v>
      </c>
      <c r="J131" s="2">
        <f>(I131*EXP($C$3-($C$4^2)/2+NORMSINV(AleatLivre!I128)*$C$4))</f>
        <v>699.06557259058764</v>
      </c>
      <c r="K131" s="2">
        <f>(J131*EXP($C$3-($C$4^2)/2+NORMSINV(AleatLivre!J128)*$C$4))</f>
        <v>759.71557033771762</v>
      </c>
      <c r="L131" s="2">
        <f>(K131*EXP($C$3-($C$4^2)/2+NORMSINV(AleatLivre!K128)*$C$4))</f>
        <v>814.3117564051239</v>
      </c>
      <c r="M131" s="2">
        <f>(L131*EXP($C$3-($C$4^2)/2+NORMSINV(AleatLivre!L128)*$C$4))</f>
        <v>854.36160514026244</v>
      </c>
      <c r="N131" s="2">
        <f>(M131*EXP($C$3-($C$4^2)/2+NORMSINV(AleatLivre!M128)*$C$4))</f>
        <v>882.52561221685164</v>
      </c>
      <c r="O131" s="2">
        <f>(N131*EXP($C$3-($C$4^2)/2+NORMSINV(AleatLivre!N128)*$C$4))</f>
        <v>912.63233686380636</v>
      </c>
      <c r="P131" s="2">
        <f>(O131*EXP($C$3-($C$4^2)/2+NORMSINV(AleatLivre!O128)*$C$4))</f>
        <v>952.41603897192965</v>
      </c>
      <c r="Q131" s="2">
        <f>(P131*EXP($C$3-($C$4^2)/2+NORMSINV(AleatLivre!P128)*$C$4))</f>
        <v>984.34366446888623</v>
      </c>
      <c r="R131" s="2">
        <f>(Q131*EXP($C$3-($C$4^2)/2+NORMSINV(AleatLivre!Q128)*$C$4))</f>
        <v>1052.8734622413581</v>
      </c>
      <c r="S131" s="2">
        <f>(R131*EXP($C$3-($C$4^2)/2+NORMSINV(AleatLivre!R128)*$C$4))</f>
        <v>1081.4659863297534</v>
      </c>
      <c r="T131" s="2">
        <f>(S131*EXP($C$3-($C$4^2)/2+NORMSINV(AleatLivre!S128)*$C$4))</f>
        <v>1145.7145577649453</v>
      </c>
      <c r="U131" s="2">
        <f>(T131*EXP($C$3-($C$4^2)/2+NORMSINV(AleatLivre!T128)*$C$4))</f>
        <v>1201.8983171358479</v>
      </c>
      <c r="V131" s="2">
        <f>(U131*EXP($C$3-($C$4^2)/2+NORMSINV(AleatLivre!U128)*$C$4))</f>
        <v>1252.8748275699352</v>
      </c>
    </row>
    <row r="132" spans="1:22" x14ac:dyDescent="0.25">
      <c r="A132">
        <v>127</v>
      </c>
      <c r="B132" s="2">
        <f>Plan1!$B$9</f>
        <v>500</v>
      </c>
      <c r="C132" s="2">
        <f>(B132*EXP($C$3-($C$4^2)/2+NORMSINV(AleatLivre!B129)*$C$4))</f>
        <v>521.14979062237842</v>
      </c>
      <c r="D132" s="2">
        <f>(C132*EXP($C$3-($C$4^2)/2+NORMSINV(AleatLivre!C129)*$C$4))</f>
        <v>543.09559202565219</v>
      </c>
      <c r="E132" s="2">
        <f>(D132*EXP($C$3-($C$4^2)/2+NORMSINV(AleatLivre!D129)*$C$4))</f>
        <v>588.80856520914358</v>
      </c>
      <c r="F132" s="2">
        <f>(E132*EXP($C$3-($C$4^2)/2+NORMSINV(AleatLivre!E129)*$C$4))</f>
        <v>595.95743172661628</v>
      </c>
      <c r="G132" s="2">
        <f>(F132*EXP($C$3-($C$4^2)/2+NORMSINV(AleatLivre!F129)*$C$4))</f>
        <v>619.54777713227509</v>
      </c>
      <c r="H132" s="2">
        <f>(G132*EXP($C$3-($C$4^2)/2+NORMSINV(AleatLivre!G129)*$C$4))</f>
        <v>638.66113587021391</v>
      </c>
      <c r="I132" s="2">
        <f>(H132*EXP($C$3-($C$4^2)/2+NORMSINV(AleatLivre!H129)*$C$4))</f>
        <v>627.61383485848819</v>
      </c>
      <c r="J132" s="2">
        <f>(I132*EXP($C$3-($C$4^2)/2+NORMSINV(AleatLivre!I129)*$C$4))</f>
        <v>657.82144473548919</v>
      </c>
      <c r="K132" s="2">
        <f>(J132*EXP($C$3-($C$4^2)/2+NORMSINV(AleatLivre!J129)*$C$4))</f>
        <v>695.52866912349168</v>
      </c>
      <c r="L132" s="2">
        <f>(K132*EXP($C$3-($C$4^2)/2+NORMSINV(AleatLivre!K129)*$C$4))</f>
        <v>724.37897480937886</v>
      </c>
      <c r="M132" s="2">
        <f>(L132*EXP($C$3-($C$4^2)/2+NORMSINV(AleatLivre!L129)*$C$4))</f>
        <v>760.24150348983392</v>
      </c>
      <c r="N132" s="2">
        <f>(M132*EXP($C$3-($C$4^2)/2+NORMSINV(AleatLivre!M129)*$C$4))</f>
        <v>787.72492970750159</v>
      </c>
      <c r="O132" s="2">
        <f>(N132*EXP($C$3-($C$4^2)/2+NORMSINV(AleatLivre!N129)*$C$4))</f>
        <v>812.20818673121539</v>
      </c>
      <c r="P132" s="2">
        <f>(O132*EXP($C$3-($C$4^2)/2+NORMSINV(AleatLivre!O129)*$C$4))</f>
        <v>845.22256059833501</v>
      </c>
      <c r="Q132" s="2">
        <f>(P132*EXP($C$3-($C$4^2)/2+NORMSINV(AleatLivre!P129)*$C$4))</f>
        <v>868.62672476936677</v>
      </c>
      <c r="R132" s="2">
        <f>(Q132*EXP($C$3-($C$4^2)/2+NORMSINV(AleatLivre!Q129)*$C$4))</f>
        <v>902.40750964739971</v>
      </c>
      <c r="S132" s="2">
        <f>(R132*EXP($C$3-($C$4^2)/2+NORMSINV(AleatLivre!R129)*$C$4))</f>
        <v>950.23459379189353</v>
      </c>
      <c r="T132" s="2">
        <f>(S132*EXP($C$3-($C$4^2)/2+NORMSINV(AleatLivre!S129)*$C$4))</f>
        <v>996.14452212872652</v>
      </c>
      <c r="U132" s="2">
        <f>(T132*EXP($C$3-($C$4^2)/2+NORMSINV(AleatLivre!T129)*$C$4))</f>
        <v>1050.5873657954605</v>
      </c>
      <c r="V132" s="2">
        <f>(U132*EXP($C$3-($C$4^2)/2+NORMSINV(AleatLivre!U129)*$C$4))</f>
        <v>1110.9606209059862</v>
      </c>
    </row>
    <row r="133" spans="1:22" x14ac:dyDescent="0.25">
      <c r="A133">
        <v>128</v>
      </c>
      <c r="B133" s="2">
        <f>Plan1!$B$9</f>
        <v>500</v>
      </c>
      <c r="C133" s="2">
        <f>(B133*EXP($C$3-($C$4^2)/2+NORMSINV(AleatLivre!B130)*$C$4))</f>
        <v>506.322350616949</v>
      </c>
      <c r="D133" s="2">
        <f>(C133*EXP($C$3-($C$4^2)/2+NORMSINV(AleatLivre!C130)*$C$4))</f>
        <v>532.58885899132588</v>
      </c>
      <c r="E133" s="2">
        <f>(D133*EXP($C$3-($C$4^2)/2+NORMSINV(AleatLivre!D130)*$C$4))</f>
        <v>578.6517046120548</v>
      </c>
      <c r="F133" s="2">
        <f>(E133*EXP($C$3-($C$4^2)/2+NORMSINV(AleatLivre!E130)*$C$4))</f>
        <v>616.96241259397311</v>
      </c>
      <c r="G133" s="2">
        <f>(F133*EXP($C$3-($C$4^2)/2+NORMSINV(AleatLivre!F130)*$C$4))</f>
        <v>632.96067610800924</v>
      </c>
      <c r="H133" s="2">
        <f>(G133*EXP($C$3-($C$4^2)/2+NORMSINV(AleatLivre!G130)*$C$4))</f>
        <v>658.62634247549227</v>
      </c>
      <c r="I133" s="2">
        <f>(H133*EXP($C$3-($C$4^2)/2+NORMSINV(AleatLivre!H130)*$C$4))</f>
        <v>653.22729211829267</v>
      </c>
      <c r="J133" s="2">
        <f>(I133*EXP($C$3-($C$4^2)/2+NORMSINV(AleatLivre!I130)*$C$4))</f>
        <v>676.20434730475358</v>
      </c>
      <c r="K133" s="2">
        <f>(J133*EXP($C$3-($C$4^2)/2+NORMSINV(AleatLivre!J130)*$C$4))</f>
        <v>737.06770468842103</v>
      </c>
      <c r="L133" s="2">
        <f>(K133*EXP($C$3-($C$4^2)/2+NORMSINV(AleatLivre!K130)*$C$4))</f>
        <v>778.72304758432324</v>
      </c>
      <c r="M133" s="2">
        <f>(L133*EXP($C$3-($C$4^2)/2+NORMSINV(AleatLivre!L130)*$C$4))</f>
        <v>830.43286371744819</v>
      </c>
      <c r="N133" s="2">
        <f>(M133*EXP($C$3-($C$4^2)/2+NORMSINV(AleatLivre!M130)*$C$4))</f>
        <v>844.65122360538135</v>
      </c>
      <c r="O133" s="2">
        <f>(N133*EXP($C$3-($C$4^2)/2+NORMSINV(AleatLivre!N130)*$C$4))</f>
        <v>902.96400954600244</v>
      </c>
      <c r="P133" s="2">
        <f>(O133*EXP($C$3-($C$4^2)/2+NORMSINV(AleatLivre!O130)*$C$4))</f>
        <v>935.29867055454611</v>
      </c>
      <c r="Q133" s="2">
        <f>(P133*EXP($C$3-($C$4^2)/2+NORMSINV(AleatLivre!P130)*$C$4))</f>
        <v>949.90643250911444</v>
      </c>
      <c r="R133" s="2">
        <f>(Q133*EXP($C$3-($C$4^2)/2+NORMSINV(AleatLivre!Q130)*$C$4))</f>
        <v>1022.7568236460222</v>
      </c>
      <c r="S133" s="2">
        <f>(R133*EXP($C$3-($C$4^2)/2+NORMSINV(AleatLivre!R130)*$C$4))</f>
        <v>1085.160650795774</v>
      </c>
      <c r="T133" s="2">
        <f>(S133*EXP($C$3-($C$4^2)/2+NORMSINV(AleatLivre!S130)*$C$4))</f>
        <v>1152.2862461480472</v>
      </c>
      <c r="U133" s="2">
        <f>(T133*EXP($C$3-($C$4^2)/2+NORMSINV(AleatLivre!T130)*$C$4))</f>
        <v>1218.8886481838961</v>
      </c>
      <c r="V133" s="2">
        <f>(U133*EXP($C$3-($C$4^2)/2+NORMSINV(AleatLivre!U130)*$C$4))</f>
        <v>1285.7795872426186</v>
      </c>
    </row>
    <row r="134" spans="1:22" x14ac:dyDescent="0.25">
      <c r="A134">
        <v>129</v>
      </c>
      <c r="B134" s="2">
        <f>Plan1!$B$9</f>
        <v>500</v>
      </c>
      <c r="C134" s="2">
        <f>(B134*EXP($C$3-($C$4^2)/2+NORMSINV(AleatLivre!B131)*$C$4))</f>
        <v>539.02373469803763</v>
      </c>
      <c r="D134" s="2">
        <f>(C134*EXP($C$3-($C$4^2)/2+NORMSINV(AleatLivre!C131)*$C$4))</f>
        <v>563.28971000782497</v>
      </c>
      <c r="E134" s="2">
        <f>(D134*EXP($C$3-($C$4^2)/2+NORMSINV(AleatLivre!D131)*$C$4))</f>
        <v>579.20539094473338</v>
      </c>
      <c r="F134" s="2">
        <f>(E134*EXP($C$3-($C$4^2)/2+NORMSINV(AleatLivre!E131)*$C$4))</f>
        <v>606.35162799222883</v>
      </c>
      <c r="G134" s="2">
        <f>(F134*EXP($C$3-($C$4^2)/2+NORMSINV(AleatLivre!F131)*$C$4))</f>
        <v>669.28513493254911</v>
      </c>
      <c r="H134" s="2">
        <f>(G134*EXP($C$3-($C$4^2)/2+NORMSINV(AleatLivre!G131)*$C$4))</f>
        <v>711.16070310521684</v>
      </c>
      <c r="I134" s="2">
        <f>(H134*EXP($C$3-($C$4^2)/2+NORMSINV(AleatLivre!H131)*$C$4))</f>
        <v>720.7005547951394</v>
      </c>
      <c r="J134" s="2">
        <f>(I134*EXP($C$3-($C$4^2)/2+NORMSINV(AleatLivre!I131)*$C$4))</f>
        <v>758.38780245859675</v>
      </c>
      <c r="K134" s="2">
        <f>(J134*EXP($C$3-($C$4^2)/2+NORMSINV(AleatLivre!J131)*$C$4))</f>
        <v>812.37264097654315</v>
      </c>
      <c r="L134" s="2">
        <f>(K134*EXP($C$3-($C$4^2)/2+NORMSINV(AleatLivre!K131)*$C$4))</f>
        <v>837.61477419273695</v>
      </c>
      <c r="M134" s="2">
        <f>(L134*EXP($C$3-($C$4^2)/2+NORMSINV(AleatLivre!L131)*$C$4))</f>
        <v>859.30411625914326</v>
      </c>
      <c r="N134" s="2">
        <f>(M134*EXP($C$3-($C$4^2)/2+NORMSINV(AleatLivre!M131)*$C$4))</f>
        <v>923.05219834328977</v>
      </c>
      <c r="O134" s="2">
        <f>(N134*EXP($C$3-($C$4^2)/2+NORMSINV(AleatLivre!N131)*$C$4))</f>
        <v>947.5140736503256</v>
      </c>
      <c r="P134" s="2">
        <f>(O134*EXP($C$3-($C$4^2)/2+NORMSINV(AleatLivre!O131)*$C$4))</f>
        <v>1003.0021083022939</v>
      </c>
      <c r="Q134" s="2">
        <f>(P134*EXP($C$3-($C$4^2)/2+NORMSINV(AleatLivre!P131)*$C$4))</f>
        <v>1060.8962307459951</v>
      </c>
      <c r="R134" s="2">
        <f>(Q134*EXP($C$3-($C$4^2)/2+NORMSINV(AleatLivre!Q131)*$C$4))</f>
        <v>1099.8687322017322</v>
      </c>
      <c r="S134" s="2">
        <f>(R134*EXP($C$3-($C$4^2)/2+NORMSINV(AleatLivre!R131)*$C$4))</f>
        <v>1154.2640457847294</v>
      </c>
      <c r="T134" s="2">
        <f>(S134*EXP($C$3-($C$4^2)/2+NORMSINV(AleatLivre!S131)*$C$4))</f>
        <v>1216.1119209256537</v>
      </c>
      <c r="U134" s="2">
        <f>(T134*EXP($C$3-($C$4^2)/2+NORMSINV(AleatLivre!T131)*$C$4))</f>
        <v>1299.0858528532704</v>
      </c>
      <c r="V134" s="2">
        <f>(U134*EXP($C$3-($C$4^2)/2+NORMSINV(AleatLivre!U131)*$C$4))</f>
        <v>1323.5051455920141</v>
      </c>
    </row>
    <row r="135" spans="1:22" x14ac:dyDescent="0.25">
      <c r="A135">
        <v>130</v>
      </c>
      <c r="B135" s="2">
        <f>Plan1!$B$9</f>
        <v>500</v>
      </c>
      <c r="C135" s="2">
        <f>(B135*EXP($C$3-($C$4^2)/2+NORMSINV(AleatLivre!B132)*$C$4))</f>
        <v>507.56153454525275</v>
      </c>
      <c r="D135" s="2">
        <f>(C135*EXP($C$3-($C$4^2)/2+NORMSINV(AleatLivre!C132)*$C$4))</f>
        <v>539.7648590426893</v>
      </c>
      <c r="E135" s="2">
        <f>(D135*EXP($C$3-($C$4^2)/2+NORMSINV(AleatLivre!D132)*$C$4))</f>
        <v>566.92247797205675</v>
      </c>
      <c r="F135" s="2">
        <f>(E135*EXP($C$3-($C$4^2)/2+NORMSINV(AleatLivre!E132)*$C$4))</f>
        <v>595.49937670885606</v>
      </c>
      <c r="G135" s="2">
        <f>(F135*EXP($C$3-($C$4^2)/2+NORMSINV(AleatLivre!F132)*$C$4))</f>
        <v>620.48970360738372</v>
      </c>
      <c r="H135" s="2">
        <f>(G135*EXP($C$3-($C$4^2)/2+NORMSINV(AleatLivre!G132)*$C$4))</f>
        <v>643.473697627045</v>
      </c>
      <c r="I135" s="2">
        <f>(H135*EXP($C$3-($C$4^2)/2+NORMSINV(AleatLivre!H132)*$C$4))</f>
        <v>684.21692864151282</v>
      </c>
      <c r="J135" s="2">
        <f>(I135*EXP($C$3-($C$4^2)/2+NORMSINV(AleatLivre!I132)*$C$4))</f>
        <v>742.87990032694063</v>
      </c>
      <c r="K135" s="2">
        <f>(J135*EXP($C$3-($C$4^2)/2+NORMSINV(AleatLivre!J132)*$C$4))</f>
        <v>777.28072388396424</v>
      </c>
      <c r="L135" s="2">
        <f>(K135*EXP($C$3-($C$4^2)/2+NORMSINV(AleatLivre!K132)*$C$4))</f>
        <v>790.42843338467662</v>
      </c>
      <c r="M135" s="2">
        <f>(L135*EXP($C$3-($C$4^2)/2+NORMSINV(AleatLivre!L132)*$C$4))</f>
        <v>839.73400161731695</v>
      </c>
      <c r="N135" s="2">
        <f>(M135*EXP($C$3-($C$4^2)/2+NORMSINV(AleatLivre!M132)*$C$4))</f>
        <v>899.88680839730409</v>
      </c>
      <c r="O135" s="2">
        <f>(N135*EXP($C$3-($C$4^2)/2+NORMSINV(AleatLivre!N132)*$C$4))</f>
        <v>961.95688190813064</v>
      </c>
      <c r="P135" s="2">
        <f>(O135*EXP($C$3-($C$4^2)/2+NORMSINV(AleatLivre!O132)*$C$4))</f>
        <v>1029.6737074735247</v>
      </c>
      <c r="Q135" s="2">
        <f>(P135*EXP($C$3-($C$4^2)/2+NORMSINV(AleatLivre!P132)*$C$4))</f>
        <v>1077.0117328767869</v>
      </c>
      <c r="R135" s="2">
        <f>(Q135*EXP($C$3-($C$4^2)/2+NORMSINV(AleatLivre!Q132)*$C$4))</f>
        <v>1131.7415061161398</v>
      </c>
      <c r="S135" s="2">
        <f>(R135*EXP($C$3-($C$4^2)/2+NORMSINV(AleatLivre!R132)*$C$4))</f>
        <v>1215.3979725591596</v>
      </c>
      <c r="T135" s="2">
        <f>(S135*EXP($C$3-($C$4^2)/2+NORMSINV(AleatLivre!S132)*$C$4))</f>
        <v>1289.3265983145384</v>
      </c>
      <c r="U135" s="2">
        <f>(T135*EXP($C$3-($C$4^2)/2+NORMSINV(AleatLivre!T132)*$C$4))</f>
        <v>1320.225085821726</v>
      </c>
      <c r="V135" s="2">
        <f>(U135*EXP($C$3-($C$4^2)/2+NORMSINV(AleatLivre!U132)*$C$4))</f>
        <v>1427.6988626184893</v>
      </c>
    </row>
    <row r="136" spans="1:22" x14ac:dyDescent="0.25">
      <c r="A136">
        <v>131</v>
      </c>
      <c r="B136" s="2">
        <f>Plan1!$B$9</f>
        <v>500</v>
      </c>
      <c r="C136" s="2">
        <f>(B136*EXP($C$3-($C$4^2)/2+NORMSINV(AleatLivre!B133)*$C$4))</f>
        <v>518.95196715510633</v>
      </c>
      <c r="D136" s="2">
        <f>(C136*EXP($C$3-($C$4^2)/2+NORMSINV(AleatLivre!C133)*$C$4))</f>
        <v>543.09754454172457</v>
      </c>
      <c r="E136" s="2">
        <f>(D136*EXP($C$3-($C$4^2)/2+NORMSINV(AleatLivre!D133)*$C$4))</f>
        <v>553.5708142664862</v>
      </c>
      <c r="F136" s="2">
        <f>(E136*EXP($C$3-($C$4^2)/2+NORMSINV(AleatLivre!E133)*$C$4))</f>
        <v>572.30617023822447</v>
      </c>
      <c r="G136" s="2">
        <f>(F136*EXP($C$3-($C$4^2)/2+NORMSINV(AleatLivre!F133)*$C$4))</f>
        <v>603.39027851502794</v>
      </c>
      <c r="H136" s="2">
        <f>(G136*EXP($C$3-($C$4^2)/2+NORMSINV(AleatLivre!G133)*$C$4))</f>
        <v>649.38472439879229</v>
      </c>
      <c r="I136" s="2">
        <f>(H136*EXP($C$3-($C$4^2)/2+NORMSINV(AleatLivre!H133)*$C$4))</f>
        <v>701.08282931022507</v>
      </c>
      <c r="J136" s="2">
        <f>(I136*EXP($C$3-($C$4^2)/2+NORMSINV(AleatLivre!I133)*$C$4))</f>
        <v>736.07702174328904</v>
      </c>
      <c r="K136" s="2">
        <f>(J136*EXP($C$3-($C$4^2)/2+NORMSINV(AleatLivre!J133)*$C$4))</f>
        <v>770.52876091240898</v>
      </c>
      <c r="L136" s="2">
        <f>(K136*EXP($C$3-($C$4^2)/2+NORMSINV(AleatLivre!K133)*$C$4))</f>
        <v>817.68916806477057</v>
      </c>
      <c r="M136" s="2">
        <f>(L136*EXP($C$3-($C$4^2)/2+NORMSINV(AleatLivre!L133)*$C$4))</f>
        <v>875.73670206699751</v>
      </c>
      <c r="N136" s="2">
        <f>(M136*EXP($C$3-($C$4^2)/2+NORMSINV(AleatLivre!M133)*$C$4))</f>
        <v>936.75592220571571</v>
      </c>
      <c r="O136" s="2">
        <f>(N136*EXP($C$3-($C$4^2)/2+NORMSINV(AleatLivre!N133)*$C$4))</f>
        <v>963.36136064752304</v>
      </c>
      <c r="P136" s="2">
        <f>(O136*EXP($C$3-($C$4^2)/2+NORMSINV(AleatLivre!O133)*$C$4))</f>
        <v>999.64978172328654</v>
      </c>
      <c r="Q136" s="2">
        <f>(P136*EXP($C$3-($C$4^2)/2+NORMSINV(AleatLivre!P133)*$C$4))</f>
        <v>1012.5512183516848</v>
      </c>
      <c r="R136" s="2">
        <f>(Q136*EXP($C$3-($C$4^2)/2+NORMSINV(AleatLivre!Q133)*$C$4))</f>
        <v>1076.8289652221858</v>
      </c>
      <c r="S136" s="2">
        <f>(R136*EXP($C$3-($C$4^2)/2+NORMSINV(AleatLivre!R133)*$C$4))</f>
        <v>1137.4130980540303</v>
      </c>
      <c r="T136" s="2">
        <f>(S136*EXP($C$3-($C$4^2)/2+NORMSINV(AleatLivre!S133)*$C$4))</f>
        <v>1200.288539031314</v>
      </c>
      <c r="U136" s="2">
        <f>(T136*EXP($C$3-($C$4^2)/2+NORMSINV(AleatLivre!T133)*$C$4))</f>
        <v>1283.5488040906432</v>
      </c>
      <c r="V136" s="2">
        <f>(U136*EXP($C$3-($C$4^2)/2+NORMSINV(AleatLivre!U133)*$C$4))</f>
        <v>1339.741464743254</v>
      </c>
    </row>
    <row r="137" spans="1:22" x14ac:dyDescent="0.25">
      <c r="A137">
        <v>132</v>
      </c>
      <c r="B137" s="2">
        <f>Plan1!$B$9</f>
        <v>500</v>
      </c>
      <c r="C137" s="2">
        <f>(B137*EXP($C$3-($C$4^2)/2+NORMSINV(AleatLivre!B134)*$C$4))</f>
        <v>510.50776848567625</v>
      </c>
      <c r="D137" s="2">
        <f>(C137*EXP($C$3-($C$4^2)/2+NORMSINV(AleatLivre!C134)*$C$4))</f>
        <v>549.89654056894858</v>
      </c>
      <c r="E137" s="2">
        <f>(D137*EXP($C$3-($C$4^2)/2+NORMSINV(AleatLivre!D134)*$C$4))</f>
        <v>579.33078234134962</v>
      </c>
      <c r="F137" s="2">
        <f>(E137*EXP($C$3-($C$4^2)/2+NORMSINV(AleatLivre!E134)*$C$4))</f>
        <v>618.11155940947594</v>
      </c>
      <c r="G137" s="2">
        <f>(F137*EXP($C$3-($C$4^2)/2+NORMSINV(AleatLivre!F134)*$C$4))</f>
        <v>626.24823076767723</v>
      </c>
      <c r="H137" s="2">
        <f>(G137*EXP($C$3-($C$4^2)/2+NORMSINV(AleatLivre!G134)*$C$4))</f>
        <v>667.66323269881889</v>
      </c>
      <c r="I137" s="2">
        <f>(H137*EXP($C$3-($C$4^2)/2+NORMSINV(AleatLivre!H134)*$C$4))</f>
        <v>689.56446234659654</v>
      </c>
      <c r="J137" s="2">
        <f>(I137*EXP($C$3-($C$4^2)/2+NORMSINV(AleatLivre!I134)*$C$4))</f>
        <v>726.76881647027903</v>
      </c>
      <c r="K137" s="2">
        <f>(J137*EXP($C$3-($C$4^2)/2+NORMSINV(AleatLivre!J134)*$C$4))</f>
        <v>752.94343886895081</v>
      </c>
      <c r="L137" s="2">
        <f>(K137*EXP($C$3-($C$4^2)/2+NORMSINV(AleatLivre!K134)*$C$4))</f>
        <v>791.05435986217913</v>
      </c>
      <c r="M137" s="2">
        <f>(L137*EXP($C$3-($C$4^2)/2+NORMSINV(AleatLivre!L134)*$C$4))</f>
        <v>846.20723385324936</v>
      </c>
      <c r="N137" s="2">
        <f>(M137*EXP($C$3-($C$4^2)/2+NORMSINV(AleatLivre!M134)*$C$4))</f>
        <v>870.59110214201382</v>
      </c>
      <c r="O137" s="2">
        <f>(N137*EXP($C$3-($C$4^2)/2+NORMSINV(AleatLivre!N134)*$C$4))</f>
        <v>929.05012501561259</v>
      </c>
      <c r="P137" s="2">
        <f>(O137*EXP($C$3-($C$4^2)/2+NORMSINV(AleatLivre!O134)*$C$4))</f>
        <v>994.91113884283084</v>
      </c>
      <c r="Q137" s="2">
        <f>(P137*EXP($C$3-($C$4^2)/2+NORMSINV(AleatLivre!P134)*$C$4))</f>
        <v>1011.8996156951813</v>
      </c>
      <c r="R137" s="2">
        <f>(Q137*EXP($C$3-($C$4^2)/2+NORMSINV(AleatLivre!Q134)*$C$4))</f>
        <v>1073.517603131598</v>
      </c>
      <c r="S137" s="2">
        <f>(R137*EXP($C$3-($C$4^2)/2+NORMSINV(AleatLivre!R134)*$C$4))</f>
        <v>1108.0734446741353</v>
      </c>
      <c r="T137" s="2">
        <f>(S137*EXP($C$3-($C$4^2)/2+NORMSINV(AleatLivre!S134)*$C$4))</f>
        <v>1135.7601841679461</v>
      </c>
      <c r="U137" s="2">
        <f>(T137*EXP($C$3-($C$4^2)/2+NORMSINV(AleatLivre!T134)*$C$4))</f>
        <v>1204.9211804248341</v>
      </c>
      <c r="V137" s="2">
        <f>(U137*EXP($C$3-($C$4^2)/2+NORMSINV(AleatLivre!U134)*$C$4))</f>
        <v>1286.8762547105739</v>
      </c>
    </row>
    <row r="138" spans="1:22" x14ac:dyDescent="0.25">
      <c r="A138">
        <v>133</v>
      </c>
      <c r="B138" s="2">
        <f>Plan1!$B$9</f>
        <v>500</v>
      </c>
      <c r="C138" s="2">
        <f>(B138*EXP($C$3-($C$4^2)/2+NORMSINV(AleatLivre!B135)*$C$4))</f>
        <v>513.30665554843677</v>
      </c>
      <c r="D138" s="2">
        <f>(C138*EXP($C$3-($C$4^2)/2+NORMSINV(AleatLivre!C135)*$C$4))</f>
        <v>546.84986541753904</v>
      </c>
      <c r="E138" s="2">
        <f>(D138*EXP($C$3-($C$4^2)/2+NORMSINV(AleatLivre!D135)*$C$4))</f>
        <v>561.8430834394195</v>
      </c>
      <c r="F138" s="2">
        <f>(E138*EXP($C$3-($C$4^2)/2+NORMSINV(AleatLivre!E135)*$C$4))</f>
        <v>599.45716992860582</v>
      </c>
      <c r="G138" s="2">
        <f>(F138*EXP($C$3-($C$4^2)/2+NORMSINV(AleatLivre!F135)*$C$4))</f>
        <v>634.05887762277621</v>
      </c>
      <c r="H138" s="2">
        <f>(G138*EXP($C$3-($C$4^2)/2+NORMSINV(AleatLivre!G135)*$C$4))</f>
        <v>667.91208435243584</v>
      </c>
      <c r="I138" s="2">
        <f>(H138*EXP($C$3-($C$4^2)/2+NORMSINV(AleatLivre!H135)*$C$4))</f>
        <v>690.12554808998016</v>
      </c>
      <c r="J138" s="2">
        <f>(I138*EXP($C$3-($C$4^2)/2+NORMSINV(AleatLivre!I135)*$C$4))</f>
        <v>745.51796401273123</v>
      </c>
      <c r="K138" s="2">
        <f>(J138*EXP($C$3-($C$4^2)/2+NORMSINV(AleatLivre!J135)*$C$4))</f>
        <v>769.30614200178547</v>
      </c>
      <c r="L138" s="2">
        <f>(K138*EXP($C$3-($C$4^2)/2+NORMSINV(AleatLivre!K135)*$C$4))</f>
        <v>821.4932640575505</v>
      </c>
      <c r="M138" s="2">
        <f>(L138*EXP($C$3-($C$4^2)/2+NORMSINV(AleatLivre!L135)*$C$4))</f>
        <v>864.15750079483723</v>
      </c>
      <c r="N138" s="2">
        <f>(M138*EXP($C$3-($C$4^2)/2+NORMSINV(AleatLivre!M135)*$C$4))</f>
        <v>923.85546937508218</v>
      </c>
      <c r="O138" s="2">
        <f>(N138*EXP($C$3-($C$4^2)/2+NORMSINV(AleatLivre!N135)*$C$4))</f>
        <v>947.54092707440293</v>
      </c>
      <c r="P138" s="2">
        <f>(O138*EXP($C$3-($C$4^2)/2+NORMSINV(AleatLivre!O135)*$C$4))</f>
        <v>1015.8352979996663</v>
      </c>
      <c r="Q138" s="2">
        <f>(P138*EXP($C$3-($C$4^2)/2+NORMSINV(AleatLivre!P135)*$C$4))</f>
        <v>1053.0345638753279</v>
      </c>
      <c r="R138" s="2">
        <f>(Q138*EXP($C$3-($C$4^2)/2+NORMSINV(AleatLivre!Q135)*$C$4))</f>
        <v>1101.9223483532694</v>
      </c>
      <c r="S138" s="2">
        <f>(R138*EXP($C$3-($C$4^2)/2+NORMSINV(AleatLivre!R135)*$C$4))</f>
        <v>1158.8054626457326</v>
      </c>
      <c r="T138" s="2">
        <f>(S138*EXP($C$3-($C$4^2)/2+NORMSINV(AleatLivre!S135)*$C$4))</f>
        <v>1204.3839696296784</v>
      </c>
      <c r="U138" s="2">
        <f>(T138*EXP($C$3-($C$4^2)/2+NORMSINV(AleatLivre!T135)*$C$4))</f>
        <v>1245.8747411236407</v>
      </c>
      <c r="V138" s="2">
        <f>(U138*EXP($C$3-($C$4^2)/2+NORMSINV(AleatLivre!U135)*$C$4))</f>
        <v>1299.1854184026606</v>
      </c>
    </row>
    <row r="139" spans="1:22" x14ac:dyDescent="0.25">
      <c r="A139">
        <v>134</v>
      </c>
      <c r="B139" s="2">
        <f>Plan1!$B$9</f>
        <v>500</v>
      </c>
      <c r="C139" s="2">
        <f>(B139*EXP($C$3-($C$4^2)/2+NORMSINV(AleatLivre!B136)*$C$4))</f>
        <v>529.85425980854711</v>
      </c>
      <c r="D139" s="2">
        <f>(C139*EXP($C$3-($C$4^2)/2+NORMSINV(AleatLivre!C136)*$C$4))</f>
        <v>551.75388138363678</v>
      </c>
      <c r="E139" s="2">
        <f>(D139*EXP($C$3-($C$4^2)/2+NORMSINV(AleatLivre!D136)*$C$4))</f>
        <v>581.33424959840204</v>
      </c>
      <c r="F139" s="2">
        <f>(E139*EXP($C$3-($C$4^2)/2+NORMSINV(AleatLivre!E136)*$C$4))</f>
        <v>584.70950648608266</v>
      </c>
      <c r="G139" s="2">
        <f>(F139*EXP($C$3-($C$4^2)/2+NORMSINV(AleatLivre!F136)*$C$4))</f>
        <v>630.53545213644713</v>
      </c>
      <c r="H139" s="2">
        <f>(G139*EXP($C$3-($C$4^2)/2+NORMSINV(AleatLivre!G136)*$C$4))</f>
        <v>668.00713504783039</v>
      </c>
      <c r="I139" s="2">
        <f>(H139*EXP($C$3-($C$4^2)/2+NORMSINV(AleatLivre!H136)*$C$4))</f>
        <v>715.3205132709071</v>
      </c>
      <c r="J139" s="2">
        <f>(I139*EXP($C$3-($C$4^2)/2+NORMSINV(AleatLivre!I136)*$C$4))</f>
        <v>774.28120915283853</v>
      </c>
      <c r="K139" s="2">
        <f>(J139*EXP($C$3-($C$4^2)/2+NORMSINV(AleatLivre!J136)*$C$4))</f>
        <v>841.76377614104251</v>
      </c>
      <c r="L139" s="2">
        <f>(K139*EXP($C$3-($C$4^2)/2+NORMSINV(AleatLivre!K136)*$C$4))</f>
        <v>880.91492067330626</v>
      </c>
      <c r="M139" s="2">
        <f>(L139*EXP($C$3-($C$4^2)/2+NORMSINV(AleatLivre!L136)*$C$4))</f>
        <v>925.57611613564461</v>
      </c>
      <c r="N139" s="2">
        <f>(M139*EXP($C$3-($C$4^2)/2+NORMSINV(AleatLivre!M136)*$C$4))</f>
        <v>977.88660093924091</v>
      </c>
      <c r="O139" s="2">
        <f>(N139*EXP($C$3-($C$4^2)/2+NORMSINV(AleatLivre!N136)*$C$4))</f>
        <v>991.43121145258908</v>
      </c>
      <c r="P139" s="2">
        <f>(O139*EXP($C$3-($C$4^2)/2+NORMSINV(AleatLivre!O136)*$C$4))</f>
        <v>1057.10080053345</v>
      </c>
      <c r="Q139" s="2">
        <f>(P139*EXP($C$3-($C$4^2)/2+NORMSINV(AleatLivre!P136)*$C$4))</f>
        <v>1138.428149161849</v>
      </c>
      <c r="R139" s="2">
        <f>(Q139*EXP($C$3-($C$4^2)/2+NORMSINV(AleatLivre!Q136)*$C$4))</f>
        <v>1166.3524364145462</v>
      </c>
      <c r="S139" s="2">
        <f>(R139*EXP($C$3-($C$4^2)/2+NORMSINV(AleatLivre!R136)*$C$4))</f>
        <v>1190.8695016987238</v>
      </c>
      <c r="T139" s="2">
        <f>(S139*EXP($C$3-($C$4^2)/2+NORMSINV(AleatLivre!S136)*$C$4))</f>
        <v>1243.139885051394</v>
      </c>
      <c r="U139" s="2">
        <f>(T139*EXP($C$3-($C$4^2)/2+NORMSINV(AleatLivre!T136)*$C$4))</f>
        <v>1319.0809754680561</v>
      </c>
      <c r="V139" s="2">
        <f>(U139*EXP($C$3-($C$4^2)/2+NORMSINV(AleatLivre!U136)*$C$4))</f>
        <v>1389.8590673897493</v>
      </c>
    </row>
    <row r="140" spans="1:22" x14ac:dyDescent="0.25">
      <c r="A140">
        <v>135</v>
      </c>
      <c r="B140" s="2">
        <f>Plan1!$B$9</f>
        <v>500</v>
      </c>
      <c r="C140" s="2">
        <f>(B140*EXP($C$3-($C$4^2)/2+NORMSINV(AleatLivre!B137)*$C$4))</f>
        <v>536.63054984476344</v>
      </c>
      <c r="D140" s="2">
        <f>(C140*EXP($C$3-($C$4^2)/2+NORMSINV(AleatLivre!C137)*$C$4))</f>
        <v>567.8801512182805</v>
      </c>
      <c r="E140" s="2">
        <f>(D140*EXP($C$3-($C$4^2)/2+NORMSINV(AleatLivre!D137)*$C$4))</f>
        <v>598.85593791201086</v>
      </c>
      <c r="F140" s="2">
        <f>(E140*EXP($C$3-($C$4^2)/2+NORMSINV(AleatLivre!E137)*$C$4))</f>
        <v>648.4404539396794</v>
      </c>
      <c r="G140" s="2">
        <f>(F140*EXP($C$3-($C$4^2)/2+NORMSINV(AleatLivre!F137)*$C$4))</f>
        <v>676.21316512620865</v>
      </c>
      <c r="H140" s="2">
        <f>(G140*EXP($C$3-($C$4^2)/2+NORMSINV(AleatLivre!G137)*$C$4))</f>
        <v>705.62365621939909</v>
      </c>
      <c r="I140" s="2">
        <f>(H140*EXP($C$3-($C$4^2)/2+NORMSINV(AleatLivre!H137)*$C$4))</f>
        <v>768.09903740576863</v>
      </c>
      <c r="J140" s="2">
        <f>(I140*EXP($C$3-($C$4^2)/2+NORMSINV(AleatLivre!I137)*$C$4))</f>
        <v>800.04977399018048</v>
      </c>
      <c r="K140" s="2">
        <f>(J140*EXP($C$3-($C$4^2)/2+NORMSINV(AleatLivre!J137)*$C$4))</f>
        <v>829.66961991604558</v>
      </c>
      <c r="L140" s="2">
        <f>(K140*EXP($C$3-($C$4^2)/2+NORMSINV(AleatLivre!K137)*$C$4))</f>
        <v>840.20233306728232</v>
      </c>
      <c r="M140" s="2">
        <f>(L140*EXP($C$3-($C$4^2)/2+NORMSINV(AleatLivre!L137)*$C$4))</f>
        <v>900.46595260062065</v>
      </c>
      <c r="N140" s="2">
        <f>(M140*EXP($C$3-($C$4^2)/2+NORMSINV(AleatLivre!M137)*$C$4))</f>
        <v>963.13894100497612</v>
      </c>
      <c r="O140" s="2">
        <f>(N140*EXP($C$3-($C$4^2)/2+NORMSINV(AleatLivre!N137)*$C$4))</f>
        <v>985.18922737152695</v>
      </c>
      <c r="P140" s="2">
        <f>(O140*EXP($C$3-($C$4^2)/2+NORMSINV(AleatLivre!O137)*$C$4))</f>
        <v>1057.4842457062812</v>
      </c>
      <c r="Q140" s="2">
        <f>(P140*EXP($C$3-($C$4^2)/2+NORMSINV(AleatLivre!P137)*$C$4))</f>
        <v>1096.3256198229176</v>
      </c>
      <c r="R140" s="2">
        <f>(Q140*EXP($C$3-($C$4^2)/2+NORMSINV(AleatLivre!Q137)*$C$4))</f>
        <v>1140.2779118617225</v>
      </c>
      <c r="S140" s="2">
        <f>(R140*EXP($C$3-($C$4^2)/2+NORMSINV(AleatLivre!R137)*$C$4))</f>
        <v>1184.6785934230143</v>
      </c>
      <c r="T140" s="2">
        <f>(S140*EXP($C$3-($C$4^2)/2+NORMSINV(AleatLivre!S137)*$C$4))</f>
        <v>1280.4345428990766</v>
      </c>
      <c r="U140" s="2">
        <f>(T140*EXP($C$3-($C$4^2)/2+NORMSINV(AleatLivre!T137)*$C$4))</f>
        <v>1333.9717164762976</v>
      </c>
      <c r="V140" s="2">
        <f>(U140*EXP($C$3-($C$4^2)/2+NORMSINV(AleatLivre!U137)*$C$4))</f>
        <v>1423.1295780529445</v>
      </c>
    </row>
    <row r="141" spans="1:22" x14ac:dyDescent="0.25">
      <c r="A141">
        <v>136</v>
      </c>
      <c r="B141" s="2">
        <f>Plan1!$B$9</f>
        <v>500</v>
      </c>
      <c r="C141" s="2">
        <f>(B141*EXP($C$3-($C$4^2)/2+NORMSINV(AleatLivre!B138)*$C$4))</f>
        <v>525.7998828687131</v>
      </c>
      <c r="D141" s="2">
        <f>(C141*EXP($C$3-($C$4^2)/2+NORMSINV(AleatLivre!C138)*$C$4))</f>
        <v>559.39400519725996</v>
      </c>
      <c r="E141" s="2">
        <f>(D141*EXP($C$3-($C$4^2)/2+NORMSINV(AleatLivre!D138)*$C$4))</f>
        <v>583.20572814515845</v>
      </c>
      <c r="F141" s="2">
        <f>(E141*EXP($C$3-($C$4^2)/2+NORMSINV(AleatLivre!E138)*$C$4))</f>
        <v>608.52212514214671</v>
      </c>
      <c r="G141" s="2">
        <f>(F141*EXP($C$3-($C$4^2)/2+NORMSINV(AleatLivre!F138)*$C$4))</f>
        <v>634.03936078559946</v>
      </c>
      <c r="H141" s="2">
        <f>(G141*EXP($C$3-($C$4^2)/2+NORMSINV(AleatLivre!G138)*$C$4))</f>
        <v>665.68847937601117</v>
      </c>
      <c r="I141" s="2">
        <f>(H141*EXP($C$3-($C$4^2)/2+NORMSINV(AleatLivre!H138)*$C$4))</f>
        <v>693.91949271377928</v>
      </c>
      <c r="J141" s="2">
        <f>(I141*EXP($C$3-($C$4^2)/2+NORMSINV(AleatLivre!I138)*$C$4))</f>
        <v>735.74462522225235</v>
      </c>
      <c r="K141" s="2">
        <f>(J141*EXP($C$3-($C$4^2)/2+NORMSINV(AleatLivre!J138)*$C$4))</f>
        <v>792.43259607805589</v>
      </c>
      <c r="L141" s="2">
        <f>(K141*EXP($C$3-($C$4^2)/2+NORMSINV(AleatLivre!K138)*$C$4))</f>
        <v>846.68131275075666</v>
      </c>
      <c r="M141" s="2">
        <f>(L141*EXP($C$3-($C$4^2)/2+NORMSINV(AleatLivre!L138)*$C$4))</f>
        <v>916.09641243627914</v>
      </c>
      <c r="N141" s="2">
        <f>(M141*EXP($C$3-($C$4^2)/2+NORMSINV(AleatLivre!M138)*$C$4))</f>
        <v>950.35137981430864</v>
      </c>
      <c r="O141" s="2">
        <f>(N141*EXP($C$3-($C$4^2)/2+NORMSINV(AleatLivre!N138)*$C$4))</f>
        <v>1019.2883097921008</v>
      </c>
      <c r="P141" s="2">
        <f>(O141*EXP($C$3-($C$4^2)/2+NORMSINV(AleatLivre!O138)*$C$4))</f>
        <v>1105.8825036762039</v>
      </c>
      <c r="Q141" s="2">
        <f>(P141*EXP($C$3-($C$4^2)/2+NORMSINV(AleatLivre!P138)*$C$4))</f>
        <v>1170.4362280754706</v>
      </c>
      <c r="R141" s="2">
        <f>(Q141*EXP($C$3-($C$4^2)/2+NORMSINV(AleatLivre!Q138)*$C$4))</f>
        <v>1199.6961119854648</v>
      </c>
      <c r="S141" s="2">
        <f>(R141*EXP($C$3-($C$4^2)/2+NORMSINV(AleatLivre!R138)*$C$4))</f>
        <v>1222.6925372045928</v>
      </c>
      <c r="T141" s="2">
        <f>(S141*EXP($C$3-($C$4^2)/2+NORMSINV(AleatLivre!S138)*$C$4))</f>
        <v>1285.1027589410244</v>
      </c>
      <c r="U141" s="2">
        <f>(T141*EXP($C$3-($C$4^2)/2+NORMSINV(AleatLivre!T138)*$C$4))</f>
        <v>1338.0552399899775</v>
      </c>
      <c r="V141" s="2">
        <f>(U141*EXP($C$3-($C$4^2)/2+NORMSINV(AleatLivre!U138)*$C$4))</f>
        <v>1400.0044847817969</v>
      </c>
    </row>
    <row r="142" spans="1:22" x14ac:dyDescent="0.25">
      <c r="A142">
        <v>137</v>
      </c>
      <c r="B142" s="2">
        <f>Plan1!$B$9</f>
        <v>500</v>
      </c>
      <c r="C142" s="2">
        <f>(B142*EXP($C$3-($C$4^2)/2+NORMSINV(AleatLivre!B139)*$C$4))</f>
        <v>519.25090790771185</v>
      </c>
      <c r="D142" s="2">
        <f>(C142*EXP($C$3-($C$4^2)/2+NORMSINV(AleatLivre!C139)*$C$4))</f>
        <v>543.54425822733833</v>
      </c>
      <c r="E142" s="2">
        <f>(D142*EXP($C$3-($C$4^2)/2+NORMSINV(AleatLivre!D139)*$C$4))</f>
        <v>563.3431166288434</v>
      </c>
      <c r="F142" s="2">
        <f>(E142*EXP($C$3-($C$4^2)/2+NORMSINV(AleatLivre!E139)*$C$4))</f>
        <v>590.71283362901784</v>
      </c>
      <c r="G142" s="2">
        <f>(F142*EXP($C$3-($C$4^2)/2+NORMSINV(AleatLivre!F139)*$C$4))</f>
        <v>633.76718211630828</v>
      </c>
      <c r="H142" s="2">
        <f>(G142*EXP($C$3-($C$4^2)/2+NORMSINV(AleatLivre!G139)*$C$4))</f>
        <v>676.54998388331842</v>
      </c>
      <c r="I142" s="2">
        <f>(H142*EXP($C$3-($C$4^2)/2+NORMSINV(AleatLivre!H139)*$C$4))</f>
        <v>699.37991543977148</v>
      </c>
      <c r="J142" s="2">
        <f>(I142*EXP($C$3-($C$4^2)/2+NORMSINV(AleatLivre!I139)*$C$4))</f>
        <v>746.60737148703538</v>
      </c>
      <c r="K142" s="2">
        <f>(J142*EXP($C$3-($C$4^2)/2+NORMSINV(AleatLivre!J139)*$C$4))</f>
        <v>792.18996987463936</v>
      </c>
      <c r="L142" s="2">
        <f>(K142*EXP($C$3-($C$4^2)/2+NORMSINV(AleatLivre!K139)*$C$4))</f>
        <v>823.18311211029913</v>
      </c>
      <c r="M142" s="2">
        <f>(L142*EXP($C$3-($C$4^2)/2+NORMSINV(AleatLivre!L139)*$C$4))</f>
        <v>876.73214053122331</v>
      </c>
      <c r="N142" s="2">
        <f>(M142*EXP($C$3-($C$4^2)/2+NORMSINV(AleatLivre!M139)*$C$4))</f>
        <v>955.54621625929076</v>
      </c>
      <c r="O142" s="2">
        <f>(N142*EXP($C$3-($C$4^2)/2+NORMSINV(AleatLivre!N139)*$C$4))</f>
        <v>1005.1127927986821</v>
      </c>
      <c r="P142" s="2">
        <f>(O142*EXP($C$3-($C$4^2)/2+NORMSINV(AleatLivre!O139)*$C$4))</f>
        <v>1047.1207037609072</v>
      </c>
      <c r="Q142" s="2">
        <f>(P142*EXP($C$3-($C$4^2)/2+NORMSINV(AleatLivre!P139)*$C$4))</f>
        <v>1089.1622521414033</v>
      </c>
      <c r="R142" s="2">
        <f>(Q142*EXP($C$3-($C$4^2)/2+NORMSINV(AleatLivre!Q139)*$C$4))</f>
        <v>1120.5705444130356</v>
      </c>
      <c r="S142" s="2">
        <f>(R142*EXP($C$3-($C$4^2)/2+NORMSINV(AleatLivre!R139)*$C$4))</f>
        <v>1177.3964608977885</v>
      </c>
      <c r="T142" s="2">
        <f>(S142*EXP($C$3-($C$4^2)/2+NORMSINV(AleatLivre!S139)*$C$4))</f>
        <v>1215.8192434891535</v>
      </c>
      <c r="U142" s="2">
        <f>(T142*EXP($C$3-($C$4^2)/2+NORMSINV(AleatLivre!T139)*$C$4))</f>
        <v>1294.9683985471693</v>
      </c>
      <c r="V142" s="2">
        <f>(U142*EXP($C$3-($C$4^2)/2+NORMSINV(AleatLivre!U139)*$C$4))</f>
        <v>1330.937997134145</v>
      </c>
    </row>
    <row r="143" spans="1:22" x14ac:dyDescent="0.25">
      <c r="A143">
        <v>138</v>
      </c>
      <c r="B143" s="2">
        <f>Plan1!$B$9</f>
        <v>500</v>
      </c>
      <c r="C143" s="2">
        <f>(B143*EXP($C$3-($C$4^2)/2+NORMSINV(AleatLivre!B140)*$C$4))</f>
        <v>513.67030797192865</v>
      </c>
      <c r="D143" s="2">
        <f>(C143*EXP($C$3-($C$4^2)/2+NORMSINV(AleatLivre!C140)*$C$4))</f>
        <v>549.57600422176483</v>
      </c>
      <c r="E143" s="2">
        <f>(D143*EXP($C$3-($C$4^2)/2+NORMSINV(AleatLivre!D140)*$C$4))</f>
        <v>600.70972782550507</v>
      </c>
      <c r="F143" s="2">
        <f>(E143*EXP($C$3-($C$4^2)/2+NORMSINV(AleatLivre!E140)*$C$4))</f>
        <v>633.96126814674938</v>
      </c>
      <c r="G143" s="2">
        <f>(F143*EXP($C$3-($C$4^2)/2+NORMSINV(AleatLivre!F140)*$C$4))</f>
        <v>657.83751644130882</v>
      </c>
      <c r="H143" s="2">
        <f>(G143*EXP($C$3-($C$4^2)/2+NORMSINV(AleatLivre!G140)*$C$4))</f>
        <v>695.4399729825052</v>
      </c>
      <c r="I143" s="2">
        <f>(H143*EXP($C$3-($C$4^2)/2+NORMSINV(AleatLivre!H140)*$C$4))</f>
        <v>739.96498622872195</v>
      </c>
      <c r="J143" s="2">
        <f>(I143*EXP($C$3-($C$4^2)/2+NORMSINV(AleatLivre!I140)*$C$4))</f>
        <v>784.87488231368729</v>
      </c>
      <c r="K143" s="2">
        <f>(J143*EXP($C$3-($C$4^2)/2+NORMSINV(AleatLivre!J140)*$C$4))</f>
        <v>845.29600000766027</v>
      </c>
      <c r="L143" s="2">
        <f>(K143*EXP($C$3-($C$4^2)/2+NORMSINV(AleatLivre!K140)*$C$4))</f>
        <v>884.12954768559064</v>
      </c>
      <c r="M143" s="2">
        <f>(L143*EXP($C$3-($C$4^2)/2+NORMSINV(AleatLivre!L140)*$C$4))</f>
        <v>909.64674491649828</v>
      </c>
      <c r="N143" s="2">
        <f>(M143*EXP($C$3-($C$4^2)/2+NORMSINV(AleatLivre!M140)*$C$4))</f>
        <v>965.42220428755127</v>
      </c>
      <c r="O143" s="2">
        <f>(N143*EXP($C$3-($C$4^2)/2+NORMSINV(AleatLivre!N140)*$C$4))</f>
        <v>1014.4439447005466</v>
      </c>
      <c r="P143" s="2">
        <f>(O143*EXP($C$3-($C$4^2)/2+NORMSINV(AleatLivre!O140)*$C$4))</f>
        <v>1068.875156913301</v>
      </c>
      <c r="Q143" s="2">
        <f>(P143*EXP($C$3-($C$4^2)/2+NORMSINV(AleatLivre!P140)*$C$4))</f>
        <v>1089.8519956943694</v>
      </c>
      <c r="R143" s="2">
        <f>(Q143*EXP($C$3-($C$4^2)/2+NORMSINV(AleatLivre!Q140)*$C$4))</f>
        <v>1135.2864610175677</v>
      </c>
      <c r="S143" s="2">
        <f>(R143*EXP($C$3-($C$4^2)/2+NORMSINV(AleatLivre!R140)*$C$4))</f>
        <v>1175.9247721949318</v>
      </c>
      <c r="T143" s="2">
        <f>(S143*EXP($C$3-($C$4^2)/2+NORMSINV(AleatLivre!S140)*$C$4))</f>
        <v>1200.7212557466173</v>
      </c>
      <c r="U143" s="2">
        <f>(T143*EXP($C$3-($C$4^2)/2+NORMSINV(AleatLivre!T140)*$C$4))</f>
        <v>1240.4469783896332</v>
      </c>
      <c r="V143" s="2">
        <f>(U143*EXP($C$3-($C$4^2)/2+NORMSINV(AleatLivre!U140)*$C$4))</f>
        <v>1281.7821895063726</v>
      </c>
    </row>
    <row r="144" spans="1:22" x14ac:dyDescent="0.25">
      <c r="A144">
        <v>139</v>
      </c>
      <c r="B144" s="2">
        <f>Plan1!$B$9</f>
        <v>500</v>
      </c>
      <c r="C144" s="2">
        <f>(B144*EXP($C$3-($C$4^2)/2+NORMSINV(AleatLivre!B141)*$C$4))</f>
        <v>521.97757006685333</v>
      </c>
      <c r="D144" s="2">
        <f>(C144*EXP($C$3-($C$4^2)/2+NORMSINV(AleatLivre!C141)*$C$4))</f>
        <v>559.17054007238085</v>
      </c>
      <c r="E144" s="2">
        <f>(D144*EXP($C$3-($C$4^2)/2+NORMSINV(AleatLivre!D141)*$C$4))</f>
        <v>595.05991084547543</v>
      </c>
      <c r="F144" s="2">
        <f>(E144*EXP($C$3-($C$4^2)/2+NORMSINV(AleatLivre!E141)*$C$4))</f>
        <v>611.8160618625875</v>
      </c>
      <c r="G144" s="2">
        <f>(F144*EXP($C$3-($C$4^2)/2+NORMSINV(AleatLivre!F141)*$C$4))</f>
        <v>620.44845726721439</v>
      </c>
      <c r="H144" s="2">
        <f>(G144*EXP($C$3-($C$4^2)/2+NORMSINV(AleatLivre!G141)*$C$4))</f>
        <v>662.51194680685603</v>
      </c>
      <c r="I144" s="2">
        <f>(H144*EXP($C$3-($C$4^2)/2+NORMSINV(AleatLivre!H141)*$C$4))</f>
        <v>689.20179058232429</v>
      </c>
      <c r="J144" s="2">
        <f>(I144*EXP($C$3-($C$4^2)/2+NORMSINV(AleatLivre!I141)*$C$4))</f>
        <v>721.36567704576589</v>
      </c>
      <c r="K144" s="2">
        <f>(J144*EXP($C$3-($C$4^2)/2+NORMSINV(AleatLivre!J141)*$C$4))</f>
        <v>767.13842346567299</v>
      </c>
      <c r="L144" s="2">
        <f>(K144*EXP($C$3-($C$4^2)/2+NORMSINV(AleatLivre!K141)*$C$4))</f>
        <v>802.63382816711294</v>
      </c>
      <c r="M144" s="2">
        <f>(L144*EXP($C$3-($C$4^2)/2+NORMSINV(AleatLivre!L141)*$C$4))</f>
        <v>867.95249259251239</v>
      </c>
      <c r="N144" s="2">
        <f>(M144*EXP($C$3-($C$4^2)/2+NORMSINV(AleatLivre!M141)*$C$4))</f>
        <v>895.2764824960359</v>
      </c>
      <c r="O144" s="2">
        <f>(N144*EXP($C$3-($C$4^2)/2+NORMSINV(AleatLivre!N141)*$C$4))</f>
        <v>908.38485081172109</v>
      </c>
      <c r="P144" s="2">
        <f>(O144*EXP($C$3-($C$4^2)/2+NORMSINV(AleatLivre!O141)*$C$4))</f>
        <v>931.99525000004189</v>
      </c>
      <c r="Q144" s="2">
        <f>(P144*EXP($C$3-($C$4^2)/2+NORMSINV(AleatLivre!P141)*$C$4))</f>
        <v>983.58042184279873</v>
      </c>
      <c r="R144" s="2">
        <f>(Q144*EXP($C$3-($C$4^2)/2+NORMSINV(AleatLivre!Q141)*$C$4))</f>
        <v>1019.8028358959966</v>
      </c>
      <c r="S144" s="2">
        <f>(R144*EXP($C$3-($C$4^2)/2+NORMSINV(AleatLivre!R141)*$C$4))</f>
        <v>1050.0320925986694</v>
      </c>
      <c r="T144" s="2">
        <f>(S144*EXP($C$3-($C$4^2)/2+NORMSINV(AleatLivre!S141)*$C$4))</f>
        <v>1096.2172168076245</v>
      </c>
      <c r="U144" s="2">
        <f>(T144*EXP($C$3-($C$4^2)/2+NORMSINV(AleatLivre!T141)*$C$4))</f>
        <v>1182.0833618010336</v>
      </c>
      <c r="V144" s="2">
        <f>(U144*EXP($C$3-($C$4^2)/2+NORMSINV(AleatLivre!U141)*$C$4))</f>
        <v>1183.1456371507716</v>
      </c>
    </row>
    <row r="145" spans="1:22" x14ac:dyDescent="0.25">
      <c r="A145">
        <v>140</v>
      </c>
      <c r="B145" s="2">
        <f>Plan1!$B$9</f>
        <v>500</v>
      </c>
      <c r="C145" s="2">
        <f>(B145*EXP($C$3-($C$4^2)/2+NORMSINV(AleatLivre!B142)*$C$4))</f>
        <v>513.71086562786547</v>
      </c>
      <c r="D145" s="2">
        <f>(C145*EXP($C$3-($C$4^2)/2+NORMSINV(AleatLivre!C142)*$C$4))</f>
        <v>544.66464219059912</v>
      </c>
      <c r="E145" s="2">
        <f>(D145*EXP($C$3-($C$4^2)/2+NORMSINV(AleatLivre!D142)*$C$4))</f>
        <v>573.34612650569579</v>
      </c>
      <c r="F145" s="2">
        <f>(E145*EXP($C$3-($C$4^2)/2+NORMSINV(AleatLivre!E142)*$C$4))</f>
        <v>607.69027011879712</v>
      </c>
      <c r="G145" s="2">
        <f>(F145*EXP($C$3-($C$4^2)/2+NORMSINV(AleatLivre!F142)*$C$4))</f>
        <v>640.03906124156367</v>
      </c>
      <c r="H145" s="2">
        <f>(G145*EXP($C$3-($C$4^2)/2+NORMSINV(AleatLivre!G142)*$C$4))</f>
        <v>674.58564434366383</v>
      </c>
      <c r="I145" s="2">
        <f>(H145*EXP($C$3-($C$4^2)/2+NORMSINV(AleatLivre!H142)*$C$4))</f>
        <v>700.98607359553387</v>
      </c>
      <c r="J145" s="2">
        <f>(I145*EXP($C$3-($C$4^2)/2+NORMSINV(AleatLivre!I142)*$C$4))</f>
        <v>736.02967190191691</v>
      </c>
      <c r="K145" s="2">
        <f>(J145*EXP($C$3-($C$4^2)/2+NORMSINV(AleatLivre!J142)*$C$4))</f>
        <v>752.73772989507052</v>
      </c>
      <c r="L145" s="2">
        <f>(K145*EXP($C$3-($C$4^2)/2+NORMSINV(AleatLivre!K142)*$C$4))</f>
        <v>812.40617073895044</v>
      </c>
      <c r="M145" s="2">
        <f>(L145*EXP($C$3-($C$4^2)/2+NORMSINV(AleatLivre!L142)*$C$4))</f>
        <v>859.60856809952554</v>
      </c>
      <c r="N145" s="2">
        <f>(M145*EXP($C$3-($C$4^2)/2+NORMSINV(AleatLivre!M142)*$C$4))</f>
        <v>887.36393922478135</v>
      </c>
      <c r="O145" s="2">
        <f>(N145*EXP($C$3-($C$4^2)/2+NORMSINV(AleatLivre!N142)*$C$4))</f>
        <v>913.46803389359172</v>
      </c>
      <c r="P145" s="2">
        <f>(O145*EXP($C$3-($C$4^2)/2+NORMSINV(AleatLivre!O142)*$C$4))</f>
        <v>950.99860435701089</v>
      </c>
      <c r="Q145" s="2">
        <f>(P145*EXP($C$3-($C$4^2)/2+NORMSINV(AleatLivre!P142)*$C$4))</f>
        <v>997.03395373367971</v>
      </c>
      <c r="R145" s="2">
        <f>(Q145*EXP($C$3-($C$4^2)/2+NORMSINV(AleatLivre!Q142)*$C$4))</f>
        <v>1039.965254513007</v>
      </c>
      <c r="S145" s="2">
        <f>(R145*EXP($C$3-($C$4^2)/2+NORMSINV(AleatLivre!R142)*$C$4))</f>
        <v>1071.8579735174926</v>
      </c>
      <c r="T145" s="2">
        <f>(S145*EXP($C$3-($C$4^2)/2+NORMSINV(AleatLivre!S142)*$C$4))</f>
        <v>1125.4047958737231</v>
      </c>
      <c r="U145" s="2">
        <f>(T145*EXP($C$3-($C$4^2)/2+NORMSINV(AleatLivre!T142)*$C$4))</f>
        <v>1181.5539319920074</v>
      </c>
      <c r="V145" s="2">
        <f>(U145*EXP($C$3-($C$4^2)/2+NORMSINV(AleatLivre!U142)*$C$4))</f>
        <v>1253.6853797729932</v>
      </c>
    </row>
    <row r="146" spans="1:22" x14ac:dyDescent="0.25">
      <c r="A146">
        <v>141</v>
      </c>
      <c r="B146" s="2">
        <f>Plan1!$B$9</f>
        <v>500</v>
      </c>
      <c r="C146" s="2">
        <f>(B146*EXP($C$3-($C$4^2)/2+NORMSINV(AleatLivre!B143)*$C$4))</f>
        <v>517.82321464353947</v>
      </c>
      <c r="D146" s="2">
        <f>(C146*EXP($C$3-($C$4^2)/2+NORMSINV(AleatLivre!C143)*$C$4))</f>
        <v>545.41139528370263</v>
      </c>
      <c r="E146" s="2">
        <f>(D146*EXP($C$3-($C$4^2)/2+NORMSINV(AleatLivre!D143)*$C$4))</f>
        <v>576.81808870850648</v>
      </c>
      <c r="F146" s="2">
        <f>(E146*EXP($C$3-($C$4^2)/2+NORMSINV(AleatLivre!E143)*$C$4))</f>
        <v>629.35131886765976</v>
      </c>
      <c r="G146" s="2">
        <f>(F146*EXP($C$3-($C$4^2)/2+NORMSINV(AleatLivre!F143)*$C$4))</f>
        <v>656.56547416323747</v>
      </c>
      <c r="H146" s="2">
        <f>(G146*EXP($C$3-($C$4^2)/2+NORMSINV(AleatLivre!G143)*$C$4))</f>
        <v>690.98673826298102</v>
      </c>
      <c r="I146" s="2">
        <f>(H146*EXP($C$3-($C$4^2)/2+NORMSINV(AleatLivre!H143)*$C$4))</f>
        <v>759.10011991041745</v>
      </c>
      <c r="J146" s="2">
        <f>(I146*EXP($C$3-($C$4^2)/2+NORMSINV(AleatLivre!I143)*$C$4))</f>
        <v>767.81794755412227</v>
      </c>
      <c r="K146" s="2">
        <f>(J146*EXP($C$3-($C$4^2)/2+NORMSINV(AleatLivre!J143)*$C$4))</f>
        <v>807.84578850648688</v>
      </c>
      <c r="L146" s="2">
        <f>(K146*EXP($C$3-($C$4^2)/2+NORMSINV(AleatLivre!K143)*$C$4))</f>
        <v>852.68816471708897</v>
      </c>
      <c r="M146" s="2">
        <f>(L146*EXP($C$3-($C$4^2)/2+NORMSINV(AleatLivre!L143)*$C$4))</f>
        <v>877.20494855994684</v>
      </c>
      <c r="N146" s="2">
        <f>(M146*EXP($C$3-($C$4^2)/2+NORMSINV(AleatLivre!M143)*$C$4))</f>
        <v>901.56889167242286</v>
      </c>
      <c r="O146" s="2">
        <f>(N146*EXP($C$3-($C$4^2)/2+NORMSINV(AleatLivre!N143)*$C$4))</f>
        <v>961.27058482789835</v>
      </c>
      <c r="P146" s="2">
        <f>(O146*EXP($C$3-($C$4^2)/2+NORMSINV(AleatLivre!O143)*$C$4))</f>
        <v>971.90077887625773</v>
      </c>
      <c r="Q146" s="2">
        <f>(P146*EXP($C$3-($C$4^2)/2+NORMSINV(AleatLivre!P143)*$C$4))</f>
        <v>1047.6820501690422</v>
      </c>
      <c r="R146" s="2">
        <f>(Q146*EXP($C$3-($C$4^2)/2+NORMSINV(AleatLivre!Q143)*$C$4))</f>
        <v>1103.4192242925039</v>
      </c>
      <c r="S146" s="2">
        <f>(R146*EXP($C$3-($C$4^2)/2+NORMSINV(AleatLivre!R143)*$C$4))</f>
        <v>1116.0675173665043</v>
      </c>
      <c r="T146" s="2">
        <f>(S146*EXP($C$3-($C$4^2)/2+NORMSINV(AleatLivre!S143)*$C$4))</f>
        <v>1200.43251619844</v>
      </c>
      <c r="U146" s="2">
        <f>(T146*EXP($C$3-($C$4^2)/2+NORMSINV(AleatLivre!T143)*$C$4))</f>
        <v>1299.3941809784496</v>
      </c>
      <c r="V146" s="2">
        <f>(U146*EXP($C$3-($C$4^2)/2+NORMSINV(AleatLivre!U143)*$C$4))</f>
        <v>1386.5956037995797</v>
      </c>
    </row>
    <row r="147" spans="1:22" x14ac:dyDescent="0.25">
      <c r="A147">
        <v>142</v>
      </c>
      <c r="B147" s="2">
        <f>Plan1!$B$9</f>
        <v>500</v>
      </c>
      <c r="C147" s="2">
        <f>(B147*EXP($C$3-($C$4^2)/2+NORMSINV(AleatLivre!B144)*$C$4))</f>
        <v>506.10846241724983</v>
      </c>
      <c r="D147" s="2">
        <f>(C147*EXP($C$3-($C$4^2)/2+NORMSINV(AleatLivre!C144)*$C$4))</f>
        <v>521.21325214026797</v>
      </c>
      <c r="E147" s="2">
        <f>(D147*EXP($C$3-($C$4^2)/2+NORMSINV(AleatLivre!D144)*$C$4))</f>
        <v>552.60739720814149</v>
      </c>
      <c r="F147" s="2">
        <f>(E147*EXP($C$3-($C$4^2)/2+NORMSINV(AleatLivre!E144)*$C$4))</f>
        <v>589.70921636401715</v>
      </c>
      <c r="G147" s="2">
        <f>(F147*EXP($C$3-($C$4^2)/2+NORMSINV(AleatLivre!F144)*$C$4))</f>
        <v>643.88167270742235</v>
      </c>
      <c r="H147" s="2">
        <f>(G147*EXP($C$3-($C$4^2)/2+NORMSINV(AleatLivre!G144)*$C$4))</f>
        <v>686.19507084055385</v>
      </c>
      <c r="I147" s="2">
        <f>(H147*EXP($C$3-($C$4^2)/2+NORMSINV(AleatLivre!H144)*$C$4))</f>
        <v>723.47493074281306</v>
      </c>
      <c r="J147" s="2">
        <f>(I147*EXP($C$3-($C$4^2)/2+NORMSINV(AleatLivre!I144)*$C$4))</f>
        <v>730.11017538513056</v>
      </c>
      <c r="K147" s="2">
        <f>(J147*EXP($C$3-($C$4^2)/2+NORMSINV(AleatLivre!J144)*$C$4))</f>
        <v>765.84671231767618</v>
      </c>
      <c r="L147" s="2">
        <f>(K147*EXP($C$3-($C$4^2)/2+NORMSINV(AleatLivre!K144)*$C$4))</f>
        <v>811.66754582605188</v>
      </c>
      <c r="M147" s="2">
        <f>(L147*EXP($C$3-($C$4^2)/2+NORMSINV(AleatLivre!L144)*$C$4))</f>
        <v>843.6549193977263</v>
      </c>
      <c r="N147" s="2">
        <f>(M147*EXP($C$3-($C$4^2)/2+NORMSINV(AleatLivre!M144)*$C$4))</f>
        <v>874.25577821648733</v>
      </c>
      <c r="O147" s="2">
        <f>(N147*EXP($C$3-($C$4^2)/2+NORMSINV(AleatLivre!N144)*$C$4))</f>
        <v>935.26376960513392</v>
      </c>
      <c r="P147" s="2">
        <f>(O147*EXP($C$3-($C$4^2)/2+NORMSINV(AleatLivre!O144)*$C$4))</f>
        <v>973.32065639870893</v>
      </c>
      <c r="Q147" s="2">
        <f>(P147*EXP($C$3-($C$4^2)/2+NORMSINV(AleatLivre!P144)*$C$4))</f>
        <v>1015.2359265153009</v>
      </c>
      <c r="R147" s="2">
        <f>(Q147*EXP($C$3-($C$4^2)/2+NORMSINV(AleatLivre!Q144)*$C$4))</f>
        <v>1081.3389767406288</v>
      </c>
      <c r="S147" s="2">
        <f>(R147*EXP($C$3-($C$4^2)/2+NORMSINV(AleatLivre!R144)*$C$4))</f>
        <v>1141.0388966885869</v>
      </c>
      <c r="T147" s="2">
        <f>(S147*EXP($C$3-($C$4^2)/2+NORMSINV(AleatLivre!S144)*$C$4))</f>
        <v>1205.5247575977162</v>
      </c>
      <c r="U147" s="2">
        <f>(T147*EXP($C$3-($C$4^2)/2+NORMSINV(AleatLivre!T144)*$C$4))</f>
        <v>1282.4280314985206</v>
      </c>
      <c r="V147" s="2">
        <f>(U147*EXP($C$3-($C$4^2)/2+NORMSINV(AleatLivre!U144)*$C$4))</f>
        <v>1307.7792760553775</v>
      </c>
    </row>
    <row r="148" spans="1:22" x14ac:dyDescent="0.25">
      <c r="A148">
        <v>143</v>
      </c>
      <c r="B148" s="2">
        <f>Plan1!$B$9</f>
        <v>500</v>
      </c>
      <c r="C148" s="2">
        <f>(B148*EXP($C$3-($C$4^2)/2+NORMSINV(AleatLivre!B145)*$C$4))</f>
        <v>530.95916977893592</v>
      </c>
      <c r="D148" s="2">
        <f>(C148*EXP($C$3-($C$4^2)/2+NORMSINV(AleatLivre!C145)*$C$4))</f>
        <v>536.3201255421618</v>
      </c>
      <c r="E148" s="2">
        <f>(D148*EXP($C$3-($C$4^2)/2+NORMSINV(AleatLivre!D145)*$C$4))</f>
        <v>578.90108278081709</v>
      </c>
      <c r="F148" s="2">
        <f>(E148*EXP($C$3-($C$4^2)/2+NORMSINV(AleatLivre!E145)*$C$4))</f>
        <v>598.17748276261136</v>
      </c>
      <c r="G148" s="2">
        <f>(F148*EXP($C$3-($C$4^2)/2+NORMSINV(AleatLivre!F145)*$C$4))</f>
        <v>638.5471163170406</v>
      </c>
      <c r="H148" s="2">
        <f>(G148*EXP($C$3-($C$4^2)/2+NORMSINV(AleatLivre!G145)*$C$4))</f>
        <v>680.76834236429772</v>
      </c>
      <c r="I148" s="2">
        <f>(H148*EXP($C$3-($C$4^2)/2+NORMSINV(AleatLivre!H145)*$C$4))</f>
        <v>723.771230669381</v>
      </c>
      <c r="J148" s="2">
        <f>(I148*EXP($C$3-($C$4^2)/2+NORMSINV(AleatLivre!I145)*$C$4))</f>
        <v>769.35457830793632</v>
      </c>
      <c r="K148" s="2">
        <f>(J148*EXP($C$3-($C$4^2)/2+NORMSINV(AleatLivre!J145)*$C$4))</f>
        <v>809.13189025787278</v>
      </c>
      <c r="L148" s="2">
        <f>(K148*EXP($C$3-($C$4^2)/2+NORMSINV(AleatLivre!K145)*$C$4))</f>
        <v>867.57167052947705</v>
      </c>
      <c r="M148" s="2">
        <f>(L148*EXP($C$3-($C$4^2)/2+NORMSINV(AleatLivre!L145)*$C$4))</f>
        <v>929.09184936546637</v>
      </c>
      <c r="N148" s="2">
        <f>(M148*EXP($C$3-($C$4^2)/2+NORMSINV(AleatLivre!M145)*$C$4))</f>
        <v>961.53565777928952</v>
      </c>
      <c r="O148" s="2">
        <f>(N148*EXP($C$3-($C$4^2)/2+NORMSINV(AleatLivre!N145)*$C$4))</f>
        <v>998.75586303931527</v>
      </c>
      <c r="P148" s="2">
        <f>(O148*EXP($C$3-($C$4^2)/2+NORMSINV(AleatLivre!O145)*$C$4))</f>
        <v>1098.8563279255409</v>
      </c>
      <c r="Q148" s="2">
        <f>(P148*EXP($C$3-($C$4^2)/2+NORMSINV(AleatLivre!P145)*$C$4))</f>
        <v>1139.7691602979412</v>
      </c>
      <c r="R148" s="2">
        <f>(Q148*EXP($C$3-($C$4^2)/2+NORMSINV(AleatLivre!Q145)*$C$4))</f>
        <v>1234.7669205311136</v>
      </c>
      <c r="S148" s="2">
        <f>(R148*EXP($C$3-($C$4^2)/2+NORMSINV(AleatLivre!R145)*$C$4))</f>
        <v>1271.0328802251445</v>
      </c>
      <c r="T148" s="2">
        <f>(S148*EXP($C$3-($C$4^2)/2+NORMSINV(AleatLivre!S145)*$C$4))</f>
        <v>1328.2831314745304</v>
      </c>
      <c r="U148" s="2">
        <f>(T148*EXP($C$3-($C$4^2)/2+NORMSINV(AleatLivre!T145)*$C$4))</f>
        <v>1374.5154598618142</v>
      </c>
      <c r="V148" s="2">
        <f>(U148*EXP($C$3-($C$4^2)/2+NORMSINV(AleatLivre!U145)*$C$4))</f>
        <v>1428.2779098801134</v>
      </c>
    </row>
    <row r="149" spans="1:22" x14ac:dyDescent="0.25">
      <c r="A149">
        <v>144</v>
      </c>
      <c r="B149" s="2">
        <f>Plan1!$B$9</f>
        <v>500</v>
      </c>
      <c r="C149" s="2">
        <f>(B149*EXP($C$3-($C$4^2)/2+NORMSINV(AleatLivre!B146)*$C$4))</f>
        <v>525.85922064455383</v>
      </c>
      <c r="D149" s="2">
        <f>(C149*EXP($C$3-($C$4^2)/2+NORMSINV(AleatLivre!C146)*$C$4))</f>
        <v>537.85976916617801</v>
      </c>
      <c r="E149" s="2">
        <f>(D149*EXP($C$3-($C$4^2)/2+NORMSINV(AleatLivre!D146)*$C$4))</f>
        <v>575.99401536479184</v>
      </c>
      <c r="F149" s="2">
        <f>(E149*EXP($C$3-($C$4^2)/2+NORMSINV(AleatLivre!E146)*$C$4))</f>
        <v>623.35692742241315</v>
      </c>
      <c r="G149" s="2">
        <f>(F149*EXP($C$3-($C$4^2)/2+NORMSINV(AleatLivre!F146)*$C$4))</f>
        <v>675.02142939384919</v>
      </c>
      <c r="H149" s="2">
        <f>(G149*EXP($C$3-($C$4^2)/2+NORMSINV(AleatLivre!G146)*$C$4))</f>
        <v>718.02595766782554</v>
      </c>
      <c r="I149" s="2">
        <f>(H149*EXP($C$3-($C$4^2)/2+NORMSINV(AleatLivre!H146)*$C$4))</f>
        <v>735.20259254733594</v>
      </c>
      <c r="J149" s="2">
        <f>(I149*EXP($C$3-($C$4^2)/2+NORMSINV(AleatLivre!I146)*$C$4))</f>
        <v>766.48471217987549</v>
      </c>
      <c r="K149" s="2">
        <f>(J149*EXP($C$3-($C$4^2)/2+NORMSINV(AleatLivre!J146)*$C$4))</f>
        <v>810.94891338076434</v>
      </c>
      <c r="L149" s="2">
        <f>(K149*EXP($C$3-($C$4^2)/2+NORMSINV(AleatLivre!K146)*$C$4))</f>
        <v>868.71688143320773</v>
      </c>
      <c r="M149" s="2">
        <f>(L149*EXP($C$3-($C$4^2)/2+NORMSINV(AleatLivre!L146)*$C$4))</f>
        <v>883.77677987719414</v>
      </c>
      <c r="N149" s="2">
        <f>(M149*EXP($C$3-($C$4^2)/2+NORMSINV(AleatLivre!M146)*$C$4))</f>
        <v>925.37731721791442</v>
      </c>
      <c r="O149" s="2">
        <f>(N149*EXP($C$3-($C$4^2)/2+NORMSINV(AleatLivre!N146)*$C$4))</f>
        <v>971.61979967882837</v>
      </c>
      <c r="P149" s="2">
        <f>(O149*EXP($C$3-($C$4^2)/2+NORMSINV(AleatLivre!O146)*$C$4))</f>
        <v>1036.6766055087401</v>
      </c>
      <c r="Q149" s="2">
        <f>(P149*EXP($C$3-($C$4^2)/2+NORMSINV(AleatLivre!P146)*$C$4))</f>
        <v>1083.3221415576252</v>
      </c>
      <c r="R149" s="2">
        <f>(Q149*EXP($C$3-($C$4^2)/2+NORMSINV(AleatLivre!Q146)*$C$4))</f>
        <v>1127.1869711586223</v>
      </c>
      <c r="S149" s="2">
        <f>(R149*EXP($C$3-($C$4^2)/2+NORMSINV(AleatLivre!R146)*$C$4))</f>
        <v>1199.7898555994636</v>
      </c>
      <c r="T149" s="2">
        <f>(S149*EXP($C$3-($C$4^2)/2+NORMSINV(AleatLivre!S146)*$C$4))</f>
        <v>1277.8365093439932</v>
      </c>
      <c r="U149" s="2">
        <f>(T149*EXP($C$3-($C$4^2)/2+NORMSINV(AleatLivre!T146)*$C$4))</f>
        <v>1370.3447726739005</v>
      </c>
      <c r="V149" s="2">
        <f>(U149*EXP($C$3-($C$4^2)/2+NORMSINV(AleatLivre!U146)*$C$4))</f>
        <v>1440.804104295569</v>
      </c>
    </row>
    <row r="150" spans="1:22" x14ac:dyDescent="0.25">
      <c r="A150">
        <v>145</v>
      </c>
      <c r="B150" s="2">
        <f>Plan1!$B$9</f>
        <v>500</v>
      </c>
      <c r="C150" s="2">
        <f>(B150*EXP($C$3-($C$4^2)/2+NORMSINV(AleatLivre!B147)*$C$4))</f>
        <v>551.10521121468423</v>
      </c>
      <c r="D150" s="2">
        <f>(C150*EXP($C$3-($C$4^2)/2+NORMSINV(AleatLivre!C147)*$C$4))</f>
        <v>561.48856059514185</v>
      </c>
      <c r="E150" s="2">
        <f>(D150*EXP($C$3-($C$4^2)/2+NORMSINV(AleatLivre!D147)*$C$4))</f>
        <v>586.14645825875141</v>
      </c>
      <c r="F150" s="2">
        <f>(E150*EXP($C$3-($C$4^2)/2+NORMSINV(AleatLivre!E147)*$C$4))</f>
        <v>627.41438741449667</v>
      </c>
      <c r="G150" s="2">
        <f>(F150*EXP($C$3-($C$4^2)/2+NORMSINV(AleatLivre!F147)*$C$4))</f>
        <v>666.49218457663267</v>
      </c>
      <c r="H150" s="2">
        <f>(G150*EXP($C$3-($C$4^2)/2+NORMSINV(AleatLivre!G147)*$C$4))</f>
        <v>704.10693334194912</v>
      </c>
      <c r="I150" s="2">
        <f>(H150*EXP($C$3-($C$4^2)/2+NORMSINV(AleatLivre!H147)*$C$4))</f>
        <v>771.0064091387801</v>
      </c>
      <c r="J150" s="2">
        <f>(I150*EXP($C$3-($C$4^2)/2+NORMSINV(AleatLivre!I147)*$C$4))</f>
        <v>814.32780789671574</v>
      </c>
      <c r="K150" s="2">
        <f>(J150*EXP($C$3-($C$4^2)/2+NORMSINV(AleatLivre!J147)*$C$4))</f>
        <v>848.11691297121035</v>
      </c>
      <c r="L150" s="2">
        <f>(K150*EXP($C$3-($C$4^2)/2+NORMSINV(AleatLivre!K147)*$C$4))</f>
        <v>898.10403189860654</v>
      </c>
      <c r="M150" s="2">
        <f>(L150*EXP($C$3-($C$4^2)/2+NORMSINV(AleatLivre!L147)*$C$4))</f>
        <v>947.79757789412872</v>
      </c>
      <c r="N150" s="2">
        <f>(M150*EXP($C$3-($C$4^2)/2+NORMSINV(AleatLivre!M147)*$C$4))</f>
        <v>1009.2977146353428</v>
      </c>
      <c r="O150" s="2">
        <f>(N150*EXP($C$3-($C$4^2)/2+NORMSINV(AleatLivre!N147)*$C$4))</f>
        <v>1062.7471759163816</v>
      </c>
      <c r="P150" s="2">
        <f>(O150*EXP($C$3-($C$4^2)/2+NORMSINV(AleatLivre!O147)*$C$4))</f>
        <v>1162.3765771137614</v>
      </c>
      <c r="Q150" s="2">
        <f>(P150*EXP($C$3-($C$4^2)/2+NORMSINV(AleatLivre!P147)*$C$4))</f>
        <v>1256.6993923622972</v>
      </c>
      <c r="R150" s="2">
        <f>(Q150*EXP($C$3-($C$4^2)/2+NORMSINV(AleatLivre!Q147)*$C$4))</f>
        <v>1332.6149370469936</v>
      </c>
      <c r="S150" s="2">
        <f>(R150*EXP($C$3-($C$4^2)/2+NORMSINV(AleatLivre!R147)*$C$4))</f>
        <v>1379.475712895101</v>
      </c>
      <c r="T150" s="2">
        <f>(S150*EXP($C$3-($C$4^2)/2+NORMSINV(AleatLivre!S147)*$C$4))</f>
        <v>1420.7904552216728</v>
      </c>
      <c r="U150" s="2">
        <f>(T150*EXP($C$3-($C$4^2)/2+NORMSINV(AleatLivre!T147)*$C$4))</f>
        <v>1525.3551964192538</v>
      </c>
      <c r="V150" s="2">
        <f>(U150*EXP($C$3-($C$4^2)/2+NORMSINV(AleatLivre!U147)*$C$4))</f>
        <v>1650.3417300628371</v>
      </c>
    </row>
    <row r="151" spans="1:22" x14ac:dyDescent="0.25">
      <c r="A151">
        <v>146</v>
      </c>
      <c r="B151" s="2">
        <f>Plan1!$B$9</f>
        <v>500</v>
      </c>
      <c r="C151" s="2">
        <f>(B151*EXP($C$3-($C$4^2)/2+NORMSINV(AleatLivre!B148)*$C$4))</f>
        <v>531.21514503503909</v>
      </c>
      <c r="D151" s="2">
        <f>(C151*EXP($C$3-($C$4^2)/2+NORMSINV(AleatLivre!C148)*$C$4))</f>
        <v>572.03233918356955</v>
      </c>
      <c r="E151" s="2">
        <f>(D151*EXP($C$3-($C$4^2)/2+NORMSINV(AleatLivre!D148)*$C$4))</f>
        <v>617.09396093477119</v>
      </c>
      <c r="F151" s="2">
        <f>(E151*EXP($C$3-($C$4^2)/2+NORMSINV(AleatLivre!E148)*$C$4))</f>
        <v>676.19559157120989</v>
      </c>
      <c r="G151" s="2">
        <f>(F151*EXP($C$3-($C$4^2)/2+NORMSINV(AleatLivre!F148)*$C$4))</f>
        <v>711.00060551190643</v>
      </c>
      <c r="H151" s="2">
        <f>(G151*EXP($C$3-($C$4^2)/2+NORMSINV(AleatLivre!G148)*$C$4))</f>
        <v>744.62246283144259</v>
      </c>
      <c r="I151" s="2">
        <f>(H151*EXP($C$3-($C$4^2)/2+NORMSINV(AleatLivre!H148)*$C$4))</f>
        <v>784.90936306828871</v>
      </c>
      <c r="J151" s="2">
        <f>(I151*EXP($C$3-($C$4^2)/2+NORMSINV(AleatLivre!I148)*$C$4))</f>
        <v>827.31219845604107</v>
      </c>
      <c r="K151" s="2">
        <f>(J151*EXP($C$3-($C$4^2)/2+NORMSINV(AleatLivre!J148)*$C$4))</f>
        <v>874.21737231349357</v>
      </c>
      <c r="L151" s="2">
        <f>(K151*EXP($C$3-($C$4^2)/2+NORMSINV(AleatLivre!K148)*$C$4))</f>
        <v>925.07536472724962</v>
      </c>
      <c r="M151" s="2">
        <f>(L151*EXP($C$3-($C$4^2)/2+NORMSINV(AleatLivre!L148)*$C$4))</f>
        <v>961.24818820027951</v>
      </c>
      <c r="N151" s="2">
        <f>(M151*EXP($C$3-($C$4^2)/2+NORMSINV(AleatLivre!M148)*$C$4))</f>
        <v>1019.8827669116612</v>
      </c>
      <c r="O151" s="2">
        <f>(N151*EXP($C$3-($C$4^2)/2+NORMSINV(AleatLivre!N148)*$C$4))</f>
        <v>1042.1255996752375</v>
      </c>
      <c r="P151" s="2">
        <f>(O151*EXP($C$3-($C$4^2)/2+NORMSINV(AleatLivre!O148)*$C$4))</f>
        <v>1072.6503518206971</v>
      </c>
      <c r="Q151" s="2">
        <f>(P151*EXP($C$3-($C$4^2)/2+NORMSINV(AleatLivre!P148)*$C$4))</f>
        <v>1116.8351593102268</v>
      </c>
      <c r="R151" s="2">
        <f>(Q151*EXP($C$3-($C$4^2)/2+NORMSINV(AleatLivre!Q148)*$C$4))</f>
        <v>1152.9707591606018</v>
      </c>
      <c r="S151" s="2">
        <f>(R151*EXP($C$3-($C$4^2)/2+NORMSINV(AleatLivre!R148)*$C$4))</f>
        <v>1202.4657849877308</v>
      </c>
      <c r="T151" s="2">
        <f>(S151*EXP($C$3-($C$4^2)/2+NORMSINV(AleatLivre!S148)*$C$4))</f>
        <v>1275.6194324648716</v>
      </c>
      <c r="U151" s="2">
        <f>(T151*EXP($C$3-($C$4^2)/2+NORMSINV(AleatLivre!T148)*$C$4))</f>
        <v>1322.5899531428947</v>
      </c>
      <c r="V151" s="2">
        <f>(U151*EXP($C$3-($C$4^2)/2+NORMSINV(AleatLivre!U148)*$C$4))</f>
        <v>1382.2545288004387</v>
      </c>
    </row>
    <row r="152" spans="1:22" x14ac:dyDescent="0.25">
      <c r="A152">
        <v>147</v>
      </c>
      <c r="B152" s="2">
        <f>Plan1!$B$9</f>
        <v>500</v>
      </c>
      <c r="C152" s="2">
        <f>(B152*EXP($C$3-($C$4^2)/2+NORMSINV(AleatLivre!B149)*$C$4))</f>
        <v>540.28852275863812</v>
      </c>
      <c r="D152" s="2">
        <f>(C152*EXP($C$3-($C$4^2)/2+NORMSINV(AleatLivre!C149)*$C$4))</f>
        <v>563.61981053404793</v>
      </c>
      <c r="E152" s="2">
        <f>(D152*EXP($C$3-($C$4^2)/2+NORMSINV(AleatLivre!D149)*$C$4))</f>
        <v>583.28217543375786</v>
      </c>
      <c r="F152" s="2">
        <f>(E152*EXP($C$3-($C$4^2)/2+NORMSINV(AleatLivre!E149)*$C$4))</f>
        <v>634.57038767592223</v>
      </c>
      <c r="G152" s="2">
        <f>(F152*EXP($C$3-($C$4^2)/2+NORMSINV(AleatLivre!F149)*$C$4))</f>
        <v>696.80485537261461</v>
      </c>
      <c r="H152" s="2">
        <f>(G152*EXP($C$3-($C$4^2)/2+NORMSINV(AleatLivre!G149)*$C$4))</f>
        <v>712.94773875823705</v>
      </c>
      <c r="I152" s="2">
        <f>(H152*EXP($C$3-($C$4^2)/2+NORMSINV(AleatLivre!H149)*$C$4))</f>
        <v>752.55391916477777</v>
      </c>
      <c r="J152" s="2">
        <f>(I152*EXP($C$3-($C$4^2)/2+NORMSINV(AleatLivre!I149)*$C$4))</f>
        <v>783.96846899569232</v>
      </c>
      <c r="K152" s="2">
        <f>(J152*EXP($C$3-($C$4^2)/2+NORMSINV(AleatLivre!J149)*$C$4))</f>
        <v>874.31422543683402</v>
      </c>
      <c r="L152" s="2">
        <f>(K152*EXP($C$3-($C$4^2)/2+NORMSINV(AleatLivre!K149)*$C$4))</f>
        <v>931.17683395511858</v>
      </c>
      <c r="M152" s="2">
        <f>(L152*EXP($C$3-($C$4^2)/2+NORMSINV(AleatLivre!L149)*$C$4))</f>
        <v>999.90324692986303</v>
      </c>
      <c r="N152" s="2">
        <f>(M152*EXP($C$3-($C$4^2)/2+NORMSINV(AleatLivre!M149)*$C$4))</f>
        <v>1096.2600956533181</v>
      </c>
      <c r="O152" s="2">
        <f>(N152*EXP($C$3-($C$4^2)/2+NORMSINV(AleatLivre!N149)*$C$4))</f>
        <v>1131.1004581191494</v>
      </c>
      <c r="P152" s="2">
        <f>(O152*EXP($C$3-($C$4^2)/2+NORMSINV(AleatLivre!O149)*$C$4))</f>
        <v>1156.7775765971835</v>
      </c>
      <c r="Q152" s="2">
        <f>(P152*EXP($C$3-($C$4^2)/2+NORMSINV(AleatLivre!P149)*$C$4))</f>
        <v>1265.7888784433339</v>
      </c>
      <c r="R152" s="2">
        <f>(Q152*EXP($C$3-($C$4^2)/2+NORMSINV(AleatLivre!Q149)*$C$4))</f>
        <v>1302.064244058131</v>
      </c>
      <c r="S152" s="2">
        <f>(R152*EXP($C$3-($C$4^2)/2+NORMSINV(AleatLivre!R149)*$C$4))</f>
        <v>1362.8695348096999</v>
      </c>
      <c r="T152" s="2">
        <f>(S152*EXP($C$3-($C$4^2)/2+NORMSINV(AleatLivre!S149)*$C$4))</f>
        <v>1462.4292569686336</v>
      </c>
      <c r="U152" s="2">
        <f>(T152*EXP($C$3-($C$4^2)/2+NORMSINV(AleatLivre!T149)*$C$4))</f>
        <v>1509.566596475034</v>
      </c>
      <c r="V152" s="2">
        <f>(U152*EXP($C$3-($C$4^2)/2+NORMSINV(AleatLivre!U149)*$C$4))</f>
        <v>1608.7068148814662</v>
      </c>
    </row>
    <row r="153" spans="1:22" x14ac:dyDescent="0.25">
      <c r="A153">
        <v>148</v>
      </c>
      <c r="B153" s="2">
        <f>Plan1!$B$9</f>
        <v>500</v>
      </c>
      <c r="C153" s="2">
        <f>(B153*EXP($C$3-($C$4^2)/2+NORMSINV(AleatLivre!B150)*$C$4))</f>
        <v>504.07938246653458</v>
      </c>
      <c r="D153" s="2">
        <f>(C153*EXP($C$3-($C$4^2)/2+NORMSINV(AleatLivre!C150)*$C$4))</f>
        <v>544.13280024723895</v>
      </c>
      <c r="E153" s="2">
        <f>(D153*EXP($C$3-($C$4^2)/2+NORMSINV(AleatLivre!D150)*$C$4))</f>
        <v>566.84481285042295</v>
      </c>
      <c r="F153" s="2">
        <f>(E153*EXP($C$3-($C$4^2)/2+NORMSINV(AleatLivre!E150)*$C$4))</f>
        <v>574.20234775877395</v>
      </c>
      <c r="G153" s="2">
        <f>(F153*EXP($C$3-($C$4^2)/2+NORMSINV(AleatLivre!F150)*$C$4))</f>
        <v>591.69574792929325</v>
      </c>
      <c r="H153" s="2">
        <f>(G153*EXP($C$3-($C$4^2)/2+NORMSINV(AleatLivre!G150)*$C$4))</f>
        <v>606.59700682526307</v>
      </c>
      <c r="I153" s="2">
        <f>(H153*EXP($C$3-($C$4^2)/2+NORMSINV(AleatLivre!H150)*$C$4))</f>
        <v>634.150831660525</v>
      </c>
      <c r="J153" s="2">
        <f>(I153*EXP($C$3-($C$4^2)/2+NORMSINV(AleatLivre!I150)*$C$4))</f>
        <v>696.1041882023419</v>
      </c>
      <c r="K153" s="2">
        <f>(J153*EXP($C$3-($C$4^2)/2+NORMSINV(AleatLivre!J150)*$C$4))</f>
        <v>723.13156762436381</v>
      </c>
      <c r="L153" s="2">
        <f>(K153*EXP($C$3-($C$4^2)/2+NORMSINV(AleatLivre!K150)*$C$4))</f>
        <v>759.41119359067716</v>
      </c>
      <c r="M153" s="2">
        <f>(L153*EXP($C$3-($C$4^2)/2+NORMSINV(AleatLivre!L150)*$C$4))</f>
        <v>781.58842793149427</v>
      </c>
      <c r="N153" s="2">
        <f>(M153*EXP($C$3-($C$4^2)/2+NORMSINV(AleatLivre!M150)*$C$4))</f>
        <v>844.99679753694295</v>
      </c>
      <c r="O153" s="2">
        <f>(N153*EXP($C$3-($C$4^2)/2+NORMSINV(AleatLivre!N150)*$C$4))</f>
        <v>863.29570988756973</v>
      </c>
      <c r="P153" s="2">
        <f>(O153*EXP($C$3-($C$4^2)/2+NORMSINV(AleatLivre!O150)*$C$4))</f>
        <v>881.98746023404908</v>
      </c>
      <c r="Q153" s="2">
        <f>(P153*EXP($C$3-($C$4^2)/2+NORMSINV(AleatLivre!P150)*$C$4))</f>
        <v>940.78604499988273</v>
      </c>
      <c r="R153" s="2">
        <f>(Q153*EXP($C$3-($C$4^2)/2+NORMSINV(AleatLivre!Q150)*$C$4))</f>
        <v>991.95867554744711</v>
      </c>
      <c r="S153" s="2">
        <f>(R153*EXP($C$3-($C$4^2)/2+NORMSINV(AleatLivre!R150)*$C$4))</f>
        <v>1018.0945438186301</v>
      </c>
      <c r="T153" s="2">
        <f>(S153*EXP($C$3-($C$4^2)/2+NORMSINV(AleatLivre!S150)*$C$4))</f>
        <v>1063.2325184427143</v>
      </c>
      <c r="U153" s="2">
        <f>(T153*EXP($C$3-($C$4^2)/2+NORMSINV(AleatLivre!T150)*$C$4))</f>
        <v>1125.6486098731673</v>
      </c>
      <c r="V153" s="2">
        <f>(U153*EXP($C$3-($C$4^2)/2+NORMSINV(AleatLivre!U150)*$C$4))</f>
        <v>1204.725115892722</v>
      </c>
    </row>
    <row r="154" spans="1:22" x14ac:dyDescent="0.25">
      <c r="A154">
        <v>149</v>
      </c>
      <c r="B154" s="2">
        <f>Plan1!$B$9</f>
        <v>500</v>
      </c>
      <c r="C154" s="2">
        <f>(B154*EXP($C$3-($C$4^2)/2+NORMSINV(AleatLivre!B151)*$C$4))</f>
        <v>526.7079931797407</v>
      </c>
      <c r="D154" s="2">
        <f>(C154*EXP($C$3-($C$4^2)/2+NORMSINV(AleatLivre!C151)*$C$4))</f>
        <v>544.29650473091669</v>
      </c>
      <c r="E154" s="2">
        <f>(D154*EXP($C$3-($C$4^2)/2+NORMSINV(AleatLivre!D151)*$C$4))</f>
        <v>568.1262012602773</v>
      </c>
      <c r="F154" s="2">
        <f>(E154*EXP($C$3-($C$4^2)/2+NORMSINV(AleatLivre!E151)*$C$4))</f>
        <v>583.63170548780192</v>
      </c>
      <c r="G154" s="2">
        <f>(F154*EXP($C$3-($C$4^2)/2+NORMSINV(AleatLivre!F151)*$C$4))</f>
        <v>614.68581854669821</v>
      </c>
      <c r="H154" s="2">
        <f>(G154*EXP($C$3-($C$4^2)/2+NORMSINV(AleatLivre!G151)*$C$4))</f>
        <v>635.2132120915951</v>
      </c>
      <c r="I154" s="2">
        <f>(H154*EXP($C$3-($C$4^2)/2+NORMSINV(AleatLivre!H151)*$C$4))</f>
        <v>674.29958605234674</v>
      </c>
      <c r="J154" s="2">
        <f>(I154*EXP($C$3-($C$4^2)/2+NORMSINV(AleatLivre!I151)*$C$4))</f>
        <v>729.56254040976307</v>
      </c>
      <c r="K154" s="2">
        <f>(J154*EXP($C$3-($C$4^2)/2+NORMSINV(AleatLivre!J151)*$C$4))</f>
        <v>751.59410609035797</v>
      </c>
      <c r="L154" s="2">
        <f>(K154*EXP($C$3-($C$4^2)/2+NORMSINV(AleatLivre!K151)*$C$4))</f>
        <v>764.75203402525744</v>
      </c>
      <c r="M154" s="2">
        <f>(L154*EXP($C$3-($C$4^2)/2+NORMSINV(AleatLivre!L151)*$C$4))</f>
        <v>815.65165542164698</v>
      </c>
      <c r="N154" s="2">
        <f>(M154*EXP($C$3-($C$4^2)/2+NORMSINV(AleatLivre!M151)*$C$4))</f>
        <v>842.03879159088592</v>
      </c>
      <c r="O154" s="2">
        <f>(N154*EXP($C$3-($C$4^2)/2+NORMSINV(AleatLivre!N151)*$C$4))</f>
        <v>894.56411869882891</v>
      </c>
      <c r="P154" s="2">
        <f>(O154*EXP($C$3-($C$4^2)/2+NORMSINV(AleatLivre!O151)*$C$4))</f>
        <v>980.31141661263462</v>
      </c>
      <c r="Q154" s="2">
        <f>(P154*EXP($C$3-($C$4^2)/2+NORMSINV(AleatLivre!P151)*$C$4))</f>
        <v>1026.7065312016434</v>
      </c>
      <c r="R154" s="2">
        <f>(Q154*EXP($C$3-($C$4^2)/2+NORMSINV(AleatLivre!Q151)*$C$4))</f>
        <v>1093.459621846014</v>
      </c>
      <c r="S154" s="2">
        <f>(R154*EXP($C$3-($C$4^2)/2+NORMSINV(AleatLivre!R151)*$C$4))</f>
        <v>1154.1198526648266</v>
      </c>
      <c r="T154" s="2">
        <f>(S154*EXP($C$3-($C$4^2)/2+NORMSINV(AleatLivre!S151)*$C$4))</f>
        <v>1198.5121775455325</v>
      </c>
      <c r="U154" s="2">
        <f>(T154*EXP($C$3-($C$4^2)/2+NORMSINV(AleatLivre!T151)*$C$4))</f>
        <v>1254.8579786467194</v>
      </c>
      <c r="V154" s="2">
        <f>(U154*EXP($C$3-($C$4^2)/2+NORMSINV(AleatLivre!U151)*$C$4))</f>
        <v>1300.5883696664569</v>
      </c>
    </row>
    <row r="155" spans="1:22" x14ac:dyDescent="0.25">
      <c r="A155">
        <v>150</v>
      </c>
      <c r="B155" s="2">
        <f>Plan1!$B$9</f>
        <v>500</v>
      </c>
      <c r="C155" s="2">
        <f>(B155*EXP($C$3-($C$4^2)/2+NORMSINV(AleatLivre!B152)*$C$4))</f>
        <v>525.09028989017042</v>
      </c>
      <c r="D155" s="2">
        <f>(C155*EXP($C$3-($C$4^2)/2+NORMSINV(AleatLivre!C152)*$C$4))</f>
        <v>536.34296582407171</v>
      </c>
      <c r="E155" s="2">
        <f>(D155*EXP($C$3-($C$4^2)/2+NORMSINV(AleatLivre!D152)*$C$4))</f>
        <v>562.77000342169856</v>
      </c>
      <c r="F155" s="2">
        <f>(E155*EXP($C$3-($C$4^2)/2+NORMSINV(AleatLivre!E152)*$C$4))</f>
        <v>589.40757797560752</v>
      </c>
      <c r="G155" s="2">
        <f>(F155*EXP($C$3-($C$4^2)/2+NORMSINV(AleatLivre!F152)*$C$4))</f>
        <v>628.37128887855317</v>
      </c>
      <c r="H155" s="2">
        <f>(G155*EXP($C$3-($C$4^2)/2+NORMSINV(AleatLivre!G152)*$C$4))</f>
        <v>671.47309603963515</v>
      </c>
      <c r="I155" s="2">
        <f>(H155*EXP($C$3-($C$4^2)/2+NORMSINV(AleatLivre!H152)*$C$4))</f>
        <v>692.14151755853015</v>
      </c>
      <c r="J155" s="2">
        <f>(I155*EXP($C$3-($C$4^2)/2+NORMSINV(AleatLivre!I152)*$C$4))</f>
        <v>731.64153905631451</v>
      </c>
      <c r="K155" s="2">
        <f>(J155*EXP($C$3-($C$4^2)/2+NORMSINV(AleatLivre!J152)*$C$4))</f>
        <v>780.20141013361717</v>
      </c>
      <c r="L155" s="2">
        <f>(K155*EXP($C$3-($C$4^2)/2+NORMSINV(AleatLivre!K152)*$C$4))</f>
        <v>824.88060088450243</v>
      </c>
      <c r="M155" s="2">
        <f>(L155*EXP($C$3-($C$4^2)/2+NORMSINV(AleatLivre!L152)*$C$4))</f>
        <v>847.96735124386078</v>
      </c>
      <c r="N155" s="2">
        <f>(M155*EXP($C$3-($C$4^2)/2+NORMSINV(AleatLivre!M152)*$C$4))</f>
        <v>897.8363446437711</v>
      </c>
      <c r="O155" s="2">
        <f>(N155*EXP($C$3-($C$4^2)/2+NORMSINV(AleatLivre!N152)*$C$4))</f>
        <v>931.06515517435344</v>
      </c>
      <c r="P155" s="2">
        <f>(O155*EXP($C$3-($C$4^2)/2+NORMSINV(AleatLivre!O152)*$C$4))</f>
        <v>1007.1220612216828</v>
      </c>
      <c r="Q155" s="2">
        <f>(P155*EXP($C$3-($C$4^2)/2+NORMSINV(AleatLivre!P152)*$C$4))</f>
        <v>1081.1942421291196</v>
      </c>
      <c r="R155" s="2">
        <f>(Q155*EXP($C$3-($C$4^2)/2+NORMSINV(AleatLivre!Q152)*$C$4))</f>
        <v>1130.2742922478431</v>
      </c>
      <c r="S155" s="2">
        <f>(R155*EXP($C$3-($C$4^2)/2+NORMSINV(AleatLivre!R152)*$C$4))</f>
        <v>1171.9954562501291</v>
      </c>
      <c r="T155" s="2">
        <f>(S155*EXP($C$3-($C$4^2)/2+NORMSINV(AleatLivre!S152)*$C$4))</f>
        <v>1257.4496472274377</v>
      </c>
      <c r="U155" s="2">
        <f>(T155*EXP($C$3-($C$4^2)/2+NORMSINV(AleatLivre!T152)*$C$4))</f>
        <v>1296.0358990072132</v>
      </c>
      <c r="V155" s="2">
        <f>(U155*EXP($C$3-($C$4^2)/2+NORMSINV(AleatLivre!U152)*$C$4))</f>
        <v>1357.9900316291323</v>
      </c>
    </row>
    <row r="156" spans="1:22" x14ac:dyDescent="0.25">
      <c r="A156">
        <v>151</v>
      </c>
      <c r="B156" s="2">
        <f>Plan1!$B$9</f>
        <v>500</v>
      </c>
      <c r="C156" s="2">
        <f>(B156*EXP($C$3-($C$4^2)/2+NORMSINV(AleatLivre!B153)*$C$4))</f>
        <v>518.96879916737123</v>
      </c>
      <c r="D156" s="2">
        <f>(C156*EXP($C$3-($C$4^2)/2+NORMSINV(AleatLivre!C153)*$C$4))</f>
        <v>546.2009510455249</v>
      </c>
      <c r="E156" s="2">
        <f>(D156*EXP($C$3-($C$4^2)/2+NORMSINV(AleatLivre!D153)*$C$4))</f>
        <v>575.48829801084958</v>
      </c>
      <c r="F156" s="2">
        <f>(E156*EXP($C$3-($C$4^2)/2+NORMSINV(AleatLivre!E153)*$C$4))</f>
        <v>605.61471724105411</v>
      </c>
      <c r="G156" s="2">
        <f>(F156*EXP($C$3-($C$4^2)/2+NORMSINV(AleatLivre!F153)*$C$4))</f>
        <v>620.44114006295786</v>
      </c>
      <c r="H156" s="2">
        <f>(G156*EXP($C$3-($C$4^2)/2+NORMSINV(AleatLivre!G153)*$C$4))</f>
        <v>653.0856458793304</v>
      </c>
      <c r="I156" s="2">
        <f>(H156*EXP($C$3-($C$4^2)/2+NORMSINV(AleatLivre!H153)*$C$4))</f>
        <v>678.45423537961256</v>
      </c>
      <c r="J156" s="2">
        <f>(I156*EXP($C$3-($C$4^2)/2+NORMSINV(AleatLivre!I153)*$C$4))</f>
        <v>722.13063049014499</v>
      </c>
      <c r="K156" s="2">
        <f>(J156*EXP($C$3-($C$4^2)/2+NORMSINV(AleatLivre!J153)*$C$4))</f>
        <v>771.93619517347554</v>
      </c>
      <c r="L156" s="2">
        <f>(K156*EXP($C$3-($C$4^2)/2+NORMSINV(AleatLivre!K153)*$C$4))</f>
        <v>816.79758350021621</v>
      </c>
      <c r="M156" s="2">
        <f>(L156*EXP($C$3-($C$4^2)/2+NORMSINV(AleatLivre!L153)*$C$4))</f>
        <v>857.06243216381029</v>
      </c>
      <c r="N156" s="2">
        <f>(M156*EXP($C$3-($C$4^2)/2+NORMSINV(AleatLivre!M153)*$C$4))</f>
        <v>887.92550175061388</v>
      </c>
      <c r="O156" s="2">
        <f>(N156*EXP($C$3-($C$4^2)/2+NORMSINV(AleatLivre!N153)*$C$4))</f>
        <v>978.06829408120302</v>
      </c>
      <c r="P156" s="2">
        <f>(O156*EXP($C$3-($C$4^2)/2+NORMSINV(AleatLivre!O153)*$C$4))</f>
        <v>1027.1141052470039</v>
      </c>
      <c r="Q156" s="2">
        <f>(P156*EXP($C$3-($C$4^2)/2+NORMSINV(AleatLivre!P153)*$C$4))</f>
        <v>1060.5113633100304</v>
      </c>
      <c r="R156" s="2">
        <f>(Q156*EXP($C$3-($C$4^2)/2+NORMSINV(AleatLivre!Q153)*$C$4))</f>
        <v>1128.2160704816977</v>
      </c>
      <c r="S156" s="2">
        <f>(R156*EXP($C$3-($C$4^2)/2+NORMSINV(AleatLivre!R153)*$C$4))</f>
        <v>1166.3106885382479</v>
      </c>
      <c r="T156" s="2">
        <f>(S156*EXP($C$3-($C$4^2)/2+NORMSINV(AleatLivre!S153)*$C$4))</f>
        <v>1252.5671126094289</v>
      </c>
      <c r="U156" s="2">
        <f>(T156*EXP($C$3-($C$4^2)/2+NORMSINV(AleatLivre!T153)*$C$4))</f>
        <v>1312.7711766309721</v>
      </c>
      <c r="V156" s="2">
        <f>(U156*EXP($C$3-($C$4^2)/2+NORMSINV(AleatLivre!U153)*$C$4))</f>
        <v>1434.9040480614265</v>
      </c>
    </row>
    <row r="157" spans="1:22" x14ac:dyDescent="0.25">
      <c r="A157">
        <v>152</v>
      </c>
      <c r="B157" s="2">
        <f>Plan1!$B$9</f>
        <v>500</v>
      </c>
      <c r="C157" s="2">
        <f>(B157*EXP($C$3-($C$4^2)/2+NORMSINV(AleatLivre!B154)*$C$4))</f>
        <v>523.67783856348683</v>
      </c>
      <c r="D157" s="2">
        <f>(C157*EXP($C$3-($C$4^2)/2+NORMSINV(AleatLivre!C154)*$C$4))</f>
        <v>558.27050310783261</v>
      </c>
      <c r="E157" s="2">
        <f>(D157*EXP($C$3-($C$4^2)/2+NORMSINV(AleatLivre!D154)*$C$4))</f>
        <v>605.18509396841591</v>
      </c>
      <c r="F157" s="2">
        <f>(E157*EXP($C$3-($C$4^2)/2+NORMSINV(AleatLivre!E154)*$C$4))</f>
        <v>631.11178600975609</v>
      </c>
      <c r="G157" s="2">
        <f>(F157*EXP($C$3-($C$4^2)/2+NORMSINV(AleatLivre!F154)*$C$4))</f>
        <v>642.29675949635305</v>
      </c>
      <c r="H157" s="2">
        <f>(G157*EXP($C$3-($C$4^2)/2+NORMSINV(AleatLivre!G154)*$C$4))</f>
        <v>660.83081889803816</v>
      </c>
      <c r="I157" s="2">
        <f>(H157*EXP($C$3-($C$4^2)/2+NORMSINV(AleatLivre!H154)*$C$4))</f>
        <v>687.36922744691628</v>
      </c>
      <c r="J157" s="2">
        <f>(I157*EXP($C$3-($C$4^2)/2+NORMSINV(AleatLivre!I154)*$C$4))</f>
        <v>705.37724147721394</v>
      </c>
      <c r="K157" s="2">
        <f>(J157*EXP($C$3-($C$4^2)/2+NORMSINV(AleatLivre!J154)*$C$4))</f>
        <v>719.36393864493016</v>
      </c>
      <c r="L157" s="2">
        <f>(K157*EXP($C$3-($C$4^2)/2+NORMSINV(AleatLivre!K154)*$C$4))</f>
        <v>773.39726106761327</v>
      </c>
      <c r="M157" s="2">
        <f>(L157*EXP($C$3-($C$4^2)/2+NORMSINV(AleatLivre!L154)*$C$4))</f>
        <v>813.07254882289089</v>
      </c>
      <c r="N157" s="2">
        <f>(M157*EXP($C$3-($C$4^2)/2+NORMSINV(AleatLivre!M154)*$C$4))</f>
        <v>879.68371921546066</v>
      </c>
      <c r="O157" s="2">
        <f>(N157*EXP($C$3-($C$4^2)/2+NORMSINV(AleatLivre!N154)*$C$4))</f>
        <v>940.27498220388452</v>
      </c>
      <c r="P157" s="2">
        <f>(O157*EXP($C$3-($C$4^2)/2+NORMSINV(AleatLivre!O154)*$C$4))</f>
        <v>1006.4838238871674</v>
      </c>
      <c r="Q157" s="2">
        <f>(P157*EXP($C$3-($C$4^2)/2+NORMSINV(AleatLivre!P154)*$C$4))</f>
        <v>1037.9941337025466</v>
      </c>
      <c r="R157" s="2">
        <f>(Q157*EXP($C$3-($C$4^2)/2+NORMSINV(AleatLivre!Q154)*$C$4))</f>
        <v>1065.5230559606309</v>
      </c>
      <c r="S157" s="2">
        <f>(R157*EXP($C$3-($C$4^2)/2+NORMSINV(AleatLivre!R154)*$C$4))</f>
        <v>1129.5883205096402</v>
      </c>
      <c r="T157" s="2">
        <f>(S157*EXP($C$3-($C$4^2)/2+NORMSINV(AleatLivre!S154)*$C$4))</f>
        <v>1222.7596536629085</v>
      </c>
      <c r="U157" s="2">
        <f>(T157*EXP($C$3-($C$4^2)/2+NORMSINV(AleatLivre!T154)*$C$4))</f>
        <v>1234.5921685938667</v>
      </c>
      <c r="V157" s="2">
        <f>(U157*EXP($C$3-($C$4^2)/2+NORMSINV(AleatLivre!U154)*$C$4))</f>
        <v>1300.5235980130954</v>
      </c>
    </row>
    <row r="158" spans="1:22" x14ac:dyDescent="0.25">
      <c r="A158">
        <v>153</v>
      </c>
      <c r="B158" s="2">
        <f>Plan1!$B$9</f>
        <v>500</v>
      </c>
      <c r="C158" s="2">
        <f>(B158*EXP($C$3-($C$4^2)/2+NORMSINV(AleatLivre!B155)*$C$4))</f>
        <v>518.10087631775502</v>
      </c>
      <c r="D158" s="2">
        <f>(C158*EXP($C$3-($C$4^2)/2+NORMSINV(AleatLivre!C155)*$C$4))</f>
        <v>541.17770772654023</v>
      </c>
      <c r="E158" s="2">
        <f>(D158*EXP($C$3-($C$4^2)/2+NORMSINV(AleatLivre!D155)*$C$4))</f>
        <v>579.96488437100857</v>
      </c>
      <c r="F158" s="2">
        <f>(E158*EXP($C$3-($C$4^2)/2+NORMSINV(AleatLivre!E155)*$C$4))</f>
        <v>622.25727453818865</v>
      </c>
      <c r="G158" s="2">
        <f>(F158*EXP($C$3-($C$4^2)/2+NORMSINV(AleatLivre!F155)*$C$4))</f>
        <v>651.38751569228441</v>
      </c>
      <c r="H158" s="2">
        <f>(G158*EXP($C$3-($C$4^2)/2+NORMSINV(AleatLivre!G155)*$C$4))</f>
        <v>684.18432938213959</v>
      </c>
      <c r="I158" s="2">
        <f>(H158*EXP($C$3-($C$4^2)/2+NORMSINV(AleatLivre!H155)*$C$4))</f>
        <v>739.42965072431696</v>
      </c>
      <c r="J158" s="2">
        <f>(I158*EXP($C$3-($C$4^2)/2+NORMSINV(AleatLivre!I155)*$C$4))</f>
        <v>765.89946516669875</v>
      </c>
      <c r="K158" s="2">
        <f>(J158*EXP($C$3-($C$4^2)/2+NORMSINV(AleatLivre!J155)*$C$4))</f>
        <v>798.41069774849791</v>
      </c>
      <c r="L158" s="2">
        <f>(K158*EXP($C$3-($C$4^2)/2+NORMSINV(AleatLivre!K155)*$C$4))</f>
        <v>853.35550987014335</v>
      </c>
      <c r="M158" s="2">
        <f>(L158*EXP($C$3-($C$4^2)/2+NORMSINV(AleatLivre!L155)*$C$4))</f>
        <v>895.34607624356738</v>
      </c>
      <c r="N158" s="2">
        <f>(M158*EXP($C$3-($C$4^2)/2+NORMSINV(AleatLivre!M155)*$C$4))</f>
        <v>963.89732393305769</v>
      </c>
      <c r="O158" s="2">
        <f>(N158*EXP($C$3-($C$4^2)/2+NORMSINV(AleatLivre!N155)*$C$4))</f>
        <v>1020.7850667809057</v>
      </c>
      <c r="P158" s="2">
        <f>(O158*EXP($C$3-($C$4^2)/2+NORMSINV(AleatLivre!O155)*$C$4))</f>
        <v>1046.3265290352974</v>
      </c>
      <c r="Q158" s="2">
        <f>(P158*EXP($C$3-($C$4^2)/2+NORMSINV(AleatLivre!P155)*$C$4))</f>
        <v>1090.2946837316624</v>
      </c>
      <c r="R158" s="2">
        <f>(Q158*EXP($C$3-($C$4^2)/2+NORMSINV(AleatLivre!Q155)*$C$4))</f>
        <v>1134.1235623955658</v>
      </c>
      <c r="S158" s="2">
        <f>(R158*EXP($C$3-($C$4^2)/2+NORMSINV(AleatLivre!R155)*$C$4))</f>
        <v>1178.0509555379408</v>
      </c>
      <c r="T158" s="2">
        <f>(S158*EXP($C$3-($C$4^2)/2+NORMSINV(AleatLivre!S155)*$C$4))</f>
        <v>1249.6879035107763</v>
      </c>
      <c r="U158" s="2">
        <f>(T158*EXP($C$3-($C$4^2)/2+NORMSINV(AleatLivre!T155)*$C$4))</f>
        <v>1301.2942891795205</v>
      </c>
      <c r="V158" s="2">
        <f>(U158*EXP($C$3-($C$4^2)/2+NORMSINV(AleatLivre!U155)*$C$4))</f>
        <v>1360.7637735296898</v>
      </c>
    </row>
    <row r="159" spans="1:22" x14ac:dyDescent="0.25">
      <c r="A159">
        <v>154</v>
      </c>
      <c r="B159" s="2">
        <f>Plan1!$B$9</f>
        <v>500</v>
      </c>
      <c r="C159" s="2">
        <f>(B159*EXP($C$3-($C$4^2)/2+NORMSINV(AleatLivre!B156)*$C$4))</f>
        <v>523.45293036453927</v>
      </c>
      <c r="D159" s="2">
        <f>(C159*EXP($C$3-($C$4^2)/2+NORMSINV(AleatLivre!C156)*$C$4))</f>
        <v>556.78707630066481</v>
      </c>
      <c r="E159" s="2">
        <f>(D159*EXP($C$3-($C$4^2)/2+NORMSINV(AleatLivre!D156)*$C$4))</f>
        <v>596.10845399492666</v>
      </c>
      <c r="F159" s="2">
        <f>(E159*EXP($C$3-($C$4^2)/2+NORMSINV(AleatLivre!E156)*$C$4))</f>
        <v>604.86702639335067</v>
      </c>
      <c r="G159" s="2">
        <f>(F159*EXP($C$3-($C$4^2)/2+NORMSINV(AleatLivre!F156)*$C$4))</f>
        <v>619.2120457867801</v>
      </c>
      <c r="H159" s="2">
        <f>(G159*EXP($C$3-($C$4^2)/2+NORMSINV(AleatLivre!G156)*$C$4))</f>
        <v>670.42670814916301</v>
      </c>
      <c r="I159" s="2">
        <f>(H159*EXP($C$3-($C$4^2)/2+NORMSINV(AleatLivre!H156)*$C$4))</f>
        <v>724.30299991514039</v>
      </c>
      <c r="J159" s="2">
        <f>(I159*EXP($C$3-($C$4^2)/2+NORMSINV(AleatLivre!I156)*$C$4))</f>
        <v>771.05580631006023</v>
      </c>
      <c r="K159" s="2">
        <f>(J159*EXP($C$3-($C$4^2)/2+NORMSINV(AleatLivre!J156)*$C$4))</f>
        <v>803.83574750710034</v>
      </c>
      <c r="L159" s="2">
        <f>(K159*EXP($C$3-($C$4^2)/2+NORMSINV(AleatLivre!K156)*$C$4))</f>
        <v>824.65221045276962</v>
      </c>
      <c r="M159" s="2">
        <f>(L159*EXP($C$3-($C$4^2)/2+NORMSINV(AleatLivre!L156)*$C$4))</f>
        <v>861.45212146519202</v>
      </c>
      <c r="N159" s="2">
        <f>(M159*EXP($C$3-($C$4^2)/2+NORMSINV(AleatLivre!M156)*$C$4))</f>
        <v>911.48328670865806</v>
      </c>
      <c r="O159" s="2">
        <f>(N159*EXP($C$3-($C$4^2)/2+NORMSINV(AleatLivre!N156)*$C$4))</f>
        <v>1007.8914278600763</v>
      </c>
      <c r="P159" s="2">
        <f>(O159*EXP($C$3-($C$4^2)/2+NORMSINV(AleatLivre!O156)*$C$4))</f>
        <v>1040.7361218697838</v>
      </c>
      <c r="Q159" s="2">
        <f>(P159*EXP($C$3-($C$4^2)/2+NORMSINV(AleatLivre!P156)*$C$4))</f>
        <v>1093.0342609894285</v>
      </c>
      <c r="R159" s="2">
        <f>(Q159*EXP($C$3-($C$4^2)/2+NORMSINV(AleatLivre!Q156)*$C$4))</f>
        <v>1142.8177575194704</v>
      </c>
      <c r="S159" s="2">
        <f>(R159*EXP($C$3-($C$4^2)/2+NORMSINV(AleatLivre!R156)*$C$4))</f>
        <v>1126.6598603918667</v>
      </c>
      <c r="T159" s="2">
        <f>(S159*EXP($C$3-($C$4^2)/2+NORMSINV(AleatLivre!S156)*$C$4))</f>
        <v>1179.9106999627363</v>
      </c>
      <c r="U159" s="2">
        <f>(T159*EXP($C$3-($C$4^2)/2+NORMSINV(AleatLivre!T156)*$C$4))</f>
        <v>1276.448195673149</v>
      </c>
      <c r="V159" s="2">
        <f>(U159*EXP($C$3-($C$4^2)/2+NORMSINV(AleatLivre!U156)*$C$4))</f>
        <v>1343.9514895897742</v>
      </c>
    </row>
    <row r="160" spans="1:22" x14ac:dyDescent="0.25">
      <c r="A160">
        <v>155</v>
      </c>
      <c r="B160" s="2">
        <f>Plan1!$B$9</f>
        <v>500</v>
      </c>
      <c r="C160" s="2">
        <f>(B160*EXP($C$3-($C$4^2)/2+NORMSINV(AleatLivre!B157)*$C$4))</f>
        <v>517.28383150752586</v>
      </c>
      <c r="D160" s="2">
        <f>(C160*EXP($C$3-($C$4^2)/2+NORMSINV(AleatLivre!C157)*$C$4))</f>
        <v>545.51544775742116</v>
      </c>
      <c r="E160" s="2">
        <f>(D160*EXP($C$3-($C$4^2)/2+NORMSINV(AleatLivre!D157)*$C$4))</f>
        <v>578.83610153455845</v>
      </c>
      <c r="F160" s="2">
        <f>(E160*EXP($C$3-($C$4^2)/2+NORMSINV(AleatLivre!E157)*$C$4))</f>
        <v>609.82893961651689</v>
      </c>
      <c r="G160" s="2">
        <f>(F160*EXP($C$3-($C$4^2)/2+NORMSINV(AleatLivre!F157)*$C$4))</f>
        <v>632.52091933216332</v>
      </c>
      <c r="H160" s="2">
        <f>(G160*EXP($C$3-($C$4^2)/2+NORMSINV(AleatLivre!G157)*$C$4))</f>
        <v>672.17812643402112</v>
      </c>
      <c r="I160" s="2">
        <f>(H160*EXP($C$3-($C$4^2)/2+NORMSINV(AleatLivre!H157)*$C$4))</f>
        <v>719.81664551992287</v>
      </c>
      <c r="J160" s="2">
        <f>(I160*EXP($C$3-($C$4^2)/2+NORMSINV(AleatLivre!I157)*$C$4))</f>
        <v>763.22790050441427</v>
      </c>
      <c r="K160" s="2">
        <f>(J160*EXP($C$3-($C$4^2)/2+NORMSINV(AleatLivre!J157)*$C$4))</f>
        <v>798.78918152844858</v>
      </c>
      <c r="L160" s="2">
        <f>(K160*EXP($C$3-($C$4^2)/2+NORMSINV(AleatLivre!K157)*$C$4))</f>
        <v>834.77535940690746</v>
      </c>
      <c r="M160" s="2">
        <f>(L160*EXP($C$3-($C$4^2)/2+NORMSINV(AleatLivre!L157)*$C$4))</f>
        <v>837.5222629212883</v>
      </c>
      <c r="N160" s="2">
        <f>(M160*EXP($C$3-($C$4^2)/2+NORMSINV(AleatLivre!M157)*$C$4))</f>
        <v>882.76252224229961</v>
      </c>
      <c r="O160" s="2">
        <f>(N160*EXP($C$3-($C$4^2)/2+NORMSINV(AleatLivre!N157)*$C$4))</f>
        <v>938.55439458018168</v>
      </c>
      <c r="P160" s="2">
        <f>(O160*EXP($C$3-($C$4^2)/2+NORMSINV(AleatLivre!O157)*$C$4))</f>
        <v>994.01323281915666</v>
      </c>
      <c r="Q160" s="2">
        <f>(P160*EXP($C$3-($C$4^2)/2+NORMSINV(AleatLivre!P157)*$C$4))</f>
        <v>1085.4814766332493</v>
      </c>
      <c r="R160" s="2">
        <f>(Q160*EXP($C$3-($C$4^2)/2+NORMSINV(AleatLivre!Q157)*$C$4))</f>
        <v>1163.9110276749859</v>
      </c>
      <c r="S160" s="2">
        <f>(R160*EXP($C$3-($C$4^2)/2+NORMSINV(AleatLivre!R157)*$C$4))</f>
        <v>1206.317504884099</v>
      </c>
      <c r="T160" s="2">
        <f>(S160*EXP($C$3-($C$4^2)/2+NORMSINV(AleatLivre!S157)*$C$4))</f>
        <v>1218.3890323021537</v>
      </c>
      <c r="U160" s="2">
        <f>(T160*EXP($C$3-($C$4^2)/2+NORMSINV(AleatLivre!T157)*$C$4))</f>
        <v>1292.3486905527316</v>
      </c>
      <c r="V160" s="2">
        <f>(U160*EXP($C$3-($C$4^2)/2+NORMSINV(AleatLivre!U157)*$C$4))</f>
        <v>1346.5755584414565</v>
      </c>
    </row>
    <row r="161" spans="1:22" x14ac:dyDescent="0.25">
      <c r="A161">
        <v>156</v>
      </c>
      <c r="B161" s="2">
        <f>Plan1!$B$9</f>
        <v>500</v>
      </c>
      <c r="C161" s="2">
        <f>(B161*EXP($C$3-($C$4^2)/2+NORMSINV(AleatLivre!B158)*$C$4))</f>
        <v>521.99781927716822</v>
      </c>
      <c r="D161" s="2">
        <f>(C161*EXP($C$3-($C$4^2)/2+NORMSINV(AleatLivre!C158)*$C$4))</f>
        <v>540.88500360297337</v>
      </c>
      <c r="E161" s="2">
        <f>(D161*EXP($C$3-($C$4^2)/2+NORMSINV(AleatLivre!D158)*$C$4))</f>
        <v>551.12720274392461</v>
      </c>
      <c r="F161" s="2">
        <f>(E161*EXP($C$3-($C$4^2)/2+NORMSINV(AleatLivre!E158)*$C$4))</f>
        <v>576.35964366545124</v>
      </c>
      <c r="G161" s="2">
        <f>(F161*EXP($C$3-($C$4^2)/2+NORMSINV(AleatLivre!F158)*$C$4))</f>
        <v>607.61865134577079</v>
      </c>
      <c r="H161" s="2">
        <f>(G161*EXP($C$3-($C$4^2)/2+NORMSINV(AleatLivre!G158)*$C$4))</f>
        <v>642.84083451611923</v>
      </c>
      <c r="I161" s="2">
        <f>(H161*EXP($C$3-($C$4^2)/2+NORMSINV(AleatLivre!H158)*$C$4))</f>
        <v>682.63576919036188</v>
      </c>
      <c r="J161" s="2">
        <f>(I161*EXP($C$3-($C$4^2)/2+NORMSINV(AleatLivre!I158)*$C$4))</f>
        <v>737.84219541883397</v>
      </c>
      <c r="K161" s="2">
        <f>(J161*EXP($C$3-($C$4^2)/2+NORMSINV(AleatLivre!J158)*$C$4))</f>
        <v>769.20770544247625</v>
      </c>
      <c r="L161" s="2">
        <f>(K161*EXP($C$3-($C$4^2)/2+NORMSINV(AleatLivre!K158)*$C$4))</f>
        <v>795.94097006371533</v>
      </c>
      <c r="M161" s="2">
        <f>(L161*EXP($C$3-($C$4^2)/2+NORMSINV(AleatLivre!L158)*$C$4))</f>
        <v>858.14633611370368</v>
      </c>
      <c r="N161" s="2">
        <f>(M161*EXP($C$3-($C$4^2)/2+NORMSINV(AleatLivre!M158)*$C$4))</f>
        <v>903.23387550143286</v>
      </c>
      <c r="O161" s="2">
        <f>(N161*EXP($C$3-($C$4^2)/2+NORMSINV(AleatLivre!N158)*$C$4))</f>
        <v>932.33429475209073</v>
      </c>
      <c r="P161" s="2">
        <f>(O161*EXP($C$3-($C$4^2)/2+NORMSINV(AleatLivre!O158)*$C$4))</f>
        <v>988.38375619245642</v>
      </c>
      <c r="Q161" s="2">
        <f>(P161*EXP($C$3-($C$4^2)/2+NORMSINV(AleatLivre!P158)*$C$4))</f>
        <v>1024.1618343932962</v>
      </c>
      <c r="R161" s="2">
        <f>(Q161*EXP($C$3-($C$4^2)/2+NORMSINV(AleatLivre!Q158)*$C$4))</f>
        <v>1064.5443980571297</v>
      </c>
      <c r="S161" s="2">
        <f>(R161*EXP($C$3-($C$4^2)/2+NORMSINV(AleatLivre!R158)*$C$4))</f>
        <v>1104.9027672336681</v>
      </c>
      <c r="T161" s="2">
        <f>(S161*EXP($C$3-($C$4^2)/2+NORMSINV(AleatLivre!S158)*$C$4))</f>
        <v>1201.7792108912481</v>
      </c>
      <c r="U161" s="2">
        <f>(T161*EXP($C$3-($C$4^2)/2+NORMSINV(AleatLivre!T158)*$C$4))</f>
        <v>1275.430542480877</v>
      </c>
      <c r="V161" s="2">
        <f>(U161*EXP($C$3-($C$4^2)/2+NORMSINV(AleatLivre!U158)*$C$4))</f>
        <v>1318.6697019445562</v>
      </c>
    </row>
    <row r="162" spans="1:22" x14ac:dyDescent="0.25">
      <c r="A162">
        <v>157</v>
      </c>
      <c r="B162" s="2">
        <f>Plan1!$B$9</f>
        <v>500</v>
      </c>
      <c r="C162" s="2">
        <f>(B162*EXP($C$3-($C$4^2)/2+NORMSINV(AleatLivre!B159)*$C$4))</f>
        <v>516.3274433866743</v>
      </c>
      <c r="D162" s="2">
        <f>(C162*EXP($C$3-($C$4^2)/2+NORMSINV(AleatLivre!C159)*$C$4))</f>
        <v>532.29459176093394</v>
      </c>
      <c r="E162" s="2">
        <f>(D162*EXP($C$3-($C$4^2)/2+NORMSINV(AleatLivre!D159)*$C$4))</f>
        <v>560.91858100250283</v>
      </c>
      <c r="F162" s="2">
        <f>(E162*EXP($C$3-($C$4^2)/2+NORMSINV(AleatLivre!E159)*$C$4))</f>
        <v>597.26573692936825</v>
      </c>
      <c r="G162" s="2">
        <f>(F162*EXP($C$3-($C$4^2)/2+NORMSINV(AleatLivre!F159)*$C$4))</f>
        <v>605.10925247201885</v>
      </c>
      <c r="H162" s="2">
        <f>(G162*EXP($C$3-($C$4^2)/2+NORMSINV(AleatLivre!G159)*$C$4))</f>
        <v>650.31429241308888</v>
      </c>
      <c r="I162" s="2">
        <f>(H162*EXP($C$3-($C$4^2)/2+NORMSINV(AleatLivre!H159)*$C$4))</f>
        <v>697.30914245315637</v>
      </c>
      <c r="J162" s="2">
        <f>(I162*EXP($C$3-($C$4^2)/2+NORMSINV(AleatLivre!I159)*$C$4))</f>
        <v>733.92104125254457</v>
      </c>
      <c r="K162" s="2">
        <f>(J162*EXP($C$3-($C$4^2)/2+NORMSINV(AleatLivre!J159)*$C$4))</f>
        <v>784.31665769635993</v>
      </c>
      <c r="L162" s="2">
        <f>(K162*EXP($C$3-($C$4^2)/2+NORMSINV(AleatLivre!K159)*$C$4))</f>
        <v>811.11909400811237</v>
      </c>
      <c r="M162" s="2">
        <f>(L162*EXP($C$3-($C$4^2)/2+NORMSINV(AleatLivre!L159)*$C$4))</f>
        <v>832.70148027969969</v>
      </c>
      <c r="N162" s="2">
        <f>(M162*EXP($C$3-($C$4^2)/2+NORMSINV(AleatLivre!M159)*$C$4))</f>
        <v>884.22205578270052</v>
      </c>
      <c r="O162" s="2">
        <f>(N162*EXP($C$3-($C$4^2)/2+NORMSINV(AleatLivre!N159)*$C$4))</f>
        <v>899.24355961376909</v>
      </c>
      <c r="P162" s="2">
        <f>(O162*EXP($C$3-($C$4^2)/2+NORMSINV(AleatLivre!O159)*$C$4))</f>
        <v>917.74853289365865</v>
      </c>
      <c r="Q162" s="2">
        <f>(P162*EXP($C$3-($C$4^2)/2+NORMSINV(AleatLivre!P159)*$C$4))</f>
        <v>946.15461281445687</v>
      </c>
      <c r="R162" s="2">
        <f>(Q162*EXP($C$3-($C$4^2)/2+NORMSINV(AleatLivre!Q159)*$C$4))</f>
        <v>996.23041815989052</v>
      </c>
      <c r="S162" s="2">
        <f>(R162*EXP($C$3-($C$4^2)/2+NORMSINV(AleatLivre!R159)*$C$4))</f>
        <v>1059.7429178426628</v>
      </c>
      <c r="T162" s="2">
        <f>(S162*EXP($C$3-($C$4^2)/2+NORMSINV(AleatLivre!S159)*$C$4))</f>
        <v>1130.5298011862965</v>
      </c>
      <c r="U162" s="2">
        <f>(T162*EXP($C$3-($C$4^2)/2+NORMSINV(AleatLivre!T159)*$C$4))</f>
        <v>1171.9134473298952</v>
      </c>
      <c r="V162" s="2">
        <f>(U162*EXP($C$3-($C$4^2)/2+NORMSINV(AleatLivre!U159)*$C$4))</f>
        <v>1272.7476043526588</v>
      </c>
    </row>
    <row r="163" spans="1:22" x14ac:dyDescent="0.25">
      <c r="A163">
        <v>158</v>
      </c>
      <c r="B163" s="2">
        <f>Plan1!$B$9</f>
        <v>500</v>
      </c>
      <c r="C163" s="2">
        <f>(B163*EXP($C$3-($C$4^2)/2+NORMSINV(AleatLivre!B160)*$C$4))</f>
        <v>535.2101067663848</v>
      </c>
      <c r="D163" s="2">
        <f>(C163*EXP($C$3-($C$4^2)/2+NORMSINV(AleatLivre!C160)*$C$4))</f>
        <v>575.98582935311379</v>
      </c>
      <c r="E163" s="2">
        <f>(D163*EXP($C$3-($C$4^2)/2+NORMSINV(AleatLivre!D160)*$C$4))</f>
        <v>608.06156716909436</v>
      </c>
      <c r="F163" s="2">
        <f>(E163*EXP($C$3-($C$4^2)/2+NORMSINV(AleatLivre!E160)*$C$4))</f>
        <v>653.29216113910456</v>
      </c>
      <c r="G163" s="2">
        <f>(F163*EXP($C$3-($C$4^2)/2+NORMSINV(AleatLivre!F160)*$C$4))</f>
        <v>679.23859410115426</v>
      </c>
      <c r="H163" s="2">
        <f>(G163*EXP($C$3-($C$4^2)/2+NORMSINV(AleatLivre!G160)*$C$4))</f>
        <v>720.27138215639661</v>
      </c>
      <c r="I163" s="2">
        <f>(H163*EXP($C$3-($C$4^2)/2+NORMSINV(AleatLivre!H160)*$C$4))</f>
        <v>761.03356654090737</v>
      </c>
      <c r="J163" s="2">
        <f>(I163*EXP($C$3-($C$4^2)/2+NORMSINV(AleatLivre!I160)*$C$4))</f>
        <v>777.21182776835883</v>
      </c>
      <c r="K163" s="2">
        <f>(J163*EXP($C$3-($C$4^2)/2+NORMSINV(AleatLivre!J160)*$C$4))</f>
        <v>808.33349726390475</v>
      </c>
      <c r="L163" s="2">
        <f>(K163*EXP($C$3-($C$4^2)/2+NORMSINV(AleatLivre!K160)*$C$4))</f>
        <v>858.46058986772414</v>
      </c>
      <c r="M163" s="2">
        <f>(L163*EXP($C$3-($C$4^2)/2+NORMSINV(AleatLivre!L160)*$C$4))</f>
        <v>922.12447601466022</v>
      </c>
      <c r="N163" s="2">
        <f>(M163*EXP($C$3-($C$4^2)/2+NORMSINV(AleatLivre!M160)*$C$4))</f>
        <v>972.09997317247405</v>
      </c>
      <c r="O163" s="2">
        <f>(N163*EXP($C$3-($C$4^2)/2+NORMSINV(AleatLivre!N160)*$C$4))</f>
        <v>1019.2093964970971</v>
      </c>
      <c r="P163" s="2">
        <f>(O163*EXP($C$3-($C$4^2)/2+NORMSINV(AleatLivre!O160)*$C$4))</f>
        <v>1043.115844895394</v>
      </c>
      <c r="Q163" s="2">
        <f>(P163*EXP($C$3-($C$4^2)/2+NORMSINV(AleatLivre!P160)*$C$4))</f>
        <v>1106.9774772720823</v>
      </c>
      <c r="R163" s="2">
        <f>(Q163*EXP($C$3-($C$4^2)/2+NORMSINV(AleatLivre!Q160)*$C$4))</f>
        <v>1176.2142515983919</v>
      </c>
      <c r="S163" s="2">
        <f>(R163*EXP($C$3-($C$4^2)/2+NORMSINV(AleatLivre!R160)*$C$4))</f>
        <v>1214.7097322165087</v>
      </c>
      <c r="T163" s="2">
        <f>(S163*EXP($C$3-($C$4^2)/2+NORMSINV(AleatLivre!S160)*$C$4))</f>
        <v>1292.3448633462926</v>
      </c>
      <c r="U163" s="2">
        <f>(T163*EXP($C$3-($C$4^2)/2+NORMSINV(AleatLivre!T160)*$C$4))</f>
        <v>1416.5694131117127</v>
      </c>
      <c r="V163" s="2">
        <f>(U163*EXP($C$3-($C$4^2)/2+NORMSINV(AleatLivre!U160)*$C$4))</f>
        <v>1490.0617569477208</v>
      </c>
    </row>
    <row r="164" spans="1:22" x14ac:dyDescent="0.25">
      <c r="A164">
        <v>159</v>
      </c>
      <c r="B164" s="2">
        <f>Plan1!$B$9</f>
        <v>500</v>
      </c>
      <c r="C164" s="2">
        <f>(B164*EXP($C$3-($C$4^2)/2+NORMSINV(AleatLivre!B161)*$C$4))</f>
        <v>543.19423998799584</v>
      </c>
      <c r="D164" s="2">
        <f>(C164*EXP($C$3-($C$4^2)/2+NORMSINV(AleatLivre!C161)*$C$4))</f>
        <v>562.61257161946367</v>
      </c>
      <c r="E164" s="2">
        <f>(D164*EXP($C$3-($C$4^2)/2+NORMSINV(AleatLivre!D161)*$C$4))</f>
        <v>595.67999028345912</v>
      </c>
      <c r="F164" s="2">
        <f>(E164*EXP($C$3-($C$4^2)/2+NORMSINV(AleatLivre!E161)*$C$4))</f>
        <v>623.60541137703183</v>
      </c>
      <c r="G164" s="2">
        <f>(F164*EXP($C$3-($C$4^2)/2+NORMSINV(AleatLivre!F161)*$C$4))</f>
        <v>666.44311003019789</v>
      </c>
      <c r="H164" s="2">
        <f>(G164*EXP($C$3-($C$4^2)/2+NORMSINV(AleatLivre!G161)*$C$4))</f>
        <v>687.87633739794023</v>
      </c>
      <c r="I164" s="2">
        <f>(H164*EXP($C$3-($C$4^2)/2+NORMSINV(AleatLivre!H161)*$C$4))</f>
        <v>726.01477009869029</v>
      </c>
      <c r="J164" s="2">
        <f>(I164*EXP($C$3-($C$4^2)/2+NORMSINV(AleatLivre!I161)*$C$4))</f>
        <v>771.21957663947342</v>
      </c>
      <c r="K164" s="2">
        <f>(J164*EXP($C$3-($C$4^2)/2+NORMSINV(AleatLivre!J161)*$C$4))</f>
        <v>804.07484117557806</v>
      </c>
      <c r="L164" s="2">
        <f>(K164*EXP($C$3-($C$4^2)/2+NORMSINV(AleatLivre!K161)*$C$4))</f>
        <v>865.2571206416668</v>
      </c>
      <c r="M164" s="2">
        <f>(L164*EXP($C$3-($C$4^2)/2+NORMSINV(AleatLivre!L161)*$C$4))</f>
        <v>900.11698352701978</v>
      </c>
      <c r="N164" s="2">
        <f>(M164*EXP($C$3-($C$4^2)/2+NORMSINV(AleatLivre!M161)*$C$4))</f>
        <v>922.04579943398187</v>
      </c>
      <c r="O164" s="2">
        <f>(N164*EXP($C$3-($C$4^2)/2+NORMSINV(AleatLivre!N161)*$C$4))</f>
        <v>986.61137489878547</v>
      </c>
      <c r="P164" s="2">
        <f>(O164*EXP($C$3-($C$4^2)/2+NORMSINV(AleatLivre!O161)*$C$4))</f>
        <v>1037.5695284452631</v>
      </c>
      <c r="Q164" s="2">
        <f>(P164*EXP($C$3-($C$4^2)/2+NORMSINV(AleatLivre!P161)*$C$4))</f>
        <v>1061.662225043453</v>
      </c>
      <c r="R164" s="2">
        <f>(Q164*EXP($C$3-($C$4^2)/2+NORMSINV(AleatLivre!Q161)*$C$4))</f>
        <v>1123.1750986005197</v>
      </c>
      <c r="S164" s="2">
        <f>(R164*EXP($C$3-($C$4^2)/2+NORMSINV(AleatLivre!R161)*$C$4))</f>
        <v>1197.2060154039325</v>
      </c>
      <c r="T164" s="2">
        <f>(S164*EXP($C$3-($C$4^2)/2+NORMSINV(AleatLivre!S161)*$C$4))</f>
        <v>1234.2379899749101</v>
      </c>
      <c r="U164" s="2">
        <f>(T164*EXP($C$3-($C$4^2)/2+NORMSINV(AleatLivre!T161)*$C$4))</f>
        <v>1308.4640430172415</v>
      </c>
      <c r="V164" s="2">
        <f>(U164*EXP($C$3-($C$4^2)/2+NORMSINV(AleatLivre!U161)*$C$4))</f>
        <v>1332.9520183465322</v>
      </c>
    </row>
    <row r="165" spans="1:22" x14ac:dyDescent="0.25">
      <c r="A165">
        <v>160</v>
      </c>
      <c r="B165" s="2">
        <f>Plan1!$B$9</f>
        <v>500</v>
      </c>
      <c r="C165" s="2">
        <f>(B165*EXP($C$3-($C$4^2)/2+NORMSINV(AleatLivre!B162)*$C$4))</f>
        <v>520.4611341122262</v>
      </c>
      <c r="D165" s="2">
        <f>(C165*EXP($C$3-($C$4^2)/2+NORMSINV(AleatLivre!C162)*$C$4))</f>
        <v>552.89112795792573</v>
      </c>
      <c r="E165" s="2">
        <f>(D165*EXP($C$3-($C$4^2)/2+NORMSINV(AleatLivre!D162)*$C$4))</f>
        <v>596.02325271613074</v>
      </c>
      <c r="F165" s="2">
        <f>(E165*EXP($C$3-($C$4^2)/2+NORMSINV(AleatLivre!E162)*$C$4))</f>
        <v>643.44905069369304</v>
      </c>
      <c r="G165" s="2">
        <f>(F165*EXP($C$3-($C$4^2)/2+NORMSINV(AleatLivre!F162)*$C$4))</f>
        <v>649.56203184840251</v>
      </c>
      <c r="H165" s="2">
        <f>(G165*EXP($C$3-($C$4^2)/2+NORMSINV(AleatLivre!G162)*$C$4))</f>
        <v>673.69480294811956</v>
      </c>
      <c r="I165" s="2">
        <f>(H165*EXP($C$3-($C$4^2)/2+NORMSINV(AleatLivre!H162)*$C$4))</f>
        <v>723.44993767004803</v>
      </c>
      <c r="J165" s="2">
        <f>(I165*EXP($C$3-($C$4^2)/2+NORMSINV(AleatLivre!I162)*$C$4))</f>
        <v>757.41953931897262</v>
      </c>
      <c r="K165" s="2">
        <f>(J165*EXP($C$3-($C$4^2)/2+NORMSINV(AleatLivre!J162)*$C$4))</f>
        <v>774.52757960772522</v>
      </c>
      <c r="L165" s="2">
        <f>(K165*EXP($C$3-($C$4^2)/2+NORMSINV(AleatLivre!K162)*$C$4))</f>
        <v>813.07093559731572</v>
      </c>
      <c r="M165" s="2">
        <f>(L165*EXP($C$3-($C$4^2)/2+NORMSINV(AleatLivre!L162)*$C$4))</f>
        <v>852.64418962302295</v>
      </c>
      <c r="N165" s="2">
        <f>(M165*EXP($C$3-($C$4^2)/2+NORMSINV(AleatLivre!M162)*$C$4))</f>
        <v>887.19176004008887</v>
      </c>
      <c r="O165" s="2">
        <f>(N165*EXP($C$3-($C$4^2)/2+NORMSINV(AleatLivre!N162)*$C$4))</f>
        <v>926.38255929790614</v>
      </c>
      <c r="P165" s="2">
        <f>(O165*EXP($C$3-($C$4^2)/2+NORMSINV(AleatLivre!O162)*$C$4))</f>
        <v>953.56883104228382</v>
      </c>
      <c r="Q165" s="2">
        <f>(P165*EXP($C$3-($C$4^2)/2+NORMSINV(AleatLivre!P162)*$C$4))</f>
        <v>1026.2149769469625</v>
      </c>
      <c r="R165" s="2">
        <f>(Q165*EXP($C$3-($C$4^2)/2+NORMSINV(AleatLivre!Q162)*$C$4))</f>
        <v>1081.8019431164676</v>
      </c>
      <c r="S165" s="2">
        <f>(R165*EXP($C$3-($C$4^2)/2+NORMSINV(AleatLivre!R162)*$C$4))</f>
        <v>1072.1223722254704</v>
      </c>
      <c r="T165" s="2">
        <f>(S165*EXP($C$3-($C$4^2)/2+NORMSINV(AleatLivre!S162)*$C$4))</f>
        <v>1124.5147220710135</v>
      </c>
      <c r="U165" s="2">
        <f>(T165*EXP($C$3-($C$4^2)/2+NORMSINV(AleatLivre!T162)*$C$4))</f>
        <v>1163.1509749123884</v>
      </c>
      <c r="V165" s="2">
        <f>(U165*EXP($C$3-($C$4^2)/2+NORMSINV(AleatLivre!U162)*$C$4))</f>
        <v>1218.0436855960083</v>
      </c>
    </row>
    <row r="166" spans="1:22" x14ac:dyDescent="0.25">
      <c r="A166">
        <v>161</v>
      </c>
      <c r="B166" s="2">
        <f>Plan1!$B$9</f>
        <v>500</v>
      </c>
      <c r="C166" s="2">
        <f>(B166*EXP($C$3-($C$4^2)/2+NORMSINV(AleatLivre!B163)*$C$4))</f>
        <v>522.56281472479077</v>
      </c>
      <c r="D166" s="2">
        <f>(C166*EXP($C$3-($C$4^2)/2+NORMSINV(AleatLivre!C163)*$C$4))</f>
        <v>539.55197250363449</v>
      </c>
      <c r="E166" s="2">
        <f>(D166*EXP($C$3-($C$4^2)/2+NORMSINV(AleatLivre!D163)*$C$4))</f>
        <v>569.03248328083691</v>
      </c>
      <c r="F166" s="2">
        <f>(E166*EXP($C$3-($C$4^2)/2+NORMSINV(AleatLivre!E163)*$C$4))</f>
        <v>587.92262758093864</v>
      </c>
      <c r="G166" s="2">
        <f>(F166*EXP($C$3-($C$4^2)/2+NORMSINV(AleatLivre!F163)*$C$4))</f>
        <v>604.00736641627316</v>
      </c>
      <c r="H166" s="2">
        <f>(G166*EXP($C$3-($C$4^2)/2+NORMSINV(AleatLivre!G163)*$C$4))</f>
        <v>630.25633335500333</v>
      </c>
      <c r="I166" s="2">
        <f>(H166*EXP($C$3-($C$4^2)/2+NORMSINV(AleatLivre!H163)*$C$4))</f>
        <v>651.66866496741045</v>
      </c>
      <c r="J166" s="2">
        <f>(I166*EXP($C$3-($C$4^2)/2+NORMSINV(AleatLivre!I163)*$C$4))</f>
        <v>675.60640241396527</v>
      </c>
      <c r="K166" s="2">
        <f>(J166*EXP($C$3-($C$4^2)/2+NORMSINV(AleatLivre!J163)*$C$4))</f>
        <v>701.2459104912266</v>
      </c>
      <c r="L166" s="2">
        <f>(K166*EXP($C$3-($C$4^2)/2+NORMSINV(AleatLivre!K163)*$C$4))</f>
        <v>737.06281206745791</v>
      </c>
      <c r="M166" s="2">
        <f>(L166*EXP($C$3-($C$4^2)/2+NORMSINV(AleatLivre!L163)*$C$4))</f>
        <v>772.47129122011791</v>
      </c>
      <c r="N166" s="2">
        <f>(M166*EXP($C$3-($C$4^2)/2+NORMSINV(AleatLivre!M163)*$C$4))</f>
        <v>820.77017467859957</v>
      </c>
      <c r="O166" s="2">
        <f>(N166*EXP($C$3-($C$4^2)/2+NORMSINV(AleatLivre!N163)*$C$4))</f>
        <v>871.96486253782928</v>
      </c>
      <c r="P166" s="2">
        <f>(O166*EXP($C$3-($C$4^2)/2+NORMSINV(AleatLivre!O163)*$C$4))</f>
        <v>910.82000699484536</v>
      </c>
      <c r="Q166" s="2">
        <f>(P166*EXP($C$3-($C$4^2)/2+NORMSINV(AleatLivre!P163)*$C$4))</f>
        <v>952.44707905230109</v>
      </c>
      <c r="R166" s="2">
        <f>(Q166*EXP($C$3-($C$4^2)/2+NORMSINV(AleatLivre!Q163)*$C$4))</f>
        <v>1010.382106090689</v>
      </c>
      <c r="S166" s="2">
        <f>(R166*EXP($C$3-($C$4^2)/2+NORMSINV(AleatLivre!R163)*$C$4))</f>
        <v>1031.866327403719</v>
      </c>
      <c r="T166" s="2">
        <f>(S166*EXP($C$3-($C$4^2)/2+NORMSINV(AleatLivre!S163)*$C$4))</f>
        <v>1098.7851473093829</v>
      </c>
      <c r="U166" s="2">
        <f>(T166*EXP($C$3-($C$4^2)/2+NORMSINV(AleatLivre!T163)*$C$4))</f>
        <v>1173.4352932692968</v>
      </c>
      <c r="V166" s="2">
        <f>(U166*EXP($C$3-($C$4^2)/2+NORMSINV(AleatLivre!U163)*$C$4))</f>
        <v>1277.5893495042567</v>
      </c>
    </row>
    <row r="167" spans="1:22" x14ac:dyDescent="0.25">
      <c r="A167">
        <v>162</v>
      </c>
      <c r="B167" s="2">
        <f>Plan1!$B$9</f>
        <v>500</v>
      </c>
      <c r="C167" s="2">
        <f>(B167*EXP($C$3-($C$4^2)/2+NORMSINV(AleatLivre!B164)*$C$4))</f>
        <v>528.12917288130416</v>
      </c>
      <c r="D167" s="2">
        <f>(C167*EXP($C$3-($C$4^2)/2+NORMSINV(AleatLivre!C164)*$C$4))</f>
        <v>556.4322373981413</v>
      </c>
      <c r="E167" s="2">
        <f>(D167*EXP($C$3-($C$4^2)/2+NORMSINV(AleatLivre!D164)*$C$4))</f>
        <v>594.05351835669808</v>
      </c>
      <c r="F167" s="2">
        <f>(E167*EXP($C$3-($C$4^2)/2+NORMSINV(AleatLivre!E164)*$C$4))</f>
        <v>660.46697186950735</v>
      </c>
      <c r="G167" s="2">
        <f>(F167*EXP($C$3-($C$4^2)/2+NORMSINV(AleatLivre!F164)*$C$4))</f>
        <v>697.09932041902744</v>
      </c>
      <c r="H167" s="2">
        <f>(G167*EXP($C$3-($C$4^2)/2+NORMSINV(AleatLivre!G164)*$C$4))</f>
        <v>752.21328101953986</v>
      </c>
      <c r="I167" s="2">
        <f>(H167*EXP($C$3-($C$4^2)/2+NORMSINV(AleatLivre!H164)*$C$4))</f>
        <v>771.85643654312082</v>
      </c>
      <c r="J167" s="2">
        <f>(I167*EXP($C$3-($C$4^2)/2+NORMSINV(AleatLivre!I164)*$C$4))</f>
        <v>806.92806564754824</v>
      </c>
      <c r="K167" s="2">
        <f>(J167*EXP($C$3-($C$4^2)/2+NORMSINV(AleatLivre!J164)*$C$4))</f>
        <v>846.11322591386022</v>
      </c>
      <c r="L167" s="2">
        <f>(K167*EXP($C$3-($C$4^2)/2+NORMSINV(AleatLivre!K164)*$C$4))</f>
        <v>880.68561985497251</v>
      </c>
      <c r="M167" s="2">
        <f>(L167*EXP($C$3-($C$4^2)/2+NORMSINV(AleatLivre!L164)*$C$4))</f>
        <v>916.66355043287808</v>
      </c>
      <c r="N167" s="2">
        <f>(M167*EXP($C$3-($C$4^2)/2+NORMSINV(AleatLivre!M164)*$C$4))</f>
        <v>966.71570333446346</v>
      </c>
      <c r="O167" s="2">
        <f>(N167*EXP($C$3-($C$4^2)/2+NORMSINV(AleatLivre!N164)*$C$4))</f>
        <v>1028.6324801786939</v>
      </c>
      <c r="P167" s="2">
        <f>(O167*EXP($C$3-($C$4^2)/2+NORMSINV(AleatLivre!O164)*$C$4))</f>
        <v>1043.9077461065835</v>
      </c>
      <c r="Q167" s="2">
        <f>(P167*EXP($C$3-($C$4^2)/2+NORMSINV(AleatLivre!P164)*$C$4))</f>
        <v>1088.9730085782969</v>
      </c>
      <c r="R167" s="2">
        <f>(Q167*EXP($C$3-($C$4^2)/2+NORMSINV(AleatLivre!Q164)*$C$4))</f>
        <v>1113.5033065970624</v>
      </c>
      <c r="S167" s="2">
        <f>(R167*EXP($C$3-($C$4^2)/2+NORMSINV(AleatLivre!R164)*$C$4))</f>
        <v>1212.0054417874417</v>
      </c>
      <c r="T167" s="2">
        <f>(S167*EXP($C$3-($C$4^2)/2+NORMSINV(AleatLivre!S164)*$C$4))</f>
        <v>1240.8092873325872</v>
      </c>
      <c r="U167" s="2">
        <f>(T167*EXP($C$3-($C$4^2)/2+NORMSINV(AleatLivre!T164)*$C$4))</f>
        <v>1266.376459979015</v>
      </c>
      <c r="V167" s="2">
        <f>(U167*EXP($C$3-($C$4^2)/2+NORMSINV(AleatLivre!U164)*$C$4))</f>
        <v>1356.352138376817</v>
      </c>
    </row>
    <row r="168" spans="1:22" x14ac:dyDescent="0.25">
      <c r="A168">
        <v>163</v>
      </c>
      <c r="B168" s="2">
        <f>Plan1!$B$9</f>
        <v>500</v>
      </c>
      <c r="C168" s="2">
        <f>(B168*EXP($C$3-($C$4^2)/2+NORMSINV(AleatLivre!B165)*$C$4))</f>
        <v>554.70767673733997</v>
      </c>
      <c r="D168" s="2">
        <f>(C168*EXP($C$3-($C$4^2)/2+NORMSINV(AleatLivre!C165)*$C$4))</f>
        <v>582.55158731131678</v>
      </c>
      <c r="E168" s="2">
        <f>(D168*EXP($C$3-($C$4^2)/2+NORMSINV(AleatLivre!D165)*$C$4))</f>
        <v>614.57116248699674</v>
      </c>
      <c r="F168" s="2">
        <f>(E168*EXP($C$3-($C$4^2)/2+NORMSINV(AleatLivre!E165)*$C$4))</f>
        <v>638.03128046283064</v>
      </c>
      <c r="G168" s="2">
        <f>(F168*EXP($C$3-($C$4^2)/2+NORMSINV(AleatLivre!F165)*$C$4))</f>
        <v>645.73206584404124</v>
      </c>
      <c r="H168" s="2">
        <f>(G168*EXP($C$3-($C$4^2)/2+NORMSINV(AleatLivre!G165)*$C$4))</f>
        <v>677.92337658816655</v>
      </c>
      <c r="I168" s="2">
        <f>(H168*EXP($C$3-($C$4^2)/2+NORMSINV(AleatLivre!H165)*$C$4))</f>
        <v>710.60373530296306</v>
      </c>
      <c r="J168" s="2">
        <f>(I168*EXP($C$3-($C$4^2)/2+NORMSINV(AleatLivre!I165)*$C$4))</f>
        <v>742.20009405452174</v>
      </c>
      <c r="K168" s="2">
        <f>(J168*EXP($C$3-($C$4^2)/2+NORMSINV(AleatLivre!J165)*$C$4))</f>
        <v>778.40574121663428</v>
      </c>
      <c r="L168" s="2">
        <f>(K168*EXP($C$3-($C$4^2)/2+NORMSINV(AleatLivre!K165)*$C$4))</f>
        <v>820.1102969227195</v>
      </c>
      <c r="M168" s="2">
        <f>(L168*EXP($C$3-($C$4^2)/2+NORMSINV(AleatLivre!L165)*$C$4))</f>
        <v>835.29772552309703</v>
      </c>
      <c r="N168" s="2">
        <f>(M168*EXP($C$3-($C$4^2)/2+NORMSINV(AleatLivre!M165)*$C$4))</f>
        <v>883.61710519423366</v>
      </c>
      <c r="O168" s="2">
        <f>(N168*EXP($C$3-($C$4^2)/2+NORMSINV(AleatLivre!N165)*$C$4))</f>
        <v>955.63688470547754</v>
      </c>
      <c r="P168" s="2">
        <f>(O168*EXP($C$3-($C$4^2)/2+NORMSINV(AleatLivre!O165)*$C$4))</f>
        <v>994.24371153459094</v>
      </c>
      <c r="Q168" s="2">
        <f>(P168*EXP($C$3-($C$4^2)/2+NORMSINV(AleatLivre!P165)*$C$4))</f>
        <v>1028.250937695811</v>
      </c>
      <c r="R168" s="2">
        <f>(Q168*EXP($C$3-($C$4^2)/2+NORMSINV(AleatLivre!Q165)*$C$4))</f>
        <v>1078.1192172601695</v>
      </c>
      <c r="S168" s="2">
        <f>(R168*EXP($C$3-($C$4^2)/2+NORMSINV(AleatLivre!R165)*$C$4))</f>
        <v>1146.2661963626524</v>
      </c>
      <c r="T168" s="2">
        <f>(S168*EXP($C$3-($C$4^2)/2+NORMSINV(AleatLivre!S165)*$C$4))</f>
        <v>1231.8076123504472</v>
      </c>
      <c r="U168" s="2">
        <f>(T168*EXP($C$3-($C$4^2)/2+NORMSINV(AleatLivre!T165)*$C$4))</f>
        <v>1304.2033399284048</v>
      </c>
      <c r="V168" s="2">
        <f>(U168*EXP($C$3-($C$4^2)/2+NORMSINV(AleatLivre!U165)*$C$4))</f>
        <v>1394.3373453260974</v>
      </c>
    </row>
    <row r="169" spans="1:22" x14ac:dyDescent="0.25">
      <c r="A169">
        <v>164</v>
      </c>
      <c r="B169" s="2">
        <f>Plan1!$B$9</f>
        <v>500</v>
      </c>
      <c r="C169" s="2">
        <f>(B169*EXP($C$3-($C$4^2)/2+NORMSINV(AleatLivre!B166)*$C$4))</f>
        <v>534.25212048488163</v>
      </c>
      <c r="D169" s="2">
        <f>(C169*EXP($C$3-($C$4^2)/2+NORMSINV(AleatLivre!C166)*$C$4))</f>
        <v>562.88416452660113</v>
      </c>
      <c r="E169" s="2">
        <f>(D169*EXP($C$3-($C$4^2)/2+NORMSINV(AleatLivre!D166)*$C$4))</f>
        <v>575.20151513530766</v>
      </c>
      <c r="F169" s="2">
        <f>(E169*EXP($C$3-($C$4^2)/2+NORMSINV(AleatLivre!E166)*$C$4))</f>
        <v>611.18041986818059</v>
      </c>
      <c r="G169" s="2">
        <f>(F169*EXP($C$3-($C$4^2)/2+NORMSINV(AleatLivre!F166)*$C$4))</f>
        <v>656.62641932638894</v>
      </c>
      <c r="H169" s="2">
        <f>(G169*EXP($C$3-($C$4^2)/2+NORMSINV(AleatLivre!G166)*$C$4))</f>
        <v>689.82033476182596</v>
      </c>
      <c r="I169" s="2">
        <f>(H169*EXP($C$3-($C$4^2)/2+NORMSINV(AleatLivre!H166)*$C$4))</f>
        <v>720.50231655314246</v>
      </c>
      <c r="J169" s="2">
        <f>(I169*EXP($C$3-($C$4^2)/2+NORMSINV(AleatLivre!I166)*$C$4))</f>
        <v>742.63612286633986</v>
      </c>
      <c r="K169" s="2">
        <f>(J169*EXP($C$3-($C$4^2)/2+NORMSINV(AleatLivre!J166)*$C$4))</f>
        <v>791.83630993572217</v>
      </c>
      <c r="L169" s="2">
        <f>(K169*EXP($C$3-($C$4^2)/2+NORMSINV(AleatLivre!K166)*$C$4))</f>
        <v>853.81020105208961</v>
      </c>
      <c r="M169" s="2">
        <f>(L169*EXP($C$3-($C$4^2)/2+NORMSINV(AleatLivre!L166)*$C$4))</f>
        <v>895.92977201220401</v>
      </c>
      <c r="N169" s="2">
        <f>(M169*EXP($C$3-($C$4^2)/2+NORMSINV(AleatLivre!M166)*$C$4))</f>
        <v>967.80826637010966</v>
      </c>
      <c r="O169" s="2">
        <f>(N169*EXP($C$3-($C$4^2)/2+NORMSINV(AleatLivre!N166)*$C$4))</f>
        <v>1033.0512508994825</v>
      </c>
      <c r="P169" s="2">
        <f>(O169*EXP($C$3-($C$4^2)/2+NORMSINV(AleatLivre!O166)*$C$4))</f>
        <v>1079.9285643841445</v>
      </c>
      <c r="Q169" s="2">
        <f>(P169*EXP($C$3-($C$4^2)/2+NORMSINV(AleatLivre!P166)*$C$4))</f>
        <v>1096.8552823690532</v>
      </c>
      <c r="R169" s="2">
        <f>(Q169*EXP($C$3-($C$4^2)/2+NORMSINV(AleatLivre!Q166)*$C$4))</f>
        <v>1154.706327038185</v>
      </c>
      <c r="S169" s="2">
        <f>(R169*EXP($C$3-($C$4^2)/2+NORMSINV(AleatLivre!R166)*$C$4))</f>
        <v>1183.9651049776348</v>
      </c>
      <c r="T169" s="2">
        <f>(S169*EXP($C$3-($C$4^2)/2+NORMSINV(AleatLivre!S166)*$C$4))</f>
        <v>1269.5870858902986</v>
      </c>
      <c r="U169" s="2">
        <f>(T169*EXP($C$3-($C$4^2)/2+NORMSINV(AleatLivre!T166)*$C$4))</f>
        <v>1344.0649703151912</v>
      </c>
      <c r="V169" s="2">
        <f>(U169*EXP($C$3-($C$4^2)/2+NORMSINV(AleatLivre!U166)*$C$4))</f>
        <v>1443.5396097816538</v>
      </c>
    </row>
    <row r="170" spans="1:22" x14ac:dyDescent="0.25">
      <c r="A170">
        <v>165</v>
      </c>
      <c r="B170" s="2">
        <f>Plan1!$B$9</f>
        <v>500</v>
      </c>
      <c r="C170" s="2">
        <f>(B170*EXP($C$3-($C$4^2)/2+NORMSINV(AleatLivre!B167)*$C$4))</f>
        <v>519.14243818077728</v>
      </c>
      <c r="D170" s="2">
        <f>(C170*EXP($C$3-($C$4^2)/2+NORMSINV(AleatLivre!C167)*$C$4))</f>
        <v>538.22154135959238</v>
      </c>
      <c r="E170" s="2">
        <f>(D170*EXP($C$3-($C$4^2)/2+NORMSINV(AleatLivre!D167)*$C$4))</f>
        <v>551.8037199573497</v>
      </c>
      <c r="F170" s="2">
        <f>(E170*EXP($C$3-($C$4^2)/2+NORMSINV(AleatLivre!E167)*$C$4))</f>
        <v>593.13508846916545</v>
      </c>
      <c r="G170" s="2">
        <f>(F170*EXP($C$3-($C$4^2)/2+NORMSINV(AleatLivre!F167)*$C$4))</f>
        <v>622.23451483469989</v>
      </c>
      <c r="H170" s="2">
        <f>(G170*EXP($C$3-($C$4^2)/2+NORMSINV(AleatLivre!G167)*$C$4))</f>
        <v>651.73728581047067</v>
      </c>
      <c r="I170" s="2">
        <f>(H170*EXP($C$3-($C$4^2)/2+NORMSINV(AleatLivre!H167)*$C$4))</f>
        <v>678.76358472072332</v>
      </c>
      <c r="J170" s="2">
        <f>(I170*EXP($C$3-($C$4^2)/2+NORMSINV(AleatLivre!I167)*$C$4))</f>
        <v>728.45159407735389</v>
      </c>
      <c r="K170" s="2">
        <f>(J170*EXP($C$3-($C$4^2)/2+NORMSINV(AleatLivre!J167)*$C$4))</f>
        <v>784.98152633585585</v>
      </c>
      <c r="L170" s="2">
        <f>(K170*EXP($C$3-($C$4^2)/2+NORMSINV(AleatLivre!K167)*$C$4))</f>
        <v>809.04163786826223</v>
      </c>
      <c r="M170" s="2">
        <f>(L170*EXP($C$3-($C$4^2)/2+NORMSINV(AleatLivre!L167)*$C$4))</f>
        <v>863.8300027162685</v>
      </c>
      <c r="N170" s="2">
        <f>(M170*EXP($C$3-($C$4^2)/2+NORMSINV(AleatLivre!M167)*$C$4))</f>
        <v>924.89460387643828</v>
      </c>
      <c r="O170" s="2">
        <f>(N170*EXP($C$3-($C$4^2)/2+NORMSINV(AleatLivre!N167)*$C$4))</f>
        <v>943.80749846260198</v>
      </c>
      <c r="P170" s="2">
        <f>(O170*EXP($C$3-($C$4^2)/2+NORMSINV(AleatLivre!O167)*$C$4))</f>
        <v>987.48990593448366</v>
      </c>
      <c r="Q170" s="2">
        <f>(P170*EXP($C$3-($C$4^2)/2+NORMSINV(AleatLivre!P167)*$C$4))</f>
        <v>1029.5684582021954</v>
      </c>
      <c r="R170" s="2">
        <f>(Q170*EXP($C$3-($C$4^2)/2+NORMSINV(AleatLivre!Q167)*$C$4))</f>
        <v>1171.8451958856431</v>
      </c>
      <c r="S170" s="2">
        <f>(R170*EXP($C$3-($C$4^2)/2+NORMSINV(AleatLivre!R167)*$C$4))</f>
        <v>1215.4919949376831</v>
      </c>
      <c r="T170" s="2">
        <f>(S170*EXP($C$3-($C$4^2)/2+NORMSINV(AleatLivre!S167)*$C$4))</f>
        <v>1311.409388065759</v>
      </c>
      <c r="U170" s="2">
        <f>(T170*EXP($C$3-($C$4^2)/2+NORMSINV(AleatLivre!T167)*$C$4))</f>
        <v>1384.8263655559733</v>
      </c>
      <c r="V170" s="2">
        <f>(U170*EXP($C$3-($C$4^2)/2+NORMSINV(AleatLivre!U167)*$C$4))</f>
        <v>1434.7708158578012</v>
      </c>
    </row>
    <row r="171" spans="1:22" x14ac:dyDescent="0.25">
      <c r="A171">
        <v>166</v>
      </c>
      <c r="B171" s="2">
        <f>Plan1!$B$9</f>
        <v>500</v>
      </c>
      <c r="C171" s="2">
        <f>(B171*EXP($C$3-($C$4^2)/2+NORMSINV(AleatLivre!B168)*$C$4))</f>
        <v>564.41957795536609</v>
      </c>
      <c r="D171" s="2">
        <f>(C171*EXP($C$3-($C$4^2)/2+NORMSINV(AleatLivre!C168)*$C$4))</f>
        <v>582.43303003030917</v>
      </c>
      <c r="E171" s="2">
        <f>(D171*EXP($C$3-($C$4^2)/2+NORMSINV(AleatLivre!D168)*$C$4))</f>
        <v>625.57789645105743</v>
      </c>
      <c r="F171" s="2">
        <f>(E171*EXP($C$3-($C$4^2)/2+NORMSINV(AleatLivre!E168)*$C$4))</f>
        <v>652.41782290625247</v>
      </c>
      <c r="G171" s="2">
        <f>(F171*EXP($C$3-($C$4^2)/2+NORMSINV(AleatLivre!F168)*$C$4))</f>
        <v>706.42669398840837</v>
      </c>
      <c r="H171" s="2">
        <f>(G171*EXP($C$3-($C$4^2)/2+NORMSINV(AleatLivre!G168)*$C$4))</f>
        <v>739.3914941674999</v>
      </c>
      <c r="I171" s="2">
        <f>(H171*EXP($C$3-($C$4^2)/2+NORMSINV(AleatLivre!H168)*$C$4))</f>
        <v>782.51530272402499</v>
      </c>
      <c r="J171" s="2">
        <f>(I171*EXP($C$3-($C$4^2)/2+NORMSINV(AleatLivre!I168)*$C$4))</f>
        <v>811.49379502840372</v>
      </c>
      <c r="K171" s="2">
        <f>(J171*EXP($C$3-($C$4^2)/2+NORMSINV(AleatLivre!J168)*$C$4))</f>
        <v>840.93678248194499</v>
      </c>
      <c r="L171" s="2">
        <f>(K171*EXP($C$3-($C$4^2)/2+NORMSINV(AleatLivre!K168)*$C$4))</f>
        <v>899.3006607518588</v>
      </c>
      <c r="M171" s="2">
        <f>(L171*EXP($C$3-($C$4^2)/2+NORMSINV(AleatLivre!L168)*$C$4))</f>
        <v>909.33680053327464</v>
      </c>
      <c r="N171" s="2">
        <f>(M171*EXP($C$3-($C$4^2)/2+NORMSINV(AleatLivre!M168)*$C$4))</f>
        <v>951.94262975651247</v>
      </c>
      <c r="O171" s="2">
        <f>(N171*EXP($C$3-($C$4^2)/2+NORMSINV(AleatLivre!N168)*$C$4))</f>
        <v>976.75678162013048</v>
      </c>
      <c r="P171" s="2">
        <f>(O171*EXP($C$3-($C$4^2)/2+NORMSINV(AleatLivre!O168)*$C$4))</f>
        <v>1035.8445106524941</v>
      </c>
      <c r="Q171" s="2">
        <f>(P171*EXP($C$3-($C$4^2)/2+NORMSINV(AleatLivre!P168)*$C$4))</f>
        <v>1088.1003077247617</v>
      </c>
      <c r="R171" s="2">
        <f>(Q171*EXP($C$3-($C$4^2)/2+NORMSINV(AleatLivre!Q168)*$C$4))</f>
        <v>1137.6197765767593</v>
      </c>
      <c r="S171" s="2">
        <f>(R171*EXP($C$3-($C$4^2)/2+NORMSINV(AleatLivre!R168)*$C$4))</f>
        <v>1189.5391426581696</v>
      </c>
      <c r="T171" s="2">
        <f>(S171*EXP($C$3-($C$4^2)/2+NORMSINV(AleatLivre!S168)*$C$4))</f>
        <v>1240.3641506071588</v>
      </c>
      <c r="U171" s="2">
        <f>(T171*EXP($C$3-($C$4^2)/2+NORMSINV(AleatLivre!T168)*$C$4))</f>
        <v>1272.7013880388413</v>
      </c>
      <c r="V171" s="2">
        <f>(U171*EXP($C$3-($C$4^2)/2+NORMSINV(AleatLivre!U168)*$C$4))</f>
        <v>1330.164542967274</v>
      </c>
    </row>
    <row r="172" spans="1:22" x14ac:dyDescent="0.25">
      <c r="A172">
        <v>167</v>
      </c>
      <c r="B172" s="2">
        <f>Plan1!$B$9</f>
        <v>500</v>
      </c>
      <c r="C172" s="2">
        <f>(B172*EXP($C$3-($C$4^2)/2+NORMSINV(AleatLivre!B169)*$C$4))</f>
        <v>514.64385235211125</v>
      </c>
      <c r="D172" s="2">
        <f>(C172*EXP($C$3-($C$4^2)/2+NORMSINV(AleatLivre!C169)*$C$4))</f>
        <v>553.86220121826977</v>
      </c>
      <c r="E172" s="2">
        <f>(D172*EXP($C$3-($C$4^2)/2+NORMSINV(AleatLivre!D169)*$C$4))</f>
        <v>568.06783997541993</v>
      </c>
      <c r="F172" s="2">
        <f>(E172*EXP($C$3-($C$4^2)/2+NORMSINV(AleatLivre!E169)*$C$4))</f>
        <v>603.73879844675776</v>
      </c>
      <c r="G172" s="2">
        <f>(F172*EXP($C$3-($C$4^2)/2+NORMSINV(AleatLivre!F169)*$C$4))</f>
        <v>659.77062851894334</v>
      </c>
      <c r="H172" s="2">
        <f>(G172*EXP($C$3-($C$4^2)/2+NORMSINV(AleatLivre!G169)*$C$4))</f>
        <v>691.6714584727174</v>
      </c>
      <c r="I172" s="2">
        <f>(H172*EXP($C$3-($C$4^2)/2+NORMSINV(AleatLivre!H169)*$C$4))</f>
        <v>700.39233331333116</v>
      </c>
      <c r="J172" s="2">
        <f>(I172*EXP($C$3-($C$4^2)/2+NORMSINV(AleatLivre!I169)*$C$4))</f>
        <v>719.83083763975264</v>
      </c>
      <c r="K172" s="2">
        <f>(J172*EXP($C$3-($C$4^2)/2+NORMSINV(AleatLivre!J169)*$C$4))</f>
        <v>756.05798267914508</v>
      </c>
      <c r="L172" s="2">
        <f>(K172*EXP($C$3-($C$4^2)/2+NORMSINV(AleatLivre!K169)*$C$4))</f>
        <v>813.14724553513224</v>
      </c>
      <c r="M172" s="2">
        <f>(L172*EXP($C$3-($C$4^2)/2+NORMSINV(AleatLivre!L169)*$C$4))</f>
        <v>878.16655533093945</v>
      </c>
      <c r="N172" s="2">
        <f>(M172*EXP($C$3-($C$4^2)/2+NORMSINV(AleatLivre!M169)*$C$4))</f>
        <v>923.85880413467976</v>
      </c>
      <c r="O172" s="2">
        <f>(N172*EXP($C$3-($C$4^2)/2+NORMSINV(AleatLivre!N169)*$C$4))</f>
        <v>940.34921759003385</v>
      </c>
      <c r="P172" s="2">
        <f>(O172*EXP($C$3-($C$4^2)/2+NORMSINV(AleatLivre!O169)*$C$4))</f>
        <v>969.82170830739915</v>
      </c>
      <c r="Q172" s="2">
        <f>(P172*EXP($C$3-($C$4^2)/2+NORMSINV(AleatLivre!P169)*$C$4))</f>
        <v>1060.2483319172507</v>
      </c>
      <c r="R172" s="2">
        <f>(Q172*EXP($C$3-($C$4^2)/2+NORMSINV(AleatLivre!Q169)*$C$4))</f>
        <v>1079.2795824012835</v>
      </c>
      <c r="S172" s="2">
        <f>(R172*EXP($C$3-($C$4^2)/2+NORMSINV(AleatLivre!R169)*$C$4))</f>
        <v>1170.4364536307189</v>
      </c>
      <c r="T172" s="2">
        <f>(S172*EXP($C$3-($C$4^2)/2+NORMSINV(AleatLivre!S169)*$C$4))</f>
        <v>1261.0483146699087</v>
      </c>
      <c r="U172" s="2">
        <f>(T172*EXP($C$3-($C$4^2)/2+NORMSINV(AleatLivre!T169)*$C$4))</f>
        <v>1353.8203969667345</v>
      </c>
      <c r="V172" s="2">
        <f>(U172*EXP($C$3-($C$4^2)/2+NORMSINV(AleatLivre!U169)*$C$4))</f>
        <v>1401.3038162511314</v>
      </c>
    </row>
    <row r="173" spans="1:22" x14ac:dyDescent="0.25">
      <c r="A173">
        <v>168</v>
      </c>
      <c r="B173" s="2">
        <f>Plan1!$B$9</f>
        <v>500</v>
      </c>
      <c r="C173" s="2">
        <f>(B173*EXP($C$3-($C$4^2)/2+NORMSINV(AleatLivre!B170)*$C$4))</f>
        <v>525.97962825015213</v>
      </c>
      <c r="D173" s="2">
        <f>(C173*EXP($C$3-($C$4^2)/2+NORMSINV(AleatLivre!C170)*$C$4))</f>
        <v>567.03798810666262</v>
      </c>
      <c r="E173" s="2">
        <f>(D173*EXP($C$3-($C$4^2)/2+NORMSINV(AleatLivre!D170)*$C$4))</f>
        <v>604.53938736821613</v>
      </c>
      <c r="F173" s="2">
        <f>(E173*EXP($C$3-($C$4^2)/2+NORMSINV(AleatLivre!E170)*$C$4))</f>
        <v>633.81193950790816</v>
      </c>
      <c r="G173" s="2">
        <f>(F173*EXP($C$3-($C$4^2)/2+NORMSINV(AleatLivre!F170)*$C$4))</f>
        <v>679.25530641881426</v>
      </c>
      <c r="H173" s="2">
        <f>(G173*EXP($C$3-($C$4^2)/2+NORMSINV(AleatLivre!G170)*$C$4))</f>
        <v>727.87361070793247</v>
      </c>
      <c r="I173" s="2">
        <f>(H173*EXP($C$3-($C$4^2)/2+NORMSINV(AleatLivre!H170)*$C$4))</f>
        <v>738.93640847038853</v>
      </c>
      <c r="J173" s="2">
        <f>(I173*EXP($C$3-($C$4^2)/2+NORMSINV(AleatLivre!I170)*$C$4))</f>
        <v>773.90204893737325</v>
      </c>
      <c r="K173" s="2">
        <f>(J173*EXP($C$3-($C$4^2)/2+NORMSINV(AleatLivre!J170)*$C$4))</f>
        <v>818.71899201350323</v>
      </c>
      <c r="L173" s="2">
        <f>(K173*EXP($C$3-($C$4^2)/2+NORMSINV(AleatLivre!K170)*$C$4))</f>
        <v>877.55039571707346</v>
      </c>
      <c r="M173" s="2">
        <f>(L173*EXP($C$3-($C$4^2)/2+NORMSINV(AleatLivre!L170)*$C$4))</f>
        <v>907.92890646335286</v>
      </c>
      <c r="N173" s="2">
        <f>(M173*EXP($C$3-($C$4^2)/2+NORMSINV(AleatLivre!M170)*$C$4))</f>
        <v>936.82420058612036</v>
      </c>
      <c r="O173" s="2">
        <f>(N173*EXP($C$3-($C$4^2)/2+NORMSINV(AleatLivre!N170)*$C$4))</f>
        <v>1005.605263845059</v>
      </c>
      <c r="P173" s="2">
        <f>(O173*EXP($C$3-($C$4^2)/2+NORMSINV(AleatLivre!O170)*$C$4))</f>
        <v>1069.0245738039157</v>
      </c>
      <c r="Q173" s="2">
        <f>(P173*EXP($C$3-($C$4^2)/2+NORMSINV(AleatLivre!P170)*$C$4))</f>
        <v>1091.9239060471693</v>
      </c>
      <c r="R173" s="2">
        <f>(Q173*EXP($C$3-($C$4^2)/2+NORMSINV(AleatLivre!Q170)*$C$4))</f>
        <v>1165.7578093745626</v>
      </c>
      <c r="S173" s="2">
        <f>(R173*EXP($C$3-($C$4^2)/2+NORMSINV(AleatLivre!R170)*$C$4))</f>
        <v>1247.0289594982648</v>
      </c>
      <c r="T173" s="2">
        <f>(S173*EXP($C$3-($C$4^2)/2+NORMSINV(AleatLivre!S170)*$C$4))</f>
        <v>1306.8275360738644</v>
      </c>
      <c r="U173" s="2">
        <f>(T173*EXP($C$3-($C$4^2)/2+NORMSINV(AleatLivre!T170)*$C$4))</f>
        <v>1391.4756140955844</v>
      </c>
      <c r="V173" s="2">
        <f>(U173*EXP($C$3-($C$4^2)/2+NORMSINV(AleatLivre!U170)*$C$4))</f>
        <v>1438.6227076179484</v>
      </c>
    </row>
    <row r="174" spans="1:22" x14ac:dyDescent="0.25">
      <c r="A174">
        <v>169</v>
      </c>
      <c r="B174" s="2">
        <f>Plan1!$B$9</f>
        <v>500</v>
      </c>
      <c r="C174" s="2">
        <f>(B174*EXP($C$3-($C$4^2)/2+NORMSINV(AleatLivre!B171)*$C$4))</f>
        <v>523.95193626887556</v>
      </c>
      <c r="D174" s="2">
        <f>(C174*EXP($C$3-($C$4^2)/2+NORMSINV(AleatLivre!C171)*$C$4))</f>
        <v>545.16915439934132</v>
      </c>
      <c r="E174" s="2">
        <f>(D174*EXP($C$3-($C$4^2)/2+NORMSINV(AleatLivre!D171)*$C$4))</f>
        <v>572.28861821008661</v>
      </c>
      <c r="F174" s="2">
        <f>(E174*EXP($C$3-($C$4^2)/2+NORMSINV(AleatLivre!E171)*$C$4))</f>
        <v>585.81193262846307</v>
      </c>
      <c r="G174" s="2">
        <f>(F174*EXP($C$3-($C$4^2)/2+NORMSINV(AleatLivre!F171)*$C$4))</f>
        <v>617.24068888117301</v>
      </c>
      <c r="H174" s="2">
        <f>(G174*EXP($C$3-($C$4^2)/2+NORMSINV(AleatLivre!G171)*$C$4))</f>
        <v>656.38911866618059</v>
      </c>
      <c r="I174" s="2">
        <f>(H174*EXP($C$3-($C$4^2)/2+NORMSINV(AleatLivre!H171)*$C$4))</f>
        <v>683.24091769776328</v>
      </c>
      <c r="J174" s="2">
        <f>(I174*EXP($C$3-($C$4^2)/2+NORMSINV(AleatLivre!I171)*$C$4))</f>
        <v>719.9974199215178</v>
      </c>
      <c r="K174" s="2">
        <f>(J174*EXP($C$3-($C$4^2)/2+NORMSINV(AleatLivre!J171)*$C$4))</f>
        <v>758.0049491222436</v>
      </c>
      <c r="L174" s="2">
        <f>(K174*EXP($C$3-($C$4^2)/2+NORMSINV(AleatLivre!K171)*$C$4))</f>
        <v>767.0385004425824</v>
      </c>
      <c r="M174" s="2">
        <f>(L174*EXP($C$3-($C$4^2)/2+NORMSINV(AleatLivre!L171)*$C$4))</f>
        <v>783.54749173173366</v>
      </c>
      <c r="N174" s="2">
        <f>(M174*EXP($C$3-($C$4^2)/2+NORMSINV(AleatLivre!M171)*$C$4))</f>
        <v>839.5393461793625</v>
      </c>
      <c r="O174" s="2">
        <f>(N174*EXP($C$3-($C$4^2)/2+NORMSINV(AleatLivre!N171)*$C$4))</f>
        <v>893.87973345876344</v>
      </c>
      <c r="P174" s="2">
        <f>(O174*EXP($C$3-($C$4^2)/2+NORMSINV(AleatLivre!O171)*$C$4))</f>
        <v>980.67585234323576</v>
      </c>
      <c r="Q174" s="2">
        <f>(P174*EXP($C$3-($C$4^2)/2+NORMSINV(AleatLivre!P171)*$C$4))</f>
        <v>1024.8690809128666</v>
      </c>
      <c r="R174" s="2">
        <f>(Q174*EXP($C$3-($C$4^2)/2+NORMSINV(AleatLivre!Q171)*$C$4))</f>
        <v>1066.6818593662465</v>
      </c>
      <c r="S174" s="2">
        <f>(R174*EXP($C$3-($C$4^2)/2+NORMSINV(AleatLivre!R171)*$C$4))</f>
        <v>1132.4896012497891</v>
      </c>
      <c r="T174" s="2">
        <f>(S174*EXP($C$3-($C$4^2)/2+NORMSINV(AleatLivre!S171)*$C$4))</f>
        <v>1187.9311161588835</v>
      </c>
      <c r="U174" s="2">
        <f>(T174*EXP($C$3-($C$4^2)/2+NORMSINV(AleatLivre!T171)*$C$4))</f>
        <v>1249.4897060894789</v>
      </c>
      <c r="V174" s="2">
        <f>(U174*EXP($C$3-($C$4^2)/2+NORMSINV(AleatLivre!U171)*$C$4))</f>
        <v>1316.5560189265657</v>
      </c>
    </row>
    <row r="175" spans="1:22" x14ac:dyDescent="0.25">
      <c r="A175">
        <v>170</v>
      </c>
      <c r="B175" s="2">
        <f>Plan1!$B$9</f>
        <v>500</v>
      </c>
      <c r="C175" s="2">
        <f>(B175*EXP($C$3-($C$4^2)/2+NORMSINV(AleatLivre!B172)*$C$4))</f>
        <v>522.05606121229948</v>
      </c>
      <c r="D175" s="2">
        <f>(C175*EXP($C$3-($C$4^2)/2+NORMSINV(AleatLivre!C172)*$C$4))</f>
        <v>537.72723402866484</v>
      </c>
      <c r="E175" s="2">
        <f>(D175*EXP($C$3-($C$4^2)/2+NORMSINV(AleatLivre!D172)*$C$4))</f>
        <v>584.89321513439506</v>
      </c>
      <c r="F175" s="2">
        <f>(E175*EXP($C$3-($C$4^2)/2+NORMSINV(AleatLivre!E172)*$C$4))</f>
        <v>609.76294092348223</v>
      </c>
      <c r="G175" s="2">
        <f>(F175*EXP($C$3-($C$4^2)/2+NORMSINV(AleatLivre!F172)*$C$4))</f>
        <v>671.98798951654305</v>
      </c>
      <c r="H175" s="2">
        <f>(G175*EXP($C$3-($C$4^2)/2+NORMSINV(AleatLivre!G172)*$C$4))</f>
        <v>699.02258415208644</v>
      </c>
      <c r="I175" s="2">
        <f>(H175*EXP($C$3-($C$4^2)/2+NORMSINV(AleatLivre!H172)*$C$4))</f>
        <v>731.29379061029124</v>
      </c>
      <c r="J175" s="2">
        <f>(I175*EXP($C$3-($C$4^2)/2+NORMSINV(AleatLivre!I172)*$C$4))</f>
        <v>756.48425644201768</v>
      </c>
      <c r="K175" s="2">
        <f>(J175*EXP($C$3-($C$4^2)/2+NORMSINV(AleatLivre!J172)*$C$4))</f>
        <v>783.00235918821977</v>
      </c>
      <c r="L175" s="2">
        <f>(K175*EXP($C$3-($C$4^2)/2+NORMSINV(AleatLivre!K172)*$C$4))</f>
        <v>830.75648383097428</v>
      </c>
      <c r="M175" s="2">
        <f>(L175*EXP($C$3-($C$4^2)/2+NORMSINV(AleatLivre!L172)*$C$4))</f>
        <v>897.18717941399416</v>
      </c>
      <c r="N175" s="2">
        <f>(M175*EXP($C$3-($C$4^2)/2+NORMSINV(AleatLivre!M172)*$C$4))</f>
        <v>959.89002382201238</v>
      </c>
      <c r="O175" s="2">
        <f>(N175*EXP($C$3-($C$4^2)/2+NORMSINV(AleatLivre!N172)*$C$4))</f>
        <v>1022.6144432302796</v>
      </c>
      <c r="P175" s="2">
        <f>(O175*EXP($C$3-($C$4^2)/2+NORMSINV(AleatLivre!O172)*$C$4))</f>
        <v>1047.0582867123765</v>
      </c>
      <c r="Q175" s="2">
        <f>(P175*EXP($C$3-($C$4^2)/2+NORMSINV(AleatLivre!P172)*$C$4))</f>
        <v>1138.2576908361998</v>
      </c>
      <c r="R175" s="2">
        <f>(Q175*EXP($C$3-($C$4^2)/2+NORMSINV(AleatLivre!Q172)*$C$4))</f>
        <v>1243.3275855677041</v>
      </c>
      <c r="S175" s="2">
        <f>(R175*EXP($C$3-($C$4^2)/2+NORMSINV(AleatLivre!R172)*$C$4))</f>
        <v>1278.5864311939426</v>
      </c>
      <c r="T175" s="2">
        <f>(S175*EXP($C$3-($C$4^2)/2+NORMSINV(AleatLivre!S172)*$C$4))</f>
        <v>1346.9063843425943</v>
      </c>
      <c r="U175" s="2">
        <f>(T175*EXP($C$3-($C$4^2)/2+NORMSINV(AleatLivre!T172)*$C$4))</f>
        <v>1432.8658323141365</v>
      </c>
      <c r="V175" s="2">
        <f>(U175*EXP($C$3-($C$4^2)/2+NORMSINV(AleatLivre!U172)*$C$4))</f>
        <v>1532.3195034725352</v>
      </c>
    </row>
    <row r="176" spans="1:22" x14ac:dyDescent="0.25">
      <c r="A176">
        <v>171</v>
      </c>
      <c r="B176" s="2">
        <f>Plan1!$B$9</f>
        <v>500</v>
      </c>
      <c r="C176" s="2">
        <f>(B176*EXP($C$3-($C$4^2)/2+NORMSINV(AleatLivre!B173)*$C$4))</f>
        <v>529.22027163813516</v>
      </c>
      <c r="D176" s="2">
        <f>(C176*EXP($C$3-($C$4^2)/2+NORMSINV(AleatLivre!C173)*$C$4))</f>
        <v>567.37427610408531</v>
      </c>
      <c r="E176" s="2">
        <f>(D176*EXP($C$3-($C$4^2)/2+NORMSINV(AleatLivre!D173)*$C$4))</f>
        <v>583.51437268274128</v>
      </c>
      <c r="F176" s="2">
        <f>(E176*EXP($C$3-($C$4^2)/2+NORMSINV(AleatLivre!E173)*$C$4))</f>
        <v>616.85122666473274</v>
      </c>
      <c r="G176" s="2">
        <f>(F176*EXP($C$3-($C$4^2)/2+NORMSINV(AleatLivre!F173)*$C$4))</f>
        <v>615.12649705156025</v>
      </c>
      <c r="H176" s="2">
        <f>(G176*EXP($C$3-($C$4^2)/2+NORMSINV(AleatLivre!G173)*$C$4))</f>
        <v>643.13474150162062</v>
      </c>
      <c r="I176" s="2">
        <f>(H176*EXP($C$3-($C$4^2)/2+NORMSINV(AleatLivre!H173)*$C$4))</f>
        <v>663.99591724609331</v>
      </c>
      <c r="J176" s="2">
        <f>(I176*EXP($C$3-($C$4^2)/2+NORMSINV(AleatLivre!I173)*$C$4))</f>
        <v>693.21086604580466</v>
      </c>
      <c r="K176" s="2">
        <f>(J176*EXP($C$3-($C$4^2)/2+NORMSINV(AleatLivre!J173)*$C$4))</f>
        <v>720.60313842704193</v>
      </c>
      <c r="L176" s="2">
        <f>(K176*EXP($C$3-($C$4^2)/2+NORMSINV(AleatLivre!K173)*$C$4))</f>
        <v>754.75739882886569</v>
      </c>
      <c r="M176" s="2">
        <f>(L176*EXP($C$3-($C$4^2)/2+NORMSINV(AleatLivre!L173)*$C$4))</f>
        <v>790.30891673635779</v>
      </c>
      <c r="N176" s="2">
        <f>(M176*EXP($C$3-($C$4^2)/2+NORMSINV(AleatLivre!M173)*$C$4))</f>
        <v>820.1349314428893</v>
      </c>
      <c r="O176" s="2">
        <f>(N176*EXP($C$3-($C$4^2)/2+NORMSINV(AleatLivre!N173)*$C$4))</f>
        <v>881.53551034918178</v>
      </c>
      <c r="P176" s="2">
        <f>(O176*EXP($C$3-($C$4^2)/2+NORMSINV(AleatLivre!O173)*$C$4))</f>
        <v>917.80511313533486</v>
      </c>
      <c r="Q176" s="2">
        <f>(P176*EXP($C$3-($C$4^2)/2+NORMSINV(AleatLivre!P173)*$C$4))</f>
        <v>906.38019075428542</v>
      </c>
      <c r="R176" s="2">
        <f>(Q176*EXP($C$3-($C$4^2)/2+NORMSINV(AleatLivre!Q173)*$C$4))</f>
        <v>939.60742728339801</v>
      </c>
      <c r="S176" s="2">
        <f>(R176*EXP($C$3-($C$4^2)/2+NORMSINV(AleatLivre!R173)*$C$4))</f>
        <v>1008.7487269520104</v>
      </c>
      <c r="T176" s="2">
        <f>(S176*EXP($C$3-($C$4^2)/2+NORMSINV(AleatLivre!S173)*$C$4))</f>
        <v>1047.5518046319366</v>
      </c>
      <c r="U176" s="2">
        <f>(T176*EXP($C$3-($C$4^2)/2+NORMSINV(AleatLivre!T173)*$C$4))</f>
        <v>1113.3446856401013</v>
      </c>
      <c r="V176" s="2">
        <f>(U176*EXP($C$3-($C$4^2)/2+NORMSINV(AleatLivre!U173)*$C$4))</f>
        <v>1158.8273658430662</v>
      </c>
    </row>
    <row r="177" spans="1:22" x14ac:dyDescent="0.25">
      <c r="A177">
        <v>172</v>
      </c>
      <c r="B177" s="2">
        <f>Plan1!$B$9</f>
        <v>500</v>
      </c>
      <c r="C177" s="2">
        <f>(B177*EXP($C$3-($C$4^2)/2+NORMSINV(AleatLivre!B174)*$C$4))</f>
        <v>530.68271004855239</v>
      </c>
      <c r="D177" s="2">
        <f>(C177*EXP($C$3-($C$4^2)/2+NORMSINV(AleatLivre!C174)*$C$4))</f>
        <v>544.47550815628904</v>
      </c>
      <c r="E177" s="2">
        <f>(D177*EXP($C$3-($C$4^2)/2+NORMSINV(AleatLivre!D174)*$C$4))</f>
        <v>564.54486822686079</v>
      </c>
      <c r="F177" s="2">
        <f>(E177*EXP($C$3-($C$4^2)/2+NORMSINV(AleatLivre!E174)*$C$4))</f>
        <v>598.79810696648133</v>
      </c>
      <c r="G177" s="2">
        <f>(F177*EXP($C$3-($C$4^2)/2+NORMSINV(AleatLivre!F174)*$C$4))</f>
        <v>629.45115965502396</v>
      </c>
      <c r="H177" s="2">
        <f>(G177*EXP($C$3-($C$4^2)/2+NORMSINV(AleatLivre!G174)*$C$4))</f>
        <v>653.86364988482774</v>
      </c>
      <c r="I177" s="2">
        <f>(H177*EXP($C$3-($C$4^2)/2+NORMSINV(AleatLivre!H174)*$C$4))</f>
        <v>692.07622667953876</v>
      </c>
      <c r="J177" s="2">
        <f>(I177*EXP($C$3-($C$4^2)/2+NORMSINV(AleatLivre!I174)*$C$4))</f>
        <v>711.63445366804569</v>
      </c>
      <c r="K177" s="2">
        <f>(J177*EXP($C$3-($C$4^2)/2+NORMSINV(AleatLivre!J174)*$C$4))</f>
        <v>746.87961400174788</v>
      </c>
      <c r="L177" s="2">
        <f>(K177*EXP($C$3-($C$4^2)/2+NORMSINV(AleatLivre!K174)*$C$4))</f>
        <v>776.70460263191762</v>
      </c>
      <c r="M177" s="2">
        <f>(L177*EXP($C$3-($C$4^2)/2+NORMSINV(AleatLivre!L174)*$C$4))</f>
        <v>801.16160674684738</v>
      </c>
      <c r="N177" s="2">
        <f>(M177*EXP($C$3-($C$4^2)/2+NORMSINV(AleatLivre!M174)*$C$4))</f>
        <v>842.47145099518502</v>
      </c>
      <c r="O177" s="2">
        <f>(N177*EXP($C$3-($C$4^2)/2+NORMSINV(AleatLivre!N174)*$C$4))</f>
        <v>877.74619183318305</v>
      </c>
      <c r="P177" s="2">
        <f>(O177*EXP($C$3-($C$4^2)/2+NORMSINV(AleatLivre!O174)*$C$4))</f>
        <v>910.09874340035992</v>
      </c>
      <c r="Q177" s="2">
        <f>(P177*EXP($C$3-($C$4^2)/2+NORMSINV(AleatLivre!P174)*$C$4))</f>
        <v>950.01108009827351</v>
      </c>
      <c r="R177" s="2">
        <f>(Q177*EXP($C$3-($C$4^2)/2+NORMSINV(AleatLivre!Q174)*$C$4))</f>
        <v>987.61205086911662</v>
      </c>
      <c r="S177" s="2">
        <f>(R177*EXP($C$3-($C$4^2)/2+NORMSINV(AleatLivre!R174)*$C$4))</f>
        <v>1047.4744092916246</v>
      </c>
      <c r="T177" s="2">
        <f>(S177*EXP($C$3-($C$4^2)/2+NORMSINV(AleatLivre!S174)*$C$4))</f>
        <v>1098.2251078235688</v>
      </c>
      <c r="U177" s="2">
        <f>(T177*EXP($C$3-($C$4^2)/2+NORMSINV(AleatLivre!T174)*$C$4))</f>
        <v>1147.6173482505149</v>
      </c>
      <c r="V177" s="2">
        <f>(U177*EXP($C$3-($C$4^2)/2+NORMSINV(AleatLivre!U174)*$C$4))</f>
        <v>1157.0949897887358</v>
      </c>
    </row>
    <row r="178" spans="1:22" x14ac:dyDescent="0.25">
      <c r="A178">
        <v>173</v>
      </c>
      <c r="B178" s="2">
        <f>Plan1!$B$9</f>
        <v>500</v>
      </c>
      <c r="C178" s="2">
        <f>(B178*EXP($C$3-($C$4^2)/2+NORMSINV(AleatLivre!B175)*$C$4))</f>
        <v>530.25401476660443</v>
      </c>
      <c r="D178" s="2">
        <f>(C178*EXP($C$3-($C$4^2)/2+NORMSINV(AleatLivre!C175)*$C$4))</f>
        <v>560.51457783949343</v>
      </c>
      <c r="E178" s="2">
        <f>(D178*EXP($C$3-($C$4^2)/2+NORMSINV(AleatLivre!D175)*$C$4))</f>
        <v>574.72258541548422</v>
      </c>
      <c r="F178" s="2">
        <f>(E178*EXP($C$3-($C$4^2)/2+NORMSINV(AleatLivre!E175)*$C$4))</f>
        <v>612.35684518680614</v>
      </c>
      <c r="G178" s="2">
        <f>(F178*EXP($C$3-($C$4^2)/2+NORMSINV(AleatLivre!F175)*$C$4))</f>
        <v>643.23726371993723</v>
      </c>
      <c r="H178" s="2">
        <f>(G178*EXP($C$3-($C$4^2)/2+NORMSINV(AleatLivre!G175)*$C$4))</f>
        <v>688.41306851076342</v>
      </c>
      <c r="I178" s="2">
        <f>(H178*EXP($C$3-($C$4^2)/2+NORMSINV(AleatLivre!H175)*$C$4))</f>
        <v>736.43552879735125</v>
      </c>
      <c r="J178" s="2">
        <f>(I178*EXP($C$3-($C$4^2)/2+NORMSINV(AleatLivre!I175)*$C$4))</f>
        <v>751.16863602568878</v>
      </c>
      <c r="K178" s="2">
        <f>(J178*EXP($C$3-($C$4^2)/2+NORMSINV(AleatLivre!J175)*$C$4))</f>
        <v>803.03397700275389</v>
      </c>
      <c r="L178" s="2">
        <f>(K178*EXP($C$3-($C$4^2)/2+NORMSINV(AleatLivre!K175)*$C$4))</f>
        <v>828.19189177192379</v>
      </c>
      <c r="M178" s="2">
        <f>(L178*EXP($C$3-($C$4^2)/2+NORMSINV(AleatLivre!L175)*$C$4))</f>
        <v>862.42582357145295</v>
      </c>
      <c r="N178" s="2">
        <f>(M178*EXP($C$3-($C$4^2)/2+NORMSINV(AleatLivre!M175)*$C$4))</f>
        <v>944.3684480038653</v>
      </c>
      <c r="O178" s="2">
        <f>(N178*EXP($C$3-($C$4^2)/2+NORMSINV(AleatLivre!N175)*$C$4))</f>
        <v>987.94021391553395</v>
      </c>
      <c r="P178" s="2">
        <f>(O178*EXP($C$3-($C$4^2)/2+NORMSINV(AleatLivre!O175)*$C$4))</f>
        <v>1052.187414739966</v>
      </c>
      <c r="Q178" s="2">
        <f>(P178*EXP($C$3-($C$4^2)/2+NORMSINV(AleatLivre!P175)*$C$4))</f>
        <v>1114.7582020523946</v>
      </c>
      <c r="R178" s="2">
        <f>(Q178*EXP($C$3-($C$4^2)/2+NORMSINV(AleatLivre!Q175)*$C$4))</f>
        <v>1183.7222380224096</v>
      </c>
      <c r="S178" s="2">
        <f>(R178*EXP($C$3-($C$4^2)/2+NORMSINV(AleatLivre!R175)*$C$4))</f>
        <v>1249.5519988572269</v>
      </c>
      <c r="T178" s="2">
        <f>(S178*EXP($C$3-($C$4^2)/2+NORMSINV(AleatLivre!S175)*$C$4))</f>
        <v>1328.3121642887904</v>
      </c>
      <c r="U178" s="2">
        <f>(T178*EXP($C$3-($C$4^2)/2+NORMSINV(AleatLivre!T175)*$C$4))</f>
        <v>1439.7010873377085</v>
      </c>
      <c r="V178" s="2">
        <f>(U178*EXP($C$3-($C$4^2)/2+NORMSINV(AleatLivre!U175)*$C$4))</f>
        <v>1480.7096914036206</v>
      </c>
    </row>
    <row r="179" spans="1:22" x14ac:dyDescent="0.25">
      <c r="A179">
        <v>174</v>
      </c>
      <c r="B179" s="2">
        <f>Plan1!$B$9</f>
        <v>500</v>
      </c>
      <c r="C179" s="2">
        <f>(B179*EXP($C$3-($C$4^2)/2+NORMSINV(AleatLivre!B176)*$C$4))</f>
        <v>521.84500162567474</v>
      </c>
      <c r="D179" s="2">
        <f>(C179*EXP($C$3-($C$4^2)/2+NORMSINV(AleatLivre!C176)*$C$4))</f>
        <v>539.45012889293002</v>
      </c>
      <c r="E179" s="2">
        <f>(D179*EXP($C$3-($C$4^2)/2+NORMSINV(AleatLivre!D176)*$C$4))</f>
        <v>565.60976761368738</v>
      </c>
      <c r="F179" s="2">
        <f>(E179*EXP($C$3-($C$4^2)/2+NORMSINV(AleatLivre!E176)*$C$4))</f>
        <v>606.07642098707083</v>
      </c>
      <c r="G179" s="2">
        <f>(F179*EXP($C$3-($C$4^2)/2+NORMSINV(AleatLivre!F176)*$C$4))</f>
        <v>633.35734702178081</v>
      </c>
      <c r="H179" s="2">
        <f>(G179*EXP($C$3-($C$4^2)/2+NORMSINV(AleatLivre!G176)*$C$4))</f>
        <v>678.37140215927275</v>
      </c>
      <c r="I179" s="2">
        <f>(H179*EXP($C$3-($C$4^2)/2+NORMSINV(AleatLivre!H176)*$C$4))</f>
        <v>719.20351353873912</v>
      </c>
      <c r="J179" s="2">
        <f>(I179*EXP($C$3-($C$4^2)/2+NORMSINV(AleatLivre!I176)*$C$4))</f>
        <v>738.70194759866865</v>
      </c>
      <c r="K179" s="2">
        <f>(J179*EXP($C$3-($C$4^2)/2+NORMSINV(AleatLivre!J176)*$C$4))</f>
        <v>803.1689749107461</v>
      </c>
      <c r="L179" s="2">
        <f>(K179*EXP($C$3-($C$4^2)/2+NORMSINV(AleatLivre!K176)*$C$4))</f>
        <v>838.07910155896661</v>
      </c>
      <c r="M179" s="2">
        <f>(L179*EXP($C$3-($C$4^2)/2+NORMSINV(AleatLivre!L176)*$C$4))</f>
        <v>879.64139958504006</v>
      </c>
      <c r="N179" s="2">
        <f>(M179*EXP($C$3-($C$4^2)/2+NORMSINV(AleatLivre!M176)*$C$4))</f>
        <v>924.708116374984</v>
      </c>
      <c r="O179" s="2">
        <f>(N179*EXP($C$3-($C$4^2)/2+NORMSINV(AleatLivre!N176)*$C$4))</f>
        <v>953.88576378590301</v>
      </c>
      <c r="P179" s="2">
        <f>(O179*EXP($C$3-($C$4^2)/2+NORMSINV(AleatLivre!O176)*$C$4))</f>
        <v>1004.3437317010441</v>
      </c>
      <c r="Q179" s="2">
        <f>(P179*EXP($C$3-($C$4^2)/2+NORMSINV(AleatLivre!P176)*$C$4))</f>
        <v>1089.2099723884985</v>
      </c>
      <c r="R179" s="2">
        <f>(Q179*EXP($C$3-($C$4^2)/2+NORMSINV(AleatLivre!Q176)*$C$4))</f>
        <v>1109.5995271224808</v>
      </c>
      <c r="S179" s="2">
        <f>(R179*EXP($C$3-($C$4^2)/2+NORMSINV(AleatLivre!R176)*$C$4))</f>
        <v>1186.5040438797228</v>
      </c>
      <c r="T179" s="2">
        <f>(S179*EXP($C$3-($C$4^2)/2+NORMSINV(AleatLivre!S176)*$C$4))</f>
        <v>1252.8885918713154</v>
      </c>
      <c r="U179" s="2">
        <f>(T179*EXP($C$3-($C$4^2)/2+NORMSINV(AleatLivre!T176)*$C$4))</f>
        <v>1346.9639838928463</v>
      </c>
      <c r="V179" s="2">
        <f>(U179*EXP($C$3-($C$4^2)/2+NORMSINV(AleatLivre!U176)*$C$4))</f>
        <v>1406.671111269168</v>
      </c>
    </row>
    <row r="180" spans="1:22" x14ac:dyDescent="0.25">
      <c r="A180">
        <v>175</v>
      </c>
      <c r="B180" s="2">
        <f>Plan1!$B$9</f>
        <v>500</v>
      </c>
      <c r="C180" s="2">
        <f>(B180*EXP($C$3-($C$4^2)/2+NORMSINV(AleatLivre!B177)*$C$4))</f>
        <v>526.13095980569085</v>
      </c>
      <c r="D180" s="2">
        <f>(C180*EXP($C$3-($C$4^2)/2+NORMSINV(AleatLivre!C177)*$C$4))</f>
        <v>557.95411899454894</v>
      </c>
      <c r="E180" s="2">
        <f>(D180*EXP($C$3-($C$4^2)/2+NORMSINV(AleatLivre!D177)*$C$4))</f>
        <v>591.08226183785621</v>
      </c>
      <c r="F180" s="2">
        <f>(E180*EXP($C$3-($C$4^2)/2+NORMSINV(AleatLivre!E177)*$C$4))</f>
        <v>626.16698990800364</v>
      </c>
      <c r="G180" s="2">
        <f>(F180*EXP($C$3-($C$4^2)/2+NORMSINV(AleatLivre!F177)*$C$4))</f>
        <v>656.58248436190001</v>
      </c>
      <c r="H180" s="2">
        <f>(G180*EXP($C$3-($C$4^2)/2+NORMSINV(AleatLivre!G177)*$C$4))</f>
        <v>688.06328786768017</v>
      </c>
      <c r="I180" s="2">
        <f>(H180*EXP($C$3-($C$4^2)/2+NORMSINV(AleatLivre!H177)*$C$4))</f>
        <v>726.49995974618059</v>
      </c>
      <c r="J180" s="2">
        <f>(I180*EXP($C$3-($C$4^2)/2+NORMSINV(AleatLivre!I177)*$C$4))</f>
        <v>752.97003000364339</v>
      </c>
      <c r="K180" s="2">
        <f>(J180*EXP($C$3-($C$4^2)/2+NORMSINV(AleatLivre!J177)*$C$4))</f>
        <v>764.93981940433684</v>
      </c>
      <c r="L180" s="2">
        <f>(K180*EXP($C$3-($C$4^2)/2+NORMSINV(AleatLivre!K177)*$C$4))</f>
        <v>813.96972467521948</v>
      </c>
      <c r="M180" s="2">
        <f>(L180*EXP($C$3-($C$4^2)/2+NORMSINV(AleatLivre!L177)*$C$4))</f>
        <v>876.19998645012618</v>
      </c>
      <c r="N180" s="2">
        <f>(M180*EXP($C$3-($C$4^2)/2+NORMSINV(AleatLivre!M177)*$C$4))</f>
        <v>919.50495943446504</v>
      </c>
      <c r="O180" s="2">
        <f>(N180*EXP($C$3-($C$4^2)/2+NORMSINV(AleatLivre!N177)*$C$4))</f>
        <v>988.83311532026983</v>
      </c>
      <c r="P180" s="2">
        <f>(O180*EXP($C$3-($C$4^2)/2+NORMSINV(AleatLivre!O177)*$C$4))</f>
        <v>1041.2958568974859</v>
      </c>
      <c r="Q180" s="2">
        <f>(P180*EXP($C$3-($C$4^2)/2+NORMSINV(AleatLivre!P177)*$C$4))</f>
        <v>1072.8172888352369</v>
      </c>
      <c r="R180" s="2">
        <f>(Q180*EXP($C$3-($C$4^2)/2+NORMSINV(AleatLivre!Q177)*$C$4))</f>
        <v>1105.4421315983411</v>
      </c>
      <c r="S180" s="2">
        <f>(R180*EXP($C$3-($C$4^2)/2+NORMSINV(AleatLivre!R177)*$C$4))</f>
        <v>1152.4494319483051</v>
      </c>
      <c r="T180" s="2">
        <f>(S180*EXP($C$3-($C$4^2)/2+NORMSINV(AleatLivre!S177)*$C$4))</f>
        <v>1241.3992813893658</v>
      </c>
      <c r="U180" s="2">
        <f>(T180*EXP($C$3-($C$4^2)/2+NORMSINV(AleatLivre!T177)*$C$4))</f>
        <v>1300.7334286400278</v>
      </c>
      <c r="V180" s="2">
        <f>(U180*EXP($C$3-($C$4^2)/2+NORMSINV(AleatLivre!U177)*$C$4))</f>
        <v>1355.6394503557715</v>
      </c>
    </row>
    <row r="181" spans="1:22" x14ac:dyDescent="0.25">
      <c r="A181">
        <v>176</v>
      </c>
      <c r="B181" s="2">
        <f>Plan1!$B$9</f>
        <v>500</v>
      </c>
      <c r="C181" s="2">
        <f>(B181*EXP($C$3-($C$4^2)/2+NORMSINV(AleatLivre!B178)*$C$4))</f>
        <v>537.80056230282025</v>
      </c>
      <c r="D181" s="2">
        <f>(C181*EXP($C$3-($C$4^2)/2+NORMSINV(AleatLivre!C178)*$C$4))</f>
        <v>559.40615624632323</v>
      </c>
      <c r="E181" s="2">
        <f>(D181*EXP($C$3-($C$4^2)/2+NORMSINV(AleatLivre!D178)*$C$4))</f>
        <v>583.74514838638106</v>
      </c>
      <c r="F181" s="2">
        <f>(E181*EXP($C$3-($C$4^2)/2+NORMSINV(AleatLivre!E178)*$C$4))</f>
        <v>627.95815830015135</v>
      </c>
      <c r="G181" s="2">
        <f>(F181*EXP($C$3-($C$4^2)/2+NORMSINV(AleatLivre!F178)*$C$4))</f>
        <v>652.06637031695334</v>
      </c>
      <c r="H181" s="2">
        <f>(G181*EXP($C$3-($C$4^2)/2+NORMSINV(AleatLivre!G178)*$C$4))</f>
        <v>716.06915842858643</v>
      </c>
      <c r="I181" s="2">
        <f>(H181*EXP($C$3-($C$4^2)/2+NORMSINV(AleatLivre!H178)*$C$4))</f>
        <v>765.31354658369162</v>
      </c>
      <c r="J181" s="2">
        <f>(I181*EXP($C$3-($C$4^2)/2+NORMSINV(AleatLivre!I178)*$C$4))</f>
        <v>814.52595014828557</v>
      </c>
      <c r="K181" s="2">
        <f>(J181*EXP($C$3-($C$4^2)/2+NORMSINV(AleatLivre!J178)*$C$4))</f>
        <v>837.75866096785228</v>
      </c>
      <c r="L181" s="2">
        <f>(K181*EXP($C$3-($C$4^2)/2+NORMSINV(AleatLivre!K178)*$C$4))</f>
        <v>883.96569328342412</v>
      </c>
      <c r="M181" s="2">
        <f>(L181*EXP($C$3-($C$4^2)/2+NORMSINV(AleatLivre!L178)*$C$4))</f>
        <v>916.80793570924777</v>
      </c>
      <c r="N181" s="2">
        <f>(M181*EXP($C$3-($C$4^2)/2+NORMSINV(AleatLivre!M178)*$C$4))</f>
        <v>966.75350910214274</v>
      </c>
      <c r="O181" s="2">
        <f>(N181*EXP($C$3-($C$4^2)/2+NORMSINV(AleatLivre!N178)*$C$4))</f>
        <v>1031.424610873926</v>
      </c>
      <c r="P181" s="2">
        <f>(O181*EXP($C$3-($C$4^2)/2+NORMSINV(AleatLivre!O178)*$C$4))</f>
        <v>1070.6675824220943</v>
      </c>
      <c r="Q181" s="2">
        <f>(P181*EXP($C$3-($C$4^2)/2+NORMSINV(AleatLivre!P178)*$C$4))</f>
        <v>1109.0339576392191</v>
      </c>
      <c r="R181" s="2">
        <f>(Q181*EXP($C$3-($C$4^2)/2+NORMSINV(AleatLivre!Q178)*$C$4))</f>
        <v>1196.2471491180177</v>
      </c>
      <c r="S181" s="2">
        <f>(R181*EXP($C$3-($C$4^2)/2+NORMSINV(AleatLivre!R178)*$C$4))</f>
        <v>1272.9233959187386</v>
      </c>
      <c r="T181" s="2">
        <f>(S181*EXP($C$3-($C$4^2)/2+NORMSINV(AleatLivre!S178)*$C$4))</f>
        <v>1307.1482439753161</v>
      </c>
      <c r="U181" s="2">
        <f>(T181*EXP($C$3-($C$4^2)/2+NORMSINV(AleatLivre!T178)*$C$4))</f>
        <v>1349.4608105405891</v>
      </c>
      <c r="V181" s="2">
        <f>(U181*EXP($C$3-($C$4^2)/2+NORMSINV(AleatLivre!U178)*$C$4))</f>
        <v>1397.5853981034302</v>
      </c>
    </row>
    <row r="182" spans="1:22" x14ac:dyDescent="0.25">
      <c r="A182">
        <v>177</v>
      </c>
      <c r="B182" s="2">
        <f>Plan1!$B$9</f>
        <v>500</v>
      </c>
      <c r="C182" s="2">
        <f>(B182*EXP($C$3-($C$4^2)/2+NORMSINV(AleatLivre!B179)*$C$4))</f>
        <v>504.44067425458292</v>
      </c>
      <c r="D182" s="2">
        <f>(C182*EXP($C$3-($C$4^2)/2+NORMSINV(AleatLivre!C179)*$C$4))</f>
        <v>532.67424079405419</v>
      </c>
      <c r="E182" s="2">
        <f>(D182*EXP($C$3-($C$4^2)/2+NORMSINV(AleatLivre!D179)*$C$4))</f>
        <v>556.63238926782037</v>
      </c>
      <c r="F182" s="2">
        <f>(E182*EXP($C$3-($C$4^2)/2+NORMSINV(AleatLivre!E179)*$C$4))</f>
        <v>582.38861478076888</v>
      </c>
      <c r="G182" s="2">
        <f>(F182*EXP($C$3-($C$4^2)/2+NORMSINV(AleatLivre!F179)*$C$4))</f>
        <v>621.93792001846111</v>
      </c>
      <c r="H182" s="2">
        <f>(G182*EXP($C$3-($C$4^2)/2+NORMSINV(AleatLivre!G179)*$C$4))</f>
        <v>669.2455232219005</v>
      </c>
      <c r="I182" s="2">
        <f>(H182*EXP($C$3-($C$4^2)/2+NORMSINV(AleatLivre!H179)*$C$4))</f>
        <v>690.43532702660048</v>
      </c>
      <c r="J182" s="2">
        <f>(I182*EXP($C$3-($C$4^2)/2+NORMSINV(AleatLivre!I179)*$C$4))</f>
        <v>727.29229537848573</v>
      </c>
      <c r="K182" s="2">
        <f>(J182*EXP($C$3-($C$4^2)/2+NORMSINV(AleatLivre!J179)*$C$4))</f>
        <v>760.37204737095499</v>
      </c>
      <c r="L182" s="2">
        <f>(K182*EXP($C$3-($C$4^2)/2+NORMSINV(AleatLivre!K179)*$C$4))</f>
        <v>827.98951378832066</v>
      </c>
      <c r="M182" s="2">
        <f>(L182*EXP($C$3-($C$4^2)/2+NORMSINV(AleatLivre!L179)*$C$4))</f>
        <v>852.09087938711775</v>
      </c>
      <c r="N182" s="2">
        <f>(M182*EXP($C$3-($C$4^2)/2+NORMSINV(AleatLivre!M179)*$C$4))</f>
        <v>911.56610324057817</v>
      </c>
      <c r="O182" s="2">
        <f>(N182*EXP($C$3-($C$4^2)/2+NORMSINV(AleatLivre!N179)*$C$4))</f>
        <v>950.48063860398941</v>
      </c>
      <c r="P182" s="2">
        <f>(O182*EXP($C$3-($C$4^2)/2+NORMSINV(AleatLivre!O179)*$C$4))</f>
        <v>993.53305574516764</v>
      </c>
      <c r="Q182" s="2">
        <f>(P182*EXP($C$3-($C$4^2)/2+NORMSINV(AleatLivre!P179)*$C$4))</f>
        <v>1018.931706883947</v>
      </c>
      <c r="R182" s="2">
        <f>(Q182*EXP($C$3-($C$4^2)/2+NORMSINV(AleatLivre!Q179)*$C$4))</f>
        <v>1051.5635506299338</v>
      </c>
      <c r="S182" s="2">
        <f>(R182*EXP($C$3-($C$4^2)/2+NORMSINV(AleatLivre!R179)*$C$4))</f>
        <v>1094.8764341113483</v>
      </c>
      <c r="T182" s="2">
        <f>(S182*EXP($C$3-($C$4^2)/2+NORMSINV(AleatLivre!S179)*$C$4))</f>
        <v>1137.3151031059465</v>
      </c>
      <c r="U182" s="2">
        <f>(T182*EXP($C$3-($C$4^2)/2+NORMSINV(AleatLivre!T179)*$C$4))</f>
        <v>1162.8637195183856</v>
      </c>
      <c r="V182" s="2">
        <f>(U182*EXP($C$3-($C$4^2)/2+NORMSINV(AleatLivre!U179)*$C$4))</f>
        <v>1261.8849244708038</v>
      </c>
    </row>
    <row r="183" spans="1:22" x14ac:dyDescent="0.25">
      <c r="A183">
        <v>178</v>
      </c>
      <c r="B183" s="2">
        <f>Plan1!$B$9</f>
        <v>500</v>
      </c>
      <c r="C183" s="2">
        <f>(B183*EXP($C$3-($C$4^2)/2+NORMSINV(AleatLivre!B180)*$C$4))</f>
        <v>531.42490274831857</v>
      </c>
      <c r="D183" s="2">
        <f>(C183*EXP($C$3-($C$4^2)/2+NORMSINV(AleatLivre!C180)*$C$4))</f>
        <v>566.37900431647017</v>
      </c>
      <c r="E183" s="2">
        <f>(D183*EXP($C$3-($C$4^2)/2+NORMSINV(AleatLivre!D180)*$C$4))</f>
        <v>610.81090957365575</v>
      </c>
      <c r="F183" s="2">
        <f>(E183*EXP($C$3-($C$4^2)/2+NORMSINV(AleatLivre!E180)*$C$4))</f>
        <v>645.23623109423329</v>
      </c>
      <c r="G183" s="2">
        <f>(F183*EXP($C$3-($C$4^2)/2+NORMSINV(AleatLivre!F180)*$C$4))</f>
        <v>692.98672715184694</v>
      </c>
      <c r="H183" s="2">
        <f>(G183*EXP($C$3-($C$4^2)/2+NORMSINV(AleatLivre!G180)*$C$4))</f>
        <v>737.85741943082337</v>
      </c>
      <c r="I183" s="2">
        <f>(H183*EXP($C$3-($C$4^2)/2+NORMSINV(AleatLivre!H180)*$C$4))</f>
        <v>775.03275182278389</v>
      </c>
      <c r="J183" s="2">
        <f>(I183*EXP($C$3-($C$4^2)/2+NORMSINV(AleatLivre!I180)*$C$4))</f>
        <v>852.68111826583311</v>
      </c>
      <c r="K183" s="2">
        <f>(J183*EXP($C$3-($C$4^2)/2+NORMSINV(AleatLivre!J180)*$C$4))</f>
        <v>879.86520976273539</v>
      </c>
      <c r="L183" s="2">
        <f>(K183*EXP($C$3-($C$4^2)/2+NORMSINV(AleatLivre!K180)*$C$4))</f>
        <v>937.33255869549407</v>
      </c>
      <c r="M183" s="2">
        <f>(L183*EXP($C$3-($C$4^2)/2+NORMSINV(AleatLivre!L180)*$C$4))</f>
        <v>947.60765179437749</v>
      </c>
      <c r="N183" s="2">
        <f>(M183*EXP($C$3-($C$4^2)/2+NORMSINV(AleatLivre!M180)*$C$4))</f>
        <v>975.67447079322324</v>
      </c>
      <c r="O183" s="2">
        <f>(N183*EXP($C$3-($C$4^2)/2+NORMSINV(AleatLivre!N180)*$C$4))</f>
        <v>1054.0856420755565</v>
      </c>
      <c r="P183" s="2">
        <f>(O183*EXP($C$3-($C$4^2)/2+NORMSINV(AleatLivre!O180)*$C$4))</f>
        <v>1060.9088792767941</v>
      </c>
      <c r="Q183" s="2">
        <f>(P183*EXP($C$3-($C$4^2)/2+NORMSINV(AleatLivre!P180)*$C$4))</f>
        <v>1154.798531837964</v>
      </c>
      <c r="R183" s="2">
        <f>(Q183*EXP($C$3-($C$4^2)/2+NORMSINV(AleatLivre!Q180)*$C$4))</f>
        <v>1213.4319897769701</v>
      </c>
      <c r="S183" s="2">
        <f>(R183*EXP($C$3-($C$4^2)/2+NORMSINV(AleatLivre!R180)*$C$4))</f>
        <v>1296.153751108845</v>
      </c>
      <c r="T183" s="2">
        <f>(S183*EXP($C$3-($C$4^2)/2+NORMSINV(AleatLivre!S180)*$C$4))</f>
        <v>1368.105908286514</v>
      </c>
      <c r="U183" s="2">
        <f>(T183*EXP($C$3-($C$4^2)/2+NORMSINV(AleatLivre!T180)*$C$4))</f>
        <v>1382.5406559363298</v>
      </c>
      <c r="V183" s="2">
        <f>(U183*EXP($C$3-($C$4^2)/2+NORMSINV(AleatLivre!U180)*$C$4))</f>
        <v>1454.6775293134524</v>
      </c>
    </row>
    <row r="184" spans="1:22" x14ac:dyDescent="0.25">
      <c r="A184">
        <v>179</v>
      </c>
      <c r="B184" s="2">
        <f>Plan1!$B$9</f>
        <v>500</v>
      </c>
      <c r="C184" s="2">
        <f>(B184*EXP($C$3-($C$4^2)/2+NORMSINV(AleatLivre!B181)*$C$4))</f>
        <v>526.73463177809504</v>
      </c>
      <c r="D184" s="2">
        <f>(C184*EXP($C$3-($C$4^2)/2+NORMSINV(AleatLivre!C181)*$C$4))</f>
        <v>542.36090469480951</v>
      </c>
      <c r="E184" s="2">
        <f>(D184*EXP($C$3-($C$4^2)/2+NORMSINV(AleatLivre!D181)*$C$4))</f>
        <v>577.42227520048539</v>
      </c>
      <c r="F184" s="2">
        <f>(E184*EXP($C$3-($C$4^2)/2+NORMSINV(AleatLivre!E181)*$C$4))</f>
        <v>630.65245187489279</v>
      </c>
      <c r="G184" s="2">
        <f>(F184*EXP($C$3-($C$4^2)/2+NORMSINV(AleatLivre!F181)*$C$4))</f>
        <v>651.17060655894602</v>
      </c>
      <c r="H184" s="2">
        <f>(G184*EXP($C$3-($C$4^2)/2+NORMSINV(AleatLivre!G181)*$C$4))</f>
        <v>683.47390593972784</v>
      </c>
      <c r="I184" s="2">
        <f>(H184*EXP($C$3-($C$4^2)/2+NORMSINV(AleatLivre!H181)*$C$4))</f>
        <v>714.34976005620001</v>
      </c>
      <c r="J184" s="2">
        <f>(I184*EXP($C$3-($C$4^2)/2+NORMSINV(AleatLivre!I181)*$C$4))</f>
        <v>765.7346230507693</v>
      </c>
      <c r="K184" s="2">
        <f>(J184*EXP($C$3-($C$4^2)/2+NORMSINV(AleatLivre!J181)*$C$4))</f>
        <v>775.50942744625354</v>
      </c>
      <c r="L184" s="2">
        <f>(K184*EXP($C$3-($C$4^2)/2+NORMSINV(AleatLivre!K181)*$C$4))</f>
        <v>841.97571274641598</v>
      </c>
      <c r="M184" s="2">
        <f>(L184*EXP($C$3-($C$4^2)/2+NORMSINV(AleatLivre!L181)*$C$4))</f>
        <v>850.73903332795817</v>
      </c>
      <c r="N184" s="2">
        <f>(M184*EXP($C$3-($C$4^2)/2+NORMSINV(AleatLivre!M181)*$C$4))</f>
        <v>895.23217840415032</v>
      </c>
      <c r="O184" s="2">
        <f>(N184*EXP($C$3-($C$4^2)/2+NORMSINV(AleatLivre!N181)*$C$4))</f>
        <v>924.4463046875486</v>
      </c>
      <c r="P184" s="2">
        <f>(O184*EXP($C$3-($C$4^2)/2+NORMSINV(AleatLivre!O181)*$C$4))</f>
        <v>974.81183097833275</v>
      </c>
      <c r="Q184" s="2">
        <f>(P184*EXP($C$3-($C$4^2)/2+NORMSINV(AleatLivre!P181)*$C$4))</f>
        <v>1049.8691045920707</v>
      </c>
      <c r="R184" s="2">
        <f>(Q184*EXP($C$3-($C$4^2)/2+NORMSINV(AleatLivre!Q181)*$C$4))</f>
        <v>1119.6918589580569</v>
      </c>
      <c r="S184" s="2">
        <f>(R184*EXP($C$3-($C$4^2)/2+NORMSINV(AleatLivre!R181)*$C$4))</f>
        <v>1154.0309828913078</v>
      </c>
      <c r="T184" s="2">
        <f>(S184*EXP($C$3-($C$4^2)/2+NORMSINV(AleatLivre!S181)*$C$4))</f>
        <v>1256.7386962718447</v>
      </c>
      <c r="U184" s="2">
        <f>(T184*EXP($C$3-($C$4^2)/2+NORMSINV(AleatLivre!T181)*$C$4))</f>
        <v>1341.313462152237</v>
      </c>
      <c r="V184" s="2">
        <f>(U184*EXP($C$3-($C$4^2)/2+NORMSINV(AleatLivre!U181)*$C$4))</f>
        <v>1399.8366878721283</v>
      </c>
    </row>
    <row r="185" spans="1:22" x14ac:dyDescent="0.25">
      <c r="A185">
        <v>180</v>
      </c>
      <c r="B185" s="2">
        <f>Plan1!$B$9</f>
        <v>500</v>
      </c>
      <c r="C185" s="2">
        <f>(B185*EXP($C$3-($C$4^2)/2+NORMSINV(AleatLivre!B182)*$C$4))</f>
        <v>517.36720096218426</v>
      </c>
      <c r="D185" s="2">
        <f>(C185*EXP($C$3-($C$4^2)/2+NORMSINV(AleatLivre!C182)*$C$4))</f>
        <v>532.17399092421181</v>
      </c>
      <c r="E185" s="2">
        <f>(D185*EXP($C$3-($C$4^2)/2+NORMSINV(AleatLivre!D182)*$C$4))</f>
        <v>581.97757338162091</v>
      </c>
      <c r="F185" s="2">
        <f>(E185*EXP($C$3-($C$4^2)/2+NORMSINV(AleatLivre!E182)*$C$4))</f>
        <v>607.49414868380518</v>
      </c>
      <c r="G185" s="2">
        <f>(F185*EXP($C$3-($C$4^2)/2+NORMSINV(AleatLivre!F182)*$C$4))</f>
        <v>630.63132822077353</v>
      </c>
      <c r="H185" s="2">
        <f>(G185*EXP($C$3-($C$4^2)/2+NORMSINV(AleatLivre!G182)*$C$4))</f>
        <v>644.76833197103872</v>
      </c>
      <c r="I185" s="2">
        <f>(H185*EXP($C$3-($C$4^2)/2+NORMSINV(AleatLivre!H182)*$C$4))</f>
        <v>675.10363739653633</v>
      </c>
      <c r="J185" s="2">
        <f>(I185*EXP($C$3-($C$4^2)/2+NORMSINV(AleatLivre!I182)*$C$4))</f>
        <v>697.53105902138361</v>
      </c>
      <c r="K185" s="2">
        <f>(J185*EXP($C$3-($C$4^2)/2+NORMSINV(AleatLivre!J182)*$C$4))</f>
        <v>741.15628800832656</v>
      </c>
      <c r="L185" s="2">
        <f>(K185*EXP($C$3-($C$4^2)/2+NORMSINV(AleatLivre!K182)*$C$4))</f>
        <v>774.53976814423118</v>
      </c>
      <c r="M185" s="2">
        <f>(L185*EXP($C$3-($C$4^2)/2+NORMSINV(AleatLivre!L182)*$C$4))</f>
        <v>826.65952051409067</v>
      </c>
      <c r="N185" s="2">
        <f>(M185*EXP($C$3-($C$4^2)/2+NORMSINV(AleatLivre!M182)*$C$4))</f>
        <v>817.2432414693219</v>
      </c>
      <c r="O185" s="2">
        <f>(N185*EXP($C$3-($C$4^2)/2+NORMSINV(AleatLivre!N182)*$C$4))</f>
        <v>874.06238483030995</v>
      </c>
      <c r="P185" s="2">
        <f>(O185*EXP($C$3-($C$4^2)/2+NORMSINV(AleatLivre!O182)*$C$4))</f>
        <v>902.75756636287747</v>
      </c>
      <c r="Q185" s="2">
        <f>(P185*EXP($C$3-($C$4^2)/2+NORMSINV(AleatLivre!P182)*$C$4))</f>
        <v>965.4885744669009</v>
      </c>
      <c r="R185" s="2">
        <f>(Q185*EXP($C$3-($C$4^2)/2+NORMSINV(AleatLivre!Q182)*$C$4))</f>
        <v>1096.0622447623584</v>
      </c>
      <c r="S185" s="2">
        <f>(R185*EXP($C$3-($C$4^2)/2+NORMSINV(AleatLivre!R182)*$C$4))</f>
        <v>1153.7193788603361</v>
      </c>
      <c r="T185" s="2">
        <f>(S185*EXP($C$3-($C$4^2)/2+NORMSINV(AleatLivre!S182)*$C$4))</f>
        <v>1197.41899754466</v>
      </c>
      <c r="U185" s="2">
        <f>(T185*EXP($C$3-($C$4^2)/2+NORMSINV(AleatLivre!T182)*$C$4))</f>
        <v>1234.8623440482202</v>
      </c>
      <c r="V185" s="2">
        <f>(U185*EXP($C$3-($C$4^2)/2+NORMSINV(AleatLivre!U182)*$C$4))</f>
        <v>1305.2346604769505</v>
      </c>
    </row>
    <row r="186" spans="1:22" x14ac:dyDescent="0.25">
      <c r="A186">
        <v>181</v>
      </c>
      <c r="B186" s="2">
        <f>Plan1!$B$9</f>
        <v>500</v>
      </c>
      <c r="C186" s="2">
        <f>(B186*EXP($C$3-($C$4^2)/2+NORMSINV(AleatLivre!B183)*$C$4))</f>
        <v>546.25164163045133</v>
      </c>
      <c r="D186" s="2">
        <f>(C186*EXP($C$3-($C$4^2)/2+NORMSINV(AleatLivre!C183)*$C$4))</f>
        <v>568.66681191020132</v>
      </c>
      <c r="E186" s="2">
        <f>(D186*EXP($C$3-($C$4^2)/2+NORMSINV(AleatLivre!D183)*$C$4))</f>
        <v>596.30366886366062</v>
      </c>
      <c r="F186" s="2">
        <f>(E186*EXP($C$3-($C$4^2)/2+NORMSINV(AleatLivre!E183)*$C$4))</f>
        <v>631.48259514230995</v>
      </c>
      <c r="G186" s="2">
        <f>(F186*EXP($C$3-($C$4^2)/2+NORMSINV(AleatLivre!F183)*$C$4))</f>
        <v>674.89153590853414</v>
      </c>
      <c r="H186" s="2">
        <f>(G186*EXP($C$3-($C$4^2)/2+NORMSINV(AleatLivre!G183)*$C$4))</f>
        <v>711.67778880796186</v>
      </c>
      <c r="I186" s="2">
        <f>(H186*EXP($C$3-($C$4^2)/2+NORMSINV(AleatLivre!H183)*$C$4))</f>
        <v>774.99237884039496</v>
      </c>
      <c r="J186" s="2">
        <f>(I186*EXP($C$3-($C$4^2)/2+NORMSINV(AleatLivre!I183)*$C$4))</f>
        <v>802.89258906541409</v>
      </c>
      <c r="K186" s="2">
        <f>(J186*EXP($C$3-($C$4^2)/2+NORMSINV(AleatLivre!J183)*$C$4))</f>
        <v>841.9137670934914</v>
      </c>
      <c r="L186" s="2">
        <f>(K186*EXP($C$3-($C$4^2)/2+NORMSINV(AleatLivre!K183)*$C$4))</f>
        <v>906.68463584601704</v>
      </c>
      <c r="M186" s="2">
        <f>(L186*EXP($C$3-($C$4^2)/2+NORMSINV(AleatLivre!L183)*$C$4))</f>
        <v>941.77091570594473</v>
      </c>
      <c r="N186" s="2">
        <f>(M186*EXP($C$3-($C$4^2)/2+NORMSINV(AleatLivre!M183)*$C$4))</f>
        <v>993.76070850930046</v>
      </c>
      <c r="O186" s="2">
        <f>(N186*EXP($C$3-($C$4^2)/2+NORMSINV(AleatLivre!N183)*$C$4))</f>
        <v>1046.0368445097286</v>
      </c>
      <c r="P186" s="2">
        <f>(O186*EXP($C$3-($C$4^2)/2+NORMSINV(AleatLivre!O183)*$C$4))</f>
        <v>1110.8977532295276</v>
      </c>
      <c r="Q186" s="2">
        <f>(P186*EXP($C$3-($C$4^2)/2+NORMSINV(AleatLivre!P183)*$C$4))</f>
        <v>1151.4174172923088</v>
      </c>
      <c r="R186" s="2">
        <f>(Q186*EXP($C$3-($C$4^2)/2+NORMSINV(AleatLivre!Q183)*$C$4))</f>
        <v>1248.5485391011753</v>
      </c>
      <c r="S186" s="2">
        <f>(R186*EXP($C$3-($C$4^2)/2+NORMSINV(AleatLivre!R183)*$C$4))</f>
        <v>1285.6783216429076</v>
      </c>
      <c r="T186" s="2">
        <f>(S186*EXP($C$3-($C$4^2)/2+NORMSINV(AleatLivre!S183)*$C$4))</f>
        <v>1347.1512911419841</v>
      </c>
      <c r="U186" s="2">
        <f>(T186*EXP($C$3-($C$4^2)/2+NORMSINV(AleatLivre!T183)*$C$4))</f>
        <v>1362.7173846916132</v>
      </c>
      <c r="V186" s="2">
        <f>(U186*EXP($C$3-($C$4^2)/2+NORMSINV(AleatLivre!U183)*$C$4))</f>
        <v>1467.2427880735922</v>
      </c>
    </row>
    <row r="187" spans="1:22" x14ac:dyDescent="0.25">
      <c r="A187">
        <v>182</v>
      </c>
      <c r="B187" s="2">
        <f>Plan1!$B$9</f>
        <v>500</v>
      </c>
      <c r="C187" s="2">
        <f>(B187*EXP($C$3-($C$4^2)/2+NORMSINV(AleatLivre!B184)*$C$4))</f>
        <v>513.89934254030277</v>
      </c>
      <c r="D187" s="2">
        <f>(C187*EXP($C$3-($C$4^2)/2+NORMSINV(AleatLivre!C184)*$C$4))</f>
        <v>542.71110371486964</v>
      </c>
      <c r="E187" s="2">
        <f>(D187*EXP($C$3-($C$4^2)/2+NORMSINV(AleatLivre!D184)*$C$4))</f>
        <v>566.90317698388287</v>
      </c>
      <c r="F187" s="2">
        <f>(E187*EXP($C$3-($C$4^2)/2+NORMSINV(AleatLivre!E184)*$C$4))</f>
        <v>598.41840893153483</v>
      </c>
      <c r="G187" s="2">
        <f>(F187*EXP($C$3-($C$4^2)/2+NORMSINV(AleatLivre!F184)*$C$4))</f>
        <v>639.5867230087498</v>
      </c>
      <c r="H187" s="2">
        <f>(G187*EXP($C$3-($C$4^2)/2+NORMSINV(AleatLivre!G184)*$C$4))</f>
        <v>668.26648988152408</v>
      </c>
      <c r="I187" s="2">
        <f>(H187*EXP($C$3-($C$4^2)/2+NORMSINV(AleatLivre!H184)*$C$4))</f>
        <v>715.65312804893665</v>
      </c>
      <c r="J187" s="2">
        <f>(I187*EXP($C$3-($C$4^2)/2+NORMSINV(AleatLivre!I184)*$C$4))</f>
        <v>747.41871234394114</v>
      </c>
      <c r="K187" s="2">
        <f>(J187*EXP($C$3-($C$4^2)/2+NORMSINV(AleatLivre!J184)*$C$4))</f>
        <v>788.41018066607035</v>
      </c>
      <c r="L187" s="2">
        <f>(K187*EXP($C$3-($C$4^2)/2+NORMSINV(AleatLivre!K184)*$C$4))</f>
        <v>838.46438210145186</v>
      </c>
      <c r="M187" s="2">
        <f>(L187*EXP($C$3-($C$4^2)/2+NORMSINV(AleatLivre!L184)*$C$4))</f>
        <v>885.91689194939636</v>
      </c>
      <c r="N187" s="2">
        <f>(M187*EXP($C$3-($C$4^2)/2+NORMSINV(AleatLivre!M184)*$C$4))</f>
        <v>956.95447025061367</v>
      </c>
      <c r="O187" s="2">
        <f>(N187*EXP($C$3-($C$4^2)/2+NORMSINV(AleatLivre!N184)*$C$4))</f>
        <v>1003.2004463980967</v>
      </c>
      <c r="P187" s="2">
        <f>(O187*EXP($C$3-($C$4^2)/2+NORMSINV(AleatLivre!O184)*$C$4))</f>
        <v>1038.9803127211305</v>
      </c>
      <c r="Q187" s="2">
        <f>(P187*EXP($C$3-($C$4^2)/2+NORMSINV(AleatLivre!P184)*$C$4))</f>
        <v>1060.9991285028204</v>
      </c>
      <c r="R187" s="2">
        <f>(Q187*EXP($C$3-($C$4^2)/2+NORMSINV(AleatLivre!Q184)*$C$4))</f>
        <v>1133.0508419082566</v>
      </c>
      <c r="S187" s="2">
        <f>(R187*EXP($C$3-($C$4^2)/2+NORMSINV(AleatLivre!R184)*$C$4))</f>
        <v>1225.7200377074496</v>
      </c>
      <c r="T187" s="2">
        <f>(S187*EXP($C$3-($C$4^2)/2+NORMSINV(AleatLivre!S184)*$C$4))</f>
        <v>1292.5943894307063</v>
      </c>
      <c r="U187" s="2">
        <f>(T187*EXP($C$3-($C$4^2)/2+NORMSINV(AleatLivre!T184)*$C$4))</f>
        <v>1353.0482037825877</v>
      </c>
      <c r="V187" s="2">
        <f>(U187*EXP($C$3-($C$4^2)/2+NORMSINV(AleatLivre!U184)*$C$4))</f>
        <v>1422.9352018873419</v>
      </c>
    </row>
    <row r="188" spans="1:22" x14ac:dyDescent="0.25">
      <c r="A188">
        <v>183</v>
      </c>
      <c r="B188" s="2">
        <f>Plan1!$B$9</f>
        <v>500</v>
      </c>
      <c r="C188" s="2">
        <f>(B188*EXP($C$3-($C$4^2)/2+NORMSINV(AleatLivre!B185)*$C$4))</f>
        <v>520.5769047903982</v>
      </c>
      <c r="D188" s="2">
        <f>(C188*EXP($C$3-($C$4^2)/2+NORMSINV(AleatLivre!C185)*$C$4))</f>
        <v>542.43900597602658</v>
      </c>
      <c r="E188" s="2">
        <f>(D188*EXP($C$3-($C$4^2)/2+NORMSINV(AleatLivre!D185)*$C$4))</f>
        <v>589.87396511291081</v>
      </c>
      <c r="F188" s="2">
        <f>(E188*EXP($C$3-($C$4^2)/2+NORMSINV(AleatLivre!E185)*$C$4))</f>
        <v>618.19478633558401</v>
      </c>
      <c r="G188" s="2">
        <f>(F188*EXP($C$3-($C$4^2)/2+NORMSINV(AleatLivre!F185)*$C$4))</f>
        <v>672.1803558965039</v>
      </c>
      <c r="H188" s="2">
        <f>(G188*EXP($C$3-($C$4^2)/2+NORMSINV(AleatLivre!G185)*$C$4))</f>
        <v>720.89348342499579</v>
      </c>
      <c r="I188" s="2">
        <f>(H188*EXP($C$3-($C$4^2)/2+NORMSINV(AleatLivre!H185)*$C$4))</f>
        <v>760.17382479899209</v>
      </c>
      <c r="J188" s="2">
        <f>(I188*EXP($C$3-($C$4^2)/2+NORMSINV(AleatLivre!I185)*$C$4))</f>
        <v>813.82583277404046</v>
      </c>
      <c r="K188" s="2">
        <f>(J188*EXP($C$3-($C$4^2)/2+NORMSINV(AleatLivre!J185)*$C$4))</f>
        <v>836.48839210072026</v>
      </c>
      <c r="L188" s="2">
        <f>(K188*EXP($C$3-($C$4^2)/2+NORMSINV(AleatLivre!K185)*$C$4))</f>
        <v>855.11492860924125</v>
      </c>
      <c r="M188" s="2">
        <f>(L188*EXP($C$3-($C$4^2)/2+NORMSINV(AleatLivre!L185)*$C$4))</f>
        <v>930.91504547233592</v>
      </c>
      <c r="N188" s="2">
        <f>(M188*EXP($C$3-($C$4^2)/2+NORMSINV(AleatLivre!M185)*$C$4))</f>
        <v>965.34362166226299</v>
      </c>
      <c r="O188" s="2">
        <f>(N188*EXP($C$3-($C$4^2)/2+NORMSINV(AleatLivre!N185)*$C$4))</f>
        <v>1046.712476971134</v>
      </c>
      <c r="P188" s="2">
        <f>(O188*EXP($C$3-($C$4^2)/2+NORMSINV(AleatLivre!O185)*$C$4))</f>
        <v>1103.8991501409173</v>
      </c>
      <c r="Q188" s="2">
        <f>(P188*EXP($C$3-($C$4^2)/2+NORMSINV(AleatLivre!P185)*$C$4))</f>
        <v>1160.8291159237265</v>
      </c>
      <c r="R188" s="2">
        <f>(Q188*EXP($C$3-($C$4^2)/2+NORMSINV(AleatLivre!Q185)*$C$4))</f>
        <v>1178.5615619116882</v>
      </c>
      <c r="S188" s="2">
        <f>(R188*EXP($C$3-($C$4^2)/2+NORMSINV(AleatLivre!R185)*$C$4))</f>
        <v>1253.2343843170875</v>
      </c>
      <c r="T188" s="2">
        <f>(S188*EXP($C$3-($C$4^2)/2+NORMSINV(AleatLivre!S185)*$C$4))</f>
        <v>1338.9393273722812</v>
      </c>
      <c r="U188" s="2">
        <f>(T188*EXP($C$3-($C$4^2)/2+NORMSINV(AleatLivre!T185)*$C$4))</f>
        <v>1390.0919475143228</v>
      </c>
      <c r="V188" s="2">
        <f>(U188*EXP($C$3-($C$4^2)/2+NORMSINV(AleatLivre!U185)*$C$4))</f>
        <v>1502.00725627564</v>
      </c>
    </row>
    <row r="189" spans="1:22" x14ac:dyDescent="0.25">
      <c r="A189">
        <v>184</v>
      </c>
      <c r="B189" s="2">
        <f>Plan1!$B$9</f>
        <v>500</v>
      </c>
      <c r="C189" s="2">
        <f>(B189*EXP($C$3-($C$4^2)/2+NORMSINV(AleatLivre!B186)*$C$4))</f>
        <v>525.68634967447497</v>
      </c>
      <c r="D189" s="2">
        <f>(C189*EXP($C$3-($C$4^2)/2+NORMSINV(AleatLivre!C186)*$C$4))</f>
        <v>553.74955512680265</v>
      </c>
      <c r="E189" s="2">
        <f>(D189*EXP($C$3-($C$4^2)/2+NORMSINV(AleatLivre!D186)*$C$4))</f>
        <v>574.5837096045575</v>
      </c>
      <c r="F189" s="2">
        <f>(E189*EXP($C$3-($C$4^2)/2+NORMSINV(AleatLivre!E186)*$C$4))</f>
        <v>619.55500038458331</v>
      </c>
      <c r="G189" s="2">
        <f>(F189*EXP($C$3-($C$4^2)/2+NORMSINV(AleatLivre!F186)*$C$4))</f>
        <v>658.96258169188559</v>
      </c>
      <c r="H189" s="2">
        <f>(G189*EXP($C$3-($C$4^2)/2+NORMSINV(AleatLivre!G186)*$C$4))</f>
        <v>695.9472035265311</v>
      </c>
      <c r="I189" s="2">
        <f>(H189*EXP($C$3-($C$4^2)/2+NORMSINV(AleatLivre!H186)*$C$4))</f>
        <v>735.88853167933553</v>
      </c>
      <c r="J189" s="2">
        <f>(I189*EXP($C$3-($C$4^2)/2+NORMSINV(AleatLivre!I186)*$C$4))</f>
        <v>771.32379802279615</v>
      </c>
      <c r="K189" s="2">
        <f>(J189*EXP($C$3-($C$4^2)/2+NORMSINV(AleatLivre!J186)*$C$4))</f>
        <v>786.88703960422856</v>
      </c>
      <c r="L189" s="2">
        <f>(K189*EXP($C$3-($C$4^2)/2+NORMSINV(AleatLivre!K186)*$C$4))</f>
        <v>808.72395576625456</v>
      </c>
      <c r="M189" s="2">
        <f>(L189*EXP($C$3-($C$4^2)/2+NORMSINV(AleatLivre!L186)*$C$4))</f>
        <v>865.16969343602216</v>
      </c>
      <c r="N189" s="2">
        <f>(M189*EXP($C$3-($C$4^2)/2+NORMSINV(AleatLivre!M186)*$C$4))</f>
        <v>890.72597074214571</v>
      </c>
      <c r="O189" s="2">
        <f>(N189*EXP($C$3-($C$4^2)/2+NORMSINV(AleatLivre!N186)*$C$4))</f>
        <v>934.0698972718975</v>
      </c>
      <c r="P189" s="2">
        <f>(O189*EXP($C$3-($C$4^2)/2+NORMSINV(AleatLivre!O186)*$C$4))</f>
        <v>972.60491432197364</v>
      </c>
      <c r="Q189" s="2">
        <f>(P189*EXP($C$3-($C$4^2)/2+NORMSINV(AleatLivre!P186)*$C$4))</f>
        <v>1049.1106200261686</v>
      </c>
      <c r="R189" s="2">
        <f>(Q189*EXP($C$3-($C$4^2)/2+NORMSINV(AleatLivre!Q186)*$C$4))</f>
        <v>1090.3928654249614</v>
      </c>
      <c r="S189" s="2">
        <f>(R189*EXP($C$3-($C$4^2)/2+NORMSINV(AleatLivre!R186)*$C$4))</f>
        <v>1132.8607866448283</v>
      </c>
      <c r="T189" s="2">
        <f>(S189*EXP($C$3-($C$4^2)/2+NORMSINV(AleatLivre!S186)*$C$4))</f>
        <v>1193.2067908215251</v>
      </c>
      <c r="U189" s="2">
        <f>(T189*EXP($C$3-($C$4^2)/2+NORMSINV(AleatLivre!T186)*$C$4))</f>
        <v>1235.0293140433287</v>
      </c>
      <c r="V189" s="2">
        <f>(U189*EXP($C$3-($C$4^2)/2+NORMSINV(AleatLivre!U186)*$C$4))</f>
        <v>1286.4720944013379</v>
      </c>
    </row>
    <row r="190" spans="1:22" x14ac:dyDescent="0.25">
      <c r="A190">
        <v>185</v>
      </c>
      <c r="B190" s="2">
        <f>Plan1!$B$9</f>
        <v>500</v>
      </c>
      <c r="C190" s="2">
        <f>(B190*EXP($C$3-($C$4^2)/2+NORMSINV(AleatLivre!B187)*$C$4))</f>
        <v>529.59334721180574</v>
      </c>
      <c r="D190" s="2">
        <f>(C190*EXP($C$3-($C$4^2)/2+NORMSINV(AleatLivre!C187)*$C$4))</f>
        <v>555.51037197845835</v>
      </c>
      <c r="E190" s="2">
        <f>(D190*EXP($C$3-($C$4^2)/2+NORMSINV(AleatLivre!D187)*$C$4))</f>
        <v>601.6363055778919</v>
      </c>
      <c r="F190" s="2">
        <f>(E190*EXP($C$3-($C$4^2)/2+NORMSINV(AleatLivre!E187)*$C$4))</f>
        <v>641.96594283839511</v>
      </c>
      <c r="G190" s="2">
        <f>(F190*EXP($C$3-($C$4^2)/2+NORMSINV(AleatLivre!F187)*$C$4))</f>
        <v>681.58709050413427</v>
      </c>
      <c r="H190" s="2">
        <f>(G190*EXP($C$3-($C$4^2)/2+NORMSINV(AleatLivre!G187)*$C$4))</f>
        <v>729.39877347787422</v>
      </c>
      <c r="I190" s="2">
        <f>(H190*EXP($C$3-($C$4^2)/2+NORMSINV(AleatLivre!H187)*$C$4))</f>
        <v>758.63133280089414</v>
      </c>
      <c r="J190" s="2">
        <f>(I190*EXP($C$3-($C$4^2)/2+NORMSINV(AleatLivre!I187)*$C$4))</f>
        <v>798.83729641618959</v>
      </c>
      <c r="K190" s="2">
        <f>(J190*EXP($C$3-($C$4^2)/2+NORMSINV(AleatLivre!J187)*$C$4))</f>
        <v>870.87745062001466</v>
      </c>
      <c r="L190" s="2">
        <f>(K190*EXP($C$3-($C$4^2)/2+NORMSINV(AleatLivre!K187)*$C$4))</f>
        <v>918.69216364823171</v>
      </c>
      <c r="M190" s="2">
        <f>(L190*EXP($C$3-($C$4^2)/2+NORMSINV(AleatLivre!L187)*$C$4))</f>
        <v>962.32293157861329</v>
      </c>
      <c r="N190" s="2">
        <f>(M190*EXP($C$3-($C$4^2)/2+NORMSINV(AleatLivre!M187)*$C$4))</f>
        <v>1013.4862312432707</v>
      </c>
      <c r="O190" s="2">
        <f>(N190*EXP($C$3-($C$4^2)/2+NORMSINV(AleatLivre!N187)*$C$4))</f>
        <v>1037.8467994049556</v>
      </c>
      <c r="P190" s="2">
        <f>(O190*EXP($C$3-($C$4^2)/2+NORMSINV(AleatLivre!O187)*$C$4))</f>
        <v>1104.7427149984157</v>
      </c>
      <c r="Q190" s="2">
        <f>(P190*EXP($C$3-($C$4^2)/2+NORMSINV(AleatLivre!P187)*$C$4))</f>
        <v>1156.098751558176</v>
      </c>
      <c r="R190" s="2">
        <f>(Q190*EXP($C$3-($C$4^2)/2+NORMSINV(AleatLivre!Q187)*$C$4))</f>
        <v>1206.2533069943838</v>
      </c>
      <c r="S190" s="2">
        <f>(R190*EXP($C$3-($C$4^2)/2+NORMSINV(AleatLivre!R187)*$C$4))</f>
        <v>1214.1539110747249</v>
      </c>
      <c r="T190" s="2">
        <f>(S190*EXP($C$3-($C$4^2)/2+NORMSINV(AleatLivre!S187)*$C$4))</f>
        <v>1223.897204025438</v>
      </c>
      <c r="U190" s="2">
        <f>(T190*EXP($C$3-($C$4^2)/2+NORMSINV(AleatLivre!T187)*$C$4))</f>
        <v>1289.5192324741872</v>
      </c>
      <c r="V190" s="2">
        <f>(U190*EXP($C$3-($C$4^2)/2+NORMSINV(AleatLivre!U187)*$C$4))</f>
        <v>1388.1448998120973</v>
      </c>
    </row>
    <row r="191" spans="1:22" x14ac:dyDescent="0.25">
      <c r="A191">
        <v>186</v>
      </c>
      <c r="B191" s="2">
        <f>Plan1!$B$9</f>
        <v>500</v>
      </c>
      <c r="C191" s="2">
        <f>(B191*EXP($C$3-($C$4^2)/2+NORMSINV(AleatLivre!B188)*$C$4))</f>
        <v>517.93526992218972</v>
      </c>
      <c r="D191" s="2">
        <f>(C191*EXP($C$3-($C$4^2)/2+NORMSINV(AleatLivre!C188)*$C$4))</f>
        <v>556.14063719692365</v>
      </c>
      <c r="E191" s="2">
        <f>(D191*EXP($C$3-($C$4^2)/2+NORMSINV(AleatLivre!D188)*$C$4))</f>
        <v>588.32052084807935</v>
      </c>
      <c r="F191" s="2">
        <f>(E191*EXP($C$3-($C$4^2)/2+NORMSINV(AleatLivre!E188)*$C$4))</f>
        <v>608.30738203330918</v>
      </c>
      <c r="G191" s="2">
        <f>(F191*EXP($C$3-($C$4^2)/2+NORMSINV(AleatLivre!F188)*$C$4))</f>
        <v>640.27423758503494</v>
      </c>
      <c r="H191" s="2">
        <f>(G191*EXP($C$3-($C$4^2)/2+NORMSINV(AleatLivre!G188)*$C$4))</f>
        <v>671.74563080888572</v>
      </c>
      <c r="I191" s="2">
        <f>(H191*EXP($C$3-($C$4^2)/2+NORMSINV(AleatLivre!H188)*$C$4))</f>
        <v>704.43046460280243</v>
      </c>
      <c r="J191" s="2">
        <f>(I191*EXP($C$3-($C$4^2)/2+NORMSINV(AleatLivre!I188)*$C$4))</f>
        <v>752.64476337852909</v>
      </c>
      <c r="K191" s="2">
        <f>(J191*EXP($C$3-($C$4^2)/2+NORMSINV(AleatLivre!J188)*$C$4))</f>
        <v>818.1864556329997</v>
      </c>
      <c r="L191" s="2">
        <f>(K191*EXP($C$3-($C$4^2)/2+NORMSINV(AleatLivre!K188)*$C$4))</f>
        <v>886.63080065215433</v>
      </c>
      <c r="M191" s="2">
        <f>(L191*EXP($C$3-($C$4^2)/2+NORMSINV(AleatLivre!L188)*$C$4))</f>
        <v>923.25421780153761</v>
      </c>
      <c r="N191" s="2">
        <f>(M191*EXP($C$3-($C$4^2)/2+NORMSINV(AleatLivre!M188)*$C$4))</f>
        <v>961.09690331864533</v>
      </c>
      <c r="O191" s="2">
        <f>(N191*EXP($C$3-($C$4^2)/2+NORMSINV(AleatLivre!N188)*$C$4))</f>
        <v>983.42205137338897</v>
      </c>
      <c r="P191" s="2">
        <f>(O191*EXP($C$3-($C$4^2)/2+NORMSINV(AleatLivre!O188)*$C$4))</f>
        <v>1060.9079252019794</v>
      </c>
      <c r="Q191" s="2">
        <f>(P191*EXP($C$3-($C$4^2)/2+NORMSINV(AleatLivre!P188)*$C$4))</f>
        <v>1081.7074471306651</v>
      </c>
      <c r="R191" s="2">
        <f>(Q191*EXP($C$3-($C$4^2)/2+NORMSINV(AleatLivre!Q188)*$C$4))</f>
        <v>1182.0768198898666</v>
      </c>
      <c r="S191" s="2">
        <f>(R191*EXP($C$3-($C$4^2)/2+NORMSINV(AleatLivre!R188)*$C$4))</f>
        <v>1233.1126453292457</v>
      </c>
      <c r="T191" s="2">
        <f>(S191*EXP($C$3-($C$4^2)/2+NORMSINV(AleatLivre!S188)*$C$4))</f>
        <v>1334.1508802756362</v>
      </c>
      <c r="U191" s="2">
        <f>(T191*EXP($C$3-($C$4^2)/2+NORMSINV(AleatLivre!T188)*$C$4))</f>
        <v>1380.9482589129007</v>
      </c>
      <c r="V191" s="2">
        <f>(U191*EXP($C$3-($C$4^2)/2+NORMSINV(AleatLivre!U188)*$C$4))</f>
        <v>1417.1123745559919</v>
      </c>
    </row>
    <row r="192" spans="1:22" x14ac:dyDescent="0.25">
      <c r="A192">
        <v>187</v>
      </c>
      <c r="B192" s="2">
        <f>Plan1!$B$9</f>
        <v>500</v>
      </c>
      <c r="C192" s="2">
        <f>(B192*EXP($C$3-($C$4^2)/2+NORMSINV(AleatLivre!B189)*$C$4))</f>
        <v>519.18378659856864</v>
      </c>
      <c r="D192" s="2">
        <f>(C192*EXP($C$3-($C$4^2)/2+NORMSINV(AleatLivre!C189)*$C$4))</f>
        <v>553.22836037606078</v>
      </c>
      <c r="E192" s="2">
        <f>(D192*EXP($C$3-($C$4^2)/2+NORMSINV(AleatLivre!D189)*$C$4))</f>
        <v>567.58331052143353</v>
      </c>
      <c r="F192" s="2">
        <f>(E192*EXP($C$3-($C$4^2)/2+NORMSINV(AleatLivre!E189)*$C$4))</f>
        <v>595.37437142350018</v>
      </c>
      <c r="G192" s="2">
        <f>(F192*EXP($C$3-($C$4^2)/2+NORMSINV(AleatLivre!F189)*$C$4))</f>
        <v>610.55712874255607</v>
      </c>
      <c r="H192" s="2">
        <f>(G192*EXP($C$3-($C$4^2)/2+NORMSINV(AleatLivre!G189)*$C$4))</f>
        <v>639.68279231891347</v>
      </c>
      <c r="I192" s="2">
        <f>(H192*EXP($C$3-($C$4^2)/2+NORMSINV(AleatLivre!H189)*$C$4))</f>
        <v>677.54380911764667</v>
      </c>
      <c r="J192" s="2">
        <f>(I192*EXP($C$3-($C$4^2)/2+NORMSINV(AleatLivre!I189)*$C$4))</f>
        <v>698.61068091664345</v>
      </c>
      <c r="K192" s="2">
        <f>(J192*EXP($C$3-($C$4^2)/2+NORMSINV(AleatLivre!J189)*$C$4))</f>
        <v>743.35765844291268</v>
      </c>
      <c r="L192" s="2">
        <f>(K192*EXP($C$3-($C$4^2)/2+NORMSINV(AleatLivre!K189)*$C$4))</f>
        <v>783.14937145497606</v>
      </c>
      <c r="M192" s="2">
        <f>(L192*EXP($C$3-($C$4^2)/2+NORMSINV(AleatLivre!L189)*$C$4))</f>
        <v>827.61309860096173</v>
      </c>
      <c r="N192" s="2">
        <f>(M192*EXP($C$3-($C$4^2)/2+NORMSINV(AleatLivre!M189)*$C$4))</f>
        <v>887.55713635653444</v>
      </c>
      <c r="O192" s="2">
        <f>(N192*EXP($C$3-($C$4^2)/2+NORMSINV(AleatLivre!N189)*$C$4))</f>
        <v>909.11911974913266</v>
      </c>
      <c r="P192" s="2">
        <f>(O192*EXP($C$3-($C$4^2)/2+NORMSINV(AleatLivre!O189)*$C$4))</f>
        <v>941.99332567907845</v>
      </c>
      <c r="Q192" s="2">
        <f>(P192*EXP($C$3-($C$4^2)/2+NORMSINV(AleatLivre!P189)*$C$4))</f>
        <v>1005.1251181989617</v>
      </c>
      <c r="R192" s="2">
        <f>(Q192*EXP($C$3-($C$4^2)/2+NORMSINV(AleatLivre!Q189)*$C$4))</f>
        <v>1061.9466231289764</v>
      </c>
      <c r="S192" s="2">
        <f>(R192*EXP($C$3-($C$4^2)/2+NORMSINV(AleatLivre!R189)*$C$4))</f>
        <v>1117.0312391547407</v>
      </c>
      <c r="T192" s="2">
        <f>(S192*EXP($C$3-($C$4^2)/2+NORMSINV(AleatLivre!S189)*$C$4))</f>
        <v>1204.6899229974467</v>
      </c>
      <c r="U192" s="2">
        <f>(T192*EXP($C$3-($C$4^2)/2+NORMSINV(AleatLivre!T189)*$C$4))</f>
        <v>1275.7544841406325</v>
      </c>
      <c r="V192" s="2">
        <f>(U192*EXP($C$3-($C$4^2)/2+NORMSINV(AleatLivre!U189)*$C$4))</f>
        <v>1343.4875394306657</v>
      </c>
    </row>
    <row r="193" spans="1:22" x14ac:dyDescent="0.25">
      <c r="A193">
        <v>188</v>
      </c>
      <c r="B193" s="2">
        <f>Plan1!$B$9</f>
        <v>500</v>
      </c>
      <c r="C193" s="2">
        <f>(B193*EXP($C$3-($C$4^2)/2+NORMSINV(AleatLivre!B190)*$C$4))</f>
        <v>512.19292987402173</v>
      </c>
      <c r="D193" s="2">
        <f>(C193*EXP($C$3-($C$4^2)/2+NORMSINV(AleatLivre!C190)*$C$4))</f>
        <v>531.46701541363745</v>
      </c>
      <c r="E193" s="2">
        <f>(D193*EXP($C$3-($C$4^2)/2+NORMSINV(AleatLivre!D190)*$C$4))</f>
        <v>576.97155923227058</v>
      </c>
      <c r="F193" s="2">
        <f>(E193*EXP($C$3-($C$4^2)/2+NORMSINV(AleatLivre!E190)*$C$4))</f>
        <v>608.81000945271262</v>
      </c>
      <c r="G193" s="2">
        <f>(F193*EXP($C$3-($C$4^2)/2+NORMSINV(AleatLivre!F190)*$C$4))</f>
        <v>642.12710171590209</v>
      </c>
      <c r="H193" s="2">
        <f>(G193*EXP($C$3-($C$4^2)/2+NORMSINV(AleatLivre!G190)*$C$4))</f>
        <v>679.77936027945714</v>
      </c>
      <c r="I193" s="2">
        <f>(H193*EXP($C$3-($C$4^2)/2+NORMSINV(AleatLivre!H190)*$C$4))</f>
        <v>713.38379551087064</v>
      </c>
      <c r="J193" s="2">
        <f>(I193*EXP($C$3-($C$4^2)/2+NORMSINV(AleatLivre!I190)*$C$4))</f>
        <v>757.23220163068356</v>
      </c>
      <c r="K193" s="2">
        <f>(J193*EXP($C$3-($C$4^2)/2+NORMSINV(AleatLivre!J190)*$C$4))</f>
        <v>805.41961655652688</v>
      </c>
      <c r="L193" s="2">
        <f>(K193*EXP($C$3-($C$4^2)/2+NORMSINV(AleatLivre!K190)*$C$4))</f>
        <v>851.22736590474335</v>
      </c>
      <c r="M193" s="2">
        <f>(L193*EXP($C$3-($C$4^2)/2+NORMSINV(AleatLivre!L190)*$C$4))</f>
        <v>895.18368147626722</v>
      </c>
      <c r="N193" s="2">
        <f>(M193*EXP($C$3-($C$4^2)/2+NORMSINV(AleatLivre!M190)*$C$4))</f>
        <v>945.06093433125545</v>
      </c>
      <c r="O193" s="2">
        <f>(N193*EXP($C$3-($C$4^2)/2+NORMSINV(AleatLivre!N190)*$C$4))</f>
        <v>984.59540847759445</v>
      </c>
      <c r="P193" s="2">
        <f>(O193*EXP($C$3-($C$4^2)/2+NORMSINV(AleatLivre!O190)*$C$4))</f>
        <v>1029.1057762830937</v>
      </c>
      <c r="Q193" s="2">
        <f>(P193*EXP($C$3-($C$4^2)/2+NORMSINV(AleatLivre!P190)*$C$4))</f>
        <v>1073.9131656445045</v>
      </c>
      <c r="R193" s="2">
        <f>(Q193*EXP($C$3-($C$4^2)/2+NORMSINV(AleatLivre!Q190)*$C$4))</f>
        <v>1108.378934299441</v>
      </c>
      <c r="S193" s="2">
        <f>(R193*EXP($C$3-($C$4^2)/2+NORMSINV(AleatLivre!R190)*$C$4))</f>
        <v>1144.1767556114989</v>
      </c>
      <c r="T193" s="2">
        <f>(S193*EXP($C$3-($C$4^2)/2+NORMSINV(AleatLivre!S190)*$C$4))</f>
        <v>1215.9399347554113</v>
      </c>
      <c r="U193" s="2">
        <f>(T193*EXP($C$3-($C$4^2)/2+NORMSINV(AleatLivre!T190)*$C$4))</f>
        <v>1274.6942610244262</v>
      </c>
      <c r="V193" s="2">
        <f>(U193*EXP($C$3-($C$4^2)/2+NORMSINV(AleatLivre!U190)*$C$4))</f>
        <v>1340.2722349450889</v>
      </c>
    </row>
    <row r="194" spans="1:22" x14ac:dyDescent="0.25">
      <c r="A194">
        <v>189</v>
      </c>
      <c r="B194" s="2">
        <f>Plan1!$B$9</f>
        <v>500</v>
      </c>
      <c r="C194" s="2">
        <f>(B194*EXP($C$3-($C$4^2)/2+NORMSINV(AleatLivre!B191)*$C$4))</f>
        <v>522.14741322098314</v>
      </c>
      <c r="D194" s="2">
        <f>(C194*EXP($C$3-($C$4^2)/2+NORMSINV(AleatLivre!C191)*$C$4))</f>
        <v>553.73026739747502</v>
      </c>
      <c r="E194" s="2">
        <f>(D194*EXP($C$3-($C$4^2)/2+NORMSINV(AleatLivre!D191)*$C$4))</f>
        <v>579.66201484252633</v>
      </c>
      <c r="F194" s="2">
        <f>(E194*EXP($C$3-($C$4^2)/2+NORMSINV(AleatLivre!E191)*$C$4))</f>
        <v>600.9492804063749</v>
      </c>
      <c r="G194" s="2">
        <f>(F194*EXP($C$3-($C$4^2)/2+NORMSINV(AleatLivre!F191)*$C$4))</f>
        <v>643.29400463244053</v>
      </c>
      <c r="H194" s="2">
        <f>(G194*EXP($C$3-($C$4^2)/2+NORMSINV(AleatLivre!G191)*$C$4))</f>
        <v>676.15174570612112</v>
      </c>
      <c r="I194" s="2">
        <f>(H194*EXP($C$3-($C$4^2)/2+NORMSINV(AleatLivre!H191)*$C$4))</f>
        <v>717.99345032752728</v>
      </c>
      <c r="J194" s="2">
        <f>(I194*EXP($C$3-($C$4^2)/2+NORMSINV(AleatLivre!I191)*$C$4))</f>
        <v>739.03058584229063</v>
      </c>
      <c r="K194" s="2">
        <f>(J194*EXP($C$3-($C$4^2)/2+NORMSINV(AleatLivre!J191)*$C$4))</f>
        <v>787.29493136241069</v>
      </c>
      <c r="L194" s="2">
        <f>(K194*EXP($C$3-($C$4^2)/2+NORMSINV(AleatLivre!K191)*$C$4))</f>
        <v>888.90605890573681</v>
      </c>
      <c r="M194" s="2">
        <f>(L194*EXP($C$3-($C$4^2)/2+NORMSINV(AleatLivre!L191)*$C$4))</f>
        <v>936.43937410067269</v>
      </c>
      <c r="N194" s="2">
        <f>(M194*EXP($C$3-($C$4^2)/2+NORMSINV(AleatLivre!M191)*$C$4))</f>
        <v>971.97416671056283</v>
      </c>
      <c r="O194" s="2">
        <f>(N194*EXP($C$3-($C$4^2)/2+NORMSINV(AleatLivre!N191)*$C$4))</f>
        <v>1030.1829654345531</v>
      </c>
      <c r="P194" s="2">
        <f>(O194*EXP($C$3-($C$4^2)/2+NORMSINV(AleatLivre!O191)*$C$4))</f>
        <v>1092.8042805413152</v>
      </c>
      <c r="Q194" s="2">
        <f>(P194*EXP($C$3-($C$4^2)/2+NORMSINV(AleatLivre!P191)*$C$4))</f>
        <v>1126.2058177812</v>
      </c>
      <c r="R194" s="2">
        <f>(Q194*EXP($C$3-($C$4^2)/2+NORMSINV(AleatLivre!Q191)*$C$4))</f>
        <v>1195.1558094574382</v>
      </c>
      <c r="S194" s="2">
        <f>(R194*EXP($C$3-($C$4^2)/2+NORMSINV(AleatLivre!R191)*$C$4))</f>
        <v>1263.1293679078515</v>
      </c>
      <c r="T194" s="2">
        <f>(S194*EXP($C$3-($C$4^2)/2+NORMSINV(AleatLivre!S191)*$C$4))</f>
        <v>1328.5238127208586</v>
      </c>
      <c r="U194" s="2">
        <f>(T194*EXP($C$3-($C$4^2)/2+NORMSINV(AleatLivre!T191)*$C$4))</f>
        <v>1373.4603291712897</v>
      </c>
      <c r="V194" s="2">
        <f>(U194*EXP($C$3-($C$4^2)/2+NORMSINV(AleatLivre!U191)*$C$4))</f>
        <v>1476.4846846628332</v>
      </c>
    </row>
    <row r="195" spans="1:22" x14ac:dyDescent="0.25">
      <c r="A195">
        <v>190</v>
      </c>
      <c r="B195" s="2">
        <f>Plan1!$B$9</f>
        <v>500</v>
      </c>
      <c r="C195" s="2">
        <f>(B195*EXP($C$3-($C$4^2)/2+NORMSINV(AleatLivre!B192)*$C$4))</f>
        <v>526.50904076192933</v>
      </c>
      <c r="D195" s="2">
        <f>(C195*EXP($C$3-($C$4^2)/2+NORMSINV(AleatLivre!C192)*$C$4))</f>
        <v>553.4099375247215</v>
      </c>
      <c r="E195" s="2">
        <f>(D195*EXP($C$3-($C$4^2)/2+NORMSINV(AleatLivre!D192)*$C$4))</f>
        <v>565.4644970395226</v>
      </c>
      <c r="F195" s="2">
        <f>(E195*EXP($C$3-($C$4^2)/2+NORMSINV(AleatLivre!E192)*$C$4))</f>
        <v>565.84677657726297</v>
      </c>
      <c r="G195" s="2">
        <f>(F195*EXP($C$3-($C$4^2)/2+NORMSINV(AleatLivre!F192)*$C$4))</f>
        <v>594.1922140500875</v>
      </c>
      <c r="H195" s="2">
        <f>(G195*EXP($C$3-($C$4^2)/2+NORMSINV(AleatLivre!G192)*$C$4))</f>
        <v>608.10711240973194</v>
      </c>
      <c r="I195" s="2">
        <f>(H195*EXP($C$3-($C$4^2)/2+NORMSINV(AleatLivre!H192)*$C$4))</f>
        <v>618.70247140653476</v>
      </c>
      <c r="J195" s="2">
        <f>(I195*EXP($C$3-($C$4^2)/2+NORMSINV(AleatLivre!I192)*$C$4))</f>
        <v>650.63315142249405</v>
      </c>
      <c r="K195" s="2">
        <f>(J195*EXP($C$3-($C$4^2)/2+NORMSINV(AleatLivre!J192)*$C$4))</f>
        <v>697.26272941976777</v>
      </c>
      <c r="L195" s="2">
        <f>(K195*EXP($C$3-($C$4^2)/2+NORMSINV(AleatLivre!K192)*$C$4))</f>
        <v>739.00723546886297</v>
      </c>
      <c r="M195" s="2">
        <f>(L195*EXP($C$3-($C$4^2)/2+NORMSINV(AleatLivre!L192)*$C$4))</f>
        <v>783.63445818338505</v>
      </c>
      <c r="N195" s="2">
        <f>(M195*EXP($C$3-($C$4^2)/2+NORMSINV(AleatLivre!M192)*$C$4))</f>
        <v>835.99905368369286</v>
      </c>
      <c r="O195" s="2">
        <f>(N195*EXP($C$3-($C$4^2)/2+NORMSINV(AleatLivre!N192)*$C$4))</f>
        <v>865.76359141768762</v>
      </c>
      <c r="P195" s="2">
        <f>(O195*EXP($C$3-($C$4^2)/2+NORMSINV(AleatLivre!O192)*$C$4))</f>
        <v>881.33297536222312</v>
      </c>
      <c r="Q195" s="2">
        <f>(P195*EXP($C$3-($C$4^2)/2+NORMSINV(AleatLivre!P192)*$C$4))</f>
        <v>924.14589839313305</v>
      </c>
      <c r="R195" s="2">
        <f>(Q195*EXP($C$3-($C$4^2)/2+NORMSINV(AleatLivre!Q192)*$C$4))</f>
        <v>994.47688453241915</v>
      </c>
      <c r="S195" s="2">
        <f>(R195*EXP($C$3-($C$4^2)/2+NORMSINV(AleatLivre!R192)*$C$4))</f>
        <v>1073.4003214609938</v>
      </c>
      <c r="T195" s="2">
        <f>(S195*EXP($C$3-($C$4^2)/2+NORMSINV(AleatLivre!S192)*$C$4))</f>
        <v>1144.2972913897252</v>
      </c>
      <c r="U195" s="2">
        <f>(T195*EXP($C$3-($C$4^2)/2+NORMSINV(AleatLivre!T192)*$C$4))</f>
        <v>1186.9888011525122</v>
      </c>
      <c r="V195" s="2">
        <f>(U195*EXP($C$3-($C$4^2)/2+NORMSINV(AleatLivre!U192)*$C$4))</f>
        <v>1261.6188027034941</v>
      </c>
    </row>
    <row r="196" spans="1:22" x14ac:dyDescent="0.25">
      <c r="A196">
        <v>191</v>
      </c>
      <c r="B196" s="2">
        <f>Plan1!$B$9</f>
        <v>500</v>
      </c>
      <c r="C196" s="2">
        <f>(B196*EXP($C$3-($C$4^2)/2+NORMSINV(AleatLivre!B193)*$C$4))</f>
        <v>510.65155613286686</v>
      </c>
      <c r="D196" s="2">
        <f>(C196*EXP($C$3-($C$4^2)/2+NORMSINV(AleatLivre!C193)*$C$4))</f>
        <v>549.34052406122782</v>
      </c>
      <c r="E196" s="2">
        <f>(D196*EXP($C$3-($C$4^2)/2+NORMSINV(AleatLivre!D193)*$C$4))</f>
        <v>577.75471387133939</v>
      </c>
      <c r="F196" s="2">
        <f>(E196*EXP($C$3-($C$4^2)/2+NORMSINV(AleatLivre!E193)*$C$4))</f>
        <v>588.18773465461391</v>
      </c>
      <c r="G196" s="2">
        <f>(F196*EXP($C$3-($C$4^2)/2+NORMSINV(AleatLivre!F193)*$C$4))</f>
        <v>620.1475950921124</v>
      </c>
      <c r="H196" s="2">
        <f>(G196*EXP($C$3-($C$4^2)/2+NORMSINV(AleatLivre!G193)*$C$4))</f>
        <v>650.04237991014134</v>
      </c>
      <c r="I196" s="2">
        <f>(H196*EXP($C$3-($C$4^2)/2+NORMSINV(AleatLivre!H193)*$C$4))</f>
        <v>713.09834223718815</v>
      </c>
      <c r="J196" s="2">
        <f>(I196*EXP($C$3-($C$4^2)/2+NORMSINV(AleatLivre!I193)*$C$4))</f>
        <v>763.70209522898051</v>
      </c>
      <c r="K196" s="2">
        <f>(J196*EXP($C$3-($C$4^2)/2+NORMSINV(AleatLivre!J193)*$C$4))</f>
        <v>784.2640348571781</v>
      </c>
      <c r="L196" s="2">
        <f>(K196*EXP($C$3-($C$4^2)/2+NORMSINV(AleatLivre!K193)*$C$4))</f>
        <v>841.23076838072438</v>
      </c>
      <c r="M196" s="2">
        <f>(L196*EXP($C$3-($C$4^2)/2+NORMSINV(AleatLivre!L193)*$C$4))</f>
        <v>886.06215615120266</v>
      </c>
      <c r="N196" s="2">
        <f>(M196*EXP($C$3-($C$4^2)/2+NORMSINV(AleatLivre!M193)*$C$4))</f>
        <v>945.27002170590094</v>
      </c>
      <c r="O196" s="2">
        <f>(N196*EXP($C$3-($C$4^2)/2+NORMSINV(AleatLivre!N193)*$C$4))</f>
        <v>994.42205628485192</v>
      </c>
      <c r="P196" s="2">
        <f>(O196*EXP($C$3-($C$4^2)/2+NORMSINV(AleatLivre!O193)*$C$4))</f>
        <v>1068.1634969812219</v>
      </c>
      <c r="Q196" s="2">
        <f>(P196*EXP($C$3-($C$4^2)/2+NORMSINV(AleatLivre!P193)*$C$4))</f>
        <v>1091.1340746637545</v>
      </c>
      <c r="R196" s="2">
        <f>(Q196*EXP($C$3-($C$4^2)/2+NORMSINV(AleatLivre!Q193)*$C$4))</f>
        <v>1169.6841899671979</v>
      </c>
      <c r="S196" s="2">
        <f>(R196*EXP($C$3-($C$4^2)/2+NORMSINV(AleatLivre!R193)*$C$4))</f>
        <v>1240.0307942151319</v>
      </c>
      <c r="T196" s="2">
        <f>(S196*EXP($C$3-($C$4^2)/2+NORMSINV(AleatLivre!S193)*$C$4))</f>
        <v>1292.8306156728613</v>
      </c>
      <c r="U196" s="2">
        <f>(T196*EXP($C$3-($C$4^2)/2+NORMSINV(AleatLivre!T193)*$C$4))</f>
        <v>1349.0182359462888</v>
      </c>
      <c r="V196" s="2">
        <f>(U196*EXP($C$3-($C$4^2)/2+NORMSINV(AleatLivre!U193)*$C$4))</f>
        <v>1396.7785630606052</v>
      </c>
    </row>
    <row r="197" spans="1:22" x14ac:dyDescent="0.25">
      <c r="A197">
        <v>192</v>
      </c>
      <c r="B197" s="2">
        <f>Plan1!$B$9</f>
        <v>500</v>
      </c>
      <c r="C197" s="2">
        <f>(B197*EXP($C$3-($C$4^2)/2+NORMSINV(AleatLivre!B194)*$C$4))</f>
        <v>509.89120899962649</v>
      </c>
      <c r="D197" s="2">
        <f>(C197*EXP($C$3-($C$4^2)/2+NORMSINV(AleatLivre!C194)*$C$4))</f>
        <v>543.52137505383973</v>
      </c>
      <c r="E197" s="2">
        <f>(D197*EXP($C$3-($C$4^2)/2+NORMSINV(AleatLivre!D194)*$C$4))</f>
        <v>550.64407414527307</v>
      </c>
      <c r="F197" s="2">
        <f>(E197*EXP($C$3-($C$4^2)/2+NORMSINV(AleatLivre!E194)*$C$4))</f>
        <v>568.81911284980947</v>
      </c>
      <c r="G197" s="2">
        <f>(F197*EXP($C$3-($C$4^2)/2+NORMSINV(AleatLivre!F194)*$C$4))</f>
        <v>612.30420051100896</v>
      </c>
      <c r="H197" s="2">
        <f>(G197*EXP($C$3-($C$4^2)/2+NORMSINV(AleatLivre!G194)*$C$4))</f>
        <v>633.41573900456876</v>
      </c>
      <c r="I197" s="2">
        <f>(H197*EXP($C$3-($C$4^2)/2+NORMSINV(AleatLivre!H194)*$C$4))</f>
        <v>672.64710504635013</v>
      </c>
      <c r="J197" s="2">
        <f>(I197*EXP($C$3-($C$4^2)/2+NORMSINV(AleatLivre!I194)*$C$4))</f>
        <v>716.13912446539723</v>
      </c>
      <c r="K197" s="2">
        <f>(J197*EXP($C$3-($C$4^2)/2+NORMSINV(AleatLivre!J194)*$C$4))</f>
        <v>757.84384475214051</v>
      </c>
      <c r="L197" s="2">
        <f>(K197*EXP($C$3-($C$4^2)/2+NORMSINV(AleatLivre!K194)*$C$4))</f>
        <v>786.05766450522378</v>
      </c>
      <c r="M197" s="2">
        <f>(L197*EXP($C$3-($C$4^2)/2+NORMSINV(AleatLivre!L194)*$C$4))</f>
        <v>815.06732021631581</v>
      </c>
      <c r="N197" s="2">
        <f>(M197*EXP($C$3-($C$4^2)/2+NORMSINV(AleatLivre!M194)*$C$4))</f>
        <v>863.10838883041379</v>
      </c>
      <c r="O197" s="2">
        <f>(N197*EXP($C$3-($C$4^2)/2+NORMSINV(AleatLivre!N194)*$C$4))</f>
        <v>944.28478638995989</v>
      </c>
      <c r="P197" s="2">
        <f>(O197*EXP($C$3-($C$4^2)/2+NORMSINV(AleatLivre!O194)*$C$4))</f>
        <v>970.99874651298228</v>
      </c>
      <c r="Q197" s="2">
        <f>(P197*EXP($C$3-($C$4^2)/2+NORMSINV(AleatLivre!P194)*$C$4))</f>
        <v>1044.3026493237128</v>
      </c>
      <c r="R197" s="2">
        <f>(Q197*EXP($C$3-($C$4^2)/2+NORMSINV(AleatLivre!Q194)*$C$4))</f>
        <v>1085.9805011608366</v>
      </c>
      <c r="S197" s="2">
        <f>(R197*EXP($C$3-($C$4^2)/2+NORMSINV(AleatLivre!R194)*$C$4))</f>
        <v>1094.9295240960766</v>
      </c>
      <c r="T197" s="2">
        <f>(S197*EXP($C$3-($C$4^2)/2+NORMSINV(AleatLivre!S194)*$C$4))</f>
        <v>1139.9931400340377</v>
      </c>
      <c r="U197" s="2">
        <f>(T197*EXP($C$3-($C$4^2)/2+NORMSINV(AleatLivre!T194)*$C$4))</f>
        <v>1176.3896960714656</v>
      </c>
      <c r="V197" s="2">
        <f>(U197*EXP($C$3-($C$4^2)/2+NORMSINV(AleatLivre!U194)*$C$4))</f>
        <v>1203.8594696038415</v>
      </c>
    </row>
    <row r="198" spans="1:22" x14ac:dyDescent="0.25">
      <c r="A198">
        <v>193</v>
      </c>
      <c r="B198" s="2">
        <f>Plan1!$B$9</f>
        <v>500</v>
      </c>
      <c r="C198" s="2">
        <f>(B198*EXP($C$3-($C$4^2)/2+NORMSINV(AleatLivre!B195)*$C$4))</f>
        <v>515.10315991341986</v>
      </c>
      <c r="D198" s="2">
        <f>(C198*EXP($C$3-($C$4^2)/2+NORMSINV(AleatLivre!C195)*$C$4))</f>
        <v>527.42387249725039</v>
      </c>
      <c r="E198" s="2">
        <f>(D198*EXP($C$3-($C$4^2)/2+NORMSINV(AleatLivre!D195)*$C$4))</f>
        <v>566.95808140095892</v>
      </c>
      <c r="F198" s="2">
        <f>(E198*EXP($C$3-($C$4^2)/2+NORMSINV(AleatLivre!E195)*$C$4))</f>
        <v>592.77223135876318</v>
      </c>
      <c r="G198" s="2">
        <f>(F198*EXP($C$3-($C$4^2)/2+NORMSINV(AleatLivre!F195)*$C$4))</f>
        <v>593.19936473519135</v>
      </c>
      <c r="H198" s="2">
        <f>(G198*EXP($C$3-($C$4^2)/2+NORMSINV(AleatLivre!G195)*$C$4))</f>
        <v>629.86799287059853</v>
      </c>
      <c r="I198" s="2">
        <f>(H198*EXP($C$3-($C$4^2)/2+NORMSINV(AleatLivre!H195)*$C$4))</f>
        <v>624.83728717225097</v>
      </c>
      <c r="J198" s="2">
        <f>(I198*EXP($C$3-($C$4^2)/2+NORMSINV(AleatLivre!I195)*$C$4))</f>
        <v>643.63784506776881</v>
      </c>
      <c r="K198" s="2">
        <f>(J198*EXP($C$3-($C$4^2)/2+NORMSINV(AleatLivre!J195)*$C$4))</f>
        <v>667.46304341707582</v>
      </c>
      <c r="L198" s="2">
        <f>(K198*EXP($C$3-($C$4^2)/2+NORMSINV(AleatLivre!K195)*$C$4))</f>
        <v>723.83212844833065</v>
      </c>
      <c r="M198" s="2">
        <f>(L198*EXP($C$3-($C$4^2)/2+NORMSINV(AleatLivre!L195)*$C$4))</f>
        <v>789.86209508761749</v>
      </c>
      <c r="N198" s="2">
        <f>(M198*EXP($C$3-($C$4^2)/2+NORMSINV(AleatLivre!M195)*$C$4))</f>
        <v>850.23072670481827</v>
      </c>
      <c r="O198" s="2">
        <f>(N198*EXP($C$3-($C$4^2)/2+NORMSINV(AleatLivre!N195)*$C$4))</f>
        <v>891.04005321007821</v>
      </c>
      <c r="P198" s="2">
        <f>(O198*EXP($C$3-($C$4^2)/2+NORMSINV(AleatLivre!O195)*$C$4))</f>
        <v>924.62445438741145</v>
      </c>
      <c r="Q198" s="2">
        <f>(P198*EXP($C$3-($C$4^2)/2+NORMSINV(AleatLivre!P195)*$C$4))</f>
        <v>959.39988730746086</v>
      </c>
      <c r="R198" s="2">
        <f>(Q198*EXP($C$3-($C$4^2)/2+NORMSINV(AleatLivre!Q195)*$C$4))</f>
        <v>1017.9630611585513</v>
      </c>
      <c r="S198" s="2">
        <f>(R198*EXP($C$3-($C$4^2)/2+NORMSINV(AleatLivre!R195)*$C$4))</f>
        <v>1026.9678212081935</v>
      </c>
      <c r="T198" s="2">
        <f>(S198*EXP($C$3-($C$4^2)/2+NORMSINV(AleatLivre!S195)*$C$4))</f>
        <v>1077.3009295523289</v>
      </c>
      <c r="U198" s="2">
        <f>(T198*EXP($C$3-($C$4^2)/2+NORMSINV(AleatLivre!T195)*$C$4))</f>
        <v>1119.8502173557599</v>
      </c>
      <c r="V198" s="2">
        <f>(U198*EXP($C$3-($C$4^2)/2+NORMSINV(AleatLivre!U195)*$C$4))</f>
        <v>1199.8597492555421</v>
      </c>
    </row>
    <row r="199" spans="1:22" x14ac:dyDescent="0.25">
      <c r="A199">
        <v>194</v>
      </c>
      <c r="B199" s="2">
        <f>Plan1!$B$9</f>
        <v>500</v>
      </c>
      <c r="C199" s="2">
        <f>(B199*EXP($C$3-($C$4^2)/2+NORMSINV(AleatLivre!B196)*$C$4))</f>
        <v>527.65152134341997</v>
      </c>
      <c r="D199" s="2">
        <f>(C199*EXP($C$3-($C$4^2)/2+NORMSINV(AleatLivre!C196)*$C$4))</f>
        <v>562.54565034521625</v>
      </c>
      <c r="E199" s="2">
        <f>(D199*EXP($C$3-($C$4^2)/2+NORMSINV(AleatLivre!D196)*$C$4))</f>
        <v>583.80132109057695</v>
      </c>
      <c r="F199" s="2">
        <f>(E199*EXP($C$3-($C$4^2)/2+NORMSINV(AleatLivre!E196)*$C$4))</f>
        <v>628.91340791686491</v>
      </c>
      <c r="G199" s="2">
        <f>(F199*EXP($C$3-($C$4^2)/2+NORMSINV(AleatLivre!F196)*$C$4))</f>
        <v>653.70189843462958</v>
      </c>
      <c r="H199" s="2">
        <f>(G199*EXP($C$3-($C$4^2)/2+NORMSINV(AleatLivre!G196)*$C$4))</f>
        <v>685.67655618521644</v>
      </c>
      <c r="I199" s="2">
        <f>(H199*EXP($C$3-($C$4^2)/2+NORMSINV(AleatLivre!H196)*$C$4))</f>
        <v>720.24824520021741</v>
      </c>
      <c r="J199" s="2">
        <f>(I199*EXP($C$3-($C$4^2)/2+NORMSINV(AleatLivre!I196)*$C$4))</f>
        <v>762.79380365525628</v>
      </c>
      <c r="K199" s="2">
        <f>(J199*EXP($C$3-($C$4^2)/2+NORMSINV(AleatLivre!J196)*$C$4))</f>
        <v>795.27997560779988</v>
      </c>
      <c r="L199" s="2">
        <f>(K199*EXP($C$3-($C$4^2)/2+NORMSINV(AleatLivre!K196)*$C$4))</f>
        <v>838.96473336902307</v>
      </c>
      <c r="M199" s="2">
        <f>(L199*EXP($C$3-($C$4^2)/2+NORMSINV(AleatLivre!L196)*$C$4))</f>
        <v>876.34979961135241</v>
      </c>
      <c r="N199" s="2">
        <f>(M199*EXP($C$3-($C$4^2)/2+NORMSINV(AleatLivre!M196)*$C$4))</f>
        <v>933.34434401735029</v>
      </c>
      <c r="O199" s="2">
        <f>(N199*EXP($C$3-($C$4^2)/2+NORMSINV(AleatLivre!N196)*$C$4))</f>
        <v>966.34458109868092</v>
      </c>
      <c r="P199" s="2">
        <f>(O199*EXP($C$3-($C$4^2)/2+NORMSINV(AleatLivre!O196)*$C$4))</f>
        <v>1041.7674440202939</v>
      </c>
      <c r="Q199" s="2">
        <f>(P199*EXP($C$3-($C$4^2)/2+NORMSINV(AleatLivre!P196)*$C$4))</f>
        <v>1100.377768963813</v>
      </c>
      <c r="R199" s="2">
        <f>(Q199*EXP($C$3-($C$4^2)/2+NORMSINV(AleatLivre!Q196)*$C$4))</f>
        <v>1149.4511412026893</v>
      </c>
      <c r="S199" s="2">
        <f>(R199*EXP($C$3-($C$4^2)/2+NORMSINV(AleatLivre!R196)*$C$4))</f>
        <v>1212.0092140181032</v>
      </c>
      <c r="T199" s="2">
        <f>(S199*EXP($C$3-($C$4^2)/2+NORMSINV(AleatLivre!S196)*$C$4))</f>
        <v>1321.2181364599219</v>
      </c>
      <c r="U199" s="2">
        <f>(T199*EXP($C$3-($C$4^2)/2+NORMSINV(AleatLivre!T196)*$C$4))</f>
        <v>1429.9789837351964</v>
      </c>
      <c r="V199" s="2">
        <f>(U199*EXP($C$3-($C$4^2)/2+NORMSINV(AleatLivre!U196)*$C$4))</f>
        <v>1506.4779009405288</v>
      </c>
    </row>
    <row r="200" spans="1:22" x14ac:dyDescent="0.25">
      <c r="A200">
        <v>195</v>
      </c>
      <c r="B200" s="2">
        <f>Plan1!$B$9</f>
        <v>500</v>
      </c>
      <c r="C200" s="2">
        <f>(B200*EXP($C$3-($C$4^2)/2+NORMSINV(AleatLivre!B197)*$C$4))</f>
        <v>532.6375830896784</v>
      </c>
      <c r="D200" s="2">
        <f>(C200*EXP($C$3-($C$4^2)/2+NORMSINV(AleatLivre!C197)*$C$4))</f>
        <v>565.92765350249738</v>
      </c>
      <c r="E200" s="2">
        <f>(D200*EXP($C$3-($C$4^2)/2+NORMSINV(AleatLivre!D197)*$C$4))</f>
        <v>576.99084801149388</v>
      </c>
      <c r="F200" s="2">
        <f>(E200*EXP($C$3-($C$4^2)/2+NORMSINV(AleatLivre!E197)*$C$4))</f>
        <v>618.59065792660522</v>
      </c>
      <c r="G200" s="2">
        <f>(F200*EXP($C$3-($C$4^2)/2+NORMSINV(AleatLivre!F197)*$C$4))</f>
        <v>641.21668202577905</v>
      </c>
      <c r="H200" s="2">
        <f>(G200*EXP($C$3-($C$4^2)/2+NORMSINV(AleatLivre!G197)*$C$4))</f>
        <v>670.1747900460158</v>
      </c>
      <c r="I200" s="2">
        <f>(H200*EXP($C$3-($C$4^2)/2+NORMSINV(AleatLivre!H197)*$C$4))</f>
        <v>707.51355320119137</v>
      </c>
      <c r="J200" s="2">
        <f>(I200*EXP($C$3-($C$4^2)/2+NORMSINV(AleatLivre!I197)*$C$4))</f>
        <v>740.90335220787301</v>
      </c>
      <c r="K200" s="2">
        <f>(J200*EXP($C$3-($C$4^2)/2+NORMSINV(AleatLivre!J197)*$C$4))</f>
        <v>794.39498674759034</v>
      </c>
      <c r="L200" s="2">
        <f>(K200*EXP($C$3-($C$4^2)/2+NORMSINV(AleatLivre!K197)*$C$4))</f>
        <v>825.20321741937119</v>
      </c>
      <c r="M200" s="2">
        <f>(L200*EXP($C$3-($C$4^2)/2+NORMSINV(AleatLivre!L197)*$C$4))</f>
        <v>846.49078597783273</v>
      </c>
      <c r="N200" s="2">
        <f>(M200*EXP($C$3-($C$4^2)/2+NORMSINV(AleatLivre!M197)*$C$4))</f>
        <v>894.57865897617353</v>
      </c>
      <c r="O200" s="2">
        <f>(N200*EXP($C$3-($C$4^2)/2+NORMSINV(AleatLivre!N197)*$C$4))</f>
        <v>950.31093346383102</v>
      </c>
      <c r="P200" s="2">
        <f>(O200*EXP($C$3-($C$4^2)/2+NORMSINV(AleatLivre!O197)*$C$4))</f>
        <v>1009.9104909606332</v>
      </c>
      <c r="Q200" s="2">
        <f>(P200*EXP($C$3-($C$4^2)/2+NORMSINV(AleatLivre!P197)*$C$4))</f>
        <v>1046.0278894779897</v>
      </c>
      <c r="R200" s="2">
        <f>(Q200*EXP($C$3-($C$4^2)/2+NORMSINV(AleatLivre!Q197)*$C$4))</f>
        <v>1102.6615571205989</v>
      </c>
      <c r="S200" s="2">
        <f>(R200*EXP($C$3-($C$4^2)/2+NORMSINV(AleatLivre!R197)*$C$4))</f>
        <v>1179.5367142117286</v>
      </c>
      <c r="T200" s="2">
        <f>(S200*EXP($C$3-($C$4^2)/2+NORMSINV(AleatLivre!S197)*$C$4))</f>
        <v>1262.1621557393225</v>
      </c>
      <c r="U200" s="2">
        <f>(T200*EXP($C$3-($C$4^2)/2+NORMSINV(AleatLivre!T197)*$C$4))</f>
        <v>1340.949762423438</v>
      </c>
      <c r="V200" s="2">
        <f>(U200*EXP($C$3-($C$4^2)/2+NORMSINV(AleatLivre!U197)*$C$4))</f>
        <v>1417.2184399679127</v>
      </c>
    </row>
    <row r="201" spans="1:22" x14ac:dyDescent="0.25">
      <c r="A201">
        <v>196</v>
      </c>
      <c r="B201" s="2">
        <f>Plan1!$B$9</f>
        <v>500</v>
      </c>
      <c r="C201" s="2">
        <f>(B201*EXP($C$3-($C$4^2)/2+NORMSINV(AleatLivre!B198)*$C$4))</f>
        <v>522.28312044523352</v>
      </c>
      <c r="D201" s="2">
        <f>(C201*EXP($C$3-($C$4^2)/2+NORMSINV(AleatLivre!C198)*$C$4))</f>
        <v>544.5498538785165</v>
      </c>
      <c r="E201" s="2">
        <f>(D201*EXP($C$3-($C$4^2)/2+NORMSINV(AleatLivre!D198)*$C$4))</f>
        <v>571.87135728694034</v>
      </c>
      <c r="F201" s="2">
        <f>(E201*EXP($C$3-($C$4^2)/2+NORMSINV(AleatLivre!E198)*$C$4))</f>
        <v>604.92860860934104</v>
      </c>
      <c r="G201" s="2">
        <f>(F201*EXP($C$3-($C$4^2)/2+NORMSINV(AleatLivre!F198)*$C$4))</f>
        <v>617.73942256334772</v>
      </c>
      <c r="H201" s="2">
        <f>(G201*EXP($C$3-($C$4^2)/2+NORMSINV(AleatLivre!G198)*$C$4))</f>
        <v>652.97609836478898</v>
      </c>
      <c r="I201" s="2">
        <f>(H201*EXP($C$3-($C$4^2)/2+NORMSINV(AleatLivre!H198)*$C$4))</f>
        <v>689.7358577238673</v>
      </c>
      <c r="J201" s="2">
        <f>(I201*EXP($C$3-($C$4^2)/2+NORMSINV(AleatLivre!I198)*$C$4))</f>
        <v>713.48024317094416</v>
      </c>
      <c r="K201" s="2">
        <f>(J201*EXP($C$3-($C$4^2)/2+NORMSINV(AleatLivre!J198)*$C$4))</f>
        <v>737.48820915910949</v>
      </c>
      <c r="L201" s="2">
        <f>(K201*EXP($C$3-($C$4^2)/2+NORMSINV(AleatLivre!K198)*$C$4))</f>
        <v>765.02340449465305</v>
      </c>
      <c r="M201" s="2">
        <f>(L201*EXP($C$3-($C$4^2)/2+NORMSINV(AleatLivre!L198)*$C$4))</f>
        <v>826.96390014743758</v>
      </c>
      <c r="N201" s="2">
        <f>(M201*EXP($C$3-($C$4^2)/2+NORMSINV(AleatLivre!M198)*$C$4))</f>
        <v>880.33537961770014</v>
      </c>
      <c r="O201" s="2">
        <f>(N201*EXP($C$3-($C$4^2)/2+NORMSINV(AleatLivre!N198)*$C$4))</f>
        <v>920.76146841300238</v>
      </c>
      <c r="P201" s="2">
        <f>(O201*EXP($C$3-($C$4^2)/2+NORMSINV(AleatLivre!O198)*$C$4))</f>
        <v>938.89555528344317</v>
      </c>
      <c r="Q201" s="2">
        <f>(P201*EXP($C$3-($C$4^2)/2+NORMSINV(AleatLivre!P198)*$C$4))</f>
        <v>1040.3389010681474</v>
      </c>
      <c r="R201" s="2">
        <f>(Q201*EXP($C$3-($C$4^2)/2+NORMSINV(AleatLivre!Q198)*$C$4))</f>
        <v>1087.1066417232896</v>
      </c>
      <c r="S201" s="2">
        <f>(R201*EXP($C$3-($C$4^2)/2+NORMSINV(AleatLivre!R198)*$C$4))</f>
        <v>1156.2318884251247</v>
      </c>
      <c r="T201" s="2">
        <f>(S201*EXP($C$3-($C$4^2)/2+NORMSINV(AleatLivre!S198)*$C$4))</f>
        <v>1226.6203894666105</v>
      </c>
      <c r="U201" s="2">
        <f>(T201*EXP($C$3-($C$4^2)/2+NORMSINV(AleatLivre!T198)*$C$4))</f>
        <v>1294.3074535656242</v>
      </c>
      <c r="V201" s="2">
        <f>(U201*EXP($C$3-($C$4^2)/2+NORMSINV(AleatLivre!U198)*$C$4))</f>
        <v>1371.7488613699204</v>
      </c>
    </row>
    <row r="202" spans="1:22" x14ac:dyDescent="0.25">
      <c r="A202">
        <v>197</v>
      </c>
      <c r="B202" s="2">
        <f>Plan1!$B$9</f>
        <v>500</v>
      </c>
      <c r="C202" s="2">
        <f>(B202*EXP($C$3-($C$4^2)/2+NORMSINV(AleatLivre!B199)*$C$4))</f>
        <v>536.40798781073363</v>
      </c>
      <c r="D202" s="2">
        <f>(C202*EXP($C$3-($C$4^2)/2+NORMSINV(AleatLivre!C199)*$C$4))</f>
        <v>552.37538996215051</v>
      </c>
      <c r="E202" s="2">
        <f>(D202*EXP($C$3-($C$4^2)/2+NORMSINV(AleatLivre!D199)*$C$4))</f>
        <v>571.25466366370927</v>
      </c>
      <c r="F202" s="2">
        <f>(E202*EXP($C$3-($C$4^2)/2+NORMSINV(AleatLivre!E199)*$C$4))</f>
        <v>595.40821734681322</v>
      </c>
      <c r="G202" s="2">
        <f>(F202*EXP($C$3-($C$4^2)/2+NORMSINV(AleatLivre!F199)*$C$4))</f>
        <v>615.36189675217497</v>
      </c>
      <c r="H202" s="2">
        <f>(G202*EXP($C$3-($C$4^2)/2+NORMSINV(AleatLivre!G199)*$C$4))</f>
        <v>660.88764463260782</v>
      </c>
      <c r="I202" s="2">
        <f>(H202*EXP($C$3-($C$4^2)/2+NORMSINV(AleatLivre!H199)*$C$4))</f>
        <v>693.89925558134678</v>
      </c>
      <c r="J202" s="2">
        <f>(I202*EXP($C$3-($C$4^2)/2+NORMSINV(AleatLivre!I199)*$C$4))</f>
        <v>757.31670129176075</v>
      </c>
      <c r="K202" s="2">
        <f>(J202*EXP($C$3-($C$4^2)/2+NORMSINV(AleatLivre!J199)*$C$4))</f>
        <v>810.00214694423016</v>
      </c>
      <c r="L202" s="2">
        <f>(K202*EXP($C$3-($C$4^2)/2+NORMSINV(AleatLivre!K199)*$C$4))</f>
        <v>840.27507160396851</v>
      </c>
      <c r="M202" s="2">
        <f>(L202*EXP($C$3-($C$4^2)/2+NORMSINV(AleatLivre!L199)*$C$4))</f>
        <v>866.66800895219978</v>
      </c>
      <c r="N202" s="2">
        <f>(M202*EXP($C$3-($C$4^2)/2+NORMSINV(AleatLivre!M199)*$C$4))</f>
        <v>925.43182794437803</v>
      </c>
      <c r="O202" s="2">
        <f>(N202*EXP($C$3-($C$4^2)/2+NORMSINV(AleatLivre!N199)*$C$4))</f>
        <v>954.74932611382042</v>
      </c>
      <c r="P202" s="2">
        <f>(O202*EXP($C$3-($C$4^2)/2+NORMSINV(AleatLivre!O199)*$C$4))</f>
        <v>997.87599946441946</v>
      </c>
      <c r="Q202" s="2">
        <f>(P202*EXP($C$3-($C$4^2)/2+NORMSINV(AleatLivre!P199)*$C$4))</f>
        <v>1052.1855929092469</v>
      </c>
      <c r="R202" s="2">
        <f>(Q202*EXP($C$3-($C$4^2)/2+NORMSINV(AleatLivre!Q199)*$C$4))</f>
        <v>1070.9541711814745</v>
      </c>
      <c r="S202" s="2">
        <f>(R202*EXP($C$3-($C$4^2)/2+NORMSINV(AleatLivre!R199)*$C$4))</f>
        <v>1135.8702548203933</v>
      </c>
      <c r="T202" s="2">
        <f>(S202*EXP($C$3-($C$4^2)/2+NORMSINV(AleatLivre!S199)*$C$4))</f>
        <v>1169.1114328568399</v>
      </c>
      <c r="U202" s="2">
        <f>(T202*EXP($C$3-($C$4^2)/2+NORMSINV(AleatLivre!T199)*$C$4))</f>
        <v>1203.8592169479423</v>
      </c>
      <c r="V202" s="2">
        <f>(U202*EXP($C$3-($C$4^2)/2+NORMSINV(AleatLivre!U199)*$C$4))</f>
        <v>1226.9618975553083</v>
      </c>
    </row>
    <row r="203" spans="1:22" x14ac:dyDescent="0.25">
      <c r="A203">
        <v>198</v>
      </c>
      <c r="B203" s="2">
        <f>Plan1!$B$9</f>
        <v>500</v>
      </c>
      <c r="C203" s="2">
        <f>(B203*EXP($C$3-($C$4^2)/2+NORMSINV(AleatLivre!B200)*$C$4))</f>
        <v>508.57946035727161</v>
      </c>
      <c r="D203" s="2">
        <f>(C203*EXP($C$3-($C$4^2)/2+NORMSINV(AleatLivre!C200)*$C$4))</f>
        <v>534.23631540326551</v>
      </c>
      <c r="E203" s="2">
        <f>(D203*EXP($C$3-($C$4^2)/2+NORMSINV(AleatLivre!D200)*$C$4))</f>
        <v>552.6792084760192</v>
      </c>
      <c r="F203" s="2">
        <f>(E203*EXP($C$3-($C$4^2)/2+NORMSINV(AleatLivre!E200)*$C$4))</f>
        <v>585.92165167817006</v>
      </c>
      <c r="G203" s="2">
        <f>(F203*EXP($C$3-($C$4^2)/2+NORMSINV(AleatLivre!F200)*$C$4))</f>
        <v>631.06932556683626</v>
      </c>
      <c r="H203" s="2">
        <f>(G203*EXP($C$3-($C$4^2)/2+NORMSINV(AleatLivre!G200)*$C$4))</f>
        <v>677.74094133670633</v>
      </c>
      <c r="I203" s="2">
        <f>(H203*EXP($C$3-($C$4^2)/2+NORMSINV(AleatLivre!H200)*$C$4))</f>
        <v>715.58578105133643</v>
      </c>
      <c r="J203" s="2">
        <f>(I203*EXP($C$3-($C$4^2)/2+NORMSINV(AleatLivre!I200)*$C$4))</f>
        <v>745.99809678763847</v>
      </c>
      <c r="K203" s="2">
        <f>(J203*EXP($C$3-($C$4^2)/2+NORMSINV(AleatLivre!J200)*$C$4))</f>
        <v>786.28318204855145</v>
      </c>
      <c r="L203" s="2">
        <f>(K203*EXP($C$3-($C$4^2)/2+NORMSINV(AleatLivre!K200)*$C$4))</f>
        <v>832.00670512879196</v>
      </c>
      <c r="M203" s="2">
        <f>(L203*EXP($C$3-($C$4^2)/2+NORMSINV(AleatLivre!L200)*$C$4))</f>
        <v>883.23946710960411</v>
      </c>
      <c r="N203" s="2">
        <f>(M203*EXP($C$3-($C$4^2)/2+NORMSINV(AleatLivre!M200)*$C$4))</f>
        <v>909.72903125560299</v>
      </c>
      <c r="O203" s="2">
        <f>(N203*EXP($C$3-($C$4^2)/2+NORMSINV(AleatLivre!N200)*$C$4))</f>
        <v>962.03189935837202</v>
      </c>
      <c r="P203" s="2">
        <f>(O203*EXP($C$3-($C$4^2)/2+NORMSINV(AleatLivre!O200)*$C$4))</f>
        <v>1029.556257546597</v>
      </c>
      <c r="Q203" s="2">
        <f>(P203*EXP($C$3-($C$4^2)/2+NORMSINV(AleatLivre!P200)*$C$4))</f>
        <v>1096.7053713073979</v>
      </c>
      <c r="R203" s="2">
        <f>(Q203*EXP($C$3-($C$4^2)/2+NORMSINV(AleatLivre!Q200)*$C$4))</f>
        <v>1148.8800489577668</v>
      </c>
      <c r="S203" s="2">
        <f>(R203*EXP($C$3-($C$4^2)/2+NORMSINV(AleatLivre!R200)*$C$4))</f>
        <v>1171.1993314581925</v>
      </c>
      <c r="T203" s="2">
        <f>(S203*EXP($C$3-($C$4^2)/2+NORMSINV(AleatLivre!S200)*$C$4))</f>
        <v>1260.0283419835494</v>
      </c>
      <c r="U203" s="2">
        <f>(T203*EXP($C$3-($C$4^2)/2+NORMSINV(AleatLivre!T200)*$C$4))</f>
        <v>1338.5879611180526</v>
      </c>
      <c r="V203" s="2">
        <f>(U203*EXP($C$3-($C$4^2)/2+NORMSINV(AleatLivre!U200)*$C$4))</f>
        <v>1420.7502247019274</v>
      </c>
    </row>
    <row r="204" spans="1:22" x14ac:dyDescent="0.25">
      <c r="A204">
        <v>199</v>
      </c>
      <c r="B204" s="2">
        <f>Plan1!$B$9</f>
        <v>500</v>
      </c>
      <c r="C204" s="2">
        <f>(B204*EXP($C$3-($C$4^2)/2+NORMSINV(AleatLivre!B201)*$C$4))</f>
        <v>510.24847282412588</v>
      </c>
      <c r="D204" s="2">
        <f>(C204*EXP($C$3-($C$4^2)/2+NORMSINV(AleatLivre!C201)*$C$4))</f>
        <v>530.71916201365889</v>
      </c>
      <c r="E204" s="2">
        <f>(D204*EXP($C$3-($C$4^2)/2+NORMSINV(AleatLivre!D201)*$C$4))</f>
        <v>578.74626521422795</v>
      </c>
      <c r="F204" s="2">
        <f>(E204*EXP($C$3-($C$4^2)/2+NORMSINV(AleatLivre!E201)*$C$4))</f>
        <v>601.98458280749946</v>
      </c>
      <c r="G204" s="2">
        <f>(F204*EXP($C$3-($C$4^2)/2+NORMSINV(AleatLivre!F201)*$C$4))</f>
        <v>650.70383453052864</v>
      </c>
      <c r="H204" s="2">
        <f>(G204*EXP($C$3-($C$4^2)/2+NORMSINV(AleatLivre!G201)*$C$4))</f>
        <v>687.31699448704001</v>
      </c>
      <c r="I204" s="2">
        <f>(H204*EXP($C$3-($C$4^2)/2+NORMSINV(AleatLivre!H201)*$C$4))</f>
        <v>709.55120404243326</v>
      </c>
      <c r="J204" s="2">
        <f>(I204*EXP($C$3-($C$4^2)/2+NORMSINV(AleatLivre!I201)*$C$4))</f>
        <v>735.97020177693832</v>
      </c>
      <c r="K204" s="2">
        <f>(J204*EXP($C$3-($C$4^2)/2+NORMSINV(AleatLivre!J201)*$C$4))</f>
        <v>755.76219244400272</v>
      </c>
      <c r="L204" s="2">
        <f>(K204*EXP($C$3-($C$4^2)/2+NORMSINV(AleatLivre!K201)*$C$4))</f>
        <v>780.38777939130148</v>
      </c>
      <c r="M204" s="2">
        <f>(L204*EXP($C$3-($C$4^2)/2+NORMSINV(AleatLivre!L201)*$C$4))</f>
        <v>814.45400470016136</v>
      </c>
      <c r="N204" s="2">
        <f>(M204*EXP($C$3-($C$4^2)/2+NORMSINV(AleatLivre!M201)*$C$4))</f>
        <v>840.54359673501222</v>
      </c>
      <c r="O204" s="2">
        <f>(N204*EXP($C$3-($C$4^2)/2+NORMSINV(AleatLivre!N201)*$C$4))</f>
        <v>884.06959845399342</v>
      </c>
      <c r="P204" s="2">
        <f>(O204*EXP($C$3-($C$4^2)/2+NORMSINV(AleatLivre!O201)*$C$4))</f>
        <v>918.47284739176075</v>
      </c>
      <c r="Q204" s="2">
        <f>(P204*EXP($C$3-($C$4^2)/2+NORMSINV(AleatLivre!P201)*$C$4))</f>
        <v>955.11750499182745</v>
      </c>
      <c r="R204" s="2">
        <f>(Q204*EXP($C$3-($C$4^2)/2+NORMSINV(AleatLivre!Q201)*$C$4))</f>
        <v>987.7478165096087</v>
      </c>
      <c r="S204" s="2">
        <f>(R204*EXP($C$3-($C$4^2)/2+NORMSINV(AleatLivre!R201)*$C$4))</f>
        <v>1020.4553351464177</v>
      </c>
      <c r="T204" s="2">
        <f>(S204*EXP($C$3-($C$4^2)/2+NORMSINV(AleatLivre!S201)*$C$4))</f>
        <v>1054.740321766476</v>
      </c>
      <c r="U204" s="2">
        <f>(T204*EXP($C$3-($C$4^2)/2+NORMSINV(AleatLivre!T201)*$C$4))</f>
        <v>1096.8159693011387</v>
      </c>
      <c r="V204" s="2">
        <f>(U204*EXP($C$3-($C$4^2)/2+NORMSINV(AleatLivre!U201)*$C$4))</f>
        <v>1117.2340465439363</v>
      </c>
    </row>
    <row r="205" spans="1:22" x14ac:dyDescent="0.25">
      <c r="A205">
        <v>200</v>
      </c>
      <c r="B205" s="2">
        <f>Plan1!$B$9</f>
        <v>500</v>
      </c>
      <c r="C205" s="2">
        <f>(B205*EXP($C$3-($C$4^2)/2+NORMSINV(AleatLivre!B202)*$C$4))</f>
        <v>536.69990862508632</v>
      </c>
      <c r="D205" s="2">
        <f>(C205*EXP($C$3-($C$4^2)/2+NORMSINV(AleatLivre!C202)*$C$4))</f>
        <v>580.05935054122597</v>
      </c>
      <c r="E205" s="2">
        <f>(D205*EXP($C$3-($C$4^2)/2+NORMSINV(AleatLivre!D202)*$C$4))</f>
        <v>619.83990665527836</v>
      </c>
      <c r="F205" s="2">
        <f>(E205*EXP($C$3-($C$4^2)/2+NORMSINV(AleatLivre!E202)*$C$4))</f>
        <v>644.40472048840149</v>
      </c>
      <c r="G205" s="2">
        <f>(F205*EXP($C$3-($C$4^2)/2+NORMSINV(AleatLivre!F202)*$C$4))</f>
        <v>672.13363929964009</v>
      </c>
      <c r="H205" s="2">
        <f>(G205*EXP($C$3-($C$4^2)/2+NORMSINV(AleatLivre!G202)*$C$4))</f>
        <v>696.32289241820922</v>
      </c>
      <c r="I205" s="2">
        <f>(H205*EXP($C$3-($C$4^2)/2+NORMSINV(AleatLivre!H202)*$C$4))</f>
        <v>704.52756758431474</v>
      </c>
      <c r="J205" s="2">
        <f>(I205*EXP($C$3-($C$4^2)/2+NORMSINV(AleatLivre!I202)*$C$4))</f>
        <v>730.06809266491496</v>
      </c>
      <c r="K205" s="2">
        <f>(J205*EXP($C$3-($C$4^2)/2+NORMSINV(AleatLivre!J202)*$C$4))</f>
        <v>773.4757394979215</v>
      </c>
      <c r="L205" s="2">
        <f>(K205*EXP($C$3-($C$4^2)/2+NORMSINV(AleatLivre!K202)*$C$4))</f>
        <v>797.54056412648026</v>
      </c>
      <c r="M205" s="2">
        <f>(L205*EXP($C$3-($C$4^2)/2+NORMSINV(AleatLivre!L202)*$C$4))</f>
        <v>851.14293926698429</v>
      </c>
      <c r="N205" s="2">
        <f>(M205*EXP($C$3-($C$4^2)/2+NORMSINV(AleatLivre!M202)*$C$4))</f>
        <v>843.36258481638879</v>
      </c>
      <c r="O205" s="2">
        <f>(N205*EXP($C$3-($C$4^2)/2+NORMSINV(AleatLivre!N202)*$C$4))</f>
        <v>831.24469307481195</v>
      </c>
      <c r="P205" s="2">
        <f>(O205*EXP($C$3-($C$4^2)/2+NORMSINV(AleatLivre!O202)*$C$4))</f>
        <v>835.33668654792086</v>
      </c>
      <c r="Q205" s="2">
        <f>(P205*EXP($C$3-($C$4^2)/2+NORMSINV(AleatLivre!P202)*$C$4))</f>
        <v>888.2622408100674</v>
      </c>
      <c r="R205" s="2">
        <f>(Q205*EXP($C$3-($C$4^2)/2+NORMSINV(AleatLivre!Q202)*$C$4))</f>
        <v>933.10844518765271</v>
      </c>
      <c r="S205" s="2">
        <f>(R205*EXP($C$3-($C$4^2)/2+NORMSINV(AleatLivre!R202)*$C$4))</f>
        <v>986.01595662737202</v>
      </c>
      <c r="T205" s="2">
        <f>(S205*EXP($C$3-($C$4^2)/2+NORMSINV(AleatLivre!S202)*$C$4))</f>
        <v>1044.915574327888</v>
      </c>
      <c r="U205" s="2">
        <f>(T205*EXP($C$3-($C$4^2)/2+NORMSINV(AleatLivre!T202)*$C$4))</f>
        <v>1109.9628772297917</v>
      </c>
      <c r="V205" s="2">
        <f>(U205*EXP($C$3-($C$4^2)/2+NORMSINV(AleatLivre!U202)*$C$4))</f>
        <v>1192.3019350464735</v>
      </c>
    </row>
    <row r="206" spans="1:22" x14ac:dyDescent="0.25">
      <c r="A206">
        <v>201</v>
      </c>
      <c r="B206" s="2">
        <f>Plan1!$B$9</f>
        <v>500</v>
      </c>
      <c r="C206" s="2">
        <f>(B206*EXP($C$3-($C$4^2)/2+NORMSINV(AleatLivre!B203)*$C$4))</f>
        <v>530.64683972761077</v>
      </c>
      <c r="D206" s="2">
        <f>(C206*EXP($C$3-($C$4^2)/2+NORMSINV(AleatLivre!C203)*$C$4))</f>
        <v>555.92298304168696</v>
      </c>
      <c r="E206" s="2">
        <f>(D206*EXP($C$3-($C$4^2)/2+NORMSINV(AleatLivre!D203)*$C$4))</f>
        <v>601.81417900335202</v>
      </c>
      <c r="F206" s="2">
        <f>(E206*EXP($C$3-($C$4^2)/2+NORMSINV(AleatLivre!E203)*$C$4))</f>
        <v>616.72152572814628</v>
      </c>
      <c r="G206" s="2">
        <f>(F206*EXP($C$3-($C$4^2)/2+NORMSINV(AleatLivre!F203)*$C$4))</f>
        <v>652.4544380853464</v>
      </c>
      <c r="H206" s="2">
        <f>(G206*EXP($C$3-($C$4^2)/2+NORMSINV(AleatLivre!G203)*$C$4))</f>
        <v>669.5254878184528</v>
      </c>
      <c r="I206" s="2">
        <f>(H206*EXP($C$3-($C$4^2)/2+NORMSINV(AleatLivre!H203)*$C$4))</f>
        <v>700.65236070778133</v>
      </c>
      <c r="J206" s="2">
        <f>(I206*EXP($C$3-($C$4^2)/2+NORMSINV(AleatLivre!I203)*$C$4))</f>
        <v>734.39795598592139</v>
      </c>
      <c r="K206" s="2">
        <f>(J206*EXP($C$3-($C$4^2)/2+NORMSINV(AleatLivre!J203)*$C$4))</f>
        <v>777.08879743839714</v>
      </c>
      <c r="L206" s="2">
        <f>(K206*EXP($C$3-($C$4^2)/2+NORMSINV(AleatLivre!K203)*$C$4))</f>
        <v>809.47192805108591</v>
      </c>
      <c r="M206" s="2">
        <f>(L206*EXP($C$3-($C$4^2)/2+NORMSINV(AleatLivre!L203)*$C$4))</f>
        <v>846.40126944697568</v>
      </c>
      <c r="N206" s="2">
        <f>(M206*EXP($C$3-($C$4^2)/2+NORMSINV(AleatLivre!M203)*$C$4))</f>
        <v>886.75461882082334</v>
      </c>
      <c r="O206" s="2">
        <f>(N206*EXP($C$3-($C$4^2)/2+NORMSINV(AleatLivre!N203)*$C$4))</f>
        <v>938.41635947725115</v>
      </c>
      <c r="P206" s="2">
        <f>(O206*EXP($C$3-($C$4^2)/2+NORMSINV(AleatLivre!O203)*$C$4))</f>
        <v>982.25434935063447</v>
      </c>
      <c r="Q206" s="2">
        <f>(P206*EXP($C$3-($C$4^2)/2+NORMSINV(AleatLivre!P203)*$C$4))</f>
        <v>1027.251377735947</v>
      </c>
      <c r="R206" s="2">
        <f>(Q206*EXP($C$3-($C$4^2)/2+NORMSINV(AleatLivre!Q203)*$C$4))</f>
        <v>1079.4481508840529</v>
      </c>
      <c r="S206" s="2">
        <f>(R206*EXP($C$3-($C$4^2)/2+NORMSINV(AleatLivre!R203)*$C$4))</f>
        <v>1142.4506179105131</v>
      </c>
      <c r="T206" s="2">
        <f>(S206*EXP($C$3-($C$4^2)/2+NORMSINV(AleatLivre!S203)*$C$4))</f>
        <v>1172.0034187525146</v>
      </c>
      <c r="U206" s="2">
        <f>(T206*EXP($C$3-($C$4^2)/2+NORMSINV(AleatLivre!T203)*$C$4))</f>
        <v>1253.0465572775024</v>
      </c>
      <c r="V206" s="2">
        <f>(U206*EXP($C$3-($C$4^2)/2+NORMSINV(AleatLivre!U203)*$C$4))</f>
        <v>1311.2560627046796</v>
      </c>
    </row>
    <row r="207" spans="1:22" x14ac:dyDescent="0.25">
      <c r="A207">
        <v>202</v>
      </c>
      <c r="B207" s="2">
        <f>Plan1!$B$9</f>
        <v>500</v>
      </c>
      <c r="C207" s="2">
        <f>(B207*EXP($C$3-($C$4^2)/2+NORMSINV(AleatLivre!B204)*$C$4))</f>
        <v>519.9872540356406</v>
      </c>
      <c r="D207" s="2">
        <f>(C207*EXP($C$3-($C$4^2)/2+NORMSINV(AleatLivre!C204)*$C$4))</f>
        <v>543.83795361816135</v>
      </c>
      <c r="E207" s="2">
        <f>(D207*EXP($C$3-($C$4^2)/2+NORMSINV(AleatLivre!D204)*$C$4))</f>
        <v>564.89977018266359</v>
      </c>
      <c r="F207" s="2">
        <f>(E207*EXP($C$3-($C$4^2)/2+NORMSINV(AleatLivre!E204)*$C$4))</f>
        <v>602.99614050339926</v>
      </c>
      <c r="G207" s="2">
        <f>(F207*EXP($C$3-($C$4^2)/2+NORMSINV(AleatLivre!F204)*$C$4))</f>
        <v>658.81071226109998</v>
      </c>
      <c r="H207" s="2">
        <f>(G207*EXP($C$3-($C$4^2)/2+NORMSINV(AleatLivre!G204)*$C$4))</f>
        <v>710.83590236019245</v>
      </c>
      <c r="I207" s="2">
        <f>(H207*EXP($C$3-($C$4^2)/2+NORMSINV(AleatLivre!H204)*$C$4))</f>
        <v>770.90160862275309</v>
      </c>
      <c r="J207" s="2">
        <f>(I207*EXP($C$3-($C$4^2)/2+NORMSINV(AleatLivre!I204)*$C$4))</f>
        <v>852.91061881510961</v>
      </c>
      <c r="K207" s="2">
        <f>(J207*EXP($C$3-($C$4^2)/2+NORMSINV(AleatLivre!J204)*$C$4))</f>
        <v>891.74816564750506</v>
      </c>
      <c r="L207" s="2">
        <f>(K207*EXP($C$3-($C$4^2)/2+NORMSINV(AleatLivre!K204)*$C$4))</f>
        <v>951.19006971283125</v>
      </c>
      <c r="M207" s="2">
        <f>(L207*EXP($C$3-($C$4^2)/2+NORMSINV(AleatLivre!L204)*$C$4))</f>
        <v>1015.5519792766077</v>
      </c>
      <c r="N207" s="2">
        <f>(M207*EXP($C$3-($C$4^2)/2+NORMSINV(AleatLivre!M204)*$C$4))</f>
        <v>1023.4107830356345</v>
      </c>
      <c r="O207" s="2">
        <f>(N207*EXP($C$3-($C$4^2)/2+NORMSINV(AleatLivre!N204)*$C$4))</f>
        <v>1069.1798700979093</v>
      </c>
      <c r="P207" s="2">
        <f>(O207*EXP($C$3-($C$4^2)/2+NORMSINV(AleatLivre!O204)*$C$4))</f>
        <v>1160.8981662235101</v>
      </c>
      <c r="Q207" s="2">
        <f>(P207*EXP($C$3-($C$4^2)/2+NORMSINV(AleatLivre!P204)*$C$4))</f>
        <v>1204.9066732517229</v>
      </c>
      <c r="R207" s="2">
        <f>(Q207*EXP($C$3-($C$4^2)/2+NORMSINV(AleatLivre!Q204)*$C$4))</f>
        <v>1276.8465261050421</v>
      </c>
      <c r="S207" s="2">
        <f>(R207*EXP($C$3-($C$4^2)/2+NORMSINV(AleatLivre!R204)*$C$4))</f>
        <v>1357.5166338340682</v>
      </c>
      <c r="T207" s="2">
        <f>(S207*EXP($C$3-($C$4^2)/2+NORMSINV(AleatLivre!S204)*$C$4))</f>
        <v>1446.2385397604123</v>
      </c>
      <c r="U207" s="2">
        <f>(T207*EXP($C$3-($C$4^2)/2+NORMSINV(AleatLivre!T204)*$C$4))</f>
        <v>1511.4079023214167</v>
      </c>
      <c r="V207" s="2">
        <f>(U207*EXP($C$3-($C$4^2)/2+NORMSINV(AleatLivre!U204)*$C$4))</f>
        <v>1620.9251692416037</v>
      </c>
    </row>
    <row r="208" spans="1:22" x14ac:dyDescent="0.25">
      <c r="A208">
        <v>203</v>
      </c>
      <c r="B208" s="2">
        <f>Plan1!$B$9</f>
        <v>500</v>
      </c>
      <c r="C208" s="2">
        <f>(B208*EXP($C$3-($C$4^2)/2+NORMSINV(AleatLivre!B205)*$C$4))</f>
        <v>517.62011565944897</v>
      </c>
      <c r="D208" s="2">
        <f>(C208*EXP($C$3-($C$4^2)/2+NORMSINV(AleatLivre!C205)*$C$4))</f>
        <v>541.6450553739985</v>
      </c>
      <c r="E208" s="2">
        <f>(D208*EXP($C$3-($C$4^2)/2+NORMSINV(AleatLivre!D205)*$C$4))</f>
        <v>565.94776963793265</v>
      </c>
      <c r="F208" s="2">
        <f>(E208*EXP($C$3-($C$4^2)/2+NORMSINV(AleatLivre!E205)*$C$4))</f>
        <v>598.17275129301765</v>
      </c>
      <c r="G208" s="2">
        <f>(F208*EXP($C$3-($C$4^2)/2+NORMSINV(AleatLivre!F205)*$C$4))</f>
        <v>622.45373624289903</v>
      </c>
      <c r="H208" s="2">
        <f>(G208*EXP($C$3-($C$4^2)/2+NORMSINV(AleatLivre!G205)*$C$4))</f>
        <v>635.91235407964109</v>
      </c>
      <c r="I208" s="2">
        <f>(H208*EXP($C$3-($C$4^2)/2+NORMSINV(AleatLivre!H205)*$C$4))</f>
        <v>683.03325134766794</v>
      </c>
      <c r="J208" s="2">
        <f>(I208*EXP($C$3-($C$4^2)/2+NORMSINV(AleatLivre!I205)*$C$4))</f>
        <v>719.40487896437514</v>
      </c>
      <c r="K208" s="2">
        <f>(J208*EXP($C$3-($C$4^2)/2+NORMSINV(AleatLivre!J205)*$C$4))</f>
        <v>722.63715201500315</v>
      </c>
      <c r="L208" s="2">
        <f>(K208*EXP($C$3-($C$4^2)/2+NORMSINV(AleatLivre!K205)*$C$4))</f>
        <v>756.82391945838981</v>
      </c>
      <c r="M208" s="2">
        <f>(L208*EXP($C$3-($C$4^2)/2+NORMSINV(AleatLivre!L205)*$C$4))</f>
        <v>796.99824595571249</v>
      </c>
      <c r="N208" s="2">
        <f>(M208*EXP($C$3-($C$4^2)/2+NORMSINV(AleatLivre!M205)*$C$4))</f>
        <v>848.22359388249117</v>
      </c>
      <c r="O208" s="2">
        <f>(N208*EXP($C$3-($C$4^2)/2+NORMSINV(AleatLivre!N205)*$C$4))</f>
        <v>892.63789926466268</v>
      </c>
      <c r="P208" s="2">
        <f>(O208*EXP($C$3-($C$4^2)/2+NORMSINV(AleatLivre!O205)*$C$4))</f>
        <v>897.43246045622129</v>
      </c>
      <c r="Q208" s="2">
        <f>(P208*EXP($C$3-($C$4^2)/2+NORMSINV(AleatLivre!P205)*$C$4))</f>
        <v>954.00830733064561</v>
      </c>
      <c r="R208" s="2">
        <f>(Q208*EXP($C$3-($C$4^2)/2+NORMSINV(AleatLivre!Q205)*$C$4))</f>
        <v>993.10750698286893</v>
      </c>
      <c r="S208" s="2">
        <f>(R208*EXP($C$3-($C$4^2)/2+NORMSINV(AleatLivre!R205)*$C$4))</f>
        <v>1017.042515921454</v>
      </c>
      <c r="T208" s="2">
        <f>(S208*EXP($C$3-($C$4^2)/2+NORMSINV(AleatLivre!S205)*$C$4))</f>
        <v>1076.42046660603</v>
      </c>
      <c r="U208" s="2">
        <f>(T208*EXP($C$3-($C$4^2)/2+NORMSINV(AleatLivre!T205)*$C$4))</f>
        <v>1134.8611912077508</v>
      </c>
      <c r="V208" s="2">
        <f>(U208*EXP($C$3-($C$4^2)/2+NORMSINV(AleatLivre!U205)*$C$4))</f>
        <v>1207.866733752114</v>
      </c>
    </row>
    <row r="209" spans="1:22" x14ac:dyDescent="0.25">
      <c r="A209">
        <v>204</v>
      </c>
      <c r="B209" s="2">
        <f>Plan1!$B$9</f>
        <v>500</v>
      </c>
      <c r="C209" s="2">
        <f>(B209*EXP($C$3-($C$4^2)/2+NORMSINV(AleatLivre!B206)*$C$4))</f>
        <v>508.18948073798288</v>
      </c>
      <c r="D209" s="2">
        <f>(C209*EXP($C$3-($C$4^2)/2+NORMSINV(AleatLivre!C206)*$C$4))</f>
        <v>534.55650004882705</v>
      </c>
      <c r="E209" s="2">
        <f>(D209*EXP($C$3-($C$4^2)/2+NORMSINV(AleatLivre!D206)*$C$4))</f>
        <v>555.3103537715956</v>
      </c>
      <c r="F209" s="2">
        <f>(E209*EXP($C$3-($C$4^2)/2+NORMSINV(AleatLivre!E206)*$C$4))</f>
        <v>582.75750263475413</v>
      </c>
      <c r="G209" s="2">
        <f>(F209*EXP($C$3-($C$4^2)/2+NORMSINV(AleatLivre!F206)*$C$4))</f>
        <v>581.77276508125362</v>
      </c>
      <c r="H209" s="2">
        <f>(G209*EXP($C$3-($C$4^2)/2+NORMSINV(AleatLivre!G206)*$C$4))</f>
        <v>604.89341992754657</v>
      </c>
      <c r="I209" s="2">
        <f>(H209*EXP($C$3-($C$4^2)/2+NORMSINV(AleatLivre!H206)*$C$4))</f>
        <v>653.61518944783711</v>
      </c>
      <c r="J209" s="2">
        <f>(I209*EXP($C$3-($C$4^2)/2+NORMSINV(AleatLivre!I206)*$C$4))</f>
        <v>669.69218184234455</v>
      </c>
      <c r="K209" s="2">
        <f>(J209*EXP($C$3-($C$4^2)/2+NORMSINV(AleatLivre!J206)*$C$4))</f>
        <v>693.42735843794094</v>
      </c>
      <c r="L209" s="2">
        <f>(K209*EXP($C$3-($C$4^2)/2+NORMSINV(AleatLivre!K206)*$C$4))</f>
        <v>724.84838058520029</v>
      </c>
      <c r="M209" s="2">
        <f>(L209*EXP($C$3-($C$4^2)/2+NORMSINV(AleatLivre!L206)*$C$4))</f>
        <v>770.41719700289002</v>
      </c>
      <c r="N209" s="2">
        <f>(M209*EXP($C$3-($C$4^2)/2+NORMSINV(AleatLivre!M206)*$C$4))</f>
        <v>810.55560123239184</v>
      </c>
      <c r="O209" s="2">
        <f>(N209*EXP($C$3-($C$4^2)/2+NORMSINV(AleatLivre!N206)*$C$4))</f>
        <v>829.05662757403502</v>
      </c>
      <c r="P209" s="2">
        <f>(O209*EXP($C$3-($C$4^2)/2+NORMSINV(AleatLivre!O206)*$C$4))</f>
        <v>888.19524367301801</v>
      </c>
      <c r="Q209" s="2">
        <f>(P209*EXP($C$3-($C$4^2)/2+NORMSINV(AleatLivre!P206)*$C$4))</f>
        <v>914.57713493838116</v>
      </c>
      <c r="R209" s="2">
        <f>(Q209*EXP($C$3-($C$4^2)/2+NORMSINV(AleatLivre!Q206)*$C$4))</f>
        <v>996.99548118073324</v>
      </c>
      <c r="S209" s="2">
        <f>(R209*EXP($C$3-($C$4^2)/2+NORMSINV(AleatLivre!R206)*$C$4))</f>
        <v>1038.272557633727</v>
      </c>
      <c r="T209" s="2">
        <f>(S209*EXP($C$3-($C$4^2)/2+NORMSINV(AleatLivre!S206)*$C$4))</f>
        <v>1074.0688185776744</v>
      </c>
      <c r="U209" s="2">
        <f>(T209*EXP($C$3-($C$4^2)/2+NORMSINV(AleatLivre!T206)*$C$4))</f>
        <v>1124.2604867340285</v>
      </c>
      <c r="V209" s="2">
        <f>(U209*EXP($C$3-($C$4^2)/2+NORMSINV(AleatLivre!U206)*$C$4))</f>
        <v>1157.4596755269718</v>
      </c>
    </row>
    <row r="210" spans="1:22" x14ac:dyDescent="0.25">
      <c r="A210">
        <v>205</v>
      </c>
      <c r="B210" s="2">
        <f>Plan1!$B$9</f>
        <v>500</v>
      </c>
      <c r="C210" s="2">
        <f>(B210*EXP($C$3-($C$4^2)/2+NORMSINV(AleatLivre!B207)*$C$4))</f>
        <v>523.13870449277124</v>
      </c>
      <c r="D210" s="2">
        <f>(C210*EXP($C$3-($C$4^2)/2+NORMSINV(AleatLivre!C207)*$C$4))</f>
        <v>559.29496398514061</v>
      </c>
      <c r="E210" s="2">
        <f>(D210*EXP($C$3-($C$4^2)/2+NORMSINV(AleatLivre!D207)*$C$4))</f>
        <v>586.32234596235548</v>
      </c>
      <c r="F210" s="2">
        <f>(E210*EXP($C$3-($C$4^2)/2+NORMSINV(AleatLivre!E207)*$C$4))</f>
        <v>632.30493070877321</v>
      </c>
      <c r="G210" s="2">
        <f>(F210*EXP($C$3-($C$4^2)/2+NORMSINV(AleatLivre!F207)*$C$4))</f>
        <v>674.87760989803712</v>
      </c>
      <c r="H210" s="2">
        <f>(G210*EXP($C$3-($C$4^2)/2+NORMSINV(AleatLivre!G207)*$C$4))</f>
        <v>697.54189603539476</v>
      </c>
      <c r="I210" s="2">
        <f>(H210*EXP($C$3-($C$4^2)/2+NORMSINV(AleatLivre!H207)*$C$4))</f>
        <v>783.75462924181102</v>
      </c>
      <c r="J210" s="2">
        <f>(I210*EXP($C$3-($C$4^2)/2+NORMSINV(AleatLivre!I207)*$C$4))</f>
        <v>853.36841591396978</v>
      </c>
      <c r="K210" s="2">
        <f>(J210*EXP($C$3-($C$4^2)/2+NORMSINV(AleatLivre!J207)*$C$4))</f>
        <v>879.83774000688413</v>
      </c>
      <c r="L210" s="2">
        <f>(K210*EXP($C$3-($C$4^2)/2+NORMSINV(AleatLivre!K207)*$C$4))</f>
        <v>927.17077375853808</v>
      </c>
      <c r="M210" s="2">
        <f>(L210*EXP($C$3-($C$4^2)/2+NORMSINV(AleatLivre!L207)*$C$4))</f>
        <v>965.4042134219427</v>
      </c>
      <c r="N210" s="2">
        <f>(M210*EXP($C$3-($C$4^2)/2+NORMSINV(AleatLivre!M207)*$C$4))</f>
        <v>1034.1367311302536</v>
      </c>
      <c r="O210" s="2">
        <f>(N210*EXP($C$3-($C$4^2)/2+NORMSINV(AleatLivre!N207)*$C$4))</f>
        <v>1090.4461637398192</v>
      </c>
      <c r="P210" s="2">
        <f>(O210*EXP($C$3-($C$4^2)/2+NORMSINV(AleatLivre!O207)*$C$4))</f>
        <v>1188.8681753144335</v>
      </c>
      <c r="Q210" s="2">
        <f>(P210*EXP($C$3-($C$4^2)/2+NORMSINV(AleatLivre!P207)*$C$4))</f>
        <v>1289.4029295301502</v>
      </c>
      <c r="R210" s="2">
        <f>(Q210*EXP($C$3-($C$4^2)/2+NORMSINV(AleatLivre!Q207)*$C$4))</f>
        <v>1392.819766598227</v>
      </c>
      <c r="S210" s="2">
        <f>(R210*EXP($C$3-($C$4^2)/2+NORMSINV(AleatLivre!R207)*$C$4))</f>
        <v>1487.9428342862884</v>
      </c>
      <c r="T210" s="2">
        <f>(S210*EXP($C$3-($C$4^2)/2+NORMSINV(AleatLivre!S207)*$C$4))</f>
        <v>1564.9473656990797</v>
      </c>
      <c r="U210" s="2">
        <f>(T210*EXP($C$3-($C$4^2)/2+NORMSINV(AleatLivre!T207)*$C$4))</f>
        <v>1657.7211459147507</v>
      </c>
      <c r="V210" s="2">
        <f>(U210*EXP($C$3-($C$4^2)/2+NORMSINV(AleatLivre!U207)*$C$4))</f>
        <v>1754.050519012424</v>
      </c>
    </row>
    <row r="211" spans="1:22" x14ac:dyDescent="0.25">
      <c r="A211">
        <v>206</v>
      </c>
      <c r="B211" s="2">
        <f>Plan1!$B$9</f>
        <v>500</v>
      </c>
      <c r="C211" s="2">
        <f>(B211*EXP($C$3-($C$4^2)/2+NORMSINV(AleatLivre!B208)*$C$4))</f>
        <v>536.9040335258876</v>
      </c>
      <c r="D211" s="2">
        <f>(C211*EXP($C$3-($C$4^2)/2+NORMSINV(AleatLivre!C208)*$C$4))</f>
        <v>567.84349686962946</v>
      </c>
      <c r="E211" s="2">
        <f>(D211*EXP($C$3-($C$4^2)/2+NORMSINV(AleatLivre!D208)*$C$4))</f>
        <v>590.75706817841694</v>
      </c>
      <c r="F211" s="2">
        <f>(E211*EXP($C$3-($C$4^2)/2+NORMSINV(AleatLivre!E208)*$C$4))</f>
        <v>613.70104094123928</v>
      </c>
      <c r="G211" s="2">
        <f>(F211*EXP($C$3-($C$4^2)/2+NORMSINV(AleatLivre!F208)*$C$4))</f>
        <v>635.58482559258323</v>
      </c>
      <c r="H211" s="2">
        <f>(G211*EXP($C$3-($C$4^2)/2+NORMSINV(AleatLivre!G208)*$C$4))</f>
        <v>659.98543982632702</v>
      </c>
      <c r="I211" s="2">
        <f>(H211*EXP($C$3-($C$4^2)/2+NORMSINV(AleatLivre!H208)*$C$4))</f>
        <v>695.86684036623501</v>
      </c>
      <c r="J211" s="2">
        <f>(I211*EXP($C$3-($C$4^2)/2+NORMSINV(AleatLivre!I208)*$C$4))</f>
        <v>755.71958128322933</v>
      </c>
      <c r="K211" s="2">
        <f>(J211*EXP($C$3-($C$4^2)/2+NORMSINV(AleatLivre!J208)*$C$4))</f>
        <v>806.79587406375481</v>
      </c>
      <c r="L211" s="2">
        <f>(K211*EXP($C$3-($C$4^2)/2+NORMSINV(AleatLivre!K208)*$C$4))</f>
        <v>813.56047089162189</v>
      </c>
      <c r="M211" s="2">
        <f>(L211*EXP($C$3-($C$4^2)/2+NORMSINV(AleatLivre!L208)*$C$4))</f>
        <v>864.75014519865965</v>
      </c>
      <c r="N211" s="2">
        <f>(M211*EXP($C$3-($C$4^2)/2+NORMSINV(AleatLivre!M208)*$C$4))</f>
        <v>935.48079680098363</v>
      </c>
      <c r="O211" s="2">
        <f>(N211*EXP($C$3-($C$4^2)/2+NORMSINV(AleatLivre!N208)*$C$4))</f>
        <v>984.16651279278994</v>
      </c>
      <c r="P211" s="2">
        <f>(O211*EXP($C$3-($C$4^2)/2+NORMSINV(AleatLivre!O208)*$C$4))</f>
        <v>1003.9021115590715</v>
      </c>
      <c r="Q211" s="2">
        <f>(P211*EXP($C$3-($C$4^2)/2+NORMSINV(AleatLivre!P208)*$C$4))</f>
        <v>1033.7203902048484</v>
      </c>
      <c r="R211" s="2">
        <f>(Q211*EXP($C$3-($C$4^2)/2+NORMSINV(AleatLivre!Q208)*$C$4))</f>
        <v>1049.7273292114794</v>
      </c>
      <c r="S211" s="2">
        <f>(R211*EXP($C$3-($C$4^2)/2+NORMSINV(AleatLivre!R208)*$C$4))</f>
        <v>1109.9155465291215</v>
      </c>
      <c r="T211" s="2">
        <f>(S211*EXP($C$3-($C$4^2)/2+NORMSINV(AleatLivre!S208)*$C$4))</f>
        <v>1134.9006726920047</v>
      </c>
      <c r="U211" s="2">
        <f>(T211*EXP($C$3-($C$4^2)/2+NORMSINV(AleatLivre!T208)*$C$4))</f>
        <v>1160.3641329156803</v>
      </c>
      <c r="V211" s="2">
        <f>(U211*EXP($C$3-($C$4^2)/2+NORMSINV(AleatLivre!U208)*$C$4))</f>
        <v>1242.2934300695665</v>
      </c>
    </row>
    <row r="212" spans="1:22" x14ac:dyDescent="0.25">
      <c r="A212">
        <v>207</v>
      </c>
      <c r="B212" s="2">
        <f>Plan1!$B$9</f>
        <v>500</v>
      </c>
      <c r="C212" s="2">
        <f>(B212*EXP($C$3-($C$4^2)/2+NORMSINV(AleatLivre!B209)*$C$4))</f>
        <v>521.82562596925879</v>
      </c>
      <c r="D212" s="2">
        <f>(C212*EXP($C$3-($C$4^2)/2+NORMSINV(AleatLivre!C209)*$C$4))</f>
        <v>551.97955778437654</v>
      </c>
      <c r="E212" s="2">
        <f>(D212*EXP($C$3-($C$4^2)/2+NORMSINV(AleatLivre!D209)*$C$4))</f>
        <v>560.47397157936712</v>
      </c>
      <c r="F212" s="2">
        <f>(E212*EXP($C$3-($C$4^2)/2+NORMSINV(AleatLivre!E209)*$C$4))</f>
        <v>592.82247110654316</v>
      </c>
      <c r="G212" s="2">
        <f>(F212*EXP($C$3-($C$4^2)/2+NORMSINV(AleatLivre!F209)*$C$4))</f>
        <v>605.78096469658919</v>
      </c>
      <c r="H212" s="2">
        <f>(G212*EXP($C$3-($C$4^2)/2+NORMSINV(AleatLivre!G209)*$C$4))</f>
        <v>626.90911370845004</v>
      </c>
      <c r="I212" s="2">
        <f>(H212*EXP($C$3-($C$4^2)/2+NORMSINV(AleatLivre!H209)*$C$4))</f>
        <v>655.62557478597159</v>
      </c>
      <c r="J212" s="2">
        <f>(I212*EXP($C$3-($C$4^2)/2+NORMSINV(AleatLivre!I209)*$C$4))</f>
        <v>687.32909347674627</v>
      </c>
      <c r="K212" s="2">
        <f>(J212*EXP($C$3-($C$4^2)/2+NORMSINV(AleatLivre!J209)*$C$4))</f>
        <v>718.96207553708462</v>
      </c>
      <c r="L212" s="2">
        <f>(K212*EXP($C$3-($C$4^2)/2+NORMSINV(AleatLivre!K209)*$C$4))</f>
        <v>745.55742906018838</v>
      </c>
      <c r="M212" s="2">
        <f>(L212*EXP($C$3-($C$4^2)/2+NORMSINV(AleatLivre!L209)*$C$4))</f>
        <v>783.60482656119711</v>
      </c>
      <c r="N212" s="2">
        <f>(M212*EXP($C$3-($C$4^2)/2+NORMSINV(AleatLivre!M209)*$C$4))</f>
        <v>845.72849035268177</v>
      </c>
      <c r="O212" s="2">
        <f>(N212*EXP($C$3-($C$4^2)/2+NORMSINV(AleatLivre!N209)*$C$4))</f>
        <v>909.85380138093956</v>
      </c>
      <c r="P212" s="2">
        <f>(O212*EXP($C$3-($C$4^2)/2+NORMSINV(AleatLivre!O209)*$C$4))</f>
        <v>931.92105522660734</v>
      </c>
      <c r="Q212" s="2">
        <f>(P212*EXP($C$3-($C$4^2)/2+NORMSINV(AleatLivre!P209)*$C$4))</f>
        <v>944.12029547204634</v>
      </c>
      <c r="R212" s="2">
        <f>(Q212*EXP($C$3-($C$4^2)/2+NORMSINV(AleatLivre!Q209)*$C$4))</f>
        <v>973.68036763155806</v>
      </c>
      <c r="S212" s="2">
        <f>(R212*EXP($C$3-($C$4^2)/2+NORMSINV(AleatLivre!R209)*$C$4))</f>
        <v>1043.4880349203995</v>
      </c>
      <c r="T212" s="2">
        <f>(S212*EXP($C$3-($C$4^2)/2+NORMSINV(AleatLivre!S209)*$C$4))</f>
        <v>1136.3686309795964</v>
      </c>
      <c r="U212" s="2">
        <f>(T212*EXP($C$3-($C$4^2)/2+NORMSINV(AleatLivre!T209)*$C$4))</f>
        <v>1203.6487782500553</v>
      </c>
      <c r="V212" s="2">
        <f>(U212*EXP($C$3-($C$4^2)/2+NORMSINV(AleatLivre!U209)*$C$4))</f>
        <v>1293.1087646833078</v>
      </c>
    </row>
    <row r="213" spans="1:22" x14ac:dyDescent="0.25">
      <c r="A213">
        <v>208</v>
      </c>
      <c r="B213" s="2">
        <f>Plan1!$B$9</f>
        <v>500</v>
      </c>
      <c r="C213" s="2">
        <f>(B213*EXP($C$3-($C$4^2)/2+NORMSINV(AleatLivre!B210)*$C$4))</f>
        <v>528.7787272739713</v>
      </c>
      <c r="D213" s="2">
        <f>(C213*EXP($C$3-($C$4^2)/2+NORMSINV(AleatLivre!C210)*$C$4))</f>
        <v>566.41024020825739</v>
      </c>
      <c r="E213" s="2">
        <f>(D213*EXP($C$3-($C$4^2)/2+NORMSINV(AleatLivre!D210)*$C$4))</f>
        <v>584.82204367547627</v>
      </c>
      <c r="F213" s="2">
        <f>(E213*EXP($C$3-($C$4^2)/2+NORMSINV(AleatLivre!E210)*$C$4))</f>
        <v>614.47765480571468</v>
      </c>
      <c r="G213" s="2">
        <f>(F213*EXP($C$3-($C$4^2)/2+NORMSINV(AleatLivre!F210)*$C$4))</f>
        <v>646.10782592180169</v>
      </c>
      <c r="H213" s="2">
        <f>(G213*EXP($C$3-($C$4^2)/2+NORMSINV(AleatLivre!G210)*$C$4))</f>
        <v>683.85928696662825</v>
      </c>
      <c r="I213" s="2">
        <f>(H213*EXP($C$3-($C$4^2)/2+NORMSINV(AleatLivre!H210)*$C$4))</f>
        <v>707.28715850863352</v>
      </c>
      <c r="J213" s="2">
        <f>(I213*EXP($C$3-($C$4^2)/2+NORMSINV(AleatLivre!I210)*$C$4))</f>
        <v>739.34809610884793</v>
      </c>
      <c r="K213" s="2">
        <f>(J213*EXP($C$3-($C$4^2)/2+NORMSINV(AleatLivre!J210)*$C$4))</f>
        <v>761.52746842234478</v>
      </c>
      <c r="L213" s="2">
        <f>(K213*EXP($C$3-($C$4^2)/2+NORMSINV(AleatLivre!K210)*$C$4))</f>
        <v>788.08882137169962</v>
      </c>
      <c r="M213" s="2">
        <f>(L213*EXP($C$3-($C$4^2)/2+NORMSINV(AleatLivre!L210)*$C$4))</f>
        <v>813.61054151992903</v>
      </c>
      <c r="N213" s="2">
        <f>(M213*EXP($C$3-($C$4^2)/2+NORMSINV(AleatLivre!M210)*$C$4))</f>
        <v>836.01923663569255</v>
      </c>
      <c r="O213" s="2">
        <f>(N213*EXP($C$3-($C$4^2)/2+NORMSINV(AleatLivre!N210)*$C$4))</f>
        <v>861.73287032280382</v>
      </c>
      <c r="P213" s="2">
        <f>(O213*EXP($C$3-($C$4^2)/2+NORMSINV(AleatLivre!O210)*$C$4))</f>
        <v>903.79257417297515</v>
      </c>
      <c r="Q213" s="2">
        <f>(P213*EXP($C$3-($C$4^2)/2+NORMSINV(AleatLivre!P210)*$C$4))</f>
        <v>957.0238825761794</v>
      </c>
      <c r="R213" s="2">
        <f>(Q213*EXP($C$3-($C$4^2)/2+NORMSINV(AleatLivre!Q210)*$C$4))</f>
        <v>996.51898146066435</v>
      </c>
      <c r="S213" s="2">
        <f>(R213*EXP($C$3-($C$4^2)/2+NORMSINV(AleatLivre!R210)*$C$4))</f>
        <v>1028.7480048506459</v>
      </c>
      <c r="T213" s="2">
        <f>(S213*EXP($C$3-($C$4^2)/2+NORMSINV(AleatLivre!S210)*$C$4))</f>
        <v>1085.9457503763683</v>
      </c>
      <c r="U213" s="2">
        <f>(T213*EXP($C$3-($C$4^2)/2+NORMSINV(AleatLivre!T210)*$C$4))</f>
        <v>1194.1619078793067</v>
      </c>
      <c r="V213" s="2">
        <f>(U213*EXP($C$3-($C$4^2)/2+NORMSINV(AleatLivre!U210)*$C$4))</f>
        <v>1245.8757852684191</v>
      </c>
    </row>
    <row r="214" spans="1:22" x14ac:dyDescent="0.25">
      <c r="A214">
        <v>209</v>
      </c>
      <c r="B214" s="2">
        <f>Plan1!$B$9</f>
        <v>500</v>
      </c>
      <c r="C214" s="2">
        <f>(B214*EXP($C$3-($C$4^2)/2+NORMSINV(AleatLivre!B211)*$C$4))</f>
        <v>517.08110490462855</v>
      </c>
      <c r="D214" s="2">
        <f>(C214*EXP($C$3-($C$4^2)/2+NORMSINV(AleatLivre!C211)*$C$4))</f>
        <v>555.30359069543454</v>
      </c>
      <c r="E214" s="2">
        <f>(D214*EXP($C$3-($C$4^2)/2+NORMSINV(AleatLivre!D211)*$C$4))</f>
        <v>596.79462367204542</v>
      </c>
      <c r="F214" s="2">
        <f>(E214*EXP($C$3-($C$4^2)/2+NORMSINV(AleatLivre!E211)*$C$4))</f>
        <v>611.31388389239476</v>
      </c>
      <c r="G214" s="2">
        <f>(F214*EXP($C$3-($C$4^2)/2+NORMSINV(AleatLivre!F211)*$C$4))</f>
        <v>641.79887576194244</v>
      </c>
      <c r="H214" s="2">
        <f>(G214*EXP($C$3-($C$4^2)/2+NORMSINV(AleatLivre!G211)*$C$4))</f>
        <v>672.68158519471353</v>
      </c>
      <c r="I214" s="2">
        <f>(H214*EXP($C$3-($C$4^2)/2+NORMSINV(AleatLivre!H211)*$C$4))</f>
        <v>691.37295820977613</v>
      </c>
      <c r="J214" s="2">
        <f>(I214*EXP($C$3-($C$4^2)/2+NORMSINV(AleatLivre!I211)*$C$4))</f>
        <v>725.48526569925616</v>
      </c>
      <c r="K214" s="2">
        <f>(J214*EXP($C$3-($C$4^2)/2+NORMSINV(AleatLivre!J211)*$C$4))</f>
        <v>770.48458751356009</v>
      </c>
      <c r="L214" s="2">
        <f>(K214*EXP($C$3-($C$4^2)/2+NORMSINV(AleatLivre!K211)*$C$4))</f>
        <v>814.13945903456568</v>
      </c>
      <c r="M214" s="2">
        <f>(L214*EXP($C$3-($C$4^2)/2+NORMSINV(AleatLivre!L211)*$C$4))</f>
        <v>831.04918559362579</v>
      </c>
      <c r="N214" s="2">
        <f>(M214*EXP($C$3-($C$4^2)/2+NORMSINV(AleatLivre!M211)*$C$4))</f>
        <v>876.89899373879871</v>
      </c>
      <c r="O214" s="2">
        <f>(N214*EXP($C$3-($C$4^2)/2+NORMSINV(AleatLivre!N211)*$C$4))</f>
        <v>951.36696336939588</v>
      </c>
      <c r="P214" s="2">
        <f>(O214*EXP($C$3-($C$4^2)/2+NORMSINV(AleatLivre!O211)*$C$4))</f>
        <v>961.12186492085891</v>
      </c>
      <c r="Q214" s="2">
        <f>(P214*EXP($C$3-($C$4^2)/2+NORMSINV(AleatLivre!P211)*$C$4))</f>
        <v>1025.3286391336976</v>
      </c>
      <c r="R214" s="2">
        <f>(Q214*EXP($C$3-($C$4^2)/2+NORMSINV(AleatLivre!Q211)*$C$4))</f>
        <v>1052.2282849613359</v>
      </c>
      <c r="S214" s="2">
        <f>(R214*EXP($C$3-($C$4^2)/2+NORMSINV(AleatLivre!R211)*$C$4))</f>
        <v>1089.5130167946741</v>
      </c>
      <c r="T214" s="2">
        <f>(S214*EXP($C$3-($C$4^2)/2+NORMSINV(AleatLivre!S211)*$C$4))</f>
        <v>1121.8945656121589</v>
      </c>
      <c r="U214" s="2">
        <f>(T214*EXP($C$3-($C$4^2)/2+NORMSINV(AleatLivre!T211)*$C$4))</f>
        <v>1204.4348426914723</v>
      </c>
      <c r="V214" s="2">
        <f>(U214*EXP($C$3-($C$4^2)/2+NORMSINV(AleatLivre!U211)*$C$4))</f>
        <v>1313.3969783925131</v>
      </c>
    </row>
    <row r="215" spans="1:22" x14ac:dyDescent="0.25">
      <c r="A215">
        <v>210</v>
      </c>
      <c r="B215" s="2">
        <f>Plan1!$B$9</f>
        <v>500</v>
      </c>
      <c r="C215" s="2">
        <f>(B215*EXP($C$3-($C$4^2)/2+NORMSINV(AleatLivre!B212)*$C$4))</f>
        <v>524.93049803969222</v>
      </c>
      <c r="D215" s="2">
        <f>(C215*EXP($C$3-($C$4^2)/2+NORMSINV(AleatLivre!C212)*$C$4))</f>
        <v>543.01540338021402</v>
      </c>
      <c r="E215" s="2">
        <f>(D215*EXP($C$3-($C$4^2)/2+NORMSINV(AleatLivre!D212)*$C$4))</f>
        <v>562.00089153691329</v>
      </c>
      <c r="F215" s="2">
        <f>(E215*EXP($C$3-($C$4^2)/2+NORMSINV(AleatLivre!E212)*$C$4))</f>
        <v>583.96706992239183</v>
      </c>
      <c r="G215" s="2">
        <f>(F215*EXP($C$3-($C$4^2)/2+NORMSINV(AleatLivre!F212)*$C$4))</f>
        <v>618.79329422492776</v>
      </c>
      <c r="H215" s="2">
        <f>(G215*EXP($C$3-($C$4^2)/2+NORMSINV(AleatLivre!G212)*$C$4))</f>
        <v>647.08096898450003</v>
      </c>
      <c r="I215" s="2">
        <f>(H215*EXP($C$3-($C$4^2)/2+NORMSINV(AleatLivre!H212)*$C$4))</f>
        <v>690.72232371109862</v>
      </c>
      <c r="J215" s="2">
        <f>(I215*EXP($C$3-($C$4^2)/2+NORMSINV(AleatLivre!I212)*$C$4))</f>
        <v>721.22161571731522</v>
      </c>
      <c r="K215" s="2">
        <f>(J215*EXP($C$3-($C$4^2)/2+NORMSINV(AleatLivre!J212)*$C$4))</f>
        <v>762.57490774889993</v>
      </c>
      <c r="L215" s="2">
        <f>(K215*EXP($C$3-($C$4^2)/2+NORMSINV(AleatLivre!K212)*$C$4))</f>
        <v>814.28222087397955</v>
      </c>
      <c r="M215" s="2">
        <f>(L215*EXP($C$3-($C$4^2)/2+NORMSINV(AleatLivre!L212)*$C$4))</f>
        <v>868.15146607523695</v>
      </c>
      <c r="N215" s="2">
        <f>(M215*EXP($C$3-($C$4^2)/2+NORMSINV(AleatLivre!M212)*$C$4))</f>
        <v>891.37498349741088</v>
      </c>
      <c r="O215" s="2">
        <f>(N215*EXP($C$3-($C$4^2)/2+NORMSINV(AleatLivre!N212)*$C$4))</f>
        <v>930.26658403392423</v>
      </c>
      <c r="P215" s="2">
        <f>(O215*EXP($C$3-($C$4^2)/2+NORMSINV(AleatLivre!O212)*$C$4))</f>
        <v>996.61997630157384</v>
      </c>
      <c r="Q215" s="2">
        <f>(P215*EXP($C$3-($C$4^2)/2+NORMSINV(AleatLivre!P212)*$C$4))</f>
        <v>1043.544408891099</v>
      </c>
      <c r="R215" s="2">
        <f>(Q215*EXP($C$3-($C$4^2)/2+NORMSINV(AleatLivre!Q212)*$C$4))</f>
        <v>1113.5946793610822</v>
      </c>
      <c r="S215" s="2">
        <f>(R215*EXP($C$3-($C$4^2)/2+NORMSINV(AleatLivre!R212)*$C$4))</f>
        <v>1196.5863291783364</v>
      </c>
      <c r="T215" s="2">
        <f>(S215*EXP($C$3-($C$4^2)/2+NORMSINV(AleatLivre!S212)*$C$4))</f>
        <v>1258.0513095502479</v>
      </c>
      <c r="U215" s="2">
        <f>(T215*EXP($C$3-($C$4^2)/2+NORMSINV(AleatLivre!T212)*$C$4))</f>
        <v>1333.1395367381831</v>
      </c>
      <c r="V215" s="2">
        <f>(U215*EXP($C$3-($C$4^2)/2+NORMSINV(AleatLivre!U212)*$C$4))</f>
        <v>1375.0798681651213</v>
      </c>
    </row>
    <row r="216" spans="1:22" x14ac:dyDescent="0.25">
      <c r="A216">
        <v>211</v>
      </c>
      <c r="B216" s="2">
        <f>Plan1!$B$9</f>
        <v>500</v>
      </c>
      <c r="C216" s="2">
        <f>(B216*EXP($C$3-($C$4^2)/2+NORMSINV(AleatLivre!B213)*$C$4))</f>
        <v>522.7093266877057</v>
      </c>
      <c r="D216" s="2">
        <f>(C216*EXP($C$3-($C$4^2)/2+NORMSINV(AleatLivre!C213)*$C$4))</f>
        <v>564.02103357524197</v>
      </c>
      <c r="E216" s="2">
        <f>(D216*EXP($C$3-($C$4^2)/2+NORMSINV(AleatLivre!D213)*$C$4))</f>
        <v>583.77162800804933</v>
      </c>
      <c r="F216" s="2">
        <f>(E216*EXP($C$3-($C$4^2)/2+NORMSINV(AleatLivre!E213)*$C$4))</f>
        <v>610.99486199697981</v>
      </c>
      <c r="G216" s="2">
        <f>(F216*EXP($C$3-($C$4^2)/2+NORMSINV(AleatLivre!F213)*$C$4))</f>
        <v>616.85737502463724</v>
      </c>
      <c r="H216" s="2">
        <f>(G216*EXP($C$3-($C$4^2)/2+NORMSINV(AleatLivre!G213)*$C$4))</f>
        <v>657.09134343447784</v>
      </c>
      <c r="I216" s="2">
        <f>(H216*EXP($C$3-($C$4^2)/2+NORMSINV(AleatLivre!H213)*$C$4))</f>
        <v>700.23760768718603</v>
      </c>
      <c r="J216" s="2">
        <f>(I216*EXP($C$3-($C$4^2)/2+NORMSINV(AleatLivre!I213)*$C$4))</f>
        <v>751.87112298555292</v>
      </c>
      <c r="K216" s="2">
        <f>(J216*EXP($C$3-($C$4^2)/2+NORMSINV(AleatLivre!J213)*$C$4))</f>
        <v>819.74503289217068</v>
      </c>
      <c r="L216" s="2">
        <f>(K216*EXP($C$3-($C$4^2)/2+NORMSINV(AleatLivre!K213)*$C$4))</f>
        <v>846.72379323614894</v>
      </c>
      <c r="M216" s="2">
        <f>(L216*EXP($C$3-($C$4^2)/2+NORMSINV(AleatLivre!L213)*$C$4))</f>
        <v>898.89041038921505</v>
      </c>
      <c r="N216" s="2">
        <f>(M216*EXP($C$3-($C$4^2)/2+NORMSINV(AleatLivre!M213)*$C$4))</f>
        <v>951.63221742439327</v>
      </c>
      <c r="O216" s="2">
        <f>(N216*EXP($C$3-($C$4^2)/2+NORMSINV(AleatLivre!N213)*$C$4))</f>
        <v>989.04326517039124</v>
      </c>
      <c r="P216" s="2">
        <f>(O216*EXP($C$3-($C$4^2)/2+NORMSINV(AleatLivre!O213)*$C$4))</f>
        <v>1049.7777017896376</v>
      </c>
      <c r="Q216" s="2">
        <f>(P216*EXP($C$3-($C$4^2)/2+NORMSINV(AleatLivre!P213)*$C$4))</f>
        <v>1087.5768287982157</v>
      </c>
      <c r="R216" s="2">
        <f>(Q216*EXP($C$3-($C$4^2)/2+NORMSINV(AleatLivre!Q213)*$C$4))</f>
        <v>1139.1963198650928</v>
      </c>
      <c r="S216" s="2">
        <f>(R216*EXP($C$3-($C$4^2)/2+NORMSINV(AleatLivre!R213)*$C$4))</f>
        <v>1210.8189952857197</v>
      </c>
      <c r="T216" s="2">
        <f>(S216*EXP($C$3-($C$4^2)/2+NORMSINV(AleatLivre!S213)*$C$4))</f>
        <v>1290.3620004407144</v>
      </c>
      <c r="U216" s="2">
        <f>(T216*EXP($C$3-($C$4^2)/2+NORMSINV(AleatLivre!T213)*$C$4))</f>
        <v>1297.4012474950109</v>
      </c>
      <c r="V216" s="2">
        <f>(U216*EXP($C$3-($C$4^2)/2+NORMSINV(AleatLivre!U213)*$C$4))</f>
        <v>1304.4852857349772</v>
      </c>
    </row>
    <row r="217" spans="1:22" x14ac:dyDescent="0.25">
      <c r="A217">
        <v>212</v>
      </c>
      <c r="B217" s="2">
        <f>Plan1!$B$9</f>
        <v>500</v>
      </c>
      <c r="C217" s="2">
        <f>(B217*EXP($C$3-($C$4^2)/2+NORMSINV(AleatLivre!B214)*$C$4))</f>
        <v>525.1410757715314</v>
      </c>
      <c r="D217" s="2">
        <f>(C217*EXP($C$3-($C$4^2)/2+NORMSINV(AleatLivre!C214)*$C$4))</f>
        <v>557.63105940598575</v>
      </c>
      <c r="E217" s="2">
        <f>(D217*EXP($C$3-($C$4^2)/2+NORMSINV(AleatLivre!D214)*$C$4))</f>
        <v>569.75915043695704</v>
      </c>
      <c r="F217" s="2">
        <f>(E217*EXP($C$3-($C$4^2)/2+NORMSINV(AleatLivre!E214)*$C$4))</f>
        <v>607.79285418658594</v>
      </c>
      <c r="G217" s="2">
        <f>(F217*EXP($C$3-($C$4^2)/2+NORMSINV(AleatLivre!F214)*$C$4))</f>
        <v>625.25666417771185</v>
      </c>
      <c r="H217" s="2">
        <f>(G217*EXP($C$3-($C$4^2)/2+NORMSINV(AleatLivre!G214)*$C$4))</f>
        <v>661.98640551793335</v>
      </c>
      <c r="I217" s="2">
        <f>(H217*EXP($C$3-($C$4^2)/2+NORMSINV(AleatLivre!H214)*$C$4))</f>
        <v>689.53640328385529</v>
      </c>
      <c r="J217" s="2">
        <f>(I217*EXP($C$3-($C$4^2)/2+NORMSINV(AleatLivre!I214)*$C$4))</f>
        <v>722.60050473370268</v>
      </c>
      <c r="K217" s="2">
        <f>(J217*EXP($C$3-($C$4^2)/2+NORMSINV(AleatLivre!J214)*$C$4))</f>
        <v>749.51410678959928</v>
      </c>
      <c r="L217" s="2">
        <f>(K217*EXP($C$3-($C$4^2)/2+NORMSINV(AleatLivre!K214)*$C$4))</f>
        <v>795.50673799566437</v>
      </c>
      <c r="M217" s="2">
        <f>(L217*EXP($C$3-($C$4^2)/2+NORMSINV(AleatLivre!L214)*$C$4))</f>
        <v>836.02114886363165</v>
      </c>
      <c r="N217" s="2">
        <f>(M217*EXP($C$3-($C$4^2)/2+NORMSINV(AleatLivre!M214)*$C$4))</f>
        <v>845.72229053434455</v>
      </c>
      <c r="O217" s="2">
        <f>(N217*EXP($C$3-($C$4^2)/2+NORMSINV(AleatLivre!N214)*$C$4))</f>
        <v>893.70496625602061</v>
      </c>
      <c r="P217" s="2">
        <f>(O217*EXP($C$3-($C$4^2)/2+NORMSINV(AleatLivre!O214)*$C$4))</f>
        <v>946.84442851412405</v>
      </c>
      <c r="Q217" s="2">
        <f>(P217*EXP($C$3-($C$4^2)/2+NORMSINV(AleatLivre!P214)*$C$4))</f>
        <v>970.46943599762722</v>
      </c>
      <c r="R217" s="2">
        <f>(Q217*EXP($C$3-($C$4^2)/2+NORMSINV(AleatLivre!Q214)*$C$4))</f>
        <v>1031.181330358806</v>
      </c>
      <c r="S217" s="2">
        <f>(R217*EXP($C$3-($C$4^2)/2+NORMSINV(AleatLivre!R214)*$C$4))</f>
        <v>1072.8324877665293</v>
      </c>
      <c r="T217" s="2">
        <f>(S217*EXP($C$3-($C$4^2)/2+NORMSINV(AleatLivre!S214)*$C$4))</f>
        <v>1122.1048208586617</v>
      </c>
      <c r="U217" s="2">
        <f>(T217*EXP($C$3-($C$4^2)/2+NORMSINV(AleatLivre!T214)*$C$4))</f>
        <v>1216.9269449773651</v>
      </c>
      <c r="V217" s="2">
        <f>(U217*EXP($C$3-($C$4^2)/2+NORMSINV(AleatLivre!U214)*$C$4))</f>
        <v>1272.6950722132999</v>
      </c>
    </row>
    <row r="218" spans="1:22" x14ac:dyDescent="0.25">
      <c r="A218">
        <v>213</v>
      </c>
      <c r="B218" s="2">
        <f>Plan1!$B$9</f>
        <v>500</v>
      </c>
      <c r="C218" s="2">
        <f>(B218*EXP($C$3-($C$4^2)/2+NORMSINV(AleatLivre!B215)*$C$4))</f>
        <v>502.0167639198051</v>
      </c>
      <c r="D218" s="2">
        <f>(C218*EXP($C$3-($C$4^2)/2+NORMSINV(AleatLivre!C215)*$C$4))</f>
        <v>520.55683904331488</v>
      </c>
      <c r="E218" s="2">
        <f>(D218*EXP($C$3-($C$4^2)/2+NORMSINV(AleatLivre!D215)*$C$4))</f>
        <v>548.39470109558044</v>
      </c>
      <c r="F218" s="2">
        <f>(E218*EXP($C$3-($C$4^2)/2+NORMSINV(AleatLivre!E215)*$C$4))</f>
        <v>573.09201747815803</v>
      </c>
      <c r="G218" s="2">
        <f>(F218*EXP($C$3-($C$4^2)/2+NORMSINV(AleatLivre!F215)*$C$4))</f>
        <v>595.42841208159007</v>
      </c>
      <c r="H218" s="2">
        <f>(G218*EXP($C$3-($C$4^2)/2+NORMSINV(AleatLivre!G215)*$C$4))</f>
        <v>615.17578278685289</v>
      </c>
      <c r="I218" s="2">
        <f>(H218*EXP($C$3-($C$4^2)/2+NORMSINV(AleatLivre!H215)*$C$4))</f>
        <v>645.6006181538587</v>
      </c>
      <c r="J218" s="2">
        <f>(I218*EXP($C$3-($C$4^2)/2+NORMSINV(AleatLivre!I215)*$C$4))</f>
        <v>649.6131539573106</v>
      </c>
      <c r="K218" s="2">
        <f>(J218*EXP($C$3-($C$4^2)/2+NORMSINV(AleatLivre!J215)*$C$4))</f>
        <v>720.89914295205926</v>
      </c>
      <c r="L218" s="2">
        <f>(K218*EXP($C$3-($C$4^2)/2+NORMSINV(AleatLivre!K215)*$C$4))</f>
        <v>758.13254896984211</v>
      </c>
      <c r="M218" s="2">
        <f>(L218*EXP($C$3-($C$4^2)/2+NORMSINV(AleatLivre!L215)*$C$4))</f>
        <v>777.9340265524944</v>
      </c>
      <c r="N218" s="2">
        <f>(M218*EXP($C$3-($C$4^2)/2+NORMSINV(AleatLivre!M215)*$C$4))</f>
        <v>803.49706967033353</v>
      </c>
      <c r="O218" s="2">
        <f>(N218*EXP($C$3-($C$4^2)/2+NORMSINV(AleatLivre!N215)*$C$4))</f>
        <v>818.2782785096698</v>
      </c>
      <c r="P218" s="2">
        <f>(O218*EXP($C$3-($C$4^2)/2+NORMSINV(AleatLivre!O215)*$C$4))</f>
        <v>829.86972023610213</v>
      </c>
      <c r="Q218" s="2">
        <f>(P218*EXP($C$3-($C$4^2)/2+NORMSINV(AleatLivre!P215)*$C$4))</f>
        <v>855.57961743492376</v>
      </c>
      <c r="R218" s="2">
        <f>(Q218*EXP($C$3-($C$4^2)/2+NORMSINV(AleatLivre!Q215)*$C$4))</f>
        <v>909.15052687168713</v>
      </c>
      <c r="S218" s="2">
        <f>(R218*EXP($C$3-($C$4^2)/2+NORMSINV(AleatLivre!R215)*$C$4))</f>
        <v>949.92435565662015</v>
      </c>
      <c r="T218" s="2">
        <f>(S218*EXP($C$3-($C$4^2)/2+NORMSINV(AleatLivre!S215)*$C$4))</f>
        <v>1000.5281814862013</v>
      </c>
      <c r="U218" s="2">
        <f>(T218*EXP($C$3-($C$4^2)/2+NORMSINV(AleatLivre!T215)*$C$4))</f>
        <v>1043.1115479195987</v>
      </c>
      <c r="V218" s="2">
        <f>(U218*EXP($C$3-($C$4^2)/2+NORMSINV(AleatLivre!U215)*$C$4))</f>
        <v>1087.7988363425839</v>
      </c>
    </row>
    <row r="219" spans="1:22" x14ac:dyDescent="0.25">
      <c r="A219">
        <v>214</v>
      </c>
      <c r="B219" s="2">
        <f>Plan1!$B$9</f>
        <v>500</v>
      </c>
      <c r="C219" s="2">
        <f>(B219*EXP($C$3-($C$4^2)/2+NORMSINV(AleatLivre!B216)*$C$4))</f>
        <v>511.69900326542438</v>
      </c>
      <c r="D219" s="2">
        <f>(C219*EXP($C$3-($C$4^2)/2+NORMSINV(AleatLivre!C216)*$C$4))</f>
        <v>534.56966327704129</v>
      </c>
      <c r="E219" s="2">
        <f>(D219*EXP($C$3-($C$4^2)/2+NORMSINV(AleatLivre!D216)*$C$4))</f>
        <v>552.92946363495446</v>
      </c>
      <c r="F219" s="2">
        <f>(E219*EXP($C$3-($C$4^2)/2+NORMSINV(AleatLivre!E216)*$C$4))</f>
        <v>586.33931356572725</v>
      </c>
      <c r="G219" s="2">
        <f>(F219*EXP($C$3-($C$4^2)/2+NORMSINV(AleatLivre!F216)*$C$4))</f>
        <v>630.07602172493273</v>
      </c>
      <c r="H219" s="2">
        <f>(G219*EXP($C$3-($C$4^2)/2+NORMSINV(AleatLivre!G216)*$C$4))</f>
        <v>645.97599634661231</v>
      </c>
      <c r="I219" s="2">
        <f>(H219*EXP($C$3-($C$4^2)/2+NORMSINV(AleatLivre!H216)*$C$4))</f>
        <v>665.51035799552187</v>
      </c>
      <c r="J219" s="2">
        <f>(I219*EXP($C$3-($C$4^2)/2+NORMSINV(AleatLivre!I216)*$C$4))</f>
        <v>703.16112972237272</v>
      </c>
      <c r="K219" s="2">
        <f>(J219*EXP($C$3-($C$4^2)/2+NORMSINV(AleatLivre!J216)*$C$4))</f>
        <v>750.6618951217597</v>
      </c>
      <c r="L219" s="2">
        <f>(K219*EXP($C$3-($C$4^2)/2+NORMSINV(AleatLivre!K216)*$C$4))</f>
        <v>810.68296222544677</v>
      </c>
      <c r="M219" s="2">
        <f>(L219*EXP($C$3-($C$4^2)/2+NORMSINV(AleatLivre!L216)*$C$4))</f>
        <v>866.3574729904991</v>
      </c>
      <c r="N219" s="2">
        <f>(M219*EXP($C$3-($C$4^2)/2+NORMSINV(AleatLivre!M216)*$C$4))</f>
        <v>896.62033127750328</v>
      </c>
      <c r="O219" s="2">
        <f>(N219*EXP($C$3-($C$4^2)/2+NORMSINV(AleatLivre!N216)*$C$4))</f>
        <v>949.77803175353301</v>
      </c>
      <c r="P219" s="2">
        <f>(O219*EXP($C$3-($C$4^2)/2+NORMSINV(AleatLivre!O216)*$C$4))</f>
        <v>1003.860651789182</v>
      </c>
      <c r="Q219" s="2">
        <f>(P219*EXP($C$3-($C$4^2)/2+NORMSINV(AleatLivre!P216)*$C$4))</f>
        <v>1053.1082493797408</v>
      </c>
      <c r="R219" s="2">
        <f>(Q219*EXP($C$3-($C$4^2)/2+NORMSINV(AleatLivre!Q216)*$C$4))</f>
        <v>1093.3543392540164</v>
      </c>
      <c r="S219" s="2">
        <f>(R219*EXP($C$3-($C$4^2)/2+NORMSINV(AleatLivre!R216)*$C$4))</f>
        <v>1113.8288305023266</v>
      </c>
      <c r="T219" s="2">
        <f>(S219*EXP($C$3-($C$4^2)/2+NORMSINV(AleatLivre!S216)*$C$4))</f>
        <v>1156.7814391683735</v>
      </c>
      <c r="U219" s="2">
        <f>(T219*EXP($C$3-($C$4^2)/2+NORMSINV(AleatLivre!T216)*$C$4))</f>
        <v>1198.9583280690724</v>
      </c>
      <c r="V219" s="2">
        <f>(U219*EXP($C$3-($C$4^2)/2+NORMSINV(AleatLivre!U216)*$C$4))</f>
        <v>1233.1486094256757</v>
      </c>
    </row>
    <row r="220" spans="1:22" x14ac:dyDescent="0.25">
      <c r="A220">
        <v>215</v>
      </c>
      <c r="B220" s="2">
        <f>Plan1!$B$9</f>
        <v>500</v>
      </c>
      <c r="C220" s="2">
        <f>(B220*EXP($C$3-($C$4^2)/2+NORMSINV(AleatLivre!B217)*$C$4))</f>
        <v>535.53609151416299</v>
      </c>
      <c r="D220" s="2">
        <f>(C220*EXP($C$3-($C$4^2)/2+NORMSINV(AleatLivre!C217)*$C$4))</f>
        <v>572.31315854055026</v>
      </c>
      <c r="E220" s="2">
        <f>(D220*EXP($C$3-($C$4^2)/2+NORMSINV(AleatLivre!D217)*$C$4))</f>
        <v>578.61537522448054</v>
      </c>
      <c r="F220" s="2">
        <f>(E220*EXP($C$3-($C$4^2)/2+NORMSINV(AleatLivre!E217)*$C$4))</f>
        <v>631.24609265323215</v>
      </c>
      <c r="G220" s="2">
        <f>(F220*EXP($C$3-($C$4^2)/2+NORMSINV(AleatLivre!F217)*$C$4))</f>
        <v>672.68724729886503</v>
      </c>
      <c r="H220" s="2">
        <f>(G220*EXP($C$3-($C$4^2)/2+NORMSINV(AleatLivre!G217)*$C$4))</f>
        <v>703.2914001198269</v>
      </c>
      <c r="I220" s="2">
        <f>(H220*EXP($C$3-($C$4^2)/2+NORMSINV(AleatLivre!H217)*$C$4))</f>
        <v>744.67747443943165</v>
      </c>
      <c r="J220" s="2">
        <f>(I220*EXP($C$3-($C$4^2)/2+NORMSINV(AleatLivre!I217)*$C$4))</f>
        <v>752.86145658327973</v>
      </c>
      <c r="K220" s="2">
        <f>(J220*EXP($C$3-($C$4^2)/2+NORMSINV(AleatLivre!J217)*$C$4))</f>
        <v>778.59235276342326</v>
      </c>
      <c r="L220" s="2">
        <f>(K220*EXP($C$3-($C$4^2)/2+NORMSINV(AleatLivre!K217)*$C$4))</f>
        <v>832.29730925134129</v>
      </c>
      <c r="M220" s="2">
        <f>(L220*EXP($C$3-($C$4^2)/2+NORMSINV(AleatLivre!L217)*$C$4))</f>
        <v>891.01390288064931</v>
      </c>
      <c r="N220" s="2">
        <f>(M220*EXP($C$3-($C$4^2)/2+NORMSINV(AleatLivre!M217)*$C$4))</f>
        <v>934.4832453351961</v>
      </c>
      <c r="O220" s="2">
        <f>(N220*EXP($C$3-($C$4^2)/2+NORMSINV(AleatLivre!N217)*$C$4))</f>
        <v>972.12499217298546</v>
      </c>
      <c r="P220" s="2">
        <f>(O220*EXP($C$3-($C$4^2)/2+NORMSINV(AleatLivre!O217)*$C$4))</f>
        <v>1009.4162366045239</v>
      </c>
      <c r="Q220" s="2">
        <f>(P220*EXP($C$3-($C$4^2)/2+NORMSINV(AleatLivre!P217)*$C$4))</f>
        <v>1037.1608043701287</v>
      </c>
      <c r="R220" s="2">
        <f>(Q220*EXP($C$3-($C$4^2)/2+NORMSINV(AleatLivre!Q217)*$C$4))</f>
        <v>1118.3309155838081</v>
      </c>
      <c r="S220" s="2">
        <f>(R220*EXP($C$3-($C$4^2)/2+NORMSINV(AleatLivre!R217)*$C$4))</f>
        <v>1156.0936735586029</v>
      </c>
      <c r="T220" s="2">
        <f>(S220*EXP($C$3-($C$4^2)/2+NORMSINV(AleatLivre!S217)*$C$4))</f>
        <v>1242.3337595402554</v>
      </c>
      <c r="U220" s="2">
        <f>(T220*EXP($C$3-($C$4^2)/2+NORMSINV(AleatLivre!T217)*$C$4))</f>
        <v>1293.7467857323138</v>
      </c>
      <c r="V220" s="2">
        <f>(U220*EXP($C$3-($C$4^2)/2+NORMSINV(AleatLivre!U217)*$C$4))</f>
        <v>1366.92054025534</v>
      </c>
    </row>
    <row r="221" spans="1:22" x14ac:dyDescent="0.25">
      <c r="A221">
        <v>216</v>
      </c>
      <c r="B221" s="2">
        <f>Plan1!$B$9</f>
        <v>500</v>
      </c>
      <c r="C221" s="2">
        <f>(B221*EXP($C$3-($C$4^2)/2+NORMSINV(AleatLivre!B218)*$C$4))</f>
        <v>529.89333511297025</v>
      </c>
      <c r="D221" s="2">
        <f>(C221*EXP($C$3-($C$4^2)/2+NORMSINV(AleatLivre!C218)*$C$4))</f>
        <v>556.36888292911021</v>
      </c>
      <c r="E221" s="2">
        <f>(D221*EXP($C$3-($C$4^2)/2+NORMSINV(AleatLivre!D218)*$C$4))</f>
        <v>585.79249643091441</v>
      </c>
      <c r="F221" s="2">
        <f>(E221*EXP($C$3-($C$4^2)/2+NORMSINV(AleatLivre!E218)*$C$4))</f>
        <v>634.51644191798596</v>
      </c>
      <c r="G221" s="2">
        <f>(F221*EXP($C$3-($C$4^2)/2+NORMSINV(AleatLivre!F218)*$C$4))</f>
        <v>674.1460203469444</v>
      </c>
      <c r="H221" s="2">
        <f>(G221*EXP($C$3-($C$4^2)/2+NORMSINV(AleatLivre!G218)*$C$4))</f>
        <v>705.8432110537932</v>
      </c>
      <c r="I221" s="2">
        <f>(H221*EXP($C$3-($C$4^2)/2+NORMSINV(AleatLivre!H218)*$C$4))</f>
        <v>754.02714831022399</v>
      </c>
      <c r="J221" s="2">
        <f>(I221*EXP($C$3-($C$4^2)/2+NORMSINV(AleatLivre!I218)*$C$4))</f>
        <v>794.95273594818866</v>
      </c>
      <c r="K221" s="2">
        <f>(J221*EXP($C$3-($C$4^2)/2+NORMSINV(AleatLivre!J218)*$C$4))</f>
        <v>820.67737227301325</v>
      </c>
      <c r="L221" s="2">
        <f>(K221*EXP($C$3-($C$4^2)/2+NORMSINV(AleatLivre!K218)*$C$4))</f>
        <v>868.58279112092009</v>
      </c>
      <c r="M221" s="2">
        <f>(L221*EXP($C$3-($C$4^2)/2+NORMSINV(AleatLivre!L218)*$C$4))</f>
        <v>908.96793561533411</v>
      </c>
      <c r="N221" s="2">
        <f>(M221*EXP($C$3-($C$4^2)/2+NORMSINV(AleatLivre!M218)*$C$4))</f>
        <v>966.15360742903079</v>
      </c>
      <c r="O221" s="2">
        <f>(N221*EXP($C$3-($C$4^2)/2+NORMSINV(AleatLivre!N218)*$C$4))</f>
        <v>1040.7927134382435</v>
      </c>
      <c r="P221" s="2">
        <f>(O221*EXP($C$3-($C$4^2)/2+NORMSINV(AleatLivre!O218)*$C$4))</f>
        <v>1101.9006431955613</v>
      </c>
      <c r="Q221" s="2">
        <f>(P221*EXP($C$3-($C$4^2)/2+NORMSINV(AleatLivre!P218)*$C$4))</f>
        <v>1150.5052470004528</v>
      </c>
      <c r="R221" s="2">
        <f>(Q221*EXP($C$3-($C$4^2)/2+NORMSINV(AleatLivre!Q218)*$C$4))</f>
        <v>1203.6353518744518</v>
      </c>
      <c r="S221" s="2">
        <f>(R221*EXP($C$3-($C$4^2)/2+NORMSINV(AleatLivre!R218)*$C$4))</f>
        <v>1303.6181542516133</v>
      </c>
      <c r="T221" s="2">
        <f>(S221*EXP($C$3-($C$4^2)/2+NORMSINV(AleatLivre!S218)*$C$4))</f>
        <v>1361.8412995391645</v>
      </c>
      <c r="U221" s="2">
        <f>(T221*EXP($C$3-($C$4^2)/2+NORMSINV(AleatLivre!T218)*$C$4))</f>
        <v>1453.9766927523708</v>
      </c>
      <c r="V221" s="2">
        <f>(U221*EXP($C$3-($C$4^2)/2+NORMSINV(AleatLivre!U218)*$C$4))</f>
        <v>1561.1927265722898</v>
      </c>
    </row>
    <row r="222" spans="1:22" x14ac:dyDescent="0.25">
      <c r="A222">
        <v>217</v>
      </c>
      <c r="B222" s="2">
        <f>Plan1!$B$9</f>
        <v>500</v>
      </c>
      <c r="C222" s="2">
        <f>(B222*EXP($C$3-($C$4^2)/2+NORMSINV(AleatLivre!B219)*$C$4))</f>
        <v>512.6162944713692</v>
      </c>
      <c r="D222" s="2">
        <f>(C222*EXP($C$3-($C$4^2)/2+NORMSINV(AleatLivre!C219)*$C$4))</f>
        <v>524.77805530558089</v>
      </c>
      <c r="E222" s="2">
        <f>(D222*EXP($C$3-($C$4^2)/2+NORMSINV(AleatLivre!D219)*$C$4))</f>
        <v>526.18844906646996</v>
      </c>
      <c r="F222" s="2">
        <f>(E222*EXP($C$3-($C$4^2)/2+NORMSINV(AleatLivre!E219)*$C$4))</f>
        <v>584.1698284156945</v>
      </c>
      <c r="G222" s="2">
        <f>(F222*EXP($C$3-($C$4^2)/2+NORMSINV(AleatLivre!F219)*$C$4))</f>
        <v>610.07371265436416</v>
      </c>
      <c r="H222" s="2">
        <f>(G222*EXP($C$3-($C$4^2)/2+NORMSINV(AleatLivre!G219)*$C$4))</f>
        <v>681.27137227871697</v>
      </c>
      <c r="I222" s="2">
        <f>(H222*EXP($C$3-($C$4^2)/2+NORMSINV(AleatLivre!H219)*$C$4))</f>
        <v>709.04206740416373</v>
      </c>
      <c r="J222" s="2">
        <f>(I222*EXP($C$3-($C$4^2)/2+NORMSINV(AleatLivre!I219)*$C$4))</f>
        <v>774.34944375141458</v>
      </c>
      <c r="K222" s="2">
        <f>(J222*EXP($C$3-($C$4^2)/2+NORMSINV(AleatLivre!J219)*$C$4))</f>
        <v>800.87487653461812</v>
      </c>
      <c r="L222" s="2">
        <f>(K222*EXP($C$3-($C$4^2)/2+NORMSINV(AleatLivre!K219)*$C$4))</f>
        <v>838.79839747196502</v>
      </c>
      <c r="M222" s="2">
        <f>(L222*EXP($C$3-($C$4^2)/2+NORMSINV(AleatLivre!L219)*$C$4))</f>
        <v>888.00213749812178</v>
      </c>
      <c r="N222" s="2">
        <f>(M222*EXP($C$3-($C$4^2)/2+NORMSINV(AleatLivre!M219)*$C$4))</f>
        <v>882.44836982852905</v>
      </c>
      <c r="O222" s="2">
        <f>(N222*EXP($C$3-($C$4^2)/2+NORMSINV(AleatLivre!N219)*$C$4))</f>
        <v>941.4308133145322</v>
      </c>
      <c r="P222" s="2">
        <f>(O222*EXP($C$3-($C$4^2)/2+NORMSINV(AleatLivre!O219)*$C$4))</f>
        <v>1014.7014323402535</v>
      </c>
      <c r="Q222" s="2">
        <f>(P222*EXP($C$3-($C$4^2)/2+NORMSINV(AleatLivre!P219)*$C$4))</f>
        <v>1102.4526763686642</v>
      </c>
      <c r="R222" s="2">
        <f>(Q222*EXP($C$3-($C$4^2)/2+NORMSINV(AleatLivre!Q219)*$C$4))</f>
        <v>1194.921529849541</v>
      </c>
      <c r="S222" s="2">
        <f>(R222*EXP($C$3-($C$4^2)/2+NORMSINV(AleatLivre!R219)*$C$4))</f>
        <v>1243.2854690326969</v>
      </c>
      <c r="T222" s="2">
        <f>(S222*EXP($C$3-($C$4^2)/2+NORMSINV(AleatLivre!S219)*$C$4))</f>
        <v>1324.3608395526292</v>
      </c>
      <c r="U222" s="2">
        <f>(T222*EXP($C$3-($C$4^2)/2+NORMSINV(AleatLivre!T219)*$C$4))</f>
        <v>1406.1458446631948</v>
      </c>
      <c r="V222" s="2">
        <f>(U222*EXP($C$3-($C$4^2)/2+NORMSINV(AleatLivre!U219)*$C$4))</f>
        <v>1476.940092642144</v>
      </c>
    </row>
    <row r="223" spans="1:22" x14ac:dyDescent="0.25">
      <c r="A223">
        <v>218</v>
      </c>
      <c r="B223" s="2">
        <f>Plan1!$B$9</f>
        <v>500</v>
      </c>
      <c r="C223" s="2">
        <f>(B223*EXP($C$3-($C$4^2)/2+NORMSINV(AleatLivre!B220)*$C$4))</f>
        <v>519.10557950332452</v>
      </c>
      <c r="D223" s="2">
        <f>(C223*EXP($C$3-($C$4^2)/2+NORMSINV(AleatLivre!C220)*$C$4))</f>
        <v>526.83587348086735</v>
      </c>
      <c r="E223" s="2">
        <f>(D223*EXP($C$3-($C$4^2)/2+NORMSINV(AleatLivre!D220)*$C$4))</f>
        <v>549.20967121907734</v>
      </c>
      <c r="F223" s="2">
        <f>(E223*EXP($C$3-($C$4^2)/2+NORMSINV(AleatLivre!E220)*$C$4))</f>
        <v>570.95944856130882</v>
      </c>
      <c r="G223" s="2">
        <f>(F223*EXP($C$3-($C$4^2)/2+NORMSINV(AleatLivre!F220)*$C$4))</f>
        <v>605.6830035017166</v>
      </c>
      <c r="H223" s="2">
        <f>(G223*EXP($C$3-($C$4^2)/2+NORMSINV(AleatLivre!G220)*$C$4))</f>
        <v>644.87999293370899</v>
      </c>
      <c r="I223" s="2">
        <f>(H223*EXP($C$3-($C$4^2)/2+NORMSINV(AleatLivre!H220)*$C$4))</f>
        <v>652.14428992108787</v>
      </c>
      <c r="J223" s="2">
        <f>(I223*EXP($C$3-($C$4^2)/2+NORMSINV(AleatLivre!I220)*$C$4))</f>
        <v>700.93860052555772</v>
      </c>
      <c r="K223" s="2">
        <f>(J223*EXP($C$3-($C$4^2)/2+NORMSINV(AleatLivre!J220)*$C$4))</f>
        <v>716.02116299298666</v>
      </c>
      <c r="L223" s="2">
        <f>(K223*EXP($C$3-($C$4^2)/2+NORMSINV(AleatLivre!K220)*$C$4))</f>
        <v>727.56995539088985</v>
      </c>
      <c r="M223" s="2">
        <f>(L223*EXP($C$3-($C$4^2)/2+NORMSINV(AleatLivre!L220)*$C$4))</f>
        <v>736.21179514816583</v>
      </c>
      <c r="N223" s="2">
        <f>(M223*EXP($C$3-($C$4^2)/2+NORMSINV(AleatLivre!M220)*$C$4))</f>
        <v>780.56019831574281</v>
      </c>
      <c r="O223" s="2">
        <f>(N223*EXP($C$3-($C$4^2)/2+NORMSINV(AleatLivre!N220)*$C$4))</f>
        <v>824.27410007771823</v>
      </c>
      <c r="P223" s="2">
        <f>(O223*EXP($C$3-($C$4^2)/2+NORMSINV(AleatLivre!O220)*$C$4))</f>
        <v>864.80952434834569</v>
      </c>
      <c r="Q223" s="2">
        <f>(P223*EXP($C$3-($C$4^2)/2+NORMSINV(AleatLivre!P220)*$C$4))</f>
        <v>949.60558766065697</v>
      </c>
      <c r="R223" s="2">
        <f>(Q223*EXP($C$3-($C$4^2)/2+NORMSINV(AleatLivre!Q220)*$C$4))</f>
        <v>983.12931102669165</v>
      </c>
      <c r="S223" s="2">
        <f>(R223*EXP($C$3-($C$4^2)/2+NORMSINV(AleatLivre!R220)*$C$4))</f>
        <v>1030.3743123964714</v>
      </c>
      <c r="T223" s="2">
        <f>(S223*EXP($C$3-($C$4^2)/2+NORMSINV(AleatLivre!S220)*$C$4))</f>
        <v>1123.2697524565278</v>
      </c>
      <c r="U223" s="2">
        <f>(T223*EXP($C$3-($C$4^2)/2+NORMSINV(AleatLivre!T220)*$C$4))</f>
        <v>1170.0536879756935</v>
      </c>
      <c r="V223" s="2">
        <f>(U223*EXP($C$3-($C$4^2)/2+NORMSINV(AleatLivre!U220)*$C$4))</f>
        <v>1180.4072513372651</v>
      </c>
    </row>
    <row r="224" spans="1:22" x14ac:dyDescent="0.25">
      <c r="A224">
        <v>219</v>
      </c>
      <c r="B224" s="2">
        <f>Plan1!$B$9</f>
        <v>500</v>
      </c>
      <c r="C224" s="2">
        <f>(B224*EXP($C$3-($C$4^2)/2+NORMSINV(AleatLivre!B221)*$C$4))</f>
        <v>502.88627228064865</v>
      </c>
      <c r="D224" s="2">
        <f>(C224*EXP($C$3-($C$4^2)/2+NORMSINV(AleatLivre!C221)*$C$4))</f>
        <v>512.84643467272099</v>
      </c>
      <c r="E224" s="2">
        <f>(D224*EXP($C$3-($C$4^2)/2+NORMSINV(AleatLivre!D221)*$C$4))</f>
        <v>525.65896814572159</v>
      </c>
      <c r="F224" s="2">
        <f>(E224*EXP($C$3-($C$4^2)/2+NORMSINV(AleatLivre!E221)*$C$4))</f>
        <v>537.60300513617472</v>
      </c>
      <c r="G224" s="2">
        <f>(F224*EXP($C$3-($C$4^2)/2+NORMSINV(AleatLivre!F221)*$C$4))</f>
        <v>559.67116995880872</v>
      </c>
      <c r="H224" s="2">
        <f>(G224*EXP($C$3-($C$4^2)/2+NORMSINV(AleatLivre!G221)*$C$4))</f>
        <v>578.28768748574464</v>
      </c>
      <c r="I224" s="2">
        <f>(H224*EXP($C$3-($C$4^2)/2+NORMSINV(AleatLivre!H221)*$C$4))</f>
        <v>594.04453426003556</v>
      </c>
      <c r="J224" s="2">
        <f>(I224*EXP($C$3-($C$4^2)/2+NORMSINV(AleatLivre!I221)*$C$4))</f>
        <v>611.17973405405041</v>
      </c>
      <c r="K224" s="2">
        <f>(J224*EXP($C$3-($C$4^2)/2+NORMSINV(AleatLivre!J221)*$C$4))</f>
        <v>662.33490857159438</v>
      </c>
      <c r="L224" s="2">
        <f>(K224*EXP($C$3-($C$4^2)/2+NORMSINV(AleatLivre!K221)*$C$4))</f>
        <v>678.77833251048833</v>
      </c>
      <c r="M224" s="2">
        <f>(L224*EXP($C$3-($C$4^2)/2+NORMSINV(AleatLivre!L221)*$C$4))</f>
        <v>725.43908965483433</v>
      </c>
      <c r="N224" s="2">
        <f>(M224*EXP($C$3-($C$4^2)/2+NORMSINV(AleatLivre!M221)*$C$4))</f>
        <v>742.13728940888711</v>
      </c>
      <c r="O224" s="2">
        <f>(N224*EXP($C$3-($C$4^2)/2+NORMSINV(AleatLivre!N221)*$C$4))</f>
        <v>763.82440585139773</v>
      </c>
      <c r="P224" s="2">
        <f>(O224*EXP($C$3-($C$4^2)/2+NORMSINV(AleatLivre!O221)*$C$4))</f>
        <v>795.95977063098724</v>
      </c>
      <c r="Q224" s="2">
        <f>(P224*EXP($C$3-($C$4^2)/2+NORMSINV(AleatLivre!P221)*$C$4))</f>
        <v>818.81249366650457</v>
      </c>
      <c r="R224" s="2">
        <f>(Q224*EXP($C$3-($C$4^2)/2+NORMSINV(AleatLivre!Q221)*$C$4))</f>
        <v>872.02465232557415</v>
      </c>
      <c r="S224" s="2">
        <f>(R224*EXP($C$3-($C$4^2)/2+NORMSINV(AleatLivre!R221)*$C$4))</f>
        <v>930.95648213695483</v>
      </c>
      <c r="T224" s="2">
        <f>(S224*EXP($C$3-($C$4^2)/2+NORMSINV(AleatLivre!S221)*$C$4))</f>
        <v>991.2313538110327</v>
      </c>
      <c r="U224" s="2">
        <f>(T224*EXP($C$3-($C$4^2)/2+NORMSINV(AleatLivre!T221)*$C$4))</f>
        <v>1026.3691104031191</v>
      </c>
      <c r="V224" s="2">
        <f>(U224*EXP($C$3-($C$4^2)/2+NORMSINV(AleatLivre!U221)*$C$4))</f>
        <v>1105.2120142388956</v>
      </c>
    </row>
    <row r="225" spans="1:22" x14ac:dyDescent="0.25">
      <c r="A225">
        <v>220</v>
      </c>
      <c r="B225" s="2">
        <f>Plan1!$B$9</f>
        <v>500</v>
      </c>
      <c r="C225" s="2">
        <f>(B225*EXP($C$3-($C$4^2)/2+NORMSINV(AleatLivre!B222)*$C$4))</f>
        <v>527.73856363903371</v>
      </c>
      <c r="D225" s="2">
        <f>(C225*EXP($C$3-($C$4^2)/2+NORMSINV(AleatLivre!C222)*$C$4))</f>
        <v>535.86976001731102</v>
      </c>
      <c r="E225" s="2">
        <f>(D225*EXP($C$3-($C$4^2)/2+NORMSINV(AleatLivre!D222)*$C$4))</f>
        <v>554.16820968722197</v>
      </c>
      <c r="F225" s="2">
        <f>(E225*EXP($C$3-($C$4^2)/2+NORMSINV(AleatLivre!E222)*$C$4))</f>
        <v>598.965460496368</v>
      </c>
      <c r="G225" s="2">
        <f>(F225*EXP($C$3-($C$4^2)/2+NORMSINV(AleatLivre!F222)*$C$4))</f>
        <v>646.35576215534115</v>
      </c>
      <c r="H225" s="2">
        <f>(G225*EXP($C$3-($C$4^2)/2+NORMSINV(AleatLivre!G222)*$C$4))</f>
        <v>674.0473503160074</v>
      </c>
      <c r="I225" s="2">
        <f>(H225*EXP($C$3-($C$4^2)/2+NORMSINV(AleatLivre!H222)*$C$4))</f>
        <v>695.42010706056374</v>
      </c>
      <c r="J225" s="2">
        <f>(I225*EXP($C$3-($C$4^2)/2+NORMSINV(AleatLivre!I222)*$C$4))</f>
        <v>739.26496995170316</v>
      </c>
      <c r="K225" s="2">
        <f>(J225*EXP($C$3-($C$4^2)/2+NORMSINV(AleatLivre!J222)*$C$4))</f>
        <v>751.26289575992848</v>
      </c>
      <c r="L225" s="2">
        <f>(K225*EXP($C$3-($C$4^2)/2+NORMSINV(AleatLivre!K222)*$C$4))</f>
        <v>799.04845594094809</v>
      </c>
      <c r="M225" s="2">
        <f>(L225*EXP($C$3-($C$4^2)/2+NORMSINV(AleatLivre!L222)*$C$4))</f>
        <v>836.60086803772651</v>
      </c>
      <c r="N225" s="2">
        <f>(M225*EXP($C$3-($C$4^2)/2+NORMSINV(AleatLivre!M222)*$C$4))</f>
        <v>916.17373822831246</v>
      </c>
      <c r="O225" s="2">
        <f>(N225*EXP($C$3-($C$4^2)/2+NORMSINV(AleatLivre!N222)*$C$4))</f>
        <v>913.78471881150074</v>
      </c>
      <c r="P225" s="2">
        <f>(O225*EXP($C$3-($C$4^2)/2+NORMSINV(AleatLivre!O222)*$C$4))</f>
        <v>948.88900761287368</v>
      </c>
      <c r="Q225" s="2">
        <f>(P225*EXP($C$3-($C$4^2)/2+NORMSINV(AleatLivre!P222)*$C$4))</f>
        <v>1009.4359479786958</v>
      </c>
      <c r="R225" s="2">
        <f>(Q225*EXP($C$3-($C$4^2)/2+NORMSINV(AleatLivre!Q222)*$C$4))</f>
        <v>1074.6551773573776</v>
      </c>
      <c r="S225" s="2">
        <f>(R225*EXP($C$3-($C$4^2)/2+NORMSINV(AleatLivre!R222)*$C$4))</f>
        <v>1151.351347873534</v>
      </c>
      <c r="T225" s="2">
        <f>(S225*EXP($C$3-($C$4^2)/2+NORMSINV(AleatLivre!S222)*$C$4))</f>
        <v>1223.5430627657645</v>
      </c>
      <c r="U225" s="2">
        <f>(T225*EXP($C$3-($C$4^2)/2+NORMSINV(AleatLivre!T222)*$C$4))</f>
        <v>1270.8546802438671</v>
      </c>
      <c r="V225" s="2">
        <f>(U225*EXP($C$3-($C$4^2)/2+NORMSINV(AleatLivre!U222)*$C$4))</f>
        <v>1300.5604877057783</v>
      </c>
    </row>
    <row r="226" spans="1:22" x14ac:dyDescent="0.25">
      <c r="A226">
        <v>221</v>
      </c>
      <c r="B226" s="2">
        <f>Plan1!$B$9</f>
        <v>500</v>
      </c>
      <c r="C226" s="2">
        <f>(B226*EXP($C$3-($C$4^2)/2+NORMSINV(AleatLivre!B223)*$C$4))</f>
        <v>523.25220677097991</v>
      </c>
      <c r="D226" s="2">
        <f>(C226*EXP($C$3-($C$4^2)/2+NORMSINV(AleatLivre!C223)*$C$4))</f>
        <v>555.94574877210243</v>
      </c>
      <c r="E226" s="2">
        <f>(D226*EXP($C$3-($C$4^2)/2+NORMSINV(AleatLivre!D223)*$C$4))</f>
        <v>586.2921511474392</v>
      </c>
      <c r="F226" s="2">
        <f>(E226*EXP($C$3-($C$4^2)/2+NORMSINV(AleatLivre!E223)*$C$4))</f>
        <v>625.63913431348681</v>
      </c>
      <c r="G226" s="2">
        <f>(F226*EXP($C$3-($C$4^2)/2+NORMSINV(AleatLivre!F223)*$C$4))</f>
        <v>648.69994256470818</v>
      </c>
      <c r="H226" s="2">
        <f>(G226*EXP($C$3-($C$4^2)/2+NORMSINV(AleatLivre!G223)*$C$4))</f>
        <v>691.71958619283794</v>
      </c>
      <c r="I226" s="2">
        <f>(H226*EXP($C$3-($C$4^2)/2+NORMSINV(AleatLivre!H223)*$C$4))</f>
        <v>758.12219263621148</v>
      </c>
      <c r="J226" s="2">
        <f>(I226*EXP($C$3-($C$4^2)/2+NORMSINV(AleatLivre!I223)*$C$4))</f>
        <v>803.66259168062504</v>
      </c>
      <c r="K226" s="2">
        <f>(J226*EXP($C$3-($C$4^2)/2+NORMSINV(AleatLivre!J223)*$C$4))</f>
        <v>834.86605650351441</v>
      </c>
      <c r="L226" s="2">
        <f>(K226*EXP($C$3-($C$4^2)/2+NORMSINV(AleatLivre!K223)*$C$4))</f>
        <v>862.79657100278723</v>
      </c>
      <c r="M226" s="2">
        <f>(L226*EXP($C$3-($C$4^2)/2+NORMSINV(AleatLivre!L223)*$C$4))</f>
        <v>923.92136387697633</v>
      </c>
      <c r="N226" s="2">
        <f>(M226*EXP($C$3-($C$4^2)/2+NORMSINV(AleatLivre!M223)*$C$4))</f>
        <v>993.9051507676694</v>
      </c>
      <c r="O226" s="2">
        <f>(N226*EXP($C$3-($C$4^2)/2+NORMSINV(AleatLivre!N223)*$C$4))</f>
        <v>1042.5946072127238</v>
      </c>
      <c r="P226" s="2">
        <f>(O226*EXP($C$3-($C$4^2)/2+NORMSINV(AleatLivre!O223)*$C$4))</f>
        <v>1084.3561108889646</v>
      </c>
      <c r="Q226" s="2">
        <f>(P226*EXP($C$3-($C$4^2)/2+NORMSINV(AleatLivre!P223)*$C$4))</f>
        <v>1156.3945599923202</v>
      </c>
      <c r="R226" s="2">
        <f>(Q226*EXP($C$3-($C$4^2)/2+NORMSINV(AleatLivre!Q223)*$C$4))</f>
        <v>1207.5673425759294</v>
      </c>
      <c r="S226" s="2">
        <f>(R226*EXP($C$3-($C$4^2)/2+NORMSINV(AleatLivre!R223)*$C$4))</f>
        <v>1264.0506609231797</v>
      </c>
      <c r="T226" s="2">
        <f>(S226*EXP($C$3-($C$4^2)/2+NORMSINV(AleatLivre!S223)*$C$4))</f>
        <v>1289.4885996846742</v>
      </c>
      <c r="U226" s="2">
        <f>(T226*EXP($C$3-($C$4^2)/2+NORMSINV(AleatLivre!T223)*$C$4))</f>
        <v>1318.2987321931962</v>
      </c>
      <c r="V226" s="2">
        <f>(U226*EXP($C$3-($C$4^2)/2+NORMSINV(AleatLivre!U223)*$C$4))</f>
        <v>1366.9184001895126</v>
      </c>
    </row>
    <row r="227" spans="1:22" x14ac:dyDescent="0.25">
      <c r="A227">
        <v>222</v>
      </c>
      <c r="B227" s="2">
        <f>Plan1!$B$9</f>
        <v>500</v>
      </c>
      <c r="C227" s="2">
        <f>(B227*EXP($C$3-($C$4^2)/2+NORMSINV(AleatLivre!B224)*$C$4))</f>
        <v>524.32857957114027</v>
      </c>
      <c r="D227" s="2">
        <f>(C227*EXP($C$3-($C$4^2)/2+NORMSINV(AleatLivre!C224)*$C$4))</f>
        <v>542.8274576058667</v>
      </c>
      <c r="E227" s="2">
        <f>(D227*EXP($C$3-($C$4^2)/2+NORMSINV(AleatLivre!D224)*$C$4))</f>
        <v>580.31344479629252</v>
      </c>
      <c r="F227" s="2">
        <f>(E227*EXP($C$3-($C$4^2)/2+NORMSINV(AleatLivre!E224)*$C$4))</f>
        <v>604.96262085121725</v>
      </c>
      <c r="G227" s="2">
        <f>(F227*EXP($C$3-($C$4^2)/2+NORMSINV(AleatLivre!F224)*$C$4))</f>
        <v>645.74529104253679</v>
      </c>
      <c r="H227" s="2">
        <f>(G227*EXP($C$3-($C$4^2)/2+NORMSINV(AleatLivre!G224)*$C$4))</f>
        <v>693.51434785666595</v>
      </c>
      <c r="I227" s="2">
        <f>(H227*EXP($C$3-($C$4^2)/2+NORMSINV(AleatLivre!H224)*$C$4))</f>
        <v>724.77735168043455</v>
      </c>
      <c r="J227" s="2">
        <f>(I227*EXP($C$3-($C$4^2)/2+NORMSINV(AleatLivre!I224)*$C$4))</f>
        <v>765.78328407198842</v>
      </c>
      <c r="K227" s="2">
        <f>(J227*EXP($C$3-($C$4^2)/2+NORMSINV(AleatLivre!J224)*$C$4))</f>
        <v>810.55088158981368</v>
      </c>
      <c r="L227" s="2">
        <f>(K227*EXP($C$3-($C$4^2)/2+NORMSINV(AleatLivre!K224)*$C$4))</f>
        <v>869.48957615538598</v>
      </c>
      <c r="M227" s="2">
        <f>(L227*EXP($C$3-($C$4^2)/2+NORMSINV(AleatLivre!L224)*$C$4))</f>
        <v>923.8885900270036</v>
      </c>
      <c r="N227" s="2">
        <f>(M227*EXP($C$3-($C$4^2)/2+NORMSINV(AleatLivre!M224)*$C$4))</f>
        <v>960.58170821255442</v>
      </c>
      <c r="O227" s="2">
        <f>(N227*EXP($C$3-($C$4^2)/2+NORMSINV(AleatLivre!N224)*$C$4))</f>
        <v>957.9755466844673</v>
      </c>
      <c r="P227" s="2">
        <f>(O227*EXP($C$3-($C$4^2)/2+NORMSINV(AleatLivre!O224)*$C$4))</f>
        <v>1026.0384285045402</v>
      </c>
      <c r="Q227" s="2">
        <f>(P227*EXP($C$3-($C$4^2)/2+NORMSINV(AleatLivre!P224)*$C$4))</f>
        <v>1071.0027410857283</v>
      </c>
      <c r="R227" s="2">
        <f>(Q227*EXP($C$3-($C$4^2)/2+NORMSINV(AleatLivre!Q224)*$C$4))</f>
        <v>1134.2893883980994</v>
      </c>
      <c r="S227" s="2">
        <f>(R227*EXP($C$3-($C$4^2)/2+NORMSINV(AleatLivre!R224)*$C$4))</f>
        <v>1147.3434613809352</v>
      </c>
      <c r="T227" s="2">
        <f>(S227*EXP($C$3-($C$4^2)/2+NORMSINV(AleatLivre!S224)*$C$4))</f>
        <v>1185.5700964243943</v>
      </c>
      <c r="U227" s="2">
        <f>(T227*EXP($C$3-($C$4^2)/2+NORMSINV(AleatLivre!T224)*$C$4))</f>
        <v>1260.4707240446371</v>
      </c>
      <c r="V227" s="2">
        <f>(U227*EXP($C$3-($C$4^2)/2+NORMSINV(AleatLivre!U224)*$C$4))</f>
        <v>1301.7250432574601</v>
      </c>
    </row>
    <row r="228" spans="1:22" x14ac:dyDescent="0.25">
      <c r="A228">
        <v>223</v>
      </c>
      <c r="B228" s="2">
        <f>Plan1!$B$9</f>
        <v>500</v>
      </c>
      <c r="C228" s="2">
        <f>(B228*EXP($C$3-($C$4^2)/2+NORMSINV(AleatLivre!B225)*$C$4))</f>
        <v>521.65191982654142</v>
      </c>
      <c r="D228" s="2">
        <f>(C228*EXP($C$3-($C$4^2)/2+NORMSINV(AleatLivre!C225)*$C$4))</f>
        <v>536.08707700176353</v>
      </c>
      <c r="E228" s="2">
        <f>(D228*EXP($C$3-($C$4^2)/2+NORMSINV(AleatLivre!D225)*$C$4))</f>
        <v>550.64508358734963</v>
      </c>
      <c r="F228" s="2">
        <f>(E228*EXP($C$3-($C$4^2)/2+NORMSINV(AleatLivre!E225)*$C$4))</f>
        <v>591.62080220642099</v>
      </c>
      <c r="G228" s="2">
        <f>(F228*EXP($C$3-($C$4^2)/2+NORMSINV(AleatLivre!F225)*$C$4))</f>
        <v>620.24127362644288</v>
      </c>
      <c r="H228" s="2">
        <f>(G228*EXP($C$3-($C$4^2)/2+NORMSINV(AleatLivre!G225)*$C$4))</f>
        <v>652.08961869860173</v>
      </c>
      <c r="I228" s="2">
        <f>(H228*EXP($C$3-($C$4^2)/2+NORMSINV(AleatLivre!H225)*$C$4))</f>
        <v>701.0096259921753</v>
      </c>
      <c r="J228" s="2">
        <f>(I228*EXP($C$3-($C$4^2)/2+NORMSINV(AleatLivre!I225)*$C$4))</f>
        <v>755.01531227927649</v>
      </c>
      <c r="K228" s="2">
        <f>(J228*EXP($C$3-($C$4^2)/2+NORMSINV(AleatLivre!J225)*$C$4))</f>
        <v>795.74935026339415</v>
      </c>
      <c r="L228" s="2">
        <f>(K228*EXP($C$3-($C$4^2)/2+NORMSINV(AleatLivre!K225)*$C$4))</f>
        <v>826.76659249242368</v>
      </c>
      <c r="M228" s="2">
        <f>(L228*EXP($C$3-($C$4^2)/2+NORMSINV(AleatLivre!L225)*$C$4))</f>
        <v>893.6917086851463</v>
      </c>
      <c r="N228" s="2">
        <f>(M228*EXP($C$3-($C$4^2)/2+NORMSINV(AleatLivre!M225)*$C$4))</f>
        <v>969.87768911223907</v>
      </c>
      <c r="O228" s="2">
        <f>(N228*EXP($C$3-($C$4^2)/2+NORMSINV(AleatLivre!N225)*$C$4))</f>
        <v>1025.2514546453892</v>
      </c>
      <c r="P228" s="2">
        <f>(O228*EXP($C$3-($C$4^2)/2+NORMSINV(AleatLivre!O225)*$C$4))</f>
        <v>1076.1351591428115</v>
      </c>
      <c r="Q228" s="2">
        <f>(P228*EXP($C$3-($C$4^2)/2+NORMSINV(AleatLivre!P225)*$C$4))</f>
        <v>1135.1808423320774</v>
      </c>
      <c r="R228" s="2">
        <f>(Q228*EXP($C$3-($C$4^2)/2+NORMSINV(AleatLivre!Q225)*$C$4))</f>
        <v>1170.4862437252891</v>
      </c>
      <c r="S228" s="2">
        <f>(R228*EXP($C$3-($C$4^2)/2+NORMSINV(AleatLivre!R225)*$C$4))</f>
        <v>1202.0315043016221</v>
      </c>
      <c r="T228" s="2">
        <f>(S228*EXP($C$3-($C$4^2)/2+NORMSINV(AleatLivre!S225)*$C$4))</f>
        <v>1243.8075410140605</v>
      </c>
      <c r="U228" s="2">
        <f>(T228*EXP($C$3-($C$4^2)/2+NORMSINV(AleatLivre!T225)*$C$4))</f>
        <v>1347.5580600042038</v>
      </c>
      <c r="V228" s="2">
        <f>(U228*EXP($C$3-($C$4^2)/2+NORMSINV(AleatLivre!U225)*$C$4))</f>
        <v>1394.8785450393282</v>
      </c>
    </row>
    <row r="229" spans="1:22" x14ac:dyDescent="0.25">
      <c r="A229">
        <v>224</v>
      </c>
      <c r="B229" s="2">
        <f>Plan1!$B$9</f>
        <v>500</v>
      </c>
      <c r="C229" s="2">
        <f>(B229*EXP($C$3-($C$4^2)/2+NORMSINV(AleatLivre!B226)*$C$4))</f>
        <v>523.71444497081063</v>
      </c>
      <c r="D229" s="2">
        <f>(C229*EXP($C$3-($C$4^2)/2+NORMSINV(AleatLivre!C226)*$C$4))</f>
        <v>535.59583977582258</v>
      </c>
      <c r="E229" s="2">
        <f>(D229*EXP($C$3-($C$4^2)/2+NORMSINV(AleatLivre!D226)*$C$4))</f>
        <v>568.78601479817951</v>
      </c>
      <c r="F229" s="2">
        <f>(E229*EXP($C$3-($C$4^2)/2+NORMSINV(AleatLivre!E226)*$C$4))</f>
        <v>617.38029615994219</v>
      </c>
      <c r="G229" s="2">
        <f>(F229*EXP($C$3-($C$4^2)/2+NORMSINV(AleatLivre!F226)*$C$4))</f>
        <v>654.58480116231715</v>
      </c>
      <c r="H229" s="2">
        <f>(G229*EXP($C$3-($C$4^2)/2+NORMSINV(AleatLivre!G226)*$C$4))</f>
        <v>672.94801425738922</v>
      </c>
      <c r="I229" s="2">
        <f>(H229*EXP($C$3-($C$4^2)/2+NORMSINV(AleatLivre!H226)*$C$4))</f>
        <v>728.6991102208284</v>
      </c>
      <c r="J229" s="2">
        <f>(I229*EXP($C$3-($C$4^2)/2+NORMSINV(AleatLivre!I226)*$C$4))</f>
        <v>779.23200098459733</v>
      </c>
      <c r="K229" s="2">
        <f>(J229*EXP($C$3-($C$4^2)/2+NORMSINV(AleatLivre!J226)*$C$4))</f>
        <v>806.24548456744537</v>
      </c>
      <c r="L229" s="2">
        <f>(K229*EXP($C$3-($C$4^2)/2+NORMSINV(AleatLivre!K226)*$C$4))</f>
        <v>852.93800742370979</v>
      </c>
      <c r="M229" s="2">
        <f>(L229*EXP($C$3-($C$4^2)/2+NORMSINV(AleatLivre!L226)*$C$4))</f>
        <v>896.80524597013914</v>
      </c>
      <c r="N229" s="2">
        <f>(M229*EXP($C$3-($C$4^2)/2+NORMSINV(AleatLivre!M226)*$C$4))</f>
        <v>949.11955859503655</v>
      </c>
      <c r="O229" s="2">
        <f>(N229*EXP($C$3-($C$4^2)/2+NORMSINV(AleatLivre!N226)*$C$4))</f>
        <v>990.7892360506454</v>
      </c>
      <c r="P229" s="2">
        <f>(O229*EXP($C$3-($C$4^2)/2+NORMSINV(AleatLivre!O226)*$C$4))</f>
        <v>1006.212354775251</v>
      </c>
      <c r="Q229" s="2">
        <f>(P229*EXP($C$3-($C$4^2)/2+NORMSINV(AleatLivre!P226)*$C$4))</f>
        <v>1066.450857349163</v>
      </c>
      <c r="R229" s="2">
        <f>(Q229*EXP($C$3-($C$4^2)/2+NORMSINV(AleatLivre!Q226)*$C$4))</f>
        <v>1126.3634125208503</v>
      </c>
      <c r="S229" s="2">
        <f>(R229*EXP($C$3-($C$4^2)/2+NORMSINV(AleatLivre!R226)*$C$4))</f>
        <v>1202.3537230056877</v>
      </c>
      <c r="T229" s="2">
        <f>(S229*EXP($C$3-($C$4^2)/2+NORMSINV(AleatLivre!S226)*$C$4))</f>
        <v>1255.197667898155</v>
      </c>
      <c r="U229" s="2">
        <f>(T229*EXP($C$3-($C$4^2)/2+NORMSINV(AleatLivre!T226)*$C$4))</f>
        <v>1277.0601992759402</v>
      </c>
      <c r="V229" s="2">
        <f>(U229*EXP($C$3-($C$4^2)/2+NORMSINV(AleatLivre!U226)*$C$4))</f>
        <v>1331.4820680121079</v>
      </c>
    </row>
    <row r="230" spans="1:22" x14ac:dyDescent="0.25">
      <c r="A230">
        <v>225</v>
      </c>
      <c r="B230" s="2">
        <f>Plan1!$B$9</f>
        <v>500</v>
      </c>
      <c r="C230" s="2">
        <f>(B230*EXP($C$3-($C$4^2)/2+NORMSINV(AleatLivre!B227)*$C$4))</f>
        <v>528.23089886524497</v>
      </c>
      <c r="D230" s="2">
        <f>(C230*EXP($C$3-($C$4^2)/2+NORMSINV(AleatLivre!C227)*$C$4))</f>
        <v>555.26504202995216</v>
      </c>
      <c r="E230" s="2">
        <f>(D230*EXP($C$3-($C$4^2)/2+NORMSINV(AleatLivre!D227)*$C$4))</f>
        <v>588.33583965232583</v>
      </c>
      <c r="F230" s="2">
        <f>(E230*EXP($C$3-($C$4^2)/2+NORMSINV(AleatLivre!E227)*$C$4))</f>
        <v>619.69418827301013</v>
      </c>
      <c r="G230" s="2">
        <f>(F230*EXP($C$3-($C$4^2)/2+NORMSINV(AleatLivre!F227)*$C$4))</f>
        <v>630.08973531470247</v>
      </c>
      <c r="H230" s="2">
        <f>(G230*EXP($C$3-($C$4^2)/2+NORMSINV(AleatLivre!G227)*$C$4))</f>
        <v>650.82801894701856</v>
      </c>
      <c r="I230" s="2">
        <f>(H230*EXP($C$3-($C$4^2)/2+NORMSINV(AleatLivre!H227)*$C$4))</f>
        <v>677.4339159630141</v>
      </c>
      <c r="J230" s="2">
        <f>(I230*EXP($C$3-($C$4^2)/2+NORMSINV(AleatLivre!I227)*$C$4))</f>
        <v>710.53038445414222</v>
      </c>
      <c r="K230" s="2">
        <f>(J230*EXP($C$3-($C$4^2)/2+NORMSINV(AleatLivre!J227)*$C$4))</f>
        <v>737.47552517518852</v>
      </c>
      <c r="L230" s="2">
        <f>(K230*EXP($C$3-($C$4^2)/2+NORMSINV(AleatLivre!K227)*$C$4))</f>
        <v>769.65050199297377</v>
      </c>
      <c r="M230" s="2">
        <f>(L230*EXP($C$3-($C$4^2)/2+NORMSINV(AleatLivre!L227)*$C$4))</f>
        <v>793.6175092832126</v>
      </c>
      <c r="N230" s="2">
        <f>(M230*EXP($C$3-($C$4^2)/2+NORMSINV(AleatLivre!M227)*$C$4))</f>
        <v>851.21399402720954</v>
      </c>
      <c r="O230" s="2">
        <f>(N230*EXP($C$3-($C$4^2)/2+NORMSINV(AleatLivre!N227)*$C$4))</f>
        <v>882.59336022037417</v>
      </c>
      <c r="P230" s="2">
        <f>(O230*EXP($C$3-($C$4^2)/2+NORMSINV(AleatLivre!O227)*$C$4))</f>
        <v>894.61860097085798</v>
      </c>
      <c r="Q230" s="2">
        <f>(P230*EXP($C$3-($C$4^2)/2+NORMSINV(AleatLivre!P227)*$C$4))</f>
        <v>941.48282973628307</v>
      </c>
      <c r="R230" s="2">
        <f>(Q230*EXP($C$3-($C$4^2)/2+NORMSINV(AleatLivre!Q227)*$C$4))</f>
        <v>994.43639726780805</v>
      </c>
      <c r="S230" s="2">
        <f>(R230*EXP($C$3-($C$4^2)/2+NORMSINV(AleatLivre!R227)*$C$4))</f>
        <v>1071.1131180566085</v>
      </c>
      <c r="T230" s="2">
        <f>(S230*EXP($C$3-($C$4^2)/2+NORMSINV(AleatLivre!S227)*$C$4))</f>
        <v>1127.6917997031721</v>
      </c>
      <c r="U230" s="2">
        <f>(T230*EXP($C$3-($C$4^2)/2+NORMSINV(AleatLivre!T227)*$C$4))</f>
        <v>1222.4368631838279</v>
      </c>
      <c r="V230" s="2">
        <f>(U230*EXP($C$3-($C$4^2)/2+NORMSINV(AleatLivre!U227)*$C$4))</f>
        <v>1286.5936205882535</v>
      </c>
    </row>
    <row r="231" spans="1:22" x14ac:dyDescent="0.25">
      <c r="A231">
        <v>226</v>
      </c>
      <c r="B231" s="2">
        <f>Plan1!$B$9</f>
        <v>500</v>
      </c>
      <c r="C231" s="2">
        <f>(B231*EXP($C$3-($C$4^2)/2+NORMSINV(AleatLivre!B228)*$C$4))</f>
        <v>521.25670734058065</v>
      </c>
      <c r="D231" s="2">
        <f>(C231*EXP($C$3-($C$4^2)/2+NORMSINV(AleatLivre!C228)*$C$4))</f>
        <v>548.00244961469309</v>
      </c>
      <c r="E231" s="2">
        <f>(D231*EXP($C$3-($C$4^2)/2+NORMSINV(AleatLivre!D228)*$C$4))</f>
        <v>566.8588940864189</v>
      </c>
      <c r="F231" s="2">
        <f>(E231*EXP($C$3-($C$4^2)/2+NORMSINV(AleatLivre!E228)*$C$4))</f>
        <v>584.80263199075682</v>
      </c>
      <c r="G231" s="2">
        <f>(F231*EXP($C$3-($C$4^2)/2+NORMSINV(AleatLivre!F228)*$C$4))</f>
        <v>603.95542764459003</v>
      </c>
      <c r="H231" s="2">
        <f>(G231*EXP($C$3-($C$4^2)/2+NORMSINV(AleatLivre!G228)*$C$4))</f>
        <v>647.86204601611576</v>
      </c>
      <c r="I231" s="2">
        <f>(H231*EXP($C$3-($C$4^2)/2+NORMSINV(AleatLivre!H228)*$C$4))</f>
        <v>692.83757377298707</v>
      </c>
      <c r="J231" s="2">
        <f>(I231*EXP($C$3-($C$4^2)/2+NORMSINV(AleatLivre!I228)*$C$4))</f>
        <v>722.95000886303205</v>
      </c>
      <c r="K231" s="2">
        <f>(J231*EXP($C$3-($C$4^2)/2+NORMSINV(AleatLivre!J228)*$C$4))</f>
        <v>755.07359180522292</v>
      </c>
      <c r="L231" s="2">
        <f>(K231*EXP($C$3-($C$4^2)/2+NORMSINV(AleatLivre!K228)*$C$4))</f>
        <v>790.61969783495385</v>
      </c>
      <c r="M231" s="2">
        <f>(L231*EXP($C$3-($C$4^2)/2+NORMSINV(AleatLivre!L228)*$C$4))</f>
        <v>846.61565773515406</v>
      </c>
      <c r="N231" s="2">
        <f>(M231*EXP($C$3-($C$4^2)/2+NORMSINV(AleatLivre!M228)*$C$4))</f>
        <v>923.05459868114053</v>
      </c>
      <c r="O231" s="2">
        <f>(N231*EXP($C$3-($C$4^2)/2+NORMSINV(AleatLivre!N228)*$C$4))</f>
        <v>974.14804218545714</v>
      </c>
      <c r="P231" s="2">
        <f>(O231*EXP($C$3-($C$4^2)/2+NORMSINV(AleatLivre!O228)*$C$4))</f>
        <v>1019.3709041113298</v>
      </c>
      <c r="Q231" s="2">
        <f>(P231*EXP($C$3-($C$4^2)/2+NORMSINV(AleatLivre!P228)*$C$4))</f>
        <v>1098.854269426053</v>
      </c>
      <c r="R231" s="2">
        <f>(Q231*EXP($C$3-($C$4^2)/2+NORMSINV(AleatLivre!Q228)*$C$4))</f>
        <v>1145.936378441892</v>
      </c>
      <c r="S231" s="2">
        <f>(R231*EXP($C$3-($C$4^2)/2+NORMSINV(AleatLivre!R228)*$C$4))</f>
        <v>1201.9091781945174</v>
      </c>
      <c r="T231" s="2">
        <f>(S231*EXP($C$3-($C$4^2)/2+NORMSINV(AleatLivre!S228)*$C$4))</f>
        <v>1286.4657134653858</v>
      </c>
      <c r="U231" s="2">
        <f>(T231*EXP($C$3-($C$4^2)/2+NORMSINV(AleatLivre!T228)*$C$4))</f>
        <v>1426.9457174114859</v>
      </c>
      <c r="V231" s="2">
        <f>(U231*EXP($C$3-($C$4^2)/2+NORMSINV(AleatLivre!U228)*$C$4))</f>
        <v>1499.0249408672435</v>
      </c>
    </row>
    <row r="232" spans="1:22" x14ac:dyDescent="0.25">
      <c r="A232">
        <v>227</v>
      </c>
      <c r="B232" s="2">
        <f>Plan1!$B$9</f>
        <v>500</v>
      </c>
      <c r="C232" s="2">
        <f>(B232*EXP($C$3-($C$4^2)/2+NORMSINV(AleatLivre!B229)*$C$4))</f>
        <v>532.47420592877995</v>
      </c>
      <c r="D232" s="2">
        <f>(C232*EXP($C$3-($C$4^2)/2+NORMSINV(AleatLivre!C229)*$C$4))</f>
        <v>563.84601001351484</v>
      </c>
      <c r="E232" s="2">
        <f>(D232*EXP($C$3-($C$4^2)/2+NORMSINV(AleatLivre!D229)*$C$4))</f>
        <v>597.45696310112851</v>
      </c>
      <c r="F232" s="2">
        <f>(E232*EXP($C$3-($C$4^2)/2+NORMSINV(AleatLivre!E229)*$C$4))</f>
        <v>628.47847300550154</v>
      </c>
      <c r="G232" s="2">
        <f>(F232*EXP($C$3-($C$4^2)/2+NORMSINV(AleatLivre!F229)*$C$4))</f>
        <v>650.568671178567</v>
      </c>
      <c r="H232" s="2">
        <f>(G232*EXP($C$3-($C$4^2)/2+NORMSINV(AleatLivre!G229)*$C$4))</f>
        <v>666.27331102056951</v>
      </c>
      <c r="I232" s="2">
        <f>(H232*EXP($C$3-($C$4^2)/2+NORMSINV(AleatLivre!H229)*$C$4))</f>
        <v>701.6760608994374</v>
      </c>
      <c r="J232" s="2">
        <f>(I232*EXP($C$3-($C$4^2)/2+NORMSINV(AleatLivre!I229)*$C$4))</f>
        <v>753.97382256908747</v>
      </c>
      <c r="K232" s="2">
        <f>(J232*EXP($C$3-($C$4^2)/2+NORMSINV(AleatLivre!J229)*$C$4))</f>
        <v>800.11041556834891</v>
      </c>
      <c r="L232" s="2">
        <f>(K232*EXP($C$3-($C$4^2)/2+NORMSINV(AleatLivre!K229)*$C$4))</f>
        <v>861.28273403185949</v>
      </c>
      <c r="M232" s="2">
        <f>(L232*EXP($C$3-($C$4^2)/2+NORMSINV(AleatLivre!L229)*$C$4))</f>
        <v>903.9560419986808</v>
      </c>
      <c r="N232" s="2">
        <f>(M232*EXP($C$3-($C$4^2)/2+NORMSINV(AleatLivre!M229)*$C$4))</f>
        <v>946.477611877757</v>
      </c>
      <c r="O232" s="2">
        <f>(N232*EXP($C$3-($C$4^2)/2+NORMSINV(AleatLivre!N229)*$C$4))</f>
        <v>1008.7248298857647</v>
      </c>
      <c r="P232" s="2">
        <f>(O232*EXP($C$3-($C$4^2)/2+NORMSINV(AleatLivre!O229)*$C$4))</f>
        <v>1026.6032464459679</v>
      </c>
      <c r="Q232" s="2">
        <f>(P232*EXP($C$3-($C$4^2)/2+NORMSINV(AleatLivre!P229)*$C$4))</f>
        <v>1070.2134803290187</v>
      </c>
      <c r="R232" s="2">
        <f>(Q232*EXP($C$3-($C$4^2)/2+NORMSINV(AleatLivre!Q229)*$C$4))</f>
        <v>1127.8428601427192</v>
      </c>
      <c r="S232" s="2">
        <f>(R232*EXP($C$3-($C$4^2)/2+NORMSINV(AleatLivre!R229)*$C$4))</f>
        <v>1179.1537092908363</v>
      </c>
      <c r="T232" s="2">
        <f>(S232*EXP($C$3-($C$4^2)/2+NORMSINV(AleatLivre!S229)*$C$4))</f>
        <v>1246.5598020248317</v>
      </c>
      <c r="U232" s="2">
        <f>(T232*EXP($C$3-($C$4^2)/2+NORMSINV(AleatLivre!T229)*$C$4))</f>
        <v>1305.9165352398384</v>
      </c>
      <c r="V232" s="2">
        <f>(U232*EXP($C$3-($C$4^2)/2+NORMSINV(AleatLivre!U229)*$C$4))</f>
        <v>1376.8326838520775</v>
      </c>
    </row>
    <row r="233" spans="1:22" x14ac:dyDescent="0.25">
      <c r="A233">
        <v>228</v>
      </c>
      <c r="B233" s="2">
        <f>Plan1!$B$9</f>
        <v>500</v>
      </c>
      <c r="C233" s="2">
        <f>(B233*EXP($C$3-($C$4^2)/2+NORMSINV(AleatLivre!B230)*$C$4))</f>
        <v>530.37777284116021</v>
      </c>
      <c r="D233" s="2">
        <f>(C233*EXP($C$3-($C$4^2)/2+NORMSINV(AleatLivre!C230)*$C$4))</f>
        <v>542.59493398166239</v>
      </c>
      <c r="E233" s="2">
        <f>(D233*EXP($C$3-($C$4^2)/2+NORMSINV(AleatLivre!D230)*$C$4))</f>
        <v>563.88661414871081</v>
      </c>
      <c r="F233" s="2">
        <f>(E233*EXP($C$3-($C$4^2)/2+NORMSINV(AleatLivre!E230)*$C$4))</f>
        <v>613.05313323870712</v>
      </c>
      <c r="G233" s="2">
        <f>(F233*EXP($C$3-($C$4^2)/2+NORMSINV(AleatLivre!F230)*$C$4))</f>
        <v>668.05445550046215</v>
      </c>
      <c r="H233" s="2">
        <f>(G233*EXP($C$3-($C$4^2)/2+NORMSINV(AleatLivre!G230)*$C$4))</f>
        <v>700.91727938403483</v>
      </c>
      <c r="I233" s="2">
        <f>(H233*EXP($C$3-($C$4^2)/2+NORMSINV(AleatLivre!H230)*$C$4))</f>
        <v>748.22718027274698</v>
      </c>
      <c r="J233" s="2">
        <f>(I233*EXP($C$3-($C$4^2)/2+NORMSINV(AleatLivre!I230)*$C$4))</f>
        <v>784.12307206979665</v>
      </c>
      <c r="K233" s="2">
        <f>(J233*EXP($C$3-($C$4^2)/2+NORMSINV(AleatLivre!J230)*$C$4))</f>
        <v>794.91332998249175</v>
      </c>
      <c r="L233" s="2">
        <f>(K233*EXP($C$3-($C$4^2)/2+NORMSINV(AleatLivre!K230)*$C$4))</f>
        <v>823.44234759006201</v>
      </c>
      <c r="M233" s="2">
        <f>(L233*EXP($C$3-($C$4^2)/2+NORMSINV(AleatLivre!L230)*$C$4))</f>
        <v>880.26625666141865</v>
      </c>
      <c r="N233" s="2">
        <f>(M233*EXP($C$3-($C$4^2)/2+NORMSINV(AleatLivre!M230)*$C$4))</f>
        <v>877.54088342276032</v>
      </c>
      <c r="O233" s="2">
        <f>(N233*EXP($C$3-($C$4^2)/2+NORMSINV(AleatLivre!N230)*$C$4))</f>
        <v>929.76802096797928</v>
      </c>
      <c r="P233" s="2">
        <f>(O233*EXP($C$3-($C$4^2)/2+NORMSINV(AleatLivre!O230)*$C$4))</f>
        <v>956.36280268999303</v>
      </c>
      <c r="Q233" s="2">
        <f>(P233*EXP($C$3-($C$4^2)/2+NORMSINV(AleatLivre!P230)*$C$4))</f>
        <v>1013.3478532206742</v>
      </c>
      <c r="R233" s="2">
        <f>(Q233*EXP($C$3-($C$4^2)/2+NORMSINV(AleatLivre!Q230)*$C$4))</f>
        <v>1077.3377877094924</v>
      </c>
      <c r="S233" s="2">
        <f>(R233*EXP($C$3-($C$4^2)/2+NORMSINV(AleatLivre!R230)*$C$4))</f>
        <v>1130.372300198203</v>
      </c>
      <c r="T233" s="2">
        <f>(S233*EXP($C$3-($C$4^2)/2+NORMSINV(AleatLivre!S230)*$C$4))</f>
        <v>1219.2719705897341</v>
      </c>
      <c r="U233" s="2">
        <f>(T233*EXP($C$3-($C$4^2)/2+NORMSINV(AleatLivre!T230)*$C$4))</f>
        <v>1260.9968029012925</v>
      </c>
      <c r="V233" s="2">
        <f>(U233*EXP($C$3-($C$4^2)/2+NORMSINV(AleatLivre!U230)*$C$4))</f>
        <v>1373.1880531765551</v>
      </c>
    </row>
    <row r="234" spans="1:22" x14ac:dyDescent="0.25">
      <c r="A234">
        <v>229</v>
      </c>
      <c r="B234" s="2">
        <f>Plan1!$B$9</f>
        <v>500</v>
      </c>
      <c r="C234" s="2">
        <f>(B234*EXP($C$3-($C$4^2)/2+NORMSINV(AleatLivre!B231)*$C$4))</f>
        <v>535.1695736922386</v>
      </c>
      <c r="D234" s="2">
        <f>(C234*EXP($C$3-($C$4^2)/2+NORMSINV(AleatLivre!C231)*$C$4))</f>
        <v>582.3765405579561</v>
      </c>
      <c r="E234" s="2">
        <f>(D234*EXP($C$3-($C$4^2)/2+NORMSINV(AleatLivre!D231)*$C$4))</f>
        <v>618.87992729380335</v>
      </c>
      <c r="F234" s="2">
        <f>(E234*EXP($C$3-($C$4^2)/2+NORMSINV(AleatLivre!E231)*$C$4))</f>
        <v>652.49395438023623</v>
      </c>
      <c r="G234" s="2">
        <f>(F234*EXP($C$3-($C$4^2)/2+NORMSINV(AleatLivre!F231)*$C$4))</f>
        <v>683.92486852416914</v>
      </c>
      <c r="H234" s="2">
        <f>(G234*EXP($C$3-($C$4^2)/2+NORMSINV(AleatLivre!G231)*$C$4))</f>
        <v>720.77939534577899</v>
      </c>
      <c r="I234" s="2">
        <f>(H234*EXP($C$3-($C$4^2)/2+NORMSINV(AleatLivre!H231)*$C$4))</f>
        <v>761.44713204749291</v>
      </c>
      <c r="J234" s="2">
        <f>(I234*EXP($C$3-($C$4^2)/2+NORMSINV(AleatLivre!I231)*$C$4))</f>
        <v>770.144634855346</v>
      </c>
      <c r="K234" s="2">
        <f>(J234*EXP($C$3-($C$4^2)/2+NORMSINV(AleatLivre!J231)*$C$4))</f>
        <v>826.39019560850716</v>
      </c>
      <c r="L234" s="2">
        <f>(K234*EXP($C$3-($C$4^2)/2+NORMSINV(AleatLivre!K231)*$C$4))</f>
        <v>905.11814794004977</v>
      </c>
      <c r="M234" s="2">
        <f>(L234*EXP($C$3-($C$4^2)/2+NORMSINV(AleatLivre!L231)*$C$4))</f>
        <v>964.61888828041958</v>
      </c>
      <c r="N234" s="2">
        <f>(M234*EXP($C$3-($C$4^2)/2+NORMSINV(AleatLivre!M231)*$C$4))</f>
        <v>991.62081455761688</v>
      </c>
      <c r="O234" s="2">
        <f>(N234*EXP($C$3-($C$4^2)/2+NORMSINV(AleatLivre!N231)*$C$4))</f>
        <v>1034.78336588926</v>
      </c>
      <c r="P234" s="2">
        <f>(O234*EXP($C$3-($C$4^2)/2+NORMSINV(AleatLivre!O231)*$C$4))</f>
        <v>1114.4111556854739</v>
      </c>
      <c r="Q234" s="2">
        <f>(P234*EXP($C$3-($C$4^2)/2+NORMSINV(AleatLivre!P231)*$C$4))</f>
        <v>1166.3436576273516</v>
      </c>
      <c r="R234" s="2">
        <f>(Q234*EXP($C$3-($C$4^2)/2+NORMSINV(AleatLivre!Q231)*$C$4))</f>
        <v>1158.0297695430086</v>
      </c>
      <c r="S234" s="2">
        <f>(R234*EXP($C$3-($C$4^2)/2+NORMSINV(AleatLivre!R231)*$C$4))</f>
        <v>1210.3322926581766</v>
      </c>
      <c r="T234" s="2">
        <f>(S234*EXP($C$3-($C$4^2)/2+NORMSINV(AleatLivre!S231)*$C$4))</f>
        <v>1274.8060645894698</v>
      </c>
      <c r="U234" s="2">
        <f>(T234*EXP($C$3-($C$4^2)/2+NORMSINV(AleatLivre!T231)*$C$4))</f>
        <v>1344.9030367214709</v>
      </c>
      <c r="V234" s="2">
        <f>(U234*EXP($C$3-($C$4^2)/2+NORMSINV(AleatLivre!U231)*$C$4))</f>
        <v>1409.0463404318236</v>
      </c>
    </row>
    <row r="235" spans="1:22" x14ac:dyDescent="0.25">
      <c r="A235">
        <v>230</v>
      </c>
      <c r="B235" s="2">
        <f>Plan1!$B$9</f>
        <v>500</v>
      </c>
      <c r="C235" s="2">
        <f>(B235*EXP($C$3-($C$4^2)/2+NORMSINV(AleatLivre!B232)*$C$4))</f>
        <v>535.05196685272699</v>
      </c>
      <c r="D235" s="2">
        <f>(C235*EXP($C$3-($C$4^2)/2+NORMSINV(AleatLivre!C232)*$C$4))</f>
        <v>562.63320693480864</v>
      </c>
      <c r="E235" s="2">
        <f>(D235*EXP($C$3-($C$4^2)/2+NORMSINV(AleatLivre!D232)*$C$4))</f>
        <v>578.40713163158205</v>
      </c>
      <c r="F235" s="2">
        <f>(E235*EXP($C$3-($C$4^2)/2+NORMSINV(AleatLivre!E232)*$C$4))</f>
        <v>603.16337304707963</v>
      </c>
      <c r="G235" s="2">
        <f>(F235*EXP($C$3-($C$4^2)/2+NORMSINV(AleatLivre!F232)*$C$4))</f>
        <v>630.82713968273424</v>
      </c>
      <c r="H235" s="2">
        <f>(G235*EXP($C$3-($C$4^2)/2+NORMSINV(AleatLivre!G232)*$C$4))</f>
        <v>677.17540719365968</v>
      </c>
      <c r="I235" s="2">
        <f>(H235*EXP($C$3-($C$4^2)/2+NORMSINV(AleatLivre!H232)*$C$4))</f>
        <v>733.25605119269028</v>
      </c>
      <c r="J235" s="2">
        <f>(I235*EXP($C$3-($C$4^2)/2+NORMSINV(AleatLivre!I232)*$C$4))</f>
        <v>771.26823456771149</v>
      </c>
      <c r="K235" s="2">
        <f>(J235*EXP($C$3-($C$4^2)/2+NORMSINV(AleatLivre!J232)*$C$4))</f>
        <v>817.95349952529466</v>
      </c>
      <c r="L235" s="2">
        <f>(K235*EXP($C$3-($C$4^2)/2+NORMSINV(AleatLivre!K232)*$C$4))</f>
        <v>856.3021717380359</v>
      </c>
      <c r="M235" s="2">
        <f>(L235*EXP($C$3-($C$4^2)/2+NORMSINV(AleatLivre!L232)*$C$4))</f>
        <v>887.82100262990775</v>
      </c>
      <c r="N235" s="2">
        <f>(M235*EXP($C$3-($C$4^2)/2+NORMSINV(AleatLivre!M232)*$C$4))</f>
        <v>943.62135481737914</v>
      </c>
      <c r="O235" s="2">
        <f>(N235*EXP($C$3-($C$4^2)/2+NORMSINV(AleatLivre!N232)*$C$4))</f>
        <v>988.73802011390956</v>
      </c>
      <c r="P235" s="2">
        <f>(O235*EXP($C$3-($C$4^2)/2+NORMSINV(AleatLivre!O232)*$C$4))</f>
        <v>999.28671104706518</v>
      </c>
      <c r="Q235" s="2">
        <f>(P235*EXP($C$3-($C$4^2)/2+NORMSINV(AleatLivre!P232)*$C$4))</f>
        <v>1080.1596528501857</v>
      </c>
      <c r="R235" s="2">
        <f>(Q235*EXP($C$3-($C$4^2)/2+NORMSINV(AleatLivre!Q232)*$C$4))</f>
        <v>1138.7232432743451</v>
      </c>
      <c r="S235" s="2">
        <f>(R235*EXP($C$3-($C$4^2)/2+NORMSINV(AleatLivre!R232)*$C$4))</f>
        <v>1228.0711378972308</v>
      </c>
      <c r="T235" s="2">
        <f>(S235*EXP($C$3-($C$4^2)/2+NORMSINV(AleatLivre!S232)*$C$4))</f>
        <v>1336.5278852516687</v>
      </c>
      <c r="U235" s="2">
        <f>(T235*EXP($C$3-($C$4^2)/2+NORMSINV(AleatLivre!T232)*$C$4))</f>
        <v>1403.3320265133079</v>
      </c>
      <c r="V235" s="2">
        <f>(U235*EXP($C$3-($C$4^2)/2+NORMSINV(AleatLivre!U232)*$C$4))</f>
        <v>1479.9116957682938</v>
      </c>
    </row>
    <row r="236" spans="1:22" x14ac:dyDescent="0.25">
      <c r="A236">
        <v>231</v>
      </c>
      <c r="B236" s="2">
        <f>Plan1!$B$9</f>
        <v>500</v>
      </c>
      <c r="C236" s="2">
        <f>(B236*EXP($C$3-($C$4^2)/2+NORMSINV(AleatLivre!B233)*$C$4))</f>
        <v>499.84461907074319</v>
      </c>
      <c r="D236" s="2">
        <f>(C236*EXP($C$3-($C$4^2)/2+NORMSINV(AleatLivre!C233)*$C$4))</f>
        <v>521.66735283038338</v>
      </c>
      <c r="E236" s="2">
        <f>(D236*EXP($C$3-($C$4^2)/2+NORMSINV(AleatLivre!D233)*$C$4))</f>
        <v>545.12209639032778</v>
      </c>
      <c r="F236" s="2">
        <f>(E236*EXP($C$3-($C$4^2)/2+NORMSINV(AleatLivre!E233)*$C$4))</f>
        <v>554.80475916677824</v>
      </c>
      <c r="G236" s="2">
        <f>(F236*EXP($C$3-($C$4^2)/2+NORMSINV(AleatLivre!F233)*$C$4))</f>
        <v>580.93162754734794</v>
      </c>
      <c r="H236" s="2">
        <f>(G236*EXP($C$3-($C$4^2)/2+NORMSINV(AleatLivre!G233)*$C$4))</f>
        <v>598.98981570909609</v>
      </c>
      <c r="I236" s="2">
        <f>(H236*EXP($C$3-($C$4^2)/2+NORMSINV(AleatLivre!H233)*$C$4))</f>
        <v>630.73886940025943</v>
      </c>
      <c r="J236" s="2">
        <f>(I236*EXP($C$3-($C$4^2)/2+NORMSINV(AleatLivre!I233)*$C$4))</f>
        <v>658.1706356915106</v>
      </c>
      <c r="K236" s="2">
        <f>(J236*EXP($C$3-($C$4^2)/2+NORMSINV(AleatLivre!J233)*$C$4))</f>
        <v>688.8657178389368</v>
      </c>
      <c r="L236" s="2">
        <f>(K236*EXP($C$3-($C$4^2)/2+NORMSINV(AleatLivre!K233)*$C$4))</f>
        <v>702.38875745608868</v>
      </c>
      <c r="M236" s="2">
        <f>(L236*EXP($C$3-($C$4^2)/2+NORMSINV(AleatLivre!L233)*$C$4))</f>
        <v>782.35441587855814</v>
      </c>
      <c r="N236" s="2">
        <f>(M236*EXP($C$3-($C$4^2)/2+NORMSINV(AleatLivre!M233)*$C$4))</f>
        <v>832.06682731974479</v>
      </c>
      <c r="O236" s="2">
        <f>(N236*EXP($C$3-($C$4^2)/2+NORMSINV(AleatLivre!N233)*$C$4))</f>
        <v>861.0025820733506</v>
      </c>
      <c r="P236" s="2">
        <f>(O236*EXP($C$3-($C$4^2)/2+NORMSINV(AleatLivre!O233)*$C$4))</f>
        <v>922.49125246472761</v>
      </c>
      <c r="Q236" s="2">
        <f>(P236*EXP($C$3-($C$4^2)/2+NORMSINV(AleatLivre!P233)*$C$4))</f>
        <v>958.78208084281403</v>
      </c>
      <c r="R236" s="2">
        <f>(Q236*EXP($C$3-($C$4^2)/2+NORMSINV(AleatLivre!Q233)*$C$4))</f>
        <v>995.51372625349245</v>
      </c>
      <c r="S236" s="2">
        <f>(R236*EXP($C$3-($C$4^2)/2+NORMSINV(AleatLivre!R233)*$C$4))</f>
        <v>1018.5325609463736</v>
      </c>
      <c r="T236" s="2">
        <f>(S236*EXP($C$3-($C$4^2)/2+NORMSINV(AleatLivre!S233)*$C$4))</f>
        <v>1060.4011576670189</v>
      </c>
      <c r="U236" s="2">
        <f>(T236*EXP($C$3-($C$4^2)/2+NORMSINV(AleatLivre!T233)*$C$4))</f>
        <v>1084.8102331175835</v>
      </c>
      <c r="V236" s="2">
        <f>(U236*EXP($C$3-($C$4^2)/2+NORMSINV(AleatLivre!U233)*$C$4))</f>
        <v>1113.4504465355326</v>
      </c>
    </row>
    <row r="237" spans="1:22" x14ac:dyDescent="0.25">
      <c r="A237">
        <v>232</v>
      </c>
      <c r="B237" s="2">
        <f>Plan1!$B$9</f>
        <v>500</v>
      </c>
      <c r="C237" s="2">
        <f>(B237*EXP($C$3-($C$4^2)/2+NORMSINV(AleatLivre!B234)*$C$4))</f>
        <v>541.62918159713229</v>
      </c>
      <c r="D237" s="2">
        <f>(C237*EXP($C$3-($C$4^2)/2+NORMSINV(AleatLivre!C234)*$C$4))</f>
        <v>587.56321298484215</v>
      </c>
      <c r="E237" s="2">
        <f>(D237*EXP($C$3-($C$4^2)/2+NORMSINV(AleatLivre!D234)*$C$4))</f>
        <v>619.22683166385298</v>
      </c>
      <c r="F237" s="2">
        <f>(E237*EXP($C$3-($C$4^2)/2+NORMSINV(AleatLivre!E234)*$C$4))</f>
        <v>645.19955421750944</v>
      </c>
      <c r="G237" s="2">
        <f>(F237*EXP($C$3-($C$4^2)/2+NORMSINV(AleatLivre!F234)*$C$4))</f>
        <v>683.41032231494569</v>
      </c>
      <c r="H237" s="2">
        <f>(G237*EXP($C$3-($C$4^2)/2+NORMSINV(AleatLivre!G234)*$C$4))</f>
        <v>710.49356262634581</v>
      </c>
      <c r="I237" s="2">
        <f>(H237*EXP($C$3-($C$4^2)/2+NORMSINV(AleatLivre!H234)*$C$4))</f>
        <v>750.88200482997433</v>
      </c>
      <c r="J237" s="2">
        <f>(I237*EXP($C$3-($C$4^2)/2+NORMSINV(AleatLivre!I234)*$C$4))</f>
        <v>791.7129536587064</v>
      </c>
      <c r="K237" s="2">
        <f>(J237*EXP($C$3-($C$4^2)/2+NORMSINV(AleatLivre!J234)*$C$4))</f>
        <v>830.2766070111677</v>
      </c>
      <c r="L237" s="2">
        <f>(K237*EXP($C$3-($C$4^2)/2+NORMSINV(AleatLivre!K234)*$C$4))</f>
        <v>881.10088994975604</v>
      </c>
      <c r="M237" s="2">
        <f>(L237*EXP($C$3-($C$4^2)/2+NORMSINV(AleatLivre!L234)*$C$4))</f>
        <v>916.44457126114594</v>
      </c>
      <c r="N237" s="2">
        <f>(M237*EXP($C$3-($C$4^2)/2+NORMSINV(AleatLivre!M234)*$C$4))</f>
        <v>965.45536525307421</v>
      </c>
      <c r="O237" s="2">
        <f>(N237*EXP($C$3-($C$4^2)/2+NORMSINV(AleatLivre!N234)*$C$4))</f>
        <v>1026.7251110850495</v>
      </c>
      <c r="P237" s="2">
        <f>(O237*EXP($C$3-($C$4^2)/2+NORMSINV(AleatLivre!O234)*$C$4))</f>
        <v>1072.9388033480948</v>
      </c>
      <c r="Q237" s="2">
        <f>(P237*EXP($C$3-($C$4^2)/2+NORMSINV(AleatLivre!P234)*$C$4))</f>
        <v>1160.1308004016098</v>
      </c>
      <c r="R237" s="2">
        <f>(Q237*EXP($C$3-($C$4^2)/2+NORMSINV(AleatLivre!Q234)*$C$4))</f>
        <v>1232.8490757375155</v>
      </c>
      <c r="S237" s="2">
        <f>(R237*EXP($C$3-($C$4^2)/2+NORMSINV(AleatLivre!R234)*$C$4))</f>
        <v>1318.3330202541231</v>
      </c>
      <c r="T237" s="2">
        <f>(S237*EXP($C$3-($C$4^2)/2+NORMSINV(AleatLivre!S234)*$C$4))</f>
        <v>1359.370266189198</v>
      </c>
      <c r="U237" s="2">
        <f>(T237*EXP($C$3-($C$4^2)/2+NORMSINV(AleatLivre!T234)*$C$4))</f>
        <v>1432.8215055562712</v>
      </c>
      <c r="V237" s="2">
        <f>(U237*EXP($C$3-($C$4^2)/2+NORMSINV(AleatLivre!U234)*$C$4))</f>
        <v>1470.0832458759048</v>
      </c>
    </row>
    <row r="238" spans="1:22" x14ac:dyDescent="0.25">
      <c r="A238">
        <v>233</v>
      </c>
      <c r="B238" s="2">
        <f>Plan1!$B$9</f>
        <v>500</v>
      </c>
      <c r="C238" s="2">
        <f>(B238*EXP($C$3-($C$4^2)/2+NORMSINV(AleatLivre!B235)*$C$4))</f>
        <v>528.48290091662443</v>
      </c>
      <c r="D238" s="2">
        <f>(C238*EXP($C$3-($C$4^2)/2+NORMSINV(AleatLivre!C235)*$C$4))</f>
        <v>535.97828670118724</v>
      </c>
      <c r="E238" s="2">
        <f>(D238*EXP($C$3-($C$4^2)/2+NORMSINV(AleatLivre!D235)*$C$4))</f>
        <v>566.02076749162006</v>
      </c>
      <c r="F238" s="2">
        <f>(E238*EXP($C$3-($C$4^2)/2+NORMSINV(AleatLivre!E235)*$C$4))</f>
        <v>584.78045732496082</v>
      </c>
      <c r="G238" s="2">
        <f>(F238*EXP($C$3-($C$4^2)/2+NORMSINV(AleatLivre!F235)*$C$4))</f>
        <v>631.34967674545135</v>
      </c>
      <c r="H238" s="2">
        <f>(G238*EXP($C$3-($C$4^2)/2+NORMSINV(AleatLivre!G235)*$C$4))</f>
        <v>667.56079255972418</v>
      </c>
      <c r="I238" s="2">
        <f>(H238*EXP($C$3-($C$4^2)/2+NORMSINV(AleatLivre!H235)*$C$4))</f>
        <v>712.76112253497627</v>
      </c>
      <c r="J238" s="2">
        <f>(I238*EXP($C$3-($C$4^2)/2+NORMSINV(AleatLivre!I235)*$C$4))</f>
        <v>761.11370840485938</v>
      </c>
      <c r="K238" s="2">
        <f>(J238*EXP($C$3-($C$4^2)/2+NORMSINV(AleatLivre!J235)*$C$4))</f>
        <v>804.60256160021197</v>
      </c>
      <c r="L238" s="2">
        <f>(K238*EXP($C$3-($C$4^2)/2+NORMSINV(AleatLivre!K235)*$C$4))</f>
        <v>903.02983406990575</v>
      </c>
      <c r="M238" s="2">
        <f>(L238*EXP($C$3-($C$4^2)/2+NORMSINV(AleatLivre!L235)*$C$4))</f>
        <v>941.94764345493877</v>
      </c>
      <c r="N238" s="2">
        <f>(M238*EXP($C$3-($C$4^2)/2+NORMSINV(AleatLivre!M235)*$C$4))</f>
        <v>983.20137766250662</v>
      </c>
      <c r="O238" s="2">
        <f>(N238*EXP($C$3-($C$4^2)/2+NORMSINV(AleatLivre!N235)*$C$4))</f>
        <v>1005.011573744079</v>
      </c>
      <c r="P238" s="2">
        <f>(O238*EXP($C$3-($C$4^2)/2+NORMSINV(AleatLivre!O235)*$C$4))</f>
        <v>1112.1129685054204</v>
      </c>
      <c r="Q238" s="2">
        <f>(P238*EXP($C$3-($C$4^2)/2+NORMSINV(AleatLivre!P235)*$C$4))</f>
        <v>1181.3198745188247</v>
      </c>
      <c r="R238" s="2">
        <f>(Q238*EXP($C$3-($C$4^2)/2+NORMSINV(AleatLivre!Q235)*$C$4))</f>
        <v>1236.8805681955391</v>
      </c>
      <c r="S238" s="2">
        <f>(R238*EXP($C$3-($C$4^2)/2+NORMSINV(AleatLivre!R235)*$C$4))</f>
        <v>1277.090334669984</v>
      </c>
      <c r="T238" s="2">
        <f>(S238*EXP($C$3-($C$4^2)/2+NORMSINV(AleatLivre!S235)*$C$4))</f>
        <v>1327.6894831277275</v>
      </c>
      <c r="U238" s="2">
        <f>(T238*EXP($C$3-($C$4^2)/2+NORMSINV(AleatLivre!T235)*$C$4))</f>
        <v>1370.0927647814374</v>
      </c>
      <c r="V238" s="2">
        <f>(U238*EXP($C$3-($C$4^2)/2+NORMSINV(AleatLivre!U235)*$C$4))</f>
        <v>1401.1565061336796</v>
      </c>
    </row>
    <row r="239" spans="1:22" x14ac:dyDescent="0.25">
      <c r="A239">
        <v>234</v>
      </c>
      <c r="B239" s="2">
        <f>Plan1!$B$9</f>
        <v>500</v>
      </c>
      <c r="C239" s="2">
        <f>(B239*EXP($C$3-($C$4^2)/2+NORMSINV(AleatLivre!B236)*$C$4))</f>
        <v>522.27180759175224</v>
      </c>
      <c r="D239" s="2">
        <f>(C239*EXP($C$3-($C$4^2)/2+NORMSINV(AleatLivre!C236)*$C$4))</f>
        <v>555.29207542400934</v>
      </c>
      <c r="E239" s="2">
        <f>(D239*EXP($C$3-($C$4^2)/2+NORMSINV(AleatLivre!D236)*$C$4))</f>
        <v>581.23180662357265</v>
      </c>
      <c r="F239" s="2">
        <f>(E239*EXP($C$3-($C$4^2)/2+NORMSINV(AleatLivre!E236)*$C$4))</f>
        <v>595.13547237624402</v>
      </c>
      <c r="G239" s="2">
        <f>(F239*EXP($C$3-($C$4^2)/2+NORMSINV(AleatLivre!F236)*$C$4))</f>
        <v>623.07477567887304</v>
      </c>
      <c r="H239" s="2">
        <f>(G239*EXP($C$3-($C$4^2)/2+NORMSINV(AleatLivre!G236)*$C$4))</f>
        <v>661.47992742566237</v>
      </c>
      <c r="I239" s="2">
        <f>(H239*EXP($C$3-($C$4^2)/2+NORMSINV(AleatLivre!H236)*$C$4))</f>
        <v>708.94453324699271</v>
      </c>
      <c r="J239" s="2">
        <f>(I239*EXP($C$3-($C$4^2)/2+NORMSINV(AleatLivre!I236)*$C$4))</f>
        <v>764.96793752404915</v>
      </c>
      <c r="K239" s="2">
        <f>(J239*EXP($C$3-($C$4^2)/2+NORMSINV(AleatLivre!J236)*$C$4))</f>
        <v>817.17698458983159</v>
      </c>
      <c r="L239" s="2">
        <f>(K239*EXP($C$3-($C$4^2)/2+NORMSINV(AleatLivre!K236)*$C$4))</f>
        <v>868.72471978375222</v>
      </c>
      <c r="M239" s="2">
        <f>(L239*EXP($C$3-($C$4^2)/2+NORMSINV(AleatLivre!L236)*$C$4))</f>
        <v>910.51996096330731</v>
      </c>
      <c r="N239" s="2">
        <f>(M239*EXP($C$3-($C$4^2)/2+NORMSINV(AleatLivre!M236)*$C$4))</f>
        <v>935.67962105880758</v>
      </c>
      <c r="O239" s="2">
        <f>(N239*EXP($C$3-($C$4^2)/2+NORMSINV(AleatLivre!N236)*$C$4))</f>
        <v>959.78150866970975</v>
      </c>
      <c r="P239" s="2">
        <f>(O239*EXP($C$3-($C$4^2)/2+NORMSINV(AleatLivre!O236)*$C$4))</f>
        <v>1026.3316763531373</v>
      </c>
      <c r="Q239" s="2">
        <f>(P239*EXP($C$3-($C$4^2)/2+NORMSINV(AleatLivre!P236)*$C$4))</f>
        <v>1083.7296295639874</v>
      </c>
      <c r="R239" s="2">
        <f>(Q239*EXP($C$3-($C$4^2)/2+NORMSINV(AleatLivre!Q236)*$C$4))</f>
        <v>1113.3137381424694</v>
      </c>
      <c r="S239" s="2">
        <f>(R239*EXP($C$3-($C$4^2)/2+NORMSINV(AleatLivre!R236)*$C$4))</f>
        <v>1191.4596510433821</v>
      </c>
      <c r="T239" s="2">
        <f>(S239*EXP($C$3-($C$4^2)/2+NORMSINV(AleatLivre!S236)*$C$4))</f>
        <v>1229.6215069527184</v>
      </c>
      <c r="U239" s="2">
        <f>(T239*EXP($C$3-($C$4^2)/2+NORMSINV(AleatLivre!T236)*$C$4))</f>
        <v>1297.0408252157461</v>
      </c>
      <c r="V239" s="2">
        <f>(U239*EXP($C$3-($C$4^2)/2+NORMSINV(AleatLivre!U236)*$C$4))</f>
        <v>1350.3781360181827</v>
      </c>
    </row>
    <row r="240" spans="1:22" x14ac:dyDescent="0.25">
      <c r="A240">
        <v>235</v>
      </c>
      <c r="B240" s="2">
        <f>Plan1!$B$9</f>
        <v>500</v>
      </c>
      <c r="C240" s="2">
        <f>(B240*EXP($C$3-($C$4^2)/2+NORMSINV(AleatLivre!B237)*$C$4))</f>
        <v>531.06026228253882</v>
      </c>
      <c r="D240" s="2">
        <f>(C240*EXP($C$3-($C$4^2)/2+NORMSINV(AleatLivre!C237)*$C$4))</f>
        <v>555.88325016266037</v>
      </c>
      <c r="E240" s="2">
        <f>(D240*EXP($C$3-($C$4^2)/2+NORMSINV(AleatLivre!D237)*$C$4))</f>
        <v>585.48644816648857</v>
      </c>
      <c r="F240" s="2">
        <f>(E240*EXP($C$3-($C$4^2)/2+NORMSINV(AleatLivre!E237)*$C$4))</f>
        <v>615.43290108625592</v>
      </c>
      <c r="G240" s="2">
        <f>(F240*EXP($C$3-($C$4^2)/2+NORMSINV(AleatLivre!F237)*$C$4))</f>
        <v>646.08078741435418</v>
      </c>
      <c r="H240" s="2">
        <f>(G240*EXP($C$3-($C$4^2)/2+NORMSINV(AleatLivre!G237)*$C$4))</f>
        <v>655.71872586330426</v>
      </c>
      <c r="I240" s="2">
        <f>(H240*EXP($C$3-($C$4^2)/2+NORMSINV(AleatLivre!H237)*$C$4))</f>
        <v>703.24487517207251</v>
      </c>
      <c r="J240" s="2">
        <f>(I240*EXP($C$3-($C$4^2)/2+NORMSINV(AleatLivre!I237)*$C$4))</f>
        <v>734.42965009408499</v>
      </c>
      <c r="K240" s="2">
        <f>(J240*EXP($C$3-($C$4^2)/2+NORMSINV(AleatLivre!J237)*$C$4))</f>
        <v>789.03892521048783</v>
      </c>
      <c r="L240" s="2">
        <f>(K240*EXP($C$3-($C$4^2)/2+NORMSINV(AleatLivre!K237)*$C$4))</f>
        <v>837.67399183874204</v>
      </c>
      <c r="M240" s="2">
        <f>(L240*EXP($C$3-($C$4^2)/2+NORMSINV(AleatLivre!L237)*$C$4))</f>
        <v>872.7490737815441</v>
      </c>
      <c r="N240" s="2">
        <f>(M240*EXP($C$3-($C$4^2)/2+NORMSINV(AleatLivre!M237)*$C$4))</f>
        <v>913.52430596188663</v>
      </c>
      <c r="O240" s="2">
        <f>(N240*EXP($C$3-($C$4^2)/2+NORMSINV(AleatLivre!N237)*$C$4))</f>
        <v>996.66983974291725</v>
      </c>
      <c r="P240" s="2">
        <f>(O240*EXP($C$3-($C$4^2)/2+NORMSINV(AleatLivre!O237)*$C$4))</f>
        <v>1047.4176775753212</v>
      </c>
      <c r="Q240" s="2">
        <f>(P240*EXP($C$3-($C$4^2)/2+NORMSINV(AleatLivre!P237)*$C$4))</f>
        <v>1100.2240093708965</v>
      </c>
      <c r="R240" s="2">
        <f>(Q240*EXP($C$3-($C$4^2)/2+NORMSINV(AleatLivre!Q237)*$C$4))</f>
        <v>1152.5900567269609</v>
      </c>
      <c r="S240" s="2">
        <f>(R240*EXP($C$3-($C$4^2)/2+NORMSINV(AleatLivre!R237)*$C$4))</f>
        <v>1197.5030830876401</v>
      </c>
      <c r="T240" s="2">
        <f>(S240*EXP($C$3-($C$4^2)/2+NORMSINV(AleatLivre!S237)*$C$4))</f>
        <v>1278.0460192409421</v>
      </c>
      <c r="U240" s="2">
        <f>(T240*EXP($C$3-($C$4^2)/2+NORMSINV(AleatLivre!T237)*$C$4))</f>
        <v>1340.6435015618686</v>
      </c>
      <c r="V240" s="2">
        <f>(U240*EXP($C$3-($C$4^2)/2+NORMSINV(AleatLivre!U237)*$C$4))</f>
        <v>1443.1574610433688</v>
      </c>
    </row>
    <row r="241" spans="1:22" x14ac:dyDescent="0.25">
      <c r="A241">
        <v>236</v>
      </c>
      <c r="B241" s="2">
        <f>Plan1!$B$9</f>
        <v>500</v>
      </c>
      <c r="C241" s="2">
        <f>(B241*EXP($C$3-($C$4^2)/2+NORMSINV(AleatLivre!B238)*$C$4))</f>
        <v>527.28132570297964</v>
      </c>
      <c r="D241" s="2">
        <f>(C241*EXP($C$3-($C$4^2)/2+NORMSINV(AleatLivre!C238)*$C$4))</f>
        <v>576.08600108815074</v>
      </c>
      <c r="E241" s="2">
        <f>(D241*EXP($C$3-($C$4^2)/2+NORMSINV(AleatLivre!D238)*$C$4))</f>
        <v>592.64044265248583</v>
      </c>
      <c r="F241" s="2">
        <f>(E241*EXP($C$3-($C$4^2)/2+NORMSINV(AleatLivre!E238)*$C$4))</f>
        <v>639.4765220451643</v>
      </c>
      <c r="G241" s="2">
        <f>(F241*EXP($C$3-($C$4^2)/2+NORMSINV(AleatLivre!F238)*$C$4))</f>
        <v>679.77078736285296</v>
      </c>
      <c r="H241" s="2">
        <f>(G241*EXP($C$3-($C$4^2)/2+NORMSINV(AleatLivre!G238)*$C$4))</f>
        <v>716.9766552059674</v>
      </c>
      <c r="I241" s="2">
        <f>(H241*EXP($C$3-($C$4^2)/2+NORMSINV(AleatLivre!H238)*$C$4))</f>
        <v>745.81515292219819</v>
      </c>
      <c r="J241" s="2">
        <f>(I241*EXP($C$3-($C$4^2)/2+NORMSINV(AleatLivre!I238)*$C$4))</f>
        <v>802.99449398694719</v>
      </c>
      <c r="K241" s="2">
        <f>(J241*EXP($C$3-($C$4^2)/2+NORMSINV(AleatLivre!J238)*$C$4))</f>
        <v>837.1788730558934</v>
      </c>
      <c r="L241" s="2">
        <f>(K241*EXP($C$3-($C$4^2)/2+NORMSINV(AleatLivre!K238)*$C$4))</f>
        <v>849.96220891252597</v>
      </c>
      <c r="M241" s="2">
        <f>(L241*EXP($C$3-($C$4^2)/2+NORMSINV(AleatLivre!L238)*$C$4))</f>
        <v>911.3985648759035</v>
      </c>
      <c r="N241" s="2">
        <f>(M241*EXP($C$3-($C$4^2)/2+NORMSINV(AleatLivre!M238)*$C$4))</f>
        <v>948.57502307100731</v>
      </c>
      <c r="O241" s="2">
        <f>(N241*EXP($C$3-($C$4^2)/2+NORMSINV(AleatLivre!N238)*$C$4))</f>
        <v>1016.1258255230679</v>
      </c>
      <c r="P241" s="2">
        <f>(O241*EXP($C$3-($C$4^2)/2+NORMSINV(AleatLivre!O238)*$C$4))</f>
        <v>1065.2500395282166</v>
      </c>
      <c r="Q241" s="2">
        <f>(P241*EXP($C$3-($C$4^2)/2+NORMSINV(AleatLivre!P238)*$C$4))</f>
        <v>1119.013309731462</v>
      </c>
      <c r="R241" s="2">
        <f>(Q241*EXP($C$3-($C$4^2)/2+NORMSINV(AleatLivre!Q238)*$C$4))</f>
        <v>1179.540155477722</v>
      </c>
      <c r="S241" s="2">
        <f>(R241*EXP($C$3-($C$4^2)/2+NORMSINV(AleatLivre!R238)*$C$4))</f>
        <v>1225.3198826702651</v>
      </c>
      <c r="T241" s="2">
        <f>(S241*EXP($C$3-($C$4^2)/2+NORMSINV(AleatLivre!S238)*$C$4))</f>
        <v>1287.3909545440724</v>
      </c>
      <c r="U241" s="2">
        <f>(T241*EXP($C$3-($C$4^2)/2+NORMSINV(AleatLivre!T238)*$C$4))</f>
        <v>1344.5546048160634</v>
      </c>
      <c r="V241" s="2">
        <f>(U241*EXP($C$3-($C$4^2)/2+NORMSINV(AleatLivre!U238)*$C$4))</f>
        <v>1427.2246244419975</v>
      </c>
    </row>
    <row r="242" spans="1:22" x14ac:dyDescent="0.25">
      <c r="A242">
        <v>237</v>
      </c>
      <c r="B242" s="2">
        <f>Plan1!$B$9</f>
        <v>500</v>
      </c>
      <c r="C242" s="2">
        <f>(B242*EXP($C$3-($C$4^2)/2+NORMSINV(AleatLivre!B239)*$C$4))</f>
        <v>518.42954420552451</v>
      </c>
      <c r="D242" s="2">
        <f>(C242*EXP($C$3-($C$4^2)/2+NORMSINV(AleatLivre!C239)*$C$4))</f>
        <v>554.89507411442423</v>
      </c>
      <c r="E242" s="2">
        <f>(D242*EXP($C$3-($C$4^2)/2+NORMSINV(AleatLivre!D239)*$C$4))</f>
        <v>560.03112041120085</v>
      </c>
      <c r="F242" s="2">
        <f>(E242*EXP($C$3-($C$4^2)/2+NORMSINV(AleatLivre!E239)*$C$4))</f>
        <v>584.69073749820393</v>
      </c>
      <c r="G242" s="2">
        <f>(F242*EXP($C$3-($C$4^2)/2+NORMSINV(AleatLivre!F239)*$C$4))</f>
        <v>647.50324149990297</v>
      </c>
      <c r="H242" s="2">
        <f>(G242*EXP($C$3-($C$4^2)/2+NORMSINV(AleatLivre!G239)*$C$4))</f>
        <v>679.37701402641437</v>
      </c>
      <c r="I242" s="2">
        <f>(H242*EXP($C$3-($C$4^2)/2+NORMSINV(AleatLivre!H239)*$C$4))</f>
        <v>699.07396358544281</v>
      </c>
      <c r="J242" s="2">
        <f>(I242*EXP($C$3-($C$4^2)/2+NORMSINV(AleatLivre!I239)*$C$4))</f>
        <v>721.1812717008595</v>
      </c>
      <c r="K242" s="2">
        <f>(J242*EXP($C$3-($C$4^2)/2+NORMSINV(AleatLivre!J239)*$C$4))</f>
        <v>750.92118806953079</v>
      </c>
      <c r="L242" s="2">
        <f>(K242*EXP($C$3-($C$4^2)/2+NORMSINV(AleatLivre!K239)*$C$4))</f>
        <v>785.6400012954598</v>
      </c>
      <c r="M242" s="2">
        <f>(L242*EXP($C$3-($C$4^2)/2+NORMSINV(AleatLivre!L239)*$C$4))</f>
        <v>855.74500784860857</v>
      </c>
      <c r="N242" s="2">
        <f>(M242*EXP($C$3-($C$4^2)/2+NORMSINV(AleatLivre!M239)*$C$4))</f>
        <v>889.27629308791415</v>
      </c>
      <c r="O242" s="2">
        <f>(N242*EXP($C$3-($C$4^2)/2+NORMSINV(AleatLivre!N239)*$C$4))</f>
        <v>926.91196330830712</v>
      </c>
      <c r="P242" s="2">
        <f>(O242*EXP($C$3-($C$4^2)/2+NORMSINV(AleatLivre!O239)*$C$4))</f>
        <v>982.51397189228851</v>
      </c>
      <c r="Q242" s="2">
        <f>(P242*EXP($C$3-($C$4^2)/2+NORMSINV(AleatLivre!P239)*$C$4))</f>
        <v>1045.9834719056748</v>
      </c>
      <c r="R242" s="2">
        <f>(Q242*EXP($C$3-($C$4^2)/2+NORMSINV(AleatLivre!Q239)*$C$4))</f>
        <v>1092.3709843539807</v>
      </c>
      <c r="S242" s="2">
        <f>(R242*EXP($C$3-($C$4^2)/2+NORMSINV(AleatLivre!R239)*$C$4))</f>
        <v>1176.3963749208424</v>
      </c>
      <c r="T242" s="2">
        <f>(S242*EXP($C$3-($C$4^2)/2+NORMSINV(AleatLivre!S239)*$C$4))</f>
        <v>1264.6911004399751</v>
      </c>
      <c r="U242" s="2">
        <f>(T242*EXP($C$3-($C$4^2)/2+NORMSINV(AleatLivre!T239)*$C$4))</f>
        <v>1337.3300002115225</v>
      </c>
      <c r="V242" s="2">
        <f>(U242*EXP($C$3-($C$4^2)/2+NORMSINV(AleatLivre!U239)*$C$4))</f>
        <v>1369.9264104901379</v>
      </c>
    </row>
    <row r="243" spans="1:22" x14ac:dyDescent="0.25">
      <c r="A243">
        <v>238</v>
      </c>
      <c r="B243" s="2">
        <f>Plan1!$B$9</f>
        <v>500</v>
      </c>
      <c r="C243" s="2">
        <f>(B243*EXP($C$3-($C$4^2)/2+NORMSINV(AleatLivre!B240)*$C$4))</f>
        <v>528.68340040534383</v>
      </c>
      <c r="D243" s="2">
        <f>(C243*EXP($C$3-($C$4^2)/2+NORMSINV(AleatLivre!C240)*$C$4))</f>
        <v>544.25800680695886</v>
      </c>
      <c r="E243" s="2">
        <f>(D243*EXP($C$3-($C$4^2)/2+NORMSINV(AleatLivre!D240)*$C$4))</f>
        <v>582.25795818314089</v>
      </c>
      <c r="F243" s="2">
        <f>(E243*EXP($C$3-($C$4^2)/2+NORMSINV(AleatLivre!E240)*$C$4))</f>
        <v>627.6333987586919</v>
      </c>
      <c r="G243" s="2">
        <f>(F243*EXP($C$3-($C$4^2)/2+NORMSINV(AleatLivre!F240)*$C$4))</f>
        <v>654.49316686543034</v>
      </c>
      <c r="H243" s="2">
        <f>(G243*EXP($C$3-($C$4^2)/2+NORMSINV(AleatLivre!G240)*$C$4))</f>
        <v>681.63326048026795</v>
      </c>
      <c r="I243" s="2">
        <f>(H243*EXP($C$3-($C$4^2)/2+NORMSINV(AleatLivre!H240)*$C$4))</f>
        <v>731.9302697981982</v>
      </c>
      <c r="J243" s="2">
        <f>(I243*EXP($C$3-($C$4^2)/2+NORMSINV(AleatLivre!I240)*$C$4))</f>
        <v>771.23909057270919</v>
      </c>
      <c r="K243" s="2">
        <f>(J243*EXP($C$3-($C$4^2)/2+NORMSINV(AleatLivre!J240)*$C$4))</f>
        <v>797.74452925251137</v>
      </c>
      <c r="L243" s="2">
        <f>(K243*EXP($C$3-($C$4^2)/2+NORMSINV(AleatLivre!K240)*$C$4))</f>
        <v>824.44814274977284</v>
      </c>
      <c r="M243" s="2">
        <f>(L243*EXP($C$3-($C$4^2)/2+NORMSINV(AleatLivre!L240)*$C$4))</f>
        <v>851.35106300738676</v>
      </c>
      <c r="N243" s="2">
        <f>(M243*EXP($C$3-($C$4^2)/2+NORMSINV(AleatLivre!M240)*$C$4))</f>
        <v>897.21704264463676</v>
      </c>
      <c r="O243" s="2">
        <f>(N243*EXP($C$3-($C$4^2)/2+NORMSINV(AleatLivre!N240)*$C$4))</f>
        <v>932.06797241629386</v>
      </c>
      <c r="P243" s="2">
        <f>(O243*EXP($C$3-($C$4^2)/2+NORMSINV(AleatLivre!O240)*$C$4))</f>
        <v>966.81547532478817</v>
      </c>
      <c r="Q243" s="2">
        <f>(P243*EXP($C$3-($C$4^2)/2+NORMSINV(AleatLivre!P240)*$C$4))</f>
        <v>1021.7032206537284</v>
      </c>
      <c r="R243" s="2">
        <f>(Q243*EXP($C$3-($C$4^2)/2+NORMSINV(AleatLivre!Q240)*$C$4))</f>
        <v>1065.5279118705764</v>
      </c>
      <c r="S243" s="2">
        <f>(R243*EXP($C$3-($C$4^2)/2+NORMSINV(AleatLivre!R240)*$C$4))</f>
        <v>1114.0684072976205</v>
      </c>
      <c r="T243" s="2">
        <f>(S243*EXP($C$3-($C$4^2)/2+NORMSINV(AleatLivre!S240)*$C$4))</f>
        <v>1137.312174355852</v>
      </c>
      <c r="U243" s="2">
        <f>(T243*EXP($C$3-($C$4^2)/2+NORMSINV(AleatLivre!T240)*$C$4))</f>
        <v>1175.8563196389052</v>
      </c>
      <c r="V243" s="2">
        <f>(U243*EXP($C$3-($C$4^2)/2+NORMSINV(AleatLivre!U240)*$C$4))</f>
        <v>1261.6806281610727</v>
      </c>
    </row>
    <row r="244" spans="1:22" x14ac:dyDescent="0.25">
      <c r="A244">
        <v>239</v>
      </c>
      <c r="B244" s="2">
        <f>Plan1!$B$9</f>
        <v>500</v>
      </c>
      <c r="C244" s="2">
        <f>(B244*EXP($C$3-($C$4^2)/2+NORMSINV(AleatLivre!B241)*$C$4))</f>
        <v>535.7148418374444</v>
      </c>
      <c r="D244" s="2">
        <f>(C244*EXP($C$3-($C$4^2)/2+NORMSINV(AleatLivre!C241)*$C$4))</f>
        <v>576.77926314462434</v>
      </c>
      <c r="E244" s="2">
        <f>(D244*EXP($C$3-($C$4^2)/2+NORMSINV(AleatLivre!D241)*$C$4))</f>
        <v>607.43882694961417</v>
      </c>
      <c r="F244" s="2">
        <f>(E244*EXP($C$3-($C$4^2)/2+NORMSINV(AleatLivre!E241)*$C$4))</f>
        <v>633.99239439611938</v>
      </c>
      <c r="G244" s="2">
        <f>(F244*EXP($C$3-($C$4^2)/2+NORMSINV(AleatLivre!F241)*$C$4))</f>
        <v>659.21219518594182</v>
      </c>
      <c r="H244" s="2">
        <f>(G244*EXP($C$3-($C$4^2)/2+NORMSINV(AleatLivre!G241)*$C$4))</f>
        <v>662.91164611388467</v>
      </c>
      <c r="I244" s="2">
        <f>(H244*EXP($C$3-($C$4^2)/2+NORMSINV(AleatLivre!H241)*$C$4))</f>
        <v>696.80828166996309</v>
      </c>
      <c r="J244" s="2">
        <f>(I244*EXP($C$3-($C$4^2)/2+NORMSINV(AleatLivre!I241)*$C$4))</f>
        <v>699.11669337152046</v>
      </c>
      <c r="K244" s="2">
        <f>(J244*EXP($C$3-($C$4^2)/2+NORMSINV(AleatLivre!J241)*$C$4))</f>
        <v>716.51227637597037</v>
      </c>
      <c r="L244" s="2">
        <f>(K244*EXP($C$3-($C$4^2)/2+NORMSINV(AleatLivre!K241)*$C$4))</f>
        <v>762.27498920440144</v>
      </c>
      <c r="M244" s="2">
        <f>(L244*EXP($C$3-($C$4^2)/2+NORMSINV(AleatLivre!L241)*$C$4))</f>
        <v>793.02651133415213</v>
      </c>
      <c r="N244" s="2">
        <f>(M244*EXP($C$3-($C$4^2)/2+NORMSINV(AleatLivre!M241)*$C$4))</f>
        <v>789.22999077503948</v>
      </c>
      <c r="O244" s="2">
        <f>(N244*EXP($C$3-($C$4^2)/2+NORMSINV(AleatLivre!N241)*$C$4))</f>
        <v>817.05951450992893</v>
      </c>
      <c r="P244" s="2">
        <f>(O244*EXP($C$3-($C$4^2)/2+NORMSINV(AleatLivre!O241)*$C$4))</f>
        <v>872.14521878662856</v>
      </c>
      <c r="Q244" s="2">
        <f>(P244*EXP($C$3-($C$4^2)/2+NORMSINV(AleatLivre!P241)*$C$4))</f>
        <v>905.62591387508257</v>
      </c>
      <c r="R244" s="2">
        <f>(Q244*EXP($C$3-($C$4^2)/2+NORMSINV(AleatLivre!Q241)*$C$4))</f>
        <v>946.76978320567889</v>
      </c>
      <c r="S244" s="2">
        <f>(R244*EXP($C$3-($C$4^2)/2+NORMSINV(AleatLivre!R241)*$C$4))</f>
        <v>1007.529617616873</v>
      </c>
      <c r="T244" s="2">
        <f>(S244*EXP($C$3-($C$4^2)/2+NORMSINV(AleatLivre!S241)*$C$4))</f>
        <v>1092.1720839893289</v>
      </c>
      <c r="U244" s="2">
        <f>(T244*EXP($C$3-($C$4^2)/2+NORMSINV(AleatLivre!T241)*$C$4))</f>
        <v>1170.8364158422903</v>
      </c>
      <c r="V244" s="2">
        <f>(U244*EXP($C$3-($C$4^2)/2+NORMSINV(AleatLivre!U241)*$C$4))</f>
        <v>1209.4816226707737</v>
      </c>
    </row>
    <row r="245" spans="1:22" x14ac:dyDescent="0.25">
      <c r="A245">
        <v>240</v>
      </c>
      <c r="B245" s="2">
        <f>Plan1!$B$9</f>
        <v>500</v>
      </c>
      <c r="C245" s="2">
        <f>(B245*EXP($C$3-($C$4^2)/2+NORMSINV(AleatLivre!B242)*$C$4))</f>
        <v>533.70666327252445</v>
      </c>
      <c r="D245" s="2">
        <f>(C245*EXP($C$3-($C$4^2)/2+NORMSINV(AleatLivre!C242)*$C$4))</f>
        <v>586.72517337995214</v>
      </c>
      <c r="E245" s="2">
        <f>(D245*EXP($C$3-($C$4^2)/2+NORMSINV(AleatLivre!D242)*$C$4))</f>
        <v>649.32743180821819</v>
      </c>
      <c r="F245" s="2">
        <f>(E245*EXP($C$3-($C$4^2)/2+NORMSINV(AleatLivre!E242)*$C$4))</f>
        <v>661.3526527844167</v>
      </c>
      <c r="G245" s="2">
        <f>(F245*EXP($C$3-($C$4^2)/2+NORMSINV(AleatLivre!F242)*$C$4))</f>
        <v>676.50701386447861</v>
      </c>
      <c r="H245" s="2">
        <f>(G245*EXP($C$3-($C$4^2)/2+NORMSINV(AleatLivre!G242)*$C$4))</f>
        <v>709.60460980263588</v>
      </c>
      <c r="I245" s="2">
        <f>(H245*EXP($C$3-($C$4^2)/2+NORMSINV(AleatLivre!H242)*$C$4))</f>
        <v>743.43693831619669</v>
      </c>
      <c r="J245" s="2">
        <f>(I245*EXP($C$3-($C$4^2)/2+NORMSINV(AleatLivre!I242)*$C$4))</f>
        <v>796.80249799713795</v>
      </c>
      <c r="K245" s="2">
        <f>(J245*EXP($C$3-($C$4^2)/2+NORMSINV(AleatLivre!J242)*$C$4))</f>
        <v>820.63536214222393</v>
      </c>
      <c r="L245" s="2">
        <f>(K245*EXP($C$3-($C$4^2)/2+NORMSINV(AleatLivre!K242)*$C$4))</f>
        <v>856.569770516728</v>
      </c>
      <c r="M245" s="2">
        <f>(L245*EXP($C$3-($C$4^2)/2+NORMSINV(AleatLivre!L242)*$C$4))</f>
        <v>920.85728351157786</v>
      </c>
      <c r="N245" s="2">
        <f>(M245*EXP($C$3-($C$4^2)/2+NORMSINV(AleatLivre!M242)*$C$4))</f>
        <v>942.45083378183404</v>
      </c>
      <c r="O245" s="2">
        <f>(N245*EXP($C$3-($C$4^2)/2+NORMSINV(AleatLivre!N242)*$C$4))</f>
        <v>981.30587422186579</v>
      </c>
      <c r="P245" s="2">
        <f>(O245*EXP($C$3-($C$4^2)/2+NORMSINV(AleatLivre!O242)*$C$4))</f>
        <v>1030.036602813035</v>
      </c>
      <c r="Q245" s="2">
        <f>(P245*EXP($C$3-($C$4^2)/2+NORMSINV(AleatLivre!P242)*$C$4))</f>
        <v>1104.6477301343048</v>
      </c>
      <c r="R245" s="2">
        <f>(Q245*EXP($C$3-($C$4^2)/2+NORMSINV(AleatLivre!Q242)*$C$4))</f>
        <v>1177.7891894534951</v>
      </c>
      <c r="S245" s="2">
        <f>(R245*EXP($C$3-($C$4^2)/2+NORMSINV(AleatLivre!R242)*$C$4))</f>
        <v>1245.4217184517115</v>
      </c>
      <c r="T245" s="2">
        <f>(S245*EXP($C$3-($C$4^2)/2+NORMSINV(AleatLivre!S242)*$C$4))</f>
        <v>1323.3459751858754</v>
      </c>
      <c r="U245" s="2">
        <f>(T245*EXP($C$3-($C$4^2)/2+NORMSINV(AleatLivre!T242)*$C$4))</f>
        <v>1380.6765666726333</v>
      </c>
      <c r="V245" s="2">
        <f>(U245*EXP($C$3-($C$4^2)/2+NORMSINV(AleatLivre!U242)*$C$4))</f>
        <v>1449.7193235086595</v>
      </c>
    </row>
    <row r="246" spans="1:22" x14ac:dyDescent="0.25">
      <c r="A246">
        <v>241</v>
      </c>
      <c r="B246" s="2">
        <f>Plan1!$B$9</f>
        <v>500</v>
      </c>
      <c r="C246" s="2">
        <f>(B246*EXP($C$3-($C$4^2)/2+NORMSINV(AleatLivre!B243)*$C$4))</f>
        <v>508.20560178764606</v>
      </c>
      <c r="D246" s="2">
        <f>(C246*EXP($C$3-($C$4^2)/2+NORMSINV(AleatLivre!C243)*$C$4))</f>
        <v>522.53258514581501</v>
      </c>
      <c r="E246" s="2">
        <f>(D246*EXP($C$3-($C$4^2)/2+NORMSINV(AleatLivre!D243)*$C$4))</f>
        <v>541.01515513285437</v>
      </c>
      <c r="F246" s="2">
        <f>(E246*EXP($C$3-($C$4^2)/2+NORMSINV(AleatLivre!E243)*$C$4))</f>
        <v>563.23069084916222</v>
      </c>
      <c r="G246" s="2">
        <f>(F246*EXP($C$3-($C$4^2)/2+NORMSINV(AleatLivre!F243)*$C$4))</f>
        <v>591.91882598652353</v>
      </c>
      <c r="H246" s="2">
        <f>(G246*EXP($C$3-($C$4^2)/2+NORMSINV(AleatLivre!G243)*$C$4))</f>
        <v>631.51238424106236</v>
      </c>
      <c r="I246" s="2">
        <f>(H246*EXP($C$3-($C$4^2)/2+NORMSINV(AleatLivre!H243)*$C$4))</f>
        <v>661.05565250822838</v>
      </c>
      <c r="J246" s="2">
        <f>(I246*EXP($C$3-($C$4^2)/2+NORMSINV(AleatLivre!I243)*$C$4))</f>
        <v>715.21077522165751</v>
      </c>
      <c r="K246" s="2">
        <f>(J246*EXP($C$3-($C$4^2)/2+NORMSINV(AleatLivre!J243)*$C$4))</f>
        <v>743.30132815961076</v>
      </c>
      <c r="L246" s="2">
        <f>(K246*EXP($C$3-($C$4^2)/2+NORMSINV(AleatLivre!K243)*$C$4))</f>
        <v>795.16476469607653</v>
      </c>
      <c r="M246" s="2">
        <f>(L246*EXP($C$3-($C$4^2)/2+NORMSINV(AleatLivre!L243)*$C$4))</f>
        <v>853.90411654187994</v>
      </c>
      <c r="N246" s="2">
        <f>(M246*EXP($C$3-($C$4^2)/2+NORMSINV(AleatLivre!M243)*$C$4))</f>
        <v>889.62586468197424</v>
      </c>
      <c r="O246" s="2">
        <f>(N246*EXP($C$3-($C$4^2)/2+NORMSINV(AleatLivre!N243)*$C$4))</f>
        <v>913.53775164869921</v>
      </c>
      <c r="P246" s="2">
        <f>(O246*EXP($C$3-($C$4^2)/2+NORMSINV(AleatLivre!O243)*$C$4))</f>
        <v>965.3041889218357</v>
      </c>
      <c r="Q246" s="2">
        <f>(P246*EXP($C$3-($C$4^2)/2+NORMSINV(AleatLivre!P243)*$C$4))</f>
        <v>1050.9110660205531</v>
      </c>
      <c r="R246" s="2">
        <f>(Q246*EXP($C$3-($C$4^2)/2+NORMSINV(AleatLivre!Q243)*$C$4))</f>
        <v>1115.314674402423</v>
      </c>
      <c r="S246" s="2">
        <f>(R246*EXP($C$3-($C$4^2)/2+NORMSINV(AleatLivre!R243)*$C$4))</f>
        <v>1175.0659948032428</v>
      </c>
      <c r="T246" s="2">
        <f>(S246*EXP($C$3-($C$4^2)/2+NORMSINV(AleatLivre!S243)*$C$4))</f>
        <v>1227.5883070965988</v>
      </c>
      <c r="U246" s="2">
        <f>(T246*EXP($C$3-($C$4^2)/2+NORMSINV(AleatLivre!T243)*$C$4))</f>
        <v>1302.8418415120523</v>
      </c>
      <c r="V246" s="2">
        <f>(U246*EXP($C$3-($C$4^2)/2+NORMSINV(AleatLivre!U243)*$C$4))</f>
        <v>1364.6107505779044</v>
      </c>
    </row>
    <row r="247" spans="1:22" x14ac:dyDescent="0.25">
      <c r="A247">
        <v>242</v>
      </c>
      <c r="B247" s="2">
        <f>Plan1!$B$9</f>
        <v>500</v>
      </c>
      <c r="C247" s="2">
        <f>(B247*EXP($C$3-($C$4^2)/2+NORMSINV(AleatLivre!B244)*$C$4))</f>
        <v>514.96293467333726</v>
      </c>
      <c r="D247" s="2">
        <f>(C247*EXP($C$3-($C$4^2)/2+NORMSINV(AleatLivre!C244)*$C$4))</f>
        <v>543.56657887493111</v>
      </c>
      <c r="E247" s="2">
        <f>(D247*EXP($C$3-($C$4^2)/2+NORMSINV(AleatLivre!D244)*$C$4))</f>
        <v>555.29480006447341</v>
      </c>
      <c r="F247" s="2">
        <f>(E247*EXP($C$3-($C$4^2)/2+NORMSINV(AleatLivre!E244)*$C$4))</f>
        <v>581.83920578478399</v>
      </c>
      <c r="G247" s="2">
        <f>(F247*EXP($C$3-($C$4^2)/2+NORMSINV(AleatLivre!F244)*$C$4))</f>
        <v>622.18004337186358</v>
      </c>
      <c r="H247" s="2">
        <f>(G247*EXP($C$3-($C$4^2)/2+NORMSINV(AleatLivre!G244)*$C$4))</f>
        <v>636.82766823804673</v>
      </c>
      <c r="I247" s="2">
        <f>(H247*EXP($C$3-($C$4^2)/2+NORMSINV(AleatLivre!H244)*$C$4))</f>
        <v>668.04029327045134</v>
      </c>
      <c r="J247" s="2">
        <f>(I247*EXP($C$3-($C$4^2)/2+NORMSINV(AleatLivre!I244)*$C$4))</f>
        <v>720.93577055515232</v>
      </c>
      <c r="K247" s="2">
        <f>(J247*EXP($C$3-($C$4^2)/2+NORMSINV(AleatLivre!J244)*$C$4))</f>
        <v>748.15437775931866</v>
      </c>
      <c r="L247" s="2">
        <f>(K247*EXP($C$3-($C$4^2)/2+NORMSINV(AleatLivre!K244)*$C$4))</f>
        <v>780.72886335757357</v>
      </c>
      <c r="M247" s="2">
        <f>(L247*EXP($C$3-($C$4^2)/2+NORMSINV(AleatLivre!L244)*$C$4))</f>
        <v>831.6792594518306</v>
      </c>
      <c r="N247" s="2">
        <f>(M247*EXP($C$3-($C$4^2)/2+NORMSINV(AleatLivre!M244)*$C$4))</f>
        <v>886.41863312672274</v>
      </c>
      <c r="O247" s="2">
        <f>(N247*EXP($C$3-($C$4^2)/2+NORMSINV(AleatLivre!N244)*$C$4))</f>
        <v>933.34364534180941</v>
      </c>
      <c r="P247" s="2">
        <f>(O247*EXP($C$3-($C$4^2)/2+NORMSINV(AleatLivre!O244)*$C$4))</f>
        <v>972.60234855709598</v>
      </c>
      <c r="Q247" s="2">
        <f>(P247*EXP($C$3-($C$4^2)/2+NORMSINV(AleatLivre!P244)*$C$4))</f>
        <v>1028.6723516429627</v>
      </c>
      <c r="R247" s="2">
        <f>(Q247*EXP($C$3-($C$4^2)/2+NORMSINV(AleatLivre!Q244)*$C$4))</f>
        <v>1084.2242096640437</v>
      </c>
      <c r="S247" s="2">
        <f>(R247*EXP($C$3-($C$4^2)/2+NORMSINV(AleatLivre!R244)*$C$4))</f>
        <v>1118.3398664528156</v>
      </c>
      <c r="T247" s="2">
        <f>(S247*EXP($C$3-($C$4^2)/2+NORMSINV(AleatLivre!S244)*$C$4))</f>
        <v>1164.05980808399</v>
      </c>
      <c r="U247" s="2">
        <f>(T247*EXP($C$3-($C$4^2)/2+NORMSINV(AleatLivre!T244)*$C$4))</f>
        <v>1207.1636427174469</v>
      </c>
      <c r="V247" s="2">
        <f>(U247*EXP($C$3-($C$4^2)/2+NORMSINV(AleatLivre!U244)*$C$4))</f>
        <v>1297.7433187751487</v>
      </c>
    </row>
    <row r="248" spans="1:22" x14ac:dyDescent="0.25">
      <c r="A248">
        <v>243</v>
      </c>
      <c r="B248" s="2">
        <f>Plan1!$B$9</f>
        <v>500</v>
      </c>
      <c r="C248" s="2">
        <f>(B248*EXP($C$3-($C$4^2)/2+NORMSINV(AleatLivre!B245)*$C$4))</f>
        <v>520.14668742194021</v>
      </c>
      <c r="D248" s="2">
        <f>(C248*EXP($C$3-($C$4^2)/2+NORMSINV(AleatLivre!C245)*$C$4))</f>
        <v>547.84216990087793</v>
      </c>
      <c r="E248" s="2">
        <f>(D248*EXP($C$3-($C$4^2)/2+NORMSINV(AleatLivre!D245)*$C$4))</f>
        <v>585.46448021898004</v>
      </c>
      <c r="F248" s="2">
        <f>(E248*EXP($C$3-($C$4^2)/2+NORMSINV(AleatLivre!E245)*$C$4))</f>
        <v>618.59425645211172</v>
      </c>
      <c r="G248" s="2">
        <f>(F248*EXP($C$3-($C$4^2)/2+NORMSINV(AleatLivre!F245)*$C$4))</f>
        <v>637.82334934560731</v>
      </c>
      <c r="H248" s="2">
        <f>(G248*EXP($C$3-($C$4^2)/2+NORMSINV(AleatLivre!G245)*$C$4))</f>
        <v>656.9277577873363</v>
      </c>
      <c r="I248" s="2">
        <f>(H248*EXP($C$3-($C$4^2)/2+NORMSINV(AleatLivre!H245)*$C$4))</f>
        <v>707.46221829664819</v>
      </c>
      <c r="J248" s="2">
        <f>(I248*EXP($C$3-($C$4^2)/2+NORMSINV(AleatLivre!I245)*$C$4))</f>
        <v>745.66845263675009</v>
      </c>
      <c r="K248" s="2">
        <f>(J248*EXP($C$3-($C$4^2)/2+NORMSINV(AleatLivre!J245)*$C$4))</f>
        <v>777.85951424577183</v>
      </c>
      <c r="L248" s="2">
        <f>(K248*EXP($C$3-($C$4^2)/2+NORMSINV(AleatLivre!K245)*$C$4))</f>
        <v>828.77260915275178</v>
      </c>
      <c r="M248" s="2">
        <f>(L248*EXP($C$3-($C$4^2)/2+NORMSINV(AleatLivre!L245)*$C$4))</f>
        <v>873.82645030360948</v>
      </c>
      <c r="N248" s="2">
        <f>(M248*EXP($C$3-($C$4^2)/2+NORMSINV(AleatLivre!M245)*$C$4))</f>
        <v>933.04245457492812</v>
      </c>
      <c r="O248" s="2">
        <f>(N248*EXP($C$3-($C$4^2)/2+NORMSINV(AleatLivre!N245)*$C$4))</f>
        <v>942.95440749443685</v>
      </c>
      <c r="P248" s="2">
        <f>(O248*EXP($C$3-($C$4^2)/2+NORMSINV(AleatLivre!O245)*$C$4))</f>
        <v>974.23306462072946</v>
      </c>
      <c r="Q248" s="2">
        <f>(P248*EXP($C$3-($C$4^2)/2+NORMSINV(AleatLivre!P245)*$C$4))</f>
        <v>1076.5640160185071</v>
      </c>
      <c r="R248" s="2">
        <f>(Q248*EXP($C$3-($C$4^2)/2+NORMSINV(AleatLivre!Q245)*$C$4))</f>
        <v>1139.1929150559106</v>
      </c>
      <c r="S248" s="2">
        <f>(R248*EXP($C$3-($C$4^2)/2+NORMSINV(AleatLivre!R245)*$C$4))</f>
        <v>1200.478496118234</v>
      </c>
      <c r="T248" s="2">
        <f>(S248*EXP($C$3-($C$4^2)/2+NORMSINV(AleatLivre!S245)*$C$4))</f>
        <v>1257.4349794040768</v>
      </c>
      <c r="U248" s="2">
        <f>(T248*EXP($C$3-($C$4^2)/2+NORMSINV(AleatLivre!T245)*$C$4))</f>
        <v>1317.785350869282</v>
      </c>
      <c r="V248" s="2">
        <f>(U248*EXP($C$3-($C$4^2)/2+NORMSINV(AleatLivre!U245)*$C$4))</f>
        <v>1367.2700428296359</v>
      </c>
    </row>
    <row r="249" spans="1:22" x14ac:dyDescent="0.25">
      <c r="A249">
        <v>244</v>
      </c>
      <c r="B249" s="2">
        <f>Plan1!$B$9</f>
        <v>500</v>
      </c>
      <c r="C249" s="2">
        <f>(B249*EXP($C$3-($C$4^2)/2+NORMSINV(AleatLivre!B246)*$C$4))</f>
        <v>530.59583511879384</v>
      </c>
      <c r="D249" s="2">
        <f>(C249*EXP($C$3-($C$4^2)/2+NORMSINV(AleatLivre!C246)*$C$4))</f>
        <v>572.42498816140949</v>
      </c>
      <c r="E249" s="2">
        <f>(D249*EXP($C$3-($C$4^2)/2+NORMSINV(AleatLivre!D246)*$C$4))</f>
        <v>613.72471853282184</v>
      </c>
      <c r="F249" s="2">
        <f>(E249*EXP($C$3-($C$4^2)/2+NORMSINV(AleatLivre!E246)*$C$4))</f>
        <v>647.98172801236603</v>
      </c>
      <c r="G249" s="2">
        <f>(F249*EXP($C$3-($C$4^2)/2+NORMSINV(AleatLivre!F246)*$C$4))</f>
        <v>681.48642983172522</v>
      </c>
      <c r="H249" s="2">
        <f>(G249*EXP($C$3-($C$4^2)/2+NORMSINV(AleatLivre!G246)*$C$4))</f>
        <v>704.79416999109139</v>
      </c>
      <c r="I249" s="2">
        <f>(H249*EXP($C$3-($C$4^2)/2+NORMSINV(AleatLivre!H246)*$C$4))</f>
        <v>726.58707884183093</v>
      </c>
      <c r="J249" s="2">
        <f>(I249*EXP($C$3-($C$4^2)/2+NORMSINV(AleatLivre!I246)*$C$4))</f>
        <v>762.42910611583216</v>
      </c>
      <c r="K249" s="2">
        <f>(J249*EXP($C$3-($C$4^2)/2+NORMSINV(AleatLivre!J246)*$C$4))</f>
        <v>829.65669278298174</v>
      </c>
      <c r="L249" s="2">
        <f>(K249*EXP($C$3-($C$4^2)/2+NORMSINV(AleatLivre!K246)*$C$4))</f>
        <v>856.49883350163998</v>
      </c>
      <c r="M249" s="2">
        <f>(L249*EXP($C$3-($C$4^2)/2+NORMSINV(AleatLivre!L246)*$C$4))</f>
        <v>895.38643224706345</v>
      </c>
      <c r="N249" s="2">
        <f>(M249*EXP($C$3-($C$4^2)/2+NORMSINV(AleatLivre!M246)*$C$4))</f>
        <v>932.40760943485668</v>
      </c>
      <c r="O249" s="2">
        <f>(N249*EXP($C$3-($C$4^2)/2+NORMSINV(AleatLivre!N246)*$C$4))</f>
        <v>995.75150189423152</v>
      </c>
      <c r="P249" s="2">
        <f>(O249*EXP($C$3-($C$4^2)/2+NORMSINV(AleatLivre!O246)*$C$4))</f>
        <v>1018.5026386412922</v>
      </c>
      <c r="Q249" s="2">
        <f>(P249*EXP($C$3-($C$4^2)/2+NORMSINV(AleatLivre!P246)*$C$4))</f>
        <v>1096.7970412232589</v>
      </c>
      <c r="R249" s="2">
        <f>(Q249*EXP($C$3-($C$4^2)/2+NORMSINV(AleatLivre!Q246)*$C$4))</f>
        <v>1165.0617717652215</v>
      </c>
      <c r="S249" s="2">
        <f>(R249*EXP($C$3-($C$4^2)/2+NORMSINV(AleatLivre!R246)*$C$4))</f>
        <v>1187.2660543794525</v>
      </c>
      <c r="T249" s="2">
        <f>(S249*EXP($C$3-($C$4^2)/2+NORMSINV(AleatLivre!S246)*$C$4))</f>
        <v>1247.3083405280393</v>
      </c>
      <c r="U249" s="2">
        <f>(T249*EXP($C$3-($C$4^2)/2+NORMSINV(AleatLivre!T246)*$C$4))</f>
        <v>1303.4822254988474</v>
      </c>
      <c r="V249" s="2">
        <f>(U249*EXP($C$3-($C$4^2)/2+NORMSINV(AleatLivre!U246)*$C$4))</f>
        <v>1391.7545772699352</v>
      </c>
    </row>
    <row r="250" spans="1:22" x14ac:dyDescent="0.25">
      <c r="A250">
        <v>245</v>
      </c>
      <c r="B250" s="2">
        <f>Plan1!$B$9</f>
        <v>500</v>
      </c>
      <c r="C250" s="2">
        <f>(B250*EXP($C$3-($C$4^2)/2+NORMSINV(AleatLivre!B247)*$C$4))</f>
        <v>523.5798595110175</v>
      </c>
      <c r="D250" s="2">
        <f>(C250*EXP($C$3-($C$4^2)/2+NORMSINV(AleatLivre!C247)*$C$4))</f>
        <v>541.84709417160298</v>
      </c>
      <c r="E250" s="2">
        <f>(D250*EXP($C$3-($C$4^2)/2+NORMSINV(AleatLivre!D247)*$C$4))</f>
        <v>569.99322170587766</v>
      </c>
      <c r="F250" s="2">
        <f>(E250*EXP($C$3-($C$4^2)/2+NORMSINV(AleatLivre!E247)*$C$4))</f>
        <v>608.15765931752878</v>
      </c>
      <c r="G250" s="2">
        <f>(F250*EXP($C$3-($C$4^2)/2+NORMSINV(AleatLivre!F247)*$C$4))</f>
        <v>643.2142012935991</v>
      </c>
      <c r="H250" s="2">
        <f>(G250*EXP($C$3-($C$4^2)/2+NORMSINV(AleatLivre!G247)*$C$4))</f>
        <v>705.93553905719182</v>
      </c>
      <c r="I250" s="2">
        <f>(H250*EXP($C$3-($C$4^2)/2+NORMSINV(AleatLivre!H247)*$C$4))</f>
        <v>749.7384162015677</v>
      </c>
      <c r="J250" s="2">
        <f>(I250*EXP($C$3-($C$4^2)/2+NORMSINV(AleatLivre!I247)*$C$4))</f>
        <v>783.34042759378701</v>
      </c>
      <c r="K250" s="2">
        <f>(J250*EXP($C$3-($C$4^2)/2+NORMSINV(AleatLivre!J247)*$C$4))</f>
        <v>840.19077763281018</v>
      </c>
      <c r="L250" s="2">
        <f>(K250*EXP($C$3-($C$4^2)/2+NORMSINV(AleatLivre!K247)*$C$4))</f>
        <v>899.92183411333031</v>
      </c>
      <c r="M250" s="2">
        <f>(L250*EXP($C$3-($C$4^2)/2+NORMSINV(AleatLivre!L247)*$C$4))</f>
        <v>932.74549454205282</v>
      </c>
      <c r="N250" s="2">
        <f>(M250*EXP($C$3-($C$4^2)/2+NORMSINV(AleatLivre!M247)*$C$4))</f>
        <v>993.53847880074261</v>
      </c>
      <c r="O250" s="2">
        <f>(N250*EXP($C$3-($C$4^2)/2+NORMSINV(AleatLivre!N247)*$C$4))</f>
        <v>1061.2331940531512</v>
      </c>
      <c r="P250" s="2">
        <f>(O250*EXP($C$3-($C$4^2)/2+NORMSINV(AleatLivre!O247)*$C$4))</f>
        <v>1099.6655698183349</v>
      </c>
      <c r="Q250" s="2">
        <f>(P250*EXP($C$3-($C$4^2)/2+NORMSINV(AleatLivre!P247)*$C$4))</f>
        <v>1172.6879929992097</v>
      </c>
      <c r="R250" s="2">
        <f>(Q250*EXP($C$3-($C$4^2)/2+NORMSINV(AleatLivre!Q247)*$C$4))</f>
        <v>1277.2138231236222</v>
      </c>
      <c r="S250" s="2">
        <f>(R250*EXP($C$3-($C$4^2)/2+NORMSINV(AleatLivre!R247)*$C$4))</f>
        <v>1348.3088304594739</v>
      </c>
      <c r="T250" s="2">
        <f>(S250*EXP($C$3-($C$4^2)/2+NORMSINV(AleatLivre!S247)*$C$4))</f>
        <v>1431.1172733037449</v>
      </c>
      <c r="U250" s="2">
        <f>(T250*EXP($C$3-($C$4^2)/2+NORMSINV(AleatLivre!T247)*$C$4))</f>
        <v>1531.3792836303837</v>
      </c>
      <c r="V250" s="2">
        <f>(U250*EXP($C$3-($C$4^2)/2+NORMSINV(AleatLivre!U247)*$C$4))</f>
        <v>1617.8561895868045</v>
      </c>
    </row>
    <row r="251" spans="1:22" x14ac:dyDescent="0.25">
      <c r="A251">
        <v>246</v>
      </c>
      <c r="B251" s="2">
        <f>Plan1!$B$9</f>
        <v>500</v>
      </c>
      <c r="C251" s="2">
        <f>(B251*EXP($C$3-($C$4^2)/2+NORMSINV(AleatLivre!B248)*$C$4))</f>
        <v>529.64886366090479</v>
      </c>
      <c r="D251" s="2">
        <f>(C251*EXP($C$3-($C$4^2)/2+NORMSINV(AleatLivre!C248)*$C$4))</f>
        <v>551.12553065780196</v>
      </c>
      <c r="E251" s="2">
        <f>(D251*EXP($C$3-($C$4^2)/2+NORMSINV(AleatLivre!D248)*$C$4))</f>
        <v>584.84548755173614</v>
      </c>
      <c r="F251" s="2">
        <f>(E251*EXP($C$3-($C$4^2)/2+NORMSINV(AleatLivre!E248)*$C$4))</f>
        <v>610.75777096120146</v>
      </c>
      <c r="G251" s="2">
        <f>(F251*EXP($C$3-($C$4^2)/2+NORMSINV(AleatLivre!F248)*$C$4))</f>
        <v>643.32917747634463</v>
      </c>
      <c r="H251" s="2">
        <f>(G251*EXP($C$3-($C$4^2)/2+NORMSINV(AleatLivre!G248)*$C$4))</f>
        <v>698.49166538715019</v>
      </c>
      <c r="I251" s="2">
        <f>(H251*EXP($C$3-($C$4^2)/2+NORMSINV(AleatLivre!H248)*$C$4))</f>
        <v>731.68004229273811</v>
      </c>
      <c r="J251" s="2">
        <f>(I251*EXP($C$3-($C$4^2)/2+NORMSINV(AleatLivre!I248)*$C$4))</f>
        <v>782.04973466605725</v>
      </c>
      <c r="K251" s="2">
        <f>(J251*EXP($C$3-($C$4^2)/2+NORMSINV(AleatLivre!J248)*$C$4))</f>
        <v>804.26253751008983</v>
      </c>
      <c r="L251" s="2">
        <f>(K251*EXP($C$3-($C$4^2)/2+NORMSINV(AleatLivre!K248)*$C$4))</f>
        <v>849.196629260897</v>
      </c>
      <c r="M251" s="2">
        <f>(L251*EXP($C$3-($C$4^2)/2+NORMSINV(AleatLivre!L248)*$C$4))</f>
        <v>905.5833151390184</v>
      </c>
      <c r="N251" s="2">
        <f>(M251*EXP($C$3-($C$4^2)/2+NORMSINV(AleatLivre!M248)*$C$4))</f>
        <v>982.61162726437306</v>
      </c>
      <c r="O251" s="2">
        <f>(N251*EXP($C$3-($C$4^2)/2+NORMSINV(AleatLivre!N248)*$C$4))</f>
        <v>1002.4515101380264</v>
      </c>
      <c r="P251" s="2">
        <f>(O251*EXP($C$3-($C$4^2)/2+NORMSINV(AleatLivre!O248)*$C$4))</f>
        <v>1026.727833549046</v>
      </c>
      <c r="Q251" s="2">
        <f>(P251*EXP($C$3-($C$4^2)/2+NORMSINV(AleatLivre!P248)*$C$4))</f>
        <v>1107.1099776885696</v>
      </c>
      <c r="R251" s="2">
        <f>(Q251*EXP($C$3-($C$4^2)/2+NORMSINV(AleatLivre!Q248)*$C$4))</f>
        <v>1148.5335115174014</v>
      </c>
      <c r="S251" s="2">
        <f>(R251*EXP($C$3-($C$4^2)/2+NORMSINV(AleatLivre!R248)*$C$4))</f>
        <v>1202.0915017486279</v>
      </c>
      <c r="T251" s="2">
        <f>(S251*EXP($C$3-($C$4^2)/2+NORMSINV(AleatLivre!S248)*$C$4))</f>
        <v>1320.3243039149611</v>
      </c>
      <c r="U251" s="2">
        <f>(T251*EXP($C$3-($C$4^2)/2+NORMSINV(AleatLivre!T248)*$C$4))</f>
        <v>1414.6301196954898</v>
      </c>
      <c r="V251" s="2">
        <f>(U251*EXP($C$3-($C$4^2)/2+NORMSINV(AleatLivre!U248)*$C$4))</f>
        <v>1497.0775446267703</v>
      </c>
    </row>
    <row r="252" spans="1:22" x14ac:dyDescent="0.25">
      <c r="A252">
        <v>247</v>
      </c>
      <c r="B252" s="2">
        <f>Plan1!$B$9</f>
        <v>500</v>
      </c>
      <c r="C252" s="2">
        <f>(B252*EXP($C$3-($C$4^2)/2+NORMSINV(AleatLivre!B249)*$C$4))</f>
        <v>525.25561817130938</v>
      </c>
      <c r="D252" s="2">
        <f>(C252*EXP($C$3-($C$4^2)/2+NORMSINV(AleatLivre!C249)*$C$4))</f>
        <v>551.59831030125463</v>
      </c>
      <c r="E252" s="2">
        <f>(D252*EXP($C$3-($C$4^2)/2+NORMSINV(AleatLivre!D249)*$C$4))</f>
        <v>562.23936512017553</v>
      </c>
      <c r="F252" s="2">
        <f>(E252*EXP($C$3-($C$4^2)/2+NORMSINV(AleatLivre!E249)*$C$4))</f>
        <v>612.26065267993783</v>
      </c>
      <c r="G252" s="2">
        <f>(F252*EXP($C$3-($C$4^2)/2+NORMSINV(AleatLivre!F249)*$C$4))</f>
        <v>634.49143325785008</v>
      </c>
      <c r="H252" s="2">
        <f>(G252*EXP($C$3-($C$4^2)/2+NORMSINV(AleatLivre!G249)*$C$4))</f>
        <v>673.00069694810793</v>
      </c>
      <c r="I252" s="2">
        <f>(H252*EXP($C$3-($C$4^2)/2+NORMSINV(AleatLivre!H249)*$C$4))</f>
        <v>724.47589925666011</v>
      </c>
      <c r="J252" s="2">
        <f>(I252*EXP($C$3-($C$4^2)/2+NORMSINV(AleatLivre!I249)*$C$4))</f>
        <v>756.33752312986292</v>
      </c>
      <c r="K252" s="2">
        <f>(J252*EXP($C$3-($C$4^2)/2+NORMSINV(AleatLivre!J249)*$C$4))</f>
        <v>782.04958136242158</v>
      </c>
      <c r="L252" s="2">
        <f>(K252*EXP($C$3-($C$4^2)/2+NORMSINV(AleatLivre!K249)*$C$4))</f>
        <v>812.225464682959</v>
      </c>
      <c r="M252" s="2">
        <f>(L252*EXP($C$3-($C$4^2)/2+NORMSINV(AleatLivre!L249)*$C$4))</f>
        <v>852.47414371467733</v>
      </c>
      <c r="N252" s="2">
        <f>(M252*EXP($C$3-($C$4^2)/2+NORMSINV(AleatLivre!M249)*$C$4))</f>
        <v>899.11200469519224</v>
      </c>
      <c r="O252" s="2">
        <f>(N252*EXP($C$3-($C$4^2)/2+NORMSINV(AleatLivre!N249)*$C$4))</f>
        <v>956.9898536374991</v>
      </c>
      <c r="P252" s="2">
        <f>(O252*EXP($C$3-($C$4^2)/2+NORMSINV(AleatLivre!O249)*$C$4))</f>
        <v>985.13891720159495</v>
      </c>
      <c r="Q252" s="2">
        <f>(P252*EXP($C$3-($C$4^2)/2+NORMSINV(AleatLivre!P249)*$C$4))</f>
        <v>1081.8575331023349</v>
      </c>
      <c r="R252" s="2">
        <f>(Q252*EXP($C$3-($C$4^2)/2+NORMSINV(AleatLivre!Q249)*$C$4))</f>
        <v>1126.1705164370528</v>
      </c>
      <c r="S252" s="2">
        <f>(R252*EXP($C$3-($C$4^2)/2+NORMSINV(AleatLivre!R249)*$C$4))</f>
        <v>1200.350614571815</v>
      </c>
      <c r="T252" s="2">
        <f>(S252*EXP($C$3-($C$4^2)/2+NORMSINV(AleatLivre!S249)*$C$4))</f>
        <v>1245.550049875907</v>
      </c>
      <c r="U252" s="2">
        <f>(T252*EXP($C$3-($C$4^2)/2+NORMSINV(AleatLivre!T249)*$C$4))</f>
        <v>1288.530615240109</v>
      </c>
      <c r="V252" s="2">
        <f>(U252*EXP($C$3-($C$4^2)/2+NORMSINV(AleatLivre!U249)*$C$4))</f>
        <v>1336.9663989738074</v>
      </c>
    </row>
    <row r="253" spans="1:22" x14ac:dyDescent="0.25">
      <c r="A253">
        <v>248</v>
      </c>
      <c r="B253" s="2">
        <f>Plan1!$B$9</f>
        <v>500</v>
      </c>
      <c r="C253" s="2">
        <f>(B253*EXP($C$3-($C$4^2)/2+NORMSINV(AleatLivre!B250)*$C$4))</f>
        <v>525.62241572774099</v>
      </c>
      <c r="D253" s="2">
        <f>(C253*EXP($C$3-($C$4^2)/2+NORMSINV(AleatLivre!C250)*$C$4))</f>
        <v>556.19080711463289</v>
      </c>
      <c r="E253" s="2">
        <f>(D253*EXP($C$3-($C$4^2)/2+NORMSINV(AleatLivre!D250)*$C$4))</f>
        <v>582.74388608983372</v>
      </c>
      <c r="F253" s="2">
        <f>(E253*EXP($C$3-($C$4^2)/2+NORMSINV(AleatLivre!E250)*$C$4))</f>
        <v>629.12317238827438</v>
      </c>
      <c r="G253" s="2">
        <f>(F253*EXP($C$3-($C$4^2)/2+NORMSINV(AleatLivre!F250)*$C$4))</f>
        <v>654.19843631088179</v>
      </c>
      <c r="H253" s="2">
        <f>(G253*EXP($C$3-($C$4^2)/2+NORMSINV(AleatLivre!G250)*$C$4))</f>
        <v>704.71359305612134</v>
      </c>
      <c r="I253" s="2">
        <f>(H253*EXP($C$3-($C$4^2)/2+NORMSINV(AleatLivre!H250)*$C$4))</f>
        <v>738.26318662010726</v>
      </c>
      <c r="J253" s="2">
        <f>(I253*EXP($C$3-($C$4^2)/2+NORMSINV(AleatLivre!I250)*$C$4))</f>
        <v>785.52366783006266</v>
      </c>
      <c r="K253" s="2">
        <f>(J253*EXP($C$3-($C$4^2)/2+NORMSINV(AleatLivre!J250)*$C$4))</f>
        <v>819.95210719198326</v>
      </c>
      <c r="L253" s="2">
        <f>(K253*EXP($C$3-($C$4^2)/2+NORMSINV(AleatLivre!K250)*$C$4))</f>
        <v>872.65179099763168</v>
      </c>
      <c r="M253" s="2">
        <f>(L253*EXP($C$3-($C$4^2)/2+NORMSINV(AleatLivre!L250)*$C$4))</f>
        <v>901.03347456233507</v>
      </c>
      <c r="N253" s="2">
        <f>(M253*EXP($C$3-($C$4^2)/2+NORMSINV(AleatLivre!M250)*$C$4))</f>
        <v>909.96508948286134</v>
      </c>
      <c r="O253" s="2">
        <f>(N253*EXP($C$3-($C$4^2)/2+NORMSINV(AleatLivre!N250)*$C$4))</f>
        <v>962.11596143295367</v>
      </c>
      <c r="P253" s="2">
        <f>(O253*EXP($C$3-($C$4^2)/2+NORMSINV(AleatLivre!O250)*$C$4))</f>
        <v>998.52709584089814</v>
      </c>
      <c r="Q253" s="2">
        <f>(P253*EXP($C$3-($C$4^2)/2+NORMSINV(AleatLivre!P250)*$C$4))</f>
        <v>1047.5102619523896</v>
      </c>
      <c r="R253" s="2">
        <f>(Q253*EXP($C$3-($C$4^2)/2+NORMSINV(AleatLivre!Q250)*$C$4))</f>
        <v>1099.8789606417831</v>
      </c>
      <c r="S253" s="2">
        <f>(R253*EXP($C$3-($C$4^2)/2+NORMSINV(AleatLivre!R250)*$C$4))</f>
        <v>1149.7655926073257</v>
      </c>
      <c r="T253" s="2">
        <f>(S253*EXP($C$3-($C$4^2)/2+NORMSINV(AleatLivre!S250)*$C$4))</f>
        <v>1193.4775562075936</v>
      </c>
      <c r="U253" s="2">
        <f>(T253*EXP($C$3-($C$4^2)/2+NORMSINV(AleatLivre!T250)*$C$4))</f>
        <v>1246.4175883670639</v>
      </c>
      <c r="V253" s="2">
        <f>(U253*EXP($C$3-($C$4^2)/2+NORMSINV(AleatLivre!U250)*$C$4))</f>
        <v>1362.2535601592783</v>
      </c>
    </row>
    <row r="254" spans="1:22" x14ac:dyDescent="0.25">
      <c r="A254">
        <v>249</v>
      </c>
      <c r="B254" s="2">
        <f>Plan1!$B$9</f>
        <v>500</v>
      </c>
      <c r="C254" s="2">
        <f>(B254*EXP($C$3-($C$4^2)/2+NORMSINV(AleatLivre!B251)*$C$4))</f>
        <v>529.58439465876279</v>
      </c>
      <c r="D254" s="2">
        <f>(C254*EXP($C$3-($C$4^2)/2+NORMSINV(AleatLivre!C251)*$C$4))</f>
        <v>555.34789657369095</v>
      </c>
      <c r="E254" s="2">
        <f>(D254*EXP($C$3-($C$4^2)/2+NORMSINV(AleatLivre!D251)*$C$4))</f>
        <v>570.43802730125071</v>
      </c>
      <c r="F254" s="2">
        <f>(E254*EXP($C$3-($C$4^2)/2+NORMSINV(AleatLivre!E251)*$C$4))</f>
        <v>595.65303787872369</v>
      </c>
      <c r="G254" s="2">
        <f>(F254*EXP($C$3-($C$4^2)/2+NORMSINV(AleatLivre!F251)*$C$4))</f>
        <v>617.89417163620863</v>
      </c>
      <c r="H254" s="2">
        <f>(G254*EXP($C$3-($C$4^2)/2+NORMSINV(AleatLivre!G251)*$C$4))</f>
        <v>626.73115297893185</v>
      </c>
      <c r="I254" s="2">
        <f>(H254*EXP($C$3-($C$4^2)/2+NORMSINV(AleatLivre!H251)*$C$4))</f>
        <v>664.04190696339833</v>
      </c>
      <c r="J254" s="2">
        <f>(I254*EXP($C$3-($C$4^2)/2+NORMSINV(AleatLivre!I251)*$C$4))</f>
        <v>684.86046276566287</v>
      </c>
      <c r="K254" s="2">
        <f>(J254*EXP($C$3-($C$4^2)/2+NORMSINV(AleatLivre!J251)*$C$4))</f>
        <v>729.17473630404368</v>
      </c>
      <c r="L254" s="2">
        <f>(K254*EXP($C$3-($C$4^2)/2+NORMSINV(AleatLivre!K251)*$C$4))</f>
        <v>779.34170144813902</v>
      </c>
      <c r="M254" s="2">
        <f>(L254*EXP($C$3-($C$4^2)/2+NORMSINV(AleatLivre!L251)*$C$4))</f>
        <v>802.11171307072243</v>
      </c>
      <c r="N254" s="2">
        <f>(M254*EXP($C$3-($C$4^2)/2+NORMSINV(AleatLivre!M251)*$C$4))</f>
        <v>839.56448602087539</v>
      </c>
      <c r="O254" s="2">
        <f>(N254*EXP($C$3-($C$4^2)/2+NORMSINV(AleatLivre!N251)*$C$4))</f>
        <v>851.05832759870123</v>
      </c>
      <c r="P254" s="2">
        <f>(O254*EXP($C$3-($C$4^2)/2+NORMSINV(AleatLivre!O251)*$C$4))</f>
        <v>920.71377679331545</v>
      </c>
      <c r="Q254" s="2">
        <f>(P254*EXP($C$3-($C$4^2)/2+NORMSINV(AleatLivre!P251)*$C$4))</f>
        <v>979.29311068766378</v>
      </c>
      <c r="R254" s="2">
        <f>(Q254*EXP($C$3-($C$4^2)/2+NORMSINV(AleatLivre!Q251)*$C$4))</f>
        <v>1048.9796069897088</v>
      </c>
      <c r="S254" s="2">
        <f>(R254*EXP($C$3-($C$4^2)/2+NORMSINV(AleatLivre!R251)*$C$4))</f>
        <v>1080.7686064860738</v>
      </c>
      <c r="T254" s="2">
        <f>(S254*EXP($C$3-($C$4^2)/2+NORMSINV(AleatLivre!S251)*$C$4))</f>
        <v>1146.9218323131508</v>
      </c>
      <c r="U254" s="2">
        <f>(T254*EXP($C$3-($C$4^2)/2+NORMSINV(AleatLivre!T251)*$C$4))</f>
        <v>1195.6425422188638</v>
      </c>
      <c r="V254" s="2">
        <f>(U254*EXP($C$3-($C$4^2)/2+NORMSINV(AleatLivre!U251)*$C$4))</f>
        <v>1192.1553204535062</v>
      </c>
    </row>
    <row r="255" spans="1:22" x14ac:dyDescent="0.25">
      <c r="A255">
        <v>250</v>
      </c>
      <c r="B255" s="2">
        <f>Plan1!$B$9</f>
        <v>500</v>
      </c>
      <c r="C255" s="2">
        <f>(B255*EXP($C$3-($C$4^2)/2+NORMSINV(AleatLivre!B252)*$C$4))</f>
        <v>536.42477896185483</v>
      </c>
      <c r="D255" s="2">
        <f>(C255*EXP($C$3-($C$4^2)/2+NORMSINV(AleatLivre!C252)*$C$4))</f>
        <v>548.75584890018501</v>
      </c>
      <c r="E255" s="2">
        <f>(D255*EXP($C$3-($C$4^2)/2+NORMSINV(AleatLivre!D252)*$C$4))</f>
        <v>582.89253910968432</v>
      </c>
      <c r="F255" s="2">
        <f>(E255*EXP($C$3-($C$4^2)/2+NORMSINV(AleatLivre!E252)*$C$4))</f>
        <v>624.06392484304581</v>
      </c>
      <c r="G255" s="2">
        <f>(F255*EXP($C$3-($C$4^2)/2+NORMSINV(AleatLivre!F252)*$C$4))</f>
        <v>649.43417533873514</v>
      </c>
      <c r="H255" s="2">
        <f>(G255*EXP($C$3-($C$4^2)/2+NORMSINV(AleatLivre!G252)*$C$4))</f>
        <v>695.70525627720758</v>
      </c>
      <c r="I255" s="2">
        <f>(H255*EXP($C$3-($C$4^2)/2+NORMSINV(AleatLivre!H252)*$C$4))</f>
        <v>720.30323427964458</v>
      </c>
      <c r="J255" s="2">
        <f>(I255*EXP($C$3-($C$4^2)/2+NORMSINV(AleatLivre!I252)*$C$4))</f>
        <v>757.36572385991417</v>
      </c>
      <c r="K255" s="2">
        <f>(J255*EXP($C$3-($C$4^2)/2+NORMSINV(AleatLivre!J252)*$C$4))</f>
        <v>780.34481046073472</v>
      </c>
      <c r="L255" s="2">
        <f>(K255*EXP($C$3-($C$4^2)/2+NORMSINV(AleatLivre!K252)*$C$4))</f>
        <v>796.85093983420234</v>
      </c>
      <c r="M255" s="2">
        <f>(L255*EXP($C$3-($C$4^2)/2+NORMSINV(AleatLivre!L252)*$C$4))</f>
        <v>842.69688509403534</v>
      </c>
      <c r="N255" s="2">
        <f>(M255*EXP($C$3-($C$4^2)/2+NORMSINV(AleatLivre!M252)*$C$4))</f>
        <v>857.15866818927373</v>
      </c>
      <c r="O255" s="2">
        <f>(N255*EXP($C$3-($C$4^2)/2+NORMSINV(AleatLivre!N252)*$C$4))</f>
        <v>929.68286314930128</v>
      </c>
      <c r="P255" s="2">
        <f>(O255*EXP($C$3-($C$4^2)/2+NORMSINV(AleatLivre!O252)*$C$4))</f>
        <v>989.58725913330409</v>
      </c>
      <c r="Q255" s="2">
        <f>(P255*EXP($C$3-($C$4^2)/2+NORMSINV(AleatLivre!P252)*$C$4))</f>
        <v>1037.3790535304181</v>
      </c>
      <c r="R255" s="2">
        <f>(Q255*EXP($C$3-($C$4^2)/2+NORMSINV(AleatLivre!Q252)*$C$4))</f>
        <v>1103.3633774122295</v>
      </c>
      <c r="S255" s="2">
        <f>(R255*EXP($C$3-($C$4^2)/2+NORMSINV(AleatLivre!R252)*$C$4))</f>
        <v>1185.0925590755239</v>
      </c>
      <c r="T255" s="2">
        <f>(S255*EXP($C$3-($C$4^2)/2+NORMSINV(AleatLivre!S252)*$C$4))</f>
        <v>1212.9852173167235</v>
      </c>
      <c r="U255" s="2">
        <f>(T255*EXP($C$3-($C$4^2)/2+NORMSINV(AleatLivre!T252)*$C$4))</f>
        <v>1257.4526438344251</v>
      </c>
      <c r="V255" s="2">
        <f>(U255*EXP($C$3-($C$4^2)/2+NORMSINV(AleatLivre!U252)*$C$4))</f>
        <v>1323.1656521833152</v>
      </c>
    </row>
    <row r="256" spans="1:22" x14ac:dyDescent="0.25">
      <c r="A256">
        <v>251</v>
      </c>
      <c r="B256" s="2">
        <f>Plan1!$B$9</f>
        <v>500</v>
      </c>
      <c r="C256" s="2">
        <f>(B256*EXP($C$3-($C$4^2)/2+NORMSINV(AleatLivre!B253)*$C$4))</f>
        <v>516.25002949430529</v>
      </c>
      <c r="D256" s="2">
        <f>(C256*EXP($C$3-($C$4^2)/2+NORMSINV(AleatLivre!C253)*$C$4))</f>
        <v>544.78320027263419</v>
      </c>
      <c r="E256" s="2">
        <f>(D256*EXP($C$3-($C$4^2)/2+NORMSINV(AleatLivre!D253)*$C$4))</f>
        <v>575.44394894765264</v>
      </c>
      <c r="F256" s="2">
        <f>(E256*EXP($C$3-($C$4^2)/2+NORMSINV(AleatLivre!E253)*$C$4))</f>
        <v>598.86215692625092</v>
      </c>
      <c r="G256" s="2">
        <f>(F256*EXP($C$3-($C$4^2)/2+NORMSINV(AleatLivre!F253)*$C$4))</f>
        <v>635.14745226475748</v>
      </c>
      <c r="H256" s="2">
        <f>(G256*EXP($C$3-($C$4^2)/2+NORMSINV(AleatLivre!G253)*$C$4))</f>
        <v>662.70085169457855</v>
      </c>
      <c r="I256" s="2">
        <f>(H256*EXP($C$3-($C$4^2)/2+NORMSINV(AleatLivre!H253)*$C$4))</f>
        <v>705.8539219852205</v>
      </c>
      <c r="J256" s="2">
        <f>(I256*EXP($C$3-($C$4^2)/2+NORMSINV(AleatLivre!I253)*$C$4))</f>
        <v>745.09565689236433</v>
      </c>
      <c r="K256" s="2">
        <f>(J256*EXP($C$3-($C$4^2)/2+NORMSINV(AleatLivre!J253)*$C$4))</f>
        <v>761.47377020199201</v>
      </c>
      <c r="L256" s="2">
        <f>(K256*EXP($C$3-($C$4^2)/2+NORMSINV(AleatLivre!K253)*$C$4))</f>
        <v>797.72739745145577</v>
      </c>
      <c r="M256" s="2">
        <f>(L256*EXP($C$3-($C$4^2)/2+NORMSINV(AleatLivre!L253)*$C$4))</f>
        <v>844.28071007881374</v>
      </c>
      <c r="N256" s="2">
        <f>(M256*EXP($C$3-($C$4^2)/2+NORMSINV(AleatLivre!M253)*$C$4))</f>
        <v>875.43896868167565</v>
      </c>
      <c r="O256" s="2">
        <f>(N256*EXP($C$3-($C$4^2)/2+NORMSINV(AleatLivre!N253)*$C$4))</f>
        <v>902.16337495580012</v>
      </c>
      <c r="P256" s="2">
        <f>(O256*EXP($C$3-($C$4^2)/2+NORMSINV(AleatLivre!O253)*$C$4))</f>
        <v>962.28035300609179</v>
      </c>
      <c r="Q256" s="2">
        <f>(P256*EXP($C$3-($C$4^2)/2+NORMSINV(AleatLivre!P253)*$C$4))</f>
        <v>998.85793974680087</v>
      </c>
      <c r="R256" s="2">
        <f>(Q256*EXP($C$3-($C$4^2)/2+NORMSINV(AleatLivre!Q253)*$C$4))</f>
        <v>1034.0572963019424</v>
      </c>
      <c r="S256" s="2">
        <f>(R256*EXP($C$3-($C$4^2)/2+NORMSINV(AleatLivre!R253)*$C$4))</f>
        <v>1109.8677857698237</v>
      </c>
      <c r="T256" s="2">
        <f>(S256*EXP($C$3-($C$4^2)/2+NORMSINV(AleatLivre!S253)*$C$4))</f>
        <v>1199.3942608818652</v>
      </c>
      <c r="U256" s="2">
        <f>(T256*EXP($C$3-($C$4^2)/2+NORMSINV(AleatLivre!T253)*$C$4))</f>
        <v>1244.4241710470467</v>
      </c>
      <c r="V256" s="2">
        <f>(U256*EXP($C$3-($C$4^2)/2+NORMSINV(AleatLivre!U253)*$C$4))</f>
        <v>1305.3367214096475</v>
      </c>
    </row>
    <row r="257" spans="1:22" x14ac:dyDescent="0.25">
      <c r="A257">
        <v>252</v>
      </c>
      <c r="B257" s="2">
        <f>Plan1!$B$9</f>
        <v>500</v>
      </c>
      <c r="C257" s="2">
        <f>(B257*EXP($C$3-($C$4^2)/2+NORMSINV(AleatLivre!B254)*$C$4))</f>
        <v>516.44190139651835</v>
      </c>
      <c r="D257" s="2">
        <f>(C257*EXP($C$3-($C$4^2)/2+NORMSINV(AleatLivre!C254)*$C$4))</f>
        <v>543.17254423550651</v>
      </c>
      <c r="E257" s="2">
        <f>(D257*EXP($C$3-($C$4^2)/2+NORMSINV(AleatLivre!D254)*$C$4))</f>
        <v>559.71868965030626</v>
      </c>
      <c r="F257" s="2">
        <f>(E257*EXP($C$3-($C$4^2)/2+NORMSINV(AleatLivre!E254)*$C$4))</f>
        <v>578.40341784988141</v>
      </c>
      <c r="G257" s="2">
        <f>(F257*EXP($C$3-($C$4^2)/2+NORMSINV(AleatLivre!F254)*$C$4))</f>
        <v>603.57482654639693</v>
      </c>
      <c r="H257" s="2">
        <f>(G257*EXP($C$3-($C$4^2)/2+NORMSINV(AleatLivre!G254)*$C$4))</f>
        <v>608.29434742464707</v>
      </c>
      <c r="I257" s="2">
        <f>(H257*EXP($C$3-($C$4^2)/2+NORMSINV(AleatLivre!H254)*$C$4))</f>
        <v>635.56816247413269</v>
      </c>
      <c r="J257" s="2">
        <f>(I257*EXP($C$3-($C$4^2)/2+NORMSINV(AleatLivre!I254)*$C$4))</f>
        <v>659.55123379680845</v>
      </c>
      <c r="K257" s="2">
        <f>(J257*EXP($C$3-($C$4^2)/2+NORMSINV(AleatLivre!J254)*$C$4))</f>
        <v>713.73349680593446</v>
      </c>
      <c r="L257" s="2">
        <f>(K257*EXP($C$3-($C$4^2)/2+NORMSINV(AleatLivre!K254)*$C$4))</f>
        <v>736.11511690805082</v>
      </c>
      <c r="M257" s="2">
        <f>(L257*EXP($C$3-($C$4^2)/2+NORMSINV(AleatLivre!L254)*$C$4))</f>
        <v>780.90563347468003</v>
      </c>
      <c r="N257" s="2">
        <f>(M257*EXP($C$3-($C$4^2)/2+NORMSINV(AleatLivre!M254)*$C$4))</f>
        <v>852.01890099034154</v>
      </c>
      <c r="O257" s="2">
        <f>(N257*EXP($C$3-($C$4^2)/2+NORMSINV(AleatLivre!N254)*$C$4))</f>
        <v>883.77352621753437</v>
      </c>
      <c r="P257" s="2">
        <f>(O257*EXP($C$3-($C$4^2)/2+NORMSINV(AleatLivre!O254)*$C$4))</f>
        <v>913.0035472732435</v>
      </c>
      <c r="Q257" s="2">
        <f>(P257*EXP($C$3-($C$4^2)/2+NORMSINV(AleatLivre!P254)*$C$4))</f>
        <v>943.49776858741154</v>
      </c>
      <c r="R257" s="2">
        <f>(Q257*EXP($C$3-($C$4^2)/2+NORMSINV(AleatLivre!Q254)*$C$4))</f>
        <v>1004.2298611976963</v>
      </c>
      <c r="S257" s="2">
        <f>(R257*EXP($C$3-($C$4^2)/2+NORMSINV(AleatLivre!R254)*$C$4))</f>
        <v>1065.7300696440047</v>
      </c>
      <c r="T257" s="2">
        <f>(S257*EXP($C$3-($C$4^2)/2+NORMSINV(AleatLivre!S254)*$C$4))</f>
        <v>1149.9782057777138</v>
      </c>
      <c r="U257" s="2">
        <f>(T257*EXP($C$3-($C$4^2)/2+NORMSINV(AleatLivre!T254)*$C$4))</f>
        <v>1177.730479481932</v>
      </c>
      <c r="V257" s="2">
        <f>(U257*EXP($C$3-($C$4^2)/2+NORMSINV(AleatLivre!U254)*$C$4))</f>
        <v>1241.3575653159685</v>
      </c>
    </row>
    <row r="258" spans="1:22" x14ac:dyDescent="0.25">
      <c r="A258">
        <v>253</v>
      </c>
      <c r="B258" s="2">
        <f>Plan1!$B$9</f>
        <v>500</v>
      </c>
      <c r="C258" s="2">
        <f>(B258*EXP($C$3-($C$4^2)/2+NORMSINV(AleatLivre!B255)*$C$4))</f>
        <v>558.92251733659998</v>
      </c>
      <c r="D258" s="2">
        <f>(C258*EXP($C$3-($C$4^2)/2+NORMSINV(AleatLivre!C255)*$C$4))</f>
        <v>574.16285887509298</v>
      </c>
      <c r="E258" s="2">
        <f>(D258*EXP($C$3-($C$4^2)/2+NORMSINV(AleatLivre!D255)*$C$4))</f>
        <v>597.21602528756773</v>
      </c>
      <c r="F258" s="2">
        <f>(E258*EXP($C$3-($C$4^2)/2+NORMSINV(AleatLivre!E255)*$C$4))</f>
        <v>618.70186988514445</v>
      </c>
      <c r="G258" s="2">
        <f>(F258*EXP($C$3-($C$4^2)/2+NORMSINV(AleatLivre!F255)*$C$4))</f>
        <v>660.82657419442899</v>
      </c>
      <c r="H258" s="2">
        <f>(G258*EXP($C$3-($C$4^2)/2+NORMSINV(AleatLivre!G255)*$C$4))</f>
        <v>702.82802214077458</v>
      </c>
      <c r="I258" s="2">
        <f>(H258*EXP($C$3-($C$4^2)/2+NORMSINV(AleatLivre!H255)*$C$4))</f>
        <v>734.67097412259</v>
      </c>
      <c r="J258" s="2">
        <f>(I258*EXP($C$3-($C$4^2)/2+NORMSINV(AleatLivre!I255)*$C$4))</f>
        <v>770.18077405030044</v>
      </c>
      <c r="K258" s="2">
        <f>(J258*EXP($C$3-($C$4^2)/2+NORMSINV(AleatLivre!J255)*$C$4))</f>
        <v>786.19838357500021</v>
      </c>
      <c r="L258" s="2">
        <f>(K258*EXP($C$3-($C$4^2)/2+NORMSINV(AleatLivre!K255)*$C$4))</f>
        <v>819.59897687573687</v>
      </c>
      <c r="M258" s="2">
        <f>(L258*EXP($C$3-($C$4^2)/2+NORMSINV(AleatLivre!L255)*$C$4))</f>
        <v>867.39251939392216</v>
      </c>
      <c r="N258" s="2">
        <f>(M258*EXP($C$3-($C$4^2)/2+NORMSINV(AleatLivre!M255)*$C$4))</f>
        <v>924.58143894530656</v>
      </c>
      <c r="O258" s="2">
        <f>(N258*EXP($C$3-($C$4^2)/2+NORMSINV(AleatLivre!N255)*$C$4))</f>
        <v>963.24130780512462</v>
      </c>
      <c r="P258" s="2">
        <f>(O258*EXP($C$3-($C$4^2)/2+NORMSINV(AleatLivre!O255)*$C$4))</f>
        <v>1003.4243797417438</v>
      </c>
      <c r="Q258" s="2">
        <f>(P258*EXP($C$3-($C$4^2)/2+NORMSINV(AleatLivre!P255)*$C$4))</f>
        <v>1024.0514293427943</v>
      </c>
      <c r="R258" s="2">
        <f>(Q258*EXP($C$3-($C$4^2)/2+NORMSINV(AleatLivre!Q255)*$C$4))</f>
        <v>1075.4992761562016</v>
      </c>
      <c r="S258" s="2">
        <f>(R258*EXP($C$3-($C$4^2)/2+NORMSINV(AleatLivre!R255)*$C$4))</f>
        <v>1126.6893448262456</v>
      </c>
      <c r="T258" s="2">
        <f>(S258*EXP($C$3-($C$4^2)/2+NORMSINV(AleatLivre!S255)*$C$4))</f>
        <v>1167.1055364100491</v>
      </c>
      <c r="U258" s="2">
        <f>(T258*EXP($C$3-($C$4^2)/2+NORMSINV(AleatLivre!T255)*$C$4))</f>
        <v>1198.5145249538398</v>
      </c>
      <c r="V258" s="2">
        <f>(U258*EXP($C$3-($C$4^2)/2+NORMSINV(AleatLivre!U255)*$C$4))</f>
        <v>1261.5185380062412</v>
      </c>
    </row>
    <row r="259" spans="1:22" x14ac:dyDescent="0.25">
      <c r="A259">
        <v>254</v>
      </c>
      <c r="B259" s="2">
        <f>Plan1!$B$9</f>
        <v>500</v>
      </c>
      <c r="C259" s="2">
        <f>(B259*EXP($C$3-($C$4^2)/2+NORMSINV(AleatLivre!B256)*$C$4))</f>
        <v>540.4012218422954</v>
      </c>
      <c r="D259" s="2">
        <f>(C259*EXP($C$3-($C$4^2)/2+NORMSINV(AleatLivre!C256)*$C$4))</f>
        <v>549.01683682233318</v>
      </c>
      <c r="E259" s="2">
        <f>(D259*EXP($C$3-($C$4^2)/2+NORMSINV(AleatLivre!D256)*$C$4))</f>
        <v>582.69940734123793</v>
      </c>
      <c r="F259" s="2">
        <f>(E259*EXP($C$3-($C$4^2)/2+NORMSINV(AleatLivre!E256)*$C$4))</f>
        <v>630.5530761177065</v>
      </c>
      <c r="G259" s="2">
        <f>(F259*EXP($C$3-($C$4^2)/2+NORMSINV(AleatLivre!F256)*$C$4))</f>
        <v>659.07369610564456</v>
      </c>
      <c r="H259" s="2">
        <f>(G259*EXP($C$3-($C$4^2)/2+NORMSINV(AleatLivre!G256)*$C$4))</f>
        <v>693.20739986728722</v>
      </c>
      <c r="I259" s="2">
        <f>(H259*EXP($C$3-($C$4^2)/2+NORMSINV(AleatLivre!H256)*$C$4))</f>
        <v>711.05280723178578</v>
      </c>
      <c r="J259" s="2">
        <f>(I259*EXP($C$3-($C$4^2)/2+NORMSINV(AleatLivre!I256)*$C$4))</f>
        <v>743.42815841915444</v>
      </c>
      <c r="K259" s="2">
        <f>(J259*EXP($C$3-($C$4^2)/2+NORMSINV(AleatLivre!J256)*$C$4))</f>
        <v>806.81212107776673</v>
      </c>
      <c r="L259" s="2">
        <f>(K259*EXP($C$3-($C$4^2)/2+NORMSINV(AleatLivre!K256)*$C$4))</f>
        <v>858.92394952972506</v>
      </c>
      <c r="M259" s="2">
        <f>(L259*EXP($C$3-($C$4^2)/2+NORMSINV(AleatLivre!L256)*$C$4))</f>
        <v>931.3562436703811</v>
      </c>
      <c r="N259" s="2">
        <f>(M259*EXP($C$3-($C$4^2)/2+NORMSINV(AleatLivre!M256)*$C$4))</f>
        <v>971.89063521005016</v>
      </c>
      <c r="O259" s="2">
        <f>(N259*EXP($C$3-($C$4^2)/2+NORMSINV(AleatLivre!N256)*$C$4))</f>
        <v>981.98608644837941</v>
      </c>
      <c r="P259" s="2">
        <f>(O259*EXP($C$3-($C$4^2)/2+NORMSINV(AleatLivre!O256)*$C$4))</f>
        <v>1009.3778816442929</v>
      </c>
      <c r="Q259" s="2">
        <f>(P259*EXP($C$3-($C$4^2)/2+NORMSINV(AleatLivre!P256)*$C$4))</f>
        <v>1020.3573855762116</v>
      </c>
      <c r="R259" s="2">
        <f>(Q259*EXP($C$3-($C$4^2)/2+NORMSINV(AleatLivre!Q256)*$C$4))</f>
        <v>1083.8737561521964</v>
      </c>
      <c r="S259" s="2">
        <f>(R259*EXP($C$3-($C$4^2)/2+NORMSINV(AleatLivre!R256)*$C$4))</f>
        <v>1123.2733151761392</v>
      </c>
      <c r="T259" s="2">
        <f>(S259*EXP($C$3-($C$4^2)/2+NORMSINV(AleatLivre!S256)*$C$4))</f>
        <v>1160.5074570323814</v>
      </c>
      <c r="U259" s="2">
        <f>(T259*EXP($C$3-($C$4^2)/2+NORMSINV(AleatLivre!T256)*$C$4))</f>
        <v>1220.1093221674955</v>
      </c>
      <c r="V259" s="2">
        <f>(U259*EXP($C$3-($C$4^2)/2+NORMSINV(AleatLivre!U256)*$C$4))</f>
        <v>1238.2185014817521</v>
      </c>
    </row>
    <row r="260" spans="1:22" x14ac:dyDescent="0.25">
      <c r="A260">
        <v>255</v>
      </c>
      <c r="B260" s="2">
        <f>Plan1!$B$9</f>
        <v>500</v>
      </c>
      <c r="C260" s="2">
        <f>(B260*EXP($C$3-($C$4^2)/2+NORMSINV(AleatLivre!B257)*$C$4))</f>
        <v>538.94147855556992</v>
      </c>
      <c r="D260" s="2">
        <f>(C260*EXP($C$3-($C$4^2)/2+NORMSINV(AleatLivre!C257)*$C$4))</f>
        <v>582.26306885248914</v>
      </c>
      <c r="E260" s="2">
        <f>(D260*EXP($C$3-($C$4^2)/2+NORMSINV(AleatLivre!D257)*$C$4))</f>
        <v>604.6645526984455</v>
      </c>
      <c r="F260" s="2">
        <f>(E260*EXP($C$3-($C$4^2)/2+NORMSINV(AleatLivre!E257)*$C$4))</f>
        <v>634.80399080195821</v>
      </c>
      <c r="G260" s="2">
        <f>(F260*EXP($C$3-($C$4^2)/2+NORMSINV(AleatLivre!F257)*$C$4))</f>
        <v>663.16973013341169</v>
      </c>
      <c r="H260" s="2">
        <f>(G260*EXP($C$3-($C$4^2)/2+NORMSINV(AleatLivre!G257)*$C$4))</f>
        <v>687.64039826647286</v>
      </c>
      <c r="I260" s="2">
        <f>(H260*EXP($C$3-($C$4^2)/2+NORMSINV(AleatLivre!H257)*$C$4))</f>
        <v>734.63503201804031</v>
      </c>
      <c r="J260" s="2">
        <f>(I260*EXP($C$3-($C$4^2)/2+NORMSINV(AleatLivre!I257)*$C$4))</f>
        <v>771.18330107276472</v>
      </c>
      <c r="K260" s="2">
        <f>(J260*EXP($C$3-($C$4^2)/2+NORMSINV(AleatLivre!J257)*$C$4))</f>
        <v>794.5893985804787</v>
      </c>
      <c r="L260" s="2">
        <f>(K260*EXP($C$3-($C$4^2)/2+NORMSINV(AleatLivre!K257)*$C$4))</f>
        <v>847.51329688380645</v>
      </c>
      <c r="M260" s="2">
        <f>(L260*EXP($C$3-($C$4^2)/2+NORMSINV(AleatLivre!L257)*$C$4))</f>
        <v>896.18244671946729</v>
      </c>
      <c r="N260" s="2">
        <f>(M260*EXP($C$3-($C$4^2)/2+NORMSINV(AleatLivre!M257)*$C$4))</f>
        <v>964.62106523822411</v>
      </c>
      <c r="O260" s="2">
        <f>(N260*EXP($C$3-($C$4^2)/2+NORMSINV(AleatLivre!N257)*$C$4))</f>
        <v>987.87471667549198</v>
      </c>
      <c r="P260" s="2">
        <f>(O260*EXP($C$3-($C$4^2)/2+NORMSINV(AleatLivre!O257)*$C$4))</f>
        <v>1027.2467402070599</v>
      </c>
      <c r="Q260" s="2">
        <f>(P260*EXP($C$3-($C$4^2)/2+NORMSINV(AleatLivre!P257)*$C$4))</f>
        <v>1096.3008049882528</v>
      </c>
      <c r="R260" s="2">
        <f>(Q260*EXP($C$3-($C$4^2)/2+NORMSINV(AleatLivre!Q257)*$C$4))</f>
        <v>1132.7051150666248</v>
      </c>
      <c r="S260" s="2">
        <f>(R260*EXP($C$3-($C$4^2)/2+NORMSINV(AleatLivre!R257)*$C$4))</f>
        <v>1189.1144342909338</v>
      </c>
      <c r="T260" s="2">
        <f>(S260*EXP($C$3-($C$4^2)/2+NORMSINV(AleatLivre!S257)*$C$4))</f>
        <v>1269.7597533234339</v>
      </c>
      <c r="U260" s="2">
        <f>(T260*EXP($C$3-($C$4^2)/2+NORMSINV(AleatLivre!T257)*$C$4))</f>
        <v>1298.7794191719545</v>
      </c>
      <c r="V260" s="2">
        <f>(U260*EXP($C$3-($C$4^2)/2+NORMSINV(AleatLivre!U257)*$C$4))</f>
        <v>1393.0415496294784</v>
      </c>
    </row>
    <row r="261" spans="1:22" x14ac:dyDescent="0.25">
      <c r="A261">
        <v>256</v>
      </c>
      <c r="B261" s="2">
        <f>Plan1!$B$9</f>
        <v>500</v>
      </c>
      <c r="C261" s="2">
        <f>(B261*EXP($C$3-($C$4^2)/2+NORMSINV(AleatLivre!B258)*$C$4))</f>
        <v>529.40186509839032</v>
      </c>
      <c r="D261" s="2">
        <f>(C261*EXP($C$3-($C$4^2)/2+NORMSINV(AleatLivre!C258)*$C$4))</f>
        <v>566.28249358715266</v>
      </c>
      <c r="E261" s="2">
        <f>(D261*EXP($C$3-($C$4^2)/2+NORMSINV(AleatLivre!D258)*$C$4))</f>
        <v>579.54927394318543</v>
      </c>
      <c r="F261" s="2">
        <f>(E261*EXP($C$3-($C$4^2)/2+NORMSINV(AleatLivre!E258)*$C$4))</f>
        <v>631.58315319904045</v>
      </c>
      <c r="G261" s="2">
        <f>(F261*EXP($C$3-($C$4^2)/2+NORMSINV(AleatLivre!F258)*$C$4))</f>
        <v>667.41094235054595</v>
      </c>
      <c r="H261" s="2">
        <f>(G261*EXP($C$3-($C$4^2)/2+NORMSINV(AleatLivre!G258)*$C$4))</f>
        <v>714.91076282142558</v>
      </c>
      <c r="I261" s="2">
        <f>(H261*EXP($C$3-($C$4^2)/2+NORMSINV(AleatLivre!H258)*$C$4))</f>
        <v>745.54843066870251</v>
      </c>
      <c r="J261" s="2">
        <f>(I261*EXP($C$3-($C$4^2)/2+NORMSINV(AleatLivre!I258)*$C$4))</f>
        <v>770.92777502292768</v>
      </c>
      <c r="K261" s="2">
        <f>(J261*EXP($C$3-($C$4^2)/2+NORMSINV(AleatLivre!J258)*$C$4))</f>
        <v>813.03991480939305</v>
      </c>
      <c r="L261" s="2">
        <f>(K261*EXP($C$3-($C$4^2)/2+NORMSINV(AleatLivre!K258)*$C$4))</f>
        <v>853.13093672829166</v>
      </c>
      <c r="M261" s="2">
        <f>(L261*EXP($C$3-($C$4^2)/2+NORMSINV(AleatLivre!L258)*$C$4))</f>
        <v>887.09148293573026</v>
      </c>
      <c r="N261" s="2">
        <f>(M261*EXP($C$3-($C$4^2)/2+NORMSINV(AleatLivre!M258)*$C$4))</f>
        <v>947.03287080479652</v>
      </c>
      <c r="O261" s="2">
        <f>(N261*EXP($C$3-($C$4^2)/2+NORMSINV(AleatLivre!N258)*$C$4))</f>
        <v>991.17357556119771</v>
      </c>
      <c r="P261" s="2">
        <f>(O261*EXP($C$3-($C$4^2)/2+NORMSINV(AleatLivre!O258)*$C$4))</f>
        <v>1042.3537046972058</v>
      </c>
      <c r="Q261" s="2">
        <f>(P261*EXP($C$3-($C$4^2)/2+NORMSINV(AleatLivre!P258)*$C$4))</f>
        <v>1092.1622121831354</v>
      </c>
      <c r="R261" s="2">
        <f>(Q261*EXP($C$3-($C$4^2)/2+NORMSINV(AleatLivre!Q258)*$C$4))</f>
        <v>1116.4984981221844</v>
      </c>
      <c r="S261" s="2">
        <f>(R261*EXP($C$3-($C$4^2)/2+NORMSINV(AleatLivre!R258)*$C$4))</f>
        <v>1192.3571130242913</v>
      </c>
      <c r="T261" s="2">
        <f>(S261*EXP($C$3-($C$4^2)/2+NORMSINV(AleatLivre!S258)*$C$4))</f>
        <v>1293.9128811168487</v>
      </c>
      <c r="U261" s="2">
        <f>(T261*EXP($C$3-($C$4^2)/2+NORMSINV(AleatLivre!T258)*$C$4))</f>
        <v>1402.6056218746314</v>
      </c>
      <c r="V261" s="2">
        <f>(U261*EXP($C$3-($C$4^2)/2+NORMSINV(AleatLivre!U258)*$C$4))</f>
        <v>1459.3067205868731</v>
      </c>
    </row>
    <row r="262" spans="1:22" x14ac:dyDescent="0.25">
      <c r="A262">
        <v>257</v>
      </c>
      <c r="B262" s="2">
        <f>Plan1!$B$9</f>
        <v>500</v>
      </c>
      <c r="C262" s="2">
        <f>(B262*EXP($C$3-($C$4^2)/2+NORMSINV(AleatLivre!B259)*$C$4))</f>
        <v>523.23761087800699</v>
      </c>
      <c r="D262" s="2">
        <f>(C262*EXP($C$3-($C$4^2)/2+NORMSINV(AleatLivre!C259)*$C$4))</f>
        <v>554.19242483707148</v>
      </c>
      <c r="E262" s="2">
        <f>(D262*EXP($C$3-($C$4^2)/2+NORMSINV(AleatLivre!D259)*$C$4))</f>
        <v>572.90153666000367</v>
      </c>
      <c r="F262" s="2">
        <f>(E262*EXP($C$3-($C$4^2)/2+NORMSINV(AleatLivre!E259)*$C$4))</f>
        <v>619.61832968058206</v>
      </c>
      <c r="G262" s="2">
        <f>(F262*EXP($C$3-($C$4^2)/2+NORMSINV(AleatLivre!F259)*$C$4))</f>
        <v>652.54407776455082</v>
      </c>
      <c r="H262" s="2">
        <f>(G262*EXP($C$3-($C$4^2)/2+NORMSINV(AleatLivre!G259)*$C$4))</f>
        <v>681.08756695829675</v>
      </c>
      <c r="I262" s="2">
        <f>(H262*EXP($C$3-($C$4^2)/2+NORMSINV(AleatLivre!H259)*$C$4))</f>
        <v>718.44956466342921</v>
      </c>
      <c r="J262" s="2">
        <f>(I262*EXP($C$3-($C$4^2)/2+NORMSINV(AleatLivre!I259)*$C$4))</f>
        <v>768.88172316624173</v>
      </c>
      <c r="K262" s="2">
        <f>(J262*EXP($C$3-($C$4^2)/2+NORMSINV(AleatLivre!J259)*$C$4))</f>
        <v>807.14086064615401</v>
      </c>
      <c r="L262" s="2">
        <f>(K262*EXP($C$3-($C$4^2)/2+NORMSINV(AleatLivre!K259)*$C$4))</f>
        <v>885.22734840801786</v>
      </c>
      <c r="M262" s="2">
        <f>(L262*EXP($C$3-($C$4^2)/2+NORMSINV(AleatLivre!L259)*$C$4))</f>
        <v>917.32284569721196</v>
      </c>
      <c r="N262" s="2">
        <f>(M262*EXP($C$3-($C$4^2)/2+NORMSINV(AleatLivre!M259)*$C$4))</f>
        <v>949.72856759735282</v>
      </c>
      <c r="O262" s="2">
        <f>(N262*EXP($C$3-($C$4^2)/2+NORMSINV(AleatLivre!N259)*$C$4))</f>
        <v>1035.3868943051207</v>
      </c>
      <c r="P262" s="2">
        <f>(O262*EXP($C$3-($C$4^2)/2+NORMSINV(AleatLivre!O259)*$C$4))</f>
        <v>1092.2170896887467</v>
      </c>
      <c r="Q262" s="2">
        <f>(P262*EXP($C$3-($C$4^2)/2+NORMSINV(AleatLivre!P259)*$C$4))</f>
        <v>1156.1856206919372</v>
      </c>
      <c r="R262" s="2">
        <f>(Q262*EXP($C$3-($C$4^2)/2+NORMSINV(AleatLivre!Q259)*$C$4))</f>
        <v>1169.3504689511319</v>
      </c>
      <c r="S262" s="2">
        <f>(R262*EXP($C$3-($C$4^2)/2+NORMSINV(AleatLivre!R259)*$C$4))</f>
        <v>1236.8354080167305</v>
      </c>
      <c r="T262" s="2">
        <f>(S262*EXP($C$3-($C$4^2)/2+NORMSINV(AleatLivre!S259)*$C$4))</f>
        <v>1351.4381564567675</v>
      </c>
      <c r="U262" s="2">
        <f>(T262*EXP($C$3-($C$4^2)/2+NORMSINV(AleatLivre!T259)*$C$4))</f>
        <v>1374.7972545510022</v>
      </c>
      <c r="V262" s="2">
        <f>(U262*EXP($C$3-($C$4^2)/2+NORMSINV(AleatLivre!U259)*$C$4))</f>
        <v>1465.0892354698826</v>
      </c>
    </row>
    <row r="263" spans="1:22" x14ac:dyDescent="0.25">
      <c r="A263">
        <v>258</v>
      </c>
      <c r="B263" s="2">
        <f>Plan1!$B$9</f>
        <v>500</v>
      </c>
      <c r="C263" s="2">
        <f>(B263*EXP($C$3-($C$4^2)/2+NORMSINV(AleatLivre!B260)*$C$4))</f>
        <v>518.91615951642461</v>
      </c>
      <c r="D263" s="2">
        <f>(C263*EXP($C$3-($C$4^2)/2+NORMSINV(AleatLivre!C260)*$C$4))</f>
        <v>570.78791026049089</v>
      </c>
      <c r="E263" s="2">
        <f>(D263*EXP($C$3-($C$4^2)/2+NORMSINV(AleatLivre!D260)*$C$4))</f>
        <v>598.84951417942773</v>
      </c>
      <c r="F263" s="2">
        <f>(E263*EXP($C$3-($C$4^2)/2+NORMSINV(AleatLivre!E260)*$C$4))</f>
        <v>648.30209608684527</v>
      </c>
      <c r="G263" s="2">
        <f>(F263*EXP($C$3-($C$4^2)/2+NORMSINV(AleatLivre!F260)*$C$4))</f>
        <v>690.32615320354876</v>
      </c>
      <c r="H263" s="2">
        <f>(G263*EXP($C$3-($C$4^2)/2+NORMSINV(AleatLivre!G260)*$C$4))</f>
        <v>704.09785481560493</v>
      </c>
      <c r="I263" s="2">
        <f>(H263*EXP($C$3-($C$4^2)/2+NORMSINV(AleatLivre!H260)*$C$4))</f>
        <v>752.85295109188417</v>
      </c>
      <c r="J263" s="2">
        <f>(I263*EXP($C$3-($C$4^2)/2+NORMSINV(AleatLivre!I260)*$C$4))</f>
        <v>807.2964952664596</v>
      </c>
      <c r="K263" s="2">
        <f>(J263*EXP($C$3-($C$4^2)/2+NORMSINV(AleatLivre!J260)*$C$4))</f>
        <v>831.84530710931267</v>
      </c>
      <c r="L263" s="2">
        <f>(K263*EXP($C$3-($C$4^2)/2+NORMSINV(AleatLivre!K260)*$C$4))</f>
        <v>876.88686485197559</v>
      </c>
      <c r="M263" s="2">
        <f>(L263*EXP($C$3-($C$4^2)/2+NORMSINV(AleatLivre!L260)*$C$4))</f>
        <v>935.33129787682469</v>
      </c>
      <c r="N263" s="2">
        <f>(M263*EXP($C$3-($C$4^2)/2+NORMSINV(AleatLivre!M260)*$C$4))</f>
        <v>973.44966592965136</v>
      </c>
      <c r="O263" s="2">
        <f>(N263*EXP($C$3-($C$4^2)/2+NORMSINV(AleatLivre!N260)*$C$4))</f>
        <v>1024.2189405066856</v>
      </c>
      <c r="P263" s="2">
        <f>(O263*EXP($C$3-($C$4^2)/2+NORMSINV(AleatLivre!O260)*$C$4))</f>
        <v>1086.856469400672</v>
      </c>
      <c r="Q263" s="2">
        <f>(P263*EXP($C$3-($C$4^2)/2+NORMSINV(AleatLivre!P260)*$C$4))</f>
        <v>1174.1978048542185</v>
      </c>
      <c r="R263" s="2">
        <f>(Q263*EXP($C$3-($C$4^2)/2+NORMSINV(AleatLivre!Q260)*$C$4))</f>
        <v>1208.1491749658112</v>
      </c>
      <c r="S263" s="2">
        <f>(R263*EXP($C$3-($C$4^2)/2+NORMSINV(AleatLivre!R260)*$C$4))</f>
        <v>1293.3502366817281</v>
      </c>
      <c r="T263" s="2">
        <f>(S263*EXP($C$3-($C$4^2)/2+NORMSINV(AleatLivre!S260)*$C$4))</f>
        <v>1336.5699319419659</v>
      </c>
      <c r="U263" s="2">
        <f>(T263*EXP($C$3-($C$4^2)/2+NORMSINV(AleatLivre!T260)*$C$4))</f>
        <v>1360.0523532616635</v>
      </c>
      <c r="V263" s="2">
        <f>(U263*EXP($C$3-($C$4^2)/2+NORMSINV(AleatLivre!U260)*$C$4))</f>
        <v>1470.4131403493047</v>
      </c>
    </row>
    <row r="264" spans="1:22" x14ac:dyDescent="0.25">
      <c r="A264">
        <v>259</v>
      </c>
      <c r="B264" s="2">
        <f>Plan1!$B$9</f>
        <v>500</v>
      </c>
      <c r="C264" s="2">
        <f>(B264*EXP($C$3-($C$4^2)/2+NORMSINV(AleatLivre!B261)*$C$4))</f>
        <v>534.15543333047799</v>
      </c>
      <c r="D264" s="2">
        <f>(C264*EXP($C$3-($C$4^2)/2+NORMSINV(AleatLivre!C261)*$C$4))</f>
        <v>557.22221419377138</v>
      </c>
      <c r="E264" s="2">
        <f>(D264*EXP($C$3-($C$4^2)/2+NORMSINV(AleatLivre!D261)*$C$4))</f>
        <v>609.49470289344617</v>
      </c>
      <c r="F264" s="2">
        <f>(E264*EXP($C$3-($C$4^2)/2+NORMSINV(AleatLivre!E261)*$C$4))</f>
        <v>642.79125412895803</v>
      </c>
      <c r="G264" s="2">
        <f>(F264*EXP($C$3-($C$4^2)/2+NORMSINV(AleatLivre!F261)*$C$4))</f>
        <v>673.42328018181672</v>
      </c>
      <c r="H264" s="2">
        <f>(G264*EXP($C$3-($C$4^2)/2+NORMSINV(AleatLivre!G261)*$C$4))</f>
        <v>717.44419910314389</v>
      </c>
      <c r="I264" s="2">
        <f>(H264*EXP($C$3-($C$4^2)/2+NORMSINV(AleatLivre!H261)*$C$4))</f>
        <v>728.96805995568718</v>
      </c>
      <c r="J264" s="2">
        <f>(I264*EXP($C$3-($C$4^2)/2+NORMSINV(AleatLivre!I261)*$C$4))</f>
        <v>751.36689436014058</v>
      </c>
      <c r="K264" s="2">
        <f>(J264*EXP($C$3-($C$4^2)/2+NORMSINV(AleatLivre!J261)*$C$4))</f>
        <v>776.92627703388405</v>
      </c>
      <c r="L264" s="2">
        <f>(K264*EXP($C$3-($C$4^2)/2+NORMSINV(AleatLivre!K261)*$C$4))</f>
        <v>805.95110753913264</v>
      </c>
      <c r="M264" s="2">
        <f>(L264*EXP($C$3-($C$4^2)/2+NORMSINV(AleatLivre!L261)*$C$4))</f>
        <v>872.01813056688047</v>
      </c>
      <c r="N264" s="2">
        <f>(M264*EXP($C$3-($C$4^2)/2+NORMSINV(AleatLivre!M261)*$C$4))</f>
        <v>908.21352856783312</v>
      </c>
      <c r="O264" s="2">
        <f>(N264*EXP($C$3-($C$4^2)/2+NORMSINV(AleatLivre!N261)*$C$4))</f>
        <v>990.67451248524321</v>
      </c>
      <c r="P264" s="2">
        <f>(O264*EXP($C$3-($C$4^2)/2+NORMSINV(AleatLivre!O261)*$C$4))</f>
        <v>1040.9295394211717</v>
      </c>
      <c r="Q264" s="2">
        <f>(P264*EXP($C$3-($C$4^2)/2+NORMSINV(AleatLivre!P261)*$C$4))</f>
        <v>1133.4733756251824</v>
      </c>
      <c r="R264" s="2">
        <f>(Q264*EXP($C$3-($C$4^2)/2+NORMSINV(AleatLivre!Q261)*$C$4))</f>
        <v>1234.7432789269085</v>
      </c>
      <c r="S264" s="2">
        <f>(R264*EXP($C$3-($C$4^2)/2+NORMSINV(AleatLivre!R261)*$C$4))</f>
        <v>1266.0492676218801</v>
      </c>
      <c r="T264" s="2">
        <f>(S264*EXP($C$3-($C$4^2)/2+NORMSINV(AleatLivre!S261)*$C$4))</f>
        <v>1364.3573555430112</v>
      </c>
      <c r="U264" s="2">
        <f>(T264*EXP($C$3-($C$4^2)/2+NORMSINV(AleatLivre!T261)*$C$4))</f>
        <v>1426.3344893496323</v>
      </c>
      <c r="V264" s="2">
        <f>(U264*EXP($C$3-($C$4^2)/2+NORMSINV(AleatLivre!U261)*$C$4))</f>
        <v>1514.8303862580651</v>
      </c>
    </row>
    <row r="265" spans="1:22" x14ac:dyDescent="0.25">
      <c r="A265">
        <v>260</v>
      </c>
      <c r="B265" s="2">
        <f>Plan1!$B$9</f>
        <v>500</v>
      </c>
      <c r="C265" s="2">
        <f>(B265*EXP($C$3-($C$4^2)/2+NORMSINV(AleatLivre!B262)*$C$4))</f>
        <v>541.60406432335481</v>
      </c>
      <c r="D265" s="2">
        <f>(C265*EXP($C$3-($C$4^2)/2+NORMSINV(AleatLivre!C262)*$C$4))</f>
        <v>572.50982529232738</v>
      </c>
      <c r="E265" s="2">
        <f>(D265*EXP($C$3-($C$4^2)/2+NORMSINV(AleatLivre!D262)*$C$4))</f>
        <v>600.15715825745883</v>
      </c>
      <c r="F265" s="2">
        <f>(E265*EXP($C$3-($C$4^2)/2+NORMSINV(AleatLivre!E262)*$C$4))</f>
        <v>618.80572205598401</v>
      </c>
      <c r="G265" s="2">
        <f>(F265*EXP($C$3-($C$4^2)/2+NORMSINV(AleatLivre!F262)*$C$4))</f>
        <v>646.96778182481728</v>
      </c>
      <c r="H265" s="2">
        <f>(G265*EXP($C$3-($C$4^2)/2+NORMSINV(AleatLivre!G262)*$C$4))</f>
        <v>677.84643836842724</v>
      </c>
      <c r="I265" s="2">
        <f>(H265*EXP($C$3-($C$4^2)/2+NORMSINV(AleatLivre!H262)*$C$4))</f>
        <v>719.16376369970044</v>
      </c>
      <c r="J265" s="2">
        <f>(I265*EXP($C$3-($C$4^2)/2+NORMSINV(AleatLivre!I262)*$C$4))</f>
        <v>750.0818046266354</v>
      </c>
      <c r="K265" s="2">
        <f>(J265*EXP($C$3-($C$4^2)/2+NORMSINV(AleatLivre!J262)*$C$4))</f>
        <v>792.61292613576927</v>
      </c>
      <c r="L265" s="2">
        <f>(K265*EXP($C$3-($C$4^2)/2+NORMSINV(AleatLivre!K262)*$C$4))</f>
        <v>821.90229216953855</v>
      </c>
      <c r="M265" s="2">
        <f>(L265*EXP($C$3-($C$4^2)/2+NORMSINV(AleatLivre!L262)*$C$4))</f>
        <v>860.67800375805837</v>
      </c>
      <c r="N265" s="2">
        <f>(M265*EXP($C$3-($C$4^2)/2+NORMSINV(AleatLivre!M262)*$C$4))</f>
        <v>908.47573141004807</v>
      </c>
      <c r="O265" s="2">
        <f>(N265*EXP($C$3-($C$4^2)/2+NORMSINV(AleatLivre!N262)*$C$4))</f>
        <v>945.29173343305456</v>
      </c>
      <c r="P265" s="2">
        <f>(O265*EXP($C$3-($C$4^2)/2+NORMSINV(AleatLivre!O262)*$C$4))</f>
        <v>969.86884129062457</v>
      </c>
      <c r="Q265" s="2">
        <f>(P265*EXP($C$3-($C$4^2)/2+NORMSINV(AleatLivre!P262)*$C$4))</f>
        <v>1004.7578005997519</v>
      </c>
      <c r="R265" s="2">
        <f>(Q265*EXP($C$3-($C$4^2)/2+NORMSINV(AleatLivre!Q262)*$C$4))</f>
        <v>1058.9328833286631</v>
      </c>
      <c r="S265" s="2">
        <f>(R265*EXP($C$3-($C$4^2)/2+NORMSINV(AleatLivre!R262)*$C$4))</f>
        <v>1162.9938432787551</v>
      </c>
      <c r="T265" s="2">
        <f>(S265*EXP($C$3-($C$4^2)/2+NORMSINV(AleatLivre!S262)*$C$4))</f>
        <v>1237.589090230889</v>
      </c>
      <c r="U265" s="2">
        <f>(T265*EXP($C$3-($C$4^2)/2+NORMSINV(AleatLivre!T262)*$C$4))</f>
        <v>1258.3126870015176</v>
      </c>
      <c r="V265" s="2">
        <f>(U265*EXP($C$3-($C$4^2)/2+NORMSINV(AleatLivre!U262)*$C$4))</f>
        <v>1331.1261646083399</v>
      </c>
    </row>
    <row r="266" spans="1:22" x14ac:dyDescent="0.25">
      <c r="A266">
        <v>261</v>
      </c>
      <c r="B266" s="2">
        <f>Plan1!$B$9</f>
        <v>500</v>
      </c>
      <c r="C266" s="2">
        <f>(B266*EXP($C$3-($C$4^2)/2+NORMSINV(AleatLivre!B263)*$C$4))</f>
        <v>530.00472869874693</v>
      </c>
      <c r="D266" s="2">
        <f>(C266*EXP($C$3-($C$4^2)/2+NORMSINV(AleatLivre!C263)*$C$4))</f>
        <v>555.21031384948969</v>
      </c>
      <c r="E266" s="2">
        <f>(D266*EXP($C$3-($C$4^2)/2+NORMSINV(AleatLivre!D263)*$C$4))</f>
        <v>572.00435959994923</v>
      </c>
      <c r="F266" s="2">
        <f>(E266*EXP($C$3-($C$4^2)/2+NORMSINV(AleatLivre!E263)*$C$4))</f>
        <v>598.13432304278786</v>
      </c>
      <c r="G266" s="2">
        <f>(F266*EXP($C$3-($C$4^2)/2+NORMSINV(AleatLivre!F263)*$C$4))</f>
        <v>631.67675842953747</v>
      </c>
      <c r="H266" s="2">
        <f>(G266*EXP($C$3-($C$4^2)/2+NORMSINV(AleatLivre!G263)*$C$4))</f>
        <v>662.5258143075597</v>
      </c>
      <c r="I266" s="2">
        <f>(H266*EXP($C$3-($C$4^2)/2+NORMSINV(AleatLivre!H263)*$C$4))</f>
        <v>729.83323465514047</v>
      </c>
      <c r="J266" s="2">
        <f>(I266*EXP($C$3-($C$4^2)/2+NORMSINV(AleatLivre!I263)*$C$4))</f>
        <v>777.47047434201215</v>
      </c>
      <c r="K266" s="2">
        <f>(J266*EXP($C$3-($C$4^2)/2+NORMSINV(AleatLivre!J263)*$C$4))</f>
        <v>797.52689005850152</v>
      </c>
      <c r="L266" s="2">
        <f>(K266*EXP($C$3-($C$4^2)/2+NORMSINV(AleatLivre!K263)*$C$4))</f>
        <v>837.40174068062288</v>
      </c>
      <c r="M266" s="2">
        <f>(L266*EXP($C$3-($C$4^2)/2+NORMSINV(AleatLivre!L263)*$C$4))</f>
        <v>898.89597588041352</v>
      </c>
      <c r="N266" s="2">
        <f>(M266*EXP($C$3-($C$4^2)/2+NORMSINV(AleatLivre!M263)*$C$4))</f>
        <v>955.7189422728261</v>
      </c>
      <c r="O266" s="2">
        <f>(N266*EXP($C$3-($C$4^2)/2+NORMSINV(AleatLivre!N263)*$C$4))</f>
        <v>1036.0824099581794</v>
      </c>
      <c r="P266" s="2">
        <f>(O266*EXP($C$3-($C$4^2)/2+NORMSINV(AleatLivre!O263)*$C$4))</f>
        <v>1084.9281902093435</v>
      </c>
      <c r="Q266" s="2">
        <f>(P266*EXP($C$3-($C$4^2)/2+NORMSINV(AleatLivre!P263)*$C$4))</f>
        <v>1154.5662044014682</v>
      </c>
      <c r="R266" s="2">
        <f>(Q266*EXP($C$3-($C$4^2)/2+NORMSINV(AleatLivre!Q263)*$C$4))</f>
        <v>1202.7899701231599</v>
      </c>
      <c r="S266" s="2">
        <f>(R266*EXP($C$3-($C$4^2)/2+NORMSINV(AleatLivre!R263)*$C$4))</f>
        <v>1308.0746546923876</v>
      </c>
      <c r="T266" s="2">
        <f>(S266*EXP($C$3-($C$4^2)/2+NORMSINV(AleatLivre!S263)*$C$4))</f>
        <v>1366.9567617457869</v>
      </c>
      <c r="U266" s="2">
        <f>(T266*EXP($C$3-($C$4^2)/2+NORMSINV(AleatLivre!T263)*$C$4))</f>
        <v>1439.4701058241146</v>
      </c>
      <c r="V266" s="2">
        <f>(U266*EXP($C$3-($C$4^2)/2+NORMSINV(AleatLivre!U263)*$C$4))</f>
        <v>1551.2430150039088</v>
      </c>
    </row>
    <row r="267" spans="1:22" x14ac:dyDescent="0.25">
      <c r="A267">
        <v>262</v>
      </c>
      <c r="B267" s="2">
        <f>Plan1!$B$9</f>
        <v>500</v>
      </c>
      <c r="C267" s="2">
        <f>(B267*EXP($C$3-($C$4^2)/2+NORMSINV(AleatLivre!B264)*$C$4))</f>
        <v>513.18660939911013</v>
      </c>
      <c r="D267" s="2">
        <f>(C267*EXP($C$3-($C$4^2)/2+NORMSINV(AleatLivre!C264)*$C$4))</f>
        <v>527.02617682350376</v>
      </c>
      <c r="E267" s="2">
        <f>(D267*EXP($C$3-($C$4^2)/2+NORMSINV(AleatLivre!D264)*$C$4))</f>
        <v>572.46374596133614</v>
      </c>
      <c r="F267" s="2">
        <f>(E267*EXP($C$3-($C$4^2)/2+NORMSINV(AleatLivre!E264)*$C$4))</f>
        <v>615.2863162468102</v>
      </c>
      <c r="G267" s="2">
        <f>(F267*EXP($C$3-($C$4^2)/2+NORMSINV(AleatLivre!F264)*$C$4))</f>
        <v>645.0330474216762</v>
      </c>
      <c r="H267" s="2">
        <f>(G267*EXP($C$3-($C$4^2)/2+NORMSINV(AleatLivre!G264)*$C$4))</f>
        <v>671.87567340391695</v>
      </c>
      <c r="I267" s="2">
        <f>(H267*EXP($C$3-($C$4^2)/2+NORMSINV(AleatLivre!H264)*$C$4))</f>
        <v>696.02117355787493</v>
      </c>
      <c r="J267" s="2">
        <f>(I267*EXP($C$3-($C$4^2)/2+NORMSINV(AleatLivre!I264)*$C$4))</f>
        <v>744.13840860461448</v>
      </c>
      <c r="K267" s="2">
        <f>(J267*EXP($C$3-($C$4^2)/2+NORMSINV(AleatLivre!J264)*$C$4))</f>
        <v>768.84757861763387</v>
      </c>
      <c r="L267" s="2">
        <f>(K267*EXP($C$3-($C$4^2)/2+NORMSINV(AleatLivre!K264)*$C$4))</f>
        <v>814.05445255715438</v>
      </c>
      <c r="M267" s="2">
        <f>(L267*EXP($C$3-($C$4^2)/2+NORMSINV(AleatLivre!L264)*$C$4))</f>
        <v>839.70258652514872</v>
      </c>
      <c r="N267" s="2">
        <f>(M267*EXP($C$3-($C$4^2)/2+NORMSINV(AleatLivre!M264)*$C$4))</f>
        <v>885.07288263210978</v>
      </c>
      <c r="O267" s="2">
        <f>(N267*EXP($C$3-($C$4^2)/2+NORMSINV(AleatLivre!N264)*$C$4))</f>
        <v>936.42332243081262</v>
      </c>
      <c r="P267" s="2">
        <f>(O267*EXP($C$3-($C$4^2)/2+NORMSINV(AleatLivre!O264)*$C$4))</f>
        <v>977.20208110386966</v>
      </c>
      <c r="Q267" s="2">
        <f>(P267*EXP($C$3-($C$4^2)/2+NORMSINV(AleatLivre!P264)*$C$4))</f>
        <v>1017.7720719763278</v>
      </c>
      <c r="R267" s="2">
        <f>(Q267*EXP($C$3-($C$4^2)/2+NORMSINV(AleatLivre!Q264)*$C$4))</f>
        <v>1079.6620036509003</v>
      </c>
      <c r="S267" s="2">
        <f>(R267*EXP($C$3-($C$4^2)/2+NORMSINV(AleatLivre!R264)*$C$4))</f>
        <v>1113.21811356691</v>
      </c>
      <c r="T267" s="2">
        <f>(S267*EXP($C$3-($C$4^2)/2+NORMSINV(AleatLivre!S264)*$C$4))</f>
        <v>1208.394058175794</v>
      </c>
      <c r="U267" s="2">
        <f>(T267*EXP($C$3-($C$4^2)/2+NORMSINV(AleatLivre!T264)*$C$4))</f>
        <v>1222.793816130963</v>
      </c>
      <c r="V267" s="2">
        <f>(U267*EXP($C$3-($C$4^2)/2+NORMSINV(AleatLivre!U264)*$C$4))</f>
        <v>1273.736299321042</v>
      </c>
    </row>
    <row r="268" spans="1:22" x14ac:dyDescent="0.25">
      <c r="A268">
        <v>263</v>
      </c>
      <c r="B268" s="2">
        <f>Plan1!$B$9</f>
        <v>500</v>
      </c>
      <c r="C268" s="2">
        <f>(B268*EXP($C$3-($C$4^2)/2+NORMSINV(AleatLivre!B265)*$C$4))</f>
        <v>539.9413109201123</v>
      </c>
      <c r="D268" s="2">
        <f>(C268*EXP($C$3-($C$4^2)/2+NORMSINV(AleatLivre!C265)*$C$4))</f>
        <v>566.57413391649231</v>
      </c>
      <c r="E268" s="2">
        <f>(D268*EXP($C$3-($C$4^2)/2+NORMSINV(AleatLivre!D265)*$C$4))</f>
        <v>590.64486022256131</v>
      </c>
      <c r="F268" s="2">
        <f>(E268*EXP($C$3-($C$4^2)/2+NORMSINV(AleatLivre!E265)*$C$4))</f>
        <v>633.511359738652</v>
      </c>
      <c r="G268" s="2">
        <f>(F268*EXP($C$3-($C$4^2)/2+NORMSINV(AleatLivre!F265)*$C$4))</f>
        <v>653.93406812815078</v>
      </c>
      <c r="H268" s="2">
        <f>(G268*EXP($C$3-($C$4^2)/2+NORMSINV(AleatLivre!G265)*$C$4))</f>
        <v>680.37571738343888</v>
      </c>
      <c r="I268" s="2">
        <f>(H268*EXP($C$3-($C$4^2)/2+NORMSINV(AleatLivre!H265)*$C$4))</f>
        <v>764.4930008557659</v>
      </c>
      <c r="J268" s="2">
        <f>(I268*EXP($C$3-($C$4^2)/2+NORMSINV(AleatLivre!I265)*$C$4))</f>
        <v>765.18457648822198</v>
      </c>
      <c r="K268" s="2">
        <f>(J268*EXP($C$3-($C$4^2)/2+NORMSINV(AleatLivre!J265)*$C$4))</f>
        <v>776.78922682480061</v>
      </c>
      <c r="L268" s="2">
        <f>(K268*EXP($C$3-($C$4^2)/2+NORMSINV(AleatLivre!K265)*$C$4))</f>
        <v>815.40250629269894</v>
      </c>
      <c r="M268" s="2">
        <f>(L268*EXP($C$3-($C$4^2)/2+NORMSINV(AleatLivre!L265)*$C$4))</f>
        <v>844.28271034610441</v>
      </c>
      <c r="N268" s="2">
        <f>(M268*EXP($C$3-($C$4^2)/2+NORMSINV(AleatLivre!M265)*$C$4))</f>
        <v>886.72478876956927</v>
      </c>
      <c r="O268" s="2">
        <f>(N268*EXP($C$3-($C$4^2)/2+NORMSINV(AleatLivre!N265)*$C$4))</f>
        <v>951.49571195619501</v>
      </c>
      <c r="P268" s="2">
        <f>(O268*EXP($C$3-($C$4^2)/2+NORMSINV(AleatLivre!O265)*$C$4))</f>
        <v>981.13605890598376</v>
      </c>
      <c r="Q268" s="2">
        <f>(P268*EXP($C$3-($C$4^2)/2+NORMSINV(AleatLivre!P265)*$C$4))</f>
        <v>1018.4082934038305</v>
      </c>
      <c r="R268" s="2">
        <f>(Q268*EXP($C$3-($C$4^2)/2+NORMSINV(AleatLivre!Q265)*$C$4))</f>
        <v>1080.6083997168964</v>
      </c>
      <c r="S268" s="2">
        <f>(R268*EXP($C$3-($C$4^2)/2+NORMSINV(AleatLivre!R265)*$C$4))</f>
        <v>1106.6166827216457</v>
      </c>
      <c r="T268" s="2">
        <f>(S268*EXP($C$3-($C$4^2)/2+NORMSINV(AleatLivre!S265)*$C$4))</f>
        <v>1164.6061574882356</v>
      </c>
      <c r="U268" s="2">
        <f>(T268*EXP($C$3-($C$4^2)/2+NORMSINV(AleatLivre!T265)*$C$4))</f>
        <v>1205.6309059562479</v>
      </c>
      <c r="V268" s="2">
        <f>(U268*EXP($C$3-($C$4^2)/2+NORMSINV(AleatLivre!U265)*$C$4))</f>
        <v>1225.5700806424118</v>
      </c>
    </row>
    <row r="269" spans="1:22" x14ac:dyDescent="0.25">
      <c r="A269">
        <v>264</v>
      </c>
      <c r="B269" s="2">
        <f>Plan1!$B$9</f>
        <v>500</v>
      </c>
      <c r="C269" s="2">
        <f>(B269*EXP($C$3-($C$4^2)/2+NORMSINV(AleatLivre!B266)*$C$4))</f>
        <v>538.69806772899074</v>
      </c>
      <c r="D269" s="2">
        <f>(C269*EXP($C$3-($C$4^2)/2+NORMSINV(AleatLivre!C266)*$C$4))</f>
        <v>553.5901450106893</v>
      </c>
      <c r="E269" s="2">
        <f>(D269*EXP($C$3-($C$4^2)/2+NORMSINV(AleatLivre!D266)*$C$4))</f>
        <v>587.83982533311178</v>
      </c>
      <c r="F269" s="2">
        <f>(E269*EXP($C$3-($C$4^2)/2+NORMSINV(AleatLivre!E266)*$C$4))</f>
        <v>619.57719609227297</v>
      </c>
      <c r="G269" s="2">
        <f>(F269*EXP($C$3-($C$4^2)/2+NORMSINV(AleatLivre!F266)*$C$4))</f>
        <v>689.71202310352328</v>
      </c>
      <c r="H269" s="2">
        <f>(G269*EXP($C$3-($C$4^2)/2+NORMSINV(AleatLivre!G266)*$C$4))</f>
        <v>756.01198385708608</v>
      </c>
      <c r="I269" s="2">
        <f>(H269*EXP($C$3-($C$4^2)/2+NORMSINV(AleatLivre!H266)*$C$4))</f>
        <v>810.01768281843135</v>
      </c>
      <c r="J269" s="2">
        <f>(I269*EXP($C$3-($C$4^2)/2+NORMSINV(AleatLivre!I266)*$C$4))</f>
        <v>836.1882142789467</v>
      </c>
      <c r="K269" s="2">
        <f>(J269*EXP($C$3-($C$4^2)/2+NORMSINV(AleatLivre!J266)*$C$4))</f>
        <v>884.25451839975096</v>
      </c>
      <c r="L269" s="2">
        <f>(K269*EXP($C$3-($C$4^2)/2+NORMSINV(AleatLivre!K266)*$C$4))</f>
        <v>930.13229329512785</v>
      </c>
      <c r="M269" s="2">
        <f>(L269*EXP($C$3-($C$4^2)/2+NORMSINV(AleatLivre!L266)*$C$4))</f>
        <v>1003.9490332788015</v>
      </c>
      <c r="N269" s="2">
        <f>(M269*EXP($C$3-($C$4^2)/2+NORMSINV(AleatLivre!M266)*$C$4))</f>
        <v>1038.6242475436427</v>
      </c>
      <c r="O269" s="2">
        <f>(N269*EXP($C$3-($C$4^2)/2+NORMSINV(AleatLivre!N266)*$C$4))</f>
        <v>1061.6224134479496</v>
      </c>
      <c r="P269" s="2">
        <f>(O269*EXP($C$3-($C$4^2)/2+NORMSINV(AleatLivre!O266)*$C$4))</f>
        <v>1128.7917307121688</v>
      </c>
      <c r="Q269" s="2">
        <f>(P269*EXP($C$3-($C$4^2)/2+NORMSINV(AleatLivre!P266)*$C$4))</f>
        <v>1185.1794779221689</v>
      </c>
      <c r="R269" s="2">
        <f>(Q269*EXP($C$3-($C$4^2)/2+NORMSINV(AleatLivre!Q266)*$C$4))</f>
        <v>1291.098484043762</v>
      </c>
      <c r="S269" s="2">
        <f>(R269*EXP($C$3-($C$4^2)/2+NORMSINV(AleatLivre!R266)*$C$4))</f>
        <v>1387.2146902809227</v>
      </c>
      <c r="T269" s="2">
        <f>(S269*EXP($C$3-($C$4^2)/2+NORMSINV(AleatLivre!S266)*$C$4))</f>
        <v>1480.9162975103222</v>
      </c>
      <c r="U269" s="2">
        <f>(T269*EXP($C$3-($C$4^2)/2+NORMSINV(AleatLivre!T266)*$C$4))</f>
        <v>1543.3375890967006</v>
      </c>
      <c r="V269" s="2">
        <f>(U269*EXP($C$3-($C$4^2)/2+NORMSINV(AleatLivre!U266)*$C$4))</f>
        <v>1593.82720722504</v>
      </c>
    </row>
    <row r="270" spans="1:22" x14ac:dyDescent="0.25">
      <c r="A270">
        <v>265</v>
      </c>
      <c r="B270" s="2">
        <f>Plan1!$B$9</f>
        <v>500</v>
      </c>
      <c r="C270" s="2">
        <f>(B270*EXP($C$3-($C$4^2)/2+NORMSINV(AleatLivre!B267)*$C$4))</f>
        <v>513.38969350528464</v>
      </c>
      <c r="D270" s="2">
        <f>(C270*EXP($C$3-($C$4^2)/2+NORMSINV(AleatLivre!C267)*$C$4))</f>
        <v>531.23924796124174</v>
      </c>
      <c r="E270" s="2">
        <f>(D270*EXP($C$3-($C$4^2)/2+NORMSINV(AleatLivre!D267)*$C$4))</f>
        <v>561.38872761945231</v>
      </c>
      <c r="F270" s="2">
        <f>(E270*EXP($C$3-($C$4^2)/2+NORMSINV(AleatLivre!E267)*$C$4))</f>
        <v>602.11628073283612</v>
      </c>
      <c r="G270" s="2">
        <f>(F270*EXP($C$3-($C$4^2)/2+NORMSINV(AleatLivre!F267)*$C$4))</f>
        <v>645.57623834450567</v>
      </c>
      <c r="H270" s="2">
        <f>(G270*EXP($C$3-($C$4^2)/2+NORMSINV(AleatLivre!G267)*$C$4))</f>
        <v>654.16456690708958</v>
      </c>
      <c r="I270" s="2">
        <f>(H270*EXP($C$3-($C$4^2)/2+NORMSINV(AleatLivre!H267)*$C$4))</f>
        <v>710.73994865779287</v>
      </c>
      <c r="J270" s="2">
        <f>(I270*EXP($C$3-($C$4^2)/2+NORMSINV(AleatLivre!I267)*$C$4))</f>
        <v>754.85582140341671</v>
      </c>
      <c r="K270" s="2">
        <f>(J270*EXP($C$3-($C$4^2)/2+NORMSINV(AleatLivre!J267)*$C$4))</f>
        <v>780.96315407562656</v>
      </c>
      <c r="L270" s="2">
        <f>(K270*EXP($C$3-($C$4^2)/2+NORMSINV(AleatLivre!K267)*$C$4))</f>
        <v>825.82925430770172</v>
      </c>
      <c r="M270" s="2">
        <f>(L270*EXP($C$3-($C$4^2)/2+NORMSINV(AleatLivre!L267)*$C$4))</f>
        <v>839.3401068951008</v>
      </c>
      <c r="N270" s="2">
        <f>(M270*EXP($C$3-($C$4^2)/2+NORMSINV(AleatLivre!M267)*$C$4))</f>
        <v>897.15739045110149</v>
      </c>
      <c r="O270" s="2">
        <f>(N270*EXP($C$3-($C$4^2)/2+NORMSINV(AleatLivre!N267)*$C$4))</f>
        <v>938.10269769207582</v>
      </c>
      <c r="P270" s="2">
        <f>(O270*EXP($C$3-($C$4^2)/2+NORMSINV(AleatLivre!O267)*$C$4))</f>
        <v>961.57258762343201</v>
      </c>
      <c r="Q270" s="2">
        <f>(P270*EXP($C$3-($C$4^2)/2+NORMSINV(AleatLivre!P267)*$C$4))</f>
        <v>1006.886430749982</v>
      </c>
      <c r="R270" s="2">
        <f>(Q270*EXP($C$3-($C$4^2)/2+NORMSINV(AleatLivre!Q267)*$C$4))</f>
        <v>1043.9559022785265</v>
      </c>
      <c r="S270" s="2">
        <f>(R270*EXP($C$3-($C$4^2)/2+NORMSINV(AleatLivre!R267)*$C$4))</f>
        <v>1097.8629719834366</v>
      </c>
      <c r="T270" s="2">
        <f>(S270*EXP($C$3-($C$4^2)/2+NORMSINV(AleatLivre!S267)*$C$4))</f>
        <v>1169.3746507170563</v>
      </c>
      <c r="U270" s="2">
        <f>(T270*EXP($C$3-($C$4^2)/2+NORMSINV(AleatLivre!T267)*$C$4))</f>
        <v>1221.8154246036927</v>
      </c>
      <c r="V270" s="2">
        <f>(U270*EXP($C$3-($C$4^2)/2+NORMSINV(AleatLivre!U267)*$C$4))</f>
        <v>1296.7731073017642</v>
      </c>
    </row>
    <row r="271" spans="1:22" x14ac:dyDescent="0.25">
      <c r="A271">
        <v>266</v>
      </c>
      <c r="B271" s="2">
        <f>Plan1!$B$9</f>
        <v>500</v>
      </c>
      <c r="C271" s="2">
        <f>(B271*EXP($C$3-($C$4^2)/2+NORMSINV(AleatLivre!B268)*$C$4))</f>
        <v>512.64618653434263</v>
      </c>
      <c r="D271" s="2">
        <f>(C271*EXP($C$3-($C$4^2)/2+NORMSINV(AleatLivre!C268)*$C$4))</f>
        <v>515.05683144087084</v>
      </c>
      <c r="E271" s="2">
        <f>(D271*EXP($C$3-($C$4^2)/2+NORMSINV(AleatLivre!D268)*$C$4))</f>
        <v>559.7765035805196</v>
      </c>
      <c r="F271" s="2">
        <f>(E271*EXP($C$3-($C$4^2)/2+NORMSINV(AleatLivre!E268)*$C$4))</f>
        <v>598.35133863778333</v>
      </c>
      <c r="G271" s="2">
        <f>(F271*EXP($C$3-($C$4^2)/2+NORMSINV(AleatLivre!F268)*$C$4))</f>
        <v>626.39995170666441</v>
      </c>
      <c r="H271" s="2">
        <f>(G271*EXP($C$3-($C$4^2)/2+NORMSINV(AleatLivre!G268)*$C$4))</f>
        <v>654.80484793118808</v>
      </c>
      <c r="I271" s="2">
        <f>(H271*EXP($C$3-($C$4^2)/2+NORMSINV(AleatLivre!H268)*$C$4))</f>
        <v>683.54323863142724</v>
      </c>
      <c r="J271" s="2">
        <f>(I271*EXP($C$3-($C$4^2)/2+NORMSINV(AleatLivre!I268)*$C$4))</f>
        <v>741.92662694035494</v>
      </c>
      <c r="K271" s="2">
        <f>(J271*EXP($C$3-($C$4^2)/2+NORMSINV(AleatLivre!J268)*$C$4))</f>
        <v>768.9286953120419</v>
      </c>
      <c r="L271" s="2">
        <f>(K271*EXP($C$3-($C$4^2)/2+NORMSINV(AleatLivre!K268)*$C$4))</f>
        <v>790.47489236023034</v>
      </c>
      <c r="M271" s="2">
        <f>(L271*EXP($C$3-($C$4^2)/2+NORMSINV(AleatLivre!L268)*$C$4))</f>
        <v>822.63092248499424</v>
      </c>
      <c r="N271" s="2">
        <f>(M271*EXP($C$3-($C$4^2)/2+NORMSINV(AleatLivre!M268)*$C$4))</f>
        <v>877.44034009813208</v>
      </c>
      <c r="O271" s="2">
        <f>(N271*EXP($C$3-($C$4^2)/2+NORMSINV(AleatLivre!N268)*$C$4))</f>
        <v>923.01380128419225</v>
      </c>
      <c r="P271" s="2">
        <f>(O271*EXP($C$3-($C$4^2)/2+NORMSINV(AleatLivre!O268)*$C$4))</f>
        <v>981.60964676587844</v>
      </c>
      <c r="Q271" s="2">
        <f>(P271*EXP($C$3-($C$4^2)/2+NORMSINV(AleatLivre!P268)*$C$4))</f>
        <v>1030.3327540440262</v>
      </c>
      <c r="R271" s="2">
        <f>(Q271*EXP($C$3-($C$4^2)/2+NORMSINV(AleatLivre!Q268)*$C$4))</f>
        <v>1114.57840468218</v>
      </c>
      <c r="S271" s="2">
        <f>(R271*EXP($C$3-($C$4^2)/2+NORMSINV(AleatLivre!R268)*$C$4))</f>
        <v>1217.3901257647356</v>
      </c>
      <c r="T271" s="2">
        <f>(S271*EXP($C$3-($C$4^2)/2+NORMSINV(AleatLivre!S268)*$C$4))</f>
        <v>1258.1864164858207</v>
      </c>
      <c r="U271" s="2">
        <f>(T271*EXP($C$3-($C$4^2)/2+NORMSINV(AleatLivre!T268)*$C$4))</f>
        <v>1345.2326616744162</v>
      </c>
      <c r="V271" s="2">
        <f>(U271*EXP($C$3-($C$4^2)/2+NORMSINV(AleatLivre!U268)*$C$4))</f>
        <v>1406.8727151936198</v>
      </c>
    </row>
    <row r="272" spans="1:22" x14ac:dyDescent="0.25">
      <c r="A272">
        <v>267</v>
      </c>
      <c r="B272" s="2">
        <f>Plan1!$B$9</f>
        <v>500</v>
      </c>
      <c r="C272" s="2">
        <f>(B272*EXP($C$3-($C$4^2)/2+NORMSINV(AleatLivre!B269)*$C$4))</f>
        <v>522.61716177323399</v>
      </c>
      <c r="D272" s="2">
        <f>(C272*EXP($C$3-($C$4^2)/2+NORMSINV(AleatLivre!C269)*$C$4))</f>
        <v>554.92474288375308</v>
      </c>
      <c r="E272" s="2">
        <f>(D272*EXP($C$3-($C$4^2)/2+NORMSINV(AleatLivre!D269)*$C$4))</f>
        <v>590.31545957841911</v>
      </c>
      <c r="F272" s="2">
        <f>(E272*EXP($C$3-($C$4^2)/2+NORMSINV(AleatLivre!E269)*$C$4))</f>
        <v>641.1191807080271</v>
      </c>
      <c r="G272" s="2">
        <f>(F272*EXP($C$3-($C$4^2)/2+NORMSINV(AleatLivre!F269)*$C$4))</f>
        <v>701.03843012049185</v>
      </c>
      <c r="H272" s="2">
        <f>(G272*EXP($C$3-($C$4^2)/2+NORMSINV(AleatLivre!G269)*$C$4))</f>
        <v>761.44196394076084</v>
      </c>
      <c r="I272" s="2">
        <f>(H272*EXP($C$3-($C$4^2)/2+NORMSINV(AleatLivre!H269)*$C$4))</f>
        <v>786.37028433347564</v>
      </c>
      <c r="J272" s="2">
        <f>(I272*EXP($C$3-($C$4^2)/2+NORMSINV(AleatLivre!I269)*$C$4))</f>
        <v>828.3453390555502</v>
      </c>
      <c r="K272" s="2">
        <f>(J272*EXP($C$3-($C$4^2)/2+NORMSINV(AleatLivre!J269)*$C$4))</f>
        <v>857.13485335331063</v>
      </c>
      <c r="L272" s="2">
        <f>(K272*EXP($C$3-($C$4^2)/2+NORMSINV(AleatLivre!K269)*$C$4))</f>
        <v>907.92157678838271</v>
      </c>
      <c r="M272" s="2">
        <f>(L272*EXP($C$3-($C$4^2)/2+NORMSINV(AleatLivre!L269)*$C$4))</f>
        <v>951.59331676861575</v>
      </c>
      <c r="N272" s="2">
        <f>(M272*EXP($C$3-($C$4^2)/2+NORMSINV(AleatLivre!M269)*$C$4))</f>
        <v>982.82950899357797</v>
      </c>
      <c r="O272" s="2">
        <f>(N272*EXP($C$3-($C$4^2)/2+NORMSINV(AleatLivre!N269)*$C$4))</f>
        <v>1041.108693197235</v>
      </c>
      <c r="P272" s="2">
        <f>(O272*EXP($C$3-($C$4^2)/2+NORMSINV(AleatLivre!O269)*$C$4))</f>
        <v>1078.6105424162813</v>
      </c>
      <c r="Q272" s="2">
        <f>(P272*EXP($C$3-($C$4^2)/2+NORMSINV(AleatLivre!P269)*$C$4))</f>
        <v>1107.3566274936561</v>
      </c>
      <c r="R272" s="2">
        <f>(Q272*EXP($C$3-($C$4^2)/2+NORMSINV(AleatLivre!Q269)*$C$4))</f>
        <v>1159.1989275618118</v>
      </c>
      <c r="S272" s="2">
        <f>(R272*EXP($C$3-($C$4^2)/2+NORMSINV(AleatLivre!R269)*$C$4))</f>
        <v>1244.2847794444515</v>
      </c>
      <c r="T272" s="2">
        <f>(S272*EXP($C$3-($C$4^2)/2+NORMSINV(AleatLivre!S269)*$C$4))</f>
        <v>1325.1629462875042</v>
      </c>
      <c r="U272" s="2">
        <f>(T272*EXP($C$3-($C$4^2)/2+NORMSINV(AleatLivre!T269)*$C$4))</f>
        <v>1421.1260488621865</v>
      </c>
      <c r="V272" s="2">
        <f>(U272*EXP($C$3-($C$4^2)/2+NORMSINV(AleatLivre!U269)*$C$4))</f>
        <v>1486.4119921944725</v>
      </c>
    </row>
    <row r="273" spans="1:22" x14ac:dyDescent="0.25">
      <c r="A273">
        <v>268</v>
      </c>
      <c r="B273" s="2">
        <f>Plan1!$B$9</f>
        <v>500</v>
      </c>
      <c r="C273" s="2">
        <f>(B273*EXP($C$3-($C$4^2)/2+NORMSINV(AleatLivre!B270)*$C$4))</f>
        <v>539.65004913551206</v>
      </c>
      <c r="D273" s="2">
        <f>(C273*EXP($C$3-($C$4^2)/2+NORMSINV(AleatLivre!C270)*$C$4))</f>
        <v>581.49320608133155</v>
      </c>
      <c r="E273" s="2">
        <f>(D273*EXP($C$3-($C$4^2)/2+NORMSINV(AleatLivre!D270)*$C$4))</f>
        <v>607.23584932754454</v>
      </c>
      <c r="F273" s="2">
        <f>(E273*EXP($C$3-($C$4^2)/2+NORMSINV(AleatLivre!E270)*$C$4))</f>
        <v>625.46683171210384</v>
      </c>
      <c r="G273" s="2">
        <f>(F273*EXP($C$3-($C$4^2)/2+NORMSINV(AleatLivre!F270)*$C$4))</f>
        <v>655.73143191380336</v>
      </c>
      <c r="H273" s="2">
        <f>(G273*EXP($C$3-($C$4^2)/2+NORMSINV(AleatLivre!G270)*$C$4))</f>
        <v>675.13222975794349</v>
      </c>
      <c r="I273" s="2">
        <f>(H273*EXP($C$3-($C$4^2)/2+NORMSINV(AleatLivre!H270)*$C$4))</f>
        <v>712.25602330586844</v>
      </c>
      <c r="J273" s="2">
        <f>(I273*EXP($C$3-($C$4^2)/2+NORMSINV(AleatLivre!I270)*$C$4))</f>
        <v>752.01056858202298</v>
      </c>
      <c r="K273" s="2">
        <f>(J273*EXP($C$3-($C$4^2)/2+NORMSINV(AleatLivre!J270)*$C$4))</f>
        <v>791.28162954196591</v>
      </c>
      <c r="L273" s="2">
        <f>(K273*EXP($C$3-($C$4^2)/2+NORMSINV(AleatLivre!K270)*$C$4))</f>
        <v>841.24784163939796</v>
      </c>
      <c r="M273" s="2">
        <f>(L273*EXP($C$3-($C$4^2)/2+NORMSINV(AleatLivre!L270)*$C$4))</f>
        <v>893.05773102013416</v>
      </c>
      <c r="N273" s="2">
        <f>(M273*EXP($C$3-($C$4^2)/2+NORMSINV(AleatLivre!M270)*$C$4))</f>
        <v>920.92598326678456</v>
      </c>
      <c r="O273" s="2">
        <f>(N273*EXP($C$3-($C$4^2)/2+NORMSINV(AleatLivre!N270)*$C$4))</f>
        <v>958.61227387538997</v>
      </c>
      <c r="P273" s="2">
        <f>(O273*EXP($C$3-($C$4^2)/2+NORMSINV(AleatLivre!O270)*$C$4))</f>
        <v>1008.7828950908068</v>
      </c>
      <c r="Q273" s="2">
        <f>(P273*EXP($C$3-($C$4^2)/2+NORMSINV(AleatLivre!P270)*$C$4))</f>
        <v>1108.2714928336238</v>
      </c>
      <c r="R273" s="2">
        <f>(Q273*EXP($C$3-($C$4^2)/2+NORMSINV(AleatLivre!Q270)*$C$4))</f>
        <v>1190.6651252909055</v>
      </c>
      <c r="S273" s="2">
        <f>(R273*EXP($C$3-($C$4^2)/2+NORMSINV(AleatLivre!R270)*$C$4))</f>
        <v>1252.1816928172052</v>
      </c>
      <c r="T273" s="2">
        <f>(S273*EXP($C$3-($C$4^2)/2+NORMSINV(AleatLivre!S270)*$C$4))</f>
        <v>1265.3365494348038</v>
      </c>
      <c r="U273" s="2">
        <f>(T273*EXP($C$3-($C$4^2)/2+NORMSINV(AleatLivre!T270)*$C$4))</f>
        <v>1304.6540226555303</v>
      </c>
      <c r="V273" s="2">
        <f>(U273*EXP($C$3-($C$4^2)/2+NORMSINV(AleatLivre!U270)*$C$4))</f>
        <v>1316.5082064053108</v>
      </c>
    </row>
    <row r="274" spans="1:22" x14ac:dyDescent="0.25">
      <c r="A274">
        <v>269</v>
      </c>
      <c r="B274" s="2">
        <f>Plan1!$B$9</f>
        <v>500</v>
      </c>
      <c r="C274" s="2">
        <f>(B274*EXP($C$3-($C$4^2)/2+NORMSINV(AleatLivre!B271)*$C$4))</f>
        <v>526.19317197049361</v>
      </c>
      <c r="D274" s="2">
        <f>(C274*EXP($C$3-($C$4^2)/2+NORMSINV(AleatLivre!C271)*$C$4))</f>
        <v>568.81568180802492</v>
      </c>
      <c r="E274" s="2">
        <f>(D274*EXP($C$3-($C$4^2)/2+NORMSINV(AleatLivre!D271)*$C$4))</f>
        <v>605.18359175072646</v>
      </c>
      <c r="F274" s="2">
        <f>(E274*EXP($C$3-($C$4^2)/2+NORMSINV(AleatLivre!E271)*$C$4))</f>
        <v>633.18164527170313</v>
      </c>
      <c r="G274" s="2">
        <f>(F274*EXP($C$3-($C$4^2)/2+NORMSINV(AleatLivre!F271)*$C$4))</f>
        <v>646.13550588499095</v>
      </c>
      <c r="H274" s="2">
        <f>(G274*EXP($C$3-($C$4^2)/2+NORMSINV(AleatLivre!G271)*$C$4))</f>
        <v>662.23882512524415</v>
      </c>
      <c r="I274" s="2">
        <f>(H274*EXP($C$3-($C$4^2)/2+NORMSINV(AleatLivre!H271)*$C$4))</f>
        <v>700.56105650488962</v>
      </c>
      <c r="J274" s="2">
        <f>(I274*EXP($C$3-($C$4^2)/2+NORMSINV(AleatLivre!I271)*$C$4))</f>
        <v>762.46546687173827</v>
      </c>
      <c r="K274" s="2">
        <f>(J274*EXP($C$3-($C$4^2)/2+NORMSINV(AleatLivre!J271)*$C$4))</f>
        <v>795.88010276127477</v>
      </c>
      <c r="L274" s="2">
        <f>(K274*EXP($C$3-($C$4^2)/2+NORMSINV(AleatLivre!K271)*$C$4))</f>
        <v>820.23673301829069</v>
      </c>
      <c r="M274" s="2">
        <f>(L274*EXP($C$3-($C$4^2)/2+NORMSINV(AleatLivre!L271)*$C$4))</f>
        <v>856.90825404792668</v>
      </c>
      <c r="N274" s="2">
        <f>(M274*EXP($C$3-($C$4^2)/2+NORMSINV(AleatLivre!M271)*$C$4))</f>
        <v>885.83526972452569</v>
      </c>
      <c r="O274" s="2">
        <f>(N274*EXP($C$3-($C$4^2)/2+NORMSINV(AleatLivre!N271)*$C$4))</f>
        <v>918.79780968464627</v>
      </c>
      <c r="P274" s="2">
        <f>(O274*EXP($C$3-($C$4^2)/2+NORMSINV(AleatLivre!O271)*$C$4))</f>
        <v>982.19053234932665</v>
      </c>
      <c r="Q274" s="2">
        <f>(P274*EXP($C$3-($C$4^2)/2+NORMSINV(AleatLivre!P271)*$C$4))</f>
        <v>1015.6772561924095</v>
      </c>
      <c r="R274" s="2">
        <f>(Q274*EXP($C$3-($C$4^2)/2+NORMSINV(AleatLivre!Q271)*$C$4))</f>
        <v>1060.3188253622016</v>
      </c>
      <c r="S274" s="2">
        <f>(R274*EXP($C$3-($C$4^2)/2+NORMSINV(AleatLivre!R271)*$C$4))</f>
        <v>1126.2456017869899</v>
      </c>
      <c r="T274" s="2">
        <f>(S274*EXP($C$3-($C$4^2)/2+NORMSINV(AleatLivre!S271)*$C$4))</f>
        <v>1132.1032696390992</v>
      </c>
      <c r="U274" s="2">
        <f>(T274*EXP($C$3-($C$4^2)/2+NORMSINV(AleatLivre!T271)*$C$4))</f>
        <v>1153.5825178729951</v>
      </c>
      <c r="V274" s="2">
        <f>(U274*EXP($C$3-($C$4^2)/2+NORMSINV(AleatLivre!U271)*$C$4))</f>
        <v>1207.175092734605</v>
      </c>
    </row>
    <row r="275" spans="1:22" x14ac:dyDescent="0.25">
      <c r="A275">
        <v>270</v>
      </c>
      <c r="B275" s="2">
        <f>Plan1!$B$9</f>
        <v>500</v>
      </c>
      <c r="C275" s="2">
        <f>(B275*EXP($C$3-($C$4^2)/2+NORMSINV(AleatLivre!B272)*$C$4))</f>
        <v>539.31530401531575</v>
      </c>
      <c r="D275" s="2">
        <f>(C275*EXP($C$3-($C$4^2)/2+NORMSINV(AleatLivre!C272)*$C$4))</f>
        <v>562.22291952208661</v>
      </c>
      <c r="E275" s="2">
        <f>(D275*EXP($C$3-($C$4^2)/2+NORMSINV(AleatLivre!D272)*$C$4))</f>
        <v>615.8342375596618</v>
      </c>
      <c r="F275" s="2">
        <f>(E275*EXP($C$3-($C$4^2)/2+NORMSINV(AleatLivre!E272)*$C$4))</f>
        <v>630.6562915839545</v>
      </c>
      <c r="G275" s="2">
        <f>(F275*EXP($C$3-($C$4^2)/2+NORMSINV(AleatLivre!F272)*$C$4))</f>
        <v>670.19105919558365</v>
      </c>
      <c r="H275" s="2">
        <f>(G275*EXP($C$3-($C$4^2)/2+NORMSINV(AleatLivre!G272)*$C$4))</f>
        <v>691.44488455901433</v>
      </c>
      <c r="I275" s="2">
        <f>(H275*EXP($C$3-($C$4^2)/2+NORMSINV(AleatLivre!H272)*$C$4))</f>
        <v>711.13974083102107</v>
      </c>
      <c r="J275" s="2">
        <f>(I275*EXP($C$3-($C$4^2)/2+NORMSINV(AleatLivre!I272)*$C$4))</f>
        <v>738.41372902655837</v>
      </c>
      <c r="K275" s="2">
        <f>(J275*EXP($C$3-($C$4^2)/2+NORMSINV(AleatLivre!J272)*$C$4))</f>
        <v>761.71690976904108</v>
      </c>
      <c r="L275" s="2">
        <f>(K275*EXP($C$3-($C$4^2)/2+NORMSINV(AleatLivre!K272)*$C$4))</f>
        <v>786.83831567055029</v>
      </c>
      <c r="M275" s="2">
        <f>(L275*EXP($C$3-($C$4^2)/2+NORMSINV(AleatLivre!L272)*$C$4))</f>
        <v>858.47846931013737</v>
      </c>
      <c r="N275" s="2">
        <f>(M275*EXP($C$3-($C$4^2)/2+NORMSINV(AleatLivre!M272)*$C$4))</f>
        <v>896.49293789613887</v>
      </c>
      <c r="O275" s="2">
        <f>(N275*EXP($C$3-($C$4^2)/2+NORMSINV(AleatLivre!N272)*$C$4))</f>
        <v>918.17082210587773</v>
      </c>
      <c r="P275" s="2">
        <f>(O275*EXP($C$3-($C$4^2)/2+NORMSINV(AleatLivre!O272)*$C$4))</f>
        <v>931.68822644055092</v>
      </c>
      <c r="Q275" s="2">
        <f>(P275*EXP($C$3-($C$4^2)/2+NORMSINV(AleatLivre!P272)*$C$4))</f>
        <v>1000.4906492150249</v>
      </c>
      <c r="R275" s="2">
        <f>(Q275*EXP($C$3-($C$4^2)/2+NORMSINV(AleatLivre!Q272)*$C$4))</f>
        <v>1052.2448580066487</v>
      </c>
      <c r="S275" s="2">
        <f>(R275*EXP($C$3-($C$4^2)/2+NORMSINV(AleatLivre!R272)*$C$4))</f>
        <v>1110.9087663092009</v>
      </c>
      <c r="T275" s="2">
        <f>(S275*EXP($C$3-($C$4^2)/2+NORMSINV(AleatLivre!S272)*$C$4))</f>
        <v>1172.2537592187882</v>
      </c>
      <c r="U275" s="2">
        <f>(T275*EXP($C$3-($C$4^2)/2+NORMSINV(AleatLivre!T272)*$C$4))</f>
        <v>1219.2943170633419</v>
      </c>
      <c r="V275" s="2">
        <f>(U275*EXP($C$3-($C$4^2)/2+NORMSINV(AleatLivre!U272)*$C$4))</f>
        <v>1322.8754643727018</v>
      </c>
    </row>
    <row r="276" spans="1:22" x14ac:dyDescent="0.25">
      <c r="A276">
        <v>271</v>
      </c>
      <c r="B276" s="2">
        <f>Plan1!$B$9</f>
        <v>500</v>
      </c>
      <c r="C276" s="2">
        <f>(B276*EXP($C$3-($C$4^2)/2+NORMSINV(AleatLivre!B273)*$C$4))</f>
        <v>515.45831057573332</v>
      </c>
      <c r="D276" s="2">
        <f>(C276*EXP($C$3-($C$4^2)/2+NORMSINV(AleatLivre!C273)*$C$4))</f>
        <v>541.52671750454272</v>
      </c>
      <c r="E276" s="2">
        <f>(D276*EXP($C$3-($C$4^2)/2+NORMSINV(AleatLivre!D273)*$C$4))</f>
        <v>583.9056911323828</v>
      </c>
      <c r="F276" s="2">
        <f>(E276*EXP($C$3-($C$4^2)/2+NORMSINV(AleatLivre!E273)*$C$4))</f>
        <v>617.68430790039599</v>
      </c>
      <c r="G276" s="2">
        <f>(F276*EXP($C$3-($C$4^2)/2+NORMSINV(AleatLivre!F273)*$C$4))</f>
        <v>657.57277247454749</v>
      </c>
      <c r="H276" s="2">
        <f>(G276*EXP($C$3-($C$4^2)/2+NORMSINV(AleatLivre!G273)*$C$4))</f>
        <v>681.31631517035066</v>
      </c>
      <c r="I276" s="2">
        <f>(H276*EXP($C$3-($C$4^2)/2+NORMSINV(AleatLivre!H273)*$C$4))</f>
        <v>705.51955955186099</v>
      </c>
      <c r="J276" s="2">
        <f>(I276*EXP($C$3-($C$4^2)/2+NORMSINV(AleatLivre!I273)*$C$4))</f>
        <v>725.06605335438667</v>
      </c>
      <c r="K276" s="2">
        <f>(J276*EXP($C$3-($C$4^2)/2+NORMSINV(AleatLivre!J273)*$C$4))</f>
        <v>801.64894640787054</v>
      </c>
      <c r="L276" s="2">
        <f>(K276*EXP($C$3-($C$4^2)/2+NORMSINV(AleatLivre!K273)*$C$4))</f>
        <v>856.44727729484373</v>
      </c>
      <c r="M276" s="2">
        <f>(L276*EXP($C$3-($C$4^2)/2+NORMSINV(AleatLivre!L273)*$C$4))</f>
        <v>921.11805133590008</v>
      </c>
      <c r="N276" s="2">
        <f>(M276*EXP($C$3-($C$4^2)/2+NORMSINV(AleatLivre!M273)*$C$4))</f>
        <v>974.38688261624304</v>
      </c>
      <c r="O276" s="2">
        <f>(N276*EXP($C$3-($C$4^2)/2+NORMSINV(AleatLivre!N273)*$C$4))</f>
        <v>1023.0776360407234</v>
      </c>
      <c r="P276" s="2">
        <f>(O276*EXP($C$3-($C$4^2)/2+NORMSINV(AleatLivre!O273)*$C$4))</f>
        <v>1058.4667708855691</v>
      </c>
      <c r="Q276" s="2">
        <f>(P276*EXP($C$3-($C$4^2)/2+NORMSINV(AleatLivre!P273)*$C$4))</f>
        <v>1094.3506327853722</v>
      </c>
      <c r="R276" s="2">
        <f>(Q276*EXP($C$3-($C$4^2)/2+NORMSINV(AleatLivre!Q273)*$C$4))</f>
        <v>1190.6652010281637</v>
      </c>
      <c r="S276" s="2">
        <f>(R276*EXP($C$3-($C$4^2)/2+NORMSINV(AleatLivre!R273)*$C$4))</f>
        <v>1262.8528058416264</v>
      </c>
      <c r="T276" s="2">
        <f>(S276*EXP($C$3-($C$4^2)/2+NORMSINV(AleatLivre!S273)*$C$4))</f>
        <v>1322.565939312487</v>
      </c>
      <c r="U276" s="2">
        <f>(T276*EXP($C$3-($C$4^2)/2+NORMSINV(AleatLivre!T273)*$C$4))</f>
        <v>1421.0866776148057</v>
      </c>
      <c r="V276" s="2">
        <f>(U276*EXP($C$3-($C$4^2)/2+NORMSINV(AleatLivre!U273)*$C$4))</f>
        <v>1479.713329999714</v>
      </c>
    </row>
    <row r="277" spans="1:22" x14ac:dyDescent="0.25">
      <c r="A277">
        <v>272</v>
      </c>
      <c r="B277" s="2">
        <f>Plan1!$B$9</f>
        <v>500</v>
      </c>
      <c r="C277" s="2">
        <f>(B277*EXP($C$3-($C$4^2)/2+NORMSINV(AleatLivre!B274)*$C$4))</f>
        <v>533.41946418488669</v>
      </c>
      <c r="D277" s="2">
        <f>(C277*EXP($C$3-($C$4^2)/2+NORMSINV(AleatLivre!C274)*$C$4))</f>
        <v>568.0058098903238</v>
      </c>
      <c r="E277" s="2">
        <f>(D277*EXP($C$3-($C$4^2)/2+NORMSINV(AleatLivre!D274)*$C$4))</f>
        <v>619.39585896728454</v>
      </c>
      <c r="F277" s="2">
        <f>(E277*EXP($C$3-($C$4^2)/2+NORMSINV(AleatLivre!E274)*$C$4))</f>
        <v>682.91860578050864</v>
      </c>
      <c r="G277" s="2">
        <f>(F277*EXP($C$3-($C$4^2)/2+NORMSINV(AleatLivre!F274)*$C$4))</f>
        <v>714.01109506580292</v>
      </c>
      <c r="H277" s="2">
        <f>(G277*EXP($C$3-($C$4^2)/2+NORMSINV(AleatLivre!G274)*$C$4))</f>
        <v>764.85728814198274</v>
      </c>
      <c r="I277" s="2">
        <f>(H277*EXP($C$3-($C$4^2)/2+NORMSINV(AleatLivre!H274)*$C$4))</f>
        <v>809.67135178783451</v>
      </c>
      <c r="J277" s="2">
        <f>(I277*EXP($C$3-($C$4^2)/2+NORMSINV(AleatLivre!I274)*$C$4))</f>
        <v>847.27022763994546</v>
      </c>
      <c r="K277" s="2">
        <f>(J277*EXP($C$3-($C$4^2)/2+NORMSINV(AleatLivre!J274)*$C$4))</f>
        <v>885.591197217576</v>
      </c>
      <c r="L277" s="2">
        <f>(K277*EXP($C$3-($C$4^2)/2+NORMSINV(AleatLivre!K274)*$C$4))</f>
        <v>947.78153498614915</v>
      </c>
      <c r="M277" s="2">
        <f>(L277*EXP($C$3-($C$4^2)/2+NORMSINV(AleatLivre!L274)*$C$4))</f>
        <v>965.06804712214898</v>
      </c>
      <c r="N277" s="2">
        <f>(M277*EXP($C$3-($C$4^2)/2+NORMSINV(AleatLivre!M274)*$C$4))</f>
        <v>976.62859940550493</v>
      </c>
      <c r="O277" s="2">
        <f>(N277*EXP($C$3-($C$4^2)/2+NORMSINV(AleatLivre!N274)*$C$4))</f>
        <v>1017.0117234275692</v>
      </c>
      <c r="P277" s="2">
        <f>(O277*EXP($C$3-($C$4^2)/2+NORMSINV(AleatLivre!O274)*$C$4))</f>
        <v>1062.907299688382</v>
      </c>
      <c r="Q277" s="2">
        <f>(P277*EXP($C$3-($C$4^2)/2+NORMSINV(AleatLivre!P274)*$C$4))</f>
        <v>1128.7951395679809</v>
      </c>
      <c r="R277" s="2">
        <f>(Q277*EXP($C$3-($C$4^2)/2+NORMSINV(AleatLivre!Q274)*$C$4))</f>
        <v>1207.7219298623229</v>
      </c>
      <c r="S277" s="2">
        <f>(R277*EXP($C$3-($C$4^2)/2+NORMSINV(AleatLivre!R274)*$C$4))</f>
        <v>1286.8722163778086</v>
      </c>
      <c r="T277" s="2">
        <f>(S277*EXP($C$3-($C$4^2)/2+NORMSINV(AleatLivre!S274)*$C$4))</f>
        <v>1296.4141642162565</v>
      </c>
      <c r="U277" s="2">
        <f>(T277*EXP($C$3-($C$4^2)/2+NORMSINV(AleatLivre!T274)*$C$4))</f>
        <v>1315.4250727820322</v>
      </c>
      <c r="V277" s="2">
        <f>(U277*EXP($C$3-($C$4^2)/2+NORMSINV(AleatLivre!U274)*$C$4))</f>
        <v>1419.1216213899697</v>
      </c>
    </row>
    <row r="278" spans="1:22" x14ac:dyDescent="0.25">
      <c r="A278">
        <v>273</v>
      </c>
      <c r="B278" s="2">
        <f>Plan1!$B$9</f>
        <v>500</v>
      </c>
      <c r="C278" s="2">
        <f>(B278*EXP($C$3-($C$4^2)/2+NORMSINV(AleatLivre!B275)*$C$4))</f>
        <v>516.14723496001795</v>
      </c>
      <c r="D278" s="2">
        <f>(C278*EXP($C$3-($C$4^2)/2+NORMSINV(AleatLivre!C275)*$C$4))</f>
        <v>535.73090307184907</v>
      </c>
      <c r="E278" s="2">
        <f>(D278*EXP($C$3-($C$4^2)/2+NORMSINV(AleatLivre!D275)*$C$4))</f>
        <v>559.94974081906673</v>
      </c>
      <c r="F278" s="2">
        <f>(E278*EXP($C$3-($C$4^2)/2+NORMSINV(AleatLivre!E275)*$C$4))</f>
        <v>583.86659013262135</v>
      </c>
      <c r="G278" s="2">
        <f>(F278*EXP($C$3-($C$4^2)/2+NORMSINV(AleatLivre!F275)*$C$4))</f>
        <v>611.01057482773126</v>
      </c>
      <c r="H278" s="2">
        <f>(G278*EXP($C$3-($C$4^2)/2+NORMSINV(AleatLivre!G275)*$C$4))</f>
        <v>633.93801153547372</v>
      </c>
      <c r="I278" s="2">
        <f>(H278*EXP($C$3-($C$4^2)/2+NORMSINV(AleatLivre!H275)*$C$4))</f>
        <v>669.75803161025601</v>
      </c>
      <c r="J278" s="2">
        <f>(I278*EXP($C$3-($C$4^2)/2+NORMSINV(AleatLivre!I275)*$C$4))</f>
        <v>704.67848749277869</v>
      </c>
      <c r="K278" s="2">
        <f>(J278*EXP($C$3-($C$4^2)/2+NORMSINV(AleatLivre!J275)*$C$4))</f>
        <v>755.98565572605139</v>
      </c>
      <c r="L278" s="2">
        <f>(K278*EXP($C$3-($C$4^2)/2+NORMSINV(AleatLivre!K275)*$C$4))</f>
        <v>797.52759032487222</v>
      </c>
      <c r="M278" s="2">
        <f>(L278*EXP($C$3-($C$4^2)/2+NORMSINV(AleatLivre!L275)*$C$4))</f>
        <v>849.14968879756304</v>
      </c>
      <c r="N278" s="2">
        <f>(M278*EXP($C$3-($C$4^2)/2+NORMSINV(AleatLivre!M275)*$C$4))</f>
        <v>902.84629078361525</v>
      </c>
      <c r="O278" s="2">
        <f>(N278*EXP($C$3-($C$4^2)/2+NORMSINV(AleatLivre!N275)*$C$4))</f>
        <v>960.02662090943124</v>
      </c>
      <c r="P278" s="2">
        <f>(O278*EXP($C$3-($C$4^2)/2+NORMSINV(AleatLivre!O275)*$C$4))</f>
        <v>989.86592657947233</v>
      </c>
      <c r="Q278" s="2">
        <f>(P278*EXP($C$3-($C$4^2)/2+NORMSINV(AleatLivre!P275)*$C$4))</f>
        <v>1008.9272001459908</v>
      </c>
      <c r="R278" s="2">
        <f>(Q278*EXP($C$3-($C$4^2)/2+NORMSINV(AleatLivre!Q275)*$C$4))</f>
        <v>1065.6783546298952</v>
      </c>
      <c r="S278" s="2">
        <f>(R278*EXP($C$3-($C$4^2)/2+NORMSINV(AleatLivre!R275)*$C$4))</f>
        <v>1186.9468878207251</v>
      </c>
      <c r="T278" s="2">
        <f>(S278*EXP($C$3-($C$4^2)/2+NORMSINV(AleatLivre!S275)*$C$4))</f>
        <v>1252.6673550460978</v>
      </c>
      <c r="U278" s="2">
        <f>(T278*EXP($C$3-($C$4^2)/2+NORMSINV(AleatLivre!T275)*$C$4))</f>
        <v>1290.0272869100097</v>
      </c>
      <c r="V278" s="2">
        <f>(U278*EXP($C$3-($C$4^2)/2+NORMSINV(AleatLivre!U275)*$C$4))</f>
        <v>1385.1537410621443</v>
      </c>
    </row>
    <row r="279" spans="1:22" x14ac:dyDescent="0.25">
      <c r="A279">
        <v>274</v>
      </c>
      <c r="B279" s="2">
        <f>Plan1!$B$9</f>
        <v>500</v>
      </c>
      <c r="C279" s="2">
        <f>(B279*EXP($C$3-($C$4^2)/2+NORMSINV(AleatLivre!B276)*$C$4))</f>
        <v>519.11088905042027</v>
      </c>
      <c r="D279" s="2">
        <f>(C279*EXP($C$3-($C$4^2)/2+NORMSINV(AleatLivre!C276)*$C$4))</f>
        <v>550.84448317469685</v>
      </c>
      <c r="E279" s="2">
        <f>(D279*EXP($C$3-($C$4^2)/2+NORMSINV(AleatLivre!D276)*$C$4))</f>
        <v>590.4776910643584</v>
      </c>
      <c r="F279" s="2">
        <f>(E279*EXP($C$3-($C$4^2)/2+NORMSINV(AleatLivre!E276)*$C$4))</f>
        <v>624.68502311989425</v>
      </c>
      <c r="G279" s="2">
        <f>(F279*EXP($C$3-($C$4^2)/2+NORMSINV(AleatLivre!F276)*$C$4))</f>
        <v>636.5988656836065</v>
      </c>
      <c r="H279" s="2">
        <f>(G279*EXP($C$3-($C$4^2)/2+NORMSINV(AleatLivre!G276)*$C$4))</f>
        <v>673.60475200254268</v>
      </c>
      <c r="I279" s="2">
        <f>(H279*EXP($C$3-($C$4^2)/2+NORMSINV(AleatLivre!H276)*$C$4))</f>
        <v>694.05082414857338</v>
      </c>
      <c r="J279" s="2">
        <f>(I279*EXP($C$3-($C$4^2)/2+NORMSINV(AleatLivre!I276)*$C$4))</f>
        <v>753.99862258181793</v>
      </c>
      <c r="K279" s="2">
        <f>(J279*EXP($C$3-($C$4^2)/2+NORMSINV(AleatLivre!J276)*$C$4))</f>
        <v>809.95594520319821</v>
      </c>
      <c r="L279" s="2">
        <f>(K279*EXP($C$3-($C$4^2)/2+NORMSINV(AleatLivre!K276)*$C$4))</f>
        <v>857.26677533505233</v>
      </c>
      <c r="M279" s="2">
        <f>(L279*EXP($C$3-($C$4^2)/2+NORMSINV(AleatLivre!L276)*$C$4))</f>
        <v>893.89632843043353</v>
      </c>
      <c r="N279" s="2">
        <f>(M279*EXP($C$3-($C$4^2)/2+NORMSINV(AleatLivre!M276)*$C$4))</f>
        <v>944.81394929348437</v>
      </c>
      <c r="O279" s="2">
        <f>(N279*EXP($C$3-($C$4^2)/2+NORMSINV(AleatLivre!N276)*$C$4))</f>
        <v>1028.0903313980234</v>
      </c>
      <c r="P279" s="2">
        <f>(O279*EXP($C$3-($C$4^2)/2+NORMSINV(AleatLivre!O276)*$C$4))</f>
        <v>1089.9967369676317</v>
      </c>
      <c r="Q279" s="2">
        <f>(P279*EXP($C$3-($C$4^2)/2+NORMSINV(AleatLivre!P276)*$C$4))</f>
        <v>1148.6486745884072</v>
      </c>
      <c r="R279" s="2">
        <f>(Q279*EXP($C$3-($C$4^2)/2+NORMSINV(AleatLivre!Q276)*$C$4))</f>
        <v>1221.3902887988311</v>
      </c>
      <c r="S279" s="2">
        <f>(R279*EXP($C$3-($C$4^2)/2+NORMSINV(AleatLivre!R276)*$C$4))</f>
        <v>1284.44497012797</v>
      </c>
      <c r="T279" s="2">
        <f>(S279*EXP($C$3-($C$4^2)/2+NORMSINV(AleatLivre!S276)*$C$4))</f>
        <v>1372.7478722276114</v>
      </c>
      <c r="U279" s="2">
        <f>(T279*EXP($C$3-($C$4^2)/2+NORMSINV(AleatLivre!T276)*$C$4))</f>
        <v>1446.1579442466966</v>
      </c>
      <c r="V279" s="2">
        <f>(U279*EXP($C$3-($C$4^2)/2+NORMSINV(AleatLivre!U276)*$C$4))</f>
        <v>1552.2040143055108</v>
      </c>
    </row>
    <row r="280" spans="1:22" x14ac:dyDescent="0.25">
      <c r="A280">
        <v>275</v>
      </c>
      <c r="B280" s="2">
        <f>Plan1!$B$9</f>
        <v>500</v>
      </c>
      <c r="C280" s="2">
        <f>(B280*EXP($C$3-($C$4^2)/2+NORMSINV(AleatLivre!B277)*$C$4))</f>
        <v>534.18920624112241</v>
      </c>
      <c r="D280" s="2">
        <f>(C280*EXP($C$3-($C$4^2)/2+NORMSINV(AleatLivre!C277)*$C$4))</f>
        <v>565.19659552444409</v>
      </c>
      <c r="E280" s="2">
        <f>(D280*EXP($C$3-($C$4^2)/2+NORMSINV(AleatLivre!D277)*$C$4))</f>
        <v>580.24765048793222</v>
      </c>
      <c r="F280" s="2">
        <f>(E280*EXP($C$3-($C$4^2)/2+NORMSINV(AleatLivre!E277)*$C$4))</f>
        <v>621.53167836299292</v>
      </c>
      <c r="G280" s="2">
        <f>(F280*EXP($C$3-($C$4^2)/2+NORMSINV(AleatLivre!F277)*$C$4))</f>
        <v>661.616277412964</v>
      </c>
      <c r="H280" s="2">
        <f>(G280*EXP($C$3-($C$4^2)/2+NORMSINV(AleatLivre!G277)*$C$4))</f>
        <v>689.76414858206306</v>
      </c>
      <c r="I280" s="2">
        <f>(H280*EXP($C$3-($C$4^2)/2+NORMSINV(AleatLivre!H277)*$C$4))</f>
        <v>723.30444096800534</v>
      </c>
      <c r="J280" s="2">
        <f>(I280*EXP($C$3-($C$4^2)/2+NORMSINV(AleatLivre!I277)*$C$4))</f>
        <v>762.60959595945258</v>
      </c>
      <c r="K280" s="2">
        <f>(J280*EXP($C$3-($C$4^2)/2+NORMSINV(AleatLivre!J277)*$C$4))</f>
        <v>796.92484303736001</v>
      </c>
      <c r="L280" s="2">
        <f>(K280*EXP($C$3-($C$4^2)/2+NORMSINV(AleatLivre!K277)*$C$4))</f>
        <v>843.94457286178385</v>
      </c>
      <c r="M280" s="2">
        <f>(L280*EXP($C$3-($C$4^2)/2+NORMSINV(AleatLivre!L277)*$C$4))</f>
        <v>857.92111196608425</v>
      </c>
      <c r="N280" s="2">
        <f>(M280*EXP($C$3-($C$4^2)/2+NORMSINV(AleatLivre!M277)*$C$4))</f>
        <v>917.83720755122044</v>
      </c>
      <c r="O280" s="2">
        <f>(N280*EXP($C$3-($C$4^2)/2+NORMSINV(AleatLivre!N277)*$C$4))</f>
        <v>994.34196954168885</v>
      </c>
      <c r="P280" s="2">
        <f>(O280*EXP($C$3-($C$4^2)/2+NORMSINV(AleatLivre!O277)*$C$4))</f>
        <v>1015.3521319672479</v>
      </c>
      <c r="Q280" s="2">
        <f>(P280*EXP($C$3-($C$4^2)/2+NORMSINV(AleatLivre!P277)*$C$4))</f>
        <v>1050.246177921324</v>
      </c>
      <c r="R280" s="2">
        <f>(Q280*EXP($C$3-($C$4^2)/2+NORMSINV(AleatLivre!Q277)*$C$4))</f>
        <v>1081.8668102836828</v>
      </c>
      <c r="S280" s="2">
        <f>(R280*EXP($C$3-($C$4^2)/2+NORMSINV(AleatLivre!R277)*$C$4))</f>
        <v>1138.3647518358628</v>
      </c>
      <c r="T280" s="2">
        <f>(S280*EXP($C$3-($C$4^2)/2+NORMSINV(AleatLivre!S277)*$C$4))</f>
        <v>1222.8453981937957</v>
      </c>
      <c r="U280" s="2">
        <f>(T280*EXP($C$3-($C$4^2)/2+NORMSINV(AleatLivre!T277)*$C$4))</f>
        <v>1300.7927269668301</v>
      </c>
      <c r="V280" s="2">
        <f>(U280*EXP($C$3-($C$4^2)/2+NORMSINV(AleatLivre!U277)*$C$4))</f>
        <v>1382.9317017515473</v>
      </c>
    </row>
    <row r="281" spans="1:22" x14ac:dyDescent="0.25">
      <c r="A281">
        <v>276</v>
      </c>
      <c r="B281" s="2">
        <f>Plan1!$B$9</f>
        <v>500</v>
      </c>
      <c r="C281" s="2">
        <f>(B281*EXP($C$3-($C$4^2)/2+NORMSINV(AleatLivre!B278)*$C$4))</f>
        <v>518.44251026608401</v>
      </c>
      <c r="D281" s="2">
        <f>(C281*EXP($C$3-($C$4^2)/2+NORMSINV(AleatLivre!C278)*$C$4))</f>
        <v>531.57029354460394</v>
      </c>
      <c r="E281" s="2">
        <f>(D281*EXP($C$3-($C$4^2)/2+NORMSINV(AleatLivre!D278)*$C$4))</f>
        <v>577.37245387128246</v>
      </c>
      <c r="F281" s="2">
        <f>(E281*EXP($C$3-($C$4^2)/2+NORMSINV(AleatLivre!E278)*$C$4))</f>
        <v>596.18270384365201</v>
      </c>
      <c r="G281" s="2">
        <f>(F281*EXP($C$3-($C$4^2)/2+NORMSINV(AleatLivre!F278)*$C$4))</f>
        <v>611.58411130806564</v>
      </c>
      <c r="H281" s="2">
        <f>(G281*EXP($C$3-($C$4^2)/2+NORMSINV(AleatLivre!G278)*$C$4))</f>
        <v>643.64454006467975</v>
      </c>
      <c r="I281" s="2">
        <f>(H281*EXP($C$3-($C$4^2)/2+NORMSINV(AleatLivre!H278)*$C$4))</f>
        <v>682.88014565321532</v>
      </c>
      <c r="J281" s="2">
        <f>(I281*EXP($C$3-($C$4^2)/2+NORMSINV(AleatLivre!I278)*$C$4))</f>
        <v>705.35617020686698</v>
      </c>
      <c r="K281" s="2">
        <f>(J281*EXP($C$3-($C$4^2)/2+NORMSINV(AleatLivre!J278)*$C$4))</f>
        <v>760.77436869602582</v>
      </c>
      <c r="L281" s="2">
        <f>(K281*EXP($C$3-($C$4^2)/2+NORMSINV(AleatLivre!K278)*$C$4))</f>
        <v>805.92658120053648</v>
      </c>
      <c r="M281" s="2">
        <f>(L281*EXP($C$3-($C$4^2)/2+NORMSINV(AleatLivre!L278)*$C$4))</f>
        <v>839.68420298868784</v>
      </c>
      <c r="N281" s="2">
        <f>(M281*EXP($C$3-($C$4^2)/2+NORMSINV(AleatLivre!M278)*$C$4))</f>
        <v>892.38936335433061</v>
      </c>
      <c r="O281" s="2">
        <f>(N281*EXP($C$3-($C$4^2)/2+NORMSINV(AleatLivre!N278)*$C$4))</f>
        <v>901.68664333807453</v>
      </c>
      <c r="P281" s="2">
        <f>(O281*EXP($C$3-($C$4^2)/2+NORMSINV(AleatLivre!O278)*$C$4))</f>
        <v>936.50551857211792</v>
      </c>
      <c r="Q281" s="2">
        <f>(P281*EXP($C$3-($C$4^2)/2+NORMSINV(AleatLivre!P278)*$C$4))</f>
        <v>977.45428478315932</v>
      </c>
      <c r="R281" s="2">
        <f>(Q281*EXP($C$3-($C$4^2)/2+NORMSINV(AleatLivre!Q278)*$C$4))</f>
        <v>1019.7098842628377</v>
      </c>
      <c r="S281" s="2">
        <f>(R281*EXP($C$3-($C$4^2)/2+NORMSINV(AleatLivre!R278)*$C$4))</f>
        <v>1082.0694269621372</v>
      </c>
      <c r="T281" s="2">
        <f>(S281*EXP($C$3-($C$4^2)/2+NORMSINV(AleatLivre!S278)*$C$4))</f>
        <v>1161.6970478996186</v>
      </c>
      <c r="U281" s="2">
        <f>(T281*EXP($C$3-($C$4^2)/2+NORMSINV(AleatLivre!T278)*$C$4))</f>
        <v>1252.4348099520746</v>
      </c>
      <c r="V281" s="2">
        <f>(U281*EXP($C$3-($C$4^2)/2+NORMSINV(AleatLivre!U278)*$C$4))</f>
        <v>1364.4666001495418</v>
      </c>
    </row>
    <row r="282" spans="1:22" x14ac:dyDescent="0.25">
      <c r="A282">
        <v>277</v>
      </c>
      <c r="B282" s="2">
        <f>Plan1!$B$9</f>
        <v>500</v>
      </c>
      <c r="C282" s="2">
        <f>(B282*EXP($C$3-($C$4^2)/2+NORMSINV(AleatLivre!B279)*$C$4))</f>
        <v>526.50653130563558</v>
      </c>
      <c r="D282" s="2">
        <f>(C282*EXP($C$3-($C$4^2)/2+NORMSINV(AleatLivre!C279)*$C$4))</f>
        <v>570.20671366047964</v>
      </c>
      <c r="E282" s="2">
        <f>(D282*EXP($C$3-($C$4^2)/2+NORMSINV(AleatLivre!D279)*$C$4))</f>
        <v>613.55444765591938</v>
      </c>
      <c r="F282" s="2">
        <f>(E282*EXP($C$3-($C$4^2)/2+NORMSINV(AleatLivre!E279)*$C$4))</f>
        <v>615.11357528276631</v>
      </c>
      <c r="G282" s="2">
        <f>(F282*EXP($C$3-($C$4^2)/2+NORMSINV(AleatLivre!F279)*$C$4))</f>
        <v>659.10387407686187</v>
      </c>
      <c r="H282" s="2">
        <f>(G282*EXP($C$3-($C$4^2)/2+NORMSINV(AleatLivre!G279)*$C$4))</f>
        <v>705.28475156044476</v>
      </c>
      <c r="I282" s="2">
        <f>(H282*EXP($C$3-($C$4^2)/2+NORMSINV(AleatLivre!H279)*$C$4))</f>
        <v>734.11062843057937</v>
      </c>
      <c r="J282" s="2">
        <f>(I282*EXP($C$3-($C$4^2)/2+NORMSINV(AleatLivre!I279)*$C$4))</f>
        <v>769.56963815724112</v>
      </c>
      <c r="K282" s="2">
        <f>(J282*EXP($C$3-($C$4^2)/2+NORMSINV(AleatLivre!J279)*$C$4))</f>
        <v>801.21922265314254</v>
      </c>
      <c r="L282" s="2">
        <f>(K282*EXP($C$3-($C$4^2)/2+NORMSINV(AleatLivre!K279)*$C$4))</f>
        <v>839.48590249855772</v>
      </c>
      <c r="M282" s="2">
        <f>(L282*EXP($C$3-($C$4^2)/2+NORMSINV(AleatLivre!L279)*$C$4))</f>
        <v>896.29851240769176</v>
      </c>
      <c r="N282" s="2">
        <f>(M282*EXP($C$3-($C$4^2)/2+NORMSINV(AleatLivre!M279)*$C$4))</f>
        <v>913.23786999956621</v>
      </c>
      <c r="O282" s="2">
        <f>(N282*EXP($C$3-($C$4^2)/2+NORMSINV(AleatLivre!N279)*$C$4))</f>
        <v>967.96071823567081</v>
      </c>
      <c r="P282" s="2">
        <f>(O282*EXP($C$3-($C$4^2)/2+NORMSINV(AleatLivre!O279)*$C$4))</f>
        <v>1026.9190707491907</v>
      </c>
      <c r="Q282" s="2">
        <f>(P282*EXP($C$3-($C$4^2)/2+NORMSINV(AleatLivre!P279)*$C$4))</f>
        <v>1068.1563866441497</v>
      </c>
      <c r="R282" s="2">
        <f>(Q282*EXP($C$3-($C$4^2)/2+NORMSINV(AleatLivre!Q279)*$C$4))</f>
        <v>1096.698041466359</v>
      </c>
      <c r="S282" s="2">
        <f>(R282*EXP($C$3-($C$4^2)/2+NORMSINV(AleatLivre!R279)*$C$4))</f>
        <v>1167.8098853397994</v>
      </c>
      <c r="T282" s="2">
        <f>(S282*EXP($C$3-($C$4^2)/2+NORMSINV(AleatLivre!S279)*$C$4))</f>
        <v>1195.0272338791194</v>
      </c>
      <c r="U282" s="2">
        <f>(T282*EXP($C$3-($C$4^2)/2+NORMSINV(AleatLivre!T279)*$C$4))</f>
        <v>1259.5585417406346</v>
      </c>
      <c r="V282" s="2">
        <f>(U282*EXP($C$3-($C$4^2)/2+NORMSINV(AleatLivre!U279)*$C$4))</f>
        <v>1359.3357575696723</v>
      </c>
    </row>
    <row r="283" spans="1:22" x14ac:dyDescent="0.25">
      <c r="A283">
        <v>278</v>
      </c>
      <c r="B283" s="2">
        <f>Plan1!$B$9</f>
        <v>500</v>
      </c>
      <c r="C283" s="2">
        <f>(B283*EXP($C$3-($C$4^2)/2+NORMSINV(AleatLivre!B280)*$C$4))</f>
        <v>516.95709825139477</v>
      </c>
      <c r="D283" s="2">
        <f>(C283*EXP($C$3-($C$4^2)/2+NORMSINV(AleatLivre!C280)*$C$4))</f>
        <v>545.51756459111243</v>
      </c>
      <c r="E283" s="2">
        <f>(D283*EXP($C$3-($C$4^2)/2+NORMSINV(AleatLivre!D280)*$C$4))</f>
        <v>556.94999145808572</v>
      </c>
      <c r="F283" s="2">
        <f>(E283*EXP($C$3-($C$4^2)/2+NORMSINV(AleatLivre!E280)*$C$4))</f>
        <v>601.284260983477</v>
      </c>
      <c r="G283" s="2">
        <f>(F283*EXP($C$3-($C$4^2)/2+NORMSINV(AleatLivre!F280)*$C$4))</f>
        <v>619.04912836229073</v>
      </c>
      <c r="H283" s="2">
        <f>(G283*EXP($C$3-($C$4^2)/2+NORMSINV(AleatLivre!G280)*$C$4))</f>
        <v>652.15321536031911</v>
      </c>
      <c r="I283" s="2">
        <f>(H283*EXP($C$3-($C$4^2)/2+NORMSINV(AleatLivre!H280)*$C$4))</f>
        <v>695.54365898878768</v>
      </c>
      <c r="J283" s="2">
        <f>(I283*EXP($C$3-($C$4^2)/2+NORMSINV(AleatLivre!I280)*$C$4))</f>
        <v>746.97392569224201</v>
      </c>
      <c r="K283" s="2">
        <f>(J283*EXP($C$3-($C$4^2)/2+NORMSINV(AleatLivre!J280)*$C$4))</f>
        <v>777.43105944951185</v>
      </c>
      <c r="L283" s="2">
        <f>(K283*EXP($C$3-($C$4^2)/2+NORMSINV(AleatLivre!K280)*$C$4))</f>
        <v>800.70668986651197</v>
      </c>
      <c r="M283" s="2">
        <f>(L283*EXP($C$3-($C$4^2)/2+NORMSINV(AleatLivre!L280)*$C$4))</f>
        <v>833.37995082387863</v>
      </c>
      <c r="N283" s="2">
        <f>(M283*EXP($C$3-($C$4^2)/2+NORMSINV(AleatLivre!M280)*$C$4))</f>
        <v>856.83268374785894</v>
      </c>
      <c r="O283" s="2">
        <f>(N283*EXP($C$3-($C$4^2)/2+NORMSINV(AleatLivre!N280)*$C$4))</f>
        <v>918.115835586755</v>
      </c>
      <c r="P283" s="2">
        <f>(O283*EXP($C$3-($C$4^2)/2+NORMSINV(AleatLivre!O280)*$C$4))</f>
        <v>985.02577606244665</v>
      </c>
      <c r="Q283" s="2">
        <f>(P283*EXP($C$3-($C$4^2)/2+NORMSINV(AleatLivre!P280)*$C$4))</f>
        <v>1056.4449812508155</v>
      </c>
      <c r="R283" s="2">
        <f>(Q283*EXP($C$3-($C$4^2)/2+NORMSINV(AleatLivre!Q280)*$C$4))</f>
        <v>1122.5846613750452</v>
      </c>
      <c r="S283" s="2">
        <f>(R283*EXP($C$3-($C$4^2)/2+NORMSINV(AleatLivre!R280)*$C$4))</f>
        <v>1245.6641328571548</v>
      </c>
      <c r="T283" s="2">
        <f>(S283*EXP($C$3-($C$4^2)/2+NORMSINV(AleatLivre!S280)*$C$4))</f>
        <v>1308.1870327270442</v>
      </c>
      <c r="U283" s="2">
        <f>(T283*EXP($C$3-($C$4^2)/2+NORMSINV(AleatLivre!T280)*$C$4))</f>
        <v>1393.2788193792251</v>
      </c>
      <c r="V283" s="2">
        <f>(U283*EXP($C$3-($C$4^2)/2+NORMSINV(AleatLivre!U280)*$C$4))</f>
        <v>1500.9697588732083</v>
      </c>
    </row>
    <row r="284" spans="1:22" x14ac:dyDescent="0.25">
      <c r="A284">
        <v>279</v>
      </c>
      <c r="B284" s="2">
        <f>Plan1!$B$9</f>
        <v>500</v>
      </c>
      <c r="C284" s="2">
        <f>(B284*EXP($C$3-($C$4^2)/2+NORMSINV(AleatLivre!B281)*$C$4))</f>
        <v>517.79636385137337</v>
      </c>
      <c r="D284" s="2">
        <f>(C284*EXP($C$3-($C$4^2)/2+NORMSINV(AleatLivre!C281)*$C$4))</f>
        <v>539.27788952229855</v>
      </c>
      <c r="E284" s="2">
        <f>(D284*EXP($C$3-($C$4^2)/2+NORMSINV(AleatLivre!D281)*$C$4))</f>
        <v>568.40268202694676</v>
      </c>
      <c r="F284" s="2">
        <f>(E284*EXP($C$3-($C$4^2)/2+NORMSINV(AleatLivre!E281)*$C$4))</f>
        <v>593.09377322949035</v>
      </c>
      <c r="G284" s="2">
        <f>(F284*EXP($C$3-($C$4^2)/2+NORMSINV(AleatLivre!F281)*$C$4))</f>
        <v>594.99159210774553</v>
      </c>
      <c r="H284" s="2">
        <f>(G284*EXP($C$3-($C$4^2)/2+NORMSINV(AleatLivre!G281)*$C$4))</f>
        <v>622.41752194862636</v>
      </c>
      <c r="I284" s="2">
        <f>(H284*EXP($C$3-($C$4^2)/2+NORMSINV(AleatLivre!H281)*$C$4))</f>
        <v>655.26271786790346</v>
      </c>
      <c r="J284" s="2">
        <f>(I284*EXP($C$3-($C$4^2)/2+NORMSINV(AleatLivre!I281)*$C$4))</f>
        <v>679.80287489403759</v>
      </c>
      <c r="K284" s="2">
        <f>(J284*EXP($C$3-($C$4^2)/2+NORMSINV(AleatLivre!J281)*$C$4))</f>
        <v>699.22995028940136</v>
      </c>
      <c r="L284" s="2">
        <f>(K284*EXP($C$3-($C$4^2)/2+NORMSINV(AleatLivre!K281)*$C$4))</f>
        <v>742.77764171979334</v>
      </c>
      <c r="M284" s="2">
        <f>(L284*EXP($C$3-($C$4^2)/2+NORMSINV(AleatLivre!L281)*$C$4))</f>
        <v>785.36726667517928</v>
      </c>
      <c r="N284" s="2">
        <f>(M284*EXP($C$3-($C$4^2)/2+NORMSINV(AleatLivre!M281)*$C$4))</f>
        <v>841.17770442423705</v>
      </c>
      <c r="O284" s="2">
        <f>(N284*EXP($C$3-($C$4^2)/2+NORMSINV(AleatLivre!N281)*$C$4))</f>
        <v>880.63056109417039</v>
      </c>
      <c r="P284" s="2">
        <f>(O284*EXP($C$3-($C$4^2)/2+NORMSINV(AleatLivre!O281)*$C$4))</f>
        <v>965.0182532144031</v>
      </c>
      <c r="Q284" s="2">
        <f>(P284*EXP($C$3-($C$4^2)/2+NORMSINV(AleatLivre!P281)*$C$4))</f>
        <v>1002.374205823363</v>
      </c>
      <c r="R284" s="2">
        <f>(Q284*EXP($C$3-($C$4^2)/2+NORMSINV(AleatLivre!Q281)*$C$4))</f>
        <v>1043.0462750767649</v>
      </c>
      <c r="S284" s="2">
        <f>(R284*EXP($C$3-($C$4^2)/2+NORMSINV(AleatLivre!R281)*$C$4))</f>
        <v>1077.5786061577239</v>
      </c>
      <c r="T284" s="2">
        <f>(S284*EXP($C$3-($C$4^2)/2+NORMSINV(AleatLivre!S281)*$C$4))</f>
        <v>1134.2677735139032</v>
      </c>
      <c r="U284" s="2">
        <f>(T284*EXP($C$3-($C$4^2)/2+NORMSINV(AleatLivre!T281)*$C$4))</f>
        <v>1220.759886439296</v>
      </c>
      <c r="V284" s="2">
        <f>(U284*EXP($C$3-($C$4^2)/2+NORMSINV(AleatLivre!U281)*$C$4))</f>
        <v>1277.8654965848793</v>
      </c>
    </row>
    <row r="285" spans="1:22" x14ac:dyDescent="0.25">
      <c r="A285">
        <v>280</v>
      </c>
      <c r="B285" s="2">
        <f>Plan1!$B$9</f>
        <v>500</v>
      </c>
      <c r="C285" s="2">
        <f>(B285*EXP($C$3-($C$4^2)/2+NORMSINV(AleatLivre!B282)*$C$4))</f>
        <v>512.82569620783363</v>
      </c>
      <c r="D285" s="2">
        <f>(C285*EXP($C$3-($C$4^2)/2+NORMSINV(AleatLivre!C282)*$C$4))</f>
        <v>542.54588849252787</v>
      </c>
      <c r="E285" s="2">
        <f>(D285*EXP($C$3-($C$4^2)/2+NORMSINV(AleatLivre!D282)*$C$4))</f>
        <v>558.31217489738549</v>
      </c>
      <c r="F285" s="2">
        <f>(E285*EXP($C$3-($C$4^2)/2+NORMSINV(AleatLivre!E282)*$C$4))</f>
        <v>595.75882935103721</v>
      </c>
      <c r="G285" s="2">
        <f>(F285*EXP($C$3-($C$4^2)/2+NORMSINV(AleatLivre!F282)*$C$4))</f>
        <v>647.65363062582333</v>
      </c>
      <c r="H285" s="2">
        <f>(G285*EXP($C$3-($C$4^2)/2+NORMSINV(AleatLivre!G282)*$C$4))</f>
        <v>672.63416158513837</v>
      </c>
      <c r="I285" s="2">
        <f>(H285*EXP($C$3-($C$4^2)/2+NORMSINV(AleatLivre!H282)*$C$4))</f>
        <v>736.3499917630611</v>
      </c>
      <c r="J285" s="2">
        <f>(I285*EXP($C$3-($C$4^2)/2+NORMSINV(AleatLivre!I282)*$C$4))</f>
        <v>784.09100597449105</v>
      </c>
      <c r="K285" s="2">
        <f>(J285*EXP($C$3-($C$4^2)/2+NORMSINV(AleatLivre!J282)*$C$4))</f>
        <v>814.08856185203354</v>
      </c>
      <c r="L285" s="2">
        <f>(K285*EXP($C$3-($C$4^2)/2+NORMSINV(AleatLivre!K282)*$C$4))</f>
        <v>837.72734265298118</v>
      </c>
      <c r="M285" s="2">
        <f>(L285*EXP($C$3-($C$4^2)/2+NORMSINV(AleatLivre!L282)*$C$4))</f>
        <v>888.82913487699125</v>
      </c>
      <c r="N285" s="2">
        <f>(M285*EXP($C$3-($C$4^2)/2+NORMSINV(AleatLivre!M282)*$C$4))</f>
        <v>942.49180030730281</v>
      </c>
      <c r="O285" s="2">
        <f>(N285*EXP($C$3-($C$4^2)/2+NORMSINV(AleatLivre!N282)*$C$4))</f>
        <v>998.87409366431791</v>
      </c>
      <c r="P285" s="2">
        <f>(O285*EXP($C$3-($C$4^2)/2+NORMSINV(AleatLivre!O282)*$C$4))</f>
        <v>1056.4867629600722</v>
      </c>
      <c r="Q285" s="2">
        <f>(P285*EXP($C$3-($C$4^2)/2+NORMSINV(AleatLivre!P282)*$C$4))</f>
        <v>1118.1984822292879</v>
      </c>
      <c r="R285" s="2">
        <f>(Q285*EXP($C$3-($C$4^2)/2+NORMSINV(AleatLivre!Q282)*$C$4))</f>
        <v>1157.0156160340221</v>
      </c>
      <c r="S285" s="2">
        <f>(R285*EXP($C$3-($C$4^2)/2+NORMSINV(AleatLivre!R282)*$C$4))</f>
        <v>1238.1032257221798</v>
      </c>
      <c r="T285" s="2">
        <f>(S285*EXP($C$3-($C$4^2)/2+NORMSINV(AleatLivre!S282)*$C$4))</f>
        <v>1231.7522106263432</v>
      </c>
      <c r="U285" s="2">
        <f>(T285*EXP($C$3-($C$4^2)/2+NORMSINV(AleatLivre!T282)*$C$4))</f>
        <v>1309.5035390909848</v>
      </c>
      <c r="V285" s="2">
        <f>(U285*EXP($C$3-($C$4^2)/2+NORMSINV(AleatLivre!U282)*$C$4))</f>
        <v>1412.3362770749327</v>
      </c>
    </row>
    <row r="286" spans="1:22" x14ac:dyDescent="0.25">
      <c r="A286">
        <v>281</v>
      </c>
      <c r="B286" s="2">
        <f>Plan1!$B$9</f>
        <v>500</v>
      </c>
      <c r="C286" s="2">
        <f>(B286*EXP($C$3-($C$4^2)/2+NORMSINV(AleatLivre!B283)*$C$4))</f>
        <v>516.0941712888764</v>
      </c>
      <c r="D286" s="2">
        <f>(C286*EXP($C$3-($C$4^2)/2+NORMSINV(AleatLivre!C283)*$C$4))</f>
        <v>551.71296154751428</v>
      </c>
      <c r="E286" s="2">
        <f>(D286*EXP($C$3-($C$4^2)/2+NORMSINV(AleatLivre!D283)*$C$4))</f>
        <v>578.24377331306607</v>
      </c>
      <c r="F286" s="2">
        <f>(E286*EXP($C$3-($C$4^2)/2+NORMSINV(AleatLivre!E283)*$C$4))</f>
        <v>600.19783161195733</v>
      </c>
      <c r="G286" s="2">
        <f>(F286*EXP($C$3-($C$4^2)/2+NORMSINV(AleatLivre!F283)*$C$4))</f>
        <v>633.92310806172225</v>
      </c>
      <c r="H286" s="2">
        <f>(G286*EXP($C$3-($C$4^2)/2+NORMSINV(AleatLivre!G283)*$C$4))</f>
        <v>677.64474951333204</v>
      </c>
      <c r="I286" s="2">
        <f>(H286*EXP($C$3-($C$4^2)/2+NORMSINV(AleatLivre!H283)*$C$4))</f>
        <v>699.74454212723788</v>
      </c>
      <c r="J286" s="2">
        <f>(I286*EXP($C$3-($C$4^2)/2+NORMSINV(AleatLivre!I283)*$C$4))</f>
        <v>740.3057502026644</v>
      </c>
      <c r="K286" s="2">
        <f>(J286*EXP($C$3-($C$4^2)/2+NORMSINV(AleatLivre!J283)*$C$4))</f>
        <v>816.15557335103119</v>
      </c>
      <c r="L286" s="2">
        <f>(K286*EXP($C$3-($C$4^2)/2+NORMSINV(AleatLivre!K283)*$C$4))</f>
        <v>858.87646786530513</v>
      </c>
      <c r="M286" s="2">
        <f>(L286*EXP($C$3-($C$4^2)/2+NORMSINV(AleatLivre!L283)*$C$4))</f>
        <v>874.40292266319045</v>
      </c>
      <c r="N286" s="2">
        <f>(M286*EXP($C$3-($C$4^2)/2+NORMSINV(AleatLivre!M283)*$C$4))</f>
        <v>882.34686053619271</v>
      </c>
      <c r="O286" s="2">
        <f>(N286*EXP($C$3-($C$4^2)/2+NORMSINV(AleatLivre!N283)*$C$4))</f>
        <v>909.71794001128399</v>
      </c>
      <c r="P286" s="2">
        <f>(O286*EXP($C$3-($C$4^2)/2+NORMSINV(AleatLivre!O283)*$C$4))</f>
        <v>1002.3114087229288</v>
      </c>
      <c r="Q286" s="2">
        <f>(P286*EXP($C$3-($C$4^2)/2+NORMSINV(AleatLivre!P283)*$C$4))</f>
        <v>1045.7911018675336</v>
      </c>
      <c r="R286" s="2">
        <f>(Q286*EXP($C$3-($C$4^2)/2+NORMSINV(AleatLivre!Q283)*$C$4))</f>
        <v>1121.9957030076471</v>
      </c>
      <c r="S286" s="2">
        <f>(R286*EXP($C$3-($C$4^2)/2+NORMSINV(AleatLivre!R283)*$C$4))</f>
        <v>1132.200116574289</v>
      </c>
      <c r="T286" s="2">
        <f>(S286*EXP($C$3-($C$4^2)/2+NORMSINV(AleatLivre!S283)*$C$4))</f>
        <v>1159.8645847403384</v>
      </c>
      <c r="U286" s="2">
        <f>(T286*EXP($C$3-($C$4^2)/2+NORMSINV(AleatLivre!T283)*$C$4))</f>
        <v>1226.1526559242438</v>
      </c>
      <c r="V286" s="2">
        <f>(U286*EXP($C$3-($C$4^2)/2+NORMSINV(AleatLivre!U283)*$C$4))</f>
        <v>1292.1609471273364</v>
      </c>
    </row>
    <row r="287" spans="1:22" x14ac:dyDescent="0.25">
      <c r="A287">
        <v>282</v>
      </c>
      <c r="B287" s="2">
        <f>Plan1!$B$9</f>
        <v>500</v>
      </c>
      <c r="C287" s="2">
        <f>(B287*EXP($C$3-($C$4^2)/2+NORMSINV(AleatLivre!B284)*$C$4))</f>
        <v>532.55882443012422</v>
      </c>
      <c r="D287" s="2">
        <f>(C287*EXP($C$3-($C$4^2)/2+NORMSINV(AleatLivre!C284)*$C$4))</f>
        <v>576.82210379887488</v>
      </c>
      <c r="E287" s="2">
        <f>(D287*EXP($C$3-($C$4^2)/2+NORMSINV(AleatLivre!D284)*$C$4))</f>
        <v>603.00220686407192</v>
      </c>
      <c r="F287" s="2">
        <f>(E287*EXP($C$3-($C$4^2)/2+NORMSINV(AleatLivre!E284)*$C$4))</f>
        <v>620.36108905203093</v>
      </c>
      <c r="G287" s="2">
        <f>(F287*EXP($C$3-($C$4^2)/2+NORMSINV(AleatLivre!F284)*$C$4))</f>
        <v>641.40394252580575</v>
      </c>
      <c r="H287" s="2">
        <f>(G287*EXP($C$3-($C$4^2)/2+NORMSINV(AleatLivre!G284)*$C$4))</f>
        <v>667.66745676981452</v>
      </c>
      <c r="I287" s="2">
        <f>(H287*EXP($C$3-($C$4^2)/2+NORMSINV(AleatLivre!H284)*$C$4))</f>
        <v>709.44470059505454</v>
      </c>
      <c r="J287" s="2">
        <f>(I287*EXP($C$3-($C$4^2)/2+NORMSINV(AleatLivre!I284)*$C$4))</f>
        <v>735.44532869732348</v>
      </c>
      <c r="K287" s="2">
        <f>(J287*EXP($C$3-($C$4^2)/2+NORMSINV(AleatLivre!J284)*$C$4))</f>
        <v>782.8435797756149</v>
      </c>
      <c r="L287" s="2">
        <f>(K287*EXP($C$3-($C$4^2)/2+NORMSINV(AleatLivre!K284)*$C$4))</f>
        <v>825.93399480134303</v>
      </c>
      <c r="M287" s="2">
        <f>(L287*EXP($C$3-($C$4^2)/2+NORMSINV(AleatLivre!L284)*$C$4))</f>
        <v>867.42180655524635</v>
      </c>
      <c r="N287" s="2">
        <f>(M287*EXP($C$3-($C$4^2)/2+NORMSINV(AleatLivre!M284)*$C$4))</f>
        <v>926.15913642224371</v>
      </c>
      <c r="O287" s="2">
        <f>(N287*EXP($C$3-($C$4^2)/2+NORMSINV(AleatLivre!N284)*$C$4))</f>
        <v>938.29924341741139</v>
      </c>
      <c r="P287" s="2">
        <f>(O287*EXP($C$3-($C$4^2)/2+NORMSINV(AleatLivre!O284)*$C$4))</f>
        <v>974.3120159128357</v>
      </c>
      <c r="Q287" s="2">
        <f>(P287*EXP($C$3-($C$4^2)/2+NORMSINV(AleatLivre!P284)*$C$4))</f>
        <v>1021.7047179512591</v>
      </c>
      <c r="R287" s="2">
        <f>(Q287*EXP($C$3-($C$4^2)/2+NORMSINV(AleatLivre!Q284)*$C$4))</f>
        <v>1064.91373964581</v>
      </c>
      <c r="S287" s="2">
        <f>(R287*EXP($C$3-($C$4^2)/2+NORMSINV(AleatLivre!R284)*$C$4))</f>
        <v>1140.5836759428867</v>
      </c>
      <c r="T287" s="2">
        <f>(S287*EXP($C$3-($C$4^2)/2+NORMSINV(AleatLivre!S284)*$C$4))</f>
        <v>1195.99271315335</v>
      </c>
      <c r="U287" s="2">
        <f>(T287*EXP($C$3-($C$4^2)/2+NORMSINV(AleatLivre!T284)*$C$4))</f>
        <v>1222.77034736781</v>
      </c>
      <c r="V287" s="2">
        <f>(U287*EXP($C$3-($C$4^2)/2+NORMSINV(AleatLivre!U284)*$C$4))</f>
        <v>1268.7846353955622</v>
      </c>
    </row>
    <row r="288" spans="1:22" x14ac:dyDescent="0.25">
      <c r="A288">
        <v>283</v>
      </c>
      <c r="B288" s="2">
        <f>Plan1!$B$9</f>
        <v>500</v>
      </c>
      <c r="C288" s="2">
        <f>(B288*EXP($C$3-($C$4^2)/2+NORMSINV(AleatLivre!B285)*$C$4))</f>
        <v>519.41775109241155</v>
      </c>
      <c r="D288" s="2">
        <f>(C288*EXP($C$3-($C$4^2)/2+NORMSINV(AleatLivre!C285)*$C$4))</f>
        <v>546.7556890623714</v>
      </c>
      <c r="E288" s="2">
        <f>(D288*EXP($C$3-($C$4^2)/2+NORMSINV(AleatLivre!D285)*$C$4))</f>
        <v>568.42691775117237</v>
      </c>
      <c r="F288" s="2">
        <f>(E288*EXP($C$3-($C$4^2)/2+NORMSINV(AleatLivre!E285)*$C$4))</f>
        <v>597.72579647335544</v>
      </c>
      <c r="G288" s="2">
        <f>(F288*EXP($C$3-($C$4^2)/2+NORMSINV(AleatLivre!F285)*$C$4))</f>
        <v>624.35767758403028</v>
      </c>
      <c r="H288" s="2">
        <f>(G288*EXP($C$3-($C$4^2)/2+NORMSINV(AleatLivre!G285)*$C$4))</f>
        <v>640.47321251797973</v>
      </c>
      <c r="I288" s="2">
        <f>(H288*EXP($C$3-($C$4^2)/2+NORMSINV(AleatLivre!H285)*$C$4))</f>
        <v>676.63604199514884</v>
      </c>
      <c r="J288" s="2">
        <f>(I288*EXP($C$3-($C$4^2)/2+NORMSINV(AleatLivre!I285)*$C$4))</f>
        <v>715.17248445839425</v>
      </c>
      <c r="K288" s="2">
        <f>(J288*EXP($C$3-($C$4^2)/2+NORMSINV(AleatLivre!J285)*$C$4))</f>
        <v>753.97094237846943</v>
      </c>
      <c r="L288" s="2">
        <f>(K288*EXP($C$3-($C$4^2)/2+NORMSINV(AleatLivre!K285)*$C$4))</f>
        <v>794.03677118640667</v>
      </c>
      <c r="M288" s="2">
        <f>(L288*EXP($C$3-($C$4^2)/2+NORMSINV(AleatLivre!L285)*$C$4))</f>
        <v>831.14650673519191</v>
      </c>
      <c r="N288" s="2">
        <f>(M288*EXP($C$3-($C$4^2)/2+NORMSINV(AleatLivre!M285)*$C$4))</f>
        <v>892.47820493712652</v>
      </c>
      <c r="O288" s="2">
        <f>(N288*EXP($C$3-($C$4^2)/2+NORMSINV(AleatLivre!N285)*$C$4))</f>
        <v>959.13432270196097</v>
      </c>
      <c r="P288" s="2">
        <f>(O288*EXP($C$3-($C$4^2)/2+NORMSINV(AleatLivre!O285)*$C$4))</f>
        <v>1032.7309037346804</v>
      </c>
      <c r="Q288" s="2">
        <f>(P288*EXP($C$3-($C$4^2)/2+NORMSINV(AleatLivre!P285)*$C$4))</f>
        <v>1059.4603785861543</v>
      </c>
      <c r="R288" s="2">
        <f>(Q288*EXP($C$3-($C$4^2)/2+NORMSINV(AleatLivre!Q285)*$C$4))</f>
        <v>1112.0161518601542</v>
      </c>
      <c r="S288" s="2">
        <f>(R288*EXP($C$3-($C$4^2)/2+NORMSINV(AleatLivre!R285)*$C$4))</f>
        <v>1206.7445055145392</v>
      </c>
      <c r="T288" s="2">
        <f>(S288*EXP($C$3-($C$4^2)/2+NORMSINV(AleatLivre!S285)*$C$4))</f>
        <v>1228.5773945553733</v>
      </c>
      <c r="U288" s="2">
        <f>(T288*EXP($C$3-($C$4^2)/2+NORMSINV(AleatLivre!T285)*$C$4))</f>
        <v>1270.1929255630239</v>
      </c>
      <c r="V288" s="2">
        <f>(U288*EXP($C$3-($C$4^2)/2+NORMSINV(AleatLivre!U285)*$C$4))</f>
        <v>1360.1453513198255</v>
      </c>
    </row>
    <row r="289" spans="1:22" x14ac:dyDescent="0.25">
      <c r="A289">
        <v>284</v>
      </c>
      <c r="B289" s="2">
        <f>Plan1!$B$9</f>
        <v>500</v>
      </c>
      <c r="C289" s="2">
        <f>(B289*EXP($C$3-($C$4^2)/2+NORMSINV(AleatLivre!B286)*$C$4))</f>
        <v>520.86546580833851</v>
      </c>
      <c r="D289" s="2">
        <f>(C289*EXP($C$3-($C$4^2)/2+NORMSINV(AleatLivre!C286)*$C$4))</f>
        <v>555.08746907845352</v>
      </c>
      <c r="E289" s="2">
        <f>(D289*EXP($C$3-($C$4^2)/2+NORMSINV(AleatLivre!D286)*$C$4))</f>
        <v>600.62458334194832</v>
      </c>
      <c r="F289" s="2">
        <f>(E289*EXP($C$3-($C$4^2)/2+NORMSINV(AleatLivre!E286)*$C$4))</f>
        <v>634.99284720737739</v>
      </c>
      <c r="G289" s="2">
        <f>(F289*EXP($C$3-($C$4^2)/2+NORMSINV(AleatLivre!F286)*$C$4))</f>
        <v>658.82556681003825</v>
      </c>
      <c r="H289" s="2">
        <f>(G289*EXP($C$3-($C$4^2)/2+NORMSINV(AleatLivre!G286)*$C$4))</f>
        <v>675.99675867354222</v>
      </c>
      <c r="I289" s="2">
        <f>(H289*EXP($C$3-($C$4^2)/2+NORMSINV(AleatLivre!H286)*$C$4))</f>
        <v>716.82669063447452</v>
      </c>
      <c r="J289" s="2">
        <f>(I289*EXP($C$3-($C$4^2)/2+NORMSINV(AleatLivre!I286)*$C$4))</f>
        <v>752.85357526726682</v>
      </c>
      <c r="K289" s="2">
        <f>(J289*EXP($C$3-($C$4^2)/2+NORMSINV(AleatLivre!J286)*$C$4))</f>
        <v>795.39777031089238</v>
      </c>
      <c r="L289" s="2">
        <f>(K289*EXP($C$3-($C$4^2)/2+NORMSINV(AleatLivre!K286)*$C$4))</f>
        <v>832.03293495704429</v>
      </c>
      <c r="M289" s="2">
        <f>(L289*EXP($C$3-($C$4^2)/2+NORMSINV(AleatLivre!L286)*$C$4))</f>
        <v>870.58004067783418</v>
      </c>
      <c r="N289" s="2">
        <f>(M289*EXP($C$3-($C$4^2)/2+NORMSINV(AleatLivre!M286)*$C$4))</f>
        <v>929.69339273768071</v>
      </c>
      <c r="O289" s="2">
        <f>(N289*EXP($C$3-($C$4^2)/2+NORMSINV(AleatLivre!N286)*$C$4))</f>
        <v>928.99655270958488</v>
      </c>
      <c r="P289" s="2">
        <f>(O289*EXP($C$3-($C$4^2)/2+NORMSINV(AleatLivre!O286)*$C$4))</f>
        <v>992.26817859365008</v>
      </c>
      <c r="Q289" s="2">
        <f>(P289*EXP($C$3-($C$4^2)/2+NORMSINV(AleatLivre!P286)*$C$4))</f>
        <v>1033.8082444631671</v>
      </c>
      <c r="R289" s="2">
        <f>(Q289*EXP($C$3-($C$4^2)/2+NORMSINV(AleatLivre!Q286)*$C$4))</f>
        <v>1096.2523328224443</v>
      </c>
      <c r="S289" s="2">
        <f>(R289*EXP($C$3-($C$4^2)/2+NORMSINV(AleatLivre!R286)*$C$4))</f>
        <v>1182.873247487822</v>
      </c>
      <c r="T289" s="2">
        <f>(S289*EXP($C$3-($C$4^2)/2+NORMSINV(AleatLivre!S286)*$C$4))</f>
        <v>1250.3406813230729</v>
      </c>
      <c r="U289" s="2">
        <f>(T289*EXP($C$3-($C$4^2)/2+NORMSINV(AleatLivre!T286)*$C$4))</f>
        <v>1298.1882218103981</v>
      </c>
      <c r="V289" s="2">
        <f>(U289*EXP($C$3-($C$4^2)/2+NORMSINV(AleatLivre!U286)*$C$4))</f>
        <v>1368.2967405129718</v>
      </c>
    </row>
    <row r="290" spans="1:22" x14ac:dyDescent="0.25">
      <c r="A290">
        <v>285</v>
      </c>
      <c r="B290" s="2">
        <f>Plan1!$B$9</f>
        <v>500</v>
      </c>
      <c r="C290" s="2">
        <f>(B290*EXP($C$3-($C$4^2)/2+NORMSINV(AleatLivre!B287)*$C$4))</f>
        <v>524.44612143821291</v>
      </c>
      <c r="D290" s="2">
        <f>(C290*EXP($C$3-($C$4^2)/2+NORMSINV(AleatLivre!C287)*$C$4))</f>
        <v>566.24503657641617</v>
      </c>
      <c r="E290" s="2">
        <f>(D290*EXP($C$3-($C$4^2)/2+NORMSINV(AleatLivre!D287)*$C$4))</f>
        <v>615.5430399545379</v>
      </c>
      <c r="F290" s="2">
        <f>(E290*EXP($C$3-($C$4^2)/2+NORMSINV(AleatLivre!E287)*$C$4))</f>
        <v>627.36501965915113</v>
      </c>
      <c r="G290" s="2">
        <f>(F290*EXP($C$3-($C$4^2)/2+NORMSINV(AleatLivre!F287)*$C$4))</f>
        <v>649.3737918348711</v>
      </c>
      <c r="H290" s="2">
        <f>(G290*EXP($C$3-($C$4^2)/2+NORMSINV(AleatLivre!G287)*$C$4))</f>
        <v>686.70781770847589</v>
      </c>
      <c r="I290" s="2">
        <f>(H290*EXP($C$3-($C$4^2)/2+NORMSINV(AleatLivre!H287)*$C$4))</f>
        <v>723.40429627786466</v>
      </c>
      <c r="J290" s="2">
        <f>(I290*EXP($C$3-($C$4^2)/2+NORMSINV(AleatLivre!I287)*$C$4))</f>
        <v>741.59836796113041</v>
      </c>
      <c r="K290" s="2">
        <f>(J290*EXP($C$3-($C$4^2)/2+NORMSINV(AleatLivre!J287)*$C$4))</f>
        <v>761.44647193011144</v>
      </c>
      <c r="L290" s="2">
        <f>(K290*EXP($C$3-($C$4^2)/2+NORMSINV(AleatLivre!K287)*$C$4))</f>
        <v>752.313232260929</v>
      </c>
      <c r="M290" s="2">
        <f>(L290*EXP($C$3-($C$4^2)/2+NORMSINV(AleatLivre!L287)*$C$4))</f>
        <v>756.75212134525577</v>
      </c>
      <c r="N290" s="2">
        <f>(M290*EXP($C$3-($C$4^2)/2+NORMSINV(AleatLivre!M287)*$C$4))</f>
        <v>797.6771816583929</v>
      </c>
      <c r="O290" s="2">
        <f>(N290*EXP($C$3-($C$4^2)/2+NORMSINV(AleatLivre!N287)*$C$4))</f>
        <v>819.19177622183622</v>
      </c>
      <c r="P290" s="2">
        <f>(O290*EXP($C$3-($C$4^2)/2+NORMSINV(AleatLivre!O287)*$C$4))</f>
        <v>866.34225893040627</v>
      </c>
      <c r="Q290" s="2">
        <f>(P290*EXP($C$3-($C$4^2)/2+NORMSINV(AleatLivre!P287)*$C$4))</f>
        <v>918.06972736442322</v>
      </c>
      <c r="R290" s="2">
        <f>(Q290*EXP($C$3-($C$4^2)/2+NORMSINV(AleatLivre!Q287)*$C$4))</f>
        <v>985.87322629569258</v>
      </c>
      <c r="S290" s="2">
        <f>(R290*EXP($C$3-($C$4^2)/2+NORMSINV(AleatLivre!R287)*$C$4))</f>
        <v>1012.3175112969313</v>
      </c>
      <c r="T290" s="2">
        <f>(S290*EXP($C$3-($C$4^2)/2+NORMSINV(AleatLivre!S287)*$C$4))</f>
        <v>1041.3646818859402</v>
      </c>
      <c r="U290" s="2">
        <f>(T290*EXP($C$3-($C$4^2)/2+NORMSINV(AleatLivre!T287)*$C$4))</f>
        <v>1111.5269106255378</v>
      </c>
      <c r="V290" s="2">
        <f>(U290*EXP($C$3-($C$4^2)/2+NORMSINV(AleatLivre!U287)*$C$4))</f>
        <v>1194.88164459734</v>
      </c>
    </row>
    <row r="291" spans="1:22" x14ac:dyDescent="0.25">
      <c r="A291">
        <v>286</v>
      </c>
      <c r="B291" s="2">
        <f>Plan1!$B$9</f>
        <v>500</v>
      </c>
      <c r="C291" s="2">
        <f>(B291*EXP($C$3-($C$4^2)/2+NORMSINV(AleatLivre!B288)*$C$4))</f>
        <v>532.01848223009415</v>
      </c>
      <c r="D291" s="2">
        <f>(C291*EXP($C$3-($C$4^2)/2+NORMSINV(AleatLivre!C288)*$C$4))</f>
        <v>543.67635184460335</v>
      </c>
      <c r="E291" s="2">
        <f>(D291*EXP($C$3-($C$4^2)/2+NORMSINV(AleatLivre!D288)*$C$4))</f>
        <v>555.3310953902668</v>
      </c>
      <c r="F291" s="2">
        <f>(E291*EXP($C$3-($C$4^2)/2+NORMSINV(AleatLivre!E288)*$C$4))</f>
        <v>583.78093843142699</v>
      </c>
      <c r="G291" s="2">
        <f>(F291*EXP($C$3-($C$4^2)/2+NORMSINV(AleatLivre!F288)*$C$4))</f>
        <v>607.69970343289515</v>
      </c>
      <c r="H291" s="2">
        <f>(G291*EXP($C$3-($C$4^2)/2+NORMSINV(AleatLivre!G288)*$C$4))</f>
        <v>634.13454565385325</v>
      </c>
      <c r="I291" s="2">
        <f>(H291*EXP($C$3-($C$4^2)/2+NORMSINV(AleatLivre!H288)*$C$4))</f>
        <v>665.88282946679169</v>
      </c>
      <c r="J291" s="2">
        <f>(I291*EXP($C$3-($C$4^2)/2+NORMSINV(AleatLivre!I288)*$C$4))</f>
        <v>684.95490364555565</v>
      </c>
      <c r="K291" s="2">
        <f>(J291*EXP($C$3-($C$4^2)/2+NORMSINV(AleatLivre!J288)*$C$4))</f>
        <v>720.39856218337911</v>
      </c>
      <c r="L291" s="2">
        <f>(K291*EXP($C$3-($C$4^2)/2+NORMSINV(AleatLivre!K288)*$C$4))</f>
        <v>742.11361455452789</v>
      </c>
      <c r="M291" s="2">
        <f>(L291*EXP($C$3-($C$4^2)/2+NORMSINV(AleatLivre!L288)*$C$4))</f>
        <v>768.92645316224673</v>
      </c>
      <c r="N291" s="2">
        <f>(M291*EXP($C$3-($C$4^2)/2+NORMSINV(AleatLivre!M288)*$C$4))</f>
        <v>818.09340912589107</v>
      </c>
      <c r="O291" s="2">
        <f>(N291*EXP($C$3-($C$4^2)/2+NORMSINV(AleatLivre!N288)*$C$4))</f>
        <v>843.86207438118447</v>
      </c>
      <c r="P291" s="2">
        <f>(O291*EXP($C$3-($C$4^2)/2+NORMSINV(AleatLivre!O288)*$C$4))</f>
        <v>885.1692599610019</v>
      </c>
      <c r="Q291" s="2">
        <f>(P291*EXP($C$3-($C$4^2)/2+NORMSINV(AleatLivre!P288)*$C$4))</f>
        <v>955.81118067774196</v>
      </c>
      <c r="R291" s="2">
        <f>(Q291*EXP($C$3-($C$4^2)/2+NORMSINV(AleatLivre!Q288)*$C$4))</f>
        <v>990.39244789666589</v>
      </c>
      <c r="S291" s="2">
        <f>(R291*EXP($C$3-($C$4^2)/2+NORMSINV(AleatLivre!R288)*$C$4))</f>
        <v>1051.8203131102175</v>
      </c>
      <c r="T291" s="2">
        <f>(S291*EXP($C$3-($C$4^2)/2+NORMSINV(AleatLivre!S288)*$C$4))</f>
        <v>1092.367881522164</v>
      </c>
      <c r="U291" s="2">
        <f>(T291*EXP($C$3-($C$4^2)/2+NORMSINV(AleatLivre!T288)*$C$4))</f>
        <v>1170.8769644319052</v>
      </c>
      <c r="V291" s="2">
        <f>(U291*EXP($C$3-($C$4^2)/2+NORMSINV(AleatLivre!U288)*$C$4))</f>
        <v>1170.7015757854165</v>
      </c>
    </row>
    <row r="292" spans="1:22" x14ac:dyDescent="0.25">
      <c r="A292">
        <v>287</v>
      </c>
      <c r="B292" s="2">
        <f>Plan1!$B$9</f>
        <v>500</v>
      </c>
      <c r="C292" s="2">
        <f>(B292*EXP($C$3-($C$4^2)/2+NORMSINV(AleatLivre!B289)*$C$4))</f>
        <v>511.39445633995297</v>
      </c>
      <c r="D292" s="2">
        <f>(C292*EXP($C$3-($C$4^2)/2+NORMSINV(AleatLivre!C289)*$C$4))</f>
        <v>532.03259894845951</v>
      </c>
      <c r="E292" s="2">
        <f>(D292*EXP($C$3-($C$4^2)/2+NORMSINV(AleatLivre!D289)*$C$4))</f>
        <v>570.80340013903276</v>
      </c>
      <c r="F292" s="2">
        <f>(E292*EXP($C$3-($C$4^2)/2+NORMSINV(AleatLivre!E289)*$C$4))</f>
        <v>613.19089677226509</v>
      </c>
      <c r="G292" s="2">
        <f>(F292*EXP($C$3-($C$4^2)/2+NORMSINV(AleatLivre!F289)*$C$4))</f>
        <v>643.2620958510031</v>
      </c>
      <c r="H292" s="2">
        <f>(G292*EXP($C$3-($C$4^2)/2+NORMSINV(AleatLivre!G289)*$C$4))</f>
        <v>696.49064008494076</v>
      </c>
      <c r="I292" s="2">
        <f>(H292*EXP($C$3-($C$4^2)/2+NORMSINV(AleatLivre!H289)*$C$4))</f>
        <v>745.03533954787861</v>
      </c>
      <c r="J292" s="2">
        <f>(I292*EXP($C$3-($C$4^2)/2+NORMSINV(AleatLivre!I289)*$C$4))</f>
        <v>808.2372662907128</v>
      </c>
      <c r="K292" s="2">
        <f>(J292*EXP($C$3-($C$4^2)/2+NORMSINV(AleatLivre!J289)*$C$4))</f>
        <v>866.61378361787865</v>
      </c>
      <c r="L292" s="2">
        <f>(K292*EXP($C$3-($C$4^2)/2+NORMSINV(AleatLivre!K289)*$C$4))</f>
        <v>928.41450170883797</v>
      </c>
      <c r="M292" s="2">
        <f>(L292*EXP($C$3-($C$4^2)/2+NORMSINV(AleatLivre!L289)*$C$4))</f>
        <v>945.52457443006961</v>
      </c>
      <c r="N292" s="2">
        <f>(M292*EXP($C$3-($C$4^2)/2+NORMSINV(AleatLivre!M289)*$C$4))</f>
        <v>973.15624429597017</v>
      </c>
      <c r="O292" s="2">
        <f>(N292*EXP($C$3-($C$4^2)/2+NORMSINV(AleatLivre!N289)*$C$4))</f>
        <v>1036.062393878477</v>
      </c>
      <c r="P292" s="2">
        <f>(O292*EXP($C$3-($C$4^2)/2+NORMSINV(AleatLivre!O289)*$C$4))</f>
        <v>1093.1941573739391</v>
      </c>
      <c r="Q292" s="2">
        <f>(P292*EXP($C$3-($C$4^2)/2+NORMSINV(AleatLivre!P289)*$C$4))</f>
        <v>1153.4089391365128</v>
      </c>
      <c r="R292" s="2">
        <f>(Q292*EXP($C$3-($C$4^2)/2+NORMSINV(AleatLivre!Q289)*$C$4))</f>
        <v>1211.1802064324024</v>
      </c>
      <c r="S292" s="2">
        <f>(R292*EXP($C$3-($C$4^2)/2+NORMSINV(AleatLivre!R289)*$C$4))</f>
        <v>1301.4607446699122</v>
      </c>
      <c r="T292" s="2">
        <f>(S292*EXP($C$3-($C$4^2)/2+NORMSINV(AleatLivre!S289)*$C$4))</f>
        <v>1356.1688610705819</v>
      </c>
      <c r="U292" s="2">
        <f>(T292*EXP($C$3-($C$4^2)/2+NORMSINV(AleatLivre!T289)*$C$4))</f>
        <v>1445.7605496920039</v>
      </c>
      <c r="V292" s="2">
        <f>(U292*EXP($C$3-($C$4^2)/2+NORMSINV(AleatLivre!U289)*$C$4))</f>
        <v>1520.7974568244842</v>
      </c>
    </row>
    <row r="293" spans="1:22" x14ac:dyDescent="0.25">
      <c r="A293">
        <v>288</v>
      </c>
      <c r="B293" s="2">
        <f>Plan1!$B$9</f>
        <v>500</v>
      </c>
      <c r="C293" s="2">
        <f>(B293*EXP($C$3-($C$4^2)/2+NORMSINV(AleatLivre!B290)*$C$4))</f>
        <v>532.96084760942904</v>
      </c>
      <c r="D293" s="2">
        <f>(C293*EXP($C$3-($C$4^2)/2+NORMSINV(AleatLivre!C290)*$C$4))</f>
        <v>579.33772357769919</v>
      </c>
      <c r="E293" s="2">
        <f>(D293*EXP($C$3-($C$4^2)/2+NORMSINV(AleatLivre!D290)*$C$4))</f>
        <v>633.57528513764976</v>
      </c>
      <c r="F293" s="2">
        <f>(E293*EXP($C$3-($C$4^2)/2+NORMSINV(AleatLivre!E290)*$C$4))</f>
        <v>647.02414823810227</v>
      </c>
      <c r="G293" s="2">
        <f>(F293*EXP($C$3-($C$4^2)/2+NORMSINV(AleatLivre!F290)*$C$4))</f>
        <v>668.95380681044333</v>
      </c>
      <c r="H293" s="2">
        <f>(G293*EXP($C$3-($C$4^2)/2+NORMSINV(AleatLivre!G290)*$C$4))</f>
        <v>700.13589733000163</v>
      </c>
      <c r="I293" s="2">
        <f>(H293*EXP($C$3-($C$4^2)/2+NORMSINV(AleatLivre!H290)*$C$4))</f>
        <v>756.17398216921652</v>
      </c>
      <c r="J293" s="2">
        <f>(I293*EXP($C$3-($C$4^2)/2+NORMSINV(AleatLivre!I290)*$C$4))</f>
        <v>792.01621050763208</v>
      </c>
      <c r="K293" s="2">
        <f>(J293*EXP($C$3-($C$4^2)/2+NORMSINV(AleatLivre!J290)*$C$4))</f>
        <v>844.61866488012902</v>
      </c>
      <c r="L293" s="2">
        <f>(K293*EXP($C$3-($C$4^2)/2+NORMSINV(AleatLivre!K290)*$C$4))</f>
        <v>873.34532457191119</v>
      </c>
      <c r="M293" s="2">
        <f>(L293*EXP($C$3-($C$4^2)/2+NORMSINV(AleatLivre!L290)*$C$4))</f>
        <v>919.68695179405711</v>
      </c>
      <c r="N293" s="2">
        <f>(M293*EXP($C$3-($C$4^2)/2+NORMSINV(AleatLivre!M290)*$C$4))</f>
        <v>958.41292173294948</v>
      </c>
      <c r="O293" s="2">
        <f>(N293*EXP($C$3-($C$4^2)/2+NORMSINV(AleatLivre!N290)*$C$4))</f>
        <v>1005.914461246291</v>
      </c>
      <c r="P293" s="2">
        <f>(O293*EXP($C$3-($C$4^2)/2+NORMSINV(AleatLivre!O290)*$C$4))</f>
        <v>1015.8739075053928</v>
      </c>
      <c r="Q293" s="2">
        <f>(P293*EXP($C$3-($C$4^2)/2+NORMSINV(AleatLivre!P290)*$C$4))</f>
        <v>1126.9481388531374</v>
      </c>
      <c r="R293" s="2">
        <f>(Q293*EXP($C$3-($C$4^2)/2+NORMSINV(AleatLivre!Q290)*$C$4))</f>
        <v>1174.9941487797382</v>
      </c>
      <c r="S293" s="2">
        <f>(R293*EXP($C$3-($C$4^2)/2+NORMSINV(AleatLivre!R290)*$C$4))</f>
        <v>1225.4628222643303</v>
      </c>
      <c r="T293" s="2">
        <f>(S293*EXP($C$3-($C$4^2)/2+NORMSINV(AleatLivre!S290)*$C$4))</f>
        <v>1261.8652485947823</v>
      </c>
      <c r="U293" s="2">
        <f>(T293*EXP($C$3-($C$4^2)/2+NORMSINV(AleatLivre!T290)*$C$4))</f>
        <v>1352.3629054525647</v>
      </c>
      <c r="V293" s="2">
        <f>(U293*EXP($C$3-($C$4^2)/2+NORMSINV(AleatLivre!U290)*$C$4))</f>
        <v>1414.930936994898</v>
      </c>
    </row>
    <row r="294" spans="1:22" x14ac:dyDescent="0.25">
      <c r="A294">
        <v>289</v>
      </c>
      <c r="B294" s="2">
        <f>Plan1!$B$9</f>
        <v>500</v>
      </c>
      <c r="C294" s="2">
        <f>(B294*EXP($C$3-($C$4^2)/2+NORMSINV(AleatLivre!B291)*$C$4))</f>
        <v>513.54074406787333</v>
      </c>
      <c r="D294" s="2">
        <f>(C294*EXP($C$3-($C$4^2)/2+NORMSINV(AleatLivre!C291)*$C$4))</f>
        <v>548.75034918812071</v>
      </c>
      <c r="E294" s="2">
        <f>(D294*EXP($C$3-($C$4^2)/2+NORMSINV(AleatLivre!D291)*$C$4))</f>
        <v>571.8076281926094</v>
      </c>
      <c r="F294" s="2">
        <f>(E294*EXP($C$3-($C$4^2)/2+NORMSINV(AleatLivre!E291)*$C$4))</f>
        <v>593.04453006568008</v>
      </c>
      <c r="G294" s="2">
        <f>(F294*EXP($C$3-($C$4^2)/2+NORMSINV(AleatLivre!F291)*$C$4))</f>
        <v>622.5874235306884</v>
      </c>
      <c r="H294" s="2">
        <f>(G294*EXP($C$3-($C$4^2)/2+NORMSINV(AleatLivre!G291)*$C$4))</f>
        <v>670.70377134456032</v>
      </c>
      <c r="I294" s="2">
        <f>(H294*EXP($C$3-($C$4^2)/2+NORMSINV(AleatLivre!H291)*$C$4))</f>
        <v>720.3122529549305</v>
      </c>
      <c r="J294" s="2">
        <f>(I294*EXP($C$3-($C$4^2)/2+NORMSINV(AleatLivre!I291)*$C$4))</f>
        <v>758.06796754837535</v>
      </c>
      <c r="K294" s="2">
        <f>(J294*EXP($C$3-($C$4^2)/2+NORMSINV(AleatLivre!J291)*$C$4))</f>
        <v>804.16322339037856</v>
      </c>
      <c r="L294" s="2">
        <f>(K294*EXP($C$3-($C$4^2)/2+NORMSINV(AleatLivre!K291)*$C$4))</f>
        <v>827.8751869051838</v>
      </c>
      <c r="M294" s="2">
        <f>(L294*EXP($C$3-($C$4^2)/2+NORMSINV(AleatLivre!L291)*$C$4))</f>
        <v>879.90654424724187</v>
      </c>
      <c r="N294" s="2">
        <f>(M294*EXP($C$3-($C$4^2)/2+NORMSINV(AleatLivre!M291)*$C$4))</f>
        <v>929.90603376768661</v>
      </c>
      <c r="O294" s="2">
        <f>(N294*EXP($C$3-($C$4^2)/2+NORMSINV(AleatLivre!N291)*$C$4))</f>
        <v>987.13278739357418</v>
      </c>
      <c r="P294" s="2">
        <f>(O294*EXP($C$3-($C$4^2)/2+NORMSINV(AleatLivre!O291)*$C$4))</f>
        <v>1075.28401224289</v>
      </c>
      <c r="Q294" s="2">
        <f>(P294*EXP($C$3-($C$4^2)/2+NORMSINV(AleatLivre!P291)*$C$4))</f>
        <v>1118.2240780339957</v>
      </c>
      <c r="R294" s="2">
        <f>(Q294*EXP($C$3-($C$4^2)/2+NORMSINV(AleatLivre!Q291)*$C$4))</f>
        <v>1163.9994664576852</v>
      </c>
      <c r="S294" s="2">
        <f>(R294*EXP($C$3-($C$4^2)/2+NORMSINV(AleatLivre!R291)*$C$4))</f>
        <v>1222.9228517839383</v>
      </c>
      <c r="T294" s="2">
        <f>(S294*EXP($C$3-($C$4^2)/2+NORMSINV(AleatLivre!S291)*$C$4))</f>
        <v>1323.9357595207425</v>
      </c>
      <c r="U294" s="2">
        <f>(T294*EXP($C$3-($C$4^2)/2+NORMSINV(AleatLivre!T291)*$C$4))</f>
        <v>1383.5597740741302</v>
      </c>
      <c r="V294" s="2">
        <f>(U294*EXP($C$3-($C$4^2)/2+NORMSINV(AleatLivre!U291)*$C$4))</f>
        <v>1447.1747535122433</v>
      </c>
    </row>
    <row r="295" spans="1:22" x14ac:dyDescent="0.25">
      <c r="A295">
        <v>290</v>
      </c>
      <c r="B295" s="2">
        <f>Plan1!$B$9</f>
        <v>500</v>
      </c>
      <c r="C295" s="2">
        <f>(B295*EXP($C$3-($C$4^2)/2+NORMSINV(AleatLivre!B292)*$C$4))</f>
        <v>508.69459475637478</v>
      </c>
      <c r="D295" s="2">
        <f>(C295*EXP($C$3-($C$4^2)/2+NORMSINV(AleatLivre!C292)*$C$4))</f>
        <v>536.04167068668119</v>
      </c>
      <c r="E295" s="2">
        <f>(D295*EXP($C$3-($C$4^2)/2+NORMSINV(AleatLivre!D292)*$C$4))</f>
        <v>569.11947361412945</v>
      </c>
      <c r="F295" s="2">
        <f>(E295*EXP($C$3-($C$4^2)/2+NORMSINV(AleatLivre!E292)*$C$4))</f>
        <v>600.73624328966241</v>
      </c>
      <c r="G295" s="2">
        <f>(F295*EXP($C$3-($C$4^2)/2+NORMSINV(AleatLivre!F292)*$C$4))</f>
        <v>619.41175351057018</v>
      </c>
      <c r="H295" s="2">
        <f>(G295*EXP($C$3-($C$4^2)/2+NORMSINV(AleatLivre!G292)*$C$4))</f>
        <v>662.62503515390915</v>
      </c>
      <c r="I295" s="2">
        <f>(H295*EXP($C$3-($C$4^2)/2+NORMSINV(AleatLivre!H292)*$C$4))</f>
        <v>690.11484884395691</v>
      </c>
      <c r="J295" s="2">
        <f>(I295*EXP($C$3-($C$4^2)/2+NORMSINV(AleatLivre!I292)*$C$4))</f>
        <v>735.38502396212527</v>
      </c>
      <c r="K295" s="2">
        <f>(J295*EXP($C$3-($C$4^2)/2+NORMSINV(AleatLivre!J292)*$C$4))</f>
        <v>772.77844224368687</v>
      </c>
      <c r="L295" s="2">
        <f>(K295*EXP($C$3-($C$4^2)/2+NORMSINV(AleatLivre!K292)*$C$4))</f>
        <v>807.30875803456843</v>
      </c>
      <c r="M295" s="2">
        <f>(L295*EXP($C$3-($C$4^2)/2+NORMSINV(AleatLivre!L292)*$C$4))</f>
        <v>860.21327053151629</v>
      </c>
      <c r="N295" s="2">
        <f>(M295*EXP($C$3-($C$4^2)/2+NORMSINV(AleatLivre!M292)*$C$4))</f>
        <v>911.54406006774786</v>
      </c>
      <c r="O295" s="2">
        <f>(N295*EXP($C$3-($C$4^2)/2+NORMSINV(AleatLivre!N292)*$C$4))</f>
        <v>970.16590417734699</v>
      </c>
      <c r="P295" s="2">
        <f>(O295*EXP($C$3-($C$4^2)/2+NORMSINV(AleatLivre!O292)*$C$4))</f>
        <v>1006.0701298654513</v>
      </c>
      <c r="Q295" s="2">
        <f>(P295*EXP($C$3-($C$4^2)/2+NORMSINV(AleatLivre!P292)*$C$4))</f>
        <v>1042.7342690009491</v>
      </c>
      <c r="R295" s="2">
        <f>(Q295*EXP($C$3-($C$4^2)/2+NORMSINV(AleatLivre!Q292)*$C$4))</f>
        <v>1083.6399441643809</v>
      </c>
      <c r="S295" s="2">
        <f>(R295*EXP($C$3-($C$4^2)/2+NORMSINV(AleatLivre!R292)*$C$4))</f>
        <v>1130.0096164351389</v>
      </c>
      <c r="T295" s="2">
        <f>(S295*EXP($C$3-($C$4^2)/2+NORMSINV(AleatLivre!S292)*$C$4))</f>
        <v>1192.1511277883076</v>
      </c>
      <c r="U295" s="2">
        <f>(T295*EXP($C$3-($C$4^2)/2+NORMSINV(AleatLivre!T292)*$C$4))</f>
        <v>1246.6283399071751</v>
      </c>
      <c r="V295" s="2">
        <f>(U295*EXP($C$3-($C$4^2)/2+NORMSINV(AleatLivre!U292)*$C$4))</f>
        <v>1301.6390129614103</v>
      </c>
    </row>
    <row r="296" spans="1:22" x14ac:dyDescent="0.25">
      <c r="A296">
        <v>291</v>
      </c>
      <c r="B296" s="2">
        <f>Plan1!$B$9</f>
        <v>500</v>
      </c>
      <c r="C296" s="2">
        <f>(B296*EXP($C$3-($C$4^2)/2+NORMSINV(AleatLivre!B293)*$C$4))</f>
        <v>524.28099574222563</v>
      </c>
      <c r="D296" s="2">
        <f>(C296*EXP($C$3-($C$4^2)/2+NORMSINV(AleatLivre!C293)*$C$4))</f>
        <v>559.67280522032308</v>
      </c>
      <c r="E296" s="2">
        <f>(D296*EXP($C$3-($C$4^2)/2+NORMSINV(AleatLivre!D293)*$C$4))</f>
        <v>586.69449100996565</v>
      </c>
      <c r="F296" s="2">
        <f>(E296*EXP($C$3-($C$4^2)/2+NORMSINV(AleatLivre!E293)*$C$4))</f>
        <v>627.9440510617892</v>
      </c>
      <c r="G296" s="2">
        <f>(F296*EXP($C$3-($C$4^2)/2+NORMSINV(AleatLivre!F293)*$C$4))</f>
        <v>651.49810672395222</v>
      </c>
      <c r="H296" s="2">
        <f>(G296*EXP($C$3-($C$4^2)/2+NORMSINV(AleatLivre!G293)*$C$4))</f>
        <v>666.75530188251764</v>
      </c>
      <c r="I296" s="2">
        <f>(H296*EXP($C$3-($C$4^2)/2+NORMSINV(AleatLivre!H293)*$C$4))</f>
        <v>686.34774390852886</v>
      </c>
      <c r="J296" s="2">
        <f>(I296*EXP($C$3-($C$4^2)/2+NORMSINV(AleatLivre!I293)*$C$4))</f>
        <v>720.54359551406537</v>
      </c>
      <c r="K296" s="2">
        <f>(J296*EXP($C$3-($C$4^2)/2+NORMSINV(AleatLivre!J293)*$C$4))</f>
        <v>747.50465869897016</v>
      </c>
      <c r="L296" s="2">
        <f>(K296*EXP($C$3-($C$4^2)/2+NORMSINV(AleatLivre!K293)*$C$4))</f>
        <v>790.20305508065337</v>
      </c>
      <c r="M296" s="2">
        <f>(L296*EXP($C$3-($C$4^2)/2+NORMSINV(AleatLivre!L293)*$C$4))</f>
        <v>823.12688499167325</v>
      </c>
      <c r="N296" s="2">
        <f>(M296*EXP($C$3-($C$4^2)/2+NORMSINV(AleatLivre!M293)*$C$4))</f>
        <v>868.65608249173533</v>
      </c>
      <c r="O296" s="2">
        <f>(N296*EXP($C$3-($C$4^2)/2+NORMSINV(AleatLivre!N293)*$C$4))</f>
        <v>929.08316253219095</v>
      </c>
      <c r="P296" s="2">
        <f>(O296*EXP($C$3-($C$4^2)/2+NORMSINV(AleatLivre!O293)*$C$4))</f>
        <v>989.97496528898398</v>
      </c>
      <c r="Q296" s="2">
        <f>(P296*EXP($C$3-($C$4^2)/2+NORMSINV(AleatLivre!P293)*$C$4))</f>
        <v>1027.7182532339</v>
      </c>
      <c r="R296" s="2">
        <f>(Q296*EXP($C$3-($C$4^2)/2+NORMSINV(AleatLivre!Q293)*$C$4))</f>
        <v>1086.0618051634342</v>
      </c>
      <c r="S296" s="2">
        <f>(R296*EXP($C$3-($C$4^2)/2+NORMSINV(AleatLivre!R293)*$C$4))</f>
        <v>1164.4247440804229</v>
      </c>
      <c r="T296" s="2">
        <f>(S296*EXP($C$3-($C$4^2)/2+NORMSINV(AleatLivre!S293)*$C$4))</f>
        <v>1231.3049018352463</v>
      </c>
      <c r="U296" s="2">
        <f>(T296*EXP($C$3-($C$4^2)/2+NORMSINV(AleatLivre!T293)*$C$4))</f>
        <v>1302.9127515224679</v>
      </c>
      <c r="V296" s="2">
        <f>(U296*EXP($C$3-($C$4^2)/2+NORMSINV(AleatLivre!U293)*$C$4))</f>
        <v>1358.4379805096139</v>
      </c>
    </row>
    <row r="297" spans="1:22" x14ac:dyDescent="0.25">
      <c r="A297">
        <v>292</v>
      </c>
      <c r="B297" s="2">
        <f>Plan1!$B$9</f>
        <v>500</v>
      </c>
      <c r="C297" s="2">
        <f>(B297*EXP($C$3-($C$4^2)/2+NORMSINV(AleatLivre!B294)*$C$4))</f>
        <v>522.39584930283581</v>
      </c>
      <c r="D297" s="2">
        <f>(C297*EXP($C$3-($C$4^2)/2+NORMSINV(AleatLivre!C294)*$C$4))</f>
        <v>532.34190558430657</v>
      </c>
      <c r="E297" s="2">
        <f>(D297*EXP($C$3-($C$4^2)/2+NORMSINV(AleatLivre!D294)*$C$4))</f>
        <v>566.86388222183973</v>
      </c>
      <c r="F297" s="2">
        <f>(E297*EXP($C$3-($C$4^2)/2+NORMSINV(AleatLivre!E294)*$C$4))</f>
        <v>598.7590609806872</v>
      </c>
      <c r="G297" s="2">
        <f>(F297*EXP($C$3-($C$4^2)/2+NORMSINV(AleatLivre!F294)*$C$4))</f>
        <v>644.60108288511026</v>
      </c>
      <c r="H297" s="2">
        <f>(G297*EXP($C$3-($C$4^2)/2+NORMSINV(AleatLivre!G294)*$C$4))</f>
        <v>668.23534406782687</v>
      </c>
      <c r="I297" s="2">
        <f>(H297*EXP($C$3-($C$4^2)/2+NORMSINV(AleatLivre!H294)*$C$4))</f>
        <v>721.39895685921704</v>
      </c>
      <c r="J297" s="2">
        <f>(I297*EXP($C$3-($C$4^2)/2+NORMSINV(AleatLivre!I294)*$C$4))</f>
        <v>772.04830700706691</v>
      </c>
      <c r="K297" s="2">
        <f>(J297*EXP($C$3-($C$4^2)/2+NORMSINV(AleatLivre!J294)*$C$4))</f>
        <v>840.42201432606737</v>
      </c>
      <c r="L297" s="2">
        <f>(K297*EXP($C$3-($C$4^2)/2+NORMSINV(AleatLivre!K294)*$C$4))</f>
        <v>884.98799441981362</v>
      </c>
      <c r="M297" s="2">
        <f>(L297*EXP($C$3-($C$4^2)/2+NORMSINV(AleatLivre!L294)*$C$4))</f>
        <v>918.55318306687707</v>
      </c>
      <c r="N297" s="2">
        <f>(M297*EXP($C$3-($C$4^2)/2+NORMSINV(AleatLivre!M294)*$C$4))</f>
        <v>952.2893607241466</v>
      </c>
      <c r="O297" s="2">
        <f>(N297*EXP($C$3-($C$4^2)/2+NORMSINV(AleatLivre!N294)*$C$4))</f>
        <v>1002.563345920086</v>
      </c>
      <c r="P297" s="2">
        <f>(O297*EXP($C$3-($C$4^2)/2+NORMSINV(AleatLivre!O294)*$C$4))</f>
        <v>1044.1567063769278</v>
      </c>
      <c r="Q297" s="2">
        <f>(P297*EXP($C$3-($C$4^2)/2+NORMSINV(AleatLivre!P294)*$C$4))</f>
        <v>1094.1477224514711</v>
      </c>
      <c r="R297" s="2">
        <f>(Q297*EXP($C$3-($C$4^2)/2+NORMSINV(AleatLivre!Q294)*$C$4))</f>
        <v>1115.465088193836</v>
      </c>
      <c r="S297" s="2">
        <f>(R297*EXP($C$3-($C$4^2)/2+NORMSINV(AleatLivre!R294)*$C$4))</f>
        <v>1165.2971498236404</v>
      </c>
      <c r="T297" s="2">
        <f>(S297*EXP($C$3-($C$4^2)/2+NORMSINV(AleatLivre!S294)*$C$4))</f>
        <v>1198.9103654204621</v>
      </c>
      <c r="U297" s="2">
        <f>(T297*EXP($C$3-($C$4^2)/2+NORMSINV(AleatLivre!T294)*$C$4))</f>
        <v>1243.9200664691784</v>
      </c>
      <c r="V297" s="2">
        <f>(U297*EXP($C$3-($C$4^2)/2+NORMSINV(AleatLivre!U294)*$C$4))</f>
        <v>1291.7690120681248</v>
      </c>
    </row>
    <row r="298" spans="1:22" x14ac:dyDescent="0.25">
      <c r="A298">
        <v>293</v>
      </c>
      <c r="B298" s="2">
        <f>Plan1!$B$9</f>
        <v>500</v>
      </c>
      <c r="C298" s="2">
        <f>(B298*EXP($C$3-($C$4^2)/2+NORMSINV(AleatLivre!B295)*$C$4))</f>
        <v>519.07990499675998</v>
      </c>
      <c r="D298" s="2">
        <f>(C298*EXP($C$3-($C$4^2)/2+NORMSINV(AleatLivre!C295)*$C$4))</f>
        <v>529.89080155096246</v>
      </c>
      <c r="E298" s="2">
        <f>(D298*EXP($C$3-($C$4^2)/2+NORMSINV(AleatLivre!D295)*$C$4))</f>
        <v>548.40334907768579</v>
      </c>
      <c r="F298" s="2">
        <f>(E298*EXP($C$3-($C$4^2)/2+NORMSINV(AleatLivre!E295)*$C$4))</f>
        <v>567.5517383871537</v>
      </c>
      <c r="G298" s="2">
        <f>(F298*EXP($C$3-($C$4^2)/2+NORMSINV(AleatLivre!F295)*$C$4))</f>
        <v>611.97989628596804</v>
      </c>
      <c r="H298" s="2">
        <f>(G298*EXP($C$3-($C$4^2)/2+NORMSINV(AleatLivre!G295)*$C$4))</f>
        <v>643.38981109570182</v>
      </c>
      <c r="I298" s="2">
        <f>(H298*EXP($C$3-($C$4^2)/2+NORMSINV(AleatLivre!H295)*$C$4))</f>
        <v>668.59078348044136</v>
      </c>
      <c r="J298" s="2">
        <f>(I298*EXP($C$3-($C$4^2)/2+NORMSINV(AleatLivre!I295)*$C$4))</f>
        <v>685.05310244328462</v>
      </c>
      <c r="K298" s="2">
        <f>(J298*EXP($C$3-($C$4^2)/2+NORMSINV(AleatLivre!J295)*$C$4))</f>
        <v>715.075520228443</v>
      </c>
      <c r="L298" s="2">
        <f>(K298*EXP($C$3-($C$4^2)/2+NORMSINV(AleatLivre!K295)*$C$4))</f>
        <v>746.69839068755471</v>
      </c>
      <c r="M298" s="2">
        <f>(L298*EXP($C$3-($C$4^2)/2+NORMSINV(AleatLivre!L295)*$C$4))</f>
        <v>784.30781896077156</v>
      </c>
      <c r="N298" s="2">
        <f>(M298*EXP($C$3-($C$4^2)/2+NORMSINV(AleatLivre!M295)*$C$4))</f>
        <v>825.24134737972076</v>
      </c>
      <c r="O298" s="2">
        <f>(N298*EXP($C$3-($C$4^2)/2+NORMSINV(AleatLivre!N295)*$C$4))</f>
        <v>853.67443526106786</v>
      </c>
      <c r="P298" s="2">
        <f>(O298*EXP($C$3-($C$4^2)/2+NORMSINV(AleatLivre!O295)*$C$4))</f>
        <v>904.68359946875705</v>
      </c>
      <c r="Q298" s="2">
        <f>(P298*EXP($C$3-($C$4^2)/2+NORMSINV(AleatLivre!P295)*$C$4))</f>
        <v>976.22532322528264</v>
      </c>
      <c r="R298" s="2">
        <f>(Q298*EXP($C$3-($C$4^2)/2+NORMSINV(AleatLivre!Q295)*$C$4))</f>
        <v>1062.0924524626671</v>
      </c>
      <c r="S298" s="2">
        <f>(R298*EXP($C$3-($C$4^2)/2+NORMSINV(AleatLivre!R295)*$C$4))</f>
        <v>1103.7150447592519</v>
      </c>
      <c r="T298" s="2">
        <f>(S298*EXP($C$3-($C$4^2)/2+NORMSINV(AleatLivre!S295)*$C$4))</f>
        <v>1143.8001818818593</v>
      </c>
      <c r="U298" s="2">
        <f>(T298*EXP($C$3-($C$4^2)/2+NORMSINV(AleatLivre!T295)*$C$4))</f>
        <v>1225.447197731738</v>
      </c>
      <c r="V298" s="2">
        <f>(U298*EXP($C$3-($C$4^2)/2+NORMSINV(AleatLivre!U295)*$C$4))</f>
        <v>1275.9230690768918</v>
      </c>
    </row>
    <row r="299" spans="1:22" x14ac:dyDescent="0.25">
      <c r="A299">
        <v>294</v>
      </c>
      <c r="B299" s="2">
        <f>Plan1!$B$9</f>
        <v>500</v>
      </c>
      <c r="C299" s="2">
        <f>(B299*EXP($C$3-($C$4^2)/2+NORMSINV(AleatLivre!B296)*$C$4))</f>
        <v>515.06993331447995</v>
      </c>
      <c r="D299" s="2">
        <f>(C299*EXP($C$3-($C$4^2)/2+NORMSINV(AleatLivre!C296)*$C$4))</f>
        <v>542.4384495264901</v>
      </c>
      <c r="E299" s="2">
        <f>(D299*EXP($C$3-($C$4^2)/2+NORMSINV(AleatLivre!D296)*$C$4))</f>
        <v>573.50370472641202</v>
      </c>
      <c r="F299" s="2">
        <f>(E299*EXP($C$3-($C$4^2)/2+NORMSINV(AleatLivre!E296)*$C$4))</f>
        <v>579.81762166839269</v>
      </c>
      <c r="G299" s="2">
        <f>(F299*EXP($C$3-($C$4^2)/2+NORMSINV(AleatLivre!F296)*$C$4))</f>
        <v>612.09847948664026</v>
      </c>
      <c r="H299" s="2">
        <f>(G299*EXP($C$3-($C$4^2)/2+NORMSINV(AleatLivre!G296)*$C$4))</f>
        <v>641.75828060689071</v>
      </c>
      <c r="I299" s="2">
        <f>(H299*EXP($C$3-($C$4^2)/2+NORMSINV(AleatLivre!H296)*$C$4))</f>
        <v>673.57414274064013</v>
      </c>
      <c r="J299" s="2">
        <f>(I299*EXP($C$3-($C$4^2)/2+NORMSINV(AleatLivre!I296)*$C$4))</f>
        <v>704.41411962202392</v>
      </c>
      <c r="K299" s="2">
        <f>(J299*EXP($C$3-($C$4^2)/2+NORMSINV(AleatLivre!J296)*$C$4))</f>
        <v>757.14451940704407</v>
      </c>
      <c r="L299" s="2">
        <f>(K299*EXP($C$3-($C$4^2)/2+NORMSINV(AleatLivre!K296)*$C$4))</f>
        <v>782.17193675582666</v>
      </c>
      <c r="M299" s="2">
        <f>(L299*EXP($C$3-($C$4^2)/2+NORMSINV(AleatLivre!L296)*$C$4))</f>
        <v>813.51479912527611</v>
      </c>
      <c r="N299" s="2">
        <f>(M299*EXP($C$3-($C$4^2)/2+NORMSINV(AleatLivre!M296)*$C$4))</f>
        <v>882.0407357144021</v>
      </c>
      <c r="O299" s="2">
        <f>(N299*EXP($C$3-($C$4^2)/2+NORMSINV(AleatLivre!N296)*$C$4))</f>
        <v>937.00893134538876</v>
      </c>
      <c r="P299" s="2">
        <f>(O299*EXP($C$3-($C$4^2)/2+NORMSINV(AleatLivre!O296)*$C$4))</f>
        <v>1000.9382481244807</v>
      </c>
      <c r="Q299" s="2">
        <f>(P299*EXP($C$3-($C$4^2)/2+NORMSINV(AleatLivre!P296)*$C$4))</f>
        <v>1039.4307975446245</v>
      </c>
      <c r="R299" s="2">
        <f>(Q299*EXP($C$3-($C$4^2)/2+NORMSINV(AleatLivre!Q296)*$C$4))</f>
        <v>1071.0988162463373</v>
      </c>
      <c r="S299" s="2">
        <f>(R299*EXP($C$3-($C$4^2)/2+NORMSINV(AleatLivre!R296)*$C$4))</f>
        <v>1120.380714235806</v>
      </c>
      <c r="T299" s="2">
        <f>(S299*EXP($C$3-($C$4^2)/2+NORMSINV(AleatLivre!S296)*$C$4))</f>
        <v>1150.3061235620057</v>
      </c>
      <c r="U299" s="2">
        <f>(T299*EXP($C$3-($C$4^2)/2+NORMSINV(AleatLivre!T296)*$C$4))</f>
        <v>1219.5182630778718</v>
      </c>
      <c r="V299" s="2">
        <f>(U299*EXP($C$3-($C$4^2)/2+NORMSINV(AleatLivre!U296)*$C$4))</f>
        <v>1274.4567067828991</v>
      </c>
    </row>
    <row r="300" spans="1:22" x14ac:dyDescent="0.25">
      <c r="A300">
        <v>295</v>
      </c>
      <c r="B300" s="2">
        <f>Plan1!$B$9</f>
        <v>500</v>
      </c>
      <c r="C300" s="2">
        <f>(B300*EXP($C$3-($C$4^2)/2+NORMSINV(AleatLivre!B297)*$C$4))</f>
        <v>537.73267663784952</v>
      </c>
      <c r="D300" s="2">
        <f>(C300*EXP($C$3-($C$4^2)/2+NORMSINV(AleatLivre!C297)*$C$4))</f>
        <v>558.49504105580365</v>
      </c>
      <c r="E300" s="2">
        <f>(D300*EXP($C$3-($C$4^2)/2+NORMSINV(AleatLivre!D297)*$C$4))</f>
        <v>605.78907467935392</v>
      </c>
      <c r="F300" s="2">
        <f>(E300*EXP($C$3-($C$4^2)/2+NORMSINV(AleatLivre!E297)*$C$4))</f>
        <v>626.31059350891223</v>
      </c>
      <c r="G300" s="2">
        <f>(F300*EXP($C$3-($C$4^2)/2+NORMSINV(AleatLivre!F297)*$C$4))</f>
        <v>670.53862935949769</v>
      </c>
      <c r="H300" s="2">
        <f>(G300*EXP($C$3-($C$4^2)/2+NORMSINV(AleatLivre!G297)*$C$4))</f>
        <v>701.03670980703077</v>
      </c>
      <c r="I300" s="2">
        <f>(H300*EXP($C$3-($C$4^2)/2+NORMSINV(AleatLivre!H297)*$C$4))</f>
        <v>732.09328605696794</v>
      </c>
      <c r="J300" s="2">
        <f>(I300*EXP($C$3-($C$4^2)/2+NORMSINV(AleatLivre!I297)*$C$4))</f>
        <v>776.06048690450393</v>
      </c>
      <c r="K300" s="2">
        <f>(J300*EXP($C$3-($C$4^2)/2+NORMSINV(AleatLivre!J297)*$C$4))</f>
        <v>812.87949278789461</v>
      </c>
      <c r="L300" s="2">
        <f>(K300*EXP($C$3-($C$4^2)/2+NORMSINV(AleatLivre!K297)*$C$4))</f>
        <v>854.96377956241304</v>
      </c>
      <c r="M300" s="2">
        <f>(L300*EXP($C$3-($C$4^2)/2+NORMSINV(AleatLivre!L297)*$C$4))</f>
        <v>901.26337066036888</v>
      </c>
      <c r="N300" s="2">
        <f>(M300*EXP($C$3-($C$4^2)/2+NORMSINV(AleatLivre!M297)*$C$4))</f>
        <v>946.25786780615692</v>
      </c>
      <c r="O300" s="2">
        <f>(N300*EXP($C$3-($C$4^2)/2+NORMSINV(AleatLivre!N297)*$C$4))</f>
        <v>970.75804153953334</v>
      </c>
      <c r="P300" s="2">
        <f>(O300*EXP($C$3-($C$4^2)/2+NORMSINV(AleatLivre!O297)*$C$4))</f>
        <v>1035.413724205586</v>
      </c>
      <c r="Q300" s="2">
        <f>(P300*EXP($C$3-($C$4^2)/2+NORMSINV(AleatLivre!P297)*$C$4))</f>
        <v>1060.491997027636</v>
      </c>
      <c r="R300" s="2">
        <f>(Q300*EXP($C$3-($C$4^2)/2+NORMSINV(AleatLivre!Q297)*$C$4))</f>
        <v>1100.1499216266188</v>
      </c>
      <c r="S300" s="2">
        <f>(R300*EXP($C$3-($C$4^2)/2+NORMSINV(AleatLivre!R297)*$C$4))</f>
        <v>1157.183433437054</v>
      </c>
      <c r="T300" s="2">
        <f>(S300*EXP($C$3-($C$4^2)/2+NORMSINV(AleatLivre!S297)*$C$4))</f>
        <v>1231.1630541751056</v>
      </c>
      <c r="U300" s="2">
        <f>(T300*EXP($C$3-($C$4^2)/2+NORMSINV(AleatLivre!T297)*$C$4))</f>
        <v>1310.473493072154</v>
      </c>
      <c r="V300" s="2">
        <f>(U300*EXP($C$3-($C$4^2)/2+NORMSINV(AleatLivre!U297)*$C$4))</f>
        <v>1381.5988654773707</v>
      </c>
    </row>
    <row r="301" spans="1:22" x14ac:dyDescent="0.25">
      <c r="A301">
        <v>296</v>
      </c>
      <c r="B301" s="2">
        <f>Plan1!$B$9</f>
        <v>500</v>
      </c>
      <c r="C301" s="2">
        <f>(B301*EXP($C$3-($C$4^2)/2+NORMSINV(AleatLivre!B298)*$C$4))</f>
        <v>526.55623730241666</v>
      </c>
      <c r="D301" s="2">
        <f>(C301*EXP($C$3-($C$4^2)/2+NORMSINV(AleatLivre!C298)*$C$4))</f>
        <v>549.56006408581891</v>
      </c>
      <c r="E301" s="2">
        <f>(D301*EXP($C$3-($C$4^2)/2+NORMSINV(AleatLivre!D298)*$C$4))</f>
        <v>581.46694816140234</v>
      </c>
      <c r="F301" s="2">
        <f>(E301*EXP($C$3-($C$4^2)/2+NORMSINV(AleatLivre!E298)*$C$4))</f>
        <v>619.09837178236796</v>
      </c>
      <c r="G301" s="2">
        <f>(F301*EXP($C$3-($C$4^2)/2+NORMSINV(AleatLivre!F298)*$C$4))</f>
        <v>673.53036848284694</v>
      </c>
      <c r="H301" s="2">
        <f>(G301*EXP($C$3-($C$4^2)/2+NORMSINV(AleatLivre!G298)*$C$4))</f>
        <v>710.92602087269597</v>
      </c>
      <c r="I301" s="2">
        <f>(H301*EXP($C$3-($C$4^2)/2+NORMSINV(AleatLivre!H298)*$C$4))</f>
        <v>708.85894396894764</v>
      </c>
      <c r="J301" s="2">
        <f>(I301*EXP($C$3-($C$4^2)/2+NORMSINV(AleatLivre!I298)*$C$4))</f>
        <v>766.43396045170834</v>
      </c>
      <c r="K301" s="2">
        <f>(J301*EXP($C$3-($C$4^2)/2+NORMSINV(AleatLivre!J298)*$C$4))</f>
        <v>779.26687870522528</v>
      </c>
      <c r="L301" s="2">
        <f>(K301*EXP($C$3-($C$4^2)/2+NORMSINV(AleatLivre!K298)*$C$4))</f>
        <v>821.66112869416952</v>
      </c>
      <c r="M301" s="2">
        <f>(L301*EXP($C$3-($C$4^2)/2+NORMSINV(AleatLivre!L298)*$C$4))</f>
        <v>850.78559302120948</v>
      </c>
      <c r="N301" s="2">
        <f>(M301*EXP($C$3-($C$4^2)/2+NORMSINV(AleatLivre!M298)*$C$4))</f>
        <v>915.03644539437414</v>
      </c>
      <c r="O301" s="2">
        <f>(N301*EXP($C$3-($C$4^2)/2+NORMSINV(AleatLivre!N298)*$C$4))</f>
        <v>961.6516568414695</v>
      </c>
      <c r="P301" s="2">
        <f>(O301*EXP($C$3-($C$4^2)/2+NORMSINV(AleatLivre!O298)*$C$4))</f>
        <v>992.20320197410854</v>
      </c>
      <c r="Q301" s="2">
        <f>(P301*EXP($C$3-($C$4^2)/2+NORMSINV(AleatLivre!P298)*$C$4))</f>
        <v>1039.9440889924665</v>
      </c>
      <c r="R301" s="2">
        <f>(Q301*EXP($C$3-($C$4^2)/2+NORMSINV(AleatLivre!Q298)*$C$4))</f>
        <v>1086.09837597205</v>
      </c>
      <c r="S301" s="2">
        <f>(R301*EXP($C$3-($C$4^2)/2+NORMSINV(AleatLivre!R298)*$C$4))</f>
        <v>1133.7810641843366</v>
      </c>
      <c r="T301" s="2">
        <f>(S301*EXP($C$3-($C$4^2)/2+NORMSINV(AleatLivre!S298)*$C$4))</f>
        <v>1190.9080792091163</v>
      </c>
      <c r="U301" s="2">
        <f>(T301*EXP($C$3-($C$4^2)/2+NORMSINV(AleatLivre!T298)*$C$4))</f>
        <v>1241.4228609258457</v>
      </c>
      <c r="V301" s="2">
        <f>(U301*EXP($C$3-($C$4^2)/2+NORMSINV(AleatLivre!U298)*$C$4))</f>
        <v>1335.2490432297059</v>
      </c>
    </row>
    <row r="302" spans="1:22" x14ac:dyDescent="0.25">
      <c r="A302">
        <v>297</v>
      </c>
      <c r="B302" s="2">
        <f>Plan1!$B$9</f>
        <v>500</v>
      </c>
      <c r="C302" s="2">
        <f>(B302*EXP($C$3-($C$4^2)/2+NORMSINV(AleatLivre!B299)*$C$4))</f>
        <v>518.18656089196816</v>
      </c>
      <c r="D302" s="2">
        <f>(C302*EXP($C$3-($C$4^2)/2+NORMSINV(AleatLivre!C299)*$C$4))</f>
        <v>537.69680224276863</v>
      </c>
      <c r="E302" s="2">
        <f>(D302*EXP($C$3-($C$4^2)/2+NORMSINV(AleatLivre!D299)*$C$4))</f>
        <v>578.45908491593605</v>
      </c>
      <c r="F302" s="2">
        <f>(E302*EXP($C$3-($C$4^2)/2+NORMSINV(AleatLivre!E299)*$C$4))</f>
        <v>599.53135891263651</v>
      </c>
      <c r="G302" s="2">
        <f>(F302*EXP($C$3-($C$4^2)/2+NORMSINV(AleatLivre!F299)*$C$4))</f>
        <v>624.9731876127031</v>
      </c>
      <c r="H302" s="2">
        <f>(G302*EXP($C$3-($C$4^2)/2+NORMSINV(AleatLivre!G299)*$C$4))</f>
        <v>660.21285300151362</v>
      </c>
      <c r="I302" s="2">
        <f>(H302*EXP($C$3-($C$4^2)/2+NORMSINV(AleatLivre!H299)*$C$4))</f>
        <v>686.31094613927269</v>
      </c>
      <c r="J302" s="2">
        <f>(I302*EXP($C$3-($C$4^2)/2+NORMSINV(AleatLivre!I299)*$C$4))</f>
        <v>723.7471291562523</v>
      </c>
      <c r="K302" s="2">
        <f>(J302*EXP($C$3-($C$4^2)/2+NORMSINV(AleatLivre!J299)*$C$4))</f>
        <v>759.5905582589254</v>
      </c>
      <c r="L302" s="2">
        <f>(K302*EXP($C$3-($C$4^2)/2+NORMSINV(AleatLivre!K299)*$C$4))</f>
        <v>781.88045153603252</v>
      </c>
      <c r="M302" s="2">
        <f>(L302*EXP($C$3-($C$4^2)/2+NORMSINV(AleatLivre!L299)*$C$4))</f>
        <v>815.92426456153009</v>
      </c>
      <c r="N302" s="2">
        <f>(M302*EXP($C$3-($C$4^2)/2+NORMSINV(AleatLivre!M299)*$C$4))</f>
        <v>872.86903654479511</v>
      </c>
      <c r="O302" s="2">
        <f>(N302*EXP($C$3-($C$4^2)/2+NORMSINV(AleatLivre!N299)*$C$4))</f>
        <v>924.49073920111255</v>
      </c>
      <c r="P302" s="2">
        <f>(O302*EXP($C$3-($C$4^2)/2+NORMSINV(AleatLivre!O299)*$C$4))</f>
        <v>966.73964942295106</v>
      </c>
      <c r="Q302" s="2">
        <f>(P302*EXP($C$3-($C$4^2)/2+NORMSINV(AleatLivre!P299)*$C$4))</f>
        <v>986.1856157507649</v>
      </c>
      <c r="R302" s="2">
        <f>(Q302*EXP($C$3-($C$4^2)/2+NORMSINV(AleatLivre!Q299)*$C$4))</f>
        <v>1019.0895359332625</v>
      </c>
      <c r="S302" s="2">
        <f>(R302*EXP($C$3-($C$4^2)/2+NORMSINV(AleatLivre!R299)*$C$4))</f>
        <v>1065.4644031030941</v>
      </c>
      <c r="T302" s="2">
        <f>(S302*EXP($C$3-($C$4^2)/2+NORMSINV(AleatLivre!S299)*$C$4))</f>
        <v>1121.1181080113424</v>
      </c>
      <c r="U302" s="2">
        <f>(T302*EXP($C$3-($C$4^2)/2+NORMSINV(AleatLivre!T299)*$C$4))</f>
        <v>1166.934209300661</v>
      </c>
      <c r="V302" s="2">
        <f>(U302*EXP($C$3-($C$4^2)/2+NORMSINV(AleatLivre!U299)*$C$4))</f>
        <v>1243.5648573455776</v>
      </c>
    </row>
    <row r="303" spans="1:22" x14ac:dyDescent="0.25">
      <c r="A303">
        <v>298</v>
      </c>
      <c r="B303" s="2">
        <f>Plan1!$B$9</f>
        <v>500</v>
      </c>
      <c r="C303" s="2">
        <f>(B303*EXP($C$3-($C$4^2)/2+NORMSINV(AleatLivre!B300)*$C$4))</f>
        <v>526.33529416123633</v>
      </c>
      <c r="D303" s="2">
        <f>(C303*EXP($C$3-($C$4^2)/2+NORMSINV(AleatLivre!C300)*$C$4))</f>
        <v>548.53179045361185</v>
      </c>
      <c r="E303" s="2">
        <f>(D303*EXP($C$3-($C$4^2)/2+NORMSINV(AleatLivre!D300)*$C$4))</f>
        <v>571.44344429106877</v>
      </c>
      <c r="F303" s="2">
        <f>(E303*EXP($C$3-($C$4^2)/2+NORMSINV(AleatLivre!E300)*$C$4))</f>
        <v>591.09900321690623</v>
      </c>
      <c r="G303" s="2">
        <f>(F303*EXP($C$3-($C$4^2)/2+NORMSINV(AleatLivre!F300)*$C$4))</f>
        <v>626.191943496112</v>
      </c>
      <c r="H303" s="2">
        <f>(G303*EXP($C$3-($C$4^2)/2+NORMSINV(AleatLivre!G300)*$C$4))</f>
        <v>670.81398473085505</v>
      </c>
      <c r="I303" s="2">
        <f>(H303*EXP($C$3-($C$4^2)/2+NORMSINV(AleatLivre!H300)*$C$4))</f>
        <v>686.40941010676636</v>
      </c>
      <c r="J303" s="2">
        <f>(I303*EXP($C$3-($C$4^2)/2+NORMSINV(AleatLivre!I300)*$C$4))</f>
        <v>718.96436586367508</v>
      </c>
      <c r="K303" s="2">
        <f>(J303*EXP($C$3-($C$4^2)/2+NORMSINV(AleatLivre!J300)*$C$4))</f>
        <v>760.46062856102753</v>
      </c>
      <c r="L303" s="2">
        <f>(K303*EXP($C$3-($C$4^2)/2+NORMSINV(AleatLivre!K300)*$C$4))</f>
        <v>786.43648315557778</v>
      </c>
      <c r="M303" s="2">
        <f>(L303*EXP($C$3-($C$4^2)/2+NORMSINV(AleatLivre!L300)*$C$4))</f>
        <v>853.5426394499442</v>
      </c>
      <c r="N303" s="2">
        <f>(M303*EXP($C$3-($C$4^2)/2+NORMSINV(AleatLivre!M300)*$C$4))</f>
        <v>919.87246473161133</v>
      </c>
      <c r="O303" s="2">
        <f>(N303*EXP($C$3-($C$4^2)/2+NORMSINV(AleatLivre!N300)*$C$4))</f>
        <v>957.33265221238253</v>
      </c>
      <c r="P303" s="2">
        <f>(O303*EXP($C$3-($C$4^2)/2+NORMSINV(AleatLivre!O300)*$C$4))</f>
        <v>986.36912742291861</v>
      </c>
      <c r="Q303" s="2">
        <f>(P303*EXP($C$3-($C$4^2)/2+NORMSINV(AleatLivre!P300)*$C$4))</f>
        <v>1034.8643020292479</v>
      </c>
      <c r="R303" s="2">
        <f>(Q303*EXP($C$3-($C$4^2)/2+NORMSINV(AleatLivre!Q300)*$C$4))</f>
        <v>1105.4947451827654</v>
      </c>
      <c r="S303" s="2">
        <f>(R303*EXP($C$3-($C$4^2)/2+NORMSINV(AleatLivre!R300)*$C$4))</f>
        <v>1202.7617136751855</v>
      </c>
      <c r="T303" s="2">
        <f>(S303*EXP($C$3-($C$4^2)/2+NORMSINV(AleatLivre!S300)*$C$4))</f>
        <v>1313.591198843912</v>
      </c>
      <c r="U303" s="2">
        <f>(T303*EXP($C$3-($C$4^2)/2+NORMSINV(AleatLivre!T300)*$C$4))</f>
        <v>1371.2077401542856</v>
      </c>
      <c r="V303" s="2">
        <f>(U303*EXP($C$3-($C$4^2)/2+NORMSINV(AleatLivre!U300)*$C$4))</f>
        <v>1418.9618010946313</v>
      </c>
    </row>
    <row r="304" spans="1:22" x14ac:dyDescent="0.25">
      <c r="A304">
        <v>299</v>
      </c>
      <c r="B304" s="2">
        <f>Plan1!$B$9</f>
        <v>500</v>
      </c>
      <c r="C304" s="2">
        <f>(B304*EXP($C$3-($C$4^2)/2+NORMSINV(AleatLivre!B301)*$C$4))</f>
        <v>521.8747034152633</v>
      </c>
      <c r="D304" s="2">
        <f>(C304*EXP($C$3-($C$4^2)/2+NORMSINV(AleatLivre!C301)*$C$4))</f>
        <v>551.09110261948638</v>
      </c>
      <c r="E304" s="2">
        <f>(D304*EXP($C$3-($C$4^2)/2+NORMSINV(AleatLivre!D301)*$C$4))</f>
        <v>560.27818893277083</v>
      </c>
      <c r="F304" s="2">
        <f>(E304*EXP($C$3-($C$4^2)/2+NORMSINV(AleatLivre!E301)*$C$4))</f>
        <v>586.75908892994937</v>
      </c>
      <c r="G304" s="2">
        <f>(F304*EXP($C$3-($C$4^2)/2+NORMSINV(AleatLivre!F301)*$C$4))</f>
        <v>606.81904247720797</v>
      </c>
      <c r="H304" s="2">
        <f>(G304*EXP($C$3-($C$4^2)/2+NORMSINV(AleatLivre!G301)*$C$4))</f>
        <v>643.5133299062071</v>
      </c>
      <c r="I304" s="2">
        <f>(H304*EXP($C$3-($C$4^2)/2+NORMSINV(AleatLivre!H301)*$C$4))</f>
        <v>695.29288830359724</v>
      </c>
      <c r="J304" s="2">
        <f>(I304*EXP($C$3-($C$4^2)/2+NORMSINV(AleatLivre!I301)*$C$4))</f>
        <v>731.97144291602501</v>
      </c>
      <c r="K304" s="2">
        <f>(J304*EXP($C$3-($C$4^2)/2+NORMSINV(AleatLivre!J301)*$C$4))</f>
        <v>765.9983464349815</v>
      </c>
      <c r="L304" s="2">
        <f>(K304*EXP($C$3-($C$4^2)/2+NORMSINV(AleatLivre!K301)*$C$4))</f>
        <v>809.35940130950303</v>
      </c>
      <c r="M304" s="2">
        <f>(L304*EXP($C$3-($C$4^2)/2+NORMSINV(AleatLivre!L301)*$C$4))</f>
        <v>834.34317968741038</v>
      </c>
      <c r="N304" s="2">
        <f>(M304*EXP($C$3-($C$4^2)/2+NORMSINV(AleatLivre!M301)*$C$4))</f>
        <v>878.80862451074472</v>
      </c>
      <c r="O304" s="2">
        <f>(N304*EXP($C$3-($C$4^2)/2+NORMSINV(AleatLivre!N301)*$C$4))</f>
        <v>916.4649105109014</v>
      </c>
      <c r="P304" s="2">
        <f>(O304*EXP($C$3-($C$4^2)/2+NORMSINV(AleatLivre!O301)*$C$4))</f>
        <v>963.9552023990193</v>
      </c>
      <c r="Q304" s="2">
        <f>(P304*EXP($C$3-($C$4^2)/2+NORMSINV(AleatLivre!P301)*$C$4))</f>
        <v>1033.1469650041727</v>
      </c>
      <c r="R304" s="2">
        <f>(Q304*EXP($C$3-($C$4^2)/2+NORMSINV(AleatLivre!Q301)*$C$4))</f>
        <v>1053.5307322709489</v>
      </c>
      <c r="S304" s="2">
        <f>(R304*EXP($C$3-($C$4^2)/2+NORMSINV(AleatLivre!R301)*$C$4))</f>
        <v>1089.3551070841609</v>
      </c>
      <c r="T304" s="2">
        <f>(S304*EXP($C$3-($C$4^2)/2+NORMSINV(AleatLivre!S301)*$C$4))</f>
        <v>1181.3561556594191</v>
      </c>
      <c r="U304" s="2">
        <f>(T304*EXP($C$3-($C$4^2)/2+NORMSINV(AleatLivre!T301)*$C$4))</f>
        <v>1236.1427604092562</v>
      </c>
      <c r="V304" s="2">
        <f>(U304*EXP($C$3-($C$4^2)/2+NORMSINV(AleatLivre!U301)*$C$4))</f>
        <v>1332.8235525460891</v>
      </c>
    </row>
    <row r="305" spans="1:22" x14ac:dyDescent="0.25">
      <c r="A305">
        <v>300</v>
      </c>
      <c r="B305" s="2">
        <f>Plan1!$B$9</f>
        <v>500</v>
      </c>
      <c r="C305" s="2">
        <f>(B305*EXP($C$3-($C$4^2)/2+NORMSINV(AleatLivre!B302)*$C$4))</f>
        <v>524.83159348922288</v>
      </c>
      <c r="D305" s="2">
        <f>(C305*EXP($C$3-($C$4^2)/2+NORMSINV(AleatLivre!C302)*$C$4))</f>
        <v>553.3284620773851</v>
      </c>
      <c r="E305" s="2">
        <f>(D305*EXP($C$3-($C$4^2)/2+NORMSINV(AleatLivre!D302)*$C$4))</f>
        <v>580.95794381634516</v>
      </c>
      <c r="F305" s="2">
        <f>(E305*EXP($C$3-($C$4^2)/2+NORMSINV(AleatLivre!E302)*$C$4))</f>
        <v>610.68364910831644</v>
      </c>
      <c r="G305" s="2">
        <f>(F305*EXP($C$3-($C$4^2)/2+NORMSINV(AleatLivre!F302)*$C$4))</f>
        <v>643.23427407682777</v>
      </c>
      <c r="H305" s="2">
        <f>(G305*EXP($C$3-($C$4^2)/2+NORMSINV(AleatLivre!G302)*$C$4))</f>
        <v>679.35446954841007</v>
      </c>
      <c r="I305" s="2">
        <f>(H305*EXP($C$3-($C$4^2)/2+NORMSINV(AleatLivre!H302)*$C$4))</f>
        <v>705.57385969199674</v>
      </c>
      <c r="J305" s="2">
        <f>(I305*EXP($C$3-($C$4^2)/2+NORMSINV(AleatLivre!I302)*$C$4))</f>
        <v>765.86526855230989</v>
      </c>
      <c r="K305" s="2">
        <f>(J305*EXP($C$3-($C$4^2)/2+NORMSINV(AleatLivre!J302)*$C$4))</f>
        <v>805.24206538959697</v>
      </c>
      <c r="L305" s="2">
        <f>(K305*EXP($C$3-($C$4^2)/2+NORMSINV(AleatLivre!K302)*$C$4))</f>
        <v>840.90062204188655</v>
      </c>
      <c r="M305" s="2">
        <f>(L305*EXP($C$3-($C$4^2)/2+NORMSINV(AleatLivre!L302)*$C$4))</f>
        <v>870.0430215006628</v>
      </c>
      <c r="N305" s="2">
        <f>(M305*EXP($C$3-($C$4^2)/2+NORMSINV(AleatLivre!M302)*$C$4))</f>
        <v>886.2081600588923</v>
      </c>
      <c r="O305" s="2">
        <f>(N305*EXP($C$3-($C$4^2)/2+NORMSINV(AleatLivre!N302)*$C$4))</f>
        <v>967.06217351270766</v>
      </c>
      <c r="P305" s="2">
        <f>(O305*EXP($C$3-($C$4^2)/2+NORMSINV(AleatLivre!O302)*$C$4))</f>
        <v>982.413463693636</v>
      </c>
      <c r="Q305" s="2">
        <f>(P305*EXP($C$3-($C$4^2)/2+NORMSINV(AleatLivre!P302)*$C$4))</f>
        <v>1005.2281076248262</v>
      </c>
      <c r="R305" s="2">
        <f>(Q305*EXP($C$3-($C$4^2)/2+NORMSINV(AleatLivre!Q302)*$C$4))</f>
        <v>1066.9783674974301</v>
      </c>
      <c r="S305" s="2">
        <f>(R305*EXP($C$3-($C$4^2)/2+NORMSINV(AleatLivre!R302)*$C$4))</f>
        <v>1155.4405898825059</v>
      </c>
      <c r="T305" s="2">
        <f>(S305*EXP($C$3-($C$4^2)/2+NORMSINV(AleatLivre!S302)*$C$4))</f>
        <v>1196.3539356554213</v>
      </c>
      <c r="U305" s="2">
        <f>(T305*EXP($C$3-($C$4^2)/2+NORMSINV(AleatLivre!T302)*$C$4))</f>
        <v>1261.1511578714683</v>
      </c>
      <c r="V305" s="2">
        <f>(U305*EXP($C$3-($C$4^2)/2+NORMSINV(AleatLivre!U302)*$C$4))</f>
        <v>1389.4640683946393</v>
      </c>
    </row>
    <row r="306" spans="1:22" x14ac:dyDescent="0.25">
      <c r="A306">
        <v>301</v>
      </c>
      <c r="B306" s="2">
        <f>Plan1!$B$9</f>
        <v>500</v>
      </c>
      <c r="C306" s="2">
        <f>(B306*EXP($C$3-($C$4^2)/2+NORMSINV(AleatLivre!B303)*$C$4))</f>
        <v>522.43565743183967</v>
      </c>
      <c r="D306" s="2">
        <f>(C306*EXP($C$3-($C$4^2)/2+NORMSINV(AleatLivre!C303)*$C$4))</f>
        <v>533.87225868549103</v>
      </c>
      <c r="E306" s="2">
        <f>(D306*EXP($C$3-($C$4^2)/2+NORMSINV(AleatLivre!D303)*$C$4))</f>
        <v>572.71307074543881</v>
      </c>
      <c r="F306" s="2">
        <f>(E306*EXP($C$3-($C$4^2)/2+NORMSINV(AleatLivre!E303)*$C$4))</f>
        <v>616.83970546394164</v>
      </c>
      <c r="G306" s="2">
        <f>(F306*EXP($C$3-($C$4^2)/2+NORMSINV(AleatLivre!F303)*$C$4))</f>
        <v>655.3314243283354</v>
      </c>
      <c r="H306" s="2">
        <f>(G306*EXP($C$3-($C$4^2)/2+NORMSINV(AleatLivre!G303)*$C$4))</f>
        <v>665.96734854767271</v>
      </c>
      <c r="I306" s="2">
        <f>(H306*EXP($C$3-($C$4^2)/2+NORMSINV(AleatLivre!H303)*$C$4))</f>
        <v>719.63462345537494</v>
      </c>
      <c r="J306" s="2">
        <f>(I306*EXP($C$3-($C$4^2)/2+NORMSINV(AleatLivre!I303)*$C$4))</f>
        <v>761.41814230807279</v>
      </c>
      <c r="K306" s="2">
        <f>(J306*EXP($C$3-($C$4^2)/2+NORMSINV(AleatLivre!J303)*$C$4))</f>
        <v>792.31636659064429</v>
      </c>
      <c r="L306" s="2">
        <f>(K306*EXP($C$3-($C$4^2)/2+NORMSINV(AleatLivre!K303)*$C$4))</f>
        <v>833.17024595201963</v>
      </c>
      <c r="M306" s="2">
        <f>(L306*EXP($C$3-($C$4^2)/2+NORMSINV(AleatLivre!L303)*$C$4))</f>
        <v>885.78946714534004</v>
      </c>
      <c r="N306" s="2">
        <f>(M306*EXP($C$3-($C$4^2)/2+NORMSINV(AleatLivre!M303)*$C$4))</f>
        <v>901.95759188764669</v>
      </c>
      <c r="O306" s="2">
        <f>(N306*EXP($C$3-($C$4^2)/2+NORMSINV(AleatLivre!N303)*$C$4))</f>
        <v>923.7025381219247</v>
      </c>
      <c r="P306" s="2">
        <f>(O306*EXP($C$3-($C$4^2)/2+NORMSINV(AleatLivre!O303)*$C$4))</f>
        <v>986.91537428050026</v>
      </c>
      <c r="Q306" s="2">
        <f>(P306*EXP($C$3-($C$4^2)/2+NORMSINV(AleatLivre!P303)*$C$4))</f>
        <v>1032.3656954190665</v>
      </c>
      <c r="R306" s="2">
        <f>(Q306*EXP($C$3-($C$4^2)/2+NORMSINV(AleatLivre!Q303)*$C$4))</f>
        <v>1069.3668214863203</v>
      </c>
      <c r="S306" s="2">
        <f>(R306*EXP($C$3-($C$4^2)/2+NORMSINV(AleatLivre!R303)*$C$4))</f>
        <v>1115.108021005829</v>
      </c>
      <c r="T306" s="2">
        <f>(S306*EXP($C$3-($C$4^2)/2+NORMSINV(AleatLivre!S303)*$C$4))</f>
        <v>1186.0969147620849</v>
      </c>
      <c r="U306" s="2">
        <f>(T306*EXP($C$3-($C$4^2)/2+NORMSINV(AleatLivre!T303)*$C$4))</f>
        <v>1174.2529349914962</v>
      </c>
      <c r="V306" s="2">
        <f>(U306*EXP($C$3-($C$4^2)/2+NORMSINV(AleatLivre!U303)*$C$4))</f>
        <v>1276.5367708008071</v>
      </c>
    </row>
    <row r="307" spans="1:22" x14ac:dyDescent="0.25">
      <c r="A307">
        <v>302</v>
      </c>
      <c r="B307" s="2">
        <f>Plan1!$B$9</f>
        <v>500</v>
      </c>
      <c r="C307" s="2">
        <f>(B307*EXP($C$3-($C$4^2)/2+NORMSINV(AleatLivre!B304)*$C$4))</f>
        <v>531.98020097328128</v>
      </c>
      <c r="D307" s="2">
        <f>(C307*EXP($C$3-($C$4^2)/2+NORMSINV(AleatLivre!C304)*$C$4))</f>
        <v>573.4277960221898</v>
      </c>
      <c r="E307" s="2">
        <f>(D307*EXP($C$3-($C$4^2)/2+NORMSINV(AleatLivre!D304)*$C$4))</f>
        <v>598.72264373081305</v>
      </c>
      <c r="F307" s="2">
        <f>(E307*EXP($C$3-($C$4^2)/2+NORMSINV(AleatLivre!E304)*$C$4))</f>
        <v>625.23523112306054</v>
      </c>
      <c r="G307" s="2">
        <f>(F307*EXP($C$3-($C$4^2)/2+NORMSINV(AleatLivre!F304)*$C$4))</f>
        <v>645.4421353775956</v>
      </c>
      <c r="H307" s="2">
        <f>(G307*EXP($C$3-($C$4^2)/2+NORMSINV(AleatLivre!G304)*$C$4))</f>
        <v>682.95591805237939</v>
      </c>
      <c r="I307" s="2">
        <f>(H307*EXP($C$3-($C$4^2)/2+NORMSINV(AleatLivre!H304)*$C$4))</f>
        <v>735.77759339784473</v>
      </c>
      <c r="J307" s="2">
        <f>(I307*EXP($C$3-($C$4^2)/2+NORMSINV(AleatLivre!I304)*$C$4))</f>
        <v>769.01014347919886</v>
      </c>
      <c r="K307" s="2">
        <f>(J307*EXP($C$3-($C$4^2)/2+NORMSINV(AleatLivre!J304)*$C$4))</f>
        <v>815.17012887109615</v>
      </c>
      <c r="L307" s="2">
        <f>(K307*EXP($C$3-($C$4^2)/2+NORMSINV(AleatLivre!K304)*$C$4))</f>
        <v>893.12401660803084</v>
      </c>
      <c r="M307" s="2">
        <f>(L307*EXP($C$3-($C$4^2)/2+NORMSINV(AleatLivre!L304)*$C$4))</f>
        <v>935.41780328273171</v>
      </c>
      <c r="N307" s="2">
        <f>(M307*EXP($C$3-($C$4^2)/2+NORMSINV(AleatLivre!M304)*$C$4))</f>
        <v>975.49164358705104</v>
      </c>
      <c r="O307" s="2">
        <f>(N307*EXP($C$3-($C$4^2)/2+NORMSINV(AleatLivre!N304)*$C$4))</f>
        <v>996.14091874213989</v>
      </c>
      <c r="P307" s="2">
        <f>(O307*EXP($C$3-($C$4^2)/2+NORMSINV(AleatLivre!O304)*$C$4))</f>
        <v>1040.3817442905829</v>
      </c>
      <c r="Q307" s="2">
        <f>(P307*EXP($C$3-($C$4^2)/2+NORMSINV(AleatLivre!P304)*$C$4))</f>
        <v>1072.8166124566965</v>
      </c>
      <c r="R307" s="2">
        <f>(Q307*EXP($C$3-($C$4^2)/2+NORMSINV(AleatLivre!Q304)*$C$4))</f>
        <v>1132.4226920330304</v>
      </c>
      <c r="S307" s="2">
        <f>(R307*EXP($C$3-($C$4^2)/2+NORMSINV(AleatLivre!R304)*$C$4))</f>
        <v>1165.8446067856808</v>
      </c>
      <c r="T307" s="2">
        <f>(S307*EXP($C$3-($C$4^2)/2+NORMSINV(AleatLivre!S304)*$C$4))</f>
        <v>1232.8348713547382</v>
      </c>
      <c r="U307" s="2">
        <f>(T307*EXP($C$3-($C$4^2)/2+NORMSINV(AleatLivre!T304)*$C$4))</f>
        <v>1312.47271825198</v>
      </c>
      <c r="V307" s="2">
        <f>(U307*EXP($C$3-($C$4^2)/2+NORMSINV(AleatLivre!U304)*$C$4))</f>
        <v>1422.5724620346464</v>
      </c>
    </row>
    <row r="308" spans="1:22" x14ac:dyDescent="0.25">
      <c r="A308">
        <v>303</v>
      </c>
      <c r="B308" s="2">
        <f>Plan1!$B$9</f>
        <v>500</v>
      </c>
      <c r="C308" s="2">
        <f>(B308*EXP($C$3-($C$4^2)/2+NORMSINV(AleatLivre!B305)*$C$4))</f>
        <v>510.93880634209654</v>
      </c>
      <c r="D308" s="2">
        <f>(C308*EXP($C$3-($C$4^2)/2+NORMSINV(AleatLivre!C305)*$C$4))</f>
        <v>537.38638828452565</v>
      </c>
      <c r="E308" s="2">
        <f>(D308*EXP($C$3-($C$4^2)/2+NORMSINV(AleatLivre!D305)*$C$4))</f>
        <v>553.16648490322575</v>
      </c>
      <c r="F308" s="2">
        <f>(E308*EXP($C$3-($C$4^2)/2+NORMSINV(AleatLivre!E305)*$C$4))</f>
        <v>596.5808318919901</v>
      </c>
      <c r="G308" s="2">
        <f>(F308*EXP($C$3-($C$4^2)/2+NORMSINV(AleatLivre!F305)*$C$4))</f>
        <v>628.58615256414089</v>
      </c>
      <c r="H308" s="2">
        <f>(G308*EXP($C$3-($C$4^2)/2+NORMSINV(AleatLivre!G305)*$C$4))</f>
        <v>685.8950593698122</v>
      </c>
      <c r="I308" s="2">
        <f>(H308*EXP($C$3-($C$4^2)/2+NORMSINV(AleatLivre!H305)*$C$4))</f>
        <v>720.17950603343445</v>
      </c>
      <c r="J308" s="2">
        <f>(I308*EXP($C$3-($C$4^2)/2+NORMSINV(AleatLivre!I305)*$C$4))</f>
        <v>738.31771799243415</v>
      </c>
      <c r="K308" s="2">
        <f>(J308*EXP($C$3-($C$4^2)/2+NORMSINV(AleatLivre!J305)*$C$4))</f>
        <v>795.44349817410966</v>
      </c>
      <c r="L308" s="2">
        <f>(K308*EXP($C$3-($C$4^2)/2+NORMSINV(AleatLivre!K305)*$C$4))</f>
        <v>850.5273420370213</v>
      </c>
      <c r="M308" s="2">
        <f>(L308*EXP($C$3-($C$4^2)/2+NORMSINV(AleatLivre!L305)*$C$4))</f>
        <v>901.42920761745734</v>
      </c>
      <c r="N308" s="2">
        <f>(M308*EXP($C$3-($C$4^2)/2+NORMSINV(AleatLivre!M305)*$C$4))</f>
        <v>923.9710107417543</v>
      </c>
      <c r="O308" s="2">
        <f>(N308*EXP($C$3-($C$4^2)/2+NORMSINV(AleatLivre!N305)*$C$4))</f>
        <v>976.80149559067593</v>
      </c>
      <c r="P308" s="2">
        <f>(O308*EXP($C$3-($C$4^2)/2+NORMSINV(AleatLivre!O305)*$C$4))</f>
        <v>1020.7094274620786</v>
      </c>
      <c r="Q308" s="2">
        <f>(P308*EXP($C$3-($C$4^2)/2+NORMSINV(AleatLivre!P305)*$C$4))</f>
        <v>1047.0075282312873</v>
      </c>
      <c r="R308" s="2">
        <f>(Q308*EXP($C$3-($C$4^2)/2+NORMSINV(AleatLivre!Q305)*$C$4))</f>
        <v>1095.4240687233801</v>
      </c>
      <c r="S308" s="2">
        <f>(R308*EXP($C$3-($C$4^2)/2+NORMSINV(AleatLivre!R305)*$C$4))</f>
        <v>1178.4116261536976</v>
      </c>
      <c r="T308" s="2">
        <f>(S308*EXP($C$3-($C$4^2)/2+NORMSINV(AleatLivre!S305)*$C$4))</f>
        <v>1217.0911421746343</v>
      </c>
      <c r="U308" s="2">
        <f>(T308*EXP($C$3-($C$4^2)/2+NORMSINV(AleatLivre!T305)*$C$4))</f>
        <v>1232.0945008779706</v>
      </c>
      <c r="V308" s="2">
        <f>(U308*EXP($C$3-($C$4^2)/2+NORMSINV(AleatLivre!U305)*$C$4))</f>
        <v>1311.0607006721038</v>
      </c>
    </row>
    <row r="309" spans="1:22" x14ac:dyDescent="0.25">
      <c r="A309">
        <v>304</v>
      </c>
      <c r="B309" s="2">
        <f>Plan1!$B$9</f>
        <v>500</v>
      </c>
      <c r="C309" s="2">
        <f>(B309*EXP($C$3-($C$4^2)/2+NORMSINV(AleatLivre!B306)*$C$4))</f>
        <v>523.74738583923704</v>
      </c>
      <c r="D309" s="2">
        <f>(C309*EXP($C$3-($C$4^2)/2+NORMSINV(AleatLivre!C306)*$C$4))</f>
        <v>549.94477554196249</v>
      </c>
      <c r="E309" s="2">
        <f>(D309*EXP($C$3-($C$4^2)/2+NORMSINV(AleatLivre!D306)*$C$4))</f>
        <v>586.85174020275394</v>
      </c>
      <c r="F309" s="2">
        <f>(E309*EXP($C$3-($C$4^2)/2+NORMSINV(AleatLivre!E306)*$C$4))</f>
        <v>615.86820539210782</v>
      </c>
      <c r="G309" s="2">
        <f>(F309*EXP($C$3-($C$4^2)/2+NORMSINV(AleatLivre!F306)*$C$4))</f>
        <v>642.15240653725527</v>
      </c>
      <c r="H309" s="2">
        <f>(G309*EXP($C$3-($C$4^2)/2+NORMSINV(AleatLivre!G306)*$C$4))</f>
        <v>662.75374103634067</v>
      </c>
      <c r="I309" s="2">
        <f>(H309*EXP($C$3-($C$4^2)/2+NORMSINV(AleatLivre!H306)*$C$4))</f>
        <v>713.09733629658035</v>
      </c>
      <c r="J309" s="2">
        <f>(I309*EXP($C$3-($C$4^2)/2+NORMSINV(AleatLivre!I306)*$C$4))</f>
        <v>733.41152451044513</v>
      </c>
      <c r="K309" s="2">
        <f>(J309*EXP($C$3-($C$4^2)/2+NORMSINV(AleatLivre!J306)*$C$4))</f>
        <v>769.18181840493253</v>
      </c>
      <c r="L309" s="2">
        <f>(K309*EXP($C$3-($C$4^2)/2+NORMSINV(AleatLivre!K306)*$C$4))</f>
        <v>795.76118312412257</v>
      </c>
      <c r="M309" s="2">
        <f>(L309*EXP($C$3-($C$4^2)/2+NORMSINV(AleatLivre!L306)*$C$4))</f>
        <v>831.11596540196058</v>
      </c>
      <c r="N309" s="2">
        <f>(M309*EXP($C$3-($C$4^2)/2+NORMSINV(AleatLivre!M306)*$C$4))</f>
        <v>848.4458285887323</v>
      </c>
      <c r="O309" s="2">
        <f>(N309*EXP($C$3-($C$4^2)/2+NORMSINV(AleatLivre!N306)*$C$4))</f>
        <v>905.07338064937176</v>
      </c>
      <c r="P309" s="2">
        <f>(O309*EXP($C$3-($C$4^2)/2+NORMSINV(AleatLivre!O306)*$C$4))</f>
        <v>957.94545861369568</v>
      </c>
      <c r="Q309" s="2">
        <f>(P309*EXP($C$3-($C$4^2)/2+NORMSINV(AleatLivre!P306)*$C$4))</f>
        <v>998.34947883173356</v>
      </c>
      <c r="R309" s="2">
        <f>(Q309*EXP($C$3-($C$4^2)/2+NORMSINV(AleatLivre!Q306)*$C$4))</f>
        <v>1025.5490181077403</v>
      </c>
      <c r="S309" s="2">
        <f>(R309*EXP($C$3-($C$4^2)/2+NORMSINV(AleatLivre!R306)*$C$4))</f>
        <v>1091.6242476723344</v>
      </c>
      <c r="T309" s="2">
        <f>(S309*EXP($C$3-($C$4^2)/2+NORMSINV(AleatLivre!S306)*$C$4))</f>
        <v>1118.785589604608</v>
      </c>
      <c r="U309" s="2">
        <f>(T309*EXP($C$3-($C$4^2)/2+NORMSINV(AleatLivre!T306)*$C$4))</f>
        <v>1145.2321280221427</v>
      </c>
      <c r="V309" s="2">
        <f>(U309*EXP($C$3-($C$4^2)/2+NORMSINV(AleatLivre!U306)*$C$4))</f>
        <v>1191.9562880285775</v>
      </c>
    </row>
    <row r="310" spans="1:22" x14ac:dyDescent="0.25">
      <c r="A310">
        <v>305</v>
      </c>
      <c r="B310" s="2">
        <f>Plan1!$B$9</f>
        <v>500</v>
      </c>
      <c r="C310" s="2">
        <f>(B310*EXP($C$3-($C$4^2)/2+NORMSINV(AleatLivre!B307)*$C$4))</f>
        <v>520.87770309211908</v>
      </c>
      <c r="D310" s="2">
        <f>(C310*EXP($C$3-($C$4^2)/2+NORMSINV(AleatLivre!C307)*$C$4))</f>
        <v>560.8719683459617</v>
      </c>
      <c r="E310" s="2">
        <f>(D310*EXP($C$3-($C$4^2)/2+NORMSINV(AleatLivre!D307)*$C$4))</f>
        <v>611.38363475289736</v>
      </c>
      <c r="F310" s="2">
        <f>(E310*EXP($C$3-($C$4^2)/2+NORMSINV(AleatLivre!E307)*$C$4))</f>
        <v>653.62193989416619</v>
      </c>
      <c r="G310" s="2">
        <f>(F310*EXP($C$3-($C$4^2)/2+NORMSINV(AleatLivre!F307)*$C$4))</f>
        <v>698.15379876528482</v>
      </c>
      <c r="H310" s="2">
        <f>(G310*EXP($C$3-($C$4^2)/2+NORMSINV(AleatLivre!G307)*$C$4))</f>
        <v>737.70743253442595</v>
      </c>
      <c r="I310" s="2">
        <f>(H310*EXP($C$3-($C$4^2)/2+NORMSINV(AleatLivre!H307)*$C$4))</f>
        <v>760.50235570332131</v>
      </c>
      <c r="J310" s="2">
        <f>(I310*EXP($C$3-($C$4^2)/2+NORMSINV(AleatLivre!I307)*$C$4))</f>
        <v>807.82813397550171</v>
      </c>
      <c r="K310" s="2">
        <f>(J310*EXP($C$3-($C$4^2)/2+NORMSINV(AleatLivre!J307)*$C$4))</f>
        <v>858.04638071004149</v>
      </c>
      <c r="L310" s="2">
        <f>(K310*EXP($C$3-($C$4^2)/2+NORMSINV(AleatLivre!K307)*$C$4))</f>
        <v>907.67569198624562</v>
      </c>
      <c r="M310" s="2">
        <f>(L310*EXP($C$3-($C$4^2)/2+NORMSINV(AleatLivre!L307)*$C$4))</f>
        <v>968.3041612334091</v>
      </c>
      <c r="N310" s="2">
        <f>(M310*EXP($C$3-($C$4^2)/2+NORMSINV(AleatLivre!M307)*$C$4))</f>
        <v>1026.2726412825548</v>
      </c>
      <c r="O310" s="2">
        <f>(N310*EXP($C$3-($C$4^2)/2+NORMSINV(AleatLivre!N307)*$C$4))</f>
        <v>1093.4122618505737</v>
      </c>
      <c r="P310" s="2">
        <f>(O310*EXP($C$3-($C$4^2)/2+NORMSINV(AleatLivre!O307)*$C$4))</f>
        <v>1143.4441268190033</v>
      </c>
      <c r="Q310" s="2">
        <f>(P310*EXP($C$3-($C$4^2)/2+NORMSINV(AleatLivre!P307)*$C$4))</f>
        <v>1217.334966597366</v>
      </c>
      <c r="R310" s="2">
        <f>(Q310*EXP($C$3-($C$4^2)/2+NORMSINV(AleatLivre!Q307)*$C$4))</f>
        <v>1314.5045292676484</v>
      </c>
      <c r="S310" s="2">
        <f>(R310*EXP($C$3-($C$4^2)/2+NORMSINV(AleatLivre!R307)*$C$4))</f>
        <v>1345.9511787695922</v>
      </c>
      <c r="T310" s="2">
        <f>(S310*EXP($C$3-($C$4^2)/2+NORMSINV(AleatLivre!S307)*$C$4))</f>
        <v>1405.9939194025503</v>
      </c>
      <c r="U310" s="2">
        <f>(T310*EXP($C$3-($C$4^2)/2+NORMSINV(AleatLivre!T307)*$C$4))</f>
        <v>1461.2502351102039</v>
      </c>
      <c r="V310" s="2">
        <f>(U310*EXP($C$3-($C$4^2)/2+NORMSINV(AleatLivre!U307)*$C$4))</f>
        <v>1540.2097686999291</v>
      </c>
    </row>
    <row r="311" spans="1:22" x14ac:dyDescent="0.25">
      <c r="A311">
        <v>306</v>
      </c>
      <c r="B311" s="2">
        <f>Plan1!$B$9</f>
        <v>500</v>
      </c>
      <c r="C311" s="2">
        <f>(B311*EXP($C$3-($C$4^2)/2+NORMSINV(AleatLivre!B308)*$C$4))</f>
        <v>538.25640998577683</v>
      </c>
      <c r="D311" s="2">
        <f>(C311*EXP($C$3-($C$4^2)/2+NORMSINV(AleatLivre!C308)*$C$4))</f>
        <v>575.22681694244125</v>
      </c>
      <c r="E311" s="2">
        <f>(D311*EXP($C$3-($C$4^2)/2+NORMSINV(AleatLivre!D308)*$C$4))</f>
        <v>592.18212824105808</v>
      </c>
      <c r="F311" s="2">
        <f>(E311*EXP($C$3-($C$4^2)/2+NORMSINV(AleatLivre!E308)*$C$4))</f>
        <v>614.57621550469969</v>
      </c>
      <c r="G311" s="2">
        <f>(F311*EXP($C$3-($C$4^2)/2+NORMSINV(AleatLivre!F308)*$C$4))</f>
        <v>648.29259670579813</v>
      </c>
      <c r="H311" s="2">
        <f>(G311*EXP($C$3-($C$4^2)/2+NORMSINV(AleatLivre!G308)*$C$4))</f>
        <v>663.57742361452176</v>
      </c>
      <c r="I311" s="2">
        <f>(H311*EXP($C$3-($C$4^2)/2+NORMSINV(AleatLivre!H308)*$C$4))</f>
        <v>717.28802794423768</v>
      </c>
      <c r="J311" s="2">
        <f>(I311*EXP($C$3-($C$4^2)/2+NORMSINV(AleatLivre!I308)*$C$4))</f>
        <v>753.45758962086506</v>
      </c>
      <c r="K311" s="2">
        <f>(J311*EXP($C$3-($C$4^2)/2+NORMSINV(AleatLivre!J308)*$C$4))</f>
        <v>807.08396482066212</v>
      </c>
      <c r="L311" s="2">
        <f>(K311*EXP($C$3-($C$4^2)/2+NORMSINV(AleatLivre!K308)*$C$4))</f>
        <v>853.77092974147683</v>
      </c>
      <c r="M311" s="2">
        <f>(L311*EXP($C$3-($C$4^2)/2+NORMSINV(AleatLivre!L308)*$C$4))</f>
        <v>913.1532389721699</v>
      </c>
      <c r="N311" s="2">
        <f>(M311*EXP($C$3-($C$4^2)/2+NORMSINV(AleatLivre!M308)*$C$4))</f>
        <v>941.67236738064003</v>
      </c>
      <c r="O311" s="2">
        <f>(N311*EXP($C$3-($C$4^2)/2+NORMSINV(AleatLivre!N308)*$C$4))</f>
        <v>976.99060605591626</v>
      </c>
      <c r="P311" s="2">
        <f>(O311*EXP($C$3-($C$4^2)/2+NORMSINV(AleatLivre!O308)*$C$4))</f>
        <v>1021.523965580308</v>
      </c>
      <c r="Q311" s="2">
        <f>(P311*EXP($C$3-($C$4^2)/2+NORMSINV(AleatLivre!P308)*$C$4))</f>
        <v>1055.1786118050293</v>
      </c>
      <c r="R311" s="2">
        <f>(Q311*EXP($C$3-($C$4^2)/2+NORMSINV(AleatLivre!Q308)*$C$4))</f>
        <v>1122.9439185189945</v>
      </c>
      <c r="S311" s="2">
        <f>(R311*EXP($C$3-($C$4^2)/2+NORMSINV(AleatLivre!R308)*$C$4))</f>
        <v>1193.1000928397195</v>
      </c>
      <c r="T311" s="2">
        <f>(S311*EXP($C$3-($C$4^2)/2+NORMSINV(AleatLivre!S308)*$C$4))</f>
        <v>1288.265638450888</v>
      </c>
      <c r="U311" s="2">
        <f>(T311*EXP($C$3-($C$4^2)/2+NORMSINV(AleatLivre!T308)*$C$4))</f>
        <v>1368.5411546129396</v>
      </c>
      <c r="V311" s="2">
        <f>(U311*EXP($C$3-($C$4^2)/2+NORMSINV(AleatLivre!U308)*$C$4))</f>
        <v>1421.8282780536881</v>
      </c>
    </row>
    <row r="312" spans="1:22" x14ac:dyDescent="0.25">
      <c r="A312">
        <v>307</v>
      </c>
      <c r="B312" s="2">
        <f>Plan1!$B$9</f>
        <v>500</v>
      </c>
      <c r="C312" s="2">
        <f>(B312*EXP($C$3-($C$4^2)/2+NORMSINV(AleatLivre!B309)*$C$4))</f>
        <v>521.84739511675195</v>
      </c>
      <c r="D312" s="2">
        <f>(C312*EXP($C$3-($C$4^2)/2+NORMSINV(AleatLivre!C309)*$C$4))</f>
        <v>568.14374705763987</v>
      </c>
      <c r="E312" s="2">
        <f>(D312*EXP($C$3-($C$4^2)/2+NORMSINV(AleatLivre!D309)*$C$4))</f>
        <v>604.1468148125897</v>
      </c>
      <c r="F312" s="2">
        <f>(E312*EXP($C$3-($C$4^2)/2+NORMSINV(AleatLivre!E309)*$C$4))</f>
        <v>649.1265368522935</v>
      </c>
      <c r="G312" s="2">
        <f>(F312*EXP($C$3-($C$4^2)/2+NORMSINV(AleatLivre!F309)*$C$4))</f>
        <v>695.71984997537652</v>
      </c>
      <c r="H312" s="2">
        <f>(G312*EXP($C$3-($C$4^2)/2+NORMSINV(AleatLivre!G309)*$C$4))</f>
        <v>710.44202451329465</v>
      </c>
      <c r="I312" s="2">
        <f>(H312*EXP($C$3-($C$4^2)/2+NORMSINV(AleatLivre!H309)*$C$4))</f>
        <v>787.69076692546093</v>
      </c>
      <c r="J312" s="2">
        <f>(I312*EXP($C$3-($C$4^2)/2+NORMSINV(AleatLivre!I309)*$C$4))</f>
        <v>827.49654441406767</v>
      </c>
      <c r="K312" s="2">
        <f>(J312*EXP($C$3-($C$4^2)/2+NORMSINV(AleatLivre!J309)*$C$4))</f>
        <v>888.73009108853012</v>
      </c>
      <c r="L312" s="2">
        <f>(K312*EXP($C$3-($C$4^2)/2+NORMSINV(AleatLivre!K309)*$C$4))</f>
        <v>944.46534056295013</v>
      </c>
      <c r="M312" s="2">
        <f>(L312*EXP($C$3-($C$4^2)/2+NORMSINV(AleatLivre!L309)*$C$4))</f>
        <v>1001.4388306844844</v>
      </c>
      <c r="N312" s="2">
        <f>(M312*EXP($C$3-($C$4^2)/2+NORMSINV(AleatLivre!M309)*$C$4))</f>
        <v>1041.9050993696862</v>
      </c>
      <c r="O312" s="2">
        <f>(N312*EXP($C$3-($C$4^2)/2+NORMSINV(AleatLivre!N309)*$C$4))</f>
        <v>1076.5506124326951</v>
      </c>
      <c r="P312" s="2">
        <f>(O312*EXP($C$3-($C$4^2)/2+NORMSINV(AleatLivre!O309)*$C$4))</f>
        <v>1131.925097894728</v>
      </c>
      <c r="Q312" s="2">
        <f>(P312*EXP($C$3-($C$4^2)/2+NORMSINV(AleatLivre!P309)*$C$4))</f>
        <v>1143.3835210324985</v>
      </c>
      <c r="R312" s="2">
        <f>(Q312*EXP($C$3-($C$4^2)/2+NORMSINV(AleatLivre!Q309)*$C$4))</f>
        <v>1181.1639936887057</v>
      </c>
      <c r="S312" s="2">
        <f>(R312*EXP($C$3-($C$4^2)/2+NORMSINV(AleatLivre!R309)*$C$4))</f>
        <v>1222.0690912187545</v>
      </c>
      <c r="T312" s="2">
        <f>(S312*EXP($C$3-($C$4^2)/2+NORMSINV(AleatLivre!S309)*$C$4))</f>
        <v>1326.1497666800719</v>
      </c>
      <c r="U312" s="2">
        <f>(T312*EXP($C$3-($C$4^2)/2+NORMSINV(AleatLivre!T309)*$C$4))</f>
        <v>1367.6280407888944</v>
      </c>
      <c r="V312" s="2">
        <f>(U312*EXP($C$3-($C$4^2)/2+NORMSINV(AleatLivre!U309)*$C$4))</f>
        <v>1432.4722981135412</v>
      </c>
    </row>
    <row r="313" spans="1:22" x14ac:dyDescent="0.25">
      <c r="A313">
        <v>308</v>
      </c>
      <c r="B313" s="2">
        <f>Plan1!$B$9</f>
        <v>500</v>
      </c>
      <c r="C313" s="2">
        <f>(B313*EXP($C$3-($C$4^2)/2+NORMSINV(AleatLivre!B310)*$C$4))</f>
        <v>516.56362800806608</v>
      </c>
      <c r="D313" s="2">
        <f>(C313*EXP($C$3-($C$4^2)/2+NORMSINV(AleatLivre!C310)*$C$4))</f>
        <v>544.33514831513514</v>
      </c>
      <c r="E313" s="2">
        <f>(D313*EXP($C$3-($C$4^2)/2+NORMSINV(AleatLivre!D310)*$C$4))</f>
        <v>602.5308943940139</v>
      </c>
      <c r="F313" s="2">
        <f>(E313*EXP($C$3-($C$4^2)/2+NORMSINV(AleatLivre!E310)*$C$4))</f>
        <v>623.47696568380013</v>
      </c>
      <c r="G313" s="2">
        <f>(F313*EXP($C$3-($C$4^2)/2+NORMSINV(AleatLivre!F310)*$C$4))</f>
        <v>669.21614455570364</v>
      </c>
      <c r="H313" s="2">
        <f>(G313*EXP($C$3-($C$4^2)/2+NORMSINV(AleatLivre!G310)*$C$4))</f>
        <v>678.74070928361652</v>
      </c>
      <c r="I313" s="2">
        <f>(H313*EXP($C$3-($C$4^2)/2+NORMSINV(AleatLivre!H310)*$C$4))</f>
        <v>704.43526198731377</v>
      </c>
      <c r="J313" s="2">
        <f>(I313*EXP($C$3-($C$4^2)/2+NORMSINV(AleatLivre!I310)*$C$4))</f>
        <v>733.46729982578711</v>
      </c>
      <c r="K313" s="2">
        <f>(J313*EXP($C$3-($C$4^2)/2+NORMSINV(AleatLivre!J310)*$C$4))</f>
        <v>754.28973718894201</v>
      </c>
      <c r="L313" s="2">
        <f>(K313*EXP($C$3-($C$4^2)/2+NORMSINV(AleatLivre!K310)*$C$4))</f>
        <v>806.64282622215478</v>
      </c>
      <c r="M313" s="2">
        <f>(L313*EXP($C$3-($C$4^2)/2+NORMSINV(AleatLivre!L310)*$C$4))</f>
        <v>828.91080302179228</v>
      </c>
      <c r="N313" s="2">
        <f>(M313*EXP($C$3-($C$4^2)/2+NORMSINV(AleatLivre!M310)*$C$4))</f>
        <v>883.41191712746365</v>
      </c>
      <c r="O313" s="2">
        <f>(N313*EXP($C$3-($C$4^2)/2+NORMSINV(AleatLivre!N310)*$C$4))</f>
        <v>885.63894147632902</v>
      </c>
      <c r="P313" s="2">
        <f>(O313*EXP($C$3-($C$4^2)/2+NORMSINV(AleatLivre!O310)*$C$4))</f>
        <v>938.63707619718866</v>
      </c>
      <c r="Q313" s="2">
        <f>(P313*EXP($C$3-($C$4^2)/2+NORMSINV(AleatLivre!P310)*$C$4))</f>
        <v>1008.3884192133447</v>
      </c>
      <c r="R313" s="2">
        <f>(Q313*EXP($C$3-($C$4^2)/2+NORMSINV(AleatLivre!Q310)*$C$4))</f>
        <v>1046.5496266253765</v>
      </c>
      <c r="S313" s="2">
        <f>(R313*EXP($C$3-($C$4^2)/2+NORMSINV(AleatLivre!R310)*$C$4))</f>
        <v>1080.0680021539918</v>
      </c>
      <c r="T313" s="2">
        <f>(S313*EXP($C$3-($C$4^2)/2+NORMSINV(AleatLivre!S310)*$C$4))</f>
        <v>1152.44210336641</v>
      </c>
      <c r="U313" s="2">
        <f>(T313*EXP($C$3-($C$4^2)/2+NORMSINV(AleatLivre!T310)*$C$4))</f>
        <v>1175.861224668914</v>
      </c>
      <c r="V313" s="2">
        <f>(U313*EXP($C$3-($C$4^2)/2+NORMSINV(AleatLivre!U310)*$C$4))</f>
        <v>1249.9390888561074</v>
      </c>
    </row>
    <row r="314" spans="1:22" x14ac:dyDescent="0.25">
      <c r="A314">
        <v>309</v>
      </c>
      <c r="B314" s="2">
        <f>Plan1!$B$9</f>
        <v>500</v>
      </c>
      <c r="C314" s="2">
        <f>(B314*EXP($C$3-($C$4^2)/2+NORMSINV(AleatLivre!B311)*$C$4))</f>
        <v>500.07447840424754</v>
      </c>
      <c r="D314" s="2">
        <f>(C314*EXP($C$3-($C$4^2)/2+NORMSINV(AleatLivre!C311)*$C$4))</f>
        <v>530.94768902262626</v>
      </c>
      <c r="E314" s="2">
        <f>(D314*EXP($C$3-($C$4^2)/2+NORMSINV(AleatLivre!D311)*$C$4))</f>
        <v>550.13790096061098</v>
      </c>
      <c r="F314" s="2">
        <f>(E314*EXP($C$3-($C$4^2)/2+NORMSINV(AleatLivre!E311)*$C$4))</f>
        <v>562.32085588363293</v>
      </c>
      <c r="G314" s="2">
        <f>(F314*EXP($C$3-($C$4^2)/2+NORMSINV(AleatLivre!F311)*$C$4))</f>
        <v>608.62252564026028</v>
      </c>
      <c r="H314" s="2">
        <f>(G314*EXP($C$3-($C$4^2)/2+NORMSINV(AleatLivre!G311)*$C$4))</f>
        <v>642.09086204289497</v>
      </c>
      <c r="I314" s="2">
        <f>(H314*EXP($C$3-($C$4^2)/2+NORMSINV(AleatLivre!H311)*$C$4))</f>
        <v>691.33761462882092</v>
      </c>
      <c r="J314" s="2">
        <f>(I314*EXP($C$3-($C$4^2)/2+NORMSINV(AleatLivre!I311)*$C$4))</f>
        <v>760.53057441545559</v>
      </c>
      <c r="K314" s="2">
        <f>(J314*EXP($C$3-($C$4^2)/2+NORMSINV(AleatLivre!J311)*$C$4))</f>
        <v>829.00831487225275</v>
      </c>
      <c r="L314" s="2">
        <f>(K314*EXP($C$3-($C$4^2)/2+NORMSINV(AleatLivre!K311)*$C$4))</f>
        <v>892.47497609592961</v>
      </c>
      <c r="M314" s="2">
        <f>(L314*EXP($C$3-($C$4^2)/2+NORMSINV(AleatLivre!L311)*$C$4))</f>
        <v>962.17506089583321</v>
      </c>
      <c r="N314" s="2">
        <f>(M314*EXP($C$3-($C$4^2)/2+NORMSINV(AleatLivre!M311)*$C$4))</f>
        <v>1033.3112009886866</v>
      </c>
      <c r="O314" s="2">
        <f>(N314*EXP($C$3-($C$4^2)/2+NORMSINV(AleatLivre!N311)*$C$4))</f>
        <v>1101.420877222816</v>
      </c>
      <c r="P314" s="2">
        <f>(O314*EXP($C$3-($C$4^2)/2+NORMSINV(AleatLivre!O311)*$C$4))</f>
        <v>1186.8721913313757</v>
      </c>
      <c r="Q314" s="2">
        <f>(P314*EXP($C$3-($C$4^2)/2+NORMSINV(AleatLivre!P311)*$C$4))</f>
        <v>1245.492775562911</v>
      </c>
      <c r="R314" s="2">
        <f>(Q314*EXP($C$3-($C$4^2)/2+NORMSINV(AleatLivre!Q311)*$C$4))</f>
        <v>1347.2938537056716</v>
      </c>
      <c r="S314" s="2">
        <f>(R314*EXP($C$3-($C$4^2)/2+NORMSINV(AleatLivre!R311)*$C$4))</f>
        <v>1369.717009932019</v>
      </c>
      <c r="T314" s="2">
        <f>(S314*EXP($C$3-($C$4^2)/2+NORMSINV(AleatLivre!S311)*$C$4))</f>
        <v>1466.8102491328491</v>
      </c>
      <c r="U314" s="2">
        <f>(T314*EXP($C$3-($C$4^2)/2+NORMSINV(AleatLivre!T311)*$C$4))</f>
        <v>1558.7047025963152</v>
      </c>
      <c r="V314" s="2">
        <f>(U314*EXP($C$3-($C$4^2)/2+NORMSINV(AleatLivre!U311)*$C$4))</f>
        <v>1609.0065075527157</v>
      </c>
    </row>
    <row r="315" spans="1:22" x14ac:dyDescent="0.25">
      <c r="A315">
        <v>310</v>
      </c>
      <c r="B315" s="2">
        <f>Plan1!$B$9</f>
        <v>500</v>
      </c>
      <c r="C315" s="2">
        <f>(B315*EXP($C$3-($C$4^2)/2+NORMSINV(AleatLivre!B312)*$C$4))</f>
        <v>521.12669889774179</v>
      </c>
      <c r="D315" s="2">
        <f>(C315*EXP($C$3-($C$4^2)/2+NORMSINV(AleatLivre!C312)*$C$4))</f>
        <v>548.35632066076232</v>
      </c>
      <c r="E315" s="2">
        <f>(D315*EXP($C$3-($C$4^2)/2+NORMSINV(AleatLivre!D312)*$C$4))</f>
        <v>564.58846616614767</v>
      </c>
      <c r="F315" s="2">
        <f>(E315*EXP($C$3-($C$4^2)/2+NORMSINV(AleatLivre!E312)*$C$4))</f>
        <v>611.31771192490964</v>
      </c>
      <c r="G315" s="2">
        <f>(F315*EXP($C$3-($C$4^2)/2+NORMSINV(AleatLivre!F312)*$C$4))</f>
        <v>645.11031993862741</v>
      </c>
      <c r="H315" s="2">
        <f>(G315*EXP($C$3-($C$4^2)/2+NORMSINV(AleatLivre!G312)*$C$4))</f>
        <v>687.30625095660741</v>
      </c>
      <c r="I315" s="2">
        <f>(H315*EXP($C$3-($C$4^2)/2+NORMSINV(AleatLivre!H312)*$C$4))</f>
        <v>741.06893294410622</v>
      </c>
      <c r="J315" s="2">
        <f>(I315*EXP($C$3-($C$4^2)/2+NORMSINV(AleatLivre!I312)*$C$4))</f>
        <v>752.01347860526073</v>
      </c>
      <c r="K315" s="2">
        <f>(J315*EXP($C$3-($C$4^2)/2+NORMSINV(AleatLivre!J312)*$C$4))</f>
        <v>808.888048033058</v>
      </c>
      <c r="L315" s="2">
        <f>(K315*EXP($C$3-($C$4^2)/2+NORMSINV(AleatLivre!K312)*$C$4))</f>
        <v>881.73750209195487</v>
      </c>
      <c r="M315" s="2">
        <f>(L315*EXP($C$3-($C$4^2)/2+NORMSINV(AleatLivre!L312)*$C$4))</f>
        <v>920.55010629213871</v>
      </c>
      <c r="N315" s="2">
        <f>(M315*EXP($C$3-($C$4^2)/2+NORMSINV(AleatLivre!M312)*$C$4))</f>
        <v>948.15985322591337</v>
      </c>
      <c r="O315" s="2">
        <f>(N315*EXP($C$3-($C$4^2)/2+NORMSINV(AleatLivre!N312)*$C$4))</f>
        <v>946.44077526324111</v>
      </c>
      <c r="P315" s="2">
        <f>(O315*EXP($C$3-($C$4^2)/2+NORMSINV(AleatLivre!O312)*$C$4))</f>
        <v>974.47222927434711</v>
      </c>
      <c r="Q315" s="2">
        <f>(P315*EXP($C$3-($C$4^2)/2+NORMSINV(AleatLivre!P312)*$C$4))</f>
        <v>1036.6236556384522</v>
      </c>
      <c r="R315" s="2">
        <f>(Q315*EXP($C$3-($C$4^2)/2+NORMSINV(AleatLivre!Q312)*$C$4))</f>
        <v>1074.6378984724831</v>
      </c>
      <c r="S315" s="2">
        <f>(R315*EXP($C$3-($C$4^2)/2+NORMSINV(AleatLivre!R312)*$C$4))</f>
        <v>1108.1136476053439</v>
      </c>
      <c r="T315" s="2">
        <f>(S315*EXP($C$3-($C$4^2)/2+NORMSINV(AleatLivre!S312)*$C$4))</f>
        <v>1203.950584400739</v>
      </c>
      <c r="U315" s="2">
        <f>(T315*EXP($C$3-($C$4^2)/2+NORMSINV(AleatLivre!T312)*$C$4))</f>
        <v>1287.5969229798002</v>
      </c>
      <c r="V315" s="2">
        <f>(U315*EXP($C$3-($C$4^2)/2+NORMSINV(AleatLivre!U312)*$C$4))</f>
        <v>1358.7849029919325</v>
      </c>
    </row>
    <row r="316" spans="1:22" x14ac:dyDescent="0.25">
      <c r="A316">
        <v>311</v>
      </c>
      <c r="B316" s="2">
        <f>Plan1!$B$9</f>
        <v>500</v>
      </c>
      <c r="C316" s="2">
        <f>(B316*EXP($C$3-($C$4^2)/2+NORMSINV(AleatLivre!B313)*$C$4))</f>
        <v>527.40775204662668</v>
      </c>
      <c r="D316" s="2">
        <f>(C316*EXP($C$3-($C$4^2)/2+NORMSINV(AleatLivre!C313)*$C$4))</f>
        <v>572.4931822542693</v>
      </c>
      <c r="E316" s="2">
        <f>(D316*EXP($C$3-($C$4^2)/2+NORMSINV(AleatLivre!D313)*$C$4))</f>
        <v>591.60561259624308</v>
      </c>
      <c r="F316" s="2">
        <f>(E316*EXP($C$3-($C$4^2)/2+NORMSINV(AleatLivre!E313)*$C$4))</f>
        <v>615.59446242890294</v>
      </c>
      <c r="G316" s="2">
        <f>(F316*EXP($C$3-($C$4^2)/2+NORMSINV(AleatLivre!F313)*$C$4))</f>
        <v>655.09248570725094</v>
      </c>
      <c r="H316" s="2">
        <f>(G316*EXP($C$3-($C$4^2)/2+NORMSINV(AleatLivre!G313)*$C$4))</f>
        <v>676.52817197210675</v>
      </c>
      <c r="I316" s="2">
        <f>(H316*EXP($C$3-($C$4^2)/2+NORMSINV(AleatLivre!H313)*$C$4))</f>
        <v>707.8228442616446</v>
      </c>
      <c r="J316" s="2">
        <f>(I316*EXP($C$3-($C$4^2)/2+NORMSINV(AleatLivre!I313)*$C$4))</f>
        <v>731.18918417037992</v>
      </c>
      <c r="K316" s="2">
        <f>(J316*EXP($C$3-($C$4^2)/2+NORMSINV(AleatLivre!J313)*$C$4))</f>
        <v>746.91578471394075</v>
      </c>
      <c r="L316" s="2">
        <f>(K316*EXP($C$3-($C$4^2)/2+NORMSINV(AleatLivre!K313)*$C$4))</f>
        <v>764.35834101845421</v>
      </c>
      <c r="M316" s="2">
        <f>(L316*EXP($C$3-($C$4^2)/2+NORMSINV(AleatLivre!L313)*$C$4))</f>
        <v>801.51564432727139</v>
      </c>
      <c r="N316" s="2">
        <f>(M316*EXP($C$3-($C$4^2)/2+NORMSINV(AleatLivre!M313)*$C$4))</f>
        <v>863.43628496410383</v>
      </c>
      <c r="O316" s="2">
        <f>(N316*EXP($C$3-($C$4^2)/2+NORMSINV(AleatLivre!N313)*$C$4))</f>
        <v>927.15911157737139</v>
      </c>
      <c r="P316" s="2">
        <f>(O316*EXP($C$3-($C$4^2)/2+NORMSINV(AleatLivre!O313)*$C$4))</f>
        <v>986.57234894105943</v>
      </c>
      <c r="Q316" s="2">
        <f>(P316*EXP($C$3-($C$4^2)/2+NORMSINV(AleatLivre!P313)*$C$4))</f>
        <v>1017.685399847942</v>
      </c>
      <c r="R316" s="2">
        <f>(Q316*EXP($C$3-($C$4^2)/2+NORMSINV(AleatLivre!Q313)*$C$4))</f>
        <v>1091.0208120611021</v>
      </c>
      <c r="S316" s="2">
        <f>(R316*EXP($C$3-($C$4^2)/2+NORMSINV(AleatLivre!R313)*$C$4))</f>
        <v>1178.3493556850854</v>
      </c>
      <c r="T316" s="2">
        <f>(S316*EXP($C$3-($C$4^2)/2+NORMSINV(AleatLivre!S313)*$C$4))</f>
        <v>1193.7481046344194</v>
      </c>
      <c r="U316" s="2">
        <f>(T316*EXP($C$3-($C$4^2)/2+NORMSINV(AleatLivre!T313)*$C$4))</f>
        <v>1254.2773775399212</v>
      </c>
      <c r="V316" s="2">
        <f>(U316*EXP($C$3-($C$4^2)/2+NORMSINV(AleatLivre!U313)*$C$4))</f>
        <v>1288.4316542254201</v>
      </c>
    </row>
    <row r="317" spans="1:22" x14ac:dyDescent="0.25">
      <c r="A317">
        <v>312</v>
      </c>
      <c r="B317" s="2">
        <f>Plan1!$B$9</f>
        <v>500</v>
      </c>
      <c r="C317" s="2">
        <f>(B317*EXP($C$3-($C$4^2)/2+NORMSINV(AleatLivre!B314)*$C$4))</f>
        <v>512.71733523384933</v>
      </c>
      <c r="D317" s="2">
        <f>(C317*EXP($C$3-($C$4^2)/2+NORMSINV(AleatLivre!C314)*$C$4))</f>
        <v>541.59236591902845</v>
      </c>
      <c r="E317" s="2">
        <f>(D317*EXP($C$3-($C$4^2)/2+NORMSINV(AleatLivre!D314)*$C$4))</f>
        <v>568.06575968208142</v>
      </c>
      <c r="F317" s="2">
        <f>(E317*EXP($C$3-($C$4^2)/2+NORMSINV(AleatLivre!E314)*$C$4))</f>
        <v>601.77460939953255</v>
      </c>
      <c r="G317" s="2">
        <f>(F317*EXP($C$3-($C$4^2)/2+NORMSINV(AleatLivre!F314)*$C$4))</f>
        <v>627.19348558323964</v>
      </c>
      <c r="H317" s="2">
        <f>(G317*EXP($C$3-($C$4^2)/2+NORMSINV(AleatLivre!G314)*$C$4))</f>
        <v>638.87835243080622</v>
      </c>
      <c r="I317" s="2">
        <f>(H317*EXP($C$3-($C$4^2)/2+NORMSINV(AleatLivre!H314)*$C$4))</f>
        <v>674.87893684738867</v>
      </c>
      <c r="J317" s="2">
        <f>(I317*EXP($C$3-($C$4^2)/2+NORMSINV(AleatLivre!I314)*$C$4))</f>
        <v>736.54708292718624</v>
      </c>
      <c r="K317" s="2">
        <f>(J317*EXP($C$3-($C$4^2)/2+NORMSINV(AleatLivre!J314)*$C$4))</f>
        <v>774.43813068612997</v>
      </c>
      <c r="L317" s="2">
        <f>(K317*EXP($C$3-($C$4^2)/2+NORMSINV(AleatLivre!K314)*$C$4))</f>
        <v>813.84394506988917</v>
      </c>
      <c r="M317" s="2">
        <f>(L317*EXP($C$3-($C$4^2)/2+NORMSINV(AleatLivre!L314)*$C$4))</f>
        <v>863.17108283954713</v>
      </c>
      <c r="N317" s="2">
        <f>(M317*EXP($C$3-($C$4^2)/2+NORMSINV(AleatLivre!M314)*$C$4))</f>
        <v>922.61652942207741</v>
      </c>
      <c r="O317" s="2">
        <f>(N317*EXP($C$3-($C$4^2)/2+NORMSINV(AleatLivre!N314)*$C$4))</f>
        <v>989.05265102145825</v>
      </c>
      <c r="P317" s="2">
        <f>(O317*EXP($C$3-($C$4^2)/2+NORMSINV(AleatLivre!O314)*$C$4))</f>
        <v>1031.9381097728401</v>
      </c>
      <c r="Q317" s="2">
        <f>(P317*EXP($C$3-($C$4^2)/2+NORMSINV(AleatLivre!P314)*$C$4))</f>
        <v>1097.3157024949001</v>
      </c>
      <c r="R317" s="2">
        <f>(Q317*EXP($C$3-($C$4^2)/2+NORMSINV(AleatLivre!Q314)*$C$4))</f>
        <v>1135.5083304870022</v>
      </c>
      <c r="S317" s="2">
        <f>(R317*EXP($C$3-($C$4^2)/2+NORMSINV(AleatLivre!R314)*$C$4))</f>
        <v>1178.4374682787584</v>
      </c>
      <c r="T317" s="2">
        <f>(S317*EXP($C$3-($C$4^2)/2+NORMSINV(AleatLivre!S314)*$C$4))</f>
        <v>1235.2752695049851</v>
      </c>
      <c r="U317" s="2">
        <f>(T317*EXP($C$3-($C$4^2)/2+NORMSINV(AleatLivre!T314)*$C$4))</f>
        <v>1330.7657902782635</v>
      </c>
      <c r="V317" s="2">
        <f>(U317*EXP($C$3-($C$4^2)/2+NORMSINV(AleatLivre!U314)*$C$4))</f>
        <v>1439.4313686783414</v>
      </c>
    </row>
    <row r="318" spans="1:22" x14ac:dyDescent="0.25">
      <c r="A318">
        <v>313</v>
      </c>
      <c r="B318" s="2">
        <f>Plan1!$B$9</f>
        <v>500</v>
      </c>
      <c r="C318" s="2">
        <f>(B318*EXP($C$3-($C$4^2)/2+NORMSINV(AleatLivre!B315)*$C$4))</f>
        <v>503.0815880400088</v>
      </c>
      <c r="D318" s="2">
        <f>(C318*EXP($C$3-($C$4^2)/2+NORMSINV(AleatLivre!C315)*$C$4))</f>
        <v>541.74374388830825</v>
      </c>
      <c r="E318" s="2">
        <f>(D318*EXP($C$3-($C$4^2)/2+NORMSINV(AleatLivre!D315)*$C$4))</f>
        <v>575.04653337775255</v>
      </c>
      <c r="F318" s="2">
        <f>(E318*EXP($C$3-($C$4^2)/2+NORMSINV(AleatLivre!E315)*$C$4))</f>
        <v>618.42258327356228</v>
      </c>
      <c r="G318" s="2">
        <f>(F318*EXP($C$3-($C$4^2)/2+NORMSINV(AleatLivre!F315)*$C$4))</f>
        <v>665.60045768280929</v>
      </c>
      <c r="H318" s="2">
        <f>(G318*EXP($C$3-($C$4^2)/2+NORMSINV(AleatLivre!G315)*$C$4))</f>
        <v>692.36803763743853</v>
      </c>
      <c r="I318" s="2">
        <f>(H318*EXP($C$3-($C$4^2)/2+NORMSINV(AleatLivre!H315)*$C$4))</f>
        <v>724.63754133170687</v>
      </c>
      <c r="J318" s="2">
        <f>(I318*EXP($C$3-($C$4^2)/2+NORMSINV(AleatLivre!I315)*$C$4))</f>
        <v>761.24327554433</v>
      </c>
      <c r="K318" s="2">
        <f>(J318*EXP($C$3-($C$4^2)/2+NORMSINV(AleatLivre!J315)*$C$4))</f>
        <v>821.94810361263012</v>
      </c>
      <c r="L318" s="2">
        <f>(K318*EXP($C$3-($C$4^2)/2+NORMSINV(AleatLivre!K315)*$C$4))</f>
        <v>855.23428408139364</v>
      </c>
      <c r="M318" s="2">
        <f>(L318*EXP($C$3-($C$4^2)/2+NORMSINV(AleatLivre!L315)*$C$4))</f>
        <v>891.5228173432323</v>
      </c>
      <c r="N318" s="2">
        <f>(M318*EXP($C$3-($C$4^2)/2+NORMSINV(AleatLivre!M315)*$C$4))</f>
        <v>956.60077510688006</v>
      </c>
      <c r="O318" s="2">
        <f>(N318*EXP($C$3-($C$4^2)/2+NORMSINV(AleatLivre!N315)*$C$4))</f>
        <v>1022.1001460410081</v>
      </c>
      <c r="P318" s="2">
        <f>(O318*EXP($C$3-($C$4^2)/2+NORMSINV(AleatLivre!O315)*$C$4))</f>
        <v>1079.2502901705359</v>
      </c>
      <c r="Q318" s="2">
        <f>(P318*EXP($C$3-($C$4^2)/2+NORMSINV(AleatLivre!P315)*$C$4))</f>
        <v>1121.2033748657902</v>
      </c>
      <c r="R318" s="2">
        <f>(Q318*EXP($C$3-($C$4^2)/2+NORMSINV(AleatLivre!Q315)*$C$4))</f>
        <v>1239.765861473586</v>
      </c>
      <c r="S318" s="2">
        <f>(R318*EXP($C$3-($C$4^2)/2+NORMSINV(AleatLivre!R315)*$C$4))</f>
        <v>1255.7539361445802</v>
      </c>
      <c r="T318" s="2">
        <f>(S318*EXP($C$3-($C$4^2)/2+NORMSINV(AleatLivre!S315)*$C$4))</f>
        <v>1360.0837440973903</v>
      </c>
      <c r="U318" s="2">
        <f>(T318*EXP($C$3-($C$4^2)/2+NORMSINV(AleatLivre!T315)*$C$4))</f>
        <v>1422.1359912948653</v>
      </c>
      <c r="V318" s="2">
        <f>(U318*EXP($C$3-($C$4^2)/2+NORMSINV(AleatLivre!U315)*$C$4))</f>
        <v>1435.2814327251615</v>
      </c>
    </row>
    <row r="319" spans="1:22" x14ac:dyDescent="0.25">
      <c r="A319">
        <v>314</v>
      </c>
      <c r="B319" s="2">
        <f>Plan1!$B$9</f>
        <v>500</v>
      </c>
      <c r="C319" s="2">
        <f>(B319*EXP($C$3-($C$4^2)/2+NORMSINV(AleatLivre!B316)*$C$4))</f>
        <v>525.76900116685101</v>
      </c>
      <c r="D319" s="2">
        <f>(C319*EXP($C$3-($C$4^2)/2+NORMSINV(AleatLivre!C316)*$C$4))</f>
        <v>551.76526862297351</v>
      </c>
      <c r="E319" s="2">
        <f>(D319*EXP($C$3-($C$4^2)/2+NORMSINV(AleatLivre!D316)*$C$4))</f>
        <v>570.36497168170524</v>
      </c>
      <c r="F319" s="2">
        <f>(E319*EXP($C$3-($C$4^2)/2+NORMSINV(AleatLivre!E316)*$C$4))</f>
        <v>592.59206656383242</v>
      </c>
      <c r="G319" s="2">
        <f>(F319*EXP($C$3-($C$4^2)/2+NORMSINV(AleatLivre!F316)*$C$4))</f>
        <v>635.34651731836391</v>
      </c>
      <c r="H319" s="2">
        <f>(G319*EXP($C$3-($C$4^2)/2+NORMSINV(AleatLivre!G316)*$C$4))</f>
        <v>671.77877501371336</v>
      </c>
      <c r="I319" s="2">
        <f>(H319*EXP($C$3-($C$4^2)/2+NORMSINV(AleatLivre!H316)*$C$4))</f>
        <v>720.96158253079511</v>
      </c>
      <c r="J319" s="2">
        <f>(I319*EXP($C$3-($C$4^2)/2+NORMSINV(AleatLivre!I316)*$C$4))</f>
        <v>793.93030826333063</v>
      </c>
      <c r="K319" s="2">
        <f>(J319*EXP($C$3-($C$4^2)/2+NORMSINV(AleatLivre!J316)*$C$4))</f>
        <v>859.97753284489147</v>
      </c>
      <c r="L319" s="2">
        <f>(K319*EXP($C$3-($C$4^2)/2+NORMSINV(AleatLivre!K316)*$C$4))</f>
        <v>886.36331634394674</v>
      </c>
      <c r="M319" s="2">
        <f>(L319*EXP($C$3-($C$4^2)/2+NORMSINV(AleatLivre!L316)*$C$4))</f>
        <v>942.85009816605157</v>
      </c>
      <c r="N319" s="2">
        <f>(M319*EXP($C$3-($C$4^2)/2+NORMSINV(AleatLivre!M316)*$C$4))</f>
        <v>994.03971705794243</v>
      </c>
      <c r="O319" s="2">
        <f>(N319*EXP($C$3-($C$4^2)/2+NORMSINV(AleatLivre!N316)*$C$4))</f>
        <v>1071.2064365407823</v>
      </c>
      <c r="P319" s="2">
        <f>(O319*EXP($C$3-($C$4^2)/2+NORMSINV(AleatLivre!O316)*$C$4))</f>
        <v>1114.6538301486619</v>
      </c>
      <c r="Q319" s="2">
        <f>(P319*EXP($C$3-($C$4^2)/2+NORMSINV(AleatLivre!P316)*$C$4))</f>
        <v>1211.1391554844402</v>
      </c>
      <c r="R319" s="2">
        <f>(Q319*EXP($C$3-($C$4^2)/2+NORMSINV(AleatLivre!Q316)*$C$4))</f>
        <v>1243.105623661231</v>
      </c>
      <c r="S319" s="2">
        <f>(R319*EXP($C$3-($C$4^2)/2+NORMSINV(AleatLivre!R316)*$C$4))</f>
        <v>1329.1529654138972</v>
      </c>
      <c r="T319" s="2">
        <f>(S319*EXP($C$3-($C$4^2)/2+NORMSINV(AleatLivre!S316)*$C$4))</f>
        <v>1409.287643391528</v>
      </c>
      <c r="U319" s="2">
        <f>(T319*EXP($C$3-($C$4^2)/2+NORMSINV(AleatLivre!T316)*$C$4))</f>
        <v>1485.6554372339554</v>
      </c>
      <c r="V319" s="2">
        <f>(U319*EXP($C$3-($C$4^2)/2+NORMSINV(AleatLivre!U316)*$C$4))</f>
        <v>1563.3870689831369</v>
      </c>
    </row>
    <row r="320" spans="1:22" x14ac:dyDescent="0.25">
      <c r="A320">
        <v>315</v>
      </c>
      <c r="B320" s="2">
        <f>Plan1!$B$9</f>
        <v>500</v>
      </c>
      <c r="C320" s="2">
        <f>(B320*EXP($C$3-($C$4^2)/2+NORMSINV(AleatLivre!B317)*$C$4))</f>
        <v>509.96681749712815</v>
      </c>
      <c r="D320" s="2">
        <f>(C320*EXP($C$3-($C$4^2)/2+NORMSINV(AleatLivre!C317)*$C$4))</f>
        <v>540.88495370101168</v>
      </c>
      <c r="E320" s="2">
        <f>(D320*EXP($C$3-($C$4^2)/2+NORMSINV(AleatLivre!D317)*$C$4))</f>
        <v>564.91484009166425</v>
      </c>
      <c r="F320" s="2">
        <f>(E320*EXP($C$3-($C$4^2)/2+NORMSINV(AleatLivre!E317)*$C$4))</f>
        <v>596.10069407905496</v>
      </c>
      <c r="G320" s="2">
        <f>(F320*EXP($C$3-($C$4^2)/2+NORMSINV(AleatLivre!F317)*$C$4))</f>
        <v>639.0370138196821</v>
      </c>
      <c r="H320" s="2">
        <f>(G320*EXP($C$3-($C$4^2)/2+NORMSINV(AleatLivre!G317)*$C$4))</f>
        <v>662.23922972512685</v>
      </c>
      <c r="I320" s="2">
        <f>(H320*EXP($C$3-($C$4^2)/2+NORMSINV(AleatLivre!H317)*$C$4))</f>
        <v>705.53842139915582</v>
      </c>
      <c r="J320" s="2">
        <f>(I320*EXP($C$3-($C$4^2)/2+NORMSINV(AleatLivre!I317)*$C$4))</f>
        <v>727.3584613770023</v>
      </c>
      <c r="K320" s="2">
        <f>(J320*EXP($C$3-($C$4^2)/2+NORMSINV(AleatLivre!J317)*$C$4))</f>
        <v>777.10310723554517</v>
      </c>
      <c r="L320" s="2">
        <f>(K320*EXP($C$3-($C$4^2)/2+NORMSINV(AleatLivre!K317)*$C$4))</f>
        <v>819.80599466813123</v>
      </c>
      <c r="M320" s="2">
        <f>(L320*EXP($C$3-($C$4^2)/2+NORMSINV(AleatLivre!L317)*$C$4))</f>
        <v>908.13741132128416</v>
      </c>
      <c r="N320" s="2">
        <f>(M320*EXP($C$3-($C$4^2)/2+NORMSINV(AleatLivre!M317)*$C$4))</f>
        <v>968.93959348489693</v>
      </c>
      <c r="O320" s="2">
        <f>(N320*EXP($C$3-($C$4^2)/2+NORMSINV(AleatLivre!N317)*$C$4))</f>
        <v>995.17141922578503</v>
      </c>
      <c r="P320" s="2">
        <f>(O320*EXP($C$3-($C$4^2)/2+NORMSINV(AleatLivre!O317)*$C$4))</f>
        <v>1092.2372811476484</v>
      </c>
      <c r="Q320" s="2">
        <f>(P320*EXP($C$3-($C$4^2)/2+NORMSINV(AleatLivre!P317)*$C$4))</f>
        <v>1156.1303168544835</v>
      </c>
      <c r="R320" s="2">
        <f>(Q320*EXP($C$3-($C$4^2)/2+NORMSINV(AleatLivre!Q317)*$C$4))</f>
        <v>1178.5828134506119</v>
      </c>
      <c r="S320" s="2">
        <f>(R320*EXP($C$3-($C$4^2)/2+NORMSINV(AleatLivre!R317)*$C$4))</f>
        <v>1264.4874187152461</v>
      </c>
      <c r="T320" s="2">
        <f>(S320*EXP($C$3-($C$4^2)/2+NORMSINV(AleatLivre!S317)*$C$4))</f>
        <v>1316.0823209330642</v>
      </c>
      <c r="U320" s="2">
        <f>(T320*EXP($C$3-($C$4^2)/2+NORMSINV(AleatLivre!T317)*$C$4))</f>
        <v>1382.0987734388416</v>
      </c>
      <c r="V320" s="2">
        <f>(U320*EXP($C$3-($C$4^2)/2+NORMSINV(AleatLivre!U317)*$C$4))</f>
        <v>1456.3722537684973</v>
      </c>
    </row>
    <row r="321" spans="1:22" x14ac:dyDescent="0.25">
      <c r="A321">
        <v>316</v>
      </c>
      <c r="B321" s="2">
        <f>Plan1!$B$9</f>
        <v>500</v>
      </c>
      <c r="C321" s="2">
        <f>(B321*EXP($C$3-($C$4^2)/2+NORMSINV(AleatLivre!B318)*$C$4))</f>
        <v>524.27361999902234</v>
      </c>
      <c r="D321" s="2">
        <f>(C321*EXP($C$3-($C$4^2)/2+NORMSINV(AleatLivre!C318)*$C$4))</f>
        <v>544.23963595997418</v>
      </c>
      <c r="E321" s="2">
        <f>(D321*EXP($C$3-($C$4^2)/2+NORMSINV(AleatLivre!D318)*$C$4))</f>
        <v>571.25976574772767</v>
      </c>
      <c r="F321" s="2">
        <f>(E321*EXP($C$3-($C$4^2)/2+NORMSINV(AleatLivre!E318)*$C$4))</f>
        <v>630.36086488976446</v>
      </c>
      <c r="G321" s="2">
        <f>(F321*EXP($C$3-($C$4^2)/2+NORMSINV(AleatLivre!F318)*$C$4))</f>
        <v>687.81727195220503</v>
      </c>
      <c r="H321" s="2">
        <f>(G321*EXP($C$3-($C$4^2)/2+NORMSINV(AleatLivre!G318)*$C$4))</f>
        <v>729.64457445865787</v>
      </c>
      <c r="I321" s="2">
        <f>(H321*EXP($C$3-($C$4^2)/2+NORMSINV(AleatLivre!H318)*$C$4))</f>
        <v>763.27410677437103</v>
      </c>
      <c r="J321" s="2">
        <f>(I321*EXP($C$3-($C$4^2)/2+NORMSINV(AleatLivre!I318)*$C$4))</f>
        <v>798.83866353055851</v>
      </c>
      <c r="K321" s="2">
        <f>(J321*EXP($C$3-($C$4^2)/2+NORMSINV(AleatLivre!J318)*$C$4))</f>
        <v>846.98089624284478</v>
      </c>
      <c r="L321" s="2">
        <f>(K321*EXP($C$3-($C$4^2)/2+NORMSINV(AleatLivre!K318)*$C$4))</f>
        <v>877.46332509815227</v>
      </c>
      <c r="M321" s="2">
        <f>(L321*EXP($C$3-($C$4^2)/2+NORMSINV(AleatLivre!L318)*$C$4))</f>
        <v>924.33448177502817</v>
      </c>
      <c r="N321" s="2">
        <f>(M321*EXP($C$3-($C$4^2)/2+NORMSINV(AleatLivre!M318)*$C$4))</f>
        <v>1008.0157110960959</v>
      </c>
      <c r="O321" s="2">
        <f>(N321*EXP($C$3-($C$4^2)/2+NORMSINV(AleatLivre!N318)*$C$4))</f>
        <v>1022.1235972925251</v>
      </c>
      <c r="P321" s="2">
        <f>(O321*EXP($C$3-($C$4^2)/2+NORMSINV(AleatLivre!O318)*$C$4))</f>
        <v>1077.9967528442498</v>
      </c>
      <c r="Q321" s="2">
        <f>(P321*EXP($C$3-($C$4^2)/2+NORMSINV(AleatLivre!P318)*$C$4))</f>
        <v>1135.8768567257239</v>
      </c>
      <c r="R321" s="2">
        <f>(Q321*EXP($C$3-($C$4^2)/2+NORMSINV(AleatLivre!Q318)*$C$4))</f>
        <v>1189.5041112457468</v>
      </c>
      <c r="S321" s="2">
        <f>(R321*EXP($C$3-($C$4^2)/2+NORMSINV(AleatLivre!R318)*$C$4))</f>
        <v>1283.0191010855558</v>
      </c>
      <c r="T321" s="2">
        <f>(S321*EXP($C$3-($C$4^2)/2+NORMSINV(AleatLivre!S318)*$C$4))</f>
        <v>1353.6949286058207</v>
      </c>
      <c r="U321" s="2">
        <f>(T321*EXP($C$3-($C$4^2)/2+NORMSINV(AleatLivre!T318)*$C$4))</f>
        <v>1381.7983794343286</v>
      </c>
      <c r="V321" s="2">
        <f>(U321*EXP($C$3-($C$4^2)/2+NORMSINV(AleatLivre!U318)*$C$4))</f>
        <v>1421.979550994841</v>
      </c>
    </row>
    <row r="322" spans="1:22" x14ac:dyDescent="0.25">
      <c r="A322">
        <v>317</v>
      </c>
      <c r="B322" s="2">
        <f>Plan1!$B$9</f>
        <v>500</v>
      </c>
      <c r="C322" s="2">
        <f>(B322*EXP($C$3-($C$4^2)/2+NORMSINV(AleatLivre!B319)*$C$4))</f>
        <v>539.41286804921708</v>
      </c>
      <c r="D322" s="2">
        <f>(C322*EXP($C$3-($C$4^2)/2+NORMSINV(AleatLivre!C319)*$C$4))</f>
        <v>562.8971698262452</v>
      </c>
      <c r="E322" s="2">
        <f>(D322*EXP($C$3-($C$4^2)/2+NORMSINV(AleatLivre!D319)*$C$4))</f>
        <v>569.77560978237182</v>
      </c>
      <c r="F322" s="2">
        <f>(E322*EXP($C$3-($C$4^2)/2+NORMSINV(AleatLivre!E319)*$C$4))</f>
        <v>601.67244428092988</v>
      </c>
      <c r="G322" s="2">
        <f>(F322*EXP($C$3-($C$4^2)/2+NORMSINV(AleatLivre!F319)*$C$4))</f>
        <v>621.63668537867886</v>
      </c>
      <c r="H322" s="2">
        <f>(G322*EXP($C$3-($C$4^2)/2+NORMSINV(AleatLivre!G319)*$C$4))</f>
        <v>638.10142855517654</v>
      </c>
      <c r="I322" s="2">
        <f>(H322*EXP($C$3-($C$4^2)/2+NORMSINV(AleatLivre!H319)*$C$4))</f>
        <v>683.58240124982569</v>
      </c>
      <c r="J322" s="2">
        <f>(I322*EXP($C$3-($C$4^2)/2+NORMSINV(AleatLivre!I319)*$C$4))</f>
        <v>732.58430309337541</v>
      </c>
      <c r="K322" s="2">
        <f>(J322*EXP($C$3-($C$4^2)/2+NORMSINV(AleatLivre!J319)*$C$4))</f>
        <v>776.81124816203999</v>
      </c>
      <c r="L322" s="2">
        <f>(K322*EXP($C$3-($C$4^2)/2+NORMSINV(AleatLivre!K319)*$C$4))</f>
        <v>814.80498163325058</v>
      </c>
      <c r="M322" s="2">
        <f>(L322*EXP($C$3-($C$4^2)/2+NORMSINV(AleatLivre!L319)*$C$4))</f>
        <v>853.54280412175842</v>
      </c>
      <c r="N322" s="2">
        <f>(M322*EXP($C$3-($C$4^2)/2+NORMSINV(AleatLivre!M319)*$C$4))</f>
        <v>931.50117926787334</v>
      </c>
      <c r="O322" s="2">
        <f>(N322*EXP($C$3-($C$4^2)/2+NORMSINV(AleatLivre!N319)*$C$4))</f>
        <v>1020.3031046250594</v>
      </c>
      <c r="P322" s="2">
        <f>(O322*EXP($C$3-($C$4^2)/2+NORMSINV(AleatLivre!O319)*$C$4))</f>
        <v>1062.3426293860105</v>
      </c>
      <c r="Q322" s="2">
        <f>(P322*EXP($C$3-($C$4^2)/2+NORMSINV(AleatLivre!P319)*$C$4))</f>
        <v>1116.332658210657</v>
      </c>
      <c r="R322" s="2">
        <f>(Q322*EXP($C$3-($C$4^2)/2+NORMSINV(AleatLivre!Q319)*$C$4))</f>
        <v>1171.0448762213603</v>
      </c>
      <c r="S322" s="2">
        <f>(R322*EXP($C$3-($C$4^2)/2+NORMSINV(AleatLivre!R319)*$C$4))</f>
        <v>1238.8048342480877</v>
      </c>
      <c r="T322" s="2">
        <f>(S322*EXP($C$3-($C$4^2)/2+NORMSINV(AleatLivre!S319)*$C$4))</f>
        <v>1271.3189249438622</v>
      </c>
      <c r="U322" s="2">
        <f>(T322*EXP($C$3-($C$4^2)/2+NORMSINV(AleatLivre!T319)*$C$4))</f>
        <v>1287.058800503673</v>
      </c>
      <c r="V322" s="2">
        <f>(U322*EXP($C$3-($C$4^2)/2+NORMSINV(AleatLivre!U319)*$C$4))</f>
        <v>1354.2100558957573</v>
      </c>
    </row>
    <row r="323" spans="1:22" x14ac:dyDescent="0.25">
      <c r="A323">
        <v>318</v>
      </c>
      <c r="B323" s="2">
        <f>Plan1!$B$9</f>
        <v>500</v>
      </c>
      <c r="C323" s="2">
        <f>(B323*EXP($C$3-($C$4^2)/2+NORMSINV(AleatLivre!B320)*$C$4))</f>
        <v>528.50162497688746</v>
      </c>
      <c r="D323" s="2">
        <f>(C323*EXP($C$3-($C$4^2)/2+NORMSINV(AleatLivre!C320)*$C$4))</f>
        <v>569.38219075555105</v>
      </c>
      <c r="E323" s="2">
        <f>(D323*EXP($C$3-($C$4^2)/2+NORMSINV(AleatLivre!D320)*$C$4))</f>
        <v>603.62750292225223</v>
      </c>
      <c r="F323" s="2">
        <f>(E323*EXP($C$3-($C$4^2)/2+NORMSINV(AleatLivre!E320)*$C$4))</f>
        <v>638.02129124690271</v>
      </c>
      <c r="G323" s="2">
        <f>(F323*EXP($C$3-($C$4^2)/2+NORMSINV(AleatLivre!F320)*$C$4))</f>
        <v>659.44407961578418</v>
      </c>
      <c r="H323" s="2">
        <f>(G323*EXP($C$3-($C$4^2)/2+NORMSINV(AleatLivre!G320)*$C$4))</f>
        <v>679.35253165384631</v>
      </c>
      <c r="I323" s="2">
        <f>(H323*EXP($C$3-($C$4^2)/2+NORMSINV(AleatLivre!H320)*$C$4))</f>
        <v>721.06938739781822</v>
      </c>
      <c r="J323" s="2">
        <f>(I323*EXP($C$3-($C$4^2)/2+NORMSINV(AleatLivre!I320)*$C$4))</f>
        <v>752.3666296501442</v>
      </c>
      <c r="K323" s="2">
        <f>(J323*EXP($C$3-($C$4^2)/2+NORMSINV(AleatLivre!J320)*$C$4))</f>
        <v>806.2551783271299</v>
      </c>
      <c r="L323" s="2">
        <f>(K323*EXP($C$3-($C$4^2)/2+NORMSINV(AleatLivre!K320)*$C$4))</f>
        <v>816.6527962811731</v>
      </c>
      <c r="M323" s="2">
        <f>(L323*EXP($C$3-($C$4^2)/2+NORMSINV(AleatLivre!L320)*$C$4))</f>
        <v>895.47479542258361</v>
      </c>
      <c r="N323" s="2">
        <f>(M323*EXP($C$3-($C$4^2)/2+NORMSINV(AleatLivre!M320)*$C$4))</f>
        <v>934.79356905227507</v>
      </c>
      <c r="O323" s="2">
        <f>(N323*EXP($C$3-($C$4^2)/2+NORMSINV(AleatLivre!N320)*$C$4))</f>
        <v>975.95790275838033</v>
      </c>
      <c r="P323" s="2">
        <f>(O323*EXP($C$3-($C$4^2)/2+NORMSINV(AleatLivre!O320)*$C$4))</f>
        <v>1019.3297184111528</v>
      </c>
      <c r="Q323" s="2">
        <f>(P323*EXP($C$3-($C$4^2)/2+NORMSINV(AleatLivre!P320)*$C$4))</f>
        <v>1038.6989036673638</v>
      </c>
      <c r="R323" s="2">
        <f>(Q323*EXP($C$3-($C$4^2)/2+NORMSINV(AleatLivre!Q320)*$C$4))</f>
        <v>1057.8476339196034</v>
      </c>
      <c r="S323" s="2">
        <f>(R323*EXP($C$3-($C$4^2)/2+NORMSINV(AleatLivre!R320)*$C$4))</f>
        <v>1125.0447150785888</v>
      </c>
      <c r="T323" s="2">
        <f>(S323*EXP($C$3-($C$4^2)/2+NORMSINV(AleatLivre!S320)*$C$4))</f>
        <v>1222.4153045655491</v>
      </c>
      <c r="U323" s="2">
        <f>(T323*EXP($C$3-($C$4^2)/2+NORMSINV(AleatLivre!T320)*$C$4))</f>
        <v>1260.2564549963395</v>
      </c>
      <c r="V323" s="2">
        <f>(U323*EXP($C$3-($C$4^2)/2+NORMSINV(AleatLivre!U320)*$C$4))</f>
        <v>1392.281027448133</v>
      </c>
    </row>
    <row r="324" spans="1:22" x14ac:dyDescent="0.25">
      <c r="A324">
        <v>319</v>
      </c>
      <c r="B324" s="2">
        <f>Plan1!$B$9</f>
        <v>500</v>
      </c>
      <c r="C324" s="2">
        <f>(B324*EXP($C$3-($C$4^2)/2+NORMSINV(AleatLivre!B321)*$C$4))</f>
        <v>496.00803775862244</v>
      </c>
      <c r="D324" s="2">
        <f>(C324*EXP($C$3-($C$4^2)/2+NORMSINV(AleatLivre!C321)*$C$4))</f>
        <v>517.59993037052755</v>
      </c>
      <c r="E324" s="2">
        <f>(D324*EXP($C$3-($C$4^2)/2+NORMSINV(AleatLivre!D321)*$C$4))</f>
        <v>550.78303444235553</v>
      </c>
      <c r="F324" s="2">
        <f>(E324*EXP($C$3-($C$4^2)/2+NORMSINV(AleatLivre!E321)*$C$4))</f>
        <v>561.95842859174309</v>
      </c>
      <c r="G324" s="2">
        <f>(F324*EXP($C$3-($C$4^2)/2+NORMSINV(AleatLivre!F321)*$C$4))</f>
        <v>591.88014430783562</v>
      </c>
      <c r="H324" s="2">
        <f>(G324*EXP($C$3-($C$4^2)/2+NORMSINV(AleatLivre!G321)*$C$4))</f>
        <v>629.22216795507529</v>
      </c>
      <c r="I324" s="2">
        <f>(H324*EXP($C$3-($C$4^2)/2+NORMSINV(AleatLivre!H321)*$C$4))</f>
        <v>657.53945880115373</v>
      </c>
      <c r="J324" s="2">
        <f>(I324*EXP($C$3-($C$4^2)/2+NORMSINV(AleatLivre!I321)*$C$4))</f>
        <v>695.1771840570733</v>
      </c>
      <c r="K324" s="2">
        <f>(J324*EXP($C$3-($C$4^2)/2+NORMSINV(AleatLivre!J321)*$C$4))</f>
        <v>754.23897080343147</v>
      </c>
      <c r="L324" s="2">
        <f>(K324*EXP($C$3-($C$4^2)/2+NORMSINV(AleatLivre!K321)*$C$4))</f>
        <v>788.54778946172917</v>
      </c>
      <c r="M324" s="2">
        <f>(L324*EXP($C$3-($C$4^2)/2+NORMSINV(AleatLivre!L321)*$C$4))</f>
        <v>829.44481168816401</v>
      </c>
      <c r="N324" s="2">
        <f>(M324*EXP($C$3-($C$4^2)/2+NORMSINV(AleatLivre!M321)*$C$4))</f>
        <v>892.77528484770176</v>
      </c>
      <c r="O324" s="2">
        <f>(N324*EXP($C$3-($C$4^2)/2+NORMSINV(AleatLivre!N321)*$C$4))</f>
        <v>935.68644110225603</v>
      </c>
      <c r="P324" s="2">
        <f>(O324*EXP($C$3-($C$4^2)/2+NORMSINV(AleatLivre!O321)*$C$4))</f>
        <v>1003.8233232126472</v>
      </c>
      <c r="Q324" s="2">
        <f>(P324*EXP($C$3-($C$4^2)/2+NORMSINV(AleatLivre!P321)*$C$4))</f>
        <v>1052.1703934790553</v>
      </c>
      <c r="R324" s="2">
        <f>(Q324*EXP($C$3-($C$4^2)/2+NORMSINV(AleatLivre!Q321)*$C$4))</f>
        <v>1079.4298244222896</v>
      </c>
      <c r="S324" s="2">
        <f>(R324*EXP($C$3-($C$4^2)/2+NORMSINV(AleatLivre!R321)*$C$4))</f>
        <v>1167.3223421706848</v>
      </c>
      <c r="T324" s="2">
        <f>(S324*EXP($C$3-($C$4^2)/2+NORMSINV(AleatLivre!S321)*$C$4))</f>
        <v>1252.0346778065466</v>
      </c>
      <c r="U324" s="2">
        <f>(T324*EXP($C$3-($C$4^2)/2+NORMSINV(AleatLivre!T321)*$C$4))</f>
        <v>1338.9153615086364</v>
      </c>
      <c r="V324" s="2">
        <f>(U324*EXP($C$3-($C$4^2)/2+NORMSINV(AleatLivre!U321)*$C$4))</f>
        <v>1382.3001130086184</v>
      </c>
    </row>
    <row r="325" spans="1:22" x14ac:dyDescent="0.25">
      <c r="A325">
        <v>320</v>
      </c>
      <c r="B325" s="2">
        <f>Plan1!$B$9</f>
        <v>500</v>
      </c>
      <c r="C325" s="2">
        <f>(B325*EXP($C$3-($C$4^2)/2+NORMSINV(AleatLivre!B322)*$C$4))</f>
        <v>522.14193965728214</v>
      </c>
      <c r="D325" s="2">
        <f>(C325*EXP($C$3-($C$4^2)/2+NORMSINV(AleatLivre!C322)*$C$4))</f>
        <v>539.84699288178592</v>
      </c>
      <c r="E325" s="2">
        <f>(D325*EXP($C$3-($C$4^2)/2+NORMSINV(AleatLivre!D322)*$C$4))</f>
        <v>571.09805546912889</v>
      </c>
      <c r="F325" s="2">
        <f>(E325*EXP($C$3-($C$4^2)/2+NORMSINV(AleatLivre!E322)*$C$4))</f>
        <v>607.29563755661979</v>
      </c>
      <c r="G325" s="2">
        <f>(F325*EXP($C$3-($C$4^2)/2+NORMSINV(AleatLivre!F322)*$C$4))</f>
        <v>667.84625614392269</v>
      </c>
      <c r="H325" s="2">
        <f>(G325*EXP($C$3-($C$4^2)/2+NORMSINV(AleatLivre!G322)*$C$4))</f>
        <v>729.01731684973731</v>
      </c>
      <c r="I325" s="2">
        <f>(H325*EXP($C$3-($C$4^2)/2+NORMSINV(AleatLivre!H322)*$C$4))</f>
        <v>783.22524556742724</v>
      </c>
      <c r="J325" s="2">
        <f>(I325*EXP($C$3-($C$4^2)/2+NORMSINV(AleatLivre!I322)*$C$4))</f>
        <v>796.68300202671685</v>
      </c>
      <c r="K325" s="2">
        <f>(J325*EXP($C$3-($C$4^2)/2+NORMSINV(AleatLivre!J322)*$C$4))</f>
        <v>853.18122211059585</v>
      </c>
      <c r="L325" s="2">
        <f>(K325*EXP($C$3-($C$4^2)/2+NORMSINV(AleatLivre!K322)*$C$4))</f>
        <v>929.6300198873513</v>
      </c>
      <c r="M325" s="2">
        <f>(L325*EXP($C$3-($C$4^2)/2+NORMSINV(AleatLivre!L322)*$C$4))</f>
        <v>969.41400599616486</v>
      </c>
      <c r="N325" s="2">
        <f>(M325*EXP($C$3-($C$4^2)/2+NORMSINV(AleatLivre!M322)*$C$4))</f>
        <v>1010.8645261027201</v>
      </c>
      <c r="O325" s="2">
        <f>(N325*EXP($C$3-($C$4^2)/2+NORMSINV(AleatLivre!N322)*$C$4))</f>
        <v>1075.360843456903</v>
      </c>
      <c r="P325" s="2">
        <f>(O325*EXP($C$3-($C$4^2)/2+NORMSINV(AleatLivre!O322)*$C$4))</f>
        <v>1095.9233653442448</v>
      </c>
      <c r="Q325" s="2">
        <f>(P325*EXP($C$3-($C$4^2)/2+NORMSINV(AleatLivre!P322)*$C$4))</f>
        <v>1159.960742482745</v>
      </c>
      <c r="R325" s="2">
        <f>(Q325*EXP($C$3-($C$4^2)/2+NORMSINV(AleatLivre!Q322)*$C$4))</f>
        <v>1246.9403381266372</v>
      </c>
      <c r="S325" s="2">
        <f>(R325*EXP($C$3-($C$4^2)/2+NORMSINV(AleatLivre!R322)*$C$4))</f>
        <v>1314.9223471652188</v>
      </c>
      <c r="T325" s="2">
        <f>(S325*EXP($C$3-($C$4^2)/2+NORMSINV(AleatLivre!S322)*$C$4))</f>
        <v>1381.7784546140376</v>
      </c>
      <c r="U325" s="2">
        <f>(T325*EXP($C$3-($C$4^2)/2+NORMSINV(AleatLivre!T322)*$C$4))</f>
        <v>1494.8830500402128</v>
      </c>
      <c r="V325" s="2">
        <f>(U325*EXP($C$3-($C$4^2)/2+NORMSINV(AleatLivre!U322)*$C$4))</f>
        <v>1556.4745606998654</v>
      </c>
    </row>
    <row r="326" spans="1:22" x14ac:dyDescent="0.25">
      <c r="A326">
        <v>321</v>
      </c>
      <c r="B326" s="2">
        <f>Plan1!$B$9</f>
        <v>500</v>
      </c>
      <c r="C326" s="2">
        <f>(B326*EXP($C$3-($C$4^2)/2+NORMSINV(AleatLivre!B323)*$C$4))</f>
        <v>537.45202927738001</v>
      </c>
      <c r="D326" s="2">
        <f>(C326*EXP($C$3-($C$4^2)/2+NORMSINV(AleatLivre!C323)*$C$4))</f>
        <v>571.43244173797063</v>
      </c>
      <c r="E326" s="2">
        <f>(D326*EXP($C$3-($C$4^2)/2+NORMSINV(AleatLivre!D323)*$C$4))</f>
        <v>591.4059722262574</v>
      </c>
      <c r="F326" s="2">
        <f>(E326*EXP($C$3-($C$4^2)/2+NORMSINV(AleatLivre!E323)*$C$4))</f>
        <v>600.93872457459236</v>
      </c>
      <c r="G326" s="2">
        <f>(F326*EXP($C$3-($C$4^2)/2+NORMSINV(AleatLivre!F323)*$C$4))</f>
        <v>645.50201658894866</v>
      </c>
      <c r="H326" s="2">
        <f>(G326*EXP($C$3-($C$4^2)/2+NORMSINV(AleatLivre!G323)*$C$4))</f>
        <v>657.27402325611911</v>
      </c>
      <c r="I326" s="2">
        <f>(H326*EXP($C$3-($C$4^2)/2+NORMSINV(AleatLivre!H323)*$C$4))</f>
        <v>693.18603980635055</v>
      </c>
      <c r="J326" s="2">
        <f>(I326*EXP($C$3-($C$4^2)/2+NORMSINV(AleatLivre!I323)*$C$4))</f>
        <v>735.57681513334057</v>
      </c>
      <c r="K326" s="2">
        <f>(J326*EXP($C$3-($C$4^2)/2+NORMSINV(AleatLivre!J323)*$C$4))</f>
        <v>773.18647581949119</v>
      </c>
      <c r="L326" s="2">
        <f>(K326*EXP($C$3-($C$4^2)/2+NORMSINV(AleatLivre!K323)*$C$4))</f>
        <v>821.34061149179047</v>
      </c>
      <c r="M326" s="2">
        <f>(L326*EXP($C$3-($C$4^2)/2+NORMSINV(AleatLivre!L323)*$C$4))</f>
        <v>840.09061082768005</v>
      </c>
      <c r="N326" s="2">
        <f>(M326*EXP($C$3-($C$4^2)/2+NORMSINV(AleatLivre!M323)*$C$4))</f>
        <v>891.21263128022463</v>
      </c>
      <c r="O326" s="2">
        <f>(N326*EXP($C$3-($C$4^2)/2+NORMSINV(AleatLivre!N323)*$C$4))</f>
        <v>940.67879569235436</v>
      </c>
      <c r="P326" s="2">
        <f>(O326*EXP($C$3-($C$4^2)/2+NORMSINV(AleatLivre!O323)*$C$4))</f>
        <v>971.28421123073952</v>
      </c>
      <c r="Q326" s="2">
        <f>(P326*EXP($C$3-($C$4^2)/2+NORMSINV(AleatLivre!P323)*$C$4))</f>
        <v>1045.227275577101</v>
      </c>
      <c r="R326" s="2">
        <f>(Q326*EXP($C$3-($C$4^2)/2+NORMSINV(AleatLivre!Q323)*$C$4))</f>
        <v>1131.2810707390795</v>
      </c>
      <c r="S326" s="2">
        <f>(R326*EXP($C$3-($C$4^2)/2+NORMSINV(AleatLivre!R323)*$C$4))</f>
        <v>1144.3117330946682</v>
      </c>
      <c r="T326" s="2">
        <f>(S326*EXP($C$3-($C$4^2)/2+NORMSINV(AleatLivre!S323)*$C$4))</f>
        <v>1199.0729959730822</v>
      </c>
      <c r="U326" s="2">
        <f>(T326*EXP($C$3-($C$4^2)/2+NORMSINV(AleatLivre!T323)*$C$4))</f>
        <v>1271.1911605647199</v>
      </c>
      <c r="V326" s="2">
        <f>(U326*EXP($C$3-($C$4^2)/2+NORMSINV(AleatLivre!U323)*$C$4))</f>
        <v>1335.7165278463849</v>
      </c>
    </row>
    <row r="327" spans="1:22" x14ac:dyDescent="0.25">
      <c r="A327">
        <v>322</v>
      </c>
      <c r="B327" s="2">
        <f>Plan1!$B$9</f>
        <v>500</v>
      </c>
      <c r="C327" s="2">
        <f>(B327*EXP($C$3-($C$4^2)/2+NORMSINV(AleatLivre!B324)*$C$4))</f>
        <v>536.14407179734349</v>
      </c>
      <c r="D327" s="2">
        <f>(C327*EXP($C$3-($C$4^2)/2+NORMSINV(AleatLivre!C324)*$C$4))</f>
        <v>569.2252883562395</v>
      </c>
      <c r="E327" s="2">
        <f>(D327*EXP($C$3-($C$4^2)/2+NORMSINV(AleatLivre!D324)*$C$4))</f>
        <v>580.52933609433944</v>
      </c>
      <c r="F327" s="2">
        <f>(E327*EXP($C$3-($C$4^2)/2+NORMSINV(AleatLivre!E324)*$C$4))</f>
        <v>597.65505007451929</v>
      </c>
      <c r="G327" s="2">
        <f>(F327*EXP($C$3-($C$4^2)/2+NORMSINV(AleatLivre!F324)*$C$4))</f>
        <v>641.67570032781111</v>
      </c>
      <c r="H327" s="2">
        <f>(G327*EXP($C$3-($C$4^2)/2+NORMSINV(AleatLivre!G324)*$C$4))</f>
        <v>642.87539723002055</v>
      </c>
      <c r="I327" s="2">
        <f>(H327*EXP($C$3-($C$4^2)/2+NORMSINV(AleatLivre!H324)*$C$4))</f>
        <v>661.84887855312184</v>
      </c>
      <c r="J327" s="2">
        <f>(I327*EXP($C$3-($C$4^2)/2+NORMSINV(AleatLivre!I324)*$C$4))</f>
        <v>699.8842392219633</v>
      </c>
      <c r="K327" s="2">
        <f>(J327*EXP($C$3-($C$4^2)/2+NORMSINV(AleatLivre!J324)*$C$4))</f>
        <v>735.38347023616438</v>
      </c>
      <c r="L327" s="2">
        <f>(K327*EXP($C$3-($C$4^2)/2+NORMSINV(AleatLivre!K324)*$C$4))</f>
        <v>778.22826031931197</v>
      </c>
      <c r="M327" s="2">
        <f>(L327*EXP($C$3-($C$4^2)/2+NORMSINV(AleatLivre!L324)*$C$4))</f>
        <v>825.36531007424753</v>
      </c>
      <c r="N327" s="2">
        <f>(M327*EXP($C$3-($C$4^2)/2+NORMSINV(AleatLivre!M324)*$C$4))</f>
        <v>863.01933615487997</v>
      </c>
      <c r="O327" s="2">
        <f>(N327*EXP($C$3-($C$4^2)/2+NORMSINV(AleatLivre!N324)*$C$4))</f>
        <v>882.66460689259088</v>
      </c>
      <c r="P327" s="2">
        <f>(O327*EXP($C$3-($C$4^2)/2+NORMSINV(AleatLivre!O324)*$C$4))</f>
        <v>935.50900810263079</v>
      </c>
      <c r="Q327" s="2">
        <f>(P327*EXP($C$3-($C$4^2)/2+NORMSINV(AleatLivre!P324)*$C$4))</f>
        <v>997.77475113777757</v>
      </c>
      <c r="R327" s="2">
        <f>(Q327*EXP($C$3-($C$4^2)/2+NORMSINV(AleatLivre!Q324)*$C$4))</f>
        <v>1098.235922081459</v>
      </c>
      <c r="S327" s="2">
        <f>(R327*EXP($C$3-($C$4^2)/2+NORMSINV(AleatLivre!R324)*$C$4))</f>
        <v>1160.8353511413645</v>
      </c>
      <c r="T327" s="2">
        <f>(S327*EXP($C$3-($C$4^2)/2+NORMSINV(AleatLivre!S324)*$C$4))</f>
        <v>1212.7771211956226</v>
      </c>
      <c r="U327" s="2">
        <f>(T327*EXP($C$3-($C$4^2)/2+NORMSINV(AleatLivre!T324)*$C$4))</f>
        <v>1275.3441399452213</v>
      </c>
      <c r="V327" s="2">
        <f>(U327*EXP($C$3-($C$4^2)/2+NORMSINV(AleatLivre!U324)*$C$4))</f>
        <v>1363.2504188158514</v>
      </c>
    </row>
    <row r="328" spans="1:22" x14ac:dyDescent="0.25">
      <c r="A328">
        <v>323</v>
      </c>
      <c r="B328" s="2">
        <f>Plan1!$B$9</f>
        <v>500</v>
      </c>
      <c r="C328" s="2">
        <f>(B328*EXP($C$3-($C$4^2)/2+NORMSINV(AleatLivre!B325)*$C$4))</f>
        <v>521.95588938806918</v>
      </c>
      <c r="D328" s="2">
        <f>(C328*EXP($C$3-($C$4^2)/2+NORMSINV(AleatLivre!C325)*$C$4))</f>
        <v>537.46197404552197</v>
      </c>
      <c r="E328" s="2">
        <f>(D328*EXP($C$3-($C$4^2)/2+NORMSINV(AleatLivre!D325)*$C$4))</f>
        <v>540.3634256515827</v>
      </c>
      <c r="F328" s="2">
        <f>(E328*EXP($C$3-($C$4^2)/2+NORMSINV(AleatLivre!E325)*$C$4))</f>
        <v>556.42230171557821</v>
      </c>
      <c r="G328" s="2">
        <f>(F328*EXP($C$3-($C$4^2)/2+NORMSINV(AleatLivre!F325)*$C$4))</f>
        <v>608.66733433896525</v>
      </c>
      <c r="H328" s="2">
        <f>(G328*EXP($C$3-($C$4^2)/2+NORMSINV(AleatLivre!G325)*$C$4))</f>
        <v>655.2781424270222</v>
      </c>
      <c r="I328" s="2">
        <f>(H328*EXP($C$3-($C$4^2)/2+NORMSINV(AleatLivre!H325)*$C$4))</f>
        <v>731.25507050134388</v>
      </c>
      <c r="J328" s="2">
        <f>(I328*EXP($C$3-($C$4^2)/2+NORMSINV(AleatLivre!I325)*$C$4))</f>
        <v>779.05541066550404</v>
      </c>
      <c r="K328" s="2">
        <f>(J328*EXP($C$3-($C$4^2)/2+NORMSINV(AleatLivre!J325)*$C$4))</f>
        <v>802.60546511306279</v>
      </c>
      <c r="L328" s="2">
        <f>(K328*EXP($C$3-($C$4^2)/2+NORMSINV(AleatLivre!K325)*$C$4))</f>
        <v>879.58606776417264</v>
      </c>
      <c r="M328" s="2">
        <f>(L328*EXP($C$3-($C$4^2)/2+NORMSINV(AleatLivre!L325)*$C$4))</f>
        <v>912.00440265984855</v>
      </c>
      <c r="N328" s="2">
        <f>(M328*EXP($C$3-($C$4^2)/2+NORMSINV(AleatLivre!M325)*$C$4))</f>
        <v>967.19322396237499</v>
      </c>
      <c r="O328" s="2">
        <f>(N328*EXP($C$3-($C$4^2)/2+NORMSINV(AleatLivre!N325)*$C$4))</f>
        <v>1026.2842860673352</v>
      </c>
      <c r="P328" s="2">
        <f>(O328*EXP($C$3-($C$4^2)/2+NORMSINV(AleatLivre!O325)*$C$4))</f>
        <v>1108.4495787866604</v>
      </c>
      <c r="Q328" s="2">
        <f>(P328*EXP($C$3-($C$4^2)/2+NORMSINV(AleatLivre!P325)*$C$4))</f>
        <v>1154.9110464131547</v>
      </c>
      <c r="R328" s="2">
        <f>(Q328*EXP($C$3-($C$4^2)/2+NORMSINV(AleatLivre!Q325)*$C$4))</f>
        <v>1226.7246286979582</v>
      </c>
      <c r="S328" s="2">
        <f>(R328*EXP($C$3-($C$4^2)/2+NORMSINV(AleatLivre!R325)*$C$4))</f>
        <v>1276.5934863005054</v>
      </c>
      <c r="T328" s="2">
        <f>(S328*EXP($C$3-($C$4^2)/2+NORMSINV(AleatLivre!S325)*$C$4))</f>
        <v>1348.2881002408262</v>
      </c>
      <c r="U328" s="2">
        <f>(T328*EXP($C$3-($C$4^2)/2+NORMSINV(AleatLivre!T325)*$C$4))</f>
        <v>1414.6463690008513</v>
      </c>
      <c r="V328" s="2">
        <f>(U328*EXP($C$3-($C$4^2)/2+NORMSINV(AleatLivre!U325)*$C$4))</f>
        <v>1429.6897171156106</v>
      </c>
    </row>
    <row r="329" spans="1:22" x14ac:dyDescent="0.25">
      <c r="A329">
        <v>324</v>
      </c>
      <c r="B329" s="2">
        <f>Plan1!$B$9</f>
        <v>500</v>
      </c>
      <c r="C329" s="2">
        <f>(B329*EXP($C$3-($C$4^2)/2+NORMSINV(AleatLivre!B326)*$C$4))</f>
        <v>512.34162679956944</v>
      </c>
      <c r="D329" s="2">
        <f>(C329*EXP($C$3-($C$4^2)/2+NORMSINV(AleatLivre!C326)*$C$4))</f>
        <v>552.58368597942319</v>
      </c>
      <c r="E329" s="2">
        <f>(D329*EXP($C$3-($C$4^2)/2+NORMSINV(AleatLivre!D326)*$C$4))</f>
        <v>582.41915959588061</v>
      </c>
      <c r="F329" s="2">
        <f>(E329*EXP($C$3-($C$4^2)/2+NORMSINV(AleatLivre!E326)*$C$4))</f>
        <v>629.37140201479701</v>
      </c>
      <c r="G329" s="2">
        <f>(F329*EXP($C$3-($C$4^2)/2+NORMSINV(AleatLivre!F326)*$C$4))</f>
        <v>673.90087866232886</v>
      </c>
      <c r="H329" s="2">
        <f>(G329*EXP($C$3-($C$4^2)/2+NORMSINV(AleatLivre!G326)*$C$4))</f>
        <v>681.75344315675773</v>
      </c>
      <c r="I329" s="2">
        <f>(H329*EXP($C$3-($C$4^2)/2+NORMSINV(AleatLivre!H326)*$C$4))</f>
        <v>727.62442986149722</v>
      </c>
      <c r="J329" s="2">
        <f>(I329*EXP($C$3-($C$4^2)/2+NORMSINV(AleatLivre!I326)*$C$4))</f>
        <v>765.55396418297369</v>
      </c>
      <c r="K329" s="2">
        <f>(J329*EXP($C$3-($C$4^2)/2+NORMSINV(AleatLivre!J326)*$C$4))</f>
        <v>805.23033563054298</v>
      </c>
      <c r="L329" s="2">
        <f>(K329*EXP($C$3-($C$4^2)/2+NORMSINV(AleatLivre!K326)*$C$4))</f>
        <v>850.02683083084787</v>
      </c>
      <c r="M329" s="2">
        <f>(L329*EXP($C$3-($C$4^2)/2+NORMSINV(AleatLivre!L326)*$C$4))</f>
        <v>886.65308354856313</v>
      </c>
      <c r="N329" s="2">
        <f>(M329*EXP($C$3-($C$4^2)/2+NORMSINV(AleatLivre!M326)*$C$4))</f>
        <v>905.65913814909629</v>
      </c>
      <c r="O329" s="2">
        <f>(N329*EXP($C$3-($C$4^2)/2+NORMSINV(AleatLivre!N326)*$C$4))</f>
        <v>923.74149114550232</v>
      </c>
      <c r="P329" s="2">
        <f>(O329*EXP($C$3-($C$4^2)/2+NORMSINV(AleatLivre!O326)*$C$4))</f>
        <v>949.54720457879728</v>
      </c>
      <c r="Q329" s="2">
        <f>(P329*EXP($C$3-($C$4^2)/2+NORMSINV(AleatLivre!P326)*$C$4))</f>
        <v>1039.8742901482306</v>
      </c>
      <c r="R329" s="2">
        <f>(Q329*EXP($C$3-($C$4^2)/2+NORMSINV(AleatLivre!Q326)*$C$4))</f>
        <v>1080.5262458049883</v>
      </c>
      <c r="S329" s="2">
        <f>(R329*EXP($C$3-($C$4^2)/2+NORMSINV(AleatLivre!R326)*$C$4))</f>
        <v>1123.2178992560575</v>
      </c>
      <c r="T329" s="2">
        <f>(S329*EXP($C$3-($C$4^2)/2+NORMSINV(AleatLivre!S326)*$C$4))</f>
        <v>1172.7482262097053</v>
      </c>
      <c r="U329" s="2">
        <f>(T329*EXP($C$3-($C$4^2)/2+NORMSINV(AleatLivre!T326)*$C$4))</f>
        <v>1272.0455828198442</v>
      </c>
      <c r="V329" s="2">
        <f>(U329*EXP($C$3-($C$4^2)/2+NORMSINV(AleatLivre!U326)*$C$4))</f>
        <v>1374.4066667770085</v>
      </c>
    </row>
    <row r="330" spans="1:22" x14ac:dyDescent="0.25">
      <c r="A330">
        <v>325</v>
      </c>
      <c r="B330" s="2">
        <f>Plan1!$B$9</f>
        <v>500</v>
      </c>
      <c r="C330" s="2">
        <f>(B330*EXP($C$3-($C$4^2)/2+NORMSINV(AleatLivre!B327)*$C$4))</f>
        <v>526.76926384293199</v>
      </c>
      <c r="D330" s="2">
        <f>(C330*EXP($C$3-($C$4^2)/2+NORMSINV(AleatLivre!C327)*$C$4))</f>
        <v>562.2928492047663</v>
      </c>
      <c r="E330" s="2">
        <f>(D330*EXP($C$3-($C$4^2)/2+NORMSINV(AleatLivre!D327)*$C$4))</f>
        <v>605.08186309008818</v>
      </c>
      <c r="F330" s="2">
        <f>(E330*EXP($C$3-($C$4^2)/2+NORMSINV(AleatLivre!E327)*$C$4))</f>
        <v>636.2744787635894</v>
      </c>
      <c r="G330" s="2">
        <f>(F330*EXP($C$3-($C$4^2)/2+NORMSINV(AleatLivre!F327)*$C$4))</f>
        <v>673.64801528848875</v>
      </c>
      <c r="H330" s="2">
        <f>(G330*EXP($C$3-($C$4^2)/2+NORMSINV(AleatLivre!G327)*$C$4))</f>
        <v>712.17703071566405</v>
      </c>
      <c r="I330" s="2">
        <f>(H330*EXP($C$3-($C$4^2)/2+NORMSINV(AleatLivre!H327)*$C$4))</f>
        <v>754.2859517621805</v>
      </c>
      <c r="J330" s="2">
        <f>(I330*EXP($C$3-($C$4^2)/2+NORMSINV(AleatLivre!I327)*$C$4))</f>
        <v>821.15896027093106</v>
      </c>
      <c r="K330" s="2">
        <f>(J330*EXP($C$3-($C$4^2)/2+NORMSINV(AleatLivre!J327)*$C$4))</f>
        <v>841.43336207440211</v>
      </c>
      <c r="L330" s="2">
        <f>(K330*EXP($C$3-($C$4^2)/2+NORMSINV(AleatLivre!K327)*$C$4))</f>
        <v>861.28683867355221</v>
      </c>
      <c r="M330" s="2">
        <f>(L330*EXP($C$3-($C$4^2)/2+NORMSINV(AleatLivre!L327)*$C$4))</f>
        <v>915.74904342176239</v>
      </c>
      <c r="N330" s="2">
        <f>(M330*EXP($C$3-($C$4^2)/2+NORMSINV(AleatLivre!M327)*$C$4))</f>
        <v>941.45472198500829</v>
      </c>
      <c r="O330" s="2">
        <f>(N330*EXP($C$3-($C$4^2)/2+NORMSINV(AleatLivre!N327)*$C$4))</f>
        <v>973.14117763500826</v>
      </c>
      <c r="P330" s="2">
        <f>(O330*EXP($C$3-($C$4^2)/2+NORMSINV(AleatLivre!O327)*$C$4))</f>
        <v>1057.6674340514714</v>
      </c>
      <c r="Q330" s="2">
        <f>(P330*EXP($C$3-($C$4^2)/2+NORMSINV(AleatLivre!P327)*$C$4))</f>
        <v>1076.2861103161199</v>
      </c>
      <c r="R330" s="2">
        <f>(Q330*EXP($C$3-($C$4^2)/2+NORMSINV(AleatLivre!Q327)*$C$4))</f>
        <v>1124.4541454030043</v>
      </c>
      <c r="S330" s="2">
        <f>(R330*EXP($C$3-($C$4^2)/2+NORMSINV(AleatLivre!R327)*$C$4))</f>
        <v>1191.0926674305676</v>
      </c>
      <c r="T330" s="2">
        <f>(S330*EXP($C$3-($C$4^2)/2+NORMSINV(AleatLivre!S327)*$C$4))</f>
        <v>1250.1550527206487</v>
      </c>
      <c r="U330" s="2">
        <f>(T330*EXP($C$3-($C$4^2)/2+NORMSINV(AleatLivre!T327)*$C$4))</f>
        <v>1290.1403475146265</v>
      </c>
      <c r="V330" s="2">
        <f>(U330*EXP($C$3-($C$4^2)/2+NORMSINV(AleatLivre!U327)*$C$4))</f>
        <v>1332.2125049905044</v>
      </c>
    </row>
    <row r="331" spans="1:22" x14ac:dyDescent="0.25">
      <c r="A331">
        <v>326</v>
      </c>
      <c r="B331" s="2">
        <f>Plan1!$B$9</f>
        <v>500</v>
      </c>
      <c r="C331" s="2">
        <f>(B331*EXP($C$3-($C$4^2)/2+NORMSINV(AleatLivre!B328)*$C$4))</f>
        <v>527.42334400545781</v>
      </c>
      <c r="D331" s="2">
        <f>(C331*EXP($C$3-($C$4^2)/2+NORMSINV(AleatLivre!C328)*$C$4))</f>
        <v>559.00779198629743</v>
      </c>
      <c r="E331" s="2">
        <f>(D331*EXP($C$3-($C$4^2)/2+NORMSINV(AleatLivre!D328)*$C$4))</f>
        <v>589.59226514390014</v>
      </c>
      <c r="F331" s="2">
        <f>(E331*EXP($C$3-($C$4^2)/2+NORMSINV(AleatLivre!E328)*$C$4))</f>
        <v>628.71024933844228</v>
      </c>
      <c r="G331" s="2">
        <f>(F331*EXP($C$3-($C$4^2)/2+NORMSINV(AleatLivre!F328)*$C$4))</f>
        <v>638.93926437542416</v>
      </c>
      <c r="H331" s="2">
        <f>(G331*EXP($C$3-($C$4^2)/2+NORMSINV(AleatLivre!G328)*$C$4))</f>
        <v>674.07467752063599</v>
      </c>
      <c r="I331" s="2">
        <f>(H331*EXP($C$3-($C$4^2)/2+NORMSINV(AleatLivre!H328)*$C$4))</f>
        <v>723.04688993079867</v>
      </c>
      <c r="J331" s="2">
        <f>(I331*EXP($C$3-($C$4^2)/2+NORMSINV(AleatLivre!I328)*$C$4))</f>
        <v>770.27523606133775</v>
      </c>
      <c r="K331" s="2">
        <f>(J331*EXP($C$3-($C$4^2)/2+NORMSINV(AleatLivre!J328)*$C$4))</f>
        <v>809.03259316247772</v>
      </c>
      <c r="L331" s="2">
        <f>(K331*EXP($C$3-($C$4^2)/2+NORMSINV(AleatLivre!K328)*$C$4))</f>
        <v>858.16815740779055</v>
      </c>
      <c r="M331" s="2">
        <f>(L331*EXP($C$3-($C$4^2)/2+NORMSINV(AleatLivre!L328)*$C$4))</f>
        <v>878.74165254521085</v>
      </c>
      <c r="N331" s="2">
        <f>(M331*EXP($C$3-($C$4^2)/2+NORMSINV(AleatLivre!M328)*$C$4))</f>
        <v>897.57549501120286</v>
      </c>
      <c r="O331" s="2">
        <f>(N331*EXP($C$3-($C$4^2)/2+NORMSINV(AleatLivre!N328)*$C$4))</f>
        <v>933.90268043044375</v>
      </c>
      <c r="P331" s="2">
        <f>(O331*EXP($C$3-($C$4^2)/2+NORMSINV(AleatLivre!O328)*$C$4))</f>
        <v>982.78804711963687</v>
      </c>
      <c r="Q331" s="2">
        <f>(P331*EXP($C$3-($C$4^2)/2+NORMSINV(AleatLivre!P328)*$C$4))</f>
        <v>1041.394485461479</v>
      </c>
      <c r="R331" s="2">
        <f>(Q331*EXP($C$3-($C$4^2)/2+NORMSINV(AleatLivre!Q328)*$C$4))</f>
        <v>1054.7077040821976</v>
      </c>
      <c r="S331" s="2">
        <f>(R331*EXP($C$3-($C$4^2)/2+NORMSINV(AleatLivre!R328)*$C$4))</f>
        <v>1129.5548510006199</v>
      </c>
      <c r="T331" s="2">
        <f>(S331*EXP($C$3-($C$4^2)/2+NORMSINV(AleatLivre!S328)*$C$4))</f>
        <v>1179.3179212787074</v>
      </c>
      <c r="U331" s="2">
        <f>(T331*EXP($C$3-($C$4^2)/2+NORMSINV(AleatLivre!T328)*$C$4))</f>
        <v>1215.1137205988109</v>
      </c>
      <c r="V331" s="2">
        <f>(U331*EXP($C$3-($C$4^2)/2+NORMSINV(AleatLivre!U328)*$C$4))</f>
        <v>1281.8648734603828</v>
      </c>
    </row>
    <row r="332" spans="1:22" x14ac:dyDescent="0.25">
      <c r="A332">
        <v>327</v>
      </c>
      <c r="B332" s="2">
        <f>Plan1!$B$9</f>
        <v>500</v>
      </c>
      <c r="C332" s="2">
        <f>(B332*EXP($C$3-($C$4^2)/2+NORMSINV(AleatLivre!B329)*$C$4))</f>
        <v>527.76129521436155</v>
      </c>
      <c r="D332" s="2">
        <f>(C332*EXP($C$3-($C$4^2)/2+NORMSINV(AleatLivre!C329)*$C$4))</f>
        <v>545.53914437434003</v>
      </c>
      <c r="E332" s="2">
        <f>(D332*EXP($C$3-($C$4^2)/2+NORMSINV(AleatLivre!D329)*$C$4))</f>
        <v>594.21693466221006</v>
      </c>
      <c r="F332" s="2">
        <f>(E332*EXP($C$3-($C$4^2)/2+NORMSINV(AleatLivre!E329)*$C$4))</f>
        <v>640.03008539423251</v>
      </c>
      <c r="G332" s="2">
        <f>(F332*EXP($C$3-($C$4^2)/2+NORMSINV(AleatLivre!F329)*$C$4))</f>
        <v>642.02952007125907</v>
      </c>
      <c r="H332" s="2">
        <f>(G332*EXP($C$3-($C$4^2)/2+NORMSINV(AleatLivre!G329)*$C$4))</f>
        <v>667.88692297714181</v>
      </c>
      <c r="I332" s="2">
        <f>(H332*EXP($C$3-($C$4^2)/2+NORMSINV(AleatLivre!H329)*$C$4))</f>
        <v>683.67766258472045</v>
      </c>
      <c r="J332" s="2">
        <f>(I332*EXP($C$3-($C$4^2)/2+NORMSINV(AleatLivre!I329)*$C$4))</f>
        <v>724.54711855263895</v>
      </c>
      <c r="K332" s="2">
        <f>(J332*EXP($C$3-($C$4^2)/2+NORMSINV(AleatLivre!J329)*$C$4))</f>
        <v>740.16279981382604</v>
      </c>
      <c r="L332" s="2">
        <f>(K332*EXP($C$3-($C$4^2)/2+NORMSINV(AleatLivre!K329)*$C$4))</f>
        <v>783.5427140313825</v>
      </c>
      <c r="M332" s="2">
        <f>(L332*EXP($C$3-($C$4^2)/2+NORMSINV(AleatLivre!L329)*$C$4))</f>
        <v>856.96691946245664</v>
      </c>
      <c r="N332" s="2">
        <f>(M332*EXP($C$3-($C$4^2)/2+NORMSINV(AleatLivre!M329)*$C$4))</f>
        <v>888.62202213476564</v>
      </c>
      <c r="O332" s="2">
        <f>(N332*EXP($C$3-($C$4^2)/2+NORMSINV(AleatLivre!N329)*$C$4))</f>
        <v>907.11523895094149</v>
      </c>
      <c r="P332" s="2">
        <f>(O332*EXP($C$3-($C$4^2)/2+NORMSINV(AleatLivre!O329)*$C$4))</f>
        <v>1007.7284832424968</v>
      </c>
      <c r="Q332" s="2">
        <f>(P332*EXP($C$3-($C$4^2)/2+NORMSINV(AleatLivre!P329)*$C$4))</f>
        <v>1056.6178287912596</v>
      </c>
      <c r="R332" s="2">
        <f>(Q332*EXP($C$3-($C$4^2)/2+NORMSINV(AleatLivre!Q329)*$C$4))</f>
        <v>1133.3455784898642</v>
      </c>
      <c r="S332" s="2">
        <f>(R332*EXP($C$3-($C$4^2)/2+NORMSINV(AleatLivre!R329)*$C$4))</f>
        <v>1186.1330928323885</v>
      </c>
      <c r="T332" s="2">
        <f>(S332*EXP($C$3-($C$4^2)/2+NORMSINV(AleatLivre!S329)*$C$4))</f>
        <v>1263.2766372872754</v>
      </c>
      <c r="U332" s="2">
        <f>(T332*EXP($C$3-($C$4^2)/2+NORMSINV(AleatLivre!T329)*$C$4))</f>
        <v>1282.2742867194531</v>
      </c>
      <c r="V332" s="2">
        <f>(U332*EXP($C$3-($C$4^2)/2+NORMSINV(AleatLivre!U329)*$C$4))</f>
        <v>1344.2152724177224</v>
      </c>
    </row>
    <row r="333" spans="1:22" x14ac:dyDescent="0.25">
      <c r="A333">
        <v>328</v>
      </c>
      <c r="B333" s="2">
        <f>Plan1!$B$9</f>
        <v>500</v>
      </c>
      <c r="C333" s="2">
        <f>(B333*EXP($C$3-($C$4^2)/2+NORMSINV(AleatLivre!B330)*$C$4))</f>
        <v>528.80987387073014</v>
      </c>
      <c r="D333" s="2">
        <f>(C333*EXP($C$3-($C$4^2)/2+NORMSINV(AleatLivre!C330)*$C$4))</f>
        <v>549.4864294542466</v>
      </c>
      <c r="E333" s="2">
        <f>(D333*EXP($C$3-($C$4^2)/2+NORMSINV(AleatLivre!D330)*$C$4))</f>
        <v>586.05087430051526</v>
      </c>
      <c r="F333" s="2">
        <f>(E333*EXP($C$3-($C$4^2)/2+NORMSINV(AleatLivre!E330)*$C$4))</f>
        <v>617.59125806697716</v>
      </c>
      <c r="G333" s="2">
        <f>(F333*EXP($C$3-($C$4^2)/2+NORMSINV(AleatLivre!F330)*$C$4))</f>
        <v>642.75965051374249</v>
      </c>
      <c r="H333" s="2">
        <f>(G333*EXP($C$3-($C$4^2)/2+NORMSINV(AleatLivre!G330)*$C$4))</f>
        <v>668.30795829924921</v>
      </c>
      <c r="I333" s="2">
        <f>(H333*EXP($C$3-($C$4^2)/2+NORMSINV(AleatLivre!H330)*$C$4))</f>
        <v>672.28654700896084</v>
      </c>
      <c r="J333" s="2">
        <f>(I333*EXP($C$3-($C$4^2)/2+NORMSINV(AleatLivre!I330)*$C$4))</f>
        <v>715.74749478474268</v>
      </c>
      <c r="K333" s="2">
        <f>(J333*EXP($C$3-($C$4^2)/2+NORMSINV(AleatLivre!J330)*$C$4))</f>
        <v>751.94343674872857</v>
      </c>
      <c r="L333" s="2">
        <f>(K333*EXP($C$3-($C$4^2)/2+NORMSINV(AleatLivre!K330)*$C$4))</f>
        <v>804.85157279858447</v>
      </c>
      <c r="M333" s="2">
        <f>(L333*EXP($C$3-($C$4^2)/2+NORMSINV(AleatLivre!L330)*$C$4))</f>
        <v>852.86709894219734</v>
      </c>
      <c r="N333" s="2">
        <f>(M333*EXP($C$3-($C$4^2)/2+NORMSINV(AleatLivre!M330)*$C$4))</f>
        <v>900.45022021496413</v>
      </c>
      <c r="O333" s="2">
        <f>(N333*EXP($C$3-($C$4^2)/2+NORMSINV(AleatLivre!N330)*$C$4))</f>
        <v>916.74004939956831</v>
      </c>
      <c r="P333" s="2">
        <f>(O333*EXP($C$3-($C$4^2)/2+NORMSINV(AleatLivre!O330)*$C$4))</f>
        <v>953.09334724907364</v>
      </c>
      <c r="Q333" s="2">
        <f>(P333*EXP($C$3-($C$4^2)/2+NORMSINV(AleatLivre!P330)*$C$4))</f>
        <v>974.09480483885477</v>
      </c>
      <c r="R333" s="2">
        <f>(Q333*EXP($C$3-($C$4^2)/2+NORMSINV(AleatLivre!Q330)*$C$4))</f>
        <v>995.30994361334808</v>
      </c>
      <c r="S333" s="2">
        <f>(R333*EXP($C$3-($C$4^2)/2+NORMSINV(AleatLivre!R330)*$C$4))</f>
        <v>1045.2103141041264</v>
      </c>
      <c r="T333" s="2">
        <f>(S333*EXP($C$3-($C$4^2)/2+NORMSINV(AleatLivre!S330)*$C$4))</f>
        <v>1099.5860509089032</v>
      </c>
      <c r="U333" s="2">
        <f>(T333*EXP($C$3-($C$4^2)/2+NORMSINV(AleatLivre!T330)*$C$4))</f>
        <v>1169.6001235998715</v>
      </c>
      <c r="V333" s="2">
        <f>(U333*EXP($C$3-($C$4^2)/2+NORMSINV(AleatLivre!U330)*$C$4))</f>
        <v>1258.7423405314332</v>
      </c>
    </row>
    <row r="334" spans="1:22" x14ac:dyDescent="0.25">
      <c r="A334">
        <v>329</v>
      </c>
      <c r="B334" s="2">
        <f>Plan1!$B$9</f>
        <v>500</v>
      </c>
      <c r="C334" s="2">
        <f>(B334*EXP($C$3-($C$4^2)/2+NORMSINV(AleatLivre!B331)*$C$4))</f>
        <v>525.21468212922366</v>
      </c>
      <c r="D334" s="2">
        <f>(C334*EXP($C$3-($C$4^2)/2+NORMSINV(AleatLivre!C331)*$C$4))</f>
        <v>527.17649590337567</v>
      </c>
      <c r="E334" s="2">
        <f>(D334*EXP($C$3-($C$4^2)/2+NORMSINV(AleatLivre!D331)*$C$4))</f>
        <v>547.02277115857316</v>
      </c>
      <c r="F334" s="2">
        <f>(E334*EXP($C$3-($C$4^2)/2+NORMSINV(AleatLivre!E331)*$C$4))</f>
        <v>576.62037823220635</v>
      </c>
      <c r="G334" s="2">
        <f>(F334*EXP($C$3-($C$4^2)/2+NORMSINV(AleatLivre!F331)*$C$4))</f>
        <v>619.78274428474037</v>
      </c>
      <c r="H334" s="2">
        <f>(G334*EXP($C$3-($C$4^2)/2+NORMSINV(AleatLivre!G331)*$C$4))</f>
        <v>679.79662314171298</v>
      </c>
      <c r="I334" s="2">
        <f>(H334*EXP($C$3-($C$4^2)/2+NORMSINV(AleatLivre!H331)*$C$4))</f>
        <v>708.80587772140439</v>
      </c>
      <c r="J334" s="2">
        <f>(I334*EXP($C$3-($C$4^2)/2+NORMSINV(AleatLivre!I331)*$C$4))</f>
        <v>746.56466400505428</v>
      </c>
      <c r="K334" s="2">
        <f>(J334*EXP($C$3-($C$4^2)/2+NORMSINV(AleatLivre!J331)*$C$4))</f>
        <v>775.87657194128462</v>
      </c>
      <c r="L334" s="2">
        <f>(K334*EXP($C$3-($C$4^2)/2+NORMSINV(AleatLivre!K331)*$C$4))</f>
        <v>797.02051188973473</v>
      </c>
      <c r="M334" s="2">
        <f>(L334*EXP($C$3-($C$4^2)/2+NORMSINV(AleatLivre!L331)*$C$4))</f>
        <v>818.3797454194231</v>
      </c>
      <c r="N334" s="2">
        <f>(M334*EXP($C$3-($C$4^2)/2+NORMSINV(AleatLivre!M331)*$C$4))</f>
        <v>818.83856696173768</v>
      </c>
      <c r="O334" s="2">
        <f>(N334*EXP($C$3-($C$4^2)/2+NORMSINV(AleatLivre!N331)*$C$4))</f>
        <v>858.37322939852368</v>
      </c>
      <c r="P334" s="2">
        <f>(O334*EXP($C$3-($C$4^2)/2+NORMSINV(AleatLivre!O331)*$C$4))</f>
        <v>916.9875132581808</v>
      </c>
      <c r="Q334" s="2">
        <f>(P334*EXP($C$3-($C$4^2)/2+NORMSINV(AleatLivre!P331)*$C$4))</f>
        <v>949.21894523972117</v>
      </c>
      <c r="R334" s="2">
        <f>(Q334*EXP($C$3-($C$4^2)/2+NORMSINV(AleatLivre!Q331)*$C$4))</f>
        <v>988.08452998803159</v>
      </c>
      <c r="S334" s="2">
        <f>(R334*EXP($C$3-($C$4^2)/2+NORMSINV(AleatLivre!R331)*$C$4))</f>
        <v>1041.9492858552924</v>
      </c>
      <c r="T334" s="2">
        <f>(S334*EXP($C$3-($C$4^2)/2+NORMSINV(AleatLivre!S331)*$C$4))</f>
        <v>1123.4703628244104</v>
      </c>
      <c r="U334" s="2">
        <f>(T334*EXP($C$3-($C$4^2)/2+NORMSINV(AleatLivre!T331)*$C$4))</f>
        <v>1177.7018795795857</v>
      </c>
      <c r="V334" s="2">
        <f>(U334*EXP($C$3-($C$4^2)/2+NORMSINV(AleatLivre!U331)*$C$4))</f>
        <v>1252.4334337429009</v>
      </c>
    </row>
    <row r="335" spans="1:22" x14ac:dyDescent="0.25">
      <c r="A335">
        <v>330</v>
      </c>
      <c r="B335" s="2">
        <f>Plan1!$B$9</f>
        <v>500</v>
      </c>
      <c r="C335" s="2">
        <f>(B335*EXP($C$3-($C$4^2)/2+NORMSINV(AleatLivre!B332)*$C$4))</f>
        <v>521.15558337735445</v>
      </c>
      <c r="D335" s="2">
        <f>(C335*EXP($C$3-($C$4^2)/2+NORMSINV(AleatLivre!C332)*$C$4))</f>
        <v>555.38969218751993</v>
      </c>
      <c r="E335" s="2">
        <f>(D335*EXP($C$3-($C$4^2)/2+NORMSINV(AleatLivre!D332)*$C$4))</f>
        <v>573.71253483115879</v>
      </c>
      <c r="F335" s="2">
        <f>(E335*EXP($C$3-($C$4^2)/2+NORMSINV(AleatLivre!E332)*$C$4))</f>
        <v>589.67502857827742</v>
      </c>
      <c r="G335" s="2">
        <f>(F335*EXP($C$3-($C$4^2)/2+NORMSINV(AleatLivre!F332)*$C$4))</f>
        <v>613.08077177932535</v>
      </c>
      <c r="H335" s="2">
        <f>(G335*EXP($C$3-($C$4^2)/2+NORMSINV(AleatLivre!G332)*$C$4))</f>
        <v>647.83061169362293</v>
      </c>
      <c r="I335" s="2">
        <f>(H335*EXP($C$3-($C$4^2)/2+NORMSINV(AleatLivre!H332)*$C$4))</f>
        <v>710.81149516024175</v>
      </c>
      <c r="J335" s="2">
        <f>(I335*EXP($C$3-($C$4^2)/2+NORMSINV(AleatLivre!I332)*$C$4))</f>
        <v>745.17426586167721</v>
      </c>
      <c r="K335" s="2">
        <f>(J335*EXP($C$3-($C$4^2)/2+NORMSINV(AleatLivre!J332)*$C$4))</f>
        <v>764.94335617694685</v>
      </c>
      <c r="L335" s="2">
        <f>(K335*EXP($C$3-($C$4^2)/2+NORMSINV(AleatLivre!K332)*$C$4))</f>
        <v>805.02719555983606</v>
      </c>
      <c r="M335" s="2">
        <f>(L335*EXP($C$3-($C$4^2)/2+NORMSINV(AleatLivre!L332)*$C$4))</f>
        <v>850.37706784616091</v>
      </c>
      <c r="N335" s="2">
        <f>(M335*EXP($C$3-($C$4^2)/2+NORMSINV(AleatLivre!M332)*$C$4))</f>
        <v>876.78208085648168</v>
      </c>
      <c r="O335" s="2">
        <f>(N335*EXP($C$3-($C$4^2)/2+NORMSINV(AleatLivre!N332)*$C$4))</f>
        <v>947.83413965439593</v>
      </c>
      <c r="P335" s="2">
        <f>(O335*EXP($C$3-($C$4^2)/2+NORMSINV(AleatLivre!O332)*$C$4))</f>
        <v>976.91961028524554</v>
      </c>
      <c r="Q335" s="2">
        <f>(P335*EXP($C$3-($C$4^2)/2+NORMSINV(AleatLivre!P332)*$C$4))</f>
        <v>997.63391563109667</v>
      </c>
      <c r="R335" s="2">
        <f>(Q335*EXP($C$3-($C$4^2)/2+NORMSINV(AleatLivre!Q332)*$C$4))</f>
        <v>1052.694904520748</v>
      </c>
      <c r="S335" s="2">
        <f>(R335*EXP($C$3-($C$4^2)/2+NORMSINV(AleatLivre!R332)*$C$4))</f>
        <v>1144.7162604073326</v>
      </c>
      <c r="T335" s="2">
        <f>(S335*EXP($C$3-($C$4^2)/2+NORMSINV(AleatLivre!S332)*$C$4))</f>
        <v>1182.2060460914643</v>
      </c>
      <c r="U335" s="2">
        <f>(T335*EXP($C$3-($C$4^2)/2+NORMSINV(AleatLivre!T332)*$C$4))</f>
        <v>1254.8362194256115</v>
      </c>
      <c r="V335" s="2">
        <f>(U335*EXP($C$3-($C$4^2)/2+NORMSINV(AleatLivre!U332)*$C$4))</f>
        <v>1280.8400157068261</v>
      </c>
    </row>
    <row r="336" spans="1:22" x14ac:dyDescent="0.25">
      <c r="A336">
        <v>331</v>
      </c>
      <c r="B336" s="2">
        <f>Plan1!$B$9</f>
        <v>500</v>
      </c>
      <c r="C336" s="2">
        <f>(B336*EXP($C$3-($C$4^2)/2+NORMSINV(AleatLivre!B333)*$C$4))</f>
        <v>539.5888944486486</v>
      </c>
      <c r="D336" s="2">
        <f>(C336*EXP($C$3-($C$4^2)/2+NORMSINV(AleatLivre!C333)*$C$4))</f>
        <v>571.28290038073783</v>
      </c>
      <c r="E336" s="2">
        <f>(D336*EXP($C$3-($C$4^2)/2+NORMSINV(AleatLivre!D333)*$C$4))</f>
        <v>585.30363720653588</v>
      </c>
      <c r="F336" s="2">
        <f>(E336*EXP($C$3-($C$4^2)/2+NORMSINV(AleatLivre!E333)*$C$4))</f>
        <v>616.24618118291642</v>
      </c>
      <c r="G336" s="2">
        <f>(F336*EXP($C$3-($C$4^2)/2+NORMSINV(AleatLivre!F333)*$C$4))</f>
        <v>647.78398194512192</v>
      </c>
      <c r="H336" s="2">
        <f>(G336*EXP($C$3-($C$4^2)/2+NORMSINV(AleatLivre!G333)*$C$4))</f>
        <v>698.73036698182807</v>
      </c>
      <c r="I336" s="2">
        <f>(H336*EXP($C$3-($C$4^2)/2+NORMSINV(AleatLivre!H333)*$C$4))</f>
        <v>740.56017337250591</v>
      </c>
      <c r="J336" s="2">
        <f>(I336*EXP($C$3-($C$4^2)/2+NORMSINV(AleatLivre!I333)*$C$4))</f>
        <v>767.82988801690885</v>
      </c>
      <c r="K336" s="2">
        <f>(J336*EXP($C$3-($C$4^2)/2+NORMSINV(AleatLivre!J333)*$C$4))</f>
        <v>796.35809082120693</v>
      </c>
      <c r="L336" s="2">
        <f>(K336*EXP($C$3-($C$4^2)/2+NORMSINV(AleatLivre!K333)*$C$4))</f>
        <v>870.30048655845337</v>
      </c>
      <c r="M336" s="2">
        <f>(L336*EXP($C$3-($C$4^2)/2+NORMSINV(AleatLivre!L333)*$C$4))</f>
        <v>913.95390602051145</v>
      </c>
      <c r="N336" s="2">
        <f>(M336*EXP($C$3-($C$4^2)/2+NORMSINV(AleatLivre!M333)*$C$4))</f>
        <v>957.84910076167159</v>
      </c>
      <c r="O336" s="2">
        <f>(N336*EXP($C$3-($C$4^2)/2+NORMSINV(AleatLivre!N333)*$C$4))</f>
        <v>965.52882435620074</v>
      </c>
      <c r="P336" s="2">
        <f>(O336*EXP($C$3-($C$4^2)/2+NORMSINV(AleatLivre!O333)*$C$4))</f>
        <v>1018.555713912024</v>
      </c>
      <c r="Q336" s="2">
        <f>(P336*EXP($C$3-($C$4^2)/2+NORMSINV(AleatLivre!P333)*$C$4))</f>
        <v>1070.9808189052455</v>
      </c>
      <c r="R336" s="2">
        <f>(Q336*EXP($C$3-($C$4^2)/2+NORMSINV(AleatLivre!Q333)*$C$4))</f>
        <v>1134.7675513172615</v>
      </c>
      <c r="S336" s="2">
        <f>(R336*EXP($C$3-($C$4^2)/2+NORMSINV(AleatLivre!R333)*$C$4))</f>
        <v>1199.6307003344639</v>
      </c>
      <c r="T336" s="2">
        <f>(S336*EXP($C$3-($C$4^2)/2+NORMSINV(AleatLivre!S333)*$C$4))</f>
        <v>1258.5019100437778</v>
      </c>
      <c r="U336" s="2">
        <f>(T336*EXP($C$3-($C$4^2)/2+NORMSINV(AleatLivre!T333)*$C$4))</f>
        <v>1320.4135912989909</v>
      </c>
      <c r="V336" s="2">
        <f>(U336*EXP($C$3-($C$4^2)/2+NORMSINV(AleatLivre!U333)*$C$4))</f>
        <v>1412.5411161437519</v>
      </c>
    </row>
    <row r="337" spans="1:22" x14ac:dyDescent="0.25">
      <c r="A337">
        <v>332</v>
      </c>
      <c r="B337" s="2">
        <f>Plan1!$B$9</f>
        <v>500</v>
      </c>
      <c r="C337" s="2">
        <f>(B337*EXP($C$3-($C$4^2)/2+NORMSINV(AleatLivre!B334)*$C$4))</f>
        <v>519.01870572214671</v>
      </c>
      <c r="D337" s="2">
        <f>(C337*EXP($C$3-($C$4^2)/2+NORMSINV(AleatLivre!C334)*$C$4))</f>
        <v>529.82702154424123</v>
      </c>
      <c r="E337" s="2">
        <f>(D337*EXP($C$3-($C$4^2)/2+NORMSINV(AleatLivre!D334)*$C$4))</f>
        <v>562.42170181045344</v>
      </c>
      <c r="F337" s="2">
        <f>(E337*EXP($C$3-($C$4^2)/2+NORMSINV(AleatLivre!E334)*$C$4))</f>
        <v>570.7904146416455</v>
      </c>
      <c r="G337" s="2">
        <f>(F337*EXP($C$3-($C$4^2)/2+NORMSINV(AleatLivre!F334)*$C$4))</f>
        <v>596.31900438425737</v>
      </c>
      <c r="H337" s="2">
        <f>(G337*EXP($C$3-($C$4^2)/2+NORMSINV(AleatLivre!G334)*$C$4))</f>
        <v>631.18989192614697</v>
      </c>
      <c r="I337" s="2">
        <f>(H337*EXP($C$3-($C$4^2)/2+NORMSINV(AleatLivre!H334)*$C$4))</f>
        <v>653.1696638881906</v>
      </c>
      <c r="J337" s="2">
        <f>(I337*EXP($C$3-($C$4^2)/2+NORMSINV(AleatLivre!I334)*$C$4))</f>
        <v>704.70295966018773</v>
      </c>
      <c r="K337" s="2">
        <f>(J337*EXP($C$3-($C$4^2)/2+NORMSINV(AleatLivre!J334)*$C$4))</f>
        <v>748.38546564294052</v>
      </c>
      <c r="L337" s="2">
        <f>(K337*EXP($C$3-($C$4^2)/2+NORMSINV(AleatLivre!K334)*$C$4))</f>
        <v>806.70035463900092</v>
      </c>
      <c r="M337" s="2">
        <f>(L337*EXP($C$3-($C$4^2)/2+NORMSINV(AleatLivre!L334)*$C$4))</f>
        <v>876.32564953734243</v>
      </c>
      <c r="N337" s="2">
        <f>(M337*EXP($C$3-($C$4^2)/2+NORMSINV(AleatLivre!M334)*$C$4))</f>
        <v>911.22157559971492</v>
      </c>
      <c r="O337" s="2">
        <f>(N337*EXP($C$3-($C$4^2)/2+NORMSINV(AleatLivre!N334)*$C$4))</f>
        <v>957.4498589921152</v>
      </c>
      <c r="P337" s="2">
        <f>(O337*EXP($C$3-($C$4^2)/2+NORMSINV(AleatLivre!O334)*$C$4))</f>
        <v>973.62233441691319</v>
      </c>
      <c r="Q337" s="2">
        <f>(P337*EXP($C$3-($C$4^2)/2+NORMSINV(AleatLivre!P334)*$C$4))</f>
        <v>1033.3991048095952</v>
      </c>
      <c r="R337" s="2">
        <f>(Q337*EXP($C$3-($C$4^2)/2+NORMSINV(AleatLivre!Q334)*$C$4))</f>
        <v>1062.9245089376784</v>
      </c>
      <c r="S337" s="2">
        <f>(R337*EXP($C$3-($C$4^2)/2+NORMSINV(AleatLivre!R334)*$C$4))</f>
        <v>1144.2228987536398</v>
      </c>
      <c r="T337" s="2">
        <f>(S337*EXP($C$3-($C$4^2)/2+NORMSINV(AleatLivre!S334)*$C$4))</f>
        <v>1181.5679889734656</v>
      </c>
      <c r="U337" s="2">
        <f>(T337*EXP($C$3-($C$4^2)/2+NORMSINV(AleatLivre!T334)*$C$4))</f>
        <v>1239.5716963302341</v>
      </c>
      <c r="V337" s="2">
        <f>(U337*EXP($C$3-($C$4^2)/2+NORMSINV(AleatLivre!U334)*$C$4))</f>
        <v>1286.9615264809154</v>
      </c>
    </row>
    <row r="338" spans="1:22" x14ac:dyDescent="0.25">
      <c r="A338">
        <v>333</v>
      </c>
      <c r="B338" s="2">
        <f>Plan1!$B$9</f>
        <v>500</v>
      </c>
      <c r="C338" s="2">
        <f>(B338*EXP($C$3-($C$4^2)/2+NORMSINV(AleatLivre!B335)*$C$4))</f>
        <v>530.20798420023925</v>
      </c>
      <c r="D338" s="2">
        <f>(C338*EXP($C$3-($C$4^2)/2+NORMSINV(AleatLivre!C335)*$C$4))</f>
        <v>564.64794883901698</v>
      </c>
      <c r="E338" s="2">
        <f>(D338*EXP($C$3-($C$4^2)/2+NORMSINV(AleatLivre!D335)*$C$4))</f>
        <v>598.03949116888714</v>
      </c>
      <c r="F338" s="2">
        <f>(E338*EXP($C$3-($C$4^2)/2+NORMSINV(AleatLivre!E335)*$C$4))</f>
        <v>612.82632292890446</v>
      </c>
      <c r="G338" s="2">
        <f>(F338*EXP($C$3-($C$4^2)/2+NORMSINV(AleatLivre!F335)*$C$4))</f>
        <v>654.5963834082936</v>
      </c>
      <c r="H338" s="2">
        <f>(G338*EXP($C$3-($C$4^2)/2+NORMSINV(AleatLivre!G335)*$C$4))</f>
        <v>675.17929661292783</v>
      </c>
      <c r="I338" s="2">
        <f>(H338*EXP($C$3-($C$4^2)/2+NORMSINV(AleatLivre!H335)*$C$4))</f>
        <v>706.34093256154893</v>
      </c>
      <c r="J338" s="2">
        <f>(I338*EXP($C$3-($C$4^2)/2+NORMSINV(AleatLivre!I335)*$C$4))</f>
        <v>729.37220005968106</v>
      </c>
      <c r="K338" s="2">
        <f>(J338*EXP($C$3-($C$4^2)/2+NORMSINV(AleatLivre!J335)*$C$4))</f>
        <v>764.20588749113836</v>
      </c>
      <c r="L338" s="2">
        <f>(K338*EXP($C$3-($C$4^2)/2+NORMSINV(AleatLivre!K335)*$C$4))</f>
        <v>800.75547173186135</v>
      </c>
      <c r="M338" s="2">
        <f>(L338*EXP($C$3-($C$4^2)/2+NORMSINV(AleatLivre!L335)*$C$4))</f>
        <v>852.26702453866051</v>
      </c>
      <c r="N338" s="2">
        <f>(M338*EXP($C$3-($C$4^2)/2+NORMSINV(AleatLivre!M335)*$C$4))</f>
        <v>892.48438889293482</v>
      </c>
      <c r="O338" s="2">
        <f>(N338*EXP($C$3-($C$4^2)/2+NORMSINV(AleatLivre!N335)*$C$4))</f>
        <v>956.58827402237512</v>
      </c>
      <c r="P338" s="2">
        <f>(O338*EXP($C$3-($C$4^2)/2+NORMSINV(AleatLivre!O335)*$C$4))</f>
        <v>998.77599367434902</v>
      </c>
      <c r="Q338" s="2">
        <f>(P338*EXP($C$3-($C$4^2)/2+NORMSINV(AleatLivre!P335)*$C$4))</f>
        <v>1070.4107852803106</v>
      </c>
      <c r="R338" s="2">
        <f>(Q338*EXP($C$3-($C$4^2)/2+NORMSINV(AleatLivre!Q335)*$C$4))</f>
        <v>1140.9475556688901</v>
      </c>
      <c r="S338" s="2">
        <f>(R338*EXP($C$3-($C$4^2)/2+NORMSINV(AleatLivre!R335)*$C$4))</f>
        <v>1190.533825774047</v>
      </c>
      <c r="T338" s="2">
        <f>(S338*EXP($C$3-($C$4^2)/2+NORMSINV(AleatLivre!S335)*$C$4))</f>
        <v>1270.3291515068147</v>
      </c>
      <c r="U338" s="2">
        <f>(T338*EXP($C$3-($C$4^2)/2+NORMSINV(AleatLivre!T335)*$C$4))</f>
        <v>1293.5558483328266</v>
      </c>
      <c r="V338" s="2">
        <f>(U338*EXP($C$3-($C$4^2)/2+NORMSINV(AleatLivre!U335)*$C$4))</f>
        <v>1397.5370732160081</v>
      </c>
    </row>
    <row r="339" spans="1:22" x14ac:dyDescent="0.25">
      <c r="A339">
        <v>334</v>
      </c>
      <c r="B339" s="2">
        <f>Plan1!$B$9</f>
        <v>500</v>
      </c>
      <c r="C339" s="2">
        <f>(B339*EXP($C$3-($C$4^2)/2+NORMSINV(AleatLivre!B336)*$C$4))</f>
        <v>528.4150897486287</v>
      </c>
      <c r="D339" s="2">
        <f>(C339*EXP($C$3-($C$4^2)/2+NORMSINV(AleatLivre!C336)*$C$4))</f>
        <v>547.99818450227394</v>
      </c>
      <c r="E339" s="2">
        <f>(D339*EXP($C$3-($C$4^2)/2+NORMSINV(AleatLivre!D336)*$C$4))</f>
        <v>570.2344648375381</v>
      </c>
      <c r="F339" s="2">
        <f>(E339*EXP($C$3-($C$4^2)/2+NORMSINV(AleatLivre!E336)*$C$4))</f>
        <v>609.80696285047134</v>
      </c>
      <c r="G339" s="2">
        <f>(F339*EXP($C$3-($C$4^2)/2+NORMSINV(AleatLivre!F336)*$C$4))</f>
        <v>624.58261180376974</v>
      </c>
      <c r="H339" s="2">
        <f>(G339*EXP($C$3-($C$4^2)/2+NORMSINV(AleatLivre!G336)*$C$4))</f>
        <v>639.29394710981103</v>
      </c>
      <c r="I339" s="2">
        <f>(H339*EXP($C$3-($C$4^2)/2+NORMSINV(AleatLivre!H336)*$C$4))</f>
        <v>675.38902597511003</v>
      </c>
      <c r="J339" s="2">
        <f>(I339*EXP($C$3-($C$4^2)/2+NORMSINV(AleatLivre!I336)*$C$4))</f>
        <v>709.91659317088795</v>
      </c>
      <c r="K339" s="2">
        <f>(J339*EXP($C$3-($C$4^2)/2+NORMSINV(AleatLivre!J336)*$C$4))</f>
        <v>738.44092034467565</v>
      </c>
      <c r="L339" s="2">
        <f>(K339*EXP($C$3-($C$4^2)/2+NORMSINV(AleatLivre!K336)*$C$4))</f>
        <v>767.87349422394334</v>
      </c>
      <c r="M339" s="2">
        <f>(L339*EXP($C$3-($C$4^2)/2+NORMSINV(AleatLivre!L336)*$C$4))</f>
        <v>798.42735900561809</v>
      </c>
      <c r="N339" s="2">
        <f>(M339*EXP($C$3-($C$4^2)/2+NORMSINV(AleatLivre!M336)*$C$4))</f>
        <v>837.76780401549684</v>
      </c>
      <c r="O339" s="2">
        <f>(N339*EXP($C$3-($C$4^2)/2+NORMSINV(AleatLivre!N336)*$C$4))</f>
        <v>887.69817832521528</v>
      </c>
      <c r="P339" s="2">
        <f>(O339*EXP($C$3-($C$4^2)/2+NORMSINV(AleatLivre!O336)*$C$4))</f>
        <v>939.82746650500496</v>
      </c>
      <c r="Q339" s="2">
        <f>(P339*EXP($C$3-($C$4^2)/2+NORMSINV(AleatLivre!P336)*$C$4))</f>
        <v>972.81881034686296</v>
      </c>
      <c r="R339" s="2">
        <f>(Q339*EXP($C$3-($C$4^2)/2+NORMSINV(AleatLivre!Q336)*$C$4))</f>
        <v>1003.4745619374114</v>
      </c>
      <c r="S339" s="2">
        <f>(R339*EXP($C$3-($C$4^2)/2+NORMSINV(AleatLivre!R336)*$C$4))</f>
        <v>1030.3925265847456</v>
      </c>
      <c r="T339" s="2">
        <f>(S339*EXP($C$3-($C$4^2)/2+NORMSINV(AleatLivre!S336)*$C$4))</f>
        <v>1076.0242643068405</v>
      </c>
      <c r="U339" s="2">
        <f>(T339*EXP($C$3-($C$4^2)/2+NORMSINV(AleatLivre!T336)*$C$4))</f>
        <v>1112.1103025117905</v>
      </c>
      <c r="V339" s="2">
        <f>(U339*EXP($C$3-($C$4^2)/2+NORMSINV(AleatLivre!U336)*$C$4))</f>
        <v>1186.8734808574059</v>
      </c>
    </row>
    <row r="340" spans="1:22" x14ac:dyDescent="0.25">
      <c r="A340">
        <v>335</v>
      </c>
      <c r="B340" s="2">
        <f>Plan1!$B$9</f>
        <v>500</v>
      </c>
      <c r="C340" s="2">
        <f>(B340*EXP($C$3-($C$4^2)/2+NORMSINV(AleatLivre!B337)*$C$4))</f>
        <v>534.95192141422842</v>
      </c>
      <c r="D340" s="2">
        <f>(C340*EXP($C$3-($C$4^2)/2+NORMSINV(AleatLivre!C337)*$C$4))</f>
        <v>568.1160946598726</v>
      </c>
      <c r="E340" s="2">
        <f>(D340*EXP($C$3-($C$4^2)/2+NORMSINV(AleatLivre!D337)*$C$4))</f>
        <v>583.50589198564217</v>
      </c>
      <c r="F340" s="2">
        <f>(E340*EXP($C$3-($C$4^2)/2+NORMSINV(AleatLivre!E337)*$C$4))</f>
        <v>619.86450855762655</v>
      </c>
      <c r="G340" s="2">
        <f>(F340*EXP($C$3-($C$4^2)/2+NORMSINV(AleatLivre!F337)*$C$4))</f>
        <v>662.71595543763317</v>
      </c>
      <c r="H340" s="2">
        <f>(G340*EXP($C$3-($C$4^2)/2+NORMSINV(AleatLivre!G337)*$C$4))</f>
        <v>686.4027218202051</v>
      </c>
      <c r="I340" s="2">
        <f>(H340*EXP($C$3-($C$4^2)/2+NORMSINV(AleatLivre!H337)*$C$4))</f>
        <v>747.0990682365308</v>
      </c>
      <c r="J340" s="2">
        <f>(I340*EXP($C$3-($C$4^2)/2+NORMSINV(AleatLivre!I337)*$C$4))</f>
        <v>778.1015175936725</v>
      </c>
      <c r="K340" s="2">
        <f>(J340*EXP($C$3-($C$4^2)/2+NORMSINV(AleatLivre!J337)*$C$4))</f>
        <v>822.61299312049425</v>
      </c>
      <c r="L340" s="2">
        <f>(K340*EXP($C$3-($C$4^2)/2+NORMSINV(AleatLivre!K337)*$C$4))</f>
        <v>841.702643871644</v>
      </c>
      <c r="M340" s="2">
        <f>(L340*EXP($C$3-($C$4^2)/2+NORMSINV(AleatLivre!L337)*$C$4))</f>
        <v>890.53802722949536</v>
      </c>
      <c r="N340" s="2">
        <f>(M340*EXP($C$3-($C$4^2)/2+NORMSINV(AleatLivre!M337)*$C$4))</f>
        <v>926.78231103999531</v>
      </c>
      <c r="O340" s="2">
        <f>(N340*EXP($C$3-($C$4^2)/2+NORMSINV(AleatLivre!N337)*$C$4))</f>
        <v>963.35928422077109</v>
      </c>
      <c r="P340" s="2">
        <f>(O340*EXP($C$3-($C$4^2)/2+NORMSINV(AleatLivre!O337)*$C$4))</f>
        <v>993.74221547495529</v>
      </c>
      <c r="Q340" s="2">
        <f>(P340*EXP($C$3-($C$4^2)/2+NORMSINV(AleatLivre!P337)*$C$4))</f>
        <v>1040.0067551535819</v>
      </c>
      <c r="R340" s="2">
        <f>(Q340*EXP($C$3-($C$4^2)/2+NORMSINV(AleatLivre!Q337)*$C$4))</f>
        <v>1131.5689220145885</v>
      </c>
      <c r="S340" s="2">
        <f>(R340*EXP($C$3-($C$4^2)/2+NORMSINV(AleatLivre!R337)*$C$4))</f>
        <v>1185.0318402357175</v>
      </c>
      <c r="T340" s="2">
        <f>(S340*EXP($C$3-($C$4^2)/2+NORMSINV(AleatLivre!S337)*$C$4))</f>
        <v>1251.8726960900324</v>
      </c>
      <c r="U340" s="2">
        <f>(T340*EXP($C$3-($C$4^2)/2+NORMSINV(AleatLivre!T337)*$C$4))</f>
        <v>1331.2642860451324</v>
      </c>
      <c r="V340" s="2">
        <f>(U340*EXP($C$3-($C$4^2)/2+NORMSINV(AleatLivre!U337)*$C$4))</f>
        <v>1405.9826728631101</v>
      </c>
    </row>
    <row r="341" spans="1:22" x14ac:dyDescent="0.25">
      <c r="A341">
        <v>336</v>
      </c>
      <c r="B341" s="2">
        <f>Plan1!$B$9</f>
        <v>500</v>
      </c>
      <c r="C341" s="2">
        <f>(B341*EXP($C$3-($C$4^2)/2+NORMSINV(AleatLivre!B338)*$C$4))</f>
        <v>519.90188061244203</v>
      </c>
      <c r="D341" s="2">
        <f>(C341*EXP($C$3-($C$4^2)/2+NORMSINV(AleatLivre!C338)*$C$4))</f>
        <v>557.3247358988242</v>
      </c>
      <c r="E341" s="2">
        <f>(D341*EXP($C$3-($C$4^2)/2+NORMSINV(AleatLivre!D338)*$C$4))</f>
        <v>599.15522924824791</v>
      </c>
      <c r="F341" s="2">
        <f>(E341*EXP($C$3-($C$4^2)/2+NORMSINV(AleatLivre!E338)*$C$4))</f>
        <v>633.84571360949462</v>
      </c>
      <c r="G341" s="2">
        <f>(F341*EXP($C$3-($C$4^2)/2+NORMSINV(AleatLivre!F338)*$C$4))</f>
        <v>649.29284974138784</v>
      </c>
      <c r="H341" s="2">
        <f>(G341*EXP($C$3-($C$4^2)/2+NORMSINV(AleatLivre!G338)*$C$4))</f>
        <v>684.73557552900365</v>
      </c>
      <c r="I341" s="2">
        <f>(H341*EXP($C$3-($C$4^2)/2+NORMSINV(AleatLivre!H338)*$C$4))</f>
        <v>717.93538375150661</v>
      </c>
      <c r="J341" s="2">
        <f>(I341*EXP($C$3-($C$4^2)/2+NORMSINV(AleatLivre!I338)*$C$4))</f>
        <v>769.1786585526828</v>
      </c>
      <c r="K341" s="2">
        <f>(J341*EXP($C$3-($C$4^2)/2+NORMSINV(AleatLivre!J338)*$C$4))</f>
        <v>808.07241488571731</v>
      </c>
      <c r="L341" s="2">
        <f>(K341*EXP($C$3-($C$4^2)/2+NORMSINV(AleatLivre!K338)*$C$4))</f>
        <v>855.59839806483512</v>
      </c>
      <c r="M341" s="2">
        <f>(L341*EXP($C$3-($C$4^2)/2+NORMSINV(AleatLivre!L338)*$C$4))</f>
        <v>912.13588607478994</v>
      </c>
      <c r="N341" s="2">
        <f>(M341*EXP($C$3-($C$4^2)/2+NORMSINV(AleatLivre!M338)*$C$4))</f>
        <v>930.49392432370655</v>
      </c>
      <c r="O341" s="2">
        <f>(N341*EXP($C$3-($C$4^2)/2+NORMSINV(AleatLivre!N338)*$C$4))</f>
        <v>1005.5024378039898</v>
      </c>
      <c r="P341" s="2">
        <f>(O341*EXP($C$3-($C$4^2)/2+NORMSINV(AleatLivre!O338)*$C$4))</f>
        <v>1073.18356509927</v>
      </c>
      <c r="Q341" s="2">
        <f>(P341*EXP($C$3-($C$4^2)/2+NORMSINV(AleatLivre!P338)*$C$4))</f>
        <v>1137.7622361348301</v>
      </c>
      <c r="R341" s="2">
        <f>(Q341*EXP($C$3-($C$4^2)/2+NORMSINV(AleatLivre!Q338)*$C$4))</f>
        <v>1222.1288468682612</v>
      </c>
      <c r="S341" s="2">
        <f>(R341*EXP($C$3-($C$4^2)/2+NORMSINV(AleatLivre!R338)*$C$4))</f>
        <v>1257.2553148354377</v>
      </c>
      <c r="T341" s="2">
        <f>(S341*EXP($C$3-($C$4^2)/2+NORMSINV(AleatLivre!S338)*$C$4))</f>
        <v>1314.5019094363504</v>
      </c>
      <c r="U341" s="2">
        <f>(T341*EXP($C$3-($C$4^2)/2+NORMSINV(AleatLivre!T338)*$C$4))</f>
        <v>1309.5941285344004</v>
      </c>
      <c r="V341" s="2">
        <f>(U341*EXP($C$3-($C$4^2)/2+NORMSINV(AleatLivre!U338)*$C$4))</f>
        <v>1388.7530345468851</v>
      </c>
    </row>
    <row r="342" spans="1:22" x14ac:dyDescent="0.25">
      <c r="A342">
        <v>337</v>
      </c>
      <c r="B342" s="2">
        <f>Plan1!$B$9</f>
        <v>500</v>
      </c>
      <c r="C342" s="2">
        <f>(B342*EXP($C$3-($C$4^2)/2+NORMSINV(AleatLivre!B339)*$C$4))</f>
        <v>524.26288085050203</v>
      </c>
      <c r="D342" s="2">
        <f>(C342*EXP($C$3-($C$4^2)/2+NORMSINV(AleatLivre!C339)*$C$4))</f>
        <v>573.2610460446449</v>
      </c>
      <c r="E342" s="2">
        <f>(D342*EXP($C$3-($C$4^2)/2+NORMSINV(AleatLivre!D339)*$C$4))</f>
        <v>605.23971181023467</v>
      </c>
      <c r="F342" s="2">
        <f>(E342*EXP($C$3-($C$4^2)/2+NORMSINV(AleatLivre!E339)*$C$4))</f>
        <v>621.13073811470701</v>
      </c>
      <c r="G342" s="2">
        <f>(F342*EXP($C$3-($C$4^2)/2+NORMSINV(AleatLivre!F339)*$C$4))</f>
        <v>650.88505429063355</v>
      </c>
      <c r="H342" s="2">
        <f>(G342*EXP($C$3-($C$4^2)/2+NORMSINV(AleatLivre!G339)*$C$4))</f>
        <v>688.34448657927908</v>
      </c>
      <c r="I342" s="2">
        <f>(H342*EXP($C$3-($C$4^2)/2+NORMSINV(AleatLivre!H339)*$C$4))</f>
        <v>733.22538543390328</v>
      </c>
      <c r="J342" s="2">
        <f>(I342*EXP($C$3-($C$4^2)/2+NORMSINV(AleatLivre!I339)*$C$4))</f>
        <v>782.83666476837629</v>
      </c>
      <c r="K342" s="2">
        <f>(J342*EXP($C$3-($C$4^2)/2+NORMSINV(AleatLivre!J339)*$C$4))</f>
        <v>797.40651117879281</v>
      </c>
      <c r="L342" s="2">
        <f>(K342*EXP($C$3-($C$4^2)/2+NORMSINV(AleatLivre!K339)*$C$4))</f>
        <v>880.66881975140461</v>
      </c>
      <c r="M342" s="2">
        <f>(L342*EXP($C$3-($C$4^2)/2+NORMSINV(AleatLivre!L339)*$C$4))</f>
        <v>935.80865101092843</v>
      </c>
      <c r="N342" s="2">
        <f>(M342*EXP($C$3-($C$4^2)/2+NORMSINV(AleatLivre!M339)*$C$4))</f>
        <v>980.11153259354251</v>
      </c>
      <c r="O342" s="2">
        <f>(N342*EXP($C$3-($C$4^2)/2+NORMSINV(AleatLivre!N339)*$C$4))</f>
        <v>1004.9542997894926</v>
      </c>
      <c r="P342" s="2">
        <f>(O342*EXP($C$3-($C$4^2)/2+NORMSINV(AleatLivre!O339)*$C$4))</f>
        <v>1069.4503482233119</v>
      </c>
      <c r="Q342" s="2">
        <f>(P342*EXP($C$3-($C$4^2)/2+NORMSINV(AleatLivre!P339)*$C$4))</f>
        <v>1123.2822651795736</v>
      </c>
      <c r="R342" s="2">
        <f>(Q342*EXP($C$3-($C$4^2)/2+NORMSINV(AleatLivre!Q339)*$C$4))</f>
        <v>1150.518706998115</v>
      </c>
      <c r="S342" s="2">
        <f>(R342*EXP($C$3-($C$4^2)/2+NORMSINV(AleatLivre!R339)*$C$4))</f>
        <v>1159.7320078077532</v>
      </c>
      <c r="T342" s="2">
        <f>(S342*EXP($C$3-($C$4^2)/2+NORMSINV(AleatLivre!S339)*$C$4))</f>
        <v>1200.077261480408</v>
      </c>
      <c r="U342" s="2">
        <f>(T342*EXP($C$3-($C$4^2)/2+NORMSINV(AleatLivre!T339)*$C$4))</f>
        <v>1263.4476346368479</v>
      </c>
      <c r="V342" s="2">
        <f>(U342*EXP($C$3-($C$4^2)/2+NORMSINV(AleatLivre!U339)*$C$4))</f>
        <v>1290.821024844447</v>
      </c>
    </row>
    <row r="343" spans="1:22" x14ac:dyDescent="0.25">
      <c r="A343">
        <v>338</v>
      </c>
      <c r="B343" s="2">
        <f>Plan1!$B$9</f>
        <v>500</v>
      </c>
      <c r="C343" s="2">
        <f>(B343*EXP($C$3-($C$4^2)/2+NORMSINV(AleatLivre!B340)*$C$4))</f>
        <v>520.13368925373993</v>
      </c>
      <c r="D343" s="2">
        <f>(C343*EXP($C$3-($C$4^2)/2+NORMSINV(AleatLivre!C340)*$C$4))</f>
        <v>548.42200717128287</v>
      </c>
      <c r="E343" s="2">
        <f>(D343*EXP($C$3-($C$4^2)/2+NORMSINV(AleatLivre!D340)*$C$4))</f>
        <v>588.38937948356977</v>
      </c>
      <c r="F343" s="2">
        <f>(E343*EXP($C$3-($C$4^2)/2+NORMSINV(AleatLivre!E340)*$C$4))</f>
        <v>632.08719577482452</v>
      </c>
      <c r="G343" s="2">
        <f>(F343*EXP($C$3-($C$4^2)/2+NORMSINV(AleatLivre!F340)*$C$4))</f>
        <v>667.33739535853829</v>
      </c>
      <c r="H343" s="2">
        <f>(G343*EXP($C$3-($C$4^2)/2+NORMSINV(AleatLivre!G340)*$C$4))</f>
        <v>664.426763027937</v>
      </c>
      <c r="I343" s="2">
        <f>(H343*EXP($C$3-($C$4^2)/2+NORMSINV(AleatLivre!H340)*$C$4))</f>
        <v>711.69313671840416</v>
      </c>
      <c r="J343" s="2">
        <f>(I343*EXP($C$3-($C$4^2)/2+NORMSINV(AleatLivre!I340)*$C$4))</f>
        <v>731.71797918621803</v>
      </c>
      <c r="K343" s="2">
        <f>(J343*EXP($C$3-($C$4^2)/2+NORMSINV(AleatLivre!J340)*$C$4))</f>
        <v>775.73397676888339</v>
      </c>
      <c r="L343" s="2">
        <f>(K343*EXP($C$3-($C$4^2)/2+NORMSINV(AleatLivre!K340)*$C$4))</f>
        <v>808.05165480553887</v>
      </c>
      <c r="M343" s="2">
        <f>(L343*EXP($C$3-($C$4^2)/2+NORMSINV(AleatLivre!L340)*$C$4))</f>
        <v>813.06238110139122</v>
      </c>
      <c r="N343" s="2">
        <f>(M343*EXP($C$3-($C$4^2)/2+NORMSINV(AleatLivre!M340)*$C$4))</f>
        <v>857.4168488319533</v>
      </c>
      <c r="O343" s="2">
        <f>(N343*EXP($C$3-($C$4^2)/2+NORMSINV(AleatLivre!N340)*$C$4))</f>
        <v>900.55014557503375</v>
      </c>
      <c r="P343" s="2">
        <f>(O343*EXP($C$3-($C$4^2)/2+NORMSINV(AleatLivre!O340)*$C$4))</f>
        <v>927.85933065091024</v>
      </c>
      <c r="Q343" s="2">
        <f>(P343*EXP($C$3-($C$4^2)/2+NORMSINV(AleatLivre!P340)*$C$4))</f>
        <v>960.87402627532435</v>
      </c>
      <c r="R343" s="2">
        <f>(Q343*EXP($C$3-($C$4^2)/2+NORMSINV(AleatLivre!Q340)*$C$4))</f>
        <v>983.9244934832326</v>
      </c>
      <c r="S343" s="2">
        <f>(R343*EXP($C$3-($C$4^2)/2+NORMSINV(AleatLivre!R340)*$C$4))</f>
        <v>1046.849746848251</v>
      </c>
      <c r="T343" s="2">
        <f>(S343*EXP($C$3-($C$4^2)/2+NORMSINV(AleatLivre!S340)*$C$4))</f>
        <v>1114.8192357244366</v>
      </c>
      <c r="U343" s="2">
        <f>(T343*EXP($C$3-($C$4^2)/2+NORMSINV(AleatLivre!T340)*$C$4))</f>
        <v>1166.4175508691699</v>
      </c>
      <c r="V343" s="2">
        <f>(U343*EXP($C$3-($C$4^2)/2+NORMSINV(AleatLivre!U340)*$C$4))</f>
        <v>1261.9315015583427</v>
      </c>
    </row>
    <row r="344" spans="1:22" x14ac:dyDescent="0.25">
      <c r="A344">
        <v>339</v>
      </c>
      <c r="B344" s="2">
        <f>Plan1!$B$9</f>
        <v>500</v>
      </c>
      <c r="C344" s="2">
        <f>(B344*EXP($C$3-($C$4^2)/2+NORMSINV(AleatLivre!B341)*$C$4))</f>
        <v>514.67977000296617</v>
      </c>
      <c r="D344" s="2">
        <f>(C344*EXP($C$3-($C$4^2)/2+NORMSINV(AleatLivre!C341)*$C$4))</f>
        <v>535.40967575160585</v>
      </c>
      <c r="E344" s="2">
        <f>(D344*EXP($C$3-($C$4^2)/2+NORMSINV(AleatLivre!D341)*$C$4))</f>
        <v>551.37039426003128</v>
      </c>
      <c r="F344" s="2">
        <f>(E344*EXP($C$3-($C$4^2)/2+NORMSINV(AleatLivre!E341)*$C$4))</f>
        <v>585.17606909377309</v>
      </c>
      <c r="G344" s="2">
        <f>(F344*EXP($C$3-($C$4^2)/2+NORMSINV(AleatLivre!F341)*$C$4))</f>
        <v>628.66728524026132</v>
      </c>
      <c r="H344" s="2">
        <f>(G344*EXP($C$3-($C$4^2)/2+NORMSINV(AleatLivre!G341)*$C$4))</f>
        <v>675.06048078661843</v>
      </c>
      <c r="I344" s="2">
        <f>(H344*EXP($C$3-($C$4^2)/2+NORMSINV(AleatLivre!H341)*$C$4))</f>
        <v>679.60944673497681</v>
      </c>
      <c r="J344" s="2">
        <f>(I344*EXP($C$3-($C$4^2)/2+NORMSINV(AleatLivre!I341)*$C$4))</f>
        <v>723.15615710562315</v>
      </c>
      <c r="K344" s="2">
        <f>(J344*EXP($C$3-($C$4^2)/2+NORMSINV(AleatLivre!J341)*$C$4))</f>
        <v>764.4629925150864</v>
      </c>
      <c r="L344" s="2">
        <f>(K344*EXP($C$3-($C$4^2)/2+NORMSINV(AleatLivre!K341)*$C$4))</f>
        <v>812.31820247431494</v>
      </c>
      <c r="M344" s="2">
        <f>(L344*EXP($C$3-($C$4^2)/2+NORMSINV(AleatLivre!L341)*$C$4))</f>
        <v>842.38737590666233</v>
      </c>
      <c r="N344" s="2">
        <f>(M344*EXP($C$3-($C$4^2)/2+NORMSINV(AleatLivre!M341)*$C$4))</f>
        <v>891.54905792888178</v>
      </c>
      <c r="O344" s="2">
        <f>(N344*EXP($C$3-($C$4^2)/2+NORMSINV(AleatLivre!N341)*$C$4))</f>
        <v>942.51969272204383</v>
      </c>
      <c r="P344" s="2">
        <f>(O344*EXP($C$3-($C$4^2)/2+NORMSINV(AleatLivre!O341)*$C$4))</f>
        <v>991.39562201573608</v>
      </c>
      <c r="Q344" s="2">
        <f>(P344*EXP($C$3-($C$4^2)/2+NORMSINV(AleatLivre!P341)*$C$4))</f>
        <v>1041.7696944969948</v>
      </c>
      <c r="R344" s="2">
        <f>(Q344*EXP($C$3-($C$4^2)/2+NORMSINV(AleatLivre!Q341)*$C$4))</f>
        <v>1115.5043493938765</v>
      </c>
      <c r="S344" s="2">
        <f>(R344*EXP($C$3-($C$4^2)/2+NORMSINV(AleatLivre!R341)*$C$4))</f>
        <v>1176.2977610916951</v>
      </c>
      <c r="T344" s="2">
        <f>(S344*EXP($C$3-($C$4^2)/2+NORMSINV(AleatLivre!S341)*$C$4))</f>
        <v>1271.7058118179634</v>
      </c>
      <c r="U344" s="2">
        <f>(T344*EXP($C$3-($C$4^2)/2+NORMSINV(AleatLivre!T341)*$C$4))</f>
        <v>1344.1819513775881</v>
      </c>
      <c r="V344" s="2">
        <f>(U344*EXP($C$3-($C$4^2)/2+NORMSINV(AleatLivre!U341)*$C$4))</f>
        <v>1410.4528268570016</v>
      </c>
    </row>
    <row r="345" spans="1:22" x14ac:dyDescent="0.25">
      <c r="A345">
        <v>340</v>
      </c>
      <c r="B345" s="2">
        <f>Plan1!$B$9</f>
        <v>500</v>
      </c>
      <c r="C345" s="2">
        <f>(B345*EXP($C$3-($C$4^2)/2+NORMSINV(AleatLivre!B342)*$C$4))</f>
        <v>521.35499109049306</v>
      </c>
      <c r="D345" s="2">
        <f>(C345*EXP($C$3-($C$4^2)/2+NORMSINV(AleatLivre!C342)*$C$4))</f>
        <v>543.91026448649313</v>
      </c>
      <c r="E345" s="2">
        <f>(D345*EXP($C$3-($C$4^2)/2+NORMSINV(AleatLivre!D342)*$C$4))</f>
        <v>569.75348855803009</v>
      </c>
      <c r="F345" s="2">
        <f>(E345*EXP($C$3-($C$4^2)/2+NORMSINV(AleatLivre!E342)*$C$4))</f>
        <v>583.10268075400143</v>
      </c>
      <c r="G345" s="2">
        <f>(F345*EXP($C$3-($C$4^2)/2+NORMSINV(AleatLivre!F342)*$C$4))</f>
        <v>609.87560261875558</v>
      </c>
      <c r="H345" s="2">
        <f>(G345*EXP($C$3-($C$4^2)/2+NORMSINV(AleatLivre!G342)*$C$4))</f>
        <v>652.04274331457418</v>
      </c>
      <c r="I345" s="2">
        <f>(H345*EXP($C$3-($C$4^2)/2+NORMSINV(AleatLivre!H342)*$C$4))</f>
        <v>672.73223119376041</v>
      </c>
      <c r="J345" s="2">
        <f>(I345*EXP($C$3-($C$4^2)/2+NORMSINV(AleatLivre!I342)*$C$4))</f>
        <v>711.6579577284399</v>
      </c>
      <c r="K345" s="2">
        <f>(J345*EXP($C$3-($C$4^2)/2+NORMSINV(AleatLivre!J342)*$C$4))</f>
        <v>748.94537539046314</v>
      </c>
      <c r="L345" s="2">
        <f>(K345*EXP($C$3-($C$4^2)/2+NORMSINV(AleatLivre!K342)*$C$4))</f>
        <v>800.3011767094282</v>
      </c>
      <c r="M345" s="2">
        <f>(L345*EXP($C$3-($C$4^2)/2+NORMSINV(AleatLivre!L342)*$C$4))</f>
        <v>845.16604388522262</v>
      </c>
      <c r="N345" s="2">
        <f>(M345*EXP($C$3-($C$4^2)/2+NORMSINV(AleatLivre!M342)*$C$4))</f>
        <v>864.49875605127636</v>
      </c>
      <c r="O345" s="2">
        <f>(N345*EXP($C$3-($C$4^2)/2+NORMSINV(AleatLivre!N342)*$C$4))</f>
        <v>894.05083737412633</v>
      </c>
      <c r="P345" s="2">
        <f>(O345*EXP($C$3-($C$4^2)/2+NORMSINV(AleatLivre!O342)*$C$4))</f>
        <v>934.72783147496352</v>
      </c>
      <c r="Q345" s="2">
        <f>(P345*EXP($C$3-($C$4^2)/2+NORMSINV(AleatLivre!P342)*$C$4))</f>
        <v>971.9996114663661</v>
      </c>
      <c r="R345" s="2">
        <f>(Q345*EXP($C$3-($C$4^2)/2+NORMSINV(AleatLivre!Q342)*$C$4))</f>
        <v>1016.9837028463963</v>
      </c>
      <c r="S345" s="2">
        <f>(R345*EXP($C$3-($C$4^2)/2+NORMSINV(AleatLivre!R342)*$C$4))</f>
        <v>1035.7515686905501</v>
      </c>
      <c r="T345" s="2">
        <f>(S345*EXP($C$3-($C$4^2)/2+NORMSINV(AleatLivre!S342)*$C$4))</f>
        <v>1096.3992274887883</v>
      </c>
      <c r="U345" s="2">
        <f>(T345*EXP($C$3-($C$4^2)/2+NORMSINV(AleatLivre!T342)*$C$4))</f>
        <v>1138.8136755322441</v>
      </c>
      <c r="V345" s="2">
        <f>(U345*EXP($C$3-($C$4^2)/2+NORMSINV(AleatLivre!U342)*$C$4))</f>
        <v>1188.7848532100872</v>
      </c>
    </row>
    <row r="346" spans="1:22" x14ac:dyDescent="0.25">
      <c r="A346">
        <v>341</v>
      </c>
      <c r="B346" s="2">
        <f>Plan1!$B$9</f>
        <v>500</v>
      </c>
      <c r="C346" s="2">
        <f>(B346*EXP($C$3-($C$4^2)/2+NORMSINV(AleatLivre!B343)*$C$4))</f>
        <v>515.58470094255779</v>
      </c>
      <c r="D346" s="2">
        <f>(C346*EXP($C$3-($C$4^2)/2+NORMSINV(AleatLivre!C343)*$C$4))</f>
        <v>529.75048489736207</v>
      </c>
      <c r="E346" s="2">
        <f>(D346*EXP($C$3-($C$4^2)/2+NORMSINV(AleatLivre!D343)*$C$4))</f>
        <v>574.39088437446355</v>
      </c>
      <c r="F346" s="2">
        <f>(E346*EXP($C$3-($C$4^2)/2+NORMSINV(AleatLivre!E343)*$C$4))</f>
        <v>597.47275297588965</v>
      </c>
      <c r="G346" s="2">
        <f>(F346*EXP($C$3-($C$4^2)/2+NORMSINV(AleatLivre!F343)*$C$4))</f>
        <v>634.23639295643068</v>
      </c>
      <c r="H346" s="2">
        <f>(G346*EXP($C$3-($C$4^2)/2+NORMSINV(AleatLivre!G343)*$C$4))</f>
        <v>662.52134807033008</v>
      </c>
      <c r="I346" s="2">
        <f>(H346*EXP($C$3-($C$4^2)/2+NORMSINV(AleatLivre!H343)*$C$4))</f>
        <v>704.73516769114235</v>
      </c>
      <c r="J346" s="2">
        <f>(I346*EXP($C$3-($C$4^2)/2+NORMSINV(AleatLivre!I343)*$C$4))</f>
        <v>751.23202908078019</v>
      </c>
      <c r="K346" s="2">
        <f>(J346*EXP($C$3-($C$4^2)/2+NORMSINV(AleatLivre!J343)*$C$4))</f>
        <v>813.87052242248444</v>
      </c>
      <c r="L346" s="2">
        <f>(K346*EXP($C$3-($C$4^2)/2+NORMSINV(AleatLivre!K343)*$C$4))</f>
        <v>859.92275057536187</v>
      </c>
      <c r="M346" s="2">
        <f>(L346*EXP($C$3-($C$4^2)/2+NORMSINV(AleatLivre!L343)*$C$4))</f>
        <v>894.70652316072108</v>
      </c>
      <c r="N346" s="2">
        <f>(M346*EXP($C$3-($C$4^2)/2+NORMSINV(AleatLivre!M343)*$C$4))</f>
        <v>965.4813275266248</v>
      </c>
      <c r="O346" s="2">
        <f>(N346*EXP($C$3-($C$4^2)/2+NORMSINV(AleatLivre!N343)*$C$4))</f>
        <v>1006.7880539650236</v>
      </c>
      <c r="P346" s="2">
        <f>(O346*EXP($C$3-($C$4^2)/2+NORMSINV(AleatLivre!O343)*$C$4))</f>
        <v>1045.550370590905</v>
      </c>
      <c r="Q346" s="2">
        <f>(P346*EXP($C$3-($C$4^2)/2+NORMSINV(AleatLivre!P343)*$C$4))</f>
        <v>1090.7224202169994</v>
      </c>
      <c r="R346" s="2">
        <f>(Q346*EXP($C$3-($C$4^2)/2+NORMSINV(AleatLivre!Q343)*$C$4))</f>
        <v>1138.5432884944616</v>
      </c>
      <c r="S346" s="2">
        <f>(R346*EXP($C$3-($C$4^2)/2+NORMSINV(AleatLivre!R343)*$C$4))</f>
        <v>1212.0629248944776</v>
      </c>
      <c r="T346" s="2">
        <f>(S346*EXP($C$3-($C$4^2)/2+NORMSINV(AleatLivre!S343)*$C$4))</f>
        <v>1295.4966895919283</v>
      </c>
      <c r="U346" s="2">
        <f>(T346*EXP($C$3-($C$4^2)/2+NORMSINV(AleatLivre!T343)*$C$4))</f>
        <v>1349.1413383165718</v>
      </c>
      <c r="V346" s="2">
        <f>(U346*EXP($C$3-($C$4^2)/2+NORMSINV(AleatLivre!U343)*$C$4))</f>
        <v>1460.9713359467892</v>
      </c>
    </row>
    <row r="347" spans="1:22" x14ac:dyDescent="0.25">
      <c r="A347">
        <v>342</v>
      </c>
      <c r="B347" s="2">
        <f>Plan1!$B$9</f>
        <v>500</v>
      </c>
      <c r="C347" s="2">
        <f>(B347*EXP($C$3-($C$4^2)/2+NORMSINV(AleatLivre!B344)*$C$4))</f>
        <v>521.05782380071105</v>
      </c>
      <c r="D347" s="2">
        <f>(C347*EXP($C$3-($C$4^2)/2+NORMSINV(AleatLivre!C344)*$C$4))</f>
        <v>545.46634904347127</v>
      </c>
      <c r="E347" s="2">
        <f>(D347*EXP($C$3-($C$4^2)/2+NORMSINV(AleatLivre!D344)*$C$4))</f>
        <v>567.33553142670655</v>
      </c>
      <c r="F347" s="2">
        <f>(E347*EXP($C$3-($C$4^2)/2+NORMSINV(AleatLivre!E344)*$C$4))</f>
        <v>587.68591613090484</v>
      </c>
      <c r="G347" s="2">
        <f>(F347*EXP($C$3-($C$4^2)/2+NORMSINV(AleatLivre!F344)*$C$4))</f>
        <v>632.27214931580158</v>
      </c>
      <c r="H347" s="2">
        <f>(G347*EXP($C$3-($C$4^2)/2+NORMSINV(AleatLivre!G344)*$C$4))</f>
        <v>623.70416826687097</v>
      </c>
      <c r="I347" s="2">
        <f>(H347*EXP($C$3-($C$4^2)/2+NORMSINV(AleatLivre!H344)*$C$4))</f>
        <v>638.45557386784731</v>
      </c>
      <c r="J347" s="2">
        <f>(I347*EXP($C$3-($C$4^2)/2+NORMSINV(AleatLivre!I344)*$C$4))</f>
        <v>676.35464680145321</v>
      </c>
      <c r="K347" s="2">
        <f>(J347*EXP($C$3-($C$4^2)/2+NORMSINV(AleatLivre!J344)*$C$4))</f>
        <v>690.9808213290313</v>
      </c>
      <c r="L347" s="2">
        <f>(K347*EXP($C$3-($C$4^2)/2+NORMSINV(AleatLivre!K344)*$C$4))</f>
        <v>738.01699253366792</v>
      </c>
      <c r="M347" s="2">
        <f>(L347*EXP($C$3-($C$4^2)/2+NORMSINV(AleatLivre!L344)*$C$4))</f>
        <v>776.37041649594005</v>
      </c>
      <c r="N347" s="2">
        <f>(M347*EXP($C$3-($C$4^2)/2+NORMSINV(AleatLivre!M344)*$C$4))</f>
        <v>824.37312913947517</v>
      </c>
      <c r="O347" s="2">
        <f>(N347*EXP($C$3-($C$4^2)/2+NORMSINV(AleatLivre!N344)*$C$4))</f>
        <v>854.43241877421167</v>
      </c>
      <c r="P347" s="2">
        <f>(O347*EXP($C$3-($C$4^2)/2+NORMSINV(AleatLivre!O344)*$C$4))</f>
        <v>880.62973608286131</v>
      </c>
      <c r="Q347" s="2">
        <f>(P347*EXP($C$3-($C$4^2)/2+NORMSINV(AleatLivre!P344)*$C$4))</f>
        <v>928.34364081841818</v>
      </c>
      <c r="R347" s="2">
        <f>(Q347*EXP($C$3-($C$4^2)/2+NORMSINV(AleatLivre!Q344)*$C$4))</f>
        <v>1005.4343378394532</v>
      </c>
      <c r="S347" s="2">
        <f>(R347*EXP($C$3-($C$4^2)/2+NORMSINV(AleatLivre!R344)*$C$4))</f>
        <v>1018.6157447590762</v>
      </c>
      <c r="T347" s="2">
        <f>(S347*EXP($C$3-($C$4^2)/2+NORMSINV(AleatLivre!S344)*$C$4))</f>
        <v>1084.5798886812831</v>
      </c>
      <c r="U347" s="2">
        <f>(T347*EXP($C$3-($C$4^2)/2+NORMSINV(AleatLivre!T344)*$C$4))</f>
        <v>1135.1453115254146</v>
      </c>
      <c r="V347" s="2">
        <f>(U347*EXP($C$3-($C$4^2)/2+NORMSINV(AleatLivre!U344)*$C$4))</f>
        <v>1200.281682474438</v>
      </c>
    </row>
    <row r="348" spans="1:22" x14ac:dyDescent="0.25">
      <c r="A348">
        <v>343</v>
      </c>
      <c r="B348" s="2">
        <f>Plan1!$B$9</f>
        <v>500</v>
      </c>
      <c r="C348" s="2">
        <f>(B348*EXP($C$3-($C$4^2)/2+NORMSINV(AleatLivre!B345)*$C$4))</f>
        <v>528.97314328716891</v>
      </c>
      <c r="D348" s="2">
        <f>(C348*EXP($C$3-($C$4^2)/2+NORMSINV(AleatLivre!C345)*$C$4))</f>
        <v>568.83354370021777</v>
      </c>
      <c r="E348" s="2">
        <f>(D348*EXP($C$3-($C$4^2)/2+NORMSINV(AleatLivre!D345)*$C$4))</f>
        <v>588.35412745301869</v>
      </c>
      <c r="F348" s="2">
        <f>(E348*EXP($C$3-($C$4^2)/2+NORMSINV(AleatLivre!E345)*$C$4))</f>
        <v>604.63740830718712</v>
      </c>
      <c r="G348" s="2">
        <f>(F348*EXP($C$3-($C$4^2)/2+NORMSINV(AleatLivre!F345)*$C$4))</f>
        <v>630.85306986002468</v>
      </c>
      <c r="H348" s="2">
        <f>(G348*EXP($C$3-($C$4^2)/2+NORMSINV(AleatLivre!G345)*$C$4))</f>
        <v>675.28782077885398</v>
      </c>
      <c r="I348" s="2">
        <f>(H348*EXP($C$3-($C$4^2)/2+NORMSINV(AleatLivre!H345)*$C$4))</f>
        <v>703.91456812821832</v>
      </c>
      <c r="J348" s="2">
        <f>(I348*EXP($C$3-($C$4^2)/2+NORMSINV(AleatLivre!I345)*$C$4))</f>
        <v>749.95900651228953</v>
      </c>
      <c r="K348" s="2">
        <f>(J348*EXP($C$3-($C$4^2)/2+NORMSINV(AleatLivre!J345)*$C$4))</f>
        <v>808.55883374681969</v>
      </c>
      <c r="L348" s="2">
        <f>(K348*EXP($C$3-($C$4^2)/2+NORMSINV(AleatLivre!K345)*$C$4))</f>
        <v>857.28563451596358</v>
      </c>
      <c r="M348" s="2">
        <f>(L348*EXP($C$3-($C$4^2)/2+NORMSINV(AleatLivre!L345)*$C$4))</f>
        <v>918.79533126968306</v>
      </c>
      <c r="N348" s="2">
        <f>(M348*EXP($C$3-($C$4^2)/2+NORMSINV(AleatLivre!M345)*$C$4))</f>
        <v>973.00911489798955</v>
      </c>
      <c r="O348" s="2">
        <f>(N348*EXP($C$3-($C$4^2)/2+NORMSINV(AleatLivre!N345)*$C$4))</f>
        <v>1024.2398021714682</v>
      </c>
      <c r="P348" s="2">
        <f>(O348*EXP($C$3-($C$4^2)/2+NORMSINV(AleatLivre!O345)*$C$4))</f>
        <v>1036.5918176098091</v>
      </c>
      <c r="Q348" s="2">
        <f>(P348*EXP($C$3-($C$4^2)/2+NORMSINV(AleatLivre!P345)*$C$4))</f>
        <v>1072.1063522344721</v>
      </c>
      <c r="R348" s="2">
        <f>(Q348*EXP($C$3-($C$4^2)/2+NORMSINV(AleatLivre!Q345)*$C$4))</f>
        <v>1123.0778815294382</v>
      </c>
      <c r="S348" s="2">
        <f>(R348*EXP($C$3-($C$4^2)/2+NORMSINV(AleatLivre!R345)*$C$4))</f>
        <v>1182.4268937794889</v>
      </c>
      <c r="T348" s="2">
        <f>(S348*EXP($C$3-($C$4^2)/2+NORMSINV(AleatLivre!S345)*$C$4))</f>
        <v>1261.6013728574303</v>
      </c>
      <c r="U348" s="2">
        <f>(T348*EXP($C$3-($C$4^2)/2+NORMSINV(AleatLivre!T345)*$C$4))</f>
        <v>1355.2617319071383</v>
      </c>
      <c r="V348" s="2">
        <f>(U348*EXP($C$3-($C$4^2)/2+NORMSINV(AleatLivre!U345)*$C$4))</f>
        <v>1450.1280081557527</v>
      </c>
    </row>
    <row r="349" spans="1:22" x14ac:dyDescent="0.25">
      <c r="A349">
        <v>344</v>
      </c>
      <c r="B349" s="2">
        <f>Plan1!$B$9</f>
        <v>500</v>
      </c>
      <c r="C349" s="2">
        <f>(B349*EXP($C$3-($C$4^2)/2+NORMSINV(AleatLivre!B346)*$C$4))</f>
        <v>527.59514646756577</v>
      </c>
      <c r="D349" s="2">
        <f>(C349*EXP($C$3-($C$4^2)/2+NORMSINV(AleatLivre!C346)*$C$4))</f>
        <v>533.38032194277491</v>
      </c>
      <c r="E349" s="2">
        <f>(D349*EXP($C$3-($C$4^2)/2+NORMSINV(AleatLivre!D346)*$C$4))</f>
        <v>563.19886400962639</v>
      </c>
      <c r="F349" s="2">
        <f>(E349*EXP($C$3-($C$4^2)/2+NORMSINV(AleatLivre!E346)*$C$4))</f>
        <v>577.12186691394572</v>
      </c>
      <c r="G349" s="2">
        <f>(F349*EXP($C$3-($C$4^2)/2+NORMSINV(AleatLivre!F346)*$C$4))</f>
        <v>593.06195515739114</v>
      </c>
      <c r="H349" s="2">
        <f>(G349*EXP($C$3-($C$4^2)/2+NORMSINV(AleatLivre!G346)*$C$4))</f>
        <v>606.92506445699792</v>
      </c>
      <c r="I349" s="2">
        <f>(H349*EXP($C$3-($C$4^2)/2+NORMSINV(AleatLivre!H346)*$C$4))</f>
        <v>662.62173572302527</v>
      </c>
      <c r="J349" s="2">
        <f>(I349*EXP($C$3-($C$4^2)/2+NORMSINV(AleatLivre!I346)*$C$4))</f>
        <v>706.26537697449407</v>
      </c>
      <c r="K349" s="2">
        <f>(J349*EXP($C$3-($C$4^2)/2+NORMSINV(AleatLivre!J346)*$C$4))</f>
        <v>743.11199046082015</v>
      </c>
      <c r="L349" s="2">
        <f>(K349*EXP($C$3-($C$4^2)/2+NORMSINV(AleatLivre!K346)*$C$4))</f>
        <v>782.6064641078284</v>
      </c>
      <c r="M349" s="2">
        <f>(L349*EXP($C$3-($C$4^2)/2+NORMSINV(AleatLivre!L346)*$C$4))</f>
        <v>825.12564754054029</v>
      </c>
      <c r="N349" s="2">
        <f>(M349*EXP($C$3-($C$4^2)/2+NORMSINV(AleatLivre!M346)*$C$4))</f>
        <v>857.66068888629093</v>
      </c>
      <c r="O349" s="2">
        <f>(N349*EXP($C$3-($C$4^2)/2+NORMSINV(AleatLivre!N346)*$C$4))</f>
        <v>904.52045008774564</v>
      </c>
      <c r="P349" s="2">
        <f>(O349*EXP($C$3-($C$4^2)/2+NORMSINV(AleatLivre!O346)*$C$4))</f>
        <v>968.4161490049454</v>
      </c>
      <c r="Q349" s="2">
        <f>(P349*EXP($C$3-($C$4^2)/2+NORMSINV(AleatLivre!P346)*$C$4))</f>
        <v>1006.1446467271384</v>
      </c>
      <c r="R349" s="2">
        <f>(Q349*EXP($C$3-($C$4^2)/2+NORMSINV(AleatLivre!Q346)*$C$4))</f>
        <v>1086.8416192645973</v>
      </c>
      <c r="S349" s="2">
        <f>(R349*EXP($C$3-($C$4^2)/2+NORMSINV(AleatLivre!R346)*$C$4))</f>
        <v>1120.2577855784405</v>
      </c>
      <c r="T349" s="2">
        <f>(S349*EXP($C$3-($C$4^2)/2+NORMSINV(AleatLivre!S346)*$C$4))</f>
        <v>1131.0411553115971</v>
      </c>
      <c r="U349" s="2">
        <f>(T349*EXP($C$3-($C$4^2)/2+NORMSINV(AleatLivre!T346)*$C$4))</f>
        <v>1208.9401660766764</v>
      </c>
      <c r="V349" s="2">
        <f>(U349*EXP($C$3-($C$4^2)/2+NORMSINV(AleatLivre!U346)*$C$4))</f>
        <v>1275.9745865851687</v>
      </c>
    </row>
    <row r="350" spans="1:22" x14ac:dyDescent="0.25">
      <c r="A350">
        <v>345</v>
      </c>
      <c r="B350" s="2">
        <f>Plan1!$B$9</f>
        <v>500</v>
      </c>
      <c r="C350" s="2">
        <f>(B350*EXP($C$3-($C$4^2)/2+NORMSINV(AleatLivre!B347)*$C$4))</f>
        <v>521.03720811441281</v>
      </c>
      <c r="D350" s="2">
        <f>(C350*EXP($C$3-($C$4^2)/2+NORMSINV(AleatLivre!C347)*$C$4))</f>
        <v>541.28042540593935</v>
      </c>
      <c r="E350" s="2">
        <f>(D350*EXP($C$3-($C$4^2)/2+NORMSINV(AleatLivre!D347)*$C$4))</f>
        <v>552.834106058874</v>
      </c>
      <c r="F350" s="2">
        <f>(E350*EXP($C$3-($C$4^2)/2+NORMSINV(AleatLivre!E347)*$C$4))</f>
        <v>584.50438663657212</v>
      </c>
      <c r="G350" s="2">
        <f>(F350*EXP($C$3-($C$4^2)/2+NORMSINV(AleatLivre!F347)*$C$4))</f>
        <v>637.53413777714468</v>
      </c>
      <c r="H350" s="2">
        <f>(G350*EXP($C$3-($C$4^2)/2+NORMSINV(AleatLivre!G347)*$C$4))</f>
        <v>654.2708996448149</v>
      </c>
      <c r="I350" s="2">
        <f>(H350*EXP($C$3-($C$4^2)/2+NORMSINV(AleatLivre!H347)*$C$4))</f>
        <v>691.2471975874339</v>
      </c>
      <c r="J350" s="2">
        <f>(I350*EXP($C$3-($C$4^2)/2+NORMSINV(AleatLivre!I347)*$C$4))</f>
        <v>701.21886614470691</v>
      </c>
      <c r="K350" s="2">
        <f>(J350*EXP($C$3-($C$4^2)/2+NORMSINV(AleatLivre!J347)*$C$4))</f>
        <v>755.91889015404513</v>
      </c>
      <c r="L350" s="2">
        <f>(K350*EXP($C$3-($C$4^2)/2+NORMSINV(AleatLivre!K347)*$C$4))</f>
        <v>764.44171233562076</v>
      </c>
      <c r="M350" s="2">
        <f>(L350*EXP($C$3-($C$4^2)/2+NORMSINV(AleatLivre!L347)*$C$4))</f>
        <v>774.19002707151651</v>
      </c>
      <c r="N350" s="2">
        <f>(M350*EXP($C$3-($C$4^2)/2+NORMSINV(AleatLivre!M347)*$C$4))</f>
        <v>803.50275683043697</v>
      </c>
      <c r="O350" s="2">
        <f>(N350*EXP($C$3-($C$4^2)/2+NORMSINV(AleatLivre!N347)*$C$4))</f>
        <v>854.6476619679969</v>
      </c>
      <c r="P350" s="2">
        <f>(O350*EXP($C$3-($C$4^2)/2+NORMSINV(AleatLivre!O347)*$C$4))</f>
        <v>895.42181699911987</v>
      </c>
      <c r="Q350" s="2">
        <f>(P350*EXP($C$3-($C$4^2)/2+NORMSINV(AleatLivre!P347)*$C$4))</f>
        <v>964.49826287619317</v>
      </c>
      <c r="R350" s="2">
        <f>(Q350*EXP($C$3-($C$4^2)/2+NORMSINV(AleatLivre!Q347)*$C$4))</f>
        <v>1003.2827546696051</v>
      </c>
      <c r="S350" s="2">
        <f>(R350*EXP($C$3-($C$4^2)/2+NORMSINV(AleatLivre!R347)*$C$4))</f>
        <v>1089.0108641865597</v>
      </c>
      <c r="T350" s="2">
        <f>(S350*EXP($C$3-($C$4^2)/2+NORMSINV(AleatLivre!S347)*$C$4))</f>
        <v>1101.9459138083589</v>
      </c>
      <c r="U350" s="2">
        <f>(T350*EXP($C$3-($C$4^2)/2+NORMSINV(AleatLivre!T347)*$C$4))</f>
        <v>1162.3223016715549</v>
      </c>
      <c r="V350" s="2">
        <f>(U350*EXP($C$3-($C$4^2)/2+NORMSINV(AleatLivre!U347)*$C$4))</f>
        <v>1274.5213163433959</v>
      </c>
    </row>
    <row r="351" spans="1:22" x14ac:dyDescent="0.25">
      <c r="A351">
        <v>346</v>
      </c>
      <c r="B351" s="2">
        <f>Plan1!$B$9</f>
        <v>500</v>
      </c>
      <c r="C351" s="2">
        <f>(B351*EXP($C$3-($C$4^2)/2+NORMSINV(AleatLivre!B348)*$C$4))</f>
        <v>508.36366282269165</v>
      </c>
      <c r="D351" s="2">
        <f>(C351*EXP($C$3-($C$4^2)/2+NORMSINV(AleatLivre!C348)*$C$4))</f>
        <v>553.60744270884345</v>
      </c>
      <c r="E351" s="2">
        <f>(D351*EXP($C$3-($C$4^2)/2+NORMSINV(AleatLivre!D348)*$C$4))</f>
        <v>588.06686060240645</v>
      </c>
      <c r="F351" s="2">
        <f>(E351*EXP($C$3-($C$4^2)/2+NORMSINV(AleatLivre!E348)*$C$4))</f>
        <v>606.16381674741456</v>
      </c>
      <c r="G351" s="2">
        <f>(F351*EXP($C$3-($C$4^2)/2+NORMSINV(AleatLivre!F348)*$C$4))</f>
        <v>643.94861008623673</v>
      </c>
      <c r="H351" s="2">
        <f>(G351*EXP($C$3-($C$4^2)/2+NORMSINV(AleatLivre!G348)*$C$4))</f>
        <v>673.66777951820688</v>
      </c>
      <c r="I351" s="2">
        <f>(H351*EXP($C$3-($C$4^2)/2+NORMSINV(AleatLivre!H348)*$C$4))</f>
        <v>692.49926604633072</v>
      </c>
      <c r="J351" s="2">
        <f>(I351*EXP($C$3-($C$4^2)/2+NORMSINV(AleatLivre!I348)*$C$4))</f>
        <v>726.09360434544521</v>
      </c>
      <c r="K351" s="2">
        <f>(J351*EXP($C$3-($C$4^2)/2+NORMSINV(AleatLivre!J348)*$C$4))</f>
        <v>786.90563223983929</v>
      </c>
      <c r="L351" s="2">
        <f>(K351*EXP($C$3-($C$4^2)/2+NORMSINV(AleatLivre!K348)*$C$4))</f>
        <v>823.02092512302033</v>
      </c>
      <c r="M351" s="2">
        <f>(L351*EXP($C$3-($C$4^2)/2+NORMSINV(AleatLivre!L348)*$C$4))</f>
        <v>876.350821300441</v>
      </c>
      <c r="N351" s="2">
        <f>(M351*EXP($C$3-($C$4^2)/2+NORMSINV(AleatLivre!M348)*$C$4))</f>
        <v>942.9823012060225</v>
      </c>
      <c r="O351" s="2">
        <f>(N351*EXP($C$3-($C$4^2)/2+NORMSINV(AleatLivre!N348)*$C$4))</f>
        <v>1058.2865128182023</v>
      </c>
      <c r="P351" s="2">
        <f>(O351*EXP($C$3-($C$4^2)/2+NORMSINV(AleatLivre!O348)*$C$4))</f>
        <v>1115.2617122519118</v>
      </c>
      <c r="Q351" s="2">
        <f>(P351*EXP($C$3-($C$4^2)/2+NORMSINV(AleatLivre!P348)*$C$4))</f>
        <v>1178.2463370438863</v>
      </c>
      <c r="R351" s="2">
        <f>(Q351*EXP($C$3-($C$4^2)/2+NORMSINV(AleatLivre!Q348)*$C$4))</f>
        <v>1253.4565679935176</v>
      </c>
      <c r="S351" s="2">
        <f>(R351*EXP($C$3-($C$4^2)/2+NORMSINV(AleatLivre!R348)*$C$4))</f>
        <v>1321.5304015079671</v>
      </c>
      <c r="T351" s="2">
        <f>(S351*EXP($C$3-($C$4^2)/2+NORMSINV(AleatLivre!S348)*$C$4))</f>
        <v>1404.7690564728994</v>
      </c>
      <c r="U351" s="2">
        <f>(T351*EXP($C$3-($C$4^2)/2+NORMSINV(AleatLivre!T348)*$C$4))</f>
        <v>1433.4714802147771</v>
      </c>
      <c r="V351" s="2">
        <f>(U351*EXP($C$3-($C$4^2)/2+NORMSINV(AleatLivre!U348)*$C$4))</f>
        <v>1554.3632624242537</v>
      </c>
    </row>
    <row r="352" spans="1:22" x14ac:dyDescent="0.25">
      <c r="A352">
        <v>347</v>
      </c>
      <c r="B352" s="2">
        <f>Plan1!$B$9</f>
        <v>500</v>
      </c>
      <c r="C352" s="2">
        <f>(B352*EXP($C$3-($C$4^2)/2+NORMSINV(AleatLivre!B349)*$C$4))</f>
        <v>537.76797510206279</v>
      </c>
      <c r="D352" s="2">
        <f>(C352*EXP($C$3-($C$4^2)/2+NORMSINV(AleatLivre!C349)*$C$4))</f>
        <v>566.94434570487181</v>
      </c>
      <c r="E352" s="2">
        <f>(D352*EXP($C$3-($C$4^2)/2+NORMSINV(AleatLivre!D349)*$C$4))</f>
        <v>591.52197464060487</v>
      </c>
      <c r="F352" s="2">
        <f>(E352*EXP($C$3-($C$4^2)/2+NORMSINV(AleatLivre!E349)*$C$4))</f>
        <v>620.24638357053504</v>
      </c>
      <c r="G352" s="2">
        <f>(F352*EXP($C$3-($C$4^2)/2+NORMSINV(AleatLivre!F349)*$C$4))</f>
        <v>659.81524832052185</v>
      </c>
      <c r="H352" s="2">
        <f>(G352*EXP($C$3-($C$4^2)/2+NORMSINV(AleatLivre!G349)*$C$4))</f>
        <v>674.67281338510804</v>
      </c>
      <c r="I352" s="2">
        <f>(H352*EXP($C$3-($C$4^2)/2+NORMSINV(AleatLivre!H349)*$C$4))</f>
        <v>704.31071452629317</v>
      </c>
      <c r="J352" s="2">
        <f>(I352*EXP($C$3-($C$4^2)/2+NORMSINV(AleatLivre!I349)*$C$4))</f>
        <v>727.6615014115863</v>
      </c>
      <c r="K352" s="2">
        <f>(J352*EXP($C$3-($C$4^2)/2+NORMSINV(AleatLivre!J349)*$C$4))</f>
        <v>774.88930228259528</v>
      </c>
      <c r="L352" s="2">
        <f>(K352*EXP($C$3-($C$4^2)/2+NORMSINV(AleatLivre!K349)*$C$4))</f>
        <v>815.90090541547954</v>
      </c>
      <c r="M352" s="2">
        <f>(L352*EXP($C$3-($C$4^2)/2+NORMSINV(AleatLivre!L349)*$C$4))</f>
        <v>833.49479358810288</v>
      </c>
      <c r="N352" s="2">
        <f>(M352*EXP($C$3-($C$4^2)/2+NORMSINV(AleatLivre!M349)*$C$4))</f>
        <v>904.10007297891491</v>
      </c>
      <c r="O352" s="2">
        <f>(N352*EXP($C$3-($C$4^2)/2+NORMSINV(AleatLivre!N349)*$C$4))</f>
        <v>915.59549805076074</v>
      </c>
      <c r="P352" s="2">
        <f>(O352*EXP($C$3-($C$4^2)/2+NORMSINV(AleatLivre!O349)*$C$4))</f>
        <v>955.82320149428199</v>
      </c>
      <c r="Q352" s="2">
        <f>(P352*EXP($C$3-($C$4^2)/2+NORMSINV(AleatLivre!P349)*$C$4))</f>
        <v>1007.2615021089726</v>
      </c>
      <c r="R352" s="2">
        <f>(Q352*EXP($C$3-($C$4^2)/2+NORMSINV(AleatLivre!Q349)*$C$4))</f>
        <v>1059.2636387148125</v>
      </c>
      <c r="S352" s="2">
        <f>(R352*EXP($C$3-($C$4^2)/2+NORMSINV(AleatLivre!R349)*$C$4))</f>
        <v>1117.0995920900077</v>
      </c>
      <c r="T352" s="2">
        <f>(S352*EXP($C$3-($C$4^2)/2+NORMSINV(AleatLivre!S349)*$C$4))</f>
        <v>1154.8945940864464</v>
      </c>
      <c r="U352" s="2">
        <f>(T352*EXP($C$3-($C$4^2)/2+NORMSINV(AleatLivre!T349)*$C$4))</f>
        <v>1240.3559115346404</v>
      </c>
      <c r="V352" s="2">
        <f>(U352*EXP($C$3-($C$4^2)/2+NORMSINV(AleatLivre!U349)*$C$4))</f>
        <v>1307.8449979712377</v>
      </c>
    </row>
    <row r="353" spans="1:22" x14ac:dyDescent="0.25">
      <c r="A353">
        <v>348</v>
      </c>
      <c r="B353" s="2">
        <f>Plan1!$B$9</f>
        <v>500</v>
      </c>
      <c r="C353" s="2">
        <f>(B353*EXP($C$3-($C$4^2)/2+NORMSINV(AleatLivre!B350)*$C$4))</f>
        <v>520.62322017673148</v>
      </c>
      <c r="D353" s="2">
        <f>(C353*EXP($C$3-($C$4^2)/2+NORMSINV(AleatLivre!C350)*$C$4))</f>
        <v>528.45729465454281</v>
      </c>
      <c r="E353" s="2">
        <f>(D353*EXP($C$3-($C$4^2)/2+NORMSINV(AleatLivre!D350)*$C$4))</f>
        <v>561.04842836812634</v>
      </c>
      <c r="F353" s="2">
        <f>(E353*EXP($C$3-($C$4^2)/2+NORMSINV(AleatLivre!E350)*$C$4))</f>
        <v>597.47856810664746</v>
      </c>
      <c r="G353" s="2">
        <f>(F353*EXP($C$3-($C$4^2)/2+NORMSINV(AleatLivre!F350)*$C$4))</f>
        <v>637.56630233555813</v>
      </c>
      <c r="H353" s="2">
        <f>(G353*EXP($C$3-($C$4^2)/2+NORMSINV(AleatLivre!G350)*$C$4))</f>
        <v>656.17661103829596</v>
      </c>
      <c r="I353" s="2">
        <f>(H353*EXP($C$3-($C$4^2)/2+NORMSINV(AleatLivre!H350)*$C$4))</f>
        <v>687.73760285774938</v>
      </c>
      <c r="J353" s="2">
        <f>(I353*EXP($C$3-($C$4^2)/2+NORMSINV(AleatLivre!I350)*$C$4))</f>
        <v>720.15905467140885</v>
      </c>
      <c r="K353" s="2">
        <f>(J353*EXP($C$3-($C$4^2)/2+NORMSINV(AleatLivre!J350)*$C$4))</f>
        <v>763.90783274742421</v>
      </c>
      <c r="L353" s="2">
        <f>(K353*EXP($C$3-($C$4^2)/2+NORMSINV(AleatLivre!K350)*$C$4))</f>
        <v>827.76469337715844</v>
      </c>
      <c r="M353" s="2">
        <f>(L353*EXP($C$3-($C$4^2)/2+NORMSINV(AleatLivre!L350)*$C$4))</f>
        <v>863.40947239895604</v>
      </c>
      <c r="N353" s="2">
        <f>(M353*EXP($C$3-($C$4^2)/2+NORMSINV(AleatLivre!M350)*$C$4))</f>
        <v>905.47042773470639</v>
      </c>
      <c r="O353" s="2">
        <f>(N353*EXP($C$3-($C$4^2)/2+NORMSINV(AleatLivre!N350)*$C$4))</f>
        <v>955.03829936481611</v>
      </c>
      <c r="P353" s="2">
        <f>(O353*EXP($C$3-($C$4^2)/2+NORMSINV(AleatLivre!O350)*$C$4))</f>
        <v>1023.0192065193194</v>
      </c>
      <c r="Q353" s="2">
        <f>(P353*EXP($C$3-($C$4^2)/2+NORMSINV(AleatLivre!P350)*$C$4))</f>
        <v>1083.6908995654298</v>
      </c>
      <c r="R353" s="2">
        <f>(Q353*EXP($C$3-($C$4^2)/2+NORMSINV(AleatLivre!Q350)*$C$4))</f>
        <v>1141.0885243400089</v>
      </c>
      <c r="S353" s="2">
        <f>(R353*EXP($C$3-($C$4^2)/2+NORMSINV(AleatLivre!R350)*$C$4))</f>
        <v>1198.1560788311856</v>
      </c>
      <c r="T353" s="2">
        <f>(S353*EXP($C$3-($C$4^2)/2+NORMSINV(AleatLivre!S350)*$C$4))</f>
        <v>1249.4551846490147</v>
      </c>
      <c r="U353" s="2">
        <f>(T353*EXP($C$3-($C$4^2)/2+NORMSINV(AleatLivre!T350)*$C$4))</f>
        <v>1303.3848659317771</v>
      </c>
      <c r="V353" s="2">
        <f>(U353*EXP($C$3-($C$4^2)/2+NORMSINV(AleatLivre!U350)*$C$4))</f>
        <v>1334.4592112746629</v>
      </c>
    </row>
    <row r="354" spans="1:22" x14ac:dyDescent="0.25">
      <c r="A354">
        <v>349</v>
      </c>
      <c r="B354" s="2">
        <f>Plan1!$B$9</f>
        <v>500</v>
      </c>
      <c r="C354" s="2">
        <f>(B354*EXP($C$3-($C$4^2)/2+NORMSINV(AleatLivre!B351)*$C$4))</f>
        <v>529.2070758760359</v>
      </c>
      <c r="D354" s="2">
        <f>(C354*EXP($C$3-($C$4^2)/2+NORMSINV(AleatLivre!C351)*$C$4))</f>
        <v>551.10018873633817</v>
      </c>
      <c r="E354" s="2">
        <f>(D354*EXP($C$3-($C$4^2)/2+NORMSINV(AleatLivre!D351)*$C$4))</f>
        <v>567.81884709114536</v>
      </c>
      <c r="F354" s="2">
        <f>(E354*EXP($C$3-($C$4^2)/2+NORMSINV(AleatLivre!E351)*$C$4))</f>
        <v>595.41046208085857</v>
      </c>
      <c r="G354" s="2">
        <f>(F354*EXP($C$3-($C$4^2)/2+NORMSINV(AleatLivre!F351)*$C$4))</f>
        <v>623.487074984267</v>
      </c>
      <c r="H354" s="2">
        <f>(G354*EXP($C$3-($C$4^2)/2+NORMSINV(AleatLivre!G351)*$C$4))</f>
        <v>624.62896828032535</v>
      </c>
      <c r="I354" s="2">
        <f>(H354*EXP($C$3-($C$4^2)/2+NORMSINV(AleatLivre!H351)*$C$4))</f>
        <v>662.09614777567811</v>
      </c>
      <c r="J354" s="2">
        <f>(I354*EXP($C$3-($C$4^2)/2+NORMSINV(AleatLivre!I351)*$C$4))</f>
        <v>700.2395413996212</v>
      </c>
      <c r="K354" s="2">
        <f>(J354*EXP($C$3-($C$4^2)/2+NORMSINV(AleatLivre!J351)*$C$4))</f>
        <v>745.60121689379412</v>
      </c>
      <c r="L354" s="2">
        <f>(K354*EXP($C$3-($C$4^2)/2+NORMSINV(AleatLivre!K351)*$C$4))</f>
        <v>772.0967669926755</v>
      </c>
      <c r="M354" s="2">
        <f>(L354*EXP($C$3-($C$4^2)/2+NORMSINV(AleatLivre!L351)*$C$4))</f>
        <v>778.76145452047092</v>
      </c>
      <c r="N354" s="2">
        <f>(M354*EXP($C$3-($C$4^2)/2+NORMSINV(AleatLivre!M351)*$C$4))</f>
        <v>832.4803699339235</v>
      </c>
      <c r="O354" s="2">
        <f>(N354*EXP($C$3-($C$4^2)/2+NORMSINV(AleatLivre!N351)*$C$4))</f>
        <v>878.99812210486255</v>
      </c>
      <c r="P354" s="2">
        <f>(O354*EXP($C$3-($C$4^2)/2+NORMSINV(AleatLivre!O351)*$C$4))</f>
        <v>933.61348453365156</v>
      </c>
      <c r="Q354" s="2">
        <f>(P354*EXP($C$3-($C$4^2)/2+NORMSINV(AleatLivre!P351)*$C$4))</f>
        <v>987.80220164449929</v>
      </c>
      <c r="R354" s="2">
        <f>(Q354*EXP($C$3-($C$4^2)/2+NORMSINV(AleatLivre!Q351)*$C$4))</f>
        <v>1038.0376841702757</v>
      </c>
      <c r="S354" s="2">
        <f>(R354*EXP($C$3-($C$4^2)/2+NORMSINV(AleatLivre!R351)*$C$4))</f>
        <v>1123.129841664603</v>
      </c>
      <c r="T354" s="2">
        <f>(S354*EXP($C$3-($C$4^2)/2+NORMSINV(AleatLivre!S351)*$C$4))</f>
        <v>1184.5940352247515</v>
      </c>
      <c r="U354" s="2">
        <f>(T354*EXP($C$3-($C$4^2)/2+NORMSINV(AleatLivre!T351)*$C$4))</f>
        <v>1260.0230088247981</v>
      </c>
      <c r="V354" s="2">
        <f>(U354*EXP($C$3-($C$4^2)/2+NORMSINV(AleatLivre!U351)*$C$4))</f>
        <v>1332.376552996473</v>
      </c>
    </row>
    <row r="355" spans="1:22" x14ac:dyDescent="0.25">
      <c r="A355">
        <v>350</v>
      </c>
      <c r="B355" s="2">
        <f>Plan1!$B$9</f>
        <v>500</v>
      </c>
      <c r="C355" s="2">
        <f>(B355*EXP($C$3-($C$4^2)/2+NORMSINV(AleatLivre!B352)*$C$4))</f>
        <v>531.33565557480279</v>
      </c>
      <c r="D355" s="2">
        <f>(C355*EXP($C$3-($C$4^2)/2+NORMSINV(AleatLivre!C352)*$C$4))</f>
        <v>542.26627832732436</v>
      </c>
      <c r="E355" s="2">
        <f>(D355*EXP($C$3-($C$4^2)/2+NORMSINV(AleatLivre!D352)*$C$4))</f>
        <v>566.41604331633584</v>
      </c>
      <c r="F355" s="2">
        <f>(E355*EXP($C$3-($C$4^2)/2+NORMSINV(AleatLivre!E352)*$C$4))</f>
        <v>592.31311317022801</v>
      </c>
      <c r="G355" s="2">
        <f>(F355*EXP($C$3-($C$4^2)/2+NORMSINV(AleatLivre!F352)*$C$4))</f>
        <v>623.38628809705449</v>
      </c>
      <c r="H355" s="2">
        <f>(G355*EXP($C$3-($C$4^2)/2+NORMSINV(AleatLivre!G352)*$C$4))</f>
        <v>682.25562848118341</v>
      </c>
      <c r="I355" s="2">
        <f>(H355*EXP($C$3-($C$4^2)/2+NORMSINV(AleatLivre!H352)*$C$4))</f>
        <v>726.41493903236244</v>
      </c>
      <c r="J355" s="2">
        <f>(I355*EXP($C$3-($C$4^2)/2+NORMSINV(AleatLivre!I352)*$C$4))</f>
        <v>780.10706585389039</v>
      </c>
      <c r="K355" s="2">
        <f>(J355*EXP($C$3-($C$4^2)/2+NORMSINV(AleatLivre!J352)*$C$4))</f>
        <v>820.61572440292673</v>
      </c>
      <c r="L355" s="2">
        <f>(K355*EXP($C$3-($C$4^2)/2+NORMSINV(AleatLivre!K352)*$C$4))</f>
        <v>861.59465865220591</v>
      </c>
      <c r="M355" s="2">
        <f>(L355*EXP($C$3-($C$4^2)/2+NORMSINV(AleatLivre!L352)*$C$4))</f>
        <v>907.49715317920595</v>
      </c>
      <c r="N355" s="2">
        <f>(M355*EXP($C$3-($C$4^2)/2+NORMSINV(AleatLivre!M352)*$C$4))</f>
        <v>974.38938585346511</v>
      </c>
      <c r="O355" s="2">
        <f>(N355*EXP($C$3-($C$4^2)/2+NORMSINV(AleatLivre!N352)*$C$4))</f>
        <v>1027.4644906974463</v>
      </c>
      <c r="P355" s="2">
        <f>(O355*EXP($C$3-($C$4^2)/2+NORMSINV(AleatLivre!O352)*$C$4))</f>
        <v>1099.5660768378107</v>
      </c>
      <c r="Q355" s="2">
        <f>(P355*EXP($C$3-($C$4^2)/2+NORMSINV(AleatLivre!P352)*$C$4))</f>
        <v>1148.6545384525721</v>
      </c>
      <c r="R355" s="2">
        <f>(Q355*EXP($C$3-($C$4^2)/2+NORMSINV(AleatLivre!Q352)*$C$4))</f>
        <v>1173.2257772785233</v>
      </c>
      <c r="S355" s="2">
        <f>(R355*EXP($C$3-($C$4^2)/2+NORMSINV(AleatLivre!R352)*$C$4))</f>
        <v>1222.2616028745472</v>
      </c>
      <c r="T355" s="2">
        <f>(S355*EXP($C$3-($C$4^2)/2+NORMSINV(AleatLivre!S352)*$C$4))</f>
        <v>1293.5146027784051</v>
      </c>
      <c r="U355" s="2">
        <f>(T355*EXP($C$3-($C$4^2)/2+NORMSINV(AleatLivre!T352)*$C$4))</f>
        <v>1364.7662191501697</v>
      </c>
      <c r="V355" s="2">
        <f>(U355*EXP($C$3-($C$4^2)/2+NORMSINV(AleatLivre!U352)*$C$4))</f>
        <v>1464.9522082172696</v>
      </c>
    </row>
    <row r="356" spans="1:22" x14ac:dyDescent="0.25">
      <c r="A356">
        <v>351</v>
      </c>
      <c r="B356" s="2">
        <f>Plan1!$B$9</f>
        <v>500</v>
      </c>
      <c r="C356" s="2">
        <f>(B356*EXP($C$3-($C$4^2)/2+NORMSINV(AleatLivre!B353)*$C$4))</f>
        <v>515.50523271252507</v>
      </c>
      <c r="D356" s="2">
        <f>(C356*EXP($C$3-($C$4^2)/2+NORMSINV(AleatLivre!C353)*$C$4))</f>
        <v>551.41204355632476</v>
      </c>
      <c r="E356" s="2">
        <f>(D356*EXP($C$3-($C$4^2)/2+NORMSINV(AleatLivre!D353)*$C$4))</f>
        <v>561.04096743777302</v>
      </c>
      <c r="F356" s="2">
        <f>(E356*EXP($C$3-($C$4^2)/2+NORMSINV(AleatLivre!E353)*$C$4))</f>
        <v>581.04067419946489</v>
      </c>
      <c r="G356" s="2">
        <f>(F356*EXP($C$3-($C$4^2)/2+NORMSINV(AleatLivre!F353)*$C$4))</f>
        <v>616.09238485591379</v>
      </c>
      <c r="H356" s="2">
        <f>(G356*EXP($C$3-($C$4^2)/2+NORMSINV(AleatLivre!G353)*$C$4))</f>
        <v>640.51388667595597</v>
      </c>
      <c r="I356" s="2">
        <f>(H356*EXP($C$3-($C$4^2)/2+NORMSINV(AleatLivre!H353)*$C$4))</f>
        <v>689.06804876430522</v>
      </c>
      <c r="J356" s="2">
        <f>(I356*EXP($C$3-($C$4^2)/2+NORMSINV(AleatLivre!I353)*$C$4))</f>
        <v>757.41355914540759</v>
      </c>
      <c r="K356" s="2">
        <f>(J356*EXP($C$3-($C$4^2)/2+NORMSINV(AleatLivre!J353)*$C$4))</f>
        <v>802.67477639694675</v>
      </c>
      <c r="L356" s="2">
        <f>(K356*EXP($C$3-($C$4^2)/2+NORMSINV(AleatLivre!K353)*$C$4))</f>
        <v>840.7773454460405</v>
      </c>
      <c r="M356" s="2">
        <f>(L356*EXP($C$3-($C$4^2)/2+NORMSINV(AleatLivre!L353)*$C$4))</f>
        <v>909.06152286336294</v>
      </c>
      <c r="N356" s="2">
        <f>(M356*EXP($C$3-($C$4^2)/2+NORMSINV(AleatLivre!M353)*$C$4))</f>
        <v>967.28812951303246</v>
      </c>
      <c r="O356" s="2">
        <f>(N356*EXP($C$3-($C$4^2)/2+NORMSINV(AleatLivre!N353)*$C$4))</f>
        <v>1040.2539990238993</v>
      </c>
      <c r="P356" s="2">
        <f>(O356*EXP($C$3-($C$4^2)/2+NORMSINV(AleatLivre!O353)*$C$4))</f>
        <v>1076.1485914856351</v>
      </c>
      <c r="Q356" s="2">
        <f>(P356*EXP($C$3-($C$4^2)/2+NORMSINV(AleatLivre!P353)*$C$4))</f>
        <v>1149.2636267656983</v>
      </c>
      <c r="R356" s="2">
        <f>(Q356*EXP($C$3-($C$4^2)/2+NORMSINV(AleatLivre!Q353)*$C$4))</f>
        <v>1220.5584445762327</v>
      </c>
      <c r="S356" s="2">
        <f>(R356*EXP($C$3-($C$4^2)/2+NORMSINV(AleatLivre!R353)*$C$4))</f>
        <v>1283.6532851125762</v>
      </c>
      <c r="T356" s="2">
        <f>(S356*EXP($C$3-($C$4^2)/2+NORMSINV(AleatLivre!S353)*$C$4))</f>
        <v>1346.0576297833195</v>
      </c>
      <c r="U356" s="2">
        <f>(T356*EXP($C$3-($C$4^2)/2+NORMSINV(AleatLivre!T353)*$C$4))</f>
        <v>1364.6218854454441</v>
      </c>
      <c r="V356" s="2">
        <f>(U356*EXP($C$3-($C$4^2)/2+NORMSINV(AleatLivre!U353)*$C$4))</f>
        <v>1367.1594806563717</v>
      </c>
    </row>
    <row r="357" spans="1:22" x14ac:dyDescent="0.25">
      <c r="A357">
        <v>352</v>
      </c>
      <c r="B357" s="2">
        <f>Plan1!$B$9</f>
        <v>500</v>
      </c>
      <c r="C357" s="2">
        <f>(B357*EXP($C$3-($C$4^2)/2+NORMSINV(AleatLivre!B354)*$C$4))</f>
        <v>511.31583038473019</v>
      </c>
      <c r="D357" s="2">
        <f>(C357*EXP($C$3-($C$4^2)/2+NORMSINV(AleatLivre!C354)*$C$4))</f>
        <v>524.57823797133324</v>
      </c>
      <c r="E357" s="2">
        <f>(D357*EXP($C$3-($C$4^2)/2+NORMSINV(AleatLivre!D354)*$C$4))</f>
        <v>556.25396405612264</v>
      </c>
      <c r="F357" s="2">
        <f>(E357*EXP($C$3-($C$4^2)/2+NORMSINV(AleatLivre!E354)*$C$4))</f>
        <v>587.70789917785964</v>
      </c>
      <c r="G357" s="2">
        <f>(F357*EXP($C$3-($C$4^2)/2+NORMSINV(AleatLivre!F354)*$C$4))</f>
        <v>616.76837095010262</v>
      </c>
      <c r="H357" s="2">
        <f>(G357*EXP($C$3-($C$4^2)/2+NORMSINV(AleatLivre!G354)*$C$4))</f>
        <v>653.99810603775029</v>
      </c>
      <c r="I357" s="2">
        <f>(H357*EXP($C$3-($C$4^2)/2+NORMSINV(AleatLivre!H354)*$C$4))</f>
        <v>703.86443440682274</v>
      </c>
      <c r="J357" s="2">
        <f>(I357*EXP($C$3-($C$4^2)/2+NORMSINV(AleatLivre!I354)*$C$4))</f>
        <v>738.07426900262533</v>
      </c>
      <c r="K357" s="2">
        <f>(J357*EXP($C$3-($C$4^2)/2+NORMSINV(AleatLivre!J354)*$C$4))</f>
        <v>771.66905869958453</v>
      </c>
      <c r="L357" s="2">
        <f>(K357*EXP($C$3-($C$4^2)/2+NORMSINV(AleatLivre!K354)*$C$4))</f>
        <v>818.78087189457938</v>
      </c>
      <c r="M357" s="2">
        <f>(L357*EXP($C$3-($C$4^2)/2+NORMSINV(AleatLivre!L354)*$C$4))</f>
        <v>822.10021416669929</v>
      </c>
      <c r="N357" s="2">
        <f>(M357*EXP($C$3-($C$4^2)/2+NORMSINV(AleatLivre!M354)*$C$4))</f>
        <v>831.82466089258298</v>
      </c>
      <c r="O357" s="2">
        <f>(N357*EXP($C$3-($C$4^2)/2+NORMSINV(AleatLivre!N354)*$C$4))</f>
        <v>878.6692227774746</v>
      </c>
      <c r="P357" s="2">
        <f>(O357*EXP($C$3-($C$4^2)/2+NORMSINV(AleatLivre!O354)*$C$4))</f>
        <v>953.83029904621731</v>
      </c>
      <c r="Q357" s="2">
        <f>(P357*EXP($C$3-($C$4^2)/2+NORMSINV(AleatLivre!P354)*$C$4))</f>
        <v>1015.9768404334709</v>
      </c>
      <c r="R357" s="2">
        <f>(Q357*EXP($C$3-($C$4^2)/2+NORMSINV(AleatLivre!Q354)*$C$4))</f>
        <v>1061.629610972411</v>
      </c>
      <c r="S357" s="2">
        <f>(R357*EXP($C$3-($C$4^2)/2+NORMSINV(AleatLivre!R354)*$C$4))</f>
        <v>1093.4341285920655</v>
      </c>
      <c r="T357" s="2">
        <f>(S357*EXP($C$3-($C$4^2)/2+NORMSINV(AleatLivre!S354)*$C$4))</f>
        <v>1103.7352953437978</v>
      </c>
      <c r="U357" s="2">
        <f>(T357*EXP($C$3-($C$4^2)/2+NORMSINV(AleatLivre!T354)*$C$4))</f>
        <v>1160.3906495127135</v>
      </c>
      <c r="V357" s="2">
        <f>(U357*EXP($C$3-($C$4^2)/2+NORMSINV(AleatLivre!U354)*$C$4))</f>
        <v>1244.851585961954</v>
      </c>
    </row>
    <row r="358" spans="1:22" x14ac:dyDescent="0.25">
      <c r="A358">
        <v>353</v>
      </c>
      <c r="B358" s="2">
        <f>Plan1!$B$9</f>
        <v>500</v>
      </c>
      <c r="C358" s="2">
        <f>(B358*EXP($C$3-($C$4^2)/2+NORMSINV(AleatLivre!B355)*$C$4))</f>
        <v>523.7868885434317</v>
      </c>
      <c r="D358" s="2">
        <f>(C358*EXP($C$3-($C$4^2)/2+NORMSINV(AleatLivre!C355)*$C$4))</f>
        <v>552.86620870305501</v>
      </c>
      <c r="E358" s="2">
        <f>(D358*EXP($C$3-($C$4^2)/2+NORMSINV(AleatLivre!D355)*$C$4))</f>
        <v>582.17322206653012</v>
      </c>
      <c r="F358" s="2">
        <f>(E358*EXP($C$3-($C$4^2)/2+NORMSINV(AleatLivre!E355)*$C$4))</f>
        <v>618.68526046515228</v>
      </c>
      <c r="G358" s="2">
        <f>(F358*EXP($C$3-($C$4^2)/2+NORMSINV(AleatLivre!F355)*$C$4))</f>
        <v>676.92963008150298</v>
      </c>
      <c r="H358" s="2">
        <f>(G358*EXP($C$3-($C$4^2)/2+NORMSINV(AleatLivre!G355)*$C$4))</f>
        <v>722.37690675551266</v>
      </c>
      <c r="I358" s="2">
        <f>(H358*EXP($C$3-($C$4^2)/2+NORMSINV(AleatLivre!H355)*$C$4))</f>
        <v>746.87966929817321</v>
      </c>
      <c r="J358" s="2">
        <f>(I358*EXP($C$3-($C$4^2)/2+NORMSINV(AleatLivre!I355)*$C$4))</f>
        <v>818.30150815870343</v>
      </c>
      <c r="K358" s="2">
        <f>(J358*EXP($C$3-($C$4^2)/2+NORMSINV(AleatLivre!J355)*$C$4))</f>
        <v>890.31492788283185</v>
      </c>
      <c r="L358" s="2">
        <f>(K358*EXP($C$3-($C$4^2)/2+NORMSINV(AleatLivre!K355)*$C$4))</f>
        <v>981.4046391258604</v>
      </c>
      <c r="M358" s="2">
        <f>(L358*EXP($C$3-($C$4^2)/2+NORMSINV(AleatLivre!L355)*$C$4))</f>
        <v>1021.8890199862204</v>
      </c>
      <c r="N358" s="2">
        <f>(M358*EXP($C$3-($C$4^2)/2+NORMSINV(AleatLivre!M355)*$C$4))</f>
        <v>1077.1334255727634</v>
      </c>
      <c r="O358" s="2">
        <f>(N358*EXP($C$3-($C$4^2)/2+NORMSINV(AleatLivre!N355)*$C$4))</f>
        <v>1117.0576064017921</v>
      </c>
      <c r="P358" s="2">
        <f>(O358*EXP($C$3-($C$4^2)/2+NORMSINV(AleatLivre!O355)*$C$4))</f>
        <v>1162.9376007537448</v>
      </c>
      <c r="Q358" s="2">
        <f>(P358*EXP($C$3-($C$4^2)/2+NORMSINV(AleatLivre!P355)*$C$4))</f>
        <v>1209.2392311831713</v>
      </c>
      <c r="R358" s="2">
        <f>(Q358*EXP($C$3-($C$4^2)/2+NORMSINV(AleatLivre!Q355)*$C$4))</f>
        <v>1292.9192764698198</v>
      </c>
      <c r="S358" s="2">
        <f>(R358*EXP($C$3-($C$4^2)/2+NORMSINV(AleatLivre!R355)*$C$4))</f>
        <v>1387.0005715572352</v>
      </c>
      <c r="T358" s="2">
        <f>(S358*EXP($C$3-($C$4^2)/2+NORMSINV(AleatLivre!S355)*$C$4))</f>
        <v>1514.616755055127</v>
      </c>
      <c r="U358" s="2">
        <f>(T358*EXP($C$3-($C$4^2)/2+NORMSINV(AleatLivre!T355)*$C$4))</f>
        <v>1599.1739815854023</v>
      </c>
      <c r="V358" s="2">
        <f>(U358*EXP($C$3-($C$4^2)/2+NORMSINV(AleatLivre!U355)*$C$4))</f>
        <v>1681.6694094793806</v>
      </c>
    </row>
    <row r="359" spans="1:22" x14ac:dyDescent="0.25">
      <c r="A359">
        <v>354</v>
      </c>
      <c r="B359" s="2">
        <f>Plan1!$B$9</f>
        <v>500</v>
      </c>
      <c r="C359" s="2">
        <f>(B359*EXP($C$3-($C$4^2)/2+NORMSINV(AleatLivre!B356)*$C$4))</f>
        <v>523.11340864358624</v>
      </c>
      <c r="D359" s="2">
        <f>(C359*EXP($C$3-($C$4^2)/2+NORMSINV(AleatLivre!C356)*$C$4))</f>
        <v>563.90046036597278</v>
      </c>
      <c r="E359" s="2">
        <f>(D359*EXP($C$3-($C$4^2)/2+NORMSINV(AleatLivre!D356)*$C$4))</f>
        <v>599.83955926514284</v>
      </c>
      <c r="F359" s="2">
        <f>(E359*EXP($C$3-($C$4^2)/2+NORMSINV(AleatLivre!E356)*$C$4))</f>
        <v>620.63967968389534</v>
      </c>
      <c r="G359" s="2">
        <f>(F359*EXP($C$3-($C$4^2)/2+NORMSINV(AleatLivre!F356)*$C$4))</f>
        <v>638.77463218115338</v>
      </c>
      <c r="H359" s="2">
        <f>(G359*EXP($C$3-($C$4^2)/2+NORMSINV(AleatLivre!G356)*$C$4))</f>
        <v>660.692121689705</v>
      </c>
      <c r="I359" s="2">
        <f>(H359*EXP($C$3-($C$4^2)/2+NORMSINV(AleatLivre!H356)*$C$4))</f>
        <v>687.66450599325663</v>
      </c>
      <c r="J359" s="2">
        <f>(I359*EXP($C$3-($C$4^2)/2+NORMSINV(AleatLivre!I356)*$C$4))</f>
        <v>705.25414351957136</v>
      </c>
      <c r="K359" s="2">
        <f>(J359*EXP($C$3-($C$4^2)/2+NORMSINV(AleatLivre!J356)*$C$4))</f>
        <v>773.17533375046912</v>
      </c>
      <c r="L359" s="2">
        <f>(K359*EXP($C$3-($C$4^2)/2+NORMSINV(AleatLivre!K356)*$C$4))</f>
        <v>800.66289623816829</v>
      </c>
      <c r="M359" s="2">
        <f>(L359*EXP($C$3-($C$4^2)/2+NORMSINV(AleatLivre!L356)*$C$4))</f>
        <v>851.91518913906043</v>
      </c>
      <c r="N359" s="2">
        <f>(M359*EXP($C$3-($C$4^2)/2+NORMSINV(AleatLivre!M356)*$C$4))</f>
        <v>894.76931323435929</v>
      </c>
      <c r="O359" s="2">
        <f>(N359*EXP($C$3-($C$4^2)/2+NORMSINV(AleatLivre!N356)*$C$4))</f>
        <v>951.34828186236496</v>
      </c>
      <c r="P359" s="2">
        <f>(O359*EXP($C$3-($C$4^2)/2+NORMSINV(AleatLivre!O356)*$C$4))</f>
        <v>965.62672812362757</v>
      </c>
      <c r="Q359" s="2">
        <f>(P359*EXP($C$3-($C$4^2)/2+NORMSINV(AleatLivre!P356)*$C$4))</f>
        <v>1024.7106548006345</v>
      </c>
      <c r="R359" s="2">
        <f>(Q359*EXP($C$3-($C$4^2)/2+NORMSINV(AleatLivre!Q356)*$C$4))</f>
        <v>1035.899106356509</v>
      </c>
      <c r="S359" s="2">
        <f>(R359*EXP($C$3-($C$4^2)/2+NORMSINV(AleatLivre!R356)*$C$4))</f>
        <v>1109.2623089813058</v>
      </c>
      <c r="T359" s="2">
        <f>(S359*EXP($C$3-($C$4^2)/2+NORMSINV(AleatLivre!S356)*$C$4))</f>
        <v>1183.5350932671161</v>
      </c>
      <c r="U359" s="2">
        <f>(T359*EXP($C$3-($C$4^2)/2+NORMSINV(AleatLivre!T356)*$C$4))</f>
        <v>1223.5443286647296</v>
      </c>
      <c r="V359" s="2">
        <f>(U359*EXP($C$3-($C$4^2)/2+NORMSINV(AleatLivre!U356)*$C$4))</f>
        <v>1265.1456214591103</v>
      </c>
    </row>
    <row r="360" spans="1:22" x14ac:dyDescent="0.25">
      <c r="A360">
        <v>355</v>
      </c>
      <c r="B360" s="2">
        <f>Plan1!$B$9</f>
        <v>500</v>
      </c>
      <c r="C360" s="2">
        <f>(B360*EXP($C$3-($C$4^2)/2+NORMSINV(AleatLivre!B357)*$C$4))</f>
        <v>526.11316935836669</v>
      </c>
      <c r="D360" s="2">
        <f>(C360*EXP($C$3-($C$4^2)/2+NORMSINV(AleatLivre!C357)*$C$4))</f>
        <v>552.62005917036299</v>
      </c>
      <c r="E360" s="2">
        <f>(D360*EXP($C$3-($C$4^2)/2+NORMSINV(AleatLivre!D357)*$C$4))</f>
        <v>576.18822910411222</v>
      </c>
      <c r="F360" s="2">
        <f>(E360*EXP($C$3-($C$4^2)/2+NORMSINV(AleatLivre!E357)*$C$4))</f>
        <v>621.46131206883547</v>
      </c>
      <c r="G360" s="2">
        <f>(F360*EXP($C$3-($C$4^2)/2+NORMSINV(AleatLivre!F357)*$C$4))</f>
        <v>637.59160805869067</v>
      </c>
      <c r="H360" s="2">
        <f>(G360*EXP($C$3-($C$4^2)/2+NORMSINV(AleatLivre!G357)*$C$4))</f>
        <v>653.08365320409553</v>
      </c>
      <c r="I360" s="2">
        <f>(H360*EXP($C$3-($C$4^2)/2+NORMSINV(AleatLivre!H357)*$C$4))</f>
        <v>695.63778809203461</v>
      </c>
      <c r="J360" s="2">
        <f>(I360*EXP($C$3-($C$4^2)/2+NORMSINV(AleatLivre!I357)*$C$4))</f>
        <v>728.51456277870136</v>
      </c>
      <c r="K360" s="2">
        <f>(J360*EXP($C$3-($C$4^2)/2+NORMSINV(AleatLivre!J357)*$C$4))</f>
        <v>765.63127168093115</v>
      </c>
      <c r="L360" s="2">
        <f>(K360*EXP($C$3-($C$4^2)/2+NORMSINV(AleatLivre!K357)*$C$4))</f>
        <v>808.46529359003512</v>
      </c>
      <c r="M360" s="2">
        <f>(L360*EXP($C$3-($C$4^2)/2+NORMSINV(AleatLivre!L357)*$C$4))</f>
        <v>875.66282170373495</v>
      </c>
      <c r="N360" s="2">
        <f>(M360*EXP($C$3-($C$4^2)/2+NORMSINV(AleatLivre!M357)*$C$4))</f>
        <v>922.24133593789975</v>
      </c>
      <c r="O360" s="2">
        <f>(N360*EXP($C$3-($C$4^2)/2+NORMSINV(AleatLivre!N357)*$C$4))</f>
        <v>969.8762835636918</v>
      </c>
      <c r="P360" s="2">
        <f>(O360*EXP($C$3-($C$4^2)/2+NORMSINV(AleatLivre!O357)*$C$4))</f>
        <v>1021.3545035345984</v>
      </c>
      <c r="Q360" s="2">
        <f>(P360*EXP($C$3-($C$4^2)/2+NORMSINV(AleatLivre!P357)*$C$4))</f>
        <v>1022.2418980514458</v>
      </c>
      <c r="R360" s="2">
        <f>(Q360*EXP($C$3-($C$4^2)/2+NORMSINV(AleatLivre!Q357)*$C$4))</f>
        <v>1088.9184469674628</v>
      </c>
      <c r="S360" s="2">
        <f>(R360*EXP($C$3-($C$4^2)/2+NORMSINV(AleatLivre!R357)*$C$4))</f>
        <v>1204.8627776252376</v>
      </c>
      <c r="T360" s="2">
        <f>(S360*EXP($C$3-($C$4^2)/2+NORMSINV(AleatLivre!S357)*$C$4))</f>
        <v>1301.6369013798235</v>
      </c>
      <c r="U360" s="2">
        <f>(T360*EXP($C$3-($C$4^2)/2+NORMSINV(AleatLivre!T357)*$C$4))</f>
        <v>1340.9564066145531</v>
      </c>
      <c r="V360" s="2">
        <f>(U360*EXP($C$3-($C$4^2)/2+NORMSINV(AleatLivre!U357)*$C$4))</f>
        <v>1438.9258468724338</v>
      </c>
    </row>
    <row r="361" spans="1:22" x14ac:dyDescent="0.25">
      <c r="A361">
        <v>356</v>
      </c>
      <c r="B361" s="2">
        <f>Plan1!$B$9</f>
        <v>500</v>
      </c>
      <c r="C361" s="2">
        <f>(B361*EXP($C$3-($C$4^2)/2+NORMSINV(AleatLivre!B358)*$C$4))</f>
        <v>508.90512577087333</v>
      </c>
      <c r="D361" s="2">
        <f>(C361*EXP($C$3-($C$4^2)/2+NORMSINV(AleatLivre!C358)*$C$4))</f>
        <v>535.69697980100216</v>
      </c>
      <c r="E361" s="2">
        <f>(D361*EXP($C$3-($C$4^2)/2+NORMSINV(AleatLivre!D358)*$C$4))</f>
        <v>555.16579792787047</v>
      </c>
      <c r="F361" s="2">
        <f>(E361*EXP($C$3-($C$4^2)/2+NORMSINV(AleatLivre!E358)*$C$4))</f>
        <v>601.46786632455576</v>
      </c>
      <c r="G361" s="2">
        <f>(F361*EXP($C$3-($C$4^2)/2+NORMSINV(AleatLivre!F358)*$C$4))</f>
        <v>644.12322182975277</v>
      </c>
      <c r="H361" s="2">
        <f>(G361*EXP($C$3-($C$4^2)/2+NORMSINV(AleatLivre!G358)*$C$4))</f>
        <v>704.0353943482653</v>
      </c>
      <c r="I361" s="2">
        <f>(H361*EXP($C$3-($C$4^2)/2+NORMSINV(AleatLivre!H358)*$C$4))</f>
        <v>752.2248174639592</v>
      </c>
      <c r="J361" s="2">
        <f>(I361*EXP($C$3-($C$4^2)/2+NORMSINV(AleatLivre!I358)*$C$4))</f>
        <v>776.6045134836238</v>
      </c>
      <c r="K361" s="2">
        <f>(J361*EXP($C$3-($C$4^2)/2+NORMSINV(AleatLivre!J358)*$C$4))</f>
        <v>817.7024798450891</v>
      </c>
      <c r="L361" s="2">
        <f>(K361*EXP($C$3-($C$4^2)/2+NORMSINV(AleatLivre!K358)*$C$4))</f>
        <v>843.0239861746403</v>
      </c>
      <c r="M361" s="2">
        <f>(L361*EXP($C$3-($C$4^2)/2+NORMSINV(AleatLivre!L358)*$C$4))</f>
        <v>897.94476979514491</v>
      </c>
      <c r="N361" s="2">
        <f>(M361*EXP($C$3-($C$4^2)/2+NORMSINV(AleatLivre!M358)*$C$4))</f>
        <v>933.89307896985247</v>
      </c>
      <c r="O361" s="2">
        <f>(N361*EXP($C$3-($C$4^2)/2+NORMSINV(AleatLivre!N358)*$C$4))</f>
        <v>993.00773784416504</v>
      </c>
      <c r="P361" s="2">
        <f>(O361*EXP($C$3-($C$4^2)/2+NORMSINV(AleatLivre!O358)*$C$4))</f>
        <v>1058.4217085412681</v>
      </c>
      <c r="Q361" s="2">
        <f>(P361*EXP($C$3-($C$4^2)/2+NORMSINV(AleatLivre!P358)*$C$4))</f>
        <v>1085.4702150314547</v>
      </c>
      <c r="R361" s="2">
        <f>(Q361*EXP($C$3-($C$4^2)/2+NORMSINV(AleatLivre!Q358)*$C$4))</f>
        <v>1180.5723095811254</v>
      </c>
      <c r="S361" s="2">
        <f>(R361*EXP($C$3-($C$4^2)/2+NORMSINV(AleatLivre!R358)*$C$4))</f>
        <v>1294.8607445552784</v>
      </c>
      <c r="T361" s="2">
        <f>(S361*EXP($C$3-($C$4^2)/2+NORMSINV(AleatLivre!S358)*$C$4))</f>
        <v>1351.987829514625</v>
      </c>
      <c r="U361" s="2">
        <f>(T361*EXP($C$3-($C$4^2)/2+NORMSINV(AleatLivre!T358)*$C$4))</f>
        <v>1438.7627245698168</v>
      </c>
      <c r="V361" s="2">
        <f>(U361*EXP($C$3-($C$4^2)/2+NORMSINV(AleatLivre!U358)*$C$4))</f>
        <v>1511.220744547235</v>
      </c>
    </row>
    <row r="362" spans="1:22" x14ac:dyDescent="0.25">
      <c r="A362">
        <v>357</v>
      </c>
      <c r="B362" s="2">
        <f>Plan1!$B$9</f>
        <v>500</v>
      </c>
      <c r="C362" s="2">
        <f>(B362*EXP($C$3-($C$4^2)/2+NORMSINV(AleatLivre!B359)*$C$4))</f>
        <v>528.46425392929541</v>
      </c>
      <c r="D362" s="2">
        <f>(C362*EXP($C$3-($C$4^2)/2+NORMSINV(AleatLivre!C359)*$C$4))</f>
        <v>544.18298312605884</v>
      </c>
      <c r="E362" s="2">
        <f>(D362*EXP($C$3-($C$4^2)/2+NORMSINV(AleatLivre!D359)*$C$4))</f>
        <v>571.75075054688375</v>
      </c>
      <c r="F362" s="2">
        <f>(E362*EXP($C$3-($C$4^2)/2+NORMSINV(AleatLivre!E359)*$C$4))</f>
        <v>593.06939036152255</v>
      </c>
      <c r="G362" s="2">
        <f>(F362*EXP($C$3-($C$4^2)/2+NORMSINV(AleatLivre!F359)*$C$4))</f>
        <v>615.71251702299162</v>
      </c>
      <c r="H362" s="2">
        <f>(G362*EXP($C$3-($C$4^2)/2+NORMSINV(AleatLivre!G359)*$C$4))</f>
        <v>636.38958978495043</v>
      </c>
      <c r="I362" s="2">
        <f>(H362*EXP($C$3-($C$4^2)/2+NORMSINV(AleatLivre!H359)*$C$4))</f>
        <v>658.27691018411713</v>
      </c>
      <c r="J362" s="2">
        <f>(I362*EXP($C$3-($C$4^2)/2+NORMSINV(AleatLivre!I359)*$C$4))</f>
        <v>682.17936010666824</v>
      </c>
      <c r="K362" s="2">
        <f>(J362*EXP($C$3-($C$4^2)/2+NORMSINV(AleatLivre!J359)*$C$4))</f>
        <v>727.59053255320021</v>
      </c>
      <c r="L362" s="2">
        <f>(K362*EXP($C$3-($C$4^2)/2+NORMSINV(AleatLivre!K359)*$C$4))</f>
        <v>788.04548989222951</v>
      </c>
      <c r="M362" s="2">
        <f>(L362*EXP($C$3-($C$4^2)/2+NORMSINV(AleatLivre!L359)*$C$4))</f>
        <v>816.87424549274499</v>
      </c>
      <c r="N362" s="2">
        <f>(M362*EXP($C$3-($C$4^2)/2+NORMSINV(AleatLivre!M359)*$C$4))</f>
        <v>860.77931788392698</v>
      </c>
      <c r="O362" s="2">
        <f>(N362*EXP($C$3-($C$4^2)/2+NORMSINV(AleatLivre!N359)*$C$4))</f>
        <v>900.5916129038568</v>
      </c>
      <c r="P362" s="2">
        <f>(O362*EXP($C$3-($C$4^2)/2+NORMSINV(AleatLivre!O359)*$C$4))</f>
        <v>938.02018596957737</v>
      </c>
      <c r="Q362" s="2">
        <f>(P362*EXP($C$3-($C$4^2)/2+NORMSINV(AleatLivre!P359)*$C$4))</f>
        <v>947.62859721718542</v>
      </c>
      <c r="R362" s="2">
        <f>(Q362*EXP($C$3-($C$4^2)/2+NORMSINV(AleatLivre!Q359)*$C$4))</f>
        <v>1022.9688184553424</v>
      </c>
      <c r="S362" s="2">
        <f>(R362*EXP($C$3-($C$4^2)/2+NORMSINV(AleatLivre!R359)*$C$4))</f>
        <v>1079.2492668340765</v>
      </c>
      <c r="T362" s="2">
        <f>(S362*EXP($C$3-($C$4^2)/2+NORMSINV(AleatLivre!S359)*$C$4))</f>
        <v>1113.5808118071234</v>
      </c>
      <c r="U362" s="2">
        <f>(T362*EXP($C$3-($C$4^2)/2+NORMSINV(AleatLivre!T359)*$C$4))</f>
        <v>1162.4764390788082</v>
      </c>
      <c r="V362" s="2">
        <f>(U362*EXP($C$3-($C$4^2)/2+NORMSINV(AleatLivre!U359)*$C$4))</f>
        <v>1202.756707519002</v>
      </c>
    </row>
    <row r="363" spans="1:22" x14ac:dyDescent="0.25">
      <c r="A363">
        <v>358</v>
      </c>
      <c r="B363" s="2">
        <f>Plan1!$B$9</f>
        <v>500</v>
      </c>
      <c r="C363" s="2">
        <f>(B363*EXP($C$3-($C$4^2)/2+NORMSINV(AleatLivre!B360)*$C$4))</f>
        <v>512.26763899774983</v>
      </c>
      <c r="D363" s="2">
        <f>(C363*EXP($C$3-($C$4^2)/2+NORMSINV(AleatLivre!C360)*$C$4))</f>
        <v>547.80204122658233</v>
      </c>
      <c r="E363" s="2">
        <f>(D363*EXP($C$3-($C$4^2)/2+NORMSINV(AleatLivre!D360)*$C$4))</f>
        <v>563.47306248662289</v>
      </c>
      <c r="F363" s="2">
        <f>(E363*EXP($C$3-($C$4^2)/2+NORMSINV(AleatLivre!E360)*$C$4))</f>
        <v>569.74525546066241</v>
      </c>
      <c r="G363" s="2">
        <f>(F363*EXP($C$3-($C$4^2)/2+NORMSINV(AleatLivre!F360)*$C$4))</f>
        <v>599.88603342221711</v>
      </c>
      <c r="H363" s="2">
        <f>(G363*EXP($C$3-($C$4^2)/2+NORMSINV(AleatLivre!G360)*$C$4))</f>
        <v>631.32953792356545</v>
      </c>
      <c r="I363" s="2">
        <f>(H363*EXP($C$3-($C$4^2)/2+NORMSINV(AleatLivre!H360)*$C$4))</f>
        <v>637.53423367700282</v>
      </c>
      <c r="J363" s="2">
        <f>(I363*EXP($C$3-($C$4^2)/2+NORMSINV(AleatLivre!I360)*$C$4))</f>
        <v>691.62996071208704</v>
      </c>
      <c r="K363" s="2">
        <f>(J363*EXP($C$3-($C$4^2)/2+NORMSINV(AleatLivre!J360)*$C$4))</f>
        <v>712.5126604900139</v>
      </c>
      <c r="L363" s="2">
        <f>(K363*EXP($C$3-($C$4^2)/2+NORMSINV(AleatLivre!K360)*$C$4))</f>
        <v>734.78129569272915</v>
      </c>
      <c r="M363" s="2">
        <f>(L363*EXP($C$3-($C$4^2)/2+NORMSINV(AleatLivre!L360)*$C$4))</f>
        <v>755.96012676777354</v>
      </c>
      <c r="N363" s="2">
        <f>(M363*EXP($C$3-($C$4^2)/2+NORMSINV(AleatLivre!M360)*$C$4))</f>
        <v>777.92347275503869</v>
      </c>
      <c r="O363" s="2">
        <f>(N363*EXP($C$3-($C$4^2)/2+NORMSINV(AleatLivre!N360)*$C$4))</f>
        <v>828.54329108436787</v>
      </c>
      <c r="P363" s="2">
        <f>(O363*EXP($C$3-($C$4^2)/2+NORMSINV(AleatLivre!O360)*$C$4))</f>
        <v>889.96113158071307</v>
      </c>
      <c r="Q363" s="2">
        <f>(P363*EXP($C$3-($C$4^2)/2+NORMSINV(AleatLivre!P360)*$C$4))</f>
        <v>959.01089955972088</v>
      </c>
      <c r="R363" s="2">
        <f>(Q363*EXP($C$3-($C$4^2)/2+NORMSINV(AleatLivre!Q360)*$C$4))</f>
        <v>1015.4530046964211</v>
      </c>
      <c r="S363" s="2">
        <f>(R363*EXP($C$3-($C$4^2)/2+NORMSINV(AleatLivre!R360)*$C$4))</f>
        <v>1102.0903992810076</v>
      </c>
      <c r="T363" s="2">
        <f>(S363*EXP($C$3-($C$4^2)/2+NORMSINV(AleatLivre!S360)*$C$4))</f>
        <v>1157.1241817560992</v>
      </c>
      <c r="U363" s="2">
        <f>(T363*EXP($C$3-($C$4^2)/2+NORMSINV(AleatLivre!T360)*$C$4))</f>
        <v>1218.1958155639138</v>
      </c>
      <c r="V363" s="2">
        <f>(U363*EXP($C$3-($C$4^2)/2+NORMSINV(AleatLivre!U360)*$C$4))</f>
        <v>1275.6565005481391</v>
      </c>
    </row>
    <row r="364" spans="1:22" x14ac:dyDescent="0.25">
      <c r="A364">
        <v>359</v>
      </c>
      <c r="B364" s="2">
        <f>Plan1!$B$9</f>
        <v>500</v>
      </c>
      <c r="C364" s="2">
        <f>(B364*EXP($C$3-($C$4^2)/2+NORMSINV(AleatLivre!B361)*$C$4))</f>
        <v>538.1219050295573</v>
      </c>
      <c r="D364" s="2">
        <f>(C364*EXP($C$3-($C$4^2)/2+NORMSINV(AleatLivre!C361)*$C$4))</f>
        <v>549.80840366425093</v>
      </c>
      <c r="E364" s="2">
        <f>(D364*EXP($C$3-($C$4^2)/2+NORMSINV(AleatLivre!D361)*$C$4))</f>
        <v>566.36132273897113</v>
      </c>
      <c r="F364" s="2">
        <f>(E364*EXP($C$3-($C$4^2)/2+NORMSINV(AleatLivre!E361)*$C$4))</f>
        <v>596.67826968581392</v>
      </c>
      <c r="G364" s="2">
        <f>(F364*EXP($C$3-($C$4^2)/2+NORMSINV(AleatLivre!F361)*$C$4))</f>
        <v>624.68362199607759</v>
      </c>
      <c r="H364" s="2">
        <f>(G364*EXP($C$3-($C$4^2)/2+NORMSINV(AleatLivre!G361)*$C$4))</f>
        <v>648.5704646946632</v>
      </c>
      <c r="I364" s="2">
        <f>(H364*EXP($C$3-($C$4^2)/2+NORMSINV(AleatLivre!H361)*$C$4))</f>
        <v>662.73837997538214</v>
      </c>
      <c r="J364" s="2">
        <f>(I364*EXP($C$3-($C$4^2)/2+NORMSINV(AleatLivre!I361)*$C$4))</f>
        <v>714.29051700966795</v>
      </c>
      <c r="K364" s="2">
        <f>(J364*EXP($C$3-($C$4^2)/2+NORMSINV(AleatLivre!J361)*$C$4))</f>
        <v>733.19845667162701</v>
      </c>
      <c r="L364" s="2">
        <f>(K364*EXP($C$3-($C$4^2)/2+NORMSINV(AleatLivre!K361)*$C$4))</f>
        <v>761.42959577450176</v>
      </c>
      <c r="M364" s="2">
        <f>(L364*EXP($C$3-($C$4^2)/2+NORMSINV(AleatLivre!L361)*$C$4))</f>
        <v>803.6462758332043</v>
      </c>
      <c r="N364" s="2">
        <f>(M364*EXP($C$3-($C$4^2)/2+NORMSINV(AleatLivre!M361)*$C$4))</f>
        <v>826.64197097586725</v>
      </c>
      <c r="O364" s="2">
        <f>(N364*EXP($C$3-($C$4^2)/2+NORMSINV(AleatLivre!N361)*$C$4))</f>
        <v>897.67008119821571</v>
      </c>
      <c r="P364" s="2">
        <f>(O364*EXP($C$3-($C$4^2)/2+NORMSINV(AleatLivre!O361)*$C$4))</f>
        <v>918.94305805577403</v>
      </c>
      <c r="Q364" s="2">
        <f>(P364*EXP($C$3-($C$4^2)/2+NORMSINV(AleatLivre!P361)*$C$4))</f>
        <v>940.85092053108031</v>
      </c>
      <c r="R364" s="2">
        <f>(Q364*EXP($C$3-($C$4^2)/2+NORMSINV(AleatLivre!Q361)*$C$4))</f>
        <v>1009.0459261458186</v>
      </c>
      <c r="S364" s="2">
        <f>(R364*EXP($C$3-($C$4^2)/2+NORMSINV(AleatLivre!R361)*$C$4))</f>
        <v>1067.1878571750037</v>
      </c>
      <c r="T364" s="2">
        <f>(S364*EXP($C$3-($C$4^2)/2+NORMSINV(AleatLivre!S361)*$C$4))</f>
        <v>1129.854051689178</v>
      </c>
      <c r="U364" s="2">
        <f>(T364*EXP($C$3-($C$4^2)/2+NORMSINV(AleatLivre!T361)*$C$4))</f>
        <v>1198.4290912801009</v>
      </c>
      <c r="V364" s="2">
        <f>(U364*EXP($C$3-($C$4^2)/2+NORMSINV(AleatLivre!U361)*$C$4))</f>
        <v>1245.3533676074876</v>
      </c>
    </row>
    <row r="365" spans="1:22" x14ac:dyDescent="0.25">
      <c r="A365">
        <v>360</v>
      </c>
      <c r="B365" s="2">
        <f>Plan1!$B$9</f>
        <v>500</v>
      </c>
      <c r="C365" s="2">
        <f>(B365*EXP($C$3-($C$4^2)/2+NORMSINV(AleatLivre!B362)*$C$4))</f>
        <v>540.05896654580022</v>
      </c>
      <c r="D365" s="2">
        <f>(C365*EXP($C$3-($C$4^2)/2+NORMSINV(AleatLivre!C362)*$C$4))</f>
        <v>558.02561848281334</v>
      </c>
      <c r="E365" s="2">
        <f>(D365*EXP($C$3-($C$4^2)/2+NORMSINV(AleatLivre!D362)*$C$4))</f>
        <v>595.7199821526857</v>
      </c>
      <c r="F365" s="2">
        <f>(E365*EXP($C$3-($C$4^2)/2+NORMSINV(AleatLivre!E362)*$C$4))</f>
        <v>620.11745699007213</v>
      </c>
      <c r="G365" s="2">
        <f>(F365*EXP($C$3-($C$4^2)/2+NORMSINV(AleatLivre!F362)*$C$4))</f>
        <v>665.20158361024301</v>
      </c>
      <c r="H365" s="2">
        <f>(G365*EXP($C$3-($C$4^2)/2+NORMSINV(AleatLivre!G362)*$C$4))</f>
        <v>714.48072391073367</v>
      </c>
      <c r="I365" s="2">
        <f>(H365*EXP($C$3-($C$4^2)/2+NORMSINV(AleatLivre!H362)*$C$4))</f>
        <v>723.62130529197998</v>
      </c>
      <c r="J365" s="2">
        <f>(I365*EXP($C$3-($C$4^2)/2+NORMSINV(AleatLivre!I362)*$C$4))</f>
        <v>750.80604389933717</v>
      </c>
      <c r="K365" s="2">
        <f>(J365*EXP($C$3-($C$4^2)/2+NORMSINV(AleatLivre!J362)*$C$4))</f>
        <v>806.8859349103941</v>
      </c>
      <c r="L365" s="2">
        <f>(K365*EXP($C$3-($C$4^2)/2+NORMSINV(AleatLivre!K362)*$C$4))</f>
        <v>845.50391600413127</v>
      </c>
      <c r="M365" s="2">
        <f>(L365*EXP($C$3-($C$4^2)/2+NORMSINV(AleatLivre!L362)*$C$4))</f>
        <v>912.52067094883023</v>
      </c>
      <c r="N365" s="2">
        <f>(M365*EXP($C$3-($C$4^2)/2+NORMSINV(AleatLivre!M362)*$C$4))</f>
        <v>962.40220868141523</v>
      </c>
      <c r="O365" s="2">
        <f>(N365*EXP($C$3-($C$4^2)/2+NORMSINV(AleatLivre!N362)*$C$4))</f>
        <v>1007.9917574367361</v>
      </c>
      <c r="P365" s="2">
        <f>(O365*EXP($C$3-($C$4^2)/2+NORMSINV(AleatLivre!O362)*$C$4))</f>
        <v>1057.0617922408833</v>
      </c>
      <c r="Q365" s="2">
        <f>(P365*EXP($C$3-($C$4^2)/2+NORMSINV(AleatLivre!P362)*$C$4))</f>
        <v>1126.76261331715</v>
      </c>
      <c r="R365" s="2">
        <f>(Q365*EXP($C$3-($C$4^2)/2+NORMSINV(AleatLivre!Q362)*$C$4))</f>
        <v>1172.2195186147842</v>
      </c>
      <c r="S365" s="2">
        <f>(R365*EXP($C$3-($C$4^2)/2+NORMSINV(AleatLivre!R362)*$C$4))</f>
        <v>1180.1718633248831</v>
      </c>
      <c r="T365" s="2">
        <f>(S365*EXP($C$3-($C$4^2)/2+NORMSINV(AleatLivre!S362)*$C$4))</f>
        <v>1221.0327812499968</v>
      </c>
      <c r="U365" s="2">
        <f>(T365*EXP($C$3-($C$4^2)/2+NORMSINV(AleatLivre!T362)*$C$4))</f>
        <v>1291.1158688045152</v>
      </c>
      <c r="V365" s="2">
        <f>(U365*EXP($C$3-($C$4^2)/2+NORMSINV(AleatLivre!U362)*$C$4))</f>
        <v>1372.2988253662093</v>
      </c>
    </row>
    <row r="366" spans="1:22" x14ac:dyDescent="0.25">
      <c r="A366">
        <v>361</v>
      </c>
      <c r="B366" s="2">
        <f>Plan1!$B$9</f>
        <v>500</v>
      </c>
      <c r="C366" s="2">
        <f>(B366*EXP($C$3-($C$4^2)/2+NORMSINV(AleatLivre!B363)*$C$4))</f>
        <v>553.80198777714725</v>
      </c>
      <c r="D366" s="2">
        <f>(C366*EXP($C$3-($C$4^2)/2+NORMSINV(AleatLivre!C363)*$C$4))</f>
        <v>578.64662067872189</v>
      </c>
      <c r="E366" s="2">
        <f>(D366*EXP($C$3-($C$4^2)/2+NORMSINV(AleatLivre!D363)*$C$4))</f>
        <v>598.66413871909936</v>
      </c>
      <c r="F366" s="2">
        <f>(E366*EXP($C$3-($C$4^2)/2+NORMSINV(AleatLivre!E363)*$C$4))</f>
        <v>637.11664765744183</v>
      </c>
      <c r="G366" s="2">
        <f>(F366*EXP($C$3-($C$4^2)/2+NORMSINV(AleatLivre!F363)*$C$4))</f>
        <v>692.03210899381156</v>
      </c>
      <c r="H366" s="2">
        <f>(G366*EXP($C$3-($C$4^2)/2+NORMSINV(AleatLivre!G363)*$C$4))</f>
        <v>724.98996417106366</v>
      </c>
      <c r="I366" s="2">
        <f>(H366*EXP($C$3-($C$4^2)/2+NORMSINV(AleatLivre!H363)*$C$4))</f>
        <v>744.7316177667301</v>
      </c>
      <c r="J366" s="2">
        <f>(I366*EXP($C$3-($C$4^2)/2+NORMSINV(AleatLivre!I363)*$C$4))</f>
        <v>764.68980885950839</v>
      </c>
      <c r="K366" s="2">
        <f>(J366*EXP($C$3-($C$4^2)/2+NORMSINV(AleatLivre!J363)*$C$4))</f>
        <v>826.47847385128841</v>
      </c>
      <c r="L366" s="2">
        <f>(K366*EXP($C$3-($C$4^2)/2+NORMSINV(AleatLivre!K363)*$C$4))</f>
        <v>890.46223160047305</v>
      </c>
      <c r="M366" s="2">
        <f>(L366*EXP($C$3-($C$4^2)/2+NORMSINV(AleatLivre!L363)*$C$4))</f>
        <v>928.25756023166275</v>
      </c>
      <c r="N366" s="2">
        <f>(M366*EXP($C$3-($C$4^2)/2+NORMSINV(AleatLivre!M363)*$C$4))</f>
        <v>949.77788356446592</v>
      </c>
      <c r="O366" s="2">
        <f>(N366*EXP($C$3-($C$4^2)/2+NORMSINV(AleatLivre!N363)*$C$4))</f>
        <v>1006.5067375379294</v>
      </c>
      <c r="P366" s="2">
        <f>(O366*EXP($C$3-($C$4^2)/2+NORMSINV(AleatLivre!O363)*$C$4))</f>
        <v>1063.5550521447858</v>
      </c>
      <c r="Q366" s="2">
        <f>(P366*EXP($C$3-($C$4^2)/2+NORMSINV(AleatLivre!P363)*$C$4))</f>
        <v>1095.7413241374265</v>
      </c>
      <c r="R366" s="2">
        <f>(Q366*EXP($C$3-($C$4^2)/2+NORMSINV(AleatLivre!Q363)*$C$4))</f>
        <v>1178.0881895953576</v>
      </c>
      <c r="S366" s="2">
        <f>(R366*EXP($C$3-($C$4^2)/2+NORMSINV(AleatLivre!R363)*$C$4))</f>
        <v>1304.7325144111289</v>
      </c>
      <c r="T366" s="2">
        <f>(S366*EXP($C$3-($C$4^2)/2+NORMSINV(AleatLivre!S363)*$C$4))</f>
        <v>1381.6057077055225</v>
      </c>
      <c r="U366" s="2">
        <f>(T366*EXP($C$3-($C$4^2)/2+NORMSINV(AleatLivre!T363)*$C$4))</f>
        <v>1477.633442215777</v>
      </c>
      <c r="V366" s="2">
        <f>(U366*EXP($C$3-($C$4^2)/2+NORMSINV(AleatLivre!U363)*$C$4))</f>
        <v>1544.0468937447422</v>
      </c>
    </row>
    <row r="367" spans="1:22" x14ac:dyDescent="0.25">
      <c r="A367">
        <v>362</v>
      </c>
      <c r="B367" s="2">
        <f>Plan1!$B$9</f>
        <v>500</v>
      </c>
      <c r="C367" s="2">
        <f>(B367*EXP($C$3-($C$4^2)/2+NORMSINV(AleatLivre!B364)*$C$4))</f>
        <v>529.38599869069697</v>
      </c>
      <c r="D367" s="2">
        <f>(C367*EXP($C$3-($C$4^2)/2+NORMSINV(AleatLivre!C364)*$C$4))</f>
        <v>538.19449434632577</v>
      </c>
      <c r="E367" s="2">
        <f>(D367*EXP($C$3-($C$4^2)/2+NORMSINV(AleatLivre!D364)*$C$4))</f>
        <v>568.96779128962112</v>
      </c>
      <c r="F367" s="2">
        <f>(E367*EXP($C$3-($C$4^2)/2+NORMSINV(AleatLivre!E364)*$C$4))</f>
        <v>582.79153229093095</v>
      </c>
      <c r="G367" s="2">
        <f>(F367*EXP($C$3-($C$4^2)/2+NORMSINV(AleatLivre!F364)*$C$4))</f>
        <v>605.56251426037636</v>
      </c>
      <c r="H367" s="2">
        <f>(G367*EXP($C$3-($C$4^2)/2+NORMSINV(AleatLivre!G364)*$C$4))</f>
        <v>625.99702024448686</v>
      </c>
      <c r="I367" s="2">
        <f>(H367*EXP($C$3-($C$4^2)/2+NORMSINV(AleatLivre!H364)*$C$4))</f>
        <v>682.00957432396638</v>
      </c>
      <c r="J367" s="2">
        <f>(I367*EXP($C$3-($C$4^2)/2+NORMSINV(AleatLivre!I364)*$C$4))</f>
        <v>692.45728905011777</v>
      </c>
      <c r="K367" s="2">
        <f>(J367*EXP($C$3-($C$4^2)/2+NORMSINV(AleatLivre!J364)*$C$4))</f>
        <v>745.76110937723377</v>
      </c>
      <c r="L367" s="2">
        <f>(K367*EXP($C$3-($C$4^2)/2+NORMSINV(AleatLivre!K364)*$C$4))</f>
        <v>768.81746564008404</v>
      </c>
      <c r="M367" s="2">
        <f>(L367*EXP($C$3-($C$4^2)/2+NORMSINV(AleatLivre!L364)*$C$4))</f>
        <v>807.0192129674939</v>
      </c>
      <c r="N367" s="2">
        <f>(M367*EXP($C$3-($C$4^2)/2+NORMSINV(AleatLivre!M364)*$C$4))</f>
        <v>840.14696183155775</v>
      </c>
      <c r="O367" s="2">
        <f>(N367*EXP($C$3-($C$4^2)/2+NORMSINV(AleatLivre!N364)*$C$4))</f>
        <v>874.82510639022507</v>
      </c>
      <c r="P367" s="2">
        <f>(O367*EXP($C$3-($C$4^2)/2+NORMSINV(AleatLivre!O364)*$C$4))</f>
        <v>941.11985503145297</v>
      </c>
      <c r="Q367" s="2">
        <f>(P367*EXP($C$3-($C$4^2)/2+NORMSINV(AleatLivre!P364)*$C$4))</f>
        <v>979.18815528716573</v>
      </c>
      <c r="R367" s="2">
        <f>(Q367*EXP($C$3-($C$4^2)/2+NORMSINV(AleatLivre!Q364)*$C$4))</f>
        <v>1032.1288776709898</v>
      </c>
      <c r="S367" s="2">
        <f>(R367*EXP($C$3-($C$4^2)/2+NORMSINV(AleatLivre!R364)*$C$4))</f>
        <v>1125.9112464249174</v>
      </c>
      <c r="T367" s="2">
        <f>(S367*EXP($C$3-($C$4^2)/2+NORMSINV(AleatLivre!S364)*$C$4))</f>
        <v>1189.1575663308518</v>
      </c>
      <c r="U367" s="2">
        <f>(T367*EXP($C$3-($C$4^2)/2+NORMSINV(AleatLivre!T364)*$C$4))</f>
        <v>1256.2963423603094</v>
      </c>
      <c r="V367" s="2">
        <f>(U367*EXP($C$3-($C$4^2)/2+NORMSINV(AleatLivre!U364)*$C$4))</f>
        <v>1344.4584957346044</v>
      </c>
    </row>
    <row r="368" spans="1:22" x14ac:dyDescent="0.25">
      <c r="A368">
        <v>363</v>
      </c>
      <c r="B368" s="2">
        <f>Plan1!$B$9</f>
        <v>500</v>
      </c>
      <c r="C368" s="2">
        <f>(B368*EXP($C$3-($C$4^2)/2+NORMSINV(AleatLivre!B365)*$C$4))</f>
        <v>519.33713382725284</v>
      </c>
      <c r="D368" s="2">
        <f>(C368*EXP($C$3-($C$4^2)/2+NORMSINV(AleatLivre!C365)*$C$4))</f>
        <v>558.28671079734534</v>
      </c>
      <c r="E368" s="2">
        <f>(D368*EXP($C$3-($C$4^2)/2+NORMSINV(AleatLivre!D365)*$C$4))</f>
        <v>576.52966467567853</v>
      </c>
      <c r="F368" s="2">
        <f>(E368*EXP($C$3-($C$4^2)/2+NORMSINV(AleatLivre!E365)*$C$4))</f>
        <v>604.59854714057917</v>
      </c>
      <c r="G368" s="2">
        <f>(F368*EXP($C$3-($C$4^2)/2+NORMSINV(AleatLivre!F365)*$C$4))</f>
        <v>647.88610383982234</v>
      </c>
      <c r="H368" s="2">
        <f>(G368*EXP($C$3-($C$4^2)/2+NORMSINV(AleatLivre!G365)*$C$4))</f>
        <v>665.25923755083863</v>
      </c>
      <c r="I368" s="2">
        <f>(H368*EXP($C$3-($C$4^2)/2+NORMSINV(AleatLivre!H365)*$C$4))</f>
        <v>727.01242518600327</v>
      </c>
      <c r="J368" s="2">
        <f>(I368*EXP($C$3-($C$4^2)/2+NORMSINV(AleatLivre!I365)*$C$4))</f>
        <v>765.3763576231064</v>
      </c>
      <c r="K368" s="2">
        <f>(J368*EXP($C$3-($C$4^2)/2+NORMSINV(AleatLivre!J365)*$C$4))</f>
        <v>805.15937879783621</v>
      </c>
      <c r="L368" s="2">
        <f>(K368*EXP($C$3-($C$4^2)/2+NORMSINV(AleatLivre!K365)*$C$4))</f>
        <v>811.22278487197366</v>
      </c>
      <c r="M368" s="2">
        <f>(L368*EXP($C$3-($C$4^2)/2+NORMSINV(AleatLivre!L365)*$C$4))</f>
        <v>833.64988355498872</v>
      </c>
      <c r="N368" s="2">
        <f>(M368*EXP($C$3-($C$4^2)/2+NORMSINV(AleatLivre!M365)*$C$4))</f>
        <v>889.21370083251941</v>
      </c>
      <c r="O368" s="2">
        <f>(N368*EXP($C$3-($C$4^2)/2+NORMSINV(AleatLivre!N365)*$C$4))</f>
        <v>932.21965116869205</v>
      </c>
      <c r="P368" s="2">
        <f>(O368*EXP($C$3-($C$4^2)/2+NORMSINV(AleatLivre!O365)*$C$4))</f>
        <v>1001.6110088164842</v>
      </c>
      <c r="Q368" s="2">
        <f>(P368*EXP($C$3-($C$4^2)/2+NORMSINV(AleatLivre!P365)*$C$4))</f>
        <v>1047.4273483855814</v>
      </c>
      <c r="R368" s="2">
        <f>(Q368*EXP($C$3-($C$4^2)/2+NORMSINV(AleatLivre!Q365)*$C$4))</f>
        <v>1104.0657355852688</v>
      </c>
      <c r="S368" s="2">
        <f>(R368*EXP($C$3-($C$4^2)/2+NORMSINV(AleatLivre!R365)*$C$4))</f>
        <v>1184.9921646486773</v>
      </c>
      <c r="T368" s="2">
        <f>(S368*EXP($C$3-($C$4^2)/2+NORMSINV(AleatLivre!S365)*$C$4))</f>
        <v>1240.6676297927131</v>
      </c>
      <c r="U368" s="2">
        <f>(T368*EXP($C$3-($C$4^2)/2+NORMSINV(AleatLivre!T365)*$C$4))</f>
        <v>1288.1012386616062</v>
      </c>
      <c r="V368" s="2">
        <f>(U368*EXP($C$3-($C$4^2)/2+NORMSINV(AleatLivre!U365)*$C$4))</f>
        <v>1402.1296236208836</v>
      </c>
    </row>
    <row r="369" spans="1:22" x14ac:dyDescent="0.25">
      <c r="A369">
        <v>364</v>
      </c>
      <c r="B369" s="2">
        <f>Plan1!$B$9</f>
        <v>500</v>
      </c>
      <c r="C369" s="2">
        <f>(B369*EXP($C$3-($C$4^2)/2+NORMSINV(AleatLivre!B366)*$C$4))</f>
        <v>529.94050243327342</v>
      </c>
      <c r="D369" s="2">
        <f>(C369*EXP($C$3-($C$4^2)/2+NORMSINV(AleatLivre!C366)*$C$4))</f>
        <v>555.86516358336894</v>
      </c>
      <c r="E369" s="2">
        <f>(D369*EXP($C$3-($C$4^2)/2+NORMSINV(AleatLivre!D366)*$C$4))</f>
        <v>594.86165162956786</v>
      </c>
      <c r="F369" s="2">
        <f>(E369*EXP($C$3-($C$4^2)/2+NORMSINV(AleatLivre!E366)*$C$4))</f>
        <v>638.36298314271971</v>
      </c>
      <c r="G369" s="2">
        <f>(F369*EXP($C$3-($C$4^2)/2+NORMSINV(AleatLivre!F366)*$C$4))</f>
        <v>673.29574557963531</v>
      </c>
      <c r="H369" s="2">
        <f>(G369*EXP($C$3-($C$4^2)/2+NORMSINV(AleatLivre!G366)*$C$4))</f>
        <v>708.90762784712933</v>
      </c>
      <c r="I369" s="2">
        <f>(H369*EXP($C$3-($C$4^2)/2+NORMSINV(AleatLivre!H366)*$C$4))</f>
        <v>742.52905248647755</v>
      </c>
      <c r="J369" s="2">
        <f>(I369*EXP($C$3-($C$4^2)/2+NORMSINV(AleatLivre!I366)*$C$4))</f>
        <v>746.75991352589369</v>
      </c>
      <c r="K369" s="2">
        <f>(J369*EXP($C$3-($C$4^2)/2+NORMSINV(AleatLivre!J366)*$C$4))</f>
        <v>771.43637885927785</v>
      </c>
      <c r="L369" s="2">
        <f>(K369*EXP($C$3-($C$4^2)/2+NORMSINV(AleatLivre!K366)*$C$4))</f>
        <v>793.44803383795067</v>
      </c>
      <c r="M369" s="2">
        <f>(L369*EXP($C$3-($C$4^2)/2+NORMSINV(AleatLivre!L366)*$C$4))</f>
        <v>843.01106660742016</v>
      </c>
      <c r="N369" s="2">
        <f>(M369*EXP($C$3-($C$4^2)/2+NORMSINV(AleatLivre!M366)*$C$4))</f>
        <v>899.23865321394669</v>
      </c>
      <c r="O369" s="2">
        <f>(N369*EXP($C$3-($C$4^2)/2+NORMSINV(AleatLivre!N366)*$C$4))</f>
        <v>960.62393505564273</v>
      </c>
      <c r="P369" s="2">
        <f>(O369*EXP($C$3-($C$4^2)/2+NORMSINV(AleatLivre!O366)*$C$4))</f>
        <v>982.92591761200038</v>
      </c>
      <c r="Q369" s="2">
        <f>(P369*EXP($C$3-($C$4^2)/2+NORMSINV(AleatLivre!P366)*$C$4))</f>
        <v>1057.932600628608</v>
      </c>
      <c r="R369" s="2">
        <f>(Q369*EXP($C$3-($C$4^2)/2+NORMSINV(AleatLivre!Q366)*$C$4))</f>
        <v>1112.3224801140445</v>
      </c>
      <c r="S369" s="2">
        <f>(R369*EXP($C$3-($C$4^2)/2+NORMSINV(AleatLivre!R366)*$C$4))</f>
        <v>1154.9109785264052</v>
      </c>
      <c r="T369" s="2">
        <f>(S369*EXP($C$3-($C$4^2)/2+NORMSINV(AleatLivre!S366)*$C$4))</f>
        <v>1193.8401006009697</v>
      </c>
      <c r="U369" s="2">
        <f>(T369*EXP($C$3-($C$4^2)/2+NORMSINV(AleatLivre!T366)*$C$4))</f>
        <v>1292.1692151956936</v>
      </c>
      <c r="V369" s="2">
        <f>(U369*EXP($C$3-($C$4^2)/2+NORMSINV(AleatLivre!U366)*$C$4))</f>
        <v>1343.6906571874299</v>
      </c>
    </row>
    <row r="370" spans="1:22" x14ac:dyDescent="0.25">
      <c r="A370">
        <v>365</v>
      </c>
      <c r="B370" s="2">
        <f>Plan1!$B$9</f>
        <v>500</v>
      </c>
      <c r="C370" s="2">
        <f>(B370*EXP($C$3-($C$4^2)/2+NORMSINV(AleatLivre!B367)*$C$4))</f>
        <v>517.18359875780459</v>
      </c>
      <c r="D370" s="2">
        <f>(C370*EXP($C$3-($C$4^2)/2+NORMSINV(AleatLivre!C367)*$C$4))</f>
        <v>539.07024202724813</v>
      </c>
      <c r="E370" s="2">
        <f>(D370*EXP($C$3-($C$4^2)/2+NORMSINV(AleatLivre!D367)*$C$4))</f>
        <v>580.127011678185</v>
      </c>
      <c r="F370" s="2">
        <f>(E370*EXP($C$3-($C$4^2)/2+NORMSINV(AleatLivre!E367)*$C$4))</f>
        <v>616.91998945232103</v>
      </c>
      <c r="G370" s="2">
        <f>(F370*EXP($C$3-($C$4^2)/2+NORMSINV(AleatLivre!F367)*$C$4))</f>
        <v>649.05486047404258</v>
      </c>
      <c r="H370" s="2">
        <f>(G370*EXP($C$3-($C$4^2)/2+NORMSINV(AleatLivre!G367)*$C$4))</f>
        <v>678.53248914525011</v>
      </c>
      <c r="I370" s="2">
        <f>(H370*EXP($C$3-($C$4^2)/2+NORMSINV(AleatLivre!H367)*$C$4))</f>
        <v>708.44623314307603</v>
      </c>
      <c r="J370" s="2">
        <f>(I370*EXP($C$3-($C$4^2)/2+NORMSINV(AleatLivre!I367)*$C$4))</f>
        <v>742.58171767051454</v>
      </c>
      <c r="K370" s="2">
        <f>(J370*EXP($C$3-($C$4^2)/2+NORMSINV(AleatLivre!J367)*$C$4))</f>
        <v>758.52318461136633</v>
      </c>
      <c r="L370" s="2">
        <f>(K370*EXP($C$3-($C$4^2)/2+NORMSINV(AleatLivre!K367)*$C$4))</f>
        <v>790.28908488067952</v>
      </c>
      <c r="M370" s="2">
        <f>(L370*EXP($C$3-($C$4^2)/2+NORMSINV(AleatLivre!L367)*$C$4))</f>
        <v>863.4420412733084</v>
      </c>
      <c r="N370" s="2">
        <f>(M370*EXP($C$3-($C$4^2)/2+NORMSINV(AleatLivre!M367)*$C$4))</f>
        <v>920.38111619357721</v>
      </c>
      <c r="O370" s="2">
        <f>(N370*EXP($C$3-($C$4^2)/2+NORMSINV(AleatLivre!N367)*$C$4))</f>
        <v>945.74401802731018</v>
      </c>
      <c r="P370" s="2">
        <f>(O370*EXP($C$3-($C$4^2)/2+NORMSINV(AleatLivre!O367)*$C$4))</f>
        <v>995.17011082200622</v>
      </c>
      <c r="Q370" s="2">
        <f>(P370*EXP($C$3-($C$4^2)/2+NORMSINV(AleatLivre!P367)*$C$4))</f>
        <v>1012.2470897615791</v>
      </c>
      <c r="R370" s="2">
        <f>(Q370*EXP($C$3-($C$4^2)/2+NORMSINV(AleatLivre!Q367)*$C$4))</f>
        <v>1103.1154805914814</v>
      </c>
      <c r="S370" s="2">
        <f>(R370*EXP($C$3-($C$4^2)/2+NORMSINV(AleatLivre!R367)*$C$4))</f>
        <v>1133.9724312647388</v>
      </c>
      <c r="T370" s="2">
        <f>(S370*EXP($C$3-($C$4^2)/2+NORMSINV(AleatLivre!S367)*$C$4))</f>
        <v>1181.2000410712885</v>
      </c>
      <c r="U370" s="2">
        <f>(T370*EXP($C$3-($C$4^2)/2+NORMSINV(AleatLivre!T367)*$C$4))</f>
        <v>1185.6382515018827</v>
      </c>
      <c r="V370" s="2">
        <f>(U370*EXP($C$3-($C$4^2)/2+NORMSINV(AleatLivre!U367)*$C$4))</f>
        <v>1234.9381577740348</v>
      </c>
    </row>
    <row r="371" spans="1:22" x14ac:dyDescent="0.25">
      <c r="A371">
        <v>366</v>
      </c>
      <c r="B371" s="2">
        <f>Plan1!$B$9</f>
        <v>500</v>
      </c>
      <c r="C371" s="2">
        <f>(B371*EXP($C$3-($C$4^2)/2+NORMSINV(AleatLivre!B368)*$C$4))</f>
        <v>515.05042833441189</v>
      </c>
      <c r="D371" s="2">
        <f>(C371*EXP($C$3-($C$4^2)/2+NORMSINV(AleatLivre!C368)*$C$4))</f>
        <v>536.70710727147809</v>
      </c>
      <c r="E371" s="2">
        <f>(D371*EXP($C$3-($C$4^2)/2+NORMSINV(AleatLivre!D368)*$C$4))</f>
        <v>581.57278207350714</v>
      </c>
      <c r="F371" s="2">
        <f>(E371*EXP($C$3-($C$4^2)/2+NORMSINV(AleatLivre!E368)*$C$4))</f>
        <v>603.28084351656128</v>
      </c>
      <c r="G371" s="2">
        <f>(F371*EXP($C$3-($C$4^2)/2+NORMSINV(AleatLivre!F368)*$C$4))</f>
        <v>631.23516966444674</v>
      </c>
      <c r="H371" s="2">
        <f>(G371*EXP($C$3-($C$4^2)/2+NORMSINV(AleatLivre!G368)*$C$4))</f>
        <v>668.56763850583286</v>
      </c>
      <c r="I371" s="2">
        <f>(H371*EXP($C$3-($C$4^2)/2+NORMSINV(AleatLivre!H368)*$C$4))</f>
        <v>698.00886421330142</v>
      </c>
      <c r="J371" s="2">
        <f>(I371*EXP($C$3-($C$4^2)/2+NORMSINV(AleatLivre!I368)*$C$4))</f>
        <v>714.16044189594288</v>
      </c>
      <c r="K371" s="2">
        <f>(J371*EXP($C$3-($C$4^2)/2+NORMSINV(AleatLivre!J368)*$C$4))</f>
        <v>725.83494900032122</v>
      </c>
      <c r="L371" s="2">
        <f>(K371*EXP($C$3-($C$4^2)/2+NORMSINV(AleatLivre!K368)*$C$4))</f>
        <v>764.22254848439491</v>
      </c>
      <c r="M371" s="2">
        <f>(L371*EXP($C$3-($C$4^2)/2+NORMSINV(AleatLivre!L368)*$C$4))</f>
        <v>776.38962510657154</v>
      </c>
      <c r="N371" s="2">
        <f>(M371*EXP($C$3-($C$4^2)/2+NORMSINV(AleatLivre!M368)*$C$4))</f>
        <v>796.97772760171176</v>
      </c>
      <c r="O371" s="2">
        <f>(N371*EXP($C$3-($C$4^2)/2+NORMSINV(AleatLivre!N368)*$C$4))</f>
        <v>827.91381884227485</v>
      </c>
      <c r="P371" s="2">
        <f>(O371*EXP($C$3-($C$4^2)/2+NORMSINV(AleatLivre!O368)*$C$4))</f>
        <v>895.58075292334195</v>
      </c>
      <c r="Q371" s="2">
        <f>(P371*EXP($C$3-($C$4^2)/2+NORMSINV(AleatLivre!P368)*$C$4))</f>
        <v>962.99675572221179</v>
      </c>
      <c r="R371" s="2">
        <f>(Q371*EXP($C$3-($C$4^2)/2+NORMSINV(AleatLivre!Q368)*$C$4))</f>
        <v>1033.4209448918525</v>
      </c>
      <c r="S371" s="2">
        <f>(R371*EXP($C$3-($C$4^2)/2+NORMSINV(AleatLivre!R368)*$C$4))</f>
        <v>1124.9623871271692</v>
      </c>
      <c r="T371" s="2">
        <f>(S371*EXP($C$3-($C$4^2)/2+NORMSINV(AleatLivre!S368)*$C$4))</f>
        <v>1178.1780539967192</v>
      </c>
      <c r="U371" s="2">
        <f>(T371*EXP($C$3-($C$4^2)/2+NORMSINV(AleatLivre!T368)*$C$4))</f>
        <v>1241.4047938259212</v>
      </c>
      <c r="V371" s="2">
        <f>(U371*EXP($C$3-($C$4^2)/2+NORMSINV(AleatLivre!U368)*$C$4))</f>
        <v>1301.8809083094097</v>
      </c>
    </row>
    <row r="372" spans="1:22" x14ac:dyDescent="0.25">
      <c r="A372">
        <v>367</v>
      </c>
      <c r="B372" s="2">
        <f>Plan1!$B$9</f>
        <v>500</v>
      </c>
      <c r="C372" s="2">
        <f>(B372*EXP($C$3-($C$4^2)/2+NORMSINV(AleatLivre!B369)*$C$4))</f>
        <v>536.2484422957034</v>
      </c>
      <c r="D372" s="2">
        <f>(C372*EXP($C$3-($C$4^2)/2+NORMSINV(AleatLivre!C369)*$C$4))</f>
        <v>561.42277671129773</v>
      </c>
      <c r="E372" s="2">
        <f>(D372*EXP($C$3-($C$4^2)/2+NORMSINV(AleatLivre!D369)*$C$4))</f>
        <v>608.74303860510247</v>
      </c>
      <c r="F372" s="2">
        <f>(E372*EXP($C$3-($C$4^2)/2+NORMSINV(AleatLivre!E369)*$C$4))</f>
        <v>652.58578911786913</v>
      </c>
      <c r="G372" s="2">
        <f>(F372*EXP($C$3-($C$4^2)/2+NORMSINV(AleatLivre!F369)*$C$4))</f>
        <v>689.45922473784935</v>
      </c>
      <c r="H372" s="2">
        <f>(G372*EXP($C$3-($C$4^2)/2+NORMSINV(AleatLivre!G369)*$C$4))</f>
        <v>705.01015591197597</v>
      </c>
      <c r="I372" s="2">
        <f>(H372*EXP($C$3-($C$4^2)/2+NORMSINV(AleatLivre!H369)*$C$4))</f>
        <v>731.89361924315915</v>
      </c>
      <c r="J372" s="2">
        <f>(I372*EXP($C$3-($C$4^2)/2+NORMSINV(AleatLivre!I369)*$C$4))</f>
        <v>778.21564044735237</v>
      </c>
      <c r="K372" s="2">
        <f>(J372*EXP($C$3-($C$4^2)/2+NORMSINV(AleatLivre!J369)*$C$4))</f>
        <v>823.07479195570124</v>
      </c>
      <c r="L372" s="2">
        <f>(K372*EXP($C$3-($C$4^2)/2+NORMSINV(AleatLivre!K369)*$C$4))</f>
        <v>857.81478594920463</v>
      </c>
      <c r="M372" s="2">
        <f>(L372*EXP($C$3-($C$4^2)/2+NORMSINV(AleatLivre!L369)*$C$4))</f>
        <v>919.16149690262091</v>
      </c>
      <c r="N372" s="2">
        <f>(M372*EXP($C$3-($C$4^2)/2+NORMSINV(AleatLivre!M369)*$C$4))</f>
        <v>958.2502483905763</v>
      </c>
      <c r="O372" s="2">
        <f>(N372*EXP($C$3-($C$4^2)/2+NORMSINV(AleatLivre!N369)*$C$4))</f>
        <v>975.71382920491897</v>
      </c>
      <c r="P372" s="2">
        <f>(O372*EXP($C$3-($C$4^2)/2+NORMSINV(AleatLivre!O369)*$C$4))</f>
        <v>1050.6979873454814</v>
      </c>
      <c r="Q372" s="2">
        <f>(P372*EXP($C$3-($C$4^2)/2+NORMSINV(AleatLivre!P369)*$C$4))</f>
        <v>1094.6778846635304</v>
      </c>
      <c r="R372" s="2">
        <f>(Q372*EXP($C$3-($C$4^2)/2+NORMSINV(AleatLivre!Q369)*$C$4))</f>
        <v>1191.4961219215454</v>
      </c>
      <c r="S372" s="2">
        <f>(R372*EXP($C$3-($C$4^2)/2+NORMSINV(AleatLivre!R369)*$C$4))</f>
        <v>1256.5751021897449</v>
      </c>
      <c r="T372" s="2">
        <f>(S372*EXP($C$3-($C$4^2)/2+NORMSINV(AleatLivre!S369)*$C$4))</f>
        <v>1280.9127228752925</v>
      </c>
      <c r="U372" s="2">
        <f>(T372*EXP($C$3-($C$4^2)/2+NORMSINV(AleatLivre!T369)*$C$4))</f>
        <v>1314.9152022502092</v>
      </c>
      <c r="V372" s="2">
        <f>(U372*EXP($C$3-($C$4^2)/2+NORMSINV(AleatLivre!U369)*$C$4))</f>
        <v>1442.0624024045158</v>
      </c>
    </row>
    <row r="373" spans="1:22" x14ac:dyDescent="0.25">
      <c r="A373">
        <v>368</v>
      </c>
      <c r="B373" s="2">
        <f>Plan1!$B$9</f>
        <v>500</v>
      </c>
      <c r="C373" s="2">
        <f>(B373*EXP($C$3-($C$4^2)/2+NORMSINV(AleatLivre!B370)*$C$4))</f>
        <v>511.42253706550201</v>
      </c>
      <c r="D373" s="2">
        <f>(C373*EXP($C$3-($C$4^2)/2+NORMSINV(AleatLivre!C370)*$C$4))</f>
        <v>535.17619397410738</v>
      </c>
      <c r="E373" s="2">
        <f>(D373*EXP($C$3-($C$4^2)/2+NORMSINV(AleatLivre!D370)*$C$4))</f>
        <v>549.00442564896366</v>
      </c>
      <c r="F373" s="2">
        <f>(E373*EXP($C$3-($C$4^2)/2+NORMSINV(AleatLivre!E370)*$C$4))</f>
        <v>572.83216617085714</v>
      </c>
      <c r="G373" s="2">
        <f>(F373*EXP($C$3-($C$4^2)/2+NORMSINV(AleatLivre!F370)*$C$4))</f>
        <v>598.15793445588565</v>
      </c>
      <c r="H373" s="2">
        <f>(G373*EXP($C$3-($C$4^2)/2+NORMSINV(AleatLivre!G370)*$C$4))</f>
        <v>621.95365909634188</v>
      </c>
      <c r="I373" s="2">
        <f>(H373*EXP($C$3-($C$4^2)/2+NORMSINV(AleatLivre!H370)*$C$4))</f>
        <v>645.89290204935708</v>
      </c>
      <c r="J373" s="2">
        <f>(I373*EXP($C$3-($C$4^2)/2+NORMSINV(AleatLivre!I370)*$C$4))</f>
        <v>679.11153905680624</v>
      </c>
      <c r="K373" s="2">
        <f>(J373*EXP($C$3-($C$4^2)/2+NORMSINV(AleatLivre!J370)*$C$4))</f>
        <v>699.79451232993847</v>
      </c>
      <c r="L373" s="2">
        <f>(K373*EXP($C$3-($C$4^2)/2+NORMSINV(AleatLivre!K370)*$C$4))</f>
        <v>734.80936384736935</v>
      </c>
      <c r="M373" s="2">
        <f>(L373*EXP($C$3-($C$4^2)/2+NORMSINV(AleatLivre!L370)*$C$4))</f>
        <v>778.64823915839372</v>
      </c>
      <c r="N373" s="2">
        <f>(M373*EXP($C$3-($C$4^2)/2+NORMSINV(AleatLivre!M370)*$C$4))</f>
        <v>835.45644290797816</v>
      </c>
      <c r="O373" s="2">
        <f>(N373*EXP($C$3-($C$4^2)/2+NORMSINV(AleatLivre!N370)*$C$4))</f>
        <v>901.07814367748369</v>
      </c>
      <c r="P373" s="2">
        <f>(O373*EXP($C$3-($C$4^2)/2+NORMSINV(AleatLivre!O370)*$C$4))</f>
        <v>969.70189937667783</v>
      </c>
      <c r="Q373" s="2">
        <f>(P373*EXP($C$3-($C$4^2)/2+NORMSINV(AleatLivre!P370)*$C$4))</f>
        <v>984.90243318285752</v>
      </c>
      <c r="R373" s="2">
        <f>(Q373*EXP($C$3-($C$4^2)/2+NORMSINV(AleatLivre!Q370)*$C$4))</f>
        <v>1068.7501212843772</v>
      </c>
      <c r="S373" s="2">
        <f>(R373*EXP($C$3-($C$4^2)/2+NORMSINV(AleatLivre!R370)*$C$4))</f>
        <v>1138.7745429931072</v>
      </c>
      <c r="T373" s="2">
        <f>(S373*EXP($C$3-($C$4^2)/2+NORMSINV(AleatLivre!S370)*$C$4))</f>
        <v>1180.5029281204922</v>
      </c>
      <c r="U373" s="2">
        <f>(T373*EXP($C$3-($C$4^2)/2+NORMSINV(AleatLivre!T370)*$C$4))</f>
        <v>1234.9407437386096</v>
      </c>
      <c r="V373" s="2">
        <f>(U373*EXP($C$3-($C$4^2)/2+NORMSINV(AleatLivre!U370)*$C$4))</f>
        <v>1249.0561092219202</v>
      </c>
    </row>
    <row r="374" spans="1:22" x14ac:dyDescent="0.25">
      <c r="A374">
        <v>369</v>
      </c>
      <c r="B374" s="2">
        <f>Plan1!$B$9</f>
        <v>500</v>
      </c>
      <c r="C374" s="2">
        <f>(B374*EXP($C$3-($C$4^2)/2+NORMSINV(AleatLivre!B371)*$C$4))</f>
        <v>517.33229441083836</v>
      </c>
      <c r="D374" s="2">
        <f>(C374*EXP($C$3-($C$4^2)/2+NORMSINV(AleatLivre!C371)*$C$4))</f>
        <v>541.9490322571254</v>
      </c>
      <c r="E374" s="2">
        <f>(D374*EXP($C$3-($C$4^2)/2+NORMSINV(AleatLivre!D371)*$C$4))</f>
        <v>575.97625845173957</v>
      </c>
      <c r="F374" s="2">
        <f>(E374*EXP($C$3-($C$4^2)/2+NORMSINV(AleatLivre!E371)*$C$4))</f>
        <v>575.42765222578578</v>
      </c>
      <c r="G374" s="2">
        <f>(F374*EXP($C$3-($C$4^2)/2+NORMSINV(AleatLivre!F371)*$C$4))</f>
        <v>607.40597038631302</v>
      </c>
      <c r="H374" s="2">
        <f>(G374*EXP($C$3-($C$4^2)/2+NORMSINV(AleatLivre!G371)*$C$4))</f>
        <v>650.86995892243647</v>
      </c>
      <c r="I374" s="2">
        <f>(H374*EXP($C$3-($C$4^2)/2+NORMSINV(AleatLivre!H371)*$C$4))</f>
        <v>677.83116683292258</v>
      </c>
      <c r="J374" s="2">
        <f>(I374*EXP($C$3-($C$4^2)/2+NORMSINV(AleatLivre!I371)*$C$4))</f>
        <v>716.91119827826935</v>
      </c>
      <c r="K374" s="2">
        <f>(J374*EXP($C$3-($C$4^2)/2+NORMSINV(AleatLivre!J371)*$C$4))</f>
        <v>770.6803163180731</v>
      </c>
      <c r="L374" s="2">
        <f>(K374*EXP($C$3-($C$4^2)/2+NORMSINV(AleatLivre!K371)*$C$4))</f>
        <v>812.67972610383367</v>
      </c>
      <c r="M374" s="2">
        <f>(L374*EXP($C$3-($C$4^2)/2+NORMSINV(AleatLivre!L371)*$C$4))</f>
        <v>849.80597475548859</v>
      </c>
      <c r="N374" s="2">
        <f>(M374*EXP($C$3-($C$4^2)/2+NORMSINV(AleatLivre!M371)*$C$4))</f>
        <v>862.03940622214736</v>
      </c>
      <c r="O374" s="2">
        <f>(N374*EXP($C$3-($C$4^2)/2+NORMSINV(AleatLivre!N371)*$C$4))</f>
        <v>893.44644181479532</v>
      </c>
      <c r="P374" s="2">
        <f>(O374*EXP($C$3-($C$4^2)/2+NORMSINV(AleatLivre!O371)*$C$4))</f>
        <v>965.02579263735515</v>
      </c>
      <c r="Q374" s="2">
        <f>(P374*EXP($C$3-($C$4^2)/2+NORMSINV(AleatLivre!P371)*$C$4))</f>
        <v>961.49359649874884</v>
      </c>
      <c r="R374" s="2">
        <f>(Q374*EXP($C$3-($C$4^2)/2+NORMSINV(AleatLivre!Q371)*$C$4))</f>
        <v>997.10529324590948</v>
      </c>
      <c r="S374" s="2">
        <f>(R374*EXP($C$3-($C$4^2)/2+NORMSINV(AleatLivre!R371)*$C$4))</f>
        <v>1094.3117792833953</v>
      </c>
      <c r="T374" s="2">
        <f>(S374*EXP($C$3-($C$4^2)/2+NORMSINV(AleatLivre!S371)*$C$4))</f>
        <v>1138.2227703857718</v>
      </c>
      <c r="U374" s="2">
        <f>(T374*EXP($C$3-($C$4^2)/2+NORMSINV(AleatLivre!T371)*$C$4))</f>
        <v>1183.4647959702563</v>
      </c>
      <c r="V374" s="2">
        <f>(U374*EXP($C$3-($C$4^2)/2+NORMSINV(AleatLivre!U371)*$C$4))</f>
        <v>1252.5694342791301</v>
      </c>
    </row>
    <row r="375" spans="1:22" x14ac:dyDescent="0.25">
      <c r="A375">
        <v>370</v>
      </c>
      <c r="B375" s="2">
        <f>Plan1!$B$9</f>
        <v>500</v>
      </c>
      <c r="C375" s="2">
        <f>(B375*EXP($C$3-($C$4^2)/2+NORMSINV(AleatLivre!B372)*$C$4))</f>
        <v>539.7968482992469</v>
      </c>
      <c r="D375" s="2">
        <f>(C375*EXP($C$3-($C$4^2)/2+NORMSINV(AleatLivre!C372)*$C$4))</f>
        <v>580.68914045081817</v>
      </c>
      <c r="E375" s="2">
        <f>(D375*EXP($C$3-($C$4^2)/2+NORMSINV(AleatLivre!D372)*$C$4))</f>
        <v>628.4851731290903</v>
      </c>
      <c r="F375" s="2">
        <f>(E375*EXP($C$3-($C$4^2)/2+NORMSINV(AleatLivre!E372)*$C$4))</f>
        <v>668.32822665536673</v>
      </c>
      <c r="G375" s="2">
        <f>(F375*EXP($C$3-($C$4^2)/2+NORMSINV(AleatLivre!F372)*$C$4))</f>
        <v>691.98506102348449</v>
      </c>
      <c r="H375" s="2">
        <f>(G375*EXP($C$3-($C$4^2)/2+NORMSINV(AleatLivre!G372)*$C$4))</f>
        <v>704.75065195045875</v>
      </c>
      <c r="I375" s="2">
        <f>(H375*EXP($C$3-($C$4^2)/2+NORMSINV(AleatLivre!H372)*$C$4))</f>
        <v>746.3945404517267</v>
      </c>
      <c r="J375" s="2">
        <f>(I375*EXP($C$3-($C$4^2)/2+NORMSINV(AleatLivre!I372)*$C$4))</f>
        <v>802.35884337707864</v>
      </c>
      <c r="K375" s="2">
        <f>(J375*EXP($C$3-($C$4^2)/2+NORMSINV(AleatLivre!J372)*$C$4))</f>
        <v>838.6915169037876</v>
      </c>
      <c r="L375" s="2">
        <f>(K375*EXP($C$3-($C$4^2)/2+NORMSINV(AleatLivre!K372)*$C$4))</f>
        <v>886.73560117696445</v>
      </c>
      <c r="M375" s="2">
        <f>(L375*EXP($C$3-($C$4^2)/2+NORMSINV(AleatLivre!L372)*$C$4))</f>
        <v>929.32515918590411</v>
      </c>
      <c r="N375" s="2">
        <f>(M375*EXP($C$3-($C$4^2)/2+NORMSINV(AleatLivre!M372)*$C$4))</f>
        <v>966.15754867745352</v>
      </c>
      <c r="O375" s="2">
        <f>(N375*EXP($C$3-($C$4^2)/2+NORMSINV(AleatLivre!N372)*$C$4))</f>
        <v>1023.1112714409153</v>
      </c>
      <c r="P375" s="2">
        <f>(O375*EXP($C$3-($C$4^2)/2+NORMSINV(AleatLivre!O372)*$C$4))</f>
        <v>1089.969079889275</v>
      </c>
      <c r="Q375" s="2">
        <f>(P375*EXP($C$3-($C$4^2)/2+NORMSINV(AleatLivre!P372)*$C$4))</f>
        <v>1170.5615733122243</v>
      </c>
      <c r="R375" s="2">
        <f>(Q375*EXP($C$3-($C$4^2)/2+NORMSINV(AleatLivre!Q372)*$C$4))</f>
        <v>1307.2652268435918</v>
      </c>
      <c r="S375" s="2">
        <f>(R375*EXP($C$3-($C$4^2)/2+NORMSINV(AleatLivre!R372)*$C$4))</f>
        <v>1394.5837814500796</v>
      </c>
      <c r="T375" s="2">
        <f>(S375*EXP($C$3-($C$4^2)/2+NORMSINV(AleatLivre!S372)*$C$4))</f>
        <v>1488.9184670188595</v>
      </c>
      <c r="U375" s="2">
        <f>(T375*EXP($C$3-($C$4^2)/2+NORMSINV(AleatLivre!T372)*$C$4))</f>
        <v>1550.9009118684767</v>
      </c>
      <c r="V375" s="2">
        <f>(U375*EXP($C$3-($C$4^2)/2+NORMSINV(AleatLivre!U372)*$C$4))</f>
        <v>1603.9045331104842</v>
      </c>
    </row>
    <row r="376" spans="1:22" x14ac:dyDescent="0.25">
      <c r="A376">
        <v>371</v>
      </c>
      <c r="B376" s="2">
        <f>Plan1!$B$9</f>
        <v>500</v>
      </c>
      <c r="C376" s="2">
        <f>(B376*EXP($C$3-($C$4^2)/2+NORMSINV(AleatLivre!B373)*$C$4))</f>
        <v>536.39432773384522</v>
      </c>
      <c r="D376" s="2">
        <f>(C376*EXP($C$3-($C$4^2)/2+NORMSINV(AleatLivre!C373)*$C$4))</f>
        <v>550.63778815749413</v>
      </c>
      <c r="E376" s="2">
        <f>(D376*EXP($C$3-($C$4^2)/2+NORMSINV(AleatLivre!D373)*$C$4))</f>
        <v>597.68048979529317</v>
      </c>
      <c r="F376" s="2">
        <f>(E376*EXP($C$3-($C$4^2)/2+NORMSINV(AleatLivre!E373)*$C$4))</f>
        <v>642.0070851574078</v>
      </c>
      <c r="G376" s="2">
        <f>(F376*EXP($C$3-($C$4^2)/2+NORMSINV(AleatLivre!F373)*$C$4))</f>
        <v>697.99665809244277</v>
      </c>
      <c r="H376" s="2">
        <f>(G376*EXP($C$3-($C$4^2)/2+NORMSINV(AleatLivre!G373)*$C$4))</f>
        <v>720.36195390498176</v>
      </c>
      <c r="I376" s="2">
        <f>(H376*EXP($C$3-($C$4^2)/2+NORMSINV(AleatLivre!H373)*$C$4))</f>
        <v>749.14965538931767</v>
      </c>
      <c r="J376" s="2">
        <f>(I376*EXP($C$3-($C$4^2)/2+NORMSINV(AleatLivre!I373)*$C$4))</f>
        <v>786.94773324936102</v>
      </c>
      <c r="K376" s="2">
        <f>(J376*EXP($C$3-($C$4^2)/2+NORMSINV(AleatLivre!J373)*$C$4))</f>
        <v>845.2195864863611</v>
      </c>
      <c r="L376" s="2">
        <f>(K376*EXP($C$3-($C$4^2)/2+NORMSINV(AleatLivre!K373)*$C$4))</f>
        <v>874.39874555092479</v>
      </c>
      <c r="M376" s="2">
        <f>(L376*EXP($C$3-($C$4^2)/2+NORMSINV(AleatLivre!L373)*$C$4))</f>
        <v>920.36078634820205</v>
      </c>
      <c r="N376" s="2">
        <f>(M376*EXP($C$3-($C$4^2)/2+NORMSINV(AleatLivre!M373)*$C$4))</f>
        <v>985.85843083744976</v>
      </c>
      <c r="O376" s="2">
        <f>(N376*EXP($C$3-($C$4^2)/2+NORMSINV(AleatLivre!N373)*$C$4))</f>
        <v>1081.6404097588018</v>
      </c>
      <c r="P376" s="2">
        <f>(O376*EXP($C$3-($C$4^2)/2+NORMSINV(AleatLivre!O373)*$C$4))</f>
        <v>1139.7241673259798</v>
      </c>
      <c r="Q376" s="2">
        <f>(P376*EXP($C$3-($C$4^2)/2+NORMSINV(AleatLivre!P373)*$C$4))</f>
        <v>1227.6236757418499</v>
      </c>
      <c r="R376" s="2">
        <f>(Q376*EXP($C$3-($C$4^2)/2+NORMSINV(AleatLivre!Q373)*$C$4))</f>
        <v>1342.4331608215423</v>
      </c>
      <c r="S376" s="2">
        <f>(R376*EXP($C$3-($C$4^2)/2+NORMSINV(AleatLivre!R373)*$C$4))</f>
        <v>1410.9085454528438</v>
      </c>
      <c r="T376" s="2">
        <f>(S376*EXP($C$3-($C$4^2)/2+NORMSINV(AleatLivre!S373)*$C$4))</f>
        <v>1509.1368359971179</v>
      </c>
      <c r="U376" s="2">
        <f>(T376*EXP($C$3-($C$4^2)/2+NORMSINV(AleatLivre!T373)*$C$4))</f>
        <v>1602.8302472732801</v>
      </c>
      <c r="V376" s="2">
        <f>(U376*EXP($C$3-($C$4^2)/2+NORMSINV(AleatLivre!U373)*$C$4))</f>
        <v>1721.8998167067411</v>
      </c>
    </row>
    <row r="377" spans="1:22" x14ac:dyDescent="0.25">
      <c r="A377">
        <v>372</v>
      </c>
      <c r="B377" s="2">
        <f>Plan1!$B$9</f>
        <v>500</v>
      </c>
      <c r="C377" s="2">
        <f>(B377*EXP($C$3-($C$4^2)/2+NORMSINV(AleatLivre!B374)*$C$4))</f>
        <v>546.60905088122843</v>
      </c>
      <c r="D377" s="2">
        <f>(C377*EXP($C$3-($C$4^2)/2+NORMSINV(AleatLivre!C374)*$C$4))</f>
        <v>574.25751077722862</v>
      </c>
      <c r="E377" s="2">
        <f>(D377*EXP($C$3-($C$4^2)/2+NORMSINV(AleatLivre!D374)*$C$4))</f>
        <v>594.47372210459514</v>
      </c>
      <c r="F377" s="2">
        <f>(E377*EXP($C$3-($C$4^2)/2+NORMSINV(AleatLivre!E374)*$C$4))</f>
        <v>619.65900661597664</v>
      </c>
      <c r="G377" s="2">
        <f>(F377*EXP($C$3-($C$4^2)/2+NORMSINV(AleatLivre!F374)*$C$4))</f>
        <v>656.29605870411979</v>
      </c>
      <c r="H377" s="2">
        <f>(G377*EXP($C$3-($C$4^2)/2+NORMSINV(AleatLivre!G374)*$C$4))</f>
        <v>701.51609933012912</v>
      </c>
      <c r="I377" s="2">
        <f>(H377*EXP($C$3-($C$4^2)/2+NORMSINV(AleatLivre!H374)*$C$4))</f>
        <v>748.11675124664089</v>
      </c>
      <c r="J377" s="2">
        <f>(I377*EXP($C$3-($C$4^2)/2+NORMSINV(AleatLivre!I374)*$C$4))</f>
        <v>753.98649192129756</v>
      </c>
      <c r="K377" s="2">
        <f>(J377*EXP($C$3-($C$4^2)/2+NORMSINV(AleatLivre!J374)*$C$4))</f>
        <v>801.59464946565663</v>
      </c>
      <c r="L377" s="2">
        <f>(K377*EXP($C$3-($C$4^2)/2+NORMSINV(AleatLivre!K374)*$C$4))</f>
        <v>828.76046984837978</v>
      </c>
      <c r="M377" s="2">
        <f>(L377*EXP($C$3-($C$4^2)/2+NORMSINV(AleatLivre!L374)*$C$4))</f>
        <v>854.55184029601071</v>
      </c>
      <c r="N377" s="2">
        <f>(M377*EXP($C$3-($C$4^2)/2+NORMSINV(AleatLivre!M374)*$C$4))</f>
        <v>890.65736838153305</v>
      </c>
      <c r="O377" s="2">
        <f>(N377*EXP($C$3-($C$4^2)/2+NORMSINV(AleatLivre!N374)*$C$4))</f>
        <v>937.12044075854476</v>
      </c>
      <c r="P377" s="2">
        <f>(O377*EXP($C$3-($C$4^2)/2+NORMSINV(AleatLivre!O374)*$C$4))</f>
        <v>974.80271173195786</v>
      </c>
      <c r="Q377" s="2">
        <f>(P377*EXP($C$3-($C$4^2)/2+NORMSINV(AleatLivre!P374)*$C$4))</f>
        <v>1017.0033674600196</v>
      </c>
      <c r="R377" s="2">
        <f>(Q377*EXP($C$3-($C$4^2)/2+NORMSINV(AleatLivre!Q374)*$C$4))</f>
        <v>1044.4467485766361</v>
      </c>
      <c r="S377" s="2">
        <f>(R377*EXP($C$3-($C$4^2)/2+NORMSINV(AleatLivre!R374)*$C$4))</f>
        <v>1110.8972764883179</v>
      </c>
      <c r="T377" s="2">
        <f>(S377*EXP($C$3-($C$4^2)/2+NORMSINV(AleatLivre!S374)*$C$4))</f>
        <v>1160.3148687866171</v>
      </c>
      <c r="U377" s="2">
        <f>(T377*EXP($C$3-($C$4^2)/2+NORMSINV(AleatLivre!T374)*$C$4))</f>
        <v>1200.5256503174298</v>
      </c>
      <c r="V377" s="2">
        <f>(U377*EXP($C$3-($C$4^2)/2+NORMSINV(AleatLivre!U374)*$C$4))</f>
        <v>1264.7055683050921</v>
      </c>
    </row>
    <row r="378" spans="1:22" x14ac:dyDescent="0.25">
      <c r="A378">
        <v>373</v>
      </c>
      <c r="B378" s="2">
        <f>Plan1!$B$9</f>
        <v>500</v>
      </c>
      <c r="C378" s="2">
        <f>(B378*EXP($C$3-($C$4^2)/2+NORMSINV(AleatLivre!B375)*$C$4))</f>
        <v>530.51896805012746</v>
      </c>
      <c r="D378" s="2">
        <f>(C378*EXP($C$3-($C$4^2)/2+NORMSINV(AleatLivre!C375)*$C$4))</f>
        <v>567.71830703610283</v>
      </c>
      <c r="E378" s="2">
        <f>(D378*EXP($C$3-($C$4^2)/2+NORMSINV(AleatLivre!D375)*$C$4))</f>
        <v>580.98528660179284</v>
      </c>
      <c r="F378" s="2">
        <f>(E378*EXP($C$3-($C$4^2)/2+NORMSINV(AleatLivre!E375)*$C$4))</f>
        <v>634.23659450340767</v>
      </c>
      <c r="G378" s="2">
        <f>(F378*EXP($C$3-($C$4^2)/2+NORMSINV(AleatLivre!F375)*$C$4))</f>
        <v>663.02943958171011</v>
      </c>
      <c r="H378" s="2">
        <f>(G378*EXP($C$3-($C$4^2)/2+NORMSINV(AleatLivre!G375)*$C$4))</f>
        <v>707.60172885765292</v>
      </c>
      <c r="I378" s="2">
        <f>(H378*EXP($C$3-($C$4^2)/2+NORMSINV(AleatLivre!H375)*$C$4))</f>
        <v>753.83380594399148</v>
      </c>
      <c r="J378" s="2">
        <f>(I378*EXP($C$3-($C$4^2)/2+NORMSINV(AleatLivre!I375)*$C$4))</f>
        <v>784.80460010003685</v>
      </c>
      <c r="K378" s="2">
        <f>(J378*EXP($C$3-($C$4^2)/2+NORMSINV(AleatLivre!J375)*$C$4))</f>
        <v>840.86287000953234</v>
      </c>
      <c r="L378" s="2">
        <f>(K378*EXP($C$3-($C$4^2)/2+NORMSINV(AleatLivre!K375)*$C$4))</f>
        <v>852.15588893825077</v>
      </c>
      <c r="M378" s="2">
        <f>(L378*EXP($C$3-($C$4^2)/2+NORMSINV(AleatLivre!L375)*$C$4))</f>
        <v>890.76543969593718</v>
      </c>
      <c r="N378" s="2">
        <f>(M378*EXP($C$3-($C$4^2)/2+NORMSINV(AleatLivre!M375)*$C$4))</f>
        <v>899.76387353817984</v>
      </c>
      <c r="O378" s="2">
        <f>(N378*EXP($C$3-($C$4^2)/2+NORMSINV(AleatLivre!N375)*$C$4))</f>
        <v>950.58476798220818</v>
      </c>
      <c r="P378" s="2">
        <f>(O378*EXP($C$3-($C$4^2)/2+NORMSINV(AleatLivre!O375)*$C$4))</f>
        <v>1011.6456072756813</v>
      </c>
      <c r="Q378" s="2">
        <f>(P378*EXP($C$3-($C$4^2)/2+NORMSINV(AleatLivre!P375)*$C$4))</f>
        <v>1034.1467631962828</v>
      </c>
      <c r="R378" s="2">
        <f>(Q378*EXP($C$3-($C$4^2)/2+NORMSINV(AleatLivre!Q375)*$C$4))</f>
        <v>1087.6350221489683</v>
      </c>
      <c r="S378" s="2">
        <f>(R378*EXP($C$3-($C$4^2)/2+NORMSINV(AleatLivre!R375)*$C$4))</f>
        <v>1143.576528954959</v>
      </c>
      <c r="T378" s="2">
        <f>(S378*EXP($C$3-($C$4^2)/2+NORMSINV(AleatLivre!S375)*$C$4))</f>
        <v>1228.0546757108673</v>
      </c>
      <c r="U378" s="2">
        <f>(T378*EXP($C$3-($C$4^2)/2+NORMSINV(AleatLivre!T375)*$C$4))</f>
        <v>1262.9140117615939</v>
      </c>
      <c r="V378" s="2">
        <f>(U378*EXP($C$3-($C$4^2)/2+NORMSINV(AleatLivre!U375)*$C$4))</f>
        <v>1320.7856004420032</v>
      </c>
    </row>
    <row r="379" spans="1:22" x14ac:dyDescent="0.25">
      <c r="A379">
        <v>374</v>
      </c>
      <c r="B379" s="2">
        <f>Plan1!$B$9</f>
        <v>500</v>
      </c>
      <c r="C379" s="2">
        <f>(B379*EXP($C$3-($C$4^2)/2+NORMSINV(AleatLivre!B376)*$C$4))</f>
        <v>521.45109083339992</v>
      </c>
      <c r="D379" s="2">
        <f>(C379*EXP($C$3-($C$4^2)/2+NORMSINV(AleatLivre!C376)*$C$4))</f>
        <v>526.72305288997802</v>
      </c>
      <c r="E379" s="2">
        <f>(D379*EXP($C$3-($C$4^2)/2+NORMSINV(AleatLivre!D376)*$C$4))</f>
        <v>557.99030683380158</v>
      </c>
      <c r="F379" s="2">
        <f>(E379*EXP($C$3-($C$4^2)/2+NORMSINV(AleatLivre!E376)*$C$4))</f>
        <v>568.7456426739684</v>
      </c>
      <c r="G379" s="2">
        <f>(F379*EXP($C$3-($C$4^2)/2+NORMSINV(AleatLivre!F376)*$C$4))</f>
        <v>598.56623215322065</v>
      </c>
      <c r="H379" s="2">
        <f>(G379*EXP($C$3-($C$4^2)/2+NORMSINV(AleatLivre!G376)*$C$4))</f>
        <v>642.68419146666906</v>
      </c>
      <c r="I379" s="2">
        <f>(H379*EXP($C$3-($C$4^2)/2+NORMSINV(AleatLivre!H376)*$C$4))</f>
        <v>676.89751351980613</v>
      </c>
      <c r="J379" s="2">
        <f>(I379*EXP($C$3-($C$4^2)/2+NORMSINV(AleatLivre!I376)*$C$4))</f>
        <v>708.90114905338066</v>
      </c>
      <c r="K379" s="2">
        <f>(J379*EXP($C$3-($C$4^2)/2+NORMSINV(AleatLivre!J376)*$C$4))</f>
        <v>745.81520254827046</v>
      </c>
      <c r="L379" s="2">
        <f>(K379*EXP($C$3-($C$4^2)/2+NORMSINV(AleatLivre!K376)*$C$4))</f>
        <v>762.17875917922572</v>
      </c>
      <c r="M379" s="2">
        <f>(L379*EXP($C$3-($C$4^2)/2+NORMSINV(AleatLivre!L376)*$C$4))</f>
        <v>821.04971084170711</v>
      </c>
      <c r="N379" s="2">
        <f>(M379*EXP($C$3-($C$4^2)/2+NORMSINV(AleatLivre!M376)*$C$4))</f>
        <v>885.7955328596322</v>
      </c>
      <c r="O379" s="2">
        <f>(N379*EXP($C$3-($C$4^2)/2+NORMSINV(AleatLivre!N376)*$C$4))</f>
        <v>910.21444508527884</v>
      </c>
      <c r="P379" s="2">
        <f>(O379*EXP($C$3-($C$4^2)/2+NORMSINV(AleatLivre!O376)*$C$4))</f>
        <v>956.28412745099422</v>
      </c>
      <c r="Q379" s="2">
        <f>(P379*EXP($C$3-($C$4^2)/2+NORMSINV(AleatLivre!P376)*$C$4))</f>
        <v>981.21934595895812</v>
      </c>
      <c r="R379" s="2">
        <f>(Q379*EXP($C$3-($C$4^2)/2+NORMSINV(AleatLivre!Q376)*$C$4))</f>
        <v>1037.3187852348533</v>
      </c>
      <c r="S379" s="2">
        <f>(R379*EXP($C$3-($C$4^2)/2+NORMSINV(AleatLivre!R376)*$C$4))</f>
        <v>1115.1568309556478</v>
      </c>
      <c r="T379" s="2">
        <f>(S379*EXP($C$3-($C$4^2)/2+NORMSINV(AleatLivre!S376)*$C$4))</f>
        <v>1186.1779403998132</v>
      </c>
      <c r="U379" s="2">
        <f>(T379*EXP($C$3-($C$4^2)/2+NORMSINV(AleatLivre!T376)*$C$4))</f>
        <v>1249.9728692988367</v>
      </c>
      <c r="V379" s="2">
        <f>(U379*EXP($C$3-($C$4^2)/2+NORMSINV(AleatLivre!U376)*$C$4))</f>
        <v>1270.2516475667499</v>
      </c>
    </row>
    <row r="380" spans="1:22" x14ac:dyDescent="0.25">
      <c r="A380">
        <v>375</v>
      </c>
      <c r="B380" s="2">
        <f>Plan1!$B$9</f>
        <v>500</v>
      </c>
      <c r="C380" s="2">
        <f>(B380*EXP($C$3-($C$4^2)/2+NORMSINV(AleatLivre!B377)*$C$4))</f>
        <v>527.88496001388683</v>
      </c>
      <c r="D380" s="2">
        <f>(C380*EXP($C$3-($C$4^2)/2+NORMSINV(AleatLivre!C377)*$C$4))</f>
        <v>542.02027787688564</v>
      </c>
      <c r="E380" s="2">
        <f>(D380*EXP($C$3-($C$4^2)/2+NORMSINV(AleatLivre!D377)*$C$4))</f>
        <v>585.26772293073509</v>
      </c>
      <c r="F380" s="2">
        <f>(E380*EXP($C$3-($C$4^2)/2+NORMSINV(AleatLivre!E377)*$C$4))</f>
        <v>601.04528456269486</v>
      </c>
      <c r="G380" s="2">
        <f>(F380*EXP($C$3-($C$4^2)/2+NORMSINV(AleatLivre!F377)*$C$4))</f>
        <v>632.61879593291769</v>
      </c>
      <c r="H380" s="2">
        <f>(G380*EXP($C$3-($C$4^2)/2+NORMSINV(AleatLivre!G377)*$C$4))</f>
        <v>662.08743895390626</v>
      </c>
      <c r="I380" s="2">
        <f>(H380*EXP($C$3-($C$4^2)/2+NORMSINV(AleatLivre!H377)*$C$4))</f>
        <v>700.21334539112672</v>
      </c>
      <c r="J380" s="2">
        <f>(I380*EXP($C$3-($C$4^2)/2+NORMSINV(AleatLivre!I377)*$C$4))</f>
        <v>763.11361861238549</v>
      </c>
      <c r="K380" s="2">
        <f>(J380*EXP($C$3-($C$4^2)/2+NORMSINV(AleatLivre!J377)*$C$4))</f>
        <v>787.03559955418632</v>
      </c>
      <c r="L380" s="2">
        <f>(K380*EXP($C$3-($C$4^2)/2+NORMSINV(AleatLivre!K377)*$C$4))</f>
        <v>824.04190403163341</v>
      </c>
      <c r="M380" s="2">
        <f>(L380*EXP($C$3-($C$4^2)/2+NORMSINV(AleatLivre!L377)*$C$4))</f>
        <v>861.48972434496386</v>
      </c>
      <c r="N380" s="2">
        <f>(M380*EXP($C$3-($C$4^2)/2+NORMSINV(AleatLivre!M377)*$C$4))</f>
        <v>910.2193179235627</v>
      </c>
      <c r="O380" s="2">
        <f>(N380*EXP($C$3-($C$4^2)/2+NORMSINV(AleatLivre!N377)*$C$4))</f>
        <v>967.47922248438829</v>
      </c>
      <c r="P380" s="2">
        <f>(O380*EXP($C$3-($C$4^2)/2+NORMSINV(AleatLivre!O377)*$C$4))</f>
        <v>1039.2618630224406</v>
      </c>
      <c r="Q380" s="2">
        <f>(P380*EXP($C$3-($C$4^2)/2+NORMSINV(AleatLivre!P377)*$C$4))</f>
        <v>1099.5991605735524</v>
      </c>
      <c r="R380" s="2">
        <f>(Q380*EXP($C$3-($C$4^2)/2+NORMSINV(AleatLivre!Q377)*$C$4))</f>
        <v>1143.645013555139</v>
      </c>
      <c r="S380" s="2">
        <f>(R380*EXP($C$3-($C$4^2)/2+NORMSINV(AleatLivre!R377)*$C$4))</f>
        <v>1211.2370374740126</v>
      </c>
      <c r="T380" s="2">
        <f>(S380*EXP($C$3-($C$4^2)/2+NORMSINV(AleatLivre!S377)*$C$4))</f>
        <v>1220.5520530482186</v>
      </c>
      <c r="U380" s="2">
        <f>(T380*EXP($C$3-($C$4^2)/2+NORMSINV(AleatLivre!T377)*$C$4))</f>
        <v>1271.5639404650215</v>
      </c>
      <c r="V380" s="2">
        <f>(U380*EXP($C$3-($C$4^2)/2+NORMSINV(AleatLivre!U377)*$C$4))</f>
        <v>1309.1289035953998</v>
      </c>
    </row>
    <row r="381" spans="1:22" x14ac:dyDescent="0.25">
      <c r="A381">
        <v>376</v>
      </c>
      <c r="B381" s="2">
        <f>Plan1!$B$9</f>
        <v>500</v>
      </c>
      <c r="C381" s="2">
        <f>(B381*EXP($C$3-($C$4^2)/2+NORMSINV(AleatLivre!B378)*$C$4))</f>
        <v>539.22489946955852</v>
      </c>
      <c r="D381" s="2">
        <f>(C381*EXP($C$3-($C$4^2)/2+NORMSINV(AleatLivre!C378)*$C$4))</f>
        <v>565.33317354337748</v>
      </c>
      <c r="E381" s="2">
        <f>(D381*EXP($C$3-($C$4^2)/2+NORMSINV(AleatLivre!D378)*$C$4))</f>
        <v>592.84696395217384</v>
      </c>
      <c r="F381" s="2">
        <f>(E381*EXP($C$3-($C$4^2)/2+NORMSINV(AleatLivre!E378)*$C$4))</f>
        <v>634.76997743569007</v>
      </c>
      <c r="G381" s="2">
        <f>(F381*EXP($C$3-($C$4^2)/2+NORMSINV(AleatLivre!F378)*$C$4))</f>
        <v>666.40548623163477</v>
      </c>
      <c r="H381" s="2">
        <f>(G381*EXP($C$3-($C$4^2)/2+NORMSINV(AleatLivre!G378)*$C$4))</f>
        <v>691.30544473554369</v>
      </c>
      <c r="I381" s="2">
        <f>(H381*EXP($C$3-($C$4^2)/2+NORMSINV(AleatLivre!H378)*$C$4))</f>
        <v>736.67232072814772</v>
      </c>
      <c r="J381" s="2">
        <f>(I381*EXP($C$3-($C$4^2)/2+NORMSINV(AleatLivre!I378)*$C$4))</f>
        <v>735.08749768120947</v>
      </c>
      <c r="K381" s="2">
        <f>(J381*EXP($C$3-($C$4^2)/2+NORMSINV(AleatLivre!J378)*$C$4))</f>
        <v>784.89187630905292</v>
      </c>
      <c r="L381" s="2">
        <f>(K381*EXP($C$3-($C$4^2)/2+NORMSINV(AleatLivre!K378)*$C$4))</f>
        <v>810.39703219134219</v>
      </c>
      <c r="M381" s="2">
        <f>(L381*EXP($C$3-($C$4^2)/2+NORMSINV(AleatLivre!L378)*$C$4))</f>
        <v>823.43315100571431</v>
      </c>
      <c r="N381" s="2">
        <f>(M381*EXP($C$3-($C$4^2)/2+NORMSINV(AleatLivre!M378)*$C$4))</f>
        <v>863.93880024189343</v>
      </c>
      <c r="O381" s="2">
        <f>(N381*EXP($C$3-($C$4^2)/2+NORMSINV(AleatLivre!N378)*$C$4))</f>
        <v>904.5626078975564</v>
      </c>
      <c r="P381" s="2">
        <f>(O381*EXP($C$3-($C$4^2)/2+NORMSINV(AleatLivre!O378)*$C$4))</f>
        <v>939.46597008913568</v>
      </c>
      <c r="Q381" s="2">
        <f>(P381*EXP($C$3-($C$4^2)/2+NORMSINV(AleatLivre!P378)*$C$4))</f>
        <v>1031.0681449129074</v>
      </c>
      <c r="R381" s="2">
        <f>(Q381*EXP($C$3-($C$4^2)/2+NORMSINV(AleatLivre!Q378)*$C$4))</f>
        <v>1085.5151337246496</v>
      </c>
      <c r="S381" s="2">
        <f>(R381*EXP($C$3-($C$4^2)/2+NORMSINV(AleatLivre!R378)*$C$4))</f>
        <v>1120.8393061995798</v>
      </c>
      <c r="T381" s="2">
        <f>(S381*EXP($C$3-($C$4^2)/2+NORMSINV(AleatLivre!S378)*$C$4))</f>
        <v>1217.0397124293067</v>
      </c>
      <c r="U381" s="2">
        <f>(T381*EXP($C$3-($C$4^2)/2+NORMSINV(AleatLivre!T378)*$C$4))</f>
        <v>1292.4453530766418</v>
      </c>
      <c r="V381" s="2">
        <f>(U381*EXP($C$3-($C$4^2)/2+NORMSINV(AleatLivre!U378)*$C$4))</f>
        <v>1414.2783524487659</v>
      </c>
    </row>
    <row r="382" spans="1:22" x14ac:dyDescent="0.25">
      <c r="A382">
        <v>377</v>
      </c>
      <c r="B382" s="2">
        <f>Plan1!$B$9</f>
        <v>500</v>
      </c>
      <c r="C382" s="2">
        <f>(B382*EXP($C$3-($C$4^2)/2+NORMSINV(AleatLivre!B379)*$C$4))</f>
        <v>503.84495211600466</v>
      </c>
      <c r="D382" s="2">
        <f>(C382*EXP($C$3-($C$4^2)/2+NORMSINV(AleatLivre!C379)*$C$4))</f>
        <v>536.86919481397069</v>
      </c>
      <c r="E382" s="2">
        <f>(D382*EXP($C$3-($C$4^2)/2+NORMSINV(AleatLivre!D379)*$C$4))</f>
        <v>584.29426221596009</v>
      </c>
      <c r="F382" s="2">
        <f>(E382*EXP($C$3-($C$4^2)/2+NORMSINV(AleatLivre!E379)*$C$4))</f>
        <v>611.58288947310916</v>
      </c>
      <c r="G382" s="2">
        <f>(F382*EXP($C$3-($C$4^2)/2+NORMSINV(AleatLivre!F379)*$C$4))</f>
        <v>625.23960365395169</v>
      </c>
      <c r="H382" s="2">
        <f>(G382*EXP($C$3-($C$4^2)/2+NORMSINV(AleatLivre!G379)*$C$4))</f>
        <v>666.87176198863699</v>
      </c>
      <c r="I382" s="2">
        <f>(H382*EXP($C$3-($C$4^2)/2+NORMSINV(AleatLivre!H379)*$C$4))</f>
        <v>689.54913480366861</v>
      </c>
      <c r="J382" s="2">
        <f>(I382*EXP($C$3-($C$4^2)/2+NORMSINV(AleatLivre!I379)*$C$4))</f>
        <v>733.38101404621875</v>
      </c>
      <c r="K382" s="2">
        <f>(J382*EXP($C$3-($C$4^2)/2+NORMSINV(AleatLivre!J379)*$C$4))</f>
        <v>783.4112139634326</v>
      </c>
      <c r="L382" s="2">
        <f>(K382*EXP($C$3-($C$4^2)/2+NORMSINV(AleatLivre!K379)*$C$4))</f>
        <v>814.28523096133756</v>
      </c>
      <c r="M382" s="2">
        <f>(L382*EXP($C$3-($C$4^2)/2+NORMSINV(AleatLivre!L379)*$C$4))</f>
        <v>876.56287595965637</v>
      </c>
      <c r="N382" s="2">
        <f>(M382*EXP($C$3-($C$4^2)/2+NORMSINV(AleatLivre!M379)*$C$4))</f>
        <v>937.05731536245037</v>
      </c>
      <c r="O382" s="2">
        <f>(N382*EXP($C$3-($C$4^2)/2+NORMSINV(AleatLivre!N379)*$C$4))</f>
        <v>1012.3029842145573</v>
      </c>
      <c r="P382" s="2">
        <f>(O382*EXP($C$3-($C$4^2)/2+NORMSINV(AleatLivre!O379)*$C$4))</f>
        <v>1037.7707826131402</v>
      </c>
      <c r="Q382" s="2">
        <f>(P382*EXP($C$3-($C$4^2)/2+NORMSINV(AleatLivre!P379)*$C$4))</f>
        <v>1075.8747926140488</v>
      </c>
      <c r="R382" s="2">
        <f>(Q382*EXP($C$3-($C$4^2)/2+NORMSINV(AleatLivre!Q379)*$C$4))</f>
        <v>1120.7421726485061</v>
      </c>
      <c r="S382" s="2">
        <f>(R382*EXP($C$3-($C$4^2)/2+NORMSINV(AleatLivre!R379)*$C$4))</f>
        <v>1136.3192773910971</v>
      </c>
      <c r="T382" s="2">
        <f>(S382*EXP($C$3-($C$4^2)/2+NORMSINV(AleatLivre!S379)*$C$4))</f>
        <v>1176.251622600761</v>
      </c>
      <c r="U382" s="2">
        <f>(T382*EXP($C$3-($C$4^2)/2+NORMSINV(AleatLivre!T379)*$C$4))</f>
        <v>1237.8680153034816</v>
      </c>
      <c r="V382" s="2">
        <f>(U382*EXP($C$3-($C$4^2)/2+NORMSINV(AleatLivre!U379)*$C$4))</f>
        <v>1290.6358576319278</v>
      </c>
    </row>
    <row r="383" spans="1:22" x14ac:dyDescent="0.25">
      <c r="A383">
        <v>378</v>
      </c>
      <c r="B383" s="2">
        <f>Plan1!$B$9</f>
        <v>500</v>
      </c>
      <c r="C383" s="2">
        <f>(B383*EXP($C$3-($C$4^2)/2+NORMSINV(AleatLivre!B380)*$C$4))</f>
        <v>521.73502438265166</v>
      </c>
      <c r="D383" s="2">
        <f>(C383*EXP($C$3-($C$4^2)/2+NORMSINV(AleatLivre!C380)*$C$4))</f>
        <v>541.53953806432639</v>
      </c>
      <c r="E383" s="2">
        <f>(D383*EXP($C$3-($C$4^2)/2+NORMSINV(AleatLivre!D380)*$C$4))</f>
        <v>550.96633097747599</v>
      </c>
      <c r="F383" s="2">
        <f>(E383*EXP($C$3-($C$4^2)/2+NORMSINV(AleatLivre!E380)*$C$4))</f>
        <v>594.18447220547955</v>
      </c>
      <c r="G383" s="2">
        <f>(F383*EXP($C$3-($C$4^2)/2+NORMSINV(AleatLivre!F380)*$C$4))</f>
        <v>595.64973078154787</v>
      </c>
      <c r="H383" s="2">
        <f>(G383*EXP($C$3-($C$4^2)/2+NORMSINV(AleatLivre!G380)*$C$4))</f>
        <v>597.86811750473919</v>
      </c>
      <c r="I383" s="2">
        <f>(H383*EXP($C$3-($C$4^2)/2+NORMSINV(AleatLivre!H380)*$C$4))</f>
        <v>636.87708581943775</v>
      </c>
      <c r="J383" s="2">
        <f>(I383*EXP($C$3-($C$4^2)/2+NORMSINV(AleatLivre!I380)*$C$4))</f>
        <v>686.13910038268591</v>
      </c>
      <c r="K383" s="2">
        <f>(J383*EXP($C$3-($C$4^2)/2+NORMSINV(AleatLivre!J380)*$C$4))</f>
        <v>725.70144143943412</v>
      </c>
      <c r="L383" s="2">
        <f>(K383*EXP($C$3-($C$4^2)/2+NORMSINV(AleatLivre!K380)*$C$4))</f>
        <v>761.51318617305867</v>
      </c>
      <c r="M383" s="2">
        <f>(L383*EXP($C$3-($C$4^2)/2+NORMSINV(AleatLivre!L380)*$C$4))</f>
        <v>789.00092048697388</v>
      </c>
      <c r="N383" s="2">
        <f>(M383*EXP($C$3-($C$4^2)/2+NORMSINV(AleatLivre!M380)*$C$4))</f>
        <v>841.5503510550601</v>
      </c>
      <c r="O383" s="2">
        <f>(N383*EXP($C$3-($C$4^2)/2+NORMSINV(AleatLivre!N380)*$C$4))</f>
        <v>886.73132218912929</v>
      </c>
      <c r="P383" s="2">
        <f>(O383*EXP($C$3-($C$4^2)/2+NORMSINV(AleatLivre!O380)*$C$4))</f>
        <v>950.4752160680066</v>
      </c>
      <c r="Q383" s="2">
        <f>(P383*EXP($C$3-($C$4^2)/2+NORMSINV(AleatLivre!P380)*$C$4))</f>
        <v>1040.4787354977009</v>
      </c>
      <c r="R383" s="2">
        <f>(Q383*EXP($C$3-($C$4^2)/2+NORMSINV(AleatLivre!Q380)*$C$4))</f>
        <v>1073.4929496546165</v>
      </c>
      <c r="S383" s="2">
        <f>(R383*EXP($C$3-($C$4^2)/2+NORMSINV(AleatLivre!R380)*$C$4))</f>
        <v>1138.4088237177766</v>
      </c>
      <c r="T383" s="2">
        <f>(S383*EXP($C$3-($C$4^2)/2+NORMSINV(AleatLivre!S380)*$C$4))</f>
        <v>1166.7261909216184</v>
      </c>
      <c r="U383" s="2">
        <f>(T383*EXP($C$3-($C$4^2)/2+NORMSINV(AleatLivre!T380)*$C$4))</f>
        <v>1192.6622849757616</v>
      </c>
      <c r="V383" s="2">
        <f>(U383*EXP($C$3-($C$4^2)/2+NORMSINV(AleatLivre!U380)*$C$4))</f>
        <v>1240.6913311423089</v>
      </c>
    </row>
    <row r="384" spans="1:22" x14ac:dyDescent="0.25">
      <c r="A384">
        <v>379</v>
      </c>
      <c r="B384" s="2">
        <f>Plan1!$B$9</f>
        <v>500</v>
      </c>
      <c r="C384" s="2">
        <f>(B384*EXP($C$3-($C$4^2)/2+NORMSINV(AleatLivre!B381)*$C$4))</f>
        <v>528.68479554041107</v>
      </c>
      <c r="D384" s="2">
        <f>(C384*EXP($C$3-($C$4^2)/2+NORMSINV(AleatLivre!C381)*$C$4))</f>
        <v>566.27786685133151</v>
      </c>
      <c r="E384" s="2">
        <f>(D384*EXP($C$3-($C$4^2)/2+NORMSINV(AleatLivre!D381)*$C$4))</f>
        <v>592.12845875947551</v>
      </c>
      <c r="F384" s="2">
        <f>(E384*EXP($C$3-($C$4^2)/2+NORMSINV(AleatLivre!E381)*$C$4))</f>
        <v>641.94250079169069</v>
      </c>
      <c r="G384" s="2">
        <f>(F384*EXP($C$3-($C$4^2)/2+NORMSINV(AleatLivre!F381)*$C$4))</f>
        <v>669.54538791535674</v>
      </c>
      <c r="H384" s="2">
        <f>(G384*EXP($C$3-($C$4^2)/2+NORMSINV(AleatLivre!G381)*$C$4))</f>
        <v>712.44760237630544</v>
      </c>
      <c r="I384" s="2">
        <f>(H384*EXP($C$3-($C$4^2)/2+NORMSINV(AleatLivre!H381)*$C$4))</f>
        <v>750.75823228578986</v>
      </c>
      <c r="J384" s="2">
        <f>(I384*EXP($C$3-($C$4^2)/2+NORMSINV(AleatLivre!I381)*$C$4))</f>
        <v>828.2340599178965</v>
      </c>
      <c r="K384" s="2">
        <f>(J384*EXP($C$3-($C$4^2)/2+NORMSINV(AleatLivre!J381)*$C$4))</f>
        <v>868.90248364792365</v>
      </c>
      <c r="L384" s="2">
        <f>(K384*EXP($C$3-($C$4^2)/2+NORMSINV(AleatLivre!K381)*$C$4))</f>
        <v>902.36164651623142</v>
      </c>
      <c r="M384" s="2">
        <f>(L384*EXP($C$3-($C$4^2)/2+NORMSINV(AleatLivre!L381)*$C$4))</f>
        <v>966.29428833197585</v>
      </c>
      <c r="N384" s="2">
        <f>(M384*EXP($C$3-($C$4^2)/2+NORMSINV(AleatLivre!M381)*$C$4))</f>
        <v>1038.004987248205</v>
      </c>
      <c r="O384" s="2">
        <f>(N384*EXP($C$3-($C$4^2)/2+NORMSINV(AleatLivre!N381)*$C$4))</f>
        <v>1106.418408129241</v>
      </c>
      <c r="P384" s="2">
        <f>(O384*EXP($C$3-($C$4^2)/2+NORMSINV(AleatLivre!O381)*$C$4))</f>
        <v>1191.1724289870735</v>
      </c>
      <c r="Q384" s="2">
        <f>(P384*EXP($C$3-($C$4^2)/2+NORMSINV(AleatLivre!P381)*$C$4))</f>
        <v>1273.4619897670009</v>
      </c>
      <c r="R384" s="2">
        <f>(Q384*EXP($C$3-($C$4^2)/2+NORMSINV(AleatLivre!Q381)*$C$4))</f>
        <v>1343.6698432331796</v>
      </c>
      <c r="S384" s="2">
        <f>(R384*EXP($C$3-($C$4^2)/2+NORMSINV(AleatLivre!R381)*$C$4))</f>
        <v>1378.9455246165357</v>
      </c>
      <c r="T384" s="2">
        <f>(S384*EXP($C$3-($C$4^2)/2+NORMSINV(AleatLivre!S381)*$C$4))</f>
        <v>1434.9885972378811</v>
      </c>
      <c r="U384" s="2">
        <f>(T384*EXP($C$3-($C$4^2)/2+NORMSINV(AleatLivre!T381)*$C$4))</f>
        <v>1524.2115243337121</v>
      </c>
      <c r="V384" s="2">
        <f>(U384*EXP($C$3-($C$4^2)/2+NORMSINV(AleatLivre!U381)*$C$4))</f>
        <v>1581.7328290250537</v>
      </c>
    </row>
    <row r="385" spans="1:22" x14ac:dyDescent="0.25">
      <c r="A385">
        <v>380</v>
      </c>
      <c r="B385" s="2">
        <f>Plan1!$B$9</f>
        <v>500</v>
      </c>
      <c r="C385" s="2">
        <f>(B385*EXP($C$3-($C$4^2)/2+NORMSINV(AleatLivre!B382)*$C$4))</f>
        <v>541.65095242835844</v>
      </c>
      <c r="D385" s="2">
        <f>(C385*EXP($C$3-($C$4^2)/2+NORMSINV(AleatLivre!C382)*$C$4))</f>
        <v>576.09102613175776</v>
      </c>
      <c r="E385" s="2">
        <f>(D385*EXP($C$3-($C$4^2)/2+NORMSINV(AleatLivre!D382)*$C$4))</f>
        <v>604.64088259041091</v>
      </c>
      <c r="F385" s="2">
        <f>(E385*EXP($C$3-($C$4^2)/2+NORMSINV(AleatLivre!E382)*$C$4))</f>
        <v>636.4784633467998</v>
      </c>
      <c r="G385" s="2">
        <f>(F385*EXP($C$3-($C$4^2)/2+NORMSINV(AleatLivre!F382)*$C$4))</f>
        <v>672.61039290593703</v>
      </c>
      <c r="H385" s="2">
        <f>(G385*EXP($C$3-($C$4^2)/2+NORMSINV(AleatLivre!G382)*$C$4))</f>
        <v>707.5889493258494</v>
      </c>
      <c r="I385" s="2">
        <f>(H385*EXP($C$3-($C$4^2)/2+NORMSINV(AleatLivre!H382)*$C$4))</f>
        <v>737.97148799149022</v>
      </c>
      <c r="J385" s="2">
        <f>(I385*EXP($C$3-($C$4^2)/2+NORMSINV(AleatLivre!I382)*$C$4))</f>
        <v>789.65882885967528</v>
      </c>
      <c r="K385" s="2">
        <f>(J385*EXP($C$3-($C$4^2)/2+NORMSINV(AleatLivre!J382)*$C$4))</f>
        <v>810.46956890715785</v>
      </c>
      <c r="L385" s="2">
        <f>(K385*EXP($C$3-($C$4^2)/2+NORMSINV(AleatLivre!K382)*$C$4))</f>
        <v>831.01130657141539</v>
      </c>
      <c r="M385" s="2">
        <f>(L385*EXP($C$3-($C$4^2)/2+NORMSINV(AleatLivre!L382)*$C$4))</f>
        <v>874.34781996094068</v>
      </c>
      <c r="N385" s="2">
        <f>(M385*EXP($C$3-($C$4^2)/2+NORMSINV(AleatLivre!M382)*$C$4))</f>
        <v>924.75709607493968</v>
      </c>
      <c r="O385" s="2">
        <f>(N385*EXP($C$3-($C$4^2)/2+NORMSINV(AleatLivre!N382)*$C$4))</f>
        <v>979.35120216890527</v>
      </c>
      <c r="P385" s="2">
        <f>(O385*EXP($C$3-($C$4^2)/2+NORMSINV(AleatLivre!O382)*$C$4))</f>
        <v>1000.6178171054406</v>
      </c>
      <c r="Q385" s="2">
        <f>(P385*EXP($C$3-($C$4^2)/2+NORMSINV(AleatLivre!P382)*$C$4))</f>
        <v>1052.5374737821662</v>
      </c>
      <c r="R385" s="2">
        <f>(Q385*EXP($C$3-($C$4^2)/2+NORMSINV(AleatLivre!Q382)*$C$4))</f>
        <v>1117.5531989378239</v>
      </c>
      <c r="S385" s="2">
        <f>(R385*EXP($C$3-($C$4^2)/2+NORMSINV(AleatLivre!R382)*$C$4))</f>
        <v>1140.4356470288903</v>
      </c>
      <c r="T385" s="2">
        <f>(S385*EXP($C$3-($C$4^2)/2+NORMSINV(AleatLivre!S382)*$C$4))</f>
        <v>1241.666241624438</v>
      </c>
      <c r="U385" s="2">
        <f>(T385*EXP($C$3-($C$4^2)/2+NORMSINV(AleatLivre!T382)*$C$4))</f>
        <v>1327.5028525117291</v>
      </c>
      <c r="V385" s="2">
        <f>(U385*EXP($C$3-($C$4^2)/2+NORMSINV(AleatLivre!U382)*$C$4))</f>
        <v>1420.9942306860692</v>
      </c>
    </row>
    <row r="386" spans="1:22" x14ac:dyDescent="0.25">
      <c r="A386">
        <v>381</v>
      </c>
      <c r="B386" s="2">
        <f>Plan1!$B$9</f>
        <v>500</v>
      </c>
      <c r="C386" s="2">
        <f>(B386*EXP($C$3-($C$4^2)/2+NORMSINV(AleatLivre!B383)*$C$4))</f>
        <v>536.05013102851626</v>
      </c>
      <c r="D386" s="2">
        <f>(C386*EXP($C$3-($C$4^2)/2+NORMSINV(AleatLivre!C383)*$C$4))</f>
        <v>565.22924146591185</v>
      </c>
      <c r="E386" s="2">
        <f>(D386*EXP($C$3-($C$4^2)/2+NORMSINV(AleatLivre!D383)*$C$4))</f>
        <v>598.49469456763359</v>
      </c>
      <c r="F386" s="2">
        <f>(E386*EXP($C$3-($C$4^2)/2+NORMSINV(AleatLivre!E383)*$C$4))</f>
        <v>619.10276896122298</v>
      </c>
      <c r="G386" s="2">
        <f>(F386*EXP($C$3-($C$4^2)/2+NORMSINV(AleatLivre!F383)*$C$4))</f>
        <v>657.08905357536673</v>
      </c>
      <c r="H386" s="2">
        <f>(G386*EXP($C$3-($C$4^2)/2+NORMSINV(AleatLivre!G383)*$C$4))</f>
        <v>666.43754969483405</v>
      </c>
      <c r="I386" s="2">
        <f>(H386*EXP($C$3-($C$4^2)/2+NORMSINV(AleatLivre!H383)*$C$4))</f>
        <v>687.88837141392207</v>
      </c>
      <c r="J386" s="2">
        <f>(I386*EXP($C$3-($C$4^2)/2+NORMSINV(AleatLivre!I383)*$C$4))</f>
        <v>724.10081673862453</v>
      </c>
      <c r="K386" s="2">
        <f>(J386*EXP($C$3-($C$4^2)/2+NORMSINV(AleatLivre!J383)*$C$4))</f>
        <v>729.76963703445995</v>
      </c>
      <c r="L386" s="2">
        <f>(K386*EXP($C$3-($C$4^2)/2+NORMSINV(AleatLivre!K383)*$C$4))</f>
        <v>765.93433624355214</v>
      </c>
      <c r="M386" s="2">
        <f>(L386*EXP($C$3-($C$4^2)/2+NORMSINV(AleatLivre!L383)*$C$4))</f>
        <v>801.10317785161305</v>
      </c>
      <c r="N386" s="2">
        <f>(M386*EXP($C$3-($C$4^2)/2+NORMSINV(AleatLivre!M383)*$C$4))</f>
        <v>827.9408236267991</v>
      </c>
      <c r="O386" s="2">
        <f>(N386*EXP($C$3-($C$4^2)/2+NORMSINV(AleatLivre!N383)*$C$4))</f>
        <v>872.75524184129063</v>
      </c>
      <c r="P386" s="2">
        <f>(O386*EXP($C$3-($C$4^2)/2+NORMSINV(AleatLivre!O383)*$C$4))</f>
        <v>950.22828448704422</v>
      </c>
      <c r="Q386" s="2">
        <f>(P386*EXP($C$3-($C$4^2)/2+NORMSINV(AleatLivre!P383)*$C$4))</f>
        <v>1008.1384700988605</v>
      </c>
      <c r="R386" s="2">
        <f>(Q386*EXP($C$3-($C$4^2)/2+NORMSINV(AleatLivre!Q383)*$C$4))</f>
        <v>1100.8503067163342</v>
      </c>
      <c r="S386" s="2">
        <f>(R386*EXP($C$3-($C$4^2)/2+NORMSINV(AleatLivre!R383)*$C$4))</f>
        <v>1177.0998333838222</v>
      </c>
      <c r="T386" s="2">
        <f>(S386*EXP($C$3-($C$4^2)/2+NORMSINV(AleatLivre!S383)*$C$4))</f>
        <v>1278.7263672972995</v>
      </c>
      <c r="U386" s="2">
        <f>(T386*EXP($C$3-($C$4^2)/2+NORMSINV(AleatLivre!T383)*$C$4))</f>
        <v>1344.65268177183</v>
      </c>
      <c r="V386" s="2">
        <f>(U386*EXP($C$3-($C$4^2)/2+NORMSINV(AleatLivre!U383)*$C$4))</f>
        <v>1474.1193747672473</v>
      </c>
    </row>
    <row r="387" spans="1:22" x14ac:dyDescent="0.25">
      <c r="A387">
        <v>382</v>
      </c>
      <c r="B387" s="2">
        <f>Plan1!$B$9</f>
        <v>500</v>
      </c>
      <c r="C387" s="2">
        <f>(B387*EXP($C$3-($C$4^2)/2+NORMSINV(AleatLivre!B384)*$C$4))</f>
        <v>517.59243795020586</v>
      </c>
      <c r="D387" s="2">
        <f>(C387*EXP($C$3-($C$4^2)/2+NORMSINV(AleatLivre!C384)*$C$4))</f>
        <v>539.05387164092747</v>
      </c>
      <c r="E387" s="2">
        <f>(D387*EXP($C$3-($C$4^2)/2+NORMSINV(AleatLivre!D384)*$C$4))</f>
        <v>550.23376782515163</v>
      </c>
      <c r="F387" s="2">
        <f>(E387*EXP($C$3-($C$4^2)/2+NORMSINV(AleatLivre!E384)*$C$4))</f>
        <v>581.91949890286435</v>
      </c>
      <c r="G387" s="2">
        <f>(F387*EXP($C$3-($C$4^2)/2+NORMSINV(AleatLivre!F384)*$C$4))</f>
        <v>612.02249842847289</v>
      </c>
      <c r="H387" s="2">
        <f>(G387*EXP($C$3-($C$4^2)/2+NORMSINV(AleatLivre!G384)*$C$4))</f>
        <v>637.69261405295833</v>
      </c>
      <c r="I387" s="2">
        <f>(H387*EXP($C$3-($C$4^2)/2+NORMSINV(AleatLivre!H384)*$C$4))</f>
        <v>675.28859473117598</v>
      </c>
      <c r="J387" s="2">
        <f>(I387*EXP($C$3-($C$4^2)/2+NORMSINV(AleatLivre!I384)*$C$4))</f>
        <v>702.86797205909772</v>
      </c>
      <c r="K387" s="2">
        <f>(J387*EXP($C$3-($C$4^2)/2+NORMSINV(AleatLivre!J384)*$C$4))</f>
        <v>752.34010598365978</v>
      </c>
      <c r="L387" s="2">
        <f>(K387*EXP($C$3-($C$4^2)/2+NORMSINV(AleatLivre!K384)*$C$4))</f>
        <v>810.51601689088625</v>
      </c>
      <c r="M387" s="2">
        <f>(L387*EXP($C$3-($C$4^2)/2+NORMSINV(AleatLivre!L384)*$C$4))</f>
        <v>867.36069184924281</v>
      </c>
      <c r="N387" s="2">
        <f>(M387*EXP($C$3-($C$4^2)/2+NORMSINV(AleatLivre!M384)*$C$4))</f>
        <v>922.65554524059769</v>
      </c>
      <c r="O387" s="2">
        <f>(N387*EXP($C$3-($C$4^2)/2+NORMSINV(AleatLivre!N384)*$C$4))</f>
        <v>991.01793866650098</v>
      </c>
      <c r="P387" s="2">
        <f>(O387*EXP($C$3-($C$4^2)/2+NORMSINV(AleatLivre!O384)*$C$4))</f>
        <v>1006.3188892886261</v>
      </c>
      <c r="Q387" s="2">
        <f>(P387*EXP($C$3-($C$4^2)/2+NORMSINV(AleatLivre!P384)*$C$4))</f>
        <v>1048.5931911690598</v>
      </c>
      <c r="R387" s="2">
        <f>(Q387*EXP($C$3-($C$4^2)/2+NORMSINV(AleatLivre!Q384)*$C$4))</f>
        <v>1096.1686944010901</v>
      </c>
      <c r="S387" s="2">
        <f>(R387*EXP($C$3-($C$4^2)/2+NORMSINV(AleatLivre!R384)*$C$4))</f>
        <v>1175.7265065308989</v>
      </c>
      <c r="T387" s="2">
        <f>(S387*EXP($C$3-($C$4^2)/2+NORMSINV(AleatLivre!S384)*$C$4))</f>
        <v>1239.9538998177984</v>
      </c>
      <c r="U387" s="2">
        <f>(T387*EXP($C$3-($C$4^2)/2+NORMSINV(AleatLivre!T384)*$C$4))</f>
        <v>1327.028807967964</v>
      </c>
      <c r="V387" s="2">
        <f>(U387*EXP($C$3-($C$4^2)/2+NORMSINV(AleatLivre!U384)*$C$4))</f>
        <v>1394.8826101304696</v>
      </c>
    </row>
    <row r="388" spans="1:22" x14ac:dyDescent="0.25">
      <c r="A388">
        <v>383</v>
      </c>
      <c r="B388" s="2">
        <f>Plan1!$B$9</f>
        <v>500</v>
      </c>
      <c r="C388" s="2">
        <f>(B388*EXP($C$3-($C$4^2)/2+NORMSINV(AleatLivre!B385)*$C$4))</f>
        <v>540.39069744308654</v>
      </c>
      <c r="D388" s="2">
        <f>(C388*EXP($C$3-($C$4^2)/2+NORMSINV(AleatLivre!C385)*$C$4))</f>
        <v>555.58692647286364</v>
      </c>
      <c r="E388" s="2">
        <f>(D388*EXP($C$3-($C$4^2)/2+NORMSINV(AleatLivre!D385)*$C$4))</f>
        <v>579.89163264627143</v>
      </c>
      <c r="F388" s="2">
        <f>(E388*EXP($C$3-($C$4^2)/2+NORMSINV(AleatLivre!E385)*$C$4))</f>
        <v>605.71478171263254</v>
      </c>
      <c r="G388" s="2">
        <f>(F388*EXP($C$3-($C$4^2)/2+NORMSINV(AleatLivre!F385)*$C$4))</f>
        <v>639.02288326326141</v>
      </c>
      <c r="H388" s="2">
        <f>(G388*EXP($C$3-($C$4^2)/2+NORMSINV(AleatLivre!G385)*$C$4))</f>
        <v>657.61580039025489</v>
      </c>
      <c r="I388" s="2">
        <f>(H388*EXP($C$3-($C$4^2)/2+NORMSINV(AleatLivre!H385)*$C$4))</f>
        <v>683.63726767629589</v>
      </c>
      <c r="J388" s="2">
        <f>(I388*EXP($C$3-($C$4^2)/2+NORMSINV(AleatLivre!I385)*$C$4))</f>
        <v>704.92006341496858</v>
      </c>
      <c r="K388" s="2">
        <f>(J388*EXP($C$3-($C$4^2)/2+NORMSINV(AleatLivre!J385)*$C$4))</f>
        <v>775.6633597559462</v>
      </c>
      <c r="L388" s="2">
        <f>(K388*EXP($C$3-($C$4^2)/2+NORMSINV(AleatLivre!K385)*$C$4))</f>
        <v>805.50750966773285</v>
      </c>
      <c r="M388" s="2">
        <f>(L388*EXP($C$3-($C$4^2)/2+NORMSINV(AleatLivre!L385)*$C$4))</f>
        <v>849.61183307333727</v>
      </c>
      <c r="N388" s="2">
        <f>(M388*EXP($C$3-($C$4^2)/2+NORMSINV(AleatLivre!M385)*$C$4))</f>
        <v>895.64543284462331</v>
      </c>
      <c r="O388" s="2">
        <f>(N388*EXP($C$3-($C$4^2)/2+NORMSINV(AleatLivre!N385)*$C$4))</f>
        <v>910.29331454006308</v>
      </c>
      <c r="P388" s="2">
        <f>(O388*EXP($C$3-($C$4^2)/2+NORMSINV(AleatLivre!O385)*$C$4))</f>
        <v>935.15329969721631</v>
      </c>
      <c r="Q388" s="2">
        <f>(P388*EXP($C$3-($C$4^2)/2+NORMSINV(AleatLivre!P385)*$C$4))</f>
        <v>965.06114002167692</v>
      </c>
      <c r="R388" s="2">
        <f>(Q388*EXP($C$3-($C$4^2)/2+NORMSINV(AleatLivre!Q385)*$C$4))</f>
        <v>1023.5736744989439</v>
      </c>
      <c r="S388" s="2">
        <f>(R388*EXP($C$3-($C$4^2)/2+NORMSINV(AleatLivre!R385)*$C$4))</f>
        <v>1068.9186805805127</v>
      </c>
      <c r="T388" s="2">
        <f>(S388*EXP($C$3-($C$4^2)/2+NORMSINV(AleatLivre!S385)*$C$4))</f>
        <v>1133.5734845856282</v>
      </c>
      <c r="U388" s="2">
        <f>(T388*EXP($C$3-($C$4^2)/2+NORMSINV(AleatLivre!T385)*$C$4))</f>
        <v>1174.1162265810583</v>
      </c>
      <c r="V388" s="2">
        <f>(U388*EXP($C$3-($C$4^2)/2+NORMSINV(AleatLivre!U385)*$C$4))</f>
        <v>1228.0913069749358</v>
      </c>
    </row>
    <row r="389" spans="1:22" x14ac:dyDescent="0.25">
      <c r="A389">
        <v>384</v>
      </c>
      <c r="B389" s="2">
        <f>Plan1!$B$9</f>
        <v>500</v>
      </c>
      <c r="C389" s="2">
        <f>(B389*EXP($C$3-($C$4^2)/2+NORMSINV(AleatLivre!B386)*$C$4))</f>
        <v>534.91385120180371</v>
      </c>
      <c r="D389" s="2">
        <f>(C389*EXP($C$3-($C$4^2)/2+NORMSINV(AleatLivre!C386)*$C$4))</f>
        <v>551.95322920261776</v>
      </c>
      <c r="E389" s="2">
        <f>(D389*EXP($C$3-($C$4^2)/2+NORMSINV(AleatLivre!D386)*$C$4))</f>
        <v>581.96575626658023</v>
      </c>
      <c r="F389" s="2">
        <f>(E389*EXP($C$3-($C$4^2)/2+NORMSINV(AleatLivre!E386)*$C$4))</f>
        <v>604.25781575153633</v>
      </c>
      <c r="G389" s="2">
        <f>(F389*EXP($C$3-($C$4^2)/2+NORMSINV(AleatLivre!F386)*$C$4))</f>
        <v>626.38244675833698</v>
      </c>
      <c r="H389" s="2">
        <f>(G389*EXP($C$3-($C$4^2)/2+NORMSINV(AleatLivre!G386)*$C$4))</f>
        <v>671.43653847371024</v>
      </c>
      <c r="I389" s="2">
        <f>(H389*EXP($C$3-($C$4^2)/2+NORMSINV(AleatLivre!H386)*$C$4))</f>
        <v>709.82597093088714</v>
      </c>
      <c r="J389" s="2">
        <f>(I389*EXP($C$3-($C$4^2)/2+NORMSINV(AleatLivre!I386)*$C$4))</f>
        <v>741.00000261403568</v>
      </c>
      <c r="K389" s="2">
        <f>(J389*EXP($C$3-($C$4^2)/2+NORMSINV(AleatLivre!J386)*$C$4))</f>
        <v>768.54847804166661</v>
      </c>
      <c r="L389" s="2">
        <f>(K389*EXP($C$3-($C$4^2)/2+NORMSINV(AleatLivre!K386)*$C$4))</f>
        <v>810.57388497723719</v>
      </c>
      <c r="M389" s="2">
        <f>(L389*EXP($C$3-($C$4^2)/2+NORMSINV(AleatLivre!L386)*$C$4))</f>
        <v>836.37150086902261</v>
      </c>
      <c r="N389" s="2">
        <f>(M389*EXP($C$3-($C$4^2)/2+NORMSINV(AleatLivre!M386)*$C$4))</f>
        <v>860.92616760481792</v>
      </c>
      <c r="O389" s="2">
        <f>(N389*EXP($C$3-($C$4^2)/2+NORMSINV(AleatLivre!N386)*$C$4))</f>
        <v>898.35156058058658</v>
      </c>
      <c r="P389" s="2">
        <f>(O389*EXP($C$3-($C$4^2)/2+NORMSINV(AleatLivre!O386)*$C$4))</f>
        <v>967.19329410474336</v>
      </c>
      <c r="Q389" s="2">
        <f>(P389*EXP($C$3-($C$4^2)/2+NORMSINV(AleatLivre!P386)*$C$4))</f>
        <v>1000.4924514346615</v>
      </c>
      <c r="R389" s="2">
        <f>(Q389*EXP($C$3-($C$4^2)/2+NORMSINV(AleatLivre!Q386)*$C$4))</f>
        <v>1050.4714718953196</v>
      </c>
      <c r="S389" s="2">
        <f>(R389*EXP($C$3-($C$4^2)/2+NORMSINV(AleatLivre!R386)*$C$4))</f>
        <v>1161.2460406026439</v>
      </c>
      <c r="T389" s="2">
        <f>(S389*EXP($C$3-($C$4^2)/2+NORMSINV(AleatLivre!S386)*$C$4))</f>
        <v>1223.8450684954328</v>
      </c>
      <c r="U389" s="2">
        <f>(T389*EXP($C$3-($C$4^2)/2+NORMSINV(AleatLivre!T386)*$C$4))</f>
        <v>1241.8212940682326</v>
      </c>
      <c r="V389" s="2">
        <f>(U389*EXP($C$3-($C$4^2)/2+NORMSINV(AleatLivre!U386)*$C$4))</f>
        <v>1312.0925658169153</v>
      </c>
    </row>
    <row r="390" spans="1:22" x14ac:dyDescent="0.25">
      <c r="A390">
        <v>385</v>
      </c>
      <c r="B390" s="2">
        <f>Plan1!$B$9</f>
        <v>500</v>
      </c>
      <c r="C390" s="2">
        <f>(B390*EXP($C$3-($C$4^2)/2+NORMSINV(AleatLivre!B387)*$C$4))</f>
        <v>508.65566148232455</v>
      </c>
      <c r="D390" s="2">
        <f>(C390*EXP($C$3-($C$4^2)/2+NORMSINV(AleatLivre!C387)*$C$4))</f>
        <v>528.86890573774497</v>
      </c>
      <c r="E390" s="2">
        <f>(D390*EXP($C$3-($C$4^2)/2+NORMSINV(AleatLivre!D387)*$C$4))</f>
        <v>541.08717064476684</v>
      </c>
      <c r="F390" s="2">
        <f>(E390*EXP($C$3-($C$4^2)/2+NORMSINV(AleatLivre!E387)*$C$4))</f>
        <v>566.42448402098478</v>
      </c>
      <c r="G390" s="2">
        <f>(F390*EXP($C$3-($C$4^2)/2+NORMSINV(AleatLivre!F387)*$C$4))</f>
        <v>604.12968076690629</v>
      </c>
      <c r="H390" s="2">
        <f>(G390*EXP($C$3-($C$4^2)/2+NORMSINV(AleatLivre!G387)*$C$4))</f>
        <v>632.4281572091752</v>
      </c>
      <c r="I390" s="2">
        <f>(H390*EXP($C$3-($C$4^2)/2+NORMSINV(AleatLivre!H387)*$C$4))</f>
        <v>667.9129452065622</v>
      </c>
      <c r="J390" s="2">
        <f>(I390*EXP($C$3-($C$4^2)/2+NORMSINV(AleatLivre!I387)*$C$4))</f>
        <v>692.87887942374823</v>
      </c>
      <c r="K390" s="2">
        <f>(J390*EXP($C$3-($C$4^2)/2+NORMSINV(AleatLivre!J387)*$C$4))</f>
        <v>694.78973656839401</v>
      </c>
      <c r="L390" s="2">
        <f>(K390*EXP($C$3-($C$4^2)/2+NORMSINV(AleatLivre!K387)*$C$4))</f>
        <v>736.98023022106929</v>
      </c>
      <c r="M390" s="2">
        <f>(L390*EXP($C$3-($C$4^2)/2+NORMSINV(AleatLivre!L387)*$C$4))</f>
        <v>787.22884708606421</v>
      </c>
      <c r="N390" s="2">
        <f>(M390*EXP($C$3-($C$4^2)/2+NORMSINV(AleatLivre!M387)*$C$4))</f>
        <v>821.60145187938235</v>
      </c>
      <c r="O390" s="2">
        <f>(N390*EXP($C$3-($C$4^2)/2+NORMSINV(AleatLivre!N387)*$C$4))</f>
        <v>893.48499210013847</v>
      </c>
      <c r="P390" s="2">
        <f>(O390*EXP($C$3-($C$4^2)/2+NORMSINV(AleatLivre!O387)*$C$4))</f>
        <v>920.36360859649619</v>
      </c>
      <c r="Q390" s="2">
        <f>(P390*EXP($C$3-($C$4^2)/2+NORMSINV(AleatLivre!P387)*$C$4))</f>
        <v>983.15120309555107</v>
      </c>
      <c r="R390" s="2">
        <f>(Q390*EXP($C$3-($C$4^2)/2+NORMSINV(AleatLivre!Q387)*$C$4))</f>
        <v>1060.3915460270916</v>
      </c>
      <c r="S390" s="2">
        <f>(R390*EXP($C$3-($C$4^2)/2+NORMSINV(AleatLivre!R387)*$C$4))</f>
        <v>1094.8094686206023</v>
      </c>
      <c r="T390" s="2">
        <f>(S390*EXP($C$3-($C$4^2)/2+NORMSINV(AleatLivre!S387)*$C$4))</f>
        <v>1126.6004997505415</v>
      </c>
      <c r="U390" s="2">
        <f>(T390*EXP($C$3-($C$4^2)/2+NORMSINV(AleatLivre!T387)*$C$4))</f>
        <v>1162.8894337750996</v>
      </c>
      <c r="V390" s="2">
        <f>(U390*EXP($C$3-($C$4^2)/2+NORMSINV(AleatLivre!U387)*$C$4))</f>
        <v>1241.3159579574879</v>
      </c>
    </row>
    <row r="391" spans="1:22" x14ac:dyDescent="0.25">
      <c r="A391">
        <v>386</v>
      </c>
      <c r="B391" s="2">
        <f>Plan1!$B$9</f>
        <v>500</v>
      </c>
      <c r="C391" s="2">
        <f>(B391*EXP($C$3-($C$4^2)/2+NORMSINV(AleatLivre!B388)*$C$4))</f>
        <v>510.79433369623405</v>
      </c>
      <c r="D391" s="2">
        <f>(C391*EXP($C$3-($C$4^2)/2+NORMSINV(AleatLivre!C388)*$C$4))</f>
        <v>531.5513555074175</v>
      </c>
      <c r="E391" s="2">
        <f>(D391*EXP($C$3-($C$4^2)/2+NORMSINV(AleatLivre!D388)*$C$4))</f>
        <v>563.37262731601061</v>
      </c>
      <c r="F391" s="2">
        <f>(E391*EXP($C$3-($C$4^2)/2+NORMSINV(AleatLivre!E388)*$C$4))</f>
        <v>583.72414152865804</v>
      </c>
      <c r="G391" s="2">
        <f>(F391*EXP($C$3-($C$4^2)/2+NORMSINV(AleatLivre!F388)*$C$4))</f>
        <v>585.2285224765526</v>
      </c>
      <c r="H391" s="2">
        <f>(G391*EXP($C$3-($C$4^2)/2+NORMSINV(AleatLivre!G388)*$C$4))</f>
        <v>615.37932490438664</v>
      </c>
      <c r="I391" s="2">
        <f>(H391*EXP($C$3-($C$4^2)/2+NORMSINV(AleatLivre!H388)*$C$4))</f>
        <v>657.02872205753101</v>
      </c>
      <c r="J391" s="2">
        <f>(I391*EXP($C$3-($C$4^2)/2+NORMSINV(AleatLivre!I388)*$C$4))</f>
        <v>678.00158755528957</v>
      </c>
      <c r="K391" s="2">
        <f>(J391*EXP($C$3-($C$4^2)/2+NORMSINV(AleatLivre!J388)*$C$4))</f>
        <v>708.67329546996382</v>
      </c>
      <c r="L391" s="2">
        <f>(K391*EXP($C$3-($C$4^2)/2+NORMSINV(AleatLivre!K388)*$C$4))</f>
        <v>745.36373017535072</v>
      </c>
      <c r="M391" s="2">
        <f>(L391*EXP($C$3-($C$4^2)/2+NORMSINV(AleatLivre!L388)*$C$4))</f>
        <v>801.71508206943133</v>
      </c>
      <c r="N391" s="2">
        <f>(M391*EXP($C$3-($C$4^2)/2+NORMSINV(AleatLivre!M388)*$C$4))</f>
        <v>862.72953610003731</v>
      </c>
      <c r="O391" s="2">
        <f>(N391*EXP($C$3-($C$4^2)/2+NORMSINV(AleatLivre!N388)*$C$4))</f>
        <v>892.29951873146968</v>
      </c>
      <c r="P391" s="2">
        <f>(O391*EXP($C$3-($C$4^2)/2+NORMSINV(AleatLivre!O388)*$C$4))</f>
        <v>931.43265373736551</v>
      </c>
      <c r="Q391" s="2">
        <f>(P391*EXP($C$3-($C$4^2)/2+NORMSINV(AleatLivre!P388)*$C$4))</f>
        <v>957.22272316758074</v>
      </c>
      <c r="R391" s="2">
        <f>(Q391*EXP($C$3-($C$4^2)/2+NORMSINV(AleatLivre!Q388)*$C$4))</f>
        <v>997.6611995377184</v>
      </c>
      <c r="S391" s="2">
        <f>(R391*EXP($C$3-($C$4^2)/2+NORMSINV(AleatLivre!R388)*$C$4))</f>
        <v>1014.8964367046099</v>
      </c>
      <c r="T391" s="2">
        <f>(S391*EXP($C$3-($C$4^2)/2+NORMSINV(AleatLivre!S388)*$C$4))</f>
        <v>1049.840023399317</v>
      </c>
      <c r="U391" s="2">
        <f>(T391*EXP($C$3-($C$4^2)/2+NORMSINV(AleatLivre!T388)*$C$4))</f>
        <v>1129.1050393903051</v>
      </c>
      <c r="V391" s="2">
        <f>(U391*EXP($C$3-($C$4^2)/2+NORMSINV(AleatLivre!U388)*$C$4))</f>
        <v>1156.2183704295546</v>
      </c>
    </row>
    <row r="392" spans="1:22" x14ac:dyDescent="0.25">
      <c r="A392">
        <v>387</v>
      </c>
      <c r="B392" s="2">
        <f>Plan1!$B$9</f>
        <v>500</v>
      </c>
      <c r="C392" s="2">
        <f>(B392*EXP($C$3-($C$4^2)/2+NORMSINV(AleatLivre!B389)*$C$4))</f>
        <v>535.50311261856882</v>
      </c>
      <c r="D392" s="2">
        <f>(C392*EXP($C$3-($C$4^2)/2+NORMSINV(AleatLivre!C389)*$C$4))</f>
        <v>563.44092250244114</v>
      </c>
      <c r="E392" s="2">
        <f>(D392*EXP($C$3-($C$4^2)/2+NORMSINV(AleatLivre!D389)*$C$4))</f>
        <v>580.59598828491312</v>
      </c>
      <c r="F392" s="2">
        <f>(E392*EXP($C$3-($C$4^2)/2+NORMSINV(AleatLivre!E389)*$C$4))</f>
        <v>617.62089483007867</v>
      </c>
      <c r="G392" s="2">
        <f>(F392*EXP($C$3-($C$4^2)/2+NORMSINV(AleatLivre!F389)*$C$4))</f>
        <v>665.39631729626137</v>
      </c>
      <c r="H392" s="2">
        <f>(G392*EXP($C$3-($C$4^2)/2+NORMSINV(AleatLivre!G389)*$C$4))</f>
        <v>699.53038299333514</v>
      </c>
      <c r="I392" s="2">
        <f>(H392*EXP($C$3-($C$4^2)/2+NORMSINV(AleatLivre!H389)*$C$4))</f>
        <v>753.89256494827157</v>
      </c>
      <c r="J392" s="2">
        <f>(I392*EXP($C$3-($C$4^2)/2+NORMSINV(AleatLivre!I389)*$C$4))</f>
        <v>816.63415863666683</v>
      </c>
      <c r="K392" s="2">
        <f>(J392*EXP($C$3-($C$4^2)/2+NORMSINV(AleatLivre!J389)*$C$4))</f>
        <v>863.69602253349376</v>
      </c>
      <c r="L392" s="2">
        <f>(K392*EXP($C$3-($C$4^2)/2+NORMSINV(AleatLivre!K389)*$C$4))</f>
        <v>891.72667099748151</v>
      </c>
      <c r="M392" s="2">
        <f>(L392*EXP($C$3-($C$4^2)/2+NORMSINV(AleatLivre!L389)*$C$4))</f>
        <v>921.58975503484123</v>
      </c>
      <c r="N392" s="2">
        <f>(M392*EXP($C$3-($C$4^2)/2+NORMSINV(AleatLivre!M389)*$C$4))</f>
        <v>954.10257568959435</v>
      </c>
      <c r="O392" s="2">
        <f>(N392*EXP($C$3-($C$4^2)/2+NORMSINV(AleatLivre!N389)*$C$4))</f>
        <v>1020.6714242294594</v>
      </c>
      <c r="P392" s="2">
        <f>(O392*EXP($C$3-($C$4^2)/2+NORMSINV(AleatLivre!O389)*$C$4))</f>
        <v>1085.6481538792193</v>
      </c>
      <c r="Q392" s="2">
        <f>(P392*EXP($C$3-($C$4^2)/2+NORMSINV(AleatLivre!P389)*$C$4))</f>
        <v>1120.5166832323448</v>
      </c>
      <c r="R392" s="2">
        <f>(Q392*EXP($C$3-($C$4^2)/2+NORMSINV(AleatLivre!Q389)*$C$4))</f>
        <v>1161.2656230506409</v>
      </c>
      <c r="S392" s="2">
        <f>(R392*EXP($C$3-($C$4^2)/2+NORMSINV(AleatLivre!R389)*$C$4))</f>
        <v>1211.7914423945501</v>
      </c>
      <c r="T392" s="2">
        <f>(S392*EXP($C$3-($C$4^2)/2+NORMSINV(AleatLivre!S389)*$C$4))</f>
        <v>1233.5036079262502</v>
      </c>
      <c r="U392" s="2">
        <f>(T392*EXP($C$3-($C$4^2)/2+NORMSINV(AleatLivre!T389)*$C$4))</f>
        <v>1276.1894911666238</v>
      </c>
      <c r="V392" s="2">
        <f>(U392*EXP($C$3-($C$4^2)/2+NORMSINV(AleatLivre!U389)*$C$4))</f>
        <v>1326.69779689764</v>
      </c>
    </row>
    <row r="393" spans="1:22" x14ac:dyDescent="0.25">
      <c r="A393">
        <v>388</v>
      </c>
      <c r="B393" s="2">
        <f>Plan1!$B$9</f>
        <v>500</v>
      </c>
      <c r="C393" s="2">
        <f>(B393*EXP($C$3-($C$4^2)/2+NORMSINV(AleatLivre!B390)*$C$4))</f>
        <v>520.80827893681476</v>
      </c>
      <c r="D393" s="2">
        <f>(C393*EXP($C$3-($C$4^2)/2+NORMSINV(AleatLivre!C390)*$C$4))</f>
        <v>542.37315005951177</v>
      </c>
      <c r="E393" s="2">
        <f>(D393*EXP($C$3-($C$4^2)/2+NORMSINV(AleatLivre!D390)*$C$4))</f>
        <v>549.8994890021595</v>
      </c>
      <c r="F393" s="2">
        <f>(E393*EXP($C$3-($C$4^2)/2+NORMSINV(AleatLivre!E390)*$C$4))</f>
        <v>581.98584045636971</v>
      </c>
      <c r="G393" s="2">
        <f>(F393*EXP($C$3-($C$4^2)/2+NORMSINV(AleatLivre!F390)*$C$4))</f>
        <v>615.30437961762857</v>
      </c>
      <c r="H393" s="2">
        <f>(G393*EXP($C$3-($C$4^2)/2+NORMSINV(AleatLivre!G390)*$C$4))</f>
        <v>632.40582866141801</v>
      </c>
      <c r="I393" s="2">
        <f>(H393*EXP($C$3-($C$4^2)/2+NORMSINV(AleatLivre!H390)*$C$4))</f>
        <v>669.14732233621453</v>
      </c>
      <c r="J393" s="2">
        <f>(I393*EXP($C$3-($C$4^2)/2+NORMSINV(AleatLivre!I390)*$C$4))</f>
        <v>702.43022458140194</v>
      </c>
      <c r="K393" s="2">
        <f>(J393*EXP($C$3-($C$4^2)/2+NORMSINV(AleatLivre!J390)*$C$4))</f>
        <v>720.63237386044113</v>
      </c>
      <c r="L393" s="2">
        <f>(K393*EXP($C$3-($C$4^2)/2+NORMSINV(AleatLivre!K390)*$C$4))</f>
        <v>769.9084526576936</v>
      </c>
      <c r="M393" s="2">
        <f>(L393*EXP($C$3-($C$4^2)/2+NORMSINV(AleatLivre!L390)*$C$4))</f>
        <v>801.40179967330346</v>
      </c>
      <c r="N393" s="2">
        <f>(M393*EXP($C$3-($C$4^2)/2+NORMSINV(AleatLivre!M390)*$C$4))</f>
        <v>844.86432314252897</v>
      </c>
      <c r="O393" s="2">
        <f>(N393*EXP($C$3-($C$4^2)/2+NORMSINV(AleatLivre!N390)*$C$4))</f>
        <v>882.0756745998159</v>
      </c>
      <c r="P393" s="2">
        <f>(O393*EXP($C$3-($C$4^2)/2+NORMSINV(AleatLivre!O390)*$C$4))</f>
        <v>940.13136734885143</v>
      </c>
      <c r="Q393" s="2">
        <f>(P393*EXP($C$3-($C$4^2)/2+NORMSINV(AleatLivre!P390)*$C$4))</f>
        <v>1006.4235261791964</v>
      </c>
      <c r="R393" s="2">
        <f>(Q393*EXP($C$3-($C$4^2)/2+NORMSINV(AleatLivre!Q390)*$C$4))</f>
        <v>1107.1792182851657</v>
      </c>
      <c r="S393" s="2">
        <f>(R393*EXP($C$3-($C$4^2)/2+NORMSINV(AleatLivre!R390)*$C$4))</f>
        <v>1137.7710765691838</v>
      </c>
      <c r="T393" s="2">
        <f>(S393*EXP($C$3-($C$4^2)/2+NORMSINV(AleatLivre!S390)*$C$4))</f>
        <v>1204.3148687352834</v>
      </c>
      <c r="U393" s="2">
        <f>(T393*EXP($C$3-($C$4^2)/2+NORMSINV(AleatLivre!T390)*$C$4))</f>
        <v>1268.5189534687961</v>
      </c>
      <c r="V393" s="2">
        <f>(U393*EXP($C$3-($C$4^2)/2+NORMSINV(AleatLivre!U390)*$C$4))</f>
        <v>1333.4981196027311</v>
      </c>
    </row>
    <row r="394" spans="1:22" x14ac:dyDescent="0.25">
      <c r="A394">
        <v>389</v>
      </c>
      <c r="B394" s="2">
        <f>Plan1!$B$9</f>
        <v>500</v>
      </c>
      <c r="C394" s="2">
        <f>(B394*EXP($C$3-($C$4^2)/2+NORMSINV(AleatLivre!B391)*$C$4))</f>
        <v>534.15151780587541</v>
      </c>
      <c r="D394" s="2">
        <f>(C394*EXP($C$3-($C$4^2)/2+NORMSINV(AleatLivre!C391)*$C$4))</f>
        <v>565.941220526287</v>
      </c>
      <c r="E394" s="2">
        <f>(D394*EXP($C$3-($C$4^2)/2+NORMSINV(AleatLivre!D391)*$C$4))</f>
        <v>577.68041308066404</v>
      </c>
      <c r="F394" s="2">
        <f>(E394*EXP($C$3-($C$4^2)/2+NORMSINV(AleatLivre!E391)*$C$4))</f>
        <v>613.71094589258314</v>
      </c>
      <c r="G394" s="2">
        <f>(F394*EXP($C$3-($C$4^2)/2+NORMSINV(AleatLivre!F391)*$C$4))</f>
        <v>664.32579526605366</v>
      </c>
      <c r="H394" s="2">
        <f>(G394*EXP($C$3-($C$4^2)/2+NORMSINV(AleatLivre!G391)*$C$4))</f>
        <v>704.35669420333443</v>
      </c>
      <c r="I394" s="2">
        <f>(H394*EXP($C$3-($C$4^2)/2+NORMSINV(AleatLivre!H391)*$C$4))</f>
        <v>743.22543771439587</v>
      </c>
      <c r="J394" s="2">
        <f>(I394*EXP($C$3-($C$4^2)/2+NORMSINV(AleatLivre!I391)*$C$4))</f>
        <v>783.96721299711032</v>
      </c>
      <c r="K394" s="2">
        <f>(J394*EXP($C$3-($C$4^2)/2+NORMSINV(AleatLivre!J391)*$C$4))</f>
        <v>838.88929820655335</v>
      </c>
      <c r="L394" s="2">
        <f>(K394*EXP($C$3-($C$4^2)/2+NORMSINV(AleatLivre!K391)*$C$4))</f>
        <v>891.71530214379072</v>
      </c>
      <c r="M394" s="2">
        <f>(L394*EXP($C$3-($C$4^2)/2+NORMSINV(AleatLivre!L391)*$C$4))</f>
        <v>956.46261002095821</v>
      </c>
      <c r="N394" s="2">
        <f>(M394*EXP($C$3-($C$4^2)/2+NORMSINV(AleatLivre!M391)*$C$4))</f>
        <v>1013.9071922720175</v>
      </c>
      <c r="O394" s="2">
        <f>(N394*EXP($C$3-($C$4^2)/2+NORMSINV(AleatLivre!N391)*$C$4))</f>
        <v>1039.2637704386575</v>
      </c>
      <c r="P394" s="2">
        <f>(O394*EXP($C$3-($C$4^2)/2+NORMSINV(AleatLivre!O391)*$C$4))</f>
        <v>1097.8884530564565</v>
      </c>
      <c r="Q394" s="2">
        <f>(P394*EXP($C$3-($C$4^2)/2+NORMSINV(AleatLivre!P391)*$C$4))</f>
        <v>1119.3521293679312</v>
      </c>
      <c r="R394" s="2">
        <f>(Q394*EXP($C$3-($C$4^2)/2+NORMSINV(AleatLivre!Q391)*$C$4))</f>
        <v>1212.3103675775562</v>
      </c>
      <c r="S394" s="2">
        <f>(R394*EXP($C$3-($C$4^2)/2+NORMSINV(AleatLivre!R391)*$C$4))</f>
        <v>1270.449761186358</v>
      </c>
      <c r="T394" s="2">
        <f>(S394*EXP($C$3-($C$4^2)/2+NORMSINV(AleatLivre!S391)*$C$4))</f>
        <v>1319.9779231692855</v>
      </c>
      <c r="U394" s="2">
        <f>(T394*EXP($C$3-($C$4^2)/2+NORMSINV(AleatLivre!T391)*$C$4))</f>
        <v>1436.8857881759629</v>
      </c>
      <c r="V394" s="2">
        <f>(U394*EXP($C$3-($C$4^2)/2+NORMSINV(AleatLivre!U391)*$C$4))</f>
        <v>1523.1070853904355</v>
      </c>
    </row>
    <row r="395" spans="1:22" x14ac:dyDescent="0.25">
      <c r="A395">
        <v>390</v>
      </c>
      <c r="B395" s="2">
        <f>Plan1!$B$9</f>
        <v>500</v>
      </c>
      <c r="C395" s="2">
        <f>(B395*EXP($C$3-($C$4^2)/2+NORMSINV(AleatLivre!B392)*$C$4))</f>
        <v>531.79652429929467</v>
      </c>
      <c r="D395" s="2">
        <f>(C395*EXP($C$3-($C$4^2)/2+NORMSINV(AleatLivre!C392)*$C$4))</f>
        <v>573.18181705124641</v>
      </c>
      <c r="E395" s="2">
        <f>(D395*EXP($C$3-($C$4^2)/2+NORMSINV(AleatLivre!D392)*$C$4))</f>
        <v>584.58513211109948</v>
      </c>
      <c r="F395" s="2">
        <f>(E395*EXP($C$3-($C$4^2)/2+NORMSINV(AleatLivre!E392)*$C$4))</f>
        <v>594.29405632658165</v>
      </c>
      <c r="G395" s="2">
        <f>(F395*EXP($C$3-($C$4^2)/2+NORMSINV(AleatLivre!F392)*$C$4))</f>
        <v>631.73792631427932</v>
      </c>
      <c r="H395" s="2">
        <f>(G395*EXP($C$3-($C$4^2)/2+NORMSINV(AleatLivre!G392)*$C$4))</f>
        <v>657.58633195656466</v>
      </c>
      <c r="I395" s="2">
        <f>(H395*EXP($C$3-($C$4^2)/2+NORMSINV(AleatLivre!H392)*$C$4))</f>
        <v>677.45256617239841</v>
      </c>
      <c r="J395" s="2">
        <f>(I395*EXP($C$3-($C$4^2)/2+NORMSINV(AleatLivre!I392)*$C$4))</f>
        <v>717.27713440140735</v>
      </c>
      <c r="K395" s="2">
        <f>(J395*EXP($C$3-($C$4^2)/2+NORMSINV(AleatLivre!J392)*$C$4))</f>
        <v>764.47947783009272</v>
      </c>
      <c r="L395" s="2">
        <f>(K395*EXP($C$3-($C$4^2)/2+NORMSINV(AleatLivre!K392)*$C$4))</f>
        <v>800.88376557204401</v>
      </c>
      <c r="M395" s="2">
        <f>(L395*EXP($C$3-($C$4^2)/2+NORMSINV(AleatLivre!L392)*$C$4))</f>
        <v>842.71626882826058</v>
      </c>
      <c r="N395" s="2">
        <f>(M395*EXP($C$3-($C$4^2)/2+NORMSINV(AleatLivre!M392)*$C$4))</f>
        <v>884.79866407049121</v>
      </c>
      <c r="O395" s="2">
        <f>(N395*EXP($C$3-($C$4^2)/2+NORMSINV(AleatLivre!N392)*$C$4))</f>
        <v>939.2320361214629</v>
      </c>
      <c r="P395" s="2">
        <f>(O395*EXP($C$3-($C$4^2)/2+NORMSINV(AleatLivre!O392)*$C$4))</f>
        <v>1016.8183047165214</v>
      </c>
      <c r="Q395" s="2">
        <f>(P395*EXP($C$3-($C$4^2)/2+NORMSINV(AleatLivre!P392)*$C$4))</f>
        <v>1072.2556493638654</v>
      </c>
      <c r="R395" s="2">
        <f>(Q395*EXP($C$3-($C$4^2)/2+NORMSINV(AleatLivre!Q392)*$C$4))</f>
        <v>1124.949473451697</v>
      </c>
      <c r="S395" s="2">
        <f>(R395*EXP($C$3-($C$4^2)/2+NORMSINV(AleatLivre!R392)*$C$4))</f>
        <v>1164.4160482165012</v>
      </c>
      <c r="T395" s="2">
        <f>(S395*EXP($C$3-($C$4^2)/2+NORMSINV(AleatLivre!S392)*$C$4))</f>
        <v>1187.2766613542105</v>
      </c>
      <c r="U395" s="2">
        <f>(T395*EXP($C$3-($C$4^2)/2+NORMSINV(AleatLivre!T392)*$C$4))</f>
        <v>1257.664715193685</v>
      </c>
      <c r="V395" s="2">
        <f>(U395*EXP($C$3-($C$4^2)/2+NORMSINV(AleatLivre!U392)*$C$4))</f>
        <v>1294.3925954338126</v>
      </c>
    </row>
    <row r="396" spans="1:22" x14ac:dyDescent="0.25">
      <c r="A396">
        <v>391</v>
      </c>
      <c r="B396" s="2">
        <f>Plan1!$B$9</f>
        <v>500</v>
      </c>
      <c r="C396" s="2">
        <f>(B396*EXP($C$3-($C$4^2)/2+NORMSINV(AleatLivre!B393)*$C$4))</f>
        <v>526.62315208184452</v>
      </c>
      <c r="D396" s="2">
        <f>(C396*EXP($C$3-($C$4^2)/2+NORMSINV(AleatLivre!C393)*$C$4))</f>
        <v>564.55837945006897</v>
      </c>
      <c r="E396" s="2">
        <f>(D396*EXP($C$3-($C$4^2)/2+NORMSINV(AleatLivre!D393)*$C$4))</f>
        <v>613.26586551979631</v>
      </c>
      <c r="F396" s="2">
        <f>(E396*EXP($C$3-($C$4^2)/2+NORMSINV(AleatLivre!E393)*$C$4))</f>
        <v>659.61725177851895</v>
      </c>
      <c r="G396" s="2">
        <f>(F396*EXP($C$3-($C$4^2)/2+NORMSINV(AleatLivre!F393)*$C$4))</f>
        <v>701.32018710292857</v>
      </c>
      <c r="H396" s="2">
        <f>(G396*EXP($C$3-($C$4^2)/2+NORMSINV(AleatLivre!G393)*$C$4))</f>
        <v>719.69457279874439</v>
      </c>
      <c r="I396" s="2">
        <f>(H396*EXP($C$3-($C$4^2)/2+NORMSINV(AleatLivre!H393)*$C$4))</f>
        <v>717.58839331951992</v>
      </c>
      <c r="J396" s="2">
        <f>(I396*EXP($C$3-($C$4^2)/2+NORMSINV(AleatLivre!I393)*$C$4))</f>
        <v>762.69080307597233</v>
      </c>
      <c r="K396" s="2">
        <f>(J396*EXP($C$3-($C$4^2)/2+NORMSINV(AleatLivre!J393)*$C$4))</f>
        <v>814.87632698131608</v>
      </c>
      <c r="L396" s="2">
        <f>(K396*EXP($C$3-($C$4^2)/2+NORMSINV(AleatLivre!K393)*$C$4))</f>
        <v>875.56222334284018</v>
      </c>
      <c r="M396" s="2">
        <f>(L396*EXP($C$3-($C$4^2)/2+NORMSINV(AleatLivre!L393)*$C$4))</f>
        <v>932.24326881510706</v>
      </c>
      <c r="N396" s="2">
        <f>(M396*EXP($C$3-($C$4^2)/2+NORMSINV(AleatLivre!M393)*$C$4))</f>
        <v>983.63525229670267</v>
      </c>
      <c r="O396" s="2">
        <f>(N396*EXP($C$3-($C$4^2)/2+NORMSINV(AleatLivre!N393)*$C$4))</f>
        <v>1006.7399545881958</v>
      </c>
      <c r="P396" s="2">
        <f>(O396*EXP($C$3-($C$4^2)/2+NORMSINV(AleatLivre!O393)*$C$4))</f>
        <v>1069.123226012138</v>
      </c>
      <c r="Q396" s="2">
        <f>(P396*EXP($C$3-($C$4^2)/2+NORMSINV(AleatLivre!P393)*$C$4))</f>
        <v>1116.4055850706225</v>
      </c>
      <c r="R396" s="2">
        <f>(Q396*EXP($C$3-($C$4^2)/2+NORMSINV(AleatLivre!Q393)*$C$4))</f>
        <v>1173.0958996863583</v>
      </c>
      <c r="S396" s="2">
        <f>(R396*EXP($C$3-($C$4^2)/2+NORMSINV(AleatLivre!R393)*$C$4))</f>
        <v>1218.5760023787882</v>
      </c>
      <c r="T396" s="2">
        <f>(S396*EXP($C$3-($C$4^2)/2+NORMSINV(AleatLivre!S393)*$C$4))</f>
        <v>1295.8829552952927</v>
      </c>
      <c r="U396" s="2">
        <f>(T396*EXP($C$3-($C$4^2)/2+NORMSINV(AleatLivre!T393)*$C$4))</f>
        <v>1367.2701252474324</v>
      </c>
      <c r="V396" s="2">
        <f>(U396*EXP($C$3-($C$4^2)/2+NORMSINV(AleatLivre!U393)*$C$4))</f>
        <v>1496.2618898901958</v>
      </c>
    </row>
    <row r="397" spans="1:22" x14ac:dyDescent="0.25">
      <c r="A397">
        <v>392</v>
      </c>
      <c r="B397" s="2">
        <f>Plan1!$B$9</f>
        <v>500</v>
      </c>
      <c r="C397" s="2">
        <f>(B397*EXP($C$3-($C$4^2)/2+NORMSINV(AleatLivre!B394)*$C$4))</f>
        <v>521.58341295659591</v>
      </c>
      <c r="D397" s="2">
        <f>(C397*EXP($C$3-($C$4^2)/2+NORMSINV(AleatLivre!C394)*$C$4))</f>
        <v>562.05764341057738</v>
      </c>
      <c r="E397" s="2">
        <f>(D397*EXP($C$3-($C$4^2)/2+NORMSINV(AleatLivre!D394)*$C$4))</f>
        <v>583.64810339249811</v>
      </c>
      <c r="F397" s="2">
        <f>(E397*EXP($C$3-($C$4^2)/2+NORMSINV(AleatLivre!E394)*$C$4))</f>
        <v>600.54451619445354</v>
      </c>
      <c r="G397" s="2">
        <f>(F397*EXP($C$3-($C$4^2)/2+NORMSINV(AleatLivre!F394)*$C$4))</f>
        <v>600.53753861039058</v>
      </c>
      <c r="H397" s="2">
        <f>(G397*EXP($C$3-($C$4^2)/2+NORMSINV(AleatLivre!G394)*$C$4))</f>
        <v>633.76884253304115</v>
      </c>
      <c r="I397" s="2">
        <f>(H397*EXP($C$3-($C$4^2)/2+NORMSINV(AleatLivre!H394)*$C$4))</f>
        <v>658.98541281172481</v>
      </c>
      <c r="J397" s="2">
        <f>(I397*EXP($C$3-($C$4^2)/2+NORMSINV(AleatLivre!I394)*$C$4))</f>
        <v>699.10727003899683</v>
      </c>
      <c r="K397" s="2">
        <f>(J397*EXP($C$3-($C$4^2)/2+NORMSINV(AleatLivre!J394)*$C$4))</f>
        <v>739.37615512086393</v>
      </c>
      <c r="L397" s="2">
        <f>(K397*EXP($C$3-($C$4^2)/2+NORMSINV(AleatLivre!K394)*$C$4))</f>
        <v>781.08420969656765</v>
      </c>
      <c r="M397" s="2">
        <f>(L397*EXP($C$3-($C$4^2)/2+NORMSINV(AleatLivre!L394)*$C$4))</f>
        <v>805.69677331382047</v>
      </c>
      <c r="N397" s="2">
        <f>(M397*EXP($C$3-($C$4^2)/2+NORMSINV(AleatLivre!M394)*$C$4))</f>
        <v>867.93983223238956</v>
      </c>
      <c r="O397" s="2">
        <f>(N397*EXP($C$3-($C$4^2)/2+NORMSINV(AleatLivre!N394)*$C$4))</f>
        <v>913.35992235582296</v>
      </c>
      <c r="P397" s="2">
        <f>(O397*EXP($C$3-($C$4^2)/2+NORMSINV(AleatLivre!O394)*$C$4))</f>
        <v>933.24693453910322</v>
      </c>
      <c r="Q397" s="2">
        <f>(P397*EXP($C$3-($C$4^2)/2+NORMSINV(AleatLivre!P394)*$C$4))</f>
        <v>992.18012879795117</v>
      </c>
      <c r="R397" s="2">
        <f>(Q397*EXP($C$3-($C$4^2)/2+NORMSINV(AleatLivre!Q394)*$C$4))</f>
        <v>1019.0784397873064</v>
      </c>
      <c r="S397" s="2">
        <f>(R397*EXP($C$3-($C$4^2)/2+NORMSINV(AleatLivre!R394)*$C$4))</f>
        <v>1097.1446600351142</v>
      </c>
      <c r="T397" s="2">
        <f>(S397*EXP($C$3-($C$4^2)/2+NORMSINV(AleatLivre!S394)*$C$4))</f>
        <v>1166.7000831861292</v>
      </c>
      <c r="U397" s="2">
        <f>(T397*EXP($C$3-($C$4^2)/2+NORMSINV(AleatLivre!T394)*$C$4))</f>
        <v>1234.5291955300313</v>
      </c>
      <c r="V397" s="2">
        <f>(U397*EXP($C$3-($C$4^2)/2+NORMSINV(AleatLivre!U394)*$C$4))</f>
        <v>1267.6857588492539</v>
      </c>
    </row>
    <row r="398" spans="1:22" x14ac:dyDescent="0.25">
      <c r="A398">
        <v>393</v>
      </c>
      <c r="B398" s="2">
        <f>Plan1!$B$9</f>
        <v>500</v>
      </c>
      <c r="C398" s="2">
        <f>(B398*EXP($C$3-($C$4^2)/2+NORMSINV(AleatLivre!B395)*$C$4))</f>
        <v>514.81119476249239</v>
      </c>
      <c r="D398" s="2">
        <f>(C398*EXP($C$3-($C$4^2)/2+NORMSINV(AleatLivre!C395)*$C$4))</f>
        <v>539.53529908504208</v>
      </c>
      <c r="E398" s="2">
        <f>(D398*EXP($C$3-($C$4^2)/2+NORMSINV(AleatLivre!D395)*$C$4))</f>
        <v>567.00464927301971</v>
      </c>
      <c r="F398" s="2">
        <f>(E398*EXP($C$3-($C$4^2)/2+NORMSINV(AleatLivre!E395)*$C$4))</f>
        <v>589.64443981773502</v>
      </c>
      <c r="G398" s="2">
        <f>(F398*EXP($C$3-($C$4^2)/2+NORMSINV(AleatLivre!F395)*$C$4))</f>
        <v>615.95184636946021</v>
      </c>
      <c r="H398" s="2">
        <f>(G398*EXP($C$3-($C$4^2)/2+NORMSINV(AleatLivre!G395)*$C$4))</f>
        <v>643.02780877874613</v>
      </c>
      <c r="I398" s="2">
        <f>(H398*EXP($C$3-($C$4^2)/2+NORMSINV(AleatLivre!H395)*$C$4))</f>
        <v>696.32204354148632</v>
      </c>
      <c r="J398" s="2">
        <f>(I398*EXP($C$3-($C$4^2)/2+NORMSINV(AleatLivre!I395)*$C$4))</f>
        <v>707.84569273554393</v>
      </c>
      <c r="K398" s="2">
        <f>(J398*EXP($C$3-($C$4^2)/2+NORMSINV(AleatLivre!J395)*$C$4))</f>
        <v>767.49522403442666</v>
      </c>
      <c r="L398" s="2">
        <f>(K398*EXP($C$3-($C$4^2)/2+NORMSINV(AleatLivre!K395)*$C$4))</f>
        <v>808.86940951907445</v>
      </c>
      <c r="M398" s="2">
        <f>(L398*EXP($C$3-($C$4^2)/2+NORMSINV(AleatLivre!L395)*$C$4))</f>
        <v>855.10054505265907</v>
      </c>
      <c r="N398" s="2">
        <f>(M398*EXP($C$3-($C$4^2)/2+NORMSINV(AleatLivre!M395)*$C$4))</f>
        <v>870.84337662781604</v>
      </c>
      <c r="O398" s="2">
        <f>(N398*EXP($C$3-($C$4^2)/2+NORMSINV(AleatLivre!N395)*$C$4))</f>
        <v>887.66039970638121</v>
      </c>
      <c r="P398" s="2">
        <f>(O398*EXP($C$3-($C$4^2)/2+NORMSINV(AleatLivre!O395)*$C$4))</f>
        <v>927.64097353414797</v>
      </c>
      <c r="Q398" s="2">
        <f>(P398*EXP($C$3-($C$4^2)/2+NORMSINV(AleatLivre!P395)*$C$4))</f>
        <v>955.60598488697508</v>
      </c>
      <c r="R398" s="2">
        <f>(Q398*EXP($C$3-($C$4^2)/2+NORMSINV(AleatLivre!Q395)*$C$4))</f>
        <v>998.62600141815517</v>
      </c>
      <c r="S398" s="2">
        <f>(R398*EXP($C$3-($C$4^2)/2+NORMSINV(AleatLivre!R395)*$C$4))</f>
        <v>1037.3599294722699</v>
      </c>
      <c r="T398" s="2">
        <f>(S398*EXP($C$3-($C$4^2)/2+NORMSINV(AleatLivre!S395)*$C$4))</f>
        <v>1028.8761362695459</v>
      </c>
      <c r="U398" s="2">
        <f>(T398*EXP($C$3-($C$4^2)/2+NORMSINV(AleatLivre!T395)*$C$4))</f>
        <v>1045.7026785890871</v>
      </c>
      <c r="V398" s="2">
        <f>(U398*EXP($C$3-($C$4^2)/2+NORMSINV(AleatLivre!U395)*$C$4))</f>
        <v>1083.1599282075865</v>
      </c>
    </row>
    <row r="399" spans="1:22" x14ac:dyDescent="0.25">
      <c r="A399">
        <v>394</v>
      </c>
      <c r="B399" s="2">
        <f>Plan1!$B$9</f>
        <v>500</v>
      </c>
      <c r="C399" s="2">
        <f>(B399*EXP($C$3-($C$4^2)/2+NORMSINV(AleatLivre!B396)*$C$4))</f>
        <v>520.50353328473818</v>
      </c>
      <c r="D399" s="2">
        <f>(C399*EXP($C$3-($C$4^2)/2+NORMSINV(AleatLivre!C396)*$C$4))</f>
        <v>535.41457809981819</v>
      </c>
      <c r="E399" s="2">
        <f>(D399*EXP($C$3-($C$4^2)/2+NORMSINV(AleatLivre!D396)*$C$4))</f>
        <v>586.41118117137012</v>
      </c>
      <c r="F399" s="2">
        <f>(E399*EXP($C$3-($C$4^2)/2+NORMSINV(AleatLivre!E396)*$C$4))</f>
        <v>629.14085902550346</v>
      </c>
      <c r="G399" s="2">
        <f>(F399*EXP($C$3-($C$4^2)/2+NORMSINV(AleatLivre!F396)*$C$4))</f>
        <v>661.53986991570105</v>
      </c>
      <c r="H399" s="2">
        <f>(G399*EXP($C$3-($C$4^2)/2+NORMSINV(AleatLivre!G396)*$C$4))</f>
        <v>681.98738779925066</v>
      </c>
      <c r="I399" s="2">
        <f>(H399*EXP($C$3-($C$4^2)/2+NORMSINV(AleatLivre!H396)*$C$4))</f>
        <v>706.72522120836402</v>
      </c>
      <c r="J399" s="2">
        <f>(I399*EXP($C$3-($C$4^2)/2+NORMSINV(AleatLivre!I396)*$C$4))</f>
        <v>754.71690042768614</v>
      </c>
      <c r="K399" s="2">
        <f>(J399*EXP($C$3-($C$4^2)/2+NORMSINV(AleatLivre!J396)*$C$4))</f>
        <v>805.11580369453895</v>
      </c>
      <c r="L399" s="2">
        <f>(K399*EXP($C$3-($C$4^2)/2+NORMSINV(AleatLivre!K396)*$C$4))</f>
        <v>858.98091795793903</v>
      </c>
      <c r="M399" s="2">
        <f>(L399*EXP($C$3-($C$4^2)/2+NORMSINV(AleatLivre!L396)*$C$4))</f>
        <v>916.02492302278006</v>
      </c>
      <c r="N399" s="2">
        <f>(M399*EXP($C$3-($C$4^2)/2+NORMSINV(AleatLivre!M396)*$C$4))</f>
        <v>958.8732679926411</v>
      </c>
      <c r="O399" s="2">
        <f>(N399*EXP($C$3-($C$4^2)/2+NORMSINV(AleatLivre!N396)*$C$4))</f>
        <v>1019.602055028295</v>
      </c>
      <c r="P399" s="2">
        <f>(O399*EXP($C$3-($C$4^2)/2+NORMSINV(AleatLivre!O396)*$C$4))</f>
        <v>1072.5586029608689</v>
      </c>
      <c r="Q399" s="2">
        <f>(P399*EXP($C$3-($C$4^2)/2+NORMSINV(AleatLivre!P396)*$C$4))</f>
        <v>1118.4450518112847</v>
      </c>
      <c r="R399" s="2">
        <f>(Q399*EXP($C$3-($C$4^2)/2+NORMSINV(AleatLivre!Q396)*$C$4))</f>
        <v>1181.5366842675055</v>
      </c>
      <c r="S399" s="2">
        <f>(R399*EXP($C$3-($C$4^2)/2+NORMSINV(AleatLivre!R396)*$C$4))</f>
        <v>1232.8650300758693</v>
      </c>
      <c r="T399" s="2">
        <f>(S399*EXP($C$3-($C$4^2)/2+NORMSINV(AleatLivre!S396)*$C$4))</f>
        <v>1264.3328995878612</v>
      </c>
      <c r="U399" s="2">
        <f>(T399*EXP($C$3-($C$4^2)/2+NORMSINV(AleatLivre!T396)*$C$4))</f>
        <v>1268.5610619155318</v>
      </c>
      <c r="V399" s="2">
        <f>(U399*EXP($C$3-($C$4^2)/2+NORMSINV(AleatLivre!U396)*$C$4))</f>
        <v>1346.9107781881837</v>
      </c>
    </row>
    <row r="400" spans="1:22" x14ac:dyDescent="0.25">
      <c r="A400">
        <v>395</v>
      </c>
      <c r="B400" s="2">
        <f>Plan1!$B$9</f>
        <v>500</v>
      </c>
      <c r="C400" s="2">
        <f>(B400*EXP($C$3-($C$4^2)/2+NORMSINV(AleatLivre!B397)*$C$4))</f>
        <v>510.76126094121588</v>
      </c>
      <c r="D400" s="2">
        <f>(C400*EXP($C$3-($C$4^2)/2+NORMSINV(AleatLivre!C397)*$C$4))</f>
        <v>555.52831846963545</v>
      </c>
      <c r="E400" s="2">
        <f>(D400*EXP($C$3-($C$4^2)/2+NORMSINV(AleatLivre!D397)*$C$4))</f>
        <v>598.34162103341055</v>
      </c>
      <c r="F400" s="2">
        <f>(E400*EXP($C$3-($C$4^2)/2+NORMSINV(AleatLivre!E397)*$C$4))</f>
        <v>638.91671299918187</v>
      </c>
      <c r="G400" s="2">
        <f>(F400*EXP($C$3-($C$4^2)/2+NORMSINV(AleatLivre!F397)*$C$4))</f>
        <v>670.10594346324751</v>
      </c>
      <c r="H400" s="2">
        <f>(G400*EXP($C$3-($C$4^2)/2+NORMSINV(AleatLivre!G397)*$C$4))</f>
        <v>708.17186237326496</v>
      </c>
      <c r="I400" s="2">
        <f>(H400*EXP($C$3-($C$4^2)/2+NORMSINV(AleatLivre!H397)*$C$4))</f>
        <v>730.93218317220681</v>
      </c>
      <c r="J400" s="2">
        <f>(I400*EXP($C$3-($C$4^2)/2+NORMSINV(AleatLivre!I397)*$C$4))</f>
        <v>782.4004419234094</v>
      </c>
      <c r="K400" s="2">
        <f>(J400*EXP($C$3-($C$4^2)/2+NORMSINV(AleatLivre!J397)*$C$4))</f>
        <v>811.04280852696331</v>
      </c>
      <c r="L400" s="2">
        <f>(K400*EXP($C$3-($C$4^2)/2+NORMSINV(AleatLivre!K397)*$C$4))</f>
        <v>860.12994443568687</v>
      </c>
      <c r="M400" s="2">
        <f>(L400*EXP($C$3-($C$4^2)/2+NORMSINV(AleatLivre!L397)*$C$4))</f>
        <v>905.58058967623617</v>
      </c>
      <c r="N400" s="2">
        <f>(M400*EXP($C$3-($C$4^2)/2+NORMSINV(AleatLivre!M397)*$C$4))</f>
        <v>952.49047862250723</v>
      </c>
      <c r="O400" s="2">
        <f>(N400*EXP($C$3-($C$4^2)/2+NORMSINV(AleatLivre!N397)*$C$4))</f>
        <v>992.43620912123458</v>
      </c>
      <c r="P400" s="2">
        <f>(O400*EXP($C$3-($C$4^2)/2+NORMSINV(AleatLivre!O397)*$C$4))</f>
        <v>1037.4682984900824</v>
      </c>
      <c r="Q400" s="2">
        <f>(P400*EXP($C$3-($C$4^2)/2+NORMSINV(AleatLivre!P397)*$C$4))</f>
        <v>1068.7243204906169</v>
      </c>
      <c r="R400" s="2">
        <f>(Q400*EXP($C$3-($C$4^2)/2+NORMSINV(AleatLivre!Q397)*$C$4))</f>
        <v>1148.0839718995169</v>
      </c>
      <c r="S400" s="2">
        <f>(R400*EXP($C$3-($C$4^2)/2+NORMSINV(AleatLivre!R397)*$C$4))</f>
        <v>1209.6780523301302</v>
      </c>
      <c r="T400" s="2">
        <f>(S400*EXP($C$3-($C$4^2)/2+NORMSINV(AleatLivre!S397)*$C$4))</f>
        <v>1295.5868868698547</v>
      </c>
      <c r="U400" s="2">
        <f>(T400*EXP($C$3-($C$4^2)/2+NORMSINV(AleatLivre!T397)*$C$4))</f>
        <v>1314.2771498333734</v>
      </c>
      <c r="V400" s="2">
        <f>(U400*EXP($C$3-($C$4^2)/2+NORMSINV(AleatLivre!U397)*$C$4))</f>
        <v>1401.8622067138033</v>
      </c>
    </row>
    <row r="401" spans="1:22" x14ac:dyDescent="0.25">
      <c r="A401">
        <v>396</v>
      </c>
      <c r="B401" s="2">
        <f>Plan1!$B$9</f>
        <v>500</v>
      </c>
      <c r="C401" s="2">
        <f>(B401*EXP($C$3-($C$4^2)/2+NORMSINV(AleatLivre!B398)*$C$4))</f>
        <v>520.97100043808757</v>
      </c>
      <c r="D401" s="2">
        <f>(C401*EXP($C$3-($C$4^2)/2+NORMSINV(AleatLivre!C398)*$C$4))</f>
        <v>540.60304328951349</v>
      </c>
      <c r="E401" s="2">
        <f>(D401*EXP($C$3-($C$4^2)/2+NORMSINV(AleatLivre!D398)*$C$4))</f>
        <v>544.75187000777635</v>
      </c>
      <c r="F401" s="2">
        <f>(E401*EXP($C$3-($C$4^2)/2+NORMSINV(AleatLivre!E398)*$C$4))</f>
        <v>557.88322827925163</v>
      </c>
      <c r="G401" s="2">
        <f>(F401*EXP($C$3-($C$4^2)/2+NORMSINV(AleatLivre!F398)*$C$4))</f>
        <v>580.09049239004844</v>
      </c>
      <c r="H401" s="2">
        <f>(G401*EXP($C$3-($C$4^2)/2+NORMSINV(AleatLivre!G398)*$C$4))</f>
        <v>614.49885039015021</v>
      </c>
      <c r="I401" s="2">
        <f>(H401*EXP($C$3-($C$4^2)/2+NORMSINV(AleatLivre!H398)*$C$4))</f>
        <v>648.70265907190003</v>
      </c>
      <c r="J401" s="2">
        <f>(I401*EXP($C$3-($C$4^2)/2+NORMSINV(AleatLivre!I398)*$C$4))</f>
        <v>676.81717461339645</v>
      </c>
      <c r="K401" s="2">
        <f>(J401*EXP($C$3-($C$4^2)/2+NORMSINV(AleatLivre!J398)*$C$4))</f>
        <v>714.46803168522592</v>
      </c>
      <c r="L401" s="2">
        <f>(K401*EXP($C$3-($C$4^2)/2+NORMSINV(AleatLivre!K398)*$C$4))</f>
        <v>748.60595475626667</v>
      </c>
      <c r="M401" s="2">
        <f>(L401*EXP($C$3-($C$4^2)/2+NORMSINV(AleatLivre!L398)*$C$4))</f>
        <v>782.95551306954621</v>
      </c>
      <c r="N401" s="2">
        <f>(M401*EXP($C$3-($C$4^2)/2+NORMSINV(AleatLivre!M398)*$C$4))</f>
        <v>841.61941922322285</v>
      </c>
      <c r="O401" s="2">
        <f>(N401*EXP($C$3-($C$4^2)/2+NORMSINV(AleatLivre!N398)*$C$4))</f>
        <v>887.5889145065488</v>
      </c>
      <c r="P401" s="2">
        <f>(O401*EXP($C$3-($C$4^2)/2+NORMSINV(AleatLivre!O398)*$C$4))</f>
        <v>953.73815876554261</v>
      </c>
      <c r="Q401" s="2">
        <f>(P401*EXP($C$3-($C$4^2)/2+NORMSINV(AleatLivre!P398)*$C$4))</f>
        <v>1016.1271826163505</v>
      </c>
      <c r="R401" s="2">
        <f>(Q401*EXP($C$3-($C$4^2)/2+NORMSINV(AleatLivre!Q398)*$C$4))</f>
        <v>1060.0719360808748</v>
      </c>
      <c r="S401" s="2">
        <f>(R401*EXP($C$3-($C$4^2)/2+NORMSINV(AleatLivre!R398)*$C$4))</f>
        <v>1117.5001451948867</v>
      </c>
      <c r="T401" s="2">
        <f>(S401*EXP($C$3-($C$4^2)/2+NORMSINV(AleatLivre!S398)*$C$4))</f>
        <v>1122.413756562901</v>
      </c>
      <c r="U401" s="2">
        <f>(T401*EXP($C$3-($C$4^2)/2+NORMSINV(AleatLivre!T398)*$C$4))</f>
        <v>1197.1374945756866</v>
      </c>
      <c r="V401" s="2">
        <f>(U401*EXP($C$3-($C$4^2)/2+NORMSINV(AleatLivre!U398)*$C$4))</f>
        <v>1328.7205480670909</v>
      </c>
    </row>
    <row r="402" spans="1:22" x14ac:dyDescent="0.25">
      <c r="A402">
        <v>397</v>
      </c>
      <c r="B402" s="2">
        <f>Plan1!$B$9</f>
        <v>500</v>
      </c>
      <c r="C402" s="2">
        <f>(B402*EXP($C$3-($C$4^2)/2+NORMSINV(AleatLivre!B399)*$C$4))</f>
        <v>505.92687400640182</v>
      </c>
      <c r="D402" s="2">
        <f>(C402*EXP($C$3-($C$4^2)/2+NORMSINV(AleatLivre!C399)*$C$4))</f>
        <v>524.00355968720214</v>
      </c>
      <c r="E402" s="2">
        <f>(D402*EXP($C$3-($C$4^2)/2+NORMSINV(AleatLivre!D399)*$C$4))</f>
        <v>538.66407749179723</v>
      </c>
      <c r="F402" s="2">
        <f>(E402*EXP($C$3-($C$4^2)/2+NORMSINV(AleatLivre!E399)*$C$4))</f>
        <v>574.06785942671445</v>
      </c>
      <c r="G402" s="2">
        <f>(F402*EXP($C$3-($C$4^2)/2+NORMSINV(AleatLivre!F399)*$C$4))</f>
        <v>591.32699111681495</v>
      </c>
      <c r="H402" s="2">
        <f>(G402*EXP($C$3-($C$4^2)/2+NORMSINV(AleatLivre!G399)*$C$4))</f>
        <v>607.70062319985539</v>
      </c>
      <c r="I402" s="2">
        <f>(H402*EXP($C$3-($C$4^2)/2+NORMSINV(AleatLivre!H399)*$C$4))</f>
        <v>627.83597174873933</v>
      </c>
      <c r="J402" s="2">
        <f>(I402*EXP($C$3-($C$4^2)/2+NORMSINV(AleatLivre!I399)*$C$4))</f>
        <v>651.59908494650381</v>
      </c>
      <c r="K402" s="2">
        <f>(J402*EXP($C$3-($C$4^2)/2+NORMSINV(AleatLivre!J399)*$C$4))</f>
        <v>672.51265091316736</v>
      </c>
      <c r="L402" s="2">
        <f>(K402*EXP($C$3-($C$4^2)/2+NORMSINV(AleatLivre!K399)*$C$4))</f>
        <v>739.1748573228316</v>
      </c>
      <c r="M402" s="2">
        <f>(L402*EXP($C$3-($C$4^2)/2+NORMSINV(AleatLivre!L399)*$C$4))</f>
        <v>778.99405803879813</v>
      </c>
      <c r="N402" s="2">
        <f>(M402*EXP($C$3-($C$4^2)/2+NORMSINV(AleatLivre!M399)*$C$4))</f>
        <v>835.10731387974329</v>
      </c>
      <c r="O402" s="2">
        <f>(N402*EXP($C$3-($C$4^2)/2+NORMSINV(AleatLivre!N399)*$C$4))</f>
        <v>865.92097109046642</v>
      </c>
      <c r="P402" s="2">
        <f>(O402*EXP($C$3-($C$4^2)/2+NORMSINV(AleatLivre!O399)*$C$4))</f>
        <v>923.23884081142489</v>
      </c>
      <c r="Q402" s="2">
        <f>(P402*EXP($C$3-($C$4^2)/2+NORMSINV(AleatLivre!P399)*$C$4))</f>
        <v>987.87015616117799</v>
      </c>
      <c r="R402" s="2">
        <f>(Q402*EXP($C$3-($C$4^2)/2+NORMSINV(AleatLivre!Q399)*$C$4))</f>
        <v>1053.6872064192751</v>
      </c>
      <c r="S402" s="2">
        <f>(R402*EXP($C$3-($C$4^2)/2+NORMSINV(AleatLivre!R399)*$C$4))</f>
        <v>1115.53895078699</v>
      </c>
      <c r="T402" s="2">
        <f>(S402*EXP($C$3-($C$4^2)/2+NORMSINV(AleatLivre!S399)*$C$4))</f>
        <v>1193.2078145851026</v>
      </c>
      <c r="U402" s="2">
        <f>(T402*EXP($C$3-($C$4^2)/2+NORMSINV(AleatLivre!T399)*$C$4))</f>
        <v>1285.9059603981329</v>
      </c>
      <c r="V402" s="2">
        <f>(U402*EXP($C$3-($C$4^2)/2+NORMSINV(AleatLivre!U399)*$C$4))</f>
        <v>1320.2535295091225</v>
      </c>
    </row>
    <row r="403" spans="1:22" x14ac:dyDescent="0.25">
      <c r="A403">
        <v>398</v>
      </c>
      <c r="B403" s="2">
        <f>Plan1!$B$9</f>
        <v>500</v>
      </c>
      <c r="C403" s="2">
        <f>(B403*EXP($C$3-($C$4^2)/2+NORMSINV(AleatLivre!B400)*$C$4))</f>
        <v>530.72399741740435</v>
      </c>
      <c r="D403" s="2">
        <f>(C403*EXP($C$3-($C$4^2)/2+NORMSINV(AleatLivre!C400)*$C$4))</f>
        <v>561.82042547022718</v>
      </c>
      <c r="E403" s="2">
        <f>(D403*EXP($C$3-($C$4^2)/2+NORMSINV(AleatLivre!D400)*$C$4))</f>
        <v>591.57370293012798</v>
      </c>
      <c r="F403" s="2">
        <f>(E403*EXP($C$3-($C$4^2)/2+NORMSINV(AleatLivre!E400)*$C$4))</f>
        <v>628.72782680698299</v>
      </c>
      <c r="G403" s="2">
        <f>(F403*EXP($C$3-($C$4^2)/2+NORMSINV(AleatLivre!F400)*$C$4))</f>
        <v>652.54870694409306</v>
      </c>
      <c r="H403" s="2">
        <f>(G403*EXP($C$3-($C$4^2)/2+NORMSINV(AleatLivre!G400)*$C$4))</f>
        <v>671.37050672478745</v>
      </c>
      <c r="I403" s="2">
        <f>(H403*EXP($C$3-($C$4^2)/2+NORMSINV(AleatLivre!H400)*$C$4))</f>
        <v>674.34528209251289</v>
      </c>
      <c r="J403" s="2">
        <f>(I403*EXP($C$3-($C$4^2)/2+NORMSINV(AleatLivre!I400)*$C$4))</f>
        <v>700.93802794091323</v>
      </c>
      <c r="K403" s="2">
        <f>(J403*EXP($C$3-($C$4^2)/2+NORMSINV(AleatLivre!J400)*$C$4))</f>
        <v>730.40179325440181</v>
      </c>
      <c r="L403" s="2">
        <f>(K403*EXP($C$3-($C$4^2)/2+NORMSINV(AleatLivre!K400)*$C$4))</f>
        <v>770.69319013329857</v>
      </c>
      <c r="M403" s="2">
        <f>(L403*EXP($C$3-($C$4^2)/2+NORMSINV(AleatLivre!L400)*$C$4))</f>
        <v>816.22563426527347</v>
      </c>
      <c r="N403" s="2">
        <f>(M403*EXP($C$3-($C$4^2)/2+NORMSINV(AleatLivre!M400)*$C$4))</f>
        <v>871.38080482160456</v>
      </c>
      <c r="O403" s="2">
        <f>(N403*EXP($C$3-($C$4^2)/2+NORMSINV(AleatLivre!N400)*$C$4))</f>
        <v>921.92024959392938</v>
      </c>
      <c r="P403" s="2">
        <f>(O403*EXP($C$3-($C$4^2)/2+NORMSINV(AleatLivre!O400)*$C$4))</f>
        <v>961.88918157252976</v>
      </c>
      <c r="Q403" s="2">
        <f>(P403*EXP($C$3-($C$4^2)/2+NORMSINV(AleatLivre!P400)*$C$4))</f>
        <v>1050.5938281445688</v>
      </c>
      <c r="R403" s="2">
        <f>(Q403*EXP($C$3-($C$4^2)/2+NORMSINV(AleatLivre!Q400)*$C$4))</f>
        <v>1108.7086317744083</v>
      </c>
      <c r="S403" s="2">
        <f>(R403*EXP($C$3-($C$4^2)/2+NORMSINV(AleatLivre!R400)*$C$4))</f>
        <v>1151.9052851661822</v>
      </c>
      <c r="T403" s="2">
        <f>(S403*EXP($C$3-($C$4^2)/2+NORMSINV(AleatLivre!S400)*$C$4))</f>
        <v>1266.3962713573092</v>
      </c>
      <c r="U403" s="2">
        <f>(T403*EXP($C$3-($C$4^2)/2+NORMSINV(AleatLivre!T400)*$C$4))</f>
        <v>1317.4707887274494</v>
      </c>
      <c r="V403" s="2">
        <f>(U403*EXP($C$3-($C$4^2)/2+NORMSINV(AleatLivre!U400)*$C$4))</f>
        <v>1330.8289958086898</v>
      </c>
    </row>
    <row r="404" spans="1:22" x14ac:dyDescent="0.25">
      <c r="A404">
        <v>399</v>
      </c>
      <c r="B404" s="2">
        <f>Plan1!$B$9</f>
        <v>500</v>
      </c>
      <c r="C404" s="2">
        <f>(B404*EXP($C$3-($C$4^2)/2+NORMSINV(AleatLivre!B401)*$C$4))</f>
        <v>528.76018798952998</v>
      </c>
      <c r="D404" s="2">
        <f>(C404*EXP($C$3-($C$4^2)/2+NORMSINV(AleatLivre!C401)*$C$4))</f>
        <v>551.37196671514994</v>
      </c>
      <c r="E404" s="2">
        <f>(D404*EXP($C$3-($C$4^2)/2+NORMSINV(AleatLivre!D401)*$C$4))</f>
        <v>578.76421713261277</v>
      </c>
      <c r="F404" s="2">
        <f>(E404*EXP($C$3-($C$4^2)/2+NORMSINV(AleatLivre!E401)*$C$4))</f>
        <v>606.87400942220017</v>
      </c>
      <c r="G404" s="2">
        <f>(F404*EXP($C$3-($C$4^2)/2+NORMSINV(AleatLivre!F401)*$C$4))</f>
        <v>620.25898917115603</v>
      </c>
      <c r="H404" s="2">
        <f>(G404*EXP($C$3-($C$4^2)/2+NORMSINV(AleatLivre!G401)*$C$4))</f>
        <v>644.31968434203054</v>
      </c>
      <c r="I404" s="2">
        <f>(H404*EXP($C$3-($C$4^2)/2+NORMSINV(AleatLivre!H401)*$C$4))</f>
        <v>679.00297280206507</v>
      </c>
      <c r="J404" s="2">
        <f>(I404*EXP($C$3-($C$4^2)/2+NORMSINV(AleatLivre!I401)*$C$4))</f>
        <v>701.48011123711274</v>
      </c>
      <c r="K404" s="2">
        <f>(J404*EXP($C$3-($C$4^2)/2+NORMSINV(AleatLivre!J401)*$C$4))</f>
        <v>749.03015048478119</v>
      </c>
      <c r="L404" s="2">
        <f>(K404*EXP($C$3-($C$4^2)/2+NORMSINV(AleatLivre!K401)*$C$4))</f>
        <v>791.14241239542832</v>
      </c>
      <c r="M404" s="2">
        <f>(L404*EXP($C$3-($C$4^2)/2+NORMSINV(AleatLivre!L401)*$C$4))</f>
        <v>829.21543720882869</v>
      </c>
      <c r="N404" s="2">
        <f>(M404*EXP($C$3-($C$4^2)/2+NORMSINV(AleatLivre!M401)*$C$4))</f>
        <v>856.81441105044973</v>
      </c>
      <c r="O404" s="2">
        <f>(N404*EXP($C$3-($C$4^2)/2+NORMSINV(AleatLivre!N401)*$C$4))</f>
        <v>887.71112907106829</v>
      </c>
      <c r="P404" s="2">
        <f>(O404*EXP($C$3-($C$4^2)/2+NORMSINV(AleatLivre!O401)*$C$4))</f>
        <v>917.51370367009611</v>
      </c>
      <c r="Q404" s="2">
        <f>(P404*EXP($C$3-($C$4^2)/2+NORMSINV(AleatLivre!P401)*$C$4))</f>
        <v>965.13118829287009</v>
      </c>
      <c r="R404" s="2">
        <f>(Q404*EXP($C$3-($C$4^2)/2+NORMSINV(AleatLivre!Q401)*$C$4))</f>
        <v>1020.9756499726866</v>
      </c>
      <c r="S404" s="2">
        <f>(R404*EXP($C$3-($C$4^2)/2+NORMSINV(AleatLivre!R401)*$C$4))</f>
        <v>1097.9087698007145</v>
      </c>
      <c r="T404" s="2">
        <f>(S404*EXP($C$3-($C$4^2)/2+NORMSINV(AleatLivre!S401)*$C$4))</f>
        <v>1154.9505342536108</v>
      </c>
      <c r="U404" s="2">
        <f>(T404*EXP($C$3-($C$4^2)/2+NORMSINV(AleatLivre!T401)*$C$4))</f>
        <v>1232.4948463126934</v>
      </c>
      <c r="V404" s="2">
        <f>(U404*EXP($C$3-($C$4^2)/2+NORMSINV(AleatLivre!U401)*$C$4))</f>
        <v>1247.7876430767997</v>
      </c>
    </row>
    <row r="405" spans="1:22" x14ac:dyDescent="0.25">
      <c r="A405">
        <v>400</v>
      </c>
      <c r="B405" s="2">
        <f>Plan1!$B$9</f>
        <v>500</v>
      </c>
      <c r="C405" s="2">
        <f>(B405*EXP($C$3-($C$4^2)/2+NORMSINV(AleatLivre!B402)*$C$4))</f>
        <v>525.07036663518466</v>
      </c>
      <c r="D405" s="2">
        <f>(C405*EXP($C$3-($C$4^2)/2+NORMSINV(AleatLivre!C402)*$C$4))</f>
        <v>562.06981680991407</v>
      </c>
      <c r="E405" s="2">
        <f>(D405*EXP($C$3-($C$4^2)/2+NORMSINV(AleatLivre!D402)*$C$4))</f>
        <v>605.77437876236559</v>
      </c>
      <c r="F405" s="2">
        <f>(E405*EXP($C$3-($C$4^2)/2+NORMSINV(AleatLivre!E402)*$C$4))</f>
        <v>633.62157806021446</v>
      </c>
      <c r="G405" s="2">
        <f>(F405*EXP($C$3-($C$4^2)/2+NORMSINV(AleatLivre!F402)*$C$4))</f>
        <v>661.78669584102249</v>
      </c>
      <c r="H405" s="2">
        <f>(G405*EXP($C$3-($C$4^2)/2+NORMSINV(AleatLivre!G402)*$C$4))</f>
        <v>700.95995251689874</v>
      </c>
      <c r="I405" s="2">
        <f>(H405*EXP($C$3-($C$4^2)/2+NORMSINV(AleatLivre!H402)*$C$4))</f>
        <v>738.89690412653943</v>
      </c>
      <c r="J405" s="2">
        <f>(I405*EXP($C$3-($C$4^2)/2+NORMSINV(AleatLivre!I402)*$C$4))</f>
        <v>771.86253198509871</v>
      </c>
      <c r="K405" s="2">
        <f>(J405*EXP($C$3-($C$4^2)/2+NORMSINV(AleatLivre!J402)*$C$4))</f>
        <v>795.51130530836622</v>
      </c>
      <c r="L405" s="2">
        <f>(K405*EXP($C$3-($C$4^2)/2+NORMSINV(AleatLivre!K402)*$C$4))</f>
        <v>822.50094947131913</v>
      </c>
      <c r="M405" s="2">
        <f>(L405*EXP($C$3-($C$4^2)/2+NORMSINV(AleatLivre!L402)*$C$4))</f>
        <v>883.1521997729925</v>
      </c>
      <c r="N405" s="2">
        <f>(M405*EXP($C$3-($C$4^2)/2+NORMSINV(AleatLivre!M402)*$C$4))</f>
        <v>947.78781683885563</v>
      </c>
      <c r="O405" s="2">
        <f>(N405*EXP($C$3-($C$4^2)/2+NORMSINV(AleatLivre!N402)*$C$4))</f>
        <v>1018.178393763299</v>
      </c>
      <c r="P405" s="2">
        <f>(O405*EXP($C$3-($C$4^2)/2+NORMSINV(AleatLivre!O402)*$C$4))</f>
        <v>1069.9160483601595</v>
      </c>
      <c r="Q405" s="2">
        <f>(P405*EXP($C$3-($C$4^2)/2+NORMSINV(AleatLivre!P402)*$C$4))</f>
        <v>1115.698981131251</v>
      </c>
      <c r="R405" s="2">
        <f>(Q405*EXP($C$3-($C$4^2)/2+NORMSINV(AleatLivre!Q402)*$C$4))</f>
        <v>1156.2614735363445</v>
      </c>
      <c r="S405" s="2">
        <f>(R405*EXP($C$3-($C$4^2)/2+NORMSINV(AleatLivre!R402)*$C$4))</f>
        <v>1226.0958922813002</v>
      </c>
      <c r="T405" s="2">
        <f>(S405*EXP($C$3-($C$4^2)/2+NORMSINV(AleatLivre!S402)*$C$4))</f>
        <v>1278.5924280740458</v>
      </c>
      <c r="U405" s="2">
        <f>(T405*EXP($C$3-($C$4^2)/2+NORMSINV(AleatLivre!T402)*$C$4))</f>
        <v>1385.5667221040285</v>
      </c>
      <c r="V405" s="2">
        <f>(U405*EXP($C$3-($C$4^2)/2+NORMSINV(AleatLivre!U402)*$C$4))</f>
        <v>1518.7164536731946</v>
      </c>
    </row>
    <row r="406" spans="1:22" x14ac:dyDescent="0.25">
      <c r="A406">
        <v>401</v>
      </c>
      <c r="B406" s="2">
        <f>Plan1!$B$9</f>
        <v>500</v>
      </c>
      <c r="C406" s="2">
        <f>(B406*EXP($C$3-($C$4^2)/2+NORMSINV(AleatLivre!B403)*$C$4))</f>
        <v>506.16480631168957</v>
      </c>
      <c r="D406" s="2">
        <f>(C406*EXP($C$3-($C$4^2)/2+NORMSINV(AleatLivre!C403)*$C$4))</f>
        <v>538.17542682283852</v>
      </c>
      <c r="E406" s="2">
        <f>(D406*EXP($C$3-($C$4^2)/2+NORMSINV(AleatLivre!D403)*$C$4))</f>
        <v>566.20184364850525</v>
      </c>
      <c r="F406" s="2">
        <f>(E406*EXP($C$3-($C$4^2)/2+NORMSINV(AleatLivre!E403)*$C$4))</f>
        <v>590.0412327225464</v>
      </c>
      <c r="G406" s="2">
        <f>(F406*EXP($C$3-($C$4^2)/2+NORMSINV(AleatLivre!F403)*$C$4))</f>
        <v>614.49265523020517</v>
      </c>
      <c r="H406" s="2">
        <f>(G406*EXP($C$3-($C$4^2)/2+NORMSINV(AleatLivre!G403)*$C$4))</f>
        <v>652.69509225965953</v>
      </c>
      <c r="I406" s="2">
        <f>(H406*EXP($C$3-($C$4^2)/2+NORMSINV(AleatLivre!H403)*$C$4))</f>
        <v>688.66914839752371</v>
      </c>
      <c r="J406" s="2">
        <f>(I406*EXP($C$3-($C$4^2)/2+NORMSINV(AleatLivre!I403)*$C$4))</f>
        <v>715.90717444131349</v>
      </c>
      <c r="K406" s="2">
        <f>(J406*EXP($C$3-($C$4^2)/2+NORMSINV(AleatLivre!J403)*$C$4))</f>
        <v>739.37152448069753</v>
      </c>
      <c r="L406" s="2">
        <f>(K406*EXP($C$3-($C$4^2)/2+NORMSINV(AleatLivre!K403)*$C$4))</f>
        <v>775.4930833966863</v>
      </c>
      <c r="M406" s="2">
        <f>(L406*EXP($C$3-($C$4^2)/2+NORMSINV(AleatLivre!L403)*$C$4))</f>
        <v>814.7399965425335</v>
      </c>
      <c r="N406" s="2">
        <f>(M406*EXP($C$3-($C$4^2)/2+NORMSINV(AleatLivre!M403)*$C$4))</f>
        <v>847.19637810382051</v>
      </c>
      <c r="O406" s="2">
        <f>(N406*EXP($C$3-($C$4^2)/2+NORMSINV(AleatLivre!N403)*$C$4))</f>
        <v>880.82522677163422</v>
      </c>
      <c r="P406" s="2">
        <f>(O406*EXP($C$3-($C$4^2)/2+NORMSINV(AleatLivre!O403)*$C$4))</f>
        <v>918.38325632612566</v>
      </c>
      <c r="Q406" s="2">
        <f>(P406*EXP($C$3-($C$4^2)/2+NORMSINV(AleatLivre!P403)*$C$4))</f>
        <v>951.81800753377456</v>
      </c>
      <c r="R406" s="2">
        <f>(Q406*EXP($C$3-($C$4^2)/2+NORMSINV(AleatLivre!Q403)*$C$4))</f>
        <v>992.84526832987717</v>
      </c>
      <c r="S406" s="2">
        <f>(R406*EXP($C$3-($C$4^2)/2+NORMSINV(AleatLivre!R403)*$C$4))</f>
        <v>1051.6751108464043</v>
      </c>
      <c r="T406" s="2">
        <f>(S406*EXP($C$3-($C$4^2)/2+NORMSINV(AleatLivre!S403)*$C$4))</f>
        <v>1091.7385751183062</v>
      </c>
      <c r="U406" s="2">
        <f>(T406*EXP($C$3-($C$4^2)/2+NORMSINV(AleatLivre!T403)*$C$4))</f>
        <v>1194.7680080904595</v>
      </c>
      <c r="V406" s="2">
        <f>(U406*EXP($C$3-($C$4^2)/2+NORMSINV(AleatLivre!U403)*$C$4))</f>
        <v>1258.0893093236189</v>
      </c>
    </row>
    <row r="407" spans="1:22" x14ac:dyDescent="0.25">
      <c r="A407">
        <v>402</v>
      </c>
      <c r="B407" s="2">
        <f>Plan1!$B$9</f>
        <v>500</v>
      </c>
      <c r="C407" s="2">
        <f>(B407*EXP($C$3-($C$4^2)/2+NORMSINV(AleatLivre!B404)*$C$4))</f>
        <v>531.32912225660141</v>
      </c>
      <c r="D407" s="2">
        <f>(C407*EXP($C$3-($C$4^2)/2+NORMSINV(AleatLivre!C404)*$C$4))</f>
        <v>556.41984837146003</v>
      </c>
      <c r="E407" s="2">
        <f>(D407*EXP($C$3-($C$4^2)/2+NORMSINV(AleatLivre!D404)*$C$4))</f>
        <v>589.9843666781378</v>
      </c>
      <c r="F407" s="2">
        <f>(E407*EXP($C$3-($C$4^2)/2+NORMSINV(AleatLivre!E404)*$C$4))</f>
        <v>614.3768248533853</v>
      </c>
      <c r="G407" s="2">
        <f>(F407*EXP($C$3-($C$4^2)/2+NORMSINV(AleatLivre!F404)*$C$4))</f>
        <v>674.00629805010931</v>
      </c>
      <c r="H407" s="2">
        <f>(G407*EXP($C$3-($C$4^2)/2+NORMSINV(AleatLivre!G404)*$C$4))</f>
        <v>733.8717635167842</v>
      </c>
      <c r="I407" s="2">
        <f>(H407*EXP($C$3-($C$4^2)/2+NORMSINV(AleatLivre!H404)*$C$4))</f>
        <v>773.28183167757493</v>
      </c>
      <c r="J407" s="2">
        <f>(I407*EXP($C$3-($C$4^2)/2+NORMSINV(AleatLivre!I404)*$C$4))</f>
        <v>793.84283633722555</v>
      </c>
      <c r="K407" s="2">
        <f>(J407*EXP($C$3-($C$4^2)/2+NORMSINV(AleatLivre!J404)*$C$4))</f>
        <v>838.13414715233648</v>
      </c>
      <c r="L407" s="2">
        <f>(K407*EXP($C$3-($C$4^2)/2+NORMSINV(AleatLivre!K404)*$C$4))</f>
        <v>860.06762332450865</v>
      </c>
      <c r="M407" s="2">
        <f>(L407*EXP($C$3-($C$4^2)/2+NORMSINV(AleatLivre!L404)*$C$4))</f>
        <v>898.66062361871207</v>
      </c>
      <c r="N407" s="2">
        <f>(M407*EXP($C$3-($C$4^2)/2+NORMSINV(AleatLivre!M404)*$C$4))</f>
        <v>947.15829498110736</v>
      </c>
      <c r="O407" s="2">
        <f>(N407*EXP($C$3-($C$4^2)/2+NORMSINV(AleatLivre!N404)*$C$4))</f>
        <v>997.20498039334132</v>
      </c>
      <c r="P407" s="2">
        <f>(O407*EXP($C$3-($C$4^2)/2+NORMSINV(AleatLivre!O404)*$C$4))</f>
        <v>1067.5153816826112</v>
      </c>
      <c r="Q407" s="2">
        <f>(P407*EXP($C$3-($C$4^2)/2+NORMSINV(AleatLivre!P404)*$C$4))</f>
        <v>1152.6205611414375</v>
      </c>
      <c r="R407" s="2">
        <f>(Q407*EXP($C$3-($C$4^2)/2+NORMSINV(AleatLivre!Q404)*$C$4))</f>
        <v>1232.0459109578283</v>
      </c>
      <c r="S407" s="2">
        <f>(R407*EXP($C$3-($C$4^2)/2+NORMSINV(AleatLivre!R404)*$C$4))</f>
        <v>1361.350912480302</v>
      </c>
      <c r="T407" s="2">
        <f>(S407*EXP($C$3-($C$4^2)/2+NORMSINV(AleatLivre!S404)*$C$4))</f>
        <v>1395.4351336426009</v>
      </c>
      <c r="U407" s="2">
        <f>(T407*EXP($C$3-($C$4^2)/2+NORMSINV(AleatLivre!T404)*$C$4))</f>
        <v>1479.2287238570261</v>
      </c>
      <c r="V407" s="2">
        <f>(U407*EXP($C$3-($C$4^2)/2+NORMSINV(AleatLivre!U404)*$C$4))</f>
        <v>1543.194751964209</v>
      </c>
    </row>
    <row r="408" spans="1:22" x14ac:dyDescent="0.25">
      <c r="A408">
        <v>403</v>
      </c>
      <c r="B408" s="2">
        <f>Plan1!$B$9</f>
        <v>500</v>
      </c>
      <c r="C408" s="2">
        <f>(B408*EXP($C$3-($C$4^2)/2+NORMSINV(AleatLivre!B405)*$C$4))</f>
        <v>536.60838289079084</v>
      </c>
      <c r="D408" s="2">
        <f>(C408*EXP($C$3-($C$4^2)/2+NORMSINV(AleatLivre!C405)*$C$4))</f>
        <v>568.41796339805308</v>
      </c>
      <c r="E408" s="2">
        <f>(D408*EXP($C$3-($C$4^2)/2+NORMSINV(AleatLivre!D405)*$C$4))</f>
        <v>608.60249354941516</v>
      </c>
      <c r="F408" s="2">
        <f>(E408*EXP($C$3-($C$4^2)/2+NORMSINV(AleatLivre!E405)*$C$4))</f>
        <v>662.41314307453968</v>
      </c>
      <c r="G408" s="2">
        <f>(F408*EXP($C$3-($C$4^2)/2+NORMSINV(AleatLivre!F405)*$C$4))</f>
        <v>703.45564124589021</v>
      </c>
      <c r="H408" s="2">
        <f>(G408*EXP($C$3-($C$4^2)/2+NORMSINV(AleatLivre!G405)*$C$4))</f>
        <v>738.17235654042622</v>
      </c>
      <c r="I408" s="2">
        <f>(H408*EXP($C$3-($C$4^2)/2+NORMSINV(AleatLivre!H405)*$C$4))</f>
        <v>759.26599627757184</v>
      </c>
      <c r="J408" s="2">
        <f>(I408*EXP($C$3-($C$4^2)/2+NORMSINV(AleatLivre!I405)*$C$4))</f>
        <v>804.36123479314631</v>
      </c>
      <c r="K408" s="2">
        <f>(J408*EXP($C$3-($C$4^2)/2+NORMSINV(AleatLivre!J405)*$C$4))</f>
        <v>853.93989563636751</v>
      </c>
      <c r="L408" s="2">
        <f>(K408*EXP($C$3-($C$4^2)/2+NORMSINV(AleatLivre!K405)*$C$4))</f>
        <v>908.12963693057873</v>
      </c>
      <c r="M408" s="2">
        <f>(L408*EXP($C$3-($C$4^2)/2+NORMSINV(AleatLivre!L405)*$C$4))</f>
        <v>986.29133732436355</v>
      </c>
      <c r="N408" s="2">
        <f>(M408*EXP($C$3-($C$4^2)/2+NORMSINV(AleatLivre!M405)*$C$4))</f>
        <v>1039.0628209242989</v>
      </c>
      <c r="O408" s="2">
        <f>(N408*EXP($C$3-($C$4^2)/2+NORMSINV(AleatLivre!N405)*$C$4))</f>
        <v>1102.4764911471377</v>
      </c>
      <c r="P408" s="2">
        <f>(O408*EXP($C$3-($C$4^2)/2+NORMSINV(AleatLivre!O405)*$C$4))</f>
        <v>1135.7458909618576</v>
      </c>
      <c r="Q408" s="2">
        <f>(P408*EXP($C$3-($C$4^2)/2+NORMSINV(AleatLivre!P405)*$C$4))</f>
        <v>1152.2039583583048</v>
      </c>
      <c r="R408" s="2">
        <f>(Q408*EXP($C$3-($C$4^2)/2+NORMSINV(AleatLivre!Q405)*$C$4))</f>
        <v>1234.6625574565794</v>
      </c>
      <c r="S408" s="2">
        <f>(R408*EXP($C$3-($C$4^2)/2+NORMSINV(AleatLivre!R405)*$C$4))</f>
        <v>1305.1909800837873</v>
      </c>
      <c r="T408" s="2">
        <f>(S408*EXP($C$3-($C$4^2)/2+NORMSINV(AleatLivre!S405)*$C$4))</f>
        <v>1345.8108938542885</v>
      </c>
      <c r="U408" s="2">
        <f>(T408*EXP($C$3-($C$4^2)/2+NORMSINV(AleatLivre!T405)*$C$4))</f>
        <v>1396.7272956489285</v>
      </c>
      <c r="V408" s="2">
        <f>(U408*EXP($C$3-($C$4^2)/2+NORMSINV(AleatLivre!U405)*$C$4))</f>
        <v>1505.8182916693847</v>
      </c>
    </row>
    <row r="409" spans="1:22" x14ac:dyDescent="0.25">
      <c r="A409">
        <v>404</v>
      </c>
      <c r="B409" s="2">
        <f>Plan1!$B$9</f>
        <v>500</v>
      </c>
      <c r="C409" s="2">
        <f>(B409*EXP($C$3-($C$4^2)/2+NORMSINV(AleatLivre!B406)*$C$4))</f>
        <v>514.17690326776142</v>
      </c>
      <c r="D409" s="2">
        <f>(C409*EXP($C$3-($C$4^2)/2+NORMSINV(AleatLivre!C406)*$C$4))</f>
        <v>556.62447165775905</v>
      </c>
      <c r="E409" s="2">
        <f>(D409*EXP($C$3-($C$4^2)/2+NORMSINV(AleatLivre!D406)*$C$4))</f>
        <v>596.67638043346722</v>
      </c>
      <c r="F409" s="2">
        <f>(E409*EXP($C$3-($C$4^2)/2+NORMSINV(AleatLivre!E406)*$C$4))</f>
        <v>639.67306776103317</v>
      </c>
      <c r="G409" s="2">
        <f>(F409*EXP($C$3-($C$4^2)/2+NORMSINV(AleatLivre!F406)*$C$4))</f>
        <v>652.90903481231487</v>
      </c>
      <c r="H409" s="2">
        <f>(G409*EXP($C$3-($C$4^2)/2+NORMSINV(AleatLivre!G406)*$C$4))</f>
        <v>691.0213877898359</v>
      </c>
      <c r="I409" s="2">
        <f>(H409*EXP($C$3-($C$4^2)/2+NORMSINV(AleatLivre!H406)*$C$4))</f>
        <v>717.60395455153571</v>
      </c>
      <c r="J409" s="2">
        <f>(I409*EXP($C$3-($C$4^2)/2+NORMSINV(AleatLivre!I406)*$C$4))</f>
        <v>753.89155406858345</v>
      </c>
      <c r="K409" s="2">
        <f>(J409*EXP($C$3-($C$4^2)/2+NORMSINV(AleatLivre!J406)*$C$4))</f>
        <v>784.4567079771067</v>
      </c>
      <c r="L409" s="2">
        <f>(K409*EXP($C$3-($C$4^2)/2+NORMSINV(AleatLivre!K406)*$C$4))</f>
        <v>846.13395081688464</v>
      </c>
      <c r="M409" s="2">
        <f>(L409*EXP($C$3-($C$4^2)/2+NORMSINV(AleatLivre!L406)*$C$4))</f>
        <v>907.13240804188399</v>
      </c>
      <c r="N409" s="2">
        <f>(M409*EXP($C$3-($C$4^2)/2+NORMSINV(AleatLivre!M406)*$C$4))</f>
        <v>970.92298679960231</v>
      </c>
      <c r="O409" s="2">
        <f>(N409*EXP($C$3-($C$4^2)/2+NORMSINV(AleatLivre!N406)*$C$4))</f>
        <v>1046.3984121645396</v>
      </c>
      <c r="P409" s="2">
        <f>(O409*EXP($C$3-($C$4^2)/2+NORMSINV(AleatLivre!O406)*$C$4))</f>
        <v>1117.0621478873288</v>
      </c>
      <c r="Q409" s="2">
        <f>(P409*EXP($C$3-($C$4^2)/2+NORMSINV(AleatLivre!P406)*$C$4))</f>
        <v>1189.9045986015358</v>
      </c>
      <c r="R409" s="2">
        <f>(Q409*EXP($C$3-($C$4^2)/2+NORMSINV(AleatLivre!Q406)*$C$4))</f>
        <v>1241.8733635873668</v>
      </c>
      <c r="S409" s="2">
        <f>(R409*EXP($C$3-($C$4^2)/2+NORMSINV(AleatLivre!R406)*$C$4))</f>
        <v>1320.3572243589122</v>
      </c>
      <c r="T409" s="2">
        <f>(S409*EXP($C$3-($C$4^2)/2+NORMSINV(AleatLivre!S406)*$C$4))</f>
        <v>1391.2005274441724</v>
      </c>
      <c r="U409" s="2">
        <f>(T409*EXP($C$3-($C$4^2)/2+NORMSINV(AleatLivre!T406)*$C$4))</f>
        <v>1455.7338260006049</v>
      </c>
      <c r="V409" s="2">
        <f>(U409*EXP($C$3-($C$4^2)/2+NORMSINV(AleatLivre!U406)*$C$4))</f>
        <v>1551.3983860619435</v>
      </c>
    </row>
    <row r="410" spans="1:22" x14ac:dyDescent="0.25">
      <c r="A410">
        <v>405</v>
      </c>
      <c r="B410" s="2">
        <f>Plan1!$B$9</f>
        <v>500</v>
      </c>
      <c r="C410" s="2">
        <f>(B410*EXP($C$3-($C$4^2)/2+NORMSINV(AleatLivre!B407)*$C$4))</f>
        <v>514.72906112875467</v>
      </c>
      <c r="D410" s="2">
        <f>(C410*EXP($C$3-($C$4^2)/2+NORMSINV(AleatLivre!C407)*$C$4))</f>
        <v>541.0681934688173</v>
      </c>
      <c r="E410" s="2">
        <f>(D410*EXP($C$3-($C$4^2)/2+NORMSINV(AleatLivre!D407)*$C$4))</f>
        <v>567.12248136961205</v>
      </c>
      <c r="F410" s="2">
        <f>(E410*EXP($C$3-($C$4^2)/2+NORMSINV(AleatLivre!E407)*$C$4))</f>
        <v>625.68633818687613</v>
      </c>
      <c r="G410" s="2">
        <f>(F410*EXP($C$3-($C$4^2)/2+NORMSINV(AleatLivre!F407)*$C$4))</f>
        <v>661.31648068532456</v>
      </c>
      <c r="H410" s="2">
        <f>(G410*EXP($C$3-($C$4^2)/2+NORMSINV(AleatLivre!G407)*$C$4))</f>
        <v>701.11699516100998</v>
      </c>
      <c r="I410" s="2">
        <f>(H410*EXP($C$3-($C$4^2)/2+NORMSINV(AleatLivre!H407)*$C$4))</f>
        <v>768.08684907824113</v>
      </c>
      <c r="J410" s="2">
        <f>(I410*EXP($C$3-($C$4^2)/2+NORMSINV(AleatLivre!I407)*$C$4))</f>
        <v>788.42961844632066</v>
      </c>
      <c r="K410" s="2">
        <f>(J410*EXP($C$3-($C$4^2)/2+NORMSINV(AleatLivre!J407)*$C$4))</f>
        <v>792.54771463460986</v>
      </c>
      <c r="L410" s="2">
        <f>(K410*EXP($C$3-($C$4^2)/2+NORMSINV(AleatLivre!K407)*$C$4))</f>
        <v>838.21274542372441</v>
      </c>
      <c r="M410" s="2">
        <f>(L410*EXP($C$3-($C$4^2)/2+NORMSINV(AleatLivre!L407)*$C$4))</f>
        <v>853.47911392654021</v>
      </c>
      <c r="N410" s="2">
        <f>(M410*EXP($C$3-($C$4^2)/2+NORMSINV(AleatLivre!M407)*$C$4))</f>
        <v>914.90022821414493</v>
      </c>
      <c r="O410" s="2">
        <f>(N410*EXP($C$3-($C$4^2)/2+NORMSINV(AleatLivre!N407)*$C$4))</f>
        <v>966.53692885984799</v>
      </c>
      <c r="P410" s="2">
        <f>(O410*EXP($C$3-($C$4^2)/2+NORMSINV(AleatLivre!O407)*$C$4))</f>
        <v>1020.968550111969</v>
      </c>
      <c r="Q410" s="2">
        <f>(P410*EXP($C$3-($C$4^2)/2+NORMSINV(AleatLivre!P407)*$C$4))</f>
        <v>1070.2592700695718</v>
      </c>
      <c r="R410" s="2">
        <f>(Q410*EXP($C$3-($C$4^2)/2+NORMSINV(AleatLivre!Q407)*$C$4))</f>
        <v>1121.8301629457167</v>
      </c>
      <c r="S410" s="2">
        <f>(R410*EXP($C$3-($C$4^2)/2+NORMSINV(AleatLivre!R407)*$C$4))</f>
        <v>1207.5509870900164</v>
      </c>
      <c r="T410" s="2">
        <f>(S410*EXP($C$3-($C$4^2)/2+NORMSINV(AleatLivre!S407)*$C$4))</f>
        <v>1308.5087052576505</v>
      </c>
      <c r="U410" s="2">
        <f>(T410*EXP($C$3-($C$4^2)/2+NORMSINV(AleatLivre!T407)*$C$4))</f>
        <v>1328.6578594230896</v>
      </c>
      <c r="V410" s="2">
        <f>(U410*EXP($C$3-($C$4^2)/2+NORMSINV(AleatLivre!U407)*$C$4))</f>
        <v>1382.8097064467713</v>
      </c>
    </row>
    <row r="411" spans="1:22" x14ac:dyDescent="0.25">
      <c r="A411">
        <v>406</v>
      </c>
      <c r="B411" s="2">
        <f>Plan1!$B$9</f>
        <v>500</v>
      </c>
      <c r="C411" s="2">
        <f>(B411*EXP($C$3-($C$4^2)/2+NORMSINV(AleatLivre!B408)*$C$4))</f>
        <v>520.38347098153929</v>
      </c>
      <c r="D411" s="2">
        <f>(C411*EXP($C$3-($C$4^2)/2+NORMSINV(AleatLivre!C408)*$C$4))</f>
        <v>548.20438435578205</v>
      </c>
      <c r="E411" s="2">
        <f>(D411*EXP($C$3-($C$4^2)/2+NORMSINV(AleatLivre!D408)*$C$4))</f>
        <v>565.88659810943852</v>
      </c>
      <c r="F411" s="2">
        <f>(E411*EXP($C$3-($C$4^2)/2+NORMSINV(AleatLivre!E408)*$C$4))</f>
        <v>596.60758352044945</v>
      </c>
      <c r="G411" s="2">
        <f>(F411*EXP($C$3-($C$4^2)/2+NORMSINV(AleatLivre!F408)*$C$4))</f>
        <v>641.07285414721537</v>
      </c>
      <c r="H411" s="2">
        <f>(G411*EXP($C$3-($C$4^2)/2+NORMSINV(AleatLivre!G408)*$C$4))</f>
        <v>675.47807401916475</v>
      </c>
      <c r="I411" s="2">
        <f>(H411*EXP($C$3-($C$4^2)/2+NORMSINV(AleatLivre!H408)*$C$4))</f>
        <v>670.31022591371311</v>
      </c>
      <c r="J411" s="2">
        <f>(I411*EXP($C$3-($C$4^2)/2+NORMSINV(AleatLivre!I408)*$C$4))</f>
        <v>712.78579623844132</v>
      </c>
      <c r="K411" s="2">
        <f>(J411*EXP($C$3-($C$4^2)/2+NORMSINV(AleatLivre!J408)*$C$4))</f>
        <v>754.77429444908967</v>
      </c>
      <c r="L411" s="2">
        <f>(K411*EXP($C$3-($C$4^2)/2+NORMSINV(AleatLivre!K408)*$C$4))</f>
        <v>783.99100737787739</v>
      </c>
      <c r="M411" s="2">
        <f>(L411*EXP($C$3-($C$4^2)/2+NORMSINV(AleatLivre!L408)*$C$4))</f>
        <v>837.8033607720165</v>
      </c>
      <c r="N411" s="2">
        <f>(M411*EXP($C$3-($C$4^2)/2+NORMSINV(AleatLivre!M408)*$C$4))</f>
        <v>886.62516495547231</v>
      </c>
      <c r="O411" s="2">
        <f>(N411*EXP($C$3-($C$4^2)/2+NORMSINV(AleatLivre!N408)*$C$4))</f>
        <v>924.5616231053134</v>
      </c>
      <c r="P411" s="2">
        <f>(O411*EXP($C$3-($C$4^2)/2+NORMSINV(AleatLivre!O408)*$C$4))</f>
        <v>973.0732237250329</v>
      </c>
      <c r="Q411" s="2">
        <f>(P411*EXP($C$3-($C$4^2)/2+NORMSINV(AleatLivre!P408)*$C$4))</f>
        <v>1039.6974466572767</v>
      </c>
      <c r="R411" s="2">
        <f>(Q411*EXP($C$3-($C$4^2)/2+NORMSINV(AleatLivre!Q408)*$C$4))</f>
        <v>1102.6839648983387</v>
      </c>
      <c r="S411" s="2">
        <f>(R411*EXP($C$3-($C$4^2)/2+NORMSINV(AleatLivre!R408)*$C$4))</f>
        <v>1174.9028537372365</v>
      </c>
      <c r="T411" s="2">
        <f>(S411*EXP($C$3-($C$4^2)/2+NORMSINV(AleatLivre!S408)*$C$4))</f>
        <v>1217.9993911945783</v>
      </c>
      <c r="U411" s="2">
        <f>(T411*EXP($C$3-($C$4^2)/2+NORMSINV(AleatLivre!T408)*$C$4))</f>
        <v>1259.0230452323165</v>
      </c>
      <c r="V411" s="2">
        <f>(U411*EXP($C$3-($C$4^2)/2+NORMSINV(AleatLivre!U408)*$C$4))</f>
        <v>1346.8731694219343</v>
      </c>
    </row>
    <row r="412" spans="1:22" x14ac:dyDescent="0.25">
      <c r="A412">
        <v>407</v>
      </c>
      <c r="B412" s="2">
        <f>Plan1!$B$9</f>
        <v>500</v>
      </c>
      <c r="C412" s="2">
        <f>(B412*EXP($C$3-($C$4^2)/2+NORMSINV(AleatLivre!B409)*$C$4))</f>
        <v>538.65247510025461</v>
      </c>
      <c r="D412" s="2">
        <f>(C412*EXP($C$3-($C$4^2)/2+NORMSINV(AleatLivre!C409)*$C$4))</f>
        <v>541.50479490068585</v>
      </c>
      <c r="E412" s="2">
        <f>(D412*EXP($C$3-($C$4^2)/2+NORMSINV(AleatLivre!D409)*$C$4))</f>
        <v>546.64573989628343</v>
      </c>
      <c r="F412" s="2">
        <f>(E412*EXP($C$3-($C$4^2)/2+NORMSINV(AleatLivre!E409)*$C$4))</f>
        <v>565.17181094227692</v>
      </c>
      <c r="G412" s="2">
        <f>(F412*EXP($C$3-($C$4^2)/2+NORMSINV(AleatLivre!F409)*$C$4))</f>
        <v>582.65351398289295</v>
      </c>
      <c r="H412" s="2">
        <f>(G412*EXP($C$3-($C$4^2)/2+NORMSINV(AleatLivre!G409)*$C$4))</f>
        <v>617.549065894367</v>
      </c>
      <c r="I412" s="2">
        <f>(H412*EXP($C$3-($C$4^2)/2+NORMSINV(AleatLivre!H409)*$C$4))</f>
        <v>642.58799474649402</v>
      </c>
      <c r="J412" s="2">
        <f>(I412*EXP($C$3-($C$4^2)/2+NORMSINV(AleatLivre!I409)*$C$4))</f>
        <v>673.6195317581321</v>
      </c>
      <c r="K412" s="2">
        <f>(J412*EXP($C$3-($C$4^2)/2+NORMSINV(AleatLivre!J409)*$C$4))</f>
        <v>699.94296088364979</v>
      </c>
      <c r="L412" s="2">
        <f>(K412*EXP($C$3-($C$4^2)/2+NORMSINV(AleatLivre!K409)*$C$4))</f>
        <v>731.52829447821216</v>
      </c>
      <c r="M412" s="2">
        <f>(L412*EXP($C$3-($C$4^2)/2+NORMSINV(AleatLivre!L409)*$C$4))</f>
        <v>764.44884003568609</v>
      </c>
      <c r="N412" s="2">
        <f>(M412*EXP($C$3-($C$4^2)/2+NORMSINV(AleatLivre!M409)*$C$4))</f>
        <v>792.24460214652697</v>
      </c>
      <c r="O412" s="2">
        <f>(N412*EXP($C$3-($C$4^2)/2+NORMSINV(AleatLivre!N409)*$C$4))</f>
        <v>826.74029692391457</v>
      </c>
      <c r="P412" s="2">
        <f>(O412*EXP($C$3-($C$4^2)/2+NORMSINV(AleatLivre!O409)*$C$4))</f>
        <v>917.38618880789716</v>
      </c>
      <c r="Q412" s="2">
        <f>(P412*EXP($C$3-($C$4^2)/2+NORMSINV(AleatLivre!P409)*$C$4))</f>
        <v>997.46622854111649</v>
      </c>
      <c r="R412" s="2">
        <f>(Q412*EXP($C$3-($C$4^2)/2+NORMSINV(AleatLivre!Q409)*$C$4))</f>
        <v>1071.2826544562274</v>
      </c>
      <c r="S412" s="2">
        <f>(R412*EXP($C$3-($C$4^2)/2+NORMSINV(AleatLivre!R409)*$C$4))</f>
        <v>1165.684874446785</v>
      </c>
      <c r="T412" s="2">
        <f>(S412*EXP($C$3-($C$4^2)/2+NORMSINV(AleatLivre!S409)*$C$4))</f>
        <v>1242.8250585535698</v>
      </c>
      <c r="U412" s="2">
        <f>(T412*EXP($C$3-($C$4^2)/2+NORMSINV(AleatLivre!T409)*$C$4))</f>
        <v>1284.6285083937041</v>
      </c>
      <c r="V412" s="2">
        <f>(U412*EXP($C$3-($C$4^2)/2+NORMSINV(AleatLivre!U409)*$C$4))</f>
        <v>1358.3394455683126</v>
      </c>
    </row>
    <row r="413" spans="1:22" x14ac:dyDescent="0.25">
      <c r="A413">
        <v>408</v>
      </c>
      <c r="B413" s="2">
        <f>Plan1!$B$9</f>
        <v>500</v>
      </c>
      <c r="C413" s="2">
        <f>(B413*EXP($C$3-($C$4^2)/2+NORMSINV(AleatLivre!B410)*$C$4))</f>
        <v>520.81726951939731</v>
      </c>
      <c r="D413" s="2">
        <f>(C413*EXP($C$3-($C$4^2)/2+NORMSINV(AleatLivre!C410)*$C$4))</f>
        <v>546.99727963105386</v>
      </c>
      <c r="E413" s="2">
        <f>(D413*EXP($C$3-($C$4^2)/2+NORMSINV(AleatLivre!D410)*$C$4))</f>
        <v>565.77324964904278</v>
      </c>
      <c r="F413" s="2">
        <f>(E413*EXP($C$3-($C$4^2)/2+NORMSINV(AleatLivre!E410)*$C$4))</f>
        <v>608.63850924471944</v>
      </c>
      <c r="G413" s="2">
        <f>(F413*EXP($C$3-($C$4^2)/2+NORMSINV(AleatLivre!F410)*$C$4))</f>
        <v>625.49168537911828</v>
      </c>
      <c r="H413" s="2">
        <f>(G413*EXP($C$3-($C$4^2)/2+NORMSINV(AleatLivre!G410)*$C$4))</f>
        <v>665.83174506701585</v>
      </c>
      <c r="I413" s="2">
        <f>(H413*EXP($C$3-($C$4^2)/2+NORMSINV(AleatLivre!H410)*$C$4))</f>
        <v>689.05303193076395</v>
      </c>
      <c r="J413" s="2">
        <f>(I413*EXP($C$3-($C$4^2)/2+NORMSINV(AleatLivre!I410)*$C$4))</f>
        <v>736.79888870336447</v>
      </c>
      <c r="K413" s="2">
        <f>(J413*EXP($C$3-($C$4^2)/2+NORMSINV(AleatLivre!J410)*$C$4))</f>
        <v>803.94833200512289</v>
      </c>
      <c r="L413" s="2">
        <f>(K413*EXP($C$3-($C$4^2)/2+NORMSINV(AleatLivre!K410)*$C$4))</f>
        <v>861.56920776244033</v>
      </c>
      <c r="M413" s="2">
        <f>(L413*EXP($C$3-($C$4^2)/2+NORMSINV(AleatLivre!L410)*$C$4))</f>
        <v>881.50463387450827</v>
      </c>
      <c r="N413" s="2">
        <f>(M413*EXP($C$3-($C$4^2)/2+NORMSINV(AleatLivre!M410)*$C$4))</f>
        <v>964.03529615206673</v>
      </c>
      <c r="O413" s="2">
        <f>(N413*EXP($C$3-($C$4^2)/2+NORMSINV(AleatLivre!N410)*$C$4))</f>
        <v>994.53541621780869</v>
      </c>
      <c r="P413" s="2">
        <f>(O413*EXP($C$3-($C$4^2)/2+NORMSINV(AleatLivre!O410)*$C$4))</f>
        <v>1070.339538168844</v>
      </c>
      <c r="Q413" s="2">
        <f>(P413*EXP($C$3-($C$4^2)/2+NORMSINV(AleatLivre!P410)*$C$4))</f>
        <v>1135.2960600904146</v>
      </c>
      <c r="R413" s="2">
        <f>(Q413*EXP($C$3-($C$4^2)/2+NORMSINV(AleatLivre!Q410)*$C$4))</f>
        <v>1199.7659108931703</v>
      </c>
      <c r="S413" s="2">
        <f>(R413*EXP($C$3-($C$4^2)/2+NORMSINV(AleatLivre!R410)*$C$4))</f>
        <v>1256.3332537699525</v>
      </c>
      <c r="T413" s="2">
        <f>(S413*EXP($C$3-($C$4^2)/2+NORMSINV(AleatLivre!S410)*$C$4))</f>
        <v>1332.3150091197444</v>
      </c>
      <c r="U413" s="2">
        <f>(T413*EXP($C$3-($C$4^2)/2+NORMSINV(AleatLivre!T410)*$C$4))</f>
        <v>1382.5827953648284</v>
      </c>
      <c r="V413" s="2">
        <f>(U413*EXP($C$3-($C$4^2)/2+NORMSINV(AleatLivre!U410)*$C$4))</f>
        <v>1427.782944448378</v>
      </c>
    </row>
    <row r="414" spans="1:22" x14ac:dyDescent="0.25">
      <c r="A414">
        <v>409</v>
      </c>
      <c r="B414" s="2">
        <f>Plan1!$B$9</f>
        <v>500</v>
      </c>
      <c r="C414" s="2">
        <f>(B414*EXP($C$3-($C$4^2)/2+NORMSINV(AleatLivre!B411)*$C$4))</f>
        <v>538.16781832704362</v>
      </c>
      <c r="D414" s="2">
        <f>(C414*EXP($C$3-($C$4^2)/2+NORMSINV(AleatLivre!C411)*$C$4))</f>
        <v>562.01851701262967</v>
      </c>
      <c r="E414" s="2">
        <f>(D414*EXP($C$3-($C$4^2)/2+NORMSINV(AleatLivre!D411)*$C$4))</f>
        <v>593.02481583316694</v>
      </c>
      <c r="F414" s="2">
        <f>(E414*EXP($C$3-($C$4^2)/2+NORMSINV(AleatLivre!E411)*$C$4))</f>
        <v>617.13521989389346</v>
      </c>
      <c r="G414" s="2">
        <f>(F414*EXP($C$3-($C$4^2)/2+NORMSINV(AleatLivre!F411)*$C$4))</f>
        <v>645.67363007011068</v>
      </c>
      <c r="H414" s="2">
        <f>(G414*EXP($C$3-($C$4^2)/2+NORMSINV(AleatLivre!G411)*$C$4))</f>
        <v>705.20607662948908</v>
      </c>
      <c r="I414" s="2">
        <f>(H414*EXP($C$3-($C$4^2)/2+NORMSINV(AleatLivre!H411)*$C$4))</f>
        <v>763.55687683783378</v>
      </c>
      <c r="J414" s="2">
        <f>(I414*EXP($C$3-($C$4^2)/2+NORMSINV(AleatLivre!I411)*$C$4))</f>
        <v>826.91154290310783</v>
      </c>
      <c r="K414" s="2">
        <f>(J414*EXP($C$3-($C$4^2)/2+NORMSINV(AleatLivre!J411)*$C$4))</f>
        <v>895.6608400680733</v>
      </c>
      <c r="L414" s="2">
        <f>(K414*EXP($C$3-($C$4^2)/2+NORMSINV(AleatLivre!K411)*$C$4))</f>
        <v>938.52658899468611</v>
      </c>
      <c r="M414" s="2">
        <f>(L414*EXP($C$3-($C$4^2)/2+NORMSINV(AleatLivre!L411)*$C$4))</f>
        <v>974.51691661652421</v>
      </c>
      <c r="N414" s="2">
        <f>(M414*EXP($C$3-($C$4^2)/2+NORMSINV(AleatLivre!M411)*$C$4))</f>
        <v>1002.9042974902663</v>
      </c>
      <c r="O414" s="2">
        <f>(N414*EXP($C$3-($C$4^2)/2+NORMSINV(AleatLivre!N411)*$C$4))</f>
        <v>1053.1754728334988</v>
      </c>
      <c r="P414" s="2">
        <f>(O414*EXP($C$3-($C$4^2)/2+NORMSINV(AleatLivre!O411)*$C$4))</f>
        <v>1082.258695254726</v>
      </c>
      <c r="Q414" s="2">
        <f>(P414*EXP($C$3-($C$4^2)/2+NORMSINV(AleatLivre!P411)*$C$4))</f>
        <v>1151.0905298812447</v>
      </c>
      <c r="R414" s="2">
        <f>(Q414*EXP($C$3-($C$4^2)/2+NORMSINV(AleatLivre!Q411)*$C$4))</f>
        <v>1178.3002412313933</v>
      </c>
      <c r="S414" s="2">
        <f>(R414*EXP($C$3-($C$4^2)/2+NORMSINV(AleatLivre!R411)*$C$4))</f>
        <v>1212.7078242645566</v>
      </c>
      <c r="T414" s="2">
        <f>(S414*EXP($C$3-($C$4^2)/2+NORMSINV(AleatLivre!S411)*$C$4))</f>
        <v>1245.8813516702992</v>
      </c>
      <c r="U414" s="2">
        <f>(T414*EXP($C$3-($C$4^2)/2+NORMSINV(AleatLivre!T411)*$C$4))</f>
        <v>1306.5520058365232</v>
      </c>
      <c r="V414" s="2">
        <f>(U414*EXP($C$3-($C$4^2)/2+NORMSINV(AleatLivre!U411)*$C$4))</f>
        <v>1380.113442323461</v>
      </c>
    </row>
    <row r="415" spans="1:22" x14ac:dyDescent="0.25">
      <c r="A415">
        <v>410</v>
      </c>
      <c r="B415" s="2">
        <f>Plan1!$B$9</f>
        <v>500</v>
      </c>
      <c r="C415" s="2">
        <f>(B415*EXP($C$3-($C$4^2)/2+NORMSINV(AleatLivre!B412)*$C$4))</f>
        <v>513.51950995404047</v>
      </c>
      <c r="D415" s="2">
        <f>(C415*EXP($C$3-($C$4^2)/2+NORMSINV(AleatLivre!C412)*$C$4))</f>
        <v>540.68137258142065</v>
      </c>
      <c r="E415" s="2">
        <f>(D415*EXP($C$3-($C$4^2)/2+NORMSINV(AleatLivre!D412)*$C$4))</f>
        <v>573.2102786187852</v>
      </c>
      <c r="F415" s="2">
        <f>(E415*EXP($C$3-($C$4^2)/2+NORMSINV(AleatLivre!E412)*$C$4))</f>
        <v>579.11876780796649</v>
      </c>
      <c r="G415" s="2">
        <f>(F415*EXP($C$3-($C$4^2)/2+NORMSINV(AleatLivre!F412)*$C$4))</f>
        <v>613.3617823507127</v>
      </c>
      <c r="H415" s="2">
        <f>(G415*EXP($C$3-($C$4^2)/2+NORMSINV(AleatLivre!G412)*$C$4))</f>
        <v>637.87943738312777</v>
      </c>
      <c r="I415" s="2">
        <f>(H415*EXP($C$3-($C$4^2)/2+NORMSINV(AleatLivre!H412)*$C$4))</f>
        <v>683.56587601614206</v>
      </c>
      <c r="J415" s="2">
        <f>(I415*EXP($C$3-($C$4^2)/2+NORMSINV(AleatLivre!I412)*$C$4))</f>
        <v>708.41931330640978</v>
      </c>
      <c r="K415" s="2">
        <f>(J415*EXP($C$3-($C$4^2)/2+NORMSINV(AleatLivre!J412)*$C$4))</f>
        <v>741.65402297415619</v>
      </c>
      <c r="L415" s="2">
        <f>(K415*EXP($C$3-($C$4^2)/2+NORMSINV(AleatLivre!K412)*$C$4))</f>
        <v>786.31346296635309</v>
      </c>
      <c r="M415" s="2">
        <f>(L415*EXP($C$3-($C$4^2)/2+NORMSINV(AleatLivre!L412)*$C$4))</f>
        <v>821.54721343822996</v>
      </c>
      <c r="N415" s="2">
        <f>(M415*EXP($C$3-($C$4^2)/2+NORMSINV(AleatLivre!M412)*$C$4))</f>
        <v>886.26194362436524</v>
      </c>
      <c r="O415" s="2">
        <f>(N415*EXP($C$3-($C$4^2)/2+NORMSINV(AleatLivre!N412)*$C$4))</f>
        <v>969.1969413567283</v>
      </c>
      <c r="P415" s="2">
        <f>(O415*EXP($C$3-($C$4^2)/2+NORMSINV(AleatLivre!O412)*$C$4))</f>
        <v>989.314960504905</v>
      </c>
      <c r="Q415" s="2">
        <f>(P415*EXP($C$3-($C$4^2)/2+NORMSINV(AleatLivre!P412)*$C$4))</f>
        <v>1063.3558713871707</v>
      </c>
      <c r="R415" s="2">
        <f>(Q415*EXP($C$3-($C$4^2)/2+NORMSINV(AleatLivre!Q412)*$C$4))</f>
        <v>1142.4202329724681</v>
      </c>
      <c r="S415" s="2">
        <f>(R415*EXP($C$3-($C$4^2)/2+NORMSINV(AleatLivre!R412)*$C$4))</f>
        <v>1204.5202934803608</v>
      </c>
      <c r="T415" s="2">
        <f>(S415*EXP($C$3-($C$4^2)/2+NORMSINV(AleatLivre!S412)*$C$4))</f>
        <v>1266.9438887031688</v>
      </c>
      <c r="U415" s="2">
        <f>(T415*EXP($C$3-($C$4^2)/2+NORMSINV(AleatLivre!T412)*$C$4))</f>
        <v>1326.8126082338981</v>
      </c>
      <c r="V415" s="2">
        <f>(U415*EXP($C$3-($C$4^2)/2+NORMSINV(AleatLivre!U412)*$C$4))</f>
        <v>1376.6841242642845</v>
      </c>
    </row>
    <row r="416" spans="1:22" x14ac:dyDescent="0.25">
      <c r="A416">
        <v>411</v>
      </c>
      <c r="B416" s="2">
        <f>Plan1!$B$9</f>
        <v>500</v>
      </c>
      <c r="C416" s="2">
        <f>(B416*EXP($C$3-($C$4^2)/2+NORMSINV(AleatLivre!B413)*$C$4))</f>
        <v>536.65888519597377</v>
      </c>
      <c r="D416" s="2">
        <f>(C416*EXP($C$3-($C$4^2)/2+NORMSINV(AleatLivre!C413)*$C$4))</f>
        <v>575.80453141123564</v>
      </c>
      <c r="E416" s="2">
        <f>(D416*EXP($C$3-($C$4^2)/2+NORMSINV(AleatLivre!D413)*$C$4))</f>
        <v>601.7535872066087</v>
      </c>
      <c r="F416" s="2">
        <f>(E416*EXP($C$3-($C$4^2)/2+NORMSINV(AleatLivre!E413)*$C$4))</f>
        <v>646.29168998112971</v>
      </c>
      <c r="G416" s="2">
        <f>(F416*EXP($C$3-($C$4^2)/2+NORMSINV(AleatLivre!F413)*$C$4))</f>
        <v>684.56027985226717</v>
      </c>
      <c r="H416" s="2">
        <f>(G416*EXP($C$3-($C$4^2)/2+NORMSINV(AleatLivre!G413)*$C$4))</f>
        <v>705.8932803528777</v>
      </c>
      <c r="I416" s="2">
        <f>(H416*EXP($C$3-($C$4^2)/2+NORMSINV(AleatLivre!H413)*$C$4))</f>
        <v>733.85462372071186</v>
      </c>
      <c r="J416" s="2">
        <f>(I416*EXP($C$3-($C$4^2)/2+NORMSINV(AleatLivre!I413)*$C$4))</f>
        <v>778.73396843163289</v>
      </c>
      <c r="K416" s="2">
        <f>(J416*EXP($C$3-($C$4^2)/2+NORMSINV(AleatLivre!J413)*$C$4))</f>
        <v>837.40291075996561</v>
      </c>
      <c r="L416" s="2">
        <f>(K416*EXP($C$3-($C$4^2)/2+NORMSINV(AleatLivre!K413)*$C$4))</f>
        <v>843.65503565037659</v>
      </c>
      <c r="M416" s="2">
        <f>(L416*EXP($C$3-($C$4^2)/2+NORMSINV(AleatLivre!L413)*$C$4))</f>
        <v>893.51917946364506</v>
      </c>
      <c r="N416" s="2">
        <f>(M416*EXP($C$3-($C$4^2)/2+NORMSINV(AleatLivre!M413)*$C$4))</f>
        <v>935.46844415329554</v>
      </c>
      <c r="O416" s="2">
        <f>(N416*EXP($C$3-($C$4^2)/2+NORMSINV(AleatLivre!N413)*$C$4))</f>
        <v>986.39161075729749</v>
      </c>
      <c r="P416" s="2">
        <f>(O416*EXP($C$3-($C$4^2)/2+NORMSINV(AleatLivre!O413)*$C$4))</f>
        <v>1064.488694359324</v>
      </c>
      <c r="Q416" s="2">
        <f>(P416*EXP($C$3-($C$4^2)/2+NORMSINV(AleatLivre!P413)*$C$4))</f>
        <v>1142.1374486527936</v>
      </c>
      <c r="R416" s="2">
        <f>(Q416*EXP($C$3-($C$4^2)/2+NORMSINV(AleatLivre!Q413)*$C$4))</f>
        <v>1201.907524769354</v>
      </c>
      <c r="S416" s="2">
        <f>(R416*EXP($C$3-($C$4^2)/2+NORMSINV(AleatLivre!R413)*$C$4))</f>
        <v>1200.1310509324887</v>
      </c>
      <c r="T416" s="2">
        <f>(S416*EXP($C$3-($C$4^2)/2+NORMSINV(AleatLivre!S413)*$C$4))</f>
        <v>1276.7690136538329</v>
      </c>
      <c r="U416" s="2">
        <f>(T416*EXP($C$3-($C$4^2)/2+NORMSINV(AleatLivre!T413)*$C$4))</f>
        <v>1376.7816930116298</v>
      </c>
      <c r="V416" s="2">
        <f>(U416*EXP($C$3-($C$4^2)/2+NORMSINV(AleatLivre!U413)*$C$4))</f>
        <v>1487.6194921808142</v>
      </c>
    </row>
    <row r="417" spans="1:22" x14ac:dyDescent="0.25">
      <c r="A417">
        <v>412</v>
      </c>
      <c r="B417" s="2">
        <f>Plan1!$B$9</f>
        <v>500</v>
      </c>
      <c r="C417" s="2">
        <f>(B417*EXP($C$3-($C$4^2)/2+NORMSINV(AleatLivre!B414)*$C$4))</f>
        <v>520.98628041072493</v>
      </c>
      <c r="D417" s="2">
        <f>(C417*EXP($C$3-($C$4^2)/2+NORMSINV(AleatLivre!C414)*$C$4))</f>
        <v>540.77798816968709</v>
      </c>
      <c r="E417" s="2">
        <f>(D417*EXP($C$3-($C$4^2)/2+NORMSINV(AleatLivre!D414)*$C$4))</f>
        <v>572.14901812190067</v>
      </c>
      <c r="F417" s="2">
        <f>(E417*EXP($C$3-($C$4^2)/2+NORMSINV(AleatLivre!E414)*$C$4))</f>
        <v>623.26537872441702</v>
      </c>
      <c r="G417" s="2">
        <f>(F417*EXP($C$3-($C$4^2)/2+NORMSINV(AleatLivre!F414)*$C$4))</f>
        <v>627.26014613525172</v>
      </c>
      <c r="H417" s="2">
        <f>(G417*EXP($C$3-($C$4^2)/2+NORMSINV(AleatLivre!G414)*$C$4))</f>
        <v>670.40430355401418</v>
      </c>
      <c r="I417" s="2">
        <f>(H417*EXP($C$3-($C$4^2)/2+NORMSINV(AleatLivre!H414)*$C$4))</f>
        <v>712.85907548982414</v>
      </c>
      <c r="J417" s="2">
        <f>(I417*EXP($C$3-($C$4^2)/2+NORMSINV(AleatLivre!I414)*$C$4))</f>
        <v>761.05282053498888</v>
      </c>
      <c r="K417" s="2">
        <f>(J417*EXP($C$3-($C$4^2)/2+NORMSINV(AleatLivre!J414)*$C$4))</f>
        <v>811.51006248853378</v>
      </c>
      <c r="L417" s="2">
        <f>(K417*EXP($C$3-($C$4^2)/2+NORMSINV(AleatLivre!K414)*$C$4))</f>
        <v>858.73246604565884</v>
      </c>
      <c r="M417" s="2">
        <f>(L417*EXP($C$3-($C$4^2)/2+NORMSINV(AleatLivre!L414)*$C$4))</f>
        <v>896.91477595255924</v>
      </c>
      <c r="N417" s="2">
        <f>(M417*EXP($C$3-($C$4^2)/2+NORMSINV(AleatLivre!M414)*$C$4))</f>
        <v>910.9771912684098</v>
      </c>
      <c r="O417" s="2">
        <f>(N417*EXP($C$3-($C$4^2)/2+NORMSINV(AleatLivre!N414)*$C$4))</f>
        <v>983.22288605645088</v>
      </c>
      <c r="P417" s="2">
        <f>(O417*EXP($C$3-($C$4^2)/2+NORMSINV(AleatLivre!O414)*$C$4))</f>
        <v>1038.3835129196773</v>
      </c>
      <c r="Q417" s="2">
        <f>(P417*EXP($C$3-($C$4^2)/2+NORMSINV(AleatLivre!P414)*$C$4))</f>
        <v>1099.5223191939276</v>
      </c>
      <c r="R417" s="2">
        <f>(Q417*EXP($C$3-($C$4^2)/2+NORMSINV(AleatLivre!Q414)*$C$4))</f>
        <v>1215.8820659632993</v>
      </c>
      <c r="S417" s="2">
        <f>(R417*EXP($C$3-($C$4^2)/2+NORMSINV(AleatLivre!R414)*$C$4))</f>
        <v>1303.7265351322051</v>
      </c>
      <c r="T417" s="2">
        <f>(S417*EXP($C$3-($C$4^2)/2+NORMSINV(AleatLivre!S414)*$C$4))</f>
        <v>1380.4135710188282</v>
      </c>
      <c r="U417" s="2">
        <f>(T417*EXP($C$3-($C$4^2)/2+NORMSINV(AleatLivre!T414)*$C$4))</f>
        <v>1464.9719252210161</v>
      </c>
      <c r="V417" s="2">
        <f>(U417*EXP($C$3-($C$4^2)/2+NORMSINV(AleatLivre!U414)*$C$4))</f>
        <v>1532.6061432851052</v>
      </c>
    </row>
    <row r="418" spans="1:22" x14ac:dyDescent="0.25">
      <c r="A418">
        <v>413</v>
      </c>
      <c r="B418" s="2">
        <f>Plan1!$B$9</f>
        <v>500</v>
      </c>
      <c r="C418" s="2">
        <f>(B418*EXP($C$3-($C$4^2)/2+NORMSINV(AleatLivre!B415)*$C$4))</f>
        <v>522.6968334106441</v>
      </c>
      <c r="D418" s="2">
        <f>(C418*EXP($C$3-($C$4^2)/2+NORMSINV(AleatLivre!C415)*$C$4))</f>
        <v>573.49607607091491</v>
      </c>
      <c r="E418" s="2">
        <f>(D418*EXP($C$3-($C$4^2)/2+NORMSINV(AleatLivre!D415)*$C$4))</f>
        <v>602.79674992460184</v>
      </c>
      <c r="F418" s="2">
        <f>(E418*EXP($C$3-($C$4^2)/2+NORMSINV(AleatLivre!E415)*$C$4))</f>
        <v>654.32593749360717</v>
      </c>
      <c r="G418" s="2">
        <f>(F418*EXP($C$3-($C$4^2)/2+NORMSINV(AleatLivre!F415)*$C$4))</f>
        <v>707.03432877242005</v>
      </c>
      <c r="H418" s="2">
        <f>(G418*EXP($C$3-($C$4^2)/2+NORMSINV(AleatLivre!G415)*$C$4))</f>
        <v>741.90545589072724</v>
      </c>
      <c r="I418" s="2">
        <f>(H418*EXP($C$3-($C$4^2)/2+NORMSINV(AleatLivre!H415)*$C$4))</f>
        <v>793.96443332849958</v>
      </c>
      <c r="J418" s="2">
        <f>(I418*EXP($C$3-($C$4^2)/2+NORMSINV(AleatLivre!I415)*$C$4))</f>
        <v>805.5056972464547</v>
      </c>
      <c r="K418" s="2">
        <f>(J418*EXP($C$3-($C$4^2)/2+NORMSINV(AleatLivre!J415)*$C$4))</f>
        <v>846.31578847509513</v>
      </c>
      <c r="L418" s="2">
        <f>(K418*EXP($C$3-($C$4^2)/2+NORMSINV(AleatLivre!K415)*$C$4))</f>
        <v>895.54842313211452</v>
      </c>
      <c r="M418" s="2">
        <f>(L418*EXP($C$3-($C$4^2)/2+NORMSINV(AleatLivre!L415)*$C$4))</f>
        <v>993.35480243540599</v>
      </c>
      <c r="N418" s="2">
        <f>(M418*EXP($C$3-($C$4^2)/2+NORMSINV(AleatLivre!M415)*$C$4))</f>
        <v>1058.2893224617051</v>
      </c>
      <c r="O418" s="2">
        <f>(N418*EXP($C$3-($C$4^2)/2+NORMSINV(AleatLivre!N415)*$C$4))</f>
        <v>1101.0258124468673</v>
      </c>
      <c r="P418" s="2">
        <f>(O418*EXP($C$3-($C$4^2)/2+NORMSINV(AleatLivre!O415)*$C$4))</f>
        <v>1201.2317435478649</v>
      </c>
      <c r="Q418" s="2">
        <f>(P418*EXP($C$3-($C$4^2)/2+NORMSINV(AleatLivre!P415)*$C$4))</f>
        <v>1248.9826706277784</v>
      </c>
      <c r="R418" s="2">
        <f>(Q418*EXP($C$3-($C$4^2)/2+NORMSINV(AleatLivre!Q415)*$C$4))</f>
        <v>1296.1110068679277</v>
      </c>
      <c r="S418" s="2">
        <f>(R418*EXP($C$3-($C$4^2)/2+NORMSINV(AleatLivre!R415)*$C$4))</f>
        <v>1347.9682370410915</v>
      </c>
      <c r="T418" s="2">
        <f>(S418*EXP($C$3-($C$4^2)/2+NORMSINV(AleatLivre!S415)*$C$4))</f>
        <v>1455.3002174316161</v>
      </c>
      <c r="U418" s="2">
        <f>(T418*EXP($C$3-($C$4^2)/2+NORMSINV(AleatLivre!T415)*$C$4))</f>
        <v>1568.6444206063809</v>
      </c>
      <c r="V418" s="2">
        <f>(U418*EXP($C$3-($C$4^2)/2+NORMSINV(AleatLivre!U415)*$C$4))</f>
        <v>1691.2593506090286</v>
      </c>
    </row>
    <row r="419" spans="1:22" x14ac:dyDescent="0.25">
      <c r="A419">
        <v>414</v>
      </c>
      <c r="B419" s="2">
        <f>Plan1!$B$9</f>
        <v>500</v>
      </c>
      <c r="C419" s="2">
        <f>(B419*EXP($C$3-($C$4^2)/2+NORMSINV(AleatLivre!B416)*$C$4))</f>
        <v>537.20115226211055</v>
      </c>
      <c r="D419" s="2">
        <f>(C419*EXP($C$3-($C$4^2)/2+NORMSINV(AleatLivre!C416)*$C$4))</f>
        <v>575.80789882338661</v>
      </c>
      <c r="E419" s="2">
        <f>(D419*EXP($C$3-($C$4^2)/2+NORMSINV(AleatLivre!D416)*$C$4))</f>
        <v>593.5833283474683</v>
      </c>
      <c r="F419" s="2">
        <f>(E419*EXP($C$3-($C$4^2)/2+NORMSINV(AleatLivre!E416)*$C$4))</f>
        <v>603.13642696328498</v>
      </c>
      <c r="G419" s="2">
        <f>(F419*EXP($C$3-($C$4^2)/2+NORMSINV(AleatLivre!F416)*$C$4))</f>
        <v>630.46459933088556</v>
      </c>
      <c r="H419" s="2">
        <f>(G419*EXP($C$3-($C$4^2)/2+NORMSINV(AleatLivre!G416)*$C$4))</f>
        <v>667.99534492439602</v>
      </c>
      <c r="I419" s="2">
        <f>(H419*EXP($C$3-($C$4^2)/2+NORMSINV(AleatLivre!H416)*$C$4))</f>
        <v>696.69587104562561</v>
      </c>
      <c r="J419" s="2">
        <f>(I419*EXP($C$3-($C$4^2)/2+NORMSINV(AleatLivre!I416)*$C$4))</f>
        <v>723.30957254800217</v>
      </c>
      <c r="K419" s="2">
        <f>(J419*EXP($C$3-($C$4^2)/2+NORMSINV(AleatLivre!J416)*$C$4))</f>
        <v>768.8645696743597</v>
      </c>
      <c r="L419" s="2">
        <f>(K419*EXP($C$3-($C$4^2)/2+NORMSINV(AleatLivre!K416)*$C$4))</f>
        <v>813.24032737931759</v>
      </c>
      <c r="M419" s="2">
        <f>(L419*EXP($C$3-($C$4^2)/2+NORMSINV(AleatLivre!L416)*$C$4))</f>
        <v>821.71733121988211</v>
      </c>
      <c r="N419" s="2">
        <f>(M419*EXP($C$3-($C$4^2)/2+NORMSINV(AleatLivre!M416)*$C$4))</f>
        <v>852.42287015956754</v>
      </c>
      <c r="O419" s="2">
        <f>(N419*EXP($C$3-($C$4^2)/2+NORMSINV(AleatLivre!N416)*$C$4))</f>
        <v>910.9732815557677</v>
      </c>
      <c r="P419" s="2">
        <f>(O419*EXP($C$3-($C$4^2)/2+NORMSINV(AleatLivre!O416)*$C$4))</f>
        <v>946.46433223155907</v>
      </c>
      <c r="Q419" s="2">
        <f>(P419*EXP($C$3-($C$4^2)/2+NORMSINV(AleatLivre!P416)*$C$4))</f>
        <v>951.8582954210126</v>
      </c>
      <c r="R419" s="2">
        <f>(Q419*EXP($C$3-($C$4^2)/2+NORMSINV(AleatLivre!Q416)*$C$4))</f>
        <v>1009.7370586774017</v>
      </c>
      <c r="S419" s="2">
        <f>(R419*EXP($C$3-($C$4^2)/2+NORMSINV(AleatLivre!R416)*$C$4))</f>
        <v>1074.1023230498513</v>
      </c>
      <c r="T419" s="2">
        <f>(S419*EXP($C$3-($C$4^2)/2+NORMSINV(AleatLivre!S416)*$C$4))</f>
        <v>1105.4760058401869</v>
      </c>
      <c r="U419" s="2">
        <f>(T419*EXP($C$3-($C$4^2)/2+NORMSINV(AleatLivre!T416)*$C$4))</f>
        <v>1157.8263513186816</v>
      </c>
      <c r="V419" s="2">
        <f>(U419*EXP($C$3-($C$4^2)/2+NORMSINV(AleatLivre!U416)*$C$4))</f>
        <v>1205.8296935443216</v>
      </c>
    </row>
    <row r="420" spans="1:22" x14ac:dyDescent="0.25">
      <c r="A420">
        <v>415</v>
      </c>
      <c r="B420" s="2">
        <f>Plan1!$B$9</f>
        <v>500</v>
      </c>
      <c r="C420" s="2">
        <f>(B420*EXP($C$3-($C$4^2)/2+NORMSINV(AleatLivre!B417)*$C$4))</f>
        <v>530.43585657042649</v>
      </c>
      <c r="D420" s="2">
        <f>(C420*EXP($C$3-($C$4^2)/2+NORMSINV(AleatLivre!C417)*$C$4))</f>
        <v>556.59839507105551</v>
      </c>
      <c r="E420" s="2">
        <f>(D420*EXP($C$3-($C$4^2)/2+NORMSINV(AleatLivre!D417)*$C$4))</f>
        <v>602.90189600473798</v>
      </c>
      <c r="F420" s="2">
        <f>(E420*EXP($C$3-($C$4^2)/2+NORMSINV(AleatLivre!E417)*$C$4))</f>
        <v>632.1258451027586</v>
      </c>
      <c r="G420" s="2">
        <f>(F420*EXP($C$3-($C$4^2)/2+NORMSINV(AleatLivre!F417)*$C$4))</f>
        <v>663.27263285469883</v>
      </c>
      <c r="H420" s="2">
        <f>(G420*EXP($C$3-($C$4^2)/2+NORMSINV(AleatLivre!G417)*$C$4))</f>
        <v>718.2431368986696</v>
      </c>
      <c r="I420" s="2">
        <f>(H420*EXP($C$3-($C$4^2)/2+NORMSINV(AleatLivre!H417)*$C$4))</f>
        <v>750.21672854694134</v>
      </c>
      <c r="J420" s="2">
        <f>(I420*EXP($C$3-($C$4^2)/2+NORMSINV(AleatLivre!I417)*$C$4))</f>
        <v>808.65241589259767</v>
      </c>
      <c r="K420" s="2">
        <f>(J420*EXP($C$3-($C$4^2)/2+NORMSINV(AleatLivre!J417)*$C$4))</f>
        <v>825.68728003007618</v>
      </c>
      <c r="L420" s="2">
        <f>(K420*EXP($C$3-($C$4^2)/2+NORMSINV(AleatLivre!K417)*$C$4))</f>
        <v>880.83095892823337</v>
      </c>
      <c r="M420" s="2">
        <f>(L420*EXP($C$3-($C$4^2)/2+NORMSINV(AleatLivre!L417)*$C$4))</f>
        <v>941.22647858625396</v>
      </c>
      <c r="N420" s="2">
        <f>(M420*EXP($C$3-($C$4^2)/2+NORMSINV(AleatLivre!M417)*$C$4))</f>
        <v>993.97282060273335</v>
      </c>
      <c r="O420" s="2">
        <f>(N420*EXP($C$3-($C$4^2)/2+NORMSINV(AleatLivre!N417)*$C$4))</f>
        <v>1027.0899594874654</v>
      </c>
      <c r="P420" s="2">
        <f>(O420*EXP($C$3-($C$4^2)/2+NORMSINV(AleatLivre!O417)*$C$4))</f>
        <v>1080.8896578543076</v>
      </c>
      <c r="Q420" s="2">
        <f>(P420*EXP($C$3-($C$4^2)/2+NORMSINV(AleatLivre!P417)*$C$4))</f>
        <v>1110.1122449225302</v>
      </c>
      <c r="R420" s="2">
        <f>(Q420*EXP($C$3-($C$4^2)/2+NORMSINV(AleatLivre!Q417)*$C$4))</f>
        <v>1173.8987017462821</v>
      </c>
      <c r="S420" s="2">
        <f>(R420*EXP($C$3-($C$4^2)/2+NORMSINV(AleatLivre!R417)*$C$4))</f>
        <v>1201.6712192823757</v>
      </c>
      <c r="T420" s="2">
        <f>(S420*EXP($C$3-($C$4^2)/2+NORMSINV(AleatLivre!S417)*$C$4))</f>
        <v>1275.4162366881424</v>
      </c>
      <c r="U420" s="2">
        <f>(T420*EXP($C$3-($C$4^2)/2+NORMSINV(AleatLivre!T417)*$C$4))</f>
        <v>1342.94202788494</v>
      </c>
      <c r="V420" s="2">
        <f>(U420*EXP($C$3-($C$4^2)/2+NORMSINV(AleatLivre!U417)*$C$4))</f>
        <v>1431.4895395465423</v>
      </c>
    </row>
    <row r="421" spans="1:22" x14ac:dyDescent="0.25">
      <c r="A421">
        <v>416</v>
      </c>
      <c r="B421" s="2">
        <f>Plan1!$B$9</f>
        <v>500</v>
      </c>
      <c r="C421" s="2">
        <f>(B421*EXP($C$3-($C$4^2)/2+NORMSINV(AleatLivre!B418)*$C$4))</f>
        <v>548.65946148669502</v>
      </c>
      <c r="D421" s="2">
        <f>(C421*EXP($C$3-($C$4^2)/2+NORMSINV(AleatLivre!C418)*$C$4))</f>
        <v>584.19284077767838</v>
      </c>
      <c r="E421" s="2">
        <f>(D421*EXP($C$3-($C$4^2)/2+NORMSINV(AleatLivre!D418)*$C$4))</f>
        <v>597.53650574073606</v>
      </c>
      <c r="F421" s="2">
        <f>(E421*EXP($C$3-($C$4^2)/2+NORMSINV(AleatLivre!E418)*$C$4))</f>
        <v>630.59957173663747</v>
      </c>
      <c r="G421" s="2">
        <f>(F421*EXP($C$3-($C$4^2)/2+NORMSINV(AleatLivre!F418)*$C$4))</f>
        <v>677.43843907276653</v>
      </c>
      <c r="H421" s="2">
        <f>(G421*EXP($C$3-($C$4^2)/2+NORMSINV(AleatLivre!G418)*$C$4))</f>
        <v>722.62149246388583</v>
      </c>
      <c r="I421" s="2">
        <f>(H421*EXP($C$3-($C$4^2)/2+NORMSINV(AleatLivre!H418)*$C$4))</f>
        <v>782.79810410274649</v>
      </c>
      <c r="J421" s="2">
        <f>(I421*EXP($C$3-($C$4^2)/2+NORMSINV(AleatLivre!I418)*$C$4))</f>
        <v>820.14416202627672</v>
      </c>
      <c r="K421" s="2">
        <f>(J421*EXP($C$3-($C$4^2)/2+NORMSINV(AleatLivre!J418)*$C$4))</f>
        <v>893.26222920272676</v>
      </c>
      <c r="L421" s="2">
        <f>(K421*EXP($C$3-($C$4^2)/2+NORMSINV(AleatLivre!K418)*$C$4))</f>
        <v>928.29333178228637</v>
      </c>
      <c r="M421" s="2">
        <f>(L421*EXP($C$3-($C$4^2)/2+NORMSINV(AleatLivre!L418)*$C$4))</f>
        <v>998.32322737007689</v>
      </c>
      <c r="N421" s="2">
        <f>(M421*EXP($C$3-($C$4^2)/2+NORMSINV(AleatLivre!M418)*$C$4))</f>
        <v>1027.7408058556148</v>
      </c>
      <c r="O421" s="2">
        <f>(N421*EXP($C$3-($C$4^2)/2+NORMSINV(AleatLivre!N418)*$C$4))</f>
        <v>1052.9239723774012</v>
      </c>
      <c r="P421" s="2">
        <f>(O421*EXP($C$3-($C$4^2)/2+NORMSINV(AleatLivre!O418)*$C$4))</f>
        <v>1086.4074302478894</v>
      </c>
      <c r="Q421" s="2">
        <f>(P421*EXP($C$3-($C$4^2)/2+NORMSINV(AleatLivre!P418)*$C$4))</f>
        <v>1099.5609225332555</v>
      </c>
      <c r="R421" s="2">
        <f>(Q421*EXP($C$3-($C$4^2)/2+NORMSINV(AleatLivre!Q418)*$C$4))</f>
        <v>1166.0175943011375</v>
      </c>
      <c r="S421" s="2">
        <f>(R421*EXP($C$3-($C$4^2)/2+NORMSINV(AleatLivre!R418)*$C$4))</f>
        <v>1220.1554872859783</v>
      </c>
      <c r="T421" s="2">
        <f>(S421*EXP($C$3-($C$4^2)/2+NORMSINV(AleatLivre!S418)*$C$4))</f>
        <v>1242.8588824956059</v>
      </c>
      <c r="U421" s="2">
        <f>(T421*EXP($C$3-($C$4^2)/2+NORMSINV(AleatLivre!T418)*$C$4))</f>
        <v>1282.8686024628762</v>
      </c>
      <c r="V421" s="2">
        <f>(U421*EXP($C$3-($C$4^2)/2+NORMSINV(AleatLivre!U418)*$C$4))</f>
        <v>1385.8493570589667</v>
      </c>
    </row>
    <row r="422" spans="1:22" x14ac:dyDescent="0.25">
      <c r="A422">
        <v>417</v>
      </c>
      <c r="B422" s="2">
        <f>Plan1!$B$9</f>
        <v>500</v>
      </c>
      <c r="C422" s="2">
        <f>(B422*EXP($C$3-($C$4^2)/2+NORMSINV(AleatLivre!B419)*$C$4))</f>
        <v>523.95216118032238</v>
      </c>
      <c r="D422" s="2">
        <f>(C422*EXP($C$3-($C$4^2)/2+NORMSINV(AleatLivre!C419)*$C$4))</f>
        <v>547.94920804380934</v>
      </c>
      <c r="E422" s="2">
        <f>(D422*EXP($C$3-($C$4^2)/2+NORMSINV(AleatLivre!D419)*$C$4))</f>
        <v>593.30580354881567</v>
      </c>
      <c r="F422" s="2">
        <f>(E422*EXP($C$3-($C$4^2)/2+NORMSINV(AleatLivre!E419)*$C$4))</f>
        <v>627.48446403550543</v>
      </c>
      <c r="G422" s="2">
        <f>(F422*EXP($C$3-($C$4^2)/2+NORMSINV(AleatLivre!F419)*$C$4))</f>
        <v>647.02481587076431</v>
      </c>
      <c r="H422" s="2">
        <f>(G422*EXP($C$3-($C$4^2)/2+NORMSINV(AleatLivre!G419)*$C$4))</f>
        <v>669.8368379874056</v>
      </c>
      <c r="I422" s="2">
        <f>(H422*EXP($C$3-($C$4^2)/2+NORMSINV(AleatLivre!H419)*$C$4))</f>
        <v>691.20745278105119</v>
      </c>
      <c r="J422" s="2">
        <f>(I422*EXP($C$3-($C$4^2)/2+NORMSINV(AleatLivre!I419)*$C$4))</f>
        <v>727.14013978179798</v>
      </c>
      <c r="K422" s="2">
        <f>(J422*EXP($C$3-($C$4^2)/2+NORMSINV(AleatLivre!J419)*$C$4))</f>
        <v>746.4954478980784</v>
      </c>
      <c r="L422" s="2">
        <f>(K422*EXP($C$3-($C$4^2)/2+NORMSINV(AleatLivre!K419)*$C$4))</f>
        <v>798.53866994416455</v>
      </c>
      <c r="M422" s="2">
        <f>(L422*EXP($C$3-($C$4^2)/2+NORMSINV(AleatLivre!L419)*$C$4))</f>
        <v>836.56618043847948</v>
      </c>
      <c r="N422" s="2">
        <f>(M422*EXP($C$3-($C$4^2)/2+NORMSINV(AleatLivre!M419)*$C$4))</f>
        <v>865.63134491110043</v>
      </c>
      <c r="O422" s="2">
        <f>(N422*EXP($C$3-($C$4^2)/2+NORMSINV(AleatLivre!N419)*$C$4))</f>
        <v>912.71698829431512</v>
      </c>
      <c r="P422" s="2">
        <f>(O422*EXP($C$3-($C$4^2)/2+NORMSINV(AleatLivre!O419)*$C$4))</f>
        <v>950.7293467019424</v>
      </c>
      <c r="Q422" s="2">
        <f>(P422*EXP($C$3-($C$4^2)/2+NORMSINV(AleatLivre!P419)*$C$4))</f>
        <v>991.10485241478295</v>
      </c>
      <c r="R422" s="2">
        <f>(Q422*EXP($C$3-($C$4^2)/2+NORMSINV(AleatLivre!Q419)*$C$4))</f>
        <v>1022.914343910648</v>
      </c>
      <c r="S422" s="2">
        <f>(R422*EXP($C$3-($C$4^2)/2+NORMSINV(AleatLivre!R419)*$C$4))</f>
        <v>1060.617487593277</v>
      </c>
      <c r="T422" s="2">
        <f>(S422*EXP($C$3-($C$4^2)/2+NORMSINV(AleatLivre!S419)*$C$4))</f>
        <v>1121.3159573710659</v>
      </c>
      <c r="U422" s="2">
        <f>(T422*EXP($C$3-($C$4^2)/2+NORMSINV(AleatLivre!T419)*$C$4))</f>
        <v>1201.3778415244692</v>
      </c>
      <c r="V422" s="2">
        <f>(U422*EXP($C$3-($C$4^2)/2+NORMSINV(AleatLivre!U419)*$C$4))</f>
        <v>1236.1738317833294</v>
      </c>
    </row>
    <row r="423" spans="1:22" x14ac:dyDescent="0.25">
      <c r="A423">
        <v>418</v>
      </c>
      <c r="B423" s="2">
        <f>Plan1!$B$9</f>
        <v>500</v>
      </c>
      <c r="C423" s="2">
        <f>(B423*EXP($C$3-($C$4^2)/2+NORMSINV(AleatLivre!B420)*$C$4))</f>
        <v>538.9310465650741</v>
      </c>
      <c r="D423" s="2">
        <f>(C423*EXP($C$3-($C$4^2)/2+NORMSINV(AleatLivre!C420)*$C$4))</f>
        <v>575.35887449749441</v>
      </c>
      <c r="E423" s="2">
        <f>(D423*EXP($C$3-($C$4^2)/2+NORMSINV(AleatLivre!D420)*$C$4))</f>
        <v>631.88039529846128</v>
      </c>
      <c r="F423" s="2">
        <f>(E423*EXP($C$3-($C$4^2)/2+NORMSINV(AleatLivre!E420)*$C$4))</f>
        <v>678.75852720771661</v>
      </c>
      <c r="G423" s="2">
        <f>(F423*EXP($C$3-($C$4^2)/2+NORMSINV(AleatLivre!F420)*$C$4))</f>
        <v>725.504502461112</v>
      </c>
      <c r="H423" s="2">
        <f>(G423*EXP($C$3-($C$4^2)/2+NORMSINV(AleatLivre!G420)*$C$4))</f>
        <v>769.50643704907327</v>
      </c>
      <c r="I423" s="2">
        <f>(H423*EXP($C$3-($C$4^2)/2+NORMSINV(AleatLivre!H420)*$C$4))</f>
        <v>816.02537972148821</v>
      </c>
      <c r="J423" s="2">
        <f>(I423*EXP($C$3-($C$4^2)/2+NORMSINV(AleatLivre!I420)*$C$4))</f>
        <v>835.44955268343278</v>
      </c>
      <c r="K423" s="2">
        <f>(J423*EXP($C$3-($C$4^2)/2+NORMSINV(AleatLivre!J420)*$C$4))</f>
        <v>871.57211815583787</v>
      </c>
      <c r="L423" s="2">
        <f>(K423*EXP($C$3-($C$4^2)/2+NORMSINV(AleatLivre!K420)*$C$4))</f>
        <v>898.55927096688072</v>
      </c>
      <c r="M423" s="2">
        <f>(L423*EXP($C$3-($C$4^2)/2+NORMSINV(AleatLivre!L420)*$C$4))</f>
        <v>947.23431918767949</v>
      </c>
      <c r="N423" s="2">
        <f>(M423*EXP($C$3-($C$4^2)/2+NORMSINV(AleatLivre!M420)*$C$4))</f>
        <v>968.18997921540415</v>
      </c>
      <c r="O423" s="2">
        <f>(N423*EXP($C$3-($C$4^2)/2+NORMSINV(AleatLivre!N420)*$C$4))</f>
        <v>1047.7124281927815</v>
      </c>
      <c r="P423" s="2">
        <f>(O423*EXP($C$3-($C$4^2)/2+NORMSINV(AleatLivre!O420)*$C$4))</f>
        <v>1106.8068219267418</v>
      </c>
      <c r="Q423" s="2">
        <f>(P423*EXP($C$3-($C$4^2)/2+NORMSINV(AleatLivre!P420)*$C$4))</f>
        <v>1130.6316210547391</v>
      </c>
      <c r="R423" s="2">
        <f>(Q423*EXP($C$3-($C$4^2)/2+NORMSINV(AleatLivre!Q420)*$C$4))</f>
        <v>1170.9504100692984</v>
      </c>
      <c r="S423" s="2">
        <f>(R423*EXP($C$3-($C$4^2)/2+NORMSINV(AleatLivre!R420)*$C$4))</f>
        <v>1215.2726765375892</v>
      </c>
      <c r="T423" s="2">
        <f>(S423*EXP($C$3-($C$4^2)/2+NORMSINV(AleatLivre!S420)*$C$4))</f>
        <v>1229.243036993634</v>
      </c>
      <c r="U423" s="2">
        <f>(T423*EXP($C$3-($C$4^2)/2+NORMSINV(AleatLivre!T420)*$C$4))</f>
        <v>1293.9370397040379</v>
      </c>
      <c r="V423" s="2">
        <f>(U423*EXP($C$3-($C$4^2)/2+NORMSINV(AleatLivre!U420)*$C$4))</f>
        <v>1319.8387556216617</v>
      </c>
    </row>
    <row r="424" spans="1:22" x14ac:dyDescent="0.25">
      <c r="A424">
        <v>419</v>
      </c>
      <c r="B424" s="2">
        <f>Plan1!$B$9</f>
        <v>500</v>
      </c>
      <c r="C424" s="2">
        <f>(B424*EXP($C$3-($C$4^2)/2+NORMSINV(AleatLivre!B421)*$C$4))</f>
        <v>535.65238545898808</v>
      </c>
      <c r="D424" s="2">
        <f>(C424*EXP($C$3-($C$4^2)/2+NORMSINV(AleatLivre!C421)*$C$4))</f>
        <v>565.05502780279244</v>
      </c>
      <c r="E424" s="2">
        <f>(D424*EXP($C$3-($C$4^2)/2+NORMSINV(AleatLivre!D421)*$C$4))</f>
        <v>592.08050510111025</v>
      </c>
      <c r="F424" s="2">
        <f>(E424*EXP($C$3-($C$4^2)/2+NORMSINV(AleatLivre!E421)*$C$4))</f>
        <v>617.50453595803526</v>
      </c>
      <c r="G424" s="2">
        <f>(F424*EXP($C$3-($C$4^2)/2+NORMSINV(AleatLivre!F421)*$C$4))</f>
        <v>660.25754364241061</v>
      </c>
      <c r="H424" s="2">
        <f>(G424*EXP($C$3-($C$4^2)/2+NORMSINV(AleatLivre!G421)*$C$4))</f>
        <v>698.21720650269231</v>
      </c>
      <c r="I424" s="2">
        <f>(H424*EXP($C$3-($C$4^2)/2+NORMSINV(AleatLivre!H421)*$C$4))</f>
        <v>759.71050299983108</v>
      </c>
      <c r="J424" s="2">
        <f>(I424*EXP($C$3-($C$4^2)/2+NORMSINV(AleatLivre!I421)*$C$4))</f>
        <v>816.24685235733045</v>
      </c>
      <c r="K424" s="2">
        <f>(J424*EXP($C$3-($C$4^2)/2+NORMSINV(AleatLivre!J421)*$C$4))</f>
        <v>863.67564942372701</v>
      </c>
      <c r="L424" s="2">
        <f>(K424*EXP($C$3-($C$4^2)/2+NORMSINV(AleatLivre!K421)*$C$4))</f>
        <v>882.71283899334605</v>
      </c>
      <c r="M424" s="2">
        <f>(L424*EXP($C$3-($C$4^2)/2+NORMSINV(AleatLivre!L421)*$C$4))</f>
        <v>926.27778426535326</v>
      </c>
      <c r="N424" s="2">
        <f>(M424*EXP($C$3-($C$4^2)/2+NORMSINV(AleatLivre!M421)*$C$4))</f>
        <v>1008.6277119739347</v>
      </c>
      <c r="O424" s="2">
        <f>(N424*EXP($C$3-($C$4^2)/2+NORMSINV(AleatLivre!N421)*$C$4))</f>
        <v>1066.4325381445972</v>
      </c>
      <c r="P424" s="2">
        <f>(O424*EXP($C$3-($C$4^2)/2+NORMSINV(AleatLivre!O421)*$C$4))</f>
        <v>1118.2472530168297</v>
      </c>
      <c r="Q424" s="2">
        <f>(P424*EXP($C$3-($C$4^2)/2+NORMSINV(AleatLivre!P421)*$C$4))</f>
        <v>1187.4948624657036</v>
      </c>
      <c r="R424" s="2">
        <f>(Q424*EXP($C$3-($C$4^2)/2+NORMSINV(AleatLivre!Q421)*$C$4))</f>
        <v>1320.1772970452892</v>
      </c>
      <c r="S424" s="2">
        <f>(R424*EXP($C$3-($C$4^2)/2+NORMSINV(AleatLivre!R421)*$C$4))</f>
        <v>1416.5568412978521</v>
      </c>
      <c r="T424" s="2">
        <f>(S424*EXP($C$3-($C$4^2)/2+NORMSINV(AleatLivre!S421)*$C$4))</f>
        <v>1508.0375352700134</v>
      </c>
      <c r="U424" s="2">
        <f>(T424*EXP($C$3-($C$4^2)/2+NORMSINV(AleatLivre!T421)*$C$4))</f>
        <v>1573.0645607625004</v>
      </c>
      <c r="V424" s="2">
        <f>(U424*EXP($C$3-($C$4^2)/2+NORMSINV(AleatLivre!U421)*$C$4))</f>
        <v>1703.2332329652622</v>
      </c>
    </row>
    <row r="425" spans="1:22" x14ac:dyDescent="0.25">
      <c r="A425">
        <v>420</v>
      </c>
      <c r="B425" s="2">
        <f>Plan1!$B$9</f>
        <v>500</v>
      </c>
      <c r="C425" s="2">
        <f>(B425*EXP($C$3-($C$4^2)/2+NORMSINV(AleatLivre!B422)*$C$4))</f>
        <v>513.57536268988133</v>
      </c>
      <c r="D425" s="2">
        <f>(C425*EXP($C$3-($C$4^2)/2+NORMSINV(AleatLivre!C422)*$C$4))</f>
        <v>549.84097717646011</v>
      </c>
      <c r="E425" s="2">
        <f>(D425*EXP($C$3-($C$4^2)/2+NORMSINV(AleatLivre!D422)*$C$4))</f>
        <v>597.69659324722807</v>
      </c>
      <c r="F425" s="2">
        <f>(E425*EXP($C$3-($C$4^2)/2+NORMSINV(AleatLivre!E422)*$C$4))</f>
        <v>642.25825337940171</v>
      </c>
      <c r="G425" s="2">
        <f>(F425*EXP($C$3-($C$4^2)/2+NORMSINV(AleatLivre!F422)*$C$4))</f>
        <v>677.61611601877439</v>
      </c>
      <c r="H425" s="2">
        <f>(G425*EXP($C$3-($C$4^2)/2+NORMSINV(AleatLivre!G422)*$C$4))</f>
        <v>703.76365568715642</v>
      </c>
      <c r="I425" s="2">
        <f>(H425*EXP($C$3-($C$4^2)/2+NORMSINV(AleatLivre!H422)*$C$4))</f>
        <v>714.19988542951694</v>
      </c>
      <c r="J425" s="2">
        <f>(I425*EXP($C$3-($C$4^2)/2+NORMSINV(AleatLivre!I422)*$C$4))</f>
        <v>748.29055844892559</v>
      </c>
      <c r="K425" s="2">
        <f>(J425*EXP($C$3-($C$4^2)/2+NORMSINV(AleatLivre!J422)*$C$4))</f>
        <v>797.69256610834964</v>
      </c>
      <c r="L425" s="2">
        <f>(K425*EXP($C$3-($C$4^2)/2+NORMSINV(AleatLivre!K422)*$C$4))</f>
        <v>842.70453302515659</v>
      </c>
      <c r="M425" s="2">
        <f>(L425*EXP($C$3-($C$4^2)/2+NORMSINV(AleatLivre!L422)*$C$4))</f>
        <v>939.7558111788984</v>
      </c>
      <c r="N425" s="2">
        <f>(M425*EXP($C$3-($C$4^2)/2+NORMSINV(AleatLivre!M422)*$C$4))</f>
        <v>1018.0214239895977</v>
      </c>
      <c r="O425" s="2">
        <f>(N425*EXP($C$3-($C$4^2)/2+NORMSINV(AleatLivre!N422)*$C$4))</f>
        <v>1081.7732808199703</v>
      </c>
      <c r="P425" s="2">
        <f>(O425*EXP($C$3-($C$4^2)/2+NORMSINV(AleatLivre!O422)*$C$4))</f>
        <v>1171.1865557012375</v>
      </c>
      <c r="Q425" s="2">
        <f>(P425*EXP($C$3-($C$4^2)/2+NORMSINV(AleatLivre!P422)*$C$4))</f>
        <v>1305.0631251855468</v>
      </c>
      <c r="R425" s="2">
        <f>(Q425*EXP($C$3-($C$4^2)/2+NORMSINV(AleatLivre!Q422)*$C$4))</f>
        <v>1358.0872276746436</v>
      </c>
      <c r="S425" s="2">
        <f>(R425*EXP($C$3-($C$4^2)/2+NORMSINV(AleatLivre!R422)*$C$4))</f>
        <v>1443.4355252499001</v>
      </c>
      <c r="T425" s="2">
        <f>(S425*EXP($C$3-($C$4^2)/2+NORMSINV(AleatLivre!S422)*$C$4))</f>
        <v>1528.0254737309963</v>
      </c>
      <c r="U425" s="2">
        <f>(T425*EXP($C$3-($C$4^2)/2+NORMSINV(AleatLivre!T422)*$C$4))</f>
        <v>1620.0003090203518</v>
      </c>
      <c r="V425" s="2">
        <f>(U425*EXP($C$3-($C$4^2)/2+NORMSINV(AleatLivre!U422)*$C$4))</f>
        <v>1728.6537276041631</v>
      </c>
    </row>
    <row r="426" spans="1:22" x14ac:dyDescent="0.25">
      <c r="A426">
        <v>421</v>
      </c>
      <c r="B426" s="2">
        <f>Plan1!$B$9</f>
        <v>500</v>
      </c>
      <c r="C426" s="2">
        <f>(B426*EXP($C$3-($C$4^2)/2+NORMSINV(AleatLivre!B423)*$C$4))</f>
        <v>513.25783574947741</v>
      </c>
      <c r="D426" s="2">
        <f>(C426*EXP($C$3-($C$4^2)/2+NORMSINV(AleatLivre!C423)*$C$4))</f>
        <v>540.02224807961272</v>
      </c>
      <c r="E426" s="2">
        <f>(D426*EXP($C$3-($C$4^2)/2+NORMSINV(AleatLivre!D423)*$C$4))</f>
        <v>567.792857440852</v>
      </c>
      <c r="F426" s="2">
        <f>(E426*EXP($C$3-($C$4^2)/2+NORMSINV(AleatLivre!E423)*$C$4))</f>
        <v>580.88925178150828</v>
      </c>
      <c r="G426" s="2">
        <f>(F426*EXP($C$3-($C$4^2)/2+NORMSINV(AleatLivre!F423)*$C$4))</f>
        <v>602.71166588495578</v>
      </c>
      <c r="H426" s="2">
        <f>(G426*EXP($C$3-($C$4^2)/2+NORMSINV(AleatLivre!G423)*$C$4))</f>
        <v>641.75064280383981</v>
      </c>
      <c r="I426" s="2">
        <f>(H426*EXP($C$3-($C$4^2)/2+NORMSINV(AleatLivre!H423)*$C$4))</f>
        <v>701.42206540640848</v>
      </c>
      <c r="J426" s="2">
        <f>(I426*EXP($C$3-($C$4^2)/2+NORMSINV(AleatLivre!I423)*$C$4))</f>
        <v>723.52442145349585</v>
      </c>
      <c r="K426" s="2">
        <f>(J426*EXP($C$3-($C$4^2)/2+NORMSINV(AleatLivre!J423)*$C$4))</f>
        <v>740.24809942586421</v>
      </c>
      <c r="L426" s="2">
        <f>(K426*EXP($C$3-($C$4^2)/2+NORMSINV(AleatLivre!K423)*$C$4))</f>
        <v>784.12992228997973</v>
      </c>
      <c r="M426" s="2">
        <f>(L426*EXP($C$3-($C$4^2)/2+NORMSINV(AleatLivre!L423)*$C$4))</f>
        <v>795.39055832039492</v>
      </c>
      <c r="N426" s="2">
        <f>(M426*EXP($C$3-($C$4^2)/2+NORMSINV(AleatLivre!M423)*$C$4))</f>
        <v>818.27446211670133</v>
      </c>
      <c r="O426" s="2">
        <f>(N426*EXP($C$3-($C$4^2)/2+NORMSINV(AleatLivre!N423)*$C$4))</f>
        <v>869.483323317805</v>
      </c>
      <c r="P426" s="2">
        <f>(O426*EXP($C$3-($C$4^2)/2+NORMSINV(AleatLivre!O423)*$C$4))</f>
        <v>886.81870512523653</v>
      </c>
      <c r="Q426" s="2">
        <f>(P426*EXP($C$3-($C$4^2)/2+NORMSINV(AleatLivre!P423)*$C$4))</f>
        <v>922.16321045189136</v>
      </c>
      <c r="R426" s="2">
        <f>(Q426*EXP($C$3-($C$4^2)/2+NORMSINV(AleatLivre!Q423)*$C$4))</f>
        <v>950.4267155235575</v>
      </c>
      <c r="S426" s="2">
        <f>(R426*EXP($C$3-($C$4^2)/2+NORMSINV(AleatLivre!R423)*$C$4))</f>
        <v>1006.9214197319241</v>
      </c>
      <c r="T426" s="2">
        <f>(S426*EXP($C$3-($C$4^2)/2+NORMSINV(AleatLivre!S423)*$C$4))</f>
        <v>1031.5590431731184</v>
      </c>
      <c r="U426" s="2">
        <f>(T426*EXP($C$3-($C$4^2)/2+NORMSINV(AleatLivre!T423)*$C$4))</f>
        <v>1042.0386020057301</v>
      </c>
      <c r="V426" s="2">
        <f>(U426*EXP($C$3-($C$4^2)/2+NORMSINV(AleatLivre!U423)*$C$4))</f>
        <v>1094.4203073170329</v>
      </c>
    </row>
    <row r="427" spans="1:22" x14ac:dyDescent="0.25">
      <c r="A427">
        <v>422</v>
      </c>
      <c r="B427" s="2">
        <f>Plan1!$B$9</f>
        <v>500</v>
      </c>
      <c r="C427" s="2">
        <f>(B427*EXP($C$3-($C$4^2)/2+NORMSINV(AleatLivre!B424)*$C$4))</f>
        <v>508.85214921874342</v>
      </c>
      <c r="D427" s="2">
        <f>(C427*EXP($C$3-($C$4^2)/2+NORMSINV(AleatLivre!C424)*$C$4))</f>
        <v>534.65420243096867</v>
      </c>
      <c r="E427" s="2">
        <f>(D427*EXP($C$3-($C$4^2)/2+NORMSINV(AleatLivre!D424)*$C$4))</f>
        <v>556.11354173763607</v>
      </c>
      <c r="F427" s="2">
        <f>(E427*EXP($C$3-($C$4^2)/2+NORMSINV(AleatLivre!E424)*$C$4))</f>
        <v>557.6441845459658</v>
      </c>
      <c r="G427" s="2">
        <f>(F427*EXP($C$3-($C$4^2)/2+NORMSINV(AleatLivre!F424)*$C$4))</f>
        <v>602.44877670712651</v>
      </c>
      <c r="H427" s="2">
        <f>(G427*EXP($C$3-($C$4^2)/2+NORMSINV(AleatLivre!G424)*$C$4))</f>
        <v>625.36070287381688</v>
      </c>
      <c r="I427" s="2">
        <f>(H427*EXP($C$3-($C$4^2)/2+NORMSINV(AleatLivre!H424)*$C$4))</f>
        <v>633.94366533137247</v>
      </c>
      <c r="J427" s="2">
        <f>(I427*EXP($C$3-($C$4^2)/2+NORMSINV(AleatLivre!I424)*$C$4))</f>
        <v>661.01929320033344</v>
      </c>
      <c r="K427" s="2">
        <f>(J427*EXP($C$3-($C$4^2)/2+NORMSINV(AleatLivre!J424)*$C$4))</f>
        <v>731.39512058986656</v>
      </c>
      <c r="L427" s="2">
        <f>(K427*EXP($C$3-($C$4^2)/2+NORMSINV(AleatLivre!K424)*$C$4))</f>
        <v>781.24427197715465</v>
      </c>
      <c r="M427" s="2">
        <f>(L427*EXP($C$3-($C$4^2)/2+NORMSINV(AleatLivre!L424)*$C$4))</f>
        <v>826.70327505307193</v>
      </c>
      <c r="N427" s="2">
        <f>(M427*EXP($C$3-($C$4^2)/2+NORMSINV(AleatLivre!M424)*$C$4))</f>
        <v>876.76870288599946</v>
      </c>
      <c r="O427" s="2">
        <f>(N427*EXP($C$3-($C$4^2)/2+NORMSINV(AleatLivre!N424)*$C$4))</f>
        <v>923.47751722533576</v>
      </c>
      <c r="P427" s="2">
        <f>(O427*EXP($C$3-($C$4^2)/2+NORMSINV(AleatLivre!O424)*$C$4))</f>
        <v>976.59788668229635</v>
      </c>
      <c r="Q427" s="2">
        <f>(P427*EXP($C$3-($C$4^2)/2+NORMSINV(AleatLivre!P424)*$C$4))</f>
        <v>1073.7039706901039</v>
      </c>
      <c r="R427" s="2">
        <f>(Q427*EXP($C$3-($C$4^2)/2+NORMSINV(AleatLivre!Q424)*$C$4))</f>
        <v>1123.7017560821253</v>
      </c>
      <c r="S427" s="2">
        <f>(R427*EXP($C$3-($C$4^2)/2+NORMSINV(AleatLivre!R424)*$C$4))</f>
        <v>1186.9853247022829</v>
      </c>
      <c r="T427" s="2">
        <f>(S427*EXP($C$3-($C$4^2)/2+NORMSINV(AleatLivre!S424)*$C$4))</f>
        <v>1260.7502453879547</v>
      </c>
      <c r="U427" s="2">
        <f>(T427*EXP($C$3-($C$4^2)/2+NORMSINV(AleatLivre!T424)*$C$4))</f>
        <v>1363.8857045501913</v>
      </c>
      <c r="V427" s="2">
        <f>(U427*EXP($C$3-($C$4^2)/2+NORMSINV(AleatLivre!U424)*$C$4))</f>
        <v>1443.9597308068667</v>
      </c>
    </row>
    <row r="428" spans="1:22" x14ac:dyDescent="0.25">
      <c r="A428">
        <v>423</v>
      </c>
      <c r="B428" s="2">
        <f>Plan1!$B$9</f>
        <v>500</v>
      </c>
      <c r="C428" s="2">
        <f>(B428*EXP($C$3-($C$4^2)/2+NORMSINV(AleatLivre!B425)*$C$4))</f>
        <v>530.67461442021784</v>
      </c>
      <c r="D428" s="2">
        <f>(C428*EXP($C$3-($C$4^2)/2+NORMSINV(AleatLivre!C425)*$C$4))</f>
        <v>535.22677115659872</v>
      </c>
      <c r="E428" s="2">
        <f>(D428*EXP($C$3-($C$4^2)/2+NORMSINV(AleatLivre!D425)*$C$4))</f>
        <v>554.02563153649942</v>
      </c>
      <c r="F428" s="2">
        <f>(E428*EXP($C$3-($C$4^2)/2+NORMSINV(AleatLivre!E425)*$C$4))</f>
        <v>586.91665190307594</v>
      </c>
      <c r="G428" s="2">
        <f>(F428*EXP($C$3-($C$4^2)/2+NORMSINV(AleatLivre!F425)*$C$4))</f>
        <v>618.68025148160712</v>
      </c>
      <c r="H428" s="2">
        <f>(G428*EXP($C$3-($C$4^2)/2+NORMSINV(AleatLivre!G425)*$C$4))</f>
        <v>678.42829992847282</v>
      </c>
      <c r="I428" s="2">
        <f>(H428*EXP($C$3-($C$4^2)/2+NORMSINV(AleatLivre!H425)*$C$4))</f>
        <v>730.13009741392386</v>
      </c>
      <c r="J428" s="2">
        <f>(I428*EXP($C$3-($C$4^2)/2+NORMSINV(AleatLivre!I425)*$C$4))</f>
        <v>742.07750129093745</v>
      </c>
      <c r="K428" s="2">
        <f>(J428*EXP($C$3-($C$4^2)/2+NORMSINV(AleatLivre!J425)*$C$4))</f>
        <v>777.50498285099854</v>
      </c>
      <c r="L428" s="2">
        <f>(K428*EXP($C$3-($C$4^2)/2+NORMSINV(AleatLivre!K425)*$C$4))</f>
        <v>794.00856235365859</v>
      </c>
      <c r="M428" s="2">
        <f>(L428*EXP($C$3-($C$4^2)/2+NORMSINV(AleatLivre!L425)*$C$4))</f>
        <v>827.3685957846028</v>
      </c>
      <c r="N428" s="2">
        <f>(M428*EXP($C$3-($C$4^2)/2+NORMSINV(AleatLivre!M425)*$C$4))</f>
        <v>859.96866438659833</v>
      </c>
      <c r="O428" s="2">
        <f>(N428*EXP($C$3-($C$4^2)/2+NORMSINV(AleatLivre!N425)*$C$4))</f>
        <v>912.0399133118641</v>
      </c>
      <c r="P428" s="2">
        <f>(O428*EXP($C$3-($C$4^2)/2+NORMSINV(AleatLivre!O425)*$C$4))</f>
        <v>959.28493283611465</v>
      </c>
      <c r="Q428" s="2">
        <f>(P428*EXP($C$3-($C$4^2)/2+NORMSINV(AleatLivre!P425)*$C$4))</f>
        <v>989.02791146725292</v>
      </c>
      <c r="R428" s="2">
        <f>(Q428*EXP($C$3-($C$4^2)/2+NORMSINV(AleatLivre!Q425)*$C$4))</f>
        <v>1076.9972857500698</v>
      </c>
      <c r="S428" s="2">
        <f>(R428*EXP($C$3-($C$4^2)/2+NORMSINV(AleatLivre!R425)*$C$4))</f>
        <v>1134.5364361636273</v>
      </c>
      <c r="T428" s="2">
        <f>(S428*EXP($C$3-($C$4^2)/2+NORMSINV(AleatLivre!S425)*$C$4))</f>
        <v>1161.0698563731389</v>
      </c>
      <c r="U428" s="2">
        <f>(T428*EXP($C$3-($C$4^2)/2+NORMSINV(AleatLivre!T425)*$C$4))</f>
        <v>1196.4240723736937</v>
      </c>
      <c r="V428" s="2">
        <f>(U428*EXP($C$3-($C$4^2)/2+NORMSINV(AleatLivre!U425)*$C$4))</f>
        <v>1291.0422274789416</v>
      </c>
    </row>
    <row r="429" spans="1:22" x14ac:dyDescent="0.25">
      <c r="A429">
        <v>424</v>
      </c>
      <c r="B429" s="2">
        <f>Plan1!$B$9</f>
        <v>500</v>
      </c>
      <c r="C429" s="2">
        <f>(B429*EXP($C$3-($C$4^2)/2+NORMSINV(AleatLivre!B426)*$C$4))</f>
        <v>541.6254332175746</v>
      </c>
      <c r="D429" s="2">
        <f>(C429*EXP($C$3-($C$4^2)/2+NORMSINV(AleatLivre!C426)*$C$4))</f>
        <v>559.75314731079834</v>
      </c>
      <c r="E429" s="2">
        <f>(D429*EXP($C$3-($C$4^2)/2+NORMSINV(AleatLivre!D426)*$C$4))</f>
        <v>609.39270462297168</v>
      </c>
      <c r="F429" s="2">
        <f>(E429*EXP($C$3-($C$4^2)/2+NORMSINV(AleatLivre!E426)*$C$4))</f>
        <v>636.02160189190101</v>
      </c>
      <c r="G429" s="2">
        <f>(F429*EXP($C$3-($C$4^2)/2+NORMSINV(AleatLivre!F426)*$C$4))</f>
        <v>670.03919540445111</v>
      </c>
      <c r="H429" s="2">
        <f>(G429*EXP($C$3-($C$4^2)/2+NORMSINV(AleatLivre!G426)*$C$4))</f>
        <v>707.61957929162122</v>
      </c>
      <c r="I429" s="2">
        <f>(H429*EXP($C$3-($C$4^2)/2+NORMSINV(AleatLivre!H426)*$C$4))</f>
        <v>726.68339966987128</v>
      </c>
      <c r="J429" s="2">
        <f>(I429*EXP($C$3-($C$4^2)/2+NORMSINV(AleatLivre!I426)*$C$4))</f>
        <v>729.1130882635648</v>
      </c>
      <c r="K429" s="2">
        <f>(J429*EXP($C$3-($C$4^2)/2+NORMSINV(AleatLivre!J426)*$C$4))</f>
        <v>748.204882313707</v>
      </c>
      <c r="L429" s="2">
        <f>(K429*EXP($C$3-($C$4^2)/2+NORMSINV(AleatLivre!K426)*$C$4))</f>
        <v>771.03133555918214</v>
      </c>
      <c r="M429" s="2">
        <f>(L429*EXP($C$3-($C$4^2)/2+NORMSINV(AleatLivre!L426)*$C$4))</f>
        <v>790.77697073058675</v>
      </c>
      <c r="N429" s="2">
        <f>(M429*EXP($C$3-($C$4^2)/2+NORMSINV(AleatLivre!M426)*$C$4))</f>
        <v>851.11469470151246</v>
      </c>
      <c r="O429" s="2">
        <f>(N429*EXP($C$3-($C$4^2)/2+NORMSINV(AleatLivre!N426)*$C$4))</f>
        <v>890.46843359047762</v>
      </c>
      <c r="P429" s="2">
        <f>(O429*EXP($C$3-($C$4^2)/2+NORMSINV(AleatLivre!O426)*$C$4))</f>
        <v>945.09095417825938</v>
      </c>
      <c r="Q429" s="2">
        <f>(P429*EXP($C$3-($C$4^2)/2+NORMSINV(AleatLivre!P426)*$C$4))</f>
        <v>970.90897831865038</v>
      </c>
      <c r="R429" s="2">
        <f>(Q429*EXP($C$3-($C$4^2)/2+NORMSINV(AleatLivre!Q426)*$C$4))</f>
        <v>1015.101354003325</v>
      </c>
      <c r="S429" s="2">
        <f>(R429*EXP($C$3-($C$4^2)/2+NORMSINV(AleatLivre!R426)*$C$4))</f>
        <v>1073.9617929900414</v>
      </c>
      <c r="T429" s="2">
        <f>(S429*EXP($C$3-($C$4^2)/2+NORMSINV(AleatLivre!S426)*$C$4))</f>
        <v>1101.6528388762817</v>
      </c>
      <c r="U429" s="2">
        <f>(T429*EXP($C$3-($C$4^2)/2+NORMSINV(AleatLivre!T426)*$C$4))</f>
        <v>1173.1148304415415</v>
      </c>
      <c r="V429" s="2">
        <f>(U429*EXP($C$3-($C$4^2)/2+NORMSINV(AleatLivre!U426)*$C$4))</f>
        <v>1218.3092363010287</v>
      </c>
    </row>
    <row r="430" spans="1:22" x14ac:dyDescent="0.25">
      <c r="A430">
        <v>425</v>
      </c>
      <c r="B430" s="2">
        <f>Plan1!$B$9</f>
        <v>500</v>
      </c>
      <c r="C430" s="2">
        <f>(B430*EXP($C$3-($C$4^2)/2+NORMSINV(AleatLivre!B427)*$C$4))</f>
        <v>513.2987891119534</v>
      </c>
      <c r="D430" s="2">
        <f>(C430*EXP($C$3-($C$4^2)/2+NORMSINV(AleatLivre!C427)*$C$4))</f>
        <v>534.0521027972602</v>
      </c>
      <c r="E430" s="2">
        <f>(D430*EXP($C$3-($C$4^2)/2+NORMSINV(AleatLivre!D427)*$C$4))</f>
        <v>540.30393115768891</v>
      </c>
      <c r="F430" s="2">
        <f>(E430*EXP($C$3-($C$4^2)/2+NORMSINV(AleatLivre!E427)*$C$4))</f>
        <v>583.89154112048993</v>
      </c>
      <c r="G430" s="2">
        <f>(F430*EXP($C$3-($C$4^2)/2+NORMSINV(AleatLivre!F427)*$C$4))</f>
        <v>626.48404106473265</v>
      </c>
      <c r="H430" s="2">
        <f>(G430*EXP($C$3-($C$4^2)/2+NORMSINV(AleatLivre!G427)*$C$4))</f>
        <v>683.27744667078503</v>
      </c>
      <c r="I430" s="2">
        <f>(H430*EXP($C$3-($C$4^2)/2+NORMSINV(AleatLivre!H427)*$C$4))</f>
        <v>733.17074151072006</v>
      </c>
      <c r="J430" s="2">
        <f>(I430*EXP($C$3-($C$4^2)/2+NORMSINV(AleatLivre!I427)*$C$4))</f>
        <v>766.40014264519175</v>
      </c>
      <c r="K430" s="2">
        <f>(J430*EXP($C$3-($C$4^2)/2+NORMSINV(AleatLivre!J427)*$C$4))</f>
        <v>773.69432326811148</v>
      </c>
      <c r="L430" s="2">
        <f>(K430*EXP($C$3-($C$4^2)/2+NORMSINV(AleatLivre!K427)*$C$4))</f>
        <v>816.59066675336976</v>
      </c>
      <c r="M430" s="2">
        <f>(L430*EXP($C$3-($C$4^2)/2+NORMSINV(AleatLivre!L427)*$C$4))</f>
        <v>840.08875780422147</v>
      </c>
      <c r="N430" s="2">
        <f>(M430*EXP($C$3-($C$4^2)/2+NORMSINV(AleatLivre!M427)*$C$4))</f>
        <v>889.90332988910188</v>
      </c>
      <c r="O430" s="2">
        <f>(N430*EXP($C$3-($C$4^2)/2+NORMSINV(AleatLivre!N427)*$C$4))</f>
        <v>940.96610512613552</v>
      </c>
      <c r="P430" s="2">
        <f>(O430*EXP($C$3-($C$4^2)/2+NORMSINV(AleatLivre!O427)*$C$4))</f>
        <v>964.23530927542731</v>
      </c>
      <c r="Q430" s="2">
        <f>(P430*EXP($C$3-($C$4^2)/2+NORMSINV(AleatLivre!P427)*$C$4))</f>
        <v>1047.5125410089233</v>
      </c>
      <c r="R430" s="2">
        <f>(Q430*EXP($C$3-($C$4^2)/2+NORMSINV(AleatLivre!Q427)*$C$4))</f>
        <v>1126.9585447589402</v>
      </c>
      <c r="S430" s="2">
        <f>(R430*EXP($C$3-($C$4^2)/2+NORMSINV(AleatLivre!R427)*$C$4))</f>
        <v>1238.2357672122725</v>
      </c>
      <c r="T430" s="2">
        <f>(S430*EXP($C$3-($C$4^2)/2+NORMSINV(AleatLivre!S427)*$C$4))</f>
        <v>1267.9310508684584</v>
      </c>
      <c r="U430" s="2">
        <f>(T430*EXP($C$3-($C$4^2)/2+NORMSINV(AleatLivre!T427)*$C$4))</f>
        <v>1305.9942961866461</v>
      </c>
      <c r="V430" s="2">
        <f>(U430*EXP($C$3-($C$4^2)/2+NORMSINV(AleatLivre!U427)*$C$4))</f>
        <v>1387.1711833308887</v>
      </c>
    </row>
    <row r="431" spans="1:22" x14ac:dyDescent="0.25">
      <c r="A431">
        <v>426</v>
      </c>
      <c r="B431" s="2">
        <f>Plan1!$B$9</f>
        <v>500</v>
      </c>
      <c r="C431" s="2">
        <f>(B431*EXP($C$3-($C$4^2)/2+NORMSINV(AleatLivre!B428)*$C$4))</f>
        <v>534.09575288649978</v>
      </c>
      <c r="D431" s="2">
        <f>(C431*EXP($C$3-($C$4^2)/2+NORMSINV(AleatLivre!C428)*$C$4))</f>
        <v>561.36800412879836</v>
      </c>
      <c r="E431" s="2">
        <f>(D431*EXP($C$3-($C$4^2)/2+NORMSINV(AleatLivre!D428)*$C$4))</f>
        <v>580.30131538440639</v>
      </c>
      <c r="F431" s="2">
        <f>(E431*EXP($C$3-($C$4^2)/2+NORMSINV(AleatLivre!E428)*$C$4))</f>
        <v>627.66817253029706</v>
      </c>
      <c r="G431" s="2">
        <f>(F431*EXP($C$3-($C$4^2)/2+NORMSINV(AleatLivre!F428)*$C$4))</f>
        <v>657.42764166070071</v>
      </c>
      <c r="H431" s="2">
        <f>(G431*EXP($C$3-($C$4^2)/2+NORMSINV(AleatLivre!G428)*$C$4))</f>
        <v>698.46908295295907</v>
      </c>
      <c r="I431" s="2">
        <f>(H431*EXP($C$3-($C$4^2)/2+NORMSINV(AleatLivre!H428)*$C$4))</f>
        <v>725.43929671889055</v>
      </c>
      <c r="J431" s="2">
        <f>(I431*EXP($C$3-($C$4^2)/2+NORMSINV(AleatLivre!I428)*$C$4))</f>
        <v>767.67530886036411</v>
      </c>
      <c r="K431" s="2">
        <f>(J431*EXP($C$3-($C$4^2)/2+NORMSINV(AleatLivre!J428)*$C$4))</f>
        <v>784.87604949407228</v>
      </c>
      <c r="L431" s="2">
        <f>(K431*EXP($C$3-($C$4^2)/2+NORMSINV(AleatLivre!K428)*$C$4))</f>
        <v>845.33496270263026</v>
      </c>
      <c r="M431" s="2">
        <f>(L431*EXP($C$3-($C$4^2)/2+NORMSINV(AleatLivre!L428)*$C$4))</f>
        <v>875.81900119842442</v>
      </c>
      <c r="N431" s="2">
        <f>(M431*EXP($C$3-($C$4^2)/2+NORMSINV(AleatLivre!M428)*$C$4))</f>
        <v>946.56404506282445</v>
      </c>
      <c r="O431" s="2">
        <f>(N431*EXP($C$3-($C$4^2)/2+NORMSINV(AleatLivre!N428)*$C$4))</f>
        <v>986.68646663266247</v>
      </c>
      <c r="P431" s="2">
        <f>(O431*EXP($C$3-($C$4^2)/2+NORMSINV(AleatLivre!O428)*$C$4))</f>
        <v>1022.8968840350177</v>
      </c>
      <c r="Q431" s="2">
        <f>(P431*EXP($C$3-($C$4^2)/2+NORMSINV(AleatLivre!P428)*$C$4))</f>
        <v>1073.0616971655716</v>
      </c>
      <c r="R431" s="2">
        <f>(Q431*EXP($C$3-($C$4^2)/2+NORMSINV(AleatLivre!Q428)*$C$4))</f>
        <v>1094.3081645387533</v>
      </c>
      <c r="S431" s="2">
        <f>(R431*EXP($C$3-($C$4^2)/2+NORMSINV(AleatLivre!R428)*$C$4))</f>
        <v>1151.3481040936144</v>
      </c>
      <c r="T431" s="2">
        <f>(S431*EXP($C$3-($C$4^2)/2+NORMSINV(AleatLivre!S428)*$C$4))</f>
        <v>1226.4617885538048</v>
      </c>
      <c r="U431" s="2">
        <f>(T431*EXP($C$3-($C$4^2)/2+NORMSINV(AleatLivre!T428)*$C$4))</f>
        <v>1272.0248765882168</v>
      </c>
      <c r="V431" s="2">
        <f>(U431*EXP($C$3-($C$4^2)/2+NORMSINV(AleatLivre!U428)*$C$4))</f>
        <v>1345.9272828282847</v>
      </c>
    </row>
    <row r="432" spans="1:22" x14ac:dyDescent="0.25">
      <c r="A432">
        <v>427</v>
      </c>
      <c r="B432" s="2">
        <f>Plan1!$B$9</f>
        <v>500</v>
      </c>
      <c r="C432" s="2">
        <f>(B432*EXP($C$3-($C$4^2)/2+NORMSINV(AleatLivre!B429)*$C$4))</f>
        <v>524.86329621195659</v>
      </c>
      <c r="D432" s="2">
        <f>(C432*EXP($C$3-($C$4^2)/2+NORMSINV(AleatLivre!C429)*$C$4))</f>
        <v>555.13380152886202</v>
      </c>
      <c r="E432" s="2">
        <f>(D432*EXP($C$3-($C$4^2)/2+NORMSINV(AleatLivre!D429)*$C$4))</f>
        <v>590.99652917774642</v>
      </c>
      <c r="F432" s="2">
        <f>(E432*EXP($C$3-($C$4^2)/2+NORMSINV(AleatLivre!E429)*$C$4))</f>
        <v>633.404001463957</v>
      </c>
      <c r="G432" s="2">
        <f>(F432*EXP($C$3-($C$4^2)/2+NORMSINV(AleatLivre!F429)*$C$4))</f>
        <v>668.33861020388019</v>
      </c>
      <c r="H432" s="2">
        <f>(G432*EXP($C$3-($C$4^2)/2+NORMSINV(AleatLivre!G429)*$C$4))</f>
        <v>705.1800941735986</v>
      </c>
      <c r="I432" s="2">
        <f>(H432*EXP($C$3-($C$4^2)/2+NORMSINV(AleatLivre!H429)*$C$4))</f>
        <v>730.87765725497047</v>
      </c>
      <c r="J432" s="2">
        <f>(I432*EXP($C$3-($C$4^2)/2+NORMSINV(AleatLivre!I429)*$C$4))</f>
        <v>752.95469795043664</v>
      </c>
      <c r="K432" s="2">
        <f>(J432*EXP($C$3-($C$4^2)/2+NORMSINV(AleatLivre!J429)*$C$4))</f>
        <v>757.31215605689954</v>
      </c>
      <c r="L432" s="2">
        <f>(K432*EXP($C$3-($C$4^2)/2+NORMSINV(AleatLivre!K429)*$C$4))</f>
        <v>789.96346756319997</v>
      </c>
      <c r="M432" s="2">
        <f>(L432*EXP($C$3-($C$4^2)/2+NORMSINV(AleatLivre!L429)*$C$4))</f>
        <v>823.88607139681471</v>
      </c>
      <c r="N432" s="2">
        <f>(M432*EXP($C$3-($C$4^2)/2+NORMSINV(AleatLivre!M429)*$C$4))</f>
        <v>880.09717325863153</v>
      </c>
      <c r="O432" s="2">
        <f>(N432*EXP($C$3-($C$4^2)/2+NORMSINV(AleatLivre!N429)*$C$4))</f>
        <v>969.85604413191152</v>
      </c>
      <c r="P432" s="2">
        <f>(O432*EXP($C$3-($C$4^2)/2+NORMSINV(AleatLivre!O429)*$C$4))</f>
        <v>1005.9971690713977</v>
      </c>
      <c r="Q432" s="2">
        <f>(P432*EXP($C$3-($C$4^2)/2+NORMSINV(AleatLivre!P429)*$C$4))</f>
        <v>1058.6661484039712</v>
      </c>
      <c r="R432" s="2">
        <f>(Q432*EXP($C$3-($C$4^2)/2+NORMSINV(AleatLivre!Q429)*$C$4))</f>
        <v>1120.2107298492633</v>
      </c>
      <c r="S432" s="2">
        <f>(R432*EXP($C$3-($C$4^2)/2+NORMSINV(AleatLivre!R429)*$C$4))</f>
        <v>1168.8692783321108</v>
      </c>
      <c r="T432" s="2">
        <f>(S432*EXP($C$3-($C$4^2)/2+NORMSINV(AleatLivre!S429)*$C$4))</f>
        <v>1275.6940935803214</v>
      </c>
      <c r="U432" s="2">
        <f>(T432*EXP($C$3-($C$4^2)/2+NORMSINV(AleatLivre!T429)*$C$4))</f>
        <v>1355.9840631520026</v>
      </c>
      <c r="V432" s="2">
        <f>(U432*EXP($C$3-($C$4^2)/2+NORMSINV(AleatLivre!U429)*$C$4))</f>
        <v>1438.3467554617955</v>
      </c>
    </row>
    <row r="433" spans="1:22" x14ac:dyDescent="0.25">
      <c r="A433">
        <v>428</v>
      </c>
      <c r="B433" s="2">
        <f>Plan1!$B$9</f>
        <v>500</v>
      </c>
      <c r="C433" s="2">
        <f>(B433*EXP($C$3-($C$4^2)/2+NORMSINV(AleatLivre!B430)*$C$4))</f>
        <v>518.66320749022179</v>
      </c>
      <c r="D433" s="2">
        <f>(C433*EXP($C$3-($C$4^2)/2+NORMSINV(AleatLivre!C430)*$C$4))</f>
        <v>536.89957649587552</v>
      </c>
      <c r="E433" s="2">
        <f>(D433*EXP($C$3-($C$4^2)/2+NORMSINV(AleatLivre!D430)*$C$4))</f>
        <v>558.17354258324872</v>
      </c>
      <c r="F433" s="2">
        <f>(E433*EXP($C$3-($C$4^2)/2+NORMSINV(AleatLivre!E430)*$C$4))</f>
        <v>587.26413971721115</v>
      </c>
      <c r="G433" s="2">
        <f>(F433*EXP($C$3-($C$4^2)/2+NORMSINV(AleatLivre!F430)*$C$4))</f>
        <v>633.34924751823621</v>
      </c>
      <c r="H433" s="2">
        <f>(G433*EXP($C$3-($C$4^2)/2+NORMSINV(AleatLivre!G430)*$C$4))</f>
        <v>637.71870628187048</v>
      </c>
      <c r="I433" s="2">
        <f>(H433*EXP($C$3-($C$4^2)/2+NORMSINV(AleatLivre!H430)*$C$4))</f>
        <v>639.90388864363263</v>
      </c>
      <c r="J433" s="2">
        <f>(I433*EXP($C$3-($C$4^2)/2+NORMSINV(AleatLivre!I430)*$C$4))</f>
        <v>682.01111027872662</v>
      </c>
      <c r="K433" s="2">
        <f>(J433*EXP($C$3-($C$4^2)/2+NORMSINV(AleatLivre!J430)*$C$4))</f>
        <v>691.60344870871802</v>
      </c>
      <c r="L433" s="2">
        <f>(K433*EXP($C$3-($C$4^2)/2+NORMSINV(AleatLivre!K430)*$C$4))</f>
        <v>723.93827606002321</v>
      </c>
      <c r="M433" s="2">
        <f>(L433*EXP($C$3-($C$4^2)/2+NORMSINV(AleatLivre!L430)*$C$4))</f>
        <v>789.00209295714842</v>
      </c>
      <c r="N433" s="2">
        <f>(M433*EXP($C$3-($C$4^2)/2+NORMSINV(AleatLivre!M430)*$C$4))</f>
        <v>827.43826861154514</v>
      </c>
      <c r="O433" s="2">
        <f>(N433*EXP($C$3-($C$4^2)/2+NORMSINV(AleatLivre!N430)*$C$4))</f>
        <v>883.02870636584692</v>
      </c>
      <c r="P433" s="2">
        <f>(O433*EXP($C$3-($C$4^2)/2+NORMSINV(AleatLivre!O430)*$C$4))</f>
        <v>914.43920571006356</v>
      </c>
      <c r="Q433" s="2">
        <f>(P433*EXP($C$3-($C$4^2)/2+NORMSINV(AleatLivre!P430)*$C$4))</f>
        <v>941.13863682215072</v>
      </c>
      <c r="R433" s="2">
        <f>(Q433*EXP($C$3-($C$4^2)/2+NORMSINV(AleatLivre!Q430)*$C$4))</f>
        <v>996.51534600192622</v>
      </c>
      <c r="S433" s="2">
        <f>(R433*EXP($C$3-($C$4^2)/2+NORMSINV(AleatLivre!R430)*$C$4))</f>
        <v>1013.0860040347476</v>
      </c>
      <c r="T433" s="2">
        <f>(S433*EXP($C$3-($C$4^2)/2+NORMSINV(AleatLivre!S430)*$C$4))</f>
        <v>1114.1107215370098</v>
      </c>
      <c r="U433" s="2">
        <f>(T433*EXP($C$3-($C$4^2)/2+NORMSINV(AleatLivre!T430)*$C$4))</f>
        <v>1173.0874860458528</v>
      </c>
      <c r="V433" s="2">
        <f>(U433*EXP($C$3-($C$4^2)/2+NORMSINV(AleatLivre!U430)*$C$4))</f>
        <v>1232.3963715773064</v>
      </c>
    </row>
    <row r="434" spans="1:22" x14ac:dyDescent="0.25">
      <c r="A434">
        <v>429</v>
      </c>
      <c r="B434" s="2">
        <f>Plan1!$B$9</f>
        <v>500</v>
      </c>
      <c r="C434" s="2">
        <f>(B434*EXP($C$3-($C$4^2)/2+NORMSINV(AleatLivre!B431)*$C$4))</f>
        <v>513.17458632896978</v>
      </c>
      <c r="D434" s="2">
        <f>(C434*EXP($C$3-($C$4^2)/2+NORMSINV(AleatLivre!C431)*$C$4))</f>
        <v>549.32600307052951</v>
      </c>
      <c r="E434" s="2">
        <f>(D434*EXP($C$3-($C$4^2)/2+NORMSINV(AleatLivre!D431)*$C$4))</f>
        <v>586.63425899091112</v>
      </c>
      <c r="F434" s="2">
        <f>(E434*EXP($C$3-($C$4^2)/2+NORMSINV(AleatLivre!E431)*$C$4))</f>
        <v>617.77953814576017</v>
      </c>
      <c r="G434" s="2">
        <f>(F434*EXP($C$3-($C$4^2)/2+NORMSINV(AleatLivre!F431)*$C$4))</f>
        <v>656.1480598902574</v>
      </c>
      <c r="H434" s="2">
        <f>(G434*EXP($C$3-($C$4^2)/2+NORMSINV(AleatLivre!G431)*$C$4))</f>
        <v>745.00918336563427</v>
      </c>
      <c r="I434" s="2">
        <f>(H434*EXP($C$3-($C$4^2)/2+NORMSINV(AleatLivre!H431)*$C$4))</f>
        <v>767.12166508952168</v>
      </c>
      <c r="J434" s="2">
        <f>(I434*EXP($C$3-($C$4^2)/2+NORMSINV(AleatLivre!I431)*$C$4))</f>
        <v>786.90494444321337</v>
      </c>
      <c r="K434" s="2">
        <f>(J434*EXP($C$3-($C$4^2)/2+NORMSINV(AleatLivre!J431)*$C$4))</f>
        <v>831.02540015610327</v>
      </c>
      <c r="L434" s="2">
        <f>(K434*EXP($C$3-($C$4^2)/2+NORMSINV(AleatLivre!K431)*$C$4))</f>
        <v>873.57421719618344</v>
      </c>
      <c r="M434" s="2">
        <f>(L434*EXP($C$3-($C$4^2)/2+NORMSINV(AleatLivre!L431)*$C$4))</f>
        <v>926.6285764995514</v>
      </c>
      <c r="N434" s="2">
        <f>(M434*EXP($C$3-($C$4^2)/2+NORMSINV(AleatLivre!M431)*$C$4))</f>
        <v>982.18890210767563</v>
      </c>
      <c r="O434" s="2">
        <f>(N434*EXP($C$3-($C$4^2)/2+NORMSINV(AleatLivre!N431)*$C$4))</f>
        <v>1033.7163188298152</v>
      </c>
      <c r="P434" s="2">
        <f>(O434*EXP($C$3-($C$4^2)/2+NORMSINV(AleatLivre!O431)*$C$4))</f>
        <v>1094.0628426385476</v>
      </c>
      <c r="Q434" s="2">
        <f>(P434*EXP($C$3-($C$4^2)/2+NORMSINV(AleatLivre!P431)*$C$4))</f>
        <v>1148.1201760208639</v>
      </c>
      <c r="R434" s="2">
        <f>(Q434*EXP($C$3-($C$4^2)/2+NORMSINV(AleatLivre!Q431)*$C$4))</f>
        <v>1216.5854221563734</v>
      </c>
      <c r="S434" s="2">
        <f>(R434*EXP($C$3-($C$4^2)/2+NORMSINV(AleatLivre!R431)*$C$4))</f>
        <v>1281.4447708120076</v>
      </c>
      <c r="T434" s="2">
        <f>(S434*EXP($C$3-($C$4^2)/2+NORMSINV(AleatLivre!S431)*$C$4))</f>
        <v>1356.6924883850488</v>
      </c>
      <c r="U434" s="2">
        <f>(T434*EXP($C$3-($C$4^2)/2+NORMSINV(AleatLivre!T431)*$C$4))</f>
        <v>1410.058262399639</v>
      </c>
      <c r="V434" s="2">
        <f>(U434*EXP($C$3-($C$4^2)/2+NORMSINV(AleatLivre!U431)*$C$4))</f>
        <v>1440.1008159967994</v>
      </c>
    </row>
    <row r="435" spans="1:22" x14ac:dyDescent="0.25">
      <c r="A435">
        <v>430</v>
      </c>
      <c r="B435" s="2">
        <f>Plan1!$B$9</f>
        <v>500</v>
      </c>
      <c r="C435" s="2">
        <f>(B435*EXP($C$3-($C$4^2)/2+NORMSINV(AleatLivre!B432)*$C$4))</f>
        <v>526.93131124937736</v>
      </c>
      <c r="D435" s="2">
        <f>(C435*EXP($C$3-($C$4^2)/2+NORMSINV(AleatLivre!C432)*$C$4))</f>
        <v>544.22810105542874</v>
      </c>
      <c r="E435" s="2">
        <f>(D435*EXP($C$3-($C$4^2)/2+NORMSINV(AleatLivre!D432)*$C$4))</f>
        <v>586.96859754154934</v>
      </c>
      <c r="F435" s="2">
        <f>(E435*EXP($C$3-($C$4^2)/2+NORMSINV(AleatLivre!E432)*$C$4))</f>
        <v>610.54943759908917</v>
      </c>
      <c r="G435" s="2">
        <f>(F435*EXP($C$3-($C$4^2)/2+NORMSINV(AleatLivre!F432)*$C$4))</f>
        <v>637.34469004137804</v>
      </c>
      <c r="H435" s="2">
        <f>(G435*EXP($C$3-($C$4^2)/2+NORMSINV(AleatLivre!G432)*$C$4))</f>
        <v>653.06104569049114</v>
      </c>
      <c r="I435" s="2">
        <f>(H435*EXP($C$3-($C$4^2)/2+NORMSINV(AleatLivre!H432)*$C$4))</f>
        <v>715.13426770668548</v>
      </c>
      <c r="J435" s="2">
        <f>(I435*EXP($C$3-($C$4^2)/2+NORMSINV(AleatLivre!I432)*$C$4))</f>
        <v>741.83464984564091</v>
      </c>
      <c r="K435" s="2">
        <f>(J435*EXP($C$3-($C$4^2)/2+NORMSINV(AleatLivre!J432)*$C$4))</f>
        <v>782.37074961366909</v>
      </c>
      <c r="L435" s="2">
        <f>(K435*EXP($C$3-($C$4^2)/2+NORMSINV(AleatLivre!K432)*$C$4))</f>
        <v>823.99002824802903</v>
      </c>
      <c r="M435" s="2">
        <f>(L435*EXP($C$3-($C$4^2)/2+NORMSINV(AleatLivre!L432)*$C$4))</f>
        <v>872.31242258149223</v>
      </c>
      <c r="N435" s="2">
        <f>(M435*EXP($C$3-($C$4^2)/2+NORMSINV(AleatLivre!M432)*$C$4))</f>
        <v>868.73532496419557</v>
      </c>
      <c r="O435" s="2">
        <f>(N435*EXP($C$3-($C$4^2)/2+NORMSINV(AleatLivre!N432)*$C$4))</f>
        <v>882.17813778142363</v>
      </c>
      <c r="P435" s="2">
        <f>(O435*EXP($C$3-($C$4^2)/2+NORMSINV(AleatLivre!O432)*$C$4))</f>
        <v>931.77351720540037</v>
      </c>
      <c r="Q435" s="2">
        <f>(P435*EXP($C$3-($C$4^2)/2+NORMSINV(AleatLivre!P432)*$C$4))</f>
        <v>1005.2024036272261</v>
      </c>
      <c r="R435" s="2">
        <f>(Q435*EXP($C$3-($C$4^2)/2+NORMSINV(AleatLivre!Q432)*$C$4))</f>
        <v>1057.9233987924463</v>
      </c>
      <c r="S435" s="2">
        <f>(R435*EXP($C$3-($C$4^2)/2+NORMSINV(AleatLivre!R432)*$C$4))</f>
        <v>1089.7561768254834</v>
      </c>
      <c r="T435" s="2">
        <f>(S435*EXP($C$3-($C$4^2)/2+NORMSINV(AleatLivre!S432)*$C$4))</f>
        <v>1149.7494349271062</v>
      </c>
      <c r="U435" s="2">
        <f>(T435*EXP($C$3-($C$4^2)/2+NORMSINV(AleatLivre!T432)*$C$4))</f>
        <v>1197.3292180516551</v>
      </c>
      <c r="V435" s="2">
        <f>(U435*EXP($C$3-($C$4^2)/2+NORMSINV(AleatLivre!U432)*$C$4))</f>
        <v>1263.2870814814419</v>
      </c>
    </row>
    <row r="436" spans="1:22" x14ac:dyDescent="0.25">
      <c r="A436">
        <v>431</v>
      </c>
      <c r="B436" s="2">
        <f>Plan1!$B$9</f>
        <v>500</v>
      </c>
      <c r="C436" s="2">
        <f>(B436*EXP($C$3-($C$4^2)/2+NORMSINV(AleatLivre!B433)*$C$4))</f>
        <v>527.51029921380882</v>
      </c>
      <c r="D436" s="2">
        <f>(C436*EXP($C$3-($C$4^2)/2+NORMSINV(AleatLivre!C433)*$C$4))</f>
        <v>546.83705888387658</v>
      </c>
      <c r="E436" s="2">
        <f>(D436*EXP($C$3-($C$4^2)/2+NORMSINV(AleatLivre!D433)*$C$4))</f>
        <v>590.97494703237919</v>
      </c>
      <c r="F436" s="2">
        <f>(E436*EXP($C$3-($C$4^2)/2+NORMSINV(AleatLivre!E433)*$C$4))</f>
        <v>617.94436669943684</v>
      </c>
      <c r="G436" s="2">
        <f>(F436*EXP($C$3-($C$4^2)/2+NORMSINV(AleatLivre!F433)*$C$4))</f>
        <v>640.54080472687383</v>
      </c>
      <c r="H436" s="2">
        <f>(G436*EXP($C$3-($C$4^2)/2+NORMSINV(AleatLivre!G433)*$C$4))</f>
        <v>682.46532744460774</v>
      </c>
      <c r="I436" s="2">
        <f>(H436*EXP($C$3-($C$4^2)/2+NORMSINV(AleatLivre!H433)*$C$4))</f>
        <v>707.24747663835285</v>
      </c>
      <c r="J436" s="2">
        <f>(I436*EXP($C$3-($C$4^2)/2+NORMSINV(AleatLivre!I433)*$C$4))</f>
        <v>736.35878198650721</v>
      </c>
      <c r="K436" s="2">
        <f>(J436*EXP($C$3-($C$4^2)/2+NORMSINV(AleatLivre!J433)*$C$4))</f>
        <v>766.67035504780665</v>
      </c>
      <c r="L436" s="2">
        <f>(K436*EXP($C$3-($C$4^2)/2+NORMSINV(AleatLivre!K433)*$C$4))</f>
        <v>821.52965587469248</v>
      </c>
      <c r="M436" s="2">
        <f>(L436*EXP($C$3-($C$4^2)/2+NORMSINV(AleatLivre!L433)*$C$4))</f>
        <v>861.30905844736549</v>
      </c>
      <c r="N436" s="2">
        <f>(M436*EXP($C$3-($C$4^2)/2+NORMSINV(AleatLivre!M433)*$C$4))</f>
        <v>903.62312794155923</v>
      </c>
      <c r="O436" s="2">
        <f>(N436*EXP($C$3-($C$4^2)/2+NORMSINV(AleatLivre!N433)*$C$4))</f>
        <v>927.69935852473805</v>
      </c>
      <c r="P436" s="2">
        <f>(O436*EXP($C$3-($C$4^2)/2+NORMSINV(AleatLivre!O433)*$C$4))</f>
        <v>978.95202248507803</v>
      </c>
      <c r="Q436" s="2">
        <f>(P436*EXP($C$3-($C$4^2)/2+NORMSINV(AleatLivre!P433)*$C$4))</f>
        <v>1036.4694483333203</v>
      </c>
      <c r="R436" s="2">
        <f>(Q436*EXP($C$3-($C$4^2)/2+NORMSINV(AleatLivre!Q433)*$C$4))</f>
        <v>1130.8457379618715</v>
      </c>
      <c r="S436" s="2">
        <f>(R436*EXP($C$3-($C$4^2)/2+NORMSINV(AleatLivre!R433)*$C$4))</f>
        <v>1154.4830217130013</v>
      </c>
      <c r="T436" s="2">
        <f>(S436*EXP($C$3-($C$4^2)/2+NORMSINV(AleatLivre!S433)*$C$4))</f>
        <v>1163.136004882783</v>
      </c>
      <c r="U436" s="2">
        <f>(T436*EXP($C$3-($C$4^2)/2+NORMSINV(AleatLivre!T433)*$C$4))</f>
        <v>1192.6247678252721</v>
      </c>
      <c r="V436" s="2">
        <f>(U436*EXP($C$3-($C$4^2)/2+NORMSINV(AleatLivre!U433)*$C$4))</f>
        <v>1265.2724919563896</v>
      </c>
    </row>
    <row r="437" spans="1:22" x14ac:dyDescent="0.25">
      <c r="A437">
        <v>432</v>
      </c>
      <c r="B437" s="2">
        <f>Plan1!$B$9</f>
        <v>500</v>
      </c>
      <c r="C437" s="2">
        <f>(B437*EXP($C$3-($C$4^2)/2+NORMSINV(AleatLivre!B434)*$C$4))</f>
        <v>536.29900187188298</v>
      </c>
      <c r="D437" s="2">
        <f>(C437*EXP($C$3-($C$4^2)/2+NORMSINV(AleatLivre!C434)*$C$4))</f>
        <v>582.85115196926211</v>
      </c>
      <c r="E437" s="2">
        <f>(D437*EXP($C$3-($C$4^2)/2+NORMSINV(AleatLivre!D434)*$C$4))</f>
        <v>594.95036499146636</v>
      </c>
      <c r="F437" s="2">
        <f>(E437*EXP($C$3-($C$4^2)/2+NORMSINV(AleatLivre!E434)*$C$4))</f>
        <v>631.82107061352372</v>
      </c>
      <c r="G437" s="2">
        <f>(F437*EXP($C$3-($C$4^2)/2+NORMSINV(AleatLivre!F434)*$C$4))</f>
        <v>652.82456773379408</v>
      </c>
      <c r="H437" s="2">
        <f>(G437*EXP($C$3-($C$4^2)/2+NORMSINV(AleatLivre!G434)*$C$4))</f>
        <v>692.11886990403605</v>
      </c>
      <c r="I437" s="2">
        <f>(H437*EXP($C$3-($C$4^2)/2+NORMSINV(AleatLivre!H434)*$C$4))</f>
        <v>748.17425686106355</v>
      </c>
      <c r="J437" s="2">
        <f>(I437*EXP($C$3-($C$4^2)/2+NORMSINV(AleatLivre!I434)*$C$4))</f>
        <v>798.27634715450074</v>
      </c>
      <c r="K437" s="2">
        <f>(J437*EXP($C$3-($C$4^2)/2+NORMSINV(AleatLivre!J434)*$C$4))</f>
        <v>820.39085492740355</v>
      </c>
      <c r="L437" s="2">
        <f>(K437*EXP($C$3-($C$4^2)/2+NORMSINV(AleatLivre!K434)*$C$4))</f>
        <v>849.21303978236961</v>
      </c>
      <c r="M437" s="2">
        <f>(L437*EXP($C$3-($C$4^2)/2+NORMSINV(AleatLivre!L434)*$C$4))</f>
        <v>887.45421294418577</v>
      </c>
      <c r="N437" s="2">
        <f>(M437*EXP($C$3-($C$4^2)/2+NORMSINV(AleatLivre!M434)*$C$4))</f>
        <v>921.6856745964327</v>
      </c>
      <c r="O437" s="2">
        <f>(N437*EXP($C$3-($C$4^2)/2+NORMSINV(AleatLivre!N434)*$C$4))</f>
        <v>970.06691997408814</v>
      </c>
      <c r="P437" s="2">
        <f>(O437*EXP($C$3-($C$4^2)/2+NORMSINV(AleatLivre!O434)*$C$4))</f>
        <v>999.12419565233733</v>
      </c>
      <c r="Q437" s="2">
        <f>(P437*EXP($C$3-($C$4^2)/2+NORMSINV(AleatLivre!P434)*$C$4))</f>
        <v>1099.7853138163023</v>
      </c>
      <c r="R437" s="2">
        <f>(Q437*EXP($C$3-($C$4^2)/2+NORMSINV(AleatLivre!Q434)*$C$4))</f>
        <v>1166.3883974685998</v>
      </c>
      <c r="S437" s="2">
        <f>(R437*EXP($C$3-($C$4^2)/2+NORMSINV(AleatLivre!R434)*$C$4))</f>
        <v>1253.5507609841623</v>
      </c>
      <c r="T437" s="2">
        <f>(S437*EXP($C$3-($C$4^2)/2+NORMSINV(AleatLivre!S434)*$C$4))</f>
        <v>1270.4834821085897</v>
      </c>
      <c r="U437" s="2">
        <f>(T437*EXP($C$3-($C$4^2)/2+NORMSINV(AleatLivre!T434)*$C$4))</f>
        <v>1315.0146418124862</v>
      </c>
      <c r="V437" s="2">
        <f>(U437*EXP($C$3-($C$4^2)/2+NORMSINV(AleatLivre!U434)*$C$4))</f>
        <v>1438.3829770323405</v>
      </c>
    </row>
    <row r="438" spans="1:22" x14ac:dyDescent="0.25">
      <c r="A438">
        <v>433</v>
      </c>
      <c r="B438" s="2">
        <f>Plan1!$B$9</f>
        <v>500</v>
      </c>
      <c r="C438" s="2">
        <f>(B438*EXP($C$3-($C$4^2)/2+NORMSINV(AleatLivre!B435)*$C$4))</f>
        <v>525.59113627791351</v>
      </c>
      <c r="D438" s="2">
        <f>(C438*EXP($C$3-($C$4^2)/2+NORMSINV(AleatLivre!C435)*$C$4))</f>
        <v>567.21437148819928</v>
      </c>
      <c r="E438" s="2">
        <f>(D438*EXP($C$3-($C$4^2)/2+NORMSINV(AleatLivre!D435)*$C$4))</f>
        <v>578.33994915626818</v>
      </c>
      <c r="F438" s="2">
        <f>(E438*EXP($C$3-($C$4^2)/2+NORMSINV(AleatLivre!E435)*$C$4))</f>
        <v>610.71237326053893</v>
      </c>
      <c r="G438" s="2">
        <f>(F438*EXP($C$3-($C$4^2)/2+NORMSINV(AleatLivre!F435)*$C$4))</f>
        <v>658.54398501636604</v>
      </c>
      <c r="H438" s="2">
        <f>(G438*EXP($C$3-($C$4^2)/2+NORMSINV(AleatLivre!G435)*$C$4))</f>
        <v>712.72861539213022</v>
      </c>
      <c r="I438" s="2">
        <f>(H438*EXP($C$3-($C$4^2)/2+NORMSINV(AleatLivre!H435)*$C$4))</f>
        <v>748.10806265787301</v>
      </c>
      <c r="J438" s="2">
        <f>(I438*EXP($C$3-($C$4^2)/2+NORMSINV(AleatLivre!I435)*$C$4))</f>
        <v>791.04299464247799</v>
      </c>
      <c r="K438" s="2">
        <f>(J438*EXP($C$3-($C$4^2)/2+NORMSINV(AleatLivre!J435)*$C$4))</f>
        <v>822.05940241815676</v>
      </c>
      <c r="L438" s="2">
        <f>(K438*EXP($C$3-($C$4^2)/2+NORMSINV(AleatLivre!K435)*$C$4))</f>
        <v>859.32244124824388</v>
      </c>
      <c r="M438" s="2">
        <f>(L438*EXP($C$3-($C$4^2)/2+NORMSINV(AleatLivre!L435)*$C$4))</f>
        <v>933.57468880085514</v>
      </c>
      <c r="N438" s="2">
        <f>(M438*EXP($C$3-($C$4^2)/2+NORMSINV(AleatLivre!M435)*$C$4))</f>
        <v>988.36158944227543</v>
      </c>
      <c r="O438" s="2">
        <f>(N438*EXP($C$3-($C$4^2)/2+NORMSINV(AleatLivre!N435)*$C$4))</f>
        <v>1054.9706528936802</v>
      </c>
      <c r="P438" s="2">
        <f>(O438*EXP($C$3-($C$4^2)/2+NORMSINV(AleatLivre!O435)*$C$4))</f>
        <v>1088.3936852715385</v>
      </c>
      <c r="Q438" s="2">
        <f>(P438*EXP($C$3-($C$4^2)/2+NORMSINV(AleatLivre!P435)*$C$4))</f>
        <v>1141.8093569146401</v>
      </c>
      <c r="R438" s="2">
        <f>(Q438*EXP($C$3-($C$4^2)/2+NORMSINV(AleatLivre!Q435)*$C$4))</f>
        <v>1179.5369736949751</v>
      </c>
      <c r="S438" s="2">
        <f>(R438*EXP($C$3-($C$4^2)/2+NORMSINV(AleatLivre!R435)*$C$4))</f>
        <v>1237.3742216421972</v>
      </c>
      <c r="T438" s="2">
        <f>(S438*EXP($C$3-($C$4^2)/2+NORMSINV(AleatLivre!S435)*$C$4))</f>
        <v>1330.2529233750101</v>
      </c>
      <c r="U438" s="2">
        <f>(T438*EXP($C$3-($C$4^2)/2+NORMSINV(AleatLivre!T435)*$C$4))</f>
        <v>1382.7704606649015</v>
      </c>
      <c r="V438" s="2">
        <f>(U438*EXP($C$3-($C$4^2)/2+NORMSINV(AleatLivre!U435)*$C$4))</f>
        <v>1450.8421442849478</v>
      </c>
    </row>
    <row r="439" spans="1:22" x14ac:dyDescent="0.25">
      <c r="A439">
        <v>434</v>
      </c>
      <c r="B439" s="2">
        <f>Plan1!$B$9</f>
        <v>500</v>
      </c>
      <c r="C439" s="2">
        <f>(B439*EXP($C$3-($C$4^2)/2+NORMSINV(AleatLivre!B436)*$C$4))</f>
        <v>527.19087738033272</v>
      </c>
      <c r="D439" s="2">
        <f>(C439*EXP($C$3-($C$4^2)/2+NORMSINV(AleatLivre!C436)*$C$4))</f>
        <v>552.05626405292821</v>
      </c>
      <c r="E439" s="2">
        <f>(D439*EXP($C$3-($C$4^2)/2+NORMSINV(AleatLivre!D436)*$C$4))</f>
        <v>578.96551088926026</v>
      </c>
      <c r="F439" s="2">
        <f>(E439*EXP($C$3-($C$4^2)/2+NORMSINV(AleatLivre!E436)*$C$4))</f>
        <v>635.96670216846383</v>
      </c>
      <c r="G439" s="2">
        <f>(F439*EXP($C$3-($C$4^2)/2+NORMSINV(AleatLivre!F436)*$C$4))</f>
        <v>649.44525090611819</v>
      </c>
      <c r="H439" s="2">
        <f>(G439*EXP($C$3-($C$4^2)/2+NORMSINV(AleatLivre!G436)*$C$4))</f>
        <v>707.62221892011326</v>
      </c>
      <c r="I439" s="2">
        <f>(H439*EXP($C$3-($C$4^2)/2+NORMSINV(AleatLivre!H436)*$C$4))</f>
        <v>729.84308128560826</v>
      </c>
      <c r="J439" s="2">
        <f>(I439*EXP($C$3-($C$4^2)/2+NORMSINV(AleatLivre!I436)*$C$4))</f>
        <v>755.35654232926447</v>
      </c>
      <c r="K439" s="2">
        <f>(J439*EXP($C$3-($C$4^2)/2+NORMSINV(AleatLivre!J436)*$C$4))</f>
        <v>815.28074136776615</v>
      </c>
      <c r="L439" s="2">
        <f>(K439*EXP($C$3-($C$4^2)/2+NORMSINV(AleatLivre!K436)*$C$4))</f>
        <v>843.00528567811034</v>
      </c>
      <c r="M439" s="2">
        <f>(L439*EXP($C$3-($C$4^2)/2+NORMSINV(AleatLivre!L436)*$C$4))</f>
        <v>885.60282012546111</v>
      </c>
      <c r="N439" s="2">
        <f>(M439*EXP($C$3-($C$4^2)/2+NORMSINV(AleatLivre!M436)*$C$4))</f>
        <v>930.31644338308706</v>
      </c>
      <c r="O439" s="2">
        <f>(N439*EXP($C$3-($C$4^2)/2+NORMSINV(AleatLivre!N436)*$C$4))</f>
        <v>998.13971851422343</v>
      </c>
      <c r="P439" s="2">
        <f>(O439*EXP($C$3-($C$4^2)/2+NORMSINV(AleatLivre!O436)*$C$4))</f>
        <v>1067.0933774360642</v>
      </c>
      <c r="Q439" s="2">
        <f>(P439*EXP($C$3-($C$4^2)/2+NORMSINV(AleatLivre!P436)*$C$4))</f>
        <v>1127.4075589034026</v>
      </c>
      <c r="R439" s="2">
        <f>(Q439*EXP($C$3-($C$4^2)/2+NORMSINV(AleatLivre!Q436)*$C$4))</f>
        <v>1178.8806437670387</v>
      </c>
      <c r="S439" s="2">
        <f>(R439*EXP($C$3-($C$4^2)/2+NORMSINV(AleatLivre!R436)*$C$4))</f>
        <v>1239.7557541135714</v>
      </c>
      <c r="T439" s="2">
        <f>(S439*EXP($C$3-($C$4^2)/2+NORMSINV(AleatLivre!S436)*$C$4))</f>
        <v>1300.0969914405357</v>
      </c>
      <c r="U439" s="2">
        <f>(T439*EXP($C$3-($C$4^2)/2+NORMSINV(AleatLivre!T436)*$C$4))</f>
        <v>1379.0916344824957</v>
      </c>
      <c r="V439" s="2">
        <f>(U439*EXP($C$3-($C$4^2)/2+NORMSINV(AleatLivre!U436)*$C$4))</f>
        <v>1411.2862416730213</v>
      </c>
    </row>
    <row r="440" spans="1:22" x14ac:dyDescent="0.25">
      <c r="A440">
        <v>435</v>
      </c>
      <c r="B440" s="2">
        <f>Plan1!$B$9</f>
        <v>500</v>
      </c>
      <c r="C440" s="2">
        <f>(B440*EXP($C$3-($C$4^2)/2+NORMSINV(AleatLivre!B437)*$C$4))</f>
        <v>541.31785856161184</v>
      </c>
      <c r="D440" s="2">
        <f>(C440*EXP($C$3-($C$4^2)/2+NORMSINV(AleatLivre!C437)*$C$4))</f>
        <v>600.06782672546706</v>
      </c>
      <c r="E440" s="2">
        <f>(D440*EXP($C$3-($C$4^2)/2+NORMSINV(AleatLivre!D437)*$C$4))</f>
        <v>630.19751583457912</v>
      </c>
      <c r="F440" s="2">
        <f>(E440*EXP($C$3-($C$4^2)/2+NORMSINV(AleatLivre!E437)*$C$4))</f>
        <v>673.70953218779903</v>
      </c>
      <c r="G440" s="2">
        <f>(F440*EXP($C$3-($C$4^2)/2+NORMSINV(AleatLivre!F437)*$C$4))</f>
        <v>715.28889117376912</v>
      </c>
      <c r="H440" s="2">
        <f>(G440*EXP($C$3-($C$4^2)/2+NORMSINV(AleatLivre!G437)*$C$4))</f>
        <v>753.02920547776012</v>
      </c>
      <c r="I440" s="2">
        <f>(H440*EXP($C$3-($C$4^2)/2+NORMSINV(AleatLivre!H437)*$C$4))</f>
        <v>794.57674497341463</v>
      </c>
      <c r="J440" s="2">
        <f>(I440*EXP($C$3-($C$4^2)/2+NORMSINV(AleatLivre!I437)*$C$4))</f>
        <v>810.83710224355775</v>
      </c>
      <c r="K440" s="2">
        <f>(J440*EXP($C$3-($C$4^2)/2+NORMSINV(AleatLivre!J437)*$C$4))</f>
        <v>851.27445501750447</v>
      </c>
      <c r="L440" s="2">
        <f>(K440*EXP($C$3-($C$4^2)/2+NORMSINV(AleatLivre!K437)*$C$4))</f>
        <v>895.66805520728224</v>
      </c>
      <c r="M440" s="2">
        <f>(L440*EXP($C$3-($C$4^2)/2+NORMSINV(AleatLivre!L437)*$C$4))</f>
        <v>976.93408400422481</v>
      </c>
      <c r="N440" s="2">
        <f>(M440*EXP($C$3-($C$4^2)/2+NORMSINV(AleatLivre!M437)*$C$4))</f>
        <v>1011.8370571918263</v>
      </c>
      <c r="O440" s="2">
        <f>(N440*EXP($C$3-($C$4^2)/2+NORMSINV(AleatLivre!N437)*$C$4))</f>
        <v>1027.1496475434601</v>
      </c>
      <c r="P440" s="2">
        <f>(O440*EXP($C$3-($C$4^2)/2+NORMSINV(AleatLivre!O437)*$C$4))</f>
        <v>1108.2957025422681</v>
      </c>
      <c r="Q440" s="2">
        <f>(P440*EXP($C$3-($C$4^2)/2+NORMSINV(AleatLivre!P437)*$C$4))</f>
        <v>1154.5887943915736</v>
      </c>
      <c r="R440" s="2">
        <f>(Q440*EXP($C$3-($C$4^2)/2+NORMSINV(AleatLivre!Q437)*$C$4))</f>
        <v>1169.9841499732934</v>
      </c>
      <c r="S440" s="2">
        <f>(R440*EXP($C$3-($C$4^2)/2+NORMSINV(AleatLivre!R437)*$C$4))</f>
        <v>1251.1904601967447</v>
      </c>
      <c r="T440" s="2">
        <f>(S440*EXP($C$3-($C$4^2)/2+NORMSINV(AleatLivre!S437)*$C$4))</f>
        <v>1309.3331554884744</v>
      </c>
      <c r="U440" s="2">
        <f>(T440*EXP($C$3-($C$4^2)/2+NORMSINV(AleatLivre!T437)*$C$4))</f>
        <v>1407.2039766948021</v>
      </c>
      <c r="V440" s="2">
        <f>(U440*EXP($C$3-($C$4^2)/2+NORMSINV(AleatLivre!U437)*$C$4))</f>
        <v>1533.4151501633087</v>
      </c>
    </row>
    <row r="441" spans="1:22" x14ac:dyDescent="0.25">
      <c r="A441">
        <v>436</v>
      </c>
      <c r="B441" s="2">
        <f>Plan1!$B$9</f>
        <v>500</v>
      </c>
      <c r="C441" s="2">
        <f>(B441*EXP($C$3-($C$4^2)/2+NORMSINV(AleatLivre!B438)*$C$4))</f>
        <v>528.60577925037046</v>
      </c>
      <c r="D441" s="2">
        <f>(C441*EXP($C$3-($C$4^2)/2+NORMSINV(AleatLivre!C438)*$C$4))</f>
        <v>550.9515634963584</v>
      </c>
      <c r="E441" s="2">
        <f>(D441*EXP($C$3-($C$4^2)/2+NORMSINV(AleatLivre!D438)*$C$4))</f>
        <v>580.16513654118694</v>
      </c>
      <c r="F441" s="2">
        <f>(E441*EXP($C$3-($C$4^2)/2+NORMSINV(AleatLivre!E438)*$C$4))</f>
        <v>613.56098507906643</v>
      </c>
      <c r="G441" s="2">
        <f>(F441*EXP($C$3-($C$4^2)/2+NORMSINV(AleatLivre!F438)*$C$4))</f>
        <v>643.21674233518922</v>
      </c>
      <c r="H441" s="2">
        <f>(G441*EXP($C$3-($C$4^2)/2+NORMSINV(AleatLivre!G438)*$C$4))</f>
        <v>676.06727040398732</v>
      </c>
      <c r="I441" s="2">
        <f>(H441*EXP($C$3-($C$4^2)/2+NORMSINV(AleatLivre!H438)*$C$4))</f>
        <v>702.14011489907807</v>
      </c>
      <c r="J441" s="2">
        <f>(I441*EXP($C$3-($C$4^2)/2+NORMSINV(AleatLivre!I438)*$C$4))</f>
        <v>731.56507934367119</v>
      </c>
      <c r="K441" s="2">
        <f>(J441*EXP($C$3-($C$4^2)/2+NORMSINV(AleatLivre!J438)*$C$4))</f>
        <v>789.85238376958284</v>
      </c>
      <c r="L441" s="2">
        <f>(K441*EXP($C$3-($C$4^2)/2+NORMSINV(AleatLivre!K438)*$C$4))</f>
        <v>846.79410042141762</v>
      </c>
      <c r="M441" s="2">
        <f>(L441*EXP($C$3-($C$4^2)/2+NORMSINV(AleatLivre!L438)*$C$4))</f>
        <v>878.88282763704956</v>
      </c>
      <c r="N441" s="2">
        <f>(M441*EXP($C$3-($C$4^2)/2+NORMSINV(AleatLivre!M438)*$C$4))</f>
        <v>928.99087572195674</v>
      </c>
      <c r="O441" s="2">
        <f>(N441*EXP($C$3-($C$4^2)/2+NORMSINV(AleatLivre!N438)*$C$4))</f>
        <v>1000.3437378636676</v>
      </c>
      <c r="P441" s="2">
        <f>(O441*EXP($C$3-($C$4^2)/2+NORMSINV(AleatLivre!O438)*$C$4))</f>
        <v>1037.8430018327499</v>
      </c>
      <c r="Q441" s="2">
        <f>(P441*EXP($C$3-($C$4^2)/2+NORMSINV(AleatLivre!P438)*$C$4))</f>
        <v>1096.3665586148652</v>
      </c>
      <c r="R441" s="2">
        <f>(Q441*EXP($C$3-($C$4^2)/2+NORMSINV(AleatLivre!Q438)*$C$4))</f>
        <v>1161.6403399329604</v>
      </c>
      <c r="S441" s="2">
        <f>(R441*EXP($C$3-($C$4^2)/2+NORMSINV(AleatLivre!R438)*$C$4))</f>
        <v>1279.9375864822177</v>
      </c>
      <c r="T441" s="2">
        <f>(S441*EXP($C$3-($C$4^2)/2+NORMSINV(AleatLivre!S438)*$C$4))</f>
        <v>1363.9788075027434</v>
      </c>
      <c r="U441" s="2">
        <f>(T441*EXP($C$3-($C$4^2)/2+NORMSINV(AleatLivre!T438)*$C$4))</f>
        <v>1420.1314408524902</v>
      </c>
      <c r="V441" s="2">
        <f>(U441*EXP($C$3-($C$4^2)/2+NORMSINV(AleatLivre!U438)*$C$4))</f>
        <v>1505.398142941465</v>
      </c>
    </row>
    <row r="442" spans="1:22" x14ac:dyDescent="0.25">
      <c r="A442">
        <v>437</v>
      </c>
      <c r="B442" s="2">
        <f>Plan1!$B$9</f>
        <v>500</v>
      </c>
      <c r="C442" s="2">
        <f>(B442*EXP($C$3-($C$4^2)/2+NORMSINV(AleatLivre!B439)*$C$4))</f>
        <v>515.34948196566688</v>
      </c>
      <c r="D442" s="2">
        <f>(C442*EXP($C$3-($C$4^2)/2+NORMSINV(AleatLivre!C439)*$C$4))</f>
        <v>555.12404571794787</v>
      </c>
      <c r="E442" s="2">
        <f>(D442*EXP($C$3-($C$4^2)/2+NORMSINV(AleatLivre!D439)*$C$4))</f>
        <v>604.6685250142923</v>
      </c>
      <c r="F442" s="2">
        <f>(E442*EXP($C$3-($C$4^2)/2+NORMSINV(AleatLivre!E439)*$C$4))</f>
        <v>649.57879539517569</v>
      </c>
      <c r="G442" s="2">
        <f>(F442*EXP($C$3-($C$4^2)/2+NORMSINV(AleatLivre!F439)*$C$4))</f>
        <v>684.85402231064404</v>
      </c>
      <c r="H442" s="2">
        <f>(G442*EXP($C$3-($C$4^2)/2+NORMSINV(AleatLivre!G439)*$C$4))</f>
        <v>733.55894228101147</v>
      </c>
      <c r="I442" s="2">
        <f>(H442*EXP($C$3-($C$4^2)/2+NORMSINV(AleatLivre!H439)*$C$4))</f>
        <v>782.89402307203272</v>
      </c>
      <c r="J442" s="2">
        <f>(I442*EXP($C$3-($C$4^2)/2+NORMSINV(AleatLivre!I439)*$C$4))</f>
        <v>810.7881999525091</v>
      </c>
      <c r="K442" s="2">
        <f>(J442*EXP($C$3-($C$4^2)/2+NORMSINV(AleatLivre!J439)*$C$4))</f>
        <v>865.65896475027535</v>
      </c>
      <c r="L442" s="2">
        <f>(K442*EXP($C$3-($C$4^2)/2+NORMSINV(AleatLivre!K439)*$C$4))</f>
        <v>885.12028154930977</v>
      </c>
      <c r="M442" s="2">
        <f>(L442*EXP($C$3-($C$4^2)/2+NORMSINV(AleatLivre!L439)*$C$4))</f>
        <v>892.72792763290965</v>
      </c>
      <c r="N442" s="2">
        <f>(M442*EXP($C$3-($C$4^2)/2+NORMSINV(AleatLivre!M439)*$C$4))</f>
        <v>933.43570593218476</v>
      </c>
      <c r="O442" s="2">
        <f>(N442*EXP($C$3-($C$4^2)/2+NORMSINV(AleatLivre!N439)*$C$4))</f>
        <v>980.14560959364667</v>
      </c>
      <c r="P442" s="2">
        <f>(O442*EXP($C$3-($C$4^2)/2+NORMSINV(AleatLivre!O439)*$C$4))</f>
        <v>1038.5590294630326</v>
      </c>
      <c r="Q442" s="2">
        <f>(P442*EXP($C$3-($C$4^2)/2+NORMSINV(AleatLivre!P439)*$C$4))</f>
        <v>1061.5058846643203</v>
      </c>
      <c r="R442" s="2">
        <f>(Q442*EXP($C$3-($C$4^2)/2+NORMSINV(AleatLivre!Q439)*$C$4))</f>
        <v>1096.4847595872034</v>
      </c>
      <c r="S442" s="2">
        <f>(R442*EXP($C$3-($C$4^2)/2+NORMSINV(AleatLivre!R439)*$C$4))</f>
        <v>1153.3007325862563</v>
      </c>
      <c r="T442" s="2">
        <f>(S442*EXP($C$3-($C$4^2)/2+NORMSINV(AleatLivre!S439)*$C$4))</f>
        <v>1218.960167060256</v>
      </c>
      <c r="U442" s="2">
        <f>(T442*EXP($C$3-($C$4^2)/2+NORMSINV(AleatLivre!T439)*$C$4))</f>
        <v>1314.3752446251556</v>
      </c>
      <c r="V442" s="2">
        <f>(U442*EXP($C$3-($C$4^2)/2+NORMSINV(AleatLivre!U439)*$C$4))</f>
        <v>1339.8618654088309</v>
      </c>
    </row>
    <row r="443" spans="1:22" x14ac:dyDescent="0.25">
      <c r="A443">
        <v>438</v>
      </c>
      <c r="B443" s="2">
        <f>Plan1!$B$9</f>
        <v>500</v>
      </c>
      <c r="C443" s="2">
        <f>(B443*EXP($C$3-($C$4^2)/2+NORMSINV(AleatLivre!B440)*$C$4))</f>
        <v>527.5645010791676</v>
      </c>
      <c r="D443" s="2">
        <f>(C443*EXP($C$3-($C$4^2)/2+NORMSINV(AleatLivre!C440)*$C$4))</f>
        <v>551.29268988184742</v>
      </c>
      <c r="E443" s="2">
        <f>(D443*EXP($C$3-($C$4^2)/2+NORMSINV(AleatLivre!D440)*$C$4))</f>
        <v>597.6842178229266</v>
      </c>
      <c r="F443" s="2">
        <f>(E443*EXP($C$3-($C$4^2)/2+NORMSINV(AleatLivre!E440)*$C$4))</f>
        <v>615.26590452176538</v>
      </c>
      <c r="G443" s="2">
        <f>(F443*EXP($C$3-($C$4^2)/2+NORMSINV(AleatLivre!F440)*$C$4))</f>
        <v>641.4418966275764</v>
      </c>
      <c r="H443" s="2">
        <f>(G443*EXP($C$3-($C$4^2)/2+NORMSINV(AleatLivre!G440)*$C$4))</f>
        <v>658.49312003361206</v>
      </c>
      <c r="I443" s="2">
        <f>(H443*EXP($C$3-($C$4^2)/2+NORMSINV(AleatLivre!H440)*$C$4))</f>
        <v>686.43548486601105</v>
      </c>
      <c r="J443" s="2">
        <f>(I443*EXP($C$3-($C$4^2)/2+NORMSINV(AleatLivre!I440)*$C$4))</f>
        <v>744.99269195580109</v>
      </c>
      <c r="K443" s="2">
        <f>(J443*EXP($C$3-($C$4^2)/2+NORMSINV(AleatLivre!J440)*$C$4))</f>
        <v>760.69964515674553</v>
      </c>
      <c r="L443" s="2">
        <f>(K443*EXP($C$3-($C$4^2)/2+NORMSINV(AleatLivre!K440)*$C$4))</f>
        <v>811.20833543615959</v>
      </c>
      <c r="M443" s="2">
        <f>(L443*EXP($C$3-($C$4^2)/2+NORMSINV(AleatLivre!L440)*$C$4))</f>
        <v>854.96200183673204</v>
      </c>
      <c r="N443" s="2">
        <f>(M443*EXP($C$3-($C$4^2)/2+NORMSINV(AleatLivre!M440)*$C$4))</f>
        <v>895.82280945925152</v>
      </c>
      <c r="O443" s="2">
        <f>(N443*EXP($C$3-($C$4^2)/2+NORMSINV(AleatLivre!N440)*$C$4))</f>
        <v>933.02037148425529</v>
      </c>
      <c r="P443" s="2">
        <f>(O443*EXP($C$3-($C$4^2)/2+NORMSINV(AleatLivre!O440)*$C$4))</f>
        <v>985.15111482681255</v>
      </c>
      <c r="Q443" s="2">
        <f>(P443*EXP($C$3-($C$4^2)/2+NORMSINV(AleatLivre!P440)*$C$4))</f>
        <v>1040.7672529591302</v>
      </c>
      <c r="R443" s="2">
        <f>(Q443*EXP($C$3-($C$4^2)/2+NORMSINV(AleatLivre!Q440)*$C$4))</f>
        <v>1091.7807288004215</v>
      </c>
      <c r="S443" s="2">
        <f>(R443*EXP($C$3-($C$4^2)/2+NORMSINV(AleatLivre!R440)*$C$4))</f>
        <v>1138.1614030077476</v>
      </c>
      <c r="T443" s="2">
        <f>(S443*EXP($C$3-($C$4^2)/2+NORMSINV(AleatLivre!S440)*$C$4))</f>
        <v>1207.584837640939</v>
      </c>
      <c r="U443" s="2">
        <f>(T443*EXP($C$3-($C$4^2)/2+NORMSINV(AleatLivre!T440)*$C$4))</f>
        <v>1296.1827816261598</v>
      </c>
      <c r="V443" s="2">
        <f>(U443*EXP($C$3-($C$4^2)/2+NORMSINV(AleatLivre!U440)*$C$4))</f>
        <v>1337.7293899662525</v>
      </c>
    </row>
    <row r="444" spans="1:22" x14ac:dyDescent="0.25">
      <c r="A444">
        <v>439</v>
      </c>
      <c r="B444" s="2">
        <f>Plan1!$B$9</f>
        <v>500</v>
      </c>
      <c r="C444" s="2">
        <f>(B444*EXP($C$3-($C$4^2)/2+NORMSINV(AleatLivre!B441)*$C$4))</f>
        <v>514.02655993142264</v>
      </c>
      <c r="D444" s="2">
        <f>(C444*EXP($C$3-($C$4^2)/2+NORMSINV(AleatLivre!C441)*$C$4))</f>
        <v>552.24274665703763</v>
      </c>
      <c r="E444" s="2">
        <f>(D444*EXP($C$3-($C$4^2)/2+NORMSINV(AleatLivre!D441)*$C$4))</f>
        <v>582.10186537410016</v>
      </c>
      <c r="F444" s="2">
        <f>(E444*EXP($C$3-($C$4^2)/2+NORMSINV(AleatLivre!E441)*$C$4))</f>
        <v>611.22751178100987</v>
      </c>
      <c r="G444" s="2">
        <f>(F444*EXP($C$3-($C$4^2)/2+NORMSINV(AleatLivre!F441)*$C$4))</f>
        <v>633.32583660511614</v>
      </c>
      <c r="H444" s="2">
        <f>(G444*EXP($C$3-($C$4^2)/2+NORMSINV(AleatLivre!G441)*$C$4))</f>
        <v>652.66695744304275</v>
      </c>
      <c r="I444" s="2">
        <f>(H444*EXP($C$3-($C$4^2)/2+NORMSINV(AleatLivre!H441)*$C$4))</f>
        <v>678.01188948653567</v>
      </c>
      <c r="J444" s="2">
        <f>(I444*EXP($C$3-($C$4^2)/2+NORMSINV(AleatLivre!I441)*$C$4))</f>
        <v>684.12247916036893</v>
      </c>
      <c r="K444" s="2">
        <f>(J444*EXP($C$3-($C$4^2)/2+NORMSINV(AleatLivre!J441)*$C$4))</f>
        <v>722.91713047057317</v>
      </c>
      <c r="L444" s="2">
        <f>(K444*EXP($C$3-($C$4^2)/2+NORMSINV(AleatLivre!K441)*$C$4))</f>
        <v>767.39865663878197</v>
      </c>
      <c r="M444" s="2">
        <f>(L444*EXP($C$3-($C$4^2)/2+NORMSINV(AleatLivre!L441)*$C$4))</f>
        <v>801.69266525255864</v>
      </c>
      <c r="N444" s="2">
        <f>(M444*EXP($C$3-($C$4^2)/2+NORMSINV(AleatLivre!M441)*$C$4))</f>
        <v>809.34073296251051</v>
      </c>
      <c r="O444" s="2">
        <f>(N444*EXP($C$3-($C$4^2)/2+NORMSINV(AleatLivre!N441)*$C$4))</f>
        <v>872.23941727852923</v>
      </c>
      <c r="P444" s="2">
        <f>(O444*EXP($C$3-($C$4^2)/2+NORMSINV(AleatLivre!O441)*$C$4))</f>
        <v>876.68595322529518</v>
      </c>
      <c r="Q444" s="2">
        <f>(P444*EXP($C$3-($C$4^2)/2+NORMSINV(AleatLivre!P441)*$C$4))</f>
        <v>877.87088464777401</v>
      </c>
      <c r="R444" s="2">
        <f>(Q444*EXP($C$3-($C$4^2)/2+NORMSINV(AleatLivre!Q441)*$C$4))</f>
        <v>947.60240718984244</v>
      </c>
      <c r="S444" s="2">
        <f>(R444*EXP($C$3-($C$4^2)/2+NORMSINV(AleatLivre!R441)*$C$4))</f>
        <v>1007.5801532068436</v>
      </c>
      <c r="T444" s="2">
        <f>(S444*EXP($C$3-($C$4^2)/2+NORMSINV(AleatLivre!S441)*$C$4))</f>
        <v>1066.3760447660111</v>
      </c>
      <c r="U444" s="2">
        <f>(T444*EXP($C$3-($C$4^2)/2+NORMSINV(AleatLivre!T441)*$C$4))</f>
        <v>1113.6730357657545</v>
      </c>
      <c r="V444" s="2">
        <f>(U444*EXP($C$3-($C$4^2)/2+NORMSINV(AleatLivre!U441)*$C$4))</f>
        <v>1185.5126206881957</v>
      </c>
    </row>
    <row r="445" spans="1:22" x14ac:dyDescent="0.25">
      <c r="A445">
        <v>440</v>
      </c>
      <c r="B445" s="2">
        <f>Plan1!$B$9</f>
        <v>500</v>
      </c>
      <c r="C445" s="2">
        <f>(B445*EXP($C$3-($C$4^2)/2+NORMSINV(AleatLivre!B442)*$C$4))</f>
        <v>512.66566347458331</v>
      </c>
      <c r="D445" s="2">
        <f>(C445*EXP($C$3-($C$4^2)/2+NORMSINV(AleatLivre!C442)*$C$4))</f>
        <v>551.46936943572712</v>
      </c>
      <c r="E445" s="2">
        <f>(D445*EXP($C$3-($C$4^2)/2+NORMSINV(AleatLivre!D442)*$C$4))</f>
        <v>585.62609529234237</v>
      </c>
      <c r="F445" s="2">
        <f>(E445*EXP($C$3-($C$4^2)/2+NORMSINV(AleatLivre!E442)*$C$4))</f>
        <v>605.44841258648762</v>
      </c>
      <c r="G445" s="2">
        <f>(F445*EXP($C$3-($C$4^2)/2+NORMSINV(AleatLivre!F442)*$C$4))</f>
        <v>650.60195564182163</v>
      </c>
      <c r="H445" s="2">
        <f>(G445*EXP($C$3-($C$4^2)/2+NORMSINV(AleatLivre!G442)*$C$4))</f>
        <v>676.16616852134541</v>
      </c>
      <c r="I445" s="2">
        <f>(H445*EXP($C$3-($C$4^2)/2+NORMSINV(AleatLivre!H442)*$C$4))</f>
        <v>716.37950292247012</v>
      </c>
      <c r="J445" s="2">
        <f>(I445*EXP($C$3-($C$4^2)/2+NORMSINV(AleatLivre!I442)*$C$4))</f>
        <v>767.21941349921588</v>
      </c>
      <c r="K445" s="2">
        <f>(J445*EXP($C$3-($C$4^2)/2+NORMSINV(AleatLivre!J442)*$C$4))</f>
        <v>800.43680381050012</v>
      </c>
      <c r="L445" s="2">
        <f>(K445*EXP($C$3-($C$4^2)/2+NORMSINV(AleatLivre!K442)*$C$4))</f>
        <v>862.03665488939555</v>
      </c>
      <c r="M445" s="2">
        <f>(L445*EXP($C$3-($C$4^2)/2+NORMSINV(AleatLivre!L442)*$C$4))</f>
        <v>911.50655197955916</v>
      </c>
      <c r="N445" s="2">
        <f>(M445*EXP($C$3-($C$4^2)/2+NORMSINV(AleatLivre!M442)*$C$4))</f>
        <v>941.86456346039608</v>
      </c>
      <c r="O445" s="2">
        <f>(N445*EXP($C$3-($C$4^2)/2+NORMSINV(AleatLivre!N442)*$C$4))</f>
        <v>953.69497760767604</v>
      </c>
      <c r="P445" s="2">
        <f>(O445*EXP($C$3-($C$4^2)/2+NORMSINV(AleatLivre!O442)*$C$4))</f>
        <v>1045.5757744500643</v>
      </c>
      <c r="Q445" s="2">
        <f>(P445*EXP($C$3-($C$4^2)/2+NORMSINV(AleatLivre!P442)*$C$4))</f>
        <v>1123.9904566482971</v>
      </c>
      <c r="R445" s="2">
        <f>(Q445*EXP($C$3-($C$4^2)/2+NORMSINV(AleatLivre!Q442)*$C$4))</f>
        <v>1212.232823155583</v>
      </c>
      <c r="S445" s="2">
        <f>(R445*EXP($C$3-($C$4^2)/2+NORMSINV(AleatLivre!R442)*$C$4))</f>
        <v>1258.3804131338627</v>
      </c>
      <c r="T445" s="2">
        <f>(S445*EXP($C$3-($C$4^2)/2+NORMSINV(AleatLivre!S442)*$C$4))</f>
        <v>1343.1338711556664</v>
      </c>
      <c r="U445" s="2">
        <f>(T445*EXP($C$3-($C$4^2)/2+NORMSINV(AleatLivre!T442)*$C$4))</f>
        <v>1455.2018152581786</v>
      </c>
      <c r="V445" s="2">
        <f>(U445*EXP($C$3-($C$4^2)/2+NORMSINV(AleatLivre!U442)*$C$4))</f>
        <v>1506.7559479769984</v>
      </c>
    </row>
    <row r="446" spans="1:22" x14ac:dyDescent="0.25">
      <c r="A446">
        <v>441</v>
      </c>
      <c r="B446" s="2">
        <f>Plan1!$B$9</f>
        <v>500</v>
      </c>
      <c r="C446" s="2">
        <f>(B446*EXP($C$3-($C$4^2)/2+NORMSINV(AleatLivre!B443)*$C$4))</f>
        <v>525.93799737362201</v>
      </c>
      <c r="D446" s="2">
        <f>(C446*EXP($C$3-($C$4^2)/2+NORMSINV(AleatLivre!C443)*$C$4))</f>
        <v>556.19614675465368</v>
      </c>
      <c r="E446" s="2">
        <f>(D446*EXP($C$3-($C$4^2)/2+NORMSINV(AleatLivre!D443)*$C$4))</f>
        <v>599.53735620621751</v>
      </c>
      <c r="F446" s="2">
        <f>(E446*EXP($C$3-($C$4^2)/2+NORMSINV(AleatLivre!E443)*$C$4))</f>
        <v>622.20380723118546</v>
      </c>
      <c r="G446" s="2">
        <f>(F446*EXP($C$3-($C$4^2)/2+NORMSINV(AleatLivre!F443)*$C$4))</f>
        <v>666.89897015244367</v>
      </c>
      <c r="H446" s="2">
        <f>(G446*EXP($C$3-($C$4^2)/2+NORMSINV(AleatLivre!G443)*$C$4))</f>
        <v>703.51243140876295</v>
      </c>
      <c r="I446" s="2">
        <f>(H446*EXP($C$3-($C$4^2)/2+NORMSINV(AleatLivre!H443)*$C$4))</f>
        <v>744.54885682843678</v>
      </c>
      <c r="J446" s="2">
        <f>(I446*EXP($C$3-($C$4^2)/2+NORMSINV(AleatLivre!I443)*$C$4))</f>
        <v>779.50980139971728</v>
      </c>
      <c r="K446" s="2">
        <f>(J446*EXP($C$3-($C$4^2)/2+NORMSINV(AleatLivre!J443)*$C$4))</f>
        <v>852.19429170996534</v>
      </c>
      <c r="L446" s="2">
        <f>(K446*EXP($C$3-($C$4^2)/2+NORMSINV(AleatLivre!K443)*$C$4))</f>
        <v>931.60895526877334</v>
      </c>
      <c r="M446" s="2">
        <f>(L446*EXP($C$3-($C$4^2)/2+NORMSINV(AleatLivre!L443)*$C$4))</f>
        <v>979.9120799452179</v>
      </c>
      <c r="N446" s="2">
        <f>(M446*EXP($C$3-($C$4^2)/2+NORMSINV(AleatLivre!M443)*$C$4))</f>
        <v>1030.9516515772298</v>
      </c>
      <c r="O446" s="2">
        <f>(N446*EXP($C$3-($C$4^2)/2+NORMSINV(AleatLivre!N443)*$C$4))</f>
        <v>1117.1453082776734</v>
      </c>
      <c r="P446" s="2">
        <f>(O446*EXP($C$3-($C$4^2)/2+NORMSINV(AleatLivre!O443)*$C$4))</f>
        <v>1176.0868741782763</v>
      </c>
      <c r="Q446" s="2">
        <f>(P446*EXP($C$3-($C$4^2)/2+NORMSINV(AleatLivre!P443)*$C$4))</f>
        <v>1203.4709484947982</v>
      </c>
      <c r="R446" s="2">
        <f>(Q446*EXP($C$3-($C$4^2)/2+NORMSINV(AleatLivre!Q443)*$C$4))</f>
        <v>1270.5222302937057</v>
      </c>
      <c r="S446" s="2">
        <f>(R446*EXP($C$3-($C$4^2)/2+NORMSINV(AleatLivre!R443)*$C$4))</f>
        <v>1341.4894779678987</v>
      </c>
      <c r="T446" s="2">
        <f>(S446*EXP($C$3-($C$4^2)/2+NORMSINV(AleatLivre!S443)*$C$4))</f>
        <v>1409.4218938662348</v>
      </c>
      <c r="U446" s="2">
        <f>(T446*EXP($C$3-($C$4^2)/2+NORMSINV(AleatLivre!T443)*$C$4))</f>
        <v>1470.5391828945549</v>
      </c>
      <c r="V446" s="2">
        <f>(U446*EXP($C$3-($C$4^2)/2+NORMSINV(AleatLivre!U443)*$C$4))</f>
        <v>1538.6303073170452</v>
      </c>
    </row>
    <row r="447" spans="1:22" x14ac:dyDescent="0.25">
      <c r="A447">
        <v>442</v>
      </c>
      <c r="B447" s="2">
        <f>Plan1!$B$9</f>
        <v>500</v>
      </c>
      <c r="C447" s="2">
        <f>(B447*EXP($C$3-($C$4^2)/2+NORMSINV(AleatLivre!B444)*$C$4))</f>
        <v>517.0581001671419</v>
      </c>
      <c r="D447" s="2">
        <f>(C447*EXP($C$3-($C$4^2)/2+NORMSINV(AleatLivre!C444)*$C$4))</f>
        <v>546.44292764098691</v>
      </c>
      <c r="E447" s="2">
        <f>(D447*EXP($C$3-($C$4^2)/2+NORMSINV(AleatLivre!D444)*$C$4))</f>
        <v>572.26431511090402</v>
      </c>
      <c r="F447" s="2">
        <f>(E447*EXP($C$3-($C$4^2)/2+NORMSINV(AleatLivre!E444)*$C$4))</f>
        <v>620.62004591859159</v>
      </c>
      <c r="G447" s="2">
        <f>(F447*EXP($C$3-($C$4^2)/2+NORMSINV(AleatLivre!F444)*$C$4))</f>
        <v>685.6467138142001</v>
      </c>
      <c r="H447" s="2">
        <f>(G447*EXP($C$3-($C$4^2)/2+NORMSINV(AleatLivre!G444)*$C$4))</f>
        <v>724.43734075973214</v>
      </c>
      <c r="I447" s="2">
        <f>(H447*EXP($C$3-($C$4^2)/2+NORMSINV(AleatLivre!H444)*$C$4))</f>
        <v>747.98807802342526</v>
      </c>
      <c r="J447" s="2">
        <f>(I447*EXP($C$3-($C$4^2)/2+NORMSINV(AleatLivre!I444)*$C$4))</f>
        <v>792.8942127210147</v>
      </c>
      <c r="K447" s="2">
        <f>(J447*EXP($C$3-($C$4^2)/2+NORMSINV(AleatLivre!J444)*$C$4))</f>
        <v>798.021058385576</v>
      </c>
      <c r="L447" s="2">
        <f>(K447*EXP($C$3-($C$4^2)/2+NORMSINV(AleatLivre!K444)*$C$4))</f>
        <v>874.73981540495265</v>
      </c>
      <c r="M447" s="2">
        <f>(L447*EXP($C$3-($C$4^2)/2+NORMSINV(AleatLivre!L444)*$C$4))</f>
        <v>925.74256011557145</v>
      </c>
      <c r="N447" s="2">
        <f>(M447*EXP($C$3-($C$4^2)/2+NORMSINV(AleatLivre!M444)*$C$4))</f>
        <v>952.43852218902464</v>
      </c>
      <c r="O447" s="2">
        <f>(N447*EXP($C$3-($C$4^2)/2+NORMSINV(AleatLivre!N444)*$C$4))</f>
        <v>1041.1446054153378</v>
      </c>
      <c r="P447" s="2">
        <f>(O447*EXP($C$3-($C$4^2)/2+NORMSINV(AleatLivre!O444)*$C$4))</f>
        <v>1097.422407806092</v>
      </c>
      <c r="Q447" s="2">
        <f>(P447*EXP($C$3-($C$4^2)/2+NORMSINV(AleatLivre!P444)*$C$4))</f>
        <v>1162.2637504811848</v>
      </c>
      <c r="R447" s="2">
        <f>(Q447*EXP($C$3-($C$4^2)/2+NORMSINV(AleatLivre!Q444)*$C$4))</f>
        <v>1208.5037484983736</v>
      </c>
      <c r="S447" s="2">
        <f>(R447*EXP($C$3-($C$4^2)/2+NORMSINV(AleatLivre!R444)*$C$4))</f>
        <v>1262.4881051103403</v>
      </c>
      <c r="T447" s="2">
        <f>(S447*EXP($C$3-($C$4^2)/2+NORMSINV(AleatLivre!S444)*$C$4))</f>
        <v>1332.4633265424643</v>
      </c>
      <c r="U447" s="2">
        <f>(T447*EXP($C$3-($C$4^2)/2+NORMSINV(AleatLivre!T444)*$C$4))</f>
        <v>1410.997103250543</v>
      </c>
      <c r="V447" s="2">
        <f>(U447*EXP($C$3-($C$4^2)/2+NORMSINV(AleatLivre!U444)*$C$4))</f>
        <v>1512.9674313042728</v>
      </c>
    </row>
    <row r="448" spans="1:22" x14ac:dyDescent="0.25">
      <c r="A448">
        <v>443</v>
      </c>
      <c r="B448" s="2">
        <f>Plan1!$B$9</f>
        <v>500</v>
      </c>
      <c r="C448" s="2">
        <f>(B448*EXP($C$3-($C$4^2)/2+NORMSINV(AleatLivre!B445)*$C$4))</f>
        <v>508.2407232918099</v>
      </c>
      <c r="D448" s="2">
        <f>(C448*EXP($C$3-($C$4^2)/2+NORMSINV(AleatLivre!C445)*$C$4))</f>
        <v>533.35896429066156</v>
      </c>
      <c r="E448" s="2">
        <f>(D448*EXP($C$3-($C$4^2)/2+NORMSINV(AleatLivre!D445)*$C$4))</f>
        <v>558.02351332570936</v>
      </c>
      <c r="F448" s="2">
        <f>(E448*EXP($C$3-($C$4^2)/2+NORMSINV(AleatLivre!E445)*$C$4))</f>
        <v>585.81889793983953</v>
      </c>
      <c r="G448" s="2">
        <f>(F448*EXP($C$3-($C$4^2)/2+NORMSINV(AleatLivre!F445)*$C$4))</f>
        <v>624.43829394011857</v>
      </c>
      <c r="H448" s="2">
        <f>(G448*EXP($C$3-($C$4^2)/2+NORMSINV(AleatLivre!G445)*$C$4))</f>
        <v>661.29485428507417</v>
      </c>
      <c r="I448" s="2">
        <f>(H448*EXP($C$3-($C$4^2)/2+NORMSINV(AleatLivre!H445)*$C$4))</f>
        <v>681.09139489112431</v>
      </c>
      <c r="J448" s="2">
        <f>(I448*EXP($C$3-($C$4^2)/2+NORMSINV(AleatLivre!I445)*$C$4))</f>
        <v>696.82012580538787</v>
      </c>
      <c r="K448" s="2">
        <f>(J448*EXP($C$3-($C$4^2)/2+NORMSINV(AleatLivre!J445)*$C$4))</f>
        <v>720.55790785443935</v>
      </c>
      <c r="L448" s="2">
        <f>(K448*EXP($C$3-($C$4^2)/2+NORMSINV(AleatLivre!K445)*$C$4))</f>
        <v>758.10006306905859</v>
      </c>
      <c r="M448" s="2">
        <f>(L448*EXP($C$3-($C$4^2)/2+NORMSINV(AleatLivre!L445)*$C$4))</f>
        <v>808.04126145955638</v>
      </c>
      <c r="N448" s="2">
        <f>(M448*EXP($C$3-($C$4^2)/2+NORMSINV(AleatLivre!M445)*$C$4))</f>
        <v>854.66832438776726</v>
      </c>
      <c r="O448" s="2">
        <f>(N448*EXP($C$3-($C$4^2)/2+NORMSINV(AleatLivre!N445)*$C$4))</f>
        <v>883.30695894462565</v>
      </c>
      <c r="P448" s="2">
        <f>(O448*EXP($C$3-($C$4^2)/2+NORMSINV(AleatLivre!O445)*$C$4))</f>
        <v>898.51597716908589</v>
      </c>
      <c r="Q448" s="2">
        <f>(P448*EXP($C$3-($C$4^2)/2+NORMSINV(AleatLivre!P445)*$C$4))</f>
        <v>960.40606457358319</v>
      </c>
      <c r="R448" s="2">
        <f>(Q448*EXP($C$3-($C$4^2)/2+NORMSINV(AleatLivre!Q445)*$C$4))</f>
        <v>1015.5485406001312</v>
      </c>
      <c r="S448" s="2">
        <f>(R448*EXP($C$3-($C$4^2)/2+NORMSINV(AleatLivre!R445)*$C$4))</f>
        <v>1065.4901045913844</v>
      </c>
      <c r="T448" s="2">
        <f>(S448*EXP($C$3-($C$4^2)/2+NORMSINV(AleatLivre!S445)*$C$4))</f>
        <v>1122.7155471349538</v>
      </c>
      <c r="U448" s="2">
        <f>(T448*EXP($C$3-($C$4^2)/2+NORMSINV(AleatLivre!T445)*$C$4))</f>
        <v>1173.3792324883077</v>
      </c>
      <c r="V448" s="2">
        <f>(U448*EXP($C$3-($C$4^2)/2+NORMSINV(AleatLivre!U445)*$C$4))</f>
        <v>1227.1925147653801</v>
      </c>
    </row>
    <row r="449" spans="1:22" x14ac:dyDescent="0.25">
      <c r="A449">
        <v>444</v>
      </c>
      <c r="B449" s="2">
        <f>Plan1!$B$9</f>
        <v>500</v>
      </c>
      <c r="C449" s="2">
        <f>(B449*EXP($C$3-($C$4^2)/2+NORMSINV(AleatLivre!B446)*$C$4))</f>
        <v>537.07721776007656</v>
      </c>
      <c r="D449" s="2">
        <f>(C449*EXP($C$3-($C$4^2)/2+NORMSINV(AleatLivre!C446)*$C$4))</f>
        <v>568.37509244968896</v>
      </c>
      <c r="E449" s="2">
        <f>(D449*EXP($C$3-($C$4^2)/2+NORMSINV(AleatLivre!D446)*$C$4))</f>
        <v>600.6836528792428</v>
      </c>
      <c r="F449" s="2">
        <f>(E449*EXP($C$3-($C$4^2)/2+NORMSINV(AleatLivre!E446)*$C$4))</f>
        <v>647.31535023339984</v>
      </c>
      <c r="G449" s="2">
        <f>(F449*EXP($C$3-($C$4^2)/2+NORMSINV(AleatLivre!F446)*$C$4))</f>
        <v>661.21312835176661</v>
      </c>
      <c r="H449" s="2">
        <f>(G449*EXP($C$3-($C$4^2)/2+NORMSINV(AleatLivre!G446)*$C$4))</f>
        <v>701.9253552093752</v>
      </c>
      <c r="I449" s="2">
        <f>(H449*EXP($C$3-($C$4^2)/2+NORMSINV(AleatLivre!H446)*$C$4))</f>
        <v>731.37458043909623</v>
      </c>
      <c r="J449" s="2">
        <f>(I449*EXP($C$3-($C$4^2)/2+NORMSINV(AleatLivre!I446)*$C$4))</f>
        <v>751.49774087644926</v>
      </c>
      <c r="K449" s="2">
        <f>(J449*EXP($C$3-($C$4^2)/2+NORMSINV(AleatLivre!J446)*$C$4))</f>
        <v>788.63020091605847</v>
      </c>
      <c r="L449" s="2">
        <f>(K449*EXP($C$3-($C$4^2)/2+NORMSINV(AleatLivre!K446)*$C$4))</f>
        <v>825.73282971444439</v>
      </c>
      <c r="M449" s="2">
        <f>(L449*EXP($C$3-($C$4^2)/2+NORMSINV(AleatLivre!L446)*$C$4))</f>
        <v>847.09624545986344</v>
      </c>
      <c r="N449" s="2">
        <f>(M449*EXP($C$3-($C$4^2)/2+NORMSINV(AleatLivre!M446)*$C$4))</f>
        <v>907.680905733548</v>
      </c>
      <c r="O449" s="2">
        <f>(N449*EXP($C$3-($C$4^2)/2+NORMSINV(AleatLivre!N446)*$C$4))</f>
        <v>957.60196560186989</v>
      </c>
      <c r="P449" s="2">
        <f>(O449*EXP($C$3-($C$4^2)/2+NORMSINV(AleatLivre!O446)*$C$4))</f>
        <v>1000.9257105745548</v>
      </c>
      <c r="Q449" s="2">
        <f>(P449*EXP($C$3-($C$4^2)/2+NORMSINV(AleatLivre!P446)*$C$4))</f>
        <v>1049.8996742113261</v>
      </c>
      <c r="R449" s="2">
        <f>(Q449*EXP($C$3-($C$4^2)/2+NORMSINV(AleatLivre!Q446)*$C$4))</f>
        <v>1100.093983449736</v>
      </c>
      <c r="S449" s="2">
        <f>(R449*EXP($C$3-($C$4^2)/2+NORMSINV(AleatLivre!R446)*$C$4))</f>
        <v>1125.614919122479</v>
      </c>
      <c r="T449" s="2">
        <f>(S449*EXP($C$3-($C$4^2)/2+NORMSINV(AleatLivre!S446)*$C$4))</f>
        <v>1183.3461591511523</v>
      </c>
      <c r="U449" s="2">
        <f>(T449*EXP($C$3-($C$4^2)/2+NORMSINV(AleatLivre!T446)*$C$4))</f>
        <v>1263.0508796529498</v>
      </c>
      <c r="V449" s="2">
        <f>(U449*EXP($C$3-($C$4^2)/2+NORMSINV(AleatLivre!U446)*$C$4))</f>
        <v>1359.5661932201258</v>
      </c>
    </row>
    <row r="450" spans="1:22" x14ac:dyDescent="0.25">
      <c r="A450">
        <v>445</v>
      </c>
      <c r="B450" s="2">
        <f>Plan1!$B$9</f>
        <v>500</v>
      </c>
      <c r="C450" s="2">
        <f>(B450*EXP($C$3-($C$4^2)/2+NORMSINV(AleatLivre!B447)*$C$4))</f>
        <v>526.39276615436097</v>
      </c>
      <c r="D450" s="2">
        <f>(C450*EXP($C$3-($C$4^2)/2+NORMSINV(AleatLivre!C447)*$C$4))</f>
        <v>550.56745876034324</v>
      </c>
      <c r="E450" s="2">
        <f>(D450*EXP($C$3-($C$4^2)/2+NORMSINV(AleatLivre!D447)*$C$4))</f>
        <v>590.44499578062153</v>
      </c>
      <c r="F450" s="2">
        <f>(E450*EXP($C$3-($C$4^2)/2+NORMSINV(AleatLivre!E447)*$C$4))</f>
        <v>638.58562078198861</v>
      </c>
      <c r="G450" s="2">
        <f>(F450*EXP($C$3-($C$4^2)/2+NORMSINV(AleatLivre!F447)*$C$4))</f>
        <v>652.15690299028597</v>
      </c>
      <c r="H450" s="2">
        <f>(G450*EXP($C$3-($C$4^2)/2+NORMSINV(AleatLivre!G447)*$C$4))</f>
        <v>705.8596102692685</v>
      </c>
      <c r="I450" s="2">
        <f>(H450*EXP($C$3-($C$4^2)/2+NORMSINV(AleatLivre!H447)*$C$4))</f>
        <v>734.86755973116158</v>
      </c>
      <c r="J450" s="2">
        <f>(I450*EXP($C$3-($C$4^2)/2+NORMSINV(AleatLivre!I447)*$C$4))</f>
        <v>786.29042492428277</v>
      </c>
      <c r="K450" s="2">
        <f>(J450*EXP($C$3-($C$4^2)/2+NORMSINV(AleatLivre!J447)*$C$4))</f>
        <v>789.0661754864368</v>
      </c>
      <c r="L450" s="2">
        <f>(K450*EXP($C$3-($C$4^2)/2+NORMSINV(AleatLivre!K447)*$C$4))</f>
        <v>814.12858979362943</v>
      </c>
      <c r="M450" s="2">
        <f>(L450*EXP($C$3-($C$4^2)/2+NORMSINV(AleatLivre!L447)*$C$4))</f>
        <v>845.23108075725315</v>
      </c>
      <c r="N450" s="2">
        <f>(M450*EXP($C$3-($C$4^2)/2+NORMSINV(AleatLivre!M447)*$C$4))</f>
        <v>892.96795544713393</v>
      </c>
      <c r="O450" s="2">
        <f>(N450*EXP($C$3-($C$4^2)/2+NORMSINV(AleatLivre!N447)*$C$4))</f>
        <v>940.95636303349568</v>
      </c>
      <c r="P450" s="2">
        <f>(O450*EXP($C$3-($C$4^2)/2+NORMSINV(AleatLivre!O447)*$C$4))</f>
        <v>984.96981158253766</v>
      </c>
      <c r="Q450" s="2">
        <f>(P450*EXP($C$3-($C$4^2)/2+NORMSINV(AleatLivre!P447)*$C$4))</f>
        <v>1037.4168882865647</v>
      </c>
      <c r="R450" s="2">
        <f>(Q450*EXP($C$3-($C$4^2)/2+NORMSINV(AleatLivre!Q447)*$C$4))</f>
        <v>1079.3720969909084</v>
      </c>
      <c r="S450" s="2">
        <f>(R450*EXP($C$3-($C$4^2)/2+NORMSINV(AleatLivre!R447)*$C$4))</f>
        <v>1120.0512671258591</v>
      </c>
      <c r="T450" s="2">
        <f>(S450*EXP($C$3-($C$4^2)/2+NORMSINV(AleatLivre!S447)*$C$4))</f>
        <v>1173.3068869161905</v>
      </c>
      <c r="U450" s="2">
        <f>(T450*EXP($C$3-($C$4^2)/2+NORMSINV(AleatLivre!T447)*$C$4))</f>
        <v>1241.5787078294743</v>
      </c>
      <c r="V450" s="2">
        <f>(U450*EXP($C$3-($C$4^2)/2+NORMSINV(AleatLivre!U447)*$C$4))</f>
        <v>1322.4253898632037</v>
      </c>
    </row>
    <row r="451" spans="1:22" x14ac:dyDescent="0.25">
      <c r="A451">
        <v>446</v>
      </c>
      <c r="B451" s="2">
        <f>Plan1!$B$9</f>
        <v>500</v>
      </c>
      <c r="C451" s="2">
        <f>(B451*EXP($C$3-($C$4^2)/2+NORMSINV(AleatLivre!B448)*$C$4))</f>
        <v>532.02425273568576</v>
      </c>
      <c r="D451" s="2">
        <f>(C451*EXP($C$3-($C$4^2)/2+NORMSINV(AleatLivre!C448)*$C$4))</f>
        <v>555.96034739978984</v>
      </c>
      <c r="E451" s="2">
        <f>(D451*EXP($C$3-($C$4^2)/2+NORMSINV(AleatLivre!D448)*$C$4))</f>
        <v>593.02882382734015</v>
      </c>
      <c r="F451" s="2">
        <f>(E451*EXP($C$3-($C$4^2)/2+NORMSINV(AleatLivre!E448)*$C$4))</f>
        <v>622.34813760917871</v>
      </c>
      <c r="G451" s="2">
        <f>(F451*EXP($C$3-($C$4^2)/2+NORMSINV(AleatLivre!F448)*$C$4))</f>
        <v>655.63833525820439</v>
      </c>
      <c r="H451" s="2">
        <f>(G451*EXP($C$3-($C$4^2)/2+NORMSINV(AleatLivre!G448)*$C$4))</f>
        <v>683.68461401822606</v>
      </c>
      <c r="I451" s="2">
        <f>(H451*EXP($C$3-($C$4^2)/2+NORMSINV(AleatLivre!H448)*$C$4))</f>
        <v>715.6336128373847</v>
      </c>
      <c r="J451" s="2">
        <f>(I451*EXP($C$3-($C$4^2)/2+NORMSINV(AleatLivre!I448)*$C$4))</f>
        <v>751.56371157341687</v>
      </c>
      <c r="K451" s="2">
        <f>(J451*EXP($C$3-($C$4^2)/2+NORMSINV(AleatLivre!J448)*$C$4))</f>
        <v>764.82094635984981</v>
      </c>
      <c r="L451" s="2">
        <f>(K451*EXP($C$3-($C$4^2)/2+NORMSINV(AleatLivre!K448)*$C$4))</f>
        <v>803.21584444314908</v>
      </c>
      <c r="M451" s="2">
        <f>(L451*EXP($C$3-($C$4^2)/2+NORMSINV(AleatLivre!L448)*$C$4))</f>
        <v>868.66644455071378</v>
      </c>
      <c r="N451" s="2">
        <f>(M451*EXP($C$3-($C$4^2)/2+NORMSINV(AleatLivre!M448)*$C$4))</f>
        <v>913.77586813160542</v>
      </c>
      <c r="O451" s="2">
        <f>(N451*EXP($C$3-($C$4^2)/2+NORMSINV(AleatLivre!N448)*$C$4))</f>
        <v>949.54901162268368</v>
      </c>
      <c r="P451" s="2">
        <f>(O451*EXP($C$3-($C$4^2)/2+NORMSINV(AleatLivre!O448)*$C$4))</f>
        <v>962.14438834677685</v>
      </c>
      <c r="Q451" s="2">
        <f>(P451*EXP($C$3-($C$4^2)/2+NORMSINV(AleatLivre!P448)*$C$4))</f>
        <v>1006.1113851880159</v>
      </c>
      <c r="R451" s="2">
        <f>(Q451*EXP($C$3-($C$4^2)/2+NORMSINV(AleatLivre!Q448)*$C$4))</f>
        <v>1037.3004437734833</v>
      </c>
      <c r="S451" s="2">
        <f>(R451*EXP($C$3-($C$4^2)/2+NORMSINV(AleatLivre!R448)*$C$4))</f>
        <v>1060.0628901995547</v>
      </c>
      <c r="T451" s="2">
        <f>(S451*EXP($C$3-($C$4^2)/2+NORMSINV(AleatLivre!S448)*$C$4))</f>
        <v>1098.3004451980948</v>
      </c>
      <c r="U451" s="2">
        <f>(T451*EXP($C$3-($C$4^2)/2+NORMSINV(AleatLivre!T448)*$C$4))</f>
        <v>1150.577401997785</v>
      </c>
      <c r="V451" s="2">
        <f>(U451*EXP($C$3-($C$4^2)/2+NORMSINV(AleatLivre!U448)*$C$4))</f>
        <v>1237.7577258595836</v>
      </c>
    </row>
    <row r="452" spans="1:22" x14ac:dyDescent="0.25">
      <c r="A452">
        <v>447</v>
      </c>
      <c r="B452" s="2">
        <f>Plan1!$B$9</f>
        <v>500</v>
      </c>
      <c r="C452" s="2">
        <f>(B452*EXP($C$3-($C$4^2)/2+NORMSINV(AleatLivre!B449)*$C$4))</f>
        <v>513.25979593698355</v>
      </c>
      <c r="D452" s="2">
        <f>(C452*EXP($C$3-($C$4^2)/2+NORMSINV(AleatLivre!C449)*$C$4))</f>
        <v>553.96460425237365</v>
      </c>
      <c r="E452" s="2">
        <f>(D452*EXP($C$3-($C$4^2)/2+NORMSINV(AleatLivre!D449)*$C$4))</f>
        <v>575.98014667426901</v>
      </c>
      <c r="F452" s="2">
        <f>(E452*EXP($C$3-($C$4^2)/2+NORMSINV(AleatLivre!E449)*$C$4))</f>
        <v>610.06229054808614</v>
      </c>
      <c r="G452" s="2">
        <f>(F452*EXP($C$3-($C$4^2)/2+NORMSINV(AleatLivre!F449)*$C$4))</f>
        <v>646.42473388938799</v>
      </c>
      <c r="H452" s="2">
        <f>(G452*EXP($C$3-($C$4^2)/2+NORMSINV(AleatLivre!G449)*$C$4))</f>
        <v>686.22684112769025</v>
      </c>
      <c r="I452" s="2">
        <f>(H452*EXP($C$3-($C$4^2)/2+NORMSINV(AleatLivre!H449)*$C$4))</f>
        <v>693.83074769593998</v>
      </c>
      <c r="J452" s="2">
        <f>(I452*EXP($C$3-($C$4^2)/2+NORMSINV(AleatLivre!I449)*$C$4))</f>
        <v>703.69146252892097</v>
      </c>
      <c r="K452" s="2">
        <f>(J452*EXP($C$3-($C$4^2)/2+NORMSINV(AleatLivre!J449)*$C$4))</f>
        <v>747.82530961365467</v>
      </c>
      <c r="L452" s="2">
        <f>(K452*EXP($C$3-($C$4^2)/2+NORMSINV(AleatLivre!K449)*$C$4))</f>
        <v>801.8904949119169</v>
      </c>
      <c r="M452" s="2">
        <f>(L452*EXP($C$3-($C$4^2)/2+NORMSINV(AleatLivre!L449)*$C$4))</f>
        <v>819.19478584554065</v>
      </c>
      <c r="N452" s="2">
        <f>(M452*EXP($C$3-($C$4^2)/2+NORMSINV(AleatLivre!M449)*$C$4))</f>
        <v>882.84157773784273</v>
      </c>
      <c r="O452" s="2">
        <f>(N452*EXP($C$3-($C$4^2)/2+NORMSINV(AleatLivre!N449)*$C$4))</f>
        <v>892.10395678130226</v>
      </c>
      <c r="P452" s="2">
        <f>(O452*EXP($C$3-($C$4^2)/2+NORMSINV(AleatLivre!O449)*$C$4))</f>
        <v>951.20945955854984</v>
      </c>
      <c r="Q452" s="2">
        <f>(P452*EXP($C$3-($C$4^2)/2+NORMSINV(AleatLivre!P449)*$C$4))</f>
        <v>984.15926383202543</v>
      </c>
      <c r="R452" s="2">
        <f>(Q452*EXP($C$3-($C$4^2)/2+NORMSINV(AleatLivre!Q449)*$C$4))</f>
        <v>1082.2661294584809</v>
      </c>
      <c r="S452" s="2">
        <f>(R452*EXP($C$3-($C$4^2)/2+NORMSINV(AleatLivre!R449)*$C$4))</f>
        <v>1141.3054239472315</v>
      </c>
      <c r="T452" s="2">
        <f>(S452*EXP($C$3-($C$4^2)/2+NORMSINV(AleatLivre!S449)*$C$4))</f>
        <v>1184.3711308312174</v>
      </c>
      <c r="U452" s="2">
        <f>(T452*EXP($C$3-($C$4^2)/2+NORMSINV(AleatLivre!T449)*$C$4))</f>
        <v>1282.3329657310551</v>
      </c>
      <c r="V452" s="2">
        <f>(U452*EXP($C$3-($C$4^2)/2+NORMSINV(AleatLivre!U449)*$C$4))</f>
        <v>1330.055217197508</v>
      </c>
    </row>
    <row r="453" spans="1:22" x14ac:dyDescent="0.25">
      <c r="A453">
        <v>448</v>
      </c>
      <c r="B453" s="2">
        <f>Plan1!$B$9</f>
        <v>500</v>
      </c>
      <c r="C453" s="2">
        <f>(B453*EXP($C$3-($C$4^2)/2+NORMSINV(AleatLivre!B450)*$C$4))</f>
        <v>498.51844698608284</v>
      </c>
      <c r="D453" s="2">
        <f>(C453*EXP($C$3-($C$4^2)/2+NORMSINV(AleatLivre!C450)*$C$4))</f>
        <v>522.68917813255678</v>
      </c>
      <c r="E453" s="2">
        <f>(D453*EXP($C$3-($C$4^2)/2+NORMSINV(AleatLivre!D450)*$C$4))</f>
        <v>552.69875614702835</v>
      </c>
      <c r="F453" s="2">
        <f>(E453*EXP($C$3-($C$4^2)/2+NORMSINV(AleatLivre!E450)*$C$4))</f>
        <v>575.3157887453815</v>
      </c>
      <c r="G453" s="2">
        <f>(F453*EXP($C$3-($C$4^2)/2+NORMSINV(AleatLivre!F450)*$C$4))</f>
        <v>600.94239137565</v>
      </c>
      <c r="H453" s="2">
        <f>(G453*EXP($C$3-($C$4^2)/2+NORMSINV(AleatLivre!G450)*$C$4))</f>
        <v>629.72179830336336</v>
      </c>
      <c r="I453" s="2">
        <f>(H453*EXP($C$3-($C$4^2)/2+NORMSINV(AleatLivre!H450)*$C$4))</f>
        <v>684.66654257281459</v>
      </c>
      <c r="J453" s="2">
        <f>(I453*EXP($C$3-($C$4^2)/2+NORMSINV(AleatLivre!I450)*$C$4))</f>
        <v>695.10788414419585</v>
      </c>
      <c r="K453" s="2">
        <f>(J453*EXP($C$3-($C$4^2)/2+NORMSINV(AleatLivre!J450)*$C$4))</f>
        <v>747.8600876167252</v>
      </c>
      <c r="L453" s="2">
        <f>(K453*EXP($C$3-($C$4^2)/2+NORMSINV(AleatLivre!K450)*$C$4))</f>
        <v>782.69710728916209</v>
      </c>
      <c r="M453" s="2">
        <f>(L453*EXP($C$3-($C$4^2)/2+NORMSINV(AleatLivre!L450)*$C$4))</f>
        <v>851.84790268523739</v>
      </c>
      <c r="N453" s="2">
        <f>(M453*EXP($C$3-($C$4^2)/2+NORMSINV(AleatLivre!M450)*$C$4))</f>
        <v>899.64256489598279</v>
      </c>
      <c r="O453" s="2">
        <f>(N453*EXP($C$3-($C$4^2)/2+NORMSINV(AleatLivre!N450)*$C$4))</f>
        <v>947.63823980251266</v>
      </c>
      <c r="P453" s="2">
        <f>(O453*EXP($C$3-($C$4^2)/2+NORMSINV(AleatLivre!O450)*$C$4))</f>
        <v>1016.8075591905008</v>
      </c>
      <c r="Q453" s="2">
        <f>(P453*EXP($C$3-($C$4^2)/2+NORMSINV(AleatLivre!P450)*$C$4))</f>
        <v>1102.8858535142142</v>
      </c>
      <c r="R453" s="2">
        <f>(Q453*EXP($C$3-($C$4^2)/2+NORMSINV(AleatLivre!Q450)*$C$4))</f>
        <v>1142.1427238532003</v>
      </c>
      <c r="S453" s="2">
        <f>(R453*EXP($C$3-($C$4^2)/2+NORMSINV(AleatLivre!R450)*$C$4))</f>
        <v>1200.1376808655075</v>
      </c>
      <c r="T453" s="2">
        <f>(S453*EXP($C$3-($C$4^2)/2+NORMSINV(AleatLivre!S450)*$C$4))</f>
        <v>1286.0530198365675</v>
      </c>
      <c r="U453" s="2">
        <f>(T453*EXP($C$3-($C$4^2)/2+NORMSINV(AleatLivre!T450)*$C$4))</f>
        <v>1300.9369550889312</v>
      </c>
      <c r="V453" s="2">
        <f>(U453*EXP($C$3-($C$4^2)/2+NORMSINV(AleatLivre!U450)*$C$4))</f>
        <v>1365.5045277519391</v>
      </c>
    </row>
    <row r="454" spans="1:22" x14ac:dyDescent="0.25">
      <c r="A454">
        <v>449</v>
      </c>
      <c r="B454" s="2">
        <f>Plan1!$B$9</f>
        <v>500</v>
      </c>
      <c r="C454" s="2">
        <f>(B454*EXP($C$3-($C$4^2)/2+NORMSINV(AleatLivre!B451)*$C$4))</f>
        <v>517.62632915392089</v>
      </c>
      <c r="D454" s="2">
        <f>(C454*EXP($C$3-($C$4^2)/2+NORMSINV(AleatLivre!C451)*$C$4))</f>
        <v>538.16659769430316</v>
      </c>
      <c r="E454" s="2">
        <f>(D454*EXP($C$3-($C$4^2)/2+NORMSINV(AleatLivre!D451)*$C$4))</f>
        <v>562.64165970239515</v>
      </c>
      <c r="F454" s="2">
        <f>(E454*EXP($C$3-($C$4^2)/2+NORMSINV(AleatLivre!E451)*$C$4))</f>
        <v>584.04168442232287</v>
      </c>
      <c r="G454" s="2">
        <f>(F454*EXP($C$3-($C$4^2)/2+NORMSINV(AleatLivre!F451)*$C$4))</f>
        <v>615.16296638363588</v>
      </c>
      <c r="H454" s="2">
        <f>(G454*EXP($C$3-($C$4^2)/2+NORMSINV(AleatLivre!G451)*$C$4))</f>
        <v>646.31842950092562</v>
      </c>
      <c r="I454" s="2">
        <f>(H454*EXP($C$3-($C$4^2)/2+NORMSINV(AleatLivre!H451)*$C$4))</f>
        <v>701.5846880455415</v>
      </c>
      <c r="J454" s="2">
        <f>(I454*EXP($C$3-($C$4^2)/2+NORMSINV(AleatLivre!I451)*$C$4))</f>
        <v>748.08702092931981</v>
      </c>
      <c r="K454" s="2">
        <f>(J454*EXP($C$3-($C$4^2)/2+NORMSINV(AleatLivre!J451)*$C$4))</f>
        <v>802.51261717795103</v>
      </c>
      <c r="L454" s="2">
        <f>(K454*EXP($C$3-($C$4^2)/2+NORMSINV(AleatLivre!K451)*$C$4))</f>
        <v>851.53589624833239</v>
      </c>
      <c r="M454" s="2">
        <f>(L454*EXP($C$3-($C$4^2)/2+NORMSINV(AleatLivre!L451)*$C$4))</f>
        <v>904.1110414344638</v>
      </c>
      <c r="N454" s="2">
        <f>(M454*EXP($C$3-($C$4^2)/2+NORMSINV(AleatLivre!M451)*$C$4))</f>
        <v>969.9135766910407</v>
      </c>
      <c r="O454" s="2">
        <f>(N454*EXP($C$3-($C$4^2)/2+NORMSINV(AleatLivre!N451)*$C$4))</f>
        <v>1040.6838261457196</v>
      </c>
      <c r="P454" s="2">
        <f>(O454*EXP($C$3-($C$4^2)/2+NORMSINV(AleatLivre!O451)*$C$4))</f>
        <v>1140.4474848736816</v>
      </c>
      <c r="Q454" s="2">
        <f>(P454*EXP($C$3-($C$4^2)/2+NORMSINV(AleatLivre!P451)*$C$4))</f>
        <v>1200.6710782889061</v>
      </c>
      <c r="R454" s="2">
        <f>(Q454*EXP($C$3-($C$4^2)/2+NORMSINV(AleatLivre!Q451)*$C$4))</f>
        <v>1271.632104351326</v>
      </c>
      <c r="S454" s="2">
        <f>(R454*EXP($C$3-($C$4^2)/2+NORMSINV(AleatLivre!R451)*$C$4))</f>
        <v>1337.5737424231406</v>
      </c>
      <c r="T454" s="2">
        <f>(S454*EXP($C$3-($C$4^2)/2+NORMSINV(AleatLivre!S451)*$C$4))</f>
        <v>1350.2372453553007</v>
      </c>
      <c r="U454" s="2">
        <f>(T454*EXP($C$3-($C$4^2)/2+NORMSINV(AleatLivre!T451)*$C$4))</f>
        <v>1440.0899546670357</v>
      </c>
      <c r="V454" s="2">
        <f>(U454*EXP($C$3-($C$4^2)/2+NORMSINV(AleatLivre!U451)*$C$4))</f>
        <v>1509.2671962379543</v>
      </c>
    </row>
    <row r="455" spans="1:22" x14ac:dyDescent="0.25">
      <c r="A455">
        <v>450</v>
      </c>
      <c r="B455" s="2">
        <f>Plan1!$B$9</f>
        <v>500</v>
      </c>
      <c r="C455" s="2">
        <f>(B455*EXP($C$3-($C$4^2)/2+NORMSINV(AleatLivre!B452)*$C$4))</f>
        <v>525.31545804992948</v>
      </c>
      <c r="D455" s="2">
        <f>(C455*EXP($C$3-($C$4^2)/2+NORMSINV(AleatLivre!C452)*$C$4))</f>
        <v>551.79526713640121</v>
      </c>
      <c r="E455" s="2">
        <f>(D455*EXP($C$3-($C$4^2)/2+NORMSINV(AleatLivre!D452)*$C$4))</f>
        <v>576.1007455113147</v>
      </c>
      <c r="F455" s="2">
        <f>(E455*EXP($C$3-($C$4^2)/2+NORMSINV(AleatLivre!E452)*$C$4))</f>
        <v>588.28645892083432</v>
      </c>
      <c r="G455" s="2">
        <f>(F455*EXP($C$3-($C$4^2)/2+NORMSINV(AleatLivre!F452)*$C$4))</f>
        <v>594.39049676539491</v>
      </c>
      <c r="H455" s="2">
        <f>(G455*EXP($C$3-($C$4^2)/2+NORMSINV(AleatLivre!G452)*$C$4))</f>
        <v>616.25734636050106</v>
      </c>
      <c r="I455" s="2">
        <f>(H455*EXP($C$3-($C$4^2)/2+NORMSINV(AleatLivre!H452)*$C$4))</f>
        <v>668.7196061060298</v>
      </c>
      <c r="J455" s="2">
        <f>(I455*EXP($C$3-($C$4^2)/2+NORMSINV(AleatLivre!I452)*$C$4))</f>
        <v>685.46182958796442</v>
      </c>
      <c r="K455" s="2">
        <f>(J455*EXP($C$3-($C$4^2)/2+NORMSINV(AleatLivre!J452)*$C$4))</f>
        <v>711.60623672854899</v>
      </c>
      <c r="L455" s="2">
        <f>(K455*EXP($C$3-($C$4^2)/2+NORMSINV(AleatLivre!K452)*$C$4))</f>
        <v>754.77869424669962</v>
      </c>
      <c r="M455" s="2">
        <f>(L455*EXP($C$3-($C$4^2)/2+NORMSINV(AleatLivre!L452)*$C$4))</f>
        <v>788.88870945933434</v>
      </c>
      <c r="N455" s="2">
        <f>(M455*EXP($C$3-($C$4^2)/2+NORMSINV(AleatLivre!M452)*$C$4))</f>
        <v>811.31472356977315</v>
      </c>
      <c r="O455" s="2">
        <f>(N455*EXP($C$3-($C$4^2)/2+NORMSINV(AleatLivre!N452)*$C$4))</f>
        <v>878.59323778337352</v>
      </c>
      <c r="P455" s="2">
        <f>(O455*EXP($C$3-($C$4^2)/2+NORMSINV(AleatLivre!O452)*$C$4))</f>
        <v>925.9501873711979</v>
      </c>
      <c r="Q455" s="2">
        <f>(P455*EXP($C$3-($C$4^2)/2+NORMSINV(AleatLivre!P452)*$C$4))</f>
        <v>985.39963763552134</v>
      </c>
      <c r="R455" s="2">
        <f>(Q455*EXP($C$3-($C$4^2)/2+NORMSINV(AleatLivre!Q452)*$C$4))</f>
        <v>1036.8824883292357</v>
      </c>
      <c r="S455" s="2">
        <f>(R455*EXP($C$3-($C$4^2)/2+NORMSINV(AleatLivre!R452)*$C$4))</f>
        <v>1100.5304525809124</v>
      </c>
      <c r="T455" s="2">
        <f>(S455*EXP($C$3-($C$4^2)/2+NORMSINV(AleatLivre!S452)*$C$4))</f>
        <v>1158.7669869106778</v>
      </c>
      <c r="U455" s="2">
        <f>(T455*EXP($C$3-($C$4^2)/2+NORMSINV(AleatLivre!T452)*$C$4))</f>
        <v>1232.4493372411848</v>
      </c>
      <c r="V455" s="2">
        <f>(U455*EXP($C$3-($C$4^2)/2+NORMSINV(AleatLivre!U452)*$C$4))</f>
        <v>1343.7167635425244</v>
      </c>
    </row>
    <row r="456" spans="1:22" x14ac:dyDescent="0.25">
      <c r="A456">
        <v>451</v>
      </c>
      <c r="B456" s="2">
        <f>Plan1!$B$9</f>
        <v>500</v>
      </c>
      <c r="C456" s="2">
        <f>(B456*EXP($C$3-($C$4^2)/2+NORMSINV(AleatLivre!B453)*$C$4))</f>
        <v>533.25695353804213</v>
      </c>
      <c r="D456" s="2">
        <f>(C456*EXP($C$3-($C$4^2)/2+NORMSINV(AleatLivre!C453)*$C$4))</f>
        <v>570.01754581511591</v>
      </c>
      <c r="E456" s="2">
        <f>(D456*EXP($C$3-($C$4^2)/2+NORMSINV(AleatLivre!D453)*$C$4))</f>
        <v>607.37167865673177</v>
      </c>
      <c r="F456" s="2">
        <f>(E456*EXP($C$3-($C$4^2)/2+NORMSINV(AleatLivre!E453)*$C$4))</f>
        <v>629.64117568977315</v>
      </c>
      <c r="G456" s="2">
        <f>(F456*EXP($C$3-($C$4^2)/2+NORMSINV(AleatLivre!F453)*$C$4))</f>
        <v>659.77742092263077</v>
      </c>
      <c r="H456" s="2">
        <f>(G456*EXP($C$3-($C$4^2)/2+NORMSINV(AleatLivre!G453)*$C$4))</f>
        <v>689.50741433220878</v>
      </c>
      <c r="I456" s="2">
        <f>(H456*EXP($C$3-($C$4^2)/2+NORMSINV(AleatLivre!H453)*$C$4))</f>
        <v>735.96936876434654</v>
      </c>
      <c r="J456" s="2">
        <f>(I456*EXP($C$3-($C$4^2)/2+NORMSINV(AleatLivre!I453)*$C$4))</f>
        <v>765.98437872381658</v>
      </c>
      <c r="K456" s="2">
        <f>(J456*EXP($C$3-($C$4^2)/2+NORMSINV(AleatLivre!J453)*$C$4))</f>
        <v>835.32774794190777</v>
      </c>
      <c r="L456" s="2">
        <f>(K456*EXP($C$3-($C$4^2)/2+NORMSINV(AleatLivre!K453)*$C$4))</f>
        <v>851.51902821536009</v>
      </c>
      <c r="M456" s="2">
        <f>(L456*EXP($C$3-($C$4^2)/2+NORMSINV(AleatLivre!L453)*$C$4))</f>
        <v>930.91080931110832</v>
      </c>
      <c r="N456" s="2">
        <f>(M456*EXP($C$3-($C$4^2)/2+NORMSINV(AleatLivre!M453)*$C$4))</f>
        <v>1011.4087707561469</v>
      </c>
      <c r="O456" s="2">
        <f>(N456*EXP($C$3-($C$4^2)/2+NORMSINV(AleatLivre!N453)*$C$4))</f>
        <v>1069.050305418898</v>
      </c>
      <c r="P456" s="2">
        <f>(O456*EXP($C$3-($C$4^2)/2+NORMSINV(AleatLivre!O453)*$C$4))</f>
        <v>1119.6452213927228</v>
      </c>
      <c r="Q456" s="2">
        <f>(P456*EXP($C$3-($C$4^2)/2+NORMSINV(AleatLivre!P453)*$C$4))</f>
        <v>1157.8552628271816</v>
      </c>
      <c r="R456" s="2">
        <f>(Q456*EXP($C$3-($C$4^2)/2+NORMSINV(AleatLivre!Q453)*$C$4))</f>
        <v>1291.6788104836469</v>
      </c>
      <c r="S456" s="2">
        <f>(R456*EXP($C$3-($C$4^2)/2+NORMSINV(AleatLivre!R453)*$C$4))</f>
        <v>1356.6843900801332</v>
      </c>
      <c r="T456" s="2">
        <f>(S456*EXP($C$3-($C$4^2)/2+NORMSINV(AleatLivre!S453)*$C$4))</f>
        <v>1412.9796680741574</v>
      </c>
      <c r="U456" s="2">
        <f>(T456*EXP($C$3-($C$4^2)/2+NORMSINV(AleatLivre!T453)*$C$4))</f>
        <v>1492.9735351621111</v>
      </c>
      <c r="V456" s="2">
        <f>(U456*EXP($C$3-($C$4^2)/2+NORMSINV(AleatLivre!U453)*$C$4))</f>
        <v>1630.9586926698212</v>
      </c>
    </row>
    <row r="457" spans="1:22" x14ac:dyDescent="0.25">
      <c r="A457">
        <v>452</v>
      </c>
      <c r="B457" s="2">
        <f>Plan1!$B$9</f>
        <v>500</v>
      </c>
      <c r="C457" s="2">
        <f>(B457*EXP($C$3-($C$4^2)/2+NORMSINV(AleatLivre!B454)*$C$4))</f>
        <v>522.41558454417157</v>
      </c>
      <c r="D457" s="2">
        <f>(C457*EXP($C$3-($C$4^2)/2+NORMSINV(AleatLivre!C454)*$C$4))</f>
        <v>545.63578917675375</v>
      </c>
      <c r="E457" s="2">
        <f>(D457*EXP($C$3-($C$4^2)/2+NORMSINV(AleatLivre!D454)*$C$4))</f>
        <v>580.83381966266472</v>
      </c>
      <c r="F457" s="2">
        <f>(E457*EXP($C$3-($C$4^2)/2+NORMSINV(AleatLivre!E454)*$C$4))</f>
        <v>588.86228783173829</v>
      </c>
      <c r="G457" s="2">
        <f>(F457*EXP($C$3-($C$4^2)/2+NORMSINV(AleatLivre!F454)*$C$4))</f>
        <v>617.63137886364575</v>
      </c>
      <c r="H457" s="2">
        <f>(G457*EXP($C$3-($C$4^2)/2+NORMSINV(AleatLivre!G454)*$C$4))</f>
        <v>663.06535223950664</v>
      </c>
      <c r="I457" s="2">
        <f>(H457*EXP($C$3-($C$4^2)/2+NORMSINV(AleatLivre!H454)*$C$4))</f>
        <v>687.95469507495636</v>
      </c>
      <c r="J457" s="2">
        <f>(I457*EXP($C$3-($C$4^2)/2+NORMSINV(AleatLivre!I454)*$C$4))</f>
        <v>707.09862044694046</v>
      </c>
      <c r="K457" s="2">
        <f>(J457*EXP($C$3-($C$4^2)/2+NORMSINV(AleatLivre!J454)*$C$4))</f>
        <v>757.47537570663371</v>
      </c>
      <c r="L457" s="2">
        <f>(K457*EXP($C$3-($C$4^2)/2+NORMSINV(AleatLivre!K454)*$C$4))</f>
        <v>800.76627302659494</v>
      </c>
      <c r="M457" s="2">
        <f>(L457*EXP($C$3-($C$4^2)/2+NORMSINV(AleatLivre!L454)*$C$4))</f>
        <v>825.98616397466481</v>
      </c>
      <c r="N457" s="2">
        <f>(M457*EXP($C$3-($C$4^2)/2+NORMSINV(AleatLivre!M454)*$C$4))</f>
        <v>872.22344585822486</v>
      </c>
      <c r="O457" s="2">
        <f>(N457*EXP($C$3-($C$4^2)/2+NORMSINV(AleatLivre!N454)*$C$4))</f>
        <v>946.59729435910617</v>
      </c>
      <c r="P457" s="2">
        <f>(O457*EXP($C$3-($C$4^2)/2+NORMSINV(AleatLivre!O454)*$C$4))</f>
        <v>993.49721566773815</v>
      </c>
      <c r="Q457" s="2">
        <f>(P457*EXP($C$3-($C$4^2)/2+NORMSINV(AleatLivre!P454)*$C$4))</f>
        <v>1022.6915322131101</v>
      </c>
      <c r="R457" s="2">
        <f>(Q457*EXP($C$3-($C$4^2)/2+NORMSINV(AleatLivre!Q454)*$C$4))</f>
        <v>1079.508705296392</v>
      </c>
      <c r="S457" s="2">
        <f>(R457*EXP($C$3-($C$4^2)/2+NORMSINV(AleatLivre!R454)*$C$4))</f>
        <v>1106.5061867341917</v>
      </c>
      <c r="T457" s="2">
        <f>(S457*EXP($C$3-($C$4^2)/2+NORMSINV(AleatLivre!S454)*$C$4))</f>
        <v>1179.2078516604417</v>
      </c>
      <c r="U457" s="2">
        <f>(T457*EXP($C$3-($C$4^2)/2+NORMSINV(AleatLivre!T454)*$C$4))</f>
        <v>1231.9600025939519</v>
      </c>
      <c r="V457" s="2">
        <f>(U457*EXP($C$3-($C$4^2)/2+NORMSINV(AleatLivre!U454)*$C$4))</f>
        <v>1281.3779897590159</v>
      </c>
    </row>
    <row r="458" spans="1:22" x14ac:dyDescent="0.25">
      <c r="A458">
        <v>453</v>
      </c>
      <c r="B458" s="2">
        <f>Plan1!$B$9</f>
        <v>500</v>
      </c>
      <c r="C458" s="2">
        <f>(B458*EXP($C$3-($C$4^2)/2+NORMSINV(AleatLivre!B455)*$C$4))</f>
        <v>555.32109849940969</v>
      </c>
      <c r="D458" s="2">
        <f>(C458*EXP($C$3-($C$4^2)/2+NORMSINV(AleatLivre!C455)*$C$4))</f>
        <v>599.78945047086063</v>
      </c>
      <c r="E458" s="2">
        <f>(D458*EXP($C$3-($C$4^2)/2+NORMSINV(AleatLivre!D455)*$C$4))</f>
        <v>616.5615878881257</v>
      </c>
      <c r="F458" s="2">
        <f>(E458*EXP($C$3-($C$4^2)/2+NORMSINV(AleatLivre!E455)*$C$4))</f>
        <v>636.2427519987333</v>
      </c>
      <c r="G458" s="2">
        <f>(F458*EXP($C$3-($C$4^2)/2+NORMSINV(AleatLivre!F455)*$C$4))</f>
        <v>678.20661668130379</v>
      </c>
      <c r="H458" s="2">
        <f>(G458*EXP($C$3-($C$4^2)/2+NORMSINV(AleatLivre!G455)*$C$4))</f>
        <v>711.0178381579284</v>
      </c>
      <c r="I458" s="2">
        <f>(H458*EXP($C$3-($C$4^2)/2+NORMSINV(AleatLivre!H455)*$C$4))</f>
        <v>713.5339118805191</v>
      </c>
      <c r="J458" s="2">
        <f>(I458*EXP($C$3-($C$4^2)/2+NORMSINV(AleatLivre!I455)*$C$4))</f>
        <v>770.98786544405652</v>
      </c>
      <c r="K458" s="2">
        <f>(J458*EXP($C$3-($C$4^2)/2+NORMSINV(AleatLivre!J455)*$C$4))</f>
        <v>814.4473096257783</v>
      </c>
      <c r="L458" s="2">
        <f>(K458*EXP($C$3-($C$4^2)/2+NORMSINV(AleatLivre!K455)*$C$4))</f>
        <v>868.30585171877226</v>
      </c>
      <c r="M458" s="2">
        <f>(L458*EXP($C$3-($C$4^2)/2+NORMSINV(AleatLivre!L455)*$C$4))</f>
        <v>932.86150341474752</v>
      </c>
      <c r="N458" s="2">
        <f>(M458*EXP($C$3-($C$4^2)/2+NORMSINV(AleatLivre!M455)*$C$4))</f>
        <v>956.17256241964617</v>
      </c>
      <c r="O458" s="2">
        <f>(N458*EXP($C$3-($C$4^2)/2+NORMSINV(AleatLivre!N455)*$C$4))</f>
        <v>961.70561836767627</v>
      </c>
      <c r="P458" s="2">
        <f>(O458*EXP($C$3-($C$4^2)/2+NORMSINV(AleatLivre!O455)*$C$4))</f>
        <v>1012.6327174048877</v>
      </c>
      <c r="Q458" s="2">
        <f>(P458*EXP($C$3-($C$4^2)/2+NORMSINV(AleatLivre!P455)*$C$4))</f>
        <v>1056.1835306094333</v>
      </c>
      <c r="R458" s="2">
        <f>(Q458*EXP($C$3-($C$4^2)/2+NORMSINV(AleatLivre!Q455)*$C$4))</f>
        <v>1073.0271287960261</v>
      </c>
      <c r="S458" s="2">
        <f>(R458*EXP($C$3-($C$4^2)/2+NORMSINV(AleatLivre!R455)*$C$4))</f>
        <v>1127.7543383106938</v>
      </c>
      <c r="T458" s="2">
        <f>(S458*EXP($C$3-($C$4^2)/2+NORMSINV(AleatLivre!S455)*$C$4))</f>
        <v>1171.5736922040085</v>
      </c>
      <c r="U458" s="2">
        <f>(T458*EXP($C$3-($C$4^2)/2+NORMSINV(AleatLivre!T455)*$C$4))</f>
        <v>1202.4925587605644</v>
      </c>
      <c r="V458" s="2">
        <f>(U458*EXP($C$3-($C$4^2)/2+NORMSINV(AleatLivre!U455)*$C$4))</f>
        <v>1245.6179849831162</v>
      </c>
    </row>
    <row r="459" spans="1:22" x14ac:dyDescent="0.25">
      <c r="A459">
        <v>454</v>
      </c>
      <c r="B459" s="2">
        <f>Plan1!$B$9</f>
        <v>500</v>
      </c>
      <c r="C459" s="2">
        <f>(B459*EXP($C$3-($C$4^2)/2+NORMSINV(AleatLivre!B456)*$C$4))</f>
        <v>508.7879100404752</v>
      </c>
      <c r="D459" s="2">
        <f>(C459*EXP($C$3-($C$4^2)/2+NORMSINV(AleatLivre!C456)*$C$4))</f>
        <v>535.62500999833424</v>
      </c>
      <c r="E459" s="2">
        <f>(D459*EXP($C$3-($C$4^2)/2+NORMSINV(AleatLivre!D456)*$C$4))</f>
        <v>559.41540731684802</v>
      </c>
      <c r="F459" s="2">
        <f>(E459*EXP($C$3-($C$4^2)/2+NORMSINV(AleatLivre!E456)*$C$4))</f>
        <v>572.90718984933653</v>
      </c>
      <c r="G459" s="2">
        <f>(F459*EXP($C$3-($C$4^2)/2+NORMSINV(AleatLivre!F456)*$C$4))</f>
        <v>612.24104187545959</v>
      </c>
      <c r="H459" s="2">
        <f>(G459*EXP($C$3-($C$4^2)/2+NORMSINV(AleatLivre!G456)*$C$4))</f>
        <v>647.77936772273256</v>
      </c>
      <c r="I459" s="2">
        <f>(H459*EXP($C$3-($C$4^2)/2+NORMSINV(AleatLivre!H456)*$C$4))</f>
        <v>685.44059842272782</v>
      </c>
      <c r="J459" s="2">
        <f>(I459*EXP($C$3-($C$4^2)/2+NORMSINV(AleatLivre!I456)*$C$4))</f>
        <v>697.09593009247988</v>
      </c>
      <c r="K459" s="2">
        <f>(J459*EXP($C$3-($C$4^2)/2+NORMSINV(AleatLivre!J456)*$C$4))</f>
        <v>728.86489959490268</v>
      </c>
      <c r="L459" s="2">
        <f>(K459*EXP($C$3-($C$4^2)/2+NORMSINV(AleatLivre!K456)*$C$4))</f>
        <v>758.98903148479462</v>
      </c>
      <c r="M459" s="2">
        <f>(L459*EXP($C$3-($C$4^2)/2+NORMSINV(AleatLivre!L456)*$C$4))</f>
        <v>763.31703910105398</v>
      </c>
      <c r="N459" s="2">
        <f>(M459*EXP($C$3-($C$4^2)/2+NORMSINV(AleatLivre!M456)*$C$4))</f>
        <v>807.34199727762575</v>
      </c>
      <c r="O459" s="2">
        <f>(N459*EXP($C$3-($C$4^2)/2+NORMSINV(AleatLivre!N456)*$C$4))</f>
        <v>888.03569137611817</v>
      </c>
      <c r="P459" s="2">
        <f>(O459*EXP($C$3-($C$4^2)/2+NORMSINV(AleatLivre!O456)*$C$4))</f>
        <v>920.37181898305221</v>
      </c>
      <c r="Q459" s="2">
        <f>(P459*EXP($C$3-($C$4^2)/2+NORMSINV(AleatLivre!P456)*$C$4))</f>
        <v>963.58293896687974</v>
      </c>
      <c r="R459" s="2">
        <f>(Q459*EXP($C$3-($C$4^2)/2+NORMSINV(AleatLivre!Q456)*$C$4))</f>
        <v>993.97893266284848</v>
      </c>
      <c r="S459" s="2">
        <f>(R459*EXP($C$3-($C$4^2)/2+NORMSINV(AleatLivre!R456)*$C$4))</f>
        <v>1071.5382044383898</v>
      </c>
      <c r="T459" s="2">
        <f>(S459*EXP($C$3-($C$4^2)/2+NORMSINV(AleatLivre!S456)*$C$4))</f>
        <v>1139.649522690331</v>
      </c>
      <c r="U459" s="2">
        <f>(T459*EXP($C$3-($C$4^2)/2+NORMSINV(AleatLivre!T456)*$C$4))</f>
        <v>1233.4314058545053</v>
      </c>
      <c r="V459" s="2">
        <f>(U459*EXP($C$3-($C$4^2)/2+NORMSINV(AleatLivre!U456)*$C$4))</f>
        <v>1300.0206277098928</v>
      </c>
    </row>
    <row r="460" spans="1:22" x14ac:dyDescent="0.25">
      <c r="A460">
        <v>455</v>
      </c>
      <c r="B460" s="2">
        <f>Plan1!$B$9</f>
        <v>500</v>
      </c>
      <c r="C460" s="2">
        <f>(B460*EXP($C$3-($C$4^2)/2+NORMSINV(AleatLivre!B457)*$C$4))</f>
        <v>548.60007718030045</v>
      </c>
      <c r="D460" s="2">
        <f>(C460*EXP($C$3-($C$4^2)/2+NORMSINV(AleatLivre!C457)*$C$4))</f>
        <v>577.28336664248161</v>
      </c>
      <c r="E460" s="2">
        <f>(D460*EXP($C$3-($C$4^2)/2+NORMSINV(AleatLivre!D457)*$C$4))</f>
        <v>580.61948230929988</v>
      </c>
      <c r="F460" s="2">
        <f>(E460*EXP($C$3-($C$4^2)/2+NORMSINV(AleatLivre!E457)*$C$4))</f>
        <v>618.13717419344493</v>
      </c>
      <c r="G460" s="2">
        <f>(F460*EXP($C$3-($C$4^2)/2+NORMSINV(AleatLivre!F457)*$C$4))</f>
        <v>648.74347390839148</v>
      </c>
      <c r="H460" s="2">
        <f>(G460*EXP($C$3-($C$4^2)/2+NORMSINV(AleatLivre!G457)*$C$4))</f>
        <v>674.08143407540774</v>
      </c>
      <c r="I460" s="2">
        <f>(H460*EXP($C$3-($C$4^2)/2+NORMSINV(AleatLivre!H457)*$C$4))</f>
        <v>695.45594798300192</v>
      </c>
      <c r="J460" s="2">
        <f>(I460*EXP($C$3-($C$4^2)/2+NORMSINV(AleatLivre!I457)*$C$4))</f>
        <v>708.6053716149288</v>
      </c>
      <c r="K460" s="2">
        <f>(J460*EXP($C$3-($C$4^2)/2+NORMSINV(AleatLivre!J457)*$C$4))</f>
        <v>742.13213924285435</v>
      </c>
      <c r="L460" s="2">
        <f>(K460*EXP($C$3-($C$4^2)/2+NORMSINV(AleatLivre!K457)*$C$4))</f>
        <v>771.49602154482375</v>
      </c>
      <c r="M460" s="2">
        <f>(L460*EXP($C$3-($C$4^2)/2+NORMSINV(AleatLivre!L457)*$C$4))</f>
        <v>813.47449039768696</v>
      </c>
      <c r="N460" s="2">
        <f>(M460*EXP($C$3-($C$4^2)/2+NORMSINV(AleatLivre!M457)*$C$4))</f>
        <v>880.81613707186614</v>
      </c>
      <c r="O460" s="2">
        <f>(N460*EXP($C$3-($C$4^2)/2+NORMSINV(AleatLivre!N457)*$C$4))</f>
        <v>906.54524819982203</v>
      </c>
      <c r="P460" s="2">
        <f>(O460*EXP($C$3-($C$4^2)/2+NORMSINV(AleatLivre!O457)*$C$4))</f>
        <v>946.84846982023305</v>
      </c>
      <c r="Q460" s="2">
        <f>(P460*EXP($C$3-($C$4^2)/2+NORMSINV(AleatLivre!P457)*$C$4))</f>
        <v>1000.454740523486</v>
      </c>
      <c r="R460" s="2">
        <f>(Q460*EXP($C$3-($C$4^2)/2+NORMSINV(AleatLivre!Q457)*$C$4))</f>
        <v>1084.5485485486222</v>
      </c>
      <c r="S460" s="2">
        <f>(R460*EXP($C$3-($C$4^2)/2+NORMSINV(AleatLivre!R457)*$C$4))</f>
        <v>1152.8190364188338</v>
      </c>
      <c r="T460" s="2">
        <f>(S460*EXP($C$3-($C$4^2)/2+NORMSINV(AleatLivre!S457)*$C$4))</f>
        <v>1205.0590670896936</v>
      </c>
      <c r="U460" s="2">
        <f>(T460*EXP($C$3-($C$4^2)/2+NORMSINV(AleatLivre!T457)*$C$4))</f>
        <v>1304.8444207970686</v>
      </c>
      <c r="V460" s="2">
        <f>(U460*EXP($C$3-($C$4^2)/2+NORMSINV(AleatLivre!U457)*$C$4))</f>
        <v>1357.5576422835688</v>
      </c>
    </row>
    <row r="461" spans="1:22" x14ac:dyDescent="0.25">
      <c r="A461">
        <v>456</v>
      </c>
      <c r="B461" s="2">
        <f>Plan1!$B$9</f>
        <v>500</v>
      </c>
      <c r="C461" s="2">
        <f>(B461*EXP($C$3-($C$4^2)/2+NORMSINV(AleatLivre!B458)*$C$4))</f>
        <v>520.56042219676317</v>
      </c>
      <c r="D461" s="2">
        <f>(C461*EXP($C$3-($C$4^2)/2+NORMSINV(AleatLivre!C458)*$C$4))</f>
        <v>535.61208023830829</v>
      </c>
      <c r="E461" s="2">
        <f>(D461*EXP($C$3-($C$4^2)/2+NORMSINV(AleatLivre!D458)*$C$4))</f>
        <v>563.50976944935098</v>
      </c>
      <c r="F461" s="2">
        <f>(E461*EXP($C$3-($C$4^2)/2+NORMSINV(AleatLivre!E458)*$C$4))</f>
        <v>573.23970524752588</v>
      </c>
      <c r="G461" s="2">
        <f>(F461*EXP($C$3-($C$4^2)/2+NORMSINV(AleatLivre!F458)*$C$4))</f>
        <v>600.45492874536592</v>
      </c>
      <c r="H461" s="2">
        <f>(G461*EXP($C$3-($C$4^2)/2+NORMSINV(AleatLivre!G458)*$C$4))</f>
        <v>632.87383426263705</v>
      </c>
      <c r="I461" s="2">
        <f>(H461*EXP($C$3-($C$4^2)/2+NORMSINV(AleatLivre!H458)*$C$4))</f>
        <v>686.7603693619385</v>
      </c>
      <c r="J461" s="2">
        <f>(I461*EXP($C$3-($C$4^2)/2+NORMSINV(AleatLivre!I458)*$C$4))</f>
        <v>707.91569895750001</v>
      </c>
      <c r="K461" s="2">
        <f>(J461*EXP($C$3-($C$4^2)/2+NORMSINV(AleatLivre!J458)*$C$4))</f>
        <v>728.9693491959398</v>
      </c>
      <c r="L461" s="2">
        <f>(K461*EXP($C$3-($C$4^2)/2+NORMSINV(AleatLivre!K458)*$C$4))</f>
        <v>800.15061827564239</v>
      </c>
      <c r="M461" s="2">
        <f>(L461*EXP($C$3-($C$4^2)/2+NORMSINV(AleatLivre!L458)*$C$4))</f>
        <v>846.43122142077834</v>
      </c>
      <c r="N461" s="2">
        <f>(M461*EXP($C$3-($C$4^2)/2+NORMSINV(AleatLivre!M458)*$C$4))</f>
        <v>926.99417260703149</v>
      </c>
      <c r="O461" s="2">
        <f>(N461*EXP($C$3-($C$4^2)/2+NORMSINV(AleatLivre!N458)*$C$4))</f>
        <v>1002.035459688883</v>
      </c>
      <c r="P461" s="2">
        <f>(O461*EXP($C$3-($C$4^2)/2+NORMSINV(AleatLivre!O458)*$C$4))</f>
        <v>1029.3835637282707</v>
      </c>
      <c r="Q461" s="2">
        <f>(P461*EXP($C$3-($C$4^2)/2+NORMSINV(AleatLivre!P458)*$C$4))</f>
        <v>1093.0265242055486</v>
      </c>
      <c r="R461" s="2">
        <f>(Q461*EXP($C$3-($C$4^2)/2+NORMSINV(AleatLivre!Q458)*$C$4))</f>
        <v>1166.8136938285768</v>
      </c>
      <c r="S461" s="2">
        <f>(R461*EXP($C$3-($C$4^2)/2+NORMSINV(AleatLivre!R458)*$C$4))</f>
        <v>1243.0634115107996</v>
      </c>
      <c r="T461" s="2">
        <f>(S461*EXP($C$3-($C$4^2)/2+NORMSINV(AleatLivre!S458)*$C$4))</f>
        <v>1275.0674322465175</v>
      </c>
      <c r="U461" s="2">
        <f>(T461*EXP($C$3-($C$4^2)/2+NORMSINV(AleatLivre!T458)*$C$4))</f>
        <v>1358.136255721176</v>
      </c>
      <c r="V461" s="2">
        <f>(U461*EXP($C$3-($C$4^2)/2+NORMSINV(AleatLivre!U458)*$C$4))</f>
        <v>1409.8399312878639</v>
      </c>
    </row>
    <row r="462" spans="1:22" x14ac:dyDescent="0.25">
      <c r="A462">
        <v>457</v>
      </c>
      <c r="B462" s="2">
        <f>Plan1!$B$9</f>
        <v>500</v>
      </c>
      <c r="C462" s="2">
        <f>(B462*EXP($C$3-($C$4^2)/2+NORMSINV(AleatLivre!B459)*$C$4))</f>
        <v>534.65664146226209</v>
      </c>
      <c r="D462" s="2">
        <f>(C462*EXP($C$3-($C$4^2)/2+NORMSINV(AleatLivre!C459)*$C$4))</f>
        <v>560.03869351300466</v>
      </c>
      <c r="E462" s="2">
        <f>(D462*EXP($C$3-($C$4^2)/2+NORMSINV(AleatLivre!D459)*$C$4))</f>
        <v>577.06344458762646</v>
      </c>
      <c r="F462" s="2">
        <f>(E462*EXP($C$3-($C$4^2)/2+NORMSINV(AleatLivre!E459)*$C$4))</f>
        <v>606.5788023989536</v>
      </c>
      <c r="G462" s="2">
        <f>(F462*EXP($C$3-($C$4^2)/2+NORMSINV(AleatLivre!F459)*$C$4))</f>
        <v>635.16700923815802</v>
      </c>
      <c r="H462" s="2">
        <f>(G462*EXP($C$3-($C$4^2)/2+NORMSINV(AleatLivre!G459)*$C$4))</f>
        <v>663.77046429615143</v>
      </c>
      <c r="I462" s="2">
        <f>(H462*EXP($C$3-($C$4^2)/2+NORMSINV(AleatLivre!H459)*$C$4))</f>
        <v>732.68929576358835</v>
      </c>
      <c r="J462" s="2">
        <f>(I462*EXP($C$3-($C$4^2)/2+NORMSINV(AleatLivre!I459)*$C$4))</f>
        <v>755.23988947569853</v>
      </c>
      <c r="K462" s="2">
        <f>(J462*EXP($C$3-($C$4^2)/2+NORMSINV(AleatLivre!J459)*$C$4))</f>
        <v>800.38991840952576</v>
      </c>
      <c r="L462" s="2">
        <f>(K462*EXP($C$3-($C$4^2)/2+NORMSINV(AleatLivre!K459)*$C$4))</f>
        <v>787.97821691930176</v>
      </c>
      <c r="M462" s="2">
        <f>(L462*EXP($C$3-($C$4^2)/2+NORMSINV(AleatLivre!L459)*$C$4))</f>
        <v>807.85096972745498</v>
      </c>
      <c r="N462" s="2">
        <f>(M462*EXP($C$3-($C$4^2)/2+NORMSINV(AleatLivre!M459)*$C$4))</f>
        <v>871.38548194264695</v>
      </c>
      <c r="O462" s="2">
        <f>(N462*EXP($C$3-($C$4^2)/2+NORMSINV(AleatLivre!N459)*$C$4))</f>
        <v>917.82132998366296</v>
      </c>
      <c r="P462" s="2">
        <f>(O462*EXP($C$3-($C$4^2)/2+NORMSINV(AleatLivre!O459)*$C$4))</f>
        <v>970.28215960597231</v>
      </c>
      <c r="Q462" s="2">
        <f>(P462*EXP($C$3-($C$4^2)/2+NORMSINV(AleatLivre!P459)*$C$4))</f>
        <v>977.11175272188336</v>
      </c>
      <c r="R462" s="2">
        <f>(Q462*EXP($C$3-($C$4^2)/2+NORMSINV(AleatLivre!Q459)*$C$4))</f>
        <v>1041.8068544470436</v>
      </c>
      <c r="S462" s="2">
        <f>(R462*EXP($C$3-($C$4^2)/2+NORMSINV(AleatLivre!R459)*$C$4))</f>
        <v>1062.0379425571421</v>
      </c>
      <c r="T462" s="2">
        <f>(S462*EXP($C$3-($C$4^2)/2+NORMSINV(AleatLivre!S459)*$C$4))</f>
        <v>1111.5933595921763</v>
      </c>
      <c r="U462" s="2">
        <f>(T462*EXP($C$3-($C$4^2)/2+NORMSINV(AleatLivre!T459)*$C$4))</f>
        <v>1159.2323284615602</v>
      </c>
      <c r="V462" s="2">
        <f>(U462*EXP($C$3-($C$4^2)/2+NORMSINV(AleatLivre!U459)*$C$4))</f>
        <v>1223.5921141913261</v>
      </c>
    </row>
    <row r="463" spans="1:22" x14ac:dyDescent="0.25">
      <c r="A463">
        <v>458</v>
      </c>
      <c r="B463" s="2">
        <f>Plan1!$B$9</f>
        <v>500</v>
      </c>
      <c r="C463" s="2">
        <f>(B463*EXP($C$3-($C$4^2)/2+NORMSINV(AleatLivre!B460)*$C$4))</f>
        <v>514.71775918576509</v>
      </c>
      <c r="D463" s="2">
        <f>(C463*EXP($C$3-($C$4^2)/2+NORMSINV(AleatLivre!C460)*$C$4))</f>
        <v>542.78307709708599</v>
      </c>
      <c r="E463" s="2">
        <f>(D463*EXP($C$3-($C$4^2)/2+NORMSINV(AleatLivre!D460)*$C$4))</f>
        <v>543.92368151419009</v>
      </c>
      <c r="F463" s="2">
        <f>(E463*EXP($C$3-($C$4^2)/2+NORMSINV(AleatLivre!E460)*$C$4))</f>
        <v>576.94551039311318</v>
      </c>
      <c r="G463" s="2">
        <f>(F463*EXP($C$3-($C$4^2)/2+NORMSINV(AleatLivre!F460)*$C$4))</f>
        <v>619.32762583230692</v>
      </c>
      <c r="H463" s="2">
        <f>(G463*EXP($C$3-($C$4^2)/2+NORMSINV(AleatLivre!G460)*$C$4))</f>
        <v>652.00406785263385</v>
      </c>
      <c r="I463" s="2">
        <f>(H463*EXP($C$3-($C$4^2)/2+NORMSINV(AleatLivre!H460)*$C$4))</f>
        <v>704.36275119767163</v>
      </c>
      <c r="J463" s="2">
        <f>(I463*EXP($C$3-($C$4^2)/2+NORMSINV(AleatLivre!I460)*$C$4))</f>
        <v>745.42976414120972</v>
      </c>
      <c r="K463" s="2">
        <f>(J463*EXP($C$3-($C$4^2)/2+NORMSINV(AleatLivre!J460)*$C$4))</f>
        <v>783.00939270347635</v>
      </c>
      <c r="L463" s="2">
        <f>(K463*EXP($C$3-($C$4^2)/2+NORMSINV(AleatLivre!K460)*$C$4))</f>
        <v>806.30848373641743</v>
      </c>
      <c r="M463" s="2">
        <f>(L463*EXP($C$3-($C$4^2)/2+NORMSINV(AleatLivre!L460)*$C$4))</f>
        <v>870.58602598397738</v>
      </c>
      <c r="N463" s="2">
        <f>(M463*EXP($C$3-($C$4^2)/2+NORMSINV(AleatLivre!M460)*$C$4))</f>
        <v>935.87269471124716</v>
      </c>
      <c r="O463" s="2">
        <f>(N463*EXP($C$3-($C$4^2)/2+NORMSINV(AleatLivre!N460)*$C$4))</f>
        <v>992.81637751195603</v>
      </c>
      <c r="P463" s="2">
        <f>(O463*EXP($C$3-($C$4^2)/2+NORMSINV(AleatLivre!O460)*$C$4))</f>
        <v>1055.5815854303212</v>
      </c>
      <c r="Q463" s="2">
        <f>(P463*EXP($C$3-($C$4^2)/2+NORMSINV(AleatLivre!P460)*$C$4))</f>
        <v>1118.3378912006476</v>
      </c>
      <c r="R463" s="2">
        <f>(Q463*EXP($C$3-($C$4^2)/2+NORMSINV(AleatLivre!Q460)*$C$4))</f>
        <v>1164.1125014124996</v>
      </c>
      <c r="S463" s="2">
        <f>(R463*EXP($C$3-($C$4^2)/2+NORMSINV(AleatLivre!R460)*$C$4))</f>
        <v>1231.4198548202532</v>
      </c>
      <c r="T463" s="2">
        <f>(S463*EXP($C$3-($C$4^2)/2+NORMSINV(AleatLivre!S460)*$C$4))</f>
        <v>1274.3199733684596</v>
      </c>
      <c r="U463" s="2">
        <f>(T463*EXP($C$3-($C$4^2)/2+NORMSINV(AleatLivre!T460)*$C$4))</f>
        <v>1343.2399836492204</v>
      </c>
      <c r="V463" s="2">
        <f>(U463*EXP($C$3-($C$4^2)/2+NORMSINV(AleatLivre!U460)*$C$4))</f>
        <v>1413.0489889862597</v>
      </c>
    </row>
    <row r="464" spans="1:22" x14ac:dyDescent="0.25">
      <c r="A464">
        <v>459</v>
      </c>
      <c r="B464" s="2">
        <f>Plan1!$B$9</f>
        <v>500</v>
      </c>
      <c r="C464" s="2">
        <f>(B464*EXP($C$3-($C$4^2)/2+NORMSINV(AleatLivre!B461)*$C$4))</f>
        <v>523.01306287487296</v>
      </c>
      <c r="D464" s="2">
        <f>(C464*EXP($C$3-($C$4^2)/2+NORMSINV(AleatLivre!C461)*$C$4))</f>
        <v>544.71947427054477</v>
      </c>
      <c r="E464" s="2">
        <f>(D464*EXP($C$3-($C$4^2)/2+NORMSINV(AleatLivre!D461)*$C$4))</f>
        <v>563.79705953600273</v>
      </c>
      <c r="F464" s="2">
        <f>(E464*EXP($C$3-($C$4^2)/2+NORMSINV(AleatLivre!E461)*$C$4))</f>
        <v>584.13067085930447</v>
      </c>
      <c r="G464" s="2">
        <f>(F464*EXP($C$3-($C$4^2)/2+NORMSINV(AleatLivre!F461)*$C$4))</f>
        <v>610.93675646332417</v>
      </c>
      <c r="H464" s="2">
        <f>(G464*EXP($C$3-($C$4^2)/2+NORMSINV(AleatLivre!G461)*$C$4))</f>
        <v>655.09881457119604</v>
      </c>
      <c r="I464" s="2">
        <f>(H464*EXP($C$3-($C$4^2)/2+NORMSINV(AleatLivre!H461)*$C$4))</f>
        <v>677.36722810637241</v>
      </c>
      <c r="J464" s="2">
        <f>(I464*EXP($C$3-($C$4^2)/2+NORMSINV(AleatLivre!I461)*$C$4))</f>
        <v>720.41350629954366</v>
      </c>
      <c r="K464" s="2">
        <f>(J464*EXP($C$3-($C$4^2)/2+NORMSINV(AleatLivre!J461)*$C$4))</f>
        <v>769.9621986137347</v>
      </c>
      <c r="L464" s="2">
        <f>(K464*EXP($C$3-($C$4^2)/2+NORMSINV(AleatLivre!K461)*$C$4))</f>
        <v>807.82323130955001</v>
      </c>
      <c r="M464" s="2">
        <f>(L464*EXP($C$3-($C$4^2)/2+NORMSINV(AleatLivre!L461)*$C$4))</f>
        <v>850.92079769528357</v>
      </c>
      <c r="N464" s="2">
        <f>(M464*EXP($C$3-($C$4^2)/2+NORMSINV(AleatLivre!M461)*$C$4))</f>
        <v>916.10439313940321</v>
      </c>
      <c r="O464" s="2">
        <f>(N464*EXP($C$3-($C$4^2)/2+NORMSINV(AleatLivre!N461)*$C$4))</f>
        <v>967.19591478486882</v>
      </c>
      <c r="P464" s="2">
        <f>(O464*EXP($C$3-($C$4^2)/2+NORMSINV(AleatLivre!O461)*$C$4))</f>
        <v>1031.6004182827551</v>
      </c>
      <c r="Q464" s="2">
        <f>(P464*EXP($C$3-($C$4^2)/2+NORMSINV(AleatLivre!P461)*$C$4))</f>
        <v>1118.7489975245683</v>
      </c>
      <c r="R464" s="2">
        <f>(Q464*EXP($C$3-($C$4^2)/2+NORMSINV(AleatLivre!Q461)*$C$4))</f>
        <v>1184.7368077450901</v>
      </c>
      <c r="S464" s="2">
        <f>(R464*EXP($C$3-($C$4^2)/2+NORMSINV(AleatLivre!R461)*$C$4))</f>
        <v>1269.1012494513386</v>
      </c>
      <c r="T464" s="2">
        <f>(S464*EXP($C$3-($C$4^2)/2+NORMSINV(AleatLivre!S461)*$C$4))</f>
        <v>1309.0607178645653</v>
      </c>
      <c r="U464" s="2">
        <f>(T464*EXP($C$3-($C$4^2)/2+NORMSINV(AleatLivre!T461)*$C$4))</f>
        <v>1410.4699825212113</v>
      </c>
      <c r="V464" s="2">
        <f>(U464*EXP($C$3-($C$4^2)/2+NORMSINV(AleatLivre!U461)*$C$4))</f>
        <v>1457.7295543771097</v>
      </c>
    </row>
    <row r="465" spans="1:22" x14ac:dyDescent="0.25">
      <c r="A465">
        <v>460</v>
      </c>
      <c r="B465" s="2">
        <f>Plan1!$B$9</f>
        <v>500</v>
      </c>
      <c r="C465" s="2">
        <f>(B465*EXP($C$3-($C$4^2)/2+NORMSINV(AleatLivre!B462)*$C$4))</f>
        <v>525.14917763149003</v>
      </c>
      <c r="D465" s="2">
        <f>(C465*EXP($C$3-($C$4^2)/2+NORMSINV(AleatLivre!C462)*$C$4))</f>
        <v>549.54005706941632</v>
      </c>
      <c r="E465" s="2">
        <f>(D465*EXP($C$3-($C$4^2)/2+NORMSINV(AleatLivre!D462)*$C$4))</f>
        <v>582.22242386871005</v>
      </c>
      <c r="F465" s="2">
        <f>(E465*EXP($C$3-($C$4^2)/2+NORMSINV(AleatLivre!E462)*$C$4))</f>
        <v>606.39967533306503</v>
      </c>
      <c r="G465" s="2">
        <f>(F465*EXP($C$3-($C$4^2)/2+NORMSINV(AleatLivre!F462)*$C$4))</f>
        <v>645.44946562969471</v>
      </c>
      <c r="H465" s="2">
        <f>(G465*EXP($C$3-($C$4^2)/2+NORMSINV(AleatLivre!G462)*$C$4))</f>
        <v>658.02480521975588</v>
      </c>
      <c r="I465" s="2">
        <f>(H465*EXP($C$3-($C$4^2)/2+NORMSINV(AleatLivre!H462)*$C$4))</f>
        <v>700.52543491539791</v>
      </c>
      <c r="J465" s="2">
        <f>(I465*EXP($C$3-($C$4^2)/2+NORMSINV(AleatLivre!I462)*$C$4))</f>
        <v>741.8858342691409</v>
      </c>
      <c r="K465" s="2">
        <f>(J465*EXP($C$3-($C$4^2)/2+NORMSINV(AleatLivre!J462)*$C$4))</f>
        <v>786.54620974167869</v>
      </c>
      <c r="L465" s="2">
        <f>(K465*EXP($C$3-($C$4^2)/2+NORMSINV(AleatLivre!K462)*$C$4))</f>
        <v>798.830255986917</v>
      </c>
      <c r="M465" s="2">
        <f>(L465*EXP($C$3-($C$4^2)/2+NORMSINV(AleatLivre!L462)*$C$4))</f>
        <v>840.07423828105243</v>
      </c>
      <c r="N465" s="2">
        <f>(M465*EXP($C$3-($C$4^2)/2+NORMSINV(AleatLivre!M462)*$C$4))</f>
        <v>886.03556671246122</v>
      </c>
      <c r="O465" s="2">
        <f>(N465*EXP($C$3-($C$4^2)/2+NORMSINV(AleatLivre!N462)*$C$4))</f>
        <v>944.25102287662367</v>
      </c>
      <c r="P465" s="2">
        <f>(O465*EXP($C$3-($C$4^2)/2+NORMSINV(AleatLivre!O462)*$C$4))</f>
        <v>981.3463409788427</v>
      </c>
      <c r="Q465" s="2">
        <f>(P465*EXP($C$3-($C$4^2)/2+NORMSINV(AleatLivre!P462)*$C$4))</f>
        <v>1022.8855600309281</v>
      </c>
      <c r="R465" s="2">
        <f>(Q465*EXP($C$3-($C$4^2)/2+NORMSINV(AleatLivre!Q462)*$C$4))</f>
        <v>1124.9198151761022</v>
      </c>
      <c r="S465" s="2">
        <f>(R465*EXP($C$3-($C$4^2)/2+NORMSINV(AleatLivre!R462)*$C$4))</f>
        <v>1227.4961195180399</v>
      </c>
      <c r="T465" s="2">
        <f>(S465*EXP($C$3-($C$4^2)/2+NORMSINV(AleatLivre!S462)*$C$4))</f>
        <v>1314.2729976183243</v>
      </c>
      <c r="U465" s="2">
        <f>(T465*EXP($C$3-($C$4^2)/2+NORMSINV(AleatLivre!T462)*$C$4))</f>
        <v>1417.1294474895308</v>
      </c>
      <c r="V465" s="2">
        <f>(U465*EXP($C$3-($C$4^2)/2+NORMSINV(AleatLivre!U462)*$C$4))</f>
        <v>1433.9970742817918</v>
      </c>
    </row>
    <row r="466" spans="1:22" x14ac:dyDescent="0.25">
      <c r="A466">
        <v>461</v>
      </c>
      <c r="B466" s="2">
        <f>Plan1!$B$9</f>
        <v>500</v>
      </c>
      <c r="C466" s="2">
        <f>(B466*EXP($C$3-($C$4^2)/2+NORMSINV(AleatLivre!B463)*$C$4))</f>
        <v>513.97301941096555</v>
      </c>
      <c r="D466" s="2">
        <f>(C466*EXP($C$3-($C$4^2)/2+NORMSINV(AleatLivre!C463)*$C$4))</f>
        <v>542.9723438660991</v>
      </c>
      <c r="E466" s="2">
        <f>(D466*EXP($C$3-($C$4^2)/2+NORMSINV(AleatLivre!D463)*$C$4))</f>
        <v>563.42619528155979</v>
      </c>
      <c r="F466" s="2">
        <f>(E466*EXP($C$3-($C$4^2)/2+NORMSINV(AleatLivre!E463)*$C$4))</f>
        <v>597.06869695091905</v>
      </c>
      <c r="G466" s="2">
        <f>(F466*EXP($C$3-($C$4^2)/2+NORMSINV(AleatLivre!F463)*$C$4))</f>
        <v>661.23198629278158</v>
      </c>
      <c r="H466" s="2">
        <f>(G466*EXP($C$3-($C$4^2)/2+NORMSINV(AleatLivre!G463)*$C$4))</f>
        <v>666.09277329231759</v>
      </c>
      <c r="I466" s="2">
        <f>(H466*EXP($C$3-($C$4^2)/2+NORMSINV(AleatLivre!H463)*$C$4))</f>
        <v>710.71310227281367</v>
      </c>
      <c r="J466" s="2">
        <f>(I466*EXP($C$3-($C$4^2)/2+NORMSINV(AleatLivre!I463)*$C$4))</f>
        <v>736.89367092711166</v>
      </c>
      <c r="K466" s="2">
        <f>(J466*EXP($C$3-($C$4^2)/2+NORMSINV(AleatLivre!J463)*$C$4))</f>
        <v>779.26171929704458</v>
      </c>
      <c r="L466" s="2">
        <f>(K466*EXP($C$3-($C$4^2)/2+NORMSINV(AleatLivre!K463)*$C$4))</f>
        <v>841.89003025556099</v>
      </c>
      <c r="M466" s="2">
        <f>(L466*EXP($C$3-($C$4^2)/2+NORMSINV(AleatLivre!L463)*$C$4))</f>
        <v>858.86943594857553</v>
      </c>
      <c r="N466" s="2">
        <f>(M466*EXP($C$3-($C$4^2)/2+NORMSINV(AleatLivre!M463)*$C$4))</f>
        <v>911.07487136752923</v>
      </c>
      <c r="O466" s="2">
        <f>(N466*EXP($C$3-($C$4^2)/2+NORMSINV(AleatLivre!N463)*$C$4))</f>
        <v>987.1816999843104</v>
      </c>
      <c r="P466" s="2">
        <f>(O466*EXP($C$3-($C$4^2)/2+NORMSINV(AleatLivre!O463)*$C$4))</f>
        <v>1002.148112101044</v>
      </c>
      <c r="Q466" s="2">
        <f>(P466*EXP($C$3-($C$4^2)/2+NORMSINV(AleatLivre!P463)*$C$4))</f>
        <v>1029.194991742861</v>
      </c>
      <c r="R466" s="2">
        <f>(Q466*EXP($C$3-($C$4^2)/2+NORMSINV(AleatLivre!Q463)*$C$4))</f>
        <v>1051.193964646571</v>
      </c>
      <c r="S466" s="2">
        <f>(R466*EXP($C$3-($C$4^2)/2+NORMSINV(AleatLivre!R463)*$C$4))</f>
        <v>1107.4824413984234</v>
      </c>
      <c r="T466" s="2">
        <f>(S466*EXP($C$3-($C$4^2)/2+NORMSINV(AleatLivre!S463)*$C$4))</f>
        <v>1138.6372035792483</v>
      </c>
      <c r="U466" s="2">
        <f>(T466*EXP($C$3-($C$4^2)/2+NORMSINV(AleatLivre!T463)*$C$4))</f>
        <v>1190.3588764445765</v>
      </c>
      <c r="V466" s="2">
        <f>(U466*EXP($C$3-($C$4^2)/2+NORMSINV(AleatLivre!U463)*$C$4))</f>
        <v>1254.3727904235984</v>
      </c>
    </row>
    <row r="467" spans="1:22" x14ac:dyDescent="0.25">
      <c r="A467">
        <v>462</v>
      </c>
      <c r="B467" s="2">
        <f>Plan1!$B$9</f>
        <v>500</v>
      </c>
      <c r="C467" s="2">
        <f>(B467*EXP($C$3-($C$4^2)/2+NORMSINV(AleatLivre!B464)*$C$4))</f>
        <v>524.62484064345074</v>
      </c>
      <c r="D467" s="2">
        <f>(C467*EXP($C$3-($C$4^2)/2+NORMSINV(AleatLivre!C464)*$C$4))</f>
        <v>561.8245249088103</v>
      </c>
      <c r="E467" s="2">
        <f>(D467*EXP($C$3-($C$4^2)/2+NORMSINV(AleatLivre!D464)*$C$4))</f>
        <v>573.01790289291216</v>
      </c>
      <c r="F467" s="2">
        <f>(E467*EXP($C$3-($C$4^2)/2+NORMSINV(AleatLivre!E464)*$C$4))</f>
        <v>597.80767396458702</v>
      </c>
      <c r="G467" s="2">
        <f>(F467*EXP($C$3-($C$4^2)/2+NORMSINV(AleatLivre!F464)*$C$4))</f>
        <v>634.45355523247611</v>
      </c>
      <c r="H467" s="2">
        <f>(G467*EXP($C$3-($C$4^2)/2+NORMSINV(AleatLivre!G464)*$C$4))</f>
        <v>679.79559956354501</v>
      </c>
      <c r="I467" s="2">
        <f>(H467*EXP($C$3-($C$4^2)/2+NORMSINV(AleatLivre!H464)*$C$4))</f>
        <v>723.72861176852564</v>
      </c>
      <c r="J467" s="2">
        <f>(I467*EXP($C$3-($C$4^2)/2+NORMSINV(AleatLivre!I464)*$C$4))</f>
        <v>753.76250060092946</v>
      </c>
      <c r="K467" s="2">
        <f>(J467*EXP($C$3-($C$4^2)/2+NORMSINV(AleatLivre!J464)*$C$4))</f>
        <v>792.2654207675937</v>
      </c>
      <c r="L467" s="2">
        <f>(K467*EXP($C$3-($C$4^2)/2+NORMSINV(AleatLivre!K464)*$C$4))</f>
        <v>891.94234689959796</v>
      </c>
      <c r="M467" s="2">
        <f>(L467*EXP($C$3-($C$4^2)/2+NORMSINV(AleatLivre!L464)*$C$4))</f>
        <v>899.45727948371336</v>
      </c>
      <c r="N467" s="2">
        <f>(M467*EXP($C$3-($C$4^2)/2+NORMSINV(AleatLivre!M464)*$C$4))</f>
        <v>934.29197732674515</v>
      </c>
      <c r="O467" s="2">
        <f>(N467*EXP($C$3-($C$4^2)/2+NORMSINV(AleatLivre!N464)*$C$4))</f>
        <v>996.70440271699351</v>
      </c>
      <c r="P467" s="2">
        <f>(O467*EXP($C$3-($C$4^2)/2+NORMSINV(AleatLivre!O464)*$C$4))</f>
        <v>1064.5414628326148</v>
      </c>
      <c r="Q467" s="2">
        <f>(P467*EXP($C$3-($C$4^2)/2+NORMSINV(AleatLivre!P464)*$C$4))</f>
        <v>1119.0543388300971</v>
      </c>
      <c r="R467" s="2">
        <f>(Q467*EXP($C$3-($C$4^2)/2+NORMSINV(AleatLivre!Q464)*$C$4))</f>
        <v>1184.8953348611778</v>
      </c>
      <c r="S467" s="2">
        <f>(R467*EXP($C$3-($C$4^2)/2+NORMSINV(AleatLivre!R464)*$C$4))</f>
        <v>1245.1246994183355</v>
      </c>
      <c r="T467" s="2">
        <f>(S467*EXP($C$3-($C$4^2)/2+NORMSINV(AleatLivre!S464)*$C$4))</f>
        <v>1350.0502979149367</v>
      </c>
      <c r="U467" s="2">
        <f>(T467*EXP($C$3-($C$4^2)/2+NORMSINV(AleatLivre!T464)*$C$4))</f>
        <v>1410.8365413255842</v>
      </c>
      <c r="V467" s="2">
        <f>(U467*EXP($C$3-($C$4^2)/2+NORMSINV(AleatLivre!U464)*$C$4))</f>
        <v>1489.59518686259</v>
      </c>
    </row>
    <row r="468" spans="1:22" x14ac:dyDescent="0.25">
      <c r="A468">
        <v>463</v>
      </c>
      <c r="B468" s="2">
        <f>Plan1!$B$9</f>
        <v>500</v>
      </c>
      <c r="C468" s="2">
        <f>(B468*EXP($C$3-($C$4^2)/2+NORMSINV(AleatLivre!B465)*$C$4))</f>
        <v>525.00738930376849</v>
      </c>
      <c r="D468" s="2">
        <f>(C468*EXP($C$3-($C$4^2)/2+NORMSINV(AleatLivre!C465)*$C$4))</f>
        <v>554.31919708466557</v>
      </c>
      <c r="E468" s="2">
        <f>(D468*EXP($C$3-($C$4^2)/2+NORMSINV(AleatLivre!D465)*$C$4))</f>
        <v>596.46847060167499</v>
      </c>
      <c r="F468" s="2">
        <f>(E468*EXP($C$3-($C$4^2)/2+NORMSINV(AleatLivre!E465)*$C$4))</f>
        <v>590.63983115730241</v>
      </c>
      <c r="G468" s="2">
        <f>(F468*EXP($C$3-($C$4^2)/2+NORMSINV(AleatLivre!F465)*$C$4))</f>
        <v>608.65193905680292</v>
      </c>
      <c r="H468" s="2">
        <f>(G468*EXP($C$3-($C$4^2)/2+NORMSINV(AleatLivre!G465)*$C$4))</f>
        <v>628.16263390135418</v>
      </c>
      <c r="I468" s="2">
        <f>(H468*EXP($C$3-($C$4^2)/2+NORMSINV(AleatLivre!H465)*$C$4))</f>
        <v>651.75041237126902</v>
      </c>
      <c r="J468" s="2">
        <f>(I468*EXP($C$3-($C$4^2)/2+NORMSINV(AleatLivre!I465)*$C$4))</f>
        <v>701.75791823299846</v>
      </c>
      <c r="K468" s="2">
        <f>(J468*EXP($C$3-($C$4^2)/2+NORMSINV(AleatLivre!J465)*$C$4))</f>
        <v>737.48597699890627</v>
      </c>
      <c r="L468" s="2">
        <f>(K468*EXP($C$3-($C$4^2)/2+NORMSINV(AleatLivre!K465)*$C$4))</f>
        <v>775.32266439257171</v>
      </c>
      <c r="M468" s="2">
        <f>(L468*EXP($C$3-($C$4^2)/2+NORMSINV(AleatLivre!L465)*$C$4))</f>
        <v>825.65161063708354</v>
      </c>
      <c r="N468" s="2">
        <f>(M468*EXP($C$3-($C$4^2)/2+NORMSINV(AleatLivre!M465)*$C$4))</f>
        <v>869.53532369268714</v>
      </c>
      <c r="O468" s="2">
        <f>(N468*EXP($C$3-($C$4^2)/2+NORMSINV(AleatLivre!N465)*$C$4))</f>
        <v>934.45376448672778</v>
      </c>
      <c r="P468" s="2">
        <f>(O468*EXP($C$3-($C$4^2)/2+NORMSINV(AleatLivre!O465)*$C$4))</f>
        <v>988.64712237518847</v>
      </c>
      <c r="Q468" s="2">
        <f>(P468*EXP($C$3-($C$4^2)/2+NORMSINV(AleatLivre!P465)*$C$4))</f>
        <v>1032.6268067627386</v>
      </c>
      <c r="R468" s="2">
        <f>(Q468*EXP($C$3-($C$4^2)/2+NORMSINV(AleatLivre!Q465)*$C$4))</f>
        <v>1074.2355800952353</v>
      </c>
      <c r="S468" s="2">
        <f>(R468*EXP($C$3-($C$4^2)/2+NORMSINV(AleatLivre!R465)*$C$4))</f>
        <v>1147.4614882519879</v>
      </c>
      <c r="T468" s="2">
        <f>(S468*EXP($C$3-($C$4^2)/2+NORMSINV(AleatLivre!S465)*$C$4))</f>
        <v>1158.8366562344643</v>
      </c>
      <c r="U468" s="2">
        <f>(T468*EXP($C$3-($C$4^2)/2+NORMSINV(AleatLivre!T465)*$C$4))</f>
        <v>1228.5981380637866</v>
      </c>
      <c r="V468" s="2">
        <f>(U468*EXP($C$3-($C$4^2)/2+NORMSINV(AleatLivre!U465)*$C$4))</f>
        <v>1303.7702937455147</v>
      </c>
    </row>
    <row r="469" spans="1:22" x14ac:dyDescent="0.25">
      <c r="A469">
        <v>464</v>
      </c>
      <c r="B469" s="2">
        <f>Plan1!$B$9</f>
        <v>500</v>
      </c>
      <c r="C469" s="2">
        <f>(B469*EXP($C$3-($C$4^2)/2+NORMSINV(AleatLivre!B466)*$C$4))</f>
        <v>538.01970226900028</v>
      </c>
      <c r="D469" s="2">
        <f>(C469*EXP($C$3-($C$4^2)/2+NORMSINV(AleatLivre!C466)*$C$4))</f>
        <v>579.09613518223148</v>
      </c>
      <c r="E469" s="2">
        <f>(D469*EXP($C$3-($C$4^2)/2+NORMSINV(AleatLivre!D466)*$C$4))</f>
        <v>602.03294237179409</v>
      </c>
      <c r="F469" s="2">
        <f>(E469*EXP($C$3-($C$4^2)/2+NORMSINV(AleatLivre!E466)*$C$4))</f>
        <v>631.33567283514424</v>
      </c>
      <c r="G469" s="2">
        <f>(F469*EXP($C$3-($C$4^2)/2+NORMSINV(AleatLivre!F466)*$C$4))</f>
        <v>657.65732798817885</v>
      </c>
      <c r="H469" s="2">
        <f>(G469*EXP($C$3-($C$4^2)/2+NORMSINV(AleatLivre!G466)*$C$4))</f>
        <v>686.08165756345818</v>
      </c>
      <c r="I469" s="2">
        <f>(H469*EXP($C$3-($C$4^2)/2+NORMSINV(AleatLivre!H466)*$C$4))</f>
        <v>741.52213743059667</v>
      </c>
      <c r="J469" s="2">
        <f>(I469*EXP($C$3-($C$4^2)/2+NORMSINV(AleatLivre!I466)*$C$4))</f>
        <v>757.22881599413472</v>
      </c>
      <c r="K469" s="2">
        <f>(J469*EXP($C$3-($C$4^2)/2+NORMSINV(AleatLivre!J466)*$C$4))</f>
        <v>777.34297146610663</v>
      </c>
      <c r="L469" s="2">
        <f>(K469*EXP($C$3-($C$4^2)/2+NORMSINV(AleatLivre!K466)*$C$4))</f>
        <v>834.20961731407601</v>
      </c>
      <c r="M469" s="2">
        <f>(L469*EXP($C$3-($C$4^2)/2+NORMSINV(AleatLivre!L466)*$C$4))</f>
        <v>895.09993951138938</v>
      </c>
      <c r="N469" s="2">
        <f>(M469*EXP($C$3-($C$4^2)/2+NORMSINV(AleatLivre!M466)*$C$4))</f>
        <v>956.33908276671127</v>
      </c>
      <c r="O469" s="2">
        <f>(N469*EXP($C$3-($C$4^2)/2+NORMSINV(AleatLivre!N466)*$C$4))</f>
        <v>982.99082672663167</v>
      </c>
      <c r="P469" s="2">
        <f>(O469*EXP($C$3-($C$4^2)/2+NORMSINV(AleatLivre!O466)*$C$4))</f>
        <v>1020.3177906143039</v>
      </c>
      <c r="Q469" s="2">
        <f>(P469*EXP($C$3-($C$4^2)/2+NORMSINV(AleatLivre!P466)*$C$4))</f>
        <v>1038.0237415034233</v>
      </c>
      <c r="R469" s="2">
        <f>(Q469*EXP($C$3-($C$4^2)/2+NORMSINV(AleatLivre!Q466)*$C$4))</f>
        <v>1120.1779701688802</v>
      </c>
      <c r="S469" s="2">
        <f>(R469*EXP($C$3-($C$4^2)/2+NORMSINV(AleatLivre!R466)*$C$4))</f>
        <v>1222.7347831865777</v>
      </c>
      <c r="T469" s="2">
        <f>(S469*EXP($C$3-($C$4^2)/2+NORMSINV(AleatLivre!S466)*$C$4))</f>
        <v>1230.7262417154723</v>
      </c>
      <c r="U469" s="2">
        <f>(T469*EXP($C$3-($C$4^2)/2+NORMSINV(AleatLivre!T466)*$C$4))</f>
        <v>1288.0761400965334</v>
      </c>
      <c r="V469" s="2">
        <f>(U469*EXP($C$3-($C$4^2)/2+NORMSINV(AleatLivre!U466)*$C$4))</f>
        <v>1385.5611509118762</v>
      </c>
    </row>
    <row r="470" spans="1:22" x14ac:dyDescent="0.25">
      <c r="A470">
        <v>465</v>
      </c>
      <c r="B470" s="2">
        <f>Plan1!$B$9</f>
        <v>500</v>
      </c>
      <c r="C470" s="2">
        <f>(B470*EXP($C$3-($C$4^2)/2+NORMSINV(AleatLivre!B467)*$C$4))</f>
        <v>521.35154257785803</v>
      </c>
      <c r="D470" s="2">
        <f>(C470*EXP($C$3-($C$4^2)/2+NORMSINV(AleatLivre!C467)*$C$4))</f>
        <v>532.45134699422249</v>
      </c>
      <c r="E470" s="2">
        <f>(D470*EXP($C$3-($C$4^2)/2+NORMSINV(AleatLivre!D467)*$C$4))</f>
        <v>569.58752783548232</v>
      </c>
      <c r="F470" s="2">
        <f>(E470*EXP($C$3-($C$4^2)/2+NORMSINV(AleatLivre!E467)*$C$4))</f>
        <v>599.05540299746337</v>
      </c>
      <c r="G470" s="2">
        <f>(F470*EXP($C$3-($C$4^2)/2+NORMSINV(AleatLivre!F467)*$C$4))</f>
        <v>661.51110015268637</v>
      </c>
      <c r="H470" s="2">
        <f>(G470*EXP($C$3-($C$4^2)/2+NORMSINV(AleatLivre!G467)*$C$4))</f>
        <v>701.81213898084548</v>
      </c>
      <c r="I470" s="2">
        <f>(H470*EXP($C$3-($C$4^2)/2+NORMSINV(AleatLivre!H467)*$C$4))</f>
        <v>777.50795867127249</v>
      </c>
      <c r="J470" s="2">
        <f>(I470*EXP($C$3-($C$4^2)/2+NORMSINV(AleatLivre!I467)*$C$4))</f>
        <v>803.36048411876345</v>
      </c>
      <c r="K470" s="2">
        <f>(J470*EXP($C$3-($C$4^2)/2+NORMSINV(AleatLivre!J467)*$C$4))</f>
        <v>844.46508738417265</v>
      </c>
      <c r="L470" s="2">
        <f>(K470*EXP($C$3-($C$4^2)/2+NORMSINV(AleatLivre!K467)*$C$4))</f>
        <v>889.56629284624364</v>
      </c>
      <c r="M470" s="2">
        <f>(L470*EXP($C$3-($C$4^2)/2+NORMSINV(AleatLivre!L467)*$C$4))</f>
        <v>932.28949520460469</v>
      </c>
      <c r="N470" s="2">
        <f>(M470*EXP($C$3-($C$4^2)/2+NORMSINV(AleatLivre!M467)*$C$4))</f>
        <v>959.00922366246698</v>
      </c>
      <c r="O470" s="2">
        <f>(N470*EXP($C$3-($C$4^2)/2+NORMSINV(AleatLivre!N467)*$C$4))</f>
        <v>1000.4386360806669</v>
      </c>
      <c r="P470" s="2">
        <f>(O470*EXP($C$3-($C$4^2)/2+NORMSINV(AleatLivre!O467)*$C$4))</f>
        <v>1027.1039837247813</v>
      </c>
      <c r="Q470" s="2">
        <f>(P470*EXP($C$3-($C$4^2)/2+NORMSINV(AleatLivre!P467)*$C$4))</f>
        <v>1093.0427843817147</v>
      </c>
      <c r="R470" s="2">
        <f>(Q470*EXP($C$3-($C$4^2)/2+NORMSINV(AleatLivre!Q467)*$C$4))</f>
        <v>1138.7664556639868</v>
      </c>
      <c r="S470" s="2">
        <f>(R470*EXP($C$3-($C$4^2)/2+NORMSINV(AleatLivre!R467)*$C$4))</f>
        <v>1188.8835129338117</v>
      </c>
      <c r="T470" s="2">
        <f>(S470*EXP($C$3-($C$4^2)/2+NORMSINV(AleatLivre!S467)*$C$4))</f>
        <v>1219.5541228591121</v>
      </c>
      <c r="U470" s="2">
        <f>(T470*EXP($C$3-($C$4^2)/2+NORMSINV(AleatLivre!T467)*$C$4))</f>
        <v>1306.0757662706101</v>
      </c>
      <c r="V470" s="2">
        <f>(U470*EXP($C$3-($C$4^2)/2+NORMSINV(AleatLivre!U467)*$C$4))</f>
        <v>1331.2629870392175</v>
      </c>
    </row>
    <row r="471" spans="1:22" x14ac:dyDescent="0.25">
      <c r="A471">
        <v>466</v>
      </c>
      <c r="B471" s="2">
        <f>Plan1!$B$9</f>
        <v>500</v>
      </c>
      <c r="C471" s="2">
        <f>(B471*EXP($C$3-($C$4^2)/2+NORMSINV(AleatLivre!B468)*$C$4))</f>
        <v>520.51201789633592</v>
      </c>
      <c r="D471" s="2">
        <f>(C471*EXP($C$3-($C$4^2)/2+NORMSINV(AleatLivre!C468)*$C$4))</f>
        <v>533.81858053087672</v>
      </c>
      <c r="E471" s="2">
        <f>(D471*EXP($C$3-($C$4^2)/2+NORMSINV(AleatLivre!D468)*$C$4))</f>
        <v>549.01315898864345</v>
      </c>
      <c r="F471" s="2">
        <f>(E471*EXP($C$3-($C$4^2)/2+NORMSINV(AleatLivre!E468)*$C$4))</f>
        <v>569.50168062749026</v>
      </c>
      <c r="G471" s="2">
        <f>(F471*EXP($C$3-($C$4^2)/2+NORMSINV(AleatLivre!F468)*$C$4))</f>
        <v>618.57739945593823</v>
      </c>
      <c r="H471" s="2">
        <f>(G471*EXP($C$3-($C$4^2)/2+NORMSINV(AleatLivre!G468)*$C$4))</f>
        <v>622.30205149505093</v>
      </c>
      <c r="I471" s="2">
        <f>(H471*EXP($C$3-($C$4^2)/2+NORMSINV(AleatLivre!H468)*$C$4))</f>
        <v>662.43857872660124</v>
      </c>
      <c r="J471" s="2">
        <f>(I471*EXP($C$3-($C$4^2)/2+NORMSINV(AleatLivre!I468)*$C$4))</f>
        <v>711.33246544129531</v>
      </c>
      <c r="K471" s="2">
        <f>(J471*EXP($C$3-($C$4^2)/2+NORMSINV(AleatLivre!J468)*$C$4))</f>
        <v>746.7752313996159</v>
      </c>
      <c r="L471" s="2">
        <f>(K471*EXP($C$3-($C$4^2)/2+NORMSINV(AleatLivre!K468)*$C$4))</f>
        <v>786.22819591226357</v>
      </c>
      <c r="M471" s="2">
        <f>(L471*EXP($C$3-($C$4^2)/2+NORMSINV(AleatLivre!L468)*$C$4))</f>
        <v>839.78803817111202</v>
      </c>
      <c r="N471" s="2">
        <f>(M471*EXP($C$3-($C$4^2)/2+NORMSINV(AleatLivre!M468)*$C$4))</f>
        <v>913.75605738842216</v>
      </c>
      <c r="O471" s="2">
        <f>(N471*EXP($C$3-($C$4^2)/2+NORMSINV(AleatLivre!N468)*$C$4))</f>
        <v>972.80361549850488</v>
      </c>
      <c r="P471" s="2">
        <f>(O471*EXP($C$3-($C$4^2)/2+NORMSINV(AleatLivre!O468)*$C$4))</f>
        <v>1013.0389405890782</v>
      </c>
      <c r="Q471" s="2">
        <f>(P471*EXP($C$3-($C$4^2)/2+NORMSINV(AleatLivre!P468)*$C$4))</f>
        <v>1067.7647269446024</v>
      </c>
      <c r="R471" s="2">
        <f>(Q471*EXP($C$3-($C$4^2)/2+NORMSINV(AleatLivre!Q468)*$C$4))</f>
        <v>1137.8861205229387</v>
      </c>
      <c r="S471" s="2">
        <f>(R471*EXP($C$3-($C$4^2)/2+NORMSINV(AleatLivre!R468)*$C$4))</f>
        <v>1210.2871444675332</v>
      </c>
      <c r="T471" s="2">
        <f>(S471*EXP($C$3-($C$4^2)/2+NORMSINV(AleatLivre!S468)*$C$4))</f>
        <v>1289.9531918737287</v>
      </c>
      <c r="U471" s="2">
        <f>(T471*EXP($C$3-($C$4^2)/2+NORMSINV(AleatLivre!T468)*$C$4))</f>
        <v>1343.6645948333232</v>
      </c>
      <c r="V471" s="2">
        <f>(U471*EXP($C$3-($C$4^2)/2+NORMSINV(AleatLivre!U468)*$C$4))</f>
        <v>1427.7872277235472</v>
      </c>
    </row>
    <row r="472" spans="1:22" x14ac:dyDescent="0.25">
      <c r="A472">
        <v>467</v>
      </c>
      <c r="B472" s="2">
        <f>Plan1!$B$9</f>
        <v>500</v>
      </c>
      <c r="C472" s="2">
        <f>(B472*EXP($C$3-($C$4^2)/2+NORMSINV(AleatLivre!B469)*$C$4))</f>
        <v>542.80008975566307</v>
      </c>
      <c r="D472" s="2">
        <f>(C472*EXP($C$3-($C$4^2)/2+NORMSINV(AleatLivre!C469)*$C$4))</f>
        <v>584.33597127142912</v>
      </c>
      <c r="E472" s="2">
        <f>(D472*EXP($C$3-($C$4^2)/2+NORMSINV(AleatLivre!D469)*$C$4))</f>
        <v>624.37366740821915</v>
      </c>
      <c r="F472" s="2">
        <f>(E472*EXP($C$3-($C$4^2)/2+NORMSINV(AleatLivre!E469)*$C$4))</f>
        <v>656.8460739343866</v>
      </c>
      <c r="G472" s="2">
        <f>(F472*EXP($C$3-($C$4^2)/2+NORMSINV(AleatLivre!F469)*$C$4))</f>
        <v>705.95652379467265</v>
      </c>
      <c r="H472" s="2">
        <f>(G472*EXP($C$3-($C$4^2)/2+NORMSINV(AleatLivre!G469)*$C$4))</f>
        <v>722.6137559573591</v>
      </c>
      <c r="I472" s="2">
        <f>(H472*EXP($C$3-($C$4^2)/2+NORMSINV(AleatLivre!H469)*$C$4))</f>
        <v>724.55400451463743</v>
      </c>
      <c r="J472" s="2">
        <f>(I472*EXP($C$3-($C$4^2)/2+NORMSINV(AleatLivre!I469)*$C$4))</f>
        <v>761.42640643090203</v>
      </c>
      <c r="K472" s="2">
        <f>(J472*EXP($C$3-($C$4^2)/2+NORMSINV(AleatLivre!J469)*$C$4))</f>
        <v>818.12805072855315</v>
      </c>
      <c r="L472" s="2">
        <f>(K472*EXP($C$3-($C$4^2)/2+NORMSINV(AleatLivre!K469)*$C$4))</f>
        <v>880.27776397123216</v>
      </c>
      <c r="M472" s="2">
        <f>(L472*EXP($C$3-($C$4^2)/2+NORMSINV(AleatLivre!L469)*$C$4))</f>
        <v>923.42471662590094</v>
      </c>
      <c r="N472" s="2">
        <f>(M472*EXP($C$3-($C$4^2)/2+NORMSINV(AleatLivre!M469)*$C$4))</f>
        <v>946.12356868771474</v>
      </c>
      <c r="O472" s="2">
        <f>(N472*EXP($C$3-($C$4^2)/2+NORMSINV(AleatLivre!N469)*$C$4))</f>
        <v>1012.5640259866756</v>
      </c>
      <c r="P472" s="2">
        <f>(O472*EXP($C$3-($C$4^2)/2+NORMSINV(AleatLivre!O469)*$C$4))</f>
        <v>1064.2158673818899</v>
      </c>
      <c r="Q472" s="2">
        <f>(P472*EXP($C$3-($C$4^2)/2+NORMSINV(AleatLivre!P469)*$C$4))</f>
        <v>1105.3812135429016</v>
      </c>
      <c r="R472" s="2">
        <f>(Q472*EXP($C$3-($C$4^2)/2+NORMSINV(AleatLivre!Q469)*$C$4))</f>
        <v>1182.323150542099</v>
      </c>
      <c r="S472" s="2">
        <f>(R472*EXP($C$3-($C$4^2)/2+NORMSINV(AleatLivre!R469)*$C$4))</f>
        <v>1288.198089642731</v>
      </c>
      <c r="T472" s="2">
        <f>(S472*EXP($C$3-($C$4^2)/2+NORMSINV(AleatLivre!S469)*$C$4))</f>
        <v>1345.0591922480937</v>
      </c>
      <c r="U472" s="2">
        <f>(T472*EXP($C$3-($C$4^2)/2+NORMSINV(AleatLivre!T469)*$C$4))</f>
        <v>1409.6808053171355</v>
      </c>
      <c r="V472" s="2">
        <f>(U472*EXP($C$3-($C$4^2)/2+NORMSINV(AleatLivre!U469)*$C$4))</f>
        <v>1486.5899898883411</v>
      </c>
    </row>
    <row r="473" spans="1:22" x14ac:dyDescent="0.25">
      <c r="A473">
        <v>468</v>
      </c>
      <c r="B473" s="2">
        <f>Plan1!$B$9</f>
        <v>500</v>
      </c>
      <c r="C473" s="2">
        <f>(B473*EXP($C$3-($C$4^2)/2+NORMSINV(AleatLivre!B470)*$C$4))</f>
        <v>534.26387494583901</v>
      </c>
      <c r="D473" s="2">
        <f>(C473*EXP($C$3-($C$4^2)/2+NORMSINV(AleatLivre!C470)*$C$4))</f>
        <v>568.72541805528328</v>
      </c>
      <c r="E473" s="2">
        <f>(D473*EXP($C$3-($C$4^2)/2+NORMSINV(AleatLivre!D470)*$C$4))</f>
        <v>588.64806099181442</v>
      </c>
      <c r="F473" s="2">
        <f>(E473*EXP($C$3-($C$4^2)/2+NORMSINV(AleatLivre!E470)*$C$4))</f>
        <v>615.25715622663745</v>
      </c>
      <c r="G473" s="2">
        <f>(F473*EXP($C$3-($C$4^2)/2+NORMSINV(AleatLivre!F470)*$C$4))</f>
        <v>664.84226699511294</v>
      </c>
      <c r="H473" s="2">
        <f>(G473*EXP($C$3-($C$4^2)/2+NORMSINV(AleatLivre!G470)*$C$4))</f>
        <v>672.59484025876986</v>
      </c>
      <c r="I473" s="2">
        <f>(H473*EXP($C$3-($C$4^2)/2+NORMSINV(AleatLivre!H470)*$C$4))</f>
        <v>703.82793814037075</v>
      </c>
      <c r="J473" s="2">
        <f>(I473*EXP($C$3-($C$4^2)/2+NORMSINV(AleatLivre!I470)*$C$4))</f>
        <v>732.71599382619956</v>
      </c>
      <c r="K473" s="2">
        <f>(J473*EXP($C$3-($C$4^2)/2+NORMSINV(AleatLivre!J470)*$C$4))</f>
        <v>762.64920151453816</v>
      </c>
      <c r="L473" s="2">
        <f>(K473*EXP($C$3-($C$4^2)/2+NORMSINV(AleatLivre!K470)*$C$4))</f>
        <v>823.29837229640873</v>
      </c>
      <c r="M473" s="2">
        <f>(L473*EXP($C$3-($C$4^2)/2+NORMSINV(AleatLivre!L470)*$C$4))</f>
        <v>891.07578514527654</v>
      </c>
      <c r="N473" s="2">
        <f>(M473*EXP($C$3-($C$4^2)/2+NORMSINV(AleatLivre!M470)*$C$4))</f>
        <v>954.35661438226543</v>
      </c>
      <c r="O473" s="2">
        <f>(N473*EXP($C$3-($C$4^2)/2+NORMSINV(AleatLivre!N470)*$C$4))</f>
        <v>994.30587899309103</v>
      </c>
      <c r="P473" s="2">
        <f>(O473*EXP($C$3-($C$4^2)/2+NORMSINV(AleatLivre!O470)*$C$4))</f>
        <v>1054.7925847872359</v>
      </c>
      <c r="Q473" s="2">
        <f>(P473*EXP($C$3-($C$4^2)/2+NORMSINV(AleatLivre!P470)*$C$4))</f>
        <v>1122.3953054828628</v>
      </c>
      <c r="R473" s="2">
        <f>(Q473*EXP($C$3-($C$4^2)/2+NORMSINV(AleatLivre!Q470)*$C$4))</f>
        <v>1213.1111777149565</v>
      </c>
      <c r="S473" s="2">
        <f>(R473*EXP($C$3-($C$4^2)/2+NORMSINV(AleatLivre!R470)*$C$4))</f>
        <v>1286.0414640091901</v>
      </c>
      <c r="T473" s="2">
        <f>(S473*EXP($C$3-($C$4^2)/2+NORMSINV(AleatLivre!S470)*$C$4))</f>
        <v>1337.8947432260088</v>
      </c>
      <c r="U473" s="2">
        <f>(T473*EXP($C$3-($C$4^2)/2+NORMSINV(AleatLivre!T470)*$C$4))</f>
        <v>1431.5218825483632</v>
      </c>
      <c r="V473" s="2">
        <f>(U473*EXP($C$3-($C$4^2)/2+NORMSINV(AleatLivre!U470)*$C$4))</f>
        <v>1503.7504990766167</v>
      </c>
    </row>
    <row r="474" spans="1:22" x14ac:dyDescent="0.25">
      <c r="A474">
        <v>469</v>
      </c>
      <c r="B474" s="2">
        <f>Plan1!$B$9</f>
        <v>500</v>
      </c>
      <c r="C474" s="2">
        <f>(B474*EXP($C$3-($C$4^2)/2+NORMSINV(AleatLivre!B471)*$C$4))</f>
        <v>533.2851952843107</v>
      </c>
      <c r="D474" s="2">
        <f>(C474*EXP($C$3-($C$4^2)/2+NORMSINV(AleatLivre!C471)*$C$4))</f>
        <v>542.02709571720789</v>
      </c>
      <c r="E474" s="2">
        <f>(D474*EXP($C$3-($C$4^2)/2+NORMSINV(AleatLivre!D471)*$C$4))</f>
        <v>555.55681665729344</v>
      </c>
      <c r="F474" s="2">
        <f>(E474*EXP($C$3-($C$4^2)/2+NORMSINV(AleatLivre!E471)*$C$4))</f>
        <v>575.68037991331857</v>
      </c>
      <c r="G474" s="2">
        <f>(F474*EXP($C$3-($C$4^2)/2+NORMSINV(AleatLivre!F471)*$C$4))</f>
        <v>611.86906187217619</v>
      </c>
      <c r="H474" s="2">
        <f>(G474*EXP($C$3-($C$4^2)/2+NORMSINV(AleatLivre!G471)*$C$4))</f>
        <v>651.65104582300978</v>
      </c>
      <c r="I474" s="2">
        <f>(H474*EXP($C$3-($C$4^2)/2+NORMSINV(AleatLivre!H471)*$C$4))</f>
        <v>699.25816621670469</v>
      </c>
      <c r="J474" s="2">
        <f>(I474*EXP($C$3-($C$4^2)/2+NORMSINV(AleatLivre!I471)*$C$4))</f>
        <v>748.18283073592738</v>
      </c>
      <c r="K474" s="2">
        <f>(J474*EXP($C$3-($C$4^2)/2+NORMSINV(AleatLivre!J471)*$C$4))</f>
        <v>765.60322808666035</v>
      </c>
      <c r="L474" s="2">
        <f>(K474*EXP($C$3-($C$4^2)/2+NORMSINV(AleatLivre!K471)*$C$4))</f>
        <v>801.21990824087823</v>
      </c>
      <c r="M474" s="2">
        <f>(L474*EXP($C$3-($C$4^2)/2+NORMSINV(AleatLivre!L471)*$C$4))</f>
        <v>858.91116986474935</v>
      </c>
      <c r="N474" s="2">
        <f>(M474*EXP($C$3-($C$4^2)/2+NORMSINV(AleatLivre!M471)*$C$4))</f>
        <v>899.54704826276054</v>
      </c>
      <c r="O474" s="2">
        <f>(N474*EXP($C$3-($C$4^2)/2+NORMSINV(AleatLivre!N471)*$C$4))</f>
        <v>951.18211272834606</v>
      </c>
      <c r="P474" s="2">
        <f>(O474*EXP($C$3-($C$4^2)/2+NORMSINV(AleatLivre!O471)*$C$4))</f>
        <v>995.55805163880041</v>
      </c>
      <c r="Q474" s="2">
        <f>(P474*EXP($C$3-($C$4^2)/2+NORMSINV(AleatLivre!P471)*$C$4))</f>
        <v>994.03831098463365</v>
      </c>
      <c r="R474" s="2">
        <f>(Q474*EXP($C$3-($C$4^2)/2+NORMSINV(AleatLivre!Q471)*$C$4))</f>
        <v>1048.1951770298922</v>
      </c>
      <c r="S474" s="2">
        <f>(R474*EXP($C$3-($C$4^2)/2+NORMSINV(AleatLivre!R471)*$C$4))</f>
        <v>1105.9191179165007</v>
      </c>
      <c r="T474" s="2">
        <f>(S474*EXP($C$3-($C$4^2)/2+NORMSINV(AleatLivre!S471)*$C$4))</f>
        <v>1143.2751286475777</v>
      </c>
      <c r="U474" s="2">
        <f>(T474*EXP($C$3-($C$4^2)/2+NORMSINV(AleatLivre!T471)*$C$4))</f>
        <v>1218.5220481213642</v>
      </c>
      <c r="V474" s="2">
        <f>(U474*EXP($C$3-($C$4^2)/2+NORMSINV(AleatLivre!U471)*$C$4))</f>
        <v>1324.6089022351182</v>
      </c>
    </row>
    <row r="475" spans="1:22" x14ac:dyDescent="0.25">
      <c r="A475">
        <v>470</v>
      </c>
      <c r="B475" s="2">
        <f>Plan1!$B$9</f>
        <v>500</v>
      </c>
      <c r="C475" s="2">
        <f>(B475*EXP($C$3-($C$4^2)/2+NORMSINV(AleatLivre!B472)*$C$4))</f>
        <v>520.05008308594768</v>
      </c>
      <c r="D475" s="2">
        <f>(C475*EXP($C$3-($C$4^2)/2+NORMSINV(AleatLivre!C472)*$C$4))</f>
        <v>533.9348449659725</v>
      </c>
      <c r="E475" s="2">
        <f>(D475*EXP($C$3-($C$4^2)/2+NORMSINV(AleatLivre!D472)*$C$4))</f>
        <v>562.03275251284958</v>
      </c>
      <c r="F475" s="2">
        <f>(E475*EXP($C$3-($C$4^2)/2+NORMSINV(AleatLivre!E472)*$C$4))</f>
        <v>605.52894623731106</v>
      </c>
      <c r="G475" s="2">
        <f>(F475*EXP($C$3-($C$4^2)/2+NORMSINV(AleatLivre!F472)*$C$4))</f>
        <v>629.39472669615407</v>
      </c>
      <c r="H475" s="2">
        <f>(G475*EXP($C$3-($C$4^2)/2+NORMSINV(AleatLivre!G472)*$C$4))</f>
        <v>644.56928048348027</v>
      </c>
      <c r="I475" s="2">
        <f>(H475*EXP($C$3-($C$4^2)/2+NORMSINV(AleatLivre!H472)*$C$4))</f>
        <v>686.98512567184082</v>
      </c>
      <c r="J475" s="2">
        <f>(I475*EXP($C$3-($C$4^2)/2+NORMSINV(AleatLivre!I472)*$C$4))</f>
        <v>743.33112549109183</v>
      </c>
      <c r="K475" s="2">
        <f>(J475*EXP($C$3-($C$4^2)/2+NORMSINV(AleatLivre!J472)*$C$4))</f>
        <v>764.35462554548747</v>
      </c>
      <c r="L475" s="2">
        <f>(K475*EXP($C$3-($C$4^2)/2+NORMSINV(AleatLivre!K472)*$C$4))</f>
        <v>791.55951919699146</v>
      </c>
      <c r="M475" s="2">
        <f>(L475*EXP($C$3-($C$4^2)/2+NORMSINV(AleatLivre!L472)*$C$4))</f>
        <v>839.72690635797005</v>
      </c>
      <c r="N475" s="2">
        <f>(M475*EXP($C$3-($C$4^2)/2+NORMSINV(AleatLivre!M472)*$C$4))</f>
        <v>907.53710997760822</v>
      </c>
      <c r="O475" s="2">
        <f>(N475*EXP($C$3-($C$4^2)/2+NORMSINV(AleatLivre!N472)*$C$4))</f>
        <v>949.30858164204631</v>
      </c>
      <c r="P475" s="2">
        <f>(O475*EXP($C$3-($C$4^2)/2+NORMSINV(AleatLivre!O472)*$C$4))</f>
        <v>984.81867737043456</v>
      </c>
      <c r="Q475" s="2">
        <f>(P475*EXP($C$3-($C$4^2)/2+NORMSINV(AleatLivre!P472)*$C$4))</f>
        <v>1013.8251189023856</v>
      </c>
      <c r="R475" s="2">
        <f>(Q475*EXP($C$3-($C$4^2)/2+NORMSINV(AleatLivre!Q472)*$C$4))</f>
        <v>1071.5913546287711</v>
      </c>
      <c r="S475" s="2">
        <f>(R475*EXP($C$3-($C$4^2)/2+NORMSINV(AleatLivre!R472)*$C$4))</f>
        <v>1160.3246704334704</v>
      </c>
      <c r="T475" s="2">
        <f>(S475*EXP($C$3-($C$4^2)/2+NORMSINV(AleatLivre!S472)*$C$4))</f>
        <v>1210.8927677330903</v>
      </c>
      <c r="U475" s="2">
        <f>(T475*EXP($C$3-($C$4^2)/2+NORMSINV(AleatLivre!T472)*$C$4))</f>
        <v>1252.7838143986507</v>
      </c>
      <c r="V475" s="2">
        <f>(U475*EXP($C$3-($C$4^2)/2+NORMSINV(AleatLivre!U472)*$C$4))</f>
        <v>1330.8358873595396</v>
      </c>
    </row>
    <row r="476" spans="1:22" x14ac:dyDescent="0.25">
      <c r="A476">
        <v>471</v>
      </c>
      <c r="B476" s="2">
        <f>Plan1!$B$9</f>
        <v>500</v>
      </c>
      <c r="C476" s="2">
        <f>(B476*EXP($C$3-($C$4^2)/2+NORMSINV(AleatLivre!B473)*$C$4))</f>
        <v>532.94142221551931</v>
      </c>
      <c r="D476" s="2">
        <f>(C476*EXP($C$3-($C$4^2)/2+NORMSINV(AleatLivre!C473)*$C$4))</f>
        <v>560.87417894757164</v>
      </c>
      <c r="E476" s="2">
        <f>(D476*EXP($C$3-($C$4^2)/2+NORMSINV(AleatLivre!D473)*$C$4))</f>
        <v>598.27772513425134</v>
      </c>
      <c r="F476" s="2">
        <f>(E476*EXP($C$3-($C$4^2)/2+NORMSINV(AleatLivre!E473)*$C$4))</f>
        <v>619.89183922696611</v>
      </c>
      <c r="G476" s="2">
        <f>(F476*EXP($C$3-($C$4^2)/2+NORMSINV(AleatLivre!F473)*$C$4))</f>
        <v>670.05074193895791</v>
      </c>
      <c r="H476" s="2">
        <f>(G476*EXP($C$3-($C$4^2)/2+NORMSINV(AleatLivre!G473)*$C$4))</f>
        <v>708.84960986760143</v>
      </c>
      <c r="I476" s="2">
        <f>(H476*EXP($C$3-($C$4^2)/2+NORMSINV(AleatLivre!H473)*$C$4))</f>
        <v>774.80211000913221</v>
      </c>
      <c r="J476" s="2">
        <f>(I476*EXP($C$3-($C$4^2)/2+NORMSINV(AleatLivre!I473)*$C$4))</f>
        <v>802.53204425373042</v>
      </c>
      <c r="K476" s="2">
        <f>(J476*EXP($C$3-($C$4^2)/2+NORMSINV(AleatLivre!J473)*$C$4))</f>
        <v>875.23383074507467</v>
      </c>
      <c r="L476" s="2">
        <f>(K476*EXP($C$3-($C$4^2)/2+NORMSINV(AleatLivre!K473)*$C$4))</f>
        <v>899.86890962994971</v>
      </c>
      <c r="M476" s="2">
        <f>(L476*EXP($C$3-($C$4^2)/2+NORMSINV(AleatLivre!L473)*$C$4))</f>
        <v>952.9184291816855</v>
      </c>
      <c r="N476" s="2">
        <f>(M476*EXP($C$3-($C$4^2)/2+NORMSINV(AleatLivre!M473)*$C$4))</f>
        <v>1007.7873867955645</v>
      </c>
      <c r="O476" s="2">
        <f>(N476*EXP($C$3-($C$4^2)/2+NORMSINV(AleatLivre!N473)*$C$4))</f>
        <v>1056.7165749399444</v>
      </c>
      <c r="P476" s="2">
        <f>(O476*EXP($C$3-($C$4^2)/2+NORMSINV(AleatLivre!O473)*$C$4))</f>
        <v>1114.381817738227</v>
      </c>
      <c r="Q476" s="2">
        <f>(P476*EXP($C$3-($C$4^2)/2+NORMSINV(AleatLivre!P473)*$C$4))</f>
        <v>1158.0877329926236</v>
      </c>
      <c r="R476" s="2">
        <f>(Q476*EXP($C$3-($C$4^2)/2+NORMSINV(AleatLivre!Q473)*$C$4))</f>
        <v>1194.2084301311822</v>
      </c>
      <c r="S476" s="2">
        <f>(R476*EXP($C$3-($C$4^2)/2+NORMSINV(AleatLivre!R473)*$C$4))</f>
        <v>1234.7332491896937</v>
      </c>
      <c r="T476" s="2">
        <f>(S476*EXP($C$3-($C$4^2)/2+NORMSINV(AleatLivre!S473)*$C$4))</f>
        <v>1233.1944804706136</v>
      </c>
      <c r="U476" s="2">
        <f>(T476*EXP($C$3-($C$4^2)/2+NORMSINV(AleatLivre!T473)*$C$4))</f>
        <v>1249.5608341607556</v>
      </c>
      <c r="V476" s="2">
        <f>(U476*EXP($C$3-($C$4^2)/2+NORMSINV(AleatLivre!U473)*$C$4))</f>
        <v>1311.6074897998851</v>
      </c>
    </row>
    <row r="477" spans="1:22" x14ac:dyDescent="0.25">
      <c r="A477">
        <v>472</v>
      </c>
      <c r="B477" s="2">
        <f>Plan1!$B$9</f>
        <v>500</v>
      </c>
      <c r="C477" s="2">
        <f>(B477*EXP($C$3-($C$4^2)/2+NORMSINV(AleatLivre!B474)*$C$4))</f>
        <v>520.88076808332926</v>
      </c>
      <c r="D477" s="2">
        <f>(C477*EXP($C$3-($C$4^2)/2+NORMSINV(AleatLivre!C474)*$C$4))</f>
        <v>532.6948272645659</v>
      </c>
      <c r="E477" s="2">
        <f>(D477*EXP($C$3-($C$4^2)/2+NORMSINV(AleatLivre!D474)*$C$4))</f>
        <v>560.9342870573945</v>
      </c>
      <c r="F477" s="2">
        <f>(E477*EXP($C$3-($C$4^2)/2+NORMSINV(AleatLivre!E474)*$C$4))</f>
        <v>575.35913926376043</v>
      </c>
      <c r="G477" s="2">
        <f>(F477*EXP($C$3-($C$4^2)/2+NORMSINV(AleatLivre!F474)*$C$4))</f>
        <v>611.02993979182554</v>
      </c>
      <c r="H477" s="2">
        <f>(G477*EXP($C$3-($C$4^2)/2+NORMSINV(AleatLivre!G474)*$C$4))</f>
        <v>650.83543621214039</v>
      </c>
      <c r="I477" s="2">
        <f>(H477*EXP($C$3-($C$4^2)/2+NORMSINV(AleatLivre!H474)*$C$4))</f>
        <v>653.92684183504662</v>
      </c>
      <c r="J477" s="2">
        <f>(I477*EXP($C$3-($C$4^2)/2+NORMSINV(AleatLivre!I474)*$C$4))</f>
        <v>662.85278886791684</v>
      </c>
      <c r="K477" s="2">
        <f>(J477*EXP($C$3-($C$4^2)/2+NORMSINV(AleatLivre!J474)*$C$4))</f>
        <v>660.45869770980994</v>
      </c>
      <c r="L477" s="2">
        <f>(K477*EXP($C$3-($C$4^2)/2+NORMSINV(AleatLivre!K474)*$C$4))</f>
        <v>712.48654743779775</v>
      </c>
      <c r="M477" s="2">
        <f>(L477*EXP($C$3-($C$4^2)/2+NORMSINV(AleatLivre!L474)*$C$4))</f>
        <v>754.19929109780378</v>
      </c>
      <c r="N477" s="2">
        <f>(M477*EXP($C$3-($C$4^2)/2+NORMSINV(AleatLivre!M474)*$C$4))</f>
        <v>835.22194469930218</v>
      </c>
      <c r="O477" s="2">
        <f>(N477*EXP($C$3-($C$4^2)/2+NORMSINV(AleatLivre!N474)*$C$4))</f>
        <v>860.77788223013681</v>
      </c>
      <c r="P477" s="2">
        <f>(O477*EXP($C$3-($C$4^2)/2+NORMSINV(AleatLivre!O474)*$C$4))</f>
        <v>933.68956467912437</v>
      </c>
      <c r="Q477" s="2">
        <f>(P477*EXP($C$3-($C$4^2)/2+NORMSINV(AleatLivre!P474)*$C$4))</f>
        <v>985.64417874661092</v>
      </c>
      <c r="R477" s="2">
        <f>(Q477*EXP($C$3-($C$4^2)/2+NORMSINV(AleatLivre!Q474)*$C$4))</f>
        <v>1026.1265040066833</v>
      </c>
      <c r="S477" s="2">
        <f>(R477*EXP($C$3-($C$4^2)/2+NORMSINV(AleatLivre!R474)*$C$4))</f>
        <v>1096.0424921054437</v>
      </c>
      <c r="T477" s="2">
        <f>(S477*EXP($C$3-($C$4^2)/2+NORMSINV(AleatLivre!S474)*$C$4))</f>
        <v>1153.24176301698</v>
      </c>
      <c r="U477" s="2">
        <f>(T477*EXP($C$3-($C$4^2)/2+NORMSINV(AleatLivre!T474)*$C$4))</f>
        <v>1155.1216381768829</v>
      </c>
      <c r="V477" s="2">
        <f>(U477*EXP($C$3-($C$4^2)/2+NORMSINV(AleatLivre!U474)*$C$4))</f>
        <v>1179.1432602650566</v>
      </c>
    </row>
    <row r="478" spans="1:22" x14ac:dyDescent="0.25">
      <c r="A478">
        <v>473</v>
      </c>
      <c r="B478" s="2">
        <f>Plan1!$B$9</f>
        <v>500</v>
      </c>
      <c r="C478" s="2">
        <f>(B478*EXP($C$3-($C$4^2)/2+NORMSINV(AleatLivre!B475)*$C$4))</f>
        <v>522.10018266236318</v>
      </c>
      <c r="D478" s="2">
        <f>(C478*EXP($C$3-($C$4^2)/2+NORMSINV(AleatLivre!C475)*$C$4))</f>
        <v>555.41322810413885</v>
      </c>
      <c r="E478" s="2">
        <f>(D478*EXP($C$3-($C$4^2)/2+NORMSINV(AleatLivre!D475)*$C$4))</f>
        <v>596.79160324538407</v>
      </c>
      <c r="F478" s="2">
        <f>(E478*EXP($C$3-($C$4^2)/2+NORMSINV(AleatLivre!E475)*$C$4))</f>
        <v>603.99123863368277</v>
      </c>
      <c r="G478" s="2">
        <f>(F478*EXP($C$3-($C$4^2)/2+NORMSINV(AleatLivre!F475)*$C$4))</f>
        <v>621.30658096930858</v>
      </c>
      <c r="H478" s="2">
        <f>(G478*EXP($C$3-($C$4^2)/2+NORMSINV(AleatLivre!G475)*$C$4))</f>
        <v>663.76139810371353</v>
      </c>
      <c r="I478" s="2">
        <f>(H478*EXP($C$3-($C$4^2)/2+NORMSINV(AleatLivre!H475)*$C$4))</f>
        <v>666.10313818826467</v>
      </c>
      <c r="J478" s="2">
        <f>(I478*EXP($C$3-($C$4^2)/2+NORMSINV(AleatLivre!I475)*$C$4))</f>
        <v>672.58554423832447</v>
      </c>
      <c r="K478" s="2">
        <f>(J478*EXP($C$3-($C$4^2)/2+NORMSINV(AleatLivre!J475)*$C$4))</f>
        <v>688.922244628317</v>
      </c>
      <c r="L478" s="2">
        <f>(K478*EXP($C$3-($C$4^2)/2+NORMSINV(AleatLivre!K475)*$C$4))</f>
        <v>694.71988721306207</v>
      </c>
      <c r="M478" s="2">
        <f>(L478*EXP($C$3-($C$4^2)/2+NORMSINV(AleatLivre!L475)*$C$4))</f>
        <v>729.05882836414037</v>
      </c>
      <c r="N478" s="2">
        <f>(M478*EXP($C$3-($C$4^2)/2+NORMSINV(AleatLivre!M475)*$C$4))</f>
        <v>763.50362828263269</v>
      </c>
      <c r="O478" s="2">
        <f>(N478*EXP($C$3-($C$4^2)/2+NORMSINV(AleatLivre!N475)*$C$4))</f>
        <v>825.00885912158719</v>
      </c>
      <c r="P478" s="2">
        <f>(O478*EXP($C$3-($C$4^2)/2+NORMSINV(AleatLivre!O475)*$C$4))</f>
        <v>879.69467473335635</v>
      </c>
      <c r="Q478" s="2">
        <f>(P478*EXP($C$3-($C$4^2)/2+NORMSINV(AleatLivre!P475)*$C$4))</f>
        <v>945.6564246324366</v>
      </c>
      <c r="R478" s="2">
        <f>(Q478*EXP($C$3-($C$4^2)/2+NORMSINV(AleatLivre!Q475)*$C$4))</f>
        <v>1005.2692654741769</v>
      </c>
      <c r="S478" s="2">
        <f>(R478*EXP($C$3-($C$4^2)/2+NORMSINV(AleatLivre!R475)*$C$4))</f>
        <v>1049.8004976422785</v>
      </c>
      <c r="T478" s="2">
        <f>(S478*EXP($C$3-($C$4^2)/2+NORMSINV(AleatLivre!S475)*$C$4))</f>
        <v>1114.9727503280842</v>
      </c>
      <c r="U478" s="2">
        <f>(T478*EXP($C$3-($C$4^2)/2+NORMSINV(AleatLivre!T475)*$C$4))</f>
        <v>1194.8357523026068</v>
      </c>
      <c r="V478" s="2">
        <f>(U478*EXP($C$3-($C$4^2)/2+NORMSINV(AleatLivre!U475)*$C$4))</f>
        <v>1215.9988144482061</v>
      </c>
    </row>
    <row r="479" spans="1:22" x14ac:dyDescent="0.25">
      <c r="A479">
        <v>474</v>
      </c>
      <c r="B479" s="2">
        <f>Plan1!$B$9</f>
        <v>500</v>
      </c>
      <c r="C479" s="2">
        <f>(B479*EXP($C$3-($C$4^2)/2+NORMSINV(AleatLivre!B476)*$C$4))</f>
        <v>518.93978063452914</v>
      </c>
      <c r="D479" s="2">
        <f>(C479*EXP($C$3-($C$4^2)/2+NORMSINV(AleatLivre!C476)*$C$4))</f>
        <v>553.16121478816865</v>
      </c>
      <c r="E479" s="2">
        <f>(D479*EXP($C$3-($C$4^2)/2+NORMSINV(AleatLivre!D476)*$C$4))</f>
        <v>604.26644848631668</v>
      </c>
      <c r="F479" s="2">
        <f>(E479*EXP($C$3-($C$4^2)/2+NORMSINV(AleatLivre!E476)*$C$4))</f>
        <v>632.71847855382896</v>
      </c>
      <c r="G479" s="2">
        <f>(F479*EXP($C$3-($C$4^2)/2+NORMSINV(AleatLivre!F476)*$C$4))</f>
        <v>661.89407841309901</v>
      </c>
      <c r="H479" s="2">
        <f>(G479*EXP($C$3-($C$4^2)/2+NORMSINV(AleatLivre!G476)*$C$4))</f>
        <v>694.2667798468533</v>
      </c>
      <c r="I479" s="2">
        <f>(H479*EXP($C$3-($C$4^2)/2+NORMSINV(AleatLivre!H476)*$C$4))</f>
        <v>728.50759890553593</v>
      </c>
      <c r="J479" s="2">
        <f>(I479*EXP($C$3-($C$4^2)/2+NORMSINV(AleatLivre!I476)*$C$4))</f>
        <v>785.86456530083876</v>
      </c>
      <c r="K479" s="2">
        <f>(J479*EXP($C$3-($C$4^2)/2+NORMSINV(AleatLivre!J476)*$C$4))</f>
        <v>826.09858611828213</v>
      </c>
      <c r="L479" s="2">
        <f>(K479*EXP($C$3-($C$4^2)/2+NORMSINV(AleatLivre!K476)*$C$4))</f>
        <v>881.11863211824732</v>
      </c>
      <c r="M479" s="2">
        <f>(L479*EXP($C$3-($C$4^2)/2+NORMSINV(AleatLivre!L476)*$C$4))</f>
        <v>949.85692845099152</v>
      </c>
      <c r="N479" s="2">
        <f>(M479*EXP($C$3-($C$4^2)/2+NORMSINV(AleatLivre!M476)*$C$4))</f>
        <v>990.65955314282451</v>
      </c>
      <c r="O479" s="2">
        <f>(N479*EXP($C$3-($C$4^2)/2+NORMSINV(AleatLivre!N476)*$C$4))</f>
        <v>1055.5135963797118</v>
      </c>
      <c r="P479" s="2">
        <f>(O479*EXP($C$3-($C$4^2)/2+NORMSINV(AleatLivre!O476)*$C$4))</f>
        <v>1097.1105781549534</v>
      </c>
      <c r="Q479" s="2">
        <f>(P479*EXP($C$3-($C$4^2)/2+NORMSINV(AleatLivre!P476)*$C$4))</f>
        <v>1160.6459903110419</v>
      </c>
      <c r="R479" s="2">
        <f>(Q479*EXP($C$3-($C$4^2)/2+NORMSINV(AleatLivre!Q476)*$C$4))</f>
        <v>1182.5730921048719</v>
      </c>
      <c r="S479" s="2">
        <f>(R479*EXP($C$3-($C$4^2)/2+NORMSINV(AleatLivre!R476)*$C$4))</f>
        <v>1239.8522421305618</v>
      </c>
      <c r="T479" s="2">
        <f>(S479*EXP($C$3-($C$4^2)/2+NORMSINV(AleatLivre!S476)*$C$4))</f>
        <v>1327.1325495650813</v>
      </c>
      <c r="U479" s="2">
        <f>(T479*EXP($C$3-($C$4^2)/2+NORMSINV(AleatLivre!T476)*$C$4))</f>
        <v>1409.3417139211376</v>
      </c>
      <c r="V479" s="2">
        <f>(U479*EXP($C$3-($C$4^2)/2+NORMSINV(AleatLivre!U476)*$C$4))</f>
        <v>1498.8841400374642</v>
      </c>
    </row>
    <row r="480" spans="1:22" x14ac:dyDescent="0.25">
      <c r="A480">
        <v>475</v>
      </c>
      <c r="B480" s="2">
        <f>Plan1!$B$9</f>
        <v>500</v>
      </c>
      <c r="C480" s="2">
        <f>(B480*EXP($C$3-($C$4^2)/2+NORMSINV(AleatLivre!B477)*$C$4))</f>
        <v>528.10390646030919</v>
      </c>
      <c r="D480" s="2">
        <f>(C480*EXP($C$3-($C$4^2)/2+NORMSINV(AleatLivre!C477)*$C$4))</f>
        <v>552.22070198295955</v>
      </c>
      <c r="E480" s="2">
        <f>(D480*EXP($C$3-($C$4^2)/2+NORMSINV(AleatLivre!D477)*$C$4))</f>
        <v>595.74725949506865</v>
      </c>
      <c r="F480" s="2">
        <f>(E480*EXP($C$3-($C$4^2)/2+NORMSINV(AleatLivre!E477)*$C$4))</f>
        <v>638.88870356690609</v>
      </c>
      <c r="G480" s="2">
        <f>(F480*EXP($C$3-($C$4^2)/2+NORMSINV(AleatLivre!F477)*$C$4))</f>
        <v>675.86088212920674</v>
      </c>
      <c r="H480" s="2">
        <f>(G480*EXP($C$3-($C$4^2)/2+NORMSINV(AleatLivre!G477)*$C$4))</f>
        <v>717.02264969029022</v>
      </c>
      <c r="I480" s="2">
        <f>(H480*EXP($C$3-($C$4^2)/2+NORMSINV(AleatLivre!H477)*$C$4))</f>
        <v>760.90709432412291</v>
      </c>
      <c r="J480" s="2">
        <f>(I480*EXP($C$3-($C$4^2)/2+NORMSINV(AleatLivre!I477)*$C$4))</f>
        <v>797.53477579813284</v>
      </c>
      <c r="K480" s="2">
        <f>(J480*EXP($C$3-($C$4^2)/2+NORMSINV(AleatLivre!J477)*$C$4))</f>
        <v>860.82066155173231</v>
      </c>
      <c r="L480" s="2">
        <f>(K480*EXP($C$3-($C$4^2)/2+NORMSINV(AleatLivre!K477)*$C$4))</f>
        <v>916.44412327917439</v>
      </c>
      <c r="M480" s="2">
        <f>(L480*EXP($C$3-($C$4^2)/2+NORMSINV(AleatLivre!L477)*$C$4))</f>
        <v>959.16388123943773</v>
      </c>
      <c r="N480" s="2">
        <f>(M480*EXP($C$3-($C$4^2)/2+NORMSINV(AleatLivre!M477)*$C$4))</f>
        <v>1020.8145560732762</v>
      </c>
      <c r="O480" s="2">
        <f>(N480*EXP($C$3-($C$4^2)/2+NORMSINV(AleatLivre!N477)*$C$4))</f>
        <v>1072.465647689673</v>
      </c>
      <c r="P480" s="2">
        <f>(O480*EXP($C$3-($C$4^2)/2+NORMSINV(AleatLivre!O477)*$C$4))</f>
        <v>1117.9558879829665</v>
      </c>
      <c r="Q480" s="2">
        <f>(P480*EXP($C$3-($C$4^2)/2+NORMSINV(AleatLivre!P477)*$C$4))</f>
        <v>1205.436468619255</v>
      </c>
      <c r="R480" s="2">
        <f>(Q480*EXP($C$3-($C$4^2)/2+NORMSINV(AleatLivre!Q477)*$C$4))</f>
        <v>1273.9216128618611</v>
      </c>
      <c r="S480" s="2">
        <f>(R480*EXP($C$3-($C$4^2)/2+NORMSINV(AleatLivre!R477)*$C$4))</f>
        <v>1298.6538932348317</v>
      </c>
      <c r="T480" s="2">
        <f>(S480*EXP($C$3-($C$4^2)/2+NORMSINV(AleatLivre!S477)*$C$4))</f>
        <v>1378.9217823907775</v>
      </c>
      <c r="U480" s="2">
        <f>(T480*EXP($C$3-($C$4^2)/2+NORMSINV(AleatLivre!T477)*$C$4))</f>
        <v>1476.6199513876034</v>
      </c>
      <c r="V480" s="2">
        <f>(U480*EXP($C$3-($C$4^2)/2+NORMSINV(AleatLivre!U477)*$C$4))</f>
        <v>1617.0712310246834</v>
      </c>
    </row>
    <row r="481" spans="1:22" x14ac:dyDescent="0.25">
      <c r="A481">
        <v>476</v>
      </c>
      <c r="B481" s="2">
        <f>Plan1!$B$9</f>
        <v>500</v>
      </c>
      <c r="C481" s="2">
        <f>(B481*EXP($C$3-($C$4^2)/2+NORMSINV(AleatLivre!B478)*$C$4))</f>
        <v>535.16790383001899</v>
      </c>
      <c r="D481" s="2">
        <f>(C481*EXP($C$3-($C$4^2)/2+NORMSINV(AleatLivre!C478)*$C$4))</f>
        <v>561.25413331372135</v>
      </c>
      <c r="E481" s="2">
        <f>(D481*EXP($C$3-($C$4^2)/2+NORMSINV(AleatLivre!D478)*$C$4))</f>
        <v>594.4805686762337</v>
      </c>
      <c r="F481" s="2">
        <f>(E481*EXP($C$3-($C$4^2)/2+NORMSINV(AleatLivre!E478)*$C$4))</f>
        <v>618.26595595898777</v>
      </c>
      <c r="G481" s="2">
        <f>(F481*EXP($C$3-($C$4^2)/2+NORMSINV(AleatLivre!F478)*$C$4))</f>
        <v>659.00051546321799</v>
      </c>
      <c r="H481" s="2">
        <f>(G481*EXP($C$3-($C$4^2)/2+NORMSINV(AleatLivre!G478)*$C$4))</f>
        <v>686.49083975551787</v>
      </c>
      <c r="I481" s="2">
        <f>(H481*EXP($C$3-($C$4^2)/2+NORMSINV(AleatLivre!H478)*$C$4))</f>
        <v>738.95798385441344</v>
      </c>
      <c r="J481" s="2">
        <f>(I481*EXP($C$3-($C$4^2)/2+NORMSINV(AleatLivre!I478)*$C$4))</f>
        <v>794.73075547211022</v>
      </c>
      <c r="K481" s="2">
        <f>(J481*EXP($C$3-($C$4^2)/2+NORMSINV(AleatLivre!J478)*$C$4))</f>
        <v>849.13308010256435</v>
      </c>
      <c r="L481" s="2">
        <f>(K481*EXP($C$3-($C$4^2)/2+NORMSINV(AleatLivre!K478)*$C$4))</f>
        <v>935.17871234750567</v>
      </c>
      <c r="M481" s="2">
        <f>(L481*EXP($C$3-($C$4^2)/2+NORMSINV(AleatLivre!L478)*$C$4))</f>
        <v>976.98284433635683</v>
      </c>
      <c r="N481" s="2">
        <f>(M481*EXP($C$3-($C$4^2)/2+NORMSINV(AleatLivre!M478)*$C$4))</f>
        <v>1034.9486039217556</v>
      </c>
      <c r="O481" s="2">
        <f>(N481*EXP($C$3-($C$4^2)/2+NORMSINV(AleatLivre!N478)*$C$4))</f>
        <v>1078.7578447089743</v>
      </c>
      <c r="P481" s="2">
        <f>(O481*EXP($C$3-($C$4^2)/2+NORMSINV(AleatLivre!O478)*$C$4))</f>
        <v>1154.456529824203</v>
      </c>
      <c r="Q481" s="2">
        <f>(P481*EXP($C$3-($C$4^2)/2+NORMSINV(AleatLivre!P478)*$C$4))</f>
        <v>1212.6510994053706</v>
      </c>
      <c r="R481" s="2">
        <f>(Q481*EXP($C$3-($C$4^2)/2+NORMSINV(AleatLivre!Q478)*$C$4))</f>
        <v>1284.9851065783148</v>
      </c>
      <c r="S481" s="2">
        <f>(R481*EXP($C$3-($C$4^2)/2+NORMSINV(AleatLivre!R478)*$C$4))</f>
        <v>1369.6274247806157</v>
      </c>
      <c r="T481" s="2">
        <f>(S481*EXP($C$3-($C$4^2)/2+NORMSINV(AleatLivre!S478)*$C$4))</f>
        <v>1425.0957397589291</v>
      </c>
      <c r="U481" s="2">
        <f>(T481*EXP($C$3-($C$4^2)/2+NORMSINV(AleatLivre!T478)*$C$4))</f>
        <v>1508.5152958304791</v>
      </c>
      <c r="V481" s="2">
        <f>(U481*EXP($C$3-($C$4^2)/2+NORMSINV(AleatLivre!U478)*$C$4))</f>
        <v>1598.4478911271376</v>
      </c>
    </row>
    <row r="482" spans="1:22" x14ac:dyDescent="0.25">
      <c r="A482">
        <v>477</v>
      </c>
      <c r="B482" s="2">
        <f>Plan1!$B$9</f>
        <v>500</v>
      </c>
      <c r="C482" s="2">
        <f>(B482*EXP($C$3-($C$4^2)/2+NORMSINV(AleatLivre!B479)*$C$4))</f>
        <v>512.92607621675472</v>
      </c>
      <c r="D482" s="2">
        <f>(C482*EXP($C$3-($C$4^2)/2+NORMSINV(AleatLivre!C479)*$C$4))</f>
        <v>547.83347710696523</v>
      </c>
      <c r="E482" s="2">
        <f>(D482*EXP($C$3-($C$4^2)/2+NORMSINV(AleatLivre!D479)*$C$4))</f>
        <v>570.6955291374129</v>
      </c>
      <c r="F482" s="2">
        <f>(E482*EXP($C$3-($C$4^2)/2+NORMSINV(AleatLivre!E479)*$C$4))</f>
        <v>596.86958510062061</v>
      </c>
      <c r="G482" s="2">
        <f>(F482*EXP($C$3-($C$4^2)/2+NORMSINV(AleatLivre!F479)*$C$4))</f>
        <v>617.61316081867267</v>
      </c>
      <c r="H482" s="2">
        <f>(G482*EXP($C$3-($C$4^2)/2+NORMSINV(AleatLivre!G479)*$C$4))</f>
        <v>657.83756835625331</v>
      </c>
      <c r="I482" s="2">
        <f>(H482*EXP($C$3-($C$4^2)/2+NORMSINV(AleatLivre!H479)*$C$4))</f>
        <v>667.22589828499576</v>
      </c>
      <c r="J482" s="2">
        <f>(I482*EXP($C$3-($C$4^2)/2+NORMSINV(AleatLivre!I479)*$C$4))</f>
        <v>694.89703599973677</v>
      </c>
      <c r="K482" s="2">
        <f>(J482*EXP($C$3-($C$4^2)/2+NORMSINV(AleatLivre!J479)*$C$4))</f>
        <v>740.87851825678126</v>
      </c>
      <c r="L482" s="2">
        <f>(K482*EXP($C$3-($C$4^2)/2+NORMSINV(AleatLivre!K479)*$C$4))</f>
        <v>797.92186801003766</v>
      </c>
      <c r="M482" s="2">
        <f>(L482*EXP($C$3-($C$4^2)/2+NORMSINV(AleatLivre!L479)*$C$4))</f>
        <v>849.26390190309735</v>
      </c>
      <c r="N482" s="2">
        <f>(M482*EXP($C$3-($C$4^2)/2+NORMSINV(AleatLivre!M479)*$C$4))</f>
        <v>931.69183887656777</v>
      </c>
      <c r="O482" s="2">
        <f>(N482*EXP($C$3-($C$4^2)/2+NORMSINV(AleatLivre!N479)*$C$4))</f>
        <v>935.04013284024165</v>
      </c>
      <c r="P482" s="2">
        <f>(O482*EXP($C$3-($C$4^2)/2+NORMSINV(AleatLivre!O479)*$C$4))</f>
        <v>986.95812641738371</v>
      </c>
      <c r="Q482" s="2">
        <f>(P482*EXP($C$3-($C$4^2)/2+NORMSINV(AleatLivre!P479)*$C$4))</f>
        <v>1021.4376176896544</v>
      </c>
      <c r="R482" s="2">
        <f>(Q482*EXP($C$3-($C$4^2)/2+NORMSINV(AleatLivre!Q479)*$C$4))</f>
        <v>1079.196285875898</v>
      </c>
      <c r="S482" s="2">
        <f>(R482*EXP($C$3-($C$4^2)/2+NORMSINV(AleatLivre!R479)*$C$4))</f>
        <v>1127.6897846980414</v>
      </c>
      <c r="T482" s="2">
        <f>(S482*EXP($C$3-($C$4^2)/2+NORMSINV(AleatLivre!S479)*$C$4))</f>
        <v>1161.6893293785847</v>
      </c>
      <c r="U482" s="2">
        <f>(T482*EXP($C$3-($C$4^2)/2+NORMSINV(AleatLivre!T479)*$C$4))</f>
        <v>1210.0897240540341</v>
      </c>
      <c r="V482" s="2">
        <f>(U482*EXP($C$3-($C$4^2)/2+NORMSINV(AleatLivre!U479)*$C$4))</f>
        <v>1283.5024950980592</v>
      </c>
    </row>
    <row r="483" spans="1:22" x14ac:dyDescent="0.25">
      <c r="A483">
        <v>478</v>
      </c>
      <c r="B483" s="2">
        <f>Plan1!$B$9</f>
        <v>500</v>
      </c>
      <c r="C483" s="2">
        <f>(B483*EXP($C$3-($C$4^2)/2+NORMSINV(AleatLivre!B480)*$C$4))</f>
        <v>509.96179322952639</v>
      </c>
      <c r="D483" s="2">
        <f>(C483*EXP($C$3-($C$4^2)/2+NORMSINV(AleatLivre!C480)*$C$4))</f>
        <v>544.31149671064009</v>
      </c>
      <c r="E483" s="2">
        <f>(D483*EXP($C$3-($C$4^2)/2+NORMSINV(AleatLivre!D480)*$C$4))</f>
        <v>575.16437438900823</v>
      </c>
      <c r="F483" s="2">
        <f>(E483*EXP($C$3-($C$4^2)/2+NORMSINV(AleatLivre!E480)*$C$4))</f>
        <v>612.09190248417713</v>
      </c>
      <c r="G483" s="2">
        <f>(F483*EXP($C$3-($C$4^2)/2+NORMSINV(AleatLivre!F480)*$C$4))</f>
        <v>627.19642085824785</v>
      </c>
      <c r="H483" s="2">
        <f>(G483*EXP($C$3-($C$4^2)/2+NORMSINV(AleatLivre!G480)*$C$4))</f>
        <v>683.74247120856035</v>
      </c>
      <c r="I483" s="2">
        <f>(H483*EXP($C$3-($C$4^2)/2+NORMSINV(AleatLivre!H480)*$C$4))</f>
        <v>721.47460373081708</v>
      </c>
      <c r="J483" s="2">
        <f>(I483*EXP($C$3-($C$4^2)/2+NORMSINV(AleatLivre!I480)*$C$4))</f>
        <v>742.54170384010013</v>
      </c>
      <c r="K483" s="2">
        <f>(J483*EXP($C$3-($C$4^2)/2+NORMSINV(AleatLivre!J480)*$C$4))</f>
        <v>788.89237283473085</v>
      </c>
      <c r="L483" s="2">
        <f>(K483*EXP($C$3-($C$4^2)/2+NORMSINV(AleatLivre!K480)*$C$4))</f>
        <v>829.02002261489667</v>
      </c>
      <c r="M483" s="2">
        <f>(L483*EXP($C$3-($C$4^2)/2+NORMSINV(AleatLivre!L480)*$C$4))</f>
        <v>889.69352675268749</v>
      </c>
      <c r="N483" s="2">
        <f>(M483*EXP($C$3-($C$4^2)/2+NORMSINV(AleatLivre!M480)*$C$4))</f>
        <v>951.47311571753221</v>
      </c>
      <c r="O483" s="2">
        <f>(N483*EXP($C$3-($C$4^2)/2+NORMSINV(AleatLivre!N480)*$C$4))</f>
        <v>1005.1286740607578</v>
      </c>
      <c r="P483" s="2">
        <f>(O483*EXP($C$3-($C$4^2)/2+NORMSINV(AleatLivre!O480)*$C$4))</f>
        <v>1041.3752299688047</v>
      </c>
      <c r="Q483" s="2">
        <f>(P483*EXP($C$3-($C$4^2)/2+NORMSINV(AleatLivre!P480)*$C$4))</f>
        <v>1099.278298997194</v>
      </c>
      <c r="R483" s="2">
        <f>(Q483*EXP($C$3-($C$4^2)/2+NORMSINV(AleatLivre!Q480)*$C$4))</f>
        <v>1186.6442834266843</v>
      </c>
      <c r="S483" s="2">
        <f>(R483*EXP($C$3-($C$4^2)/2+NORMSINV(AleatLivre!R480)*$C$4))</f>
        <v>1233.0042760279234</v>
      </c>
      <c r="T483" s="2">
        <f>(S483*EXP($C$3-($C$4^2)/2+NORMSINV(AleatLivre!S480)*$C$4))</f>
        <v>1260.9043262915977</v>
      </c>
      <c r="U483" s="2">
        <f>(T483*EXP($C$3-($C$4^2)/2+NORMSINV(AleatLivre!T480)*$C$4))</f>
        <v>1357.8922581803629</v>
      </c>
      <c r="V483" s="2">
        <f>(U483*EXP($C$3-($C$4^2)/2+NORMSINV(AleatLivre!U480)*$C$4))</f>
        <v>1400.2756670752499</v>
      </c>
    </row>
    <row r="484" spans="1:22" x14ac:dyDescent="0.25">
      <c r="A484">
        <v>479</v>
      </c>
      <c r="B484" s="2">
        <f>Plan1!$B$9</f>
        <v>500</v>
      </c>
      <c r="C484" s="2">
        <f>(B484*EXP($C$3-($C$4^2)/2+NORMSINV(AleatLivre!B481)*$C$4))</f>
        <v>519.44786957548763</v>
      </c>
      <c r="D484" s="2">
        <f>(C484*EXP($C$3-($C$4^2)/2+NORMSINV(AleatLivre!C481)*$C$4))</f>
        <v>537.81116156577264</v>
      </c>
      <c r="E484" s="2">
        <f>(D484*EXP($C$3-($C$4^2)/2+NORMSINV(AleatLivre!D481)*$C$4))</f>
        <v>548.29673733895822</v>
      </c>
      <c r="F484" s="2">
        <f>(E484*EXP($C$3-($C$4^2)/2+NORMSINV(AleatLivre!E481)*$C$4))</f>
        <v>575.42731111470653</v>
      </c>
      <c r="G484" s="2">
        <f>(F484*EXP($C$3-($C$4^2)/2+NORMSINV(AleatLivre!F481)*$C$4))</f>
        <v>593.62510525244954</v>
      </c>
      <c r="H484" s="2">
        <f>(G484*EXP($C$3-($C$4^2)/2+NORMSINV(AleatLivre!G481)*$C$4))</f>
        <v>617.03951386952951</v>
      </c>
      <c r="I484" s="2">
        <f>(H484*EXP($C$3-($C$4^2)/2+NORMSINV(AleatLivre!H481)*$C$4))</f>
        <v>625.77975748994879</v>
      </c>
      <c r="J484" s="2">
        <f>(I484*EXP($C$3-($C$4^2)/2+NORMSINV(AleatLivre!I481)*$C$4))</f>
        <v>648.08733449008128</v>
      </c>
      <c r="K484" s="2">
        <f>(J484*EXP($C$3-($C$4^2)/2+NORMSINV(AleatLivre!J481)*$C$4))</f>
        <v>678.15190584713412</v>
      </c>
      <c r="L484" s="2">
        <f>(K484*EXP($C$3-($C$4^2)/2+NORMSINV(AleatLivre!K481)*$C$4))</f>
        <v>704.6139735290916</v>
      </c>
      <c r="M484" s="2">
        <f>(L484*EXP($C$3-($C$4^2)/2+NORMSINV(AleatLivre!L481)*$C$4))</f>
        <v>741.62733431538868</v>
      </c>
      <c r="N484" s="2">
        <f>(M484*EXP($C$3-($C$4^2)/2+NORMSINV(AleatLivre!M481)*$C$4))</f>
        <v>802.22256323614943</v>
      </c>
      <c r="O484" s="2">
        <f>(N484*EXP($C$3-($C$4^2)/2+NORMSINV(AleatLivre!N481)*$C$4))</f>
        <v>839.3279632974095</v>
      </c>
      <c r="P484" s="2">
        <f>(O484*EXP($C$3-($C$4^2)/2+NORMSINV(AleatLivre!O481)*$C$4))</f>
        <v>906.66293555329639</v>
      </c>
      <c r="Q484" s="2">
        <f>(P484*EXP($C$3-($C$4^2)/2+NORMSINV(AleatLivre!P481)*$C$4))</f>
        <v>953.41840032584037</v>
      </c>
      <c r="R484" s="2">
        <f>(Q484*EXP($C$3-($C$4^2)/2+NORMSINV(AleatLivre!Q481)*$C$4))</f>
        <v>1006.2687160242709</v>
      </c>
      <c r="S484" s="2">
        <f>(R484*EXP($C$3-($C$4^2)/2+NORMSINV(AleatLivre!R481)*$C$4))</f>
        <v>1041.5729303176897</v>
      </c>
      <c r="T484" s="2">
        <f>(S484*EXP($C$3-($C$4^2)/2+NORMSINV(AleatLivre!S481)*$C$4))</f>
        <v>1074.7274421336922</v>
      </c>
      <c r="U484" s="2">
        <f>(T484*EXP($C$3-($C$4^2)/2+NORMSINV(AleatLivre!T481)*$C$4))</f>
        <v>1143.7346905214883</v>
      </c>
      <c r="V484" s="2">
        <f>(U484*EXP($C$3-($C$4^2)/2+NORMSINV(AleatLivre!U481)*$C$4))</f>
        <v>1209.656367476457</v>
      </c>
    </row>
    <row r="485" spans="1:22" x14ac:dyDescent="0.25">
      <c r="A485">
        <v>480</v>
      </c>
      <c r="B485" s="2">
        <f>Plan1!$B$9</f>
        <v>500</v>
      </c>
      <c r="C485" s="2">
        <f>(B485*EXP($C$3-($C$4^2)/2+NORMSINV(AleatLivre!B482)*$C$4))</f>
        <v>526.36834725796041</v>
      </c>
      <c r="D485" s="2">
        <f>(C485*EXP($C$3-($C$4^2)/2+NORMSINV(AleatLivre!C482)*$C$4))</f>
        <v>558.69571926979199</v>
      </c>
      <c r="E485" s="2">
        <f>(D485*EXP($C$3-($C$4^2)/2+NORMSINV(AleatLivre!D482)*$C$4))</f>
        <v>570.45597678800675</v>
      </c>
      <c r="F485" s="2">
        <f>(E485*EXP($C$3-($C$4^2)/2+NORMSINV(AleatLivre!E482)*$C$4))</f>
        <v>606.10039080463139</v>
      </c>
      <c r="G485" s="2">
        <f>(F485*EXP($C$3-($C$4^2)/2+NORMSINV(AleatLivre!F482)*$C$4))</f>
        <v>643.4726845814364</v>
      </c>
      <c r="H485" s="2">
        <f>(G485*EXP($C$3-($C$4^2)/2+NORMSINV(AleatLivre!G482)*$C$4))</f>
        <v>663.99474004972149</v>
      </c>
      <c r="I485" s="2">
        <f>(H485*EXP($C$3-($C$4^2)/2+NORMSINV(AleatLivre!H482)*$C$4))</f>
        <v>679.39391477369725</v>
      </c>
      <c r="J485" s="2">
        <f>(I485*EXP($C$3-($C$4^2)/2+NORMSINV(AleatLivre!I482)*$C$4))</f>
        <v>712.74670187384299</v>
      </c>
      <c r="K485" s="2">
        <f>(J485*EXP($C$3-($C$4^2)/2+NORMSINV(AleatLivre!J482)*$C$4))</f>
        <v>755.96683361052794</v>
      </c>
      <c r="L485" s="2">
        <f>(K485*EXP($C$3-($C$4^2)/2+NORMSINV(AleatLivre!K482)*$C$4))</f>
        <v>841.91857114986988</v>
      </c>
      <c r="M485" s="2">
        <f>(L485*EXP($C$3-($C$4^2)/2+NORMSINV(AleatLivre!L482)*$C$4))</f>
        <v>902.22629919588314</v>
      </c>
      <c r="N485" s="2">
        <f>(M485*EXP($C$3-($C$4^2)/2+NORMSINV(AleatLivre!M482)*$C$4))</f>
        <v>931.19445008612661</v>
      </c>
      <c r="O485" s="2">
        <f>(N485*EXP($C$3-($C$4^2)/2+NORMSINV(AleatLivre!N482)*$C$4))</f>
        <v>999.82067846391237</v>
      </c>
      <c r="P485" s="2">
        <f>(O485*EXP($C$3-($C$4^2)/2+NORMSINV(AleatLivre!O482)*$C$4))</f>
        <v>1033.4567829726457</v>
      </c>
      <c r="Q485" s="2">
        <f>(P485*EXP($C$3-($C$4^2)/2+NORMSINV(AleatLivre!P482)*$C$4))</f>
        <v>1077.1736820470032</v>
      </c>
      <c r="R485" s="2">
        <f>(Q485*EXP($C$3-($C$4^2)/2+NORMSINV(AleatLivre!Q482)*$C$4))</f>
        <v>1124.5488605956843</v>
      </c>
      <c r="S485" s="2">
        <f>(R485*EXP($C$3-($C$4^2)/2+NORMSINV(AleatLivre!R482)*$C$4))</f>
        <v>1227.5354930342046</v>
      </c>
      <c r="T485" s="2">
        <f>(S485*EXP($C$3-($C$4^2)/2+NORMSINV(AleatLivre!S482)*$C$4))</f>
        <v>1285.6326909042484</v>
      </c>
      <c r="U485" s="2">
        <f>(T485*EXP($C$3-($C$4^2)/2+NORMSINV(AleatLivre!T482)*$C$4))</f>
        <v>1329.1698176670332</v>
      </c>
      <c r="V485" s="2">
        <f>(U485*EXP($C$3-($C$4^2)/2+NORMSINV(AleatLivre!U482)*$C$4))</f>
        <v>1416.1979644054516</v>
      </c>
    </row>
    <row r="486" spans="1:22" x14ac:dyDescent="0.25">
      <c r="A486">
        <v>481</v>
      </c>
      <c r="B486" s="2">
        <f>Plan1!$B$9</f>
        <v>500</v>
      </c>
      <c r="C486" s="2">
        <f>(B486*EXP($C$3-($C$4^2)/2+NORMSINV(AleatLivre!B483)*$C$4))</f>
        <v>515.79443861698928</v>
      </c>
      <c r="D486" s="2">
        <f>(C486*EXP($C$3-($C$4^2)/2+NORMSINV(AleatLivre!C483)*$C$4))</f>
        <v>551.39752800530005</v>
      </c>
      <c r="E486" s="2">
        <f>(D486*EXP($C$3-($C$4^2)/2+NORMSINV(AleatLivre!D483)*$C$4))</f>
        <v>584.25149906602223</v>
      </c>
      <c r="F486" s="2">
        <f>(E486*EXP($C$3-($C$4^2)/2+NORMSINV(AleatLivre!E483)*$C$4))</f>
        <v>622.04222598884189</v>
      </c>
      <c r="G486" s="2">
        <f>(F486*EXP($C$3-($C$4^2)/2+NORMSINV(AleatLivre!F483)*$C$4))</f>
        <v>643.85546161814443</v>
      </c>
      <c r="H486" s="2">
        <f>(G486*EXP($C$3-($C$4^2)/2+NORMSINV(AleatLivre!G483)*$C$4))</f>
        <v>666.63316744019153</v>
      </c>
      <c r="I486" s="2">
        <f>(H486*EXP($C$3-($C$4^2)/2+NORMSINV(AleatLivre!H483)*$C$4))</f>
        <v>690.31685630219874</v>
      </c>
      <c r="J486" s="2">
        <f>(I486*EXP($C$3-($C$4^2)/2+NORMSINV(AleatLivre!I483)*$C$4))</f>
        <v>700.2535762636337</v>
      </c>
      <c r="K486" s="2">
        <f>(J486*EXP($C$3-($C$4^2)/2+NORMSINV(AleatLivre!J483)*$C$4))</f>
        <v>762.53768266691043</v>
      </c>
      <c r="L486" s="2">
        <f>(K486*EXP($C$3-($C$4^2)/2+NORMSINV(AleatLivre!K483)*$C$4))</f>
        <v>803.05860488367375</v>
      </c>
      <c r="M486" s="2">
        <f>(L486*EXP($C$3-($C$4^2)/2+NORMSINV(AleatLivre!L483)*$C$4))</f>
        <v>874.40995438613095</v>
      </c>
      <c r="N486" s="2">
        <f>(M486*EXP($C$3-($C$4^2)/2+NORMSINV(AleatLivre!M483)*$C$4))</f>
        <v>916.89261482527229</v>
      </c>
      <c r="O486" s="2">
        <f>(N486*EXP($C$3-($C$4^2)/2+NORMSINV(AleatLivre!N483)*$C$4))</f>
        <v>945.56861745553965</v>
      </c>
      <c r="P486" s="2">
        <f>(O486*EXP($C$3-($C$4^2)/2+NORMSINV(AleatLivre!O483)*$C$4))</f>
        <v>999.30598951004038</v>
      </c>
      <c r="Q486" s="2">
        <f>(P486*EXP($C$3-($C$4^2)/2+NORMSINV(AleatLivre!P483)*$C$4))</f>
        <v>1021.1308308549751</v>
      </c>
      <c r="R486" s="2">
        <f>(Q486*EXP($C$3-($C$4^2)/2+NORMSINV(AleatLivre!Q483)*$C$4))</f>
        <v>1086.3135419310224</v>
      </c>
      <c r="S486" s="2">
        <f>(R486*EXP($C$3-($C$4^2)/2+NORMSINV(AleatLivre!R483)*$C$4))</f>
        <v>1117.7984687833746</v>
      </c>
      <c r="T486" s="2">
        <f>(S486*EXP($C$3-($C$4^2)/2+NORMSINV(AleatLivre!S483)*$C$4))</f>
        <v>1170.6549502483033</v>
      </c>
      <c r="U486" s="2">
        <f>(T486*EXP($C$3-($C$4^2)/2+NORMSINV(AleatLivre!T483)*$C$4))</f>
        <v>1220.8052168298711</v>
      </c>
      <c r="V486" s="2">
        <f>(U486*EXP($C$3-($C$4^2)/2+NORMSINV(AleatLivre!U483)*$C$4))</f>
        <v>1266.1436936510424</v>
      </c>
    </row>
    <row r="487" spans="1:22" x14ac:dyDescent="0.25">
      <c r="A487">
        <v>482</v>
      </c>
      <c r="B487" s="2">
        <f>Plan1!$B$9</f>
        <v>500</v>
      </c>
      <c r="C487" s="2">
        <f>(B487*EXP($C$3-($C$4^2)/2+NORMSINV(AleatLivre!B484)*$C$4))</f>
        <v>540.02077126199595</v>
      </c>
      <c r="D487" s="2">
        <f>(C487*EXP($C$3-($C$4^2)/2+NORMSINV(AleatLivre!C484)*$C$4))</f>
        <v>573.36125912716545</v>
      </c>
      <c r="E487" s="2">
        <f>(D487*EXP($C$3-($C$4^2)/2+NORMSINV(AleatLivre!D484)*$C$4))</f>
        <v>603.65626866131083</v>
      </c>
      <c r="F487" s="2">
        <f>(E487*EXP($C$3-($C$4^2)/2+NORMSINV(AleatLivre!E484)*$C$4))</f>
        <v>646.18182122098938</v>
      </c>
      <c r="G487" s="2">
        <f>(F487*EXP($C$3-($C$4^2)/2+NORMSINV(AleatLivre!F484)*$C$4))</f>
        <v>687.93018618737642</v>
      </c>
      <c r="H487" s="2">
        <f>(G487*EXP($C$3-($C$4^2)/2+NORMSINV(AleatLivre!G484)*$C$4))</f>
        <v>716.05752700449546</v>
      </c>
      <c r="I487" s="2">
        <f>(H487*EXP($C$3-($C$4^2)/2+NORMSINV(AleatLivre!H484)*$C$4))</f>
        <v>747.37384818961459</v>
      </c>
      <c r="J487" s="2">
        <f>(I487*EXP($C$3-($C$4^2)/2+NORMSINV(AleatLivre!I484)*$C$4))</f>
        <v>780.31931895780031</v>
      </c>
      <c r="K487" s="2">
        <f>(J487*EXP($C$3-($C$4^2)/2+NORMSINV(AleatLivre!J484)*$C$4))</f>
        <v>837.63214170055483</v>
      </c>
      <c r="L487" s="2">
        <f>(K487*EXP($C$3-($C$4^2)/2+NORMSINV(AleatLivre!K484)*$C$4))</f>
        <v>866.6266190190961</v>
      </c>
      <c r="M487" s="2">
        <f>(L487*EXP($C$3-($C$4^2)/2+NORMSINV(AleatLivre!L484)*$C$4))</f>
        <v>929.67941462628994</v>
      </c>
      <c r="N487" s="2">
        <f>(M487*EXP($C$3-($C$4^2)/2+NORMSINV(AleatLivre!M484)*$C$4))</f>
        <v>1003.3496153757376</v>
      </c>
      <c r="O487" s="2">
        <f>(N487*EXP($C$3-($C$4^2)/2+NORMSINV(AleatLivre!N484)*$C$4))</f>
        <v>1062.4215569982982</v>
      </c>
      <c r="P487" s="2">
        <f>(O487*EXP($C$3-($C$4^2)/2+NORMSINV(AleatLivre!O484)*$C$4))</f>
        <v>1140.9673984899725</v>
      </c>
      <c r="Q487" s="2">
        <f>(P487*EXP($C$3-($C$4^2)/2+NORMSINV(AleatLivre!P484)*$C$4))</f>
        <v>1187.362879660478</v>
      </c>
      <c r="R487" s="2">
        <f>(Q487*EXP($C$3-($C$4^2)/2+NORMSINV(AleatLivre!Q484)*$C$4))</f>
        <v>1233.7357952179491</v>
      </c>
      <c r="S487" s="2">
        <f>(R487*EXP($C$3-($C$4^2)/2+NORMSINV(AleatLivre!R484)*$C$4))</f>
        <v>1237.9027385212396</v>
      </c>
      <c r="T487" s="2">
        <f>(S487*EXP($C$3-($C$4^2)/2+NORMSINV(AleatLivre!S484)*$C$4))</f>
        <v>1316.6415368706917</v>
      </c>
      <c r="U487" s="2">
        <f>(T487*EXP($C$3-($C$4^2)/2+NORMSINV(AleatLivre!T484)*$C$4))</f>
        <v>1325.8767760915332</v>
      </c>
      <c r="V487" s="2">
        <f>(U487*EXP($C$3-($C$4^2)/2+NORMSINV(AleatLivre!U484)*$C$4))</f>
        <v>1374.6648563795495</v>
      </c>
    </row>
    <row r="488" spans="1:22" x14ac:dyDescent="0.25">
      <c r="A488">
        <v>483</v>
      </c>
      <c r="B488" s="2">
        <f>Plan1!$B$9</f>
        <v>500</v>
      </c>
      <c r="C488" s="2">
        <f>(B488*EXP($C$3-($C$4^2)/2+NORMSINV(AleatLivre!B485)*$C$4))</f>
        <v>511.39700222472084</v>
      </c>
      <c r="D488" s="2">
        <f>(C488*EXP($C$3-($C$4^2)/2+NORMSINV(AleatLivre!C485)*$C$4))</f>
        <v>534.23388092116136</v>
      </c>
      <c r="E488" s="2">
        <f>(D488*EXP($C$3-($C$4^2)/2+NORMSINV(AleatLivre!D485)*$C$4))</f>
        <v>560.18738321068929</v>
      </c>
      <c r="F488" s="2">
        <f>(E488*EXP($C$3-($C$4^2)/2+NORMSINV(AleatLivre!E485)*$C$4))</f>
        <v>597.37023081224515</v>
      </c>
      <c r="G488" s="2">
        <f>(F488*EXP($C$3-($C$4^2)/2+NORMSINV(AleatLivre!F485)*$C$4))</f>
        <v>641.61920826966514</v>
      </c>
      <c r="H488" s="2">
        <f>(G488*EXP($C$3-($C$4^2)/2+NORMSINV(AleatLivre!G485)*$C$4))</f>
        <v>669.09141488481089</v>
      </c>
      <c r="I488" s="2">
        <f>(H488*EXP($C$3-($C$4^2)/2+NORMSINV(AleatLivre!H485)*$C$4))</f>
        <v>725.49023392332072</v>
      </c>
      <c r="J488" s="2">
        <f>(I488*EXP($C$3-($C$4^2)/2+NORMSINV(AleatLivre!I485)*$C$4))</f>
        <v>760.532595460685</v>
      </c>
      <c r="K488" s="2">
        <f>(J488*EXP($C$3-($C$4^2)/2+NORMSINV(AleatLivre!J485)*$C$4))</f>
        <v>788.03220445013881</v>
      </c>
      <c r="L488" s="2">
        <f>(K488*EXP($C$3-($C$4^2)/2+NORMSINV(AleatLivre!K485)*$C$4))</f>
        <v>811.51935025600255</v>
      </c>
      <c r="M488" s="2">
        <f>(L488*EXP($C$3-($C$4^2)/2+NORMSINV(AleatLivre!L485)*$C$4))</f>
        <v>870.82791181586231</v>
      </c>
      <c r="N488" s="2">
        <f>(M488*EXP($C$3-($C$4^2)/2+NORMSINV(AleatLivre!M485)*$C$4))</f>
        <v>909.1137969039936</v>
      </c>
      <c r="O488" s="2">
        <f>(N488*EXP($C$3-($C$4^2)/2+NORMSINV(AleatLivre!N485)*$C$4))</f>
        <v>974.55491410273453</v>
      </c>
      <c r="P488" s="2">
        <f>(O488*EXP($C$3-($C$4^2)/2+NORMSINV(AleatLivre!O485)*$C$4))</f>
        <v>1045.7882449083743</v>
      </c>
      <c r="Q488" s="2">
        <f>(P488*EXP($C$3-($C$4^2)/2+NORMSINV(AleatLivre!P485)*$C$4))</f>
        <v>1116.11983258077</v>
      </c>
      <c r="R488" s="2">
        <f>(Q488*EXP($C$3-($C$4^2)/2+NORMSINV(AleatLivre!Q485)*$C$4))</f>
        <v>1179.9615235253636</v>
      </c>
      <c r="S488" s="2">
        <f>(R488*EXP($C$3-($C$4^2)/2+NORMSINV(AleatLivre!R485)*$C$4))</f>
        <v>1203.6215122510557</v>
      </c>
      <c r="T488" s="2">
        <f>(S488*EXP($C$3-($C$4^2)/2+NORMSINV(AleatLivre!S485)*$C$4))</f>
        <v>1262.460703713858</v>
      </c>
      <c r="U488" s="2">
        <f>(T488*EXP($C$3-($C$4^2)/2+NORMSINV(AleatLivre!T485)*$C$4))</f>
        <v>1296.0422778093466</v>
      </c>
      <c r="V488" s="2">
        <f>(U488*EXP($C$3-($C$4^2)/2+NORMSINV(AleatLivre!U485)*$C$4))</f>
        <v>1350.370746327224</v>
      </c>
    </row>
    <row r="489" spans="1:22" x14ac:dyDescent="0.25">
      <c r="A489">
        <v>484</v>
      </c>
      <c r="B489" s="2">
        <f>Plan1!$B$9</f>
        <v>500</v>
      </c>
      <c r="C489" s="2">
        <f>(B489*EXP($C$3-($C$4^2)/2+NORMSINV(AleatLivre!B486)*$C$4))</f>
        <v>521.09685427987267</v>
      </c>
      <c r="D489" s="2">
        <f>(C489*EXP($C$3-($C$4^2)/2+NORMSINV(AleatLivre!C486)*$C$4))</f>
        <v>535.10124095110893</v>
      </c>
      <c r="E489" s="2">
        <f>(D489*EXP($C$3-($C$4^2)/2+NORMSINV(AleatLivre!D486)*$C$4))</f>
        <v>564.50866159883356</v>
      </c>
      <c r="F489" s="2">
        <f>(E489*EXP($C$3-($C$4^2)/2+NORMSINV(AleatLivre!E486)*$C$4))</f>
        <v>584.98611196721629</v>
      </c>
      <c r="G489" s="2">
        <f>(F489*EXP($C$3-($C$4^2)/2+NORMSINV(AleatLivre!F486)*$C$4))</f>
        <v>611.56306906359384</v>
      </c>
      <c r="H489" s="2">
        <f>(G489*EXP($C$3-($C$4^2)/2+NORMSINV(AleatLivre!G486)*$C$4))</f>
        <v>651.94156007506444</v>
      </c>
      <c r="I489" s="2">
        <f>(H489*EXP($C$3-($C$4^2)/2+NORMSINV(AleatLivre!H486)*$C$4))</f>
        <v>706.63660460061749</v>
      </c>
      <c r="J489" s="2">
        <f>(I489*EXP($C$3-($C$4^2)/2+NORMSINV(AleatLivre!I486)*$C$4))</f>
        <v>729.70467419995782</v>
      </c>
      <c r="K489" s="2">
        <f>(J489*EXP($C$3-($C$4^2)/2+NORMSINV(AleatLivre!J486)*$C$4))</f>
        <v>770.22719401153233</v>
      </c>
      <c r="L489" s="2">
        <f>(K489*EXP($C$3-($C$4^2)/2+NORMSINV(AleatLivre!K486)*$C$4))</f>
        <v>805.48768204566136</v>
      </c>
      <c r="M489" s="2">
        <f>(L489*EXP($C$3-($C$4^2)/2+NORMSINV(AleatLivre!L486)*$C$4))</f>
        <v>842.1582461368946</v>
      </c>
      <c r="N489" s="2">
        <f>(M489*EXP($C$3-($C$4^2)/2+NORMSINV(AleatLivre!M486)*$C$4))</f>
        <v>906.77993689530695</v>
      </c>
      <c r="O489" s="2">
        <f>(N489*EXP($C$3-($C$4^2)/2+NORMSINV(AleatLivre!N486)*$C$4))</f>
        <v>936.31537178295332</v>
      </c>
      <c r="P489" s="2">
        <f>(O489*EXP($C$3-($C$4^2)/2+NORMSINV(AleatLivre!O486)*$C$4))</f>
        <v>1000.1756436251626</v>
      </c>
      <c r="Q489" s="2">
        <f>(P489*EXP($C$3-($C$4^2)/2+NORMSINV(AleatLivre!P486)*$C$4))</f>
        <v>1019.043106303474</v>
      </c>
      <c r="R489" s="2">
        <f>(Q489*EXP($C$3-($C$4^2)/2+NORMSINV(AleatLivre!Q486)*$C$4))</f>
        <v>1093.3420768451929</v>
      </c>
      <c r="S489" s="2">
        <f>(R489*EXP($C$3-($C$4^2)/2+NORMSINV(AleatLivre!R486)*$C$4))</f>
        <v>1149.2892416829434</v>
      </c>
      <c r="T489" s="2">
        <f>(S489*EXP($C$3-($C$4^2)/2+NORMSINV(AleatLivre!S486)*$C$4))</f>
        <v>1203.9518976974873</v>
      </c>
      <c r="U489" s="2">
        <f>(T489*EXP($C$3-($C$4^2)/2+NORMSINV(AleatLivre!T486)*$C$4))</f>
        <v>1231.4743416261836</v>
      </c>
      <c r="V489" s="2">
        <f>(U489*EXP($C$3-($C$4^2)/2+NORMSINV(AleatLivre!U486)*$C$4))</f>
        <v>1266.4507647346818</v>
      </c>
    </row>
    <row r="490" spans="1:22" x14ac:dyDescent="0.25">
      <c r="A490">
        <v>485</v>
      </c>
      <c r="B490" s="2">
        <f>Plan1!$B$9</f>
        <v>500</v>
      </c>
      <c r="C490" s="2">
        <f>(B490*EXP($C$3-($C$4^2)/2+NORMSINV(AleatLivre!B487)*$C$4))</f>
        <v>529.49464532183072</v>
      </c>
      <c r="D490" s="2">
        <f>(C490*EXP($C$3-($C$4^2)/2+NORMSINV(AleatLivre!C487)*$C$4))</f>
        <v>571.377726697865</v>
      </c>
      <c r="E490" s="2">
        <f>(D490*EXP($C$3-($C$4^2)/2+NORMSINV(AleatLivre!D487)*$C$4))</f>
        <v>611.20825999046122</v>
      </c>
      <c r="F490" s="2">
        <f>(E490*EXP($C$3-($C$4^2)/2+NORMSINV(AleatLivre!E487)*$C$4))</f>
        <v>637.787691393454</v>
      </c>
      <c r="G490" s="2">
        <f>(F490*EXP($C$3-($C$4^2)/2+NORMSINV(AleatLivre!F487)*$C$4))</f>
        <v>673.54612426589972</v>
      </c>
      <c r="H490" s="2">
        <f>(G490*EXP($C$3-($C$4^2)/2+NORMSINV(AleatLivre!G487)*$C$4))</f>
        <v>686.39329924145056</v>
      </c>
      <c r="I490" s="2">
        <f>(H490*EXP($C$3-($C$4^2)/2+NORMSINV(AleatLivre!H487)*$C$4))</f>
        <v>700.49333863370691</v>
      </c>
      <c r="J490" s="2">
        <f>(I490*EXP($C$3-($C$4^2)/2+NORMSINV(AleatLivre!I487)*$C$4))</f>
        <v>725.54310585150836</v>
      </c>
      <c r="K490" s="2">
        <f>(J490*EXP($C$3-($C$4^2)/2+NORMSINV(AleatLivre!J487)*$C$4))</f>
        <v>736.84849241335053</v>
      </c>
      <c r="L490" s="2">
        <f>(K490*EXP($C$3-($C$4^2)/2+NORMSINV(AleatLivre!K487)*$C$4))</f>
        <v>772.54319602893008</v>
      </c>
      <c r="M490" s="2">
        <f>(L490*EXP($C$3-($C$4^2)/2+NORMSINV(AleatLivre!L487)*$C$4))</f>
        <v>811.87650234690864</v>
      </c>
      <c r="N490" s="2">
        <f>(M490*EXP($C$3-($C$4^2)/2+NORMSINV(AleatLivre!M487)*$C$4))</f>
        <v>845.00454946349657</v>
      </c>
      <c r="O490" s="2">
        <f>(N490*EXP($C$3-($C$4^2)/2+NORMSINV(AleatLivre!N487)*$C$4))</f>
        <v>882.56850719215458</v>
      </c>
      <c r="P490" s="2">
        <f>(O490*EXP($C$3-($C$4^2)/2+NORMSINV(AleatLivre!O487)*$C$4))</f>
        <v>927.55488842294847</v>
      </c>
      <c r="Q490" s="2">
        <f>(P490*EXP($C$3-($C$4^2)/2+NORMSINV(AleatLivre!P487)*$C$4))</f>
        <v>991.24139053927013</v>
      </c>
      <c r="R490" s="2">
        <f>(Q490*EXP($C$3-($C$4^2)/2+NORMSINV(AleatLivre!Q487)*$C$4))</f>
        <v>1061.1166292901896</v>
      </c>
      <c r="S490" s="2">
        <f>(R490*EXP($C$3-($C$4^2)/2+NORMSINV(AleatLivre!R487)*$C$4))</f>
        <v>1121.7819531583832</v>
      </c>
      <c r="T490" s="2">
        <f>(S490*EXP($C$3-($C$4^2)/2+NORMSINV(AleatLivre!S487)*$C$4))</f>
        <v>1170.3154035983073</v>
      </c>
      <c r="U490" s="2">
        <f>(T490*EXP($C$3-($C$4^2)/2+NORMSINV(AleatLivre!T487)*$C$4))</f>
        <v>1203.1633682556972</v>
      </c>
      <c r="V490" s="2">
        <f>(U490*EXP($C$3-($C$4^2)/2+NORMSINV(AleatLivre!U487)*$C$4))</f>
        <v>1267.8570263493307</v>
      </c>
    </row>
    <row r="491" spans="1:22" x14ac:dyDescent="0.25">
      <c r="A491">
        <v>486</v>
      </c>
      <c r="B491" s="2">
        <f>Plan1!$B$9</f>
        <v>500</v>
      </c>
      <c r="C491" s="2">
        <f>(B491*EXP($C$3-($C$4^2)/2+NORMSINV(AleatLivre!B488)*$C$4))</f>
        <v>532.81754765829146</v>
      </c>
      <c r="D491" s="2">
        <f>(C491*EXP($C$3-($C$4^2)/2+NORMSINV(AleatLivre!C488)*$C$4))</f>
        <v>559.26258667339164</v>
      </c>
      <c r="E491" s="2">
        <f>(D491*EXP($C$3-($C$4^2)/2+NORMSINV(AleatLivre!D488)*$C$4))</f>
        <v>601.31571723658749</v>
      </c>
      <c r="F491" s="2">
        <f>(E491*EXP($C$3-($C$4^2)/2+NORMSINV(AleatLivre!E488)*$C$4))</f>
        <v>626.09189780617589</v>
      </c>
      <c r="G491" s="2">
        <f>(F491*EXP($C$3-($C$4^2)/2+NORMSINV(AleatLivre!F488)*$C$4))</f>
        <v>650.01490667070823</v>
      </c>
      <c r="H491" s="2">
        <f>(G491*EXP($C$3-($C$4^2)/2+NORMSINV(AleatLivre!G488)*$C$4))</f>
        <v>692.38438179850823</v>
      </c>
      <c r="I491" s="2">
        <f>(H491*EXP($C$3-($C$4^2)/2+NORMSINV(AleatLivre!H488)*$C$4))</f>
        <v>721.55523504782764</v>
      </c>
      <c r="J491" s="2">
        <f>(I491*EXP($C$3-($C$4^2)/2+NORMSINV(AleatLivre!I488)*$C$4))</f>
        <v>759.33391238010904</v>
      </c>
      <c r="K491" s="2">
        <f>(J491*EXP($C$3-($C$4^2)/2+NORMSINV(AleatLivre!J488)*$C$4))</f>
        <v>793.22518453314694</v>
      </c>
      <c r="L491" s="2">
        <f>(K491*EXP($C$3-($C$4^2)/2+NORMSINV(AleatLivre!K488)*$C$4))</f>
        <v>833.09933090013794</v>
      </c>
      <c r="M491" s="2">
        <f>(L491*EXP($C$3-($C$4^2)/2+NORMSINV(AleatLivre!L488)*$C$4))</f>
        <v>898.83467466222521</v>
      </c>
      <c r="N491" s="2">
        <f>(M491*EXP($C$3-($C$4^2)/2+NORMSINV(AleatLivre!M488)*$C$4))</f>
        <v>954.06875202779247</v>
      </c>
      <c r="O491" s="2">
        <f>(N491*EXP($C$3-($C$4^2)/2+NORMSINV(AleatLivre!N488)*$C$4))</f>
        <v>977.60649542971305</v>
      </c>
      <c r="P491" s="2">
        <f>(O491*EXP($C$3-($C$4^2)/2+NORMSINV(AleatLivre!O488)*$C$4))</f>
        <v>1058.6625226399294</v>
      </c>
      <c r="Q491" s="2">
        <f>(P491*EXP($C$3-($C$4^2)/2+NORMSINV(AleatLivre!P488)*$C$4))</f>
        <v>1121.4479807009066</v>
      </c>
      <c r="R491" s="2">
        <f>(Q491*EXP($C$3-($C$4^2)/2+NORMSINV(AleatLivre!Q488)*$C$4))</f>
        <v>1146.940029220204</v>
      </c>
      <c r="S491" s="2">
        <f>(R491*EXP($C$3-($C$4^2)/2+NORMSINV(AleatLivre!R488)*$C$4))</f>
        <v>1251.8499393496245</v>
      </c>
      <c r="T491" s="2">
        <f>(S491*EXP($C$3-($C$4^2)/2+NORMSINV(AleatLivre!S488)*$C$4))</f>
        <v>1304.9534102359958</v>
      </c>
      <c r="U491" s="2">
        <f>(T491*EXP($C$3-($C$4^2)/2+NORMSINV(AleatLivre!T488)*$C$4))</f>
        <v>1375.0630713149308</v>
      </c>
      <c r="V491" s="2">
        <f>(U491*EXP($C$3-($C$4^2)/2+NORMSINV(AleatLivre!U488)*$C$4))</f>
        <v>1438.5220264019197</v>
      </c>
    </row>
    <row r="492" spans="1:22" x14ac:dyDescent="0.25">
      <c r="A492">
        <v>487</v>
      </c>
      <c r="B492" s="2">
        <f>Plan1!$B$9</f>
        <v>500</v>
      </c>
      <c r="C492" s="2">
        <f>(B492*EXP($C$3-($C$4^2)/2+NORMSINV(AleatLivre!B489)*$C$4))</f>
        <v>532.79161762896115</v>
      </c>
      <c r="D492" s="2">
        <f>(C492*EXP($C$3-($C$4^2)/2+NORMSINV(AleatLivre!C489)*$C$4))</f>
        <v>552.92065676930042</v>
      </c>
      <c r="E492" s="2">
        <f>(D492*EXP($C$3-($C$4^2)/2+NORMSINV(AleatLivre!D489)*$C$4))</f>
        <v>572.06378706863734</v>
      </c>
      <c r="F492" s="2">
        <f>(E492*EXP($C$3-($C$4^2)/2+NORMSINV(AleatLivre!E489)*$C$4))</f>
        <v>575.14351848479816</v>
      </c>
      <c r="G492" s="2">
        <f>(F492*EXP($C$3-($C$4^2)/2+NORMSINV(AleatLivre!F489)*$C$4))</f>
        <v>598.02948638831413</v>
      </c>
      <c r="H492" s="2">
        <f>(G492*EXP($C$3-($C$4^2)/2+NORMSINV(AleatLivre!G489)*$C$4))</f>
        <v>626.75197796208818</v>
      </c>
      <c r="I492" s="2">
        <f>(H492*EXP($C$3-($C$4^2)/2+NORMSINV(AleatLivre!H489)*$C$4))</f>
        <v>657.01400034867697</v>
      </c>
      <c r="J492" s="2">
        <f>(I492*EXP($C$3-($C$4^2)/2+NORMSINV(AleatLivre!I489)*$C$4))</f>
        <v>707.05924405898668</v>
      </c>
      <c r="K492" s="2">
        <f>(J492*EXP($C$3-($C$4^2)/2+NORMSINV(AleatLivre!J489)*$C$4))</f>
        <v>726.01700071950756</v>
      </c>
      <c r="L492" s="2">
        <f>(K492*EXP($C$3-($C$4^2)/2+NORMSINV(AleatLivre!K489)*$C$4))</f>
        <v>760.18629386268344</v>
      </c>
      <c r="M492" s="2">
        <f>(L492*EXP($C$3-($C$4^2)/2+NORMSINV(AleatLivre!L489)*$C$4))</f>
        <v>799.56747575527811</v>
      </c>
      <c r="N492" s="2">
        <f>(M492*EXP($C$3-($C$4^2)/2+NORMSINV(AleatLivre!M489)*$C$4))</f>
        <v>842.65666245801867</v>
      </c>
      <c r="O492" s="2">
        <f>(N492*EXP($C$3-($C$4^2)/2+NORMSINV(AleatLivre!N489)*$C$4))</f>
        <v>899.25604456122903</v>
      </c>
      <c r="P492" s="2">
        <f>(O492*EXP($C$3-($C$4^2)/2+NORMSINV(AleatLivre!O489)*$C$4))</f>
        <v>959.23269518062568</v>
      </c>
      <c r="Q492" s="2">
        <f>(P492*EXP($C$3-($C$4^2)/2+NORMSINV(AleatLivre!P489)*$C$4))</f>
        <v>1008.6777347003969</v>
      </c>
      <c r="R492" s="2">
        <f>(Q492*EXP($C$3-($C$4^2)/2+NORMSINV(AleatLivre!Q489)*$C$4))</f>
        <v>1041.0918205226692</v>
      </c>
      <c r="S492" s="2">
        <f>(R492*EXP($C$3-($C$4^2)/2+NORMSINV(AleatLivre!R489)*$C$4))</f>
        <v>1121.5213714296162</v>
      </c>
      <c r="T492" s="2">
        <f>(S492*EXP($C$3-($C$4^2)/2+NORMSINV(AleatLivre!S489)*$C$4))</f>
        <v>1183.5749423117818</v>
      </c>
      <c r="U492" s="2">
        <f>(T492*EXP($C$3-($C$4^2)/2+NORMSINV(AleatLivre!T489)*$C$4))</f>
        <v>1260.122764303562</v>
      </c>
      <c r="V492" s="2">
        <f>(U492*EXP($C$3-($C$4^2)/2+NORMSINV(AleatLivre!U489)*$C$4))</f>
        <v>1322.712826355187</v>
      </c>
    </row>
    <row r="493" spans="1:22" x14ac:dyDescent="0.25">
      <c r="A493">
        <v>488</v>
      </c>
      <c r="B493" s="2">
        <f>Plan1!$B$9</f>
        <v>500</v>
      </c>
      <c r="C493" s="2">
        <f>(B493*EXP($C$3-($C$4^2)/2+NORMSINV(AleatLivre!B490)*$C$4))</f>
        <v>539.94191709608867</v>
      </c>
      <c r="D493" s="2">
        <f>(C493*EXP($C$3-($C$4^2)/2+NORMSINV(AleatLivre!C490)*$C$4))</f>
        <v>585.00259225688205</v>
      </c>
      <c r="E493" s="2">
        <f>(D493*EXP($C$3-($C$4^2)/2+NORMSINV(AleatLivre!D490)*$C$4))</f>
        <v>619.53140966151739</v>
      </c>
      <c r="F493" s="2">
        <f>(E493*EXP($C$3-($C$4^2)/2+NORMSINV(AleatLivre!E490)*$C$4))</f>
        <v>640.210235572903</v>
      </c>
      <c r="G493" s="2">
        <f>(F493*EXP($C$3-($C$4^2)/2+NORMSINV(AleatLivre!F490)*$C$4))</f>
        <v>650.52525608283895</v>
      </c>
      <c r="H493" s="2">
        <f>(G493*EXP($C$3-($C$4^2)/2+NORMSINV(AleatLivre!G490)*$C$4))</f>
        <v>691.2745966667585</v>
      </c>
      <c r="I493" s="2">
        <f>(H493*EXP($C$3-($C$4^2)/2+NORMSINV(AleatLivre!H490)*$C$4))</f>
        <v>723.98019260850924</v>
      </c>
      <c r="J493" s="2">
        <f>(I493*EXP($C$3-($C$4^2)/2+NORMSINV(AleatLivre!I490)*$C$4))</f>
        <v>776.87714956416289</v>
      </c>
      <c r="K493" s="2">
        <f>(J493*EXP($C$3-($C$4^2)/2+NORMSINV(AleatLivre!J490)*$C$4))</f>
        <v>830.00291546158928</v>
      </c>
      <c r="L493" s="2">
        <f>(K493*EXP($C$3-($C$4^2)/2+NORMSINV(AleatLivre!K490)*$C$4))</f>
        <v>846.5144539629689</v>
      </c>
      <c r="M493" s="2">
        <f>(L493*EXP($C$3-($C$4^2)/2+NORMSINV(AleatLivre!L490)*$C$4))</f>
        <v>884.85001948893648</v>
      </c>
      <c r="N493" s="2">
        <f>(M493*EXP($C$3-($C$4^2)/2+NORMSINV(AleatLivre!M490)*$C$4))</f>
        <v>916.88379520460865</v>
      </c>
      <c r="O493" s="2">
        <f>(N493*EXP($C$3-($C$4^2)/2+NORMSINV(AleatLivre!N490)*$C$4))</f>
        <v>976.79213008285797</v>
      </c>
      <c r="P493" s="2">
        <f>(O493*EXP($C$3-($C$4^2)/2+NORMSINV(AleatLivre!O490)*$C$4))</f>
        <v>1038.1422896671836</v>
      </c>
      <c r="Q493" s="2">
        <f>(P493*EXP($C$3-($C$4^2)/2+NORMSINV(AleatLivre!P490)*$C$4))</f>
        <v>1091.9336269029875</v>
      </c>
      <c r="R493" s="2">
        <f>(Q493*EXP($C$3-($C$4^2)/2+NORMSINV(AleatLivre!Q490)*$C$4))</f>
        <v>1139.3002356816291</v>
      </c>
      <c r="S493" s="2">
        <f>(R493*EXP($C$3-($C$4^2)/2+NORMSINV(AleatLivre!R490)*$C$4))</f>
        <v>1194.3667001905771</v>
      </c>
      <c r="T493" s="2">
        <f>(S493*EXP($C$3-($C$4^2)/2+NORMSINV(AleatLivre!S490)*$C$4))</f>
        <v>1233.5448154918172</v>
      </c>
      <c r="U493" s="2">
        <f>(T493*EXP($C$3-($C$4^2)/2+NORMSINV(AleatLivre!T490)*$C$4))</f>
        <v>1336.9016515839951</v>
      </c>
      <c r="V493" s="2">
        <f>(U493*EXP($C$3-($C$4^2)/2+NORMSINV(AleatLivre!U490)*$C$4))</f>
        <v>1404.0449964394281</v>
      </c>
    </row>
    <row r="494" spans="1:22" x14ac:dyDescent="0.25">
      <c r="A494">
        <v>489</v>
      </c>
      <c r="B494" s="2">
        <f>Plan1!$B$9</f>
        <v>500</v>
      </c>
      <c r="C494" s="2">
        <f>(B494*EXP($C$3-($C$4^2)/2+NORMSINV(AleatLivre!B491)*$C$4))</f>
        <v>514.29612308297499</v>
      </c>
      <c r="D494" s="2">
        <f>(C494*EXP($C$3-($C$4^2)/2+NORMSINV(AleatLivre!C491)*$C$4))</f>
        <v>539.61319906750009</v>
      </c>
      <c r="E494" s="2">
        <f>(D494*EXP($C$3-($C$4^2)/2+NORMSINV(AleatLivre!D491)*$C$4))</f>
        <v>553.52116335099754</v>
      </c>
      <c r="F494" s="2">
        <f>(E494*EXP($C$3-($C$4^2)/2+NORMSINV(AleatLivre!E491)*$C$4))</f>
        <v>592.80251177731429</v>
      </c>
      <c r="G494" s="2">
        <f>(F494*EXP($C$3-($C$4^2)/2+NORMSINV(AleatLivre!F491)*$C$4))</f>
        <v>609.48677316906401</v>
      </c>
      <c r="H494" s="2">
        <f>(G494*EXP($C$3-($C$4^2)/2+NORMSINV(AleatLivre!G491)*$C$4))</f>
        <v>638.04656962802926</v>
      </c>
      <c r="I494" s="2">
        <f>(H494*EXP($C$3-($C$4^2)/2+NORMSINV(AleatLivre!H491)*$C$4))</f>
        <v>657.34497962879539</v>
      </c>
      <c r="J494" s="2">
        <f>(I494*EXP($C$3-($C$4^2)/2+NORMSINV(AleatLivre!I491)*$C$4))</f>
        <v>683.6444980123506</v>
      </c>
      <c r="K494" s="2">
        <f>(J494*EXP($C$3-($C$4^2)/2+NORMSINV(AleatLivre!J491)*$C$4))</f>
        <v>710.8353931215604</v>
      </c>
      <c r="L494" s="2">
        <f>(K494*EXP($C$3-($C$4^2)/2+NORMSINV(AleatLivre!K491)*$C$4))</f>
        <v>734.9197971690653</v>
      </c>
      <c r="M494" s="2">
        <f>(L494*EXP($C$3-($C$4^2)/2+NORMSINV(AleatLivre!L491)*$C$4))</f>
        <v>782.77169040485501</v>
      </c>
      <c r="N494" s="2">
        <f>(M494*EXP($C$3-($C$4^2)/2+NORMSINV(AleatLivre!M491)*$C$4))</f>
        <v>821.65451412133348</v>
      </c>
      <c r="O494" s="2">
        <f>(N494*EXP($C$3-($C$4^2)/2+NORMSINV(AleatLivre!N491)*$C$4))</f>
        <v>893.582424030026</v>
      </c>
      <c r="P494" s="2">
        <f>(O494*EXP($C$3-($C$4^2)/2+NORMSINV(AleatLivre!O491)*$C$4))</f>
        <v>972.5179406495339</v>
      </c>
      <c r="Q494" s="2">
        <f>(P494*EXP($C$3-($C$4^2)/2+NORMSINV(AleatLivre!P491)*$C$4))</f>
        <v>1007.1120019127239</v>
      </c>
      <c r="R494" s="2">
        <f>(Q494*EXP($C$3-($C$4^2)/2+NORMSINV(AleatLivre!Q491)*$C$4))</f>
        <v>1093.535291857756</v>
      </c>
      <c r="S494" s="2">
        <f>(R494*EXP($C$3-($C$4^2)/2+NORMSINV(AleatLivre!R491)*$C$4))</f>
        <v>1161.6246615780763</v>
      </c>
      <c r="T494" s="2">
        <f>(S494*EXP($C$3-($C$4^2)/2+NORMSINV(AleatLivre!S491)*$C$4))</f>
        <v>1196.8386325936719</v>
      </c>
      <c r="U494" s="2">
        <f>(T494*EXP($C$3-($C$4^2)/2+NORMSINV(AleatLivre!T491)*$C$4))</f>
        <v>1332.9355541162379</v>
      </c>
      <c r="V494" s="2">
        <f>(U494*EXP($C$3-($C$4^2)/2+NORMSINV(AleatLivre!U491)*$C$4))</f>
        <v>1373.1487356883574</v>
      </c>
    </row>
    <row r="495" spans="1:22" x14ac:dyDescent="0.25">
      <c r="A495">
        <v>490</v>
      </c>
      <c r="B495" s="2">
        <f>Plan1!$B$9</f>
        <v>500</v>
      </c>
      <c r="C495" s="2">
        <f>(B495*EXP($C$3-($C$4^2)/2+NORMSINV(AleatLivre!B492)*$C$4))</f>
        <v>520.72376084702444</v>
      </c>
      <c r="D495" s="2">
        <f>(C495*EXP($C$3-($C$4^2)/2+NORMSINV(AleatLivre!C492)*$C$4))</f>
        <v>539.3249899111994</v>
      </c>
      <c r="E495" s="2">
        <f>(D495*EXP($C$3-($C$4^2)/2+NORMSINV(AleatLivre!D492)*$C$4))</f>
        <v>577.61043191658382</v>
      </c>
      <c r="F495" s="2">
        <f>(E495*EXP($C$3-($C$4^2)/2+NORMSINV(AleatLivre!E492)*$C$4))</f>
        <v>601.19629145184842</v>
      </c>
      <c r="G495" s="2">
        <f>(F495*EXP($C$3-($C$4^2)/2+NORMSINV(AleatLivre!F492)*$C$4))</f>
        <v>630.53105793460998</v>
      </c>
      <c r="H495" s="2">
        <f>(G495*EXP($C$3-($C$4^2)/2+NORMSINV(AleatLivre!G492)*$C$4))</f>
        <v>647.3652334109338</v>
      </c>
      <c r="I495" s="2">
        <f>(H495*EXP($C$3-($C$4^2)/2+NORMSINV(AleatLivre!H492)*$C$4))</f>
        <v>659.46247788333528</v>
      </c>
      <c r="J495" s="2">
        <f>(I495*EXP($C$3-($C$4^2)/2+NORMSINV(AleatLivre!I492)*$C$4))</f>
        <v>706.36234921742107</v>
      </c>
      <c r="K495" s="2">
        <f>(J495*EXP($C$3-($C$4^2)/2+NORMSINV(AleatLivre!J492)*$C$4))</f>
        <v>729.38401347930233</v>
      </c>
      <c r="L495" s="2">
        <f>(K495*EXP($C$3-($C$4^2)/2+NORMSINV(AleatLivre!K492)*$C$4))</f>
        <v>811.70471044803355</v>
      </c>
      <c r="M495" s="2">
        <f>(L495*EXP($C$3-($C$4^2)/2+NORMSINV(AleatLivre!L492)*$C$4))</f>
        <v>860.09101934710316</v>
      </c>
      <c r="N495" s="2">
        <f>(M495*EXP($C$3-($C$4^2)/2+NORMSINV(AleatLivre!M492)*$C$4))</f>
        <v>890.99409613192859</v>
      </c>
      <c r="O495" s="2">
        <f>(N495*EXP($C$3-($C$4^2)/2+NORMSINV(AleatLivre!N492)*$C$4))</f>
        <v>939.70262637880444</v>
      </c>
      <c r="P495" s="2">
        <f>(O495*EXP($C$3-($C$4^2)/2+NORMSINV(AleatLivre!O492)*$C$4))</f>
        <v>974.01979409671242</v>
      </c>
      <c r="Q495" s="2">
        <f>(P495*EXP($C$3-($C$4^2)/2+NORMSINV(AleatLivre!P492)*$C$4))</f>
        <v>1014.3945660242543</v>
      </c>
      <c r="R495" s="2">
        <f>(Q495*EXP($C$3-($C$4^2)/2+NORMSINV(AleatLivre!Q492)*$C$4))</f>
        <v>1088.968596817318</v>
      </c>
      <c r="S495" s="2">
        <f>(R495*EXP($C$3-($C$4^2)/2+NORMSINV(AleatLivre!R492)*$C$4))</f>
        <v>1131.4426820680026</v>
      </c>
      <c r="T495" s="2">
        <f>(S495*EXP($C$3-($C$4^2)/2+NORMSINV(AleatLivre!S492)*$C$4))</f>
        <v>1202.573997546024</v>
      </c>
      <c r="U495" s="2">
        <f>(T495*EXP($C$3-($C$4^2)/2+NORMSINV(AleatLivre!T492)*$C$4))</f>
        <v>1298.0125500478318</v>
      </c>
      <c r="V495" s="2">
        <f>(U495*EXP($C$3-($C$4^2)/2+NORMSINV(AleatLivre!U492)*$C$4))</f>
        <v>1405.9943802635942</v>
      </c>
    </row>
    <row r="496" spans="1:22" x14ac:dyDescent="0.25">
      <c r="A496">
        <v>491</v>
      </c>
      <c r="B496" s="2">
        <f>Plan1!$B$9</f>
        <v>500</v>
      </c>
      <c r="C496" s="2">
        <f>(B496*EXP($C$3-($C$4^2)/2+NORMSINV(AleatLivre!B493)*$C$4))</f>
        <v>507.08088594275426</v>
      </c>
      <c r="D496" s="2">
        <f>(C496*EXP($C$3-($C$4^2)/2+NORMSINV(AleatLivre!C493)*$C$4))</f>
        <v>538.5297327443833</v>
      </c>
      <c r="E496" s="2">
        <f>(D496*EXP($C$3-($C$4^2)/2+NORMSINV(AleatLivre!D493)*$C$4))</f>
        <v>572.29326991991945</v>
      </c>
      <c r="F496" s="2">
        <f>(E496*EXP($C$3-($C$4^2)/2+NORMSINV(AleatLivre!E493)*$C$4))</f>
        <v>593.68288190593375</v>
      </c>
      <c r="G496" s="2">
        <f>(F496*EXP($C$3-($C$4^2)/2+NORMSINV(AleatLivre!F493)*$C$4))</f>
        <v>642.68048421299318</v>
      </c>
      <c r="H496" s="2">
        <f>(G496*EXP($C$3-($C$4^2)/2+NORMSINV(AleatLivre!G493)*$C$4))</f>
        <v>687.85152947232064</v>
      </c>
      <c r="I496" s="2">
        <f>(H496*EXP($C$3-($C$4^2)/2+NORMSINV(AleatLivre!H493)*$C$4))</f>
        <v>725.1852361367811</v>
      </c>
      <c r="J496" s="2">
        <f>(I496*EXP($C$3-($C$4^2)/2+NORMSINV(AleatLivre!I493)*$C$4))</f>
        <v>761.41745123379167</v>
      </c>
      <c r="K496" s="2">
        <f>(J496*EXP($C$3-($C$4^2)/2+NORMSINV(AleatLivre!J493)*$C$4))</f>
        <v>782.70150393155586</v>
      </c>
      <c r="L496" s="2">
        <f>(K496*EXP($C$3-($C$4^2)/2+NORMSINV(AleatLivre!K493)*$C$4))</f>
        <v>832.86644948824437</v>
      </c>
      <c r="M496" s="2">
        <f>(L496*EXP($C$3-($C$4^2)/2+NORMSINV(AleatLivre!L493)*$C$4))</f>
        <v>880.44064520882898</v>
      </c>
      <c r="N496" s="2">
        <f>(M496*EXP($C$3-($C$4^2)/2+NORMSINV(AleatLivre!M493)*$C$4))</f>
        <v>915.19898439165354</v>
      </c>
      <c r="O496" s="2">
        <f>(N496*EXP($C$3-($C$4^2)/2+NORMSINV(AleatLivre!N493)*$C$4))</f>
        <v>959.97205809294314</v>
      </c>
      <c r="P496" s="2">
        <f>(O496*EXP($C$3-($C$4^2)/2+NORMSINV(AleatLivre!O493)*$C$4))</f>
        <v>1021.1416677370614</v>
      </c>
      <c r="Q496" s="2">
        <f>(P496*EXP($C$3-($C$4^2)/2+NORMSINV(AleatLivre!P493)*$C$4))</f>
        <v>1118.422658703797</v>
      </c>
      <c r="R496" s="2">
        <f>(Q496*EXP($C$3-($C$4^2)/2+NORMSINV(AleatLivre!Q493)*$C$4))</f>
        <v>1124.676789408506</v>
      </c>
      <c r="S496" s="2">
        <f>(R496*EXP($C$3-($C$4^2)/2+NORMSINV(AleatLivre!R493)*$C$4))</f>
        <v>1186.0434903653029</v>
      </c>
      <c r="T496" s="2">
        <f>(S496*EXP($C$3-($C$4^2)/2+NORMSINV(AleatLivre!S493)*$C$4))</f>
        <v>1255.5844760709658</v>
      </c>
      <c r="U496" s="2">
        <f>(T496*EXP($C$3-($C$4^2)/2+NORMSINV(AleatLivre!T493)*$C$4))</f>
        <v>1336.718380370572</v>
      </c>
      <c r="V496" s="2">
        <f>(U496*EXP($C$3-($C$4^2)/2+NORMSINV(AleatLivre!U493)*$C$4))</f>
        <v>1416.0754422293671</v>
      </c>
    </row>
    <row r="497" spans="1:22" x14ac:dyDescent="0.25">
      <c r="A497">
        <v>492</v>
      </c>
      <c r="B497" s="2">
        <f>Plan1!$B$9</f>
        <v>500</v>
      </c>
      <c r="C497" s="2">
        <f>(B497*EXP($C$3-($C$4^2)/2+NORMSINV(AleatLivre!B494)*$C$4))</f>
        <v>523.24049890502602</v>
      </c>
      <c r="D497" s="2">
        <f>(C497*EXP($C$3-($C$4^2)/2+NORMSINV(AleatLivre!C494)*$C$4))</f>
        <v>537.50788709545475</v>
      </c>
      <c r="E497" s="2">
        <f>(D497*EXP($C$3-($C$4^2)/2+NORMSINV(AleatLivre!D494)*$C$4))</f>
        <v>568.0453455346676</v>
      </c>
      <c r="F497" s="2">
        <f>(E497*EXP($C$3-($C$4^2)/2+NORMSINV(AleatLivre!E494)*$C$4))</f>
        <v>605.29830707350925</v>
      </c>
      <c r="G497" s="2">
        <f>(F497*EXP($C$3-($C$4^2)/2+NORMSINV(AleatLivre!F494)*$C$4))</f>
        <v>642.68844416411105</v>
      </c>
      <c r="H497" s="2">
        <f>(G497*EXP($C$3-($C$4^2)/2+NORMSINV(AleatLivre!G494)*$C$4))</f>
        <v>683.7835041083506</v>
      </c>
      <c r="I497" s="2">
        <f>(H497*EXP($C$3-($C$4^2)/2+NORMSINV(AleatLivre!H494)*$C$4))</f>
        <v>713.54038441194416</v>
      </c>
      <c r="J497" s="2">
        <f>(I497*EXP($C$3-($C$4^2)/2+NORMSINV(AleatLivre!I494)*$C$4))</f>
        <v>762.16007136901328</v>
      </c>
      <c r="K497" s="2">
        <f>(J497*EXP($C$3-($C$4^2)/2+NORMSINV(AleatLivre!J494)*$C$4))</f>
        <v>808.84374154932527</v>
      </c>
      <c r="L497" s="2">
        <f>(K497*EXP($C$3-($C$4^2)/2+NORMSINV(AleatLivre!K494)*$C$4))</f>
        <v>831.10434889158273</v>
      </c>
      <c r="M497" s="2">
        <f>(L497*EXP($C$3-($C$4^2)/2+NORMSINV(AleatLivre!L494)*$C$4))</f>
        <v>875.69503282013477</v>
      </c>
      <c r="N497" s="2">
        <f>(M497*EXP($C$3-($C$4^2)/2+NORMSINV(AleatLivre!M494)*$C$4))</f>
        <v>930.11449203219206</v>
      </c>
      <c r="O497" s="2">
        <f>(N497*EXP($C$3-($C$4^2)/2+NORMSINV(AleatLivre!N494)*$C$4))</f>
        <v>984.50847473600425</v>
      </c>
      <c r="P497" s="2">
        <f>(O497*EXP($C$3-($C$4^2)/2+NORMSINV(AleatLivre!O494)*$C$4))</f>
        <v>1040.9084685679657</v>
      </c>
      <c r="Q497" s="2">
        <f>(P497*EXP($C$3-($C$4^2)/2+NORMSINV(AleatLivre!P494)*$C$4))</f>
        <v>1124.3246972094764</v>
      </c>
      <c r="R497" s="2">
        <f>(Q497*EXP($C$3-($C$4^2)/2+NORMSINV(AleatLivre!Q494)*$C$4))</f>
        <v>1194.6658030626525</v>
      </c>
      <c r="S497" s="2">
        <f>(R497*EXP($C$3-($C$4^2)/2+NORMSINV(AleatLivre!R494)*$C$4))</f>
        <v>1276.6155951646272</v>
      </c>
      <c r="T497" s="2">
        <f>(S497*EXP($C$3-($C$4^2)/2+NORMSINV(AleatLivre!S494)*$C$4))</f>
        <v>1309.4598145578079</v>
      </c>
      <c r="U497" s="2">
        <f>(T497*EXP($C$3-($C$4^2)/2+NORMSINV(AleatLivre!T494)*$C$4))</f>
        <v>1406.1366511726208</v>
      </c>
      <c r="V497" s="2">
        <f>(U497*EXP($C$3-($C$4^2)/2+NORMSINV(AleatLivre!U494)*$C$4))</f>
        <v>1490.0661506098279</v>
      </c>
    </row>
    <row r="498" spans="1:22" x14ac:dyDescent="0.25">
      <c r="A498">
        <v>493</v>
      </c>
      <c r="B498" s="2">
        <f>Plan1!$B$9</f>
        <v>500</v>
      </c>
      <c r="C498" s="2">
        <f>(B498*EXP($C$3-($C$4^2)/2+NORMSINV(AleatLivre!B495)*$C$4))</f>
        <v>528.02811930696214</v>
      </c>
      <c r="D498" s="2">
        <f>(C498*EXP($C$3-($C$4^2)/2+NORMSINV(AleatLivre!C495)*$C$4))</f>
        <v>545.82964461876986</v>
      </c>
      <c r="E498" s="2">
        <f>(D498*EXP($C$3-($C$4^2)/2+NORMSINV(AleatLivre!D495)*$C$4))</f>
        <v>573.4459069006673</v>
      </c>
      <c r="F498" s="2">
        <f>(E498*EXP($C$3-($C$4^2)/2+NORMSINV(AleatLivre!E495)*$C$4))</f>
        <v>596.16479726463751</v>
      </c>
      <c r="G498" s="2">
        <f>(F498*EXP($C$3-($C$4^2)/2+NORMSINV(AleatLivre!F495)*$C$4))</f>
        <v>624.22482171677279</v>
      </c>
      <c r="H498" s="2">
        <f>(G498*EXP($C$3-($C$4^2)/2+NORMSINV(AleatLivre!G495)*$C$4))</f>
        <v>668.46023456772764</v>
      </c>
      <c r="I498" s="2">
        <f>(H498*EXP($C$3-($C$4^2)/2+NORMSINV(AleatLivre!H495)*$C$4))</f>
        <v>685.09245070501959</v>
      </c>
      <c r="J498" s="2">
        <f>(I498*EXP($C$3-($C$4^2)/2+NORMSINV(AleatLivre!I495)*$C$4))</f>
        <v>722.75482650830679</v>
      </c>
      <c r="K498" s="2">
        <f>(J498*EXP($C$3-($C$4^2)/2+NORMSINV(AleatLivre!J495)*$C$4))</f>
        <v>761.44334370478396</v>
      </c>
      <c r="L498" s="2">
        <f>(K498*EXP($C$3-($C$4^2)/2+NORMSINV(AleatLivre!K495)*$C$4))</f>
        <v>794.85731173992394</v>
      </c>
      <c r="M498" s="2">
        <f>(L498*EXP($C$3-($C$4^2)/2+NORMSINV(AleatLivre!L495)*$C$4))</f>
        <v>874.40822755042598</v>
      </c>
      <c r="N498" s="2">
        <f>(M498*EXP($C$3-($C$4^2)/2+NORMSINV(AleatLivre!M495)*$C$4))</f>
        <v>911.78876342401315</v>
      </c>
      <c r="O498" s="2">
        <f>(N498*EXP($C$3-($C$4^2)/2+NORMSINV(AleatLivre!N495)*$C$4))</f>
        <v>959.53524464287545</v>
      </c>
      <c r="P498" s="2">
        <f>(O498*EXP($C$3-($C$4^2)/2+NORMSINV(AleatLivre!O495)*$C$4))</f>
        <v>1017.7986606373087</v>
      </c>
      <c r="Q498" s="2">
        <f>(P498*EXP($C$3-($C$4^2)/2+NORMSINV(AleatLivre!P495)*$C$4))</f>
        <v>1059.350439666538</v>
      </c>
      <c r="R498" s="2">
        <f>(Q498*EXP($C$3-($C$4^2)/2+NORMSINV(AleatLivre!Q495)*$C$4))</f>
        <v>1101.4451609654327</v>
      </c>
      <c r="S498" s="2">
        <f>(R498*EXP($C$3-($C$4^2)/2+NORMSINV(AleatLivre!R495)*$C$4))</f>
        <v>1174.9289628348611</v>
      </c>
      <c r="T498" s="2">
        <f>(S498*EXP($C$3-($C$4^2)/2+NORMSINV(AleatLivre!S495)*$C$4))</f>
        <v>1259.5518570677746</v>
      </c>
      <c r="U498" s="2">
        <f>(T498*EXP($C$3-($C$4^2)/2+NORMSINV(AleatLivre!T495)*$C$4))</f>
        <v>1277.1810636825523</v>
      </c>
      <c r="V498" s="2">
        <f>(U498*EXP($C$3-($C$4^2)/2+NORMSINV(AleatLivre!U495)*$C$4))</f>
        <v>1331.9386057241111</v>
      </c>
    </row>
    <row r="499" spans="1:22" x14ac:dyDescent="0.25">
      <c r="A499">
        <v>494</v>
      </c>
      <c r="B499" s="2">
        <f>Plan1!$B$9</f>
        <v>500</v>
      </c>
      <c r="C499" s="2">
        <f>(B499*EXP($C$3-($C$4^2)/2+NORMSINV(AleatLivre!B496)*$C$4))</f>
        <v>549.01165105705707</v>
      </c>
      <c r="D499" s="2">
        <f>(C499*EXP($C$3-($C$4^2)/2+NORMSINV(AleatLivre!C496)*$C$4))</f>
        <v>583.77547970874718</v>
      </c>
      <c r="E499" s="2">
        <f>(D499*EXP($C$3-($C$4^2)/2+NORMSINV(AleatLivre!D496)*$C$4))</f>
        <v>625.08343525237285</v>
      </c>
      <c r="F499" s="2">
        <f>(E499*EXP($C$3-($C$4^2)/2+NORMSINV(AleatLivre!E496)*$C$4))</f>
        <v>654.39238857073587</v>
      </c>
      <c r="G499" s="2">
        <f>(F499*EXP($C$3-($C$4^2)/2+NORMSINV(AleatLivre!F496)*$C$4))</f>
        <v>700.49318714372419</v>
      </c>
      <c r="H499" s="2">
        <f>(G499*EXP($C$3-($C$4^2)/2+NORMSINV(AleatLivre!G496)*$C$4))</f>
        <v>716.04109402728443</v>
      </c>
      <c r="I499" s="2">
        <f>(H499*EXP($C$3-($C$4^2)/2+NORMSINV(AleatLivre!H496)*$C$4))</f>
        <v>766.13003349674852</v>
      </c>
      <c r="J499" s="2">
        <f>(I499*EXP($C$3-($C$4^2)/2+NORMSINV(AleatLivre!I496)*$C$4))</f>
        <v>824.39537272925759</v>
      </c>
      <c r="K499" s="2">
        <f>(J499*EXP($C$3-($C$4^2)/2+NORMSINV(AleatLivre!J496)*$C$4))</f>
        <v>862.21519017911282</v>
      </c>
      <c r="L499" s="2">
        <f>(K499*EXP($C$3-($C$4^2)/2+NORMSINV(AleatLivre!K496)*$C$4))</f>
        <v>918.29915800238143</v>
      </c>
      <c r="M499" s="2">
        <f>(L499*EXP($C$3-($C$4^2)/2+NORMSINV(AleatLivre!L496)*$C$4))</f>
        <v>940.09848971902898</v>
      </c>
      <c r="N499" s="2">
        <f>(M499*EXP($C$3-($C$4^2)/2+NORMSINV(AleatLivre!M496)*$C$4))</f>
        <v>982.07697550957198</v>
      </c>
      <c r="O499" s="2">
        <f>(N499*EXP($C$3-($C$4^2)/2+NORMSINV(AleatLivre!N496)*$C$4))</f>
        <v>1047.0896643981439</v>
      </c>
      <c r="P499" s="2">
        <f>(O499*EXP($C$3-($C$4^2)/2+NORMSINV(AleatLivre!O496)*$C$4))</f>
        <v>1105.5922245332117</v>
      </c>
      <c r="Q499" s="2">
        <f>(P499*EXP($C$3-($C$4^2)/2+NORMSINV(AleatLivre!P496)*$C$4))</f>
        <v>1228.8069919183311</v>
      </c>
      <c r="R499" s="2">
        <f>(Q499*EXP($C$3-($C$4^2)/2+NORMSINV(AleatLivre!Q496)*$C$4))</f>
        <v>1265.4671347129283</v>
      </c>
      <c r="S499" s="2">
        <f>(R499*EXP($C$3-($C$4^2)/2+NORMSINV(AleatLivre!R496)*$C$4))</f>
        <v>1346.4567458430947</v>
      </c>
      <c r="T499" s="2">
        <f>(S499*EXP($C$3-($C$4^2)/2+NORMSINV(AleatLivre!S496)*$C$4))</f>
        <v>1386.9888778140185</v>
      </c>
      <c r="U499" s="2">
        <f>(T499*EXP($C$3-($C$4^2)/2+NORMSINV(AleatLivre!T496)*$C$4))</f>
        <v>1439.8187460005543</v>
      </c>
      <c r="V499" s="2">
        <f>(U499*EXP($C$3-($C$4^2)/2+NORMSINV(AleatLivre!U496)*$C$4))</f>
        <v>1504.0620066800982</v>
      </c>
    </row>
    <row r="500" spans="1:22" x14ac:dyDescent="0.25">
      <c r="A500">
        <v>495</v>
      </c>
      <c r="B500" s="2">
        <f>Plan1!$B$9</f>
        <v>500</v>
      </c>
      <c r="C500" s="2">
        <f>(B500*EXP($C$3-($C$4^2)/2+NORMSINV(AleatLivre!B497)*$C$4))</f>
        <v>527.1056404051252</v>
      </c>
      <c r="D500" s="2">
        <f>(C500*EXP($C$3-($C$4^2)/2+NORMSINV(AleatLivre!C497)*$C$4))</f>
        <v>560.41794509343197</v>
      </c>
      <c r="E500" s="2">
        <f>(D500*EXP($C$3-($C$4^2)/2+NORMSINV(AleatLivre!D497)*$C$4))</f>
        <v>591.48468877644291</v>
      </c>
      <c r="F500" s="2">
        <f>(E500*EXP($C$3-($C$4^2)/2+NORMSINV(AleatLivre!E497)*$C$4))</f>
        <v>619.79731837484871</v>
      </c>
      <c r="G500" s="2">
        <f>(F500*EXP($C$3-($C$4^2)/2+NORMSINV(AleatLivre!F497)*$C$4))</f>
        <v>662.83589916534379</v>
      </c>
      <c r="H500" s="2">
        <f>(G500*EXP($C$3-($C$4^2)/2+NORMSINV(AleatLivre!G497)*$C$4))</f>
        <v>701.14577091436593</v>
      </c>
      <c r="I500" s="2">
        <f>(H500*EXP($C$3-($C$4^2)/2+NORMSINV(AleatLivre!H497)*$C$4))</f>
        <v>749.17670085840257</v>
      </c>
      <c r="J500" s="2">
        <f>(I500*EXP($C$3-($C$4^2)/2+NORMSINV(AleatLivre!I497)*$C$4))</f>
        <v>799.86471157966548</v>
      </c>
      <c r="K500" s="2">
        <f>(J500*EXP($C$3-($C$4^2)/2+NORMSINV(AleatLivre!J497)*$C$4))</f>
        <v>833.39943192270982</v>
      </c>
      <c r="L500" s="2">
        <f>(K500*EXP($C$3-($C$4^2)/2+NORMSINV(AleatLivre!K497)*$C$4))</f>
        <v>865.72794719149056</v>
      </c>
      <c r="M500" s="2">
        <f>(L500*EXP($C$3-($C$4^2)/2+NORMSINV(AleatLivre!L497)*$C$4))</f>
        <v>891.36784518531977</v>
      </c>
      <c r="N500" s="2">
        <f>(M500*EXP($C$3-($C$4^2)/2+NORMSINV(AleatLivre!M497)*$C$4))</f>
        <v>909.9125754508035</v>
      </c>
      <c r="O500" s="2">
        <f>(N500*EXP($C$3-($C$4^2)/2+NORMSINV(AleatLivre!N497)*$C$4))</f>
        <v>937.13957743316462</v>
      </c>
      <c r="P500" s="2">
        <f>(O500*EXP($C$3-($C$4^2)/2+NORMSINV(AleatLivre!O497)*$C$4))</f>
        <v>989.78399039721717</v>
      </c>
      <c r="Q500" s="2">
        <f>(P500*EXP($C$3-($C$4^2)/2+NORMSINV(AleatLivre!P497)*$C$4))</f>
        <v>1038.8180191465763</v>
      </c>
      <c r="R500" s="2">
        <f>(Q500*EXP($C$3-($C$4^2)/2+NORMSINV(AleatLivre!Q497)*$C$4))</f>
        <v>1087.3886213188612</v>
      </c>
      <c r="S500" s="2">
        <f>(R500*EXP($C$3-($C$4^2)/2+NORMSINV(AleatLivre!R497)*$C$4))</f>
        <v>1170.0532134282385</v>
      </c>
      <c r="T500" s="2">
        <f>(S500*EXP($C$3-($C$4^2)/2+NORMSINV(AleatLivre!S497)*$C$4))</f>
        <v>1205.3057172390511</v>
      </c>
      <c r="U500" s="2">
        <f>(T500*EXP($C$3-($C$4^2)/2+NORMSINV(AleatLivre!T497)*$C$4))</f>
        <v>1283.2005703210514</v>
      </c>
      <c r="V500" s="2">
        <f>(U500*EXP($C$3-($C$4^2)/2+NORMSINV(AleatLivre!U497)*$C$4))</f>
        <v>1339.0199960266355</v>
      </c>
    </row>
    <row r="501" spans="1:22" x14ac:dyDescent="0.25">
      <c r="A501">
        <v>496</v>
      </c>
      <c r="B501" s="2">
        <f>Plan1!$B$9</f>
        <v>500</v>
      </c>
      <c r="C501" s="2">
        <f>(B501*EXP($C$3-($C$4^2)/2+NORMSINV(AleatLivre!B498)*$C$4))</f>
        <v>541.64246257051229</v>
      </c>
      <c r="D501" s="2">
        <f>(C501*EXP($C$3-($C$4^2)/2+NORMSINV(AleatLivre!C498)*$C$4))</f>
        <v>562.35106311323102</v>
      </c>
      <c r="E501" s="2">
        <f>(D501*EXP($C$3-($C$4^2)/2+NORMSINV(AleatLivre!D498)*$C$4))</f>
        <v>606.1896673995542</v>
      </c>
      <c r="F501" s="2">
        <f>(E501*EXP($C$3-($C$4^2)/2+NORMSINV(AleatLivre!E498)*$C$4))</f>
        <v>637.86435156524362</v>
      </c>
      <c r="G501" s="2">
        <f>(F501*EXP($C$3-($C$4^2)/2+NORMSINV(AleatLivre!F498)*$C$4))</f>
        <v>647.27521609301402</v>
      </c>
      <c r="H501" s="2">
        <f>(G501*EXP($C$3-($C$4^2)/2+NORMSINV(AleatLivre!G498)*$C$4))</f>
        <v>706.40896386006591</v>
      </c>
      <c r="I501" s="2">
        <f>(H501*EXP($C$3-($C$4^2)/2+NORMSINV(AleatLivre!H498)*$C$4))</f>
        <v>749.82022492325871</v>
      </c>
      <c r="J501" s="2">
        <f>(I501*EXP($C$3-($C$4^2)/2+NORMSINV(AleatLivre!I498)*$C$4))</f>
        <v>794.90903718103038</v>
      </c>
      <c r="K501" s="2">
        <f>(J501*EXP($C$3-($C$4^2)/2+NORMSINV(AleatLivre!J498)*$C$4))</f>
        <v>847.89260293260463</v>
      </c>
      <c r="L501" s="2">
        <f>(K501*EXP($C$3-($C$4^2)/2+NORMSINV(AleatLivre!K498)*$C$4))</f>
        <v>932.81232431616741</v>
      </c>
      <c r="M501" s="2">
        <f>(L501*EXP($C$3-($C$4^2)/2+NORMSINV(AleatLivre!L498)*$C$4))</f>
        <v>989.12952286667121</v>
      </c>
      <c r="N501" s="2">
        <f>(M501*EXP($C$3-($C$4^2)/2+NORMSINV(AleatLivre!M498)*$C$4))</f>
        <v>1062.0195394280165</v>
      </c>
      <c r="O501" s="2">
        <f>(N501*EXP($C$3-($C$4^2)/2+NORMSINV(AleatLivre!N498)*$C$4))</f>
        <v>1104.4612533757709</v>
      </c>
      <c r="P501" s="2">
        <f>(O501*EXP($C$3-($C$4^2)/2+NORMSINV(AleatLivre!O498)*$C$4))</f>
        <v>1147.9718679787049</v>
      </c>
      <c r="Q501" s="2">
        <f>(P501*EXP($C$3-($C$4^2)/2+NORMSINV(AleatLivre!P498)*$C$4))</f>
        <v>1190.7059201965835</v>
      </c>
      <c r="R501" s="2">
        <f>(Q501*EXP($C$3-($C$4^2)/2+NORMSINV(AleatLivre!Q498)*$C$4))</f>
        <v>1224.8984614354579</v>
      </c>
      <c r="S501" s="2">
        <f>(R501*EXP($C$3-($C$4^2)/2+NORMSINV(AleatLivre!R498)*$C$4))</f>
        <v>1293.7479977880826</v>
      </c>
      <c r="T501" s="2">
        <f>(S501*EXP($C$3-($C$4^2)/2+NORMSINV(AleatLivre!S498)*$C$4))</f>
        <v>1362.9473646952408</v>
      </c>
      <c r="U501" s="2">
        <f>(T501*EXP($C$3-($C$4^2)/2+NORMSINV(AleatLivre!T498)*$C$4))</f>
        <v>1456.3619177337139</v>
      </c>
      <c r="V501" s="2">
        <f>(U501*EXP($C$3-($C$4^2)/2+NORMSINV(AleatLivre!U498)*$C$4))</f>
        <v>1518.3669463764045</v>
      </c>
    </row>
    <row r="502" spans="1:22" x14ac:dyDescent="0.25">
      <c r="A502">
        <v>497</v>
      </c>
      <c r="B502" s="2">
        <f>Plan1!$B$9</f>
        <v>500</v>
      </c>
      <c r="C502" s="2">
        <f>(B502*EXP($C$3-($C$4^2)/2+NORMSINV(AleatLivre!B499)*$C$4))</f>
        <v>515.28849717101127</v>
      </c>
      <c r="D502" s="2">
        <f>(C502*EXP($C$3-($C$4^2)/2+NORMSINV(AleatLivre!C499)*$C$4))</f>
        <v>533.02443643060712</v>
      </c>
      <c r="E502" s="2">
        <f>(D502*EXP($C$3-($C$4^2)/2+NORMSINV(AleatLivre!D499)*$C$4))</f>
        <v>546.49361987830116</v>
      </c>
      <c r="F502" s="2">
        <f>(E502*EXP($C$3-($C$4^2)/2+NORMSINV(AleatLivre!E499)*$C$4))</f>
        <v>577.62254220279385</v>
      </c>
      <c r="G502" s="2">
        <f>(F502*EXP($C$3-($C$4^2)/2+NORMSINV(AleatLivre!F499)*$C$4))</f>
        <v>612.17096191956364</v>
      </c>
      <c r="H502" s="2">
        <f>(G502*EXP($C$3-($C$4^2)/2+NORMSINV(AleatLivre!G499)*$C$4))</f>
        <v>651.0719001691848</v>
      </c>
      <c r="I502" s="2">
        <f>(H502*EXP($C$3-($C$4^2)/2+NORMSINV(AleatLivre!H499)*$C$4))</f>
        <v>701.37347814012173</v>
      </c>
      <c r="J502" s="2">
        <f>(I502*EXP($C$3-($C$4^2)/2+NORMSINV(AleatLivre!I499)*$C$4))</f>
        <v>729.87835054440097</v>
      </c>
      <c r="K502" s="2">
        <f>(J502*EXP($C$3-($C$4^2)/2+NORMSINV(AleatLivre!J499)*$C$4))</f>
        <v>768.89060781540343</v>
      </c>
      <c r="L502" s="2">
        <f>(K502*EXP($C$3-($C$4^2)/2+NORMSINV(AleatLivre!K499)*$C$4))</f>
        <v>787.6057183957937</v>
      </c>
      <c r="M502" s="2">
        <f>(L502*EXP($C$3-($C$4^2)/2+NORMSINV(AleatLivre!L499)*$C$4))</f>
        <v>809.49496125263965</v>
      </c>
      <c r="N502" s="2">
        <f>(M502*EXP($C$3-($C$4^2)/2+NORMSINV(AleatLivre!M499)*$C$4))</f>
        <v>861.92135125413893</v>
      </c>
      <c r="O502" s="2">
        <f>(N502*EXP($C$3-($C$4^2)/2+NORMSINV(AleatLivre!N499)*$C$4))</f>
        <v>912.02254947900428</v>
      </c>
      <c r="P502" s="2">
        <f>(O502*EXP($C$3-($C$4^2)/2+NORMSINV(AleatLivre!O499)*$C$4))</f>
        <v>931.4222810280371</v>
      </c>
      <c r="Q502" s="2">
        <f>(P502*EXP($C$3-($C$4^2)/2+NORMSINV(AleatLivre!P499)*$C$4))</f>
        <v>949.07227133179947</v>
      </c>
      <c r="R502" s="2">
        <f>(Q502*EXP($C$3-($C$4^2)/2+NORMSINV(AleatLivre!Q499)*$C$4))</f>
        <v>1000.4188336150177</v>
      </c>
      <c r="S502" s="2">
        <f>(R502*EXP($C$3-($C$4^2)/2+NORMSINV(AleatLivre!R499)*$C$4))</f>
        <v>1062.9134598301505</v>
      </c>
      <c r="T502" s="2">
        <f>(S502*EXP($C$3-($C$4^2)/2+NORMSINV(AleatLivre!S499)*$C$4))</f>
        <v>1094.301314988481</v>
      </c>
      <c r="U502" s="2">
        <f>(T502*EXP($C$3-($C$4^2)/2+NORMSINV(AleatLivre!T499)*$C$4))</f>
        <v>1203.475988477699</v>
      </c>
      <c r="V502" s="2">
        <f>(U502*EXP($C$3-($C$4^2)/2+NORMSINV(AleatLivre!U499)*$C$4))</f>
        <v>1289.5989476268849</v>
      </c>
    </row>
    <row r="503" spans="1:22" x14ac:dyDescent="0.25">
      <c r="A503">
        <v>498</v>
      </c>
      <c r="B503" s="2">
        <f>Plan1!$B$9</f>
        <v>500</v>
      </c>
      <c r="C503" s="2">
        <f>(B503*EXP($C$3-($C$4^2)/2+NORMSINV(AleatLivre!B500)*$C$4))</f>
        <v>507.88507646959522</v>
      </c>
      <c r="D503" s="2">
        <f>(C503*EXP($C$3-($C$4^2)/2+NORMSINV(AleatLivre!C500)*$C$4))</f>
        <v>539.63761840970483</v>
      </c>
      <c r="E503" s="2">
        <f>(D503*EXP($C$3-($C$4^2)/2+NORMSINV(AleatLivre!D500)*$C$4))</f>
        <v>583.45692717052304</v>
      </c>
      <c r="F503" s="2">
        <f>(E503*EXP($C$3-($C$4^2)/2+NORMSINV(AleatLivre!E500)*$C$4))</f>
        <v>608.32260320015246</v>
      </c>
      <c r="G503" s="2">
        <f>(F503*EXP($C$3-($C$4^2)/2+NORMSINV(AleatLivre!F500)*$C$4))</f>
        <v>630.04584379023026</v>
      </c>
      <c r="H503" s="2">
        <f>(G503*EXP($C$3-($C$4^2)/2+NORMSINV(AleatLivre!G500)*$C$4))</f>
        <v>662.73837242990726</v>
      </c>
      <c r="I503" s="2">
        <f>(H503*EXP($C$3-($C$4^2)/2+NORMSINV(AleatLivre!H500)*$C$4))</f>
        <v>715.01203997956304</v>
      </c>
      <c r="J503" s="2">
        <f>(I503*EXP($C$3-($C$4^2)/2+NORMSINV(AleatLivre!I500)*$C$4))</f>
        <v>740.40554444014367</v>
      </c>
      <c r="K503" s="2">
        <f>(J503*EXP($C$3-($C$4^2)/2+NORMSINV(AleatLivre!J500)*$C$4))</f>
        <v>771.07296338914102</v>
      </c>
      <c r="L503" s="2">
        <f>(K503*EXP($C$3-($C$4^2)/2+NORMSINV(AleatLivre!K500)*$C$4))</f>
        <v>811.60849842785979</v>
      </c>
      <c r="M503" s="2">
        <f>(L503*EXP($C$3-($C$4^2)/2+NORMSINV(AleatLivre!L500)*$C$4))</f>
        <v>855.74684350603991</v>
      </c>
      <c r="N503" s="2">
        <f>(M503*EXP($C$3-($C$4^2)/2+NORMSINV(AleatLivre!M500)*$C$4))</f>
        <v>939.24417869911429</v>
      </c>
      <c r="O503" s="2">
        <f>(N503*EXP($C$3-($C$4^2)/2+NORMSINV(AleatLivre!N500)*$C$4))</f>
        <v>1033.3877022561655</v>
      </c>
      <c r="P503" s="2">
        <f>(O503*EXP($C$3-($C$4^2)/2+NORMSINV(AleatLivre!O500)*$C$4))</f>
        <v>1058.0530748757803</v>
      </c>
      <c r="Q503" s="2">
        <f>(P503*EXP($C$3-($C$4^2)/2+NORMSINV(AleatLivre!P500)*$C$4))</f>
        <v>1126.2083793942631</v>
      </c>
      <c r="R503" s="2">
        <f>(Q503*EXP($C$3-($C$4^2)/2+NORMSINV(AleatLivre!Q500)*$C$4))</f>
        <v>1148.9727548204542</v>
      </c>
      <c r="S503" s="2">
        <f>(R503*EXP($C$3-($C$4^2)/2+NORMSINV(AleatLivre!R500)*$C$4))</f>
        <v>1201.7831310386366</v>
      </c>
      <c r="T503" s="2">
        <f>(S503*EXP($C$3-($C$4^2)/2+NORMSINV(AleatLivre!S500)*$C$4))</f>
        <v>1290.2989951593315</v>
      </c>
      <c r="U503" s="2">
        <f>(T503*EXP($C$3-($C$4^2)/2+NORMSINV(AleatLivre!T500)*$C$4))</f>
        <v>1364.8397352237312</v>
      </c>
      <c r="V503" s="2">
        <f>(U503*EXP($C$3-($C$4^2)/2+NORMSINV(AleatLivre!U500)*$C$4))</f>
        <v>1446.7898706262606</v>
      </c>
    </row>
    <row r="504" spans="1:22" x14ac:dyDescent="0.25">
      <c r="A504">
        <v>499</v>
      </c>
      <c r="B504" s="2">
        <f>Plan1!$B$9</f>
        <v>500</v>
      </c>
      <c r="C504" s="2">
        <f>(B504*EXP($C$3-($C$4^2)/2+NORMSINV(AleatLivre!B501)*$C$4))</f>
        <v>526.72527988537979</v>
      </c>
      <c r="D504" s="2">
        <f>(C504*EXP($C$3-($C$4^2)/2+NORMSINV(AleatLivre!C501)*$C$4))</f>
        <v>562.52541567780941</v>
      </c>
      <c r="E504" s="2">
        <f>(D504*EXP($C$3-($C$4^2)/2+NORMSINV(AleatLivre!D501)*$C$4))</f>
        <v>597.37479561450925</v>
      </c>
      <c r="F504" s="2">
        <f>(E504*EXP($C$3-($C$4^2)/2+NORMSINV(AleatLivre!E501)*$C$4))</f>
        <v>636.62817772293113</v>
      </c>
      <c r="G504" s="2">
        <f>(F504*EXP($C$3-($C$4^2)/2+NORMSINV(AleatLivre!F501)*$C$4))</f>
        <v>650.78255805958599</v>
      </c>
      <c r="H504" s="2">
        <f>(G504*EXP($C$3-($C$4^2)/2+NORMSINV(AleatLivre!G501)*$C$4))</f>
        <v>676.50034535747511</v>
      </c>
      <c r="I504" s="2">
        <f>(H504*EXP($C$3-($C$4^2)/2+NORMSINV(AleatLivre!H501)*$C$4))</f>
        <v>715.45896805862731</v>
      </c>
      <c r="J504" s="2">
        <f>(I504*EXP($C$3-($C$4^2)/2+NORMSINV(AleatLivre!I501)*$C$4))</f>
        <v>743.26398498961487</v>
      </c>
      <c r="K504" s="2">
        <f>(J504*EXP($C$3-($C$4^2)/2+NORMSINV(AleatLivre!J501)*$C$4))</f>
        <v>742.63309016598976</v>
      </c>
      <c r="L504" s="2">
        <f>(K504*EXP($C$3-($C$4^2)/2+NORMSINV(AleatLivre!K501)*$C$4))</f>
        <v>788.10862817344639</v>
      </c>
      <c r="M504" s="2">
        <f>(L504*EXP($C$3-($C$4^2)/2+NORMSINV(AleatLivre!L501)*$C$4))</f>
        <v>823.45077253958289</v>
      </c>
      <c r="N504" s="2">
        <f>(M504*EXP($C$3-($C$4^2)/2+NORMSINV(AleatLivre!M501)*$C$4))</f>
        <v>862.90399949535083</v>
      </c>
      <c r="O504" s="2">
        <f>(N504*EXP($C$3-($C$4^2)/2+NORMSINV(AleatLivre!N501)*$C$4))</f>
        <v>937.70230135898908</v>
      </c>
      <c r="P504" s="2">
        <f>(O504*EXP($C$3-($C$4^2)/2+NORMSINV(AleatLivre!O501)*$C$4))</f>
        <v>970.41246399196143</v>
      </c>
      <c r="Q504" s="2">
        <f>(P504*EXP($C$3-($C$4^2)/2+NORMSINV(AleatLivre!P501)*$C$4))</f>
        <v>1005.6781191368553</v>
      </c>
      <c r="R504" s="2">
        <f>(Q504*EXP($C$3-($C$4^2)/2+NORMSINV(AleatLivre!Q501)*$C$4))</f>
        <v>1074.8335877760314</v>
      </c>
      <c r="S504" s="2">
        <f>(R504*EXP($C$3-($C$4^2)/2+NORMSINV(AleatLivre!R501)*$C$4))</f>
        <v>1153.2510883718237</v>
      </c>
      <c r="T504" s="2">
        <f>(S504*EXP($C$3-($C$4^2)/2+NORMSINV(AleatLivre!S501)*$C$4))</f>
        <v>1231.0503905746768</v>
      </c>
      <c r="U504" s="2">
        <f>(T504*EXP($C$3-($C$4^2)/2+NORMSINV(AleatLivre!T501)*$C$4))</f>
        <v>1302.1242563161884</v>
      </c>
      <c r="V504" s="2">
        <f>(U504*EXP($C$3-($C$4^2)/2+NORMSINV(AleatLivre!U501)*$C$4))</f>
        <v>1362.3403069298665</v>
      </c>
    </row>
    <row r="505" spans="1:22" x14ac:dyDescent="0.25">
      <c r="A505">
        <v>500</v>
      </c>
      <c r="B505" s="2">
        <f>Plan1!$B$9</f>
        <v>500</v>
      </c>
      <c r="C505" s="2">
        <f>(B505*EXP($C$3-($C$4^2)/2+NORMSINV(AleatLivre!B502)*$C$4))</f>
        <v>528.72685222054747</v>
      </c>
      <c r="D505" s="2">
        <f>(C505*EXP($C$3-($C$4^2)/2+NORMSINV(AleatLivre!C502)*$C$4))</f>
        <v>548.36778957169679</v>
      </c>
      <c r="E505" s="2">
        <f>(D505*EXP($C$3-($C$4^2)/2+NORMSINV(AleatLivre!D502)*$C$4))</f>
        <v>562.3771268942196</v>
      </c>
      <c r="F505" s="2">
        <f>(E505*EXP($C$3-($C$4^2)/2+NORMSINV(AleatLivre!E502)*$C$4))</f>
        <v>603.76330037825016</v>
      </c>
      <c r="G505" s="2">
        <f>(F505*EXP($C$3-($C$4^2)/2+NORMSINV(AleatLivre!F502)*$C$4))</f>
        <v>637.48830154069299</v>
      </c>
      <c r="H505" s="2">
        <f>(G505*EXP($C$3-($C$4^2)/2+NORMSINV(AleatLivre!G502)*$C$4))</f>
        <v>662.73039636004887</v>
      </c>
      <c r="I505" s="2">
        <f>(H505*EXP($C$3-($C$4^2)/2+NORMSINV(AleatLivre!H502)*$C$4))</f>
        <v>708.13900575831667</v>
      </c>
      <c r="J505" s="2">
        <f>(I505*EXP($C$3-($C$4^2)/2+NORMSINV(AleatLivre!I502)*$C$4))</f>
        <v>728.97488445350234</v>
      </c>
      <c r="K505" s="2">
        <f>(J505*EXP($C$3-($C$4^2)/2+NORMSINV(AleatLivre!J502)*$C$4))</f>
        <v>790.5842262678982</v>
      </c>
      <c r="L505" s="2">
        <f>(K505*EXP($C$3-($C$4^2)/2+NORMSINV(AleatLivre!K502)*$C$4))</f>
        <v>832.26758651077421</v>
      </c>
      <c r="M505" s="2">
        <f>(L505*EXP($C$3-($C$4^2)/2+NORMSINV(AleatLivre!L502)*$C$4))</f>
        <v>913.845459906202</v>
      </c>
      <c r="N505" s="2">
        <f>(M505*EXP($C$3-($C$4^2)/2+NORMSINV(AleatLivre!M502)*$C$4))</f>
        <v>950.1100050882701</v>
      </c>
      <c r="O505" s="2">
        <f>(N505*EXP($C$3-($C$4^2)/2+NORMSINV(AleatLivre!N502)*$C$4))</f>
        <v>984.33138204388138</v>
      </c>
      <c r="P505" s="2">
        <f>(O505*EXP($C$3-($C$4^2)/2+NORMSINV(AleatLivre!O502)*$C$4))</f>
        <v>1044.204142970664</v>
      </c>
      <c r="Q505" s="2">
        <f>(P505*EXP($C$3-($C$4^2)/2+NORMSINV(AleatLivre!P502)*$C$4))</f>
        <v>1128.4066542820483</v>
      </c>
      <c r="R505" s="2">
        <f>(Q505*EXP($C$3-($C$4^2)/2+NORMSINV(AleatLivre!Q502)*$C$4))</f>
        <v>1158.6941274811841</v>
      </c>
      <c r="S505" s="2">
        <f>(R505*EXP($C$3-($C$4^2)/2+NORMSINV(AleatLivre!R502)*$C$4))</f>
        <v>1215.9249239424489</v>
      </c>
      <c r="T505" s="2">
        <f>(S505*EXP($C$3-($C$4^2)/2+NORMSINV(AleatLivre!S502)*$C$4))</f>
        <v>1298.4943885473981</v>
      </c>
      <c r="U505" s="2">
        <f>(T505*EXP($C$3-($C$4^2)/2+NORMSINV(AleatLivre!T502)*$C$4))</f>
        <v>1380.3449109194214</v>
      </c>
      <c r="V505" s="2">
        <f>(U505*EXP($C$3-($C$4^2)/2+NORMSINV(AleatLivre!U502)*$C$4))</f>
        <v>1453.6709272987869</v>
      </c>
    </row>
    <row r="506" spans="1:22" x14ac:dyDescent="0.25">
      <c r="A506">
        <v>501</v>
      </c>
      <c r="B506" s="2">
        <f>Plan1!$B$9</f>
        <v>500</v>
      </c>
      <c r="C506" s="2">
        <f>(B506*EXP($C$3-($C$4^2)/2+NORMSINV(AleatLivre!B503)*$C$4))</f>
        <v>523.27976481883798</v>
      </c>
      <c r="D506" s="2">
        <f>(C506*EXP($C$3-($C$4^2)/2+NORMSINV(AleatLivre!C503)*$C$4))</f>
        <v>551.28409666160098</v>
      </c>
      <c r="E506" s="2">
        <f>(D506*EXP($C$3-($C$4^2)/2+NORMSINV(AleatLivre!D503)*$C$4))</f>
        <v>585.04326007062298</v>
      </c>
      <c r="F506" s="2">
        <f>(E506*EXP($C$3-($C$4^2)/2+NORMSINV(AleatLivre!E503)*$C$4))</f>
        <v>615.55294863203642</v>
      </c>
      <c r="G506" s="2">
        <f>(F506*EXP($C$3-($C$4^2)/2+NORMSINV(AleatLivre!F503)*$C$4))</f>
        <v>652.53583193230156</v>
      </c>
      <c r="H506" s="2">
        <f>(G506*EXP($C$3-($C$4^2)/2+NORMSINV(AleatLivre!G503)*$C$4))</f>
        <v>697.11019597309337</v>
      </c>
      <c r="I506" s="2">
        <f>(H506*EXP($C$3-($C$4^2)/2+NORMSINV(AleatLivre!H503)*$C$4))</f>
        <v>735.32161084761879</v>
      </c>
      <c r="J506" s="2">
        <f>(I506*EXP($C$3-($C$4^2)/2+NORMSINV(AleatLivre!I503)*$C$4))</f>
        <v>774.94686009881707</v>
      </c>
      <c r="K506" s="2">
        <f>(J506*EXP($C$3-($C$4^2)/2+NORMSINV(AleatLivre!J503)*$C$4))</f>
        <v>811.39321036522801</v>
      </c>
      <c r="L506" s="2">
        <f>(K506*EXP($C$3-($C$4^2)/2+NORMSINV(AleatLivre!K503)*$C$4))</f>
        <v>839.86219197937294</v>
      </c>
      <c r="M506" s="2">
        <f>(L506*EXP($C$3-($C$4^2)/2+NORMSINV(AleatLivre!L503)*$C$4))</f>
        <v>866.91454811067558</v>
      </c>
      <c r="N506" s="2">
        <f>(M506*EXP($C$3-($C$4^2)/2+NORMSINV(AleatLivre!M503)*$C$4))</f>
        <v>882.59757413861485</v>
      </c>
      <c r="O506" s="2">
        <f>(N506*EXP($C$3-($C$4^2)/2+NORMSINV(AleatLivre!N503)*$C$4))</f>
        <v>906.29582470113758</v>
      </c>
      <c r="P506" s="2">
        <f>(O506*EXP($C$3-($C$4^2)/2+NORMSINV(AleatLivre!O503)*$C$4))</f>
        <v>969.59865051052179</v>
      </c>
      <c r="Q506" s="2">
        <f>(P506*EXP($C$3-($C$4^2)/2+NORMSINV(AleatLivre!P503)*$C$4))</f>
        <v>1011.6671373812416</v>
      </c>
      <c r="R506" s="2">
        <f>(Q506*EXP($C$3-($C$4^2)/2+NORMSINV(AleatLivre!Q503)*$C$4))</f>
        <v>1085.3871186158553</v>
      </c>
      <c r="S506" s="2">
        <f>(R506*EXP($C$3-($C$4^2)/2+NORMSINV(AleatLivre!R503)*$C$4))</f>
        <v>1143.7322518774183</v>
      </c>
      <c r="T506" s="2">
        <f>(S506*EXP($C$3-($C$4^2)/2+NORMSINV(AleatLivre!S503)*$C$4))</f>
        <v>1187.7154365184415</v>
      </c>
      <c r="U506" s="2">
        <f>(T506*EXP($C$3-($C$4^2)/2+NORMSINV(AleatLivre!T503)*$C$4))</f>
        <v>1285.267469460181</v>
      </c>
      <c r="V506" s="2">
        <f>(U506*EXP($C$3-($C$4^2)/2+NORMSINV(AleatLivre!U503)*$C$4))</f>
        <v>1365.8189148623021</v>
      </c>
    </row>
    <row r="507" spans="1:22" x14ac:dyDescent="0.25">
      <c r="A507">
        <v>502</v>
      </c>
      <c r="B507" s="2">
        <f>Plan1!$B$9</f>
        <v>500</v>
      </c>
      <c r="C507" s="2">
        <f>(B507*EXP($C$3-($C$4^2)/2+NORMSINV(AleatLivre!B504)*$C$4))</f>
        <v>512.82963597128128</v>
      </c>
      <c r="D507" s="2">
        <f>(C507*EXP($C$3-($C$4^2)/2+NORMSINV(AleatLivre!C504)*$C$4))</f>
        <v>540.61911065032962</v>
      </c>
      <c r="E507" s="2">
        <f>(D507*EXP($C$3-($C$4^2)/2+NORMSINV(AleatLivre!D504)*$C$4))</f>
        <v>552.54227692546431</v>
      </c>
      <c r="F507" s="2">
        <f>(E507*EXP($C$3-($C$4^2)/2+NORMSINV(AleatLivre!E504)*$C$4))</f>
        <v>577.12101104063674</v>
      </c>
      <c r="G507" s="2">
        <f>(F507*EXP($C$3-($C$4^2)/2+NORMSINV(AleatLivre!F504)*$C$4))</f>
        <v>631.24139412698707</v>
      </c>
      <c r="H507" s="2">
        <f>(G507*EXP($C$3-($C$4^2)/2+NORMSINV(AleatLivre!G504)*$C$4))</f>
        <v>661.94167010332148</v>
      </c>
      <c r="I507" s="2">
        <f>(H507*EXP($C$3-($C$4^2)/2+NORMSINV(AleatLivre!H504)*$C$4))</f>
        <v>680.97855079589567</v>
      </c>
      <c r="J507" s="2">
        <f>(I507*EXP($C$3-($C$4^2)/2+NORMSINV(AleatLivre!I504)*$C$4))</f>
        <v>716.03418981989853</v>
      </c>
      <c r="K507" s="2">
        <f>(J507*EXP($C$3-($C$4^2)/2+NORMSINV(AleatLivre!J504)*$C$4))</f>
        <v>746.20400906350505</v>
      </c>
      <c r="L507" s="2">
        <f>(K507*EXP($C$3-($C$4^2)/2+NORMSINV(AleatLivre!K504)*$C$4))</f>
        <v>816.80780105793701</v>
      </c>
      <c r="M507" s="2">
        <f>(L507*EXP($C$3-($C$4^2)/2+NORMSINV(AleatLivre!L504)*$C$4))</f>
        <v>845.35541808965115</v>
      </c>
      <c r="N507" s="2">
        <f>(M507*EXP($C$3-($C$4^2)/2+NORMSINV(AleatLivre!M504)*$C$4))</f>
        <v>880.68478052574039</v>
      </c>
      <c r="O507" s="2">
        <f>(N507*EXP($C$3-($C$4^2)/2+NORMSINV(AleatLivre!N504)*$C$4))</f>
        <v>909.06590593407861</v>
      </c>
      <c r="P507" s="2">
        <f>(O507*EXP($C$3-($C$4^2)/2+NORMSINV(AleatLivre!O504)*$C$4))</f>
        <v>952.20821734854565</v>
      </c>
      <c r="Q507" s="2">
        <f>(P507*EXP($C$3-($C$4^2)/2+NORMSINV(AleatLivre!P504)*$C$4))</f>
        <v>998.52275609398998</v>
      </c>
      <c r="R507" s="2">
        <f>(Q507*EXP($C$3-($C$4^2)/2+NORMSINV(AleatLivre!Q504)*$C$4))</f>
        <v>1102.8438139696227</v>
      </c>
      <c r="S507" s="2">
        <f>(R507*EXP($C$3-($C$4^2)/2+NORMSINV(AleatLivre!R504)*$C$4))</f>
        <v>1159.1830658675824</v>
      </c>
      <c r="T507" s="2">
        <f>(S507*EXP($C$3-($C$4^2)/2+NORMSINV(AleatLivre!S504)*$C$4))</f>
        <v>1230.3073338274423</v>
      </c>
      <c r="U507" s="2">
        <f>(T507*EXP($C$3-($C$4^2)/2+NORMSINV(AleatLivre!T504)*$C$4))</f>
        <v>1301.39082117108</v>
      </c>
      <c r="V507" s="2">
        <f>(U507*EXP($C$3-($C$4^2)/2+NORMSINV(AleatLivre!U504)*$C$4))</f>
        <v>1379.9088869798761</v>
      </c>
    </row>
    <row r="508" spans="1:22" x14ac:dyDescent="0.25">
      <c r="A508">
        <v>503</v>
      </c>
      <c r="B508" s="2">
        <f>Plan1!$B$9</f>
        <v>500</v>
      </c>
      <c r="C508" s="2">
        <f>(B508*EXP($C$3-($C$4^2)/2+NORMSINV(AleatLivre!B505)*$C$4))</f>
        <v>534.77473493898265</v>
      </c>
      <c r="D508" s="2">
        <f>(C508*EXP($C$3-($C$4^2)/2+NORMSINV(AleatLivre!C505)*$C$4))</f>
        <v>551.59350977494159</v>
      </c>
      <c r="E508" s="2">
        <f>(D508*EXP($C$3-($C$4^2)/2+NORMSINV(AleatLivre!D505)*$C$4))</f>
        <v>582.91551734108953</v>
      </c>
      <c r="F508" s="2">
        <f>(E508*EXP($C$3-($C$4^2)/2+NORMSINV(AleatLivre!E505)*$C$4))</f>
        <v>630.20420638119526</v>
      </c>
      <c r="G508" s="2">
        <f>(F508*EXP($C$3-($C$4^2)/2+NORMSINV(AleatLivre!F505)*$C$4))</f>
        <v>653.306920002521</v>
      </c>
      <c r="H508" s="2">
        <f>(G508*EXP($C$3-($C$4^2)/2+NORMSINV(AleatLivre!G505)*$C$4))</f>
        <v>706.53578521787892</v>
      </c>
      <c r="I508" s="2">
        <f>(H508*EXP($C$3-($C$4^2)/2+NORMSINV(AleatLivre!H505)*$C$4))</f>
        <v>741.22032292566882</v>
      </c>
      <c r="J508" s="2">
        <f>(I508*EXP($C$3-($C$4^2)/2+NORMSINV(AleatLivre!I505)*$C$4))</f>
        <v>813.69779133894838</v>
      </c>
      <c r="K508" s="2">
        <f>(J508*EXP($C$3-($C$4^2)/2+NORMSINV(AleatLivre!J505)*$C$4))</f>
        <v>850.65426115612877</v>
      </c>
      <c r="L508" s="2">
        <f>(K508*EXP($C$3-($C$4^2)/2+NORMSINV(AleatLivre!K505)*$C$4))</f>
        <v>910.63151161656708</v>
      </c>
      <c r="M508" s="2">
        <f>(L508*EXP($C$3-($C$4^2)/2+NORMSINV(AleatLivre!L505)*$C$4))</f>
        <v>979.95921990922784</v>
      </c>
      <c r="N508" s="2">
        <f>(M508*EXP($C$3-($C$4^2)/2+NORMSINV(AleatLivre!M505)*$C$4))</f>
        <v>1037.067883739343</v>
      </c>
      <c r="O508" s="2">
        <f>(N508*EXP($C$3-($C$4^2)/2+NORMSINV(AleatLivre!N505)*$C$4))</f>
        <v>1119.5740737820586</v>
      </c>
      <c r="P508" s="2">
        <f>(O508*EXP($C$3-($C$4^2)/2+NORMSINV(AleatLivre!O505)*$C$4))</f>
        <v>1178.831427757985</v>
      </c>
      <c r="Q508" s="2">
        <f>(P508*EXP($C$3-($C$4^2)/2+NORMSINV(AleatLivre!P505)*$C$4))</f>
        <v>1241.9952289128375</v>
      </c>
      <c r="R508" s="2">
        <f>(Q508*EXP($C$3-($C$4^2)/2+NORMSINV(AleatLivre!Q505)*$C$4))</f>
        <v>1266.6161833766159</v>
      </c>
      <c r="S508" s="2">
        <f>(R508*EXP($C$3-($C$4^2)/2+NORMSINV(AleatLivre!R505)*$C$4))</f>
        <v>1298.3194401302085</v>
      </c>
      <c r="T508" s="2">
        <f>(S508*EXP($C$3-($C$4^2)/2+NORMSINV(AleatLivre!S505)*$C$4))</f>
        <v>1359.711708700527</v>
      </c>
      <c r="U508" s="2">
        <f>(T508*EXP($C$3-($C$4^2)/2+NORMSINV(AleatLivre!T505)*$C$4))</f>
        <v>1444.4135243662693</v>
      </c>
      <c r="V508" s="2">
        <f>(U508*EXP($C$3-($C$4^2)/2+NORMSINV(AleatLivre!U505)*$C$4))</f>
        <v>1518.2480660168419</v>
      </c>
    </row>
    <row r="509" spans="1:22" x14ac:dyDescent="0.25">
      <c r="A509">
        <v>504</v>
      </c>
      <c r="B509" s="2">
        <f>Plan1!$B$9</f>
        <v>500</v>
      </c>
      <c r="C509" s="2">
        <f>(B509*EXP($C$3-($C$4^2)/2+NORMSINV(AleatLivre!B506)*$C$4))</f>
        <v>523.42023551098566</v>
      </c>
      <c r="D509" s="2">
        <f>(C509*EXP($C$3-($C$4^2)/2+NORMSINV(AleatLivre!C506)*$C$4))</f>
        <v>558.95901920635322</v>
      </c>
      <c r="E509" s="2">
        <f>(D509*EXP($C$3-($C$4^2)/2+NORMSINV(AleatLivre!D506)*$C$4))</f>
        <v>593.9727014316552</v>
      </c>
      <c r="F509" s="2">
        <f>(E509*EXP($C$3-($C$4^2)/2+NORMSINV(AleatLivre!E506)*$C$4))</f>
        <v>623.90738957806661</v>
      </c>
      <c r="G509" s="2">
        <f>(F509*EXP($C$3-($C$4^2)/2+NORMSINV(AleatLivre!F506)*$C$4))</f>
        <v>644.3433906718609</v>
      </c>
      <c r="H509" s="2">
        <f>(G509*EXP($C$3-($C$4^2)/2+NORMSINV(AleatLivre!G506)*$C$4))</f>
        <v>683.56336738115272</v>
      </c>
      <c r="I509" s="2">
        <f>(H509*EXP($C$3-($C$4^2)/2+NORMSINV(AleatLivre!H506)*$C$4))</f>
        <v>693.47046693479501</v>
      </c>
      <c r="J509" s="2">
        <f>(I509*EXP($C$3-($C$4^2)/2+NORMSINV(AleatLivre!I506)*$C$4))</f>
        <v>695.0045935916479</v>
      </c>
      <c r="K509" s="2">
        <f>(J509*EXP($C$3-($C$4^2)/2+NORMSINV(AleatLivre!J506)*$C$4))</f>
        <v>747.52604067535094</v>
      </c>
      <c r="L509" s="2">
        <f>(K509*EXP($C$3-($C$4^2)/2+NORMSINV(AleatLivre!K506)*$C$4))</f>
        <v>784.04571835211948</v>
      </c>
      <c r="M509" s="2">
        <f>(L509*EXP($C$3-($C$4^2)/2+NORMSINV(AleatLivre!L506)*$C$4))</f>
        <v>839.13782508975146</v>
      </c>
      <c r="N509" s="2">
        <f>(M509*EXP($C$3-($C$4^2)/2+NORMSINV(AleatLivre!M506)*$C$4))</f>
        <v>879.11391375613994</v>
      </c>
      <c r="O509" s="2">
        <f>(N509*EXP($C$3-($C$4^2)/2+NORMSINV(AleatLivre!N506)*$C$4))</f>
        <v>959.79167324551292</v>
      </c>
      <c r="P509" s="2">
        <f>(O509*EXP($C$3-($C$4^2)/2+NORMSINV(AleatLivre!O506)*$C$4))</f>
        <v>1012.6010410861771</v>
      </c>
      <c r="Q509" s="2">
        <f>(P509*EXP($C$3-($C$4^2)/2+NORMSINV(AleatLivre!P506)*$C$4))</f>
        <v>1061.5720326486801</v>
      </c>
      <c r="R509" s="2">
        <f>(Q509*EXP($C$3-($C$4^2)/2+NORMSINV(AleatLivre!Q506)*$C$4))</f>
        <v>1105.4707141041361</v>
      </c>
      <c r="S509" s="2">
        <f>(R509*EXP($C$3-($C$4^2)/2+NORMSINV(AleatLivre!R506)*$C$4))</f>
        <v>1133.7290711675246</v>
      </c>
      <c r="T509" s="2">
        <f>(S509*EXP($C$3-($C$4^2)/2+NORMSINV(AleatLivre!S506)*$C$4))</f>
        <v>1174.6371944995833</v>
      </c>
      <c r="U509" s="2">
        <f>(T509*EXP($C$3-($C$4^2)/2+NORMSINV(AleatLivre!T506)*$C$4))</f>
        <v>1210.6593808906673</v>
      </c>
      <c r="V509" s="2">
        <f>(U509*EXP($C$3-($C$4^2)/2+NORMSINV(AleatLivre!U506)*$C$4))</f>
        <v>1309.1662536993977</v>
      </c>
    </row>
    <row r="510" spans="1:22" x14ac:dyDescent="0.25">
      <c r="A510">
        <v>505</v>
      </c>
      <c r="B510" s="2">
        <f>Plan1!$B$9</f>
        <v>500</v>
      </c>
      <c r="C510" s="2">
        <f>(B510*EXP($C$3-($C$4^2)/2+NORMSINV(AleatLivre!B507)*$C$4))</f>
        <v>528.37563767922404</v>
      </c>
      <c r="D510" s="2">
        <f>(C510*EXP($C$3-($C$4^2)/2+NORMSINV(AleatLivre!C507)*$C$4))</f>
        <v>549.71302019327322</v>
      </c>
      <c r="E510" s="2">
        <f>(D510*EXP($C$3-($C$4^2)/2+NORMSINV(AleatLivre!D507)*$C$4))</f>
        <v>573.64747965901029</v>
      </c>
      <c r="F510" s="2">
        <f>(E510*EXP($C$3-($C$4^2)/2+NORMSINV(AleatLivre!E507)*$C$4))</f>
        <v>608.52813310948454</v>
      </c>
      <c r="G510" s="2">
        <f>(F510*EXP($C$3-($C$4^2)/2+NORMSINV(AleatLivre!F507)*$C$4))</f>
        <v>630.86098531338291</v>
      </c>
      <c r="H510" s="2">
        <f>(G510*EXP($C$3-($C$4^2)/2+NORMSINV(AleatLivre!G507)*$C$4))</f>
        <v>672.2621283967967</v>
      </c>
      <c r="I510" s="2">
        <f>(H510*EXP($C$3-($C$4^2)/2+NORMSINV(AleatLivre!H507)*$C$4))</f>
        <v>703.28714633184961</v>
      </c>
      <c r="J510" s="2">
        <f>(I510*EXP($C$3-($C$4^2)/2+NORMSINV(AleatLivre!I507)*$C$4))</f>
        <v>749.7395114012445</v>
      </c>
      <c r="K510" s="2">
        <f>(J510*EXP($C$3-($C$4^2)/2+NORMSINV(AleatLivre!J507)*$C$4))</f>
        <v>785.54956792935775</v>
      </c>
      <c r="L510" s="2">
        <f>(K510*EXP($C$3-($C$4^2)/2+NORMSINV(AleatLivre!K507)*$C$4))</f>
        <v>804.94110999533234</v>
      </c>
      <c r="M510" s="2">
        <f>(L510*EXP($C$3-($C$4^2)/2+NORMSINV(AleatLivre!L507)*$C$4))</f>
        <v>808.96693554177875</v>
      </c>
      <c r="N510" s="2">
        <f>(M510*EXP($C$3-($C$4^2)/2+NORMSINV(AleatLivre!M507)*$C$4))</f>
        <v>850.09200775750912</v>
      </c>
      <c r="O510" s="2">
        <f>(N510*EXP($C$3-($C$4^2)/2+NORMSINV(AleatLivre!N507)*$C$4))</f>
        <v>906.82019855760404</v>
      </c>
      <c r="P510" s="2">
        <f>(O510*EXP($C$3-($C$4^2)/2+NORMSINV(AleatLivre!O507)*$C$4))</f>
        <v>947.75535176480525</v>
      </c>
      <c r="Q510" s="2">
        <f>(P510*EXP($C$3-($C$4^2)/2+NORMSINV(AleatLivre!P507)*$C$4))</f>
        <v>1003.3663833652548</v>
      </c>
      <c r="R510" s="2">
        <f>(Q510*EXP($C$3-($C$4^2)/2+NORMSINV(AleatLivre!Q507)*$C$4))</f>
        <v>1038.9160189499069</v>
      </c>
      <c r="S510" s="2">
        <f>(R510*EXP($C$3-($C$4^2)/2+NORMSINV(AleatLivre!R507)*$C$4))</f>
        <v>1039.9260959753788</v>
      </c>
      <c r="T510" s="2">
        <f>(S510*EXP($C$3-($C$4^2)/2+NORMSINV(AleatLivre!S507)*$C$4))</f>
        <v>1077.0659729739816</v>
      </c>
      <c r="U510" s="2">
        <f>(T510*EXP($C$3-($C$4^2)/2+NORMSINV(AleatLivre!T507)*$C$4))</f>
        <v>1184.9558804490389</v>
      </c>
      <c r="V510" s="2">
        <f>(U510*EXP($C$3-($C$4^2)/2+NORMSINV(AleatLivre!U507)*$C$4))</f>
        <v>1237.8414934315929</v>
      </c>
    </row>
    <row r="511" spans="1:22" x14ac:dyDescent="0.25">
      <c r="A511">
        <v>506</v>
      </c>
      <c r="B511" s="2">
        <f>Plan1!$B$9</f>
        <v>500</v>
      </c>
      <c r="C511" s="2">
        <f>(B511*EXP($C$3-($C$4^2)/2+NORMSINV(AleatLivre!B508)*$C$4))</f>
        <v>510.32930816993314</v>
      </c>
      <c r="D511" s="2">
        <f>(C511*EXP($C$3-($C$4^2)/2+NORMSINV(AleatLivre!C508)*$C$4))</f>
        <v>552.36869578845017</v>
      </c>
      <c r="E511" s="2">
        <f>(D511*EXP($C$3-($C$4^2)/2+NORMSINV(AleatLivre!D508)*$C$4))</f>
        <v>592.25934182903188</v>
      </c>
      <c r="F511" s="2">
        <f>(E511*EXP($C$3-($C$4^2)/2+NORMSINV(AleatLivre!E508)*$C$4))</f>
        <v>634.33603493019427</v>
      </c>
      <c r="G511" s="2">
        <f>(F511*EXP($C$3-($C$4^2)/2+NORMSINV(AleatLivre!F508)*$C$4))</f>
        <v>658.76651417972948</v>
      </c>
      <c r="H511" s="2">
        <f>(G511*EXP($C$3-($C$4^2)/2+NORMSINV(AleatLivre!G508)*$C$4))</f>
        <v>690.05451031554855</v>
      </c>
      <c r="I511" s="2">
        <f>(H511*EXP($C$3-($C$4^2)/2+NORMSINV(AleatLivre!H508)*$C$4))</f>
        <v>723.6140630451514</v>
      </c>
      <c r="J511" s="2">
        <f>(I511*EXP($C$3-($C$4^2)/2+NORMSINV(AleatLivre!I508)*$C$4))</f>
        <v>763.59401604329901</v>
      </c>
      <c r="K511" s="2">
        <f>(J511*EXP($C$3-($C$4^2)/2+NORMSINV(AleatLivre!J508)*$C$4))</f>
        <v>787.93824116306462</v>
      </c>
      <c r="L511" s="2">
        <f>(K511*EXP($C$3-($C$4^2)/2+NORMSINV(AleatLivre!K508)*$C$4))</f>
        <v>828.57849119421087</v>
      </c>
      <c r="M511" s="2">
        <f>(L511*EXP($C$3-($C$4^2)/2+NORMSINV(AleatLivre!L508)*$C$4))</f>
        <v>847.70639078664033</v>
      </c>
      <c r="N511" s="2">
        <f>(M511*EXP($C$3-($C$4^2)/2+NORMSINV(AleatLivre!M508)*$C$4))</f>
        <v>875.67306811679259</v>
      </c>
      <c r="O511" s="2">
        <f>(N511*EXP($C$3-($C$4^2)/2+NORMSINV(AleatLivre!N508)*$C$4))</f>
        <v>894.45971549854107</v>
      </c>
      <c r="P511" s="2">
        <f>(O511*EXP($C$3-($C$4^2)/2+NORMSINV(AleatLivre!O508)*$C$4))</f>
        <v>946.15342633567946</v>
      </c>
      <c r="Q511" s="2">
        <f>(P511*EXP($C$3-($C$4^2)/2+NORMSINV(AleatLivre!P508)*$C$4))</f>
        <v>1020.3873188698898</v>
      </c>
      <c r="R511" s="2">
        <f>(Q511*EXP($C$3-($C$4^2)/2+NORMSINV(AleatLivre!Q508)*$C$4))</f>
        <v>1077.0745664367132</v>
      </c>
      <c r="S511" s="2">
        <f>(R511*EXP($C$3-($C$4^2)/2+NORMSINV(AleatLivre!R508)*$C$4))</f>
        <v>1157.0044970138595</v>
      </c>
      <c r="T511" s="2">
        <f>(S511*EXP($C$3-($C$4^2)/2+NORMSINV(AleatLivre!S508)*$C$4))</f>
        <v>1188.8063108386609</v>
      </c>
      <c r="U511" s="2">
        <f>(T511*EXP($C$3-($C$4^2)/2+NORMSINV(AleatLivre!T508)*$C$4))</f>
        <v>1261.7204351718415</v>
      </c>
      <c r="V511" s="2">
        <f>(U511*EXP($C$3-($C$4^2)/2+NORMSINV(AleatLivre!U508)*$C$4))</f>
        <v>1334.796369045695</v>
      </c>
    </row>
    <row r="512" spans="1:22" x14ac:dyDescent="0.25">
      <c r="A512">
        <v>507</v>
      </c>
      <c r="B512" s="2">
        <f>Plan1!$B$9</f>
        <v>500</v>
      </c>
      <c r="C512" s="2">
        <f>(B512*EXP($C$3-($C$4^2)/2+NORMSINV(AleatLivre!B509)*$C$4))</f>
        <v>517.62200245962947</v>
      </c>
      <c r="D512" s="2">
        <f>(C512*EXP($C$3-($C$4^2)/2+NORMSINV(AleatLivre!C509)*$C$4))</f>
        <v>541.89118631546683</v>
      </c>
      <c r="E512" s="2">
        <f>(D512*EXP($C$3-($C$4^2)/2+NORMSINV(AleatLivre!D509)*$C$4))</f>
        <v>549.74371687491623</v>
      </c>
      <c r="F512" s="2">
        <f>(E512*EXP($C$3-($C$4^2)/2+NORMSINV(AleatLivre!E509)*$C$4))</f>
        <v>581.54344554317606</v>
      </c>
      <c r="G512" s="2">
        <f>(F512*EXP($C$3-($C$4^2)/2+NORMSINV(AleatLivre!F509)*$C$4))</f>
        <v>640.90181975407052</v>
      </c>
      <c r="H512" s="2">
        <f>(G512*EXP($C$3-($C$4^2)/2+NORMSINV(AleatLivre!G509)*$C$4))</f>
        <v>668.78271439253763</v>
      </c>
      <c r="I512" s="2">
        <f>(H512*EXP($C$3-($C$4^2)/2+NORMSINV(AleatLivre!H509)*$C$4))</f>
        <v>709.84967414067694</v>
      </c>
      <c r="J512" s="2">
        <f>(I512*EXP($C$3-($C$4^2)/2+NORMSINV(AleatLivre!I509)*$C$4))</f>
        <v>748.22434615028453</v>
      </c>
      <c r="K512" s="2">
        <f>(J512*EXP($C$3-($C$4^2)/2+NORMSINV(AleatLivre!J509)*$C$4))</f>
        <v>780.04079804856929</v>
      </c>
      <c r="L512" s="2">
        <f>(K512*EXP($C$3-($C$4^2)/2+NORMSINV(AleatLivre!K509)*$C$4))</f>
        <v>802.73627302562898</v>
      </c>
      <c r="M512" s="2">
        <f>(L512*EXP($C$3-($C$4^2)/2+NORMSINV(AleatLivre!L509)*$C$4))</f>
        <v>860.16036851453123</v>
      </c>
      <c r="N512" s="2">
        <f>(M512*EXP($C$3-($C$4^2)/2+NORMSINV(AleatLivre!M509)*$C$4))</f>
        <v>917.17128377394317</v>
      </c>
      <c r="O512" s="2">
        <f>(N512*EXP($C$3-($C$4^2)/2+NORMSINV(AleatLivre!N509)*$C$4))</f>
        <v>963.38428812931625</v>
      </c>
      <c r="P512" s="2">
        <f>(O512*EXP($C$3-($C$4^2)/2+NORMSINV(AleatLivre!O509)*$C$4))</f>
        <v>975.31998495275957</v>
      </c>
      <c r="Q512" s="2">
        <f>(P512*EXP($C$3-($C$4^2)/2+NORMSINV(AleatLivre!P509)*$C$4))</f>
        <v>1050.3603456859844</v>
      </c>
      <c r="R512" s="2">
        <f>(Q512*EXP($C$3-($C$4^2)/2+NORMSINV(AleatLivre!Q509)*$C$4))</f>
        <v>1134.0870309876268</v>
      </c>
      <c r="S512" s="2">
        <f>(R512*EXP($C$3-($C$4^2)/2+NORMSINV(AleatLivre!R509)*$C$4))</f>
        <v>1160.1220821759819</v>
      </c>
      <c r="T512" s="2">
        <f>(S512*EXP($C$3-($C$4^2)/2+NORMSINV(AleatLivre!S509)*$C$4))</f>
        <v>1228.7659756230532</v>
      </c>
      <c r="U512" s="2">
        <f>(T512*EXP($C$3-($C$4^2)/2+NORMSINV(AleatLivre!T509)*$C$4))</f>
        <v>1278.0764817487566</v>
      </c>
      <c r="V512" s="2">
        <f>(U512*EXP($C$3-($C$4^2)/2+NORMSINV(AleatLivre!U509)*$C$4))</f>
        <v>1299.6374073802135</v>
      </c>
    </row>
    <row r="513" spans="1:22" x14ac:dyDescent="0.25">
      <c r="A513">
        <v>508</v>
      </c>
      <c r="B513" s="2">
        <f>Plan1!$B$9</f>
        <v>500</v>
      </c>
      <c r="C513" s="2">
        <f>(B513*EXP($C$3-($C$4^2)/2+NORMSINV(AleatLivre!B510)*$C$4))</f>
        <v>525.94242284333291</v>
      </c>
      <c r="D513" s="2">
        <f>(C513*EXP($C$3-($C$4^2)/2+NORMSINV(AleatLivre!C510)*$C$4))</f>
        <v>541.2181380595315</v>
      </c>
      <c r="E513" s="2">
        <f>(D513*EXP($C$3-($C$4^2)/2+NORMSINV(AleatLivre!D510)*$C$4))</f>
        <v>574.7398059141824</v>
      </c>
      <c r="F513" s="2">
        <f>(E513*EXP($C$3-($C$4^2)/2+NORMSINV(AleatLivre!E510)*$C$4))</f>
        <v>583.57318031950615</v>
      </c>
      <c r="G513" s="2">
        <f>(F513*EXP($C$3-($C$4^2)/2+NORMSINV(AleatLivre!F510)*$C$4))</f>
        <v>608.86937019190805</v>
      </c>
      <c r="H513" s="2">
        <f>(G513*EXP($C$3-($C$4^2)/2+NORMSINV(AleatLivre!G510)*$C$4))</f>
        <v>632.20449308396121</v>
      </c>
      <c r="I513" s="2">
        <f>(H513*EXP($C$3-($C$4^2)/2+NORMSINV(AleatLivre!H510)*$C$4))</f>
        <v>657.61335164159755</v>
      </c>
      <c r="J513" s="2">
        <f>(I513*EXP($C$3-($C$4^2)/2+NORMSINV(AleatLivre!I510)*$C$4))</f>
        <v>687.05757701060702</v>
      </c>
      <c r="K513" s="2">
        <f>(J513*EXP($C$3-($C$4^2)/2+NORMSINV(AleatLivre!J510)*$C$4))</f>
        <v>705.22341355917797</v>
      </c>
      <c r="L513" s="2">
        <f>(K513*EXP($C$3-($C$4^2)/2+NORMSINV(AleatLivre!K510)*$C$4))</f>
        <v>746.7617748603451</v>
      </c>
      <c r="M513" s="2">
        <f>(L513*EXP($C$3-($C$4^2)/2+NORMSINV(AleatLivre!L510)*$C$4))</f>
        <v>802.14695730920141</v>
      </c>
      <c r="N513" s="2">
        <f>(M513*EXP($C$3-($C$4^2)/2+NORMSINV(AleatLivre!M510)*$C$4))</f>
        <v>856.81536461834241</v>
      </c>
      <c r="O513" s="2">
        <f>(N513*EXP($C$3-($C$4^2)/2+NORMSINV(AleatLivre!N510)*$C$4))</f>
        <v>882.10177748091542</v>
      </c>
      <c r="P513" s="2">
        <f>(O513*EXP($C$3-($C$4^2)/2+NORMSINV(AleatLivre!O510)*$C$4))</f>
        <v>948.2479950385258</v>
      </c>
      <c r="Q513" s="2">
        <f>(P513*EXP($C$3-($C$4^2)/2+NORMSINV(AleatLivre!P510)*$C$4))</f>
        <v>1031.7751235938238</v>
      </c>
      <c r="R513" s="2">
        <f>(Q513*EXP($C$3-($C$4^2)/2+NORMSINV(AleatLivre!Q510)*$C$4))</f>
        <v>1077.1480205360165</v>
      </c>
      <c r="S513" s="2">
        <f>(R513*EXP($C$3-($C$4^2)/2+NORMSINV(AleatLivre!R510)*$C$4))</f>
        <v>1141.7761635625307</v>
      </c>
      <c r="T513" s="2">
        <f>(S513*EXP($C$3-($C$4^2)/2+NORMSINV(AleatLivre!S510)*$C$4))</f>
        <v>1149.5989465626801</v>
      </c>
      <c r="U513" s="2">
        <f>(T513*EXP($C$3-($C$4^2)/2+NORMSINV(AleatLivre!T510)*$C$4))</f>
        <v>1200.039676169398</v>
      </c>
      <c r="V513" s="2">
        <f>(U513*EXP($C$3-($C$4^2)/2+NORMSINV(AleatLivre!U510)*$C$4))</f>
        <v>1296.9955239358358</v>
      </c>
    </row>
    <row r="514" spans="1:22" x14ac:dyDescent="0.25">
      <c r="A514">
        <v>509</v>
      </c>
      <c r="B514" s="2">
        <f>Plan1!$B$9</f>
        <v>500</v>
      </c>
      <c r="C514" s="2">
        <f>(B514*EXP($C$3-($C$4^2)/2+NORMSINV(AleatLivre!B511)*$C$4))</f>
        <v>542.83186014098214</v>
      </c>
      <c r="D514" s="2">
        <f>(C514*EXP($C$3-($C$4^2)/2+NORMSINV(AleatLivre!C511)*$C$4))</f>
        <v>580.01655743978017</v>
      </c>
      <c r="E514" s="2">
        <f>(D514*EXP($C$3-($C$4^2)/2+NORMSINV(AleatLivre!D511)*$C$4))</f>
        <v>602.75732327790456</v>
      </c>
      <c r="F514" s="2">
        <f>(E514*EXP($C$3-($C$4^2)/2+NORMSINV(AleatLivre!E511)*$C$4))</f>
        <v>629.94252098677907</v>
      </c>
      <c r="G514" s="2">
        <f>(F514*EXP($C$3-($C$4^2)/2+NORMSINV(AleatLivre!F511)*$C$4))</f>
        <v>676.54920506195424</v>
      </c>
      <c r="H514" s="2">
        <f>(G514*EXP($C$3-($C$4^2)/2+NORMSINV(AleatLivre!G511)*$C$4))</f>
        <v>716.82281956536497</v>
      </c>
      <c r="I514" s="2">
        <f>(H514*EXP($C$3-($C$4^2)/2+NORMSINV(AleatLivre!H511)*$C$4))</f>
        <v>749.34240848674563</v>
      </c>
      <c r="J514" s="2">
        <f>(I514*EXP($C$3-($C$4^2)/2+NORMSINV(AleatLivre!I511)*$C$4))</f>
        <v>786.230790375129</v>
      </c>
      <c r="K514" s="2">
        <f>(J514*EXP($C$3-($C$4^2)/2+NORMSINV(AleatLivre!J511)*$C$4))</f>
        <v>838.67444197143777</v>
      </c>
      <c r="L514" s="2">
        <f>(K514*EXP($C$3-($C$4^2)/2+NORMSINV(AleatLivre!K511)*$C$4))</f>
        <v>860.28483180493811</v>
      </c>
      <c r="M514" s="2">
        <f>(L514*EXP($C$3-($C$4^2)/2+NORMSINV(AleatLivre!L511)*$C$4))</f>
        <v>909.59777638018136</v>
      </c>
      <c r="N514" s="2">
        <f>(M514*EXP($C$3-($C$4^2)/2+NORMSINV(AleatLivre!M511)*$C$4))</f>
        <v>942.88395884600266</v>
      </c>
      <c r="O514" s="2">
        <f>(N514*EXP($C$3-($C$4^2)/2+NORMSINV(AleatLivre!N511)*$C$4))</f>
        <v>1001.6712498184942</v>
      </c>
      <c r="P514" s="2">
        <f>(O514*EXP($C$3-($C$4^2)/2+NORMSINV(AleatLivre!O511)*$C$4))</f>
        <v>1046.6811364003129</v>
      </c>
      <c r="Q514" s="2">
        <f>(P514*EXP($C$3-($C$4^2)/2+NORMSINV(AleatLivre!P511)*$C$4))</f>
        <v>1092.9973001154108</v>
      </c>
      <c r="R514" s="2">
        <f>(Q514*EXP($C$3-($C$4^2)/2+NORMSINV(AleatLivre!Q511)*$C$4))</f>
        <v>1130.5239282926379</v>
      </c>
      <c r="S514" s="2">
        <f>(R514*EXP($C$3-($C$4^2)/2+NORMSINV(AleatLivre!R511)*$C$4))</f>
        <v>1205.3257591363838</v>
      </c>
      <c r="T514" s="2">
        <f>(S514*EXP($C$3-($C$4^2)/2+NORMSINV(AleatLivre!S511)*$C$4))</f>
        <v>1329.8735560333705</v>
      </c>
      <c r="U514" s="2">
        <f>(T514*EXP($C$3-($C$4^2)/2+NORMSINV(AleatLivre!T511)*$C$4))</f>
        <v>1386.3651736917277</v>
      </c>
      <c r="V514" s="2">
        <f>(U514*EXP($C$3-($C$4^2)/2+NORMSINV(AleatLivre!U511)*$C$4))</f>
        <v>1430.2529079993476</v>
      </c>
    </row>
    <row r="515" spans="1:22" x14ac:dyDescent="0.25">
      <c r="A515">
        <v>510</v>
      </c>
      <c r="B515" s="2">
        <f>Plan1!$B$9</f>
        <v>500</v>
      </c>
      <c r="C515" s="2">
        <f>(B515*EXP($C$3-($C$4^2)/2+NORMSINV(AleatLivre!B512)*$C$4))</f>
        <v>524.43783519524118</v>
      </c>
      <c r="D515" s="2">
        <f>(C515*EXP($C$3-($C$4^2)/2+NORMSINV(AleatLivre!C512)*$C$4))</f>
        <v>553.4525187763395</v>
      </c>
      <c r="E515" s="2">
        <f>(D515*EXP($C$3-($C$4^2)/2+NORMSINV(AleatLivre!D512)*$C$4))</f>
        <v>595.84655476960984</v>
      </c>
      <c r="F515" s="2">
        <f>(E515*EXP($C$3-($C$4^2)/2+NORMSINV(AleatLivre!E512)*$C$4))</f>
        <v>595.11625633811968</v>
      </c>
      <c r="G515" s="2">
        <f>(F515*EXP($C$3-($C$4^2)/2+NORMSINV(AleatLivre!F512)*$C$4))</f>
        <v>645.69509715444099</v>
      </c>
      <c r="H515" s="2">
        <f>(G515*EXP($C$3-($C$4^2)/2+NORMSINV(AleatLivre!G512)*$C$4))</f>
        <v>703.19591977799348</v>
      </c>
      <c r="I515" s="2">
        <f>(H515*EXP($C$3-($C$4^2)/2+NORMSINV(AleatLivre!H512)*$C$4))</f>
        <v>771.59550717349077</v>
      </c>
      <c r="J515" s="2">
        <f>(I515*EXP($C$3-($C$4^2)/2+NORMSINV(AleatLivre!I512)*$C$4))</f>
        <v>814.11775107082087</v>
      </c>
      <c r="K515" s="2">
        <f>(J515*EXP($C$3-($C$4^2)/2+NORMSINV(AleatLivre!J512)*$C$4))</f>
        <v>887.71886505717282</v>
      </c>
      <c r="L515" s="2">
        <f>(K515*EXP($C$3-($C$4^2)/2+NORMSINV(AleatLivre!K512)*$C$4))</f>
        <v>949.59611531945484</v>
      </c>
      <c r="M515" s="2">
        <f>(L515*EXP($C$3-($C$4^2)/2+NORMSINV(AleatLivre!L512)*$C$4))</f>
        <v>1015.0119081603189</v>
      </c>
      <c r="N515" s="2">
        <f>(M515*EXP($C$3-($C$4^2)/2+NORMSINV(AleatLivre!M512)*$C$4))</f>
        <v>1080.3236380605454</v>
      </c>
      <c r="O515" s="2">
        <f>(N515*EXP($C$3-($C$4^2)/2+NORMSINV(AleatLivre!N512)*$C$4))</f>
        <v>1118.6666105394534</v>
      </c>
      <c r="P515" s="2">
        <f>(O515*EXP($C$3-($C$4^2)/2+NORMSINV(AleatLivre!O512)*$C$4))</f>
        <v>1167.5001199121657</v>
      </c>
      <c r="Q515" s="2">
        <f>(P515*EXP($C$3-($C$4^2)/2+NORMSINV(AleatLivre!P512)*$C$4))</f>
        <v>1242.965291432077</v>
      </c>
      <c r="R515" s="2">
        <f>(Q515*EXP($C$3-($C$4^2)/2+NORMSINV(AleatLivre!Q512)*$C$4))</f>
        <v>1303.627491120986</v>
      </c>
      <c r="S515" s="2">
        <f>(R515*EXP($C$3-($C$4^2)/2+NORMSINV(AleatLivre!R512)*$C$4))</f>
        <v>1334.9496369612739</v>
      </c>
      <c r="T515" s="2">
        <f>(S515*EXP($C$3-($C$4^2)/2+NORMSINV(AleatLivre!S512)*$C$4))</f>
        <v>1446.9944531167193</v>
      </c>
      <c r="U515" s="2">
        <f>(T515*EXP($C$3-($C$4^2)/2+NORMSINV(AleatLivre!T512)*$C$4))</f>
        <v>1503.4261036124935</v>
      </c>
      <c r="V515" s="2">
        <f>(U515*EXP($C$3-($C$4^2)/2+NORMSINV(AleatLivre!U512)*$C$4))</f>
        <v>1589.7297624546839</v>
      </c>
    </row>
    <row r="516" spans="1:22" x14ac:dyDescent="0.25">
      <c r="A516">
        <v>511</v>
      </c>
      <c r="B516" s="2">
        <f>Plan1!$B$9</f>
        <v>500</v>
      </c>
      <c r="C516" s="2">
        <f>(B516*EXP($C$3-($C$4^2)/2+NORMSINV(AleatLivre!B513)*$C$4))</f>
        <v>516.47122703707771</v>
      </c>
      <c r="D516" s="2">
        <f>(C516*EXP($C$3-($C$4^2)/2+NORMSINV(AleatLivre!C513)*$C$4))</f>
        <v>534.22065675001556</v>
      </c>
      <c r="E516" s="2">
        <f>(D516*EXP($C$3-($C$4^2)/2+NORMSINV(AleatLivre!D513)*$C$4))</f>
        <v>559.78669963418633</v>
      </c>
      <c r="F516" s="2">
        <f>(E516*EXP($C$3-($C$4^2)/2+NORMSINV(AleatLivre!E513)*$C$4))</f>
        <v>606.87019101683723</v>
      </c>
      <c r="G516" s="2">
        <f>(F516*EXP($C$3-($C$4^2)/2+NORMSINV(AleatLivre!F513)*$C$4))</f>
        <v>631.55346354030701</v>
      </c>
      <c r="H516" s="2">
        <f>(G516*EXP($C$3-($C$4^2)/2+NORMSINV(AleatLivre!G513)*$C$4))</f>
        <v>675.58391270514596</v>
      </c>
      <c r="I516" s="2">
        <f>(H516*EXP($C$3-($C$4^2)/2+NORMSINV(AleatLivre!H513)*$C$4))</f>
        <v>698.64832059082073</v>
      </c>
      <c r="J516" s="2">
        <f>(I516*EXP($C$3-($C$4^2)/2+NORMSINV(AleatLivre!I513)*$C$4))</f>
        <v>749.63788523667688</v>
      </c>
      <c r="K516" s="2">
        <f>(J516*EXP($C$3-($C$4^2)/2+NORMSINV(AleatLivre!J513)*$C$4))</f>
        <v>786.69850417882617</v>
      </c>
      <c r="L516" s="2">
        <f>(K516*EXP($C$3-($C$4^2)/2+NORMSINV(AleatLivre!K513)*$C$4))</f>
        <v>842.20941227617311</v>
      </c>
      <c r="M516" s="2">
        <f>(L516*EXP($C$3-($C$4^2)/2+NORMSINV(AleatLivre!L513)*$C$4))</f>
        <v>871.14839336651073</v>
      </c>
      <c r="N516" s="2">
        <f>(M516*EXP($C$3-($C$4^2)/2+NORMSINV(AleatLivre!M513)*$C$4))</f>
        <v>893.9031404591027</v>
      </c>
      <c r="O516" s="2">
        <f>(N516*EXP($C$3-($C$4^2)/2+NORMSINV(AleatLivre!N513)*$C$4))</f>
        <v>956.17193455783854</v>
      </c>
      <c r="P516" s="2">
        <f>(O516*EXP($C$3-($C$4^2)/2+NORMSINV(AleatLivre!O513)*$C$4))</f>
        <v>985.65434283084164</v>
      </c>
      <c r="Q516" s="2">
        <f>(P516*EXP($C$3-($C$4^2)/2+NORMSINV(AleatLivre!P513)*$C$4))</f>
        <v>1003.2977837290666</v>
      </c>
      <c r="R516" s="2">
        <f>(Q516*EXP($C$3-($C$4^2)/2+NORMSINV(AleatLivre!Q513)*$C$4))</f>
        <v>1012.138634860202</v>
      </c>
      <c r="S516" s="2">
        <f>(R516*EXP($C$3-($C$4^2)/2+NORMSINV(AleatLivre!R513)*$C$4))</f>
        <v>1073.6693120503273</v>
      </c>
      <c r="T516" s="2">
        <f>(S516*EXP($C$3-($C$4^2)/2+NORMSINV(AleatLivre!S513)*$C$4))</f>
        <v>1141.1882077888536</v>
      </c>
      <c r="U516" s="2">
        <f>(T516*EXP($C$3-($C$4^2)/2+NORMSINV(AleatLivre!T513)*$C$4))</f>
        <v>1252.1280276244747</v>
      </c>
      <c r="V516" s="2">
        <f>(U516*EXP($C$3-($C$4^2)/2+NORMSINV(AleatLivre!U513)*$C$4))</f>
        <v>1324.9966172106458</v>
      </c>
    </row>
    <row r="517" spans="1:22" x14ac:dyDescent="0.25">
      <c r="A517">
        <v>512</v>
      </c>
      <c r="B517" s="2">
        <f>Plan1!$B$9</f>
        <v>500</v>
      </c>
      <c r="C517" s="2">
        <f>(B517*EXP($C$3-($C$4^2)/2+NORMSINV(AleatLivre!B514)*$C$4))</f>
        <v>534.62420717734528</v>
      </c>
      <c r="D517" s="2">
        <f>(C517*EXP($C$3-($C$4^2)/2+NORMSINV(AleatLivre!C514)*$C$4))</f>
        <v>548.39920437404021</v>
      </c>
      <c r="E517" s="2">
        <f>(D517*EXP($C$3-($C$4^2)/2+NORMSINV(AleatLivre!D514)*$C$4))</f>
        <v>582.17955172074187</v>
      </c>
      <c r="F517" s="2">
        <f>(E517*EXP($C$3-($C$4^2)/2+NORMSINV(AleatLivre!E514)*$C$4))</f>
        <v>616.29551263635358</v>
      </c>
      <c r="G517" s="2">
        <f>(F517*EXP($C$3-($C$4^2)/2+NORMSINV(AleatLivre!F514)*$C$4))</f>
        <v>639.7004157615786</v>
      </c>
      <c r="H517" s="2">
        <f>(G517*EXP($C$3-($C$4^2)/2+NORMSINV(AleatLivre!G514)*$C$4))</f>
        <v>660.34200715184124</v>
      </c>
      <c r="I517" s="2">
        <f>(H517*EXP($C$3-($C$4^2)/2+NORMSINV(AleatLivre!H514)*$C$4))</f>
        <v>705.99358952328998</v>
      </c>
      <c r="J517" s="2">
        <f>(I517*EXP($C$3-($C$4^2)/2+NORMSINV(AleatLivre!I514)*$C$4))</f>
        <v>732.89843753044829</v>
      </c>
      <c r="K517" s="2">
        <f>(J517*EXP($C$3-($C$4^2)/2+NORMSINV(AleatLivre!J514)*$C$4))</f>
        <v>778.0048967864542</v>
      </c>
      <c r="L517" s="2">
        <f>(K517*EXP($C$3-($C$4^2)/2+NORMSINV(AleatLivre!K514)*$C$4))</f>
        <v>825.81830564705399</v>
      </c>
      <c r="M517" s="2">
        <f>(L517*EXP($C$3-($C$4^2)/2+NORMSINV(AleatLivre!L514)*$C$4))</f>
        <v>867.40823778541903</v>
      </c>
      <c r="N517" s="2">
        <f>(M517*EXP($C$3-($C$4^2)/2+NORMSINV(AleatLivre!M514)*$C$4))</f>
        <v>920.08120032697786</v>
      </c>
      <c r="O517" s="2">
        <f>(N517*EXP($C$3-($C$4^2)/2+NORMSINV(AleatLivre!N514)*$C$4))</f>
        <v>955.59561754540209</v>
      </c>
      <c r="P517" s="2">
        <f>(O517*EXP($C$3-($C$4^2)/2+NORMSINV(AleatLivre!O514)*$C$4))</f>
        <v>1001.5599668031491</v>
      </c>
      <c r="Q517" s="2">
        <f>(P517*EXP($C$3-($C$4^2)/2+NORMSINV(AleatLivre!P514)*$C$4))</f>
        <v>1028.3220542933479</v>
      </c>
      <c r="R517" s="2">
        <f>(Q517*EXP($C$3-($C$4^2)/2+NORMSINV(AleatLivre!Q514)*$C$4))</f>
        <v>1094.8107172639095</v>
      </c>
      <c r="S517" s="2">
        <f>(R517*EXP($C$3-($C$4^2)/2+NORMSINV(AleatLivre!R514)*$C$4))</f>
        <v>1154.737809176652</v>
      </c>
      <c r="T517" s="2">
        <f>(S517*EXP($C$3-($C$4^2)/2+NORMSINV(AleatLivre!S514)*$C$4))</f>
        <v>1195.7990651223054</v>
      </c>
      <c r="U517" s="2">
        <f>(T517*EXP($C$3-($C$4^2)/2+NORMSINV(AleatLivre!T514)*$C$4))</f>
        <v>1243.4272498441103</v>
      </c>
      <c r="V517" s="2">
        <f>(U517*EXP($C$3-($C$4^2)/2+NORMSINV(AleatLivre!U514)*$C$4))</f>
        <v>1282.2862760487224</v>
      </c>
    </row>
    <row r="518" spans="1:22" x14ac:dyDescent="0.25">
      <c r="A518">
        <v>513</v>
      </c>
      <c r="B518" s="2">
        <f>Plan1!$B$9</f>
        <v>500</v>
      </c>
      <c r="C518" s="2">
        <f>(B518*EXP($C$3-($C$4^2)/2+NORMSINV(AleatLivre!B515)*$C$4))</f>
        <v>511.79895569114541</v>
      </c>
      <c r="D518" s="2">
        <f>(C518*EXP($C$3-($C$4^2)/2+NORMSINV(AleatLivre!C515)*$C$4))</f>
        <v>532.18917477212267</v>
      </c>
      <c r="E518" s="2">
        <f>(D518*EXP($C$3-($C$4^2)/2+NORMSINV(AleatLivre!D515)*$C$4))</f>
        <v>547.81437472657592</v>
      </c>
      <c r="F518" s="2">
        <f>(E518*EXP($C$3-($C$4^2)/2+NORMSINV(AleatLivre!E515)*$C$4))</f>
        <v>567.70164949869093</v>
      </c>
      <c r="G518" s="2">
        <f>(F518*EXP($C$3-($C$4^2)/2+NORMSINV(AleatLivre!F515)*$C$4))</f>
        <v>588.01302288624697</v>
      </c>
      <c r="H518" s="2">
        <f>(G518*EXP($C$3-($C$4^2)/2+NORMSINV(AleatLivre!G515)*$C$4))</f>
        <v>619.24347580497283</v>
      </c>
      <c r="I518" s="2">
        <f>(H518*EXP($C$3-($C$4^2)/2+NORMSINV(AleatLivre!H515)*$C$4))</f>
        <v>644.93059152105911</v>
      </c>
      <c r="J518" s="2">
        <f>(I518*EXP($C$3-($C$4^2)/2+NORMSINV(AleatLivre!I515)*$C$4))</f>
        <v>665.18193498718551</v>
      </c>
      <c r="K518" s="2">
        <f>(J518*EXP($C$3-($C$4^2)/2+NORMSINV(AleatLivre!J515)*$C$4))</f>
        <v>673.71311913241243</v>
      </c>
      <c r="L518" s="2">
        <f>(K518*EXP($C$3-($C$4^2)/2+NORMSINV(AleatLivre!K515)*$C$4))</f>
        <v>704.76727279037732</v>
      </c>
      <c r="M518" s="2">
        <f>(L518*EXP($C$3-($C$4^2)/2+NORMSINV(AleatLivre!L515)*$C$4))</f>
        <v>727.60366307110712</v>
      </c>
      <c r="N518" s="2">
        <f>(M518*EXP($C$3-($C$4^2)/2+NORMSINV(AleatLivre!M515)*$C$4))</f>
        <v>777.79507559221167</v>
      </c>
      <c r="O518" s="2">
        <f>(N518*EXP($C$3-($C$4^2)/2+NORMSINV(AleatLivre!N515)*$C$4))</f>
        <v>796.36757696405073</v>
      </c>
      <c r="P518" s="2">
        <f>(O518*EXP($C$3-($C$4^2)/2+NORMSINV(AleatLivre!O515)*$C$4))</f>
        <v>816.33383506578411</v>
      </c>
      <c r="Q518" s="2">
        <f>(P518*EXP($C$3-($C$4^2)/2+NORMSINV(AleatLivre!P515)*$C$4))</f>
        <v>870.95670717269513</v>
      </c>
      <c r="R518" s="2">
        <f>(Q518*EXP($C$3-($C$4^2)/2+NORMSINV(AleatLivre!Q515)*$C$4))</f>
        <v>914.84807190556319</v>
      </c>
      <c r="S518" s="2">
        <f>(R518*EXP($C$3-($C$4^2)/2+NORMSINV(AleatLivre!R515)*$C$4))</f>
        <v>945.8817648928889</v>
      </c>
      <c r="T518" s="2">
        <f>(S518*EXP($C$3-($C$4^2)/2+NORMSINV(AleatLivre!S515)*$C$4))</f>
        <v>996.17109178367082</v>
      </c>
      <c r="U518" s="2">
        <f>(T518*EXP($C$3-($C$4^2)/2+NORMSINV(AleatLivre!T515)*$C$4))</f>
        <v>1022.3771428533769</v>
      </c>
      <c r="V518" s="2">
        <f>(U518*EXP($C$3-($C$4^2)/2+NORMSINV(AleatLivre!U515)*$C$4))</f>
        <v>1074.8432193029655</v>
      </c>
    </row>
    <row r="519" spans="1:22" x14ac:dyDescent="0.25">
      <c r="A519">
        <v>514</v>
      </c>
      <c r="B519" s="2">
        <f>Plan1!$B$9</f>
        <v>500</v>
      </c>
      <c r="C519" s="2">
        <f>(B519*EXP($C$3-($C$4^2)/2+NORMSINV(AleatLivre!B516)*$C$4))</f>
        <v>522.50587102935015</v>
      </c>
      <c r="D519" s="2">
        <f>(C519*EXP($C$3-($C$4^2)/2+NORMSINV(AleatLivre!C516)*$C$4))</f>
        <v>539.19348171017327</v>
      </c>
      <c r="E519" s="2">
        <f>(D519*EXP($C$3-($C$4^2)/2+NORMSINV(AleatLivre!D516)*$C$4))</f>
        <v>567.0842842686701</v>
      </c>
      <c r="F519" s="2">
        <f>(E519*EXP($C$3-($C$4^2)/2+NORMSINV(AleatLivre!E516)*$C$4))</f>
        <v>601.25454668826524</v>
      </c>
      <c r="G519" s="2">
        <f>(F519*EXP($C$3-($C$4^2)/2+NORMSINV(AleatLivre!F516)*$C$4))</f>
        <v>630.55277342671923</v>
      </c>
      <c r="H519" s="2">
        <f>(G519*EXP($C$3-($C$4^2)/2+NORMSINV(AleatLivre!G516)*$C$4))</f>
        <v>657.8593338529746</v>
      </c>
      <c r="I519" s="2">
        <f>(H519*EXP($C$3-($C$4^2)/2+NORMSINV(AleatLivre!H516)*$C$4))</f>
        <v>686.58671698576927</v>
      </c>
      <c r="J519" s="2">
        <f>(I519*EXP($C$3-($C$4^2)/2+NORMSINV(AleatLivre!I516)*$C$4))</f>
        <v>736.98264212671268</v>
      </c>
      <c r="K519" s="2">
        <f>(J519*EXP($C$3-($C$4^2)/2+NORMSINV(AleatLivre!J516)*$C$4))</f>
        <v>747.24750854623471</v>
      </c>
      <c r="L519" s="2">
        <f>(K519*EXP($C$3-($C$4^2)/2+NORMSINV(AleatLivre!K516)*$C$4))</f>
        <v>785.54930216465368</v>
      </c>
      <c r="M519" s="2">
        <f>(L519*EXP($C$3-($C$4^2)/2+NORMSINV(AleatLivre!L516)*$C$4))</f>
        <v>797.9837126005749</v>
      </c>
      <c r="N519" s="2">
        <f>(M519*EXP($C$3-($C$4^2)/2+NORMSINV(AleatLivre!M516)*$C$4))</f>
        <v>873.85790865524086</v>
      </c>
      <c r="O519" s="2">
        <f>(N519*EXP($C$3-($C$4^2)/2+NORMSINV(AleatLivre!N516)*$C$4))</f>
        <v>927.76403249949658</v>
      </c>
      <c r="P519" s="2">
        <f>(O519*EXP($C$3-($C$4^2)/2+NORMSINV(AleatLivre!O516)*$C$4))</f>
        <v>968.91012183542318</v>
      </c>
      <c r="Q519" s="2">
        <f>(P519*EXP($C$3-($C$4^2)/2+NORMSINV(AleatLivre!P516)*$C$4))</f>
        <v>1035.3101001503096</v>
      </c>
      <c r="R519" s="2">
        <f>(Q519*EXP($C$3-($C$4^2)/2+NORMSINV(AleatLivre!Q516)*$C$4))</f>
        <v>1066.2653766222134</v>
      </c>
      <c r="S519" s="2">
        <f>(R519*EXP($C$3-($C$4^2)/2+NORMSINV(AleatLivre!R516)*$C$4))</f>
        <v>1122.1270107913224</v>
      </c>
      <c r="T519" s="2">
        <f>(S519*EXP($C$3-($C$4^2)/2+NORMSINV(AleatLivre!S516)*$C$4))</f>
        <v>1175.802363227489</v>
      </c>
      <c r="U519" s="2">
        <f>(T519*EXP($C$3-($C$4^2)/2+NORMSINV(AleatLivre!T516)*$C$4))</f>
        <v>1256.6352080902391</v>
      </c>
      <c r="V519" s="2">
        <f>(U519*EXP($C$3-($C$4^2)/2+NORMSINV(AleatLivre!U516)*$C$4))</f>
        <v>1334.6507318112942</v>
      </c>
    </row>
    <row r="520" spans="1:22" x14ac:dyDescent="0.25">
      <c r="A520">
        <v>515</v>
      </c>
      <c r="B520" s="2">
        <f>Plan1!$B$9</f>
        <v>500</v>
      </c>
      <c r="C520" s="2">
        <f>(B520*EXP($C$3-($C$4^2)/2+NORMSINV(AleatLivre!B517)*$C$4))</f>
        <v>525.1485325623438</v>
      </c>
      <c r="D520" s="2">
        <f>(C520*EXP($C$3-($C$4^2)/2+NORMSINV(AleatLivre!C517)*$C$4))</f>
        <v>545.39491233633942</v>
      </c>
      <c r="E520" s="2">
        <f>(D520*EXP($C$3-($C$4^2)/2+NORMSINV(AleatLivre!D517)*$C$4))</f>
        <v>575.99213225493338</v>
      </c>
      <c r="F520" s="2">
        <f>(E520*EXP($C$3-($C$4^2)/2+NORMSINV(AleatLivre!E517)*$C$4))</f>
        <v>588.71749637266828</v>
      </c>
      <c r="G520" s="2">
        <f>(F520*EXP($C$3-($C$4^2)/2+NORMSINV(AleatLivre!F517)*$C$4))</f>
        <v>608.77795926728675</v>
      </c>
      <c r="H520" s="2">
        <f>(G520*EXP($C$3-($C$4^2)/2+NORMSINV(AleatLivre!G517)*$C$4))</f>
        <v>637.82350228761709</v>
      </c>
      <c r="I520" s="2">
        <f>(H520*EXP($C$3-($C$4^2)/2+NORMSINV(AleatLivre!H517)*$C$4))</f>
        <v>695.9339873762591</v>
      </c>
      <c r="J520" s="2">
        <f>(I520*EXP($C$3-($C$4^2)/2+NORMSINV(AleatLivre!I517)*$C$4))</f>
        <v>716.56817465193046</v>
      </c>
      <c r="K520" s="2">
        <f>(J520*EXP($C$3-($C$4^2)/2+NORMSINV(AleatLivre!J517)*$C$4))</f>
        <v>753.15071588826277</v>
      </c>
      <c r="L520" s="2">
        <f>(K520*EXP($C$3-($C$4^2)/2+NORMSINV(AleatLivre!K517)*$C$4))</f>
        <v>783.4611904326232</v>
      </c>
      <c r="M520" s="2">
        <f>(L520*EXP($C$3-($C$4^2)/2+NORMSINV(AleatLivre!L517)*$C$4))</f>
        <v>815.46433604319066</v>
      </c>
      <c r="N520" s="2">
        <f>(M520*EXP($C$3-($C$4^2)/2+NORMSINV(AleatLivre!M517)*$C$4))</f>
        <v>862.30330050871657</v>
      </c>
      <c r="O520" s="2">
        <f>(N520*EXP($C$3-($C$4^2)/2+NORMSINV(AleatLivre!N517)*$C$4))</f>
        <v>909.78210348491029</v>
      </c>
      <c r="P520" s="2">
        <f>(O520*EXP($C$3-($C$4^2)/2+NORMSINV(AleatLivre!O517)*$C$4))</f>
        <v>938.26613301669045</v>
      </c>
      <c r="Q520" s="2">
        <f>(P520*EXP($C$3-($C$4^2)/2+NORMSINV(AleatLivre!P517)*$C$4))</f>
        <v>955.41108724507649</v>
      </c>
      <c r="R520" s="2">
        <f>(Q520*EXP($C$3-($C$4^2)/2+NORMSINV(AleatLivre!Q517)*$C$4))</f>
        <v>1006.4083236354668</v>
      </c>
      <c r="S520" s="2">
        <f>(R520*EXP($C$3-($C$4^2)/2+NORMSINV(AleatLivre!R517)*$C$4))</f>
        <v>1066.4897101424897</v>
      </c>
      <c r="T520" s="2">
        <f>(S520*EXP($C$3-($C$4^2)/2+NORMSINV(AleatLivre!S517)*$C$4))</f>
        <v>1139.7631621668893</v>
      </c>
      <c r="U520" s="2">
        <f>(T520*EXP($C$3-($C$4^2)/2+NORMSINV(AleatLivre!T517)*$C$4))</f>
        <v>1179.3828195699639</v>
      </c>
      <c r="V520" s="2">
        <f>(U520*EXP($C$3-($C$4^2)/2+NORMSINV(AleatLivre!U517)*$C$4))</f>
        <v>1241.477699279088</v>
      </c>
    </row>
    <row r="521" spans="1:22" x14ac:dyDescent="0.25">
      <c r="A521">
        <v>516</v>
      </c>
      <c r="B521" s="2">
        <f>Plan1!$B$9</f>
        <v>500</v>
      </c>
      <c r="C521" s="2">
        <f>(B521*EXP($C$3-($C$4^2)/2+NORMSINV(AleatLivre!B518)*$C$4))</f>
        <v>537.99331034746922</v>
      </c>
      <c r="D521" s="2">
        <f>(C521*EXP($C$3-($C$4^2)/2+NORMSINV(AleatLivre!C518)*$C$4))</f>
        <v>560.10105591939225</v>
      </c>
      <c r="E521" s="2">
        <f>(D521*EXP($C$3-($C$4^2)/2+NORMSINV(AleatLivre!D518)*$C$4))</f>
        <v>598.13290408975865</v>
      </c>
      <c r="F521" s="2">
        <f>(E521*EXP($C$3-($C$4^2)/2+NORMSINV(AleatLivre!E518)*$C$4))</f>
        <v>640.45399829131304</v>
      </c>
      <c r="G521" s="2">
        <f>(F521*EXP($C$3-($C$4^2)/2+NORMSINV(AleatLivre!F518)*$C$4))</f>
        <v>658.49159016130557</v>
      </c>
      <c r="H521" s="2">
        <f>(G521*EXP($C$3-($C$4^2)/2+NORMSINV(AleatLivre!G518)*$C$4))</f>
        <v>674.29156978915239</v>
      </c>
      <c r="I521" s="2">
        <f>(H521*EXP($C$3-($C$4^2)/2+NORMSINV(AleatLivre!H518)*$C$4))</f>
        <v>702.39623924499335</v>
      </c>
      <c r="J521" s="2">
        <f>(I521*EXP($C$3-($C$4^2)/2+NORMSINV(AleatLivre!I518)*$C$4))</f>
        <v>736.58080989176506</v>
      </c>
      <c r="K521" s="2">
        <f>(J521*EXP($C$3-($C$4^2)/2+NORMSINV(AleatLivre!J518)*$C$4))</f>
        <v>802.19480766645631</v>
      </c>
      <c r="L521" s="2">
        <f>(K521*EXP($C$3-($C$4^2)/2+NORMSINV(AleatLivre!K518)*$C$4))</f>
        <v>840.49701785170362</v>
      </c>
      <c r="M521" s="2">
        <f>(L521*EXP($C$3-($C$4^2)/2+NORMSINV(AleatLivre!L518)*$C$4))</f>
        <v>890.18553921419959</v>
      </c>
      <c r="N521" s="2">
        <f>(M521*EXP($C$3-($C$4^2)/2+NORMSINV(AleatLivre!M518)*$C$4))</f>
        <v>932.12531349253254</v>
      </c>
      <c r="O521" s="2">
        <f>(N521*EXP($C$3-($C$4^2)/2+NORMSINV(AleatLivre!N518)*$C$4))</f>
        <v>961.26127696390881</v>
      </c>
      <c r="P521" s="2">
        <f>(O521*EXP($C$3-($C$4^2)/2+NORMSINV(AleatLivre!O518)*$C$4))</f>
        <v>1037.8707948193273</v>
      </c>
      <c r="Q521" s="2">
        <f>(P521*EXP($C$3-($C$4^2)/2+NORMSINV(AleatLivre!P518)*$C$4))</f>
        <v>1099.5976761091281</v>
      </c>
      <c r="R521" s="2">
        <f>(Q521*EXP($C$3-($C$4^2)/2+NORMSINV(AleatLivre!Q518)*$C$4))</f>
        <v>1145.5266815253233</v>
      </c>
      <c r="S521" s="2">
        <f>(R521*EXP($C$3-($C$4^2)/2+NORMSINV(AleatLivre!R518)*$C$4))</f>
        <v>1209.0789897912166</v>
      </c>
      <c r="T521" s="2">
        <f>(S521*EXP($C$3-($C$4^2)/2+NORMSINV(AleatLivre!S518)*$C$4))</f>
        <v>1292.8067196057543</v>
      </c>
      <c r="U521" s="2">
        <f>(T521*EXP($C$3-($C$4^2)/2+NORMSINV(AleatLivre!T518)*$C$4))</f>
        <v>1384.7293220960184</v>
      </c>
      <c r="V521" s="2">
        <f>(U521*EXP($C$3-($C$4^2)/2+NORMSINV(AleatLivre!U518)*$C$4))</f>
        <v>1466.7679613185833</v>
      </c>
    </row>
    <row r="522" spans="1:22" x14ac:dyDescent="0.25">
      <c r="A522">
        <v>517</v>
      </c>
      <c r="B522" s="2">
        <f>Plan1!$B$9</f>
        <v>500</v>
      </c>
      <c r="C522" s="2">
        <f>(B522*EXP($C$3-($C$4^2)/2+NORMSINV(AleatLivre!B519)*$C$4))</f>
        <v>507.6652460040645</v>
      </c>
      <c r="D522" s="2">
        <f>(C522*EXP($C$3-($C$4^2)/2+NORMSINV(AleatLivre!C519)*$C$4))</f>
        <v>558.71261475165545</v>
      </c>
      <c r="E522" s="2">
        <f>(D522*EXP($C$3-($C$4^2)/2+NORMSINV(AleatLivre!D519)*$C$4))</f>
        <v>589.79893000641266</v>
      </c>
      <c r="F522" s="2">
        <f>(E522*EXP($C$3-($C$4^2)/2+NORMSINV(AleatLivre!E519)*$C$4))</f>
        <v>633.64508819889215</v>
      </c>
      <c r="G522" s="2">
        <f>(F522*EXP($C$3-($C$4^2)/2+NORMSINV(AleatLivre!F519)*$C$4))</f>
        <v>664.87982078052084</v>
      </c>
      <c r="H522" s="2">
        <f>(G522*EXP($C$3-($C$4^2)/2+NORMSINV(AleatLivre!G519)*$C$4))</f>
        <v>694.28594158492433</v>
      </c>
      <c r="I522" s="2">
        <f>(H522*EXP($C$3-($C$4^2)/2+NORMSINV(AleatLivre!H519)*$C$4))</f>
        <v>728.28298617467726</v>
      </c>
      <c r="J522" s="2">
        <f>(I522*EXP($C$3-($C$4^2)/2+NORMSINV(AleatLivre!I519)*$C$4))</f>
        <v>782.00319081048133</v>
      </c>
      <c r="K522" s="2">
        <f>(J522*EXP($C$3-($C$4^2)/2+NORMSINV(AleatLivre!J519)*$C$4))</f>
        <v>827.51624840540944</v>
      </c>
      <c r="L522" s="2">
        <f>(K522*EXP($C$3-($C$4^2)/2+NORMSINV(AleatLivre!K519)*$C$4))</f>
        <v>894.46533010654025</v>
      </c>
      <c r="M522" s="2">
        <f>(L522*EXP($C$3-($C$4^2)/2+NORMSINV(AleatLivre!L519)*$C$4))</f>
        <v>929.20385364982837</v>
      </c>
      <c r="N522" s="2">
        <f>(M522*EXP($C$3-($C$4^2)/2+NORMSINV(AleatLivre!M519)*$C$4))</f>
        <v>962.26921075377197</v>
      </c>
      <c r="O522" s="2">
        <f>(N522*EXP($C$3-($C$4^2)/2+NORMSINV(AleatLivre!N519)*$C$4))</f>
        <v>1009.9554641653581</v>
      </c>
      <c r="P522" s="2">
        <f>(O522*EXP($C$3-($C$4^2)/2+NORMSINV(AleatLivre!O519)*$C$4))</f>
        <v>1076.9905772836244</v>
      </c>
      <c r="Q522" s="2">
        <f>(P522*EXP($C$3-($C$4^2)/2+NORMSINV(AleatLivre!P519)*$C$4))</f>
        <v>1133.9600259179033</v>
      </c>
      <c r="R522" s="2">
        <f>(Q522*EXP($C$3-($C$4^2)/2+NORMSINV(AleatLivre!Q519)*$C$4))</f>
        <v>1172.7292371386773</v>
      </c>
      <c r="S522" s="2">
        <f>(R522*EXP($C$3-($C$4^2)/2+NORMSINV(AleatLivre!R519)*$C$4))</f>
        <v>1198.0718509289027</v>
      </c>
      <c r="T522" s="2">
        <f>(S522*EXP($C$3-($C$4^2)/2+NORMSINV(AleatLivre!S519)*$C$4))</f>
        <v>1239.5554367845</v>
      </c>
      <c r="U522" s="2">
        <f>(T522*EXP($C$3-($C$4^2)/2+NORMSINV(AleatLivre!T519)*$C$4))</f>
        <v>1293.5703740995057</v>
      </c>
      <c r="V522" s="2">
        <f>(U522*EXP($C$3-($C$4^2)/2+NORMSINV(AleatLivre!U519)*$C$4))</f>
        <v>1364.7149037711738</v>
      </c>
    </row>
    <row r="523" spans="1:22" x14ac:dyDescent="0.25">
      <c r="A523">
        <v>518</v>
      </c>
      <c r="B523" s="2">
        <f>Plan1!$B$9</f>
        <v>500</v>
      </c>
      <c r="C523" s="2">
        <f>(B523*EXP($C$3-($C$4^2)/2+NORMSINV(AleatLivre!B520)*$C$4))</f>
        <v>519.42023567941681</v>
      </c>
      <c r="D523" s="2">
        <f>(C523*EXP($C$3-($C$4^2)/2+NORMSINV(AleatLivre!C520)*$C$4))</f>
        <v>551.84121852074225</v>
      </c>
      <c r="E523" s="2">
        <f>(D523*EXP($C$3-($C$4^2)/2+NORMSINV(AleatLivre!D520)*$C$4))</f>
        <v>591.7830150171103</v>
      </c>
      <c r="F523" s="2">
        <f>(E523*EXP($C$3-($C$4^2)/2+NORMSINV(AleatLivre!E520)*$C$4))</f>
        <v>612.45861191055883</v>
      </c>
      <c r="G523" s="2">
        <f>(F523*EXP($C$3-($C$4^2)/2+NORMSINV(AleatLivre!F520)*$C$4))</f>
        <v>674.98427049655868</v>
      </c>
      <c r="H523" s="2">
        <f>(G523*EXP($C$3-($C$4^2)/2+NORMSINV(AleatLivre!G520)*$C$4))</f>
        <v>687.14770030862724</v>
      </c>
      <c r="I523" s="2">
        <f>(H523*EXP($C$3-($C$4^2)/2+NORMSINV(AleatLivre!H520)*$C$4))</f>
        <v>727.19101287887236</v>
      </c>
      <c r="J523" s="2">
        <f>(I523*EXP($C$3-($C$4^2)/2+NORMSINV(AleatLivre!I520)*$C$4))</f>
        <v>765.60065286446013</v>
      </c>
      <c r="K523" s="2">
        <f>(J523*EXP($C$3-($C$4^2)/2+NORMSINV(AleatLivre!J520)*$C$4))</f>
        <v>792.09688949203201</v>
      </c>
      <c r="L523" s="2">
        <f>(K523*EXP($C$3-($C$4^2)/2+NORMSINV(AleatLivre!K520)*$C$4))</f>
        <v>809.77906264765181</v>
      </c>
      <c r="M523" s="2">
        <f>(L523*EXP($C$3-($C$4^2)/2+NORMSINV(AleatLivre!L520)*$C$4))</f>
        <v>850.00915038915036</v>
      </c>
      <c r="N523" s="2">
        <f>(M523*EXP($C$3-($C$4^2)/2+NORMSINV(AleatLivre!M520)*$C$4))</f>
        <v>878.24125961292236</v>
      </c>
      <c r="O523" s="2">
        <f>(N523*EXP($C$3-($C$4^2)/2+NORMSINV(AleatLivre!N520)*$C$4))</f>
        <v>918.77530965485346</v>
      </c>
      <c r="P523" s="2">
        <f>(O523*EXP($C$3-($C$4^2)/2+NORMSINV(AleatLivre!O520)*$C$4))</f>
        <v>960.9091318354856</v>
      </c>
      <c r="Q523" s="2">
        <f>(P523*EXP($C$3-($C$4^2)/2+NORMSINV(AleatLivre!P520)*$C$4))</f>
        <v>1011.3105882052066</v>
      </c>
      <c r="R523" s="2">
        <f>(Q523*EXP($C$3-($C$4^2)/2+NORMSINV(AleatLivre!Q520)*$C$4))</f>
        <v>1067.791659441373</v>
      </c>
      <c r="S523" s="2">
        <f>(R523*EXP($C$3-($C$4^2)/2+NORMSINV(AleatLivre!R520)*$C$4))</f>
        <v>1143.6215462541338</v>
      </c>
      <c r="T523" s="2">
        <f>(S523*EXP($C$3-($C$4^2)/2+NORMSINV(AleatLivre!S520)*$C$4))</f>
        <v>1201.9384869341566</v>
      </c>
      <c r="U523" s="2">
        <f>(T523*EXP($C$3-($C$4^2)/2+NORMSINV(AleatLivre!T520)*$C$4))</f>
        <v>1293.1368687992067</v>
      </c>
      <c r="V523" s="2">
        <f>(U523*EXP($C$3-($C$4^2)/2+NORMSINV(AleatLivre!U520)*$C$4))</f>
        <v>1372.1354394127334</v>
      </c>
    </row>
    <row r="524" spans="1:22" x14ac:dyDescent="0.25">
      <c r="A524">
        <v>519</v>
      </c>
      <c r="B524" s="2">
        <f>Plan1!$B$9</f>
        <v>500</v>
      </c>
      <c r="C524" s="2">
        <f>(B524*EXP($C$3-($C$4^2)/2+NORMSINV(AleatLivre!B521)*$C$4))</f>
        <v>523.08277661266493</v>
      </c>
      <c r="D524" s="2">
        <f>(C524*EXP($C$3-($C$4^2)/2+NORMSINV(AleatLivre!C521)*$C$4))</f>
        <v>546.5467144898272</v>
      </c>
      <c r="E524" s="2">
        <f>(D524*EXP($C$3-($C$4^2)/2+NORMSINV(AleatLivre!D521)*$C$4))</f>
        <v>585.94925262019353</v>
      </c>
      <c r="F524" s="2">
        <f>(E524*EXP($C$3-($C$4^2)/2+NORMSINV(AleatLivre!E521)*$C$4))</f>
        <v>606.31674859005682</v>
      </c>
      <c r="G524" s="2">
        <f>(F524*EXP($C$3-($C$4^2)/2+NORMSINV(AleatLivre!F521)*$C$4))</f>
        <v>609.37935708707869</v>
      </c>
      <c r="H524" s="2">
        <f>(G524*EXP($C$3-($C$4^2)/2+NORMSINV(AleatLivre!G521)*$C$4))</f>
        <v>636.40384436450745</v>
      </c>
      <c r="I524" s="2">
        <f>(H524*EXP($C$3-($C$4^2)/2+NORMSINV(AleatLivre!H521)*$C$4))</f>
        <v>667.21065940884773</v>
      </c>
      <c r="J524" s="2">
        <f>(I524*EXP($C$3-($C$4^2)/2+NORMSINV(AleatLivre!I521)*$C$4))</f>
        <v>690.78259295957378</v>
      </c>
      <c r="K524" s="2">
        <f>(J524*EXP($C$3-($C$4^2)/2+NORMSINV(AleatLivre!J521)*$C$4))</f>
        <v>733.25758350011472</v>
      </c>
      <c r="L524" s="2">
        <f>(K524*EXP($C$3-($C$4^2)/2+NORMSINV(AleatLivre!K521)*$C$4))</f>
        <v>748.29715239120685</v>
      </c>
      <c r="M524" s="2">
        <f>(L524*EXP($C$3-($C$4^2)/2+NORMSINV(AleatLivre!L521)*$C$4))</f>
        <v>796.37410933835974</v>
      </c>
      <c r="N524" s="2">
        <f>(M524*EXP($C$3-($C$4^2)/2+NORMSINV(AleatLivre!M521)*$C$4))</f>
        <v>826.78958532912145</v>
      </c>
      <c r="O524" s="2">
        <f>(N524*EXP($C$3-($C$4^2)/2+NORMSINV(AleatLivre!N521)*$C$4))</f>
        <v>855.17577794509748</v>
      </c>
      <c r="P524" s="2">
        <f>(O524*EXP($C$3-($C$4^2)/2+NORMSINV(AleatLivre!O521)*$C$4))</f>
        <v>915.57585428801713</v>
      </c>
      <c r="Q524" s="2">
        <f>(P524*EXP($C$3-($C$4^2)/2+NORMSINV(AleatLivre!P521)*$C$4))</f>
        <v>936.02953488239416</v>
      </c>
      <c r="R524" s="2">
        <f>(Q524*EXP($C$3-($C$4^2)/2+NORMSINV(AleatLivre!Q521)*$C$4))</f>
        <v>1040.4958990975761</v>
      </c>
      <c r="S524" s="2">
        <f>(R524*EXP($C$3-($C$4^2)/2+NORMSINV(AleatLivre!R521)*$C$4))</f>
        <v>1138.7682122076108</v>
      </c>
      <c r="T524" s="2">
        <f>(S524*EXP($C$3-($C$4^2)/2+NORMSINV(AleatLivre!S521)*$C$4))</f>
        <v>1223.0804035632955</v>
      </c>
      <c r="U524" s="2">
        <f>(T524*EXP($C$3-($C$4^2)/2+NORMSINV(AleatLivre!T521)*$C$4))</f>
        <v>1290.1060244485802</v>
      </c>
      <c r="V524" s="2">
        <f>(U524*EXP($C$3-($C$4^2)/2+NORMSINV(AleatLivre!U521)*$C$4))</f>
        <v>1351.4514018959653</v>
      </c>
    </row>
    <row r="525" spans="1:22" x14ac:dyDescent="0.25">
      <c r="A525">
        <v>520</v>
      </c>
      <c r="B525" s="2">
        <f>Plan1!$B$9</f>
        <v>500</v>
      </c>
      <c r="C525" s="2">
        <f>(B525*EXP($C$3-($C$4^2)/2+NORMSINV(AleatLivre!B522)*$C$4))</f>
        <v>519.70910900150818</v>
      </c>
      <c r="D525" s="2">
        <f>(C525*EXP($C$3-($C$4^2)/2+NORMSINV(AleatLivre!C522)*$C$4))</f>
        <v>553.54527805656346</v>
      </c>
      <c r="E525" s="2">
        <f>(D525*EXP($C$3-($C$4^2)/2+NORMSINV(AleatLivre!D522)*$C$4))</f>
        <v>591.88286647880852</v>
      </c>
      <c r="F525" s="2">
        <f>(E525*EXP($C$3-($C$4^2)/2+NORMSINV(AleatLivre!E522)*$C$4))</f>
        <v>627.84607283462003</v>
      </c>
      <c r="G525" s="2">
        <f>(F525*EXP($C$3-($C$4^2)/2+NORMSINV(AleatLivre!F522)*$C$4))</f>
        <v>638.48041316559443</v>
      </c>
      <c r="H525" s="2">
        <f>(G525*EXP($C$3-($C$4^2)/2+NORMSINV(AleatLivre!G522)*$C$4))</f>
        <v>670.84238638128295</v>
      </c>
      <c r="I525" s="2">
        <f>(H525*EXP($C$3-($C$4^2)/2+NORMSINV(AleatLivre!H522)*$C$4))</f>
        <v>705.84755973968504</v>
      </c>
      <c r="J525" s="2">
        <f>(I525*EXP($C$3-($C$4^2)/2+NORMSINV(AleatLivre!I522)*$C$4))</f>
        <v>719.29646552033375</v>
      </c>
      <c r="K525" s="2">
        <f>(J525*EXP($C$3-($C$4^2)/2+NORMSINV(AleatLivre!J522)*$C$4))</f>
        <v>746.21039811242383</v>
      </c>
      <c r="L525" s="2">
        <f>(K525*EXP($C$3-($C$4^2)/2+NORMSINV(AleatLivre!K522)*$C$4))</f>
        <v>786.66701098540068</v>
      </c>
      <c r="M525" s="2">
        <f>(L525*EXP($C$3-($C$4^2)/2+NORMSINV(AleatLivre!L522)*$C$4))</f>
        <v>838.40095748958026</v>
      </c>
      <c r="N525" s="2">
        <f>(M525*EXP($C$3-($C$4^2)/2+NORMSINV(AleatLivre!M522)*$C$4))</f>
        <v>884.533751677645</v>
      </c>
      <c r="O525" s="2">
        <f>(N525*EXP($C$3-($C$4^2)/2+NORMSINV(AleatLivre!N522)*$C$4))</f>
        <v>918.30918545728434</v>
      </c>
      <c r="P525" s="2">
        <f>(O525*EXP($C$3-($C$4^2)/2+NORMSINV(AleatLivre!O522)*$C$4))</f>
        <v>1002.8531064942131</v>
      </c>
      <c r="Q525" s="2">
        <f>(P525*EXP($C$3-($C$4^2)/2+NORMSINV(AleatLivre!P522)*$C$4))</f>
        <v>1040.907772705684</v>
      </c>
      <c r="R525" s="2">
        <f>(Q525*EXP($C$3-($C$4^2)/2+NORMSINV(AleatLivre!Q522)*$C$4))</f>
        <v>1114.8168847862653</v>
      </c>
      <c r="S525" s="2">
        <f>(R525*EXP($C$3-($C$4^2)/2+NORMSINV(AleatLivre!R522)*$C$4))</f>
        <v>1182.5496411560962</v>
      </c>
      <c r="T525" s="2">
        <f>(S525*EXP($C$3-($C$4^2)/2+NORMSINV(AleatLivre!S522)*$C$4))</f>
        <v>1226.9442774462955</v>
      </c>
      <c r="U525" s="2">
        <f>(T525*EXP($C$3-($C$4^2)/2+NORMSINV(AleatLivre!T522)*$C$4))</f>
        <v>1306.2835121979931</v>
      </c>
      <c r="V525" s="2">
        <f>(U525*EXP($C$3-($C$4^2)/2+NORMSINV(AleatLivre!U522)*$C$4))</f>
        <v>1362.3301846742545</v>
      </c>
    </row>
    <row r="526" spans="1:22" x14ac:dyDescent="0.25">
      <c r="A526">
        <v>521</v>
      </c>
      <c r="B526" s="2">
        <f>Plan1!$B$9</f>
        <v>500</v>
      </c>
      <c r="C526" s="2">
        <f>(B526*EXP($C$3-($C$4^2)/2+NORMSINV(AleatLivre!B523)*$C$4))</f>
        <v>525.50331606819645</v>
      </c>
      <c r="D526" s="2">
        <f>(C526*EXP($C$3-($C$4^2)/2+NORMSINV(AleatLivre!C523)*$C$4))</f>
        <v>535.32295242729344</v>
      </c>
      <c r="E526" s="2">
        <f>(D526*EXP($C$3-($C$4^2)/2+NORMSINV(AleatLivre!D523)*$C$4))</f>
        <v>540.59360896048679</v>
      </c>
      <c r="F526" s="2">
        <f>(E526*EXP($C$3-($C$4^2)/2+NORMSINV(AleatLivre!E523)*$C$4))</f>
        <v>574.29171589230646</v>
      </c>
      <c r="G526" s="2">
        <f>(F526*EXP($C$3-($C$4^2)/2+NORMSINV(AleatLivre!F523)*$C$4))</f>
        <v>599.47437544995614</v>
      </c>
      <c r="H526" s="2">
        <f>(G526*EXP($C$3-($C$4^2)/2+NORMSINV(AleatLivre!G523)*$C$4))</f>
        <v>637.93060208694715</v>
      </c>
      <c r="I526" s="2">
        <f>(H526*EXP($C$3-($C$4^2)/2+NORMSINV(AleatLivre!H523)*$C$4))</f>
        <v>703.1086523919912</v>
      </c>
      <c r="J526" s="2">
        <f>(I526*EXP($C$3-($C$4^2)/2+NORMSINV(AleatLivre!I523)*$C$4))</f>
        <v>753.91508769358518</v>
      </c>
      <c r="K526" s="2">
        <f>(J526*EXP($C$3-($C$4^2)/2+NORMSINV(AleatLivre!J523)*$C$4))</f>
        <v>825.90912279524059</v>
      </c>
      <c r="L526" s="2">
        <f>(K526*EXP($C$3-($C$4^2)/2+NORMSINV(AleatLivre!K523)*$C$4))</f>
        <v>859.09369537754901</v>
      </c>
      <c r="M526" s="2">
        <f>(L526*EXP($C$3-($C$4^2)/2+NORMSINV(AleatLivre!L523)*$C$4))</f>
        <v>904.42232209545682</v>
      </c>
      <c r="N526" s="2">
        <f>(M526*EXP($C$3-($C$4^2)/2+NORMSINV(AleatLivre!M523)*$C$4))</f>
        <v>985.66496548599628</v>
      </c>
      <c r="O526" s="2">
        <f>(N526*EXP($C$3-($C$4^2)/2+NORMSINV(AleatLivre!N523)*$C$4))</f>
        <v>1083.0880776558688</v>
      </c>
      <c r="P526" s="2">
        <f>(O526*EXP($C$3-($C$4^2)/2+NORMSINV(AleatLivre!O523)*$C$4))</f>
        <v>1108.2459363017797</v>
      </c>
      <c r="Q526" s="2">
        <f>(P526*EXP($C$3-($C$4^2)/2+NORMSINV(AleatLivre!P523)*$C$4))</f>
        <v>1168.794543973622</v>
      </c>
      <c r="R526" s="2">
        <f>(Q526*EXP($C$3-($C$4^2)/2+NORMSINV(AleatLivre!Q523)*$C$4))</f>
        <v>1221.5374848913536</v>
      </c>
      <c r="S526" s="2">
        <f>(R526*EXP($C$3-($C$4^2)/2+NORMSINV(AleatLivre!R523)*$C$4))</f>
        <v>1290.1978362288203</v>
      </c>
      <c r="T526" s="2">
        <f>(S526*EXP($C$3-($C$4^2)/2+NORMSINV(AleatLivre!S523)*$C$4))</f>
        <v>1338.2908640451503</v>
      </c>
      <c r="U526" s="2">
        <f>(T526*EXP($C$3-($C$4^2)/2+NORMSINV(AleatLivre!T523)*$C$4))</f>
        <v>1387.6491897258047</v>
      </c>
      <c r="V526" s="2">
        <f>(U526*EXP($C$3-($C$4^2)/2+NORMSINV(AleatLivre!U523)*$C$4))</f>
        <v>1425.675578195699</v>
      </c>
    </row>
    <row r="527" spans="1:22" x14ac:dyDescent="0.25">
      <c r="A527">
        <v>522</v>
      </c>
      <c r="B527" s="2">
        <f>Plan1!$B$9</f>
        <v>500</v>
      </c>
      <c r="C527" s="2">
        <f>(B527*EXP($C$3-($C$4^2)/2+NORMSINV(AleatLivre!B524)*$C$4))</f>
        <v>515.28068628933863</v>
      </c>
      <c r="D527" s="2">
        <f>(C527*EXP($C$3-($C$4^2)/2+NORMSINV(AleatLivre!C524)*$C$4))</f>
        <v>549.11382706110442</v>
      </c>
      <c r="E527" s="2">
        <f>(D527*EXP($C$3-($C$4^2)/2+NORMSINV(AleatLivre!D524)*$C$4))</f>
        <v>571.40877586559316</v>
      </c>
      <c r="F527" s="2">
        <f>(E527*EXP($C$3-($C$4^2)/2+NORMSINV(AleatLivre!E524)*$C$4))</f>
        <v>626.69779736366252</v>
      </c>
      <c r="G527" s="2">
        <f>(F527*EXP($C$3-($C$4^2)/2+NORMSINV(AleatLivre!F524)*$C$4))</f>
        <v>654.0956801101936</v>
      </c>
      <c r="H527" s="2">
        <f>(G527*EXP($C$3-($C$4^2)/2+NORMSINV(AleatLivre!G524)*$C$4))</f>
        <v>654.27418376819332</v>
      </c>
      <c r="I527" s="2">
        <f>(H527*EXP($C$3-($C$4^2)/2+NORMSINV(AleatLivre!H524)*$C$4))</f>
        <v>684.33313861420618</v>
      </c>
      <c r="J527" s="2">
        <f>(I527*EXP($C$3-($C$4^2)/2+NORMSINV(AleatLivre!I524)*$C$4))</f>
        <v>729.04332700386283</v>
      </c>
      <c r="K527" s="2">
        <f>(J527*EXP($C$3-($C$4^2)/2+NORMSINV(AleatLivre!J524)*$C$4))</f>
        <v>769.30869063279624</v>
      </c>
      <c r="L527" s="2">
        <f>(K527*EXP($C$3-($C$4^2)/2+NORMSINV(AleatLivre!K524)*$C$4))</f>
        <v>819.70192607009415</v>
      </c>
      <c r="M527" s="2">
        <f>(L527*EXP($C$3-($C$4^2)/2+NORMSINV(AleatLivre!L524)*$C$4))</f>
        <v>833.12797952250151</v>
      </c>
      <c r="N527" s="2">
        <f>(M527*EXP($C$3-($C$4^2)/2+NORMSINV(AleatLivre!M524)*$C$4))</f>
        <v>872.81014299380035</v>
      </c>
      <c r="O527" s="2">
        <f>(N527*EXP($C$3-($C$4^2)/2+NORMSINV(AleatLivre!N524)*$C$4))</f>
        <v>897.03332211382701</v>
      </c>
      <c r="P527" s="2">
        <f>(O527*EXP($C$3-($C$4^2)/2+NORMSINV(AleatLivre!O524)*$C$4))</f>
        <v>916.00713955578601</v>
      </c>
      <c r="Q527" s="2">
        <f>(P527*EXP($C$3-($C$4^2)/2+NORMSINV(AleatLivre!P524)*$C$4))</f>
        <v>985.42858310515737</v>
      </c>
      <c r="R527" s="2">
        <f>(Q527*EXP($C$3-($C$4^2)/2+NORMSINV(AleatLivre!Q524)*$C$4))</f>
        <v>1068.7907162068782</v>
      </c>
      <c r="S527" s="2">
        <f>(R527*EXP($C$3-($C$4^2)/2+NORMSINV(AleatLivre!R524)*$C$4))</f>
        <v>1122.0095575159248</v>
      </c>
      <c r="T527" s="2">
        <f>(S527*EXP($C$3-($C$4^2)/2+NORMSINV(AleatLivre!S524)*$C$4))</f>
        <v>1185.2864278173822</v>
      </c>
      <c r="U527" s="2">
        <f>(T527*EXP($C$3-($C$4^2)/2+NORMSINV(AleatLivre!T524)*$C$4))</f>
        <v>1220.6648528620258</v>
      </c>
      <c r="V527" s="2">
        <f>(U527*EXP($C$3-($C$4^2)/2+NORMSINV(AleatLivre!U524)*$C$4))</f>
        <v>1269.1566667160555</v>
      </c>
    </row>
    <row r="528" spans="1:22" x14ac:dyDescent="0.25">
      <c r="A528">
        <v>523</v>
      </c>
      <c r="B528" s="2">
        <f>Plan1!$B$9</f>
        <v>500</v>
      </c>
      <c r="C528" s="2">
        <f>(B528*EXP($C$3-($C$4^2)/2+NORMSINV(AleatLivre!B525)*$C$4))</f>
        <v>529.08053488258759</v>
      </c>
      <c r="D528" s="2">
        <f>(C528*EXP($C$3-($C$4^2)/2+NORMSINV(AleatLivre!C525)*$C$4))</f>
        <v>568.66351556179734</v>
      </c>
      <c r="E528" s="2">
        <f>(D528*EXP($C$3-($C$4^2)/2+NORMSINV(AleatLivre!D525)*$C$4))</f>
        <v>592.05076281042852</v>
      </c>
      <c r="F528" s="2">
        <f>(E528*EXP($C$3-($C$4^2)/2+NORMSINV(AleatLivre!E525)*$C$4))</f>
        <v>606.2125530855136</v>
      </c>
      <c r="G528" s="2">
        <f>(F528*EXP($C$3-($C$4^2)/2+NORMSINV(AleatLivre!F525)*$C$4))</f>
        <v>655.29767619530116</v>
      </c>
      <c r="H528" s="2">
        <f>(G528*EXP($C$3-($C$4^2)/2+NORMSINV(AleatLivre!G525)*$C$4))</f>
        <v>707.3178659175378</v>
      </c>
      <c r="I528" s="2">
        <f>(H528*EXP($C$3-($C$4^2)/2+NORMSINV(AleatLivre!H525)*$C$4))</f>
        <v>739.6043575408404</v>
      </c>
      <c r="J528" s="2">
        <f>(I528*EXP($C$3-($C$4^2)/2+NORMSINV(AleatLivre!I525)*$C$4))</f>
        <v>794.81424797686509</v>
      </c>
      <c r="K528" s="2">
        <f>(J528*EXP($C$3-($C$4^2)/2+NORMSINV(AleatLivre!J525)*$C$4))</f>
        <v>826.53631658228289</v>
      </c>
      <c r="L528" s="2">
        <f>(K528*EXP($C$3-($C$4^2)/2+NORMSINV(AleatLivre!K525)*$C$4))</f>
        <v>846.0757611259196</v>
      </c>
      <c r="M528" s="2">
        <f>(L528*EXP($C$3-($C$4^2)/2+NORMSINV(AleatLivre!L525)*$C$4))</f>
        <v>887.75170420628081</v>
      </c>
      <c r="N528" s="2">
        <f>(M528*EXP($C$3-($C$4^2)/2+NORMSINV(AleatLivre!M525)*$C$4))</f>
        <v>946.47277650318767</v>
      </c>
      <c r="O528" s="2">
        <f>(N528*EXP($C$3-($C$4^2)/2+NORMSINV(AleatLivre!N525)*$C$4))</f>
        <v>956.13991952489334</v>
      </c>
      <c r="P528" s="2">
        <f>(O528*EXP($C$3-($C$4^2)/2+NORMSINV(AleatLivre!O525)*$C$4))</f>
        <v>999.22170200406515</v>
      </c>
      <c r="Q528" s="2">
        <f>(P528*EXP($C$3-($C$4^2)/2+NORMSINV(AleatLivre!P525)*$C$4))</f>
        <v>1035.3273626856937</v>
      </c>
      <c r="R528" s="2">
        <f>(Q528*EXP($C$3-($C$4^2)/2+NORMSINV(AleatLivre!Q525)*$C$4))</f>
        <v>1079.5567543597654</v>
      </c>
      <c r="S528" s="2">
        <f>(R528*EXP($C$3-($C$4^2)/2+NORMSINV(AleatLivre!R525)*$C$4))</f>
        <v>1114.0385503194341</v>
      </c>
      <c r="T528" s="2">
        <f>(S528*EXP($C$3-($C$4^2)/2+NORMSINV(AleatLivre!S525)*$C$4))</f>
        <v>1223.5401766081566</v>
      </c>
      <c r="U528" s="2">
        <f>(T528*EXP($C$3-($C$4^2)/2+NORMSINV(AleatLivre!T525)*$C$4))</f>
        <v>1325.5762337091769</v>
      </c>
      <c r="V528" s="2">
        <f>(U528*EXP($C$3-($C$4^2)/2+NORMSINV(AleatLivre!U525)*$C$4))</f>
        <v>1362.066895994393</v>
      </c>
    </row>
    <row r="529" spans="1:22" x14ac:dyDescent="0.25">
      <c r="A529">
        <v>524</v>
      </c>
      <c r="B529" s="2">
        <f>Plan1!$B$9</f>
        <v>500</v>
      </c>
      <c r="C529" s="2">
        <f>(B529*EXP($C$3-($C$4^2)/2+NORMSINV(AleatLivre!B526)*$C$4))</f>
        <v>525.22857825835422</v>
      </c>
      <c r="D529" s="2">
        <f>(C529*EXP($C$3-($C$4^2)/2+NORMSINV(AleatLivre!C526)*$C$4))</f>
        <v>536.32786386224757</v>
      </c>
      <c r="E529" s="2">
        <f>(D529*EXP($C$3-($C$4^2)/2+NORMSINV(AleatLivre!D526)*$C$4))</f>
        <v>550.46590231186451</v>
      </c>
      <c r="F529" s="2">
        <f>(E529*EXP($C$3-($C$4^2)/2+NORMSINV(AleatLivre!E526)*$C$4))</f>
        <v>590.03658921242481</v>
      </c>
      <c r="G529" s="2">
        <f>(F529*EXP($C$3-($C$4^2)/2+NORMSINV(AleatLivre!F526)*$C$4))</f>
        <v>643.33835839605081</v>
      </c>
      <c r="H529" s="2">
        <f>(G529*EXP($C$3-($C$4^2)/2+NORMSINV(AleatLivre!G526)*$C$4))</f>
        <v>674.36206118217831</v>
      </c>
      <c r="I529" s="2">
        <f>(H529*EXP($C$3-($C$4^2)/2+NORMSINV(AleatLivre!H526)*$C$4))</f>
        <v>708.99015767028857</v>
      </c>
      <c r="J529" s="2">
        <f>(I529*EXP($C$3-($C$4^2)/2+NORMSINV(AleatLivre!I526)*$C$4))</f>
        <v>744.73240575392913</v>
      </c>
      <c r="K529" s="2">
        <f>(J529*EXP($C$3-($C$4^2)/2+NORMSINV(AleatLivre!J526)*$C$4))</f>
        <v>765.59744085624652</v>
      </c>
      <c r="L529" s="2">
        <f>(K529*EXP($C$3-($C$4^2)/2+NORMSINV(AleatLivre!K526)*$C$4))</f>
        <v>816.03029274195035</v>
      </c>
      <c r="M529" s="2">
        <f>(L529*EXP($C$3-($C$4^2)/2+NORMSINV(AleatLivre!L526)*$C$4))</f>
        <v>854.38534824698434</v>
      </c>
      <c r="N529" s="2">
        <f>(M529*EXP($C$3-($C$4^2)/2+NORMSINV(AleatLivre!M526)*$C$4))</f>
        <v>920.99951899444568</v>
      </c>
      <c r="O529" s="2">
        <f>(N529*EXP($C$3-($C$4^2)/2+NORMSINV(AleatLivre!N526)*$C$4))</f>
        <v>987.8582329217686</v>
      </c>
      <c r="P529" s="2">
        <f>(O529*EXP($C$3-($C$4^2)/2+NORMSINV(AleatLivre!O526)*$C$4))</f>
        <v>1027.8633346399174</v>
      </c>
      <c r="Q529" s="2">
        <f>(P529*EXP($C$3-($C$4^2)/2+NORMSINV(AleatLivre!P526)*$C$4))</f>
        <v>1060.6397141279288</v>
      </c>
      <c r="R529" s="2">
        <f>(Q529*EXP($C$3-($C$4^2)/2+NORMSINV(AleatLivre!Q526)*$C$4))</f>
        <v>1133.1434617007176</v>
      </c>
      <c r="S529" s="2">
        <f>(R529*EXP($C$3-($C$4^2)/2+NORMSINV(AleatLivre!R526)*$C$4))</f>
        <v>1175.428789497294</v>
      </c>
      <c r="T529" s="2">
        <f>(S529*EXP($C$3-($C$4^2)/2+NORMSINV(AleatLivre!S526)*$C$4))</f>
        <v>1187.1769880321074</v>
      </c>
      <c r="U529" s="2">
        <f>(T529*EXP($C$3-($C$4^2)/2+NORMSINV(AleatLivre!T526)*$C$4))</f>
        <v>1248.3980854619558</v>
      </c>
      <c r="V529" s="2">
        <f>(U529*EXP($C$3-($C$4^2)/2+NORMSINV(AleatLivre!U526)*$C$4))</f>
        <v>1366.0920237935736</v>
      </c>
    </row>
    <row r="530" spans="1:22" x14ac:dyDescent="0.25">
      <c r="A530">
        <v>525</v>
      </c>
      <c r="B530" s="2">
        <f>Plan1!$B$9</f>
        <v>500</v>
      </c>
      <c r="C530" s="2">
        <f>(B530*EXP($C$3-($C$4^2)/2+NORMSINV(AleatLivre!B527)*$C$4))</f>
        <v>538.46866524640529</v>
      </c>
      <c r="D530" s="2">
        <f>(C530*EXP($C$3-($C$4^2)/2+NORMSINV(AleatLivre!C527)*$C$4))</f>
        <v>567.46783942256241</v>
      </c>
      <c r="E530" s="2">
        <f>(D530*EXP($C$3-($C$4^2)/2+NORMSINV(AleatLivre!D527)*$C$4))</f>
        <v>585.83107831222208</v>
      </c>
      <c r="F530" s="2">
        <f>(E530*EXP($C$3-($C$4^2)/2+NORMSINV(AleatLivre!E527)*$C$4))</f>
        <v>599.91451122111243</v>
      </c>
      <c r="G530" s="2">
        <f>(F530*EXP($C$3-($C$4^2)/2+NORMSINV(AleatLivre!F527)*$C$4))</f>
        <v>619.97701735011435</v>
      </c>
      <c r="H530" s="2">
        <f>(G530*EXP($C$3-($C$4^2)/2+NORMSINV(AleatLivre!G527)*$C$4))</f>
        <v>664.13302747708565</v>
      </c>
      <c r="I530" s="2">
        <f>(H530*EXP($C$3-($C$4^2)/2+NORMSINV(AleatLivre!H527)*$C$4))</f>
        <v>692.95312091228925</v>
      </c>
      <c r="J530" s="2">
        <f>(I530*EXP($C$3-($C$4^2)/2+NORMSINV(AleatLivre!I527)*$C$4))</f>
        <v>716.29649199601977</v>
      </c>
      <c r="K530" s="2">
        <f>(J530*EXP($C$3-($C$4^2)/2+NORMSINV(AleatLivre!J527)*$C$4))</f>
        <v>742.02009349321088</v>
      </c>
      <c r="L530" s="2">
        <f>(K530*EXP($C$3-($C$4^2)/2+NORMSINV(AleatLivre!K527)*$C$4))</f>
        <v>782.0485462823882</v>
      </c>
      <c r="M530" s="2">
        <f>(L530*EXP($C$3-($C$4^2)/2+NORMSINV(AleatLivre!L527)*$C$4))</f>
        <v>818.90229476966283</v>
      </c>
      <c r="N530" s="2">
        <f>(M530*EXP($C$3-($C$4^2)/2+NORMSINV(AleatLivre!M527)*$C$4))</f>
        <v>871.89112919640957</v>
      </c>
      <c r="O530" s="2">
        <f>(N530*EXP($C$3-($C$4^2)/2+NORMSINV(AleatLivre!N527)*$C$4))</f>
        <v>895.32309702254872</v>
      </c>
      <c r="P530" s="2">
        <f>(O530*EXP($C$3-($C$4^2)/2+NORMSINV(AleatLivre!O527)*$C$4))</f>
        <v>939.06740871505895</v>
      </c>
      <c r="Q530" s="2">
        <f>(P530*EXP($C$3-($C$4^2)/2+NORMSINV(AleatLivre!P527)*$C$4))</f>
        <v>1002.608917400427</v>
      </c>
      <c r="R530" s="2">
        <f>(Q530*EXP($C$3-($C$4^2)/2+NORMSINV(AleatLivre!Q527)*$C$4))</f>
        <v>1089.5747898763682</v>
      </c>
      <c r="S530" s="2">
        <f>(R530*EXP($C$3-($C$4^2)/2+NORMSINV(AleatLivre!R527)*$C$4))</f>
        <v>1105.2864411498849</v>
      </c>
      <c r="T530" s="2">
        <f>(S530*EXP($C$3-($C$4^2)/2+NORMSINV(AleatLivre!S527)*$C$4))</f>
        <v>1139.9066645822329</v>
      </c>
      <c r="U530" s="2">
        <f>(T530*EXP($C$3-($C$4^2)/2+NORMSINV(AleatLivre!T527)*$C$4))</f>
        <v>1206.415765393531</v>
      </c>
      <c r="V530" s="2">
        <f>(U530*EXP($C$3-($C$4^2)/2+NORMSINV(AleatLivre!U527)*$C$4))</f>
        <v>1261.5908581567496</v>
      </c>
    </row>
    <row r="531" spans="1:22" x14ac:dyDescent="0.25">
      <c r="A531">
        <v>526</v>
      </c>
      <c r="B531" s="2">
        <f>Plan1!$B$9</f>
        <v>500</v>
      </c>
      <c r="C531" s="2">
        <f>(B531*EXP($C$3-($C$4^2)/2+NORMSINV(AleatLivre!B528)*$C$4))</f>
        <v>525.16516892667971</v>
      </c>
      <c r="D531" s="2">
        <f>(C531*EXP($C$3-($C$4^2)/2+NORMSINV(AleatLivre!C528)*$C$4))</f>
        <v>543.85300446950112</v>
      </c>
      <c r="E531" s="2">
        <f>(D531*EXP($C$3-($C$4^2)/2+NORMSINV(AleatLivre!D528)*$C$4))</f>
        <v>575.5894585648731</v>
      </c>
      <c r="F531" s="2">
        <f>(E531*EXP($C$3-($C$4^2)/2+NORMSINV(AleatLivre!E528)*$C$4))</f>
        <v>602.8373621580281</v>
      </c>
      <c r="G531" s="2">
        <f>(F531*EXP($C$3-($C$4^2)/2+NORMSINV(AleatLivre!F528)*$C$4))</f>
        <v>627.21757322001486</v>
      </c>
      <c r="H531" s="2">
        <f>(G531*EXP($C$3-($C$4^2)/2+NORMSINV(AleatLivre!G528)*$C$4))</f>
        <v>659.44652972732331</v>
      </c>
      <c r="I531" s="2">
        <f>(H531*EXP($C$3-($C$4^2)/2+NORMSINV(AleatLivre!H528)*$C$4))</f>
        <v>715.45174672932171</v>
      </c>
      <c r="J531" s="2">
        <f>(I531*EXP($C$3-($C$4^2)/2+NORMSINV(AleatLivre!I528)*$C$4))</f>
        <v>744.14791449138659</v>
      </c>
      <c r="K531" s="2">
        <f>(J531*EXP($C$3-($C$4^2)/2+NORMSINV(AleatLivre!J528)*$C$4))</f>
        <v>770.74310622328414</v>
      </c>
      <c r="L531" s="2">
        <f>(K531*EXP($C$3-($C$4^2)/2+NORMSINV(AleatLivre!K528)*$C$4))</f>
        <v>820.13620135369308</v>
      </c>
      <c r="M531" s="2">
        <f>(L531*EXP($C$3-($C$4^2)/2+NORMSINV(AleatLivre!L528)*$C$4))</f>
        <v>887.77751839726693</v>
      </c>
      <c r="N531" s="2">
        <f>(M531*EXP($C$3-($C$4^2)/2+NORMSINV(AleatLivre!M528)*$C$4))</f>
        <v>939.42261423485274</v>
      </c>
      <c r="O531" s="2">
        <f>(N531*EXP($C$3-($C$4^2)/2+NORMSINV(AleatLivre!N528)*$C$4))</f>
        <v>974.06897877795291</v>
      </c>
      <c r="P531" s="2">
        <f>(O531*EXP($C$3-($C$4^2)/2+NORMSINV(AleatLivre!O528)*$C$4))</f>
        <v>1039.495466449338</v>
      </c>
      <c r="Q531" s="2">
        <f>(P531*EXP($C$3-($C$4^2)/2+NORMSINV(AleatLivre!P528)*$C$4))</f>
        <v>1118.755302175641</v>
      </c>
      <c r="R531" s="2">
        <f>(Q531*EXP($C$3-($C$4^2)/2+NORMSINV(AleatLivre!Q528)*$C$4))</f>
        <v>1178.7436496473574</v>
      </c>
      <c r="S531" s="2">
        <f>(R531*EXP($C$3-($C$4^2)/2+NORMSINV(AleatLivre!R528)*$C$4))</f>
        <v>1241.7156083720556</v>
      </c>
      <c r="T531" s="2">
        <f>(S531*EXP($C$3-($C$4^2)/2+NORMSINV(AleatLivre!S528)*$C$4))</f>
        <v>1299.1352270227737</v>
      </c>
      <c r="U531" s="2">
        <f>(T531*EXP($C$3-($C$4^2)/2+NORMSINV(AleatLivre!T528)*$C$4))</f>
        <v>1309.9539312822826</v>
      </c>
      <c r="V531" s="2">
        <f>(U531*EXP($C$3-($C$4^2)/2+NORMSINV(AleatLivre!U528)*$C$4))</f>
        <v>1388.2244646925008</v>
      </c>
    </row>
    <row r="532" spans="1:22" x14ac:dyDescent="0.25">
      <c r="A532">
        <v>527</v>
      </c>
      <c r="B532" s="2">
        <f>Plan1!$B$9</f>
        <v>500</v>
      </c>
      <c r="C532" s="2">
        <f>(B532*EXP($C$3-($C$4^2)/2+NORMSINV(AleatLivre!B529)*$C$4))</f>
        <v>543.94002052081987</v>
      </c>
      <c r="D532" s="2">
        <f>(C532*EXP($C$3-($C$4^2)/2+NORMSINV(AleatLivre!C529)*$C$4))</f>
        <v>570.17606994334824</v>
      </c>
      <c r="E532" s="2">
        <f>(D532*EXP($C$3-($C$4^2)/2+NORMSINV(AleatLivre!D529)*$C$4))</f>
        <v>597.34863848030943</v>
      </c>
      <c r="F532" s="2">
        <f>(E532*EXP($C$3-($C$4^2)/2+NORMSINV(AleatLivre!E529)*$C$4))</f>
        <v>615.28503981430015</v>
      </c>
      <c r="G532" s="2">
        <f>(F532*EXP($C$3-($C$4^2)/2+NORMSINV(AleatLivre!F529)*$C$4))</f>
        <v>655.98093616584697</v>
      </c>
      <c r="H532" s="2">
        <f>(G532*EXP($C$3-($C$4^2)/2+NORMSINV(AleatLivre!G529)*$C$4))</f>
        <v>704.94699183532566</v>
      </c>
      <c r="I532" s="2">
        <f>(H532*EXP($C$3-($C$4^2)/2+NORMSINV(AleatLivre!H529)*$C$4))</f>
        <v>746.03370449721274</v>
      </c>
      <c r="J532" s="2">
        <f>(I532*EXP($C$3-($C$4^2)/2+NORMSINV(AleatLivre!I529)*$C$4))</f>
        <v>785.33403370594306</v>
      </c>
      <c r="K532" s="2">
        <f>(J532*EXP($C$3-($C$4^2)/2+NORMSINV(AleatLivre!J529)*$C$4))</f>
        <v>838.72821747611704</v>
      </c>
      <c r="L532" s="2">
        <f>(K532*EXP($C$3-($C$4^2)/2+NORMSINV(AleatLivre!K529)*$C$4))</f>
        <v>866.9403928121485</v>
      </c>
      <c r="M532" s="2">
        <f>(L532*EXP($C$3-($C$4^2)/2+NORMSINV(AleatLivre!L529)*$C$4))</f>
        <v>904.17655101442097</v>
      </c>
      <c r="N532" s="2">
        <f>(M532*EXP($C$3-($C$4^2)/2+NORMSINV(AleatLivre!M529)*$C$4))</f>
        <v>958.40839992778467</v>
      </c>
      <c r="O532" s="2">
        <f>(N532*EXP($C$3-($C$4^2)/2+NORMSINV(AleatLivre!N529)*$C$4))</f>
        <v>991.41229671312249</v>
      </c>
      <c r="P532" s="2">
        <f>(O532*EXP($C$3-($C$4^2)/2+NORMSINV(AleatLivre!O529)*$C$4))</f>
        <v>1042.8356714597351</v>
      </c>
      <c r="Q532" s="2">
        <f>(P532*EXP($C$3-($C$4^2)/2+NORMSINV(AleatLivre!P529)*$C$4))</f>
        <v>1090.35297497386</v>
      </c>
      <c r="R532" s="2">
        <f>(Q532*EXP($C$3-($C$4^2)/2+NORMSINV(AleatLivre!Q529)*$C$4))</f>
        <v>1177.175112982253</v>
      </c>
      <c r="S532" s="2">
        <f>(R532*EXP($C$3-($C$4^2)/2+NORMSINV(AleatLivre!R529)*$C$4))</f>
        <v>1261.3043672479125</v>
      </c>
      <c r="T532" s="2">
        <f>(S532*EXP($C$3-($C$4^2)/2+NORMSINV(AleatLivre!S529)*$C$4))</f>
        <v>1348.4803968807398</v>
      </c>
      <c r="U532" s="2">
        <f>(T532*EXP($C$3-($C$4^2)/2+NORMSINV(AleatLivre!T529)*$C$4))</f>
        <v>1443.9309721862016</v>
      </c>
      <c r="V532" s="2">
        <f>(U532*EXP($C$3-($C$4^2)/2+NORMSINV(AleatLivre!U529)*$C$4))</f>
        <v>1535.6311099891382</v>
      </c>
    </row>
    <row r="533" spans="1:22" x14ac:dyDescent="0.25">
      <c r="A533">
        <v>528</v>
      </c>
      <c r="B533" s="2">
        <f>Plan1!$B$9</f>
        <v>500</v>
      </c>
      <c r="C533" s="2">
        <f>(B533*EXP($C$3-($C$4^2)/2+NORMSINV(AleatLivre!B530)*$C$4))</f>
        <v>528.39361504715464</v>
      </c>
      <c r="D533" s="2">
        <f>(C533*EXP($C$3-($C$4^2)/2+NORMSINV(AleatLivre!C530)*$C$4))</f>
        <v>566.07686888808234</v>
      </c>
      <c r="E533" s="2">
        <f>(D533*EXP($C$3-($C$4^2)/2+NORMSINV(AleatLivre!D530)*$C$4))</f>
        <v>598.46252069913987</v>
      </c>
      <c r="F533" s="2">
        <f>(E533*EXP($C$3-($C$4^2)/2+NORMSINV(AleatLivre!E530)*$C$4))</f>
        <v>611.88913594619817</v>
      </c>
      <c r="G533" s="2">
        <f>(F533*EXP($C$3-($C$4^2)/2+NORMSINV(AleatLivre!F530)*$C$4))</f>
        <v>649.38490558554213</v>
      </c>
      <c r="H533" s="2">
        <f>(G533*EXP($C$3-($C$4^2)/2+NORMSINV(AleatLivre!G530)*$C$4))</f>
        <v>695.10720563231496</v>
      </c>
      <c r="I533" s="2">
        <f>(H533*EXP($C$3-($C$4^2)/2+NORMSINV(AleatLivre!H530)*$C$4))</f>
        <v>729.83401317867356</v>
      </c>
      <c r="J533" s="2">
        <f>(I533*EXP($C$3-($C$4^2)/2+NORMSINV(AleatLivre!I530)*$C$4))</f>
        <v>770.21637902438761</v>
      </c>
      <c r="K533" s="2">
        <f>(J533*EXP($C$3-($C$4^2)/2+NORMSINV(AleatLivre!J530)*$C$4))</f>
        <v>800.6236171275084</v>
      </c>
      <c r="L533" s="2">
        <f>(K533*EXP($C$3-($C$4^2)/2+NORMSINV(AleatLivre!K530)*$C$4))</f>
        <v>859.42049148796696</v>
      </c>
      <c r="M533" s="2">
        <f>(L533*EXP($C$3-($C$4^2)/2+NORMSINV(AleatLivre!L530)*$C$4))</f>
        <v>896.18615153710607</v>
      </c>
      <c r="N533" s="2">
        <f>(M533*EXP($C$3-($C$4^2)/2+NORMSINV(AleatLivre!M530)*$C$4))</f>
        <v>962.17313033281084</v>
      </c>
      <c r="O533" s="2">
        <f>(N533*EXP($C$3-($C$4^2)/2+NORMSINV(AleatLivre!N530)*$C$4))</f>
        <v>1015.0585479930838</v>
      </c>
      <c r="P533" s="2">
        <f>(O533*EXP($C$3-($C$4^2)/2+NORMSINV(AleatLivre!O530)*$C$4))</f>
        <v>1090.5423404472817</v>
      </c>
      <c r="Q533" s="2">
        <f>(P533*EXP($C$3-($C$4^2)/2+NORMSINV(AleatLivre!P530)*$C$4))</f>
        <v>1145.0786418113144</v>
      </c>
      <c r="R533" s="2">
        <f>(Q533*EXP($C$3-($C$4^2)/2+NORMSINV(AleatLivre!Q530)*$C$4))</f>
        <v>1215.7855618971887</v>
      </c>
      <c r="S533" s="2">
        <f>(R533*EXP($C$3-($C$4^2)/2+NORMSINV(AleatLivre!R530)*$C$4))</f>
        <v>1230.5607885322322</v>
      </c>
      <c r="T533" s="2">
        <f>(S533*EXP($C$3-($C$4^2)/2+NORMSINV(AleatLivre!S530)*$C$4))</f>
        <v>1303.2845166538978</v>
      </c>
      <c r="U533" s="2">
        <f>(T533*EXP($C$3-($C$4^2)/2+NORMSINV(AleatLivre!T530)*$C$4))</f>
        <v>1382.9920590548522</v>
      </c>
      <c r="V533" s="2">
        <f>(U533*EXP($C$3-($C$4^2)/2+NORMSINV(AleatLivre!U530)*$C$4))</f>
        <v>1450.6748782017189</v>
      </c>
    </row>
    <row r="534" spans="1:22" x14ac:dyDescent="0.25">
      <c r="A534">
        <v>529</v>
      </c>
      <c r="B534" s="2">
        <f>Plan1!$B$9</f>
        <v>500</v>
      </c>
      <c r="C534" s="2">
        <f>(B534*EXP($C$3-($C$4^2)/2+NORMSINV(AleatLivre!B531)*$C$4))</f>
        <v>522.01237849557288</v>
      </c>
      <c r="D534" s="2">
        <f>(C534*EXP($C$3-($C$4^2)/2+NORMSINV(AleatLivre!C531)*$C$4))</f>
        <v>567.53375120177054</v>
      </c>
      <c r="E534" s="2">
        <f>(D534*EXP($C$3-($C$4^2)/2+NORMSINV(AleatLivre!D531)*$C$4))</f>
        <v>607.0256627512249</v>
      </c>
      <c r="F534" s="2">
        <f>(E534*EXP($C$3-($C$4^2)/2+NORMSINV(AleatLivre!E531)*$C$4))</f>
        <v>628.20354944659584</v>
      </c>
      <c r="G534" s="2">
        <f>(F534*EXP($C$3-($C$4^2)/2+NORMSINV(AleatLivre!F531)*$C$4))</f>
        <v>636.78498376030871</v>
      </c>
      <c r="H534" s="2">
        <f>(G534*EXP($C$3-($C$4^2)/2+NORMSINV(AleatLivre!G531)*$C$4))</f>
        <v>655.69404641083531</v>
      </c>
      <c r="I534" s="2">
        <f>(H534*EXP($C$3-($C$4^2)/2+NORMSINV(AleatLivre!H531)*$C$4))</f>
        <v>679.3641794298411</v>
      </c>
      <c r="J534" s="2">
        <f>(I534*EXP($C$3-($C$4^2)/2+NORMSINV(AleatLivre!I531)*$C$4))</f>
        <v>704.26212718300883</v>
      </c>
      <c r="K534" s="2">
        <f>(J534*EXP($C$3-($C$4^2)/2+NORMSINV(AleatLivre!J531)*$C$4))</f>
        <v>736.01258536335786</v>
      </c>
      <c r="L534" s="2">
        <f>(K534*EXP($C$3-($C$4^2)/2+NORMSINV(AleatLivre!K531)*$C$4))</f>
        <v>783.81725701132871</v>
      </c>
      <c r="M534" s="2">
        <f>(L534*EXP($C$3-($C$4^2)/2+NORMSINV(AleatLivre!L531)*$C$4))</f>
        <v>779.41736506105451</v>
      </c>
      <c r="N534" s="2">
        <f>(M534*EXP($C$3-($C$4^2)/2+NORMSINV(AleatLivre!M531)*$C$4))</f>
        <v>841.77091047780141</v>
      </c>
      <c r="O534" s="2">
        <f>(N534*EXP($C$3-($C$4^2)/2+NORMSINV(AleatLivre!N531)*$C$4))</f>
        <v>891.27944563739743</v>
      </c>
      <c r="P534" s="2">
        <f>(O534*EXP($C$3-($C$4^2)/2+NORMSINV(AleatLivre!O531)*$C$4))</f>
        <v>931.76955710968537</v>
      </c>
      <c r="Q534" s="2">
        <f>(P534*EXP($C$3-($C$4^2)/2+NORMSINV(AleatLivre!P531)*$C$4))</f>
        <v>983.49397717355919</v>
      </c>
      <c r="R534" s="2">
        <f>(Q534*EXP($C$3-($C$4^2)/2+NORMSINV(AleatLivre!Q531)*$C$4))</f>
        <v>1034.8629406040807</v>
      </c>
      <c r="S534" s="2">
        <f>(R534*EXP($C$3-($C$4^2)/2+NORMSINV(AleatLivre!R531)*$C$4))</f>
        <v>1068.967942433072</v>
      </c>
      <c r="T534" s="2">
        <f>(S534*EXP($C$3-($C$4^2)/2+NORMSINV(AleatLivre!S531)*$C$4))</f>
        <v>1118.0492570312863</v>
      </c>
      <c r="U534" s="2">
        <f>(T534*EXP($C$3-($C$4^2)/2+NORMSINV(AleatLivre!T531)*$C$4))</f>
        <v>1197.894205870949</v>
      </c>
      <c r="V534" s="2">
        <f>(U534*EXP($C$3-($C$4^2)/2+NORMSINV(AleatLivre!U531)*$C$4))</f>
        <v>1234.5930005431328</v>
      </c>
    </row>
    <row r="535" spans="1:22" x14ac:dyDescent="0.25">
      <c r="A535">
        <v>530</v>
      </c>
      <c r="B535" s="2">
        <f>Plan1!$B$9</f>
        <v>500</v>
      </c>
      <c r="C535" s="2">
        <f>(B535*EXP($C$3-($C$4^2)/2+NORMSINV(AleatLivre!B532)*$C$4))</f>
        <v>528.37848914534834</v>
      </c>
      <c r="D535" s="2">
        <f>(C535*EXP($C$3-($C$4^2)/2+NORMSINV(AleatLivre!C532)*$C$4))</f>
        <v>544.73216432679567</v>
      </c>
      <c r="E535" s="2">
        <f>(D535*EXP($C$3-($C$4^2)/2+NORMSINV(AleatLivre!D532)*$C$4))</f>
        <v>558.28369744206452</v>
      </c>
      <c r="F535" s="2">
        <f>(E535*EXP($C$3-($C$4^2)/2+NORMSINV(AleatLivre!E532)*$C$4))</f>
        <v>566.43430515914974</v>
      </c>
      <c r="G535" s="2">
        <f>(F535*EXP($C$3-($C$4^2)/2+NORMSINV(AleatLivre!F532)*$C$4))</f>
        <v>579.2871093099302</v>
      </c>
      <c r="H535" s="2">
        <f>(G535*EXP($C$3-($C$4^2)/2+NORMSINV(AleatLivre!G532)*$C$4))</f>
        <v>604.37709016634392</v>
      </c>
      <c r="I535" s="2">
        <f>(H535*EXP($C$3-($C$4^2)/2+NORMSINV(AleatLivre!H532)*$C$4))</f>
        <v>618.55667759564142</v>
      </c>
      <c r="J535" s="2">
        <f>(I535*EXP($C$3-($C$4^2)/2+NORMSINV(AleatLivre!I532)*$C$4))</f>
        <v>667.96764106478986</v>
      </c>
      <c r="K535" s="2">
        <f>(J535*EXP($C$3-($C$4^2)/2+NORMSINV(AleatLivre!J532)*$C$4))</f>
        <v>709.99069897492677</v>
      </c>
      <c r="L535" s="2">
        <f>(K535*EXP($C$3-($C$4^2)/2+NORMSINV(AleatLivre!K532)*$C$4))</f>
        <v>735.74971599820458</v>
      </c>
      <c r="M535" s="2">
        <f>(L535*EXP($C$3-($C$4^2)/2+NORMSINV(AleatLivre!L532)*$C$4))</f>
        <v>771.61091001025932</v>
      </c>
      <c r="N535" s="2">
        <f>(M535*EXP($C$3-($C$4^2)/2+NORMSINV(AleatLivre!M532)*$C$4))</f>
        <v>812.56825278983547</v>
      </c>
      <c r="O535" s="2">
        <f>(N535*EXP($C$3-($C$4^2)/2+NORMSINV(AleatLivre!N532)*$C$4))</f>
        <v>852.31254703583295</v>
      </c>
      <c r="P535" s="2">
        <f>(O535*EXP($C$3-($C$4^2)/2+NORMSINV(AleatLivre!O532)*$C$4))</f>
        <v>899.95388581223426</v>
      </c>
      <c r="Q535" s="2">
        <f>(P535*EXP($C$3-($C$4^2)/2+NORMSINV(AleatLivre!P532)*$C$4))</f>
        <v>964.42928331479845</v>
      </c>
      <c r="R535" s="2">
        <f>(Q535*EXP($C$3-($C$4^2)/2+NORMSINV(AleatLivre!Q532)*$C$4))</f>
        <v>997.383305380244</v>
      </c>
      <c r="S535" s="2">
        <f>(R535*EXP($C$3-($C$4^2)/2+NORMSINV(AleatLivre!R532)*$C$4))</f>
        <v>1054.828061780905</v>
      </c>
      <c r="T535" s="2">
        <f>(S535*EXP($C$3-($C$4^2)/2+NORMSINV(AleatLivre!S532)*$C$4))</f>
        <v>1075.7240514657565</v>
      </c>
      <c r="U535" s="2">
        <f>(T535*EXP($C$3-($C$4^2)/2+NORMSINV(AleatLivre!T532)*$C$4))</f>
        <v>1106.9373111965172</v>
      </c>
      <c r="V535" s="2">
        <f>(U535*EXP($C$3-($C$4^2)/2+NORMSINV(AleatLivre!U532)*$C$4))</f>
        <v>1153.7194866400241</v>
      </c>
    </row>
    <row r="536" spans="1:22" x14ac:dyDescent="0.25">
      <c r="A536">
        <v>531</v>
      </c>
      <c r="B536" s="2">
        <f>Plan1!$B$9</f>
        <v>500</v>
      </c>
      <c r="C536" s="2">
        <f>(B536*EXP($C$3-($C$4^2)/2+NORMSINV(AleatLivre!B533)*$C$4))</f>
        <v>512.32080725435901</v>
      </c>
      <c r="D536" s="2">
        <f>(C536*EXP($C$3-($C$4^2)/2+NORMSINV(AleatLivre!C533)*$C$4))</f>
        <v>565.36018937063113</v>
      </c>
      <c r="E536" s="2">
        <f>(D536*EXP($C$3-($C$4^2)/2+NORMSINV(AleatLivre!D533)*$C$4))</f>
        <v>596.7018231654489</v>
      </c>
      <c r="F536" s="2">
        <f>(E536*EXP($C$3-($C$4^2)/2+NORMSINV(AleatLivre!E533)*$C$4))</f>
        <v>622.69767815152784</v>
      </c>
      <c r="G536" s="2">
        <f>(F536*EXP($C$3-($C$4^2)/2+NORMSINV(AleatLivre!F533)*$C$4))</f>
        <v>653.28698578745059</v>
      </c>
      <c r="H536" s="2">
        <f>(G536*EXP($C$3-($C$4^2)/2+NORMSINV(AleatLivre!G533)*$C$4))</f>
        <v>688.42296793124774</v>
      </c>
      <c r="I536" s="2">
        <f>(H536*EXP($C$3-($C$4^2)/2+NORMSINV(AleatLivre!H533)*$C$4))</f>
        <v>735.14095837551417</v>
      </c>
      <c r="J536" s="2">
        <f>(I536*EXP($C$3-($C$4^2)/2+NORMSINV(AleatLivre!I533)*$C$4))</f>
        <v>798.55849895700339</v>
      </c>
      <c r="K536" s="2">
        <f>(J536*EXP($C$3-($C$4^2)/2+NORMSINV(AleatLivre!J533)*$C$4))</f>
        <v>862.15178532099492</v>
      </c>
      <c r="L536" s="2">
        <f>(K536*EXP($C$3-($C$4^2)/2+NORMSINV(AleatLivre!K533)*$C$4))</f>
        <v>865.22803164953336</v>
      </c>
      <c r="M536" s="2">
        <f>(L536*EXP($C$3-($C$4^2)/2+NORMSINV(AleatLivre!L533)*$C$4))</f>
        <v>924.26635457563657</v>
      </c>
      <c r="N536" s="2">
        <f>(M536*EXP($C$3-($C$4^2)/2+NORMSINV(AleatLivre!M533)*$C$4))</f>
        <v>971.74432677730476</v>
      </c>
      <c r="O536" s="2">
        <f>(N536*EXP($C$3-($C$4^2)/2+NORMSINV(AleatLivre!N533)*$C$4))</f>
        <v>1026.4040020721977</v>
      </c>
      <c r="P536" s="2">
        <f>(O536*EXP($C$3-($C$4^2)/2+NORMSINV(AleatLivre!O533)*$C$4))</f>
        <v>1076.2665792655102</v>
      </c>
      <c r="Q536" s="2">
        <f>(P536*EXP($C$3-($C$4^2)/2+NORMSINV(AleatLivre!P533)*$C$4))</f>
        <v>1126.3057178443846</v>
      </c>
      <c r="R536" s="2">
        <f>(Q536*EXP($C$3-($C$4^2)/2+NORMSINV(AleatLivre!Q533)*$C$4))</f>
        <v>1130.448324309086</v>
      </c>
      <c r="S536" s="2">
        <f>(R536*EXP($C$3-($C$4^2)/2+NORMSINV(AleatLivre!R533)*$C$4))</f>
        <v>1177.425254229772</v>
      </c>
      <c r="T536" s="2">
        <f>(S536*EXP($C$3-($C$4^2)/2+NORMSINV(AleatLivre!S533)*$C$4))</f>
        <v>1261.32140453787</v>
      </c>
      <c r="U536" s="2">
        <f>(T536*EXP($C$3-($C$4^2)/2+NORMSINV(AleatLivre!T533)*$C$4))</f>
        <v>1373.953499221966</v>
      </c>
      <c r="V536" s="2">
        <f>(U536*EXP($C$3-($C$4^2)/2+NORMSINV(AleatLivre!U533)*$C$4))</f>
        <v>1477.2830503859145</v>
      </c>
    </row>
    <row r="537" spans="1:22" x14ac:dyDescent="0.25">
      <c r="A537">
        <v>532</v>
      </c>
      <c r="B537" s="2">
        <f>Plan1!$B$9</f>
        <v>500</v>
      </c>
      <c r="C537" s="2">
        <f>(B537*EXP($C$3-($C$4^2)/2+NORMSINV(AleatLivre!B534)*$C$4))</f>
        <v>527.94963236441868</v>
      </c>
      <c r="D537" s="2">
        <f>(C537*EXP($C$3-($C$4^2)/2+NORMSINV(AleatLivre!C534)*$C$4))</f>
        <v>562.48326630312761</v>
      </c>
      <c r="E537" s="2">
        <f>(D537*EXP($C$3-($C$4^2)/2+NORMSINV(AleatLivre!D534)*$C$4))</f>
        <v>588.14941158708893</v>
      </c>
      <c r="F537" s="2">
        <f>(E537*EXP($C$3-($C$4^2)/2+NORMSINV(AleatLivre!E534)*$C$4))</f>
        <v>625.49594065249175</v>
      </c>
      <c r="G537" s="2">
        <f>(F537*EXP($C$3-($C$4^2)/2+NORMSINV(AleatLivre!F534)*$C$4))</f>
        <v>666.40138715648459</v>
      </c>
      <c r="H537" s="2">
        <f>(G537*EXP($C$3-($C$4^2)/2+NORMSINV(AleatLivre!G534)*$C$4))</f>
        <v>701.40947786976722</v>
      </c>
      <c r="I537" s="2">
        <f>(H537*EXP($C$3-($C$4^2)/2+NORMSINV(AleatLivre!H534)*$C$4))</f>
        <v>722.81343818771552</v>
      </c>
      <c r="J537" s="2">
        <f>(I537*EXP($C$3-($C$4^2)/2+NORMSINV(AleatLivre!I534)*$C$4))</f>
        <v>756.65357179832472</v>
      </c>
      <c r="K537" s="2">
        <f>(J537*EXP($C$3-($C$4^2)/2+NORMSINV(AleatLivre!J534)*$C$4))</f>
        <v>806.34319560846484</v>
      </c>
      <c r="L537" s="2">
        <f>(K537*EXP($C$3-($C$4^2)/2+NORMSINV(AleatLivre!K534)*$C$4))</f>
        <v>846.67334738157069</v>
      </c>
      <c r="M537" s="2">
        <f>(L537*EXP($C$3-($C$4^2)/2+NORMSINV(AleatLivre!L534)*$C$4))</f>
        <v>885.4100755957819</v>
      </c>
      <c r="N537" s="2">
        <f>(M537*EXP($C$3-($C$4^2)/2+NORMSINV(AleatLivre!M534)*$C$4))</f>
        <v>930.0549189791476</v>
      </c>
      <c r="O537" s="2">
        <f>(N537*EXP($C$3-($C$4^2)/2+NORMSINV(AleatLivre!N534)*$C$4))</f>
        <v>997.72456678191418</v>
      </c>
      <c r="P537" s="2">
        <f>(O537*EXP($C$3-($C$4^2)/2+NORMSINV(AleatLivre!O534)*$C$4))</f>
        <v>1070.5248888756412</v>
      </c>
      <c r="Q537" s="2">
        <f>(P537*EXP($C$3-($C$4^2)/2+NORMSINV(AleatLivre!P534)*$C$4))</f>
        <v>1133.0774978849443</v>
      </c>
      <c r="R537" s="2">
        <f>(Q537*EXP($C$3-($C$4^2)/2+NORMSINV(AleatLivre!Q534)*$C$4))</f>
        <v>1222.760263341914</v>
      </c>
      <c r="S537" s="2">
        <f>(R537*EXP($C$3-($C$4^2)/2+NORMSINV(AleatLivre!R534)*$C$4))</f>
        <v>1275.3045389962217</v>
      </c>
      <c r="T537" s="2">
        <f>(S537*EXP($C$3-($C$4^2)/2+NORMSINV(AleatLivre!S534)*$C$4))</f>
        <v>1381.716303248503</v>
      </c>
      <c r="U537" s="2">
        <f>(T537*EXP($C$3-($C$4^2)/2+NORMSINV(AleatLivre!T534)*$C$4))</f>
        <v>1441.1413410770824</v>
      </c>
      <c r="V537" s="2">
        <f>(U537*EXP($C$3-($C$4^2)/2+NORMSINV(AleatLivre!U534)*$C$4))</f>
        <v>1479.3621222535076</v>
      </c>
    </row>
    <row r="538" spans="1:22" x14ac:dyDescent="0.25">
      <c r="A538">
        <v>533</v>
      </c>
      <c r="B538" s="2">
        <f>Plan1!$B$9</f>
        <v>500</v>
      </c>
      <c r="C538" s="2">
        <f>(B538*EXP($C$3-($C$4^2)/2+NORMSINV(AleatLivre!B535)*$C$4))</f>
        <v>510.36400839042193</v>
      </c>
      <c r="D538" s="2">
        <f>(C538*EXP($C$3-($C$4^2)/2+NORMSINV(AleatLivre!C535)*$C$4))</f>
        <v>552.52707083863402</v>
      </c>
      <c r="E538" s="2">
        <f>(D538*EXP($C$3-($C$4^2)/2+NORMSINV(AleatLivre!D535)*$C$4))</f>
        <v>572.65978198842902</v>
      </c>
      <c r="F538" s="2">
        <f>(E538*EXP($C$3-($C$4^2)/2+NORMSINV(AleatLivre!E535)*$C$4))</f>
        <v>580.26598564014387</v>
      </c>
      <c r="G538" s="2">
        <f>(F538*EXP($C$3-($C$4^2)/2+NORMSINV(AleatLivre!F535)*$C$4))</f>
        <v>598.47368728805679</v>
      </c>
      <c r="H538" s="2">
        <f>(G538*EXP($C$3-($C$4^2)/2+NORMSINV(AleatLivre!G535)*$C$4))</f>
        <v>657.10210339157015</v>
      </c>
      <c r="I538" s="2">
        <f>(H538*EXP($C$3-($C$4^2)/2+NORMSINV(AleatLivre!H535)*$C$4))</f>
        <v>702.55199844223876</v>
      </c>
      <c r="J538" s="2">
        <f>(I538*EXP($C$3-($C$4^2)/2+NORMSINV(AleatLivre!I535)*$C$4))</f>
        <v>727.90862633382699</v>
      </c>
      <c r="K538" s="2">
        <f>(J538*EXP($C$3-($C$4^2)/2+NORMSINV(AleatLivre!J535)*$C$4))</f>
        <v>776.01429503338716</v>
      </c>
      <c r="L538" s="2">
        <f>(K538*EXP($C$3-($C$4^2)/2+NORMSINV(AleatLivre!K535)*$C$4))</f>
        <v>798.32300940705261</v>
      </c>
      <c r="M538" s="2">
        <f>(L538*EXP($C$3-($C$4^2)/2+NORMSINV(AleatLivre!L535)*$C$4))</f>
        <v>869.69844974885109</v>
      </c>
      <c r="N538" s="2">
        <f>(M538*EXP($C$3-($C$4^2)/2+NORMSINV(AleatLivre!M535)*$C$4))</f>
        <v>918.67305398881524</v>
      </c>
      <c r="O538" s="2">
        <f>(N538*EXP($C$3-($C$4^2)/2+NORMSINV(AleatLivre!N535)*$C$4))</f>
        <v>981.26368939552958</v>
      </c>
      <c r="P538" s="2">
        <f>(O538*EXP($C$3-($C$4^2)/2+NORMSINV(AleatLivre!O535)*$C$4))</f>
        <v>1038.3024037625503</v>
      </c>
      <c r="Q538" s="2">
        <f>(P538*EXP($C$3-($C$4^2)/2+NORMSINV(AleatLivre!P535)*$C$4))</f>
        <v>1080.2531183151443</v>
      </c>
      <c r="R538" s="2">
        <f>(Q538*EXP($C$3-($C$4^2)/2+NORMSINV(AleatLivre!Q535)*$C$4))</f>
        <v>1120.657492911542</v>
      </c>
      <c r="S538" s="2">
        <f>(R538*EXP($C$3-($C$4^2)/2+NORMSINV(AleatLivre!R535)*$C$4))</f>
        <v>1167.1705496614341</v>
      </c>
      <c r="T538" s="2">
        <f>(S538*EXP($C$3-($C$4^2)/2+NORMSINV(AleatLivre!S535)*$C$4))</f>
        <v>1262.408231796986</v>
      </c>
      <c r="U538" s="2">
        <f>(T538*EXP($C$3-($C$4^2)/2+NORMSINV(AleatLivre!T535)*$C$4))</f>
        <v>1352.3311167874713</v>
      </c>
      <c r="V538" s="2">
        <f>(U538*EXP($C$3-($C$4^2)/2+NORMSINV(AleatLivre!U535)*$C$4))</f>
        <v>1358.2759140272442</v>
      </c>
    </row>
    <row r="539" spans="1:22" x14ac:dyDescent="0.25">
      <c r="A539">
        <v>534</v>
      </c>
      <c r="B539" s="2">
        <f>Plan1!$B$9</f>
        <v>500</v>
      </c>
      <c r="C539" s="2">
        <f>(B539*EXP($C$3-($C$4^2)/2+NORMSINV(AleatLivre!B536)*$C$4))</f>
        <v>515.37614457130144</v>
      </c>
      <c r="D539" s="2">
        <f>(C539*EXP($C$3-($C$4^2)/2+NORMSINV(AleatLivre!C536)*$C$4))</f>
        <v>556.86345491282327</v>
      </c>
      <c r="E539" s="2">
        <f>(D539*EXP($C$3-($C$4^2)/2+NORMSINV(AleatLivre!D536)*$C$4))</f>
        <v>577.89797110660732</v>
      </c>
      <c r="F539" s="2">
        <f>(E539*EXP($C$3-($C$4^2)/2+NORMSINV(AleatLivre!E536)*$C$4))</f>
        <v>622.8654904999886</v>
      </c>
      <c r="G539" s="2">
        <f>(F539*EXP($C$3-($C$4^2)/2+NORMSINV(AleatLivre!F536)*$C$4))</f>
        <v>647.66274770580833</v>
      </c>
      <c r="H539" s="2">
        <f>(G539*EXP($C$3-($C$4^2)/2+NORMSINV(AleatLivre!G536)*$C$4))</f>
        <v>682.65349706756751</v>
      </c>
      <c r="I539" s="2">
        <f>(H539*EXP($C$3-($C$4^2)/2+NORMSINV(AleatLivre!H536)*$C$4))</f>
        <v>735.00613853937057</v>
      </c>
      <c r="J539" s="2">
        <f>(I539*EXP($C$3-($C$4^2)/2+NORMSINV(AleatLivre!I536)*$C$4))</f>
        <v>772.31537079801819</v>
      </c>
      <c r="K539" s="2">
        <f>(J539*EXP($C$3-($C$4^2)/2+NORMSINV(AleatLivre!J536)*$C$4))</f>
        <v>822.30548957664712</v>
      </c>
      <c r="L539" s="2">
        <f>(K539*EXP($C$3-($C$4^2)/2+NORMSINV(AleatLivre!K536)*$C$4))</f>
        <v>863.83750386149677</v>
      </c>
      <c r="M539" s="2">
        <f>(L539*EXP($C$3-($C$4^2)/2+NORMSINV(AleatLivre!L536)*$C$4))</f>
        <v>891.71864272219022</v>
      </c>
      <c r="N539" s="2">
        <f>(M539*EXP($C$3-($C$4^2)/2+NORMSINV(AleatLivre!M536)*$C$4))</f>
        <v>927.85534440234358</v>
      </c>
      <c r="O539" s="2">
        <f>(N539*EXP($C$3-($C$4^2)/2+NORMSINV(AleatLivre!N536)*$C$4))</f>
        <v>997.16642661101923</v>
      </c>
      <c r="P539" s="2">
        <f>(O539*EXP($C$3-($C$4^2)/2+NORMSINV(AleatLivre!O536)*$C$4))</f>
        <v>1055.6093207046097</v>
      </c>
      <c r="Q539" s="2">
        <f>(P539*EXP($C$3-($C$4^2)/2+NORMSINV(AleatLivre!P536)*$C$4))</f>
        <v>1107.8728746826764</v>
      </c>
      <c r="R539" s="2">
        <f>(Q539*EXP($C$3-($C$4^2)/2+NORMSINV(AleatLivre!Q536)*$C$4))</f>
        <v>1158.7408114268312</v>
      </c>
      <c r="S539" s="2">
        <f>(R539*EXP($C$3-($C$4^2)/2+NORMSINV(AleatLivre!R536)*$C$4))</f>
        <v>1215.9448850782414</v>
      </c>
      <c r="T539" s="2">
        <f>(S539*EXP($C$3-($C$4^2)/2+NORMSINV(AleatLivre!S536)*$C$4))</f>
        <v>1247.9691248172473</v>
      </c>
      <c r="U539" s="2">
        <f>(T539*EXP($C$3-($C$4^2)/2+NORMSINV(AleatLivre!T536)*$C$4))</f>
        <v>1374.5803153605436</v>
      </c>
      <c r="V539" s="2">
        <f>(U539*EXP($C$3-($C$4^2)/2+NORMSINV(AleatLivre!U536)*$C$4))</f>
        <v>1479.8954253504328</v>
      </c>
    </row>
    <row r="540" spans="1:22" x14ac:dyDescent="0.25">
      <c r="A540">
        <v>535</v>
      </c>
      <c r="B540" s="2">
        <f>Plan1!$B$9</f>
        <v>500</v>
      </c>
      <c r="C540" s="2">
        <f>(B540*EXP($C$3-($C$4^2)/2+NORMSINV(AleatLivre!B537)*$C$4))</f>
        <v>516.00596174921191</v>
      </c>
      <c r="D540" s="2">
        <f>(C540*EXP($C$3-($C$4^2)/2+NORMSINV(AleatLivre!C537)*$C$4))</f>
        <v>545.20523036516238</v>
      </c>
      <c r="E540" s="2">
        <f>(D540*EXP($C$3-($C$4^2)/2+NORMSINV(AleatLivre!D537)*$C$4))</f>
        <v>569.14823301214267</v>
      </c>
      <c r="F540" s="2">
        <f>(E540*EXP($C$3-($C$4^2)/2+NORMSINV(AleatLivre!E537)*$C$4))</f>
        <v>600.93250658462193</v>
      </c>
      <c r="G540" s="2">
        <f>(F540*EXP($C$3-($C$4^2)/2+NORMSINV(AleatLivre!F537)*$C$4))</f>
        <v>642.5540436823693</v>
      </c>
      <c r="H540" s="2">
        <f>(G540*EXP($C$3-($C$4^2)/2+NORMSINV(AleatLivre!G537)*$C$4))</f>
        <v>683.78398625918567</v>
      </c>
      <c r="I540" s="2">
        <f>(H540*EXP($C$3-($C$4^2)/2+NORMSINV(AleatLivre!H537)*$C$4))</f>
        <v>723.24145494243589</v>
      </c>
      <c r="J540" s="2">
        <f>(I540*EXP($C$3-($C$4^2)/2+NORMSINV(AleatLivre!I537)*$C$4))</f>
        <v>753.64647464362463</v>
      </c>
      <c r="K540" s="2">
        <f>(J540*EXP($C$3-($C$4^2)/2+NORMSINV(AleatLivre!J537)*$C$4))</f>
        <v>781.19869520241843</v>
      </c>
      <c r="L540" s="2">
        <f>(K540*EXP($C$3-($C$4^2)/2+NORMSINV(AleatLivre!K537)*$C$4))</f>
        <v>826.0516700516531</v>
      </c>
      <c r="M540" s="2">
        <f>(L540*EXP($C$3-($C$4^2)/2+NORMSINV(AleatLivre!L537)*$C$4))</f>
        <v>850.19311051397347</v>
      </c>
      <c r="N540" s="2">
        <f>(M540*EXP($C$3-($C$4^2)/2+NORMSINV(AleatLivre!M537)*$C$4))</f>
        <v>871.09983507798904</v>
      </c>
      <c r="O540" s="2">
        <f>(N540*EXP($C$3-($C$4^2)/2+NORMSINV(AleatLivre!N537)*$C$4))</f>
        <v>934.41429780942235</v>
      </c>
      <c r="P540" s="2">
        <f>(O540*EXP($C$3-($C$4^2)/2+NORMSINV(AleatLivre!O537)*$C$4))</f>
        <v>979.63051466749505</v>
      </c>
      <c r="Q540" s="2">
        <f>(P540*EXP($C$3-($C$4^2)/2+NORMSINV(AleatLivre!P537)*$C$4))</f>
        <v>1057.7875410798467</v>
      </c>
      <c r="R540" s="2">
        <f>(Q540*EXP($C$3-($C$4^2)/2+NORMSINV(AleatLivre!Q537)*$C$4))</f>
        <v>1162.4993882282618</v>
      </c>
      <c r="S540" s="2">
        <f>(R540*EXP($C$3-($C$4^2)/2+NORMSINV(AleatLivre!R537)*$C$4))</f>
        <v>1190.420776134818</v>
      </c>
      <c r="T540" s="2">
        <f>(S540*EXP($C$3-($C$4^2)/2+NORMSINV(AleatLivre!S537)*$C$4))</f>
        <v>1219.3824095570283</v>
      </c>
      <c r="U540" s="2">
        <f>(T540*EXP($C$3-($C$4^2)/2+NORMSINV(AleatLivre!T537)*$C$4))</f>
        <v>1241.4583685323444</v>
      </c>
      <c r="V540" s="2">
        <f>(U540*EXP($C$3-($C$4^2)/2+NORMSINV(AleatLivre!U537)*$C$4))</f>
        <v>1291.4854878384622</v>
      </c>
    </row>
    <row r="541" spans="1:22" x14ac:dyDescent="0.25">
      <c r="A541">
        <v>536</v>
      </c>
      <c r="B541" s="2">
        <f>Plan1!$B$9</f>
        <v>500</v>
      </c>
      <c r="C541" s="2">
        <f>(B541*EXP($C$3-($C$4^2)/2+NORMSINV(AleatLivre!B538)*$C$4))</f>
        <v>522.62948101682412</v>
      </c>
      <c r="D541" s="2">
        <f>(C541*EXP($C$3-($C$4^2)/2+NORMSINV(AleatLivre!C538)*$C$4))</f>
        <v>568.66773840833901</v>
      </c>
      <c r="E541" s="2">
        <f>(D541*EXP($C$3-($C$4^2)/2+NORMSINV(AleatLivre!D538)*$C$4))</f>
        <v>618.06283825401169</v>
      </c>
      <c r="F541" s="2">
        <f>(E541*EXP($C$3-($C$4^2)/2+NORMSINV(AleatLivre!E538)*$C$4))</f>
        <v>634.91244989489235</v>
      </c>
      <c r="G541" s="2">
        <f>(F541*EXP($C$3-($C$4^2)/2+NORMSINV(AleatLivre!F538)*$C$4))</f>
        <v>696.23304602359019</v>
      </c>
      <c r="H541" s="2">
        <f>(G541*EXP($C$3-($C$4^2)/2+NORMSINV(AleatLivre!G538)*$C$4))</f>
        <v>695.92417535688173</v>
      </c>
      <c r="I541" s="2">
        <f>(H541*EXP($C$3-($C$4^2)/2+NORMSINV(AleatLivre!H538)*$C$4))</f>
        <v>720.94624864429022</v>
      </c>
      <c r="J541" s="2">
        <f>(I541*EXP($C$3-($C$4^2)/2+NORMSINV(AleatLivre!I538)*$C$4))</f>
        <v>740.91395290114701</v>
      </c>
      <c r="K541" s="2">
        <f>(J541*EXP($C$3-($C$4^2)/2+NORMSINV(AleatLivre!J538)*$C$4))</f>
        <v>765.25370609663617</v>
      </c>
      <c r="L541" s="2">
        <f>(K541*EXP($C$3-($C$4^2)/2+NORMSINV(AleatLivre!K538)*$C$4))</f>
        <v>790.94556093567689</v>
      </c>
      <c r="M541" s="2">
        <f>(L541*EXP($C$3-($C$4^2)/2+NORMSINV(AleatLivre!L538)*$C$4))</f>
        <v>843.6091122500336</v>
      </c>
      <c r="N541" s="2">
        <f>(M541*EXP($C$3-($C$4^2)/2+NORMSINV(AleatLivre!M538)*$C$4))</f>
        <v>871.49145549638865</v>
      </c>
      <c r="O541" s="2">
        <f>(N541*EXP($C$3-($C$4^2)/2+NORMSINV(AleatLivre!N538)*$C$4))</f>
        <v>901.20345661005149</v>
      </c>
      <c r="P541" s="2">
        <f>(O541*EXP($C$3-($C$4^2)/2+NORMSINV(AleatLivre!O538)*$C$4))</f>
        <v>936.36843336001277</v>
      </c>
      <c r="Q541" s="2">
        <f>(P541*EXP($C$3-($C$4^2)/2+NORMSINV(AleatLivre!P538)*$C$4))</f>
        <v>967.1135775022907</v>
      </c>
      <c r="R541" s="2">
        <f>(Q541*EXP($C$3-($C$4^2)/2+NORMSINV(AleatLivre!Q538)*$C$4))</f>
        <v>1025.311673367288</v>
      </c>
      <c r="S541" s="2">
        <f>(R541*EXP($C$3-($C$4^2)/2+NORMSINV(AleatLivre!R538)*$C$4))</f>
        <v>1141.9474627171585</v>
      </c>
      <c r="T541" s="2">
        <f>(S541*EXP($C$3-($C$4^2)/2+NORMSINV(AleatLivre!S538)*$C$4))</f>
        <v>1171.2181515126624</v>
      </c>
      <c r="U541" s="2">
        <f>(T541*EXP($C$3-($C$4^2)/2+NORMSINV(AleatLivre!T538)*$C$4))</f>
        <v>1196.7681448127375</v>
      </c>
      <c r="V541" s="2">
        <f>(U541*EXP($C$3-($C$4^2)/2+NORMSINV(AleatLivre!U538)*$C$4))</f>
        <v>1240.2143925937603</v>
      </c>
    </row>
    <row r="542" spans="1:22" x14ac:dyDescent="0.25">
      <c r="A542">
        <v>537</v>
      </c>
      <c r="B542" s="2">
        <f>Plan1!$B$9</f>
        <v>500</v>
      </c>
      <c r="C542" s="2">
        <f>(B542*EXP($C$3-($C$4^2)/2+NORMSINV(AleatLivre!B539)*$C$4))</f>
        <v>528.17074709418307</v>
      </c>
      <c r="D542" s="2">
        <f>(C542*EXP($C$3-($C$4^2)/2+NORMSINV(AleatLivre!C539)*$C$4))</f>
        <v>548.55477400988764</v>
      </c>
      <c r="E542" s="2">
        <f>(D542*EXP($C$3-($C$4^2)/2+NORMSINV(AleatLivre!D539)*$C$4))</f>
        <v>578.33674157834514</v>
      </c>
      <c r="F542" s="2">
        <f>(E542*EXP($C$3-($C$4^2)/2+NORMSINV(AleatLivre!E539)*$C$4))</f>
        <v>603.9933940046426</v>
      </c>
      <c r="G542" s="2">
        <f>(F542*EXP($C$3-($C$4^2)/2+NORMSINV(AleatLivre!F539)*$C$4))</f>
        <v>630.9837570243983</v>
      </c>
      <c r="H542" s="2">
        <f>(G542*EXP($C$3-($C$4^2)/2+NORMSINV(AleatLivre!G539)*$C$4))</f>
        <v>652.94434187282388</v>
      </c>
      <c r="I542" s="2">
        <f>(H542*EXP($C$3-($C$4^2)/2+NORMSINV(AleatLivre!H539)*$C$4))</f>
        <v>688.72064325273493</v>
      </c>
      <c r="J542" s="2">
        <f>(I542*EXP($C$3-($C$4^2)/2+NORMSINV(AleatLivre!I539)*$C$4))</f>
        <v>726.9458153899327</v>
      </c>
      <c r="K542" s="2">
        <f>(J542*EXP($C$3-($C$4^2)/2+NORMSINV(AleatLivre!J539)*$C$4))</f>
        <v>760.82695959852515</v>
      </c>
      <c r="L542" s="2">
        <f>(K542*EXP($C$3-($C$4^2)/2+NORMSINV(AleatLivre!K539)*$C$4))</f>
        <v>801.78951047749695</v>
      </c>
      <c r="M542" s="2">
        <f>(L542*EXP($C$3-($C$4^2)/2+NORMSINV(AleatLivre!L539)*$C$4))</f>
        <v>845.66703799404013</v>
      </c>
      <c r="N542" s="2">
        <f>(M542*EXP($C$3-($C$4^2)/2+NORMSINV(AleatLivre!M539)*$C$4))</f>
        <v>902.51307345173336</v>
      </c>
      <c r="O542" s="2">
        <f>(N542*EXP($C$3-($C$4^2)/2+NORMSINV(AleatLivre!N539)*$C$4))</f>
        <v>989.41148523386858</v>
      </c>
      <c r="P542" s="2">
        <f>(O542*EXP($C$3-($C$4^2)/2+NORMSINV(AleatLivre!O539)*$C$4))</f>
        <v>1036.6234121710602</v>
      </c>
      <c r="Q542" s="2">
        <f>(P542*EXP($C$3-($C$4^2)/2+NORMSINV(AleatLivre!P539)*$C$4))</f>
        <v>1081.1149892489036</v>
      </c>
      <c r="R542" s="2">
        <f>(Q542*EXP($C$3-($C$4^2)/2+NORMSINV(AleatLivre!Q539)*$C$4))</f>
        <v>1125.1675618632628</v>
      </c>
      <c r="S542" s="2">
        <f>(R542*EXP($C$3-($C$4^2)/2+NORMSINV(AleatLivre!R539)*$C$4))</f>
        <v>1197.9073906052165</v>
      </c>
      <c r="T542" s="2">
        <f>(S542*EXP($C$3-($C$4^2)/2+NORMSINV(AleatLivre!S539)*$C$4))</f>
        <v>1234.4231909586374</v>
      </c>
      <c r="U542" s="2">
        <f>(T542*EXP($C$3-($C$4^2)/2+NORMSINV(AleatLivre!T539)*$C$4))</f>
        <v>1256.275592920472</v>
      </c>
      <c r="V542" s="2">
        <f>(U542*EXP($C$3-($C$4^2)/2+NORMSINV(AleatLivre!U539)*$C$4))</f>
        <v>1340.113373061811</v>
      </c>
    </row>
    <row r="543" spans="1:22" x14ac:dyDescent="0.25">
      <c r="A543">
        <v>538</v>
      </c>
      <c r="B543" s="2">
        <f>Plan1!$B$9</f>
        <v>500</v>
      </c>
      <c r="C543" s="2">
        <f>(B543*EXP($C$3-($C$4^2)/2+NORMSINV(AleatLivre!B540)*$C$4))</f>
        <v>523.76604475686736</v>
      </c>
      <c r="D543" s="2">
        <f>(C543*EXP($C$3-($C$4^2)/2+NORMSINV(AleatLivre!C540)*$C$4))</f>
        <v>531.19522909835291</v>
      </c>
      <c r="E543" s="2">
        <f>(D543*EXP($C$3-($C$4^2)/2+NORMSINV(AleatLivre!D540)*$C$4))</f>
        <v>559.27150175432621</v>
      </c>
      <c r="F543" s="2">
        <f>(E543*EXP($C$3-($C$4^2)/2+NORMSINV(AleatLivre!E540)*$C$4))</f>
        <v>605.68269751498713</v>
      </c>
      <c r="G543" s="2">
        <f>(F543*EXP($C$3-($C$4^2)/2+NORMSINV(AleatLivre!F540)*$C$4))</f>
        <v>624.84909535111956</v>
      </c>
      <c r="H543" s="2">
        <f>(G543*EXP($C$3-($C$4^2)/2+NORMSINV(AleatLivre!G540)*$C$4))</f>
        <v>677.02064364945284</v>
      </c>
      <c r="I543" s="2">
        <f>(H543*EXP($C$3-($C$4^2)/2+NORMSINV(AleatLivre!H540)*$C$4))</f>
        <v>674.24234247097274</v>
      </c>
      <c r="J543" s="2">
        <f>(I543*EXP($C$3-($C$4^2)/2+NORMSINV(AleatLivre!I540)*$C$4))</f>
        <v>724.58472524792433</v>
      </c>
      <c r="K543" s="2">
        <f>(J543*EXP($C$3-($C$4^2)/2+NORMSINV(AleatLivre!J540)*$C$4))</f>
        <v>722.31839801254716</v>
      </c>
      <c r="L543" s="2">
        <f>(K543*EXP($C$3-($C$4^2)/2+NORMSINV(AleatLivre!K540)*$C$4))</f>
        <v>774.09445131950986</v>
      </c>
      <c r="M543" s="2">
        <f>(L543*EXP($C$3-($C$4^2)/2+NORMSINV(AleatLivre!L540)*$C$4))</f>
        <v>828.0644043987387</v>
      </c>
      <c r="N543" s="2">
        <f>(M543*EXP($C$3-($C$4^2)/2+NORMSINV(AleatLivre!M540)*$C$4))</f>
        <v>890.83806811376155</v>
      </c>
      <c r="O543" s="2">
        <f>(N543*EXP($C$3-($C$4^2)/2+NORMSINV(AleatLivre!N540)*$C$4))</f>
        <v>922.00739678546677</v>
      </c>
      <c r="P543" s="2">
        <f>(O543*EXP($C$3-($C$4^2)/2+NORMSINV(AleatLivre!O540)*$C$4))</f>
        <v>979.63979394297507</v>
      </c>
      <c r="Q543" s="2">
        <f>(P543*EXP($C$3-($C$4^2)/2+NORMSINV(AleatLivre!P540)*$C$4))</f>
        <v>1014.6049690355218</v>
      </c>
      <c r="R543" s="2">
        <f>(Q543*EXP($C$3-($C$4^2)/2+NORMSINV(AleatLivre!Q540)*$C$4))</f>
        <v>1034.4884903574514</v>
      </c>
      <c r="S543" s="2">
        <f>(R543*EXP($C$3-($C$4^2)/2+NORMSINV(AleatLivre!R540)*$C$4))</f>
        <v>1089.3950622968509</v>
      </c>
      <c r="T543" s="2">
        <f>(S543*EXP($C$3-($C$4^2)/2+NORMSINV(AleatLivre!S540)*$C$4))</f>
        <v>1126.4960050048628</v>
      </c>
      <c r="U543" s="2">
        <f>(T543*EXP($C$3-($C$4^2)/2+NORMSINV(AleatLivre!T540)*$C$4))</f>
        <v>1168.1180195018594</v>
      </c>
      <c r="V543" s="2">
        <f>(U543*EXP($C$3-($C$4^2)/2+NORMSINV(AleatLivre!U540)*$C$4))</f>
        <v>1262.7298962768155</v>
      </c>
    </row>
    <row r="544" spans="1:22" x14ac:dyDescent="0.25">
      <c r="A544">
        <v>539</v>
      </c>
      <c r="B544" s="2">
        <f>Plan1!$B$9</f>
        <v>500</v>
      </c>
      <c r="C544" s="2">
        <f>(B544*EXP($C$3-($C$4^2)/2+NORMSINV(AleatLivre!B541)*$C$4))</f>
        <v>533.36966580866772</v>
      </c>
      <c r="D544" s="2">
        <f>(C544*EXP($C$3-($C$4^2)/2+NORMSINV(AleatLivre!C541)*$C$4))</f>
        <v>569.07062909046374</v>
      </c>
      <c r="E544" s="2">
        <f>(D544*EXP($C$3-($C$4^2)/2+NORMSINV(AleatLivre!D541)*$C$4))</f>
        <v>603.2285609801952</v>
      </c>
      <c r="F544" s="2">
        <f>(E544*EXP($C$3-($C$4^2)/2+NORMSINV(AleatLivre!E541)*$C$4))</f>
        <v>652.43462289441197</v>
      </c>
      <c r="G544" s="2">
        <f>(F544*EXP($C$3-($C$4^2)/2+NORMSINV(AleatLivre!F541)*$C$4))</f>
        <v>692.16660375259926</v>
      </c>
      <c r="H544" s="2">
        <f>(G544*EXP($C$3-($C$4^2)/2+NORMSINV(AleatLivre!G541)*$C$4))</f>
        <v>726.48018129689478</v>
      </c>
      <c r="I544" s="2">
        <f>(H544*EXP($C$3-($C$4^2)/2+NORMSINV(AleatLivre!H541)*$C$4))</f>
        <v>738.28336141425484</v>
      </c>
      <c r="J544" s="2">
        <f>(I544*EXP($C$3-($C$4^2)/2+NORMSINV(AleatLivre!I541)*$C$4))</f>
        <v>771.53055649692567</v>
      </c>
      <c r="K544" s="2">
        <f>(J544*EXP($C$3-($C$4^2)/2+NORMSINV(AleatLivre!J541)*$C$4))</f>
        <v>816.72273115891835</v>
      </c>
      <c r="L544" s="2">
        <f>(K544*EXP($C$3-($C$4^2)/2+NORMSINV(AleatLivre!K541)*$C$4))</f>
        <v>878.01603345846127</v>
      </c>
      <c r="M544" s="2">
        <f>(L544*EXP($C$3-($C$4^2)/2+NORMSINV(AleatLivre!L541)*$C$4))</f>
        <v>942.60477508788063</v>
      </c>
      <c r="N544" s="2">
        <f>(M544*EXP($C$3-($C$4^2)/2+NORMSINV(AleatLivre!M541)*$C$4))</f>
        <v>965.06550858076196</v>
      </c>
      <c r="O544" s="2">
        <f>(N544*EXP($C$3-($C$4^2)/2+NORMSINV(AleatLivre!N541)*$C$4))</f>
        <v>1025.5369016833729</v>
      </c>
      <c r="P544" s="2">
        <f>(O544*EXP($C$3-($C$4^2)/2+NORMSINV(AleatLivre!O541)*$C$4))</f>
        <v>1075.1313595619176</v>
      </c>
      <c r="Q544" s="2">
        <f>(P544*EXP($C$3-($C$4^2)/2+NORMSINV(AleatLivre!P541)*$C$4))</f>
        <v>1120.318651145587</v>
      </c>
      <c r="R544" s="2">
        <f>(Q544*EXP($C$3-($C$4^2)/2+NORMSINV(AleatLivre!Q541)*$C$4))</f>
        <v>1186.4291944274848</v>
      </c>
      <c r="S544" s="2">
        <f>(R544*EXP($C$3-($C$4^2)/2+NORMSINV(AleatLivre!R541)*$C$4))</f>
        <v>1273.708533272141</v>
      </c>
      <c r="T544" s="2">
        <f>(S544*EXP($C$3-($C$4^2)/2+NORMSINV(AleatLivre!S541)*$C$4))</f>
        <v>1315.2097508665292</v>
      </c>
      <c r="U544" s="2">
        <f>(T544*EXP($C$3-($C$4^2)/2+NORMSINV(AleatLivre!T541)*$C$4))</f>
        <v>1407.3093282303412</v>
      </c>
      <c r="V544" s="2">
        <f>(U544*EXP($C$3-($C$4^2)/2+NORMSINV(AleatLivre!U541)*$C$4))</f>
        <v>1439.5376531479071</v>
      </c>
    </row>
    <row r="545" spans="1:22" x14ac:dyDescent="0.25">
      <c r="A545">
        <v>540</v>
      </c>
      <c r="B545" s="2">
        <f>Plan1!$B$9</f>
        <v>500</v>
      </c>
      <c r="C545" s="2">
        <f>(B545*EXP($C$3-($C$4^2)/2+NORMSINV(AleatLivre!B542)*$C$4))</f>
        <v>516.28030866304903</v>
      </c>
      <c r="D545" s="2">
        <f>(C545*EXP($C$3-($C$4^2)/2+NORMSINV(AleatLivre!C542)*$C$4))</f>
        <v>556.17114689077096</v>
      </c>
      <c r="E545" s="2">
        <f>(D545*EXP($C$3-($C$4^2)/2+NORMSINV(AleatLivre!D542)*$C$4))</f>
        <v>588.33618557937496</v>
      </c>
      <c r="F545" s="2">
        <f>(E545*EXP($C$3-($C$4^2)/2+NORMSINV(AleatLivre!E542)*$C$4))</f>
        <v>611.9082229342597</v>
      </c>
      <c r="G545" s="2">
        <f>(F545*EXP($C$3-($C$4^2)/2+NORMSINV(AleatLivre!F542)*$C$4))</f>
        <v>650.18929497097758</v>
      </c>
      <c r="H545" s="2">
        <f>(G545*EXP($C$3-($C$4^2)/2+NORMSINV(AleatLivre!G542)*$C$4))</f>
        <v>667.24717451858714</v>
      </c>
      <c r="I545" s="2">
        <f>(H545*EXP($C$3-($C$4^2)/2+NORMSINV(AleatLivre!H542)*$C$4))</f>
        <v>676.08063473420532</v>
      </c>
      <c r="J545" s="2">
        <f>(I545*EXP($C$3-($C$4^2)/2+NORMSINV(AleatLivre!I542)*$C$4))</f>
        <v>738.65355930083899</v>
      </c>
      <c r="K545" s="2">
        <f>(J545*EXP($C$3-($C$4^2)/2+NORMSINV(AleatLivre!J542)*$C$4))</f>
        <v>813.61054512653902</v>
      </c>
      <c r="L545" s="2">
        <f>(K545*EXP($C$3-($C$4^2)/2+NORMSINV(AleatLivre!K542)*$C$4))</f>
        <v>855.70629329902908</v>
      </c>
      <c r="M545" s="2">
        <f>(L545*EXP($C$3-($C$4^2)/2+NORMSINV(AleatLivre!L542)*$C$4))</f>
        <v>901.29671505463705</v>
      </c>
      <c r="N545" s="2">
        <f>(M545*EXP($C$3-($C$4^2)/2+NORMSINV(AleatLivre!M542)*$C$4))</f>
        <v>939.12061071405333</v>
      </c>
      <c r="O545" s="2">
        <f>(N545*EXP($C$3-($C$4^2)/2+NORMSINV(AleatLivre!N542)*$C$4))</f>
        <v>969.65190504551163</v>
      </c>
      <c r="P545" s="2">
        <f>(O545*EXP($C$3-($C$4^2)/2+NORMSINV(AleatLivre!O542)*$C$4))</f>
        <v>1016.6974492425351</v>
      </c>
      <c r="Q545" s="2">
        <f>(P545*EXP($C$3-($C$4^2)/2+NORMSINV(AleatLivre!P542)*$C$4))</f>
        <v>1046.2380230412559</v>
      </c>
      <c r="R545" s="2">
        <f>(Q545*EXP($C$3-($C$4^2)/2+NORMSINV(AleatLivre!Q542)*$C$4))</f>
        <v>1087.7226411923975</v>
      </c>
      <c r="S545" s="2">
        <f>(R545*EXP($C$3-($C$4^2)/2+NORMSINV(AleatLivre!R542)*$C$4))</f>
        <v>1171.2316823912595</v>
      </c>
      <c r="T545" s="2">
        <f>(S545*EXP($C$3-($C$4^2)/2+NORMSINV(AleatLivre!S542)*$C$4))</f>
        <v>1222.221517469316</v>
      </c>
      <c r="U545" s="2">
        <f>(T545*EXP($C$3-($C$4^2)/2+NORMSINV(AleatLivre!T542)*$C$4))</f>
        <v>1253.5435057048815</v>
      </c>
      <c r="V545" s="2">
        <f>(U545*EXP($C$3-($C$4^2)/2+NORMSINV(AleatLivre!U542)*$C$4))</f>
        <v>1329.9081045861049</v>
      </c>
    </row>
    <row r="546" spans="1:22" x14ac:dyDescent="0.25">
      <c r="A546">
        <v>541</v>
      </c>
      <c r="B546" s="2">
        <f>Plan1!$B$9</f>
        <v>500</v>
      </c>
      <c r="C546" s="2">
        <f>(B546*EXP($C$3-($C$4^2)/2+NORMSINV(AleatLivre!B543)*$C$4))</f>
        <v>546.42838811386162</v>
      </c>
      <c r="D546" s="2">
        <f>(C546*EXP($C$3-($C$4^2)/2+NORMSINV(AleatLivre!C543)*$C$4))</f>
        <v>565.62547429503331</v>
      </c>
      <c r="E546" s="2">
        <f>(D546*EXP($C$3-($C$4^2)/2+NORMSINV(AleatLivre!D543)*$C$4))</f>
        <v>601.90044519817934</v>
      </c>
      <c r="F546" s="2">
        <f>(E546*EXP($C$3-($C$4^2)/2+NORMSINV(AleatLivre!E543)*$C$4))</f>
        <v>636.37786788592996</v>
      </c>
      <c r="G546" s="2">
        <f>(F546*EXP($C$3-($C$4^2)/2+NORMSINV(AleatLivre!F543)*$C$4))</f>
        <v>678.14452432961195</v>
      </c>
      <c r="H546" s="2">
        <f>(G546*EXP($C$3-($C$4^2)/2+NORMSINV(AleatLivre!G543)*$C$4))</f>
        <v>708.92083914121838</v>
      </c>
      <c r="I546" s="2">
        <f>(H546*EXP($C$3-($C$4^2)/2+NORMSINV(AleatLivre!H543)*$C$4))</f>
        <v>759.11379492324488</v>
      </c>
      <c r="J546" s="2">
        <f>(I546*EXP($C$3-($C$4^2)/2+NORMSINV(AleatLivre!I543)*$C$4))</f>
        <v>782.82921835608965</v>
      </c>
      <c r="K546" s="2">
        <f>(J546*EXP($C$3-($C$4^2)/2+NORMSINV(AleatLivre!J543)*$C$4))</f>
        <v>800.49986374263051</v>
      </c>
      <c r="L546" s="2">
        <f>(K546*EXP($C$3-($C$4^2)/2+NORMSINV(AleatLivre!K543)*$C$4))</f>
        <v>802.85040476028144</v>
      </c>
      <c r="M546" s="2">
        <f>(L546*EXP($C$3-($C$4^2)/2+NORMSINV(AleatLivre!L543)*$C$4))</f>
        <v>847.20936682901208</v>
      </c>
      <c r="N546" s="2">
        <f>(M546*EXP($C$3-($C$4^2)/2+NORMSINV(AleatLivre!M543)*$C$4))</f>
        <v>901.19332823523882</v>
      </c>
      <c r="O546" s="2">
        <f>(N546*EXP($C$3-($C$4^2)/2+NORMSINV(AleatLivre!N543)*$C$4))</f>
        <v>927.27884559933057</v>
      </c>
      <c r="P546" s="2">
        <f>(O546*EXP($C$3-($C$4^2)/2+NORMSINV(AleatLivre!O543)*$C$4))</f>
        <v>978.6059884722539</v>
      </c>
      <c r="Q546" s="2">
        <f>(P546*EXP($C$3-($C$4^2)/2+NORMSINV(AleatLivre!P543)*$C$4))</f>
        <v>1007.485572201738</v>
      </c>
      <c r="R546" s="2">
        <f>(Q546*EXP($C$3-($C$4^2)/2+NORMSINV(AleatLivre!Q543)*$C$4))</f>
        <v>1048.9697404134636</v>
      </c>
      <c r="S546" s="2">
        <f>(R546*EXP($C$3-($C$4^2)/2+NORMSINV(AleatLivre!R543)*$C$4))</f>
        <v>1110.4135362981765</v>
      </c>
      <c r="T546" s="2">
        <f>(S546*EXP($C$3-($C$4^2)/2+NORMSINV(AleatLivre!S543)*$C$4))</f>
        <v>1143.76702841971</v>
      </c>
      <c r="U546" s="2">
        <f>(T546*EXP($C$3-($C$4^2)/2+NORMSINV(AleatLivre!T543)*$C$4))</f>
        <v>1196.3009839660272</v>
      </c>
      <c r="V546" s="2">
        <f>(U546*EXP($C$3-($C$4^2)/2+NORMSINV(AleatLivre!U543)*$C$4))</f>
        <v>1241.5061121855738</v>
      </c>
    </row>
    <row r="547" spans="1:22" x14ac:dyDescent="0.25">
      <c r="A547">
        <v>542</v>
      </c>
      <c r="B547" s="2">
        <f>Plan1!$B$9</f>
        <v>500</v>
      </c>
      <c r="C547" s="2">
        <f>(B547*EXP($C$3-($C$4^2)/2+NORMSINV(AleatLivre!B544)*$C$4))</f>
        <v>522.94177043544141</v>
      </c>
      <c r="D547" s="2">
        <f>(C547*EXP($C$3-($C$4^2)/2+NORMSINV(AleatLivre!C544)*$C$4))</f>
        <v>531.91067490528462</v>
      </c>
      <c r="E547" s="2">
        <f>(D547*EXP($C$3-($C$4^2)/2+NORMSINV(AleatLivre!D544)*$C$4))</f>
        <v>556.21295232735667</v>
      </c>
      <c r="F547" s="2">
        <f>(E547*EXP($C$3-($C$4^2)/2+NORMSINV(AleatLivre!E544)*$C$4))</f>
        <v>574.3633065185013</v>
      </c>
      <c r="G547" s="2">
        <f>(F547*EXP($C$3-($C$4^2)/2+NORMSINV(AleatLivre!F544)*$C$4))</f>
        <v>626.70658611403974</v>
      </c>
      <c r="H547" s="2">
        <f>(G547*EXP($C$3-($C$4^2)/2+NORMSINV(AleatLivre!G544)*$C$4))</f>
        <v>656.98325610480208</v>
      </c>
      <c r="I547" s="2">
        <f>(H547*EXP($C$3-($C$4^2)/2+NORMSINV(AleatLivre!H544)*$C$4))</f>
        <v>683.9244941753085</v>
      </c>
      <c r="J547" s="2">
        <f>(I547*EXP($C$3-($C$4^2)/2+NORMSINV(AleatLivre!I544)*$C$4))</f>
        <v>706.88575755964177</v>
      </c>
      <c r="K547" s="2">
        <f>(J547*EXP($C$3-($C$4^2)/2+NORMSINV(AleatLivre!J544)*$C$4))</f>
        <v>732.92502884396697</v>
      </c>
      <c r="L547" s="2">
        <f>(K547*EXP($C$3-($C$4^2)/2+NORMSINV(AleatLivre!K544)*$C$4))</f>
        <v>767.25224380081522</v>
      </c>
      <c r="M547" s="2">
        <f>(L547*EXP($C$3-($C$4^2)/2+NORMSINV(AleatLivre!L544)*$C$4))</f>
        <v>799.30241334858908</v>
      </c>
      <c r="N547" s="2">
        <f>(M547*EXP($C$3-($C$4^2)/2+NORMSINV(AleatLivre!M544)*$C$4))</f>
        <v>846.66097511232442</v>
      </c>
      <c r="O547" s="2">
        <f>(N547*EXP($C$3-($C$4^2)/2+NORMSINV(AleatLivre!N544)*$C$4))</f>
        <v>885.6452679429492</v>
      </c>
      <c r="P547" s="2">
        <f>(O547*EXP($C$3-($C$4^2)/2+NORMSINV(AleatLivre!O544)*$C$4))</f>
        <v>938.60405333449978</v>
      </c>
      <c r="Q547" s="2">
        <f>(P547*EXP($C$3-($C$4^2)/2+NORMSINV(AleatLivre!P544)*$C$4))</f>
        <v>994.33207628651053</v>
      </c>
      <c r="R547" s="2">
        <f>(Q547*EXP($C$3-($C$4^2)/2+NORMSINV(AleatLivre!Q544)*$C$4))</f>
        <v>1020.9426514030339</v>
      </c>
      <c r="S547" s="2">
        <f>(R547*EXP($C$3-($C$4^2)/2+NORMSINV(AleatLivre!R544)*$C$4))</f>
        <v>1065.2484308575094</v>
      </c>
      <c r="T547" s="2">
        <f>(S547*EXP($C$3-($C$4^2)/2+NORMSINV(AleatLivre!S544)*$C$4))</f>
        <v>1092.1037073684022</v>
      </c>
      <c r="U547" s="2">
        <f>(T547*EXP($C$3-($C$4^2)/2+NORMSINV(AleatLivre!T544)*$C$4))</f>
        <v>1177.0850226480582</v>
      </c>
      <c r="V547" s="2">
        <f>(U547*EXP($C$3-($C$4^2)/2+NORMSINV(AleatLivre!U544)*$C$4))</f>
        <v>1254.0602903698077</v>
      </c>
    </row>
    <row r="548" spans="1:22" x14ac:dyDescent="0.25">
      <c r="A548">
        <v>543</v>
      </c>
      <c r="B548" s="2">
        <f>Plan1!$B$9</f>
        <v>500</v>
      </c>
      <c r="C548" s="2">
        <f>(B548*EXP($C$3-($C$4^2)/2+NORMSINV(AleatLivre!B545)*$C$4))</f>
        <v>545.41901120056855</v>
      </c>
      <c r="D548" s="2">
        <f>(C548*EXP($C$3-($C$4^2)/2+NORMSINV(AleatLivre!C545)*$C$4))</f>
        <v>569.82177173230286</v>
      </c>
      <c r="E548" s="2">
        <f>(D548*EXP($C$3-($C$4^2)/2+NORMSINV(AleatLivre!D545)*$C$4))</f>
        <v>567.36426932649499</v>
      </c>
      <c r="F548" s="2">
        <f>(E548*EXP($C$3-($C$4^2)/2+NORMSINV(AleatLivre!E545)*$C$4))</f>
        <v>609.53184634359286</v>
      </c>
      <c r="G548" s="2">
        <f>(F548*EXP($C$3-($C$4^2)/2+NORMSINV(AleatLivre!F545)*$C$4))</f>
        <v>633.6627018035814</v>
      </c>
      <c r="H548" s="2">
        <f>(G548*EXP($C$3-($C$4^2)/2+NORMSINV(AleatLivre!G545)*$C$4))</f>
        <v>651.38334836452532</v>
      </c>
      <c r="I548" s="2">
        <f>(H548*EXP($C$3-($C$4^2)/2+NORMSINV(AleatLivre!H545)*$C$4))</f>
        <v>662.18100178001191</v>
      </c>
      <c r="J548" s="2">
        <f>(I548*EXP($C$3-($C$4^2)/2+NORMSINV(AleatLivre!I545)*$C$4))</f>
        <v>711.82910591493976</v>
      </c>
      <c r="K548" s="2">
        <f>(J548*EXP($C$3-($C$4^2)/2+NORMSINV(AleatLivre!J545)*$C$4))</f>
        <v>745.09702843677223</v>
      </c>
      <c r="L548" s="2">
        <f>(K548*EXP($C$3-($C$4^2)/2+NORMSINV(AleatLivre!K545)*$C$4))</f>
        <v>783.04458227298176</v>
      </c>
      <c r="M548" s="2">
        <f>(L548*EXP($C$3-($C$4^2)/2+NORMSINV(AleatLivre!L545)*$C$4))</f>
        <v>795.12427316657784</v>
      </c>
      <c r="N548" s="2">
        <f>(M548*EXP($C$3-($C$4^2)/2+NORMSINV(AleatLivre!M545)*$C$4))</f>
        <v>803.92119155984926</v>
      </c>
      <c r="O548" s="2">
        <f>(N548*EXP($C$3-($C$4^2)/2+NORMSINV(AleatLivre!N545)*$C$4))</f>
        <v>833.01233349090171</v>
      </c>
      <c r="P548" s="2">
        <f>(O548*EXP($C$3-($C$4^2)/2+NORMSINV(AleatLivre!O545)*$C$4))</f>
        <v>878.26703494376102</v>
      </c>
      <c r="Q548" s="2">
        <f>(P548*EXP($C$3-($C$4^2)/2+NORMSINV(AleatLivre!P545)*$C$4))</f>
        <v>948.18291182889334</v>
      </c>
      <c r="R548" s="2">
        <f>(Q548*EXP($C$3-($C$4^2)/2+NORMSINV(AleatLivre!Q545)*$C$4))</f>
        <v>991.71151202784574</v>
      </c>
      <c r="S548" s="2">
        <f>(R548*EXP($C$3-($C$4^2)/2+NORMSINV(AleatLivre!R545)*$C$4))</f>
        <v>1035.3441164488022</v>
      </c>
      <c r="T548" s="2">
        <f>(S548*EXP($C$3-($C$4^2)/2+NORMSINV(AleatLivre!S545)*$C$4))</f>
        <v>1095.5426957943848</v>
      </c>
      <c r="U548" s="2">
        <f>(T548*EXP($C$3-($C$4^2)/2+NORMSINV(AleatLivre!T545)*$C$4))</f>
        <v>1119.4241790534568</v>
      </c>
      <c r="V548" s="2">
        <f>(U548*EXP($C$3-($C$4^2)/2+NORMSINV(AleatLivre!U545)*$C$4))</f>
        <v>1145.666040141509</v>
      </c>
    </row>
    <row r="549" spans="1:22" x14ac:dyDescent="0.25">
      <c r="A549">
        <v>544</v>
      </c>
      <c r="B549" s="2">
        <f>Plan1!$B$9</f>
        <v>500</v>
      </c>
      <c r="C549" s="2">
        <f>(B549*EXP($C$3-($C$4^2)/2+NORMSINV(AleatLivre!B546)*$C$4))</f>
        <v>528.22644506492998</v>
      </c>
      <c r="D549" s="2">
        <f>(C549*EXP($C$3-($C$4^2)/2+NORMSINV(AleatLivre!C546)*$C$4))</f>
        <v>537.29902250559417</v>
      </c>
      <c r="E549" s="2">
        <f>(D549*EXP($C$3-($C$4^2)/2+NORMSINV(AleatLivre!D546)*$C$4))</f>
        <v>572.61427781409066</v>
      </c>
      <c r="F549" s="2">
        <f>(E549*EXP($C$3-($C$4^2)/2+NORMSINV(AleatLivre!E546)*$C$4))</f>
        <v>595.28277747707875</v>
      </c>
      <c r="G549" s="2">
        <f>(F549*EXP($C$3-($C$4^2)/2+NORMSINV(AleatLivre!F546)*$C$4))</f>
        <v>620.48069701129975</v>
      </c>
      <c r="H549" s="2">
        <f>(G549*EXP($C$3-($C$4^2)/2+NORMSINV(AleatLivre!G546)*$C$4))</f>
        <v>640.73006902147438</v>
      </c>
      <c r="I549" s="2">
        <f>(H549*EXP($C$3-($C$4^2)/2+NORMSINV(AleatLivre!H546)*$C$4))</f>
        <v>672.91997591168945</v>
      </c>
      <c r="J549" s="2">
        <f>(I549*EXP($C$3-($C$4^2)/2+NORMSINV(AleatLivre!I546)*$C$4))</f>
        <v>709.641540635051</v>
      </c>
      <c r="K549" s="2">
        <f>(J549*EXP($C$3-($C$4^2)/2+NORMSINV(AleatLivre!J546)*$C$4))</f>
        <v>739.62553579661244</v>
      </c>
      <c r="L549" s="2">
        <f>(K549*EXP($C$3-($C$4^2)/2+NORMSINV(AleatLivre!K546)*$C$4))</f>
        <v>773.97970727276424</v>
      </c>
      <c r="M549" s="2">
        <f>(L549*EXP($C$3-($C$4^2)/2+NORMSINV(AleatLivre!L546)*$C$4))</f>
        <v>802.43561027478461</v>
      </c>
      <c r="N549" s="2">
        <f>(M549*EXP($C$3-($C$4^2)/2+NORMSINV(AleatLivre!M546)*$C$4))</f>
        <v>838.03501444918027</v>
      </c>
      <c r="O549" s="2">
        <f>(N549*EXP($C$3-($C$4^2)/2+NORMSINV(AleatLivre!N546)*$C$4))</f>
        <v>872.90187701291984</v>
      </c>
      <c r="P549" s="2">
        <f>(O549*EXP($C$3-($C$4^2)/2+NORMSINV(AleatLivre!O546)*$C$4))</f>
        <v>911.59394038848302</v>
      </c>
      <c r="Q549" s="2">
        <f>(P549*EXP($C$3-($C$4^2)/2+NORMSINV(AleatLivre!P546)*$C$4))</f>
        <v>938.37689266892801</v>
      </c>
      <c r="R549" s="2">
        <f>(Q549*EXP($C$3-($C$4^2)/2+NORMSINV(AleatLivre!Q546)*$C$4))</f>
        <v>1034.3754637262634</v>
      </c>
      <c r="S549" s="2">
        <f>(R549*EXP($C$3-($C$4^2)/2+NORMSINV(AleatLivre!R546)*$C$4))</f>
        <v>1091.2400499575124</v>
      </c>
      <c r="T549" s="2">
        <f>(S549*EXP($C$3-($C$4^2)/2+NORMSINV(AleatLivre!S546)*$C$4))</f>
        <v>1161.5540692809855</v>
      </c>
      <c r="U549" s="2">
        <f>(T549*EXP($C$3-($C$4^2)/2+NORMSINV(AleatLivre!T546)*$C$4))</f>
        <v>1263.6783640804892</v>
      </c>
      <c r="V549" s="2">
        <f>(U549*EXP($C$3-($C$4^2)/2+NORMSINV(AleatLivre!U546)*$C$4))</f>
        <v>1327.2410593816589</v>
      </c>
    </row>
    <row r="550" spans="1:22" x14ac:dyDescent="0.25">
      <c r="A550">
        <v>545</v>
      </c>
      <c r="B550" s="2">
        <f>Plan1!$B$9</f>
        <v>500</v>
      </c>
      <c r="C550" s="2">
        <f>(B550*EXP($C$3-($C$4^2)/2+NORMSINV(AleatLivre!B547)*$C$4))</f>
        <v>530.98092942616927</v>
      </c>
      <c r="D550" s="2">
        <f>(C550*EXP($C$3-($C$4^2)/2+NORMSINV(AleatLivre!C547)*$C$4))</f>
        <v>557.40177993827808</v>
      </c>
      <c r="E550" s="2">
        <f>(D550*EXP($C$3-($C$4^2)/2+NORMSINV(AleatLivre!D547)*$C$4))</f>
        <v>568.9224701749996</v>
      </c>
      <c r="F550" s="2">
        <f>(E550*EXP($C$3-($C$4^2)/2+NORMSINV(AleatLivre!E547)*$C$4))</f>
        <v>596.76815831716976</v>
      </c>
      <c r="G550" s="2">
        <f>(F550*EXP($C$3-($C$4^2)/2+NORMSINV(AleatLivre!F547)*$C$4))</f>
        <v>632.0605209345988</v>
      </c>
      <c r="H550" s="2">
        <f>(G550*EXP($C$3-($C$4^2)/2+NORMSINV(AleatLivre!G547)*$C$4))</f>
        <v>691.39948623300597</v>
      </c>
      <c r="I550" s="2">
        <f>(H550*EXP($C$3-($C$4^2)/2+NORMSINV(AleatLivre!H547)*$C$4))</f>
        <v>746.89293604420936</v>
      </c>
      <c r="J550" s="2">
        <f>(I550*EXP($C$3-($C$4^2)/2+NORMSINV(AleatLivre!I547)*$C$4))</f>
        <v>784.57289476525375</v>
      </c>
      <c r="K550" s="2">
        <f>(J550*EXP($C$3-($C$4^2)/2+NORMSINV(AleatLivre!J547)*$C$4))</f>
        <v>814.26324574295245</v>
      </c>
      <c r="L550" s="2">
        <f>(K550*EXP($C$3-($C$4^2)/2+NORMSINV(AleatLivre!K547)*$C$4))</f>
        <v>856.96388742326462</v>
      </c>
      <c r="M550" s="2">
        <f>(L550*EXP($C$3-($C$4^2)/2+NORMSINV(AleatLivre!L547)*$C$4))</f>
        <v>920.43320323460023</v>
      </c>
      <c r="N550" s="2">
        <f>(M550*EXP($C$3-($C$4^2)/2+NORMSINV(AleatLivre!M547)*$C$4))</f>
        <v>948.41529593047972</v>
      </c>
      <c r="O550" s="2">
        <f>(N550*EXP($C$3-($C$4^2)/2+NORMSINV(AleatLivre!N547)*$C$4))</f>
        <v>1025.9096792638893</v>
      </c>
      <c r="P550" s="2">
        <f>(O550*EXP($C$3-($C$4^2)/2+NORMSINV(AleatLivre!O547)*$C$4))</f>
        <v>1050.1886330036011</v>
      </c>
      <c r="Q550" s="2">
        <f>(P550*EXP($C$3-($C$4^2)/2+NORMSINV(AleatLivre!P547)*$C$4))</f>
        <v>1085.0696311207616</v>
      </c>
      <c r="R550" s="2">
        <f>(Q550*EXP($C$3-($C$4^2)/2+NORMSINV(AleatLivre!Q547)*$C$4))</f>
        <v>1128.9036038915508</v>
      </c>
      <c r="S550" s="2">
        <f>(R550*EXP($C$3-($C$4^2)/2+NORMSINV(AleatLivre!R547)*$C$4))</f>
        <v>1164.0290631213554</v>
      </c>
      <c r="T550" s="2">
        <f>(S550*EXP($C$3-($C$4^2)/2+NORMSINV(AleatLivre!S547)*$C$4))</f>
        <v>1233.9521085883464</v>
      </c>
      <c r="U550" s="2">
        <f>(T550*EXP($C$3-($C$4^2)/2+NORMSINV(AleatLivre!T547)*$C$4))</f>
        <v>1281.5708346944621</v>
      </c>
      <c r="V550" s="2">
        <f>(U550*EXP($C$3-($C$4^2)/2+NORMSINV(AleatLivre!U547)*$C$4))</f>
        <v>1373.3038450596421</v>
      </c>
    </row>
    <row r="551" spans="1:22" x14ac:dyDescent="0.25">
      <c r="A551">
        <v>546</v>
      </c>
      <c r="B551" s="2">
        <f>Plan1!$B$9</f>
        <v>500</v>
      </c>
      <c r="C551" s="2">
        <f>(B551*EXP($C$3-($C$4^2)/2+NORMSINV(AleatLivre!B548)*$C$4))</f>
        <v>523.27669661243681</v>
      </c>
      <c r="D551" s="2">
        <f>(C551*EXP($C$3-($C$4^2)/2+NORMSINV(AleatLivre!C548)*$C$4))</f>
        <v>529.17435175210767</v>
      </c>
      <c r="E551" s="2">
        <f>(D551*EXP($C$3-($C$4^2)/2+NORMSINV(AleatLivre!D548)*$C$4))</f>
        <v>562.69387485820971</v>
      </c>
      <c r="F551" s="2">
        <f>(E551*EXP($C$3-($C$4^2)/2+NORMSINV(AleatLivre!E548)*$C$4))</f>
        <v>583.56889290650508</v>
      </c>
      <c r="G551" s="2">
        <f>(F551*EXP($C$3-($C$4^2)/2+NORMSINV(AleatLivre!F548)*$C$4))</f>
        <v>597.51617743276029</v>
      </c>
      <c r="H551" s="2">
        <f>(G551*EXP($C$3-($C$4^2)/2+NORMSINV(AleatLivre!G548)*$C$4))</f>
        <v>627.96206730972858</v>
      </c>
      <c r="I551" s="2">
        <f>(H551*EXP($C$3-($C$4^2)/2+NORMSINV(AleatLivre!H548)*$C$4))</f>
        <v>672.9931254823</v>
      </c>
      <c r="J551" s="2">
        <f>(I551*EXP($C$3-($C$4^2)/2+NORMSINV(AleatLivre!I548)*$C$4))</f>
        <v>706.07434644099351</v>
      </c>
      <c r="K551" s="2">
        <f>(J551*EXP($C$3-($C$4^2)/2+NORMSINV(AleatLivre!J548)*$C$4))</f>
        <v>748.43281874999639</v>
      </c>
      <c r="L551" s="2">
        <f>(K551*EXP($C$3-($C$4^2)/2+NORMSINV(AleatLivre!K548)*$C$4))</f>
        <v>802.44605920075787</v>
      </c>
      <c r="M551" s="2">
        <f>(L551*EXP($C$3-($C$4^2)/2+NORMSINV(AleatLivre!L548)*$C$4))</f>
        <v>845.92967009055951</v>
      </c>
      <c r="N551" s="2">
        <f>(M551*EXP($C$3-($C$4^2)/2+NORMSINV(AleatLivre!M548)*$C$4))</f>
        <v>912.30220544658641</v>
      </c>
      <c r="O551" s="2">
        <f>(N551*EXP($C$3-($C$4^2)/2+NORMSINV(AleatLivre!N548)*$C$4))</f>
        <v>972.60557669835441</v>
      </c>
      <c r="P551" s="2">
        <f>(O551*EXP($C$3-($C$4^2)/2+NORMSINV(AleatLivre!O548)*$C$4))</f>
        <v>1035.1733411926868</v>
      </c>
      <c r="Q551" s="2">
        <f>(P551*EXP($C$3-($C$4^2)/2+NORMSINV(AleatLivre!P548)*$C$4))</f>
        <v>1081.4100400260975</v>
      </c>
      <c r="R551" s="2">
        <f>(Q551*EXP($C$3-($C$4^2)/2+NORMSINV(AleatLivre!Q548)*$C$4))</f>
        <v>1104.5666078360809</v>
      </c>
      <c r="S551" s="2">
        <f>(R551*EXP($C$3-($C$4^2)/2+NORMSINV(AleatLivre!R548)*$C$4))</f>
        <v>1159.4851898016891</v>
      </c>
      <c r="T551" s="2">
        <f>(S551*EXP($C$3-($C$4^2)/2+NORMSINV(AleatLivre!S548)*$C$4))</f>
        <v>1225.6843705106162</v>
      </c>
      <c r="U551" s="2">
        <f>(T551*EXP($C$3-($C$4^2)/2+NORMSINV(AleatLivre!T548)*$C$4))</f>
        <v>1286.4517861464028</v>
      </c>
      <c r="V551" s="2">
        <f>(U551*EXP($C$3-($C$4^2)/2+NORMSINV(AleatLivre!U548)*$C$4))</f>
        <v>1341.4208151827388</v>
      </c>
    </row>
    <row r="552" spans="1:22" x14ac:dyDescent="0.25">
      <c r="A552">
        <v>547</v>
      </c>
      <c r="B552" s="2">
        <f>Plan1!$B$9</f>
        <v>500</v>
      </c>
      <c r="C552" s="2">
        <f>(B552*EXP($C$3-($C$4^2)/2+NORMSINV(AleatLivre!B549)*$C$4))</f>
        <v>527.05399166707355</v>
      </c>
      <c r="D552" s="2">
        <f>(C552*EXP($C$3-($C$4^2)/2+NORMSINV(AleatLivre!C549)*$C$4))</f>
        <v>570.24097875243081</v>
      </c>
      <c r="E552" s="2">
        <f>(D552*EXP($C$3-($C$4^2)/2+NORMSINV(AleatLivre!D549)*$C$4))</f>
        <v>587.40079003795802</v>
      </c>
      <c r="F552" s="2">
        <f>(E552*EXP($C$3-($C$4^2)/2+NORMSINV(AleatLivre!E549)*$C$4))</f>
        <v>635.88757246173554</v>
      </c>
      <c r="G552" s="2">
        <f>(F552*EXP($C$3-($C$4^2)/2+NORMSINV(AleatLivre!F549)*$C$4))</f>
        <v>690.54158078165062</v>
      </c>
      <c r="H552" s="2">
        <f>(G552*EXP($C$3-($C$4^2)/2+NORMSINV(AleatLivre!G549)*$C$4))</f>
        <v>728.56389505370112</v>
      </c>
      <c r="I552" s="2">
        <f>(H552*EXP($C$3-($C$4^2)/2+NORMSINV(AleatLivre!H549)*$C$4))</f>
        <v>765.33547886508188</v>
      </c>
      <c r="J552" s="2">
        <f>(I552*EXP($C$3-($C$4^2)/2+NORMSINV(AleatLivre!I549)*$C$4))</f>
        <v>824.09466801542624</v>
      </c>
      <c r="K552" s="2">
        <f>(J552*EXP($C$3-($C$4^2)/2+NORMSINV(AleatLivre!J549)*$C$4))</f>
        <v>864.4894725403791</v>
      </c>
      <c r="L552" s="2">
        <f>(K552*EXP($C$3-($C$4^2)/2+NORMSINV(AleatLivre!K549)*$C$4))</f>
        <v>909.34126017858171</v>
      </c>
      <c r="M552" s="2">
        <f>(L552*EXP($C$3-($C$4^2)/2+NORMSINV(AleatLivre!L549)*$C$4))</f>
        <v>946.26081268675807</v>
      </c>
      <c r="N552" s="2">
        <f>(M552*EXP($C$3-($C$4^2)/2+NORMSINV(AleatLivre!M549)*$C$4))</f>
        <v>1015.0582671612491</v>
      </c>
      <c r="O552" s="2">
        <f>(N552*EXP($C$3-($C$4^2)/2+NORMSINV(AleatLivre!N549)*$C$4))</f>
        <v>1095.7557876185733</v>
      </c>
      <c r="P552" s="2">
        <f>(O552*EXP($C$3-($C$4^2)/2+NORMSINV(AleatLivre!O549)*$C$4))</f>
        <v>1167.0181117083216</v>
      </c>
      <c r="Q552" s="2">
        <f>(P552*EXP($C$3-($C$4^2)/2+NORMSINV(AleatLivre!P549)*$C$4))</f>
        <v>1244.5277086986216</v>
      </c>
      <c r="R552" s="2">
        <f>(Q552*EXP($C$3-($C$4^2)/2+NORMSINV(AleatLivre!Q549)*$C$4))</f>
        <v>1222.3919877940898</v>
      </c>
      <c r="S552" s="2">
        <f>(R552*EXP($C$3-($C$4^2)/2+NORMSINV(AleatLivre!R549)*$C$4))</f>
        <v>1319.179370315554</v>
      </c>
      <c r="T552" s="2">
        <f>(S552*EXP($C$3-($C$4^2)/2+NORMSINV(AleatLivre!S549)*$C$4))</f>
        <v>1393.4006466830867</v>
      </c>
      <c r="U552" s="2">
        <f>(T552*EXP($C$3-($C$4^2)/2+NORMSINV(AleatLivre!T549)*$C$4))</f>
        <v>1471.0568427818048</v>
      </c>
      <c r="V552" s="2">
        <f>(U552*EXP($C$3-($C$4^2)/2+NORMSINV(AleatLivre!U549)*$C$4))</f>
        <v>1582.6188928041138</v>
      </c>
    </row>
    <row r="553" spans="1:22" x14ac:dyDescent="0.25">
      <c r="A553">
        <v>548</v>
      </c>
      <c r="B553" s="2">
        <f>Plan1!$B$9</f>
        <v>500</v>
      </c>
      <c r="C553" s="2">
        <f>(B553*EXP($C$3-($C$4^2)/2+NORMSINV(AleatLivre!B550)*$C$4))</f>
        <v>524.33211990179166</v>
      </c>
      <c r="D553" s="2">
        <f>(C553*EXP($C$3-($C$4^2)/2+NORMSINV(AleatLivre!C550)*$C$4))</f>
        <v>557.36128398467145</v>
      </c>
      <c r="E553" s="2">
        <f>(D553*EXP($C$3-($C$4^2)/2+NORMSINV(AleatLivre!D550)*$C$4))</f>
        <v>585.25107673178047</v>
      </c>
      <c r="F553" s="2">
        <f>(E553*EXP($C$3-($C$4^2)/2+NORMSINV(AleatLivre!E550)*$C$4))</f>
        <v>629.55266565570059</v>
      </c>
      <c r="G553" s="2">
        <f>(F553*EXP($C$3-($C$4^2)/2+NORMSINV(AleatLivre!F550)*$C$4))</f>
        <v>641.34792139397996</v>
      </c>
      <c r="H553" s="2">
        <f>(G553*EXP($C$3-($C$4^2)/2+NORMSINV(AleatLivre!G550)*$C$4))</f>
        <v>666.10659987593669</v>
      </c>
      <c r="I553" s="2">
        <f>(H553*EXP($C$3-($C$4^2)/2+NORMSINV(AleatLivre!H550)*$C$4))</f>
        <v>687.10451326267309</v>
      </c>
      <c r="J553" s="2">
        <f>(I553*EXP($C$3-($C$4^2)/2+NORMSINV(AleatLivre!I550)*$C$4))</f>
        <v>703.22106467076628</v>
      </c>
      <c r="K553" s="2">
        <f>(J553*EXP($C$3-($C$4^2)/2+NORMSINV(AleatLivre!J550)*$C$4))</f>
        <v>754.88334151634626</v>
      </c>
      <c r="L553" s="2">
        <f>(K553*EXP($C$3-($C$4^2)/2+NORMSINV(AleatLivre!K550)*$C$4))</f>
        <v>790.93400511278378</v>
      </c>
      <c r="M553" s="2">
        <f>(L553*EXP($C$3-($C$4^2)/2+NORMSINV(AleatLivre!L550)*$C$4))</f>
        <v>866.90538090315533</v>
      </c>
      <c r="N553" s="2">
        <f>(M553*EXP($C$3-($C$4^2)/2+NORMSINV(AleatLivre!M550)*$C$4))</f>
        <v>911.05868382093217</v>
      </c>
      <c r="O553" s="2">
        <f>(N553*EXP($C$3-($C$4^2)/2+NORMSINV(AleatLivre!N550)*$C$4))</f>
        <v>966.45028083271973</v>
      </c>
      <c r="P553" s="2">
        <f>(O553*EXP($C$3-($C$4^2)/2+NORMSINV(AleatLivre!O550)*$C$4))</f>
        <v>1011.1796412849175</v>
      </c>
      <c r="Q553" s="2">
        <f>(P553*EXP($C$3-($C$4^2)/2+NORMSINV(AleatLivre!P550)*$C$4))</f>
        <v>1047.7999105539247</v>
      </c>
      <c r="R553" s="2">
        <f>(Q553*EXP($C$3-($C$4^2)/2+NORMSINV(AleatLivre!Q550)*$C$4))</f>
        <v>1089.822534318416</v>
      </c>
      <c r="S553" s="2">
        <f>(R553*EXP($C$3-($C$4^2)/2+NORMSINV(AleatLivre!R550)*$C$4))</f>
        <v>1173.8059681729915</v>
      </c>
      <c r="T553" s="2">
        <f>(S553*EXP($C$3-($C$4^2)/2+NORMSINV(AleatLivre!S550)*$C$4))</f>
        <v>1195.851546635658</v>
      </c>
      <c r="U553" s="2">
        <f>(T553*EXP($C$3-($C$4^2)/2+NORMSINV(AleatLivre!T550)*$C$4))</f>
        <v>1263.4137288789946</v>
      </c>
      <c r="V553" s="2">
        <f>(U553*EXP($C$3-($C$4^2)/2+NORMSINV(AleatLivre!U550)*$C$4))</f>
        <v>1266.1502755447193</v>
      </c>
    </row>
    <row r="554" spans="1:22" x14ac:dyDescent="0.25">
      <c r="A554">
        <v>549</v>
      </c>
      <c r="B554" s="2">
        <f>Plan1!$B$9</f>
        <v>500</v>
      </c>
      <c r="C554" s="2">
        <f>(B554*EXP($C$3-($C$4^2)/2+NORMSINV(AleatLivre!B551)*$C$4))</f>
        <v>530.58381604351837</v>
      </c>
      <c r="D554" s="2">
        <f>(C554*EXP($C$3-($C$4^2)/2+NORMSINV(AleatLivre!C551)*$C$4))</f>
        <v>546.32565442884948</v>
      </c>
      <c r="E554" s="2">
        <f>(D554*EXP($C$3-($C$4^2)/2+NORMSINV(AleatLivre!D551)*$C$4))</f>
        <v>592.71410268936449</v>
      </c>
      <c r="F554" s="2">
        <f>(E554*EXP($C$3-($C$4^2)/2+NORMSINV(AleatLivre!E551)*$C$4))</f>
        <v>636.85588212974574</v>
      </c>
      <c r="G554" s="2">
        <f>(F554*EXP($C$3-($C$4^2)/2+NORMSINV(AleatLivre!F551)*$C$4))</f>
        <v>681.07856627068236</v>
      </c>
      <c r="H554" s="2">
        <f>(G554*EXP($C$3-($C$4^2)/2+NORMSINV(AleatLivre!G551)*$C$4))</f>
        <v>741.98075374709606</v>
      </c>
      <c r="I554" s="2">
        <f>(H554*EXP($C$3-($C$4^2)/2+NORMSINV(AleatLivre!H551)*$C$4))</f>
        <v>780.00611084763375</v>
      </c>
      <c r="J554" s="2">
        <f>(I554*EXP($C$3-($C$4^2)/2+NORMSINV(AleatLivre!I551)*$C$4))</f>
        <v>820.83743475229119</v>
      </c>
      <c r="K554" s="2">
        <f>(J554*EXP($C$3-($C$4^2)/2+NORMSINV(AleatLivre!J551)*$C$4))</f>
        <v>874.9470865170133</v>
      </c>
      <c r="L554" s="2">
        <f>(K554*EXP($C$3-($C$4^2)/2+NORMSINV(AleatLivre!K551)*$C$4))</f>
        <v>937.1205292366551</v>
      </c>
      <c r="M554" s="2">
        <f>(L554*EXP($C$3-($C$4^2)/2+NORMSINV(AleatLivre!L551)*$C$4))</f>
        <v>997.75350757305534</v>
      </c>
      <c r="N554" s="2">
        <f>(M554*EXP($C$3-($C$4^2)/2+NORMSINV(AleatLivre!M551)*$C$4))</f>
        <v>1053.8119367923553</v>
      </c>
      <c r="O554" s="2">
        <f>(N554*EXP($C$3-($C$4^2)/2+NORMSINV(AleatLivre!N551)*$C$4))</f>
        <v>1090.7458982375708</v>
      </c>
      <c r="P554" s="2">
        <f>(O554*EXP($C$3-($C$4^2)/2+NORMSINV(AleatLivre!O551)*$C$4))</f>
        <v>1130.6146947644461</v>
      </c>
      <c r="Q554" s="2">
        <f>(P554*EXP($C$3-($C$4^2)/2+NORMSINV(AleatLivre!P551)*$C$4))</f>
        <v>1219.8851847728965</v>
      </c>
      <c r="R554" s="2">
        <f>(Q554*EXP($C$3-($C$4^2)/2+NORMSINV(AleatLivre!Q551)*$C$4))</f>
        <v>1277.2006570480364</v>
      </c>
      <c r="S554" s="2">
        <f>(R554*EXP($C$3-($C$4^2)/2+NORMSINV(AleatLivre!R551)*$C$4))</f>
        <v>1353.3080199672754</v>
      </c>
      <c r="T554" s="2">
        <f>(S554*EXP($C$3-($C$4^2)/2+NORMSINV(AleatLivre!S551)*$C$4))</f>
        <v>1403.0515649725289</v>
      </c>
      <c r="U554" s="2">
        <f>(T554*EXP($C$3-($C$4^2)/2+NORMSINV(AleatLivre!T551)*$C$4))</f>
        <v>1476.4404817211641</v>
      </c>
      <c r="V554" s="2">
        <f>(U554*EXP($C$3-($C$4^2)/2+NORMSINV(AleatLivre!U551)*$C$4))</f>
        <v>1568.243966133077</v>
      </c>
    </row>
    <row r="555" spans="1:22" x14ac:dyDescent="0.25">
      <c r="A555">
        <v>550</v>
      </c>
      <c r="B555" s="2">
        <f>Plan1!$B$9</f>
        <v>500</v>
      </c>
      <c r="C555" s="2">
        <f>(B555*EXP($C$3-($C$4^2)/2+NORMSINV(AleatLivre!B552)*$C$4))</f>
        <v>527.27974235895499</v>
      </c>
      <c r="D555" s="2">
        <f>(C555*EXP($C$3-($C$4^2)/2+NORMSINV(AleatLivre!C552)*$C$4))</f>
        <v>581.7154284141551</v>
      </c>
      <c r="E555" s="2">
        <f>(D555*EXP($C$3-($C$4^2)/2+NORMSINV(AleatLivre!D552)*$C$4))</f>
        <v>648.05107471098529</v>
      </c>
      <c r="F555" s="2">
        <f>(E555*EXP($C$3-($C$4^2)/2+NORMSINV(AleatLivre!E552)*$C$4))</f>
        <v>703.15560339464878</v>
      </c>
      <c r="G555" s="2">
        <f>(F555*EXP($C$3-($C$4^2)/2+NORMSINV(AleatLivre!F552)*$C$4))</f>
        <v>714.18841075307978</v>
      </c>
      <c r="H555" s="2">
        <f>(G555*EXP($C$3-($C$4^2)/2+NORMSINV(AleatLivre!G552)*$C$4))</f>
        <v>770.08994528899871</v>
      </c>
      <c r="I555" s="2">
        <f>(H555*EXP($C$3-($C$4^2)/2+NORMSINV(AleatLivre!H552)*$C$4))</f>
        <v>809.82257504479912</v>
      </c>
      <c r="J555" s="2">
        <f>(I555*EXP($C$3-($C$4^2)/2+NORMSINV(AleatLivre!I552)*$C$4))</f>
        <v>850.85946006610482</v>
      </c>
      <c r="K555" s="2">
        <f>(J555*EXP($C$3-($C$4^2)/2+NORMSINV(AleatLivre!J552)*$C$4))</f>
        <v>885.47791900767947</v>
      </c>
      <c r="L555" s="2">
        <f>(K555*EXP($C$3-($C$4^2)/2+NORMSINV(AleatLivre!K552)*$C$4))</f>
        <v>954.67392682597006</v>
      </c>
      <c r="M555" s="2">
        <f>(L555*EXP($C$3-($C$4^2)/2+NORMSINV(AleatLivre!L552)*$C$4))</f>
        <v>982.31123614552973</v>
      </c>
      <c r="N555" s="2">
        <f>(M555*EXP($C$3-($C$4^2)/2+NORMSINV(AleatLivre!M552)*$C$4))</f>
        <v>1051.8137946028426</v>
      </c>
      <c r="O555" s="2">
        <f>(N555*EXP($C$3-($C$4^2)/2+NORMSINV(AleatLivre!N552)*$C$4))</f>
        <v>1141.1636059561797</v>
      </c>
      <c r="P555" s="2">
        <f>(O555*EXP($C$3-($C$4^2)/2+NORMSINV(AleatLivre!O552)*$C$4))</f>
        <v>1160.0304734622694</v>
      </c>
      <c r="Q555" s="2">
        <f>(P555*EXP($C$3-($C$4^2)/2+NORMSINV(AleatLivre!P552)*$C$4))</f>
        <v>1244.1758977802092</v>
      </c>
      <c r="R555" s="2">
        <f>(Q555*EXP($C$3-($C$4^2)/2+NORMSINV(AleatLivre!Q552)*$C$4))</f>
        <v>1315.8106831084926</v>
      </c>
      <c r="S555" s="2">
        <f>(R555*EXP($C$3-($C$4^2)/2+NORMSINV(AleatLivre!R552)*$C$4))</f>
        <v>1372.9194559761002</v>
      </c>
      <c r="T555" s="2">
        <f>(S555*EXP($C$3-($C$4^2)/2+NORMSINV(AleatLivre!S552)*$C$4))</f>
        <v>1438.2138629726596</v>
      </c>
      <c r="U555" s="2">
        <f>(T555*EXP($C$3-($C$4^2)/2+NORMSINV(AleatLivre!T552)*$C$4))</f>
        <v>1528.3483439708596</v>
      </c>
      <c r="V555" s="2">
        <f>(U555*EXP($C$3-($C$4^2)/2+NORMSINV(AleatLivre!U552)*$C$4))</f>
        <v>1621.0008656577727</v>
      </c>
    </row>
    <row r="556" spans="1:22" x14ac:dyDescent="0.25">
      <c r="A556">
        <v>551</v>
      </c>
      <c r="B556" s="2">
        <f>Plan1!$B$9</f>
        <v>500</v>
      </c>
      <c r="C556" s="2">
        <f>(B556*EXP($C$3-($C$4^2)/2+NORMSINV(AleatLivre!B553)*$C$4))</f>
        <v>523.36444188575456</v>
      </c>
      <c r="D556" s="2">
        <f>(C556*EXP($C$3-($C$4^2)/2+NORMSINV(AleatLivre!C553)*$C$4))</f>
        <v>533.34077160540392</v>
      </c>
      <c r="E556" s="2">
        <f>(D556*EXP($C$3-($C$4^2)/2+NORMSINV(AleatLivre!D553)*$C$4))</f>
        <v>550.07651942183361</v>
      </c>
      <c r="F556" s="2">
        <f>(E556*EXP($C$3-($C$4^2)/2+NORMSINV(AleatLivre!E553)*$C$4))</f>
        <v>576.15924989362327</v>
      </c>
      <c r="G556" s="2">
        <f>(F556*EXP($C$3-($C$4^2)/2+NORMSINV(AleatLivre!F553)*$C$4))</f>
        <v>593.15482663444368</v>
      </c>
      <c r="H556" s="2">
        <f>(G556*EXP($C$3-($C$4^2)/2+NORMSINV(AleatLivre!G553)*$C$4))</f>
        <v>636.51685718012425</v>
      </c>
      <c r="I556" s="2">
        <f>(H556*EXP($C$3-($C$4^2)/2+NORMSINV(AleatLivre!H553)*$C$4))</f>
        <v>654.24336191852024</v>
      </c>
      <c r="J556" s="2">
        <f>(I556*EXP($C$3-($C$4^2)/2+NORMSINV(AleatLivre!I553)*$C$4))</f>
        <v>705.08289403653487</v>
      </c>
      <c r="K556" s="2">
        <f>(J556*EXP($C$3-($C$4^2)/2+NORMSINV(AleatLivre!J553)*$C$4))</f>
        <v>729.7830686043942</v>
      </c>
      <c r="L556" s="2">
        <f>(K556*EXP($C$3-($C$4^2)/2+NORMSINV(AleatLivre!K553)*$C$4))</f>
        <v>744.51747814473481</v>
      </c>
      <c r="M556" s="2">
        <f>(L556*EXP($C$3-($C$4^2)/2+NORMSINV(AleatLivre!L553)*$C$4))</f>
        <v>772.87996796519747</v>
      </c>
      <c r="N556" s="2">
        <f>(M556*EXP($C$3-($C$4^2)/2+NORMSINV(AleatLivre!M553)*$C$4))</f>
        <v>803.82153421787871</v>
      </c>
      <c r="O556" s="2">
        <f>(N556*EXP($C$3-($C$4^2)/2+NORMSINV(AleatLivre!N553)*$C$4))</f>
        <v>836.56267765785913</v>
      </c>
      <c r="P556" s="2">
        <f>(O556*EXP($C$3-($C$4^2)/2+NORMSINV(AleatLivre!O553)*$C$4))</f>
        <v>893.02095017242164</v>
      </c>
      <c r="Q556" s="2">
        <f>(P556*EXP($C$3-($C$4^2)/2+NORMSINV(AleatLivre!P553)*$C$4))</f>
        <v>966.20901016899541</v>
      </c>
      <c r="R556" s="2">
        <f>(Q556*EXP($C$3-($C$4^2)/2+NORMSINV(AleatLivre!Q553)*$C$4))</f>
        <v>998.57327566787217</v>
      </c>
      <c r="S556" s="2">
        <f>(R556*EXP($C$3-($C$4^2)/2+NORMSINV(AleatLivre!R553)*$C$4))</f>
        <v>1057.3000786805067</v>
      </c>
      <c r="T556" s="2">
        <f>(S556*EXP($C$3-($C$4^2)/2+NORMSINV(AleatLivre!S553)*$C$4))</f>
        <v>1096.3826076287164</v>
      </c>
      <c r="U556" s="2">
        <f>(T556*EXP($C$3-($C$4^2)/2+NORMSINV(AleatLivre!T553)*$C$4))</f>
        <v>1107.1667126438253</v>
      </c>
      <c r="V556" s="2">
        <f>(U556*EXP($C$3-($C$4^2)/2+NORMSINV(AleatLivre!U553)*$C$4))</f>
        <v>1132.0720351501927</v>
      </c>
    </row>
    <row r="557" spans="1:22" x14ac:dyDescent="0.25">
      <c r="A557">
        <v>552</v>
      </c>
      <c r="B557" s="2">
        <f>Plan1!$B$9</f>
        <v>500</v>
      </c>
      <c r="C557" s="2">
        <f>(B557*EXP($C$3-($C$4^2)/2+NORMSINV(AleatLivre!B554)*$C$4))</f>
        <v>527.88064160373472</v>
      </c>
      <c r="D557" s="2">
        <f>(C557*EXP($C$3-($C$4^2)/2+NORMSINV(AleatLivre!C554)*$C$4))</f>
        <v>532.8007985659375</v>
      </c>
      <c r="E557" s="2">
        <f>(D557*EXP($C$3-($C$4^2)/2+NORMSINV(AleatLivre!D554)*$C$4))</f>
        <v>552.93313361879837</v>
      </c>
      <c r="F557" s="2">
        <f>(E557*EXP($C$3-($C$4^2)/2+NORMSINV(AleatLivre!E554)*$C$4))</f>
        <v>588.37005678544779</v>
      </c>
      <c r="G557" s="2">
        <f>(F557*EXP($C$3-($C$4^2)/2+NORMSINV(AleatLivre!F554)*$C$4))</f>
        <v>632.28547615803404</v>
      </c>
      <c r="H557" s="2">
        <f>(G557*EXP($C$3-($C$4^2)/2+NORMSINV(AleatLivre!G554)*$C$4))</f>
        <v>641.78239113816301</v>
      </c>
      <c r="I557" s="2">
        <f>(H557*EXP($C$3-($C$4^2)/2+NORMSINV(AleatLivre!H554)*$C$4))</f>
        <v>675.62487094854669</v>
      </c>
      <c r="J557" s="2">
        <f>(I557*EXP($C$3-($C$4^2)/2+NORMSINV(AleatLivre!I554)*$C$4))</f>
        <v>702.09613984582529</v>
      </c>
      <c r="K557" s="2">
        <f>(J557*EXP($C$3-($C$4^2)/2+NORMSINV(AleatLivre!J554)*$C$4))</f>
        <v>754.00587083024914</v>
      </c>
      <c r="L557" s="2">
        <f>(K557*EXP($C$3-($C$4^2)/2+NORMSINV(AleatLivre!K554)*$C$4))</f>
        <v>803.92072114987502</v>
      </c>
      <c r="M557" s="2">
        <f>(L557*EXP($C$3-($C$4^2)/2+NORMSINV(AleatLivre!L554)*$C$4))</f>
        <v>817.47332877308054</v>
      </c>
      <c r="N557" s="2">
        <f>(M557*EXP($C$3-($C$4^2)/2+NORMSINV(AleatLivre!M554)*$C$4))</f>
        <v>853.63975986419143</v>
      </c>
      <c r="O557" s="2">
        <f>(N557*EXP($C$3-($C$4^2)/2+NORMSINV(AleatLivre!N554)*$C$4))</f>
        <v>878.70006248581808</v>
      </c>
      <c r="P557" s="2">
        <f>(O557*EXP($C$3-($C$4^2)/2+NORMSINV(AleatLivre!O554)*$C$4))</f>
        <v>939.59167568568148</v>
      </c>
      <c r="Q557" s="2">
        <f>(P557*EXP($C$3-($C$4^2)/2+NORMSINV(AleatLivre!P554)*$C$4))</f>
        <v>1017.5725362312619</v>
      </c>
      <c r="R557" s="2">
        <f>(Q557*EXP($C$3-($C$4^2)/2+NORMSINV(AleatLivre!Q554)*$C$4))</f>
        <v>1073.5155548270768</v>
      </c>
      <c r="S557" s="2">
        <f>(R557*EXP($C$3-($C$4^2)/2+NORMSINV(AleatLivre!R554)*$C$4))</f>
        <v>1133.671253006851</v>
      </c>
      <c r="T557" s="2">
        <f>(S557*EXP($C$3-($C$4^2)/2+NORMSINV(AleatLivre!S554)*$C$4))</f>
        <v>1188.1308387793808</v>
      </c>
      <c r="U557" s="2">
        <f>(T557*EXP($C$3-($C$4^2)/2+NORMSINV(AleatLivre!T554)*$C$4))</f>
        <v>1263.0936910877228</v>
      </c>
      <c r="V557" s="2">
        <f>(U557*EXP($C$3-($C$4^2)/2+NORMSINV(AleatLivre!U554)*$C$4))</f>
        <v>1324.158555451065</v>
      </c>
    </row>
    <row r="558" spans="1:22" x14ac:dyDescent="0.25">
      <c r="A558">
        <v>553</v>
      </c>
      <c r="B558" s="2">
        <f>Plan1!$B$9</f>
        <v>500</v>
      </c>
      <c r="C558" s="2">
        <f>(B558*EXP($C$3-($C$4^2)/2+NORMSINV(AleatLivre!B555)*$C$4))</f>
        <v>527.30289869162857</v>
      </c>
      <c r="D558" s="2">
        <f>(C558*EXP($C$3-($C$4^2)/2+NORMSINV(AleatLivre!C555)*$C$4))</f>
        <v>569.86221672757461</v>
      </c>
      <c r="E558" s="2">
        <f>(D558*EXP($C$3-($C$4^2)/2+NORMSINV(AleatLivre!D555)*$C$4))</f>
        <v>595.60921466989282</v>
      </c>
      <c r="F558" s="2">
        <f>(E558*EXP($C$3-($C$4^2)/2+NORMSINV(AleatLivre!E555)*$C$4))</f>
        <v>636.24606764627993</v>
      </c>
      <c r="G558" s="2">
        <f>(F558*EXP($C$3-($C$4^2)/2+NORMSINV(AleatLivre!F555)*$C$4))</f>
        <v>662.11245296703009</v>
      </c>
      <c r="H558" s="2">
        <f>(G558*EXP($C$3-($C$4^2)/2+NORMSINV(AleatLivre!G555)*$C$4))</f>
        <v>701.1142390302515</v>
      </c>
      <c r="I558" s="2">
        <f>(H558*EXP($C$3-($C$4^2)/2+NORMSINV(AleatLivre!H555)*$C$4))</f>
        <v>723.08555299248542</v>
      </c>
      <c r="J558" s="2">
        <f>(I558*EXP($C$3-($C$4^2)/2+NORMSINV(AleatLivre!I555)*$C$4))</f>
        <v>735.22246997423701</v>
      </c>
      <c r="K558" s="2">
        <f>(J558*EXP($C$3-($C$4^2)/2+NORMSINV(AleatLivre!J555)*$C$4))</f>
        <v>798.77932863081389</v>
      </c>
      <c r="L558" s="2">
        <f>(K558*EXP($C$3-($C$4^2)/2+NORMSINV(AleatLivre!K555)*$C$4))</f>
        <v>850.03262388446751</v>
      </c>
      <c r="M558" s="2">
        <f>(L558*EXP($C$3-($C$4^2)/2+NORMSINV(AleatLivre!L555)*$C$4))</f>
        <v>878.66170827696089</v>
      </c>
      <c r="N558" s="2">
        <f>(M558*EXP($C$3-($C$4^2)/2+NORMSINV(AleatLivre!M555)*$C$4))</f>
        <v>911.50356639692848</v>
      </c>
      <c r="O558" s="2">
        <f>(N558*EXP($C$3-($C$4^2)/2+NORMSINV(AleatLivre!N555)*$C$4))</f>
        <v>998.29461066054046</v>
      </c>
      <c r="P558" s="2">
        <f>(O558*EXP($C$3-($C$4^2)/2+NORMSINV(AleatLivre!O555)*$C$4))</f>
        <v>993.41934969676674</v>
      </c>
      <c r="Q558" s="2">
        <f>(P558*EXP($C$3-($C$4^2)/2+NORMSINV(AleatLivre!P555)*$C$4))</f>
        <v>1047.3316349156685</v>
      </c>
      <c r="R558" s="2">
        <f>(Q558*EXP($C$3-($C$4^2)/2+NORMSINV(AleatLivre!Q555)*$C$4))</f>
        <v>1128.8124527075131</v>
      </c>
      <c r="S558" s="2">
        <f>(R558*EXP($C$3-($C$4^2)/2+NORMSINV(AleatLivre!R555)*$C$4))</f>
        <v>1186.6413450496909</v>
      </c>
      <c r="T558" s="2">
        <f>(S558*EXP($C$3-($C$4^2)/2+NORMSINV(AleatLivre!S555)*$C$4))</f>
        <v>1181.6351380712822</v>
      </c>
      <c r="U558" s="2">
        <f>(T558*EXP($C$3-($C$4^2)/2+NORMSINV(AleatLivre!T555)*$C$4))</f>
        <v>1247.549817454759</v>
      </c>
      <c r="V558" s="2">
        <f>(U558*EXP($C$3-($C$4^2)/2+NORMSINV(AleatLivre!U555)*$C$4))</f>
        <v>1328.5345258040961</v>
      </c>
    </row>
    <row r="559" spans="1:22" x14ac:dyDescent="0.25">
      <c r="A559">
        <v>554</v>
      </c>
      <c r="B559" s="2">
        <f>Plan1!$B$9</f>
        <v>500</v>
      </c>
      <c r="C559" s="2">
        <f>(B559*EXP($C$3-($C$4^2)/2+NORMSINV(AleatLivre!B556)*$C$4))</f>
        <v>529.40993245283221</v>
      </c>
      <c r="D559" s="2">
        <f>(C559*EXP($C$3-($C$4^2)/2+NORMSINV(AleatLivre!C556)*$C$4))</f>
        <v>555.57433984309705</v>
      </c>
      <c r="E559" s="2">
        <f>(D559*EXP($C$3-($C$4^2)/2+NORMSINV(AleatLivre!D556)*$C$4))</f>
        <v>609.89235063593014</v>
      </c>
      <c r="F559" s="2">
        <f>(E559*EXP($C$3-($C$4^2)/2+NORMSINV(AleatLivre!E556)*$C$4))</f>
        <v>662.50286616182859</v>
      </c>
      <c r="G559" s="2">
        <f>(F559*EXP($C$3-($C$4^2)/2+NORMSINV(AleatLivre!F556)*$C$4))</f>
        <v>684.46410656531179</v>
      </c>
      <c r="H559" s="2">
        <f>(G559*EXP($C$3-($C$4^2)/2+NORMSINV(AleatLivre!G556)*$C$4))</f>
        <v>741.61539671689934</v>
      </c>
      <c r="I559" s="2">
        <f>(H559*EXP($C$3-($C$4^2)/2+NORMSINV(AleatLivre!H556)*$C$4))</f>
        <v>755.95939458876308</v>
      </c>
      <c r="J559" s="2">
        <f>(I559*EXP($C$3-($C$4^2)/2+NORMSINV(AleatLivre!I556)*$C$4))</f>
        <v>792.54997919916116</v>
      </c>
      <c r="K559" s="2">
        <f>(J559*EXP($C$3-($C$4^2)/2+NORMSINV(AleatLivre!J556)*$C$4))</f>
        <v>844.91500612283608</v>
      </c>
      <c r="L559" s="2">
        <f>(K559*EXP($C$3-($C$4^2)/2+NORMSINV(AleatLivre!K556)*$C$4))</f>
        <v>898.65222051081969</v>
      </c>
      <c r="M559" s="2">
        <f>(L559*EXP($C$3-($C$4^2)/2+NORMSINV(AleatLivre!L556)*$C$4))</f>
        <v>948.15500684783649</v>
      </c>
      <c r="N559" s="2">
        <f>(M559*EXP($C$3-($C$4^2)/2+NORMSINV(AleatLivre!M556)*$C$4))</f>
        <v>1006.8864902387608</v>
      </c>
      <c r="O559" s="2">
        <f>(N559*EXP($C$3-($C$4^2)/2+NORMSINV(AleatLivre!N556)*$C$4))</f>
        <v>1043.8518653991343</v>
      </c>
      <c r="P559" s="2">
        <f>(O559*EXP($C$3-($C$4^2)/2+NORMSINV(AleatLivre!O556)*$C$4))</f>
        <v>1100.5475131508572</v>
      </c>
      <c r="Q559" s="2">
        <f>(P559*EXP($C$3-($C$4^2)/2+NORMSINV(AleatLivre!P556)*$C$4))</f>
        <v>1173.1305882580982</v>
      </c>
      <c r="R559" s="2">
        <f>(Q559*EXP($C$3-($C$4^2)/2+NORMSINV(AleatLivre!Q556)*$C$4))</f>
        <v>1268.4066627992893</v>
      </c>
      <c r="S559" s="2">
        <f>(R559*EXP($C$3-($C$4^2)/2+NORMSINV(AleatLivre!R556)*$C$4))</f>
        <v>1326.8787357956614</v>
      </c>
      <c r="T559" s="2">
        <f>(S559*EXP($C$3-($C$4^2)/2+NORMSINV(AleatLivre!S556)*$C$4))</f>
        <v>1430.1102942250131</v>
      </c>
      <c r="U559" s="2">
        <f>(T559*EXP($C$3-($C$4^2)/2+NORMSINV(AleatLivre!T556)*$C$4))</f>
        <v>1528.2180682061025</v>
      </c>
      <c r="V559" s="2">
        <f>(U559*EXP($C$3-($C$4^2)/2+NORMSINV(AleatLivre!U556)*$C$4))</f>
        <v>1652.8148554932761</v>
      </c>
    </row>
    <row r="560" spans="1:22" x14ac:dyDescent="0.25">
      <c r="A560">
        <v>555</v>
      </c>
      <c r="B560" s="2">
        <f>Plan1!$B$9</f>
        <v>500</v>
      </c>
      <c r="C560" s="2">
        <f>(B560*EXP($C$3-($C$4^2)/2+NORMSINV(AleatLivre!B557)*$C$4))</f>
        <v>515.02425393268754</v>
      </c>
      <c r="D560" s="2">
        <f>(C560*EXP($C$3-($C$4^2)/2+NORMSINV(AleatLivre!C557)*$C$4))</f>
        <v>530.69683903982434</v>
      </c>
      <c r="E560" s="2">
        <f>(D560*EXP($C$3-($C$4^2)/2+NORMSINV(AleatLivre!D557)*$C$4))</f>
        <v>554.56608801976176</v>
      </c>
      <c r="F560" s="2">
        <f>(E560*EXP($C$3-($C$4^2)/2+NORMSINV(AleatLivre!E557)*$C$4))</f>
        <v>602.16926784336329</v>
      </c>
      <c r="G560" s="2">
        <f>(F560*EXP($C$3-($C$4^2)/2+NORMSINV(AleatLivre!F557)*$C$4))</f>
        <v>633.30246966512755</v>
      </c>
      <c r="H560" s="2">
        <f>(G560*EXP($C$3-($C$4^2)/2+NORMSINV(AleatLivre!G557)*$C$4))</f>
        <v>656.45239092793236</v>
      </c>
      <c r="I560" s="2">
        <f>(H560*EXP($C$3-($C$4^2)/2+NORMSINV(AleatLivre!H557)*$C$4))</f>
        <v>684.40128930348294</v>
      </c>
      <c r="J560" s="2">
        <f>(I560*EXP($C$3-($C$4^2)/2+NORMSINV(AleatLivre!I557)*$C$4))</f>
        <v>719.58550395597604</v>
      </c>
      <c r="K560" s="2">
        <f>(J560*EXP($C$3-($C$4^2)/2+NORMSINV(AleatLivre!J557)*$C$4))</f>
        <v>762.78089786999249</v>
      </c>
      <c r="L560" s="2">
        <f>(K560*EXP($C$3-($C$4^2)/2+NORMSINV(AleatLivre!K557)*$C$4))</f>
        <v>774.85296806526526</v>
      </c>
      <c r="M560" s="2">
        <f>(L560*EXP($C$3-($C$4^2)/2+NORMSINV(AleatLivre!L557)*$C$4))</f>
        <v>815.5736126982888</v>
      </c>
      <c r="N560" s="2">
        <f>(M560*EXP($C$3-($C$4^2)/2+NORMSINV(AleatLivre!M557)*$C$4))</f>
        <v>885.46190597482746</v>
      </c>
      <c r="O560" s="2">
        <f>(N560*EXP($C$3-($C$4^2)/2+NORMSINV(AleatLivre!N557)*$C$4))</f>
        <v>972.21944124044285</v>
      </c>
      <c r="P560" s="2">
        <f>(O560*EXP($C$3-($C$4^2)/2+NORMSINV(AleatLivre!O557)*$C$4))</f>
        <v>1030.7976483133625</v>
      </c>
      <c r="Q560" s="2">
        <f>(P560*EXP($C$3-($C$4^2)/2+NORMSINV(AleatLivre!P557)*$C$4))</f>
        <v>1086.3966402332751</v>
      </c>
      <c r="R560" s="2">
        <f>(Q560*EXP($C$3-($C$4^2)/2+NORMSINV(AleatLivre!Q557)*$C$4))</f>
        <v>1135.6409015113636</v>
      </c>
      <c r="S560" s="2">
        <f>(R560*EXP($C$3-($C$4^2)/2+NORMSINV(AleatLivre!R557)*$C$4))</f>
        <v>1157.9736751245639</v>
      </c>
      <c r="T560" s="2">
        <f>(S560*EXP($C$3-($C$4^2)/2+NORMSINV(AleatLivre!S557)*$C$4))</f>
        <v>1228.4403634680223</v>
      </c>
      <c r="U560" s="2">
        <f>(T560*EXP($C$3-($C$4^2)/2+NORMSINV(AleatLivre!T557)*$C$4))</f>
        <v>1280.9955760319588</v>
      </c>
      <c r="V560" s="2">
        <f>(U560*EXP($C$3-($C$4^2)/2+NORMSINV(AleatLivre!U557)*$C$4))</f>
        <v>1353.6880189496892</v>
      </c>
    </row>
    <row r="561" spans="1:22" x14ac:dyDescent="0.25">
      <c r="A561">
        <v>556</v>
      </c>
      <c r="B561" s="2">
        <f>Plan1!$B$9</f>
        <v>500</v>
      </c>
      <c r="C561" s="2">
        <f>(B561*EXP($C$3-($C$4^2)/2+NORMSINV(AleatLivre!B558)*$C$4))</f>
        <v>519.8183576001943</v>
      </c>
      <c r="D561" s="2">
        <f>(C561*EXP($C$3-($C$4^2)/2+NORMSINV(AleatLivre!C558)*$C$4))</f>
        <v>555.62820766458037</v>
      </c>
      <c r="E561" s="2">
        <f>(D561*EXP($C$3-($C$4^2)/2+NORMSINV(AleatLivre!D558)*$C$4))</f>
        <v>586.35014925807752</v>
      </c>
      <c r="F561" s="2">
        <f>(E561*EXP($C$3-($C$4^2)/2+NORMSINV(AleatLivre!E558)*$C$4))</f>
        <v>614.22660933976829</v>
      </c>
      <c r="G561" s="2">
        <f>(F561*EXP($C$3-($C$4^2)/2+NORMSINV(AleatLivre!F558)*$C$4))</f>
        <v>642.66326230660673</v>
      </c>
      <c r="H561" s="2">
        <f>(G561*EXP($C$3-($C$4^2)/2+NORMSINV(AleatLivre!G558)*$C$4))</f>
        <v>715.20558113918935</v>
      </c>
      <c r="I561" s="2">
        <f>(H561*EXP($C$3-($C$4^2)/2+NORMSINV(AleatLivre!H558)*$C$4))</f>
        <v>757.90095130872919</v>
      </c>
      <c r="J561" s="2">
        <f>(I561*EXP($C$3-($C$4^2)/2+NORMSINV(AleatLivre!I558)*$C$4))</f>
        <v>814.41197419059449</v>
      </c>
      <c r="K561" s="2">
        <f>(J561*EXP($C$3-($C$4^2)/2+NORMSINV(AleatLivre!J558)*$C$4))</f>
        <v>851.53218336938778</v>
      </c>
      <c r="L561" s="2">
        <f>(K561*EXP($C$3-($C$4^2)/2+NORMSINV(AleatLivre!K558)*$C$4))</f>
        <v>864.76531636418667</v>
      </c>
      <c r="M561" s="2">
        <f>(L561*EXP($C$3-($C$4^2)/2+NORMSINV(AleatLivre!L558)*$C$4))</f>
        <v>895.69899164615981</v>
      </c>
      <c r="N561" s="2">
        <f>(M561*EXP($C$3-($C$4^2)/2+NORMSINV(AleatLivre!M558)*$C$4))</f>
        <v>912.69789288405218</v>
      </c>
      <c r="O561" s="2">
        <f>(N561*EXP($C$3-($C$4^2)/2+NORMSINV(AleatLivre!N558)*$C$4))</f>
        <v>969.92662379557646</v>
      </c>
      <c r="P561" s="2">
        <f>(O561*EXP($C$3-($C$4^2)/2+NORMSINV(AleatLivre!O558)*$C$4))</f>
        <v>1011.246794179278</v>
      </c>
      <c r="Q561" s="2">
        <f>(P561*EXP($C$3-($C$4^2)/2+NORMSINV(AleatLivre!P558)*$C$4))</f>
        <v>1061.3750864220981</v>
      </c>
      <c r="R561" s="2">
        <f>(Q561*EXP($C$3-($C$4^2)/2+NORMSINV(AleatLivre!Q558)*$C$4))</f>
        <v>1093.563782233394</v>
      </c>
      <c r="S561" s="2">
        <f>(R561*EXP($C$3-($C$4^2)/2+NORMSINV(AleatLivre!R558)*$C$4))</f>
        <v>1150.4974740705245</v>
      </c>
      <c r="T561" s="2">
        <f>(S561*EXP($C$3-($C$4^2)/2+NORMSINV(AleatLivre!S558)*$C$4))</f>
        <v>1200.1677193597834</v>
      </c>
      <c r="U561" s="2">
        <f>(T561*EXP($C$3-($C$4^2)/2+NORMSINV(AleatLivre!T558)*$C$4))</f>
        <v>1288.2655686889527</v>
      </c>
      <c r="V561" s="2">
        <f>(U561*EXP($C$3-($C$4^2)/2+NORMSINV(AleatLivre!U558)*$C$4))</f>
        <v>1343.7680199388728</v>
      </c>
    </row>
    <row r="562" spans="1:22" x14ac:dyDescent="0.25">
      <c r="A562">
        <v>557</v>
      </c>
      <c r="B562" s="2">
        <f>Plan1!$B$9</f>
        <v>500</v>
      </c>
      <c r="C562" s="2">
        <f>(B562*EXP($C$3-($C$4^2)/2+NORMSINV(AleatLivre!B559)*$C$4))</f>
        <v>544.28476460981926</v>
      </c>
      <c r="D562" s="2">
        <f>(C562*EXP($C$3-($C$4^2)/2+NORMSINV(AleatLivre!C559)*$C$4))</f>
        <v>570.53816785530466</v>
      </c>
      <c r="E562" s="2">
        <f>(D562*EXP($C$3-($C$4^2)/2+NORMSINV(AleatLivre!D559)*$C$4))</f>
        <v>613.21373637134093</v>
      </c>
      <c r="F562" s="2">
        <f>(E562*EXP($C$3-($C$4^2)/2+NORMSINV(AleatLivre!E559)*$C$4))</f>
        <v>643.85000253959674</v>
      </c>
      <c r="G562" s="2">
        <f>(F562*EXP($C$3-($C$4^2)/2+NORMSINV(AleatLivre!F559)*$C$4))</f>
        <v>695.01800028312061</v>
      </c>
      <c r="H562" s="2">
        <f>(G562*EXP($C$3-($C$4^2)/2+NORMSINV(AleatLivre!G559)*$C$4))</f>
        <v>743.06212170710023</v>
      </c>
      <c r="I562" s="2">
        <f>(H562*EXP($C$3-($C$4^2)/2+NORMSINV(AleatLivre!H559)*$C$4))</f>
        <v>788.06993244494493</v>
      </c>
      <c r="J562" s="2">
        <f>(I562*EXP($C$3-($C$4^2)/2+NORMSINV(AleatLivre!I559)*$C$4))</f>
        <v>842.43154413331717</v>
      </c>
      <c r="K562" s="2">
        <f>(J562*EXP($C$3-($C$4^2)/2+NORMSINV(AleatLivre!J559)*$C$4))</f>
        <v>852.93386619635407</v>
      </c>
      <c r="L562" s="2">
        <f>(K562*EXP($C$3-($C$4^2)/2+NORMSINV(AleatLivre!K559)*$C$4))</f>
        <v>886.11268178938735</v>
      </c>
      <c r="M562" s="2">
        <f>(L562*EXP($C$3-($C$4^2)/2+NORMSINV(AleatLivre!L559)*$C$4))</f>
        <v>941.97437785062266</v>
      </c>
      <c r="N562" s="2">
        <f>(M562*EXP($C$3-($C$4^2)/2+NORMSINV(AleatLivre!M559)*$C$4))</f>
        <v>1017.098725347975</v>
      </c>
      <c r="O562" s="2">
        <f>(N562*EXP($C$3-($C$4^2)/2+NORMSINV(AleatLivre!N559)*$C$4))</f>
        <v>1086.7351867365496</v>
      </c>
      <c r="P562" s="2">
        <f>(O562*EXP($C$3-($C$4^2)/2+NORMSINV(AleatLivre!O559)*$C$4))</f>
        <v>1157.1266940162661</v>
      </c>
      <c r="Q562" s="2">
        <f>(P562*EXP($C$3-($C$4^2)/2+NORMSINV(AleatLivre!P559)*$C$4))</f>
        <v>1208.0032601229802</v>
      </c>
      <c r="R562" s="2">
        <f>(Q562*EXP($C$3-($C$4^2)/2+NORMSINV(AleatLivre!Q559)*$C$4))</f>
        <v>1246.5787892345202</v>
      </c>
      <c r="S562" s="2">
        <f>(R562*EXP($C$3-($C$4^2)/2+NORMSINV(AleatLivre!R559)*$C$4))</f>
        <v>1279.5256417243982</v>
      </c>
      <c r="T562" s="2">
        <f>(S562*EXP($C$3-($C$4^2)/2+NORMSINV(AleatLivre!S559)*$C$4))</f>
        <v>1364.7787797011522</v>
      </c>
      <c r="U562" s="2">
        <f>(T562*EXP($C$3-($C$4^2)/2+NORMSINV(AleatLivre!T559)*$C$4))</f>
        <v>1470.1061712270234</v>
      </c>
      <c r="V562" s="2">
        <f>(U562*EXP($C$3-($C$4^2)/2+NORMSINV(AleatLivre!U559)*$C$4))</f>
        <v>1548.7178409037319</v>
      </c>
    </row>
    <row r="563" spans="1:22" x14ac:dyDescent="0.25">
      <c r="A563">
        <v>558</v>
      </c>
      <c r="B563" s="2">
        <f>Plan1!$B$9</f>
        <v>500</v>
      </c>
      <c r="C563" s="2">
        <f>(B563*EXP($C$3-($C$4^2)/2+NORMSINV(AleatLivre!B560)*$C$4))</f>
        <v>526.26767638282718</v>
      </c>
      <c r="D563" s="2">
        <f>(C563*EXP($C$3-($C$4^2)/2+NORMSINV(AleatLivre!C560)*$C$4))</f>
        <v>533.41467331693002</v>
      </c>
      <c r="E563" s="2">
        <f>(D563*EXP($C$3-($C$4^2)/2+NORMSINV(AleatLivre!D560)*$C$4))</f>
        <v>561.3374551614337</v>
      </c>
      <c r="F563" s="2">
        <f>(E563*EXP($C$3-($C$4^2)/2+NORMSINV(AleatLivre!E560)*$C$4))</f>
        <v>569.31642560150794</v>
      </c>
      <c r="G563" s="2">
        <f>(F563*EXP($C$3-($C$4^2)/2+NORMSINV(AleatLivre!F560)*$C$4))</f>
        <v>617.23269258357459</v>
      </c>
      <c r="H563" s="2">
        <f>(G563*EXP($C$3-($C$4^2)/2+NORMSINV(AleatLivre!G560)*$C$4))</f>
        <v>626.64490215334672</v>
      </c>
      <c r="I563" s="2">
        <f>(H563*EXP($C$3-($C$4^2)/2+NORMSINV(AleatLivre!H560)*$C$4))</f>
        <v>654.49679858610352</v>
      </c>
      <c r="J563" s="2">
        <f>(I563*EXP($C$3-($C$4^2)/2+NORMSINV(AleatLivre!I560)*$C$4))</f>
        <v>684.51615415531489</v>
      </c>
      <c r="K563" s="2">
        <f>(J563*EXP($C$3-($C$4^2)/2+NORMSINV(AleatLivre!J560)*$C$4))</f>
        <v>729.25465047567559</v>
      </c>
      <c r="L563" s="2">
        <f>(K563*EXP($C$3-($C$4^2)/2+NORMSINV(AleatLivre!K560)*$C$4))</f>
        <v>751.92750675035529</v>
      </c>
      <c r="M563" s="2">
        <f>(L563*EXP($C$3-($C$4^2)/2+NORMSINV(AleatLivre!L560)*$C$4))</f>
        <v>779.56272242198986</v>
      </c>
      <c r="N563" s="2">
        <f>(M563*EXP($C$3-($C$4^2)/2+NORMSINV(AleatLivre!M560)*$C$4))</f>
        <v>815.95628356909424</v>
      </c>
      <c r="O563" s="2">
        <f>(N563*EXP($C$3-($C$4^2)/2+NORMSINV(AleatLivre!N560)*$C$4))</f>
        <v>846.46999154158163</v>
      </c>
      <c r="P563" s="2">
        <f>(O563*EXP($C$3-($C$4^2)/2+NORMSINV(AleatLivre!O560)*$C$4))</f>
        <v>873.44886791128795</v>
      </c>
      <c r="Q563" s="2">
        <f>(P563*EXP($C$3-($C$4^2)/2+NORMSINV(AleatLivre!P560)*$C$4))</f>
        <v>905.27386711867473</v>
      </c>
      <c r="R563" s="2">
        <f>(Q563*EXP($C$3-($C$4^2)/2+NORMSINV(AleatLivre!Q560)*$C$4))</f>
        <v>939.55966887762497</v>
      </c>
      <c r="S563" s="2">
        <f>(R563*EXP($C$3-($C$4^2)/2+NORMSINV(AleatLivre!R560)*$C$4))</f>
        <v>970.83848962854859</v>
      </c>
      <c r="T563" s="2">
        <f>(S563*EXP($C$3-($C$4^2)/2+NORMSINV(AleatLivre!S560)*$C$4))</f>
        <v>1007.3750042262066</v>
      </c>
      <c r="U563" s="2">
        <f>(T563*EXP($C$3-($C$4^2)/2+NORMSINV(AleatLivre!T560)*$C$4))</f>
        <v>1080.6368867514352</v>
      </c>
      <c r="V563" s="2">
        <f>(U563*EXP($C$3-($C$4^2)/2+NORMSINV(AleatLivre!U560)*$C$4))</f>
        <v>1150.898594899618</v>
      </c>
    </row>
    <row r="564" spans="1:22" x14ac:dyDescent="0.25">
      <c r="A564">
        <v>559</v>
      </c>
      <c r="B564" s="2">
        <f>Plan1!$B$9</f>
        <v>500</v>
      </c>
      <c r="C564" s="2">
        <f>(B564*EXP($C$3-($C$4^2)/2+NORMSINV(AleatLivre!B561)*$C$4))</f>
        <v>529.23412913229311</v>
      </c>
      <c r="D564" s="2">
        <f>(C564*EXP($C$3-($C$4^2)/2+NORMSINV(AleatLivre!C561)*$C$4))</f>
        <v>570.09926942285199</v>
      </c>
      <c r="E564" s="2">
        <f>(D564*EXP($C$3-($C$4^2)/2+NORMSINV(AleatLivre!D561)*$C$4))</f>
        <v>595.70053928959612</v>
      </c>
      <c r="F564" s="2">
        <f>(E564*EXP($C$3-($C$4^2)/2+NORMSINV(AleatLivre!E561)*$C$4))</f>
        <v>625.75330640234051</v>
      </c>
      <c r="G564" s="2">
        <f>(F564*EXP($C$3-($C$4^2)/2+NORMSINV(AleatLivre!F561)*$C$4))</f>
        <v>642.13794040097434</v>
      </c>
      <c r="H564" s="2">
        <f>(G564*EXP($C$3-($C$4^2)/2+NORMSINV(AleatLivre!G561)*$C$4))</f>
        <v>657.64762628572146</v>
      </c>
      <c r="I564" s="2">
        <f>(H564*EXP($C$3-($C$4^2)/2+NORMSINV(AleatLivre!H561)*$C$4))</f>
        <v>686.51028567382275</v>
      </c>
      <c r="J564" s="2">
        <f>(I564*EXP($C$3-($C$4^2)/2+NORMSINV(AleatLivre!I561)*$C$4))</f>
        <v>685.40080087333774</v>
      </c>
      <c r="K564" s="2">
        <f>(J564*EXP($C$3-($C$4^2)/2+NORMSINV(AleatLivre!J561)*$C$4))</f>
        <v>703.90456053550906</v>
      </c>
      <c r="L564" s="2">
        <f>(K564*EXP($C$3-($C$4^2)/2+NORMSINV(AleatLivre!K561)*$C$4))</f>
        <v>762.85081280046063</v>
      </c>
      <c r="M564" s="2">
        <f>(L564*EXP($C$3-($C$4^2)/2+NORMSINV(AleatLivre!L561)*$C$4))</f>
        <v>792.6779048419379</v>
      </c>
      <c r="N564" s="2">
        <f>(M564*EXP($C$3-($C$4^2)/2+NORMSINV(AleatLivre!M561)*$C$4))</f>
        <v>838.31620385030942</v>
      </c>
      <c r="O564" s="2">
        <f>(N564*EXP($C$3-($C$4^2)/2+NORMSINV(AleatLivre!N561)*$C$4))</f>
        <v>874.09137058144961</v>
      </c>
      <c r="P564" s="2">
        <f>(O564*EXP($C$3-($C$4^2)/2+NORMSINV(AleatLivre!O561)*$C$4))</f>
        <v>919.26626464164997</v>
      </c>
      <c r="Q564" s="2">
        <f>(P564*EXP($C$3-($C$4^2)/2+NORMSINV(AleatLivre!P561)*$C$4))</f>
        <v>959.26857549328611</v>
      </c>
      <c r="R564" s="2">
        <f>(Q564*EXP($C$3-($C$4^2)/2+NORMSINV(AleatLivre!Q561)*$C$4))</f>
        <v>1022.4722358330067</v>
      </c>
      <c r="S564" s="2">
        <f>(R564*EXP($C$3-($C$4^2)/2+NORMSINV(AleatLivre!R561)*$C$4))</f>
        <v>1061.5585222217874</v>
      </c>
      <c r="T564" s="2">
        <f>(S564*EXP($C$3-($C$4^2)/2+NORMSINV(AleatLivre!S561)*$C$4))</f>
        <v>1107.8587859884597</v>
      </c>
      <c r="U564" s="2">
        <f>(T564*EXP($C$3-($C$4^2)/2+NORMSINV(AleatLivre!T561)*$C$4))</f>
        <v>1204.5053236438305</v>
      </c>
      <c r="V564" s="2">
        <f>(U564*EXP($C$3-($C$4^2)/2+NORMSINV(AleatLivre!U561)*$C$4))</f>
        <v>1265.7931724695982</v>
      </c>
    </row>
    <row r="565" spans="1:22" x14ac:dyDescent="0.25">
      <c r="A565">
        <v>560</v>
      </c>
      <c r="B565" s="2">
        <f>Plan1!$B$9</f>
        <v>500</v>
      </c>
      <c r="C565" s="2">
        <f>(B565*EXP($C$3-($C$4^2)/2+NORMSINV(AleatLivre!B562)*$C$4))</f>
        <v>511.67004568028563</v>
      </c>
      <c r="D565" s="2">
        <f>(C565*EXP($C$3-($C$4^2)/2+NORMSINV(AleatLivre!C562)*$C$4))</f>
        <v>544.29439615666467</v>
      </c>
      <c r="E565" s="2">
        <f>(D565*EXP($C$3-($C$4^2)/2+NORMSINV(AleatLivre!D562)*$C$4))</f>
        <v>573.47819544649872</v>
      </c>
      <c r="F565" s="2">
        <f>(E565*EXP($C$3-($C$4^2)/2+NORMSINV(AleatLivre!E562)*$C$4))</f>
        <v>608.70629644838584</v>
      </c>
      <c r="G565" s="2">
        <f>(F565*EXP($C$3-($C$4^2)/2+NORMSINV(AleatLivre!F562)*$C$4))</f>
        <v>631.75275999930557</v>
      </c>
      <c r="H565" s="2">
        <f>(G565*EXP($C$3-($C$4^2)/2+NORMSINV(AleatLivre!G562)*$C$4))</f>
        <v>668.9052917685384</v>
      </c>
      <c r="I565" s="2">
        <f>(H565*EXP($C$3-($C$4^2)/2+NORMSINV(AleatLivre!H562)*$C$4))</f>
        <v>694.57509411416572</v>
      </c>
      <c r="J565" s="2">
        <f>(I565*EXP($C$3-($C$4^2)/2+NORMSINV(AleatLivre!I562)*$C$4))</f>
        <v>735.64525591726249</v>
      </c>
      <c r="K565" s="2">
        <f>(J565*EXP($C$3-($C$4^2)/2+NORMSINV(AleatLivre!J562)*$C$4))</f>
        <v>782.41736830648711</v>
      </c>
      <c r="L565" s="2">
        <f>(K565*EXP($C$3-($C$4^2)/2+NORMSINV(AleatLivre!K562)*$C$4))</f>
        <v>857.16114779083387</v>
      </c>
      <c r="M565" s="2">
        <f>(L565*EXP($C$3-($C$4^2)/2+NORMSINV(AleatLivre!L562)*$C$4))</f>
        <v>886.91480614449335</v>
      </c>
      <c r="N565" s="2">
        <f>(M565*EXP($C$3-($C$4^2)/2+NORMSINV(AleatLivre!M562)*$C$4))</f>
        <v>924.65009237100094</v>
      </c>
      <c r="O565" s="2">
        <f>(N565*EXP($C$3-($C$4^2)/2+NORMSINV(AleatLivre!N562)*$C$4))</f>
        <v>962.02622658102723</v>
      </c>
      <c r="P565" s="2">
        <f>(O565*EXP($C$3-($C$4^2)/2+NORMSINV(AleatLivre!O562)*$C$4))</f>
        <v>989.85734491699668</v>
      </c>
      <c r="Q565" s="2">
        <f>(P565*EXP($C$3-($C$4^2)/2+NORMSINV(AleatLivre!P562)*$C$4))</f>
        <v>1034.3792369150372</v>
      </c>
      <c r="R565" s="2">
        <f>(Q565*EXP($C$3-($C$4^2)/2+NORMSINV(AleatLivre!Q562)*$C$4))</f>
        <v>1090.256319847256</v>
      </c>
      <c r="S565" s="2">
        <f>(R565*EXP($C$3-($C$4^2)/2+NORMSINV(AleatLivre!R562)*$C$4))</f>
        <v>1127.6399463452833</v>
      </c>
      <c r="T565" s="2">
        <f>(S565*EXP($C$3-($C$4^2)/2+NORMSINV(AleatLivre!S562)*$C$4))</f>
        <v>1163.9673262070201</v>
      </c>
      <c r="U565" s="2">
        <f>(T565*EXP($C$3-($C$4^2)/2+NORMSINV(AleatLivre!T562)*$C$4))</f>
        <v>1218.1561779794088</v>
      </c>
      <c r="V565" s="2">
        <f>(U565*EXP($C$3-($C$4^2)/2+NORMSINV(AleatLivre!U562)*$C$4))</f>
        <v>1284.118225942482</v>
      </c>
    </row>
    <row r="566" spans="1:22" x14ac:dyDescent="0.25">
      <c r="A566">
        <v>561</v>
      </c>
      <c r="B566" s="2">
        <f>Plan1!$B$9</f>
        <v>500</v>
      </c>
      <c r="C566" s="2">
        <f>(B566*EXP($C$3-($C$4^2)/2+NORMSINV(AleatLivre!B563)*$C$4))</f>
        <v>516.85886633631048</v>
      </c>
      <c r="D566" s="2">
        <f>(C566*EXP($C$3-($C$4^2)/2+NORMSINV(AleatLivre!C563)*$C$4))</f>
        <v>572.23816324901281</v>
      </c>
      <c r="E566" s="2">
        <f>(D566*EXP($C$3-($C$4^2)/2+NORMSINV(AleatLivre!D563)*$C$4))</f>
        <v>584.1706010646069</v>
      </c>
      <c r="F566" s="2">
        <f>(E566*EXP($C$3-($C$4^2)/2+NORMSINV(AleatLivre!E563)*$C$4))</f>
        <v>600.26451039374365</v>
      </c>
      <c r="G566" s="2">
        <f>(F566*EXP($C$3-($C$4^2)/2+NORMSINV(AleatLivre!F563)*$C$4))</f>
        <v>637.76668640173602</v>
      </c>
      <c r="H566" s="2">
        <f>(G566*EXP($C$3-($C$4^2)/2+NORMSINV(AleatLivre!G563)*$C$4))</f>
        <v>671.27536702789268</v>
      </c>
      <c r="I566" s="2">
        <f>(H566*EXP($C$3-($C$4^2)/2+NORMSINV(AleatLivre!H563)*$C$4))</f>
        <v>705.70439809439051</v>
      </c>
      <c r="J566" s="2">
        <f>(I566*EXP($C$3-($C$4^2)/2+NORMSINV(AleatLivre!I563)*$C$4))</f>
        <v>767.03079707447546</v>
      </c>
      <c r="K566" s="2">
        <f>(J566*EXP($C$3-($C$4^2)/2+NORMSINV(AleatLivre!J563)*$C$4))</f>
        <v>810.19332600005112</v>
      </c>
      <c r="L566" s="2">
        <f>(K566*EXP($C$3-($C$4^2)/2+NORMSINV(AleatLivre!K563)*$C$4))</f>
        <v>856.61786751169916</v>
      </c>
      <c r="M566" s="2">
        <f>(L566*EXP($C$3-($C$4^2)/2+NORMSINV(AleatLivre!L563)*$C$4))</f>
        <v>870.68622208433112</v>
      </c>
      <c r="N566" s="2">
        <f>(M566*EXP($C$3-($C$4^2)/2+NORMSINV(AleatLivre!M563)*$C$4))</f>
        <v>917.76436501103399</v>
      </c>
      <c r="O566" s="2">
        <f>(N566*EXP($C$3-($C$4^2)/2+NORMSINV(AleatLivre!N563)*$C$4))</f>
        <v>944.0673474193278</v>
      </c>
      <c r="P566" s="2">
        <f>(O566*EXP($C$3-($C$4^2)/2+NORMSINV(AleatLivre!O563)*$C$4))</f>
        <v>971.61262638496441</v>
      </c>
      <c r="Q566" s="2">
        <f>(P566*EXP($C$3-($C$4^2)/2+NORMSINV(AleatLivre!P563)*$C$4))</f>
        <v>1008.0317007961419</v>
      </c>
      <c r="R566" s="2">
        <f>(Q566*EXP($C$3-($C$4^2)/2+NORMSINV(AleatLivre!Q563)*$C$4))</f>
        <v>1048.8248082692339</v>
      </c>
      <c r="S566" s="2">
        <f>(R566*EXP($C$3-($C$4^2)/2+NORMSINV(AleatLivre!R563)*$C$4))</f>
        <v>1135.2115411803679</v>
      </c>
      <c r="T566" s="2">
        <f>(S566*EXP($C$3-($C$4^2)/2+NORMSINV(AleatLivre!S563)*$C$4))</f>
        <v>1210.1924481827878</v>
      </c>
      <c r="U566" s="2">
        <f>(T566*EXP($C$3-($C$4^2)/2+NORMSINV(AleatLivre!T563)*$C$4))</f>
        <v>1287.2259993051555</v>
      </c>
      <c r="V566" s="2">
        <f>(U566*EXP($C$3-($C$4^2)/2+NORMSINV(AleatLivre!U563)*$C$4))</f>
        <v>1352.8929973840397</v>
      </c>
    </row>
    <row r="567" spans="1:22" x14ac:dyDescent="0.25">
      <c r="A567">
        <v>562</v>
      </c>
      <c r="B567" s="2">
        <f>Plan1!$B$9</f>
        <v>500</v>
      </c>
      <c r="C567" s="2">
        <f>(B567*EXP($C$3-($C$4^2)/2+NORMSINV(AleatLivre!B564)*$C$4))</f>
        <v>512.28511100262949</v>
      </c>
      <c r="D567" s="2">
        <f>(C567*EXP($C$3-($C$4^2)/2+NORMSINV(AleatLivre!C564)*$C$4))</f>
        <v>539.22335100122586</v>
      </c>
      <c r="E567" s="2">
        <f>(D567*EXP($C$3-($C$4^2)/2+NORMSINV(AleatLivre!D564)*$C$4))</f>
        <v>557.34595222857627</v>
      </c>
      <c r="F567" s="2">
        <f>(E567*EXP($C$3-($C$4^2)/2+NORMSINV(AleatLivre!E564)*$C$4))</f>
        <v>575.45566766626689</v>
      </c>
      <c r="G567" s="2">
        <f>(F567*EXP($C$3-($C$4^2)/2+NORMSINV(AleatLivre!F564)*$C$4))</f>
        <v>625.5054931000634</v>
      </c>
      <c r="H567" s="2">
        <f>(G567*EXP($C$3-($C$4^2)/2+NORMSINV(AleatLivre!G564)*$C$4))</f>
        <v>671.02791858528565</v>
      </c>
      <c r="I567" s="2">
        <f>(H567*EXP($C$3-($C$4^2)/2+NORMSINV(AleatLivre!H564)*$C$4))</f>
        <v>710.19947184853856</v>
      </c>
      <c r="J567" s="2">
        <f>(I567*EXP($C$3-($C$4^2)/2+NORMSINV(AleatLivre!I564)*$C$4))</f>
        <v>732.93330045596099</v>
      </c>
      <c r="K567" s="2">
        <f>(J567*EXP($C$3-($C$4^2)/2+NORMSINV(AleatLivre!J564)*$C$4))</f>
        <v>773.012150613637</v>
      </c>
      <c r="L567" s="2">
        <f>(K567*EXP($C$3-($C$4^2)/2+NORMSINV(AleatLivre!K564)*$C$4))</f>
        <v>804.18350623818844</v>
      </c>
      <c r="M567" s="2">
        <f>(L567*EXP($C$3-($C$4^2)/2+NORMSINV(AleatLivre!L564)*$C$4))</f>
        <v>857.25711039410771</v>
      </c>
      <c r="N567" s="2">
        <f>(M567*EXP($C$3-($C$4^2)/2+NORMSINV(AleatLivre!M564)*$C$4))</f>
        <v>921.56434019130791</v>
      </c>
      <c r="O567" s="2">
        <f>(N567*EXP($C$3-($C$4^2)/2+NORMSINV(AleatLivre!N564)*$C$4))</f>
        <v>979.67730104307293</v>
      </c>
      <c r="P567" s="2">
        <f>(O567*EXP($C$3-($C$4^2)/2+NORMSINV(AleatLivre!O564)*$C$4))</f>
        <v>1026.1857117040702</v>
      </c>
      <c r="Q567" s="2">
        <f>(P567*EXP($C$3-($C$4^2)/2+NORMSINV(AleatLivre!P564)*$C$4))</f>
        <v>1071.7133342759757</v>
      </c>
      <c r="R567" s="2">
        <f>(Q567*EXP($C$3-($C$4^2)/2+NORMSINV(AleatLivre!Q564)*$C$4))</f>
        <v>1089.0209234093966</v>
      </c>
      <c r="S567" s="2">
        <f>(R567*EXP($C$3-($C$4^2)/2+NORMSINV(AleatLivre!R564)*$C$4))</f>
        <v>1141.2579210552085</v>
      </c>
      <c r="T567" s="2">
        <f>(S567*EXP($C$3-($C$4^2)/2+NORMSINV(AleatLivre!S564)*$C$4))</f>
        <v>1193.8913869892076</v>
      </c>
      <c r="U567" s="2">
        <f>(T567*EXP($C$3-($C$4^2)/2+NORMSINV(AleatLivre!T564)*$C$4))</f>
        <v>1252.798412141535</v>
      </c>
      <c r="V567" s="2">
        <f>(U567*EXP($C$3-($C$4^2)/2+NORMSINV(AleatLivre!U564)*$C$4))</f>
        <v>1311.1666216665608</v>
      </c>
    </row>
    <row r="568" spans="1:22" x14ac:dyDescent="0.25">
      <c r="A568">
        <v>563</v>
      </c>
      <c r="B568" s="2">
        <f>Plan1!$B$9</f>
        <v>500</v>
      </c>
      <c r="C568" s="2">
        <f>(B568*EXP($C$3-($C$4^2)/2+NORMSINV(AleatLivre!B565)*$C$4))</f>
        <v>522.45113938765917</v>
      </c>
      <c r="D568" s="2">
        <f>(C568*EXP($C$3-($C$4^2)/2+NORMSINV(AleatLivre!C565)*$C$4))</f>
        <v>540.69362398838268</v>
      </c>
      <c r="E568" s="2">
        <f>(D568*EXP($C$3-($C$4^2)/2+NORMSINV(AleatLivre!D565)*$C$4))</f>
        <v>576.29542104059499</v>
      </c>
      <c r="F568" s="2">
        <f>(E568*EXP($C$3-($C$4^2)/2+NORMSINV(AleatLivre!E565)*$C$4))</f>
        <v>603.19659406758467</v>
      </c>
      <c r="G568" s="2">
        <f>(F568*EXP($C$3-($C$4^2)/2+NORMSINV(AleatLivre!F565)*$C$4))</f>
        <v>630.04614396938541</v>
      </c>
      <c r="H568" s="2">
        <f>(G568*EXP($C$3-($C$4^2)/2+NORMSINV(AleatLivre!G565)*$C$4))</f>
        <v>683.00313342533889</v>
      </c>
      <c r="I568" s="2">
        <f>(H568*EXP($C$3-($C$4^2)/2+NORMSINV(AleatLivre!H565)*$C$4))</f>
        <v>712.04731526934472</v>
      </c>
      <c r="J568" s="2">
        <f>(I568*EXP($C$3-($C$4^2)/2+NORMSINV(AleatLivre!I565)*$C$4))</f>
        <v>761.56461294722362</v>
      </c>
      <c r="K568" s="2">
        <f>(J568*EXP($C$3-($C$4^2)/2+NORMSINV(AleatLivre!J565)*$C$4))</f>
        <v>779.61995581077986</v>
      </c>
      <c r="L568" s="2">
        <f>(K568*EXP($C$3-($C$4^2)/2+NORMSINV(AleatLivre!K565)*$C$4))</f>
        <v>808.69558802581525</v>
      </c>
      <c r="M568" s="2">
        <f>(L568*EXP($C$3-($C$4^2)/2+NORMSINV(AleatLivre!L565)*$C$4))</f>
        <v>899.00685816661269</v>
      </c>
      <c r="N568" s="2">
        <f>(M568*EXP($C$3-($C$4^2)/2+NORMSINV(AleatLivre!M565)*$C$4))</f>
        <v>969.37633218324152</v>
      </c>
      <c r="O568" s="2">
        <f>(N568*EXP($C$3-($C$4^2)/2+NORMSINV(AleatLivre!N565)*$C$4))</f>
        <v>1028.2072034684379</v>
      </c>
      <c r="P568" s="2">
        <f>(O568*EXP($C$3-($C$4^2)/2+NORMSINV(AleatLivre!O565)*$C$4))</f>
        <v>1107.7685687695366</v>
      </c>
      <c r="Q568" s="2">
        <f>(P568*EXP($C$3-($C$4^2)/2+NORMSINV(AleatLivre!P565)*$C$4))</f>
        <v>1173.2731187051525</v>
      </c>
      <c r="R568" s="2">
        <f>(Q568*EXP($C$3-($C$4^2)/2+NORMSINV(AleatLivre!Q565)*$C$4))</f>
        <v>1213.3749216239521</v>
      </c>
      <c r="S568" s="2">
        <f>(R568*EXP($C$3-($C$4^2)/2+NORMSINV(AleatLivre!R565)*$C$4))</f>
        <v>1258.9263618290497</v>
      </c>
      <c r="T568" s="2">
        <f>(S568*EXP($C$3-($C$4^2)/2+NORMSINV(AleatLivre!S565)*$C$4))</f>
        <v>1303.5313333786025</v>
      </c>
      <c r="U568" s="2">
        <f>(T568*EXP($C$3-($C$4^2)/2+NORMSINV(AleatLivre!T565)*$C$4))</f>
        <v>1387.9700423934335</v>
      </c>
      <c r="V568" s="2">
        <f>(U568*EXP($C$3-($C$4^2)/2+NORMSINV(AleatLivre!U565)*$C$4))</f>
        <v>1434.9545021194431</v>
      </c>
    </row>
    <row r="569" spans="1:22" x14ac:dyDescent="0.25">
      <c r="A569">
        <v>564</v>
      </c>
      <c r="B569" s="2">
        <f>Plan1!$B$9</f>
        <v>500</v>
      </c>
      <c r="C569" s="2">
        <f>(B569*EXP($C$3-($C$4^2)/2+NORMSINV(AleatLivre!B566)*$C$4))</f>
        <v>536.63978054869858</v>
      </c>
      <c r="D569" s="2">
        <f>(C569*EXP($C$3-($C$4^2)/2+NORMSINV(AleatLivre!C566)*$C$4))</f>
        <v>569.31636956103694</v>
      </c>
      <c r="E569" s="2">
        <f>(D569*EXP($C$3-($C$4^2)/2+NORMSINV(AleatLivre!D566)*$C$4))</f>
        <v>573.09175177983445</v>
      </c>
      <c r="F569" s="2">
        <f>(E569*EXP($C$3-($C$4^2)/2+NORMSINV(AleatLivre!E566)*$C$4))</f>
        <v>611.33566163676039</v>
      </c>
      <c r="G569" s="2">
        <f>(F569*EXP($C$3-($C$4^2)/2+NORMSINV(AleatLivre!F566)*$C$4))</f>
        <v>651.63912311141303</v>
      </c>
      <c r="H569" s="2">
        <f>(G569*EXP($C$3-($C$4^2)/2+NORMSINV(AleatLivre!G566)*$C$4))</f>
        <v>687.99074071927805</v>
      </c>
      <c r="I569" s="2">
        <f>(H569*EXP($C$3-($C$4^2)/2+NORMSINV(AleatLivre!H566)*$C$4))</f>
        <v>719.75796398744819</v>
      </c>
      <c r="J569" s="2">
        <f>(I569*EXP($C$3-($C$4^2)/2+NORMSINV(AleatLivre!I566)*$C$4))</f>
        <v>765.64328569425288</v>
      </c>
      <c r="K569" s="2">
        <f>(J569*EXP($C$3-($C$4^2)/2+NORMSINV(AleatLivre!J566)*$C$4))</f>
        <v>805.19380583353495</v>
      </c>
      <c r="L569" s="2">
        <f>(K569*EXP($C$3-($C$4^2)/2+NORMSINV(AleatLivre!K566)*$C$4))</f>
        <v>863.98315404404059</v>
      </c>
      <c r="M569" s="2">
        <f>(L569*EXP($C$3-($C$4^2)/2+NORMSINV(AleatLivre!L566)*$C$4))</f>
        <v>933.75182899458366</v>
      </c>
      <c r="N569" s="2">
        <f>(M569*EXP($C$3-($C$4^2)/2+NORMSINV(AleatLivre!M566)*$C$4))</f>
        <v>967.14949218304309</v>
      </c>
      <c r="O569" s="2">
        <f>(N569*EXP($C$3-($C$4^2)/2+NORMSINV(AleatLivre!N566)*$C$4))</f>
        <v>1015.0967558726344</v>
      </c>
      <c r="P569" s="2">
        <f>(O569*EXP($C$3-($C$4^2)/2+NORMSINV(AleatLivre!O566)*$C$4))</f>
        <v>1087.1423163112324</v>
      </c>
      <c r="Q569" s="2">
        <f>(P569*EXP($C$3-($C$4^2)/2+NORMSINV(AleatLivre!P566)*$C$4))</f>
        <v>1145.3185418450855</v>
      </c>
      <c r="R569" s="2">
        <f>(Q569*EXP($C$3-($C$4^2)/2+NORMSINV(AleatLivre!Q566)*$C$4))</f>
        <v>1197.4532977820584</v>
      </c>
      <c r="S569" s="2">
        <f>(R569*EXP($C$3-($C$4^2)/2+NORMSINV(AleatLivre!R566)*$C$4))</f>
        <v>1251.9933321531123</v>
      </c>
      <c r="T569" s="2">
        <f>(S569*EXP($C$3-($C$4^2)/2+NORMSINV(AleatLivre!S566)*$C$4))</f>
        <v>1348.2075080354834</v>
      </c>
      <c r="U569" s="2">
        <f>(T569*EXP($C$3-($C$4^2)/2+NORMSINV(AleatLivre!T566)*$C$4))</f>
        <v>1458.1355879858838</v>
      </c>
      <c r="V569" s="2">
        <f>(U569*EXP($C$3-($C$4^2)/2+NORMSINV(AleatLivre!U566)*$C$4))</f>
        <v>1490.0982156597811</v>
      </c>
    </row>
    <row r="570" spans="1:22" x14ac:dyDescent="0.25">
      <c r="A570">
        <v>565</v>
      </c>
      <c r="B570" s="2">
        <f>Plan1!$B$9</f>
        <v>500</v>
      </c>
      <c r="C570" s="2">
        <f>(B570*EXP($C$3-($C$4^2)/2+NORMSINV(AleatLivre!B567)*$C$4))</f>
        <v>521.77142336737688</v>
      </c>
      <c r="D570" s="2">
        <f>(C570*EXP($C$3-($C$4^2)/2+NORMSINV(AleatLivre!C567)*$C$4))</f>
        <v>559.97472022163811</v>
      </c>
      <c r="E570" s="2">
        <f>(D570*EXP($C$3-($C$4^2)/2+NORMSINV(AleatLivre!D567)*$C$4))</f>
        <v>583.46786011325105</v>
      </c>
      <c r="F570" s="2">
        <f>(E570*EXP($C$3-($C$4^2)/2+NORMSINV(AleatLivre!E567)*$C$4))</f>
        <v>602.97442120474068</v>
      </c>
      <c r="G570" s="2">
        <f>(F570*EXP($C$3-($C$4^2)/2+NORMSINV(AleatLivre!F567)*$C$4))</f>
        <v>650.14647359537946</v>
      </c>
      <c r="H570" s="2">
        <f>(G570*EXP($C$3-($C$4^2)/2+NORMSINV(AleatLivre!G567)*$C$4))</f>
        <v>691.80162271104723</v>
      </c>
      <c r="I570" s="2">
        <f>(H570*EXP($C$3-($C$4^2)/2+NORMSINV(AleatLivre!H567)*$C$4))</f>
        <v>743.19770900329991</v>
      </c>
      <c r="J570" s="2">
        <f>(I570*EXP($C$3-($C$4^2)/2+NORMSINV(AleatLivre!I567)*$C$4))</f>
        <v>754.56582963574851</v>
      </c>
      <c r="K570" s="2">
        <f>(J570*EXP($C$3-($C$4^2)/2+NORMSINV(AleatLivre!J567)*$C$4))</f>
        <v>795.30466402557954</v>
      </c>
      <c r="L570" s="2">
        <f>(K570*EXP($C$3-($C$4^2)/2+NORMSINV(AleatLivre!K567)*$C$4))</f>
        <v>833.31128778451614</v>
      </c>
      <c r="M570" s="2">
        <f>(L570*EXP($C$3-($C$4^2)/2+NORMSINV(AleatLivre!L567)*$C$4))</f>
        <v>871.10235282635801</v>
      </c>
      <c r="N570" s="2">
        <f>(M570*EXP($C$3-($C$4^2)/2+NORMSINV(AleatLivre!M567)*$C$4))</f>
        <v>921.95536516358857</v>
      </c>
      <c r="O570" s="2">
        <f>(N570*EXP($C$3-($C$4^2)/2+NORMSINV(AleatLivre!N567)*$C$4))</f>
        <v>970.95083182518192</v>
      </c>
      <c r="P570" s="2">
        <f>(O570*EXP($C$3-($C$4^2)/2+NORMSINV(AleatLivre!O567)*$C$4))</f>
        <v>1016.0279239969227</v>
      </c>
      <c r="Q570" s="2">
        <f>(P570*EXP($C$3-($C$4^2)/2+NORMSINV(AleatLivre!P567)*$C$4))</f>
        <v>1047.8573063938211</v>
      </c>
      <c r="R570" s="2">
        <f>(Q570*EXP($C$3-($C$4^2)/2+NORMSINV(AleatLivre!Q567)*$C$4))</f>
        <v>1104.8331034636908</v>
      </c>
      <c r="S570" s="2">
        <f>(R570*EXP($C$3-($C$4^2)/2+NORMSINV(AleatLivre!R567)*$C$4))</f>
        <v>1118.8509798579014</v>
      </c>
      <c r="T570" s="2">
        <f>(S570*EXP($C$3-($C$4^2)/2+NORMSINV(AleatLivre!S567)*$C$4))</f>
        <v>1175.8963864197995</v>
      </c>
      <c r="U570" s="2">
        <f>(T570*EXP($C$3-($C$4^2)/2+NORMSINV(AleatLivre!T567)*$C$4))</f>
        <v>1263.1392097334083</v>
      </c>
      <c r="V570" s="2">
        <f>(U570*EXP($C$3-($C$4^2)/2+NORMSINV(AleatLivre!U567)*$C$4))</f>
        <v>1331.8439112187154</v>
      </c>
    </row>
    <row r="571" spans="1:22" x14ac:dyDescent="0.25">
      <c r="A571">
        <v>566</v>
      </c>
      <c r="B571" s="2">
        <f>Plan1!$B$9</f>
        <v>500</v>
      </c>
      <c r="C571" s="2">
        <f>(B571*EXP($C$3-($C$4^2)/2+NORMSINV(AleatLivre!B568)*$C$4))</f>
        <v>523.96862829178315</v>
      </c>
      <c r="D571" s="2">
        <f>(C571*EXP($C$3-($C$4^2)/2+NORMSINV(AleatLivre!C568)*$C$4))</f>
        <v>544.51693386259399</v>
      </c>
      <c r="E571" s="2">
        <f>(D571*EXP($C$3-($C$4^2)/2+NORMSINV(AleatLivre!D568)*$C$4))</f>
        <v>551.53907351338296</v>
      </c>
      <c r="F571" s="2">
        <f>(E571*EXP($C$3-($C$4^2)/2+NORMSINV(AleatLivre!E568)*$C$4))</f>
        <v>570.82456802634852</v>
      </c>
      <c r="G571" s="2">
        <f>(F571*EXP($C$3-($C$4^2)/2+NORMSINV(AleatLivre!F568)*$C$4))</f>
        <v>612.14987510732374</v>
      </c>
      <c r="H571" s="2">
        <f>(G571*EXP($C$3-($C$4^2)/2+NORMSINV(AleatLivre!G568)*$C$4))</f>
        <v>626.02426569728209</v>
      </c>
      <c r="I571" s="2">
        <f>(H571*EXP($C$3-($C$4^2)/2+NORMSINV(AleatLivre!H568)*$C$4))</f>
        <v>657.9752438209415</v>
      </c>
      <c r="J571" s="2">
        <f>(I571*EXP($C$3-($C$4^2)/2+NORMSINV(AleatLivre!I568)*$C$4))</f>
        <v>719.87380191973227</v>
      </c>
      <c r="K571" s="2">
        <f>(J571*EXP($C$3-($C$4^2)/2+NORMSINV(AleatLivre!J568)*$C$4))</f>
        <v>763.33154679383415</v>
      </c>
      <c r="L571" s="2">
        <f>(K571*EXP($C$3-($C$4^2)/2+NORMSINV(AleatLivre!K568)*$C$4))</f>
        <v>778.57042753671271</v>
      </c>
      <c r="M571" s="2">
        <f>(L571*EXP($C$3-($C$4^2)/2+NORMSINV(AleatLivre!L568)*$C$4))</f>
        <v>807.1451375647797</v>
      </c>
      <c r="N571" s="2">
        <f>(M571*EXP($C$3-($C$4^2)/2+NORMSINV(AleatLivre!M568)*$C$4))</f>
        <v>824.86409445677134</v>
      </c>
      <c r="O571" s="2">
        <f>(N571*EXP($C$3-($C$4^2)/2+NORMSINV(AleatLivre!N568)*$C$4))</f>
        <v>881.40318411077214</v>
      </c>
      <c r="P571" s="2">
        <f>(O571*EXP($C$3-($C$4^2)/2+NORMSINV(AleatLivre!O568)*$C$4))</f>
        <v>911.88235752682556</v>
      </c>
      <c r="Q571" s="2">
        <f>(P571*EXP($C$3-($C$4^2)/2+NORMSINV(AleatLivre!P568)*$C$4))</f>
        <v>959.68489611805785</v>
      </c>
      <c r="R571" s="2">
        <f>(Q571*EXP($C$3-($C$4^2)/2+NORMSINV(AleatLivre!Q568)*$C$4))</f>
        <v>991.35721083485987</v>
      </c>
      <c r="S571" s="2">
        <f>(R571*EXP($C$3-($C$4^2)/2+NORMSINV(AleatLivre!R568)*$C$4))</f>
        <v>1035.4707332331814</v>
      </c>
      <c r="T571" s="2">
        <f>(S571*EXP($C$3-($C$4^2)/2+NORMSINV(AleatLivre!S568)*$C$4))</f>
        <v>1072.7832060873275</v>
      </c>
      <c r="U571" s="2">
        <f>(T571*EXP($C$3-($C$4^2)/2+NORMSINV(AleatLivre!T568)*$C$4))</f>
        <v>1130.0176664990461</v>
      </c>
      <c r="V571" s="2">
        <f>(U571*EXP($C$3-($C$4^2)/2+NORMSINV(AleatLivre!U568)*$C$4))</f>
        <v>1186.6553794163351</v>
      </c>
    </row>
    <row r="572" spans="1:22" x14ac:dyDescent="0.25">
      <c r="A572">
        <v>567</v>
      </c>
      <c r="B572" s="2">
        <f>Plan1!$B$9</f>
        <v>500</v>
      </c>
      <c r="C572" s="2">
        <f>(B572*EXP($C$3-($C$4^2)/2+NORMSINV(AleatLivre!B569)*$C$4))</f>
        <v>538.41041349693398</v>
      </c>
      <c r="D572" s="2">
        <f>(C572*EXP($C$3-($C$4^2)/2+NORMSINV(AleatLivre!C569)*$C$4))</f>
        <v>564.01464088449836</v>
      </c>
      <c r="E572" s="2">
        <f>(D572*EXP($C$3-($C$4^2)/2+NORMSINV(AleatLivre!D569)*$C$4))</f>
        <v>594.60995883131284</v>
      </c>
      <c r="F572" s="2">
        <f>(E572*EXP($C$3-($C$4^2)/2+NORMSINV(AleatLivre!E569)*$C$4))</f>
        <v>622.13988046797203</v>
      </c>
      <c r="G572" s="2">
        <f>(F572*EXP($C$3-($C$4^2)/2+NORMSINV(AleatLivre!F569)*$C$4))</f>
        <v>664.40042059385269</v>
      </c>
      <c r="H572" s="2">
        <f>(G572*EXP($C$3-($C$4^2)/2+NORMSINV(AleatLivre!G569)*$C$4))</f>
        <v>701.93344927610053</v>
      </c>
      <c r="I572" s="2">
        <f>(H572*EXP($C$3-($C$4^2)/2+NORMSINV(AleatLivre!H569)*$C$4))</f>
        <v>749.15290767842021</v>
      </c>
      <c r="J572" s="2">
        <f>(I572*EXP($C$3-($C$4^2)/2+NORMSINV(AleatLivre!I569)*$C$4))</f>
        <v>809.51134598367753</v>
      </c>
      <c r="K572" s="2">
        <f>(J572*EXP($C$3-($C$4^2)/2+NORMSINV(AleatLivre!J569)*$C$4))</f>
        <v>854.29713885675267</v>
      </c>
      <c r="L572" s="2">
        <f>(K572*EXP($C$3-($C$4^2)/2+NORMSINV(AleatLivre!K569)*$C$4))</f>
        <v>887.68901365813872</v>
      </c>
      <c r="M572" s="2">
        <f>(L572*EXP($C$3-($C$4^2)/2+NORMSINV(AleatLivre!L569)*$C$4))</f>
        <v>946.70187893517164</v>
      </c>
      <c r="N572" s="2">
        <f>(M572*EXP($C$3-($C$4^2)/2+NORMSINV(AleatLivre!M569)*$C$4))</f>
        <v>1007.1909389473835</v>
      </c>
      <c r="O572" s="2">
        <f>(N572*EXP($C$3-($C$4^2)/2+NORMSINV(AleatLivre!N569)*$C$4))</f>
        <v>1066.1692470382045</v>
      </c>
      <c r="P572" s="2">
        <f>(O572*EXP($C$3-($C$4^2)/2+NORMSINV(AleatLivre!O569)*$C$4))</f>
        <v>1134.7299157546986</v>
      </c>
      <c r="Q572" s="2">
        <f>(P572*EXP($C$3-($C$4^2)/2+NORMSINV(AleatLivre!P569)*$C$4))</f>
        <v>1167.7459163763508</v>
      </c>
      <c r="R572" s="2">
        <f>(Q572*EXP($C$3-($C$4^2)/2+NORMSINV(AleatLivre!Q569)*$C$4))</f>
        <v>1193.9982213177464</v>
      </c>
      <c r="S572" s="2">
        <f>(R572*EXP($C$3-($C$4^2)/2+NORMSINV(AleatLivre!R569)*$C$4))</f>
        <v>1252.2643217699938</v>
      </c>
      <c r="T572" s="2">
        <f>(S572*EXP($C$3-($C$4^2)/2+NORMSINV(AleatLivre!S569)*$C$4))</f>
        <v>1328.0769398443233</v>
      </c>
      <c r="U572" s="2">
        <f>(T572*EXP($C$3-($C$4^2)/2+NORMSINV(AleatLivre!T569)*$C$4))</f>
        <v>1360.3472226140791</v>
      </c>
      <c r="V572" s="2">
        <f>(U572*EXP($C$3-($C$4^2)/2+NORMSINV(AleatLivre!U569)*$C$4))</f>
        <v>1452.6269728907964</v>
      </c>
    </row>
    <row r="573" spans="1:22" x14ac:dyDescent="0.25">
      <c r="A573">
        <v>568</v>
      </c>
      <c r="B573" s="2">
        <f>Plan1!$B$9</f>
        <v>500</v>
      </c>
      <c r="C573" s="2">
        <f>(B573*EXP($C$3-($C$4^2)/2+NORMSINV(AleatLivre!B570)*$C$4))</f>
        <v>506.49205653331865</v>
      </c>
      <c r="D573" s="2">
        <f>(C573*EXP($C$3-($C$4^2)/2+NORMSINV(AleatLivre!C570)*$C$4))</f>
        <v>525.98224865736427</v>
      </c>
      <c r="E573" s="2">
        <f>(D573*EXP($C$3-($C$4^2)/2+NORMSINV(AleatLivre!D570)*$C$4))</f>
        <v>581.44340783498194</v>
      </c>
      <c r="F573" s="2">
        <f>(E573*EXP($C$3-($C$4^2)/2+NORMSINV(AleatLivre!E570)*$C$4))</f>
        <v>611.75660777752466</v>
      </c>
      <c r="G573" s="2">
        <f>(F573*EXP($C$3-($C$4^2)/2+NORMSINV(AleatLivre!F570)*$C$4))</f>
        <v>641.44957368360122</v>
      </c>
      <c r="H573" s="2">
        <f>(G573*EXP($C$3-($C$4^2)/2+NORMSINV(AleatLivre!G570)*$C$4))</f>
        <v>668.70995330674396</v>
      </c>
      <c r="I573" s="2">
        <f>(H573*EXP($C$3-($C$4^2)/2+NORMSINV(AleatLivre!H570)*$C$4))</f>
        <v>713.08903611437438</v>
      </c>
      <c r="J573" s="2">
        <f>(I573*EXP($C$3-($C$4^2)/2+NORMSINV(AleatLivre!I570)*$C$4))</f>
        <v>755.66118038413799</v>
      </c>
      <c r="K573" s="2">
        <f>(J573*EXP($C$3-($C$4^2)/2+NORMSINV(AleatLivre!J570)*$C$4))</f>
        <v>786.49927905253355</v>
      </c>
      <c r="L573" s="2">
        <f>(K573*EXP($C$3-($C$4^2)/2+NORMSINV(AleatLivre!K570)*$C$4))</f>
        <v>790.83716073259086</v>
      </c>
      <c r="M573" s="2">
        <f>(L573*EXP($C$3-($C$4^2)/2+NORMSINV(AleatLivre!L570)*$C$4))</f>
        <v>820.69133317317312</v>
      </c>
      <c r="N573" s="2">
        <f>(M573*EXP($C$3-($C$4^2)/2+NORMSINV(AleatLivre!M570)*$C$4))</f>
        <v>876.46863144709585</v>
      </c>
      <c r="O573" s="2">
        <f>(N573*EXP($C$3-($C$4^2)/2+NORMSINV(AleatLivre!N570)*$C$4))</f>
        <v>947.34764109167986</v>
      </c>
      <c r="P573" s="2">
        <f>(O573*EXP($C$3-($C$4^2)/2+NORMSINV(AleatLivre!O570)*$C$4))</f>
        <v>1003.6896206588324</v>
      </c>
      <c r="Q573" s="2">
        <f>(P573*EXP($C$3-($C$4^2)/2+NORMSINV(AleatLivre!P570)*$C$4))</f>
        <v>1052.1007464839493</v>
      </c>
      <c r="R573" s="2">
        <f>(Q573*EXP($C$3-($C$4^2)/2+NORMSINV(AleatLivre!Q570)*$C$4))</f>
        <v>1078.6345205968437</v>
      </c>
      <c r="S573" s="2">
        <f>(R573*EXP($C$3-($C$4^2)/2+NORMSINV(AleatLivre!R570)*$C$4))</f>
        <v>1153.0720880834065</v>
      </c>
      <c r="T573" s="2">
        <f>(S573*EXP($C$3-($C$4^2)/2+NORMSINV(AleatLivre!S570)*$C$4))</f>
        <v>1200.2379808241096</v>
      </c>
      <c r="U573" s="2">
        <f>(T573*EXP($C$3-($C$4^2)/2+NORMSINV(AleatLivre!T570)*$C$4))</f>
        <v>1252.1689217422497</v>
      </c>
      <c r="V573" s="2">
        <f>(U573*EXP($C$3-($C$4^2)/2+NORMSINV(AleatLivre!U570)*$C$4))</f>
        <v>1325.06592250992</v>
      </c>
    </row>
    <row r="574" spans="1:22" x14ac:dyDescent="0.25">
      <c r="A574">
        <v>569</v>
      </c>
      <c r="B574" s="2">
        <f>Plan1!$B$9</f>
        <v>500</v>
      </c>
      <c r="C574" s="2">
        <f>(B574*EXP($C$3-($C$4^2)/2+NORMSINV(AleatLivre!B571)*$C$4))</f>
        <v>521.842350778384</v>
      </c>
      <c r="D574" s="2">
        <f>(C574*EXP($C$3-($C$4^2)/2+NORMSINV(AleatLivre!C571)*$C$4))</f>
        <v>533.65252566297431</v>
      </c>
      <c r="E574" s="2">
        <f>(D574*EXP($C$3-($C$4^2)/2+NORMSINV(AleatLivre!D571)*$C$4))</f>
        <v>568.11664855106983</v>
      </c>
      <c r="F574" s="2">
        <f>(E574*EXP($C$3-($C$4^2)/2+NORMSINV(AleatLivre!E571)*$C$4))</f>
        <v>615.14586624672756</v>
      </c>
      <c r="G574" s="2">
        <f>(F574*EXP($C$3-($C$4^2)/2+NORMSINV(AleatLivre!F571)*$C$4))</f>
        <v>644.72545126596424</v>
      </c>
      <c r="H574" s="2">
        <f>(G574*EXP($C$3-($C$4^2)/2+NORMSINV(AleatLivre!G571)*$C$4))</f>
        <v>677.89736368282354</v>
      </c>
      <c r="I574" s="2">
        <f>(H574*EXP($C$3-($C$4^2)/2+NORMSINV(AleatLivre!H571)*$C$4))</f>
        <v>708.97734090387326</v>
      </c>
      <c r="J574" s="2">
        <f>(I574*EXP($C$3-($C$4^2)/2+NORMSINV(AleatLivre!I571)*$C$4))</f>
        <v>727.20620668890558</v>
      </c>
      <c r="K574" s="2">
        <f>(J574*EXP($C$3-($C$4^2)/2+NORMSINV(AleatLivre!J571)*$C$4))</f>
        <v>735.92804148230744</v>
      </c>
      <c r="L574" s="2">
        <f>(K574*EXP($C$3-($C$4^2)/2+NORMSINV(AleatLivre!K571)*$C$4))</f>
        <v>792.76231253413619</v>
      </c>
      <c r="M574" s="2">
        <f>(L574*EXP($C$3-($C$4^2)/2+NORMSINV(AleatLivre!L571)*$C$4))</f>
        <v>808.02254678878739</v>
      </c>
      <c r="N574" s="2">
        <f>(M574*EXP($C$3-($C$4^2)/2+NORMSINV(AleatLivre!M571)*$C$4))</f>
        <v>874.36108757710781</v>
      </c>
      <c r="O574" s="2">
        <f>(N574*EXP($C$3-($C$4^2)/2+NORMSINV(AleatLivre!N571)*$C$4))</f>
        <v>919.03244945672577</v>
      </c>
      <c r="P574" s="2">
        <f>(O574*EXP($C$3-($C$4^2)/2+NORMSINV(AleatLivre!O571)*$C$4))</f>
        <v>943.80428969904699</v>
      </c>
      <c r="Q574" s="2">
        <f>(P574*EXP($C$3-($C$4^2)/2+NORMSINV(AleatLivre!P571)*$C$4))</f>
        <v>988.85347083584475</v>
      </c>
      <c r="R574" s="2">
        <f>(Q574*EXP($C$3-($C$4^2)/2+NORMSINV(AleatLivre!Q571)*$C$4))</f>
        <v>1038.7261619316553</v>
      </c>
      <c r="S574" s="2">
        <f>(R574*EXP($C$3-($C$4^2)/2+NORMSINV(AleatLivre!R571)*$C$4))</f>
        <v>1094.6342651504858</v>
      </c>
      <c r="T574" s="2">
        <f>(S574*EXP($C$3-($C$4^2)/2+NORMSINV(AleatLivre!S571)*$C$4))</f>
        <v>1164.3223941697222</v>
      </c>
      <c r="U574" s="2">
        <f>(T574*EXP($C$3-($C$4^2)/2+NORMSINV(AleatLivre!T571)*$C$4))</f>
        <v>1217.9084861328238</v>
      </c>
      <c r="V574" s="2">
        <f>(U574*EXP($C$3-($C$4^2)/2+NORMSINV(AleatLivre!U571)*$C$4))</f>
        <v>1263.0967149165024</v>
      </c>
    </row>
    <row r="575" spans="1:22" x14ac:dyDescent="0.25">
      <c r="A575">
        <v>570</v>
      </c>
      <c r="B575" s="2">
        <f>Plan1!$B$9</f>
        <v>500</v>
      </c>
      <c r="C575" s="2">
        <f>(B575*EXP($C$3-($C$4^2)/2+NORMSINV(AleatLivre!B572)*$C$4))</f>
        <v>553.71192423434127</v>
      </c>
      <c r="D575" s="2">
        <f>(C575*EXP($C$3-($C$4^2)/2+NORMSINV(AleatLivre!C572)*$C$4))</f>
        <v>566.09809838547471</v>
      </c>
      <c r="E575" s="2">
        <f>(D575*EXP($C$3-($C$4^2)/2+NORMSINV(AleatLivre!D572)*$C$4))</f>
        <v>600.99604077193817</v>
      </c>
      <c r="F575" s="2">
        <f>(E575*EXP($C$3-($C$4^2)/2+NORMSINV(AleatLivre!E572)*$C$4))</f>
        <v>657.16138997825362</v>
      </c>
      <c r="G575" s="2">
        <f>(F575*EXP($C$3-($C$4^2)/2+NORMSINV(AleatLivre!F572)*$C$4))</f>
        <v>674.09371881903314</v>
      </c>
      <c r="H575" s="2">
        <f>(G575*EXP($C$3-($C$4^2)/2+NORMSINV(AleatLivre!G572)*$C$4))</f>
        <v>697.75154347296689</v>
      </c>
      <c r="I575" s="2">
        <f>(H575*EXP($C$3-($C$4^2)/2+NORMSINV(AleatLivre!H572)*$C$4))</f>
        <v>733.62836320361669</v>
      </c>
      <c r="J575" s="2">
        <f>(I575*EXP($C$3-($C$4^2)/2+NORMSINV(AleatLivre!I572)*$C$4))</f>
        <v>781.51026175425181</v>
      </c>
      <c r="K575" s="2">
        <f>(J575*EXP($C$3-($C$4^2)/2+NORMSINV(AleatLivre!J572)*$C$4))</f>
        <v>812.28736599396302</v>
      </c>
      <c r="L575" s="2">
        <f>(K575*EXP($C$3-($C$4^2)/2+NORMSINV(AleatLivre!K572)*$C$4))</f>
        <v>877.80626641064111</v>
      </c>
      <c r="M575" s="2">
        <f>(L575*EXP($C$3-($C$4^2)/2+NORMSINV(AleatLivre!L572)*$C$4))</f>
        <v>927.95119971915153</v>
      </c>
      <c r="N575" s="2">
        <f>(M575*EXP($C$3-($C$4^2)/2+NORMSINV(AleatLivre!M572)*$C$4))</f>
        <v>963.79578237040789</v>
      </c>
      <c r="O575" s="2">
        <f>(N575*EXP($C$3-($C$4^2)/2+NORMSINV(AleatLivre!N572)*$C$4))</f>
        <v>1003.5160067765452</v>
      </c>
      <c r="P575" s="2">
        <f>(O575*EXP($C$3-($C$4^2)/2+NORMSINV(AleatLivre!O572)*$C$4))</f>
        <v>1042.5422472753316</v>
      </c>
      <c r="Q575" s="2">
        <f>(P575*EXP($C$3-($C$4^2)/2+NORMSINV(AleatLivre!P572)*$C$4))</f>
        <v>1116.254035460154</v>
      </c>
      <c r="R575" s="2">
        <f>(Q575*EXP($C$3-($C$4^2)/2+NORMSINV(AleatLivre!Q572)*$C$4))</f>
        <v>1206.7226055649517</v>
      </c>
      <c r="S575" s="2">
        <f>(R575*EXP($C$3-($C$4^2)/2+NORMSINV(AleatLivre!R572)*$C$4))</f>
        <v>1211.7007162159666</v>
      </c>
      <c r="T575" s="2">
        <f>(S575*EXP($C$3-($C$4^2)/2+NORMSINV(AleatLivre!S572)*$C$4))</f>
        <v>1301.6408583492525</v>
      </c>
      <c r="U575" s="2">
        <f>(T575*EXP($C$3-($C$4^2)/2+NORMSINV(AleatLivre!T572)*$C$4))</f>
        <v>1372.7020671949572</v>
      </c>
      <c r="V575" s="2">
        <f>(U575*EXP($C$3-($C$4^2)/2+NORMSINV(AleatLivre!U572)*$C$4))</f>
        <v>1429.3834250028835</v>
      </c>
    </row>
    <row r="576" spans="1:22" x14ac:dyDescent="0.25">
      <c r="A576">
        <v>571</v>
      </c>
      <c r="B576" s="2">
        <f>Plan1!$B$9</f>
        <v>500</v>
      </c>
      <c r="C576" s="2">
        <f>(B576*EXP($C$3-($C$4^2)/2+NORMSINV(AleatLivre!B573)*$C$4))</f>
        <v>528.67007175582398</v>
      </c>
      <c r="D576" s="2">
        <f>(C576*EXP($C$3-($C$4^2)/2+NORMSINV(AleatLivre!C573)*$C$4))</f>
        <v>554.90072090060482</v>
      </c>
      <c r="E576" s="2">
        <f>(D576*EXP($C$3-($C$4^2)/2+NORMSINV(AleatLivre!D573)*$C$4))</f>
        <v>586.86463016105711</v>
      </c>
      <c r="F576" s="2">
        <f>(E576*EXP($C$3-($C$4^2)/2+NORMSINV(AleatLivre!E573)*$C$4))</f>
        <v>630.64607375709954</v>
      </c>
      <c r="G576" s="2">
        <f>(F576*EXP($C$3-($C$4^2)/2+NORMSINV(AleatLivre!F573)*$C$4))</f>
        <v>644.77654878307965</v>
      </c>
      <c r="H576" s="2">
        <f>(G576*EXP($C$3-($C$4^2)/2+NORMSINV(AleatLivre!G573)*$C$4))</f>
        <v>690.74213482957714</v>
      </c>
      <c r="I576" s="2">
        <f>(H576*EXP($C$3-($C$4^2)/2+NORMSINV(AleatLivre!H573)*$C$4))</f>
        <v>708.29251157773308</v>
      </c>
      <c r="J576" s="2">
        <f>(I576*EXP($C$3-($C$4^2)/2+NORMSINV(AleatLivre!I573)*$C$4))</f>
        <v>757.17952150916039</v>
      </c>
      <c r="K576" s="2">
        <f>(J576*EXP($C$3-($C$4^2)/2+NORMSINV(AleatLivre!J573)*$C$4))</f>
        <v>784.29153580980403</v>
      </c>
      <c r="L576" s="2">
        <f>(K576*EXP($C$3-($C$4^2)/2+NORMSINV(AleatLivre!K573)*$C$4))</f>
        <v>839.48759060133511</v>
      </c>
      <c r="M576" s="2">
        <f>(L576*EXP($C$3-($C$4^2)/2+NORMSINV(AleatLivre!L573)*$C$4))</f>
        <v>914.03801286282021</v>
      </c>
      <c r="N576" s="2">
        <f>(M576*EXP($C$3-($C$4^2)/2+NORMSINV(AleatLivre!M573)*$C$4))</f>
        <v>986.86025167532625</v>
      </c>
      <c r="O576" s="2">
        <f>(N576*EXP($C$3-($C$4^2)/2+NORMSINV(AleatLivre!N573)*$C$4))</f>
        <v>999.61515349482863</v>
      </c>
      <c r="P576" s="2">
        <f>(O576*EXP($C$3-($C$4^2)/2+NORMSINV(AleatLivre!O573)*$C$4))</f>
        <v>1050.3992359253207</v>
      </c>
      <c r="Q576" s="2">
        <f>(P576*EXP($C$3-($C$4^2)/2+NORMSINV(AleatLivre!P573)*$C$4))</f>
        <v>1116.8128466783085</v>
      </c>
      <c r="R576" s="2">
        <f>(Q576*EXP($C$3-($C$4^2)/2+NORMSINV(AleatLivre!Q573)*$C$4))</f>
        <v>1216.6684858052161</v>
      </c>
      <c r="S576" s="2">
        <f>(R576*EXP($C$3-($C$4^2)/2+NORMSINV(AleatLivre!R573)*$C$4))</f>
        <v>1298.5556727812639</v>
      </c>
      <c r="T576" s="2">
        <f>(S576*EXP($C$3-($C$4^2)/2+NORMSINV(AleatLivre!S573)*$C$4))</f>
        <v>1363.832105235168</v>
      </c>
      <c r="U576" s="2">
        <f>(T576*EXP($C$3-($C$4^2)/2+NORMSINV(AleatLivre!T573)*$C$4))</f>
        <v>1486.1883927301685</v>
      </c>
      <c r="V576" s="2">
        <f>(U576*EXP($C$3-($C$4^2)/2+NORMSINV(AleatLivre!U573)*$C$4))</f>
        <v>1542.3600273589755</v>
      </c>
    </row>
    <row r="577" spans="1:22" x14ac:dyDescent="0.25">
      <c r="A577">
        <v>572</v>
      </c>
      <c r="B577" s="2">
        <f>Plan1!$B$9</f>
        <v>500</v>
      </c>
      <c r="C577" s="2">
        <f>(B577*EXP($C$3-($C$4^2)/2+NORMSINV(AleatLivre!B574)*$C$4))</f>
        <v>520.65476606934328</v>
      </c>
      <c r="D577" s="2">
        <f>(C577*EXP($C$3-($C$4^2)/2+NORMSINV(AleatLivre!C574)*$C$4))</f>
        <v>558.68901347078838</v>
      </c>
      <c r="E577" s="2">
        <f>(D577*EXP($C$3-($C$4^2)/2+NORMSINV(AleatLivre!D574)*$C$4))</f>
        <v>589.98281528857967</v>
      </c>
      <c r="F577" s="2">
        <f>(E577*EXP($C$3-($C$4^2)/2+NORMSINV(AleatLivre!E574)*$C$4))</f>
        <v>656.51831825776799</v>
      </c>
      <c r="G577" s="2">
        <f>(F577*EXP($C$3-($C$4^2)/2+NORMSINV(AleatLivre!F574)*$C$4))</f>
        <v>701.89460457437497</v>
      </c>
      <c r="H577" s="2">
        <f>(G577*EXP($C$3-($C$4^2)/2+NORMSINV(AleatLivre!G574)*$C$4))</f>
        <v>726.58509892240625</v>
      </c>
      <c r="I577" s="2">
        <f>(H577*EXP($C$3-($C$4^2)/2+NORMSINV(AleatLivre!H574)*$C$4))</f>
        <v>789.64424432612486</v>
      </c>
      <c r="J577" s="2">
        <f>(I577*EXP($C$3-($C$4^2)/2+NORMSINV(AleatLivre!I574)*$C$4))</f>
        <v>841.5402126869044</v>
      </c>
      <c r="K577" s="2">
        <f>(J577*EXP($C$3-($C$4^2)/2+NORMSINV(AleatLivre!J574)*$C$4))</f>
        <v>890.6519639573736</v>
      </c>
      <c r="L577" s="2">
        <f>(K577*EXP($C$3-($C$4^2)/2+NORMSINV(AleatLivre!K574)*$C$4))</f>
        <v>959.48013895737313</v>
      </c>
      <c r="M577" s="2">
        <f>(L577*EXP($C$3-($C$4^2)/2+NORMSINV(AleatLivre!L574)*$C$4))</f>
        <v>1012.4876284133242</v>
      </c>
      <c r="N577" s="2">
        <f>(M577*EXP($C$3-($C$4^2)/2+NORMSINV(AleatLivre!M574)*$C$4))</f>
        <v>1055.03543586655</v>
      </c>
      <c r="O577" s="2">
        <f>(N577*EXP($C$3-($C$4^2)/2+NORMSINV(AleatLivre!N574)*$C$4))</f>
        <v>1169.713131833709</v>
      </c>
      <c r="P577" s="2">
        <f>(O577*EXP($C$3-($C$4^2)/2+NORMSINV(AleatLivre!O574)*$C$4))</f>
        <v>1242.7420022811707</v>
      </c>
      <c r="Q577" s="2">
        <f>(P577*EXP($C$3-($C$4^2)/2+NORMSINV(AleatLivre!P574)*$C$4))</f>
        <v>1359.6033452927022</v>
      </c>
      <c r="R577" s="2">
        <f>(Q577*EXP($C$3-($C$4^2)/2+NORMSINV(AleatLivre!Q574)*$C$4))</f>
        <v>1406.026794872651</v>
      </c>
      <c r="S577" s="2">
        <f>(R577*EXP($C$3-($C$4^2)/2+NORMSINV(AleatLivre!R574)*$C$4))</f>
        <v>1487.1656888739701</v>
      </c>
      <c r="T577" s="2">
        <f>(S577*EXP($C$3-($C$4^2)/2+NORMSINV(AleatLivre!S574)*$C$4))</f>
        <v>1589.502779702874</v>
      </c>
      <c r="U577" s="2">
        <f>(T577*EXP($C$3-($C$4^2)/2+NORMSINV(AleatLivre!T574)*$C$4))</f>
        <v>1703.7838409999526</v>
      </c>
      <c r="V577" s="2">
        <f>(U577*EXP($C$3-($C$4^2)/2+NORMSINV(AleatLivre!U574)*$C$4))</f>
        <v>1732.7470112636111</v>
      </c>
    </row>
    <row r="578" spans="1:22" x14ac:dyDescent="0.25">
      <c r="A578">
        <v>573</v>
      </c>
      <c r="B578" s="2">
        <f>Plan1!$B$9</f>
        <v>500</v>
      </c>
      <c r="C578" s="2">
        <f>(B578*EXP($C$3-($C$4^2)/2+NORMSINV(AleatLivre!B575)*$C$4))</f>
        <v>512.4303584766941</v>
      </c>
      <c r="D578" s="2">
        <f>(C578*EXP($C$3-($C$4^2)/2+NORMSINV(AleatLivre!C575)*$C$4))</f>
        <v>557.64589731054843</v>
      </c>
      <c r="E578" s="2">
        <f>(D578*EXP($C$3-($C$4^2)/2+NORMSINV(AleatLivre!D575)*$C$4))</f>
        <v>592.04172426657499</v>
      </c>
      <c r="F578" s="2">
        <f>(E578*EXP($C$3-($C$4^2)/2+NORMSINV(AleatLivre!E575)*$C$4))</f>
        <v>641.03759860931893</v>
      </c>
      <c r="G578" s="2">
        <f>(F578*EXP($C$3-($C$4^2)/2+NORMSINV(AleatLivre!F575)*$C$4))</f>
        <v>700.95061021578579</v>
      </c>
      <c r="H578" s="2">
        <f>(G578*EXP($C$3-($C$4^2)/2+NORMSINV(AleatLivre!G575)*$C$4))</f>
        <v>729.46397919627896</v>
      </c>
      <c r="I578" s="2">
        <f>(H578*EXP($C$3-($C$4^2)/2+NORMSINV(AleatLivre!H575)*$C$4))</f>
        <v>777.39964794302705</v>
      </c>
      <c r="J578" s="2">
        <f>(I578*EXP($C$3-($C$4^2)/2+NORMSINV(AleatLivre!I575)*$C$4))</f>
        <v>840.28735106452677</v>
      </c>
      <c r="K578" s="2">
        <f>(J578*EXP($C$3-($C$4^2)/2+NORMSINV(AleatLivre!J575)*$C$4))</f>
        <v>857.62835737266334</v>
      </c>
      <c r="L578" s="2">
        <f>(K578*EXP($C$3-($C$4^2)/2+NORMSINV(AleatLivre!K575)*$C$4))</f>
        <v>923.61964069246449</v>
      </c>
      <c r="M578" s="2">
        <f>(L578*EXP($C$3-($C$4^2)/2+NORMSINV(AleatLivre!L575)*$C$4))</f>
        <v>966.32894922590697</v>
      </c>
      <c r="N578" s="2">
        <f>(M578*EXP($C$3-($C$4^2)/2+NORMSINV(AleatLivre!M575)*$C$4))</f>
        <v>1040.7757132658958</v>
      </c>
      <c r="O578" s="2">
        <f>(N578*EXP($C$3-($C$4^2)/2+NORMSINV(AleatLivre!N575)*$C$4))</f>
        <v>1043.0943046193197</v>
      </c>
      <c r="P578" s="2">
        <f>(O578*EXP($C$3-($C$4^2)/2+NORMSINV(AleatLivre!O575)*$C$4))</f>
        <v>1111.7767900746885</v>
      </c>
      <c r="Q578" s="2">
        <f>(P578*EXP($C$3-($C$4^2)/2+NORMSINV(AleatLivre!P575)*$C$4))</f>
        <v>1211.0803052398078</v>
      </c>
      <c r="R578" s="2">
        <f>(Q578*EXP($C$3-($C$4^2)/2+NORMSINV(AleatLivre!Q575)*$C$4))</f>
        <v>1300.8566143068158</v>
      </c>
      <c r="S578" s="2">
        <f>(R578*EXP($C$3-($C$4^2)/2+NORMSINV(AleatLivre!R575)*$C$4))</f>
        <v>1376.2489849400488</v>
      </c>
      <c r="T578" s="2">
        <f>(S578*EXP($C$3-($C$4^2)/2+NORMSINV(AleatLivre!S575)*$C$4))</f>
        <v>1456.1419075055935</v>
      </c>
      <c r="U578" s="2">
        <f>(T578*EXP($C$3-($C$4^2)/2+NORMSINV(AleatLivre!T575)*$C$4))</f>
        <v>1501.22150694116</v>
      </c>
      <c r="V578" s="2">
        <f>(U578*EXP($C$3-($C$4^2)/2+NORMSINV(AleatLivre!U575)*$C$4))</f>
        <v>1615.5581012712184</v>
      </c>
    </row>
    <row r="579" spans="1:22" x14ac:dyDescent="0.25">
      <c r="A579">
        <v>574</v>
      </c>
      <c r="B579" s="2">
        <f>Plan1!$B$9</f>
        <v>500</v>
      </c>
      <c r="C579" s="2">
        <f>(B579*EXP($C$3-($C$4^2)/2+NORMSINV(AleatLivre!B576)*$C$4))</f>
        <v>510.38378503266347</v>
      </c>
      <c r="D579" s="2">
        <f>(C579*EXP($C$3-($C$4^2)/2+NORMSINV(AleatLivre!C576)*$C$4))</f>
        <v>544.60755452321405</v>
      </c>
      <c r="E579" s="2">
        <f>(D579*EXP($C$3-($C$4^2)/2+NORMSINV(AleatLivre!D576)*$C$4))</f>
        <v>576.10924684002111</v>
      </c>
      <c r="F579" s="2">
        <f>(E579*EXP($C$3-($C$4^2)/2+NORMSINV(AleatLivre!E576)*$C$4))</f>
        <v>597.6105875435469</v>
      </c>
      <c r="G579" s="2">
        <f>(F579*EXP($C$3-($C$4^2)/2+NORMSINV(AleatLivre!F576)*$C$4))</f>
        <v>632.74097555649598</v>
      </c>
      <c r="H579" s="2">
        <f>(G579*EXP($C$3-($C$4^2)/2+NORMSINV(AleatLivre!G576)*$C$4))</f>
        <v>665.42036694819569</v>
      </c>
      <c r="I579" s="2">
        <f>(H579*EXP($C$3-($C$4^2)/2+NORMSINV(AleatLivre!H576)*$C$4))</f>
        <v>712.98423916047796</v>
      </c>
      <c r="J579" s="2">
        <f>(I579*EXP($C$3-($C$4^2)/2+NORMSINV(AleatLivre!I576)*$C$4))</f>
        <v>737.90041093581874</v>
      </c>
      <c r="K579" s="2">
        <f>(J579*EXP($C$3-($C$4^2)/2+NORMSINV(AleatLivre!J576)*$C$4))</f>
        <v>768.2760168599026</v>
      </c>
      <c r="L579" s="2">
        <f>(K579*EXP($C$3-($C$4^2)/2+NORMSINV(AleatLivre!K576)*$C$4))</f>
        <v>821.65095610148478</v>
      </c>
      <c r="M579" s="2">
        <f>(L579*EXP($C$3-($C$4^2)/2+NORMSINV(AleatLivre!L576)*$C$4))</f>
        <v>852.47951681368295</v>
      </c>
      <c r="N579" s="2">
        <f>(M579*EXP($C$3-($C$4^2)/2+NORMSINV(AleatLivre!M576)*$C$4))</f>
        <v>922.61641556077655</v>
      </c>
      <c r="O579" s="2">
        <f>(N579*EXP($C$3-($C$4^2)/2+NORMSINV(AleatLivre!N576)*$C$4))</f>
        <v>975.53608823941681</v>
      </c>
      <c r="P579" s="2">
        <f>(O579*EXP($C$3-($C$4^2)/2+NORMSINV(AleatLivre!O576)*$C$4))</f>
        <v>1044.4434993558996</v>
      </c>
      <c r="Q579" s="2">
        <f>(P579*EXP($C$3-($C$4^2)/2+NORMSINV(AleatLivre!P576)*$C$4))</f>
        <v>1074.7616172291644</v>
      </c>
      <c r="R579" s="2">
        <f>(Q579*EXP($C$3-($C$4^2)/2+NORMSINV(AleatLivre!Q576)*$C$4))</f>
        <v>1166.4053025089447</v>
      </c>
      <c r="S579" s="2">
        <f>(R579*EXP($C$3-($C$4^2)/2+NORMSINV(AleatLivre!R576)*$C$4))</f>
        <v>1246.0903420102745</v>
      </c>
      <c r="T579" s="2">
        <f>(S579*EXP($C$3-($C$4^2)/2+NORMSINV(AleatLivre!S576)*$C$4))</f>
        <v>1332.2838104980067</v>
      </c>
      <c r="U579" s="2">
        <f>(T579*EXP($C$3-($C$4^2)/2+NORMSINV(AleatLivre!T576)*$C$4))</f>
        <v>1440.358567375446</v>
      </c>
      <c r="V579" s="2">
        <f>(U579*EXP($C$3-($C$4^2)/2+NORMSINV(AleatLivre!U576)*$C$4))</f>
        <v>1527.4071430312224</v>
      </c>
    </row>
    <row r="580" spans="1:22" x14ac:dyDescent="0.25">
      <c r="A580">
        <v>575</v>
      </c>
      <c r="B580" s="2">
        <f>Plan1!$B$9</f>
        <v>500</v>
      </c>
      <c r="C580" s="2">
        <f>(B580*EXP($C$3-($C$4^2)/2+NORMSINV(AleatLivre!B577)*$C$4))</f>
        <v>518.54918017003638</v>
      </c>
      <c r="D580" s="2">
        <f>(C580*EXP($C$3-($C$4^2)/2+NORMSINV(AleatLivre!C577)*$C$4))</f>
        <v>559.06052588015791</v>
      </c>
      <c r="E580" s="2">
        <f>(D580*EXP($C$3-($C$4^2)/2+NORMSINV(AleatLivre!D577)*$C$4))</f>
        <v>568.50443203246937</v>
      </c>
      <c r="F580" s="2">
        <f>(E580*EXP($C$3-($C$4^2)/2+NORMSINV(AleatLivre!E577)*$C$4))</f>
        <v>614.461532535576</v>
      </c>
      <c r="G580" s="2">
        <f>(F580*EXP($C$3-($C$4^2)/2+NORMSINV(AleatLivre!F577)*$C$4))</f>
        <v>655.33072578958104</v>
      </c>
      <c r="H580" s="2">
        <f>(G580*EXP($C$3-($C$4^2)/2+NORMSINV(AleatLivre!G577)*$C$4))</f>
        <v>698.03760628969178</v>
      </c>
      <c r="I580" s="2">
        <f>(H580*EXP($C$3-($C$4^2)/2+NORMSINV(AleatLivre!H577)*$C$4))</f>
        <v>730.08717808075949</v>
      </c>
      <c r="J580" s="2">
        <f>(I580*EXP($C$3-($C$4^2)/2+NORMSINV(AleatLivre!I577)*$C$4))</f>
        <v>761.52962434762355</v>
      </c>
      <c r="K580" s="2">
        <f>(J580*EXP($C$3-($C$4^2)/2+NORMSINV(AleatLivre!J577)*$C$4))</f>
        <v>801.6533157732099</v>
      </c>
      <c r="L580" s="2">
        <f>(K580*EXP($C$3-($C$4^2)/2+NORMSINV(AleatLivre!K577)*$C$4))</f>
        <v>858.75891251045789</v>
      </c>
      <c r="M580" s="2">
        <f>(L580*EXP($C$3-($C$4^2)/2+NORMSINV(AleatLivre!L577)*$C$4))</f>
        <v>882.59525036080129</v>
      </c>
      <c r="N580" s="2">
        <f>(M580*EXP($C$3-($C$4^2)/2+NORMSINV(AleatLivre!M577)*$C$4))</f>
        <v>921.40102481970882</v>
      </c>
      <c r="O580" s="2">
        <f>(N580*EXP($C$3-($C$4^2)/2+NORMSINV(AleatLivre!N577)*$C$4))</f>
        <v>984.91592232939331</v>
      </c>
      <c r="P580" s="2">
        <f>(O580*EXP($C$3-($C$4^2)/2+NORMSINV(AleatLivre!O577)*$C$4))</f>
        <v>1049.9470197339613</v>
      </c>
      <c r="Q580" s="2">
        <f>(P580*EXP($C$3-($C$4^2)/2+NORMSINV(AleatLivre!P577)*$C$4))</f>
        <v>1079.6164164472689</v>
      </c>
      <c r="R580" s="2">
        <f>(Q580*EXP($C$3-($C$4^2)/2+NORMSINV(AleatLivre!Q577)*$C$4))</f>
        <v>1129.5490560910932</v>
      </c>
      <c r="S580" s="2">
        <f>(R580*EXP($C$3-($C$4^2)/2+NORMSINV(AleatLivre!R577)*$C$4))</f>
        <v>1201.6259351046108</v>
      </c>
      <c r="T580" s="2">
        <f>(S580*EXP($C$3-($C$4^2)/2+NORMSINV(AleatLivre!S577)*$C$4))</f>
        <v>1249.3546246727637</v>
      </c>
      <c r="U580" s="2">
        <f>(T580*EXP($C$3-($C$4^2)/2+NORMSINV(AleatLivre!T577)*$C$4))</f>
        <v>1326.8777221233142</v>
      </c>
      <c r="V580" s="2">
        <f>(U580*EXP($C$3-($C$4^2)/2+NORMSINV(AleatLivre!U577)*$C$4))</f>
        <v>1365.1647839613613</v>
      </c>
    </row>
    <row r="581" spans="1:22" x14ac:dyDescent="0.25">
      <c r="A581">
        <v>576</v>
      </c>
      <c r="B581" s="2">
        <f>Plan1!$B$9</f>
        <v>500</v>
      </c>
      <c r="C581" s="2">
        <f>(B581*EXP($C$3-($C$4^2)/2+NORMSINV(AleatLivre!B578)*$C$4))</f>
        <v>537.46935251681816</v>
      </c>
      <c r="D581" s="2">
        <f>(C581*EXP($C$3-($C$4^2)/2+NORMSINV(AleatLivre!C578)*$C$4))</f>
        <v>579.27082251165496</v>
      </c>
      <c r="E581" s="2">
        <f>(D581*EXP($C$3-($C$4^2)/2+NORMSINV(AleatLivre!D578)*$C$4))</f>
        <v>591.63489912496243</v>
      </c>
      <c r="F581" s="2">
        <f>(E581*EXP($C$3-($C$4^2)/2+NORMSINV(AleatLivre!E578)*$C$4))</f>
        <v>631.81719787848715</v>
      </c>
      <c r="G581" s="2">
        <f>(F581*EXP($C$3-($C$4^2)/2+NORMSINV(AleatLivre!F578)*$C$4))</f>
        <v>660.96014112069201</v>
      </c>
      <c r="H581" s="2">
        <f>(G581*EXP($C$3-($C$4^2)/2+NORMSINV(AleatLivre!G578)*$C$4))</f>
        <v>686.13009542587395</v>
      </c>
      <c r="I581" s="2">
        <f>(H581*EXP($C$3-($C$4^2)/2+NORMSINV(AleatLivre!H578)*$C$4))</f>
        <v>719.17955903849429</v>
      </c>
      <c r="J581" s="2">
        <f>(I581*EXP($C$3-($C$4^2)/2+NORMSINV(AleatLivre!I578)*$C$4))</f>
        <v>755.41662961630038</v>
      </c>
      <c r="K581" s="2">
        <f>(J581*EXP($C$3-($C$4^2)/2+NORMSINV(AleatLivre!J578)*$C$4))</f>
        <v>813.75679048520635</v>
      </c>
      <c r="L581" s="2">
        <f>(K581*EXP($C$3-($C$4^2)/2+NORMSINV(AleatLivre!K578)*$C$4))</f>
        <v>881.15307826551759</v>
      </c>
      <c r="M581" s="2">
        <f>(L581*EXP($C$3-($C$4^2)/2+NORMSINV(AleatLivre!L578)*$C$4))</f>
        <v>920.98270240339809</v>
      </c>
      <c r="N581" s="2">
        <f>(M581*EXP($C$3-($C$4^2)/2+NORMSINV(AleatLivre!M578)*$C$4))</f>
        <v>952.69271784270506</v>
      </c>
      <c r="O581" s="2">
        <f>(N581*EXP($C$3-($C$4^2)/2+NORMSINV(AleatLivre!N578)*$C$4))</f>
        <v>1005.0207574946304</v>
      </c>
      <c r="P581" s="2">
        <f>(O581*EXP($C$3-($C$4^2)/2+NORMSINV(AleatLivre!O578)*$C$4))</f>
        <v>1063.1802876765341</v>
      </c>
      <c r="Q581" s="2">
        <f>(P581*EXP($C$3-($C$4^2)/2+NORMSINV(AleatLivre!P578)*$C$4))</f>
        <v>1148.1001327369302</v>
      </c>
      <c r="R581" s="2">
        <f>(Q581*EXP($C$3-($C$4^2)/2+NORMSINV(AleatLivre!Q578)*$C$4))</f>
        <v>1206.1538608086487</v>
      </c>
      <c r="S581" s="2">
        <f>(R581*EXP($C$3-($C$4^2)/2+NORMSINV(AleatLivre!R578)*$C$4))</f>
        <v>1291.639708590425</v>
      </c>
      <c r="T581" s="2">
        <f>(S581*EXP($C$3-($C$4^2)/2+NORMSINV(AleatLivre!S578)*$C$4))</f>
        <v>1373.9669950640041</v>
      </c>
      <c r="U581" s="2">
        <f>(T581*EXP($C$3-($C$4^2)/2+NORMSINV(AleatLivre!T578)*$C$4))</f>
        <v>1463.6452803577536</v>
      </c>
      <c r="V581" s="2">
        <f>(U581*EXP($C$3-($C$4^2)/2+NORMSINV(AleatLivre!U578)*$C$4))</f>
        <v>1557.8765287726785</v>
      </c>
    </row>
    <row r="582" spans="1:22" x14ac:dyDescent="0.25">
      <c r="A582">
        <v>577</v>
      </c>
      <c r="B582" s="2">
        <f>Plan1!$B$9</f>
        <v>500</v>
      </c>
      <c r="C582" s="2">
        <f>(B582*EXP($C$3-($C$4^2)/2+NORMSINV(AleatLivre!B579)*$C$4))</f>
        <v>541.49126144026013</v>
      </c>
      <c r="D582" s="2">
        <f>(C582*EXP($C$3-($C$4^2)/2+NORMSINV(AleatLivre!C579)*$C$4))</f>
        <v>556.48123092435924</v>
      </c>
      <c r="E582" s="2">
        <f>(D582*EXP($C$3-($C$4^2)/2+NORMSINV(AleatLivre!D579)*$C$4))</f>
        <v>564.0182039859078</v>
      </c>
      <c r="F582" s="2">
        <f>(E582*EXP($C$3-($C$4^2)/2+NORMSINV(AleatLivre!E579)*$C$4))</f>
        <v>586.88773033830466</v>
      </c>
      <c r="G582" s="2">
        <f>(F582*EXP($C$3-($C$4^2)/2+NORMSINV(AleatLivre!F579)*$C$4))</f>
        <v>624.97570656872233</v>
      </c>
      <c r="H582" s="2">
        <f>(G582*EXP($C$3-($C$4^2)/2+NORMSINV(AleatLivre!G579)*$C$4))</f>
        <v>642.56040775194344</v>
      </c>
      <c r="I582" s="2">
        <f>(H582*EXP($C$3-($C$4^2)/2+NORMSINV(AleatLivre!H579)*$C$4))</f>
        <v>670.93690251315945</v>
      </c>
      <c r="J582" s="2">
        <f>(I582*EXP($C$3-($C$4^2)/2+NORMSINV(AleatLivre!I579)*$C$4))</f>
        <v>680.75922546274569</v>
      </c>
      <c r="K582" s="2">
        <f>(J582*EXP($C$3-($C$4^2)/2+NORMSINV(AleatLivre!J579)*$C$4))</f>
        <v>688.09312859268141</v>
      </c>
      <c r="L582" s="2">
        <f>(K582*EXP($C$3-($C$4^2)/2+NORMSINV(AleatLivre!K579)*$C$4))</f>
        <v>711.5878752727042</v>
      </c>
      <c r="M582" s="2">
        <f>(L582*EXP($C$3-($C$4^2)/2+NORMSINV(AleatLivre!L579)*$C$4))</f>
        <v>754.86625830240303</v>
      </c>
      <c r="N582" s="2">
        <f>(M582*EXP($C$3-($C$4^2)/2+NORMSINV(AleatLivre!M579)*$C$4))</f>
        <v>808.46056153198208</v>
      </c>
      <c r="O582" s="2">
        <f>(N582*EXP($C$3-($C$4^2)/2+NORMSINV(AleatLivre!N579)*$C$4))</f>
        <v>873.50036652574363</v>
      </c>
      <c r="P582" s="2">
        <f>(O582*EXP($C$3-($C$4^2)/2+NORMSINV(AleatLivre!O579)*$C$4))</f>
        <v>906.05666070196628</v>
      </c>
      <c r="Q582" s="2">
        <f>(P582*EXP($C$3-($C$4^2)/2+NORMSINV(AleatLivre!P579)*$C$4))</f>
        <v>972.74423435461631</v>
      </c>
      <c r="R582" s="2">
        <f>(Q582*EXP($C$3-($C$4^2)/2+NORMSINV(AleatLivre!Q579)*$C$4))</f>
        <v>1000.6861088823709</v>
      </c>
      <c r="S582" s="2">
        <f>(R582*EXP($C$3-($C$4^2)/2+NORMSINV(AleatLivre!R579)*$C$4))</f>
        <v>1016.5151054075218</v>
      </c>
      <c r="T582" s="2">
        <f>(S582*EXP($C$3-($C$4^2)/2+NORMSINV(AleatLivre!S579)*$C$4))</f>
        <v>1034.9013576974621</v>
      </c>
      <c r="U582" s="2">
        <f>(T582*EXP($C$3-($C$4^2)/2+NORMSINV(AleatLivre!T579)*$C$4))</f>
        <v>1103.60951819555</v>
      </c>
      <c r="V582" s="2">
        <f>(U582*EXP($C$3-($C$4^2)/2+NORMSINV(AleatLivre!U579)*$C$4))</f>
        <v>1134.8774122286673</v>
      </c>
    </row>
    <row r="583" spans="1:22" x14ac:dyDescent="0.25">
      <c r="A583">
        <v>578</v>
      </c>
      <c r="B583" s="2">
        <f>Plan1!$B$9</f>
        <v>500</v>
      </c>
      <c r="C583" s="2">
        <f>(B583*EXP($C$3-($C$4^2)/2+NORMSINV(AleatLivre!B580)*$C$4))</f>
        <v>520.7059548369167</v>
      </c>
      <c r="D583" s="2">
        <f>(C583*EXP($C$3-($C$4^2)/2+NORMSINV(AleatLivre!C580)*$C$4))</f>
        <v>562.0690060709012</v>
      </c>
      <c r="E583" s="2">
        <f>(D583*EXP($C$3-($C$4^2)/2+NORMSINV(AleatLivre!D580)*$C$4))</f>
        <v>607.14866386143399</v>
      </c>
      <c r="F583" s="2">
        <f>(E583*EXP($C$3-($C$4^2)/2+NORMSINV(AleatLivre!E580)*$C$4))</f>
        <v>633.46402117911282</v>
      </c>
      <c r="G583" s="2">
        <f>(F583*EXP($C$3-($C$4^2)/2+NORMSINV(AleatLivre!F580)*$C$4))</f>
        <v>662.64730346273336</v>
      </c>
      <c r="H583" s="2">
        <f>(G583*EXP($C$3-($C$4^2)/2+NORMSINV(AleatLivre!G580)*$C$4))</f>
        <v>691.33190975383263</v>
      </c>
      <c r="I583" s="2">
        <f>(H583*EXP($C$3-($C$4^2)/2+NORMSINV(AleatLivre!H580)*$C$4))</f>
        <v>735.43671562290581</v>
      </c>
      <c r="J583" s="2">
        <f>(I583*EXP($C$3-($C$4^2)/2+NORMSINV(AleatLivre!I580)*$C$4))</f>
        <v>782.92226130430856</v>
      </c>
      <c r="K583" s="2">
        <f>(J583*EXP($C$3-($C$4^2)/2+NORMSINV(AleatLivre!J580)*$C$4))</f>
        <v>827.14945661018226</v>
      </c>
      <c r="L583" s="2">
        <f>(K583*EXP($C$3-($C$4^2)/2+NORMSINV(AleatLivre!K580)*$C$4))</f>
        <v>870.94925912392239</v>
      </c>
      <c r="M583" s="2">
        <f>(L583*EXP($C$3-($C$4^2)/2+NORMSINV(AleatLivre!L580)*$C$4))</f>
        <v>915.45483637662778</v>
      </c>
      <c r="N583" s="2">
        <f>(M583*EXP($C$3-($C$4^2)/2+NORMSINV(AleatLivre!M580)*$C$4))</f>
        <v>949.81983804915785</v>
      </c>
      <c r="O583" s="2">
        <f>(N583*EXP($C$3-($C$4^2)/2+NORMSINV(AleatLivre!N580)*$C$4))</f>
        <v>996.70857316054617</v>
      </c>
      <c r="P583" s="2">
        <f>(O583*EXP($C$3-($C$4^2)/2+NORMSINV(AleatLivre!O580)*$C$4))</f>
        <v>1059.5224577840745</v>
      </c>
      <c r="Q583" s="2">
        <f>(P583*EXP($C$3-($C$4^2)/2+NORMSINV(AleatLivre!P580)*$C$4))</f>
        <v>1072.8237503743676</v>
      </c>
      <c r="R583" s="2">
        <f>(Q583*EXP($C$3-($C$4^2)/2+NORMSINV(AleatLivre!Q580)*$C$4))</f>
        <v>1142.3156902090398</v>
      </c>
      <c r="S583" s="2">
        <f>(R583*EXP($C$3-($C$4^2)/2+NORMSINV(AleatLivre!R580)*$C$4))</f>
        <v>1207.6467289592988</v>
      </c>
      <c r="T583" s="2">
        <f>(S583*EXP($C$3-($C$4^2)/2+NORMSINV(AleatLivre!S580)*$C$4))</f>
        <v>1290.7858023160479</v>
      </c>
      <c r="U583" s="2">
        <f>(T583*EXP($C$3-($C$4^2)/2+NORMSINV(AleatLivre!T580)*$C$4))</f>
        <v>1360.2473120786551</v>
      </c>
      <c r="V583" s="2">
        <f>(U583*EXP($C$3-($C$4^2)/2+NORMSINV(AleatLivre!U580)*$C$4))</f>
        <v>1424.2833645346921</v>
      </c>
    </row>
    <row r="584" spans="1:22" x14ac:dyDescent="0.25">
      <c r="A584">
        <v>579</v>
      </c>
      <c r="B584" s="2">
        <f>Plan1!$B$9</f>
        <v>500</v>
      </c>
      <c r="C584" s="2">
        <f>(B584*EXP($C$3-($C$4^2)/2+NORMSINV(AleatLivre!B581)*$C$4))</f>
        <v>522.79599444082021</v>
      </c>
      <c r="D584" s="2">
        <f>(C584*EXP($C$3-($C$4^2)/2+NORMSINV(AleatLivre!C581)*$C$4))</f>
        <v>543.4621188806376</v>
      </c>
      <c r="E584" s="2">
        <f>(D584*EXP($C$3-($C$4^2)/2+NORMSINV(AleatLivre!D581)*$C$4))</f>
        <v>576.75580271783156</v>
      </c>
      <c r="F584" s="2">
        <f>(E584*EXP($C$3-($C$4^2)/2+NORMSINV(AleatLivre!E581)*$C$4))</f>
        <v>630.1951863477301</v>
      </c>
      <c r="G584" s="2">
        <f>(F584*EXP($C$3-($C$4^2)/2+NORMSINV(AleatLivre!F581)*$C$4))</f>
        <v>681.06027128732921</v>
      </c>
      <c r="H584" s="2">
        <f>(G584*EXP($C$3-($C$4^2)/2+NORMSINV(AleatLivre!G581)*$C$4))</f>
        <v>743.15324632919862</v>
      </c>
      <c r="I584" s="2">
        <f>(H584*EXP($C$3-($C$4^2)/2+NORMSINV(AleatLivre!H581)*$C$4))</f>
        <v>779.98029539217362</v>
      </c>
      <c r="J584" s="2">
        <f>(I584*EXP($C$3-($C$4^2)/2+NORMSINV(AleatLivre!I581)*$C$4))</f>
        <v>824.83166953369152</v>
      </c>
      <c r="K584" s="2">
        <f>(J584*EXP($C$3-($C$4^2)/2+NORMSINV(AleatLivre!J581)*$C$4))</f>
        <v>848.32241343614737</v>
      </c>
      <c r="L584" s="2">
        <f>(K584*EXP($C$3-($C$4^2)/2+NORMSINV(AleatLivre!K581)*$C$4))</f>
        <v>876.50708232893987</v>
      </c>
      <c r="M584" s="2">
        <f>(L584*EXP($C$3-($C$4^2)/2+NORMSINV(AleatLivre!L581)*$C$4))</f>
        <v>924.1639529466911</v>
      </c>
      <c r="N584" s="2">
        <f>(M584*EXP($C$3-($C$4^2)/2+NORMSINV(AleatLivre!M581)*$C$4))</f>
        <v>999.1970025824121</v>
      </c>
      <c r="O584" s="2">
        <f>(N584*EXP($C$3-($C$4^2)/2+NORMSINV(AleatLivre!N581)*$C$4))</f>
        <v>1076.4831297562389</v>
      </c>
      <c r="P584" s="2">
        <f>(O584*EXP($C$3-($C$4^2)/2+NORMSINV(AleatLivre!O581)*$C$4))</f>
        <v>1102.0431236190495</v>
      </c>
      <c r="Q584" s="2">
        <f>(P584*EXP($C$3-($C$4^2)/2+NORMSINV(AleatLivre!P581)*$C$4))</f>
        <v>1197.3688145019432</v>
      </c>
      <c r="R584" s="2">
        <f>(Q584*EXP($C$3-($C$4^2)/2+NORMSINV(AleatLivre!Q581)*$C$4))</f>
        <v>1279.3608908326657</v>
      </c>
      <c r="S584" s="2">
        <f>(R584*EXP($C$3-($C$4^2)/2+NORMSINV(AleatLivre!R581)*$C$4))</f>
        <v>1394.3395951975665</v>
      </c>
      <c r="T584" s="2">
        <f>(S584*EXP($C$3-($C$4^2)/2+NORMSINV(AleatLivre!S581)*$C$4))</f>
        <v>1418.1523917085981</v>
      </c>
      <c r="U584" s="2">
        <f>(T584*EXP($C$3-($C$4^2)/2+NORMSINV(AleatLivre!T581)*$C$4))</f>
        <v>1515.0693091866619</v>
      </c>
      <c r="V584" s="2">
        <f>(U584*EXP($C$3-($C$4^2)/2+NORMSINV(AleatLivre!U581)*$C$4))</f>
        <v>1606.8391230608167</v>
      </c>
    </row>
    <row r="585" spans="1:22" x14ac:dyDescent="0.25">
      <c r="A585">
        <v>580</v>
      </c>
      <c r="B585" s="2">
        <f>Plan1!$B$9</f>
        <v>500</v>
      </c>
      <c r="C585" s="2">
        <f>(B585*EXP($C$3-($C$4^2)/2+NORMSINV(AleatLivre!B582)*$C$4))</f>
        <v>513.42251926901258</v>
      </c>
      <c r="D585" s="2">
        <f>(C585*EXP($C$3-($C$4^2)/2+NORMSINV(AleatLivre!C582)*$C$4))</f>
        <v>525.58907081248731</v>
      </c>
      <c r="E585" s="2">
        <f>(D585*EXP($C$3-($C$4^2)/2+NORMSINV(AleatLivre!D582)*$C$4))</f>
        <v>573.69172565807582</v>
      </c>
      <c r="F585" s="2">
        <f>(E585*EXP($C$3-($C$4^2)/2+NORMSINV(AleatLivre!E582)*$C$4))</f>
        <v>607.87767123369508</v>
      </c>
      <c r="G585" s="2">
        <f>(F585*EXP($C$3-($C$4^2)/2+NORMSINV(AleatLivre!F582)*$C$4))</f>
        <v>639.58459864570671</v>
      </c>
      <c r="H585" s="2">
        <f>(G585*EXP($C$3-($C$4^2)/2+NORMSINV(AleatLivre!G582)*$C$4))</f>
        <v>671.42094025761105</v>
      </c>
      <c r="I585" s="2">
        <f>(H585*EXP($C$3-($C$4^2)/2+NORMSINV(AleatLivre!H582)*$C$4))</f>
        <v>695.61423133596156</v>
      </c>
      <c r="J585" s="2">
        <f>(I585*EXP($C$3-($C$4^2)/2+NORMSINV(AleatLivre!I582)*$C$4))</f>
        <v>739.13782784180728</v>
      </c>
      <c r="K585" s="2">
        <f>(J585*EXP($C$3-($C$4^2)/2+NORMSINV(AleatLivre!J582)*$C$4))</f>
        <v>772.92647897475672</v>
      </c>
      <c r="L585" s="2">
        <f>(K585*EXP($C$3-($C$4^2)/2+NORMSINV(AleatLivre!K582)*$C$4))</f>
        <v>805.00506692814633</v>
      </c>
      <c r="M585" s="2">
        <f>(L585*EXP($C$3-($C$4^2)/2+NORMSINV(AleatLivre!L582)*$C$4))</f>
        <v>847.09721315805064</v>
      </c>
      <c r="N585" s="2">
        <f>(M585*EXP($C$3-($C$4^2)/2+NORMSINV(AleatLivre!M582)*$C$4))</f>
        <v>890.96135214445462</v>
      </c>
      <c r="O585" s="2">
        <f>(N585*EXP($C$3-($C$4^2)/2+NORMSINV(AleatLivre!N582)*$C$4))</f>
        <v>945.19135343362666</v>
      </c>
      <c r="P585" s="2">
        <f>(O585*EXP($C$3-($C$4^2)/2+NORMSINV(AleatLivre!O582)*$C$4))</f>
        <v>1015.8764925096502</v>
      </c>
      <c r="Q585" s="2">
        <f>(P585*EXP($C$3-($C$4^2)/2+NORMSINV(AleatLivre!P582)*$C$4))</f>
        <v>1086.328571786587</v>
      </c>
      <c r="R585" s="2">
        <f>(Q585*EXP($C$3-($C$4^2)/2+NORMSINV(AleatLivre!Q582)*$C$4))</f>
        <v>1139.0814269188281</v>
      </c>
      <c r="S585" s="2">
        <f>(R585*EXP($C$3-($C$4^2)/2+NORMSINV(AleatLivre!R582)*$C$4))</f>
        <v>1202.1992935531689</v>
      </c>
      <c r="T585" s="2">
        <f>(S585*EXP($C$3-($C$4^2)/2+NORMSINV(AleatLivre!S582)*$C$4))</f>
        <v>1240.4075934985899</v>
      </c>
      <c r="U585" s="2">
        <f>(T585*EXP($C$3-($C$4^2)/2+NORMSINV(AleatLivre!T582)*$C$4))</f>
        <v>1272.0778135450978</v>
      </c>
      <c r="V585" s="2">
        <f>(U585*EXP($C$3-($C$4^2)/2+NORMSINV(AleatLivre!U582)*$C$4))</f>
        <v>1311.4358862143456</v>
      </c>
    </row>
    <row r="586" spans="1:22" x14ac:dyDescent="0.25">
      <c r="A586">
        <v>581</v>
      </c>
      <c r="B586" s="2">
        <f>Plan1!$B$9</f>
        <v>500</v>
      </c>
      <c r="C586" s="2">
        <f>(B586*EXP($C$3-($C$4^2)/2+NORMSINV(AleatLivre!B583)*$C$4))</f>
        <v>525.48561463250871</v>
      </c>
      <c r="D586" s="2">
        <f>(C586*EXP($C$3-($C$4^2)/2+NORMSINV(AleatLivre!C583)*$C$4))</f>
        <v>548.20068443203138</v>
      </c>
      <c r="E586" s="2">
        <f>(D586*EXP($C$3-($C$4^2)/2+NORMSINV(AleatLivre!D583)*$C$4))</f>
        <v>567.00980655683168</v>
      </c>
      <c r="F586" s="2">
        <f>(E586*EXP($C$3-($C$4^2)/2+NORMSINV(AleatLivre!E583)*$C$4))</f>
        <v>601.6206128038682</v>
      </c>
      <c r="G586" s="2">
        <f>(F586*EXP($C$3-($C$4^2)/2+NORMSINV(AleatLivre!F583)*$C$4))</f>
        <v>632.63055384804341</v>
      </c>
      <c r="H586" s="2">
        <f>(G586*EXP($C$3-($C$4^2)/2+NORMSINV(AleatLivre!G583)*$C$4))</f>
        <v>681.57203083987815</v>
      </c>
      <c r="I586" s="2">
        <f>(H586*EXP($C$3-($C$4^2)/2+NORMSINV(AleatLivre!H583)*$C$4))</f>
        <v>706.01710058673575</v>
      </c>
      <c r="J586" s="2">
        <f>(I586*EXP($C$3-($C$4^2)/2+NORMSINV(AleatLivre!I583)*$C$4))</f>
        <v>728.18648953698209</v>
      </c>
      <c r="K586" s="2">
        <f>(J586*EXP($C$3-($C$4^2)/2+NORMSINV(AleatLivre!J583)*$C$4))</f>
        <v>756.93154466811757</v>
      </c>
      <c r="L586" s="2">
        <f>(K586*EXP($C$3-($C$4^2)/2+NORMSINV(AleatLivre!K583)*$C$4))</f>
        <v>796.60912179629497</v>
      </c>
      <c r="M586" s="2">
        <f>(L586*EXP($C$3-($C$4^2)/2+NORMSINV(AleatLivre!L583)*$C$4))</f>
        <v>858.51369351094729</v>
      </c>
      <c r="N586" s="2">
        <f>(M586*EXP($C$3-($C$4^2)/2+NORMSINV(AleatLivre!M583)*$C$4))</f>
        <v>890.19107194291871</v>
      </c>
      <c r="O586" s="2">
        <f>(N586*EXP($C$3-($C$4^2)/2+NORMSINV(AleatLivre!N583)*$C$4))</f>
        <v>925.62844402373651</v>
      </c>
      <c r="P586" s="2">
        <f>(O586*EXP($C$3-($C$4^2)/2+NORMSINV(AleatLivre!O583)*$C$4))</f>
        <v>978.40634406565778</v>
      </c>
      <c r="Q586" s="2">
        <f>(P586*EXP($C$3-($C$4^2)/2+NORMSINV(AleatLivre!P583)*$C$4))</f>
        <v>1052.4593539807599</v>
      </c>
      <c r="R586" s="2">
        <f>(Q586*EXP($C$3-($C$4^2)/2+NORMSINV(AleatLivre!Q583)*$C$4))</f>
        <v>1109.6211124946876</v>
      </c>
      <c r="S586" s="2">
        <f>(R586*EXP($C$3-($C$4^2)/2+NORMSINV(AleatLivre!R583)*$C$4))</f>
        <v>1166.8526560448706</v>
      </c>
      <c r="T586" s="2">
        <f>(S586*EXP($C$3-($C$4^2)/2+NORMSINV(AleatLivre!S583)*$C$4))</f>
        <v>1189.8121683095621</v>
      </c>
      <c r="U586" s="2">
        <f>(T586*EXP($C$3-($C$4^2)/2+NORMSINV(AleatLivre!T583)*$C$4))</f>
        <v>1250.0506875024078</v>
      </c>
      <c r="V586" s="2">
        <f>(U586*EXP($C$3-($C$4^2)/2+NORMSINV(AleatLivre!U583)*$C$4))</f>
        <v>1351.4804859497262</v>
      </c>
    </row>
    <row r="587" spans="1:22" x14ac:dyDescent="0.25">
      <c r="A587">
        <v>582</v>
      </c>
      <c r="B587" s="2">
        <f>Plan1!$B$9</f>
        <v>500</v>
      </c>
      <c r="C587" s="2">
        <f>(B587*EXP($C$3-($C$4^2)/2+NORMSINV(AleatLivre!B584)*$C$4))</f>
        <v>511.67463605776931</v>
      </c>
      <c r="D587" s="2">
        <f>(C587*EXP($C$3-($C$4^2)/2+NORMSINV(AleatLivre!C584)*$C$4))</f>
        <v>565.15716484229677</v>
      </c>
      <c r="E587" s="2">
        <f>(D587*EXP($C$3-($C$4^2)/2+NORMSINV(AleatLivre!D584)*$C$4))</f>
        <v>565.67501946857158</v>
      </c>
      <c r="F587" s="2">
        <f>(E587*EXP($C$3-($C$4^2)/2+NORMSINV(AleatLivre!E584)*$C$4))</f>
        <v>581.35614635611103</v>
      </c>
      <c r="G587" s="2">
        <f>(F587*EXP($C$3-($C$4^2)/2+NORMSINV(AleatLivre!F584)*$C$4))</f>
        <v>598.92603161774571</v>
      </c>
      <c r="H587" s="2">
        <f>(G587*EXP($C$3-($C$4^2)/2+NORMSINV(AleatLivre!G584)*$C$4))</f>
        <v>651.95754247018465</v>
      </c>
      <c r="I587" s="2">
        <f>(H587*EXP($C$3-($C$4^2)/2+NORMSINV(AleatLivre!H584)*$C$4))</f>
        <v>685.0563382350565</v>
      </c>
      <c r="J587" s="2">
        <f>(I587*EXP($C$3-($C$4^2)/2+NORMSINV(AleatLivre!I584)*$C$4))</f>
        <v>734.38523446319164</v>
      </c>
      <c r="K587" s="2">
        <f>(J587*EXP($C$3-($C$4^2)/2+NORMSINV(AleatLivre!J584)*$C$4))</f>
        <v>766.01364873770456</v>
      </c>
      <c r="L587" s="2">
        <f>(K587*EXP($C$3-($C$4^2)/2+NORMSINV(AleatLivre!K584)*$C$4))</f>
        <v>836.20769647377881</v>
      </c>
      <c r="M587" s="2">
        <f>(L587*EXP($C$3-($C$4^2)/2+NORMSINV(AleatLivre!L584)*$C$4))</f>
        <v>882.68978698925832</v>
      </c>
      <c r="N587" s="2">
        <f>(M587*EXP($C$3-($C$4^2)/2+NORMSINV(AleatLivre!M584)*$C$4))</f>
        <v>916.4842728625224</v>
      </c>
      <c r="O587" s="2">
        <f>(N587*EXP($C$3-($C$4^2)/2+NORMSINV(AleatLivre!N584)*$C$4))</f>
        <v>950.63274511502573</v>
      </c>
      <c r="P587" s="2">
        <f>(O587*EXP($C$3-($C$4^2)/2+NORMSINV(AleatLivre!O584)*$C$4))</f>
        <v>1012.2354832232111</v>
      </c>
      <c r="Q587" s="2">
        <f>(P587*EXP($C$3-($C$4^2)/2+NORMSINV(AleatLivre!P584)*$C$4))</f>
        <v>1109.0182102770962</v>
      </c>
      <c r="R587" s="2">
        <f>(Q587*EXP($C$3-($C$4^2)/2+NORMSINV(AleatLivre!Q584)*$C$4))</f>
        <v>1210.6402306970899</v>
      </c>
      <c r="S587" s="2">
        <f>(R587*EXP($C$3-($C$4^2)/2+NORMSINV(AleatLivre!R584)*$C$4))</f>
        <v>1235.8087014801197</v>
      </c>
      <c r="T587" s="2">
        <f>(S587*EXP($C$3-($C$4^2)/2+NORMSINV(AleatLivre!S584)*$C$4))</f>
        <v>1309.0468179052407</v>
      </c>
      <c r="U587" s="2">
        <f>(T587*EXP($C$3-($C$4^2)/2+NORMSINV(AleatLivre!T584)*$C$4))</f>
        <v>1389.154234964737</v>
      </c>
      <c r="V587" s="2">
        <f>(U587*EXP($C$3-($C$4^2)/2+NORMSINV(AleatLivre!U584)*$C$4))</f>
        <v>1484.3008210182691</v>
      </c>
    </row>
    <row r="588" spans="1:22" x14ac:dyDescent="0.25">
      <c r="A588">
        <v>583</v>
      </c>
      <c r="B588" s="2">
        <f>Plan1!$B$9</f>
        <v>500</v>
      </c>
      <c r="C588" s="2">
        <f>(B588*EXP($C$3-($C$4^2)/2+NORMSINV(AleatLivre!B585)*$C$4))</f>
        <v>533.65049999930864</v>
      </c>
      <c r="D588" s="2">
        <f>(C588*EXP($C$3-($C$4^2)/2+NORMSINV(AleatLivre!C585)*$C$4))</f>
        <v>543.09548479337639</v>
      </c>
      <c r="E588" s="2">
        <f>(D588*EXP($C$3-($C$4^2)/2+NORMSINV(AleatLivre!D585)*$C$4))</f>
        <v>553.11195668635946</v>
      </c>
      <c r="F588" s="2">
        <f>(E588*EXP($C$3-($C$4^2)/2+NORMSINV(AleatLivre!E585)*$C$4))</f>
        <v>591.36486753749023</v>
      </c>
      <c r="G588" s="2">
        <f>(F588*EXP($C$3-($C$4^2)/2+NORMSINV(AleatLivre!F585)*$C$4))</f>
        <v>620.14355776290802</v>
      </c>
      <c r="H588" s="2">
        <f>(G588*EXP($C$3-($C$4^2)/2+NORMSINV(AleatLivre!G585)*$C$4))</f>
        <v>661.09277259357646</v>
      </c>
      <c r="I588" s="2">
        <f>(H588*EXP($C$3-($C$4^2)/2+NORMSINV(AleatLivre!H585)*$C$4))</f>
        <v>682.14148150650465</v>
      </c>
      <c r="J588" s="2">
        <f>(I588*EXP($C$3-($C$4^2)/2+NORMSINV(AleatLivre!I585)*$C$4))</f>
        <v>702.30688059838997</v>
      </c>
      <c r="K588" s="2">
        <f>(J588*EXP($C$3-($C$4^2)/2+NORMSINV(AleatLivre!J585)*$C$4))</f>
        <v>734.90282375833851</v>
      </c>
      <c r="L588" s="2">
        <f>(K588*EXP($C$3-($C$4^2)/2+NORMSINV(AleatLivre!K585)*$C$4))</f>
        <v>767.69311205478573</v>
      </c>
      <c r="M588" s="2">
        <f>(L588*EXP($C$3-($C$4^2)/2+NORMSINV(AleatLivre!L585)*$C$4))</f>
        <v>798.48649314014642</v>
      </c>
      <c r="N588" s="2">
        <f>(M588*EXP($C$3-($C$4^2)/2+NORMSINV(AleatLivre!M585)*$C$4))</f>
        <v>832.17991327755976</v>
      </c>
      <c r="O588" s="2">
        <f>(N588*EXP($C$3-($C$4^2)/2+NORMSINV(AleatLivre!N585)*$C$4))</f>
        <v>884.34923094817088</v>
      </c>
      <c r="P588" s="2">
        <f>(O588*EXP($C$3-($C$4^2)/2+NORMSINV(AleatLivre!O585)*$C$4))</f>
        <v>941.31962059503144</v>
      </c>
      <c r="Q588" s="2">
        <f>(P588*EXP($C$3-($C$4^2)/2+NORMSINV(AleatLivre!P585)*$C$4))</f>
        <v>1009.2635685930911</v>
      </c>
      <c r="R588" s="2">
        <f>(Q588*EXP($C$3-($C$4^2)/2+NORMSINV(AleatLivre!Q585)*$C$4))</f>
        <v>1091.0796638735703</v>
      </c>
      <c r="S588" s="2">
        <f>(R588*EXP($C$3-($C$4^2)/2+NORMSINV(AleatLivre!R585)*$C$4))</f>
        <v>1165.5201815945227</v>
      </c>
      <c r="T588" s="2">
        <f>(S588*EXP($C$3-($C$4^2)/2+NORMSINV(AleatLivre!S585)*$C$4))</f>
        <v>1229.9337501423984</v>
      </c>
      <c r="U588" s="2">
        <f>(T588*EXP($C$3-($C$4^2)/2+NORMSINV(AleatLivre!T585)*$C$4))</f>
        <v>1291.5000231171782</v>
      </c>
      <c r="V588" s="2">
        <f>(U588*EXP($C$3-($C$4^2)/2+NORMSINV(AleatLivre!U585)*$C$4))</f>
        <v>1336.190146352702</v>
      </c>
    </row>
    <row r="589" spans="1:22" x14ac:dyDescent="0.25">
      <c r="A589">
        <v>584</v>
      </c>
      <c r="B589" s="2">
        <f>Plan1!$B$9</f>
        <v>500</v>
      </c>
      <c r="C589" s="2">
        <f>(B589*EXP($C$3-($C$4^2)/2+NORMSINV(AleatLivre!B586)*$C$4))</f>
        <v>525.52516412478803</v>
      </c>
      <c r="D589" s="2">
        <f>(C589*EXP($C$3-($C$4^2)/2+NORMSINV(AleatLivre!C586)*$C$4))</f>
        <v>554.6149270514378</v>
      </c>
      <c r="E589" s="2">
        <f>(D589*EXP($C$3-($C$4^2)/2+NORMSINV(AleatLivre!D586)*$C$4))</f>
        <v>582.9685560616349</v>
      </c>
      <c r="F589" s="2">
        <f>(E589*EXP($C$3-($C$4^2)/2+NORMSINV(AleatLivre!E586)*$C$4))</f>
        <v>613.28208254170363</v>
      </c>
      <c r="G589" s="2">
        <f>(F589*EXP($C$3-($C$4^2)/2+NORMSINV(AleatLivre!F586)*$C$4))</f>
        <v>626.18161443896588</v>
      </c>
      <c r="H589" s="2">
        <f>(G589*EXP($C$3-($C$4^2)/2+NORMSINV(AleatLivre!G586)*$C$4))</f>
        <v>655.81141264670043</v>
      </c>
      <c r="I589" s="2">
        <f>(H589*EXP($C$3-($C$4^2)/2+NORMSINV(AleatLivre!H586)*$C$4))</f>
        <v>716.47935786329913</v>
      </c>
      <c r="J589" s="2">
        <f>(I589*EXP($C$3-($C$4^2)/2+NORMSINV(AleatLivre!I586)*$C$4))</f>
        <v>755.77385968274643</v>
      </c>
      <c r="K589" s="2">
        <f>(J589*EXP($C$3-($C$4^2)/2+NORMSINV(AleatLivre!J586)*$C$4))</f>
        <v>780.7912238836094</v>
      </c>
      <c r="L589" s="2">
        <f>(K589*EXP($C$3-($C$4^2)/2+NORMSINV(AleatLivre!K586)*$C$4))</f>
        <v>815.37289091237369</v>
      </c>
      <c r="M589" s="2">
        <f>(L589*EXP($C$3-($C$4^2)/2+NORMSINV(AleatLivre!L586)*$C$4))</f>
        <v>852.27639776077319</v>
      </c>
      <c r="N589" s="2">
        <f>(M589*EXP($C$3-($C$4^2)/2+NORMSINV(AleatLivre!M586)*$C$4))</f>
        <v>871.7186978586841</v>
      </c>
      <c r="O589" s="2">
        <f>(N589*EXP($C$3-($C$4^2)/2+NORMSINV(AleatLivre!N586)*$C$4))</f>
        <v>937.80993076804657</v>
      </c>
      <c r="P589" s="2">
        <f>(O589*EXP($C$3-($C$4^2)/2+NORMSINV(AleatLivre!O586)*$C$4))</f>
        <v>978.09135942071748</v>
      </c>
      <c r="Q589" s="2">
        <f>(P589*EXP($C$3-($C$4^2)/2+NORMSINV(AleatLivre!P586)*$C$4))</f>
        <v>1035.0282444981292</v>
      </c>
      <c r="R589" s="2">
        <f>(Q589*EXP($C$3-($C$4^2)/2+NORMSINV(AleatLivre!Q586)*$C$4))</f>
        <v>1092.5056728692864</v>
      </c>
      <c r="S589" s="2">
        <f>(R589*EXP($C$3-($C$4^2)/2+NORMSINV(AleatLivre!R586)*$C$4))</f>
        <v>1188.5749684938544</v>
      </c>
      <c r="T589" s="2">
        <f>(S589*EXP($C$3-($C$4^2)/2+NORMSINV(AleatLivre!S586)*$C$4))</f>
        <v>1229.5093720190921</v>
      </c>
      <c r="U589" s="2">
        <f>(T589*EXP($C$3-($C$4^2)/2+NORMSINV(AleatLivre!T586)*$C$4))</f>
        <v>1318.5245727718716</v>
      </c>
      <c r="V589" s="2">
        <f>(U589*EXP($C$3-($C$4^2)/2+NORMSINV(AleatLivre!U586)*$C$4))</f>
        <v>1413.7789788101488</v>
      </c>
    </row>
    <row r="590" spans="1:22" x14ac:dyDescent="0.25">
      <c r="A590">
        <v>585</v>
      </c>
      <c r="B590" s="2">
        <f>Plan1!$B$9</f>
        <v>500</v>
      </c>
      <c r="C590" s="2">
        <f>(B590*EXP($C$3-($C$4^2)/2+NORMSINV(AleatLivre!B587)*$C$4))</f>
        <v>544.57388823426356</v>
      </c>
      <c r="D590" s="2">
        <f>(C590*EXP($C$3-($C$4^2)/2+NORMSINV(AleatLivre!C587)*$C$4))</f>
        <v>569.75723187974336</v>
      </c>
      <c r="E590" s="2">
        <f>(D590*EXP($C$3-($C$4^2)/2+NORMSINV(AleatLivre!D587)*$C$4))</f>
        <v>611.60091418914681</v>
      </c>
      <c r="F590" s="2">
        <f>(E590*EXP($C$3-($C$4^2)/2+NORMSINV(AleatLivre!E587)*$C$4))</f>
        <v>623.73545918959928</v>
      </c>
      <c r="G590" s="2">
        <f>(F590*EXP($C$3-($C$4^2)/2+NORMSINV(AleatLivre!F587)*$C$4))</f>
        <v>634.71999887350819</v>
      </c>
      <c r="H590" s="2">
        <f>(G590*EXP($C$3-($C$4^2)/2+NORMSINV(AleatLivre!G587)*$C$4))</f>
        <v>669.33700623460311</v>
      </c>
      <c r="I590" s="2">
        <f>(H590*EXP($C$3-($C$4^2)/2+NORMSINV(AleatLivre!H587)*$C$4))</f>
        <v>712.61406440887447</v>
      </c>
      <c r="J590" s="2">
        <f>(I590*EXP($C$3-($C$4^2)/2+NORMSINV(AleatLivre!I587)*$C$4))</f>
        <v>757.48287693277484</v>
      </c>
      <c r="K590" s="2">
        <f>(J590*EXP($C$3-($C$4^2)/2+NORMSINV(AleatLivre!J587)*$C$4))</f>
        <v>775.16473071830637</v>
      </c>
      <c r="L590" s="2">
        <f>(K590*EXP($C$3-($C$4^2)/2+NORMSINV(AleatLivre!K587)*$C$4))</f>
        <v>845.01186926103117</v>
      </c>
      <c r="M590" s="2">
        <f>(L590*EXP($C$3-($C$4^2)/2+NORMSINV(AleatLivre!L587)*$C$4))</f>
        <v>883.61672239277084</v>
      </c>
      <c r="N590" s="2">
        <f>(M590*EXP($C$3-($C$4^2)/2+NORMSINV(AleatLivre!M587)*$C$4))</f>
        <v>915.04147504807918</v>
      </c>
      <c r="O590" s="2">
        <f>(N590*EXP($C$3-($C$4^2)/2+NORMSINV(AleatLivre!N587)*$C$4))</f>
        <v>985.88402349048363</v>
      </c>
      <c r="P590" s="2">
        <f>(O590*EXP($C$3-($C$4^2)/2+NORMSINV(AleatLivre!O587)*$C$4))</f>
        <v>1065.6502064412214</v>
      </c>
      <c r="Q590" s="2">
        <f>(P590*EXP($C$3-($C$4^2)/2+NORMSINV(AleatLivre!P587)*$C$4))</f>
        <v>1139.4379666734471</v>
      </c>
      <c r="R590" s="2">
        <f>(Q590*EXP($C$3-($C$4^2)/2+NORMSINV(AleatLivre!Q587)*$C$4))</f>
        <v>1179.3838171648081</v>
      </c>
      <c r="S590" s="2">
        <f>(R590*EXP($C$3-($C$4^2)/2+NORMSINV(AleatLivre!R587)*$C$4))</f>
        <v>1233.8019525409206</v>
      </c>
      <c r="T590" s="2">
        <f>(S590*EXP($C$3-($C$4^2)/2+NORMSINV(AleatLivre!S587)*$C$4))</f>
        <v>1294.0362064696728</v>
      </c>
      <c r="U590" s="2">
        <f>(T590*EXP($C$3-($C$4^2)/2+NORMSINV(AleatLivre!T587)*$C$4))</f>
        <v>1309.6367723824317</v>
      </c>
      <c r="V590" s="2">
        <f>(U590*EXP($C$3-($C$4^2)/2+NORMSINV(AleatLivre!U587)*$C$4))</f>
        <v>1339.6724317488481</v>
      </c>
    </row>
    <row r="591" spans="1:22" x14ac:dyDescent="0.25">
      <c r="A591">
        <v>586</v>
      </c>
      <c r="B591" s="2">
        <f>Plan1!$B$9</f>
        <v>500</v>
      </c>
      <c r="C591" s="2">
        <f>(B591*EXP($C$3-($C$4^2)/2+NORMSINV(AleatLivre!B588)*$C$4))</f>
        <v>537.33504119156714</v>
      </c>
      <c r="D591" s="2">
        <f>(C591*EXP($C$3-($C$4^2)/2+NORMSINV(AleatLivre!C588)*$C$4))</f>
        <v>557.08704939621418</v>
      </c>
      <c r="E591" s="2">
        <f>(D591*EXP($C$3-($C$4^2)/2+NORMSINV(AleatLivre!D588)*$C$4))</f>
        <v>584.58885171102258</v>
      </c>
      <c r="F591" s="2">
        <f>(E591*EXP($C$3-($C$4^2)/2+NORMSINV(AleatLivre!E588)*$C$4))</f>
        <v>609.36136290415004</v>
      </c>
      <c r="G591" s="2">
        <f>(F591*EXP($C$3-($C$4^2)/2+NORMSINV(AleatLivre!F588)*$C$4))</f>
        <v>666.92925069765386</v>
      </c>
      <c r="H591" s="2">
        <f>(G591*EXP($C$3-($C$4^2)/2+NORMSINV(AleatLivre!G588)*$C$4))</f>
        <v>676.39188644253841</v>
      </c>
      <c r="I591" s="2">
        <f>(H591*EXP($C$3-($C$4^2)/2+NORMSINV(AleatLivre!H588)*$C$4))</f>
        <v>709.38512048208986</v>
      </c>
      <c r="J591" s="2">
        <f>(I591*EXP($C$3-($C$4^2)/2+NORMSINV(AleatLivre!I588)*$C$4))</f>
        <v>734.10814666405838</v>
      </c>
      <c r="K591" s="2">
        <f>(J591*EXP($C$3-($C$4^2)/2+NORMSINV(AleatLivre!J588)*$C$4))</f>
        <v>771.92971298500345</v>
      </c>
      <c r="L591" s="2">
        <f>(K591*EXP($C$3-($C$4^2)/2+NORMSINV(AleatLivre!K588)*$C$4))</f>
        <v>796.12302429415126</v>
      </c>
      <c r="M591" s="2">
        <f>(L591*EXP($C$3-($C$4^2)/2+NORMSINV(AleatLivre!L588)*$C$4))</f>
        <v>833.13318114668687</v>
      </c>
      <c r="N591" s="2">
        <f>(M591*EXP($C$3-($C$4^2)/2+NORMSINV(AleatLivre!M588)*$C$4))</f>
        <v>879.69467057792701</v>
      </c>
      <c r="O591" s="2">
        <f>(N591*EXP($C$3-($C$4^2)/2+NORMSINV(AleatLivre!N588)*$C$4))</f>
        <v>903.5118738247869</v>
      </c>
      <c r="P591" s="2">
        <f>(O591*EXP($C$3-($C$4^2)/2+NORMSINV(AleatLivre!O588)*$C$4))</f>
        <v>935.23454727902265</v>
      </c>
      <c r="Q591" s="2">
        <f>(P591*EXP($C$3-($C$4^2)/2+NORMSINV(AleatLivre!P588)*$C$4))</f>
        <v>984.13176796304913</v>
      </c>
      <c r="R591" s="2">
        <f>(Q591*EXP($C$3-($C$4^2)/2+NORMSINV(AleatLivre!Q588)*$C$4))</f>
        <v>1011.4158338242169</v>
      </c>
      <c r="S591" s="2">
        <f>(R591*EXP($C$3-($C$4^2)/2+NORMSINV(AleatLivre!R588)*$C$4))</f>
        <v>1055.0063349045267</v>
      </c>
      <c r="T591" s="2">
        <f>(S591*EXP($C$3-($C$4^2)/2+NORMSINV(AleatLivre!S588)*$C$4))</f>
        <v>1076.3070771938173</v>
      </c>
      <c r="U591" s="2">
        <f>(T591*EXP($C$3-($C$4^2)/2+NORMSINV(AleatLivre!T588)*$C$4))</f>
        <v>1125.4233037939027</v>
      </c>
      <c r="V591" s="2">
        <f>(U591*EXP($C$3-($C$4^2)/2+NORMSINV(AleatLivre!U588)*$C$4))</f>
        <v>1162.4657164243347</v>
      </c>
    </row>
    <row r="592" spans="1:22" x14ac:dyDescent="0.25">
      <c r="A592">
        <v>587</v>
      </c>
      <c r="B592" s="2">
        <f>Plan1!$B$9</f>
        <v>500</v>
      </c>
      <c r="C592" s="2">
        <f>(B592*EXP($C$3-($C$4^2)/2+NORMSINV(AleatLivre!B589)*$C$4))</f>
        <v>526.18667825647424</v>
      </c>
      <c r="D592" s="2">
        <f>(C592*EXP($C$3-($C$4^2)/2+NORMSINV(AleatLivre!C589)*$C$4))</f>
        <v>558.71413667075853</v>
      </c>
      <c r="E592" s="2">
        <f>(D592*EXP($C$3-($C$4^2)/2+NORMSINV(AleatLivre!D589)*$C$4))</f>
        <v>565.44941937041585</v>
      </c>
      <c r="F592" s="2">
        <f>(E592*EXP($C$3-($C$4^2)/2+NORMSINV(AleatLivre!E589)*$C$4))</f>
        <v>597.42284092929162</v>
      </c>
      <c r="G592" s="2">
        <f>(F592*EXP($C$3-($C$4^2)/2+NORMSINV(AleatLivre!F589)*$C$4))</f>
        <v>608.06587394004328</v>
      </c>
      <c r="H592" s="2">
        <f>(G592*EXP($C$3-($C$4^2)/2+NORMSINV(AleatLivre!G589)*$C$4))</f>
        <v>618.79648640415894</v>
      </c>
      <c r="I592" s="2">
        <f>(H592*EXP($C$3-($C$4^2)/2+NORMSINV(AleatLivre!H589)*$C$4))</f>
        <v>634.38686310323635</v>
      </c>
      <c r="J592" s="2">
        <f>(I592*EXP($C$3-($C$4^2)/2+NORMSINV(AleatLivre!I589)*$C$4))</f>
        <v>651.49267631763962</v>
      </c>
      <c r="K592" s="2">
        <f>(J592*EXP($C$3-($C$4^2)/2+NORMSINV(AleatLivre!J589)*$C$4))</f>
        <v>681.53205565374287</v>
      </c>
      <c r="L592" s="2">
        <f>(K592*EXP($C$3-($C$4^2)/2+NORMSINV(AleatLivre!K589)*$C$4))</f>
        <v>699.15199089484702</v>
      </c>
      <c r="M592" s="2">
        <f>(L592*EXP($C$3-($C$4^2)/2+NORMSINV(AleatLivre!L589)*$C$4))</f>
        <v>759.05559239830279</v>
      </c>
      <c r="N592" s="2">
        <f>(M592*EXP($C$3-($C$4^2)/2+NORMSINV(AleatLivre!M589)*$C$4))</f>
        <v>798.15098029387502</v>
      </c>
      <c r="O592" s="2">
        <f>(N592*EXP($C$3-($C$4^2)/2+NORMSINV(AleatLivre!N589)*$C$4))</f>
        <v>826.92688750497894</v>
      </c>
      <c r="P592" s="2">
        <f>(O592*EXP($C$3-($C$4^2)/2+NORMSINV(AleatLivre!O589)*$C$4))</f>
        <v>849.6348289948013</v>
      </c>
      <c r="Q592" s="2">
        <f>(P592*EXP($C$3-($C$4^2)/2+NORMSINV(AleatLivre!P589)*$C$4))</f>
        <v>885.69813854094775</v>
      </c>
      <c r="R592" s="2">
        <f>(Q592*EXP($C$3-($C$4^2)/2+NORMSINV(AleatLivre!Q589)*$C$4))</f>
        <v>935.94730764915903</v>
      </c>
      <c r="S592" s="2">
        <f>(R592*EXP($C$3-($C$4^2)/2+NORMSINV(AleatLivre!R589)*$C$4))</f>
        <v>978.85291194743138</v>
      </c>
      <c r="T592" s="2">
        <f>(S592*EXP($C$3-($C$4^2)/2+NORMSINV(AleatLivre!S589)*$C$4))</f>
        <v>1004.1832673424636</v>
      </c>
      <c r="U592" s="2">
        <f>(T592*EXP($C$3-($C$4^2)/2+NORMSINV(AleatLivre!T589)*$C$4))</f>
        <v>1048.9726280924101</v>
      </c>
      <c r="V592" s="2">
        <f>(U592*EXP($C$3-($C$4^2)/2+NORMSINV(AleatLivre!U589)*$C$4))</f>
        <v>1086.9110580597812</v>
      </c>
    </row>
    <row r="593" spans="1:22" x14ac:dyDescent="0.25">
      <c r="A593">
        <v>588</v>
      </c>
      <c r="B593" s="2">
        <f>Plan1!$B$9</f>
        <v>500</v>
      </c>
      <c r="C593" s="2">
        <f>(B593*EXP($C$3-($C$4^2)/2+NORMSINV(AleatLivre!B590)*$C$4))</f>
        <v>492.30890123654933</v>
      </c>
      <c r="D593" s="2">
        <f>(C593*EXP($C$3-($C$4^2)/2+NORMSINV(AleatLivre!C590)*$C$4))</f>
        <v>519.43544303359158</v>
      </c>
      <c r="E593" s="2">
        <f>(D593*EXP($C$3-($C$4^2)/2+NORMSINV(AleatLivre!D590)*$C$4))</f>
        <v>539.89293918438079</v>
      </c>
      <c r="F593" s="2">
        <f>(E593*EXP($C$3-($C$4^2)/2+NORMSINV(AleatLivre!E590)*$C$4))</f>
        <v>564.42673511835392</v>
      </c>
      <c r="G593" s="2">
        <f>(F593*EXP($C$3-($C$4^2)/2+NORMSINV(AleatLivre!F590)*$C$4))</f>
        <v>572.23752864112828</v>
      </c>
      <c r="H593" s="2">
        <f>(G593*EXP($C$3-($C$4^2)/2+NORMSINV(AleatLivre!G590)*$C$4))</f>
        <v>607.84045919712196</v>
      </c>
      <c r="I593" s="2">
        <f>(H593*EXP($C$3-($C$4^2)/2+NORMSINV(AleatLivre!H590)*$C$4))</f>
        <v>629.09760119464454</v>
      </c>
      <c r="J593" s="2">
        <f>(I593*EXP($C$3-($C$4^2)/2+NORMSINV(AleatLivre!I590)*$C$4))</f>
        <v>692.74921248246085</v>
      </c>
      <c r="K593" s="2">
        <f>(J593*EXP($C$3-($C$4^2)/2+NORMSINV(AleatLivre!J590)*$C$4))</f>
        <v>717.98736863953923</v>
      </c>
      <c r="L593" s="2">
        <f>(K593*EXP($C$3-($C$4^2)/2+NORMSINV(AleatLivre!K590)*$C$4))</f>
        <v>757.24128759738062</v>
      </c>
      <c r="M593" s="2">
        <f>(L593*EXP($C$3-($C$4^2)/2+NORMSINV(AleatLivre!L590)*$C$4))</f>
        <v>822.21639693084194</v>
      </c>
      <c r="N593" s="2">
        <f>(M593*EXP($C$3-($C$4^2)/2+NORMSINV(AleatLivre!M590)*$C$4))</f>
        <v>875.5161778273141</v>
      </c>
      <c r="O593" s="2">
        <f>(N593*EXP($C$3-($C$4^2)/2+NORMSINV(AleatLivre!N590)*$C$4))</f>
        <v>915.5648127245197</v>
      </c>
      <c r="P593" s="2">
        <f>(O593*EXP($C$3-($C$4^2)/2+NORMSINV(AleatLivre!O590)*$C$4))</f>
        <v>984.03735399616232</v>
      </c>
      <c r="Q593" s="2">
        <f>(P593*EXP($C$3-($C$4^2)/2+NORMSINV(AleatLivre!P590)*$C$4))</f>
        <v>1049.6112394176976</v>
      </c>
      <c r="R593" s="2">
        <f>(Q593*EXP($C$3-($C$4^2)/2+NORMSINV(AleatLivre!Q590)*$C$4))</f>
        <v>1079.2908011026575</v>
      </c>
      <c r="S593" s="2">
        <f>(R593*EXP($C$3-($C$4^2)/2+NORMSINV(AleatLivre!R590)*$C$4))</f>
        <v>1137.7421593786207</v>
      </c>
      <c r="T593" s="2">
        <f>(S593*EXP($C$3-($C$4^2)/2+NORMSINV(AleatLivre!S590)*$C$4))</f>
        <v>1164.3184944396107</v>
      </c>
      <c r="U593" s="2">
        <f>(T593*EXP($C$3-($C$4^2)/2+NORMSINV(AleatLivre!T590)*$C$4))</f>
        <v>1252.1628848268695</v>
      </c>
      <c r="V593" s="2">
        <f>(U593*EXP($C$3-($C$4^2)/2+NORMSINV(AleatLivre!U590)*$C$4))</f>
        <v>1326.2703039276</v>
      </c>
    </row>
    <row r="594" spans="1:22" x14ac:dyDescent="0.25">
      <c r="A594">
        <v>589</v>
      </c>
      <c r="B594" s="2">
        <f>Plan1!$B$9</f>
        <v>500</v>
      </c>
      <c r="C594" s="2">
        <f>(B594*EXP($C$3-($C$4^2)/2+NORMSINV(AleatLivre!B591)*$C$4))</f>
        <v>539.94121677839712</v>
      </c>
      <c r="D594" s="2">
        <f>(C594*EXP($C$3-($C$4^2)/2+NORMSINV(AleatLivre!C591)*$C$4))</f>
        <v>570.79784391958901</v>
      </c>
      <c r="E594" s="2">
        <f>(D594*EXP($C$3-($C$4^2)/2+NORMSINV(AleatLivre!D591)*$C$4))</f>
        <v>610.2651085184599</v>
      </c>
      <c r="F594" s="2">
        <f>(E594*EXP($C$3-($C$4^2)/2+NORMSINV(AleatLivre!E591)*$C$4))</f>
        <v>631.49242602344464</v>
      </c>
      <c r="G594" s="2">
        <f>(F594*EXP($C$3-($C$4^2)/2+NORMSINV(AleatLivre!F591)*$C$4))</f>
        <v>668.77127116012764</v>
      </c>
      <c r="H594" s="2">
        <f>(G594*EXP($C$3-($C$4^2)/2+NORMSINV(AleatLivre!G591)*$C$4))</f>
        <v>724.9480516599084</v>
      </c>
      <c r="I594" s="2">
        <f>(H594*EXP($C$3-($C$4^2)/2+NORMSINV(AleatLivre!H591)*$C$4))</f>
        <v>760.59191594223205</v>
      </c>
      <c r="J594" s="2">
        <f>(I594*EXP($C$3-($C$4^2)/2+NORMSINV(AleatLivre!I591)*$C$4))</f>
        <v>825.31499404871704</v>
      </c>
      <c r="K594" s="2">
        <f>(J594*EXP($C$3-($C$4^2)/2+NORMSINV(AleatLivre!J591)*$C$4))</f>
        <v>858.09087334158085</v>
      </c>
      <c r="L594" s="2">
        <f>(K594*EXP($C$3-($C$4^2)/2+NORMSINV(AleatLivre!K591)*$C$4))</f>
        <v>869.01287232662264</v>
      </c>
      <c r="M594" s="2">
        <f>(L594*EXP($C$3-($C$4^2)/2+NORMSINV(AleatLivre!L591)*$C$4))</f>
        <v>947.75489767057718</v>
      </c>
      <c r="N594" s="2">
        <f>(M594*EXP($C$3-($C$4^2)/2+NORMSINV(AleatLivre!M591)*$C$4))</f>
        <v>990.81152420399337</v>
      </c>
      <c r="O594" s="2">
        <f>(N594*EXP($C$3-($C$4^2)/2+NORMSINV(AleatLivre!N591)*$C$4))</f>
        <v>1034.8740844694896</v>
      </c>
      <c r="P594" s="2">
        <f>(O594*EXP($C$3-($C$4^2)/2+NORMSINV(AleatLivre!O591)*$C$4))</f>
        <v>1112.3862095730708</v>
      </c>
      <c r="Q594" s="2">
        <f>(P594*EXP($C$3-($C$4^2)/2+NORMSINV(AleatLivre!P591)*$C$4))</f>
        <v>1219.7298926153401</v>
      </c>
      <c r="R594" s="2">
        <f>(Q594*EXP($C$3-($C$4^2)/2+NORMSINV(AleatLivre!Q591)*$C$4))</f>
        <v>1300.9848802113636</v>
      </c>
      <c r="S594" s="2">
        <f>(R594*EXP($C$3-($C$4^2)/2+NORMSINV(AleatLivre!R591)*$C$4))</f>
        <v>1344.7635976332162</v>
      </c>
      <c r="T594" s="2">
        <f>(S594*EXP($C$3-($C$4^2)/2+NORMSINV(AleatLivre!S591)*$C$4))</f>
        <v>1442.9852815430349</v>
      </c>
      <c r="U594" s="2">
        <f>(T594*EXP($C$3-($C$4^2)/2+NORMSINV(AleatLivre!T591)*$C$4))</f>
        <v>1495.3399009438285</v>
      </c>
      <c r="V594" s="2">
        <f>(U594*EXP($C$3-($C$4^2)/2+NORMSINV(AleatLivre!U591)*$C$4))</f>
        <v>1599.0699221630257</v>
      </c>
    </row>
    <row r="595" spans="1:22" x14ac:dyDescent="0.25">
      <c r="A595">
        <v>590</v>
      </c>
      <c r="B595" s="2">
        <f>Plan1!$B$9</f>
        <v>500</v>
      </c>
      <c r="C595" s="2">
        <f>(B595*EXP($C$3-($C$4^2)/2+NORMSINV(AleatLivre!B592)*$C$4))</f>
        <v>531.16993964164203</v>
      </c>
      <c r="D595" s="2">
        <f>(C595*EXP($C$3-($C$4^2)/2+NORMSINV(AleatLivre!C592)*$C$4))</f>
        <v>552.96454282160335</v>
      </c>
      <c r="E595" s="2">
        <f>(D595*EXP($C$3-($C$4^2)/2+NORMSINV(AleatLivre!D592)*$C$4))</f>
        <v>572.96367003187299</v>
      </c>
      <c r="F595" s="2">
        <f>(E595*EXP($C$3-($C$4^2)/2+NORMSINV(AleatLivre!E592)*$C$4))</f>
        <v>608.97330671105954</v>
      </c>
      <c r="G595" s="2">
        <f>(F595*EXP($C$3-($C$4^2)/2+NORMSINV(AleatLivre!F592)*$C$4))</f>
        <v>629.02071392115749</v>
      </c>
      <c r="H595" s="2">
        <f>(G595*EXP($C$3-($C$4^2)/2+NORMSINV(AleatLivre!G592)*$C$4))</f>
        <v>678.67746983393727</v>
      </c>
      <c r="I595" s="2">
        <f>(H595*EXP($C$3-($C$4^2)/2+NORMSINV(AleatLivre!H592)*$C$4))</f>
        <v>712.77240296171135</v>
      </c>
      <c r="J595" s="2">
        <f>(I595*EXP($C$3-($C$4^2)/2+NORMSINV(AleatLivre!I592)*$C$4))</f>
        <v>736.12500971561644</v>
      </c>
      <c r="K595" s="2">
        <f>(J595*EXP($C$3-($C$4^2)/2+NORMSINV(AleatLivre!J592)*$C$4))</f>
        <v>758.49412076408078</v>
      </c>
      <c r="L595" s="2">
        <f>(K595*EXP($C$3-($C$4^2)/2+NORMSINV(AleatLivre!K592)*$C$4))</f>
        <v>819.72586527181284</v>
      </c>
      <c r="M595" s="2">
        <f>(L595*EXP($C$3-($C$4^2)/2+NORMSINV(AleatLivre!L592)*$C$4))</f>
        <v>859.13583878785994</v>
      </c>
      <c r="N595" s="2">
        <f>(M595*EXP($C$3-($C$4^2)/2+NORMSINV(AleatLivre!M592)*$C$4))</f>
        <v>912.50190715664405</v>
      </c>
      <c r="O595" s="2">
        <f>(N595*EXP($C$3-($C$4^2)/2+NORMSINV(AleatLivre!N592)*$C$4))</f>
        <v>970.45824368717422</v>
      </c>
      <c r="P595" s="2">
        <f>(O595*EXP($C$3-($C$4^2)/2+NORMSINV(AleatLivre!O592)*$C$4))</f>
        <v>1012.8065062353786</v>
      </c>
      <c r="Q595" s="2">
        <f>(P595*EXP($C$3-($C$4^2)/2+NORMSINV(AleatLivre!P592)*$C$4))</f>
        <v>1049.5798317962535</v>
      </c>
      <c r="R595" s="2">
        <f>(Q595*EXP($C$3-($C$4^2)/2+NORMSINV(AleatLivre!Q592)*$C$4))</f>
        <v>1100.1281059887172</v>
      </c>
      <c r="S595" s="2">
        <f>(R595*EXP($C$3-($C$4^2)/2+NORMSINV(AleatLivre!R592)*$C$4))</f>
        <v>1143.1874007285735</v>
      </c>
      <c r="T595" s="2">
        <f>(S595*EXP($C$3-($C$4^2)/2+NORMSINV(AleatLivre!S592)*$C$4))</f>
        <v>1205.3110656153299</v>
      </c>
      <c r="U595" s="2">
        <f>(T595*EXP($C$3-($C$4^2)/2+NORMSINV(AleatLivre!T592)*$C$4))</f>
        <v>1243.0737601351286</v>
      </c>
      <c r="V595" s="2">
        <f>(U595*EXP($C$3-($C$4^2)/2+NORMSINV(AleatLivre!U592)*$C$4))</f>
        <v>1281.4777292469601</v>
      </c>
    </row>
    <row r="596" spans="1:22" x14ac:dyDescent="0.25">
      <c r="A596">
        <v>591</v>
      </c>
      <c r="B596" s="2">
        <f>Plan1!$B$9</f>
        <v>500</v>
      </c>
      <c r="C596" s="2">
        <f>(B596*EXP($C$3-($C$4^2)/2+NORMSINV(AleatLivre!B593)*$C$4))</f>
        <v>541.85311410548525</v>
      </c>
      <c r="D596" s="2">
        <f>(C596*EXP($C$3-($C$4^2)/2+NORMSINV(AleatLivre!C593)*$C$4))</f>
        <v>572.60411639491701</v>
      </c>
      <c r="E596" s="2">
        <f>(D596*EXP($C$3-($C$4^2)/2+NORMSINV(AleatLivre!D593)*$C$4))</f>
        <v>605.02812201341669</v>
      </c>
      <c r="F596" s="2">
        <f>(E596*EXP($C$3-($C$4^2)/2+NORMSINV(AleatLivre!E593)*$C$4))</f>
        <v>631.58500930312198</v>
      </c>
      <c r="G596" s="2">
        <f>(F596*EXP($C$3-($C$4^2)/2+NORMSINV(AleatLivre!F593)*$C$4))</f>
        <v>652.42178687624403</v>
      </c>
      <c r="H596" s="2">
        <f>(G596*EXP($C$3-($C$4^2)/2+NORMSINV(AleatLivre!G593)*$C$4))</f>
        <v>656.0301148961795</v>
      </c>
      <c r="I596" s="2">
        <f>(H596*EXP($C$3-($C$4^2)/2+NORMSINV(AleatLivre!H593)*$C$4))</f>
        <v>677.70820493941096</v>
      </c>
      <c r="J596" s="2">
        <f>(I596*EXP($C$3-($C$4^2)/2+NORMSINV(AleatLivre!I593)*$C$4))</f>
        <v>711.81197074426211</v>
      </c>
      <c r="K596" s="2">
        <f>(J596*EXP($C$3-($C$4^2)/2+NORMSINV(AleatLivre!J593)*$C$4))</f>
        <v>763.18146124391444</v>
      </c>
      <c r="L596" s="2">
        <f>(K596*EXP($C$3-($C$4^2)/2+NORMSINV(AleatLivre!K593)*$C$4))</f>
        <v>812.52296770160785</v>
      </c>
      <c r="M596" s="2">
        <f>(L596*EXP($C$3-($C$4^2)/2+NORMSINV(AleatLivre!L593)*$C$4))</f>
        <v>870.51380575603378</v>
      </c>
      <c r="N596" s="2">
        <f>(M596*EXP($C$3-($C$4^2)/2+NORMSINV(AleatLivre!M593)*$C$4))</f>
        <v>923.26443876147925</v>
      </c>
      <c r="O596" s="2">
        <f>(N596*EXP($C$3-($C$4^2)/2+NORMSINV(AleatLivre!N593)*$C$4))</f>
        <v>967.76082851430635</v>
      </c>
      <c r="P596" s="2">
        <f>(O596*EXP($C$3-($C$4^2)/2+NORMSINV(AleatLivre!O593)*$C$4))</f>
        <v>1019.9747686608679</v>
      </c>
      <c r="Q596" s="2">
        <f>(P596*EXP($C$3-($C$4^2)/2+NORMSINV(AleatLivre!P593)*$C$4))</f>
        <v>1110.2352452510313</v>
      </c>
      <c r="R596" s="2">
        <f>(Q596*EXP($C$3-($C$4^2)/2+NORMSINV(AleatLivre!Q593)*$C$4))</f>
        <v>1211.6494030665767</v>
      </c>
      <c r="S596" s="2">
        <f>(R596*EXP($C$3-($C$4^2)/2+NORMSINV(AleatLivre!R593)*$C$4))</f>
        <v>1259.3565347940976</v>
      </c>
      <c r="T596" s="2">
        <f>(S596*EXP($C$3-($C$4^2)/2+NORMSINV(AleatLivre!S593)*$C$4))</f>
        <v>1322.7260531257314</v>
      </c>
      <c r="U596" s="2">
        <f>(T596*EXP($C$3-($C$4^2)/2+NORMSINV(AleatLivre!T593)*$C$4))</f>
        <v>1435.941158408705</v>
      </c>
      <c r="V596" s="2">
        <f>(U596*EXP($C$3-($C$4^2)/2+NORMSINV(AleatLivre!U593)*$C$4))</f>
        <v>1551.0633832178814</v>
      </c>
    </row>
    <row r="597" spans="1:22" x14ac:dyDescent="0.25">
      <c r="A597">
        <v>592</v>
      </c>
      <c r="B597" s="2">
        <f>Plan1!$B$9</f>
        <v>500</v>
      </c>
      <c r="C597" s="2">
        <f>(B597*EXP($C$3-($C$4^2)/2+NORMSINV(AleatLivre!B594)*$C$4))</f>
        <v>548.8341332671406</v>
      </c>
      <c r="D597" s="2">
        <f>(C597*EXP($C$3-($C$4^2)/2+NORMSINV(AleatLivre!C594)*$C$4))</f>
        <v>569.24002665821695</v>
      </c>
      <c r="E597" s="2">
        <f>(D597*EXP($C$3-($C$4^2)/2+NORMSINV(AleatLivre!D594)*$C$4))</f>
        <v>618.1537891859025</v>
      </c>
      <c r="F597" s="2">
        <f>(E597*EXP($C$3-($C$4^2)/2+NORMSINV(AleatLivre!E594)*$C$4))</f>
        <v>661.21245623917798</v>
      </c>
      <c r="G597" s="2">
        <f>(F597*EXP($C$3-($C$4^2)/2+NORMSINV(AleatLivre!F594)*$C$4))</f>
        <v>710.85306417743925</v>
      </c>
      <c r="H597" s="2">
        <f>(G597*EXP($C$3-($C$4^2)/2+NORMSINV(AleatLivre!G594)*$C$4))</f>
        <v>760.45940148439138</v>
      </c>
      <c r="I597" s="2">
        <f>(H597*EXP($C$3-($C$4^2)/2+NORMSINV(AleatLivre!H594)*$C$4))</f>
        <v>824.53768131688491</v>
      </c>
      <c r="J597" s="2">
        <f>(I597*EXP($C$3-($C$4^2)/2+NORMSINV(AleatLivre!I594)*$C$4))</f>
        <v>871.25255014875825</v>
      </c>
      <c r="K597" s="2">
        <f>(J597*EXP($C$3-($C$4^2)/2+NORMSINV(AleatLivre!J594)*$C$4))</f>
        <v>933.31702025172137</v>
      </c>
      <c r="L597" s="2">
        <f>(K597*EXP($C$3-($C$4^2)/2+NORMSINV(AleatLivre!K594)*$C$4))</f>
        <v>976.95353873336467</v>
      </c>
      <c r="M597" s="2">
        <f>(L597*EXP($C$3-($C$4^2)/2+NORMSINV(AleatLivre!L594)*$C$4))</f>
        <v>1049.2367553598353</v>
      </c>
      <c r="N597" s="2">
        <f>(M597*EXP($C$3-($C$4^2)/2+NORMSINV(AleatLivre!M594)*$C$4))</f>
        <v>1125.4487243895535</v>
      </c>
      <c r="O597" s="2">
        <f>(N597*EXP($C$3-($C$4^2)/2+NORMSINV(AleatLivre!N594)*$C$4))</f>
        <v>1241.9785215503082</v>
      </c>
      <c r="P597" s="2">
        <f>(O597*EXP($C$3-($C$4^2)/2+NORMSINV(AleatLivre!O594)*$C$4))</f>
        <v>1298.7447672822188</v>
      </c>
      <c r="Q597" s="2">
        <f>(P597*EXP($C$3-($C$4^2)/2+NORMSINV(AleatLivre!P594)*$C$4))</f>
        <v>1379.5350730243204</v>
      </c>
      <c r="R597" s="2">
        <f>(Q597*EXP($C$3-($C$4^2)/2+NORMSINV(AleatLivre!Q594)*$C$4))</f>
        <v>1394.0556958938562</v>
      </c>
      <c r="S597" s="2">
        <f>(R597*EXP($C$3-($C$4^2)/2+NORMSINV(AleatLivre!R594)*$C$4))</f>
        <v>1462.2821770563182</v>
      </c>
      <c r="T597" s="2">
        <f>(S597*EXP($C$3-($C$4^2)/2+NORMSINV(AleatLivre!S594)*$C$4))</f>
        <v>1551.0635820935399</v>
      </c>
      <c r="U597" s="2">
        <f>(T597*EXP($C$3-($C$4^2)/2+NORMSINV(AleatLivre!T594)*$C$4))</f>
        <v>1581.4475689938661</v>
      </c>
      <c r="V597" s="2">
        <f>(U597*EXP($C$3-($C$4^2)/2+NORMSINV(AleatLivre!U594)*$C$4))</f>
        <v>1626.4288276234379</v>
      </c>
    </row>
    <row r="598" spans="1:22" x14ac:dyDescent="0.25">
      <c r="A598">
        <v>593</v>
      </c>
      <c r="B598" s="2">
        <f>Plan1!$B$9</f>
        <v>500</v>
      </c>
      <c r="C598" s="2">
        <f>(B598*EXP($C$3-($C$4^2)/2+NORMSINV(AleatLivre!B595)*$C$4))</f>
        <v>531.98767318821695</v>
      </c>
      <c r="D598" s="2">
        <f>(C598*EXP($C$3-($C$4^2)/2+NORMSINV(AleatLivre!C595)*$C$4))</f>
        <v>543.77175744813758</v>
      </c>
      <c r="E598" s="2">
        <f>(D598*EXP($C$3-($C$4^2)/2+NORMSINV(AleatLivre!D595)*$C$4))</f>
        <v>559.38956942236962</v>
      </c>
      <c r="F598" s="2">
        <f>(E598*EXP($C$3-($C$4^2)/2+NORMSINV(AleatLivre!E595)*$C$4))</f>
        <v>602.91797045217641</v>
      </c>
      <c r="G598" s="2">
        <f>(F598*EXP($C$3-($C$4^2)/2+NORMSINV(AleatLivre!F595)*$C$4))</f>
        <v>640.53065871507602</v>
      </c>
      <c r="H598" s="2">
        <f>(G598*EXP($C$3-($C$4^2)/2+NORMSINV(AleatLivre!G595)*$C$4))</f>
        <v>669.9282564728685</v>
      </c>
      <c r="I598" s="2">
        <f>(H598*EXP($C$3-($C$4^2)/2+NORMSINV(AleatLivre!H595)*$C$4))</f>
        <v>709.43763984404472</v>
      </c>
      <c r="J598" s="2">
        <f>(I598*EXP($C$3-($C$4^2)/2+NORMSINV(AleatLivre!I595)*$C$4))</f>
        <v>738.14936489905949</v>
      </c>
      <c r="K598" s="2">
        <f>(J598*EXP($C$3-($C$4^2)/2+NORMSINV(AleatLivre!J595)*$C$4))</f>
        <v>780.2190215651874</v>
      </c>
      <c r="L598" s="2">
        <f>(K598*EXP($C$3-($C$4^2)/2+NORMSINV(AleatLivre!K595)*$C$4))</f>
        <v>809.24540560257515</v>
      </c>
      <c r="M598" s="2">
        <f>(L598*EXP($C$3-($C$4^2)/2+NORMSINV(AleatLivre!L595)*$C$4))</f>
        <v>846.33408147483362</v>
      </c>
      <c r="N598" s="2">
        <f>(M598*EXP($C$3-($C$4^2)/2+NORMSINV(AleatLivre!M595)*$C$4))</f>
        <v>916.20924098940748</v>
      </c>
      <c r="O598" s="2">
        <f>(N598*EXP($C$3-($C$4^2)/2+NORMSINV(AleatLivre!N595)*$C$4))</f>
        <v>938.58033967186418</v>
      </c>
      <c r="P598" s="2">
        <f>(O598*EXP($C$3-($C$4^2)/2+NORMSINV(AleatLivre!O595)*$C$4))</f>
        <v>977.86053544000208</v>
      </c>
      <c r="Q598" s="2">
        <f>(P598*EXP($C$3-($C$4^2)/2+NORMSINV(AleatLivre!P595)*$C$4))</f>
        <v>1007.3840968885629</v>
      </c>
      <c r="R598" s="2">
        <f>(Q598*EXP($C$3-($C$4^2)/2+NORMSINV(AleatLivre!Q595)*$C$4))</f>
        <v>1041.540021713336</v>
      </c>
      <c r="S598" s="2">
        <f>(R598*EXP($C$3-($C$4^2)/2+NORMSINV(AleatLivre!R595)*$C$4))</f>
        <v>1105.800420816015</v>
      </c>
      <c r="T598" s="2">
        <f>(S598*EXP($C$3-($C$4^2)/2+NORMSINV(AleatLivre!S595)*$C$4))</f>
        <v>1223.6986068990959</v>
      </c>
      <c r="U598" s="2">
        <f>(T598*EXP($C$3-($C$4^2)/2+NORMSINV(AleatLivre!T595)*$C$4))</f>
        <v>1280.5914251482504</v>
      </c>
      <c r="V598" s="2">
        <f>(U598*EXP($C$3-($C$4^2)/2+NORMSINV(AleatLivre!U595)*$C$4))</f>
        <v>1331.7628607350764</v>
      </c>
    </row>
    <row r="599" spans="1:22" x14ac:dyDescent="0.25">
      <c r="A599">
        <v>594</v>
      </c>
      <c r="B599" s="2">
        <f>Plan1!$B$9</f>
        <v>500</v>
      </c>
      <c r="C599" s="2">
        <f>(B599*EXP($C$3-($C$4^2)/2+NORMSINV(AleatLivre!B596)*$C$4))</f>
        <v>528.09197859558788</v>
      </c>
      <c r="D599" s="2">
        <f>(C599*EXP($C$3-($C$4^2)/2+NORMSINV(AleatLivre!C596)*$C$4))</f>
        <v>566.7351051761915</v>
      </c>
      <c r="E599" s="2">
        <f>(D599*EXP($C$3-($C$4^2)/2+NORMSINV(AleatLivre!D596)*$C$4))</f>
        <v>602.5214911133379</v>
      </c>
      <c r="F599" s="2">
        <f>(E599*EXP($C$3-($C$4^2)/2+NORMSINV(AleatLivre!E596)*$C$4))</f>
        <v>621.72916190446699</v>
      </c>
      <c r="G599" s="2">
        <f>(F599*EXP($C$3-($C$4^2)/2+NORMSINV(AleatLivre!F596)*$C$4))</f>
        <v>647.44779310898366</v>
      </c>
      <c r="H599" s="2">
        <f>(G599*EXP($C$3-($C$4^2)/2+NORMSINV(AleatLivre!G596)*$C$4))</f>
        <v>673.24650484279914</v>
      </c>
      <c r="I599" s="2">
        <f>(H599*EXP($C$3-($C$4^2)/2+NORMSINV(AleatLivre!H596)*$C$4))</f>
        <v>714.88896047940511</v>
      </c>
      <c r="J599" s="2">
        <f>(I599*EXP($C$3-($C$4^2)/2+NORMSINV(AleatLivre!I596)*$C$4))</f>
        <v>747.69558567484057</v>
      </c>
      <c r="K599" s="2">
        <f>(J599*EXP($C$3-($C$4^2)/2+NORMSINV(AleatLivre!J596)*$C$4))</f>
        <v>822.90619874979825</v>
      </c>
      <c r="L599" s="2">
        <f>(K599*EXP($C$3-($C$4^2)/2+NORMSINV(AleatLivre!K596)*$C$4))</f>
        <v>860.45625798197455</v>
      </c>
      <c r="M599" s="2">
        <f>(L599*EXP($C$3-($C$4^2)/2+NORMSINV(AleatLivre!L596)*$C$4))</f>
        <v>928.2554038906153</v>
      </c>
      <c r="N599" s="2">
        <f>(M599*EXP($C$3-($C$4^2)/2+NORMSINV(AleatLivre!M596)*$C$4))</f>
        <v>963.14649155180518</v>
      </c>
      <c r="O599" s="2">
        <f>(N599*EXP($C$3-($C$4^2)/2+NORMSINV(AleatLivre!N596)*$C$4))</f>
        <v>1004.6912954997656</v>
      </c>
      <c r="P599" s="2">
        <f>(O599*EXP($C$3-($C$4^2)/2+NORMSINV(AleatLivre!O596)*$C$4))</f>
        <v>1044.5116594765511</v>
      </c>
      <c r="Q599" s="2">
        <f>(P599*EXP($C$3-($C$4^2)/2+NORMSINV(AleatLivre!P596)*$C$4))</f>
        <v>1112.6393397481661</v>
      </c>
      <c r="R599" s="2">
        <f>(Q599*EXP($C$3-($C$4^2)/2+NORMSINV(AleatLivre!Q596)*$C$4))</f>
        <v>1176.7263746283268</v>
      </c>
      <c r="S599" s="2">
        <f>(R599*EXP($C$3-($C$4^2)/2+NORMSINV(AleatLivre!R596)*$C$4))</f>
        <v>1189.3799876499522</v>
      </c>
      <c r="T599" s="2">
        <f>(S599*EXP($C$3-($C$4^2)/2+NORMSINV(AleatLivre!S596)*$C$4))</f>
        <v>1278.9743125048753</v>
      </c>
      <c r="U599" s="2">
        <f>(T599*EXP($C$3-($C$4^2)/2+NORMSINV(AleatLivre!T596)*$C$4))</f>
        <v>1313.9713697595109</v>
      </c>
      <c r="V599" s="2">
        <f>(U599*EXP($C$3-($C$4^2)/2+NORMSINV(AleatLivre!U596)*$C$4))</f>
        <v>1401.6364011728633</v>
      </c>
    </row>
    <row r="600" spans="1:22" x14ac:dyDescent="0.25">
      <c r="A600">
        <v>595</v>
      </c>
      <c r="B600" s="2">
        <f>Plan1!$B$9</f>
        <v>500</v>
      </c>
      <c r="C600" s="2">
        <f>(B600*EXP($C$3-($C$4^2)/2+NORMSINV(AleatLivre!B597)*$C$4))</f>
        <v>518.06603630289374</v>
      </c>
      <c r="D600" s="2">
        <f>(C600*EXP($C$3-($C$4^2)/2+NORMSINV(AleatLivre!C597)*$C$4))</f>
        <v>531.66841459628802</v>
      </c>
      <c r="E600" s="2">
        <f>(D600*EXP($C$3-($C$4^2)/2+NORMSINV(AleatLivre!D597)*$C$4))</f>
        <v>562.57654659992068</v>
      </c>
      <c r="F600" s="2">
        <f>(E600*EXP($C$3-($C$4^2)/2+NORMSINV(AleatLivre!E597)*$C$4))</f>
        <v>581.56178360357967</v>
      </c>
      <c r="G600" s="2">
        <f>(F600*EXP($C$3-($C$4^2)/2+NORMSINV(AleatLivre!F597)*$C$4))</f>
        <v>596.70985410070796</v>
      </c>
      <c r="H600" s="2">
        <f>(G600*EXP($C$3-($C$4^2)/2+NORMSINV(AleatLivre!G597)*$C$4))</f>
        <v>615.01428080336154</v>
      </c>
      <c r="I600" s="2">
        <f>(H600*EXP($C$3-($C$4^2)/2+NORMSINV(AleatLivre!H597)*$C$4))</f>
        <v>651.20577350471081</v>
      </c>
      <c r="J600" s="2">
        <f>(I600*EXP($C$3-($C$4^2)/2+NORMSINV(AleatLivre!I597)*$C$4))</f>
        <v>667.86480887337154</v>
      </c>
      <c r="K600" s="2">
        <f>(J600*EXP($C$3-($C$4^2)/2+NORMSINV(AleatLivre!J597)*$C$4))</f>
        <v>676.50583797227739</v>
      </c>
      <c r="L600" s="2">
        <f>(K600*EXP($C$3-($C$4^2)/2+NORMSINV(AleatLivre!K597)*$C$4))</f>
        <v>719.94912226933172</v>
      </c>
      <c r="M600" s="2">
        <f>(L600*EXP($C$3-($C$4^2)/2+NORMSINV(AleatLivre!L597)*$C$4))</f>
        <v>750.688321662269</v>
      </c>
      <c r="N600" s="2">
        <f>(M600*EXP($C$3-($C$4^2)/2+NORMSINV(AleatLivre!M597)*$C$4))</f>
        <v>795.24682840186142</v>
      </c>
      <c r="O600" s="2">
        <f>(N600*EXP($C$3-($C$4^2)/2+NORMSINV(AleatLivre!N597)*$C$4))</f>
        <v>834.50131617530224</v>
      </c>
      <c r="P600" s="2">
        <f>(O600*EXP($C$3-($C$4^2)/2+NORMSINV(AleatLivre!O597)*$C$4))</f>
        <v>885.19616664382556</v>
      </c>
      <c r="Q600" s="2">
        <f>(P600*EXP($C$3-($C$4^2)/2+NORMSINV(AleatLivre!P597)*$C$4))</f>
        <v>929.99735120313085</v>
      </c>
      <c r="R600" s="2">
        <f>(Q600*EXP($C$3-($C$4^2)/2+NORMSINV(AleatLivre!Q597)*$C$4))</f>
        <v>973.81529220215589</v>
      </c>
      <c r="S600" s="2">
        <f>(R600*EXP($C$3-($C$4^2)/2+NORMSINV(AleatLivre!R597)*$C$4))</f>
        <v>1017.3607350728488</v>
      </c>
      <c r="T600" s="2">
        <f>(S600*EXP($C$3-($C$4^2)/2+NORMSINV(AleatLivre!S597)*$C$4))</f>
        <v>1109.3646841683476</v>
      </c>
      <c r="U600" s="2">
        <f>(T600*EXP($C$3-($C$4^2)/2+NORMSINV(AleatLivre!T597)*$C$4))</f>
        <v>1183.9770784297093</v>
      </c>
      <c r="V600" s="2">
        <f>(U600*EXP($C$3-($C$4^2)/2+NORMSINV(AleatLivre!U597)*$C$4))</f>
        <v>1248.3947210060132</v>
      </c>
    </row>
    <row r="601" spans="1:22" x14ac:dyDescent="0.25">
      <c r="A601">
        <v>596</v>
      </c>
      <c r="B601" s="2">
        <f>Plan1!$B$9</f>
        <v>500</v>
      </c>
      <c r="C601" s="2">
        <f>(B601*EXP($C$3-($C$4^2)/2+NORMSINV(AleatLivre!B598)*$C$4))</f>
        <v>530.84177673909119</v>
      </c>
      <c r="D601" s="2">
        <f>(C601*EXP($C$3-($C$4^2)/2+NORMSINV(AleatLivre!C598)*$C$4))</f>
        <v>568.45980864706235</v>
      </c>
      <c r="E601" s="2">
        <f>(D601*EXP($C$3-($C$4^2)/2+NORMSINV(AleatLivre!D598)*$C$4))</f>
        <v>597.74542191377088</v>
      </c>
      <c r="F601" s="2">
        <f>(E601*EXP($C$3-($C$4^2)/2+NORMSINV(AleatLivre!E598)*$C$4))</f>
        <v>627.24317183309927</v>
      </c>
      <c r="G601" s="2">
        <f>(F601*EXP($C$3-($C$4^2)/2+NORMSINV(AleatLivre!F598)*$C$4))</f>
        <v>671.82168642412489</v>
      </c>
      <c r="H601" s="2">
        <f>(G601*EXP($C$3-($C$4^2)/2+NORMSINV(AleatLivre!G598)*$C$4))</f>
        <v>685.27475299775335</v>
      </c>
      <c r="I601" s="2">
        <f>(H601*EXP($C$3-($C$4^2)/2+NORMSINV(AleatLivre!H598)*$C$4))</f>
        <v>709.13878365831283</v>
      </c>
      <c r="J601" s="2">
        <f>(I601*EXP($C$3-($C$4^2)/2+NORMSINV(AleatLivre!I598)*$C$4))</f>
        <v>759.40686238557362</v>
      </c>
      <c r="K601" s="2">
        <f>(J601*EXP($C$3-($C$4^2)/2+NORMSINV(AleatLivre!J598)*$C$4))</f>
        <v>791.62489811174692</v>
      </c>
      <c r="L601" s="2">
        <f>(K601*EXP($C$3-($C$4^2)/2+NORMSINV(AleatLivre!K598)*$C$4))</f>
        <v>824.24698006669257</v>
      </c>
      <c r="M601" s="2">
        <f>(L601*EXP($C$3-($C$4^2)/2+NORMSINV(AleatLivre!L598)*$C$4))</f>
        <v>846.60787461480493</v>
      </c>
      <c r="N601" s="2">
        <f>(M601*EXP($C$3-($C$4^2)/2+NORMSINV(AleatLivre!M598)*$C$4))</f>
        <v>892.99041126461941</v>
      </c>
      <c r="O601" s="2">
        <f>(N601*EXP($C$3-($C$4^2)/2+NORMSINV(AleatLivre!N598)*$C$4))</f>
        <v>926.77566177503377</v>
      </c>
      <c r="P601" s="2">
        <f>(O601*EXP($C$3-($C$4^2)/2+NORMSINV(AleatLivre!O598)*$C$4))</f>
        <v>993.29159458356094</v>
      </c>
      <c r="Q601" s="2">
        <f>(P601*EXP($C$3-($C$4^2)/2+NORMSINV(AleatLivre!P598)*$C$4))</f>
        <v>1047.3777695442523</v>
      </c>
      <c r="R601" s="2">
        <f>(Q601*EXP($C$3-($C$4^2)/2+NORMSINV(AleatLivre!Q598)*$C$4))</f>
        <v>1108.4812808120639</v>
      </c>
      <c r="S601" s="2">
        <f>(R601*EXP($C$3-($C$4^2)/2+NORMSINV(AleatLivre!R598)*$C$4))</f>
        <v>1156.637302914773</v>
      </c>
      <c r="T601" s="2">
        <f>(S601*EXP($C$3-($C$4^2)/2+NORMSINV(AleatLivre!S598)*$C$4))</f>
        <v>1233.0977521080117</v>
      </c>
      <c r="U601" s="2">
        <f>(T601*EXP($C$3-($C$4^2)/2+NORMSINV(AleatLivre!T598)*$C$4))</f>
        <v>1331.2885553321419</v>
      </c>
      <c r="V601" s="2">
        <f>(U601*EXP($C$3-($C$4^2)/2+NORMSINV(AleatLivre!U598)*$C$4))</f>
        <v>1421.9015395065042</v>
      </c>
    </row>
    <row r="602" spans="1:22" x14ac:dyDescent="0.25">
      <c r="A602">
        <v>597</v>
      </c>
      <c r="B602" s="2">
        <f>Plan1!$B$9</f>
        <v>500</v>
      </c>
      <c r="C602" s="2">
        <f>(B602*EXP($C$3-($C$4^2)/2+NORMSINV(AleatLivre!B599)*$C$4))</f>
        <v>522.07511739102324</v>
      </c>
      <c r="D602" s="2">
        <f>(C602*EXP($C$3-($C$4^2)/2+NORMSINV(AleatLivre!C599)*$C$4))</f>
        <v>540.00678193800888</v>
      </c>
      <c r="E602" s="2">
        <f>(D602*EXP($C$3-($C$4^2)/2+NORMSINV(AleatLivre!D599)*$C$4))</f>
        <v>561.19796432443752</v>
      </c>
      <c r="F602" s="2">
        <f>(E602*EXP($C$3-($C$4^2)/2+NORMSINV(AleatLivre!E599)*$C$4))</f>
        <v>589.02183129451032</v>
      </c>
      <c r="G602" s="2">
        <f>(F602*EXP($C$3-($C$4^2)/2+NORMSINV(AleatLivre!F599)*$C$4))</f>
        <v>607.7106016297264</v>
      </c>
      <c r="H602" s="2">
        <f>(G602*EXP($C$3-($C$4^2)/2+NORMSINV(AleatLivre!G599)*$C$4))</f>
        <v>645.68111820485342</v>
      </c>
      <c r="I602" s="2">
        <f>(H602*EXP($C$3-($C$4^2)/2+NORMSINV(AleatLivre!H599)*$C$4))</f>
        <v>667.27236805738596</v>
      </c>
      <c r="J602" s="2">
        <f>(I602*EXP($C$3-($C$4^2)/2+NORMSINV(AleatLivre!I599)*$C$4))</f>
        <v>696.55049311666824</v>
      </c>
      <c r="K602" s="2">
        <f>(J602*EXP($C$3-($C$4^2)/2+NORMSINV(AleatLivre!J599)*$C$4))</f>
        <v>746.02630456779866</v>
      </c>
      <c r="L602" s="2">
        <f>(K602*EXP($C$3-($C$4^2)/2+NORMSINV(AleatLivre!K599)*$C$4))</f>
        <v>796.13766822499474</v>
      </c>
      <c r="M602" s="2">
        <f>(L602*EXP($C$3-($C$4^2)/2+NORMSINV(AleatLivre!L599)*$C$4))</f>
        <v>845.45104064848783</v>
      </c>
      <c r="N602" s="2">
        <f>(M602*EXP($C$3-($C$4^2)/2+NORMSINV(AleatLivre!M599)*$C$4))</f>
        <v>885.84718069194685</v>
      </c>
      <c r="O602" s="2">
        <f>(N602*EXP($C$3-($C$4^2)/2+NORMSINV(AleatLivre!N599)*$C$4))</f>
        <v>916.23098664723716</v>
      </c>
      <c r="P602" s="2">
        <f>(O602*EXP($C$3-($C$4^2)/2+NORMSINV(AleatLivre!O599)*$C$4))</f>
        <v>968.31527652990701</v>
      </c>
      <c r="Q602" s="2">
        <f>(P602*EXP($C$3-($C$4^2)/2+NORMSINV(AleatLivre!P599)*$C$4))</f>
        <v>1026.5883319301399</v>
      </c>
      <c r="R602" s="2">
        <f>(Q602*EXP($C$3-($C$4^2)/2+NORMSINV(AleatLivre!Q599)*$C$4))</f>
        <v>1099.4596352803981</v>
      </c>
      <c r="S602" s="2">
        <f>(R602*EXP($C$3-($C$4^2)/2+NORMSINV(AleatLivre!R599)*$C$4))</f>
        <v>1157.8770049723701</v>
      </c>
      <c r="T602" s="2">
        <f>(S602*EXP($C$3-($C$4^2)/2+NORMSINV(AleatLivre!S599)*$C$4))</f>
        <v>1216.9460308579346</v>
      </c>
      <c r="U602" s="2">
        <f>(T602*EXP($C$3-($C$4^2)/2+NORMSINV(AleatLivre!T599)*$C$4))</f>
        <v>1258.6265618078403</v>
      </c>
      <c r="V602" s="2">
        <f>(U602*EXP($C$3-($C$4^2)/2+NORMSINV(AleatLivre!U599)*$C$4))</f>
        <v>1280.0075789078844</v>
      </c>
    </row>
    <row r="603" spans="1:22" x14ac:dyDescent="0.25">
      <c r="A603">
        <v>598</v>
      </c>
      <c r="B603" s="2">
        <f>Plan1!$B$9</f>
        <v>500</v>
      </c>
      <c r="C603" s="2">
        <f>(B603*EXP($C$3-($C$4^2)/2+NORMSINV(AleatLivre!B600)*$C$4))</f>
        <v>532.03699941405864</v>
      </c>
      <c r="D603" s="2">
        <f>(C603*EXP($C$3-($C$4^2)/2+NORMSINV(AleatLivre!C600)*$C$4))</f>
        <v>568.64592087988115</v>
      </c>
      <c r="E603" s="2">
        <f>(D603*EXP($C$3-($C$4^2)/2+NORMSINV(AleatLivre!D600)*$C$4))</f>
        <v>619.19961807545315</v>
      </c>
      <c r="F603" s="2">
        <f>(E603*EXP($C$3-($C$4^2)/2+NORMSINV(AleatLivre!E600)*$C$4))</f>
        <v>645.43648841328832</v>
      </c>
      <c r="G603" s="2">
        <f>(F603*EXP($C$3-($C$4^2)/2+NORMSINV(AleatLivre!F600)*$C$4))</f>
        <v>692.64310197130033</v>
      </c>
      <c r="H603" s="2">
        <f>(G603*EXP($C$3-($C$4^2)/2+NORMSINV(AleatLivre!G600)*$C$4))</f>
        <v>727.93448322764573</v>
      </c>
      <c r="I603" s="2">
        <f>(H603*EXP($C$3-($C$4^2)/2+NORMSINV(AleatLivre!H600)*$C$4))</f>
        <v>752.15208690248426</v>
      </c>
      <c r="J603" s="2">
        <f>(I603*EXP($C$3-($C$4^2)/2+NORMSINV(AleatLivre!I600)*$C$4))</f>
        <v>818.22195259870421</v>
      </c>
      <c r="K603" s="2">
        <f>(J603*EXP($C$3-($C$4^2)/2+NORMSINV(AleatLivre!J600)*$C$4))</f>
        <v>877.98078613364885</v>
      </c>
      <c r="L603" s="2">
        <f>(K603*EXP($C$3-($C$4^2)/2+NORMSINV(AleatLivre!K600)*$C$4))</f>
        <v>928.98955166577912</v>
      </c>
      <c r="M603" s="2">
        <f>(L603*EXP($C$3-($C$4^2)/2+NORMSINV(AleatLivre!L600)*$C$4))</f>
        <v>960.89915978954059</v>
      </c>
      <c r="N603" s="2">
        <f>(M603*EXP($C$3-($C$4^2)/2+NORMSINV(AleatLivre!M600)*$C$4))</f>
        <v>1015.5007437827001</v>
      </c>
      <c r="O603" s="2">
        <f>(N603*EXP($C$3-($C$4^2)/2+NORMSINV(AleatLivre!N600)*$C$4))</f>
        <v>1069.108463752244</v>
      </c>
      <c r="P603" s="2">
        <f>(O603*EXP($C$3-($C$4^2)/2+NORMSINV(AleatLivre!O600)*$C$4))</f>
        <v>1148.2785697101247</v>
      </c>
      <c r="Q603" s="2">
        <f>(P603*EXP($C$3-($C$4^2)/2+NORMSINV(AleatLivre!P600)*$C$4))</f>
        <v>1230.9935267613687</v>
      </c>
      <c r="R603" s="2">
        <f>(Q603*EXP($C$3-($C$4^2)/2+NORMSINV(AleatLivre!Q600)*$C$4))</f>
        <v>1322.057778839853</v>
      </c>
      <c r="S603" s="2">
        <f>(R603*EXP($C$3-($C$4^2)/2+NORMSINV(AleatLivre!R600)*$C$4))</f>
        <v>1364.0951639658638</v>
      </c>
      <c r="T603" s="2">
        <f>(S603*EXP($C$3-($C$4^2)/2+NORMSINV(AleatLivre!S600)*$C$4))</f>
        <v>1473.6413195426599</v>
      </c>
      <c r="U603" s="2">
        <f>(T603*EXP($C$3-($C$4^2)/2+NORMSINV(AleatLivre!T600)*$C$4))</f>
        <v>1564.9852504407363</v>
      </c>
      <c r="V603" s="2">
        <f>(U603*EXP($C$3-($C$4^2)/2+NORMSINV(AleatLivre!U600)*$C$4))</f>
        <v>1612.6498949666411</v>
      </c>
    </row>
    <row r="604" spans="1:22" x14ac:dyDescent="0.25">
      <c r="A604">
        <v>599</v>
      </c>
      <c r="B604" s="2">
        <f>Plan1!$B$9</f>
        <v>500</v>
      </c>
      <c r="C604" s="2">
        <f>(B604*EXP($C$3-($C$4^2)/2+NORMSINV(AleatLivre!B601)*$C$4))</f>
        <v>537.29758101173525</v>
      </c>
      <c r="D604" s="2">
        <f>(C604*EXP($C$3-($C$4^2)/2+NORMSINV(AleatLivre!C601)*$C$4))</f>
        <v>554.81254846274533</v>
      </c>
      <c r="E604" s="2">
        <f>(D604*EXP($C$3-($C$4^2)/2+NORMSINV(AleatLivre!D601)*$C$4))</f>
        <v>571.56911915228261</v>
      </c>
      <c r="F604" s="2">
        <f>(E604*EXP($C$3-($C$4^2)/2+NORMSINV(AleatLivre!E601)*$C$4))</f>
        <v>604.75664122617695</v>
      </c>
      <c r="G604" s="2">
        <f>(F604*EXP($C$3-($C$4^2)/2+NORMSINV(AleatLivre!F601)*$C$4))</f>
        <v>636.04207913664914</v>
      </c>
      <c r="H604" s="2">
        <f>(G604*EXP($C$3-($C$4^2)/2+NORMSINV(AleatLivre!G601)*$C$4))</f>
        <v>655.30574642161491</v>
      </c>
      <c r="I604" s="2">
        <f>(H604*EXP($C$3-($C$4^2)/2+NORMSINV(AleatLivre!H601)*$C$4))</f>
        <v>689.64890917519563</v>
      </c>
      <c r="J604" s="2">
        <f>(I604*EXP($C$3-($C$4^2)/2+NORMSINV(AleatLivre!I601)*$C$4))</f>
        <v>736.05667777744429</v>
      </c>
      <c r="K604" s="2">
        <f>(J604*EXP($C$3-($C$4^2)/2+NORMSINV(AleatLivre!J601)*$C$4))</f>
        <v>758.27249147988914</v>
      </c>
      <c r="L604" s="2">
        <f>(K604*EXP($C$3-($C$4^2)/2+NORMSINV(AleatLivre!K601)*$C$4))</f>
        <v>821.32706407553087</v>
      </c>
      <c r="M604" s="2">
        <f>(L604*EXP($C$3-($C$4^2)/2+NORMSINV(AleatLivre!L601)*$C$4))</f>
        <v>883.39088011660874</v>
      </c>
      <c r="N604" s="2">
        <f>(M604*EXP($C$3-($C$4^2)/2+NORMSINV(AleatLivre!M601)*$C$4))</f>
        <v>887.65137654433329</v>
      </c>
      <c r="O604" s="2">
        <f>(N604*EXP($C$3-($C$4^2)/2+NORMSINV(AleatLivre!N601)*$C$4))</f>
        <v>919.85701074409769</v>
      </c>
      <c r="P604" s="2">
        <f>(O604*EXP($C$3-($C$4^2)/2+NORMSINV(AleatLivre!O601)*$C$4))</f>
        <v>920.08972252227397</v>
      </c>
      <c r="Q604" s="2">
        <f>(P604*EXP($C$3-($C$4^2)/2+NORMSINV(AleatLivre!P601)*$C$4))</f>
        <v>943.73934184431346</v>
      </c>
      <c r="R604" s="2">
        <f>(Q604*EXP($C$3-($C$4^2)/2+NORMSINV(AleatLivre!Q601)*$C$4))</f>
        <v>980.13587900378923</v>
      </c>
      <c r="S604" s="2">
        <f>(R604*EXP($C$3-($C$4^2)/2+NORMSINV(AleatLivre!R601)*$C$4))</f>
        <v>1007.8878430175513</v>
      </c>
      <c r="T604" s="2">
        <f>(S604*EXP($C$3-($C$4^2)/2+NORMSINV(AleatLivre!S601)*$C$4))</f>
        <v>1036.9020567504203</v>
      </c>
      <c r="U604" s="2">
        <f>(T604*EXP($C$3-($C$4^2)/2+NORMSINV(AleatLivre!T601)*$C$4))</f>
        <v>1105.7570338968619</v>
      </c>
      <c r="V604" s="2">
        <f>(U604*EXP($C$3-($C$4^2)/2+NORMSINV(AleatLivre!U601)*$C$4))</f>
        <v>1162.8516220955739</v>
      </c>
    </row>
    <row r="605" spans="1:22" x14ac:dyDescent="0.25">
      <c r="A605">
        <v>600</v>
      </c>
      <c r="B605" s="2">
        <f>Plan1!$B$9</f>
        <v>500</v>
      </c>
      <c r="C605" s="2">
        <f>(B605*EXP($C$3-($C$4^2)/2+NORMSINV(AleatLivre!B602)*$C$4))</f>
        <v>528.34693313506853</v>
      </c>
      <c r="D605" s="2">
        <f>(C605*EXP($C$3-($C$4^2)/2+NORMSINV(AleatLivre!C602)*$C$4))</f>
        <v>552.88886841906981</v>
      </c>
      <c r="E605" s="2">
        <f>(D605*EXP($C$3-($C$4^2)/2+NORMSINV(AleatLivre!D602)*$C$4))</f>
        <v>583.35963470642696</v>
      </c>
      <c r="F605" s="2">
        <f>(E605*EXP($C$3-($C$4^2)/2+NORMSINV(AleatLivre!E602)*$C$4))</f>
        <v>593.88484911328487</v>
      </c>
      <c r="G605" s="2">
        <f>(F605*EXP($C$3-($C$4^2)/2+NORMSINV(AleatLivre!F602)*$C$4))</f>
        <v>627.21493540940787</v>
      </c>
      <c r="H605" s="2">
        <f>(G605*EXP($C$3-($C$4^2)/2+NORMSINV(AleatLivre!G602)*$C$4))</f>
        <v>658.58611743850781</v>
      </c>
      <c r="I605" s="2">
        <f>(H605*EXP($C$3-($C$4^2)/2+NORMSINV(AleatLivre!H602)*$C$4))</f>
        <v>680.36229990805259</v>
      </c>
      <c r="J605" s="2">
        <f>(I605*EXP($C$3-($C$4^2)/2+NORMSINV(AleatLivre!I602)*$C$4))</f>
        <v>707.93440427318581</v>
      </c>
      <c r="K605" s="2">
        <f>(J605*EXP($C$3-($C$4^2)/2+NORMSINV(AleatLivre!J602)*$C$4))</f>
        <v>722.28390583279611</v>
      </c>
      <c r="L605" s="2">
        <f>(K605*EXP($C$3-($C$4^2)/2+NORMSINV(AleatLivre!K602)*$C$4))</f>
        <v>785.67593385645102</v>
      </c>
      <c r="M605" s="2">
        <f>(L605*EXP($C$3-($C$4^2)/2+NORMSINV(AleatLivre!L602)*$C$4))</f>
        <v>835.66976743666419</v>
      </c>
      <c r="N605" s="2">
        <f>(M605*EXP($C$3-($C$4^2)/2+NORMSINV(AleatLivre!M602)*$C$4))</f>
        <v>909.52357242372852</v>
      </c>
      <c r="O605" s="2">
        <f>(N605*EXP($C$3-($C$4^2)/2+NORMSINV(AleatLivre!N602)*$C$4))</f>
        <v>956.13368443281297</v>
      </c>
      <c r="P605" s="2">
        <f>(O605*EXP($C$3-($C$4^2)/2+NORMSINV(AleatLivre!O602)*$C$4))</f>
        <v>1008.5843034366054</v>
      </c>
      <c r="Q605" s="2">
        <f>(P605*EXP($C$3-($C$4^2)/2+NORMSINV(AleatLivre!P602)*$C$4))</f>
        <v>1079.4842936471687</v>
      </c>
      <c r="R605" s="2">
        <f>(Q605*EXP($C$3-($C$4^2)/2+NORMSINV(AleatLivre!Q602)*$C$4))</f>
        <v>1165.6416746448947</v>
      </c>
      <c r="S605" s="2">
        <f>(R605*EXP($C$3-($C$4^2)/2+NORMSINV(AleatLivre!R602)*$C$4))</f>
        <v>1217.438354644094</v>
      </c>
      <c r="T605" s="2">
        <f>(S605*EXP($C$3-($C$4^2)/2+NORMSINV(AleatLivre!S602)*$C$4))</f>
        <v>1266.1247959164943</v>
      </c>
      <c r="U605" s="2">
        <f>(T605*EXP($C$3-($C$4^2)/2+NORMSINV(AleatLivre!T602)*$C$4))</f>
        <v>1329.0377291117263</v>
      </c>
      <c r="V605" s="2">
        <f>(U605*EXP($C$3-($C$4^2)/2+NORMSINV(AleatLivre!U602)*$C$4))</f>
        <v>1385.8373338763849</v>
      </c>
    </row>
    <row r="606" spans="1:22" x14ac:dyDescent="0.25">
      <c r="A606">
        <v>601</v>
      </c>
      <c r="B606" s="2">
        <f>Plan1!$B$9</f>
        <v>500</v>
      </c>
      <c r="C606" s="2">
        <f>(B606*EXP($C$3-($C$4^2)/2+NORMSINV(AleatLivre!B603)*$C$4))</f>
        <v>505.3776573686992</v>
      </c>
      <c r="D606" s="2">
        <f>(C606*EXP($C$3-($C$4^2)/2+NORMSINV(AleatLivre!C603)*$C$4))</f>
        <v>527.83251462560395</v>
      </c>
      <c r="E606" s="2">
        <f>(D606*EXP($C$3-($C$4^2)/2+NORMSINV(AleatLivre!D603)*$C$4))</f>
        <v>556.67932649837189</v>
      </c>
      <c r="F606" s="2">
        <f>(E606*EXP($C$3-($C$4^2)/2+NORMSINV(AleatLivre!E603)*$C$4))</f>
        <v>577.62310259292099</v>
      </c>
      <c r="G606" s="2">
        <f>(F606*EXP($C$3-($C$4^2)/2+NORMSINV(AleatLivre!F603)*$C$4))</f>
        <v>629.31541566328792</v>
      </c>
      <c r="H606" s="2">
        <f>(G606*EXP($C$3-($C$4^2)/2+NORMSINV(AleatLivre!G603)*$C$4))</f>
        <v>676.9539796487594</v>
      </c>
      <c r="I606" s="2">
        <f>(H606*EXP($C$3-($C$4^2)/2+NORMSINV(AleatLivre!H603)*$C$4))</f>
        <v>739.78312600489039</v>
      </c>
      <c r="J606" s="2">
        <f>(I606*EXP($C$3-($C$4^2)/2+NORMSINV(AleatLivre!I603)*$C$4))</f>
        <v>779.32878970772822</v>
      </c>
      <c r="K606" s="2">
        <f>(J606*EXP($C$3-($C$4^2)/2+NORMSINV(AleatLivre!J603)*$C$4))</f>
        <v>856.24905224191798</v>
      </c>
      <c r="L606" s="2">
        <f>(K606*EXP($C$3-($C$4^2)/2+NORMSINV(AleatLivre!K603)*$C$4))</f>
        <v>893.94621876727081</v>
      </c>
      <c r="M606" s="2">
        <f>(L606*EXP($C$3-($C$4^2)/2+NORMSINV(AleatLivre!L603)*$C$4))</f>
        <v>964.15364067918108</v>
      </c>
      <c r="N606" s="2">
        <f>(M606*EXP($C$3-($C$4^2)/2+NORMSINV(AleatLivre!M603)*$C$4))</f>
        <v>1040.8932506851406</v>
      </c>
      <c r="O606" s="2">
        <f>(N606*EXP($C$3-($C$4^2)/2+NORMSINV(AleatLivre!N603)*$C$4))</f>
        <v>1067.2874642403747</v>
      </c>
      <c r="P606" s="2">
        <f>(O606*EXP($C$3-($C$4^2)/2+NORMSINV(AleatLivre!O603)*$C$4))</f>
        <v>1133.0276283072706</v>
      </c>
      <c r="Q606" s="2">
        <f>(P606*EXP($C$3-($C$4^2)/2+NORMSINV(AleatLivre!P603)*$C$4))</f>
        <v>1168.1761857515548</v>
      </c>
      <c r="R606" s="2">
        <f>(Q606*EXP($C$3-($C$4^2)/2+NORMSINV(AleatLivre!Q603)*$C$4))</f>
        <v>1195.4811844612084</v>
      </c>
      <c r="S606" s="2">
        <f>(R606*EXP($C$3-($C$4^2)/2+NORMSINV(AleatLivre!R603)*$C$4))</f>
        <v>1215.7368251946011</v>
      </c>
      <c r="T606" s="2">
        <f>(S606*EXP($C$3-($C$4^2)/2+NORMSINV(AleatLivre!S603)*$C$4))</f>
        <v>1322.5668379727376</v>
      </c>
      <c r="U606" s="2">
        <f>(T606*EXP($C$3-($C$4^2)/2+NORMSINV(AleatLivre!T603)*$C$4))</f>
        <v>1432.4014510988702</v>
      </c>
      <c r="V606" s="2">
        <f>(U606*EXP($C$3-($C$4^2)/2+NORMSINV(AleatLivre!U603)*$C$4))</f>
        <v>1505.1193493712233</v>
      </c>
    </row>
    <row r="607" spans="1:22" x14ac:dyDescent="0.25">
      <c r="A607">
        <v>602</v>
      </c>
      <c r="B607" s="2">
        <f>Plan1!$B$9</f>
        <v>500</v>
      </c>
      <c r="C607" s="2">
        <f>(B607*EXP($C$3-($C$4^2)/2+NORMSINV(AleatLivre!B604)*$C$4))</f>
        <v>522.41481335309402</v>
      </c>
      <c r="D607" s="2">
        <f>(C607*EXP($C$3-($C$4^2)/2+NORMSINV(AleatLivre!C604)*$C$4))</f>
        <v>555.90150112071672</v>
      </c>
      <c r="E607" s="2">
        <f>(D607*EXP($C$3-($C$4^2)/2+NORMSINV(AleatLivre!D604)*$C$4))</f>
        <v>603.8066450390412</v>
      </c>
      <c r="F607" s="2">
        <f>(E607*EXP($C$3-($C$4^2)/2+NORMSINV(AleatLivre!E604)*$C$4))</f>
        <v>623.70019218069831</v>
      </c>
      <c r="G607" s="2">
        <f>(F607*EXP($C$3-($C$4^2)/2+NORMSINV(AleatLivre!F604)*$C$4))</f>
        <v>653.32036800275023</v>
      </c>
      <c r="H607" s="2">
        <f>(G607*EXP($C$3-($C$4^2)/2+NORMSINV(AleatLivre!G604)*$C$4))</f>
        <v>676.49717019801062</v>
      </c>
      <c r="I607" s="2">
        <f>(H607*EXP($C$3-($C$4^2)/2+NORMSINV(AleatLivre!H604)*$C$4))</f>
        <v>694.58317726922621</v>
      </c>
      <c r="J607" s="2">
        <f>(I607*EXP($C$3-($C$4^2)/2+NORMSINV(AleatLivre!I604)*$C$4))</f>
        <v>748.80302099187406</v>
      </c>
      <c r="K607" s="2">
        <f>(J607*EXP($C$3-($C$4^2)/2+NORMSINV(AleatLivre!J604)*$C$4))</f>
        <v>776.9221814271325</v>
      </c>
      <c r="L607" s="2">
        <f>(K607*EXP($C$3-($C$4^2)/2+NORMSINV(AleatLivre!K604)*$C$4))</f>
        <v>797.30769390347689</v>
      </c>
      <c r="M607" s="2">
        <f>(L607*EXP($C$3-($C$4^2)/2+NORMSINV(AleatLivre!L604)*$C$4))</f>
        <v>798.00894624104524</v>
      </c>
      <c r="N607" s="2">
        <f>(M607*EXP($C$3-($C$4^2)/2+NORMSINV(AleatLivre!M604)*$C$4))</f>
        <v>836.80719327816485</v>
      </c>
      <c r="O607" s="2">
        <f>(N607*EXP($C$3-($C$4^2)/2+NORMSINV(AleatLivre!N604)*$C$4))</f>
        <v>882.37726036943252</v>
      </c>
      <c r="P607" s="2">
        <f>(O607*EXP($C$3-($C$4^2)/2+NORMSINV(AleatLivre!O604)*$C$4))</f>
        <v>915.05041099265043</v>
      </c>
      <c r="Q607" s="2">
        <f>(P607*EXP($C$3-($C$4^2)/2+NORMSINV(AleatLivre!P604)*$C$4))</f>
        <v>949.40021399934926</v>
      </c>
      <c r="R607" s="2">
        <f>(Q607*EXP($C$3-($C$4^2)/2+NORMSINV(AleatLivre!Q604)*$C$4))</f>
        <v>1007.6711913213895</v>
      </c>
      <c r="S607" s="2">
        <f>(R607*EXP($C$3-($C$4^2)/2+NORMSINV(AleatLivre!R604)*$C$4))</f>
        <v>1043.8421556939552</v>
      </c>
      <c r="T607" s="2">
        <f>(S607*EXP($C$3-($C$4^2)/2+NORMSINV(AleatLivre!S604)*$C$4))</f>
        <v>1133.5350138569636</v>
      </c>
      <c r="U607" s="2">
        <f>(T607*EXP($C$3-($C$4^2)/2+NORMSINV(AleatLivre!T604)*$C$4))</f>
        <v>1181.3000191452745</v>
      </c>
      <c r="V607" s="2">
        <f>(U607*EXP($C$3-($C$4^2)/2+NORMSINV(AleatLivre!U604)*$C$4))</f>
        <v>1256.2725815185138</v>
      </c>
    </row>
    <row r="608" spans="1:22" x14ac:dyDescent="0.25">
      <c r="A608">
        <v>603</v>
      </c>
      <c r="B608" s="2">
        <f>Plan1!$B$9</f>
        <v>500</v>
      </c>
      <c r="C608" s="2">
        <f>(B608*EXP($C$3-($C$4^2)/2+NORMSINV(AleatLivre!B605)*$C$4))</f>
        <v>498.43882290844329</v>
      </c>
      <c r="D608" s="2">
        <f>(C608*EXP($C$3-($C$4^2)/2+NORMSINV(AleatLivre!C605)*$C$4))</f>
        <v>529.88812070042252</v>
      </c>
      <c r="E608" s="2">
        <f>(D608*EXP($C$3-($C$4^2)/2+NORMSINV(AleatLivre!D605)*$C$4))</f>
        <v>559.9420992738369</v>
      </c>
      <c r="F608" s="2">
        <f>(E608*EXP($C$3-($C$4^2)/2+NORMSINV(AleatLivre!E605)*$C$4))</f>
        <v>606.04989946654155</v>
      </c>
      <c r="G608" s="2">
        <f>(F608*EXP($C$3-($C$4^2)/2+NORMSINV(AleatLivre!F605)*$C$4))</f>
        <v>624.5106979863707</v>
      </c>
      <c r="H608" s="2">
        <f>(G608*EXP($C$3-($C$4^2)/2+NORMSINV(AleatLivre!G605)*$C$4))</f>
        <v>659.54269735814944</v>
      </c>
      <c r="I608" s="2">
        <f>(H608*EXP($C$3-($C$4^2)/2+NORMSINV(AleatLivre!H605)*$C$4))</f>
        <v>692.0953304496054</v>
      </c>
      <c r="J608" s="2">
        <f>(I608*EXP($C$3-($C$4^2)/2+NORMSINV(AleatLivre!I605)*$C$4))</f>
        <v>733.17068128589415</v>
      </c>
      <c r="K608" s="2">
        <f>(J608*EXP($C$3-($C$4^2)/2+NORMSINV(AleatLivre!J605)*$C$4))</f>
        <v>807.68015422373719</v>
      </c>
      <c r="L608" s="2">
        <f>(K608*EXP($C$3-($C$4^2)/2+NORMSINV(AleatLivre!K605)*$C$4))</f>
        <v>831.95307774570631</v>
      </c>
      <c r="M608" s="2">
        <f>(L608*EXP($C$3-($C$4^2)/2+NORMSINV(AleatLivre!L605)*$C$4))</f>
        <v>872.76474366021239</v>
      </c>
      <c r="N608" s="2">
        <f>(M608*EXP($C$3-($C$4^2)/2+NORMSINV(AleatLivre!M605)*$C$4))</f>
        <v>942.43856116378777</v>
      </c>
      <c r="O608" s="2">
        <f>(N608*EXP($C$3-($C$4^2)/2+NORMSINV(AleatLivre!N605)*$C$4))</f>
        <v>990.82613651800409</v>
      </c>
      <c r="P608" s="2">
        <f>(O608*EXP($C$3-($C$4^2)/2+NORMSINV(AleatLivre!O605)*$C$4))</f>
        <v>1076.7657582040022</v>
      </c>
      <c r="Q608" s="2">
        <f>(P608*EXP($C$3-($C$4^2)/2+NORMSINV(AleatLivre!P605)*$C$4))</f>
        <v>1109.0824696248319</v>
      </c>
      <c r="R608" s="2">
        <f>(Q608*EXP($C$3-($C$4^2)/2+NORMSINV(AleatLivre!Q605)*$C$4))</f>
        <v>1180.4719835423223</v>
      </c>
      <c r="S608" s="2">
        <f>(R608*EXP($C$3-($C$4^2)/2+NORMSINV(AleatLivre!R605)*$C$4))</f>
        <v>1238.502701063481</v>
      </c>
      <c r="T608" s="2">
        <f>(S608*EXP($C$3-($C$4^2)/2+NORMSINV(AleatLivre!S605)*$C$4))</f>
        <v>1300.2151071053261</v>
      </c>
      <c r="U608" s="2">
        <f>(T608*EXP($C$3-($C$4^2)/2+NORMSINV(AleatLivre!T605)*$C$4))</f>
        <v>1343.5871664253857</v>
      </c>
      <c r="V608" s="2">
        <f>(U608*EXP($C$3-($C$4^2)/2+NORMSINV(AleatLivre!U605)*$C$4))</f>
        <v>1415.9821640076373</v>
      </c>
    </row>
    <row r="609" spans="1:22" x14ac:dyDescent="0.25">
      <c r="A609">
        <v>604</v>
      </c>
      <c r="B609" s="2">
        <f>Plan1!$B$9</f>
        <v>500</v>
      </c>
      <c r="C609" s="2">
        <f>(B609*EXP($C$3-($C$4^2)/2+NORMSINV(AleatLivre!B606)*$C$4))</f>
        <v>525.54207124219977</v>
      </c>
      <c r="D609" s="2">
        <f>(C609*EXP($C$3-($C$4^2)/2+NORMSINV(AleatLivre!C606)*$C$4))</f>
        <v>562.6495661446163</v>
      </c>
      <c r="E609" s="2">
        <f>(D609*EXP($C$3-($C$4^2)/2+NORMSINV(AleatLivre!D606)*$C$4))</f>
        <v>597.32976590678902</v>
      </c>
      <c r="F609" s="2">
        <f>(E609*EXP($C$3-($C$4^2)/2+NORMSINV(AleatLivre!E606)*$C$4))</f>
        <v>621.73759320054751</v>
      </c>
      <c r="G609" s="2">
        <f>(F609*EXP($C$3-($C$4^2)/2+NORMSINV(AleatLivre!F606)*$C$4))</f>
        <v>645.29474225217416</v>
      </c>
      <c r="H609" s="2">
        <f>(G609*EXP($C$3-($C$4^2)/2+NORMSINV(AleatLivre!G606)*$C$4))</f>
        <v>652.4434313802592</v>
      </c>
      <c r="I609" s="2">
        <f>(H609*EXP($C$3-($C$4^2)/2+NORMSINV(AleatLivre!H606)*$C$4))</f>
        <v>704.91523819698716</v>
      </c>
      <c r="J609" s="2">
        <f>(I609*EXP($C$3-($C$4^2)/2+NORMSINV(AleatLivre!I606)*$C$4))</f>
        <v>749.12620713937656</v>
      </c>
      <c r="K609" s="2">
        <f>(J609*EXP($C$3-($C$4^2)/2+NORMSINV(AleatLivre!J606)*$C$4))</f>
        <v>806.11902769465098</v>
      </c>
      <c r="L609" s="2">
        <f>(K609*EXP($C$3-($C$4^2)/2+NORMSINV(AleatLivre!K606)*$C$4))</f>
        <v>861.11744118932268</v>
      </c>
      <c r="M609" s="2">
        <f>(L609*EXP($C$3-($C$4^2)/2+NORMSINV(AleatLivre!L606)*$C$4))</f>
        <v>877.68776080352143</v>
      </c>
      <c r="N609" s="2">
        <f>(M609*EXP($C$3-($C$4^2)/2+NORMSINV(AleatLivre!M606)*$C$4))</f>
        <v>926.94450174753194</v>
      </c>
      <c r="O609" s="2">
        <f>(N609*EXP($C$3-($C$4^2)/2+NORMSINV(AleatLivre!N606)*$C$4))</f>
        <v>948.21868988501569</v>
      </c>
      <c r="P609" s="2">
        <f>(O609*EXP($C$3-($C$4^2)/2+NORMSINV(AleatLivre!O606)*$C$4))</f>
        <v>1023.8327459469016</v>
      </c>
      <c r="Q609" s="2">
        <f>(P609*EXP($C$3-($C$4^2)/2+NORMSINV(AleatLivre!P606)*$C$4))</f>
        <v>1073.651494993697</v>
      </c>
      <c r="R609" s="2">
        <f>(Q609*EXP($C$3-($C$4^2)/2+NORMSINV(AleatLivre!Q606)*$C$4))</f>
        <v>1166.5641086389803</v>
      </c>
      <c r="S609" s="2">
        <f>(R609*EXP($C$3-($C$4^2)/2+NORMSINV(AleatLivre!R606)*$C$4))</f>
        <v>1236.816974819712</v>
      </c>
      <c r="T609" s="2">
        <f>(S609*EXP($C$3-($C$4^2)/2+NORMSINV(AleatLivre!S606)*$C$4))</f>
        <v>1300.1531172167827</v>
      </c>
      <c r="U609" s="2">
        <f>(T609*EXP($C$3-($C$4^2)/2+NORMSINV(AleatLivre!T606)*$C$4))</f>
        <v>1415.7315866762417</v>
      </c>
      <c r="V609" s="2">
        <f>(U609*EXP($C$3-($C$4^2)/2+NORMSINV(AleatLivre!U606)*$C$4))</f>
        <v>1480.1037426933076</v>
      </c>
    </row>
    <row r="610" spans="1:22" x14ac:dyDescent="0.25">
      <c r="A610">
        <v>605</v>
      </c>
      <c r="B610" s="2">
        <f>Plan1!$B$9</f>
        <v>500</v>
      </c>
      <c r="C610" s="2">
        <f>(B610*EXP($C$3-($C$4^2)/2+NORMSINV(AleatLivre!B607)*$C$4))</f>
        <v>517.75875086401732</v>
      </c>
      <c r="D610" s="2">
        <f>(C610*EXP($C$3-($C$4^2)/2+NORMSINV(AleatLivre!C607)*$C$4))</f>
        <v>563.69769752170703</v>
      </c>
      <c r="E610" s="2">
        <f>(D610*EXP($C$3-($C$4^2)/2+NORMSINV(AleatLivre!D607)*$C$4))</f>
        <v>595.04787188357284</v>
      </c>
      <c r="F610" s="2">
        <f>(E610*EXP($C$3-($C$4^2)/2+NORMSINV(AleatLivre!E607)*$C$4))</f>
        <v>633.57591404257039</v>
      </c>
      <c r="G610" s="2">
        <f>(F610*EXP($C$3-($C$4^2)/2+NORMSINV(AleatLivre!F607)*$C$4))</f>
        <v>665.3913237484096</v>
      </c>
      <c r="H610" s="2">
        <f>(G610*EXP($C$3-($C$4^2)/2+NORMSINV(AleatLivre!G607)*$C$4))</f>
        <v>675.89294950353406</v>
      </c>
      <c r="I610" s="2">
        <f>(H610*EXP($C$3-($C$4^2)/2+NORMSINV(AleatLivre!H607)*$C$4))</f>
        <v>694.70747544249389</v>
      </c>
      <c r="J610" s="2">
        <f>(I610*EXP($C$3-($C$4^2)/2+NORMSINV(AleatLivre!I607)*$C$4))</f>
        <v>731.62599725642781</v>
      </c>
      <c r="K610" s="2">
        <f>(J610*EXP($C$3-($C$4^2)/2+NORMSINV(AleatLivre!J607)*$C$4))</f>
        <v>752.37906160924422</v>
      </c>
      <c r="L610" s="2">
        <f>(K610*EXP($C$3-($C$4^2)/2+NORMSINV(AleatLivre!K607)*$C$4))</f>
        <v>778.49796919846244</v>
      </c>
      <c r="M610" s="2">
        <f>(L610*EXP($C$3-($C$4^2)/2+NORMSINV(AleatLivre!L607)*$C$4))</f>
        <v>810.02056156058734</v>
      </c>
      <c r="N610" s="2">
        <f>(M610*EXP($C$3-($C$4^2)/2+NORMSINV(AleatLivre!M607)*$C$4))</f>
        <v>860.70143745731002</v>
      </c>
      <c r="O610" s="2">
        <f>(N610*EXP($C$3-($C$4^2)/2+NORMSINV(AleatLivre!N607)*$C$4))</f>
        <v>885.79773695271842</v>
      </c>
      <c r="P610" s="2">
        <f>(O610*EXP($C$3-($C$4^2)/2+NORMSINV(AleatLivre!O607)*$C$4))</f>
        <v>952.84584271155245</v>
      </c>
      <c r="Q610" s="2">
        <f>(P610*EXP($C$3-($C$4^2)/2+NORMSINV(AleatLivre!P607)*$C$4))</f>
        <v>1021.6083271443628</v>
      </c>
      <c r="R610" s="2">
        <f>(Q610*EXP($C$3-($C$4^2)/2+NORMSINV(AleatLivre!Q607)*$C$4))</f>
        <v>1054.0173959795147</v>
      </c>
      <c r="S610" s="2">
        <f>(R610*EXP($C$3-($C$4^2)/2+NORMSINV(AleatLivre!R607)*$C$4))</f>
        <v>1114.1370959339774</v>
      </c>
      <c r="T610" s="2">
        <f>(S610*EXP($C$3-($C$4^2)/2+NORMSINV(AleatLivre!S607)*$C$4))</f>
        <v>1182.8683487805854</v>
      </c>
      <c r="U610" s="2">
        <f>(T610*EXP($C$3-($C$4^2)/2+NORMSINV(AleatLivre!T607)*$C$4))</f>
        <v>1246.2646390624095</v>
      </c>
      <c r="V610" s="2">
        <f>(U610*EXP($C$3-($C$4^2)/2+NORMSINV(AleatLivre!U607)*$C$4))</f>
        <v>1329.2274016406009</v>
      </c>
    </row>
    <row r="611" spans="1:22" x14ac:dyDescent="0.25">
      <c r="A611">
        <v>606</v>
      </c>
      <c r="B611" s="2">
        <f>Plan1!$B$9</f>
        <v>500</v>
      </c>
      <c r="C611" s="2">
        <f>(B611*EXP($C$3-($C$4^2)/2+NORMSINV(AleatLivre!B608)*$C$4))</f>
        <v>521.8385248488579</v>
      </c>
      <c r="D611" s="2">
        <f>(C611*EXP($C$3-($C$4^2)/2+NORMSINV(AleatLivre!C608)*$C$4))</f>
        <v>539.42501949246491</v>
      </c>
      <c r="E611" s="2">
        <f>(D611*EXP($C$3-($C$4^2)/2+NORMSINV(AleatLivre!D608)*$C$4))</f>
        <v>557.70502089813147</v>
      </c>
      <c r="F611" s="2">
        <f>(E611*EXP($C$3-($C$4^2)/2+NORMSINV(AleatLivre!E608)*$C$4))</f>
        <v>583.37751167745489</v>
      </c>
      <c r="G611" s="2">
        <f>(F611*EXP($C$3-($C$4^2)/2+NORMSINV(AleatLivre!F608)*$C$4))</f>
        <v>605.5027454189817</v>
      </c>
      <c r="H611" s="2">
        <f>(G611*EXP($C$3-($C$4^2)/2+NORMSINV(AleatLivre!G608)*$C$4))</f>
        <v>626.32060731433967</v>
      </c>
      <c r="I611" s="2">
        <f>(H611*EXP($C$3-($C$4^2)/2+NORMSINV(AleatLivre!H608)*$C$4))</f>
        <v>664.20249367272811</v>
      </c>
      <c r="J611" s="2">
        <f>(I611*EXP($C$3-($C$4^2)/2+NORMSINV(AleatLivre!I608)*$C$4))</f>
        <v>709.22243176529184</v>
      </c>
      <c r="K611" s="2">
        <f>(J611*EXP($C$3-($C$4^2)/2+NORMSINV(AleatLivre!J608)*$C$4))</f>
        <v>740.13651386147717</v>
      </c>
      <c r="L611" s="2">
        <f>(K611*EXP($C$3-($C$4^2)/2+NORMSINV(AleatLivre!K608)*$C$4))</f>
        <v>769.42532298034769</v>
      </c>
      <c r="M611" s="2">
        <f>(L611*EXP($C$3-($C$4^2)/2+NORMSINV(AleatLivre!L608)*$C$4))</f>
        <v>795.23362405695366</v>
      </c>
      <c r="N611" s="2">
        <f>(M611*EXP($C$3-($C$4^2)/2+NORMSINV(AleatLivre!M608)*$C$4))</f>
        <v>824.38484564221812</v>
      </c>
      <c r="O611" s="2">
        <f>(N611*EXP($C$3-($C$4^2)/2+NORMSINV(AleatLivre!N608)*$C$4))</f>
        <v>850.54311524728928</v>
      </c>
      <c r="P611" s="2">
        <f>(O611*EXP($C$3-($C$4^2)/2+NORMSINV(AleatLivre!O608)*$C$4))</f>
        <v>890.16599769942991</v>
      </c>
      <c r="Q611" s="2">
        <f>(P611*EXP($C$3-($C$4^2)/2+NORMSINV(AleatLivre!P608)*$C$4))</f>
        <v>931.02172434698639</v>
      </c>
      <c r="R611" s="2">
        <f>(Q611*EXP($C$3-($C$4^2)/2+NORMSINV(AleatLivre!Q608)*$C$4))</f>
        <v>967.65097159696165</v>
      </c>
      <c r="S611" s="2">
        <f>(R611*EXP($C$3-($C$4^2)/2+NORMSINV(AleatLivre!R608)*$C$4))</f>
        <v>1023.7126493339405</v>
      </c>
      <c r="T611" s="2">
        <f>(S611*EXP($C$3-($C$4^2)/2+NORMSINV(AleatLivre!S608)*$C$4))</f>
        <v>1093.9200275907913</v>
      </c>
      <c r="U611" s="2">
        <f>(T611*EXP($C$3-($C$4^2)/2+NORMSINV(AleatLivre!T608)*$C$4))</f>
        <v>1141.518601185511</v>
      </c>
      <c r="V611" s="2">
        <f>(U611*EXP($C$3-($C$4^2)/2+NORMSINV(AleatLivre!U608)*$C$4))</f>
        <v>1191.0597356344419</v>
      </c>
    </row>
    <row r="612" spans="1:22" x14ac:dyDescent="0.25">
      <c r="A612">
        <v>607</v>
      </c>
      <c r="B612" s="2">
        <f>Plan1!$B$9</f>
        <v>500</v>
      </c>
      <c r="C612" s="2">
        <f>(B612*EXP($C$3-($C$4^2)/2+NORMSINV(AleatLivre!B609)*$C$4))</f>
        <v>515.12911342029645</v>
      </c>
      <c r="D612" s="2">
        <f>(C612*EXP($C$3-($C$4^2)/2+NORMSINV(AleatLivre!C609)*$C$4))</f>
        <v>541.77782130667867</v>
      </c>
      <c r="E612" s="2">
        <f>(D612*EXP($C$3-($C$4^2)/2+NORMSINV(AleatLivre!D609)*$C$4))</f>
        <v>564.6437881198226</v>
      </c>
      <c r="F612" s="2">
        <f>(E612*EXP($C$3-($C$4^2)/2+NORMSINV(AleatLivre!E609)*$C$4))</f>
        <v>587.30570445444232</v>
      </c>
      <c r="G612" s="2">
        <f>(F612*EXP($C$3-($C$4^2)/2+NORMSINV(AleatLivre!F609)*$C$4))</f>
        <v>618.46342308236569</v>
      </c>
      <c r="H612" s="2">
        <f>(G612*EXP($C$3-($C$4^2)/2+NORMSINV(AleatLivre!G609)*$C$4))</f>
        <v>649.89102553881946</v>
      </c>
      <c r="I612" s="2">
        <f>(H612*EXP($C$3-($C$4^2)/2+NORMSINV(AleatLivre!H609)*$C$4))</f>
        <v>672.22728241204084</v>
      </c>
      <c r="J612" s="2">
        <f>(I612*EXP($C$3-($C$4^2)/2+NORMSINV(AleatLivre!I609)*$C$4))</f>
        <v>692.34843225506245</v>
      </c>
      <c r="K612" s="2">
        <f>(J612*EXP($C$3-($C$4^2)/2+NORMSINV(AleatLivre!J609)*$C$4))</f>
        <v>732.04359806725142</v>
      </c>
      <c r="L612" s="2">
        <f>(K612*EXP($C$3-($C$4^2)/2+NORMSINV(AleatLivre!K609)*$C$4))</f>
        <v>775.16654564643648</v>
      </c>
      <c r="M612" s="2">
        <f>(L612*EXP($C$3-($C$4^2)/2+NORMSINV(AleatLivre!L609)*$C$4))</f>
        <v>810.11464077128062</v>
      </c>
      <c r="N612" s="2">
        <f>(M612*EXP($C$3-($C$4^2)/2+NORMSINV(AleatLivre!M609)*$C$4))</f>
        <v>863.67279735044144</v>
      </c>
      <c r="O612" s="2">
        <f>(N612*EXP($C$3-($C$4^2)/2+NORMSINV(AleatLivre!N609)*$C$4))</f>
        <v>879.80894651740618</v>
      </c>
      <c r="P612" s="2">
        <f>(O612*EXP($C$3-($C$4^2)/2+NORMSINV(AleatLivre!O609)*$C$4))</f>
        <v>917.27017305405275</v>
      </c>
      <c r="Q612" s="2">
        <f>(P612*EXP($C$3-($C$4^2)/2+NORMSINV(AleatLivre!P609)*$C$4))</f>
        <v>943.7151756296181</v>
      </c>
      <c r="R612" s="2">
        <f>(Q612*EXP($C$3-($C$4^2)/2+NORMSINV(AleatLivre!Q609)*$C$4))</f>
        <v>1032.446812733087</v>
      </c>
      <c r="S612" s="2">
        <f>(R612*EXP($C$3-($C$4^2)/2+NORMSINV(AleatLivre!R609)*$C$4))</f>
        <v>1092.3567207657525</v>
      </c>
      <c r="T612" s="2">
        <f>(S612*EXP($C$3-($C$4^2)/2+NORMSINV(AleatLivre!S609)*$C$4))</f>
        <v>1174.0939380853163</v>
      </c>
      <c r="U612" s="2">
        <f>(T612*EXP($C$3-($C$4^2)/2+NORMSINV(AleatLivre!T609)*$C$4))</f>
        <v>1230.8488178204993</v>
      </c>
      <c r="V612" s="2">
        <f>(U612*EXP($C$3-($C$4^2)/2+NORMSINV(AleatLivre!U609)*$C$4))</f>
        <v>1268.8164597401812</v>
      </c>
    </row>
    <row r="613" spans="1:22" x14ac:dyDescent="0.25">
      <c r="A613">
        <v>608</v>
      </c>
      <c r="B613" s="2">
        <f>Plan1!$B$9</f>
        <v>500</v>
      </c>
      <c r="C613" s="2">
        <f>(B613*EXP($C$3-($C$4^2)/2+NORMSINV(AleatLivre!B610)*$C$4))</f>
        <v>504.82905418321621</v>
      </c>
      <c r="D613" s="2">
        <f>(C613*EXP($C$3-($C$4^2)/2+NORMSINV(AleatLivre!C610)*$C$4))</f>
        <v>525.04762531548272</v>
      </c>
      <c r="E613" s="2">
        <f>(D613*EXP($C$3-($C$4^2)/2+NORMSINV(AleatLivre!D610)*$C$4))</f>
        <v>545.97540674524339</v>
      </c>
      <c r="F613" s="2">
        <f>(E613*EXP($C$3-($C$4^2)/2+NORMSINV(AleatLivre!E610)*$C$4))</f>
        <v>594.45671360420772</v>
      </c>
      <c r="G613" s="2">
        <f>(F613*EXP($C$3-($C$4^2)/2+NORMSINV(AleatLivre!F610)*$C$4))</f>
        <v>613.32190803459719</v>
      </c>
      <c r="H613" s="2">
        <f>(G613*EXP($C$3-($C$4^2)/2+NORMSINV(AleatLivre!G610)*$C$4))</f>
        <v>641.75874878050809</v>
      </c>
      <c r="I613" s="2">
        <f>(H613*EXP($C$3-($C$4^2)/2+NORMSINV(AleatLivre!H610)*$C$4))</f>
        <v>685.43472501713211</v>
      </c>
      <c r="J613" s="2">
        <f>(I613*EXP($C$3-($C$4^2)/2+NORMSINV(AleatLivre!I610)*$C$4))</f>
        <v>701.69216485782988</v>
      </c>
      <c r="K613" s="2">
        <f>(J613*EXP($C$3-($C$4^2)/2+NORMSINV(AleatLivre!J610)*$C$4))</f>
        <v>754.11820879605727</v>
      </c>
      <c r="L613" s="2">
        <f>(K613*EXP($C$3-($C$4^2)/2+NORMSINV(AleatLivre!K610)*$C$4))</f>
        <v>786.23482703372588</v>
      </c>
      <c r="M613" s="2">
        <f>(L613*EXP($C$3-($C$4^2)/2+NORMSINV(AleatLivre!L610)*$C$4))</f>
        <v>806.59131206779784</v>
      </c>
      <c r="N613" s="2">
        <f>(M613*EXP($C$3-($C$4^2)/2+NORMSINV(AleatLivre!M610)*$C$4))</f>
        <v>821.77437641986648</v>
      </c>
      <c r="O613" s="2">
        <f>(N613*EXP($C$3-($C$4^2)/2+NORMSINV(AleatLivre!N610)*$C$4))</f>
        <v>825.12029301763789</v>
      </c>
      <c r="P613" s="2">
        <f>(O613*EXP($C$3-($C$4^2)/2+NORMSINV(AleatLivre!O610)*$C$4))</f>
        <v>859.00571158471109</v>
      </c>
      <c r="Q613" s="2">
        <f>(P613*EXP($C$3-($C$4^2)/2+NORMSINV(AleatLivre!P610)*$C$4))</f>
        <v>878.93796402351813</v>
      </c>
      <c r="R613" s="2">
        <f>(Q613*EXP($C$3-($C$4^2)/2+NORMSINV(AleatLivre!Q610)*$C$4))</f>
        <v>918.28725246425859</v>
      </c>
      <c r="S613" s="2">
        <f>(R613*EXP($C$3-($C$4^2)/2+NORMSINV(AleatLivre!R610)*$C$4))</f>
        <v>969.434336237038</v>
      </c>
      <c r="T613" s="2">
        <f>(S613*EXP($C$3-($C$4^2)/2+NORMSINV(AleatLivre!S610)*$C$4))</f>
        <v>1018.825624921679</v>
      </c>
      <c r="U613" s="2">
        <f>(T613*EXP($C$3-($C$4^2)/2+NORMSINV(AleatLivre!T610)*$C$4))</f>
        <v>1037.122522437669</v>
      </c>
      <c r="V613" s="2">
        <f>(U613*EXP($C$3-($C$4^2)/2+NORMSINV(AleatLivre!U610)*$C$4))</f>
        <v>1079.7853541419406</v>
      </c>
    </row>
    <row r="614" spans="1:22" x14ac:dyDescent="0.25">
      <c r="A614">
        <v>609</v>
      </c>
      <c r="B614" s="2">
        <f>Plan1!$B$9</f>
        <v>500</v>
      </c>
      <c r="C614" s="2">
        <f>(B614*EXP($C$3-($C$4^2)/2+NORMSINV(AleatLivre!B611)*$C$4))</f>
        <v>508.84136216173169</v>
      </c>
      <c r="D614" s="2">
        <f>(C614*EXP($C$3-($C$4^2)/2+NORMSINV(AleatLivre!C611)*$C$4))</f>
        <v>530.90735418095505</v>
      </c>
      <c r="E614" s="2">
        <f>(D614*EXP($C$3-($C$4^2)/2+NORMSINV(AleatLivre!D611)*$C$4))</f>
        <v>555.84049570256684</v>
      </c>
      <c r="F614" s="2">
        <f>(E614*EXP($C$3-($C$4^2)/2+NORMSINV(AleatLivre!E611)*$C$4))</f>
        <v>573.85413787674088</v>
      </c>
      <c r="G614" s="2">
        <f>(F614*EXP($C$3-($C$4^2)/2+NORMSINV(AleatLivre!F611)*$C$4))</f>
        <v>593.75867696815612</v>
      </c>
      <c r="H614" s="2">
        <f>(G614*EXP($C$3-($C$4^2)/2+NORMSINV(AleatLivre!G611)*$C$4))</f>
        <v>616.16521527432008</v>
      </c>
      <c r="I614" s="2">
        <f>(H614*EXP($C$3-($C$4^2)/2+NORMSINV(AleatLivre!H611)*$C$4))</f>
        <v>641.29451080403123</v>
      </c>
      <c r="J614" s="2">
        <f>(I614*EXP($C$3-($C$4^2)/2+NORMSINV(AleatLivre!I611)*$C$4))</f>
        <v>653.30996718087545</v>
      </c>
      <c r="K614" s="2">
        <f>(J614*EXP($C$3-($C$4^2)/2+NORMSINV(AleatLivre!J611)*$C$4))</f>
        <v>679.26502841736897</v>
      </c>
      <c r="L614" s="2">
        <f>(K614*EXP($C$3-($C$4^2)/2+NORMSINV(AleatLivre!K611)*$C$4))</f>
        <v>728.05379759140681</v>
      </c>
      <c r="M614" s="2">
        <f>(L614*EXP($C$3-($C$4^2)/2+NORMSINV(AleatLivre!L611)*$C$4))</f>
        <v>790.68291099828366</v>
      </c>
      <c r="N614" s="2">
        <f>(M614*EXP($C$3-($C$4^2)/2+NORMSINV(AleatLivre!M611)*$C$4))</f>
        <v>828.2566680876198</v>
      </c>
      <c r="O614" s="2">
        <f>(N614*EXP($C$3-($C$4^2)/2+NORMSINV(AleatLivre!N611)*$C$4))</f>
        <v>853.38175260496746</v>
      </c>
      <c r="P614" s="2">
        <f>(O614*EXP($C$3-($C$4^2)/2+NORMSINV(AleatLivre!O611)*$C$4))</f>
        <v>916.1923697217818</v>
      </c>
      <c r="Q614" s="2">
        <f>(P614*EXP($C$3-($C$4^2)/2+NORMSINV(AleatLivre!P611)*$C$4))</f>
        <v>968.76763411684806</v>
      </c>
      <c r="R614" s="2">
        <f>(Q614*EXP($C$3-($C$4^2)/2+NORMSINV(AleatLivre!Q611)*$C$4))</f>
        <v>1004.3072855571494</v>
      </c>
      <c r="S614" s="2">
        <f>(R614*EXP($C$3-($C$4^2)/2+NORMSINV(AleatLivre!R611)*$C$4))</f>
        <v>1072.3530057191042</v>
      </c>
      <c r="T614" s="2">
        <f>(S614*EXP($C$3-($C$4^2)/2+NORMSINV(AleatLivre!S611)*$C$4))</f>
        <v>1138.3375181776591</v>
      </c>
      <c r="U614" s="2">
        <f>(T614*EXP($C$3-($C$4^2)/2+NORMSINV(AleatLivre!T611)*$C$4))</f>
        <v>1180.706400997786</v>
      </c>
      <c r="V614" s="2">
        <f>(U614*EXP($C$3-($C$4^2)/2+NORMSINV(AleatLivre!U611)*$C$4))</f>
        <v>1214.217968881771</v>
      </c>
    </row>
    <row r="615" spans="1:22" x14ac:dyDescent="0.25">
      <c r="A615">
        <v>610</v>
      </c>
      <c r="B615" s="2">
        <f>Plan1!$B$9</f>
        <v>500</v>
      </c>
      <c r="C615" s="2">
        <f>(B615*EXP($C$3-($C$4^2)/2+NORMSINV(AleatLivre!B612)*$C$4))</f>
        <v>505.02180568642842</v>
      </c>
      <c r="D615" s="2">
        <f>(C615*EXP($C$3-($C$4^2)/2+NORMSINV(AleatLivre!C612)*$C$4))</f>
        <v>538.68383818128666</v>
      </c>
      <c r="E615" s="2">
        <f>(D615*EXP($C$3-($C$4^2)/2+NORMSINV(AleatLivre!D612)*$C$4))</f>
        <v>578.64030096019292</v>
      </c>
      <c r="F615" s="2">
        <f>(E615*EXP($C$3-($C$4^2)/2+NORMSINV(AleatLivre!E612)*$C$4))</f>
        <v>602.35185167250927</v>
      </c>
      <c r="G615" s="2">
        <f>(F615*EXP($C$3-($C$4^2)/2+NORMSINV(AleatLivre!F612)*$C$4))</f>
        <v>638.63747111722228</v>
      </c>
      <c r="H615" s="2">
        <f>(G615*EXP($C$3-($C$4^2)/2+NORMSINV(AleatLivre!G612)*$C$4))</f>
        <v>672.89031275708055</v>
      </c>
      <c r="I615" s="2">
        <f>(H615*EXP($C$3-($C$4^2)/2+NORMSINV(AleatLivre!H612)*$C$4))</f>
        <v>691.05615088687478</v>
      </c>
      <c r="J615" s="2">
        <f>(I615*EXP($C$3-($C$4^2)/2+NORMSINV(AleatLivre!I612)*$C$4))</f>
        <v>728.53838353201672</v>
      </c>
      <c r="K615" s="2">
        <f>(J615*EXP($C$3-($C$4^2)/2+NORMSINV(AleatLivre!J612)*$C$4))</f>
        <v>755.30093223237827</v>
      </c>
      <c r="L615" s="2">
        <f>(K615*EXP($C$3-($C$4^2)/2+NORMSINV(AleatLivre!K612)*$C$4))</f>
        <v>779.3503575030395</v>
      </c>
      <c r="M615" s="2">
        <f>(L615*EXP($C$3-($C$4^2)/2+NORMSINV(AleatLivre!L612)*$C$4))</f>
        <v>835.68648068624429</v>
      </c>
      <c r="N615" s="2">
        <f>(M615*EXP($C$3-($C$4^2)/2+NORMSINV(AleatLivre!M612)*$C$4))</f>
        <v>892.6410744062199</v>
      </c>
      <c r="O615" s="2">
        <f>(N615*EXP($C$3-($C$4^2)/2+NORMSINV(AleatLivre!N612)*$C$4))</f>
        <v>960.14254048882162</v>
      </c>
      <c r="P615" s="2">
        <f>(O615*EXP($C$3-($C$4^2)/2+NORMSINV(AleatLivre!O612)*$C$4))</f>
        <v>1046.1599723998663</v>
      </c>
      <c r="Q615" s="2">
        <f>(P615*EXP($C$3-($C$4^2)/2+NORMSINV(AleatLivre!P612)*$C$4))</f>
        <v>1089.5189666892122</v>
      </c>
      <c r="R615" s="2">
        <f>(Q615*EXP($C$3-($C$4^2)/2+NORMSINV(AleatLivre!Q612)*$C$4))</f>
        <v>1142.424871390755</v>
      </c>
      <c r="S615" s="2">
        <f>(R615*EXP($C$3-($C$4^2)/2+NORMSINV(AleatLivre!R612)*$C$4))</f>
        <v>1191.9946808002601</v>
      </c>
      <c r="T615" s="2">
        <f>(S615*EXP($C$3-($C$4^2)/2+NORMSINV(AleatLivre!S612)*$C$4))</f>
        <v>1258.0564736949671</v>
      </c>
      <c r="U615" s="2">
        <f>(T615*EXP($C$3-($C$4^2)/2+NORMSINV(AleatLivre!T612)*$C$4))</f>
        <v>1341.0946117181845</v>
      </c>
      <c r="V615" s="2">
        <f>(U615*EXP($C$3-($C$4^2)/2+NORMSINV(AleatLivre!U612)*$C$4))</f>
        <v>1432.7576677393872</v>
      </c>
    </row>
    <row r="616" spans="1:22" x14ac:dyDescent="0.25">
      <c r="A616">
        <v>611</v>
      </c>
      <c r="B616" s="2">
        <f>Plan1!$B$9</f>
        <v>500</v>
      </c>
      <c r="C616" s="2">
        <f>(B616*EXP($C$3-($C$4^2)/2+NORMSINV(AleatLivre!B613)*$C$4))</f>
        <v>531.72911868994731</v>
      </c>
      <c r="D616" s="2">
        <f>(C616*EXP($C$3-($C$4^2)/2+NORMSINV(AleatLivre!C613)*$C$4))</f>
        <v>562.15525640452859</v>
      </c>
      <c r="E616" s="2">
        <f>(D616*EXP($C$3-($C$4^2)/2+NORMSINV(AleatLivre!D613)*$C$4))</f>
        <v>591.40353417232473</v>
      </c>
      <c r="F616" s="2">
        <f>(E616*EXP($C$3-($C$4^2)/2+NORMSINV(AleatLivre!E613)*$C$4))</f>
        <v>624.24635619170363</v>
      </c>
      <c r="G616" s="2">
        <f>(F616*EXP($C$3-($C$4^2)/2+NORMSINV(AleatLivre!F613)*$C$4))</f>
        <v>632.78122746611973</v>
      </c>
      <c r="H616" s="2">
        <f>(G616*EXP($C$3-($C$4^2)/2+NORMSINV(AleatLivre!G613)*$C$4))</f>
        <v>669.38324156991337</v>
      </c>
      <c r="I616" s="2">
        <f>(H616*EXP($C$3-($C$4^2)/2+NORMSINV(AleatLivre!H613)*$C$4))</f>
        <v>671.4908346164508</v>
      </c>
      <c r="J616" s="2">
        <f>(I616*EXP($C$3-($C$4^2)/2+NORMSINV(AleatLivre!I613)*$C$4))</f>
        <v>725.46759046531372</v>
      </c>
      <c r="K616" s="2">
        <f>(J616*EXP($C$3-($C$4^2)/2+NORMSINV(AleatLivre!J613)*$C$4))</f>
        <v>767.04107732893931</v>
      </c>
      <c r="L616" s="2">
        <f>(K616*EXP($C$3-($C$4^2)/2+NORMSINV(AleatLivre!K613)*$C$4))</f>
        <v>809.08054619685163</v>
      </c>
      <c r="M616" s="2">
        <f>(L616*EXP($C$3-($C$4^2)/2+NORMSINV(AleatLivre!L613)*$C$4))</f>
        <v>875.50232617209417</v>
      </c>
      <c r="N616" s="2">
        <f>(M616*EXP($C$3-($C$4^2)/2+NORMSINV(AleatLivre!M613)*$C$4))</f>
        <v>938.49568490973309</v>
      </c>
      <c r="O616" s="2">
        <f>(N616*EXP($C$3-($C$4^2)/2+NORMSINV(AleatLivre!N613)*$C$4))</f>
        <v>986.03645758680068</v>
      </c>
      <c r="P616" s="2">
        <f>(O616*EXP($C$3-($C$4^2)/2+NORMSINV(AleatLivre!O613)*$C$4))</f>
        <v>1054.3668795700803</v>
      </c>
      <c r="Q616" s="2">
        <f>(P616*EXP($C$3-($C$4^2)/2+NORMSINV(AleatLivre!P613)*$C$4))</f>
        <v>1123.0045824159977</v>
      </c>
      <c r="R616" s="2">
        <f>(Q616*EXP($C$3-($C$4^2)/2+NORMSINV(AleatLivre!Q613)*$C$4))</f>
        <v>1168.8904085125846</v>
      </c>
      <c r="S616" s="2">
        <f>(R616*EXP($C$3-($C$4^2)/2+NORMSINV(AleatLivre!R613)*$C$4))</f>
        <v>1210.0769372058985</v>
      </c>
      <c r="T616" s="2">
        <f>(S616*EXP($C$3-($C$4^2)/2+NORMSINV(AleatLivre!S613)*$C$4))</f>
        <v>1248.4575345162125</v>
      </c>
      <c r="U616" s="2">
        <f>(T616*EXP($C$3-($C$4^2)/2+NORMSINV(AleatLivre!T613)*$C$4))</f>
        <v>1277.524149524734</v>
      </c>
      <c r="V616" s="2">
        <f>(U616*EXP($C$3-($C$4^2)/2+NORMSINV(AleatLivre!U613)*$C$4))</f>
        <v>1330.208589154352</v>
      </c>
    </row>
    <row r="617" spans="1:22" x14ac:dyDescent="0.25">
      <c r="A617">
        <v>612</v>
      </c>
      <c r="B617" s="2">
        <f>Plan1!$B$9</f>
        <v>500</v>
      </c>
      <c r="C617" s="2">
        <f>(B617*EXP($C$3-($C$4^2)/2+NORMSINV(AleatLivre!B614)*$C$4))</f>
        <v>523.7329079516677</v>
      </c>
      <c r="D617" s="2">
        <f>(C617*EXP($C$3-($C$4^2)/2+NORMSINV(AleatLivre!C614)*$C$4))</f>
        <v>537.24019975080625</v>
      </c>
      <c r="E617" s="2">
        <f>(D617*EXP($C$3-($C$4^2)/2+NORMSINV(AleatLivre!D614)*$C$4))</f>
        <v>564.15777339862825</v>
      </c>
      <c r="F617" s="2">
        <f>(E617*EXP($C$3-($C$4^2)/2+NORMSINV(AleatLivre!E614)*$C$4))</f>
        <v>587.64654432515613</v>
      </c>
      <c r="G617" s="2">
        <f>(F617*EXP($C$3-($C$4^2)/2+NORMSINV(AleatLivre!F614)*$C$4))</f>
        <v>636.80074903328978</v>
      </c>
      <c r="H617" s="2">
        <f>(G617*EXP($C$3-($C$4^2)/2+NORMSINV(AleatLivre!G614)*$C$4))</f>
        <v>691.82794093992402</v>
      </c>
      <c r="I617" s="2">
        <f>(H617*EXP($C$3-($C$4^2)/2+NORMSINV(AleatLivre!H614)*$C$4))</f>
        <v>740.64916045956875</v>
      </c>
      <c r="J617" s="2">
        <f>(I617*EXP($C$3-($C$4^2)/2+NORMSINV(AleatLivre!I614)*$C$4))</f>
        <v>802.56730861796473</v>
      </c>
      <c r="K617" s="2">
        <f>(J617*EXP($C$3-($C$4^2)/2+NORMSINV(AleatLivre!J614)*$C$4))</f>
        <v>877.26329196977804</v>
      </c>
      <c r="L617" s="2">
        <f>(K617*EXP($C$3-($C$4^2)/2+NORMSINV(AleatLivre!K614)*$C$4))</f>
        <v>921.71400847881387</v>
      </c>
      <c r="M617" s="2">
        <f>(L617*EXP($C$3-($C$4^2)/2+NORMSINV(AleatLivre!L614)*$C$4))</f>
        <v>1002.8745322568191</v>
      </c>
      <c r="N617" s="2">
        <f>(M617*EXP($C$3-($C$4^2)/2+NORMSINV(AleatLivre!M614)*$C$4))</f>
        <v>1050.1345339907491</v>
      </c>
      <c r="O617" s="2">
        <f>(N617*EXP($C$3-($C$4^2)/2+NORMSINV(AleatLivre!N614)*$C$4))</f>
        <v>1091.4077596706197</v>
      </c>
      <c r="P617" s="2">
        <f>(O617*EXP($C$3-($C$4^2)/2+NORMSINV(AleatLivre!O614)*$C$4))</f>
        <v>1153.5985303413311</v>
      </c>
      <c r="Q617" s="2">
        <f>(P617*EXP($C$3-($C$4^2)/2+NORMSINV(AleatLivre!P614)*$C$4))</f>
        <v>1202.944021874682</v>
      </c>
      <c r="R617" s="2">
        <f>(Q617*EXP($C$3-($C$4^2)/2+NORMSINV(AleatLivre!Q614)*$C$4))</f>
        <v>1250.6175073547677</v>
      </c>
      <c r="S617" s="2">
        <f>(R617*EXP($C$3-($C$4^2)/2+NORMSINV(AleatLivre!R614)*$C$4))</f>
        <v>1306.4426428439065</v>
      </c>
      <c r="T617" s="2">
        <f>(S617*EXP($C$3-($C$4^2)/2+NORMSINV(AleatLivre!S614)*$C$4))</f>
        <v>1344.3341138794983</v>
      </c>
      <c r="U617" s="2">
        <f>(T617*EXP($C$3-($C$4^2)/2+NORMSINV(AleatLivre!T614)*$C$4))</f>
        <v>1425.0965821967122</v>
      </c>
      <c r="V617" s="2">
        <f>(U617*EXP($C$3-($C$4^2)/2+NORMSINV(AleatLivre!U614)*$C$4))</f>
        <v>1510.5426412790655</v>
      </c>
    </row>
    <row r="618" spans="1:22" x14ac:dyDescent="0.25">
      <c r="A618">
        <v>613</v>
      </c>
      <c r="B618" s="2">
        <f>Plan1!$B$9</f>
        <v>500</v>
      </c>
      <c r="C618" s="2">
        <f>(B618*EXP($C$3-($C$4^2)/2+NORMSINV(AleatLivre!B615)*$C$4))</f>
        <v>525.61439433489682</v>
      </c>
      <c r="D618" s="2">
        <f>(C618*EXP($C$3-($C$4^2)/2+NORMSINV(AleatLivre!C615)*$C$4))</f>
        <v>544.25705389305915</v>
      </c>
      <c r="E618" s="2">
        <f>(D618*EXP($C$3-($C$4^2)/2+NORMSINV(AleatLivre!D615)*$C$4))</f>
        <v>565.30286191149014</v>
      </c>
      <c r="F618" s="2">
        <f>(E618*EXP($C$3-($C$4^2)/2+NORMSINV(AleatLivre!E615)*$C$4))</f>
        <v>577.33557587865641</v>
      </c>
      <c r="G618" s="2">
        <f>(F618*EXP($C$3-($C$4^2)/2+NORMSINV(AleatLivre!F615)*$C$4))</f>
        <v>609.8178363712517</v>
      </c>
      <c r="H618" s="2">
        <f>(G618*EXP($C$3-($C$4^2)/2+NORMSINV(AleatLivre!G615)*$C$4))</f>
        <v>652.67737242911028</v>
      </c>
      <c r="I618" s="2">
        <f>(H618*EXP($C$3-($C$4^2)/2+NORMSINV(AleatLivre!H615)*$C$4))</f>
        <v>683.53427048620324</v>
      </c>
      <c r="J618" s="2">
        <f>(I618*EXP($C$3-($C$4^2)/2+NORMSINV(AleatLivre!I615)*$C$4))</f>
        <v>709.42492287432913</v>
      </c>
      <c r="K618" s="2">
        <f>(J618*EXP($C$3-($C$4^2)/2+NORMSINV(AleatLivre!J615)*$C$4))</f>
        <v>738.64482838395452</v>
      </c>
      <c r="L618" s="2">
        <f>(K618*EXP($C$3-($C$4^2)/2+NORMSINV(AleatLivre!K615)*$C$4))</f>
        <v>765.00145671226892</v>
      </c>
      <c r="M618" s="2">
        <f>(L618*EXP($C$3-($C$4^2)/2+NORMSINV(AleatLivre!L615)*$C$4))</f>
        <v>776.49076014443131</v>
      </c>
      <c r="N618" s="2">
        <f>(M618*EXP($C$3-($C$4^2)/2+NORMSINV(AleatLivre!M615)*$C$4))</f>
        <v>797.32982885939543</v>
      </c>
      <c r="O618" s="2">
        <f>(N618*EXP($C$3-($C$4^2)/2+NORMSINV(AleatLivre!N615)*$C$4))</f>
        <v>816.48751289783888</v>
      </c>
      <c r="P618" s="2">
        <f>(O618*EXP($C$3-($C$4^2)/2+NORMSINV(AleatLivre!O615)*$C$4))</f>
        <v>861.23839313014469</v>
      </c>
      <c r="Q618" s="2">
        <f>(P618*EXP($C$3-($C$4^2)/2+NORMSINV(AleatLivre!P615)*$C$4))</f>
        <v>908.23737814914841</v>
      </c>
      <c r="R618" s="2">
        <f>(Q618*EXP($C$3-($C$4^2)/2+NORMSINV(AleatLivre!Q615)*$C$4))</f>
        <v>951.32023443215758</v>
      </c>
      <c r="S618" s="2">
        <f>(R618*EXP($C$3-($C$4^2)/2+NORMSINV(AleatLivre!R615)*$C$4))</f>
        <v>987.38688516200398</v>
      </c>
      <c r="T618" s="2">
        <f>(S618*EXP($C$3-($C$4^2)/2+NORMSINV(AleatLivre!S615)*$C$4))</f>
        <v>1011.445833216797</v>
      </c>
      <c r="U618" s="2">
        <f>(T618*EXP($C$3-($C$4^2)/2+NORMSINV(AleatLivre!T615)*$C$4))</f>
        <v>1075.568630747737</v>
      </c>
      <c r="V618" s="2">
        <f>(U618*EXP($C$3-($C$4^2)/2+NORMSINV(AleatLivre!U615)*$C$4))</f>
        <v>1134.8224841273341</v>
      </c>
    </row>
    <row r="619" spans="1:22" x14ac:dyDescent="0.25">
      <c r="A619">
        <v>614</v>
      </c>
      <c r="B619" s="2">
        <f>Plan1!$B$9</f>
        <v>500</v>
      </c>
      <c r="C619" s="2">
        <f>(B619*EXP($C$3-($C$4^2)/2+NORMSINV(AleatLivre!B616)*$C$4))</f>
        <v>518.61133034788782</v>
      </c>
      <c r="D619" s="2">
        <f>(C619*EXP($C$3-($C$4^2)/2+NORMSINV(AleatLivre!C616)*$C$4))</f>
        <v>549.03291594985581</v>
      </c>
      <c r="E619" s="2">
        <f>(D619*EXP($C$3-($C$4^2)/2+NORMSINV(AleatLivre!D616)*$C$4))</f>
        <v>600.03443738074554</v>
      </c>
      <c r="F619" s="2">
        <f>(E619*EXP($C$3-($C$4^2)/2+NORMSINV(AleatLivre!E616)*$C$4))</f>
        <v>645.37095875851958</v>
      </c>
      <c r="G619" s="2">
        <f>(F619*EXP($C$3-($C$4^2)/2+NORMSINV(AleatLivre!F616)*$C$4))</f>
        <v>700.59111504576663</v>
      </c>
      <c r="H619" s="2">
        <f>(G619*EXP($C$3-($C$4^2)/2+NORMSINV(AleatLivre!G616)*$C$4))</f>
        <v>721.4030044876107</v>
      </c>
      <c r="I619" s="2">
        <f>(H619*EXP($C$3-($C$4^2)/2+NORMSINV(AleatLivre!H616)*$C$4))</f>
        <v>729.71558065642057</v>
      </c>
      <c r="J619" s="2">
        <f>(I619*EXP($C$3-($C$4^2)/2+NORMSINV(AleatLivre!I616)*$C$4))</f>
        <v>763.07599332818666</v>
      </c>
      <c r="K619" s="2">
        <f>(J619*EXP($C$3-($C$4^2)/2+NORMSINV(AleatLivre!J616)*$C$4))</f>
        <v>806.50122078644586</v>
      </c>
      <c r="L619" s="2">
        <f>(K619*EXP($C$3-($C$4^2)/2+NORMSINV(AleatLivre!K616)*$C$4))</f>
        <v>841.70307620125266</v>
      </c>
      <c r="M619" s="2">
        <f>(L619*EXP($C$3-($C$4^2)/2+NORMSINV(AleatLivre!L616)*$C$4))</f>
        <v>868.5050480822423</v>
      </c>
      <c r="N619" s="2">
        <f>(M619*EXP($C$3-($C$4^2)/2+NORMSINV(AleatLivre!M616)*$C$4))</f>
        <v>926.72672599048997</v>
      </c>
      <c r="O619" s="2">
        <f>(N619*EXP($C$3-($C$4^2)/2+NORMSINV(AleatLivre!N616)*$C$4))</f>
        <v>991.68994892292835</v>
      </c>
      <c r="P619" s="2">
        <f>(O619*EXP($C$3-($C$4^2)/2+NORMSINV(AleatLivre!O616)*$C$4))</f>
        <v>1034.6721507177235</v>
      </c>
      <c r="Q619" s="2">
        <f>(P619*EXP($C$3-($C$4^2)/2+NORMSINV(AleatLivre!P616)*$C$4))</f>
        <v>1116.0393898687589</v>
      </c>
      <c r="R619" s="2">
        <f>(Q619*EXP($C$3-($C$4^2)/2+NORMSINV(AleatLivre!Q616)*$C$4))</f>
        <v>1207.6919634771248</v>
      </c>
      <c r="S619" s="2">
        <f>(R619*EXP($C$3-($C$4^2)/2+NORMSINV(AleatLivre!R616)*$C$4))</f>
        <v>1236.6910222174545</v>
      </c>
      <c r="T619" s="2">
        <f>(S619*EXP($C$3-($C$4^2)/2+NORMSINV(AleatLivre!S616)*$C$4))</f>
        <v>1302.5413193145678</v>
      </c>
      <c r="U619" s="2">
        <f>(T619*EXP($C$3-($C$4^2)/2+NORMSINV(AleatLivre!T616)*$C$4))</f>
        <v>1352.5389879537347</v>
      </c>
      <c r="V619" s="2">
        <f>(U619*EXP($C$3-($C$4^2)/2+NORMSINV(AleatLivre!U616)*$C$4))</f>
        <v>1411.3277019455529</v>
      </c>
    </row>
    <row r="620" spans="1:22" x14ac:dyDescent="0.25">
      <c r="A620">
        <v>615</v>
      </c>
      <c r="B620" s="2">
        <f>Plan1!$B$9</f>
        <v>500</v>
      </c>
      <c r="C620" s="2">
        <f>(B620*EXP($C$3-($C$4^2)/2+NORMSINV(AleatLivre!B617)*$C$4))</f>
        <v>538.30381025129827</v>
      </c>
      <c r="D620" s="2">
        <f>(C620*EXP($C$3-($C$4^2)/2+NORMSINV(AleatLivre!C617)*$C$4))</f>
        <v>554.72111243165364</v>
      </c>
      <c r="E620" s="2">
        <f>(D620*EXP($C$3-($C$4^2)/2+NORMSINV(AleatLivre!D617)*$C$4))</f>
        <v>589.4936864251606</v>
      </c>
      <c r="F620" s="2">
        <f>(E620*EXP($C$3-($C$4^2)/2+NORMSINV(AleatLivre!E617)*$C$4))</f>
        <v>612.74692575119309</v>
      </c>
      <c r="G620" s="2">
        <f>(F620*EXP($C$3-($C$4^2)/2+NORMSINV(AleatLivre!F617)*$C$4))</f>
        <v>630.8398774728422</v>
      </c>
      <c r="H620" s="2">
        <f>(G620*EXP($C$3-($C$4^2)/2+NORMSINV(AleatLivre!G617)*$C$4))</f>
        <v>648.91503898541851</v>
      </c>
      <c r="I620" s="2">
        <f>(H620*EXP($C$3-($C$4^2)/2+NORMSINV(AleatLivre!H617)*$C$4))</f>
        <v>687.32230438102602</v>
      </c>
      <c r="J620" s="2">
        <f>(I620*EXP($C$3-($C$4^2)/2+NORMSINV(AleatLivre!I617)*$C$4))</f>
        <v>725.57572163782959</v>
      </c>
      <c r="K620" s="2">
        <f>(J620*EXP($C$3-($C$4^2)/2+NORMSINV(AleatLivre!J617)*$C$4))</f>
        <v>750.56718183155283</v>
      </c>
      <c r="L620" s="2">
        <f>(K620*EXP($C$3-($C$4^2)/2+NORMSINV(AleatLivre!K617)*$C$4))</f>
        <v>777.43426403811623</v>
      </c>
      <c r="M620" s="2">
        <f>(L620*EXP($C$3-($C$4^2)/2+NORMSINV(AleatLivre!L617)*$C$4))</f>
        <v>784.51411397226411</v>
      </c>
      <c r="N620" s="2">
        <f>(M620*EXP($C$3-($C$4^2)/2+NORMSINV(AleatLivre!M617)*$C$4))</f>
        <v>841.56694837012321</v>
      </c>
      <c r="O620" s="2">
        <f>(N620*EXP($C$3-($C$4^2)/2+NORMSINV(AleatLivre!N617)*$C$4))</f>
        <v>858.72011184796736</v>
      </c>
      <c r="P620" s="2">
        <f>(O620*EXP($C$3-($C$4^2)/2+NORMSINV(AleatLivre!O617)*$C$4))</f>
        <v>914.13599303492731</v>
      </c>
      <c r="Q620" s="2">
        <f>(P620*EXP($C$3-($C$4^2)/2+NORMSINV(AleatLivre!P617)*$C$4))</f>
        <v>924.94653249235409</v>
      </c>
      <c r="R620" s="2">
        <f>(Q620*EXP($C$3-($C$4^2)/2+NORMSINV(AleatLivre!Q617)*$C$4))</f>
        <v>962.15148613815575</v>
      </c>
      <c r="S620" s="2">
        <f>(R620*EXP($C$3-($C$4^2)/2+NORMSINV(AleatLivre!R617)*$C$4))</f>
        <v>1045.3586729684073</v>
      </c>
      <c r="T620" s="2">
        <f>(S620*EXP($C$3-($C$4^2)/2+NORMSINV(AleatLivre!S617)*$C$4))</f>
        <v>1092.5990362924163</v>
      </c>
      <c r="U620" s="2">
        <f>(T620*EXP($C$3-($C$4^2)/2+NORMSINV(AleatLivre!T617)*$C$4))</f>
        <v>1191.1677922645138</v>
      </c>
      <c r="V620" s="2">
        <f>(U620*EXP($C$3-($C$4^2)/2+NORMSINV(AleatLivre!U617)*$C$4))</f>
        <v>1259.5249979042749</v>
      </c>
    </row>
    <row r="621" spans="1:22" x14ac:dyDescent="0.25">
      <c r="A621">
        <v>616</v>
      </c>
      <c r="B621" s="2">
        <f>Plan1!$B$9</f>
        <v>500</v>
      </c>
      <c r="C621" s="2">
        <f>(B621*EXP($C$3-($C$4^2)/2+NORMSINV(AleatLivre!B618)*$C$4))</f>
        <v>534.10016672360246</v>
      </c>
      <c r="D621" s="2">
        <f>(C621*EXP($C$3-($C$4^2)/2+NORMSINV(AleatLivre!C618)*$C$4))</f>
        <v>550.30921986363046</v>
      </c>
      <c r="E621" s="2">
        <f>(D621*EXP($C$3-($C$4^2)/2+NORMSINV(AleatLivre!D618)*$C$4))</f>
        <v>584.96528419029937</v>
      </c>
      <c r="F621" s="2">
        <f>(E621*EXP($C$3-($C$4^2)/2+NORMSINV(AleatLivre!E618)*$C$4))</f>
        <v>610.6568712413748</v>
      </c>
      <c r="G621" s="2">
        <f>(F621*EXP($C$3-($C$4^2)/2+NORMSINV(AleatLivre!F618)*$C$4))</f>
        <v>631.57248717647371</v>
      </c>
      <c r="H621" s="2">
        <f>(G621*EXP($C$3-($C$4^2)/2+NORMSINV(AleatLivre!G618)*$C$4))</f>
        <v>681.12880345012059</v>
      </c>
      <c r="I621" s="2">
        <f>(H621*EXP($C$3-($C$4^2)/2+NORMSINV(AleatLivre!H618)*$C$4))</f>
        <v>715.29863090934089</v>
      </c>
      <c r="J621" s="2">
        <f>(I621*EXP($C$3-($C$4^2)/2+NORMSINV(AleatLivre!I618)*$C$4))</f>
        <v>741.49081223915289</v>
      </c>
      <c r="K621" s="2">
        <f>(J621*EXP($C$3-($C$4^2)/2+NORMSINV(AleatLivre!J618)*$C$4))</f>
        <v>775.64730378816478</v>
      </c>
      <c r="L621" s="2">
        <f>(K621*EXP($C$3-($C$4^2)/2+NORMSINV(AleatLivre!K618)*$C$4))</f>
        <v>838.56860217611131</v>
      </c>
      <c r="M621" s="2">
        <f>(L621*EXP($C$3-($C$4^2)/2+NORMSINV(AleatLivre!L618)*$C$4))</f>
        <v>880.16097626715089</v>
      </c>
      <c r="N621" s="2">
        <f>(M621*EXP($C$3-($C$4^2)/2+NORMSINV(AleatLivre!M618)*$C$4))</f>
        <v>964.9066526971236</v>
      </c>
      <c r="O621" s="2">
        <f>(N621*EXP($C$3-($C$4^2)/2+NORMSINV(AleatLivre!N618)*$C$4))</f>
        <v>1004.3372828220448</v>
      </c>
      <c r="P621" s="2">
        <f>(O621*EXP($C$3-($C$4^2)/2+NORMSINV(AleatLivre!O618)*$C$4))</f>
        <v>1016.7874010899191</v>
      </c>
      <c r="Q621" s="2">
        <f>(P621*EXP($C$3-($C$4^2)/2+NORMSINV(AleatLivre!P618)*$C$4))</f>
        <v>1127.2180200107025</v>
      </c>
      <c r="R621" s="2">
        <f>(Q621*EXP($C$3-($C$4^2)/2+NORMSINV(AleatLivre!Q618)*$C$4))</f>
        <v>1149.2230872766143</v>
      </c>
      <c r="S621" s="2">
        <f>(R621*EXP($C$3-($C$4^2)/2+NORMSINV(AleatLivre!R618)*$C$4))</f>
        <v>1247.4478988207513</v>
      </c>
      <c r="T621" s="2">
        <f>(S621*EXP($C$3-($C$4^2)/2+NORMSINV(AleatLivre!S618)*$C$4))</f>
        <v>1325.7642735648076</v>
      </c>
      <c r="U621" s="2">
        <f>(T621*EXP($C$3-($C$4^2)/2+NORMSINV(AleatLivre!T618)*$C$4))</f>
        <v>1394.435019007828</v>
      </c>
      <c r="V621" s="2">
        <f>(U621*EXP($C$3-($C$4^2)/2+NORMSINV(AleatLivre!U618)*$C$4))</f>
        <v>1433.4128445215676</v>
      </c>
    </row>
    <row r="622" spans="1:22" x14ac:dyDescent="0.25">
      <c r="A622">
        <v>617</v>
      </c>
      <c r="B622" s="2">
        <f>Plan1!$B$9</f>
        <v>500</v>
      </c>
      <c r="C622" s="2">
        <f>(B622*EXP($C$3-($C$4^2)/2+NORMSINV(AleatLivre!B619)*$C$4))</f>
        <v>519.4955993171634</v>
      </c>
      <c r="D622" s="2">
        <f>(C622*EXP($C$3-($C$4^2)/2+NORMSINV(AleatLivre!C619)*$C$4))</f>
        <v>559.44344634046263</v>
      </c>
      <c r="E622" s="2">
        <f>(D622*EXP($C$3-($C$4^2)/2+NORMSINV(AleatLivre!D619)*$C$4))</f>
        <v>580.9938788430261</v>
      </c>
      <c r="F622" s="2">
        <f>(E622*EXP($C$3-($C$4^2)/2+NORMSINV(AleatLivre!E619)*$C$4))</f>
        <v>623.83413371383313</v>
      </c>
      <c r="G622" s="2">
        <f>(F622*EXP($C$3-($C$4^2)/2+NORMSINV(AleatLivre!F619)*$C$4))</f>
        <v>649.76229457841418</v>
      </c>
      <c r="H622" s="2">
        <f>(G622*EXP($C$3-($C$4^2)/2+NORMSINV(AleatLivre!G619)*$C$4))</f>
        <v>673.1368270367384</v>
      </c>
      <c r="I622" s="2">
        <f>(H622*EXP($C$3-($C$4^2)/2+NORMSINV(AleatLivre!H619)*$C$4))</f>
        <v>703.85011178417687</v>
      </c>
      <c r="J622" s="2">
        <f>(I622*EXP($C$3-($C$4^2)/2+NORMSINV(AleatLivre!I619)*$C$4))</f>
        <v>731.35029642303095</v>
      </c>
      <c r="K622" s="2">
        <f>(J622*EXP($C$3-($C$4^2)/2+NORMSINV(AleatLivre!J619)*$C$4))</f>
        <v>753.79158436415003</v>
      </c>
      <c r="L622" s="2">
        <f>(K622*EXP($C$3-($C$4^2)/2+NORMSINV(AleatLivre!K619)*$C$4))</f>
        <v>792.15474732810537</v>
      </c>
      <c r="M622" s="2">
        <f>(L622*EXP($C$3-($C$4^2)/2+NORMSINV(AleatLivre!L619)*$C$4))</f>
        <v>839.3062590448701</v>
      </c>
      <c r="N622" s="2">
        <f>(M622*EXP($C$3-($C$4^2)/2+NORMSINV(AleatLivre!M619)*$C$4))</f>
        <v>881.45721053696866</v>
      </c>
      <c r="O622" s="2">
        <f>(N622*EXP($C$3-($C$4^2)/2+NORMSINV(AleatLivre!N619)*$C$4))</f>
        <v>977.79247166246296</v>
      </c>
      <c r="P622" s="2">
        <f>(O622*EXP($C$3-($C$4^2)/2+NORMSINV(AleatLivre!O619)*$C$4))</f>
        <v>1035.8529607100038</v>
      </c>
      <c r="Q622" s="2">
        <f>(P622*EXP($C$3-($C$4^2)/2+NORMSINV(AleatLivre!P619)*$C$4))</f>
        <v>1069.0983236984448</v>
      </c>
      <c r="R622" s="2">
        <f>(Q622*EXP($C$3-($C$4^2)/2+NORMSINV(AleatLivre!Q619)*$C$4))</f>
        <v>1116.359626701897</v>
      </c>
      <c r="S622" s="2">
        <f>(R622*EXP($C$3-($C$4^2)/2+NORMSINV(AleatLivre!R619)*$C$4))</f>
        <v>1150.2991079185094</v>
      </c>
      <c r="T622" s="2">
        <f>(S622*EXP($C$3-($C$4^2)/2+NORMSINV(AleatLivre!S619)*$C$4))</f>
        <v>1235.4508854241526</v>
      </c>
      <c r="U622" s="2">
        <f>(T622*EXP($C$3-($C$4^2)/2+NORMSINV(AleatLivre!T619)*$C$4))</f>
        <v>1284.8691601609512</v>
      </c>
      <c r="V622" s="2">
        <f>(U622*EXP($C$3-($C$4^2)/2+NORMSINV(AleatLivre!U619)*$C$4))</f>
        <v>1377.3170355886009</v>
      </c>
    </row>
    <row r="623" spans="1:22" x14ac:dyDescent="0.25">
      <c r="A623">
        <v>618</v>
      </c>
      <c r="B623" s="2">
        <f>Plan1!$B$9</f>
        <v>500</v>
      </c>
      <c r="C623" s="2">
        <f>(B623*EXP($C$3-($C$4^2)/2+NORMSINV(AleatLivre!B620)*$C$4))</f>
        <v>508.76714559509264</v>
      </c>
      <c r="D623" s="2">
        <f>(C623*EXP($C$3-($C$4^2)/2+NORMSINV(AleatLivre!C620)*$C$4))</f>
        <v>541.14868143624938</v>
      </c>
      <c r="E623" s="2">
        <f>(D623*EXP($C$3-($C$4^2)/2+NORMSINV(AleatLivre!D620)*$C$4))</f>
        <v>589.31033044911908</v>
      </c>
      <c r="F623" s="2">
        <f>(E623*EXP($C$3-($C$4^2)/2+NORMSINV(AleatLivre!E620)*$C$4))</f>
        <v>618.37644229624573</v>
      </c>
      <c r="G623" s="2">
        <f>(F623*EXP($C$3-($C$4^2)/2+NORMSINV(AleatLivre!F620)*$C$4))</f>
        <v>648.07666841460377</v>
      </c>
      <c r="H623" s="2">
        <f>(G623*EXP($C$3-($C$4^2)/2+NORMSINV(AleatLivre!G620)*$C$4))</f>
        <v>696.11798319976276</v>
      </c>
      <c r="I623" s="2">
        <f>(H623*EXP($C$3-($C$4^2)/2+NORMSINV(AleatLivre!H620)*$C$4))</f>
        <v>711.77814653219832</v>
      </c>
      <c r="J623" s="2">
        <f>(I623*EXP($C$3-($C$4^2)/2+NORMSINV(AleatLivre!I620)*$C$4))</f>
        <v>739.06477138694595</v>
      </c>
      <c r="K623" s="2">
        <f>(J623*EXP($C$3-($C$4^2)/2+NORMSINV(AleatLivre!J620)*$C$4))</f>
        <v>754.38155138288232</v>
      </c>
      <c r="L623" s="2">
        <f>(K623*EXP($C$3-($C$4^2)/2+NORMSINV(AleatLivre!K620)*$C$4))</f>
        <v>805.3730906645884</v>
      </c>
      <c r="M623" s="2">
        <f>(L623*EXP($C$3-($C$4^2)/2+NORMSINV(AleatLivre!L620)*$C$4))</f>
        <v>829.89304875487483</v>
      </c>
      <c r="N623" s="2">
        <f>(M623*EXP($C$3-($C$4^2)/2+NORMSINV(AleatLivre!M620)*$C$4))</f>
        <v>871.57262025470493</v>
      </c>
      <c r="O623" s="2">
        <f>(N623*EXP($C$3-($C$4^2)/2+NORMSINV(AleatLivre!N620)*$C$4))</f>
        <v>911.43866358009564</v>
      </c>
      <c r="P623" s="2">
        <f>(O623*EXP($C$3-($C$4^2)/2+NORMSINV(AleatLivre!O620)*$C$4))</f>
        <v>979.22205299568225</v>
      </c>
      <c r="Q623" s="2">
        <f>(P623*EXP($C$3-($C$4^2)/2+NORMSINV(AleatLivre!P620)*$C$4))</f>
        <v>1006.6078917932936</v>
      </c>
      <c r="R623" s="2">
        <f>(Q623*EXP($C$3-($C$4^2)/2+NORMSINV(AleatLivre!Q620)*$C$4))</f>
        <v>1028.4523693333144</v>
      </c>
      <c r="S623" s="2">
        <f>(R623*EXP($C$3-($C$4^2)/2+NORMSINV(AleatLivre!R620)*$C$4))</f>
        <v>1062.8096524185933</v>
      </c>
      <c r="T623" s="2">
        <f>(S623*EXP($C$3-($C$4^2)/2+NORMSINV(AleatLivre!S620)*$C$4))</f>
        <v>1114.2452814481042</v>
      </c>
      <c r="U623" s="2">
        <f>(T623*EXP($C$3-($C$4^2)/2+NORMSINV(AleatLivre!T620)*$C$4))</f>
        <v>1200.6341578703252</v>
      </c>
      <c r="V623" s="2">
        <f>(U623*EXP($C$3-($C$4^2)/2+NORMSINV(AleatLivre!U620)*$C$4))</f>
        <v>1263.7202166631953</v>
      </c>
    </row>
    <row r="624" spans="1:22" x14ac:dyDescent="0.25">
      <c r="A624">
        <v>619</v>
      </c>
      <c r="B624" s="2">
        <f>Plan1!$B$9</f>
        <v>500</v>
      </c>
      <c r="C624" s="2">
        <f>(B624*EXP($C$3-($C$4^2)/2+NORMSINV(AleatLivre!B621)*$C$4))</f>
        <v>524.36731834143757</v>
      </c>
      <c r="D624" s="2">
        <f>(C624*EXP($C$3-($C$4^2)/2+NORMSINV(AleatLivre!C621)*$C$4))</f>
        <v>565.57237570932318</v>
      </c>
      <c r="E624" s="2">
        <f>(D624*EXP($C$3-($C$4^2)/2+NORMSINV(AleatLivre!D621)*$C$4))</f>
        <v>603.12393400895644</v>
      </c>
      <c r="F624" s="2">
        <f>(E624*EXP($C$3-($C$4^2)/2+NORMSINV(AleatLivre!E621)*$C$4))</f>
        <v>625.57956196014311</v>
      </c>
      <c r="G624" s="2">
        <f>(F624*EXP($C$3-($C$4^2)/2+NORMSINV(AleatLivre!F621)*$C$4))</f>
        <v>634.5232430855134</v>
      </c>
      <c r="H624" s="2">
        <f>(G624*EXP($C$3-($C$4^2)/2+NORMSINV(AleatLivre!G621)*$C$4))</f>
        <v>674.62469911954918</v>
      </c>
      <c r="I624" s="2">
        <f>(H624*EXP($C$3-($C$4^2)/2+NORMSINV(AleatLivre!H621)*$C$4))</f>
        <v>720.47882842482716</v>
      </c>
      <c r="J624" s="2">
        <f>(I624*EXP($C$3-($C$4^2)/2+NORMSINV(AleatLivre!I621)*$C$4))</f>
        <v>762.91948165277086</v>
      </c>
      <c r="K624" s="2">
        <f>(J624*EXP($C$3-($C$4^2)/2+NORMSINV(AleatLivre!J621)*$C$4))</f>
        <v>814.38633537897124</v>
      </c>
      <c r="L624" s="2">
        <f>(K624*EXP($C$3-($C$4^2)/2+NORMSINV(AleatLivre!K621)*$C$4))</f>
        <v>833.95735039855344</v>
      </c>
      <c r="M624" s="2">
        <f>(L624*EXP($C$3-($C$4^2)/2+NORMSINV(AleatLivre!L621)*$C$4))</f>
        <v>869.25577366750952</v>
      </c>
      <c r="N624" s="2">
        <f>(M624*EXP($C$3-($C$4^2)/2+NORMSINV(AleatLivre!M621)*$C$4))</f>
        <v>924.07772555925362</v>
      </c>
      <c r="O624" s="2">
        <f>(N624*EXP($C$3-($C$4^2)/2+NORMSINV(AleatLivre!N621)*$C$4))</f>
        <v>956.84955722839709</v>
      </c>
      <c r="P624" s="2">
        <f>(O624*EXP($C$3-($C$4^2)/2+NORMSINV(AleatLivre!O621)*$C$4))</f>
        <v>1012.7937642166168</v>
      </c>
      <c r="Q624" s="2">
        <f>(P624*EXP($C$3-($C$4^2)/2+NORMSINV(AleatLivre!P621)*$C$4))</f>
        <v>1094.3362577819814</v>
      </c>
      <c r="R624" s="2">
        <f>(Q624*EXP($C$3-($C$4^2)/2+NORMSINV(AleatLivre!Q621)*$C$4))</f>
        <v>1161.9995532824057</v>
      </c>
      <c r="S624" s="2">
        <f>(R624*EXP($C$3-($C$4^2)/2+NORMSINV(AleatLivre!R621)*$C$4))</f>
        <v>1253.544008194998</v>
      </c>
      <c r="T624" s="2">
        <f>(S624*EXP($C$3-($C$4^2)/2+NORMSINV(AleatLivre!S621)*$C$4))</f>
        <v>1305.0859484610662</v>
      </c>
      <c r="U624" s="2">
        <f>(T624*EXP($C$3-($C$4^2)/2+NORMSINV(AleatLivre!T621)*$C$4))</f>
        <v>1404.455595296075</v>
      </c>
      <c r="V624" s="2">
        <f>(U624*EXP($C$3-($C$4^2)/2+NORMSINV(AleatLivre!U621)*$C$4))</f>
        <v>1466.8786404143914</v>
      </c>
    </row>
    <row r="625" spans="1:22" x14ac:dyDescent="0.25">
      <c r="A625">
        <v>620</v>
      </c>
      <c r="B625" s="2">
        <f>Plan1!$B$9</f>
        <v>500</v>
      </c>
      <c r="C625" s="2">
        <f>(B625*EXP($C$3-($C$4^2)/2+NORMSINV(AleatLivre!B622)*$C$4))</f>
        <v>526.34458569059086</v>
      </c>
      <c r="D625" s="2">
        <f>(C625*EXP($C$3-($C$4^2)/2+NORMSINV(AleatLivre!C622)*$C$4))</f>
        <v>551.12114234298872</v>
      </c>
      <c r="E625" s="2">
        <f>(D625*EXP($C$3-($C$4^2)/2+NORMSINV(AleatLivre!D622)*$C$4))</f>
        <v>578.53678556838679</v>
      </c>
      <c r="F625" s="2">
        <f>(E625*EXP($C$3-($C$4^2)/2+NORMSINV(AleatLivre!E622)*$C$4))</f>
        <v>589.81770116441339</v>
      </c>
      <c r="G625" s="2">
        <f>(F625*EXP($C$3-($C$4^2)/2+NORMSINV(AleatLivre!F622)*$C$4))</f>
        <v>618.29818609742267</v>
      </c>
      <c r="H625" s="2">
        <f>(G625*EXP($C$3-($C$4^2)/2+NORMSINV(AleatLivre!G622)*$C$4))</f>
        <v>642.30477044677241</v>
      </c>
      <c r="I625" s="2">
        <f>(H625*EXP($C$3-($C$4^2)/2+NORMSINV(AleatLivre!H622)*$C$4))</f>
        <v>661.98029143120584</v>
      </c>
      <c r="J625" s="2">
        <f>(I625*EXP($C$3-($C$4^2)/2+NORMSINV(AleatLivre!I622)*$C$4))</f>
        <v>688.56058824635033</v>
      </c>
      <c r="K625" s="2">
        <f>(J625*EXP($C$3-($C$4^2)/2+NORMSINV(AleatLivre!J622)*$C$4))</f>
        <v>723.81316202206551</v>
      </c>
      <c r="L625" s="2">
        <f>(K625*EXP($C$3-($C$4^2)/2+NORMSINV(AleatLivre!K622)*$C$4))</f>
        <v>764.65514931427413</v>
      </c>
      <c r="M625" s="2">
        <f>(L625*EXP($C$3-($C$4^2)/2+NORMSINV(AleatLivre!L622)*$C$4))</f>
        <v>822.28102104996947</v>
      </c>
      <c r="N625" s="2">
        <f>(M625*EXP($C$3-($C$4^2)/2+NORMSINV(AleatLivre!M622)*$C$4))</f>
        <v>850.5431694999354</v>
      </c>
      <c r="O625" s="2">
        <f>(N625*EXP($C$3-($C$4^2)/2+NORMSINV(AleatLivre!N622)*$C$4))</f>
        <v>886.49425270094912</v>
      </c>
      <c r="P625" s="2">
        <f>(O625*EXP($C$3-($C$4^2)/2+NORMSINV(AleatLivre!O622)*$C$4))</f>
        <v>931.35904169290416</v>
      </c>
      <c r="Q625" s="2">
        <f>(P625*EXP($C$3-($C$4^2)/2+NORMSINV(AleatLivre!P622)*$C$4))</f>
        <v>996.6272692217359</v>
      </c>
      <c r="R625" s="2">
        <f>(Q625*EXP($C$3-($C$4^2)/2+NORMSINV(AleatLivre!Q622)*$C$4))</f>
        <v>1071.8852566717085</v>
      </c>
      <c r="S625" s="2">
        <f>(R625*EXP($C$3-($C$4^2)/2+NORMSINV(AleatLivre!R622)*$C$4))</f>
        <v>1093.32090642394</v>
      </c>
      <c r="T625" s="2">
        <f>(S625*EXP($C$3-($C$4^2)/2+NORMSINV(AleatLivre!S622)*$C$4))</f>
        <v>1111.0942854752177</v>
      </c>
      <c r="U625" s="2">
        <f>(T625*EXP($C$3-($C$4^2)/2+NORMSINV(AleatLivre!T622)*$C$4))</f>
        <v>1167.087446793721</v>
      </c>
      <c r="V625" s="2">
        <f>(U625*EXP($C$3-($C$4^2)/2+NORMSINV(AleatLivre!U622)*$C$4))</f>
        <v>1223.5424892548538</v>
      </c>
    </row>
    <row r="626" spans="1:22" x14ac:dyDescent="0.25">
      <c r="A626">
        <v>621</v>
      </c>
      <c r="B626" s="2">
        <f>Plan1!$B$9</f>
        <v>500</v>
      </c>
      <c r="C626" s="2">
        <f>(B626*EXP($C$3-($C$4^2)/2+NORMSINV(AleatLivre!B623)*$C$4))</f>
        <v>516.82653203317284</v>
      </c>
      <c r="D626" s="2">
        <f>(C626*EXP($C$3-($C$4^2)/2+NORMSINV(AleatLivre!C623)*$C$4))</f>
        <v>536.77816859206325</v>
      </c>
      <c r="E626" s="2">
        <f>(D626*EXP($C$3-($C$4^2)/2+NORMSINV(AleatLivre!D623)*$C$4))</f>
        <v>556.92764626329608</v>
      </c>
      <c r="F626" s="2">
        <f>(E626*EXP($C$3-($C$4^2)/2+NORMSINV(AleatLivre!E623)*$C$4))</f>
        <v>595.27334620123736</v>
      </c>
      <c r="G626" s="2">
        <f>(F626*EXP($C$3-($C$4^2)/2+NORMSINV(AleatLivre!F623)*$C$4))</f>
        <v>628.2255646294808</v>
      </c>
      <c r="H626" s="2">
        <f>(G626*EXP($C$3-($C$4^2)/2+NORMSINV(AleatLivre!G623)*$C$4))</f>
        <v>644.84667367851353</v>
      </c>
      <c r="I626" s="2">
        <f>(H626*EXP($C$3-($C$4^2)/2+NORMSINV(AleatLivre!H623)*$C$4))</f>
        <v>653.42911974264291</v>
      </c>
      <c r="J626" s="2">
        <f>(I626*EXP($C$3-($C$4^2)/2+NORMSINV(AleatLivre!I623)*$C$4))</f>
        <v>677.42448502601576</v>
      </c>
      <c r="K626" s="2">
        <f>(J626*EXP($C$3-($C$4^2)/2+NORMSINV(AleatLivre!J623)*$C$4))</f>
        <v>721.73501476032027</v>
      </c>
      <c r="L626" s="2">
        <f>(K626*EXP($C$3-($C$4^2)/2+NORMSINV(AleatLivre!K623)*$C$4))</f>
        <v>752.99742758681498</v>
      </c>
      <c r="M626" s="2">
        <f>(L626*EXP($C$3-($C$4^2)/2+NORMSINV(AleatLivre!L623)*$C$4))</f>
        <v>778.08472869549666</v>
      </c>
      <c r="N626" s="2">
        <f>(M626*EXP($C$3-($C$4^2)/2+NORMSINV(AleatLivre!M623)*$C$4))</f>
        <v>807.5448310724106</v>
      </c>
      <c r="O626" s="2">
        <f>(N626*EXP($C$3-($C$4^2)/2+NORMSINV(AleatLivre!N623)*$C$4))</f>
        <v>849.53409565908703</v>
      </c>
      <c r="P626" s="2">
        <f>(O626*EXP($C$3-($C$4^2)/2+NORMSINV(AleatLivre!O623)*$C$4))</f>
        <v>910.50606706202632</v>
      </c>
      <c r="Q626" s="2">
        <f>(P626*EXP($C$3-($C$4^2)/2+NORMSINV(AleatLivre!P623)*$C$4))</f>
        <v>961.34486646333357</v>
      </c>
      <c r="R626" s="2">
        <f>(Q626*EXP($C$3-($C$4^2)/2+NORMSINV(AleatLivre!Q623)*$C$4))</f>
        <v>1031.4754122676245</v>
      </c>
      <c r="S626" s="2">
        <f>(R626*EXP($C$3-($C$4^2)/2+NORMSINV(AleatLivre!R623)*$C$4))</f>
        <v>1089.2720397805751</v>
      </c>
      <c r="T626" s="2">
        <f>(S626*EXP($C$3-($C$4^2)/2+NORMSINV(AleatLivre!S623)*$C$4))</f>
        <v>1162.5916366013564</v>
      </c>
      <c r="U626" s="2">
        <f>(T626*EXP($C$3-($C$4^2)/2+NORMSINV(AleatLivre!T623)*$C$4))</f>
        <v>1244.7935813115528</v>
      </c>
      <c r="V626" s="2">
        <f>(U626*EXP($C$3-($C$4^2)/2+NORMSINV(AleatLivre!U623)*$C$4))</f>
        <v>1295.7892686304099</v>
      </c>
    </row>
    <row r="627" spans="1:22" x14ac:dyDescent="0.25">
      <c r="A627">
        <v>622</v>
      </c>
      <c r="B627" s="2">
        <f>Plan1!$B$9</f>
        <v>500</v>
      </c>
      <c r="C627" s="2">
        <f>(B627*EXP($C$3-($C$4^2)/2+NORMSINV(AleatLivre!B624)*$C$4))</f>
        <v>537.33209189474849</v>
      </c>
      <c r="D627" s="2">
        <f>(C627*EXP($C$3-($C$4^2)/2+NORMSINV(AleatLivre!C624)*$C$4))</f>
        <v>554.55971523460278</v>
      </c>
      <c r="E627" s="2">
        <f>(D627*EXP($C$3-($C$4^2)/2+NORMSINV(AleatLivre!D624)*$C$4))</f>
        <v>576.61297043497746</v>
      </c>
      <c r="F627" s="2">
        <f>(E627*EXP($C$3-($C$4^2)/2+NORMSINV(AleatLivre!E624)*$C$4))</f>
        <v>600.88669068335525</v>
      </c>
      <c r="G627" s="2">
        <f>(F627*EXP($C$3-($C$4^2)/2+NORMSINV(AleatLivre!F624)*$C$4))</f>
        <v>618.14389220179942</v>
      </c>
      <c r="H627" s="2">
        <f>(G627*EXP($C$3-($C$4^2)/2+NORMSINV(AleatLivre!G624)*$C$4))</f>
        <v>652.33106523941035</v>
      </c>
      <c r="I627" s="2">
        <f>(H627*EXP($C$3-($C$4^2)/2+NORMSINV(AleatLivre!H624)*$C$4))</f>
        <v>689.66021594806239</v>
      </c>
      <c r="J627" s="2">
        <f>(I627*EXP($C$3-($C$4^2)/2+NORMSINV(AleatLivre!I624)*$C$4))</f>
        <v>705.0176639789355</v>
      </c>
      <c r="K627" s="2">
        <f>(J627*EXP($C$3-($C$4^2)/2+NORMSINV(AleatLivre!J624)*$C$4))</f>
        <v>738.3657499979297</v>
      </c>
      <c r="L627" s="2">
        <f>(K627*EXP($C$3-($C$4^2)/2+NORMSINV(AleatLivre!K624)*$C$4))</f>
        <v>796.71761915628053</v>
      </c>
      <c r="M627" s="2">
        <f>(L627*EXP($C$3-($C$4^2)/2+NORMSINV(AleatLivre!L624)*$C$4))</f>
        <v>844.48888001030866</v>
      </c>
      <c r="N627" s="2">
        <f>(M627*EXP($C$3-($C$4^2)/2+NORMSINV(AleatLivre!M624)*$C$4))</f>
        <v>881.16668247766881</v>
      </c>
      <c r="O627" s="2">
        <f>(N627*EXP($C$3-($C$4^2)/2+NORMSINV(AleatLivre!N624)*$C$4))</f>
        <v>923.54746894668949</v>
      </c>
      <c r="P627" s="2">
        <f>(O627*EXP($C$3-($C$4^2)/2+NORMSINV(AleatLivre!O624)*$C$4))</f>
        <v>997.90670626339352</v>
      </c>
      <c r="Q627" s="2">
        <f>(P627*EXP($C$3-($C$4^2)/2+NORMSINV(AleatLivre!P624)*$C$4))</f>
        <v>1053.6502521369071</v>
      </c>
      <c r="R627" s="2">
        <f>(Q627*EXP($C$3-($C$4^2)/2+NORMSINV(AleatLivre!Q624)*$C$4))</f>
        <v>1100.5016784602205</v>
      </c>
      <c r="S627" s="2">
        <f>(R627*EXP($C$3-($C$4^2)/2+NORMSINV(AleatLivre!R624)*$C$4))</f>
        <v>1158.9810584692755</v>
      </c>
      <c r="T627" s="2">
        <f>(S627*EXP($C$3-($C$4^2)/2+NORMSINV(AleatLivre!S624)*$C$4))</f>
        <v>1230.3811180180487</v>
      </c>
      <c r="U627" s="2">
        <f>(T627*EXP($C$3-($C$4^2)/2+NORMSINV(AleatLivre!T624)*$C$4))</f>
        <v>1301.5846312110712</v>
      </c>
      <c r="V627" s="2">
        <f>(U627*EXP($C$3-($C$4^2)/2+NORMSINV(AleatLivre!U624)*$C$4))</f>
        <v>1357.4348661173813</v>
      </c>
    </row>
    <row r="628" spans="1:22" x14ac:dyDescent="0.25">
      <c r="A628">
        <v>623</v>
      </c>
      <c r="B628" s="2">
        <f>Plan1!$B$9</f>
        <v>500</v>
      </c>
      <c r="C628" s="2">
        <f>(B628*EXP($C$3-($C$4^2)/2+NORMSINV(AleatLivre!B625)*$C$4))</f>
        <v>544.15887137100287</v>
      </c>
      <c r="D628" s="2">
        <f>(C628*EXP($C$3-($C$4^2)/2+NORMSINV(AleatLivre!C625)*$C$4))</f>
        <v>556.59686123705001</v>
      </c>
      <c r="E628" s="2">
        <f>(D628*EXP($C$3-($C$4^2)/2+NORMSINV(AleatLivre!D625)*$C$4))</f>
        <v>574.72079630173698</v>
      </c>
      <c r="F628" s="2">
        <f>(E628*EXP($C$3-($C$4^2)/2+NORMSINV(AleatLivre!E625)*$C$4))</f>
        <v>569.44341228189239</v>
      </c>
      <c r="G628" s="2">
        <f>(F628*EXP($C$3-($C$4^2)/2+NORMSINV(AleatLivre!F625)*$C$4))</f>
        <v>582.03804026511716</v>
      </c>
      <c r="H628" s="2">
        <f>(G628*EXP($C$3-($C$4^2)/2+NORMSINV(AleatLivre!G625)*$C$4))</f>
        <v>601.29361731844585</v>
      </c>
      <c r="I628" s="2">
        <f>(H628*EXP($C$3-($C$4^2)/2+NORMSINV(AleatLivre!H625)*$C$4))</f>
        <v>632.24146660260931</v>
      </c>
      <c r="J628" s="2">
        <f>(I628*EXP($C$3-($C$4^2)/2+NORMSINV(AleatLivre!I625)*$C$4))</f>
        <v>676.51574104215103</v>
      </c>
      <c r="K628" s="2">
        <f>(J628*EXP($C$3-($C$4^2)/2+NORMSINV(AleatLivre!J625)*$C$4))</f>
        <v>730.46555287881426</v>
      </c>
      <c r="L628" s="2">
        <f>(K628*EXP($C$3-($C$4^2)/2+NORMSINV(AleatLivre!K625)*$C$4))</f>
        <v>760.46606234322155</v>
      </c>
      <c r="M628" s="2">
        <f>(L628*EXP($C$3-($C$4^2)/2+NORMSINV(AleatLivre!L625)*$C$4))</f>
        <v>818.77378466861046</v>
      </c>
      <c r="N628" s="2">
        <f>(M628*EXP($C$3-($C$4^2)/2+NORMSINV(AleatLivre!M625)*$C$4))</f>
        <v>845.81875305062795</v>
      </c>
      <c r="O628" s="2">
        <f>(N628*EXP($C$3-($C$4^2)/2+NORMSINV(AleatLivre!N625)*$C$4))</f>
        <v>921.48203862906826</v>
      </c>
      <c r="P628" s="2">
        <f>(O628*EXP($C$3-($C$4^2)/2+NORMSINV(AleatLivre!O625)*$C$4))</f>
        <v>988.18727870127032</v>
      </c>
      <c r="Q628" s="2">
        <f>(P628*EXP($C$3-($C$4^2)/2+NORMSINV(AleatLivre!P625)*$C$4))</f>
        <v>1094.5794093667969</v>
      </c>
      <c r="R628" s="2">
        <f>(Q628*EXP($C$3-($C$4^2)/2+NORMSINV(AleatLivre!Q625)*$C$4))</f>
        <v>1161.0056548187786</v>
      </c>
      <c r="S628" s="2">
        <f>(R628*EXP($C$3-($C$4^2)/2+NORMSINV(AleatLivre!R625)*$C$4))</f>
        <v>1230.9154854055544</v>
      </c>
      <c r="T628" s="2">
        <f>(S628*EXP($C$3-($C$4^2)/2+NORMSINV(AleatLivre!S625)*$C$4))</f>
        <v>1293.4236896613866</v>
      </c>
      <c r="U628" s="2">
        <f>(T628*EXP($C$3-($C$4^2)/2+NORMSINV(AleatLivre!T625)*$C$4))</f>
        <v>1309.5450946600379</v>
      </c>
      <c r="V628" s="2">
        <f>(U628*EXP($C$3-($C$4^2)/2+NORMSINV(AleatLivre!U625)*$C$4))</f>
        <v>1369.8975902937439</v>
      </c>
    </row>
    <row r="629" spans="1:22" x14ac:dyDescent="0.25">
      <c r="A629">
        <v>624</v>
      </c>
      <c r="B629" s="2">
        <f>Plan1!$B$9</f>
        <v>500</v>
      </c>
      <c r="C629" s="2">
        <f>(B629*EXP($C$3-($C$4^2)/2+NORMSINV(AleatLivre!B626)*$C$4))</f>
        <v>524.08081859776223</v>
      </c>
      <c r="D629" s="2">
        <f>(C629*EXP($C$3-($C$4^2)/2+NORMSINV(AleatLivre!C626)*$C$4))</f>
        <v>536.76564201657038</v>
      </c>
      <c r="E629" s="2">
        <f>(D629*EXP($C$3-($C$4^2)/2+NORMSINV(AleatLivre!D626)*$C$4))</f>
        <v>557.47957174360431</v>
      </c>
      <c r="F629" s="2">
        <f>(E629*EXP($C$3-($C$4^2)/2+NORMSINV(AleatLivre!E626)*$C$4))</f>
        <v>584.42449532215107</v>
      </c>
      <c r="G629" s="2">
        <f>(F629*EXP($C$3-($C$4^2)/2+NORMSINV(AleatLivre!F626)*$C$4))</f>
        <v>588.1254195853279</v>
      </c>
      <c r="H629" s="2">
        <f>(G629*EXP($C$3-($C$4^2)/2+NORMSINV(AleatLivre!G626)*$C$4))</f>
        <v>615.7147190711446</v>
      </c>
      <c r="I629" s="2">
        <f>(H629*EXP($C$3-($C$4^2)/2+NORMSINV(AleatLivre!H626)*$C$4))</f>
        <v>653.7027604365552</v>
      </c>
      <c r="J629" s="2">
        <f>(I629*EXP($C$3-($C$4^2)/2+NORMSINV(AleatLivre!I626)*$C$4))</f>
        <v>690.2101704742679</v>
      </c>
      <c r="K629" s="2">
        <f>(J629*EXP($C$3-($C$4^2)/2+NORMSINV(AleatLivre!J626)*$C$4))</f>
        <v>745.20562574589087</v>
      </c>
      <c r="L629" s="2">
        <f>(K629*EXP($C$3-($C$4^2)/2+NORMSINV(AleatLivre!K626)*$C$4))</f>
        <v>770.41056579518317</v>
      </c>
      <c r="M629" s="2">
        <f>(L629*EXP($C$3-($C$4^2)/2+NORMSINV(AleatLivre!L626)*$C$4))</f>
        <v>818.2114226510796</v>
      </c>
      <c r="N629" s="2">
        <f>(M629*EXP($C$3-($C$4^2)/2+NORMSINV(AleatLivre!M626)*$C$4))</f>
        <v>883.39409712606869</v>
      </c>
      <c r="O629" s="2">
        <f>(N629*EXP($C$3-($C$4^2)/2+NORMSINV(AleatLivre!N626)*$C$4))</f>
        <v>937.75343380904076</v>
      </c>
      <c r="P629" s="2">
        <f>(O629*EXP($C$3-($C$4^2)/2+NORMSINV(AleatLivre!O626)*$C$4))</f>
        <v>973.73597895029002</v>
      </c>
      <c r="Q629" s="2">
        <f>(P629*EXP($C$3-($C$4^2)/2+NORMSINV(AleatLivre!P626)*$C$4))</f>
        <v>1002.349632696056</v>
      </c>
      <c r="R629" s="2">
        <f>(Q629*EXP($C$3-($C$4^2)/2+NORMSINV(AleatLivre!Q626)*$C$4))</f>
        <v>1039.7472692976639</v>
      </c>
      <c r="S629" s="2">
        <f>(R629*EXP($C$3-($C$4^2)/2+NORMSINV(AleatLivre!R626)*$C$4))</f>
        <v>1069.8254912917271</v>
      </c>
      <c r="T629" s="2">
        <f>(S629*EXP($C$3-($C$4^2)/2+NORMSINV(AleatLivre!S626)*$C$4))</f>
        <v>1135.6803272370912</v>
      </c>
      <c r="U629" s="2">
        <f>(T629*EXP($C$3-($C$4^2)/2+NORMSINV(AleatLivre!T626)*$C$4))</f>
        <v>1166.9911378682077</v>
      </c>
      <c r="V629" s="2">
        <f>(U629*EXP($C$3-($C$4^2)/2+NORMSINV(AleatLivre!U626)*$C$4))</f>
        <v>1252.67641657384</v>
      </c>
    </row>
    <row r="630" spans="1:22" x14ac:dyDescent="0.25">
      <c r="A630">
        <v>625</v>
      </c>
      <c r="B630" s="2">
        <f>Plan1!$B$9</f>
        <v>500</v>
      </c>
      <c r="C630" s="2">
        <f>(B630*EXP($C$3-($C$4^2)/2+NORMSINV(AleatLivre!B627)*$C$4))</f>
        <v>534.86702019943641</v>
      </c>
      <c r="D630" s="2">
        <f>(C630*EXP($C$3-($C$4^2)/2+NORMSINV(AleatLivre!C627)*$C$4))</f>
        <v>559.66415637750322</v>
      </c>
      <c r="E630" s="2">
        <f>(D630*EXP($C$3-($C$4^2)/2+NORMSINV(AleatLivre!D627)*$C$4))</f>
        <v>585.34168482351708</v>
      </c>
      <c r="F630" s="2">
        <f>(E630*EXP($C$3-($C$4^2)/2+NORMSINV(AleatLivre!E627)*$C$4))</f>
        <v>640.75168114911912</v>
      </c>
      <c r="G630" s="2">
        <f>(F630*EXP($C$3-($C$4^2)/2+NORMSINV(AleatLivre!F627)*$C$4))</f>
        <v>677.35048893320368</v>
      </c>
      <c r="H630" s="2">
        <f>(G630*EXP($C$3-($C$4^2)/2+NORMSINV(AleatLivre!G627)*$C$4))</f>
        <v>738.74918041978992</v>
      </c>
      <c r="I630" s="2">
        <f>(H630*EXP($C$3-($C$4^2)/2+NORMSINV(AleatLivre!H627)*$C$4))</f>
        <v>778.68810768915944</v>
      </c>
      <c r="J630" s="2">
        <f>(I630*EXP($C$3-($C$4^2)/2+NORMSINV(AleatLivre!I627)*$C$4))</f>
        <v>796.98760836902693</v>
      </c>
      <c r="K630" s="2">
        <f>(J630*EXP($C$3-($C$4^2)/2+NORMSINV(AleatLivre!J627)*$C$4))</f>
        <v>866.03192957804868</v>
      </c>
      <c r="L630" s="2">
        <f>(K630*EXP($C$3-($C$4^2)/2+NORMSINV(AleatLivre!K627)*$C$4))</f>
        <v>873.03599464809986</v>
      </c>
      <c r="M630" s="2">
        <f>(L630*EXP($C$3-($C$4^2)/2+NORMSINV(AleatLivre!L627)*$C$4))</f>
        <v>942.67534497921292</v>
      </c>
      <c r="N630" s="2">
        <f>(M630*EXP($C$3-($C$4^2)/2+NORMSINV(AleatLivre!M627)*$C$4))</f>
        <v>979.43708426188937</v>
      </c>
      <c r="O630" s="2">
        <f>(N630*EXP($C$3-($C$4^2)/2+NORMSINV(AleatLivre!N627)*$C$4))</f>
        <v>961.10219081629759</v>
      </c>
      <c r="P630" s="2">
        <f>(O630*EXP($C$3-($C$4^2)/2+NORMSINV(AleatLivre!O627)*$C$4))</f>
        <v>1013.544300252839</v>
      </c>
      <c r="Q630" s="2">
        <f>(P630*EXP($C$3-($C$4^2)/2+NORMSINV(AleatLivre!P627)*$C$4))</f>
        <v>1014.1873514901177</v>
      </c>
      <c r="R630" s="2">
        <f>(Q630*EXP($C$3-($C$4^2)/2+NORMSINV(AleatLivre!Q627)*$C$4))</f>
        <v>1051.898983109063</v>
      </c>
      <c r="S630" s="2">
        <f>(R630*EXP($C$3-($C$4^2)/2+NORMSINV(AleatLivre!R627)*$C$4))</f>
        <v>1101.8468267178039</v>
      </c>
      <c r="T630" s="2">
        <f>(S630*EXP($C$3-($C$4^2)/2+NORMSINV(AleatLivre!S627)*$C$4))</f>
        <v>1150.0558123693679</v>
      </c>
      <c r="U630" s="2">
        <f>(T630*EXP($C$3-($C$4^2)/2+NORMSINV(AleatLivre!T627)*$C$4))</f>
        <v>1200.9455028350765</v>
      </c>
      <c r="V630" s="2">
        <f>(U630*EXP($C$3-($C$4^2)/2+NORMSINV(AleatLivre!U627)*$C$4))</f>
        <v>1245.8553857303916</v>
      </c>
    </row>
    <row r="631" spans="1:22" x14ac:dyDescent="0.25">
      <c r="A631">
        <v>626</v>
      </c>
      <c r="B631" s="2">
        <f>Plan1!$B$9</f>
        <v>500</v>
      </c>
      <c r="C631" s="2">
        <f>(B631*EXP($C$3-($C$4^2)/2+NORMSINV(AleatLivre!B628)*$C$4))</f>
        <v>527.78338492498779</v>
      </c>
      <c r="D631" s="2">
        <f>(C631*EXP($C$3-($C$4^2)/2+NORMSINV(AleatLivre!C628)*$C$4))</f>
        <v>565.25281947110579</v>
      </c>
      <c r="E631" s="2">
        <f>(D631*EXP($C$3-($C$4^2)/2+NORMSINV(AleatLivre!D628)*$C$4))</f>
        <v>605.06075541203347</v>
      </c>
      <c r="F631" s="2">
        <f>(E631*EXP($C$3-($C$4^2)/2+NORMSINV(AleatLivre!E628)*$C$4))</f>
        <v>638.31464839063131</v>
      </c>
      <c r="G631" s="2">
        <f>(F631*EXP($C$3-($C$4^2)/2+NORMSINV(AleatLivre!F628)*$C$4))</f>
        <v>694.57754252840232</v>
      </c>
      <c r="H631" s="2">
        <f>(G631*EXP($C$3-($C$4^2)/2+NORMSINV(AleatLivre!G628)*$C$4))</f>
        <v>723.21145556996305</v>
      </c>
      <c r="I631" s="2">
        <f>(H631*EXP($C$3-($C$4^2)/2+NORMSINV(AleatLivre!H628)*$C$4))</f>
        <v>776.40306831711769</v>
      </c>
      <c r="J631" s="2">
        <f>(I631*EXP($C$3-($C$4^2)/2+NORMSINV(AleatLivre!I628)*$C$4))</f>
        <v>828.40207359668318</v>
      </c>
      <c r="K631" s="2">
        <f>(J631*EXP($C$3-($C$4^2)/2+NORMSINV(AleatLivre!J628)*$C$4))</f>
        <v>891.32761553850798</v>
      </c>
      <c r="L631" s="2">
        <f>(K631*EXP($C$3-($C$4^2)/2+NORMSINV(AleatLivre!K628)*$C$4))</f>
        <v>953.12545027660349</v>
      </c>
      <c r="M631" s="2">
        <f>(L631*EXP($C$3-($C$4^2)/2+NORMSINV(AleatLivre!L628)*$C$4))</f>
        <v>966.50546375834142</v>
      </c>
      <c r="N631" s="2">
        <f>(M631*EXP($C$3-($C$4^2)/2+NORMSINV(AleatLivre!M628)*$C$4))</f>
        <v>985.36288303059212</v>
      </c>
      <c r="O631" s="2">
        <f>(N631*EXP($C$3-($C$4^2)/2+NORMSINV(AleatLivre!N628)*$C$4))</f>
        <v>1049.327051819565</v>
      </c>
      <c r="P631" s="2">
        <f>(O631*EXP($C$3-($C$4^2)/2+NORMSINV(AleatLivre!O628)*$C$4))</f>
        <v>1150.0851918125097</v>
      </c>
      <c r="Q631" s="2">
        <f>(P631*EXP($C$3-($C$4^2)/2+NORMSINV(AleatLivre!P628)*$C$4))</f>
        <v>1203.4929106132092</v>
      </c>
      <c r="R631" s="2">
        <f>(Q631*EXP($C$3-($C$4^2)/2+NORMSINV(AleatLivre!Q628)*$C$4))</f>
        <v>1239.4223679540987</v>
      </c>
      <c r="S631" s="2">
        <f>(R631*EXP($C$3-($C$4^2)/2+NORMSINV(AleatLivre!R628)*$C$4))</f>
        <v>1289.9847265739827</v>
      </c>
      <c r="T631" s="2">
        <f>(S631*EXP($C$3-($C$4^2)/2+NORMSINV(AleatLivre!S628)*$C$4))</f>
        <v>1314.5304643812165</v>
      </c>
      <c r="U631" s="2">
        <f>(T631*EXP($C$3-($C$4^2)/2+NORMSINV(AleatLivre!T628)*$C$4))</f>
        <v>1334.0830182395055</v>
      </c>
      <c r="V631" s="2">
        <f>(U631*EXP($C$3-($C$4^2)/2+NORMSINV(AleatLivre!U628)*$C$4))</f>
        <v>1406.1265795072591</v>
      </c>
    </row>
    <row r="632" spans="1:22" x14ac:dyDescent="0.25">
      <c r="A632">
        <v>627</v>
      </c>
      <c r="B632" s="2">
        <f>Plan1!$B$9</f>
        <v>500</v>
      </c>
      <c r="C632" s="2">
        <f>(B632*EXP($C$3-($C$4^2)/2+NORMSINV(AleatLivre!B629)*$C$4))</f>
        <v>536.02613595918319</v>
      </c>
      <c r="D632" s="2">
        <f>(C632*EXP($C$3-($C$4^2)/2+NORMSINV(AleatLivre!C629)*$C$4))</f>
        <v>554.34580540652064</v>
      </c>
      <c r="E632" s="2">
        <f>(D632*EXP($C$3-($C$4^2)/2+NORMSINV(AleatLivre!D629)*$C$4))</f>
        <v>582.61475296140463</v>
      </c>
      <c r="F632" s="2">
        <f>(E632*EXP($C$3-($C$4^2)/2+NORMSINV(AleatLivre!E629)*$C$4))</f>
        <v>616.5671997742229</v>
      </c>
      <c r="G632" s="2">
        <f>(F632*EXP($C$3-($C$4^2)/2+NORMSINV(AleatLivre!F629)*$C$4))</f>
        <v>654.31486794958357</v>
      </c>
      <c r="H632" s="2">
        <f>(G632*EXP($C$3-($C$4^2)/2+NORMSINV(AleatLivre!G629)*$C$4))</f>
        <v>679.70842562610903</v>
      </c>
      <c r="I632" s="2">
        <f>(H632*EXP($C$3-($C$4^2)/2+NORMSINV(AleatLivre!H629)*$C$4))</f>
        <v>718.90145974557549</v>
      </c>
      <c r="J632" s="2">
        <f>(I632*EXP($C$3-($C$4^2)/2+NORMSINV(AleatLivre!I629)*$C$4))</f>
        <v>742.30077252508556</v>
      </c>
      <c r="K632" s="2">
        <f>(J632*EXP($C$3-($C$4^2)/2+NORMSINV(AleatLivre!J629)*$C$4))</f>
        <v>771.70503903257054</v>
      </c>
      <c r="L632" s="2">
        <f>(K632*EXP($C$3-($C$4^2)/2+NORMSINV(AleatLivre!K629)*$C$4))</f>
        <v>802.99532173081218</v>
      </c>
      <c r="M632" s="2">
        <f>(L632*EXP($C$3-($C$4^2)/2+NORMSINV(AleatLivre!L629)*$C$4))</f>
        <v>836.66327250260656</v>
      </c>
      <c r="N632" s="2">
        <f>(M632*EXP($C$3-($C$4^2)/2+NORMSINV(AleatLivre!M629)*$C$4))</f>
        <v>874.43022654044489</v>
      </c>
      <c r="O632" s="2">
        <f>(N632*EXP($C$3-($C$4^2)/2+NORMSINV(AleatLivre!N629)*$C$4))</f>
        <v>934.89276149088505</v>
      </c>
      <c r="P632" s="2">
        <f>(O632*EXP($C$3-($C$4^2)/2+NORMSINV(AleatLivre!O629)*$C$4))</f>
        <v>1004.0214354764987</v>
      </c>
      <c r="Q632" s="2">
        <f>(P632*EXP($C$3-($C$4^2)/2+NORMSINV(AleatLivre!P629)*$C$4))</f>
        <v>1052.241793148329</v>
      </c>
      <c r="R632" s="2">
        <f>(Q632*EXP($C$3-($C$4^2)/2+NORMSINV(AleatLivre!Q629)*$C$4))</f>
        <v>1122.363424210133</v>
      </c>
      <c r="S632" s="2">
        <f>(R632*EXP($C$3-($C$4^2)/2+NORMSINV(AleatLivre!R629)*$C$4))</f>
        <v>1214.7777377507223</v>
      </c>
      <c r="T632" s="2">
        <f>(S632*EXP($C$3-($C$4^2)/2+NORMSINV(AleatLivre!S629)*$C$4))</f>
        <v>1285.7078765639758</v>
      </c>
      <c r="U632" s="2">
        <f>(T632*EXP($C$3-($C$4^2)/2+NORMSINV(AleatLivre!T629)*$C$4))</f>
        <v>1375.2803371476416</v>
      </c>
      <c r="V632" s="2">
        <f>(U632*EXP($C$3-($C$4^2)/2+NORMSINV(AleatLivre!U629)*$C$4))</f>
        <v>1422.4361022004102</v>
      </c>
    </row>
    <row r="633" spans="1:22" x14ac:dyDescent="0.25">
      <c r="A633">
        <v>628</v>
      </c>
      <c r="B633" s="2">
        <f>Plan1!$B$9</f>
        <v>500</v>
      </c>
      <c r="C633" s="2">
        <f>(B633*EXP($C$3-($C$4^2)/2+NORMSINV(AleatLivre!B630)*$C$4))</f>
        <v>517.92965378011536</v>
      </c>
      <c r="D633" s="2">
        <f>(C633*EXP($C$3-($C$4^2)/2+NORMSINV(AleatLivre!C630)*$C$4))</f>
        <v>562.79751160707258</v>
      </c>
      <c r="E633" s="2">
        <f>(D633*EXP($C$3-($C$4^2)/2+NORMSINV(AleatLivre!D630)*$C$4))</f>
        <v>591.96365796836517</v>
      </c>
      <c r="F633" s="2">
        <f>(E633*EXP($C$3-($C$4^2)/2+NORMSINV(AleatLivre!E630)*$C$4))</f>
        <v>620.23209837636398</v>
      </c>
      <c r="G633" s="2">
        <f>(F633*EXP($C$3-($C$4^2)/2+NORMSINV(AleatLivre!F630)*$C$4))</f>
        <v>644.1687802494713</v>
      </c>
      <c r="H633" s="2">
        <f>(G633*EXP($C$3-($C$4^2)/2+NORMSINV(AleatLivre!G630)*$C$4))</f>
        <v>681.77599492938145</v>
      </c>
      <c r="I633" s="2">
        <f>(H633*EXP($C$3-($C$4^2)/2+NORMSINV(AleatLivre!H630)*$C$4))</f>
        <v>716.63243969045106</v>
      </c>
      <c r="J633" s="2">
        <f>(I633*EXP($C$3-($C$4^2)/2+NORMSINV(AleatLivre!I630)*$C$4))</f>
        <v>728.30167666380464</v>
      </c>
      <c r="K633" s="2">
        <f>(J633*EXP($C$3-($C$4^2)/2+NORMSINV(AleatLivre!J630)*$C$4))</f>
        <v>761.80219557346061</v>
      </c>
      <c r="L633" s="2">
        <f>(K633*EXP($C$3-($C$4^2)/2+NORMSINV(AleatLivre!K630)*$C$4))</f>
        <v>840.75096657002643</v>
      </c>
      <c r="M633" s="2">
        <f>(L633*EXP($C$3-($C$4^2)/2+NORMSINV(AleatLivre!L630)*$C$4))</f>
        <v>884.78604379464741</v>
      </c>
      <c r="N633" s="2">
        <f>(M633*EXP($C$3-($C$4^2)/2+NORMSINV(AleatLivre!M630)*$C$4))</f>
        <v>913.38978812506957</v>
      </c>
      <c r="O633" s="2">
        <f>(N633*EXP($C$3-($C$4^2)/2+NORMSINV(AleatLivre!N630)*$C$4))</f>
        <v>974.8666211719343</v>
      </c>
      <c r="P633" s="2">
        <f>(O633*EXP($C$3-($C$4^2)/2+NORMSINV(AleatLivre!O630)*$C$4))</f>
        <v>1031.3997369102167</v>
      </c>
      <c r="Q633" s="2">
        <f>(P633*EXP($C$3-($C$4^2)/2+NORMSINV(AleatLivre!P630)*$C$4))</f>
        <v>1100.6223482250984</v>
      </c>
      <c r="R633" s="2">
        <f>(Q633*EXP($C$3-($C$4^2)/2+NORMSINV(AleatLivre!Q630)*$C$4))</f>
        <v>1186.1147330686249</v>
      </c>
      <c r="S633" s="2">
        <f>(R633*EXP($C$3-($C$4^2)/2+NORMSINV(AleatLivre!R630)*$C$4))</f>
        <v>1252.6814217841452</v>
      </c>
      <c r="T633" s="2">
        <f>(S633*EXP($C$3-($C$4^2)/2+NORMSINV(AleatLivre!S630)*$C$4))</f>
        <v>1363.6112894056703</v>
      </c>
      <c r="U633" s="2">
        <f>(T633*EXP($C$3-($C$4^2)/2+NORMSINV(AleatLivre!T630)*$C$4))</f>
        <v>1471.5477681695863</v>
      </c>
      <c r="V633" s="2">
        <f>(U633*EXP($C$3-($C$4^2)/2+NORMSINV(AleatLivre!U630)*$C$4))</f>
        <v>1514.7025644500673</v>
      </c>
    </row>
    <row r="634" spans="1:22" x14ac:dyDescent="0.25">
      <c r="A634">
        <v>629</v>
      </c>
      <c r="B634" s="2">
        <f>Plan1!$B$9</f>
        <v>500</v>
      </c>
      <c r="C634" s="2">
        <f>(B634*EXP($C$3-($C$4^2)/2+NORMSINV(AleatLivre!B631)*$C$4))</f>
        <v>524.68460216095139</v>
      </c>
      <c r="D634" s="2">
        <f>(C634*EXP($C$3-($C$4^2)/2+NORMSINV(AleatLivre!C631)*$C$4))</f>
        <v>574.859443945669</v>
      </c>
      <c r="E634" s="2">
        <f>(D634*EXP($C$3-($C$4^2)/2+NORMSINV(AleatLivre!D631)*$C$4))</f>
        <v>617.13205937527562</v>
      </c>
      <c r="F634" s="2">
        <f>(E634*EXP($C$3-($C$4^2)/2+NORMSINV(AleatLivre!E631)*$C$4))</f>
        <v>657.09038670237055</v>
      </c>
      <c r="G634" s="2">
        <f>(F634*EXP($C$3-($C$4^2)/2+NORMSINV(AleatLivre!F631)*$C$4))</f>
        <v>687.23191856846336</v>
      </c>
      <c r="H634" s="2">
        <f>(G634*EXP($C$3-($C$4^2)/2+NORMSINV(AleatLivre!G631)*$C$4))</f>
        <v>720.84005131900051</v>
      </c>
      <c r="I634" s="2">
        <f>(H634*EXP($C$3-($C$4^2)/2+NORMSINV(AleatLivre!H631)*$C$4))</f>
        <v>763.20077877127642</v>
      </c>
      <c r="J634" s="2">
        <f>(I634*EXP($C$3-($C$4^2)/2+NORMSINV(AleatLivre!I631)*$C$4))</f>
        <v>805.02366933363032</v>
      </c>
      <c r="K634" s="2">
        <f>(J634*EXP($C$3-($C$4^2)/2+NORMSINV(AleatLivre!J631)*$C$4))</f>
        <v>844.85001603563114</v>
      </c>
      <c r="L634" s="2">
        <f>(K634*EXP($C$3-($C$4^2)/2+NORMSINV(AleatLivre!K631)*$C$4))</f>
        <v>888.53985606380502</v>
      </c>
      <c r="M634" s="2">
        <f>(L634*EXP($C$3-($C$4^2)/2+NORMSINV(AleatLivre!L631)*$C$4))</f>
        <v>945.63882105819334</v>
      </c>
      <c r="N634" s="2">
        <f>(M634*EXP($C$3-($C$4^2)/2+NORMSINV(AleatLivre!M631)*$C$4))</f>
        <v>1012.9319698184711</v>
      </c>
      <c r="O634" s="2">
        <f>(N634*EXP($C$3-($C$4^2)/2+NORMSINV(AleatLivre!N631)*$C$4))</f>
        <v>1012.9982386093909</v>
      </c>
      <c r="P634" s="2">
        <f>(O634*EXP($C$3-($C$4^2)/2+NORMSINV(AleatLivre!O631)*$C$4))</f>
        <v>1060.6176768415382</v>
      </c>
      <c r="Q634" s="2">
        <f>(P634*EXP($C$3-($C$4^2)/2+NORMSINV(AleatLivre!P631)*$C$4))</f>
        <v>1084.1330546515831</v>
      </c>
      <c r="R634" s="2">
        <f>(Q634*EXP($C$3-($C$4^2)/2+NORMSINV(AleatLivre!Q631)*$C$4))</f>
        <v>1194.996503166775</v>
      </c>
      <c r="S634" s="2">
        <f>(R634*EXP($C$3-($C$4^2)/2+NORMSINV(AleatLivre!R631)*$C$4))</f>
        <v>1239.6599673975882</v>
      </c>
      <c r="T634" s="2">
        <f>(S634*EXP($C$3-($C$4^2)/2+NORMSINV(AleatLivre!S631)*$C$4))</f>
        <v>1274.252403793286</v>
      </c>
      <c r="U634" s="2">
        <f>(T634*EXP($C$3-($C$4^2)/2+NORMSINV(AleatLivre!T631)*$C$4))</f>
        <v>1349.6290368226564</v>
      </c>
      <c r="V634" s="2">
        <f>(U634*EXP($C$3-($C$4^2)/2+NORMSINV(AleatLivre!U631)*$C$4))</f>
        <v>1498.7791063216353</v>
      </c>
    </row>
    <row r="635" spans="1:22" x14ac:dyDescent="0.25">
      <c r="A635">
        <v>630</v>
      </c>
      <c r="B635" s="2">
        <f>Plan1!$B$9</f>
        <v>500</v>
      </c>
      <c r="C635" s="2">
        <f>(B635*EXP($C$3-($C$4^2)/2+NORMSINV(AleatLivre!B632)*$C$4))</f>
        <v>532.52105718470989</v>
      </c>
      <c r="D635" s="2">
        <f>(C635*EXP($C$3-($C$4^2)/2+NORMSINV(AleatLivre!C632)*$C$4))</f>
        <v>559.86343721129754</v>
      </c>
      <c r="E635" s="2">
        <f>(D635*EXP($C$3-($C$4^2)/2+NORMSINV(AleatLivre!D632)*$C$4))</f>
        <v>575.11558738726819</v>
      </c>
      <c r="F635" s="2">
        <f>(E635*EXP($C$3-($C$4^2)/2+NORMSINV(AleatLivre!E632)*$C$4))</f>
        <v>638.23319090680627</v>
      </c>
      <c r="G635" s="2">
        <f>(F635*EXP($C$3-($C$4^2)/2+NORMSINV(AleatLivre!F632)*$C$4))</f>
        <v>676.58254611944733</v>
      </c>
      <c r="H635" s="2">
        <f>(G635*EXP($C$3-($C$4^2)/2+NORMSINV(AleatLivre!G632)*$C$4))</f>
        <v>698.34113012937985</v>
      </c>
      <c r="I635" s="2">
        <f>(H635*EXP($C$3-($C$4^2)/2+NORMSINV(AleatLivre!H632)*$C$4))</f>
        <v>720.6062569955717</v>
      </c>
      <c r="J635" s="2">
        <f>(I635*EXP($C$3-($C$4^2)/2+NORMSINV(AleatLivre!I632)*$C$4))</f>
        <v>771.94653053706202</v>
      </c>
      <c r="K635" s="2">
        <f>(J635*EXP($C$3-($C$4^2)/2+NORMSINV(AleatLivre!J632)*$C$4))</f>
        <v>830.38838091036632</v>
      </c>
      <c r="L635" s="2">
        <f>(K635*EXP($C$3-($C$4^2)/2+NORMSINV(AleatLivre!K632)*$C$4))</f>
        <v>884.58883872855142</v>
      </c>
      <c r="M635" s="2">
        <f>(L635*EXP($C$3-($C$4^2)/2+NORMSINV(AleatLivre!L632)*$C$4))</f>
        <v>920.60364451929331</v>
      </c>
      <c r="N635" s="2">
        <f>(M635*EXP($C$3-($C$4^2)/2+NORMSINV(AleatLivre!M632)*$C$4))</f>
        <v>948.31130308096112</v>
      </c>
      <c r="O635" s="2">
        <f>(N635*EXP($C$3-($C$4^2)/2+NORMSINV(AleatLivre!N632)*$C$4))</f>
        <v>1003.0858871008783</v>
      </c>
      <c r="P635" s="2">
        <f>(O635*EXP($C$3-($C$4^2)/2+NORMSINV(AleatLivre!O632)*$C$4))</f>
        <v>1048.1980655473701</v>
      </c>
      <c r="Q635" s="2">
        <f>(P635*EXP($C$3-($C$4^2)/2+NORMSINV(AleatLivre!P632)*$C$4))</f>
        <v>1089.1850037542167</v>
      </c>
      <c r="R635" s="2">
        <f>(Q635*EXP($C$3-($C$4^2)/2+NORMSINV(AleatLivre!Q632)*$C$4))</f>
        <v>1122.9273278922581</v>
      </c>
      <c r="S635" s="2">
        <f>(R635*EXP($C$3-($C$4^2)/2+NORMSINV(AleatLivre!R632)*$C$4))</f>
        <v>1185.0958211458783</v>
      </c>
      <c r="T635" s="2">
        <f>(S635*EXP($C$3-($C$4^2)/2+NORMSINV(AleatLivre!S632)*$C$4))</f>
        <v>1268.3833808652439</v>
      </c>
      <c r="U635" s="2">
        <f>(T635*EXP($C$3-($C$4^2)/2+NORMSINV(AleatLivre!T632)*$C$4))</f>
        <v>1346.5899662882771</v>
      </c>
      <c r="V635" s="2">
        <f>(U635*EXP($C$3-($C$4^2)/2+NORMSINV(AleatLivre!U632)*$C$4))</f>
        <v>1502.1818894138291</v>
      </c>
    </row>
    <row r="636" spans="1:22" x14ac:dyDescent="0.25">
      <c r="A636">
        <v>631</v>
      </c>
      <c r="B636" s="2">
        <f>Plan1!$B$9</f>
        <v>500</v>
      </c>
      <c r="C636" s="2">
        <f>(B636*EXP($C$3-($C$4^2)/2+NORMSINV(AleatLivre!B633)*$C$4))</f>
        <v>518.5100153072492</v>
      </c>
      <c r="D636" s="2">
        <f>(C636*EXP($C$3-($C$4^2)/2+NORMSINV(AleatLivre!C633)*$C$4))</f>
        <v>550.13360730681848</v>
      </c>
      <c r="E636" s="2">
        <f>(D636*EXP($C$3-($C$4^2)/2+NORMSINV(AleatLivre!D633)*$C$4))</f>
        <v>577.95596356359101</v>
      </c>
      <c r="F636" s="2">
        <f>(E636*EXP($C$3-($C$4^2)/2+NORMSINV(AleatLivre!E633)*$C$4))</f>
        <v>616.12433221067624</v>
      </c>
      <c r="G636" s="2">
        <f>(F636*EXP($C$3-($C$4^2)/2+NORMSINV(AleatLivre!F633)*$C$4))</f>
        <v>657.7359527588435</v>
      </c>
      <c r="H636" s="2">
        <f>(G636*EXP($C$3-($C$4^2)/2+NORMSINV(AleatLivre!G633)*$C$4))</f>
        <v>691.62504363392418</v>
      </c>
      <c r="I636" s="2">
        <f>(H636*EXP($C$3-($C$4^2)/2+NORMSINV(AleatLivre!H633)*$C$4))</f>
        <v>729.06783410820844</v>
      </c>
      <c r="J636" s="2">
        <f>(I636*EXP($C$3-($C$4^2)/2+NORMSINV(AleatLivre!I633)*$C$4))</f>
        <v>789.37110404595489</v>
      </c>
      <c r="K636" s="2">
        <f>(J636*EXP($C$3-($C$4^2)/2+NORMSINV(AleatLivre!J633)*$C$4))</f>
        <v>826.66796286128476</v>
      </c>
      <c r="L636" s="2">
        <f>(K636*EXP($C$3-($C$4^2)/2+NORMSINV(AleatLivre!K633)*$C$4))</f>
        <v>851.15503692365326</v>
      </c>
      <c r="M636" s="2">
        <f>(L636*EXP($C$3-($C$4^2)/2+NORMSINV(AleatLivre!L633)*$C$4))</f>
        <v>927.71693532772213</v>
      </c>
      <c r="N636" s="2">
        <f>(M636*EXP($C$3-($C$4^2)/2+NORMSINV(AleatLivre!M633)*$C$4))</f>
        <v>989.79266604280758</v>
      </c>
      <c r="O636" s="2">
        <f>(N636*EXP($C$3-($C$4^2)/2+NORMSINV(AleatLivre!N633)*$C$4))</f>
        <v>1031.7406886856811</v>
      </c>
      <c r="P636" s="2">
        <f>(O636*EXP($C$3-($C$4^2)/2+NORMSINV(AleatLivre!O633)*$C$4))</f>
        <v>1079.6324172936315</v>
      </c>
      <c r="Q636" s="2">
        <f>(P636*EXP($C$3-($C$4^2)/2+NORMSINV(AleatLivre!P633)*$C$4))</f>
        <v>1146.2872838778071</v>
      </c>
      <c r="R636" s="2">
        <f>(Q636*EXP($C$3-($C$4^2)/2+NORMSINV(AleatLivre!Q633)*$C$4))</f>
        <v>1198.2160083212316</v>
      </c>
      <c r="S636" s="2">
        <f>(R636*EXP($C$3-($C$4^2)/2+NORMSINV(AleatLivre!R633)*$C$4))</f>
        <v>1268.7442632108721</v>
      </c>
      <c r="T636" s="2">
        <f>(S636*EXP($C$3-($C$4^2)/2+NORMSINV(AleatLivre!S633)*$C$4))</f>
        <v>1363.1914220389081</v>
      </c>
      <c r="U636" s="2">
        <f>(T636*EXP($C$3-($C$4^2)/2+NORMSINV(AleatLivre!T633)*$C$4))</f>
        <v>1442.0060812685933</v>
      </c>
      <c r="V636" s="2">
        <f>(U636*EXP($C$3-($C$4^2)/2+NORMSINV(AleatLivre!U633)*$C$4))</f>
        <v>1530.5426680509545</v>
      </c>
    </row>
    <row r="637" spans="1:22" x14ac:dyDescent="0.25">
      <c r="A637">
        <v>632</v>
      </c>
      <c r="B637" s="2">
        <f>Plan1!$B$9</f>
        <v>500</v>
      </c>
      <c r="C637" s="2">
        <f>(B637*EXP($C$3-($C$4^2)/2+NORMSINV(AleatLivre!B634)*$C$4))</f>
        <v>517.01357964339627</v>
      </c>
      <c r="D637" s="2">
        <f>(C637*EXP($C$3-($C$4^2)/2+NORMSINV(AleatLivre!C634)*$C$4))</f>
        <v>546.36143894048416</v>
      </c>
      <c r="E637" s="2">
        <f>(D637*EXP($C$3-($C$4^2)/2+NORMSINV(AleatLivre!D634)*$C$4))</f>
        <v>590.07092781539359</v>
      </c>
      <c r="F637" s="2">
        <f>(E637*EXP($C$3-($C$4^2)/2+NORMSINV(AleatLivre!E634)*$C$4))</f>
        <v>625.44184173895826</v>
      </c>
      <c r="G637" s="2">
        <f>(F637*EXP($C$3-($C$4^2)/2+NORMSINV(AleatLivre!F634)*$C$4))</f>
        <v>644.12837876579965</v>
      </c>
      <c r="H637" s="2">
        <f>(G637*EXP($C$3-($C$4^2)/2+NORMSINV(AleatLivre!G634)*$C$4))</f>
        <v>675.15625863460752</v>
      </c>
      <c r="I637" s="2">
        <f>(H637*EXP($C$3-($C$4^2)/2+NORMSINV(AleatLivre!H634)*$C$4))</f>
        <v>718.82221439111549</v>
      </c>
      <c r="J637" s="2">
        <f>(I637*EXP($C$3-($C$4^2)/2+NORMSINV(AleatLivre!I634)*$C$4))</f>
        <v>734.49682859601091</v>
      </c>
      <c r="K637" s="2">
        <f>(J637*EXP($C$3-($C$4^2)/2+NORMSINV(AleatLivre!J634)*$C$4))</f>
        <v>784.18633268158896</v>
      </c>
      <c r="L637" s="2">
        <f>(K637*EXP($C$3-($C$4^2)/2+NORMSINV(AleatLivre!K634)*$C$4))</f>
        <v>818.06310303840871</v>
      </c>
      <c r="M637" s="2">
        <f>(L637*EXP($C$3-($C$4^2)/2+NORMSINV(AleatLivre!L634)*$C$4))</f>
        <v>873.96179160413783</v>
      </c>
      <c r="N637" s="2">
        <f>(M637*EXP($C$3-($C$4^2)/2+NORMSINV(AleatLivre!M634)*$C$4))</f>
        <v>952.19072782836861</v>
      </c>
      <c r="O637" s="2">
        <f>(N637*EXP($C$3-($C$4^2)/2+NORMSINV(AleatLivre!N634)*$C$4))</f>
        <v>968.56638354142126</v>
      </c>
      <c r="P637" s="2">
        <f>(O637*EXP($C$3-($C$4^2)/2+NORMSINV(AleatLivre!O634)*$C$4))</f>
        <v>1040.999235105257</v>
      </c>
      <c r="Q637" s="2">
        <f>(P637*EXP($C$3-($C$4^2)/2+NORMSINV(AleatLivre!P634)*$C$4))</f>
        <v>1067.8640601293962</v>
      </c>
      <c r="R637" s="2">
        <f>(Q637*EXP($C$3-($C$4^2)/2+NORMSINV(AleatLivre!Q634)*$C$4))</f>
        <v>1112.0363124091079</v>
      </c>
      <c r="S637" s="2">
        <f>(R637*EXP($C$3-($C$4^2)/2+NORMSINV(AleatLivre!R634)*$C$4))</f>
        <v>1133.8186229822109</v>
      </c>
      <c r="T637" s="2">
        <f>(S637*EXP($C$3-($C$4^2)/2+NORMSINV(AleatLivre!S634)*$C$4))</f>
        <v>1204.6830942617169</v>
      </c>
      <c r="U637" s="2">
        <f>(T637*EXP($C$3-($C$4^2)/2+NORMSINV(AleatLivre!T634)*$C$4))</f>
        <v>1294.5426146978234</v>
      </c>
      <c r="V637" s="2">
        <f>(U637*EXP($C$3-($C$4^2)/2+NORMSINV(AleatLivre!U634)*$C$4))</f>
        <v>1361.9326595057023</v>
      </c>
    </row>
    <row r="638" spans="1:22" x14ac:dyDescent="0.25">
      <c r="A638">
        <v>633</v>
      </c>
      <c r="B638" s="2">
        <f>Plan1!$B$9</f>
        <v>500</v>
      </c>
      <c r="C638" s="2">
        <f>(B638*EXP($C$3-($C$4^2)/2+NORMSINV(AleatLivre!B635)*$C$4))</f>
        <v>532.00756549571349</v>
      </c>
      <c r="D638" s="2">
        <f>(C638*EXP($C$3-($C$4^2)/2+NORMSINV(AleatLivre!C635)*$C$4))</f>
        <v>553.65659382515787</v>
      </c>
      <c r="E638" s="2">
        <f>(D638*EXP($C$3-($C$4^2)/2+NORMSINV(AleatLivre!D635)*$C$4))</f>
        <v>568.01225908822073</v>
      </c>
      <c r="F638" s="2">
        <f>(E638*EXP($C$3-($C$4^2)/2+NORMSINV(AleatLivre!E635)*$C$4))</f>
        <v>602.38665285918387</v>
      </c>
      <c r="G638" s="2">
        <f>(F638*EXP($C$3-($C$4^2)/2+NORMSINV(AleatLivre!F635)*$C$4))</f>
        <v>649.84181180108101</v>
      </c>
      <c r="H638" s="2">
        <f>(G638*EXP($C$3-($C$4^2)/2+NORMSINV(AleatLivre!G635)*$C$4))</f>
        <v>676.45312323267331</v>
      </c>
      <c r="I638" s="2">
        <f>(H638*EXP($C$3-($C$4^2)/2+NORMSINV(AleatLivre!H635)*$C$4))</f>
        <v>718.50167805578008</v>
      </c>
      <c r="J638" s="2">
        <f>(I638*EXP($C$3-($C$4^2)/2+NORMSINV(AleatLivre!I635)*$C$4))</f>
        <v>757.23677972640417</v>
      </c>
      <c r="K638" s="2">
        <f>(J638*EXP($C$3-($C$4^2)/2+NORMSINV(AleatLivre!J635)*$C$4))</f>
        <v>799.99198016709533</v>
      </c>
      <c r="L638" s="2">
        <f>(K638*EXP($C$3-($C$4^2)/2+NORMSINV(AleatLivre!K635)*$C$4))</f>
        <v>842.45999174056658</v>
      </c>
      <c r="M638" s="2">
        <f>(L638*EXP($C$3-($C$4^2)/2+NORMSINV(AleatLivre!L635)*$C$4))</f>
        <v>871.1151103836321</v>
      </c>
      <c r="N638" s="2">
        <f>(M638*EXP($C$3-($C$4^2)/2+NORMSINV(AleatLivre!M635)*$C$4))</f>
        <v>909.62185524665529</v>
      </c>
      <c r="O638" s="2">
        <f>(N638*EXP($C$3-($C$4^2)/2+NORMSINV(AleatLivre!N635)*$C$4))</f>
        <v>962.77923777032299</v>
      </c>
      <c r="P638" s="2">
        <f>(O638*EXP($C$3-($C$4^2)/2+NORMSINV(AleatLivre!O635)*$C$4))</f>
        <v>981.75291832481525</v>
      </c>
      <c r="Q638" s="2">
        <f>(P638*EXP($C$3-($C$4^2)/2+NORMSINV(AleatLivre!P635)*$C$4))</f>
        <v>1018.9687871109475</v>
      </c>
      <c r="R638" s="2">
        <f>(Q638*EXP($C$3-($C$4^2)/2+NORMSINV(AleatLivre!Q635)*$C$4))</f>
        <v>1044.5389564973202</v>
      </c>
      <c r="S638" s="2">
        <f>(R638*EXP($C$3-($C$4^2)/2+NORMSINV(AleatLivre!R635)*$C$4))</f>
        <v>1111.1729642112684</v>
      </c>
      <c r="T638" s="2">
        <f>(S638*EXP($C$3-($C$4^2)/2+NORMSINV(AleatLivre!S635)*$C$4))</f>
        <v>1165.7720597578323</v>
      </c>
      <c r="U638" s="2">
        <f>(T638*EXP($C$3-($C$4^2)/2+NORMSINV(AleatLivre!T635)*$C$4))</f>
        <v>1188.7086550627878</v>
      </c>
      <c r="V638" s="2">
        <f>(U638*EXP($C$3-($C$4^2)/2+NORMSINV(AleatLivre!U635)*$C$4))</f>
        <v>1237.8496960429852</v>
      </c>
    </row>
    <row r="639" spans="1:22" x14ac:dyDescent="0.25">
      <c r="A639">
        <v>634</v>
      </c>
      <c r="B639" s="2">
        <f>Plan1!$B$9</f>
        <v>500</v>
      </c>
      <c r="C639" s="2">
        <f>(B639*EXP($C$3-($C$4^2)/2+NORMSINV(AleatLivre!B636)*$C$4))</f>
        <v>526.6215445316318</v>
      </c>
      <c r="D639" s="2">
        <f>(C639*EXP($C$3-($C$4^2)/2+NORMSINV(AleatLivre!C636)*$C$4))</f>
        <v>556.31810130357906</v>
      </c>
      <c r="E639" s="2">
        <f>(D639*EXP($C$3-($C$4^2)/2+NORMSINV(AleatLivre!D636)*$C$4))</f>
        <v>598.1052471698149</v>
      </c>
      <c r="F639" s="2">
        <f>(E639*EXP($C$3-($C$4^2)/2+NORMSINV(AleatLivre!E636)*$C$4))</f>
        <v>637.54301111844677</v>
      </c>
      <c r="G639" s="2">
        <f>(F639*EXP($C$3-($C$4^2)/2+NORMSINV(AleatLivre!F636)*$C$4))</f>
        <v>659.79701843929809</v>
      </c>
      <c r="H639" s="2">
        <f>(G639*EXP($C$3-($C$4^2)/2+NORMSINV(AleatLivre!G636)*$C$4))</f>
        <v>680.02941594437323</v>
      </c>
      <c r="I639" s="2">
        <f>(H639*EXP($C$3-($C$4^2)/2+NORMSINV(AleatLivre!H636)*$C$4))</f>
        <v>718.62106263882549</v>
      </c>
      <c r="J639" s="2">
        <f>(I639*EXP($C$3-($C$4^2)/2+NORMSINV(AleatLivre!I636)*$C$4))</f>
        <v>732.63672942791061</v>
      </c>
      <c r="K639" s="2">
        <f>(J639*EXP($C$3-($C$4^2)/2+NORMSINV(AleatLivre!J636)*$C$4))</f>
        <v>793.3171847781814</v>
      </c>
      <c r="L639" s="2">
        <f>(K639*EXP($C$3-($C$4^2)/2+NORMSINV(AleatLivre!K636)*$C$4))</f>
        <v>869.14881219511994</v>
      </c>
      <c r="M639" s="2">
        <f>(L639*EXP($C$3-($C$4^2)/2+NORMSINV(AleatLivre!L636)*$C$4))</f>
        <v>900.93303851494454</v>
      </c>
      <c r="N639" s="2">
        <f>(M639*EXP($C$3-($C$4^2)/2+NORMSINV(AleatLivre!M636)*$C$4))</f>
        <v>958.34803149578863</v>
      </c>
      <c r="O639" s="2">
        <f>(N639*EXP($C$3-($C$4^2)/2+NORMSINV(AleatLivre!N636)*$C$4))</f>
        <v>1038.3882127352392</v>
      </c>
      <c r="P639" s="2">
        <f>(O639*EXP($C$3-($C$4^2)/2+NORMSINV(AleatLivre!O636)*$C$4))</f>
        <v>1089.4218313731285</v>
      </c>
      <c r="Q639" s="2">
        <f>(P639*EXP($C$3-($C$4^2)/2+NORMSINV(AleatLivre!P636)*$C$4))</f>
        <v>1151.6207734688023</v>
      </c>
      <c r="R639" s="2">
        <f>(Q639*EXP($C$3-($C$4^2)/2+NORMSINV(AleatLivre!Q636)*$C$4))</f>
        <v>1207.7193384946697</v>
      </c>
      <c r="S639" s="2">
        <f>(R639*EXP($C$3-($C$4^2)/2+NORMSINV(AleatLivre!R636)*$C$4))</f>
        <v>1268.2608450906521</v>
      </c>
      <c r="T639" s="2">
        <f>(S639*EXP($C$3-($C$4^2)/2+NORMSINV(AleatLivre!S636)*$C$4))</f>
        <v>1285.9563348309066</v>
      </c>
      <c r="U639" s="2">
        <f>(T639*EXP($C$3-($C$4^2)/2+NORMSINV(AleatLivre!T636)*$C$4))</f>
        <v>1364.5845475556098</v>
      </c>
      <c r="V639" s="2">
        <f>(U639*EXP($C$3-($C$4^2)/2+NORMSINV(AleatLivre!U636)*$C$4))</f>
        <v>1453.8541991187888</v>
      </c>
    </row>
    <row r="640" spans="1:22" x14ac:dyDescent="0.25">
      <c r="A640">
        <v>635</v>
      </c>
      <c r="B640" s="2">
        <f>Plan1!$B$9</f>
        <v>500</v>
      </c>
      <c r="C640" s="2">
        <f>(B640*EXP($C$3-($C$4^2)/2+NORMSINV(AleatLivre!B637)*$C$4))</f>
        <v>518.74827335466512</v>
      </c>
      <c r="D640" s="2">
        <f>(C640*EXP($C$3-($C$4^2)/2+NORMSINV(AleatLivre!C637)*$C$4))</f>
        <v>538.01957726585795</v>
      </c>
      <c r="E640" s="2">
        <f>(D640*EXP($C$3-($C$4^2)/2+NORMSINV(AleatLivre!D637)*$C$4))</f>
        <v>567.98453637015859</v>
      </c>
      <c r="F640" s="2">
        <f>(E640*EXP($C$3-($C$4^2)/2+NORMSINV(AleatLivre!E637)*$C$4))</f>
        <v>620.47977405787015</v>
      </c>
      <c r="G640" s="2">
        <f>(F640*EXP($C$3-($C$4^2)/2+NORMSINV(AleatLivre!F637)*$C$4))</f>
        <v>649.98641583340452</v>
      </c>
      <c r="H640" s="2">
        <f>(G640*EXP($C$3-($C$4^2)/2+NORMSINV(AleatLivre!G637)*$C$4))</f>
        <v>688.30747506912235</v>
      </c>
      <c r="I640" s="2">
        <f>(H640*EXP($C$3-($C$4^2)/2+NORMSINV(AleatLivre!H637)*$C$4))</f>
        <v>710.02523988759742</v>
      </c>
      <c r="J640" s="2">
        <f>(I640*EXP($C$3-($C$4^2)/2+NORMSINV(AleatLivre!I637)*$C$4))</f>
        <v>756.24185235730715</v>
      </c>
      <c r="K640" s="2">
        <f>(J640*EXP($C$3-($C$4^2)/2+NORMSINV(AleatLivre!J637)*$C$4))</f>
        <v>802.15254863580549</v>
      </c>
      <c r="L640" s="2">
        <f>(K640*EXP($C$3-($C$4^2)/2+NORMSINV(AleatLivre!K637)*$C$4))</f>
        <v>838.45753047171422</v>
      </c>
      <c r="M640" s="2">
        <f>(L640*EXP($C$3-($C$4^2)/2+NORMSINV(AleatLivre!L637)*$C$4))</f>
        <v>864.85511040432982</v>
      </c>
      <c r="N640" s="2">
        <f>(M640*EXP($C$3-($C$4^2)/2+NORMSINV(AleatLivre!M637)*$C$4))</f>
        <v>921.02172422599449</v>
      </c>
      <c r="O640" s="2">
        <f>(N640*EXP($C$3-($C$4^2)/2+NORMSINV(AleatLivre!N637)*$C$4))</f>
        <v>939.84960735154255</v>
      </c>
      <c r="P640" s="2">
        <f>(O640*EXP($C$3-($C$4^2)/2+NORMSINV(AleatLivre!O637)*$C$4))</f>
        <v>997.36237533436667</v>
      </c>
      <c r="Q640" s="2">
        <f>(P640*EXP($C$3-($C$4^2)/2+NORMSINV(AleatLivre!P637)*$C$4))</f>
        <v>1063.6650993099363</v>
      </c>
      <c r="R640" s="2">
        <f>(Q640*EXP($C$3-($C$4^2)/2+NORMSINV(AleatLivre!Q637)*$C$4))</f>
        <v>1096.3245664912702</v>
      </c>
      <c r="S640" s="2">
        <f>(R640*EXP($C$3-($C$4^2)/2+NORMSINV(AleatLivre!R637)*$C$4))</f>
        <v>1173.8511809329511</v>
      </c>
      <c r="T640" s="2">
        <f>(S640*EXP($C$3-($C$4^2)/2+NORMSINV(AleatLivre!S637)*$C$4))</f>
        <v>1255.9896012569932</v>
      </c>
      <c r="U640" s="2">
        <f>(T640*EXP($C$3-($C$4^2)/2+NORMSINV(AleatLivre!T637)*$C$4))</f>
        <v>1345.5007741923305</v>
      </c>
      <c r="V640" s="2">
        <f>(U640*EXP($C$3-($C$4^2)/2+NORMSINV(AleatLivre!U637)*$C$4))</f>
        <v>1440.6720339091107</v>
      </c>
    </row>
    <row r="641" spans="1:22" x14ac:dyDescent="0.25">
      <c r="A641">
        <v>636</v>
      </c>
      <c r="B641" s="2">
        <f>Plan1!$B$9</f>
        <v>500</v>
      </c>
      <c r="C641" s="2">
        <f>(B641*EXP($C$3-($C$4^2)/2+NORMSINV(AleatLivre!B638)*$C$4))</f>
        <v>521.52013749463424</v>
      </c>
      <c r="D641" s="2">
        <f>(C641*EXP($C$3-($C$4^2)/2+NORMSINV(AleatLivre!C638)*$C$4))</f>
        <v>545.09130198777382</v>
      </c>
      <c r="E641" s="2">
        <f>(D641*EXP($C$3-($C$4^2)/2+NORMSINV(AleatLivre!D638)*$C$4))</f>
        <v>573.78821238112755</v>
      </c>
      <c r="F641" s="2">
        <f>(E641*EXP($C$3-($C$4^2)/2+NORMSINV(AleatLivre!E638)*$C$4))</f>
        <v>614.69661927920629</v>
      </c>
      <c r="G641" s="2">
        <f>(F641*EXP($C$3-($C$4^2)/2+NORMSINV(AleatLivre!F638)*$C$4))</f>
        <v>640.24948207542047</v>
      </c>
      <c r="H641" s="2">
        <f>(G641*EXP($C$3-($C$4^2)/2+NORMSINV(AleatLivre!G638)*$C$4))</f>
        <v>671.74192170593199</v>
      </c>
      <c r="I641" s="2">
        <f>(H641*EXP($C$3-($C$4^2)/2+NORMSINV(AleatLivre!H638)*$C$4))</f>
        <v>694.28534924893938</v>
      </c>
      <c r="J641" s="2">
        <f>(I641*EXP($C$3-($C$4^2)/2+NORMSINV(AleatLivre!I638)*$C$4))</f>
        <v>727.58096936680295</v>
      </c>
      <c r="K641" s="2">
        <f>(J641*EXP($C$3-($C$4^2)/2+NORMSINV(AleatLivre!J638)*$C$4))</f>
        <v>791.17201744523777</v>
      </c>
      <c r="L641" s="2">
        <f>(K641*EXP($C$3-($C$4^2)/2+NORMSINV(AleatLivre!K638)*$C$4))</f>
        <v>829.87090128105797</v>
      </c>
      <c r="M641" s="2">
        <f>(L641*EXP($C$3-($C$4^2)/2+NORMSINV(AleatLivre!L638)*$C$4))</f>
        <v>891.86623988352687</v>
      </c>
      <c r="N641" s="2">
        <f>(M641*EXP($C$3-($C$4^2)/2+NORMSINV(AleatLivre!M638)*$C$4))</f>
        <v>923.25942602015414</v>
      </c>
      <c r="O641" s="2">
        <f>(N641*EXP($C$3-($C$4^2)/2+NORMSINV(AleatLivre!N638)*$C$4))</f>
        <v>972.50569876131522</v>
      </c>
      <c r="P641" s="2">
        <f>(O641*EXP($C$3-($C$4^2)/2+NORMSINV(AleatLivre!O638)*$C$4))</f>
        <v>1024.5542713638411</v>
      </c>
      <c r="Q641" s="2">
        <f>(P641*EXP($C$3-($C$4^2)/2+NORMSINV(AleatLivre!P638)*$C$4))</f>
        <v>1086.7322538525843</v>
      </c>
      <c r="R641" s="2">
        <f>(Q641*EXP($C$3-($C$4^2)/2+NORMSINV(AleatLivre!Q638)*$C$4))</f>
        <v>1129.2779788371026</v>
      </c>
      <c r="S641" s="2">
        <f>(R641*EXP($C$3-($C$4^2)/2+NORMSINV(AleatLivre!R638)*$C$4))</f>
        <v>1165.305517166357</v>
      </c>
      <c r="T641" s="2">
        <f>(S641*EXP($C$3-($C$4^2)/2+NORMSINV(AleatLivre!S638)*$C$4))</f>
        <v>1204.0767878265945</v>
      </c>
      <c r="U641" s="2">
        <f>(T641*EXP($C$3-($C$4^2)/2+NORMSINV(AleatLivre!T638)*$C$4))</f>
        <v>1263.0435251932338</v>
      </c>
      <c r="V641" s="2">
        <f>(U641*EXP($C$3-($C$4^2)/2+NORMSINV(AleatLivre!U638)*$C$4))</f>
        <v>1345.9491711968433</v>
      </c>
    </row>
    <row r="642" spans="1:22" x14ac:dyDescent="0.25">
      <c r="A642">
        <v>637</v>
      </c>
      <c r="B642" s="2">
        <f>Plan1!$B$9</f>
        <v>500</v>
      </c>
      <c r="C642" s="2">
        <f>(B642*EXP($C$3-($C$4^2)/2+NORMSINV(AleatLivre!B639)*$C$4))</f>
        <v>505.77536387485634</v>
      </c>
      <c r="D642" s="2">
        <f>(C642*EXP($C$3-($C$4^2)/2+NORMSINV(AleatLivre!C639)*$C$4))</f>
        <v>533.5744242684749</v>
      </c>
      <c r="E642" s="2">
        <f>(D642*EXP($C$3-($C$4^2)/2+NORMSINV(AleatLivre!D639)*$C$4))</f>
        <v>575.60518298141062</v>
      </c>
      <c r="F642" s="2">
        <f>(E642*EXP($C$3-($C$4^2)/2+NORMSINV(AleatLivre!E639)*$C$4))</f>
        <v>618.55986129941482</v>
      </c>
      <c r="G642" s="2">
        <f>(F642*EXP($C$3-($C$4^2)/2+NORMSINV(AleatLivre!F639)*$C$4))</f>
        <v>664.54908239529436</v>
      </c>
      <c r="H642" s="2">
        <f>(G642*EXP($C$3-($C$4^2)/2+NORMSINV(AleatLivre!G639)*$C$4))</f>
        <v>729.40345067155454</v>
      </c>
      <c r="I642" s="2">
        <f>(H642*EXP($C$3-($C$4^2)/2+NORMSINV(AleatLivre!H639)*$C$4))</f>
        <v>751.41662124390302</v>
      </c>
      <c r="J642" s="2">
        <f>(I642*EXP($C$3-($C$4^2)/2+NORMSINV(AleatLivre!I639)*$C$4))</f>
        <v>782.14701853771294</v>
      </c>
      <c r="K642" s="2">
        <f>(J642*EXP($C$3-($C$4^2)/2+NORMSINV(AleatLivre!J639)*$C$4))</f>
        <v>801.74307373704391</v>
      </c>
      <c r="L642" s="2">
        <f>(K642*EXP($C$3-($C$4^2)/2+NORMSINV(AleatLivre!K639)*$C$4))</f>
        <v>846.72414244080471</v>
      </c>
      <c r="M642" s="2">
        <f>(L642*EXP($C$3-($C$4^2)/2+NORMSINV(AleatLivre!L639)*$C$4))</f>
        <v>902.31127950075859</v>
      </c>
      <c r="N642" s="2">
        <f>(M642*EXP($C$3-($C$4^2)/2+NORMSINV(AleatLivre!M639)*$C$4))</f>
        <v>973.07547305163234</v>
      </c>
      <c r="O642" s="2">
        <f>(N642*EXP($C$3-($C$4^2)/2+NORMSINV(AleatLivre!N639)*$C$4))</f>
        <v>1020.0676625695241</v>
      </c>
      <c r="P642" s="2">
        <f>(O642*EXP($C$3-($C$4^2)/2+NORMSINV(AleatLivre!O639)*$C$4))</f>
        <v>1060.6046035297495</v>
      </c>
      <c r="Q642" s="2">
        <f>(P642*EXP($C$3-($C$4^2)/2+NORMSINV(AleatLivre!P639)*$C$4))</f>
        <v>1122.9970176031825</v>
      </c>
      <c r="R642" s="2">
        <f>(Q642*EXP($C$3-($C$4^2)/2+NORMSINV(AleatLivre!Q639)*$C$4))</f>
        <v>1153.6962403283683</v>
      </c>
      <c r="S642" s="2">
        <f>(R642*EXP($C$3-($C$4^2)/2+NORMSINV(AleatLivre!R639)*$C$4))</f>
        <v>1215.3268555522936</v>
      </c>
      <c r="T642" s="2">
        <f>(S642*EXP($C$3-($C$4^2)/2+NORMSINV(AleatLivre!S639)*$C$4))</f>
        <v>1253.3018541663112</v>
      </c>
      <c r="U642" s="2">
        <f>(T642*EXP($C$3-($C$4^2)/2+NORMSINV(AleatLivre!T639)*$C$4))</f>
        <v>1336.802948371804</v>
      </c>
      <c r="V642" s="2">
        <f>(U642*EXP($C$3-($C$4^2)/2+NORMSINV(AleatLivre!U639)*$C$4))</f>
        <v>1383.5462028418974</v>
      </c>
    </row>
    <row r="643" spans="1:22" x14ac:dyDescent="0.25">
      <c r="A643">
        <v>638</v>
      </c>
      <c r="B643" s="2">
        <f>Plan1!$B$9</f>
        <v>500</v>
      </c>
      <c r="C643" s="2">
        <f>(B643*EXP($C$3-($C$4^2)/2+NORMSINV(AleatLivre!B640)*$C$4))</f>
        <v>536.45228327550285</v>
      </c>
      <c r="D643" s="2">
        <f>(C643*EXP($C$3-($C$4^2)/2+NORMSINV(AleatLivre!C640)*$C$4))</f>
        <v>578.6149834946707</v>
      </c>
      <c r="E643" s="2">
        <f>(D643*EXP($C$3-($C$4^2)/2+NORMSINV(AleatLivre!D640)*$C$4))</f>
        <v>611.71725606177836</v>
      </c>
      <c r="F643" s="2">
        <f>(E643*EXP($C$3-($C$4^2)/2+NORMSINV(AleatLivre!E640)*$C$4))</f>
        <v>643.57708037263808</v>
      </c>
      <c r="G643" s="2">
        <f>(F643*EXP($C$3-($C$4^2)/2+NORMSINV(AleatLivre!F640)*$C$4))</f>
        <v>667.44618174096092</v>
      </c>
      <c r="H643" s="2">
        <f>(G643*EXP($C$3-($C$4^2)/2+NORMSINV(AleatLivre!G640)*$C$4))</f>
        <v>682.027715150473</v>
      </c>
      <c r="I643" s="2">
        <f>(H643*EXP($C$3-($C$4^2)/2+NORMSINV(AleatLivre!H640)*$C$4))</f>
        <v>724.71604706081598</v>
      </c>
      <c r="J643" s="2">
        <f>(I643*EXP($C$3-($C$4^2)/2+NORMSINV(AleatLivre!I640)*$C$4))</f>
        <v>770.25154837156924</v>
      </c>
      <c r="K643" s="2">
        <f>(J643*EXP($C$3-($C$4^2)/2+NORMSINV(AleatLivre!J640)*$C$4))</f>
        <v>800.0883202021048</v>
      </c>
      <c r="L643" s="2">
        <f>(K643*EXP($C$3-($C$4^2)/2+NORMSINV(AleatLivre!K640)*$C$4))</f>
        <v>814.98677691255352</v>
      </c>
      <c r="M643" s="2">
        <f>(L643*EXP($C$3-($C$4^2)/2+NORMSINV(AleatLivre!L640)*$C$4))</f>
        <v>869.82920910598455</v>
      </c>
      <c r="N643" s="2">
        <f>(M643*EXP($C$3-($C$4^2)/2+NORMSINV(AleatLivre!M640)*$C$4))</f>
        <v>906.3509329501328</v>
      </c>
      <c r="O643" s="2">
        <f>(N643*EXP($C$3-($C$4^2)/2+NORMSINV(AleatLivre!N640)*$C$4))</f>
        <v>953.40812096092998</v>
      </c>
      <c r="P643" s="2">
        <f>(O643*EXP($C$3-($C$4^2)/2+NORMSINV(AleatLivre!O640)*$C$4))</f>
        <v>1032.1405332308404</v>
      </c>
      <c r="Q643" s="2">
        <f>(P643*EXP($C$3-($C$4^2)/2+NORMSINV(AleatLivre!P640)*$C$4))</f>
        <v>1083.1139507595105</v>
      </c>
      <c r="R643" s="2">
        <f>(Q643*EXP($C$3-($C$4^2)/2+NORMSINV(AleatLivre!Q640)*$C$4))</f>
        <v>1142.5320272154938</v>
      </c>
      <c r="S643" s="2">
        <f>(R643*EXP($C$3-($C$4^2)/2+NORMSINV(AleatLivre!R640)*$C$4))</f>
        <v>1221.6888775551183</v>
      </c>
      <c r="T643" s="2">
        <f>(S643*EXP($C$3-($C$4^2)/2+NORMSINV(AleatLivre!S640)*$C$4))</f>
        <v>1319.4998742606481</v>
      </c>
      <c r="U643" s="2">
        <f>(T643*EXP($C$3-($C$4^2)/2+NORMSINV(AleatLivre!T640)*$C$4))</f>
        <v>1395.9710252336176</v>
      </c>
      <c r="V643" s="2">
        <f>(U643*EXP($C$3-($C$4^2)/2+NORMSINV(AleatLivre!U640)*$C$4))</f>
        <v>1427.678157968056</v>
      </c>
    </row>
    <row r="644" spans="1:22" x14ac:dyDescent="0.25">
      <c r="A644">
        <v>639</v>
      </c>
      <c r="B644" s="2">
        <f>Plan1!$B$9</f>
        <v>500</v>
      </c>
      <c r="C644" s="2">
        <f>(B644*EXP($C$3-($C$4^2)/2+NORMSINV(AleatLivre!B641)*$C$4))</f>
        <v>534.14070136081239</v>
      </c>
      <c r="D644" s="2">
        <f>(C644*EXP($C$3-($C$4^2)/2+NORMSINV(AleatLivre!C641)*$C$4))</f>
        <v>548.64954898312214</v>
      </c>
      <c r="E644" s="2">
        <f>(D644*EXP($C$3-($C$4^2)/2+NORMSINV(AleatLivre!D641)*$C$4))</f>
        <v>603.9869050173404</v>
      </c>
      <c r="F644" s="2">
        <f>(E644*EXP($C$3-($C$4^2)/2+NORMSINV(AleatLivre!E641)*$C$4))</f>
        <v>618.91807812555737</v>
      </c>
      <c r="G644" s="2">
        <f>(F644*EXP($C$3-($C$4^2)/2+NORMSINV(AleatLivre!F641)*$C$4))</f>
        <v>639.65048126349961</v>
      </c>
      <c r="H644" s="2">
        <f>(G644*EXP($C$3-($C$4^2)/2+NORMSINV(AleatLivre!G641)*$C$4))</f>
        <v>705.96081667765145</v>
      </c>
      <c r="I644" s="2">
        <f>(H644*EXP($C$3-($C$4^2)/2+NORMSINV(AleatLivre!H641)*$C$4))</f>
        <v>740.54050839328966</v>
      </c>
      <c r="J644" s="2">
        <f>(I644*EXP($C$3-($C$4^2)/2+NORMSINV(AleatLivre!I641)*$C$4))</f>
        <v>776.8231609818888</v>
      </c>
      <c r="K644" s="2">
        <f>(J644*EXP($C$3-($C$4^2)/2+NORMSINV(AleatLivre!J641)*$C$4))</f>
        <v>801.03155385315665</v>
      </c>
      <c r="L644" s="2">
        <f>(K644*EXP($C$3-($C$4^2)/2+NORMSINV(AleatLivre!K641)*$C$4))</f>
        <v>829.80663800448258</v>
      </c>
      <c r="M644" s="2">
        <f>(L644*EXP($C$3-($C$4^2)/2+NORMSINV(AleatLivre!L641)*$C$4))</f>
        <v>900.0109754833943</v>
      </c>
      <c r="N644" s="2">
        <f>(M644*EXP($C$3-($C$4^2)/2+NORMSINV(AleatLivre!M641)*$C$4))</f>
        <v>937.6697563681571</v>
      </c>
      <c r="O644" s="2">
        <f>(N644*EXP($C$3-($C$4^2)/2+NORMSINV(AleatLivre!N641)*$C$4))</f>
        <v>978.95317557622161</v>
      </c>
      <c r="P644" s="2">
        <f>(O644*EXP($C$3-($C$4^2)/2+NORMSINV(AleatLivre!O641)*$C$4))</f>
        <v>1034.8128788795841</v>
      </c>
      <c r="Q644" s="2">
        <f>(P644*EXP($C$3-($C$4^2)/2+NORMSINV(AleatLivre!P641)*$C$4))</f>
        <v>1133.9155646554198</v>
      </c>
      <c r="R644" s="2">
        <f>(Q644*EXP($C$3-($C$4^2)/2+NORMSINV(AleatLivre!Q641)*$C$4))</f>
        <v>1194.5522598171376</v>
      </c>
      <c r="S644" s="2">
        <f>(R644*EXP($C$3-($C$4^2)/2+NORMSINV(AleatLivre!R641)*$C$4))</f>
        <v>1212.1940773943809</v>
      </c>
      <c r="T644" s="2">
        <f>(S644*EXP($C$3-($C$4^2)/2+NORMSINV(AleatLivre!S641)*$C$4))</f>
        <v>1324.9615334219184</v>
      </c>
      <c r="U644" s="2">
        <f>(T644*EXP($C$3-($C$4^2)/2+NORMSINV(AleatLivre!T641)*$C$4))</f>
        <v>1358.3023887146117</v>
      </c>
      <c r="V644" s="2">
        <f>(U644*EXP($C$3-($C$4^2)/2+NORMSINV(AleatLivre!U641)*$C$4))</f>
        <v>1487.1148884879622</v>
      </c>
    </row>
    <row r="645" spans="1:22" x14ac:dyDescent="0.25">
      <c r="A645">
        <v>640</v>
      </c>
      <c r="B645" s="2">
        <f>Plan1!$B$9</f>
        <v>500</v>
      </c>
      <c r="C645" s="2">
        <f>(B645*EXP($C$3-($C$4^2)/2+NORMSINV(AleatLivre!B642)*$C$4))</f>
        <v>548.58196769699589</v>
      </c>
      <c r="D645" s="2">
        <f>(C645*EXP($C$3-($C$4^2)/2+NORMSINV(AleatLivre!C642)*$C$4))</f>
        <v>577.45510644770559</v>
      </c>
      <c r="E645" s="2">
        <f>(D645*EXP($C$3-($C$4^2)/2+NORMSINV(AleatLivre!D642)*$C$4))</f>
        <v>618.31869839970818</v>
      </c>
      <c r="F645" s="2">
        <f>(E645*EXP($C$3-($C$4^2)/2+NORMSINV(AleatLivre!E642)*$C$4))</f>
        <v>626.40570248983363</v>
      </c>
      <c r="G645" s="2">
        <f>(F645*EXP($C$3-($C$4^2)/2+NORMSINV(AleatLivre!F642)*$C$4))</f>
        <v>641.11753438946471</v>
      </c>
      <c r="H645" s="2">
        <f>(G645*EXP($C$3-($C$4^2)/2+NORMSINV(AleatLivre!G642)*$C$4))</f>
        <v>658.52626407355058</v>
      </c>
      <c r="I645" s="2">
        <f>(H645*EXP($C$3-($C$4^2)/2+NORMSINV(AleatLivre!H642)*$C$4))</f>
        <v>666.73123807490174</v>
      </c>
      <c r="J645" s="2">
        <f>(I645*EXP($C$3-($C$4^2)/2+NORMSINV(AleatLivre!I642)*$C$4))</f>
        <v>695.37660144215408</v>
      </c>
      <c r="K645" s="2">
        <f>(J645*EXP($C$3-($C$4^2)/2+NORMSINV(AleatLivre!J642)*$C$4))</f>
        <v>730.76904481573195</v>
      </c>
      <c r="L645" s="2">
        <f>(K645*EXP($C$3-($C$4^2)/2+NORMSINV(AleatLivre!K642)*$C$4))</f>
        <v>762.6191387922396</v>
      </c>
      <c r="M645" s="2">
        <f>(L645*EXP($C$3-($C$4^2)/2+NORMSINV(AleatLivre!L642)*$C$4))</f>
        <v>803.85633132124963</v>
      </c>
      <c r="N645" s="2">
        <f>(M645*EXP($C$3-($C$4^2)/2+NORMSINV(AleatLivre!M642)*$C$4))</f>
        <v>829.11416587998656</v>
      </c>
      <c r="O645" s="2">
        <f>(N645*EXP($C$3-($C$4^2)/2+NORMSINV(AleatLivre!N642)*$C$4))</f>
        <v>852.49606045851908</v>
      </c>
      <c r="P645" s="2">
        <f>(O645*EXP($C$3-($C$4^2)/2+NORMSINV(AleatLivre!O642)*$C$4))</f>
        <v>910.06690717656693</v>
      </c>
      <c r="Q645" s="2">
        <f>(P645*EXP($C$3-($C$4^2)/2+NORMSINV(AleatLivre!P642)*$C$4))</f>
        <v>977.89060853291778</v>
      </c>
      <c r="R645" s="2">
        <f>(Q645*EXP($C$3-($C$4^2)/2+NORMSINV(AleatLivre!Q642)*$C$4))</f>
        <v>1003.18949857755</v>
      </c>
      <c r="S645" s="2">
        <f>(R645*EXP($C$3-($C$4^2)/2+NORMSINV(AleatLivre!R642)*$C$4))</f>
        <v>1008.0512183335388</v>
      </c>
      <c r="T645" s="2">
        <f>(S645*EXP($C$3-($C$4^2)/2+NORMSINV(AleatLivre!S642)*$C$4))</f>
        <v>1032.7368460484424</v>
      </c>
      <c r="U645" s="2">
        <f>(T645*EXP($C$3-($C$4^2)/2+NORMSINV(AleatLivre!T642)*$C$4))</f>
        <v>1068.6935970755208</v>
      </c>
      <c r="V645" s="2">
        <f>(U645*EXP($C$3-($C$4^2)/2+NORMSINV(AleatLivre!U642)*$C$4))</f>
        <v>1114.5371686399096</v>
      </c>
    </row>
    <row r="646" spans="1:22" x14ac:dyDescent="0.25">
      <c r="A646">
        <v>641</v>
      </c>
      <c r="B646" s="2">
        <f>Plan1!$B$9</f>
        <v>500</v>
      </c>
      <c r="C646" s="2">
        <f>(B646*EXP($C$3-($C$4^2)/2+NORMSINV(AleatLivre!B643)*$C$4))</f>
        <v>530.74787198748993</v>
      </c>
      <c r="D646" s="2">
        <f>(C646*EXP($C$3-($C$4^2)/2+NORMSINV(AleatLivre!C643)*$C$4))</f>
        <v>569.41800767284155</v>
      </c>
      <c r="E646" s="2">
        <f>(D646*EXP($C$3-($C$4^2)/2+NORMSINV(AleatLivre!D643)*$C$4))</f>
        <v>605.13625551131588</v>
      </c>
      <c r="F646" s="2">
        <f>(E646*EXP($C$3-($C$4^2)/2+NORMSINV(AleatLivre!E643)*$C$4))</f>
        <v>640.43818446039052</v>
      </c>
      <c r="G646" s="2">
        <f>(F646*EXP($C$3-($C$4^2)/2+NORMSINV(AleatLivre!F643)*$C$4))</f>
        <v>681.8610820126911</v>
      </c>
      <c r="H646" s="2">
        <f>(G646*EXP($C$3-($C$4^2)/2+NORMSINV(AleatLivre!G643)*$C$4))</f>
        <v>716.41583760764684</v>
      </c>
      <c r="I646" s="2">
        <f>(H646*EXP($C$3-($C$4^2)/2+NORMSINV(AleatLivre!H643)*$C$4))</f>
        <v>721.96989542471795</v>
      </c>
      <c r="J646" s="2">
        <f>(I646*EXP($C$3-($C$4^2)/2+NORMSINV(AleatLivre!I643)*$C$4))</f>
        <v>764.79477190737543</v>
      </c>
      <c r="K646" s="2">
        <f>(J646*EXP($C$3-($C$4^2)/2+NORMSINV(AleatLivre!J643)*$C$4))</f>
        <v>824.7370420380571</v>
      </c>
      <c r="L646" s="2">
        <f>(K646*EXP($C$3-($C$4^2)/2+NORMSINV(AleatLivre!K643)*$C$4))</f>
        <v>872.54706834402509</v>
      </c>
      <c r="M646" s="2">
        <f>(L646*EXP($C$3-($C$4^2)/2+NORMSINV(AleatLivre!L643)*$C$4))</f>
        <v>968.47355432326083</v>
      </c>
      <c r="N646" s="2">
        <f>(M646*EXP($C$3-($C$4^2)/2+NORMSINV(AleatLivre!M643)*$C$4))</f>
        <v>1028.1144463008893</v>
      </c>
      <c r="O646" s="2">
        <f>(N646*EXP($C$3-($C$4^2)/2+NORMSINV(AleatLivre!N643)*$C$4))</f>
        <v>1062.5161998798742</v>
      </c>
      <c r="P646" s="2">
        <f>(O646*EXP($C$3-($C$4^2)/2+NORMSINV(AleatLivre!O643)*$C$4))</f>
        <v>1134.3508302089438</v>
      </c>
      <c r="Q646" s="2">
        <f>(P646*EXP($C$3-($C$4^2)/2+NORMSINV(AleatLivre!P643)*$C$4))</f>
        <v>1202.6234207968184</v>
      </c>
      <c r="R646" s="2">
        <f>(Q646*EXP($C$3-($C$4^2)/2+NORMSINV(AleatLivre!Q643)*$C$4))</f>
        <v>1256.1831982114204</v>
      </c>
      <c r="S646" s="2">
        <f>(R646*EXP($C$3-($C$4^2)/2+NORMSINV(AleatLivre!R643)*$C$4))</f>
        <v>1332.5258398004091</v>
      </c>
      <c r="T646" s="2">
        <f>(S646*EXP($C$3-($C$4^2)/2+NORMSINV(AleatLivre!S643)*$C$4))</f>
        <v>1386.9638915080559</v>
      </c>
      <c r="U646" s="2">
        <f>(T646*EXP($C$3-($C$4^2)/2+NORMSINV(AleatLivre!T643)*$C$4))</f>
        <v>1461.0558872198435</v>
      </c>
      <c r="V646" s="2">
        <f>(U646*EXP($C$3-($C$4^2)/2+NORMSINV(AleatLivre!U643)*$C$4))</f>
        <v>1576.7908254748506</v>
      </c>
    </row>
    <row r="647" spans="1:22" x14ac:dyDescent="0.25">
      <c r="A647">
        <v>642</v>
      </c>
      <c r="B647" s="2">
        <f>Plan1!$B$9</f>
        <v>500</v>
      </c>
      <c r="C647" s="2">
        <f>(B647*EXP($C$3-($C$4^2)/2+NORMSINV(AleatLivre!B644)*$C$4))</f>
        <v>511.57073040113789</v>
      </c>
      <c r="D647" s="2">
        <f>(C647*EXP($C$3-($C$4^2)/2+NORMSINV(AleatLivre!C644)*$C$4))</f>
        <v>521.88894793925124</v>
      </c>
      <c r="E647" s="2">
        <f>(D647*EXP($C$3-($C$4^2)/2+NORMSINV(AleatLivre!D644)*$C$4))</f>
        <v>540.47074499078576</v>
      </c>
      <c r="F647" s="2">
        <f>(E647*EXP($C$3-($C$4^2)/2+NORMSINV(AleatLivre!E644)*$C$4))</f>
        <v>563.7928227715488</v>
      </c>
      <c r="G647" s="2">
        <f>(F647*EXP($C$3-($C$4^2)/2+NORMSINV(AleatLivre!F644)*$C$4))</f>
        <v>589.37474117369118</v>
      </c>
      <c r="H647" s="2">
        <f>(G647*EXP($C$3-($C$4^2)/2+NORMSINV(AleatLivre!G644)*$C$4))</f>
        <v>625.8232715223586</v>
      </c>
      <c r="I647" s="2">
        <f>(H647*EXP($C$3-($C$4^2)/2+NORMSINV(AleatLivre!H644)*$C$4))</f>
        <v>651.13842444035674</v>
      </c>
      <c r="J647" s="2">
        <f>(I647*EXP($C$3-($C$4^2)/2+NORMSINV(AleatLivre!I644)*$C$4))</f>
        <v>682.16878373906184</v>
      </c>
      <c r="K647" s="2">
        <f>(J647*EXP($C$3-($C$4^2)/2+NORMSINV(AleatLivre!J644)*$C$4))</f>
        <v>709.44312150513178</v>
      </c>
      <c r="L647" s="2">
        <f>(K647*EXP($C$3-($C$4^2)/2+NORMSINV(AleatLivre!K644)*$C$4))</f>
        <v>734.76753902757889</v>
      </c>
      <c r="M647" s="2">
        <f>(L647*EXP($C$3-($C$4^2)/2+NORMSINV(AleatLivre!L644)*$C$4))</f>
        <v>785.13857840384708</v>
      </c>
      <c r="N647" s="2">
        <f>(M647*EXP($C$3-($C$4^2)/2+NORMSINV(AleatLivre!M644)*$C$4))</f>
        <v>816.38399595065516</v>
      </c>
      <c r="O647" s="2">
        <f>(N647*EXP($C$3-($C$4^2)/2+NORMSINV(AleatLivre!N644)*$C$4))</f>
        <v>836.62082182267648</v>
      </c>
      <c r="P647" s="2">
        <f>(O647*EXP($C$3-($C$4^2)/2+NORMSINV(AleatLivre!O644)*$C$4))</f>
        <v>838.07312411781436</v>
      </c>
      <c r="Q647" s="2">
        <f>(P647*EXP($C$3-($C$4^2)/2+NORMSINV(AleatLivre!P644)*$C$4))</f>
        <v>882.2674361553884</v>
      </c>
      <c r="R647" s="2">
        <f>(Q647*EXP($C$3-($C$4^2)/2+NORMSINV(AleatLivre!Q644)*$C$4))</f>
        <v>908.15690377726469</v>
      </c>
      <c r="S647" s="2">
        <f>(R647*EXP($C$3-($C$4^2)/2+NORMSINV(AleatLivre!R644)*$C$4))</f>
        <v>933.81725423618195</v>
      </c>
      <c r="T647" s="2">
        <f>(S647*EXP($C$3-($C$4^2)/2+NORMSINV(AleatLivre!S644)*$C$4))</f>
        <v>952.49948146814586</v>
      </c>
      <c r="U647" s="2">
        <f>(T647*EXP($C$3-($C$4^2)/2+NORMSINV(AleatLivre!T644)*$C$4))</f>
        <v>969.34922550187298</v>
      </c>
      <c r="V647" s="2">
        <f>(U647*EXP($C$3-($C$4^2)/2+NORMSINV(AleatLivre!U644)*$C$4))</f>
        <v>1020.1653830105322</v>
      </c>
    </row>
    <row r="648" spans="1:22" x14ac:dyDescent="0.25">
      <c r="A648">
        <v>643</v>
      </c>
      <c r="B648" s="2">
        <f>Plan1!$B$9</f>
        <v>500</v>
      </c>
      <c r="C648" s="2">
        <f>(B648*EXP($C$3-($C$4^2)/2+NORMSINV(AleatLivre!B645)*$C$4))</f>
        <v>546.14968805459569</v>
      </c>
      <c r="D648" s="2">
        <f>(C648*EXP($C$3-($C$4^2)/2+NORMSINV(AleatLivre!C645)*$C$4))</f>
        <v>565.4220866511223</v>
      </c>
      <c r="E648" s="2">
        <f>(D648*EXP($C$3-($C$4^2)/2+NORMSINV(AleatLivre!D645)*$C$4))</f>
        <v>570.652455802379</v>
      </c>
      <c r="F648" s="2">
        <f>(E648*EXP($C$3-($C$4^2)/2+NORMSINV(AleatLivre!E645)*$C$4))</f>
        <v>604.51057788812864</v>
      </c>
      <c r="G648" s="2">
        <f>(F648*EXP($C$3-($C$4^2)/2+NORMSINV(AleatLivre!F645)*$C$4))</f>
        <v>633.598123119658</v>
      </c>
      <c r="H648" s="2">
        <f>(G648*EXP($C$3-($C$4^2)/2+NORMSINV(AleatLivre!G645)*$C$4))</f>
        <v>669.53757540256413</v>
      </c>
      <c r="I648" s="2">
        <f>(H648*EXP($C$3-($C$4^2)/2+NORMSINV(AleatLivre!H645)*$C$4))</f>
        <v>692.84595765888366</v>
      </c>
      <c r="J648" s="2">
        <f>(I648*EXP($C$3-($C$4^2)/2+NORMSINV(AleatLivre!I645)*$C$4))</f>
        <v>723.70787852386275</v>
      </c>
      <c r="K648" s="2">
        <f>(J648*EXP($C$3-($C$4^2)/2+NORMSINV(AleatLivre!J645)*$C$4))</f>
        <v>772.11596866700381</v>
      </c>
      <c r="L648" s="2">
        <f>(K648*EXP($C$3-($C$4^2)/2+NORMSINV(AleatLivre!K645)*$C$4))</f>
        <v>829.79218578297957</v>
      </c>
      <c r="M648" s="2">
        <f>(L648*EXP($C$3-($C$4^2)/2+NORMSINV(AleatLivre!L645)*$C$4))</f>
        <v>887.76485089073503</v>
      </c>
      <c r="N648" s="2">
        <f>(M648*EXP($C$3-($C$4^2)/2+NORMSINV(AleatLivre!M645)*$C$4))</f>
        <v>912.42249814208924</v>
      </c>
      <c r="O648" s="2">
        <f>(N648*EXP($C$3-($C$4^2)/2+NORMSINV(AleatLivre!N645)*$C$4))</f>
        <v>915.59683881387866</v>
      </c>
      <c r="P648" s="2">
        <f>(O648*EXP($C$3-($C$4^2)/2+NORMSINV(AleatLivre!O645)*$C$4))</f>
        <v>945.93541317919619</v>
      </c>
      <c r="Q648" s="2">
        <f>(P648*EXP($C$3-($C$4^2)/2+NORMSINV(AleatLivre!P645)*$C$4))</f>
        <v>1003.1203016103001</v>
      </c>
      <c r="R648" s="2">
        <f>(Q648*EXP($C$3-($C$4^2)/2+NORMSINV(AleatLivre!Q645)*$C$4))</f>
        <v>1033.2677049089655</v>
      </c>
      <c r="S648" s="2">
        <f>(R648*EXP($C$3-($C$4^2)/2+NORMSINV(AleatLivre!R645)*$C$4))</f>
        <v>1080.8711904818335</v>
      </c>
      <c r="T648" s="2">
        <f>(S648*EXP($C$3-($C$4^2)/2+NORMSINV(AleatLivre!S645)*$C$4))</f>
        <v>1160.5841891917848</v>
      </c>
      <c r="U648" s="2">
        <f>(T648*EXP($C$3-($C$4^2)/2+NORMSINV(AleatLivre!T645)*$C$4))</f>
        <v>1243.2142133194538</v>
      </c>
      <c r="V648" s="2">
        <f>(U648*EXP($C$3-($C$4^2)/2+NORMSINV(AleatLivre!U645)*$C$4))</f>
        <v>1357.8919593947635</v>
      </c>
    </row>
    <row r="649" spans="1:22" x14ac:dyDescent="0.25">
      <c r="A649">
        <v>644</v>
      </c>
      <c r="B649" s="2">
        <f>Plan1!$B$9</f>
        <v>500</v>
      </c>
      <c r="C649" s="2">
        <f>(B649*EXP($C$3-($C$4^2)/2+NORMSINV(AleatLivre!B646)*$C$4))</f>
        <v>520.91081442460813</v>
      </c>
      <c r="D649" s="2">
        <f>(C649*EXP($C$3-($C$4^2)/2+NORMSINV(AleatLivre!C646)*$C$4))</f>
        <v>530.66202880929893</v>
      </c>
      <c r="E649" s="2">
        <f>(D649*EXP($C$3-($C$4^2)/2+NORMSINV(AleatLivre!D646)*$C$4))</f>
        <v>566.50033221800754</v>
      </c>
      <c r="F649" s="2">
        <f>(E649*EXP($C$3-($C$4^2)/2+NORMSINV(AleatLivre!E646)*$C$4))</f>
        <v>594.09389120988442</v>
      </c>
      <c r="G649" s="2">
        <f>(F649*EXP($C$3-($C$4^2)/2+NORMSINV(AleatLivre!F646)*$C$4))</f>
        <v>611.34290662240755</v>
      </c>
      <c r="H649" s="2">
        <f>(G649*EXP($C$3-($C$4^2)/2+NORMSINV(AleatLivre!G646)*$C$4))</f>
        <v>636.0114938792442</v>
      </c>
      <c r="I649" s="2">
        <f>(H649*EXP($C$3-($C$4^2)/2+NORMSINV(AleatLivre!H646)*$C$4))</f>
        <v>664.06840634321406</v>
      </c>
      <c r="J649" s="2">
        <f>(I649*EXP($C$3-($C$4^2)/2+NORMSINV(AleatLivre!I646)*$C$4))</f>
        <v>704.93913257138445</v>
      </c>
      <c r="K649" s="2">
        <f>(J649*EXP($C$3-($C$4^2)/2+NORMSINV(AleatLivre!J646)*$C$4))</f>
        <v>730.74679362733991</v>
      </c>
      <c r="L649" s="2">
        <f>(K649*EXP($C$3-($C$4^2)/2+NORMSINV(AleatLivre!K646)*$C$4))</f>
        <v>757.44720722303225</v>
      </c>
      <c r="M649" s="2">
        <f>(L649*EXP($C$3-($C$4^2)/2+NORMSINV(AleatLivre!L646)*$C$4))</f>
        <v>806.27067046536308</v>
      </c>
      <c r="N649" s="2">
        <f>(M649*EXP($C$3-($C$4^2)/2+NORMSINV(AleatLivre!M646)*$C$4))</f>
        <v>864.54572042160953</v>
      </c>
      <c r="O649" s="2">
        <f>(N649*EXP($C$3-($C$4^2)/2+NORMSINV(AleatLivre!N646)*$C$4))</f>
        <v>879.39166909438575</v>
      </c>
      <c r="P649" s="2">
        <f>(O649*EXP($C$3-($C$4^2)/2+NORMSINV(AleatLivre!O646)*$C$4))</f>
        <v>969.74168695686228</v>
      </c>
      <c r="Q649" s="2">
        <f>(P649*EXP($C$3-($C$4^2)/2+NORMSINV(AleatLivre!P646)*$C$4))</f>
        <v>1051.8066811816818</v>
      </c>
      <c r="R649" s="2">
        <f>(Q649*EXP($C$3-($C$4^2)/2+NORMSINV(AleatLivre!Q646)*$C$4))</f>
        <v>1113.8554681600133</v>
      </c>
      <c r="S649" s="2">
        <f>(R649*EXP($C$3-($C$4^2)/2+NORMSINV(AleatLivre!R646)*$C$4))</f>
        <v>1178.0468739645762</v>
      </c>
      <c r="T649" s="2">
        <f>(S649*EXP($C$3-($C$4^2)/2+NORMSINV(AleatLivre!S646)*$C$4))</f>
        <v>1234.3596476443608</v>
      </c>
      <c r="U649" s="2">
        <f>(T649*EXP($C$3-($C$4^2)/2+NORMSINV(AleatLivre!T646)*$C$4))</f>
        <v>1295.2480719459311</v>
      </c>
      <c r="V649" s="2">
        <f>(U649*EXP($C$3-($C$4^2)/2+NORMSINV(AleatLivre!U646)*$C$4))</f>
        <v>1376.4904696667315</v>
      </c>
    </row>
    <row r="650" spans="1:22" x14ac:dyDescent="0.25">
      <c r="A650">
        <v>645</v>
      </c>
      <c r="B650" s="2">
        <f>Plan1!$B$9</f>
        <v>500</v>
      </c>
      <c r="C650" s="2">
        <f>(B650*EXP($C$3-($C$4^2)/2+NORMSINV(AleatLivre!B647)*$C$4))</f>
        <v>518.23709248419993</v>
      </c>
      <c r="D650" s="2">
        <f>(C650*EXP($C$3-($C$4^2)/2+NORMSINV(AleatLivre!C647)*$C$4))</f>
        <v>528.18467120273681</v>
      </c>
      <c r="E650" s="2">
        <f>(D650*EXP($C$3-($C$4^2)/2+NORMSINV(AleatLivre!D647)*$C$4))</f>
        <v>552.42743907386091</v>
      </c>
      <c r="F650" s="2">
        <f>(E650*EXP($C$3-($C$4^2)/2+NORMSINV(AleatLivre!E647)*$C$4))</f>
        <v>587.84149797286318</v>
      </c>
      <c r="G650" s="2">
        <f>(F650*EXP($C$3-($C$4^2)/2+NORMSINV(AleatLivre!F647)*$C$4))</f>
        <v>592.82122711081729</v>
      </c>
      <c r="H650" s="2">
        <f>(G650*EXP($C$3-($C$4^2)/2+NORMSINV(AleatLivre!G647)*$C$4))</f>
        <v>618.06910698319837</v>
      </c>
      <c r="I650" s="2">
        <f>(H650*EXP($C$3-($C$4^2)/2+NORMSINV(AleatLivre!H647)*$C$4))</f>
        <v>654.41988464974395</v>
      </c>
      <c r="J650" s="2">
        <f>(I650*EXP($C$3-($C$4^2)/2+NORMSINV(AleatLivre!I647)*$C$4))</f>
        <v>691.88814410528255</v>
      </c>
      <c r="K650" s="2">
        <f>(J650*EXP($C$3-($C$4^2)/2+NORMSINV(AleatLivre!J647)*$C$4))</f>
        <v>730.17732129487342</v>
      </c>
      <c r="L650" s="2">
        <f>(K650*EXP($C$3-($C$4^2)/2+NORMSINV(AleatLivre!K647)*$C$4))</f>
        <v>764.84877852244404</v>
      </c>
      <c r="M650" s="2">
        <f>(L650*EXP($C$3-($C$4^2)/2+NORMSINV(AleatLivre!L647)*$C$4))</f>
        <v>830.70553946627206</v>
      </c>
      <c r="N650" s="2">
        <f>(M650*EXP($C$3-($C$4^2)/2+NORMSINV(AleatLivre!M647)*$C$4))</f>
        <v>854.18280987800654</v>
      </c>
      <c r="O650" s="2">
        <f>(N650*EXP($C$3-($C$4^2)/2+NORMSINV(AleatLivre!N647)*$C$4))</f>
        <v>912.17447559943218</v>
      </c>
      <c r="P650" s="2">
        <f>(O650*EXP($C$3-($C$4^2)/2+NORMSINV(AleatLivre!O647)*$C$4))</f>
        <v>945.01059788712314</v>
      </c>
      <c r="Q650" s="2">
        <f>(P650*EXP($C$3-($C$4^2)/2+NORMSINV(AleatLivre!P647)*$C$4))</f>
        <v>1009.2380917199029</v>
      </c>
      <c r="R650" s="2">
        <f>(Q650*EXP($C$3-($C$4^2)/2+NORMSINV(AleatLivre!Q647)*$C$4))</f>
        <v>1055.4179514138568</v>
      </c>
      <c r="S650" s="2">
        <f>(R650*EXP($C$3-($C$4^2)/2+NORMSINV(AleatLivre!R647)*$C$4))</f>
        <v>1115.8685627849984</v>
      </c>
      <c r="T650" s="2">
        <f>(S650*EXP($C$3-($C$4^2)/2+NORMSINV(AleatLivre!S647)*$C$4))</f>
        <v>1150.4466446629217</v>
      </c>
      <c r="U650" s="2">
        <f>(T650*EXP($C$3-($C$4^2)/2+NORMSINV(AleatLivre!T647)*$C$4))</f>
        <v>1184.0984860991903</v>
      </c>
      <c r="V650" s="2">
        <f>(U650*EXP($C$3-($C$4^2)/2+NORMSINV(AleatLivre!U647)*$C$4))</f>
        <v>1228.3029323174758</v>
      </c>
    </row>
    <row r="651" spans="1:22" x14ac:dyDescent="0.25">
      <c r="A651">
        <v>646</v>
      </c>
      <c r="B651" s="2">
        <f>Plan1!$B$9</f>
        <v>500</v>
      </c>
      <c r="C651" s="2">
        <f>(B651*EXP($C$3-($C$4^2)/2+NORMSINV(AleatLivre!B648)*$C$4))</f>
        <v>549.56617731138988</v>
      </c>
      <c r="D651" s="2">
        <f>(C651*EXP($C$3-($C$4^2)/2+NORMSINV(AleatLivre!C648)*$C$4))</f>
        <v>570.59540983745387</v>
      </c>
      <c r="E651" s="2">
        <f>(D651*EXP($C$3-($C$4^2)/2+NORMSINV(AleatLivre!D648)*$C$4))</f>
        <v>597.5571319300609</v>
      </c>
      <c r="F651" s="2">
        <f>(E651*EXP($C$3-($C$4^2)/2+NORMSINV(AleatLivre!E648)*$C$4))</f>
        <v>630.70315210942363</v>
      </c>
      <c r="G651" s="2">
        <f>(F651*EXP($C$3-($C$4^2)/2+NORMSINV(AleatLivre!F648)*$C$4))</f>
        <v>640.63708865015269</v>
      </c>
      <c r="H651" s="2">
        <f>(G651*EXP($C$3-($C$4^2)/2+NORMSINV(AleatLivre!G648)*$C$4))</f>
        <v>665.17310635240142</v>
      </c>
      <c r="I651" s="2">
        <f>(H651*EXP($C$3-($C$4^2)/2+NORMSINV(AleatLivre!H648)*$C$4))</f>
        <v>696.16160253784778</v>
      </c>
      <c r="J651" s="2">
        <f>(I651*EXP($C$3-($C$4^2)/2+NORMSINV(AleatLivre!I648)*$C$4))</f>
        <v>755.03792735018158</v>
      </c>
      <c r="K651" s="2">
        <f>(J651*EXP($C$3-($C$4^2)/2+NORMSINV(AleatLivre!J648)*$C$4))</f>
        <v>791.91303363895759</v>
      </c>
      <c r="L651" s="2">
        <f>(K651*EXP($C$3-($C$4^2)/2+NORMSINV(AleatLivre!K648)*$C$4))</f>
        <v>826.58448016883563</v>
      </c>
      <c r="M651" s="2">
        <f>(L651*EXP($C$3-($C$4^2)/2+NORMSINV(AleatLivre!L648)*$C$4))</f>
        <v>849.34301271801769</v>
      </c>
      <c r="N651" s="2">
        <f>(M651*EXP($C$3-($C$4^2)/2+NORMSINV(AleatLivre!M648)*$C$4))</f>
        <v>889.73353755192352</v>
      </c>
      <c r="O651" s="2">
        <f>(N651*EXP($C$3-($C$4^2)/2+NORMSINV(AleatLivre!N648)*$C$4))</f>
        <v>947.19643894598698</v>
      </c>
      <c r="P651" s="2">
        <f>(O651*EXP($C$3-($C$4^2)/2+NORMSINV(AleatLivre!O648)*$C$4))</f>
        <v>978.97444073718873</v>
      </c>
      <c r="Q651" s="2">
        <f>(P651*EXP($C$3-($C$4^2)/2+NORMSINV(AleatLivre!P648)*$C$4))</f>
        <v>1061.2534847404847</v>
      </c>
      <c r="R651" s="2">
        <f>(Q651*EXP($C$3-($C$4^2)/2+NORMSINV(AleatLivre!Q648)*$C$4))</f>
        <v>1121.4586039521253</v>
      </c>
      <c r="S651" s="2">
        <f>(R651*EXP($C$3-($C$4^2)/2+NORMSINV(AleatLivre!R648)*$C$4))</f>
        <v>1194.5603424486594</v>
      </c>
      <c r="T651" s="2">
        <f>(S651*EXP($C$3-($C$4^2)/2+NORMSINV(AleatLivre!S648)*$C$4))</f>
        <v>1231.2916397544043</v>
      </c>
      <c r="U651" s="2">
        <f>(T651*EXP($C$3-($C$4^2)/2+NORMSINV(AleatLivre!T648)*$C$4))</f>
        <v>1337.1305769939431</v>
      </c>
      <c r="V651" s="2">
        <f>(U651*EXP($C$3-($C$4^2)/2+NORMSINV(AleatLivre!U648)*$C$4))</f>
        <v>1396.4564831597122</v>
      </c>
    </row>
    <row r="652" spans="1:22" x14ac:dyDescent="0.25">
      <c r="A652">
        <v>647</v>
      </c>
      <c r="B652" s="2">
        <f>Plan1!$B$9</f>
        <v>500</v>
      </c>
      <c r="C652" s="2">
        <f>(B652*EXP($C$3-($C$4^2)/2+NORMSINV(AleatLivre!B649)*$C$4))</f>
        <v>514.58844412722965</v>
      </c>
      <c r="D652" s="2">
        <f>(C652*EXP($C$3-($C$4^2)/2+NORMSINV(AleatLivre!C649)*$C$4))</f>
        <v>538.53684289158457</v>
      </c>
      <c r="E652" s="2">
        <f>(D652*EXP($C$3-($C$4^2)/2+NORMSINV(AleatLivre!D649)*$C$4))</f>
        <v>566.44019961385891</v>
      </c>
      <c r="F652" s="2">
        <f>(E652*EXP($C$3-($C$4^2)/2+NORMSINV(AleatLivre!E649)*$C$4))</f>
        <v>590.67736761510662</v>
      </c>
      <c r="G652" s="2">
        <f>(F652*EXP($C$3-($C$4^2)/2+NORMSINV(AleatLivre!F649)*$C$4))</f>
        <v>616.86620271296636</v>
      </c>
      <c r="H652" s="2">
        <f>(G652*EXP($C$3-($C$4^2)/2+NORMSINV(AleatLivre!G649)*$C$4))</f>
        <v>640.1808075720545</v>
      </c>
      <c r="I652" s="2">
        <f>(H652*EXP($C$3-($C$4^2)/2+NORMSINV(AleatLivre!H649)*$C$4))</f>
        <v>665.52332245242587</v>
      </c>
      <c r="J652" s="2">
        <f>(I652*EXP($C$3-($C$4^2)/2+NORMSINV(AleatLivre!I649)*$C$4))</f>
        <v>709.83367420843047</v>
      </c>
      <c r="K652" s="2">
        <f>(J652*EXP($C$3-($C$4^2)/2+NORMSINV(AleatLivre!J649)*$C$4))</f>
        <v>773.26305346077868</v>
      </c>
      <c r="L652" s="2">
        <f>(K652*EXP($C$3-($C$4^2)/2+NORMSINV(AleatLivre!K649)*$C$4))</f>
        <v>805.92352956837283</v>
      </c>
      <c r="M652" s="2">
        <f>(L652*EXP($C$3-($C$4^2)/2+NORMSINV(AleatLivre!L649)*$C$4))</f>
        <v>835.58536286004835</v>
      </c>
      <c r="N652" s="2">
        <f>(M652*EXP($C$3-($C$4^2)/2+NORMSINV(AleatLivre!M649)*$C$4))</f>
        <v>842.65492408163436</v>
      </c>
      <c r="O652" s="2">
        <f>(N652*EXP($C$3-($C$4^2)/2+NORMSINV(AleatLivre!N649)*$C$4))</f>
        <v>883.26570137210831</v>
      </c>
      <c r="P652" s="2">
        <f>(O652*EXP($C$3-($C$4^2)/2+NORMSINV(AleatLivre!O649)*$C$4))</f>
        <v>920.38072603047169</v>
      </c>
      <c r="Q652" s="2">
        <f>(P652*EXP($C$3-($C$4^2)/2+NORMSINV(AleatLivre!P649)*$C$4))</f>
        <v>944.34313001087628</v>
      </c>
      <c r="R652" s="2">
        <f>(Q652*EXP($C$3-($C$4^2)/2+NORMSINV(AleatLivre!Q649)*$C$4))</f>
        <v>1007.4083557892744</v>
      </c>
      <c r="S652" s="2">
        <f>(R652*EXP($C$3-($C$4^2)/2+NORMSINV(AleatLivre!R649)*$C$4))</f>
        <v>1073.8997610152899</v>
      </c>
      <c r="T652" s="2">
        <f>(S652*EXP($C$3-($C$4^2)/2+NORMSINV(AleatLivre!S649)*$C$4))</f>
        <v>1134.0571789442445</v>
      </c>
      <c r="U652" s="2">
        <f>(T652*EXP($C$3-($C$4^2)/2+NORMSINV(AleatLivre!T649)*$C$4))</f>
        <v>1204.9005498122142</v>
      </c>
      <c r="V652" s="2">
        <f>(U652*EXP($C$3-($C$4^2)/2+NORMSINV(AleatLivre!U649)*$C$4))</f>
        <v>1284.1354594949498</v>
      </c>
    </row>
    <row r="653" spans="1:22" x14ac:dyDescent="0.25">
      <c r="A653">
        <v>648</v>
      </c>
      <c r="B653" s="2">
        <f>Plan1!$B$9</f>
        <v>500</v>
      </c>
      <c r="C653" s="2">
        <f>(B653*EXP($C$3-($C$4^2)/2+NORMSINV(AleatLivre!B650)*$C$4))</f>
        <v>511.56079913463503</v>
      </c>
      <c r="D653" s="2">
        <f>(C653*EXP($C$3-($C$4^2)/2+NORMSINV(AleatLivre!C650)*$C$4))</f>
        <v>533.64247695491713</v>
      </c>
      <c r="E653" s="2">
        <f>(D653*EXP($C$3-($C$4^2)/2+NORMSINV(AleatLivre!D650)*$C$4))</f>
        <v>556.86184055714455</v>
      </c>
      <c r="F653" s="2">
        <f>(E653*EXP($C$3-($C$4^2)/2+NORMSINV(AleatLivre!E650)*$C$4))</f>
        <v>564.60054583406691</v>
      </c>
      <c r="G653" s="2">
        <f>(F653*EXP($C$3-($C$4^2)/2+NORMSINV(AleatLivre!F650)*$C$4))</f>
        <v>594.43999406920784</v>
      </c>
      <c r="H653" s="2">
        <f>(G653*EXP($C$3-($C$4^2)/2+NORMSINV(AleatLivre!G650)*$C$4))</f>
        <v>616.51993946392861</v>
      </c>
      <c r="I653" s="2">
        <f>(H653*EXP($C$3-($C$4^2)/2+NORMSINV(AleatLivre!H650)*$C$4))</f>
        <v>641.18738201380347</v>
      </c>
      <c r="J653" s="2">
        <f>(I653*EXP($C$3-($C$4^2)/2+NORMSINV(AleatLivre!I650)*$C$4))</f>
        <v>650.15637594477766</v>
      </c>
      <c r="K653" s="2">
        <f>(J653*EXP($C$3-($C$4^2)/2+NORMSINV(AleatLivre!J650)*$C$4))</f>
        <v>677.43025018896276</v>
      </c>
      <c r="L653" s="2">
        <f>(K653*EXP($C$3-($C$4^2)/2+NORMSINV(AleatLivre!K650)*$C$4))</f>
        <v>706.32997083106511</v>
      </c>
      <c r="M653" s="2">
        <f>(L653*EXP($C$3-($C$4^2)/2+NORMSINV(AleatLivre!L650)*$C$4))</f>
        <v>747.13247206000335</v>
      </c>
      <c r="N653" s="2">
        <f>(M653*EXP($C$3-($C$4^2)/2+NORMSINV(AleatLivre!M650)*$C$4))</f>
        <v>810.06629269993869</v>
      </c>
      <c r="O653" s="2">
        <f>(N653*EXP($C$3-($C$4^2)/2+NORMSINV(AleatLivre!N650)*$C$4))</f>
        <v>894.93412321021003</v>
      </c>
      <c r="P653" s="2">
        <f>(O653*EXP($C$3-($C$4^2)/2+NORMSINV(AleatLivre!O650)*$C$4))</f>
        <v>950.17176969479272</v>
      </c>
      <c r="Q653" s="2">
        <f>(P653*EXP($C$3-($C$4^2)/2+NORMSINV(AleatLivre!P650)*$C$4))</f>
        <v>1002.5278497747273</v>
      </c>
      <c r="R653" s="2">
        <f>(Q653*EXP($C$3-($C$4^2)/2+NORMSINV(AleatLivre!Q650)*$C$4))</f>
        <v>1045.4567313800383</v>
      </c>
      <c r="S653" s="2">
        <f>(R653*EXP($C$3-($C$4^2)/2+NORMSINV(AleatLivre!R650)*$C$4))</f>
        <v>1117.7557450349786</v>
      </c>
      <c r="T653" s="2">
        <f>(S653*EXP($C$3-($C$4^2)/2+NORMSINV(AleatLivre!S650)*$C$4))</f>
        <v>1217.3373778126938</v>
      </c>
      <c r="U653" s="2">
        <f>(T653*EXP($C$3-($C$4^2)/2+NORMSINV(AleatLivre!T650)*$C$4))</f>
        <v>1277.9667425643738</v>
      </c>
      <c r="V653" s="2">
        <f>(U653*EXP($C$3-($C$4^2)/2+NORMSINV(AleatLivre!U650)*$C$4))</f>
        <v>1333.71337387006</v>
      </c>
    </row>
    <row r="654" spans="1:22" x14ac:dyDescent="0.25">
      <c r="A654">
        <v>649</v>
      </c>
      <c r="B654" s="2">
        <f>Plan1!$B$9</f>
        <v>500</v>
      </c>
      <c r="C654" s="2">
        <f>(B654*EXP($C$3-($C$4^2)/2+NORMSINV(AleatLivre!B651)*$C$4))</f>
        <v>512.75897963706723</v>
      </c>
      <c r="D654" s="2">
        <f>(C654*EXP($C$3-($C$4^2)/2+NORMSINV(AleatLivre!C651)*$C$4))</f>
        <v>542.12523447660078</v>
      </c>
      <c r="E654" s="2">
        <f>(D654*EXP($C$3-($C$4^2)/2+NORMSINV(AleatLivre!D651)*$C$4))</f>
        <v>564.23922234244014</v>
      </c>
      <c r="F654" s="2">
        <f>(E654*EXP($C$3-($C$4^2)/2+NORMSINV(AleatLivre!E651)*$C$4))</f>
        <v>600.41184791627427</v>
      </c>
      <c r="G654" s="2">
        <f>(F654*EXP($C$3-($C$4^2)/2+NORMSINV(AleatLivre!F651)*$C$4))</f>
        <v>633.04454993619038</v>
      </c>
      <c r="H654" s="2">
        <f>(G654*EXP($C$3-($C$4^2)/2+NORMSINV(AleatLivre!G651)*$C$4))</f>
        <v>665.57820608265979</v>
      </c>
      <c r="I654" s="2">
        <f>(H654*EXP($C$3-($C$4^2)/2+NORMSINV(AleatLivre!H651)*$C$4))</f>
        <v>688.85293666413156</v>
      </c>
      <c r="J654" s="2">
        <f>(I654*EXP($C$3-($C$4^2)/2+NORMSINV(AleatLivre!I651)*$C$4))</f>
        <v>698.6658926108463</v>
      </c>
      <c r="K654" s="2">
        <f>(J654*EXP($C$3-($C$4^2)/2+NORMSINV(AleatLivre!J651)*$C$4))</f>
        <v>736.2466543596521</v>
      </c>
      <c r="L654" s="2">
        <f>(K654*EXP($C$3-($C$4^2)/2+NORMSINV(AleatLivre!K651)*$C$4))</f>
        <v>773.20742264456544</v>
      </c>
      <c r="M654" s="2">
        <f>(L654*EXP($C$3-($C$4^2)/2+NORMSINV(AleatLivre!L651)*$C$4))</f>
        <v>802.11526529172295</v>
      </c>
      <c r="N654" s="2">
        <f>(M654*EXP($C$3-($C$4^2)/2+NORMSINV(AleatLivre!M651)*$C$4))</f>
        <v>854.62853643163965</v>
      </c>
      <c r="O654" s="2">
        <f>(N654*EXP($C$3-($C$4^2)/2+NORMSINV(AleatLivre!N651)*$C$4))</f>
        <v>909.52349092214774</v>
      </c>
      <c r="P654" s="2">
        <f>(O654*EXP($C$3-($C$4^2)/2+NORMSINV(AleatLivre!O651)*$C$4))</f>
        <v>938.25922112304727</v>
      </c>
      <c r="Q654" s="2">
        <f>(P654*EXP($C$3-($C$4^2)/2+NORMSINV(AleatLivre!P651)*$C$4))</f>
        <v>987.11936812234228</v>
      </c>
      <c r="R654" s="2">
        <f>(Q654*EXP($C$3-($C$4^2)/2+NORMSINV(AleatLivre!Q651)*$C$4))</f>
        <v>1053.4419546051042</v>
      </c>
      <c r="S654" s="2">
        <f>(R654*EXP($C$3-($C$4^2)/2+NORMSINV(AleatLivre!R651)*$C$4))</f>
        <v>1081.4607781172185</v>
      </c>
      <c r="T654" s="2">
        <f>(S654*EXP($C$3-($C$4^2)/2+NORMSINV(AleatLivre!S651)*$C$4))</f>
        <v>1130.0474529264516</v>
      </c>
      <c r="U654" s="2">
        <f>(T654*EXP($C$3-($C$4^2)/2+NORMSINV(AleatLivre!T651)*$C$4))</f>
        <v>1174.2482179452504</v>
      </c>
      <c r="V654" s="2">
        <f>(U654*EXP($C$3-($C$4^2)/2+NORMSINV(AleatLivre!U651)*$C$4))</f>
        <v>1264.0332899769394</v>
      </c>
    </row>
    <row r="655" spans="1:22" x14ac:dyDescent="0.25">
      <c r="A655">
        <v>650</v>
      </c>
      <c r="B655" s="2">
        <f>Plan1!$B$9</f>
        <v>500</v>
      </c>
      <c r="C655" s="2">
        <f>(B655*EXP($C$3-($C$4^2)/2+NORMSINV(AleatLivre!B652)*$C$4))</f>
        <v>515.59977605390134</v>
      </c>
      <c r="D655" s="2">
        <f>(C655*EXP($C$3-($C$4^2)/2+NORMSINV(AleatLivre!C652)*$C$4))</f>
        <v>548.49205849240923</v>
      </c>
      <c r="E655" s="2">
        <f>(D655*EXP($C$3-($C$4^2)/2+NORMSINV(AleatLivre!D652)*$C$4))</f>
        <v>595.15301633164177</v>
      </c>
      <c r="F655" s="2">
        <f>(E655*EXP($C$3-($C$4^2)/2+NORMSINV(AleatLivre!E652)*$C$4))</f>
        <v>625.68580674008615</v>
      </c>
      <c r="G655" s="2">
        <f>(F655*EXP($C$3-($C$4^2)/2+NORMSINV(AleatLivre!F652)*$C$4))</f>
        <v>646.26080648942627</v>
      </c>
      <c r="H655" s="2">
        <f>(G655*EXP($C$3-($C$4^2)/2+NORMSINV(AleatLivre!G652)*$C$4))</f>
        <v>682.41203598731545</v>
      </c>
      <c r="I655" s="2">
        <f>(H655*EXP($C$3-($C$4^2)/2+NORMSINV(AleatLivre!H652)*$C$4))</f>
        <v>724.75334002293857</v>
      </c>
      <c r="J655" s="2">
        <f>(I655*EXP($C$3-($C$4^2)/2+NORMSINV(AleatLivre!I652)*$C$4))</f>
        <v>746.22257052437885</v>
      </c>
      <c r="K655" s="2">
        <f>(J655*EXP($C$3-($C$4^2)/2+NORMSINV(AleatLivre!J652)*$C$4))</f>
        <v>787.28562531505384</v>
      </c>
      <c r="L655" s="2">
        <f>(K655*EXP($C$3-($C$4^2)/2+NORMSINV(AleatLivre!K652)*$C$4))</f>
        <v>813.74746257753736</v>
      </c>
      <c r="M655" s="2">
        <f>(L655*EXP($C$3-($C$4^2)/2+NORMSINV(AleatLivre!L652)*$C$4))</f>
        <v>841.65186996937564</v>
      </c>
      <c r="N655" s="2">
        <f>(M655*EXP($C$3-($C$4^2)/2+NORMSINV(AleatLivre!M652)*$C$4))</f>
        <v>876.92908296602275</v>
      </c>
      <c r="O655" s="2">
        <f>(N655*EXP($C$3-($C$4^2)/2+NORMSINV(AleatLivre!N652)*$C$4))</f>
        <v>924.58478690300888</v>
      </c>
      <c r="P655" s="2">
        <f>(O655*EXP($C$3-($C$4^2)/2+NORMSINV(AleatLivre!O652)*$C$4))</f>
        <v>949.70073130923561</v>
      </c>
      <c r="Q655" s="2">
        <f>(P655*EXP($C$3-($C$4^2)/2+NORMSINV(AleatLivre!P652)*$C$4))</f>
        <v>1003.168908026982</v>
      </c>
      <c r="R655" s="2">
        <f>(Q655*EXP($C$3-($C$4^2)/2+NORMSINV(AleatLivre!Q652)*$C$4))</f>
        <v>1025.9497771210972</v>
      </c>
      <c r="S655" s="2">
        <f>(R655*EXP($C$3-($C$4^2)/2+NORMSINV(AleatLivre!R652)*$C$4))</f>
        <v>1025.1873067700897</v>
      </c>
      <c r="T655" s="2">
        <f>(S655*EXP($C$3-($C$4^2)/2+NORMSINV(AleatLivre!S652)*$C$4))</f>
        <v>1055.1892256122596</v>
      </c>
      <c r="U655" s="2">
        <f>(T655*EXP($C$3-($C$4^2)/2+NORMSINV(AleatLivre!T652)*$C$4))</f>
        <v>1066.0788005454567</v>
      </c>
      <c r="V655" s="2">
        <f>(U655*EXP($C$3-($C$4^2)/2+NORMSINV(AleatLivre!U652)*$C$4))</f>
        <v>1113.7175665135378</v>
      </c>
    </row>
    <row r="656" spans="1:22" x14ac:dyDescent="0.25">
      <c r="A656">
        <v>651</v>
      </c>
      <c r="B656" s="2">
        <f>Plan1!$B$9</f>
        <v>500</v>
      </c>
      <c r="C656" s="2">
        <f>(B656*EXP($C$3-($C$4^2)/2+NORMSINV(AleatLivre!B653)*$C$4))</f>
        <v>530.96175662812323</v>
      </c>
      <c r="D656" s="2">
        <f>(C656*EXP($C$3-($C$4^2)/2+NORMSINV(AleatLivre!C653)*$C$4))</f>
        <v>558.59333012782952</v>
      </c>
      <c r="E656" s="2">
        <f>(D656*EXP($C$3-($C$4^2)/2+NORMSINV(AleatLivre!D653)*$C$4))</f>
        <v>595.7271941771686</v>
      </c>
      <c r="F656" s="2">
        <f>(E656*EXP($C$3-($C$4^2)/2+NORMSINV(AleatLivre!E653)*$C$4))</f>
        <v>615.98316505146727</v>
      </c>
      <c r="G656" s="2">
        <f>(F656*EXP($C$3-($C$4^2)/2+NORMSINV(AleatLivre!F653)*$C$4))</f>
        <v>645.15230042441976</v>
      </c>
      <c r="H656" s="2">
        <f>(G656*EXP($C$3-($C$4^2)/2+NORMSINV(AleatLivre!G653)*$C$4))</f>
        <v>693.34130710361546</v>
      </c>
      <c r="I656" s="2">
        <f>(H656*EXP($C$3-($C$4^2)/2+NORMSINV(AleatLivre!H653)*$C$4))</f>
        <v>742.80549112266954</v>
      </c>
      <c r="J656" s="2">
        <f>(I656*EXP($C$3-($C$4^2)/2+NORMSINV(AleatLivre!I653)*$C$4))</f>
        <v>761.39684959292799</v>
      </c>
      <c r="K656" s="2">
        <f>(J656*EXP($C$3-($C$4^2)/2+NORMSINV(AleatLivre!J653)*$C$4))</f>
        <v>813.13172880781576</v>
      </c>
      <c r="L656" s="2">
        <f>(K656*EXP($C$3-($C$4^2)/2+NORMSINV(AleatLivre!K653)*$C$4))</f>
        <v>881.80584088362502</v>
      </c>
      <c r="M656" s="2">
        <f>(L656*EXP($C$3-($C$4^2)/2+NORMSINV(AleatLivre!L653)*$C$4))</f>
        <v>899.43132939734028</v>
      </c>
      <c r="N656" s="2">
        <f>(M656*EXP($C$3-($C$4^2)/2+NORMSINV(AleatLivre!M653)*$C$4))</f>
        <v>919.37586229608405</v>
      </c>
      <c r="O656" s="2">
        <f>(N656*EXP($C$3-($C$4^2)/2+NORMSINV(AleatLivre!N653)*$C$4))</f>
        <v>976.70898441157476</v>
      </c>
      <c r="P656" s="2">
        <f>(O656*EXP($C$3-($C$4^2)/2+NORMSINV(AleatLivre!O653)*$C$4))</f>
        <v>1012.9775470744544</v>
      </c>
      <c r="Q656" s="2">
        <f>(P656*EXP($C$3-($C$4^2)/2+NORMSINV(AleatLivre!P653)*$C$4))</f>
        <v>1045.5605210719971</v>
      </c>
      <c r="R656" s="2">
        <f>(Q656*EXP($C$3-($C$4^2)/2+NORMSINV(AleatLivre!Q653)*$C$4))</f>
        <v>1144.0627718093153</v>
      </c>
      <c r="S656" s="2">
        <f>(R656*EXP($C$3-($C$4^2)/2+NORMSINV(AleatLivre!R653)*$C$4))</f>
        <v>1243.3776266683219</v>
      </c>
      <c r="T656" s="2">
        <f>(S656*EXP($C$3-($C$4^2)/2+NORMSINV(AleatLivre!S653)*$C$4))</f>
        <v>1279.6315548850537</v>
      </c>
      <c r="U656" s="2">
        <f>(T656*EXP($C$3-($C$4^2)/2+NORMSINV(AleatLivre!T653)*$C$4))</f>
        <v>1356.8040534987333</v>
      </c>
      <c r="V656" s="2">
        <f>(U656*EXP($C$3-($C$4^2)/2+NORMSINV(AleatLivre!U653)*$C$4))</f>
        <v>1434.7308874962537</v>
      </c>
    </row>
    <row r="657" spans="1:22" x14ac:dyDescent="0.25">
      <c r="A657">
        <v>652</v>
      </c>
      <c r="B657" s="2">
        <f>Plan1!$B$9</f>
        <v>500</v>
      </c>
      <c r="C657" s="2">
        <f>(B657*EXP($C$3-($C$4^2)/2+NORMSINV(AleatLivre!B654)*$C$4))</f>
        <v>521.14809778547487</v>
      </c>
      <c r="D657" s="2">
        <f>(C657*EXP($C$3-($C$4^2)/2+NORMSINV(AleatLivre!C654)*$C$4))</f>
        <v>534.98054477321966</v>
      </c>
      <c r="E657" s="2">
        <f>(D657*EXP($C$3-($C$4^2)/2+NORMSINV(AleatLivre!D654)*$C$4))</f>
        <v>574.01508973646992</v>
      </c>
      <c r="F657" s="2">
        <f>(E657*EXP($C$3-($C$4^2)/2+NORMSINV(AleatLivre!E654)*$C$4))</f>
        <v>617.32145302771437</v>
      </c>
      <c r="G657" s="2">
        <f>(F657*EXP($C$3-($C$4^2)/2+NORMSINV(AleatLivre!F654)*$C$4))</f>
        <v>650.26077231388138</v>
      </c>
      <c r="H657" s="2">
        <f>(G657*EXP($C$3-($C$4^2)/2+NORMSINV(AleatLivre!G654)*$C$4))</f>
        <v>690.23642684739104</v>
      </c>
      <c r="I657" s="2">
        <f>(H657*EXP($C$3-($C$4^2)/2+NORMSINV(AleatLivre!H654)*$C$4))</f>
        <v>728.74446173357887</v>
      </c>
      <c r="J657" s="2">
        <f>(I657*EXP($C$3-($C$4^2)/2+NORMSINV(AleatLivre!I654)*$C$4))</f>
        <v>773.59279753160661</v>
      </c>
      <c r="K657" s="2">
        <f>(J657*EXP($C$3-($C$4^2)/2+NORMSINV(AleatLivre!J654)*$C$4))</f>
        <v>814.01500655902316</v>
      </c>
      <c r="L657" s="2">
        <f>(K657*EXP($C$3-($C$4^2)/2+NORMSINV(AleatLivre!K654)*$C$4))</f>
        <v>881.69384533571645</v>
      </c>
      <c r="M657" s="2">
        <f>(L657*EXP($C$3-($C$4^2)/2+NORMSINV(AleatLivre!L654)*$C$4))</f>
        <v>911.48917558687901</v>
      </c>
      <c r="N657" s="2">
        <f>(M657*EXP($C$3-($C$4^2)/2+NORMSINV(AleatLivre!M654)*$C$4))</f>
        <v>983.40502420100984</v>
      </c>
      <c r="O657" s="2">
        <f>(N657*EXP($C$3-($C$4^2)/2+NORMSINV(AleatLivre!N654)*$C$4))</f>
        <v>1051.7015579779691</v>
      </c>
      <c r="P657" s="2">
        <f>(O657*EXP($C$3-($C$4^2)/2+NORMSINV(AleatLivre!O654)*$C$4))</f>
        <v>1116.0686445160313</v>
      </c>
      <c r="Q657" s="2">
        <f>(P657*EXP($C$3-($C$4^2)/2+NORMSINV(AleatLivre!P654)*$C$4))</f>
        <v>1147.0582127555135</v>
      </c>
      <c r="R657" s="2">
        <f>(Q657*EXP($C$3-($C$4^2)/2+NORMSINV(AleatLivre!Q654)*$C$4))</f>
        <v>1194.920682965251</v>
      </c>
      <c r="S657" s="2">
        <f>(R657*EXP($C$3-($C$4^2)/2+NORMSINV(AleatLivre!R654)*$C$4))</f>
        <v>1304.3728100768842</v>
      </c>
      <c r="T657" s="2">
        <f>(S657*EXP($C$3-($C$4^2)/2+NORMSINV(AleatLivre!S654)*$C$4))</f>
        <v>1346.0467497608468</v>
      </c>
      <c r="U657" s="2">
        <f>(T657*EXP($C$3-($C$4^2)/2+NORMSINV(AleatLivre!T654)*$C$4))</f>
        <v>1430.9299856255768</v>
      </c>
      <c r="V657" s="2">
        <f>(U657*EXP($C$3-($C$4^2)/2+NORMSINV(AleatLivre!U654)*$C$4))</f>
        <v>1541.8941753810482</v>
      </c>
    </row>
    <row r="658" spans="1:22" x14ac:dyDescent="0.25">
      <c r="A658">
        <v>653</v>
      </c>
      <c r="B658" s="2">
        <f>Plan1!$B$9</f>
        <v>500</v>
      </c>
      <c r="C658" s="2">
        <f>(B658*EXP($C$3-($C$4^2)/2+NORMSINV(AleatLivre!B655)*$C$4))</f>
        <v>532.22157261609857</v>
      </c>
      <c r="D658" s="2">
        <f>(C658*EXP($C$3-($C$4^2)/2+NORMSINV(AleatLivre!C655)*$C$4))</f>
        <v>575.24809948123254</v>
      </c>
      <c r="E658" s="2">
        <f>(D658*EXP($C$3-($C$4^2)/2+NORMSINV(AleatLivre!D655)*$C$4))</f>
        <v>598.67910684686626</v>
      </c>
      <c r="F658" s="2">
        <f>(E658*EXP($C$3-($C$4^2)/2+NORMSINV(AleatLivre!E655)*$C$4))</f>
        <v>601.51356226273595</v>
      </c>
      <c r="G658" s="2">
        <f>(F658*EXP($C$3-($C$4^2)/2+NORMSINV(AleatLivre!F655)*$C$4))</f>
        <v>614.14915761498128</v>
      </c>
      <c r="H658" s="2">
        <f>(G658*EXP($C$3-($C$4^2)/2+NORMSINV(AleatLivre!G655)*$C$4))</f>
        <v>636.56367633131595</v>
      </c>
      <c r="I658" s="2">
        <f>(H658*EXP($C$3-($C$4^2)/2+NORMSINV(AleatLivre!H655)*$C$4))</f>
        <v>648.20673236787616</v>
      </c>
      <c r="J658" s="2">
        <f>(I658*EXP($C$3-($C$4^2)/2+NORMSINV(AleatLivre!I655)*$C$4))</f>
        <v>687.36258386408826</v>
      </c>
      <c r="K658" s="2">
        <f>(J658*EXP($C$3-($C$4^2)/2+NORMSINV(AleatLivre!J655)*$C$4))</f>
        <v>745.84217845733451</v>
      </c>
      <c r="L658" s="2">
        <f>(K658*EXP($C$3-($C$4^2)/2+NORMSINV(AleatLivre!K655)*$C$4))</f>
        <v>786.67498051736243</v>
      </c>
      <c r="M658" s="2">
        <f>(L658*EXP($C$3-($C$4^2)/2+NORMSINV(AleatLivre!L655)*$C$4))</f>
        <v>828.10147900939512</v>
      </c>
      <c r="N658" s="2">
        <f>(M658*EXP($C$3-($C$4^2)/2+NORMSINV(AleatLivre!M655)*$C$4))</f>
        <v>877.88096001468887</v>
      </c>
      <c r="O658" s="2">
        <f>(N658*EXP($C$3-($C$4^2)/2+NORMSINV(AleatLivre!N655)*$C$4))</f>
        <v>936.533588709951</v>
      </c>
      <c r="P658" s="2">
        <f>(O658*EXP($C$3-($C$4^2)/2+NORMSINV(AleatLivre!O655)*$C$4))</f>
        <v>961.20507105152637</v>
      </c>
      <c r="Q658" s="2">
        <f>(P658*EXP($C$3-($C$4^2)/2+NORMSINV(AleatLivre!P655)*$C$4))</f>
        <v>1024.9290903260005</v>
      </c>
      <c r="R658" s="2">
        <f>(Q658*EXP($C$3-($C$4^2)/2+NORMSINV(AleatLivre!Q655)*$C$4))</f>
        <v>1090.0973964331986</v>
      </c>
      <c r="S658" s="2">
        <f>(R658*EXP($C$3-($C$4^2)/2+NORMSINV(AleatLivre!R655)*$C$4))</f>
        <v>1127.7273655761048</v>
      </c>
      <c r="T658" s="2">
        <f>(S658*EXP($C$3-($C$4^2)/2+NORMSINV(AleatLivre!S655)*$C$4))</f>
        <v>1218.2354046963267</v>
      </c>
      <c r="U658" s="2">
        <f>(T658*EXP($C$3-($C$4^2)/2+NORMSINV(AleatLivre!T655)*$C$4))</f>
        <v>1293.2997571933695</v>
      </c>
      <c r="V658" s="2">
        <f>(U658*EXP($C$3-($C$4^2)/2+NORMSINV(AleatLivre!U655)*$C$4))</f>
        <v>1323.1703619409818</v>
      </c>
    </row>
    <row r="659" spans="1:22" x14ac:dyDescent="0.25">
      <c r="A659">
        <v>654</v>
      </c>
      <c r="B659" s="2">
        <f>Plan1!$B$9</f>
        <v>500</v>
      </c>
      <c r="C659" s="2">
        <f>(B659*EXP($C$3-($C$4^2)/2+NORMSINV(AleatLivre!B656)*$C$4))</f>
        <v>524.84362011311464</v>
      </c>
      <c r="D659" s="2">
        <f>(C659*EXP($C$3-($C$4^2)/2+NORMSINV(AleatLivre!C656)*$C$4))</f>
        <v>549.56006573396598</v>
      </c>
      <c r="E659" s="2">
        <f>(D659*EXP($C$3-($C$4^2)/2+NORMSINV(AleatLivre!D656)*$C$4))</f>
        <v>576.62755001779385</v>
      </c>
      <c r="F659" s="2">
        <f>(E659*EXP($C$3-($C$4^2)/2+NORMSINV(AleatLivre!E656)*$C$4))</f>
        <v>594.470125528003</v>
      </c>
      <c r="G659" s="2">
        <f>(F659*EXP($C$3-($C$4^2)/2+NORMSINV(AleatLivre!F656)*$C$4))</f>
        <v>637.68563794186832</v>
      </c>
      <c r="H659" s="2">
        <f>(G659*EXP($C$3-($C$4^2)/2+NORMSINV(AleatLivre!G656)*$C$4))</f>
        <v>663.3362137355133</v>
      </c>
      <c r="I659" s="2">
        <f>(H659*EXP($C$3-($C$4^2)/2+NORMSINV(AleatLivre!H656)*$C$4))</f>
        <v>675.49241288806388</v>
      </c>
      <c r="J659" s="2">
        <f>(I659*EXP($C$3-($C$4^2)/2+NORMSINV(AleatLivre!I656)*$C$4))</f>
        <v>729.43351356009566</v>
      </c>
      <c r="K659" s="2">
        <f>(J659*EXP($C$3-($C$4^2)/2+NORMSINV(AleatLivre!J656)*$C$4))</f>
        <v>774.49177850352203</v>
      </c>
      <c r="L659" s="2">
        <f>(K659*EXP($C$3-($C$4^2)/2+NORMSINV(AleatLivre!K656)*$C$4))</f>
        <v>794.78006621355109</v>
      </c>
      <c r="M659" s="2">
        <f>(L659*EXP($C$3-($C$4^2)/2+NORMSINV(AleatLivre!L656)*$C$4))</f>
        <v>826.03052645537969</v>
      </c>
      <c r="N659" s="2">
        <f>(M659*EXP($C$3-($C$4^2)/2+NORMSINV(AleatLivre!M656)*$C$4))</f>
        <v>865.3618327056173</v>
      </c>
      <c r="O659" s="2">
        <f>(N659*EXP($C$3-($C$4^2)/2+NORMSINV(AleatLivre!N656)*$C$4))</f>
        <v>913.66262214526103</v>
      </c>
      <c r="P659" s="2">
        <f>(O659*EXP($C$3-($C$4^2)/2+NORMSINV(AleatLivre!O656)*$C$4))</f>
        <v>994.71794849237028</v>
      </c>
      <c r="Q659" s="2">
        <f>(P659*EXP($C$3-($C$4^2)/2+NORMSINV(AleatLivre!P656)*$C$4))</f>
        <v>1038.2411425918176</v>
      </c>
      <c r="R659" s="2">
        <f>(Q659*EXP($C$3-($C$4^2)/2+NORMSINV(AleatLivre!Q656)*$C$4))</f>
        <v>1117.5373306103079</v>
      </c>
      <c r="S659" s="2">
        <f>(R659*EXP($C$3-($C$4^2)/2+NORMSINV(AleatLivre!R656)*$C$4))</f>
        <v>1162.5671675652225</v>
      </c>
      <c r="T659" s="2">
        <f>(S659*EXP($C$3-($C$4^2)/2+NORMSINV(AleatLivre!S656)*$C$4))</f>
        <v>1199.9581282796828</v>
      </c>
      <c r="U659" s="2">
        <f>(T659*EXP($C$3-($C$4^2)/2+NORMSINV(AleatLivre!T656)*$C$4))</f>
        <v>1298.6450663109574</v>
      </c>
      <c r="V659" s="2">
        <f>(U659*EXP($C$3-($C$4^2)/2+NORMSINV(AleatLivre!U656)*$C$4))</f>
        <v>1339.7241641979736</v>
      </c>
    </row>
    <row r="660" spans="1:22" x14ac:dyDescent="0.25">
      <c r="A660">
        <v>655</v>
      </c>
      <c r="B660" s="2">
        <f>Plan1!$B$9</f>
        <v>500</v>
      </c>
      <c r="C660" s="2">
        <f>(B660*EXP($C$3-($C$4^2)/2+NORMSINV(AleatLivre!B657)*$C$4))</f>
        <v>519.44871776643447</v>
      </c>
      <c r="D660" s="2">
        <f>(C660*EXP($C$3-($C$4^2)/2+NORMSINV(AleatLivre!C657)*$C$4))</f>
        <v>558.84377473699715</v>
      </c>
      <c r="E660" s="2">
        <f>(D660*EXP($C$3-($C$4^2)/2+NORMSINV(AleatLivre!D657)*$C$4))</f>
        <v>585.1158610224644</v>
      </c>
      <c r="F660" s="2">
        <f>(E660*EXP($C$3-($C$4^2)/2+NORMSINV(AleatLivre!E657)*$C$4))</f>
        <v>617.97433237238522</v>
      </c>
      <c r="G660" s="2">
        <f>(F660*EXP($C$3-($C$4^2)/2+NORMSINV(AleatLivre!F657)*$C$4))</f>
        <v>652.19306575332905</v>
      </c>
      <c r="H660" s="2">
        <f>(G660*EXP($C$3-($C$4^2)/2+NORMSINV(AleatLivre!G657)*$C$4))</f>
        <v>700.15982849708109</v>
      </c>
      <c r="I660" s="2">
        <f>(H660*EXP($C$3-($C$4^2)/2+NORMSINV(AleatLivre!H657)*$C$4))</f>
        <v>743.36855249622386</v>
      </c>
      <c r="J660" s="2">
        <f>(I660*EXP($C$3-($C$4^2)/2+NORMSINV(AleatLivre!I657)*$C$4))</f>
        <v>795.38775055372594</v>
      </c>
      <c r="K660" s="2">
        <f>(J660*EXP($C$3-($C$4^2)/2+NORMSINV(AleatLivre!J657)*$C$4))</f>
        <v>848.20399186546297</v>
      </c>
      <c r="L660" s="2">
        <f>(K660*EXP($C$3-($C$4^2)/2+NORMSINV(AleatLivre!K657)*$C$4))</f>
        <v>907.46946821351412</v>
      </c>
      <c r="M660" s="2">
        <f>(L660*EXP($C$3-($C$4^2)/2+NORMSINV(AleatLivre!L657)*$C$4))</f>
        <v>980.37607245285722</v>
      </c>
      <c r="N660" s="2">
        <f>(M660*EXP($C$3-($C$4^2)/2+NORMSINV(AleatLivre!M657)*$C$4))</f>
        <v>1042.9730782021704</v>
      </c>
      <c r="O660" s="2">
        <f>(N660*EXP($C$3-($C$4^2)/2+NORMSINV(AleatLivre!N657)*$C$4))</f>
        <v>1086.9611560679743</v>
      </c>
      <c r="P660" s="2">
        <f>(O660*EXP($C$3-($C$4^2)/2+NORMSINV(AleatLivre!O657)*$C$4))</f>
        <v>1161.2406683119566</v>
      </c>
      <c r="Q660" s="2">
        <f>(P660*EXP($C$3-($C$4^2)/2+NORMSINV(AleatLivre!P657)*$C$4))</f>
        <v>1251.9403949004422</v>
      </c>
      <c r="R660" s="2">
        <f>(Q660*EXP($C$3-($C$4^2)/2+NORMSINV(AleatLivre!Q657)*$C$4))</f>
        <v>1341.3921533705359</v>
      </c>
      <c r="S660" s="2">
        <f>(R660*EXP($C$3-($C$4^2)/2+NORMSINV(AleatLivre!R657)*$C$4))</f>
        <v>1498.3554467493302</v>
      </c>
      <c r="T660" s="2">
        <f>(S660*EXP($C$3-($C$4^2)/2+NORMSINV(AleatLivre!S657)*$C$4))</f>
        <v>1604.2768236573449</v>
      </c>
      <c r="U660" s="2">
        <f>(T660*EXP($C$3-($C$4^2)/2+NORMSINV(AleatLivre!T657)*$C$4))</f>
        <v>1703.9496907394162</v>
      </c>
      <c r="V660" s="2">
        <f>(U660*EXP($C$3-($C$4^2)/2+NORMSINV(AleatLivre!U657)*$C$4))</f>
        <v>1769.7294227166487</v>
      </c>
    </row>
    <row r="661" spans="1:22" x14ac:dyDescent="0.25">
      <c r="A661">
        <v>656</v>
      </c>
      <c r="B661" s="2">
        <f>Plan1!$B$9</f>
        <v>500</v>
      </c>
      <c r="C661" s="2">
        <f>(B661*EXP($C$3-($C$4^2)/2+NORMSINV(AleatLivre!B658)*$C$4))</f>
        <v>509.25432770516045</v>
      </c>
      <c r="D661" s="2">
        <f>(C661*EXP($C$3-($C$4^2)/2+NORMSINV(AleatLivre!C658)*$C$4))</f>
        <v>529.02243933008322</v>
      </c>
      <c r="E661" s="2">
        <f>(D661*EXP($C$3-($C$4^2)/2+NORMSINV(AleatLivre!D658)*$C$4))</f>
        <v>562.51798988390669</v>
      </c>
      <c r="F661" s="2">
        <f>(E661*EXP($C$3-($C$4^2)/2+NORMSINV(AleatLivre!E658)*$C$4))</f>
        <v>598.7389929511138</v>
      </c>
      <c r="G661" s="2">
        <f>(F661*EXP($C$3-($C$4^2)/2+NORMSINV(AleatLivre!F658)*$C$4))</f>
        <v>620.0696842039157</v>
      </c>
      <c r="H661" s="2">
        <f>(G661*EXP($C$3-($C$4^2)/2+NORMSINV(AleatLivre!G658)*$C$4))</f>
        <v>671.24502210516494</v>
      </c>
      <c r="I661" s="2">
        <f>(H661*EXP($C$3-($C$4^2)/2+NORMSINV(AleatLivre!H658)*$C$4))</f>
        <v>681.02342404003502</v>
      </c>
      <c r="J661" s="2">
        <f>(I661*EXP($C$3-($C$4^2)/2+NORMSINV(AleatLivre!I658)*$C$4))</f>
        <v>711.30454102038971</v>
      </c>
      <c r="K661" s="2">
        <f>(J661*EXP($C$3-($C$4^2)/2+NORMSINV(AleatLivre!J658)*$C$4))</f>
        <v>750.81559973899743</v>
      </c>
      <c r="L661" s="2">
        <f>(K661*EXP($C$3-($C$4^2)/2+NORMSINV(AleatLivre!K658)*$C$4))</f>
        <v>790.67032715025096</v>
      </c>
      <c r="M661" s="2">
        <f>(L661*EXP($C$3-($C$4^2)/2+NORMSINV(AleatLivre!L658)*$C$4))</f>
        <v>814.75256581135432</v>
      </c>
      <c r="N661" s="2">
        <f>(M661*EXP($C$3-($C$4^2)/2+NORMSINV(AleatLivre!M658)*$C$4))</f>
        <v>846.73210328790753</v>
      </c>
      <c r="O661" s="2">
        <f>(N661*EXP($C$3-($C$4^2)/2+NORMSINV(AleatLivre!N658)*$C$4))</f>
        <v>899.24742529675177</v>
      </c>
      <c r="P661" s="2">
        <f>(O661*EXP($C$3-($C$4^2)/2+NORMSINV(AleatLivre!O658)*$C$4))</f>
        <v>950.98941282048258</v>
      </c>
      <c r="Q661" s="2">
        <f>(P661*EXP($C$3-($C$4^2)/2+NORMSINV(AleatLivre!P658)*$C$4))</f>
        <v>958.80397446802192</v>
      </c>
      <c r="R661" s="2">
        <f>(Q661*EXP($C$3-($C$4^2)/2+NORMSINV(AleatLivre!Q658)*$C$4))</f>
        <v>1004.4355822407639</v>
      </c>
      <c r="S661" s="2">
        <f>(R661*EXP($C$3-($C$4^2)/2+NORMSINV(AleatLivre!R658)*$C$4))</f>
        <v>1083.4473671979999</v>
      </c>
      <c r="T661" s="2">
        <f>(S661*EXP($C$3-($C$4^2)/2+NORMSINV(AleatLivre!S658)*$C$4))</f>
        <v>1102.7515371567565</v>
      </c>
      <c r="U661" s="2">
        <f>(T661*EXP($C$3-($C$4^2)/2+NORMSINV(AleatLivre!T658)*$C$4))</f>
        <v>1158.7735668598359</v>
      </c>
      <c r="V661" s="2">
        <f>(U661*EXP($C$3-($C$4^2)/2+NORMSINV(AleatLivre!U658)*$C$4))</f>
        <v>1186.901651381994</v>
      </c>
    </row>
    <row r="662" spans="1:22" x14ac:dyDescent="0.25">
      <c r="A662">
        <v>657</v>
      </c>
      <c r="B662" s="2">
        <f>Plan1!$B$9</f>
        <v>500</v>
      </c>
      <c r="C662" s="2">
        <f>(B662*EXP($C$3-($C$4^2)/2+NORMSINV(AleatLivre!B659)*$C$4))</f>
        <v>528.48364255175534</v>
      </c>
      <c r="D662" s="2">
        <f>(C662*EXP($C$3-($C$4^2)/2+NORMSINV(AleatLivre!C659)*$C$4))</f>
        <v>561.7359500669121</v>
      </c>
      <c r="E662" s="2">
        <f>(D662*EXP($C$3-($C$4^2)/2+NORMSINV(AleatLivre!D659)*$C$4))</f>
        <v>589.38775082916391</v>
      </c>
      <c r="F662" s="2">
        <f>(E662*EXP($C$3-($C$4^2)/2+NORMSINV(AleatLivre!E659)*$C$4))</f>
        <v>628.4076927462371</v>
      </c>
      <c r="G662" s="2">
        <f>(F662*EXP($C$3-($C$4^2)/2+NORMSINV(AleatLivre!F659)*$C$4))</f>
        <v>669.67222946307902</v>
      </c>
      <c r="H662" s="2">
        <f>(G662*EXP($C$3-($C$4^2)/2+NORMSINV(AleatLivre!G659)*$C$4))</f>
        <v>682.75569286018083</v>
      </c>
      <c r="I662" s="2">
        <f>(H662*EXP($C$3-($C$4^2)/2+NORMSINV(AleatLivre!H659)*$C$4))</f>
        <v>705.00344476917383</v>
      </c>
      <c r="J662" s="2">
        <f>(I662*EXP($C$3-($C$4^2)/2+NORMSINV(AleatLivre!I659)*$C$4))</f>
        <v>727.85628713473591</v>
      </c>
      <c r="K662" s="2">
        <f>(J662*EXP($C$3-($C$4^2)/2+NORMSINV(AleatLivre!J659)*$C$4))</f>
        <v>796.73754206105593</v>
      </c>
      <c r="L662" s="2">
        <f>(K662*EXP($C$3-($C$4^2)/2+NORMSINV(AleatLivre!K659)*$C$4))</f>
        <v>826.12091157078578</v>
      </c>
      <c r="M662" s="2">
        <f>(L662*EXP($C$3-($C$4^2)/2+NORMSINV(AleatLivre!L659)*$C$4))</f>
        <v>889.55505740786509</v>
      </c>
      <c r="N662" s="2">
        <f>(M662*EXP($C$3-($C$4^2)/2+NORMSINV(AleatLivre!M659)*$C$4))</f>
        <v>967.43827301397801</v>
      </c>
      <c r="O662" s="2">
        <f>(N662*EXP($C$3-($C$4^2)/2+NORMSINV(AleatLivre!N659)*$C$4))</f>
        <v>1007.3516934389493</v>
      </c>
      <c r="P662" s="2">
        <f>(O662*EXP($C$3-($C$4^2)/2+NORMSINV(AleatLivre!O659)*$C$4))</f>
        <v>1054.4357441221669</v>
      </c>
      <c r="Q662" s="2">
        <f>(P662*EXP($C$3-($C$4^2)/2+NORMSINV(AleatLivre!P659)*$C$4))</f>
        <v>1118.4242433963361</v>
      </c>
      <c r="R662" s="2">
        <f>(Q662*EXP($C$3-($C$4^2)/2+NORMSINV(AleatLivre!Q659)*$C$4))</f>
        <v>1166.1736911473511</v>
      </c>
      <c r="S662" s="2">
        <f>(R662*EXP($C$3-($C$4^2)/2+NORMSINV(AleatLivre!R659)*$C$4))</f>
        <v>1241.3485475764414</v>
      </c>
      <c r="T662" s="2">
        <f>(S662*EXP($C$3-($C$4^2)/2+NORMSINV(AleatLivre!S659)*$C$4))</f>
        <v>1294.777098722918</v>
      </c>
      <c r="U662" s="2">
        <f>(T662*EXP($C$3-($C$4^2)/2+NORMSINV(AleatLivre!T659)*$C$4))</f>
        <v>1383.145290382718</v>
      </c>
      <c r="V662" s="2">
        <f>(U662*EXP($C$3-($C$4^2)/2+NORMSINV(AleatLivre!U659)*$C$4))</f>
        <v>1480.4473868047105</v>
      </c>
    </row>
    <row r="663" spans="1:22" x14ac:dyDescent="0.25">
      <c r="A663">
        <v>658</v>
      </c>
      <c r="B663" s="2">
        <f>Plan1!$B$9</f>
        <v>500</v>
      </c>
      <c r="C663" s="2">
        <f>(B663*EXP($C$3-($C$4^2)/2+NORMSINV(AleatLivre!B660)*$C$4))</f>
        <v>529.91988563884809</v>
      </c>
      <c r="D663" s="2">
        <f>(C663*EXP($C$3-($C$4^2)/2+NORMSINV(AleatLivre!C660)*$C$4))</f>
        <v>568.64749189841257</v>
      </c>
      <c r="E663" s="2">
        <f>(D663*EXP($C$3-($C$4^2)/2+NORMSINV(AleatLivre!D660)*$C$4))</f>
        <v>615.31680708226611</v>
      </c>
      <c r="F663" s="2">
        <f>(E663*EXP($C$3-($C$4^2)/2+NORMSINV(AleatLivre!E660)*$C$4))</f>
        <v>638.75053366795169</v>
      </c>
      <c r="G663" s="2">
        <f>(F663*EXP($C$3-($C$4^2)/2+NORMSINV(AleatLivre!F660)*$C$4))</f>
        <v>658.23957787568816</v>
      </c>
      <c r="H663" s="2">
        <f>(G663*EXP($C$3-($C$4^2)/2+NORMSINV(AleatLivre!G660)*$C$4))</f>
        <v>693.64257412373468</v>
      </c>
      <c r="I663" s="2">
        <f>(H663*EXP($C$3-($C$4^2)/2+NORMSINV(AleatLivre!H660)*$C$4))</f>
        <v>751.08903182999848</v>
      </c>
      <c r="J663" s="2">
        <f>(I663*EXP($C$3-($C$4^2)/2+NORMSINV(AleatLivre!I660)*$C$4))</f>
        <v>778.26235572932455</v>
      </c>
      <c r="K663" s="2">
        <f>(J663*EXP($C$3-($C$4^2)/2+NORMSINV(AleatLivre!J660)*$C$4))</f>
        <v>835.33950455969364</v>
      </c>
      <c r="L663" s="2">
        <f>(K663*EXP($C$3-($C$4^2)/2+NORMSINV(AleatLivre!K660)*$C$4))</f>
        <v>873.6388682677192</v>
      </c>
      <c r="M663" s="2">
        <f>(L663*EXP($C$3-($C$4^2)/2+NORMSINV(AleatLivre!L660)*$C$4))</f>
        <v>916.42577783963497</v>
      </c>
      <c r="N663" s="2">
        <f>(M663*EXP($C$3-($C$4^2)/2+NORMSINV(AleatLivre!M660)*$C$4))</f>
        <v>976.43467831352143</v>
      </c>
      <c r="O663" s="2">
        <f>(N663*EXP($C$3-($C$4^2)/2+NORMSINV(AleatLivre!N660)*$C$4))</f>
        <v>1051.6926774905105</v>
      </c>
      <c r="P663" s="2">
        <f>(O663*EXP($C$3-($C$4^2)/2+NORMSINV(AleatLivre!O660)*$C$4))</f>
        <v>1099.117385013174</v>
      </c>
      <c r="Q663" s="2">
        <f>(P663*EXP($C$3-($C$4^2)/2+NORMSINV(AleatLivre!P660)*$C$4))</f>
        <v>1142.5485607958294</v>
      </c>
      <c r="R663" s="2">
        <f>(Q663*EXP($C$3-($C$4^2)/2+NORMSINV(AleatLivre!Q660)*$C$4))</f>
        <v>1211.4557442647774</v>
      </c>
      <c r="S663" s="2">
        <f>(R663*EXP($C$3-($C$4^2)/2+NORMSINV(AleatLivre!R660)*$C$4))</f>
        <v>1255.7641212738217</v>
      </c>
      <c r="T663" s="2">
        <f>(S663*EXP($C$3-($C$4^2)/2+NORMSINV(AleatLivre!S660)*$C$4))</f>
        <v>1336.8707384211789</v>
      </c>
      <c r="U663" s="2">
        <f>(T663*EXP($C$3-($C$4^2)/2+NORMSINV(AleatLivre!T660)*$C$4))</f>
        <v>1375.207069843832</v>
      </c>
      <c r="V663" s="2">
        <f>(U663*EXP($C$3-($C$4^2)/2+NORMSINV(AleatLivre!U660)*$C$4))</f>
        <v>1469.7604465869249</v>
      </c>
    </row>
    <row r="664" spans="1:22" x14ac:dyDescent="0.25">
      <c r="A664">
        <v>659</v>
      </c>
      <c r="B664" s="2">
        <f>Plan1!$B$9</f>
        <v>500</v>
      </c>
      <c r="C664" s="2">
        <f>(B664*EXP($C$3-($C$4^2)/2+NORMSINV(AleatLivre!B661)*$C$4))</f>
        <v>527.34259293779655</v>
      </c>
      <c r="D664" s="2">
        <f>(C664*EXP($C$3-($C$4^2)/2+NORMSINV(AleatLivre!C661)*$C$4))</f>
        <v>553.10150839166977</v>
      </c>
      <c r="E664" s="2">
        <f>(D664*EXP($C$3-($C$4^2)/2+NORMSINV(AleatLivre!D661)*$C$4))</f>
        <v>590.22070053126379</v>
      </c>
      <c r="F664" s="2">
        <f>(E664*EXP($C$3-($C$4^2)/2+NORMSINV(AleatLivre!E661)*$C$4))</f>
        <v>621.1300268685992</v>
      </c>
      <c r="G664" s="2">
        <f>(F664*EXP($C$3-($C$4^2)/2+NORMSINV(AleatLivre!F661)*$C$4))</f>
        <v>647.48804086168593</v>
      </c>
      <c r="H664" s="2">
        <f>(G664*EXP($C$3-($C$4^2)/2+NORMSINV(AleatLivre!G661)*$C$4))</f>
        <v>663.84424553208305</v>
      </c>
      <c r="I664" s="2">
        <f>(H664*EXP($C$3-($C$4^2)/2+NORMSINV(AleatLivre!H661)*$C$4))</f>
        <v>699.26118026147742</v>
      </c>
      <c r="J664" s="2">
        <f>(I664*EXP($C$3-($C$4^2)/2+NORMSINV(AleatLivre!I661)*$C$4))</f>
        <v>705.85023250883023</v>
      </c>
      <c r="K664" s="2">
        <f>(J664*EXP($C$3-($C$4^2)/2+NORMSINV(AleatLivre!J661)*$C$4))</f>
        <v>711.18905430489463</v>
      </c>
      <c r="L664" s="2">
        <f>(K664*EXP($C$3-($C$4^2)/2+NORMSINV(AleatLivre!K661)*$C$4))</f>
        <v>738.43772904440914</v>
      </c>
      <c r="M664" s="2">
        <f>(L664*EXP($C$3-($C$4^2)/2+NORMSINV(AleatLivre!L661)*$C$4))</f>
        <v>792.91541720930945</v>
      </c>
      <c r="N664" s="2">
        <f>(M664*EXP($C$3-($C$4^2)/2+NORMSINV(AleatLivre!M661)*$C$4))</f>
        <v>839.52866878272778</v>
      </c>
      <c r="O664" s="2">
        <f>(N664*EXP($C$3-($C$4^2)/2+NORMSINV(AleatLivre!N661)*$C$4))</f>
        <v>907.46893468188887</v>
      </c>
      <c r="P664" s="2">
        <f>(O664*EXP($C$3-($C$4^2)/2+NORMSINV(AleatLivre!O661)*$C$4))</f>
        <v>966.48293165473444</v>
      </c>
      <c r="Q664" s="2">
        <f>(P664*EXP($C$3-($C$4^2)/2+NORMSINV(AleatLivre!P661)*$C$4))</f>
        <v>1022.0749849093341</v>
      </c>
      <c r="R664" s="2">
        <f>(Q664*EXP($C$3-($C$4^2)/2+NORMSINV(AleatLivre!Q661)*$C$4))</f>
        <v>1087.0181517042588</v>
      </c>
      <c r="S664" s="2">
        <f>(R664*EXP($C$3-($C$4^2)/2+NORMSINV(AleatLivre!R661)*$C$4))</f>
        <v>1130.4423515096992</v>
      </c>
      <c r="T664" s="2">
        <f>(S664*EXP($C$3-($C$4^2)/2+NORMSINV(AleatLivre!S661)*$C$4))</f>
        <v>1182.0338876572177</v>
      </c>
      <c r="U664" s="2">
        <f>(T664*EXP($C$3-($C$4^2)/2+NORMSINV(AleatLivre!T661)*$C$4))</f>
        <v>1267.7091348039517</v>
      </c>
      <c r="V664" s="2">
        <f>(U664*EXP($C$3-($C$4^2)/2+NORMSINV(AleatLivre!U661)*$C$4))</f>
        <v>1314.7861771592613</v>
      </c>
    </row>
    <row r="665" spans="1:22" x14ac:dyDescent="0.25">
      <c r="A665">
        <v>660</v>
      </c>
      <c r="B665" s="2">
        <f>Plan1!$B$9</f>
        <v>500</v>
      </c>
      <c r="C665" s="2">
        <f>(B665*EXP($C$3-($C$4^2)/2+NORMSINV(AleatLivre!B662)*$C$4))</f>
        <v>518.75693940183021</v>
      </c>
      <c r="D665" s="2">
        <f>(C665*EXP($C$3-($C$4^2)/2+NORMSINV(AleatLivre!C662)*$C$4))</f>
        <v>541.13444932799894</v>
      </c>
      <c r="E665" s="2">
        <f>(D665*EXP($C$3-($C$4^2)/2+NORMSINV(AleatLivre!D662)*$C$4))</f>
        <v>584.16669589118214</v>
      </c>
      <c r="F665" s="2">
        <f>(E665*EXP($C$3-($C$4^2)/2+NORMSINV(AleatLivre!E662)*$C$4))</f>
        <v>600.52547948540962</v>
      </c>
      <c r="G665" s="2">
        <f>(F665*EXP($C$3-($C$4^2)/2+NORMSINV(AleatLivre!F662)*$C$4))</f>
        <v>638.1811575381879</v>
      </c>
      <c r="H665" s="2">
        <f>(G665*EXP($C$3-($C$4^2)/2+NORMSINV(AleatLivre!G662)*$C$4))</f>
        <v>683.12676942803103</v>
      </c>
      <c r="I665" s="2">
        <f>(H665*EXP($C$3-($C$4^2)/2+NORMSINV(AleatLivre!H662)*$C$4))</f>
        <v>720.81329506104373</v>
      </c>
      <c r="J665" s="2">
        <f>(I665*EXP($C$3-($C$4^2)/2+NORMSINV(AleatLivre!I662)*$C$4))</f>
        <v>756.16169094230088</v>
      </c>
      <c r="K665" s="2">
        <f>(J665*EXP($C$3-($C$4^2)/2+NORMSINV(AleatLivre!J662)*$C$4))</f>
        <v>777.35790897231652</v>
      </c>
      <c r="L665" s="2">
        <f>(K665*EXP($C$3-($C$4^2)/2+NORMSINV(AleatLivre!K662)*$C$4))</f>
        <v>821.21192256518907</v>
      </c>
      <c r="M665" s="2">
        <f>(L665*EXP($C$3-($C$4^2)/2+NORMSINV(AleatLivre!L662)*$C$4))</f>
        <v>859.08484116688987</v>
      </c>
      <c r="N665" s="2">
        <f>(M665*EXP($C$3-($C$4^2)/2+NORMSINV(AleatLivre!M662)*$C$4))</f>
        <v>912.87446774875161</v>
      </c>
      <c r="O665" s="2">
        <f>(N665*EXP($C$3-($C$4^2)/2+NORMSINV(AleatLivre!N662)*$C$4))</f>
        <v>942.474745257839</v>
      </c>
      <c r="P665" s="2">
        <f>(O665*EXP($C$3-($C$4^2)/2+NORMSINV(AleatLivre!O662)*$C$4))</f>
        <v>1027.0296988782125</v>
      </c>
      <c r="Q665" s="2">
        <f>(P665*EXP($C$3-($C$4^2)/2+NORMSINV(AleatLivre!P662)*$C$4))</f>
        <v>1060.8584902731093</v>
      </c>
      <c r="R665" s="2">
        <f>(Q665*EXP($C$3-($C$4^2)/2+NORMSINV(AleatLivre!Q662)*$C$4))</f>
        <v>1088.8945746935285</v>
      </c>
      <c r="S665" s="2">
        <f>(R665*EXP($C$3-($C$4^2)/2+NORMSINV(AleatLivre!R662)*$C$4))</f>
        <v>1186.2007014918627</v>
      </c>
      <c r="T665" s="2">
        <f>(S665*EXP($C$3-($C$4^2)/2+NORMSINV(AleatLivre!S662)*$C$4))</f>
        <v>1274.4499956621271</v>
      </c>
      <c r="U665" s="2">
        <f>(T665*EXP($C$3-($C$4^2)/2+NORMSINV(AleatLivre!T662)*$C$4))</f>
        <v>1329.2873482292994</v>
      </c>
      <c r="V665" s="2">
        <f>(U665*EXP($C$3-($C$4^2)/2+NORMSINV(AleatLivre!U662)*$C$4))</f>
        <v>1407.3781556860506</v>
      </c>
    </row>
    <row r="666" spans="1:22" x14ac:dyDescent="0.25">
      <c r="A666">
        <v>661</v>
      </c>
      <c r="B666" s="2">
        <f>Plan1!$B$9</f>
        <v>500</v>
      </c>
      <c r="C666" s="2">
        <f>(B666*EXP($C$3-($C$4^2)/2+NORMSINV(AleatLivre!B663)*$C$4))</f>
        <v>532.03660625116709</v>
      </c>
      <c r="D666" s="2">
        <f>(C666*EXP($C$3-($C$4^2)/2+NORMSINV(AleatLivre!C663)*$C$4))</f>
        <v>551.08875470467706</v>
      </c>
      <c r="E666" s="2">
        <f>(D666*EXP($C$3-($C$4^2)/2+NORMSINV(AleatLivre!D663)*$C$4))</f>
        <v>574.28899995934125</v>
      </c>
      <c r="F666" s="2">
        <f>(E666*EXP($C$3-($C$4^2)/2+NORMSINV(AleatLivre!E663)*$C$4))</f>
        <v>572.73985234719453</v>
      </c>
      <c r="G666" s="2">
        <f>(F666*EXP($C$3-($C$4^2)/2+NORMSINV(AleatLivre!F663)*$C$4))</f>
        <v>601.96277888270413</v>
      </c>
      <c r="H666" s="2">
        <f>(G666*EXP($C$3-($C$4^2)/2+NORMSINV(AleatLivre!G663)*$C$4))</f>
        <v>645.07083754165058</v>
      </c>
      <c r="I666" s="2">
        <f>(H666*EXP($C$3-($C$4^2)/2+NORMSINV(AleatLivre!H663)*$C$4))</f>
        <v>704.54584406861352</v>
      </c>
      <c r="J666" s="2">
        <f>(I666*EXP($C$3-($C$4^2)/2+NORMSINV(AleatLivre!I663)*$C$4))</f>
        <v>732.48425074693375</v>
      </c>
      <c r="K666" s="2">
        <f>(J666*EXP($C$3-($C$4^2)/2+NORMSINV(AleatLivre!J663)*$C$4))</f>
        <v>759.87847627909173</v>
      </c>
      <c r="L666" s="2">
        <f>(K666*EXP($C$3-($C$4^2)/2+NORMSINV(AleatLivre!K663)*$C$4))</f>
        <v>790.20190988221862</v>
      </c>
      <c r="M666" s="2">
        <f>(L666*EXP($C$3-($C$4^2)/2+NORMSINV(AleatLivre!L663)*$C$4))</f>
        <v>824.99327312565958</v>
      </c>
      <c r="N666" s="2">
        <f>(M666*EXP($C$3-($C$4^2)/2+NORMSINV(AleatLivre!M663)*$C$4))</f>
        <v>846.53671194369576</v>
      </c>
      <c r="O666" s="2">
        <f>(N666*EXP($C$3-($C$4^2)/2+NORMSINV(AleatLivre!N663)*$C$4))</f>
        <v>876.38037010052574</v>
      </c>
      <c r="P666" s="2">
        <f>(O666*EXP($C$3-($C$4^2)/2+NORMSINV(AleatLivre!O663)*$C$4))</f>
        <v>884.59535386330481</v>
      </c>
      <c r="Q666" s="2">
        <f>(P666*EXP($C$3-($C$4^2)/2+NORMSINV(AleatLivre!P663)*$C$4))</f>
        <v>973.45088452143364</v>
      </c>
      <c r="R666" s="2">
        <f>(Q666*EXP($C$3-($C$4^2)/2+NORMSINV(AleatLivre!Q663)*$C$4))</f>
        <v>1030.6531132084565</v>
      </c>
      <c r="S666" s="2">
        <f>(R666*EXP($C$3-($C$4^2)/2+NORMSINV(AleatLivre!R663)*$C$4))</f>
        <v>1095.9716643049726</v>
      </c>
      <c r="T666" s="2">
        <f>(S666*EXP($C$3-($C$4^2)/2+NORMSINV(AleatLivre!S663)*$C$4))</f>
        <v>1163.3789330902359</v>
      </c>
      <c r="U666" s="2">
        <f>(T666*EXP($C$3-($C$4^2)/2+NORMSINV(AleatLivre!T663)*$C$4))</f>
        <v>1195.8690051177218</v>
      </c>
      <c r="V666" s="2">
        <f>(U666*EXP($C$3-($C$4^2)/2+NORMSINV(AleatLivre!U663)*$C$4))</f>
        <v>1231.3551308100334</v>
      </c>
    </row>
    <row r="667" spans="1:22" x14ac:dyDescent="0.25">
      <c r="A667">
        <v>662</v>
      </c>
      <c r="B667" s="2">
        <f>Plan1!$B$9</f>
        <v>500</v>
      </c>
      <c r="C667" s="2">
        <f>(B667*EXP($C$3-($C$4^2)/2+NORMSINV(AleatLivre!B664)*$C$4))</f>
        <v>534.85503699642129</v>
      </c>
      <c r="D667" s="2">
        <f>(C667*EXP($C$3-($C$4^2)/2+NORMSINV(AleatLivre!C664)*$C$4))</f>
        <v>566.46647727322079</v>
      </c>
      <c r="E667" s="2">
        <f>(D667*EXP($C$3-($C$4^2)/2+NORMSINV(AleatLivre!D664)*$C$4))</f>
        <v>580.73507470105562</v>
      </c>
      <c r="F667" s="2">
        <f>(E667*EXP($C$3-($C$4^2)/2+NORMSINV(AleatLivre!E664)*$C$4))</f>
        <v>599.96411774201806</v>
      </c>
      <c r="G667" s="2">
        <f>(F667*EXP($C$3-($C$4^2)/2+NORMSINV(AleatLivre!F664)*$C$4))</f>
        <v>629.92349783609006</v>
      </c>
      <c r="H667" s="2">
        <f>(G667*EXP($C$3-($C$4^2)/2+NORMSINV(AleatLivre!G664)*$C$4))</f>
        <v>652.95169603579131</v>
      </c>
      <c r="I667" s="2">
        <f>(H667*EXP($C$3-($C$4^2)/2+NORMSINV(AleatLivre!H664)*$C$4))</f>
        <v>690.65601344378865</v>
      </c>
      <c r="J667" s="2">
        <f>(I667*EXP($C$3-($C$4^2)/2+NORMSINV(AleatLivre!I664)*$C$4))</f>
        <v>727.2771953760606</v>
      </c>
      <c r="K667" s="2">
        <f>(J667*EXP($C$3-($C$4^2)/2+NORMSINV(AleatLivre!J664)*$C$4))</f>
        <v>768.09458673558538</v>
      </c>
      <c r="L667" s="2">
        <f>(K667*EXP($C$3-($C$4^2)/2+NORMSINV(AleatLivre!K664)*$C$4))</f>
        <v>806.72539938537273</v>
      </c>
      <c r="M667" s="2">
        <f>(L667*EXP($C$3-($C$4^2)/2+NORMSINV(AleatLivre!L664)*$C$4))</f>
        <v>863.14504231807371</v>
      </c>
      <c r="N667" s="2">
        <f>(M667*EXP($C$3-($C$4^2)/2+NORMSINV(AleatLivre!M664)*$C$4))</f>
        <v>920.42104928830122</v>
      </c>
      <c r="O667" s="2">
        <f>(N667*EXP($C$3-($C$4^2)/2+NORMSINV(AleatLivre!N664)*$C$4))</f>
        <v>960.9990367934704</v>
      </c>
      <c r="P667" s="2">
        <f>(O667*EXP($C$3-($C$4^2)/2+NORMSINV(AleatLivre!O664)*$C$4))</f>
        <v>1003.2124889277588</v>
      </c>
      <c r="Q667" s="2">
        <f>(P667*EXP($C$3-($C$4^2)/2+NORMSINV(AleatLivre!P664)*$C$4))</f>
        <v>1047.6755049742342</v>
      </c>
      <c r="R667" s="2">
        <f>(Q667*EXP($C$3-($C$4^2)/2+NORMSINV(AleatLivre!Q664)*$C$4))</f>
        <v>1099.260117704463</v>
      </c>
      <c r="S667" s="2">
        <f>(R667*EXP($C$3-($C$4^2)/2+NORMSINV(AleatLivre!R664)*$C$4))</f>
        <v>1123.9702612542253</v>
      </c>
      <c r="T667" s="2">
        <f>(S667*EXP($C$3-($C$4^2)/2+NORMSINV(AleatLivre!S664)*$C$4))</f>
        <v>1166.1506521420806</v>
      </c>
      <c r="U667" s="2">
        <f>(T667*EXP($C$3-($C$4^2)/2+NORMSINV(AleatLivre!T664)*$C$4))</f>
        <v>1171.1060571340545</v>
      </c>
      <c r="V667" s="2">
        <f>(U667*EXP($C$3-($C$4^2)/2+NORMSINV(AleatLivre!U664)*$C$4))</f>
        <v>1200.4133176586738</v>
      </c>
    </row>
    <row r="668" spans="1:22" x14ac:dyDescent="0.25">
      <c r="A668">
        <v>663</v>
      </c>
      <c r="B668" s="2">
        <f>Plan1!$B$9</f>
        <v>500</v>
      </c>
      <c r="C668" s="2">
        <f>(B668*EXP($C$3-($C$4^2)/2+NORMSINV(AleatLivre!B665)*$C$4))</f>
        <v>537.21573701772274</v>
      </c>
      <c r="D668" s="2">
        <f>(C668*EXP($C$3-($C$4^2)/2+NORMSINV(AleatLivre!C665)*$C$4))</f>
        <v>579.03372255941804</v>
      </c>
      <c r="E668" s="2">
        <f>(D668*EXP($C$3-($C$4^2)/2+NORMSINV(AleatLivre!D665)*$C$4))</f>
        <v>604.5356645105752</v>
      </c>
      <c r="F668" s="2">
        <f>(E668*EXP($C$3-($C$4^2)/2+NORMSINV(AleatLivre!E665)*$C$4))</f>
        <v>650.480301782786</v>
      </c>
      <c r="G668" s="2">
        <f>(F668*EXP($C$3-($C$4^2)/2+NORMSINV(AleatLivre!F665)*$C$4))</f>
        <v>687.98455719838353</v>
      </c>
      <c r="H668" s="2">
        <f>(G668*EXP($C$3-($C$4^2)/2+NORMSINV(AleatLivre!G665)*$C$4))</f>
        <v>715.36961310957656</v>
      </c>
      <c r="I668" s="2">
        <f>(H668*EXP($C$3-($C$4^2)/2+NORMSINV(AleatLivre!H665)*$C$4))</f>
        <v>743.09702979161409</v>
      </c>
      <c r="J668" s="2">
        <f>(I668*EXP($C$3-($C$4^2)/2+NORMSINV(AleatLivre!I665)*$C$4))</f>
        <v>752.47865192487927</v>
      </c>
      <c r="K668" s="2">
        <f>(J668*EXP($C$3-($C$4^2)/2+NORMSINV(AleatLivre!J665)*$C$4))</f>
        <v>765.5461983774693</v>
      </c>
      <c r="L668" s="2">
        <f>(K668*EXP($C$3-($C$4^2)/2+NORMSINV(AleatLivre!K665)*$C$4))</f>
        <v>837.10538832192765</v>
      </c>
      <c r="M668" s="2">
        <f>(L668*EXP($C$3-($C$4^2)/2+NORMSINV(AleatLivre!L665)*$C$4))</f>
        <v>890.93929197204102</v>
      </c>
      <c r="N668" s="2">
        <f>(M668*EXP($C$3-($C$4^2)/2+NORMSINV(AleatLivre!M665)*$C$4))</f>
        <v>930.00987130398482</v>
      </c>
      <c r="O668" s="2">
        <f>(N668*EXP($C$3-($C$4^2)/2+NORMSINV(AleatLivre!N665)*$C$4))</f>
        <v>1009.0401174898926</v>
      </c>
      <c r="P668" s="2">
        <f>(O668*EXP($C$3-($C$4^2)/2+NORMSINV(AleatLivre!O665)*$C$4))</f>
        <v>1076.1878458248525</v>
      </c>
      <c r="Q668" s="2">
        <f>(P668*EXP($C$3-($C$4^2)/2+NORMSINV(AleatLivre!P665)*$C$4))</f>
        <v>1137.6415131527297</v>
      </c>
      <c r="R668" s="2">
        <f>(Q668*EXP($C$3-($C$4^2)/2+NORMSINV(AleatLivre!Q665)*$C$4))</f>
        <v>1218.7583922839926</v>
      </c>
      <c r="S668" s="2">
        <f>(R668*EXP($C$3-($C$4^2)/2+NORMSINV(AleatLivre!R665)*$C$4))</f>
        <v>1237.1788811056297</v>
      </c>
      <c r="T668" s="2">
        <f>(S668*EXP($C$3-($C$4^2)/2+NORMSINV(AleatLivre!S665)*$C$4))</f>
        <v>1330.7008517359407</v>
      </c>
      <c r="U668" s="2">
        <f>(T668*EXP($C$3-($C$4^2)/2+NORMSINV(AleatLivre!T665)*$C$4))</f>
        <v>1381.7746622355332</v>
      </c>
      <c r="V668" s="2">
        <f>(U668*EXP($C$3-($C$4^2)/2+NORMSINV(AleatLivre!U665)*$C$4))</f>
        <v>1442.1757289604764</v>
      </c>
    </row>
    <row r="669" spans="1:22" x14ac:dyDescent="0.25">
      <c r="A669">
        <v>664</v>
      </c>
      <c r="B669" s="2">
        <f>Plan1!$B$9</f>
        <v>500</v>
      </c>
      <c r="C669" s="2">
        <f>(B669*EXP($C$3-($C$4^2)/2+NORMSINV(AleatLivre!B666)*$C$4))</f>
        <v>513.23632495788206</v>
      </c>
      <c r="D669" s="2">
        <f>(C669*EXP($C$3-($C$4^2)/2+NORMSINV(AleatLivre!C666)*$C$4))</f>
        <v>542.75658687647058</v>
      </c>
      <c r="E669" s="2">
        <f>(D669*EXP($C$3-($C$4^2)/2+NORMSINV(AleatLivre!D666)*$C$4))</f>
        <v>568.46962441006258</v>
      </c>
      <c r="F669" s="2">
        <f>(E669*EXP($C$3-($C$4^2)/2+NORMSINV(AleatLivre!E666)*$C$4))</f>
        <v>595.32300245472004</v>
      </c>
      <c r="G669" s="2">
        <f>(F669*EXP($C$3-($C$4^2)/2+NORMSINV(AleatLivre!F666)*$C$4))</f>
        <v>632.52531721616901</v>
      </c>
      <c r="H669" s="2">
        <f>(G669*EXP($C$3-($C$4^2)/2+NORMSINV(AleatLivre!G666)*$C$4))</f>
        <v>670.56115439053735</v>
      </c>
      <c r="I669" s="2">
        <f>(H669*EXP($C$3-($C$4^2)/2+NORMSINV(AleatLivre!H666)*$C$4))</f>
        <v>723.61854512523655</v>
      </c>
      <c r="J669" s="2">
        <f>(I669*EXP($C$3-($C$4^2)/2+NORMSINV(AleatLivre!I666)*$C$4))</f>
        <v>756.60037583483836</v>
      </c>
      <c r="K669" s="2">
        <f>(J669*EXP($C$3-($C$4^2)/2+NORMSINV(AleatLivre!J666)*$C$4))</f>
        <v>814.33389365943788</v>
      </c>
      <c r="L669" s="2">
        <f>(K669*EXP($C$3-($C$4^2)/2+NORMSINV(AleatLivre!K666)*$C$4))</f>
        <v>836.08462658672306</v>
      </c>
      <c r="M669" s="2">
        <f>(L669*EXP($C$3-($C$4^2)/2+NORMSINV(AleatLivre!L666)*$C$4))</f>
        <v>856.93084062731532</v>
      </c>
      <c r="N669" s="2">
        <f>(M669*EXP($C$3-($C$4^2)/2+NORMSINV(AleatLivre!M666)*$C$4))</f>
        <v>905.40083223919135</v>
      </c>
      <c r="O669" s="2">
        <f>(N669*EXP($C$3-($C$4^2)/2+NORMSINV(AleatLivre!N666)*$C$4))</f>
        <v>969.9647729863749</v>
      </c>
      <c r="P669" s="2">
        <f>(O669*EXP($C$3-($C$4^2)/2+NORMSINV(AleatLivre!O666)*$C$4))</f>
        <v>1035.3534530017475</v>
      </c>
      <c r="Q669" s="2">
        <f>(P669*EXP($C$3-($C$4^2)/2+NORMSINV(AleatLivre!P666)*$C$4))</f>
        <v>1067.7243939117222</v>
      </c>
      <c r="R669" s="2">
        <f>(Q669*EXP($C$3-($C$4^2)/2+NORMSINV(AleatLivre!Q666)*$C$4))</f>
        <v>1074.2403101128891</v>
      </c>
      <c r="S669" s="2">
        <f>(R669*EXP($C$3-($C$4^2)/2+NORMSINV(AleatLivre!R666)*$C$4))</f>
        <v>1100.8869529259875</v>
      </c>
      <c r="T669" s="2">
        <f>(S669*EXP($C$3-($C$4^2)/2+NORMSINV(AleatLivre!S666)*$C$4))</f>
        <v>1181.0917670413226</v>
      </c>
      <c r="U669" s="2">
        <f>(T669*EXP($C$3-($C$4^2)/2+NORMSINV(AleatLivre!T666)*$C$4))</f>
        <v>1242.6670197036185</v>
      </c>
      <c r="V669" s="2">
        <f>(U669*EXP($C$3-($C$4^2)/2+NORMSINV(AleatLivre!U666)*$C$4))</f>
        <v>1339.8842759178549</v>
      </c>
    </row>
    <row r="670" spans="1:22" x14ac:dyDescent="0.25">
      <c r="A670">
        <v>665</v>
      </c>
      <c r="B670" s="2">
        <f>Plan1!$B$9</f>
        <v>500</v>
      </c>
      <c r="C670" s="2">
        <f>(B670*EXP($C$3-($C$4^2)/2+NORMSINV(AleatLivre!B667)*$C$4))</f>
        <v>529.79447985452464</v>
      </c>
      <c r="D670" s="2">
        <f>(C670*EXP($C$3-($C$4^2)/2+NORMSINV(AleatLivre!C667)*$C$4))</f>
        <v>576.77295622614884</v>
      </c>
      <c r="E670" s="2">
        <f>(D670*EXP($C$3-($C$4^2)/2+NORMSINV(AleatLivre!D667)*$C$4))</f>
        <v>633.81059907255963</v>
      </c>
      <c r="F670" s="2">
        <f>(E670*EXP($C$3-($C$4^2)/2+NORMSINV(AleatLivre!E667)*$C$4))</f>
        <v>666.11904907692383</v>
      </c>
      <c r="G670" s="2">
        <f>(F670*EXP($C$3-($C$4^2)/2+NORMSINV(AleatLivre!F667)*$C$4))</f>
        <v>715.06986644964331</v>
      </c>
      <c r="H670" s="2">
        <f>(G670*EXP($C$3-($C$4^2)/2+NORMSINV(AleatLivre!G667)*$C$4))</f>
        <v>772.41767215994776</v>
      </c>
      <c r="I670" s="2">
        <f>(H670*EXP($C$3-($C$4^2)/2+NORMSINV(AleatLivre!H667)*$C$4))</f>
        <v>801.39870191737555</v>
      </c>
      <c r="J670" s="2">
        <f>(I670*EXP($C$3-($C$4^2)/2+NORMSINV(AleatLivre!I667)*$C$4))</f>
        <v>862.23725039587782</v>
      </c>
      <c r="K670" s="2">
        <f>(J670*EXP($C$3-($C$4^2)/2+NORMSINV(AleatLivre!J667)*$C$4))</f>
        <v>876.58512500635004</v>
      </c>
      <c r="L670" s="2">
        <f>(K670*EXP($C$3-($C$4^2)/2+NORMSINV(AleatLivre!K667)*$C$4))</f>
        <v>940.44911738197641</v>
      </c>
      <c r="M670" s="2">
        <f>(L670*EXP($C$3-($C$4^2)/2+NORMSINV(AleatLivre!L667)*$C$4))</f>
        <v>1002.2840971095424</v>
      </c>
      <c r="N670" s="2">
        <f>(M670*EXP($C$3-($C$4^2)/2+NORMSINV(AleatLivre!M667)*$C$4))</f>
        <v>996.5085517226579</v>
      </c>
      <c r="O670" s="2">
        <f>(N670*EXP($C$3-($C$4^2)/2+NORMSINV(AleatLivre!N667)*$C$4))</f>
        <v>1050.907058918782</v>
      </c>
      <c r="P670" s="2">
        <f>(O670*EXP($C$3-($C$4^2)/2+NORMSINV(AleatLivre!O667)*$C$4))</f>
        <v>1125.8751505636433</v>
      </c>
      <c r="Q670" s="2">
        <f>(P670*EXP($C$3-($C$4^2)/2+NORMSINV(AleatLivre!P667)*$C$4))</f>
        <v>1211.9854914026689</v>
      </c>
      <c r="R670" s="2">
        <f>(Q670*EXP($C$3-($C$4^2)/2+NORMSINV(AleatLivre!Q667)*$C$4))</f>
        <v>1273.0688121400872</v>
      </c>
      <c r="S670" s="2">
        <f>(R670*EXP($C$3-($C$4^2)/2+NORMSINV(AleatLivre!R667)*$C$4))</f>
        <v>1310.9406034702095</v>
      </c>
      <c r="T670" s="2">
        <f>(S670*EXP($C$3-($C$4^2)/2+NORMSINV(AleatLivre!S667)*$C$4))</f>
        <v>1360.9268054925049</v>
      </c>
      <c r="U670" s="2">
        <f>(T670*EXP($C$3-($C$4^2)/2+NORMSINV(AleatLivre!T667)*$C$4))</f>
        <v>1414.9978222226634</v>
      </c>
      <c r="V670" s="2">
        <f>(U670*EXP($C$3-($C$4^2)/2+NORMSINV(AleatLivre!U667)*$C$4))</f>
        <v>1439.3083119686955</v>
      </c>
    </row>
    <row r="671" spans="1:22" x14ac:dyDescent="0.25">
      <c r="A671">
        <v>666</v>
      </c>
      <c r="B671" s="2">
        <f>Plan1!$B$9</f>
        <v>500</v>
      </c>
      <c r="C671" s="2">
        <f>(B671*EXP($C$3-($C$4^2)/2+NORMSINV(AleatLivre!B668)*$C$4))</f>
        <v>523.84143754927777</v>
      </c>
      <c r="D671" s="2">
        <f>(C671*EXP($C$3-($C$4^2)/2+NORMSINV(AleatLivre!C668)*$C$4))</f>
        <v>522.45287017169403</v>
      </c>
      <c r="E671" s="2">
        <f>(D671*EXP($C$3-($C$4^2)/2+NORMSINV(AleatLivre!D668)*$C$4))</f>
        <v>544.62007799180162</v>
      </c>
      <c r="F671" s="2">
        <f>(E671*EXP($C$3-($C$4^2)/2+NORMSINV(AleatLivre!E668)*$C$4))</f>
        <v>579.34547964241528</v>
      </c>
      <c r="G671" s="2">
        <f>(F671*EXP($C$3-($C$4^2)/2+NORMSINV(AleatLivre!F668)*$C$4))</f>
        <v>608.83170102631607</v>
      </c>
      <c r="H671" s="2">
        <f>(G671*EXP($C$3-($C$4^2)/2+NORMSINV(AleatLivre!G668)*$C$4))</f>
        <v>647.09774756137199</v>
      </c>
      <c r="I671" s="2">
        <f>(H671*EXP($C$3-($C$4^2)/2+NORMSINV(AleatLivre!H668)*$C$4))</f>
        <v>693.00391039451938</v>
      </c>
      <c r="J671" s="2">
        <f>(I671*EXP($C$3-($C$4^2)/2+NORMSINV(AleatLivre!I668)*$C$4))</f>
        <v>721.92969624148361</v>
      </c>
      <c r="K671" s="2">
        <f>(J671*EXP($C$3-($C$4^2)/2+NORMSINV(AleatLivre!J668)*$C$4))</f>
        <v>768.97400182242393</v>
      </c>
      <c r="L671" s="2">
        <f>(K671*EXP($C$3-($C$4^2)/2+NORMSINV(AleatLivre!K668)*$C$4))</f>
        <v>820.44141910082658</v>
      </c>
      <c r="M671" s="2">
        <f>(L671*EXP($C$3-($C$4^2)/2+NORMSINV(AleatLivre!L668)*$C$4))</f>
        <v>831.49241462425391</v>
      </c>
      <c r="N671" s="2">
        <f>(M671*EXP($C$3-($C$4^2)/2+NORMSINV(AleatLivre!M668)*$C$4))</f>
        <v>895.39721120041327</v>
      </c>
      <c r="O671" s="2">
        <f>(N671*EXP($C$3-($C$4^2)/2+NORMSINV(AleatLivre!N668)*$C$4))</f>
        <v>946.97845192550642</v>
      </c>
      <c r="P671" s="2">
        <f>(O671*EXP($C$3-($C$4^2)/2+NORMSINV(AleatLivre!O668)*$C$4))</f>
        <v>960.14263926475633</v>
      </c>
      <c r="Q671" s="2">
        <f>(P671*EXP($C$3-($C$4^2)/2+NORMSINV(AleatLivre!P668)*$C$4))</f>
        <v>1041.8655473104843</v>
      </c>
      <c r="R671" s="2">
        <f>(Q671*EXP($C$3-($C$4^2)/2+NORMSINV(AleatLivre!Q668)*$C$4))</f>
        <v>1068.735428503667</v>
      </c>
      <c r="S671" s="2">
        <f>(R671*EXP($C$3-($C$4^2)/2+NORMSINV(AleatLivre!R668)*$C$4))</f>
        <v>1124.644558879372</v>
      </c>
      <c r="T671" s="2">
        <f>(S671*EXP($C$3-($C$4^2)/2+NORMSINV(AleatLivre!S668)*$C$4))</f>
        <v>1215.9187324522068</v>
      </c>
      <c r="U671" s="2">
        <f>(T671*EXP($C$3-($C$4^2)/2+NORMSINV(AleatLivre!T668)*$C$4))</f>
        <v>1298.5602452296278</v>
      </c>
      <c r="V671" s="2">
        <f>(U671*EXP($C$3-($C$4^2)/2+NORMSINV(AleatLivre!U668)*$C$4))</f>
        <v>1365.0195686849074</v>
      </c>
    </row>
    <row r="672" spans="1:22" x14ac:dyDescent="0.25">
      <c r="A672">
        <v>667</v>
      </c>
      <c r="B672" s="2">
        <f>Plan1!$B$9</f>
        <v>500</v>
      </c>
      <c r="C672" s="2">
        <f>(B672*EXP($C$3-($C$4^2)/2+NORMSINV(AleatLivre!B669)*$C$4))</f>
        <v>532.63098910391557</v>
      </c>
      <c r="D672" s="2">
        <f>(C672*EXP($C$3-($C$4^2)/2+NORMSINV(AleatLivre!C669)*$C$4))</f>
        <v>558.01309459292065</v>
      </c>
      <c r="E672" s="2">
        <f>(D672*EXP($C$3-($C$4^2)/2+NORMSINV(AleatLivre!D669)*$C$4))</f>
        <v>582.00994952536576</v>
      </c>
      <c r="F672" s="2">
        <f>(E672*EXP($C$3-($C$4^2)/2+NORMSINV(AleatLivre!E669)*$C$4))</f>
        <v>620.94618929781313</v>
      </c>
      <c r="G672" s="2">
        <f>(F672*EXP($C$3-($C$4^2)/2+NORMSINV(AleatLivre!F669)*$C$4))</f>
        <v>652.55945369952576</v>
      </c>
      <c r="H672" s="2">
        <f>(G672*EXP($C$3-($C$4^2)/2+NORMSINV(AleatLivre!G669)*$C$4))</f>
        <v>666.67220566144692</v>
      </c>
      <c r="I672" s="2">
        <f>(H672*EXP($C$3-($C$4^2)/2+NORMSINV(AleatLivre!H669)*$C$4))</f>
        <v>700.50054878599678</v>
      </c>
      <c r="J672" s="2">
        <f>(I672*EXP($C$3-($C$4^2)/2+NORMSINV(AleatLivre!I669)*$C$4))</f>
        <v>717.77793082547021</v>
      </c>
      <c r="K672" s="2">
        <f>(J672*EXP($C$3-($C$4^2)/2+NORMSINV(AleatLivre!J669)*$C$4))</f>
        <v>749.6054303473237</v>
      </c>
      <c r="L672" s="2">
        <f>(K672*EXP($C$3-($C$4^2)/2+NORMSINV(AleatLivre!K669)*$C$4))</f>
        <v>781.77448679475754</v>
      </c>
      <c r="M672" s="2">
        <f>(L672*EXP($C$3-($C$4^2)/2+NORMSINV(AleatLivre!L669)*$C$4))</f>
        <v>811.95594708622036</v>
      </c>
      <c r="N672" s="2">
        <f>(M672*EXP($C$3-($C$4^2)/2+NORMSINV(AleatLivre!M669)*$C$4))</f>
        <v>862.86682539109893</v>
      </c>
      <c r="O672" s="2">
        <f>(N672*EXP($C$3-($C$4^2)/2+NORMSINV(AleatLivre!N669)*$C$4))</f>
        <v>927.3536573767949</v>
      </c>
      <c r="P672" s="2">
        <f>(O672*EXP($C$3-($C$4^2)/2+NORMSINV(AleatLivre!O669)*$C$4))</f>
        <v>998.38071424325722</v>
      </c>
      <c r="Q672" s="2">
        <f>(P672*EXP($C$3-($C$4^2)/2+NORMSINV(AleatLivre!P669)*$C$4))</f>
        <v>1029.33356282195</v>
      </c>
      <c r="R672" s="2">
        <f>(Q672*EXP($C$3-($C$4^2)/2+NORMSINV(AleatLivre!Q669)*$C$4))</f>
        <v>1112.9714040811482</v>
      </c>
      <c r="S672" s="2">
        <f>(R672*EXP($C$3-($C$4^2)/2+NORMSINV(AleatLivre!R669)*$C$4))</f>
        <v>1145.7130792465457</v>
      </c>
      <c r="T672" s="2">
        <f>(S672*EXP($C$3-($C$4^2)/2+NORMSINV(AleatLivre!S669)*$C$4))</f>
        <v>1214.1986795651637</v>
      </c>
      <c r="U672" s="2">
        <f>(T672*EXP($C$3-($C$4^2)/2+NORMSINV(AleatLivre!T669)*$C$4))</f>
        <v>1238.4691269397285</v>
      </c>
      <c r="V672" s="2">
        <f>(U672*EXP($C$3-($C$4^2)/2+NORMSINV(AleatLivre!U669)*$C$4))</f>
        <v>1348.1487788324625</v>
      </c>
    </row>
    <row r="673" spans="1:22" x14ac:dyDescent="0.25">
      <c r="A673">
        <v>668</v>
      </c>
      <c r="B673" s="2">
        <f>Plan1!$B$9</f>
        <v>500</v>
      </c>
      <c r="C673" s="2">
        <f>(B673*EXP($C$3-($C$4^2)/2+NORMSINV(AleatLivre!B670)*$C$4))</f>
        <v>540.58884239167219</v>
      </c>
      <c r="D673" s="2">
        <f>(C673*EXP($C$3-($C$4^2)/2+NORMSINV(AleatLivre!C670)*$C$4))</f>
        <v>587.93478391546478</v>
      </c>
      <c r="E673" s="2">
        <f>(D673*EXP($C$3-($C$4^2)/2+NORMSINV(AleatLivre!D670)*$C$4))</f>
        <v>605.71103781649333</v>
      </c>
      <c r="F673" s="2">
        <f>(E673*EXP($C$3-($C$4^2)/2+NORMSINV(AleatLivre!E670)*$C$4))</f>
        <v>627.1925031150588</v>
      </c>
      <c r="G673" s="2">
        <f>(F673*EXP($C$3-($C$4^2)/2+NORMSINV(AleatLivre!F670)*$C$4))</f>
        <v>644.28191584213414</v>
      </c>
      <c r="H673" s="2">
        <f>(G673*EXP($C$3-($C$4^2)/2+NORMSINV(AleatLivre!G670)*$C$4))</f>
        <v>684.37903975321274</v>
      </c>
      <c r="I673" s="2">
        <f>(H673*EXP($C$3-($C$4^2)/2+NORMSINV(AleatLivre!H670)*$C$4))</f>
        <v>733.35216381582768</v>
      </c>
      <c r="J673" s="2">
        <f>(I673*EXP($C$3-($C$4^2)/2+NORMSINV(AleatLivre!I670)*$C$4))</f>
        <v>769.9563525415665</v>
      </c>
      <c r="K673" s="2">
        <f>(J673*EXP($C$3-($C$4^2)/2+NORMSINV(AleatLivre!J670)*$C$4))</f>
        <v>824.19035973120117</v>
      </c>
      <c r="L673" s="2">
        <f>(K673*EXP($C$3-($C$4^2)/2+NORMSINV(AleatLivre!K670)*$C$4))</f>
        <v>889.63780936223156</v>
      </c>
      <c r="M673" s="2">
        <f>(L673*EXP($C$3-($C$4^2)/2+NORMSINV(AleatLivre!L670)*$C$4))</f>
        <v>940.77773401530965</v>
      </c>
      <c r="N673" s="2">
        <f>(M673*EXP($C$3-($C$4^2)/2+NORMSINV(AleatLivre!M670)*$C$4))</f>
        <v>956.12836751708858</v>
      </c>
      <c r="O673" s="2">
        <f>(N673*EXP($C$3-($C$4^2)/2+NORMSINV(AleatLivre!N670)*$C$4))</f>
        <v>1022.7584998261387</v>
      </c>
      <c r="P673" s="2">
        <f>(O673*EXP($C$3-($C$4^2)/2+NORMSINV(AleatLivre!O670)*$C$4))</f>
        <v>1070.1012041117556</v>
      </c>
      <c r="Q673" s="2">
        <f>(P673*EXP($C$3-($C$4^2)/2+NORMSINV(AleatLivre!P670)*$C$4))</f>
        <v>1166.9730955839916</v>
      </c>
      <c r="R673" s="2">
        <f>(Q673*EXP($C$3-($C$4^2)/2+NORMSINV(AleatLivre!Q670)*$C$4))</f>
        <v>1246.4218720977785</v>
      </c>
      <c r="S673" s="2">
        <f>(R673*EXP($C$3-($C$4^2)/2+NORMSINV(AleatLivre!R670)*$C$4))</f>
        <v>1316.9712024159239</v>
      </c>
      <c r="T673" s="2">
        <f>(S673*EXP($C$3-($C$4^2)/2+NORMSINV(AleatLivre!S670)*$C$4))</f>
        <v>1449.724939870551</v>
      </c>
      <c r="U673" s="2">
        <f>(T673*EXP($C$3-($C$4^2)/2+NORMSINV(AleatLivre!T670)*$C$4))</f>
        <v>1523.4680389768114</v>
      </c>
      <c r="V673" s="2">
        <f>(U673*EXP($C$3-($C$4^2)/2+NORMSINV(AleatLivre!U670)*$C$4))</f>
        <v>1609.3318850270355</v>
      </c>
    </row>
    <row r="674" spans="1:22" x14ac:dyDescent="0.25">
      <c r="A674">
        <v>669</v>
      </c>
      <c r="B674" s="2">
        <f>Plan1!$B$9</f>
        <v>500</v>
      </c>
      <c r="C674" s="2">
        <f>(B674*EXP($C$3-($C$4^2)/2+NORMSINV(AleatLivre!B671)*$C$4))</f>
        <v>515.818987588759</v>
      </c>
      <c r="D674" s="2">
        <f>(C674*EXP($C$3-($C$4^2)/2+NORMSINV(AleatLivre!C671)*$C$4))</f>
        <v>548.80194118224108</v>
      </c>
      <c r="E674" s="2">
        <f>(D674*EXP($C$3-($C$4^2)/2+NORMSINV(AleatLivre!D671)*$C$4))</f>
        <v>592.38633759562845</v>
      </c>
      <c r="F674" s="2">
        <f>(E674*EXP($C$3-($C$4^2)/2+NORMSINV(AleatLivre!E671)*$C$4))</f>
        <v>628.6004023685507</v>
      </c>
      <c r="G674" s="2">
        <f>(F674*EXP($C$3-($C$4^2)/2+NORMSINV(AleatLivre!F671)*$C$4))</f>
        <v>670.54443645052822</v>
      </c>
      <c r="H674" s="2">
        <f>(G674*EXP($C$3-($C$4^2)/2+NORMSINV(AleatLivre!G671)*$C$4))</f>
        <v>751.15962924773442</v>
      </c>
      <c r="I674" s="2">
        <f>(H674*EXP($C$3-($C$4^2)/2+NORMSINV(AleatLivre!H671)*$C$4))</f>
        <v>791.25729850715106</v>
      </c>
      <c r="J674" s="2">
        <f>(I674*EXP($C$3-($C$4^2)/2+NORMSINV(AleatLivre!I671)*$C$4))</f>
        <v>821.93407478081281</v>
      </c>
      <c r="K674" s="2">
        <f>(J674*EXP($C$3-($C$4^2)/2+NORMSINV(AleatLivre!J671)*$C$4))</f>
        <v>868.76614236045566</v>
      </c>
      <c r="L674" s="2">
        <f>(K674*EXP($C$3-($C$4^2)/2+NORMSINV(AleatLivre!K671)*$C$4))</f>
        <v>885.52212730141946</v>
      </c>
      <c r="M674" s="2">
        <f>(L674*EXP($C$3-($C$4^2)/2+NORMSINV(AleatLivre!L671)*$C$4))</f>
        <v>912.32688257428765</v>
      </c>
      <c r="N674" s="2">
        <f>(M674*EXP($C$3-($C$4^2)/2+NORMSINV(AleatLivre!M671)*$C$4))</f>
        <v>939.78744824885428</v>
      </c>
      <c r="O674" s="2">
        <f>(N674*EXP($C$3-($C$4^2)/2+NORMSINV(AleatLivre!N671)*$C$4))</f>
        <v>1013.415403649921</v>
      </c>
      <c r="P674" s="2">
        <f>(O674*EXP($C$3-($C$4^2)/2+NORMSINV(AleatLivre!O671)*$C$4))</f>
        <v>1077.7545314997737</v>
      </c>
      <c r="Q674" s="2">
        <f>(P674*EXP($C$3-($C$4^2)/2+NORMSINV(AleatLivre!P671)*$C$4))</f>
        <v>1108.8861223546537</v>
      </c>
      <c r="R674" s="2">
        <f>(Q674*EXP($C$3-($C$4^2)/2+NORMSINV(AleatLivre!Q671)*$C$4))</f>
        <v>1165.1607074514377</v>
      </c>
      <c r="S674" s="2">
        <f>(R674*EXP($C$3-($C$4^2)/2+NORMSINV(AleatLivre!R671)*$C$4))</f>
        <v>1219.2514821977697</v>
      </c>
      <c r="T674" s="2">
        <f>(S674*EXP($C$3-($C$4^2)/2+NORMSINV(AleatLivre!S671)*$C$4))</f>
        <v>1287.4379329077406</v>
      </c>
      <c r="U674" s="2">
        <f>(T674*EXP($C$3-($C$4^2)/2+NORMSINV(AleatLivre!T671)*$C$4))</f>
        <v>1309.9794565640632</v>
      </c>
      <c r="V674" s="2">
        <f>(U674*EXP($C$3-($C$4^2)/2+NORMSINV(AleatLivre!U671)*$C$4))</f>
        <v>1353.1409514320576</v>
      </c>
    </row>
    <row r="675" spans="1:22" x14ac:dyDescent="0.25">
      <c r="A675">
        <v>670</v>
      </c>
      <c r="B675" s="2">
        <f>Plan1!$B$9</f>
        <v>500</v>
      </c>
      <c r="C675" s="2">
        <f>(B675*EXP($C$3-($C$4^2)/2+NORMSINV(AleatLivre!B672)*$C$4))</f>
        <v>521.49136415434123</v>
      </c>
      <c r="D675" s="2">
        <f>(C675*EXP($C$3-($C$4^2)/2+NORMSINV(AleatLivre!C672)*$C$4))</f>
        <v>524.31374574638721</v>
      </c>
      <c r="E675" s="2">
        <f>(D675*EXP($C$3-($C$4^2)/2+NORMSINV(AleatLivre!D672)*$C$4))</f>
        <v>540.48380158136058</v>
      </c>
      <c r="F675" s="2">
        <f>(E675*EXP($C$3-($C$4^2)/2+NORMSINV(AleatLivre!E672)*$C$4))</f>
        <v>568.94354757158135</v>
      </c>
      <c r="G675" s="2">
        <f>(F675*EXP($C$3-($C$4^2)/2+NORMSINV(AleatLivre!F672)*$C$4))</f>
        <v>599.52115149671795</v>
      </c>
      <c r="H675" s="2">
        <f>(G675*EXP($C$3-($C$4^2)/2+NORMSINV(AleatLivre!G672)*$C$4))</f>
        <v>630.47689774855485</v>
      </c>
      <c r="I675" s="2">
        <f>(H675*EXP($C$3-($C$4^2)/2+NORMSINV(AleatLivre!H672)*$C$4))</f>
        <v>671.78206184464932</v>
      </c>
      <c r="J675" s="2">
        <f>(I675*EXP($C$3-($C$4^2)/2+NORMSINV(AleatLivre!I672)*$C$4))</f>
        <v>708.49458413181844</v>
      </c>
      <c r="K675" s="2">
        <f>(J675*EXP($C$3-($C$4^2)/2+NORMSINV(AleatLivre!J672)*$C$4))</f>
        <v>733.17423248823832</v>
      </c>
      <c r="L675" s="2">
        <f>(K675*EXP($C$3-($C$4^2)/2+NORMSINV(AleatLivre!K672)*$C$4))</f>
        <v>784.01139744291993</v>
      </c>
      <c r="M675" s="2">
        <f>(L675*EXP($C$3-($C$4^2)/2+NORMSINV(AleatLivre!L672)*$C$4))</f>
        <v>808.82542259008289</v>
      </c>
      <c r="N675" s="2">
        <f>(M675*EXP($C$3-($C$4^2)/2+NORMSINV(AleatLivre!M672)*$C$4))</f>
        <v>835.40423999977315</v>
      </c>
      <c r="O675" s="2">
        <f>(N675*EXP($C$3-($C$4^2)/2+NORMSINV(AleatLivre!N672)*$C$4))</f>
        <v>881.10658510353039</v>
      </c>
      <c r="P675" s="2">
        <f>(O675*EXP($C$3-($C$4^2)/2+NORMSINV(AleatLivre!O672)*$C$4))</f>
        <v>941.60175392911458</v>
      </c>
      <c r="Q675" s="2">
        <f>(P675*EXP($C$3-($C$4^2)/2+NORMSINV(AleatLivre!P672)*$C$4))</f>
        <v>1003.2425874833332</v>
      </c>
      <c r="R675" s="2">
        <f>(Q675*EXP($C$3-($C$4^2)/2+NORMSINV(AleatLivre!Q672)*$C$4))</f>
        <v>1051.298866600662</v>
      </c>
      <c r="S675" s="2">
        <f>(R675*EXP($C$3-($C$4^2)/2+NORMSINV(AleatLivre!R672)*$C$4))</f>
        <v>1128.3800057575538</v>
      </c>
      <c r="T675" s="2">
        <f>(S675*EXP($C$3-($C$4^2)/2+NORMSINV(AleatLivre!S672)*$C$4))</f>
        <v>1204.3407928998331</v>
      </c>
      <c r="U675" s="2">
        <f>(T675*EXP($C$3-($C$4^2)/2+NORMSINV(AleatLivre!T672)*$C$4))</f>
        <v>1290.8424179875151</v>
      </c>
      <c r="V675" s="2">
        <f>(U675*EXP($C$3-($C$4^2)/2+NORMSINV(AleatLivre!U672)*$C$4))</f>
        <v>1366.8380721974163</v>
      </c>
    </row>
    <row r="676" spans="1:22" x14ac:dyDescent="0.25">
      <c r="A676">
        <v>671</v>
      </c>
      <c r="B676" s="2">
        <f>Plan1!$B$9</f>
        <v>500</v>
      </c>
      <c r="C676" s="2">
        <f>(B676*EXP($C$3-($C$4^2)/2+NORMSINV(AleatLivre!B673)*$C$4))</f>
        <v>528.61231619403986</v>
      </c>
      <c r="D676" s="2">
        <f>(C676*EXP($C$3-($C$4^2)/2+NORMSINV(AleatLivre!C673)*$C$4))</f>
        <v>550.70449394864283</v>
      </c>
      <c r="E676" s="2">
        <f>(D676*EXP($C$3-($C$4^2)/2+NORMSINV(AleatLivre!D673)*$C$4))</f>
        <v>567.03170832965975</v>
      </c>
      <c r="F676" s="2">
        <f>(E676*EXP($C$3-($C$4^2)/2+NORMSINV(AleatLivre!E673)*$C$4))</f>
        <v>598.5563772027823</v>
      </c>
      <c r="G676" s="2">
        <f>(F676*EXP($C$3-($C$4^2)/2+NORMSINV(AleatLivre!F673)*$C$4))</f>
        <v>611.54538236378653</v>
      </c>
      <c r="H676" s="2">
        <f>(G676*EXP($C$3-($C$4^2)/2+NORMSINV(AleatLivre!G673)*$C$4))</f>
        <v>646.41932808937236</v>
      </c>
      <c r="I676" s="2">
        <f>(H676*EXP($C$3-($C$4^2)/2+NORMSINV(AleatLivre!H673)*$C$4))</f>
        <v>683.65051706711984</v>
      </c>
      <c r="J676" s="2">
        <f>(I676*EXP($C$3-($C$4^2)/2+NORMSINV(AleatLivre!I673)*$C$4))</f>
        <v>686.04604389726342</v>
      </c>
      <c r="K676" s="2">
        <f>(J676*EXP($C$3-($C$4^2)/2+NORMSINV(AleatLivre!J673)*$C$4))</f>
        <v>730.36277852409012</v>
      </c>
      <c r="L676" s="2">
        <f>(K676*EXP($C$3-($C$4^2)/2+NORMSINV(AleatLivre!K673)*$C$4))</f>
        <v>794.01666822631717</v>
      </c>
      <c r="M676" s="2">
        <f>(L676*EXP($C$3-($C$4^2)/2+NORMSINV(AleatLivre!L673)*$C$4))</f>
        <v>835.98379157980105</v>
      </c>
      <c r="N676" s="2">
        <f>(M676*EXP($C$3-($C$4^2)/2+NORMSINV(AleatLivre!M673)*$C$4))</f>
        <v>855.36171287502884</v>
      </c>
      <c r="O676" s="2">
        <f>(N676*EXP($C$3-($C$4^2)/2+NORMSINV(AleatLivre!N673)*$C$4))</f>
        <v>897.1510214974021</v>
      </c>
      <c r="P676" s="2">
        <f>(O676*EXP($C$3-($C$4^2)/2+NORMSINV(AleatLivre!O673)*$C$4))</f>
        <v>948.62920913277208</v>
      </c>
      <c r="Q676" s="2">
        <f>(P676*EXP($C$3-($C$4^2)/2+NORMSINV(AleatLivre!P673)*$C$4))</f>
        <v>982.44930293916798</v>
      </c>
      <c r="R676" s="2">
        <f>(Q676*EXP($C$3-($C$4^2)/2+NORMSINV(AleatLivre!Q673)*$C$4))</f>
        <v>1055.0233386387767</v>
      </c>
      <c r="S676" s="2">
        <f>(R676*EXP($C$3-($C$4^2)/2+NORMSINV(AleatLivre!R673)*$C$4))</f>
        <v>1090.0930450822143</v>
      </c>
      <c r="T676" s="2">
        <f>(S676*EXP($C$3-($C$4^2)/2+NORMSINV(AleatLivre!S673)*$C$4))</f>
        <v>1108.9272491574645</v>
      </c>
      <c r="U676" s="2">
        <f>(T676*EXP($C$3-($C$4^2)/2+NORMSINV(AleatLivre!T673)*$C$4))</f>
        <v>1186.8104688836831</v>
      </c>
      <c r="V676" s="2">
        <f>(U676*EXP($C$3-($C$4^2)/2+NORMSINV(AleatLivre!U673)*$C$4))</f>
        <v>1261.1381290426941</v>
      </c>
    </row>
    <row r="677" spans="1:22" x14ac:dyDescent="0.25">
      <c r="A677">
        <v>672</v>
      </c>
      <c r="B677" s="2">
        <f>Plan1!$B$9</f>
        <v>500</v>
      </c>
      <c r="C677" s="2">
        <f>(B677*EXP($C$3-($C$4^2)/2+NORMSINV(AleatLivre!B674)*$C$4))</f>
        <v>535.15279840616677</v>
      </c>
      <c r="D677" s="2">
        <f>(C677*EXP($C$3-($C$4^2)/2+NORMSINV(AleatLivre!C674)*$C$4))</f>
        <v>567.04696322733423</v>
      </c>
      <c r="E677" s="2">
        <f>(D677*EXP($C$3-($C$4^2)/2+NORMSINV(AleatLivre!D674)*$C$4))</f>
        <v>592.41533300293395</v>
      </c>
      <c r="F677" s="2">
        <f>(E677*EXP($C$3-($C$4^2)/2+NORMSINV(AleatLivre!E674)*$C$4))</f>
        <v>620.86146138084871</v>
      </c>
      <c r="G677" s="2">
        <f>(F677*EXP($C$3-($C$4^2)/2+NORMSINV(AleatLivre!F674)*$C$4))</f>
        <v>646.71627046984793</v>
      </c>
      <c r="H677" s="2">
        <f>(G677*EXP($C$3-($C$4^2)/2+NORMSINV(AleatLivre!G674)*$C$4))</f>
        <v>710.41345306263781</v>
      </c>
      <c r="I677" s="2">
        <f>(H677*EXP($C$3-($C$4^2)/2+NORMSINV(AleatLivre!H674)*$C$4))</f>
        <v>747.20630817802453</v>
      </c>
      <c r="J677" s="2">
        <f>(I677*EXP($C$3-($C$4^2)/2+NORMSINV(AleatLivre!I674)*$C$4))</f>
        <v>799.11309568533329</v>
      </c>
      <c r="K677" s="2">
        <f>(J677*EXP($C$3-($C$4^2)/2+NORMSINV(AleatLivre!J674)*$C$4))</f>
        <v>846.33882009349668</v>
      </c>
      <c r="L677" s="2">
        <f>(K677*EXP($C$3-($C$4^2)/2+NORMSINV(AleatLivre!K674)*$C$4))</f>
        <v>907.57463985811341</v>
      </c>
      <c r="M677" s="2">
        <f>(L677*EXP($C$3-($C$4^2)/2+NORMSINV(AleatLivre!L674)*$C$4))</f>
        <v>916.03879402178814</v>
      </c>
      <c r="N677" s="2">
        <f>(M677*EXP($C$3-($C$4^2)/2+NORMSINV(AleatLivre!M674)*$C$4))</f>
        <v>944.09928981303506</v>
      </c>
      <c r="O677" s="2">
        <f>(N677*EXP($C$3-($C$4^2)/2+NORMSINV(AleatLivre!N674)*$C$4))</f>
        <v>1027.5806768627485</v>
      </c>
      <c r="P677" s="2">
        <f>(O677*EXP($C$3-($C$4^2)/2+NORMSINV(AleatLivre!O674)*$C$4))</f>
        <v>1064.8223262864135</v>
      </c>
      <c r="Q677" s="2">
        <f>(P677*EXP($C$3-($C$4^2)/2+NORMSINV(AleatLivre!P674)*$C$4))</f>
        <v>1116.1199902867397</v>
      </c>
      <c r="R677" s="2">
        <f>(Q677*EXP($C$3-($C$4^2)/2+NORMSINV(AleatLivre!Q674)*$C$4))</f>
        <v>1148.6786233156399</v>
      </c>
      <c r="S677" s="2">
        <f>(R677*EXP($C$3-($C$4^2)/2+NORMSINV(AleatLivre!R674)*$C$4))</f>
        <v>1237.1363725165859</v>
      </c>
      <c r="T677" s="2">
        <f>(S677*EXP($C$3-($C$4^2)/2+NORMSINV(AleatLivre!S674)*$C$4))</f>
        <v>1280.7381214803033</v>
      </c>
      <c r="U677" s="2">
        <f>(T677*EXP($C$3-($C$4^2)/2+NORMSINV(AleatLivre!T674)*$C$4))</f>
        <v>1331.3078177183063</v>
      </c>
      <c r="V677" s="2">
        <f>(U677*EXP($C$3-($C$4^2)/2+NORMSINV(AleatLivre!U674)*$C$4))</f>
        <v>1403.7960345836432</v>
      </c>
    </row>
    <row r="678" spans="1:22" x14ac:dyDescent="0.25">
      <c r="A678">
        <v>673</v>
      </c>
      <c r="B678" s="2">
        <f>Plan1!$B$9</f>
        <v>500</v>
      </c>
      <c r="C678" s="2">
        <f>(B678*EXP($C$3-($C$4^2)/2+NORMSINV(AleatLivre!B675)*$C$4))</f>
        <v>529.06764375020327</v>
      </c>
      <c r="D678" s="2">
        <f>(C678*EXP($C$3-($C$4^2)/2+NORMSINV(AleatLivre!C675)*$C$4))</f>
        <v>580.98501108170149</v>
      </c>
      <c r="E678" s="2">
        <f>(D678*EXP($C$3-($C$4^2)/2+NORMSINV(AleatLivre!D675)*$C$4))</f>
        <v>623.61812266674281</v>
      </c>
      <c r="F678" s="2">
        <f>(E678*EXP($C$3-($C$4^2)/2+NORMSINV(AleatLivre!E675)*$C$4))</f>
        <v>638.57547262492994</v>
      </c>
      <c r="G678" s="2">
        <f>(F678*EXP($C$3-($C$4^2)/2+NORMSINV(AleatLivre!F675)*$C$4))</f>
        <v>675.22498310946742</v>
      </c>
      <c r="H678" s="2">
        <f>(G678*EXP($C$3-($C$4^2)/2+NORMSINV(AleatLivre!G675)*$C$4))</f>
        <v>704.1351033986133</v>
      </c>
      <c r="I678" s="2">
        <f>(H678*EXP($C$3-($C$4^2)/2+NORMSINV(AleatLivre!H675)*$C$4))</f>
        <v>742.33807637920427</v>
      </c>
      <c r="J678" s="2">
        <f>(I678*EXP($C$3-($C$4^2)/2+NORMSINV(AleatLivre!I675)*$C$4))</f>
        <v>777.1115269517752</v>
      </c>
      <c r="K678" s="2">
        <f>(J678*EXP($C$3-($C$4^2)/2+NORMSINV(AleatLivre!J675)*$C$4))</f>
        <v>827.90687590722109</v>
      </c>
      <c r="L678" s="2">
        <f>(K678*EXP($C$3-($C$4^2)/2+NORMSINV(AleatLivre!K675)*$C$4))</f>
        <v>879.8902104270702</v>
      </c>
      <c r="M678" s="2">
        <f>(L678*EXP($C$3-($C$4^2)/2+NORMSINV(AleatLivre!L675)*$C$4))</f>
        <v>947.74747640930821</v>
      </c>
      <c r="N678" s="2">
        <f>(M678*EXP($C$3-($C$4^2)/2+NORMSINV(AleatLivre!M675)*$C$4))</f>
        <v>981.15395576754531</v>
      </c>
      <c r="O678" s="2">
        <f>(N678*EXP($C$3-($C$4^2)/2+NORMSINV(AleatLivre!N675)*$C$4))</f>
        <v>1055.9385981291421</v>
      </c>
      <c r="P678" s="2">
        <f>(O678*EXP($C$3-($C$4^2)/2+NORMSINV(AleatLivre!O675)*$C$4))</f>
        <v>1120.7871548608809</v>
      </c>
      <c r="Q678" s="2">
        <f>(P678*EXP($C$3-($C$4^2)/2+NORMSINV(AleatLivre!P675)*$C$4))</f>
        <v>1196.0140424465606</v>
      </c>
      <c r="R678" s="2">
        <f>(Q678*EXP($C$3-($C$4^2)/2+NORMSINV(AleatLivre!Q675)*$C$4))</f>
        <v>1252.7134702707626</v>
      </c>
      <c r="S678" s="2">
        <f>(R678*EXP($C$3-($C$4^2)/2+NORMSINV(AleatLivre!R675)*$C$4))</f>
        <v>1301.5753206512363</v>
      </c>
      <c r="T678" s="2">
        <f>(S678*EXP($C$3-($C$4^2)/2+NORMSINV(AleatLivre!S675)*$C$4))</f>
        <v>1354.9516010433213</v>
      </c>
      <c r="U678" s="2">
        <f>(T678*EXP($C$3-($C$4^2)/2+NORMSINV(AleatLivre!T675)*$C$4))</f>
        <v>1412.2684435712561</v>
      </c>
      <c r="V678" s="2">
        <f>(U678*EXP($C$3-($C$4^2)/2+NORMSINV(AleatLivre!U675)*$C$4))</f>
        <v>1503.1620227804631</v>
      </c>
    </row>
    <row r="679" spans="1:22" x14ac:dyDescent="0.25">
      <c r="A679">
        <v>674</v>
      </c>
      <c r="B679" s="2">
        <f>Plan1!$B$9</f>
        <v>500</v>
      </c>
      <c r="C679" s="2">
        <f>(B679*EXP($C$3-($C$4^2)/2+NORMSINV(AleatLivre!B676)*$C$4))</f>
        <v>512.94878405869099</v>
      </c>
      <c r="D679" s="2">
        <f>(C679*EXP($C$3-($C$4^2)/2+NORMSINV(AleatLivre!C676)*$C$4))</f>
        <v>529.29470705228437</v>
      </c>
      <c r="E679" s="2">
        <f>(D679*EXP($C$3-($C$4^2)/2+NORMSINV(AleatLivre!D676)*$C$4))</f>
        <v>551.17111725621362</v>
      </c>
      <c r="F679" s="2">
        <f>(E679*EXP($C$3-($C$4^2)/2+NORMSINV(AleatLivre!E676)*$C$4))</f>
        <v>567.1816848265812</v>
      </c>
      <c r="G679" s="2">
        <f>(F679*EXP($C$3-($C$4^2)/2+NORMSINV(AleatLivre!F676)*$C$4))</f>
        <v>585.23773280072282</v>
      </c>
      <c r="H679" s="2">
        <f>(G679*EXP($C$3-($C$4^2)/2+NORMSINV(AleatLivre!G676)*$C$4))</f>
        <v>612.592425581062</v>
      </c>
      <c r="I679" s="2">
        <f>(H679*EXP($C$3-($C$4^2)/2+NORMSINV(AleatLivre!H676)*$C$4))</f>
        <v>626.67137009031956</v>
      </c>
      <c r="J679" s="2">
        <f>(I679*EXP($C$3-($C$4^2)/2+NORMSINV(AleatLivre!I676)*$C$4))</f>
        <v>632.68909122213472</v>
      </c>
      <c r="K679" s="2">
        <f>(J679*EXP($C$3-($C$4^2)/2+NORMSINV(AleatLivre!J676)*$C$4))</f>
        <v>668.86825380293999</v>
      </c>
      <c r="L679" s="2">
        <f>(K679*EXP($C$3-($C$4^2)/2+NORMSINV(AleatLivre!K676)*$C$4))</f>
        <v>686.4058313333868</v>
      </c>
      <c r="M679" s="2">
        <f>(L679*EXP($C$3-($C$4^2)/2+NORMSINV(AleatLivre!L676)*$C$4))</f>
        <v>750.85176362006121</v>
      </c>
      <c r="N679" s="2">
        <f>(M679*EXP($C$3-($C$4^2)/2+NORMSINV(AleatLivre!M676)*$C$4))</f>
        <v>789.34266645060859</v>
      </c>
      <c r="O679" s="2">
        <f>(N679*EXP($C$3-($C$4^2)/2+NORMSINV(AleatLivre!N676)*$C$4))</f>
        <v>826.367038146857</v>
      </c>
      <c r="P679" s="2">
        <f>(O679*EXP($C$3-($C$4^2)/2+NORMSINV(AleatLivre!O676)*$C$4))</f>
        <v>839.84247231946017</v>
      </c>
      <c r="Q679" s="2">
        <f>(P679*EXP($C$3-($C$4^2)/2+NORMSINV(AleatLivre!P676)*$C$4))</f>
        <v>881.04233325832331</v>
      </c>
      <c r="R679" s="2">
        <f>(Q679*EXP($C$3-($C$4^2)/2+NORMSINV(AleatLivre!Q676)*$C$4))</f>
        <v>910.50539151371038</v>
      </c>
      <c r="S679" s="2">
        <f>(R679*EXP($C$3-($C$4^2)/2+NORMSINV(AleatLivre!R676)*$C$4))</f>
        <v>958.70824951823704</v>
      </c>
      <c r="T679" s="2">
        <f>(S679*EXP($C$3-($C$4^2)/2+NORMSINV(AleatLivre!S676)*$C$4))</f>
        <v>1032.3170649497197</v>
      </c>
      <c r="U679" s="2">
        <f>(T679*EXP($C$3-($C$4^2)/2+NORMSINV(AleatLivre!T676)*$C$4))</f>
        <v>1094.162320666197</v>
      </c>
      <c r="V679" s="2">
        <f>(U679*EXP($C$3-($C$4^2)/2+NORMSINV(AleatLivre!U676)*$C$4))</f>
        <v>1171.3943079981057</v>
      </c>
    </row>
    <row r="680" spans="1:22" x14ac:dyDescent="0.25">
      <c r="A680">
        <v>675</v>
      </c>
      <c r="B680" s="2">
        <f>Plan1!$B$9</f>
        <v>500</v>
      </c>
      <c r="C680" s="2">
        <f>(B680*EXP($C$3-($C$4^2)/2+NORMSINV(AleatLivre!B677)*$C$4))</f>
        <v>525.86459300733191</v>
      </c>
      <c r="D680" s="2">
        <f>(C680*EXP($C$3-($C$4^2)/2+NORMSINV(AleatLivre!C677)*$C$4))</f>
        <v>563.22330379012931</v>
      </c>
      <c r="E680" s="2">
        <f>(D680*EXP($C$3-($C$4^2)/2+NORMSINV(AleatLivre!D677)*$C$4))</f>
        <v>561.4532123255907</v>
      </c>
      <c r="F680" s="2">
        <f>(E680*EXP($C$3-($C$4^2)/2+NORMSINV(AleatLivre!E677)*$C$4))</f>
        <v>612.85456758022019</v>
      </c>
      <c r="G680" s="2">
        <f>(F680*EXP($C$3-($C$4^2)/2+NORMSINV(AleatLivre!F677)*$C$4))</f>
        <v>642.31447511879162</v>
      </c>
      <c r="H680" s="2">
        <f>(G680*EXP($C$3-($C$4^2)/2+NORMSINV(AleatLivre!G677)*$C$4))</f>
        <v>669.74860999475436</v>
      </c>
      <c r="I680" s="2">
        <f>(H680*EXP($C$3-($C$4^2)/2+NORMSINV(AleatLivre!H677)*$C$4))</f>
        <v>700.8710582061849</v>
      </c>
      <c r="J680" s="2">
        <f>(I680*EXP($C$3-($C$4^2)/2+NORMSINV(AleatLivre!I677)*$C$4))</f>
        <v>726.43392311176638</v>
      </c>
      <c r="K680" s="2">
        <f>(J680*EXP($C$3-($C$4^2)/2+NORMSINV(AleatLivre!J677)*$C$4))</f>
        <v>762.9442299230783</v>
      </c>
      <c r="L680" s="2">
        <f>(K680*EXP($C$3-($C$4^2)/2+NORMSINV(AleatLivre!K677)*$C$4))</f>
        <v>795.18664539481495</v>
      </c>
      <c r="M680" s="2">
        <f>(L680*EXP($C$3-($C$4^2)/2+NORMSINV(AleatLivre!L677)*$C$4))</f>
        <v>826.13182896325304</v>
      </c>
      <c r="N680" s="2">
        <f>(M680*EXP($C$3-($C$4^2)/2+NORMSINV(AleatLivre!M677)*$C$4))</f>
        <v>886.21467900309233</v>
      </c>
      <c r="O680" s="2">
        <f>(N680*EXP($C$3-($C$4^2)/2+NORMSINV(AleatLivre!N677)*$C$4))</f>
        <v>944.85760273393134</v>
      </c>
      <c r="P680" s="2">
        <f>(O680*EXP($C$3-($C$4^2)/2+NORMSINV(AleatLivre!O677)*$C$4))</f>
        <v>975.60817285321161</v>
      </c>
      <c r="Q680" s="2">
        <f>(P680*EXP($C$3-($C$4^2)/2+NORMSINV(AleatLivre!P677)*$C$4))</f>
        <v>1028.5886204839044</v>
      </c>
      <c r="R680" s="2">
        <f>(Q680*EXP($C$3-($C$4^2)/2+NORMSINV(AleatLivre!Q677)*$C$4))</f>
        <v>1112.6194319863023</v>
      </c>
      <c r="S680" s="2">
        <f>(R680*EXP($C$3-($C$4^2)/2+NORMSINV(AleatLivre!R677)*$C$4))</f>
        <v>1213.6904098089124</v>
      </c>
      <c r="T680" s="2">
        <f>(S680*EXP($C$3-($C$4^2)/2+NORMSINV(AleatLivre!S677)*$C$4))</f>
        <v>1303.2806405670333</v>
      </c>
      <c r="U680" s="2">
        <f>(T680*EXP($C$3-($C$4^2)/2+NORMSINV(AleatLivre!T677)*$C$4))</f>
        <v>1351.8680186332936</v>
      </c>
      <c r="V680" s="2">
        <f>(U680*EXP($C$3-($C$4^2)/2+NORMSINV(AleatLivre!U677)*$C$4))</f>
        <v>1535.331990381761</v>
      </c>
    </row>
    <row r="681" spans="1:22" x14ac:dyDescent="0.25">
      <c r="A681">
        <v>676</v>
      </c>
      <c r="B681" s="2">
        <f>Plan1!$B$9</f>
        <v>500</v>
      </c>
      <c r="C681" s="2">
        <f>(B681*EXP($C$3-($C$4^2)/2+NORMSINV(AleatLivre!B678)*$C$4))</f>
        <v>527.27429572466883</v>
      </c>
      <c r="D681" s="2">
        <f>(C681*EXP($C$3-($C$4^2)/2+NORMSINV(AleatLivre!C678)*$C$4))</f>
        <v>558.78314405907474</v>
      </c>
      <c r="E681" s="2">
        <f>(D681*EXP($C$3-($C$4^2)/2+NORMSINV(AleatLivre!D678)*$C$4))</f>
        <v>602.7759085062894</v>
      </c>
      <c r="F681" s="2">
        <f>(E681*EXP($C$3-($C$4^2)/2+NORMSINV(AleatLivre!E678)*$C$4))</f>
        <v>647.05171165296315</v>
      </c>
      <c r="G681" s="2">
        <f>(F681*EXP($C$3-($C$4^2)/2+NORMSINV(AleatLivre!F678)*$C$4))</f>
        <v>671.34695417614762</v>
      </c>
      <c r="H681" s="2">
        <f>(G681*EXP($C$3-($C$4^2)/2+NORMSINV(AleatLivre!G678)*$C$4))</f>
        <v>699.2428581097754</v>
      </c>
      <c r="I681" s="2">
        <f>(H681*EXP($C$3-($C$4^2)/2+NORMSINV(AleatLivre!H678)*$C$4))</f>
        <v>733.2460315687141</v>
      </c>
      <c r="J681" s="2">
        <f>(I681*EXP($C$3-($C$4^2)/2+NORMSINV(AleatLivre!I678)*$C$4))</f>
        <v>766.02306935070703</v>
      </c>
      <c r="K681" s="2">
        <f>(J681*EXP($C$3-($C$4^2)/2+NORMSINV(AleatLivre!J678)*$C$4))</f>
        <v>811.13354463865289</v>
      </c>
      <c r="L681" s="2">
        <f>(K681*EXP($C$3-($C$4^2)/2+NORMSINV(AleatLivre!K678)*$C$4))</f>
        <v>863.18333423445802</v>
      </c>
      <c r="M681" s="2">
        <f>(L681*EXP($C$3-($C$4^2)/2+NORMSINV(AleatLivre!L678)*$C$4))</f>
        <v>897.29402574396988</v>
      </c>
      <c r="N681" s="2">
        <f>(M681*EXP($C$3-($C$4^2)/2+NORMSINV(AleatLivre!M678)*$C$4))</f>
        <v>951.83513753439422</v>
      </c>
      <c r="O681" s="2">
        <f>(N681*EXP($C$3-($C$4^2)/2+NORMSINV(AleatLivre!N678)*$C$4))</f>
        <v>971.82866208799192</v>
      </c>
      <c r="P681" s="2">
        <f>(O681*EXP($C$3-($C$4^2)/2+NORMSINV(AleatLivre!O678)*$C$4))</f>
        <v>1032.7909458258864</v>
      </c>
      <c r="Q681" s="2">
        <f>(P681*EXP($C$3-($C$4^2)/2+NORMSINV(AleatLivre!P678)*$C$4))</f>
        <v>1092.0227828505031</v>
      </c>
      <c r="R681" s="2">
        <f>(Q681*EXP($C$3-($C$4^2)/2+NORMSINV(AleatLivre!Q678)*$C$4))</f>
        <v>1113.4213363468657</v>
      </c>
      <c r="S681" s="2">
        <f>(R681*EXP($C$3-($C$4^2)/2+NORMSINV(AleatLivre!R678)*$C$4))</f>
        <v>1165.4439875731077</v>
      </c>
      <c r="T681" s="2">
        <f>(S681*EXP($C$3-($C$4^2)/2+NORMSINV(AleatLivre!S678)*$C$4))</f>
        <v>1232.4782185767481</v>
      </c>
      <c r="U681" s="2">
        <f>(T681*EXP($C$3-($C$4^2)/2+NORMSINV(AleatLivre!T678)*$C$4))</f>
        <v>1306.5400689565324</v>
      </c>
      <c r="V681" s="2">
        <f>(U681*EXP($C$3-($C$4^2)/2+NORMSINV(AleatLivre!U678)*$C$4))</f>
        <v>1393.3058131835585</v>
      </c>
    </row>
    <row r="682" spans="1:22" x14ac:dyDescent="0.25">
      <c r="A682">
        <v>677</v>
      </c>
      <c r="B682" s="2">
        <f>Plan1!$B$9</f>
        <v>500</v>
      </c>
      <c r="C682" s="2">
        <f>(B682*EXP($C$3-($C$4^2)/2+NORMSINV(AleatLivre!B679)*$C$4))</f>
        <v>529.69184661353472</v>
      </c>
      <c r="D682" s="2">
        <f>(C682*EXP($C$3-($C$4^2)/2+NORMSINV(AleatLivre!C679)*$C$4))</f>
        <v>543.77196472923345</v>
      </c>
      <c r="E682" s="2">
        <f>(D682*EXP($C$3-($C$4^2)/2+NORMSINV(AleatLivre!D679)*$C$4))</f>
        <v>566.3018404118443</v>
      </c>
      <c r="F682" s="2">
        <f>(E682*EXP($C$3-($C$4^2)/2+NORMSINV(AleatLivre!E679)*$C$4))</f>
        <v>594.54190232113046</v>
      </c>
      <c r="G682" s="2">
        <f>(F682*EXP($C$3-($C$4^2)/2+NORMSINV(AleatLivre!F679)*$C$4))</f>
        <v>606.58731925571783</v>
      </c>
      <c r="H682" s="2">
        <f>(G682*EXP($C$3-($C$4^2)/2+NORMSINV(AleatLivre!G679)*$C$4))</f>
        <v>667.03863626050122</v>
      </c>
      <c r="I682" s="2">
        <f>(H682*EXP($C$3-($C$4^2)/2+NORMSINV(AleatLivre!H679)*$C$4))</f>
        <v>708.40364180495919</v>
      </c>
      <c r="J682" s="2">
        <f>(I682*EXP($C$3-($C$4^2)/2+NORMSINV(AleatLivre!I679)*$C$4))</f>
        <v>767.37581269470195</v>
      </c>
      <c r="K682" s="2">
        <f>(J682*EXP($C$3-($C$4^2)/2+NORMSINV(AleatLivre!J679)*$C$4))</f>
        <v>820.77256753155189</v>
      </c>
      <c r="L682" s="2">
        <f>(K682*EXP($C$3-($C$4^2)/2+NORMSINV(AleatLivre!K679)*$C$4))</f>
        <v>833.84162425043542</v>
      </c>
      <c r="M682" s="2">
        <f>(L682*EXP($C$3-($C$4^2)/2+NORMSINV(AleatLivre!L679)*$C$4))</f>
        <v>854.62655435017541</v>
      </c>
      <c r="N682" s="2">
        <f>(M682*EXP($C$3-($C$4^2)/2+NORMSINV(AleatLivre!M679)*$C$4))</f>
        <v>932.14760631036324</v>
      </c>
      <c r="O682" s="2">
        <f>(N682*EXP($C$3-($C$4^2)/2+NORMSINV(AleatLivre!N679)*$C$4))</f>
        <v>995.26362806449879</v>
      </c>
      <c r="P682" s="2">
        <f>(O682*EXP($C$3-($C$4^2)/2+NORMSINV(AleatLivre!O679)*$C$4))</f>
        <v>1061.2366291696369</v>
      </c>
      <c r="Q682" s="2">
        <f>(P682*EXP($C$3-($C$4^2)/2+NORMSINV(AleatLivre!P679)*$C$4))</f>
        <v>1147.2215751579233</v>
      </c>
      <c r="R682" s="2">
        <f>(Q682*EXP($C$3-($C$4^2)/2+NORMSINV(AleatLivre!Q679)*$C$4))</f>
        <v>1212.4332113150761</v>
      </c>
      <c r="S682" s="2">
        <f>(R682*EXP($C$3-($C$4^2)/2+NORMSINV(AleatLivre!R679)*$C$4))</f>
        <v>1277.9137351997631</v>
      </c>
      <c r="T682" s="2">
        <f>(S682*EXP($C$3-($C$4^2)/2+NORMSINV(AleatLivre!S679)*$C$4))</f>
        <v>1337.953211586014</v>
      </c>
      <c r="U682" s="2">
        <f>(T682*EXP($C$3-($C$4^2)/2+NORMSINV(AleatLivre!T679)*$C$4))</f>
        <v>1434.7344588994968</v>
      </c>
      <c r="V682" s="2">
        <f>(U682*EXP($C$3-($C$4^2)/2+NORMSINV(AleatLivre!U679)*$C$4))</f>
        <v>1481.0208182516039</v>
      </c>
    </row>
    <row r="683" spans="1:22" x14ac:dyDescent="0.25">
      <c r="A683">
        <v>678</v>
      </c>
      <c r="B683" s="2">
        <f>Plan1!$B$9</f>
        <v>500</v>
      </c>
      <c r="C683" s="2">
        <f>(B683*EXP($C$3-($C$4^2)/2+NORMSINV(AleatLivre!B680)*$C$4))</f>
        <v>524.77249516223026</v>
      </c>
      <c r="D683" s="2">
        <f>(C683*EXP($C$3-($C$4^2)/2+NORMSINV(AleatLivre!C680)*$C$4))</f>
        <v>549.88336521393978</v>
      </c>
      <c r="E683" s="2">
        <f>(D683*EXP($C$3-($C$4^2)/2+NORMSINV(AleatLivre!D680)*$C$4))</f>
        <v>592.62233466321265</v>
      </c>
      <c r="F683" s="2">
        <f>(E683*EXP($C$3-($C$4^2)/2+NORMSINV(AleatLivre!E680)*$C$4))</f>
        <v>610.14553232835635</v>
      </c>
      <c r="G683" s="2">
        <f>(F683*EXP($C$3-($C$4^2)/2+NORMSINV(AleatLivre!F680)*$C$4))</f>
        <v>659.36011663509919</v>
      </c>
      <c r="H683" s="2">
        <f>(G683*EXP($C$3-($C$4^2)/2+NORMSINV(AleatLivre!G680)*$C$4))</f>
        <v>702.39408331879349</v>
      </c>
      <c r="I683" s="2">
        <f>(H683*EXP($C$3-($C$4^2)/2+NORMSINV(AleatLivre!H680)*$C$4))</f>
        <v>720.86695672300993</v>
      </c>
      <c r="J683" s="2">
        <f>(I683*EXP($C$3-($C$4^2)/2+NORMSINV(AleatLivre!I680)*$C$4))</f>
        <v>752.79226845273524</v>
      </c>
      <c r="K683" s="2">
        <f>(J683*EXP($C$3-($C$4^2)/2+NORMSINV(AleatLivre!J680)*$C$4))</f>
        <v>806.87369448926449</v>
      </c>
      <c r="L683" s="2">
        <f>(K683*EXP($C$3-($C$4^2)/2+NORMSINV(AleatLivre!K680)*$C$4))</f>
        <v>846.14255299389254</v>
      </c>
      <c r="M683" s="2">
        <f>(L683*EXP($C$3-($C$4^2)/2+NORMSINV(AleatLivre!L680)*$C$4))</f>
        <v>906.28351475055467</v>
      </c>
      <c r="N683" s="2">
        <f>(M683*EXP($C$3-($C$4^2)/2+NORMSINV(AleatLivre!M680)*$C$4))</f>
        <v>959.12752606819117</v>
      </c>
      <c r="O683" s="2">
        <f>(N683*EXP($C$3-($C$4^2)/2+NORMSINV(AleatLivre!N680)*$C$4))</f>
        <v>978.47966589687962</v>
      </c>
      <c r="P683" s="2">
        <f>(O683*EXP($C$3-($C$4^2)/2+NORMSINV(AleatLivre!O680)*$C$4))</f>
        <v>1042.3859664065335</v>
      </c>
      <c r="Q683" s="2">
        <f>(P683*EXP($C$3-($C$4^2)/2+NORMSINV(AleatLivre!P680)*$C$4))</f>
        <v>1070.6633187621901</v>
      </c>
      <c r="R683" s="2">
        <f>(Q683*EXP($C$3-($C$4^2)/2+NORMSINV(AleatLivre!Q680)*$C$4))</f>
        <v>1126.1838351677347</v>
      </c>
      <c r="S683" s="2">
        <f>(R683*EXP($C$3-($C$4^2)/2+NORMSINV(AleatLivre!R680)*$C$4))</f>
        <v>1181.8075696901578</v>
      </c>
      <c r="T683" s="2">
        <f>(S683*EXP($C$3-($C$4^2)/2+NORMSINV(AleatLivre!S680)*$C$4))</f>
        <v>1246.3652884682936</v>
      </c>
      <c r="U683" s="2">
        <f>(T683*EXP($C$3-($C$4^2)/2+NORMSINV(AleatLivre!T680)*$C$4))</f>
        <v>1287.3546783891861</v>
      </c>
      <c r="V683" s="2">
        <f>(U683*EXP($C$3-($C$4^2)/2+NORMSINV(AleatLivre!U680)*$C$4))</f>
        <v>1367.9380771050155</v>
      </c>
    </row>
    <row r="684" spans="1:22" x14ac:dyDescent="0.25">
      <c r="A684">
        <v>679</v>
      </c>
      <c r="B684" s="2">
        <f>Plan1!$B$9</f>
        <v>500</v>
      </c>
      <c r="C684" s="2">
        <f>(B684*EXP($C$3-($C$4^2)/2+NORMSINV(AleatLivre!B681)*$C$4))</f>
        <v>533.47720401708239</v>
      </c>
      <c r="D684" s="2">
        <f>(C684*EXP($C$3-($C$4^2)/2+NORMSINV(AleatLivre!C681)*$C$4))</f>
        <v>564.8227508155087</v>
      </c>
      <c r="E684" s="2">
        <f>(D684*EXP($C$3-($C$4^2)/2+NORMSINV(AleatLivre!D681)*$C$4))</f>
        <v>605.74343727628877</v>
      </c>
      <c r="F684" s="2">
        <f>(E684*EXP($C$3-($C$4^2)/2+NORMSINV(AleatLivre!E681)*$C$4))</f>
        <v>643.98640022284553</v>
      </c>
      <c r="G684" s="2">
        <f>(F684*EXP($C$3-($C$4^2)/2+NORMSINV(AleatLivre!F681)*$C$4))</f>
        <v>677.48804673986274</v>
      </c>
      <c r="H684" s="2">
        <f>(G684*EXP($C$3-($C$4^2)/2+NORMSINV(AleatLivre!G681)*$C$4))</f>
        <v>707.21716974749802</v>
      </c>
      <c r="I684" s="2">
        <f>(H684*EXP($C$3-($C$4^2)/2+NORMSINV(AleatLivre!H681)*$C$4))</f>
        <v>758.16989379368579</v>
      </c>
      <c r="J684" s="2">
        <f>(I684*EXP($C$3-($C$4^2)/2+NORMSINV(AleatLivre!I681)*$C$4))</f>
        <v>784.58918130795507</v>
      </c>
      <c r="K684" s="2">
        <f>(J684*EXP($C$3-($C$4^2)/2+NORMSINV(AleatLivre!J681)*$C$4))</f>
        <v>843.77159640249317</v>
      </c>
      <c r="L684" s="2">
        <f>(K684*EXP($C$3-($C$4^2)/2+NORMSINV(AleatLivre!K681)*$C$4))</f>
        <v>891.61441005187976</v>
      </c>
      <c r="M684" s="2">
        <f>(L684*EXP($C$3-($C$4^2)/2+NORMSINV(AleatLivre!L681)*$C$4))</f>
        <v>960.67035914150824</v>
      </c>
      <c r="N684" s="2">
        <f>(M684*EXP($C$3-($C$4^2)/2+NORMSINV(AleatLivre!M681)*$C$4))</f>
        <v>1014.1992834468135</v>
      </c>
      <c r="O684" s="2">
        <f>(N684*EXP($C$3-($C$4^2)/2+NORMSINV(AleatLivre!N681)*$C$4))</f>
        <v>1065.0297706339652</v>
      </c>
      <c r="P684" s="2">
        <f>(O684*EXP($C$3-($C$4^2)/2+NORMSINV(AleatLivre!O681)*$C$4))</f>
        <v>1128.7035072398371</v>
      </c>
      <c r="Q684" s="2">
        <f>(P684*EXP($C$3-($C$4^2)/2+NORMSINV(AleatLivre!P681)*$C$4))</f>
        <v>1154.4772208875545</v>
      </c>
      <c r="R684" s="2">
        <f>(Q684*EXP($C$3-($C$4^2)/2+NORMSINV(AleatLivre!Q681)*$C$4))</f>
        <v>1231.007527866162</v>
      </c>
      <c r="S684" s="2">
        <f>(R684*EXP($C$3-($C$4^2)/2+NORMSINV(AleatLivre!R681)*$C$4))</f>
        <v>1345.7253521388777</v>
      </c>
      <c r="T684" s="2">
        <f>(S684*EXP($C$3-($C$4^2)/2+NORMSINV(AleatLivre!S681)*$C$4))</f>
        <v>1432.6881834510448</v>
      </c>
      <c r="U684" s="2">
        <f>(T684*EXP($C$3-($C$4^2)/2+NORMSINV(AleatLivre!T681)*$C$4))</f>
        <v>1517.1352846502191</v>
      </c>
      <c r="V684" s="2">
        <f>(U684*EXP($C$3-($C$4^2)/2+NORMSINV(AleatLivre!U681)*$C$4))</f>
        <v>1640.0037060740626</v>
      </c>
    </row>
    <row r="685" spans="1:22" x14ac:dyDescent="0.25">
      <c r="A685">
        <v>680</v>
      </c>
      <c r="B685" s="2">
        <f>Plan1!$B$9</f>
        <v>500</v>
      </c>
      <c r="C685" s="2">
        <f>(B685*EXP($C$3-($C$4^2)/2+NORMSINV(AleatLivre!B682)*$C$4))</f>
        <v>523.96762149718506</v>
      </c>
      <c r="D685" s="2">
        <f>(C685*EXP($C$3-($C$4^2)/2+NORMSINV(AleatLivre!C682)*$C$4))</f>
        <v>528.88090620280866</v>
      </c>
      <c r="E685" s="2">
        <f>(D685*EXP($C$3-($C$4^2)/2+NORMSINV(AleatLivre!D682)*$C$4))</f>
        <v>549.87287323788814</v>
      </c>
      <c r="F685" s="2">
        <f>(E685*EXP($C$3-($C$4^2)/2+NORMSINV(AleatLivre!E682)*$C$4))</f>
        <v>579.50056671341042</v>
      </c>
      <c r="G685" s="2">
        <f>(F685*EXP($C$3-($C$4^2)/2+NORMSINV(AleatLivre!F682)*$C$4))</f>
        <v>597.88822609120973</v>
      </c>
      <c r="H685" s="2">
        <f>(G685*EXP($C$3-($C$4^2)/2+NORMSINV(AleatLivre!G682)*$C$4))</f>
        <v>649.01846760067997</v>
      </c>
      <c r="I685" s="2">
        <f>(H685*EXP($C$3-($C$4^2)/2+NORMSINV(AleatLivre!H682)*$C$4))</f>
        <v>664.78735163133695</v>
      </c>
      <c r="J685" s="2">
        <f>(I685*EXP($C$3-($C$4^2)/2+NORMSINV(AleatLivre!I682)*$C$4))</f>
        <v>694.65436062744197</v>
      </c>
      <c r="K685" s="2">
        <f>(J685*EXP($C$3-($C$4^2)/2+NORMSINV(AleatLivre!J682)*$C$4))</f>
        <v>721.04791463775268</v>
      </c>
      <c r="L685" s="2">
        <f>(K685*EXP($C$3-($C$4^2)/2+NORMSINV(AleatLivre!K682)*$C$4))</f>
        <v>735.73743361792197</v>
      </c>
      <c r="M685" s="2">
        <f>(L685*EXP($C$3-($C$4^2)/2+NORMSINV(AleatLivre!L682)*$C$4))</f>
        <v>762.08887732648952</v>
      </c>
      <c r="N685" s="2">
        <f>(M685*EXP($C$3-($C$4^2)/2+NORMSINV(AleatLivre!M682)*$C$4))</f>
        <v>812.4892700199282</v>
      </c>
      <c r="O685" s="2">
        <f>(N685*EXP($C$3-($C$4^2)/2+NORMSINV(AleatLivre!N682)*$C$4))</f>
        <v>828.07670676690157</v>
      </c>
      <c r="P685" s="2">
        <f>(O685*EXP($C$3-($C$4^2)/2+NORMSINV(AleatLivre!O682)*$C$4))</f>
        <v>874.65159423191062</v>
      </c>
      <c r="Q685" s="2">
        <f>(P685*EXP($C$3-($C$4^2)/2+NORMSINV(AleatLivre!P682)*$C$4))</f>
        <v>969.53217150878424</v>
      </c>
      <c r="R685" s="2">
        <f>(Q685*EXP($C$3-($C$4^2)/2+NORMSINV(AleatLivre!Q682)*$C$4))</f>
        <v>1020.5139489438811</v>
      </c>
      <c r="S685" s="2">
        <f>(R685*EXP($C$3-($C$4^2)/2+NORMSINV(AleatLivre!R682)*$C$4))</f>
        <v>1041.4501383439995</v>
      </c>
      <c r="T685" s="2">
        <f>(S685*EXP($C$3-($C$4^2)/2+NORMSINV(AleatLivre!S682)*$C$4))</f>
        <v>1101.0426686158128</v>
      </c>
      <c r="U685" s="2">
        <f>(T685*EXP($C$3-($C$4^2)/2+NORMSINV(AleatLivre!T682)*$C$4))</f>
        <v>1131.5416600334354</v>
      </c>
      <c r="V685" s="2">
        <f>(U685*EXP($C$3-($C$4^2)/2+NORMSINV(AleatLivre!U682)*$C$4))</f>
        <v>1203.59110114077</v>
      </c>
    </row>
    <row r="686" spans="1:22" x14ac:dyDescent="0.25">
      <c r="A686">
        <v>681</v>
      </c>
      <c r="B686" s="2">
        <f>Plan1!$B$9</f>
        <v>500</v>
      </c>
      <c r="C686" s="2">
        <f>(B686*EXP($C$3-($C$4^2)/2+NORMSINV(AleatLivre!B683)*$C$4))</f>
        <v>506.68667668214675</v>
      </c>
      <c r="D686" s="2">
        <f>(C686*EXP($C$3-($C$4^2)/2+NORMSINV(AleatLivre!C683)*$C$4))</f>
        <v>517.44640753379133</v>
      </c>
      <c r="E686" s="2">
        <f>(D686*EXP($C$3-($C$4^2)/2+NORMSINV(AleatLivre!D683)*$C$4))</f>
        <v>550.37111030188021</v>
      </c>
      <c r="F686" s="2">
        <f>(E686*EXP($C$3-($C$4^2)/2+NORMSINV(AleatLivre!E683)*$C$4))</f>
        <v>591.72724794997168</v>
      </c>
      <c r="G686" s="2">
        <f>(F686*EXP($C$3-($C$4^2)/2+NORMSINV(AleatLivre!F683)*$C$4))</f>
        <v>634.26045716101498</v>
      </c>
      <c r="H686" s="2">
        <f>(G686*EXP($C$3-($C$4^2)/2+NORMSINV(AleatLivre!G683)*$C$4))</f>
        <v>683.35289304809567</v>
      </c>
      <c r="I686" s="2">
        <f>(H686*EXP($C$3-($C$4^2)/2+NORMSINV(AleatLivre!H683)*$C$4))</f>
        <v>717.1268441816452</v>
      </c>
      <c r="J686" s="2">
        <f>(I686*EXP($C$3-($C$4^2)/2+NORMSINV(AleatLivre!I683)*$C$4))</f>
        <v>760.74213347025318</v>
      </c>
      <c r="K686" s="2">
        <f>(J686*EXP($C$3-($C$4^2)/2+NORMSINV(AleatLivre!J683)*$C$4))</f>
        <v>814.24274879514212</v>
      </c>
      <c r="L686" s="2">
        <f>(K686*EXP($C$3-($C$4^2)/2+NORMSINV(AleatLivre!K683)*$C$4))</f>
        <v>863.14092620981023</v>
      </c>
      <c r="M686" s="2">
        <f>(L686*EXP($C$3-($C$4^2)/2+NORMSINV(AleatLivre!L683)*$C$4))</f>
        <v>903.80456793599706</v>
      </c>
      <c r="N686" s="2">
        <f>(M686*EXP($C$3-($C$4^2)/2+NORMSINV(AleatLivre!M683)*$C$4))</f>
        <v>955.6849010853507</v>
      </c>
      <c r="O686" s="2">
        <f>(N686*EXP($C$3-($C$4^2)/2+NORMSINV(AleatLivre!N683)*$C$4))</f>
        <v>981.20422444942119</v>
      </c>
      <c r="P686" s="2">
        <f>(O686*EXP($C$3-($C$4^2)/2+NORMSINV(AleatLivre!O683)*$C$4))</f>
        <v>991.10791410690797</v>
      </c>
      <c r="Q686" s="2">
        <f>(P686*EXP($C$3-($C$4^2)/2+NORMSINV(AleatLivre!P683)*$C$4))</f>
        <v>1036.1868157024935</v>
      </c>
      <c r="R686" s="2">
        <f>(Q686*EXP($C$3-($C$4^2)/2+NORMSINV(AleatLivre!Q683)*$C$4))</f>
        <v>1111.3762212963361</v>
      </c>
      <c r="S686" s="2">
        <f>(R686*EXP($C$3-($C$4^2)/2+NORMSINV(AleatLivre!R683)*$C$4))</f>
        <v>1201.9520416911928</v>
      </c>
      <c r="T686" s="2">
        <f>(S686*EXP($C$3-($C$4^2)/2+NORMSINV(AleatLivre!S683)*$C$4))</f>
        <v>1279.0984148303871</v>
      </c>
      <c r="U686" s="2">
        <f>(T686*EXP($C$3-($C$4^2)/2+NORMSINV(AleatLivre!T683)*$C$4))</f>
        <v>1354.2227050163217</v>
      </c>
      <c r="V686" s="2">
        <f>(U686*EXP($C$3-($C$4^2)/2+NORMSINV(AleatLivre!U683)*$C$4))</f>
        <v>1440.4670032895258</v>
      </c>
    </row>
    <row r="687" spans="1:22" x14ac:dyDescent="0.25">
      <c r="A687">
        <v>682</v>
      </c>
      <c r="B687" s="2">
        <f>Plan1!$B$9</f>
        <v>500</v>
      </c>
      <c r="C687" s="2">
        <f>(B687*EXP($C$3-($C$4^2)/2+NORMSINV(AleatLivre!B684)*$C$4))</f>
        <v>511.76006421054086</v>
      </c>
      <c r="D687" s="2">
        <f>(C687*EXP($C$3-($C$4^2)/2+NORMSINV(AleatLivre!C684)*$C$4))</f>
        <v>545.23407943791847</v>
      </c>
      <c r="E687" s="2">
        <f>(D687*EXP($C$3-($C$4^2)/2+NORMSINV(AleatLivre!D684)*$C$4))</f>
        <v>570.85237908977547</v>
      </c>
      <c r="F687" s="2">
        <f>(E687*EXP($C$3-($C$4^2)/2+NORMSINV(AleatLivre!E684)*$C$4))</f>
        <v>597.33225130350672</v>
      </c>
      <c r="G687" s="2">
        <f>(F687*EXP($C$3-($C$4^2)/2+NORMSINV(AleatLivre!F684)*$C$4))</f>
        <v>644.68866783592955</v>
      </c>
      <c r="H687" s="2">
        <f>(G687*EXP($C$3-($C$4^2)/2+NORMSINV(AleatLivre!G684)*$C$4))</f>
        <v>694.46452979473202</v>
      </c>
      <c r="I687" s="2">
        <f>(H687*EXP($C$3-($C$4^2)/2+NORMSINV(AleatLivre!H684)*$C$4))</f>
        <v>734.73728411435843</v>
      </c>
      <c r="J687" s="2">
        <f>(I687*EXP($C$3-($C$4^2)/2+NORMSINV(AleatLivre!I684)*$C$4))</f>
        <v>782.65189205057095</v>
      </c>
      <c r="K687" s="2">
        <f>(J687*EXP($C$3-($C$4^2)/2+NORMSINV(AleatLivre!J684)*$C$4))</f>
        <v>805.85959408146743</v>
      </c>
      <c r="L687" s="2">
        <f>(K687*EXP($C$3-($C$4^2)/2+NORMSINV(AleatLivre!K684)*$C$4))</f>
        <v>871.13471209988472</v>
      </c>
      <c r="M687" s="2">
        <f>(L687*EXP($C$3-($C$4^2)/2+NORMSINV(AleatLivre!L684)*$C$4))</f>
        <v>919.65598102824345</v>
      </c>
      <c r="N687" s="2">
        <f>(M687*EXP($C$3-($C$4^2)/2+NORMSINV(AleatLivre!M684)*$C$4))</f>
        <v>951.59519955633846</v>
      </c>
      <c r="O687" s="2">
        <f>(N687*EXP($C$3-($C$4^2)/2+NORMSINV(AleatLivre!N684)*$C$4))</f>
        <v>1008.6110522797744</v>
      </c>
      <c r="P687" s="2">
        <f>(O687*EXP($C$3-($C$4^2)/2+NORMSINV(AleatLivre!O684)*$C$4))</f>
        <v>1084.212086221474</v>
      </c>
      <c r="Q687" s="2">
        <f>(P687*EXP($C$3-($C$4^2)/2+NORMSINV(AleatLivre!P684)*$C$4))</f>
        <v>1175.1707421931974</v>
      </c>
      <c r="R687" s="2">
        <f>(Q687*EXP($C$3-($C$4^2)/2+NORMSINV(AleatLivre!Q684)*$C$4))</f>
        <v>1257.7298879700309</v>
      </c>
      <c r="S687" s="2">
        <f>(R687*EXP($C$3-($C$4^2)/2+NORMSINV(AleatLivre!R684)*$C$4))</f>
        <v>1355.9852121041201</v>
      </c>
      <c r="T687" s="2">
        <f>(S687*EXP($C$3-($C$4^2)/2+NORMSINV(AleatLivre!S684)*$C$4))</f>
        <v>1442.0173607510269</v>
      </c>
      <c r="U687" s="2">
        <f>(T687*EXP($C$3-($C$4^2)/2+NORMSINV(AleatLivre!T684)*$C$4))</f>
        <v>1493.7288413794631</v>
      </c>
      <c r="V687" s="2">
        <f>(U687*EXP($C$3-($C$4^2)/2+NORMSINV(AleatLivre!U684)*$C$4))</f>
        <v>1554.6376840104544</v>
      </c>
    </row>
    <row r="688" spans="1:22" x14ac:dyDescent="0.25">
      <c r="A688">
        <v>683</v>
      </c>
      <c r="B688" s="2">
        <f>Plan1!$B$9</f>
        <v>500</v>
      </c>
      <c r="C688" s="2">
        <f>(B688*EXP($C$3-($C$4^2)/2+NORMSINV(AleatLivre!B685)*$C$4))</f>
        <v>518.17029537714006</v>
      </c>
      <c r="D688" s="2">
        <f>(C688*EXP($C$3-($C$4^2)/2+NORMSINV(AleatLivre!C685)*$C$4))</f>
        <v>534.17044056801728</v>
      </c>
      <c r="E688" s="2">
        <f>(D688*EXP($C$3-($C$4^2)/2+NORMSINV(AleatLivre!D685)*$C$4))</f>
        <v>547.48574692622662</v>
      </c>
      <c r="F688" s="2">
        <f>(E688*EXP($C$3-($C$4^2)/2+NORMSINV(AleatLivre!E685)*$C$4))</f>
        <v>572.29032925700062</v>
      </c>
      <c r="G688" s="2">
        <f>(F688*EXP($C$3-($C$4^2)/2+NORMSINV(AleatLivre!F685)*$C$4))</f>
        <v>582.94179262938269</v>
      </c>
      <c r="H688" s="2">
        <f>(G688*EXP($C$3-($C$4^2)/2+NORMSINV(AleatLivre!G685)*$C$4))</f>
        <v>604.78113205560942</v>
      </c>
      <c r="I688" s="2">
        <f>(H688*EXP($C$3-($C$4^2)/2+NORMSINV(AleatLivre!H685)*$C$4))</f>
        <v>656.97150192828076</v>
      </c>
      <c r="J688" s="2">
        <f>(I688*EXP($C$3-($C$4^2)/2+NORMSINV(AleatLivre!I685)*$C$4))</f>
        <v>715.89572981387323</v>
      </c>
      <c r="K688" s="2">
        <f>(J688*EXP($C$3-($C$4^2)/2+NORMSINV(AleatLivre!J685)*$C$4))</f>
        <v>741.83992919869058</v>
      </c>
      <c r="L688" s="2">
        <f>(K688*EXP($C$3-($C$4^2)/2+NORMSINV(AleatLivre!K685)*$C$4))</f>
        <v>786.9341617380685</v>
      </c>
      <c r="M688" s="2">
        <f>(L688*EXP($C$3-($C$4^2)/2+NORMSINV(AleatLivre!L685)*$C$4))</f>
        <v>831.45399968096365</v>
      </c>
      <c r="N688" s="2">
        <f>(M688*EXP($C$3-($C$4^2)/2+NORMSINV(AleatLivre!M685)*$C$4))</f>
        <v>870.79924375185772</v>
      </c>
      <c r="O688" s="2">
        <f>(N688*EXP($C$3-($C$4^2)/2+NORMSINV(AleatLivre!N685)*$C$4))</f>
        <v>915.22577159954085</v>
      </c>
      <c r="P688" s="2">
        <f>(O688*EXP($C$3-($C$4^2)/2+NORMSINV(AleatLivre!O685)*$C$4))</f>
        <v>971.25307648482089</v>
      </c>
      <c r="Q688" s="2">
        <f>(P688*EXP($C$3-($C$4^2)/2+NORMSINV(AleatLivre!P685)*$C$4))</f>
        <v>989.46424293757991</v>
      </c>
      <c r="R688" s="2">
        <f>(Q688*EXP($C$3-($C$4^2)/2+NORMSINV(AleatLivre!Q685)*$C$4))</f>
        <v>1064.2289920044764</v>
      </c>
      <c r="S688" s="2">
        <f>(R688*EXP($C$3-($C$4^2)/2+NORMSINV(AleatLivre!R685)*$C$4))</f>
        <v>1098.3291826611</v>
      </c>
      <c r="T688" s="2">
        <f>(S688*EXP($C$3-($C$4^2)/2+NORMSINV(AleatLivre!S685)*$C$4))</f>
        <v>1197.1883288677795</v>
      </c>
      <c r="U688" s="2">
        <f>(T688*EXP($C$3-($C$4^2)/2+NORMSINV(AleatLivre!T685)*$C$4))</f>
        <v>1269.3833204444513</v>
      </c>
      <c r="V688" s="2">
        <f>(U688*EXP($C$3-($C$4^2)/2+NORMSINV(AleatLivre!U685)*$C$4))</f>
        <v>1337.0306319686215</v>
      </c>
    </row>
    <row r="689" spans="1:22" x14ac:dyDescent="0.25">
      <c r="A689">
        <v>684</v>
      </c>
      <c r="B689" s="2">
        <f>Plan1!$B$9</f>
        <v>500</v>
      </c>
      <c r="C689" s="2">
        <f>(B689*EXP($C$3-($C$4^2)/2+NORMSINV(AleatLivre!B686)*$C$4))</f>
        <v>522.92752105324564</v>
      </c>
      <c r="D689" s="2">
        <f>(C689*EXP($C$3-($C$4^2)/2+NORMSINV(AleatLivre!C686)*$C$4))</f>
        <v>559.98457531749511</v>
      </c>
      <c r="E689" s="2">
        <f>(D689*EXP($C$3-($C$4^2)/2+NORMSINV(AleatLivre!D686)*$C$4))</f>
        <v>589.98942665930963</v>
      </c>
      <c r="F689" s="2">
        <f>(E689*EXP($C$3-($C$4^2)/2+NORMSINV(AleatLivre!E686)*$C$4))</f>
        <v>636.31265421592877</v>
      </c>
      <c r="G689" s="2">
        <f>(F689*EXP($C$3-($C$4^2)/2+NORMSINV(AleatLivre!F686)*$C$4))</f>
        <v>635.62265042866147</v>
      </c>
      <c r="H689" s="2">
        <f>(G689*EXP($C$3-($C$4^2)/2+NORMSINV(AleatLivre!G686)*$C$4))</f>
        <v>660.02949265536949</v>
      </c>
      <c r="I689" s="2">
        <f>(H689*EXP($C$3-($C$4^2)/2+NORMSINV(AleatLivre!H686)*$C$4))</f>
        <v>698.71409108067792</v>
      </c>
      <c r="J689" s="2">
        <f>(I689*EXP($C$3-($C$4^2)/2+NORMSINV(AleatLivre!I686)*$C$4))</f>
        <v>735.67919290041038</v>
      </c>
      <c r="K689" s="2">
        <f>(J689*EXP($C$3-($C$4^2)/2+NORMSINV(AleatLivre!J686)*$C$4))</f>
        <v>787.16593957501448</v>
      </c>
      <c r="L689" s="2">
        <f>(K689*EXP($C$3-($C$4^2)/2+NORMSINV(AleatLivre!K686)*$C$4))</f>
        <v>810.25757736402329</v>
      </c>
      <c r="M689" s="2">
        <f>(L689*EXP($C$3-($C$4^2)/2+NORMSINV(AleatLivre!L686)*$C$4))</f>
        <v>848.54154109229626</v>
      </c>
      <c r="N689" s="2">
        <f>(M689*EXP($C$3-($C$4^2)/2+NORMSINV(AleatLivre!M686)*$C$4))</f>
        <v>891.93613750777547</v>
      </c>
      <c r="O689" s="2">
        <f>(N689*EXP($C$3-($C$4^2)/2+NORMSINV(AleatLivre!N686)*$C$4))</f>
        <v>943.63302073386171</v>
      </c>
      <c r="P689" s="2">
        <f>(O689*EXP($C$3-($C$4^2)/2+NORMSINV(AleatLivre!O686)*$C$4))</f>
        <v>1003.97056269358</v>
      </c>
      <c r="Q689" s="2">
        <f>(P689*EXP($C$3-($C$4^2)/2+NORMSINV(AleatLivre!P686)*$C$4))</f>
        <v>1106.6460138071554</v>
      </c>
      <c r="R689" s="2">
        <f>(Q689*EXP($C$3-($C$4^2)/2+NORMSINV(AleatLivre!Q686)*$C$4))</f>
        <v>1161.1424121762195</v>
      </c>
      <c r="S689" s="2">
        <f>(R689*EXP($C$3-($C$4^2)/2+NORMSINV(AleatLivre!R686)*$C$4))</f>
        <v>1227.7782293664391</v>
      </c>
      <c r="T689" s="2">
        <f>(S689*EXP($C$3-($C$4^2)/2+NORMSINV(AleatLivre!S686)*$C$4))</f>
        <v>1294.6495427804286</v>
      </c>
      <c r="U689" s="2">
        <f>(T689*EXP($C$3-($C$4^2)/2+NORMSINV(AleatLivre!T686)*$C$4))</f>
        <v>1341.3988684153705</v>
      </c>
      <c r="V689" s="2">
        <f>(U689*EXP($C$3-($C$4^2)/2+NORMSINV(AleatLivre!U686)*$C$4))</f>
        <v>1435.401509502459</v>
      </c>
    </row>
    <row r="690" spans="1:22" x14ac:dyDescent="0.25">
      <c r="A690">
        <v>685</v>
      </c>
      <c r="B690" s="2">
        <f>Plan1!$B$9</f>
        <v>500</v>
      </c>
      <c r="C690" s="2">
        <f>(B690*EXP($C$3-($C$4^2)/2+NORMSINV(AleatLivre!B687)*$C$4))</f>
        <v>515.38602571545528</v>
      </c>
      <c r="D690" s="2">
        <f>(C690*EXP($C$3-($C$4^2)/2+NORMSINV(AleatLivre!C687)*$C$4))</f>
        <v>550.78267918560164</v>
      </c>
      <c r="E690" s="2">
        <f>(D690*EXP($C$3-($C$4^2)/2+NORMSINV(AleatLivre!D687)*$C$4))</f>
        <v>594.98166972393471</v>
      </c>
      <c r="F690" s="2">
        <f>(E690*EXP($C$3-($C$4^2)/2+NORMSINV(AleatLivre!E687)*$C$4))</f>
        <v>635.37609995611763</v>
      </c>
      <c r="G690" s="2">
        <f>(F690*EXP($C$3-($C$4^2)/2+NORMSINV(AleatLivre!F687)*$C$4))</f>
        <v>677.96532062129256</v>
      </c>
      <c r="H690" s="2">
        <f>(G690*EXP($C$3-($C$4^2)/2+NORMSINV(AleatLivre!G687)*$C$4))</f>
        <v>720.64215837449387</v>
      </c>
      <c r="I690" s="2">
        <f>(H690*EXP($C$3-($C$4^2)/2+NORMSINV(AleatLivre!H687)*$C$4))</f>
        <v>759.40996095106038</v>
      </c>
      <c r="J690" s="2">
        <f>(I690*EXP($C$3-($C$4^2)/2+NORMSINV(AleatLivre!I687)*$C$4))</f>
        <v>837.71524620152934</v>
      </c>
      <c r="K690" s="2">
        <f>(J690*EXP($C$3-($C$4^2)/2+NORMSINV(AleatLivre!J687)*$C$4))</f>
        <v>853.61719634098472</v>
      </c>
      <c r="L690" s="2">
        <f>(K690*EXP($C$3-($C$4^2)/2+NORMSINV(AleatLivre!K687)*$C$4))</f>
        <v>882.45013681041496</v>
      </c>
      <c r="M690" s="2">
        <f>(L690*EXP($C$3-($C$4^2)/2+NORMSINV(AleatLivre!L687)*$C$4))</f>
        <v>923.65919728743802</v>
      </c>
      <c r="N690" s="2">
        <f>(M690*EXP($C$3-($C$4^2)/2+NORMSINV(AleatLivre!M687)*$C$4))</f>
        <v>963.79295233520315</v>
      </c>
      <c r="O690" s="2">
        <f>(N690*EXP($C$3-($C$4^2)/2+NORMSINV(AleatLivre!N687)*$C$4))</f>
        <v>1023.8180695600015</v>
      </c>
      <c r="P690" s="2">
        <f>(O690*EXP($C$3-($C$4^2)/2+NORMSINV(AleatLivre!O687)*$C$4))</f>
        <v>1065.9644911069613</v>
      </c>
      <c r="Q690" s="2">
        <f>(P690*EXP($C$3-($C$4^2)/2+NORMSINV(AleatLivre!P687)*$C$4))</f>
        <v>1150.5614367596138</v>
      </c>
      <c r="R690" s="2">
        <f>(Q690*EXP($C$3-($C$4^2)/2+NORMSINV(AleatLivre!Q687)*$C$4))</f>
        <v>1227.5707515696054</v>
      </c>
      <c r="S690" s="2">
        <f>(R690*EXP($C$3-($C$4^2)/2+NORMSINV(AleatLivre!R687)*$C$4))</f>
        <v>1289.6641189185921</v>
      </c>
      <c r="T690" s="2">
        <f>(S690*EXP($C$3-($C$4^2)/2+NORMSINV(AleatLivre!S687)*$C$4))</f>
        <v>1399.7130679186741</v>
      </c>
      <c r="U690" s="2">
        <f>(T690*EXP($C$3-($C$4^2)/2+NORMSINV(AleatLivre!T687)*$C$4))</f>
        <v>1499.3768801274516</v>
      </c>
      <c r="V690" s="2">
        <f>(U690*EXP($C$3-($C$4^2)/2+NORMSINV(AleatLivre!U687)*$C$4))</f>
        <v>1577.7718320465153</v>
      </c>
    </row>
    <row r="691" spans="1:22" x14ac:dyDescent="0.25">
      <c r="A691">
        <v>686</v>
      </c>
      <c r="B691" s="2">
        <f>Plan1!$B$9</f>
        <v>500</v>
      </c>
      <c r="C691" s="2">
        <f>(B691*EXP($C$3-($C$4^2)/2+NORMSINV(AleatLivre!B688)*$C$4))</f>
        <v>530.55757407431338</v>
      </c>
      <c r="D691" s="2">
        <f>(C691*EXP($C$3-($C$4^2)/2+NORMSINV(AleatLivre!C688)*$C$4))</f>
        <v>551.59129063954617</v>
      </c>
      <c r="E691" s="2">
        <f>(D691*EXP($C$3-($C$4^2)/2+NORMSINV(AleatLivre!D688)*$C$4))</f>
        <v>581.5754000670978</v>
      </c>
      <c r="F691" s="2">
        <f>(E691*EXP($C$3-($C$4^2)/2+NORMSINV(AleatLivre!E688)*$C$4))</f>
        <v>605.87431154278556</v>
      </c>
      <c r="G691" s="2">
        <f>(F691*EXP($C$3-($C$4^2)/2+NORMSINV(AleatLivre!F688)*$C$4))</f>
        <v>634.52781769758315</v>
      </c>
      <c r="H691" s="2">
        <f>(G691*EXP($C$3-($C$4^2)/2+NORMSINV(AleatLivre!G688)*$C$4))</f>
        <v>679.1987803155065</v>
      </c>
      <c r="I691" s="2">
        <f>(H691*EXP($C$3-($C$4^2)/2+NORMSINV(AleatLivre!H688)*$C$4))</f>
        <v>718.21255538942137</v>
      </c>
      <c r="J691" s="2">
        <f>(I691*EXP($C$3-($C$4^2)/2+NORMSINV(AleatLivre!I688)*$C$4))</f>
        <v>769.03974722184853</v>
      </c>
      <c r="K691" s="2">
        <f>(J691*EXP($C$3-($C$4^2)/2+NORMSINV(AleatLivre!J688)*$C$4))</f>
        <v>822.59983880743664</v>
      </c>
      <c r="L691" s="2">
        <f>(K691*EXP($C$3-($C$4^2)/2+NORMSINV(AleatLivre!K688)*$C$4))</f>
        <v>869.26455098601036</v>
      </c>
      <c r="M691" s="2">
        <f>(L691*EXP($C$3-($C$4^2)/2+NORMSINV(AleatLivre!L688)*$C$4))</f>
        <v>920.85545162100971</v>
      </c>
      <c r="N691" s="2">
        <f>(M691*EXP($C$3-($C$4^2)/2+NORMSINV(AleatLivre!M688)*$C$4))</f>
        <v>997.62385814236779</v>
      </c>
      <c r="O691" s="2">
        <f>(N691*EXP($C$3-($C$4^2)/2+NORMSINV(AleatLivre!N688)*$C$4))</f>
        <v>1045.6857743642022</v>
      </c>
      <c r="P691" s="2">
        <f>(O691*EXP($C$3-($C$4^2)/2+NORMSINV(AleatLivre!O688)*$C$4))</f>
        <v>1099.4583642147377</v>
      </c>
      <c r="Q691" s="2">
        <f>(P691*EXP($C$3-($C$4^2)/2+NORMSINV(AleatLivre!P688)*$C$4))</f>
        <v>1149.371678270842</v>
      </c>
      <c r="R691" s="2">
        <f>(Q691*EXP($C$3-($C$4^2)/2+NORMSINV(AleatLivre!Q688)*$C$4))</f>
        <v>1205.2393643875407</v>
      </c>
      <c r="S691" s="2">
        <f>(R691*EXP($C$3-($C$4^2)/2+NORMSINV(AleatLivre!R688)*$C$4))</f>
        <v>1289.0632785296696</v>
      </c>
      <c r="T691" s="2">
        <f>(S691*EXP($C$3-($C$4^2)/2+NORMSINV(AleatLivre!S688)*$C$4))</f>
        <v>1405.4124331059072</v>
      </c>
      <c r="U691" s="2">
        <f>(T691*EXP($C$3-($C$4^2)/2+NORMSINV(AleatLivre!T688)*$C$4))</f>
        <v>1493.3039643971861</v>
      </c>
      <c r="V691" s="2">
        <f>(U691*EXP($C$3-($C$4^2)/2+NORMSINV(AleatLivre!U688)*$C$4))</f>
        <v>1568.8815972157965</v>
      </c>
    </row>
    <row r="692" spans="1:22" x14ac:dyDescent="0.25">
      <c r="A692">
        <v>687</v>
      </c>
      <c r="B692" s="2">
        <f>Plan1!$B$9</f>
        <v>500</v>
      </c>
      <c r="C692" s="2">
        <f>(B692*EXP($C$3-($C$4^2)/2+NORMSINV(AleatLivre!B689)*$C$4))</f>
        <v>548.66610570239527</v>
      </c>
      <c r="D692" s="2">
        <f>(C692*EXP($C$3-($C$4^2)/2+NORMSINV(AleatLivre!C689)*$C$4))</f>
        <v>579.95790277895685</v>
      </c>
      <c r="E692" s="2">
        <f>(D692*EXP($C$3-($C$4^2)/2+NORMSINV(AleatLivre!D689)*$C$4))</f>
        <v>617.54921956345754</v>
      </c>
      <c r="F692" s="2">
        <f>(E692*EXP($C$3-($C$4^2)/2+NORMSINV(AleatLivre!E689)*$C$4))</f>
        <v>646.62638069636955</v>
      </c>
      <c r="G692" s="2">
        <f>(F692*EXP($C$3-($C$4^2)/2+NORMSINV(AleatLivre!F689)*$C$4))</f>
        <v>670.11430876354791</v>
      </c>
      <c r="H692" s="2">
        <f>(G692*EXP($C$3-($C$4^2)/2+NORMSINV(AleatLivre!G689)*$C$4))</f>
        <v>700.64727743935327</v>
      </c>
      <c r="I692" s="2">
        <f>(H692*EXP($C$3-($C$4^2)/2+NORMSINV(AleatLivre!H689)*$C$4))</f>
        <v>729.33018664186295</v>
      </c>
      <c r="J692" s="2">
        <f>(I692*EXP($C$3-($C$4^2)/2+NORMSINV(AleatLivre!I689)*$C$4))</f>
        <v>765.55846779466765</v>
      </c>
      <c r="K692" s="2">
        <f>(J692*EXP($C$3-($C$4^2)/2+NORMSINV(AleatLivre!J689)*$C$4))</f>
        <v>809.04696263339815</v>
      </c>
      <c r="L692" s="2">
        <f>(K692*EXP($C$3-($C$4^2)/2+NORMSINV(AleatLivre!K689)*$C$4))</f>
        <v>856.35143864762131</v>
      </c>
      <c r="M692" s="2">
        <f>(L692*EXP($C$3-($C$4^2)/2+NORMSINV(AleatLivre!L689)*$C$4))</f>
        <v>920.88367540275078</v>
      </c>
      <c r="N692" s="2">
        <f>(M692*EXP($C$3-($C$4^2)/2+NORMSINV(AleatLivre!M689)*$C$4))</f>
        <v>941.75478603668967</v>
      </c>
      <c r="O692" s="2">
        <f>(N692*EXP($C$3-($C$4^2)/2+NORMSINV(AleatLivre!N689)*$C$4))</f>
        <v>1033.8458203731875</v>
      </c>
      <c r="P692" s="2">
        <f>(O692*EXP($C$3-($C$4^2)/2+NORMSINV(AleatLivre!O689)*$C$4))</f>
        <v>1078.8708537135808</v>
      </c>
      <c r="Q692" s="2">
        <f>(P692*EXP($C$3-($C$4^2)/2+NORMSINV(AleatLivre!P689)*$C$4))</f>
        <v>1154.0678052643277</v>
      </c>
      <c r="R692" s="2">
        <f>(Q692*EXP($C$3-($C$4^2)/2+NORMSINV(AleatLivre!Q689)*$C$4))</f>
        <v>1200.4950885903449</v>
      </c>
      <c r="S692" s="2">
        <f>(R692*EXP($C$3-($C$4^2)/2+NORMSINV(AleatLivre!R689)*$C$4))</f>
        <v>1254.111783107531</v>
      </c>
      <c r="T692" s="2">
        <f>(S692*EXP($C$3-($C$4^2)/2+NORMSINV(AleatLivre!S689)*$C$4))</f>
        <v>1395.1303412302009</v>
      </c>
      <c r="U692" s="2">
        <f>(T692*EXP($C$3-($C$4^2)/2+NORMSINV(AleatLivre!T689)*$C$4))</f>
        <v>1512.8952682006488</v>
      </c>
      <c r="V692" s="2">
        <f>(U692*EXP($C$3-($C$4^2)/2+NORMSINV(AleatLivre!U689)*$C$4))</f>
        <v>1580.1282736700409</v>
      </c>
    </row>
    <row r="693" spans="1:22" x14ac:dyDescent="0.25">
      <c r="A693">
        <v>688</v>
      </c>
      <c r="B693" s="2">
        <f>Plan1!$B$9</f>
        <v>500</v>
      </c>
      <c r="C693" s="2">
        <f>(B693*EXP($C$3-($C$4^2)/2+NORMSINV(AleatLivre!B690)*$C$4))</f>
        <v>527.06208076171845</v>
      </c>
      <c r="D693" s="2">
        <f>(C693*EXP($C$3-($C$4^2)/2+NORMSINV(AleatLivre!C690)*$C$4))</f>
        <v>562.16662598038431</v>
      </c>
      <c r="E693" s="2">
        <f>(D693*EXP($C$3-($C$4^2)/2+NORMSINV(AleatLivre!D690)*$C$4))</f>
        <v>589.37614110192328</v>
      </c>
      <c r="F693" s="2">
        <f>(E693*EXP($C$3-($C$4^2)/2+NORMSINV(AleatLivre!E690)*$C$4))</f>
        <v>616.16208907459998</v>
      </c>
      <c r="G693" s="2">
        <f>(F693*EXP($C$3-($C$4^2)/2+NORMSINV(AleatLivre!F690)*$C$4))</f>
        <v>634.22973643450007</v>
      </c>
      <c r="H693" s="2">
        <f>(G693*EXP($C$3-($C$4^2)/2+NORMSINV(AleatLivre!G690)*$C$4))</f>
        <v>670.2525379687454</v>
      </c>
      <c r="I693" s="2">
        <f>(H693*EXP($C$3-($C$4^2)/2+NORMSINV(AleatLivre!H690)*$C$4))</f>
        <v>709.1891763044348</v>
      </c>
      <c r="J693" s="2">
        <f>(I693*EXP($C$3-($C$4^2)/2+NORMSINV(AleatLivre!I690)*$C$4))</f>
        <v>733.77302979216608</v>
      </c>
      <c r="K693" s="2">
        <f>(J693*EXP($C$3-($C$4^2)/2+NORMSINV(AleatLivre!J690)*$C$4))</f>
        <v>774.63592545134406</v>
      </c>
      <c r="L693" s="2">
        <f>(K693*EXP($C$3-($C$4^2)/2+NORMSINV(AleatLivre!K690)*$C$4))</f>
        <v>825.73037200544763</v>
      </c>
      <c r="M693" s="2">
        <f>(L693*EXP($C$3-($C$4^2)/2+NORMSINV(AleatLivre!L690)*$C$4))</f>
        <v>877.7082127539544</v>
      </c>
      <c r="N693" s="2">
        <f>(M693*EXP($C$3-($C$4^2)/2+NORMSINV(AleatLivre!M690)*$C$4))</f>
        <v>923.78758467772229</v>
      </c>
      <c r="O693" s="2">
        <f>(N693*EXP($C$3-($C$4^2)/2+NORMSINV(AleatLivre!N690)*$C$4))</f>
        <v>938.7268445577929</v>
      </c>
      <c r="P693" s="2">
        <f>(O693*EXP($C$3-($C$4^2)/2+NORMSINV(AleatLivre!O690)*$C$4))</f>
        <v>980.68934467629902</v>
      </c>
      <c r="Q693" s="2">
        <f>(P693*EXP($C$3-($C$4^2)/2+NORMSINV(AleatLivre!P690)*$C$4))</f>
        <v>1034.6178981158139</v>
      </c>
      <c r="R693" s="2">
        <f>(Q693*EXP($C$3-($C$4^2)/2+NORMSINV(AleatLivre!Q690)*$C$4))</f>
        <v>1041.7249155513452</v>
      </c>
      <c r="S693" s="2">
        <f>(R693*EXP($C$3-($C$4^2)/2+NORMSINV(AleatLivre!R690)*$C$4))</f>
        <v>1122.6126621313847</v>
      </c>
      <c r="T693" s="2">
        <f>(S693*EXP($C$3-($C$4^2)/2+NORMSINV(AleatLivre!S690)*$C$4))</f>
        <v>1192.1385797832468</v>
      </c>
      <c r="U693" s="2">
        <f>(T693*EXP($C$3-($C$4^2)/2+NORMSINV(AleatLivre!T690)*$C$4))</f>
        <v>1290.5139751788117</v>
      </c>
      <c r="V693" s="2">
        <f>(U693*EXP($C$3-($C$4^2)/2+NORMSINV(AleatLivre!U690)*$C$4))</f>
        <v>1367.1375971049226</v>
      </c>
    </row>
    <row r="694" spans="1:22" x14ac:dyDescent="0.25">
      <c r="A694">
        <v>689</v>
      </c>
      <c r="B694" s="2">
        <f>Plan1!$B$9</f>
        <v>500</v>
      </c>
      <c r="C694" s="2">
        <f>(B694*EXP($C$3-($C$4^2)/2+NORMSINV(AleatLivre!B691)*$C$4))</f>
        <v>525.24221189877812</v>
      </c>
      <c r="D694" s="2">
        <f>(C694*EXP($C$3-($C$4^2)/2+NORMSINV(AleatLivre!C691)*$C$4))</f>
        <v>548.02734379578271</v>
      </c>
      <c r="E694" s="2">
        <f>(D694*EXP($C$3-($C$4^2)/2+NORMSINV(AleatLivre!D691)*$C$4))</f>
        <v>586.26819360882939</v>
      </c>
      <c r="F694" s="2">
        <f>(E694*EXP($C$3-($C$4^2)/2+NORMSINV(AleatLivre!E691)*$C$4))</f>
        <v>615.61857936587512</v>
      </c>
      <c r="G694" s="2">
        <f>(F694*EXP($C$3-($C$4^2)/2+NORMSINV(AleatLivre!F691)*$C$4))</f>
        <v>639.93485114199609</v>
      </c>
      <c r="H694" s="2">
        <f>(G694*EXP($C$3-($C$4^2)/2+NORMSINV(AleatLivre!G691)*$C$4))</f>
        <v>686.28285267313743</v>
      </c>
      <c r="I694" s="2">
        <f>(H694*EXP($C$3-($C$4^2)/2+NORMSINV(AleatLivre!H691)*$C$4))</f>
        <v>722.98042606858303</v>
      </c>
      <c r="J694" s="2">
        <f>(I694*EXP($C$3-($C$4^2)/2+NORMSINV(AleatLivre!I691)*$C$4))</f>
        <v>766.65327252885641</v>
      </c>
      <c r="K694" s="2">
        <f>(J694*EXP($C$3-($C$4^2)/2+NORMSINV(AleatLivre!J691)*$C$4))</f>
        <v>798.42227229229252</v>
      </c>
      <c r="L694" s="2">
        <f>(K694*EXP($C$3-($C$4^2)/2+NORMSINV(AleatLivre!K691)*$C$4))</f>
        <v>852.38714004043675</v>
      </c>
      <c r="M694" s="2">
        <f>(L694*EXP($C$3-($C$4^2)/2+NORMSINV(AleatLivre!L691)*$C$4))</f>
        <v>888.10106190963791</v>
      </c>
      <c r="N694" s="2">
        <f>(M694*EXP($C$3-($C$4^2)/2+NORMSINV(AleatLivre!M691)*$C$4))</f>
        <v>930.69511243639556</v>
      </c>
      <c r="O694" s="2">
        <f>(N694*EXP($C$3-($C$4^2)/2+NORMSINV(AleatLivre!N691)*$C$4))</f>
        <v>960.57843063165603</v>
      </c>
      <c r="P694" s="2">
        <f>(O694*EXP($C$3-($C$4^2)/2+NORMSINV(AleatLivre!O691)*$C$4))</f>
        <v>1009.8017341770623</v>
      </c>
      <c r="Q694" s="2">
        <f>(P694*EXP($C$3-($C$4^2)/2+NORMSINV(AleatLivre!P691)*$C$4))</f>
        <v>1089.2814178950073</v>
      </c>
      <c r="R694" s="2">
        <f>(Q694*EXP($C$3-($C$4^2)/2+NORMSINV(AleatLivre!Q691)*$C$4))</f>
        <v>1118.6547041437336</v>
      </c>
      <c r="S694" s="2">
        <f>(R694*EXP($C$3-($C$4^2)/2+NORMSINV(AleatLivre!R691)*$C$4))</f>
        <v>1169.2368817576144</v>
      </c>
      <c r="T694" s="2">
        <f>(S694*EXP($C$3-($C$4^2)/2+NORMSINV(AleatLivre!S691)*$C$4))</f>
        <v>1244.2881202129252</v>
      </c>
      <c r="U694" s="2">
        <f>(T694*EXP($C$3-($C$4^2)/2+NORMSINV(AleatLivre!T691)*$C$4))</f>
        <v>1366.5047085221802</v>
      </c>
      <c r="V694" s="2">
        <f>(U694*EXP($C$3-($C$4^2)/2+NORMSINV(AleatLivre!U691)*$C$4))</f>
        <v>1454.4822872551681</v>
      </c>
    </row>
    <row r="695" spans="1:22" x14ac:dyDescent="0.25">
      <c r="A695">
        <v>690</v>
      </c>
      <c r="B695" s="2">
        <f>Plan1!$B$9</f>
        <v>500</v>
      </c>
      <c r="C695" s="2">
        <f>(B695*EXP($C$3-($C$4^2)/2+NORMSINV(AleatLivre!B692)*$C$4))</f>
        <v>508.65034813365338</v>
      </c>
      <c r="D695" s="2">
        <f>(C695*EXP($C$3-($C$4^2)/2+NORMSINV(AleatLivre!C692)*$C$4))</f>
        <v>526.05559687645484</v>
      </c>
      <c r="E695" s="2">
        <f>(D695*EXP($C$3-($C$4^2)/2+NORMSINV(AleatLivre!D692)*$C$4))</f>
        <v>559.83114643427348</v>
      </c>
      <c r="F695" s="2">
        <f>(E695*EXP($C$3-($C$4^2)/2+NORMSINV(AleatLivre!E692)*$C$4))</f>
        <v>605.38860993611593</v>
      </c>
      <c r="G695" s="2">
        <f>(F695*EXP($C$3-($C$4^2)/2+NORMSINV(AleatLivre!F692)*$C$4))</f>
        <v>623.75244568062806</v>
      </c>
      <c r="H695" s="2">
        <f>(G695*EXP($C$3-($C$4^2)/2+NORMSINV(AleatLivre!G692)*$C$4))</f>
        <v>651.96204375690797</v>
      </c>
      <c r="I695" s="2">
        <f>(H695*EXP($C$3-($C$4^2)/2+NORMSINV(AleatLivre!H692)*$C$4))</f>
        <v>686.73630724745817</v>
      </c>
      <c r="J695" s="2">
        <f>(I695*EXP($C$3-($C$4^2)/2+NORMSINV(AleatLivre!I692)*$C$4))</f>
        <v>695.40501437592752</v>
      </c>
      <c r="K695" s="2">
        <f>(J695*EXP($C$3-($C$4^2)/2+NORMSINV(AleatLivre!J692)*$C$4))</f>
        <v>750.30047388166554</v>
      </c>
      <c r="L695" s="2">
        <f>(K695*EXP($C$3-($C$4^2)/2+NORMSINV(AleatLivre!K692)*$C$4))</f>
        <v>779.41785569290039</v>
      </c>
      <c r="M695" s="2">
        <f>(L695*EXP($C$3-($C$4^2)/2+NORMSINV(AleatLivre!L692)*$C$4))</f>
        <v>817.07924564542952</v>
      </c>
      <c r="N695" s="2">
        <f>(M695*EXP($C$3-($C$4^2)/2+NORMSINV(AleatLivre!M692)*$C$4))</f>
        <v>857.8910880313141</v>
      </c>
      <c r="O695" s="2">
        <f>(N695*EXP($C$3-($C$4^2)/2+NORMSINV(AleatLivre!N692)*$C$4))</f>
        <v>902.98070371846632</v>
      </c>
      <c r="P695" s="2">
        <f>(O695*EXP($C$3-($C$4^2)/2+NORMSINV(AleatLivre!O692)*$C$4))</f>
        <v>977.12327170309811</v>
      </c>
      <c r="Q695" s="2">
        <f>(P695*EXP($C$3-($C$4^2)/2+NORMSINV(AleatLivre!P692)*$C$4))</f>
        <v>1006.7138690134298</v>
      </c>
      <c r="R695" s="2">
        <f>(Q695*EXP($C$3-($C$4^2)/2+NORMSINV(AleatLivre!Q692)*$C$4))</f>
        <v>1060.0704415185407</v>
      </c>
      <c r="S695" s="2">
        <f>(R695*EXP($C$3-($C$4^2)/2+NORMSINV(AleatLivre!R692)*$C$4))</f>
        <v>1129.2523986102094</v>
      </c>
      <c r="T695" s="2">
        <f>(S695*EXP($C$3-($C$4^2)/2+NORMSINV(AleatLivre!S692)*$C$4))</f>
        <v>1217.6983798068022</v>
      </c>
      <c r="U695" s="2">
        <f>(T695*EXP($C$3-($C$4^2)/2+NORMSINV(AleatLivre!T692)*$C$4))</f>
        <v>1311.4500878514893</v>
      </c>
      <c r="V695" s="2">
        <f>(U695*EXP($C$3-($C$4^2)/2+NORMSINV(AleatLivre!U692)*$C$4))</f>
        <v>1384.4590100861406</v>
      </c>
    </row>
    <row r="696" spans="1:22" x14ac:dyDescent="0.25">
      <c r="A696">
        <v>691</v>
      </c>
      <c r="B696" s="2">
        <f>Plan1!$B$9</f>
        <v>500</v>
      </c>
      <c r="C696" s="2">
        <f>(B696*EXP($C$3-($C$4^2)/2+NORMSINV(AleatLivre!B693)*$C$4))</f>
        <v>532.08417886524398</v>
      </c>
      <c r="D696" s="2">
        <f>(C696*EXP($C$3-($C$4^2)/2+NORMSINV(AleatLivre!C693)*$C$4))</f>
        <v>555.45698181606099</v>
      </c>
      <c r="E696" s="2">
        <f>(D696*EXP($C$3-($C$4^2)/2+NORMSINV(AleatLivre!D693)*$C$4))</f>
        <v>586.29740897046486</v>
      </c>
      <c r="F696" s="2">
        <f>(E696*EXP($C$3-($C$4^2)/2+NORMSINV(AleatLivre!E693)*$C$4))</f>
        <v>621.93973951357862</v>
      </c>
      <c r="G696" s="2">
        <f>(F696*EXP($C$3-($C$4^2)/2+NORMSINV(AleatLivre!F693)*$C$4))</f>
        <v>654.79902958752905</v>
      </c>
      <c r="H696" s="2">
        <f>(G696*EXP($C$3-($C$4^2)/2+NORMSINV(AleatLivre!G693)*$C$4))</f>
        <v>694.72032273126933</v>
      </c>
      <c r="I696" s="2">
        <f>(H696*EXP($C$3-($C$4^2)/2+NORMSINV(AleatLivre!H693)*$C$4))</f>
        <v>719.48718922544526</v>
      </c>
      <c r="J696" s="2">
        <f>(I696*EXP($C$3-($C$4^2)/2+NORMSINV(AleatLivre!I693)*$C$4))</f>
        <v>764.73215270849073</v>
      </c>
      <c r="K696" s="2">
        <f>(J696*EXP($C$3-($C$4^2)/2+NORMSINV(AleatLivre!J693)*$C$4))</f>
        <v>781.6692735650297</v>
      </c>
      <c r="L696" s="2">
        <f>(K696*EXP($C$3-($C$4^2)/2+NORMSINV(AleatLivre!K693)*$C$4))</f>
        <v>838.48021446965879</v>
      </c>
      <c r="M696" s="2">
        <f>(L696*EXP($C$3-($C$4^2)/2+NORMSINV(AleatLivre!L693)*$C$4))</f>
        <v>904.73423282204976</v>
      </c>
      <c r="N696" s="2">
        <f>(M696*EXP($C$3-($C$4^2)/2+NORMSINV(AleatLivre!M693)*$C$4))</f>
        <v>971.95659674107537</v>
      </c>
      <c r="O696" s="2">
        <f>(N696*EXP($C$3-($C$4^2)/2+NORMSINV(AleatLivre!N693)*$C$4))</f>
        <v>1065.8626137786885</v>
      </c>
      <c r="P696" s="2">
        <f>(O696*EXP($C$3-($C$4^2)/2+NORMSINV(AleatLivre!O693)*$C$4))</f>
        <v>1127.950493252345</v>
      </c>
      <c r="Q696" s="2">
        <f>(P696*EXP($C$3-($C$4^2)/2+NORMSINV(AleatLivre!P693)*$C$4))</f>
        <v>1164.8332404731557</v>
      </c>
      <c r="R696" s="2">
        <f>(Q696*EXP($C$3-($C$4^2)/2+NORMSINV(AleatLivre!Q693)*$C$4))</f>
        <v>1207.2113923218863</v>
      </c>
      <c r="S696" s="2">
        <f>(R696*EXP($C$3-($C$4^2)/2+NORMSINV(AleatLivre!R693)*$C$4))</f>
        <v>1234.5552410848077</v>
      </c>
      <c r="T696" s="2">
        <f>(S696*EXP($C$3-($C$4^2)/2+NORMSINV(AleatLivre!S693)*$C$4))</f>
        <v>1373.8375702015012</v>
      </c>
      <c r="U696" s="2">
        <f>(T696*EXP($C$3-($C$4^2)/2+NORMSINV(AleatLivre!T693)*$C$4))</f>
        <v>1472.957230243223</v>
      </c>
      <c r="V696" s="2">
        <f>(U696*EXP($C$3-($C$4^2)/2+NORMSINV(AleatLivre!U693)*$C$4))</f>
        <v>1528.9580975998613</v>
      </c>
    </row>
    <row r="697" spans="1:22" x14ac:dyDescent="0.25">
      <c r="A697">
        <v>692</v>
      </c>
      <c r="B697" s="2">
        <f>Plan1!$B$9</f>
        <v>500</v>
      </c>
      <c r="C697" s="2">
        <f>(B697*EXP($C$3-($C$4^2)/2+NORMSINV(AleatLivre!B694)*$C$4))</f>
        <v>520.64864059377373</v>
      </c>
      <c r="D697" s="2">
        <f>(C697*EXP($C$3-($C$4^2)/2+NORMSINV(AleatLivre!C694)*$C$4))</f>
        <v>536.22384916922408</v>
      </c>
      <c r="E697" s="2">
        <f>(D697*EXP($C$3-($C$4^2)/2+NORMSINV(AleatLivre!D694)*$C$4))</f>
        <v>558.12488269069047</v>
      </c>
      <c r="F697" s="2">
        <f>(E697*EXP($C$3-($C$4^2)/2+NORMSINV(AleatLivre!E694)*$C$4))</f>
        <v>581.82931911710841</v>
      </c>
      <c r="G697" s="2">
        <f>(F697*EXP($C$3-($C$4^2)/2+NORMSINV(AleatLivre!F694)*$C$4))</f>
        <v>607.92451375970927</v>
      </c>
      <c r="H697" s="2">
        <f>(G697*EXP($C$3-($C$4^2)/2+NORMSINV(AleatLivre!G694)*$C$4))</f>
        <v>630.66056905411392</v>
      </c>
      <c r="I697" s="2">
        <f>(H697*EXP($C$3-($C$4^2)/2+NORMSINV(AleatLivre!H694)*$C$4))</f>
        <v>668.94681652629606</v>
      </c>
      <c r="J697" s="2">
        <f>(I697*EXP($C$3-($C$4^2)/2+NORMSINV(AleatLivre!I694)*$C$4))</f>
        <v>712.61285161832052</v>
      </c>
      <c r="K697" s="2">
        <f>(J697*EXP($C$3-($C$4^2)/2+NORMSINV(AleatLivre!J694)*$C$4))</f>
        <v>748.13598417315177</v>
      </c>
      <c r="L697" s="2">
        <f>(K697*EXP($C$3-($C$4^2)/2+NORMSINV(AleatLivre!K694)*$C$4))</f>
        <v>793.25335075662588</v>
      </c>
      <c r="M697" s="2">
        <f>(L697*EXP($C$3-($C$4^2)/2+NORMSINV(AleatLivre!L694)*$C$4))</f>
        <v>861.26993203235406</v>
      </c>
      <c r="N697" s="2">
        <f>(M697*EXP($C$3-($C$4^2)/2+NORMSINV(AleatLivre!M694)*$C$4))</f>
        <v>885.14850787949263</v>
      </c>
      <c r="O697" s="2">
        <f>(N697*EXP($C$3-($C$4^2)/2+NORMSINV(AleatLivre!N694)*$C$4))</f>
        <v>916.65753169516711</v>
      </c>
      <c r="P697" s="2">
        <f>(O697*EXP($C$3-($C$4^2)/2+NORMSINV(AleatLivre!O694)*$C$4))</f>
        <v>988.22975349300907</v>
      </c>
      <c r="Q697" s="2">
        <f>(P697*EXP($C$3-($C$4^2)/2+NORMSINV(AleatLivre!P694)*$C$4))</f>
        <v>1037.3294777159608</v>
      </c>
      <c r="R697" s="2">
        <f>(Q697*EXP($C$3-($C$4^2)/2+NORMSINV(AleatLivre!Q694)*$C$4))</f>
        <v>1107.0796171605143</v>
      </c>
      <c r="S697" s="2">
        <f>(R697*EXP($C$3-($C$4^2)/2+NORMSINV(AleatLivre!R694)*$C$4))</f>
        <v>1115.5653772143082</v>
      </c>
      <c r="T697" s="2">
        <f>(S697*EXP($C$3-($C$4^2)/2+NORMSINV(AleatLivre!S694)*$C$4))</f>
        <v>1181.303271605233</v>
      </c>
      <c r="U697" s="2">
        <f>(T697*EXP($C$3-($C$4^2)/2+NORMSINV(AleatLivre!T694)*$C$4))</f>
        <v>1258.1373158703079</v>
      </c>
      <c r="V697" s="2">
        <f>(U697*EXP($C$3-($C$4^2)/2+NORMSINV(AleatLivre!U694)*$C$4))</f>
        <v>1300.8515547861043</v>
      </c>
    </row>
    <row r="698" spans="1:22" x14ac:dyDescent="0.25">
      <c r="A698">
        <v>693</v>
      </c>
      <c r="B698" s="2">
        <f>Plan1!$B$9</f>
        <v>500</v>
      </c>
      <c r="C698" s="2">
        <f>(B698*EXP($C$3-($C$4^2)/2+NORMSINV(AleatLivre!B695)*$C$4))</f>
        <v>518.48234937316579</v>
      </c>
      <c r="D698" s="2">
        <f>(C698*EXP($C$3-($C$4^2)/2+NORMSINV(AleatLivre!C695)*$C$4))</f>
        <v>553.05532720896269</v>
      </c>
      <c r="E698" s="2">
        <f>(D698*EXP($C$3-($C$4^2)/2+NORMSINV(AleatLivre!D695)*$C$4))</f>
        <v>584.66188210781559</v>
      </c>
      <c r="F698" s="2">
        <f>(E698*EXP($C$3-($C$4^2)/2+NORMSINV(AleatLivre!E695)*$C$4))</f>
        <v>612.78941247789339</v>
      </c>
      <c r="G698" s="2">
        <f>(F698*EXP($C$3-($C$4^2)/2+NORMSINV(AleatLivre!F695)*$C$4))</f>
        <v>633.63617945497867</v>
      </c>
      <c r="H698" s="2">
        <f>(G698*EXP($C$3-($C$4^2)/2+NORMSINV(AleatLivre!G695)*$C$4))</f>
        <v>659.62690391207036</v>
      </c>
      <c r="I698" s="2">
        <f>(H698*EXP($C$3-($C$4^2)/2+NORMSINV(AleatLivre!H695)*$C$4))</f>
        <v>684.31201610183643</v>
      </c>
      <c r="J698" s="2">
        <f>(I698*EXP($C$3-($C$4^2)/2+NORMSINV(AleatLivre!I695)*$C$4))</f>
        <v>715.43960480394924</v>
      </c>
      <c r="K698" s="2">
        <f>(J698*EXP($C$3-($C$4^2)/2+NORMSINV(AleatLivre!J695)*$C$4))</f>
        <v>779.06549648014436</v>
      </c>
      <c r="L698" s="2">
        <f>(K698*EXP($C$3-($C$4^2)/2+NORMSINV(AleatLivre!K695)*$C$4))</f>
        <v>850.88408013419337</v>
      </c>
      <c r="M698" s="2">
        <f>(L698*EXP($C$3-($C$4^2)/2+NORMSINV(AleatLivre!L695)*$C$4))</f>
        <v>868.47689568056228</v>
      </c>
      <c r="N698" s="2">
        <f>(M698*EXP($C$3-($C$4^2)/2+NORMSINV(AleatLivre!M695)*$C$4))</f>
        <v>905.92733460052636</v>
      </c>
      <c r="O698" s="2">
        <f>(N698*EXP($C$3-($C$4^2)/2+NORMSINV(AleatLivre!N695)*$C$4))</f>
        <v>956.99965952215723</v>
      </c>
      <c r="P698" s="2">
        <f>(O698*EXP($C$3-($C$4^2)/2+NORMSINV(AleatLivre!O695)*$C$4))</f>
        <v>975.08301957369235</v>
      </c>
      <c r="Q698" s="2">
        <f>(P698*EXP($C$3-($C$4^2)/2+NORMSINV(AleatLivre!P695)*$C$4))</f>
        <v>1050.7523154991311</v>
      </c>
      <c r="R698" s="2">
        <f>(Q698*EXP($C$3-($C$4^2)/2+NORMSINV(AleatLivre!Q695)*$C$4))</f>
        <v>1101.2018077770729</v>
      </c>
      <c r="S698" s="2">
        <f>(R698*EXP($C$3-($C$4^2)/2+NORMSINV(AleatLivre!R695)*$C$4))</f>
        <v>1195.566737023865</v>
      </c>
      <c r="T698" s="2">
        <f>(S698*EXP($C$3-($C$4^2)/2+NORMSINV(AleatLivre!S695)*$C$4))</f>
        <v>1261.0012697377008</v>
      </c>
      <c r="U698" s="2">
        <f>(T698*EXP($C$3-($C$4^2)/2+NORMSINV(AleatLivre!T695)*$C$4))</f>
        <v>1319.0323967342697</v>
      </c>
      <c r="V698" s="2">
        <f>(U698*EXP($C$3-($C$4^2)/2+NORMSINV(AleatLivre!U695)*$C$4))</f>
        <v>1383.0629248338737</v>
      </c>
    </row>
    <row r="699" spans="1:22" x14ac:dyDescent="0.25">
      <c r="A699">
        <v>694</v>
      </c>
      <c r="B699" s="2">
        <f>Plan1!$B$9</f>
        <v>500</v>
      </c>
      <c r="C699" s="2">
        <f>(B699*EXP($C$3-($C$4^2)/2+NORMSINV(AleatLivre!B696)*$C$4))</f>
        <v>507.66485058938827</v>
      </c>
      <c r="D699" s="2">
        <f>(C699*EXP($C$3-($C$4^2)/2+NORMSINV(AleatLivre!C696)*$C$4))</f>
        <v>541.74554875364606</v>
      </c>
      <c r="E699" s="2">
        <f>(D699*EXP($C$3-($C$4^2)/2+NORMSINV(AleatLivre!D696)*$C$4))</f>
        <v>560.07163808836469</v>
      </c>
      <c r="F699" s="2">
        <f>(E699*EXP($C$3-($C$4^2)/2+NORMSINV(AleatLivre!E696)*$C$4))</f>
        <v>585.88370033313026</v>
      </c>
      <c r="G699" s="2">
        <f>(F699*EXP($C$3-($C$4^2)/2+NORMSINV(AleatLivre!F696)*$C$4))</f>
        <v>619.73216620213634</v>
      </c>
      <c r="H699" s="2">
        <f>(G699*EXP($C$3-($C$4^2)/2+NORMSINV(AleatLivre!G696)*$C$4))</f>
        <v>663.13707882922574</v>
      </c>
      <c r="I699" s="2">
        <f>(H699*EXP($C$3-($C$4^2)/2+NORMSINV(AleatLivre!H696)*$C$4))</f>
        <v>708.05355190297928</v>
      </c>
      <c r="J699" s="2">
        <f>(I699*EXP($C$3-($C$4^2)/2+NORMSINV(AleatLivre!I696)*$C$4))</f>
        <v>725.94025582435177</v>
      </c>
      <c r="K699" s="2">
        <f>(J699*EXP($C$3-($C$4^2)/2+NORMSINV(AleatLivre!J696)*$C$4))</f>
        <v>758.99101392410341</v>
      </c>
      <c r="L699" s="2">
        <f>(K699*EXP($C$3-($C$4^2)/2+NORMSINV(AleatLivre!K696)*$C$4))</f>
        <v>793.0541883301222</v>
      </c>
      <c r="M699" s="2">
        <f>(L699*EXP($C$3-($C$4^2)/2+NORMSINV(AleatLivre!L696)*$C$4))</f>
        <v>845.84701513531343</v>
      </c>
      <c r="N699" s="2">
        <f>(M699*EXP($C$3-($C$4^2)/2+NORMSINV(AleatLivre!M696)*$C$4))</f>
        <v>889.52257490473505</v>
      </c>
      <c r="O699" s="2">
        <f>(N699*EXP($C$3-($C$4^2)/2+NORMSINV(AleatLivre!N696)*$C$4))</f>
        <v>941.1439335617722</v>
      </c>
      <c r="P699" s="2">
        <f>(O699*EXP($C$3-($C$4^2)/2+NORMSINV(AleatLivre!O696)*$C$4))</f>
        <v>978.71970809859727</v>
      </c>
      <c r="Q699" s="2">
        <f>(P699*EXP($C$3-($C$4^2)/2+NORMSINV(AleatLivre!P696)*$C$4))</f>
        <v>1042.4125545597717</v>
      </c>
      <c r="R699" s="2">
        <f>(Q699*EXP($C$3-($C$4^2)/2+NORMSINV(AleatLivre!Q696)*$C$4))</f>
        <v>1087.5182104043581</v>
      </c>
      <c r="S699" s="2">
        <f>(R699*EXP($C$3-($C$4^2)/2+NORMSINV(AleatLivre!R696)*$C$4))</f>
        <v>1134.4314477185658</v>
      </c>
      <c r="T699" s="2">
        <f>(S699*EXP($C$3-($C$4^2)/2+NORMSINV(AleatLivre!S696)*$C$4))</f>
        <v>1160.1012259127276</v>
      </c>
      <c r="U699" s="2">
        <f>(T699*EXP($C$3-($C$4^2)/2+NORMSINV(AleatLivre!T696)*$C$4))</f>
        <v>1240.2945203845811</v>
      </c>
      <c r="V699" s="2">
        <f>(U699*EXP($C$3-($C$4^2)/2+NORMSINV(AleatLivre!U696)*$C$4))</f>
        <v>1313.2170137107717</v>
      </c>
    </row>
    <row r="700" spans="1:22" x14ac:dyDescent="0.25">
      <c r="A700">
        <v>695</v>
      </c>
      <c r="B700" s="2">
        <f>Plan1!$B$9</f>
        <v>500</v>
      </c>
      <c r="C700" s="2">
        <f>(B700*EXP($C$3-($C$4^2)/2+NORMSINV(AleatLivre!B697)*$C$4))</f>
        <v>529.63948905744473</v>
      </c>
      <c r="D700" s="2">
        <f>(C700*EXP($C$3-($C$4^2)/2+NORMSINV(AleatLivre!C697)*$C$4))</f>
        <v>555.80128245642277</v>
      </c>
      <c r="E700" s="2">
        <f>(D700*EXP($C$3-($C$4^2)/2+NORMSINV(AleatLivre!D697)*$C$4))</f>
        <v>567.09979961647014</v>
      </c>
      <c r="F700" s="2">
        <f>(E700*EXP($C$3-($C$4^2)/2+NORMSINV(AleatLivre!E697)*$C$4))</f>
        <v>597.7616397658893</v>
      </c>
      <c r="G700" s="2">
        <f>(F700*EXP($C$3-($C$4^2)/2+NORMSINV(AleatLivre!F697)*$C$4))</f>
        <v>618.13328767514645</v>
      </c>
      <c r="H700" s="2">
        <f>(G700*EXP($C$3-($C$4^2)/2+NORMSINV(AleatLivre!G697)*$C$4))</f>
        <v>655.66398932897221</v>
      </c>
      <c r="I700" s="2">
        <f>(H700*EXP($C$3-($C$4^2)/2+NORMSINV(AleatLivre!H697)*$C$4))</f>
        <v>696.29663553931402</v>
      </c>
      <c r="J700" s="2">
        <f>(I700*EXP($C$3-($C$4^2)/2+NORMSINV(AleatLivre!I697)*$C$4))</f>
        <v>732.78424270843266</v>
      </c>
      <c r="K700" s="2">
        <f>(J700*EXP($C$3-($C$4^2)/2+NORMSINV(AleatLivre!J697)*$C$4))</f>
        <v>782.50291384419768</v>
      </c>
      <c r="L700" s="2">
        <f>(K700*EXP($C$3-($C$4^2)/2+NORMSINV(AleatLivre!K697)*$C$4))</f>
        <v>820.20487651907888</v>
      </c>
      <c r="M700" s="2">
        <f>(L700*EXP($C$3-($C$4^2)/2+NORMSINV(AleatLivre!L697)*$C$4))</f>
        <v>875.00358086732012</v>
      </c>
      <c r="N700" s="2">
        <f>(M700*EXP($C$3-($C$4^2)/2+NORMSINV(AleatLivre!M697)*$C$4))</f>
        <v>918.96416013609598</v>
      </c>
      <c r="O700" s="2">
        <f>(N700*EXP($C$3-($C$4^2)/2+NORMSINV(AleatLivre!N697)*$C$4))</f>
        <v>999.38310432071921</v>
      </c>
      <c r="P700" s="2">
        <f>(O700*EXP($C$3-($C$4^2)/2+NORMSINV(AleatLivre!O697)*$C$4))</f>
        <v>1085.7523341467136</v>
      </c>
      <c r="Q700" s="2">
        <f>(P700*EXP($C$3-($C$4^2)/2+NORMSINV(AleatLivre!P697)*$C$4))</f>
        <v>1100.6822090488538</v>
      </c>
      <c r="R700" s="2">
        <f>(Q700*EXP($C$3-($C$4^2)/2+NORMSINV(AleatLivre!Q697)*$C$4))</f>
        <v>1123.8196105625891</v>
      </c>
      <c r="S700" s="2">
        <f>(R700*EXP($C$3-($C$4^2)/2+NORMSINV(AleatLivre!R697)*$C$4))</f>
        <v>1151.5513834459666</v>
      </c>
      <c r="T700" s="2">
        <f>(S700*EXP($C$3-($C$4^2)/2+NORMSINV(AleatLivre!S697)*$C$4))</f>
        <v>1207.5675480148227</v>
      </c>
      <c r="U700" s="2">
        <f>(T700*EXP($C$3-($C$4^2)/2+NORMSINV(AleatLivre!T697)*$C$4))</f>
        <v>1246.6254734598235</v>
      </c>
      <c r="V700" s="2">
        <f>(U700*EXP($C$3-($C$4^2)/2+NORMSINV(AleatLivre!U697)*$C$4))</f>
        <v>1294.392263549722</v>
      </c>
    </row>
    <row r="701" spans="1:22" x14ac:dyDescent="0.25">
      <c r="A701">
        <v>696</v>
      </c>
      <c r="B701" s="2">
        <f>Plan1!$B$9</f>
        <v>500</v>
      </c>
      <c r="C701" s="2">
        <f>(B701*EXP($C$3-($C$4^2)/2+NORMSINV(AleatLivre!B698)*$C$4))</f>
        <v>519.01384272577934</v>
      </c>
      <c r="D701" s="2">
        <f>(C701*EXP($C$3-($C$4^2)/2+NORMSINV(AleatLivre!C698)*$C$4))</f>
        <v>547.02944268806857</v>
      </c>
      <c r="E701" s="2">
        <f>(D701*EXP($C$3-($C$4^2)/2+NORMSINV(AleatLivre!D698)*$C$4))</f>
        <v>598.06546127257945</v>
      </c>
      <c r="F701" s="2">
        <f>(E701*EXP($C$3-($C$4^2)/2+NORMSINV(AleatLivre!E698)*$C$4))</f>
        <v>619.86605654061225</v>
      </c>
      <c r="G701" s="2">
        <f>(F701*EXP($C$3-($C$4^2)/2+NORMSINV(AleatLivre!F698)*$C$4))</f>
        <v>646.09373376344513</v>
      </c>
      <c r="H701" s="2">
        <f>(G701*EXP($C$3-($C$4^2)/2+NORMSINV(AleatLivre!G698)*$C$4))</f>
        <v>639.46043202704197</v>
      </c>
      <c r="I701" s="2">
        <f>(H701*EXP($C$3-($C$4^2)/2+NORMSINV(AleatLivre!H698)*$C$4))</f>
        <v>687.84985891712267</v>
      </c>
      <c r="J701" s="2">
        <f>(I701*EXP($C$3-($C$4^2)/2+NORMSINV(AleatLivre!I698)*$C$4))</f>
        <v>749.16695373014716</v>
      </c>
      <c r="K701" s="2">
        <f>(J701*EXP($C$3-($C$4^2)/2+NORMSINV(AleatLivre!J698)*$C$4))</f>
        <v>808.16086464417299</v>
      </c>
      <c r="L701" s="2">
        <f>(K701*EXP($C$3-($C$4^2)/2+NORMSINV(AleatLivre!K698)*$C$4))</f>
        <v>865.87231755289008</v>
      </c>
      <c r="M701" s="2">
        <f>(L701*EXP($C$3-($C$4^2)/2+NORMSINV(AleatLivre!L698)*$C$4))</f>
        <v>918.43037025980971</v>
      </c>
      <c r="N701" s="2">
        <f>(M701*EXP($C$3-($C$4^2)/2+NORMSINV(AleatLivre!M698)*$C$4))</f>
        <v>978.81515252589236</v>
      </c>
      <c r="O701" s="2">
        <f>(N701*EXP($C$3-($C$4^2)/2+NORMSINV(AleatLivre!N698)*$C$4))</f>
        <v>1017.8396925480178</v>
      </c>
      <c r="P701" s="2">
        <f>(O701*EXP($C$3-($C$4^2)/2+NORMSINV(AleatLivre!O698)*$C$4))</f>
        <v>1076.1945519292021</v>
      </c>
      <c r="Q701" s="2">
        <f>(P701*EXP($C$3-($C$4^2)/2+NORMSINV(AleatLivre!P698)*$C$4))</f>
        <v>1119.0030999574628</v>
      </c>
      <c r="R701" s="2">
        <f>(Q701*EXP($C$3-($C$4^2)/2+NORMSINV(AleatLivre!Q698)*$C$4))</f>
        <v>1167.8275736417879</v>
      </c>
      <c r="S701" s="2">
        <f>(R701*EXP($C$3-($C$4^2)/2+NORMSINV(AleatLivre!R698)*$C$4))</f>
        <v>1253.6775798404412</v>
      </c>
      <c r="T701" s="2">
        <f>(S701*EXP($C$3-($C$4^2)/2+NORMSINV(AleatLivre!S698)*$C$4))</f>
        <v>1278.3879790187884</v>
      </c>
      <c r="U701" s="2">
        <f>(T701*EXP($C$3-($C$4^2)/2+NORMSINV(AleatLivre!T698)*$C$4))</f>
        <v>1320.8739838749877</v>
      </c>
      <c r="V701" s="2">
        <f>(U701*EXP($C$3-($C$4^2)/2+NORMSINV(AleatLivre!U698)*$C$4))</f>
        <v>1422.7432181675813</v>
      </c>
    </row>
    <row r="702" spans="1:22" x14ac:dyDescent="0.25">
      <c r="A702">
        <v>697</v>
      </c>
      <c r="B702" s="2">
        <f>Plan1!$B$9</f>
        <v>500</v>
      </c>
      <c r="C702" s="2">
        <f>(B702*EXP($C$3-($C$4^2)/2+NORMSINV(AleatLivre!B699)*$C$4))</f>
        <v>555.80490371813062</v>
      </c>
      <c r="D702" s="2">
        <f>(C702*EXP($C$3-($C$4^2)/2+NORMSINV(AleatLivre!C699)*$C$4))</f>
        <v>588.81625501114706</v>
      </c>
      <c r="E702" s="2">
        <f>(D702*EXP($C$3-($C$4^2)/2+NORMSINV(AleatLivre!D699)*$C$4))</f>
        <v>604.36071503122662</v>
      </c>
      <c r="F702" s="2">
        <f>(E702*EXP($C$3-($C$4^2)/2+NORMSINV(AleatLivre!E699)*$C$4))</f>
        <v>644.01335463813052</v>
      </c>
      <c r="G702" s="2">
        <f>(F702*EXP($C$3-($C$4^2)/2+NORMSINV(AleatLivre!F699)*$C$4))</f>
        <v>678.77595752606942</v>
      </c>
      <c r="H702" s="2">
        <f>(G702*EXP($C$3-($C$4^2)/2+NORMSINV(AleatLivre!G699)*$C$4))</f>
        <v>701.91062708573008</v>
      </c>
      <c r="I702" s="2">
        <f>(H702*EXP($C$3-($C$4^2)/2+NORMSINV(AleatLivre!H699)*$C$4))</f>
        <v>720.67447910434032</v>
      </c>
      <c r="J702" s="2">
        <f>(I702*EXP($C$3-($C$4^2)/2+NORMSINV(AleatLivre!I699)*$C$4))</f>
        <v>760.07767163232245</v>
      </c>
      <c r="K702" s="2">
        <f>(J702*EXP($C$3-($C$4^2)/2+NORMSINV(AleatLivre!J699)*$C$4))</f>
        <v>787.28022244220131</v>
      </c>
      <c r="L702" s="2">
        <f>(K702*EXP($C$3-($C$4^2)/2+NORMSINV(AleatLivre!K699)*$C$4))</f>
        <v>804.20470016088393</v>
      </c>
      <c r="M702" s="2">
        <f>(L702*EXP($C$3-($C$4^2)/2+NORMSINV(AleatLivre!L699)*$C$4))</f>
        <v>837.43815711770912</v>
      </c>
      <c r="N702" s="2">
        <f>(M702*EXP($C$3-($C$4^2)/2+NORMSINV(AleatLivre!M699)*$C$4))</f>
        <v>875.10204411833615</v>
      </c>
      <c r="O702" s="2">
        <f>(N702*EXP($C$3-($C$4^2)/2+NORMSINV(AleatLivre!N699)*$C$4))</f>
        <v>916.17406132521876</v>
      </c>
      <c r="P702" s="2">
        <f>(O702*EXP($C$3-($C$4^2)/2+NORMSINV(AleatLivre!O699)*$C$4))</f>
        <v>946.32580460894167</v>
      </c>
      <c r="Q702" s="2">
        <f>(P702*EXP($C$3-($C$4^2)/2+NORMSINV(AleatLivre!P699)*$C$4))</f>
        <v>982.32089992826798</v>
      </c>
      <c r="R702" s="2">
        <f>(Q702*EXP($C$3-($C$4^2)/2+NORMSINV(AleatLivre!Q699)*$C$4))</f>
        <v>1047.1667795214398</v>
      </c>
      <c r="S702" s="2">
        <f>(R702*EXP($C$3-($C$4^2)/2+NORMSINV(AleatLivre!R699)*$C$4))</f>
        <v>1131.4698003863045</v>
      </c>
      <c r="T702" s="2">
        <f>(S702*EXP($C$3-($C$4^2)/2+NORMSINV(AleatLivre!S699)*$C$4))</f>
        <v>1160.3412496528881</v>
      </c>
      <c r="U702" s="2">
        <f>(T702*EXP($C$3-($C$4^2)/2+NORMSINV(AleatLivre!T699)*$C$4))</f>
        <v>1238.8977693386898</v>
      </c>
      <c r="V702" s="2">
        <f>(U702*EXP($C$3-($C$4^2)/2+NORMSINV(AleatLivre!U699)*$C$4))</f>
        <v>1269.581903533646</v>
      </c>
    </row>
    <row r="703" spans="1:22" x14ac:dyDescent="0.25">
      <c r="A703">
        <v>698</v>
      </c>
      <c r="B703" s="2">
        <f>Plan1!$B$9</f>
        <v>500</v>
      </c>
      <c r="C703" s="2">
        <f>(B703*EXP($C$3-($C$4^2)/2+NORMSINV(AleatLivre!B700)*$C$4))</f>
        <v>530.83118153550652</v>
      </c>
      <c r="D703" s="2">
        <f>(C703*EXP($C$3-($C$4^2)/2+NORMSINV(AleatLivre!C700)*$C$4))</f>
        <v>562.30112802337999</v>
      </c>
      <c r="E703" s="2">
        <f>(D703*EXP($C$3-($C$4^2)/2+NORMSINV(AleatLivre!D700)*$C$4))</f>
        <v>598.91840968012059</v>
      </c>
      <c r="F703" s="2">
        <f>(E703*EXP($C$3-($C$4^2)/2+NORMSINV(AleatLivre!E700)*$C$4))</f>
        <v>648.90325294820661</v>
      </c>
      <c r="G703" s="2">
        <f>(F703*EXP($C$3-($C$4^2)/2+NORMSINV(AleatLivre!F700)*$C$4))</f>
        <v>744.60969206696507</v>
      </c>
      <c r="H703" s="2">
        <f>(G703*EXP($C$3-($C$4^2)/2+NORMSINV(AleatLivre!G700)*$C$4))</f>
        <v>797.35972434147914</v>
      </c>
      <c r="I703" s="2">
        <f>(H703*EXP($C$3-($C$4^2)/2+NORMSINV(AleatLivre!H700)*$C$4))</f>
        <v>832.44429861067101</v>
      </c>
      <c r="J703" s="2">
        <f>(I703*EXP($C$3-($C$4^2)/2+NORMSINV(AleatLivre!I700)*$C$4))</f>
        <v>858.4027152768839</v>
      </c>
      <c r="K703" s="2">
        <f>(J703*EXP($C$3-($C$4^2)/2+NORMSINV(AleatLivre!J700)*$C$4))</f>
        <v>915.97941999422846</v>
      </c>
      <c r="L703" s="2">
        <f>(K703*EXP($C$3-($C$4^2)/2+NORMSINV(AleatLivre!K700)*$C$4))</f>
        <v>987.15342446348905</v>
      </c>
      <c r="M703" s="2">
        <f>(L703*EXP($C$3-($C$4^2)/2+NORMSINV(AleatLivre!L700)*$C$4))</f>
        <v>1054.7766086854679</v>
      </c>
      <c r="N703" s="2">
        <f>(M703*EXP($C$3-($C$4^2)/2+NORMSINV(AleatLivre!M700)*$C$4))</f>
        <v>1111.7680205324868</v>
      </c>
      <c r="O703" s="2">
        <f>(N703*EXP($C$3-($C$4^2)/2+NORMSINV(AleatLivre!N700)*$C$4))</f>
        <v>1173.446171156216</v>
      </c>
      <c r="P703" s="2">
        <f>(O703*EXP($C$3-($C$4^2)/2+NORMSINV(AleatLivre!O700)*$C$4))</f>
        <v>1272.9256030180522</v>
      </c>
      <c r="Q703" s="2">
        <f>(P703*EXP($C$3-($C$4^2)/2+NORMSINV(AleatLivre!P700)*$C$4))</f>
        <v>1311.6029235322378</v>
      </c>
      <c r="R703" s="2">
        <f>(Q703*EXP($C$3-($C$4^2)/2+NORMSINV(AleatLivre!Q700)*$C$4))</f>
        <v>1398.8418752558862</v>
      </c>
      <c r="S703" s="2">
        <f>(R703*EXP($C$3-($C$4^2)/2+NORMSINV(AleatLivre!R700)*$C$4))</f>
        <v>1503.3739435772666</v>
      </c>
      <c r="T703" s="2">
        <f>(S703*EXP($C$3-($C$4^2)/2+NORMSINV(AleatLivre!S700)*$C$4))</f>
        <v>1561.6400502621589</v>
      </c>
      <c r="U703" s="2">
        <f>(T703*EXP($C$3-($C$4^2)/2+NORMSINV(AleatLivre!T700)*$C$4))</f>
        <v>1658.7291466750014</v>
      </c>
      <c r="V703" s="2">
        <f>(U703*EXP($C$3-($C$4^2)/2+NORMSINV(AleatLivre!U700)*$C$4))</f>
        <v>1756.4423000670286</v>
      </c>
    </row>
    <row r="704" spans="1:22" x14ac:dyDescent="0.25">
      <c r="A704">
        <v>699</v>
      </c>
      <c r="B704" s="2">
        <f>Plan1!$B$9</f>
        <v>500</v>
      </c>
      <c r="C704" s="2">
        <f>(B704*EXP($C$3-($C$4^2)/2+NORMSINV(AleatLivre!B701)*$C$4))</f>
        <v>525.3736964888177</v>
      </c>
      <c r="D704" s="2">
        <f>(C704*EXP($C$3-($C$4^2)/2+NORMSINV(AleatLivre!C701)*$C$4))</f>
        <v>543.63503468781425</v>
      </c>
      <c r="E704" s="2">
        <f>(D704*EXP($C$3-($C$4^2)/2+NORMSINV(AleatLivre!D701)*$C$4))</f>
        <v>572.12770068936879</v>
      </c>
      <c r="F704" s="2">
        <f>(E704*EXP($C$3-($C$4^2)/2+NORMSINV(AleatLivre!E701)*$C$4))</f>
        <v>609.09613798959515</v>
      </c>
      <c r="G704" s="2">
        <f>(F704*EXP($C$3-($C$4^2)/2+NORMSINV(AleatLivre!F701)*$C$4))</f>
        <v>643.73985923320197</v>
      </c>
      <c r="H704" s="2">
        <f>(G704*EXP($C$3-($C$4^2)/2+NORMSINV(AleatLivre!G701)*$C$4))</f>
        <v>692.07233046655563</v>
      </c>
      <c r="I704" s="2">
        <f>(H704*EXP($C$3-($C$4^2)/2+NORMSINV(AleatLivre!H701)*$C$4))</f>
        <v>703.35570788427867</v>
      </c>
      <c r="J704" s="2">
        <f>(I704*EXP($C$3-($C$4^2)/2+NORMSINV(AleatLivre!I701)*$C$4))</f>
        <v>739.48922083900777</v>
      </c>
      <c r="K704" s="2">
        <f>(J704*EXP($C$3-($C$4^2)/2+NORMSINV(AleatLivre!J701)*$C$4))</f>
        <v>791.38104685405381</v>
      </c>
      <c r="L704" s="2">
        <f>(K704*EXP($C$3-($C$4^2)/2+NORMSINV(AleatLivre!K701)*$C$4))</f>
        <v>851.8690654839188</v>
      </c>
      <c r="M704" s="2">
        <f>(L704*EXP($C$3-($C$4^2)/2+NORMSINV(AleatLivre!L701)*$C$4))</f>
        <v>873.09247404289385</v>
      </c>
      <c r="N704" s="2">
        <f>(M704*EXP($C$3-($C$4^2)/2+NORMSINV(AleatLivre!M701)*$C$4))</f>
        <v>938.13976612063277</v>
      </c>
      <c r="O704" s="2">
        <f>(N704*EXP($C$3-($C$4^2)/2+NORMSINV(AleatLivre!N701)*$C$4))</f>
        <v>987.79043891380331</v>
      </c>
      <c r="P704" s="2">
        <f>(O704*EXP($C$3-($C$4^2)/2+NORMSINV(AleatLivre!O701)*$C$4))</f>
        <v>1047.7437793431795</v>
      </c>
      <c r="Q704" s="2">
        <f>(P704*EXP($C$3-($C$4^2)/2+NORMSINV(AleatLivre!P701)*$C$4))</f>
        <v>1085.5152404288044</v>
      </c>
      <c r="R704" s="2">
        <f>(Q704*EXP($C$3-($C$4^2)/2+NORMSINV(AleatLivre!Q701)*$C$4))</f>
        <v>1105.9959049601409</v>
      </c>
      <c r="S704" s="2">
        <f>(R704*EXP($C$3-($C$4^2)/2+NORMSINV(AleatLivre!R701)*$C$4))</f>
        <v>1192.2810904732528</v>
      </c>
      <c r="T704" s="2">
        <f>(S704*EXP($C$3-($C$4^2)/2+NORMSINV(AleatLivre!S701)*$C$4))</f>
        <v>1264.8582543433711</v>
      </c>
      <c r="U704" s="2">
        <f>(T704*EXP($C$3-($C$4^2)/2+NORMSINV(AleatLivre!T701)*$C$4))</f>
        <v>1325.2469329533337</v>
      </c>
      <c r="V704" s="2">
        <f>(U704*EXP($C$3-($C$4^2)/2+NORMSINV(AleatLivre!U701)*$C$4))</f>
        <v>1382.2462644300447</v>
      </c>
    </row>
    <row r="705" spans="1:22" x14ac:dyDescent="0.25">
      <c r="A705">
        <v>700</v>
      </c>
      <c r="B705" s="2">
        <f>Plan1!$B$9</f>
        <v>500</v>
      </c>
      <c r="C705" s="2">
        <f>(B705*EXP($C$3-($C$4^2)/2+NORMSINV(AleatLivre!B702)*$C$4))</f>
        <v>525.37852362283547</v>
      </c>
      <c r="D705" s="2">
        <f>(C705*EXP($C$3-($C$4^2)/2+NORMSINV(AleatLivre!C702)*$C$4))</f>
        <v>545.71639383301465</v>
      </c>
      <c r="E705" s="2">
        <f>(D705*EXP($C$3-($C$4^2)/2+NORMSINV(AleatLivre!D702)*$C$4))</f>
        <v>564.60990952377927</v>
      </c>
      <c r="F705" s="2">
        <f>(E705*EXP($C$3-($C$4^2)/2+NORMSINV(AleatLivre!E702)*$C$4))</f>
        <v>578.55627191236454</v>
      </c>
      <c r="G705" s="2">
        <f>(F705*EXP($C$3-($C$4^2)/2+NORMSINV(AleatLivre!F702)*$C$4))</f>
        <v>636.62449079178805</v>
      </c>
      <c r="H705" s="2">
        <f>(G705*EXP($C$3-($C$4^2)/2+NORMSINV(AleatLivre!G702)*$C$4))</f>
        <v>658.12364289706488</v>
      </c>
      <c r="I705" s="2">
        <f>(H705*EXP($C$3-($C$4^2)/2+NORMSINV(AleatLivre!H702)*$C$4))</f>
        <v>695.14536633771479</v>
      </c>
      <c r="J705" s="2">
        <f>(I705*EXP($C$3-($C$4^2)/2+NORMSINV(AleatLivre!I702)*$C$4))</f>
        <v>732.97499993259851</v>
      </c>
      <c r="K705" s="2">
        <f>(J705*EXP($C$3-($C$4^2)/2+NORMSINV(AleatLivre!J702)*$C$4))</f>
        <v>775.05032218922463</v>
      </c>
      <c r="L705" s="2">
        <f>(K705*EXP($C$3-($C$4^2)/2+NORMSINV(AleatLivre!K702)*$C$4))</f>
        <v>810.96377450548823</v>
      </c>
      <c r="M705" s="2">
        <f>(L705*EXP($C$3-($C$4^2)/2+NORMSINV(AleatLivre!L702)*$C$4))</f>
        <v>829.10812874033411</v>
      </c>
      <c r="N705" s="2">
        <f>(M705*EXP($C$3-($C$4^2)/2+NORMSINV(AleatLivre!M702)*$C$4))</f>
        <v>851.06855324625633</v>
      </c>
      <c r="O705" s="2">
        <f>(N705*EXP($C$3-($C$4^2)/2+NORMSINV(AleatLivre!N702)*$C$4))</f>
        <v>888.22447443525652</v>
      </c>
      <c r="P705" s="2">
        <f>(O705*EXP($C$3-($C$4^2)/2+NORMSINV(AleatLivre!O702)*$C$4))</f>
        <v>924.78777204697212</v>
      </c>
      <c r="Q705" s="2">
        <f>(P705*EXP($C$3-($C$4^2)/2+NORMSINV(AleatLivre!P702)*$C$4))</f>
        <v>969.75596321727903</v>
      </c>
      <c r="R705" s="2">
        <f>(Q705*EXP($C$3-($C$4^2)/2+NORMSINV(AleatLivre!Q702)*$C$4))</f>
        <v>1026.6845579517455</v>
      </c>
      <c r="S705" s="2">
        <f>(R705*EXP($C$3-($C$4^2)/2+NORMSINV(AleatLivre!R702)*$C$4))</f>
        <v>1100.6941034080462</v>
      </c>
      <c r="T705" s="2">
        <f>(S705*EXP($C$3-($C$4^2)/2+NORMSINV(AleatLivre!S702)*$C$4))</f>
        <v>1154.0882671509596</v>
      </c>
      <c r="U705" s="2">
        <f>(T705*EXP($C$3-($C$4^2)/2+NORMSINV(AleatLivre!T702)*$C$4))</f>
        <v>1205.3436652926484</v>
      </c>
      <c r="V705" s="2">
        <f>(U705*EXP($C$3-($C$4^2)/2+NORMSINV(AleatLivre!U702)*$C$4))</f>
        <v>1298.0713878277045</v>
      </c>
    </row>
    <row r="706" spans="1:22" x14ac:dyDescent="0.25">
      <c r="A706">
        <v>701</v>
      </c>
      <c r="B706" s="2">
        <f>Plan1!$B$9</f>
        <v>500</v>
      </c>
      <c r="C706" s="2">
        <f>(B706*EXP($C$3-($C$4^2)/2+NORMSINV(AleatLivre!B703)*$C$4))</f>
        <v>524.35476651678073</v>
      </c>
      <c r="D706" s="2">
        <f>(C706*EXP($C$3-($C$4^2)/2+NORMSINV(AleatLivre!C703)*$C$4))</f>
        <v>542.38954714147303</v>
      </c>
      <c r="E706" s="2">
        <f>(D706*EXP($C$3-($C$4^2)/2+NORMSINV(AleatLivre!D703)*$C$4))</f>
        <v>570.04840512170301</v>
      </c>
      <c r="F706" s="2">
        <f>(E706*EXP($C$3-($C$4^2)/2+NORMSINV(AleatLivre!E703)*$C$4))</f>
        <v>592.5047091337924</v>
      </c>
      <c r="G706" s="2">
        <f>(F706*EXP($C$3-($C$4^2)/2+NORMSINV(AleatLivre!F703)*$C$4))</f>
        <v>627.33958257152608</v>
      </c>
      <c r="H706" s="2">
        <f>(G706*EXP($C$3-($C$4^2)/2+NORMSINV(AleatLivre!G703)*$C$4))</f>
        <v>639.58333400956656</v>
      </c>
      <c r="I706" s="2">
        <f>(H706*EXP($C$3-($C$4^2)/2+NORMSINV(AleatLivre!H703)*$C$4))</f>
        <v>665.93017693800891</v>
      </c>
      <c r="J706" s="2">
        <f>(I706*EXP($C$3-($C$4^2)/2+NORMSINV(AleatLivre!I703)*$C$4))</f>
        <v>679.94847985859781</v>
      </c>
      <c r="K706" s="2">
        <f>(J706*EXP($C$3-($C$4^2)/2+NORMSINV(AleatLivre!J703)*$C$4))</f>
        <v>717.82506229516616</v>
      </c>
      <c r="L706" s="2">
        <f>(K706*EXP($C$3-($C$4^2)/2+NORMSINV(AleatLivre!K703)*$C$4))</f>
        <v>747.79173807410791</v>
      </c>
      <c r="M706" s="2">
        <f>(L706*EXP($C$3-($C$4^2)/2+NORMSINV(AleatLivre!L703)*$C$4))</f>
        <v>799.82731445646664</v>
      </c>
      <c r="N706" s="2">
        <f>(M706*EXP($C$3-($C$4^2)/2+NORMSINV(AleatLivre!M703)*$C$4))</f>
        <v>838.92976492532057</v>
      </c>
      <c r="O706" s="2">
        <f>(N706*EXP($C$3-($C$4^2)/2+NORMSINV(AleatLivre!N703)*$C$4))</f>
        <v>862.15884725986587</v>
      </c>
      <c r="P706" s="2">
        <f>(O706*EXP($C$3-($C$4^2)/2+NORMSINV(AleatLivre!O703)*$C$4))</f>
        <v>900.16169046441428</v>
      </c>
      <c r="Q706" s="2">
        <f>(P706*EXP($C$3-($C$4^2)/2+NORMSINV(AleatLivre!P703)*$C$4))</f>
        <v>940.20987777126834</v>
      </c>
      <c r="R706" s="2">
        <f>(Q706*EXP($C$3-($C$4^2)/2+NORMSINV(AleatLivre!Q703)*$C$4))</f>
        <v>1023.127727375609</v>
      </c>
      <c r="S706" s="2">
        <f>(R706*EXP($C$3-($C$4^2)/2+NORMSINV(AleatLivre!R703)*$C$4))</f>
        <v>1062.3981369887554</v>
      </c>
      <c r="T706" s="2">
        <f>(S706*EXP($C$3-($C$4^2)/2+NORMSINV(AleatLivre!S703)*$C$4))</f>
        <v>1076.4810487358588</v>
      </c>
      <c r="U706" s="2">
        <f>(T706*EXP($C$3-($C$4^2)/2+NORMSINV(AleatLivre!T703)*$C$4))</f>
        <v>1109.9116597106718</v>
      </c>
      <c r="V706" s="2">
        <f>(U706*EXP($C$3-($C$4^2)/2+NORMSINV(AleatLivre!U703)*$C$4))</f>
        <v>1169.1422428181691</v>
      </c>
    </row>
    <row r="707" spans="1:22" x14ac:dyDescent="0.25">
      <c r="A707">
        <v>702</v>
      </c>
      <c r="B707" s="2">
        <f>Plan1!$B$9</f>
        <v>500</v>
      </c>
      <c r="C707" s="2">
        <f>(B707*EXP($C$3-($C$4^2)/2+NORMSINV(AleatLivre!B704)*$C$4))</f>
        <v>534.08588352700156</v>
      </c>
      <c r="D707" s="2">
        <f>(C707*EXP($C$3-($C$4^2)/2+NORMSINV(AleatLivre!C704)*$C$4))</f>
        <v>571.64520970529418</v>
      </c>
      <c r="E707" s="2">
        <f>(D707*EXP($C$3-($C$4^2)/2+NORMSINV(AleatLivre!D704)*$C$4))</f>
        <v>599.24143027312948</v>
      </c>
      <c r="F707" s="2">
        <f>(E707*EXP($C$3-($C$4^2)/2+NORMSINV(AleatLivre!E704)*$C$4))</f>
        <v>637.02694745324118</v>
      </c>
      <c r="G707" s="2">
        <f>(F707*EXP($C$3-($C$4^2)/2+NORMSINV(AleatLivre!F704)*$C$4))</f>
        <v>682.83057442241454</v>
      </c>
      <c r="H707" s="2">
        <f>(G707*EXP($C$3-($C$4^2)/2+NORMSINV(AleatLivre!G704)*$C$4))</f>
        <v>706.08841366891329</v>
      </c>
      <c r="I707" s="2">
        <f>(H707*EXP($C$3-($C$4^2)/2+NORMSINV(AleatLivre!H704)*$C$4))</f>
        <v>718.5838316252599</v>
      </c>
      <c r="J707" s="2">
        <f>(I707*EXP($C$3-($C$4^2)/2+NORMSINV(AleatLivre!I704)*$C$4))</f>
        <v>772.43000251328203</v>
      </c>
      <c r="K707" s="2">
        <f>(J707*EXP($C$3-($C$4^2)/2+NORMSINV(AleatLivre!J704)*$C$4))</f>
        <v>827.53029536195925</v>
      </c>
      <c r="L707" s="2">
        <f>(K707*EXP($C$3-($C$4^2)/2+NORMSINV(AleatLivre!K704)*$C$4))</f>
        <v>846.2617169633653</v>
      </c>
      <c r="M707" s="2">
        <f>(L707*EXP($C$3-($C$4^2)/2+NORMSINV(AleatLivre!L704)*$C$4))</f>
        <v>892.81279697497405</v>
      </c>
      <c r="N707" s="2">
        <f>(M707*EXP($C$3-($C$4^2)/2+NORMSINV(AleatLivre!M704)*$C$4))</f>
        <v>915.45864425383866</v>
      </c>
      <c r="O707" s="2">
        <f>(N707*EXP($C$3-($C$4^2)/2+NORMSINV(AleatLivre!N704)*$C$4))</f>
        <v>941.32018294805619</v>
      </c>
      <c r="P707" s="2">
        <f>(O707*EXP($C$3-($C$4^2)/2+NORMSINV(AleatLivre!O704)*$C$4))</f>
        <v>966.73860614466059</v>
      </c>
      <c r="Q707" s="2">
        <f>(P707*EXP($C$3-($C$4^2)/2+NORMSINV(AleatLivre!P704)*$C$4))</f>
        <v>995.11725997871429</v>
      </c>
      <c r="R707" s="2">
        <f>(Q707*EXP($C$3-($C$4^2)/2+NORMSINV(AleatLivre!Q704)*$C$4))</f>
        <v>1045.9085333807873</v>
      </c>
      <c r="S707" s="2">
        <f>(R707*EXP($C$3-($C$4^2)/2+NORMSINV(AleatLivre!R704)*$C$4))</f>
        <v>1097.5987515203522</v>
      </c>
      <c r="T707" s="2">
        <f>(S707*EXP($C$3-($C$4^2)/2+NORMSINV(AleatLivre!S704)*$C$4))</f>
        <v>1138.2950873821508</v>
      </c>
      <c r="U707" s="2">
        <f>(T707*EXP($C$3-($C$4^2)/2+NORMSINV(AleatLivre!T704)*$C$4))</f>
        <v>1161.2242290754143</v>
      </c>
      <c r="V707" s="2">
        <f>(U707*EXP($C$3-($C$4^2)/2+NORMSINV(AleatLivre!U704)*$C$4))</f>
        <v>1214.1191349814003</v>
      </c>
    </row>
    <row r="708" spans="1:22" x14ac:dyDescent="0.25">
      <c r="A708">
        <v>703</v>
      </c>
      <c r="B708" s="2">
        <f>Plan1!$B$9</f>
        <v>500</v>
      </c>
      <c r="C708" s="2">
        <f>(B708*EXP($C$3-($C$4^2)/2+NORMSINV(AleatLivre!B705)*$C$4))</f>
        <v>525.11759879623639</v>
      </c>
      <c r="D708" s="2">
        <f>(C708*EXP($C$3-($C$4^2)/2+NORMSINV(AleatLivre!C705)*$C$4))</f>
        <v>533.3529883401161</v>
      </c>
      <c r="E708" s="2">
        <f>(D708*EXP($C$3-($C$4^2)/2+NORMSINV(AleatLivre!D705)*$C$4))</f>
        <v>567.96433825530414</v>
      </c>
      <c r="F708" s="2">
        <f>(E708*EXP($C$3-($C$4^2)/2+NORMSINV(AleatLivre!E705)*$C$4))</f>
        <v>588.41476952322171</v>
      </c>
      <c r="G708" s="2">
        <f>(F708*EXP($C$3-($C$4^2)/2+NORMSINV(AleatLivre!F705)*$C$4))</f>
        <v>597.98948599249263</v>
      </c>
      <c r="H708" s="2">
        <f>(G708*EXP($C$3-($C$4^2)/2+NORMSINV(AleatLivre!G705)*$C$4))</f>
        <v>633.1891571094817</v>
      </c>
      <c r="I708" s="2">
        <f>(H708*EXP($C$3-($C$4^2)/2+NORMSINV(AleatLivre!H705)*$C$4))</f>
        <v>681.05864583006689</v>
      </c>
      <c r="J708" s="2">
        <f>(I708*EXP($C$3-($C$4^2)/2+NORMSINV(AleatLivre!I705)*$C$4))</f>
        <v>725.30195731114338</v>
      </c>
      <c r="K708" s="2">
        <f>(J708*EXP($C$3-($C$4^2)/2+NORMSINV(AleatLivre!J705)*$C$4))</f>
        <v>772.92154587152595</v>
      </c>
      <c r="L708" s="2">
        <f>(K708*EXP($C$3-($C$4^2)/2+NORMSINV(AleatLivre!K705)*$C$4))</f>
        <v>818.22122848384561</v>
      </c>
      <c r="M708" s="2">
        <f>(L708*EXP($C$3-($C$4^2)/2+NORMSINV(AleatLivre!L705)*$C$4))</f>
        <v>849.73329125148859</v>
      </c>
      <c r="N708" s="2">
        <f>(M708*EXP($C$3-($C$4^2)/2+NORMSINV(AleatLivre!M705)*$C$4))</f>
        <v>894.17602487518809</v>
      </c>
      <c r="O708" s="2">
        <f>(N708*EXP($C$3-($C$4^2)/2+NORMSINV(AleatLivre!N705)*$C$4))</f>
        <v>927.81275307879685</v>
      </c>
      <c r="P708" s="2">
        <f>(O708*EXP($C$3-($C$4^2)/2+NORMSINV(AleatLivre!O705)*$C$4))</f>
        <v>1016.8801131222432</v>
      </c>
      <c r="Q708" s="2">
        <f>(P708*EXP($C$3-($C$4^2)/2+NORMSINV(AleatLivre!P705)*$C$4))</f>
        <v>1123.1520452881996</v>
      </c>
      <c r="R708" s="2">
        <f>(Q708*EXP($C$3-($C$4^2)/2+NORMSINV(AleatLivre!Q705)*$C$4))</f>
        <v>1154.1017165159633</v>
      </c>
      <c r="S708" s="2">
        <f>(R708*EXP($C$3-($C$4^2)/2+NORMSINV(AleatLivre!R705)*$C$4))</f>
        <v>1250.0430336940883</v>
      </c>
      <c r="T708" s="2">
        <f>(S708*EXP($C$3-($C$4^2)/2+NORMSINV(AleatLivre!S705)*$C$4))</f>
        <v>1332.1044200647152</v>
      </c>
      <c r="U708" s="2">
        <f>(T708*EXP($C$3-($C$4^2)/2+NORMSINV(AleatLivre!T705)*$C$4))</f>
        <v>1398.9891727543525</v>
      </c>
      <c r="V708" s="2">
        <f>(U708*EXP($C$3-($C$4^2)/2+NORMSINV(AleatLivre!U705)*$C$4))</f>
        <v>1426.2124871508668</v>
      </c>
    </row>
    <row r="709" spans="1:22" x14ac:dyDescent="0.25">
      <c r="A709">
        <v>704</v>
      </c>
      <c r="B709" s="2">
        <f>Plan1!$B$9</f>
        <v>500</v>
      </c>
      <c r="C709" s="2">
        <f>(B709*EXP($C$3-($C$4^2)/2+NORMSINV(AleatLivre!B706)*$C$4))</f>
        <v>531.89219994879238</v>
      </c>
      <c r="D709" s="2">
        <f>(C709*EXP($C$3-($C$4^2)/2+NORMSINV(AleatLivre!C706)*$C$4))</f>
        <v>553.03569674056655</v>
      </c>
      <c r="E709" s="2">
        <f>(D709*EXP($C$3-($C$4^2)/2+NORMSINV(AleatLivre!D706)*$C$4))</f>
        <v>583.50888716424322</v>
      </c>
      <c r="F709" s="2">
        <f>(E709*EXP($C$3-($C$4^2)/2+NORMSINV(AleatLivre!E706)*$C$4))</f>
        <v>592.61661309081694</v>
      </c>
      <c r="G709" s="2">
        <f>(F709*EXP($C$3-($C$4^2)/2+NORMSINV(AleatLivre!F706)*$C$4))</f>
        <v>611.72145467670668</v>
      </c>
      <c r="H709" s="2">
        <f>(G709*EXP($C$3-($C$4^2)/2+NORMSINV(AleatLivre!G706)*$C$4))</f>
        <v>624.72941107554573</v>
      </c>
      <c r="I709" s="2">
        <f>(H709*EXP($C$3-($C$4^2)/2+NORMSINV(AleatLivre!H706)*$C$4))</f>
        <v>639.99796574319623</v>
      </c>
      <c r="J709" s="2">
        <f>(I709*EXP($C$3-($C$4^2)/2+NORMSINV(AleatLivre!I706)*$C$4))</f>
        <v>676.1843182903566</v>
      </c>
      <c r="K709" s="2">
        <f>(J709*EXP($C$3-($C$4^2)/2+NORMSINV(AleatLivre!J706)*$C$4))</f>
        <v>735.75168072503811</v>
      </c>
      <c r="L709" s="2">
        <f>(K709*EXP($C$3-($C$4^2)/2+NORMSINV(AleatLivre!K706)*$C$4))</f>
        <v>762.36904682439717</v>
      </c>
      <c r="M709" s="2">
        <f>(L709*EXP($C$3-($C$4^2)/2+NORMSINV(AleatLivre!L706)*$C$4))</f>
        <v>792.17328551287812</v>
      </c>
      <c r="N709" s="2">
        <f>(M709*EXP($C$3-($C$4^2)/2+NORMSINV(AleatLivre!M706)*$C$4))</f>
        <v>850.08520233347406</v>
      </c>
      <c r="O709" s="2">
        <f>(N709*EXP($C$3-($C$4^2)/2+NORMSINV(AleatLivre!N706)*$C$4))</f>
        <v>897.69685589262042</v>
      </c>
      <c r="P709" s="2">
        <f>(O709*EXP($C$3-($C$4^2)/2+NORMSINV(AleatLivre!O706)*$C$4))</f>
        <v>967.01842176598848</v>
      </c>
      <c r="Q709" s="2">
        <f>(P709*EXP($C$3-($C$4^2)/2+NORMSINV(AleatLivre!P706)*$C$4))</f>
        <v>1007.8541303062631</v>
      </c>
      <c r="R709" s="2">
        <f>(Q709*EXP($C$3-($C$4^2)/2+NORMSINV(AleatLivre!Q706)*$C$4))</f>
        <v>1029.355384530839</v>
      </c>
      <c r="S709" s="2">
        <f>(R709*EXP($C$3-($C$4^2)/2+NORMSINV(AleatLivre!R706)*$C$4))</f>
        <v>1117.4497812980972</v>
      </c>
      <c r="T709" s="2">
        <f>(S709*EXP($C$3-($C$4^2)/2+NORMSINV(AleatLivre!S706)*$C$4))</f>
        <v>1196.0879530843301</v>
      </c>
      <c r="U709" s="2">
        <f>(T709*EXP($C$3-($C$4^2)/2+NORMSINV(AleatLivre!T706)*$C$4))</f>
        <v>1263.9952638581651</v>
      </c>
      <c r="V709" s="2">
        <f>(U709*EXP($C$3-($C$4^2)/2+NORMSINV(AleatLivre!U706)*$C$4))</f>
        <v>1314.3373975122124</v>
      </c>
    </row>
    <row r="710" spans="1:22" x14ac:dyDescent="0.25">
      <c r="A710">
        <v>705</v>
      </c>
      <c r="B710" s="2">
        <f>Plan1!$B$9</f>
        <v>500</v>
      </c>
      <c r="C710" s="2">
        <f>(B710*EXP($C$3-($C$4^2)/2+NORMSINV(AleatLivre!B707)*$C$4))</f>
        <v>554.97941339219346</v>
      </c>
      <c r="D710" s="2">
        <f>(C710*EXP($C$3-($C$4^2)/2+NORMSINV(AleatLivre!C707)*$C$4))</f>
        <v>597.35006530207386</v>
      </c>
      <c r="E710" s="2">
        <f>(D710*EXP($C$3-($C$4^2)/2+NORMSINV(AleatLivre!D707)*$C$4))</f>
        <v>640.55709686097282</v>
      </c>
      <c r="F710" s="2">
        <f>(E710*EXP($C$3-($C$4^2)/2+NORMSINV(AleatLivre!E707)*$C$4))</f>
        <v>675.99406188252601</v>
      </c>
      <c r="G710" s="2">
        <f>(F710*EXP($C$3-($C$4^2)/2+NORMSINV(AleatLivre!F707)*$C$4))</f>
        <v>696.43492434455652</v>
      </c>
      <c r="H710" s="2">
        <f>(G710*EXP($C$3-($C$4^2)/2+NORMSINV(AleatLivre!G707)*$C$4))</f>
        <v>719.77533371475704</v>
      </c>
      <c r="I710" s="2">
        <f>(H710*EXP($C$3-($C$4^2)/2+NORMSINV(AleatLivre!H707)*$C$4))</f>
        <v>771.70710898278128</v>
      </c>
      <c r="J710" s="2">
        <f>(I710*EXP($C$3-($C$4^2)/2+NORMSINV(AleatLivre!I707)*$C$4))</f>
        <v>781.2496851446798</v>
      </c>
      <c r="K710" s="2">
        <f>(J710*EXP($C$3-($C$4^2)/2+NORMSINV(AleatLivre!J707)*$C$4))</f>
        <v>829.08747208580587</v>
      </c>
      <c r="L710" s="2">
        <f>(K710*EXP($C$3-($C$4^2)/2+NORMSINV(AleatLivre!K707)*$C$4))</f>
        <v>859.62094111000454</v>
      </c>
      <c r="M710" s="2">
        <f>(L710*EXP($C$3-($C$4^2)/2+NORMSINV(AleatLivre!L707)*$C$4))</f>
        <v>914.80642001816602</v>
      </c>
      <c r="N710" s="2">
        <f>(M710*EXP($C$3-($C$4^2)/2+NORMSINV(AleatLivre!M707)*$C$4))</f>
        <v>978.64640344208715</v>
      </c>
      <c r="O710" s="2">
        <f>(N710*EXP($C$3-($C$4^2)/2+NORMSINV(AleatLivre!N707)*$C$4))</f>
        <v>1031.0139394514042</v>
      </c>
      <c r="P710" s="2">
        <f>(O710*EXP($C$3-($C$4^2)/2+NORMSINV(AleatLivre!O707)*$C$4))</f>
        <v>1069.2517873626696</v>
      </c>
      <c r="Q710" s="2">
        <f>(P710*EXP($C$3-($C$4^2)/2+NORMSINV(AleatLivre!P707)*$C$4))</f>
        <v>1085.5577193375634</v>
      </c>
      <c r="R710" s="2">
        <f>(Q710*EXP($C$3-($C$4^2)/2+NORMSINV(AleatLivre!Q707)*$C$4))</f>
        <v>1136.0367135444942</v>
      </c>
      <c r="S710" s="2">
        <f>(R710*EXP($C$3-($C$4^2)/2+NORMSINV(AleatLivre!R707)*$C$4))</f>
        <v>1187.2508402485678</v>
      </c>
      <c r="T710" s="2">
        <f>(S710*EXP($C$3-($C$4^2)/2+NORMSINV(AleatLivre!S707)*$C$4))</f>
        <v>1285.8451962343001</v>
      </c>
      <c r="U710" s="2">
        <f>(T710*EXP($C$3-($C$4^2)/2+NORMSINV(AleatLivre!T707)*$C$4))</f>
        <v>1374.8946047869306</v>
      </c>
      <c r="V710" s="2">
        <f>(U710*EXP($C$3-($C$4^2)/2+NORMSINV(AleatLivre!U707)*$C$4))</f>
        <v>1459.8704701097836</v>
      </c>
    </row>
    <row r="711" spans="1:22" x14ac:dyDescent="0.25">
      <c r="A711">
        <v>706</v>
      </c>
      <c r="B711" s="2">
        <f>Plan1!$B$9</f>
        <v>500</v>
      </c>
      <c r="C711" s="2">
        <f>(B711*EXP($C$3-($C$4^2)/2+NORMSINV(AleatLivre!B708)*$C$4))</f>
        <v>544.02424305682484</v>
      </c>
      <c r="D711" s="2">
        <f>(C711*EXP($C$3-($C$4^2)/2+NORMSINV(AleatLivre!C708)*$C$4))</f>
        <v>578.25276392732724</v>
      </c>
      <c r="E711" s="2">
        <f>(D711*EXP($C$3-($C$4^2)/2+NORMSINV(AleatLivre!D708)*$C$4))</f>
        <v>591.78466051065175</v>
      </c>
      <c r="F711" s="2">
        <f>(E711*EXP($C$3-($C$4^2)/2+NORMSINV(AleatLivre!E708)*$C$4))</f>
        <v>632.86627836594164</v>
      </c>
      <c r="G711" s="2">
        <f>(F711*EXP($C$3-($C$4^2)/2+NORMSINV(AleatLivre!F708)*$C$4))</f>
        <v>671.66002292173596</v>
      </c>
      <c r="H711" s="2">
        <f>(G711*EXP($C$3-($C$4^2)/2+NORMSINV(AleatLivre!G708)*$C$4))</f>
        <v>701.03313802907405</v>
      </c>
      <c r="I711" s="2">
        <f>(H711*EXP($C$3-($C$4^2)/2+NORMSINV(AleatLivre!H708)*$C$4))</f>
        <v>726.45606708963612</v>
      </c>
      <c r="J711" s="2">
        <f>(I711*EXP($C$3-($C$4^2)/2+NORMSINV(AleatLivre!I708)*$C$4))</f>
        <v>767.4848497490849</v>
      </c>
      <c r="K711" s="2">
        <f>(J711*EXP($C$3-($C$4^2)/2+NORMSINV(AleatLivre!J708)*$C$4))</f>
        <v>801.99858792735517</v>
      </c>
      <c r="L711" s="2">
        <f>(K711*EXP($C$3-($C$4^2)/2+NORMSINV(AleatLivre!K708)*$C$4))</f>
        <v>824.4815753160201</v>
      </c>
      <c r="M711" s="2">
        <f>(L711*EXP($C$3-($C$4^2)/2+NORMSINV(AleatLivre!L708)*$C$4))</f>
        <v>845.52680644986754</v>
      </c>
      <c r="N711" s="2">
        <f>(M711*EXP($C$3-($C$4^2)/2+NORMSINV(AleatLivre!M708)*$C$4))</f>
        <v>866.94259841546227</v>
      </c>
      <c r="O711" s="2">
        <f>(N711*EXP($C$3-($C$4^2)/2+NORMSINV(AleatLivre!N708)*$C$4))</f>
        <v>886.82836993687306</v>
      </c>
      <c r="P711" s="2">
        <f>(O711*EXP($C$3-($C$4^2)/2+NORMSINV(AleatLivre!O708)*$C$4))</f>
        <v>967.03323826282497</v>
      </c>
      <c r="Q711" s="2">
        <f>(P711*EXP($C$3-($C$4^2)/2+NORMSINV(AleatLivre!P708)*$C$4))</f>
        <v>1022.8282392290855</v>
      </c>
      <c r="R711" s="2">
        <f>(Q711*EXP($C$3-($C$4^2)/2+NORMSINV(AleatLivre!Q708)*$C$4))</f>
        <v>1079.9885655053151</v>
      </c>
      <c r="S711" s="2">
        <f>(R711*EXP($C$3-($C$4^2)/2+NORMSINV(AleatLivre!R708)*$C$4))</f>
        <v>1123.7312062827164</v>
      </c>
      <c r="T711" s="2">
        <f>(S711*EXP($C$3-($C$4^2)/2+NORMSINV(AleatLivre!S708)*$C$4))</f>
        <v>1188.2060341782667</v>
      </c>
      <c r="U711" s="2">
        <f>(T711*EXP($C$3-($C$4^2)/2+NORMSINV(AleatLivre!T708)*$C$4))</f>
        <v>1244.5685905228154</v>
      </c>
      <c r="V711" s="2">
        <f>(U711*EXP($C$3-($C$4^2)/2+NORMSINV(AleatLivre!U708)*$C$4))</f>
        <v>1286.5317160579659</v>
      </c>
    </row>
    <row r="712" spans="1:22" x14ac:dyDescent="0.25">
      <c r="A712">
        <v>707</v>
      </c>
      <c r="B712" s="2">
        <f>Plan1!$B$9</f>
        <v>500</v>
      </c>
      <c r="C712" s="2">
        <f>(B712*EXP($C$3-($C$4^2)/2+NORMSINV(AleatLivre!B709)*$C$4))</f>
        <v>512.75518751603465</v>
      </c>
      <c r="D712" s="2">
        <f>(C712*EXP($C$3-($C$4^2)/2+NORMSINV(AleatLivre!C709)*$C$4))</f>
        <v>543.3696310243871</v>
      </c>
      <c r="E712" s="2">
        <f>(D712*EXP($C$3-($C$4^2)/2+NORMSINV(AleatLivre!D709)*$C$4))</f>
        <v>570.78686769611329</v>
      </c>
      <c r="F712" s="2">
        <f>(E712*EXP($C$3-($C$4^2)/2+NORMSINV(AleatLivre!E709)*$C$4))</f>
        <v>598.39668087531641</v>
      </c>
      <c r="G712" s="2">
        <f>(F712*EXP($C$3-($C$4^2)/2+NORMSINV(AleatLivre!F709)*$C$4))</f>
        <v>628.22773274903489</v>
      </c>
      <c r="H712" s="2">
        <f>(G712*EXP($C$3-($C$4^2)/2+NORMSINV(AleatLivre!G709)*$C$4))</f>
        <v>681.85574947934253</v>
      </c>
      <c r="I712" s="2">
        <f>(H712*EXP($C$3-($C$4^2)/2+NORMSINV(AleatLivre!H709)*$C$4))</f>
        <v>725.9654655758228</v>
      </c>
      <c r="J712" s="2">
        <f>(I712*EXP($C$3-($C$4^2)/2+NORMSINV(AleatLivre!I709)*$C$4))</f>
        <v>779.75891667286373</v>
      </c>
      <c r="K712" s="2">
        <f>(J712*EXP($C$3-($C$4^2)/2+NORMSINV(AleatLivre!J709)*$C$4))</f>
        <v>831.25775497775339</v>
      </c>
      <c r="L712" s="2">
        <f>(K712*EXP($C$3-($C$4^2)/2+NORMSINV(AleatLivre!K709)*$C$4))</f>
        <v>860.11678362067255</v>
      </c>
      <c r="M712" s="2">
        <f>(L712*EXP($C$3-($C$4^2)/2+NORMSINV(AleatLivre!L709)*$C$4))</f>
        <v>905.22667413851786</v>
      </c>
      <c r="N712" s="2">
        <f>(M712*EXP($C$3-($C$4^2)/2+NORMSINV(AleatLivre!M709)*$C$4))</f>
        <v>939.27429785639663</v>
      </c>
      <c r="O712" s="2">
        <f>(N712*EXP($C$3-($C$4^2)/2+NORMSINV(AleatLivre!N709)*$C$4))</f>
        <v>976.55285212583533</v>
      </c>
      <c r="P712" s="2">
        <f>(O712*EXP($C$3-($C$4^2)/2+NORMSINV(AleatLivre!O709)*$C$4))</f>
        <v>1036.4138784252789</v>
      </c>
      <c r="Q712" s="2">
        <f>(P712*EXP($C$3-($C$4^2)/2+NORMSINV(AleatLivre!P709)*$C$4))</f>
        <v>1080.8500090178627</v>
      </c>
      <c r="R712" s="2">
        <f>(Q712*EXP($C$3-($C$4^2)/2+NORMSINV(AleatLivre!Q709)*$C$4))</f>
        <v>1145.9046728889207</v>
      </c>
      <c r="S712" s="2">
        <f>(R712*EXP($C$3-($C$4^2)/2+NORMSINV(AleatLivre!R709)*$C$4))</f>
        <v>1159.1684608244623</v>
      </c>
      <c r="T712" s="2">
        <f>(S712*EXP($C$3-($C$4^2)/2+NORMSINV(AleatLivre!S709)*$C$4))</f>
        <v>1193.0166483549365</v>
      </c>
      <c r="U712" s="2">
        <f>(T712*EXP($C$3-($C$4^2)/2+NORMSINV(AleatLivre!T709)*$C$4))</f>
        <v>1255.8271394137453</v>
      </c>
      <c r="V712" s="2">
        <f>(U712*EXP($C$3-($C$4^2)/2+NORMSINV(AleatLivre!U709)*$C$4))</f>
        <v>1272.9085420358597</v>
      </c>
    </row>
    <row r="713" spans="1:22" x14ac:dyDescent="0.25">
      <c r="A713">
        <v>708</v>
      </c>
      <c r="B713" s="2">
        <f>Plan1!$B$9</f>
        <v>500</v>
      </c>
      <c r="C713" s="2">
        <f>(B713*EXP($C$3-($C$4^2)/2+NORMSINV(AleatLivre!B710)*$C$4))</f>
        <v>541.65302112755376</v>
      </c>
      <c r="D713" s="2">
        <f>(C713*EXP($C$3-($C$4^2)/2+NORMSINV(AleatLivre!C710)*$C$4))</f>
        <v>573.05035385440783</v>
      </c>
      <c r="E713" s="2">
        <f>(D713*EXP($C$3-($C$4^2)/2+NORMSINV(AleatLivre!D710)*$C$4))</f>
        <v>601.89103611242649</v>
      </c>
      <c r="F713" s="2">
        <f>(E713*EXP($C$3-($C$4^2)/2+NORMSINV(AleatLivre!E710)*$C$4))</f>
        <v>617.10166769975672</v>
      </c>
      <c r="G713" s="2">
        <f>(F713*EXP($C$3-($C$4^2)/2+NORMSINV(AleatLivre!F710)*$C$4))</f>
        <v>642.73676542560145</v>
      </c>
      <c r="H713" s="2">
        <f>(G713*EXP($C$3-($C$4^2)/2+NORMSINV(AleatLivre!G710)*$C$4))</f>
        <v>663.99418451390375</v>
      </c>
      <c r="I713" s="2">
        <f>(H713*EXP($C$3-($C$4^2)/2+NORMSINV(AleatLivre!H710)*$C$4))</f>
        <v>688.20274595728768</v>
      </c>
      <c r="J713" s="2">
        <f>(I713*EXP($C$3-($C$4^2)/2+NORMSINV(AleatLivre!I710)*$C$4))</f>
        <v>726.93406064203964</v>
      </c>
      <c r="K713" s="2">
        <f>(J713*EXP($C$3-($C$4^2)/2+NORMSINV(AleatLivre!J710)*$C$4))</f>
        <v>767.00232851459214</v>
      </c>
      <c r="L713" s="2">
        <f>(K713*EXP($C$3-($C$4^2)/2+NORMSINV(AleatLivre!K710)*$C$4))</f>
        <v>790.25928371132204</v>
      </c>
      <c r="M713" s="2">
        <f>(L713*EXP($C$3-($C$4^2)/2+NORMSINV(AleatLivre!L710)*$C$4))</f>
        <v>840.43485485653559</v>
      </c>
      <c r="N713" s="2">
        <f>(M713*EXP($C$3-($C$4^2)/2+NORMSINV(AleatLivre!M710)*$C$4))</f>
        <v>880.29084420726076</v>
      </c>
      <c r="O713" s="2">
        <f>(N713*EXP($C$3-($C$4^2)/2+NORMSINV(AleatLivre!N710)*$C$4))</f>
        <v>940.93645899489229</v>
      </c>
      <c r="P713" s="2">
        <f>(O713*EXP($C$3-($C$4^2)/2+NORMSINV(AleatLivre!O710)*$C$4))</f>
        <v>977.43915217000847</v>
      </c>
      <c r="Q713" s="2">
        <f>(P713*EXP($C$3-($C$4^2)/2+NORMSINV(AleatLivre!P710)*$C$4))</f>
        <v>1040.9444791801129</v>
      </c>
      <c r="R713" s="2">
        <f>(Q713*EXP($C$3-($C$4^2)/2+NORMSINV(AleatLivre!Q710)*$C$4))</f>
        <v>1079.4378795673485</v>
      </c>
      <c r="S713" s="2">
        <f>(R713*EXP($C$3-($C$4^2)/2+NORMSINV(AleatLivre!R710)*$C$4))</f>
        <v>1142.570858146091</v>
      </c>
      <c r="T713" s="2">
        <f>(S713*EXP($C$3-($C$4^2)/2+NORMSINV(AleatLivre!S710)*$C$4))</f>
        <v>1226.4746887116894</v>
      </c>
      <c r="U713" s="2">
        <f>(T713*EXP($C$3-($C$4^2)/2+NORMSINV(AleatLivre!T710)*$C$4))</f>
        <v>1277.099050287492</v>
      </c>
      <c r="V713" s="2">
        <f>(U713*EXP($C$3-($C$4^2)/2+NORMSINV(AleatLivre!U710)*$C$4))</f>
        <v>1348.6480547700942</v>
      </c>
    </row>
    <row r="714" spans="1:22" x14ac:dyDescent="0.25">
      <c r="A714">
        <v>709</v>
      </c>
      <c r="B714" s="2">
        <f>Plan1!$B$9</f>
        <v>500</v>
      </c>
      <c r="C714" s="2">
        <f>(B714*EXP($C$3-($C$4^2)/2+NORMSINV(AleatLivre!B711)*$C$4))</f>
        <v>520.29562321709977</v>
      </c>
      <c r="D714" s="2">
        <f>(C714*EXP($C$3-($C$4^2)/2+NORMSINV(AleatLivre!C711)*$C$4))</f>
        <v>563.81746302330669</v>
      </c>
      <c r="E714" s="2">
        <f>(D714*EXP($C$3-($C$4^2)/2+NORMSINV(AleatLivre!D711)*$C$4))</f>
        <v>580.14439482717648</v>
      </c>
      <c r="F714" s="2">
        <f>(E714*EXP($C$3-($C$4^2)/2+NORMSINV(AleatLivre!E711)*$C$4))</f>
        <v>601.73361698133567</v>
      </c>
      <c r="G714" s="2">
        <f>(F714*EXP($C$3-($C$4^2)/2+NORMSINV(AleatLivre!F711)*$C$4))</f>
        <v>621.78642670489955</v>
      </c>
      <c r="H714" s="2">
        <f>(G714*EXP($C$3-($C$4^2)/2+NORMSINV(AleatLivre!G711)*$C$4))</f>
        <v>649.35199933079878</v>
      </c>
      <c r="I714" s="2">
        <f>(H714*EXP($C$3-($C$4^2)/2+NORMSINV(AleatLivre!H711)*$C$4))</f>
        <v>685.05020377476387</v>
      </c>
      <c r="J714" s="2">
        <f>(I714*EXP($C$3-($C$4^2)/2+NORMSINV(AleatLivre!I711)*$C$4))</f>
        <v>690.00855337034875</v>
      </c>
      <c r="K714" s="2">
        <f>(J714*EXP($C$3-($C$4^2)/2+NORMSINV(AleatLivre!J711)*$C$4))</f>
        <v>720.2714397238409</v>
      </c>
      <c r="L714" s="2">
        <f>(K714*EXP($C$3-($C$4^2)/2+NORMSINV(AleatLivre!K711)*$C$4))</f>
        <v>768.31104544524919</v>
      </c>
      <c r="M714" s="2">
        <f>(L714*EXP($C$3-($C$4^2)/2+NORMSINV(AleatLivre!L711)*$C$4))</f>
        <v>791.07105854746203</v>
      </c>
      <c r="N714" s="2">
        <f>(M714*EXP($C$3-($C$4^2)/2+NORMSINV(AleatLivre!M711)*$C$4))</f>
        <v>850.823647775062</v>
      </c>
      <c r="O714" s="2">
        <f>(N714*EXP($C$3-($C$4^2)/2+NORMSINV(AleatLivre!N711)*$C$4))</f>
        <v>904.88267567720573</v>
      </c>
      <c r="P714" s="2">
        <f>(O714*EXP($C$3-($C$4^2)/2+NORMSINV(AleatLivre!O711)*$C$4))</f>
        <v>974.20803296091935</v>
      </c>
      <c r="Q714" s="2">
        <f>(P714*EXP($C$3-($C$4^2)/2+NORMSINV(AleatLivre!P711)*$C$4))</f>
        <v>1050.0287388228548</v>
      </c>
      <c r="R714" s="2">
        <f>(Q714*EXP($C$3-($C$4^2)/2+NORMSINV(AleatLivre!Q711)*$C$4))</f>
        <v>1096.2618869779296</v>
      </c>
      <c r="S714" s="2">
        <f>(R714*EXP($C$3-($C$4^2)/2+NORMSINV(AleatLivre!R711)*$C$4))</f>
        <v>1174.6231457380054</v>
      </c>
      <c r="T714" s="2">
        <f>(S714*EXP($C$3-($C$4^2)/2+NORMSINV(AleatLivre!S711)*$C$4))</f>
        <v>1181.6091372923295</v>
      </c>
      <c r="U714" s="2">
        <f>(T714*EXP($C$3-($C$4^2)/2+NORMSINV(AleatLivre!T711)*$C$4))</f>
        <v>1239.3872577985719</v>
      </c>
      <c r="V714" s="2">
        <f>(U714*EXP($C$3-($C$4^2)/2+NORMSINV(AleatLivre!U711)*$C$4))</f>
        <v>1243.011947908826</v>
      </c>
    </row>
    <row r="715" spans="1:22" x14ac:dyDescent="0.25">
      <c r="A715">
        <v>710</v>
      </c>
      <c r="B715" s="2">
        <f>Plan1!$B$9</f>
        <v>500</v>
      </c>
      <c r="C715" s="2">
        <f>(B715*EXP($C$3-($C$4^2)/2+NORMSINV(AleatLivre!B712)*$C$4))</f>
        <v>515.21499263402518</v>
      </c>
      <c r="D715" s="2">
        <f>(C715*EXP($C$3-($C$4^2)/2+NORMSINV(AleatLivre!C712)*$C$4))</f>
        <v>541.95637699032181</v>
      </c>
      <c r="E715" s="2">
        <f>(D715*EXP($C$3-($C$4^2)/2+NORMSINV(AleatLivre!D712)*$C$4))</f>
        <v>578.51149025962241</v>
      </c>
      <c r="F715" s="2">
        <f>(E715*EXP($C$3-($C$4^2)/2+NORMSINV(AleatLivre!E712)*$C$4))</f>
        <v>608.49933173271484</v>
      </c>
      <c r="G715" s="2">
        <f>(F715*EXP($C$3-($C$4^2)/2+NORMSINV(AleatLivre!F712)*$C$4))</f>
        <v>635.37221595397193</v>
      </c>
      <c r="H715" s="2">
        <f>(G715*EXP($C$3-($C$4^2)/2+NORMSINV(AleatLivre!G712)*$C$4))</f>
        <v>649.64176841471021</v>
      </c>
      <c r="I715" s="2">
        <f>(H715*EXP($C$3-($C$4^2)/2+NORMSINV(AleatLivre!H712)*$C$4))</f>
        <v>686.23002351427419</v>
      </c>
      <c r="J715" s="2">
        <f>(I715*EXP($C$3-($C$4^2)/2+NORMSINV(AleatLivre!I712)*$C$4))</f>
        <v>721.2761423500242</v>
      </c>
      <c r="K715" s="2">
        <f>(J715*EXP($C$3-($C$4^2)/2+NORMSINV(AleatLivre!J712)*$C$4))</f>
        <v>744.76840792968153</v>
      </c>
      <c r="L715" s="2">
        <f>(K715*EXP($C$3-($C$4^2)/2+NORMSINV(AleatLivre!K712)*$C$4))</f>
        <v>768.89952769982494</v>
      </c>
      <c r="M715" s="2">
        <f>(L715*EXP($C$3-($C$4^2)/2+NORMSINV(AleatLivre!L712)*$C$4))</f>
        <v>777.89818991538596</v>
      </c>
      <c r="N715" s="2">
        <f>(M715*EXP($C$3-($C$4^2)/2+NORMSINV(AleatLivre!M712)*$C$4))</f>
        <v>829.1232230588347</v>
      </c>
      <c r="O715" s="2">
        <f>(N715*EXP($C$3-($C$4^2)/2+NORMSINV(AleatLivre!N712)*$C$4))</f>
        <v>884.96782045620239</v>
      </c>
      <c r="P715" s="2">
        <f>(O715*EXP($C$3-($C$4^2)/2+NORMSINV(AleatLivre!O712)*$C$4))</f>
        <v>950.08013816478331</v>
      </c>
      <c r="Q715" s="2">
        <f>(P715*EXP($C$3-($C$4^2)/2+NORMSINV(AleatLivre!P712)*$C$4))</f>
        <v>1028.8867104241558</v>
      </c>
      <c r="R715" s="2">
        <f>(Q715*EXP($C$3-($C$4^2)/2+NORMSINV(AleatLivre!Q712)*$C$4))</f>
        <v>1064.7291136832744</v>
      </c>
      <c r="S715" s="2">
        <f>(R715*EXP($C$3-($C$4^2)/2+NORMSINV(AleatLivre!R712)*$C$4))</f>
        <v>1127.3071978539758</v>
      </c>
      <c r="T715" s="2">
        <f>(S715*EXP($C$3-($C$4^2)/2+NORMSINV(AleatLivre!S712)*$C$4))</f>
        <v>1187.1449918805195</v>
      </c>
      <c r="U715" s="2">
        <f>(T715*EXP($C$3-($C$4^2)/2+NORMSINV(AleatLivre!T712)*$C$4))</f>
        <v>1259.0225739648874</v>
      </c>
      <c r="V715" s="2">
        <f>(U715*EXP($C$3-($C$4^2)/2+NORMSINV(AleatLivre!U712)*$C$4))</f>
        <v>1305.7444035280919</v>
      </c>
    </row>
    <row r="716" spans="1:22" x14ac:dyDescent="0.25">
      <c r="A716">
        <v>711</v>
      </c>
      <c r="B716" s="2">
        <f>Plan1!$B$9</f>
        <v>500</v>
      </c>
      <c r="C716" s="2">
        <f>(B716*EXP($C$3-($C$4^2)/2+NORMSINV(AleatLivre!B713)*$C$4))</f>
        <v>517.09713012625298</v>
      </c>
      <c r="D716" s="2">
        <f>(C716*EXP($C$3-($C$4^2)/2+NORMSINV(AleatLivre!C713)*$C$4))</f>
        <v>533.46176743799549</v>
      </c>
      <c r="E716" s="2">
        <f>(D716*EXP($C$3-($C$4^2)/2+NORMSINV(AleatLivre!D713)*$C$4))</f>
        <v>555.58230392802943</v>
      </c>
      <c r="F716" s="2">
        <f>(E716*EXP($C$3-($C$4^2)/2+NORMSINV(AleatLivre!E713)*$C$4))</f>
        <v>577.36038965198929</v>
      </c>
      <c r="G716" s="2">
        <f>(F716*EXP($C$3-($C$4^2)/2+NORMSINV(AleatLivre!F713)*$C$4))</f>
        <v>608.06202158001895</v>
      </c>
      <c r="H716" s="2">
        <f>(G716*EXP($C$3-($C$4^2)/2+NORMSINV(AleatLivre!G713)*$C$4))</f>
        <v>647.12386062776181</v>
      </c>
      <c r="I716" s="2">
        <f>(H716*EXP($C$3-($C$4^2)/2+NORMSINV(AleatLivre!H713)*$C$4))</f>
        <v>678.81133759112561</v>
      </c>
      <c r="J716" s="2">
        <f>(I716*EXP($C$3-($C$4^2)/2+NORMSINV(AleatLivre!I713)*$C$4))</f>
        <v>683.73215741753529</v>
      </c>
      <c r="K716" s="2">
        <f>(J716*EXP($C$3-($C$4^2)/2+NORMSINV(AleatLivre!J713)*$C$4))</f>
        <v>726.945144343734</v>
      </c>
      <c r="L716" s="2">
        <f>(K716*EXP($C$3-($C$4^2)/2+NORMSINV(AleatLivre!K713)*$C$4))</f>
        <v>780.5645725218809</v>
      </c>
      <c r="M716" s="2">
        <f>(L716*EXP($C$3-($C$4^2)/2+NORMSINV(AleatLivre!L713)*$C$4))</f>
        <v>813.44835515534169</v>
      </c>
      <c r="N716" s="2">
        <f>(M716*EXP($C$3-($C$4^2)/2+NORMSINV(AleatLivre!M713)*$C$4))</f>
        <v>841.77983183723325</v>
      </c>
      <c r="O716" s="2">
        <f>(N716*EXP($C$3-($C$4^2)/2+NORMSINV(AleatLivre!N713)*$C$4))</f>
        <v>911.1594779576817</v>
      </c>
      <c r="P716" s="2">
        <f>(O716*EXP($C$3-($C$4^2)/2+NORMSINV(AleatLivre!O713)*$C$4))</f>
        <v>940.37650977751844</v>
      </c>
      <c r="Q716" s="2">
        <f>(P716*EXP($C$3-($C$4^2)/2+NORMSINV(AleatLivre!P713)*$C$4))</f>
        <v>995.84616836342957</v>
      </c>
      <c r="R716" s="2">
        <f>(Q716*EXP($C$3-($C$4^2)/2+NORMSINV(AleatLivre!Q713)*$C$4))</f>
        <v>1074.245796269531</v>
      </c>
      <c r="S716" s="2">
        <f>(R716*EXP($C$3-($C$4^2)/2+NORMSINV(AleatLivre!R713)*$C$4))</f>
        <v>1093.4138630793773</v>
      </c>
      <c r="T716" s="2">
        <f>(S716*EXP($C$3-($C$4^2)/2+NORMSINV(AleatLivre!S713)*$C$4))</f>
        <v>1150.4439679434101</v>
      </c>
      <c r="U716" s="2">
        <f>(T716*EXP($C$3-($C$4^2)/2+NORMSINV(AleatLivre!T713)*$C$4))</f>
        <v>1243.6513868013667</v>
      </c>
      <c r="V716" s="2">
        <f>(U716*EXP($C$3-($C$4^2)/2+NORMSINV(AleatLivre!U713)*$C$4))</f>
        <v>1322.4309598893435</v>
      </c>
    </row>
    <row r="717" spans="1:22" x14ac:dyDescent="0.25">
      <c r="A717">
        <v>712</v>
      </c>
      <c r="B717" s="2">
        <f>Plan1!$B$9</f>
        <v>500</v>
      </c>
      <c r="C717" s="2">
        <f>(B717*EXP($C$3-($C$4^2)/2+NORMSINV(AleatLivre!B714)*$C$4))</f>
        <v>517.24248053824545</v>
      </c>
      <c r="D717" s="2">
        <f>(C717*EXP($C$3-($C$4^2)/2+NORMSINV(AleatLivre!C714)*$C$4))</f>
        <v>532.14756442361295</v>
      </c>
      <c r="E717" s="2">
        <f>(D717*EXP($C$3-($C$4^2)/2+NORMSINV(AleatLivre!D714)*$C$4))</f>
        <v>560.96712061464746</v>
      </c>
      <c r="F717" s="2">
        <f>(E717*EXP($C$3-($C$4^2)/2+NORMSINV(AleatLivre!E714)*$C$4))</f>
        <v>590.80313473576723</v>
      </c>
      <c r="G717" s="2">
        <f>(F717*EXP($C$3-($C$4^2)/2+NORMSINV(AleatLivre!F714)*$C$4))</f>
        <v>625.27875695036084</v>
      </c>
      <c r="H717" s="2">
        <f>(G717*EXP($C$3-($C$4^2)/2+NORMSINV(AleatLivre!G714)*$C$4))</f>
        <v>653.87646301729512</v>
      </c>
      <c r="I717" s="2">
        <f>(H717*EXP($C$3-($C$4^2)/2+NORMSINV(AleatLivre!H714)*$C$4))</f>
        <v>658.73763096281664</v>
      </c>
      <c r="J717" s="2">
        <f>(I717*EXP($C$3-($C$4^2)/2+NORMSINV(AleatLivre!I714)*$C$4))</f>
        <v>678.0087667697303</v>
      </c>
      <c r="K717" s="2">
        <f>(J717*EXP($C$3-($C$4^2)/2+NORMSINV(AleatLivre!J714)*$C$4))</f>
        <v>713.04350137349866</v>
      </c>
      <c r="L717" s="2">
        <f>(K717*EXP($C$3-($C$4^2)/2+NORMSINV(AleatLivre!K714)*$C$4))</f>
        <v>736.09909805939958</v>
      </c>
      <c r="M717" s="2">
        <f>(L717*EXP($C$3-($C$4^2)/2+NORMSINV(AleatLivre!L714)*$C$4))</f>
        <v>762.92116449461491</v>
      </c>
      <c r="N717" s="2">
        <f>(M717*EXP($C$3-($C$4^2)/2+NORMSINV(AleatLivre!M714)*$C$4))</f>
        <v>789.96935596025673</v>
      </c>
      <c r="O717" s="2">
        <f>(N717*EXP($C$3-($C$4^2)/2+NORMSINV(AleatLivre!N714)*$C$4))</f>
        <v>824.07938913734029</v>
      </c>
      <c r="P717" s="2">
        <f>(O717*EXP($C$3-($C$4^2)/2+NORMSINV(AleatLivre!O714)*$C$4))</f>
        <v>847.98639298907699</v>
      </c>
      <c r="Q717" s="2">
        <f>(P717*EXP($C$3-($C$4^2)/2+NORMSINV(AleatLivre!P714)*$C$4))</f>
        <v>899.0651633800087</v>
      </c>
      <c r="R717" s="2">
        <f>(Q717*EXP($C$3-($C$4^2)/2+NORMSINV(AleatLivre!Q714)*$C$4))</f>
        <v>912.79480427173803</v>
      </c>
      <c r="S717" s="2">
        <f>(R717*EXP($C$3-($C$4^2)/2+NORMSINV(AleatLivre!R714)*$C$4))</f>
        <v>936.0428622469833</v>
      </c>
      <c r="T717" s="2">
        <f>(S717*EXP($C$3-($C$4^2)/2+NORMSINV(AleatLivre!S714)*$C$4))</f>
        <v>995.41845292526011</v>
      </c>
      <c r="U717" s="2">
        <f>(T717*EXP($C$3-($C$4^2)/2+NORMSINV(AleatLivre!T714)*$C$4))</f>
        <v>1032.0086973843975</v>
      </c>
      <c r="V717" s="2">
        <f>(U717*EXP($C$3-($C$4^2)/2+NORMSINV(AleatLivre!U714)*$C$4))</f>
        <v>1075.4660455049068</v>
      </c>
    </row>
    <row r="718" spans="1:22" x14ac:dyDescent="0.25">
      <c r="A718">
        <v>713</v>
      </c>
      <c r="B718" s="2">
        <f>Plan1!$B$9</f>
        <v>500</v>
      </c>
      <c r="C718" s="2">
        <f>(B718*EXP($C$3-($C$4^2)/2+NORMSINV(AleatLivre!B715)*$C$4))</f>
        <v>539.3665091781013</v>
      </c>
      <c r="D718" s="2">
        <f>(C718*EXP($C$3-($C$4^2)/2+NORMSINV(AleatLivre!C715)*$C$4))</f>
        <v>584.38426236881662</v>
      </c>
      <c r="E718" s="2">
        <f>(D718*EXP($C$3-($C$4^2)/2+NORMSINV(AleatLivre!D715)*$C$4))</f>
        <v>613.24230002825573</v>
      </c>
      <c r="F718" s="2">
        <f>(E718*EXP($C$3-($C$4^2)/2+NORMSINV(AleatLivre!E715)*$C$4))</f>
        <v>635.6967460570786</v>
      </c>
      <c r="G718" s="2">
        <f>(F718*EXP($C$3-($C$4^2)/2+NORMSINV(AleatLivre!F715)*$C$4))</f>
        <v>674.47447242424846</v>
      </c>
      <c r="H718" s="2">
        <f>(G718*EXP($C$3-($C$4^2)/2+NORMSINV(AleatLivre!G715)*$C$4))</f>
        <v>719.95554779637814</v>
      </c>
      <c r="I718" s="2">
        <f>(H718*EXP($C$3-($C$4^2)/2+NORMSINV(AleatLivre!H715)*$C$4))</f>
        <v>769.41801866219248</v>
      </c>
      <c r="J718" s="2">
        <f>(I718*EXP($C$3-($C$4^2)/2+NORMSINV(AleatLivre!I715)*$C$4))</f>
        <v>840.63047463494502</v>
      </c>
      <c r="K718" s="2">
        <f>(J718*EXP($C$3-($C$4^2)/2+NORMSINV(AleatLivre!J715)*$C$4))</f>
        <v>871.58157370622519</v>
      </c>
      <c r="L718" s="2">
        <f>(K718*EXP($C$3-($C$4^2)/2+NORMSINV(AleatLivre!K715)*$C$4))</f>
        <v>944.06119806532433</v>
      </c>
      <c r="M718" s="2">
        <f>(L718*EXP($C$3-($C$4^2)/2+NORMSINV(AleatLivre!L715)*$C$4))</f>
        <v>985.55065896030339</v>
      </c>
      <c r="N718" s="2">
        <f>(M718*EXP($C$3-($C$4^2)/2+NORMSINV(AleatLivre!M715)*$C$4))</f>
        <v>1062.5561080690886</v>
      </c>
      <c r="O718" s="2">
        <f>(N718*EXP($C$3-($C$4^2)/2+NORMSINV(AleatLivre!N715)*$C$4))</f>
        <v>1094.3619183741741</v>
      </c>
      <c r="P718" s="2">
        <f>(O718*EXP($C$3-($C$4^2)/2+NORMSINV(AleatLivre!O715)*$C$4))</f>
        <v>1058.3133790698369</v>
      </c>
      <c r="Q718" s="2">
        <f>(P718*EXP($C$3-($C$4^2)/2+NORMSINV(AleatLivre!P715)*$C$4))</f>
        <v>1138.0913230281749</v>
      </c>
      <c r="R718" s="2">
        <f>(Q718*EXP($C$3-($C$4^2)/2+NORMSINV(AleatLivre!Q715)*$C$4))</f>
        <v>1223.0885908008095</v>
      </c>
      <c r="S718" s="2">
        <f>(R718*EXP($C$3-($C$4^2)/2+NORMSINV(AleatLivre!R715)*$C$4))</f>
        <v>1271.3809045666987</v>
      </c>
      <c r="T718" s="2">
        <f>(S718*EXP($C$3-($C$4^2)/2+NORMSINV(AleatLivre!S715)*$C$4))</f>
        <v>1327.927763293151</v>
      </c>
      <c r="U718" s="2">
        <f>(T718*EXP($C$3-($C$4^2)/2+NORMSINV(AleatLivre!T715)*$C$4))</f>
        <v>1376.2188327900096</v>
      </c>
      <c r="V718" s="2">
        <f>(U718*EXP($C$3-($C$4^2)/2+NORMSINV(AleatLivre!U715)*$C$4))</f>
        <v>1468.4126970033849</v>
      </c>
    </row>
    <row r="719" spans="1:22" x14ac:dyDescent="0.25">
      <c r="A719">
        <v>714</v>
      </c>
      <c r="B719" s="2">
        <f>Plan1!$B$9</f>
        <v>500</v>
      </c>
      <c r="C719" s="2">
        <f>(B719*EXP($C$3-($C$4^2)/2+NORMSINV(AleatLivre!B716)*$C$4))</f>
        <v>519.39022204914511</v>
      </c>
      <c r="D719" s="2">
        <f>(C719*EXP($C$3-($C$4^2)/2+NORMSINV(AleatLivre!C716)*$C$4))</f>
        <v>547.51536902430826</v>
      </c>
      <c r="E719" s="2">
        <f>(D719*EXP($C$3-($C$4^2)/2+NORMSINV(AleatLivre!D716)*$C$4))</f>
        <v>560.46112127479978</v>
      </c>
      <c r="F719" s="2">
        <f>(E719*EXP($C$3-($C$4^2)/2+NORMSINV(AleatLivre!E716)*$C$4))</f>
        <v>590.68594975753206</v>
      </c>
      <c r="G719" s="2">
        <f>(F719*EXP($C$3-($C$4^2)/2+NORMSINV(AleatLivre!F716)*$C$4))</f>
        <v>594.80740961746403</v>
      </c>
      <c r="H719" s="2">
        <f>(G719*EXP($C$3-($C$4^2)/2+NORMSINV(AleatLivre!G716)*$C$4))</f>
        <v>631.61800310380158</v>
      </c>
      <c r="I719" s="2">
        <f>(H719*EXP($C$3-($C$4^2)/2+NORMSINV(AleatLivre!H716)*$C$4))</f>
        <v>652.87495693410278</v>
      </c>
      <c r="J719" s="2">
        <f>(I719*EXP($C$3-($C$4^2)/2+NORMSINV(AleatLivre!I716)*$C$4))</f>
        <v>676.19231449589142</v>
      </c>
      <c r="K719" s="2">
        <f>(J719*EXP($C$3-($C$4^2)/2+NORMSINV(AleatLivre!J716)*$C$4))</f>
        <v>686.43840514944623</v>
      </c>
      <c r="L719" s="2">
        <f>(K719*EXP($C$3-($C$4^2)/2+NORMSINV(AleatLivre!K716)*$C$4))</f>
        <v>723.6041958825756</v>
      </c>
      <c r="M719" s="2">
        <f>(L719*EXP($C$3-($C$4^2)/2+NORMSINV(AleatLivre!L716)*$C$4))</f>
        <v>787.85437960392369</v>
      </c>
      <c r="N719" s="2">
        <f>(M719*EXP($C$3-($C$4^2)/2+NORMSINV(AleatLivre!M716)*$C$4))</f>
        <v>845.20214164741412</v>
      </c>
      <c r="O719" s="2">
        <f>(N719*EXP($C$3-($C$4^2)/2+NORMSINV(AleatLivre!N716)*$C$4))</f>
        <v>890.49930312422509</v>
      </c>
      <c r="P719" s="2">
        <f>(O719*EXP($C$3-($C$4^2)/2+NORMSINV(AleatLivre!O716)*$C$4))</f>
        <v>968.93091071606329</v>
      </c>
      <c r="Q719" s="2">
        <f>(P719*EXP($C$3-($C$4^2)/2+NORMSINV(AleatLivre!P716)*$C$4))</f>
        <v>1052.0033146848571</v>
      </c>
      <c r="R719" s="2">
        <f>(Q719*EXP($C$3-($C$4^2)/2+NORMSINV(AleatLivre!Q716)*$C$4))</f>
        <v>1118.3315230334738</v>
      </c>
      <c r="S719" s="2">
        <f>(R719*EXP($C$3-($C$4^2)/2+NORMSINV(AleatLivre!R716)*$C$4))</f>
        <v>1154.2149189205832</v>
      </c>
      <c r="T719" s="2">
        <f>(S719*EXP($C$3-($C$4^2)/2+NORMSINV(AleatLivre!S716)*$C$4))</f>
        <v>1224.1030500852248</v>
      </c>
      <c r="U719" s="2">
        <f>(T719*EXP($C$3-($C$4^2)/2+NORMSINV(AleatLivre!T716)*$C$4))</f>
        <v>1353.0205007739519</v>
      </c>
      <c r="V719" s="2">
        <f>(U719*EXP($C$3-($C$4^2)/2+NORMSINV(AleatLivre!U716)*$C$4))</f>
        <v>1394.9191065044261</v>
      </c>
    </row>
    <row r="720" spans="1:22" x14ac:dyDescent="0.25">
      <c r="A720">
        <v>715</v>
      </c>
      <c r="B720" s="2">
        <f>Plan1!$B$9</f>
        <v>500</v>
      </c>
      <c r="C720" s="2">
        <f>(B720*EXP($C$3-($C$4^2)/2+NORMSINV(AleatLivre!B717)*$C$4))</f>
        <v>528.4495327525583</v>
      </c>
      <c r="D720" s="2">
        <f>(C720*EXP($C$3-($C$4^2)/2+NORMSINV(AleatLivre!C717)*$C$4))</f>
        <v>556.45282133724868</v>
      </c>
      <c r="E720" s="2">
        <f>(D720*EXP($C$3-($C$4^2)/2+NORMSINV(AleatLivre!D717)*$C$4))</f>
        <v>603.81139626129914</v>
      </c>
      <c r="F720" s="2">
        <f>(E720*EXP($C$3-($C$4^2)/2+NORMSINV(AleatLivre!E717)*$C$4))</f>
        <v>648.96070362633793</v>
      </c>
      <c r="G720" s="2">
        <f>(F720*EXP($C$3-($C$4^2)/2+NORMSINV(AleatLivre!F717)*$C$4))</f>
        <v>684.32195763453331</v>
      </c>
      <c r="H720" s="2">
        <f>(G720*EXP($C$3-($C$4^2)/2+NORMSINV(AleatLivre!G717)*$C$4))</f>
        <v>677.11530761951792</v>
      </c>
      <c r="I720" s="2">
        <f>(H720*EXP($C$3-($C$4^2)/2+NORMSINV(AleatLivre!H717)*$C$4))</f>
        <v>693.42776341188119</v>
      </c>
      <c r="J720" s="2">
        <f>(I720*EXP($C$3-($C$4^2)/2+NORMSINV(AleatLivre!I717)*$C$4))</f>
        <v>723.19307002162691</v>
      </c>
      <c r="K720" s="2">
        <f>(J720*EXP($C$3-($C$4^2)/2+NORMSINV(AleatLivre!J717)*$C$4))</f>
        <v>769.93971874442059</v>
      </c>
      <c r="L720" s="2">
        <f>(K720*EXP($C$3-($C$4^2)/2+NORMSINV(AleatLivre!K717)*$C$4))</f>
        <v>787.43746367558879</v>
      </c>
      <c r="M720" s="2">
        <f>(L720*EXP($C$3-($C$4^2)/2+NORMSINV(AleatLivre!L717)*$C$4))</f>
        <v>804.30431843121642</v>
      </c>
      <c r="N720" s="2">
        <f>(M720*EXP($C$3-($C$4^2)/2+NORMSINV(AleatLivre!M717)*$C$4))</f>
        <v>872.88652594272037</v>
      </c>
      <c r="O720" s="2">
        <f>(N720*EXP($C$3-($C$4^2)/2+NORMSINV(AleatLivre!N717)*$C$4))</f>
        <v>903.57715768318394</v>
      </c>
      <c r="P720" s="2">
        <f>(O720*EXP($C$3-($C$4^2)/2+NORMSINV(AleatLivre!O717)*$C$4))</f>
        <v>957.26985883448685</v>
      </c>
      <c r="Q720" s="2">
        <f>(P720*EXP($C$3-($C$4^2)/2+NORMSINV(AleatLivre!P717)*$C$4))</f>
        <v>1007.6647714373535</v>
      </c>
      <c r="R720" s="2">
        <f>(Q720*EXP($C$3-($C$4^2)/2+NORMSINV(AleatLivre!Q717)*$C$4))</f>
        <v>1078.1995041690802</v>
      </c>
      <c r="S720" s="2">
        <f>(R720*EXP($C$3-($C$4^2)/2+NORMSINV(AleatLivre!R717)*$C$4))</f>
        <v>1163.0502378499014</v>
      </c>
      <c r="T720" s="2">
        <f>(S720*EXP($C$3-($C$4^2)/2+NORMSINV(AleatLivre!S717)*$C$4))</f>
        <v>1178.8866980704315</v>
      </c>
      <c r="U720" s="2">
        <f>(T720*EXP($C$3-($C$4^2)/2+NORMSINV(AleatLivre!T717)*$C$4))</f>
        <v>1222.7066448176065</v>
      </c>
      <c r="V720" s="2">
        <f>(U720*EXP($C$3-($C$4^2)/2+NORMSINV(AleatLivre!U717)*$C$4))</f>
        <v>1294.7018185129054</v>
      </c>
    </row>
    <row r="721" spans="1:22" x14ac:dyDescent="0.25">
      <c r="A721">
        <v>716</v>
      </c>
      <c r="B721" s="2">
        <f>Plan1!$B$9</f>
        <v>500</v>
      </c>
      <c r="C721" s="2">
        <f>(B721*EXP($C$3-($C$4^2)/2+NORMSINV(AleatLivre!B718)*$C$4))</f>
        <v>513.37336604282052</v>
      </c>
      <c r="D721" s="2">
        <f>(C721*EXP($C$3-($C$4^2)/2+NORMSINV(AleatLivre!C718)*$C$4))</f>
        <v>522.84639067922001</v>
      </c>
      <c r="E721" s="2">
        <f>(D721*EXP($C$3-($C$4^2)/2+NORMSINV(AleatLivre!D718)*$C$4))</f>
        <v>531.28267800826973</v>
      </c>
      <c r="F721" s="2">
        <f>(E721*EXP($C$3-($C$4^2)/2+NORMSINV(AleatLivre!E718)*$C$4))</f>
        <v>578.12961310470143</v>
      </c>
      <c r="G721" s="2">
        <f>(F721*EXP($C$3-($C$4^2)/2+NORMSINV(AleatLivre!F718)*$C$4))</f>
        <v>611.13111326189437</v>
      </c>
      <c r="H721" s="2">
        <f>(G721*EXP($C$3-($C$4^2)/2+NORMSINV(AleatLivre!G718)*$C$4))</f>
        <v>646.03645845533185</v>
      </c>
      <c r="I721" s="2">
        <f>(H721*EXP($C$3-($C$4^2)/2+NORMSINV(AleatLivre!H718)*$C$4))</f>
        <v>687.8719756787018</v>
      </c>
      <c r="J721" s="2">
        <f>(I721*EXP($C$3-($C$4^2)/2+NORMSINV(AleatLivre!I718)*$C$4))</f>
        <v>734.70571375103054</v>
      </c>
      <c r="K721" s="2">
        <f>(J721*EXP($C$3-($C$4^2)/2+NORMSINV(AleatLivre!J718)*$C$4))</f>
        <v>752.98365792810296</v>
      </c>
      <c r="L721" s="2">
        <f>(K721*EXP($C$3-($C$4^2)/2+NORMSINV(AleatLivre!K718)*$C$4))</f>
        <v>791.7311150725867</v>
      </c>
      <c r="M721" s="2">
        <f>(L721*EXP($C$3-($C$4^2)/2+NORMSINV(AleatLivre!L718)*$C$4))</f>
        <v>861.01362756715605</v>
      </c>
      <c r="N721" s="2">
        <f>(M721*EXP($C$3-($C$4^2)/2+NORMSINV(AleatLivre!M718)*$C$4))</f>
        <v>880.67725276299836</v>
      </c>
      <c r="O721" s="2">
        <f>(N721*EXP($C$3-($C$4^2)/2+NORMSINV(AleatLivre!N718)*$C$4))</f>
        <v>919.63729200238924</v>
      </c>
      <c r="P721" s="2">
        <f>(O721*EXP($C$3-($C$4^2)/2+NORMSINV(AleatLivre!O718)*$C$4))</f>
        <v>918.25099655055067</v>
      </c>
      <c r="Q721" s="2">
        <f>(P721*EXP($C$3-($C$4^2)/2+NORMSINV(AleatLivre!P718)*$C$4))</f>
        <v>974.79992329099684</v>
      </c>
      <c r="R721" s="2">
        <f>(Q721*EXP($C$3-($C$4^2)/2+NORMSINV(AleatLivre!Q718)*$C$4))</f>
        <v>1054.2131373609238</v>
      </c>
      <c r="S721" s="2">
        <f>(R721*EXP($C$3-($C$4^2)/2+NORMSINV(AleatLivre!R718)*$C$4))</f>
        <v>1078.6226574249504</v>
      </c>
      <c r="T721" s="2">
        <f>(S721*EXP($C$3-($C$4^2)/2+NORMSINV(AleatLivre!S718)*$C$4))</f>
        <v>1140.8938455635998</v>
      </c>
      <c r="U721" s="2">
        <f>(T721*EXP($C$3-($C$4^2)/2+NORMSINV(AleatLivre!T718)*$C$4))</f>
        <v>1226.5001531204171</v>
      </c>
      <c r="V721" s="2">
        <f>(U721*EXP($C$3-($C$4^2)/2+NORMSINV(AleatLivre!U718)*$C$4))</f>
        <v>1272.724878765993</v>
      </c>
    </row>
    <row r="722" spans="1:22" x14ac:dyDescent="0.25">
      <c r="A722">
        <v>717</v>
      </c>
      <c r="B722" s="2">
        <f>Plan1!$B$9</f>
        <v>500</v>
      </c>
      <c r="C722" s="2">
        <f>(B722*EXP($C$3-($C$4^2)/2+NORMSINV(AleatLivre!B719)*$C$4))</f>
        <v>530.78253791485986</v>
      </c>
      <c r="D722" s="2">
        <f>(C722*EXP($C$3-($C$4^2)/2+NORMSINV(AleatLivre!C719)*$C$4))</f>
        <v>553.09064705783589</v>
      </c>
      <c r="E722" s="2">
        <f>(D722*EXP($C$3-($C$4^2)/2+NORMSINV(AleatLivre!D719)*$C$4))</f>
        <v>574.03655967350721</v>
      </c>
      <c r="F722" s="2">
        <f>(E722*EXP($C$3-($C$4^2)/2+NORMSINV(AleatLivre!E719)*$C$4))</f>
        <v>595.89877796547671</v>
      </c>
      <c r="G722" s="2">
        <f>(F722*EXP($C$3-($C$4^2)/2+NORMSINV(AleatLivre!F719)*$C$4))</f>
        <v>631.71074988293492</v>
      </c>
      <c r="H722" s="2">
        <f>(G722*EXP($C$3-($C$4^2)/2+NORMSINV(AleatLivre!G719)*$C$4))</f>
        <v>665.69523369253454</v>
      </c>
      <c r="I722" s="2">
        <f>(H722*EXP($C$3-($C$4^2)/2+NORMSINV(AleatLivre!H719)*$C$4))</f>
        <v>699.05014431016582</v>
      </c>
      <c r="J722" s="2">
        <f>(I722*EXP($C$3-($C$4^2)/2+NORMSINV(AleatLivre!I719)*$C$4))</f>
        <v>724.85487652284849</v>
      </c>
      <c r="K722" s="2">
        <f>(J722*EXP($C$3-($C$4^2)/2+NORMSINV(AleatLivre!J719)*$C$4))</f>
        <v>749.36835263445903</v>
      </c>
      <c r="L722" s="2">
        <f>(K722*EXP($C$3-($C$4^2)/2+NORMSINV(AleatLivre!K719)*$C$4))</f>
        <v>794.74466585819016</v>
      </c>
      <c r="M722" s="2">
        <f>(L722*EXP($C$3-($C$4^2)/2+NORMSINV(AleatLivre!L719)*$C$4))</f>
        <v>854.17660565917697</v>
      </c>
      <c r="N722" s="2">
        <f>(M722*EXP($C$3-($C$4^2)/2+NORMSINV(AleatLivre!M719)*$C$4))</f>
        <v>908.79443114579271</v>
      </c>
      <c r="O722" s="2">
        <f>(N722*EXP($C$3-($C$4^2)/2+NORMSINV(AleatLivre!N719)*$C$4))</f>
        <v>959.48607330016443</v>
      </c>
      <c r="P722" s="2">
        <f>(O722*EXP($C$3-($C$4^2)/2+NORMSINV(AleatLivre!O719)*$C$4))</f>
        <v>999.69120527366158</v>
      </c>
      <c r="Q722" s="2">
        <f>(P722*EXP($C$3-($C$4^2)/2+NORMSINV(AleatLivre!P719)*$C$4))</f>
        <v>1042.9190408769712</v>
      </c>
      <c r="R722" s="2">
        <f>(Q722*EXP($C$3-($C$4^2)/2+NORMSINV(AleatLivre!Q719)*$C$4))</f>
        <v>1125.4433157213655</v>
      </c>
      <c r="S722" s="2">
        <f>(R722*EXP($C$3-($C$4^2)/2+NORMSINV(AleatLivre!R719)*$C$4))</f>
        <v>1137.6999192082999</v>
      </c>
      <c r="T722" s="2">
        <f>(S722*EXP($C$3-($C$4^2)/2+NORMSINV(AleatLivre!S719)*$C$4))</f>
        <v>1181.7500625882024</v>
      </c>
      <c r="U722" s="2">
        <f>(T722*EXP($C$3-($C$4^2)/2+NORMSINV(AleatLivre!T719)*$C$4))</f>
        <v>1231.5457629719174</v>
      </c>
      <c r="V722" s="2">
        <f>(U722*EXP($C$3-($C$4^2)/2+NORMSINV(AleatLivre!U719)*$C$4))</f>
        <v>1317.6039982400605</v>
      </c>
    </row>
    <row r="723" spans="1:22" x14ac:dyDescent="0.25">
      <c r="A723">
        <v>718</v>
      </c>
      <c r="B723" s="2">
        <f>Plan1!$B$9</f>
        <v>500</v>
      </c>
      <c r="C723" s="2">
        <f>(B723*EXP($C$3-($C$4^2)/2+NORMSINV(AleatLivre!B720)*$C$4))</f>
        <v>511.32074379579871</v>
      </c>
      <c r="D723" s="2">
        <f>(C723*EXP($C$3-($C$4^2)/2+NORMSINV(AleatLivre!C720)*$C$4))</f>
        <v>539.89838597314144</v>
      </c>
      <c r="E723" s="2">
        <f>(D723*EXP($C$3-($C$4^2)/2+NORMSINV(AleatLivre!D720)*$C$4))</f>
        <v>557.03835127830018</v>
      </c>
      <c r="F723" s="2">
        <f>(E723*EXP($C$3-($C$4^2)/2+NORMSINV(AleatLivre!E720)*$C$4))</f>
        <v>582.93904003708826</v>
      </c>
      <c r="G723" s="2">
        <f>(F723*EXP($C$3-($C$4^2)/2+NORMSINV(AleatLivre!F720)*$C$4))</f>
        <v>630.54990535123216</v>
      </c>
      <c r="H723" s="2">
        <f>(G723*EXP($C$3-($C$4^2)/2+NORMSINV(AleatLivre!G720)*$C$4))</f>
        <v>649.88998431605557</v>
      </c>
      <c r="I723" s="2">
        <f>(H723*EXP($C$3-($C$4^2)/2+NORMSINV(AleatLivre!H720)*$C$4))</f>
        <v>685.9268631011397</v>
      </c>
      <c r="J723" s="2">
        <f>(I723*EXP($C$3-($C$4^2)/2+NORMSINV(AleatLivre!I720)*$C$4))</f>
        <v>707.64170495779206</v>
      </c>
      <c r="K723" s="2">
        <f>(J723*EXP($C$3-($C$4^2)/2+NORMSINV(AleatLivre!J720)*$C$4))</f>
        <v>759.64424407418255</v>
      </c>
      <c r="L723" s="2">
        <f>(K723*EXP($C$3-($C$4^2)/2+NORMSINV(AleatLivre!K720)*$C$4))</f>
        <v>781.36512004757742</v>
      </c>
      <c r="M723" s="2">
        <f>(L723*EXP($C$3-($C$4^2)/2+NORMSINV(AleatLivre!L720)*$C$4))</f>
        <v>813.33424688777484</v>
      </c>
      <c r="N723" s="2">
        <f>(M723*EXP($C$3-($C$4^2)/2+NORMSINV(AleatLivre!M720)*$C$4))</f>
        <v>850.17180563158456</v>
      </c>
      <c r="O723" s="2">
        <f>(N723*EXP($C$3-($C$4^2)/2+NORMSINV(AleatLivre!N720)*$C$4))</f>
        <v>913.9333568623681</v>
      </c>
      <c r="P723" s="2">
        <f>(O723*EXP($C$3-($C$4^2)/2+NORMSINV(AleatLivre!O720)*$C$4))</f>
        <v>968.2951537086243</v>
      </c>
      <c r="Q723" s="2">
        <f>(P723*EXP($C$3-($C$4^2)/2+NORMSINV(AleatLivre!P720)*$C$4))</f>
        <v>1013.8681856721142</v>
      </c>
      <c r="R723" s="2">
        <f>(Q723*EXP($C$3-($C$4^2)/2+NORMSINV(AleatLivre!Q720)*$C$4))</f>
        <v>1072.7011288091849</v>
      </c>
      <c r="S723" s="2">
        <f>(R723*EXP($C$3-($C$4^2)/2+NORMSINV(AleatLivre!R720)*$C$4))</f>
        <v>1122.5864877308456</v>
      </c>
      <c r="T723" s="2">
        <f>(S723*EXP($C$3-($C$4^2)/2+NORMSINV(AleatLivre!S720)*$C$4))</f>
        <v>1161.2953321899993</v>
      </c>
      <c r="U723" s="2">
        <f>(T723*EXP($C$3-($C$4^2)/2+NORMSINV(AleatLivre!T720)*$C$4))</f>
        <v>1238.957486731141</v>
      </c>
      <c r="V723" s="2">
        <f>(U723*EXP($C$3-($C$4^2)/2+NORMSINV(AleatLivre!U720)*$C$4))</f>
        <v>1273.1859139157605</v>
      </c>
    </row>
    <row r="724" spans="1:22" x14ac:dyDescent="0.25">
      <c r="A724">
        <v>719</v>
      </c>
      <c r="B724" s="2">
        <f>Plan1!$B$9</f>
        <v>500</v>
      </c>
      <c r="C724" s="2">
        <f>(B724*EXP($C$3-($C$4^2)/2+NORMSINV(AleatLivre!B721)*$C$4))</f>
        <v>509.32145955266992</v>
      </c>
      <c r="D724" s="2">
        <f>(C724*EXP($C$3-($C$4^2)/2+NORMSINV(AleatLivre!C721)*$C$4))</f>
        <v>557.6320075108614</v>
      </c>
      <c r="E724" s="2">
        <f>(D724*EXP($C$3-($C$4^2)/2+NORMSINV(AleatLivre!D721)*$C$4))</f>
        <v>622.32964471729065</v>
      </c>
      <c r="F724" s="2">
        <f>(E724*EXP($C$3-($C$4^2)/2+NORMSINV(AleatLivre!E721)*$C$4))</f>
        <v>652.64091392824048</v>
      </c>
      <c r="G724" s="2">
        <f>(F724*EXP($C$3-($C$4^2)/2+NORMSINV(AleatLivre!F721)*$C$4))</f>
        <v>690.32154454488148</v>
      </c>
      <c r="H724" s="2">
        <f>(G724*EXP($C$3-($C$4^2)/2+NORMSINV(AleatLivre!G721)*$C$4))</f>
        <v>722.65932598402071</v>
      </c>
      <c r="I724" s="2">
        <f>(H724*EXP($C$3-($C$4^2)/2+NORMSINV(AleatLivre!H721)*$C$4))</f>
        <v>719.93348362770507</v>
      </c>
      <c r="J724" s="2">
        <f>(I724*EXP($C$3-($C$4^2)/2+NORMSINV(AleatLivre!I721)*$C$4))</f>
        <v>783.96360081358216</v>
      </c>
      <c r="K724" s="2">
        <f>(J724*EXP($C$3-($C$4^2)/2+NORMSINV(AleatLivre!J721)*$C$4))</f>
        <v>826.19763165006657</v>
      </c>
      <c r="L724" s="2">
        <f>(K724*EXP($C$3-($C$4^2)/2+NORMSINV(AleatLivre!K721)*$C$4))</f>
        <v>859.83009399088974</v>
      </c>
      <c r="M724" s="2">
        <f>(L724*EXP($C$3-($C$4^2)/2+NORMSINV(AleatLivre!L721)*$C$4))</f>
        <v>937.7473450695004</v>
      </c>
      <c r="N724" s="2">
        <f>(M724*EXP($C$3-($C$4^2)/2+NORMSINV(AleatLivre!M721)*$C$4))</f>
        <v>956.03091624748254</v>
      </c>
      <c r="O724" s="2">
        <f>(N724*EXP($C$3-($C$4^2)/2+NORMSINV(AleatLivre!N721)*$C$4))</f>
        <v>1008.5696115037717</v>
      </c>
      <c r="P724" s="2">
        <f>(O724*EXP($C$3-($C$4^2)/2+NORMSINV(AleatLivre!O721)*$C$4))</f>
        <v>1074.6553599318729</v>
      </c>
      <c r="Q724" s="2">
        <f>(P724*EXP($C$3-($C$4^2)/2+NORMSINV(AleatLivre!P721)*$C$4))</f>
        <v>1100.7045431603044</v>
      </c>
      <c r="R724" s="2">
        <f>(Q724*EXP($C$3-($C$4^2)/2+NORMSINV(AleatLivre!Q721)*$C$4))</f>
        <v>1130.2099418510334</v>
      </c>
      <c r="S724" s="2">
        <f>(R724*EXP($C$3-($C$4^2)/2+NORMSINV(AleatLivre!R721)*$C$4))</f>
        <v>1146.9158477584733</v>
      </c>
      <c r="T724" s="2">
        <f>(S724*EXP($C$3-($C$4^2)/2+NORMSINV(AleatLivre!S721)*$C$4))</f>
        <v>1240.8094188399366</v>
      </c>
      <c r="U724" s="2">
        <f>(T724*EXP($C$3-($C$4^2)/2+NORMSINV(AleatLivre!T721)*$C$4))</f>
        <v>1310.3983191981861</v>
      </c>
      <c r="V724" s="2">
        <f>(U724*EXP($C$3-($C$4^2)/2+NORMSINV(AleatLivre!U721)*$C$4))</f>
        <v>1354.6573357147624</v>
      </c>
    </row>
    <row r="725" spans="1:22" x14ac:dyDescent="0.25">
      <c r="A725">
        <v>720</v>
      </c>
      <c r="B725" s="2">
        <f>Plan1!$B$9</f>
        <v>500</v>
      </c>
      <c r="C725" s="2">
        <f>(B725*EXP($C$3-($C$4^2)/2+NORMSINV(AleatLivre!B722)*$C$4))</f>
        <v>534.64388620934994</v>
      </c>
      <c r="D725" s="2">
        <f>(C725*EXP($C$3-($C$4^2)/2+NORMSINV(AleatLivre!C722)*$C$4))</f>
        <v>580.72627446027764</v>
      </c>
      <c r="E725" s="2">
        <f>(D725*EXP($C$3-($C$4^2)/2+NORMSINV(AleatLivre!D722)*$C$4))</f>
        <v>619.46673341991664</v>
      </c>
      <c r="F725" s="2">
        <f>(E725*EXP($C$3-($C$4^2)/2+NORMSINV(AleatLivre!E722)*$C$4))</f>
        <v>656.7720497465541</v>
      </c>
      <c r="G725" s="2">
        <f>(F725*EXP($C$3-($C$4^2)/2+NORMSINV(AleatLivre!F722)*$C$4))</f>
        <v>676.91035341084887</v>
      </c>
      <c r="H725" s="2">
        <f>(G725*EXP($C$3-($C$4^2)/2+NORMSINV(AleatLivre!G722)*$C$4))</f>
        <v>736.41722374894266</v>
      </c>
      <c r="I725" s="2">
        <f>(H725*EXP($C$3-($C$4^2)/2+NORMSINV(AleatLivre!H722)*$C$4))</f>
        <v>764.65440450598567</v>
      </c>
      <c r="J725" s="2">
        <f>(I725*EXP($C$3-($C$4^2)/2+NORMSINV(AleatLivre!I722)*$C$4))</f>
        <v>798.5356035692389</v>
      </c>
      <c r="K725" s="2">
        <f>(J725*EXP($C$3-($C$4^2)/2+NORMSINV(AleatLivre!J722)*$C$4))</f>
        <v>809.53830690439065</v>
      </c>
      <c r="L725" s="2">
        <f>(K725*EXP($C$3-($C$4^2)/2+NORMSINV(AleatLivre!K722)*$C$4))</f>
        <v>801.29550048475471</v>
      </c>
      <c r="M725" s="2">
        <f>(L725*EXP($C$3-($C$4^2)/2+NORMSINV(AleatLivre!L722)*$C$4))</f>
        <v>856.62855814286513</v>
      </c>
      <c r="N725" s="2">
        <f>(M725*EXP($C$3-($C$4^2)/2+NORMSINV(AleatLivre!M722)*$C$4))</f>
        <v>936.92748597419416</v>
      </c>
      <c r="O725" s="2">
        <f>(N725*EXP($C$3-($C$4^2)/2+NORMSINV(AleatLivre!N722)*$C$4))</f>
        <v>986.04241062316783</v>
      </c>
      <c r="P725" s="2">
        <f>(O725*EXP($C$3-($C$4^2)/2+NORMSINV(AleatLivre!O722)*$C$4))</f>
        <v>1050.5767620290999</v>
      </c>
      <c r="Q725" s="2">
        <f>(P725*EXP($C$3-($C$4^2)/2+NORMSINV(AleatLivre!P722)*$C$4))</f>
        <v>1084.4616613047183</v>
      </c>
      <c r="R725" s="2">
        <f>(Q725*EXP($C$3-($C$4^2)/2+NORMSINV(AleatLivre!Q722)*$C$4))</f>
        <v>1131.1712203949203</v>
      </c>
      <c r="S725" s="2">
        <f>(R725*EXP($C$3-($C$4^2)/2+NORMSINV(AleatLivre!R722)*$C$4))</f>
        <v>1168.2937184402285</v>
      </c>
      <c r="T725" s="2">
        <f>(S725*EXP($C$3-($C$4^2)/2+NORMSINV(AleatLivre!S722)*$C$4))</f>
        <v>1246.6696682009053</v>
      </c>
      <c r="U725" s="2">
        <f>(T725*EXP($C$3-($C$4^2)/2+NORMSINV(AleatLivre!T722)*$C$4))</f>
        <v>1363.1699632839366</v>
      </c>
      <c r="V725" s="2">
        <f>(U725*EXP($C$3-($C$4^2)/2+NORMSINV(AleatLivre!U722)*$C$4))</f>
        <v>1421.2712555455648</v>
      </c>
    </row>
    <row r="726" spans="1:22" x14ac:dyDescent="0.25">
      <c r="A726">
        <v>721</v>
      </c>
      <c r="B726" s="2">
        <f>Plan1!$B$9</f>
        <v>500</v>
      </c>
      <c r="C726" s="2">
        <f>(B726*EXP($C$3-($C$4^2)/2+NORMSINV(AleatLivre!B723)*$C$4))</f>
        <v>501.58378551277826</v>
      </c>
      <c r="D726" s="2">
        <f>(C726*EXP($C$3-($C$4^2)/2+NORMSINV(AleatLivre!C723)*$C$4))</f>
        <v>542.35545337932501</v>
      </c>
      <c r="E726" s="2">
        <f>(D726*EXP($C$3-($C$4^2)/2+NORMSINV(AleatLivre!D723)*$C$4))</f>
        <v>557.91922679329923</v>
      </c>
      <c r="F726" s="2">
        <f>(E726*EXP($C$3-($C$4^2)/2+NORMSINV(AleatLivre!E723)*$C$4))</f>
        <v>584.24748724988899</v>
      </c>
      <c r="G726" s="2">
        <f>(F726*EXP($C$3-($C$4^2)/2+NORMSINV(AleatLivre!F723)*$C$4))</f>
        <v>627.07259308857306</v>
      </c>
      <c r="H726" s="2">
        <f>(G726*EXP($C$3-($C$4^2)/2+NORMSINV(AleatLivre!G723)*$C$4))</f>
        <v>648.7265767495403</v>
      </c>
      <c r="I726" s="2">
        <f>(H726*EXP($C$3-($C$4^2)/2+NORMSINV(AleatLivre!H723)*$C$4))</f>
        <v>686.02763143534503</v>
      </c>
      <c r="J726" s="2">
        <f>(I726*EXP($C$3-($C$4^2)/2+NORMSINV(AleatLivre!I723)*$C$4))</f>
        <v>717.52959428378767</v>
      </c>
      <c r="K726" s="2">
        <f>(J726*EXP($C$3-($C$4^2)/2+NORMSINV(AleatLivre!J723)*$C$4))</f>
        <v>749.06498751570041</v>
      </c>
      <c r="L726" s="2">
        <f>(K726*EXP($C$3-($C$4^2)/2+NORMSINV(AleatLivre!K723)*$C$4))</f>
        <v>775.71697213103096</v>
      </c>
      <c r="M726" s="2">
        <f>(L726*EXP($C$3-($C$4^2)/2+NORMSINV(AleatLivre!L723)*$C$4))</f>
        <v>805.79643514377358</v>
      </c>
      <c r="N726" s="2">
        <f>(M726*EXP($C$3-($C$4^2)/2+NORMSINV(AleatLivre!M723)*$C$4))</f>
        <v>847.63529397386833</v>
      </c>
      <c r="O726" s="2">
        <f>(N726*EXP($C$3-($C$4^2)/2+NORMSINV(AleatLivre!N723)*$C$4))</f>
        <v>891.74144507472897</v>
      </c>
      <c r="P726" s="2">
        <f>(O726*EXP($C$3-($C$4^2)/2+NORMSINV(AleatLivre!O723)*$C$4))</f>
        <v>942.15012537836139</v>
      </c>
      <c r="Q726" s="2">
        <f>(P726*EXP($C$3-($C$4^2)/2+NORMSINV(AleatLivre!P723)*$C$4))</f>
        <v>1040.1831134426905</v>
      </c>
      <c r="R726" s="2">
        <f>(Q726*EXP($C$3-($C$4^2)/2+NORMSINV(AleatLivre!Q723)*$C$4))</f>
        <v>1060.1687800999282</v>
      </c>
      <c r="S726" s="2">
        <f>(R726*EXP($C$3-($C$4^2)/2+NORMSINV(AleatLivre!R723)*$C$4))</f>
        <v>1097.0090423960091</v>
      </c>
      <c r="T726" s="2">
        <f>(S726*EXP($C$3-($C$4^2)/2+NORMSINV(AleatLivre!S723)*$C$4))</f>
        <v>1199.4274760761264</v>
      </c>
      <c r="U726" s="2">
        <f>(T726*EXP($C$3-($C$4^2)/2+NORMSINV(AleatLivre!T723)*$C$4))</f>
        <v>1241.4025223600493</v>
      </c>
      <c r="V726" s="2">
        <f>(U726*EXP($C$3-($C$4^2)/2+NORMSINV(AleatLivre!U723)*$C$4))</f>
        <v>1371.9296340901153</v>
      </c>
    </row>
    <row r="727" spans="1:22" x14ac:dyDescent="0.25">
      <c r="A727">
        <v>722</v>
      </c>
      <c r="B727" s="2">
        <f>Plan1!$B$9</f>
        <v>500</v>
      </c>
      <c r="C727" s="2">
        <f>(B727*EXP($C$3-($C$4^2)/2+NORMSINV(AleatLivre!B724)*$C$4))</f>
        <v>531.8111165678331</v>
      </c>
      <c r="D727" s="2">
        <f>(C727*EXP($C$3-($C$4^2)/2+NORMSINV(AleatLivre!C724)*$C$4))</f>
        <v>556.42715016995533</v>
      </c>
      <c r="E727" s="2">
        <f>(D727*EXP($C$3-($C$4^2)/2+NORMSINV(AleatLivre!D724)*$C$4))</f>
        <v>571.8455365342669</v>
      </c>
      <c r="F727" s="2">
        <f>(E727*EXP($C$3-($C$4^2)/2+NORMSINV(AleatLivre!E724)*$C$4))</f>
        <v>575.0779161339716</v>
      </c>
      <c r="G727" s="2">
        <f>(F727*EXP($C$3-($C$4^2)/2+NORMSINV(AleatLivre!F724)*$C$4))</f>
        <v>590.18102194200424</v>
      </c>
      <c r="H727" s="2">
        <f>(G727*EXP($C$3-($C$4^2)/2+NORMSINV(AleatLivre!G724)*$C$4))</f>
        <v>638.85395322748059</v>
      </c>
      <c r="I727" s="2">
        <f>(H727*EXP($C$3-($C$4^2)/2+NORMSINV(AleatLivre!H724)*$C$4))</f>
        <v>659.73054894547579</v>
      </c>
      <c r="J727" s="2">
        <f>(I727*EXP($C$3-($C$4^2)/2+NORMSINV(AleatLivre!I724)*$C$4))</f>
        <v>687.23163850791502</v>
      </c>
      <c r="K727" s="2">
        <f>(J727*EXP($C$3-($C$4^2)/2+NORMSINV(AleatLivre!J724)*$C$4))</f>
        <v>739.34247670005072</v>
      </c>
      <c r="L727" s="2">
        <f>(K727*EXP($C$3-($C$4^2)/2+NORMSINV(AleatLivre!K724)*$C$4))</f>
        <v>784.30831805373771</v>
      </c>
      <c r="M727" s="2">
        <f>(L727*EXP($C$3-($C$4^2)/2+NORMSINV(AleatLivre!L724)*$C$4))</f>
        <v>848.05042301598746</v>
      </c>
      <c r="N727" s="2">
        <f>(M727*EXP($C$3-($C$4^2)/2+NORMSINV(AleatLivre!M724)*$C$4))</f>
        <v>909.12961171477116</v>
      </c>
      <c r="O727" s="2">
        <f>(N727*EXP($C$3-($C$4^2)/2+NORMSINV(AleatLivre!N724)*$C$4))</f>
        <v>966.71262784884789</v>
      </c>
      <c r="P727" s="2">
        <f>(O727*EXP($C$3-($C$4^2)/2+NORMSINV(AleatLivre!O724)*$C$4))</f>
        <v>1023.2268004678841</v>
      </c>
      <c r="Q727" s="2">
        <f>(P727*EXP($C$3-($C$4^2)/2+NORMSINV(AleatLivre!P724)*$C$4))</f>
        <v>1048.7527765970635</v>
      </c>
      <c r="R727" s="2">
        <f>(Q727*EXP($C$3-($C$4^2)/2+NORMSINV(AleatLivre!Q724)*$C$4))</f>
        <v>1101.9042368160895</v>
      </c>
      <c r="S727" s="2">
        <f>(R727*EXP($C$3-($C$4^2)/2+NORMSINV(AleatLivre!R724)*$C$4))</f>
        <v>1135.8763708672091</v>
      </c>
      <c r="T727" s="2">
        <f>(S727*EXP($C$3-($C$4^2)/2+NORMSINV(AleatLivre!S724)*$C$4))</f>
        <v>1178.7860219690854</v>
      </c>
      <c r="U727" s="2">
        <f>(T727*EXP($C$3-($C$4^2)/2+NORMSINV(AleatLivre!T724)*$C$4))</f>
        <v>1271.2001959427646</v>
      </c>
      <c r="V727" s="2">
        <f>(U727*EXP($C$3-($C$4^2)/2+NORMSINV(AleatLivre!U724)*$C$4))</f>
        <v>1348.706623744205</v>
      </c>
    </row>
    <row r="728" spans="1:22" x14ac:dyDescent="0.25">
      <c r="A728">
        <v>723</v>
      </c>
      <c r="B728" s="2">
        <f>Plan1!$B$9</f>
        <v>500</v>
      </c>
      <c r="C728" s="2">
        <f>(B728*EXP($C$3-($C$4^2)/2+NORMSINV(AleatLivre!B725)*$C$4))</f>
        <v>541.56852509509486</v>
      </c>
      <c r="D728" s="2">
        <f>(C728*EXP($C$3-($C$4^2)/2+NORMSINV(AleatLivre!C725)*$C$4))</f>
        <v>578.16264100789238</v>
      </c>
      <c r="E728" s="2">
        <f>(D728*EXP($C$3-($C$4^2)/2+NORMSINV(AleatLivre!D725)*$C$4))</f>
        <v>607.22122128847536</v>
      </c>
      <c r="F728" s="2">
        <f>(E728*EXP($C$3-($C$4^2)/2+NORMSINV(AleatLivre!E725)*$C$4))</f>
        <v>650.73792519184155</v>
      </c>
      <c r="G728" s="2">
        <f>(F728*EXP($C$3-($C$4^2)/2+NORMSINV(AleatLivre!F725)*$C$4))</f>
        <v>682.87327246469602</v>
      </c>
      <c r="H728" s="2">
        <f>(G728*EXP($C$3-($C$4^2)/2+NORMSINV(AleatLivre!G725)*$C$4))</f>
        <v>706.51957465497151</v>
      </c>
      <c r="I728" s="2">
        <f>(H728*EXP($C$3-($C$4^2)/2+NORMSINV(AleatLivre!H725)*$C$4))</f>
        <v>730.34321504871502</v>
      </c>
      <c r="J728" s="2">
        <f>(I728*EXP($C$3-($C$4^2)/2+NORMSINV(AleatLivre!I725)*$C$4))</f>
        <v>770.99396307405186</v>
      </c>
      <c r="K728" s="2">
        <f>(J728*EXP($C$3-($C$4^2)/2+NORMSINV(AleatLivre!J725)*$C$4))</f>
        <v>808.75283258862487</v>
      </c>
      <c r="L728" s="2">
        <f>(K728*EXP($C$3-($C$4^2)/2+NORMSINV(AleatLivre!K725)*$C$4))</f>
        <v>847.84548718895974</v>
      </c>
      <c r="M728" s="2">
        <f>(L728*EXP($C$3-($C$4^2)/2+NORMSINV(AleatLivre!L725)*$C$4))</f>
        <v>908.73480651458135</v>
      </c>
      <c r="N728" s="2">
        <f>(M728*EXP($C$3-($C$4^2)/2+NORMSINV(AleatLivre!M725)*$C$4))</f>
        <v>956.79663977329722</v>
      </c>
      <c r="O728" s="2">
        <f>(N728*EXP($C$3-($C$4^2)/2+NORMSINV(AleatLivre!N725)*$C$4))</f>
        <v>986.40364608040215</v>
      </c>
      <c r="P728" s="2">
        <f>(O728*EXP($C$3-($C$4^2)/2+NORMSINV(AleatLivre!O725)*$C$4))</f>
        <v>1062.5673688099005</v>
      </c>
      <c r="Q728" s="2">
        <f>(P728*EXP($C$3-($C$4^2)/2+NORMSINV(AleatLivre!P725)*$C$4))</f>
        <v>1120.4396137909891</v>
      </c>
      <c r="R728" s="2">
        <f>(Q728*EXP($C$3-($C$4^2)/2+NORMSINV(AleatLivre!Q725)*$C$4))</f>
        <v>1205.0442255234866</v>
      </c>
      <c r="S728" s="2">
        <f>(R728*EXP($C$3-($C$4^2)/2+NORMSINV(AleatLivre!R725)*$C$4))</f>
        <v>1269.8372922806859</v>
      </c>
      <c r="T728" s="2">
        <f>(S728*EXP($C$3-($C$4^2)/2+NORMSINV(AleatLivre!S725)*$C$4))</f>
        <v>1362.6327492139844</v>
      </c>
      <c r="U728" s="2">
        <f>(T728*EXP($C$3-($C$4^2)/2+NORMSINV(AleatLivre!T725)*$C$4))</f>
        <v>1389.3087100932332</v>
      </c>
      <c r="V728" s="2">
        <f>(U728*EXP($C$3-($C$4^2)/2+NORMSINV(AleatLivre!U725)*$C$4))</f>
        <v>1484.3875104814335</v>
      </c>
    </row>
    <row r="729" spans="1:22" x14ac:dyDescent="0.25">
      <c r="A729">
        <v>724</v>
      </c>
      <c r="B729" s="2">
        <f>Plan1!$B$9</f>
        <v>500</v>
      </c>
      <c r="C729" s="2">
        <f>(B729*EXP($C$3-($C$4^2)/2+NORMSINV(AleatLivre!B726)*$C$4))</f>
        <v>524.63486260583534</v>
      </c>
      <c r="D729" s="2">
        <f>(C729*EXP($C$3-($C$4^2)/2+NORMSINV(AleatLivre!C726)*$C$4))</f>
        <v>540.25094843416571</v>
      </c>
      <c r="E729" s="2">
        <f>(D729*EXP($C$3-($C$4^2)/2+NORMSINV(AleatLivre!D726)*$C$4))</f>
        <v>565.25910335473441</v>
      </c>
      <c r="F729" s="2">
        <f>(E729*EXP($C$3-($C$4^2)/2+NORMSINV(AleatLivre!E726)*$C$4))</f>
        <v>575.58012681241598</v>
      </c>
      <c r="G729" s="2">
        <f>(F729*EXP($C$3-($C$4^2)/2+NORMSINV(AleatLivre!F726)*$C$4))</f>
        <v>588.92344644546392</v>
      </c>
      <c r="H729" s="2">
        <f>(G729*EXP($C$3-($C$4^2)/2+NORMSINV(AleatLivre!G726)*$C$4))</f>
        <v>628.59283476993255</v>
      </c>
      <c r="I729" s="2">
        <f>(H729*EXP($C$3-($C$4^2)/2+NORMSINV(AleatLivre!H726)*$C$4))</f>
        <v>658.43199157683796</v>
      </c>
      <c r="J729" s="2">
        <f>(I729*EXP($C$3-($C$4^2)/2+NORMSINV(AleatLivre!I726)*$C$4))</f>
        <v>679.11747209175098</v>
      </c>
      <c r="K729" s="2">
        <f>(J729*EXP($C$3-($C$4^2)/2+NORMSINV(AleatLivre!J726)*$C$4))</f>
        <v>694.26632599478671</v>
      </c>
      <c r="L729" s="2">
        <f>(K729*EXP($C$3-($C$4^2)/2+NORMSINV(AleatLivre!K726)*$C$4))</f>
        <v>724.7176503302494</v>
      </c>
      <c r="M729" s="2">
        <f>(L729*EXP($C$3-($C$4^2)/2+NORMSINV(AleatLivre!L726)*$C$4))</f>
        <v>759.36248135888763</v>
      </c>
      <c r="N729" s="2">
        <f>(M729*EXP($C$3-($C$4^2)/2+NORMSINV(AleatLivre!M726)*$C$4))</f>
        <v>776.21225093471412</v>
      </c>
      <c r="O729" s="2">
        <f>(N729*EXP($C$3-($C$4^2)/2+NORMSINV(AleatLivre!N726)*$C$4))</f>
        <v>820.90047283276488</v>
      </c>
      <c r="P729" s="2">
        <f>(O729*EXP($C$3-($C$4^2)/2+NORMSINV(AleatLivre!O726)*$C$4))</f>
        <v>866.98682693788817</v>
      </c>
      <c r="Q729" s="2">
        <f>(P729*EXP($C$3-($C$4^2)/2+NORMSINV(AleatLivre!P726)*$C$4))</f>
        <v>936.39619240895411</v>
      </c>
      <c r="R729" s="2">
        <f>(Q729*EXP($C$3-($C$4^2)/2+NORMSINV(AleatLivre!Q726)*$C$4))</f>
        <v>934.40898641530589</v>
      </c>
      <c r="S729" s="2">
        <f>(R729*EXP($C$3-($C$4^2)/2+NORMSINV(AleatLivre!R726)*$C$4))</f>
        <v>977.80126753174932</v>
      </c>
      <c r="T729" s="2">
        <f>(S729*EXP($C$3-($C$4^2)/2+NORMSINV(AleatLivre!S726)*$C$4))</f>
        <v>1002.2584507046516</v>
      </c>
      <c r="U729" s="2">
        <f>(T729*EXP($C$3-($C$4^2)/2+NORMSINV(AleatLivre!T726)*$C$4))</f>
        <v>1067.809830623544</v>
      </c>
      <c r="V729" s="2">
        <f>(U729*EXP($C$3-($C$4^2)/2+NORMSINV(AleatLivre!U726)*$C$4))</f>
        <v>1098.3314745075336</v>
      </c>
    </row>
    <row r="730" spans="1:22" x14ac:dyDescent="0.25">
      <c r="A730">
        <v>725</v>
      </c>
      <c r="B730" s="2">
        <f>Plan1!$B$9</f>
        <v>500</v>
      </c>
      <c r="C730" s="2">
        <f>(B730*EXP($C$3-($C$4^2)/2+NORMSINV(AleatLivre!B727)*$C$4))</f>
        <v>509.97512975584738</v>
      </c>
      <c r="D730" s="2">
        <f>(C730*EXP($C$3-($C$4^2)/2+NORMSINV(AleatLivre!C727)*$C$4))</f>
        <v>534.56240606746235</v>
      </c>
      <c r="E730" s="2">
        <f>(D730*EXP($C$3-($C$4^2)/2+NORMSINV(AleatLivre!D727)*$C$4))</f>
        <v>559.08448600040572</v>
      </c>
      <c r="F730" s="2">
        <f>(E730*EXP($C$3-($C$4^2)/2+NORMSINV(AleatLivre!E727)*$C$4))</f>
        <v>577.46194884323461</v>
      </c>
      <c r="G730" s="2">
        <f>(F730*EXP($C$3-($C$4^2)/2+NORMSINV(AleatLivre!F727)*$C$4))</f>
        <v>608.59924925516157</v>
      </c>
      <c r="H730" s="2">
        <f>(G730*EXP($C$3-($C$4^2)/2+NORMSINV(AleatLivre!G727)*$C$4))</f>
        <v>643.10072923833093</v>
      </c>
      <c r="I730" s="2">
        <f>(H730*EXP($C$3-($C$4^2)/2+NORMSINV(AleatLivre!H727)*$C$4))</f>
        <v>693.87599272296609</v>
      </c>
      <c r="J730" s="2">
        <f>(I730*EXP($C$3-($C$4^2)/2+NORMSINV(AleatLivre!I727)*$C$4))</f>
        <v>742.14100966287685</v>
      </c>
      <c r="K730" s="2">
        <f>(J730*EXP($C$3-($C$4^2)/2+NORMSINV(AleatLivre!J727)*$C$4))</f>
        <v>768.44192038686515</v>
      </c>
      <c r="L730" s="2">
        <f>(K730*EXP($C$3-($C$4^2)/2+NORMSINV(AleatLivre!K727)*$C$4))</f>
        <v>803.23920303626142</v>
      </c>
      <c r="M730" s="2">
        <f>(L730*EXP($C$3-($C$4^2)/2+NORMSINV(AleatLivre!L727)*$C$4))</f>
        <v>878.99481854506405</v>
      </c>
      <c r="N730" s="2">
        <f>(M730*EXP($C$3-($C$4^2)/2+NORMSINV(AleatLivre!M727)*$C$4))</f>
        <v>907.52099855827998</v>
      </c>
      <c r="O730" s="2">
        <f>(N730*EXP($C$3-($C$4^2)/2+NORMSINV(AleatLivre!N727)*$C$4))</f>
        <v>971.64842369795531</v>
      </c>
      <c r="P730" s="2">
        <f>(O730*EXP($C$3-($C$4^2)/2+NORMSINV(AleatLivre!O727)*$C$4))</f>
        <v>1033.9595650939957</v>
      </c>
      <c r="Q730" s="2">
        <f>(P730*EXP($C$3-($C$4^2)/2+NORMSINV(AleatLivre!P727)*$C$4))</f>
        <v>1105.8693627101391</v>
      </c>
      <c r="R730" s="2">
        <f>(Q730*EXP($C$3-($C$4^2)/2+NORMSINV(AleatLivre!Q727)*$C$4))</f>
        <v>1126.930479412209</v>
      </c>
      <c r="S730" s="2">
        <f>(R730*EXP($C$3-($C$4^2)/2+NORMSINV(AleatLivre!R727)*$C$4))</f>
        <v>1218.0669736582822</v>
      </c>
      <c r="T730" s="2">
        <f>(S730*EXP($C$3-($C$4^2)/2+NORMSINV(AleatLivre!S727)*$C$4))</f>
        <v>1275.4176011001302</v>
      </c>
      <c r="U730" s="2">
        <f>(T730*EXP($C$3-($C$4^2)/2+NORMSINV(AleatLivre!T727)*$C$4))</f>
        <v>1354.0428241883164</v>
      </c>
      <c r="V730" s="2">
        <f>(U730*EXP($C$3-($C$4^2)/2+NORMSINV(AleatLivre!U727)*$C$4))</f>
        <v>1461.4894867024934</v>
      </c>
    </row>
    <row r="731" spans="1:22" x14ac:dyDescent="0.25">
      <c r="A731">
        <v>726</v>
      </c>
      <c r="B731" s="2">
        <f>Plan1!$B$9</f>
        <v>500</v>
      </c>
      <c r="C731" s="2">
        <f>(B731*EXP($C$3-($C$4^2)/2+NORMSINV(AleatLivre!B728)*$C$4))</f>
        <v>530.59056896087145</v>
      </c>
      <c r="D731" s="2">
        <f>(C731*EXP($C$3-($C$4^2)/2+NORMSINV(AleatLivre!C728)*$C$4))</f>
        <v>557.55796196710196</v>
      </c>
      <c r="E731" s="2">
        <f>(D731*EXP($C$3-($C$4^2)/2+NORMSINV(AleatLivre!D728)*$C$4))</f>
        <v>609.60225100182743</v>
      </c>
      <c r="F731" s="2">
        <f>(E731*EXP($C$3-($C$4^2)/2+NORMSINV(AleatLivre!E728)*$C$4))</f>
        <v>652.25860527519831</v>
      </c>
      <c r="G731" s="2">
        <f>(F731*EXP($C$3-($C$4^2)/2+NORMSINV(AleatLivre!F728)*$C$4))</f>
        <v>703.25647429520325</v>
      </c>
      <c r="H731" s="2">
        <f>(G731*EXP($C$3-($C$4^2)/2+NORMSINV(AleatLivre!G728)*$C$4))</f>
        <v>737.95286387726753</v>
      </c>
      <c r="I731" s="2">
        <f>(H731*EXP($C$3-($C$4^2)/2+NORMSINV(AleatLivre!H728)*$C$4))</f>
        <v>763.58192199936116</v>
      </c>
      <c r="J731" s="2">
        <f>(I731*EXP($C$3-($C$4^2)/2+NORMSINV(AleatLivre!I728)*$C$4))</f>
        <v>781.90596182109027</v>
      </c>
      <c r="K731" s="2">
        <f>(J731*EXP($C$3-($C$4^2)/2+NORMSINV(AleatLivre!J728)*$C$4))</f>
        <v>799.76477673196257</v>
      </c>
      <c r="L731" s="2">
        <f>(K731*EXP($C$3-($C$4^2)/2+NORMSINV(AleatLivre!K728)*$C$4))</f>
        <v>840.57250042455496</v>
      </c>
      <c r="M731" s="2">
        <f>(L731*EXP($C$3-($C$4^2)/2+NORMSINV(AleatLivre!L728)*$C$4))</f>
        <v>908.91289407928525</v>
      </c>
      <c r="N731" s="2">
        <f>(M731*EXP($C$3-($C$4^2)/2+NORMSINV(AleatLivre!M728)*$C$4))</f>
        <v>934.60465649232822</v>
      </c>
      <c r="O731" s="2">
        <f>(N731*EXP($C$3-($C$4^2)/2+NORMSINV(AleatLivre!N728)*$C$4))</f>
        <v>1014.7288382723178</v>
      </c>
      <c r="P731" s="2">
        <f>(O731*EXP($C$3-($C$4^2)/2+NORMSINV(AleatLivre!O728)*$C$4))</f>
        <v>1037.9331707448187</v>
      </c>
      <c r="Q731" s="2">
        <f>(P731*EXP($C$3-($C$4^2)/2+NORMSINV(AleatLivre!P728)*$C$4))</f>
        <v>1081.108104444291</v>
      </c>
      <c r="R731" s="2">
        <f>(Q731*EXP($C$3-($C$4^2)/2+NORMSINV(AleatLivre!Q728)*$C$4))</f>
        <v>1146.3776700400383</v>
      </c>
      <c r="S731" s="2">
        <f>(R731*EXP($C$3-($C$4^2)/2+NORMSINV(AleatLivre!R728)*$C$4))</f>
        <v>1185.9965993203477</v>
      </c>
      <c r="T731" s="2">
        <f>(S731*EXP($C$3-($C$4^2)/2+NORMSINV(AleatLivre!S728)*$C$4))</f>
        <v>1213.2075204136679</v>
      </c>
      <c r="U731" s="2">
        <f>(T731*EXP($C$3-($C$4^2)/2+NORMSINV(AleatLivre!T728)*$C$4))</f>
        <v>1279.8302744803946</v>
      </c>
      <c r="V731" s="2">
        <f>(U731*EXP($C$3-($C$4^2)/2+NORMSINV(AleatLivre!U728)*$C$4))</f>
        <v>1313.0468618628856</v>
      </c>
    </row>
    <row r="732" spans="1:22" x14ac:dyDescent="0.25">
      <c r="A732">
        <v>727</v>
      </c>
      <c r="B732" s="2">
        <f>Plan1!$B$9</f>
        <v>500</v>
      </c>
      <c r="C732" s="2">
        <f>(B732*EXP($C$3-($C$4^2)/2+NORMSINV(AleatLivre!B729)*$C$4))</f>
        <v>544.16633402781281</v>
      </c>
      <c r="D732" s="2">
        <f>(C732*EXP($C$3-($C$4^2)/2+NORMSINV(AleatLivre!C729)*$C$4))</f>
        <v>569.07120943434302</v>
      </c>
      <c r="E732" s="2">
        <f>(D732*EXP($C$3-($C$4^2)/2+NORMSINV(AleatLivre!D729)*$C$4))</f>
        <v>607.70707015702726</v>
      </c>
      <c r="F732" s="2">
        <f>(E732*EXP($C$3-($C$4^2)/2+NORMSINV(AleatLivre!E729)*$C$4))</f>
        <v>622.59975625800462</v>
      </c>
      <c r="G732" s="2">
        <f>(F732*EXP($C$3-($C$4^2)/2+NORMSINV(AleatLivre!F729)*$C$4))</f>
        <v>670.81297850694182</v>
      </c>
      <c r="H732" s="2">
        <f>(G732*EXP($C$3-($C$4^2)/2+NORMSINV(AleatLivre!G729)*$C$4))</f>
        <v>680.08602676772534</v>
      </c>
      <c r="I732" s="2">
        <f>(H732*EXP($C$3-($C$4^2)/2+NORMSINV(AleatLivre!H729)*$C$4))</f>
        <v>746.42943997552459</v>
      </c>
      <c r="J732" s="2">
        <f>(I732*EXP($C$3-($C$4^2)/2+NORMSINV(AleatLivre!I729)*$C$4))</f>
        <v>770.24009940811129</v>
      </c>
      <c r="K732" s="2">
        <f>(J732*EXP($C$3-($C$4^2)/2+NORMSINV(AleatLivre!J729)*$C$4))</f>
        <v>812.84569182759537</v>
      </c>
      <c r="L732" s="2">
        <f>(K732*EXP($C$3-($C$4^2)/2+NORMSINV(AleatLivre!K729)*$C$4))</f>
        <v>879.76324196503242</v>
      </c>
      <c r="M732" s="2">
        <f>(L732*EXP($C$3-($C$4^2)/2+NORMSINV(AleatLivre!L729)*$C$4))</f>
        <v>964.39831890207597</v>
      </c>
      <c r="N732" s="2">
        <f>(M732*EXP($C$3-($C$4^2)/2+NORMSINV(AleatLivre!M729)*$C$4))</f>
        <v>1080.956250026147</v>
      </c>
      <c r="O732" s="2">
        <f>(N732*EXP($C$3-($C$4^2)/2+NORMSINV(AleatLivre!N729)*$C$4))</f>
        <v>1092.577002550679</v>
      </c>
      <c r="P732" s="2">
        <f>(O732*EXP($C$3-($C$4^2)/2+NORMSINV(AleatLivre!O729)*$C$4))</f>
        <v>1146.0667950710199</v>
      </c>
      <c r="Q732" s="2">
        <f>(P732*EXP($C$3-($C$4^2)/2+NORMSINV(AleatLivre!P729)*$C$4))</f>
        <v>1234.6294013603842</v>
      </c>
      <c r="R732" s="2">
        <f>(Q732*EXP($C$3-($C$4^2)/2+NORMSINV(AleatLivre!Q729)*$C$4))</f>
        <v>1312.5346629055884</v>
      </c>
      <c r="S732" s="2">
        <f>(R732*EXP($C$3-($C$4^2)/2+NORMSINV(AleatLivre!R729)*$C$4))</f>
        <v>1385.1198225932419</v>
      </c>
      <c r="T732" s="2">
        <f>(S732*EXP($C$3-($C$4^2)/2+NORMSINV(AleatLivre!S729)*$C$4))</f>
        <v>1488.6765249428086</v>
      </c>
      <c r="U732" s="2">
        <f>(T732*EXP($C$3-($C$4^2)/2+NORMSINV(AleatLivre!T729)*$C$4))</f>
        <v>1591.4460969019242</v>
      </c>
      <c r="V732" s="2">
        <f>(U732*EXP($C$3-($C$4^2)/2+NORMSINV(AleatLivre!U729)*$C$4))</f>
        <v>1693.217808239712</v>
      </c>
    </row>
    <row r="733" spans="1:22" x14ac:dyDescent="0.25">
      <c r="A733">
        <v>728</v>
      </c>
      <c r="B733" s="2">
        <f>Plan1!$B$9</f>
        <v>500</v>
      </c>
      <c r="C733" s="2">
        <f>(B733*EXP($C$3-($C$4^2)/2+NORMSINV(AleatLivre!B730)*$C$4))</f>
        <v>527.72931961133224</v>
      </c>
      <c r="D733" s="2">
        <f>(C733*EXP($C$3-($C$4^2)/2+NORMSINV(AleatLivre!C730)*$C$4))</f>
        <v>568.22565632489898</v>
      </c>
      <c r="E733" s="2">
        <f>(D733*EXP($C$3-($C$4^2)/2+NORMSINV(AleatLivre!D730)*$C$4))</f>
        <v>593.35927119439975</v>
      </c>
      <c r="F733" s="2">
        <f>(E733*EXP($C$3-($C$4^2)/2+NORMSINV(AleatLivre!E730)*$C$4))</f>
        <v>619.61316727909445</v>
      </c>
      <c r="G733" s="2">
        <f>(F733*EXP($C$3-($C$4^2)/2+NORMSINV(AleatLivre!F730)*$C$4))</f>
        <v>644.15613480735476</v>
      </c>
      <c r="H733" s="2">
        <f>(G733*EXP($C$3-($C$4^2)/2+NORMSINV(AleatLivre!G730)*$C$4))</f>
        <v>668.8093320084605</v>
      </c>
      <c r="I733" s="2">
        <f>(H733*EXP($C$3-($C$4^2)/2+NORMSINV(AleatLivre!H730)*$C$4))</f>
        <v>705.71285939058646</v>
      </c>
      <c r="J733" s="2">
        <f>(I733*EXP($C$3-($C$4^2)/2+NORMSINV(AleatLivre!I730)*$C$4))</f>
        <v>750.97664213241001</v>
      </c>
      <c r="K733" s="2">
        <f>(J733*EXP($C$3-($C$4^2)/2+NORMSINV(AleatLivre!J730)*$C$4))</f>
        <v>813.97081738765974</v>
      </c>
      <c r="L733" s="2">
        <f>(K733*EXP($C$3-($C$4^2)/2+NORMSINV(AleatLivre!K730)*$C$4))</f>
        <v>838.02582320882175</v>
      </c>
      <c r="M733" s="2">
        <f>(L733*EXP($C$3-($C$4^2)/2+NORMSINV(AleatLivre!L730)*$C$4))</f>
        <v>866.70522043405117</v>
      </c>
      <c r="N733" s="2">
        <f>(M733*EXP($C$3-($C$4^2)/2+NORMSINV(AleatLivre!M730)*$C$4))</f>
        <v>916.63401296915265</v>
      </c>
      <c r="O733" s="2">
        <f>(N733*EXP($C$3-($C$4^2)/2+NORMSINV(AleatLivre!N730)*$C$4))</f>
        <v>955.46315456730429</v>
      </c>
      <c r="P733" s="2">
        <f>(O733*EXP($C$3-($C$4^2)/2+NORMSINV(AleatLivre!O730)*$C$4))</f>
        <v>990.46742028706853</v>
      </c>
      <c r="Q733" s="2">
        <f>(P733*EXP($C$3-($C$4^2)/2+NORMSINV(AleatLivre!P730)*$C$4))</f>
        <v>1042.8674128808404</v>
      </c>
      <c r="R733" s="2">
        <f>(Q733*EXP($C$3-($C$4^2)/2+NORMSINV(AleatLivre!Q730)*$C$4))</f>
        <v>1113.609637602824</v>
      </c>
      <c r="S733" s="2">
        <f>(R733*EXP($C$3-($C$4^2)/2+NORMSINV(AleatLivre!R730)*$C$4))</f>
        <v>1190.5134994436401</v>
      </c>
      <c r="T733" s="2">
        <f>(S733*EXP($C$3-($C$4^2)/2+NORMSINV(AleatLivre!S730)*$C$4))</f>
        <v>1255.7089803240888</v>
      </c>
      <c r="U733" s="2">
        <f>(T733*EXP($C$3-($C$4^2)/2+NORMSINV(AleatLivre!T730)*$C$4))</f>
        <v>1357.7257976562164</v>
      </c>
      <c r="V733" s="2">
        <f>(U733*EXP($C$3-($C$4^2)/2+NORMSINV(AleatLivre!U730)*$C$4))</f>
        <v>1426.3082336998511</v>
      </c>
    </row>
    <row r="734" spans="1:22" x14ac:dyDescent="0.25">
      <c r="A734">
        <v>729</v>
      </c>
      <c r="B734" s="2">
        <f>Plan1!$B$9</f>
        <v>500</v>
      </c>
      <c r="C734" s="2">
        <f>(B734*EXP($C$3-($C$4^2)/2+NORMSINV(AleatLivre!B731)*$C$4))</f>
        <v>521.92288659509904</v>
      </c>
      <c r="D734" s="2">
        <f>(C734*EXP($C$3-($C$4^2)/2+NORMSINV(AleatLivre!C731)*$C$4))</f>
        <v>543.22186055932207</v>
      </c>
      <c r="E734" s="2">
        <f>(D734*EXP($C$3-($C$4^2)/2+NORMSINV(AleatLivre!D731)*$C$4))</f>
        <v>578.20298336358712</v>
      </c>
      <c r="F734" s="2">
        <f>(E734*EXP($C$3-($C$4^2)/2+NORMSINV(AleatLivre!E731)*$C$4))</f>
        <v>616.59549972187097</v>
      </c>
      <c r="G734" s="2">
        <f>(F734*EXP($C$3-($C$4^2)/2+NORMSINV(AleatLivre!F731)*$C$4))</f>
        <v>639.08701028348185</v>
      </c>
      <c r="H734" s="2">
        <f>(G734*EXP($C$3-($C$4^2)/2+NORMSINV(AleatLivre!G731)*$C$4))</f>
        <v>660.9911466067839</v>
      </c>
      <c r="I734" s="2">
        <f>(H734*EXP($C$3-($C$4^2)/2+NORMSINV(AleatLivre!H731)*$C$4))</f>
        <v>695.84061238262268</v>
      </c>
      <c r="J734" s="2">
        <f>(I734*EXP($C$3-($C$4^2)/2+NORMSINV(AleatLivre!I731)*$C$4))</f>
        <v>728.0430820685001</v>
      </c>
      <c r="K734" s="2">
        <f>(J734*EXP($C$3-($C$4^2)/2+NORMSINV(AleatLivre!J731)*$C$4))</f>
        <v>760.28276884577178</v>
      </c>
      <c r="L734" s="2">
        <f>(K734*EXP($C$3-($C$4^2)/2+NORMSINV(AleatLivre!K731)*$C$4))</f>
        <v>832.06738979728505</v>
      </c>
      <c r="M734" s="2">
        <f>(L734*EXP($C$3-($C$4^2)/2+NORMSINV(AleatLivre!L731)*$C$4))</f>
        <v>873.1012766557152</v>
      </c>
      <c r="N734" s="2">
        <f>(M734*EXP($C$3-($C$4^2)/2+NORMSINV(AleatLivre!M731)*$C$4))</f>
        <v>924.17466889488639</v>
      </c>
      <c r="O734" s="2">
        <f>(N734*EXP($C$3-($C$4^2)/2+NORMSINV(AleatLivre!N731)*$C$4))</f>
        <v>956.97424359199863</v>
      </c>
      <c r="P734" s="2">
        <f>(O734*EXP($C$3-($C$4^2)/2+NORMSINV(AleatLivre!O731)*$C$4))</f>
        <v>1035.3476338505566</v>
      </c>
      <c r="Q734" s="2">
        <f>(P734*EXP($C$3-($C$4^2)/2+NORMSINV(AleatLivre!P731)*$C$4))</f>
        <v>1123.2485758266653</v>
      </c>
      <c r="R734" s="2">
        <f>(Q734*EXP($C$3-($C$4^2)/2+NORMSINV(AleatLivre!Q731)*$C$4))</f>
        <v>1157.739024936647</v>
      </c>
      <c r="S734" s="2">
        <f>(R734*EXP($C$3-($C$4^2)/2+NORMSINV(AleatLivre!R731)*$C$4))</f>
        <v>1228.651173847144</v>
      </c>
      <c r="T734" s="2">
        <f>(S734*EXP($C$3-($C$4^2)/2+NORMSINV(AleatLivre!S731)*$C$4))</f>
        <v>1337.1539934916016</v>
      </c>
      <c r="U734" s="2">
        <f>(T734*EXP($C$3-($C$4^2)/2+NORMSINV(AleatLivre!T731)*$C$4))</f>
        <v>1363.0557093901314</v>
      </c>
      <c r="V734" s="2">
        <f>(U734*EXP($C$3-($C$4^2)/2+NORMSINV(AleatLivre!U731)*$C$4))</f>
        <v>1400.0623620501219</v>
      </c>
    </row>
    <row r="735" spans="1:22" x14ac:dyDescent="0.25">
      <c r="A735">
        <v>730</v>
      </c>
      <c r="B735" s="2">
        <f>Plan1!$B$9</f>
        <v>500</v>
      </c>
      <c r="C735" s="2">
        <f>(B735*EXP($C$3-($C$4^2)/2+NORMSINV(AleatLivre!B732)*$C$4))</f>
        <v>536.91327683860766</v>
      </c>
      <c r="D735" s="2">
        <f>(C735*EXP($C$3-($C$4^2)/2+NORMSINV(AleatLivre!C732)*$C$4))</f>
        <v>554.93210995268453</v>
      </c>
      <c r="E735" s="2">
        <f>(D735*EXP($C$3-($C$4^2)/2+NORMSINV(AleatLivre!D732)*$C$4))</f>
        <v>570.05707930236179</v>
      </c>
      <c r="F735" s="2">
        <f>(E735*EXP($C$3-($C$4^2)/2+NORMSINV(AleatLivre!E732)*$C$4))</f>
        <v>614.98618062671778</v>
      </c>
      <c r="G735" s="2">
        <f>(F735*EXP($C$3-($C$4^2)/2+NORMSINV(AleatLivre!F732)*$C$4))</f>
        <v>635.53727007206885</v>
      </c>
      <c r="H735" s="2">
        <f>(G735*EXP($C$3-($C$4^2)/2+NORMSINV(AleatLivre!G732)*$C$4))</f>
        <v>660.59014195520092</v>
      </c>
      <c r="I735" s="2">
        <f>(H735*EXP($C$3-($C$4^2)/2+NORMSINV(AleatLivre!H732)*$C$4))</f>
        <v>678.7252758000692</v>
      </c>
      <c r="J735" s="2">
        <f>(I735*EXP($C$3-($C$4^2)/2+NORMSINV(AleatLivre!I732)*$C$4))</f>
        <v>704.35600766132768</v>
      </c>
      <c r="K735" s="2">
        <f>(J735*EXP($C$3-($C$4^2)/2+NORMSINV(AleatLivre!J732)*$C$4))</f>
        <v>724.52291903234823</v>
      </c>
      <c r="L735" s="2">
        <f>(K735*EXP($C$3-($C$4^2)/2+NORMSINV(AleatLivre!K732)*$C$4))</f>
        <v>779.60243160823484</v>
      </c>
      <c r="M735" s="2">
        <f>(L735*EXP($C$3-($C$4^2)/2+NORMSINV(AleatLivre!L732)*$C$4))</f>
        <v>814.67524911264002</v>
      </c>
      <c r="N735" s="2">
        <f>(M735*EXP($C$3-($C$4^2)/2+NORMSINV(AleatLivre!M732)*$C$4))</f>
        <v>844.05360047136571</v>
      </c>
      <c r="O735" s="2">
        <f>(N735*EXP($C$3-($C$4^2)/2+NORMSINV(AleatLivre!N732)*$C$4))</f>
        <v>914.27979477428858</v>
      </c>
      <c r="P735" s="2">
        <f>(O735*EXP($C$3-($C$4^2)/2+NORMSINV(AleatLivre!O732)*$C$4))</f>
        <v>971.76246450596341</v>
      </c>
      <c r="Q735" s="2">
        <f>(P735*EXP($C$3-($C$4^2)/2+NORMSINV(AleatLivre!P732)*$C$4))</f>
        <v>1033.6033005414383</v>
      </c>
      <c r="R735" s="2">
        <f>(Q735*EXP($C$3-($C$4^2)/2+NORMSINV(AleatLivre!Q732)*$C$4))</f>
        <v>1100.3485546428374</v>
      </c>
      <c r="S735" s="2">
        <f>(R735*EXP($C$3-($C$4^2)/2+NORMSINV(AleatLivre!R732)*$C$4))</f>
        <v>1115.1909135974988</v>
      </c>
      <c r="T735" s="2">
        <f>(S735*EXP($C$3-($C$4^2)/2+NORMSINV(AleatLivre!S732)*$C$4))</f>
        <v>1192.3398980970373</v>
      </c>
      <c r="U735" s="2">
        <f>(T735*EXP($C$3-($C$4^2)/2+NORMSINV(AleatLivre!T732)*$C$4))</f>
        <v>1228.3520063648564</v>
      </c>
      <c r="V735" s="2">
        <f>(U735*EXP($C$3-($C$4^2)/2+NORMSINV(AleatLivre!U732)*$C$4))</f>
        <v>1274.4490256147822</v>
      </c>
    </row>
    <row r="736" spans="1:22" x14ac:dyDescent="0.25">
      <c r="A736">
        <v>731</v>
      </c>
      <c r="B736" s="2">
        <f>Plan1!$B$9</f>
        <v>500</v>
      </c>
      <c r="C736" s="2">
        <f>(B736*EXP($C$3-($C$4^2)/2+NORMSINV(AleatLivre!B733)*$C$4))</f>
        <v>527.30209492234837</v>
      </c>
      <c r="D736" s="2">
        <f>(C736*EXP($C$3-($C$4^2)/2+NORMSINV(AleatLivre!C733)*$C$4))</f>
        <v>556.30615610147379</v>
      </c>
      <c r="E736" s="2">
        <f>(D736*EXP($C$3-($C$4^2)/2+NORMSINV(AleatLivre!D733)*$C$4))</f>
        <v>553.55259669991824</v>
      </c>
      <c r="F736" s="2">
        <f>(E736*EXP($C$3-($C$4^2)/2+NORMSINV(AleatLivre!E733)*$C$4))</f>
        <v>579.19221547590212</v>
      </c>
      <c r="G736" s="2">
        <f>(F736*EXP($C$3-($C$4^2)/2+NORMSINV(AleatLivre!F733)*$C$4))</f>
        <v>627.99676551308085</v>
      </c>
      <c r="H736" s="2">
        <f>(G736*EXP($C$3-($C$4^2)/2+NORMSINV(AleatLivre!G733)*$C$4))</f>
        <v>652.63833685528778</v>
      </c>
      <c r="I736" s="2">
        <f>(H736*EXP($C$3-($C$4^2)/2+NORMSINV(AleatLivre!H733)*$C$4))</f>
        <v>686.95179587371115</v>
      </c>
      <c r="J736" s="2">
        <f>(I736*EXP($C$3-($C$4^2)/2+NORMSINV(AleatLivre!I733)*$C$4))</f>
        <v>744.59248814479122</v>
      </c>
      <c r="K736" s="2">
        <f>(J736*EXP($C$3-($C$4^2)/2+NORMSINV(AleatLivre!J733)*$C$4))</f>
        <v>783.61629234318877</v>
      </c>
      <c r="L736" s="2">
        <f>(K736*EXP($C$3-($C$4^2)/2+NORMSINV(AleatLivre!K733)*$C$4))</f>
        <v>846.56392411424872</v>
      </c>
      <c r="M736" s="2">
        <f>(L736*EXP($C$3-($C$4^2)/2+NORMSINV(AleatLivre!L733)*$C$4))</f>
        <v>908.14745850765951</v>
      </c>
      <c r="N736" s="2">
        <f>(M736*EXP($C$3-($C$4^2)/2+NORMSINV(AleatLivre!M733)*$C$4))</f>
        <v>946.17021034904963</v>
      </c>
      <c r="O736" s="2">
        <f>(N736*EXP($C$3-($C$4^2)/2+NORMSINV(AleatLivre!N733)*$C$4))</f>
        <v>1014.2747209172783</v>
      </c>
      <c r="P736" s="2">
        <f>(O736*EXP($C$3-($C$4^2)/2+NORMSINV(AleatLivre!O733)*$C$4))</f>
        <v>1057.9864472974825</v>
      </c>
      <c r="Q736" s="2">
        <f>(P736*EXP($C$3-($C$4^2)/2+NORMSINV(AleatLivre!P733)*$C$4))</f>
        <v>1113.040973044137</v>
      </c>
      <c r="R736" s="2">
        <f>(Q736*EXP($C$3-($C$4^2)/2+NORMSINV(AleatLivre!Q733)*$C$4))</f>
        <v>1159.0264601742599</v>
      </c>
      <c r="S736" s="2">
        <f>(R736*EXP($C$3-($C$4^2)/2+NORMSINV(AleatLivre!R733)*$C$4))</f>
        <v>1190.048254127202</v>
      </c>
      <c r="T736" s="2">
        <f>(S736*EXP($C$3-($C$4^2)/2+NORMSINV(AleatLivre!S733)*$C$4))</f>
        <v>1239.9016947794571</v>
      </c>
      <c r="U736" s="2">
        <f>(T736*EXP($C$3-($C$4^2)/2+NORMSINV(AleatLivre!T733)*$C$4))</f>
        <v>1273.9326206985384</v>
      </c>
      <c r="V736" s="2">
        <f>(U736*EXP($C$3-($C$4^2)/2+NORMSINV(AleatLivre!U733)*$C$4))</f>
        <v>1396.3223335890511</v>
      </c>
    </row>
    <row r="737" spans="1:22" x14ac:dyDescent="0.25">
      <c r="A737">
        <v>732</v>
      </c>
      <c r="B737" s="2">
        <f>Plan1!$B$9</f>
        <v>500</v>
      </c>
      <c r="C737" s="2">
        <f>(B737*EXP($C$3-($C$4^2)/2+NORMSINV(AleatLivre!B734)*$C$4))</f>
        <v>531.06170166401512</v>
      </c>
      <c r="D737" s="2">
        <f>(C737*EXP($C$3-($C$4^2)/2+NORMSINV(AleatLivre!C734)*$C$4))</f>
        <v>570.18983126105422</v>
      </c>
      <c r="E737" s="2">
        <f>(D737*EXP($C$3-($C$4^2)/2+NORMSINV(AleatLivre!D734)*$C$4))</f>
        <v>585.84398395844835</v>
      </c>
      <c r="F737" s="2">
        <f>(E737*EXP($C$3-($C$4^2)/2+NORMSINV(AleatLivre!E734)*$C$4))</f>
        <v>620.34401450548171</v>
      </c>
      <c r="G737" s="2">
        <f>(F737*EXP($C$3-($C$4^2)/2+NORMSINV(AleatLivre!F734)*$C$4))</f>
        <v>649.9547270647563</v>
      </c>
      <c r="H737" s="2">
        <f>(G737*EXP($C$3-($C$4^2)/2+NORMSINV(AleatLivre!G734)*$C$4))</f>
        <v>667.87588229142114</v>
      </c>
      <c r="I737" s="2">
        <f>(H737*EXP($C$3-($C$4^2)/2+NORMSINV(AleatLivre!H734)*$C$4))</f>
        <v>713.92991119124986</v>
      </c>
      <c r="J737" s="2">
        <f>(I737*EXP($C$3-($C$4^2)/2+NORMSINV(AleatLivre!I734)*$C$4))</f>
        <v>728.58282623865</v>
      </c>
      <c r="K737" s="2">
        <f>(J737*EXP($C$3-($C$4^2)/2+NORMSINV(AleatLivre!J734)*$C$4))</f>
        <v>768.29136632077439</v>
      </c>
      <c r="L737" s="2">
        <f>(K737*EXP($C$3-($C$4^2)/2+NORMSINV(AleatLivre!K734)*$C$4))</f>
        <v>805.29324596089623</v>
      </c>
      <c r="M737" s="2">
        <f>(L737*EXP($C$3-($C$4^2)/2+NORMSINV(AleatLivre!L734)*$C$4))</f>
        <v>852.69125984684763</v>
      </c>
      <c r="N737" s="2">
        <f>(M737*EXP($C$3-($C$4^2)/2+NORMSINV(AleatLivre!M734)*$C$4))</f>
        <v>916.9073790806309</v>
      </c>
      <c r="O737" s="2">
        <f>(N737*EXP($C$3-($C$4^2)/2+NORMSINV(AleatLivre!N734)*$C$4))</f>
        <v>939.21634534376483</v>
      </c>
      <c r="P737" s="2">
        <f>(O737*EXP($C$3-($C$4^2)/2+NORMSINV(AleatLivre!O734)*$C$4))</f>
        <v>1007.2635049589297</v>
      </c>
      <c r="Q737" s="2">
        <f>(P737*EXP($C$3-($C$4^2)/2+NORMSINV(AleatLivre!P734)*$C$4))</f>
        <v>1075.4314913049263</v>
      </c>
      <c r="R737" s="2">
        <f>(Q737*EXP($C$3-($C$4^2)/2+NORMSINV(AleatLivre!Q734)*$C$4))</f>
        <v>1134.0692332902181</v>
      </c>
      <c r="S737" s="2">
        <f>(R737*EXP($C$3-($C$4^2)/2+NORMSINV(AleatLivre!R734)*$C$4))</f>
        <v>1192.3243789785736</v>
      </c>
      <c r="T737" s="2">
        <f>(S737*EXP($C$3-($C$4^2)/2+NORMSINV(AleatLivre!S734)*$C$4))</f>
        <v>1209.5779181647174</v>
      </c>
      <c r="U737" s="2">
        <f>(T737*EXP($C$3-($C$4^2)/2+NORMSINV(AleatLivre!T734)*$C$4))</f>
        <v>1240.6273346157991</v>
      </c>
      <c r="V737" s="2">
        <f>(U737*EXP($C$3-($C$4^2)/2+NORMSINV(AleatLivre!U734)*$C$4))</f>
        <v>1310.8873023764779</v>
      </c>
    </row>
    <row r="738" spans="1:22" x14ac:dyDescent="0.25">
      <c r="A738">
        <v>733</v>
      </c>
      <c r="B738" s="2">
        <f>Plan1!$B$9</f>
        <v>500</v>
      </c>
      <c r="C738" s="2">
        <f>(B738*EXP($C$3-($C$4^2)/2+NORMSINV(AleatLivre!B735)*$C$4))</f>
        <v>524.87403518594215</v>
      </c>
      <c r="D738" s="2">
        <f>(C738*EXP($C$3-($C$4^2)/2+NORMSINV(AleatLivre!C735)*$C$4))</f>
        <v>541.09653856509021</v>
      </c>
      <c r="E738" s="2">
        <f>(D738*EXP($C$3-($C$4^2)/2+NORMSINV(AleatLivre!D735)*$C$4))</f>
        <v>575.65299127010212</v>
      </c>
      <c r="F738" s="2">
        <f>(E738*EXP($C$3-($C$4^2)/2+NORMSINV(AleatLivre!E735)*$C$4))</f>
        <v>613.21041776515369</v>
      </c>
      <c r="G738" s="2">
        <f>(F738*EXP($C$3-($C$4^2)/2+NORMSINV(AleatLivre!F735)*$C$4))</f>
        <v>646.46315215667437</v>
      </c>
      <c r="H738" s="2">
        <f>(G738*EXP($C$3-($C$4^2)/2+NORMSINV(AleatLivre!G735)*$C$4))</f>
        <v>692.95195461643038</v>
      </c>
      <c r="I738" s="2">
        <f>(H738*EXP($C$3-($C$4^2)/2+NORMSINV(AleatLivre!H735)*$C$4))</f>
        <v>719.64805409486439</v>
      </c>
      <c r="J738" s="2">
        <f>(I738*EXP($C$3-($C$4^2)/2+NORMSINV(AleatLivre!I735)*$C$4))</f>
        <v>753.32936406734655</v>
      </c>
      <c r="K738" s="2">
        <f>(J738*EXP($C$3-($C$4^2)/2+NORMSINV(AleatLivre!J735)*$C$4))</f>
        <v>825.71146398193912</v>
      </c>
      <c r="L738" s="2">
        <f>(K738*EXP($C$3-($C$4^2)/2+NORMSINV(AleatLivre!K735)*$C$4))</f>
        <v>866.80851645874486</v>
      </c>
      <c r="M738" s="2">
        <f>(L738*EXP($C$3-($C$4^2)/2+NORMSINV(AleatLivre!L735)*$C$4))</f>
        <v>904.49010305312004</v>
      </c>
      <c r="N738" s="2">
        <f>(M738*EXP($C$3-($C$4^2)/2+NORMSINV(AleatLivre!M735)*$C$4))</f>
        <v>928.15768492701829</v>
      </c>
      <c r="O738" s="2">
        <f>(N738*EXP($C$3-($C$4^2)/2+NORMSINV(AleatLivre!N735)*$C$4))</f>
        <v>964.20607292962427</v>
      </c>
      <c r="P738" s="2">
        <f>(O738*EXP($C$3-($C$4^2)/2+NORMSINV(AleatLivre!O735)*$C$4))</f>
        <v>1044.0558733679304</v>
      </c>
      <c r="Q738" s="2">
        <f>(P738*EXP($C$3-($C$4^2)/2+NORMSINV(AleatLivre!P735)*$C$4))</f>
        <v>1056.9604657400002</v>
      </c>
      <c r="R738" s="2">
        <f>(Q738*EXP($C$3-($C$4^2)/2+NORMSINV(AleatLivre!Q735)*$C$4))</f>
        <v>1099.0927037998592</v>
      </c>
      <c r="S738" s="2">
        <f>(R738*EXP($C$3-($C$4^2)/2+NORMSINV(AleatLivre!R735)*$C$4))</f>
        <v>1135.9012793744719</v>
      </c>
      <c r="T738" s="2">
        <f>(S738*EXP($C$3-($C$4^2)/2+NORMSINV(AleatLivre!S735)*$C$4))</f>
        <v>1176.0366165485736</v>
      </c>
      <c r="U738" s="2">
        <f>(T738*EXP($C$3-($C$4^2)/2+NORMSINV(AleatLivre!T735)*$C$4))</f>
        <v>1206.2659788739495</v>
      </c>
      <c r="V738" s="2">
        <f>(U738*EXP($C$3-($C$4^2)/2+NORMSINV(AleatLivre!U735)*$C$4))</f>
        <v>1250.136706346138</v>
      </c>
    </row>
    <row r="739" spans="1:22" x14ac:dyDescent="0.25">
      <c r="A739">
        <v>734</v>
      </c>
      <c r="B739" s="2">
        <f>Plan1!$B$9</f>
        <v>500</v>
      </c>
      <c r="C739" s="2">
        <f>(B739*EXP($C$3-($C$4^2)/2+NORMSINV(AleatLivre!B736)*$C$4))</f>
        <v>530.12756461298318</v>
      </c>
      <c r="D739" s="2">
        <f>(C739*EXP($C$3-($C$4^2)/2+NORMSINV(AleatLivre!C736)*$C$4))</f>
        <v>551.90503245669481</v>
      </c>
      <c r="E739" s="2">
        <f>(D739*EXP($C$3-($C$4^2)/2+NORMSINV(AleatLivre!D736)*$C$4))</f>
        <v>581.70355583633727</v>
      </c>
      <c r="F739" s="2">
        <f>(E739*EXP($C$3-($C$4^2)/2+NORMSINV(AleatLivre!E736)*$C$4))</f>
        <v>625.68443838757605</v>
      </c>
      <c r="G739" s="2">
        <f>(F739*EXP($C$3-($C$4^2)/2+NORMSINV(AleatLivre!F736)*$C$4))</f>
        <v>655.03402890707252</v>
      </c>
      <c r="H739" s="2">
        <f>(G739*EXP($C$3-($C$4^2)/2+NORMSINV(AleatLivre!G736)*$C$4))</f>
        <v>701.25750295372461</v>
      </c>
      <c r="I739" s="2">
        <f>(H739*EXP($C$3-($C$4^2)/2+NORMSINV(AleatLivre!H736)*$C$4))</f>
        <v>742.15845745580521</v>
      </c>
      <c r="J739" s="2">
        <f>(I739*EXP($C$3-($C$4^2)/2+NORMSINV(AleatLivre!I736)*$C$4))</f>
        <v>795.31077601823301</v>
      </c>
      <c r="K739" s="2">
        <f>(J739*EXP($C$3-($C$4^2)/2+NORMSINV(AleatLivre!J736)*$C$4))</f>
        <v>821.41397290274858</v>
      </c>
      <c r="L739" s="2">
        <f>(K739*EXP($C$3-($C$4^2)/2+NORMSINV(AleatLivre!K736)*$C$4))</f>
        <v>846.26481489964249</v>
      </c>
      <c r="M739" s="2">
        <f>(L739*EXP($C$3-($C$4^2)/2+NORMSINV(AleatLivre!L736)*$C$4))</f>
        <v>917.43875029275273</v>
      </c>
      <c r="N739" s="2">
        <f>(M739*EXP($C$3-($C$4^2)/2+NORMSINV(AleatLivre!M736)*$C$4))</f>
        <v>971.99415487437329</v>
      </c>
      <c r="O739" s="2">
        <f>(N739*EXP($C$3-($C$4^2)/2+NORMSINV(AleatLivre!N736)*$C$4))</f>
        <v>1022.0344712834077</v>
      </c>
      <c r="P739" s="2">
        <f>(O739*EXP($C$3-($C$4^2)/2+NORMSINV(AleatLivre!O736)*$C$4))</f>
        <v>1064.544475069592</v>
      </c>
      <c r="Q739" s="2">
        <f>(P739*EXP($C$3-($C$4^2)/2+NORMSINV(AleatLivre!P736)*$C$4))</f>
        <v>1128.2937616149454</v>
      </c>
      <c r="R739" s="2">
        <f>(Q739*EXP($C$3-($C$4^2)/2+NORMSINV(AleatLivre!Q736)*$C$4))</f>
        <v>1192.3422094996281</v>
      </c>
      <c r="S739" s="2">
        <f>(R739*EXP($C$3-($C$4^2)/2+NORMSINV(AleatLivre!R736)*$C$4))</f>
        <v>1253.2852391598976</v>
      </c>
      <c r="T739" s="2">
        <f>(S739*EXP($C$3-($C$4^2)/2+NORMSINV(AleatLivre!S736)*$C$4))</f>
        <v>1353.1959397368776</v>
      </c>
      <c r="U739" s="2">
        <f>(T739*EXP($C$3-($C$4^2)/2+NORMSINV(AleatLivre!T736)*$C$4))</f>
        <v>1431.4598436185013</v>
      </c>
      <c r="V739" s="2">
        <f>(U739*EXP($C$3-($C$4^2)/2+NORMSINV(AleatLivre!U736)*$C$4))</f>
        <v>1514.1251203467957</v>
      </c>
    </row>
    <row r="740" spans="1:22" x14ac:dyDescent="0.25">
      <c r="A740">
        <v>735</v>
      </c>
      <c r="B740" s="2">
        <f>Plan1!$B$9</f>
        <v>500</v>
      </c>
      <c r="C740" s="2">
        <f>(B740*EXP($C$3-($C$4^2)/2+NORMSINV(AleatLivre!B737)*$C$4))</f>
        <v>515.9111476416424</v>
      </c>
      <c r="D740" s="2">
        <f>(C740*EXP($C$3-($C$4^2)/2+NORMSINV(AleatLivre!C737)*$C$4))</f>
        <v>538.72227788708688</v>
      </c>
      <c r="E740" s="2">
        <f>(D740*EXP($C$3-($C$4^2)/2+NORMSINV(AleatLivre!D737)*$C$4))</f>
        <v>571.358409478883</v>
      </c>
      <c r="F740" s="2">
        <f>(E740*EXP($C$3-($C$4^2)/2+NORMSINV(AleatLivre!E737)*$C$4))</f>
        <v>599.50237411251544</v>
      </c>
      <c r="G740" s="2">
        <f>(F740*EXP($C$3-($C$4^2)/2+NORMSINV(AleatLivre!F737)*$C$4))</f>
        <v>625.84026492525879</v>
      </c>
      <c r="H740" s="2">
        <f>(G740*EXP($C$3-($C$4^2)/2+NORMSINV(AleatLivre!G737)*$C$4))</f>
        <v>661.60022481823023</v>
      </c>
      <c r="I740" s="2">
        <f>(H740*EXP($C$3-($C$4^2)/2+NORMSINV(AleatLivre!H737)*$C$4))</f>
        <v>704.69780740298575</v>
      </c>
      <c r="J740" s="2">
        <f>(I740*EXP($C$3-($C$4^2)/2+NORMSINV(AleatLivre!I737)*$C$4))</f>
        <v>755.14225057729482</v>
      </c>
      <c r="K740" s="2">
        <f>(J740*EXP($C$3-($C$4^2)/2+NORMSINV(AleatLivre!J737)*$C$4))</f>
        <v>816.64825078985086</v>
      </c>
      <c r="L740" s="2">
        <f>(K740*EXP($C$3-($C$4^2)/2+NORMSINV(AleatLivre!K737)*$C$4))</f>
        <v>869.3203600436326</v>
      </c>
      <c r="M740" s="2">
        <f>(L740*EXP($C$3-($C$4^2)/2+NORMSINV(AleatLivre!L737)*$C$4))</f>
        <v>898.68300525801806</v>
      </c>
      <c r="N740" s="2">
        <f>(M740*EXP($C$3-($C$4^2)/2+NORMSINV(AleatLivre!M737)*$C$4))</f>
        <v>956.83520952180322</v>
      </c>
      <c r="O740" s="2">
        <f>(N740*EXP($C$3-($C$4^2)/2+NORMSINV(AleatLivre!N737)*$C$4))</f>
        <v>1032.1715462100651</v>
      </c>
      <c r="P740" s="2">
        <f>(O740*EXP($C$3-($C$4^2)/2+NORMSINV(AleatLivre!O737)*$C$4))</f>
        <v>1040.6584985092909</v>
      </c>
      <c r="Q740" s="2">
        <f>(P740*EXP($C$3-($C$4^2)/2+NORMSINV(AleatLivre!P737)*$C$4))</f>
        <v>1118.2607069022595</v>
      </c>
      <c r="R740" s="2">
        <f>(Q740*EXP($C$3-($C$4^2)/2+NORMSINV(AleatLivre!Q737)*$C$4))</f>
        <v>1181.1048559181156</v>
      </c>
      <c r="S740" s="2">
        <f>(R740*EXP($C$3-($C$4^2)/2+NORMSINV(AleatLivre!R737)*$C$4))</f>
        <v>1216.9103107722237</v>
      </c>
      <c r="T740" s="2">
        <f>(S740*EXP($C$3-($C$4^2)/2+NORMSINV(AleatLivre!S737)*$C$4))</f>
        <v>1314.7783041241939</v>
      </c>
      <c r="U740" s="2">
        <f>(T740*EXP($C$3-($C$4^2)/2+NORMSINV(AleatLivre!T737)*$C$4))</f>
        <v>1401.3267846451165</v>
      </c>
      <c r="V740" s="2">
        <f>(U740*EXP($C$3-($C$4^2)/2+NORMSINV(AleatLivre!U737)*$C$4))</f>
        <v>1472.569259554394</v>
      </c>
    </row>
    <row r="741" spans="1:22" x14ac:dyDescent="0.25">
      <c r="A741">
        <v>736</v>
      </c>
      <c r="B741" s="2">
        <f>Plan1!$B$9</f>
        <v>500</v>
      </c>
      <c r="C741" s="2">
        <f>(B741*EXP($C$3-($C$4^2)/2+NORMSINV(AleatLivre!B738)*$C$4))</f>
        <v>509.65706131865238</v>
      </c>
      <c r="D741" s="2">
        <f>(C741*EXP($C$3-($C$4^2)/2+NORMSINV(AleatLivre!C738)*$C$4))</f>
        <v>525.90176984796244</v>
      </c>
      <c r="E741" s="2">
        <f>(D741*EXP($C$3-($C$4^2)/2+NORMSINV(AleatLivre!D738)*$C$4))</f>
        <v>555.35314963417488</v>
      </c>
      <c r="F741" s="2">
        <f>(E741*EXP($C$3-($C$4^2)/2+NORMSINV(AleatLivre!E738)*$C$4))</f>
        <v>591.07938203880292</v>
      </c>
      <c r="G741" s="2">
        <f>(F741*EXP($C$3-($C$4^2)/2+NORMSINV(AleatLivre!F738)*$C$4))</f>
        <v>655.03438786024822</v>
      </c>
      <c r="H741" s="2">
        <f>(G741*EXP($C$3-($C$4^2)/2+NORMSINV(AleatLivre!G738)*$C$4))</f>
        <v>706.676500532256</v>
      </c>
      <c r="I741" s="2">
        <f>(H741*EXP($C$3-($C$4^2)/2+NORMSINV(AleatLivre!H738)*$C$4))</f>
        <v>767.15291852442522</v>
      </c>
      <c r="J741" s="2">
        <f>(I741*EXP($C$3-($C$4^2)/2+NORMSINV(AleatLivre!I738)*$C$4))</f>
        <v>814.56660119303467</v>
      </c>
      <c r="K741" s="2">
        <f>(J741*EXP($C$3-($C$4^2)/2+NORMSINV(AleatLivre!J738)*$C$4))</f>
        <v>856.70247325014668</v>
      </c>
      <c r="L741" s="2">
        <f>(K741*EXP($C$3-($C$4^2)/2+NORMSINV(AleatLivre!K738)*$C$4))</f>
        <v>903.33038289577553</v>
      </c>
      <c r="M741" s="2">
        <f>(L741*EXP($C$3-($C$4^2)/2+NORMSINV(AleatLivre!L738)*$C$4))</f>
        <v>933.19100075445283</v>
      </c>
      <c r="N741" s="2">
        <f>(M741*EXP($C$3-($C$4^2)/2+NORMSINV(AleatLivre!M738)*$C$4))</f>
        <v>994.58507575912404</v>
      </c>
      <c r="O741" s="2">
        <f>(N741*EXP($C$3-($C$4^2)/2+NORMSINV(AleatLivre!N738)*$C$4))</f>
        <v>1058.7171476754268</v>
      </c>
      <c r="P741" s="2">
        <f>(O741*EXP($C$3-($C$4^2)/2+NORMSINV(AleatLivre!O738)*$C$4))</f>
        <v>1117.4404314352216</v>
      </c>
      <c r="Q741" s="2">
        <f>(P741*EXP($C$3-($C$4^2)/2+NORMSINV(AleatLivre!P738)*$C$4))</f>
        <v>1122.093867137432</v>
      </c>
      <c r="R741" s="2">
        <f>(Q741*EXP($C$3-($C$4^2)/2+NORMSINV(AleatLivre!Q738)*$C$4))</f>
        <v>1247.5618299843161</v>
      </c>
      <c r="S741" s="2">
        <f>(R741*EXP($C$3-($C$4^2)/2+NORMSINV(AleatLivre!R738)*$C$4))</f>
        <v>1312.6397508221639</v>
      </c>
      <c r="T741" s="2">
        <f>(S741*EXP($C$3-($C$4^2)/2+NORMSINV(AleatLivre!S738)*$C$4))</f>
        <v>1360.7268281780935</v>
      </c>
      <c r="U741" s="2">
        <f>(T741*EXP($C$3-($C$4^2)/2+NORMSINV(AleatLivre!T738)*$C$4))</f>
        <v>1395.7738913839332</v>
      </c>
      <c r="V741" s="2">
        <f>(U741*EXP($C$3-($C$4^2)/2+NORMSINV(AleatLivre!U738)*$C$4))</f>
        <v>1481.5113672830914</v>
      </c>
    </row>
    <row r="742" spans="1:22" x14ac:dyDescent="0.25">
      <c r="A742">
        <v>737</v>
      </c>
      <c r="B742" s="2">
        <f>Plan1!$B$9</f>
        <v>500</v>
      </c>
      <c r="C742" s="2">
        <f>(B742*EXP($C$3-($C$4^2)/2+NORMSINV(AleatLivre!B739)*$C$4))</f>
        <v>524.97737704104009</v>
      </c>
      <c r="D742" s="2">
        <f>(C742*EXP($C$3-($C$4^2)/2+NORMSINV(AleatLivre!C739)*$C$4))</f>
        <v>561.41837716169562</v>
      </c>
      <c r="E742" s="2">
        <f>(D742*EXP($C$3-($C$4^2)/2+NORMSINV(AleatLivre!D739)*$C$4))</f>
        <v>602.77016254651926</v>
      </c>
      <c r="F742" s="2">
        <f>(E742*EXP($C$3-($C$4^2)/2+NORMSINV(AleatLivre!E739)*$C$4))</f>
        <v>610.0515046738974</v>
      </c>
      <c r="G742" s="2">
        <f>(F742*EXP($C$3-($C$4^2)/2+NORMSINV(AleatLivre!F739)*$C$4))</f>
        <v>646.35060477991192</v>
      </c>
      <c r="H742" s="2">
        <f>(G742*EXP($C$3-($C$4^2)/2+NORMSINV(AleatLivre!G739)*$C$4))</f>
        <v>689.46277972106623</v>
      </c>
      <c r="I742" s="2">
        <f>(H742*EXP($C$3-($C$4^2)/2+NORMSINV(AleatLivre!H739)*$C$4))</f>
        <v>727.2522522974009</v>
      </c>
      <c r="J742" s="2">
        <f>(I742*EXP($C$3-($C$4^2)/2+NORMSINV(AleatLivre!I739)*$C$4))</f>
        <v>755.18658842013895</v>
      </c>
      <c r="K742" s="2">
        <f>(J742*EXP($C$3-($C$4^2)/2+NORMSINV(AleatLivre!J739)*$C$4))</f>
        <v>790.23027239526732</v>
      </c>
      <c r="L742" s="2">
        <f>(K742*EXP($C$3-($C$4^2)/2+NORMSINV(AleatLivre!K739)*$C$4))</f>
        <v>842.24345558823995</v>
      </c>
      <c r="M742" s="2">
        <f>(L742*EXP($C$3-($C$4^2)/2+NORMSINV(AleatLivre!L739)*$C$4))</f>
        <v>893.86196612802041</v>
      </c>
      <c r="N742" s="2">
        <f>(M742*EXP($C$3-($C$4^2)/2+NORMSINV(AleatLivre!M739)*$C$4))</f>
        <v>966.14438605539601</v>
      </c>
      <c r="O742" s="2">
        <f>(N742*EXP($C$3-($C$4^2)/2+NORMSINV(AleatLivre!N739)*$C$4))</f>
        <v>1023.7066772501702</v>
      </c>
      <c r="P742" s="2">
        <f>(O742*EXP($C$3-($C$4^2)/2+NORMSINV(AleatLivre!O739)*$C$4))</f>
        <v>1060.9141227725388</v>
      </c>
      <c r="Q742" s="2">
        <f>(P742*EXP($C$3-($C$4^2)/2+NORMSINV(AleatLivre!P739)*$C$4))</f>
        <v>1112.8022878762692</v>
      </c>
      <c r="R742" s="2">
        <f>(Q742*EXP($C$3-($C$4^2)/2+NORMSINV(AleatLivre!Q739)*$C$4))</f>
        <v>1167.3207727918843</v>
      </c>
      <c r="S742" s="2">
        <f>(R742*EXP($C$3-($C$4^2)/2+NORMSINV(AleatLivre!R739)*$C$4))</f>
        <v>1194.7892140496072</v>
      </c>
      <c r="T742" s="2">
        <f>(S742*EXP($C$3-($C$4^2)/2+NORMSINV(AleatLivre!S739)*$C$4))</f>
        <v>1207.8100739395275</v>
      </c>
      <c r="U742" s="2">
        <f>(T742*EXP($C$3-($C$4^2)/2+NORMSINV(AleatLivre!T739)*$C$4))</f>
        <v>1275.5361994622069</v>
      </c>
      <c r="V742" s="2">
        <f>(U742*EXP($C$3-($C$4^2)/2+NORMSINV(AleatLivre!U739)*$C$4))</f>
        <v>1344.6308704115315</v>
      </c>
    </row>
    <row r="743" spans="1:22" x14ac:dyDescent="0.25">
      <c r="A743">
        <v>738</v>
      </c>
      <c r="B743" s="2">
        <f>Plan1!$B$9</f>
        <v>500</v>
      </c>
      <c r="C743" s="2">
        <f>(B743*EXP($C$3-($C$4^2)/2+NORMSINV(AleatLivre!B740)*$C$4))</f>
        <v>532.98886968003421</v>
      </c>
      <c r="D743" s="2">
        <f>(C743*EXP($C$3-($C$4^2)/2+NORMSINV(AleatLivre!C740)*$C$4))</f>
        <v>554.67879050034651</v>
      </c>
      <c r="E743" s="2">
        <f>(D743*EXP($C$3-($C$4^2)/2+NORMSINV(AleatLivre!D740)*$C$4))</f>
        <v>593.73291113665152</v>
      </c>
      <c r="F743" s="2">
        <f>(E743*EXP($C$3-($C$4^2)/2+NORMSINV(AleatLivre!E740)*$C$4))</f>
        <v>623.47345789328017</v>
      </c>
      <c r="G743" s="2">
        <f>(F743*EXP($C$3-($C$4^2)/2+NORMSINV(AleatLivre!F740)*$C$4))</f>
        <v>660.63523486041925</v>
      </c>
      <c r="H743" s="2">
        <f>(G743*EXP($C$3-($C$4^2)/2+NORMSINV(AleatLivre!G740)*$C$4))</f>
        <v>730.55337567932668</v>
      </c>
      <c r="I743" s="2">
        <f>(H743*EXP($C$3-($C$4^2)/2+NORMSINV(AleatLivre!H740)*$C$4))</f>
        <v>774.98154544614601</v>
      </c>
      <c r="J743" s="2">
        <f>(I743*EXP($C$3-($C$4^2)/2+NORMSINV(AleatLivre!I740)*$C$4))</f>
        <v>811.2784935924401</v>
      </c>
      <c r="K743" s="2">
        <f>(J743*EXP($C$3-($C$4^2)/2+NORMSINV(AleatLivre!J740)*$C$4))</f>
        <v>838.21283682936303</v>
      </c>
      <c r="L743" s="2">
        <f>(K743*EXP($C$3-($C$4^2)/2+NORMSINV(AleatLivre!K740)*$C$4))</f>
        <v>884.99625350171311</v>
      </c>
      <c r="M743" s="2">
        <f>(L743*EXP($C$3-($C$4^2)/2+NORMSINV(AleatLivre!L740)*$C$4))</f>
        <v>966.886121880676</v>
      </c>
      <c r="N743" s="2">
        <f>(M743*EXP($C$3-($C$4^2)/2+NORMSINV(AleatLivre!M740)*$C$4))</f>
        <v>1015.4437484767133</v>
      </c>
      <c r="O743" s="2">
        <f>(N743*EXP($C$3-($C$4^2)/2+NORMSINV(AleatLivre!N740)*$C$4))</f>
        <v>1028.437159515506</v>
      </c>
      <c r="P743" s="2">
        <f>(O743*EXP($C$3-($C$4^2)/2+NORMSINV(AleatLivre!O740)*$C$4))</f>
        <v>1074.1669872852347</v>
      </c>
      <c r="Q743" s="2">
        <f>(P743*EXP($C$3-($C$4^2)/2+NORMSINV(AleatLivre!P740)*$C$4))</f>
        <v>1137.1920507346633</v>
      </c>
      <c r="R743" s="2">
        <f>(Q743*EXP($C$3-($C$4^2)/2+NORMSINV(AleatLivre!Q740)*$C$4))</f>
        <v>1200.7650052937577</v>
      </c>
      <c r="S743" s="2">
        <f>(R743*EXP($C$3-($C$4^2)/2+NORMSINV(AleatLivre!R740)*$C$4))</f>
        <v>1309.6261482034902</v>
      </c>
      <c r="T743" s="2">
        <f>(S743*EXP($C$3-($C$4^2)/2+NORMSINV(AleatLivre!S740)*$C$4))</f>
        <v>1341.6608587425064</v>
      </c>
      <c r="U743" s="2">
        <f>(T743*EXP($C$3-($C$4^2)/2+NORMSINV(AleatLivre!T740)*$C$4))</f>
        <v>1386.5726726126634</v>
      </c>
      <c r="V743" s="2">
        <f>(U743*EXP($C$3-($C$4^2)/2+NORMSINV(AleatLivre!U740)*$C$4))</f>
        <v>1423.6348305116799</v>
      </c>
    </row>
    <row r="744" spans="1:22" x14ac:dyDescent="0.25">
      <c r="A744">
        <v>739</v>
      </c>
      <c r="B744" s="2">
        <f>Plan1!$B$9</f>
        <v>500</v>
      </c>
      <c r="C744" s="2">
        <f>(B744*EXP($C$3-($C$4^2)/2+NORMSINV(AleatLivre!B741)*$C$4))</f>
        <v>526.28283260298042</v>
      </c>
      <c r="D744" s="2">
        <f>(C744*EXP($C$3-($C$4^2)/2+NORMSINV(AleatLivre!C741)*$C$4))</f>
        <v>558.10557837768795</v>
      </c>
      <c r="E744" s="2">
        <f>(D744*EXP($C$3-($C$4^2)/2+NORMSINV(AleatLivre!D741)*$C$4))</f>
        <v>587.91898929313788</v>
      </c>
      <c r="F744" s="2">
        <f>(E744*EXP($C$3-($C$4^2)/2+NORMSINV(AleatLivre!E741)*$C$4))</f>
        <v>637.45996316168532</v>
      </c>
      <c r="G744" s="2">
        <f>(F744*EXP($C$3-($C$4^2)/2+NORMSINV(AleatLivre!F741)*$C$4))</f>
        <v>690.82973789807806</v>
      </c>
      <c r="H744" s="2">
        <f>(G744*EXP($C$3-($C$4^2)/2+NORMSINV(AleatLivre!G741)*$C$4))</f>
        <v>730.63373436893221</v>
      </c>
      <c r="I744" s="2">
        <f>(H744*EXP($C$3-($C$4^2)/2+NORMSINV(AleatLivre!H741)*$C$4))</f>
        <v>783.98313463543718</v>
      </c>
      <c r="J744" s="2">
        <f>(I744*EXP($C$3-($C$4^2)/2+NORMSINV(AleatLivre!I741)*$C$4))</f>
        <v>795.93221001778215</v>
      </c>
      <c r="K744" s="2">
        <f>(J744*EXP($C$3-($C$4^2)/2+NORMSINV(AleatLivre!J741)*$C$4))</f>
        <v>854.97456484471468</v>
      </c>
      <c r="L744" s="2">
        <f>(K744*EXP($C$3-($C$4^2)/2+NORMSINV(AleatLivre!K741)*$C$4))</f>
        <v>884.53524138776436</v>
      </c>
      <c r="M744" s="2">
        <f>(L744*EXP($C$3-($C$4^2)/2+NORMSINV(AleatLivre!L741)*$C$4))</f>
        <v>917.38062296179851</v>
      </c>
      <c r="N744" s="2">
        <f>(M744*EXP($C$3-($C$4^2)/2+NORMSINV(AleatLivre!M741)*$C$4))</f>
        <v>940.08825681107521</v>
      </c>
      <c r="O744" s="2">
        <f>(N744*EXP($C$3-($C$4^2)/2+NORMSINV(AleatLivre!N741)*$C$4))</f>
        <v>996.65349278762653</v>
      </c>
      <c r="P744" s="2">
        <f>(O744*EXP($C$3-($C$4^2)/2+NORMSINV(AleatLivre!O741)*$C$4))</f>
        <v>1051.8961507227389</v>
      </c>
      <c r="Q744" s="2">
        <f>(P744*EXP($C$3-($C$4^2)/2+NORMSINV(AleatLivre!P741)*$C$4))</f>
        <v>1068.5426549656925</v>
      </c>
      <c r="R744" s="2">
        <f>(Q744*EXP($C$3-($C$4^2)/2+NORMSINV(AleatLivre!Q741)*$C$4))</f>
        <v>1162.300911261895</v>
      </c>
      <c r="S744" s="2">
        <f>(R744*EXP($C$3-($C$4^2)/2+NORMSINV(AleatLivre!R741)*$C$4))</f>
        <v>1268.3907906086054</v>
      </c>
      <c r="T744" s="2">
        <f>(S744*EXP($C$3-($C$4^2)/2+NORMSINV(AleatLivre!S741)*$C$4))</f>
        <v>1333.3354800752961</v>
      </c>
      <c r="U744" s="2">
        <f>(T744*EXP($C$3-($C$4^2)/2+NORMSINV(AleatLivre!T741)*$C$4))</f>
        <v>1446.5953213339494</v>
      </c>
      <c r="V744" s="2">
        <f>(U744*EXP($C$3-($C$4^2)/2+NORMSINV(AleatLivre!U741)*$C$4))</f>
        <v>1528.0133730939688</v>
      </c>
    </row>
    <row r="745" spans="1:22" x14ac:dyDescent="0.25">
      <c r="A745">
        <v>740</v>
      </c>
      <c r="B745" s="2">
        <f>Plan1!$B$9</f>
        <v>500</v>
      </c>
      <c r="C745" s="2">
        <f>(B745*EXP($C$3-($C$4^2)/2+NORMSINV(AleatLivre!B742)*$C$4))</f>
        <v>509.79756656054178</v>
      </c>
      <c r="D745" s="2">
        <f>(C745*EXP($C$3-($C$4^2)/2+NORMSINV(AleatLivre!C742)*$C$4))</f>
        <v>530.3270294522714</v>
      </c>
      <c r="E745" s="2">
        <f>(D745*EXP($C$3-($C$4^2)/2+NORMSINV(AleatLivre!D742)*$C$4))</f>
        <v>550.30885328691033</v>
      </c>
      <c r="F745" s="2">
        <f>(E745*EXP($C$3-($C$4^2)/2+NORMSINV(AleatLivre!E742)*$C$4))</f>
        <v>577.56986737168222</v>
      </c>
      <c r="G745" s="2">
        <f>(F745*EXP($C$3-($C$4^2)/2+NORMSINV(AleatLivre!F742)*$C$4))</f>
        <v>617.23551668534105</v>
      </c>
      <c r="H745" s="2">
        <f>(G745*EXP($C$3-($C$4^2)/2+NORMSINV(AleatLivre!G742)*$C$4))</f>
        <v>643.11800868442936</v>
      </c>
      <c r="I745" s="2">
        <f>(H745*EXP($C$3-($C$4^2)/2+NORMSINV(AleatLivre!H742)*$C$4))</f>
        <v>694.11276771669827</v>
      </c>
      <c r="J745" s="2">
        <f>(I745*EXP($C$3-($C$4^2)/2+NORMSINV(AleatLivre!I742)*$C$4))</f>
        <v>743.96897841287205</v>
      </c>
      <c r="K745" s="2">
        <f>(J745*EXP($C$3-($C$4^2)/2+NORMSINV(AleatLivre!J742)*$C$4))</f>
        <v>784.20291935644047</v>
      </c>
      <c r="L745" s="2">
        <f>(K745*EXP($C$3-($C$4^2)/2+NORMSINV(AleatLivre!K742)*$C$4))</f>
        <v>815.24525402112567</v>
      </c>
      <c r="M745" s="2">
        <f>(L745*EXP($C$3-($C$4^2)/2+NORMSINV(AleatLivre!L742)*$C$4))</f>
        <v>861.02955065046581</v>
      </c>
      <c r="N745" s="2">
        <f>(M745*EXP($C$3-($C$4^2)/2+NORMSINV(AleatLivre!M742)*$C$4))</f>
        <v>890.73466556957658</v>
      </c>
      <c r="O745" s="2">
        <f>(N745*EXP($C$3-($C$4^2)/2+NORMSINV(AleatLivre!N742)*$C$4))</f>
        <v>939.81488637159089</v>
      </c>
      <c r="P745" s="2">
        <f>(O745*EXP($C$3-($C$4^2)/2+NORMSINV(AleatLivre!O742)*$C$4))</f>
        <v>978.23013150157237</v>
      </c>
      <c r="Q745" s="2">
        <f>(P745*EXP($C$3-($C$4^2)/2+NORMSINV(AleatLivre!P742)*$C$4))</f>
        <v>1020.2029494841948</v>
      </c>
      <c r="R745" s="2">
        <f>(Q745*EXP($C$3-($C$4^2)/2+NORMSINV(AleatLivre!Q742)*$C$4))</f>
        <v>1079.824946927552</v>
      </c>
      <c r="S745" s="2">
        <f>(R745*EXP($C$3-($C$4^2)/2+NORMSINV(AleatLivre!R742)*$C$4))</f>
        <v>1122.6105519256616</v>
      </c>
      <c r="T745" s="2">
        <f>(S745*EXP($C$3-($C$4^2)/2+NORMSINV(AleatLivre!S742)*$C$4))</f>
        <v>1175.5764712836583</v>
      </c>
      <c r="U745" s="2">
        <f>(T745*EXP($C$3-($C$4^2)/2+NORMSINV(AleatLivre!T742)*$C$4))</f>
        <v>1235.1574956343095</v>
      </c>
      <c r="V745" s="2">
        <f>(U745*EXP($C$3-($C$4^2)/2+NORMSINV(AleatLivre!U742)*$C$4))</f>
        <v>1276.066927139994</v>
      </c>
    </row>
    <row r="746" spans="1:22" x14ac:dyDescent="0.25">
      <c r="A746">
        <v>741</v>
      </c>
      <c r="B746" s="2">
        <f>Plan1!$B$9</f>
        <v>500</v>
      </c>
      <c r="C746" s="2">
        <f>(B746*EXP($C$3-($C$4^2)/2+NORMSINV(AleatLivre!B743)*$C$4))</f>
        <v>525.14334939057642</v>
      </c>
      <c r="D746" s="2">
        <f>(C746*EXP($C$3-($C$4^2)/2+NORMSINV(AleatLivre!C743)*$C$4))</f>
        <v>545.28429548867496</v>
      </c>
      <c r="E746" s="2">
        <f>(D746*EXP($C$3-($C$4^2)/2+NORMSINV(AleatLivre!D743)*$C$4))</f>
        <v>577.56684986675282</v>
      </c>
      <c r="F746" s="2">
        <f>(E746*EXP($C$3-($C$4^2)/2+NORMSINV(AleatLivre!E743)*$C$4))</f>
        <v>593.62342845225373</v>
      </c>
      <c r="G746" s="2">
        <f>(F746*EXP($C$3-($C$4^2)/2+NORMSINV(AleatLivre!F743)*$C$4))</f>
        <v>629.46163669510702</v>
      </c>
      <c r="H746" s="2">
        <f>(G746*EXP($C$3-($C$4^2)/2+NORMSINV(AleatLivre!G743)*$C$4))</f>
        <v>648.18391117377905</v>
      </c>
      <c r="I746" s="2">
        <f>(H746*EXP($C$3-($C$4^2)/2+NORMSINV(AleatLivre!H743)*$C$4))</f>
        <v>675.57949715203767</v>
      </c>
      <c r="J746" s="2">
        <f>(I746*EXP($C$3-($C$4^2)/2+NORMSINV(AleatLivre!I743)*$C$4))</f>
        <v>728.53837026562712</v>
      </c>
      <c r="K746" s="2">
        <f>(J746*EXP($C$3-($C$4^2)/2+NORMSINV(AleatLivre!J743)*$C$4))</f>
        <v>747.54579484228327</v>
      </c>
      <c r="L746" s="2">
        <f>(K746*EXP($C$3-($C$4^2)/2+NORMSINV(AleatLivre!K743)*$C$4))</f>
        <v>768.97704296066081</v>
      </c>
      <c r="M746" s="2">
        <f>(L746*EXP($C$3-($C$4^2)/2+NORMSINV(AleatLivre!L743)*$C$4))</f>
        <v>792.78323781899189</v>
      </c>
      <c r="N746" s="2">
        <f>(M746*EXP($C$3-($C$4^2)/2+NORMSINV(AleatLivre!M743)*$C$4))</f>
        <v>845.61228200103312</v>
      </c>
      <c r="O746" s="2">
        <f>(N746*EXP($C$3-($C$4^2)/2+NORMSINV(AleatLivre!N743)*$C$4))</f>
        <v>890.46473111729335</v>
      </c>
      <c r="P746" s="2">
        <f>(O746*EXP($C$3-($C$4^2)/2+NORMSINV(AleatLivre!O743)*$C$4))</f>
        <v>942.40415878270983</v>
      </c>
      <c r="Q746" s="2">
        <f>(P746*EXP($C$3-($C$4^2)/2+NORMSINV(AleatLivre!P743)*$C$4))</f>
        <v>971.4230824897395</v>
      </c>
      <c r="R746" s="2">
        <f>(Q746*EXP($C$3-($C$4^2)/2+NORMSINV(AleatLivre!Q743)*$C$4))</f>
        <v>1028.6275876868526</v>
      </c>
      <c r="S746" s="2">
        <f>(R746*EXP($C$3-($C$4^2)/2+NORMSINV(AleatLivre!R743)*$C$4))</f>
        <v>1096.653229555375</v>
      </c>
      <c r="T746" s="2">
        <f>(S746*EXP($C$3-($C$4^2)/2+NORMSINV(AleatLivre!S743)*$C$4))</f>
        <v>1108.7388752037582</v>
      </c>
      <c r="U746" s="2">
        <f>(T746*EXP($C$3-($C$4^2)/2+NORMSINV(AleatLivre!T743)*$C$4))</f>
        <v>1210.7301009093956</v>
      </c>
      <c r="V746" s="2">
        <f>(U746*EXP($C$3-($C$4^2)/2+NORMSINV(AleatLivre!U743)*$C$4))</f>
        <v>1289.6023916400711</v>
      </c>
    </row>
    <row r="747" spans="1:22" x14ac:dyDescent="0.25">
      <c r="A747">
        <v>742</v>
      </c>
      <c r="B747" s="2">
        <f>Plan1!$B$9</f>
        <v>500</v>
      </c>
      <c r="C747" s="2">
        <f>(B747*EXP($C$3-($C$4^2)/2+NORMSINV(AleatLivre!B744)*$C$4))</f>
        <v>508.65045298213005</v>
      </c>
      <c r="D747" s="2">
        <f>(C747*EXP($C$3-($C$4^2)/2+NORMSINV(AleatLivre!C744)*$C$4))</f>
        <v>546.60218578207923</v>
      </c>
      <c r="E747" s="2">
        <f>(D747*EXP($C$3-($C$4^2)/2+NORMSINV(AleatLivre!D744)*$C$4))</f>
        <v>569.99735812104348</v>
      </c>
      <c r="F747" s="2">
        <f>(E747*EXP($C$3-($C$4^2)/2+NORMSINV(AleatLivre!E744)*$C$4))</f>
        <v>604.6242403685518</v>
      </c>
      <c r="G747" s="2">
        <f>(F747*EXP($C$3-($C$4^2)/2+NORMSINV(AleatLivre!F744)*$C$4))</f>
        <v>639.20292414981645</v>
      </c>
      <c r="H747" s="2">
        <f>(G747*EXP($C$3-($C$4^2)/2+NORMSINV(AleatLivre!G744)*$C$4))</f>
        <v>670.9198719126075</v>
      </c>
      <c r="I747" s="2">
        <f>(H747*EXP($C$3-($C$4^2)/2+NORMSINV(AleatLivre!H744)*$C$4))</f>
        <v>707.04530533802642</v>
      </c>
      <c r="J747" s="2">
        <f>(I747*EXP($C$3-($C$4^2)/2+NORMSINV(AleatLivre!I744)*$C$4))</f>
        <v>742.40343132475459</v>
      </c>
      <c r="K747" s="2">
        <f>(J747*EXP($C$3-($C$4^2)/2+NORMSINV(AleatLivre!J744)*$C$4))</f>
        <v>761.78462071499143</v>
      </c>
      <c r="L747" s="2">
        <f>(K747*EXP($C$3-($C$4^2)/2+NORMSINV(AleatLivre!K744)*$C$4))</f>
        <v>818.18397965257236</v>
      </c>
      <c r="M747" s="2">
        <f>(L747*EXP($C$3-($C$4^2)/2+NORMSINV(AleatLivre!L744)*$C$4))</f>
        <v>879.12109419003025</v>
      </c>
      <c r="N747" s="2">
        <f>(M747*EXP($C$3-($C$4^2)/2+NORMSINV(AleatLivre!M744)*$C$4))</f>
        <v>904.59969675852756</v>
      </c>
      <c r="O747" s="2">
        <f>(N747*EXP($C$3-($C$4^2)/2+NORMSINV(AleatLivre!N744)*$C$4))</f>
        <v>959.34374843287037</v>
      </c>
      <c r="P747" s="2">
        <f>(O747*EXP($C$3-($C$4^2)/2+NORMSINV(AleatLivre!O744)*$C$4))</f>
        <v>1043.306824047138</v>
      </c>
      <c r="Q747" s="2">
        <f>(P747*EXP($C$3-($C$4^2)/2+NORMSINV(AleatLivre!P744)*$C$4))</f>
        <v>1125.8000669961918</v>
      </c>
      <c r="R747" s="2">
        <f>(Q747*EXP($C$3-($C$4^2)/2+NORMSINV(AleatLivre!Q744)*$C$4))</f>
        <v>1149.2060420659966</v>
      </c>
      <c r="S747" s="2">
        <f>(R747*EXP($C$3-($C$4^2)/2+NORMSINV(AleatLivre!R744)*$C$4))</f>
        <v>1157.3691819292455</v>
      </c>
      <c r="T747" s="2">
        <f>(S747*EXP($C$3-($C$4^2)/2+NORMSINV(AleatLivre!S744)*$C$4))</f>
        <v>1203.9326650426287</v>
      </c>
      <c r="U747" s="2">
        <f>(T747*EXP($C$3-($C$4^2)/2+NORMSINV(AleatLivre!T744)*$C$4))</f>
        <v>1262.2449484505298</v>
      </c>
      <c r="V747" s="2">
        <f>(U747*EXP($C$3-($C$4^2)/2+NORMSINV(AleatLivre!U744)*$C$4))</f>
        <v>1298.5583843165757</v>
      </c>
    </row>
    <row r="748" spans="1:22" x14ac:dyDescent="0.25">
      <c r="A748">
        <v>743</v>
      </c>
      <c r="B748" s="2">
        <f>Plan1!$B$9</f>
        <v>500</v>
      </c>
      <c r="C748" s="2">
        <f>(B748*EXP($C$3-($C$4^2)/2+NORMSINV(AleatLivre!B745)*$C$4))</f>
        <v>513.13088878698409</v>
      </c>
      <c r="D748" s="2">
        <f>(C748*EXP($C$3-($C$4^2)/2+NORMSINV(AleatLivre!C745)*$C$4))</f>
        <v>533.75621828308476</v>
      </c>
      <c r="E748" s="2">
        <f>(D748*EXP($C$3-($C$4^2)/2+NORMSINV(AleatLivre!D745)*$C$4))</f>
        <v>564.98968895864778</v>
      </c>
      <c r="F748" s="2">
        <f>(E748*EXP($C$3-($C$4^2)/2+NORMSINV(AleatLivre!E745)*$C$4))</f>
        <v>577.24302531231979</v>
      </c>
      <c r="G748" s="2">
        <f>(F748*EXP($C$3-($C$4^2)/2+NORMSINV(AleatLivre!F745)*$C$4))</f>
        <v>588.01837754593134</v>
      </c>
      <c r="H748" s="2">
        <f>(G748*EXP($C$3-($C$4^2)/2+NORMSINV(AleatLivre!G745)*$C$4))</f>
        <v>615.90096773805874</v>
      </c>
      <c r="I748" s="2">
        <f>(H748*EXP($C$3-($C$4^2)/2+NORMSINV(AleatLivre!H745)*$C$4))</f>
        <v>640.06787055784275</v>
      </c>
      <c r="J748" s="2">
        <f>(I748*EXP($C$3-($C$4^2)/2+NORMSINV(AleatLivre!I745)*$C$4))</f>
        <v>649.20310085756159</v>
      </c>
      <c r="K748" s="2">
        <f>(J748*EXP($C$3-($C$4^2)/2+NORMSINV(AleatLivre!J745)*$C$4))</f>
        <v>654.9274908394458</v>
      </c>
      <c r="L748" s="2">
        <f>(K748*EXP($C$3-($C$4^2)/2+NORMSINV(AleatLivre!K745)*$C$4))</f>
        <v>695.19200720589379</v>
      </c>
      <c r="M748" s="2">
        <f>(L748*EXP($C$3-($C$4^2)/2+NORMSINV(AleatLivre!L745)*$C$4))</f>
        <v>729.88433579494085</v>
      </c>
      <c r="N748" s="2">
        <f>(M748*EXP($C$3-($C$4^2)/2+NORMSINV(AleatLivre!M745)*$C$4))</f>
        <v>737.10986087942956</v>
      </c>
      <c r="O748" s="2">
        <f>(N748*EXP($C$3-($C$4^2)/2+NORMSINV(AleatLivre!N745)*$C$4))</f>
        <v>761.70558555308855</v>
      </c>
      <c r="P748" s="2">
        <f>(O748*EXP($C$3-($C$4^2)/2+NORMSINV(AleatLivre!O745)*$C$4))</f>
        <v>783.14434118683153</v>
      </c>
      <c r="Q748" s="2">
        <f>(P748*EXP($C$3-($C$4^2)/2+NORMSINV(AleatLivre!P745)*$C$4))</f>
        <v>851.75186189022133</v>
      </c>
      <c r="R748" s="2">
        <f>(Q748*EXP($C$3-($C$4^2)/2+NORMSINV(AleatLivre!Q745)*$C$4))</f>
        <v>886.13320183761641</v>
      </c>
      <c r="S748" s="2">
        <f>(R748*EXP($C$3-($C$4^2)/2+NORMSINV(AleatLivre!R745)*$C$4))</f>
        <v>901.46954020279986</v>
      </c>
      <c r="T748" s="2">
        <f>(S748*EXP($C$3-($C$4^2)/2+NORMSINV(AleatLivre!S745)*$C$4))</f>
        <v>955.6649081998911</v>
      </c>
      <c r="U748" s="2">
        <f>(T748*EXP($C$3-($C$4^2)/2+NORMSINV(AleatLivre!T745)*$C$4))</f>
        <v>977.98548159045299</v>
      </c>
      <c r="V748" s="2">
        <f>(U748*EXP($C$3-($C$4^2)/2+NORMSINV(AleatLivre!U745)*$C$4))</f>
        <v>1063.6362402556449</v>
      </c>
    </row>
    <row r="749" spans="1:22" x14ac:dyDescent="0.25">
      <c r="A749">
        <v>744</v>
      </c>
      <c r="B749" s="2">
        <f>Plan1!$B$9</f>
        <v>500</v>
      </c>
      <c r="C749" s="2">
        <f>(B749*EXP($C$3-($C$4^2)/2+NORMSINV(AleatLivre!B746)*$C$4))</f>
        <v>527.29885506979349</v>
      </c>
      <c r="D749" s="2">
        <f>(C749*EXP($C$3-($C$4^2)/2+NORMSINV(AleatLivre!C746)*$C$4))</f>
        <v>565.9528185250233</v>
      </c>
      <c r="E749" s="2">
        <f>(D749*EXP($C$3-($C$4^2)/2+NORMSINV(AleatLivre!D746)*$C$4))</f>
        <v>602.98892663043318</v>
      </c>
      <c r="F749" s="2">
        <f>(E749*EXP($C$3-($C$4^2)/2+NORMSINV(AleatLivre!E746)*$C$4))</f>
        <v>616.74193372329739</v>
      </c>
      <c r="G749" s="2">
        <f>(F749*EXP($C$3-($C$4^2)/2+NORMSINV(AleatLivre!F746)*$C$4))</f>
        <v>628.71052330775638</v>
      </c>
      <c r="H749" s="2">
        <f>(G749*EXP($C$3-($C$4^2)/2+NORMSINV(AleatLivre!G746)*$C$4))</f>
        <v>667.40226401366999</v>
      </c>
      <c r="I749" s="2">
        <f>(H749*EXP($C$3-($C$4^2)/2+NORMSINV(AleatLivre!H746)*$C$4))</f>
        <v>691.2889913353473</v>
      </c>
      <c r="J749" s="2">
        <f>(I749*EXP($C$3-($C$4^2)/2+NORMSINV(AleatLivre!I746)*$C$4))</f>
        <v>735.20753693416032</v>
      </c>
      <c r="K749" s="2">
        <f>(J749*EXP($C$3-($C$4^2)/2+NORMSINV(AleatLivre!J746)*$C$4))</f>
        <v>790.00135695280119</v>
      </c>
      <c r="L749" s="2">
        <f>(K749*EXP($C$3-($C$4^2)/2+NORMSINV(AleatLivre!K746)*$C$4))</f>
        <v>836.33256931905601</v>
      </c>
      <c r="M749" s="2">
        <f>(L749*EXP($C$3-($C$4^2)/2+NORMSINV(AleatLivre!L746)*$C$4))</f>
        <v>868.1291033978348</v>
      </c>
      <c r="N749" s="2">
        <f>(M749*EXP($C$3-($C$4^2)/2+NORMSINV(AleatLivre!M746)*$C$4))</f>
        <v>936.11483764041895</v>
      </c>
      <c r="O749" s="2">
        <f>(N749*EXP($C$3-($C$4^2)/2+NORMSINV(AleatLivre!N746)*$C$4))</f>
        <v>975.35947501065675</v>
      </c>
      <c r="P749" s="2">
        <f>(O749*EXP($C$3-($C$4^2)/2+NORMSINV(AleatLivre!O746)*$C$4))</f>
        <v>1019.5678644946061</v>
      </c>
      <c r="Q749" s="2">
        <f>(P749*EXP($C$3-($C$4^2)/2+NORMSINV(AleatLivre!P746)*$C$4))</f>
        <v>1076.2700953240339</v>
      </c>
      <c r="R749" s="2">
        <f>(Q749*EXP($C$3-($C$4^2)/2+NORMSINV(AleatLivre!Q746)*$C$4))</f>
        <v>1138.5855319865905</v>
      </c>
      <c r="S749" s="2">
        <f>(R749*EXP($C$3-($C$4^2)/2+NORMSINV(AleatLivre!R746)*$C$4))</f>
        <v>1222.0721540171558</v>
      </c>
      <c r="T749" s="2">
        <f>(S749*EXP($C$3-($C$4^2)/2+NORMSINV(AleatLivre!S746)*$C$4))</f>
        <v>1330.2472282451029</v>
      </c>
      <c r="U749" s="2">
        <f>(T749*EXP($C$3-($C$4^2)/2+NORMSINV(AleatLivre!T746)*$C$4))</f>
        <v>1407.559813752664</v>
      </c>
      <c r="V749" s="2">
        <f>(U749*EXP($C$3-($C$4^2)/2+NORMSINV(AleatLivre!U746)*$C$4))</f>
        <v>1487.8504365050171</v>
      </c>
    </row>
    <row r="750" spans="1:22" x14ac:dyDescent="0.25">
      <c r="A750">
        <v>745</v>
      </c>
      <c r="B750" s="2">
        <f>Plan1!$B$9</f>
        <v>500</v>
      </c>
      <c r="C750" s="2">
        <f>(B750*EXP($C$3-($C$4^2)/2+NORMSINV(AleatLivre!B747)*$C$4))</f>
        <v>525.66728706177253</v>
      </c>
      <c r="D750" s="2">
        <f>(C750*EXP($C$3-($C$4^2)/2+NORMSINV(AleatLivre!C747)*$C$4))</f>
        <v>562.8326291532511</v>
      </c>
      <c r="E750" s="2">
        <f>(D750*EXP($C$3-($C$4^2)/2+NORMSINV(AleatLivre!D747)*$C$4))</f>
        <v>598.89691388629808</v>
      </c>
      <c r="F750" s="2">
        <f>(E750*EXP($C$3-($C$4^2)/2+NORMSINV(AleatLivre!E747)*$C$4))</f>
        <v>632.74359125174146</v>
      </c>
      <c r="G750" s="2">
        <f>(F750*EXP($C$3-($C$4^2)/2+NORMSINV(AleatLivre!F747)*$C$4))</f>
        <v>636.60515783479889</v>
      </c>
      <c r="H750" s="2">
        <f>(G750*EXP($C$3-($C$4^2)/2+NORMSINV(AleatLivre!G747)*$C$4))</f>
        <v>665.96446247968959</v>
      </c>
      <c r="I750" s="2">
        <f>(H750*EXP($C$3-($C$4^2)/2+NORMSINV(AleatLivre!H747)*$C$4))</f>
        <v>725.63208174676117</v>
      </c>
      <c r="J750" s="2">
        <f>(I750*EXP($C$3-($C$4^2)/2+NORMSINV(AleatLivre!I747)*$C$4))</f>
        <v>782.80285727012688</v>
      </c>
      <c r="K750" s="2">
        <f>(J750*EXP($C$3-($C$4^2)/2+NORMSINV(AleatLivre!J747)*$C$4))</f>
        <v>815.43789156902426</v>
      </c>
      <c r="L750" s="2">
        <f>(K750*EXP($C$3-($C$4^2)/2+NORMSINV(AleatLivre!K747)*$C$4))</f>
        <v>875.27989481953352</v>
      </c>
      <c r="M750" s="2">
        <f>(L750*EXP($C$3-($C$4^2)/2+NORMSINV(AleatLivre!L747)*$C$4))</f>
        <v>898.84897562349261</v>
      </c>
      <c r="N750" s="2">
        <f>(M750*EXP($C$3-($C$4^2)/2+NORMSINV(AleatLivre!M747)*$C$4))</f>
        <v>954.40218637103499</v>
      </c>
      <c r="O750" s="2">
        <f>(N750*EXP($C$3-($C$4^2)/2+NORMSINV(AleatLivre!N747)*$C$4))</f>
        <v>972.01918455587611</v>
      </c>
      <c r="P750" s="2">
        <f>(O750*EXP($C$3-($C$4^2)/2+NORMSINV(AleatLivre!O747)*$C$4))</f>
        <v>1034.0899039697795</v>
      </c>
      <c r="Q750" s="2">
        <f>(P750*EXP($C$3-($C$4^2)/2+NORMSINV(AleatLivre!P747)*$C$4))</f>
        <v>1074.336405103825</v>
      </c>
      <c r="R750" s="2">
        <f>(Q750*EXP($C$3-($C$4^2)/2+NORMSINV(AleatLivre!Q747)*$C$4))</f>
        <v>1122.0057276047858</v>
      </c>
      <c r="S750" s="2">
        <f>(R750*EXP($C$3-($C$4^2)/2+NORMSINV(AleatLivre!R747)*$C$4))</f>
        <v>1179.3223488240162</v>
      </c>
      <c r="T750" s="2">
        <f>(S750*EXP($C$3-($C$4^2)/2+NORMSINV(AleatLivre!S747)*$C$4))</f>
        <v>1226.2198337524751</v>
      </c>
      <c r="U750" s="2">
        <f>(T750*EXP($C$3-($C$4^2)/2+NORMSINV(AleatLivre!T747)*$C$4))</f>
        <v>1290.3820136116217</v>
      </c>
      <c r="V750" s="2">
        <f>(U750*EXP($C$3-($C$4^2)/2+NORMSINV(AleatLivre!U747)*$C$4))</f>
        <v>1320.6997724731575</v>
      </c>
    </row>
    <row r="751" spans="1:22" x14ac:dyDescent="0.25">
      <c r="A751">
        <v>746</v>
      </c>
      <c r="B751" s="2">
        <f>Plan1!$B$9</f>
        <v>500</v>
      </c>
      <c r="C751" s="2">
        <f>(B751*EXP($C$3-($C$4^2)/2+NORMSINV(AleatLivre!B748)*$C$4))</f>
        <v>517.00361654957931</v>
      </c>
      <c r="D751" s="2">
        <f>(C751*EXP($C$3-($C$4^2)/2+NORMSINV(AleatLivre!C748)*$C$4))</f>
        <v>546.59652700899665</v>
      </c>
      <c r="E751" s="2">
        <f>(D751*EXP($C$3-($C$4^2)/2+NORMSINV(AleatLivre!D748)*$C$4))</f>
        <v>598.88171931290537</v>
      </c>
      <c r="F751" s="2">
        <f>(E751*EXP($C$3-($C$4^2)/2+NORMSINV(AleatLivre!E748)*$C$4))</f>
        <v>633.71733139281912</v>
      </c>
      <c r="G751" s="2">
        <f>(F751*EXP($C$3-($C$4^2)/2+NORMSINV(AleatLivre!F748)*$C$4))</f>
        <v>661.14220593497339</v>
      </c>
      <c r="H751" s="2">
        <f>(G751*EXP($C$3-($C$4^2)/2+NORMSINV(AleatLivre!G748)*$C$4))</f>
        <v>712.09904894126998</v>
      </c>
      <c r="I751" s="2">
        <f>(H751*EXP($C$3-($C$4^2)/2+NORMSINV(AleatLivre!H748)*$C$4))</f>
        <v>753.64021334525125</v>
      </c>
      <c r="J751" s="2">
        <f>(I751*EXP($C$3-($C$4^2)/2+NORMSINV(AleatLivre!I748)*$C$4))</f>
        <v>789.56428192990722</v>
      </c>
      <c r="K751" s="2">
        <f>(J751*EXP($C$3-($C$4^2)/2+NORMSINV(AleatLivre!J748)*$C$4))</f>
        <v>816.40256386497208</v>
      </c>
      <c r="L751" s="2">
        <f>(K751*EXP($C$3-($C$4^2)/2+NORMSINV(AleatLivre!K748)*$C$4))</f>
        <v>875.43322395825953</v>
      </c>
      <c r="M751" s="2">
        <f>(L751*EXP($C$3-($C$4^2)/2+NORMSINV(AleatLivre!L748)*$C$4))</f>
        <v>941.21362244733007</v>
      </c>
      <c r="N751" s="2">
        <f>(M751*EXP($C$3-($C$4^2)/2+NORMSINV(AleatLivre!M748)*$C$4))</f>
        <v>1045.7802330607378</v>
      </c>
      <c r="O751" s="2">
        <f>(N751*EXP($C$3-($C$4^2)/2+NORMSINV(AleatLivre!N748)*$C$4))</f>
        <v>1078.7353405314136</v>
      </c>
      <c r="P751" s="2">
        <f>(O751*EXP($C$3-($C$4^2)/2+NORMSINV(AleatLivre!O748)*$C$4))</f>
        <v>1165.4876154691319</v>
      </c>
      <c r="Q751" s="2">
        <f>(P751*EXP($C$3-($C$4^2)/2+NORMSINV(AleatLivre!P748)*$C$4))</f>
        <v>1227.65787367915</v>
      </c>
      <c r="R751" s="2">
        <f>(Q751*EXP($C$3-($C$4^2)/2+NORMSINV(AleatLivre!Q748)*$C$4))</f>
        <v>1260.3206092070714</v>
      </c>
      <c r="S751" s="2">
        <f>(R751*EXP($C$3-($C$4^2)/2+NORMSINV(AleatLivre!R748)*$C$4))</f>
        <v>1343.9456332279474</v>
      </c>
      <c r="T751" s="2">
        <f>(S751*EXP($C$3-($C$4^2)/2+NORMSINV(AleatLivre!S748)*$C$4))</f>
        <v>1371.4331441250561</v>
      </c>
      <c r="U751" s="2">
        <f>(T751*EXP($C$3-($C$4^2)/2+NORMSINV(AleatLivre!T748)*$C$4))</f>
        <v>1484.1251218117584</v>
      </c>
      <c r="V751" s="2">
        <f>(U751*EXP($C$3-($C$4^2)/2+NORMSINV(AleatLivre!U748)*$C$4))</f>
        <v>1557.5913976388961</v>
      </c>
    </row>
    <row r="752" spans="1:22" x14ac:dyDescent="0.25">
      <c r="A752">
        <v>747</v>
      </c>
      <c r="B752" s="2">
        <f>Plan1!$B$9</f>
        <v>500</v>
      </c>
      <c r="C752" s="2">
        <f>(B752*EXP($C$3-($C$4^2)/2+NORMSINV(AleatLivre!B749)*$C$4))</f>
        <v>541.65632354855302</v>
      </c>
      <c r="D752" s="2">
        <f>(C752*EXP($C$3-($C$4^2)/2+NORMSINV(AleatLivre!C749)*$C$4))</f>
        <v>570.52518173614226</v>
      </c>
      <c r="E752" s="2">
        <f>(D752*EXP($C$3-($C$4^2)/2+NORMSINV(AleatLivre!D749)*$C$4))</f>
        <v>589.08339310555778</v>
      </c>
      <c r="F752" s="2">
        <f>(E752*EXP($C$3-($C$4^2)/2+NORMSINV(AleatLivre!E749)*$C$4))</f>
        <v>608.26417307728877</v>
      </c>
      <c r="G752" s="2">
        <f>(F752*EXP($C$3-($C$4^2)/2+NORMSINV(AleatLivre!F749)*$C$4))</f>
        <v>648.59645515667114</v>
      </c>
      <c r="H752" s="2">
        <f>(G752*EXP($C$3-($C$4^2)/2+NORMSINV(AleatLivre!G749)*$C$4))</f>
        <v>679.84682145588908</v>
      </c>
      <c r="I752" s="2">
        <f>(H752*EXP($C$3-($C$4^2)/2+NORMSINV(AleatLivre!H749)*$C$4))</f>
        <v>720.70137265755011</v>
      </c>
      <c r="J752" s="2">
        <f>(I752*EXP($C$3-($C$4^2)/2+NORMSINV(AleatLivre!I749)*$C$4))</f>
        <v>776.02239961824353</v>
      </c>
      <c r="K752" s="2">
        <f>(J752*EXP($C$3-($C$4^2)/2+NORMSINV(AleatLivre!J749)*$C$4))</f>
        <v>816.65571009572545</v>
      </c>
      <c r="L752" s="2">
        <f>(K752*EXP($C$3-($C$4^2)/2+NORMSINV(AleatLivre!K749)*$C$4))</f>
        <v>877.42201795454639</v>
      </c>
      <c r="M752" s="2">
        <f>(L752*EXP($C$3-($C$4^2)/2+NORMSINV(AleatLivre!L749)*$C$4))</f>
        <v>904.27918353457062</v>
      </c>
      <c r="N752" s="2">
        <f>(M752*EXP($C$3-($C$4^2)/2+NORMSINV(AleatLivre!M749)*$C$4))</f>
        <v>939.94344778169432</v>
      </c>
      <c r="O752" s="2">
        <f>(N752*EXP($C$3-($C$4^2)/2+NORMSINV(AleatLivre!N749)*$C$4))</f>
        <v>970.90552339460703</v>
      </c>
      <c r="P752" s="2">
        <f>(O752*EXP($C$3-($C$4^2)/2+NORMSINV(AleatLivre!O749)*$C$4))</f>
        <v>1033.5609676663757</v>
      </c>
      <c r="Q752" s="2">
        <f>(P752*EXP($C$3-($C$4^2)/2+NORMSINV(AleatLivre!P749)*$C$4))</f>
        <v>1109.8295754511746</v>
      </c>
      <c r="R752" s="2">
        <f>(Q752*EXP($C$3-($C$4^2)/2+NORMSINV(AleatLivre!Q749)*$C$4))</f>
        <v>1221.3274846587822</v>
      </c>
      <c r="S752" s="2">
        <f>(R752*EXP($C$3-($C$4^2)/2+NORMSINV(AleatLivre!R749)*$C$4))</f>
        <v>1248.9327836736616</v>
      </c>
      <c r="T752" s="2">
        <f>(S752*EXP($C$3-($C$4^2)/2+NORMSINV(AleatLivre!S749)*$C$4))</f>
        <v>1274.1431063091725</v>
      </c>
      <c r="U752" s="2">
        <f>(T752*EXP($C$3-($C$4^2)/2+NORMSINV(AleatLivre!T749)*$C$4))</f>
        <v>1344.6937872650019</v>
      </c>
      <c r="V752" s="2">
        <f>(U752*EXP($C$3-($C$4^2)/2+NORMSINV(AleatLivre!U749)*$C$4))</f>
        <v>1378.3179182245067</v>
      </c>
    </row>
    <row r="753" spans="1:22" x14ac:dyDescent="0.25">
      <c r="A753">
        <v>748</v>
      </c>
      <c r="B753" s="2">
        <f>Plan1!$B$9</f>
        <v>500</v>
      </c>
      <c r="C753" s="2">
        <f>(B753*EXP($C$3-($C$4^2)/2+NORMSINV(AleatLivre!B750)*$C$4))</f>
        <v>530.86897253523421</v>
      </c>
      <c r="D753" s="2">
        <f>(C753*EXP($C$3-($C$4^2)/2+NORMSINV(AleatLivre!C750)*$C$4))</f>
        <v>552.35229026285765</v>
      </c>
      <c r="E753" s="2">
        <f>(D753*EXP($C$3-($C$4^2)/2+NORMSINV(AleatLivre!D750)*$C$4))</f>
        <v>612.43139420104103</v>
      </c>
      <c r="F753" s="2">
        <f>(E753*EXP($C$3-($C$4^2)/2+NORMSINV(AleatLivre!E750)*$C$4))</f>
        <v>635.53171391334592</v>
      </c>
      <c r="G753" s="2">
        <f>(F753*EXP($C$3-($C$4^2)/2+NORMSINV(AleatLivre!F750)*$C$4))</f>
        <v>661.12174146554173</v>
      </c>
      <c r="H753" s="2">
        <f>(G753*EXP($C$3-($C$4^2)/2+NORMSINV(AleatLivre!G750)*$C$4))</f>
        <v>716.71626975317656</v>
      </c>
      <c r="I753" s="2">
        <f>(H753*EXP($C$3-($C$4^2)/2+NORMSINV(AleatLivre!H750)*$C$4))</f>
        <v>760.6097946011696</v>
      </c>
      <c r="J753" s="2">
        <f>(I753*EXP($C$3-($C$4^2)/2+NORMSINV(AleatLivre!I750)*$C$4))</f>
        <v>783.85200942118468</v>
      </c>
      <c r="K753" s="2">
        <f>(J753*EXP($C$3-($C$4^2)/2+NORMSINV(AleatLivre!J750)*$C$4))</f>
        <v>822.50748410589188</v>
      </c>
      <c r="L753" s="2">
        <f>(K753*EXP($C$3-($C$4^2)/2+NORMSINV(AleatLivre!K750)*$C$4))</f>
        <v>870.8688841084911</v>
      </c>
      <c r="M753" s="2">
        <f>(L753*EXP($C$3-($C$4^2)/2+NORMSINV(AleatLivre!L750)*$C$4))</f>
        <v>903.44566865902038</v>
      </c>
      <c r="N753" s="2">
        <f>(M753*EXP($C$3-($C$4^2)/2+NORMSINV(AleatLivre!M750)*$C$4))</f>
        <v>958.91751231531975</v>
      </c>
      <c r="O753" s="2">
        <f>(N753*EXP($C$3-($C$4^2)/2+NORMSINV(AleatLivre!N750)*$C$4))</f>
        <v>961.6866388766208</v>
      </c>
      <c r="P753" s="2">
        <f>(O753*EXP($C$3-($C$4^2)/2+NORMSINV(AleatLivre!O750)*$C$4))</f>
        <v>1043.0535714934042</v>
      </c>
      <c r="Q753" s="2">
        <f>(P753*EXP($C$3-($C$4^2)/2+NORMSINV(AleatLivre!P750)*$C$4))</f>
        <v>1064.5743048061247</v>
      </c>
      <c r="R753" s="2">
        <f>(Q753*EXP($C$3-($C$4^2)/2+NORMSINV(AleatLivre!Q750)*$C$4))</f>
        <v>1104.8097954796992</v>
      </c>
      <c r="S753" s="2">
        <f>(R753*EXP($C$3-($C$4^2)/2+NORMSINV(AleatLivre!R750)*$C$4))</f>
        <v>1170.4300933545474</v>
      </c>
      <c r="T753" s="2">
        <f>(S753*EXP($C$3-($C$4^2)/2+NORMSINV(AleatLivre!S750)*$C$4))</f>
        <v>1230.9599000269943</v>
      </c>
      <c r="U753" s="2">
        <f>(T753*EXP($C$3-($C$4^2)/2+NORMSINV(AleatLivre!T750)*$C$4))</f>
        <v>1315.3872259608838</v>
      </c>
      <c r="V753" s="2">
        <f>(U753*EXP($C$3-($C$4^2)/2+NORMSINV(AleatLivre!U750)*$C$4))</f>
        <v>1381.6051409924414</v>
      </c>
    </row>
    <row r="754" spans="1:22" x14ac:dyDescent="0.25">
      <c r="A754">
        <v>749</v>
      </c>
      <c r="B754" s="2">
        <f>Plan1!$B$9</f>
        <v>500</v>
      </c>
      <c r="C754" s="2">
        <f>(B754*EXP($C$3-($C$4^2)/2+NORMSINV(AleatLivre!B751)*$C$4))</f>
        <v>541.31703905773554</v>
      </c>
      <c r="D754" s="2">
        <f>(C754*EXP($C$3-($C$4^2)/2+NORMSINV(AleatLivre!C751)*$C$4))</f>
        <v>555.47246487766256</v>
      </c>
      <c r="E754" s="2">
        <f>(D754*EXP($C$3-($C$4^2)/2+NORMSINV(AleatLivre!D751)*$C$4))</f>
        <v>622.59476086563029</v>
      </c>
      <c r="F754" s="2">
        <f>(E754*EXP($C$3-($C$4^2)/2+NORMSINV(AleatLivre!E751)*$C$4))</f>
        <v>656.14935985969862</v>
      </c>
      <c r="G754" s="2">
        <f>(F754*EXP($C$3-($C$4^2)/2+NORMSINV(AleatLivre!F751)*$C$4))</f>
        <v>698.28252598759991</v>
      </c>
      <c r="H754" s="2">
        <f>(G754*EXP($C$3-($C$4^2)/2+NORMSINV(AleatLivre!G751)*$C$4))</f>
        <v>729.65351656692985</v>
      </c>
      <c r="I754" s="2">
        <f>(H754*EXP($C$3-($C$4^2)/2+NORMSINV(AleatLivre!H751)*$C$4))</f>
        <v>757.46939183083168</v>
      </c>
      <c r="J754" s="2">
        <f>(I754*EXP($C$3-($C$4^2)/2+NORMSINV(AleatLivre!I751)*$C$4))</f>
        <v>788.42622295919955</v>
      </c>
      <c r="K754" s="2">
        <f>(J754*EXP($C$3-($C$4^2)/2+NORMSINV(AleatLivre!J751)*$C$4))</f>
        <v>820.0514275280492</v>
      </c>
      <c r="L754" s="2">
        <f>(K754*EXP($C$3-($C$4^2)/2+NORMSINV(AleatLivre!K751)*$C$4))</f>
        <v>840.1587478577643</v>
      </c>
      <c r="M754" s="2">
        <f>(L754*EXP($C$3-($C$4^2)/2+NORMSINV(AleatLivre!L751)*$C$4))</f>
        <v>886.37987632847319</v>
      </c>
      <c r="N754" s="2">
        <f>(M754*EXP($C$3-($C$4^2)/2+NORMSINV(AleatLivre!M751)*$C$4))</f>
        <v>918.83638794139927</v>
      </c>
      <c r="O754" s="2">
        <f>(N754*EXP($C$3-($C$4^2)/2+NORMSINV(AleatLivre!N751)*$C$4))</f>
        <v>996.77171116735371</v>
      </c>
      <c r="P754" s="2">
        <f>(O754*EXP($C$3-($C$4^2)/2+NORMSINV(AleatLivre!O751)*$C$4))</f>
        <v>1033.674054380594</v>
      </c>
      <c r="Q754" s="2">
        <f>(P754*EXP($C$3-($C$4^2)/2+NORMSINV(AleatLivre!P751)*$C$4))</f>
        <v>1094.7098952936806</v>
      </c>
      <c r="R754" s="2">
        <f>(Q754*EXP($C$3-($C$4^2)/2+NORMSINV(AleatLivre!Q751)*$C$4))</f>
        <v>1167.705143302511</v>
      </c>
      <c r="S754" s="2">
        <f>(R754*EXP($C$3-($C$4^2)/2+NORMSINV(AleatLivre!R751)*$C$4))</f>
        <v>1259.9920970014109</v>
      </c>
      <c r="T754" s="2">
        <f>(S754*EXP($C$3-($C$4^2)/2+NORMSINV(AleatLivre!S751)*$C$4))</f>
        <v>1324.9271315176377</v>
      </c>
      <c r="U754" s="2">
        <f>(T754*EXP($C$3-($C$4^2)/2+NORMSINV(AleatLivre!T751)*$C$4))</f>
        <v>1392.7054483141219</v>
      </c>
      <c r="V754" s="2">
        <f>(U754*EXP($C$3-($C$4^2)/2+NORMSINV(AleatLivre!U751)*$C$4))</f>
        <v>1472.5050059508142</v>
      </c>
    </row>
    <row r="755" spans="1:22" x14ac:dyDescent="0.25">
      <c r="A755">
        <v>750</v>
      </c>
      <c r="B755" s="2">
        <f>Plan1!$B$9</f>
        <v>500</v>
      </c>
      <c r="C755" s="2">
        <f>(B755*EXP($C$3-($C$4^2)/2+NORMSINV(AleatLivre!B752)*$C$4))</f>
        <v>520.55636093226337</v>
      </c>
      <c r="D755" s="2">
        <f>(C755*EXP($C$3-($C$4^2)/2+NORMSINV(AleatLivre!C752)*$C$4))</f>
        <v>557.52590112662187</v>
      </c>
      <c r="E755" s="2">
        <f>(D755*EXP($C$3-($C$4^2)/2+NORMSINV(AleatLivre!D752)*$C$4))</f>
        <v>570.76009939740061</v>
      </c>
      <c r="F755" s="2">
        <f>(E755*EXP($C$3-($C$4^2)/2+NORMSINV(AleatLivre!E752)*$C$4))</f>
        <v>605.01994020088409</v>
      </c>
      <c r="G755" s="2">
        <f>(F755*EXP($C$3-($C$4^2)/2+NORMSINV(AleatLivre!F752)*$C$4))</f>
        <v>630.99875851044533</v>
      </c>
      <c r="H755" s="2">
        <f>(G755*EXP($C$3-($C$4^2)/2+NORMSINV(AleatLivre!G752)*$C$4))</f>
        <v>678.77189336311403</v>
      </c>
      <c r="I755" s="2">
        <f>(H755*EXP($C$3-($C$4^2)/2+NORMSINV(AleatLivre!H752)*$C$4))</f>
        <v>715.70710662507213</v>
      </c>
      <c r="J755" s="2">
        <f>(I755*EXP($C$3-($C$4^2)/2+NORMSINV(AleatLivre!I752)*$C$4))</f>
        <v>752.8177779351314</v>
      </c>
      <c r="K755" s="2">
        <f>(J755*EXP($C$3-($C$4^2)/2+NORMSINV(AleatLivre!J752)*$C$4))</f>
        <v>794.37148885267754</v>
      </c>
      <c r="L755" s="2">
        <f>(K755*EXP($C$3-($C$4^2)/2+NORMSINV(AleatLivre!K752)*$C$4))</f>
        <v>833.60789588165892</v>
      </c>
      <c r="M755" s="2">
        <f>(L755*EXP($C$3-($C$4^2)/2+NORMSINV(AleatLivre!L752)*$C$4))</f>
        <v>870.96171537630175</v>
      </c>
      <c r="N755" s="2">
        <f>(M755*EXP($C$3-($C$4^2)/2+NORMSINV(AleatLivre!M752)*$C$4))</f>
        <v>925.98502641957157</v>
      </c>
      <c r="O755" s="2">
        <f>(N755*EXP($C$3-($C$4^2)/2+NORMSINV(AleatLivre!N752)*$C$4))</f>
        <v>966.70880822762149</v>
      </c>
      <c r="P755" s="2">
        <f>(O755*EXP($C$3-($C$4^2)/2+NORMSINV(AleatLivre!O752)*$C$4))</f>
        <v>987.61008805282449</v>
      </c>
      <c r="Q755" s="2">
        <f>(P755*EXP($C$3-($C$4^2)/2+NORMSINV(AleatLivre!P752)*$C$4))</f>
        <v>1057.8894928424866</v>
      </c>
      <c r="R755" s="2">
        <f>(Q755*EXP($C$3-($C$4^2)/2+NORMSINV(AleatLivre!Q752)*$C$4))</f>
        <v>1138.7045627884972</v>
      </c>
      <c r="S755" s="2">
        <f>(R755*EXP($C$3-($C$4^2)/2+NORMSINV(AleatLivre!R752)*$C$4))</f>
        <v>1173.7603946124998</v>
      </c>
      <c r="T755" s="2">
        <f>(S755*EXP($C$3-($C$4^2)/2+NORMSINV(AleatLivre!S752)*$C$4))</f>
        <v>1223.8748165414231</v>
      </c>
      <c r="U755" s="2">
        <f>(T755*EXP($C$3-($C$4^2)/2+NORMSINV(AleatLivre!T752)*$C$4))</f>
        <v>1315.9891164953669</v>
      </c>
      <c r="V755" s="2">
        <f>(U755*EXP($C$3-($C$4^2)/2+NORMSINV(AleatLivre!U752)*$C$4))</f>
        <v>1394.8945829726867</v>
      </c>
    </row>
    <row r="756" spans="1:22" x14ac:dyDescent="0.25">
      <c r="A756">
        <v>751</v>
      </c>
      <c r="B756" s="2">
        <f>Plan1!$B$9</f>
        <v>500</v>
      </c>
      <c r="C756" s="2">
        <f>(B756*EXP($C$3-($C$4^2)/2+NORMSINV(AleatLivre!B753)*$C$4))</f>
        <v>508.66889262032208</v>
      </c>
      <c r="D756" s="2">
        <f>(C756*EXP($C$3-($C$4^2)/2+NORMSINV(AleatLivre!C753)*$C$4))</f>
        <v>536.87175061663834</v>
      </c>
      <c r="E756" s="2">
        <f>(D756*EXP($C$3-($C$4^2)/2+NORMSINV(AleatLivre!D753)*$C$4))</f>
        <v>572.08512812101947</v>
      </c>
      <c r="F756" s="2">
        <f>(E756*EXP($C$3-($C$4^2)/2+NORMSINV(AleatLivre!E753)*$C$4))</f>
        <v>590.6406449081062</v>
      </c>
      <c r="G756" s="2">
        <f>(F756*EXP($C$3-($C$4^2)/2+NORMSINV(AleatLivre!F753)*$C$4))</f>
        <v>609.02434390960536</v>
      </c>
      <c r="H756" s="2">
        <f>(G756*EXP($C$3-($C$4^2)/2+NORMSINV(AleatLivre!G753)*$C$4))</f>
        <v>637.64371836982286</v>
      </c>
      <c r="I756" s="2">
        <f>(H756*EXP($C$3-($C$4^2)/2+NORMSINV(AleatLivre!H753)*$C$4))</f>
        <v>682.96901548999131</v>
      </c>
      <c r="J756" s="2">
        <f>(I756*EXP($C$3-($C$4^2)/2+NORMSINV(AleatLivre!I753)*$C$4))</f>
        <v>717.07009672175866</v>
      </c>
      <c r="K756" s="2">
        <f>(J756*EXP($C$3-($C$4^2)/2+NORMSINV(AleatLivre!J753)*$C$4))</f>
        <v>741.24502497863227</v>
      </c>
      <c r="L756" s="2">
        <f>(K756*EXP($C$3-($C$4^2)/2+NORMSINV(AleatLivre!K753)*$C$4))</f>
        <v>777.47913979083319</v>
      </c>
      <c r="M756" s="2">
        <f>(L756*EXP($C$3-($C$4^2)/2+NORMSINV(AleatLivre!L753)*$C$4))</f>
        <v>833.81061044989269</v>
      </c>
      <c r="N756" s="2">
        <f>(M756*EXP($C$3-($C$4^2)/2+NORMSINV(AleatLivre!M753)*$C$4))</f>
        <v>886.43692160111209</v>
      </c>
      <c r="O756" s="2">
        <f>(N756*EXP($C$3-($C$4^2)/2+NORMSINV(AleatLivre!N753)*$C$4))</f>
        <v>930.35784143383137</v>
      </c>
      <c r="P756" s="2">
        <f>(O756*EXP($C$3-($C$4^2)/2+NORMSINV(AleatLivre!O753)*$C$4))</f>
        <v>951.39002997773673</v>
      </c>
      <c r="Q756" s="2">
        <f>(P756*EXP($C$3-($C$4^2)/2+NORMSINV(AleatLivre!P753)*$C$4))</f>
        <v>1025.1236657138845</v>
      </c>
      <c r="R756" s="2">
        <f>(Q756*EXP($C$3-($C$4^2)/2+NORMSINV(AleatLivre!Q753)*$C$4))</f>
        <v>1094.7779091779119</v>
      </c>
      <c r="S756" s="2">
        <f>(R756*EXP($C$3-($C$4^2)/2+NORMSINV(AleatLivre!R753)*$C$4))</f>
        <v>1158.3003266584822</v>
      </c>
      <c r="T756" s="2">
        <f>(S756*EXP($C$3-($C$4^2)/2+NORMSINV(AleatLivre!S753)*$C$4))</f>
        <v>1198.4645056426809</v>
      </c>
      <c r="U756" s="2">
        <f>(T756*EXP($C$3-($C$4^2)/2+NORMSINV(AleatLivre!T753)*$C$4))</f>
        <v>1272.5120141979771</v>
      </c>
      <c r="V756" s="2">
        <f>(U756*EXP($C$3-($C$4^2)/2+NORMSINV(AleatLivre!U753)*$C$4))</f>
        <v>1346.9822988055057</v>
      </c>
    </row>
    <row r="757" spans="1:22" x14ac:dyDescent="0.25">
      <c r="A757">
        <v>752</v>
      </c>
      <c r="B757" s="2">
        <f>Plan1!$B$9</f>
        <v>500</v>
      </c>
      <c r="C757" s="2">
        <f>(B757*EXP($C$3-($C$4^2)/2+NORMSINV(AleatLivre!B754)*$C$4))</f>
        <v>517.21930794721152</v>
      </c>
      <c r="D757" s="2">
        <f>(C757*EXP($C$3-($C$4^2)/2+NORMSINV(AleatLivre!C754)*$C$4))</f>
        <v>538.95203396413956</v>
      </c>
      <c r="E757" s="2">
        <f>(D757*EXP($C$3-($C$4^2)/2+NORMSINV(AleatLivre!D754)*$C$4))</f>
        <v>572.74418984412966</v>
      </c>
      <c r="F757" s="2">
        <f>(E757*EXP($C$3-($C$4^2)/2+NORMSINV(AleatLivre!E754)*$C$4))</f>
        <v>588.00746668290935</v>
      </c>
      <c r="G757" s="2">
        <f>(F757*EXP($C$3-($C$4^2)/2+NORMSINV(AleatLivre!F754)*$C$4))</f>
        <v>627.28719331057039</v>
      </c>
      <c r="H757" s="2">
        <f>(G757*EXP($C$3-($C$4^2)/2+NORMSINV(AleatLivre!G754)*$C$4))</f>
        <v>683.10916511760911</v>
      </c>
      <c r="I757" s="2">
        <f>(H757*EXP($C$3-($C$4^2)/2+NORMSINV(AleatLivre!H754)*$C$4))</f>
        <v>740.81322542815315</v>
      </c>
      <c r="J757" s="2">
        <f>(I757*EXP($C$3-($C$4^2)/2+NORMSINV(AleatLivre!I754)*$C$4))</f>
        <v>788.20022929543904</v>
      </c>
      <c r="K757" s="2">
        <f>(J757*EXP($C$3-($C$4^2)/2+NORMSINV(AleatLivre!J754)*$C$4))</f>
        <v>838.49520970457536</v>
      </c>
      <c r="L757" s="2">
        <f>(K757*EXP($C$3-($C$4^2)/2+NORMSINV(AleatLivre!K754)*$C$4))</f>
        <v>900.00968279521624</v>
      </c>
      <c r="M757" s="2">
        <f>(L757*EXP($C$3-($C$4^2)/2+NORMSINV(AleatLivre!L754)*$C$4))</f>
        <v>929.97213386073406</v>
      </c>
      <c r="N757" s="2">
        <f>(M757*EXP($C$3-($C$4^2)/2+NORMSINV(AleatLivre!M754)*$C$4))</f>
        <v>963.59475689656597</v>
      </c>
      <c r="O757" s="2">
        <f>(N757*EXP($C$3-($C$4^2)/2+NORMSINV(AleatLivre!N754)*$C$4))</f>
        <v>1027.7525685309965</v>
      </c>
      <c r="P757" s="2">
        <f>(O757*EXP($C$3-($C$4^2)/2+NORMSINV(AleatLivre!O754)*$C$4))</f>
        <v>1068.5867174962898</v>
      </c>
      <c r="Q757" s="2">
        <f>(P757*EXP($C$3-($C$4^2)/2+NORMSINV(AleatLivre!P754)*$C$4))</f>
        <v>1181.5184804579369</v>
      </c>
      <c r="R757" s="2">
        <f>(Q757*EXP($C$3-($C$4^2)/2+NORMSINV(AleatLivre!Q754)*$C$4))</f>
        <v>1232.4581275496591</v>
      </c>
      <c r="S757" s="2">
        <f>(R757*EXP($C$3-($C$4^2)/2+NORMSINV(AleatLivre!R754)*$C$4))</f>
        <v>1265.7556598903864</v>
      </c>
      <c r="T757" s="2">
        <f>(S757*EXP($C$3-($C$4^2)/2+NORMSINV(AleatLivre!S754)*$C$4))</f>
        <v>1317.5540343300145</v>
      </c>
      <c r="U757" s="2">
        <f>(T757*EXP($C$3-($C$4^2)/2+NORMSINV(AleatLivre!T754)*$C$4))</f>
        <v>1402.0799668080824</v>
      </c>
      <c r="V757" s="2">
        <f>(U757*EXP($C$3-($C$4^2)/2+NORMSINV(AleatLivre!U754)*$C$4))</f>
        <v>1470.3858992660969</v>
      </c>
    </row>
    <row r="758" spans="1:22" x14ac:dyDescent="0.25">
      <c r="A758">
        <v>753</v>
      </c>
      <c r="B758" s="2">
        <f>Plan1!$B$9</f>
        <v>500</v>
      </c>
      <c r="C758" s="2">
        <f>(B758*EXP($C$3-($C$4^2)/2+NORMSINV(AleatLivre!B755)*$C$4))</f>
        <v>519.36916603815837</v>
      </c>
      <c r="D758" s="2">
        <f>(C758*EXP($C$3-($C$4^2)/2+NORMSINV(AleatLivre!C755)*$C$4))</f>
        <v>560.0212452694268</v>
      </c>
      <c r="E758" s="2">
        <f>(D758*EXP($C$3-($C$4^2)/2+NORMSINV(AleatLivre!D755)*$C$4))</f>
        <v>585.95886789863948</v>
      </c>
      <c r="F758" s="2">
        <f>(E758*EXP($C$3-($C$4^2)/2+NORMSINV(AleatLivre!E755)*$C$4))</f>
        <v>594.20898564097956</v>
      </c>
      <c r="G758" s="2">
        <f>(F758*EXP($C$3-($C$4^2)/2+NORMSINV(AleatLivre!F755)*$C$4))</f>
        <v>632.2786079763996</v>
      </c>
      <c r="H758" s="2">
        <f>(G758*EXP($C$3-($C$4^2)/2+NORMSINV(AleatLivre!G755)*$C$4))</f>
        <v>685.65215652511733</v>
      </c>
      <c r="I758" s="2">
        <f>(H758*EXP($C$3-($C$4^2)/2+NORMSINV(AleatLivre!H755)*$C$4))</f>
        <v>737.04448495681879</v>
      </c>
      <c r="J758" s="2">
        <f>(I758*EXP($C$3-($C$4^2)/2+NORMSINV(AleatLivre!I755)*$C$4))</f>
        <v>801.64885441506101</v>
      </c>
      <c r="K758" s="2">
        <f>(J758*EXP($C$3-($C$4^2)/2+NORMSINV(AleatLivre!J755)*$C$4))</f>
        <v>797.4691451761953</v>
      </c>
      <c r="L758" s="2">
        <f>(K758*EXP($C$3-($C$4^2)/2+NORMSINV(AleatLivre!K755)*$C$4))</f>
        <v>840.84411816030718</v>
      </c>
      <c r="M758" s="2">
        <f>(L758*EXP($C$3-($C$4^2)/2+NORMSINV(AleatLivre!L755)*$C$4))</f>
        <v>856.83415624289853</v>
      </c>
      <c r="N758" s="2">
        <f>(M758*EXP($C$3-($C$4^2)/2+NORMSINV(AleatLivre!M755)*$C$4))</f>
        <v>877.35004670526155</v>
      </c>
      <c r="O758" s="2">
        <f>(N758*EXP($C$3-($C$4^2)/2+NORMSINV(AleatLivre!N755)*$C$4))</f>
        <v>926.69522703804444</v>
      </c>
      <c r="P758" s="2">
        <f>(O758*EXP($C$3-($C$4^2)/2+NORMSINV(AleatLivre!O755)*$C$4))</f>
        <v>986.83912930995666</v>
      </c>
      <c r="Q758" s="2">
        <f>(P758*EXP($C$3-($C$4^2)/2+NORMSINV(AleatLivre!P755)*$C$4))</f>
        <v>1031.0090900388252</v>
      </c>
      <c r="R758" s="2">
        <f>(Q758*EXP($C$3-($C$4^2)/2+NORMSINV(AleatLivre!Q755)*$C$4))</f>
        <v>1109.4480990802224</v>
      </c>
      <c r="S758" s="2">
        <f>(R758*EXP($C$3-($C$4^2)/2+NORMSINV(AleatLivre!R755)*$C$4))</f>
        <v>1158.5704110762231</v>
      </c>
      <c r="T758" s="2">
        <f>(S758*EXP($C$3-($C$4^2)/2+NORMSINV(AleatLivre!S755)*$C$4))</f>
        <v>1273.1955951235491</v>
      </c>
      <c r="U758" s="2">
        <f>(T758*EXP($C$3-($C$4^2)/2+NORMSINV(AleatLivre!T755)*$C$4))</f>
        <v>1322.9590499415103</v>
      </c>
      <c r="V758" s="2">
        <f>(U758*EXP($C$3-($C$4^2)/2+NORMSINV(AleatLivre!U755)*$C$4))</f>
        <v>1380.9758319327348</v>
      </c>
    </row>
    <row r="759" spans="1:22" x14ac:dyDescent="0.25">
      <c r="A759">
        <v>754</v>
      </c>
      <c r="B759" s="2">
        <f>Plan1!$B$9</f>
        <v>500</v>
      </c>
      <c r="C759" s="2">
        <f>(B759*EXP($C$3-($C$4^2)/2+NORMSINV(AleatLivre!B756)*$C$4))</f>
        <v>531.11728956904824</v>
      </c>
      <c r="D759" s="2">
        <f>(C759*EXP($C$3-($C$4^2)/2+NORMSINV(AleatLivre!C756)*$C$4))</f>
        <v>551.45840236253184</v>
      </c>
      <c r="E759" s="2">
        <f>(D759*EXP($C$3-($C$4^2)/2+NORMSINV(AleatLivre!D756)*$C$4))</f>
        <v>586.45415997560656</v>
      </c>
      <c r="F759" s="2">
        <f>(E759*EXP($C$3-($C$4^2)/2+NORMSINV(AleatLivre!E756)*$C$4))</f>
        <v>605.21132001706576</v>
      </c>
      <c r="G759" s="2">
        <f>(F759*EXP($C$3-($C$4^2)/2+NORMSINV(AleatLivre!F756)*$C$4))</f>
        <v>632.21972732688982</v>
      </c>
      <c r="H759" s="2">
        <f>(G759*EXP($C$3-($C$4^2)/2+NORMSINV(AleatLivre!G756)*$C$4))</f>
        <v>651.84121211542754</v>
      </c>
      <c r="I759" s="2">
        <f>(H759*EXP($C$3-($C$4^2)/2+NORMSINV(AleatLivre!H756)*$C$4))</f>
        <v>675.03936418060516</v>
      </c>
      <c r="J759" s="2">
        <f>(I759*EXP($C$3-($C$4^2)/2+NORMSINV(AleatLivre!I756)*$C$4))</f>
        <v>694.83339100504668</v>
      </c>
      <c r="K759" s="2">
        <f>(J759*EXP($C$3-($C$4^2)/2+NORMSINV(AleatLivre!J756)*$C$4))</f>
        <v>713.66548269254884</v>
      </c>
      <c r="L759" s="2">
        <f>(K759*EXP($C$3-($C$4^2)/2+NORMSINV(AleatLivre!K756)*$C$4))</f>
        <v>729.36843037976382</v>
      </c>
      <c r="M759" s="2">
        <f>(L759*EXP($C$3-($C$4^2)/2+NORMSINV(AleatLivre!L756)*$C$4))</f>
        <v>795.51506911209697</v>
      </c>
      <c r="N759" s="2">
        <f>(M759*EXP($C$3-($C$4^2)/2+NORMSINV(AleatLivre!M756)*$C$4))</f>
        <v>816.16373783101733</v>
      </c>
      <c r="O759" s="2">
        <f>(N759*EXP($C$3-($C$4^2)/2+NORMSINV(AleatLivre!N756)*$C$4))</f>
        <v>825.77601191873714</v>
      </c>
      <c r="P759" s="2">
        <f>(O759*EXP($C$3-($C$4^2)/2+NORMSINV(AleatLivre!O756)*$C$4))</f>
        <v>874.91699885783817</v>
      </c>
      <c r="Q759" s="2">
        <f>(P759*EXP($C$3-($C$4^2)/2+NORMSINV(AleatLivre!P756)*$C$4))</f>
        <v>939.47920663150364</v>
      </c>
      <c r="R759" s="2">
        <f>(Q759*EXP($C$3-($C$4^2)/2+NORMSINV(AleatLivre!Q756)*$C$4))</f>
        <v>1008.7285104330902</v>
      </c>
      <c r="S759" s="2">
        <f>(R759*EXP($C$3-($C$4^2)/2+NORMSINV(AleatLivre!R756)*$C$4))</f>
        <v>1043.1185959275235</v>
      </c>
      <c r="T759" s="2">
        <f>(S759*EXP($C$3-($C$4^2)/2+NORMSINV(AleatLivre!S756)*$C$4))</f>
        <v>1118.2020014812167</v>
      </c>
      <c r="U759" s="2">
        <f>(T759*EXP($C$3-($C$4^2)/2+NORMSINV(AleatLivre!T756)*$C$4))</f>
        <v>1173.2116216125066</v>
      </c>
      <c r="V759" s="2">
        <f>(U759*EXP($C$3-($C$4^2)/2+NORMSINV(AleatLivre!U756)*$C$4))</f>
        <v>1239.903161907082</v>
      </c>
    </row>
    <row r="760" spans="1:22" x14ac:dyDescent="0.25">
      <c r="A760">
        <v>755</v>
      </c>
      <c r="B760" s="2">
        <f>Plan1!$B$9</f>
        <v>500</v>
      </c>
      <c r="C760" s="2">
        <f>(B760*EXP($C$3-($C$4^2)/2+NORMSINV(AleatLivre!B757)*$C$4))</f>
        <v>509.10359354813141</v>
      </c>
      <c r="D760" s="2">
        <f>(C760*EXP($C$3-($C$4^2)/2+NORMSINV(AleatLivre!C757)*$C$4))</f>
        <v>548.80251137870084</v>
      </c>
      <c r="E760" s="2">
        <f>(D760*EXP($C$3-($C$4^2)/2+NORMSINV(AleatLivre!D757)*$C$4))</f>
        <v>576.28309429890965</v>
      </c>
      <c r="F760" s="2">
        <f>(E760*EXP($C$3-($C$4^2)/2+NORMSINV(AleatLivre!E757)*$C$4))</f>
        <v>604.46909440138131</v>
      </c>
      <c r="G760" s="2">
        <f>(F760*EXP($C$3-($C$4^2)/2+NORMSINV(AleatLivre!F757)*$C$4))</f>
        <v>636.51036865437061</v>
      </c>
      <c r="H760" s="2">
        <f>(G760*EXP($C$3-($C$4^2)/2+NORMSINV(AleatLivre!G757)*$C$4))</f>
        <v>662.46448562756689</v>
      </c>
      <c r="I760" s="2">
        <f>(H760*EXP($C$3-($C$4^2)/2+NORMSINV(AleatLivre!H757)*$C$4))</f>
        <v>709.58833694401324</v>
      </c>
      <c r="J760" s="2">
        <f>(I760*EXP($C$3-($C$4^2)/2+NORMSINV(AleatLivre!I757)*$C$4))</f>
        <v>758.47439571909069</v>
      </c>
      <c r="K760" s="2">
        <f>(J760*EXP($C$3-($C$4^2)/2+NORMSINV(AleatLivre!J757)*$C$4))</f>
        <v>799.53780910448768</v>
      </c>
      <c r="L760" s="2">
        <f>(K760*EXP($C$3-($C$4^2)/2+NORMSINV(AleatLivre!K757)*$C$4))</f>
        <v>840.20589945819574</v>
      </c>
      <c r="M760" s="2">
        <f>(L760*EXP($C$3-($C$4^2)/2+NORMSINV(AleatLivre!L757)*$C$4))</f>
        <v>903.8700707756733</v>
      </c>
      <c r="N760" s="2">
        <f>(M760*EXP($C$3-($C$4^2)/2+NORMSINV(AleatLivre!M757)*$C$4))</f>
        <v>964.92592364729433</v>
      </c>
      <c r="O760" s="2">
        <f>(N760*EXP($C$3-($C$4^2)/2+NORMSINV(AleatLivre!N757)*$C$4))</f>
        <v>1000.1517622801533</v>
      </c>
      <c r="P760" s="2">
        <f>(O760*EXP($C$3-($C$4^2)/2+NORMSINV(AleatLivre!O757)*$C$4))</f>
        <v>1062.6319312492722</v>
      </c>
      <c r="Q760" s="2">
        <f>(P760*EXP($C$3-($C$4^2)/2+NORMSINV(AleatLivre!P757)*$C$4))</f>
        <v>1128.0241142396233</v>
      </c>
      <c r="R760" s="2">
        <f>(Q760*EXP($C$3-($C$4^2)/2+NORMSINV(AleatLivre!Q757)*$C$4))</f>
        <v>1176.0584491872639</v>
      </c>
      <c r="S760" s="2">
        <f>(R760*EXP($C$3-($C$4^2)/2+NORMSINV(AleatLivre!R757)*$C$4))</f>
        <v>1268.1474336449405</v>
      </c>
      <c r="T760" s="2">
        <f>(S760*EXP($C$3-($C$4^2)/2+NORMSINV(AleatLivre!S757)*$C$4))</f>
        <v>1335.6490095719091</v>
      </c>
      <c r="U760" s="2">
        <f>(T760*EXP($C$3-($C$4^2)/2+NORMSINV(AleatLivre!T757)*$C$4))</f>
        <v>1408.862395817798</v>
      </c>
      <c r="V760" s="2">
        <f>(U760*EXP($C$3-($C$4^2)/2+NORMSINV(AleatLivre!U757)*$C$4))</f>
        <v>1479.6236088349349</v>
      </c>
    </row>
    <row r="761" spans="1:22" x14ac:dyDescent="0.25">
      <c r="A761">
        <v>756</v>
      </c>
      <c r="B761" s="2">
        <f>Plan1!$B$9</f>
        <v>500</v>
      </c>
      <c r="C761" s="2">
        <f>(B761*EXP($C$3-($C$4^2)/2+NORMSINV(AleatLivre!B758)*$C$4))</f>
        <v>533.05499909772607</v>
      </c>
      <c r="D761" s="2">
        <f>(C761*EXP($C$3-($C$4^2)/2+NORMSINV(AleatLivre!C758)*$C$4))</f>
        <v>552.13200779468627</v>
      </c>
      <c r="E761" s="2">
        <f>(D761*EXP($C$3-($C$4^2)/2+NORMSINV(AleatLivre!D758)*$C$4))</f>
        <v>590.85795906999874</v>
      </c>
      <c r="F761" s="2">
        <f>(E761*EXP($C$3-($C$4^2)/2+NORMSINV(AleatLivre!E758)*$C$4))</f>
        <v>622.81050546856204</v>
      </c>
      <c r="G761" s="2">
        <f>(F761*EXP($C$3-($C$4^2)/2+NORMSINV(AleatLivre!F758)*$C$4))</f>
        <v>660.01930034974862</v>
      </c>
      <c r="H761" s="2">
        <f>(G761*EXP($C$3-($C$4^2)/2+NORMSINV(AleatLivre!G758)*$C$4))</f>
        <v>675.50605315953567</v>
      </c>
      <c r="I761" s="2">
        <f>(H761*EXP($C$3-($C$4^2)/2+NORMSINV(AleatLivre!H758)*$C$4))</f>
        <v>717.97402613913346</v>
      </c>
      <c r="J761" s="2">
        <f>(I761*EXP($C$3-($C$4^2)/2+NORMSINV(AleatLivre!I758)*$C$4))</f>
        <v>762.21167589456093</v>
      </c>
      <c r="K761" s="2">
        <f>(J761*EXP($C$3-($C$4^2)/2+NORMSINV(AleatLivre!J758)*$C$4))</f>
        <v>798.46691280389928</v>
      </c>
      <c r="L761" s="2">
        <f>(K761*EXP($C$3-($C$4^2)/2+NORMSINV(AleatLivre!K758)*$C$4))</f>
        <v>836.46494011250013</v>
      </c>
      <c r="M761" s="2">
        <f>(L761*EXP($C$3-($C$4^2)/2+NORMSINV(AleatLivre!L758)*$C$4))</f>
        <v>878.84160952231082</v>
      </c>
      <c r="N761" s="2">
        <f>(M761*EXP($C$3-($C$4^2)/2+NORMSINV(AleatLivre!M758)*$C$4))</f>
        <v>906.3056861337335</v>
      </c>
      <c r="O761" s="2">
        <f>(N761*EXP($C$3-($C$4^2)/2+NORMSINV(AleatLivre!N758)*$C$4))</f>
        <v>966.01110887487812</v>
      </c>
      <c r="P761" s="2">
        <f>(O761*EXP($C$3-($C$4^2)/2+NORMSINV(AleatLivre!O758)*$C$4))</f>
        <v>1017.2902036820585</v>
      </c>
      <c r="Q761" s="2">
        <f>(P761*EXP($C$3-($C$4^2)/2+NORMSINV(AleatLivre!P758)*$C$4))</f>
        <v>1052.0771260327695</v>
      </c>
      <c r="R761" s="2">
        <f>(Q761*EXP($C$3-($C$4^2)/2+NORMSINV(AleatLivre!Q758)*$C$4))</f>
        <v>1095.1642577745213</v>
      </c>
      <c r="S761" s="2">
        <f>(R761*EXP($C$3-($C$4^2)/2+NORMSINV(AleatLivre!R758)*$C$4))</f>
        <v>1137.3375989863009</v>
      </c>
      <c r="T761" s="2">
        <f>(S761*EXP($C$3-($C$4^2)/2+NORMSINV(AleatLivre!S758)*$C$4))</f>
        <v>1199.0931502763196</v>
      </c>
      <c r="U761" s="2">
        <f>(T761*EXP($C$3-($C$4^2)/2+NORMSINV(AleatLivre!T758)*$C$4))</f>
        <v>1258.7067329067445</v>
      </c>
      <c r="V761" s="2">
        <f>(U761*EXP($C$3-($C$4^2)/2+NORMSINV(AleatLivre!U758)*$C$4))</f>
        <v>1309.6986633564261</v>
      </c>
    </row>
    <row r="762" spans="1:22" x14ac:dyDescent="0.25">
      <c r="A762">
        <v>757</v>
      </c>
      <c r="B762" s="2">
        <f>Plan1!$B$9</f>
        <v>500</v>
      </c>
      <c r="C762" s="2">
        <f>(B762*EXP($C$3-($C$4^2)/2+NORMSINV(AleatLivre!B759)*$C$4))</f>
        <v>515.06499889427846</v>
      </c>
      <c r="D762" s="2">
        <f>(C762*EXP($C$3-($C$4^2)/2+NORMSINV(AleatLivre!C759)*$C$4))</f>
        <v>544.76556070256038</v>
      </c>
      <c r="E762" s="2">
        <f>(D762*EXP($C$3-($C$4^2)/2+NORMSINV(AleatLivre!D759)*$C$4))</f>
        <v>574.23393012286692</v>
      </c>
      <c r="F762" s="2">
        <f>(E762*EXP($C$3-($C$4^2)/2+NORMSINV(AleatLivre!E759)*$C$4))</f>
        <v>597.74480920806366</v>
      </c>
      <c r="G762" s="2">
        <f>(F762*EXP($C$3-($C$4^2)/2+NORMSINV(AleatLivre!F759)*$C$4))</f>
        <v>616.08559506549045</v>
      </c>
      <c r="H762" s="2">
        <f>(G762*EXP($C$3-($C$4^2)/2+NORMSINV(AleatLivre!G759)*$C$4))</f>
        <v>640.43494619952025</v>
      </c>
      <c r="I762" s="2">
        <f>(H762*EXP($C$3-($C$4^2)/2+NORMSINV(AleatLivre!H759)*$C$4))</f>
        <v>706.61123242473298</v>
      </c>
      <c r="J762" s="2">
        <f>(I762*EXP($C$3-($C$4^2)/2+NORMSINV(AleatLivre!I759)*$C$4))</f>
        <v>747.23086809556924</v>
      </c>
      <c r="K762" s="2">
        <f>(J762*EXP($C$3-($C$4^2)/2+NORMSINV(AleatLivre!J759)*$C$4))</f>
        <v>774.41911954463876</v>
      </c>
      <c r="L762" s="2">
        <f>(K762*EXP($C$3-($C$4^2)/2+NORMSINV(AleatLivre!K759)*$C$4))</f>
        <v>794.56908425375832</v>
      </c>
      <c r="M762" s="2">
        <f>(L762*EXP($C$3-($C$4^2)/2+NORMSINV(AleatLivre!L759)*$C$4))</f>
        <v>839.19958600697942</v>
      </c>
      <c r="N762" s="2">
        <f>(M762*EXP($C$3-($C$4^2)/2+NORMSINV(AleatLivre!M759)*$C$4))</f>
        <v>881.29065749839879</v>
      </c>
      <c r="O762" s="2">
        <f>(N762*EXP($C$3-($C$4^2)/2+NORMSINV(AleatLivre!N759)*$C$4))</f>
        <v>937.815620653</v>
      </c>
      <c r="P762" s="2">
        <f>(O762*EXP($C$3-($C$4^2)/2+NORMSINV(AleatLivre!O759)*$C$4))</f>
        <v>954.33102833808834</v>
      </c>
      <c r="Q762" s="2">
        <f>(P762*EXP($C$3-($C$4^2)/2+NORMSINV(AleatLivre!P759)*$C$4))</f>
        <v>1021.4059990205402</v>
      </c>
      <c r="R762" s="2">
        <f>(Q762*EXP($C$3-($C$4^2)/2+NORMSINV(AleatLivre!Q759)*$C$4))</f>
        <v>1043.6419066195001</v>
      </c>
      <c r="S762" s="2">
        <f>(R762*EXP($C$3-($C$4^2)/2+NORMSINV(AleatLivre!R759)*$C$4))</f>
        <v>1090.502331690381</v>
      </c>
      <c r="T762" s="2">
        <f>(S762*EXP($C$3-($C$4^2)/2+NORMSINV(AleatLivre!S759)*$C$4))</f>
        <v>1096.3852154914887</v>
      </c>
      <c r="U762" s="2">
        <f>(T762*EXP($C$3-($C$4^2)/2+NORMSINV(AleatLivre!T759)*$C$4))</f>
        <v>1142.2186083681422</v>
      </c>
      <c r="V762" s="2">
        <f>(U762*EXP($C$3-($C$4^2)/2+NORMSINV(AleatLivre!U759)*$C$4))</f>
        <v>1195.3742692842243</v>
      </c>
    </row>
    <row r="763" spans="1:22" x14ac:dyDescent="0.25">
      <c r="A763">
        <v>758</v>
      </c>
      <c r="B763" s="2">
        <f>Plan1!$B$9</f>
        <v>500</v>
      </c>
      <c r="C763" s="2">
        <f>(B763*EXP($C$3-($C$4^2)/2+NORMSINV(AleatLivre!B760)*$C$4))</f>
        <v>530.32435662180205</v>
      </c>
      <c r="D763" s="2">
        <f>(C763*EXP($C$3-($C$4^2)/2+NORMSINV(AleatLivre!C760)*$C$4))</f>
        <v>562.60374070777505</v>
      </c>
      <c r="E763" s="2">
        <f>(D763*EXP($C$3-($C$4^2)/2+NORMSINV(AleatLivre!D760)*$C$4))</f>
        <v>594.96121518645475</v>
      </c>
      <c r="F763" s="2">
        <f>(E763*EXP($C$3-($C$4^2)/2+NORMSINV(AleatLivre!E760)*$C$4))</f>
        <v>612.67419125036054</v>
      </c>
      <c r="G763" s="2">
        <f>(F763*EXP($C$3-($C$4^2)/2+NORMSINV(AleatLivre!F760)*$C$4))</f>
        <v>638.46004489821769</v>
      </c>
      <c r="H763" s="2">
        <f>(G763*EXP($C$3-($C$4^2)/2+NORMSINV(AleatLivre!G760)*$C$4))</f>
        <v>678.5728760881907</v>
      </c>
      <c r="I763" s="2">
        <f>(H763*EXP($C$3-($C$4^2)/2+NORMSINV(AleatLivre!H760)*$C$4))</f>
        <v>717.43777628625685</v>
      </c>
      <c r="J763" s="2">
        <f>(I763*EXP($C$3-($C$4^2)/2+NORMSINV(AleatLivre!I760)*$C$4))</f>
        <v>767.10228687849133</v>
      </c>
      <c r="K763" s="2">
        <f>(J763*EXP($C$3-($C$4^2)/2+NORMSINV(AleatLivre!J760)*$C$4))</f>
        <v>802.03655372310538</v>
      </c>
      <c r="L763" s="2">
        <f>(K763*EXP($C$3-($C$4^2)/2+NORMSINV(AleatLivre!K760)*$C$4))</f>
        <v>857.46282241153858</v>
      </c>
      <c r="M763" s="2">
        <f>(L763*EXP($C$3-($C$4^2)/2+NORMSINV(AleatLivre!L760)*$C$4))</f>
        <v>883.36997672278517</v>
      </c>
      <c r="N763" s="2">
        <f>(M763*EXP($C$3-($C$4^2)/2+NORMSINV(AleatLivre!M760)*$C$4))</f>
        <v>938.47357691361435</v>
      </c>
      <c r="O763" s="2">
        <f>(N763*EXP($C$3-($C$4^2)/2+NORMSINV(AleatLivre!N760)*$C$4))</f>
        <v>1001.3832347857259</v>
      </c>
      <c r="P763" s="2">
        <f>(O763*EXP($C$3-($C$4^2)/2+NORMSINV(AleatLivre!O760)*$C$4))</f>
        <v>1073.1185139985703</v>
      </c>
      <c r="Q763" s="2">
        <f>(P763*EXP($C$3-($C$4^2)/2+NORMSINV(AleatLivre!P760)*$C$4))</f>
        <v>1104.8506742008053</v>
      </c>
      <c r="R763" s="2">
        <f>(Q763*EXP($C$3-($C$4^2)/2+NORMSINV(AleatLivre!Q760)*$C$4))</f>
        <v>1158.9133284543132</v>
      </c>
      <c r="S763" s="2">
        <f>(R763*EXP($C$3-($C$4^2)/2+NORMSINV(AleatLivre!R760)*$C$4))</f>
        <v>1214.549112088446</v>
      </c>
      <c r="T763" s="2">
        <f>(S763*EXP($C$3-($C$4^2)/2+NORMSINV(AleatLivre!S760)*$C$4))</f>
        <v>1240.2053286324981</v>
      </c>
      <c r="U763" s="2">
        <f>(T763*EXP($C$3-($C$4^2)/2+NORMSINV(AleatLivre!T760)*$C$4))</f>
        <v>1298.1120252739188</v>
      </c>
      <c r="V763" s="2">
        <f>(U763*EXP($C$3-($C$4^2)/2+NORMSINV(AleatLivre!U760)*$C$4))</f>
        <v>1316.8719596281744</v>
      </c>
    </row>
    <row r="764" spans="1:22" x14ac:dyDescent="0.25">
      <c r="A764">
        <v>759</v>
      </c>
      <c r="B764" s="2">
        <f>Plan1!$B$9</f>
        <v>500</v>
      </c>
      <c r="C764" s="2">
        <f>(B764*EXP($C$3-($C$4^2)/2+NORMSINV(AleatLivre!B761)*$C$4))</f>
        <v>526.3380824387915</v>
      </c>
      <c r="D764" s="2">
        <f>(C764*EXP($C$3-($C$4^2)/2+NORMSINV(AleatLivre!C761)*$C$4))</f>
        <v>546.88735942714391</v>
      </c>
      <c r="E764" s="2">
        <f>(D764*EXP($C$3-($C$4^2)/2+NORMSINV(AleatLivre!D761)*$C$4))</f>
        <v>577.6119175938835</v>
      </c>
      <c r="F764" s="2">
        <f>(E764*EXP($C$3-($C$4^2)/2+NORMSINV(AleatLivre!E761)*$C$4))</f>
        <v>611.49302665311029</v>
      </c>
      <c r="G764" s="2">
        <f>(F764*EXP($C$3-($C$4^2)/2+NORMSINV(AleatLivre!F761)*$C$4))</f>
        <v>631.01676310055745</v>
      </c>
      <c r="H764" s="2">
        <f>(G764*EXP($C$3-($C$4^2)/2+NORMSINV(AleatLivre!G761)*$C$4))</f>
        <v>654.58222321395476</v>
      </c>
      <c r="I764" s="2">
        <f>(H764*EXP($C$3-($C$4^2)/2+NORMSINV(AleatLivre!H761)*$C$4))</f>
        <v>690.32738525473269</v>
      </c>
      <c r="J764" s="2">
        <f>(I764*EXP($C$3-($C$4^2)/2+NORMSINV(AleatLivre!I761)*$C$4))</f>
        <v>714.98439137544381</v>
      </c>
      <c r="K764" s="2">
        <f>(J764*EXP($C$3-($C$4^2)/2+NORMSINV(AleatLivre!J761)*$C$4))</f>
        <v>742.87185215573618</v>
      </c>
      <c r="L764" s="2">
        <f>(K764*EXP($C$3-($C$4^2)/2+NORMSINV(AleatLivre!K761)*$C$4))</f>
        <v>787.87726694333355</v>
      </c>
      <c r="M764" s="2">
        <f>(L764*EXP($C$3-($C$4^2)/2+NORMSINV(AleatLivre!L761)*$C$4))</f>
        <v>843.42137769296698</v>
      </c>
      <c r="N764" s="2">
        <f>(M764*EXP($C$3-($C$4^2)/2+NORMSINV(AleatLivre!M761)*$C$4))</f>
        <v>867.10077209945143</v>
      </c>
      <c r="O764" s="2">
        <f>(N764*EXP($C$3-($C$4^2)/2+NORMSINV(AleatLivre!N761)*$C$4))</f>
        <v>882.50450017699143</v>
      </c>
      <c r="P764" s="2">
        <f>(O764*EXP($C$3-($C$4^2)/2+NORMSINV(AleatLivre!O761)*$C$4))</f>
        <v>961.97553376598489</v>
      </c>
      <c r="Q764" s="2">
        <f>(P764*EXP($C$3-($C$4^2)/2+NORMSINV(AleatLivre!P761)*$C$4))</f>
        <v>1018.6856874986214</v>
      </c>
      <c r="R764" s="2">
        <f>(Q764*EXP($C$3-($C$4^2)/2+NORMSINV(AleatLivre!Q761)*$C$4))</f>
        <v>1069.569233674888</v>
      </c>
      <c r="S764" s="2">
        <f>(R764*EXP($C$3-($C$4^2)/2+NORMSINV(AleatLivre!R761)*$C$4))</f>
        <v>1153.3010307283416</v>
      </c>
      <c r="T764" s="2">
        <f>(S764*EXP($C$3-($C$4^2)/2+NORMSINV(AleatLivre!S761)*$C$4))</f>
        <v>1192.5425818238596</v>
      </c>
      <c r="U764" s="2">
        <f>(T764*EXP($C$3-($C$4^2)/2+NORMSINV(AleatLivre!T761)*$C$4))</f>
        <v>1248.2679141656283</v>
      </c>
      <c r="V764" s="2">
        <f>(U764*EXP($C$3-($C$4^2)/2+NORMSINV(AleatLivre!U761)*$C$4))</f>
        <v>1285.2842026778355</v>
      </c>
    </row>
    <row r="765" spans="1:22" x14ac:dyDescent="0.25">
      <c r="A765">
        <v>760</v>
      </c>
      <c r="B765" s="2">
        <f>Plan1!$B$9</f>
        <v>500</v>
      </c>
      <c r="C765" s="2">
        <f>(B765*EXP($C$3-($C$4^2)/2+NORMSINV(AleatLivre!B762)*$C$4))</f>
        <v>528.24521751266434</v>
      </c>
      <c r="D765" s="2">
        <f>(C765*EXP($C$3-($C$4^2)/2+NORMSINV(AleatLivre!C762)*$C$4))</f>
        <v>561.75713477029478</v>
      </c>
      <c r="E765" s="2">
        <f>(D765*EXP($C$3-($C$4^2)/2+NORMSINV(AleatLivre!D762)*$C$4))</f>
        <v>562.48611712087904</v>
      </c>
      <c r="F765" s="2">
        <f>(E765*EXP($C$3-($C$4^2)/2+NORMSINV(AleatLivre!E762)*$C$4))</f>
        <v>598.54949843365466</v>
      </c>
      <c r="G765" s="2">
        <f>(F765*EXP($C$3-($C$4^2)/2+NORMSINV(AleatLivre!F762)*$C$4))</f>
        <v>622.84833792947984</v>
      </c>
      <c r="H765" s="2">
        <f>(G765*EXP($C$3-($C$4^2)/2+NORMSINV(AleatLivre!G762)*$C$4))</f>
        <v>658.13772698720493</v>
      </c>
      <c r="I765" s="2">
        <f>(H765*EXP($C$3-($C$4^2)/2+NORMSINV(AleatLivre!H762)*$C$4))</f>
        <v>676.95188565207161</v>
      </c>
      <c r="J765" s="2">
        <f>(I765*EXP($C$3-($C$4^2)/2+NORMSINV(AleatLivre!I762)*$C$4))</f>
        <v>697.46485422848923</v>
      </c>
      <c r="K765" s="2">
        <f>(J765*EXP($C$3-($C$4^2)/2+NORMSINV(AleatLivre!J762)*$C$4))</f>
        <v>757.31333268556295</v>
      </c>
      <c r="L765" s="2">
        <f>(K765*EXP($C$3-($C$4^2)/2+NORMSINV(AleatLivre!K762)*$C$4))</f>
        <v>810.78142469807835</v>
      </c>
      <c r="M765" s="2">
        <f>(L765*EXP($C$3-($C$4^2)/2+NORMSINV(AleatLivre!L762)*$C$4))</f>
        <v>848.89950459634167</v>
      </c>
      <c r="N765" s="2">
        <f>(M765*EXP($C$3-($C$4^2)/2+NORMSINV(AleatLivre!M762)*$C$4))</f>
        <v>868.89051222787691</v>
      </c>
      <c r="O765" s="2">
        <f>(N765*EXP($C$3-($C$4^2)/2+NORMSINV(AleatLivre!N762)*$C$4))</f>
        <v>897.33214256585529</v>
      </c>
      <c r="P765" s="2">
        <f>(O765*EXP($C$3-($C$4^2)/2+NORMSINV(AleatLivre!O762)*$C$4))</f>
        <v>951.72138974690915</v>
      </c>
      <c r="Q765" s="2">
        <f>(P765*EXP($C$3-($C$4^2)/2+NORMSINV(AleatLivre!P762)*$C$4))</f>
        <v>1011.1740563637611</v>
      </c>
      <c r="R765" s="2">
        <f>(Q765*EXP($C$3-($C$4^2)/2+NORMSINV(AleatLivre!Q762)*$C$4))</f>
        <v>1064.9837000788866</v>
      </c>
      <c r="S765" s="2">
        <f>(R765*EXP($C$3-($C$4^2)/2+NORMSINV(AleatLivre!R762)*$C$4))</f>
        <v>1103.5704999892189</v>
      </c>
      <c r="T765" s="2">
        <f>(S765*EXP($C$3-($C$4^2)/2+NORMSINV(AleatLivre!S762)*$C$4))</f>
        <v>1188.8429320393457</v>
      </c>
      <c r="U765" s="2">
        <f>(T765*EXP($C$3-($C$4^2)/2+NORMSINV(AleatLivre!T762)*$C$4))</f>
        <v>1204.5933133427707</v>
      </c>
      <c r="V765" s="2">
        <f>(U765*EXP($C$3-($C$4^2)/2+NORMSINV(AleatLivre!U762)*$C$4))</f>
        <v>1290.0706661976931</v>
      </c>
    </row>
    <row r="766" spans="1:22" x14ac:dyDescent="0.25">
      <c r="A766">
        <v>761</v>
      </c>
      <c r="B766" s="2">
        <f>Plan1!$B$9</f>
        <v>500</v>
      </c>
      <c r="C766" s="2">
        <f>(B766*EXP($C$3-($C$4^2)/2+NORMSINV(AleatLivre!B763)*$C$4))</f>
        <v>528.51474857567871</v>
      </c>
      <c r="D766" s="2">
        <f>(C766*EXP($C$3-($C$4^2)/2+NORMSINV(AleatLivre!C763)*$C$4))</f>
        <v>573.17532183244793</v>
      </c>
      <c r="E766" s="2">
        <f>(D766*EXP($C$3-($C$4^2)/2+NORMSINV(AleatLivre!D763)*$C$4))</f>
        <v>597.13839578183422</v>
      </c>
      <c r="F766" s="2">
        <f>(E766*EXP($C$3-($C$4^2)/2+NORMSINV(AleatLivre!E763)*$C$4))</f>
        <v>607.18874572074515</v>
      </c>
      <c r="G766" s="2">
        <f>(F766*EXP($C$3-($C$4^2)/2+NORMSINV(AleatLivre!F763)*$C$4))</f>
        <v>629.67300680115102</v>
      </c>
      <c r="H766" s="2">
        <f>(G766*EXP($C$3-($C$4^2)/2+NORMSINV(AleatLivre!G763)*$C$4))</f>
        <v>671.30582301465597</v>
      </c>
      <c r="I766" s="2">
        <f>(H766*EXP($C$3-($C$4^2)/2+NORMSINV(AleatLivre!H763)*$C$4))</f>
        <v>712.25845934892777</v>
      </c>
      <c r="J766" s="2">
        <f>(I766*EXP($C$3-($C$4^2)/2+NORMSINV(AleatLivre!I763)*$C$4))</f>
        <v>744.78382968281812</v>
      </c>
      <c r="K766" s="2">
        <f>(J766*EXP($C$3-($C$4^2)/2+NORMSINV(AleatLivre!J763)*$C$4))</f>
        <v>781.76683556953913</v>
      </c>
      <c r="L766" s="2">
        <f>(K766*EXP($C$3-($C$4^2)/2+NORMSINV(AleatLivre!K763)*$C$4))</f>
        <v>818.30737986803865</v>
      </c>
      <c r="M766" s="2">
        <f>(L766*EXP($C$3-($C$4^2)/2+NORMSINV(AleatLivre!L763)*$C$4))</f>
        <v>868.00676919416253</v>
      </c>
      <c r="N766" s="2">
        <f>(M766*EXP($C$3-($C$4^2)/2+NORMSINV(AleatLivre!M763)*$C$4))</f>
        <v>906.0141200027615</v>
      </c>
      <c r="O766" s="2">
        <f>(N766*EXP($C$3-($C$4^2)/2+NORMSINV(AleatLivre!N763)*$C$4))</f>
        <v>967.38425371005326</v>
      </c>
      <c r="P766" s="2">
        <f>(O766*EXP($C$3-($C$4^2)/2+NORMSINV(AleatLivre!O763)*$C$4))</f>
        <v>1033.282393912529</v>
      </c>
      <c r="Q766" s="2">
        <f>(P766*EXP($C$3-($C$4^2)/2+NORMSINV(AleatLivre!P763)*$C$4))</f>
        <v>1091.9511295454631</v>
      </c>
      <c r="R766" s="2">
        <f>(Q766*EXP($C$3-($C$4^2)/2+NORMSINV(AleatLivre!Q763)*$C$4))</f>
        <v>1166.8625018341932</v>
      </c>
      <c r="S766" s="2">
        <f>(R766*EXP($C$3-($C$4^2)/2+NORMSINV(AleatLivre!R763)*$C$4))</f>
        <v>1217.375279101539</v>
      </c>
      <c r="T766" s="2">
        <f>(S766*EXP($C$3-($C$4^2)/2+NORMSINV(AleatLivre!S763)*$C$4))</f>
        <v>1314.2557765742531</v>
      </c>
      <c r="U766" s="2">
        <f>(T766*EXP($C$3-($C$4^2)/2+NORMSINV(AleatLivre!T763)*$C$4))</f>
        <v>1402.8378083599514</v>
      </c>
      <c r="V766" s="2">
        <f>(U766*EXP($C$3-($C$4^2)/2+NORMSINV(AleatLivre!U763)*$C$4))</f>
        <v>1470.7950463091254</v>
      </c>
    </row>
    <row r="767" spans="1:22" x14ac:dyDescent="0.25">
      <c r="A767">
        <v>762</v>
      </c>
      <c r="B767" s="2">
        <f>Plan1!$B$9</f>
        <v>500</v>
      </c>
      <c r="C767" s="2">
        <f>(B767*EXP($C$3-($C$4^2)/2+NORMSINV(AleatLivre!B764)*$C$4))</f>
        <v>537.81838490206894</v>
      </c>
      <c r="D767" s="2">
        <f>(C767*EXP($C$3-($C$4^2)/2+NORMSINV(AleatLivre!C764)*$C$4))</f>
        <v>579.40366415952917</v>
      </c>
      <c r="E767" s="2">
        <f>(D767*EXP($C$3-($C$4^2)/2+NORMSINV(AleatLivre!D764)*$C$4))</f>
        <v>602.94530088073225</v>
      </c>
      <c r="F767" s="2">
        <f>(E767*EXP($C$3-($C$4^2)/2+NORMSINV(AleatLivre!E764)*$C$4))</f>
        <v>619.76267878664771</v>
      </c>
      <c r="G767" s="2">
        <f>(F767*EXP($C$3-($C$4^2)/2+NORMSINV(AleatLivre!F764)*$C$4))</f>
        <v>649.00592208575085</v>
      </c>
      <c r="H767" s="2">
        <f>(G767*EXP($C$3-($C$4^2)/2+NORMSINV(AleatLivre!G764)*$C$4))</f>
        <v>696.17687569786426</v>
      </c>
      <c r="I767" s="2">
        <f>(H767*EXP($C$3-($C$4^2)/2+NORMSINV(AleatLivre!H764)*$C$4))</f>
        <v>746.98838960608543</v>
      </c>
      <c r="J767" s="2">
        <f>(I767*EXP($C$3-($C$4^2)/2+NORMSINV(AleatLivre!I764)*$C$4))</f>
        <v>788.26032473454904</v>
      </c>
      <c r="K767" s="2">
        <f>(J767*EXP($C$3-($C$4^2)/2+NORMSINV(AleatLivre!J764)*$C$4))</f>
        <v>848.80786270252236</v>
      </c>
      <c r="L767" s="2">
        <f>(K767*EXP($C$3-($C$4^2)/2+NORMSINV(AleatLivre!K764)*$C$4))</f>
        <v>886.5708766768563</v>
      </c>
      <c r="M767" s="2">
        <f>(L767*EXP($C$3-($C$4^2)/2+NORMSINV(AleatLivre!L764)*$C$4))</f>
        <v>983.04724079226401</v>
      </c>
      <c r="N767" s="2">
        <f>(M767*EXP($C$3-($C$4^2)/2+NORMSINV(AleatLivre!M764)*$C$4))</f>
        <v>987.3535653910659</v>
      </c>
      <c r="O767" s="2">
        <f>(N767*EXP($C$3-($C$4^2)/2+NORMSINV(AleatLivre!N764)*$C$4))</f>
        <v>1013.8459621221742</v>
      </c>
      <c r="P767" s="2">
        <f>(O767*EXP($C$3-($C$4^2)/2+NORMSINV(AleatLivre!O764)*$C$4))</f>
        <v>1085.4877184686061</v>
      </c>
      <c r="Q767" s="2">
        <f>(P767*EXP($C$3-($C$4^2)/2+NORMSINV(AleatLivre!P764)*$C$4))</f>
        <v>1083.9525585447923</v>
      </c>
      <c r="R767" s="2">
        <f>(Q767*EXP($C$3-($C$4^2)/2+NORMSINV(AleatLivre!Q764)*$C$4))</f>
        <v>1126.2688745524165</v>
      </c>
      <c r="S767" s="2">
        <f>(R767*EXP($C$3-($C$4^2)/2+NORMSINV(AleatLivre!R764)*$C$4))</f>
        <v>1155.4146275215717</v>
      </c>
      <c r="T767" s="2">
        <f>(S767*EXP($C$3-($C$4^2)/2+NORMSINV(AleatLivre!S764)*$C$4))</f>
        <v>1232.6681099346636</v>
      </c>
      <c r="U767" s="2">
        <f>(T767*EXP($C$3-($C$4^2)/2+NORMSINV(AleatLivre!T764)*$C$4))</f>
        <v>1289.1150947603903</v>
      </c>
      <c r="V767" s="2">
        <f>(U767*EXP($C$3-($C$4^2)/2+NORMSINV(AleatLivre!U764)*$C$4))</f>
        <v>1357.5070053647637</v>
      </c>
    </row>
    <row r="768" spans="1:22" x14ac:dyDescent="0.25">
      <c r="A768">
        <v>763</v>
      </c>
      <c r="B768" s="2">
        <f>Plan1!$B$9</f>
        <v>500</v>
      </c>
      <c r="C768" s="2">
        <f>(B768*EXP($C$3-($C$4^2)/2+NORMSINV(AleatLivre!B765)*$C$4))</f>
        <v>517.89807104652584</v>
      </c>
      <c r="D768" s="2">
        <f>(C768*EXP($C$3-($C$4^2)/2+NORMSINV(AleatLivre!C765)*$C$4))</f>
        <v>572.61892111738143</v>
      </c>
      <c r="E768" s="2">
        <f>(D768*EXP($C$3-($C$4^2)/2+NORMSINV(AleatLivre!D765)*$C$4))</f>
        <v>612.7327093344777</v>
      </c>
      <c r="F768" s="2">
        <f>(E768*EXP($C$3-($C$4^2)/2+NORMSINV(AleatLivre!E765)*$C$4))</f>
        <v>675.74005591808952</v>
      </c>
      <c r="G768" s="2">
        <f>(F768*EXP($C$3-($C$4^2)/2+NORMSINV(AleatLivre!F765)*$C$4))</f>
        <v>697.11211846794197</v>
      </c>
      <c r="H768" s="2">
        <f>(G768*EXP($C$3-($C$4^2)/2+NORMSINV(AleatLivre!G765)*$C$4))</f>
        <v>715.04997905920027</v>
      </c>
      <c r="I768" s="2">
        <f>(H768*EXP($C$3-($C$4^2)/2+NORMSINV(AleatLivre!H765)*$C$4))</f>
        <v>733.1533521821874</v>
      </c>
      <c r="J768" s="2">
        <f>(I768*EXP($C$3-($C$4^2)/2+NORMSINV(AleatLivre!I765)*$C$4))</f>
        <v>768.86145974757721</v>
      </c>
      <c r="K768" s="2">
        <f>(J768*EXP($C$3-($C$4^2)/2+NORMSINV(AleatLivre!J765)*$C$4))</f>
        <v>814.44699146556172</v>
      </c>
      <c r="L768" s="2">
        <f>(K768*EXP($C$3-($C$4^2)/2+NORMSINV(AleatLivre!K765)*$C$4))</f>
        <v>864.75300602103789</v>
      </c>
      <c r="M768" s="2">
        <f>(L768*EXP($C$3-($C$4^2)/2+NORMSINV(AleatLivre!L765)*$C$4))</f>
        <v>891.23424590714455</v>
      </c>
      <c r="N768" s="2">
        <f>(M768*EXP($C$3-($C$4^2)/2+NORMSINV(AleatLivre!M765)*$C$4))</f>
        <v>924.19438744445267</v>
      </c>
      <c r="O768" s="2">
        <f>(N768*EXP($C$3-($C$4^2)/2+NORMSINV(AleatLivre!N765)*$C$4))</f>
        <v>981.59495840896761</v>
      </c>
      <c r="P768" s="2">
        <f>(O768*EXP($C$3-($C$4^2)/2+NORMSINV(AleatLivre!O765)*$C$4))</f>
        <v>1022.945154310476</v>
      </c>
      <c r="Q768" s="2">
        <f>(P768*EXP($C$3-($C$4^2)/2+NORMSINV(AleatLivre!P765)*$C$4))</f>
        <v>1071.5003692067048</v>
      </c>
      <c r="R768" s="2">
        <f>(Q768*EXP($C$3-($C$4^2)/2+NORMSINV(AleatLivre!Q765)*$C$4))</f>
        <v>1120.2723341264486</v>
      </c>
      <c r="S768" s="2">
        <f>(R768*EXP($C$3-($C$4^2)/2+NORMSINV(AleatLivre!R765)*$C$4))</f>
        <v>1174.5909037715553</v>
      </c>
      <c r="T768" s="2">
        <f>(S768*EXP($C$3-($C$4^2)/2+NORMSINV(AleatLivre!S765)*$C$4))</f>
        <v>1237.5381524038494</v>
      </c>
      <c r="U768" s="2">
        <f>(T768*EXP($C$3-($C$4^2)/2+NORMSINV(AleatLivre!T765)*$C$4))</f>
        <v>1303.1011072150991</v>
      </c>
      <c r="V768" s="2">
        <f>(U768*EXP($C$3-($C$4^2)/2+NORMSINV(AleatLivre!U765)*$C$4))</f>
        <v>1357.3155672445444</v>
      </c>
    </row>
    <row r="769" spans="1:22" x14ac:dyDescent="0.25">
      <c r="A769">
        <v>764</v>
      </c>
      <c r="B769" s="2">
        <f>Plan1!$B$9</f>
        <v>500</v>
      </c>
      <c r="C769" s="2">
        <f>(B769*EXP($C$3-($C$4^2)/2+NORMSINV(AleatLivre!B766)*$C$4))</f>
        <v>512.7204476523475</v>
      </c>
      <c r="D769" s="2">
        <f>(C769*EXP($C$3-($C$4^2)/2+NORMSINV(AleatLivre!C766)*$C$4))</f>
        <v>539.22308189075477</v>
      </c>
      <c r="E769" s="2">
        <f>(D769*EXP($C$3-($C$4^2)/2+NORMSINV(AleatLivre!D766)*$C$4))</f>
        <v>570.5711527437287</v>
      </c>
      <c r="F769" s="2">
        <f>(E769*EXP($C$3-($C$4^2)/2+NORMSINV(AleatLivre!E766)*$C$4))</f>
        <v>584.62421858365269</v>
      </c>
      <c r="G769" s="2">
        <f>(F769*EXP($C$3-($C$4^2)/2+NORMSINV(AleatLivre!F766)*$C$4))</f>
        <v>613.72036149596909</v>
      </c>
      <c r="H769" s="2">
        <f>(G769*EXP($C$3-($C$4^2)/2+NORMSINV(AleatLivre!G766)*$C$4))</f>
        <v>640.78958229999921</v>
      </c>
      <c r="I769" s="2">
        <f>(H769*EXP($C$3-($C$4^2)/2+NORMSINV(AleatLivre!H766)*$C$4))</f>
        <v>690.61338107271149</v>
      </c>
      <c r="J769" s="2">
        <f>(I769*EXP($C$3-($C$4^2)/2+NORMSINV(AleatLivre!I766)*$C$4))</f>
        <v>715.42764358080581</v>
      </c>
      <c r="K769" s="2">
        <f>(J769*EXP($C$3-($C$4^2)/2+NORMSINV(AleatLivre!J766)*$C$4))</f>
        <v>765.91760301305578</v>
      </c>
      <c r="L769" s="2">
        <f>(K769*EXP($C$3-($C$4^2)/2+NORMSINV(AleatLivre!K766)*$C$4))</f>
        <v>805.50899324340116</v>
      </c>
      <c r="M769" s="2">
        <f>(L769*EXP($C$3-($C$4^2)/2+NORMSINV(AleatLivre!L766)*$C$4))</f>
        <v>814.28517347221327</v>
      </c>
      <c r="N769" s="2">
        <f>(M769*EXP($C$3-($C$4^2)/2+NORMSINV(AleatLivre!M766)*$C$4))</f>
        <v>856.48940916203446</v>
      </c>
      <c r="O769" s="2">
        <f>(N769*EXP($C$3-($C$4^2)/2+NORMSINV(AleatLivre!N766)*$C$4))</f>
        <v>894.8082306512523</v>
      </c>
      <c r="P769" s="2">
        <f>(O769*EXP($C$3-($C$4^2)/2+NORMSINV(AleatLivre!O766)*$C$4))</f>
        <v>925.29267965051963</v>
      </c>
      <c r="Q769" s="2">
        <f>(P769*EXP($C$3-($C$4^2)/2+NORMSINV(AleatLivre!P766)*$C$4))</f>
        <v>964.8381737882537</v>
      </c>
      <c r="R769" s="2">
        <f>(Q769*EXP($C$3-($C$4^2)/2+NORMSINV(AleatLivre!Q766)*$C$4))</f>
        <v>1041.821797524464</v>
      </c>
      <c r="S769" s="2">
        <f>(R769*EXP($C$3-($C$4^2)/2+NORMSINV(AleatLivre!R766)*$C$4))</f>
        <v>1125.817524690842</v>
      </c>
      <c r="T769" s="2">
        <f>(S769*EXP($C$3-($C$4^2)/2+NORMSINV(AleatLivre!S766)*$C$4))</f>
        <v>1194.0071862038469</v>
      </c>
      <c r="U769" s="2">
        <f>(T769*EXP($C$3-($C$4^2)/2+NORMSINV(AleatLivre!T766)*$C$4))</f>
        <v>1262.7986739946118</v>
      </c>
      <c r="V769" s="2">
        <f>(U769*EXP($C$3-($C$4^2)/2+NORMSINV(AleatLivre!U766)*$C$4))</f>
        <v>1338.1328610992778</v>
      </c>
    </row>
    <row r="770" spans="1:22" x14ac:dyDescent="0.25">
      <c r="A770">
        <v>765</v>
      </c>
      <c r="B770" s="2">
        <f>Plan1!$B$9</f>
        <v>500</v>
      </c>
      <c r="C770" s="2">
        <f>(B770*EXP($C$3-($C$4^2)/2+NORMSINV(AleatLivre!B767)*$C$4))</f>
        <v>530.91054400059784</v>
      </c>
      <c r="D770" s="2">
        <f>(C770*EXP($C$3-($C$4^2)/2+NORMSINV(AleatLivre!C767)*$C$4))</f>
        <v>551.49301693953043</v>
      </c>
      <c r="E770" s="2">
        <f>(D770*EXP($C$3-($C$4^2)/2+NORMSINV(AleatLivre!D767)*$C$4))</f>
        <v>597.50108985591328</v>
      </c>
      <c r="F770" s="2">
        <f>(E770*EXP($C$3-($C$4^2)/2+NORMSINV(AleatLivre!E767)*$C$4))</f>
        <v>621.35768206204352</v>
      </c>
      <c r="G770" s="2">
        <f>(F770*EXP($C$3-($C$4^2)/2+NORMSINV(AleatLivre!F767)*$C$4))</f>
        <v>660.71335809394111</v>
      </c>
      <c r="H770" s="2">
        <f>(G770*EXP($C$3-($C$4^2)/2+NORMSINV(AleatLivre!G767)*$C$4))</f>
        <v>693.39101645243511</v>
      </c>
      <c r="I770" s="2">
        <f>(H770*EXP($C$3-($C$4^2)/2+NORMSINV(AleatLivre!H767)*$C$4))</f>
        <v>736.35638701181676</v>
      </c>
      <c r="J770" s="2">
        <f>(I770*EXP($C$3-($C$4^2)/2+NORMSINV(AleatLivre!I767)*$C$4))</f>
        <v>792.69737699275549</v>
      </c>
      <c r="K770" s="2">
        <f>(J770*EXP($C$3-($C$4^2)/2+NORMSINV(AleatLivre!J767)*$C$4))</f>
        <v>823.73703890795343</v>
      </c>
      <c r="L770" s="2">
        <f>(K770*EXP($C$3-($C$4^2)/2+NORMSINV(AleatLivre!K767)*$C$4))</f>
        <v>866.66669321317363</v>
      </c>
      <c r="M770" s="2">
        <f>(L770*EXP($C$3-($C$4^2)/2+NORMSINV(AleatLivre!L767)*$C$4))</f>
        <v>911.73871637929597</v>
      </c>
      <c r="N770" s="2">
        <f>(M770*EXP($C$3-($C$4^2)/2+NORMSINV(AleatLivre!M767)*$C$4))</f>
        <v>928.72783576276163</v>
      </c>
      <c r="O770" s="2">
        <f>(N770*EXP($C$3-($C$4^2)/2+NORMSINV(AleatLivre!N767)*$C$4))</f>
        <v>986.44787756850576</v>
      </c>
      <c r="P770" s="2">
        <f>(O770*EXP($C$3-($C$4^2)/2+NORMSINV(AleatLivre!O767)*$C$4))</f>
        <v>1027.9339735979465</v>
      </c>
      <c r="Q770" s="2">
        <f>(P770*EXP($C$3-($C$4^2)/2+NORMSINV(AleatLivre!P767)*$C$4))</f>
        <v>1047.8659507596381</v>
      </c>
      <c r="R770" s="2">
        <f>(Q770*EXP($C$3-($C$4^2)/2+NORMSINV(AleatLivre!Q767)*$C$4))</f>
        <v>1066.6887362339698</v>
      </c>
      <c r="S770" s="2">
        <f>(R770*EXP($C$3-($C$4^2)/2+NORMSINV(AleatLivre!R767)*$C$4))</f>
        <v>1133.3128206574731</v>
      </c>
      <c r="T770" s="2">
        <f>(S770*EXP($C$3-($C$4^2)/2+NORMSINV(AleatLivre!S767)*$C$4))</f>
        <v>1203.1657476629914</v>
      </c>
      <c r="U770" s="2">
        <f>(T770*EXP($C$3-($C$4^2)/2+NORMSINV(AleatLivre!T767)*$C$4))</f>
        <v>1316.091581461696</v>
      </c>
      <c r="V770" s="2">
        <f>(U770*EXP($C$3-($C$4^2)/2+NORMSINV(AleatLivre!U767)*$C$4))</f>
        <v>1413.8159483146978</v>
      </c>
    </row>
    <row r="771" spans="1:22" x14ac:dyDescent="0.25">
      <c r="A771">
        <v>766</v>
      </c>
      <c r="B771" s="2">
        <f>Plan1!$B$9</f>
        <v>500</v>
      </c>
      <c r="C771" s="2">
        <f>(B771*EXP($C$3-($C$4^2)/2+NORMSINV(AleatLivre!B768)*$C$4))</f>
        <v>529.04630753294282</v>
      </c>
      <c r="D771" s="2">
        <f>(C771*EXP($C$3-($C$4^2)/2+NORMSINV(AleatLivre!C768)*$C$4))</f>
        <v>564.98872313379161</v>
      </c>
      <c r="E771" s="2">
        <f>(D771*EXP($C$3-($C$4^2)/2+NORMSINV(AleatLivre!D768)*$C$4))</f>
        <v>588.18603850918385</v>
      </c>
      <c r="F771" s="2">
        <f>(E771*EXP($C$3-($C$4^2)/2+NORMSINV(AleatLivre!E768)*$C$4))</f>
        <v>636.64561938094903</v>
      </c>
      <c r="G771" s="2">
        <f>(F771*EXP($C$3-($C$4^2)/2+NORMSINV(AleatLivre!F768)*$C$4))</f>
        <v>671.65607625860719</v>
      </c>
      <c r="H771" s="2">
        <f>(G771*EXP($C$3-($C$4^2)/2+NORMSINV(AleatLivre!G768)*$C$4))</f>
        <v>688.48172603994863</v>
      </c>
      <c r="I771" s="2">
        <f>(H771*EXP($C$3-($C$4^2)/2+NORMSINV(AleatLivre!H768)*$C$4))</f>
        <v>707.67261572488383</v>
      </c>
      <c r="J771" s="2">
        <f>(I771*EXP($C$3-($C$4^2)/2+NORMSINV(AleatLivre!I768)*$C$4))</f>
        <v>745.55391740397602</v>
      </c>
      <c r="K771" s="2">
        <f>(J771*EXP($C$3-($C$4^2)/2+NORMSINV(AleatLivre!J768)*$C$4))</f>
        <v>801.11765683386943</v>
      </c>
      <c r="L771" s="2">
        <f>(K771*EXP($C$3-($C$4^2)/2+NORMSINV(AleatLivre!K768)*$C$4))</f>
        <v>842.6374183040283</v>
      </c>
      <c r="M771" s="2">
        <f>(L771*EXP($C$3-($C$4^2)/2+NORMSINV(AleatLivre!L768)*$C$4))</f>
        <v>895.50034349398788</v>
      </c>
      <c r="N771" s="2">
        <f>(M771*EXP($C$3-($C$4^2)/2+NORMSINV(AleatLivre!M768)*$C$4))</f>
        <v>927.81662190055056</v>
      </c>
      <c r="O771" s="2">
        <f>(N771*EXP($C$3-($C$4^2)/2+NORMSINV(AleatLivre!N768)*$C$4))</f>
        <v>970.74653173454749</v>
      </c>
      <c r="P771" s="2">
        <f>(O771*EXP($C$3-($C$4^2)/2+NORMSINV(AleatLivre!O768)*$C$4))</f>
        <v>1017.2769585819094</v>
      </c>
      <c r="Q771" s="2">
        <f>(P771*EXP($C$3-($C$4^2)/2+NORMSINV(AleatLivre!P768)*$C$4))</f>
        <v>1105.2069645788522</v>
      </c>
      <c r="R771" s="2">
        <f>(Q771*EXP($C$3-($C$4^2)/2+NORMSINV(AleatLivre!Q768)*$C$4))</f>
        <v>1184.4808324055123</v>
      </c>
      <c r="S771" s="2">
        <f>(R771*EXP($C$3-($C$4^2)/2+NORMSINV(AleatLivre!R768)*$C$4))</f>
        <v>1269.6478272388194</v>
      </c>
      <c r="T771" s="2">
        <f>(S771*EXP($C$3-($C$4^2)/2+NORMSINV(AleatLivre!S768)*$C$4))</f>
        <v>1289.3074638894018</v>
      </c>
      <c r="U771" s="2">
        <f>(T771*EXP($C$3-($C$4^2)/2+NORMSINV(AleatLivre!T768)*$C$4))</f>
        <v>1353.9010783734377</v>
      </c>
      <c r="V771" s="2">
        <f>(U771*EXP($C$3-($C$4^2)/2+NORMSINV(AleatLivre!U768)*$C$4))</f>
        <v>1393.1731518102413</v>
      </c>
    </row>
    <row r="772" spans="1:22" x14ac:dyDescent="0.25">
      <c r="A772">
        <v>767</v>
      </c>
      <c r="B772" s="2">
        <f>Plan1!$B$9</f>
        <v>500</v>
      </c>
      <c r="C772" s="2">
        <f>(B772*EXP($C$3-($C$4^2)/2+NORMSINV(AleatLivre!B769)*$C$4))</f>
        <v>518.25014735753166</v>
      </c>
      <c r="D772" s="2">
        <f>(C772*EXP($C$3-($C$4^2)/2+NORMSINV(AleatLivre!C769)*$C$4))</f>
        <v>535.40897939564309</v>
      </c>
      <c r="E772" s="2">
        <f>(D772*EXP($C$3-($C$4^2)/2+NORMSINV(AleatLivre!D769)*$C$4))</f>
        <v>557.04761646282702</v>
      </c>
      <c r="F772" s="2">
        <f>(E772*EXP($C$3-($C$4^2)/2+NORMSINV(AleatLivre!E769)*$C$4))</f>
        <v>572.73973422609549</v>
      </c>
      <c r="G772" s="2">
        <f>(F772*EXP($C$3-($C$4^2)/2+NORMSINV(AleatLivre!F769)*$C$4))</f>
        <v>599.24695691549607</v>
      </c>
      <c r="H772" s="2">
        <f>(G772*EXP($C$3-($C$4^2)/2+NORMSINV(AleatLivre!G769)*$C$4))</f>
        <v>634.97783912370915</v>
      </c>
      <c r="I772" s="2">
        <f>(H772*EXP($C$3-($C$4^2)/2+NORMSINV(AleatLivre!H769)*$C$4))</f>
        <v>665.90972338243512</v>
      </c>
      <c r="J772" s="2">
        <f>(I772*EXP($C$3-($C$4^2)/2+NORMSINV(AleatLivre!I769)*$C$4))</f>
        <v>704.20297064184513</v>
      </c>
      <c r="K772" s="2">
        <f>(J772*EXP($C$3-($C$4^2)/2+NORMSINV(AleatLivre!J769)*$C$4))</f>
        <v>718.24389250610989</v>
      </c>
      <c r="L772" s="2">
        <f>(K772*EXP($C$3-($C$4^2)/2+NORMSINV(AleatLivre!K769)*$C$4))</f>
        <v>780.81041135800547</v>
      </c>
      <c r="M772" s="2">
        <f>(L772*EXP($C$3-($C$4^2)/2+NORMSINV(AleatLivre!L769)*$C$4))</f>
        <v>788.73507885730055</v>
      </c>
      <c r="N772" s="2">
        <f>(M772*EXP($C$3-($C$4^2)/2+NORMSINV(AleatLivre!M769)*$C$4))</f>
        <v>813.53874347121894</v>
      </c>
      <c r="O772" s="2">
        <f>(N772*EXP($C$3-($C$4^2)/2+NORMSINV(AleatLivre!N769)*$C$4))</f>
        <v>870.84492506348818</v>
      </c>
      <c r="P772" s="2">
        <f>(O772*EXP($C$3-($C$4^2)/2+NORMSINV(AleatLivre!O769)*$C$4))</f>
        <v>919.67097374325567</v>
      </c>
      <c r="Q772" s="2">
        <f>(P772*EXP($C$3-($C$4^2)/2+NORMSINV(AleatLivre!P769)*$C$4))</f>
        <v>972.06214297018812</v>
      </c>
      <c r="R772" s="2">
        <f>(Q772*EXP($C$3-($C$4^2)/2+NORMSINV(AleatLivre!Q769)*$C$4))</f>
        <v>1068.9343535547339</v>
      </c>
      <c r="S772" s="2">
        <f>(R772*EXP($C$3-($C$4^2)/2+NORMSINV(AleatLivre!R769)*$C$4))</f>
        <v>1105.8292312778831</v>
      </c>
      <c r="T772" s="2">
        <f>(S772*EXP($C$3-($C$4^2)/2+NORMSINV(AleatLivre!S769)*$C$4))</f>
        <v>1132.3003695266671</v>
      </c>
      <c r="U772" s="2">
        <f>(T772*EXP($C$3-($C$4^2)/2+NORMSINV(AleatLivre!T769)*$C$4))</f>
        <v>1204.1099812714474</v>
      </c>
      <c r="V772" s="2">
        <f>(U772*EXP($C$3-($C$4^2)/2+NORMSINV(AleatLivre!U769)*$C$4))</f>
        <v>1250.3947816730724</v>
      </c>
    </row>
    <row r="773" spans="1:22" x14ac:dyDescent="0.25">
      <c r="A773">
        <v>768</v>
      </c>
      <c r="B773" s="2">
        <f>Plan1!$B$9</f>
        <v>500</v>
      </c>
      <c r="C773" s="2">
        <f>(B773*EXP($C$3-($C$4^2)/2+NORMSINV(AleatLivre!B770)*$C$4))</f>
        <v>509.31435790906664</v>
      </c>
      <c r="D773" s="2">
        <f>(C773*EXP($C$3-($C$4^2)/2+NORMSINV(AleatLivre!C770)*$C$4))</f>
        <v>514.67445244963483</v>
      </c>
      <c r="E773" s="2">
        <f>(D773*EXP($C$3-($C$4^2)/2+NORMSINV(AleatLivre!D770)*$C$4))</f>
        <v>548.45662934983363</v>
      </c>
      <c r="F773" s="2">
        <f>(E773*EXP($C$3-($C$4^2)/2+NORMSINV(AleatLivre!E770)*$C$4))</f>
        <v>545.63168908123475</v>
      </c>
      <c r="G773" s="2">
        <f>(F773*EXP($C$3-($C$4^2)/2+NORMSINV(AleatLivre!F770)*$C$4))</f>
        <v>569.59688762529652</v>
      </c>
      <c r="H773" s="2">
        <f>(G773*EXP($C$3-($C$4^2)/2+NORMSINV(AleatLivre!G770)*$C$4))</f>
        <v>625.58812666302128</v>
      </c>
      <c r="I773" s="2">
        <f>(H773*EXP($C$3-($C$4^2)/2+NORMSINV(AleatLivre!H770)*$C$4))</f>
        <v>650.85838718837988</v>
      </c>
      <c r="J773" s="2">
        <f>(I773*EXP($C$3-($C$4^2)/2+NORMSINV(AleatLivre!I770)*$C$4))</f>
        <v>718.373411694678</v>
      </c>
      <c r="K773" s="2">
        <f>(J773*EXP($C$3-($C$4^2)/2+NORMSINV(AleatLivre!J770)*$C$4))</f>
        <v>736.15800085724322</v>
      </c>
      <c r="L773" s="2">
        <f>(K773*EXP($C$3-($C$4^2)/2+NORMSINV(AleatLivre!K770)*$C$4))</f>
        <v>782.04788877925978</v>
      </c>
      <c r="M773" s="2">
        <f>(L773*EXP($C$3-($C$4^2)/2+NORMSINV(AleatLivre!L770)*$C$4))</f>
        <v>836.62516810125646</v>
      </c>
      <c r="N773" s="2">
        <f>(M773*EXP($C$3-($C$4^2)/2+NORMSINV(AleatLivre!M770)*$C$4))</f>
        <v>897.20681331745209</v>
      </c>
      <c r="O773" s="2">
        <f>(N773*EXP($C$3-($C$4^2)/2+NORMSINV(AleatLivre!N770)*$C$4))</f>
        <v>956.16558561227896</v>
      </c>
      <c r="P773" s="2">
        <f>(O773*EXP($C$3-($C$4^2)/2+NORMSINV(AleatLivre!O770)*$C$4))</f>
        <v>993.40662308540209</v>
      </c>
      <c r="Q773" s="2">
        <f>(P773*EXP($C$3-($C$4^2)/2+NORMSINV(AleatLivre!P770)*$C$4))</f>
        <v>1053.2283315662394</v>
      </c>
      <c r="R773" s="2">
        <f>(Q773*EXP($C$3-($C$4^2)/2+NORMSINV(AleatLivre!Q770)*$C$4))</f>
        <v>1105.9945220666636</v>
      </c>
      <c r="S773" s="2">
        <f>(R773*EXP($C$3-($C$4^2)/2+NORMSINV(AleatLivre!R770)*$C$4))</f>
        <v>1149.580696049765</v>
      </c>
      <c r="T773" s="2">
        <f>(S773*EXP($C$3-($C$4^2)/2+NORMSINV(AleatLivre!S770)*$C$4))</f>
        <v>1203.4859162746877</v>
      </c>
      <c r="U773" s="2">
        <f>(T773*EXP($C$3-($C$4^2)/2+NORMSINV(AleatLivre!T770)*$C$4))</f>
        <v>1239.9168428881092</v>
      </c>
      <c r="V773" s="2">
        <f>(U773*EXP($C$3-($C$4^2)/2+NORMSINV(AleatLivre!U770)*$C$4))</f>
        <v>1290.1100669430018</v>
      </c>
    </row>
    <row r="774" spans="1:22" x14ac:dyDescent="0.25">
      <c r="A774">
        <v>769</v>
      </c>
      <c r="B774" s="2">
        <f>Plan1!$B$9</f>
        <v>500</v>
      </c>
      <c r="C774" s="2">
        <f>(B774*EXP($C$3-($C$4^2)/2+NORMSINV(AleatLivre!B771)*$C$4))</f>
        <v>531.3216795706636</v>
      </c>
      <c r="D774" s="2">
        <f>(C774*EXP($C$3-($C$4^2)/2+NORMSINV(AleatLivre!C771)*$C$4))</f>
        <v>551.07600985234114</v>
      </c>
      <c r="E774" s="2">
        <f>(D774*EXP($C$3-($C$4^2)/2+NORMSINV(AleatLivre!D771)*$C$4))</f>
        <v>569.16605181649356</v>
      </c>
      <c r="F774" s="2">
        <f>(E774*EXP($C$3-($C$4^2)/2+NORMSINV(AleatLivre!E771)*$C$4))</f>
        <v>584.40614695030172</v>
      </c>
      <c r="G774" s="2">
        <f>(F774*EXP($C$3-($C$4^2)/2+NORMSINV(AleatLivre!F771)*$C$4))</f>
        <v>619.90837657729185</v>
      </c>
      <c r="H774" s="2">
        <f>(G774*EXP($C$3-($C$4^2)/2+NORMSINV(AleatLivre!G771)*$C$4))</f>
        <v>630.53461268468334</v>
      </c>
      <c r="I774" s="2">
        <f>(H774*EXP($C$3-($C$4^2)/2+NORMSINV(AleatLivre!H771)*$C$4))</f>
        <v>652.93222043054163</v>
      </c>
      <c r="J774" s="2">
        <f>(I774*EXP($C$3-($C$4^2)/2+NORMSINV(AleatLivre!I771)*$C$4))</f>
        <v>697.45604429039281</v>
      </c>
      <c r="K774" s="2">
        <f>(J774*EXP($C$3-($C$4^2)/2+NORMSINV(AleatLivre!J771)*$C$4))</f>
        <v>746.0544937604285</v>
      </c>
      <c r="L774" s="2">
        <f>(K774*EXP($C$3-($C$4^2)/2+NORMSINV(AleatLivre!K771)*$C$4))</f>
        <v>797.39426849314452</v>
      </c>
      <c r="M774" s="2">
        <f>(L774*EXP($C$3-($C$4^2)/2+NORMSINV(AleatLivre!L771)*$C$4))</f>
        <v>864.80888560790186</v>
      </c>
      <c r="N774" s="2">
        <f>(M774*EXP($C$3-($C$4^2)/2+NORMSINV(AleatLivre!M771)*$C$4))</f>
        <v>918.1402005839202</v>
      </c>
      <c r="O774" s="2">
        <f>(N774*EXP($C$3-($C$4^2)/2+NORMSINV(AleatLivre!N771)*$C$4))</f>
        <v>1007.654797515298</v>
      </c>
      <c r="P774" s="2">
        <f>(O774*EXP($C$3-($C$4^2)/2+NORMSINV(AleatLivre!O771)*$C$4))</f>
        <v>1035.0879049031457</v>
      </c>
      <c r="Q774" s="2">
        <f>(P774*EXP($C$3-($C$4^2)/2+NORMSINV(AleatLivre!P771)*$C$4))</f>
        <v>1070.6924592558694</v>
      </c>
      <c r="R774" s="2">
        <f>(Q774*EXP($C$3-($C$4^2)/2+NORMSINV(AleatLivre!Q771)*$C$4))</f>
        <v>1126.8899680748282</v>
      </c>
      <c r="S774" s="2">
        <f>(R774*EXP($C$3-($C$4^2)/2+NORMSINV(AleatLivre!R771)*$C$4))</f>
        <v>1157.8998360775424</v>
      </c>
      <c r="T774" s="2">
        <f>(S774*EXP($C$3-($C$4^2)/2+NORMSINV(AleatLivre!S771)*$C$4))</f>
        <v>1220.6056929945321</v>
      </c>
      <c r="U774" s="2">
        <f>(T774*EXP($C$3-($C$4^2)/2+NORMSINV(AleatLivre!T771)*$C$4))</f>
        <v>1296.2288748402111</v>
      </c>
      <c r="V774" s="2">
        <f>(U774*EXP($C$3-($C$4^2)/2+NORMSINV(AleatLivre!U771)*$C$4))</f>
        <v>1419.011788037805</v>
      </c>
    </row>
    <row r="775" spans="1:22" x14ac:dyDescent="0.25">
      <c r="A775">
        <v>770</v>
      </c>
      <c r="B775" s="2">
        <f>Plan1!$B$9</f>
        <v>500</v>
      </c>
      <c r="C775" s="2">
        <f>(B775*EXP($C$3-($C$4^2)/2+NORMSINV(AleatLivre!B772)*$C$4))</f>
        <v>518.8666471742697</v>
      </c>
      <c r="D775" s="2">
        <f>(C775*EXP($C$3-($C$4^2)/2+NORMSINV(AleatLivre!C772)*$C$4))</f>
        <v>548.95857396221277</v>
      </c>
      <c r="E775" s="2">
        <f>(D775*EXP($C$3-($C$4^2)/2+NORMSINV(AleatLivre!D772)*$C$4))</f>
        <v>574.12527927740359</v>
      </c>
      <c r="F775" s="2">
        <f>(E775*EXP($C$3-($C$4^2)/2+NORMSINV(AleatLivre!E772)*$C$4))</f>
        <v>612.37933441344694</v>
      </c>
      <c r="G775" s="2">
        <f>(F775*EXP($C$3-($C$4^2)/2+NORMSINV(AleatLivre!F772)*$C$4))</f>
        <v>635.19841339556513</v>
      </c>
      <c r="H775" s="2">
        <f>(G775*EXP($C$3-($C$4^2)/2+NORMSINV(AleatLivre!G772)*$C$4))</f>
        <v>663.4280810657549</v>
      </c>
      <c r="I775" s="2">
        <f>(H775*EXP($C$3-($C$4^2)/2+NORMSINV(AleatLivre!H772)*$C$4))</f>
        <v>703.13883069413146</v>
      </c>
      <c r="J775" s="2">
        <f>(I775*EXP($C$3-($C$4^2)/2+NORMSINV(AleatLivre!I772)*$C$4))</f>
        <v>737.6166593885265</v>
      </c>
      <c r="K775" s="2">
        <f>(J775*EXP($C$3-($C$4^2)/2+NORMSINV(AleatLivre!J772)*$C$4))</f>
        <v>783.74506303658234</v>
      </c>
      <c r="L775" s="2">
        <f>(K775*EXP($C$3-($C$4^2)/2+NORMSINV(AleatLivre!K772)*$C$4))</f>
        <v>824.96296454989738</v>
      </c>
      <c r="M775" s="2">
        <f>(L775*EXP($C$3-($C$4^2)/2+NORMSINV(AleatLivre!L772)*$C$4))</f>
        <v>834.81897504670746</v>
      </c>
      <c r="N775" s="2">
        <f>(M775*EXP($C$3-($C$4^2)/2+NORMSINV(AleatLivre!M772)*$C$4))</f>
        <v>885.40618067427533</v>
      </c>
      <c r="O775" s="2">
        <f>(N775*EXP($C$3-($C$4^2)/2+NORMSINV(AleatLivre!N772)*$C$4))</f>
        <v>948.9976310355944</v>
      </c>
      <c r="P775" s="2">
        <f>(O775*EXP($C$3-($C$4^2)/2+NORMSINV(AleatLivre!O772)*$C$4))</f>
        <v>1003.3761602223641</v>
      </c>
      <c r="Q775" s="2">
        <f>(P775*EXP($C$3-($C$4^2)/2+NORMSINV(AleatLivre!P772)*$C$4))</f>
        <v>1041.3992476691735</v>
      </c>
      <c r="R775" s="2">
        <f>(Q775*EXP($C$3-($C$4^2)/2+NORMSINV(AleatLivre!Q772)*$C$4))</f>
        <v>1059.5934665401253</v>
      </c>
      <c r="S775" s="2">
        <f>(R775*EXP($C$3-($C$4^2)/2+NORMSINV(AleatLivre!R772)*$C$4))</f>
        <v>1083.1917644018013</v>
      </c>
      <c r="T775" s="2">
        <f>(S775*EXP($C$3-($C$4^2)/2+NORMSINV(AleatLivre!S772)*$C$4))</f>
        <v>1172.4753646695087</v>
      </c>
      <c r="U775" s="2">
        <f>(T775*EXP($C$3-($C$4^2)/2+NORMSINV(AleatLivre!T772)*$C$4))</f>
        <v>1249.7680496651901</v>
      </c>
      <c r="V775" s="2">
        <f>(U775*EXP($C$3-($C$4^2)/2+NORMSINV(AleatLivre!U772)*$C$4))</f>
        <v>1310.905208455137</v>
      </c>
    </row>
    <row r="776" spans="1:22" x14ac:dyDescent="0.25">
      <c r="A776">
        <v>771</v>
      </c>
      <c r="B776" s="2">
        <f>Plan1!$B$9</f>
        <v>500</v>
      </c>
      <c r="C776" s="2">
        <f>(B776*EXP($C$3-($C$4^2)/2+NORMSINV(AleatLivre!B773)*$C$4))</f>
        <v>530.72964110949522</v>
      </c>
      <c r="D776" s="2">
        <f>(C776*EXP($C$3-($C$4^2)/2+NORMSINV(AleatLivre!C773)*$C$4))</f>
        <v>561.79261600488644</v>
      </c>
      <c r="E776" s="2">
        <f>(D776*EXP($C$3-($C$4^2)/2+NORMSINV(AleatLivre!D773)*$C$4))</f>
        <v>583.68001804385381</v>
      </c>
      <c r="F776" s="2">
        <f>(E776*EXP($C$3-($C$4^2)/2+NORMSINV(AleatLivre!E773)*$C$4))</f>
        <v>605.90253413157609</v>
      </c>
      <c r="G776" s="2">
        <f>(F776*EXP($C$3-($C$4^2)/2+NORMSINV(AleatLivre!F773)*$C$4))</f>
        <v>656.93468765127966</v>
      </c>
      <c r="H776" s="2">
        <f>(G776*EXP($C$3-($C$4^2)/2+NORMSINV(AleatLivre!G773)*$C$4))</f>
        <v>709.56533464502297</v>
      </c>
      <c r="I776" s="2">
        <f>(H776*EXP($C$3-($C$4^2)/2+NORMSINV(AleatLivre!H773)*$C$4))</f>
        <v>731.73894582986418</v>
      </c>
      <c r="J776" s="2">
        <f>(I776*EXP($C$3-($C$4^2)/2+NORMSINV(AleatLivre!I773)*$C$4))</f>
        <v>767.69482245848417</v>
      </c>
      <c r="K776" s="2">
        <f>(J776*EXP($C$3-($C$4^2)/2+NORMSINV(AleatLivre!J773)*$C$4))</f>
        <v>805.75015658920086</v>
      </c>
      <c r="L776" s="2">
        <f>(K776*EXP($C$3-($C$4^2)/2+NORMSINV(AleatLivre!K773)*$C$4))</f>
        <v>868.50167683445056</v>
      </c>
      <c r="M776" s="2">
        <f>(L776*EXP($C$3-($C$4^2)/2+NORMSINV(AleatLivre!L773)*$C$4))</f>
        <v>932.23674866840202</v>
      </c>
      <c r="N776" s="2">
        <f>(M776*EXP($C$3-($C$4^2)/2+NORMSINV(AleatLivre!M773)*$C$4))</f>
        <v>982.24696091683086</v>
      </c>
      <c r="O776" s="2">
        <f>(N776*EXP($C$3-($C$4^2)/2+NORMSINV(AleatLivre!N773)*$C$4))</f>
        <v>1031.1463286259097</v>
      </c>
      <c r="P776" s="2">
        <f>(O776*EXP($C$3-($C$4^2)/2+NORMSINV(AleatLivre!O773)*$C$4))</f>
        <v>1067.753211231118</v>
      </c>
      <c r="Q776" s="2">
        <f>(P776*EXP($C$3-($C$4^2)/2+NORMSINV(AleatLivre!P773)*$C$4))</f>
        <v>1168.9118974908258</v>
      </c>
      <c r="R776" s="2">
        <f>(Q776*EXP($C$3-($C$4^2)/2+NORMSINV(AleatLivre!Q773)*$C$4))</f>
        <v>1220.0102676613819</v>
      </c>
      <c r="S776" s="2">
        <f>(R776*EXP($C$3-($C$4^2)/2+NORMSINV(AleatLivre!R773)*$C$4))</f>
        <v>1280.036808685559</v>
      </c>
      <c r="T776" s="2">
        <f>(S776*EXP($C$3-($C$4^2)/2+NORMSINV(AleatLivre!S773)*$C$4))</f>
        <v>1297.6175971002592</v>
      </c>
      <c r="U776" s="2">
        <f>(T776*EXP($C$3-($C$4^2)/2+NORMSINV(AleatLivre!T773)*$C$4))</f>
        <v>1354.9730326309013</v>
      </c>
      <c r="V776" s="2">
        <f>(U776*EXP($C$3-($C$4^2)/2+NORMSINV(AleatLivre!U773)*$C$4))</f>
        <v>1400.2326206708067</v>
      </c>
    </row>
    <row r="777" spans="1:22" x14ac:dyDescent="0.25">
      <c r="A777">
        <v>772</v>
      </c>
      <c r="B777" s="2">
        <f>Plan1!$B$9</f>
        <v>500</v>
      </c>
      <c r="C777" s="2">
        <f>(B777*EXP($C$3-($C$4^2)/2+NORMSINV(AleatLivre!B774)*$C$4))</f>
        <v>539.71153051787405</v>
      </c>
      <c r="D777" s="2">
        <f>(C777*EXP($C$3-($C$4^2)/2+NORMSINV(AleatLivre!C774)*$C$4))</f>
        <v>585.96841647006659</v>
      </c>
      <c r="E777" s="2">
        <f>(D777*EXP($C$3-($C$4^2)/2+NORMSINV(AleatLivre!D774)*$C$4))</f>
        <v>610.42631174495796</v>
      </c>
      <c r="F777" s="2">
        <f>(E777*EXP($C$3-($C$4^2)/2+NORMSINV(AleatLivre!E774)*$C$4))</f>
        <v>646.37263947548706</v>
      </c>
      <c r="G777" s="2">
        <f>(F777*EXP($C$3-($C$4^2)/2+NORMSINV(AleatLivre!F774)*$C$4))</f>
        <v>694.93741348775984</v>
      </c>
      <c r="H777" s="2">
        <f>(G777*EXP($C$3-($C$4^2)/2+NORMSINV(AleatLivre!G774)*$C$4))</f>
        <v>737.28230220202704</v>
      </c>
      <c r="I777" s="2">
        <f>(H777*EXP($C$3-($C$4^2)/2+NORMSINV(AleatLivre!H774)*$C$4))</f>
        <v>777.98639888796049</v>
      </c>
      <c r="J777" s="2">
        <f>(I777*EXP($C$3-($C$4^2)/2+NORMSINV(AleatLivre!I774)*$C$4))</f>
        <v>833.68367264361405</v>
      </c>
      <c r="K777" s="2">
        <f>(J777*EXP($C$3-($C$4^2)/2+NORMSINV(AleatLivre!J774)*$C$4))</f>
        <v>889.83086447383766</v>
      </c>
      <c r="L777" s="2">
        <f>(K777*EXP($C$3-($C$4^2)/2+NORMSINV(AleatLivre!K774)*$C$4))</f>
        <v>933.96217529846354</v>
      </c>
      <c r="M777" s="2">
        <f>(L777*EXP($C$3-($C$4^2)/2+NORMSINV(AleatLivre!L774)*$C$4))</f>
        <v>965.65776737335466</v>
      </c>
      <c r="N777" s="2">
        <f>(M777*EXP($C$3-($C$4^2)/2+NORMSINV(AleatLivre!M774)*$C$4))</f>
        <v>990.78687514314731</v>
      </c>
      <c r="O777" s="2">
        <f>(N777*EXP($C$3-($C$4^2)/2+NORMSINV(AleatLivre!N774)*$C$4))</f>
        <v>991.66334135280943</v>
      </c>
      <c r="P777" s="2">
        <f>(O777*EXP($C$3-($C$4^2)/2+NORMSINV(AleatLivre!O774)*$C$4))</f>
        <v>1091.2382201985083</v>
      </c>
      <c r="Q777" s="2">
        <f>(P777*EXP($C$3-($C$4^2)/2+NORMSINV(AleatLivre!P774)*$C$4))</f>
        <v>1142.0745379677135</v>
      </c>
      <c r="R777" s="2">
        <f>(Q777*EXP($C$3-($C$4^2)/2+NORMSINV(AleatLivre!Q774)*$C$4))</f>
        <v>1168.5057120028553</v>
      </c>
      <c r="S777" s="2">
        <f>(R777*EXP($C$3-($C$4^2)/2+NORMSINV(AleatLivre!R774)*$C$4))</f>
        <v>1237.9514866752388</v>
      </c>
      <c r="T777" s="2">
        <f>(S777*EXP($C$3-($C$4^2)/2+NORMSINV(AleatLivre!S774)*$C$4))</f>
        <v>1340.2480425946715</v>
      </c>
      <c r="U777" s="2">
        <f>(T777*EXP($C$3-($C$4^2)/2+NORMSINV(AleatLivre!T774)*$C$4))</f>
        <v>1413.6796156999903</v>
      </c>
      <c r="V777" s="2">
        <f>(U777*EXP($C$3-($C$4^2)/2+NORMSINV(AleatLivre!U774)*$C$4))</f>
        <v>1526.5276415212234</v>
      </c>
    </row>
    <row r="778" spans="1:22" x14ac:dyDescent="0.25">
      <c r="A778">
        <v>773</v>
      </c>
      <c r="B778" s="2">
        <f>Plan1!$B$9</f>
        <v>500</v>
      </c>
      <c r="C778" s="2">
        <f>(B778*EXP($C$3-($C$4^2)/2+NORMSINV(AleatLivre!B775)*$C$4))</f>
        <v>524.62861075383114</v>
      </c>
      <c r="D778" s="2">
        <f>(C778*EXP($C$3-($C$4^2)/2+NORMSINV(AleatLivre!C775)*$C$4))</f>
        <v>573.63363230044251</v>
      </c>
      <c r="E778" s="2">
        <f>(D778*EXP($C$3-($C$4^2)/2+NORMSINV(AleatLivre!D775)*$C$4))</f>
        <v>604.85211282593173</v>
      </c>
      <c r="F778" s="2">
        <f>(E778*EXP($C$3-($C$4^2)/2+NORMSINV(AleatLivre!E775)*$C$4))</f>
        <v>645.02394133242979</v>
      </c>
      <c r="G778" s="2">
        <f>(F778*EXP($C$3-($C$4^2)/2+NORMSINV(AleatLivre!F775)*$C$4))</f>
        <v>679.94679515980658</v>
      </c>
      <c r="H778" s="2">
        <f>(G778*EXP($C$3-($C$4^2)/2+NORMSINV(AleatLivre!G775)*$C$4))</f>
        <v>702.22656091685985</v>
      </c>
      <c r="I778" s="2">
        <f>(H778*EXP($C$3-($C$4^2)/2+NORMSINV(AleatLivre!H775)*$C$4))</f>
        <v>733.17800874320176</v>
      </c>
      <c r="J778" s="2">
        <f>(I778*EXP($C$3-($C$4^2)/2+NORMSINV(AleatLivre!I775)*$C$4))</f>
        <v>753.22523741546661</v>
      </c>
      <c r="K778" s="2">
        <f>(J778*EXP($C$3-($C$4^2)/2+NORMSINV(AleatLivre!J775)*$C$4))</f>
        <v>785.65608906158639</v>
      </c>
      <c r="L778" s="2">
        <f>(K778*EXP($C$3-($C$4^2)/2+NORMSINV(AleatLivre!K775)*$C$4))</f>
        <v>818.69240798913381</v>
      </c>
      <c r="M778" s="2">
        <f>(L778*EXP($C$3-($C$4^2)/2+NORMSINV(AleatLivre!L775)*$C$4))</f>
        <v>866.64570167964132</v>
      </c>
      <c r="N778" s="2">
        <f>(M778*EXP($C$3-($C$4^2)/2+NORMSINV(AleatLivre!M775)*$C$4))</f>
        <v>939.71309622883871</v>
      </c>
      <c r="O778" s="2">
        <f>(N778*EXP($C$3-($C$4^2)/2+NORMSINV(AleatLivre!N775)*$C$4))</f>
        <v>1002.9292851796361</v>
      </c>
      <c r="P778" s="2">
        <f>(O778*EXP($C$3-($C$4^2)/2+NORMSINV(AleatLivre!O775)*$C$4))</f>
        <v>1061.3878541003412</v>
      </c>
      <c r="Q778" s="2">
        <f>(P778*EXP($C$3-($C$4^2)/2+NORMSINV(AleatLivre!P775)*$C$4))</f>
        <v>1118.4010256798108</v>
      </c>
      <c r="R778" s="2">
        <f>(Q778*EXP($C$3-($C$4^2)/2+NORMSINV(AleatLivre!Q775)*$C$4))</f>
        <v>1199.4272598121249</v>
      </c>
      <c r="S778" s="2">
        <f>(R778*EXP($C$3-($C$4^2)/2+NORMSINV(AleatLivre!R775)*$C$4))</f>
        <v>1261.3454010686883</v>
      </c>
      <c r="T778" s="2">
        <f>(S778*EXP($C$3-($C$4^2)/2+NORMSINV(AleatLivre!S775)*$C$4))</f>
        <v>1343.7201194289701</v>
      </c>
      <c r="U778" s="2">
        <f>(T778*EXP($C$3-($C$4^2)/2+NORMSINV(AleatLivre!T775)*$C$4))</f>
        <v>1390.3973456082899</v>
      </c>
      <c r="V778" s="2">
        <f>(U778*EXP($C$3-($C$4^2)/2+NORMSINV(AleatLivre!U775)*$C$4))</f>
        <v>1506.5769120163031</v>
      </c>
    </row>
    <row r="779" spans="1:22" x14ac:dyDescent="0.25">
      <c r="A779">
        <v>774</v>
      </c>
      <c r="B779" s="2">
        <f>Plan1!$B$9</f>
        <v>500</v>
      </c>
      <c r="C779" s="2">
        <f>(B779*EXP($C$3-($C$4^2)/2+NORMSINV(AleatLivre!B776)*$C$4))</f>
        <v>526.30327069809823</v>
      </c>
      <c r="D779" s="2">
        <f>(C779*EXP($C$3-($C$4^2)/2+NORMSINV(AleatLivre!C776)*$C$4))</f>
        <v>546.10011712809637</v>
      </c>
      <c r="E779" s="2">
        <f>(D779*EXP($C$3-($C$4^2)/2+NORMSINV(AleatLivre!D776)*$C$4))</f>
        <v>588.09911478634456</v>
      </c>
      <c r="F779" s="2">
        <f>(E779*EXP($C$3-($C$4^2)/2+NORMSINV(AleatLivre!E776)*$C$4))</f>
        <v>614.075539044165</v>
      </c>
      <c r="G779" s="2">
        <f>(F779*EXP($C$3-($C$4^2)/2+NORMSINV(AleatLivre!F776)*$C$4))</f>
        <v>668.62749451962054</v>
      </c>
      <c r="H779" s="2">
        <f>(G779*EXP($C$3-($C$4^2)/2+NORMSINV(AleatLivre!G776)*$C$4))</f>
        <v>691.98138018289194</v>
      </c>
      <c r="I779" s="2">
        <f>(H779*EXP($C$3-($C$4^2)/2+NORMSINV(AleatLivre!H776)*$C$4))</f>
        <v>736.6456732742929</v>
      </c>
      <c r="J779" s="2">
        <f>(I779*EXP($C$3-($C$4^2)/2+NORMSINV(AleatLivre!I776)*$C$4))</f>
        <v>762.28578757902551</v>
      </c>
      <c r="K779" s="2">
        <f>(J779*EXP($C$3-($C$4^2)/2+NORMSINV(AleatLivre!J776)*$C$4))</f>
        <v>790.09735552844154</v>
      </c>
      <c r="L779" s="2">
        <f>(K779*EXP($C$3-($C$4^2)/2+NORMSINV(AleatLivre!K776)*$C$4))</f>
        <v>838.05325590414986</v>
      </c>
      <c r="M779" s="2">
        <f>(L779*EXP($C$3-($C$4^2)/2+NORMSINV(AleatLivre!L776)*$C$4))</f>
        <v>880.16974115370533</v>
      </c>
      <c r="N779" s="2">
        <f>(M779*EXP($C$3-($C$4^2)/2+NORMSINV(AleatLivre!M776)*$C$4))</f>
        <v>891.68153058539065</v>
      </c>
      <c r="O779" s="2">
        <f>(N779*EXP($C$3-($C$4^2)/2+NORMSINV(AleatLivre!N776)*$C$4))</f>
        <v>967.36479213593407</v>
      </c>
      <c r="P779" s="2">
        <f>(O779*EXP($C$3-($C$4^2)/2+NORMSINV(AleatLivre!O776)*$C$4))</f>
        <v>1010.6542320655934</v>
      </c>
      <c r="Q779" s="2">
        <f>(P779*EXP($C$3-($C$4^2)/2+NORMSINV(AleatLivre!P776)*$C$4))</f>
        <v>1082.0035221201401</v>
      </c>
      <c r="R779" s="2">
        <f>(Q779*EXP($C$3-($C$4^2)/2+NORMSINV(AleatLivre!Q776)*$C$4))</f>
        <v>1137.2241235347913</v>
      </c>
      <c r="S779" s="2">
        <f>(R779*EXP($C$3-($C$4^2)/2+NORMSINV(AleatLivre!R776)*$C$4))</f>
        <v>1197.634046485108</v>
      </c>
      <c r="T779" s="2">
        <f>(S779*EXP($C$3-($C$4^2)/2+NORMSINV(AleatLivre!S776)*$C$4))</f>
        <v>1237.2079317412199</v>
      </c>
      <c r="U779" s="2">
        <f>(T779*EXP($C$3-($C$4^2)/2+NORMSINV(AleatLivre!T776)*$C$4))</f>
        <v>1298.4320798183915</v>
      </c>
      <c r="V779" s="2">
        <f>(U779*EXP($C$3-($C$4^2)/2+NORMSINV(AleatLivre!U776)*$C$4))</f>
        <v>1328.6953707338866</v>
      </c>
    </row>
    <row r="780" spans="1:22" x14ac:dyDescent="0.25">
      <c r="A780">
        <v>775</v>
      </c>
      <c r="B780" s="2">
        <f>Plan1!$B$9</f>
        <v>500</v>
      </c>
      <c r="C780" s="2">
        <f>(B780*EXP($C$3-($C$4^2)/2+NORMSINV(AleatLivre!B777)*$C$4))</f>
        <v>517.19522710634317</v>
      </c>
      <c r="D780" s="2">
        <f>(C780*EXP($C$3-($C$4^2)/2+NORMSINV(AleatLivre!C777)*$C$4))</f>
        <v>544.15480976690378</v>
      </c>
      <c r="E780" s="2">
        <f>(D780*EXP($C$3-($C$4^2)/2+NORMSINV(AleatLivre!D777)*$C$4))</f>
        <v>582.63432121544986</v>
      </c>
      <c r="F780" s="2">
        <f>(E780*EXP($C$3-($C$4^2)/2+NORMSINV(AleatLivre!E777)*$C$4))</f>
        <v>613.17948876683863</v>
      </c>
      <c r="G780" s="2">
        <f>(F780*EXP($C$3-($C$4^2)/2+NORMSINV(AleatLivre!F777)*$C$4))</f>
        <v>669.81207324295156</v>
      </c>
      <c r="H780" s="2">
        <f>(G780*EXP($C$3-($C$4^2)/2+NORMSINV(AleatLivre!G777)*$C$4))</f>
        <v>688.44438536600205</v>
      </c>
      <c r="I780" s="2">
        <f>(H780*EXP($C$3-($C$4^2)/2+NORMSINV(AleatLivre!H777)*$C$4))</f>
        <v>763.69613043656716</v>
      </c>
      <c r="J780" s="2">
        <f>(I780*EXP($C$3-($C$4^2)/2+NORMSINV(AleatLivre!I777)*$C$4))</f>
        <v>845.11015030739463</v>
      </c>
      <c r="K780" s="2">
        <f>(J780*EXP($C$3-($C$4^2)/2+NORMSINV(AleatLivre!J777)*$C$4))</f>
        <v>894.29206477626121</v>
      </c>
      <c r="L780" s="2">
        <f>(K780*EXP($C$3-($C$4^2)/2+NORMSINV(AleatLivre!K777)*$C$4))</f>
        <v>951.53284127259883</v>
      </c>
      <c r="M780" s="2">
        <f>(L780*EXP($C$3-($C$4^2)/2+NORMSINV(AleatLivre!L777)*$C$4))</f>
        <v>1031.2961483315646</v>
      </c>
      <c r="N780" s="2">
        <f>(M780*EXP($C$3-($C$4^2)/2+NORMSINV(AleatLivre!M777)*$C$4))</f>
        <v>1081.9350947016515</v>
      </c>
      <c r="O780" s="2">
        <f>(N780*EXP($C$3-($C$4^2)/2+NORMSINV(AleatLivre!N777)*$C$4))</f>
        <v>1157.1001174916557</v>
      </c>
      <c r="P780" s="2">
        <f>(O780*EXP($C$3-($C$4^2)/2+NORMSINV(AleatLivre!O777)*$C$4))</f>
        <v>1241.2154124197991</v>
      </c>
      <c r="Q780" s="2">
        <f>(P780*EXP($C$3-($C$4^2)/2+NORMSINV(AleatLivre!P777)*$C$4))</f>
        <v>1296.0343982836823</v>
      </c>
      <c r="R780" s="2">
        <f>(Q780*EXP($C$3-($C$4^2)/2+NORMSINV(AleatLivre!Q777)*$C$4))</f>
        <v>1404.5721656365358</v>
      </c>
      <c r="S780" s="2">
        <f>(R780*EXP($C$3-($C$4^2)/2+NORMSINV(AleatLivre!R777)*$C$4))</f>
        <v>1426.9838288509334</v>
      </c>
      <c r="T780" s="2">
        <f>(S780*EXP($C$3-($C$4^2)/2+NORMSINV(AleatLivre!S777)*$C$4))</f>
        <v>1493.7440883247739</v>
      </c>
      <c r="U780" s="2">
        <f>(T780*EXP($C$3-($C$4^2)/2+NORMSINV(AleatLivre!T777)*$C$4))</f>
        <v>1556.6107919219685</v>
      </c>
      <c r="V780" s="2">
        <f>(U780*EXP($C$3-($C$4^2)/2+NORMSINV(AleatLivre!U777)*$C$4))</f>
        <v>1655.7487806179652</v>
      </c>
    </row>
    <row r="781" spans="1:22" x14ac:dyDescent="0.25">
      <c r="A781">
        <v>776</v>
      </c>
      <c r="B781" s="2">
        <f>Plan1!$B$9</f>
        <v>500</v>
      </c>
      <c r="C781" s="2">
        <f>(B781*EXP($C$3-($C$4^2)/2+NORMSINV(AleatLivre!B778)*$C$4))</f>
        <v>508.88321054038977</v>
      </c>
      <c r="D781" s="2">
        <f>(C781*EXP($C$3-($C$4^2)/2+NORMSINV(AleatLivre!C778)*$C$4))</f>
        <v>534.815740747473</v>
      </c>
      <c r="E781" s="2">
        <f>(D781*EXP($C$3-($C$4^2)/2+NORMSINV(AleatLivre!D778)*$C$4))</f>
        <v>558.60874591770437</v>
      </c>
      <c r="F781" s="2">
        <f>(E781*EXP($C$3-($C$4^2)/2+NORMSINV(AleatLivre!E778)*$C$4))</f>
        <v>600.58616389100973</v>
      </c>
      <c r="G781" s="2">
        <f>(F781*EXP($C$3-($C$4^2)/2+NORMSINV(AleatLivre!F778)*$C$4))</f>
        <v>629.69052115349575</v>
      </c>
      <c r="H781" s="2">
        <f>(G781*EXP($C$3-($C$4^2)/2+NORMSINV(AleatLivre!G778)*$C$4))</f>
        <v>651.66283985290431</v>
      </c>
      <c r="I781" s="2">
        <f>(H781*EXP($C$3-($C$4^2)/2+NORMSINV(AleatLivre!H778)*$C$4))</f>
        <v>690.03876243336094</v>
      </c>
      <c r="J781" s="2">
        <f>(I781*EXP($C$3-($C$4^2)/2+NORMSINV(AleatLivre!I778)*$C$4))</f>
        <v>717.89143326418639</v>
      </c>
      <c r="K781" s="2">
        <f>(J781*EXP($C$3-($C$4^2)/2+NORMSINV(AleatLivre!J778)*$C$4))</f>
        <v>773.85809901017637</v>
      </c>
      <c r="L781" s="2">
        <f>(K781*EXP($C$3-($C$4^2)/2+NORMSINV(AleatLivre!K778)*$C$4))</f>
        <v>796.69892805167137</v>
      </c>
      <c r="M781" s="2">
        <f>(L781*EXP($C$3-($C$4^2)/2+NORMSINV(AleatLivre!L778)*$C$4))</f>
        <v>814.3167086357015</v>
      </c>
      <c r="N781" s="2">
        <f>(M781*EXP($C$3-($C$4^2)/2+NORMSINV(AleatLivre!M778)*$C$4))</f>
        <v>847.21896065400074</v>
      </c>
      <c r="O781" s="2">
        <f>(N781*EXP($C$3-($C$4^2)/2+NORMSINV(AleatLivre!N778)*$C$4))</f>
        <v>873.08284070174636</v>
      </c>
      <c r="P781" s="2">
        <f>(O781*EXP($C$3-($C$4^2)/2+NORMSINV(AleatLivre!O778)*$C$4))</f>
        <v>937.88525686624632</v>
      </c>
      <c r="Q781" s="2">
        <f>(P781*EXP($C$3-($C$4^2)/2+NORMSINV(AleatLivre!P778)*$C$4))</f>
        <v>975.66735008436729</v>
      </c>
      <c r="R781" s="2">
        <f>(Q781*EXP($C$3-($C$4^2)/2+NORMSINV(AleatLivre!Q778)*$C$4))</f>
        <v>1046.5054369713305</v>
      </c>
      <c r="S781" s="2">
        <f>(R781*EXP($C$3-($C$4^2)/2+NORMSINV(AleatLivre!R778)*$C$4))</f>
        <v>1076.9775656325573</v>
      </c>
      <c r="T781" s="2">
        <f>(S781*EXP($C$3-($C$4^2)/2+NORMSINV(AleatLivre!S778)*$C$4))</f>
        <v>1099.9992648596308</v>
      </c>
      <c r="U781" s="2">
        <f>(T781*EXP($C$3-($C$4^2)/2+NORMSINV(AleatLivre!T778)*$C$4))</f>
        <v>1153.5643789660921</v>
      </c>
      <c r="V781" s="2">
        <f>(U781*EXP($C$3-($C$4^2)/2+NORMSINV(AleatLivre!U778)*$C$4))</f>
        <v>1245.7276517163598</v>
      </c>
    </row>
    <row r="782" spans="1:22" x14ac:dyDescent="0.25">
      <c r="A782">
        <v>777</v>
      </c>
      <c r="B782" s="2">
        <f>Plan1!$B$9</f>
        <v>500</v>
      </c>
      <c r="C782" s="2">
        <f>(B782*EXP($C$3-($C$4^2)/2+NORMSINV(AleatLivre!B779)*$C$4))</f>
        <v>539.5724864342485</v>
      </c>
      <c r="D782" s="2">
        <f>(C782*EXP($C$3-($C$4^2)/2+NORMSINV(AleatLivre!C779)*$C$4))</f>
        <v>580.22035109873866</v>
      </c>
      <c r="E782" s="2">
        <f>(D782*EXP($C$3-($C$4^2)/2+NORMSINV(AleatLivre!D779)*$C$4))</f>
        <v>617.71610705548539</v>
      </c>
      <c r="F782" s="2">
        <f>(E782*EXP($C$3-($C$4^2)/2+NORMSINV(AleatLivre!E779)*$C$4))</f>
        <v>644.80804009595113</v>
      </c>
      <c r="G782" s="2">
        <f>(F782*EXP($C$3-($C$4^2)/2+NORMSINV(AleatLivre!F779)*$C$4))</f>
        <v>653.15540409415485</v>
      </c>
      <c r="H782" s="2">
        <f>(G782*EXP($C$3-($C$4^2)/2+NORMSINV(AleatLivre!G779)*$C$4))</f>
        <v>665.72983207753975</v>
      </c>
      <c r="I782" s="2">
        <f>(H782*EXP($C$3-($C$4^2)/2+NORMSINV(AleatLivre!H779)*$C$4))</f>
        <v>713.34269263412932</v>
      </c>
      <c r="J782" s="2">
        <f>(I782*EXP($C$3-($C$4^2)/2+NORMSINV(AleatLivre!I779)*$C$4))</f>
        <v>753.90631818491181</v>
      </c>
      <c r="K782" s="2">
        <f>(J782*EXP($C$3-($C$4^2)/2+NORMSINV(AleatLivre!J779)*$C$4))</f>
        <v>782.68309435255821</v>
      </c>
      <c r="L782" s="2">
        <f>(K782*EXP($C$3-($C$4^2)/2+NORMSINV(AleatLivre!K779)*$C$4))</f>
        <v>814.94330861814365</v>
      </c>
      <c r="M782" s="2">
        <f>(L782*EXP($C$3-($C$4^2)/2+NORMSINV(AleatLivre!L779)*$C$4))</f>
        <v>874.65851513512007</v>
      </c>
      <c r="N782" s="2">
        <f>(M782*EXP($C$3-($C$4^2)/2+NORMSINV(AleatLivre!M779)*$C$4))</f>
        <v>920.03976134528136</v>
      </c>
      <c r="O782" s="2">
        <f>(N782*EXP($C$3-($C$4^2)/2+NORMSINV(AleatLivre!N779)*$C$4))</f>
        <v>976.63161934220409</v>
      </c>
      <c r="P782" s="2">
        <f>(O782*EXP($C$3-($C$4^2)/2+NORMSINV(AleatLivre!O779)*$C$4))</f>
        <v>996.80417311868109</v>
      </c>
      <c r="Q782" s="2">
        <f>(P782*EXP($C$3-($C$4^2)/2+NORMSINV(AleatLivre!P779)*$C$4))</f>
        <v>1030.1126036316282</v>
      </c>
      <c r="R782" s="2">
        <f>(Q782*EXP($C$3-($C$4^2)/2+NORMSINV(AleatLivre!Q779)*$C$4))</f>
        <v>1119.311309735423</v>
      </c>
      <c r="S782" s="2">
        <f>(R782*EXP($C$3-($C$4^2)/2+NORMSINV(AleatLivre!R779)*$C$4))</f>
        <v>1160.7416096104537</v>
      </c>
      <c r="T782" s="2">
        <f>(S782*EXP($C$3-($C$4^2)/2+NORMSINV(AleatLivre!S779)*$C$4))</f>
        <v>1184.4374490567723</v>
      </c>
      <c r="U782" s="2">
        <f>(T782*EXP($C$3-($C$4^2)/2+NORMSINV(AleatLivre!T779)*$C$4))</f>
        <v>1214.8621946280414</v>
      </c>
      <c r="V782" s="2">
        <f>(U782*EXP($C$3-($C$4^2)/2+NORMSINV(AleatLivre!U779)*$C$4))</f>
        <v>1286.250454217427</v>
      </c>
    </row>
    <row r="783" spans="1:22" x14ac:dyDescent="0.25">
      <c r="A783">
        <v>778</v>
      </c>
      <c r="B783" s="2">
        <f>Plan1!$B$9</f>
        <v>500</v>
      </c>
      <c r="C783" s="2">
        <f>(B783*EXP($C$3-($C$4^2)/2+NORMSINV(AleatLivre!B780)*$C$4))</f>
        <v>523.04817623931899</v>
      </c>
      <c r="D783" s="2">
        <f>(C783*EXP($C$3-($C$4^2)/2+NORMSINV(AleatLivre!C780)*$C$4))</f>
        <v>542.63926161242091</v>
      </c>
      <c r="E783" s="2">
        <f>(D783*EXP($C$3-($C$4^2)/2+NORMSINV(AleatLivre!D780)*$C$4))</f>
        <v>555.70176465705231</v>
      </c>
      <c r="F783" s="2">
        <f>(E783*EXP($C$3-($C$4^2)/2+NORMSINV(AleatLivre!E780)*$C$4))</f>
        <v>592.19649733009328</v>
      </c>
      <c r="G783" s="2">
        <f>(F783*EXP($C$3-($C$4^2)/2+NORMSINV(AleatLivre!F780)*$C$4))</f>
        <v>620.0095689449405</v>
      </c>
      <c r="H783" s="2">
        <f>(G783*EXP($C$3-($C$4^2)/2+NORMSINV(AleatLivre!G780)*$C$4))</f>
        <v>632.81019165287194</v>
      </c>
      <c r="I783" s="2">
        <f>(H783*EXP($C$3-($C$4^2)/2+NORMSINV(AleatLivre!H780)*$C$4))</f>
        <v>656.86947154495169</v>
      </c>
      <c r="J783" s="2">
        <f>(I783*EXP($C$3-($C$4^2)/2+NORMSINV(AleatLivre!I780)*$C$4))</f>
        <v>672.97044642125036</v>
      </c>
      <c r="K783" s="2">
        <f>(J783*EXP($C$3-($C$4^2)/2+NORMSINV(AleatLivre!J780)*$C$4))</f>
        <v>698.44791792727051</v>
      </c>
      <c r="L783" s="2">
        <f>(K783*EXP($C$3-($C$4^2)/2+NORMSINV(AleatLivre!K780)*$C$4))</f>
        <v>734.52393880544275</v>
      </c>
      <c r="M783" s="2">
        <f>(L783*EXP($C$3-($C$4^2)/2+NORMSINV(AleatLivre!L780)*$C$4))</f>
        <v>751.6110576704915</v>
      </c>
      <c r="N783" s="2">
        <f>(M783*EXP($C$3-($C$4^2)/2+NORMSINV(AleatLivre!M780)*$C$4))</f>
        <v>785.35490819265419</v>
      </c>
      <c r="O783" s="2">
        <f>(N783*EXP($C$3-($C$4^2)/2+NORMSINV(AleatLivre!N780)*$C$4))</f>
        <v>819.80081639215098</v>
      </c>
      <c r="P783" s="2">
        <f>(O783*EXP($C$3-($C$4^2)/2+NORMSINV(AleatLivre!O780)*$C$4))</f>
        <v>889.35429929688667</v>
      </c>
      <c r="Q783" s="2">
        <f>(P783*EXP($C$3-($C$4^2)/2+NORMSINV(AleatLivre!P780)*$C$4))</f>
        <v>944.70094845048538</v>
      </c>
      <c r="R783" s="2">
        <f>(Q783*EXP($C$3-($C$4^2)/2+NORMSINV(AleatLivre!Q780)*$C$4))</f>
        <v>976.10099682231055</v>
      </c>
      <c r="S783" s="2">
        <f>(R783*EXP($C$3-($C$4^2)/2+NORMSINV(AleatLivre!R780)*$C$4))</f>
        <v>1051.0418117009019</v>
      </c>
      <c r="T783" s="2">
        <f>(S783*EXP($C$3-($C$4^2)/2+NORMSINV(AleatLivre!S780)*$C$4))</f>
        <v>1080.4386749776115</v>
      </c>
      <c r="U783" s="2">
        <f>(T783*EXP($C$3-($C$4^2)/2+NORMSINV(AleatLivre!T780)*$C$4))</f>
        <v>1148.7602141249372</v>
      </c>
      <c r="V783" s="2">
        <f>(U783*EXP($C$3-($C$4^2)/2+NORMSINV(AleatLivre!U780)*$C$4))</f>
        <v>1162.9858270313159</v>
      </c>
    </row>
    <row r="784" spans="1:22" x14ac:dyDescent="0.25">
      <c r="A784">
        <v>779</v>
      </c>
      <c r="B784" s="2">
        <f>Plan1!$B$9</f>
        <v>500</v>
      </c>
      <c r="C784" s="2">
        <f>(B784*EXP($C$3-($C$4^2)/2+NORMSINV(AleatLivre!B781)*$C$4))</f>
        <v>516.08280465915368</v>
      </c>
      <c r="D784" s="2">
        <f>(C784*EXP($C$3-($C$4^2)/2+NORMSINV(AleatLivre!C781)*$C$4))</f>
        <v>548.88598396853445</v>
      </c>
      <c r="E784" s="2">
        <f>(D784*EXP($C$3-($C$4^2)/2+NORMSINV(AleatLivre!D781)*$C$4))</f>
        <v>585.89866168047786</v>
      </c>
      <c r="F784" s="2">
        <f>(E784*EXP($C$3-($C$4^2)/2+NORMSINV(AleatLivre!E781)*$C$4))</f>
        <v>610.29028948943005</v>
      </c>
      <c r="G784" s="2">
        <f>(F784*EXP($C$3-($C$4^2)/2+NORMSINV(AleatLivre!F781)*$C$4))</f>
        <v>646.66277708496705</v>
      </c>
      <c r="H784" s="2">
        <f>(G784*EXP($C$3-($C$4^2)/2+NORMSINV(AleatLivre!G781)*$C$4))</f>
        <v>677.29494366053723</v>
      </c>
      <c r="I784" s="2">
        <f>(H784*EXP($C$3-($C$4^2)/2+NORMSINV(AleatLivre!H781)*$C$4))</f>
        <v>732.81651166586232</v>
      </c>
      <c r="J784" s="2">
        <f>(I784*EXP($C$3-($C$4^2)/2+NORMSINV(AleatLivre!I781)*$C$4))</f>
        <v>779.07044298653295</v>
      </c>
      <c r="K784" s="2">
        <f>(J784*EXP($C$3-($C$4^2)/2+NORMSINV(AleatLivre!J781)*$C$4))</f>
        <v>833.76729052658413</v>
      </c>
      <c r="L784" s="2">
        <f>(K784*EXP($C$3-($C$4^2)/2+NORMSINV(AleatLivre!K781)*$C$4))</f>
        <v>891.60753545114505</v>
      </c>
      <c r="M784" s="2">
        <f>(L784*EXP($C$3-($C$4^2)/2+NORMSINV(AleatLivre!L781)*$C$4))</f>
        <v>928.68654869698275</v>
      </c>
      <c r="N784" s="2">
        <f>(M784*EXP($C$3-($C$4^2)/2+NORMSINV(AleatLivre!M781)*$C$4))</f>
        <v>969.78819294261723</v>
      </c>
      <c r="O784" s="2">
        <f>(N784*EXP($C$3-($C$4^2)/2+NORMSINV(AleatLivre!N781)*$C$4))</f>
        <v>1007.0953339557987</v>
      </c>
      <c r="P784" s="2">
        <f>(O784*EXP($C$3-($C$4^2)/2+NORMSINV(AleatLivre!O781)*$C$4))</f>
        <v>1045.5514967659919</v>
      </c>
      <c r="Q784" s="2">
        <f>(P784*EXP($C$3-($C$4^2)/2+NORMSINV(AleatLivre!P781)*$C$4))</f>
        <v>1119.6872405507388</v>
      </c>
      <c r="R784" s="2">
        <f>(Q784*EXP($C$3-($C$4^2)/2+NORMSINV(AleatLivre!Q781)*$C$4))</f>
        <v>1177.4588130046563</v>
      </c>
      <c r="S784" s="2">
        <f>(R784*EXP($C$3-($C$4^2)/2+NORMSINV(AleatLivre!R781)*$C$4))</f>
        <v>1230.4576679740112</v>
      </c>
      <c r="T784" s="2">
        <f>(S784*EXP($C$3-($C$4^2)/2+NORMSINV(AleatLivre!S781)*$C$4))</f>
        <v>1281.4432557919138</v>
      </c>
      <c r="U784" s="2">
        <f>(T784*EXP($C$3-($C$4^2)/2+NORMSINV(AleatLivre!T781)*$C$4))</f>
        <v>1317.2201963053933</v>
      </c>
      <c r="V784" s="2">
        <f>(U784*EXP($C$3-($C$4^2)/2+NORMSINV(AleatLivre!U781)*$C$4))</f>
        <v>1373.2767716718436</v>
      </c>
    </row>
    <row r="785" spans="1:22" x14ac:dyDescent="0.25">
      <c r="A785">
        <v>780</v>
      </c>
      <c r="B785" s="2">
        <f>Plan1!$B$9</f>
        <v>500</v>
      </c>
      <c r="C785" s="2">
        <f>(B785*EXP($C$3-($C$4^2)/2+NORMSINV(AleatLivre!B782)*$C$4))</f>
        <v>529.17987826624164</v>
      </c>
      <c r="D785" s="2">
        <f>(C785*EXP($C$3-($C$4^2)/2+NORMSINV(AleatLivre!C782)*$C$4))</f>
        <v>557.46487656526688</v>
      </c>
      <c r="E785" s="2">
        <f>(D785*EXP($C$3-($C$4^2)/2+NORMSINV(AleatLivre!D782)*$C$4))</f>
        <v>602.61633004441126</v>
      </c>
      <c r="F785" s="2">
        <f>(E785*EXP($C$3-($C$4^2)/2+NORMSINV(AleatLivre!E782)*$C$4))</f>
        <v>627.57205841643702</v>
      </c>
      <c r="G785" s="2">
        <f>(F785*EXP($C$3-($C$4^2)/2+NORMSINV(AleatLivre!F782)*$C$4))</f>
        <v>655.62455583120288</v>
      </c>
      <c r="H785" s="2">
        <f>(G785*EXP($C$3-($C$4^2)/2+NORMSINV(AleatLivre!G782)*$C$4))</f>
        <v>664.21277641180939</v>
      </c>
      <c r="I785" s="2">
        <f>(H785*EXP($C$3-($C$4^2)/2+NORMSINV(AleatLivre!H782)*$C$4))</f>
        <v>703.61769020854354</v>
      </c>
      <c r="J785" s="2">
        <f>(I785*EXP($C$3-($C$4^2)/2+NORMSINV(AleatLivre!I782)*$C$4))</f>
        <v>747.55822475904256</v>
      </c>
      <c r="K785" s="2">
        <f>(J785*EXP($C$3-($C$4^2)/2+NORMSINV(AleatLivre!J782)*$C$4))</f>
        <v>784.35633893131592</v>
      </c>
      <c r="L785" s="2">
        <f>(K785*EXP($C$3-($C$4^2)/2+NORMSINV(AleatLivre!K782)*$C$4))</f>
        <v>835.58413784168567</v>
      </c>
      <c r="M785" s="2">
        <f>(L785*EXP($C$3-($C$4^2)/2+NORMSINV(AleatLivre!L782)*$C$4))</f>
        <v>903.07837788987774</v>
      </c>
      <c r="N785" s="2">
        <f>(M785*EXP($C$3-($C$4^2)/2+NORMSINV(AleatLivre!M782)*$C$4))</f>
        <v>945.88722320954321</v>
      </c>
      <c r="O785" s="2">
        <f>(N785*EXP($C$3-($C$4^2)/2+NORMSINV(AleatLivre!N782)*$C$4))</f>
        <v>969.39154464587136</v>
      </c>
      <c r="P785" s="2">
        <f>(O785*EXP($C$3-($C$4^2)/2+NORMSINV(AleatLivre!O782)*$C$4))</f>
        <v>1027.2452139852589</v>
      </c>
      <c r="Q785" s="2">
        <f>(P785*EXP($C$3-($C$4^2)/2+NORMSINV(AleatLivre!P782)*$C$4))</f>
        <v>1098.303620323285</v>
      </c>
      <c r="R785" s="2">
        <f>(Q785*EXP($C$3-($C$4^2)/2+NORMSINV(AleatLivre!Q782)*$C$4))</f>
        <v>1159.4346652632321</v>
      </c>
      <c r="S785" s="2">
        <f>(R785*EXP($C$3-($C$4^2)/2+NORMSINV(AleatLivre!R782)*$C$4))</f>
        <v>1224.0412617500233</v>
      </c>
      <c r="T785" s="2">
        <f>(S785*EXP($C$3-($C$4^2)/2+NORMSINV(AleatLivre!S782)*$C$4))</f>
        <v>1275.5482146830777</v>
      </c>
      <c r="U785" s="2">
        <f>(T785*EXP($C$3-($C$4^2)/2+NORMSINV(AleatLivre!T782)*$C$4))</f>
        <v>1300.5016384408086</v>
      </c>
      <c r="V785" s="2">
        <f>(U785*EXP($C$3-($C$4^2)/2+NORMSINV(AleatLivre!U782)*$C$4))</f>
        <v>1369.7552992358142</v>
      </c>
    </row>
    <row r="786" spans="1:22" x14ac:dyDescent="0.25">
      <c r="A786">
        <v>781</v>
      </c>
      <c r="B786" s="2">
        <f>Plan1!$B$9</f>
        <v>500</v>
      </c>
      <c r="C786" s="2">
        <f>(B786*EXP($C$3-($C$4^2)/2+NORMSINV(AleatLivre!B783)*$C$4))</f>
        <v>525.33750625498101</v>
      </c>
      <c r="D786" s="2">
        <f>(C786*EXP($C$3-($C$4^2)/2+NORMSINV(AleatLivre!C783)*$C$4))</f>
        <v>552.62584871981335</v>
      </c>
      <c r="E786" s="2">
        <f>(D786*EXP($C$3-($C$4^2)/2+NORMSINV(AleatLivre!D783)*$C$4))</f>
        <v>586.75519008708602</v>
      </c>
      <c r="F786" s="2">
        <f>(E786*EXP($C$3-($C$4^2)/2+NORMSINV(AleatLivre!E783)*$C$4))</f>
        <v>625.60033102032901</v>
      </c>
      <c r="G786" s="2">
        <f>(F786*EXP($C$3-($C$4^2)/2+NORMSINV(AleatLivre!F783)*$C$4))</f>
        <v>646.76239609412278</v>
      </c>
      <c r="H786" s="2">
        <f>(G786*EXP($C$3-($C$4^2)/2+NORMSINV(AleatLivre!G783)*$C$4))</f>
        <v>699.13342648692083</v>
      </c>
      <c r="I786" s="2">
        <f>(H786*EXP($C$3-($C$4^2)/2+NORMSINV(AleatLivre!H783)*$C$4))</f>
        <v>713.02290255967841</v>
      </c>
      <c r="J786" s="2">
        <f>(I786*EXP($C$3-($C$4^2)/2+NORMSINV(AleatLivre!I783)*$C$4))</f>
        <v>760.28863659843398</v>
      </c>
      <c r="K786" s="2">
        <f>(J786*EXP($C$3-($C$4^2)/2+NORMSINV(AleatLivre!J783)*$C$4))</f>
        <v>801.52490964260994</v>
      </c>
      <c r="L786" s="2">
        <f>(K786*EXP($C$3-($C$4^2)/2+NORMSINV(AleatLivre!K783)*$C$4))</f>
        <v>855.16951368611865</v>
      </c>
      <c r="M786" s="2">
        <f>(L786*EXP($C$3-($C$4^2)/2+NORMSINV(AleatLivre!L783)*$C$4))</f>
        <v>919.53536580831246</v>
      </c>
      <c r="N786" s="2">
        <f>(M786*EXP($C$3-($C$4^2)/2+NORMSINV(AleatLivre!M783)*$C$4))</f>
        <v>959.27800071071636</v>
      </c>
      <c r="O786" s="2">
        <f>(N786*EXP($C$3-($C$4^2)/2+NORMSINV(AleatLivre!N783)*$C$4))</f>
        <v>980.04530706567414</v>
      </c>
      <c r="P786" s="2">
        <f>(O786*EXP($C$3-($C$4^2)/2+NORMSINV(AleatLivre!O783)*$C$4))</f>
        <v>1013.3211729886322</v>
      </c>
      <c r="Q786" s="2">
        <f>(P786*EXP($C$3-($C$4^2)/2+NORMSINV(AleatLivre!P783)*$C$4))</f>
        <v>1049.1672675612103</v>
      </c>
      <c r="R786" s="2">
        <f>(Q786*EXP($C$3-($C$4^2)/2+NORMSINV(AleatLivre!Q783)*$C$4))</f>
        <v>1138.7779430965747</v>
      </c>
      <c r="S786" s="2">
        <f>(R786*EXP($C$3-($C$4^2)/2+NORMSINV(AleatLivre!R783)*$C$4))</f>
        <v>1167.762189196578</v>
      </c>
      <c r="T786" s="2">
        <f>(S786*EXP($C$3-($C$4^2)/2+NORMSINV(AleatLivre!S783)*$C$4))</f>
        <v>1199.053481997893</v>
      </c>
      <c r="U786" s="2">
        <f>(T786*EXP($C$3-($C$4^2)/2+NORMSINV(AleatLivre!T783)*$C$4))</f>
        <v>1247.9141287452467</v>
      </c>
      <c r="V786" s="2">
        <f>(U786*EXP($C$3-($C$4^2)/2+NORMSINV(AleatLivre!U783)*$C$4))</f>
        <v>1312.6930494424503</v>
      </c>
    </row>
    <row r="787" spans="1:22" x14ac:dyDescent="0.25">
      <c r="A787">
        <v>782</v>
      </c>
      <c r="B787" s="2">
        <f>Plan1!$B$9</f>
        <v>500</v>
      </c>
      <c r="C787" s="2">
        <f>(B787*EXP($C$3-($C$4^2)/2+NORMSINV(AleatLivre!B784)*$C$4))</f>
        <v>518.9937164111268</v>
      </c>
      <c r="D787" s="2">
        <f>(C787*EXP($C$3-($C$4^2)/2+NORMSINV(AleatLivre!C784)*$C$4))</f>
        <v>540.98279115502589</v>
      </c>
      <c r="E787" s="2">
        <f>(D787*EXP($C$3-($C$4^2)/2+NORMSINV(AleatLivre!D784)*$C$4))</f>
        <v>585.63706885748252</v>
      </c>
      <c r="F787" s="2">
        <f>(E787*EXP($C$3-($C$4^2)/2+NORMSINV(AleatLivre!E784)*$C$4))</f>
        <v>628.60087886179986</v>
      </c>
      <c r="G787" s="2">
        <f>(F787*EXP($C$3-($C$4^2)/2+NORMSINV(AleatLivre!F784)*$C$4))</f>
        <v>654.14272112553806</v>
      </c>
      <c r="H787" s="2">
        <f>(G787*EXP($C$3-($C$4^2)/2+NORMSINV(AleatLivre!G784)*$C$4))</f>
        <v>683.55486622295746</v>
      </c>
      <c r="I787" s="2">
        <f>(H787*EXP($C$3-($C$4^2)/2+NORMSINV(AleatLivre!H784)*$C$4))</f>
        <v>707.71033652728875</v>
      </c>
      <c r="J787" s="2">
        <f>(I787*EXP($C$3-($C$4^2)/2+NORMSINV(AleatLivre!I784)*$C$4))</f>
        <v>736.97469556468502</v>
      </c>
      <c r="K787" s="2">
        <f>(J787*EXP($C$3-($C$4^2)/2+NORMSINV(AleatLivre!J784)*$C$4))</f>
        <v>764.94446632080201</v>
      </c>
      <c r="L787" s="2">
        <f>(K787*EXP($C$3-($C$4^2)/2+NORMSINV(AleatLivre!K784)*$C$4))</f>
        <v>793.59885442156838</v>
      </c>
      <c r="M787" s="2">
        <f>(L787*EXP($C$3-($C$4^2)/2+NORMSINV(AleatLivre!L784)*$C$4))</f>
        <v>844.06654779996131</v>
      </c>
      <c r="N787" s="2">
        <f>(M787*EXP($C$3-($C$4^2)/2+NORMSINV(AleatLivre!M784)*$C$4))</f>
        <v>887.62332427533124</v>
      </c>
      <c r="O787" s="2">
        <f>(N787*EXP($C$3-($C$4^2)/2+NORMSINV(AleatLivre!N784)*$C$4))</f>
        <v>936.27286100196716</v>
      </c>
      <c r="P787" s="2">
        <f>(O787*EXP($C$3-($C$4^2)/2+NORMSINV(AleatLivre!O784)*$C$4))</f>
        <v>974.790502623527</v>
      </c>
      <c r="Q787" s="2">
        <f>(P787*EXP($C$3-($C$4^2)/2+NORMSINV(AleatLivre!P784)*$C$4))</f>
        <v>1029.7608427911211</v>
      </c>
      <c r="R787" s="2">
        <f>(Q787*EXP($C$3-($C$4^2)/2+NORMSINV(AleatLivre!Q784)*$C$4))</f>
        <v>1106.8865278159674</v>
      </c>
      <c r="S787" s="2">
        <f>(R787*EXP($C$3-($C$4^2)/2+NORMSINV(AleatLivre!R784)*$C$4))</f>
        <v>1158.5177613512083</v>
      </c>
      <c r="T787" s="2">
        <f>(S787*EXP($C$3-($C$4^2)/2+NORMSINV(AleatLivre!S784)*$C$4))</f>
        <v>1227.6317569853584</v>
      </c>
      <c r="U787" s="2">
        <f>(T787*EXP($C$3-($C$4^2)/2+NORMSINV(AleatLivre!T784)*$C$4))</f>
        <v>1291.1778024351265</v>
      </c>
      <c r="V787" s="2">
        <f>(U787*EXP($C$3-($C$4^2)/2+NORMSINV(AleatLivre!U784)*$C$4))</f>
        <v>1404.911521077154</v>
      </c>
    </row>
    <row r="788" spans="1:22" x14ac:dyDescent="0.25">
      <c r="A788">
        <v>783</v>
      </c>
      <c r="B788" s="2">
        <f>Plan1!$B$9</f>
        <v>500</v>
      </c>
      <c r="C788" s="2">
        <f>(B788*EXP($C$3-($C$4^2)/2+NORMSINV(AleatLivre!B785)*$C$4))</f>
        <v>526.22844978475678</v>
      </c>
      <c r="D788" s="2">
        <f>(C788*EXP($C$3-($C$4^2)/2+NORMSINV(AleatLivre!C785)*$C$4))</f>
        <v>560.7848085375</v>
      </c>
      <c r="E788" s="2">
        <f>(D788*EXP($C$3-($C$4^2)/2+NORMSINV(AleatLivre!D785)*$C$4))</f>
        <v>585.28989380729024</v>
      </c>
      <c r="F788" s="2">
        <f>(E788*EXP($C$3-($C$4^2)/2+NORMSINV(AleatLivre!E785)*$C$4))</f>
        <v>628.19764418109696</v>
      </c>
      <c r="G788" s="2">
        <f>(F788*EXP($C$3-($C$4^2)/2+NORMSINV(AleatLivre!F785)*$C$4))</f>
        <v>655.30339146215533</v>
      </c>
      <c r="H788" s="2">
        <f>(G788*EXP($C$3-($C$4^2)/2+NORMSINV(AleatLivre!G785)*$C$4))</f>
        <v>687.97957494707839</v>
      </c>
      <c r="I788" s="2">
        <f>(H788*EXP($C$3-($C$4^2)/2+NORMSINV(AleatLivre!H785)*$C$4))</f>
        <v>754.53353523151497</v>
      </c>
      <c r="J788" s="2">
        <f>(I788*EXP($C$3-($C$4^2)/2+NORMSINV(AleatLivre!I785)*$C$4))</f>
        <v>798.06854475922</v>
      </c>
      <c r="K788" s="2">
        <f>(J788*EXP($C$3-($C$4^2)/2+NORMSINV(AleatLivre!J785)*$C$4))</f>
        <v>863.41249256199364</v>
      </c>
      <c r="L788" s="2">
        <f>(K788*EXP($C$3-($C$4^2)/2+NORMSINV(AleatLivre!K785)*$C$4))</f>
        <v>906.75967580418148</v>
      </c>
      <c r="M788" s="2">
        <f>(L788*EXP($C$3-($C$4^2)/2+NORMSINV(AleatLivre!L785)*$C$4))</f>
        <v>946.60697593768248</v>
      </c>
      <c r="N788" s="2">
        <f>(M788*EXP($C$3-($C$4^2)/2+NORMSINV(AleatLivre!M785)*$C$4))</f>
        <v>984.66879713584206</v>
      </c>
      <c r="O788" s="2">
        <f>(N788*EXP($C$3-($C$4^2)/2+NORMSINV(AleatLivre!N785)*$C$4))</f>
        <v>1011.3653791248</v>
      </c>
      <c r="P788" s="2">
        <f>(O788*EXP($C$3-($C$4^2)/2+NORMSINV(AleatLivre!O785)*$C$4))</f>
        <v>1057.8361176321307</v>
      </c>
      <c r="Q788" s="2">
        <f>(P788*EXP($C$3-($C$4^2)/2+NORMSINV(AleatLivre!P785)*$C$4))</f>
        <v>1114.7345416625551</v>
      </c>
      <c r="R788" s="2">
        <f>(Q788*EXP($C$3-($C$4^2)/2+NORMSINV(AleatLivre!Q785)*$C$4))</f>
        <v>1129.7797976427614</v>
      </c>
      <c r="S788" s="2">
        <f>(R788*EXP($C$3-($C$4^2)/2+NORMSINV(AleatLivre!R785)*$C$4))</f>
        <v>1155.2190497382592</v>
      </c>
      <c r="T788" s="2">
        <f>(S788*EXP($C$3-($C$4^2)/2+NORMSINV(AleatLivre!S785)*$C$4))</f>
        <v>1217.0398798884819</v>
      </c>
      <c r="U788" s="2">
        <f>(T788*EXP($C$3-($C$4^2)/2+NORMSINV(AleatLivre!T785)*$C$4))</f>
        <v>1227.5155510843999</v>
      </c>
      <c r="V788" s="2">
        <f>(U788*EXP($C$3-($C$4^2)/2+NORMSINV(AleatLivre!U785)*$C$4))</f>
        <v>1328.0825870739336</v>
      </c>
    </row>
    <row r="789" spans="1:22" x14ac:dyDescent="0.25">
      <c r="A789">
        <v>784</v>
      </c>
      <c r="B789" s="2">
        <f>Plan1!$B$9</f>
        <v>500</v>
      </c>
      <c r="C789" s="2">
        <f>(B789*EXP($C$3-($C$4^2)/2+NORMSINV(AleatLivre!B786)*$C$4))</f>
        <v>541.29856643199878</v>
      </c>
      <c r="D789" s="2">
        <f>(C789*EXP($C$3-($C$4^2)/2+NORMSINV(AleatLivre!C786)*$C$4))</f>
        <v>580.57704712646409</v>
      </c>
      <c r="E789" s="2">
        <f>(D789*EXP($C$3-($C$4^2)/2+NORMSINV(AleatLivre!D786)*$C$4))</f>
        <v>606.75473808332606</v>
      </c>
      <c r="F789" s="2">
        <f>(E789*EXP($C$3-($C$4^2)/2+NORMSINV(AleatLivre!E786)*$C$4))</f>
        <v>632.60968982993029</v>
      </c>
      <c r="G789" s="2">
        <f>(F789*EXP($C$3-($C$4^2)/2+NORMSINV(AleatLivre!F786)*$C$4))</f>
        <v>679.95746156703342</v>
      </c>
      <c r="H789" s="2">
        <f>(G789*EXP($C$3-($C$4^2)/2+NORMSINV(AleatLivre!G786)*$C$4))</f>
        <v>720.47145021791914</v>
      </c>
      <c r="I789" s="2">
        <f>(H789*EXP($C$3-($C$4^2)/2+NORMSINV(AleatLivre!H786)*$C$4))</f>
        <v>771.50862235973557</v>
      </c>
      <c r="J789" s="2">
        <f>(I789*EXP($C$3-($C$4^2)/2+NORMSINV(AleatLivre!I786)*$C$4))</f>
        <v>811.41400809827292</v>
      </c>
      <c r="K789" s="2">
        <f>(J789*EXP($C$3-($C$4^2)/2+NORMSINV(AleatLivre!J786)*$C$4))</f>
        <v>854.12180849082586</v>
      </c>
      <c r="L789" s="2">
        <f>(K789*EXP($C$3-($C$4^2)/2+NORMSINV(AleatLivre!K786)*$C$4))</f>
        <v>892.59632605107981</v>
      </c>
      <c r="M789" s="2">
        <f>(L789*EXP($C$3-($C$4^2)/2+NORMSINV(AleatLivre!L786)*$C$4))</f>
        <v>973.90481368663234</v>
      </c>
      <c r="N789" s="2">
        <f>(M789*EXP($C$3-($C$4^2)/2+NORMSINV(AleatLivre!M786)*$C$4))</f>
        <v>996.66175422842468</v>
      </c>
      <c r="O789" s="2">
        <f>(N789*EXP($C$3-($C$4^2)/2+NORMSINV(AleatLivre!N786)*$C$4))</f>
        <v>1047.7550703865725</v>
      </c>
      <c r="P789" s="2">
        <f>(O789*EXP($C$3-($C$4^2)/2+NORMSINV(AleatLivre!O786)*$C$4))</f>
        <v>1112.0936931581491</v>
      </c>
      <c r="Q789" s="2">
        <f>(P789*EXP($C$3-($C$4^2)/2+NORMSINV(AleatLivre!P786)*$C$4))</f>
        <v>1192.8010817062805</v>
      </c>
      <c r="R789" s="2">
        <f>(Q789*EXP($C$3-($C$4^2)/2+NORMSINV(AleatLivre!Q786)*$C$4))</f>
        <v>1233.953789104844</v>
      </c>
      <c r="S789" s="2">
        <f>(R789*EXP($C$3-($C$4^2)/2+NORMSINV(AleatLivre!R786)*$C$4))</f>
        <v>1295.3587346403015</v>
      </c>
      <c r="T789" s="2">
        <f>(S789*EXP($C$3-($C$4^2)/2+NORMSINV(AleatLivre!S786)*$C$4))</f>
        <v>1332.9121065793568</v>
      </c>
      <c r="U789" s="2">
        <f>(T789*EXP($C$3-($C$4^2)/2+NORMSINV(AleatLivre!T786)*$C$4))</f>
        <v>1394.9150776647782</v>
      </c>
      <c r="V789" s="2">
        <f>(U789*EXP($C$3-($C$4^2)/2+NORMSINV(AleatLivre!U786)*$C$4))</f>
        <v>1415.5917414773955</v>
      </c>
    </row>
    <row r="790" spans="1:22" x14ac:dyDescent="0.25">
      <c r="A790">
        <v>785</v>
      </c>
      <c r="B790" s="2">
        <f>Plan1!$B$9</f>
        <v>500</v>
      </c>
      <c r="C790" s="2">
        <f>(B790*EXP($C$3-($C$4^2)/2+NORMSINV(AleatLivre!B787)*$C$4))</f>
        <v>507.41080654203108</v>
      </c>
      <c r="D790" s="2">
        <f>(C790*EXP($C$3-($C$4^2)/2+NORMSINV(AleatLivre!C787)*$C$4))</f>
        <v>531.73643017998779</v>
      </c>
      <c r="E790" s="2">
        <f>(D790*EXP($C$3-($C$4^2)/2+NORMSINV(AleatLivre!D787)*$C$4))</f>
        <v>571.45211924224202</v>
      </c>
      <c r="F790" s="2">
        <f>(E790*EXP($C$3-($C$4^2)/2+NORMSINV(AleatLivre!E787)*$C$4))</f>
        <v>590.93060362852032</v>
      </c>
      <c r="G790" s="2">
        <f>(F790*EXP($C$3-($C$4^2)/2+NORMSINV(AleatLivre!F787)*$C$4))</f>
        <v>633.64884860965094</v>
      </c>
      <c r="H790" s="2">
        <f>(G790*EXP($C$3-($C$4^2)/2+NORMSINV(AleatLivre!G787)*$C$4))</f>
        <v>680.75697711341718</v>
      </c>
      <c r="I790" s="2">
        <f>(H790*EXP($C$3-($C$4^2)/2+NORMSINV(AleatLivre!H787)*$C$4))</f>
        <v>722.46966640539279</v>
      </c>
      <c r="J790" s="2">
        <f>(I790*EXP($C$3-($C$4^2)/2+NORMSINV(AleatLivre!I787)*$C$4))</f>
        <v>795.22606067344645</v>
      </c>
      <c r="K790" s="2">
        <f>(J790*EXP($C$3-($C$4^2)/2+NORMSINV(AleatLivre!J787)*$C$4))</f>
        <v>795.15460562369913</v>
      </c>
      <c r="L790" s="2">
        <f>(K790*EXP($C$3-($C$4^2)/2+NORMSINV(AleatLivre!K787)*$C$4))</f>
        <v>817.63798038733319</v>
      </c>
      <c r="M790" s="2">
        <f>(L790*EXP($C$3-($C$4^2)/2+NORMSINV(AleatLivre!L787)*$C$4))</f>
        <v>847.56457177102084</v>
      </c>
      <c r="N790" s="2">
        <f>(M790*EXP($C$3-($C$4^2)/2+NORMSINV(AleatLivre!M787)*$C$4))</f>
        <v>889.14580536983635</v>
      </c>
      <c r="O790" s="2">
        <f>(N790*EXP($C$3-($C$4^2)/2+NORMSINV(AleatLivre!N787)*$C$4))</f>
        <v>963.4928325810248</v>
      </c>
      <c r="P790" s="2">
        <f>(O790*EXP($C$3-($C$4^2)/2+NORMSINV(AleatLivre!O787)*$C$4))</f>
        <v>1036.3833765065917</v>
      </c>
      <c r="Q790" s="2">
        <f>(P790*EXP($C$3-($C$4^2)/2+NORMSINV(AleatLivre!P787)*$C$4))</f>
        <v>1100.5930766882786</v>
      </c>
      <c r="R790" s="2">
        <f>(Q790*EXP($C$3-($C$4^2)/2+NORMSINV(AleatLivre!Q787)*$C$4))</f>
        <v>1144.9779459260524</v>
      </c>
      <c r="S790" s="2">
        <f>(R790*EXP($C$3-($C$4^2)/2+NORMSINV(AleatLivre!R787)*$C$4))</f>
        <v>1169.7413580808286</v>
      </c>
      <c r="T790" s="2">
        <f>(S790*EXP($C$3-($C$4^2)/2+NORMSINV(AleatLivre!S787)*$C$4))</f>
        <v>1214.1489269870274</v>
      </c>
      <c r="U790" s="2">
        <f>(T790*EXP($C$3-($C$4^2)/2+NORMSINV(AleatLivre!T787)*$C$4))</f>
        <v>1291.3308052018631</v>
      </c>
      <c r="V790" s="2">
        <f>(U790*EXP($C$3-($C$4^2)/2+NORMSINV(AleatLivre!U787)*$C$4))</f>
        <v>1363.7756403864398</v>
      </c>
    </row>
    <row r="791" spans="1:22" x14ac:dyDescent="0.25">
      <c r="A791">
        <v>786</v>
      </c>
      <c r="B791" s="2">
        <f>Plan1!$B$9</f>
        <v>500</v>
      </c>
      <c r="C791" s="2">
        <f>(B791*EXP($C$3-($C$4^2)/2+NORMSINV(AleatLivre!B788)*$C$4))</f>
        <v>523.78690259275891</v>
      </c>
      <c r="D791" s="2">
        <f>(C791*EXP($C$3-($C$4^2)/2+NORMSINV(AleatLivre!C788)*$C$4))</f>
        <v>560.26087779332647</v>
      </c>
      <c r="E791" s="2">
        <f>(D791*EXP($C$3-($C$4^2)/2+NORMSINV(AleatLivre!D788)*$C$4))</f>
        <v>584.49847985934775</v>
      </c>
      <c r="F791" s="2">
        <f>(E791*EXP($C$3-($C$4^2)/2+NORMSINV(AleatLivre!E788)*$C$4))</f>
        <v>575.90854097403223</v>
      </c>
      <c r="G791" s="2">
        <f>(F791*EXP($C$3-($C$4^2)/2+NORMSINV(AleatLivre!F788)*$C$4))</f>
        <v>608.74629522143664</v>
      </c>
      <c r="H791" s="2">
        <f>(G791*EXP($C$3-($C$4^2)/2+NORMSINV(AleatLivre!G788)*$C$4))</f>
        <v>630.11249713187817</v>
      </c>
      <c r="I791" s="2">
        <f>(H791*EXP($C$3-($C$4^2)/2+NORMSINV(AleatLivre!H788)*$C$4))</f>
        <v>694.26485592989513</v>
      </c>
      <c r="J791" s="2">
        <f>(I791*EXP($C$3-($C$4^2)/2+NORMSINV(AleatLivre!I788)*$C$4))</f>
        <v>744.04612380774904</v>
      </c>
      <c r="K791" s="2">
        <f>(J791*EXP($C$3-($C$4^2)/2+NORMSINV(AleatLivre!J788)*$C$4))</f>
        <v>782.52484446320796</v>
      </c>
      <c r="L791" s="2">
        <f>(K791*EXP($C$3-($C$4^2)/2+NORMSINV(AleatLivre!K788)*$C$4))</f>
        <v>826.66900649480885</v>
      </c>
      <c r="M791" s="2">
        <f>(L791*EXP($C$3-($C$4^2)/2+NORMSINV(AleatLivre!L788)*$C$4))</f>
        <v>845.8563358145127</v>
      </c>
      <c r="N791" s="2">
        <f>(M791*EXP($C$3-($C$4^2)/2+NORMSINV(AleatLivre!M788)*$C$4))</f>
        <v>908.73866842824896</v>
      </c>
      <c r="O791" s="2">
        <f>(N791*EXP($C$3-($C$4^2)/2+NORMSINV(AleatLivre!N788)*$C$4))</f>
        <v>938.14291749751294</v>
      </c>
      <c r="P791" s="2">
        <f>(O791*EXP($C$3-($C$4^2)/2+NORMSINV(AleatLivre!O788)*$C$4))</f>
        <v>995.0980008287537</v>
      </c>
      <c r="Q791" s="2">
        <f>(P791*EXP($C$3-($C$4^2)/2+NORMSINV(AleatLivre!P788)*$C$4))</f>
        <v>1092.5073651059047</v>
      </c>
      <c r="R791" s="2">
        <f>(Q791*EXP($C$3-($C$4^2)/2+NORMSINV(AleatLivre!Q788)*$C$4))</f>
        <v>1195.4793899956726</v>
      </c>
      <c r="S791" s="2">
        <f>(R791*EXP($C$3-($C$4^2)/2+NORMSINV(AleatLivre!R788)*$C$4))</f>
        <v>1257.9640009594414</v>
      </c>
      <c r="T791" s="2">
        <f>(S791*EXP($C$3-($C$4^2)/2+NORMSINV(AleatLivre!S788)*$C$4))</f>
        <v>1333.7674931868496</v>
      </c>
      <c r="U791" s="2">
        <f>(T791*EXP($C$3-($C$4^2)/2+NORMSINV(AleatLivre!T788)*$C$4))</f>
        <v>1432.8473227111444</v>
      </c>
      <c r="V791" s="2">
        <f>(U791*EXP($C$3-($C$4^2)/2+NORMSINV(AleatLivre!U788)*$C$4))</f>
        <v>1488.0221110793434</v>
      </c>
    </row>
    <row r="792" spans="1:22" x14ac:dyDescent="0.25">
      <c r="A792">
        <v>787</v>
      </c>
      <c r="B792" s="2">
        <f>Plan1!$B$9</f>
        <v>500</v>
      </c>
      <c r="C792" s="2">
        <f>(B792*EXP($C$3-($C$4^2)/2+NORMSINV(AleatLivre!B789)*$C$4))</f>
        <v>539.69009128391974</v>
      </c>
      <c r="D792" s="2">
        <f>(C792*EXP($C$3-($C$4^2)/2+NORMSINV(AleatLivre!C789)*$C$4))</f>
        <v>564.70859641297398</v>
      </c>
      <c r="E792" s="2">
        <f>(D792*EXP($C$3-($C$4^2)/2+NORMSINV(AleatLivre!D789)*$C$4))</f>
        <v>598.35477854551152</v>
      </c>
      <c r="F792" s="2">
        <f>(E792*EXP($C$3-($C$4^2)/2+NORMSINV(AleatLivre!E789)*$C$4))</f>
        <v>639.37272467707169</v>
      </c>
      <c r="G792" s="2">
        <f>(F792*EXP($C$3-($C$4^2)/2+NORMSINV(AleatLivre!F789)*$C$4))</f>
        <v>690.58837086513472</v>
      </c>
      <c r="H792" s="2">
        <f>(G792*EXP($C$3-($C$4^2)/2+NORMSINV(AleatLivre!G789)*$C$4))</f>
        <v>726.1404227422853</v>
      </c>
      <c r="I792" s="2">
        <f>(H792*EXP($C$3-($C$4^2)/2+NORMSINV(AleatLivre!H789)*$C$4))</f>
        <v>743.22018697328303</v>
      </c>
      <c r="J792" s="2">
        <f>(I792*EXP($C$3-($C$4^2)/2+NORMSINV(AleatLivre!I789)*$C$4))</f>
        <v>791.92887750154</v>
      </c>
      <c r="K792" s="2">
        <f>(J792*EXP($C$3-($C$4^2)/2+NORMSINV(AleatLivre!J789)*$C$4))</f>
        <v>837.81202947532017</v>
      </c>
      <c r="L792" s="2">
        <f>(K792*EXP($C$3-($C$4^2)/2+NORMSINV(AleatLivre!K789)*$C$4))</f>
        <v>832.43405294613763</v>
      </c>
      <c r="M792" s="2">
        <f>(L792*EXP($C$3-($C$4^2)/2+NORMSINV(AleatLivre!L789)*$C$4))</f>
        <v>851.31396060914585</v>
      </c>
      <c r="N792" s="2">
        <f>(M792*EXP($C$3-($C$4^2)/2+NORMSINV(AleatLivre!M789)*$C$4))</f>
        <v>899.78068063895591</v>
      </c>
      <c r="O792" s="2">
        <f>(N792*EXP($C$3-($C$4^2)/2+NORMSINV(AleatLivre!N789)*$C$4))</f>
        <v>940.65450500279405</v>
      </c>
      <c r="P792" s="2">
        <f>(O792*EXP($C$3-($C$4^2)/2+NORMSINV(AleatLivre!O789)*$C$4))</f>
        <v>979.74283001560343</v>
      </c>
      <c r="Q792" s="2">
        <f>(P792*EXP($C$3-($C$4^2)/2+NORMSINV(AleatLivre!P789)*$C$4))</f>
        <v>1026.8424591794669</v>
      </c>
      <c r="R792" s="2">
        <f>(Q792*EXP($C$3-($C$4^2)/2+NORMSINV(AleatLivre!Q789)*$C$4))</f>
        <v>1060.9410003501982</v>
      </c>
      <c r="S792" s="2">
        <f>(R792*EXP($C$3-($C$4^2)/2+NORMSINV(AleatLivre!R789)*$C$4))</f>
        <v>1097.6420479123176</v>
      </c>
      <c r="T792" s="2">
        <f>(S792*EXP($C$3-($C$4^2)/2+NORMSINV(AleatLivre!S789)*$C$4))</f>
        <v>1150.9472736255464</v>
      </c>
      <c r="U792" s="2">
        <f>(T792*EXP($C$3-($C$4^2)/2+NORMSINV(AleatLivre!T789)*$C$4))</f>
        <v>1226.0993649078014</v>
      </c>
      <c r="V792" s="2">
        <f>(U792*EXP($C$3-($C$4^2)/2+NORMSINV(AleatLivre!U789)*$C$4))</f>
        <v>1274.6866845898692</v>
      </c>
    </row>
    <row r="793" spans="1:22" x14ac:dyDescent="0.25">
      <c r="A793">
        <v>788</v>
      </c>
      <c r="B793" s="2">
        <f>Plan1!$B$9</f>
        <v>500</v>
      </c>
      <c r="C793" s="2">
        <f>(B793*EXP($C$3-($C$4^2)/2+NORMSINV(AleatLivre!B790)*$C$4))</f>
        <v>503.18165429985828</v>
      </c>
      <c r="D793" s="2">
        <f>(C793*EXP($C$3-($C$4^2)/2+NORMSINV(AleatLivre!C790)*$C$4))</f>
        <v>515.24027926006988</v>
      </c>
      <c r="E793" s="2">
        <f>(D793*EXP($C$3-($C$4^2)/2+NORMSINV(AleatLivre!D790)*$C$4))</f>
        <v>533.97167296977648</v>
      </c>
      <c r="F793" s="2">
        <f>(E793*EXP($C$3-($C$4^2)/2+NORMSINV(AleatLivre!E790)*$C$4))</f>
        <v>570.99843840936467</v>
      </c>
      <c r="G793" s="2">
        <f>(F793*EXP($C$3-($C$4^2)/2+NORMSINV(AleatLivre!F790)*$C$4))</f>
        <v>586.42056908715085</v>
      </c>
      <c r="H793" s="2">
        <f>(G793*EXP($C$3-($C$4^2)/2+NORMSINV(AleatLivre!G790)*$C$4))</f>
        <v>635.58194834908431</v>
      </c>
      <c r="I793" s="2">
        <f>(H793*EXP($C$3-($C$4^2)/2+NORMSINV(AleatLivre!H790)*$C$4))</f>
        <v>654.28192232744561</v>
      </c>
      <c r="J793" s="2">
        <f>(I793*EXP($C$3-($C$4^2)/2+NORMSINV(AleatLivre!I790)*$C$4))</f>
        <v>696.82221806905204</v>
      </c>
      <c r="K793" s="2">
        <f>(J793*EXP($C$3-($C$4^2)/2+NORMSINV(AleatLivre!J790)*$C$4))</f>
        <v>701.69239372226843</v>
      </c>
      <c r="L793" s="2">
        <f>(K793*EXP($C$3-($C$4^2)/2+NORMSINV(AleatLivre!K790)*$C$4))</f>
        <v>732.2448865794828</v>
      </c>
      <c r="M793" s="2">
        <f>(L793*EXP($C$3-($C$4^2)/2+NORMSINV(AleatLivre!L790)*$C$4))</f>
        <v>788.37022891364677</v>
      </c>
      <c r="N793" s="2">
        <f>(M793*EXP($C$3-($C$4^2)/2+NORMSINV(AleatLivre!M790)*$C$4))</f>
        <v>855.3468001844908</v>
      </c>
      <c r="O793" s="2">
        <f>(N793*EXP($C$3-($C$4^2)/2+NORMSINV(AleatLivre!N790)*$C$4))</f>
        <v>910.84917884209892</v>
      </c>
      <c r="P793" s="2">
        <f>(O793*EXP($C$3-($C$4^2)/2+NORMSINV(AleatLivre!O790)*$C$4))</f>
        <v>923.02879858547965</v>
      </c>
      <c r="Q793" s="2">
        <f>(P793*EXP($C$3-($C$4^2)/2+NORMSINV(AleatLivre!P790)*$C$4))</f>
        <v>958.19245665278356</v>
      </c>
      <c r="R793" s="2">
        <f>(Q793*EXP($C$3-($C$4^2)/2+NORMSINV(AleatLivre!Q790)*$C$4))</f>
        <v>973.66745995584392</v>
      </c>
      <c r="S793" s="2">
        <f>(R793*EXP($C$3-($C$4^2)/2+NORMSINV(AleatLivre!R790)*$C$4))</f>
        <v>1038.5133745658968</v>
      </c>
      <c r="T793" s="2">
        <f>(S793*EXP($C$3-($C$4^2)/2+NORMSINV(AleatLivre!S790)*$C$4))</f>
        <v>1099.8239375725725</v>
      </c>
      <c r="U793" s="2">
        <f>(T793*EXP($C$3-($C$4^2)/2+NORMSINV(AleatLivre!T790)*$C$4))</f>
        <v>1175.9227025361963</v>
      </c>
      <c r="V793" s="2">
        <f>(U793*EXP($C$3-($C$4^2)/2+NORMSINV(AleatLivre!U790)*$C$4))</f>
        <v>1233.9669924464777</v>
      </c>
    </row>
    <row r="794" spans="1:22" x14ac:dyDescent="0.25">
      <c r="A794">
        <v>789</v>
      </c>
      <c r="B794" s="2">
        <f>Plan1!$B$9</f>
        <v>500</v>
      </c>
      <c r="C794" s="2">
        <f>(B794*EXP($C$3-($C$4^2)/2+NORMSINV(AleatLivre!B791)*$C$4))</f>
        <v>527.95741941860479</v>
      </c>
      <c r="D794" s="2">
        <f>(C794*EXP($C$3-($C$4^2)/2+NORMSINV(AleatLivre!C791)*$C$4))</f>
        <v>553.65693023555627</v>
      </c>
      <c r="E794" s="2">
        <f>(D794*EXP($C$3-($C$4^2)/2+NORMSINV(AleatLivre!D791)*$C$4))</f>
        <v>600.59321810537472</v>
      </c>
      <c r="F794" s="2">
        <f>(E794*EXP($C$3-($C$4^2)/2+NORMSINV(AleatLivre!E791)*$C$4))</f>
        <v>635.35779144072342</v>
      </c>
      <c r="G794" s="2">
        <f>(F794*EXP($C$3-($C$4^2)/2+NORMSINV(AleatLivre!F791)*$C$4))</f>
        <v>676.71968290696475</v>
      </c>
      <c r="H794" s="2">
        <f>(G794*EXP($C$3-($C$4^2)/2+NORMSINV(AleatLivre!G791)*$C$4))</f>
        <v>690.81054433312033</v>
      </c>
      <c r="I794" s="2">
        <f>(H794*EXP($C$3-($C$4^2)/2+NORMSINV(AleatLivre!H791)*$C$4))</f>
        <v>751.55041202431619</v>
      </c>
      <c r="J794" s="2">
        <f>(I794*EXP($C$3-($C$4^2)/2+NORMSINV(AleatLivre!I791)*$C$4))</f>
        <v>801.98517991481299</v>
      </c>
      <c r="K794" s="2">
        <f>(J794*EXP($C$3-($C$4^2)/2+NORMSINV(AleatLivre!J791)*$C$4))</f>
        <v>827.86773218659039</v>
      </c>
      <c r="L794" s="2">
        <f>(K794*EXP($C$3-($C$4^2)/2+NORMSINV(AleatLivre!K791)*$C$4))</f>
        <v>856.61740281087577</v>
      </c>
      <c r="M794" s="2">
        <f>(L794*EXP($C$3-($C$4^2)/2+NORMSINV(AleatLivre!L791)*$C$4))</f>
        <v>911.81354796051085</v>
      </c>
      <c r="N794" s="2">
        <f>(M794*EXP($C$3-($C$4^2)/2+NORMSINV(AleatLivre!M791)*$C$4))</f>
        <v>983.07657670378558</v>
      </c>
      <c r="O794" s="2">
        <f>(N794*EXP($C$3-($C$4^2)/2+NORMSINV(AleatLivre!N791)*$C$4))</f>
        <v>1034.0192222624537</v>
      </c>
      <c r="P794" s="2">
        <f>(O794*EXP($C$3-($C$4^2)/2+NORMSINV(AleatLivre!O791)*$C$4))</f>
        <v>1070.6903030063099</v>
      </c>
      <c r="Q794" s="2">
        <f>(P794*EXP($C$3-($C$4^2)/2+NORMSINV(AleatLivre!P791)*$C$4))</f>
        <v>1108.4819229526934</v>
      </c>
      <c r="R794" s="2">
        <f>(Q794*EXP($C$3-($C$4^2)/2+NORMSINV(AleatLivre!Q791)*$C$4))</f>
        <v>1151.0243480455829</v>
      </c>
      <c r="S794" s="2">
        <f>(R794*EXP($C$3-($C$4^2)/2+NORMSINV(AleatLivre!R791)*$C$4))</f>
        <v>1253.3897095945811</v>
      </c>
      <c r="T794" s="2">
        <f>(S794*EXP($C$3-($C$4^2)/2+NORMSINV(AleatLivre!S791)*$C$4))</f>
        <v>1318.3133284732316</v>
      </c>
      <c r="U794" s="2">
        <f>(T794*EXP($C$3-($C$4^2)/2+NORMSINV(AleatLivre!T791)*$C$4))</f>
        <v>1378.5115721565112</v>
      </c>
      <c r="V794" s="2">
        <f>(U794*EXP($C$3-($C$4^2)/2+NORMSINV(AleatLivre!U791)*$C$4))</f>
        <v>1444.9059800256323</v>
      </c>
    </row>
    <row r="795" spans="1:22" x14ac:dyDescent="0.25">
      <c r="A795">
        <v>790</v>
      </c>
      <c r="B795" s="2">
        <f>Plan1!$B$9</f>
        <v>500</v>
      </c>
      <c r="C795" s="2">
        <f>(B795*EXP($C$3-($C$4^2)/2+NORMSINV(AleatLivre!B792)*$C$4))</f>
        <v>533.5052741577714</v>
      </c>
      <c r="D795" s="2">
        <f>(C795*EXP($C$3-($C$4^2)/2+NORMSINV(AleatLivre!C792)*$C$4))</f>
        <v>547.80596472052218</v>
      </c>
      <c r="E795" s="2">
        <f>(D795*EXP($C$3-($C$4^2)/2+NORMSINV(AleatLivre!D792)*$C$4))</f>
        <v>573.26857112126504</v>
      </c>
      <c r="F795" s="2">
        <f>(E795*EXP($C$3-($C$4^2)/2+NORMSINV(AleatLivre!E792)*$C$4))</f>
        <v>601.76118858039865</v>
      </c>
      <c r="G795" s="2">
        <f>(F795*EXP($C$3-($C$4^2)/2+NORMSINV(AleatLivre!F792)*$C$4))</f>
        <v>635.15749056832465</v>
      </c>
      <c r="H795" s="2">
        <f>(G795*EXP($C$3-($C$4^2)/2+NORMSINV(AleatLivre!G792)*$C$4))</f>
        <v>666.42977877760586</v>
      </c>
      <c r="I795" s="2">
        <f>(H795*EXP($C$3-($C$4^2)/2+NORMSINV(AleatLivre!H792)*$C$4))</f>
        <v>702.2270106426073</v>
      </c>
      <c r="J795" s="2">
        <f>(I795*EXP($C$3-($C$4^2)/2+NORMSINV(AleatLivre!I792)*$C$4))</f>
        <v>732.67760714194617</v>
      </c>
      <c r="K795" s="2">
        <f>(J795*EXP($C$3-($C$4^2)/2+NORMSINV(AleatLivre!J792)*$C$4))</f>
        <v>754.47323864204611</v>
      </c>
      <c r="L795" s="2">
        <f>(K795*EXP($C$3-($C$4^2)/2+NORMSINV(AleatLivre!K792)*$C$4))</f>
        <v>805.26323723399071</v>
      </c>
      <c r="M795" s="2">
        <f>(L795*EXP($C$3-($C$4^2)/2+NORMSINV(AleatLivre!L792)*$C$4))</f>
        <v>834.91799978671634</v>
      </c>
      <c r="N795" s="2">
        <f>(M795*EXP($C$3-($C$4^2)/2+NORMSINV(AleatLivre!M792)*$C$4))</f>
        <v>890.97658102818048</v>
      </c>
      <c r="O795" s="2">
        <f>(N795*EXP($C$3-($C$4^2)/2+NORMSINV(AleatLivre!N792)*$C$4))</f>
        <v>929.44690406679251</v>
      </c>
      <c r="P795" s="2">
        <f>(O795*EXP($C$3-($C$4^2)/2+NORMSINV(AleatLivre!O792)*$C$4))</f>
        <v>991.20182597341625</v>
      </c>
      <c r="Q795" s="2">
        <f>(P795*EXP($C$3-($C$4^2)/2+NORMSINV(AleatLivre!P792)*$C$4))</f>
        <v>1038.6404547876425</v>
      </c>
      <c r="R795" s="2">
        <f>(Q795*EXP($C$3-($C$4^2)/2+NORMSINV(AleatLivre!Q792)*$C$4))</f>
        <v>1095.2441262719747</v>
      </c>
      <c r="S795" s="2">
        <f>(R795*EXP($C$3-($C$4^2)/2+NORMSINV(AleatLivre!R792)*$C$4))</f>
        <v>1150.6512752708754</v>
      </c>
      <c r="T795" s="2">
        <f>(S795*EXP($C$3-($C$4^2)/2+NORMSINV(AleatLivre!S792)*$C$4))</f>
        <v>1214.6970211449677</v>
      </c>
      <c r="U795" s="2">
        <f>(T795*EXP($C$3-($C$4^2)/2+NORMSINV(AleatLivre!T792)*$C$4))</f>
        <v>1291.7181693647531</v>
      </c>
      <c r="V795" s="2">
        <f>(U795*EXP($C$3-($C$4^2)/2+NORMSINV(AleatLivre!U792)*$C$4))</f>
        <v>1380.2704807728232</v>
      </c>
    </row>
    <row r="796" spans="1:22" x14ac:dyDescent="0.25">
      <c r="A796">
        <v>791</v>
      </c>
      <c r="B796" s="2">
        <f>Plan1!$B$9</f>
        <v>500</v>
      </c>
      <c r="C796" s="2">
        <f>(B796*EXP($C$3-($C$4^2)/2+NORMSINV(AleatLivre!B793)*$C$4))</f>
        <v>518.28820629680934</v>
      </c>
      <c r="D796" s="2">
        <f>(C796*EXP($C$3-($C$4^2)/2+NORMSINV(AleatLivre!C793)*$C$4))</f>
        <v>553.7628653768943</v>
      </c>
      <c r="E796" s="2">
        <f>(D796*EXP($C$3-($C$4^2)/2+NORMSINV(AleatLivre!D793)*$C$4))</f>
        <v>582.13682356532877</v>
      </c>
      <c r="F796" s="2">
        <f>(E796*EXP($C$3-($C$4^2)/2+NORMSINV(AleatLivre!E793)*$C$4))</f>
        <v>616.89304387414529</v>
      </c>
      <c r="G796" s="2">
        <f>(F796*EXP($C$3-($C$4^2)/2+NORMSINV(AleatLivre!F793)*$C$4))</f>
        <v>657.7655980362581</v>
      </c>
      <c r="H796" s="2">
        <f>(G796*EXP($C$3-($C$4^2)/2+NORMSINV(AleatLivre!G793)*$C$4))</f>
        <v>667.08060426239808</v>
      </c>
      <c r="I796" s="2">
        <f>(H796*EXP($C$3-($C$4^2)/2+NORMSINV(AleatLivre!H793)*$C$4))</f>
        <v>698.99235443259658</v>
      </c>
      <c r="J796" s="2">
        <f>(I796*EXP($C$3-($C$4^2)/2+NORMSINV(AleatLivre!I793)*$C$4))</f>
        <v>719.83665854560866</v>
      </c>
      <c r="K796" s="2">
        <f>(J796*EXP($C$3-($C$4^2)/2+NORMSINV(AleatLivre!J793)*$C$4))</f>
        <v>772.28510014055098</v>
      </c>
      <c r="L796" s="2">
        <f>(K796*EXP($C$3-($C$4^2)/2+NORMSINV(AleatLivre!K793)*$C$4))</f>
        <v>817.26341032567132</v>
      </c>
      <c r="M796" s="2">
        <f>(L796*EXP($C$3-($C$4^2)/2+NORMSINV(AleatLivre!L793)*$C$4))</f>
        <v>853.99859961512573</v>
      </c>
      <c r="N796" s="2">
        <f>(M796*EXP($C$3-($C$4^2)/2+NORMSINV(AleatLivre!M793)*$C$4))</f>
        <v>871.6759047940983</v>
      </c>
      <c r="O796" s="2">
        <f>(N796*EXP($C$3-($C$4^2)/2+NORMSINV(AleatLivre!N793)*$C$4))</f>
        <v>914.07671808107102</v>
      </c>
      <c r="P796" s="2">
        <f>(O796*EXP($C$3-($C$4^2)/2+NORMSINV(AleatLivre!O793)*$C$4))</f>
        <v>961.98573129361591</v>
      </c>
      <c r="Q796" s="2">
        <f>(P796*EXP($C$3-($C$4^2)/2+NORMSINV(AleatLivre!P793)*$C$4))</f>
        <v>995.6784898199021</v>
      </c>
      <c r="R796" s="2">
        <f>(Q796*EXP($C$3-($C$4^2)/2+NORMSINV(AleatLivre!Q793)*$C$4))</f>
        <v>1070.9173431287427</v>
      </c>
      <c r="S796" s="2">
        <f>(R796*EXP($C$3-($C$4^2)/2+NORMSINV(AleatLivre!R793)*$C$4))</f>
        <v>1087.6590655919331</v>
      </c>
      <c r="T796" s="2">
        <f>(S796*EXP($C$3-($C$4^2)/2+NORMSINV(AleatLivre!S793)*$C$4))</f>
        <v>1177.4106336205912</v>
      </c>
      <c r="U796" s="2">
        <f>(T796*EXP($C$3-($C$4^2)/2+NORMSINV(AleatLivre!T793)*$C$4))</f>
        <v>1235.1053059784076</v>
      </c>
      <c r="V796" s="2">
        <f>(U796*EXP($C$3-($C$4^2)/2+NORMSINV(AleatLivre!U793)*$C$4))</f>
        <v>1307.9959941137422</v>
      </c>
    </row>
    <row r="797" spans="1:22" x14ac:dyDescent="0.25">
      <c r="A797">
        <v>792</v>
      </c>
      <c r="B797" s="2">
        <f>Plan1!$B$9</f>
        <v>500</v>
      </c>
      <c r="C797" s="2">
        <f>(B797*EXP($C$3-($C$4^2)/2+NORMSINV(AleatLivre!B794)*$C$4))</f>
        <v>512.53172753922138</v>
      </c>
      <c r="D797" s="2">
        <f>(C797*EXP($C$3-($C$4^2)/2+NORMSINV(AleatLivre!C794)*$C$4))</f>
        <v>554.75534696235638</v>
      </c>
      <c r="E797" s="2">
        <f>(D797*EXP($C$3-($C$4^2)/2+NORMSINV(AleatLivre!D794)*$C$4))</f>
        <v>600.93149660729603</v>
      </c>
      <c r="F797" s="2">
        <f>(E797*EXP($C$3-($C$4^2)/2+NORMSINV(AleatLivre!E794)*$C$4))</f>
        <v>617.21666683138767</v>
      </c>
      <c r="G797" s="2">
        <f>(F797*EXP($C$3-($C$4^2)/2+NORMSINV(AleatLivre!F794)*$C$4))</f>
        <v>650.52060806814143</v>
      </c>
      <c r="H797" s="2">
        <f>(G797*EXP($C$3-($C$4^2)/2+NORMSINV(AleatLivre!G794)*$C$4))</f>
        <v>700.69935137194932</v>
      </c>
      <c r="I797" s="2">
        <f>(H797*EXP($C$3-($C$4^2)/2+NORMSINV(AleatLivre!H794)*$C$4))</f>
        <v>737.35587789140391</v>
      </c>
      <c r="J797" s="2">
        <f>(I797*EXP($C$3-($C$4^2)/2+NORMSINV(AleatLivre!I794)*$C$4))</f>
        <v>761.48041747304183</v>
      </c>
      <c r="K797" s="2">
        <f>(J797*EXP($C$3-($C$4^2)/2+NORMSINV(AleatLivre!J794)*$C$4))</f>
        <v>787.42267160588392</v>
      </c>
      <c r="L797" s="2">
        <f>(K797*EXP($C$3-($C$4^2)/2+NORMSINV(AleatLivre!K794)*$C$4))</f>
        <v>789.98529452180082</v>
      </c>
      <c r="M797" s="2">
        <f>(L797*EXP($C$3-($C$4^2)/2+NORMSINV(AleatLivre!L794)*$C$4))</f>
        <v>853.3736029584162</v>
      </c>
      <c r="N797" s="2">
        <f>(M797*EXP($C$3-($C$4^2)/2+NORMSINV(AleatLivre!M794)*$C$4))</f>
        <v>897.41007401794525</v>
      </c>
      <c r="O797" s="2">
        <f>(N797*EXP($C$3-($C$4^2)/2+NORMSINV(AleatLivre!N794)*$C$4))</f>
        <v>955.37825942261532</v>
      </c>
      <c r="P797" s="2">
        <f>(O797*EXP($C$3-($C$4^2)/2+NORMSINV(AleatLivre!O794)*$C$4))</f>
        <v>985.02533968455748</v>
      </c>
      <c r="Q797" s="2">
        <f>(P797*EXP($C$3-($C$4^2)/2+NORMSINV(AleatLivre!P794)*$C$4))</f>
        <v>1055.2071437858322</v>
      </c>
      <c r="R797" s="2">
        <f>(Q797*EXP($C$3-($C$4^2)/2+NORMSINV(AleatLivre!Q794)*$C$4))</f>
        <v>1094.2946099323897</v>
      </c>
      <c r="S797" s="2">
        <f>(R797*EXP($C$3-($C$4^2)/2+NORMSINV(AleatLivre!R794)*$C$4))</f>
        <v>1131.5311372719918</v>
      </c>
      <c r="T797" s="2">
        <f>(S797*EXP($C$3-($C$4^2)/2+NORMSINV(AleatLivre!S794)*$C$4))</f>
        <v>1184.2312103818047</v>
      </c>
      <c r="U797" s="2">
        <f>(T797*EXP($C$3-($C$4^2)/2+NORMSINV(AleatLivre!T794)*$C$4))</f>
        <v>1237.0985271453212</v>
      </c>
      <c r="V797" s="2">
        <f>(U797*EXP($C$3-($C$4^2)/2+NORMSINV(AleatLivre!U794)*$C$4))</f>
        <v>1309.8821285282338</v>
      </c>
    </row>
    <row r="798" spans="1:22" x14ac:dyDescent="0.25">
      <c r="A798">
        <v>793</v>
      </c>
      <c r="B798" s="2">
        <f>Plan1!$B$9</f>
        <v>500</v>
      </c>
      <c r="C798" s="2">
        <f>(B798*EXP($C$3-($C$4^2)/2+NORMSINV(AleatLivre!B795)*$C$4))</f>
        <v>525.08656286693338</v>
      </c>
      <c r="D798" s="2">
        <f>(C798*EXP($C$3-($C$4^2)/2+NORMSINV(AleatLivre!C795)*$C$4))</f>
        <v>543.4639924908123</v>
      </c>
      <c r="E798" s="2">
        <f>(D798*EXP($C$3-($C$4^2)/2+NORMSINV(AleatLivre!D795)*$C$4))</f>
        <v>574.37727345344751</v>
      </c>
      <c r="F798" s="2">
        <f>(E798*EXP($C$3-($C$4^2)/2+NORMSINV(AleatLivre!E795)*$C$4))</f>
        <v>611.03177746567656</v>
      </c>
      <c r="G798" s="2">
        <f>(F798*EXP($C$3-($C$4^2)/2+NORMSINV(AleatLivre!F795)*$C$4))</f>
        <v>624.13799082514561</v>
      </c>
      <c r="H798" s="2">
        <f>(G798*EXP($C$3-($C$4^2)/2+NORMSINV(AleatLivre!G795)*$C$4))</f>
        <v>642.66720575020383</v>
      </c>
      <c r="I798" s="2">
        <f>(H798*EXP($C$3-($C$4^2)/2+NORMSINV(AleatLivre!H795)*$C$4))</f>
        <v>676.08877978803991</v>
      </c>
      <c r="J798" s="2">
        <f>(I798*EXP($C$3-($C$4^2)/2+NORMSINV(AleatLivre!I795)*$C$4))</f>
        <v>695.85769008039836</v>
      </c>
      <c r="K798" s="2">
        <f>(J798*EXP($C$3-($C$4^2)/2+NORMSINV(AleatLivre!J795)*$C$4))</f>
        <v>749.23661672414516</v>
      </c>
      <c r="L798" s="2">
        <f>(K798*EXP($C$3-($C$4^2)/2+NORMSINV(AleatLivre!K795)*$C$4))</f>
        <v>794.0193649112548</v>
      </c>
      <c r="M798" s="2">
        <f>(L798*EXP($C$3-($C$4^2)/2+NORMSINV(AleatLivre!L795)*$C$4))</f>
        <v>815.90749457590709</v>
      </c>
      <c r="N798" s="2">
        <f>(M798*EXP($C$3-($C$4^2)/2+NORMSINV(AleatLivre!M795)*$C$4))</f>
        <v>865.87046555720497</v>
      </c>
      <c r="O798" s="2">
        <f>(N798*EXP($C$3-($C$4^2)/2+NORMSINV(AleatLivre!N795)*$C$4))</f>
        <v>929.78547760932327</v>
      </c>
      <c r="P798" s="2">
        <f>(O798*EXP($C$3-($C$4^2)/2+NORMSINV(AleatLivre!O795)*$C$4))</f>
        <v>964.40131503404666</v>
      </c>
      <c r="Q798" s="2">
        <f>(P798*EXP($C$3-($C$4^2)/2+NORMSINV(AleatLivre!P795)*$C$4))</f>
        <v>990.31099030750499</v>
      </c>
      <c r="R798" s="2">
        <f>(Q798*EXP($C$3-($C$4^2)/2+NORMSINV(AleatLivre!Q795)*$C$4))</f>
        <v>1062.7376964966925</v>
      </c>
      <c r="S798" s="2">
        <f>(R798*EXP($C$3-($C$4^2)/2+NORMSINV(AleatLivre!R795)*$C$4))</f>
        <v>1111.2727710756749</v>
      </c>
      <c r="T798" s="2">
        <f>(S798*EXP($C$3-($C$4^2)/2+NORMSINV(AleatLivre!S795)*$C$4))</f>
        <v>1145.9191952729002</v>
      </c>
      <c r="U798" s="2">
        <f>(T798*EXP($C$3-($C$4^2)/2+NORMSINV(AleatLivre!T795)*$C$4))</f>
        <v>1181.2803396929135</v>
      </c>
      <c r="V798" s="2">
        <f>(U798*EXP($C$3-($C$4^2)/2+NORMSINV(AleatLivre!U795)*$C$4))</f>
        <v>1240.6394922435913</v>
      </c>
    </row>
    <row r="799" spans="1:22" x14ac:dyDescent="0.25">
      <c r="A799">
        <v>794</v>
      </c>
      <c r="B799" s="2">
        <f>Plan1!$B$9</f>
        <v>500</v>
      </c>
      <c r="C799" s="2">
        <f>(B799*EXP($C$3-($C$4^2)/2+NORMSINV(AleatLivre!B796)*$C$4))</f>
        <v>540.18786231404397</v>
      </c>
      <c r="D799" s="2">
        <f>(C799*EXP($C$3-($C$4^2)/2+NORMSINV(AleatLivre!C796)*$C$4))</f>
        <v>563.35713086187468</v>
      </c>
      <c r="E799" s="2">
        <f>(D799*EXP($C$3-($C$4^2)/2+NORMSINV(AleatLivre!D796)*$C$4))</f>
        <v>604.39383430251382</v>
      </c>
      <c r="F799" s="2">
        <f>(E799*EXP($C$3-($C$4^2)/2+NORMSINV(AleatLivre!E796)*$C$4))</f>
        <v>635.47124100782571</v>
      </c>
      <c r="G799" s="2">
        <f>(F799*EXP($C$3-($C$4^2)/2+NORMSINV(AleatLivre!F796)*$C$4))</f>
        <v>671.95868338269406</v>
      </c>
      <c r="H799" s="2">
        <f>(G799*EXP($C$3-($C$4^2)/2+NORMSINV(AleatLivre!G796)*$C$4))</f>
        <v>693.09573252279722</v>
      </c>
      <c r="I799" s="2">
        <f>(H799*EXP($C$3-($C$4^2)/2+NORMSINV(AleatLivre!H796)*$C$4))</f>
        <v>708.32017598854554</v>
      </c>
      <c r="J799" s="2">
        <f>(I799*EXP($C$3-($C$4^2)/2+NORMSINV(AleatLivre!I796)*$C$4))</f>
        <v>751.46655698210202</v>
      </c>
      <c r="K799" s="2">
        <f>(J799*EXP($C$3-($C$4^2)/2+NORMSINV(AleatLivre!J796)*$C$4))</f>
        <v>813.08245308051903</v>
      </c>
      <c r="L799" s="2">
        <f>(K799*EXP($C$3-($C$4^2)/2+NORMSINV(AleatLivre!K796)*$C$4))</f>
        <v>841.03900223774747</v>
      </c>
      <c r="M799" s="2">
        <f>(L799*EXP($C$3-($C$4^2)/2+NORMSINV(AleatLivre!L796)*$C$4))</f>
        <v>864.123920354848</v>
      </c>
      <c r="N799" s="2">
        <f>(M799*EXP($C$3-($C$4^2)/2+NORMSINV(AleatLivre!M796)*$C$4))</f>
        <v>923.76115489351525</v>
      </c>
      <c r="O799" s="2">
        <f>(N799*EXP($C$3-($C$4^2)/2+NORMSINV(AleatLivre!N796)*$C$4))</f>
        <v>949.5079834861408</v>
      </c>
      <c r="P799" s="2">
        <f>(O799*EXP($C$3-($C$4^2)/2+NORMSINV(AleatLivre!O796)*$C$4))</f>
        <v>1003.8644003289547</v>
      </c>
      <c r="Q799" s="2">
        <f>(P799*EXP($C$3-($C$4^2)/2+NORMSINV(AleatLivre!P796)*$C$4))</f>
        <v>1082.7555175565526</v>
      </c>
      <c r="R799" s="2">
        <f>(Q799*EXP($C$3-($C$4^2)/2+NORMSINV(AleatLivre!Q796)*$C$4))</f>
        <v>1180.2364951078057</v>
      </c>
      <c r="S799" s="2">
        <f>(R799*EXP($C$3-($C$4^2)/2+NORMSINV(AleatLivre!R796)*$C$4))</f>
        <v>1263.0003044065904</v>
      </c>
      <c r="T799" s="2">
        <f>(S799*EXP($C$3-($C$4^2)/2+NORMSINV(AleatLivre!S796)*$C$4))</f>
        <v>1355.4976371726461</v>
      </c>
      <c r="U799" s="2">
        <f>(T799*EXP($C$3-($C$4^2)/2+NORMSINV(AleatLivre!T796)*$C$4))</f>
        <v>1429.6092541093979</v>
      </c>
      <c r="V799" s="2">
        <f>(U799*EXP($C$3-($C$4^2)/2+NORMSINV(AleatLivre!U796)*$C$4))</f>
        <v>1526.0389965072386</v>
      </c>
    </row>
    <row r="800" spans="1:22" x14ac:dyDescent="0.25">
      <c r="A800">
        <v>795</v>
      </c>
      <c r="B800" s="2">
        <f>Plan1!$B$9</f>
        <v>500</v>
      </c>
      <c r="C800" s="2">
        <f>(B800*EXP($C$3-($C$4^2)/2+NORMSINV(AleatLivre!B797)*$C$4))</f>
        <v>510.85775207456538</v>
      </c>
      <c r="D800" s="2">
        <f>(C800*EXP($C$3-($C$4^2)/2+NORMSINV(AleatLivre!C797)*$C$4))</f>
        <v>558.79139461084071</v>
      </c>
      <c r="E800" s="2">
        <f>(D800*EXP($C$3-($C$4^2)/2+NORMSINV(AleatLivre!D797)*$C$4))</f>
        <v>579.38435536521229</v>
      </c>
      <c r="F800" s="2">
        <f>(E800*EXP($C$3-($C$4^2)/2+NORMSINV(AleatLivre!E797)*$C$4))</f>
        <v>611.54126076116393</v>
      </c>
      <c r="G800" s="2">
        <f>(F800*EXP($C$3-($C$4^2)/2+NORMSINV(AleatLivre!F797)*$C$4))</f>
        <v>611.65323490026572</v>
      </c>
      <c r="H800" s="2">
        <f>(G800*EXP($C$3-($C$4^2)/2+NORMSINV(AleatLivre!G797)*$C$4))</f>
        <v>638.41734733728526</v>
      </c>
      <c r="I800" s="2">
        <f>(H800*EXP($C$3-($C$4^2)/2+NORMSINV(AleatLivre!H797)*$C$4))</f>
        <v>662.53981359067768</v>
      </c>
      <c r="J800" s="2">
        <f>(I800*EXP($C$3-($C$4^2)/2+NORMSINV(AleatLivre!I797)*$C$4))</f>
        <v>699.33878310110174</v>
      </c>
      <c r="K800" s="2">
        <f>(J800*EXP($C$3-($C$4^2)/2+NORMSINV(AleatLivre!J797)*$C$4))</f>
        <v>736.83649613591035</v>
      </c>
      <c r="L800" s="2">
        <f>(K800*EXP($C$3-($C$4^2)/2+NORMSINV(AleatLivre!K797)*$C$4))</f>
        <v>792.23967155569937</v>
      </c>
      <c r="M800" s="2">
        <f>(L800*EXP($C$3-($C$4^2)/2+NORMSINV(AleatLivre!L797)*$C$4))</f>
        <v>857.45009088201653</v>
      </c>
      <c r="N800" s="2">
        <f>(M800*EXP($C$3-($C$4^2)/2+NORMSINV(AleatLivre!M797)*$C$4))</f>
        <v>885.4474694241668</v>
      </c>
      <c r="O800" s="2">
        <f>(N800*EXP($C$3-($C$4^2)/2+NORMSINV(AleatLivre!N797)*$C$4))</f>
        <v>919.35009686602882</v>
      </c>
      <c r="P800" s="2">
        <f>(O800*EXP($C$3-($C$4^2)/2+NORMSINV(AleatLivre!O797)*$C$4))</f>
        <v>953.64476997522252</v>
      </c>
      <c r="Q800" s="2">
        <f>(P800*EXP($C$3-($C$4^2)/2+NORMSINV(AleatLivre!P797)*$C$4))</f>
        <v>964.04839349746862</v>
      </c>
      <c r="R800" s="2">
        <f>(Q800*EXP($C$3-($C$4^2)/2+NORMSINV(AleatLivre!Q797)*$C$4))</f>
        <v>1015.1661705487355</v>
      </c>
      <c r="S800" s="2">
        <f>(R800*EXP($C$3-($C$4^2)/2+NORMSINV(AleatLivre!R797)*$C$4))</f>
        <v>1050.55832361798</v>
      </c>
      <c r="T800" s="2">
        <f>(S800*EXP($C$3-($C$4^2)/2+NORMSINV(AleatLivre!S797)*$C$4))</f>
        <v>1096.6942305274574</v>
      </c>
      <c r="U800" s="2">
        <f>(T800*EXP($C$3-($C$4^2)/2+NORMSINV(AleatLivre!T797)*$C$4))</f>
        <v>1164.4742717893005</v>
      </c>
      <c r="V800" s="2">
        <f>(U800*EXP($C$3-($C$4^2)/2+NORMSINV(AleatLivre!U797)*$C$4))</f>
        <v>1244.8812641474103</v>
      </c>
    </row>
    <row r="801" spans="1:22" x14ac:dyDescent="0.25">
      <c r="A801">
        <v>796</v>
      </c>
      <c r="B801" s="2">
        <f>Plan1!$B$9</f>
        <v>500</v>
      </c>
      <c r="C801" s="2">
        <f>(B801*EXP($C$3-($C$4^2)/2+NORMSINV(AleatLivre!B798)*$C$4))</f>
        <v>518.52027968806487</v>
      </c>
      <c r="D801" s="2">
        <f>(C801*EXP($C$3-($C$4^2)/2+NORMSINV(AleatLivre!C798)*$C$4))</f>
        <v>545.49084187110168</v>
      </c>
      <c r="E801" s="2">
        <f>(D801*EXP($C$3-($C$4^2)/2+NORMSINV(AleatLivre!D798)*$C$4))</f>
        <v>566.85741424859293</v>
      </c>
      <c r="F801" s="2">
        <f>(E801*EXP($C$3-($C$4^2)/2+NORMSINV(AleatLivre!E798)*$C$4))</f>
        <v>601.07802347451923</v>
      </c>
      <c r="G801" s="2">
        <f>(F801*EXP($C$3-($C$4^2)/2+NORMSINV(AleatLivre!F798)*$C$4))</f>
        <v>615.57813809677577</v>
      </c>
      <c r="H801" s="2">
        <f>(G801*EXP($C$3-($C$4^2)/2+NORMSINV(AleatLivre!G798)*$C$4))</f>
        <v>652.93578778465667</v>
      </c>
      <c r="I801" s="2">
        <f>(H801*EXP($C$3-($C$4^2)/2+NORMSINV(AleatLivre!H798)*$C$4))</f>
        <v>677.87585544881722</v>
      </c>
      <c r="J801" s="2">
        <f>(I801*EXP($C$3-($C$4^2)/2+NORMSINV(AleatLivre!I798)*$C$4))</f>
        <v>685.28052176859069</v>
      </c>
      <c r="K801" s="2">
        <f>(J801*EXP($C$3-($C$4^2)/2+NORMSINV(AleatLivre!J798)*$C$4))</f>
        <v>710.79121602654732</v>
      </c>
      <c r="L801" s="2">
        <f>(K801*EXP($C$3-($C$4^2)/2+NORMSINV(AleatLivre!K798)*$C$4))</f>
        <v>728.23147517302129</v>
      </c>
      <c r="M801" s="2">
        <f>(L801*EXP($C$3-($C$4^2)/2+NORMSINV(AleatLivre!L798)*$C$4))</f>
        <v>786.4584947371045</v>
      </c>
      <c r="N801" s="2">
        <f>(M801*EXP($C$3-($C$4^2)/2+NORMSINV(AleatLivre!M798)*$C$4))</f>
        <v>843.60968942655563</v>
      </c>
      <c r="O801" s="2">
        <f>(N801*EXP($C$3-($C$4^2)/2+NORMSINV(AleatLivre!N798)*$C$4))</f>
        <v>864.46494206699094</v>
      </c>
      <c r="P801" s="2">
        <f>(O801*EXP($C$3-($C$4^2)/2+NORMSINV(AleatLivre!O798)*$C$4))</f>
        <v>929.82191955196424</v>
      </c>
      <c r="Q801" s="2">
        <f>(P801*EXP($C$3-($C$4^2)/2+NORMSINV(AleatLivre!P798)*$C$4))</f>
        <v>1038.8213221216411</v>
      </c>
      <c r="R801" s="2">
        <f>(Q801*EXP($C$3-($C$4^2)/2+NORMSINV(AleatLivre!Q798)*$C$4))</f>
        <v>1053.604481955186</v>
      </c>
      <c r="S801" s="2">
        <f>(R801*EXP($C$3-($C$4^2)/2+NORMSINV(AleatLivre!R798)*$C$4))</f>
        <v>1112.7405318558986</v>
      </c>
      <c r="T801" s="2">
        <f>(S801*EXP($C$3-($C$4^2)/2+NORMSINV(AleatLivre!S798)*$C$4))</f>
        <v>1193.242797786944</v>
      </c>
      <c r="U801" s="2">
        <f>(T801*EXP($C$3-($C$4^2)/2+NORMSINV(AleatLivre!T798)*$C$4))</f>
        <v>1283.209951575386</v>
      </c>
      <c r="V801" s="2">
        <f>(U801*EXP($C$3-($C$4^2)/2+NORMSINV(AleatLivre!U798)*$C$4))</f>
        <v>1345.5197199200259</v>
      </c>
    </row>
    <row r="802" spans="1:22" x14ac:dyDescent="0.25">
      <c r="A802">
        <v>797</v>
      </c>
      <c r="B802" s="2">
        <f>Plan1!$B$9</f>
        <v>500</v>
      </c>
      <c r="C802" s="2">
        <f>(B802*EXP($C$3-($C$4^2)/2+NORMSINV(AleatLivre!B799)*$C$4))</f>
        <v>523.29042832314428</v>
      </c>
      <c r="D802" s="2">
        <f>(C802*EXP($C$3-($C$4^2)/2+NORMSINV(AleatLivre!C799)*$C$4))</f>
        <v>542.65885980396467</v>
      </c>
      <c r="E802" s="2">
        <f>(D802*EXP($C$3-($C$4^2)/2+NORMSINV(AleatLivre!D799)*$C$4))</f>
        <v>554.86068083698376</v>
      </c>
      <c r="F802" s="2">
        <f>(E802*EXP($C$3-($C$4^2)/2+NORMSINV(AleatLivre!E799)*$C$4))</f>
        <v>585.03786059008996</v>
      </c>
      <c r="G802" s="2">
        <f>(F802*EXP($C$3-($C$4^2)/2+NORMSINV(AleatLivre!F799)*$C$4))</f>
        <v>603.69775047859071</v>
      </c>
      <c r="H802" s="2">
        <f>(G802*EXP($C$3-($C$4^2)/2+NORMSINV(AleatLivre!G799)*$C$4))</f>
        <v>650.17266688405391</v>
      </c>
      <c r="I802" s="2">
        <f>(H802*EXP($C$3-($C$4^2)/2+NORMSINV(AleatLivre!H799)*$C$4))</f>
        <v>714.02160683822615</v>
      </c>
      <c r="J802" s="2">
        <f>(I802*EXP($C$3-($C$4^2)/2+NORMSINV(AleatLivre!I799)*$C$4))</f>
        <v>765.58676879887901</v>
      </c>
      <c r="K802" s="2">
        <f>(J802*EXP($C$3-($C$4^2)/2+NORMSINV(AleatLivre!J799)*$C$4))</f>
        <v>805.4039343826397</v>
      </c>
      <c r="L802" s="2">
        <f>(K802*EXP($C$3-($C$4^2)/2+NORMSINV(AleatLivre!K799)*$C$4))</f>
        <v>879.51420889579867</v>
      </c>
      <c r="M802" s="2">
        <f>(L802*EXP($C$3-($C$4^2)/2+NORMSINV(AleatLivre!L799)*$C$4))</f>
        <v>935.93638205822299</v>
      </c>
      <c r="N802" s="2">
        <f>(M802*EXP($C$3-($C$4^2)/2+NORMSINV(AleatLivre!M799)*$C$4))</f>
        <v>974.92332445704312</v>
      </c>
      <c r="O802" s="2">
        <f>(N802*EXP($C$3-($C$4^2)/2+NORMSINV(AleatLivre!N799)*$C$4))</f>
        <v>1046.7010541979971</v>
      </c>
      <c r="P802" s="2">
        <f>(O802*EXP($C$3-($C$4^2)/2+NORMSINV(AleatLivre!O799)*$C$4))</f>
        <v>1058.8246726633931</v>
      </c>
      <c r="Q802" s="2">
        <f>(P802*EXP($C$3-($C$4^2)/2+NORMSINV(AleatLivre!P799)*$C$4))</f>
        <v>1111.293431499676</v>
      </c>
      <c r="R802" s="2">
        <f>(Q802*EXP($C$3-($C$4^2)/2+NORMSINV(AleatLivre!Q799)*$C$4))</f>
        <v>1173.1278518757124</v>
      </c>
      <c r="S802" s="2">
        <f>(R802*EXP($C$3-($C$4^2)/2+NORMSINV(AleatLivre!R799)*$C$4))</f>
        <v>1222.8379852248668</v>
      </c>
      <c r="T802" s="2">
        <f>(S802*EXP($C$3-($C$4^2)/2+NORMSINV(AleatLivre!S799)*$C$4))</f>
        <v>1296.5416830688487</v>
      </c>
      <c r="U802" s="2">
        <f>(T802*EXP($C$3-($C$4^2)/2+NORMSINV(AleatLivre!T799)*$C$4))</f>
        <v>1400.3619228238535</v>
      </c>
      <c r="V802" s="2">
        <f>(U802*EXP($C$3-($C$4^2)/2+NORMSINV(AleatLivre!U799)*$C$4))</f>
        <v>1455.1536207560953</v>
      </c>
    </row>
    <row r="803" spans="1:22" x14ac:dyDescent="0.25">
      <c r="A803">
        <v>798</v>
      </c>
      <c r="B803" s="2">
        <f>Plan1!$B$9</f>
        <v>500</v>
      </c>
      <c r="C803" s="2">
        <f>(B803*EXP($C$3-($C$4^2)/2+NORMSINV(AleatLivre!B800)*$C$4))</f>
        <v>513.70608036804958</v>
      </c>
      <c r="D803" s="2">
        <f>(C803*EXP($C$3-($C$4^2)/2+NORMSINV(AleatLivre!C800)*$C$4))</f>
        <v>561.29509699225957</v>
      </c>
      <c r="E803" s="2">
        <f>(D803*EXP($C$3-($C$4^2)/2+NORMSINV(AleatLivre!D800)*$C$4))</f>
        <v>597.251825056136</v>
      </c>
      <c r="F803" s="2">
        <f>(E803*EXP($C$3-($C$4^2)/2+NORMSINV(AleatLivre!E800)*$C$4))</f>
        <v>610.22497449616287</v>
      </c>
      <c r="G803" s="2">
        <f>(F803*EXP($C$3-($C$4^2)/2+NORMSINV(AleatLivre!F800)*$C$4))</f>
        <v>629.42540600778057</v>
      </c>
      <c r="H803" s="2">
        <f>(G803*EXP($C$3-($C$4^2)/2+NORMSINV(AleatLivre!G800)*$C$4))</f>
        <v>663.96960130648415</v>
      </c>
      <c r="I803" s="2">
        <f>(H803*EXP($C$3-($C$4^2)/2+NORMSINV(AleatLivre!H800)*$C$4))</f>
        <v>663.39656182655312</v>
      </c>
      <c r="J803" s="2">
        <f>(I803*EXP($C$3-($C$4^2)/2+NORMSINV(AleatLivre!I800)*$C$4))</f>
        <v>713.12880205707802</v>
      </c>
      <c r="K803" s="2">
        <f>(J803*EXP($C$3-($C$4^2)/2+NORMSINV(AleatLivre!J800)*$C$4))</f>
        <v>718.42600302622282</v>
      </c>
      <c r="L803" s="2">
        <f>(K803*EXP($C$3-($C$4^2)/2+NORMSINV(AleatLivre!K800)*$C$4))</f>
        <v>743.78448185549973</v>
      </c>
      <c r="M803" s="2">
        <f>(L803*EXP($C$3-($C$4^2)/2+NORMSINV(AleatLivre!L800)*$C$4))</f>
        <v>778.43319936530963</v>
      </c>
      <c r="N803" s="2">
        <f>(M803*EXP($C$3-($C$4^2)/2+NORMSINV(AleatLivre!M800)*$C$4))</f>
        <v>829.73022603323136</v>
      </c>
      <c r="O803" s="2">
        <f>(N803*EXP($C$3-($C$4^2)/2+NORMSINV(AleatLivre!N800)*$C$4))</f>
        <v>867.12837102685228</v>
      </c>
      <c r="P803" s="2">
        <f>(O803*EXP($C$3-($C$4^2)/2+NORMSINV(AleatLivre!O800)*$C$4))</f>
        <v>879.22035320154691</v>
      </c>
      <c r="Q803" s="2">
        <f>(P803*EXP($C$3-($C$4^2)/2+NORMSINV(AleatLivre!P800)*$C$4))</f>
        <v>931.49550619242837</v>
      </c>
      <c r="R803" s="2">
        <f>(Q803*EXP($C$3-($C$4^2)/2+NORMSINV(AleatLivre!Q800)*$C$4))</f>
        <v>971.47465891038053</v>
      </c>
      <c r="S803" s="2">
        <f>(R803*EXP($C$3-($C$4^2)/2+NORMSINV(AleatLivre!R800)*$C$4))</f>
        <v>1039.8043355250957</v>
      </c>
      <c r="T803" s="2">
        <f>(S803*EXP($C$3-($C$4^2)/2+NORMSINV(AleatLivre!S800)*$C$4))</f>
        <v>1097.0404091956013</v>
      </c>
      <c r="U803" s="2">
        <f>(T803*EXP($C$3-($C$4^2)/2+NORMSINV(AleatLivre!T800)*$C$4))</f>
        <v>1145.5173993889393</v>
      </c>
      <c r="V803" s="2">
        <f>(U803*EXP($C$3-($C$4^2)/2+NORMSINV(AleatLivre!U800)*$C$4))</f>
        <v>1201.7568532665418</v>
      </c>
    </row>
    <row r="804" spans="1:22" x14ac:dyDescent="0.25">
      <c r="A804">
        <v>799</v>
      </c>
      <c r="B804" s="2">
        <f>Plan1!$B$9</f>
        <v>500</v>
      </c>
      <c r="C804" s="2">
        <f>(B804*EXP($C$3-($C$4^2)/2+NORMSINV(AleatLivre!B801)*$C$4))</f>
        <v>521.04138719355296</v>
      </c>
      <c r="D804" s="2">
        <f>(C804*EXP($C$3-($C$4^2)/2+NORMSINV(AleatLivre!C801)*$C$4))</f>
        <v>541.09006759826354</v>
      </c>
      <c r="E804" s="2">
        <f>(D804*EXP($C$3-($C$4^2)/2+NORMSINV(AleatLivre!D801)*$C$4))</f>
        <v>562.48549218948688</v>
      </c>
      <c r="F804" s="2">
        <f>(E804*EXP($C$3-($C$4^2)/2+NORMSINV(AleatLivre!E801)*$C$4))</f>
        <v>593.76698091771482</v>
      </c>
      <c r="G804" s="2">
        <f>(F804*EXP($C$3-($C$4^2)/2+NORMSINV(AleatLivre!F801)*$C$4))</f>
        <v>601.43644431638825</v>
      </c>
      <c r="H804" s="2">
        <f>(G804*EXP($C$3-($C$4^2)/2+NORMSINV(AleatLivre!G801)*$C$4))</f>
        <v>625.61743531616378</v>
      </c>
      <c r="I804" s="2">
        <f>(H804*EXP($C$3-($C$4^2)/2+NORMSINV(AleatLivre!H801)*$C$4))</f>
        <v>660.06355041313009</v>
      </c>
      <c r="J804" s="2">
        <f>(I804*EXP($C$3-($C$4^2)/2+NORMSINV(AleatLivre!I801)*$C$4))</f>
        <v>673.92065031998823</v>
      </c>
      <c r="K804" s="2">
        <f>(J804*EXP($C$3-($C$4^2)/2+NORMSINV(AleatLivre!J801)*$C$4))</f>
        <v>696.13107590065079</v>
      </c>
      <c r="L804" s="2">
        <f>(K804*EXP($C$3-($C$4^2)/2+NORMSINV(AleatLivre!K801)*$C$4))</f>
        <v>740.37354778628469</v>
      </c>
      <c r="M804" s="2">
        <f>(L804*EXP($C$3-($C$4^2)/2+NORMSINV(AleatLivre!L801)*$C$4))</f>
        <v>769.83031304200722</v>
      </c>
      <c r="N804" s="2">
        <f>(M804*EXP($C$3-($C$4^2)/2+NORMSINV(AleatLivre!M801)*$C$4))</f>
        <v>776.78760264696905</v>
      </c>
      <c r="O804" s="2">
        <f>(N804*EXP($C$3-($C$4^2)/2+NORMSINV(AleatLivre!N801)*$C$4))</f>
        <v>805.47952373527255</v>
      </c>
      <c r="P804" s="2">
        <f>(O804*EXP($C$3-($C$4^2)/2+NORMSINV(AleatLivre!O801)*$C$4))</f>
        <v>839.939784737526</v>
      </c>
      <c r="Q804" s="2">
        <f>(P804*EXP($C$3-($C$4^2)/2+NORMSINV(AleatLivre!P801)*$C$4))</f>
        <v>867.93960712732462</v>
      </c>
      <c r="R804" s="2">
        <f>(Q804*EXP($C$3-($C$4^2)/2+NORMSINV(AleatLivre!Q801)*$C$4))</f>
        <v>939.98785991342254</v>
      </c>
      <c r="S804" s="2">
        <f>(R804*EXP($C$3-($C$4^2)/2+NORMSINV(AleatLivre!R801)*$C$4))</f>
        <v>984.59739106273446</v>
      </c>
      <c r="T804" s="2">
        <f>(S804*EXP($C$3-($C$4^2)/2+NORMSINV(AleatLivre!S801)*$C$4))</f>
        <v>1043.3971483839514</v>
      </c>
      <c r="U804" s="2">
        <f>(T804*EXP($C$3-($C$4^2)/2+NORMSINV(AleatLivre!T801)*$C$4))</f>
        <v>1090.2950018759736</v>
      </c>
      <c r="V804" s="2">
        <f>(U804*EXP($C$3-($C$4^2)/2+NORMSINV(AleatLivre!U801)*$C$4))</f>
        <v>1181.9708989584399</v>
      </c>
    </row>
    <row r="805" spans="1:22" x14ac:dyDescent="0.25">
      <c r="A805">
        <v>800</v>
      </c>
      <c r="B805" s="2">
        <f>Plan1!$B$9</f>
        <v>500</v>
      </c>
      <c r="C805" s="2">
        <f>(B805*EXP($C$3-($C$4^2)/2+NORMSINV(AleatLivre!B802)*$C$4))</f>
        <v>510.44418680626882</v>
      </c>
      <c r="D805" s="2">
        <f>(C805*EXP($C$3-($C$4^2)/2+NORMSINV(AleatLivre!C802)*$C$4))</f>
        <v>539.55261882194986</v>
      </c>
      <c r="E805" s="2">
        <f>(D805*EXP($C$3-($C$4^2)/2+NORMSINV(AleatLivre!D802)*$C$4))</f>
        <v>589.61023894793573</v>
      </c>
      <c r="F805" s="2">
        <f>(E805*EXP($C$3-($C$4^2)/2+NORMSINV(AleatLivre!E802)*$C$4))</f>
        <v>620.55044514723636</v>
      </c>
      <c r="G805" s="2">
        <f>(F805*EXP($C$3-($C$4^2)/2+NORMSINV(AleatLivre!F802)*$C$4))</f>
        <v>660.64594655237727</v>
      </c>
      <c r="H805" s="2">
        <f>(G805*EXP($C$3-($C$4^2)/2+NORMSINV(AleatLivre!G802)*$C$4))</f>
        <v>719.40277545147774</v>
      </c>
      <c r="I805" s="2">
        <f>(H805*EXP($C$3-($C$4^2)/2+NORMSINV(AleatLivre!H802)*$C$4))</f>
        <v>780.46377547634722</v>
      </c>
      <c r="J805" s="2">
        <f>(I805*EXP($C$3-($C$4^2)/2+NORMSINV(AleatLivre!I802)*$C$4))</f>
        <v>815.25313372992548</v>
      </c>
      <c r="K805" s="2">
        <f>(J805*EXP($C$3-($C$4^2)/2+NORMSINV(AleatLivre!J802)*$C$4))</f>
        <v>850.04311345594954</v>
      </c>
      <c r="L805" s="2">
        <f>(K805*EXP($C$3-($C$4^2)/2+NORMSINV(AleatLivre!K802)*$C$4))</f>
        <v>905.67074335706741</v>
      </c>
      <c r="M805" s="2">
        <f>(L805*EXP($C$3-($C$4^2)/2+NORMSINV(AleatLivre!L802)*$C$4))</f>
        <v>974.25696513359549</v>
      </c>
      <c r="N805" s="2">
        <f>(M805*EXP($C$3-($C$4^2)/2+NORMSINV(AleatLivre!M802)*$C$4))</f>
        <v>1044.7996010122113</v>
      </c>
      <c r="O805" s="2">
        <f>(N805*EXP($C$3-($C$4^2)/2+NORMSINV(AleatLivre!N802)*$C$4))</f>
        <v>1098.7597417393513</v>
      </c>
      <c r="P805" s="2">
        <f>(O805*EXP($C$3-($C$4^2)/2+NORMSINV(AleatLivre!O802)*$C$4))</f>
        <v>1156.5256415192189</v>
      </c>
      <c r="Q805" s="2">
        <f>(P805*EXP($C$3-($C$4^2)/2+NORMSINV(AleatLivre!P802)*$C$4))</f>
        <v>1257.9831988942724</v>
      </c>
      <c r="R805" s="2">
        <f>(Q805*EXP($C$3-($C$4^2)/2+NORMSINV(AleatLivre!Q802)*$C$4))</f>
        <v>1332.3512298239577</v>
      </c>
      <c r="S805" s="2">
        <f>(R805*EXP($C$3-($C$4^2)/2+NORMSINV(AleatLivre!R802)*$C$4))</f>
        <v>1435.3469151579438</v>
      </c>
      <c r="T805" s="2">
        <f>(S805*EXP($C$3-($C$4^2)/2+NORMSINV(AleatLivre!S802)*$C$4))</f>
        <v>1561.6246605374943</v>
      </c>
      <c r="U805" s="2">
        <f>(T805*EXP($C$3-($C$4^2)/2+NORMSINV(AleatLivre!T802)*$C$4))</f>
        <v>1693.0447758037938</v>
      </c>
      <c r="V805" s="2">
        <f>(U805*EXP($C$3-($C$4^2)/2+NORMSINV(AleatLivre!U802)*$C$4))</f>
        <v>1720.786933055417</v>
      </c>
    </row>
    <row r="806" spans="1:22" x14ac:dyDescent="0.25">
      <c r="A806">
        <v>801</v>
      </c>
      <c r="B806" s="2">
        <f>Plan1!$B$9</f>
        <v>500</v>
      </c>
      <c r="C806" s="2">
        <f>(B806*EXP($C$3-($C$4^2)/2+NORMSINV(AleatLivre!B803)*$C$4))</f>
        <v>525.7687077491637</v>
      </c>
      <c r="D806" s="2">
        <f>(C806*EXP($C$3-($C$4^2)/2+NORMSINV(AleatLivre!C803)*$C$4))</f>
        <v>536.8636672167986</v>
      </c>
      <c r="E806" s="2">
        <f>(D806*EXP($C$3-($C$4^2)/2+NORMSINV(AleatLivre!D803)*$C$4))</f>
        <v>563.7133334814846</v>
      </c>
      <c r="F806" s="2">
        <f>(E806*EXP($C$3-($C$4^2)/2+NORMSINV(AleatLivre!E803)*$C$4))</f>
        <v>612.5191749932734</v>
      </c>
      <c r="G806" s="2">
        <f>(F806*EXP($C$3-($C$4^2)/2+NORMSINV(AleatLivre!F803)*$C$4))</f>
        <v>645.23842650800304</v>
      </c>
      <c r="H806" s="2">
        <f>(G806*EXP($C$3-($C$4^2)/2+NORMSINV(AleatLivre!G803)*$C$4))</f>
        <v>685.15712858802874</v>
      </c>
      <c r="I806" s="2">
        <f>(H806*EXP($C$3-($C$4^2)/2+NORMSINV(AleatLivre!H803)*$C$4))</f>
        <v>744.38615484892819</v>
      </c>
      <c r="J806" s="2">
        <f>(I806*EXP($C$3-($C$4^2)/2+NORMSINV(AleatLivre!I803)*$C$4))</f>
        <v>771.83274061940233</v>
      </c>
      <c r="K806" s="2">
        <f>(J806*EXP($C$3-($C$4^2)/2+NORMSINV(AleatLivre!J803)*$C$4))</f>
        <v>814.60344633870932</v>
      </c>
      <c r="L806" s="2">
        <f>(K806*EXP($C$3-($C$4^2)/2+NORMSINV(AleatLivre!K803)*$C$4))</f>
        <v>862.46653884064222</v>
      </c>
      <c r="M806" s="2">
        <f>(L806*EXP($C$3-($C$4^2)/2+NORMSINV(AleatLivre!L803)*$C$4))</f>
        <v>892.32295694699121</v>
      </c>
      <c r="N806" s="2">
        <f>(M806*EXP($C$3-($C$4^2)/2+NORMSINV(AleatLivre!M803)*$C$4))</f>
        <v>944.36657274967035</v>
      </c>
      <c r="O806" s="2">
        <f>(N806*EXP($C$3-($C$4^2)/2+NORMSINV(AleatLivre!N803)*$C$4))</f>
        <v>979.39812409593139</v>
      </c>
      <c r="P806" s="2">
        <f>(O806*EXP($C$3-($C$4^2)/2+NORMSINV(AleatLivre!O803)*$C$4))</f>
        <v>1027.672774232866</v>
      </c>
      <c r="Q806" s="2">
        <f>(P806*EXP($C$3-($C$4^2)/2+NORMSINV(AleatLivre!P803)*$C$4))</f>
        <v>1086.0832326820037</v>
      </c>
      <c r="R806" s="2">
        <f>(Q806*EXP($C$3-($C$4^2)/2+NORMSINV(AleatLivre!Q803)*$C$4))</f>
        <v>1124.338207272509</v>
      </c>
      <c r="S806" s="2">
        <f>(R806*EXP($C$3-($C$4^2)/2+NORMSINV(AleatLivre!R803)*$C$4))</f>
        <v>1204.1097610634583</v>
      </c>
      <c r="T806" s="2">
        <f>(S806*EXP($C$3-($C$4^2)/2+NORMSINV(AleatLivre!S803)*$C$4))</f>
        <v>1304.8894015643884</v>
      </c>
      <c r="U806" s="2">
        <f>(T806*EXP($C$3-($C$4^2)/2+NORMSINV(AleatLivre!T803)*$C$4))</f>
        <v>1392.1373325439195</v>
      </c>
      <c r="V806" s="2">
        <f>(U806*EXP($C$3-($C$4^2)/2+NORMSINV(AleatLivre!U803)*$C$4))</f>
        <v>1452.7681280453194</v>
      </c>
    </row>
    <row r="807" spans="1:22" x14ac:dyDescent="0.25">
      <c r="A807">
        <v>802</v>
      </c>
      <c r="B807" s="2">
        <f>Plan1!$B$9</f>
        <v>500</v>
      </c>
      <c r="C807" s="2">
        <f>(B807*EXP($C$3-($C$4^2)/2+NORMSINV(AleatLivre!B804)*$C$4))</f>
        <v>541.38004597849579</v>
      </c>
      <c r="D807" s="2">
        <f>(C807*EXP($C$3-($C$4^2)/2+NORMSINV(AleatLivre!C804)*$C$4))</f>
        <v>562.5111917132291</v>
      </c>
      <c r="E807" s="2">
        <f>(D807*EXP($C$3-($C$4^2)/2+NORMSINV(AleatLivre!D804)*$C$4))</f>
        <v>617.74368591741597</v>
      </c>
      <c r="F807" s="2">
        <f>(E807*EXP($C$3-($C$4^2)/2+NORMSINV(AleatLivre!E804)*$C$4))</f>
        <v>653.89188056564012</v>
      </c>
      <c r="G807" s="2">
        <f>(F807*EXP($C$3-($C$4^2)/2+NORMSINV(AleatLivre!F804)*$C$4))</f>
        <v>700.04445608216952</v>
      </c>
      <c r="H807" s="2">
        <f>(G807*EXP($C$3-($C$4^2)/2+NORMSINV(AleatLivre!G804)*$C$4))</f>
        <v>755.22304195707932</v>
      </c>
      <c r="I807" s="2">
        <f>(H807*EXP($C$3-($C$4^2)/2+NORMSINV(AleatLivre!H804)*$C$4))</f>
        <v>782.45598833588974</v>
      </c>
      <c r="J807" s="2">
        <f>(I807*EXP($C$3-($C$4^2)/2+NORMSINV(AleatLivre!I804)*$C$4))</f>
        <v>777.621146335768</v>
      </c>
      <c r="K807" s="2">
        <f>(J807*EXP($C$3-($C$4^2)/2+NORMSINV(AleatLivre!J804)*$C$4))</f>
        <v>833.77005565399963</v>
      </c>
      <c r="L807" s="2">
        <f>(K807*EXP($C$3-($C$4^2)/2+NORMSINV(AleatLivre!K804)*$C$4))</f>
        <v>886.10569969440439</v>
      </c>
      <c r="M807" s="2">
        <f>(L807*EXP($C$3-($C$4^2)/2+NORMSINV(AleatLivre!L804)*$C$4))</f>
        <v>944.10658359586978</v>
      </c>
      <c r="N807" s="2">
        <f>(M807*EXP($C$3-($C$4^2)/2+NORMSINV(AleatLivre!M804)*$C$4))</f>
        <v>986.08919846888955</v>
      </c>
      <c r="O807" s="2">
        <f>(N807*EXP($C$3-($C$4^2)/2+NORMSINV(AleatLivre!N804)*$C$4))</f>
        <v>1057.1064195219612</v>
      </c>
      <c r="P807" s="2">
        <f>(O807*EXP($C$3-($C$4^2)/2+NORMSINV(AleatLivre!O804)*$C$4))</f>
        <v>1132.6833608167985</v>
      </c>
      <c r="Q807" s="2">
        <f>(P807*EXP($C$3-($C$4^2)/2+NORMSINV(AleatLivre!P804)*$C$4))</f>
        <v>1161.9239648022378</v>
      </c>
      <c r="R807" s="2">
        <f>(Q807*EXP($C$3-($C$4^2)/2+NORMSINV(AleatLivre!Q804)*$C$4))</f>
        <v>1211.9850136685009</v>
      </c>
      <c r="S807" s="2">
        <f>(R807*EXP($C$3-($C$4^2)/2+NORMSINV(AleatLivre!R804)*$C$4))</f>
        <v>1337.5351918545323</v>
      </c>
      <c r="T807" s="2">
        <f>(S807*EXP($C$3-($C$4^2)/2+NORMSINV(AleatLivre!S804)*$C$4))</f>
        <v>1411.4352902962405</v>
      </c>
      <c r="U807" s="2">
        <f>(T807*EXP($C$3-($C$4^2)/2+NORMSINV(AleatLivre!T804)*$C$4))</f>
        <v>1483.2613245893638</v>
      </c>
      <c r="V807" s="2">
        <f>(U807*EXP($C$3-($C$4^2)/2+NORMSINV(AleatLivre!U804)*$C$4))</f>
        <v>1612.5264372300473</v>
      </c>
    </row>
    <row r="808" spans="1:22" x14ac:dyDescent="0.25">
      <c r="A808">
        <v>803</v>
      </c>
      <c r="B808" s="2">
        <f>Plan1!$B$9</f>
        <v>500</v>
      </c>
      <c r="C808" s="2">
        <f>(B808*EXP($C$3-($C$4^2)/2+NORMSINV(AleatLivre!B805)*$C$4))</f>
        <v>503.37835955912948</v>
      </c>
      <c r="D808" s="2">
        <f>(C808*EXP($C$3-($C$4^2)/2+NORMSINV(AleatLivre!C805)*$C$4))</f>
        <v>536.85168421384992</v>
      </c>
      <c r="E808" s="2">
        <f>(D808*EXP($C$3-($C$4^2)/2+NORMSINV(AleatLivre!D805)*$C$4))</f>
        <v>541.7919554984137</v>
      </c>
      <c r="F808" s="2">
        <f>(E808*EXP($C$3-($C$4^2)/2+NORMSINV(AleatLivre!E805)*$C$4))</f>
        <v>575.86930254407628</v>
      </c>
      <c r="G808" s="2">
        <f>(F808*EXP($C$3-($C$4^2)/2+NORMSINV(AleatLivre!F805)*$C$4))</f>
        <v>633.00626785142833</v>
      </c>
      <c r="H808" s="2">
        <f>(G808*EXP($C$3-($C$4^2)/2+NORMSINV(AleatLivre!G805)*$C$4))</f>
        <v>661.60544263241115</v>
      </c>
      <c r="I808" s="2">
        <f>(H808*EXP($C$3-($C$4^2)/2+NORMSINV(AleatLivre!H805)*$C$4))</f>
        <v>684.94260356295126</v>
      </c>
      <c r="J808" s="2">
        <f>(I808*EXP($C$3-($C$4^2)/2+NORMSINV(AleatLivre!I805)*$C$4))</f>
        <v>725.93535397718324</v>
      </c>
      <c r="K808" s="2">
        <f>(J808*EXP($C$3-($C$4^2)/2+NORMSINV(AleatLivre!J805)*$C$4))</f>
        <v>766.94973052662317</v>
      </c>
      <c r="L808" s="2">
        <f>(K808*EXP($C$3-($C$4^2)/2+NORMSINV(AleatLivre!K805)*$C$4))</f>
        <v>836.03287047065169</v>
      </c>
      <c r="M808" s="2">
        <f>(L808*EXP($C$3-($C$4^2)/2+NORMSINV(AleatLivre!L805)*$C$4))</f>
        <v>898.88606832152095</v>
      </c>
      <c r="N808" s="2">
        <f>(M808*EXP($C$3-($C$4^2)/2+NORMSINV(AleatLivre!M805)*$C$4))</f>
        <v>924.66898710888108</v>
      </c>
      <c r="O808" s="2">
        <f>(N808*EXP($C$3-($C$4^2)/2+NORMSINV(AleatLivre!N805)*$C$4))</f>
        <v>994.42921216548109</v>
      </c>
      <c r="P808" s="2">
        <f>(O808*EXP($C$3-($C$4^2)/2+NORMSINV(AleatLivre!O805)*$C$4))</f>
        <v>1048.2696632178668</v>
      </c>
      <c r="Q808" s="2">
        <f>(P808*EXP($C$3-($C$4^2)/2+NORMSINV(AleatLivre!P805)*$C$4))</f>
        <v>1112.7261669425009</v>
      </c>
      <c r="R808" s="2">
        <f>(Q808*EXP($C$3-($C$4^2)/2+NORMSINV(AleatLivre!Q805)*$C$4))</f>
        <v>1167.5127872146631</v>
      </c>
      <c r="S808" s="2">
        <f>(R808*EXP($C$3-($C$4^2)/2+NORMSINV(AleatLivre!R805)*$C$4))</f>
        <v>1229.4472354576264</v>
      </c>
      <c r="T808" s="2">
        <f>(S808*EXP($C$3-($C$4^2)/2+NORMSINV(AleatLivre!S805)*$C$4))</f>
        <v>1251.0497726610961</v>
      </c>
      <c r="U808" s="2">
        <f>(T808*EXP($C$3-($C$4^2)/2+NORMSINV(AleatLivre!T805)*$C$4))</f>
        <v>1341.4251929699628</v>
      </c>
      <c r="V808" s="2">
        <f>(U808*EXP($C$3-($C$4^2)/2+NORMSINV(AleatLivre!U805)*$C$4))</f>
        <v>1412.5082020760688</v>
      </c>
    </row>
    <row r="809" spans="1:22" x14ac:dyDescent="0.25">
      <c r="A809">
        <v>804</v>
      </c>
      <c r="B809" s="2">
        <f>Plan1!$B$9</f>
        <v>500</v>
      </c>
      <c r="C809" s="2">
        <f>(B809*EXP($C$3-($C$4^2)/2+NORMSINV(AleatLivre!B806)*$C$4))</f>
        <v>516.69747617703365</v>
      </c>
      <c r="D809" s="2">
        <f>(C809*EXP($C$3-($C$4^2)/2+NORMSINV(AleatLivre!C806)*$C$4))</f>
        <v>532.3821344722852</v>
      </c>
      <c r="E809" s="2">
        <f>(D809*EXP($C$3-($C$4^2)/2+NORMSINV(AleatLivre!D806)*$C$4))</f>
        <v>551.1974031044424</v>
      </c>
      <c r="F809" s="2">
        <f>(E809*EXP($C$3-($C$4^2)/2+NORMSINV(AleatLivre!E806)*$C$4))</f>
        <v>578.01947252679497</v>
      </c>
      <c r="G809" s="2">
        <f>(F809*EXP($C$3-($C$4^2)/2+NORMSINV(AleatLivre!F806)*$C$4))</f>
        <v>610.24435844575805</v>
      </c>
      <c r="H809" s="2">
        <f>(G809*EXP($C$3-($C$4^2)/2+NORMSINV(AleatLivre!G806)*$C$4))</f>
        <v>647.3914520538915</v>
      </c>
      <c r="I809" s="2">
        <f>(H809*EXP($C$3-($C$4^2)/2+NORMSINV(AleatLivre!H806)*$C$4))</f>
        <v>673.6150208555481</v>
      </c>
      <c r="J809" s="2">
        <f>(I809*EXP($C$3-($C$4^2)/2+NORMSINV(AleatLivre!I806)*$C$4))</f>
        <v>721.84447318841023</v>
      </c>
      <c r="K809" s="2">
        <f>(J809*EXP($C$3-($C$4^2)/2+NORMSINV(AleatLivre!J806)*$C$4))</f>
        <v>763.11932834535003</v>
      </c>
      <c r="L809" s="2">
        <f>(K809*EXP($C$3-($C$4^2)/2+NORMSINV(AleatLivre!K806)*$C$4))</f>
        <v>797.1689691930319</v>
      </c>
      <c r="M809" s="2">
        <f>(L809*EXP($C$3-($C$4^2)/2+NORMSINV(AleatLivre!L806)*$C$4))</f>
        <v>836.73498356181653</v>
      </c>
      <c r="N809" s="2">
        <f>(M809*EXP($C$3-($C$4^2)/2+NORMSINV(AleatLivre!M806)*$C$4))</f>
        <v>867.30467472685837</v>
      </c>
      <c r="O809" s="2">
        <f>(N809*EXP($C$3-($C$4^2)/2+NORMSINV(AleatLivre!N806)*$C$4))</f>
        <v>914.01137118891825</v>
      </c>
      <c r="P809" s="2">
        <f>(O809*EXP($C$3-($C$4^2)/2+NORMSINV(AleatLivre!O806)*$C$4))</f>
        <v>981.09357807312961</v>
      </c>
      <c r="Q809" s="2">
        <f>(P809*EXP($C$3-($C$4^2)/2+NORMSINV(AleatLivre!P806)*$C$4))</f>
        <v>996.16832576098216</v>
      </c>
      <c r="R809" s="2">
        <f>(Q809*EXP($C$3-($C$4^2)/2+NORMSINV(AleatLivre!Q806)*$C$4))</f>
        <v>1071.6118409073415</v>
      </c>
      <c r="S809" s="2">
        <f>(R809*EXP($C$3-($C$4^2)/2+NORMSINV(AleatLivre!R806)*$C$4))</f>
        <v>1124.4036838500951</v>
      </c>
      <c r="T809" s="2">
        <f>(S809*EXP($C$3-($C$4^2)/2+NORMSINV(AleatLivre!S806)*$C$4))</f>
        <v>1169.4550588494687</v>
      </c>
      <c r="U809" s="2">
        <f>(T809*EXP($C$3-($C$4^2)/2+NORMSINV(AleatLivre!T806)*$C$4))</f>
        <v>1217.1247552354337</v>
      </c>
      <c r="V809" s="2">
        <f>(U809*EXP($C$3-($C$4^2)/2+NORMSINV(AleatLivre!U806)*$C$4))</f>
        <v>1259.4319709343761</v>
      </c>
    </row>
    <row r="810" spans="1:22" x14ac:dyDescent="0.25">
      <c r="A810">
        <v>805</v>
      </c>
      <c r="B810" s="2">
        <f>Plan1!$B$9</f>
        <v>500</v>
      </c>
      <c r="C810" s="2">
        <f>(B810*EXP($C$3-($C$4^2)/2+NORMSINV(AleatLivre!B807)*$C$4))</f>
        <v>523.22947561878709</v>
      </c>
      <c r="D810" s="2">
        <f>(C810*EXP($C$3-($C$4^2)/2+NORMSINV(AleatLivre!C807)*$C$4))</f>
        <v>564.86860378538722</v>
      </c>
      <c r="E810" s="2">
        <f>(D810*EXP($C$3-($C$4^2)/2+NORMSINV(AleatLivre!D807)*$C$4))</f>
        <v>610.96665836559669</v>
      </c>
      <c r="F810" s="2">
        <f>(E810*EXP($C$3-($C$4^2)/2+NORMSINV(AleatLivre!E807)*$C$4))</f>
        <v>641.05097809681115</v>
      </c>
      <c r="G810" s="2">
        <f>(F810*EXP($C$3-($C$4^2)/2+NORMSINV(AleatLivre!F807)*$C$4))</f>
        <v>667.37946345860689</v>
      </c>
      <c r="H810" s="2">
        <f>(G810*EXP($C$3-($C$4^2)/2+NORMSINV(AleatLivre!G807)*$C$4))</f>
        <v>685.69235444102003</v>
      </c>
      <c r="I810" s="2">
        <f>(H810*EXP($C$3-($C$4^2)/2+NORMSINV(AleatLivre!H807)*$C$4))</f>
        <v>743.01746093545785</v>
      </c>
      <c r="J810" s="2">
        <f>(I810*EXP($C$3-($C$4^2)/2+NORMSINV(AleatLivre!I807)*$C$4))</f>
        <v>766.68853259110449</v>
      </c>
      <c r="K810" s="2">
        <f>(J810*EXP($C$3-($C$4^2)/2+NORMSINV(AleatLivre!J807)*$C$4))</f>
        <v>795.34352046315337</v>
      </c>
      <c r="L810" s="2">
        <f>(K810*EXP($C$3-($C$4^2)/2+NORMSINV(AleatLivre!K807)*$C$4))</f>
        <v>846.32948666705624</v>
      </c>
      <c r="M810" s="2">
        <f>(L810*EXP($C$3-($C$4^2)/2+NORMSINV(AleatLivre!L807)*$C$4))</f>
        <v>913.65492001070004</v>
      </c>
      <c r="N810" s="2">
        <f>(M810*EXP($C$3-($C$4^2)/2+NORMSINV(AleatLivre!M807)*$C$4))</f>
        <v>989.49641211454252</v>
      </c>
      <c r="O810" s="2">
        <f>(N810*EXP($C$3-($C$4^2)/2+NORMSINV(AleatLivre!N807)*$C$4))</f>
        <v>1016.2537124804164</v>
      </c>
      <c r="P810" s="2">
        <f>(O810*EXP($C$3-($C$4^2)/2+NORMSINV(AleatLivre!O807)*$C$4))</f>
        <v>1090.6608024775105</v>
      </c>
      <c r="Q810" s="2">
        <f>(P810*EXP($C$3-($C$4^2)/2+NORMSINV(AleatLivre!P807)*$C$4))</f>
        <v>1191.7292099728654</v>
      </c>
      <c r="R810" s="2">
        <f>(Q810*EXP($C$3-($C$4^2)/2+NORMSINV(AleatLivre!Q807)*$C$4))</f>
        <v>1262.0912310235963</v>
      </c>
      <c r="S810" s="2">
        <f>(R810*EXP($C$3-($C$4^2)/2+NORMSINV(AleatLivre!R807)*$C$4))</f>
        <v>1371.5485827190901</v>
      </c>
      <c r="T810" s="2">
        <f>(S810*EXP($C$3-($C$4^2)/2+NORMSINV(AleatLivre!S807)*$C$4))</f>
        <v>1452.1030080866944</v>
      </c>
      <c r="U810" s="2">
        <f>(T810*EXP($C$3-($C$4^2)/2+NORMSINV(AleatLivre!T807)*$C$4))</f>
        <v>1527.9949783766233</v>
      </c>
      <c r="V810" s="2">
        <f>(U810*EXP($C$3-($C$4^2)/2+NORMSINV(AleatLivre!U807)*$C$4))</f>
        <v>1604.7248678529488</v>
      </c>
    </row>
    <row r="811" spans="1:22" x14ac:dyDescent="0.25">
      <c r="A811">
        <v>806</v>
      </c>
      <c r="B811" s="2">
        <f>Plan1!$B$9</f>
        <v>500</v>
      </c>
      <c r="C811" s="2">
        <f>(B811*EXP($C$3-($C$4^2)/2+NORMSINV(AleatLivre!B808)*$C$4))</f>
        <v>531.59676830423086</v>
      </c>
      <c r="D811" s="2">
        <f>(C811*EXP($C$3-($C$4^2)/2+NORMSINV(AleatLivre!C808)*$C$4))</f>
        <v>553.42125553623555</v>
      </c>
      <c r="E811" s="2">
        <f>(D811*EXP($C$3-($C$4^2)/2+NORMSINV(AleatLivre!D808)*$C$4))</f>
        <v>573.6275370112678</v>
      </c>
      <c r="F811" s="2">
        <f>(E811*EXP($C$3-($C$4^2)/2+NORMSINV(AleatLivre!E808)*$C$4))</f>
        <v>604.87514707091975</v>
      </c>
      <c r="G811" s="2">
        <f>(F811*EXP($C$3-($C$4^2)/2+NORMSINV(AleatLivre!F808)*$C$4))</f>
        <v>650.47503356881668</v>
      </c>
      <c r="H811" s="2">
        <f>(G811*EXP($C$3-($C$4^2)/2+NORMSINV(AleatLivre!G808)*$C$4))</f>
        <v>709.29213325793853</v>
      </c>
      <c r="I811" s="2">
        <f>(H811*EXP($C$3-($C$4^2)/2+NORMSINV(AleatLivre!H808)*$C$4))</f>
        <v>734.50818431316043</v>
      </c>
      <c r="J811" s="2">
        <f>(I811*EXP($C$3-($C$4^2)/2+NORMSINV(AleatLivre!I808)*$C$4))</f>
        <v>733.95137051659844</v>
      </c>
      <c r="K811" s="2">
        <f>(J811*EXP($C$3-($C$4^2)/2+NORMSINV(AleatLivre!J808)*$C$4))</f>
        <v>766.346761461862</v>
      </c>
      <c r="L811" s="2">
        <f>(K811*EXP($C$3-($C$4^2)/2+NORMSINV(AleatLivre!K808)*$C$4))</f>
        <v>792.43340675359104</v>
      </c>
      <c r="M811" s="2">
        <f>(L811*EXP($C$3-($C$4^2)/2+NORMSINV(AleatLivre!L808)*$C$4))</f>
        <v>813.94268710782274</v>
      </c>
      <c r="N811" s="2">
        <f>(M811*EXP($C$3-($C$4^2)/2+NORMSINV(AleatLivre!M808)*$C$4))</f>
        <v>852.9662587461994</v>
      </c>
      <c r="O811" s="2">
        <f>(N811*EXP($C$3-($C$4^2)/2+NORMSINV(AleatLivre!N808)*$C$4))</f>
        <v>894.07096729416503</v>
      </c>
      <c r="P811" s="2">
        <f>(O811*EXP($C$3-($C$4^2)/2+NORMSINV(AleatLivre!O808)*$C$4))</f>
        <v>941.25954606805351</v>
      </c>
      <c r="Q811" s="2">
        <f>(P811*EXP($C$3-($C$4^2)/2+NORMSINV(AleatLivre!P808)*$C$4))</f>
        <v>992.35355894348629</v>
      </c>
      <c r="R811" s="2">
        <f>(Q811*EXP($C$3-($C$4^2)/2+NORMSINV(AleatLivre!Q808)*$C$4))</f>
        <v>1030.7184018800365</v>
      </c>
      <c r="S811" s="2">
        <f>(R811*EXP($C$3-($C$4^2)/2+NORMSINV(AleatLivre!R808)*$C$4))</f>
        <v>1108.5597712020187</v>
      </c>
      <c r="T811" s="2">
        <f>(S811*EXP($C$3-($C$4^2)/2+NORMSINV(AleatLivre!S808)*$C$4))</f>
        <v>1158.2863811612278</v>
      </c>
      <c r="U811" s="2">
        <f>(T811*EXP($C$3-($C$4^2)/2+NORMSINV(AleatLivre!T808)*$C$4))</f>
        <v>1283.0586271347395</v>
      </c>
      <c r="V811" s="2">
        <f>(U811*EXP($C$3-($C$4^2)/2+NORMSINV(AleatLivre!U808)*$C$4))</f>
        <v>1324.6985823275365</v>
      </c>
    </row>
    <row r="812" spans="1:22" x14ac:dyDescent="0.25">
      <c r="A812">
        <v>807</v>
      </c>
      <c r="B812" s="2">
        <f>Plan1!$B$9</f>
        <v>500</v>
      </c>
      <c r="C812" s="2">
        <f>(B812*EXP($C$3-($C$4^2)/2+NORMSINV(AleatLivre!B809)*$C$4))</f>
        <v>521.4890579909794</v>
      </c>
      <c r="D812" s="2">
        <f>(C812*EXP($C$3-($C$4^2)/2+NORMSINV(AleatLivre!C809)*$C$4))</f>
        <v>555.92662582416528</v>
      </c>
      <c r="E812" s="2">
        <f>(D812*EXP($C$3-($C$4^2)/2+NORMSINV(AleatLivre!D809)*$C$4))</f>
        <v>586.8653306890742</v>
      </c>
      <c r="F812" s="2">
        <f>(E812*EXP($C$3-($C$4^2)/2+NORMSINV(AleatLivre!E809)*$C$4))</f>
        <v>610.37249822067463</v>
      </c>
      <c r="G812" s="2">
        <f>(F812*EXP($C$3-($C$4^2)/2+NORMSINV(AleatLivre!F809)*$C$4))</f>
        <v>642.19459072303266</v>
      </c>
      <c r="H812" s="2">
        <f>(G812*EXP($C$3-($C$4^2)/2+NORMSINV(AleatLivre!G809)*$C$4))</f>
        <v>651.22276886985628</v>
      </c>
      <c r="I812" s="2">
        <f>(H812*EXP($C$3-($C$4^2)/2+NORMSINV(AleatLivre!H809)*$C$4))</f>
        <v>689.95274308160117</v>
      </c>
      <c r="J812" s="2">
        <f>(I812*EXP($C$3-($C$4^2)/2+NORMSINV(AleatLivre!I809)*$C$4))</f>
        <v>737.81260865557897</v>
      </c>
      <c r="K812" s="2">
        <f>(J812*EXP($C$3-($C$4^2)/2+NORMSINV(AleatLivre!J809)*$C$4))</f>
        <v>786.55556959969203</v>
      </c>
      <c r="L812" s="2">
        <f>(K812*EXP($C$3-($C$4^2)/2+NORMSINV(AleatLivre!K809)*$C$4))</f>
        <v>828.12449682517115</v>
      </c>
      <c r="M812" s="2">
        <f>(L812*EXP($C$3-($C$4^2)/2+NORMSINV(AleatLivre!L809)*$C$4))</f>
        <v>887.09434955072004</v>
      </c>
      <c r="N812" s="2">
        <f>(M812*EXP($C$3-($C$4^2)/2+NORMSINV(AleatLivre!M809)*$C$4))</f>
        <v>946.07154123608109</v>
      </c>
      <c r="O812" s="2">
        <f>(N812*EXP($C$3-($C$4^2)/2+NORMSINV(AleatLivre!N809)*$C$4))</f>
        <v>1032.4230850235551</v>
      </c>
      <c r="P812" s="2">
        <f>(O812*EXP($C$3-($C$4^2)/2+NORMSINV(AleatLivre!O809)*$C$4))</f>
        <v>1061.228781314556</v>
      </c>
      <c r="Q812" s="2">
        <f>(P812*EXP($C$3-($C$4^2)/2+NORMSINV(AleatLivre!P809)*$C$4))</f>
        <v>1137.6083841792567</v>
      </c>
      <c r="R812" s="2">
        <f>(Q812*EXP($C$3-($C$4^2)/2+NORMSINV(AleatLivre!Q809)*$C$4))</f>
        <v>1173.4215785749689</v>
      </c>
      <c r="S812" s="2">
        <f>(R812*EXP($C$3-($C$4^2)/2+NORMSINV(AleatLivre!R809)*$C$4))</f>
        <v>1251.3581509909175</v>
      </c>
      <c r="T812" s="2">
        <f>(S812*EXP($C$3-($C$4^2)/2+NORMSINV(AleatLivre!S809)*$C$4))</f>
        <v>1251.9965759953488</v>
      </c>
      <c r="U812" s="2">
        <f>(T812*EXP($C$3-($C$4^2)/2+NORMSINV(AleatLivre!T809)*$C$4))</f>
        <v>1294.0518309580293</v>
      </c>
      <c r="V812" s="2">
        <f>(U812*EXP($C$3-($C$4^2)/2+NORMSINV(AleatLivre!U809)*$C$4))</f>
        <v>1383.2096138458735</v>
      </c>
    </row>
    <row r="813" spans="1:22" x14ac:dyDescent="0.25">
      <c r="A813">
        <v>808</v>
      </c>
      <c r="B813" s="2">
        <f>Plan1!$B$9</f>
        <v>500</v>
      </c>
      <c r="C813" s="2">
        <f>(B813*EXP($C$3-($C$4^2)/2+NORMSINV(AleatLivre!B810)*$C$4))</f>
        <v>535.86213893651404</v>
      </c>
      <c r="D813" s="2">
        <f>(C813*EXP($C$3-($C$4^2)/2+NORMSINV(AleatLivre!C810)*$C$4))</f>
        <v>559.8694137531354</v>
      </c>
      <c r="E813" s="2">
        <f>(D813*EXP($C$3-($C$4^2)/2+NORMSINV(AleatLivre!D810)*$C$4))</f>
        <v>576.35881065502269</v>
      </c>
      <c r="F813" s="2">
        <f>(E813*EXP($C$3-($C$4^2)/2+NORMSINV(AleatLivre!E810)*$C$4))</f>
        <v>623.784128097544</v>
      </c>
      <c r="G813" s="2">
        <f>(F813*EXP($C$3-($C$4^2)/2+NORMSINV(AleatLivre!F810)*$C$4))</f>
        <v>648.59602823607668</v>
      </c>
      <c r="H813" s="2">
        <f>(G813*EXP($C$3-($C$4^2)/2+NORMSINV(AleatLivre!G810)*$C$4))</f>
        <v>692.81395185956774</v>
      </c>
      <c r="I813" s="2">
        <f>(H813*EXP($C$3-($C$4^2)/2+NORMSINV(AleatLivre!H810)*$C$4))</f>
        <v>741.61299752546756</v>
      </c>
      <c r="J813" s="2">
        <f>(I813*EXP($C$3-($C$4^2)/2+NORMSINV(AleatLivre!I810)*$C$4))</f>
        <v>784.69179257587598</v>
      </c>
      <c r="K813" s="2">
        <f>(J813*EXP($C$3-($C$4^2)/2+NORMSINV(AleatLivre!J810)*$C$4))</f>
        <v>759.28032987756171</v>
      </c>
      <c r="L813" s="2">
        <f>(K813*EXP($C$3-($C$4^2)/2+NORMSINV(AleatLivre!K810)*$C$4))</f>
        <v>803.08295978896911</v>
      </c>
      <c r="M813" s="2">
        <f>(L813*EXP($C$3-($C$4^2)/2+NORMSINV(AleatLivre!L810)*$C$4))</f>
        <v>886.51383175602234</v>
      </c>
      <c r="N813" s="2">
        <f>(M813*EXP($C$3-($C$4^2)/2+NORMSINV(AleatLivre!M810)*$C$4))</f>
        <v>911.99639415184379</v>
      </c>
      <c r="O813" s="2">
        <f>(N813*EXP($C$3-($C$4^2)/2+NORMSINV(AleatLivre!N810)*$C$4))</f>
        <v>927.75300258414609</v>
      </c>
      <c r="P813" s="2">
        <f>(O813*EXP($C$3-($C$4^2)/2+NORMSINV(AleatLivre!O810)*$C$4))</f>
        <v>983.26335996919238</v>
      </c>
      <c r="Q813" s="2">
        <f>(P813*EXP($C$3-($C$4^2)/2+NORMSINV(AleatLivre!P810)*$C$4))</f>
        <v>1019.8327635894192</v>
      </c>
      <c r="R813" s="2">
        <f>(Q813*EXP($C$3-($C$4^2)/2+NORMSINV(AleatLivre!Q810)*$C$4))</f>
        <v>1139.2620143750673</v>
      </c>
      <c r="S813" s="2">
        <f>(R813*EXP($C$3-($C$4^2)/2+NORMSINV(AleatLivre!R810)*$C$4))</f>
        <v>1216.6816516340321</v>
      </c>
      <c r="T813" s="2">
        <f>(S813*EXP($C$3-($C$4^2)/2+NORMSINV(AleatLivre!S810)*$C$4))</f>
        <v>1274.1864514361841</v>
      </c>
      <c r="U813" s="2">
        <f>(T813*EXP($C$3-($C$4^2)/2+NORMSINV(AleatLivre!T810)*$C$4))</f>
        <v>1359.4463056579887</v>
      </c>
      <c r="V813" s="2">
        <f>(U813*EXP($C$3-($C$4^2)/2+NORMSINV(AleatLivre!U810)*$C$4))</f>
        <v>1406.3326854073971</v>
      </c>
    </row>
    <row r="814" spans="1:22" x14ac:dyDescent="0.25">
      <c r="A814">
        <v>809</v>
      </c>
      <c r="B814" s="2">
        <f>Plan1!$B$9</f>
        <v>500</v>
      </c>
      <c r="C814" s="2">
        <f>(B814*EXP($C$3-($C$4^2)/2+NORMSINV(AleatLivre!B811)*$C$4))</f>
        <v>525.5339450095928</v>
      </c>
      <c r="D814" s="2">
        <f>(C814*EXP($C$3-($C$4^2)/2+NORMSINV(AleatLivre!C811)*$C$4))</f>
        <v>543.35002792152102</v>
      </c>
      <c r="E814" s="2">
        <f>(D814*EXP($C$3-($C$4^2)/2+NORMSINV(AleatLivre!D811)*$C$4))</f>
        <v>578.69994736394187</v>
      </c>
      <c r="F814" s="2">
        <f>(E814*EXP($C$3-($C$4^2)/2+NORMSINV(AleatLivre!E811)*$C$4))</f>
        <v>594.66154104076759</v>
      </c>
      <c r="G814" s="2">
        <f>(F814*EXP($C$3-($C$4^2)/2+NORMSINV(AleatLivre!F811)*$C$4))</f>
        <v>624.96294454541373</v>
      </c>
      <c r="H814" s="2">
        <f>(G814*EXP($C$3-($C$4^2)/2+NORMSINV(AleatLivre!G811)*$C$4))</f>
        <v>662.02554321037178</v>
      </c>
      <c r="I814" s="2">
        <f>(H814*EXP($C$3-($C$4^2)/2+NORMSINV(AleatLivre!H811)*$C$4))</f>
        <v>712.87229580158123</v>
      </c>
      <c r="J814" s="2">
        <f>(I814*EXP($C$3-($C$4^2)/2+NORMSINV(AleatLivre!I811)*$C$4))</f>
        <v>738.8742790951859</v>
      </c>
      <c r="K814" s="2">
        <f>(J814*EXP($C$3-($C$4^2)/2+NORMSINV(AleatLivre!J811)*$C$4))</f>
        <v>770.43256058173768</v>
      </c>
      <c r="L814" s="2">
        <f>(K814*EXP($C$3-($C$4^2)/2+NORMSINV(AleatLivre!K811)*$C$4))</f>
        <v>831.43286407506787</v>
      </c>
      <c r="M814" s="2">
        <f>(L814*EXP($C$3-($C$4^2)/2+NORMSINV(AleatLivre!L811)*$C$4))</f>
        <v>897.28399361755339</v>
      </c>
      <c r="N814" s="2">
        <f>(M814*EXP($C$3-($C$4^2)/2+NORMSINV(AleatLivre!M811)*$C$4))</f>
        <v>937.40200200242975</v>
      </c>
      <c r="O814" s="2">
        <f>(N814*EXP($C$3-($C$4^2)/2+NORMSINV(AleatLivre!N811)*$C$4))</f>
        <v>941.2993843427995</v>
      </c>
      <c r="P814" s="2">
        <f>(O814*EXP($C$3-($C$4^2)/2+NORMSINV(AleatLivre!O811)*$C$4))</f>
        <v>1037.6279560451271</v>
      </c>
      <c r="Q814" s="2">
        <f>(P814*EXP($C$3-($C$4^2)/2+NORMSINV(AleatLivre!P811)*$C$4))</f>
        <v>1105.6620611555225</v>
      </c>
      <c r="R814" s="2">
        <f>(Q814*EXP($C$3-($C$4^2)/2+NORMSINV(AleatLivre!Q811)*$C$4))</f>
        <v>1143.0114093714194</v>
      </c>
      <c r="S814" s="2">
        <f>(R814*EXP($C$3-($C$4^2)/2+NORMSINV(AleatLivre!R811)*$C$4))</f>
        <v>1212.4702421058355</v>
      </c>
      <c r="T814" s="2">
        <f>(S814*EXP($C$3-($C$4^2)/2+NORMSINV(AleatLivre!S811)*$C$4))</f>
        <v>1262.9853490736109</v>
      </c>
      <c r="U814" s="2">
        <f>(T814*EXP($C$3-($C$4^2)/2+NORMSINV(AleatLivre!T811)*$C$4))</f>
        <v>1306.236893718172</v>
      </c>
      <c r="V814" s="2">
        <f>(U814*EXP($C$3-($C$4^2)/2+NORMSINV(AleatLivre!U811)*$C$4))</f>
        <v>1319.8090521195102</v>
      </c>
    </row>
    <row r="815" spans="1:22" x14ac:dyDescent="0.25">
      <c r="A815">
        <v>810</v>
      </c>
      <c r="B815" s="2">
        <f>Plan1!$B$9</f>
        <v>500</v>
      </c>
      <c r="C815" s="2">
        <f>(B815*EXP($C$3-($C$4^2)/2+NORMSINV(AleatLivre!B812)*$C$4))</f>
        <v>526.10523295885514</v>
      </c>
      <c r="D815" s="2">
        <f>(C815*EXP($C$3-($C$4^2)/2+NORMSINV(AleatLivre!C812)*$C$4))</f>
        <v>544.36383159711545</v>
      </c>
      <c r="E815" s="2">
        <f>(D815*EXP($C$3-($C$4^2)/2+NORMSINV(AleatLivre!D812)*$C$4))</f>
        <v>586.1880331550509</v>
      </c>
      <c r="F815" s="2">
        <f>(E815*EXP($C$3-($C$4^2)/2+NORMSINV(AleatLivre!E812)*$C$4))</f>
        <v>606.81602660003648</v>
      </c>
      <c r="G815" s="2">
        <f>(F815*EXP($C$3-($C$4^2)/2+NORMSINV(AleatLivre!F812)*$C$4))</f>
        <v>614.48707524289034</v>
      </c>
      <c r="H815" s="2">
        <f>(G815*EXP($C$3-($C$4^2)/2+NORMSINV(AleatLivre!G812)*$C$4))</f>
        <v>654.02349318887616</v>
      </c>
      <c r="I815" s="2">
        <f>(H815*EXP($C$3-($C$4^2)/2+NORMSINV(AleatLivre!H812)*$C$4))</f>
        <v>684.24775503330011</v>
      </c>
      <c r="J815" s="2">
        <f>(I815*EXP($C$3-($C$4^2)/2+NORMSINV(AleatLivre!I812)*$C$4))</f>
        <v>700.71664582392498</v>
      </c>
      <c r="K815" s="2">
        <f>(J815*EXP($C$3-($C$4^2)/2+NORMSINV(AleatLivre!J812)*$C$4))</f>
        <v>720.39747407016046</v>
      </c>
      <c r="L815" s="2">
        <f>(K815*EXP($C$3-($C$4^2)/2+NORMSINV(AleatLivre!K812)*$C$4))</f>
        <v>773.49037076845514</v>
      </c>
      <c r="M815" s="2">
        <f>(L815*EXP($C$3-($C$4^2)/2+NORMSINV(AleatLivre!L812)*$C$4))</f>
        <v>824.36216644328044</v>
      </c>
      <c r="N815" s="2">
        <f>(M815*EXP($C$3-($C$4^2)/2+NORMSINV(AleatLivre!M812)*$C$4))</f>
        <v>868.97566189457007</v>
      </c>
      <c r="O815" s="2">
        <f>(N815*EXP($C$3-($C$4^2)/2+NORMSINV(AleatLivre!N812)*$C$4))</f>
        <v>928.26367128884317</v>
      </c>
      <c r="P815" s="2">
        <f>(O815*EXP($C$3-($C$4^2)/2+NORMSINV(AleatLivre!O812)*$C$4))</f>
        <v>960.00876507034695</v>
      </c>
      <c r="Q815" s="2">
        <f>(P815*EXP($C$3-($C$4^2)/2+NORMSINV(AleatLivre!P812)*$C$4))</f>
        <v>1011.0127907079668</v>
      </c>
      <c r="R815" s="2">
        <f>(Q815*EXP($C$3-($C$4^2)/2+NORMSINV(AleatLivre!Q812)*$C$4))</f>
        <v>1072.6315458509596</v>
      </c>
      <c r="S815" s="2">
        <f>(R815*EXP($C$3-($C$4^2)/2+NORMSINV(AleatLivre!R812)*$C$4))</f>
        <v>1156.8273028133804</v>
      </c>
      <c r="T815" s="2">
        <f>(S815*EXP($C$3-($C$4^2)/2+NORMSINV(AleatLivre!S812)*$C$4))</f>
        <v>1157.1319903909455</v>
      </c>
      <c r="U815" s="2">
        <f>(T815*EXP($C$3-($C$4^2)/2+NORMSINV(AleatLivre!T812)*$C$4))</f>
        <v>1225.940352870967</v>
      </c>
      <c r="V815" s="2">
        <f>(U815*EXP($C$3-($C$4^2)/2+NORMSINV(AleatLivre!U812)*$C$4))</f>
        <v>1300.2819707997401</v>
      </c>
    </row>
    <row r="816" spans="1:22" x14ac:dyDescent="0.25">
      <c r="A816">
        <v>811</v>
      </c>
      <c r="B816" s="2">
        <f>Plan1!$B$9</f>
        <v>500</v>
      </c>
      <c r="C816" s="2">
        <f>(B816*EXP($C$3-($C$4^2)/2+NORMSINV(AleatLivre!B813)*$C$4))</f>
        <v>510.22952686846588</v>
      </c>
      <c r="D816" s="2">
        <f>(C816*EXP($C$3-($C$4^2)/2+NORMSINV(AleatLivre!C813)*$C$4))</f>
        <v>533.28687993760502</v>
      </c>
      <c r="E816" s="2">
        <f>(D816*EXP($C$3-($C$4^2)/2+NORMSINV(AleatLivre!D813)*$C$4))</f>
        <v>556.08026974539371</v>
      </c>
      <c r="F816" s="2">
        <f>(E816*EXP($C$3-($C$4^2)/2+NORMSINV(AleatLivre!E813)*$C$4))</f>
        <v>586.16209858258514</v>
      </c>
      <c r="G816" s="2">
        <f>(F816*EXP($C$3-($C$4^2)/2+NORMSINV(AleatLivre!F813)*$C$4))</f>
        <v>617.25651786558501</v>
      </c>
      <c r="H816" s="2">
        <f>(G816*EXP($C$3-($C$4^2)/2+NORMSINV(AleatLivre!G813)*$C$4))</f>
        <v>639.7239728073107</v>
      </c>
      <c r="I816" s="2">
        <f>(H816*EXP($C$3-($C$4^2)/2+NORMSINV(AleatLivre!H813)*$C$4))</f>
        <v>676.8086048235682</v>
      </c>
      <c r="J816" s="2">
        <f>(I816*EXP($C$3-($C$4^2)/2+NORMSINV(AleatLivre!I813)*$C$4))</f>
        <v>716.13893833555687</v>
      </c>
      <c r="K816" s="2">
        <f>(J816*EXP($C$3-($C$4^2)/2+NORMSINV(AleatLivre!J813)*$C$4))</f>
        <v>768.3179865426988</v>
      </c>
      <c r="L816" s="2">
        <f>(K816*EXP($C$3-($C$4^2)/2+NORMSINV(AleatLivre!K813)*$C$4))</f>
        <v>795.44252099372545</v>
      </c>
      <c r="M816" s="2">
        <f>(L816*EXP($C$3-($C$4^2)/2+NORMSINV(AleatLivre!L813)*$C$4))</f>
        <v>797.85359263979024</v>
      </c>
      <c r="N816" s="2">
        <f>(M816*EXP($C$3-($C$4^2)/2+NORMSINV(AleatLivre!M813)*$C$4))</f>
        <v>826.13046097564381</v>
      </c>
      <c r="O816" s="2">
        <f>(N816*EXP($C$3-($C$4^2)/2+NORMSINV(AleatLivre!N813)*$C$4))</f>
        <v>905.71535132076087</v>
      </c>
      <c r="P816" s="2">
        <f>(O816*EXP($C$3-($C$4^2)/2+NORMSINV(AleatLivre!O813)*$C$4))</f>
        <v>929.76158795065066</v>
      </c>
      <c r="Q816" s="2">
        <f>(P816*EXP($C$3-($C$4^2)/2+NORMSINV(AleatLivre!P813)*$C$4))</f>
        <v>962.781762706432</v>
      </c>
      <c r="R816" s="2">
        <f>(Q816*EXP($C$3-($C$4^2)/2+NORMSINV(AleatLivre!Q813)*$C$4))</f>
        <v>1018.420889670401</v>
      </c>
      <c r="S816" s="2">
        <f>(R816*EXP($C$3-($C$4^2)/2+NORMSINV(AleatLivre!R813)*$C$4))</f>
        <v>1076.2280644801922</v>
      </c>
      <c r="T816" s="2">
        <f>(S816*EXP($C$3-($C$4^2)/2+NORMSINV(AleatLivre!S813)*$C$4))</f>
        <v>1143.6649389752336</v>
      </c>
      <c r="U816" s="2">
        <f>(T816*EXP($C$3-($C$4^2)/2+NORMSINV(AleatLivre!T813)*$C$4))</f>
        <v>1224.9950635601576</v>
      </c>
      <c r="V816" s="2">
        <f>(U816*EXP($C$3-($C$4^2)/2+NORMSINV(AleatLivre!U813)*$C$4))</f>
        <v>1284.9297992675663</v>
      </c>
    </row>
    <row r="817" spans="1:22" x14ac:dyDescent="0.25">
      <c r="A817">
        <v>812</v>
      </c>
      <c r="B817" s="2">
        <f>Plan1!$B$9</f>
        <v>500</v>
      </c>
      <c r="C817" s="2">
        <f>(B817*EXP($C$3-($C$4^2)/2+NORMSINV(AleatLivre!B814)*$C$4))</f>
        <v>527.19147097810742</v>
      </c>
      <c r="D817" s="2">
        <f>(C817*EXP($C$3-($C$4^2)/2+NORMSINV(AleatLivre!C814)*$C$4))</f>
        <v>565.23728863150404</v>
      </c>
      <c r="E817" s="2">
        <f>(D817*EXP($C$3-($C$4^2)/2+NORMSINV(AleatLivre!D814)*$C$4))</f>
        <v>602.56872961403906</v>
      </c>
      <c r="F817" s="2">
        <f>(E817*EXP($C$3-($C$4^2)/2+NORMSINV(AleatLivre!E814)*$C$4))</f>
        <v>658.17389573595437</v>
      </c>
      <c r="G817" s="2">
        <f>(F817*EXP($C$3-($C$4^2)/2+NORMSINV(AleatLivre!F814)*$C$4))</f>
        <v>693.75448967896148</v>
      </c>
      <c r="H817" s="2">
        <f>(G817*EXP($C$3-($C$4^2)/2+NORMSINV(AleatLivre!G814)*$C$4))</f>
        <v>724.40453372826528</v>
      </c>
      <c r="I817" s="2">
        <f>(H817*EXP($C$3-($C$4^2)/2+NORMSINV(AleatLivre!H814)*$C$4))</f>
        <v>738.59239291470283</v>
      </c>
      <c r="J817" s="2">
        <f>(I817*EXP($C$3-($C$4^2)/2+NORMSINV(AleatLivre!I814)*$C$4))</f>
        <v>766.40860642922746</v>
      </c>
      <c r="K817" s="2">
        <f>(J817*EXP($C$3-($C$4^2)/2+NORMSINV(AleatLivre!J814)*$C$4))</f>
        <v>809.16287943879263</v>
      </c>
      <c r="L817" s="2">
        <f>(K817*EXP($C$3-($C$4^2)/2+NORMSINV(AleatLivre!K814)*$C$4))</f>
        <v>867.4092060484935</v>
      </c>
      <c r="M817" s="2">
        <f>(L817*EXP($C$3-($C$4^2)/2+NORMSINV(AleatLivre!L814)*$C$4))</f>
        <v>890.3648172391662</v>
      </c>
      <c r="N817" s="2">
        <f>(M817*EXP($C$3-($C$4^2)/2+NORMSINV(AleatLivre!M814)*$C$4))</f>
        <v>954.27710060541608</v>
      </c>
      <c r="O817" s="2">
        <f>(N817*EXP($C$3-($C$4^2)/2+NORMSINV(AleatLivre!N814)*$C$4))</f>
        <v>1000.1916744787119</v>
      </c>
      <c r="P817" s="2">
        <f>(O817*EXP($C$3-($C$4^2)/2+NORMSINV(AleatLivre!O814)*$C$4))</f>
        <v>1056.8807242340451</v>
      </c>
      <c r="Q817" s="2">
        <f>(P817*EXP($C$3-($C$4^2)/2+NORMSINV(AleatLivre!P814)*$C$4))</f>
        <v>1122.5699466462268</v>
      </c>
      <c r="R817" s="2">
        <f>(Q817*EXP($C$3-($C$4^2)/2+NORMSINV(AleatLivre!Q814)*$C$4))</f>
        <v>1191.9602696272771</v>
      </c>
      <c r="S817" s="2">
        <f>(R817*EXP($C$3-($C$4^2)/2+NORMSINV(AleatLivre!R814)*$C$4))</f>
        <v>1245.330019885072</v>
      </c>
      <c r="T817" s="2">
        <f>(S817*EXP($C$3-($C$4^2)/2+NORMSINV(AleatLivre!S814)*$C$4))</f>
        <v>1319.3771463290732</v>
      </c>
      <c r="U817" s="2">
        <f>(T817*EXP($C$3-($C$4^2)/2+NORMSINV(AleatLivre!T814)*$C$4))</f>
        <v>1368.7421321425782</v>
      </c>
      <c r="V817" s="2">
        <f>(U817*EXP($C$3-($C$4^2)/2+NORMSINV(AleatLivre!U814)*$C$4))</f>
        <v>1424.847722615973</v>
      </c>
    </row>
    <row r="818" spans="1:22" x14ac:dyDescent="0.25">
      <c r="A818">
        <v>813</v>
      </c>
      <c r="B818" s="2">
        <f>Plan1!$B$9</f>
        <v>500</v>
      </c>
      <c r="C818" s="2">
        <f>(B818*EXP($C$3-($C$4^2)/2+NORMSINV(AleatLivre!B815)*$C$4))</f>
        <v>522.58904627978325</v>
      </c>
      <c r="D818" s="2">
        <f>(C818*EXP($C$3-($C$4^2)/2+NORMSINV(AleatLivre!C815)*$C$4))</f>
        <v>542.51812343017957</v>
      </c>
      <c r="E818" s="2">
        <f>(D818*EXP($C$3-($C$4^2)/2+NORMSINV(AleatLivre!D815)*$C$4))</f>
        <v>577.30364485512257</v>
      </c>
      <c r="F818" s="2">
        <f>(E818*EXP($C$3-($C$4^2)/2+NORMSINV(AleatLivre!E815)*$C$4))</f>
        <v>606.88279830640511</v>
      </c>
      <c r="G818" s="2">
        <f>(F818*EXP($C$3-($C$4^2)/2+NORMSINV(AleatLivre!F815)*$C$4))</f>
        <v>654.14542340350135</v>
      </c>
      <c r="H818" s="2">
        <f>(G818*EXP($C$3-($C$4^2)/2+NORMSINV(AleatLivre!G815)*$C$4))</f>
        <v>687.89834533781902</v>
      </c>
      <c r="I818" s="2">
        <f>(H818*EXP($C$3-($C$4^2)/2+NORMSINV(AleatLivre!H815)*$C$4))</f>
        <v>716.20410013681089</v>
      </c>
      <c r="J818" s="2">
        <f>(I818*EXP($C$3-($C$4^2)/2+NORMSINV(AleatLivre!I815)*$C$4))</f>
        <v>769.21874764095855</v>
      </c>
      <c r="K818" s="2">
        <f>(J818*EXP($C$3-($C$4^2)/2+NORMSINV(AleatLivre!J815)*$C$4))</f>
        <v>805.82400843876962</v>
      </c>
      <c r="L818" s="2">
        <f>(K818*EXP($C$3-($C$4^2)/2+NORMSINV(AleatLivre!K815)*$C$4))</f>
        <v>869.38551543327321</v>
      </c>
      <c r="M818" s="2">
        <f>(L818*EXP($C$3-($C$4^2)/2+NORMSINV(AleatLivre!L815)*$C$4))</f>
        <v>942.76030127878641</v>
      </c>
      <c r="N818" s="2">
        <f>(M818*EXP($C$3-($C$4^2)/2+NORMSINV(AleatLivre!M815)*$C$4))</f>
        <v>1001.5741048164437</v>
      </c>
      <c r="O818" s="2">
        <f>(N818*EXP($C$3-($C$4^2)/2+NORMSINV(AleatLivre!N815)*$C$4))</f>
        <v>1047.3985390392679</v>
      </c>
      <c r="P818" s="2">
        <f>(O818*EXP($C$3-($C$4^2)/2+NORMSINV(AleatLivre!O815)*$C$4))</f>
        <v>1085.6570109531556</v>
      </c>
      <c r="Q818" s="2">
        <f>(P818*EXP($C$3-($C$4^2)/2+NORMSINV(AleatLivre!P815)*$C$4))</f>
        <v>1141.1145219856307</v>
      </c>
      <c r="R818" s="2">
        <f>(Q818*EXP($C$3-($C$4^2)/2+NORMSINV(AleatLivre!Q815)*$C$4))</f>
        <v>1226.5294139828054</v>
      </c>
      <c r="S818" s="2">
        <f>(R818*EXP($C$3-($C$4^2)/2+NORMSINV(AleatLivre!R815)*$C$4))</f>
        <v>1289.1797376067193</v>
      </c>
      <c r="T818" s="2">
        <f>(S818*EXP($C$3-($C$4^2)/2+NORMSINV(AleatLivre!S815)*$C$4))</f>
        <v>1348.924790171611</v>
      </c>
      <c r="U818" s="2">
        <f>(T818*EXP($C$3-($C$4^2)/2+NORMSINV(AleatLivre!T815)*$C$4))</f>
        <v>1428.1711782727573</v>
      </c>
      <c r="V818" s="2">
        <f>(U818*EXP($C$3-($C$4^2)/2+NORMSINV(AleatLivre!U815)*$C$4))</f>
        <v>1533.3423844024194</v>
      </c>
    </row>
    <row r="819" spans="1:22" x14ac:dyDescent="0.25">
      <c r="A819">
        <v>814</v>
      </c>
      <c r="B819" s="2">
        <f>Plan1!$B$9</f>
        <v>500</v>
      </c>
      <c r="C819" s="2">
        <f>(B819*EXP($C$3-($C$4^2)/2+NORMSINV(AleatLivre!B816)*$C$4))</f>
        <v>514.70313228767236</v>
      </c>
      <c r="D819" s="2">
        <f>(C819*EXP($C$3-($C$4^2)/2+NORMSINV(AleatLivre!C816)*$C$4))</f>
        <v>539.59257437005317</v>
      </c>
      <c r="E819" s="2">
        <f>(D819*EXP($C$3-($C$4^2)/2+NORMSINV(AleatLivre!D816)*$C$4))</f>
        <v>566.74278149281008</v>
      </c>
      <c r="F819" s="2">
        <f>(E819*EXP($C$3-($C$4^2)/2+NORMSINV(AleatLivre!E816)*$C$4))</f>
        <v>601.98416149294121</v>
      </c>
      <c r="G819" s="2">
        <f>(F819*EXP($C$3-($C$4^2)/2+NORMSINV(AleatLivre!F816)*$C$4))</f>
        <v>625.48499253684383</v>
      </c>
      <c r="H819" s="2">
        <f>(G819*EXP($C$3-($C$4^2)/2+NORMSINV(AleatLivre!G816)*$C$4))</f>
        <v>647.79691342448211</v>
      </c>
      <c r="I819" s="2">
        <f>(H819*EXP($C$3-($C$4^2)/2+NORMSINV(AleatLivre!H816)*$C$4))</f>
        <v>707.32967167062884</v>
      </c>
      <c r="J819" s="2">
        <f>(I819*EXP($C$3-($C$4^2)/2+NORMSINV(AleatLivre!I816)*$C$4))</f>
        <v>745.79456498353056</v>
      </c>
      <c r="K819" s="2">
        <f>(J819*EXP($C$3-($C$4^2)/2+NORMSINV(AleatLivre!J816)*$C$4))</f>
        <v>789.22514619490812</v>
      </c>
      <c r="L819" s="2">
        <f>(K819*EXP($C$3-($C$4^2)/2+NORMSINV(AleatLivre!K816)*$C$4))</f>
        <v>817.51882320106006</v>
      </c>
      <c r="M819" s="2">
        <f>(L819*EXP($C$3-($C$4^2)/2+NORMSINV(AleatLivre!L816)*$C$4))</f>
        <v>867.50460308161325</v>
      </c>
      <c r="N819" s="2">
        <f>(M819*EXP($C$3-($C$4^2)/2+NORMSINV(AleatLivre!M816)*$C$4))</f>
        <v>902.83953426643836</v>
      </c>
      <c r="O819" s="2">
        <f>(N819*EXP($C$3-($C$4^2)/2+NORMSINV(AleatLivre!N816)*$C$4))</f>
        <v>960.75083352117213</v>
      </c>
      <c r="P819" s="2">
        <f>(O819*EXP($C$3-($C$4^2)/2+NORMSINV(AleatLivre!O816)*$C$4))</f>
        <v>989.74644681395955</v>
      </c>
      <c r="Q819" s="2">
        <f>(P819*EXP($C$3-($C$4^2)/2+NORMSINV(AleatLivre!P816)*$C$4))</f>
        <v>1006.9083856519803</v>
      </c>
      <c r="R819" s="2">
        <f>(Q819*EXP($C$3-($C$4^2)/2+NORMSINV(AleatLivre!Q816)*$C$4))</f>
        <v>1033.9580044893301</v>
      </c>
      <c r="S819" s="2">
        <f>(R819*EXP($C$3-($C$4^2)/2+NORMSINV(AleatLivre!R816)*$C$4))</f>
        <v>1092.1217095337738</v>
      </c>
      <c r="T819" s="2">
        <f>(S819*EXP($C$3-($C$4^2)/2+NORMSINV(AleatLivre!S816)*$C$4))</f>
        <v>1157.5937967508992</v>
      </c>
      <c r="U819" s="2">
        <f>(T819*EXP($C$3-($C$4^2)/2+NORMSINV(AleatLivre!T816)*$C$4))</f>
        <v>1235.8730471746126</v>
      </c>
      <c r="V819" s="2">
        <f>(U819*EXP($C$3-($C$4^2)/2+NORMSINV(AleatLivre!U816)*$C$4))</f>
        <v>1281.8553665389027</v>
      </c>
    </row>
    <row r="820" spans="1:22" x14ac:dyDescent="0.25">
      <c r="A820">
        <v>815</v>
      </c>
      <c r="B820" s="2">
        <f>Plan1!$B$9</f>
        <v>500</v>
      </c>
      <c r="C820" s="2">
        <f>(B820*EXP($C$3-($C$4^2)/2+NORMSINV(AleatLivre!B817)*$C$4))</f>
        <v>522.61184414773243</v>
      </c>
      <c r="D820" s="2">
        <f>(C820*EXP($C$3-($C$4^2)/2+NORMSINV(AleatLivre!C817)*$C$4))</f>
        <v>556.97486344715344</v>
      </c>
      <c r="E820" s="2">
        <f>(D820*EXP($C$3-($C$4^2)/2+NORMSINV(AleatLivre!D817)*$C$4))</f>
        <v>592.05117040450034</v>
      </c>
      <c r="F820" s="2">
        <f>(E820*EXP($C$3-($C$4^2)/2+NORMSINV(AleatLivre!E817)*$C$4))</f>
        <v>622.17973702236475</v>
      </c>
      <c r="G820" s="2">
        <f>(F820*EXP($C$3-($C$4^2)/2+NORMSINV(AleatLivre!F817)*$C$4))</f>
        <v>662.69461493391202</v>
      </c>
      <c r="H820" s="2">
        <f>(G820*EXP($C$3-($C$4^2)/2+NORMSINV(AleatLivre!G817)*$C$4))</f>
        <v>669.20075172855513</v>
      </c>
      <c r="I820" s="2">
        <f>(H820*EXP($C$3-($C$4^2)/2+NORMSINV(AleatLivre!H817)*$C$4))</f>
        <v>698.32579972046722</v>
      </c>
      <c r="J820" s="2">
        <f>(I820*EXP($C$3-($C$4^2)/2+NORMSINV(AleatLivre!I817)*$C$4))</f>
        <v>725.68070947422962</v>
      </c>
      <c r="K820" s="2">
        <f>(J820*EXP($C$3-($C$4^2)/2+NORMSINV(AleatLivre!J817)*$C$4))</f>
        <v>740.4361441591326</v>
      </c>
      <c r="L820" s="2">
        <f>(K820*EXP($C$3-($C$4^2)/2+NORMSINV(AleatLivre!K817)*$C$4))</f>
        <v>791.89737608528003</v>
      </c>
      <c r="M820" s="2">
        <f>(L820*EXP($C$3-($C$4^2)/2+NORMSINV(AleatLivre!L817)*$C$4))</f>
        <v>842.41519118698659</v>
      </c>
      <c r="N820" s="2">
        <f>(M820*EXP($C$3-($C$4^2)/2+NORMSINV(AleatLivre!M817)*$C$4))</f>
        <v>886.85512335931946</v>
      </c>
      <c r="O820" s="2">
        <f>(N820*EXP($C$3-($C$4^2)/2+NORMSINV(AleatLivre!N817)*$C$4))</f>
        <v>911.32762319417236</v>
      </c>
      <c r="P820" s="2">
        <f>(O820*EXP($C$3-($C$4^2)/2+NORMSINV(AleatLivre!O817)*$C$4))</f>
        <v>976.97527684367151</v>
      </c>
      <c r="Q820" s="2">
        <f>(P820*EXP($C$3-($C$4^2)/2+NORMSINV(AleatLivre!P817)*$C$4))</f>
        <v>1028.1637880078715</v>
      </c>
      <c r="R820" s="2">
        <f>(Q820*EXP($C$3-($C$4^2)/2+NORMSINV(AleatLivre!Q817)*$C$4))</f>
        <v>1063.8060897818709</v>
      </c>
      <c r="S820" s="2">
        <f>(R820*EXP($C$3-($C$4^2)/2+NORMSINV(AleatLivre!R817)*$C$4))</f>
        <v>1154.2427050036886</v>
      </c>
      <c r="T820" s="2">
        <f>(S820*EXP($C$3-($C$4^2)/2+NORMSINV(AleatLivre!S817)*$C$4))</f>
        <v>1220.0067995081304</v>
      </c>
      <c r="U820" s="2">
        <f>(T820*EXP($C$3-($C$4^2)/2+NORMSINV(AleatLivre!T817)*$C$4))</f>
        <v>1289.4094424651828</v>
      </c>
      <c r="V820" s="2">
        <f>(U820*EXP($C$3-($C$4^2)/2+NORMSINV(AleatLivre!U817)*$C$4))</f>
        <v>1345.956009416537</v>
      </c>
    </row>
    <row r="821" spans="1:22" x14ac:dyDescent="0.25">
      <c r="A821">
        <v>816</v>
      </c>
      <c r="B821" s="2">
        <f>Plan1!$B$9</f>
        <v>500</v>
      </c>
      <c r="C821" s="2">
        <f>(B821*EXP($C$3-($C$4^2)/2+NORMSINV(AleatLivre!B818)*$C$4))</f>
        <v>507.56180035769358</v>
      </c>
      <c r="D821" s="2">
        <f>(C821*EXP($C$3-($C$4^2)/2+NORMSINV(AleatLivre!C818)*$C$4))</f>
        <v>544.71497251898415</v>
      </c>
      <c r="E821" s="2">
        <f>(D821*EXP($C$3-($C$4^2)/2+NORMSINV(AleatLivre!D818)*$C$4))</f>
        <v>570.83388531572882</v>
      </c>
      <c r="F821" s="2">
        <f>(E821*EXP($C$3-($C$4^2)/2+NORMSINV(AleatLivre!E818)*$C$4))</f>
        <v>597.86235705834645</v>
      </c>
      <c r="G821" s="2">
        <f>(F821*EXP($C$3-($C$4^2)/2+NORMSINV(AleatLivre!F818)*$C$4))</f>
        <v>616.76660558321657</v>
      </c>
      <c r="H821" s="2">
        <f>(G821*EXP($C$3-($C$4^2)/2+NORMSINV(AleatLivre!G818)*$C$4))</f>
        <v>657.86797833934054</v>
      </c>
      <c r="I821" s="2">
        <f>(H821*EXP($C$3-($C$4^2)/2+NORMSINV(AleatLivre!H818)*$C$4))</f>
        <v>691.07923945243624</v>
      </c>
      <c r="J821" s="2">
        <f>(I821*EXP($C$3-($C$4^2)/2+NORMSINV(AleatLivre!I818)*$C$4))</f>
        <v>716.69200337048119</v>
      </c>
      <c r="K821" s="2">
        <f>(J821*EXP($C$3-($C$4^2)/2+NORMSINV(AleatLivre!J818)*$C$4))</f>
        <v>741.99069823840398</v>
      </c>
      <c r="L821" s="2">
        <f>(K821*EXP($C$3-($C$4^2)/2+NORMSINV(AleatLivre!K818)*$C$4))</f>
        <v>760.09126206812903</v>
      </c>
      <c r="M821" s="2">
        <f>(L821*EXP($C$3-($C$4^2)/2+NORMSINV(AleatLivre!L818)*$C$4))</f>
        <v>797.10132905667194</v>
      </c>
      <c r="N821" s="2">
        <f>(M821*EXP($C$3-($C$4^2)/2+NORMSINV(AleatLivre!M818)*$C$4))</f>
        <v>853.53911664125212</v>
      </c>
      <c r="O821" s="2">
        <f>(N821*EXP($C$3-($C$4^2)/2+NORMSINV(AleatLivre!N818)*$C$4))</f>
        <v>929.80169728364262</v>
      </c>
      <c r="P821" s="2">
        <f>(O821*EXP($C$3-($C$4^2)/2+NORMSINV(AleatLivre!O818)*$C$4))</f>
        <v>985.81456602849676</v>
      </c>
      <c r="Q821" s="2">
        <f>(P821*EXP($C$3-($C$4^2)/2+NORMSINV(AleatLivre!P818)*$C$4))</f>
        <v>1065.8397480463298</v>
      </c>
      <c r="R821" s="2">
        <f>(Q821*EXP($C$3-($C$4^2)/2+NORMSINV(AleatLivre!Q818)*$C$4))</f>
        <v>1129.6292840498324</v>
      </c>
      <c r="S821" s="2">
        <f>(R821*EXP($C$3-($C$4^2)/2+NORMSINV(AleatLivre!R818)*$C$4))</f>
        <v>1222.0417052080238</v>
      </c>
      <c r="T821" s="2">
        <f>(S821*EXP($C$3-($C$4^2)/2+NORMSINV(AleatLivre!S818)*$C$4))</f>
        <v>1276.9204313056794</v>
      </c>
      <c r="U821" s="2">
        <f>(T821*EXP($C$3-($C$4^2)/2+NORMSINV(AleatLivre!T818)*$C$4))</f>
        <v>1378.7729477792416</v>
      </c>
      <c r="V821" s="2">
        <f>(U821*EXP($C$3-($C$4^2)/2+NORMSINV(AleatLivre!U818)*$C$4))</f>
        <v>1488.6855438277328</v>
      </c>
    </row>
    <row r="822" spans="1:22" x14ac:dyDescent="0.25">
      <c r="A822">
        <v>817</v>
      </c>
      <c r="B822" s="2">
        <f>Plan1!$B$9</f>
        <v>500</v>
      </c>
      <c r="C822" s="2">
        <f>(B822*EXP($C$3-($C$4^2)/2+NORMSINV(AleatLivre!B819)*$C$4))</f>
        <v>520.13131257485054</v>
      </c>
      <c r="D822" s="2">
        <f>(C822*EXP($C$3-($C$4^2)/2+NORMSINV(AleatLivre!C819)*$C$4))</f>
        <v>549.06199712834245</v>
      </c>
      <c r="E822" s="2">
        <f>(D822*EXP($C$3-($C$4^2)/2+NORMSINV(AleatLivre!D819)*$C$4))</f>
        <v>575.29163486844675</v>
      </c>
      <c r="F822" s="2">
        <f>(E822*EXP($C$3-($C$4^2)/2+NORMSINV(AleatLivre!E819)*$C$4))</f>
        <v>597.10136275606601</v>
      </c>
      <c r="G822" s="2">
        <f>(F822*EXP($C$3-($C$4^2)/2+NORMSINV(AleatLivre!F819)*$C$4))</f>
        <v>639.11062230176026</v>
      </c>
      <c r="H822" s="2">
        <f>(G822*EXP($C$3-($C$4^2)/2+NORMSINV(AleatLivre!G819)*$C$4))</f>
        <v>667.22977880505186</v>
      </c>
      <c r="I822" s="2">
        <f>(H822*EXP($C$3-($C$4^2)/2+NORMSINV(AleatLivre!H819)*$C$4))</f>
        <v>707.18317628506725</v>
      </c>
      <c r="J822" s="2">
        <f>(I822*EXP($C$3-($C$4^2)/2+NORMSINV(AleatLivre!I819)*$C$4))</f>
        <v>760.82148888949553</v>
      </c>
      <c r="K822" s="2">
        <f>(J822*EXP($C$3-($C$4^2)/2+NORMSINV(AleatLivre!J819)*$C$4))</f>
        <v>822.97789660366129</v>
      </c>
      <c r="L822" s="2">
        <f>(K822*EXP($C$3-($C$4^2)/2+NORMSINV(AleatLivre!K819)*$C$4))</f>
        <v>859.12718196337084</v>
      </c>
      <c r="M822" s="2">
        <f>(L822*EXP($C$3-($C$4^2)/2+NORMSINV(AleatLivre!L819)*$C$4))</f>
        <v>889.5052601318215</v>
      </c>
      <c r="N822" s="2">
        <f>(M822*EXP($C$3-($C$4^2)/2+NORMSINV(AleatLivre!M819)*$C$4))</f>
        <v>959.97241176969362</v>
      </c>
      <c r="O822" s="2">
        <f>(N822*EXP($C$3-($C$4^2)/2+NORMSINV(AleatLivre!N819)*$C$4))</f>
        <v>1023.5756320752217</v>
      </c>
      <c r="P822" s="2">
        <f>(O822*EXP($C$3-($C$4^2)/2+NORMSINV(AleatLivre!O819)*$C$4))</f>
        <v>1097.4408829469346</v>
      </c>
      <c r="Q822" s="2">
        <f>(P822*EXP($C$3-($C$4^2)/2+NORMSINV(AleatLivre!P819)*$C$4))</f>
        <v>1155.2471843285766</v>
      </c>
      <c r="R822" s="2">
        <f>(Q822*EXP($C$3-($C$4^2)/2+NORMSINV(AleatLivre!Q819)*$C$4))</f>
        <v>1182.9118489697162</v>
      </c>
      <c r="S822" s="2">
        <f>(R822*EXP($C$3-($C$4^2)/2+NORMSINV(AleatLivre!R819)*$C$4))</f>
        <v>1244.2965608860272</v>
      </c>
      <c r="T822" s="2">
        <f>(S822*EXP($C$3-($C$4^2)/2+NORMSINV(AleatLivre!S819)*$C$4))</f>
        <v>1328.2463928033442</v>
      </c>
      <c r="U822" s="2">
        <f>(T822*EXP($C$3-($C$4^2)/2+NORMSINV(AleatLivre!T819)*$C$4))</f>
        <v>1385.5964873933724</v>
      </c>
      <c r="V822" s="2">
        <f>(U822*EXP($C$3-($C$4^2)/2+NORMSINV(AleatLivre!U819)*$C$4))</f>
        <v>1451.5078578436733</v>
      </c>
    </row>
    <row r="823" spans="1:22" x14ac:dyDescent="0.25">
      <c r="A823">
        <v>818</v>
      </c>
      <c r="B823" s="2">
        <f>Plan1!$B$9</f>
        <v>500</v>
      </c>
      <c r="C823" s="2">
        <f>(B823*EXP($C$3-($C$4^2)/2+NORMSINV(AleatLivre!B820)*$C$4))</f>
        <v>526.20415701981483</v>
      </c>
      <c r="D823" s="2">
        <f>(C823*EXP($C$3-($C$4^2)/2+NORMSINV(AleatLivre!C820)*$C$4))</f>
        <v>550.77118804066674</v>
      </c>
      <c r="E823" s="2">
        <f>(D823*EXP($C$3-($C$4^2)/2+NORMSINV(AleatLivre!D820)*$C$4))</f>
        <v>594.82896983177341</v>
      </c>
      <c r="F823" s="2">
        <f>(E823*EXP($C$3-($C$4^2)/2+NORMSINV(AleatLivre!E820)*$C$4))</f>
        <v>613.32517913187428</v>
      </c>
      <c r="G823" s="2">
        <f>(F823*EXP($C$3-($C$4^2)/2+NORMSINV(AleatLivre!F820)*$C$4))</f>
        <v>626.19240375789593</v>
      </c>
      <c r="H823" s="2">
        <f>(G823*EXP($C$3-($C$4^2)/2+NORMSINV(AleatLivre!G820)*$C$4))</f>
        <v>642.0776999633373</v>
      </c>
      <c r="I823" s="2">
        <f>(H823*EXP($C$3-($C$4^2)/2+NORMSINV(AleatLivre!H820)*$C$4))</f>
        <v>666.86079571716448</v>
      </c>
      <c r="J823" s="2">
        <f>(I823*EXP($C$3-($C$4^2)/2+NORMSINV(AleatLivre!I820)*$C$4))</f>
        <v>696.52128966159444</v>
      </c>
      <c r="K823" s="2">
        <f>(J823*EXP($C$3-($C$4^2)/2+NORMSINV(AleatLivre!J820)*$C$4))</f>
        <v>748.16036318876104</v>
      </c>
      <c r="L823" s="2">
        <f>(K823*EXP($C$3-($C$4^2)/2+NORMSINV(AleatLivre!K820)*$C$4))</f>
        <v>785.0236225943911</v>
      </c>
      <c r="M823" s="2">
        <f>(L823*EXP($C$3-($C$4^2)/2+NORMSINV(AleatLivre!L820)*$C$4))</f>
        <v>818.33205770340294</v>
      </c>
      <c r="N823" s="2">
        <f>(M823*EXP($C$3-($C$4^2)/2+NORMSINV(AleatLivre!M820)*$C$4))</f>
        <v>884.73829695427048</v>
      </c>
      <c r="O823" s="2">
        <f>(N823*EXP($C$3-($C$4^2)/2+NORMSINV(AleatLivre!N820)*$C$4))</f>
        <v>940.24184339131398</v>
      </c>
      <c r="P823" s="2">
        <f>(O823*EXP($C$3-($C$4^2)/2+NORMSINV(AleatLivre!O820)*$C$4))</f>
        <v>993.13334759322061</v>
      </c>
      <c r="Q823" s="2">
        <f>(P823*EXP($C$3-($C$4^2)/2+NORMSINV(AleatLivre!P820)*$C$4))</f>
        <v>1069.7308162506363</v>
      </c>
      <c r="R823" s="2">
        <f>(Q823*EXP($C$3-($C$4^2)/2+NORMSINV(AleatLivre!Q820)*$C$4))</f>
        <v>1103.148207856349</v>
      </c>
      <c r="S823" s="2">
        <f>(R823*EXP($C$3-($C$4^2)/2+NORMSINV(AleatLivre!R820)*$C$4))</f>
        <v>1136.8499663226855</v>
      </c>
      <c r="T823" s="2">
        <f>(S823*EXP($C$3-($C$4^2)/2+NORMSINV(AleatLivre!S820)*$C$4))</f>
        <v>1190.636779497961</v>
      </c>
      <c r="U823" s="2">
        <f>(T823*EXP($C$3-($C$4^2)/2+NORMSINV(AleatLivre!T820)*$C$4))</f>
        <v>1243.0503739928286</v>
      </c>
      <c r="V823" s="2">
        <f>(U823*EXP($C$3-($C$4^2)/2+NORMSINV(AleatLivre!U820)*$C$4))</f>
        <v>1300.2860465711435</v>
      </c>
    </row>
    <row r="824" spans="1:22" x14ac:dyDescent="0.25">
      <c r="A824">
        <v>819</v>
      </c>
      <c r="B824" s="2">
        <f>Plan1!$B$9</f>
        <v>500</v>
      </c>
      <c r="C824" s="2">
        <f>(B824*EXP($C$3-($C$4^2)/2+NORMSINV(AleatLivre!B821)*$C$4))</f>
        <v>530.03746801491525</v>
      </c>
      <c r="D824" s="2">
        <f>(C824*EXP($C$3-($C$4^2)/2+NORMSINV(AleatLivre!C821)*$C$4))</f>
        <v>568.49401021255142</v>
      </c>
      <c r="E824" s="2">
        <f>(D824*EXP($C$3-($C$4^2)/2+NORMSINV(AleatLivre!D821)*$C$4))</f>
        <v>609.81301920400938</v>
      </c>
      <c r="F824" s="2">
        <f>(E824*EXP($C$3-($C$4^2)/2+NORMSINV(AleatLivre!E821)*$C$4))</f>
        <v>655.8840049947147</v>
      </c>
      <c r="G824" s="2">
        <f>(F824*EXP($C$3-($C$4^2)/2+NORMSINV(AleatLivre!F821)*$C$4))</f>
        <v>711.29908763810352</v>
      </c>
      <c r="H824" s="2">
        <f>(G824*EXP($C$3-($C$4^2)/2+NORMSINV(AleatLivre!G821)*$C$4))</f>
        <v>740.23818791909184</v>
      </c>
      <c r="I824" s="2">
        <f>(H824*EXP($C$3-($C$4^2)/2+NORMSINV(AleatLivre!H821)*$C$4))</f>
        <v>766.21056065866674</v>
      </c>
      <c r="J824" s="2">
        <f>(I824*EXP($C$3-($C$4^2)/2+NORMSINV(AleatLivre!I821)*$C$4))</f>
        <v>789.9042212840103</v>
      </c>
      <c r="K824" s="2">
        <f>(J824*EXP($C$3-($C$4^2)/2+NORMSINV(AleatLivre!J821)*$C$4))</f>
        <v>810.00011769962839</v>
      </c>
      <c r="L824" s="2">
        <f>(K824*EXP($C$3-($C$4^2)/2+NORMSINV(AleatLivre!K821)*$C$4))</f>
        <v>849.50190358413647</v>
      </c>
      <c r="M824" s="2">
        <f>(L824*EXP($C$3-($C$4^2)/2+NORMSINV(AleatLivre!L821)*$C$4))</f>
        <v>890.48619276372722</v>
      </c>
      <c r="N824" s="2">
        <f>(M824*EXP($C$3-($C$4^2)/2+NORMSINV(AleatLivre!M821)*$C$4))</f>
        <v>924.7090980615061</v>
      </c>
      <c r="O824" s="2">
        <f>(N824*EXP($C$3-($C$4^2)/2+NORMSINV(AleatLivre!N821)*$C$4))</f>
        <v>957.62998984727187</v>
      </c>
      <c r="P824" s="2">
        <f>(O824*EXP($C$3-($C$4^2)/2+NORMSINV(AleatLivre!O821)*$C$4))</f>
        <v>989.77380061538338</v>
      </c>
      <c r="Q824" s="2">
        <f>(P824*EXP($C$3-($C$4^2)/2+NORMSINV(AleatLivre!P821)*$C$4))</f>
        <v>1031.8547478706726</v>
      </c>
      <c r="R824" s="2">
        <f>(Q824*EXP($C$3-($C$4^2)/2+NORMSINV(AleatLivre!Q821)*$C$4))</f>
        <v>1067.2512133415146</v>
      </c>
      <c r="S824" s="2">
        <f>(R824*EXP($C$3-($C$4^2)/2+NORMSINV(AleatLivre!R821)*$C$4))</f>
        <v>1154.7615944584584</v>
      </c>
      <c r="T824" s="2">
        <f>(S824*EXP($C$3-($C$4^2)/2+NORMSINV(AleatLivre!S821)*$C$4))</f>
        <v>1241.0623524663815</v>
      </c>
      <c r="U824" s="2">
        <f>(T824*EXP($C$3-($C$4^2)/2+NORMSINV(AleatLivre!T821)*$C$4))</f>
        <v>1275.4654977363577</v>
      </c>
      <c r="V824" s="2">
        <f>(U824*EXP($C$3-($C$4^2)/2+NORMSINV(AleatLivre!U821)*$C$4))</f>
        <v>1313.7368350086676</v>
      </c>
    </row>
    <row r="825" spans="1:22" x14ac:dyDescent="0.25">
      <c r="A825">
        <v>820</v>
      </c>
      <c r="B825" s="2">
        <f>Plan1!$B$9</f>
        <v>500</v>
      </c>
      <c r="C825" s="2">
        <f>(B825*EXP($C$3-($C$4^2)/2+NORMSINV(AleatLivre!B822)*$C$4))</f>
        <v>525.08023820402707</v>
      </c>
      <c r="D825" s="2">
        <f>(C825*EXP($C$3-($C$4^2)/2+NORMSINV(AleatLivre!C822)*$C$4))</f>
        <v>546.8734937727163</v>
      </c>
      <c r="E825" s="2">
        <f>(D825*EXP($C$3-($C$4^2)/2+NORMSINV(AleatLivre!D822)*$C$4))</f>
        <v>573.26830159391648</v>
      </c>
      <c r="F825" s="2">
        <f>(E825*EXP($C$3-($C$4^2)/2+NORMSINV(AleatLivre!E822)*$C$4))</f>
        <v>621.29472141785141</v>
      </c>
      <c r="G825" s="2">
        <f>(F825*EXP($C$3-($C$4^2)/2+NORMSINV(AleatLivre!F822)*$C$4))</f>
        <v>646.40152239409406</v>
      </c>
      <c r="H825" s="2">
        <f>(G825*EXP($C$3-($C$4^2)/2+NORMSINV(AleatLivre!G822)*$C$4))</f>
        <v>684.64341275131005</v>
      </c>
      <c r="I825" s="2">
        <f>(H825*EXP($C$3-($C$4^2)/2+NORMSINV(AleatLivre!H822)*$C$4))</f>
        <v>717.07459742841729</v>
      </c>
      <c r="J825" s="2">
        <f>(I825*EXP($C$3-($C$4^2)/2+NORMSINV(AleatLivre!I822)*$C$4))</f>
        <v>757.98413630358209</v>
      </c>
      <c r="K825" s="2">
        <f>(J825*EXP($C$3-($C$4^2)/2+NORMSINV(AleatLivre!J822)*$C$4))</f>
        <v>779.63960052417656</v>
      </c>
      <c r="L825" s="2">
        <f>(K825*EXP($C$3-($C$4^2)/2+NORMSINV(AleatLivre!K822)*$C$4))</f>
        <v>832.11682831860321</v>
      </c>
      <c r="M825" s="2">
        <f>(L825*EXP($C$3-($C$4^2)/2+NORMSINV(AleatLivre!L822)*$C$4))</f>
        <v>892.21302127243393</v>
      </c>
      <c r="N825" s="2">
        <f>(M825*EXP($C$3-($C$4^2)/2+NORMSINV(AleatLivre!M822)*$C$4))</f>
        <v>946.00754476617112</v>
      </c>
      <c r="O825" s="2">
        <f>(N825*EXP($C$3-($C$4^2)/2+NORMSINV(AleatLivre!N822)*$C$4))</f>
        <v>992.37288622317021</v>
      </c>
      <c r="P825" s="2">
        <f>(O825*EXP($C$3-($C$4^2)/2+NORMSINV(AleatLivre!O822)*$C$4))</f>
        <v>1085.9265823326987</v>
      </c>
      <c r="Q825" s="2">
        <f>(P825*EXP($C$3-($C$4^2)/2+NORMSINV(AleatLivre!P822)*$C$4))</f>
        <v>1150.9294565758671</v>
      </c>
      <c r="R825" s="2">
        <f>(Q825*EXP($C$3-($C$4^2)/2+NORMSINV(AleatLivre!Q822)*$C$4))</f>
        <v>1216.2074993317333</v>
      </c>
      <c r="S825" s="2">
        <f>(R825*EXP($C$3-($C$4^2)/2+NORMSINV(AleatLivre!R822)*$C$4))</f>
        <v>1228.6065480482043</v>
      </c>
      <c r="T825" s="2">
        <f>(S825*EXP($C$3-($C$4^2)/2+NORMSINV(AleatLivre!S822)*$C$4))</f>
        <v>1320.3785869193287</v>
      </c>
      <c r="U825" s="2">
        <f>(T825*EXP($C$3-($C$4^2)/2+NORMSINV(AleatLivre!T822)*$C$4))</f>
        <v>1393.6486447608715</v>
      </c>
      <c r="V825" s="2">
        <f>(U825*EXP($C$3-($C$4^2)/2+NORMSINV(AleatLivre!U822)*$C$4))</f>
        <v>1507.9428717231833</v>
      </c>
    </row>
    <row r="826" spans="1:22" x14ac:dyDescent="0.25">
      <c r="A826">
        <v>821</v>
      </c>
      <c r="B826" s="2">
        <f>Plan1!$B$9</f>
        <v>500</v>
      </c>
      <c r="C826" s="2">
        <f>(B826*EXP($C$3-($C$4^2)/2+NORMSINV(AleatLivre!B823)*$C$4))</f>
        <v>502.3712752893278</v>
      </c>
      <c r="D826" s="2">
        <f>(C826*EXP($C$3-($C$4^2)/2+NORMSINV(AleatLivre!C823)*$C$4))</f>
        <v>526.48109713143856</v>
      </c>
      <c r="E826" s="2">
        <f>(D826*EXP($C$3-($C$4^2)/2+NORMSINV(AleatLivre!D823)*$C$4))</f>
        <v>541.7633351794077</v>
      </c>
      <c r="F826" s="2">
        <f>(E826*EXP($C$3-($C$4^2)/2+NORMSINV(AleatLivre!E823)*$C$4))</f>
        <v>569.74789151783557</v>
      </c>
      <c r="G826" s="2">
        <f>(F826*EXP($C$3-($C$4^2)/2+NORMSINV(AleatLivre!F823)*$C$4))</f>
        <v>592.34107626377386</v>
      </c>
      <c r="H826" s="2">
        <f>(G826*EXP($C$3-($C$4^2)/2+NORMSINV(AleatLivre!G823)*$C$4))</f>
        <v>608.98765447858364</v>
      </c>
      <c r="I826" s="2">
        <f>(H826*EXP($C$3-($C$4^2)/2+NORMSINV(AleatLivre!H823)*$C$4))</f>
        <v>641.84760273569464</v>
      </c>
      <c r="J826" s="2">
        <f>(I826*EXP($C$3-($C$4^2)/2+NORMSINV(AleatLivre!I823)*$C$4))</f>
        <v>675.109613112901</v>
      </c>
      <c r="K826" s="2">
        <f>(J826*EXP($C$3-($C$4^2)/2+NORMSINV(AleatLivre!J823)*$C$4))</f>
        <v>666.90615573563218</v>
      </c>
      <c r="L826" s="2">
        <f>(K826*EXP($C$3-($C$4^2)/2+NORMSINV(AleatLivre!K823)*$C$4))</f>
        <v>690.59766476251048</v>
      </c>
      <c r="M826" s="2">
        <f>(L826*EXP($C$3-($C$4^2)/2+NORMSINV(AleatLivre!L823)*$C$4))</f>
        <v>737.83175436056558</v>
      </c>
      <c r="N826" s="2">
        <f>(M826*EXP($C$3-($C$4^2)/2+NORMSINV(AleatLivre!M823)*$C$4))</f>
        <v>764.4325117555303</v>
      </c>
      <c r="O826" s="2">
        <f>(N826*EXP($C$3-($C$4^2)/2+NORMSINV(AleatLivre!N823)*$C$4))</f>
        <v>795.25025946635594</v>
      </c>
      <c r="P826" s="2">
        <f>(O826*EXP($C$3-($C$4^2)/2+NORMSINV(AleatLivre!O823)*$C$4))</f>
        <v>850.86857742673305</v>
      </c>
      <c r="Q826" s="2">
        <f>(P826*EXP($C$3-($C$4^2)/2+NORMSINV(AleatLivre!P823)*$C$4))</f>
        <v>860.89938743786001</v>
      </c>
      <c r="R826" s="2">
        <f>(Q826*EXP($C$3-($C$4^2)/2+NORMSINV(AleatLivre!Q823)*$C$4))</f>
        <v>925.37733499046669</v>
      </c>
      <c r="S826" s="2">
        <f>(R826*EXP($C$3-($C$4^2)/2+NORMSINV(AleatLivre!R823)*$C$4))</f>
        <v>1005.4686599583827</v>
      </c>
      <c r="T826" s="2">
        <f>(S826*EXP($C$3-($C$4^2)/2+NORMSINV(AleatLivre!S823)*$C$4))</f>
        <v>1085.7319733797358</v>
      </c>
      <c r="U826" s="2">
        <f>(T826*EXP($C$3-($C$4^2)/2+NORMSINV(AleatLivre!T823)*$C$4))</f>
        <v>1140.5643872508381</v>
      </c>
      <c r="V826" s="2">
        <f>(U826*EXP($C$3-($C$4^2)/2+NORMSINV(AleatLivre!U823)*$C$4))</f>
        <v>1196.9084014351165</v>
      </c>
    </row>
    <row r="827" spans="1:22" x14ac:dyDescent="0.25">
      <c r="A827">
        <v>822</v>
      </c>
      <c r="B827" s="2">
        <f>Plan1!$B$9</f>
        <v>500</v>
      </c>
      <c r="C827" s="2">
        <f>(B827*EXP($C$3-($C$4^2)/2+NORMSINV(AleatLivre!B824)*$C$4))</f>
        <v>507.8988216551993</v>
      </c>
      <c r="D827" s="2">
        <f>(C827*EXP($C$3-($C$4^2)/2+NORMSINV(AleatLivre!C824)*$C$4))</f>
        <v>515.91967198372242</v>
      </c>
      <c r="E827" s="2">
        <f>(D827*EXP($C$3-($C$4^2)/2+NORMSINV(AleatLivre!D824)*$C$4))</f>
        <v>528.70544567598984</v>
      </c>
      <c r="F827" s="2">
        <f>(E827*EXP($C$3-($C$4^2)/2+NORMSINV(AleatLivre!E824)*$C$4))</f>
        <v>581.51961663139821</v>
      </c>
      <c r="G827" s="2">
        <f>(F827*EXP($C$3-($C$4^2)/2+NORMSINV(AleatLivre!F824)*$C$4))</f>
        <v>598.01553381081226</v>
      </c>
      <c r="H827" s="2">
        <f>(G827*EXP($C$3-($C$4^2)/2+NORMSINV(AleatLivre!G824)*$C$4))</f>
        <v>642.6681388672763</v>
      </c>
      <c r="I827" s="2">
        <f>(H827*EXP($C$3-($C$4^2)/2+NORMSINV(AleatLivre!H824)*$C$4))</f>
        <v>704.16508819592934</v>
      </c>
      <c r="J827" s="2">
        <f>(I827*EXP($C$3-($C$4^2)/2+NORMSINV(AleatLivre!I824)*$C$4))</f>
        <v>724.61769448456107</v>
      </c>
      <c r="K827" s="2">
        <f>(J827*EXP($C$3-($C$4^2)/2+NORMSINV(AleatLivre!J824)*$C$4))</f>
        <v>788.06413595172785</v>
      </c>
      <c r="L827" s="2">
        <f>(K827*EXP($C$3-($C$4^2)/2+NORMSINV(AleatLivre!K824)*$C$4))</f>
        <v>841.79296455449276</v>
      </c>
      <c r="M827" s="2">
        <f>(L827*EXP($C$3-($C$4^2)/2+NORMSINV(AleatLivre!L824)*$C$4))</f>
        <v>896.76863205350514</v>
      </c>
      <c r="N827" s="2">
        <f>(M827*EXP($C$3-($C$4^2)/2+NORMSINV(AleatLivre!M824)*$C$4))</f>
        <v>943.79760938645813</v>
      </c>
      <c r="O827" s="2">
        <f>(N827*EXP($C$3-($C$4^2)/2+NORMSINV(AleatLivre!N824)*$C$4))</f>
        <v>974.4870960165033</v>
      </c>
      <c r="P827" s="2">
        <f>(O827*EXP($C$3-($C$4^2)/2+NORMSINV(AleatLivre!O824)*$C$4))</f>
        <v>1006.7981565509871</v>
      </c>
      <c r="Q827" s="2">
        <f>(P827*EXP($C$3-($C$4^2)/2+NORMSINV(AleatLivre!P824)*$C$4))</f>
        <v>1053.2487075013701</v>
      </c>
      <c r="R827" s="2">
        <f>(Q827*EXP($C$3-($C$4^2)/2+NORMSINV(AleatLivre!Q824)*$C$4))</f>
        <v>1104.8920489096013</v>
      </c>
      <c r="S827" s="2">
        <f>(R827*EXP($C$3-($C$4^2)/2+NORMSINV(AleatLivre!R824)*$C$4))</f>
        <v>1188.9638471934943</v>
      </c>
      <c r="T827" s="2">
        <f>(S827*EXP($C$3-($C$4^2)/2+NORMSINV(AleatLivre!S824)*$C$4))</f>
        <v>1289.6150247616304</v>
      </c>
      <c r="U827" s="2">
        <f>(T827*EXP($C$3-($C$4^2)/2+NORMSINV(AleatLivre!T824)*$C$4))</f>
        <v>1348.8401803790457</v>
      </c>
      <c r="V827" s="2">
        <f>(U827*EXP($C$3-($C$4^2)/2+NORMSINV(AleatLivre!U824)*$C$4))</f>
        <v>1441.8542352372285</v>
      </c>
    </row>
    <row r="828" spans="1:22" x14ac:dyDescent="0.25">
      <c r="A828">
        <v>823</v>
      </c>
      <c r="B828" s="2">
        <f>Plan1!$B$9</f>
        <v>500</v>
      </c>
      <c r="C828" s="2">
        <f>(B828*EXP($C$3-($C$4^2)/2+NORMSINV(AleatLivre!B825)*$C$4))</f>
        <v>529.47594345853599</v>
      </c>
      <c r="D828" s="2">
        <f>(C828*EXP($C$3-($C$4^2)/2+NORMSINV(AleatLivre!C825)*$C$4))</f>
        <v>566.31721239211822</v>
      </c>
      <c r="E828" s="2">
        <f>(D828*EXP($C$3-($C$4^2)/2+NORMSINV(AleatLivre!D825)*$C$4))</f>
        <v>580.91677436178998</v>
      </c>
      <c r="F828" s="2">
        <f>(E828*EXP($C$3-($C$4^2)/2+NORMSINV(AleatLivre!E825)*$C$4))</f>
        <v>575.8333104667671</v>
      </c>
      <c r="G828" s="2">
        <f>(F828*EXP($C$3-($C$4^2)/2+NORMSINV(AleatLivre!F825)*$C$4))</f>
        <v>605.63400177871108</v>
      </c>
      <c r="H828" s="2">
        <f>(G828*EXP($C$3-($C$4^2)/2+NORMSINV(AleatLivre!G825)*$C$4))</f>
        <v>638.4129098432345</v>
      </c>
      <c r="I828" s="2">
        <f>(H828*EXP($C$3-($C$4^2)/2+NORMSINV(AleatLivre!H825)*$C$4))</f>
        <v>661.9281166721953</v>
      </c>
      <c r="J828" s="2">
        <f>(I828*EXP($C$3-($C$4^2)/2+NORMSINV(AleatLivre!I825)*$C$4))</f>
        <v>687.06433122562385</v>
      </c>
      <c r="K828" s="2">
        <f>(J828*EXP($C$3-($C$4^2)/2+NORMSINV(AleatLivre!J825)*$C$4))</f>
        <v>715.66215917033821</v>
      </c>
      <c r="L828" s="2">
        <f>(K828*EXP($C$3-($C$4^2)/2+NORMSINV(AleatLivre!K825)*$C$4))</f>
        <v>733.0281143590671</v>
      </c>
      <c r="M828" s="2">
        <f>(L828*EXP($C$3-($C$4^2)/2+NORMSINV(AleatLivre!L825)*$C$4))</f>
        <v>766.54749942983892</v>
      </c>
      <c r="N828" s="2">
        <f>(M828*EXP($C$3-($C$4^2)/2+NORMSINV(AleatLivre!M825)*$C$4))</f>
        <v>852.18574261351091</v>
      </c>
      <c r="O828" s="2">
        <f>(N828*EXP($C$3-($C$4^2)/2+NORMSINV(AleatLivre!N825)*$C$4))</f>
        <v>912.55207947868757</v>
      </c>
      <c r="P828" s="2">
        <f>(O828*EXP($C$3-($C$4^2)/2+NORMSINV(AleatLivre!O825)*$C$4))</f>
        <v>978.07072713833077</v>
      </c>
      <c r="Q828" s="2">
        <f>(P828*EXP($C$3-($C$4^2)/2+NORMSINV(AleatLivre!P825)*$C$4))</f>
        <v>1015.8968931768417</v>
      </c>
      <c r="R828" s="2">
        <f>(Q828*EXP($C$3-($C$4^2)/2+NORMSINV(AleatLivre!Q825)*$C$4))</f>
        <v>1052.4185727368153</v>
      </c>
      <c r="S828" s="2">
        <f>(R828*EXP($C$3-($C$4^2)/2+NORMSINV(AleatLivre!R825)*$C$4))</f>
        <v>1102.6392799398718</v>
      </c>
      <c r="T828" s="2">
        <f>(S828*EXP($C$3-($C$4^2)/2+NORMSINV(AleatLivre!S825)*$C$4))</f>
        <v>1165.0461150411272</v>
      </c>
      <c r="U828" s="2">
        <f>(T828*EXP($C$3-($C$4^2)/2+NORMSINV(AleatLivre!T825)*$C$4))</f>
        <v>1189.7893691664272</v>
      </c>
      <c r="V828" s="2">
        <f>(U828*EXP($C$3-($C$4^2)/2+NORMSINV(AleatLivre!U825)*$C$4))</f>
        <v>1223.0723560490305</v>
      </c>
    </row>
    <row r="829" spans="1:22" x14ac:dyDescent="0.25">
      <c r="A829">
        <v>824</v>
      </c>
      <c r="B829" s="2">
        <f>Plan1!$B$9</f>
        <v>500</v>
      </c>
      <c r="C829" s="2">
        <f>(B829*EXP($C$3-($C$4^2)/2+NORMSINV(AleatLivre!B826)*$C$4))</f>
        <v>538.72663028527961</v>
      </c>
      <c r="D829" s="2">
        <f>(C829*EXP($C$3-($C$4^2)/2+NORMSINV(AleatLivre!C826)*$C$4))</f>
        <v>554.1615332806623</v>
      </c>
      <c r="E829" s="2">
        <f>(D829*EXP($C$3-($C$4^2)/2+NORMSINV(AleatLivre!D826)*$C$4))</f>
        <v>581.80492378699125</v>
      </c>
      <c r="F829" s="2">
        <f>(E829*EXP($C$3-($C$4^2)/2+NORMSINV(AleatLivre!E826)*$C$4))</f>
        <v>614.37593504217398</v>
      </c>
      <c r="G829" s="2">
        <f>(F829*EXP($C$3-($C$4^2)/2+NORMSINV(AleatLivre!F826)*$C$4))</f>
        <v>638.99496977849333</v>
      </c>
      <c r="H829" s="2">
        <f>(G829*EXP($C$3-($C$4^2)/2+NORMSINV(AleatLivre!G826)*$C$4))</f>
        <v>651.50466183879882</v>
      </c>
      <c r="I829" s="2">
        <f>(H829*EXP($C$3-($C$4^2)/2+NORMSINV(AleatLivre!H826)*$C$4))</f>
        <v>698.64143600764612</v>
      </c>
      <c r="J829" s="2">
        <f>(I829*EXP($C$3-($C$4^2)/2+NORMSINV(AleatLivre!I826)*$C$4))</f>
        <v>739.07291805724196</v>
      </c>
      <c r="K829" s="2">
        <f>(J829*EXP($C$3-($C$4^2)/2+NORMSINV(AleatLivre!J826)*$C$4))</f>
        <v>772.53411734552742</v>
      </c>
      <c r="L829" s="2">
        <f>(K829*EXP($C$3-($C$4^2)/2+NORMSINV(AleatLivre!K826)*$C$4))</f>
        <v>786.57473673659035</v>
      </c>
      <c r="M829" s="2">
        <f>(L829*EXP($C$3-($C$4^2)/2+NORMSINV(AleatLivre!L826)*$C$4))</f>
        <v>796.80467929159897</v>
      </c>
      <c r="N829" s="2">
        <f>(M829*EXP($C$3-($C$4^2)/2+NORMSINV(AleatLivre!M826)*$C$4))</f>
        <v>835.97173096342885</v>
      </c>
      <c r="O829" s="2">
        <f>(N829*EXP($C$3-($C$4^2)/2+NORMSINV(AleatLivre!N826)*$C$4))</f>
        <v>858.60935620851433</v>
      </c>
      <c r="P829" s="2">
        <f>(O829*EXP($C$3-($C$4^2)/2+NORMSINV(AleatLivre!O826)*$C$4))</f>
        <v>902.64427674518345</v>
      </c>
      <c r="Q829" s="2">
        <f>(P829*EXP($C$3-($C$4^2)/2+NORMSINV(AleatLivre!P826)*$C$4))</f>
        <v>921.23532473162595</v>
      </c>
      <c r="R829" s="2">
        <f>(Q829*EXP($C$3-($C$4^2)/2+NORMSINV(AleatLivre!Q826)*$C$4))</f>
        <v>960.43757521757141</v>
      </c>
      <c r="S829" s="2">
        <f>(R829*EXP($C$3-($C$4^2)/2+NORMSINV(AleatLivre!R826)*$C$4))</f>
        <v>985.04434197485341</v>
      </c>
      <c r="T829" s="2">
        <f>(S829*EXP($C$3-($C$4^2)/2+NORMSINV(AleatLivre!S826)*$C$4))</f>
        <v>1045.6420110739157</v>
      </c>
      <c r="U829" s="2">
        <f>(T829*EXP($C$3-($C$4^2)/2+NORMSINV(AleatLivre!T826)*$C$4))</f>
        <v>1129.5967373517485</v>
      </c>
      <c r="V829" s="2">
        <f>(U829*EXP($C$3-($C$4^2)/2+NORMSINV(AleatLivre!U826)*$C$4))</f>
        <v>1180.6331214256145</v>
      </c>
    </row>
    <row r="830" spans="1:22" x14ac:dyDescent="0.25">
      <c r="A830">
        <v>825</v>
      </c>
      <c r="B830" s="2">
        <f>Plan1!$B$9</f>
        <v>500</v>
      </c>
      <c r="C830" s="2">
        <f>(B830*EXP($C$3-($C$4^2)/2+NORMSINV(AleatLivre!B827)*$C$4))</f>
        <v>523.61257879426319</v>
      </c>
      <c r="D830" s="2">
        <f>(C830*EXP($C$3-($C$4^2)/2+NORMSINV(AleatLivre!C827)*$C$4))</f>
        <v>540.73453258752716</v>
      </c>
      <c r="E830" s="2">
        <f>(D830*EXP($C$3-($C$4^2)/2+NORMSINV(AleatLivre!D827)*$C$4))</f>
        <v>539.44798789122808</v>
      </c>
      <c r="F830" s="2">
        <f>(E830*EXP($C$3-($C$4^2)/2+NORMSINV(AleatLivre!E827)*$C$4))</f>
        <v>570.43885100790601</v>
      </c>
      <c r="G830" s="2">
        <f>(F830*EXP($C$3-($C$4^2)/2+NORMSINV(AleatLivre!F827)*$C$4))</f>
        <v>600.99967495460055</v>
      </c>
      <c r="H830" s="2">
        <f>(G830*EXP($C$3-($C$4^2)/2+NORMSINV(AleatLivre!G827)*$C$4))</f>
        <v>631.10445571419802</v>
      </c>
      <c r="I830" s="2">
        <f>(H830*EXP($C$3-($C$4^2)/2+NORMSINV(AleatLivre!H827)*$C$4))</f>
        <v>667.34702173789572</v>
      </c>
      <c r="J830" s="2">
        <f>(I830*EXP($C$3-($C$4^2)/2+NORMSINV(AleatLivre!I827)*$C$4))</f>
        <v>708.51204802705706</v>
      </c>
      <c r="K830" s="2">
        <f>(J830*EXP($C$3-($C$4^2)/2+NORMSINV(AleatLivre!J827)*$C$4))</f>
        <v>743.45512628207632</v>
      </c>
      <c r="L830" s="2">
        <f>(K830*EXP($C$3-($C$4^2)/2+NORMSINV(AleatLivre!K827)*$C$4))</f>
        <v>771.00084176922485</v>
      </c>
      <c r="M830" s="2">
        <f>(L830*EXP($C$3-($C$4^2)/2+NORMSINV(AleatLivre!L827)*$C$4))</f>
        <v>831.85919036900611</v>
      </c>
      <c r="N830" s="2">
        <f>(M830*EXP($C$3-($C$4^2)/2+NORMSINV(AleatLivre!M827)*$C$4))</f>
        <v>913.9072009680367</v>
      </c>
      <c r="O830" s="2">
        <f>(N830*EXP($C$3-($C$4^2)/2+NORMSINV(AleatLivre!N827)*$C$4))</f>
        <v>991.81461256406362</v>
      </c>
      <c r="P830" s="2">
        <f>(O830*EXP($C$3-($C$4^2)/2+NORMSINV(AleatLivre!O827)*$C$4))</f>
        <v>1066.4821077969689</v>
      </c>
      <c r="Q830" s="2">
        <f>(P830*EXP($C$3-($C$4^2)/2+NORMSINV(AleatLivre!P827)*$C$4))</f>
        <v>1141.8173358421705</v>
      </c>
      <c r="R830" s="2">
        <f>(Q830*EXP($C$3-($C$4^2)/2+NORMSINV(AleatLivre!Q827)*$C$4))</f>
        <v>1207.4014364233624</v>
      </c>
      <c r="S830" s="2">
        <f>(R830*EXP($C$3-($C$4^2)/2+NORMSINV(AleatLivre!R827)*$C$4))</f>
        <v>1265.590957888641</v>
      </c>
      <c r="T830" s="2">
        <f>(S830*EXP($C$3-($C$4^2)/2+NORMSINV(AleatLivre!S827)*$C$4))</f>
        <v>1275.4295556231821</v>
      </c>
      <c r="U830" s="2">
        <f>(T830*EXP($C$3-($C$4^2)/2+NORMSINV(AleatLivre!T827)*$C$4))</f>
        <v>1384.7230647689573</v>
      </c>
      <c r="V830" s="2">
        <f>(U830*EXP($C$3-($C$4^2)/2+NORMSINV(AleatLivre!U827)*$C$4))</f>
        <v>1461.3744960940867</v>
      </c>
    </row>
    <row r="831" spans="1:22" x14ac:dyDescent="0.25">
      <c r="A831">
        <v>826</v>
      </c>
      <c r="B831" s="2">
        <f>Plan1!$B$9</f>
        <v>500</v>
      </c>
      <c r="C831" s="2">
        <f>(B831*EXP($C$3-($C$4^2)/2+NORMSINV(AleatLivre!B828)*$C$4))</f>
        <v>527.57296226583662</v>
      </c>
      <c r="D831" s="2">
        <f>(C831*EXP($C$3-($C$4^2)/2+NORMSINV(AleatLivre!C828)*$C$4))</f>
        <v>555.62501274790986</v>
      </c>
      <c r="E831" s="2">
        <f>(D831*EXP($C$3-($C$4^2)/2+NORMSINV(AleatLivre!D828)*$C$4))</f>
        <v>570.35348890527143</v>
      </c>
      <c r="F831" s="2">
        <f>(E831*EXP($C$3-($C$4^2)/2+NORMSINV(AleatLivre!E828)*$C$4))</f>
        <v>619.99826946627593</v>
      </c>
      <c r="G831" s="2">
        <f>(F831*EXP($C$3-($C$4^2)/2+NORMSINV(AleatLivre!F828)*$C$4))</f>
        <v>650.01010456906556</v>
      </c>
      <c r="H831" s="2">
        <f>(G831*EXP($C$3-($C$4^2)/2+NORMSINV(AleatLivre!G828)*$C$4))</f>
        <v>667.9011824417255</v>
      </c>
      <c r="I831" s="2">
        <f>(H831*EXP($C$3-($C$4^2)/2+NORMSINV(AleatLivre!H828)*$C$4))</f>
        <v>673.42935421551499</v>
      </c>
      <c r="J831" s="2">
        <f>(I831*EXP($C$3-($C$4^2)/2+NORMSINV(AleatLivre!I828)*$C$4))</f>
        <v>722.11286852156672</v>
      </c>
      <c r="K831" s="2">
        <f>(J831*EXP($C$3-($C$4^2)/2+NORMSINV(AleatLivre!J828)*$C$4))</f>
        <v>745.55844756033275</v>
      </c>
      <c r="L831" s="2">
        <f>(K831*EXP($C$3-($C$4^2)/2+NORMSINV(AleatLivre!K828)*$C$4))</f>
        <v>800.8815630148199</v>
      </c>
      <c r="M831" s="2">
        <f>(L831*EXP($C$3-($C$4^2)/2+NORMSINV(AleatLivre!L828)*$C$4))</f>
        <v>863.53599705424381</v>
      </c>
      <c r="N831" s="2">
        <f>(M831*EXP($C$3-($C$4^2)/2+NORMSINV(AleatLivre!M828)*$C$4))</f>
        <v>892.17701496763164</v>
      </c>
      <c r="O831" s="2">
        <f>(N831*EXP($C$3-($C$4^2)/2+NORMSINV(AleatLivre!N828)*$C$4))</f>
        <v>917.63193041508964</v>
      </c>
      <c r="P831" s="2">
        <f>(O831*EXP($C$3-($C$4^2)/2+NORMSINV(AleatLivre!O828)*$C$4))</f>
        <v>962.02130036585072</v>
      </c>
      <c r="Q831" s="2">
        <f>(P831*EXP($C$3-($C$4^2)/2+NORMSINV(AleatLivre!P828)*$C$4))</f>
        <v>1023.78979627748</v>
      </c>
      <c r="R831" s="2">
        <f>(Q831*EXP($C$3-($C$4^2)/2+NORMSINV(AleatLivre!Q828)*$C$4))</f>
        <v>1062.5684220426792</v>
      </c>
      <c r="S831" s="2">
        <f>(R831*EXP($C$3-($C$4^2)/2+NORMSINV(AleatLivre!R828)*$C$4))</f>
        <v>1109.1264970064256</v>
      </c>
      <c r="T831" s="2">
        <f>(S831*EXP($C$3-($C$4^2)/2+NORMSINV(AleatLivre!S828)*$C$4))</f>
        <v>1149.5897542626956</v>
      </c>
      <c r="U831" s="2">
        <f>(T831*EXP($C$3-($C$4^2)/2+NORMSINV(AleatLivre!T828)*$C$4))</f>
        <v>1223.4823395890137</v>
      </c>
      <c r="V831" s="2">
        <f>(U831*EXP($C$3-($C$4^2)/2+NORMSINV(AleatLivre!U828)*$C$4))</f>
        <v>1291.2901454107778</v>
      </c>
    </row>
    <row r="832" spans="1:22" x14ac:dyDescent="0.25">
      <c r="A832">
        <v>827</v>
      </c>
      <c r="B832" s="2">
        <f>Plan1!$B$9</f>
        <v>500</v>
      </c>
      <c r="C832" s="2">
        <f>(B832*EXP($C$3-($C$4^2)/2+NORMSINV(AleatLivre!B829)*$C$4))</f>
        <v>506.70286793302921</v>
      </c>
      <c r="D832" s="2">
        <f>(C832*EXP($C$3-($C$4^2)/2+NORMSINV(AleatLivre!C829)*$C$4))</f>
        <v>537.70171977088205</v>
      </c>
      <c r="E832" s="2">
        <f>(D832*EXP($C$3-($C$4^2)/2+NORMSINV(AleatLivre!D829)*$C$4))</f>
        <v>567.46951001050854</v>
      </c>
      <c r="F832" s="2">
        <f>(E832*EXP($C$3-($C$4^2)/2+NORMSINV(AleatLivre!E829)*$C$4))</f>
        <v>584.20514985459477</v>
      </c>
      <c r="G832" s="2">
        <f>(F832*EXP($C$3-($C$4^2)/2+NORMSINV(AleatLivre!F829)*$C$4))</f>
        <v>617.75291027071785</v>
      </c>
      <c r="H832" s="2">
        <f>(G832*EXP($C$3-($C$4^2)/2+NORMSINV(AleatLivre!G829)*$C$4))</f>
        <v>644.58370315403886</v>
      </c>
      <c r="I832" s="2">
        <f>(H832*EXP($C$3-($C$4^2)/2+NORMSINV(AleatLivre!H829)*$C$4))</f>
        <v>696.75527107749053</v>
      </c>
      <c r="J832" s="2">
        <f>(I832*EXP($C$3-($C$4^2)/2+NORMSINV(AleatLivre!I829)*$C$4))</f>
        <v>753.4425714359121</v>
      </c>
      <c r="K832" s="2">
        <f>(J832*EXP($C$3-($C$4^2)/2+NORMSINV(AleatLivre!J829)*$C$4))</f>
        <v>811.5329235873229</v>
      </c>
      <c r="L832" s="2">
        <f>(K832*EXP($C$3-($C$4^2)/2+NORMSINV(AleatLivre!K829)*$C$4))</f>
        <v>881.53064919222732</v>
      </c>
      <c r="M832" s="2">
        <f>(L832*EXP($C$3-($C$4^2)/2+NORMSINV(AleatLivre!L829)*$C$4))</f>
        <v>923.2765369388585</v>
      </c>
      <c r="N832" s="2">
        <f>(M832*EXP($C$3-($C$4^2)/2+NORMSINV(AleatLivre!M829)*$C$4))</f>
        <v>944.78661270000225</v>
      </c>
      <c r="O832" s="2">
        <f>(N832*EXP($C$3-($C$4^2)/2+NORMSINV(AleatLivre!N829)*$C$4))</f>
        <v>983.37642990677728</v>
      </c>
      <c r="P832" s="2">
        <f>(O832*EXP($C$3-($C$4^2)/2+NORMSINV(AleatLivre!O829)*$C$4))</f>
        <v>1015.052602661893</v>
      </c>
      <c r="Q832" s="2">
        <f>(P832*EXP($C$3-($C$4^2)/2+NORMSINV(AleatLivre!P829)*$C$4))</f>
        <v>1097.0710631396637</v>
      </c>
      <c r="R832" s="2">
        <f>(Q832*EXP($C$3-($C$4^2)/2+NORMSINV(AleatLivre!Q829)*$C$4))</f>
        <v>1177.0774255111421</v>
      </c>
      <c r="S832" s="2">
        <f>(R832*EXP($C$3-($C$4^2)/2+NORMSINV(AleatLivre!R829)*$C$4))</f>
        <v>1251.1858728603229</v>
      </c>
      <c r="T832" s="2">
        <f>(S832*EXP($C$3-($C$4^2)/2+NORMSINV(AleatLivre!S829)*$C$4))</f>
        <v>1272.8237447797751</v>
      </c>
      <c r="U832" s="2">
        <f>(T832*EXP($C$3-($C$4^2)/2+NORMSINV(AleatLivre!T829)*$C$4))</f>
        <v>1322.9283108631214</v>
      </c>
      <c r="V832" s="2">
        <f>(U832*EXP($C$3-($C$4^2)/2+NORMSINV(AleatLivre!U829)*$C$4))</f>
        <v>1371.1569827134206</v>
      </c>
    </row>
    <row r="833" spans="1:22" x14ac:dyDescent="0.25">
      <c r="A833">
        <v>828</v>
      </c>
      <c r="B833" s="2">
        <f>Plan1!$B$9</f>
        <v>500</v>
      </c>
      <c r="C833" s="2">
        <f>(B833*EXP($C$3-($C$4^2)/2+NORMSINV(AleatLivre!B830)*$C$4))</f>
        <v>537.90454278882657</v>
      </c>
      <c r="D833" s="2">
        <f>(C833*EXP($C$3-($C$4^2)/2+NORMSINV(AleatLivre!C830)*$C$4))</f>
        <v>577.55318169337056</v>
      </c>
      <c r="E833" s="2">
        <f>(D833*EXP($C$3-($C$4^2)/2+NORMSINV(AleatLivre!D830)*$C$4))</f>
        <v>596.55314981778804</v>
      </c>
      <c r="F833" s="2">
        <f>(E833*EXP($C$3-($C$4^2)/2+NORMSINV(AleatLivre!E830)*$C$4))</f>
        <v>634.58129677780073</v>
      </c>
      <c r="G833" s="2">
        <f>(F833*EXP($C$3-($C$4^2)/2+NORMSINV(AleatLivre!F830)*$C$4))</f>
        <v>675.38115140964737</v>
      </c>
      <c r="H833" s="2">
        <f>(G833*EXP($C$3-($C$4^2)/2+NORMSINV(AleatLivre!G830)*$C$4))</f>
        <v>713.91199637290856</v>
      </c>
      <c r="I833" s="2">
        <f>(H833*EXP($C$3-($C$4^2)/2+NORMSINV(AleatLivre!H830)*$C$4))</f>
        <v>757.66999049824756</v>
      </c>
      <c r="J833" s="2">
        <f>(I833*EXP($C$3-($C$4^2)/2+NORMSINV(AleatLivre!I830)*$C$4))</f>
        <v>782.55105905085134</v>
      </c>
      <c r="K833" s="2">
        <f>(J833*EXP($C$3-($C$4^2)/2+NORMSINV(AleatLivre!J830)*$C$4))</f>
        <v>826.45859244187432</v>
      </c>
      <c r="L833" s="2">
        <f>(K833*EXP($C$3-($C$4^2)/2+NORMSINV(AleatLivre!K830)*$C$4))</f>
        <v>858.59719080400544</v>
      </c>
      <c r="M833" s="2">
        <f>(L833*EXP($C$3-($C$4^2)/2+NORMSINV(AleatLivre!L830)*$C$4))</f>
        <v>918.27395983810197</v>
      </c>
      <c r="N833" s="2">
        <f>(M833*EXP($C$3-($C$4^2)/2+NORMSINV(AleatLivre!M830)*$C$4))</f>
        <v>956.70634060269344</v>
      </c>
      <c r="O833" s="2">
        <f>(N833*EXP($C$3-($C$4^2)/2+NORMSINV(AleatLivre!N830)*$C$4))</f>
        <v>987.12383982482743</v>
      </c>
      <c r="P833" s="2">
        <f>(O833*EXP($C$3-($C$4^2)/2+NORMSINV(AleatLivre!O830)*$C$4))</f>
        <v>1026.4356929075302</v>
      </c>
      <c r="Q833" s="2">
        <f>(P833*EXP($C$3-($C$4^2)/2+NORMSINV(AleatLivre!P830)*$C$4))</f>
        <v>1108.1100246529784</v>
      </c>
      <c r="R833" s="2">
        <f>(Q833*EXP($C$3-($C$4^2)/2+NORMSINV(AleatLivre!Q830)*$C$4))</f>
        <v>1161.0251684862033</v>
      </c>
      <c r="S833" s="2">
        <f>(R833*EXP($C$3-($C$4^2)/2+NORMSINV(AleatLivre!R830)*$C$4))</f>
        <v>1217.2567219666446</v>
      </c>
      <c r="T833" s="2">
        <f>(S833*EXP($C$3-($C$4^2)/2+NORMSINV(AleatLivre!S830)*$C$4))</f>
        <v>1291.7891372448416</v>
      </c>
      <c r="U833" s="2">
        <f>(T833*EXP($C$3-($C$4^2)/2+NORMSINV(AleatLivre!T830)*$C$4))</f>
        <v>1398.6617899250068</v>
      </c>
      <c r="V833" s="2">
        <f>(U833*EXP($C$3-($C$4^2)/2+NORMSINV(AleatLivre!U830)*$C$4))</f>
        <v>1469.3108153921742</v>
      </c>
    </row>
    <row r="834" spans="1:22" x14ac:dyDescent="0.25">
      <c r="A834">
        <v>829</v>
      </c>
      <c r="B834" s="2">
        <f>Plan1!$B$9</f>
        <v>500</v>
      </c>
      <c r="C834" s="2">
        <f>(B834*EXP($C$3-($C$4^2)/2+NORMSINV(AleatLivre!B831)*$C$4))</f>
        <v>543.72129702343716</v>
      </c>
      <c r="D834" s="2">
        <f>(C834*EXP($C$3-($C$4^2)/2+NORMSINV(AleatLivre!C831)*$C$4))</f>
        <v>557.35573085074225</v>
      </c>
      <c r="E834" s="2">
        <f>(D834*EXP($C$3-($C$4^2)/2+NORMSINV(AleatLivre!D831)*$C$4))</f>
        <v>580.83976123911862</v>
      </c>
      <c r="F834" s="2">
        <f>(E834*EXP($C$3-($C$4^2)/2+NORMSINV(AleatLivre!E831)*$C$4))</f>
        <v>595.68349409232303</v>
      </c>
      <c r="G834" s="2">
        <f>(F834*EXP($C$3-($C$4^2)/2+NORMSINV(AleatLivre!F831)*$C$4))</f>
        <v>627.49695021235686</v>
      </c>
      <c r="H834" s="2">
        <f>(G834*EXP($C$3-($C$4^2)/2+NORMSINV(AleatLivre!G831)*$C$4))</f>
        <v>636.30615343994805</v>
      </c>
      <c r="I834" s="2">
        <f>(H834*EXP($C$3-($C$4^2)/2+NORMSINV(AleatLivre!H831)*$C$4))</f>
        <v>651.09506436091317</v>
      </c>
      <c r="J834" s="2">
        <f>(I834*EXP($C$3-($C$4^2)/2+NORMSINV(AleatLivre!I831)*$C$4))</f>
        <v>670.17324413126005</v>
      </c>
      <c r="K834" s="2">
        <f>(J834*EXP($C$3-($C$4^2)/2+NORMSINV(AleatLivre!J831)*$C$4))</f>
        <v>717.23968115927744</v>
      </c>
      <c r="L834" s="2">
        <f>(K834*EXP($C$3-($C$4^2)/2+NORMSINV(AleatLivre!K831)*$C$4))</f>
        <v>760.78552689773585</v>
      </c>
      <c r="M834" s="2">
        <f>(L834*EXP($C$3-($C$4^2)/2+NORMSINV(AleatLivre!L831)*$C$4))</f>
        <v>818.64732782017688</v>
      </c>
      <c r="N834" s="2">
        <f>(M834*EXP($C$3-($C$4^2)/2+NORMSINV(AleatLivre!M831)*$C$4))</f>
        <v>875.09166466429474</v>
      </c>
      <c r="O834" s="2">
        <f>(N834*EXP($C$3-($C$4^2)/2+NORMSINV(AleatLivre!N831)*$C$4))</f>
        <v>906.74670106725659</v>
      </c>
      <c r="P834" s="2">
        <f>(O834*EXP($C$3-($C$4^2)/2+NORMSINV(AleatLivre!O831)*$C$4))</f>
        <v>922.72279976750167</v>
      </c>
      <c r="Q834" s="2">
        <f>(P834*EXP($C$3-($C$4^2)/2+NORMSINV(AleatLivre!P831)*$C$4))</f>
        <v>977.87105753675257</v>
      </c>
      <c r="R834" s="2">
        <f>(Q834*EXP($C$3-($C$4^2)/2+NORMSINV(AleatLivre!Q831)*$C$4))</f>
        <v>996.98210848883514</v>
      </c>
      <c r="S834" s="2">
        <f>(R834*EXP($C$3-($C$4^2)/2+NORMSINV(AleatLivre!R831)*$C$4))</f>
        <v>1058.685001941398</v>
      </c>
      <c r="T834" s="2">
        <f>(S834*EXP($C$3-($C$4^2)/2+NORMSINV(AleatLivre!S831)*$C$4))</f>
        <v>1105.0706499455821</v>
      </c>
      <c r="U834" s="2">
        <f>(T834*EXP($C$3-($C$4^2)/2+NORMSINV(AleatLivre!T831)*$C$4))</f>
        <v>1194.5077276245952</v>
      </c>
      <c r="V834" s="2">
        <f>(U834*EXP($C$3-($C$4^2)/2+NORMSINV(AleatLivre!U831)*$C$4))</f>
        <v>1244.6098780843845</v>
      </c>
    </row>
    <row r="835" spans="1:22" x14ac:dyDescent="0.25">
      <c r="A835">
        <v>830</v>
      </c>
      <c r="B835" s="2">
        <f>Plan1!$B$9</f>
        <v>500</v>
      </c>
      <c r="C835" s="2">
        <f>(B835*EXP($C$3-($C$4^2)/2+NORMSINV(AleatLivre!B832)*$C$4))</f>
        <v>535.50905486869203</v>
      </c>
      <c r="D835" s="2">
        <f>(C835*EXP($C$3-($C$4^2)/2+NORMSINV(AleatLivre!C832)*$C$4))</f>
        <v>571.14722120689146</v>
      </c>
      <c r="E835" s="2">
        <f>(D835*EXP($C$3-($C$4^2)/2+NORMSINV(AleatLivre!D832)*$C$4))</f>
        <v>598.46514459587934</v>
      </c>
      <c r="F835" s="2">
        <f>(E835*EXP($C$3-($C$4^2)/2+NORMSINV(AleatLivre!E832)*$C$4))</f>
        <v>636.76697827247642</v>
      </c>
      <c r="G835" s="2">
        <f>(F835*EXP($C$3-($C$4^2)/2+NORMSINV(AleatLivre!F832)*$C$4))</f>
        <v>642.56556686806198</v>
      </c>
      <c r="H835" s="2">
        <f>(G835*EXP($C$3-($C$4^2)/2+NORMSINV(AleatLivre!G832)*$C$4))</f>
        <v>671.61721761107231</v>
      </c>
      <c r="I835" s="2">
        <f>(H835*EXP($C$3-($C$4^2)/2+NORMSINV(AleatLivre!H832)*$C$4))</f>
        <v>727.60404363699502</v>
      </c>
      <c r="J835" s="2">
        <f>(I835*EXP($C$3-($C$4^2)/2+NORMSINV(AleatLivre!I832)*$C$4))</f>
        <v>781.0271937016156</v>
      </c>
      <c r="K835" s="2">
        <f>(J835*EXP($C$3-($C$4^2)/2+NORMSINV(AleatLivre!J832)*$C$4))</f>
        <v>802.89805461782066</v>
      </c>
      <c r="L835" s="2">
        <f>(K835*EXP($C$3-($C$4^2)/2+NORMSINV(AleatLivre!K832)*$C$4))</f>
        <v>829.57903490447393</v>
      </c>
      <c r="M835" s="2">
        <f>(L835*EXP($C$3-($C$4^2)/2+NORMSINV(AleatLivre!L832)*$C$4))</f>
        <v>837.27331747916298</v>
      </c>
      <c r="N835" s="2">
        <f>(M835*EXP($C$3-($C$4^2)/2+NORMSINV(AleatLivre!M832)*$C$4))</f>
        <v>909.73209666436367</v>
      </c>
      <c r="O835" s="2">
        <f>(N835*EXP($C$3-($C$4^2)/2+NORMSINV(AleatLivre!N832)*$C$4))</f>
        <v>953.88400144900015</v>
      </c>
      <c r="P835" s="2">
        <f>(O835*EXP($C$3-($C$4^2)/2+NORMSINV(AleatLivre!O832)*$C$4))</f>
        <v>1008.01365844844</v>
      </c>
      <c r="Q835" s="2">
        <f>(P835*EXP($C$3-($C$4^2)/2+NORMSINV(AleatLivre!P832)*$C$4))</f>
        <v>1054.4864898229682</v>
      </c>
      <c r="R835" s="2">
        <f>(Q835*EXP($C$3-($C$4^2)/2+NORMSINV(AleatLivre!Q832)*$C$4))</f>
        <v>1096.2743211465634</v>
      </c>
      <c r="S835" s="2">
        <f>(R835*EXP($C$3-($C$4^2)/2+NORMSINV(AleatLivre!R832)*$C$4))</f>
        <v>1153.4067196667143</v>
      </c>
      <c r="T835" s="2">
        <f>(S835*EXP($C$3-($C$4^2)/2+NORMSINV(AleatLivre!S832)*$C$4))</f>
        <v>1171.4247125971217</v>
      </c>
      <c r="U835" s="2">
        <f>(T835*EXP($C$3-($C$4^2)/2+NORMSINV(AleatLivre!T832)*$C$4))</f>
        <v>1199.0145592108195</v>
      </c>
      <c r="V835" s="2">
        <f>(U835*EXP($C$3-($C$4^2)/2+NORMSINV(AleatLivre!U832)*$C$4))</f>
        <v>1238.3369389780346</v>
      </c>
    </row>
    <row r="836" spans="1:22" x14ac:dyDescent="0.25">
      <c r="A836">
        <v>831</v>
      </c>
      <c r="B836" s="2">
        <f>Plan1!$B$9</f>
        <v>500</v>
      </c>
      <c r="C836" s="2">
        <f>(B836*EXP($C$3-($C$4^2)/2+NORMSINV(AleatLivre!B833)*$C$4))</f>
        <v>512.94888573672438</v>
      </c>
      <c r="D836" s="2">
        <f>(C836*EXP($C$3-($C$4^2)/2+NORMSINV(AleatLivre!C833)*$C$4))</f>
        <v>542.78919777560839</v>
      </c>
      <c r="E836" s="2">
        <f>(D836*EXP($C$3-($C$4^2)/2+NORMSINV(AleatLivre!D833)*$C$4))</f>
        <v>557.52559814055985</v>
      </c>
      <c r="F836" s="2">
        <f>(E836*EXP($C$3-($C$4^2)/2+NORMSINV(AleatLivre!E833)*$C$4))</f>
        <v>582.30336854310406</v>
      </c>
      <c r="G836" s="2">
        <f>(F836*EXP($C$3-($C$4^2)/2+NORMSINV(AleatLivre!F833)*$C$4))</f>
        <v>608.30573999273702</v>
      </c>
      <c r="H836" s="2">
        <f>(G836*EXP($C$3-($C$4^2)/2+NORMSINV(AleatLivre!G833)*$C$4))</f>
        <v>631.3783566293389</v>
      </c>
      <c r="I836" s="2">
        <f>(H836*EXP($C$3-($C$4^2)/2+NORMSINV(AleatLivre!H833)*$C$4))</f>
        <v>653.6247664424111</v>
      </c>
      <c r="J836" s="2">
        <f>(I836*EXP($C$3-($C$4^2)/2+NORMSINV(AleatLivre!I833)*$C$4))</f>
        <v>694.24355854659234</v>
      </c>
      <c r="K836" s="2">
        <f>(J836*EXP($C$3-($C$4^2)/2+NORMSINV(AleatLivre!J833)*$C$4))</f>
        <v>715.08610847402838</v>
      </c>
      <c r="L836" s="2">
        <f>(K836*EXP($C$3-($C$4^2)/2+NORMSINV(AleatLivre!K833)*$C$4))</f>
        <v>756.77877516667536</v>
      </c>
      <c r="M836" s="2">
        <f>(L836*EXP($C$3-($C$4^2)/2+NORMSINV(AleatLivre!L833)*$C$4))</f>
        <v>800.42221442601294</v>
      </c>
      <c r="N836" s="2">
        <f>(M836*EXP($C$3-($C$4^2)/2+NORMSINV(AleatLivre!M833)*$C$4))</f>
        <v>877.71748722193001</v>
      </c>
      <c r="O836" s="2">
        <f>(N836*EXP($C$3-($C$4^2)/2+NORMSINV(AleatLivre!N833)*$C$4))</f>
        <v>955.09536523533416</v>
      </c>
      <c r="P836" s="2">
        <f>(O836*EXP($C$3-($C$4^2)/2+NORMSINV(AleatLivre!O833)*$C$4))</f>
        <v>990.93301414038342</v>
      </c>
      <c r="Q836" s="2">
        <f>(P836*EXP($C$3-($C$4^2)/2+NORMSINV(AleatLivre!P833)*$C$4))</f>
        <v>1025.050140739721</v>
      </c>
      <c r="R836" s="2">
        <f>(Q836*EXP($C$3-($C$4^2)/2+NORMSINV(AleatLivre!Q833)*$C$4))</f>
        <v>1082.7326272916939</v>
      </c>
      <c r="S836" s="2">
        <f>(R836*EXP($C$3-($C$4^2)/2+NORMSINV(AleatLivre!R833)*$C$4))</f>
        <v>1119.4028402490108</v>
      </c>
      <c r="T836" s="2">
        <f>(S836*EXP($C$3-($C$4^2)/2+NORMSINV(AleatLivre!S833)*$C$4))</f>
        <v>1160.8211502531653</v>
      </c>
      <c r="U836" s="2">
        <f>(T836*EXP($C$3-($C$4^2)/2+NORMSINV(AleatLivre!T833)*$C$4))</f>
        <v>1221.4047978418355</v>
      </c>
      <c r="V836" s="2">
        <f>(U836*EXP($C$3-($C$4^2)/2+NORMSINV(AleatLivre!U833)*$C$4))</f>
        <v>1302.8937739976313</v>
      </c>
    </row>
    <row r="837" spans="1:22" x14ac:dyDescent="0.25">
      <c r="A837">
        <v>832</v>
      </c>
      <c r="B837" s="2">
        <f>Plan1!$B$9</f>
        <v>500</v>
      </c>
      <c r="C837" s="2">
        <f>(B837*EXP($C$3-($C$4^2)/2+NORMSINV(AleatLivre!B834)*$C$4))</f>
        <v>529.52847978946591</v>
      </c>
      <c r="D837" s="2">
        <f>(C837*EXP($C$3-($C$4^2)/2+NORMSINV(AleatLivre!C834)*$C$4))</f>
        <v>559.81998991931607</v>
      </c>
      <c r="E837" s="2">
        <f>(D837*EXP($C$3-($C$4^2)/2+NORMSINV(AleatLivre!D834)*$C$4))</f>
        <v>582.79511816991374</v>
      </c>
      <c r="F837" s="2">
        <f>(E837*EXP($C$3-($C$4^2)/2+NORMSINV(AleatLivre!E834)*$C$4))</f>
        <v>606.81419991742644</v>
      </c>
      <c r="G837" s="2">
        <f>(F837*EXP($C$3-($C$4^2)/2+NORMSINV(AleatLivre!F834)*$C$4))</f>
        <v>644.66137085988146</v>
      </c>
      <c r="H837" s="2">
        <f>(G837*EXP($C$3-($C$4^2)/2+NORMSINV(AleatLivre!G834)*$C$4))</f>
        <v>673.662658002679</v>
      </c>
      <c r="I837" s="2">
        <f>(H837*EXP($C$3-($C$4^2)/2+NORMSINV(AleatLivre!H834)*$C$4))</f>
        <v>697.24378778395578</v>
      </c>
      <c r="J837" s="2">
        <f>(I837*EXP($C$3-($C$4^2)/2+NORMSINV(AleatLivre!I834)*$C$4))</f>
        <v>743.45236873387591</v>
      </c>
      <c r="K837" s="2">
        <f>(J837*EXP($C$3-($C$4^2)/2+NORMSINV(AleatLivre!J834)*$C$4))</f>
        <v>781.55418066694699</v>
      </c>
      <c r="L837" s="2">
        <f>(K837*EXP($C$3-($C$4^2)/2+NORMSINV(AleatLivre!K834)*$C$4))</f>
        <v>847.87400347153505</v>
      </c>
      <c r="M837" s="2">
        <f>(L837*EXP($C$3-($C$4^2)/2+NORMSINV(AleatLivre!L834)*$C$4))</f>
        <v>900.97063457942534</v>
      </c>
      <c r="N837" s="2">
        <f>(M837*EXP($C$3-($C$4^2)/2+NORMSINV(AleatLivre!M834)*$C$4))</f>
        <v>906.7657906823888</v>
      </c>
      <c r="O837" s="2">
        <f>(N837*EXP($C$3-($C$4^2)/2+NORMSINV(AleatLivre!N834)*$C$4))</f>
        <v>949.87970480149863</v>
      </c>
      <c r="P837" s="2">
        <f>(O837*EXP($C$3-($C$4^2)/2+NORMSINV(AleatLivre!O834)*$C$4))</f>
        <v>983.05935248179082</v>
      </c>
      <c r="Q837" s="2">
        <f>(P837*EXP($C$3-($C$4^2)/2+NORMSINV(AleatLivre!P834)*$C$4))</f>
        <v>1032.5322057963265</v>
      </c>
      <c r="R837" s="2">
        <f>(Q837*EXP($C$3-($C$4^2)/2+NORMSINV(AleatLivre!Q834)*$C$4))</f>
        <v>1059.0194098530496</v>
      </c>
      <c r="S837" s="2">
        <f>(R837*EXP($C$3-($C$4^2)/2+NORMSINV(AleatLivre!R834)*$C$4))</f>
        <v>1109.2367044350435</v>
      </c>
      <c r="T837" s="2">
        <f>(S837*EXP($C$3-($C$4^2)/2+NORMSINV(AleatLivre!S834)*$C$4))</f>
        <v>1155.2620464790164</v>
      </c>
      <c r="U837" s="2">
        <f>(T837*EXP($C$3-($C$4^2)/2+NORMSINV(AleatLivre!T834)*$C$4))</f>
        <v>1210.1490261765709</v>
      </c>
      <c r="V837" s="2">
        <f>(U837*EXP($C$3-($C$4^2)/2+NORMSINV(AleatLivre!U834)*$C$4))</f>
        <v>1267.5686643347331</v>
      </c>
    </row>
    <row r="838" spans="1:22" x14ac:dyDescent="0.25">
      <c r="A838">
        <v>833</v>
      </c>
      <c r="B838" s="2">
        <f>Plan1!$B$9</f>
        <v>500</v>
      </c>
      <c r="C838" s="2">
        <f>(B838*EXP($C$3-($C$4^2)/2+NORMSINV(AleatLivre!B835)*$C$4))</f>
        <v>521.89040206911648</v>
      </c>
      <c r="D838" s="2">
        <f>(C838*EXP($C$3-($C$4^2)/2+NORMSINV(AleatLivre!C835)*$C$4))</f>
        <v>525.48886148274721</v>
      </c>
      <c r="E838" s="2">
        <f>(D838*EXP($C$3-($C$4^2)/2+NORMSINV(AleatLivre!D835)*$C$4))</f>
        <v>557.20001321587722</v>
      </c>
      <c r="F838" s="2">
        <f>(E838*EXP($C$3-($C$4^2)/2+NORMSINV(AleatLivre!E835)*$C$4))</f>
        <v>590.86332710326292</v>
      </c>
      <c r="G838" s="2">
        <f>(F838*EXP($C$3-($C$4^2)/2+NORMSINV(AleatLivre!F835)*$C$4))</f>
        <v>612.97906753717325</v>
      </c>
      <c r="H838" s="2">
        <f>(G838*EXP($C$3-($C$4^2)/2+NORMSINV(AleatLivre!G835)*$C$4))</f>
        <v>648.8773710204033</v>
      </c>
      <c r="I838" s="2">
        <f>(H838*EXP($C$3-($C$4^2)/2+NORMSINV(AleatLivre!H835)*$C$4))</f>
        <v>686.88120179767066</v>
      </c>
      <c r="J838" s="2">
        <f>(I838*EXP($C$3-($C$4^2)/2+NORMSINV(AleatLivre!I835)*$C$4))</f>
        <v>729.75568428790132</v>
      </c>
      <c r="K838" s="2">
        <f>(J838*EXP($C$3-($C$4^2)/2+NORMSINV(AleatLivre!J835)*$C$4))</f>
        <v>769.80385341653937</v>
      </c>
      <c r="L838" s="2">
        <f>(K838*EXP($C$3-($C$4^2)/2+NORMSINV(AleatLivre!K835)*$C$4))</f>
        <v>789.06581938417833</v>
      </c>
      <c r="M838" s="2">
        <f>(L838*EXP($C$3-($C$4^2)/2+NORMSINV(AleatLivre!L835)*$C$4))</f>
        <v>837.26562149515701</v>
      </c>
      <c r="N838" s="2">
        <f>(M838*EXP($C$3-($C$4^2)/2+NORMSINV(AleatLivre!M835)*$C$4))</f>
        <v>887.44451322709722</v>
      </c>
      <c r="O838" s="2">
        <f>(N838*EXP($C$3-($C$4^2)/2+NORMSINV(AleatLivre!N835)*$C$4))</f>
        <v>934.70269396626099</v>
      </c>
      <c r="P838" s="2">
        <f>(O838*EXP($C$3-($C$4^2)/2+NORMSINV(AleatLivre!O835)*$C$4))</f>
        <v>1013.720301933876</v>
      </c>
      <c r="Q838" s="2">
        <f>(P838*EXP($C$3-($C$4^2)/2+NORMSINV(AleatLivre!P835)*$C$4))</f>
        <v>1059.7756832549044</v>
      </c>
      <c r="R838" s="2">
        <f>(Q838*EXP($C$3-($C$4^2)/2+NORMSINV(AleatLivre!Q835)*$C$4))</f>
        <v>1119.8214675855015</v>
      </c>
      <c r="S838" s="2">
        <f>(R838*EXP($C$3-($C$4^2)/2+NORMSINV(AleatLivre!R835)*$C$4))</f>
        <v>1147.4400171605712</v>
      </c>
      <c r="T838" s="2">
        <f>(S838*EXP($C$3-($C$4^2)/2+NORMSINV(AleatLivre!S835)*$C$4))</f>
        <v>1198.5451928538296</v>
      </c>
      <c r="U838" s="2">
        <f>(T838*EXP($C$3-($C$4^2)/2+NORMSINV(AleatLivre!T835)*$C$4))</f>
        <v>1268.1511131046982</v>
      </c>
      <c r="V838" s="2">
        <f>(U838*EXP($C$3-($C$4^2)/2+NORMSINV(AleatLivre!U835)*$C$4))</f>
        <v>1300.3499027026423</v>
      </c>
    </row>
    <row r="839" spans="1:22" x14ac:dyDescent="0.25">
      <c r="A839">
        <v>834</v>
      </c>
      <c r="B839" s="2">
        <f>Plan1!$B$9</f>
        <v>500</v>
      </c>
      <c r="C839" s="2">
        <f>(B839*EXP($C$3-($C$4^2)/2+NORMSINV(AleatLivre!B836)*$C$4))</f>
        <v>527.7632020654936</v>
      </c>
      <c r="D839" s="2">
        <f>(C839*EXP($C$3-($C$4^2)/2+NORMSINV(AleatLivre!C836)*$C$4))</f>
        <v>537.42705554268423</v>
      </c>
      <c r="E839" s="2">
        <f>(D839*EXP($C$3-($C$4^2)/2+NORMSINV(AleatLivre!D836)*$C$4))</f>
        <v>559.7168761972307</v>
      </c>
      <c r="F839" s="2">
        <f>(E839*EXP($C$3-($C$4^2)/2+NORMSINV(AleatLivre!E836)*$C$4))</f>
        <v>590.02116658839304</v>
      </c>
      <c r="G839" s="2">
        <f>(F839*EXP($C$3-($C$4^2)/2+NORMSINV(AleatLivre!F836)*$C$4))</f>
        <v>613.5238976516365</v>
      </c>
      <c r="H839" s="2">
        <f>(G839*EXP($C$3-($C$4^2)/2+NORMSINV(AleatLivre!G836)*$C$4))</f>
        <v>625.93386576267699</v>
      </c>
      <c r="I839" s="2">
        <f>(H839*EXP($C$3-($C$4^2)/2+NORMSINV(AleatLivre!H836)*$C$4))</f>
        <v>667.92574771593638</v>
      </c>
      <c r="J839" s="2">
        <f>(I839*EXP($C$3-($C$4^2)/2+NORMSINV(AleatLivre!I836)*$C$4))</f>
        <v>699.40833726362439</v>
      </c>
      <c r="K839" s="2">
        <f>(J839*EXP($C$3-($C$4^2)/2+NORMSINV(AleatLivre!J836)*$C$4))</f>
        <v>723.86444049307499</v>
      </c>
      <c r="L839" s="2">
        <f>(K839*EXP($C$3-($C$4^2)/2+NORMSINV(AleatLivre!K836)*$C$4))</f>
        <v>746.47405616455251</v>
      </c>
      <c r="M839" s="2">
        <f>(L839*EXP($C$3-($C$4^2)/2+NORMSINV(AleatLivre!L836)*$C$4))</f>
        <v>803.72774432916253</v>
      </c>
      <c r="N839" s="2">
        <f>(M839*EXP($C$3-($C$4^2)/2+NORMSINV(AleatLivre!M836)*$C$4))</f>
        <v>885.38047472724747</v>
      </c>
      <c r="O839" s="2">
        <f>(N839*EXP($C$3-($C$4^2)/2+NORMSINV(AleatLivre!N836)*$C$4))</f>
        <v>955.96540442021887</v>
      </c>
      <c r="P839" s="2">
        <f>(O839*EXP($C$3-($C$4^2)/2+NORMSINV(AleatLivre!O836)*$C$4))</f>
        <v>980.61357918725309</v>
      </c>
      <c r="Q839" s="2">
        <f>(P839*EXP($C$3-($C$4^2)/2+NORMSINV(AleatLivre!P836)*$C$4))</f>
        <v>1007.0038443644027</v>
      </c>
      <c r="R839" s="2">
        <f>(Q839*EXP($C$3-($C$4^2)/2+NORMSINV(AleatLivre!Q836)*$C$4))</f>
        <v>1054.4555821652766</v>
      </c>
      <c r="S839" s="2">
        <f>(R839*EXP($C$3-($C$4^2)/2+NORMSINV(AleatLivre!R836)*$C$4))</f>
        <v>1084.2410159502356</v>
      </c>
      <c r="T839" s="2">
        <f>(S839*EXP($C$3-($C$4^2)/2+NORMSINV(AleatLivre!S836)*$C$4))</f>
        <v>1159.9454852203235</v>
      </c>
      <c r="U839" s="2">
        <f>(T839*EXP($C$3-($C$4^2)/2+NORMSINV(AleatLivre!T836)*$C$4))</f>
        <v>1242.2589061175779</v>
      </c>
      <c r="V839" s="2">
        <f>(U839*EXP($C$3-($C$4^2)/2+NORMSINV(AleatLivre!U836)*$C$4))</f>
        <v>1275.0577919971599</v>
      </c>
    </row>
    <row r="840" spans="1:22" x14ac:dyDescent="0.25">
      <c r="A840">
        <v>835</v>
      </c>
      <c r="B840" s="2">
        <f>Plan1!$B$9</f>
        <v>500</v>
      </c>
      <c r="C840" s="2">
        <f>(B840*EXP($C$3-($C$4^2)/2+NORMSINV(AleatLivre!B837)*$C$4))</f>
        <v>520.17937975335701</v>
      </c>
      <c r="D840" s="2">
        <f>(C840*EXP($C$3-($C$4^2)/2+NORMSINV(AleatLivre!C837)*$C$4))</f>
        <v>533.37222159509383</v>
      </c>
      <c r="E840" s="2">
        <f>(D840*EXP($C$3-($C$4^2)/2+NORMSINV(AleatLivre!D837)*$C$4))</f>
        <v>554.83105351980385</v>
      </c>
      <c r="F840" s="2">
        <f>(E840*EXP($C$3-($C$4^2)/2+NORMSINV(AleatLivre!E837)*$C$4))</f>
        <v>611.2779661149018</v>
      </c>
      <c r="G840" s="2">
        <f>(F840*EXP($C$3-($C$4^2)/2+NORMSINV(AleatLivre!F837)*$C$4))</f>
        <v>653.06097728644636</v>
      </c>
      <c r="H840" s="2">
        <f>(G840*EXP($C$3-($C$4^2)/2+NORMSINV(AleatLivre!G837)*$C$4))</f>
        <v>700.80809855246218</v>
      </c>
      <c r="I840" s="2">
        <f>(H840*EXP($C$3-($C$4^2)/2+NORMSINV(AleatLivre!H837)*$C$4))</f>
        <v>735.64725910083973</v>
      </c>
      <c r="J840" s="2">
        <f>(I840*EXP($C$3-($C$4^2)/2+NORMSINV(AleatLivre!I837)*$C$4))</f>
        <v>779.12896097204941</v>
      </c>
      <c r="K840" s="2">
        <f>(J840*EXP($C$3-($C$4^2)/2+NORMSINV(AleatLivre!J837)*$C$4))</f>
        <v>804.95578420057655</v>
      </c>
      <c r="L840" s="2">
        <f>(K840*EXP($C$3-($C$4^2)/2+NORMSINV(AleatLivre!K837)*$C$4))</f>
        <v>848.0477264766638</v>
      </c>
      <c r="M840" s="2">
        <f>(L840*EXP($C$3-($C$4^2)/2+NORMSINV(AleatLivre!L837)*$C$4))</f>
        <v>881.67869063527303</v>
      </c>
      <c r="N840" s="2">
        <f>(M840*EXP($C$3-($C$4^2)/2+NORMSINV(AleatLivre!M837)*$C$4))</f>
        <v>929.19859864917669</v>
      </c>
      <c r="O840" s="2">
        <f>(N840*EXP($C$3-($C$4^2)/2+NORMSINV(AleatLivre!N837)*$C$4))</f>
        <v>994.21099824366115</v>
      </c>
      <c r="P840" s="2">
        <f>(O840*EXP($C$3-($C$4^2)/2+NORMSINV(AleatLivre!O837)*$C$4))</f>
        <v>1038.0875077086719</v>
      </c>
      <c r="Q840" s="2">
        <f>(P840*EXP($C$3-($C$4^2)/2+NORMSINV(AleatLivre!P837)*$C$4))</f>
        <v>1082.8058473562585</v>
      </c>
      <c r="R840" s="2">
        <f>(Q840*EXP($C$3-($C$4^2)/2+NORMSINV(AleatLivre!Q837)*$C$4))</f>
        <v>1214.7801259876976</v>
      </c>
      <c r="S840" s="2">
        <f>(R840*EXP($C$3-($C$4^2)/2+NORMSINV(AleatLivre!R837)*$C$4))</f>
        <v>1235.2716953264996</v>
      </c>
      <c r="T840" s="2">
        <f>(S840*EXP($C$3-($C$4^2)/2+NORMSINV(AleatLivre!S837)*$C$4))</f>
        <v>1281.7410077722309</v>
      </c>
      <c r="U840" s="2">
        <f>(T840*EXP($C$3-($C$4^2)/2+NORMSINV(AleatLivre!T837)*$C$4))</f>
        <v>1364.6657526623812</v>
      </c>
      <c r="V840" s="2">
        <f>(U840*EXP($C$3-($C$4^2)/2+NORMSINV(AleatLivre!U837)*$C$4))</f>
        <v>1433.2293915670105</v>
      </c>
    </row>
    <row r="841" spans="1:22" x14ac:dyDescent="0.25">
      <c r="A841">
        <v>836</v>
      </c>
      <c r="B841" s="2">
        <f>Plan1!$B$9</f>
        <v>500</v>
      </c>
      <c r="C841" s="2">
        <f>(B841*EXP($C$3-($C$4^2)/2+NORMSINV(AleatLivre!B838)*$C$4))</f>
        <v>530.74881996246188</v>
      </c>
      <c r="D841" s="2">
        <f>(C841*EXP($C$3-($C$4^2)/2+NORMSINV(AleatLivre!C838)*$C$4))</f>
        <v>543.92967258248996</v>
      </c>
      <c r="E841" s="2">
        <f>(D841*EXP($C$3-($C$4^2)/2+NORMSINV(AleatLivre!D838)*$C$4))</f>
        <v>584.21285718875413</v>
      </c>
      <c r="F841" s="2">
        <f>(E841*EXP($C$3-($C$4^2)/2+NORMSINV(AleatLivre!E838)*$C$4))</f>
        <v>621.33961701236205</v>
      </c>
      <c r="G841" s="2">
        <f>(F841*EXP($C$3-($C$4^2)/2+NORMSINV(AleatLivre!F838)*$C$4))</f>
        <v>683.32768637074059</v>
      </c>
      <c r="H841" s="2">
        <f>(G841*EXP($C$3-($C$4^2)/2+NORMSINV(AleatLivre!G838)*$C$4))</f>
        <v>718.23356704500327</v>
      </c>
      <c r="I841" s="2">
        <f>(H841*EXP($C$3-($C$4^2)/2+NORMSINV(AleatLivre!H838)*$C$4))</f>
        <v>768.62968768306325</v>
      </c>
      <c r="J841" s="2">
        <f>(I841*EXP($C$3-($C$4^2)/2+NORMSINV(AleatLivre!I838)*$C$4))</f>
        <v>798.76158471015196</v>
      </c>
      <c r="K841" s="2">
        <f>(J841*EXP($C$3-($C$4^2)/2+NORMSINV(AleatLivre!J838)*$C$4))</f>
        <v>853.34896641996249</v>
      </c>
      <c r="L841" s="2">
        <f>(K841*EXP($C$3-($C$4^2)/2+NORMSINV(AleatLivre!K838)*$C$4))</f>
        <v>909.83776941872623</v>
      </c>
      <c r="M841" s="2">
        <f>(L841*EXP($C$3-($C$4^2)/2+NORMSINV(AleatLivre!L838)*$C$4))</f>
        <v>963.70032991617188</v>
      </c>
      <c r="N841" s="2">
        <f>(M841*EXP($C$3-($C$4^2)/2+NORMSINV(AleatLivre!M838)*$C$4))</f>
        <v>990.15693195877918</v>
      </c>
      <c r="O841" s="2">
        <f>(N841*EXP($C$3-($C$4^2)/2+NORMSINV(AleatLivre!N838)*$C$4))</f>
        <v>1017.5186536017702</v>
      </c>
      <c r="P841" s="2">
        <f>(O841*EXP($C$3-($C$4^2)/2+NORMSINV(AleatLivre!O838)*$C$4))</f>
        <v>1058.4804419383197</v>
      </c>
      <c r="Q841" s="2">
        <f>(P841*EXP($C$3-($C$4^2)/2+NORMSINV(AleatLivre!P838)*$C$4))</f>
        <v>1110.0942013670824</v>
      </c>
      <c r="R841" s="2">
        <f>(Q841*EXP($C$3-($C$4^2)/2+NORMSINV(AleatLivre!Q838)*$C$4))</f>
        <v>1111.9067200558322</v>
      </c>
      <c r="S841" s="2">
        <f>(R841*EXP($C$3-($C$4^2)/2+NORMSINV(AleatLivre!R838)*$C$4))</f>
        <v>1166.0117570553252</v>
      </c>
      <c r="T841" s="2">
        <f>(S841*EXP($C$3-($C$4^2)/2+NORMSINV(AleatLivre!S838)*$C$4))</f>
        <v>1231.7508470798252</v>
      </c>
      <c r="U841" s="2">
        <f>(T841*EXP($C$3-($C$4^2)/2+NORMSINV(AleatLivre!T838)*$C$4))</f>
        <v>1333.306122345864</v>
      </c>
      <c r="V841" s="2">
        <f>(U841*EXP($C$3-($C$4^2)/2+NORMSINV(AleatLivre!U838)*$C$4))</f>
        <v>1391.1607818220646</v>
      </c>
    </row>
    <row r="842" spans="1:22" x14ac:dyDescent="0.25">
      <c r="A842">
        <v>837</v>
      </c>
      <c r="B842" s="2">
        <f>Plan1!$B$9</f>
        <v>500</v>
      </c>
      <c r="C842" s="2">
        <f>(B842*EXP($C$3-($C$4^2)/2+NORMSINV(AleatLivre!B839)*$C$4))</f>
        <v>525.59554822426435</v>
      </c>
      <c r="D842" s="2">
        <f>(C842*EXP($C$3-($C$4^2)/2+NORMSINV(AleatLivre!C839)*$C$4))</f>
        <v>557.27459838936193</v>
      </c>
      <c r="E842" s="2">
        <f>(D842*EXP($C$3-($C$4^2)/2+NORMSINV(AleatLivre!D839)*$C$4))</f>
        <v>579.18157144412976</v>
      </c>
      <c r="F842" s="2">
        <f>(E842*EXP($C$3-($C$4^2)/2+NORMSINV(AleatLivre!E839)*$C$4))</f>
        <v>591.15488749446217</v>
      </c>
      <c r="G842" s="2">
        <f>(F842*EXP($C$3-($C$4^2)/2+NORMSINV(AleatLivre!F839)*$C$4))</f>
        <v>646.84342234872565</v>
      </c>
      <c r="H842" s="2">
        <f>(G842*EXP($C$3-($C$4^2)/2+NORMSINV(AleatLivre!G839)*$C$4))</f>
        <v>678.66750688082766</v>
      </c>
      <c r="I842" s="2">
        <f>(H842*EXP($C$3-($C$4^2)/2+NORMSINV(AleatLivre!H839)*$C$4))</f>
        <v>691.94848153033513</v>
      </c>
      <c r="J842" s="2">
        <f>(I842*EXP($C$3-($C$4^2)/2+NORMSINV(AleatLivre!I839)*$C$4))</f>
        <v>713.78441986250039</v>
      </c>
      <c r="K842" s="2">
        <f>(J842*EXP($C$3-($C$4^2)/2+NORMSINV(AleatLivre!J839)*$C$4))</f>
        <v>734.70811726214492</v>
      </c>
      <c r="L842" s="2">
        <f>(K842*EXP($C$3-($C$4^2)/2+NORMSINV(AleatLivre!K839)*$C$4))</f>
        <v>760.37827736969268</v>
      </c>
      <c r="M842" s="2">
        <f>(L842*EXP($C$3-($C$4^2)/2+NORMSINV(AleatLivre!L839)*$C$4))</f>
        <v>793.31046272018784</v>
      </c>
      <c r="N842" s="2">
        <f>(M842*EXP($C$3-($C$4^2)/2+NORMSINV(AleatLivre!M839)*$C$4))</f>
        <v>824.56119226027431</v>
      </c>
      <c r="O842" s="2">
        <f>(N842*EXP($C$3-($C$4^2)/2+NORMSINV(AleatLivre!N839)*$C$4))</f>
        <v>833.71160089516513</v>
      </c>
      <c r="P842" s="2">
        <f>(O842*EXP($C$3-($C$4^2)/2+NORMSINV(AleatLivre!O839)*$C$4))</f>
        <v>891.15580173183832</v>
      </c>
      <c r="Q842" s="2">
        <f>(P842*EXP($C$3-($C$4^2)/2+NORMSINV(AleatLivre!P839)*$C$4))</f>
        <v>936.33915938788448</v>
      </c>
      <c r="R842" s="2">
        <f>(Q842*EXP($C$3-($C$4^2)/2+NORMSINV(AleatLivre!Q839)*$C$4))</f>
        <v>980.51889826633135</v>
      </c>
      <c r="S842" s="2">
        <f>(R842*EXP($C$3-($C$4^2)/2+NORMSINV(AleatLivre!R839)*$C$4))</f>
        <v>995.60568550975756</v>
      </c>
      <c r="T842" s="2">
        <f>(S842*EXP($C$3-($C$4^2)/2+NORMSINV(AleatLivre!S839)*$C$4))</f>
        <v>1048.5721451949489</v>
      </c>
      <c r="U842" s="2">
        <f>(T842*EXP($C$3-($C$4^2)/2+NORMSINV(AleatLivre!T839)*$C$4))</f>
        <v>1129.5145518192794</v>
      </c>
      <c r="V842" s="2">
        <f>(U842*EXP($C$3-($C$4^2)/2+NORMSINV(AleatLivre!U839)*$C$4))</f>
        <v>1223.6128404088622</v>
      </c>
    </row>
    <row r="843" spans="1:22" x14ac:dyDescent="0.25">
      <c r="A843">
        <v>838</v>
      </c>
      <c r="B843" s="2">
        <f>Plan1!$B$9</f>
        <v>500</v>
      </c>
      <c r="C843" s="2">
        <f>(B843*EXP($C$3-($C$4^2)/2+NORMSINV(AleatLivre!B840)*$C$4))</f>
        <v>522.40648554613153</v>
      </c>
      <c r="D843" s="2">
        <f>(C843*EXP($C$3-($C$4^2)/2+NORMSINV(AleatLivre!C840)*$C$4))</f>
        <v>541.45799308694347</v>
      </c>
      <c r="E843" s="2">
        <f>(D843*EXP($C$3-($C$4^2)/2+NORMSINV(AleatLivre!D840)*$C$4))</f>
        <v>566.54706274277873</v>
      </c>
      <c r="F843" s="2">
        <f>(E843*EXP($C$3-($C$4^2)/2+NORMSINV(AleatLivre!E840)*$C$4))</f>
        <v>571.69005284644493</v>
      </c>
      <c r="G843" s="2">
        <f>(F843*EXP($C$3-($C$4^2)/2+NORMSINV(AleatLivre!F840)*$C$4))</f>
        <v>597.18094620670627</v>
      </c>
      <c r="H843" s="2">
        <f>(G843*EXP($C$3-($C$4^2)/2+NORMSINV(AleatLivre!G840)*$C$4))</f>
        <v>609.82632568021597</v>
      </c>
      <c r="I843" s="2">
        <f>(H843*EXP($C$3-($C$4^2)/2+NORMSINV(AleatLivre!H840)*$C$4))</f>
        <v>639.3699092857139</v>
      </c>
      <c r="J843" s="2">
        <f>(I843*EXP($C$3-($C$4^2)/2+NORMSINV(AleatLivre!I840)*$C$4))</f>
        <v>666.76661694803988</v>
      </c>
      <c r="K843" s="2">
        <f>(J843*EXP($C$3-($C$4^2)/2+NORMSINV(AleatLivre!J840)*$C$4))</f>
        <v>700.11066582090234</v>
      </c>
      <c r="L843" s="2">
        <f>(K843*EXP($C$3-($C$4^2)/2+NORMSINV(AleatLivre!K840)*$C$4))</f>
        <v>754.06160531290482</v>
      </c>
      <c r="M843" s="2">
        <f>(L843*EXP($C$3-($C$4^2)/2+NORMSINV(AleatLivre!L840)*$C$4))</f>
        <v>792.22300542564062</v>
      </c>
      <c r="N843" s="2">
        <f>(M843*EXP($C$3-($C$4^2)/2+NORMSINV(AleatLivre!M840)*$C$4))</f>
        <v>819.53534529343779</v>
      </c>
      <c r="O843" s="2">
        <f>(N843*EXP($C$3-($C$4^2)/2+NORMSINV(AleatLivre!N840)*$C$4))</f>
        <v>857.28668583119361</v>
      </c>
      <c r="P843" s="2">
        <f>(O843*EXP($C$3-($C$4^2)/2+NORMSINV(AleatLivre!O840)*$C$4))</f>
        <v>891.83504960550408</v>
      </c>
      <c r="Q843" s="2">
        <f>(P843*EXP($C$3-($C$4^2)/2+NORMSINV(AleatLivre!P840)*$C$4))</f>
        <v>946.61210659604717</v>
      </c>
      <c r="R843" s="2">
        <f>(Q843*EXP($C$3-($C$4^2)/2+NORMSINV(AleatLivre!Q840)*$C$4))</f>
        <v>971.72908292818568</v>
      </c>
      <c r="S843" s="2">
        <f>(R843*EXP($C$3-($C$4^2)/2+NORMSINV(AleatLivre!R840)*$C$4))</f>
        <v>1020.9078027040497</v>
      </c>
      <c r="T843" s="2">
        <f>(S843*EXP($C$3-($C$4^2)/2+NORMSINV(AleatLivre!S840)*$C$4))</f>
        <v>1090.5999734206798</v>
      </c>
      <c r="U843" s="2">
        <f>(T843*EXP($C$3-($C$4^2)/2+NORMSINV(AleatLivre!T840)*$C$4))</f>
        <v>1161.0289397287986</v>
      </c>
      <c r="V843" s="2">
        <f>(U843*EXP($C$3-($C$4^2)/2+NORMSINV(AleatLivre!U840)*$C$4))</f>
        <v>1221.4990088266231</v>
      </c>
    </row>
    <row r="844" spans="1:22" x14ac:dyDescent="0.25">
      <c r="A844">
        <v>839</v>
      </c>
      <c r="B844" s="2">
        <f>Plan1!$B$9</f>
        <v>500</v>
      </c>
      <c r="C844" s="2">
        <f>(B844*EXP($C$3-($C$4^2)/2+NORMSINV(AleatLivre!B841)*$C$4))</f>
        <v>518.3408677595786</v>
      </c>
      <c r="D844" s="2">
        <f>(C844*EXP($C$3-($C$4^2)/2+NORMSINV(AleatLivre!C841)*$C$4))</f>
        <v>574.1408850350839</v>
      </c>
      <c r="E844" s="2">
        <f>(D844*EXP($C$3-($C$4^2)/2+NORMSINV(AleatLivre!D841)*$C$4))</f>
        <v>610.2432416196641</v>
      </c>
      <c r="F844" s="2">
        <f>(E844*EXP($C$3-($C$4^2)/2+NORMSINV(AleatLivre!E841)*$C$4))</f>
        <v>657.28969600427718</v>
      </c>
      <c r="G844" s="2">
        <f>(F844*EXP($C$3-($C$4^2)/2+NORMSINV(AleatLivre!F841)*$C$4))</f>
        <v>685.74367811219042</v>
      </c>
      <c r="H844" s="2">
        <f>(G844*EXP($C$3-($C$4^2)/2+NORMSINV(AleatLivre!G841)*$C$4))</f>
        <v>728.69453590814851</v>
      </c>
      <c r="I844" s="2">
        <f>(H844*EXP($C$3-($C$4^2)/2+NORMSINV(AleatLivre!H841)*$C$4))</f>
        <v>756.59524554174618</v>
      </c>
      <c r="J844" s="2">
        <f>(I844*EXP($C$3-($C$4^2)/2+NORMSINV(AleatLivre!I841)*$C$4))</f>
        <v>789.72124559071085</v>
      </c>
      <c r="K844" s="2">
        <f>(J844*EXP($C$3-($C$4^2)/2+NORMSINV(AleatLivre!J841)*$C$4))</f>
        <v>856.36710195347985</v>
      </c>
      <c r="L844" s="2">
        <f>(K844*EXP($C$3-($C$4^2)/2+NORMSINV(AleatLivre!K841)*$C$4))</f>
        <v>883.23544041905836</v>
      </c>
      <c r="M844" s="2">
        <f>(L844*EXP($C$3-($C$4^2)/2+NORMSINV(AleatLivre!L841)*$C$4))</f>
        <v>909.86921138823823</v>
      </c>
      <c r="N844" s="2">
        <f>(M844*EXP($C$3-($C$4^2)/2+NORMSINV(AleatLivre!M841)*$C$4))</f>
        <v>958.16674537785661</v>
      </c>
      <c r="O844" s="2">
        <f>(N844*EXP($C$3-($C$4^2)/2+NORMSINV(AleatLivre!N841)*$C$4))</f>
        <v>977.88268037921887</v>
      </c>
      <c r="P844" s="2">
        <f>(O844*EXP($C$3-($C$4^2)/2+NORMSINV(AleatLivre!O841)*$C$4))</f>
        <v>1034.643335427299</v>
      </c>
      <c r="Q844" s="2">
        <f>(P844*EXP($C$3-($C$4^2)/2+NORMSINV(AleatLivre!P841)*$C$4))</f>
        <v>1087.4497534734387</v>
      </c>
      <c r="R844" s="2">
        <f>(Q844*EXP($C$3-($C$4^2)/2+NORMSINV(AleatLivre!Q841)*$C$4))</f>
        <v>1183.8012978296172</v>
      </c>
      <c r="S844" s="2">
        <f>(R844*EXP($C$3-($C$4^2)/2+NORMSINV(AleatLivre!R841)*$C$4))</f>
        <v>1257.3486248227214</v>
      </c>
      <c r="T844" s="2">
        <f>(S844*EXP($C$3-($C$4^2)/2+NORMSINV(AleatLivre!S841)*$C$4))</f>
        <v>1342.8264521652982</v>
      </c>
      <c r="U844" s="2">
        <f>(T844*EXP($C$3-($C$4^2)/2+NORMSINV(AleatLivre!T841)*$C$4))</f>
        <v>1384.2595471158115</v>
      </c>
      <c r="V844" s="2">
        <f>(U844*EXP($C$3-($C$4^2)/2+NORMSINV(AleatLivre!U841)*$C$4))</f>
        <v>1501.4643904058923</v>
      </c>
    </row>
    <row r="845" spans="1:22" x14ac:dyDescent="0.25">
      <c r="A845">
        <v>840</v>
      </c>
      <c r="B845" s="2">
        <f>Plan1!$B$9</f>
        <v>500</v>
      </c>
      <c r="C845" s="2">
        <f>(B845*EXP($C$3-($C$4^2)/2+NORMSINV(AleatLivre!B842)*$C$4))</f>
        <v>522.37949220170526</v>
      </c>
      <c r="D845" s="2">
        <f>(C845*EXP($C$3-($C$4^2)/2+NORMSINV(AleatLivre!C842)*$C$4))</f>
        <v>550.56096192464122</v>
      </c>
      <c r="E845" s="2">
        <f>(D845*EXP($C$3-($C$4^2)/2+NORMSINV(AleatLivre!D842)*$C$4))</f>
        <v>592.97371396118069</v>
      </c>
      <c r="F845" s="2">
        <f>(E845*EXP($C$3-($C$4^2)/2+NORMSINV(AleatLivre!E842)*$C$4))</f>
        <v>610.57191350125072</v>
      </c>
      <c r="G845" s="2">
        <f>(F845*EXP($C$3-($C$4^2)/2+NORMSINV(AleatLivre!F842)*$C$4))</f>
        <v>645.93555115638594</v>
      </c>
      <c r="H845" s="2">
        <f>(G845*EXP($C$3-($C$4^2)/2+NORMSINV(AleatLivre!G842)*$C$4))</f>
        <v>680.55730449637656</v>
      </c>
      <c r="I845" s="2">
        <f>(H845*EXP($C$3-($C$4^2)/2+NORMSINV(AleatLivre!H842)*$C$4))</f>
        <v>688.3373869900505</v>
      </c>
      <c r="J845" s="2">
        <f>(I845*EXP($C$3-($C$4^2)/2+NORMSINV(AleatLivre!I842)*$C$4))</f>
        <v>730.68437958324591</v>
      </c>
      <c r="K845" s="2">
        <f>(J845*EXP($C$3-($C$4^2)/2+NORMSINV(AleatLivre!J842)*$C$4))</f>
        <v>771.29687861055197</v>
      </c>
      <c r="L845" s="2">
        <f>(K845*EXP($C$3-($C$4^2)/2+NORMSINV(AleatLivre!K842)*$C$4))</f>
        <v>775.55136717596304</v>
      </c>
      <c r="M845" s="2">
        <f>(L845*EXP($C$3-($C$4^2)/2+NORMSINV(AleatLivre!L842)*$C$4))</f>
        <v>832.63976662006394</v>
      </c>
      <c r="N845" s="2">
        <f>(M845*EXP($C$3-($C$4^2)/2+NORMSINV(AleatLivre!M842)*$C$4))</f>
        <v>843.72230640493501</v>
      </c>
      <c r="O845" s="2">
        <f>(N845*EXP($C$3-($C$4^2)/2+NORMSINV(AleatLivre!N842)*$C$4))</f>
        <v>889.57158610517718</v>
      </c>
      <c r="P845" s="2">
        <f>(O845*EXP($C$3-($C$4^2)/2+NORMSINV(AleatLivre!O842)*$C$4))</f>
        <v>905.53786583547651</v>
      </c>
      <c r="Q845" s="2">
        <f>(P845*EXP($C$3-($C$4^2)/2+NORMSINV(AleatLivre!P842)*$C$4))</f>
        <v>966.97721403693447</v>
      </c>
      <c r="R845" s="2">
        <f>(Q845*EXP($C$3-($C$4^2)/2+NORMSINV(AleatLivre!Q842)*$C$4))</f>
        <v>1055.2054149825615</v>
      </c>
      <c r="S845" s="2">
        <f>(R845*EXP($C$3-($C$4^2)/2+NORMSINV(AleatLivre!R842)*$C$4))</f>
        <v>1092.7935898275682</v>
      </c>
      <c r="T845" s="2">
        <f>(S845*EXP($C$3-($C$4^2)/2+NORMSINV(AleatLivre!S842)*$C$4))</f>
        <v>1131.496711766878</v>
      </c>
      <c r="U845" s="2">
        <f>(T845*EXP($C$3-($C$4^2)/2+NORMSINV(AleatLivre!T842)*$C$4))</f>
        <v>1198.5329213672121</v>
      </c>
      <c r="V845" s="2">
        <f>(U845*EXP($C$3-($C$4^2)/2+NORMSINV(AleatLivre!U842)*$C$4))</f>
        <v>1278.6759574518717</v>
      </c>
    </row>
    <row r="846" spans="1:22" x14ac:dyDescent="0.25">
      <c r="A846">
        <v>841</v>
      </c>
      <c r="B846" s="2">
        <f>Plan1!$B$9</f>
        <v>500</v>
      </c>
      <c r="C846" s="2">
        <f>(B846*EXP($C$3-($C$4^2)/2+NORMSINV(AleatLivre!B843)*$C$4))</f>
        <v>526.40669376324001</v>
      </c>
      <c r="D846" s="2">
        <f>(C846*EXP($C$3-($C$4^2)/2+NORMSINV(AleatLivre!C843)*$C$4))</f>
        <v>550.27841529547993</v>
      </c>
      <c r="E846" s="2">
        <f>(D846*EXP($C$3-($C$4^2)/2+NORMSINV(AleatLivre!D843)*$C$4))</f>
        <v>597.86139871931425</v>
      </c>
      <c r="F846" s="2">
        <f>(E846*EXP($C$3-($C$4^2)/2+NORMSINV(AleatLivre!E843)*$C$4))</f>
        <v>618.31119400250475</v>
      </c>
      <c r="G846" s="2">
        <f>(F846*EXP($C$3-($C$4^2)/2+NORMSINV(AleatLivre!F843)*$C$4))</f>
        <v>640.71395250597345</v>
      </c>
      <c r="H846" s="2">
        <f>(G846*EXP($C$3-($C$4^2)/2+NORMSINV(AleatLivre!G843)*$C$4))</f>
        <v>671.41142688832269</v>
      </c>
      <c r="I846" s="2">
        <f>(H846*EXP($C$3-($C$4^2)/2+NORMSINV(AleatLivre!H843)*$C$4))</f>
        <v>683.55734249463728</v>
      </c>
      <c r="J846" s="2">
        <f>(I846*EXP($C$3-($C$4^2)/2+NORMSINV(AleatLivre!I843)*$C$4))</f>
        <v>733.67035237416735</v>
      </c>
      <c r="K846" s="2">
        <f>(J846*EXP($C$3-($C$4^2)/2+NORMSINV(AleatLivre!J843)*$C$4))</f>
        <v>781.12336626723379</v>
      </c>
      <c r="L846" s="2">
        <f>(K846*EXP($C$3-($C$4^2)/2+NORMSINV(AleatLivre!K843)*$C$4))</f>
        <v>823.57131602814707</v>
      </c>
      <c r="M846" s="2">
        <f>(L846*EXP($C$3-($C$4^2)/2+NORMSINV(AleatLivre!L843)*$C$4))</f>
        <v>847.59664217915474</v>
      </c>
      <c r="N846" s="2">
        <f>(M846*EXP($C$3-($C$4^2)/2+NORMSINV(AleatLivre!M843)*$C$4))</f>
        <v>886.87964587447721</v>
      </c>
      <c r="O846" s="2">
        <f>(N846*EXP($C$3-($C$4^2)/2+NORMSINV(AleatLivre!N843)*$C$4))</f>
        <v>963.6148435745921</v>
      </c>
      <c r="P846" s="2">
        <f>(O846*EXP($C$3-($C$4^2)/2+NORMSINV(AleatLivre!O843)*$C$4))</f>
        <v>1000.7170477345816</v>
      </c>
      <c r="Q846" s="2">
        <f>(P846*EXP($C$3-($C$4^2)/2+NORMSINV(AleatLivre!P843)*$C$4))</f>
        <v>1083.165326331957</v>
      </c>
      <c r="R846" s="2">
        <f>(Q846*EXP($C$3-($C$4^2)/2+NORMSINV(AleatLivre!Q843)*$C$4))</f>
        <v>1123.0340067957479</v>
      </c>
      <c r="S846" s="2">
        <f>(R846*EXP($C$3-($C$4^2)/2+NORMSINV(AleatLivre!R843)*$C$4))</f>
        <v>1158.9136476243984</v>
      </c>
      <c r="T846" s="2">
        <f>(S846*EXP($C$3-($C$4^2)/2+NORMSINV(AleatLivre!S843)*$C$4))</f>
        <v>1210.5534051956961</v>
      </c>
      <c r="U846" s="2">
        <f>(T846*EXP($C$3-($C$4^2)/2+NORMSINV(AleatLivre!T843)*$C$4))</f>
        <v>1259.647208833595</v>
      </c>
      <c r="V846" s="2">
        <f>(U846*EXP($C$3-($C$4^2)/2+NORMSINV(AleatLivre!U843)*$C$4))</f>
        <v>1325.837594727715</v>
      </c>
    </row>
    <row r="847" spans="1:22" x14ac:dyDescent="0.25">
      <c r="A847">
        <v>842</v>
      </c>
      <c r="B847" s="2">
        <f>Plan1!$B$9</f>
        <v>500</v>
      </c>
      <c r="C847" s="2">
        <f>(B847*EXP($C$3-($C$4^2)/2+NORMSINV(AleatLivre!B844)*$C$4))</f>
        <v>521.04974777993561</v>
      </c>
      <c r="D847" s="2">
        <f>(C847*EXP($C$3-($C$4^2)/2+NORMSINV(AleatLivre!C844)*$C$4))</f>
        <v>521.03643477249352</v>
      </c>
      <c r="E847" s="2">
        <f>(D847*EXP($C$3-($C$4^2)/2+NORMSINV(AleatLivre!D844)*$C$4))</f>
        <v>552.25612224198562</v>
      </c>
      <c r="F847" s="2">
        <f>(E847*EXP($C$3-($C$4^2)/2+NORMSINV(AleatLivre!E844)*$C$4))</f>
        <v>580.20235425437897</v>
      </c>
      <c r="G847" s="2">
        <f>(F847*EXP($C$3-($C$4^2)/2+NORMSINV(AleatLivre!F844)*$C$4))</f>
        <v>623.24779765330288</v>
      </c>
      <c r="H847" s="2">
        <f>(G847*EXP($C$3-($C$4^2)/2+NORMSINV(AleatLivre!G844)*$C$4))</f>
        <v>666.03154733978329</v>
      </c>
      <c r="I847" s="2">
        <f>(H847*EXP($C$3-($C$4^2)/2+NORMSINV(AleatLivre!H844)*$C$4))</f>
        <v>676.34951949741117</v>
      </c>
      <c r="J847" s="2">
        <f>(I847*EXP($C$3-($C$4^2)/2+NORMSINV(AleatLivre!I844)*$C$4))</f>
        <v>708.48524541270785</v>
      </c>
      <c r="K847" s="2">
        <f>(J847*EXP($C$3-($C$4^2)/2+NORMSINV(AleatLivre!J844)*$C$4))</f>
        <v>739.18264936236324</v>
      </c>
      <c r="L847" s="2">
        <f>(K847*EXP($C$3-($C$4^2)/2+NORMSINV(AleatLivre!K844)*$C$4))</f>
        <v>759.64864305160347</v>
      </c>
      <c r="M847" s="2">
        <f>(L847*EXP($C$3-($C$4^2)/2+NORMSINV(AleatLivre!L844)*$C$4))</f>
        <v>802.95552133053343</v>
      </c>
      <c r="N847" s="2">
        <f>(M847*EXP($C$3-($C$4^2)/2+NORMSINV(AleatLivre!M844)*$C$4))</f>
        <v>854.15281290378732</v>
      </c>
      <c r="O847" s="2">
        <f>(N847*EXP($C$3-($C$4^2)/2+NORMSINV(AleatLivre!N844)*$C$4))</f>
        <v>894.12736786613436</v>
      </c>
      <c r="P847" s="2">
        <f>(O847*EXP($C$3-($C$4^2)/2+NORMSINV(AleatLivre!O844)*$C$4))</f>
        <v>923.41329595505567</v>
      </c>
      <c r="Q847" s="2">
        <f>(P847*EXP($C$3-($C$4^2)/2+NORMSINV(AleatLivre!P844)*$C$4))</f>
        <v>925.15926782308202</v>
      </c>
      <c r="R847" s="2">
        <f>(Q847*EXP($C$3-($C$4^2)/2+NORMSINV(AleatLivre!Q844)*$C$4))</f>
        <v>976.63877105256802</v>
      </c>
      <c r="S847" s="2">
        <f>(R847*EXP($C$3-($C$4^2)/2+NORMSINV(AleatLivre!R844)*$C$4))</f>
        <v>1016.6948214671423</v>
      </c>
      <c r="T847" s="2">
        <f>(S847*EXP($C$3-($C$4^2)/2+NORMSINV(AleatLivre!S844)*$C$4))</f>
        <v>1108.0301842525951</v>
      </c>
      <c r="U847" s="2">
        <f>(T847*EXP($C$3-($C$4^2)/2+NORMSINV(AleatLivre!T844)*$C$4))</f>
        <v>1176.5323524764628</v>
      </c>
      <c r="V847" s="2">
        <f>(U847*EXP($C$3-($C$4^2)/2+NORMSINV(AleatLivre!U844)*$C$4))</f>
        <v>1266.4383223317463</v>
      </c>
    </row>
    <row r="848" spans="1:22" x14ac:dyDescent="0.25">
      <c r="A848">
        <v>843</v>
      </c>
      <c r="B848" s="2">
        <f>Plan1!$B$9</f>
        <v>500</v>
      </c>
      <c r="C848" s="2">
        <f>(B848*EXP($C$3-($C$4^2)/2+NORMSINV(AleatLivre!B845)*$C$4))</f>
        <v>528.71577831068521</v>
      </c>
      <c r="D848" s="2">
        <f>(C848*EXP($C$3-($C$4^2)/2+NORMSINV(AleatLivre!C845)*$C$4))</f>
        <v>568.28181069587799</v>
      </c>
      <c r="E848" s="2">
        <f>(D848*EXP($C$3-($C$4^2)/2+NORMSINV(AleatLivre!D845)*$C$4))</f>
        <v>593.9191395355939</v>
      </c>
      <c r="F848" s="2">
        <f>(E848*EXP($C$3-($C$4^2)/2+NORMSINV(AleatLivre!E845)*$C$4))</f>
        <v>610.73149338026315</v>
      </c>
      <c r="G848" s="2">
        <f>(F848*EXP($C$3-($C$4^2)/2+NORMSINV(AleatLivre!F845)*$C$4))</f>
        <v>655.80574940424219</v>
      </c>
      <c r="H848" s="2">
        <f>(G848*EXP($C$3-($C$4^2)/2+NORMSINV(AleatLivre!G845)*$C$4))</f>
        <v>691.95697120496447</v>
      </c>
      <c r="I848" s="2">
        <f>(H848*EXP($C$3-($C$4^2)/2+NORMSINV(AleatLivre!H845)*$C$4))</f>
        <v>723.91306780085029</v>
      </c>
      <c r="J848" s="2">
        <f>(I848*EXP($C$3-($C$4^2)/2+NORMSINV(AleatLivre!I845)*$C$4))</f>
        <v>791.75167275670765</v>
      </c>
      <c r="K848" s="2">
        <f>(J848*EXP($C$3-($C$4^2)/2+NORMSINV(AleatLivre!J845)*$C$4))</f>
        <v>836.85932154070088</v>
      </c>
      <c r="L848" s="2">
        <f>(K848*EXP($C$3-($C$4^2)/2+NORMSINV(AleatLivre!K845)*$C$4))</f>
        <v>881.78305037086034</v>
      </c>
      <c r="M848" s="2">
        <f>(L848*EXP($C$3-($C$4^2)/2+NORMSINV(AleatLivre!L845)*$C$4))</f>
        <v>943.59814265849013</v>
      </c>
      <c r="N848" s="2">
        <f>(M848*EXP($C$3-($C$4^2)/2+NORMSINV(AleatLivre!M845)*$C$4))</f>
        <v>953.22922315067649</v>
      </c>
      <c r="O848" s="2">
        <f>(N848*EXP($C$3-($C$4^2)/2+NORMSINV(AleatLivre!N845)*$C$4))</f>
        <v>1009.3888020610763</v>
      </c>
      <c r="P848" s="2">
        <f>(O848*EXP($C$3-($C$4^2)/2+NORMSINV(AleatLivre!O845)*$C$4))</f>
        <v>1051.8434045269105</v>
      </c>
      <c r="Q848" s="2">
        <f>(P848*EXP($C$3-($C$4^2)/2+NORMSINV(AleatLivre!P845)*$C$4))</f>
        <v>1135.4751327345298</v>
      </c>
      <c r="R848" s="2">
        <f>(Q848*EXP($C$3-($C$4^2)/2+NORMSINV(AleatLivre!Q845)*$C$4))</f>
        <v>1205.4696942410881</v>
      </c>
      <c r="S848" s="2">
        <f>(R848*EXP($C$3-($C$4^2)/2+NORMSINV(AleatLivre!R845)*$C$4))</f>
        <v>1228.3632758185138</v>
      </c>
      <c r="T848" s="2">
        <f>(S848*EXP($C$3-($C$4^2)/2+NORMSINV(AleatLivre!S845)*$C$4))</f>
        <v>1335.0196620400632</v>
      </c>
      <c r="U848" s="2">
        <f>(T848*EXP($C$3-($C$4^2)/2+NORMSINV(AleatLivre!T845)*$C$4))</f>
        <v>1461.3599405999873</v>
      </c>
      <c r="V848" s="2">
        <f>(U848*EXP($C$3-($C$4^2)/2+NORMSINV(AleatLivre!U845)*$C$4))</f>
        <v>1505.1578807849644</v>
      </c>
    </row>
    <row r="849" spans="1:22" x14ac:dyDescent="0.25">
      <c r="A849">
        <v>844</v>
      </c>
      <c r="B849" s="2">
        <f>Plan1!$B$9</f>
        <v>500</v>
      </c>
      <c r="C849" s="2">
        <f>(B849*EXP($C$3-($C$4^2)/2+NORMSINV(AleatLivre!B846)*$C$4))</f>
        <v>515.62845085292531</v>
      </c>
      <c r="D849" s="2">
        <f>(C849*EXP($C$3-($C$4^2)/2+NORMSINV(AleatLivre!C846)*$C$4))</f>
        <v>541.26106873104993</v>
      </c>
      <c r="E849" s="2">
        <f>(D849*EXP($C$3-($C$4^2)/2+NORMSINV(AleatLivre!D846)*$C$4))</f>
        <v>588.77482752463243</v>
      </c>
      <c r="F849" s="2">
        <f>(E849*EXP($C$3-($C$4^2)/2+NORMSINV(AleatLivre!E846)*$C$4))</f>
        <v>625.98748596845689</v>
      </c>
      <c r="G849" s="2">
        <f>(F849*EXP($C$3-($C$4^2)/2+NORMSINV(AleatLivre!F846)*$C$4))</f>
        <v>683.47508266898603</v>
      </c>
      <c r="H849" s="2">
        <f>(G849*EXP($C$3-($C$4^2)/2+NORMSINV(AleatLivre!G846)*$C$4))</f>
        <v>730.509142452692</v>
      </c>
      <c r="I849" s="2">
        <f>(H849*EXP($C$3-($C$4^2)/2+NORMSINV(AleatLivre!H846)*$C$4))</f>
        <v>799.50997462409043</v>
      </c>
      <c r="J849" s="2">
        <f>(I849*EXP($C$3-($C$4^2)/2+NORMSINV(AleatLivre!I846)*$C$4))</f>
        <v>836.5535210423825</v>
      </c>
      <c r="K849" s="2">
        <f>(J849*EXP($C$3-($C$4^2)/2+NORMSINV(AleatLivre!J846)*$C$4))</f>
        <v>880.15623414426932</v>
      </c>
      <c r="L849" s="2">
        <f>(K849*EXP($C$3-($C$4^2)/2+NORMSINV(AleatLivre!K846)*$C$4))</f>
        <v>944.98178940321839</v>
      </c>
      <c r="M849" s="2">
        <f>(L849*EXP($C$3-($C$4^2)/2+NORMSINV(AleatLivre!L846)*$C$4))</f>
        <v>1003.5803999106746</v>
      </c>
      <c r="N849" s="2">
        <f>(M849*EXP($C$3-($C$4^2)/2+NORMSINV(AleatLivre!M846)*$C$4))</f>
        <v>1053.0054603628391</v>
      </c>
      <c r="O849" s="2">
        <f>(N849*EXP($C$3-($C$4^2)/2+NORMSINV(AleatLivre!N846)*$C$4))</f>
        <v>1118.6002493033534</v>
      </c>
      <c r="P849" s="2">
        <f>(O849*EXP($C$3-($C$4^2)/2+NORMSINV(AleatLivre!O846)*$C$4))</f>
        <v>1156.2207467444848</v>
      </c>
      <c r="Q849" s="2">
        <f>(P849*EXP($C$3-($C$4^2)/2+NORMSINV(AleatLivre!P846)*$C$4))</f>
        <v>1225.0654499629163</v>
      </c>
      <c r="R849" s="2">
        <f>(Q849*EXP($C$3-($C$4^2)/2+NORMSINV(AleatLivre!Q846)*$C$4))</f>
        <v>1312.1197873816341</v>
      </c>
      <c r="S849" s="2">
        <f>(R849*EXP($C$3-($C$4^2)/2+NORMSINV(AleatLivre!R846)*$C$4))</f>
        <v>1357.4444908368778</v>
      </c>
      <c r="T849" s="2">
        <f>(S849*EXP($C$3-($C$4^2)/2+NORMSINV(AleatLivre!S846)*$C$4))</f>
        <v>1473.2223560948746</v>
      </c>
      <c r="U849" s="2">
        <f>(T849*EXP($C$3-($C$4^2)/2+NORMSINV(AleatLivre!T846)*$C$4))</f>
        <v>1549.1101249276605</v>
      </c>
      <c r="V849" s="2">
        <f>(U849*EXP($C$3-($C$4^2)/2+NORMSINV(AleatLivre!U846)*$C$4))</f>
        <v>1598.0037508420196</v>
      </c>
    </row>
    <row r="850" spans="1:22" x14ac:dyDescent="0.25">
      <c r="A850">
        <v>845</v>
      </c>
      <c r="B850" s="2">
        <f>Plan1!$B$9</f>
        <v>500</v>
      </c>
      <c r="C850" s="2">
        <f>(B850*EXP($C$3-($C$4^2)/2+NORMSINV(AleatLivre!B847)*$C$4))</f>
        <v>513.93611386827638</v>
      </c>
      <c r="D850" s="2">
        <f>(C850*EXP($C$3-($C$4^2)/2+NORMSINV(AleatLivre!C847)*$C$4))</f>
        <v>539.09463036585157</v>
      </c>
      <c r="E850" s="2">
        <f>(D850*EXP($C$3-($C$4^2)/2+NORMSINV(AleatLivre!D847)*$C$4))</f>
        <v>582.80712288846257</v>
      </c>
      <c r="F850" s="2">
        <f>(E850*EXP($C$3-($C$4^2)/2+NORMSINV(AleatLivre!E847)*$C$4))</f>
        <v>606.92497400979585</v>
      </c>
      <c r="G850" s="2">
        <f>(F850*EXP($C$3-($C$4^2)/2+NORMSINV(AleatLivre!F847)*$C$4))</f>
        <v>635.34900781101351</v>
      </c>
      <c r="H850" s="2">
        <f>(G850*EXP($C$3-($C$4^2)/2+NORMSINV(AleatLivre!G847)*$C$4))</f>
        <v>644.07154958131707</v>
      </c>
      <c r="I850" s="2">
        <f>(H850*EXP($C$3-($C$4^2)/2+NORMSINV(AleatLivre!H847)*$C$4))</f>
        <v>675.94423976207327</v>
      </c>
      <c r="J850" s="2">
        <f>(I850*EXP($C$3-($C$4^2)/2+NORMSINV(AleatLivre!I847)*$C$4))</f>
        <v>727.90106113370359</v>
      </c>
      <c r="K850" s="2">
        <f>(J850*EXP($C$3-($C$4^2)/2+NORMSINV(AleatLivre!J847)*$C$4))</f>
        <v>763.82024561642675</v>
      </c>
      <c r="L850" s="2">
        <f>(K850*EXP($C$3-($C$4^2)/2+NORMSINV(AleatLivre!K847)*$C$4))</f>
        <v>788.37873153097792</v>
      </c>
      <c r="M850" s="2">
        <f>(L850*EXP($C$3-($C$4^2)/2+NORMSINV(AleatLivre!L847)*$C$4))</f>
        <v>821.06227888713374</v>
      </c>
      <c r="N850" s="2">
        <f>(M850*EXP($C$3-($C$4^2)/2+NORMSINV(AleatLivre!M847)*$C$4))</f>
        <v>830.02660240517173</v>
      </c>
      <c r="O850" s="2">
        <f>(N850*EXP($C$3-($C$4^2)/2+NORMSINV(AleatLivre!N847)*$C$4))</f>
        <v>862.22669692121588</v>
      </c>
      <c r="P850" s="2">
        <f>(O850*EXP($C$3-($C$4^2)/2+NORMSINV(AleatLivre!O847)*$C$4))</f>
        <v>917.58815721129758</v>
      </c>
      <c r="Q850" s="2">
        <f>(P850*EXP($C$3-($C$4^2)/2+NORMSINV(AleatLivre!P847)*$C$4))</f>
        <v>987.82937952632324</v>
      </c>
      <c r="R850" s="2">
        <f>(Q850*EXP($C$3-($C$4^2)/2+NORMSINV(AleatLivre!Q847)*$C$4))</f>
        <v>1023.5925821419055</v>
      </c>
      <c r="S850" s="2">
        <f>(R850*EXP($C$3-($C$4^2)/2+NORMSINV(AleatLivre!R847)*$C$4))</f>
        <v>1095.8580337258365</v>
      </c>
      <c r="T850" s="2">
        <f>(S850*EXP($C$3-($C$4^2)/2+NORMSINV(AleatLivre!S847)*$C$4))</f>
        <v>1125.83771068184</v>
      </c>
      <c r="U850" s="2">
        <f>(T850*EXP($C$3-($C$4^2)/2+NORMSINV(AleatLivre!T847)*$C$4))</f>
        <v>1163.9947912376529</v>
      </c>
      <c r="V850" s="2">
        <f>(U850*EXP($C$3-($C$4^2)/2+NORMSINV(AleatLivre!U847)*$C$4))</f>
        <v>1231.7753107649551</v>
      </c>
    </row>
    <row r="851" spans="1:22" x14ac:dyDescent="0.25">
      <c r="A851">
        <v>846</v>
      </c>
      <c r="B851" s="2">
        <f>Plan1!$B$9</f>
        <v>500</v>
      </c>
      <c r="C851" s="2">
        <f>(B851*EXP($C$3-($C$4^2)/2+NORMSINV(AleatLivre!B848)*$C$4))</f>
        <v>533.65914550032949</v>
      </c>
      <c r="D851" s="2">
        <f>(C851*EXP($C$3-($C$4^2)/2+NORMSINV(AleatLivre!C848)*$C$4))</f>
        <v>559.70538121922482</v>
      </c>
      <c r="E851" s="2">
        <f>(D851*EXP($C$3-($C$4^2)/2+NORMSINV(AleatLivre!D848)*$C$4))</f>
        <v>609.01145213902896</v>
      </c>
      <c r="F851" s="2">
        <f>(E851*EXP($C$3-($C$4^2)/2+NORMSINV(AleatLivre!E848)*$C$4))</f>
        <v>652.4601778355634</v>
      </c>
      <c r="G851" s="2">
        <f>(F851*EXP($C$3-($C$4^2)/2+NORMSINV(AleatLivre!F848)*$C$4))</f>
        <v>697.84223345411499</v>
      </c>
      <c r="H851" s="2">
        <f>(G851*EXP($C$3-($C$4^2)/2+NORMSINV(AleatLivre!G848)*$C$4))</f>
        <v>742.50538687819551</v>
      </c>
      <c r="I851" s="2">
        <f>(H851*EXP($C$3-($C$4^2)/2+NORMSINV(AleatLivre!H848)*$C$4))</f>
        <v>785.2448781105046</v>
      </c>
      <c r="J851" s="2">
        <f>(I851*EXP($C$3-($C$4^2)/2+NORMSINV(AleatLivre!I848)*$C$4))</f>
        <v>836.63067538705877</v>
      </c>
      <c r="K851" s="2">
        <f>(J851*EXP($C$3-($C$4^2)/2+NORMSINV(AleatLivre!J848)*$C$4))</f>
        <v>863.37188328291484</v>
      </c>
      <c r="L851" s="2">
        <f>(K851*EXP($C$3-($C$4^2)/2+NORMSINV(AleatLivre!K848)*$C$4))</f>
        <v>902.47882072146012</v>
      </c>
      <c r="M851" s="2">
        <f>(L851*EXP($C$3-($C$4^2)/2+NORMSINV(AleatLivre!L848)*$C$4))</f>
        <v>918.97927779789734</v>
      </c>
      <c r="N851" s="2">
        <f>(M851*EXP($C$3-($C$4^2)/2+NORMSINV(AleatLivre!M848)*$C$4))</f>
        <v>968.97273029099449</v>
      </c>
      <c r="O851" s="2">
        <f>(N851*EXP($C$3-($C$4^2)/2+NORMSINV(AleatLivre!N848)*$C$4))</f>
        <v>983.49666041703529</v>
      </c>
      <c r="P851" s="2">
        <f>(O851*EXP($C$3-($C$4^2)/2+NORMSINV(AleatLivre!O848)*$C$4))</f>
        <v>1040.7329673492916</v>
      </c>
      <c r="Q851" s="2">
        <f>(P851*EXP($C$3-($C$4^2)/2+NORMSINV(AleatLivre!P848)*$C$4))</f>
        <v>1105.7637541260942</v>
      </c>
      <c r="R851" s="2">
        <f>(Q851*EXP($C$3-($C$4^2)/2+NORMSINV(AleatLivre!Q848)*$C$4))</f>
        <v>1145.543074189608</v>
      </c>
      <c r="S851" s="2">
        <f>(R851*EXP($C$3-($C$4^2)/2+NORMSINV(AleatLivre!R848)*$C$4))</f>
        <v>1185.0176178353913</v>
      </c>
      <c r="T851" s="2">
        <f>(S851*EXP($C$3-($C$4^2)/2+NORMSINV(AleatLivre!S848)*$C$4))</f>
        <v>1238.296552399021</v>
      </c>
      <c r="U851" s="2">
        <f>(T851*EXP($C$3-($C$4^2)/2+NORMSINV(AleatLivre!T848)*$C$4))</f>
        <v>1337.992696965365</v>
      </c>
      <c r="V851" s="2">
        <f>(U851*EXP($C$3-($C$4^2)/2+NORMSINV(AleatLivre!U848)*$C$4))</f>
        <v>1377.6207946311142</v>
      </c>
    </row>
    <row r="852" spans="1:22" x14ac:dyDescent="0.25">
      <c r="A852">
        <v>847</v>
      </c>
      <c r="B852" s="2">
        <f>Plan1!$B$9</f>
        <v>500</v>
      </c>
      <c r="C852" s="2">
        <f>(B852*EXP($C$3-($C$4^2)/2+NORMSINV(AleatLivre!B849)*$C$4))</f>
        <v>538.47483631986984</v>
      </c>
      <c r="D852" s="2">
        <f>(C852*EXP($C$3-($C$4^2)/2+NORMSINV(AleatLivre!C849)*$C$4))</f>
        <v>553.37786188743155</v>
      </c>
      <c r="E852" s="2">
        <f>(D852*EXP($C$3-($C$4^2)/2+NORMSINV(AleatLivre!D849)*$C$4))</f>
        <v>581.69803214100148</v>
      </c>
      <c r="F852" s="2">
        <f>(E852*EXP($C$3-($C$4^2)/2+NORMSINV(AleatLivre!E849)*$C$4))</f>
        <v>609.636657238608</v>
      </c>
      <c r="G852" s="2">
        <f>(F852*EXP($C$3-($C$4^2)/2+NORMSINV(AleatLivre!F849)*$C$4))</f>
        <v>627.94768544015096</v>
      </c>
      <c r="H852" s="2">
        <f>(G852*EXP($C$3-($C$4^2)/2+NORMSINV(AleatLivre!G849)*$C$4))</f>
        <v>648.88529535340604</v>
      </c>
      <c r="I852" s="2">
        <f>(H852*EXP($C$3-($C$4^2)/2+NORMSINV(AleatLivre!H849)*$C$4))</f>
        <v>693.0063533233232</v>
      </c>
      <c r="J852" s="2">
        <f>(I852*EXP($C$3-($C$4^2)/2+NORMSINV(AleatLivre!I849)*$C$4))</f>
        <v>707.47881121248156</v>
      </c>
      <c r="K852" s="2">
        <f>(J852*EXP($C$3-($C$4^2)/2+NORMSINV(AleatLivre!J849)*$C$4))</f>
        <v>742.8326664135484</v>
      </c>
      <c r="L852" s="2">
        <f>(K852*EXP($C$3-($C$4^2)/2+NORMSINV(AleatLivre!K849)*$C$4))</f>
        <v>810.78914263378817</v>
      </c>
      <c r="M852" s="2">
        <f>(L852*EXP($C$3-($C$4^2)/2+NORMSINV(AleatLivre!L849)*$C$4))</f>
        <v>827.59795259391274</v>
      </c>
      <c r="N852" s="2">
        <f>(M852*EXP($C$3-($C$4^2)/2+NORMSINV(AleatLivre!M849)*$C$4))</f>
        <v>856.71731517001649</v>
      </c>
      <c r="O852" s="2">
        <f>(N852*EXP($C$3-($C$4^2)/2+NORMSINV(AleatLivre!N849)*$C$4))</f>
        <v>910.76532080346408</v>
      </c>
      <c r="P852" s="2">
        <f>(O852*EXP($C$3-($C$4^2)/2+NORMSINV(AleatLivre!O849)*$C$4))</f>
        <v>950.75852733359238</v>
      </c>
      <c r="Q852" s="2">
        <f>(P852*EXP($C$3-($C$4^2)/2+NORMSINV(AleatLivre!P849)*$C$4))</f>
        <v>1018.88344601299</v>
      </c>
      <c r="R852" s="2">
        <f>(Q852*EXP($C$3-($C$4^2)/2+NORMSINV(AleatLivre!Q849)*$C$4))</f>
        <v>1101.2052130433819</v>
      </c>
      <c r="S852" s="2">
        <f>(R852*EXP($C$3-($C$4^2)/2+NORMSINV(AleatLivre!R849)*$C$4))</f>
        <v>1170.4682509083116</v>
      </c>
      <c r="T852" s="2">
        <f>(S852*EXP($C$3-($C$4^2)/2+NORMSINV(AleatLivre!S849)*$C$4))</f>
        <v>1237.5215839839714</v>
      </c>
      <c r="U852" s="2">
        <f>(T852*EXP($C$3-($C$4^2)/2+NORMSINV(AleatLivre!T849)*$C$4))</f>
        <v>1291.2156151560148</v>
      </c>
      <c r="V852" s="2">
        <f>(U852*EXP($C$3-($C$4^2)/2+NORMSINV(AleatLivre!U849)*$C$4))</f>
        <v>1352.1180893867006</v>
      </c>
    </row>
    <row r="853" spans="1:22" x14ac:dyDescent="0.25">
      <c r="A853">
        <v>848</v>
      </c>
      <c r="B853" s="2">
        <f>Plan1!$B$9</f>
        <v>500</v>
      </c>
      <c r="C853" s="2">
        <f>(B853*EXP($C$3-($C$4^2)/2+NORMSINV(AleatLivre!B850)*$C$4))</f>
        <v>524.62066565361044</v>
      </c>
      <c r="D853" s="2">
        <f>(C853*EXP($C$3-($C$4^2)/2+NORMSINV(AleatLivre!C850)*$C$4))</f>
        <v>554.02459888370925</v>
      </c>
      <c r="E853" s="2">
        <f>(D853*EXP($C$3-($C$4^2)/2+NORMSINV(AleatLivre!D850)*$C$4))</f>
        <v>569.40905982914853</v>
      </c>
      <c r="F853" s="2">
        <f>(E853*EXP($C$3-($C$4^2)/2+NORMSINV(AleatLivre!E850)*$C$4))</f>
        <v>593.47847492706262</v>
      </c>
      <c r="G853" s="2">
        <f>(F853*EXP($C$3-($C$4^2)/2+NORMSINV(AleatLivre!F850)*$C$4))</f>
        <v>607.00523410681001</v>
      </c>
      <c r="H853" s="2">
        <f>(G853*EXP($C$3-($C$4^2)/2+NORMSINV(AleatLivre!G850)*$C$4))</f>
        <v>641.09293231997356</v>
      </c>
      <c r="I853" s="2">
        <f>(H853*EXP($C$3-($C$4^2)/2+NORMSINV(AleatLivre!H850)*$C$4))</f>
        <v>691.13367130155746</v>
      </c>
      <c r="J853" s="2">
        <f>(I853*EXP($C$3-($C$4^2)/2+NORMSINV(AleatLivre!I850)*$C$4))</f>
        <v>734.29779998184813</v>
      </c>
      <c r="K853" s="2">
        <f>(J853*EXP($C$3-($C$4^2)/2+NORMSINV(AleatLivre!J850)*$C$4))</f>
        <v>782.73635189706079</v>
      </c>
      <c r="L853" s="2">
        <f>(K853*EXP($C$3-($C$4^2)/2+NORMSINV(AleatLivre!K850)*$C$4))</f>
        <v>849.47528959481531</v>
      </c>
      <c r="M853" s="2">
        <f>(L853*EXP($C$3-($C$4^2)/2+NORMSINV(AleatLivre!L850)*$C$4))</f>
        <v>875.87745139020149</v>
      </c>
      <c r="N853" s="2">
        <f>(M853*EXP($C$3-($C$4^2)/2+NORMSINV(AleatLivre!M850)*$C$4))</f>
        <v>931.57970962090201</v>
      </c>
      <c r="O853" s="2">
        <f>(N853*EXP($C$3-($C$4^2)/2+NORMSINV(AleatLivre!N850)*$C$4))</f>
        <v>954.44045998033744</v>
      </c>
      <c r="P853" s="2">
        <f>(O853*EXP($C$3-($C$4^2)/2+NORMSINV(AleatLivre!O850)*$C$4))</f>
        <v>1024.7820130525788</v>
      </c>
      <c r="Q853" s="2">
        <f>(P853*EXP($C$3-($C$4^2)/2+NORMSINV(AleatLivre!P850)*$C$4))</f>
        <v>1100.1783016417039</v>
      </c>
      <c r="R853" s="2">
        <f>(Q853*EXP($C$3-($C$4^2)/2+NORMSINV(AleatLivre!Q850)*$C$4))</f>
        <v>1130.4451476693355</v>
      </c>
      <c r="S853" s="2">
        <f>(R853*EXP($C$3-($C$4^2)/2+NORMSINV(AleatLivre!R850)*$C$4))</f>
        <v>1191.8608570016781</v>
      </c>
      <c r="T853" s="2">
        <f>(S853*EXP($C$3-($C$4^2)/2+NORMSINV(AleatLivre!S850)*$C$4))</f>
        <v>1246.7289868393054</v>
      </c>
      <c r="U853" s="2">
        <f>(T853*EXP($C$3-($C$4^2)/2+NORMSINV(AleatLivre!T850)*$C$4))</f>
        <v>1290.5469396254139</v>
      </c>
      <c r="V853" s="2">
        <f>(U853*EXP($C$3-($C$4^2)/2+NORMSINV(AleatLivre!U850)*$C$4))</f>
        <v>1335.4279557065302</v>
      </c>
    </row>
    <row r="854" spans="1:22" x14ac:dyDescent="0.25">
      <c r="A854">
        <v>849</v>
      </c>
      <c r="B854" s="2">
        <f>Plan1!$B$9</f>
        <v>500</v>
      </c>
      <c r="C854" s="2">
        <f>(B854*EXP($C$3-($C$4^2)/2+NORMSINV(AleatLivre!B851)*$C$4))</f>
        <v>500.55686875794879</v>
      </c>
      <c r="D854" s="2">
        <f>(C854*EXP($C$3-($C$4^2)/2+NORMSINV(AleatLivre!C851)*$C$4))</f>
        <v>526.87379975968213</v>
      </c>
      <c r="E854" s="2">
        <f>(D854*EXP($C$3-($C$4^2)/2+NORMSINV(AleatLivre!D851)*$C$4))</f>
        <v>566.38913387141827</v>
      </c>
      <c r="F854" s="2">
        <f>(E854*EXP($C$3-($C$4^2)/2+NORMSINV(AleatLivre!E851)*$C$4))</f>
        <v>615.06333174554072</v>
      </c>
      <c r="G854" s="2">
        <f>(F854*EXP($C$3-($C$4^2)/2+NORMSINV(AleatLivre!F851)*$C$4))</f>
        <v>656.21805252538195</v>
      </c>
      <c r="H854" s="2">
        <f>(G854*EXP($C$3-($C$4^2)/2+NORMSINV(AleatLivre!G851)*$C$4))</f>
        <v>708.82096455979286</v>
      </c>
      <c r="I854" s="2">
        <f>(H854*EXP($C$3-($C$4^2)/2+NORMSINV(AleatLivre!H851)*$C$4))</f>
        <v>751.84845846806115</v>
      </c>
      <c r="J854" s="2">
        <f>(I854*EXP($C$3-($C$4^2)/2+NORMSINV(AleatLivre!I851)*$C$4))</f>
        <v>789.49256956431759</v>
      </c>
      <c r="K854" s="2">
        <f>(J854*EXP($C$3-($C$4^2)/2+NORMSINV(AleatLivre!J851)*$C$4))</f>
        <v>845.58001847280366</v>
      </c>
      <c r="L854" s="2">
        <f>(K854*EXP($C$3-($C$4^2)/2+NORMSINV(AleatLivre!K851)*$C$4))</f>
        <v>897.41985895851599</v>
      </c>
      <c r="M854" s="2">
        <f>(L854*EXP($C$3-($C$4^2)/2+NORMSINV(AleatLivre!L851)*$C$4))</f>
        <v>944.57165092267235</v>
      </c>
      <c r="N854" s="2">
        <f>(M854*EXP($C$3-($C$4^2)/2+NORMSINV(AleatLivre!M851)*$C$4))</f>
        <v>981.2248527980513</v>
      </c>
      <c r="O854" s="2">
        <f>(N854*EXP($C$3-($C$4^2)/2+NORMSINV(AleatLivre!N851)*$C$4))</f>
        <v>1046.0930818928791</v>
      </c>
      <c r="P854" s="2">
        <f>(O854*EXP($C$3-($C$4^2)/2+NORMSINV(AleatLivre!O851)*$C$4))</f>
        <v>1084.8748957382661</v>
      </c>
      <c r="Q854" s="2">
        <f>(P854*EXP($C$3-($C$4^2)/2+NORMSINV(AleatLivre!P851)*$C$4))</f>
        <v>1183.6956571052674</v>
      </c>
      <c r="R854" s="2">
        <f>(Q854*EXP($C$3-($C$4^2)/2+NORMSINV(AleatLivre!Q851)*$C$4))</f>
        <v>1252.5003532943249</v>
      </c>
      <c r="S854" s="2">
        <f>(R854*EXP($C$3-($C$4^2)/2+NORMSINV(AleatLivre!R851)*$C$4))</f>
        <v>1289.3068105633224</v>
      </c>
      <c r="T854" s="2">
        <f>(S854*EXP($C$3-($C$4^2)/2+NORMSINV(AleatLivre!S851)*$C$4))</f>
        <v>1390.9073208406458</v>
      </c>
      <c r="U854" s="2">
        <f>(T854*EXP($C$3-($C$4^2)/2+NORMSINV(AleatLivre!T851)*$C$4))</f>
        <v>1525.4056254603659</v>
      </c>
      <c r="V854" s="2">
        <f>(U854*EXP($C$3-($C$4^2)/2+NORMSINV(AleatLivre!U851)*$C$4))</f>
        <v>1547.2191928868383</v>
      </c>
    </row>
    <row r="855" spans="1:22" x14ac:dyDescent="0.25">
      <c r="A855">
        <v>850</v>
      </c>
      <c r="B855" s="2">
        <f>Plan1!$B$9</f>
        <v>500</v>
      </c>
      <c r="C855" s="2">
        <f>(B855*EXP($C$3-($C$4^2)/2+NORMSINV(AleatLivre!B852)*$C$4))</f>
        <v>525.96438002896957</v>
      </c>
      <c r="D855" s="2">
        <f>(C855*EXP($C$3-($C$4^2)/2+NORMSINV(AleatLivre!C852)*$C$4))</f>
        <v>551.74150172203247</v>
      </c>
      <c r="E855" s="2">
        <f>(D855*EXP($C$3-($C$4^2)/2+NORMSINV(AleatLivre!D852)*$C$4))</f>
        <v>588.05319062451849</v>
      </c>
      <c r="F855" s="2">
        <f>(E855*EXP($C$3-($C$4^2)/2+NORMSINV(AleatLivre!E852)*$C$4))</f>
        <v>616.6607102166588</v>
      </c>
      <c r="G855" s="2">
        <f>(F855*EXP($C$3-($C$4^2)/2+NORMSINV(AleatLivre!F852)*$C$4))</f>
        <v>633.98215468329101</v>
      </c>
      <c r="H855" s="2">
        <f>(G855*EXP($C$3-($C$4^2)/2+NORMSINV(AleatLivre!G852)*$C$4))</f>
        <v>681.63895326398858</v>
      </c>
      <c r="I855" s="2">
        <f>(H855*EXP($C$3-($C$4^2)/2+NORMSINV(AleatLivre!H852)*$C$4))</f>
        <v>731.25856181933182</v>
      </c>
      <c r="J855" s="2">
        <f>(I855*EXP($C$3-($C$4^2)/2+NORMSINV(AleatLivre!I852)*$C$4))</f>
        <v>799.25996403857403</v>
      </c>
      <c r="K855" s="2">
        <f>(J855*EXP($C$3-($C$4^2)/2+NORMSINV(AleatLivre!J852)*$C$4))</f>
        <v>851.04977968645471</v>
      </c>
      <c r="L855" s="2">
        <f>(K855*EXP($C$3-($C$4^2)/2+NORMSINV(AleatLivre!K852)*$C$4))</f>
        <v>896.86035702542563</v>
      </c>
      <c r="M855" s="2">
        <f>(L855*EXP($C$3-($C$4^2)/2+NORMSINV(AleatLivre!L852)*$C$4))</f>
        <v>945.3398832066506</v>
      </c>
      <c r="N855" s="2">
        <f>(M855*EXP($C$3-($C$4^2)/2+NORMSINV(AleatLivre!M852)*$C$4))</f>
        <v>977.98092384590814</v>
      </c>
      <c r="O855" s="2">
        <f>(N855*EXP($C$3-($C$4^2)/2+NORMSINV(AleatLivre!N852)*$C$4))</f>
        <v>1000.9964195189376</v>
      </c>
      <c r="P855" s="2">
        <f>(O855*EXP($C$3-($C$4^2)/2+NORMSINV(AleatLivre!O852)*$C$4))</f>
        <v>1069.7557743038651</v>
      </c>
      <c r="Q855" s="2">
        <f>(P855*EXP($C$3-($C$4^2)/2+NORMSINV(AleatLivre!P852)*$C$4))</f>
        <v>1132.8202782527767</v>
      </c>
      <c r="R855" s="2">
        <f>(Q855*EXP($C$3-($C$4^2)/2+NORMSINV(AleatLivre!Q852)*$C$4))</f>
        <v>1197.0961954020524</v>
      </c>
      <c r="S855" s="2">
        <f>(R855*EXP($C$3-($C$4^2)/2+NORMSINV(AleatLivre!R852)*$C$4))</f>
        <v>1284.7729145985274</v>
      </c>
      <c r="T855" s="2">
        <f>(S855*EXP($C$3-($C$4^2)/2+NORMSINV(AleatLivre!S852)*$C$4))</f>
        <v>1324.4530098805242</v>
      </c>
      <c r="U855" s="2">
        <f>(T855*EXP($C$3-($C$4^2)/2+NORMSINV(AleatLivre!T852)*$C$4))</f>
        <v>1393.0214603856514</v>
      </c>
      <c r="V855" s="2">
        <f>(U855*EXP($C$3-($C$4^2)/2+NORMSINV(AleatLivre!U852)*$C$4))</f>
        <v>1497.5717746731232</v>
      </c>
    </row>
    <row r="856" spans="1:22" x14ac:dyDescent="0.25">
      <c r="A856">
        <v>851</v>
      </c>
      <c r="B856" s="2">
        <f>Plan1!$B$9</f>
        <v>500</v>
      </c>
      <c r="C856" s="2">
        <f>(B856*EXP($C$3-($C$4^2)/2+NORMSINV(AleatLivre!B853)*$C$4))</f>
        <v>525.3054311143643</v>
      </c>
      <c r="D856" s="2">
        <f>(C856*EXP($C$3-($C$4^2)/2+NORMSINV(AleatLivre!C853)*$C$4))</f>
        <v>553.98660507387183</v>
      </c>
      <c r="E856" s="2">
        <f>(D856*EXP($C$3-($C$4^2)/2+NORMSINV(AleatLivre!D853)*$C$4))</f>
        <v>568.78560271483116</v>
      </c>
      <c r="F856" s="2">
        <f>(E856*EXP($C$3-($C$4^2)/2+NORMSINV(AleatLivre!E853)*$C$4))</f>
        <v>587.74940302340576</v>
      </c>
      <c r="G856" s="2">
        <f>(F856*EXP($C$3-($C$4^2)/2+NORMSINV(AleatLivre!F853)*$C$4))</f>
        <v>629.98643416521963</v>
      </c>
      <c r="H856" s="2">
        <f>(G856*EXP($C$3-($C$4^2)/2+NORMSINV(AleatLivre!G853)*$C$4))</f>
        <v>698.50509647341312</v>
      </c>
      <c r="I856" s="2">
        <f>(H856*EXP($C$3-($C$4^2)/2+NORMSINV(AleatLivre!H853)*$C$4))</f>
        <v>763.77803106598583</v>
      </c>
      <c r="J856" s="2">
        <f>(I856*EXP($C$3-($C$4^2)/2+NORMSINV(AleatLivre!I853)*$C$4))</f>
        <v>806.91799678574898</v>
      </c>
      <c r="K856" s="2">
        <f>(J856*EXP($C$3-($C$4^2)/2+NORMSINV(AleatLivre!J853)*$C$4))</f>
        <v>867.3620690081566</v>
      </c>
      <c r="L856" s="2">
        <f>(K856*EXP($C$3-($C$4^2)/2+NORMSINV(AleatLivre!K853)*$C$4))</f>
        <v>913.17770669435231</v>
      </c>
      <c r="M856" s="2">
        <f>(L856*EXP($C$3-($C$4^2)/2+NORMSINV(AleatLivre!L853)*$C$4))</f>
        <v>960.64355937252378</v>
      </c>
      <c r="N856" s="2">
        <f>(M856*EXP($C$3-($C$4^2)/2+NORMSINV(AleatLivre!M853)*$C$4))</f>
        <v>1019.9128291763693</v>
      </c>
      <c r="O856" s="2">
        <f>(N856*EXP($C$3-($C$4^2)/2+NORMSINV(AleatLivre!N853)*$C$4))</f>
        <v>1060.3730880409084</v>
      </c>
      <c r="P856" s="2">
        <f>(O856*EXP($C$3-($C$4^2)/2+NORMSINV(AleatLivre!O853)*$C$4))</f>
        <v>1118.2695404857266</v>
      </c>
      <c r="Q856" s="2">
        <f>(P856*EXP($C$3-($C$4^2)/2+NORMSINV(AleatLivre!P853)*$C$4))</f>
        <v>1188.9662310875246</v>
      </c>
      <c r="R856" s="2">
        <f>(Q856*EXP($C$3-($C$4^2)/2+NORMSINV(AleatLivre!Q853)*$C$4))</f>
        <v>1302.3385981341364</v>
      </c>
      <c r="S856" s="2">
        <f>(R856*EXP($C$3-($C$4^2)/2+NORMSINV(AleatLivre!R853)*$C$4))</f>
        <v>1390.393066063094</v>
      </c>
      <c r="T856" s="2">
        <f>(S856*EXP($C$3-($C$4^2)/2+NORMSINV(AleatLivre!S853)*$C$4))</f>
        <v>1409.5268510129254</v>
      </c>
      <c r="U856" s="2">
        <f>(T856*EXP($C$3-($C$4^2)/2+NORMSINV(AleatLivre!T853)*$C$4))</f>
        <v>1467.7215085926423</v>
      </c>
      <c r="V856" s="2">
        <f>(U856*EXP($C$3-($C$4^2)/2+NORMSINV(AleatLivre!U853)*$C$4))</f>
        <v>1547.2438466085603</v>
      </c>
    </row>
    <row r="857" spans="1:22" x14ac:dyDescent="0.25">
      <c r="A857">
        <v>852</v>
      </c>
      <c r="B857" s="2">
        <f>Plan1!$B$9</f>
        <v>500</v>
      </c>
      <c r="C857" s="2">
        <f>(B857*EXP($C$3-($C$4^2)/2+NORMSINV(AleatLivre!B854)*$C$4))</f>
        <v>527.57927924358785</v>
      </c>
      <c r="D857" s="2">
        <f>(C857*EXP($C$3-($C$4^2)/2+NORMSINV(AleatLivre!C854)*$C$4))</f>
        <v>555.89022643345231</v>
      </c>
      <c r="E857" s="2">
        <f>(D857*EXP($C$3-($C$4^2)/2+NORMSINV(AleatLivre!D854)*$C$4))</f>
        <v>587.13305298444129</v>
      </c>
      <c r="F857" s="2">
        <f>(E857*EXP($C$3-($C$4^2)/2+NORMSINV(AleatLivre!E854)*$C$4))</f>
        <v>612.00469530707835</v>
      </c>
      <c r="G857" s="2">
        <f>(F857*EXP($C$3-($C$4^2)/2+NORMSINV(AleatLivre!F854)*$C$4))</f>
        <v>643.81633651448362</v>
      </c>
      <c r="H857" s="2">
        <f>(G857*EXP($C$3-($C$4^2)/2+NORMSINV(AleatLivre!G854)*$C$4))</f>
        <v>662.25584971975775</v>
      </c>
      <c r="I857" s="2">
        <f>(H857*EXP($C$3-($C$4^2)/2+NORMSINV(AleatLivre!H854)*$C$4))</f>
        <v>711.54521217057902</v>
      </c>
      <c r="J857" s="2">
        <f>(I857*EXP($C$3-($C$4^2)/2+NORMSINV(AleatLivre!I854)*$C$4))</f>
        <v>757.97389461198111</v>
      </c>
      <c r="K857" s="2">
        <f>(J857*EXP($C$3-($C$4^2)/2+NORMSINV(AleatLivre!J854)*$C$4))</f>
        <v>788.13166826044574</v>
      </c>
      <c r="L857" s="2">
        <f>(K857*EXP($C$3-($C$4^2)/2+NORMSINV(AleatLivre!K854)*$C$4))</f>
        <v>830.25999168589908</v>
      </c>
      <c r="M857" s="2">
        <f>(L857*EXP($C$3-($C$4^2)/2+NORMSINV(AleatLivre!L854)*$C$4))</f>
        <v>858.11620662434041</v>
      </c>
      <c r="N857" s="2">
        <f>(M857*EXP($C$3-($C$4^2)/2+NORMSINV(AleatLivre!M854)*$C$4))</f>
        <v>924.20940047563147</v>
      </c>
      <c r="O857" s="2">
        <f>(N857*EXP($C$3-($C$4^2)/2+NORMSINV(AleatLivre!N854)*$C$4))</f>
        <v>967.77634587743466</v>
      </c>
      <c r="P857" s="2">
        <f>(O857*EXP($C$3-($C$4^2)/2+NORMSINV(AleatLivre!O854)*$C$4))</f>
        <v>1007.3567173297238</v>
      </c>
      <c r="Q857" s="2">
        <f>(P857*EXP($C$3-($C$4^2)/2+NORMSINV(AleatLivre!P854)*$C$4))</f>
        <v>1039.8120725593865</v>
      </c>
      <c r="R857" s="2">
        <f>(Q857*EXP($C$3-($C$4^2)/2+NORMSINV(AleatLivre!Q854)*$C$4))</f>
        <v>1096.3152432817237</v>
      </c>
      <c r="S857" s="2">
        <f>(R857*EXP($C$3-($C$4^2)/2+NORMSINV(AleatLivre!R854)*$C$4))</f>
        <v>1137.2032986309471</v>
      </c>
      <c r="T857" s="2">
        <f>(S857*EXP($C$3-($C$4^2)/2+NORMSINV(AleatLivre!S854)*$C$4))</f>
        <v>1224.8284304632518</v>
      </c>
      <c r="U857" s="2">
        <f>(T857*EXP($C$3-($C$4^2)/2+NORMSINV(AleatLivre!T854)*$C$4))</f>
        <v>1258.6002230331048</v>
      </c>
      <c r="V857" s="2">
        <f>(U857*EXP($C$3-($C$4^2)/2+NORMSINV(AleatLivre!U854)*$C$4))</f>
        <v>1296.5444310870964</v>
      </c>
    </row>
    <row r="858" spans="1:22" x14ac:dyDescent="0.25">
      <c r="A858">
        <v>853</v>
      </c>
      <c r="B858" s="2">
        <f>Plan1!$B$9</f>
        <v>500</v>
      </c>
      <c r="C858" s="2">
        <f>(B858*EXP($C$3-($C$4^2)/2+NORMSINV(AleatLivre!B855)*$C$4))</f>
        <v>514.1148055657618</v>
      </c>
      <c r="D858" s="2">
        <f>(C858*EXP($C$3-($C$4^2)/2+NORMSINV(AleatLivre!C855)*$C$4))</f>
        <v>552.30286977970479</v>
      </c>
      <c r="E858" s="2">
        <f>(D858*EXP($C$3-($C$4^2)/2+NORMSINV(AleatLivre!D855)*$C$4))</f>
        <v>600.50923258687305</v>
      </c>
      <c r="F858" s="2">
        <f>(E858*EXP($C$3-($C$4^2)/2+NORMSINV(AleatLivre!E855)*$C$4))</f>
        <v>652.17501315613936</v>
      </c>
      <c r="G858" s="2">
        <f>(F858*EXP($C$3-($C$4^2)/2+NORMSINV(AleatLivre!F855)*$C$4))</f>
        <v>687.91563154527228</v>
      </c>
      <c r="H858" s="2">
        <f>(G858*EXP($C$3-($C$4^2)/2+NORMSINV(AleatLivre!G855)*$C$4))</f>
        <v>713.07499791967336</v>
      </c>
      <c r="I858" s="2">
        <f>(H858*EXP($C$3-($C$4^2)/2+NORMSINV(AleatLivre!H855)*$C$4))</f>
        <v>753.68987159534004</v>
      </c>
      <c r="J858" s="2">
        <f>(I858*EXP($C$3-($C$4^2)/2+NORMSINV(AleatLivre!I855)*$C$4))</f>
        <v>770.37024689414363</v>
      </c>
      <c r="K858" s="2">
        <f>(J858*EXP($C$3-($C$4^2)/2+NORMSINV(AleatLivre!J855)*$C$4))</f>
        <v>809.41920583835497</v>
      </c>
      <c r="L858" s="2">
        <f>(K858*EXP($C$3-($C$4^2)/2+NORMSINV(AleatLivre!K855)*$C$4))</f>
        <v>861.10752014409513</v>
      </c>
      <c r="M858" s="2">
        <f>(L858*EXP($C$3-($C$4^2)/2+NORMSINV(AleatLivre!L855)*$C$4))</f>
        <v>901.3081267191377</v>
      </c>
      <c r="N858" s="2">
        <f>(M858*EXP($C$3-($C$4^2)/2+NORMSINV(AleatLivre!M855)*$C$4))</f>
        <v>908.328472745368</v>
      </c>
      <c r="O858" s="2">
        <f>(N858*EXP($C$3-($C$4^2)/2+NORMSINV(AleatLivre!N855)*$C$4))</f>
        <v>948.50567157181399</v>
      </c>
      <c r="P858" s="2">
        <f>(O858*EXP($C$3-($C$4^2)/2+NORMSINV(AleatLivre!O855)*$C$4))</f>
        <v>979.52026342518377</v>
      </c>
      <c r="Q858" s="2">
        <f>(P858*EXP($C$3-($C$4^2)/2+NORMSINV(AleatLivre!P855)*$C$4))</f>
        <v>1023.041218338218</v>
      </c>
      <c r="R858" s="2">
        <f>(Q858*EXP($C$3-($C$4^2)/2+NORMSINV(AleatLivre!Q855)*$C$4))</f>
        <v>1100.9780930178006</v>
      </c>
      <c r="S858" s="2">
        <f>(R858*EXP($C$3-($C$4^2)/2+NORMSINV(AleatLivre!R855)*$C$4))</f>
        <v>1132.861569791359</v>
      </c>
      <c r="T858" s="2">
        <f>(S858*EXP($C$3-($C$4^2)/2+NORMSINV(AleatLivre!S855)*$C$4))</f>
        <v>1228.560397614267</v>
      </c>
      <c r="U858" s="2">
        <f>(T858*EXP($C$3-($C$4^2)/2+NORMSINV(AleatLivre!T855)*$C$4))</f>
        <v>1215.4056054106036</v>
      </c>
      <c r="V858" s="2">
        <f>(U858*EXP($C$3-($C$4^2)/2+NORMSINV(AleatLivre!U855)*$C$4))</f>
        <v>1275.7060712073853</v>
      </c>
    </row>
    <row r="859" spans="1:22" x14ac:dyDescent="0.25">
      <c r="A859">
        <v>854</v>
      </c>
      <c r="B859" s="2">
        <f>Plan1!$B$9</f>
        <v>500</v>
      </c>
      <c r="C859" s="2">
        <f>(B859*EXP($C$3-($C$4^2)/2+NORMSINV(AleatLivre!B856)*$C$4))</f>
        <v>526.58361693714301</v>
      </c>
      <c r="D859" s="2">
        <f>(C859*EXP($C$3-($C$4^2)/2+NORMSINV(AleatLivre!C856)*$C$4))</f>
        <v>563.05168448659219</v>
      </c>
      <c r="E859" s="2">
        <f>(D859*EXP($C$3-($C$4^2)/2+NORMSINV(AleatLivre!D856)*$C$4))</f>
        <v>594.67370216611846</v>
      </c>
      <c r="F859" s="2">
        <f>(E859*EXP($C$3-($C$4^2)/2+NORMSINV(AleatLivre!E856)*$C$4))</f>
        <v>641.54173953535303</v>
      </c>
      <c r="G859" s="2">
        <f>(F859*EXP($C$3-($C$4^2)/2+NORMSINV(AleatLivre!F856)*$C$4))</f>
        <v>673.1072743447545</v>
      </c>
      <c r="H859" s="2">
        <f>(G859*EXP($C$3-($C$4^2)/2+NORMSINV(AleatLivre!G856)*$C$4))</f>
        <v>708.707259110412</v>
      </c>
      <c r="I859" s="2">
        <f>(H859*EXP($C$3-($C$4^2)/2+NORMSINV(AleatLivre!H856)*$C$4))</f>
        <v>738.7306320178609</v>
      </c>
      <c r="J859" s="2">
        <f>(I859*EXP($C$3-($C$4^2)/2+NORMSINV(AleatLivre!I856)*$C$4))</f>
        <v>792.11746732274082</v>
      </c>
      <c r="K859" s="2">
        <f>(J859*EXP($C$3-($C$4^2)/2+NORMSINV(AleatLivre!J856)*$C$4))</f>
        <v>837.50404563597453</v>
      </c>
      <c r="L859" s="2">
        <f>(K859*EXP($C$3-($C$4^2)/2+NORMSINV(AleatLivre!K856)*$C$4))</f>
        <v>862.62949459268771</v>
      </c>
      <c r="M859" s="2">
        <f>(L859*EXP($C$3-($C$4^2)/2+NORMSINV(AleatLivre!L856)*$C$4))</f>
        <v>937.61801334470181</v>
      </c>
      <c r="N859" s="2">
        <f>(M859*EXP($C$3-($C$4^2)/2+NORMSINV(AleatLivre!M856)*$C$4))</f>
        <v>967.10521688315521</v>
      </c>
      <c r="O859" s="2">
        <f>(N859*EXP($C$3-($C$4^2)/2+NORMSINV(AleatLivre!N856)*$C$4))</f>
        <v>1052.0834123186055</v>
      </c>
      <c r="P859" s="2">
        <f>(O859*EXP($C$3-($C$4^2)/2+NORMSINV(AleatLivre!O856)*$C$4))</f>
        <v>1100.4869936822301</v>
      </c>
      <c r="Q859" s="2">
        <f>(P859*EXP($C$3-($C$4^2)/2+NORMSINV(AleatLivre!P856)*$C$4))</f>
        <v>1197.2992326285828</v>
      </c>
      <c r="R859" s="2">
        <f>(Q859*EXP($C$3-($C$4^2)/2+NORMSINV(AleatLivre!Q856)*$C$4))</f>
        <v>1255.6515478544231</v>
      </c>
      <c r="S859" s="2">
        <f>(R859*EXP($C$3-($C$4^2)/2+NORMSINV(AleatLivre!R856)*$C$4))</f>
        <v>1290.7339147970811</v>
      </c>
      <c r="T859" s="2">
        <f>(S859*EXP($C$3-($C$4^2)/2+NORMSINV(AleatLivre!S856)*$C$4))</f>
        <v>1350.9763605519665</v>
      </c>
      <c r="U859" s="2">
        <f>(T859*EXP($C$3-($C$4^2)/2+NORMSINV(AleatLivre!T856)*$C$4))</f>
        <v>1422.0836785864719</v>
      </c>
      <c r="V859" s="2">
        <f>(U859*EXP($C$3-($C$4^2)/2+NORMSINV(AleatLivre!U856)*$C$4))</f>
        <v>1489.9452988358678</v>
      </c>
    </row>
    <row r="860" spans="1:22" x14ac:dyDescent="0.25">
      <c r="A860">
        <v>855</v>
      </c>
      <c r="B860" s="2">
        <f>Plan1!$B$9</f>
        <v>500</v>
      </c>
      <c r="C860" s="2">
        <f>(B860*EXP($C$3-($C$4^2)/2+NORMSINV(AleatLivre!B857)*$C$4))</f>
        <v>511.52231757875012</v>
      </c>
      <c r="D860" s="2">
        <f>(C860*EXP($C$3-($C$4^2)/2+NORMSINV(AleatLivre!C857)*$C$4))</f>
        <v>524.84504116368225</v>
      </c>
      <c r="E860" s="2">
        <f>(D860*EXP($C$3-($C$4^2)/2+NORMSINV(AleatLivre!D857)*$C$4))</f>
        <v>547.50167503054661</v>
      </c>
      <c r="F860" s="2">
        <f>(E860*EXP($C$3-($C$4^2)/2+NORMSINV(AleatLivre!E857)*$C$4))</f>
        <v>602.11765309397367</v>
      </c>
      <c r="G860" s="2">
        <f>(F860*EXP($C$3-($C$4^2)/2+NORMSINV(AleatLivre!F857)*$C$4))</f>
        <v>626.05714474803563</v>
      </c>
      <c r="H860" s="2">
        <f>(G860*EXP($C$3-($C$4^2)/2+NORMSINV(AleatLivre!G857)*$C$4))</f>
        <v>648.1553554474001</v>
      </c>
      <c r="I860" s="2">
        <f>(H860*EXP($C$3-($C$4^2)/2+NORMSINV(AleatLivre!H857)*$C$4))</f>
        <v>671.35491302547007</v>
      </c>
      <c r="J860" s="2">
        <f>(I860*EXP($C$3-($C$4^2)/2+NORMSINV(AleatLivre!I857)*$C$4))</f>
        <v>671.3530974233928</v>
      </c>
      <c r="K860" s="2">
        <f>(J860*EXP($C$3-($C$4^2)/2+NORMSINV(AleatLivre!J857)*$C$4))</f>
        <v>717.10965475921114</v>
      </c>
      <c r="L860" s="2">
        <f>(K860*EXP($C$3-($C$4^2)/2+NORMSINV(AleatLivre!K857)*$C$4))</f>
        <v>756.2068266293569</v>
      </c>
      <c r="M860" s="2">
        <f>(L860*EXP($C$3-($C$4^2)/2+NORMSINV(AleatLivre!L857)*$C$4))</f>
        <v>773.98992578401942</v>
      </c>
      <c r="N860" s="2">
        <f>(M860*EXP($C$3-($C$4^2)/2+NORMSINV(AleatLivre!M857)*$C$4))</f>
        <v>832.91090526958658</v>
      </c>
      <c r="O860" s="2">
        <f>(N860*EXP($C$3-($C$4^2)/2+NORMSINV(AleatLivre!N857)*$C$4))</f>
        <v>863.49965326955794</v>
      </c>
      <c r="P860" s="2">
        <f>(O860*EXP($C$3-($C$4^2)/2+NORMSINV(AleatLivre!O857)*$C$4))</f>
        <v>901.29548773002989</v>
      </c>
      <c r="Q860" s="2">
        <f>(P860*EXP($C$3-($C$4^2)/2+NORMSINV(AleatLivre!P857)*$C$4))</f>
        <v>924.16672510339174</v>
      </c>
      <c r="R860" s="2">
        <f>(Q860*EXP($C$3-($C$4^2)/2+NORMSINV(AleatLivre!Q857)*$C$4))</f>
        <v>959.80460345335484</v>
      </c>
      <c r="S860" s="2">
        <f>(R860*EXP($C$3-($C$4^2)/2+NORMSINV(AleatLivre!R857)*$C$4))</f>
        <v>986.57861603672666</v>
      </c>
      <c r="T860" s="2">
        <f>(S860*EXP($C$3-($C$4^2)/2+NORMSINV(AleatLivre!S857)*$C$4))</f>
        <v>1033.7823707315815</v>
      </c>
      <c r="U860" s="2">
        <f>(T860*EXP($C$3-($C$4^2)/2+NORMSINV(AleatLivre!T857)*$C$4))</f>
        <v>1102.3439899285538</v>
      </c>
      <c r="V860" s="2">
        <f>(U860*EXP($C$3-($C$4^2)/2+NORMSINV(AleatLivre!U857)*$C$4))</f>
        <v>1157.8368778256552</v>
      </c>
    </row>
    <row r="861" spans="1:22" x14ac:dyDescent="0.25">
      <c r="A861">
        <v>856</v>
      </c>
      <c r="B861" s="2">
        <f>Plan1!$B$9</f>
        <v>500</v>
      </c>
      <c r="C861" s="2">
        <f>(B861*EXP($C$3-($C$4^2)/2+NORMSINV(AleatLivre!B858)*$C$4))</f>
        <v>516.30575050969355</v>
      </c>
      <c r="D861" s="2">
        <f>(C861*EXP($C$3-($C$4^2)/2+NORMSINV(AleatLivre!C858)*$C$4))</f>
        <v>532.04288614963355</v>
      </c>
      <c r="E861" s="2">
        <f>(D861*EXP($C$3-($C$4^2)/2+NORMSINV(AleatLivre!D858)*$C$4))</f>
        <v>565.80778737918536</v>
      </c>
      <c r="F861" s="2">
        <f>(E861*EXP($C$3-($C$4^2)/2+NORMSINV(AleatLivre!E858)*$C$4))</f>
        <v>596.92365452078707</v>
      </c>
      <c r="G861" s="2">
        <f>(F861*EXP($C$3-($C$4^2)/2+NORMSINV(AleatLivre!F858)*$C$4))</f>
        <v>647.61914006052029</v>
      </c>
      <c r="H861" s="2">
        <f>(G861*EXP($C$3-($C$4^2)/2+NORMSINV(AleatLivre!G858)*$C$4))</f>
        <v>694.33654987759905</v>
      </c>
      <c r="I861" s="2">
        <f>(H861*EXP($C$3-($C$4^2)/2+NORMSINV(AleatLivre!H858)*$C$4))</f>
        <v>744.46496703390517</v>
      </c>
      <c r="J861" s="2">
        <f>(I861*EXP($C$3-($C$4^2)/2+NORMSINV(AleatLivre!I858)*$C$4))</f>
        <v>777.01644769190784</v>
      </c>
      <c r="K861" s="2">
        <f>(J861*EXP($C$3-($C$4^2)/2+NORMSINV(AleatLivre!J858)*$C$4))</f>
        <v>837.15505320683758</v>
      </c>
      <c r="L861" s="2">
        <f>(K861*EXP($C$3-($C$4^2)/2+NORMSINV(AleatLivre!K858)*$C$4))</f>
        <v>875.04148318001683</v>
      </c>
      <c r="M861" s="2">
        <f>(L861*EXP($C$3-($C$4^2)/2+NORMSINV(AleatLivre!L858)*$C$4))</f>
        <v>891.69755608558398</v>
      </c>
      <c r="N861" s="2">
        <f>(M861*EXP($C$3-($C$4^2)/2+NORMSINV(AleatLivre!M858)*$C$4))</f>
        <v>957.75169121385943</v>
      </c>
      <c r="O861" s="2">
        <f>(N861*EXP($C$3-($C$4^2)/2+NORMSINV(AleatLivre!N858)*$C$4))</f>
        <v>1019.5247532345685</v>
      </c>
      <c r="P861" s="2">
        <f>(O861*EXP($C$3-($C$4^2)/2+NORMSINV(AleatLivre!O858)*$C$4))</f>
        <v>1050.6341318143238</v>
      </c>
      <c r="Q861" s="2">
        <f>(P861*EXP($C$3-($C$4^2)/2+NORMSINV(AleatLivre!P858)*$C$4))</f>
        <v>1086.7573341725385</v>
      </c>
      <c r="R861" s="2">
        <f>(Q861*EXP($C$3-($C$4^2)/2+NORMSINV(AleatLivre!Q858)*$C$4))</f>
        <v>1131.7145673134014</v>
      </c>
      <c r="S861" s="2">
        <f>(R861*EXP($C$3-($C$4^2)/2+NORMSINV(AleatLivre!R858)*$C$4))</f>
        <v>1188.1988978027962</v>
      </c>
      <c r="T861" s="2">
        <f>(S861*EXP($C$3-($C$4^2)/2+NORMSINV(AleatLivre!S858)*$C$4))</f>
        <v>1257.2677361135707</v>
      </c>
      <c r="U861" s="2">
        <f>(T861*EXP($C$3-($C$4^2)/2+NORMSINV(AleatLivre!T858)*$C$4))</f>
        <v>1322.1738808222315</v>
      </c>
      <c r="V861" s="2">
        <f>(U861*EXP($C$3-($C$4^2)/2+NORMSINV(AleatLivre!U858)*$C$4))</f>
        <v>1383.2698286385466</v>
      </c>
    </row>
    <row r="862" spans="1:22" x14ac:dyDescent="0.25">
      <c r="A862">
        <v>857</v>
      </c>
      <c r="B862" s="2">
        <f>Plan1!$B$9</f>
        <v>500</v>
      </c>
      <c r="C862" s="2">
        <f>(B862*EXP($C$3-($C$4^2)/2+NORMSINV(AleatLivre!B859)*$C$4))</f>
        <v>523.92872208352378</v>
      </c>
      <c r="D862" s="2">
        <f>(C862*EXP($C$3-($C$4^2)/2+NORMSINV(AleatLivre!C859)*$C$4))</f>
        <v>571.49842887422642</v>
      </c>
      <c r="E862" s="2">
        <f>(D862*EXP($C$3-($C$4^2)/2+NORMSINV(AleatLivre!D859)*$C$4))</f>
        <v>615.65769195908138</v>
      </c>
      <c r="F862" s="2">
        <f>(E862*EXP($C$3-($C$4^2)/2+NORMSINV(AleatLivre!E859)*$C$4))</f>
        <v>658.23322280345189</v>
      </c>
      <c r="G862" s="2">
        <f>(F862*EXP($C$3-($C$4^2)/2+NORMSINV(AleatLivre!F859)*$C$4))</f>
        <v>708.16340687437446</v>
      </c>
      <c r="H862" s="2">
        <f>(G862*EXP($C$3-($C$4^2)/2+NORMSINV(AleatLivre!G859)*$C$4))</f>
        <v>721.19889979677635</v>
      </c>
      <c r="I862" s="2">
        <f>(H862*EXP($C$3-($C$4^2)/2+NORMSINV(AleatLivre!H859)*$C$4))</f>
        <v>762.95957082018663</v>
      </c>
      <c r="J862" s="2">
        <f>(I862*EXP($C$3-($C$4^2)/2+NORMSINV(AleatLivre!I859)*$C$4))</f>
        <v>816.66727191686573</v>
      </c>
      <c r="K862" s="2">
        <f>(J862*EXP($C$3-($C$4^2)/2+NORMSINV(AleatLivre!J859)*$C$4))</f>
        <v>871.04558843435802</v>
      </c>
      <c r="L862" s="2">
        <f>(K862*EXP($C$3-($C$4^2)/2+NORMSINV(AleatLivre!K859)*$C$4))</f>
        <v>890.15203334300179</v>
      </c>
      <c r="M862" s="2">
        <f>(L862*EXP($C$3-($C$4^2)/2+NORMSINV(AleatLivre!L859)*$C$4))</f>
        <v>947.64681689582062</v>
      </c>
      <c r="N862" s="2">
        <f>(M862*EXP($C$3-($C$4^2)/2+NORMSINV(AleatLivre!M859)*$C$4))</f>
        <v>1004.3692695077187</v>
      </c>
      <c r="O862" s="2">
        <f>(N862*EXP($C$3-($C$4^2)/2+NORMSINV(AleatLivre!N859)*$C$4))</f>
        <v>1083.6690560515322</v>
      </c>
      <c r="P862" s="2">
        <f>(O862*EXP($C$3-($C$4^2)/2+NORMSINV(AleatLivre!O859)*$C$4))</f>
        <v>1056.9173585114613</v>
      </c>
      <c r="Q862" s="2">
        <f>(P862*EXP($C$3-($C$4^2)/2+NORMSINV(AleatLivre!P859)*$C$4))</f>
        <v>1093.0406378571977</v>
      </c>
      <c r="R862" s="2">
        <f>(Q862*EXP($C$3-($C$4^2)/2+NORMSINV(AleatLivre!Q859)*$C$4))</f>
        <v>1140.4083436740948</v>
      </c>
      <c r="S862" s="2">
        <f>(R862*EXP($C$3-($C$4^2)/2+NORMSINV(AleatLivre!R859)*$C$4))</f>
        <v>1190.0230104712273</v>
      </c>
      <c r="T862" s="2">
        <f>(S862*EXP($C$3-($C$4^2)/2+NORMSINV(AleatLivre!S859)*$C$4))</f>
        <v>1225.9576570669817</v>
      </c>
      <c r="U862" s="2">
        <f>(T862*EXP($C$3-($C$4^2)/2+NORMSINV(AleatLivre!T859)*$C$4))</f>
        <v>1308.6548869176327</v>
      </c>
      <c r="V862" s="2">
        <f>(U862*EXP($C$3-($C$4^2)/2+NORMSINV(AleatLivre!U859)*$C$4))</f>
        <v>1359.9241591155633</v>
      </c>
    </row>
    <row r="863" spans="1:22" x14ac:dyDescent="0.25">
      <c r="A863">
        <v>858</v>
      </c>
      <c r="B863" s="2">
        <f>Plan1!$B$9</f>
        <v>500</v>
      </c>
      <c r="C863" s="2">
        <f>(B863*EXP($C$3-($C$4^2)/2+NORMSINV(AleatLivre!B860)*$C$4))</f>
        <v>514.16466261141682</v>
      </c>
      <c r="D863" s="2">
        <f>(C863*EXP($C$3-($C$4^2)/2+NORMSINV(AleatLivre!C860)*$C$4))</f>
        <v>562.07061253750101</v>
      </c>
      <c r="E863" s="2">
        <f>(D863*EXP($C$3-($C$4^2)/2+NORMSINV(AleatLivre!D860)*$C$4))</f>
        <v>572.66950711433276</v>
      </c>
      <c r="F863" s="2">
        <f>(E863*EXP($C$3-($C$4^2)/2+NORMSINV(AleatLivre!E860)*$C$4))</f>
        <v>610.62091146532055</v>
      </c>
      <c r="G863" s="2">
        <f>(F863*EXP($C$3-($C$4^2)/2+NORMSINV(AleatLivre!F860)*$C$4))</f>
        <v>650.47837046804329</v>
      </c>
      <c r="H863" s="2">
        <f>(G863*EXP($C$3-($C$4^2)/2+NORMSINV(AleatLivre!G860)*$C$4))</f>
        <v>671.9954081548093</v>
      </c>
      <c r="I863" s="2">
        <f>(H863*EXP($C$3-($C$4^2)/2+NORMSINV(AleatLivre!H860)*$C$4))</f>
        <v>724.67589053612187</v>
      </c>
      <c r="J863" s="2">
        <f>(I863*EXP($C$3-($C$4^2)/2+NORMSINV(AleatLivre!I860)*$C$4))</f>
        <v>744.75386928079661</v>
      </c>
      <c r="K863" s="2">
        <f>(J863*EXP($C$3-($C$4^2)/2+NORMSINV(AleatLivre!J860)*$C$4))</f>
        <v>799.43484044183617</v>
      </c>
      <c r="L863" s="2">
        <f>(K863*EXP($C$3-($C$4^2)/2+NORMSINV(AleatLivre!K860)*$C$4))</f>
        <v>858.82085255049924</v>
      </c>
      <c r="M863" s="2">
        <f>(L863*EXP($C$3-($C$4^2)/2+NORMSINV(AleatLivre!L860)*$C$4))</f>
        <v>881.31163979350811</v>
      </c>
      <c r="N863" s="2">
        <f>(M863*EXP($C$3-($C$4^2)/2+NORMSINV(AleatLivre!M860)*$C$4))</f>
        <v>889.29536245677798</v>
      </c>
      <c r="O863" s="2">
        <f>(N863*EXP($C$3-($C$4^2)/2+NORMSINV(AleatLivre!N860)*$C$4))</f>
        <v>931.51970485664617</v>
      </c>
      <c r="P863" s="2">
        <f>(O863*EXP($C$3-($C$4^2)/2+NORMSINV(AleatLivre!O860)*$C$4))</f>
        <v>974.36611915722392</v>
      </c>
      <c r="Q863" s="2">
        <f>(P863*EXP($C$3-($C$4^2)/2+NORMSINV(AleatLivre!P860)*$C$4))</f>
        <v>1014.113756526461</v>
      </c>
      <c r="R863" s="2">
        <f>(Q863*EXP($C$3-($C$4^2)/2+NORMSINV(AleatLivre!Q860)*$C$4))</f>
        <v>1065.5555008580047</v>
      </c>
      <c r="S863" s="2">
        <f>(R863*EXP($C$3-($C$4^2)/2+NORMSINV(AleatLivre!R860)*$C$4))</f>
        <v>1153.870012413578</v>
      </c>
      <c r="T863" s="2">
        <f>(S863*EXP($C$3-($C$4^2)/2+NORMSINV(AleatLivre!S860)*$C$4))</f>
        <v>1210.1667398697698</v>
      </c>
      <c r="U863" s="2">
        <f>(T863*EXP($C$3-($C$4^2)/2+NORMSINV(AleatLivre!T860)*$C$4))</f>
        <v>1265.1841972066707</v>
      </c>
      <c r="V863" s="2">
        <f>(U863*EXP($C$3-($C$4^2)/2+NORMSINV(AleatLivre!U860)*$C$4))</f>
        <v>1286.4235736814378</v>
      </c>
    </row>
    <row r="864" spans="1:22" x14ac:dyDescent="0.25">
      <c r="A864">
        <v>859</v>
      </c>
      <c r="B864" s="2">
        <f>Plan1!$B$9</f>
        <v>500</v>
      </c>
      <c r="C864" s="2">
        <f>(B864*EXP($C$3-($C$4^2)/2+NORMSINV(AleatLivre!B861)*$C$4))</f>
        <v>528.67497042574428</v>
      </c>
      <c r="D864" s="2">
        <f>(C864*EXP($C$3-($C$4^2)/2+NORMSINV(AleatLivre!C861)*$C$4))</f>
        <v>541.50853862860845</v>
      </c>
      <c r="E864" s="2">
        <f>(D864*EXP($C$3-($C$4^2)/2+NORMSINV(AleatLivre!D861)*$C$4))</f>
        <v>569.07195457374701</v>
      </c>
      <c r="F864" s="2">
        <f>(E864*EXP($C$3-($C$4^2)/2+NORMSINV(AleatLivre!E861)*$C$4))</f>
        <v>605.24341027252888</v>
      </c>
      <c r="G864" s="2">
        <f>(F864*EXP($C$3-($C$4^2)/2+NORMSINV(AleatLivre!F861)*$C$4))</f>
        <v>673.09021578220199</v>
      </c>
      <c r="H864" s="2">
        <f>(G864*EXP($C$3-($C$4^2)/2+NORMSINV(AleatLivre!G861)*$C$4))</f>
        <v>702.12476065269982</v>
      </c>
      <c r="I864" s="2">
        <f>(H864*EXP($C$3-($C$4^2)/2+NORMSINV(AleatLivre!H861)*$C$4))</f>
        <v>747.84452411040979</v>
      </c>
      <c r="J864" s="2">
        <f>(I864*EXP($C$3-($C$4^2)/2+NORMSINV(AleatLivre!I861)*$C$4))</f>
        <v>785.10891007616931</v>
      </c>
      <c r="K864" s="2">
        <f>(J864*EXP($C$3-($C$4^2)/2+NORMSINV(AleatLivre!J861)*$C$4))</f>
        <v>827.84874424681357</v>
      </c>
      <c r="L864" s="2">
        <f>(K864*EXP($C$3-($C$4^2)/2+NORMSINV(AleatLivre!K861)*$C$4))</f>
        <v>859.32246403021043</v>
      </c>
      <c r="M864" s="2">
        <f>(L864*EXP($C$3-($C$4^2)/2+NORMSINV(AleatLivre!L861)*$C$4))</f>
        <v>910.66807540241723</v>
      </c>
      <c r="N864" s="2">
        <f>(M864*EXP($C$3-($C$4^2)/2+NORMSINV(AleatLivre!M861)*$C$4))</f>
        <v>963.91458151651329</v>
      </c>
      <c r="O864" s="2">
        <f>(N864*EXP($C$3-($C$4^2)/2+NORMSINV(AleatLivre!N861)*$C$4))</f>
        <v>1015.1169654543214</v>
      </c>
      <c r="P864" s="2">
        <f>(O864*EXP($C$3-($C$4^2)/2+NORMSINV(AleatLivre!O861)*$C$4))</f>
        <v>1055.3424669310041</v>
      </c>
      <c r="Q864" s="2">
        <f>(P864*EXP($C$3-($C$4^2)/2+NORMSINV(AleatLivre!P861)*$C$4))</f>
        <v>1104.1256272847263</v>
      </c>
      <c r="R864" s="2">
        <f>(Q864*EXP($C$3-($C$4^2)/2+NORMSINV(AleatLivre!Q861)*$C$4))</f>
        <v>1147.2801215324639</v>
      </c>
      <c r="S864" s="2">
        <f>(R864*EXP($C$3-($C$4^2)/2+NORMSINV(AleatLivre!R861)*$C$4))</f>
        <v>1179.9853266943082</v>
      </c>
      <c r="T864" s="2">
        <f>(S864*EXP($C$3-($C$4^2)/2+NORMSINV(AleatLivre!S861)*$C$4))</f>
        <v>1219.2512726165544</v>
      </c>
      <c r="U864" s="2">
        <f>(T864*EXP($C$3-($C$4^2)/2+NORMSINV(AleatLivre!T861)*$C$4))</f>
        <v>1287.0870811627215</v>
      </c>
      <c r="V864" s="2">
        <f>(U864*EXP($C$3-($C$4^2)/2+NORMSINV(AleatLivre!U861)*$C$4))</f>
        <v>1392.8630088308025</v>
      </c>
    </row>
    <row r="865" spans="1:22" x14ac:dyDescent="0.25">
      <c r="A865">
        <v>860</v>
      </c>
      <c r="B865" s="2">
        <f>Plan1!$B$9</f>
        <v>500</v>
      </c>
      <c r="C865" s="2">
        <f>(B865*EXP($C$3-($C$4^2)/2+NORMSINV(AleatLivre!B862)*$C$4))</f>
        <v>513.37882206212942</v>
      </c>
      <c r="D865" s="2">
        <f>(C865*EXP($C$3-($C$4^2)/2+NORMSINV(AleatLivre!C862)*$C$4))</f>
        <v>530.88794581406955</v>
      </c>
      <c r="E865" s="2">
        <f>(D865*EXP($C$3-($C$4^2)/2+NORMSINV(AleatLivre!D862)*$C$4))</f>
        <v>549.91851052636287</v>
      </c>
      <c r="F865" s="2">
        <f>(E865*EXP($C$3-($C$4^2)/2+NORMSINV(AleatLivre!E862)*$C$4))</f>
        <v>572.43186067289287</v>
      </c>
      <c r="G865" s="2">
        <f>(F865*EXP($C$3-($C$4^2)/2+NORMSINV(AleatLivre!F862)*$C$4))</f>
        <v>617.08113889682318</v>
      </c>
      <c r="H865" s="2">
        <f>(G865*EXP($C$3-($C$4^2)/2+NORMSINV(AleatLivre!G862)*$C$4))</f>
        <v>658.26240040985783</v>
      </c>
      <c r="I865" s="2">
        <f>(H865*EXP($C$3-($C$4^2)/2+NORMSINV(AleatLivre!H862)*$C$4))</f>
        <v>704.08814488377448</v>
      </c>
      <c r="J865" s="2">
        <f>(I865*EXP($C$3-($C$4^2)/2+NORMSINV(AleatLivre!I862)*$C$4))</f>
        <v>744.47112735509847</v>
      </c>
      <c r="K865" s="2">
        <f>(J865*EXP($C$3-($C$4^2)/2+NORMSINV(AleatLivre!J862)*$C$4))</f>
        <v>801.35474540461121</v>
      </c>
      <c r="L865" s="2">
        <f>(K865*EXP($C$3-($C$4^2)/2+NORMSINV(AleatLivre!K862)*$C$4))</f>
        <v>853.56393574626293</v>
      </c>
      <c r="M865" s="2">
        <f>(L865*EXP($C$3-($C$4^2)/2+NORMSINV(AleatLivre!L862)*$C$4))</f>
        <v>890.52812883165518</v>
      </c>
      <c r="N865" s="2">
        <f>(M865*EXP($C$3-($C$4^2)/2+NORMSINV(AleatLivre!M862)*$C$4))</f>
        <v>916.31299807179585</v>
      </c>
      <c r="O865" s="2">
        <f>(N865*EXP($C$3-($C$4^2)/2+NORMSINV(AleatLivre!N862)*$C$4))</f>
        <v>970.23804571733854</v>
      </c>
      <c r="P865" s="2">
        <f>(O865*EXP($C$3-($C$4^2)/2+NORMSINV(AleatLivre!O862)*$C$4))</f>
        <v>1006.3089580101559</v>
      </c>
      <c r="Q865" s="2">
        <f>(P865*EXP($C$3-($C$4^2)/2+NORMSINV(AleatLivre!P862)*$C$4))</f>
        <v>1035.1962718067896</v>
      </c>
      <c r="R865" s="2">
        <f>(Q865*EXP($C$3-($C$4^2)/2+NORMSINV(AleatLivre!Q862)*$C$4))</f>
        <v>1080.8290479209745</v>
      </c>
      <c r="S865" s="2">
        <f>(R865*EXP($C$3-($C$4^2)/2+NORMSINV(AleatLivre!R862)*$C$4))</f>
        <v>1132.6458849294913</v>
      </c>
      <c r="T865" s="2">
        <f>(S865*EXP($C$3-($C$4^2)/2+NORMSINV(AleatLivre!S862)*$C$4))</f>
        <v>1118.4609188542065</v>
      </c>
      <c r="U865" s="2">
        <f>(T865*EXP($C$3-($C$4^2)/2+NORMSINV(AleatLivre!T862)*$C$4))</f>
        <v>1150.6444193989291</v>
      </c>
      <c r="V865" s="2">
        <f>(U865*EXP($C$3-($C$4^2)/2+NORMSINV(AleatLivre!U862)*$C$4))</f>
        <v>1177.3365945907465</v>
      </c>
    </row>
    <row r="866" spans="1:22" x14ac:dyDescent="0.25">
      <c r="A866">
        <v>861</v>
      </c>
      <c r="B866" s="2">
        <f>Plan1!$B$9</f>
        <v>500</v>
      </c>
      <c r="C866" s="2">
        <f>(B866*EXP($C$3-($C$4^2)/2+NORMSINV(AleatLivre!B863)*$C$4))</f>
        <v>499.93428427672217</v>
      </c>
      <c r="D866" s="2">
        <f>(C866*EXP($C$3-($C$4^2)/2+NORMSINV(AleatLivre!C863)*$C$4))</f>
        <v>530.59335075464492</v>
      </c>
      <c r="E866" s="2">
        <f>(D866*EXP($C$3-($C$4^2)/2+NORMSINV(AleatLivre!D863)*$C$4))</f>
        <v>534.87831595930652</v>
      </c>
      <c r="F866" s="2">
        <f>(E866*EXP($C$3-($C$4^2)/2+NORMSINV(AleatLivre!E863)*$C$4))</f>
        <v>561.44397423469456</v>
      </c>
      <c r="G866" s="2">
        <f>(F866*EXP($C$3-($C$4^2)/2+NORMSINV(AleatLivre!F863)*$C$4))</f>
        <v>597.35694734864512</v>
      </c>
      <c r="H866" s="2">
        <f>(G866*EXP($C$3-($C$4^2)/2+NORMSINV(AleatLivre!G863)*$C$4))</f>
        <v>614.73457130691168</v>
      </c>
      <c r="I866" s="2">
        <f>(H866*EXP($C$3-($C$4^2)/2+NORMSINV(AleatLivre!H863)*$C$4))</f>
        <v>633.92526092876585</v>
      </c>
      <c r="J866" s="2">
        <f>(I866*EXP($C$3-($C$4^2)/2+NORMSINV(AleatLivre!I863)*$C$4))</f>
        <v>680.03780936967257</v>
      </c>
      <c r="K866" s="2">
        <f>(J866*EXP($C$3-($C$4^2)/2+NORMSINV(AleatLivre!J863)*$C$4))</f>
        <v>698.35058874406968</v>
      </c>
      <c r="L866" s="2">
        <f>(K866*EXP($C$3-($C$4^2)/2+NORMSINV(AleatLivre!K863)*$C$4))</f>
        <v>705.98206921229962</v>
      </c>
      <c r="M866" s="2">
        <f>(L866*EXP($C$3-($C$4^2)/2+NORMSINV(AleatLivre!L863)*$C$4))</f>
        <v>748.09662376673191</v>
      </c>
      <c r="N866" s="2">
        <f>(M866*EXP($C$3-($C$4^2)/2+NORMSINV(AleatLivre!M863)*$C$4))</f>
        <v>794.01406104348973</v>
      </c>
      <c r="O866" s="2">
        <f>(N866*EXP($C$3-($C$4^2)/2+NORMSINV(AleatLivre!N863)*$C$4))</f>
        <v>838.76594779541892</v>
      </c>
      <c r="P866" s="2">
        <f>(O866*EXP($C$3-($C$4^2)/2+NORMSINV(AleatLivre!O863)*$C$4))</f>
        <v>880.70336802800489</v>
      </c>
      <c r="Q866" s="2">
        <f>(P866*EXP($C$3-($C$4^2)/2+NORMSINV(AleatLivre!P863)*$C$4))</f>
        <v>942.093723363653</v>
      </c>
      <c r="R866" s="2">
        <f>(Q866*EXP($C$3-($C$4^2)/2+NORMSINV(AleatLivre!Q863)*$C$4))</f>
        <v>1015.6069428105021</v>
      </c>
      <c r="S866" s="2">
        <f>(R866*EXP($C$3-($C$4^2)/2+NORMSINV(AleatLivre!R863)*$C$4))</f>
        <v>1048.0295409074681</v>
      </c>
      <c r="T866" s="2">
        <f>(S866*EXP($C$3-($C$4^2)/2+NORMSINV(AleatLivre!S863)*$C$4))</f>
        <v>1100.8704839174059</v>
      </c>
      <c r="U866" s="2">
        <f>(T866*EXP($C$3-($C$4^2)/2+NORMSINV(AleatLivre!T863)*$C$4))</f>
        <v>1177.2418512119543</v>
      </c>
      <c r="V866" s="2">
        <f>(U866*EXP($C$3-($C$4^2)/2+NORMSINV(AleatLivre!U863)*$C$4))</f>
        <v>1216.9579158695885</v>
      </c>
    </row>
    <row r="867" spans="1:22" x14ac:dyDescent="0.25">
      <c r="A867">
        <v>862</v>
      </c>
      <c r="B867" s="2">
        <f>Plan1!$B$9</f>
        <v>500</v>
      </c>
      <c r="C867" s="2">
        <f>(B867*EXP($C$3-($C$4^2)/2+NORMSINV(AleatLivre!B864)*$C$4))</f>
        <v>533.48236820978968</v>
      </c>
      <c r="D867" s="2">
        <f>(C867*EXP($C$3-($C$4^2)/2+NORMSINV(AleatLivre!C864)*$C$4))</f>
        <v>565.99946215829914</v>
      </c>
      <c r="E867" s="2">
        <f>(D867*EXP($C$3-($C$4^2)/2+NORMSINV(AleatLivre!D864)*$C$4))</f>
        <v>591.307820138176</v>
      </c>
      <c r="F867" s="2">
        <f>(E867*EXP($C$3-($C$4^2)/2+NORMSINV(AleatLivre!E864)*$C$4))</f>
        <v>604.22918575845517</v>
      </c>
      <c r="G867" s="2">
        <f>(F867*EXP($C$3-($C$4^2)/2+NORMSINV(AleatLivre!F864)*$C$4))</f>
        <v>631.20369399065135</v>
      </c>
      <c r="H867" s="2">
        <f>(G867*EXP($C$3-($C$4^2)/2+NORMSINV(AleatLivre!G864)*$C$4))</f>
        <v>671.03726739908757</v>
      </c>
      <c r="I867" s="2">
        <f>(H867*EXP($C$3-($C$4^2)/2+NORMSINV(AleatLivre!H864)*$C$4))</f>
        <v>707.74750589957159</v>
      </c>
      <c r="J867" s="2">
        <f>(I867*EXP($C$3-($C$4^2)/2+NORMSINV(AleatLivre!I864)*$C$4))</f>
        <v>746.27508687275702</v>
      </c>
      <c r="K867" s="2">
        <f>(J867*EXP($C$3-($C$4^2)/2+NORMSINV(AleatLivre!J864)*$C$4))</f>
        <v>770.31519129840331</v>
      </c>
      <c r="L867" s="2">
        <f>(K867*EXP($C$3-($C$4^2)/2+NORMSINV(AleatLivre!K864)*$C$4))</f>
        <v>810.86396067570263</v>
      </c>
      <c r="M867" s="2">
        <f>(L867*EXP($C$3-($C$4^2)/2+NORMSINV(AleatLivre!L864)*$C$4))</f>
        <v>851.26690294794616</v>
      </c>
      <c r="N867" s="2">
        <f>(M867*EXP($C$3-($C$4^2)/2+NORMSINV(AleatLivre!M864)*$C$4))</f>
        <v>891.50099814637895</v>
      </c>
      <c r="O867" s="2">
        <f>(N867*EXP($C$3-($C$4^2)/2+NORMSINV(AleatLivre!N864)*$C$4))</f>
        <v>960.18036628679181</v>
      </c>
      <c r="P867" s="2">
        <f>(O867*EXP($C$3-($C$4^2)/2+NORMSINV(AleatLivre!O864)*$C$4))</f>
        <v>1017.1735298210608</v>
      </c>
      <c r="Q867" s="2">
        <f>(P867*EXP($C$3-($C$4^2)/2+NORMSINV(AleatLivre!P864)*$C$4))</f>
        <v>1036.6709973914406</v>
      </c>
      <c r="R867" s="2">
        <f>(Q867*EXP($C$3-($C$4^2)/2+NORMSINV(AleatLivre!Q864)*$C$4))</f>
        <v>1096.607327314344</v>
      </c>
      <c r="S867" s="2">
        <f>(R867*EXP($C$3-($C$4^2)/2+NORMSINV(AleatLivre!R864)*$C$4))</f>
        <v>1159.0310666085093</v>
      </c>
      <c r="T867" s="2">
        <f>(S867*EXP($C$3-($C$4^2)/2+NORMSINV(AleatLivre!S864)*$C$4))</f>
        <v>1201.1043138366515</v>
      </c>
      <c r="U867" s="2">
        <f>(T867*EXP($C$3-($C$4^2)/2+NORMSINV(AleatLivre!T864)*$C$4))</f>
        <v>1258.2481937974092</v>
      </c>
      <c r="V867" s="2">
        <f>(U867*EXP($C$3-($C$4^2)/2+NORMSINV(AleatLivre!U864)*$C$4))</f>
        <v>1314.3246202753355</v>
      </c>
    </row>
    <row r="868" spans="1:22" x14ac:dyDescent="0.25">
      <c r="A868">
        <v>863</v>
      </c>
      <c r="B868" s="2">
        <f>Plan1!$B$9</f>
        <v>500</v>
      </c>
      <c r="C868" s="2">
        <f>(B868*EXP($C$3-($C$4^2)/2+NORMSINV(AleatLivre!B865)*$C$4))</f>
        <v>545.18570573087118</v>
      </c>
      <c r="D868" s="2">
        <f>(C868*EXP($C$3-($C$4^2)/2+NORMSINV(AleatLivre!C865)*$C$4))</f>
        <v>583.2873913236208</v>
      </c>
      <c r="E868" s="2">
        <f>(D868*EXP($C$3-($C$4^2)/2+NORMSINV(AleatLivre!D865)*$C$4))</f>
        <v>619.98806536441623</v>
      </c>
      <c r="F868" s="2">
        <f>(E868*EXP($C$3-($C$4^2)/2+NORMSINV(AleatLivre!E865)*$C$4))</f>
        <v>664.76019848742692</v>
      </c>
      <c r="G868" s="2">
        <f>(F868*EXP($C$3-($C$4^2)/2+NORMSINV(AleatLivre!F865)*$C$4))</f>
        <v>693.67339915825858</v>
      </c>
      <c r="H868" s="2">
        <f>(G868*EXP($C$3-($C$4^2)/2+NORMSINV(AleatLivre!G865)*$C$4))</f>
        <v>738.18675665954254</v>
      </c>
      <c r="I868" s="2">
        <f>(H868*EXP($C$3-($C$4^2)/2+NORMSINV(AleatLivre!H865)*$C$4))</f>
        <v>771.61264172968208</v>
      </c>
      <c r="J868" s="2">
        <f>(I868*EXP($C$3-($C$4^2)/2+NORMSINV(AleatLivre!I865)*$C$4))</f>
        <v>786.95066742457288</v>
      </c>
      <c r="K868" s="2">
        <f>(J868*EXP($C$3-($C$4^2)/2+NORMSINV(AleatLivre!J865)*$C$4))</f>
        <v>825.54282451558322</v>
      </c>
      <c r="L868" s="2">
        <f>(K868*EXP($C$3-($C$4^2)/2+NORMSINV(AleatLivre!K865)*$C$4))</f>
        <v>880.11901481218547</v>
      </c>
      <c r="M868" s="2">
        <f>(L868*EXP($C$3-($C$4^2)/2+NORMSINV(AleatLivre!L865)*$C$4))</f>
        <v>871.21241385217274</v>
      </c>
      <c r="N868" s="2">
        <f>(M868*EXP($C$3-($C$4^2)/2+NORMSINV(AleatLivre!M865)*$C$4))</f>
        <v>905.78302284221502</v>
      </c>
      <c r="O868" s="2">
        <f>(N868*EXP($C$3-($C$4^2)/2+NORMSINV(AleatLivre!N865)*$C$4))</f>
        <v>966.80291969296093</v>
      </c>
      <c r="P868" s="2">
        <f>(O868*EXP($C$3-($C$4^2)/2+NORMSINV(AleatLivre!O865)*$C$4))</f>
        <v>1025.0953348944406</v>
      </c>
      <c r="Q868" s="2">
        <f>(P868*EXP($C$3-($C$4^2)/2+NORMSINV(AleatLivre!P865)*$C$4))</f>
        <v>1072.3878190836444</v>
      </c>
      <c r="R868" s="2">
        <f>(Q868*EXP($C$3-($C$4^2)/2+NORMSINV(AleatLivre!Q865)*$C$4))</f>
        <v>1118.5676650717969</v>
      </c>
      <c r="S868" s="2">
        <f>(R868*EXP($C$3-($C$4^2)/2+NORMSINV(AleatLivre!R865)*$C$4))</f>
        <v>1153.8697411046558</v>
      </c>
      <c r="T868" s="2">
        <f>(S868*EXP($C$3-($C$4^2)/2+NORMSINV(AleatLivre!S865)*$C$4))</f>
        <v>1174.3608782774847</v>
      </c>
      <c r="U868" s="2">
        <f>(T868*EXP($C$3-($C$4^2)/2+NORMSINV(AleatLivre!T865)*$C$4))</f>
        <v>1249.7160583644106</v>
      </c>
      <c r="V868" s="2">
        <f>(U868*EXP($C$3-($C$4^2)/2+NORMSINV(AleatLivre!U865)*$C$4))</f>
        <v>1280.2125141812164</v>
      </c>
    </row>
    <row r="869" spans="1:22" x14ac:dyDescent="0.25">
      <c r="A869">
        <v>864</v>
      </c>
      <c r="B869" s="2">
        <f>Plan1!$B$9</f>
        <v>500</v>
      </c>
      <c r="C869" s="2">
        <f>(B869*EXP($C$3-($C$4^2)/2+NORMSINV(AleatLivre!B866)*$C$4))</f>
        <v>510.00802351226235</v>
      </c>
      <c r="D869" s="2">
        <f>(C869*EXP($C$3-($C$4^2)/2+NORMSINV(AleatLivre!C866)*$C$4))</f>
        <v>545.1329319057437</v>
      </c>
      <c r="E869" s="2">
        <f>(D869*EXP($C$3-($C$4^2)/2+NORMSINV(AleatLivre!D866)*$C$4))</f>
        <v>563.65558697964025</v>
      </c>
      <c r="F869" s="2">
        <f>(E869*EXP($C$3-($C$4^2)/2+NORMSINV(AleatLivre!E866)*$C$4))</f>
        <v>591.21092146493447</v>
      </c>
      <c r="G869" s="2">
        <f>(F869*EXP($C$3-($C$4^2)/2+NORMSINV(AleatLivre!F866)*$C$4))</f>
        <v>612.12664426754782</v>
      </c>
      <c r="H869" s="2">
        <f>(G869*EXP($C$3-($C$4^2)/2+NORMSINV(AleatLivre!G866)*$C$4))</f>
        <v>629.04120722037942</v>
      </c>
      <c r="I869" s="2">
        <f>(H869*EXP($C$3-($C$4^2)/2+NORMSINV(AleatLivre!H866)*$C$4))</f>
        <v>654.57727865274944</v>
      </c>
      <c r="J869" s="2">
        <f>(I869*EXP($C$3-($C$4^2)/2+NORMSINV(AleatLivre!I866)*$C$4))</f>
        <v>692.311483293013</v>
      </c>
      <c r="K869" s="2">
        <f>(J869*EXP($C$3-($C$4^2)/2+NORMSINV(AleatLivre!J866)*$C$4))</f>
        <v>697.22074871775339</v>
      </c>
      <c r="L869" s="2">
        <f>(K869*EXP($C$3-($C$4^2)/2+NORMSINV(AleatLivre!K866)*$C$4))</f>
        <v>736.98579012841844</v>
      </c>
      <c r="M869" s="2">
        <f>(L869*EXP($C$3-($C$4^2)/2+NORMSINV(AleatLivre!L866)*$C$4))</f>
        <v>773.57115142097302</v>
      </c>
      <c r="N869" s="2">
        <f>(M869*EXP($C$3-($C$4^2)/2+NORMSINV(AleatLivre!M866)*$C$4))</f>
        <v>787.30088747402613</v>
      </c>
      <c r="O869" s="2">
        <f>(N869*EXP($C$3-($C$4^2)/2+NORMSINV(AleatLivre!N866)*$C$4))</f>
        <v>845.88699008221909</v>
      </c>
      <c r="P869" s="2">
        <f>(O869*EXP($C$3-($C$4^2)/2+NORMSINV(AleatLivre!O866)*$C$4))</f>
        <v>919.83181825901738</v>
      </c>
      <c r="Q869" s="2">
        <f>(P869*EXP($C$3-($C$4^2)/2+NORMSINV(AleatLivre!P866)*$C$4))</f>
        <v>1001.3703823137748</v>
      </c>
      <c r="R869" s="2">
        <f>(Q869*EXP($C$3-($C$4^2)/2+NORMSINV(AleatLivre!Q866)*$C$4))</f>
        <v>1087.0187697175795</v>
      </c>
      <c r="S869" s="2">
        <f>(R869*EXP($C$3-($C$4^2)/2+NORMSINV(AleatLivre!R866)*$C$4))</f>
        <v>1179.3136485387479</v>
      </c>
      <c r="T869" s="2">
        <f>(S869*EXP($C$3-($C$4^2)/2+NORMSINV(AleatLivre!S866)*$C$4))</f>
        <v>1265.7542924347479</v>
      </c>
      <c r="U869" s="2">
        <f>(T869*EXP($C$3-($C$4^2)/2+NORMSINV(AleatLivre!T866)*$C$4))</f>
        <v>1347.7716074495347</v>
      </c>
      <c r="V869" s="2">
        <f>(U869*EXP($C$3-($C$4^2)/2+NORMSINV(AleatLivre!U866)*$C$4))</f>
        <v>1379.435829972934</v>
      </c>
    </row>
    <row r="870" spans="1:22" x14ac:dyDescent="0.25">
      <c r="A870">
        <v>865</v>
      </c>
      <c r="B870" s="2">
        <f>Plan1!$B$9</f>
        <v>500</v>
      </c>
      <c r="C870" s="2">
        <f>(B870*EXP($C$3-($C$4^2)/2+NORMSINV(AleatLivre!B867)*$C$4))</f>
        <v>511.95608525376792</v>
      </c>
      <c r="D870" s="2">
        <f>(C870*EXP($C$3-($C$4^2)/2+NORMSINV(AleatLivre!C867)*$C$4))</f>
        <v>550.42358754578686</v>
      </c>
      <c r="E870" s="2">
        <f>(D870*EXP($C$3-($C$4^2)/2+NORMSINV(AleatLivre!D867)*$C$4))</f>
        <v>592.43620357392649</v>
      </c>
      <c r="F870" s="2">
        <f>(E870*EXP($C$3-($C$4^2)/2+NORMSINV(AleatLivre!E867)*$C$4))</f>
        <v>641.33546407657377</v>
      </c>
      <c r="G870" s="2">
        <f>(F870*EXP($C$3-($C$4^2)/2+NORMSINV(AleatLivre!F867)*$C$4))</f>
        <v>669.29512784824817</v>
      </c>
      <c r="H870" s="2">
        <f>(G870*EXP($C$3-($C$4^2)/2+NORMSINV(AleatLivre!G867)*$C$4))</f>
        <v>700.27746299338685</v>
      </c>
      <c r="I870" s="2">
        <f>(H870*EXP($C$3-($C$4^2)/2+NORMSINV(AleatLivre!H867)*$C$4))</f>
        <v>717.43746083364613</v>
      </c>
      <c r="J870" s="2">
        <f>(I870*EXP($C$3-($C$4^2)/2+NORMSINV(AleatLivre!I867)*$C$4))</f>
        <v>766.22449240147807</v>
      </c>
      <c r="K870" s="2">
        <f>(J870*EXP($C$3-($C$4^2)/2+NORMSINV(AleatLivre!J867)*$C$4))</f>
        <v>800.66238003780165</v>
      </c>
      <c r="L870" s="2">
        <f>(K870*EXP($C$3-($C$4^2)/2+NORMSINV(AleatLivre!K867)*$C$4))</f>
        <v>860.66310433156343</v>
      </c>
      <c r="M870" s="2">
        <f>(L870*EXP($C$3-($C$4^2)/2+NORMSINV(AleatLivre!L867)*$C$4))</f>
        <v>896.98368727286311</v>
      </c>
      <c r="N870" s="2">
        <f>(M870*EXP($C$3-($C$4^2)/2+NORMSINV(AleatLivre!M867)*$C$4))</f>
        <v>897.83886094470643</v>
      </c>
      <c r="O870" s="2">
        <f>(N870*EXP($C$3-($C$4^2)/2+NORMSINV(AleatLivre!N867)*$C$4))</f>
        <v>945.53120317366745</v>
      </c>
      <c r="P870" s="2">
        <f>(O870*EXP($C$3-($C$4^2)/2+NORMSINV(AleatLivre!O867)*$C$4))</f>
        <v>989.08541042786806</v>
      </c>
      <c r="Q870" s="2">
        <f>(P870*EXP($C$3-($C$4^2)/2+NORMSINV(AleatLivre!P867)*$C$4))</f>
        <v>1016.1332768880843</v>
      </c>
      <c r="R870" s="2">
        <f>(Q870*EXP($C$3-($C$4^2)/2+NORMSINV(AleatLivre!Q867)*$C$4))</f>
        <v>1088.2857356930797</v>
      </c>
      <c r="S870" s="2">
        <f>(R870*EXP($C$3-($C$4^2)/2+NORMSINV(AleatLivre!R867)*$C$4))</f>
        <v>1156.893804077094</v>
      </c>
      <c r="T870" s="2">
        <f>(S870*EXP($C$3-($C$4^2)/2+NORMSINV(AleatLivre!S867)*$C$4))</f>
        <v>1203.6321813176605</v>
      </c>
      <c r="U870" s="2">
        <f>(T870*EXP($C$3-($C$4^2)/2+NORMSINV(AleatLivre!T867)*$C$4))</f>
        <v>1252.4666643861715</v>
      </c>
      <c r="V870" s="2">
        <f>(U870*EXP($C$3-($C$4^2)/2+NORMSINV(AleatLivre!U867)*$C$4))</f>
        <v>1311.0804762265936</v>
      </c>
    </row>
    <row r="871" spans="1:22" x14ac:dyDescent="0.25">
      <c r="A871">
        <v>866</v>
      </c>
      <c r="B871" s="2">
        <f>Plan1!$B$9</f>
        <v>500</v>
      </c>
      <c r="C871" s="2">
        <f>(B871*EXP($C$3-($C$4^2)/2+NORMSINV(AleatLivre!B868)*$C$4))</f>
        <v>492.62641948374642</v>
      </c>
      <c r="D871" s="2">
        <f>(C871*EXP($C$3-($C$4^2)/2+NORMSINV(AleatLivre!C868)*$C$4))</f>
        <v>520.17560120495216</v>
      </c>
      <c r="E871" s="2">
        <f>(D871*EXP($C$3-($C$4^2)/2+NORMSINV(AleatLivre!D868)*$C$4))</f>
        <v>550.65663569074627</v>
      </c>
      <c r="F871" s="2">
        <f>(E871*EXP($C$3-($C$4^2)/2+NORMSINV(AleatLivre!E868)*$C$4))</f>
        <v>586.15223367095064</v>
      </c>
      <c r="G871" s="2">
        <f>(F871*EXP($C$3-($C$4^2)/2+NORMSINV(AleatLivre!F868)*$C$4))</f>
        <v>614.03756342187114</v>
      </c>
      <c r="H871" s="2">
        <f>(G871*EXP($C$3-($C$4^2)/2+NORMSINV(AleatLivre!G868)*$C$4))</f>
        <v>645.86784563533092</v>
      </c>
      <c r="I871" s="2">
        <f>(H871*EXP($C$3-($C$4^2)/2+NORMSINV(AleatLivre!H868)*$C$4))</f>
        <v>686.60179784434206</v>
      </c>
      <c r="J871" s="2">
        <f>(I871*EXP($C$3-($C$4^2)/2+NORMSINV(AleatLivre!I868)*$C$4))</f>
        <v>700.12417322304736</v>
      </c>
      <c r="K871" s="2">
        <f>(J871*EXP($C$3-($C$4^2)/2+NORMSINV(AleatLivre!J868)*$C$4))</f>
        <v>760.40252450686773</v>
      </c>
      <c r="L871" s="2">
        <f>(K871*EXP($C$3-($C$4^2)/2+NORMSINV(AleatLivre!K868)*$C$4))</f>
        <v>805.08326326820657</v>
      </c>
      <c r="M871" s="2">
        <f>(L871*EXP($C$3-($C$4^2)/2+NORMSINV(AleatLivre!L868)*$C$4))</f>
        <v>835.30575856804728</v>
      </c>
      <c r="N871" s="2">
        <f>(M871*EXP($C$3-($C$4^2)/2+NORMSINV(AleatLivre!M868)*$C$4))</f>
        <v>878.10995041850185</v>
      </c>
      <c r="O871" s="2">
        <f>(N871*EXP($C$3-($C$4^2)/2+NORMSINV(AleatLivre!N868)*$C$4))</f>
        <v>934.4617313917837</v>
      </c>
      <c r="P871" s="2">
        <f>(O871*EXP($C$3-($C$4^2)/2+NORMSINV(AleatLivre!O868)*$C$4))</f>
        <v>936.86274870311922</v>
      </c>
      <c r="Q871" s="2">
        <f>(P871*EXP($C$3-($C$4^2)/2+NORMSINV(AleatLivre!P868)*$C$4))</f>
        <v>986.73851839053748</v>
      </c>
      <c r="R871" s="2">
        <f>(Q871*EXP($C$3-($C$4^2)/2+NORMSINV(AleatLivre!Q868)*$C$4))</f>
        <v>1042.3141703604686</v>
      </c>
      <c r="S871" s="2">
        <f>(R871*EXP($C$3-($C$4^2)/2+NORMSINV(AleatLivre!R868)*$C$4))</f>
        <v>1094.1321408619076</v>
      </c>
      <c r="T871" s="2">
        <f>(S871*EXP($C$3-($C$4^2)/2+NORMSINV(AleatLivre!S868)*$C$4))</f>
        <v>1131.7420714881182</v>
      </c>
      <c r="U871" s="2">
        <f>(T871*EXP($C$3-($C$4^2)/2+NORMSINV(AleatLivre!T868)*$C$4))</f>
        <v>1168.546735150881</v>
      </c>
      <c r="V871" s="2">
        <f>(U871*EXP($C$3-($C$4^2)/2+NORMSINV(AleatLivre!U868)*$C$4))</f>
        <v>1249.1748199014357</v>
      </c>
    </row>
    <row r="872" spans="1:22" x14ac:dyDescent="0.25">
      <c r="A872">
        <v>867</v>
      </c>
      <c r="B872" s="2">
        <f>Plan1!$B$9</f>
        <v>500</v>
      </c>
      <c r="C872" s="2">
        <f>(B872*EXP($C$3-($C$4^2)/2+NORMSINV(AleatLivre!B869)*$C$4))</f>
        <v>525.90142980960024</v>
      </c>
      <c r="D872" s="2">
        <f>(C872*EXP($C$3-($C$4^2)/2+NORMSINV(AleatLivre!C869)*$C$4))</f>
        <v>540.14201852531221</v>
      </c>
      <c r="E872" s="2">
        <f>(D872*EXP($C$3-($C$4^2)/2+NORMSINV(AleatLivre!D869)*$C$4))</f>
        <v>576.09896252560077</v>
      </c>
      <c r="F872" s="2">
        <f>(E872*EXP($C$3-($C$4^2)/2+NORMSINV(AleatLivre!E869)*$C$4))</f>
        <v>603.7985052441793</v>
      </c>
      <c r="G872" s="2">
        <f>(F872*EXP($C$3-($C$4^2)/2+NORMSINV(AleatLivre!F869)*$C$4))</f>
        <v>640.98306899824115</v>
      </c>
      <c r="H872" s="2">
        <f>(G872*EXP($C$3-($C$4^2)/2+NORMSINV(AleatLivre!G869)*$C$4))</f>
        <v>688.58752121638486</v>
      </c>
      <c r="I872" s="2">
        <f>(H872*EXP($C$3-($C$4^2)/2+NORMSINV(AleatLivre!H869)*$C$4))</f>
        <v>734.94248402465155</v>
      </c>
      <c r="J872" s="2">
        <f>(I872*EXP($C$3-($C$4^2)/2+NORMSINV(AleatLivre!I869)*$C$4))</f>
        <v>809.20547322382708</v>
      </c>
      <c r="K872" s="2">
        <f>(J872*EXP($C$3-($C$4^2)/2+NORMSINV(AleatLivre!J869)*$C$4))</f>
        <v>829.49163861900774</v>
      </c>
      <c r="L872" s="2">
        <f>(K872*EXP($C$3-($C$4^2)/2+NORMSINV(AleatLivre!K869)*$C$4))</f>
        <v>860.34604437535324</v>
      </c>
      <c r="M872" s="2">
        <f>(L872*EXP($C$3-($C$4^2)/2+NORMSINV(AleatLivre!L869)*$C$4))</f>
        <v>887.71102171716848</v>
      </c>
      <c r="N872" s="2">
        <f>(M872*EXP($C$3-($C$4^2)/2+NORMSINV(AleatLivre!M869)*$C$4))</f>
        <v>919.870980222149</v>
      </c>
      <c r="O872" s="2">
        <f>(N872*EXP($C$3-($C$4^2)/2+NORMSINV(AleatLivre!N869)*$C$4))</f>
        <v>947.41552890492005</v>
      </c>
      <c r="P872" s="2">
        <f>(O872*EXP($C$3-($C$4^2)/2+NORMSINV(AleatLivre!O869)*$C$4))</f>
        <v>1008.425680826532</v>
      </c>
      <c r="Q872" s="2">
        <f>(P872*EXP($C$3-($C$4^2)/2+NORMSINV(AleatLivre!P869)*$C$4))</f>
        <v>1018.4687960648497</v>
      </c>
      <c r="R872" s="2">
        <f>(Q872*EXP($C$3-($C$4^2)/2+NORMSINV(AleatLivre!Q869)*$C$4))</f>
        <v>1038.6566958193682</v>
      </c>
      <c r="S872" s="2">
        <f>(R872*EXP($C$3-($C$4^2)/2+NORMSINV(AleatLivre!R869)*$C$4))</f>
        <v>1119.6971531586059</v>
      </c>
      <c r="T872" s="2">
        <f>(S872*EXP($C$3-($C$4^2)/2+NORMSINV(AleatLivre!S869)*$C$4))</f>
        <v>1148.309392293781</v>
      </c>
      <c r="U872" s="2">
        <f>(T872*EXP($C$3-($C$4^2)/2+NORMSINV(AleatLivre!T869)*$C$4))</f>
        <v>1248.2901321822385</v>
      </c>
      <c r="V872" s="2">
        <f>(U872*EXP($C$3-($C$4^2)/2+NORMSINV(AleatLivre!U869)*$C$4))</f>
        <v>1340.2473995092075</v>
      </c>
    </row>
    <row r="873" spans="1:22" x14ac:dyDescent="0.25">
      <c r="A873">
        <v>868</v>
      </c>
      <c r="B873" s="2">
        <f>Plan1!$B$9</f>
        <v>500</v>
      </c>
      <c r="C873" s="2">
        <f>(B873*EXP($C$3-($C$4^2)/2+NORMSINV(AleatLivre!B870)*$C$4))</f>
        <v>508.55724849719195</v>
      </c>
      <c r="D873" s="2">
        <f>(C873*EXP($C$3-($C$4^2)/2+NORMSINV(AleatLivre!C870)*$C$4))</f>
        <v>524.27529533618008</v>
      </c>
      <c r="E873" s="2">
        <f>(D873*EXP($C$3-($C$4^2)/2+NORMSINV(AleatLivre!D870)*$C$4))</f>
        <v>549.76673355063122</v>
      </c>
      <c r="F873" s="2">
        <f>(E873*EXP($C$3-($C$4^2)/2+NORMSINV(AleatLivre!E870)*$C$4))</f>
        <v>578.39618847509814</v>
      </c>
      <c r="G873" s="2">
        <f>(F873*EXP($C$3-($C$4^2)/2+NORMSINV(AleatLivre!F870)*$C$4))</f>
        <v>596.88429102452676</v>
      </c>
      <c r="H873" s="2">
        <f>(G873*EXP($C$3-($C$4^2)/2+NORMSINV(AleatLivre!G870)*$C$4))</f>
        <v>627.66495049065122</v>
      </c>
      <c r="I873" s="2">
        <f>(H873*EXP($C$3-($C$4^2)/2+NORMSINV(AleatLivre!H870)*$C$4))</f>
        <v>648.84333118706445</v>
      </c>
      <c r="J873" s="2">
        <f>(I873*EXP($C$3-($C$4^2)/2+NORMSINV(AleatLivre!I870)*$C$4))</f>
        <v>685.42754986250134</v>
      </c>
      <c r="K873" s="2">
        <f>(J873*EXP($C$3-($C$4^2)/2+NORMSINV(AleatLivre!J870)*$C$4))</f>
        <v>724.39388875970849</v>
      </c>
      <c r="L873" s="2">
        <f>(K873*EXP($C$3-($C$4^2)/2+NORMSINV(AleatLivre!K870)*$C$4))</f>
        <v>758.8466526440335</v>
      </c>
      <c r="M873" s="2">
        <f>(L873*EXP($C$3-($C$4^2)/2+NORMSINV(AleatLivre!L870)*$C$4))</f>
        <v>782.07568726822649</v>
      </c>
      <c r="N873" s="2">
        <f>(M873*EXP($C$3-($C$4^2)/2+NORMSINV(AleatLivre!M870)*$C$4))</f>
        <v>835.63619886706385</v>
      </c>
      <c r="O873" s="2">
        <f>(N873*EXP($C$3-($C$4^2)/2+NORMSINV(AleatLivre!N870)*$C$4))</f>
        <v>899.10377339582067</v>
      </c>
      <c r="P873" s="2">
        <f>(O873*EXP($C$3-($C$4^2)/2+NORMSINV(AleatLivre!O870)*$C$4))</f>
        <v>922.85511433713816</v>
      </c>
      <c r="Q873" s="2">
        <f>(P873*EXP($C$3-($C$4^2)/2+NORMSINV(AleatLivre!P870)*$C$4))</f>
        <v>943.94901786726712</v>
      </c>
      <c r="R873" s="2">
        <f>(Q873*EXP($C$3-($C$4^2)/2+NORMSINV(AleatLivre!Q870)*$C$4))</f>
        <v>969.94112105617501</v>
      </c>
      <c r="S873" s="2">
        <f>(R873*EXP($C$3-($C$4^2)/2+NORMSINV(AleatLivre!R870)*$C$4))</f>
        <v>1015.1455275384674</v>
      </c>
      <c r="T873" s="2">
        <f>(S873*EXP($C$3-($C$4^2)/2+NORMSINV(AleatLivre!S870)*$C$4))</f>
        <v>1050.6521689528336</v>
      </c>
      <c r="U873" s="2">
        <f>(T873*EXP($C$3-($C$4^2)/2+NORMSINV(AleatLivre!T870)*$C$4))</f>
        <v>1097.0169221407268</v>
      </c>
      <c r="V873" s="2">
        <f>(U873*EXP($C$3-($C$4^2)/2+NORMSINV(AleatLivre!U870)*$C$4))</f>
        <v>1136.6171303534436</v>
      </c>
    </row>
    <row r="874" spans="1:22" x14ac:dyDescent="0.25">
      <c r="A874">
        <v>869</v>
      </c>
      <c r="B874" s="2">
        <f>Plan1!$B$9</f>
        <v>500</v>
      </c>
      <c r="C874" s="2">
        <f>(B874*EXP($C$3-($C$4^2)/2+NORMSINV(AleatLivre!B871)*$C$4))</f>
        <v>528.81800904099146</v>
      </c>
      <c r="D874" s="2">
        <f>(C874*EXP($C$3-($C$4^2)/2+NORMSINV(AleatLivre!C871)*$C$4))</f>
        <v>544.35526298793025</v>
      </c>
      <c r="E874" s="2">
        <f>(D874*EXP($C$3-($C$4^2)/2+NORMSINV(AleatLivre!D871)*$C$4))</f>
        <v>578.10945559021479</v>
      </c>
      <c r="F874" s="2">
        <f>(E874*EXP($C$3-($C$4^2)/2+NORMSINV(AleatLivre!E871)*$C$4))</f>
        <v>595.08916283905467</v>
      </c>
      <c r="G874" s="2">
        <f>(F874*EXP($C$3-($C$4^2)/2+NORMSINV(AleatLivre!F871)*$C$4))</f>
        <v>620.41608367046433</v>
      </c>
      <c r="H874" s="2">
        <f>(G874*EXP($C$3-($C$4^2)/2+NORMSINV(AleatLivre!G871)*$C$4))</f>
        <v>647.14796132880713</v>
      </c>
      <c r="I874" s="2">
        <f>(H874*EXP($C$3-($C$4^2)/2+NORMSINV(AleatLivre!H871)*$C$4))</f>
        <v>702.99651319979978</v>
      </c>
      <c r="J874" s="2">
        <f>(I874*EXP($C$3-($C$4^2)/2+NORMSINV(AleatLivre!I871)*$C$4))</f>
        <v>735.56598273232362</v>
      </c>
      <c r="K874" s="2">
        <f>(J874*EXP($C$3-($C$4^2)/2+NORMSINV(AleatLivre!J871)*$C$4))</f>
        <v>755.66032404411033</v>
      </c>
      <c r="L874" s="2">
        <f>(K874*EXP($C$3-($C$4^2)/2+NORMSINV(AleatLivre!K871)*$C$4))</f>
        <v>773.42344469555462</v>
      </c>
      <c r="M874" s="2">
        <f>(L874*EXP($C$3-($C$4^2)/2+NORMSINV(AleatLivre!L871)*$C$4))</f>
        <v>824.47297764364339</v>
      </c>
      <c r="N874" s="2">
        <f>(M874*EXP($C$3-($C$4^2)/2+NORMSINV(AleatLivre!M871)*$C$4))</f>
        <v>842.40270232750049</v>
      </c>
      <c r="O874" s="2">
        <f>(N874*EXP($C$3-($C$4^2)/2+NORMSINV(AleatLivre!N871)*$C$4))</f>
        <v>886.8321540165623</v>
      </c>
      <c r="P874" s="2">
        <f>(O874*EXP($C$3-($C$4^2)/2+NORMSINV(AleatLivre!O871)*$C$4))</f>
        <v>944.24687349043279</v>
      </c>
      <c r="Q874" s="2">
        <f>(P874*EXP($C$3-($C$4^2)/2+NORMSINV(AleatLivre!P871)*$C$4))</f>
        <v>985.42788181915932</v>
      </c>
      <c r="R874" s="2">
        <f>(Q874*EXP($C$3-($C$4^2)/2+NORMSINV(AleatLivre!Q871)*$C$4))</f>
        <v>989.77259970707257</v>
      </c>
      <c r="S874" s="2">
        <f>(R874*EXP($C$3-($C$4^2)/2+NORMSINV(AleatLivre!R871)*$C$4))</f>
        <v>1058.3211195000056</v>
      </c>
      <c r="T874" s="2">
        <f>(S874*EXP($C$3-($C$4^2)/2+NORMSINV(AleatLivre!S871)*$C$4))</f>
        <v>1142.8002474274208</v>
      </c>
      <c r="U874" s="2">
        <f>(T874*EXP($C$3-($C$4^2)/2+NORMSINV(AleatLivre!T871)*$C$4))</f>
        <v>1163.0722151931652</v>
      </c>
      <c r="V874" s="2">
        <f>(U874*EXP($C$3-($C$4^2)/2+NORMSINV(AleatLivre!U871)*$C$4))</f>
        <v>1282.7761915130277</v>
      </c>
    </row>
    <row r="875" spans="1:22" x14ac:dyDescent="0.25">
      <c r="A875">
        <v>870</v>
      </c>
      <c r="B875" s="2">
        <f>Plan1!$B$9</f>
        <v>500</v>
      </c>
      <c r="C875" s="2">
        <f>(B875*EXP($C$3-($C$4^2)/2+NORMSINV(AleatLivre!B872)*$C$4))</f>
        <v>556.75937837171102</v>
      </c>
      <c r="D875" s="2">
        <f>(C875*EXP($C$3-($C$4^2)/2+NORMSINV(AleatLivre!C872)*$C$4))</f>
        <v>595.81057330576732</v>
      </c>
      <c r="E875" s="2">
        <f>(D875*EXP($C$3-($C$4^2)/2+NORMSINV(AleatLivre!D872)*$C$4))</f>
        <v>663.49042081950392</v>
      </c>
      <c r="F875" s="2">
        <f>(E875*EXP($C$3-($C$4^2)/2+NORMSINV(AleatLivre!E872)*$C$4))</f>
        <v>709.79378011914855</v>
      </c>
      <c r="G875" s="2">
        <f>(F875*EXP($C$3-($C$4^2)/2+NORMSINV(AleatLivre!F872)*$C$4))</f>
        <v>732.23093456921822</v>
      </c>
      <c r="H875" s="2">
        <f>(G875*EXP($C$3-($C$4^2)/2+NORMSINV(AleatLivre!G872)*$C$4))</f>
        <v>761.55134778534955</v>
      </c>
      <c r="I875" s="2">
        <f>(H875*EXP($C$3-($C$4^2)/2+NORMSINV(AleatLivre!H872)*$C$4))</f>
        <v>796.59916121627396</v>
      </c>
      <c r="J875" s="2">
        <f>(I875*EXP($C$3-($C$4^2)/2+NORMSINV(AleatLivre!I872)*$C$4))</f>
        <v>812.43889727912153</v>
      </c>
      <c r="K875" s="2">
        <f>(J875*EXP($C$3-($C$4^2)/2+NORMSINV(AleatLivre!J872)*$C$4))</f>
        <v>822.78423948748161</v>
      </c>
      <c r="L875" s="2">
        <f>(K875*EXP($C$3-($C$4^2)/2+NORMSINV(AleatLivre!K872)*$C$4))</f>
        <v>868.48747263393</v>
      </c>
      <c r="M875" s="2">
        <f>(L875*EXP($C$3-($C$4^2)/2+NORMSINV(AleatLivre!L872)*$C$4))</f>
        <v>902.83063173954679</v>
      </c>
      <c r="N875" s="2">
        <f>(M875*EXP($C$3-($C$4^2)/2+NORMSINV(AleatLivre!M872)*$C$4))</f>
        <v>962.92487915552056</v>
      </c>
      <c r="O875" s="2">
        <f>(N875*EXP($C$3-($C$4^2)/2+NORMSINV(AleatLivre!N872)*$C$4))</f>
        <v>1016.7689202287394</v>
      </c>
      <c r="P875" s="2">
        <f>(O875*EXP($C$3-($C$4^2)/2+NORMSINV(AleatLivre!O872)*$C$4))</f>
        <v>1079.8001264164948</v>
      </c>
      <c r="Q875" s="2">
        <f>(P875*EXP($C$3-($C$4^2)/2+NORMSINV(AleatLivre!P872)*$C$4))</f>
        <v>1130.9261922243786</v>
      </c>
      <c r="R875" s="2">
        <f>(Q875*EXP($C$3-($C$4^2)/2+NORMSINV(AleatLivre!Q872)*$C$4))</f>
        <v>1212.1820007515805</v>
      </c>
      <c r="S875" s="2">
        <f>(R875*EXP($C$3-($C$4^2)/2+NORMSINV(AleatLivre!R872)*$C$4))</f>
        <v>1278.463229063233</v>
      </c>
      <c r="T875" s="2">
        <f>(S875*EXP($C$3-($C$4^2)/2+NORMSINV(AleatLivre!S872)*$C$4))</f>
        <v>1375.0154786546309</v>
      </c>
      <c r="U875" s="2">
        <f>(T875*EXP($C$3-($C$4^2)/2+NORMSINV(AleatLivre!T872)*$C$4))</f>
        <v>1438.3767249985076</v>
      </c>
      <c r="V875" s="2">
        <f>(U875*EXP($C$3-($C$4^2)/2+NORMSINV(AleatLivre!U872)*$C$4))</f>
        <v>1482.7262505017679</v>
      </c>
    </row>
    <row r="876" spans="1:22" x14ac:dyDescent="0.25">
      <c r="A876">
        <v>871</v>
      </c>
      <c r="B876" s="2">
        <f>Plan1!$B$9</f>
        <v>500</v>
      </c>
      <c r="C876" s="2">
        <f>(B876*EXP($C$3-($C$4^2)/2+NORMSINV(AleatLivre!B873)*$C$4))</f>
        <v>521.94087096013811</v>
      </c>
      <c r="D876" s="2">
        <f>(C876*EXP($C$3-($C$4^2)/2+NORMSINV(AleatLivre!C873)*$C$4))</f>
        <v>552.12047368251194</v>
      </c>
      <c r="E876" s="2">
        <f>(D876*EXP($C$3-($C$4^2)/2+NORMSINV(AleatLivre!D873)*$C$4))</f>
        <v>571.90442530035716</v>
      </c>
      <c r="F876" s="2">
        <f>(E876*EXP($C$3-($C$4^2)/2+NORMSINV(AleatLivre!E873)*$C$4))</f>
        <v>603.29526051260814</v>
      </c>
      <c r="G876" s="2">
        <f>(F876*EXP($C$3-($C$4^2)/2+NORMSINV(AleatLivre!F873)*$C$4))</f>
        <v>635.33518081796547</v>
      </c>
      <c r="H876" s="2">
        <f>(G876*EXP($C$3-($C$4^2)/2+NORMSINV(AleatLivre!G873)*$C$4))</f>
        <v>674.74522675837238</v>
      </c>
      <c r="I876" s="2">
        <f>(H876*EXP($C$3-($C$4^2)/2+NORMSINV(AleatLivre!H873)*$C$4))</f>
        <v>707.45206042157849</v>
      </c>
      <c r="J876" s="2">
        <f>(I876*EXP($C$3-($C$4^2)/2+NORMSINV(AleatLivre!I873)*$C$4))</f>
        <v>760.08610808015749</v>
      </c>
      <c r="K876" s="2">
        <f>(J876*EXP($C$3-($C$4^2)/2+NORMSINV(AleatLivre!J873)*$C$4))</f>
        <v>778.94316596387705</v>
      </c>
      <c r="L876" s="2">
        <f>(K876*EXP($C$3-($C$4^2)/2+NORMSINV(AleatLivre!K873)*$C$4))</f>
        <v>811.32195574051207</v>
      </c>
      <c r="M876" s="2">
        <f>(L876*EXP($C$3-($C$4^2)/2+NORMSINV(AleatLivre!L873)*$C$4))</f>
        <v>850.39421968722615</v>
      </c>
      <c r="N876" s="2">
        <f>(M876*EXP($C$3-($C$4^2)/2+NORMSINV(AleatLivre!M873)*$C$4))</f>
        <v>869.32324189511826</v>
      </c>
      <c r="O876" s="2">
        <f>(N876*EXP($C$3-($C$4^2)/2+NORMSINV(AleatLivre!N873)*$C$4))</f>
        <v>900.44456810724625</v>
      </c>
      <c r="P876" s="2">
        <f>(O876*EXP($C$3-($C$4^2)/2+NORMSINV(AleatLivre!O873)*$C$4))</f>
        <v>930.16740243620609</v>
      </c>
      <c r="Q876" s="2">
        <f>(P876*EXP($C$3-($C$4^2)/2+NORMSINV(AleatLivre!P873)*$C$4))</f>
        <v>963.38224970431349</v>
      </c>
      <c r="R876" s="2">
        <f>(Q876*EXP($C$3-($C$4^2)/2+NORMSINV(AleatLivre!Q873)*$C$4))</f>
        <v>1032.4326471460804</v>
      </c>
      <c r="S876" s="2">
        <f>(R876*EXP($C$3-($C$4^2)/2+NORMSINV(AleatLivre!R873)*$C$4))</f>
        <v>1077.6698965656603</v>
      </c>
      <c r="T876" s="2">
        <f>(S876*EXP($C$3-($C$4^2)/2+NORMSINV(AleatLivre!S873)*$C$4))</f>
        <v>1153.0758658332454</v>
      </c>
      <c r="U876" s="2">
        <f>(T876*EXP($C$3-($C$4^2)/2+NORMSINV(AleatLivre!T873)*$C$4))</f>
        <v>1215.0166497234959</v>
      </c>
      <c r="V876" s="2">
        <f>(U876*EXP($C$3-($C$4^2)/2+NORMSINV(AleatLivre!U873)*$C$4))</f>
        <v>1268.9375534700337</v>
      </c>
    </row>
    <row r="877" spans="1:22" x14ac:dyDescent="0.25">
      <c r="A877">
        <v>872</v>
      </c>
      <c r="B877" s="2">
        <f>Plan1!$B$9</f>
        <v>500</v>
      </c>
      <c r="C877" s="2">
        <f>(B877*EXP($C$3-($C$4^2)/2+NORMSINV(AleatLivre!B874)*$C$4))</f>
        <v>520.14711560199214</v>
      </c>
      <c r="D877" s="2">
        <f>(C877*EXP($C$3-($C$4^2)/2+NORMSINV(AleatLivre!C874)*$C$4))</f>
        <v>553.39862257993548</v>
      </c>
      <c r="E877" s="2">
        <f>(D877*EXP($C$3-($C$4^2)/2+NORMSINV(AleatLivre!D874)*$C$4))</f>
        <v>598.75570553320028</v>
      </c>
      <c r="F877" s="2">
        <f>(E877*EXP($C$3-($C$4^2)/2+NORMSINV(AleatLivre!E874)*$C$4))</f>
        <v>600.99577456463987</v>
      </c>
      <c r="G877" s="2">
        <f>(F877*EXP($C$3-($C$4^2)/2+NORMSINV(AleatLivre!F874)*$C$4))</f>
        <v>645.13194508734682</v>
      </c>
      <c r="H877" s="2">
        <f>(G877*EXP($C$3-($C$4^2)/2+NORMSINV(AleatLivre!G874)*$C$4))</f>
        <v>699.67223149902372</v>
      </c>
      <c r="I877" s="2">
        <f>(H877*EXP($C$3-($C$4^2)/2+NORMSINV(AleatLivre!H874)*$C$4))</f>
        <v>741.36677098703183</v>
      </c>
      <c r="J877" s="2">
        <f>(I877*EXP($C$3-($C$4^2)/2+NORMSINV(AleatLivre!I874)*$C$4))</f>
        <v>766.71998342247252</v>
      </c>
      <c r="K877" s="2">
        <f>(J877*EXP($C$3-($C$4^2)/2+NORMSINV(AleatLivre!J874)*$C$4))</f>
        <v>815.45934269793099</v>
      </c>
      <c r="L877" s="2">
        <f>(K877*EXP($C$3-($C$4^2)/2+NORMSINV(AleatLivre!K874)*$C$4))</f>
        <v>883.50861872508074</v>
      </c>
      <c r="M877" s="2">
        <f>(L877*EXP($C$3-($C$4^2)/2+NORMSINV(AleatLivre!L874)*$C$4))</f>
        <v>936.38656062324526</v>
      </c>
      <c r="N877" s="2">
        <f>(M877*EXP($C$3-($C$4^2)/2+NORMSINV(AleatLivre!M874)*$C$4))</f>
        <v>979.88757636872572</v>
      </c>
      <c r="O877" s="2">
        <f>(N877*EXP($C$3-($C$4^2)/2+NORMSINV(AleatLivre!N874)*$C$4))</f>
        <v>1026.0069322582694</v>
      </c>
      <c r="P877" s="2">
        <f>(O877*EXP($C$3-($C$4^2)/2+NORMSINV(AleatLivre!O874)*$C$4))</f>
        <v>1049.6244472939388</v>
      </c>
      <c r="Q877" s="2">
        <f>(P877*EXP($C$3-($C$4^2)/2+NORMSINV(AleatLivre!P874)*$C$4))</f>
        <v>1080.4418834481005</v>
      </c>
      <c r="R877" s="2">
        <f>(Q877*EXP($C$3-($C$4^2)/2+NORMSINV(AleatLivre!Q874)*$C$4))</f>
        <v>1119.2132811323656</v>
      </c>
      <c r="S877" s="2">
        <f>(R877*EXP($C$3-($C$4^2)/2+NORMSINV(AleatLivre!R874)*$C$4))</f>
        <v>1183.3733509053798</v>
      </c>
      <c r="T877" s="2">
        <f>(S877*EXP($C$3-($C$4^2)/2+NORMSINV(AleatLivre!S874)*$C$4))</f>
        <v>1253.7294350829764</v>
      </c>
      <c r="U877" s="2">
        <f>(T877*EXP($C$3-($C$4^2)/2+NORMSINV(AleatLivre!T874)*$C$4))</f>
        <v>1330.1389698391779</v>
      </c>
      <c r="V877" s="2">
        <f>(U877*EXP($C$3-($C$4^2)/2+NORMSINV(AleatLivre!U874)*$C$4))</f>
        <v>1438.8721889112428</v>
      </c>
    </row>
    <row r="878" spans="1:22" x14ac:dyDescent="0.25">
      <c r="A878">
        <v>873</v>
      </c>
      <c r="B878" s="2">
        <f>Plan1!$B$9</f>
        <v>500</v>
      </c>
      <c r="C878" s="2">
        <f>(B878*EXP($C$3-($C$4^2)/2+NORMSINV(AleatLivre!B875)*$C$4))</f>
        <v>536.06235935113943</v>
      </c>
      <c r="D878" s="2">
        <f>(C878*EXP($C$3-($C$4^2)/2+NORMSINV(AleatLivre!C875)*$C$4))</f>
        <v>572.84355105970894</v>
      </c>
      <c r="E878" s="2">
        <f>(D878*EXP($C$3-($C$4^2)/2+NORMSINV(AleatLivre!D875)*$C$4))</f>
        <v>598.22744410117775</v>
      </c>
      <c r="F878" s="2">
        <f>(E878*EXP($C$3-($C$4^2)/2+NORMSINV(AleatLivre!E875)*$C$4))</f>
        <v>636.22657902316723</v>
      </c>
      <c r="G878" s="2">
        <f>(F878*EXP($C$3-($C$4^2)/2+NORMSINV(AleatLivre!F875)*$C$4))</f>
        <v>696.98863669907189</v>
      </c>
      <c r="H878" s="2">
        <f>(G878*EXP($C$3-($C$4^2)/2+NORMSINV(AleatLivre!G875)*$C$4))</f>
        <v>731.79112243642749</v>
      </c>
      <c r="I878" s="2">
        <f>(H878*EXP($C$3-($C$4^2)/2+NORMSINV(AleatLivre!H875)*$C$4))</f>
        <v>742.86056017910153</v>
      </c>
      <c r="J878" s="2">
        <f>(I878*EXP($C$3-($C$4^2)/2+NORMSINV(AleatLivre!I875)*$C$4))</f>
        <v>784.42548269267195</v>
      </c>
      <c r="K878" s="2">
        <f>(J878*EXP($C$3-($C$4^2)/2+NORMSINV(AleatLivre!J875)*$C$4))</f>
        <v>823.1188443801467</v>
      </c>
      <c r="L878" s="2">
        <f>(K878*EXP($C$3-($C$4^2)/2+NORMSINV(AleatLivre!K875)*$C$4))</f>
        <v>873.66001862120243</v>
      </c>
      <c r="M878" s="2">
        <f>(L878*EXP($C$3-($C$4^2)/2+NORMSINV(AleatLivre!L875)*$C$4))</f>
        <v>926.07743640002627</v>
      </c>
      <c r="N878" s="2">
        <f>(M878*EXP($C$3-($C$4^2)/2+NORMSINV(AleatLivre!M875)*$C$4))</f>
        <v>963.09823938928355</v>
      </c>
      <c r="O878" s="2">
        <f>(N878*EXP($C$3-($C$4^2)/2+NORMSINV(AleatLivre!N875)*$C$4))</f>
        <v>1060.6752004546672</v>
      </c>
      <c r="P878" s="2">
        <f>(O878*EXP($C$3-($C$4^2)/2+NORMSINV(AleatLivre!O875)*$C$4))</f>
        <v>1121.2650768715653</v>
      </c>
      <c r="Q878" s="2">
        <f>(P878*EXP($C$3-($C$4^2)/2+NORMSINV(AleatLivre!P875)*$C$4))</f>
        <v>1197.4518004808913</v>
      </c>
      <c r="R878" s="2">
        <f>(Q878*EXP($C$3-($C$4^2)/2+NORMSINV(AleatLivre!Q875)*$C$4))</f>
        <v>1200.7755770530066</v>
      </c>
      <c r="S878" s="2">
        <f>(R878*EXP($C$3-($C$4^2)/2+NORMSINV(AleatLivre!R875)*$C$4))</f>
        <v>1245.1292237686871</v>
      </c>
      <c r="T878" s="2">
        <f>(S878*EXP($C$3-($C$4^2)/2+NORMSINV(AleatLivre!S875)*$C$4))</f>
        <v>1290.2940945915109</v>
      </c>
      <c r="U878" s="2">
        <f>(T878*EXP($C$3-($C$4^2)/2+NORMSINV(AleatLivre!T875)*$C$4))</f>
        <v>1346.8756874555795</v>
      </c>
      <c r="V878" s="2">
        <f>(U878*EXP($C$3-($C$4^2)/2+NORMSINV(AleatLivre!U875)*$C$4))</f>
        <v>1403.8306214371451</v>
      </c>
    </row>
    <row r="879" spans="1:22" x14ac:dyDescent="0.25">
      <c r="A879">
        <v>874</v>
      </c>
      <c r="B879" s="2">
        <f>Plan1!$B$9</f>
        <v>500</v>
      </c>
      <c r="C879" s="2">
        <f>(B879*EXP($C$3-($C$4^2)/2+NORMSINV(AleatLivre!B876)*$C$4))</f>
        <v>515.08311662633287</v>
      </c>
      <c r="D879" s="2">
        <f>(C879*EXP($C$3-($C$4^2)/2+NORMSINV(AleatLivre!C876)*$C$4))</f>
        <v>553.11078953116078</v>
      </c>
      <c r="E879" s="2">
        <f>(D879*EXP($C$3-($C$4^2)/2+NORMSINV(AleatLivre!D876)*$C$4))</f>
        <v>570.87238047521964</v>
      </c>
      <c r="F879" s="2">
        <f>(E879*EXP($C$3-($C$4^2)/2+NORMSINV(AleatLivre!E876)*$C$4))</f>
        <v>584.37903328155585</v>
      </c>
      <c r="G879" s="2">
        <f>(F879*EXP($C$3-($C$4^2)/2+NORMSINV(AleatLivre!F876)*$C$4))</f>
        <v>602.20827471772975</v>
      </c>
      <c r="H879" s="2">
        <f>(G879*EXP($C$3-($C$4^2)/2+NORMSINV(AleatLivre!G876)*$C$4))</f>
        <v>641.47737475267786</v>
      </c>
      <c r="I879" s="2">
        <f>(H879*EXP($C$3-($C$4^2)/2+NORMSINV(AleatLivre!H876)*$C$4))</f>
        <v>662.42984348928292</v>
      </c>
      <c r="J879" s="2">
        <f>(I879*EXP($C$3-($C$4^2)/2+NORMSINV(AleatLivre!I876)*$C$4))</f>
        <v>686.37160364789258</v>
      </c>
      <c r="K879" s="2">
        <f>(J879*EXP($C$3-($C$4^2)/2+NORMSINV(AleatLivre!J876)*$C$4))</f>
        <v>712.99449691945699</v>
      </c>
      <c r="L879" s="2">
        <f>(K879*EXP($C$3-($C$4^2)/2+NORMSINV(AleatLivre!K876)*$C$4))</f>
        <v>755.96037447683386</v>
      </c>
      <c r="M879" s="2">
        <f>(L879*EXP($C$3-($C$4^2)/2+NORMSINV(AleatLivre!L876)*$C$4))</f>
        <v>795.87442291529237</v>
      </c>
      <c r="N879" s="2">
        <f>(M879*EXP($C$3-($C$4^2)/2+NORMSINV(AleatLivre!M876)*$C$4))</f>
        <v>843.45782165191724</v>
      </c>
      <c r="O879" s="2">
        <f>(N879*EXP($C$3-($C$4^2)/2+NORMSINV(AleatLivre!N876)*$C$4))</f>
        <v>868.63875831915334</v>
      </c>
      <c r="P879" s="2">
        <f>(O879*EXP($C$3-($C$4^2)/2+NORMSINV(AleatLivre!O876)*$C$4))</f>
        <v>939.27705539929923</v>
      </c>
      <c r="Q879" s="2">
        <f>(P879*EXP($C$3-($C$4^2)/2+NORMSINV(AleatLivre!P876)*$C$4))</f>
        <v>977.18805606718797</v>
      </c>
      <c r="R879" s="2">
        <f>(Q879*EXP($C$3-($C$4^2)/2+NORMSINV(AleatLivre!Q876)*$C$4))</f>
        <v>1045.5655703965222</v>
      </c>
      <c r="S879" s="2">
        <f>(R879*EXP($C$3-($C$4^2)/2+NORMSINV(AleatLivre!R876)*$C$4))</f>
        <v>1078.4994492743383</v>
      </c>
      <c r="T879" s="2">
        <f>(S879*EXP($C$3-($C$4^2)/2+NORMSINV(AleatLivre!S876)*$C$4))</f>
        <v>1155.1242896920141</v>
      </c>
      <c r="U879" s="2">
        <f>(T879*EXP($C$3-($C$4^2)/2+NORMSINV(AleatLivre!T876)*$C$4))</f>
        <v>1252.1766742598854</v>
      </c>
      <c r="V879" s="2">
        <f>(U879*EXP($C$3-($C$4^2)/2+NORMSINV(AleatLivre!U876)*$C$4))</f>
        <v>1309.6072735728724</v>
      </c>
    </row>
    <row r="880" spans="1:22" x14ac:dyDescent="0.25">
      <c r="A880">
        <v>875</v>
      </c>
      <c r="B880" s="2">
        <f>Plan1!$B$9</f>
        <v>500</v>
      </c>
      <c r="C880" s="2">
        <f>(B880*EXP($C$3-($C$4^2)/2+NORMSINV(AleatLivre!B877)*$C$4))</f>
        <v>518.49553334408211</v>
      </c>
      <c r="D880" s="2">
        <f>(C880*EXP($C$3-($C$4^2)/2+NORMSINV(AleatLivre!C877)*$C$4))</f>
        <v>558.06762672953369</v>
      </c>
      <c r="E880" s="2">
        <f>(D880*EXP($C$3-($C$4^2)/2+NORMSINV(AleatLivre!D877)*$C$4))</f>
        <v>577.96616045019994</v>
      </c>
      <c r="F880" s="2">
        <f>(E880*EXP($C$3-($C$4^2)/2+NORMSINV(AleatLivre!E877)*$C$4))</f>
        <v>600.94570702973783</v>
      </c>
      <c r="G880" s="2">
        <f>(F880*EXP($C$3-($C$4^2)/2+NORMSINV(AleatLivre!F877)*$C$4))</f>
        <v>635.84472962005702</v>
      </c>
      <c r="H880" s="2">
        <f>(G880*EXP($C$3-($C$4^2)/2+NORMSINV(AleatLivre!G877)*$C$4))</f>
        <v>653.99055965927016</v>
      </c>
      <c r="I880" s="2">
        <f>(H880*EXP($C$3-($C$4^2)/2+NORMSINV(AleatLivre!H877)*$C$4))</f>
        <v>681.9949992306266</v>
      </c>
      <c r="J880" s="2">
        <f>(I880*EXP($C$3-($C$4^2)/2+NORMSINV(AleatLivre!I877)*$C$4))</f>
        <v>744.79712911778768</v>
      </c>
      <c r="K880" s="2">
        <f>(J880*EXP($C$3-($C$4^2)/2+NORMSINV(AleatLivre!J877)*$C$4))</f>
        <v>787.53099273571888</v>
      </c>
      <c r="L880" s="2">
        <f>(K880*EXP($C$3-($C$4^2)/2+NORMSINV(AleatLivre!K877)*$C$4))</f>
        <v>809.20068185993352</v>
      </c>
      <c r="M880" s="2">
        <f>(L880*EXP($C$3-($C$4^2)/2+NORMSINV(AleatLivre!L877)*$C$4))</f>
        <v>864.45725523870044</v>
      </c>
      <c r="N880" s="2">
        <f>(M880*EXP($C$3-($C$4^2)/2+NORMSINV(AleatLivre!M877)*$C$4))</f>
        <v>912.82156340772258</v>
      </c>
      <c r="O880" s="2">
        <f>(N880*EXP($C$3-($C$4^2)/2+NORMSINV(AleatLivre!N877)*$C$4))</f>
        <v>911.66879847755683</v>
      </c>
      <c r="P880" s="2">
        <f>(O880*EXP($C$3-($C$4^2)/2+NORMSINV(AleatLivre!O877)*$C$4))</f>
        <v>982.98710054198466</v>
      </c>
      <c r="Q880" s="2">
        <f>(P880*EXP($C$3-($C$4^2)/2+NORMSINV(AleatLivre!P877)*$C$4))</f>
        <v>1010.7860173706224</v>
      </c>
      <c r="R880" s="2">
        <f>(Q880*EXP($C$3-($C$4^2)/2+NORMSINV(AleatLivre!Q877)*$C$4))</f>
        <v>1042.0992483555285</v>
      </c>
      <c r="S880" s="2">
        <f>(R880*EXP($C$3-($C$4^2)/2+NORMSINV(AleatLivre!R877)*$C$4))</f>
        <v>1096.5101887206574</v>
      </c>
      <c r="T880" s="2">
        <f>(S880*EXP($C$3-($C$4^2)/2+NORMSINV(AleatLivre!S877)*$C$4))</f>
        <v>1168.4314795231016</v>
      </c>
      <c r="U880" s="2">
        <f>(T880*EXP($C$3-($C$4^2)/2+NORMSINV(AleatLivre!T877)*$C$4))</f>
        <v>1266.2936908976808</v>
      </c>
      <c r="V880" s="2">
        <f>(U880*EXP($C$3-($C$4^2)/2+NORMSINV(AleatLivre!U877)*$C$4))</f>
        <v>1322.4012142902991</v>
      </c>
    </row>
    <row r="881" spans="1:22" x14ac:dyDescent="0.25">
      <c r="A881">
        <v>876</v>
      </c>
      <c r="B881" s="2">
        <f>Plan1!$B$9</f>
        <v>500</v>
      </c>
      <c r="C881" s="2">
        <f>(B881*EXP($C$3-($C$4^2)/2+NORMSINV(AleatLivre!B878)*$C$4))</f>
        <v>546.35503233469876</v>
      </c>
      <c r="D881" s="2">
        <f>(C881*EXP($C$3-($C$4^2)/2+NORMSINV(AleatLivre!C878)*$C$4))</f>
        <v>572.07846722885881</v>
      </c>
      <c r="E881" s="2">
        <f>(D881*EXP($C$3-($C$4^2)/2+NORMSINV(AleatLivre!D878)*$C$4))</f>
        <v>609.13610882447495</v>
      </c>
      <c r="F881" s="2">
        <f>(E881*EXP($C$3-($C$4^2)/2+NORMSINV(AleatLivre!E878)*$C$4))</f>
        <v>623.78579345341029</v>
      </c>
      <c r="G881" s="2">
        <f>(F881*EXP($C$3-($C$4^2)/2+NORMSINV(AleatLivre!F878)*$C$4))</f>
        <v>678.95090668027581</v>
      </c>
      <c r="H881" s="2">
        <f>(G881*EXP($C$3-($C$4^2)/2+NORMSINV(AleatLivre!G878)*$C$4))</f>
        <v>678.25061187069741</v>
      </c>
      <c r="I881" s="2">
        <f>(H881*EXP($C$3-($C$4^2)/2+NORMSINV(AleatLivre!H878)*$C$4))</f>
        <v>714.34226564376763</v>
      </c>
      <c r="J881" s="2">
        <f>(I881*EXP($C$3-($C$4^2)/2+NORMSINV(AleatLivre!I878)*$C$4))</f>
        <v>722.85813017130727</v>
      </c>
      <c r="K881" s="2">
        <f>(J881*EXP($C$3-($C$4^2)/2+NORMSINV(AleatLivre!J878)*$C$4))</f>
        <v>763.20119890602416</v>
      </c>
      <c r="L881" s="2">
        <f>(K881*EXP($C$3-($C$4^2)/2+NORMSINV(AleatLivre!K878)*$C$4))</f>
        <v>841.73753777409524</v>
      </c>
      <c r="M881" s="2">
        <f>(L881*EXP($C$3-($C$4^2)/2+NORMSINV(AleatLivre!L878)*$C$4))</f>
        <v>908.14417585692297</v>
      </c>
      <c r="N881" s="2">
        <f>(M881*EXP($C$3-($C$4^2)/2+NORMSINV(AleatLivre!M878)*$C$4))</f>
        <v>972.95417310978553</v>
      </c>
      <c r="O881" s="2">
        <f>(N881*EXP($C$3-($C$4^2)/2+NORMSINV(AleatLivre!N878)*$C$4))</f>
        <v>1004.4698822760135</v>
      </c>
      <c r="P881" s="2">
        <f>(O881*EXP($C$3-($C$4^2)/2+NORMSINV(AleatLivre!O878)*$C$4))</f>
        <v>1041.0418739824599</v>
      </c>
      <c r="Q881" s="2">
        <f>(P881*EXP($C$3-($C$4^2)/2+NORMSINV(AleatLivre!P878)*$C$4))</f>
        <v>1086.9328039882969</v>
      </c>
      <c r="R881" s="2">
        <f>(Q881*EXP($C$3-($C$4^2)/2+NORMSINV(AleatLivre!Q878)*$C$4))</f>
        <v>1135.5441239860422</v>
      </c>
      <c r="S881" s="2">
        <f>(R881*EXP($C$3-($C$4^2)/2+NORMSINV(AleatLivre!R878)*$C$4))</f>
        <v>1184.5124082817063</v>
      </c>
      <c r="T881" s="2">
        <f>(S881*EXP($C$3-($C$4^2)/2+NORMSINV(AleatLivre!S878)*$C$4))</f>
        <v>1223.5695202624454</v>
      </c>
      <c r="U881" s="2">
        <f>(T881*EXP($C$3-($C$4^2)/2+NORMSINV(AleatLivre!T878)*$C$4))</f>
        <v>1222.2702131012579</v>
      </c>
      <c r="V881" s="2">
        <f>(U881*EXP($C$3-($C$4^2)/2+NORMSINV(AleatLivre!U878)*$C$4))</f>
        <v>1269.6012242881411</v>
      </c>
    </row>
    <row r="882" spans="1:22" x14ac:dyDescent="0.25">
      <c r="A882">
        <v>877</v>
      </c>
      <c r="B882" s="2">
        <f>Plan1!$B$9</f>
        <v>500</v>
      </c>
      <c r="C882" s="2">
        <f>(B882*EXP($C$3-($C$4^2)/2+NORMSINV(AleatLivre!B879)*$C$4))</f>
        <v>525.53107442625208</v>
      </c>
      <c r="D882" s="2">
        <f>(C882*EXP($C$3-($C$4^2)/2+NORMSINV(AleatLivre!C879)*$C$4))</f>
        <v>560.85011154978713</v>
      </c>
      <c r="E882" s="2">
        <f>(D882*EXP($C$3-($C$4^2)/2+NORMSINV(AleatLivre!D879)*$C$4))</f>
        <v>608.34166992045357</v>
      </c>
      <c r="F882" s="2">
        <f>(E882*EXP($C$3-($C$4^2)/2+NORMSINV(AleatLivre!E879)*$C$4))</f>
        <v>630.42297541284654</v>
      </c>
      <c r="G882" s="2">
        <f>(F882*EXP($C$3-($C$4^2)/2+NORMSINV(AleatLivre!F879)*$C$4))</f>
        <v>674.53191439833984</v>
      </c>
      <c r="H882" s="2">
        <f>(G882*EXP($C$3-($C$4^2)/2+NORMSINV(AleatLivre!G879)*$C$4))</f>
        <v>700.27846633267609</v>
      </c>
      <c r="I882" s="2">
        <f>(H882*EXP($C$3-($C$4^2)/2+NORMSINV(AleatLivre!H879)*$C$4))</f>
        <v>731.84402481043628</v>
      </c>
      <c r="J882" s="2">
        <f>(I882*EXP($C$3-($C$4^2)/2+NORMSINV(AleatLivre!I879)*$C$4))</f>
        <v>776.31247599751885</v>
      </c>
      <c r="K882" s="2">
        <f>(J882*EXP($C$3-($C$4^2)/2+NORMSINV(AleatLivre!J879)*$C$4))</f>
        <v>806.59941094015858</v>
      </c>
      <c r="L882" s="2">
        <f>(K882*EXP($C$3-($C$4^2)/2+NORMSINV(AleatLivre!K879)*$C$4))</f>
        <v>843.73851096160865</v>
      </c>
      <c r="M882" s="2">
        <f>(L882*EXP($C$3-($C$4^2)/2+NORMSINV(AleatLivre!L879)*$C$4))</f>
        <v>911.13268379413648</v>
      </c>
      <c r="N882" s="2">
        <f>(M882*EXP($C$3-($C$4^2)/2+NORMSINV(AleatLivre!M879)*$C$4))</f>
        <v>968.50041701400448</v>
      </c>
      <c r="O882" s="2">
        <f>(N882*EXP($C$3-($C$4^2)/2+NORMSINV(AleatLivre!N879)*$C$4))</f>
        <v>1049.9227529898219</v>
      </c>
      <c r="P882" s="2">
        <f>(O882*EXP($C$3-($C$4^2)/2+NORMSINV(AleatLivre!O879)*$C$4))</f>
        <v>1066.6158207313174</v>
      </c>
      <c r="Q882" s="2">
        <f>(P882*EXP($C$3-($C$4^2)/2+NORMSINV(AleatLivre!P879)*$C$4))</f>
        <v>1134.9338213565802</v>
      </c>
      <c r="R882" s="2">
        <f>(Q882*EXP($C$3-($C$4^2)/2+NORMSINV(AleatLivre!Q879)*$C$4))</f>
        <v>1142.9212612740184</v>
      </c>
      <c r="S882" s="2">
        <f>(R882*EXP($C$3-($C$4^2)/2+NORMSINV(AleatLivre!R879)*$C$4))</f>
        <v>1193.4108865345595</v>
      </c>
      <c r="T882" s="2">
        <f>(S882*EXP($C$3-($C$4^2)/2+NORMSINV(AleatLivre!S879)*$C$4))</f>
        <v>1276.5781318532565</v>
      </c>
      <c r="U882" s="2">
        <f>(T882*EXP($C$3-($C$4^2)/2+NORMSINV(AleatLivre!T879)*$C$4))</f>
        <v>1362.1691878582219</v>
      </c>
      <c r="V882" s="2">
        <f>(U882*EXP($C$3-($C$4^2)/2+NORMSINV(AleatLivre!U879)*$C$4))</f>
        <v>1452.7502263017848</v>
      </c>
    </row>
    <row r="883" spans="1:22" x14ac:dyDescent="0.25">
      <c r="A883">
        <v>878</v>
      </c>
      <c r="B883" s="2">
        <f>Plan1!$B$9</f>
        <v>500</v>
      </c>
      <c r="C883" s="2">
        <f>(B883*EXP($C$3-($C$4^2)/2+NORMSINV(AleatLivre!B880)*$C$4))</f>
        <v>521.9967042609577</v>
      </c>
      <c r="D883" s="2">
        <f>(C883*EXP($C$3-($C$4^2)/2+NORMSINV(AleatLivre!C880)*$C$4))</f>
        <v>546.25164219798887</v>
      </c>
      <c r="E883" s="2">
        <f>(D883*EXP($C$3-($C$4^2)/2+NORMSINV(AleatLivre!D880)*$C$4))</f>
        <v>587.75869757400676</v>
      </c>
      <c r="F883" s="2">
        <f>(E883*EXP($C$3-($C$4^2)/2+NORMSINV(AleatLivre!E880)*$C$4))</f>
        <v>608.2640795420898</v>
      </c>
      <c r="G883" s="2">
        <f>(F883*EXP($C$3-($C$4^2)/2+NORMSINV(AleatLivre!F880)*$C$4))</f>
        <v>643.97450247292977</v>
      </c>
      <c r="H883" s="2">
        <f>(G883*EXP($C$3-($C$4^2)/2+NORMSINV(AleatLivre!G880)*$C$4))</f>
        <v>668.31815434956059</v>
      </c>
      <c r="I883" s="2">
        <f>(H883*EXP($C$3-($C$4^2)/2+NORMSINV(AleatLivre!H880)*$C$4))</f>
        <v>690.32660689781085</v>
      </c>
      <c r="J883" s="2">
        <f>(I883*EXP($C$3-($C$4^2)/2+NORMSINV(AleatLivre!I880)*$C$4))</f>
        <v>714.56083611245629</v>
      </c>
      <c r="K883" s="2">
        <f>(J883*EXP($C$3-($C$4^2)/2+NORMSINV(AleatLivre!J880)*$C$4))</f>
        <v>737.3570721116381</v>
      </c>
      <c r="L883" s="2">
        <f>(K883*EXP($C$3-($C$4^2)/2+NORMSINV(AleatLivre!K880)*$C$4))</f>
        <v>776.46672844090085</v>
      </c>
      <c r="M883" s="2">
        <f>(L883*EXP($C$3-($C$4^2)/2+NORMSINV(AleatLivre!L880)*$C$4))</f>
        <v>841.06887252733884</v>
      </c>
      <c r="N883" s="2">
        <f>(M883*EXP($C$3-($C$4^2)/2+NORMSINV(AleatLivre!M880)*$C$4))</f>
        <v>875.62785180175899</v>
      </c>
      <c r="O883" s="2">
        <f>(N883*EXP($C$3-($C$4^2)/2+NORMSINV(AleatLivre!N880)*$C$4))</f>
        <v>923.33459434351209</v>
      </c>
      <c r="P883" s="2">
        <f>(O883*EXP($C$3-($C$4^2)/2+NORMSINV(AleatLivre!O880)*$C$4))</f>
        <v>973.04557771840882</v>
      </c>
      <c r="Q883" s="2">
        <f>(P883*EXP($C$3-($C$4^2)/2+NORMSINV(AleatLivre!P880)*$C$4))</f>
        <v>1064.5512848480305</v>
      </c>
      <c r="R883" s="2">
        <f>(Q883*EXP($C$3-($C$4^2)/2+NORMSINV(AleatLivre!Q880)*$C$4))</f>
        <v>1099.6473383874036</v>
      </c>
      <c r="S883" s="2">
        <f>(R883*EXP($C$3-($C$4^2)/2+NORMSINV(AleatLivre!R880)*$C$4))</f>
        <v>1158.0704593153207</v>
      </c>
      <c r="T883" s="2">
        <f>(S883*EXP($C$3-($C$4^2)/2+NORMSINV(AleatLivre!S880)*$C$4))</f>
        <v>1240.8992635862535</v>
      </c>
      <c r="U883" s="2">
        <f>(T883*EXP($C$3-($C$4^2)/2+NORMSINV(AleatLivre!T880)*$C$4))</f>
        <v>1248.8537432127368</v>
      </c>
      <c r="V883" s="2">
        <f>(U883*EXP($C$3-($C$4^2)/2+NORMSINV(AleatLivre!U880)*$C$4))</f>
        <v>1284.562869522754</v>
      </c>
    </row>
    <row r="884" spans="1:22" x14ac:dyDescent="0.25">
      <c r="A884">
        <v>879</v>
      </c>
      <c r="B884" s="2">
        <f>Plan1!$B$9</f>
        <v>500</v>
      </c>
      <c r="C884" s="2">
        <f>(B884*EXP($C$3-($C$4^2)/2+NORMSINV(AleatLivre!B881)*$C$4))</f>
        <v>523.12228406474208</v>
      </c>
      <c r="D884" s="2">
        <f>(C884*EXP($C$3-($C$4^2)/2+NORMSINV(AleatLivre!C881)*$C$4))</f>
        <v>546.96820276051506</v>
      </c>
      <c r="E884" s="2">
        <f>(D884*EXP($C$3-($C$4^2)/2+NORMSINV(AleatLivre!D881)*$C$4))</f>
        <v>569.20375225075134</v>
      </c>
      <c r="F884" s="2">
        <f>(E884*EXP($C$3-($C$4^2)/2+NORMSINV(AleatLivre!E881)*$C$4))</f>
        <v>582.89056499764308</v>
      </c>
      <c r="G884" s="2">
        <f>(F884*EXP($C$3-($C$4^2)/2+NORMSINV(AleatLivre!F881)*$C$4))</f>
        <v>602.22889164775881</v>
      </c>
      <c r="H884" s="2">
        <f>(G884*EXP($C$3-($C$4^2)/2+NORMSINV(AleatLivre!G881)*$C$4))</f>
        <v>616.14313764060057</v>
      </c>
      <c r="I884" s="2">
        <f>(H884*EXP($C$3-($C$4^2)/2+NORMSINV(AleatLivre!H881)*$C$4))</f>
        <v>674.38796107741587</v>
      </c>
      <c r="J884" s="2">
        <f>(I884*EXP($C$3-($C$4^2)/2+NORMSINV(AleatLivre!I881)*$C$4))</f>
        <v>726.0901040113647</v>
      </c>
      <c r="K884" s="2">
        <f>(J884*EXP($C$3-($C$4^2)/2+NORMSINV(AleatLivre!J881)*$C$4))</f>
        <v>758.3092793414346</v>
      </c>
      <c r="L884" s="2">
        <f>(K884*EXP($C$3-($C$4^2)/2+NORMSINV(AleatLivre!K881)*$C$4))</f>
        <v>783.8734672612851</v>
      </c>
      <c r="M884" s="2">
        <f>(L884*EXP($C$3-($C$4^2)/2+NORMSINV(AleatLivre!L881)*$C$4))</f>
        <v>803.94862375057414</v>
      </c>
      <c r="N884" s="2">
        <f>(M884*EXP($C$3-($C$4^2)/2+NORMSINV(AleatLivre!M881)*$C$4))</f>
        <v>823.5359985154206</v>
      </c>
      <c r="O884" s="2">
        <f>(N884*EXP($C$3-($C$4^2)/2+NORMSINV(AleatLivre!N881)*$C$4))</f>
        <v>847.45910431014272</v>
      </c>
      <c r="P884" s="2">
        <f>(O884*EXP($C$3-($C$4^2)/2+NORMSINV(AleatLivre!O881)*$C$4))</f>
        <v>870.2972625778815</v>
      </c>
      <c r="Q884" s="2">
        <f>(P884*EXP($C$3-($C$4^2)/2+NORMSINV(AleatLivre!P881)*$C$4))</f>
        <v>887.97050760510376</v>
      </c>
      <c r="R884" s="2">
        <f>(Q884*EXP($C$3-($C$4^2)/2+NORMSINV(AleatLivre!Q881)*$C$4))</f>
        <v>939.3033897810966</v>
      </c>
      <c r="S884" s="2">
        <f>(R884*EXP($C$3-($C$4^2)/2+NORMSINV(AleatLivre!R881)*$C$4))</f>
        <v>993.87772259746623</v>
      </c>
      <c r="T884" s="2">
        <f>(S884*EXP($C$3-($C$4^2)/2+NORMSINV(AleatLivre!S881)*$C$4))</f>
        <v>1073.1181862356646</v>
      </c>
      <c r="U884" s="2">
        <f>(T884*EXP($C$3-($C$4^2)/2+NORMSINV(AleatLivre!T881)*$C$4))</f>
        <v>1104.3204474085724</v>
      </c>
      <c r="V884" s="2">
        <f>(U884*EXP($C$3-($C$4^2)/2+NORMSINV(AleatLivre!U881)*$C$4))</f>
        <v>1137.1355816115918</v>
      </c>
    </row>
    <row r="885" spans="1:22" x14ac:dyDescent="0.25">
      <c r="A885">
        <v>880</v>
      </c>
      <c r="B885" s="2">
        <f>Plan1!$B$9</f>
        <v>500</v>
      </c>
      <c r="C885" s="2">
        <f>(B885*EXP($C$3-($C$4^2)/2+NORMSINV(AleatLivre!B882)*$C$4))</f>
        <v>544.1791070627728</v>
      </c>
      <c r="D885" s="2">
        <f>(C885*EXP($C$3-($C$4^2)/2+NORMSINV(AleatLivre!C882)*$C$4))</f>
        <v>566.68593170624422</v>
      </c>
      <c r="E885" s="2">
        <f>(D885*EXP($C$3-($C$4^2)/2+NORMSINV(AleatLivre!D882)*$C$4))</f>
        <v>592.66741720486198</v>
      </c>
      <c r="F885" s="2">
        <f>(E885*EXP($C$3-($C$4^2)/2+NORMSINV(AleatLivre!E882)*$C$4))</f>
        <v>621.63099192227969</v>
      </c>
      <c r="G885" s="2">
        <f>(F885*EXP($C$3-($C$4^2)/2+NORMSINV(AleatLivre!F882)*$C$4))</f>
        <v>651.04247474827275</v>
      </c>
      <c r="H885" s="2">
        <f>(G885*EXP($C$3-($C$4^2)/2+NORMSINV(AleatLivre!G882)*$C$4))</f>
        <v>686.53015340510262</v>
      </c>
      <c r="I885" s="2">
        <f>(H885*EXP($C$3-($C$4^2)/2+NORMSINV(AleatLivre!H882)*$C$4))</f>
        <v>718.71411280978077</v>
      </c>
      <c r="J885" s="2">
        <f>(I885*EXP($C$3-($C$4^2)/2+NORMSINV(AleatLivre!I882)*$C$4))</f>
        <v>740.65547469743285</v>
      </c>
      <c r="K885" s="2">
        <f>(J885*EXP($C$3-($C$4^2)/2+NORMSINV(AleatLivre!J882)*$C$4))</f>
        <v>769.0982052095784</v>
      </c>
      <c r="L885" s="2">
        <f>(K885*EXP($C$3-($C$4^2)/2+NORMSINV(AleatLivre!K882)*$C$4))</f>
        <v>820.23259130128463</v>
      </c>
      <c r="M885" s="2">
        <f>(L885*EXP($C$3-($C$4^2)/2+NORMSINV(AleatLivre!L882)*$C$4))</f>
        <v>856.07489738260358</v>
      </c>
      <c r="N885" s="2">
        <f>(M885*EXP($C$3-($C$4^2)/2+NORMSINV(AleatLivre!M882)*$C$4))</f>
        <v>907.7449588801943</v>
      </c>
      <c r="O885" s="2">
        <f>(N885*EXP($C$3-($C$4^2)/2+NORMSINV(AleatLivre!N882)*$C$4))</f>
        <v>944.66997289540632</v>
      </c>
      <c r="P885" s="2">
        <f>(O885*EXP($C$3-($C$4^2)/2+NORMSINV(AleatLivre!O882)*$C$4))</f>
        <v>987.35763388957685</v>
      </c>
      <c r="Q885" s="2">
        <f>(P885*EXP($C$3-($C$4^2)/2+NORMSINV(AleatLivre!P882)*$C$4))</f>
        <v>1044.5608474606208</v>
      </c>
      <c r="R885" s="2">
        <f>(Q885*EXP($C$3-($C$4^2)/2+NORMSINV(AleatLivre!Q882)*$C$4))</f>
        <v>1121.6260564436009</v>
      </c>
      <c r="S885" s="2">
        <f>(R885*EXP($C$3-($C$4^2)/2+NORMSINV(AleatLivre!R882)*$C$4))</f>
        <v>1192.6981662365436</v>
      </c>
      <c r="T885" s="2">
        <f>(S885*EXP($C$3-($C$4^2)/2+NORMSINV(AleatLivre!S882)*$C$4))</f>
        <v>1252.9784979930535</v>
      </c>
      <c r="U885" s="2">
        <f>(T885*EXP($C$3-($C$4^2)/2+NORMSINV(AleatLivre!T882)*$C$4))</f>
        <v>1335.6221318307371</v>
      </c>
      <c r="V885" s="2">
        <f>(U885*EXP($C$3-($C$4^2)/2+NORMSINV(AleatLivre!U882)*$C$4))</f>
        <v>1411.2978338542614</v>
      </c>
    </row>
    <row r="886" spans="1:22" x14ac:dyDescent="0.25">
      <c r="A886">
        <v>881</v>
      </c>
      <c r="B886" s="2">
        <f>Plan1!$B$9</f>
        <v>500</v>
      </c>
      <c r="C886" s="2">
        <f>(B886*EXP($C$3-($C$4^2)/2+NORMSINV(AleatLivre!B883)*$C$4))</f>
        <v>524.0105217607744</v>
      </c>
      <c r="D886" s="2">
        <f>(C886*EXP($C$3-($C$4^2)/2+NORMSINV(AleatLivre!C883)*$C$4))</f>
        <v>552.15162194026334</v>
      </c>
      <c r="E886" s="2">
        <f>(D886*EXP($C$3-($C$4^2)/2+NORMSINV(AleatLivre!D883)*$C$4))</f>
        <v>589.91047011562227</v>
      </c>
      <c r="F886" s="2">
        <f>(E886*EXP($C$3-($C$4^2)/2+NORMSINV(AleatLivre!E883)*$C$4))</f>
        <v>640.47489494462627</v>
      </c>
      <c r="G886" s="2">
        <f>(F886*EXP($C$3-($C$4^2)/2+NORMSINV(AleatLivre!F883)*$C$4))</f>
        <v>667.99126354014118</v>
      </c>
      <c r="H886" s="2">
        <f>(G886*EXP($C$3-($C$4^2)/2+NORMSINV(AleatLivre!G883)*$C$4))</f>
        <v>704.12127168159088</v>
      </c>
      <c r="I886" s="2">
        <f>(H886*EXP($C$3-($C$4^2)/2+NORMSINV(AleatLivre!H883)*$C$4))</f>
        <v>729.1380314435354</v>
      </c>
      <c r="J886" s="2">
        <f>(I886*EXP($C$3-($C$4^2)/2+NORMSINV(AleatLivre!I883)*$C$4))</f>
        <v>758.61896180097972</v>
      </c>
      <c r="K886" s="2">
        <f>(J886*EXP($C$3-($C$4^2)/2+NORMSINV(AleatLivre!J883)*$C$4))</f>
        <v>762.14756952019934</v>
      </c>
      <c r="L886" s="2">
        <f>(K886*EXP($C$3-($C$4^2)/2+NORMSINV(AleatLivre!K883)*$C$4))</f>
        <v>813.29237114172565</v>
      </c>
      <c r="M886" s="2">
        <f>(L886*EXP($C$3-($C$4^2)/2+NORMSINV(AleatLivre!L883)*$C$4))</f>
        <v>856.27486843721022</v>
      </c>
      <c r="N886" s="2">
        <f>(M886*EXP($C$3-($C$4^2)/2+NORMSINV(AleatLivre!M883)*$C$4))</f>
        <v>897.74129784148954</v>
      </c>
      <c r="O886" s="2">
        <f>(N886*EXP($C$3-($C$4^2)/2+NORMSINV(AleatLivre!N883)*$C$4))</f>
        <v>954.94371628176975</v>
      </c>
      <c r="P886" s="2">
        <f>(O886*EXP($C$3-($C$4^2)/2+NORMSINV(AleatLivre!O883)*$C$4))</f>
        <v>1012.3209522358633</v>
      </c>
      <c r="Q886" s="2">
        <f>(P886*EXP($C$3-($C$4^2)/2+NORMSINV(AleatLivre!P883)*$C$4))</f>
        <v>1060.7948114512449</v>
      </c>
      <c r="R886" s="2">
        <f>(Q886*EXP($C$3-($C$4^2)/2+NORMSINV(AleatLivre!Q883)*$C$4))</f>
        <v>1097.910014461934</v>
      </c>
      <c r="S886" s="2">
        <f>(R886*EXP($C$3-($C$4^2)/2+NORMSINV(AleatLivre!R883)*$C$4))</f>
        <v>1188.2184347024684</v>
      </c>
      <c r="T886" s="2">
        <f>(S886*EXP($C$3-($C$4^2)/2+NORMSINV(AleatLivre!S883)*$C$4))</f>
        <v>1294.4900734901298</v>
      </c>
      <c r="U886" s="2">
        <f>(T886*EXP($C$3-($C$4^2)/2+NORMSINV(AleatLivre!T883)*$C$4))</f>
        <v>1346.8821062252434</v>
      </c>
      <c r="V886" s="2">
        <f>(U886*EXP($C$3-($C$4^2)/2+NORMSINV(AleatLivre!U883)*$C$4))</f>
        <v>1395.8335307770199</v>
      </c>
    </row>
    <row r="887" spans="1:22" x14ac:dyDescent="0.25">
      <c r="A887">
        <v>882</v>
      </c>
      <c r="B887" s="2">
        <f>Plan1!$B$9</f>
        <v>500</v>
      </c>
      <c r="C887" s="2">
        <f>(B887*EXP($C$3-($C$4^2)/2+NORMSINV(AleatLivre!B884)*$C$4))</f>
        <v>517.9593657170592</v>
      </c>
      <c r="D887" s="2">
        <f>(C887*EXP($C$3-($C$4^2)/2+NORMSINV(AleatLivre!C884)*$C$4))</f>
        <v>520.78349149883638</v>
      </c>
      <c r="E887" s="2">
        <f>(D887*EXP($C$3-($C$4^2)/2+NORMSINV(AleatLivre!D884)*$C$4))</f>
        <v>552.23321899361804</v>
      </c>
      <c r="F887" s="2">
        <f>(E887*EXP($C$3-($C$4^2)/2+NORMSINV(AleatLivre!E884)*$C$4))</f>
        <v>581.14931445063826</v>
      </c>
      <c r="G887" s="2">
        <f>(F887*EXP($C$3-($C$4^2)/2+NORMSINV(AleatLivre!F884)*$C$4))</f>
        <v>626.214411871621</v>
      </c>
      <c r="H887" s="2">
        <f>(G887*EXP($C$3-($C$4^2)/2+NORMSINV(AleatLivre!G884)*$C$4))</f>
        <v>661.88163887535256</v>
      </c>
      <c r="I887" s="2">
        <f>(H887*EXP($C$3-($C$4^2)/2+NORMSINV(AleatLivre!H884)*$C$4))</f>
        <v>691.82288479163265</v>
      </c>
      <c r="J887" s="2">
        <f>(I887*EXP($C$3-($C$4^2)/2+NORMSINV(AleatLivre!I884)*$C$4))</f>
        <v>729.27269995805364</v>
      </c>
      <c r="K887" s="2">
        <f>(J887*EXP($C$3-($C$4^2)/2+NORMSINV(AleatLivre!J884)*$C$4))</f>
        <v>760.01011262632414</v>
      </c>
      <c r="L887" s="2">
        <f>(K887*EXP($C$3-($C$4^2)/2+NORMSINV(AleatLivre!K884)*$C$4))</f>
        <v>826.40361342875565</v>
      </c>
      <c r="M887" s="2">
        <f>(L887*EXP($C$3-($C$4^2)/2+NORMSINV(AleatLivre!L884)*$C$4))</f>
        <v>872.50865423208108</v>
      </c>
      <c r="N887" s="2">
        <f>(M887*EXP($C$3-($C$4^2)/2+NORMSINV(AleatLivre!M884)*$C$4))</f>
        <v>920.63883821714273</v>
      </c>
      <c r="O887" s="2">
        <f>(N887*EXP($C$3-($C$4^2)/2+NORMSINV(AleatLivre!N884)*$C$4))</f>
        <v>997.54262604512644</v>
      </c>
      <c r="P887" s="2">
        <f>(O887*EXP($C$3-($C$4^2)/2+NORMSINV(AleatLivre!O884)*$C$4))</f>
        <v>1038.3532140672989</v>
      </c>
      <c r="Q887" s="2">
        <f>(P887*EXP($C$3-($C$4^2)/2+NORMSINV(AleatLivre!P884)*$C$4))</f>
        <v>1109.8002735604778</v>
      </c>
      <c r="R887" s="2">
        <f>(Q887*EXP($C$3-($C$4^2)/2+NORMSINV(AleatLivre!Q884)*$C$4))</f>
        <v>1148.6006681517154</v>
      </c>
      <c r="S887" s="2">
        <f>(R887*EXP($C$3-($C$4^2)/2+NORMSINV(AleatLivre!R884)*$C$4))</f>
        <v>1222.1472739035271</v>
      </c>
      <c r="T887" s="2">
        <f>(S887*EXP($C$3-($C$4^2)/2+NORMSINV(AleatLivre!S884)*$C$4))</f>
        <v>1244.6242335206555</v>
      </c>
      <c r="U887" s="2">
        <f>(T887*EXP($C$3-($C$4^2)/2+NORMSINV(AleatLivre!T884)*$C$4))</f>
        <v>1280.0659798487088</v>
      </c>
      <c r="V887" s="2">
        <f>(U887*EXP($C$3-($C$4^2)/2+NORMSINV(AleatLivre!U884)*$C$4))</f>
        <v>1378.2315934256819</v>
      </c>
    </row>
    <row r="888" spans="1:22" x14ac:dyDescent="0.25">
      <c r="A888">
        <v>883</v>
      </c>
      <c r="B888" s="2">
        <f>Plan1!$B$9</f>
        <v>500</v>
      </c>
      <c r="C888" s="2">
        <f>(B888*EXP($C$3-($C$4^2)/2+NORMSINV(AleatLivre!B885)*$C$4))</f>
        <v>526.17512481088693</v>
      </c>
      <c r="D888" s="2">
        <f>(C888*EXP($C$3-($C$4^2)/2+NORMSINV(AleatLivre!C885)*$C$4))</f>
        <v>563.95037277777669</v>
      </c>
      <c r="E888" s="2">
        <f>(D888*EXP($C$3-($C$4^2)/2+NORMSINV(AleatLivre!D885)*$C$4))</f>
        <v>608.20906228430249</v>
      </c>
      <c r="F888" s="2">
        <f>(E888*EXP($C$3-($C$4^2)/2+NORMSINV(AleatLivre!E885)*$C$4))</f>
        <v>634.7773817677504</v>
      </c>
      <c r="G888" s="2">
        <f>(F888*EXP($C$3-($C$4^2)/2+NORMSINV(AleatLivre!F885)*$C$4))</f>
        <v>664.0377485887775</v>
      </c>
      <c r="H888" s="2">
        <f>(G888*EXP($C$3-($C$4^2)/2+NORMSINV(AleatLivre!G885)*$C$4))</f>
        <v>710.82804696069877</v>
      </c>
      <c r="I888" s="2">
        <f>(H888*EXP($C$3-($C$4^2)/2+NORMSINV(AleatLivre!H885)*$C$4))</f>
        <v>747.28379514599976</v>
      </c>
      <c r="J888" s="2">
        <f>(I888*EXP($C$3-($C$4^2)/2+NORMSINV(AleatLivre!I885)*$C$4))</f>
        <v>768.37254746954602</v>
      </c>
      <c r="K888" s="2">
        <f>(J888*EXP($C$3-($C$4^2)/2+NORMSINV(AleatLivre!J885)*$C$4))</f>
        <v>822.84809779344232</v>
      </c>
      <c r="L888" s="2">
        <f>(K888*EXP($C$3-($C$4^2)/2+NORMSINV(AleatLivre!K885)*$C$4))</f>
        <v>861.52396090024229</v>
      </c>
      <c r="M888" s="2">
        <f>(L888*EXP($C$3-($C$4^2)/2+NORMSINV(AleatLivre!L885)*$C$4))</f>
        <v>902.59629120727686</v>
      </c>
      <c r="N888" s="2">
        <f>(M888*EXP($C$3-($C$4^2)/2+NORMSINV(AleatLivre!M885)*$C$4))</f>
        <v>963.43259626337851</v>
      </c>
      <c r="O888" s="2">
        <f>(N888*EXP($C$3-($C$4^2)/2+NORMSINV(AleatLivre!N885)*$C$4))</f>
        <v>1004.2244311150565</v>
      </c>
      <c r="P888" s="2">
        <f>(O888*EXP($C$3-($C$4^2)/2+NORMSINV(AleatLivre!O885)*$C$4))</f>
        <v>1054.8352291406954</v>
      </c>
      <c r="Q888" s="2">
        <f>(P888*EXP($C$3-($C$4^2)/2+NORMSINV(AleatLivre!P885)*$C$4))</f>
        <v>1107.2102854891368</v>
      </c>
      <c r="R888" s="2">
        <f>(Q888*EXP($C$3-($C$4^2)/2+NORMSINV(AleatLivre!Q885)*$C$4))</f>
        <v>1125.078042131772</v>
      </c>
      <c r="S888" s="2">
        <f>(R888*EXP($C$3-($C$4^2)/2+NORMSINV(AleatLivre!R885)*$C$4))</f>
        <v>1183.6635003265694</v>
      </c>
      <c r="T888" s="2">
        <f>(S888*EXP($C$3-($C$4^2)/2+NORMSINV(AleatLivre!S885)*$C$4))</f>
        <v>1275.3155640755617</v>
      </c>
      <c r="U888" s="2">
        <f>(T888*EXP($C$3-($C$4^2)/2+NORMSINV(AleatLivre!T885)*$C$4))</f>
        <v>1342.3976851481161</v>
      </c>
      <c r="V888" s="2">
        <f>(U888*EXP($C$3-($C$4^2)/2+NORMSINV(AleatLivre!U885)*$C$4))</f>
        <v>1368.7928960192032</v>
      </c>
    </row>
    <row r="889" spans="1:22" x14ac:dyDescent="0.25">
      <c r="A889">
        <v>884</v>
      </c>
      <c r="B889" s="2">
        <f>Plan1!$B$9</f>
        <v>500</v>
      </c>
      <c r="C889" s="2">
        <f>(B889*EXP($C$3-($C$4^2)/2+NORMSINV(AleatLivre!B886)*$C$4))</f>
        <v>516.29567302647433</v>
      </c>
      <c r="D889" s="2">
        <f>(C889*EXP($C$3-($C$4^2)/2+NORMSINV(AleatLivre!C886)*$C$4))</f>
        <v>551.84414356298123</v>
      </c>
      <c r="E889" s="2">
        <f>(D889*EXP($C$3-($C$4^2)/2+NORMSINV(AleatLivre!D886)*$C$4))</f>
        <v>566.53289803156281</v>
      </c>
      <c r="F889" s="2">
        <f>(E889*EXP($C$3-($C$4^2)/2+NORMSINV(AleatLivre!E886)*$C$4))</f>
        <v>595.06548663107014</v>
      </c>
      <c r="G889" s="2">
        <f>(F889*EXP($C$3-($C$4^2)/2+NORMSINV(AleatLivre!F886)*$C$4))</f>
        <v>607.64825909267722</v>
      </c>
      <c r="H889" s="2">
        <f>(G889*EXP($C$3-($C$4^2)/2+NORMSINV(AleatLivre!G886)*$C$4))</f>
        <v>633.23615432253598</v>
      </c>
      <c r="I889" s="2">
        <f>(H889*EXP($C$3-($C$4^2)/2+NORMSINV(AleatLivre!H886)*$C$4))</f>
        <v>675.6976824362082</v>
      </c>
      <c r="J889" s="2">
        <f>(I889*EXP($C$3-($C$4^2)/2+NORMSINV(AleatLivre!I886)*$C$4))</f>
        <v>710.17123268175544</v>
      </c>
      <c r="K889" s="2">
        <f>(J889*EXP($C$3-($C$4^2)/2+NORMSINV(AleatLivre!J886)*$C$4))</f>
        <v>760.56728506405148</v>
      </c>
      <c r="L889" s="2">
        <f>(K889*EXP($C$3-($C$4^2)/2+NORMSINV(AleatLivre!K886)*$C$4))</f>
        <v>811.58263169166264</v>
      </c>
      <c r="M889" s="2">
        <f>(L889*EXP($C$3-($C$4^2)/2+NORMSINV(AleatLivre!L886)*$C$4))</f>
        <v>838.53824141215557</v>
      </c>
      <c r="N889" s="2">
        <f>(M889*EXP($C$3-($C$4^2)/2+NORMSINV(AleatLivre!M886)*$C$4))</f>
        <v>872.72972971969557</v>
      </c>
      <c r="O889" s="2">
        <f>(N889*EXP($C$3-($C$4^2)/2+NORMSINV(AleatLivre!N886)*$C$4))</f>
        <v>939.02644939409538</v>
      </c>
      <c r="P889" s="2">
        <f>(O889*EXP($C$3-($C$4^2)/2+NORMSINV(AleatLivre!O886)*$C$4))</f>
        <v>982.77060659950405</v>
      </c>
      <c r="Q889" s="2">
        <f>(P889*EXP($C$3-($C$4^2)/2+NORMSINV(AleatLivre!P886)*$C$4))</f>
        <v>1044.4453403365155</v>
      </c>
      <c r="R889" s="2">
        <f>(Q889*EXP($C$3-($C$4^2)/2+NORMSINV(AleatLivre!Q886)*$C$4))</f>
        <v>1063.6482306404239</v>
      </c>
      <c r="S889" s="2">
        <f>(R889*EXP($C$3-($C$4^2)/2+NORMSINV(AleatLivre!R886)*$C$4))</f>
        <v>1103.4095387280822</v>
      </c>
      <c r="T889" s="2">
        <f>(S889*EXP($C$3-($C$4^2)/2+NORMSINV(AleatLivre!S886)*$C$4))</f>
        <v>1155.4820437712397</v>
      </c>
      <c r="U889" s="2">
        <f>(T889*EXP($C$3-($C$4^2)/2+NORMSINV(AleatLivre!T886)*$C$4))</f>
        <v>1234.9736380050774</v>
      </c>
      <c r="V889" s="2">
        <f>(U889*EXP($C$3-($C$4^2)/2+NORMSINV(AleatLivre!U886)*$C$4))</f>
        <v>1307.8618342507086</v>
      </c>
    </row>
    <row r="890" spans="1:22" x14ac:dyDescent="0.25">
      <c r="A890">
        <v>885</v>
      </c>
      <c r="B890" s="2">
        <f>Plan1!$B$9</f>
        <v>500</v>
      </c>
      <c r="C890" s="2">
        <f>(B890*EXP($C$3-($C$4^2)/2+NORMSINV(AleatLivre!B887)*$C$4))</f>
        <v>536.84258165200845</v>
      </c>
      <c r="D890" s="2">
        <f>(C890*EXP($C$3-($C$4^2)/2+NORMSINV(AleatLivre!C887)*$C$4))</f>
        <v>547.51006771241828</v>
      </c>
      <c r="E890" s="2">
        <f>(D890*EXP($C$3-($C$4^2)/2+NORMSINV(AleatLivre!D887)*$C$4))</f>
        <v>571.24799180417267</v>
      </c>
      <c r="F890" s="2">
        <f>(E890*EXP($C$3-($C$4^2)/2+NORMSINV(AleatLivre!E887)*$C$4))</f>
        <v>587.1855697432668</v>
      </c>
      <c r="G890" s="2">
        <f>(F890*EXP($C$3-($C$4^2)/2+NORMSINV(AleatLivre!F887)*$C$4))</f>
        <v>620.20622849380561</v>
      </c>
      <c r="H890" s="2">
        <f>(G890*EXP($C$3-($C$4^2)/2+NORMSINV(AleatLivre!G887)*$C$4))</f>
        <v>651.74084357674894</v>
      </c>
      <c r="I890" s="2">
        <f>(H890*EXP($C$3-($C$4^2)/2+NORMSINV(AleatLivre!H887)*$C$4))</f>
        <v>703.86497639815957</v>
      </c>
      <c r="J890" s="2">
        <f>(I890*EXP($C$3-($C$4^2)/2+NORMSINV(AleatLivre!I887)*$C$4))</f>
        <v>740.13510710458968</v>
      </c>
      <c r="K890" s="2">
        <f>(J890*EXP($C$3-($C$4^2)/2+NORMSINV(AleatLivre!J887)*$C$4))</f>
        <v>798.56102637442905</v>
      </c>
      <c r="L890" s="2">
        <f>(K890*EXP($C$3-($C$4^2)/2+NORMSINV(AleatLivre!K887)*$C$4))</f>
        <v>820.37127261697515</v>
      </c>
      <c r="M890" s="2">
        <f>(L890*EXP($C$3-($C$4^2)/2+NORMSINV(AleatLivre!L887)*$C$4))</f>
        <v>844.47518315431262</v>
      </c>
      <c r="N890" s="2">
        <f>(M890*EXP($C$3-($C$4^2)/2+NORMSINV(AleatLivre!M887)*$C$4))</f>
        <v>893.78781700624029</v>
      </c>
      <c r="O890" s="2">
        <f>(N890*EXP($C$3-($C$4^2)/2+NORMSINV(AleatLivre!N887)*$C$4))</f>
        <v>935.65548439454642</v>
      </c>
      <c r="P890" s="2">
        <f>(O890*EXP($C$3-($C$4^2)/2+NORMSINV(AleatLivre!O887)*$C$4))</f>
        <v>936.96934476844501</v>
      </c>
      <c r="Q890" s="2">
        <f>(P890*EXP($C$3-($C$4^2)/2+NORMSINV(AleatLivre!P887)*$C$4))</f>
        <v>975.9779706030389</v>
      </c>
      <c r="R890" s="2">
        <f>(Q890*EXP($C$3-($C$4^2)/2+NORMSINV(AleatLivre!Q887)*$C$4))</f>
        <v>1022.1275001053399</v>
      </c>
      <c r="S890" s="2">
        <f>(R890*EXP($C$3-($C$4^2)/2+NORMSINV(AleatLivre!R887)*$C$4))</f>
        <v>1113.3716358826055</v>
      </c>
      <c r="T890" s="2">
        <f>(S890*EXP($C$3-($C$4^2)/2+NORMSINV(AleatLivre!S887)*$C$4))</f>
        <v>1126.8115683523856</v>
      </c>
      <c r="U890" s="2">
        <f>(T890*EXP($C$3-($C$4^2)/2+NORMSINV(AleatLivre!T887)*$C$4))</f>
        <v>1185.297772780679</v>
      </c>
      <c r="V890" s="2">
        <f>(U890*EXP($C$3-($C$4^2)/2+NORMSINV(AleatLivre!U887)*$C$4))</f>
        <v>1222.4490386344132</v>
      </c>
    </row>
    <row r="891" spans="1:22" x14ac:dyDescent="0.25">
      <c r="A891">
        <v>886</v>
      </c>
      <c r="B891" s="2">
        <f>Plan1!$B$9</f>
        <v>500</v>
      </c>
      <c r="C891" s="2">
        <f>(B891*EXP($C$3-($C$4^2)/2+NORMSINV(AleatLivre!B888)*$C$4))</f>
        <v>527.1492665385689</v>
      </c>
      <c r="D891" s="2">
        <f>(C891*EXP($C$3-($C$4^2)/2+NORMSINV(AleatLivre!C888)*$C$4))</f>
        <v>561.56841846403051</v>
      </c>
      <c r="E891" s="2">
        <f>(D891*EXP($C$3-($C$4^2)/2+NORMSINV(AleatLivre!D888)*$C$4))</f>
        <v>598.94919858399248</v>
      </c>
      <c r="F891" s="2">
        <f>(E891*EXP($C$3-($C$4^2)/2+NORMSINV(AleatLivre!E888)*$C$4))</f>
        <v>638.61752635881396</v>
      </c>
      <c r="G891" s="2">
        <f>(F891*EXP($C$3-($C$4^2)/2+NORMSINV(AleatLivre!F888)*$C$4))</f>
        <v>666.84268909354773</v>
      </c>
      <c r="H891" s="2">
        <f>(G891*EXP($C$3-($C$4^2)/2+NORMSINV(AleatLivre!G888)*$C$4))</f>
        <v>718.54569516043966</v>
      </c>
      <c r="I891" s="2">
        <f>(H891*EXP($C$3-($C$4^2)/2+NORMSINV(AleatLivre!H888)*$C$4))</f>
        <v>755.28116522222547</v>
      </c>
      <c r="J891" s="2">
        <f>(I891*EXP($C$3-($C$4^2)/2+NORMSINV(AleatLivre!I888)*$C$4))</f>
        <v>785.12487268111443</v>
      </c>
      <c r="K891" s="2">
        <f>(J891*EXP($C$3-($C$4^2)/2+NORMSINV(AleatLivre!J888)*$C$4))</f>
        <v>816.8166457114221</v>
      </c>
      <c r="L891" s="2">
        <f>(K891*EXP($C$3-($C$4^2)/2+NORMSINV(AleatLivre!K888)*$C$4))</f>
        <v>842.29595561104873</v>
      </c>
      <c r="M891" s="2">
        <f>(L891*EXP($C$3-($C$4^2)/2+NORMSINV(AleatLivre!L888)*$C$4))</f>
        <v>898.45147250723335</v>
      </c>
      <c r="N891" s="2">
        <f>(M891*EXP($C$3-($C$4^2)/2+NORMSINV(AleatLivre!M888)*$C$4))</f>
        <v>942.42102565705659</v>
      </c>
      <c r="O891" s="2">
        <f>(N891*EXP($C$3-($C$4^2)/2+NORMSINV(AleatLivre!N888)*$C$4))</f>
        <v>993.7341383333777</v>
      </c>
      <c r="P891" s="2">
        <f>(O891*EXP($C$3-($C$4^2)/2+NORMSINV(AleatLivre!O888)*$C$4))</f>
        <v>1030.9062748414099</v>
      </c>
      <c r="Q891" s="2">
        <f>(P891*EXP($C$3-($C$4^2)/2+NORMSINV(AleatLivre!P888)*$C$4))</f>
        <v>1081.8253721463125</v>
      </c>
      <c r="R891" s="2">
        <f>(Q891*EXP($C$3-($C$4^2)/2+NORMSINV(AleatLivre!Q888)*$C$4))</f>
        <v>1145.9981865229242</v>
      </c>
      <c r="S891" s="2">
        <f>(R891*EXP($C$3-($C$4^2)/2+NORMSINV(AleatLivre!R888)*$C$4))</f>
        <v>1179.4564212598239</v>
      </c>
      <c r="T891" s="2">
        <f>(S891*EXP($C$3-($C$4^2)/2+NORMSINV(AleatLivre!S888)*$C$4))</f>
        <v>1290.2708560035537</v>
      </c>
      <c r="U891" s="2">
        <f>(T891*EXP($C$3-($C$4^2)/2+NORMSINV(AleatLivre!T888)*$C$4))</f>
        <v>1348.7103506741978</v>
      </c>
      <c r="V891" s="2">
        <f>(U891*EXP($C$3-($C$4^2)/2+NORMSINV(AleatLivre!U888)*$C$4))</f>
        <v>1401.5734468113424</v>
      </c>
    </row>
    <row r="892" spans="1:22" x14ac:dyDescent="0.25">
      <c r="A892">
        <v>887</v>
      </c>
      <c r="B892" s="2">
        <f>Plan1!$B$9</f>
        <v>500</v>
      </c>
      <c r="C892" s="2">
        <f>(B892*EXP($C$3-($C$4^2)/2+NORMSINV(AleatLivre!B889)*$C$4))</f>
        <v>524.46729507703924</v>
      </c>
      <c r="D892" s="2">
        <f>(C892*EXP($C$3-($C$4^2)/2+NORMSINV(AleatLivre!C889)*$C$4))</f>
        <v>554.95657652136595</v>
      </c>
      <c r="E892" s="2">
        <f>(D892*EXP($C$3-($C$4^2)/2+NORMSINV(AleatLivre!D889)*$C$4))</f>
        <v>562.25563853981691</v>
      </c>
      <c r="F892" s="2">
        <f>(E892*EXP($C$3-($C$4^2)/2+NORMSINV(AleatLivre!E889)*$C$4))</f>
        <v>597.76756986736837</v>
      </c>
      <c r="G892" s="2">
        <f>(F892*EXP($C$3-($C$4^2)/2+NORMSINV(AleatLivre!F889)*$C$4))</f>
        <v>637.9545380426656</v>
      </c>
      <c r="H892" s="2">
        <f>(G892*EXP($C$3-($C$4^2)/2+NORMSINV(AleatLivre!G889)*$C$4))</f>
        <v>681.46344499387078</v>
      </c>
      <c r="I892" s="2">
        <f>(H892*EXP($C$3-($C$4^2)/2+NORMSINV(AleatLivre!H889)*$C$4))</f>
        <v>716.13489422586031</v>
      </c>
      <c r="J892" s="2">
        <f>(I892*EXP($C$3-($C$4^2)/2+NORMSINV(AleatLivre!I889)*$C$4))</f>
        <v>739.88093188026255</v>
      </c>
      <c r="K892" s="2">
        <f>(J892*EXP($C$3-($C$4^2)/2+NORMSINV(AleatLivre!J889)*$C$4))</f>
        <v>793.49467155062371</v>
      </c>
      <c r="L892" s="2">
        <f>(K892*EXP($C$3-($C$4^2)/2+NORMSINV(AleatLivre!K889)*$C$4))</f>
        <v>828.82475243241527</v>
      </c>
      <c r="M892" s="2">
        <f>(L892*EXP($C$3-($C$4^2)/2+NORMSINV(AleatLivre!L889)*$C$4))</f>
        <v>856.43037325967066</v>
      </c>
      <c r="N892" s="2">
        <f>(M892*EXP($C$3-($C$4^2)/2+NORMSINV(AleatLivre!M889)*$C$4))</f>
        <v>896.97346155757441</v>
      </c>
      <c r="O892" s="2">
        <f>(N892*EXP($C$3-($C$4^2)/2+NORMSINV(AleatLivre!N889)*$C$4))</f>
        <v>928.06377117504815</v>
      </c>
      <c r="P892" s="2">
        <f>(O892*EXP($C$3-($C$4^2)/2+NORMSINV(AleatLivre!O889)*$C$4))</f>
        <v>959.22999518134964</v>
      </c>
      <c r="Q892" s="2">
        <f>(P892*EXP($C$3-($C$4^2)/2+NORMSINV(AleatLivre!P889)*$C$4))</f>
        <v>1035.2913395454611</v>
      </c>
      <c r="R892" s="2">
        <f>(Q892*EXP($C$3-($C$4^2)/2+NORMSINV(AleatLivre!Q889)*$C$4))</f>
        <v>1068.6450953427402</v>
      </c>
      <c r="S892" s="2">
        <f>(R892*EXP($C$3-($C$4^2)/2+NORMSINV(AleatLivre!R889)*$C$4))</f>
        <v>1103.9127840253454</v>
      </c>
      <c r="T892" s="2">
        <f>(S892*EXP($C$3-($C$4^2)/2+NORMSINV(AleatLivre!S889)*$C$4))</f>
        <v>1174.3802699532205</v>
      </c>
      <c r="U892" s="2">
        <f>(T892*EXP($C$3-($C$4^2)/2+NORMSINV(AleatLivre!T889)*$C$4))</f>
        <v>1213.2196372404069</v>
      </c>
      <c r="V892" s="2">
        <f>(U892*EXP($C$3-($C$4^2)/2+NORMSINV(AleatLivre!U889)*$C$4))</f>
        <v>1246.3510405144741</v>
      </c>
    </row>
    <row r="893" spans="1:22" x14ac:dyDescent="0.25">
      <c r="A893">
        <v>888</v>
      </c>
      <c r="B893" s="2">
        <f>Plan1!$B$9</f>
        <v>500</v>
      </c>
      <c r="C893" s="2">
        <f>(B893*EXP($C$3-($C$4^2)/2+NORMSINV(AleatLivre!B890)*$C$4))</f>
        <v>525.4932496609365</v>
      </c>
      <c r="D893" s="2">
        <f>(C893*EXP($C$3-($C$4^2)/2+NORMSINV(AleatLivre!C890)*$C$4))</f>
        <v>555.30668112505566</v>
      </c>
      <c r="E893" s="2">
        <f>(D893*EXP($C$3-($C$4^2)/2+NORMSINV(AleatLivre!D890)*$C$4))</f>
        <v>586.42761082030427</v>
      </c>
      <c r="F893" s="2">
        <f>(E893*EXP($C$3-($C$4^2)/2+NORMSINV(AleatLivre!E890)*$C$4))</f>
        <v>608.35511038654681</v>
      </c>
      <c r="G893" s="2">
        <f>(F893*EXP($C$3-($C$4^2)/2+NORMSINV(AleatLivre!F890)*$C$4))</f>
        <v>611.62026181529905</v>
      </c>
      <c r="H893" s="2">
        <f>(G893*EXP($C$3-($C$4^2)/2+NORMSINV(AleatLivre!G890)*$C$4))</f>
        <v>626.03887833567796</v>
      </c>
      <c r="I893" s="2">
        <f>(H893*EXP($C$3-($C$4^2)/2+NORMSINV(AleatLivre!H890)*$C$4))</f>
        <v>651.16633029774778</v>
      </c>
      <c r="J893" s="2">
        <f>(I893*EXP($C$3-($C$4^2)/2+NORMSINV(AleatLivre!I890)*$C$4))</f>
        <v>687.87822717540507</v>
      </c>
      <c r="K893" s="2">
        <f>(J893*EXP($C$3-($C$4^2)/2+NORMSINV(AleatLivre!J890)*$C$4))</f>
        <v>695.55277794251094</v>
      </c>
      <c r="L893" s="2">
        <f>(K893*EXP($C$3-($C$4^2)/2+NORMSINV(AleatLivre!K890)*$C$4))</f>
        <v>744.18115423587062</v>
      </c>
      <c r="M893" s="2">
        <f>(L893*EXP($C$3-($C$4^2)/2+NORMSINV(AleatLivre!L890)*$C$4))</f>
        <v>793.86483894287562</v>
      </c>
      <c r="N893" s="2">
        <f>(M893*EXP($C$3-($C$4^2)/2+NORMSINV(AleatLivre!M890)*$C$4))</f>
        <v>817.79198934053056</v>
      </c>
      <c r="O893" s="2">
        <f>(N893*EXP($C$3-($C$4^2)/2+NORMSINV(AleatLivre!N890)*$C$4))</f>
        <v>848.48536325187763</v>
      </c>
      <c r="P893" s="2">
        <f>(O893*EXP($C$3-($C$4^2)/2+NORMSINV(AleatLivre!O890)*$C$4))</f>
        <v>883.21975745717975</v>
      </c>
      <c r="Q893" s="2">
        <f>(P893*EXP($C$3-($C$4^2)/2+NORMSINV(AleatLivre!P890)*$C$4))</f>
        <v>924.32898727202962</v>
      </c>
      <c r="R893" s="2">
        <f>(Q893*EXP($C$3-($C$4^2)/2+NORMSINV(AleatLivre!Q890)*$C$4))</f>
        <v>980.50493759449421</v>
      </c>
      <c r="S893" s="2">
        <f>(R893*EXP($C$3-($C$4^2)/2+NORMSINV(AleatLivre!R890)*$C$4))</f>
        <v>1000.099889757247</v>
      </c>
      <c r="T893" s="2">
        <f>(S893*EXP($C$3-($C$4^2)/2+NORMSINV(AleatLivre!S890)*$C$4))</f>
        <v>1046.8577738460936</v>
      </c>
      <c r="U893" s="2">
        <f>(T893*EXP($C$3-($C$4^2)/2+NORMSINV(AleatLivre!T890)*$C$4))</f>
        <v>1083.857355270007</v>
      </c>
      <c r="V893" s="2">
        <f>(U893*EXP($C$3-($C$4^2)/2+NORMSINV(AleatLivre!U890)*$C$4))</f>
        <v>1156.8863602596646</v>
      </c>
    </row>
    <row r="894" spans="1:22" x14ac:dyDescent="0.25">
      <c r="A894">
        <v>889</v>
      </c>
      <c r="B894" s="2">
        <f>Plan1!$B$9</f>
        <v>500</v>
      </c>
      <c r="C894" s="2">
        <f>(B894*EXP($C$3-($C$4^2)/2+NORMSINV(AleatLivre!B891)*$C$4))</f>
        <v>530.78998399482191</v>
      </c>
      <c r="D894" s="2">
        <f>(C894*EXP($C$3-($C$4^2)/2+NORMSINV(AleatLivre!C891)*$C$4))</f>
        <v>550.37120459519724</v>
      </c>
      <c r="E894" s="2">
        <f>(D894*EXP($C$3-($C$4^2)/2+NORMSINV(AleatLivre!D891)*$C$4))</f>
        <v>568.05292195155357</v>
      </c>
      <c r="F894" s="2">
        <f>(E894*EXP($C$3-($C$4^2)/2+NORMSINV(AleatLivre!E891)*$C$4))</f>
        <v>586.63510641483458</v>
      </c>
      <c r="G894" s="2">
        <f>(F894*EXP($C$3-($C$4^2)/2+NORMSINV(AleatLivre!F891)*$C$4))</f>
        <v>600.11343996989785</v>
      </c>
      <c r="H894" s="2">
        <f>(G894*EXP($C$3-($C$4^2)/2+NORMSINV(AleatLivre!G891)*$C$4))</f>
        <v>645.62649524180222</v>
      </c>
      <c r="I894" s="2">
        <f>(H894*EXP($C$3-($C$4^2)/2+NORMSINV(AleatLivre!H891)*$C$4))</f>
        <v>665.81959199644552</v>
      </c>
      <c r="J894" s="2">
        <f>(I894*EXP($C$3-($C$4^2)/2+NORMSINV(AleatLivre!I891)*$C$4))</f>
        <v>716.13339794016747</v>
      </c>
      <c r="K894" s="2">
        <f>(J894*EXP($C$3-($C$4^2)/2+NORMSINV(AleatLivre!J891)*$C$4))</f>
        <v>739.60088523600609</v>
      </c>
      <c r="L894" s="2">
        <f>(K894*EXP($C$3-($C$4^2)/2+NORMSINV(AleatLivre!K891)*$C$4))</f>
        <v>778.52951866122737</v>
      </c>
      <c r="M894" s="2">
        <f>(L894*EXP($C$3-($C$4^2)/2+NORMSINV(AleatLivre!L891)*$C$4))</f>
        <v>797.14170278635413</v>
      </c>
      <c r="N894" s="2">
        <f>(M894*EXP($C$3-($C$4^2)/2+NORMSINV(AleatLivre!M891)*$C$4))</f>
        <v>817.68585575013492</v>
      </c>
      <c r="O894" s="2">
        <f>(N894*EXP($C$3-($C$4^2)/2+NORMSINV(AleatLivre!N891)*$C$4))</f>
        <v>837.88746260854487</v>
      </c>
      <c r="P894" s="2">
        <f>(O894*EXP($C$3-($C$4^2)/2+NORMSINV(AleatLivre!O891)*$C$4))</f>
        <v>891.59887132207359</v>
      </c>
      <c r="Q894" s="2">
        <f>(P894*EXP($C$3-($C$4^2)/2+NORMSINV(AleatLivre!P891)*$C$4))</f>
        <v>945.20548545529596</v>
      </c>
      <c r="R894" s="2">
        <f>(Q894*EXP($C$3-($C$4^2)/2+NORMSINV(AleatLivre!Q891)*$C$4))</f>
        <v>981.23925569208836</v>
      </c>
      <c r="S894" s="2">
        <f>(R894*EXP($C$3-($C$4^2)/2+NORMSINV(AleatLivre!R891)*$C$4))</f>
        <v>1061.7379783644051</v>
      </c>
      <c r="T894" s="2">
        <f>(S894*EXP($C$3-($C$4^2)/2+NORMSINV(AleatLivre!S891)*$C$4))</f>
        <v>1091.9439942459207</v>
      </c>
      <c r="U894" s="2">
        <f>(T894*EXP($C$3-($C$4^2)/2+NORMSINV(AleatLivre!T891)*$C$4))</f>
        <v>1176.3932616516877</v>
      </c>
      <c r="V894" s="2">
        <f>(U894*EXP($C$3-($C$4^2)/2+NORMSINV(AleatLivre!U891)*$C$4))</f>
        <v>1256.5661722058944</v>
      </c>
    </row>
    <row r="895" spans="1:22" x14ac:dyDescent="0.25">
      <c r="A895">
        <v>890</v>
      </c>
      <c r="B895" s="2">
        <f>Plan1!$B$9</f>
        <v>500</v>
      </c>
      <c r="C895" s="2">
        <f>(B895*EXP($C$3-($C$4^2)/2+NORMSINV(AleatLivre!B892)*$C$4))</f>
        <v>530.33865573009894</v>
      </c>
      <c r="D895" s="2">
        <f>(C895*EXP($C$3-($C$4^2)/2+NORMSINV(AleatLivre!C892)*$C$4))</f>
        <v>561.20404482964466</v>
      </c>
      <c r="E895" s="2">
        <f>(D895*EXP($C$3-($C$4^2)/2+NORMSINV(AleatLivre!D892)*$C$4))</f>
        <v>609.49103016428592</v>
      </c>
      <c r="F895" s="2">
        <f>(E895*EXP($C$3-($C$4^2)/2+NORMSINV(AleatLivre!E892)*$C$4))</f>
        <v>632.18385144802517</v>
      </c>
      <c r="G895" s="2">
        <f>(F895*EXP($C$3-($C$4^2)/2+NORMSINV(AleatLivre!F892)*$C$4))</f>
        <v>687.78241707781888</v>
      </c>
      <c r="H895" s="2">
        <f>(G895*EXP($C$3-($C$4^2)/2+NORMSINV(AleatLivre!G892)*$C$4))</f>
        <v>719.60641885974417</v>
      </c>
      <c r="I895" s="2">
        <f>(H895*EXP($C$3-($C$4^2)/2+NORMSINV(AleatLivre!H892)*$C$4))</f>
        <v>756.35670712330557</v>
      </c>
      <c r="J895" s="2">
        <f>(I895*EXP($C$3-($C$4^2)/2+NORMSINV(AleatLivre!I892)*$C$4))</f>
        <v>785.26970005001124</v>
      </c>
      <c r="K895" s="2">
        <f>(J895*EXP($C$3-($C$4^2)/2+NORMSINV(AleatLivre!J892)*$C$4))</f>
        <v>806.94189164932993</v>
      </c>
      <c r="L895" s="2">
        <f>(K895*EXP($C$3-($C$4^2)/2+NORMSINV(AleatLivre!K892)*$C$4))</f>
        <v>850.94194190914709</v>
      </c>
      <c r="M895" s="2">
        <f>(L895*EXP($C$3-($C$4^2)/2+NORMSINV(AleatLivre!L892)*$C$4))</f>
        <v>891.47221230286846</v>
      </c>
      <c r="N895" s="2">
        <f>(M895*EXP($C$3-($C$4^2)/2+NORMSINV(AleatLivre!M892)*$C$4))</f>
        <v>971.34233294535363</v>
      </c>
      <c r="O895" s="2">
        <f>(N895*EXP($C$3-($C$4^2)/2+NORMSINV(AleatLivre!N892)*$C$4))</f>
        <v>1021.6532078317674</v>
      </c>
      <c r="P895" s="2">
        <f>(O895*EXP($C$3-($C$4^2)/2+NORMSINV(AleatLivre!O892)*$C$4))</f>
        <v>1085.6328501343312</v>
      </c>
      <c r="Q895" s="2">
        <f>(P895*EXP($C$3-($C$4^2)/2+NORMSINV(AleatLivre!P892)*$C$4))</f>
        <v>1131.8456811630485</v>
      </c>
      <c r="R895" s="2">
        <f>(Q895*EXP($C$3-($C$4^2)/2+NORMSINV(AleatLivre!Q892)*$C$4))</f>
        <v>1176.9601926539322</v>
      </c>
      <c r="S895" s="2">
        <f>(R895*EXP($C$3-($C$4^2)/2+NORMSINV(AleatLivre!R892)*$C$4))</f>
        <v>1216.5215442085976</v>
      </c>
      <c r="T895" s="2">
        <f>(S895*EXP($C$3-($C$4^2)/2+NORMSINV(AleatLivre!S892)*$C$4))</f>
        <v>1283.0930455774401</v>
      </c>
      <c r="U895" s="2">
        <f>(T895*EXP($C$3-($C$4^2)/2+NORMSINV(AleatLivre!T892)*$C$4))</f>
        <v>1376.7239196388634</v>
      </c>
      <c r="V895" s="2">
        <f>(U895*EXP($C$3-($C$4^2)/2+NORMSINV(AleatLivre!U892)*$C$4))</f>
        <v>1484.1544746196839</v>
      </c>
    </row>
    <row r="896" spans="1:22" x14ac:dyDescent="0.25">
      <c r="A896">
        <v>891</v>
      </c>
      <c r="B896" s="2">
        <f>Plan1!$B$9</f>
        <v>500</v>
      </c>
      <c r="C896" s="2">
        <f>(B896*EXP($C$3-($C$4^2)/2+NORMSINV(AleatLivre!B893)*$C$4))</f>
        <v>539.16445970129087</v>
      </c>
      <c r="D896" s="2">
        <f>(C896*EXP($C$3-($C$4^2)/2+NORMSINV(AleatLivre!C893)*$C$4))</f>
        <v>571.95164715587168</v>
      </c>
      <c r="E896" s="2">
        <f>(D896*EXP($C$3-($C$4^2)/2+NORMSINV(AleatLivre!D893)*$C$4))</f>
        <v>605.94729147026271</v>
      </c>
      <c r="F896" s="2">
        <f>(E896*EXP($C$3-($C$4^2)/2+NORMSINV(AleatLivre!E893)*$C$4))</f>
        <v>626.25216759609373</v>
      </c>
      <c r="G896" s="2">
        <f>(F896*EXP($C$3-($C$4^2)/2+NORMSINV(AleatLivre!F893)*$C$4))</f>
        <v>647.94947783988027</v>
      </c>
      <c r="H896" s="2">
        <f>(G896*EXP($C$3-($C$4^2)/2+NORMSINV(AleatLivre!G893)*$C$4))</f>
        <v>692.27765407087975</v>
      </c>
      <c r="I896" s="2">
        <f>(H896*EXP($C$3-($C$4^2)/2+NORMSINV(AleatLivre!H893)*$C$4))</f>
        <v>742.70311009676914</v>
      </c>
      <c r="J896" s="2">
        <f>(I896*EXP($C$3-($C$4^2)/2+NORMSINV(AleatLivre!I893)*$C$4))</f>
        <v>802.15938511986678</v>
      </c>
      <c r="K896" s="2">
        <f>(J896*EXP($C$3-($C$4^2)/2+NORMSINV(AleatLivre!J893)*$C$4))</f>
        <v>864.58296592296506</v>
      </c>
      <c r="L896" s="2">
        <f>(K896*EXP($C$3-($C$4^2)/2+NORMSINV(AleatLivre!K893)*$C$4))</f>
        <v>906.95593141827851</v>
      </c>
      <c r="M896" s="2">
        <f>(L896*EXP($C$3-($C$4^2)/2+NORMSINV(AleatLivre!L893)*$C$4))</f>
        <v>921.6814558435276</v>
      </c>
      <c r="N896" s="2">
        <f>(M896*EXP($C$3-($C$4^2)/2+NORMSINV(AleatLivre!M893)*$C$4))</f>
        <v>954.90155061694384</v>
      </c>
      <c r="O896" s="2">
        <f>(N896*EXP($C$3-($C$4^2)/2+NORMSINV(AleatLivre!N893)*$C$4))</f>
        <v>1005.7111929953049</v>
      </c>
      <c r="P896" s="2">
        <f>(O896*EXP($C$3-($C$4^2)/2+NORMSINV(AleatLivre!O893)*$C$4))</f>
        <v>1037.0860378471352</v>
      </c>
      <c r="Q896" s="2">
        <f>(P896*EXP($C$3-($C$4^2)/2+NORMSINV(AleatLivre!P893)*$C$4))</f>
        <v>1069.2834738586034</v>
      </c>
      <c r="R896" s="2">
        <f>(Q896*EXP($C$3-($C$4^2)/2+NORMSINV(AleatLivre!Q893)*$C$4))</f>
        <v>1097.8660892248106</v>
      </c>
      <c r="S896" s="2">
        <f>(R896*EXP($C$3-($C$4^2)/2+NORMSINV(AleatLivre!R893)*$C$4))</f>
        <v>1138.937697112201</v>
      </c>
      <c r="T896" s="2">
        <f>(S896*EXP($C$3-($C$4^2)/2+NORMSINV(AleatLivre!S893)*$C$4))</f>
        <v>1204.4715578856542</v>
      </c>
      <c r="U896" s="2">
        <f>(T896*EXP($C$3-($C$4^2)/2+NORMSINV(AleatLivre!T893)*$C$4))</f>
        <v>1291.6605859792016</v>
      </c>
      <c r="V896" s="2">
        <f>(U896*EXP($C$3-($C$4^2)/2+NORMSINV(AleatLivre!U893)*$C$4))</f>
        <v>1374.6594543336068</v>
      </c>
    </row>
    <row r="897" spans="1:22" x14ac:dyDescent="0.25">
      <c r="A897">
        <v>892</v>
      </c>
      <c r="B897" s="2">
        <f>Plan1!$B$9</f>
        <v>500</v>
      </c>
      <c r="C897" s="2">
        <f>(B897*EXP($C$3-($C$4^2)/2+NORMSINV(AleatLivre!B894)*$C$4))</f>
        <v>530.31423247390876</v>
      </c>
      <c r="D897" s="2">
        <f>(C897*EXP($C$3-($C$4^2)/2+NORMSINV(AleatLivre!C894)*$C$4))</f>
        <v>551.31073569650016</v>
      </c>
      <c r="E897" s="2">
        <f>(D897*EXP($C$3-($C$4^2)/2+NORMSINV(AleatLivre!D894)*$C$4))</f>
        <v>587.54935774336104</v>
      </c>
      <c r="F897" s="2">
        <f>(E897*EXP($C$3-($C$4^2)/2+NORMSINV(AleatLivre!E894)*$C$4))</f>
        <v>615.59457944501469</v>
      </c>
      <c r="G897" s="2">
        <f>(F897*EXP($C$3-($C$4^2)/2+NORMSINV(AleatLivre!F894)*$C$4))</f>
        <v>651.9907653829714</v>
      </c>
      <c r="H897" s="2">
        <f>(G897*EXP($C$3-($C$4^2)/2+NORMSINV(AleatLivre!G894)*$C$4))</f>
        <v>692.20735873818421</v>
      </c>
      <c r="I897" s="2">
        <f>(H897*EXP($C$3-($C$4^2)/2+NORMSINV(AleatLivre!H894)*$C$4))</f>
        <v>722.59051799457313</v>
      </c>
      <c r="J897" s="2">
        <f>(I897*EXP($C$3-($C$4^2)/2+NORMSINV(AleatLivre!I894)*$C$4))</f>
        <v>758.83482615771948</v>
      </c>
      <c r="K897" s="2">
        <f>(J897*EXP($C$3-($C$4^2)/2+NORMSINV(AleatLivre!J894)*$C$4))</f>
        <v>781.79370411777109</v>
      </c>
      <c r="L897" s="2">
        <f>(K897*EXP($C$3-($C$4^2)/2+NORMSINV(AleatLivre!K894)*$C$4))</f>
        <v>819.70860791113432</v>
      </c>
      <c r="M897" s="2">
        <f>(L897*EXP($C$3-($C$4^2)/2+NORMSINV(AleatLivre!L894)*$C$4))</f>
        <v>890.23378680172584</v>
      </c>
      <c r="N897" s="2">
        <f>(M897*EXP($C$3-($C$4^2)/2+NORMSINV(AleatLivre!M894)*$C$4))</f>
        <v>928.69698185435357</v>
      </c>
      <c r="O897" s="2">
        <f>(N897*EXP($C$3-($C$4^2)/2+NORMSINV(AleatLivre!N894)*$C$4))</f>
        <v>985.78636994300996</v>
      </c>
      <c r="P897" s="2">
        <f>(O897*EXP($C$3-($C$4^2)/2+NORMSINV(AleatLivre!O894)*$C$4))</f>
        <v>1048.9396039074672</v>
      </c>
      <c r="Q897" s="2">
        <f>(P897*EXP($C$3-($C$4^2)/2+NORMSINV(AleatLivre!P894)*$C$4))</f>
        <v>1089.1836100171179</v>
      </c>
      <c r="R897" s="2">
        <f>(Q897*EXP($C$3-($C$4^2)/2+NORMSINV(AleatLivre!Q894)*$C$4))</f>
        <v>1202.9862443882548</v>
      </c>
      <c r="S897" s="2">
        <f>(R897*EXP($C$3-($C$4^2)/2+NORMSINV(AleatLivre!R894)*$C$4))</f>
        <v>1301.6394493473379</v>
      </c>
      <c r="T897" s="2">
        <f>(S897*EXP($C$3-($C$4^2)/2+NORMSINV(AleatLivre!S894)*$C$4))</f>
        <v>1405.3544400635494</v>
      </c>
      <c r="U897" s="2">
        <f>(T897*EXP($C$3-($C$4^2)/2+NORMSINV(AleatLivre!T894)*$C$4))</f>
        <v>1565.1095086283142</v>
      </c>
      <c r="V897" s="2">
        <f>(U897*EXP($C$3-($C$4^2)/2+NORMSINV(AleatLivre!U894)*$C$4))</f>
        <v>1653.7128414009164</v>
      </c>
    </row>
    <row r="898" spans="1:22" x14ac:dyDescent="0.25">
      <c r="A898">
        <v>893</v>
      </c>
      <c r="B898" s="2">
        <f>Plan1!$B$9</f>
        <v>500</v>
      </c>
      <c r="C898" s="2">
        <f>(B898*EXP($C$3-($C$4^2)/2+NORMSINV(AleatLivre!B895)*$C$4))</f>
        <v>523.66764236564745</v>
      </c>
      <c r="D898" s="2">
        <f>(C898*EXP($C$3-($C$4^2)/2+NORMSINV(AleatLivre!C895)*$C$4))</f>
        <v>562.81022933451095</v>
      </c>
      <c r="E898" s="2">
        <f>(D898*EXP($C$3-($C$4^2)/2+NORMSINV(AleatLivre!D895)*$C$4))</f>
        <v>592.29187114277352</v>
      </c>
      <c r="F898" s="2">
        <f>(E898*EXP($C$3-($C$4^2)/2+NORMSINV(AleatLivre!E895)*$C$4))</f>
        <v>624.66979209993826</v>
      </c>
      <c r="G898" s="2">
        <f>(F898*EXP($C$3-($C$4^2)/2+NORMSINV(AleatLivre!F895)*$C$4))</f>
        <v>659.53820642041319</v>
      </c>
      <c r="H898" s="2">
        <f>(G898*EXP($C$3-($C$4^2)/2+NORMSINV(AleatLivre!G895)*$C$4))</f>
        <v>699.04259200897104</v>
      </c>
      <c r="I898" s="2">
        <f>(H898*EXP($C$3-($C$4^2)/2+NORMSINV(AleatLivre!H895)*$C$4))</f>
        <v>743.06557134016782</v>
      </c>
      <c r="J898" s="2">
        <f>(I898*EXP($C$3-($C$4^2)/2+NORMSINV(AleatLivre!I895)*$C$4))</f>
        <v>784.83458751659543</v>
      </c>
      <c r="K898" s="2">
        <f>(J898*EXP($C$3-($C$4^2)/2+NORMSINV(AleatLivre!J895)*$C$4))</f>
        <v>809.25622574281317</v>
      </c>
      <c r="L898" s="2">
        <f>(K898*EXP($C$3-($C$4^2)/2+NORMSINV(AleatLivre!K895)*$C$4))</f>
        <v>823.03039272952651</v>
      </c>
      <c r="M898" s="2">
        <f>(L898*EXP($C$3-($C$4^2)/2+NORMSINV(AleatLivre!L895)*$C$4))</f>
        <v>880.92880855456451</v>
      </c>
      <c r="N898" s="2">
        <f>(M898*EXP($C$3-($C$4^2)/2+NORMSINV(AleatLivre!M895)*$C$4))</f>
        <v>926.62048685284174</v>
      </c>
      <c r="O898" s="2">
        <f>(N898*EXP($C$3-($C$4^2)/2+NORMSINV(AleatLivre!N895)*$C$4))</f>
        <v>954.49963143427237</v>
      </c>
      <c r="P898" s="2">
        <f>(O898*EXP($C$3-($C$4^2)/2+NORMSINV(AleatLivre!O895)*$C$4))</f>
        <v>1019.2177795343879</v>
      </c>
      <c r="Q898" s="2">
        <f>(P898*EXP($C$3-($C$4^2)/2+NORMSINV(AleatLivre!P895)*$C$4))</f>
        <v>1073.3561136761596</v>
      </c>
      <c r="R898" s="2">
        <f>(Q898*EXP($C$3-($C$4^2)/2+NORMSINV(AleatLivre!Q895)*$C$4))</f>
        <v>1128.8989640042441</v>
      </c>
      <c r="S898" s="2">
        <f>(R898*EXP($C$3-($C$4^2)/2+NORMSINV(AleatLivre!R895)*$C$4))</f>
        <v>1183.6382904811433</v>
      </c>
      <c r="T898" s="2">
        <f>(S898*EXP($C$3-($C$4^2)/2+NORMSINV(AleatLivre!S895)*$C$4))</f>
        <v>1265.232398307214</v>
      </c>
      <c r="U898" s="2">
        <f>(T898*EXP($C$3-($C$4^2)/2+NORMSINV(AleatLivre!T895)*$C$4))</f>
        <v>1312.2050083131398</v>
      </c>
      <c r="V898" s="2">
        <f>(U898*EXP($C$3-($C$4^2)/2+NORMSINV(AleatLivre!U895)*$C$4))</f>
        <v>1334.6199289354183</v>
      </c>
    </row>
    <row r="899" spans="1:22" x14ac:dyDescent="0.25">
      <c r="A899">
        <v>894</v>
      </c>
      <c r="B899" s="2">
        <f>Plan1!$B$9</f>
        <v>500</v>
      </c>
      <c r="C899" s="2">
        <f>(B899*EXP($C$3-($C$4^2)/2+NORMSINV(AleatLivre!B896)*$C$4))</f>
        <v>534.91664810559541</v>
      </c>
      <c r="D899" s="2">
        <f>(C899*EXP($C$3-($C$4^2)/2+NORMSINV(AleatLivre!C896)*$C$4))</f>
        <v>550.95410358880997</v>
      </c>
      <c r="E899" s="2">
        <f>(D899*EXP($C$3-($C$4^2)/2+NORMSINV(AleatLivre!D896)*$C$4))</f>
        <v>585.81098395961374</v>
      </c>
      <c r="F899" s="2">
        <f>(E899*EXP($C$3-($C$4^2)/2+NORMSINV(AleatLivre!E896)*$C$4))</f>
        <v>613.74328157739774</v>
      </c>
      <c r="G899" s="2">
        <f>(F899*EXP($C$3-($C$4^2)/2+NORMSINV(AleatLivre!F896)*$C$4))</f>
        <v>656.34533454460006</v>
      </c>
      <c r="H899" s="2">
        <f>(G899*EXP($C$3-($C$4^2)/2+NORMSINV(AleatLivre!G896)*$C$4))</f>
        <v>683.00353269100913</v>
      </c>
      <c r="I899" s="2">
        <f>(H899*EXP($C$3-($C$4^2)/2+NORMSINV(AleatLivre!H896)*$C$4))</f>
        <v>725.38012011720161</v>
      </c>
      <c r="J899" s="2">
        <f>(I899*EXP($C$3-($C$4^2)/2+NORMSINV(AleatLivre!I896)*$C$4))</f>
        <v>764.6419623185036</v>
      </c>
      <c r="K899" s="2">
        <f>(J899*EXP($C$3-($C$4^2)/2+NORMSINV(AleatLivre!J896)*$C$4))</f>
        <v>780.11693813263025</v>
      </c>
      <c r="L899" s="2">
        <f>(K899*EXP($C$3-($C$4^2)/2+NORMSINV(AleatLivre!K896)*$C$4))</f>
        <v>805.69603665299394</v>
      </c>
      <c r="M899" s="2">
        <f>(L899*EXP($C$3-($C$4^2)/2+NORMSINV(AleatLivre!L896)*$C$4))</f>
        <v>812.6069838778709</v>
      </c>
      <c r="N899" s="2">
        <f>(M899*EXP($C$3-($C$4^2)/2+NORMSINV(AleatLivre!M896)*$C$4))</f>
        <v>842.90385903569802</v>
      </c>
      <c r="O899" s="2">
        <f>(N899*EXP($C$3-($C$4^2)/2+NORMSINV(AleatLivre!N896)*$C$4))</f>
        <v>867.45991550644783</v>
      </c>
      <c r="P899" s="2">
        <f>(O899*EXP($C$3-($C$4^2)/2+NORMSINV(AleatLivre!O896)*$C$4))</f>
        <v>895.85723807370596</v>
      </c>
      <c r="Q899" s="2">
        <f>(P899*EXP($C$3-($C$4^2)/2+NORMSINV(AleatLivre!P896)*$C$4))</f>
        <v>940.64039137804161</v>
      </c>
      <c r="R899" s="2">
        <f>(Q899*EXP($C$3-($C$4^2)/2+NORMSINV(AleatLivre!Q896)*$C$4))</f>
        <v>949.92559514163008</v>
      </c>
      <c r="S899" s="2">
        <f>(R899*EXP($C$3-($C$4^2)/2+NORMSINV(AleatLivre!R896)*$C$4))</f>
        <v>985.97205575238661</v>
      </c>
      <c r="T899" s="2">
        <f>(S899*EXP($C$3-($C$4^2)/2+NORMSINV(AleatLivre!S896)*$C$4))</f>
        <v>1027.2906152021992</v>
      </c>
      <c r="U899" s="2">
        <f>(T899*EXP($C$3-($C$4^2)/2+NORMSINV(AleatLivre!T896)*$C$4))</f>
        <v>1066.9014953182941</v>
      </c>
      <c r="V899" s="2">
        <f>(U899*EXP($C$3-($C$4^2)/2+NORMSINV(AleatLivre!U896)*$C$4))</f>
        <v>1125.9357516982946</v>
      </c>
    </row>
    <row r="900" spans="1:22" x14ac:dyDescent="0.25">
      <c r="A900">
        <v>895</v>
      </c>
      <c r="B900" s="2">
        <f>Plan1!$B$9</f>
        <v>500</v>
      </c>
      <c r="C900" s="2">
        <f>(B900*EXP($C$3-($C$4^2)/2+NORMSINV(AleatLivre!B897)*$C$4))</f>
        <v>532.84767192135791</v>
      </c>
      <c r="D900" s="2">
        <f>(C900*EXP($C$3-($C$4^2)/2+NORMSINV(AleatLivre!C897)*$C$4))</f>
        <v>562.94171222543594</v>
      </c>
      <c r="E900" s="2">
        <f>(D900*EXP($C$3-($C$4^2)/2+NORMSINV(AleatLivre!D897)*$C$4))</f>
        <v>607.60251581765294</v>
      </c>
      <c r="F900" s="2">
        <f>(E900*EXP($C$3-($C$4^2)/2+NORMSINV(AleatLivre!E897)*$C$4))</f>
        <v>647.00047598750098</v>
      </c>
      <c r="G900" s="2">
        <f>(F900*EXP($C$3-($C$4^2)/2+NORMSINV(AleatLivre!F897)*$C$4))</f>
        <v>695.1708078866194</v>
      </c>
      <c r="H900" s="2">
        <f>(G900*EXP($C$3-($C$4^2)/2+NORMSINV(AleatLivre!G897)*$C$4))</f>
        <v>721.27252649882644</v>
      </c>
      <c r="I900" s="2">
        <f>(H900*EXP($C$3-($C$4^2)/2+NORMSINV(AleatLivre!H897)*$C$4))</f>
        <v>760.03076925379537</v>
      </c>
      <c r="J900" s="2">
        <f>(I900*EXP($C$3-($C$4^2)/2+NORMSINV(AleatLivre!I897)*$C$4))</f>
        <v>779.31518929594029</v>
      </c>
      <c r="K900" s="2">
        <f>(J900*EXP($C$3-($C$4^2)/2+NORMSINV(AleatLivre!J897)*$C$4))</f>
        <v>799.16708426711159</v>
      </c>
      <c r="L900" s="2">
        <f>(K900*EXP($C$3-($C$4^2)/2+NORMSINV(AleatLivre!K897)*$C$4))</f>
        <v>851.59688167768468</v>
      </c>
      <c r="M900" s="2">
        <f>(L900*EXP($C$3-($C$4^2)/2+NORMSINV(AleatLivre!L897)*$C$4))</f>
        <v>914.86528437315269</v>
      </c>
      <c r="N900" s="2">
        <f>(M900*EXP($C$3-($C$4^2)/2+NORMSINV(AleatLivre!M897)*$C$4))</f>
        <v>906.35180539479461</v>
      </c>
      <c r="O900" s="2">
        <f>(N900*EXP($C$3-($C$4^2)/2+NORMSINV(AleatLivre!N897)*$C$4))</f>
        <v>943.89912213374521</v>
      </c>
      <c r="P900" s="2">
        <f>(O900*EXP($C$3-($C$4^2)/2+NORMSINV(AleatLivre!O897)*$C$4))</f>
        <v>976.93710001266948</v>
      </c>
      <c r="Q900" s="2">
        <f>(P900*EXP($C$3-($C$4^2)/2+NORMSINV(AleatLivre!P897)*$C$4))</f>
        <v>1029.5124121499034</v>
      </c>
      <c r="R900" s="2">
        <f>(Q900*EXP($C$3-($C$4^2)/2+NORMSINV(AleatLivre!Q897)*$C$4))</f>
        <v>1054.4791769753238</v>
      </c>
      <c r="S900" s="2">
        <f>(R900*EXP($C$3-($C$4^2)/2+NORMSINV(AleatLivre!R897)*$C$4))</f>
        <v>1105.2909566836709</v>
      </c>
      <c r="T900" s="2">
        <f>(S900*EXP($C$3-($C$4^2)/2+NORMSINV(AleatLivre!S897)*$C$4))</f>
        <v>1197.4598423778777</v>
      </c>
      <c r="U900" s="2">
        <f>(T900*EXP($C$3-($C$4^2)/2+NORMSINV(AleatLivre!T897)*$C$4))</f>
        <v>1238.0622191329624</v>
      </c>
      <c r="V900" s="2">
        <f>(U900*EXP($C$3-($C$4^2)/2+NORMSINV(AleatLivre!U897)*$C$4))</f>
        <v>1320.4865473898858</v>
      </c>
    </row>
    <row r="901" spans="1:22" x14ac:dyDescent="0.25">
      <c r="A901">
        <v>896</v>
      </c>
      <c r="B901" s="2">
        <f>Plan1!$B$9</f>
        <v>500</v>
      </c>
      <c r="C901" s="2">
        <f>(B901*EXP($C$3-($C$4^2)/2+NORMSINV(AleatLivre!B898)*$C$4))</f>
        <v>529.93731437065071</v>
      </c>
      <c r="D901" s="2">
        <f>(C901*EXP($C$3-($C$4^2)/2+NORMSINV(AleatLivre!C898)*$C$4))</f>
        <v>556.36782892686597</v>
      </c>
      <c r="E901" s="2">
        <f>(D901*EXP($C$3-($C$4^2)/2+NORMSINV(AleatLivre!D898)*$C$4))</f>
        <v>579.19804247629202</v>
      </c>
      <c r="F901" s="2">
        <f>(E901*EXP($C$3-($C$4^2)/2+NORMSINV(AleatLivre!E898)*$C$4))</f>
        <v>600.89864729877138</v>
      </c>
      <c r="G901" s="2">
        <f>(F901*EXP($C$3-($C$4^2)/2+NORMSINV(AleatLivre!F898)*$C$4))</f>
        <v>630.98799137136689</v>
      </c>
      <c r="H901" s="2">
        <f>(G901*EXP($C$3-($C$4^2)/2+NORMSINV(AleatLivre!G898)*$C$4))</f>
        <v>673.70728419529348</v>
      </c>
      <c r="I901" s="2">
        <f>(H901*EXP($C$3-($C$4^2)/2+NORMSINV(AleatLivre!H898)*$C$4))</f>
        <v>723.8966739089218</v>
      </c>
      <c r="J901" s="2">
        <f>(I901*EXP($C$3-($C$4^2)/2+NORMSINV(AleatLivre!I898)*$C$4))</f>
        <v>758.19871516242313</v>
      </c>
      <c r="K901" s="2">
        <f>(J901*EXP($C$3-($C$4^2)/2+NORMSINV(AleatLivre!J898)*$C$4))</f>
        <v>774.3244333217134</v>
      </c>
      <c r="L901" s="2">
        <f>(K901*EXP($C$3-($C$4^2)/2+NORMSINV(AleatLivre!K898)*$C$4))</f>
        <v>818.08615485454141</v>
      </c>
      <c r="M901" s="2">
        <f>(L901*EXP($C$3-($C$4^2)/2+NORMSINV(AleatLivre!L898)*$C$4))</f>
        <v>851.96247145844416</v>
      </c>
      <c r="N901" s="2">
        <f>(M901*EXP($C$3-($C$4^2)/2+NORMSINV(AleatLivre!M898)*$C$4))</f>
        <v>886.06235783072293</v>
      </c>
      <c r="O901" s="2">
        <f>(N901*EXP($C$3-($C$4^2)/2+NORMSINV(AleatLivre!N898)*$C$4))</f>
        <v>944.31200896649977</v>
      </c>
      <c r="P901" s="2">
        <f>(O901*EXP($C$3-($C$4^2)/2+NORMSINV(AleatLivre!O898)*$C$4))</f>
        <v>996.00375794582942</v>
      </c>
      <c r="Q901" s="2">
        <f>(P901*EXP($C$3-($C$4^2)/2+NORMSINV(AleatLivre!P898)*$C$4))</f>
        <v>986.47008345380186</v>
      </c>
      <c r="R901" s="2">
        <f>(Q901*EXP($C$3-($C$4^2)/2+NORMSINV(AleatLivre!Q898)*$C$4))</f>
        <v>1028.4979404837948</v>
      </c>
      <c r="S901" s="2">
        <f>(R901*EXP($C$3-($C$4^2)/2+NORMSINV(AleatLivre!R898)*$C$4))</f>
        <v>1091.1419092073336</v>
      </c>
      <c r="T901" s="2">
        <f>(S901*EXP($C$3-($C$4^2)/2+NORMSINV(AleatLivre!S898)*$C$4))</f>
        <v>1167.8311950287025</v>
      </c>
      <c r="U901" s="2">
        <f>(T901*EXP($C$3-($C$4^2)/2+NORMSINV(AleatLivre!T898)*$C$4))</f>
        <v>1234.9595555325186</v>
      </c>
      <c r="V901" s="2">
        <f>(U901*EXP($C$3-($C$4^2)/2+NORMSINV(AleatLivre!U898)*$C$4))</f>
        <v>1301.4450074100771</v>
      </c>
    </row>
    <row r="902" spans="1:22" x14ac:dyDescent="0.25">
      <c r="A902">
        <v>897</v>
      </c>
      <c r="B902" s="2">
        <f>Plan1!$B$9</f>
        <v>500</v>
      </c>
      <c r="C902" s="2">
        <f>(B902*EXP($C$3-($C$4^2)/2+NORMSINV(AleatLivre!B899)*$C$4))</f>
        <v>538.72909131148481</v>
      </c>
      <c r="D902" s="2">
        <f>(C902*EXP($C$3-($C$4^2)/2+NORMSINV(AleatLivre!C899)*$C$4))</f>
        <v>564.86338238278427</v>
      </c>
      <c r="E902" s="2">
        <f>(D902*EXP($C$3-($C$4^2)/2+NORMSINV(AleatLivre!D899)*$C$4))</f>
        <v>594.69217845057051</v>
      </c>
      <c r="F902" s="2">
        <f>(E902*EXP($C$3-($C$4^2)/2+NORMSINV(AleatLivre!E899)*$C$4))</f>
        <v>625.09438447263267</v>
      </c>
      <c r="G902" s="2">
        <f>(F902*EXP($C$3-($C$4^2)/2+NORMSINV(AleatLivre!F899)*$C$4))</f>
        <v>653.38641327513869</v>
      </c>
      <c r="H902" s="2">
        <f>(G902*EXP($C$3-($C$4^2)/2+NORMSINV(AleatLivre!G899)*$C$4))</f>
        <v>700.0769690904956</v>
      </c>
      <c r="I902" s="2">
        <f>(H902*EXP($C$3-($C$4^2)/2+NORMSINV(AleatLivre!H899)*$C$4))</f>
        <v>715.47933119020456</v>
      </c>
      <c r="J902" s="2">
        <f>(I902*EXP($C$3-($C$4^2)/2+NORMSINV(AleatLivre!I899)*$C$4))</f>
        <v>743.92441555089408</v>
      </c>
      <c r="K902" s="2">
        <f>(J902*EXP($C$3-($C$4^2)/2+NORMSINV(AleatLivre!J899)*$C$4))</f>
        <v>785.69402443442789</v>
      </c>
      <c r="L902" s="2">
        <f>(K902*EXP($C$3-($C$4^2)/2+NORMSINV(AleatLivre!K899)*$C$4))</f>
        <v>804.15597060777839</v>
      </c>
      <c r="M902" s="2">
        <f>(L902*EXP($C$3-($C$4^2)/2+NORMSINV(AleatLivre!L899)*$C$4))</f>
        <v>853.95104745352694</v>
      </c>
      <c r="N902" s="2">
        <f>(M902*EXP($C$3-($C$4^2)/2+NORMSINV(AleatLivre!M899)*$C$4))</f>
        <v>900.28469341389712</v>
      </c>
      <c r="O902" s="2">
        <f>(N902*EXP($C$3-($C$4^2)/2+NORMSINV(AleatLivre!N899)*$C$4))</f>
        <v>947.56380972354077</v>
      </c>
      <c r="P902" s="2">
        <f>(O902*EXP($C$3-($C$4^2)/2+NORMSINV(AleatLivre!O899)*$C$4))</f>
        <v>989.46588609509672</v>
      </c>
      <c r="Q902" s="2">
        <f>(P902*EXP($C$3-($C$4^2)/2+NORMSINV(AleatLivre!P899)*$C$4))</f>
        <v>1023.1693658634332</v>
      </c>
      <c r="R902" s="2">
        <f>(Q902*EXP($C$3-($C$4^2)/2+NORMSINV(AleatLivre!Q899)*$C$4))</f>
        <v>1098.970651257292</v>
      </c>
      <c r="S902" s="2">
        <f>(R902*EXP($C$3-($C$4^2)/2+NORMSINV(AleatLivre!R899)*$C$4))</f>
        <v>1179.339310876557</v>
      </c>
      <c r="T902" s="2">
        <f>(S902*EXP($C$3-($C$4^2)/2+NORMSINV(AleatLivre!S899)*$C$4))</f>
        <v>1300.3650770477848</v>
      </c>
      <c r="U902" s="2">
        <f>(T902*EXP($C$3-($C$4^2)/2+NORMSINV(AleatLivre!T899)*$C$4))</f>
        <v>1426.9692980017073</v>
      </c>
      <c r="V902" s="2">
        <f>(U902*EXP($C$3-($C$4^2)/2+NORMSINV(AleatLivre!U899)*$C$4))</f>
        <v>1468.5546538802871</v>
      </c>
    </row>
    <row r="903" spans="1:22" x14ac:dyDescent="0.25">
      <c r="A903">
        <v>898</v>
      </c>
      <c r="B903" s="2">
        <f>Plan1!$B$9</f>
        <v>500</v>
      </c>
      <c r="C903" s="2">
        <f>(B903*EXP($C$3-($C$4^2)/2+NORMSINV(AleatLivre!B900)*$C$4))</f>
        <v>540.1046537131665</v>
      </c>
      <c r="D903" s="2">
        <f>(C903*EXP($C$3-($C$4^2)/2+NORMSINV(AleatLivre!C900)*$C$4))</f>
        <v>564.23405620858466</v>
      </c>
      <c r="E903" s="2">
        <f>(D903*EXP($C$3-($C$4^2)/2+NORMSINV(AleatLivre!D900)*$C$4))</f>
        <v>591.7972846902444</v>
      </c>
      <c r="F903" s="2">
        <f>(E903*EXP($C$3-($C$4^2)/2+NORMSINV(AleatLivre!E900)*$C$4))</f>
        <v>610.90276235379974</v>
      </c>
      <c r="G903" s="2">
        <f>(F903*EXP($C$3-($C$4^2)/2+NORMSINV(AleatLivre!F900)*$C$4))</f>
        <v>652.69822587821227</v>
      </c>
      <c r="H903" s="2">
        <f>(G903*EXP($C$3-($C$4^2)/2+NORMSINV(AleatLivre!G900)*$C$4))</f>
        <v>672.32015339989709</v>
      </c>
      <c r="I903" s="2">
        <f>(H903*EXP($C$3-($C$4^2)/2+NORMSINV(AleatLivre!H900)*$C$4))</f>
        <v>710.38313316531958</v>
      </c>
      <c r="J903" s="2">
        <f>(I903*EXP($C$3-($C$4^2)/2+NORMSINV(AleatLivre!I900)*$C$4))</f>
        <v>758.17383286056702</v>
      </c>
      <c r="K903" s="2">
        <f>(J903*EXP($C$3-($C$4^2)/2+NORMSINV(AleatLivre!J900)*$C$4))</f>
        <v>790.87052361959911</v>
      </c>
      <c r="L903" s="2">
        <f>(K903*EXP($C$3-($C$4^2)/2+NORMSINV(AleatLivre!K900)*$C$4))</f>
        <v>847.4100462284473</v>
      </c>
      <c r="M903" s="2">
        <f>(L903*EXP($C$3-($C$4^2)/2+NORMSINV(AleatLivre!L900)*$C$4))</f>
        <v>924.14851522621984</v>
      </c>
      <c r="N903" s="2">
        <f>(M903*EXP($C$3-($C$4^2)/2+NORMSINV(AleatLivre!M900)*$C$4))</f>
        <v>969.2063657867883</v>
      </c>
      <c r="O903" s="2">
        <f>(N903*EXP($C$3-($C$4^2)/2+NORMSINV(AleatLivre!N900)*$C$4))</f>
        <v>1039.1036664861006</v>
      </c>
      <c r="P903" s="2">
        <f>(O903*EXP($C$3-($C$4^2)/2+NORMSINV(AleatLivre!O900)*$C$4))</f>
        <v>1084.1335459424915</v>
      </c>
      <c r="Q903" s="2">
        <f>(P903*EXP($C$3-($C$4^2)/2+NORMSINV(AleatLivre!P900)*$C$4))</f>
        <v>1123.7551221174119</v>
      </c>
      <c r="R903" s="2">
        <f>(Q903*EXP($C$3-($C$4^2)/2+NORMSINV(AleatLivre!Q900)*$C$4))</f>
        <v>1201.7606043142332</v>
      </c>
      <c r="S903" s="2">
        <f>(R903*EXP($C$3-($C$4^2)/2+NORMSINV(AleatLivre!R900)*$C$4))</f>
        <v>1255.3654058144016</v>
      </c>
      <c r="T903" s="2">
        <f>(S903*EXP($C$3-($C$4^2)/2+NORMSINV(AleatLivre!S900)*$C$4))</f>
        <v>1335.6721288186282</v>
      </c>
      <c r="U903" s="2">
        <f>(T903*EXP($C$3-($C$4^2)/2+NORMSINV(AleatLivre!T900)*$C$4))</f>
        <v>1386.1959885241904</v>
      </c>
      <c r="V903" s="2">
        <f>(U903*EXP($C$3-($C$4^2)/2+NORMSINV(AleatLivre!U900)*$C$4))</f>
        <v>1429.3553514142664</v>
      </c>
    </row>
    <row r="904" spans="1:22" x14ac:dyDescent="0.25">
      <c r="A904">
        <v>899</v>
      </c>
      <c r="B904" s="2">
        <f>Plan1!$B$9</f>
        <v>500</v>
      </c>
      <c r="C904" s="2">
        <f>(B904*EXP($C$3-($C$4^2)/2+NORMSINV(AleatLivre!B901)*$C$4))</f>
        <v>529.4879456690436</v>
      </c>
      <c r="D904" s="2">
        <f>(C904*EXP($C$3-($C$4^2)/2+NORMSINV(AleatLivre!C901)*$C$4))</f>
        <v>567.24291281285059</v>
      </c>
      <c r="E904" s="2">
        <f>(D904*EXP($C$3-($C$4^2)/2+NORMSINV(AleatLivre!D901)*$C$4))</f>
        <v>623.56876508002313</v>
      </c>
      <c r="F904" s="2">
        <f>(E904*EXP($C$3-($C$4^2)/2+NORMSINV(AleatLivre!E901)*$C$4))</f>
        <v>660.1803315904375</v>
      </c>
      <c r="G904" s="2">
        <f>(F904*EXP($C$3-($C$4^2)/2+NORMSINV(AleatLivre!F901)*$C$4))</f>
        <v>698.16784070852043</v>
      </c>
      <c r="H904" s="2">
        <f>(G904*EXP($C$3-($C$4^2)/2+NORMSINV(AleatLivre!G901)*$C$4))</f>
        <v>753.75487542785777</v>
      </c>
      <c r="I904" s="2">
        <f>(H904*EXP($C$3-($C$4^2)/2+NORMSINV(AleatLivre!H901)*$C$4))</f>
        <v>779.01814847305229</v>
      </c>
      <c r="J904" s="2">
        <f>(I904*EXP($C$3-($C$4^2)/2+NORMSINV(AleatLivre!I901)*$C$4))</f>
        <v>784.49665595235092</v>
      </c>
      <c r="K904" s="2">
        <f>(J904*EXP($C$3-($C$4^2)/2+NORMSINV(AleatLivre!J901)*$C$4))</f>
        <v>847.49667051886081</v>
      </c>
      <c r="L904" s="2">
        <f>(K904*EXP($C$3-($C$4^2)/2+NORMSINV(AleatLivre!K901)*$C$4))</f>
        <v>913.98569730495058</v>
      </c>
      <c r="M904" s="2">
        <f>(L904*EXP($C$3-($C$4^2)/2+NORMSINV(AleatLivre!L901)*$C$4))</f>
        <v>930.10757287965646</v>
      </c>
      <c r="N904" s="2">
        <f>(M904*EXP($C$3-($C$4^2)/2+NORMSINV(AleatLivre!M901)*$C$4))</f>
        <v>956.01314892754488</v>
      </c>
      <c r="O904" s="2">
        <f>(N904*EXP($C$3-($C$4^2)/2+NORMSINV(AleatLivre!N901)*$C$4))</f>
        <v>1028.4525348533361</v>
      </c>
      <c r="P904" s="2">
        <f>(O904*EXP($C$3-($C$4^2)/2+NORMSINV(AleatLivre!O901)*$C$4))</f>
        <v>1075.3391830136845</v>
      </c>
      <c r="Q904" s="2">
        <f>(P904*EXP($C$3-($C$4^2)/2+NORMSINV(AleatLivre!P901)*$C$4))</f>
        <v>1190.2982095326895</v>
      </c>
      <c r="R904" s="2">
        <f>(Q904*EXP($C$3-($C$4^2)/2+NORMSINV(AleatLivre!Q901)*$C$4))</f>
        <v>1232.200545261373</v>
      </c>
      <c r="S904" s="2">
        <f>(R904*EXP($C$3-($C$4^2)/2+NORMSINV(AleatLivre!R901)*$C$4))</f>
        <v>1290.3434598091917</v>
      </c>
      <c r="T904" s="2">
        <f>(S904*EXP($C$3-($C$4^2)/2+NORMSINV(AleatLivre!S901)*$C$4))</f>
        <v>1343.6987090255075</v>
      </c>
      <c r="U904" s="2">
        <f>(T904*EXP($C$3-($C$4^2)/2+NORMSINV(AleatLivre!T901)*$C$4))</f>
        <v>1422.8631500197152</v>
      </c>
      <c r="V904" s="2">
        <f>(U904*EXP($C$3-($C$4^2)/2+NORMSINV(AleatLivre!U901)*$C$4))</f>
        <v>1504.9397717519814</v>
      </c>
    </row>
    <row r="905" spans="1:22" x14ac:dyDescent="0.25">
      <c r="A905">
        <v>900</v>
      </c>
      <c r="B905" s="2">
        <f>Plan1!$B$9</f>
        <v>500</v>
      </c>
      <c r="C905" s="2">
        <f>(B905*EXP($C$3-($C$4^2)/2+NORMSINV(AleatLivre!B902)*$C$4))</f>
        <v>538.67192992277683</v>
      </c>
      <c r="D905" s="2">
        <f>(C905*EXP($C$3-($C$4^2)/2+NORMSINV(AleatLivre!C902)*$C$4))</f>
        <v>552.44608437681813</v>
      </c>
      <c r="E905" s="2">
        <f>(D905*EXP($C$3-($C$4^2)/2+NORMSINV(AleatLivre!D902)*$C$4))</f>
        <v>575.37188761422351</v>
      </c>
      <c r="F905" s="2">
        <f>(E905*EXP($C$3-($C$4^2)/2+NORMSINV(AleatLivre!E902)*$C$4))</f>
        <v>594.43238748215424</v>
      </c>
      <c r="G905" s="2">
        <f>(F905*EXP($C$3-($C$4^2)/2+NORMSINV(AleatLivre!F902)*$C$4))</f>
        <v>627.59107486629227</v>
      </c>
      <c r="H905" s="2">
        <f>(G905*EXP($C$3-($C$4^2)/2+NORMSINV(AleatLivre!G902)*$C$4))</f>
        <v>647.90634283636143</v>
      </c>
      <c r="I905" s="2">
        <f>(H905*EXP($C$3-($C$4^2)/2+NORMSINV(AleatLivre!H902)*$C$4))</f>
        <v>680.82980190464127</v>
      </c>
      <c r="J905" s="2">
        <f>(I905*EXP($C$3-($C$4^2)/2+NORMSINV(AleatLivre!I902)*$C$4))</f>
        <v>706.46064079092253</v>
      </c>
      <c r="K905" s="2">
        <f>(J905*EXP($C$3-($C$4^2)/2+NORMSINV(AleatLivre!J902)*$C$4))</f>
        <v>744.16175262543811</v>
      </c>
      <c r="L905" s="2">
        <f>(K905*EXP($C$3-($C$4^2)/2+NORMSINV(AleatLivre!K902)*$C$4))</f>
        <v>793.42108099773577</v>
      </c>
      <c r="M905" s="2">
        <f>(L905*EXP($C$3-($C$4^2)/2+NORMSINV(AleatLivre!L902)*$C$4))</f>
        <v>835.87189162864695</v>
      </c>
      <c r="N905" s="2">
        <f>(M905*EXP($C$3-($C$4^2)/2+NORMSINV(AleatLivre!M902)*$C$4))</f>
        <v>861.88780002990882</v>
      </c>
      <c r="O905" s="2">
        <f>(N905*EXP($C$3-($C$4^2)/2+NORMSINV(AleatLivre!N902)*$C$4))</f>
        <v>882.41535167752329</v>
      </c>
      <c r="P905" s="2">
        <f>(O905*EXP($C$3-($C$4^2)/2+NORMSINV(AleatLivre!O902)*$C$4))</f>
        <v>949.80379686356343</v>
      </c>
      <c r="Q905" s="2">
        <f>(P905*EXP($C$3-($C$4^2)/2+NORMSINV(AleatLivre!P902)*$C$4))</f>
        <v>1004.2363506753975</v>
      </c>
      <c r="R905" s="2">
        <f>(Q905*EXP($C$3-($C$4^2)/2+NORMSINV(AleatLivre!Q902)*$C$4))</f>
        <v>1056.944906161769</v>
      </c>
      <c r="S905" s="2">
        <f>(R905*EXP($C$3-($C$4^2)/2+NORMSINV(AleatLivre!R902)*$C$4))</f>
        <v>1127.8133420168704</v>
      </c>
      <c r="T905" s="2">
        <f>(S905*EXP($C$3-($C$4^2)/2+NORMSINV(AleatLivre!S902)*$C$4))</f>
        <v>1183.8491615221933</v>
      </c>
      <c r="U905" s="2">
        <f>(T905*EXP($C$3-($C$4^2)/2+NORMSINV(AleatLivre!T902)*$C$4))</f>
        <v>1290.3162026967802</v>
      </c>
      <c r="V905" s="2">
        <f>(U905*EXP($C$3-($C$4^2)/2+NORMSINV(AleatLivre!U902)*$C$4))</f>
        <v>1330.9749948495482</v>
      </c>
    </row>
    <row r="906" spans="1:22" x14ac:dyDescent="0.25">
      <c r="A906">
        <v>901</v>
      </c>
      <c r="B906" s="2">
        <f>Plan1!$B$9</f>
        <v>500</v>
      </c>
      <c r="C906" s="2">
        <f>(B906*EXP($C$3-($C$4^2)/2+NORMSINV(AleatLivre!B903)*$C$4))</f>
        <v>517.73092714234394</v>
      </c>
      <c r="D906" s="2">
        <f>(C906*EXP($C$3-($C$4^2)/2+NORMSINV(AleatLivre!C903)*$C$4))</f>
        <v>540.50786119531494</v>
      </c>
      <c r="E906" s="2">
        <f>(D906*EXP($C$3-($C$4^2)/2+NORMSINV(AleatLivre!D903)*$C$4))</f>
        <v>574.31664584774569</v>
      </c>
      <c r="F906" s="2">
        <f>(E906*EXP($C$3-($C$4^2)/2+NORMSINV(AleatLivre!E903)*$C$4))</f>
        <v>589.29798768311991</v>
      </c>
      <c r="G906" s="2">
        <f>(F906*EXP($C$3-($C$4^2)/2+NORMSINV(AleatLivre!F903)*$C$4))</f>
        <v>620.86153736825224</v>
      </c>
      <c r="H906" s="2">
        <f>(G906*EXP($C$3-($C$4^2)/2+NORMSINV(AleatLivre!G903)*$C$4))</f>
        <v>672.27844520252347</v>
      </c>
      <c r="I906" s="2">
        <f>(H906*EXP($C$3-($C$4^2)/2+NORMSINV(AleatLivre!H903)*$C$4))</f>
        <v>738.69958216728287</v>
      </c>
      <c r="J906" s="2">
        <f>(I906*EXP($C$3-($C$4^2)/2+NORMSINV(AleatLivre!I903)*$C$4))</f>
        <v>774.98775306108359</v>
      </c>
      <c r="K906" s="2">
        <f>(J906*EXP($C$3-($C$4^2)/2+NORMSINV(AleatLivre!J903)*$C$4))</f>
        <v>803.1599058800557</v>
      </c>
      <c r="L906" s="2">
        <f>(K906*EXP($C$3-($C$4^2)/2+NORMSINV(AleatLivre!K903)*$C$4))</f>
        <v>839.75133522430542</v>
      </c>
      <c r="M906" s="2">
        <f>(L906*EXP($C$3-($C$4^2)/2+NORMSINV(AleatLivre!L903)*$C$4))</f>
        <v>898.96031411147953</v>
      </c>
      <c r="N906" s="2">
        <f>(M906*EXP($C$3-($C$4^2)/2+NORMSINV(AleatLivre!M903)*$C$4))</f>
        <v>943.68502997021926</v>
      </c>
      <c r="O906" s="2">
        <f>(N906*EXP($C$3-($C$4^2)/2+NORMSINV(AleatLivre!N903)*$C$4))</f>
        <v>996.79060367531122</v>
      </c>
      <c r="P906" s="2">
        <f>(O906*EXP($C$3-($C$4^2)/2+NORMSINV(AleatLivre!O903)*$C$4))</f>
        <v>1075.8410585299212</v>
      </c>
      <c r="Q906" s="2">
        <f>(P906*EXP($C$3-($C$4^2)/2+NORMSINV(AleatLivre!P903)*$C$4))</f>
        <v>1120.8923887000144</v>
      </c>
      <c r="R906" s="2">
        <f>(Q906*EXP($C$3-($C$4^2)/2+NORMSINV(AleatLivre!Q903)*$C$4))</f>
        <v>1171.4152902789531</v>
      </c>
      <c r="S906" s="2">
        <f>(R906*EXP($C$3-($C$4^2)/2+NORMSINV(AleatLivre!R903)*$C$4))</f>
        <v>1243.5221984387206</v>
      </c>
      <c r="T906" s="2">
        <f>(S906*EXP($C$3-($C$4^2)/2+NORMSINV(AleatLivre!S903)*$C$4))</f>
        <v>1300.7624562596411</v>
      </c>
      <c r="U906" s="2">
        <f>(T906*EXP($C$3-($C$4^2)/2+NORMSINV(AleatLivre!T903)*$C$4))</f>
        <v>1367.806120191256</v>
      </c>
      <c r="V906" s="2">
        <f>(U906*EXP($C$3-($C$4^2)/2+NORMSINV(AleatLivre!U903)*$C$4))</f>
        <v>1437.9796020364608</v>
      </c>
    </row>
    <row r="907" spans="1:22" x14ac:dyDescent="0.25">
      <c r="A907">
        <v>902</v>
      </c>
      <c r="B907" s="2">
        <f>Plan1!$B$9</f>
        <v>500</v>
      </c>
      <c r="C907" s="2">
        <f>(B907*EXP($C$3-($C$4^2)/2+NORMSINV(AleatLivre!B904)*$C$4))</f>
        <v>517.21764951162629</v>
      </c>
      <c r="D907" s="2">
        <f>(C907*EXP($C$3-($C$4^2)/2+NORMSINV(AleatLivre!C904)*$C$4))</f>
        <v>550.49724650778251</v>
      </c>
      <c r="E907" s="2">
        <f>(D907*EXP($C$3-($C$4^2)/2+NORMSINV(AleatLivre!D904)*$C$4))</f>
        <v>562.37254291805698</v>
      </c>
      <c r="F907" s="2">
        <f>(E907*EXP($C$3-($C$4^2)/2+NORMSINV(AleatLivre!E904)*$C$4))</f>
        <v>590.13521679957171</v>
      </c>
      <c r="G907" s="2">
        <f>(F907*EXP($C$3-($C$4^2)/2+NORMSINV(AleatLivre!F904)*$C$4))</f>
        <v>628.47344091104787</v>
      </c>
      <c r="H907" s="2">
        <f>(G907*EXP($C$3-($C$4^2)/2+NORMSINV(AleatLivre!G904)*$C$4))</f>
        <v>680.27271542986148</v>
      </c>
      <c r="I907" s="2">
        <f>(H907*EXP($C$3-($C$4^2)/2+NORMSINV(AleatLivre!H904)*$C$4))</f>
        <v>732.03154196487253</v>
      </c>
      <c r="J907" s="2">
        <f>(I907*EXP($C$3-($C$4^2)/2+NORMSINV(AleatLivre!I904)*$C$4))</f>
        <v>768.0659226006884</v>
      </c>
      <c r="K907" s="2">
        <f>(J907*EXP($C$3-($C$4^2)/2+NORMSINV(AleatLivre!J904)*$C$4))</f>
        <v>797.05180643448466</v>
      </c>
      <c r="L907" s="2">
        <f>(K907*EXP($C$3-($C$4^2)/2+NORMSINV(AleatLivre!K904)*$C$4))</f>
        <v>819.47444685594837</v>
      </c>
      <c r="M907" s="2">
        <f>(L907*EXP($C$3-($C$4^2)/2+NORMSINV(AleatLivre!L904)*$C$4))</f>
        <v>856.25776546698262</v>
      </c>
      <c r="N907" s="2">
        <f>(M907*EXP($C$3-($C$4^2)/2+NORMSINV(AleatLivre!M904)*$C$4))</f>
        <v>898.43127926037391</v>
      </c>
      <c r="O907" s="2">
        <f>(N907*EXP($C$3-($C$4^2)/2+NORMSINV(AleatLivre!N904)*$C$4))</f>
        <v>970.09489465616014</v>
      </c>
      <c r="P907" s="2">
        <f>(O907*EXP($C$3-($C$4^2)/2+NORMSINV(AleatLivre!O904)*$C$4))</f>
        <v>1048.7517478123482</v>
      </c>
      <c r="Q907" s="2">
        <f>(P907*EXP($C$3-($C$4^2)/2+NORMSINV(AleatLivre!P904)*$C$4))</f>
        <v>1135.1722168228546</v>
      </c>
      <c r="R907" s="2">
        <f>(Q907*EXP($C$3-($C$4^2)/2+NORMSINV(AleatLivre!Q904)*$C$4))</f>
        <v>1235.0334556200726</v>
      </c>
      <c r="S907" s="2">
        <f>(R907*EXP($C$3-($C$4^2)/2+NORMSINV(AleatLivre!R904)*$C$4))</f>
        <v>1307.9607294851933</v>
      </c>
      <c r="T907" s="2">
        <f>(S907*EXP($C$3-($C$4^2)/2+NORMSINV(AleatLivre!S904)*$C$4))</f>
        <v>1393.5955325777747</v>
      </c>
      <c r="U907" s="2">
        <f>(T907*EXP($C$3-($C$4^2)/2+NORMSINV(AleatLivre!T904)*$C$4))</f>
        <v>1469.3247484571407</v>
      </c>
      <c r="V907" s="2">
        <f>(U907*EXP($C$3-($C$4^2)/2+NORMSINV(AleatLivre!U904)*$C$4))</f>
        <v>1540.6626638480941</v>
      </c>
    </row>
    <row r="908" spans="1:22" x14ac:dyDescent="0.25">
      <c r="A908">
        <v>903</v>
      </c>
      <c r="B908" s="2">
        <f>Plan1!$B$9</f>
        <v>500</v>
      </c>
      <c r="C908" s="2">
        <f>(B908*EXP($C$3-($C$4^2)/2+NORMSINV(AleatLivre!B905)*$C$4))</f>
        <v>530.99716773117984</v>
      </c>
      <c r="D908" s="2">
        <f>(C908*EXP($C$3-($C$4^2)/2+NORMSINV(AleatLivre!C905)*$C$4))</f>
        <v>569.53793610725893</v>
      </c>
      <c r="E908" s="2">
        <f>(D908*EXP($C$3-($C$4^2)/2+NORMSINV(AleatLivre!D905)*$C$4))</f>
        <v>600.88377181276496</v>
      </c>
      <c r="F908" s="2">
        <f>(E908*EXP($C$3-($C$4^2)/2+NORMSINV(AleatLivre!E905)*$C$4))</f>
        <v>652.85451344243131</v>
      </c>
      <c r="G908" s="2">
        <f>(F908*EXP($C$3-($C$4^2)/2+NORMSINV(AleatLivre!F905)*$C$4))</f>
        <v>678.71652459727397</v>
      </c>
      <c r="H908" s="2">
        <f>(G908*EXP($C$3-($C$4^2)/2+NORMSINV(AleatLivre!G905)*$C$4))</f>
        <v>715.19310137116781</v>
      </c>
      <c r="I908" s="2">
        <f>(H908*EXP($C$3-($C$4^2)/2+NORMSINV(AleatLivre!H905)*$C$4))</f>
        <v>737.12658584414248</v>
      </c>
      <c r="J908" s="2">
        <f>(I908*EXP($C$3-($C$4^2)/2+NORMSINV(AleatLivre!I905)*$C$4))</f>
        <v>788.05007384584803</v>
      </c>
      <c r="K908" s="2">
        <f>(J908*EXP($C$3-($C$4^2)/2+NORMSINV(AleatLivre!J905)*$C$4))</f>
        <v>805.45076163142596</v>
      </c>
      <c r="L908" s="2">
        <f>(K908*EXP($C$3-($C$4^2)/2+NORMSINV(AleatLivre!K905)*$C$4))</f>
        <v>865.89838644543681</v>
      </c>
      <c r="M908" s="2">
        <f>(L908*EXP($C$3-($C$4^2)/2+NORMSINV(AleatLivre!L905)*$C$4))</f>
        <v>912.92823862648709</v>
      </c>
      <c r="N908" s="2">
        <f>(M908*EXP($C$3-($C$4^2)/2+NORMSINV(AleatLivre!M905)*$C$4))</f>
        <v>927.01882280108839</v>
      </c>
      <c r="O908" s="2">
        <f>(N908*EXP($C$3-($C$4^2)/2+NORMSINV(AleatLivre!N905)*$C$4))</f>
        <v>996.78129136024768</v>
      </c>
      <c r="P908" s="2">
        <f>(O908*EXP($C$3-($C$4^2)/2+NORMSINV(AleatLivre!O905)*$C$4))</f>
        <v>1085.2908637709677</v>
      </c>
      <c r="Q908" s="2">
        <f>(P908*EXP($C$3-($C$4^2)/2+NORMSINV(AleatLivre!P905)*$C$4))</f>
        <v>1136.6973987214105</v>
      </c>
      <c r="R908" s="2">
        <f>(Q908*EXP($C$3-($C$4^2)/2+NORMSINV(AleatLivre!Q905)*$C$4))</f>
        <v>1247.750045071745</v>
      </c>
      <c r="S908" s="2">
        <f>(R908*EXP($C$3-($C$4^2)/2+NORMSINV(AleatLivre!R905)*$C$4))</f>
        <v>1289.8000523927549</v>
      </c>
      <c r="T908" s="2">
        <f>(S908*EXP($C$3-($C$4^2)/2+NORMSINV(AleatLivre!S905)*$C$4))</f>
        <v>1378.0758012963913</v>
      </c>
      <c r="U908" s="2">
        <f>(T908*EXP($C$3-($C$4^2)/2+NORMSINV(AleatLivre!T905)*$C$4))</f>
        <v>1422.8501248693228</v>
      </c>
      <c r="V908" s="2">
        <f>(U908*EXP($C$3-($C$4^2)/2+NORMSINV(AleatLivre!U905)*$C$4))</f>
        <v>1456.6571957782417</v>
      </c>
    </row>
    <row r="909" spans="1:22" x14ac:dyDescent="0.25">
      <c r="A909">
        <v>904</v>
      </c>
      <c r="B909" s="2">
        <f>Plan1!$B$9</f>
        <v>500</v>
      </c>
      <c r="C909" s="2">
        <f>(B909*EXP($C$3-($C$4^2)/2+NORMSINV(AleatLivre!B906)*$C$4))</f>
        <v>533.15979066709144</v>
      </c>
      <c r="D909" s="2">
        <f>(C909*EXP($C$3-($C$4^2)/2+NORMSINV(AleatLivre!C906)*$C$4))</f>
        <v>557.10080840430146</v>
      </c>
      <c r="E909" s="2">
        <f>(D909*EXP($C$3-($C$4^2)/2+NORMSINV(AleatLivre!D906)*$C$4))</f>
        <v>593.9223402132136</v>
      </c>
      <c r="F909" s="2">
        <f>(E909*EXP($C$3-($C$4^2)/2+NORMSINV(AleatLivre!E906)*$C$4))</f>
        <v>621.76332543084322</v>
      </c>
      <c r="G909" s="2">
        <f>(F909*EXP($C$3-($C$4^2)/2+NORMSINV(AleatLivre!F906)*$C$4))</f>
        <v>644.10188619953044</v>
      </c>
      <c r="H909" s="2">
        <f>(G909*EXP($C$3-($C$4^2)/2+NORMSINV(AleatLivre!G906)*$C$4))</f>
        <v>682.09857717904288</v>
      </c>
      <c r="I909" s="2">
        <f>(H909*EXP($C$3-($C$4^2)/2+NORMSINV(AleatLivre!H906)*$C$4))</f>
        <v>728.42168495727481</v>
      </c>
      <c r="J909" s="2">
        <f>(I909*EXP($C$3-($C$4^2)/2+NORMSINV(AleatLivre!I906)*$C$4))</f>
        <v>784.54204082050467</v>
      </c>
      <c r="K909" s="2">
        <f>(J909*EXP($C$3-($C$4^2)/2+NORMSINV(AleatLivre!J906)*$C$4))</f>
        <v>826.91060677328289</v>
      </c>
      <c r="L909" s="2">
        <f>(K909*EXP($C$3-($C$4^2)/2+NORMSINV(AleatLivre!K906)*$C$4))</f>
        <v>866.01908840533713</v>
      </c>
      <c r="M909" s="2">
        <f>(L909*EXP($C$3-($C$4^2)/2+NORMSINV(AleatLivre!L906)*$C$4))</f>
        <v>899.5998606536732</v>
      </c>
      <c r="N909" s="2">
        <f>(M909*EXP($C$3-($C$4^2)/2+NORMSINV(AleatLivre!M906)*$C$4))</f>
        <v>935.96600237315374</v>
      </c>
      <c r="O909" s="2">
        <f>(N909*EXP($C$3-($C$4^2)/2+NORMSINV(AleatLivre!N906)*$C$4))</f>
        <v>1004.7896807321779</v>
      </c>
      <c r="P909" s="2">
        <f>(O909*EXP($C$3-($C$4^2)/2+NORMSINV(AleatLivre!O906)*$C$4))</f>
        <v>1053.8530982649263</v>
      </c>
      <c r="Q909" s="2">
        <f>(P909*EXP($C$3-($C$4^2)/2+NORMSINV(AleatLivre!P906)*$C$4))</f>
        <v>1091.009613072873</v>
      </c>
      <c r="R909" s="2">
        <f>(Q909*EXP($C$3-($C$4^2)/2+NORMSINV(AleatLivre!Q906)*$C$4))</f>
        <v>1145.8245352586375</v>
      </c>
      <c r="S909" s="2">
        <f>(R909*EXP($C$3-($C$4^2)/2+NORMSINV(AleatLivre!R906)*$C$4))</f>
        <v>1215.0689664793952</v>
      </c>
      <c r="T909" s="2">
        <f>(S909*EXP($C$3-($C$4^2)/2+NORMSINV(AleatLivre!S906)*$C$4))</f>
        <v>1264.1027885429251</v>
      </c>
      <c r="U909" s="2">
        <f>(T909*EXP($C$3-($C$4^2)/2+NORMSINV(AleatLivre!T906)*$C$4))</f>
        <v>1315.2266460037022</v>
      </c>
      <c r="V909" s="2">
        <f>(U909*EXP($C$3-($C$4^2)/2+NORMSINV(AleatLivre!U906)*$C$4))</f>
        <v>1449.7075646043602</v>
      </c>
    </row>
    <row r="910" spans="1:22" x14ac:dyDescent="0.25">
      <c r="A910">
        <v>905</v>
      </c>
      <c r="B910" s="2">
        <f>Plan1!$B$9</f>
        <v>500</v>
      </c>
      <c r="C910" s="2">
        <f>(B910*EXP($C$3-($C$4^2)/2+NORMSINV(AleatLivre!B907)*$C$4))</f>
        <v>529.60041918087916</v>
      </c>
      <c r="D910" s="2">
        <f>(C910*EXP($C$3-($C$4^2)/2+NORMSINV(AleatLivre!C907)*$C$4))</f>
        <v>557.40349496905151</v>
      </c>
      <c r="E910" s="2">
        <f>(D910*EXP($C$3-($C$4^2)/2+NORMSINV(AleatLivre!D907)*$C$4))</f>
        <v>584.51651755567866</v>
      </c>
      <c r="F910" s="2">
        <f>(E910*EXP($C$3-($C$4^2)/2+NORMSINV(AleatLivre!E907)*$C$4))</f>
        <v>601.27492563760177</v>
      </c>
      <c r="G910" s="2">
        <f>(F910*EXP($C$3-($C$4^2)/2+NORMSINV(AleatLivre!F907)*$C$4))</f>
        <v>641.18794366395923</v>
      </c>
      <c r="H910" s="2">
        <f>(G910*EXP($C$3-($C$4^2)/2+NORMSINV(AleatLivre!G907)*$C$4))</f>
        <v>656.84222371279679</v>
      </c>
      <c r="I910" s="2">
        <f>(H910*EXP($C$3-($C$4^2)/2+NORMSINV(AleatLivre!H907)*$C$4))</f>
        <v>664.82669480765128</v>
      </c>
      <c r="J910" s="2">
        <f>(I910*EXP($C$3-($C$4^2)/2+NORMSINV(AleatLivre!I907)*$C$4))</f>
        <v>708.35835152064601</v>
      </c>
      <c r="K910" s="2">
        <f>(J910*EXP($C$3-($C$4^2)/2+NORMSINV(AleatLivre!J907)*$C$4))</f>
        <v>724.14341082621354</v>
      </c>
      <c r="L910" s="2">
        <f>(K910*EXP($C$3-($C$4^2)/2+NORMSINV(AleatLivre!K907)*$C$4))</f>
        <v>764.68821183205625</v>
      </c>
      <c r="M910" s="2">
        <f>(L910*EXP($C$3-($C$4^2)/2+NORMSINV(AleatLivre!L907)*$C$4))</f>
        <v>829.14953737200403</v>
      </c>
      <c r="N910" s="2">
        <f>(M910*EXP($C$3-($C$4^2)/2+NORMSINV(AleatLivre!M907)*$C$4))</f>
        <v>868.25492713931749</v>
      </c>
      <c r="O910" s="2">
        <f>(N910*EXP($C$3-($C$4^2)/2+NORMSINV(AleatLivre!N907)*$C$4))</f>
        <v>880.05537529976959</v>
      </c>
      <c r="P910" s="2">
        <f>(O910*EXP($C$3-($C$4^2)/2+NORMSINV(AleatLivre!O907)*$C$4))</f>
        <v>909.66981072143585</v>
      </c>
      <c r="Q910" s="2">
        <f>(P910*EXP($C$3-($C$4^2)/2+NORMSINV(AleatLivre!P907)*$C$4))</f>
        <v>950.62297339507961</v>
      </c>
      <c r="R910" s="2">
        <f>(Q910*EXP($C$3-($C$4^2)/2+NORMSINV(AleatLivre!Q907)*$C$4))</f>
        <v>1018.8519461533702</v>
      </c>
      <c r="S910" s="2">
        <f>(R910*EXP($C$3-($C$4^2)/2+NORMSINV(AleatLivre!R907)*$C$4))</f>
        <v>1065.4196592743851</v>
      </c>
      <c r="T910" s="2">
        <f>(S910*EXP($C$3-($C$4^2)/2+NORMSINV(AleatLivre!S907)*$C$4))</f>
        <v>1082.4571184997337</v>
      </c>
      <c r="U910" s="2">
        <f>(T910*EXP($C$3-($C$4^2)/2+NORMSINV(AleatLivre!T907)*$C$4))</f>
        <v>1134.7701681472788</v>
      </c>
      <c r="V910" s="2">
        <f>(U910*EXP($C$3-($C$4^2)/2+NORMSINV(AleatLivre!U907)*$C$4))</f>
        <v>1230.2506752145234</v>
      </c>
    </row>
    <row r="911" spans="1:22" x14ac:dyDescent="0.25">
      <c r="A911">
        <v>906</v>
      </c>
      <c r="B911" s="2">
        <f>Plan1!$B$9</f>
        <v>500</v>
      </c>
      <c r="C911" s="2">
        <f>(B911*EXP($C$3-($C$4^2)/2+NORMSINV(AleatLivre!B908)*$C$4))</f>
        <v>528.40656578899268</v>
      </c>
      <c r="D911" s="2">
        <f>(C911*EXP($C$3-($C$4^2)/2+NORMSINV(AleatLivre!C908)*$C$4))</f>
        <v>560.98049616875983</v>
      </c>
      <c r="E911" s="2">
        <f>(D911*EXP($C$3-($C$4^2)/2+NORMSINV(AleatLivre!D908)*$C$4))</f>
        <v>623.42750339158624</v>
      </c>
      <c r="F911" s="2">
        <f>(E911*EXP($C$3-($C$4^2)/2+NORMSINV(AleatLivre!E908)*$C$4))</f>
        <v>660.5250712467739</v>
      </c>
      <c r="G911" s="2">
        <f>(F911*EXP($C$3-($C$4^2)/2+NORMSINV(AleatLivre!F908)*$C$4))</f>
        <v>700.10986696068562</v>
      </c>
      <c r="H911" s="2">
        <f>(G911*EXP($C$3-($C$4^2)/2+NORMSINV(AleatLivre!G908)*$C$4))</f>
        <v>743.04401816957409</v>
      </c>
      <c r="I911" s="2">
        <f>(H911*EXP($C$3-($C$4^2)/2+NORMSINV(AleatLivre!H908)*$C$4))</f>
        <v>788.9223535542053</v>
      </c>
      <c r="J911" s="2">
        <f>(I911*EXP($C$3-($C$4^2)/2+NORMSINV(AleatLivre!I908)*$C$4))</f>
        <v>860.48894252588684</v>
      </c>
      <c r="K911" s="2">
        <f>(J911*EXP($C$3-($C$4^2)/2+NORMSINV(AleatLivre!J908)*$C$4))</f>
        <v>888.33949725247862</v>
      </c>
      <c r="L911" s="2">
        <f>(K911*EXP($C$3-($C$4^2)/2+NORMSINV(AleatLivre!K908)*$C$4))</f>
        <v>919.11216833506523</v>
      </c>
      <c r="M911" s="2">
        <f>(L911*EXP($C$3-($C$4^2)/2+NORMSINV(AleatLivre!L908)*$C$4))</f>
        <v>955.87868074874609</v>
      </c>
      <c r="N911" s="2">
        <f>(M911*EXP($C$3-($C$4^2)/2+NORMSINV(AleatLivre!M908)*$C$4))</f>
        <v>1022.0513449674024</v>
      </c>
      <c r="O911" s="2">
        <f>(N911*EXP($C$3-($C$4^2)/2+NORMSINV(AleatLivre!N908)*$C$4))</f>
        <v>1040.6641820783695</v>
      </c>
      <c r="P911" s="2">
        <f>(O911*EXP($C$3-($C$4^2)/2+NORMSINV(AleatLivre!O908)*$C$4))</f>
        <v>1082.6640316765609</v>
      </c>
      <c r="Q911" s="2">
        <f>(P911*EXP($C$3-($C$4^2)/2+NORMSINV(AleatLivre!P908)*$C$4))</f>
        <v>1154.9341238102361</v>
      </c>
      <c r="R911" s="2">
        <f>(Q911*EXP($C$3-($C$4^2)/2+NORMSINV(AleatLivre!Q908)*$C$4))</f>
        <v>1264.1753602600847</v>
      </c>
      <c r="S911" s="2">
        <f>(R911*EXP($C$3-($C$4^2)/2+NORMSINV(AleatLivre!R908)*$C$4))</f>
        <v>1321.2446043856105</v>
      </c>
      <c r="T911" s="2">
        <f>(S911*EXP($C$3-($C$4^2)/2+NORMSINV(AleatLivre!S908)*$C$4))</f>
        <v>1418.1791014329283</v>
      </c>
      <c r="U911" s="2">
        <f>(T911*EXP($C$3-($C$4^2)/2+NORMSINV(AleatLivre!T908)*$C$4))</f>
        <v>1492.3551856527874</v>
      </c>
      <c r="V911" s="2">
        <f>(U911*EXP($C$3-($C$4^2)/2+NORMSINV(AleatLivre!U908)*$C$4))</f>
        <v>1610.1521062469988</v>
      </c>
    </row>
    <row r="912" spans="1:22" x14ac:dyDescent="0.25">
      <c r="A912">
        <v>907</v>
      </c>
      <c r="B912" s="2">
        <f>Plan1!$B$9</f>
        <v>500</v>
      </c>
      <c r="C912" s="2">
        <f>(B912*EXP($C$3-($C$4^2)/2+NORMSINV(AleatLivre!B909)*$C$4))</f>
        <v>530.34260426167464</v>
      </c>
      <c r="D912" s="2">
        <f>(C912*EXP($C$3-($C$4^2)/2+NORMSINV(AleatLivre!C909)*$C$4))</f>
        <v>551.54389766284203</v>
      </c>
      <c r="E912" s="2">
        <f>(D912*EXP($C$3-($C$4^2)/2+NORMSINV(AleatLivre!D909)*$C$4))</f>
        <v>583.268812583672</v>
      </c>
      <c r="F912" s="2">
        <f>(E912*EXP($C$3-($C$4^2)/2+NORMSINV(AleatLivre!E909)*$C$4))</f>
        <v>622.46565160166574</v>
      </c>
      <c r="G912" s="2">
        <f>(F912*EXP($C$3-($C$4^2)/2+NORMSINV(AleatLivre!F909)*$C$4))</f>
        <v>664.64835678695647</v>
      </c>
      <c r="H912" s="2">
        <f>(G912*EXP($C$3-($C$4^2)/2+NORMSINV(AleatLivre!G909)*$C$4))</f>
        <v>697.81764860159376</v>
      </c>
      <c r="I912" s="2">
        <f>(H912*EXP($C$3-($C$4^2)/2+NORMSINV(AleatLivre!H909)*$C$4))</f>
        <v>741.73852717932766</v>
      </c>
      <c r="J912" s="2">
        <f>(I912*EXP($C$3-($C$4^2)/2+NORMSINV(AleatLivre!I909)*$C$4))</f>
        <v>795.47017790162329</v>
      </c>
      <c r="K912" s="2">
        <f>(J912*EXP($C$3-($C$4^2)/2+NORMSINV(AleatLivre!J909)*$C$4))</f>
        <v>837.55729717247209</v>
      </c>
      <c r="L912" s="2">
        <f>(K912*EXP($C$3-($C$4^2)/2+NORMSINV(AleatLivre!K909)*$C$4))</f>
        <v>892.23569526343078</v>
      </c>
      <c r="M912" s="2">
        <f>(L912*EXP($C$3-($C$4^2)/2+NORMSINV(AleatLivre!L909)*$C$4))</f>
        <v>953.36506612732273</v>
      </c>
      <c r="N912" s="2">
        <f>(M912*EXP($C$3-($C$4^2)/2+NORMSINV(AleatLivre!M909)*$C$4))</f>
        <v>983.29942384351682</v>
      </c>
      <c r="O912" s="2">
        <f>(N912*EXP($C$3-($C$4^2)/2+NORMSINV(AleatLivre!N909)*$C$4))</f>
        <v>1032.5705868138605</v>
      </c>
      <c r="P912" s="2">
        <f>(O912*EXP($C$3-($C$4^2)/2+NORMSINV(AleatLivre!O909)*$C$4))</f>
        <v>1103.6025704940471</v>
      </c>
      <c r="Q912" s="2">
        <f>(P912*EXP($C$3-($C$4^2)/2+NORMSINV(AleatLivre!P909)*$C$4))</f>
        <v>1162.2290022566219</v>
      </c>
      <c r="R912" s="2">
        <f>(Q912*EXP($C$3-($C$4^2)/2+NORMSINV(AleatLivre!Q909)*$C$4))</f>
        <v>1214.2712039138737</v>
      </c>
      <c r="S912" s="2">
        <f>(R912*EXP($C$3-($C$4^2)/2+NORMSINV(AleatLivre!R909)*$C$4))</f>
        <v>1323.999467736015</v>
      </c>
      <c r="T912" s="2">
        <f>(S912*EXP($C$3-($C$4^2)/2+NORMSINV(AleatLivre!S909)*$C$4))</f>
        <v>1426.4697758449777</v>
      </c>
      <c r="U912" s="2">
        <f>(T912*EXP($C$3-($C$4^2)/2+NORMSINV(AleatLivre!T909)*$C$4))</f>
        <v>1497.9531042121762</v>
      </c>
      <c r="V912" s="2">
        <f>(U912*EXP($C$3-($C$4^2)/2+NORMSINV(AleatLivre!U909)*$C$4))</f>
        <v>1538.3933458521917</v>
      </c>
    </row>
    <row r="913" spans="1:22" x14ac:dyDescent="0.25">
      <c r="A913">
        <v>908</v>
      </c>
      <c r="B913" s="2">
        <f>Plan1!$B$9</f>
        <v>500</v>
      </c>
      <c r="C913" s="2">
        <f>(B913*EXP($C$3-($C$4^2)/2+NORMSINV(AleatLivre!B910)*$C$4))</f>
        <v>543.96850347469638</v>
      </c>
      <c r="D913" s="2">
        <f>(C913*EXP($C$3-($C$4^2)/2+NORMSINV(AleatLivre!C910)*$C$4))</f>
        <v>561.14111900522551</v>
      </c>
      <c r="E913" s="2">
        <f>(D913*EXP($C$3-($C$4^2)/2+NORMSINV(AleatLivre!D910)*$C$4))</f>
        <v>569.32824935362396</v>
      </c>
      <c r="F913" s="2">
        <f>(E913*EXP($C$3-($C$4^2)/2+NORMSINV(AleatLivre!E910)*$C$4))</f>
        <v>600.31588199972248</v>
      </c>
      <c r="G913" s="2">
        <f>(F913*EXP($C$3-($C$4^2)/2+NORMSINV(AleatLivre!F910)*$C$4))</f>
        <v>624.61700996457353</v>
      </c>
      <c r="H913" s="2">
        <f>(G913*EXP($C$3-($C$4^2)/2+NORMSINV(AleatLivre!G910)*$C$4))</f>
        <v>643.15361277731324</v>
      </c>
      <c r="I913" s="2">
        <f>(H913*EXP($C$3-($C$4^2)/2+NORMSINV(AleatLivre!H910)*$C$4))</f>
        <v>673.17837503320186</v>
      </c>
      <c r="J913" s="2">
        <f>(I913*EXP($C$3-($C$4^2)/2+NORMSINV(AleatLivre!I910)*$C$4))</f>
        <v>718.21456093637244</v>
      </c>
      <c r="K913" s="2">
        <f>(J913*EXP($C$3-($C$4^2)/2+NORMSINV(AleatLivre!J910)*$C$4))</f>
        <v>763.64836017654443</v>
      </c>
      <c r="L913" s="2">
        <f>(K913*EXP($C$3-($C$4^2)/2+NORMSINV(AleatLivre!K910)*$C$4))</f>
        <v>809.20912384137205</v>
      </c>
      <c r="M913" s="2">
        <f>(L913*EXP($C$3-($C$4^2)/2+NORMSINV(AleatLivre!L910)*$C$4))</f>
        <v>828.50544837592349</v>
      </c>
      <c r="N913" s="2">
        <f>(M913*EXP($C$3-($C$4^2)/2+NORMSINV(AleatLivre!M910)*$C$4))</f>
        <v>859.76924393696504</v>
      </c>
      <c r="O913" s="2">
        <f>(N913*EXP($C$3-($C$4^2)/2+NORMSINV(AleatLivre!N910)*$C$4))</f>
        <v>894.59218022914058</v>
      </c>
      <c r="P913" s="2">
        <f>(O913*EXP($C$3-($C$4^2)/2+NORMSINV(AleatLivre!O910)*$C$4))</f>
        <v>967.25597984824799</v>
      </c>
      <c r="Q913" s="2">
        <f>(P913*EXP($C$3-($C$4^2)/2+NORMSINV(AleatLivre!P910)*$C$4))</f>
        <v>996.76754814405047</v>
      </c>
      <c r="R913" s="2">
        <f>(Q913*EXP($C$3-($C$4^2)/2+NORMSINV(AleatLivre!Q910)*$C$4))</f>
        <v>1039.2686916608468</v>
      </c>
      <c r="S913" s="2">
        <f>(R913*EXP($C$3-($C$4^2)/2+NORMSINV(AleatLivre!R910)*$C$4))</f>
        <v>1131.1956258839944</v>
      </c>
      <c r="T913" s="2">
        <f>(S913*EXP($C$3-($C$4^2)/2+NORMSINV(AleatLivre!S910)*$C$4))</f>
        <v>1180.7883108658882</v>
      </c>
      <c r="U913" s="2">
        <f>(T913*EXP($C$3-($C$4^2)/2+NORMSINV(AleatLivre!T910)*$C$4))</f>
        <v>1223.8127307833336</v>
      </c>
      <c r="V913" s="2">
        <f>(U913*EXP($C$3-($C$4^2)/2+NORMSINV(AleatLivre!U910)*$C$4))</f>
        <v>1282.4036878924967</v>
      </c>
    </row>
    <row r="914" spans="1:22" x14ac:dyDescent="0.25">
      <c r="A914">
        <v>909</v>
      </c>
      <c r="B914" s="2">
        <f>Plan1!$B$9</f>
        <v>500</v>
      </c>
      <c r="C914" s="2">
        <f>(B914*EXP($C$3-($C$4^2)/2+NORMSINV(AleatLivre!B911)*$C$4))</f>
        <v>516.55161040870269</v>
      </c>
      <c r="D914" s="2">
        <f>(C914*EXP($C$3-($C$4^2)/2+NORMSINV(AleatLivre!C911)*$C$4))</f>
        <v>523.80308618007655</v>
      </c>
      <c r="E914" s="2">
        <f>(D914*EXP($C$3-($C$4^2)/2+NORMSINV(AleatLivre!D911)*$C$4))</f>
        <v>562.55661325200663</v>
      </c>
      <c r="F914" s="2">
        <f>(E914*EXP($C$3-($C$4^2)/2+NORMSINV(AleatLivre!E911)*$C$4))</f>
        <v>588.27132313091363</v>
      </c>
      <c r="G914" s="2">
        <f>(F914*EXP($C$3-($C$4^2)/2+NORMSINV(AleatLivre!F911)*$C$4))</f>
        <v>622.51748441250481</v>
      </c>
      <c r="H914" s="2">
        <f>(G914*EXP($C$3-($C$4^2)/2+NORMSINV(AleatLivre!G911)*$C$4))</f>
        <v>661.0866000555967</v>
      </c>
      <c r="I914" s="2">
        <f>(H914*EXP($C$3-($C$4^2)/2+NORMSINV(AleatLivre!H911)*$C$4))</f>
        <v>711.24893772832525</v>
      </c>
      <c r="J914" s="2">
        <f>(I914*EXP($C$3-($C$4^2)/2+NORMSINV(AleatLivre!I911)*$C$4))</f>
        <v>741.58020877987474</v>
      </c>
      <c r="K914" s="2">
        <f>(J914*EXP($C$3-($C$4^2)/2+NORMSINV(AleatLivre!J911)*$C$4))</f>
        <v>796.54851268736138</v>
      </c>
      <c r="L914" s="2">
        <f>(K914*EXP($C$3-($C$4^2)/2+NORMSINV(AleatLivre!K911)*$C$4))</f>
        <v>853.98382509711121</v>
      </c>
      <c r="M914" s="2">
        <f>(L914*EXP($C$3-($C$4^2)/2+NORMSINV(AleatLivre!L911)*$C$4))</f>
        <v>869.45678184504118</v>
      </c>
      <c r="N914" s="2">
        <f>(M914*EXP($C$3-($C$4^2)/2+NORMSINV(AleatLivre!M911)*$C$4))</f>
        <v>914.11760054702461</v>
      </c>
      <c r="O914" s="2">
        <f>(N914*EXP($C$3-($C$4^2)/2+NORMSINV(AleatLivre!N911)*$C$4))</f>
        <v>954.44524545333024</v>
      </c>
      <c r="P914" s="2">
        <f>(O914*EXP($C$3-($C$4^2)/2+NORMSINV(AleatLivre!O911)*$C$4))</f>
        <v>978.67888218349322</v>
      </c>
      <c r="Q914" s="2">
        <f>(P914*EXP($C$3-($C$4^2)/2+NORMSINV(AleatLivre!P911)*$C$4))</f>
        <v>1040.111560475611</v>
      </c>
      <c r="R914" s="2">
        <f>(Q914*EXP($C$3-($C$4^2)/2+NORMSINV(AleatLivre!Q911)*$C$4))</f>
        <v>1070.7087942188941</v>
      </c>
      <c r="S914" s="2">
        <f>(R914*EXP($C$3-($C$4^2)/2+NORMSINV(AleatLivre!R911)*$C$4))</f>
        <v>1160.4275567511697</v>
      </c>
      <c r="T914" s="2">
        <f>(S914*EXP($C$3-($C$4^2)/2+NORMSINV(AleatLivre!S911)*$C$4))</f>
        <v>1255.3564007905754</v>
      </c>
      <c r="U914" s="2">
        <f>(T914*EXP($C$3-($C$4^2)/2+NORMSINV(AleatLivre!T911)*$C$4))</f>
        <v>1303.6671346602213</v>
      </c>
      <c r="V914" s="2">
        <f>(U914*EXP($C$3-($C$4^2)/2+NORMSINV(AleatLivre!U911)*$C$4))</f>
        <v>1368.7688029445103</v>
      </c>
    </row>
    <row r="915" spans="1:22" x14ac:dyDescent="0.25">
      <c r="A915">
        <v>910</v>
      </c>
      <c r="B915" s="2">
        <f>Plan1!$B$9</f>
        <v>500</v>
      </c>
      <c r="C915" s="2">
        <f>(B915*EXP($C$3-($C$4^2)/2+NORMSINV(AleatLivre!B912)*$C$4))</f>
        <v>524.86642465787611</v>
      </c>
      <c r="D915" s="2">
        <f>(C915*EXP($C$3-($C$4^2)/2+NORMSINV(AleatLivre!C912)*$C$4))</f>
        <v>578.28290800944751</v>
      </c>
      <c r="E915" s="2">
        <f>(D915*EXP($C$3-($C$4^2)/2+NORMSINV(AleatLivre!D912)*$C$4))</f>
        <v>612.30355071818462</v>
      </c>
      <c r="F915" s="2">
        <f>(E915*EXP($C$3-($C$4^2)/2+NORMSINV(AleatLivre!E912)*$C$4))</f>
        <v>651.01383379380047</v>
      </c>
      <c r="G915" s="2">
        <f>(F915*EXP($C$3-($C$4^2)/2+NORMSINV(AleatLivre!F912)*$C$4))</f>
        <v>655.95694186791025</v>
      </c>
      <c r="H915" s="2">
        <f>(G915*EXP($C$3-($C$4^2)/2+NORMSINV(AleatLivre!G912)*$C$4))</f>
        <v>709.9425180642055</v>
      </c>
      <c r="I915" s="2">
        <f>(H915*EXP($C$3-($C$4^2)/2+NORMSINV(AleatLivre!H912)*$C$4))</f>
        <v>747.23697419420103</v>
      </c>
      <c r="J915" s="2">
        <f>(I915*EXP($C$3-($C$4^2)/2+NORMSINV(AleatLivre!I912)*$C$4))</f>
        <v>798.64569941491152</v>
      </c>
      <c r="K915" s="2">
        <f>(J915*EXP($C$3-($C$4^2)/2+NORMSINV(AleatLivre!J912)*$C$4))</f>
        <v>870.24421100872235</v>
      </c>
      <c r="L915" s="2">
        <f>(K915*EXP($C$3-($C$4^2)/2+NORMSINV(AleatLivre!K912)*$C$4))</f>
        <v>905.89104601377517</v>
      </c>
      <c r="M915" s="2">
        <f>(L915*EXP($C$3-($C$4^2)/2+NORMSINV(AleatLivre!L912)*$C$4))</f>
        <v>961.08635991630661</v>
      </c>
      <c r="N915" s="2">
        <f>(M915*EXP($C$3-($C$4^2)/2+NORMSINV(AleatLivre!M912)*$C$4))</f>
        <v>1057.129467789779</v>
      </c>
      <c r="O915" s="2">
        <f>(N915*EXP($C$3-($C$4^2)/2+NORMSINV(AleatLivre!N912)*$C$4))</f>
        <v>1129.1041768805856</v>
      </c>
      <c r="P915" s="2">
        <f>(O915*EXP($C$3-($C$4^2)/2+NORMSINV(AleatLivre!O912)*$C$4))</f>
        <v>1173.2115516739746</v>
      </c>
      <c r="Q915" s="2">
        <f>(P915*EXP($C$3-($C$4^2)/2+NORMSINV(AleatLivre!P912)*$C$4))</f>
        <v>1247.5546011704291</v>
      </c>
      <c r="R915" s="2">
        <f>(Q915*EXP($C$3-($C$4^2)/2+NORMSINV(AleatLivre!Q912)*$C$4))</f>
        <v>1314.6763109780306</v>
      </c>
      <c r="S915" s="2">
        <f>(R915*EXP($C$3-($C$4^2)/2+NORMSINV(AleatLivre!R912)*$C$4))</f>
        <v>1402.8716394350188</v>
      </c>
      <c r="T915" s="2">
        <f>(S915*EXP($C$3-($C$4^2)/2+NORMSINV(AleatLivre!S912)*$C$4))</f>
        <v>1432.8666173642137</v>
      </c>
      <c r="U915" s="2">
        <f>(T915*EXP($C$3-($C$4^2)/2+NORMSINV(AleatLivre!T912)*$C$4))</f>
        <v>1464.1851499874472</v>
      </c>
      <c r="V915" s="2">
        <f>(U915*EXP($C$3-($C$4^2)/2+NORMSINV(AleatLivre!U912)*$C$4))</f>
        <v>1508.2171300126633</v>
      </c>
    </row>
    <row r="916" spans="1:22" x14ac:dyDescent="0.25">
      <c r="A916">
        <v>911</v>
      </c>
      <c r="B916" s="2">
        <f>Plan1!$B$9</f>
        <v>500</v>
      </c>
      <c r="C916" s="2">
        <f>(B916*EXP($C$3-($C$4^2)/2+NORMSINV(AleatLivre!B913)*$C$4))</f>
        <v>513.97485698745277</v>
      </c>
      <c r="D916" s="2">
        <f>(C916*EXP($C$3-($C$4^2)/2+NORMSINV(AleatLivre!C913)*$C$4))</f>
        <v>565.08159012416513</v>
      </c>
      <c r="E916" s="2">
        <f>(D916*EXP($C$3-($C$4^2)/2+NORMSINV(AleatLivre!D913)*$C$4))</f>
        <v>583.43896305785279</v>
      </c>
      <c r="F916" s="2">
        <f>(E916*EXP($C$3-($C$4^2)/2+NORMSINV(AleatLivre!E913)*$C$4))</f>
        <v>616.90038572718902</v>
      </c>
      <c r="G916" s="2">
        <f>(F916*EXP($C$3-($C$4^2)/2+NORMSINV(AleatLivre!F913)*$C$4))</f>
        <v>644.64956322556861</v>
      </c>
      <c r="H916" s="2">
        <f>(G916*EXP($C$3-($C$4^2)/2+NORMSINV(AleatLivre!G913)*$C$4))</f>
        <v>674.3417987756693</v>
      </c>
      <c r="I916" s="2">
        <f>(H916*EXP($C$3-($C$4^2)/2+NORMSINV(AleatLivre!H913)*$C$4))</f>
        <v>725.85364680289229</v>
      </c>
      <c r="J916" s="2">
        <f>(I916*EXP($C$3-($C$4^2)/2+NORMSINV(AleatLivre!I913)*$C$4))</f>
        <v>758.33027911746024</v>
      </c>
      <c r="K916" s="2">
        <f>(J916*EXP($C$3-($C$4^2)/2+NORMSINV(AleatLivre!J913)*$C$4))</f>
        <v>798.51054153892187</v>
      </c>
      <c r="L916" s="2">
        <f>(K916*EXP($C$3-($C$4^2)/2+NORMSINV(AleatLivre!K913)*$C$4))</f>
        <v>817.67710744572173</v>
      </c>
      <c r="M916" s="2">
        <f>(L916*EXP($C$3-($C$4^2)/2+NORMSINV(AleatLivre!L913)*$C$4))</f>
        <v>865.1430074335583</v>
      </c>
      <c r="N916" s="2">
        <f>(M916*EXP($C$3-($C$4^2)/2+NORMSINV(AleatLivre!M913)*$C$4))</f>
        <v>892.9838462044313</v>
      </c>
      <c r="O916" s="2">
        <f>(N916*EXP($C$3-($C$4^2)/2+NORMSINV(AleatLivre!N913)*$C$4))</f>
        <v>932.8191462538897</v>
      </c>
      <c r="P916" s="2">
        <f>(O916*EXP($C$3-($C$4^2)/2+NORMSINV(AleatLivre!O913)*$C$4))</f>
        <v>970.49064627927999</v>
      </c>
      <c r="Q916" s="2">
        <f>(P916*EXP($C$3-($C$4^2)/2+NORMSINV(AleatLivre!P913)*$C$4))</f>
        <v>1065.1043868928928</v>
      </c>
      <c r="R916" s="2">
        <f>(Q916*EXP($C$3-($C$4^2)/2+NORMSINV(AleatLivre!Q913)*$C$4))</f>
        <v>1126.5863038809996</v>
      </c>
      <c r="S916" s="2">
        <f>(R916*EXP($C$3-($C$4^2)/2+NORMSINV(AleatLivre!R913)*$C$4))</f>
        <v>1211.4926073659765</v>
      </c>
      <c r="T916" s="2">
        <f>(S916*EXP($C$3-($C$4^2)/2+NORMSINV(AleatLivre!S913)*$C$4))</f>
        <v>1251.8643011870272</v>
      </c>
      <c r="U916" s="2">
        <f>(T916*EXP($C$3-($C$4^2)/2+NORMSINV(AleatLivre!T913)*$C$4))</f>
        <v>1341.4297843395202</v>
      </c>
      <c r="V916" s="2">
        <f>(U916*EXP($C$3-($C$4^2)/2+NORMSINV(AleatLivre!U913)*$C$4))</f>
        <v>1436.045423241133</v>
      </c>
    </row>
    <row r="917" spans="1:22" x14ac:dyDescent="0.25">
      <c r="A917">
        <v>912</v>
      </c>
      <c r="B917" s="2">
        <f>Plan1!$B$9</f>
        <v>500</v>
      </c>
      <c r="C917" s="2">
        <f>(B917*EXP($C$3-($C$4^2)/2+NORMSINV(AleatLivre!B914)*$C$4))</f>
        <v>519.97640472640057</v>
      </c>
      <c r="D917" s="2">
        <f>(C917*EXP($C$3-($C$4^2)/2+NORMSINV(AleatLivre!C914)*$C$4))</f>
        <v>548.98465849149238</v>
      </c>
      <c r="E917" s="2">
        <f>(D917*EXP($C$3-($C$4^2)/2+NORMSINV(AleatLivre!D914)*$C$4))</f>
        <v>575.70151861569366</v>
      </c>
      <c r="F917" s="2">
        <f>(E917*EXP($C$3-($C$4^2)/2+NORMSINV(AleatLivre!E914)*$C$4))</f>
        <v>608.06722491683001</v>
      </c>
      <c r="G917" s="2">
        <f>(F917*EXP($C$3-($C$4^2)/2+NORMSINV(AleatLivre!F914)*$C$4))</f>
        <v>619.39519971840855</v>
      </c>
      <c r="H917" s="2">
        <f>(G917*EXP($C$3-($C$4^2)/2+NORMSINV(AleatLivre!G914)*$C$4))</f>
        <v>623.11231989314319</v>
      </c>
      <c r="I917" s="2">
        <f>(H917*EXP($C$3-($C$4^2)/2+NORMSINV(AleatLivre!H914)*$C$4))</f>
        <v>657.70820492697851</v>
      </c>
      <c r="J917" s="2">
        <f>(I917*EXP($C$3-($C$4^2)/2+NORMSINV(AleatLivre!I914)*$C$4))</f>
        <v>676.96934616256738</v>
      </c>
      <c r="K917" s="2">
        <f>(J917*EXP($C$3-($C$4^2)/2+NORMSINV(AleatLivre!J914)*$C$4))</f>
        <v>708.62394014887741</v>
      </c>
      <c r="L917" s="2">
        <f>(K917*EXP($C$3-($C$4^2)/2+NORMSINV(AleatLivre!K914)*$C$4))</f>
        <v>745.83703440789736</v>
      </c>
      <c r="M917" s="2">
        <f>(L917*EXP($C$3-($C$4^2)/2+NORMSINV(AleatLivre!L914)*$C$4))</f>
        <v>778.82036279230886</v>
      </c>
      <c r="N917" s="2">
        <f>(M917*EXP($C$3-($C$4^2)/2+NORMSINV(AleatLivre!M914)*$C$4))</f>
        <v>831.55835266429892</v>
      </c>
      <c r="O917" s="2">
        <f>(N917*EXP($C$3-($C$4^2)/2+NORMSINV(AleatLivre!N914)*$C$4))</f>
        <v>849.63339716952316</v>
      </c>
      <c r="P917" s="2">
        <f>(O917*EXP($C$3-($C$4^2)/2+NORMSINV(AleatLivre!O914)*$C$4))</f>
        <v>905.78117197819631</v>
      </c>
      <c r="Q917" s="2">
        <f>(P917*EXP($C$3-($C$4^2)/2+NORMSINV(AleatLivre!P914)*$C$4))</f>
        <v>950.23600337161713</v>
      </c>
      <c r="R917" s="2">
        <f>(Q917*EXP($C$3-($C$4^2)/2+NORMSINV(AleatLivre!Q914)*$C$4))</f>
        <v>961.00617053398923</v>
      </c>
      <c r="S917" s="2">
        <f>(R917*EXP($C$3-($C$4^2)/2+NORMSINV(AleatLivre!R914)*$C$4))</f>
        <v>1045.4778025591584</v>
      </c>
      <c r="T917" s="2">
        <f>(S917*EXP($C$3-($C$4^2)/2+NORMSINV(AleatLivre!S914)*$C$4))</f>
        <v>1090.4841311240309</v>
      </c>
      <c r="U917" s="2">
        <f>(T917*EXP($C$3-($C$4^2)/2+NORMSINV(AleatLivre!T914)*$C$4))</f>
        <v>1120.2099089319515</v>
      </c>
      <c r="V917" s="2">
        <f>(U917*EXP($C$3-($C$4^2)/2+NORMSINV(AleatLivre!U914)*$C$4))</f>
        <v>1150.5033694223812</v>
      </c>
    </row>
    <row r="918" spans="1:22" x14ac:dyDescent="0.25">
      <c r="A918">
        <v>913</v>
      </c>
      <c r="B918" s="2">
        <f>Plan1!$B$9</f>
        <v>500</v>
      </c>
      <c r="C918" s="2">
        <f>(B918*EXP($C$3-($C$4^2)/2+NORMSINV(AleatLivre!B915)*$C$4))</f>
        <v>526.66693352750769</v>
      </c>
      <c r="D918" s="2">
        <f>(C918*EXP($C$3-($C$4^2)/2+NORMSINV(AleatLivre!C915)*$C$4))</f>
        <v>534.84668778004777</v>
      </c>
      <c r="E918" s="2">
        <f>(D918*EXP($C$3-($C$4^2)/2+NORMSINV(AleatLivre!D915)*$C$4))</f>
        <v>565.87826942606353</v>
      </c>
      <c r="F918" s="2">
        <f>(E918*EXP($C$3-($C$4^2)/2+NORMSINV(AleatLivre!E915)*$C$4))</f>
        <v>591.78960409242018</v>
      </c>
      <c r="G918" s="2">
        <f>(F918*EXP($C$3-($C$4^2)/2+NORMSINV(AleatLivre!F915)*$C$4))</f>
        <v>621.30137417651542</v>
      </c>
      <c r="H918" s="2">
        <f>(G918*EXP($C$3-($C$4^2)/2+NORMSINV(AleatLivre!G915)*$C$4))</f>
        <v>653.04779732786494</v>
      </c>
      <c r="I918" s="2">
        <f>(H918*EXP($C$3-($C$4^2)/2+NORMSINV(AleatLivre!H915)*$C$4))</f>
        <v>679.96541030020023</v>
      </c>
      <c r="J918" s="2">
        <f>(I918*EXP($C$3-($C$4^2)/2+NORMSINV(AleatLivre!I915)*$C$4))</f>
        <v>721.29848622368741</v>
      </c>
      <c r="K918" s="2">
        <f>(J918*EXP($C$3-($C$4^2)/2+NORMSINV(AleatLivre!J915)*$C$4))</f>
        <v>763.65162699916425</v>
      </c>
      <c r="L918" s="2">
        <f>(K918*EXP($C$3-($C$4^2)/2+NORMSINV(AleatLivre!K915)*$C$4))</f>
        <v>802.45397287848448</v>
      </c>
      <c r="M918" s="2">
        <f>(L918*EXP($C$3-($C$4^2)/2+NORMSINV(AleatLivre!L915)*$C$4))</f>
        <v>875.36937845000728</v>
      </c>
      <c r="N918" s="2">
        <f>(M918*EXP($C$3-($C$4^2)/2+NORMSINV(AleatLivre!M915)*$C$4))</f>
        <v>907.13083139611513</v>
      </c>
      <c r="O918" s="2">
        <f>(N918*EXP($C$3-($C$4^2)/2+NORMSINV(AleatLivre!N915)*$C$4))</f>
        <v>940.80622386920913</v>
      </c>
      <c r="P918" s="2">
        <f>(O918*EXP($C$3-($C$4^2)/2+NORMSINV(AleatLivre!O915)*$C$4))</f>
        <v>975.23282697534682</v>
      </c>
      <c r="Q918" s="2">
        <f>(P918*EXP($C$3-($C$4^2)/2+NORMSINV(AleatLivre!P915)*$C$4))</f>
        <v>1024.6569343456792</v>
      </c>
      <c r="R918" s="2">
        <f>(Q918*EXP($C$3-($C$4^2)/2+NORMSINV(AleatLivre!Q915)*$C$4))</f>
        <v>1123.3321744196442</v>
      </c>
      <c r="S918" s="2">
        <f>(R918*EXP($C$3-($C$4^2)/2+NORMSINV(AleatLivre!R915)*$C$4))</f>
        <v>1187.6508833197843</v>
      </c>
      <c r="T918" s="2">
        <f>(S918*EXP($C$3-($C$4^2)/2+NORMSINV(AleatLivre!S915)*$C$4))</f>
        <v>1241.8146649976493</v>
      </c>
      <c r="U918" s="2">
        <f>(T918*EXP($C$3-($C$4^2)/2+NORMSINV(AleatLivre!T915)*$C$4))</f>
        <v>1272.4927531009002</v>
      </c>
      <c r="V918" s="2">
        <f>(U918*EXP($C$3-($C$4^2)/2+NORMSINV(AleatLivre!U915)*$C$4))</f>
        <v>1297.4656808279453</v>
      </c>
    </row>
    <row r="919" spans="1:22" x14ac:dyDescent="0.25">
      <c r="A919">
        <v>914</v>
      </c>
      <c r="B919" s="2">
        <f>Plan1!$B$9</f>
        <v>500</v>
      </c>
      <c r="C919" s="2">
        <f>(B919*EXP($C$3-($C$4^2)/2+NORMSINV(AleatLivre!B916)*$C$4))</f>
        <v>519.948181100787</v>
      </c>
      <c r="D919" s="2">
        <f>(C919*EXP($C$3-($C$4^2)/2+NORMSINV(AleatLivre!C916)*$C$4))</f>
        <v>546.33136340454746</v>
      </c>
      <c r="E919" s="2">
        <f>(D919*EXP($C$3-($C$4^2)/2+NORMSINV(AleatLivre!D916)*$C$4))</f>
        <v>585.25848013653831</v>
      </c>
      <c r="F919" s="2">
        <f>(E919*EXP($C$3-($C$4^2)/2+NORMSINV(AleatLivre!E916)*$C$4))</f>
        <v>619.69893716710976</v>
      </c>
      <c r="G919" s="2">
        <f>(F919*EXP($C$3-($C$4^2)/2+NORMSINV(AleatLivre!F916)*$C$4))</f>
        <v>633.45708158962236</v>
      </c>
      <c r="H919" s="2">
        <f>(G919*EXP($C$3-($C$4^2)/2+NORMSINV(AleatLivre!G916)*$C$4))</f>
        <v>692.22560146354908</v>
      </c>
      <c r="I919" s="2">
        <f>(H919*EXP($C$3-($C$4^2)/2+NORMSINV(AleatLivre!H916)*$C$4))</f>
        <v>728.90645589828034</v>
      </c>
      <c r="J919" s="2">
        <f>(I919*EXP($C$3-($C$4^2)/2+NORMSINV(AleatLivre!I916)*$C$4))</f>
        <v>761.14565983265118</v>
      </c>
      <c r="K919" s="2">
        <f>(J919*EXP($C$3-($C$4^2)/2+NORMSINV(AleatLivre!J916)*$C$4))</f>
        <v>820.4891400344128</v>
      </c>
      <c r="L919" s="2">
        <f>(K919*EXP($C$3-($C$4^2)/2+NORMSINV(AleatLivre!K916)*$C$4))</f>
        <v>849.59471768937738</v>
      </c>
      <c r="M919" s="2">
        <f>(L919*EXP($C$3-($C$4^2)/2+NORMSINV(AleatLivre!L916)*$C$4))</f>
        <v>922.75627043171232</v>
      </c>
      <c r="N919" s="2">
        <f>(M919*EXP($C$3-($C$4^2)/2+NORMSINV(AleatLivre!M916)*$C$4))</f>
        <v>961.83422926698927</v>
      </c>
      <c r="O919" s="2">
        <f>(N919*EXP($C$3-($C$4^2)/2+NORMSINV(AleatLivre!N916)*$C$4))</f>
        <v>994.10459533134917</v>
      </c>
      <c r="P919" s="2">
        <f>(O919*EXP($C$3-($C$4^2)/2+NORMSINV(AleatLivre!O916)*$C$4))</f>
        <v>1025.7416202220511</v>
      </c>
      <c r="Q919" s="2">
        <f>(P919*EXP($C$3-($C$4^2)/2+NORMSINV(AleatLivre!P916)*$C$4))</f>
        <v>1055.2935692316153</v>
      </c>
      <c r="R919" s="2">
        <f>(Q919*EXP($C$3-($C$4^2)/2+NORMSINV(AleatLivre!Q916)*$C$4))</f>
        <v>1129.9153700124282</v>
      </c>
      <c r="S919" s="2">
        <f>(R919*EXP($C$3-($C$4^2)/2+NORMSINV(AleatLivre!R916)*$C$4))</f>
        <v>1172.4967006273798</v>
      </c>
      <c r="T919" s="2">
        <f>(S919*EXP($C$3-($C$4^2)/2+NORMSINV(AleatLivre!S916)*$C$4))</f>
        <v>1226.2142584314154</v>
      </c>
      <c r="U919" s="2">
        <f>(T919*EXP($C$3-($C$4^2)/2+NORMSINV(AleatLivre!T916)*$C$4))</f>
        <v>1303.7834152154753</v>
      </c>
      <c r="V919" s="2">
        <f>(U919*EXP($C$3-($C$4^2)/2+NORMSINV(AleatLivre!U916)*$C$4))</f>
        <v>1437.934649460381</v>
      </c>
    </row>
    <row r="920" spans="1:22" x14ac:dyDescent="0.25">
      <c r="A920">
        <v>915</v>
      </c>
      <c r="B920" s="2">
        <f>Plan1!$B$9</f>
        <v>500</v>
      </c>
      <c r="C920" s="2">
        <f>(B920*EXP($C$3-($C$4^2)/2+NORMSINV(AleatLivre!B917)*$C$4))</f>
        <v>509.63830742719796</v>
      </c>
      <c r="D920" s="2">
        <f>(C920*EXP($C$3-($C$4^2)/2+NORMSINV(AleatLivre!C917)*$C$4))</f>
        <v>530.40703426026676</v>
      </c>
      <c r="E920" s="2">
        <f>(D920*EXP($C$3-($C$4^2)/2+NORMSINV(AleatLivre!D917)*$C$4))</f>
        <v>574.49140825187123</v>
      </c>
      <c r="F920" s="2">
        <f>(E920*EXP($C$3-($C$4^2)/2+NORMSINV(AleatLivre!E917)*$C$4))</f>
        <v>607.72644966195855</v>
      </c>
      <c r="G920" s="2">
        <f>(F920*EXP($C$3-($C$4^2)/2+NORMSINV(AleatLivre!F917)*$C$4))</f>
        <v>630.04720197383187</v>
      </c>
      <c r="H920" s="2">
        <f>(G920*EXP($C$3-($C$4^2)/2+NORMSINV(AleatLivre!G917)*$C$4))</f>
        <v>657.30341190479521</v>
      </c>
      <c r="I920" s="2">
        <f>(H920*EXP($C$3-($C$4^2)/2+NORMSINV(AleatLivre!H917)*$C$4))</f>
        <v>663.73125533199584</v>
      </c>
      <c r="J920" s="2">
        <f>(I920*EXP($C$3-($C$4^2)/2+NORMSINV(AleatLivre!I917)*$C$4))</f>
        <v>702.63833948904357</v>
      </c>
      <c r="K920" s="2">
        <f>(J920*EXP($C$3-($C$4^2)/2+NORMSINV(AleatLivre!J917)*$C$4))</f>
        <v>742.40498026209093</v>
      </c>
      <c r="L920" s="2">
        <f>(K920*EXP($C$3-($C$4^2)/2+NORMSINV(AleatLivre!K917)*$C$4))</f>
        <v>765.96265950470308</v>
      </c>
      <c r="M920" s="2">
        <f>(L920*EXP($C$3-($C$4^2)/2+NORMSINV(AleatLivre!L917)*$C$4))</f>
        <v>822.85209754353616</v>
      </c>
      <c r="N920" s="2">
        <f>(M920*EXP($C$3-($C$4^2)/2+NORMSINV(AleatLivre!M917)*$C$4))</f>
        <v>867.49962526868433</v>
      </c>
      <c r="O920" s="2">
        <f>(N920*EXP($C$3-($C$4^2)/2+NORMSINV(AleatLivre!N917)*$C$4))</f>
        <v>877.20929331170589</v>
      </c>
      <c r="P920" s="2">
        <f>(O920*EXP($C$3-($C$4^2)/2+NORMSINV(AleatLivre!O917)*$C$4))</f>
        <v>911.96605326456165</v>
      </c>
      <c r="Q920" s="2">
        <f>(P920*EXP($C$3-($C$4^2)/2+NORMSINV(AleatLivre!P917)*$C$4))</f>
        <v>975.09939616065253</v>
      </c>
      <c r="R920" s="2">
        <f>(Q920*EXP($C$3-($C$4^2)/2+NORMSINV(AleatLivre!Q917)*$C$4))</f>
        <v>1015.3224243916106</v>
      </c>
      <c r="S920" s="2">
        <f>(R920*EXP($C$3-($C$4^2)/2+NORMSINV(AleatLivre!R917)*$C$4))</f>
        <v>1071.5163543887118</v>
      </c>
      <c r="T920" s="2">
        <f>(S920*EXP($C$3-($C$4^2)/2+NORMSINV(AleatLivre!S917)*$C$4))</f>
        <v>1160.5725952115636</v>
      </c>
      <c r="U920" s="2">
        <f>(T920*EXP($C$3-($C$4^2)/2+NORMSINV(AleatLivre!T917)*$C$4))</f>
        <v>1232.166928433574</v>
      </c>
      <c r="V920" s="2">
        <f>(U920*EXP($C$3-($C$4^2)/2+NORMSINV(AleatLivre!U917)*$C$4))</f>
        <v>1279.249038532387</v>
      </c>
    </row>
    <row r="921" spans="1:22" x14ac:dyDescent="0.25">
      <c r="A921">
        <v>916</v>
      </c>
      <c r="B921" s="2">
        <f>Plan1!$B$9</f>
        <v>500</v>
      </c>
      <c r="C921" s="2">
        <f>(B921*EXP($C$3-($C$4^2)/2+NORMSINV(AleatLivre!B918)*$C$4))</f>
        <v>532.23434805842408</v>
      </c>
      <c r="D921" s="2">
        <f>(C921*EXP($C$3-($C$4^2)/2+NORMSINV(AleatLivre!C918)*$C$4))</f>
        <v>577.88469923666071</v>
      </c>
      <c r="E921" s="2">
        <f>(D921*EXP($C$3-($C$4^2)/2+NORMSINV(AleatLivre!D918)*$C$4))</f>
        <v>601.38009949558341</v>
      </c>
      <c r="F921" s="2">
        <f>(E921*EXP($C$3-($C$4^2)/2+NORMSINV(AleatLivre!E918)*$C$4))</f>
        <v>616.95579305630145</v>
      </c>
      <c r="G921" s="2">
        <f>(F921*EXP($C$3-($C$4^2)/2+NORMSINV(AleatLivre!F918)*$C$4))</f>
        <v>654.33429083951523</v>
      </c>
      <c r="H921" s="2">
        <f>(G921*EXP($C$3-($C$4^2)/2+NORMSINV(AleatLivre!G918)*$C$4))</f>
        <v>674.1349598495998</v>
      </c>
      <c r="I921" s="2">
        <f>(H921*EXP($C$3-($C$4^2)/2+NORMSINV(AleatLivre!H918)*$C$4))</f>
        <v>734.60504023275087</v>
      </c>
      <c r="J921" s="2">
        <f>(I921*EXP($C$3-($C$4^2)/2+NORMSINV(AleatLivre!I918)*$C$4))</f>
        <v>769.70789719696597</v>
      </c>
      <c r="K921" s="2">
        <f>(J921*EXP($C$3-($C$4^2)/2+NORMSINV(AleatLivre!J918)*$C$4))</f>
        <v>840.52450031965145</v>
      </c>
      <c r="L921" s="2">
        <f>(K921*EXP($C$3-($C$4^2)/2+NORMSINV(AleatLivre!K918)*$C$4))</f>
        <v>872.56845218251976</v>
      </c>
      <c r="M921" s="2">
        <f>(L921*EXP($C$3-($C$4^2)/2+NORMSINV(AleatLivre!L918)*$C$4))</f>
        <v>907.23296140810442</v>
      </c>
      <c r="N921" s="2">
        <f>(M921*EXP($C$3-($C$4^2)/2+NORMSINV(AleatLivre!M918)*$C$4))</f>
        <v>965.22092429907048</v>
      </c>
      <c r="O921" s="2">
        <f>(N921*EXP($C$3-($C$4^2)/2+NORMSINV(AleatLivre!N918)*$C$4))</f>
        <v>990.90774592589662</v>
      </c>
      <c r="P921" s="2">
        <f>(O921*EXP($C$3-($C$4^2)/2+NORMSINV(AleatLivre!O918)*$C$4))</f>
        <v>1051.7967706361217</v>
      </c>
      <c r="Q921" s="2">
        <f>(P921*EXP($C$3-($C$4^2)/2+NORMSINV(AleatLivre!P918)*$C$4))</f>
        <v>1095.4790466917962</v>
      </c>
      <c r="R921" s="2">
        <f>(Q921*EXP($C$3-($C$4^2)/2+NORMSINV(AleatLivre!Q918)*$C$4))</f>
        <v>1165.7034208666837</v>
      </c>
      <c r="S921" s="2">
        <f>(R921*EXP($C$3-($C$4^2)/2+NORMSINV(AleatLivre!R918)*$C$4))</f>
        <v>1244.6707594536565</v>
      </c>
      <c r="T921" s="2">
        <f>(S921*EXP($C$3-($C$4^2)/2+NORMSINV(AleatLivre!S918)*$C$4))</f>
        <v>1313.0464713223753</v>
      </c>
      <c r="U921" s="2">
        <f>(T921*EXP($C$3-($C$4^2)/2+NORMSINV(AleatLivre!T918)*$C$4))</f>
        <v>1331.4968518225844</v>
      </c>
      <c r="V921" s="2">
        <f>(U921*EXP($C$3-($C$4^2)/2+NORMSINV(AleatLivre!U918)*$C$4))</f>
        <v>1416.9558654443035</v>
      </c>
    </row>
    <row r="922" spans="1:22" x14ac:dyDescent="0.25">
      <c r="A922">
        <v>917</v>
      </c>
      <c r="B922" s="2">
        <f>Plan1!$B$9</f>
        <v>500</v>
      </c>
      <c r="C922" s="2">
        <f>(B922*EXP($C$3-($C$4^2)/2+NORMSINV(AleatLivre!B919)*$C$4))</f>
        <v>522.71680439596662</v>
      </c>
      <c r="D922" s="2">
        <f>(C922*EXP($C$3-($C$4^2)/2+NORMSINV(AleatLivre!C919)*$C$4))</f>
        <v>550.14357045885129</v>
      </c>
      <c r="E922" s="2">
        <f>(D922*EXP($C$3-($C$4^2)/2+NORMSINV(AleatLivre!D919)*$C$4))</f>
        <v>567.22113638947917</v>
      </c>
      <c r="F922" s="2">
        <f>(E922*EXP($C$3-($C$4^2)/2+NORMSINV(AleatLivre!E919)*$C$4))</f>
        <v>590.51269085658248</v>
      </c>
      <c r="G922" s="2">
        <f>(F922*EXP($C$3-($C$4^2)/2+NORMSINV(AleatLivre!F919)*$C$4))</f>
        <v>624.33309553650747</v>
      </c>
      <c r="H922" s="2">
        <f>(G922*EXP($C$3-($C$4^2)/2+NORMSINV(AleatLivre!G919)*$C$4))</f>
        <v>677.34356863712287</v>
      </c>
      <c r="I922" s="2">
        <f>(H922*EXP($C$3-($C$4^2)/2+NORMSINV(AleatLivre!H919)*$C$4))</f>
        <v>711.26292643404997</v>
      </c>
      <c r="J922" s="2">
        <f>(I922*EXP($C$3-($C$4^2)/2+NORMSINV(AleatLivre!I919)*$C$4))</f>
        <v>753.01953135018437</v>
      </c>
      <c r="K922" s="2">
        <f>(J922*EXP($C$3-($C$4^2)/2+NORMSINV(AleatLivre!J919)*$C$4))</f>
        <v>787.04437522823048</v>
      </c>
      <c r="L922" s="2">
        <f>(K922*EXP($C$3-($C$4^2)/2+NORMSINV(AleatLivre!K919)*$C$4))</f>
        <v>835.74685950459343</v>
      </c>
      <c r="M922" s="2">
        <f>(L922*EXP($C$3-($C$4^2)/2+NORMSINV(AleatLivre!L919)*$C$4))</f>
        <v>876.51600407163551</v>
      </c>
      <c r="N922" s="2">
        <f>(M922*EXP($C$3-($C$4^2)/2+NORMSINV(AleatLivre!M919)*$C$4))</f>
        <v>965.31141502364449</v>
      </c>
      <c r="O922" s="2">
        <f>(N922*EXP($C$3-($C$4^2)/2+NORMSINV(AleatLivre!N919)*$C$4))</f>
        <v>1022.6775384090934</v>
      </c>
      <c r="P922" s="2">
        <f>(O922*EXP($C$3-($C$4^2)/2+NORMSINV(AleatLivre!O919)*$C$4))</f>
        <v>1015.9979070324774</v>
      </c>
      <c r="Q922" s="2">
        <f>(P922*EXP($C$3-($C$4^2)/2+NORMSINV(AleatLivre!P919)*$C$4))</f>
        <v>1069.5343968333034</v>
      </c>
      <c r="R922" s="2">
        <f>(Q922*EXP($C$3-($C$4^2)/2+NORMSINV(AleatLivre!Q919)*$C$4))</f>
        <v>1135.9390483612071</v>
      </c>
      <c r="S922" s="2">
        <f>(R922*EXP($C$3-($C$4^2)/2+NORMSINV(AleatLivre!R919)*$C$4))</f>
        <v>1127.1690868800351</v>
      </c>
      <c r="T922" s="2">
        <f>(S922*EXP($C$3-($C$4^2)/2+NORMSINV(AleatLivre!S919)*$C$4))</f>
        <v>1195.1875026248549</v>
      </c>
      <c r="U922" s="2">
        <f>(T922*EXP($C$3-($C$4^2)/2+NORMSINV(AleatLivre!T919)*$C$4))</f>
        <v>1317.5723035540404</v>
      </c>
      <c r="V922" s="2">
        <f>(U922*EXP($C$3-($C$4^2)/2+NORMSINV(AleatLivre!U919)*$C$4))</f>
        <v>1375.7174135260295</v>
      </c>
    </row>
    <row r="923" spans="1:22" x14ac:dyDescent="0.25">
      <c r="A923">
        <v>918</v>
      </c>
      <c r="B923" s="2">
        <f>Plan1!$B$9</f>
        <v>500</v>
      </c>
      <c r="C923" s="2">
        <f>(B923*EXP($C$3-($C$4^2)/2+NORMSINV(AleatLivre!B920)*$C$4))</f>
        <v>528.77895818158811</v>
      </c>
      <c r="D923" s="2">
        <f>(C923*EXP($C$3-($C$4^2)/2+NORMSINV(AleatLivre!C920)*$C$4))</f>
        <v>559.19807424231749</v>
      </c>
      <c r="E923" s="2">
        <f>(D923*EXP($C$3-($C$4^2)/2+NORMSINV(AleatLivre!D920)*$C$4))</f>
        <v>589.64299429709661</v>
      </c>
      <c r="F923" s="2">
        <f>(E923*EXP($C$3-($C$4^2)/2+NORMSINV(AleatLivre!E920)*$C$4))</f>
        <v>607.01815762694082</v>
      </c>
      <c r="G923" s="2">
        <f>(F923*EXP($C$3-($C$4^2)/2+NORMSINV(AleatLivre!F920)*$C$4))</f>
        <v>643.84462282737161</v>
      </c>
      <c r="H923" s="2">
        <f>(G923*EXP($C$3-($C$4^2)/2+NORMSINV(AleatLivre!G920)*$C$4))</f>
        <v>668.43759927483813</v>
      </c>
      <c r="I923" s="2">
        <f>(H923*EXP($C$3-($C$4^2)/2+NORMSINV(AleatLivre!H920)*$C$4))</f>
        <v>689.08918901417383</v>
      </c>
      <c r="J923" s="2">
        <f>(I923*EXP($C$3-($C$4^2)/2+NORMSINV(AleatLivre!I920)*$C$4))</f>
        <v>709.30240515527271</v>
      </c>
      <c r="K923" s="2">
        <f>(J923*EXP($C$3-($C$4^2)/2+NORMSINV(AleatLivre!J920)*$C$4))</f>
        <v>750.64723686822936</v>
      </c>
      <c r="L923" s="2">
        <f>(K923*EXP($C$3-($C$4^2)/2+NORMSINV(AleatLivre!K920)*$C$4))</f>
        <v>790.03136879739293</v>
      </c>
      <c r="M923" s="2">
        <f>(L923*EXP($C$3-($C$4^2)/2+NORMSINV(AleatLivre!L920)*$C$4))</f>
        <v>794.41754308025952</v>
      </c>
      <c r="N923" s="2">
        <f>(M923*EXP($C$3-($C$4^2)/2+NORMSINV(AleatLivre!M920)*$C$4))</f>
        <v>821.45709079002427</v>
      </c>
      <c r="O923" s="2">
        <f>(N923*EXP($C$3-($C$4^2)/2+NORMSINV(AleatLivre!N920)*$C$4))</f>
        <v>891.74500704883849</v>
      </c>
      <c r="P923" s="2">
        <f>(O923*EXP($C$3-($C$4^2)/2+NORMSINV(AleatLivre!O920)*$C$4))</f>
        <v>946.42736138519615</v>
      </c>
      <c r="Q923" s="2">
        <f>(P923*EXP($C$3-($C$4^2)/2+NORMSINV(AleatLivre!P920)*$C$4))</f>
        <v>996.65800304434867</v>
      </c>
      <c r="R923" s="2">
        <f>(Q923*EXP($C$3-($C$4^2)/2+NORMSINV(AleatLivre!Q920)*$C$4))</f>
        <v>1083.7018156337169</v>
      </c>
      <c r="S923" s="2">
        <f>(R923*EXP($C$3-($C$4^2)/2+NORMSINV(AleatLivre!R920)*$C$4))</f>
        <v>1193.3476413295982</v>
      </c>
      <c r="T923" s="2">
        <f>(S923*EXP($C$3-($C$4^2)/2+NORMSINV(AleatLivre!S920)*$C$4))</f>
        <v>1218.5656682576071</v>
      </c>
      <c r="U923" s="2">
        <f>(T923*EXP($C$3-($C$4^2)/2+NORMSINV(AleatLivre!T920)*$C$4))</f>
        <v>1250.0437740551481</v>
      </c>
      <c r="V923" s="2">
        <f>(U923*EXP($C$3-($C$4^2)/2+NORMSINV(AleatLivre!U920)*$C$4))</f>
        <v>1332.4421185740148</v>
      </c>
    </row>
    <row r="924" spans="1:22" x14ac:dyDescent="0.25">
      <c r="A924">
        <v>919</v>
      </c>
      <c r="B924" s="2">
        <f>Plan1!$B$9</f>
        <v>500</v>
      </c>
      <c r="C924" s="2">
        <f>(B924*EXP($C$3-($C$4^2)/2+NORMSINV(AleatLivre!B921)*$C$4))</f>
        <v>513.14134339825034</v>
      </c>
      <c r="D924" s="2">
        <f>(C924*EXP($C$3-($C$4^2)/2+NORMSINV(AleatLivre!C921)*$C$4))</f>
        <v>552.58556874509668</v>
      </c>
      <c r="E924" s="2">
        <f>(D924*EXP($C$3-($C$4^2)/2+NORMSINV(AleatLivre!D921)*$C$4))</f>
        <v>602.24440985812089</v>
      </c>
      <c r="F924" s="2">
        <f>(E924*EXP($C$3-($C$4^2)/2+NORMSINV(AleatLivre!E921)*$C$4))</f>
        <v>636.21318116332918</v>
      </c>
      <c r="G924" s="2">
        <f>(F924*EXP($C$3-($C$4^2)/2+NORMSINV(AleatLivre!F921)*$C$4))</f>
        <v>669.25881424412034</v>
      </c>
      <c r="H924" s="2">
        <f>(G924*EXP($C$3-($C$4^2)/2+NORMSINV(AleatLivre!G921)*$C$4))</f>
        <v>712.30047585333</v>
      </c>
      <c r="I924" s="2">
        <f>(H924*EXP($C$3-($C$4^2)/2+NORMSINV(AleatLivre!H921)*$C$4))</f>
        <v>742.33304196681183</v>
      </c>
      <c r="J924" s="2">
        <f>(I924*EXP($C$3-($C$4^2)/2+NORMSINV(AleatLivre!I921)*$C$4))</f>
        <v>803.99094000410173</v>
      </c>
      <c r="K924" s="2">
        <f>(J924*EXP($C$3-($C$4^2)/2+NORMSINV(AleatLivre!J921)*$C$4))</f>
        <v>856.26202694712936</v>
      </c>
      <c r="L924" s="2">
        <f>(K924*EXP($C$3-($C$4^2)/2+NORMSINV(AleatLivre!K921)*$C$4))</f>
        <v>908.50439339466743</v>
      </c>
      <c r="M924" s="2">
        <f>(L924*EXP($C$3-($C$4^2)/2+NORMSINV(AleatLivre!L921)*$C$4))</f>
        <v>948.63363901581295</v>
      </c>
      <c r="N924" s="2">
        <f>(M924*EXP($C$3-($C$4^2)/2+NORMSINV(AleatLivre!M921)*$C$4))</f>
        <v>1021.8262021184097</v>
      </c>
      <c r="O924" s="2">
        <f>(N924*EXP($C$3-($C$4^2)/2+NORMSINV(AleatLivre!N921)*$C$4))</f>
        <v>1059.3489286394713</v>
      </c>
      <c r="P924" s="2">
        <f>(O924*EXP($C$3-($C$4^2)/2+NORMSINV(AleatLivre!O921)*$C$4))</f>
        <v>1128.9366043217256</v>
      </c>
      <c r="Q924" s="2">
        <f>(P924*EXP($C$3-($C$4^2)/2+NORMSINV(AleatLivre!P921)*$C$4))</f>
        <v>1226.1044125493538</v>
      </c>
      <c r="R924" s="2">
        <f>(Q924*EXP($C$3-($C$4^2)/2+NORMSINV(AleatLivre!Q921)*$C$4))</f>
        <v>1300.4278625725526</v>
      </c>
      <c r="S924" s="2">
        <f>(R924*EXP($C$3-($C$4^2)/2+NORMSINV(AleatLivre!R921)*$C$4))</f>
        <v>1367.3477748433229</v>
      </c>
      <c r="T924" s="2">
        <f>(S924*EXP($C$3-($C$4^2)/2+NORMSINV(AleatLivre!S921)*$C$4))</f>
        <v>1450.9685634466027</v>
      </c>
      <c r="U924" s="2">
        <f>(T924*EXP($C$3-($C$4^2)/2+NORMSINV(AleatLivre!T921)*$C$4))</f>
        <v>1531.7784661720682</v>
      </c>
      <c r="V924" s="2">
        <f>(U924*EXP($C$3-($C$4^2)/2+NORMSINV(AleatLivre!U921)*$C$4))</f>
        <v>1558.8340964077599</v>
      </c>
    </row>
    <row r="925" spans="1:22" x14ac:dyDescent="0.25">
      <c r="A925">
        <v>920</v>
      </c>
      <c r="B925" s="2">
        <f>Plan1!$B$9</f>
        <v>500</v>
      </c>
      <c r="C925" s="2">
        <f>(B925*EXP($C$3-($C$4^2)/2+NORMSINV(AleatLivre!B922)*$C$4))</f>
        <v>543.62948113505627</v>
      </c>
      <c r="D925" s="2">
        <f>(C925*EXP($C$3-($C$4^2)/2+NORMSINV(AleatLivre!C922)*$C$4))</f>
        <v>581.59351131281426</v>
      </c>
      <c r="E925" s="2">
        <f>(D925*EXP($C$3-($C$4^2)/2+NORMSINV(AleatLivre!D922)*$C$4))</f>
        <v>621.32617970979697</v>
      </c>
      <c r="F925" s="2">
        <f>(E925*EXP($C$3-($C$4^2)/2+NORMSINV(AleatLivre!E922)*$C$4))</f>
        <v>638.45958550298485</v>
      </c>
      <c r="G925" s="2">
        <f>(F925*EXP($C$3-($C$4^2)/2+NORMSINV(AleatLivre!F922)*$C$4))</f>
        <v>680.37173165278148</v>
      </c>
      <c r="H925" s="2">
        <f>(G925*EXP($C$3-($C$4^2)/2+NORMSINV(AleatLivre!G922)*$C$4))</f>
        <v>690.17034104008803</v>
      </c>
      <c r="I925" s="2">
        <f>(H925*EXP($C$3-($C$4^2)/2+NORMSINV(AleatLivre!H922)*$C$4))</f>
        <v>751.15908380996245</v>
      </c>
      <c r="J925" s="2">
        <f>(I925*EXP($C$3-($C$4^2)/2+NORMSINV(AleatLivre!I922)*$C$4))</f>
        <v>794.97025575022144</v>
      </c>
      <c r="K925" s="2">
        <f>(J925*EXP($C$3-($C$4^2)/2+NORMSINV(AleatLivre!J922)*$C$4))</f>
        <v>828.99683442371986</v>
      </c>
      <c r="L925" s="2">
        <f>(K925*EXP($C$3-($C$4^2)/2+NORMSINV(AleatLivre!K922)*$C$4))</f>
        <v>877.21479442656675</v>
      </c>
      <c r="M925" s="2">
        <f>(L925*EXP($C$3-($C$4^2)/2+NORMSINV(AleatLivre!L922)*$C$4))</f>
        <v>885.14978916568009</v>
      </c>
      <c r="N925" s="2">
        <f>(M925*EXP($C$3-($C$4^2)/2+NORMSINV(AleatLivre!M922)*$C$4))</f>
        <v>953.5682260436372</v>
      </c>
      <c r="O925" s="2">
        <f>(N925*EXP($C$3-($C$4^2)/2+NORMSINV(AleatLivre!N922)*$C$4))</f>
        <v>1008.7261945044028</v>
      </c>
      <c r="P925" s="2">
        <f>(O925*EXP($C$3-($C$4^2)/2+NORMSINV(AleatLivre!O922)*$C$4))</f>
        <v>1015.8248269479658</v>
      </c>
      <c r="Q925" s="2">
        <f>(P925*EXP($C$3-($C$4^2)/2+NORMSINV(AleatLivre!P922)*$C$4))</f>
        <v>1067.6808869105193</v>
      </c>
      <c r="R925" s="2">
        <f>(Q925*EXP($C$3-($C$4^2)/2+NORMSINV(AleatLivre!Q922)*$C$4))</f>
        <v>1129.0352903233943</v>
      </c>
      <c r="S925" s="2">
        <f>(R925*EXP($C$3-($C$4^2)/2+NORMSINV(AleatLivre!R922)*$C$4))</f>
        <v>1175.6863627891253</v>
      </c>
      <c r="T925" s="2">
        <f>(S925*EXP($C$3-($C$4^2)/2+NORMSINV(AleatLivre!S922)*$C$4))</f>
        <v>1230.2916994844957</v>
      </c>
      <c r="U925" s="2">
        <f>(T925*EXP($C$3-($C$4^2)/2+NORMSINV(AleatLivre!T922)*$C$4))</f>
        <v>1268.99452224028</v>
      </c>
      <c r="V925" s="2">
        <f>(U925*EXP($C$3-($C$4^2)/2+NORMSINV(AleatLivre!U922)*$C$4))</f>
        <v>1352.5232867621285</v>
      </c>
    </row>
    <row r="926" spans="1:22" x14ac:dyDescent="0.25">
      <c r="A926">
        <v>921</v>
      </c>
      <c r="B926" s="2">
        <f>Plan1!$B$9</f>
        <v>500</v>
      </c>
      <c r="C926" s="2">
        <f>(B926*EXP($C$3-($C$4^2)/2+NORMSINV(AleatLivre!B923)*$C$4))</f>
        <v>518.97002773645659</v>
      </c>
      <c r="D926" s="2">
        <f>(C926*EXP($C$3-($C$4^2)/2+NORMSINV(AleatLivre!C923)*$C$4))</f>
        <v>535.54686595016869</v>
      </c>
      <c r="E926" s="2">
        <f>(D926*EXP($C$3-($C$4^2)/2+NORMSINV(AleatLivre!D923)*$C$4))</f>
        <v>568.09286517280952</v>
      </c>
      <c r="F926" s="2">
        <f>(E926*EXP($C$3-($C$4^2)/2+NORMSINV(AleatLivre!E923)*$C$4))</f>
        <v>595.55501122089356</v>
      </c>
      <c r="G926" s="2">
        <f>(F926*EXP($C$3-($C$4^2)/2+NORMSINV(AleatLivre!F923)*$C$4))</f>
        <v>639.01051682878062</v>
      </c>
      <c r="H926" s="2">
        <f>(G926*EXP($C$3-($C$4^2)/2+NORMSINV(AleatLivre!G923)*$C$4))</f>
        <v>684.44736789187607</v>
      </c>
      <c r="I926" s="2">
        <f>(H926*EXP($C$3-($C$4^2)/2+NORMSINV(AleatLivre!H923)*$C$4))</f>
        <v>738.70557737727472</v>
      </c>
      <c r="J926" s="2">
        <f>(I926*EXP($C$3-($C$4^2)/2+NORMSINV(AleatLivre!I923)*$C$4))</f>
        <v>785.67459973898565</v>
      </c>
      <c r="K926" s="2">
        <f>(J926*EXP($C$3-($C$4^2)/2+NORMSINV(AleatLivre!J923)*$C$4))</f>
        <v>805.72321065744245</v>
      </c>
      <c r="L926" s="2">
        <f>(K926*EXP($C$3-($C$4^2)/2+NORMSINV(AleatLivre!K923)*$C$4))</f>
        <v>841.94494773611711</v>
      </c>
      <c r="M926" s="2">
        <f>(L926*EXP($C$3-($C$4^2)/2+NORMSINV(AleatLivre!L923)*$C$4))</f>
        <v>893.7448950008378</v>
      </c>
      <c r="N926" s="2">
        <f>(M926*EXP($C$3-($C$4^2)/2+NORMSINV(AleatLivre!M923)*$C$4))</f>
        <v>906.84243977983886</v>
      </c>
      <c r="O926" s="2">
        <f>(N926*EXP($C$3-($C$4^2)/2+NORMSINV(AleatLivre!N923)*$C$4))</f>
        <v>976.4074088935115</v>
      </c>
      <c r="P926" s="2">
        <f>(O926*EXP($C$3-($C$4^2)/2+NORMSINV(AleatLivre!O923)*$C$4))</f>
        <v>1021.9236318207122</v>
      </c>
      <c r="Q926" s="2">
        <f>(P926*EXP($C$3-($C$4^2)/2+NORMSINV(AleatLivre!P923)*$C$4))</f>
        <v>1085.8112251032073</v>
      </c>
      <c r="R926" s="2">
        <f>(Q926*EXP($C$3-($C$4^2)/2+NORMSINV(AleatLivre!Q923)*$C$4))</f>
        <v>1144.9146463413133</v>
      </c>
      <c r="S926" s="2">
        <f>(R926*EXP($C$3-($C$4^2)/2+NORMSINV(AleatLivre!R923)*$C$4))</f>
        <v>1208.0208996047511</v>
      </c>
      <c r="T926" s="2">
        <f>(S926*EXP($C$3-($C$4^2)/2+NORMSINV(AleatLivre!S923)*$C$4))</f>
        <v>1227.4903261661657</v>
      </c>
      <c r="U926" s="2">
        <f>(T926*EXP($C$3-($C$4^2)/2+NORMSINV(AleatLivre!T923)*$C$4))</f>
        <v>1292.5615650997104</v>
      </c>
      <c r="V926" s="2">
        <f>(U926*EXP($C$3-($C$4^2)/2+NORMSINV(AleatLivre!U923)*$C$4))</f>
        <v>1345.4159842368824</v>
      </c>
    </row>
    <row r="927" spans="1:22" x14ac:dyDescent="0.25">
      <c r="A927">
        <v>922</v>
      </c>
      <c r="B927" s="2">
        <f>Plan1!$B$9</f>
        <v>500</v>
      </c>
      <c r="C927" s="2">
        <f>(B927*EXP($C$3-($C$4^2)/2+NORMSINV(AleatLivre!B924)*$C$4))</f>
        <v>539.95574099579733</v>
      </c>
      <c r="D927" s="2">
        <f>(C927*EXP($C$3-($C$4^2)/2+NORMSINV(AleatLivre!C924)*$C$4))</f>
        <v>566.31712766884482</v>
      </c>
      <c r="E927" s="2">
        <f>(D927*EXP($C$3-($C$4^2)/2+NORMSINV(AleatLivre!D924)*$C$4))</f>
        <v>594.0219412684711</v>
      </c>
      <c r="F927" s="2">
        <f>(E927*EXP($C$3-($C$4^2)/2+NORMSINV(AleatLivre!E924)*$C$4))</f>
        <v>621.51786729851301</v>
      </c>
      <c r="G927" s="2">
        <f>(F927*EXP($C$3-($C$4^2)/2+NORMSINV(AleatLivre!F924)*$C$4))</f>
        <v>649.26108802843794</v>
      </c>
      <c r="H927" s="2">
        <f>(G927*EXP($C$3-($C$4^2)/2+NORMSINV(AleatLivre!G924)*$C$4))</f>
        <v>699.52613339626043</v>
      </c>
      <c r="I927" s="2">
        <f>(H927*EXP($C$3-($C$4^2)/2+NORMSINV(AleatLivre!H924)*$C$4))</f>
        <v>726.16707081474874</v>
      </c>
      <c r="J927" s="2">
        <f>(I927*EXP($C$3-($C$4^2)/2+NORMSINV(AleatLivre!I924)*$C$4))</f>
        <v>761.86740362712646</v>
      </c>
      <c r="K927" s="2">
        <f>(J927*EXP($C$3-($C$4^2)/2+NORMSINV(AleatLivre!J924)*$C$4))</f>
        <v>790.08244371110948</v>
      </c>
      <c r="L927" s="2">
        <f>(K927*EXP($C$3-($C$4^2)/2+NORMSINV(AleatLivre!K924)*$C$4))</f>
        <v>838.52430475416838</v>
      </c>
      <c r="M927" s="2">
        <f>(L927*EXP($C$3-($C$4^2)/2+NORMSINV(AleatLivre!L924)*$C$4))</f>
        <v>856.26015624543243</v>
      </c>
      <c r="N927" s="2">
        <f>(M927*EXP($C$3-($C$4^2)/2+NORMSINV(AleatLivre!M924)*$C$4))</f>
        <v>910.81748897857437</v>
      </c>
      <c r="O927" s="2">
        <f>(N927*EXP($C$3-($C$4^2)/2+NORMSINV(AleatLivre!N924)*$C$4))</f>
        <v>951.45167126720128</v>
      </c>
      <c r="P927" s="2">
        <f>(O927*EXP($C$3-($C$4^2)/2+NORMSINV(AleatLivre!O924)*$C$4))</f>
        <v>1009.014089379294</v>
      </c>
      <c r="Q927" s="2">
        <f>(P927*EXP($C$3-($C$4^2)/2+NORMSINV(AleatLivre!P924)*$C$4))</f>
        <v>1085.5487773890645</v>
      </c>
      <c r="R927" s="2">
        <f>(Q927*EXP($C$3-($C$4^2)/2+NORMSINV(AleatLivre!Q924)*$C$4))</f>
        <v>1136.4034718912901</v>
      </c>
      <c r="S927" s="2">
        <f>(R927*EXP($C$3-($C$4^2)/2+NORMSINV(AleatLivre!R924)*$C$4))</f>
        <v>1212.5868960693476</v>
      </c>
      <c r="T927" s="2">
        <f>(S927*EXP($C$3-($C$4^2)/2+NORMSINV(AleatLivre!S924)*$C$4))</f>
        <v>1267.1097363519812</v>
      </c>
      <c r="U927" s="2">
        <f>(T927*EXP($C$3-($C$4^2)/2+NORMSINV(AleatLivre!T924)*$C$4))</f>
        <v>1327.9062369972901</v>
      </c>
      <c r="V927" s="2">
        <f>(U927*EXP($C$3-($C$4^2)/2+NORMSINV(AleatLivre!U924)*$C$4))</f>
        <v>1347.4529501143077</v>
      </c>
    </row>
    <row r="928" spans="1:22" x14ac:dyDescent="0.25">
      <c r="A928">
        <v>923</v>
      </c>
      <c r="B928" s="2">
        <f>Plan1!$B$9</f>
        <v>500</v>
      </c>
      <c r="C928" s="2">
        <f>(B928*EXP($C$3-($C$4^2)/2+NORMSINV(AleatLivre!B925)*$C$4))</f>
        <v>540.56632245759567</v>
      </c>
      <c r="D928" s="2">
        <f>(C928*EXP($C$3-($C$4^2)/2+NORMSINV(AleatLivre!C925)*$C$4))</f>
        <v>560.20109424081841</v>
      </c>
      <c r="E928" s="2">
        <f>(D928*EXP($C$3-($C$4^2)/2+NORMSINV(AleatLivre!D925)*$C$4))</f>
        <v>593.75387288277443</v>
      </c>
      <c r="F928" s="2">
        <f>(E928*EXP($C$3-($C$4^2)/2+NORMSINV(AleatLivre!E925)*$C$4))</f>
        <v>641.75455558269516</v>
      </c>
      <c r="G928" s="2">
        <f>(F928*EXP($C$3-($C$4^2)/2+NORMSINV(AleatLivre!F925)*$C$4))</f>
        <v>653.12676861707757</v>
      </c>
      <c r="H928" s="2">
        <f>(G928*EXP($C$3-($C$4^2)/2+NORMSINV(AleatLivre!G925)*$C$4))</f>
        <v>685.68458683557401</v>
      </c>
      <c r="I928" s="2">
        <f>(H928*EXP($C$3-($C$4^2)/2+NORMSINV(AleatLivre!H925)*$C$4))</f>
        <v>709.9867766870716</v>
      </c>
      <c r="J928" s="2">
        <f>(I928*EXP($C$3-($C$4^2)/2+NORMSINV(AleatLivre!I925)*$C$4))</f>
        <v>747.11439358980545</v>
      </c>
      <c r="K928" s="2">
        <f>(J928*EXP($C$3-($C$4^2)/2+NORMSINV(AleatLivre!J925)*$C$4))</f>
        <v>771.20491876320114</v>
      </c>
      <c r="L928" s="2">
        <f>(K928*EXP($C$3-($C$4^2)/2+NORMSINV(AleatLivre!K925)*$C$4))</f>
        <v>784.52885486094351</v>
      </c>
      <c r="M928" s="2">
        <f>(L928*EXP($C$3-($C$4^2)/2+NORMSINV(AleatLivre!L925)*$C$4))</f>
        <v>829.5057817087602</v>
      </c>
      <c r="N928" s="2">
        <f>(M928*EXP($C$3-($C$4^2)/2+NORMSINV(AleatLivre!M925)*$C$4))</f>
        <v>841.91670914179269</v>
      </c>
      <c r="O928" s="2">
        <f>(N928*EXP($C$3-($C$4^2)/2+NORMSINV(AleatLivre!N925)*$C$4))</f>
        <v>876.92056329306183</v>
      </c>
      <c r="P928" s="2">
        <f>(O928*EXP($C$3-($C$4^2)/2+NORMSINV(AleatLivre!O925)*$C$4))</f>
        <v>945.79663856400884</v>
      </c>
      <c r="Q928" s="2">
        <f>(P928*EXP($C$3-($C$4^2)/2+NORMSINV(AleatLivre!P925)*$C$4))</f>
        <v>982.19413344453017</v>
      </c>
      <c r="R928" s="2">
        <f>(Q928*EXP($C$3-($C$4^2)/2+NORMSINV(AleatLivre!Q925)*$C$4))</f>
        <v>1035.9496462896091</v>
      </c>
      <c r="S928" s="2">
        <f>(R928*EXP($C$3-($C$4^2)/2+NORMSINV(AleatLivre!R925)*$C$4))</f>
        <v>1065.4615218516326</v>
      </c>
      <c r="T928" s="2">
        <f>(S928*EXP($C$3-($C$4^2)/2+NORMSINV(AleatLivre!S925)*$C$4))</f>
        <v>1164.3927785483486</v>
      </c>
      <c r="U928" s="2">
        <f>(T928*EXP($C$3-($C$4^2)/2+NORMSINV(AleatLivre!T925)*$C$4))</f>
        <v>1181.1745904599461</v>
      </c>
      <c r="V928" s="2">
        <f>(U928*EXP($C$3-($C$4^2)/2+NORMSINV(AleatLivre!U925)*$C$4))</f>
        <v>1251.7061854240274</v>
      </c>
    </row>
    <row r="929" spans="1:22" x14ac:dyDescent="0.25">
      <c r="A929">
        <v>924</v>
      </c>
      <c r="B929" s="2">
        <f>Plan1!$B$9</f>
        <v>500</v>
      </c>
      <c r="C929" s="2">
        <f>(B929*EXP($C$3-($C$4^2)/2+NORMSINV(AleatLivre!B926)*$C$4))</f>
        <v>531.68114261951814</v>
      </c>
      <c r="D929" s="2">
        <f>(C929*EXP($C$3-($C$4^2)/2+NORMSINV(AleatLivre!C926)*$C$4))</f>
        <v>559.97564930973545</v>
      </c>
      <c r="E929" s="2">
        <f>(D929*EXP($C$3-($C$4^2)/2+NORMSINV(AleatLivre!D926)*$C$4))</f>
        <v>583.7904995933385</v>
      </c>
      <c r="F929" s="2">
        <f>(E929*EXP($C$3-($C$4^2)/2+NORMSINV(AleatLivre!E926)*$C$4))</f>
        <v>613.69342190042062</v>
      </c>
      <c r="G929" s="2">
        <f>(F929*EXP($C$3-($C$4^2)/2+NORMSINV(AleatLivre!F926)*$C$4))</f>
        <v>648.59987482981444</v>
      </c>
      <c r="H929" s="2">
        <f>(G929*EXP($C$3-($C$4^2)/2+NORMSINV(AleatLivre!G926)*$C$4))</f>
        <v>688.51708867081277</v>
      </c>
      <c r="I929" s="2">
        <f>(H929*EXP($C$3-($C$4^2)/2+NORMSINV(AleatLivre!H926)*$C$4))</f>
        <v>722.77043485904494</v>
      </c>
      <c r="J929" s="2">
        <f>(I929*EXP($C$3-($C$4^2)/2+NORMSINV(AleatLivre!I926)*$C$4))</f>
        <v>753.6959581534154</v>
      </c>
      <c r="K929" s="2">
        <f>(J929*EXP($C$3-($C$4^2)/2+NORMSINV(AleatLivre!J926)*$C$4))</f>
        <v>767.39556733124709</v>
      </c>
      <c r="L929" s="2">
        <f>(K929*EXP($C$3-($C$4^2)/2+NORMSINV(AleatLivre!K926)*$C$4))</f>
        <v>803.40337156891758</v>
      </c>
      <c r="M929" s="2">
        <f>(L929*EXP($C$3-($C$4^2)/2+NORMSINV(AleatLivre!L926)*$C$4))</f>
        <v>819.53873971096459</v>
      </c>
      <c r="N929" s="2">
        <f>(M929*EXP($C$3-($C$4^2)/2+NORMSINV(AleatLivre!M926)*$C$4))</f>
        <v>866.88048512147486</v>
      </c>
      <c r="O929" s="2">
        <f>(N929*EXP($C$3-($C$4^2)/2+NORMSINV(AleatLivre!N926)*$C$4))</f>
        <v>903.00461902348695</v>
      </c>
      <c r="P929" s="2">
        <f>(O929*EXP($C$3-($C$4^2)/2+NORMSINV(AleatLivre!O926)*$C$4))</f>
        <v>989.09524356307384</v>
      </c>
      <c r="Q929" s="2">
        <f>(P929*EXP($C$3-($C$4^2)/2+NORMSINV(AleatLivre!P926)*$C$4))</f>
        <v>1063.9602386424731</v>
      </c>
      <c r="R929" s="2">
        <f>(Q929*EXP($C$3-($C$4^2)/2+NORMSINV(AleatLivre!Q926)*$C$4))</f>
        <v>1119.455892682442</v>
      </c>
      <c r="S929" s="2">
        <f>(R929*EXP($C$3-($C$4^2)/2+NORMSINV(AleatLivre!R926)*$C$4))</f>
        <v>1218.3702064400404</v>
      </c>
      <c r="T929" s="2">
        <f>(S929*EXP($C$3-($C$4^2)/2+NORMSINV(AleatLivre!S926)*$C$4))</f>
        <v>1266.8447586881507</v>
      </c>
      <c r="U929" s="2">
        <f>(T929*EXP($C$3-($C$4^2)/2+NORMSINV(AleatLivre!T926)*$C$4))</f>
        <v>1330.3404291806487</v>
      </c>
      <c r="V929" s="2">
        <f>(U929*EXP($C$3-($C$4^2)/2+NORMSINV(AleatLivre!U926)*$C$4))</f>
        <v>1484.4209031123562</v>
      </c>
    </row>
    <row r="930" spans="1:22" x14ac:dyDescent="0.25">
      <c r="A930">
        <v>925</v>
      </c>
      <c r="B930" s="2">
        <f>Plan1!$B$9</f>
        <v>500</v>
      </c>
      <c r="C930" s="2">
        <f>(B930*EXP($C$3-($C$4^2)/2+NORMSINV(AleatLivre!B927)*$C$4))</f>
        <v>511.22024350862949</v>
      </c>
      <c r="D930" s="2">
        <f>(C930*EXP($C$3-($C$4^2)/2+NORMSINV(AleatLivre!C927)*$C$4))</f>
        <v>527.0787711068848</v>
      </c>
      <c r="E930" s="2">
        <f>(D930*EXP($C$3-($C$4^2)/2+NORMSINV(AleatLivre!D927)*$C$4))</f>
        <v>552.12767001928819</v>
      </c>
      <c r="F930" s="2">
        <f>(E930*EXP($C$3-($C$4^2)/2+NORMSINV(AleatLivre!E927)*$C$4))</f>
        <v>596.00669459333824</v>
      </c>
      <c r="G930" s="2">
        <f>(F930*EXP($C$3-($C$4^2)/2+NORMSINV(AleatLivre!F927)*$C$4))</f>
        <v>613.31647636776256</v>
      </c>
      <c r="H930" s="2">
        <f>(G930*EXP($C$3-($C$4^2)/2+NORMSINV(AleatLivre!G927)*$C$4))</f>
        <v>654.18751256984285</v>
      </c>
      <c r="I930" s="2">
        <f>(H930*EXP($C$3-($C$4^2)/2+NORMSINV(AleatLivre!H927)*$C$4))</f>
        <v>683.8073708912425</v>
      </c>
      <c r="J930" s="2">
        <f>(I930*EXP($C$3-($C$4^2)/2+NORMSINV(AleatLivre!I927)*$C$4))</f>
        <v>726.24301403743618</v>
      </c>
      <c r="K930" s="2">
        <f>(J930*EXP($C$3-($C$4^2)/2+NORMSINV(AleatLivre!J927)*$C$4))</f>
        <v>743.83259071373675</v>
      </c>
      <c r="L930" s="2">
        <f>(K930*EXP($C$3-($C$4^2)/2+NORMSINV(AleatLivre!K927)*$C$4))</f>
        <v>775.9219779211387</v>
      </c>
      <c r="M930" s="2">
        <f>(L930*EXP($C$3-($C$4^2)/2+NORMSINV(AleatLivre!L927)*$C$4))</f>
        <v>812.94655103375669</v>
      </c>
      <c r="N930" s="2">
        <f>(M930*EXP($C$3-($C$4^2)/2+NORMSINV(AleatLivre!M927)*$C$4))</f>
        <v>833.99270987717682</v>
      </c>
      <c r="O930" s="2">
        <f>(N930*EXP($C$3-($C$4^2)/2+NORMSINV(AleatLivre!N927)*$C$4))</f>
        <v>876.97259422265836</v>
      </c>
      <c r="P930" s="2">
        <f>(O930*EXP($C$3-($C$4^2)/2+NORMSINV(AleatLivre!O927)*$C$4))</f>
        <v>930.8451343364726</v>
      </c>
      <c r="Q930" s="2">
        <f>(P930*EXP($C$3-($C$4^2)/2+NORMSINV(AleatLivre!P927)*$C$4))</f>
        <v>991.21465818989805</v>
      </c>
      <c r="R930" s="2">
        <f>(Q930*EXP($C$3-($C$4^2)/2+NORMSINV(AleatLivre!Q927)*$C$4))</f>
        <v>1073.4321822197105</v>
      </c>
      <c r="S930" s="2">
        <f>(R930*EXP($C$3-($C$4^2)/2+NORMSINV(AleatLivre!R927)*$C$4))</f>
        <v>1161.0530208177727</v>
      </c>
      <c r="T930" s="2">
        <f>(S930*EXP($C$3-($C$4^2)/2+NORMSINV(AleatLivre!S927)*$C$4))</f>
        <v>1208.2420049848563</v>
      </c>
      <c r="U930" s="2">
        <f>(T930*EXP($C$3-($C$4^2)/2+NORMSINV(AleatLivre!T927)*$C$4))</f>
        <v>1278.8069826604919</v>
      </c>
      <c r="V930" s="2">
        <f>(U930*EXP($C$3-($C$4^2)/2+NORMSINV(AleatLivre!U927)*$C$4))</f>
        <v>1289.3991517305631</v>
      </c>
    </row>
    <row r="931" spans="1:22" x14ac:dyDescent="0.25">
      <c r="A931">
        <v>926</v>
      </c>
      <c r="B931" s="2">
        <f>Plan1!$B$9</f>
        <v>500</v>
      </c>
      <c r="C931" s="2">
        <f>(B931*EXP($C$3-($C$4^2)/2+NORMSINV(AleatLivre!B928)*$C$4))</f>
        <v>525.02183647174877</v>
      </c>
      <c r="D931" s="2">
        <f>(C931*EXP($C$3-($C$4^2)/2+NORMSINV(AleatLivre!C928)*$C$4))</f>
        <v>556.68811599740263</v>
      </c>
      <c r="E931" s="2">
        <f>(D931*EXP($C$3-($C$4^2)/2+NORMSINV(AleatLivre!D928)*$C$4))</f>
        <v>583.68233425094922</v>
      </c>
      <c r="F931" s="2">
        <f>(E931*EXP($C$3-($C$4^2)/2+NORMSINV(AleatLivre!E928)*$C$4))</f>
        <v>616.54138147791218</v>
      </c>
      <c r="G931" s="2">
        <f>(F931*EXP($C$3-($C$4^2)/2+NORMSINV(AleatLivre!F928)*$C$4))</f>
        <v>630.05258131783307</v>
      </c>
      <c r="H931" s="2">
        <f>(G931*EXP($C$3-($C$4^2)/2+NORMSINV(AleatLivre!G928)*$C$4))</f>
        <v>658.93119766862264</v>
      </c>
      <c r="I931" s="2">
        <f>(H931*EXP($C$3-($C$4^2)/2+NORMSINV(AleatLivre!H928)*$C$4))</f>
        <v>670.70668937066159</v>
      </c>
      <c r="J931" s="2">
        <f>(I931*EXP($C$3-($C$4^2)/2+NORMSINV(AleatLivre!I928)*$C$4))</f>
        <v>702.99028184093117</v>
      </c>
      <c r="K931" s="2">
        <f>(J931*EXP($C$3-($C$4^2)/2+NORMSINV(AleatLivre!J928)*$C$4))</f>
        <v>727.06916895219513</v>
      </c>
      <c r="L931" s="2">
        <f>(K931*EXP($C$3-($C$4^2)/2+NORMSINV(AleatLivre!K928)*$C$4))</f>
        <v>794.93749792536346</v>
      </c>
      <c r="M931" s="2">
        <f>(L931*EXP($C$3-($C$4^2)/2+NORMSINV(AleatLivre!L928)*$C$4))</f>
        <v>836.69107880119361</v>
      </c>
      <c r="N931" s="2">
        <f>(M931*EXP($C$3-($C$4^2)/2+NORMSINV(AleatLivre!M928)*$C$4))</f>
        <v>886.02109978343958</v>
      </c>
      <c r="O931" s="2">
        <f>(N931*EXP($C$3-($C$4^2)/2+NORMSINV(AleatLivre!N928)*$C$4))</f>
        <v>936.15373297171413</v>
      </c>
      <c r="P931" s="2">
        <f>(O931*EXP($C$3-($C$4^2)/2+NORMSINV(AleatLivre!O928)*$C$4))</f>
        <v>984.13637994679368</v>
      </c>
      <c r="Q931" s="2">
        <f>(P931*EXP($C$3-($C$4^2)/2+NORMSINV(AleatLivre!P928)*$C$4))</f>
        <v>1048.0785454845638</v>
      </c>
      <c r="R931" s="2">
        <f>(Q931*EXP($C$3-($C$4^2)/2+NORMSINV(AleatLivre!Q928)*$C$4))</f>
        <v>1104.1800007753866</v>
      </c>
      <c r="S931" s="2">
        <f>(R931*EXP($C$3-($C$4^2)/2+NORMSINV(AleatLivre!R928)*$C$4))</f>
        <v>1173.1353708001116</v>
      </c>
      <c r="T931" s="2">
        <f>(S931*EXP($C$3-($C$4^2)/2+NORMSINV(AleatLivre!S928)*$C$4))</f>
        <v>1254.3849232131729</v>
      </c>
      <c r="U931" s="2">
        <f>(T931*EXP($C$3-($C$4^2)/2+NORMSINV(AleatLivre!T928)*$C$4))</f>
        <v>1293.0682355438173</v>
      </c>
      <c r="V931" s="2">
        <f>(U931*EXP($C$3-($C$4^2)/2+NORMSINV(AleatLivre!U928)*$C$4))</f>
        <v>1390.1023670932266</v>
      </c>
    </row>
    <row r="932" spans="1:22" x14ac:dyDescent="0.25">
      <c r="A932">
        <v>927</v>
      </c>
      <c r="B932" s="2">
        <f>Plan1!$B$9</f>
        <v>500</v>
      </c>
      <c r="C932" s="2">
        <f>(B932*EXP($C$3-($C$4^2)/2+NORMSINV(AleatLivre!B929)*$C$4))</f>
        <v>519.86516046278132</v>
      </c>
      <c r="D932" s="2">
        <f>(C932*EXP($C$3-($C$4^2)/2+NORMSINV(AleatLivre!C929)*$C$4))</f>
        <v>525.10665004005421</v>
      </c>
      <c r="E932" s="2">
        <f>(D932*EXP($C$3-($C$4^2)/2+NORMSINV(AleatLivre!D929)*$C$4))</f>
        <v>564.98108325326393</v>
      </c>
      <c r="F932" s="2">
        <f>(E932*EXP($C$3-($C$4^2)/2+NORMSINV(AleatLivre!E929)*$C$4))</f>
        <v>582.14699409960349</v>
      </c>
      <c r="G932" s="2">
        <f>(F932*EXP($C$3-($C$4^2)/2+NORMSINV(AleatLivre!F929)*$C$4))</f>
        <v>601.05298248691543</v>
      </c>
      <c r="H932" s="2">
        <f>(G932*EXP($C$3-($C$4^2)/2+NORMSINV(AleatLivre!G929)*$C$4))</f>
        <v>625.03032195231492</v>
      </c>
      <c r="I932" s="2">
        <f>(H932*EXP($C$3-($C$4^2)/2+NORMSINV(AleatLivre!H929)*$C$4))</f>
        <v>670.17364856039683</v>
      </c>
      <c r="J932" s="2">
        <f>(I932*EXP($C$3-($C$4^2)/2+NORMSINV(AleatLivre!I929)*$C$4))</f>
        <v>704.38593220611222</v>
      </c>
      <c r="K932" s="2">
        <f>(J932*EXP($C$3-($C$4^2)/2+NORMSINV(AleatLivre!J929)*$C$4))</f>
        <v>716.25601843016227</v>
      </c>
      <c r="L932" s="2">
        <f>(K932*EXP($C$3-($C$4^2)/2+NORMSINV(AleatLivre!K929)*$C$4))</f>
        <v>753.40537953744797</v>
      </c>
      <c r="M932" s="2">
        <f>(L932*EXP($C$3-($C$4^2)/2+NORMSINV(AleatLivre!L929)*$C$4))</f>
        <v>792.38148647710818</v>
      </c>
      <c r="N932" s="2">
        <f>(M932*EXP($C$3-($C$4^2)/2+NORMSINV(AleatLivre!M929)*$C$4))</f>
        <v>813.50900566375856</v>
      </c>
      <c r="O932" s="2">
        <f>(N932*EXP($C$3-($C$4^2)/2+NORMSINV(AleatLivre!N929)*$C$4))</f>
        <v>826.46525693882563</v>
      </c>
      <c r="P932" s="2">
        <f>(O932*EXP($C$3-($C$4^2)/2+NORMSINV(AleatLivre!O929)*$C$4))</f>
        <v>827.22239687200988</v>
      </c>
      <c r="Q932" s="2">
        <f>(P932*EXP($C$3-($C$4^2)/2+NORMSINV(AleatLivre!P929)*$C$4))</f>
        <v>853.16369244496423</v>
      </c>
      <c r="R932" s="2">
        <f>(Q932*EXP($C$3-($C$4^2)/2+NORMSINV(AleatLivre!Q929)*$C$4))</f>
        <v>929.36887329127103</v>
      </c>
      <c r="S932" s="2">
        <f>(R932*EXP($C$3-($C$4^2)/2+NORMSINV(AleatLivre!R929)*$C$4))</f>
        <v>982.60701750942701</v>
      </c>
      <c r="T932" s="2">
        <f>(S932*EXP($C$3-($C$4^2)/2+NORMSINV(AleatLivre!S929)*$C$4))</f>
        <v>998.16953628875467</v>
      </c>
      <c r="U932" s="2">
        <f>(T932*EXP($C$3-($C$4^2)/2+NORMSINV(AleatLivre!T929)*$C$4))</f>
        <v>1045.577859635868</v>
      </c>
      <c r="V932" s="2">
        <f>(U932*EXP($C$3-($C$4^2)/2+NORMSINV(AleatLivre!U929)*$C$4))</f>
        <v>1117.9996674641457</v>
      </c>
    </row>
    <row r="933" spans="1:22" x14ac:dyDescent="0.25">
      <c r="A933">
        <v>928</v>
      </c>
      <c r="B933" s="2">
        <f>Plan1!$B$9</f>
        <v>500</v>
      </c>
      <c r="C933" s="2">
        <f>(B933*EXP($C$3-($C$4^2)/2+NORMSINV(AleatLivre!B930)*$C$4))</f>
        <v>527.43167737517877</v>
      </c>
      <c r="D933" s="2">
        <f>(C933*EXP($C$3-($C$4^2)/2+NORMSINV(AleatLivre!C930)*$C$4))</f>
        <v>536.82376545961768</v>
      </c>
      <c r="E933" s="2">
        <f>(D933*EXP($C$3-($C$4^2)/2+NORMSINV(AleatLivre!D930)*$C$4))</f>
        <v>567.86265495125804</v>
      </c>
      <c r="F933" s="2">
        <f>(E933*EXP($C$3-($C$4^2)/2+NORMSINV(AleatLivre!E930)*$C$4))</f>
        <v>579.86223207556804</v>
      </c>
      <c r="G933" s="2">
        <f>(F933*EXP($C$3-($C$4^2)/2+NORMSINV(AleatLivre!F930)*$C$4))</f>
        <v>618.53707598902338</v>
      </c>
      <c r="H933" s="2">
        <f>(G933*EXP($C$3-($C$4^2)/2+NORMSINV(AleatLivre!G930)*$C$4))</f>
        <v>667.29600955992873</v>
      </c>
      <c r="I933" s="2">
        <f>(H933*EXP($C$3-($C$4^2)/2+NORMSINV(AleatLivre!H930)*$C$4))</f>
        <v>696.6322376892291</v>
      </c>
      <c r="J933" s="2">
        <f>(I933*EXP($C$3-($C$4^2)/2+NORMSINV(AleatLivre!I930)*$C$4))</f>
        <v>730.80302599933111</v>
      </c>
      <c r="K933" s="2">
        <f>(J933*EXP($C$3-($C$4^2)/2+NORMSINV(AleatLivre!J930)*$C$4))</f>
        <v>790.52722362734005</v>
      </c>
      <c r="L933" s="2">
        <f>(K933*EXP($C$3-($C$4^2)/2+NORMSINV(AleatLivre!K930)*$C$4))</f>
        <v>830.81758772880323</v>
      </c>
      <c r="M933" s="2">
        <f>(L933*EXP($C$3-($C$4^2)/2+NORMSINV(AleatLivre!L930)*$C$4))</f>
        <v>884.63929862943678</v>
      </c>
      <c r="N933" s="2">
        <f>(M933*EXP($C$3-($C$4^2)/2+NORMSINV(AleatLivre!M930)*$C$4))</f>
        <v>941.39674845633169</v>
      </c>
      <c r="O933" s="2">
        <f>(N933*EXP($C$3-($C$4^2)/2+NORMSINV(AleatLivre!N930)*$C$4))</f>
        <v>1014.2594198200928</v>
      </c>
      <c r="P933" s="2">
        <f>(O933*EXP($C$3-($C$4^2)/2+NORMSINV(AleatLivre!O930)*$C$4))</f>
        <v>1025.646384527151</v>
      </c>
      <c r="Q933" s="2">
        <f>(P933*EXP($C$3-($C$4^2)/2+NORMSINV(AleatLivre!P930)*$C$4))</f>
        <v>1057.3372531162745</v>
      </c>
      <c r="R933" s="2">
        <f>(Q933*EXP($C$3-($C$4^2)/2+NORMSINV(AleatLivre!Q930)*$C$4))</f>
        <v>1094.8283619532651</v>
      </c>
      <c r="S933" s="2">
        <f>(R933*EXP($C$3-($C$4^2)/2+NORMSINV(AleatLivre!R930)*$C$4))</f>
        <v>1160.3116200730212</v>
      </c>
      <c r="T933" s="2">
        <f>(S933*EXP($C$3-($C$4^2)/2+NORMSINV(AleatLivre!S930)*$C$4))</f>
        <v>1185.281011483733</v>
      </c>
      <c r="U933" s="2">
        <f>(T933*EXP($C$3-($C$4^2)/2+NORMSINV(AleatLivre!T930)*$C$4))</f>
        <v>1235.0284378512176</v>
      </c>
      <c r="V933" s="2">
        <f>(U933*EXP($C$3-($C$4^2)/2+NORMSINV(AleatLivre!U930)*$C$4))</f>
        <v>1251.5428817639308</v>
      </c>
    </row>
    <row r="934" spans="1:22" x14ac:dyDescent="0.25">
      <c r="A934">
        <v>929</v>
      </c>
      <c r="B934" s="2">
        <f>Plan1!$B$9</f>
        <v>500</v>
      </c>
      <c r="C934" s="2">
        <f>(B934*EXP($C$3-($C$4^2)/2+NORMSINV(AleatLivre!B931)*$C$4))</f>
        <v>546.56830781906433</v>
      </c>
      <c r="D934" s="2">
        <f>(C934*EXP($C$3-($C$4^2)/2+NORMSINV(AleatLivre!C931)*$C$4))</f>
        <v>587.46145752018879</v>
      </c>
      <c r="E934" s="2">
        <f>(D934*EXP($C$3-($C$4^2)/2+NORMSINV(AleatLivre!D931)*$C$4))</f>
        <v>606.0208058405434</v>
      </c>
      <c r="F934" s="2">
        <f>(E934*EXP($C$3-($C$4^2)/2+NORMSINV(AleatLivre!E931)*$C$4))</f>
        <v>642.05765474995519</v>
      </c>
      <c r="G934" s="2">
        <f>(F934*EXP($C$3-($C$4^2)/2+NORMSINV(AleatLivre!F931)*$C$4))</f>
        <v>675.70159968801818</v>
      </c>
      <c r="H934" s="2">
        <f>(G934*EXP($C$3-($C$4^2)/2+NORMSINV(AleatLivre!G931)*$C$4))</f>
        <v>718.55080074367902</v>
      </c>
      <c r="I934" s="2">
        <f>(H934*EXP($C$3-($C$4^2)/2+NORMSINV(AleatLivre!H931)*$C$4))</f>
        <v>748.34954795001329</v>
      </c>
      <c r="J934" s="2">
        <f>(I934*EXP($C$3-($C$4^2)/2+NORMSINV(AleatLivre!I931)*$C$4))</f>
        <v>803.50960907879266</v>
      </c>
      <c r="K934" s="2">
        <f>(J934*EXP($C$3-($C$4^2)/2+NORMSINV(AleatLivre!J931)*$C$4))</f>
        <v>864.03787765485595</v>
      </c>
      <c r="L934" s="2">
        <f>(K934*EXP($C$3-($C$4^2)/2+NORMSINV(AleatLivre!K931)*$C$4))</f>
        <v>881.26201716171011</v>
      </c>
      <c r="M934" s="2">
        <f>(L934*EXP($C$3-($C$4^2)/2+NORMSINV(AleatLivre!L931)*$C$4))</f>
        <v>915.54948630455101</v>
      </c>
      <c r="N934" s="2">
        <f>(M934*EXP($C$3-($C$4^2)/2+NORMSINV(AleatLivre!M931)*$C$4))</f>
        <v>943.77577291462603</v>
      </c>
      <c r="O934" s="2">
        <f>(N934*EXP($C$3-($C$4^2)/2+NORMSINV(AleatLivre!N931)*$C$4))</f>
        <v>1005.4683388321139</v>
      </c>
      <c r="P934" s="2">
        <f>(O934*EXP($C$3-($C$4^2)/2+NORMSINV(AleatLivre!O931)*$C$4))</f>
        <v>1091.4847421306622</v>
      </c>
      <c r="Q934" s="2">
        <f>(P934*EXP($C$3-($C$4^2)/2+NORMSINV(AleatLivre!P931)*$C$4))</f>
        <v>1148.0966280925134</v>
      </c>
      <c r="R934" s="2">
        <f>(Q934*EXP($C$3-($C$4^2)/2+NORMSINV(AleatLivre!Q931)*$C$4))</f>
        <v>1207.6226468279242</v>
      </c>
      <c r="S934" s="2">
        <f>(R934*EXP($C$3-($C$4^2)/2+NORMSINV(AleatLivre!R931)*$C$4))</f>
        <v>1212.6672223230039</v>
      </c>
      <c r="T934" s="2">
        <f>(S934*EXP($C$3-($C$4^2)/2+NORMSINV(AleatLivre!S931)*$C$4))</f>
        <v>1252.6970189231042</v>
      </c>
      <c r="U934" s="2">
        <f>(T934*EXP($C$3-($C$4^2)/2+NORMSINV(AleatLivre!T931)*$C$4))</f>
        <v>1323.8995395388033</v>
      </c>
      <c r="V934" s="2">
        <f>(U934*EXP($C$3-($C$4^2)/2+NORMSINV(AleatLivre!U931)*$C$4))</f>
        <v>1411.450048208821</v>
      </c>
    </row>
    <row r="935" spans="1:22" x14ac:dyDescent="0.25">
      <c r="A935">
        <v>930</v>
      </c>
      <c r="B935" s="2">
        <f>Plan1!$B$9</f>
        <v>500</v>
      </c>
      <c r="C935" s="2">
        <f>(B935*EXP($C$3-($C$4^2)/2+NORMSINV(AleatLivre!B932)*$C$4))</f>
        <v>521.18619887462012</v>
      </c>
      <c r="D935" s="2">
        <f>(C935*EXP($C$3-($C$4^2)/2+NORMSINV(AleatLivre!C932)*$C$4))</f>
        <v>558.05151637288077</v>
      </c>
      <c r="E935" s="2">
        <f>(D935*EXP($C$3-($C$4^2)/2+NORMSINV(AleatLivre!D932)*$C$4))</f>
        <v>589.26630421074947</v>
      </c>
      <c r="F935" s="2">
        <f>(E935*EXP($C$3-($C$4^2)/2+NORMSINV(AleatLivre!E932)*$C$4))</f>
        <v>614.54455629264316</v>
      </c>
      <c r="G935" s="2">
        <f>(F935*EXP($C$3-($C$4^2)/2+NORMSINV(AleatLivre!F932)*$C$4))</f>
        <v>644.51672042549535</v>
      </c>
      <c r="H935" s="2">
        <f>(G935*EXP($C$3-($C$4^2)/2+NORMSINV(AleatLivre!G932)*$C$4))</f>
        <v>703.43451599951402</v>
      </c>
      <c r="I935" s="2">
        <f>(H935*EXP($C$3-($C$4^2)/2+NORMSINV(AleatLivre!H932)*$C$4))</f>
        <v>719.78159927335378</v>
      </c>
      <c r="J935" s="2">
        <f>(I935*EXP($C$3-($C$4^2)/2+NORMSINV(AleatLivre!I932)*$C$4))</f>
        <v>767.15073486461836</v>
      </c>
      <c r="K935" s="2">
        <f>(J935*EXP($C$3-($C$4^2)/2+NORMSINV(AleatLivre!J932)*$C$4))</f>
        <v>790.81255055040231</v>
      </c>
      <c r="L935" s="2">
        <f>(K935*EXP($C$3-($C$4^2)/2+NORMSINV(AleatLivre!K932)*$C$4))</f>
        <v>839.53899292434608</v>
      </c>
      <c r="M935" s="2">
        <f>(L935*EXP($C$3-($C$4^2)/2+NORMSINV(AleatLivre!L932)*$C$4))</f>
        <v>900.50505989411874</v>
      </c>
      <c r="N935" s="2">
        <f>(M935*EXP($C$3-($C$4^2)/2+NORMSINV(AleatLivre!M932)*$C$4))</f>
        <v>956.85400572901506</v>
      </c>
      <c r="O935" s="2">
        <f>(N935*EXP($C$3-($C$4^2)/2+NORMSINV(AleatLivre!N932)*$C$4))</f>
        <v>999.06020086484796</v>
      </c>
      <c r="P935" s="2">
        <f>(O935*EXP($C$3-($C$4^2)/2+NORMSINV(AleatLivre!O932)*$C$4))</f>
        <v>1064.8904638436711</v>
      </c>
      <c r="Q935" s="2">
        <f>(P935*EXP($C$3-($C$4^2)/2+NORMSINV(AleatLivre!P932)*$C$4))</f>
        <v>1110.7085256816681</v>
      </c>
      <c r="R935" s="2">
        <f>(Q935*EXP($C$3-($C$4^2)/2+NORMSINV(AleatLivre!Q932)*$C$4))</f>
        <v>1160.5217722796706</v>
      </c>
      <c r="S935" s="2">
        <f>(R935*EXP($C$3-($C$4^2)/2+NORMSINV(AleatLivre!R932)*$C$4))</f>
        <v>1224.3454849055297</v>
      </c>
      <c r="T935" s="2">
        <f>(S935*EXP($C$3-($C$4^2)/2+NORMSINV(AleatLivre!S932)*$C$4))</f>
        <v>1266.1060363757967</v>
      </c>
      <c r="U935" s="2">
        <f>(T935*EXP($C$3-($C$4^2)/2+NORMSINV(AleatLivre!T932)*$C$4))</f>
        <v>1328.2694588202521</v>
      </c>
      <c r="V935" s="2">
        <f>(U935*EXP($C$3-($C$4^2)/2+NORMSINV(AleatLivre!U932)*$C$4))</f>
        <v>1382.0016956222823</v>
      </c>
    </row>
    <row r="936" spans="1:22" x14ac:dyDescent="0.25">
      <c r="A936">
        <v>931</v>
      </c>
      <c r="B936" s="2">
        <f>Plan1!$B$9</f>
        <v>500</v>
      </c>
      <c r="C936" s="2">
        <f>(B936*EXP($C$3-($C$4^2)/2+NORMSINV(AleatLivre!B933)*$C$4))</f>
        <v>541.32165293475134</v>
      </c>
      <c r="D936" s="2">
        <f>(C936*EXP($C$3-($C$4^2)/2+NORMSINV(AleatLivre!C933)*$C$4))</f>
        <v>573.93961488029618</v>
      </c>
      <c r="E936" s="2">
        <f>(D936*EXP($C$3-($C$4^2)/2+NORMSINV(AleatLivre!D933)*$C$4))</f>
        <v>602.10945324263855</v>
      </c>
      <c r="F936" s="2">
        <f>(E936*EXP($C$3-($C$4^2)/2+NORMSINV(AleatLivre!E933)*$C$4))</f>
        <v>615.60977391302538</v>
      </c>
      <c r="G936" s="2">
        <f>(F936*EXP($C$3-($C$4^2)/2+NORMSINV(AleatLivre!F933)*$C$4))</f>
        <v>653.37808189096938</v>
      </c>
      <c r="H936" s="2">
        <f>(G936*EXP($C$3-($C$4^2)/2+NORMSINV(AleatLivre!G933)*$C$4))</f>
        <v>684.17077183109666</v>
      </c>
      <c r="I936" s="2">
        <f>(H936*EXP($C$3-($C$4^2)/2+NORMSINV(AleatLivre!H933)*$C$4))</f>
        <v>705.45278389811904</v>
      </c>
      <c r="J936" s="2">
        <f>(I936*EXP($C$3-($C$4^2)/2+NORMSINV(AleatLivre!I933)*$C$4))</f>
        <v>729.7960328861833</v>
      </c>
      <c r="K936" s="2">
        <f>(J936*EXP($C$3-($C$4^2)/2+NORMSINV(AleatLivre!J933)*$C$4))</f>
        <v>750.06875486283673</v>
      </c>
      <c r="L936" s="2">
        <f>(K936*EXP($C$3-($C$4^2)/2+NORMSINV(AleatLivre!K933)*$C$4))</f>
        <v>801.31378014990139</v>
      </c>
      <c r="M936" s="2">
        <f>(L936*EXP($C$3-($C$4^2)/2+NORMSINV(AleatLivre!L933)*$C$4))</f>
        <v>858.32768694884885</v>
      </c>
      <c r="N936" s="2">
        <f>(M936*EXP($C$3-($C$4^2)/2+NORMSINV(AleatLivre!M933)*$C$4))</f>
        <v>882.00278387522701</v>
      </c>
      <c r="O936" s="2">
        <f>(N936*EXP($C$3-($C$4^2)/2+NORMSINV(AleatLivre!N933)*$C$4))</f>
        <v>931.72326870849884</v>
      </c>
      <c r="P936" s="2">
        <f>(O936*EXP($C$3-($C$4^2)/2+NORMSINV(AleatLivre!O933)*$C$4))</f>
        <v>1004.2076277596555</v>
      </c>
      <c r="Q936" s="2">
        <f>(P936*EXP($C$3-($C$4^2)/2+NORMSINV(AleatLivre!P933)*$C$4))</f>
        <v>1065.56356899809</v>
      </c>
      <c r="R936" s="2">
        <f>(Q936*EXP($C$3-($C$4^2)/2+NORMSINV(AleatLivre!Q933)*$C$4))</f>
        <v>1102.9372806671033</v>
      </c>
      <c r="S936" s="2">
        <f>(R936*EXP($C$3-($C$4^2)/2+NORMSINV(AleatLivre!R933)*$C$4))</f>
        <v>1119.7717863319269</v>
      </c>
      <c r="T936" s="2">
        <f>(S936*EXP($C$3-($C$4^2)/2+NORMSINV(AleatLivre!S933)*$C$4))</f>
        <v>1181.4367840644884</v>
      </c>
      <c r="U936" s="2">
        <f>(T936*EXP($C$3-($C$4^2)/2+NORMSINV(AleatLivre!T933)*$C$4))</f>
        <v>1221.0577023704657</v>
      </c>
      <c r="V936" s="2">
        <f>(U936*EXP($C$3-($C$4^2)/2+NORMSINV(AleatLivre!U933)*$C$4))</f>
        <v>1318.1988536378433</v>
      </c>
    </row>
    <row r="937" spans="1:22" x14ac:dyDescent="0.25">
      <c r="A937">
        <v>932</v>
      </c>
      <c r="B937" s="2">
        <f>Plan1!$B$9</f>
        <v>500</v>
      </c>
      <c r="C937" s="2">
        <f>(B937*EXP($C$3-($C$4^2)/2+NORMSINV(AleatLivre!B934)*$C$4))</f>
        <v>500.8222092381418</v>
      </c>
      <c r="D937" s="2">
        <f>(C937*EXP($C$3-($C$4^2)/2+NORMSINV(AleatLivre!C934)*$C$4))</f>
        <v>531.46013929447179</v>
      </c>
      <c r="E937" s="2">
        <f>(D937*EXP($C$3-($C$4^2)/2+NORMSINV(AleatLivre!D934)*$C$4))</f>
        <v>554.25615293713906</v>
      </c>
      <c r="F937" s="2">
        <f>(E937*EXP($C$3-($C$4^2)/2+NORMSINV(AleatLivre!E934)*$C$4))</f>
        <v>588.79437405841327</v>
      </c>
      <c r="G937" s="2">
        <f>(F937*EXP($C$3-($C$4^2)/2+NORMSINV(AleatLivre!F934)*$C$4))</f>
        <v>635.28661591670414</v>
      </c>
      <c r="H937" s="2">
        <f>(G937*EXP($C$3-($C$4^2)/2+NORMSINV(AleatLivre!G934)*$C$4))</f>
        <v>634.9006521225441</v>
      </c>
      <c r="I937" s="2">
        <f>(H937*EXP($C$3-($C$4^2)/2+NORMSINV(AleatLivre!H934)*$C$4))</f>
        <v>689.43609127767274</v>
      </c>
      <c r="J937" s="2">
        <f>(I937*EXP($C$3-($C$4^2)/2+NORMSINV(AleatLivre!I934)*$C$4))</f>
        <v>718.71539592091176</v>
      </c>
      <c r="K937" s="2">
        <f>(J937*EXP($C$3-($C$4^2)/2+NORMSINV(AleatLivre!J934)*$C$4))</f>
        <v>761.12455074065497</v>
      </c>
      <c r="L937" s="2">
        <f>(K937*EXP($C$3-($C$4^2)/2+NORMSINV(AleatLivre!K934)*$C$4))</f>
        <v>815.65859027648298</v>
      </c>
      <c r="M937" s="2">
        <f>(L937*EXP($C$3-($C$4^2)/2+NORMSINV(AleatLivre!L934)*$C$4))</f>
        <v>843.58987854259362</v>
      </c>
      <c r="N937" s="2">
        <f>(M937*EXP($C$3-($C$4^2)/2+NORMSINV(AleatLivre!M934)*$C$4))</f>
        <v>897.7846419683674</v>
      </c>
      <c r="O937" s="2">
        <f>(N937*EXP($C$3-($C$4^2)/2+NORMSINV(AleatLivre!N934)*$C$4))</f>
        <v>935.41443861289497</v>
      </c>
      <c r="P937" s="2">
        <f>(O937*EXP($C$3-($C$4^2)/2+NORMSINV(AleatLivre!O934)*$C$4))</f>
        <v>965.20752905563097</v>
      </c>
      <c r="Q937" s="2">
        <f>(P937*EXP($C$3-($C$4^2)/2+NORMSINV(AleatLivre!P934)*$C$4))</f>
        <v>1008.2262118460982</v>
      </c>
      <c r="R937" s="2">
        <f>(Q937*EXP($C$3-($C$4^2)/2+NORMSINV(AleatLivre!Q934)*$C$4))</f>
        <v>1052.4647689163776</v>
      </c>
      <c r="S937" s="2">
        <f>(R937*EXP($C$3-($C$4^2)/2+NORMSINV(AleatLivre!R934)*$C$4))</f>
        <v>1101.5910462862203</v>
      </c>
      <c r="T937" s="2">
        <f>(S937*EXP($C$3-($C$4^2)/2+NORMSINV(AleatLivre!S934)*$C$4))</f>
        <v>1131.1929458392196</v>
      </c>
      <c r="U937" s="2">
        <f>(T937*EXP($C$3-($C$4^2)/2+NORMSINV(AleatLivre!T934)*$C$4))</f>
        <v>1155.480544107086</v>
      </c>
      <c r="V937" s="2">
        <f>(U937*EXP($C$3-($C$4^2)/2+NORMSINV(AleatLivre!U934)*$C$4))</f>
        <v>1224.3650873673314</v>
      </c>
    </row>
    <row r="938" spans="1:22" x14ac:dyDescent="0.25">
      <c r="A938">
        <v>933</v>
      </c>
      <c r="B938" s="2">
        <f>Plan1!$B$9</f>
        <v>500</v>
      </c>
      <c r="C938" s="2">
        <f>(B938*EXP($C$3-($C$4^2)/2+NORMSINV(AleatLivre!B935)*$C$4))</f>
        <v>529.62717311934182</v>
      </c>
      <c r="D938" s="2">
        <f>(C938*EXP($C$3-($C$4^2)/2+NORMSINV(AleatLivre!C935)*$C$4))</f>
        <v>568.22516608781007</v>
      </c>
      <c r="E938" s="2">
        <f>(D938*EXP($C$3-($C$4^2)/2+NORMSINV(AleatLivre!D935)*$C$4))</f>
        <v>618.49173273288045</v>
      </c>
      <c r="F938" s="2">
        <f>(E938*EXP($C$3-($C$4^2)/2+NORMSINV(AleatLivre!E935)*$C$4))</f>
        <v>651.17146351984525</v>
      </c>
      <c r="G938" s="2">
        <f>(F938*EXP($C$3-($C$4^2)/2+NORMSINV(AleatLivre!F935)*$C$4))</f>
        <v>672.96970780235245</v>
      </c>
      <c r="H938" s="2">
        <f>(G938*EXP($C$3-($C$4^2)/2+NORMSINV(AleatLivre!G935)*$C$4))</f>
        <v>708.62481231797153</v>
      </c>
      <c r="I938" s="2">
        <f>(H938*EXP($C$3-($C$4^2)/2+NORMSINV(AleatLivre!H935)*$C$4))</f>
        <v>750.29327636634389</v>
      </c>
      <c r="J938" s="2">
        <f>(I938*EXP($C$3-($C$4^2)/2+NORMSINV(AleatLivre!I935)*$C$4))</f>
        <v>797.80746770301084</v>
      </c>
      <c r="K938" s="2">
        <f>(J938*EXP($C$3-($C$4^2)/2+NORMSINV(AleatLivre!J935)*$C$4))</f>
        <v>820.06338353076512</v>
      </c>
      <c r="L938" s="2">
        <f>(K938*EXP($C$3-($C$4^2)/2+NORMSINV(AleatLivre!K935)*$C$4))</f>
        <v>867.98171272979687</v>
      </c>
      <c r="M938" s="2">
        <f>(L938*EXP($C$3-($C$4^2)/2+NORMSINV(AleatLivre!L935)*$C$4))</f>
        <v>932.77852344517305</v>
      </c>
      <c r="N938" s="2">
        <f>(M938*EXP($C$3-($C$4^2)/2+NORMSINV(AleatLivre!M935)*$C$4))</f>
        <v>981.7086224737094</v>
      </c>
      <c r="O938" s="2">
        <f>(N938*EXP($C$3-($C$4^2)/2+NORMSINV(AleatLivre!N935)*$C$4))</f>
        <v>995.44084532352269</v>
      </c>
      <c r="P938" s="2">
        <f>(O938*EXP($C$3-($C$4^2)/2+NORMSINV(AleatLivre!O935)*$C$4))</f>
        <v>1025.0235408165347</v>
      </c>
      <c r="Q938" s="2">
        <f>(P938*EXP($C$3-($C$4^2)/2+NORMSINV(AleatLivre!P935)*$C$4))</f>
        <v>1071.3201657868058</v>
      </c>
      <c r="R938" s="2">
        <f>(Q938*EXP($C$3-($C$4^2)/2+NORMSINV(AleatLivre!Q935)*$C$4))</f>
        <v>1145.4624497630605</v>
      </c>
      <c r="S938" s="2">
        <f>(R938*EXP($C$3-($C$4^2)/2+NORMSINV(AleatLivre!R935)*$C$4))</f>
        <v>1171.4877933769437</v>
      </c>
      <c r="T938" s="2">
        <f>(S938*EXP($C$3-($C$4^2)/2+NORMSINV(AleatLivre!S935)*$C$4))</f>
        <v>1212.7112762676982</v>
      </c>
      <c r="U938" s="2">
        <f>(T938*EXP($C$3-($C$4^2)/2+NORMSINV(AleatLivre!T935)*$C$4))</f>
        <v>1285.5873485465115</v>
      </c>
      <c r="V938" s="2">
        <f>(U938*EXP($C$3-($C$4^2)/2+NORMSINV(AleatLivre!U935)*$C$4))</f>
        <v>1360.2615777527956</v>
      </c>
    </row>
    <row r="939" spans="1:22" x14ac:dyDescent="0.25">
      <c r="A939">
        <v>934</v>
      </c>
      <c r="B939" s="2">
        <f>Plan1!$B$9</f>
        <v>500</v>
      </c>
      <c r="C939" s="2">
        <f>(B939*EXP($C$3-($C$4^2)/2+NORMSINV(AleatLivre!B936)*$C$4))</f>
        <v>526.37200916315419</v>
      </c>
      <c r="D939" s="2">
        <f>(C939*EXP($C$3-($C$4^2)/2+NORMSINV(AleatLivre!C936)*$C$4))</f>
        <v>563.6973560721417</v>
      </c>
      <c r="E939" s="2">
        <f>(D939*EXP($C$3-($C$4^2)/2+NORMSINV(AleatLivre!D936)*$C$4))</f>
        <v>599.2249298706846</v>
      </c>
      <c r="F939" s="2">
        <f>(E939*EXP($C$3-($C$4^2)/2+NORMSINV(AleatLivre!E936)*$C$4))</f>
        <v>628.66303529028119</v>
      </c>
      <c r="G939" s="2">
        <f>(F939*EXP($C$3-($C$4^2)/2+NORMSINV(AleatLivre!F936)*$C$4))</f>
        <v>642.85270385899616</v>
      </c>
      <c r="H939" s="2">
        <f>(G939*EXP($C$3-($C$4^2)/2+NORMSINV(AleatLivre!G936)*$C$4))</f>
        <v>686.8708928869446</v>
      </c>
      <c r="I939" s="2">
        <f>(H939*EXP($C$3-($C$4^2)/2+NORMSINV(AleatLivre!H936)*$C$4))</f>
        <v>690.90718319554833</v>
      </c>
      <c r="J939" s="2">
        <f>(I939*EXP($C$3-($C$4^2)/2+NORMSINV(AleatLivre!I936)*$C$4))</f>
        <v>727.34060008664051</v>
      </c>
      <c r="K939" s="2">
        <f>(J939*EXP($C$3-($C$4^2)/2+NORMSINV(AleatLivre!J936)*$C$4))</f>
        <v>764.72277650706405</v>
      </c>
      <c r="L939" s="2">
        <f>(K939*EXP($C$3-($C$4^2)/2+NORMSINV(AleatLivre!K936)*$C$4))</f>
        <v>771.75977411407439</v>
      </c>
      <c r="M939" s="2">
        <f>(L939*EXP($C$3-($C$4^2)/2+NORMSINV(AleatLivre!L936)*$C$4))</f>
        <v>779.47474969362997</v>
      </c>
      <c r="N939" s="2">
        <f>(M939*EXP($C$3-($C$4^2)/2+NORMSINV(AleatLivre!M936)*$C$4))</f>
        <v>809.39611772913042</v>
      </c>
      <c r="O939" s="2">
        <f>(N939*EXP($C$3-($C$4^2)/2+NORMSINV(AleatLivre!N936)*$C$4))</f>
        <v>851.56212798345484</v>
      </c>
      <c r="P939" s="2">
        <f>(O939*EXP($C$3-($C$4^2)/2+NORMSINV(AleatLivre!O936)*$C$4))</f>
        <v>892.53410049702723</v>
      </c>
      <c r="Q939" s="2">
        <f>(P939*EXP($C$3-($C$4^2)/2+NORMSINV(AleatLivre!P936)*$C$4))</f>
        <v>938.54135135211413</v>
      </c>
      <c r="R939" s="2">
        <f>(Q939*EXP($C$3-($C$4^2)/2+NORMSINV(AleatLivre!Q936)*$C$4))</f>
        <v>959.80381564121035</v>
      </c>
      <c r="S939" s="2">
        <f>(R939*EXP($C$3-($C$4^2)/2+NORMSINV(AleatLivre!R936)*$C$4))</f>
        <v>1000.9618296341843</v>
      </c>
      <c r="T939" s="2">
        <f>(S939*EXP($C$3-($C$4^2)/2+NORMSINV(AleatLivre!S936)*$C$4))</f>
        <v>1045.7270930412733</v>
      </c>
      <c r="U939" s="2">
        <f>(T939*EXP($C$3-($C$4^2)/2+NORMSINV(AleatLivre!T936)*$C$4))</f>
        <v>1091.2379360931589</v>
      </c>
      <c r="V939" s="2">
        <f>(U939*EXP($C$3-($C$4^2)/2+NORMSINV(AleatLivre!U936)*$C$4))</f>
        <v>1147.5190618968297</v>
      </c>
    </row>
    <row r="940" spans="1:22" x14ac:dyDescent="0.25">
      <c r="A940">
        <v>935</v>
      </c>
      <c r="B940" s="2">
        <f>Plan1!$B$9</f>
        <v>500</v>
      </c>
      <c r="C940" s="2">
        <f>(B940*EXP($C$3-($C$4^2)/2+NORMSINV(AleatLivre!B937)*$C$4))</f>
        <v>525.82199981475651</v>
      </c>
      <c r="D940" s="2">
        <f>(C940*EXP($C$3-($C$4^2)/2+NORMSINV(AleatLivre!C937)*$C$4))</f>
        <v>555.44707863898554</v>
      </c>
      <c r="E940" s="2">
        <f>(D940*EXP($C$3-($C$4^2)/2+NORMSINV(AleatLivre!D937)*$C$4))</f>
        <v>598.72809032324426</v>
      </c>
      <c r="F940" s="2">
        <f>(E940*EXP($C$3-($C$4^2)/2+NORMSINV(AleatLivre!E937)*$C$4))</f>
        <v>639.99900305600227</v>
      </c>
      <c r="G940" s="2">
        <f>(F940*EXP($C$3-($C$4^2)/2+NORMSINV(AleatLivre!F937)*$C$4))</f>
        <v>683.31081229500387</v>
      </c>
      <c r="H940" s="2">
        <f>(G940*EXP($C$3-($C$4^2)/2+NORMSINV(AleatLivre!G937)*$C$4))</f>
        <v>725.09321284691566</v>
      </c>
      <c r="I940" s="2">
        <f>(H940*EXP($C$3-($C$4^2)/2+NORMSINV(AleatLivre!H937)*$C$4))</f>
        <v>767.45873104600992</v>
      </c>
      <c r="J940" s="2">
        <f>(I940*EXP($C$3-($C$4^2)/2+NORMSINV(AleatLivre!I937)*$C$4))</f>
        <v>824.76185391064575</v>
      </c>
      <c r="K940" s="2">
        <f>(J940*EXP($C$3-($C$4^2)/2+NORMSINV(AleatLivre!J937)*$C$4))</f>
        <v>875.77361301201915</v>
      </c>
      <c r="L940" s="2">
        <f>(K940*EXP($C$3-($C$4^2)/2+NORMSINV(AleatLivre!K937)*$C$4))</f>
        <v>883.43583177932226</v>
      </c>
      <c r="M940" s="2">
        <f>(L940*EXP($C$3-($C$4^2)/2+NORMSINV(AleatLivre!L937)*$C$4))</f>
        <v>924.42477419588624</v>
      </c>
      <c r="N940" s="2">
        <f>(M940*EXP($C$3-($C$4^2)/2+NORMSINV(AleatLivre!M937)*$C$4))</f>
        <v>977.6731927639978</v>
      </c>
      <c r="O940" s="2">
        <f>(N940*EXP($C$3-($C$4^2)/2+NORMSINV(AleatLivre!N937)*$C$4))</f>
        <v>985.27376928764659</v>
      </c>
      <c r="P940" s="2">
        <f>(O940*EXP($C$3-($C$4^2)/2+NORMSINV(AleatLivre!O937)*$C$4))</f>
        <v>1064.6080334380124</v>
      </c>
      <c r="Q940" s="2">
        <f>(P940*EXP($C$3-($C$4^2)/2+NORMSINV(AleatLivre!P937)*$C$4))</f>
        <v>1103.4608528730028</v>
      </c>
      <c r="R940" s="2">
        <f>(Q940*EXP($C$3-($C$4^2)/2+NORMSINV(AleatLivre!Q937)*$C$4))</f>
        <v>1175.6759459235006</v>
      </c>
      <c r="S940" s="2">
        <f>(R940*EXP($C$3-($C$4^2)/2+NORMSINV(AleatLivre!R937)*$C$4))</f>
        <v>1214.0523390426517</v>
      </c>
      <c r="T940" s="2">
        <f>(S940*EXP($C$3-($C$4^2)/2+NORMSINV(AleatLivre!S937)*$C$4))</f>
        <v>1273.0166119712478</v>
      </c>
      <c r="U940" s="2">
        <f>(T940*EXP($C$3-($C$4^2)/2+NORMSINV(AleatLivre!T937)*$C$4))</f>
        <v>1324.3857368191916</v>
      </c>
      <c r="V940" s="2">
        <f>(U940*EXP($C$3-($C$4^2)/2+NORMSINV(AleatLivre!U937)*$C$4))</f>
        <v>1370.5786987161434</v>
      </c>
    </row>
    <row r="941" spans="1:22" x14ac:dyDescent="0.25">
      <c r="A941">
        <v>936</v>
      </c>
      <c r="B941" s="2">
        <f>Plan1!$B$9</f>
        <v>500</v>
      </c>
      <c r="C941" s="2">
        <f>(B941*EXP($C$3-($C$4^2)/2+NORMSINV(AleatLivre!B938)*$C$4))</f>
        <v>500.04066533356684</v>
      </c>
      <c r="D941" s="2">
        <f>(C941*EXP($C$3-($C$4^2)/2+NORMSINV(AleatLivre!C938)*$C$4))</f>
        <v>527.34458476441125</v>
      </c>
      <c r="E941" s="2">
        <f>(D941*EXP($C$3-($C$4^2)/2+NORMSINV(AleatLivre!D938)*$C$4))</f>
        <v>545.43220837755803</v>
      </c>
      <c r="F941" s="2">
        <f>(E941*EXP($C$3-($C$4^2)/2+NORMSINV(AleatLivre!E938)*$C$4))</f>
        <v>567.03435333231198</v>
      </c>
      <c r="G941" s="2">
        <f>(F941*EXP($C$3-($C$4^2)/2+NORMSINV(AleatLivre!F938)*$C$4))</f>
        <v>603.07326453036546</v>
      </c>
      <c r="H941" s="2">
        <f>(G941*EXP($C$3-($C$4^2)/2+NORMSINV(AleatLivre!G938)*$C$4))</f>
        <v>643.35943890514955</v>
      </c>
      <c r="I941" s="2">
        <f>(H941*EXP($C$3-($C$4^2)/2+NORMSINV(AleatLivre!H938)*$C$4))</f>
        <v>663.7114859152606</v>
      </c>
      <c r="J941" s="2">
        <f>(I941*EXP($C$3-($C$4^2)/2+NORMSINV(AleatLivre!I938)*$C$4))</f>
        <v>689.04465909134899</v>
      </c>
      <c r="K941" s="2">
        <f>(J941*EXP($C$3-($C$4^2)/2+NORMSINV(AleatLivre!J938)*$C$4))</f>
        <v>729.49800648312089</v>
      </c>
      <c r="L941" s="2">
        <f>(K941*EXP($C$3-($C$4^2)/2+NORMSINV(AleatLivre!K938)*$C$4))</f>
        <v>771.25143839953535</v>
      </c>
      <c r="M941" s="2">
        <f>(L941*EXP($C$3-($C$4^2)/2+NORMSINV(AleatLivre!L938)*$C$4))</f>
        <v>822.74902442113319</v>
      </c>
      <c r="N941" s="2">
        <f>(M941*EXP($C$3-($C$4^2)/2+NORMSINV(AleatLivre!M938)*$C$4))</f>
        <v>868.28338207575825</v>
      </c>
      <c r="O941" s="2">
        <f>(N941*EXP($C$3-($C$4^2)/2+NORMSINV(AleatLivre!N938)*$C$4))</f>
        <v>933.11264569754303</v>
      </c>
      <c r="P941" s="2">
        <f>(O941*EXP($C$3-($C$4^2)/2+NORMSINV(AleatLivre!O938)*$C$4))</f>
        <v>958.82105191858261</v>
      </c>
      <c r="Q941" s="2">
        <f>(P941*EXP($C$3-($C$4^2)/2+NORMSINV(AleatLivre!P938)*$C$4))</f>
        <v>1011.3796598644233</v>
      </c>
      <c r="R941" s="2">
        <f>(Q941*EXP($C$3-($C$4^2)/2+NORMSINV(AleatLivre!Q938)*$C$4))</f>
        <v>1055.0396479542824</v>
      </c>
      <c r="S941" s="2">
        <f>(R941*EXP($C$3-($C$4^2)/2+NORMSINV(AleatLivre!R938)*$C$4))</f>
        <v>1124.8197381237396</v>
      </c>
      <c r="T941" s="2">
        <f>(S941*EXP($C$3-($C$4^2)/2+NORMSINV(AleatLivre!S938)*$C$4))</f>
        <v>1146.6734026784989</v>
      </c>
      <c r="U941" s="2">
        <f>(T941*EXP($C$3-($C$4^2)/2+NORMSINV(AleatLivre!T938)*$C$4))</f>
        <v>1205.8355665828108</v>
      </c>
      <c r="V941" s="2">
        <f>(U941*EXP($C$3-($C$4^2)/2+NORMSINV(AleatLivre!U938)*$C$4))</f>
        <v>1290.7823591727856</v>
      </c>
    </row>
    <row r="942" spans="1:22" x14ac:dyDescent="0.25">
      <c r="A942">
        <v>937</v>
      </c>
      <c r="B942" s="2">
        <f>Plan1!$B$9</f>
        <v>500</v>
      </c>
      <c r="C942" s="2">
        <f>(B942*EXP($C$3-($C$4^2)/2+NORMSINV(AleatLivre!B939)*$C$4))</f>
        <v>539.6089199503067</v>
      </c>
      <c r="D942" s="2">
        <f>(C942*EXP($C$3-($C$4^2)/2+NORMSINV(AleatLivre!C939)*$C$4))</f>
        <v>562.80763754812517</v>
      </c>
      <c r="E942" s="2">
        <f>(D942*EXP($C$3-($C$4^2)/2+NORMSINV(AleatLivre!D939)*$C$4))</f>
        <v>603.01514005005845</v>
      </c>
      <c r="F942" s="2">
        <f>(E942*EXP($C$3-($C$4^2)/2+NORMSINV(AleatLivre!E939)*$C$4))</f>
        <v>643.0129379257985</v>
      </c>
      <c r="G942" s="2">
        <f>(F942*EXP($C$3-($C$4^2)/2+NORMSINV(AleatLivre!F939)*$C$4))</f>
        <v>668.55688518657121</v>
      </c>
      <c r="H942" s="2">
        <f>(G942*EXP($C$3-($C$4^2)/2+NORMSINV(AleatLivre!G939)*$C$4))</f>
        <v>702.30133849405854</v>
      </c>
      <c r="I942" s="2">
        <f>(H942*EXP($C$3-($C$4^2)/2+NORMSINV(AleatLivre!H939)*$C$4))</f>
        <v>758.21822536884417</v>
      </c>
      <c r="J942" s="2">
        <f>(I942*EXP($C$3-($C$4^2)/2+NORMSINV(AleatLivre!I939)*$C$4))</f>
        <v>798.88545138527672</v>
      </c>
      <c r="K942" s="2">
        <f>(J942*EXP($C$3-($C$4^2)/2+NORMSINV(AleatLivre!J939)*$C$4))</f>
        <v>842.45816858498961</v>
      </c>
      <c r="L942" s="2">
        <f>(K942*EXP($C$3-($C$4^2)/2+NORMSINV(AleatLivre!K939)*$C$4))</f>
        <v>885.07359911741287</v>
      </c>
      <c r="M942" s="2">
        <f>(L942*EXP($C$3-($C$4^2)/2+NORMSINV(AleatLivre!L939)*$C$4))</f>
        <v>912.69200927179145</v>
      </c>
      <c r="N942" s="2">
        <f>(M942*EXP($C$3-($C$4^2)/2+NORMSINV(AleatLivre!M939)*$C$4))</f>
        <v>986.80448110612747</v>
      </c>
      <c r="O942" s="2">
        <f>(N942*EXP($C$3-($C$4^2)/2+NORMSINV(AleatLivre!N939)*$C$4))</f>
        <v>1021.7245511825403</v>
      </c>
      <c r="P942" s="2">
        <f>(O942*EXP($C$3-($C$4^2)/2+NORMSINV(AleatLivre!O939)*$C$4))</f>
        <v>1031.5122806515365</v>
      </c>
      <c r="Q942" s="2">
        <f>(P942*EXP($C$3-($C$4^2)/2+NORMSINV(AleatLivre!P939)*$C$4))</f>
        <v>1080.8941773664337</v>
      </c>
      <c r="R942" s="2">
        <f>(Q942*EXP($C$3-($C$4^2)/2+NORMSINV(AleatLivre!Q939)*$C$4))</f>
        <v>1164.081066600379</v>
      </c>
      <c r="S942" s="2">
        <f>(R942*EXP($C$3-($C$4^2)/2+NORMSINV(AleatLivre!R939)*$C$4))</f>
        <v>1248.387082916669</v>
      </c>
      <c r="T942" s="2">
        <f>(S942*EXP($C$3-($C$4^2)/2+NORMSINV(AleatLivre!S939)*$C$4))</f>
        <v>1282.2212368303906</v>
      </c>
      <c r="U942" s="2">
        <f>(T942*EXP($C$3-($C$4^2)/2+NORMSINV(AleatLivre!T939)*$C$4))</f>
        <v>1358.7593452972228</v>
      </c>
      <c r="V942" s="2">
        <f>(U942*EXP($C$3-($C$4^2)/2+NORMSINV(AleatLivre!U939)*$C$4))</f>
        <v>1427.6053967387982</v>
      </c>
    </row>
    <row r="943" spans="1:22" x14ac:dyDescent="0.25">
      <c r="A943">
        <v>938</v>
      </c>
      <c r="B943" s="2">
        <f>Plan1!$B$9</f>
        <v>500</v>
      </c>
      <c r="C943" s="2">
        <f>(B943*EXP($C$3-($C$4^2)/2+NORMSINV(AleatLivre!B940)*$C$4))</f>
        <v>532.13712793249829</v>
      </c>
      <c r="D943" s="2">
        <f>(C943*EXP($C$3-($C$4^2)/2+NORMSINV(AleatLivre!C940)*$C$4))</f>
        <v>566.29032414221774</v>
      </c>
      <c r="E943" s="2">
        <f>(D943*EXP($C$3-($C$4^2)/2+NORMSINV(AleatLivre!D940)*$C$4))</f>
        <v>615.42784915888797</v>
      </c>
      <c r="F943" s="2">
        <f>(E943*EXP($C$3-($C$4^2)/2+NORMSINV(AleatLivre!E940)*$C$4))</f>
        <v>653.31675259696931</v>
      </c>
      <c r="G943" s="2">
        <f>(F943*EXP($C$3-($C$4^2)/2+NORMSINV(AleatLivre!F940)*$C$4))</f>
        <v>674.40069217427026</v>
      </c>
      <c r="H943" s="2">
        <f>(G943*EXP($C$3-($C$4^2)/2+NORMSINV(AleatLivre!G940)*$C$4))</f>
        <v>709.86091649471928</v>
      </c>
      <c r="I943" s="2">
        <f>(H943*EXP($C$3-($C$4^2)/2+NORMSINV(AleatLivre!H940)*$C$4))</f>
        <v>763.05069436801637</v>
      </c>
      <c r="J943" s="2">
        <f>(I943*EXP($C$3-($C$4^2)/2+NORMSINV(AleatLivre!I940)*$C$4))</f>
        <v>793.9404877527187</v>
      </c>
      <c r="K943" s="2">
        <f>(J943*EXP($C$3-($C$4^2)/2+NORMSINV(AleatLivre!J940)*$C$4))</f>
        <v>822.36934195525725</v>
      </c>
      <c r="L943" s="2">
        <f>(K943*EXP($C$3-($C$4^2)/2+NORMSINV(AleatLivre!K940)*$C$4))</f>
        <v>839.46800455075174</v>
      </c>
      <c r="M943" s="2">
        <f>(L943*EXP($C$3-($C$4^2)/2+NORMSINV(AleatLivre!L940)*$C$4))</f>
        <v>908.85226733191337</v>
      </c>
      <c r="N943" s="2">
        <f>(M943*EXP($C$3-($C$4^2)/2+NORMSINV(AleatLivre!M940)*$C$4))</f>
        <v>955.30540800811411</v>
      </c>
      <c r="O943" s="2">
        <f>(N943*EXP($C$3-($C$4^2)/2+NORMSINV(AleatLivre!N940)*$C$4))</f>
        <v>1020.7340533383572</v>
      </c>
      <c r="P943" s="2">
        <f>(O943*EXP($C$3-($C$4^2)/2+NORMSINV(AleatLivre!O940)*$C$4))</f>
        <v>1030.3625891935662</v>
      </c>
      <c r="Q943" s="2">
        <f>(P943*EXP($C$3-($C$4^2)/2+NORMSINV(AleatLivre!P940)*$C$4))</f>
        <v>1125.5001816259744</v>
      </c>
      <c r="R943" s="2">
        <f>(Q943*EXP($C$3-($C$4^2)/2+NORMSINV(AleatLivre!Q940)*$C$4))</f>
        <v>1177.1813534979892</v>
      </c>
      <c r="S943" s="2">
        <f>(R943*EXP($C$3-($C$4^2)/2+NORMSINV(AleatLivre!R940)*$C$4))</f>
        <v>1215.3187279298836</v>
      </c>
      <c r="T943" s="2">
        <f>(S943*EXP($C$3-($C$4^2)/2+NORMSINV(AleatLivre!S940)*$C$4))</f>
        <v>1291.6026236747093</v>
      </c>
      <c r="U943" s="2">
        <f>(T943*EXP($C$3-($C$4^2)/2+NORMSINV(AleatLivre!T940)*$C$4))</f>
        <v>1425.7108185977042</v>
      </c>
      <c r="V943" s="2">
        <f>(U943*EXP($C$3-($C$4^2)/2+NORMSINV(AleatLivre!U940)*$C$4))</f>
        <v>1481.7859486339357</v>
      </c>
    </row>
    <row r="944" spans="1:22" x14ac:dyDescent="0.25">
      <c r="A944">
        <v>939</v>
      </c>
      <c r="B944" s="2">
        <f>Plan1!$B$9</f>
        <v>500</v>
      </c>
      <c r="C944" s="2">
        <f>(B944*EXP($C$3-($C$4^2)/2+NORMSINV(AleatLivre!B941)*$C$4))</f>
        <v>533.02432136530558</v>
      </c>
      <c r="D944" s="2">
        <f>(C944*EXP($C$3-($C$4^2)/2+NORMSINV(AleatLivre!C941)*$C$4))</f>
        <v>541.83207593254474</v>
      </c>
      <c r="E944" s="2">
        <f>(D944*EXP($C$3-($C$4^2)/2+NORMSINV(AleatLivre!D941)*$C$4))</f>
        <v>557.52036175666365</v>
      </c>
      <c r="F944" s="2">
        <f>(E944*EXP($C$3-($C$4^2)/2+NORMSINV(AleatLivre!E941)*$C$4))</f>
        <v>596.15433809457693</v>
      </c>
      <c r="G944" s="2">
        <f>(F944*EXP($C$3-($C$4^2)/2+NORMSINV(AleatLivre!F941)*$C$4))</f>
        <v>637.3614557779473</v>
      </c>
      <c r="H944" s="2">
        <f>(G944*EXP($C$3-($C$4^2)/2+NORMSINV(AleatLivre!G941)*$C$4))</f>
        <v>664.66375514418064</v>
      </c>
      <c r="I944" s="2">
        <f>(H944*EXP($C$3-($C$4^2)/2+NORMSINV(AleatLivre!H941)*$C$4))</f>
        <v>724.66471719305537</v>
      </c>
      <c r="J944" s="2">
        <f>(I944*EXP($C$3-($C$4^2)/2+NORMSINV(AleatLivre!I941)*$C$4))</f>
        <v>796.45324177011571</v>
      </c>
      <c r="K944" s="2">
        <f>(J944*EXP($C$3-($C$4^2)/2+NORMSINV(AleatLivre!J941)*$C$4))</f>
        <v>824.65486000964768</v>
      </c>
      <c r="L944" s="2">
        <f>(K944*EXP($C$3-($C$4^2)/2+NORMSINV(AleatLivre!K941)*$C$4))</f>
        <v>874.26070873803894</v>
      </c>
      <c r="M944" s="2">
        <f>(L944*EXP($C$3-($C$4^2)/2+NORMSINV(AleatLivre!L941)*$C$4))</f>
        <v>902.04531104928265</v>
      </c>
      <c r="N944" s="2">
        <f>(M944*EXP($C$3-($C$4^2)/2+NORMSINV(AleatLivre!M941)*$C$4))</f>
        <v>927.6692758845536</v>
      </c>
      <c r="O944" s="2">
        <f>(N944*EXP($C$3-($C$4^2)/2+NORMSINV(AleatLivre!N941)*$C$4))</f>
        <v>973.42611828684164</v>
      </c>
      <c r="P944" s="2">
        <f>(O944*EXP($C$3-($C$4^2)/2+NORMSINV(AleatLivre!O941)*$C$4))</f>
        <v>1015.845105589861</v>
      </c>
      <c r="Q944" s="2">
        <f>(P944*EXP($C$3-($C$4^2)/2+NORMSINV(AleatLivre!P941)*$C$4))</f>
        <v>1068.6686258043287</v>
      </c>
      <c r="R944" s="2">
        <f>(Q944*EXP($C$3-($C$4^2)/2+NORMSINV(AleatLivre!Q941)*$C$4))</f>
        <v>1120.7419078986759</v>
      </c>
      <c r="S944" s="2">
        <f>(R944*EXP($C$3-($C$4^2)/2+NORMSINV(AleatLivre!R941)*$C$4))</f>
        <v>1214.335805135981</v>
      </c>
      <c r="T944" s="2">
        <f>(S944*EXP($C$3-($C$4^2)/2+NORMSINV(AleatLivre!S941)*$C$4))</f>
        <v>1264.6596097000352</v>
      </c>
      <c r="U944" s="2">
        <f>(T944*EXP($C$3-($C$4^2)/2+NORMSINV(AleatLivre!T941)*$C$4))</f>
        <v>1294.4584896168442</v>
      </c>
      <c r="V944" s="2">
        <f>(U944*EXP($C$3-($C$4^2)/2+NORMSINV(AleatLivre!U941)*$C$4))</f>
        <v>1374.204648466527</v>
      </c>
    </row>
    <row r="945" spans="1:22" x14ac:dyDescent="0.25">
      <c r="A945">
        <v>940</v>
      </c>
      <c r="B945" s="2">
        <f>Plan1!$B$9</f>
        <v>500</v>
      </c>
      <c r="C945" s="2">
        <f>(B945*EXP($C$3-($C$4^2)/2+NORMSINV(AleatLivre!B942)*$C$4))</f>
        <v>521.29957209243389</v>
      </c>
      <c r="D945" s="2">
        <f>(C945*EXP($C$3-($C$4^2)/2+NORMSINV(AleatLivre!C942)*$C$4))</f>
        <v>550.04931426717542</v>
      </c>
      <c r="E945" s="2">
        <f>(D945*EXP($C$3-($C$4^2)/2+NORMSINV(AleatLivre!D942)*$C$4))</f>
        <v>574.67252035076103</v>
      </c>
      <c r="F945" s="2">
        <f>(E945*EXP($C$3-($C$4^2)/2+NORMSINV(AleatLivre!E942)*$C$4))</f>
        <v>594.34286027203802</v>
      </c>
      <c r="G945" s="2">
        <f>(F945*EXP($C$3-($C$4^2)/2+NORMSINV(AleatLivre!F942)*$C$4))</f>
        <v>620.07377477251373</v>
      </c>
      <c r="H945" s="2">
        <f>(G945*EXP($C$3-($C$4^2)/2+NORMSINV(AleatLivre!G942)*$C$4))</f>
        <v>636.63107660290257</v>
      </c>
      <c r="I945" s="2">
        <f>(H945*EXP($C$3-($C$4^2)/2+NORMSINV(AleatLivre!H942)*$C$4))</f>
        <v>687.32370881879717</v>
      </c>
      <c r="J945" s="2">
        <f>(I945*EXP($C$3-($C$4^2)/2+NORMSINV(AleatLivre!I942)*$C$4))</f>
        <v>740.67292958702274</v>
      </c>
      <c r="K945" s="2">
        <f>(J945*EXP($C$3-($C$4^2)/2+NORMSINV(AleatLivre!J942)*$C$4))</f>
        <v>732.75229058497371</v>
      </c>
      <c r="L945" s="2">
        <f>(K945*EXP($C$3-($C$4^2)/2+NORMSINV(AleatLivre!K942)*$C$4))</f>
        <v>736.25579758765036</v>
      </c>
      <c r="M945" s="2">
        <f>(L945*EXP($C$3-($C$4^2)/2+NORMSINV(AleatLivre!L942)*$C$4))</f>
        <v>765.81552521895446</v>
      </c>
      <c r="N945" s="2">
        <f>(M945*EXP($C$3-($C$4^2)/2+NORMSINV(AleatLivre!M942)*$C$4))</f>
        <v>813.22612988287528</v>
      </c>
      <c r="O945" s="2">
        <f>(N945*EXP($C$3-($C$4^2)/2+NORMSINV(AleatLivre!N942)*$C$4))</f>
        <v>864.30305292456865</v>
      </c>
      <c r="P945" s="2">
        <f>(O945*EXP($C$3-($C$4^2)/2+NORMSINV(AleatLivre!O942)*$C$4))</f>
        <v>869.9439335443767</v>
      </c>
      <c r="Q945" s="2">
        <f>(P945*EXP($C$3-($C$4^2)/2+NORMSINV(AleatLivre!P942)*$C$4))</f>
        <v>903.81775465553721</v>
      </c>
      <c r="R945" s="2">
        <f>(Q945*EXP($C$3-($C$4^2)/2+NORMSINV(AleatLivre!Q942)*$C$4))</f>
        <v>955.8535613630936</v>
      </c>
      <c r="S945" s="2">
        <f>(R945*EXP($C$3-($C$4^2)/2+NORMSINV(AleatLivre!R942)*$C$4))</f>
        <v>1024.8583857205631</v>
      </c>
      <c r="T945" s="2">
        <f>(S945*EXP($C$3-($C$4^2)/2+NORMSINV(AleatLivre!S942)*$C$4))</f>
        <v>1064.9973673413594</v>
      </c>
      <c r="U945" s="2">
        <f>(T945*EXP($C$3-($C$4^2)/2+NORMSINV(AleatLivre!T942)*$C$4))</f>
        <v>1135.0639534344543</v>
      </c>
      <c r="V945" s="2">
        <f>(U945*EXP($C$3-($C$4^2)/2+NORMSINV(AleatLivre!U942)*$C$4))</f>
        <v>1173.4824656400774</v>
      </c>
    </row>
    <row r="946" spans="1:22" x14ac:dyDescent="0.25">
      <c r="A946">
        <v>941</v>
      </c>
      <c r="B946" s="2">
        <f>Plan1!$B$9</f>
        <v>500</v>
      </c>
      <c r="C946" s="2">
        <f>(B946*EXP($C$3-($C$4^2)/2+NORMSINV(AleatLivre!B943)*$C$4))</f>
        <v>517.279358641096</v>
      </c>
      <c r="D946" s="2">
        <f>(C946*EXP($C$3-($C$4^2)/2+NORMSINV(AleatLivre!C943)*$C$4))</f>
        <v>546.06061216175794</v>
      </c>
      <c r="E946" s="2">
        <f>(D946*EXP($C$3-($C$4^2)/2+NORMSINV(AleatLivre!D943)*$C$4))</f>
        <v>600.62823299870286</v>
      </c>
      <c r="F946" s="2">
        <f>(E946*EXP($C$3-($C$4^2)/2+NORMSINV(AleatLivre!E943)*$C$4))</f>
        <v>633.55335746749506</v>
      </c>
      <c r="G946" s="2">
        <f>(F946*EXP($C$3-($C$4^2)/2+NORMSINV(AleatLivre!F943)*$C$4))</f>
        <v>662.22503046836368</v>
      </c>
      <c r="H946" s="2">
        <f>(G946*EXP($C$3-($C$4^2)/2+NORMSINV(AleatLivre!G943)*$C$4))</f>
        <v>695.82673159886133</v>
      </c>
      <c r="I946" s="2">
        <f>(H946*EXP($C$3-($C$4^2)/2+NORMSINV(AleatLivre!H943)*$C$4))</f>
        <v>705.04651134178243</v>
      </c>
      <c r="J946" s="2">
        <f>(I946*EXP($C$3-($C$4^2)/2+NORMSINV(AleatLivre!I943)*$C$4))</f>
        <v>754.4769761418197</v>
      </c>
      <c r="K946" s="2">
        <f>(J946*EXP($C$3-($C$4^2)/2+NORMSINV(AleatLivre!J943)*$C$4))</f>
        <v>807.53079010153272</v>
      </c>
      <c r="L946" s="2">
        <f>(K946*EXP($C$3-($C$4^2)/2+NORMSINV(AleatLivre!K943)*$C$4))</f>
        <v>837.84083926851258</v>
      </c>
      <c r="M946" s="2">
        <f>(L946*EXP($C$3-($C$4^2)/2+NORMSINV(AleatLivre!L943)*$C$4))</f>
        <v>884.59140146594473</v>
      </c>
      <c r="N946" s="2">
        <f>(M946*EXP($C$3-($C$4^2)/2+NORMSINV(AleatLivre!M943)*$C$4))</f>
        <v>908.36421263191528</v>
      </c>
      <c r="O946" s="2">
        <f>(N946*EXP($C$3-($C$4^2)/2+NORMSINV(AleatLivre!N943)*$C$4))</f>
        <v>952.09746836485988</v>
      </c>
      <c r="P946" s="2">
        <f>(O946*EXP($C$3-($C$4^2)/2+NORMSINV(AleatLivre!O943)*$C$4))</f>
        <v>1025.1899598790735</v>
      </c>
      <c r="Q946" s="2">
        <f>(P946*EXP($C$3-($C$4^2)/2+NORMSINV(AleatLivre!P943)*$C$4))</f>
        <v>1065.6355587911548</v>
      </c>
      <c r="R946" s="2">
        <f>(Q946*EXP($C$3-($C$4^2)/2+NORMSINV(AleatLivre!Q943)*$C$4))</f>
        <v>1134.8341612406848</v>
      </c>
      <c r="S946" s="2">
        <f>(R946*EXP($C$3-($C$4^2)/2+NORMSINV(AleatLivre!R943)*$C$4))</f>
        <v>1196.9961078452029</v>
      </c>
      <c r="T946" s="2">
        <f>(S946*EXP($C$3-($C$4^2)/2+NORMSINV(AleatLivre!S943)*$C$4))</f>
        <v>1241.1677004189569</v>
      </c>
      <c r="U946" s="2">
        <f>(T946*EXP($C$3-($C$4^2)/2+NORMSINV(AleatLivre!T943)*$C$4))</f>
        <v>1322.1267050903905</v>
      </c>
      <c r="V946" s="2">
        <f>(U946*EXP($C$3-($C$4^2)/2+NORMSINV(AleatLivre!U943)*$C$4))</f>
        <v>1396.0451955174567</v>
      </c>
    </row>
    <row r="947" spans="1:22" x14ac:dyDescent="0.25">
      <c r="A947">
        <v>942</v>
      </c>
      <c r="B947" s="2">
        <f>Plan1!$B$9</f>
        <v>500</v>
      </c>
      <c r="C947" s="2">
        <f>(B947*EXP($C$3-($C$4^2)/2+NORMSINV(AleatLivre!B944)*$C$4))</f>
        <v>515.98221572580144</v>
      </c>
      <c r="D947" s="2">
        <f>(C947*EXP($C$3-($C$4^2)/2+NORMSINV(AleatLivre!C944)*$C$4))</f>
        <v>535.36023873981696</v>
      </c>
      <c r="E947" s="2">
        <f>(D947*EXP($C$3-($C$4^2)/2+NORMSINV(AleatLivre!D944)*$C$4))</f>
        <v>564.75985629767888</v>
      </c>
      <c r="F947" s="2">
        <f>(E947*EXP($C$3-($C$4^2)/2+NORMSINV(AleatLivre!E944)*$C$4))</f>
        <v>606.25044231938955</v>
      </c>
      <c r="G947" s="2">
        <f>(F947*EXP($C$3-($C$4^2)/2+NORMSINV(AleatLivre!F944)*$C$4))</f>
        <v>637.06812657691262</v>
      </c>
      <c r="H947" s="2">
        <f>(G947*EXP($C$3-($C$4^2)/2+NORMSINV(AleatLivre!G944)*$C$4))</f>
        <v>673.5481715505307</v>
      </c>
      <c r="I947" s="2">
        <f>(H947*EXP($C$3-($C$4^2)/2+NORMSINV(AleatLivre!H944)*$C$4))</f>
        <v>689.68769728384916</v>
      </c>
      <c r="J947" s="2">
        <f>(I947*EXP($C$3-($C$4^2)/2+NORMSINV(AleatLivre!I944)*$C$4))</f>
        <v>732.48758995488106</v>
      </c>
      <c r="K947" s="2">
        <f>(J947*EXP($C$3-($C$4^2)/2+NORMSINV(AleatLivre!J944)*$C$4))</f>
        <v>777.36730617903879</v>
      </c>
      <c r="L947" s="2">
        <f>(K947*EXP($C$3-($C$4^2)/2+NORMSINV(AleatLivre!K944)*$C$4))</f>
        <v>830.28998664752987</v>
      </c>
      <c r="M947" s="2">
        <f>(L947*EXP($C$3-($C$4^2)/2+NORMSINV(AleatLivre!L944)*$C$4))</f>
        <v>876.95337585297477</v>
      </c>
      <c r="N947" s="2">
        <f>(M947*EXP($C$3-($C$4^2)/2+NORMSINV(AleatLivre!M944)*$C$4))</f>
        <v>942.42853434645747</v>
      </c>
      <c r="O947" s="2">
        <f>(N947*EXP($C$3-($C$4^2)/2+NORMSINV(AleatLivre!N944)*$C$4))</f>
        <v>970.72062585655578</v>
      </c>
      <c r="P947" s="2">
        <f>(O947*EXP($C$3-($C$4^2)/2+NORMSINV(AleatLivre!O944)*$C$4))</f>
        <v>1010.0486045079267</v>
      </c>
      <c r="Q947" s="2">
        <f>(P947*EXP($C$3-($C$4^2)/2+NORMSINV(AleatLivre!P944)*$C$4))</f>
        <v>1090.7493032221425</v>
      </c>
      <c r="R947" s="2">
        <f>(Q947*EXP($C$3-($C$4^2)/2+NORMSINV(AleatLivre!Q944)*$C$4))</f>
        <v>1157.5544093793778</v>
      </c>
      <c r="S947" s="2">
        <f>(R947*EXP($C$3-($C$4^2)/2+NORMSINV(AleatLivre!R944)*$C$4))</f>
        <v>1230.8129645496974</v>
      </c>
      <c r="T947" s="2">
        <f>(S947*EXP($C$3-($C$4^2)/2+NORMSINV(AleatLivre!S944)*$C$4))</f>
        <v>1311.4030790407451</v>
      </c>
      <c r="U947" s="2">
        <f>(T947*EXP($C$3-($C$4^2)/2+NORMSINV(AleatLivre!T944)*$C$4))</f>
        <v>1356.8128343818892</v>
      </c>
      <c r="V947" s="2">
        <f>(U947*EXP($C$3-($C$4^2)/2+NORMSINV(AleatLivre!U944)*$C$4))</f>
        <v>1430.5563845220618</v>
      </c>
    </row>
    <row r="948" spans="1:22" x14ac:dyDescent="0.25">
      <c r="A948">
        <v>943</v>
      </c>
      <c r="B948" s="2">
        <f>Plan1!$B$9</f>
        <v>500</v>
      </c>
      <c r="C948" s="2">
        <f>(B948*EXP($C$3-($C$4^2)/2+NORMSINV(AleatLivre!B945)*$C$4))</f>
        <v>513.27466508187536</v>
      </c>
      <c r="D948" s="2">
        <f>(C948*EXP($C$3-($C$4^2)/2+NORMSINV(AleatLivre!C945)*$C$4))</f>
        <v>548.12994839414102</v>
      </c>
      <c r="E948" s="2">
        <f>(D948*EXP($C$3-($C$4^2)/2+NORMSINV(AleatLivre!D945)*$C$4))</f>
        <v>561.70317796891993</v>
      </c>
      <c r="F948" s="2">
        <f>(E948*EXP($C$3-($C$4^2)/2+NORMSINV(AleatLivre!E945)*$C$4))</f>
        <v>608.37621163693302</v>
      </c>
      <c r="G948" s="2">
        <f>(F948*EXP($C$3-($C$4^2)/2+NORMSINV(AleatLivre!F945)*$C$4))</f>
        <v>656.27325850702937</v>
      </c>
      <c r="H948" s="2">
        <f>(G948*EXP($C$3-($C$4^2)/2+NORMSINV(AleatLivre!G945)*$C$4))</f>
        <v>683.26335643582661</v>
      </c>
      <c r="I948" s="2">
        <f>(H948*EXP($C$3-($C$4^2)/2+NORMSINV(AleatLivre!H945)*$C$4))</f>
        <v>703.31730070263029</v>
      </c>
      <c r="J948" s="2">
        <f>(I948*EXP($C$3-($C$4^2)/2+NORMSINV(AleatLivre!I945)*$C$4))</f>
        <v>728.07961112951978</v>
      </c>
      <c r="K948" s="2">
        <f>(J948*EXP($C$3-($C$4^2)/2+NORMSINV(AleatLivre!J945)*$C$4))</f>
        <v>750.66783402853764</v>
      </c>
      <c r="L948" s="2">
        <f>(K948*EXP($C$3-($C$4^2)/2+NORMSINV(AleatLivre!K945)*$C$4))</f>
        <v>788.66227683009083</v>
      </c>
      <c r="M948" s="2">
        <f>(L948*EXP($C$3-($C$4^2)/2+NORMSINV(AleatLivre!L945)*$C$4))</f>
        <v>838.03981328111831</v>
      </c>
      <c r="N948" s="2">
        <f>(M948*EXP($C$3-($C$4^2)/2+NORMSINV(AleatLivre!M945)*$C$4))</f>
        <v>875.6823397867031</v>
      </c>
      <c r="O948" s="2">
        <f>(N948*EXP($C$3-($C$4^2)/2+NORMSINV(AleatLivre!N945)*$C$4))</f>
        <v>907.9779949994047</v>
      </c>
      <c r="P948" s="2">
        <f>(O948*EXP($C$3-($C$4^2)/2+NORMSINV(AleatLivre!O945)*$C$4))</f>
        <v>993.15510294972546</v>
      </c>
      <c r="Q948" s="2">
        <f>(P948*EXP($C$3-($C$4^2)/2+NORMSINV(AleatLivre!P945)*$C$4))</f>
        <v>1010.969698708688</v>
      </c>
      <c r="R948" s="2">
        <f>(Q948*EXP($C$3-($C$4^2)/2+NORMSINV(AleatLivre!Q945)*$C$4))</f>
        <v>1045.7976071130699</v>
      </c>
      <c r="S948" s="2">
        <f>(R948*EXP($C$3-($C$4^2)/2+NORMSINV(AleatLivre!R945)*$C$4))</f>
        <v>1106.7670352148591</v>
      </c>
      <c r="T948" s="2">
        <f>(S948*EXP($C$3-($C$4^2)/2+NORMSINV(AleatLivre!S945)*$C$4))</f>
        <v>1103.7140580352702</v>
      </c>
      <c r="U948" s="2">
        <f>(T948*EXP($C$3-($C$4^2)/2+NORMSINV(AleatLivre!T945)*$C$4))</f>
        <v>1197.0121928225062</v>
      </c>
      <c r="V948" s="2">
        <f>(U948*EXP($C$3-($C$4^2)/2+NORMSINV(AleatLivre!U945)*$C$4))</f>
        <v>1277.7471850743832</v>
      </c>
    </row>
    <row r="949" spans="1:22" x14ac:dyDescent="0.25">
      <c r="A949">
        <v>944</v>
      </c>
      <c r="B949" s="2">
        <f>Plan1!$B$9</f>
        <v>500</v>
      </c>
      <c r="C949" s="2">
        <f>(B949*EXP($C$3-($C$4^2)/2+NORMSINV(AleatLivre!B946)*$C$4))</f>
        <v>530.466211007732</v>
      </c>
      <c r="D949" s="2">
        <f>(C949*EXP($C$3-($C$4^2)/2+NORMSINV(AleatLivre!C946)*$C$4))</f>
        <v>565.46006653710094</v>
      </c>
      <c r="E949" s="2">
        <f>(D949*EXP($C$3-($C$4^2)/2+NORMSINV(AleatLivre!D946)*$C$4))</f>
        <v>588.89822438354099</v>
      </c>
      <c r="F949" s="2">
        <f>(E949*EXP($C$3-($C$4^2)/2+NORMSINV(AleatLivre!E946)*$C$4))</f>
        <v>607.57427398853645</v>
      </c>
      <c r="G949" s="2">
        <f>(F949*EXP($C$3-($C$4^2)/2+NORMSINV(AleatLivre!F946)*$C$4))</f>
        <v>611.72874091795143</v>
      </c>
      <c r="H949" s="2">
        <f>(G949*EXP($C$3-($C$4^2)/2+NORMSINV(AleatLivre!G946)*$C$4))</f>
        <v>645.16298440074877</v>
      </c>
      <c r="I949" s="2">
        <f>(H949*EXP($C$3-($C$4^2)/2+NORMSINV(AleatLivre!H946)*$C$4))</f>
        <v>681.65683719425419</v>
      </c>
      <c r="J949" s="2">
        <f>(I949*EXP($C$3-($C$4^2)/2+NORMSINV(AleatLivre!I946)*$C$4))</f>
        <v>715.77053318813739</v>
      </c>
      <c r="K949" s="2">
        <f>(J949*EXP($C$3-($C$4^2)/2+NORMSINV(AleatLivre!J946)*$C$4))</f>
        <v>747.00038521323222</v>
      </c>
      <c r="L949" s="2">
        <f>(K949*EXP($C$3-($C$4^2)/2+NORMSINV(AleatLivre!K946)*$C$4))</f>
        <v>785.03386323539655</v>
      </c>
      <c r="M949" s="2">
        <f>(L949*EXP($C$3-($C$4^2)/2+NORMSINV(AleatLivre!L946)*$C$4))</f>
        <v>831.13195825749551</v>
      </c>
      <c r="N949" s="2">
        <f>(M949*EXP($C$3-($C$4^2)/2+NORMSINV(AleatLivre!M946)*$C$4))</f>
        <v>868.85962991663189</v>
      </c>
      <c r="O949" s="2">
        <f>(N949*EXP($C$3-($C$4^2)/2+NORMSINV(AleatLivre!N946)*$C$4))</f>
        <v>931.75831354548973</v>
      </c>
      <c r="P949" s="2">
        <f>(O949*EXP($C$3-($C$4^2)/2+NORMSINV(AleatLivre!O946)*$C$4))</f>
        <v>986.63113345515319</v>
      </c>
      <c r="Q949" s="2">
        <f>(P949*EXP($C$3-($C$4^2)/2+NORMSINV(AleatLivre!P946)*$C$4))</f>
        <v>1050.5362911711638</v>
      </c>
      <c r="R949" s="2">
        <f>(Q949*EXP($C$3-($C$4^2)/2+NORMSINV(AleatLivre!Q946)*$C$4))</f>
        <v>1110.5490573312845</v>
      </c>
      <c r="S949" s="2">
        <f>(R949*EXP($C$3-($C$4^2)/2+NORMSINV(AleatLivre!R946)*$C$4))</f>
        <v>1171.277679940649</v>
      </c>
      <c r="T949" s="2">
        <f>(S949*EXP($C$3-($C$4^2)/2+NORMSINV(AleatLivre!S946)*$C$4))</f>
        <v>1237.6685698278627</v>
      </c>
      <c r="U949" s="2">
        <f>(T949*EXP($C$3-($C$4^2)/2+NORMSINV(AleatLivre!T946)*$C$4))</f>
        <v>1352.3975851620494</v>
      </c>
      <c r="V949" s="2">
        <f>(U949*EXP($C$3-($C$4^2)/2+NORMSINV(AleatLivre!U946)*$C$4))</f>
        <v>1460.0495142871177</v>
      </c>
    </row>
    <row r="950" spans="1:22" x14ac:dyDescent="0.25">
      <c r="A950">
        <v>945</v>
      </c>
      <c r="B950" s="2">
        <f>Plan1!$B$9</f>
        <v>500</v>
      </c>
      <c r="C950" s="2">
        <f>(B950*EXP($C$3-($C$4^2)/2+NORMSINV(AleatLivre!B947)*$C$4))</f>
        <v>510.35534441584849</v>
      </c>
      <c r="D950" s="2">
        <f>(C950*EXP($C$3-($C$4^2)/2+NORMSINV(AleatLivre!C947)*$C$4))</f>
        <v>542.61638250869305</v>
      </c>
      <c r="E950" s="2">
        <f>(D950*EXP($C$3-($C$4^2)/2+NORMSINV(AleatLivre!D947)*$C$4))</f>
        <v>568.96235591621996</v>
      </c>
      <c r="F950" s="2">
        <f>(E950*EXP($C$3-($C$4^2)/2+NORMSINV(AleatLivre!E947)*$C$4))</f>
        <v>592.32608905911002</v>
      </c>
      <c r="G950" s="2">
        <f>(F950*EXP($C$3-($C$4^2)/2+NORMSINV(AleatLivre!F947)*$C$4))</f>
        <v>606.24120818250776</v>
      </c>
      <c r="H950" s="2">
        <f>(G950*EXP($C$3-($C$4^2)/2+NORMSINV(AleatLivre!G947)*$C$4))</f>
        <v>643.92440899333963</v>
      </c>
      <c r="I950" s="2">
        <f>(H950*EXP($C$3-($C$4^2)/2+NORMSINV(AleatLivre!H947)*$C$4))</f>
        <v>693.90560972046057</v>
      </c>
      <c r="J950" s="2">
        <f>(I950*EXP($C$3-($C$4^2)/2+NORMSINV(AleatLivre!I947)*$C$4))</f>
        <v>712.72769181357455</v>
      </c>
      <c r="K950" s="2">
        <f>(J950*EXP($C$3-($C$4^2)/2+NORMSINV(AleatLivre!J947)*$C$4))</f>
        <v>752.92640770970684</v>
      </c>
      <c r="L950" s="2">
        <f>(K950*EXP($C$3-($C$4^2)/2+NORMSINV(AleatLivre!K947)*$C$4))</f>
        <v>820.52323391831089</v>
      </c>
      <c r="M950" s="2">
        <f>(L950*EXP($C$3-($C$4^2)/2+NORMSINV(AleatLivre!L947)*$C$4))</f>
        <v>861.33094990726556</v>
      </c>
      <c r="N950" s="2">
        <f>(M950*EXP($C$3-($C$4^2)/2+NORMSINV(AleatLivre!M947)*$C$4))</f>
        <v>920.78251306879667</v>
      </c>
      <c r="O950" s="2">
        <f>(N950*EXP($C$3-($C$4^2)/2+NORMSINV(AleatLivre!N947)*$C$4))</f>
        <v>970.1836054975239</v>
      </c>
      <c r="P950" s="2">
        <f>(O950*EXP($C$3-($C$4^2)/2+NORMSINV(AleatLivre!O947)*$C$4))</f>
        <v>987.862350240561</v>
      </c>
      <c r="Q950" s="2">
        <f>(P950*EXP($C$3-($C$4^2)/2+NORMSINV(AleatLivre!P947)*$C$4))</f>
        <v>1032.2903913770963</v>
      </c>
      <c r="R950" s="2">
        <f>(Q950*EXP($C$3-($C$4^2)/2+NORMSINV(AleatLivre!Q947)*$C$4))</f>
        <v>1085.3079594652738</v>
      </c>
      <c r="S950" s="2">
        <f>(R950*EXP($C$3-($C$4^2)/2+NORMSINV(AleatLivre!R947)*$C$4))</f>
        <v>1180.9785830906569</v>
      </c>
      <c r="T950" s="2">
        <f>(S950*EXP($C$3-($C$4^2)/2+NORMSINV(AleatLivre!S947)*$C$4))</f>
        <v>1257.2639742099896</v>
      </c>
      <c r="U950" s="2">
        <f>(T950*EXP($C$3-($C$4^2)/2+NORMSINV(AleatLivre!T947)*$C$4))</f>
        <v>1306.8650709944707</v>
      </c>
      <c r="V950" s="2">
        <f>(U950*EXP($C$3-($C$4^2)/2+NORMSINV(AleatLivre!U947)*$C$4))</f>
        <v>1350.9305044181342</v>
      </c>
    </row>
    <row r="951" spans="1:22" x14ac:dyDescent="0.25">
      <c r="A951">
        <v>946</v>
      </c>
      <c r="B951" s="2">
        <f>Plan1!$B$9</f>
        <v>500</v>
      </c>
      <c r="C951" s="2">
        <f>(B951*EXP($C$3-($C$4^2)/2+NORMSINV(AleatLivre!B948)*$C$4))</f>
        <v>525.53523787102517</v>
      </c>
      <c r="D951" s="2">
        <f>(C951*EXP($C$3-($C$4^2)/2+NORMSINV(AleatLivre!C948)*$C$4))</f>
        <v>551.09060981827588</v>
      </c>
      <c r="E951" s="2">
        <f>(D951*EXP($C$3-($C$4^2)/2+NORMSINV(AleatLivre!D948)*$C$4))</f>
        <v>591.17024460856726</v>
      </c>
      <c r="F951" s="2">
        <f>(E951*EXP($C$3-($C$4^2)/2+NORMSINV(AleatLivre!E948)*$C$4))</f>
        <v>614.81753103580718</v>
      </c>
      <c r="G951" s="2">
        <f>(F951*EXP($C$3-($C$4^2)/2+NORMSINV(AleatLivre!F948)*$C$4))</f>
        <v>628.670748527466</v>
      </c>
      <c r="H951" s="2">
        <f>(G951*EXP($C$3-($C$4^2)/2+NORMSINV(AleatLivre!G948)*$C$4))</f>
        <v>671.14540448401476</v>
      </c>
      <c r="I951" s="2">
        <f>(H951*EXP($C$3-($C$4^2)/2+NORMSINV(AleatLivre!H948)*$C$4))</f>
        <v>691.09322506862588</v>
      </c>
      <c r="J951" s="2">
        <f>(I951*EXP($C$3-($C$4^2)/2+NORMSINV(AleatLivre!I948)*$C$4))</f>
        <v>718.65337698037069</v>
      </c>
      <c r="K951" s="2">
        <f>(J951*EXP($C$3-($C$4^2)/2+NORMSINV(AleatLivre!J948)*$C$4))</f>
        <v>741.80334760111896</v>
      </c>
      <c r="L951" s="2">
        <f>(K951*EXP($C$3-($C$4^2)/2+NORMSINV(AleatLivre!K948)*$C$4))</f>
        <v>771.19912901737541</v>
      </c>
      <c r="M951" s="2">
        <f>(L951*EXP($C$3-($C$4^2)/2+NORMSINV(AleatLivre!L948)*$C$4))</f>
        <v>804.96470943941131</v>
      </c>
      <c r="N951" s="2">
        <f>(M951*EXP($C$3-($C$4^2)/2+NORMSINV(AleatLivre!M948)*$C$4))</f>
        <v>845.08428447198094</v>
      </c>
      <c r="O951" s="2">
        <f>(N951*EXP($C$3-($C$4^2)/2+NORMSINV(AleatLivre!N948)*$C$4))</f>
        <v>891.65285759970891</v>
      </c>
      <c r="P951" s="2">
        <f>(O951*EXP($C$3-($C$4^2)/2+NORMSINV(AleatLivre!O948)*$C$4))</f>
        <v>962.06198281987099</v>
      </c>
      <c r="Q951" s="2">
        <f>(P951*EXP($C$3-($C$4^2)/2+NORMSINV(AleatLivre!P948)*$C$4))</f>
        <v>1015.1353088265495</v>
      </c>
      <c r="R951" s="2">
        <f>(Q951*EXP($C$3-($C$4^2)/2+NORMSINV(AleatLivre!Q948)*$C$4))</f>
        <v>1072.1678079171688</v>
      </c>
      <c r="S951" s="2">
        <f>(R951*EXP($C$3-($C$4^2)/2+NORMSINV(AleatLivre!R948)*$C$4))</f>
        <v>1120.2902799434935</v>
      </c>
      <c r="T951" s="2">
        <f>(S951*EXP($C$3-($C$4^2)/2+NORMSINV(AleatLivre!S948)*$C$4))</f>
        <v>1175.2428392598854</v>
      </c>
      <c r="U951" s="2">
        <f>(T951*EXP($C$3-($C$4^2)/2+NORMSINV(AleatLivre!T948)*$C$4))</f>
        <v>1211.7578966536546</v>
      </c>
      <c r="V951" s="2">
        <f>(U951*EXP($C$3-($C$4^2)/2+NORMSINV(AleatLivre!U948)*$C$4))</f>
        <v>1217.3853319647078</v>
      </c>
    </row>
    <row r="952" spans="1:22" x14ac:dyDescent="0.25">
      <c r="A952">
        <v>947</v>
      </c>
      <c r="B952" s="2">
        <f>Plan1!$B$9</f>
        <v>500</v>
      </c>
      <c r="C952" s="2">
        <f>(B952*EXP($C$3-($C$4^2)/2+NORMSINV(AleatLivre!B949)*$C$4))</f>
        <v>532.0870858140197</v>
      </c>
      <c r="D952" s="2">
        <f>(C952*EXP($C$3-($C$4^2)/2+NORMSINV(AleatLivre!C949)*$C$4))</f>
        <v>547.66522259151111</v>
      </c>
      <c r="E952" s="2">
        <f>(D952*EXP($C$3-($C$4^2)/2+NORMSINV(AleatLivre!D949)*$C$4))</f>
        <v>564.39218408055615</v>
      </c>
      <c r="F952" s="2">
        <f>(E952*EXP($C$3-($C$4^2)/2+NORMSINV(AleatLivre!E949)*$C$4))</f>
        <v>598.10541327019052</v>
      </c>
      <c r="G952" s="2">
        <f>(F952*EXP($C$3-($C$4^2)/2+NORMSINV(AleatLivre!F949)*$C$4))</f>
        <v>587.43797458235406</v>
      </c>
      <c r="H952" s="2">
        <f>(G952*EXP($C$3-($C$4^2)/2+NORMSINV(AleatLivre!G949)*$C$4))</f>
        <v>603.10707383060503</v>
      </c>
      <c r="I952" s="2">
        <f>(H952*EXP($C$3-($C$4^2)/2+NORMSINV(AleatLivre!H949)*$C$4))</f>
        <v>624.00035273929279</v>
      </c>
      <c r="J952" s="2">
        <f>(I952*EXP($C$3-($C$4^2)/2+NORMSINV(AleatLivre!I949)*$C$4))</f>
        <v>645.91644717797567</v>
      </c>
      <c r="K952" s="2">
        <f>(J952*EXP($C$3-($C$4^2)/2+NORMSINV(AleatLivre!J949)*$C$4))</f>
        <v>680.58778381785169</v>
      </c>
      <c r="L952" s="2">
        <f>(K952*EXP($C$3-($C$4^2)/2+NORMSINV(AleatLivre!K949)*$C$4))</f>
        <v>698.52848953650857</v>
      </c>
      <c r="M952" s="2">
        <f>(L952*EXP($C$3-($C$4^2)/2+NORMSINV(AleatLivre!L949)*$C$4))</f>
        <v>730.17812849262657</v>
      </c>
      <c r="N952" s="2">
        <f>(M952*EXP($C$3-($C$4^2)/2+NORMSINV(AleatLivre!M949)*$C$4))</f>
        <v>793.88744959511916</v>
      </c>
      <c r="O952" s="2">
        <f>(N952*EXP($C$3-($C$4^2)/2+NORMSINV(AleatLivre!N949)*$C$4))</f>
        <v>826.00034130337735</v>
      </c>
      <c r="P952" s="2">
        <f>(O952*EXP($C$3-($C$4^2)/2+NORMSINV(AleatLivre!O949)*$C$4))</f>
        <v>856.6260114267094</v>
      </c>
      <c r="Q952" s="2">
        <f>(P952*EXP($C$3-($C$4^2)/2+NORMSINV(AleatLivre!P949)*$C$4))</f>
        <v>879.68435218879119</v>
      </c>
      <c r="R952" s="2">
        <f>(Q952*EXP($C$3-($C$4^2)/2+NORMSINV(AleatLivre!Q949)*$C$4))</f>
        <v>925.97927263189729</v>
      </c>
      <c r="S952" s="2">
        <f>(R952*EXP($C$3-($C$4^2)/2+NORMSINV(AleatLivre!R949)*$C$4))</f>
        <v>960.21370804253741</v>
      </c>
      <c r="T952" s="2">
        <f>(S952*EXP($C$3-($C$4^2)/2+NORMSINV(AleatLivre!S949)*$C$4))</f>
        <v>998.01091548576233</v>
      </c>
      <c r="U952" s="2">
        <f>(T952*EXP($C$3-($C$4^2)/2+NORMSINV(AleatLivre!T949)*$C$4))</f>
        <v>1085.3188925285488</v>
      </c>
      <c r="V952" s="2">
        <f>(U952*EXP($C$3-($C$4^2)/2+NORMSINV(AleatLivre!U949)*$C$4))</f>
        <v>1139.1401317336406</v>
      </c>
    </row>
    <row r="953" spans="1:22" x14ac:dyDescent="0.25">
      <c r="A953">
        <v>948</v>
      </c>
      <c r="B953" s="2">
        <f>Plan1!$B$9</f>
        <v>500</v>
      </c>
      <c r="C953" s="2">
        <f>(B953*EXP($C$3-($C$4^2)/2+NORMSINV(AleatLivre!B950)*$C$4))</f>
        <v>530.7448339112965</v>
      </c>
      <c r="D953" s="2">
        <f>(C953*EXP($C$3-($C$4^2)/2+NORMSINV(AleatLivre!C950)*$C$4))</f>
        <v>550.11480712995024</v>
      </c>
      <c r="E953" s="2">
        <f>(D953*EXP($C$3-($C$4^2)/2+NORMSINV(AleatLivre!D950)*$C$4))</f>
        <v>575.01739921101444</v>
      </c>
      <c r="F953" s="2">
        <f>(E953*EXP($C$3-($C$4^2)/2+NORMSINV(AleatLivre!E950)*$C$4))</f>
        <v>607.79583930282649</v>
      </c>
      <c r="G953" s="2">
        <f>(F953*EXP($C$3-($C$4^2)/2+NORMSINV(AleatLivre!F950)*$C$4))</f>
        <v>666.1625423299746</v>
      </c>
      <c r="H953" s="2">
        <f>(G953*EXP($C$3-($C$4^2)/2+NORMSINV(AleatLivre!G950)*$C$4))</f>
        <v>712.02420530264499</v>
      </c>
      <c r="I953" s="2">
        <f>(H953*EXP($C$3-($C$4^2)/2+NORMSINV(AleatLivre!H950)*$C$4))</f>
        <v>731.68504136385843</v>
      </c>
      <c r="J953" s="2">
        <f>(I953*EXP($C$3-($C$4^2)/2+NORMSINV(AleatLivre!I950)*$C$4))</f>
        <v>770.05258482463728</v>
      </c>
      <c r="K953" s="2">
        <f>(J953*EXP($C$3-($C$4^2)/2+NORMSINV(AleatLivre!J950)*$C$4))</f>
        <v>827.43711696223602</v>
      </c>
      <c r="L953" s="2">
        <f>(K953*EXP($C$3-($C$4^2)/2+NORMSINV(AleatLivre!K950)*$C$4))</f>
        <v>864.60819354887099</v>
      </c>
      <c r="M953" s="2">
        <f>(L953*EXP($C$3-($C$4^2)/2+NORMSINV(AleatLivre!L950)*$C$4))</f>
        <v>900.21232363312265</v>
      </c>
      <c r="N953" s="2">
        <f>(M953*EXP($C$3-($C$4^2)/2+NORMSINV(AleatLivre!M950)*$C$4))</f>
        <v>950.57093509002232</v>
      </c>
      <c r="O953" s="2">
        <f>(N953*EXP($C$3-($C$4^2)/2+NORMSINV(AleatLivre!N950)*$C$4))</f>
        <v>987.89458846826517</v>
      </c>
      <c r="P953" s="2">
        <f>(O953*EXP($C$3-($C$4^2)/2+NORMSINV(AleatLivre!O950)*$C$4))</f>
        <v>1030.4250372262713</v>
      </c>
      <c r="Q953" s="2">
        <f>(P953*EXP($C$3-($C$4^2)/2+NORMSINV(AleatLivre!P950)*$C$4))</f>
        <v>1112.4550281720788</v>
      </c>
      <c r="R953" s="2">
        <f>(Q953*EXP($C$3-($C$4^2)/2+NORMSINV(AleatLivre!Q950)*$C$4))</f>
        <v>1153.9731862519091</v>
      </c>
      <c r="S953" s="2">
        <f>(R953*EXP($C$3-($C$4^2)/2+NORMSINV(AleatLivre!R950)*$C$4))</f>
        <v>1242.2833149237579</v>
      </c>
      <c r="T953" s="2">
        <f>(S953*EXP($C$3-($C$4^2)/2+NORMSINV(AleatLivre!S950)*$C$4))</f>
        <v>1277.314797947917</v>
      </c>
      <c r="U953" s="2">
        <f>(T953*EXP($C$3-($C$4^2)/2+NORMSINV(AleatLivre!T950)*$C$4))</f>
        <v>1327.1012487712594</v>
      </c>
      <c r="V953" s="2">
        <f>(U953*EXP($C$3-($C$4^2)/2+NORMSINV(AleatLivre!U950)*$C$4))</f>
        <v>1402.8475063806852</v>
      </c>
    </row>
    <row r="954" spans="1:22" x14ac:dyDescent="0.25">
      <c r="A954">
        <v>949</v>
      </c>
      <c r="B954" s="2">
        <f>Plan1!$B$9</f>
        <v>500</v>
      </c>
      <c r="C954" s="2">
        <f>(B954*EXP($C$3-($C$4^2)/2+NORMSINV(AleatLivre!B951)*$C$4))</f>
        <v>527.16756292704497</v>
      </c>
      <c r="D954" s="2">
        <f>(C954*EXP($C$3-($C$4^2)/2+NORMSINV(AleatLivre!C951)*$C$4))</f>
        <v>552.97516785909897</v>
      </c>
      <c r="E954" s="2">
        <f>(D954*EXP($C$3-($C$4^2)/2+NORMSINV(AleatLivre!D951)*$C$4))</f>
        <v>572.20762339344515</v>
      </c>
      <c r="F954" s="2">
        <f>(E954*EXP($C$3-($C$4^2)/2+NORMSINV(AleatLivre!E951)*$C$4))</f>
        <v>620.69477226789581</v>
      </c>
      <c r="G954" s="2">
        <f>(F954*EXP($C$3-($C$4^2)/2+NORMSINV(AleatLivre!F951)*$C$4))</f>
        <v>630.55476304638978</v>
      </c>
      <c r="H954" s="2">
        <f>(G954*EXP($C$3-($C$4^2)/2+NORMSINV(AleatLivre!G951)*$C$4))</f>
        <v>671.2856044792245</v>
      </c>
      <c r="I954" s="2">
        <f>(H954*EXP($C$3-($C$4^2)/2+NORMSINV(AleatLivre!H951)*$C$4))</f>
        <v>696.31772613904877</v>
      </c>
      <c r="J954" s="2">
        <f>(I954*EXP($C$3-($C$4^2)/2+NORMSINV(AleatLivre!I951)*$C$4))</f>
        <v>736.32533980594087</v>
      </c>
      <c r="K954" s="2">
        <f>(J954*EXP($C$3-($C$4^2)/2+NORMSINV(AleatLivre!J951)*$C$4))</f>
        <v>770.41872729882539</v>
      </c>
      <c r="L954" s="2">
        <f>(K954*EXP($C$3-($C$4^2)/2+NORMSINV(AleatLivre!K951)*$C$4))</f>
        <v>808.23081381446036</v>
      </c>
      <c r="M954" s="2">
        <f>(L954*EXP($C$3-($C$4^2)/2+NORMSINV(AleatLivre!L951)*$C$4))</f>
        <v>873.32786556373935</v>
      </c>
      <c r="N954" s="2">
        <f>(M954*EXP($C$3-($C$4^2)/2+NORMSINV(AleatLivre!M951)*$C$4))</f>
        <v>897.52804784627574</v>
      </c>
      <c r="O954" s="2">
        <f>(N954*EXP($C$3-($C$4^2)/2+NORMSINV(AleatLivre!N951)*$C$4))</f>
        <v>934.32070536428</v>
      </c>
      <c r="P954" s="2">
        <f>(O954*EXP($C$3-($C$4^2)/2+NORMSINV(AleatLivre!O951)*$C$4))</f>
        <v>949.69973536210603</v>
      </c>
      <c r="Q954" s="2">
        <f>(P954*EXP($C$3-($C$4^2)/2+NORMSINV(AleatLivre!P951)*$C$4))</f>
        <v>985.52633015633751</v>
      </c>
      <c r="R954" s="2">
        <f>(Q954*EXP($C$3-($C$4^2)/2+NORMSINV(AleatLivre!Q951)*$C$4))</f>
        <v>1025.8858371090296</v>
      </c>
      <c r="S954" s="2">
        <f>(R954*EXP($C$3-($C$4^2)/2+NORMSINV(AleatLivre!R951)*$C$4))</f>
        <v>1086.0399805349975</v>
      </c>
      <c r="T954" s="2">
        <f>(S954*EXP($C$3-($C$4^2)/2+NORMSINV(AleatLivre!S951)*$C$4))</f>
        <v>1120.286625432087</v>
      </c>
      <c r="U954" s="2">
        <f>(T954*EXP($C$3-($C$4^2)/2+NORMSINV(AleatLivre!T951)*$C$4))</f>
        <v>1180.7051452602798</v>
      </c>
      <c r="V954" s="2">
        <f>(U954*EXP($C$3-($C$4^2)/2+NORMSINV(AleatLivre!U951)*$C$4))</f>
        <v>1236.1734373274667</v>
      </c>
    </row>
    <row r="955" spans="1:22" x14ac:dyDescent="0.25">
      <c r="A955">
        <v>950</v>
      </c>
      <c r="B955" s="2">
        <f>Plan1!$B$9</f>
        <v>500</v>
      </c>
      <c r="C955" s="2">
        <f>(B955*EXP($C$3-($C$4^2)/2+NORMSINV(AleatLivre!B952)*$C$4))</f>
        <v>537.37156968312308</v>
      </c>
      <c r="D955" s="2">
        <f>(C955*EXP($C$3-($C$4^2)/2+NORMSINV(AleatLivre!C952)*$C$4))</f>
        <v>564.07283848152838</v>
      </c>
      <c r="E955" s="2">
        <f>(D955*EXP($C$3-($C$4^2)/2+NORMSINV(AleatLivre!D952)*$C$4))</f>
        <v>588.73125126513605</v>
      </c>
      <c r="F955" s="2">
        <f>(E955*EXP($C$3-($C$4^2)/2+NORMSINV(AleatLivre!E952)*$C$4))</f>
        <v>626.05951238911268</v>
      </c>
      <c r="G955" s="2">
        <f>(F955*EXP($C$3-($C$4^2)/2+NORMSINV(AleatLivre!F952)*$C$4))</f>
        <v>646.41456282696265</v>
      </c>
      <c r="H955" s="2">
        <f>(G955*EXP($C$3-($C$4^2)/2+NORMSINV(AleatLivre!G952)*$C$4))</f>
        <v>687.08306078187695</v>
      </c>
      <c r="I955" s="2">
        <f>(H955*EXP($C$3-($C$4^2)/2+NORMSINV(AleatLivre!H952)*$C$4))</f>
        <v>706.88583284041079</v>
      </c>
      <c r="J955" s="2">
        <f>(I955*EXP($C$3-($C$4^2)/2+NORMSINV(AleatLivre!I952)*$C$4))</f>
        <v>724.84945812010938</v>
      </c>
      <c r="K955" s="2">
        <f>(J955*EXP($C$3-($C$4^2)/2+NORMSINV(AleatLivre!J952)*$C$4))</f>
        <v>762.80002977796858</v>
      </c>
      <c r="L955" s="2">
        <f>(K955*EXP($C$3-($C$4^2)/2+NORMSINV(AleatLivre!K952)*$C$4))</f>
        <v>820.50188361951723</v>
      </c>
      <c r="M955" s="2">
        <f>(L955*EXP($C$3-($C$4^2)/2+NORMSINV(AleatLivre!L952)*$C$4))</f>
        <v>866.25821990059387</v>
      </c>
      <c r="N955" s="2">
        <f>(M955*EXP($C$3-($C$4^2)/2+NORMSINV(AleatLivre!M952)*$C$4))</f>
        <v>902.17489247460924</v>
      </c>
      <c r="O955" s="2">
        <f>(N955*EXP($C$3-($C$4^2)/2+NORMSINV(AleatLivre!N952)*$C$4))</f>
        <v>967.4808771089057</v>
      </c>
      <c r="P955" s="2">
        <f>(O955*EXP($C$3-($C$4^2)/2+NORMSINV(AleatLivre!O952)*$C$4))</f>
        <v>1048.2970867431186</v>
      </c>
      <c r="Q955" s="2">
        <f>(P955*EXP($C$3-($C$4^2)/2+NORMSINV(AleatLivre!P952)*$C$4))</f>
        <v>1114.2300290954722</v>
      </c>
      <c r="R955" s="2">
        <f>(Q955*EXP($C$3-($C$4^2)/2+NORMSINV(AleatLivre!Q952)*$C$4))</f>
        <v>1186.4750700556899</v>
      </c>
      <c r="S955" s="2">
        <f>(R955*EXP($C$3-($C$4^2)/2+NORMSINV(AleatLivre!R952)*$C$4))</f>
        <v>1221.2200978009416</v>
      </c>
      <c r="T955" s="2">
        <f>(S955*EXP($C$3-($C$4^2)/2+NORMSINV(AleatLivre!S952)*$C$4))</f>
        <v>1238.95354903316</v>
      </c>
      <c r="U955" s="2">
        <f>(T955*EXP($C$3-($C$4^2)/2+NORMSINV(AleatLivre!T952)*$C$4))</f>
        <v>1322.2900372883726</v>
      </c>
      <c r="V955" s="2">
        <f>(U955*EXP($C$3-($C$4^2)/2+NORMSINV(AleatLivre!U952)*$C$4))</f>
        <v>1372.7865574488292</v>
      </c>
    </row>
    <row r="956" spans="1:22" x14ac:dyDescent="0.25">
      <c r="A956">
        <v>951</v>
      </c>
      <c r="B956" s="2">
        <f>Plan1!$B$9</f>
        <v>500</v>
      </c>
      <c r="C956" s="2">
        <f>(B956*EXP($C$3-($C$4^2)/2+NORMSINV(AleatLivre!B953)*$C$4))</f>
        <v>517.45145035830524</v>
      </c>
      <c r="D956" s="2">
        <f>(C956*EXP($C$3-($C$4^2)/2+NORMSINV(AleatLivre!C953)*$C$4))</f>
        <v>547.76552492589065</v>
      </c>
      <c r="E956" s="2">
        <f>(D956*EXP($C$3-($C$4^2)/2+NORMSINV(AleatLivre!D953)*$C$4))</f>
        <v>566.79444574290062</v>
      </c>
      <c r="F956" s="2">
        <f>(E956*EXP($C$3-($C$4^2)/2+NORMSINV(AleatLivre!E953)*$C$4))</f>
        <v>590.42906887837285</v>
      </c>
      <c r="G956" s="2">
        <f>(F956*EXP($C$3-($C$4^2)/2+NORMSINV(AleatLivre!F953)*$C$4))</f>
        <v>616.66844239537761</v>
      </c>
      <c r="H956" s="2">
        <f>(G956*EXP($C$3-($C$4^2)/2+NORMSINV(AleatLivre!G953)*$C$4))</f>
        <v>669.42629626070959</v>
      </c>
      <c r="I956" s="2">
        <f>(H956*EXP($C$3-($C$4^2)/2+NORMSINV(AleatLivre!H953)*$C$4))</f>
        <v>699.67238893266574</v>
      </c>
      <c r="J956" s="2">
        <f>(I956*EXP($C$3-($C$4^2)/2+NORMSINV(AleatLivre!I953)*$C$4))</f>
        <v>755.80942429590448</v>
      </c>
      <c r="K956" s="2">
        <f>(J956*EXP($C$3-($C$4^2)/2+NORMSINV(AleatLivre!J953)*$C$4))</f>
        <v>767.43517991476949</v>
      </c>
      <c r="L956" s="2">
        <f>(K956*EXP($C$3-($C$4^2)/2+NORMSINV(AleatLivre!K953)*$C$4))</f>
        <v>787.69541891183428</v>
      </c>
      <c r="M956" s="2">
        <f>(L956*EXP($C$3-($C$4^2)/2+NORMSINV(AleatLivre!L953)*$C$4))</f>
        <v>860.42946657849552</v>
      </c>
      <c r="N956" s="2">
        <f>(M956*EXP($C$3-($C$4^2)/2+NORMSINV(AleatLivre!M953)*$C$4))</f>
        <v>875.14254997876299</v>
      </c>
      <c r="O956" s="2">
        <f>(N956*EXP($C$3-($C$4^2)/2+NORMSINV(AleatLivre!N953)*$C$4))</f>
        <v>907.75659047960767</v>
      </c>
      <c r="P956" s="2">
        <f>(O956*EXP($C$3-($C$4^2)/2+NORMSINV(AleatLivre!O953)*$C$4))</f>
        <v>944.36803532974716</v>
      </c>
      <c r="Q956" s="2">
        <f>(P956*EXP($C$3-($C$4^2)/2+NORMSINV(AleatLivre!P953)*$C$4))</f>
        <v>982.29804130005448</v>
      </c>
      <c r="R956" s="2">
        <f>(Q956*EXP($C$3-($C$4^2)/2+NORMSINV(AleatLivre!Q953)*$C$4))</f>
        <v>1022.8551587207091</v>
      </c>
      <c r="S956" s="2">
        <f>(R956*EXP($C$3-($C$4^2)/2+NORMSINV(AleatLivre!R953)*$C$4))</f>
        <v>1083.7954521137713</v>
      </c>
      <c r="T956" s="2">
        <f>(S956*EXP($C$3-($C$4^2)/2+NORMSINV(AleatLivre!S953)*$C$4))</f>
        <v>1113.4901979157578</v>
      </c>
      <c r="U956" s="2">
        <f>(T956*EXP($C$3-($C$4^2)/2+NORMSINV(AleatLivre!T953)*$C$4))</f>
        <v>1198.480247337782</v>
      </c>
      <c r="V956" s="2">
        <f>(U956*EXP($C$3-($C$4^2)/2+NORMSINV(AleatLivre!U953)*$C$4))</f>
        <v>1214.7754988571053</v>
      </c>
    </row>
    <row r="957" spans="1:22" x14ac:dyDescent="0.25">
      <c r="A957">
        <v>952</v>
      </c>
      <c r="B957" s="2">
        <f>Plan1!$B$9</f>
        <v>500</v>
      </c>
      <c r="C957" s="2">
        <f>(B957*EXP($C$3-($C$4^2)/2+NORMSINV(AleatLivre!B954)*$C$4))</f>
        <v>522.00364078653001</v>
      </c>
      <c r="D957" s="2">
        <f>(C957*EXP($C$3-($C$4^2)/2+NORMSINV(AleatLivre!C954)*$C$4))</f>
        <v>552.14469806066199</v>
      </c>
      <c r="E957" s="2">
        <f>(D957*EXP($C$3-($C$4^2)/2+NORMSINV(AleatLivre!D954)*$C$4))</f>
        <v>581.83118601493288</v>
      </c>
      <c r="F957" s="2">
        <f>(E957*EXP($C$3-($C$4^2)/2+NORMSINV(AleatLivre!E954)*$C$4))</f>
        <v>613.12355042549666</v>
      </c>
      <c r="G957" s="2">
        <f>(F957*EXP($C$3-($C$4^2)/2+NORMSINV(AleatLivre!F954)*$C$4))</f>
        <v>639.96801458520576</v>
      </c>
      <c r="H957" s="2">
        <f>(G957*EXP($C$3-($C$4^2)/2+NORMSINV(AleatLivre!G954)*$C$4))</f>
        <v>673.98535739883368</v>
      </c>
      <c r="I957" s="2">
        <f>(H957*EXP($C$3-($C$4^2)/2+NORMSINV(AleatLivre!H954)*$C$4))</f>
        <v>716.65798733290626</v>
      </c>
      <c r="J957" s="2">
        <f>(I957*EXP($C$3-($C$4^2)/2+NORMSINV(AleatLivre!I954)*$C$4))</f>
        <v>766.57801744557401</v>
      </c>
      <c r="K957" s="2">
        <f>(J957*EXP($C$3-($C$4^2)/2+NORMSINV(AleatLivre!J954)*$C$4))</f>
        <v>819.57873115654547</v>
      </c>
      <c r="L957" s="2">
        <f>(K957*EXP($C$3-($C$4^2)/2+NORMSINV(AleatLivre!K954)*$C$4))</f>
        <v>830.16387230099951</v>
      </c>
      <c r="M957" s="2">
        <f>(L957*EXP($C$3-($C$4^2)/2+NORMSINV(AleatLivre!L954)*$C$4))</f>
        <v>847.66328975226907</v>
      </c>
      <c r="N957" s="2">
        <f>(M957*EXP($C$3-($C$4^2)/2+NORMSINV(AleatLivre!M954)*$C$4))</f>
        <v>873.34594514913886</v>
      </c>
      <c r="O957" s="2">
        <f>(N957*EXP($C$3-($C$4^2)/2+NORMSINV(AleatLivre!N954)*$C$4))</f>
        <v>890.80011641633018</v>
      </c>
      <c r="P957" s="2">
        <f>(O957*EXP($C$3-($C$4^2)/2+NORMSINV(AleatLivre!O954)*$C$4))</f>
        <v>932.21813995523314</v>
      </c>
      <c r="Q957" s="2">
        <f>(P957*EXP($C$3-($C$4^2)/2+NORMSINV(AleatLivre!P954)*$C$4))</f>
        <v>1000.2963281251151</v>
      </c>
      <c r="R957" s="2">
        <f>(Q957*EXP($C$3-($C$4^2)/2+NORMSINV(AleatLivre!Q954)*$C$4))</f>
        <v>1066.7853449249503</v>
      </c>
      <c r="S957" s="2">
        <f>(R957*EXP($C$3-($C$4^2)/2+NORMSINV(AleatLivre!R954)*$C$4))</f>
        <v>1135.0758294034674</v>
      </c>
      <c r="T957" s="2">
        <f>(S957*EXP($C$3-($C$4^2)/2+NORMSINV(AleatLivre!S954)*$C$4))</f>
        <v>1214.3312191636739</v>
      </c>
      <c r="U957" s="2">
        <f>(T957*EXP($C$3-($C$4^2)/2+NORMSINV(AleatLivre!T954)*$C$4))</f>
        <v>1309.5123590252142</v>
      </c>
      <c r="V957" s="2">
        <f>(U957*EXP($C$3-($C$4^2)/2+NORMSINV(AleatLivre!U954)*$C$4))</f>
        <v>1394.9901130120311</v>
      </c>
    </row>
    <row r="958" spans="1:22" x14ac:dyDescent="0.25">
      <c r="A958">
        <v>953</v>
      </c>
      <c r="B958" s="2">
        <f>Plan1!$B$9</f>
        <v>500</v>
      </c>
      <c r="C958" s="2">
        <f>(B958*EXP($C$3-($C$4^2)/2+NORMSINV(AleatLivre!B955)*$C$4))</f>
        <v>515.73362781097342</v>
      </c>
      <c r="D958" s="2">
        <f>(C958*EXP($C$3-($C$4^2)/2+NORMSINV(AleatLivre!C955)*$C$4))</f>
        <v>552.87297045945786</v>
      </c>
      <c r="E958" s="2">
        <f>(D958*EXP($C$3-($C$4^2)/2+NORMSINV(AleatLivre!D955)*$C$4))</f>
        <v>582.25280584011296</v>
      </c>
      <c r="F958" s="2">
        <f>(E958*EXP($C$3-($C$4^2)/2+NORMSINV(AleatLivre!E955)*$C$4))</f>
        <v>606.46338887759896</v>
      </c>
      <c r="G958" s="2">
        <f>(F958*EXP($C$3-($C$4^2)/2+NORMSINV(AleatLivre!F955)*$C$4))</f>
        <v>638.18399326787892</v>
      </c>
      <c r="H958" s="2">
        <f>(G958*EXP($C$3-($C$4^2)/2+NORMSINV(AleatLivre!G955)*$C$4))</f>
        <v>658.0297703745033</v>
      </c>
      <c r="I958" s="2">
        <f>(H958*EXP($C$3-($C$4^2)/2+NORMSINV(AleatLivre!H955)*$C$4))</f>
        <v>691.9421664967706</v>
      </c>
      <c r="J958" s="2">
        <f>(I958*EXP($C$3-($C$4^2)/2+NORMSINV(AleatLivre!I955)*$C$4))</f>
        <v>710.25289654059372</v>
      </c>
      <c r="K958" s="2">
        <f>(J958*EXP($C$3-($C$4^2)/2+NORMSINV(AleatLivre!J955)*$C$4))</f>
        <v>757.57807223271595</v>
      </c>
      <c r="L958" s="2">
        <f>(K958*EXP($C$3-($C$4^2)/2+NORMSINV(AleatLivre!K955)*$C$4))</f>
        <v>786.5745822828286</v>
      </c>
      <c r="M958" s="2">
        <f>(L958*EXP($C$3-($C$4^2)/2+NORMSINV(AleatLivre!L955)*$C$4))</f>
        <v>822.35278091497651</v>
      </c>
      <c r="N958" s="2">
        <f>(M958*EXP($C$3-($C$4^2)/2+NORMSINV(AleatLivre!M955)*$C$4))</f>
        <v>849.98423139165993</v>
      </c>
      <c r="O958" s="2">
        <f>(N958*EXP($C$3-($C$4^2)/2+NORMSINV(AleatLivre!N955)*$C$4))</f>
        <v>933.26413479105304</v>
      </c>
      <c r="P958" s="2">
        <f>(O958*EXP($C$3-($C$4^2)/2+NORMSINV(AleatLivre!O955)*$C$4))</f>
        <v>985.55370727752506</v>
      </c>
      <c r="Q958" s="2">
        <f>(P958*EXP($C$3-($C$4^2)/2+NORMSINV(AleatLivre!P955)*$C$4))</f>
        <v>1067.7587394304401</v>
      </c>
      <c r="R958" s="2">
        <f>(Q958*EXP($C$3-($C$4^2)/2+NORMSINV(AleatLivre!Q955)*$C$4))</f>
        <v>1104.7674706580128</v>
      </c>
      <c r="S958" s="2">
        <f>(R958*EXP($C$3-($C$4^2)/2+NORMSINV(AleatLivre!R955)*$C$4))</f>
        <v>1154.1030411707336</v>
      </c>
      <c r="T958" s="2">
        <f>(S958*EXP($C$3-($C$4^2)/2+NORMSINV(AleatLivre!S955)*$C$4))</f>
        <v>1224.7464922806437</v>
      </c>
      <c r="U958" s="2">
        <f>(T958*EXP($C$3-($C$4^2)/2+NORMSINV(AleatLivre!T955)*$C$4))</f>
        <v>1263.5936405130378</v>
      </c>
      <c r="V958" s="2">
        <f>(U958*EXP($C$3-($C$4^2)/2+NORMSINV(AleatLivre!U955)*$C$4))</f>
        <v>1329.7334891891187</v>
      </c>
    </row>
    <row r="959" spans="1:22" x14ac:dyDescent="0.25">
      <c r="A959">
        <v>954</v>
      </c>
      <c r="B959" s="2">
        <f>Plan1!$B$9</f>
        <v>500</v>
      </c>
      <c r="C959" s="2">
        <f>(B959*EXP($C$3-($C$4^2)/2+NORMSINV(AleatLivre!B956)*$C$4))</f>
        <v>516.68115779966217</v>
      </c>
      <c r="D959" s="2">
        <f>(C959*EXP($C$3-($C$4^2)/2+NORMSINV(AleatLivre!C956)*$C$4))</f>
        <v>547.54584731431385</v>
      </c>
      <c r="E959" s="2">
        <f>(D959*EXP($C$3-($C$4^2)/2+NORMSINV(AleatLivre!D956)*$C$4))</f>
        <v>584.8906649452282</v>
      </c>
      <c r="F959" s="2">
        <f>(E959*EXP($C$3-($C$4^2)/2+NORMSINV(AleatLivre!E956)*$C$4))</f>
        <v>599.71782448995987</v>
      </c>
      <c r="G959" s="2">
        <f>(F959*EXP($C$3-($C$4^2)/2+NORMSINV(AleatLivre!F956)*$C$4))</f>
        <v>649.06277926409041</v>
      </c>
      <c r="H959" s="2">
        <f>(G959*EXP($C$3-($C$4^2)/2+NORMSINV(AleatLivre!G956)*$C$4))</f>
        <v>685.82649935385905</v>
      </c>
      <c r="I959" s="2">
        <f>(H959*EXP($C$3-($C$4^2)/2+NORMSINV(AleatLivre!H956)*$C$4))</f>
        <v>724.97203254067222</v>
      </c>
      <c r="J959" s="2">
        <f>(I959*EXP($C$3-($C$4^2)/2+NORMSINV(AleatLivre!I956)*$C$4))</f>
        <v>747.21377005277986</v>
      </c>
      <c r="K959" s="2">
        <f>(J959*EXP($C$3-($C$4^2)/2+NORMSINV(AleatLivre!J956)*$C$4))</f>
        <v>769.13848901703363</v>
      </c>
      <c r="L959" s="2">
        <f>(K959*EXP($C$3-($C$4^2)/2+NORMSINV(AleatLivre!K956)*$C$4))</f>
        <v>817.40676959876885</v>
      </c>
      <c r="M959" s="2">
        <f>(L959*EXP($C$3-($C$4^2)/2+NORMSINV(AleatLivre!L956)*$C$4))</f>
        <v>847.48566261847793</v>
      </c>
      <c r="N959" s="2">
        <f>(M959*EXP($C$3-($C$4^2)/2+NORMSINV(AleatLivre!M956)*$C$4))</f>
        <v>894.33237386863368</v>
      </c>
      <c r="O959" s="2">
        <f>(N959*EXP($C$3-($C$4^2)/2+NORMSINV(AleatLivre!N956)*$C$4))</f>
        <v>968.15603148724563</v>
      </c>
      <c r="P959" s="2">
        <f>(O959*EXP($C$3-($C$4^2)/2+NORMSINV(AleatLivre!O956)*$C$4))</f>
        <v>1019.8880498148867</v>
      </c>
      <c r="Q959" s="2">
        <f>(P959*EXP($C$3-($C$4^2)/2+NORMSINV(AleatLivre!P956)*$C$4))</f>
        <v>1064.2970430941114</v>
      </c>
      <c r="R959" s="2">
        <f>(Q959*EXP($C$3-($C$4^2)/2+NORMSINV(AleatLivre!Q956)*$C$4))</f>
        <v>1147.7557462081586</v>
      </c>
      <c r="S959" s="2">
        <f>(R959*EXP($C$3-($C$4^2)/2+NORMSINV(AleatLivre!R956)*$C$4))</f>
        <v>1234.6601805806413</v>
      </c>
      <c r="T959" s="2">
        <f>(S959*EXP($C$3-($C$4^2)/2+NORMSINV(AleatLivre!S956)*$C$4))</f>
        <v>1303.876233484357</v>
      </c>
      <c r="U959" s="2">
        <f>(T959*EXP($C$3-($C$4^2)/2+NORMSINV(AleatLivre!T956)*$C$4))</f>
        <v>1348.8947569273819</v>
      </c>
      <c r="V959" s="2">
        <f>(U959*EXP($C$3-($C$4^2)/2+NORMSINV(AleatLivre!U956)*$C$4))</f>
        <v>1414.7843331536503</v>
      </c>
    </row>
    <row r="960" spans="1:22" x14ac:dyDescent="0.25">
      <c r="A960">
        <v>955</v>
      </c>
      <c r="B960" s="2">
        <f>Plan1!$B$9</f>
        <v>500</v>
      </c>
      <c r="C960" s="2">
        <f>(B960*EXP($C$3-($C$4^2)/2+NORMSINV(AleatLivre!B957)*$C$4))</f>
        <v>530.06492630128184</v>
      </c>
      <c r="D960" s="2">
        <f>(C960*EXP($C$3-($C$4^2)/2+NORMSINV(AleatLivre!C957)*$C$4))</f>
        <v>577.96088103053023</v>
      </c>
      <c r="E960" s="2">
        <f>(D960*EXP($C$3-($C$4^2)/2+NORMSINV(AleatLivre!D957)*$C$4))</f>
        <v>605.85030913876551</v>
      </c>
      <c r="F960" s="2">
        <f>(E960*EXP($C$3-($C$4^2)/2+NORMSINV(AleatLivre!E957)*$C$4))</f>
        <v>636.98275007057521</v>
      </c>
      <c r="G960" s="2">
        <f>(F960*EXP($C$3-($C$4^2)/2+NORMSINV(AleatLivre!F957)*$C$4))</f>
        <v>667.06159264487007</v>
      </c>
      <c r="H960" s="2">
        <f>(G960*EXP($C$3-($C$4^2)/2+NORMSINV(AleatLivre!G957)*$C$4))</f>
        <v>717.11874224930648</v>
      </c>
      <c r="I960" s="2">
        <f>(H960*EXP($C$3-($C$4^2)/2+NORMSINV(AleatLivre!H957)*$C$4))</f>
        <v>765.1823535572787</v>
      </c>
      <c r="J960" s="2">
        <f>(I960*EXP($C$3-($C$4^2)/2+NORMSINV(AleatLivre!I957)*$C$4))</f>
        <v>825.13230987631459</v>
      </c>
      <c r="K960" s="2">
        <f>(J960*EXP($C$3-($C$4^2)/2+NORMSINV(AleatLivre!J957)*$C$4))</f>
        <v>874.89137417180768</v>
      </c>
      <c r="L960" s="2">
        <f>(K960*EXP($C$3-($C$4^2)/2+NORMSINV(AleatLivre!K957)*$C$4))</f>
        <v>890.92682532441393</v>
      </c>
      <c r="M960" s="2">
        <f>(L960*EXP($C$3-($C$4^2)/2+NORMSINV(AleatLivre!L957)*$C$4))</f>
        <v>937.80793810045111</v>
      </c>
      <c r="N960" s="2">
        <f>(M960*EXP($C$3-($C$4^2)/2+NORMSINV(AleatLivre!M957)*$C$4))</f>
        <v>997.90258104367445</v>
      </c>
      <c r="O960" s="2">
        <f>(N960*EXP($C$3-($C$4^2)/2+NORMSINV(AleatLivre!N957)*$C$4))</f>
        <v>1071.4115400890498</v>
      </c>
      <c r="P960" s="2">
        <f>(O960*EXP($C$3-($C$4^2)/2+NORMSINV(AleatLivre!O957)*$C$4))</f>
        <v>1109.9319433346016</v>
      </c>
      <c r="Q960" s="2">
        <f>(P960*EXP($C$3-($C$4^2)/2+NORMSINV(AleatLivre!P957)*$C$4))</f>
        <v>1128.7515869102492</v>
      </c>
      <c r="R960" s="2">
        <f>(Q960*EXP($C$3-($C$4^2)/2+NORMSINV(AleatLivre!Q957)*$C$4))</f>
        <v>1207.603173412047</v>
      </c>
      <c r="S960" s="2">
        <f>(R960*EXP($C$3-($C$4^2)/2+NORMSINV(AleatLivre!R957)*$C$4))</f>
        <v>1256.8208986792367</v>
      </c>
      <c r="T960" s="2">
        <f>(S960*EXP($C$3-($C$4^2)/2+NORMSINV(AleatLivre!S957)*$C$4))</f>
        <v>1291.5478823129965</v>
      </c>
      <c r="U960" s="2">
        <f>(T960*EXP($C$3-($C$4^2)/2+NORMSINV(AleatLivre!T957)*$C$4))</f>
        <v>1338.2511712484381</v>
      </c>
      <c r="V960" s="2">
        <f>(U960*EXP($C$3-($C$4^2)/2+NORMSINV(AleatLivre!U957)*$C$4))</f>
        <v>1426.0036744638755</v>
      </c>
    </row>
    <row r="961" spans="1:22" x14ac:dyDescent="0.25">
      <c r="A961">
        <v>956</v>
      </c>
      <c r="B961" s="2">
        <f>Plan1!$B$9</f>
        <v>500</v>
      </c>
      <c r="C961" s="2">
        <f>(B961*EXP($C$3-($C$4^2)/2+NORMSINV(AleatLivre!B958)*$C$4))</f>
        <v>524.87167975579553</v>
      </c>
      <c r="D961" s="2">
        <f>(C961*EXP($C$3-($C$4^2)/2+NORMSINV(AleatLivre!C958)*$C$4))</f>
        <v>552.70860944214212</v>
      </c>
      <c r="E961" s="2">
        <f>(D961*EXP($C$3-($C$4^2)/2+NORMSINV(AleatLivre!D958)*$C$4))</f>
        <v>588.12853558079098</v>
      </c>
      <c r="F961" s="2">
        <f>(E961*EXP($C$3-($C$4^2)/2+NORMSINV(AleatLivre!E958)*$C$4))</f>
        <v>601.22029952733601</v>
      </c>
      <c r="G961" s="2">
        <f>(F961*EXP($C$3-($C$4^2)/2+NORMSINV(AleatLivre!F958)*$C$4))</f>
        <v>633.39835712167906</v>
      </c>
      <c r="H961" s="2">
        <f>(G961*EXP($C$3-($C$4^2)/2+NORMSINV(AleatLivre!G958)*$C$4))</f>
        <v>689.64483301834173</v>
      </c>
      <c r="I961" s="2">
        <f>(H961*EXP($C$3-($C$4^2)/2+NORMSINV(AleatLivre!H958)*$C$4))</f>
        <v>722.7636903009402</v>
      </c>
      <c r="J961" s="2">
        <f>(I961*EXP($C$3-($C$4^2)/2+NORMSINV(AleatLivre!I958)*$C$4))</f>
        <v>753.76964800177802</v>
      </c>
      <c r="K961" s="2">
        <f>(J961*EXP($C$3-($C$4^2)/2+NORMSINV(AleatLivre!J958)*$C$4))</f>
        <v>799.22334184216447</v>
      </c>
      <c r="L961" s="2">
        <f>(K961*EXP($C$3-($C$4^2)/2+NORMSINV(AleatLivre!K958)*$C$4))</f>
        <v>854.81455599418837</v>
      </c>
      <c r="M961" s="2">
        <f>(L961*EXP($C$3-($C$4^2)/2+NORMSINV(AleatLivre!L958)*$C$4))</f>
        <v>916.43667736331872</v>
      </c>
      <c r="N961" s="2">
        <f>(M961*EXP($C$3-($C$4^2)/2+NORMSINV(AleatLivre!M958)*$C$4))</f>
        <v>960.29994311374242</v>
      </c>
      <c r="O961" s="2">
        <f>(N961*EXP($C$3-($C$4^2)/2+NORMSINV(AleatLivre!N958)*$C$4))</f>
        <v>985.35184692841779</v>
      </c>
      <c r="P961" s="2">
        <f>(O961*EXP($C$3-($C$4^2)/2+NORMSINV(AleatLivre!O958)*$C$4))</f>
        <v>1064.8634209521047</v>
      </c>
      <c r="Q961" s="2">
        <f>(P961*EXP($C$3-($C$4^2)/2+NORMSINV(AleatLivre!P958)*$C$4))</f>
        <v>1085.1391140495987</v>
      </c>
      <c r="R961" s="2">
        <f>(Q961*EXP($C$3-($C$4^2)/2+NORMSINV(AleatLivre!Q958)*$C$4))</f>
        <v>1140.132244906463</v>
      </c>
      <c r="S961" s="2">
        <f>(R961*EXP($C$3-($C$4^2)/2+NORMSINV(AleatLivre!R958)*$C$4))</f>
        <v>1181.6364211274354</v>
      </c>
      <c r="T961" s="2">
        <f>(S961*EXP($C$3-($C$4^2)/2+NORMSINV(AleatLivre!S958)*$C$4))</f>
        <v>1273.9650152565002</v>
      </c>
      <c r="U961" s="2">
        <f>(T961*EXP($C$3-($C$4^2)/2+NORMSINV(AleatLivre!T958)*$C$4))</f>
        <v>1331.9987913661646</v>
      </c>
      <c r="V961" s="2">
        <f>(U961*EXP($C$3-($C$4^2)/2+NORMSINV(AleatLivre!U958)*$C$4))</f>
        <v>1378.6096588794417</v>
      </c>
    </row>
    <row r="962" spans="1:22" x14ac:dyDescent="0.25">
      <c r="A962">
        <v>957</v>
      </c>
      <c r="B962" s="2">
        <f>Plan1!$B$9</f>
        <v>500</v>
      </c>
      <c r="C962" s="2">
        <f>(B962*EXP($C$3-($C$4^2)/2+NORMSINV(AleatLivre!B959)*$C$4))</f>
        <v>552.74178309090746</v>
      </c>
      <c r="D962" s="2">
        <f>(C962*EXP($C$3-($C$4^2)/2+NORMSINV(AleatLivre!C959)*$C$4))</f>
        <v>568.72651124579124</v>
      </c>
      <c r="E962" s="2">
        <f>(D962*EXP($C$3-($C$4^2)/2+NORMSINV(AleatLivre!D959)*$C$4))</f>
        <v>589.87325268295444</v>
      </c>
      <c r="F962" s="2">
        <f>(E962*EXP($C$3-($C$4^2)/2+NORMSINV(AleatLivre!E959)*$C$4))</f>
        <v>603.18399553321751</v>
      </c>
      <c r="G962" s="2">
        <f>(F962*EXP($C$3-($C$4^2)/2+NORMSINV(AleatLivre!F959)*$C$4))</f>
        <v>641.56071622425372</v>
      </c>
      <c r="H962" s="2">
        <f>(G962*EXP($C$3-($C$4^2)/2+NORMSINV(AleatLivre!G959)*$C$4))</f>
        <v>682.1804323604847</v>
      </c>
      <c r="I962" s="2">
        <f>(H962*EXP($C$3-($C$4^2)/2+NORMSINV(AleatLivre!H959)*$C$4))</f>
        <v>697.28198171995905</v>
      </c>
      <c r="J962" s="2">
        <f>(I962*EXP($C$3-($C$4^2)/2+NORMSINV(AleatLivre!I959)*$C$4))</f>
        <v>754.30468645508142</v>
      </c>
      <c r="K962" s="2">
        <f>(J962*EXP($C$3-($C$4^2)/2+NORMSINV(AleatLivre!J959)*$C$4))</f>
        <v>804.92544277244747</v>
      </c>
      <c r="L962" s="2">
        <f>(K962*EXP($C$3-($C$4^2)/2+NORMSINV(AleatLivre!K959)*$C$4))</f>
        <v>850.60799488264672</v>
      </c>
      <c r="M962" s="2">
        <f>(L962*EXP($C$3-($C$4^2)/2+NORMSINV(AleatLivre!L959)*$C$4))</f>
        <v>873.58362325062376</v>
      </c>
      <c r="N962" s="2">
        <f>(M962*EXP($C$3-($C$4^2)/2+NORMSINV(AleatLivre!M959)*$C$4))</f>
        <v>943.9049919328595</v>
      </c>
      <c r="O962" s="2">
        <f>(N962*EXP($C$3-($C$4^2)/2+NORMSINV(AleatLivre!N959)*$C$4))</f>
        <v>990.20903429375505</v>
      </c>
      <c r="P962" s="2">
        <f>(O962*EXP($C$3-($C$4^2)/2+NORMSINV(AleatLivre!O959)*$C$4))</f>
        <v>1055.8041386172004</v>
      </c>
      <c r="Q962" s="2">
        <f>(P962*EXP($C$3-($C$4^2)/2+NORMSINV(AleatLivre!P959)*$C$4))</f>
        <v>1076.6668297204262</v>
      </c>
      <c r="R962" s="2">
        <f>(Q962*EXP($C$3-($C$4^2)/2+NORMSINV(AleatLivre!Q959)*$C$4))</f>
        <v>1177.4976342165528</v>
      </c>
      <c r="S962" s="2">
        <f>(R962*EXP($C$3-($C$4^2)/2+NORMSINV(AleatLivre!R959)*$C$4))</f>
        <v>1250.1825305692944</v>
      </c>
      <c r="T962" s="2">
        <f>(S962*EXP($C$3-($C$4^2)/2+NORMSINV(AleatLivre!S959)*$C$4))</f>
        <v>1303.2058788779075</v>
      </c>
      <c r="U962" s="2">
        <f>(T962*EXP($C$3-($C$4^2)/2+NORMSINV(AleatLivre!T959)*$C$4))</f>
        <v>1364.8206283087738</v>
      </c>
      <c r="V962" s="2">
        <f>(U962*EXP($C$3-($C$4^2)/2+NORMSINV(AleatLivre!U959)*$C$4))</f>
        <v>1482.4954349095503</v>
      </c>
    </row>
    <row r="963" spans="1:22" x14ac:dyDescent="0.25">
      <c r="A963">
        <v>958</v>
      </c>
      <c r="B963" s="2">
        <f>Plan1!$B$9</f>
        <v>500</v>
      </c>
      <c r="C963" s="2">
        <f>(B963*EXP($C$3-($C$4^2)/2+NORMSINV(AleatLivre!B960)*$C$4))</f>
        <v>524.84364371583013</v>
      </c>
      <c r="D963" s="2">
        <f>(C963*EXP($C$3-($C$4^2)/2+NORMSINV(AleatLivre!C960)*$C$4))</f>
        <v>545.97426514862525</v>
      </c>
      <c r="E963" s="2">
        <f>(D963*EXP($C$3-($C$4^2)/2+NORMSINV(AleatLivre!D960)*$C$4))</f>
        <v>573.21805292335318</v>
      </c>
      <c r="F963" s="2">
        <f>(E963*EXP($C$3-($C$4^2)/2+NORMSINV(AleatLivre!E960)*$C$4))</f>
        <v>572.75876528997719</v>
      </c>
      <c r="G963" s="2">
        <f>(F963*EXP($C$3-($C$4^2)/2+NORMSINV(AleatLivre!F960)*$C$4))</f>
        <v>578.23656550833891</v>
      </c>
      <c r="H963" s="2">
        <f>(G963*EXP($C$3-($C$4^2)/2+NORMSINV(AleatLivre!G960)*$C$4))</f>
        <v>618.64942562708529</v>
      </c>
      <c r="I963" s="2">
        <f>(H963*EXP($C$3-($C$4^2)/2+NORMSINV(AleatLivre!H960)*$C$4))</f>
        <v>654.73178467743423</v>
      </c>
      <c r="J963" s="2">
        <f>(I963*EXP($C$3-($C$4^2)/2+NORMSINV(AleatLivre!I960)*$C$4))</f>
        <v>717.07970115170019</v>
      </c>
      <c r="K963" s="2">
        <f>(J963*EXP($C$3-($C$4^2)/2+NORMSINV(AleatLivre!J960)*$C$4))</f>
        <v>740.62527690773106</v>
      </c>
      <c r="L963" s="2">
        <f>(K963*EXP($C$3-($C$4^2)/2+NORMSINV(AleatLivre!K960)*$C$4))</f>
        <v>798.92216937700118</v>
      </c>
      <c r="M963" s="2">
        <f>(L963*EXP($C$3-($C$4^2)/2+NORMSINV(AleatLivre!L960)*$C$4))</f>
        <v>864.47597101744452</v>
      </c>
      <c r="N963" s="2">
        <f>(M963*EXP($C$3-($C$4^2)/2+NORMSINV(AleatLivre!M960)*$C$4))</f>
        <v>918.3998917644559</v>
      </c>
      <c r="O963" s="2">
        <f>(N963*EXP($C$3-($C$4^2)/2+NORMSINV(AleatLivre!N960)*$C$4))</f>
        <v>975.29475775717492</v>
      </c>
      <c r="P963" s="2">
        <f>(O963*EXP($C$3-($C$4^2)/2+NORMSINV(AleatLivre!O960)*$C$4))</f>
        <v>1015.6281658999222</v>
      </c>
      <c r="Q963" s="2">
        <f>(P963*EXP($C$3-($C$4^2)/2+NORMSINV(AleatLivre!P960)*$C$4))</f>
        <v>1062.549994311094</v>
      </c>
      <c r="R963" s="2">
        <f>(Q963*EXP($C$3-($C$4^2)/2+NORMSINV(AleatLivre!Q960)*$C$4))</f>
        <v>1102.2297235056919</v>
      </c>
      <c r="S963" s="2">
        <f>(R963*EXP($C$3-($C$4^2)/2+NORMSINV(AleatLivre!R960)*$C$4))</f>
        <v>1178.3618581180344</v>
      </c>
      <c r="T963" s="2">
        <f>(S963*EXP($C$3-($C$4^2)/2+NORMSINV(AleatLivre!S960)*$C$4))</f>
        <v>1237.4071542136721</v>
      </c>
      <c r="U963" s="2">
        <f>(T963*EXP($C$3-($C$4^2)/2+NORMSINV(AleatLivre!T960)*$C$4))</f>
        <v>1328.6969669173309</v>
      </c>
      <c r="V963" s="2">
        <f>(U963*EXP($C$3-($C$4^2)/2+NORMSINV(AleatLivre!U960)*$C$4))</f>
        <v>1344.1117136655532</v>
      </c>
    </row>
    <row r="964" spans="1:22" x14ac:dyDescent="0.25">
      <c r="A964">
        <v>959</v>
      </c>
      <c r="B964" s="2">
        <f>Plan1!$B$9</f>
        <v>500</v>
      </c>
      <c r="C964" s="2">
        <f>(B964*EXP($C$3-($C$4^2)/2+NORMSINV(AleatLivre!B961)*$C$4))</f>
        <v>529.56081849505392</v>
      </c>
      <c r="D964" s="2">
        <f>(C964*EXP($C$3-($C$4^2)/2+NORMSINV(AleatLivre!C961)*$C$4))</f>
        <v>551.90716018304772</v>
      </c>
      <c r="E964" s="2">
        <f>(D964*EXP($C$3-($C$4^2)/2+NORMSINV(AleatLivre!D961)*$C$4))</f>
        <v>569.49032994006473</v>
      </c>
      <c r="F964" s="2">
        <f>(E964*EXP($C$3-($C$4^2)/2+NORMSINV(AleatLivre!E961)*$C$4))</f>
        <v>588.27450960144131</v>
      </c>
      <c r="G964" s="2">
        <f>(F964*EXP($C$3-($C$4^2)/2+NORMSINV(AleatLivre!F961)*$C$4))</f>
        <v>617.57883982352485</v>
      </c>
      <c r="H964" s="2">
        <f>(G964*EXP($C$3-($C$4^2)/2+NORMSINV(AleatLivre!G961)*$C$4))</f>
        <v>646.37815863163951</v>
      </c>
      <c r="I964" s="2">
        <f>(H964*EXP($C$3-($C$4^2)/2+NORMSINV(AleatLivre!H961)*$C$4))</f>
        <v>659.97780431228796</v>
      </c>
      <c r="J964" s="2">
        <f>(I964*EXP($C$3-($C$4^2)/2+NORMSINV(AleatLivre!I961)*$C$4))</f>
        <v>701.60022460717892</v>
      </c>
      <c r="K964" s="2">
        <f>(J964*EXP($C$3-($C$4^2)/2+NORMSINV(AleatLivre!J961)*$C$4))</f>
        <v>735.61088558946847</v>
      </c>
      <c r="L964" s="2">
        <f>(K964*EXP($C$3-($C$4^2)/2+NORMSINV(AleatLivre!K961)*$C$4))</f>
        <v>798.61681194854816</v>
      </c>
      <c r="M964" s="2">
        <f>(L964*EXP($C$3-($C$4^2)/2+NORMSINV(AleatLivre!L961)*$C$4))</f>
        <v>881.86987686570978</v>
      </c>
      <c r="N964" s="2">
        <f>(M964*EXP($C$3-($C$4^2)/2+NORMSINV(AleatLivre!M961)*$C$4))</f>
        <v>916.03624702407274</v>
      </c>
      <c r="O964" s="2">
        <f>(N964*EXP($C$3-($C$4^2)/2+NORMSINV(AleatLivre!N961)*$C$4))</f>
        <v>986.4804917316892</v>
      </c>
      <c r="P964" s="2">
        <f>(O964*EXP($C$3-($C$4^2)/2+NORMSINV(AleatLivre!O961)*$C$4))</f>
        <v>1041.5187060480246</v>
      </c>
      <c r="Q964" s="2">
        <f>(P964*EXP($C$3-($C$4^2)/2+NORMSINV(AleatLivre!P961)*$C$4))</f>
        <v>1083.4953190186181</v>
      </c>
      <c r="R964" s="2">
        <f>(Q964*EXP($C$3-($C$4^2)/2+NORMSINV(AleatLivre!Q961)*$C$4))</f>
        <v>1152.7172603802585</v>
      </c>
      <c r="S964" s="2">
        <f>(R964*EXP($C$3-($C$4^2)/2+NORMSINV(AleatLivre!R961)*$C$4))</f>
        <v>1256.7269533232311</v>
      </c>
      <c r="T964" s="2">
        <f>(S964*EXP($C$3-($C$4^2)/2+NORMSINV(AleatLivre!S961)*$C$4))</f>
        <v>1325.1612986573507</v>
      </c>
      <c r="U964" s="2">
        <f>(T964*EXP($C$3-($C$4^2)/2+NORMSINV(AleatLivre!T961)*$C$4))</f>
        <v>1376.4955503310384</v>
      </c>
      <c r="V964" s="2">
        <f>(U964*EXP($C$3-($C$4^2)/2+NORMSINV(AleatLivre!U961)*$C$4))</f>
        <v>1425.2349596994445</v>
      </c>
    </row>
    <row r="965" spans="1:22" x14ac:dyDescent="0.25">
      <c r="A965">
        <v>960</v>
      </c>
      <c r="B965" s="2">
        <f>Plan1!$B$9</f>
        <v>500</v>
      </c>
      <c r="C965" s="2">
        <f>(B965*EXP($C$3-($C$4^2)/2+NORMSINV(AleatLivre!B962)*$C$4))</f>
        <v>522.42692440497569</v>
      </c>
      <c r="D965" s="2">
        <f>(C965*EXP($C$3-($C$4^2)/2+NORMSINV(AleatLivre!C962)*$C$4))</f>
        <v>535.88864398450869</v>
      </c>
      <c r="E965" s="2">
        <f>(D965*EXP($C$3-($C$4^2)/2+NORMSINV(AleatLivre!D962)*$C$4))</f>
        <v>569.97699087914782</v>
      </c>
      <c r="F965" s="2">
        <f>(E965*EXP($C$3-($C$4^2)/2+NORMSINV(AleatLivre!E962)*$C$4))</f>
        <v>604.21370952237373</v>
      </c>
      <c r="G965" s="2">
        <f>(F965*EXP($C$3-($C$4^2)/2+NORMSINV(AleatLivre!F962)*$C$4))</f>
        <v>609.77952987425238</v>
      </c>
      <c r="H965" s="2">
        <f>(G965*EXP($C$3-($C$4^2)/2+NORMSINV(AleatLivre!G962)*$C$4))</f>
        <v>610.54007206372148</v>
      </c>
      <c r="I965" s="2">
        <f>(H965*EXP($C$3-($C$4^2)/2+NORMSINV(AleatLivre!H962)*$C$4))</f>
        <v>617.84236021512856</v>
      </c>
      <c r="J965" s="2">
        <f>(I965*EXP($C$3-($C$4^2)/2+NORMSINV(AleatLivre!I962)*$C$4))</f>
        <v>640.7714081134086</v>
      </c>
      <c r="K965" s="2">
        <f>(J965*EXP($C$3-($C$4^2)/2+NORMSINV(AleatLivre!J962)*$C$4))</f>
        <v>673.50310307528764</v>
      </c>
      <c r="L965" s="2">
        <f>(K965*EXP($C$3-($C$4^2)/2+NORMSINV(AleatLivre!K962)*$C$4))</f>
        <v>713.94423701956339</v>
      </c>
      <c r="M965" s="2">
        <f>(L965*EXP($C$3-($C$4^2)/2+NORMSINV(AleatLivre!L962)*$C$4))</f>
        <v>733.03521244669651</v>
      </c>
      <c r="N965" s="2">
        <f>(M965*EXP($C$3-($C$4^2)/2+NORMSINV(AleatLivre!M962)*$C$4))</f>
        <v>775.53500225067239</v>
      </c>
      <c r="O965" s="2">
        <f>(N965*EXP($C$3-($C$4^2)/2+NORMSINV(AleatLivre!N962)*$C$4))</f>
        <v>820.67979495541476</v>
      </c>
      <c r="P965" s="2">
        <f>(O965*EXP($C$3-($C$4^2)/2+NORMSINV(AleatLivre!O962)*$C$4))</f>
        <v>885.81425946999116</v>
      </c>
      <c r="Q965" s="2">
        <f>(P965*EXP($C$3-($C$4^2)/2+NORMSINV(AleatLivre!P962)*$C$4))</f>
        <v>954.79878756825576</v>
      </c>
      <c r="R965" s="2">
        <f>(Q965*EXP($C$3-($C$4^2)/2+NORMSINV(AleatLivre!Q962)*$C$4))</f>
        <v>1012.7052342565515</v>
      </c>
      <c r="S965" s="2">
        <f>(R965*EXP($C$3-($C$4^2)/2+NORMSINV(AleatLivre!R962)*$C$4))</f>
        <v>1082.4686006509967</v>
      </c>
      <c r="T965" s="2">
        <f>(S965*EXP($C$3-($C$4^2)/2+NORMSINV(AleatLivre!S962)*$C$4))</f>
        <v>1143.5975262286613</v>
      </c>
      <c r="U965" s="2">
        <f>(T965*EXP($C$3-($C$4^2)/2+NORMSINV(AleatLivre!T962)*$C$4))</f>
        <v>1218.531729280337</v>
      </c>
      <c r="V965" s="2">
        <f>(U965*EXP($C$3-($C$4^2)/2+NORMSINV(AleatLivre!U962)*$C$4))</f>
        <v>1324.4966608896655</v>
      </c>
    </row>
    <row r="966" spans="1:22" x14ac:dyDescent="0.25">
      <c r="A966">
        <v>961</v>
      </c>
      <c r="B966" s="2">
        <f>Plan1!$B$9</f>
        <v>500</v>
      </c>
      <c r="C966" s="2">
        <f>(B966*EXP($C$3-($C$4^2)/2+NORMSINV(AleatLivre!B963)*$C$4))</f>
        <v>542.05365400024323</v>
      </c>
      <c r="D966" s="2">
        <f>(C966*EXP($C$3-($C$4^2)/2+NORMSINV(AleatLivre!C963)*$C$4))</f>
        <v>565.5648436083618</v>
      </c>
      <c r="E966" s="2">
        <f>(D966*EXP($C$3-($C$4^2)/2+NORMSINV(AleatLivre!D963)*$C$4))</f>
        <v>591.33383395005671</v>
      </c>
      <c r="F966" s="2">
        <f>(E966*EXP($C$3-($C$4^2)/2+NORMSINV(AleatLivre!E963)*$C$4))</f>
        <v>628.58672804450873</v>
      </c>
      <c r="G966" s="2">
        <f>(F966*EXP($C$3-($C$4^2)/2+NORMSINV(AleatLivre!F963)*$C$4))</f>
        <v>654.42609136445822</v>
      </c>
      <c r="H966" s="2">
        <f>(G966*EXP($C$3-($C$4^2)/2+NORMSINV(AleatLivre!G963)*$C$4))</f>
        <v>700.1427967691809</v>
      </c>
      <c r="I966" s="2">
        <f>(H966*EXP($C$3-($C$4^2)/2+NORMSINV(AleatLivre!H963)*$C$4))</f>
        <v>735.1913029290331</v>
      </c>
      <c r="J966" s="2">
        <f>(I966*EXP($C$3-($C$4^2)/2+NORMSINV(AleatLivre!I963)*$C$4))</f>
        <v>775.32959835968256</v>
      </c>
      <c r="K966" s="2">
        <f>(J966*EXP($C$3-($C$4^2)/2+NORMSINV(AleatLivre!J963)*$C$4))</f>
        <v>799.05073175017083</v>
      </c>
      <c r="L966" s="2">
        <f>(K966*EXP($C$3-($C$4^2)/2+NORMSINV(AleatLivre!K963)*$C$4))</f>
        <v>872.73129061036207</v>
      </c>
      <c r="M966" s="2">
        <f>(L966*EXP($C$3-($C$4^2)/2+NORMSINV(AleatLivre!L963)*$C$4))</f>
        <v>922.34516342586539</v>
      </c>
      <c r="N966" s="2">
        <f>(M966*EXP($C$3-($C$4^2)/2+NORMSINV(AleatLivre!M963)*$C$4))</f>
        <v>1000.5359592113375</v>
      </c>
      <c r="O966" s="2">
        <f>(N966*EXP($C$3-($C$4^2)/2+NORMSINV(AleatLivre!N963)*$C$4))</f>
        <v>1059.3906720878763</v>
      </c>
      <c r="P966" s="2">
        <f>(O966*EXP($C$3-($C$4^2)/2+NORMSINV(AleatLivre!O963)*$C$4))</f>
        <v>1120.5754581514857</v>
      </c>
      <c r="Q966" s="2">
        <f>(P966*EXP($C$3-($C$4^2)/2+NORMSINV(AleatLivre!P963)*$C$4))</f>
        <v>1188.3429650894516</v>
      </c>
      <c r="R966" s="2">
        <f>(Q966*EXP($C$3-($C$4^2)/2+NORMSINV(AleatLivre!Q963)*$C$4))</f>
        <v>1257.876528379571</v>
      </c>
      <c r="S966" s="2">
        <f>(R966*EXP($C$3-($C$4^2)/2+NORMSINV(AleatLivre!R963)*$C$4))</f>
        <v>1330.5977602494634</v>
      </c>
      <c r="T966" s="2">
        <f>(S966*EXP($C$3-($C$4^2)/2+NORMSINV(AleatLivre!S963)*$C$4))</f>
        <v>1385.4025871170754</v>
      </c>
      <c r="U966" s="2">
        <f>(T966*EXP($C$3-($C$4^2)/2+NORMSINV(AleatLivre!T963)*$C$4))</f>
        <v>1465.3682480676162</v>
      </c>
      <c r="V966" s="2">
        <f>(U966*EXP($C$3-($C$4^2)/2+NORMSINV(AleatLivre!U963)*$C$4))</f>
        <v>1516.5234924225954</v>
      </c>
    </row>
    <row r="967" spans="1:22" x14ac:dyDescent="0.25">
      <c r="A967">
        <v>962</v>
      </c>
      <c r="B967" s="2">
        <f>Plan1!$B$9</f>
        <v>500</v>
      </c>
      <c r="C967" s="2">
        <f>(B967*EXP($C$3-($C$4^2)/2+NORMSINV(AleatLivre!B964)*$C$4))</f>
        <v>535.50324224202996</v>
      </c>
      <c r="D967" s="2">
        <f>(C967*EXP($C$3-($C$4^2)/2+NORMSINV(AleatLivre!C964)*$C$4))</f>
        <v>562.90531646483112</v>
      </c>
      <c r="E967" s="2">
        <f>(D967*EXP($C$3-($C$4^2)/2+NORMSINV(AleatLivre!D964)*$C$4))</f>
        <v>590.36856896229983</v>
      </c>
      <c r="F967" s="2">
        <f>(E967*EXP($C$3-($C$4^2)/2+NORMSINV(AleatLivre!E964)*$C$4))</f>
        <v>626.83505895182327</v>
      </c>
      <c r="G967" s="2">
        <f>(F967*EXP($C$3-($C$4^2)/2+NORMSINV(AleatLivre!F964)*$C$4))</f>
        <v>668.87762392241893</v>
      </c>
      <c r="H967" s="2">
        <f>(G967*EXP($C$3-($C$4^2)/2+NORMSINV(AleatLivre!G964)*$C$4))</f>
        <v>696.7036157928809</v>
      </c>
      <c r="I967" s="2">
        <f>(H967*EXP($C$3-($C$4^2)/2+NORMSINV(AleatLivre!H964)*$C$4))</f>
        <v>742.97392418265008</v>
      </c>
      <c r="J967" s="2">
        <f>(I967*EXP($C$3-($C$4^2)/2+NORMSINV(AleatLivre!I964)*$C$4))</f>
        <v>778.61988845550286</v>
      </c>
      <c r="K967" s="2">
        <f>(J967*EXP($C$3-($C$4^2)/2+NORMSINV(AleatLivre!J964)*$C$4))</f>
        <v>859.97580135318026</v>
      </c>
      <c r="L967" s="2">
        <f>(K967*EXP($C$3-($C$4^2)/2+NORMSINV(AleatLivre!K964)*$C$4))</f>
        <v>909.3969424970237</v>
      </c>
      <c r="M967" s="2">
        <f>(L967*EXP($C$3-($C$4^2)/2+NORMSINV(AleatLivre!L964)*$C$4))</f>
        <v>958.2349233610247</v>
      </c>
      <c r="N967" s="2">
        <f>(M967*EXP($C$3-($C$4^2)/2+NORMSINV(AleatLivre!M964)*$C$4))</f>
        <v>991.94977867397574</v>
      </c>
      <c r="O967" s="2">
        <f>(N967*EXP($C$3-($C$4^2)/2+NORMSINV(AleatLivre!N964)*$C$4))</f>
        <v>1054.7913491184481</v>
      </c>
      <c r="P967" s="2">
        <f>(O967*EXP($C$3-($C$4^2)/2+NORMSINV(AleatLivre!O964)*$C$4))</f>
        <v>1082.7318629073384</v>
      </c>
      <c r="Q967" s="2">
        <f>(P967*EXP($C$3-($C$4^2)/2+NORMSINV(AleatLivre!P964)*$C$4))</f>
        <v>1145.6682982516652</v>
      </c>
      <c r="R967" s="2">
        <f>(Q967*EXP($C$3-($C$4^2)/2+NORMSINV(AleatLivre!Q964)*$C$4))</f>
        <v>1198.9878425980926</v>
      </c>
      <c r="S967" s="2">
        <f>(R967*EXP($C$3-($C$4^2)/2+NORMSINV(AleatLivre!R964)*$C$4))</f>
        <v>1274.5008734552107</v>
      </c>
      <c r="T967" s="2">
        <f>(S967*EXP($C$3-($C$4^2)/2+NORMSINV(AleatLivre!S964)*$C$4))</f>
        <v>1345.8292906746283</v>
      </c>
      <c r="U967" s="2">
        <f>(T967*EXP($C$3-($C$4^2)/2+NORMSINV(AleatLivre!T964)*$C$4))</f>
        <v>1451.1592492467526</v>
      </c>
      <c r="V967" s="2">
        <f>(U967*EXP($C$3-($C$4^2)/2+NORMSINV(AleatLivre!U964)*$C$4))</f>
        <v>1544.604193149273</v>
      </c>
    </row>
    <row r="968" spans="1:22" x14ac:dyDescent="0.25">
      <c r="A968">
        <v>963</v>
      </c>
      <c r="B968" s="2">
        <f>Plan1!$B$9</f>
        <v>500</v>
      </c>
      <c r="C968" s="2">
        <f>(B968*EXP($C$3-($C$4^2)/2+NORMSINV(AleatLivre!B965)*$C$4))</f>
        <v>536.62921052102934</v>
      </c>
      <c r="D968" s="2">
        <f>(C968*EXP($C$3-($C$4^2)/2+NORMSINV(AleatLivre!C965)*$C$4))</f>
        <v>573.18359343875204</v>
      </c>
      <c r="E968" s="2">
        <f>(D968*EXP($C$3-($C$4^2)/2+NORMSINV(AleatLivre!D965)*$C$4))</f>
        <v>594.01270363463254</v>
      </c>
      <c r="F968" s="2">
        <f>(E968*EXP($C$3-($C$4^2)/2+NORMSINV(AleatLivre!E965)*$C$4))</f>
        <v>601.56696758862608</v>
      </c>
      <c r="G968" s="2">
        <f>(F968*EXP($C$3-($C$4^2)/2+NORMSINV(AleatLivre!F965)*$C$4))</f>
        <v>650.45216518658617</v>
      </c>
      <c r="H968" s="2">
        <f>(G968*EXP($C$3-($C$4^2)/2+NORMSINV(AleatLivre!G965)*$C$4))</f>
        <v>680.80570862443972</v>
      </c>
      <c r="I968" s="2">
        <f>(H968*EXP($C$3-($C$4^2)/2+NORMSINV(AleatLivre!H965)*$C$4))</f>
        <v>720.67706817217118</v>
      </c>
      <c r="J968" s="2">
        <f>(I968*EXP($C$3-($C$4^2)/2+NORMSINV(AleatLivre!I965)*$C$4))</f>
        <v>722.90495814757912</v>
      </c>
      <c r="K968" s="2">
        <f>(J968*EXP($C$3-($C$4^2)/2+NORMSINV(AleatLivre!J965)*$C$4))</f>
        <v>771.33094671820731</v>
      </c>
      <c r="L968" s="2">
        <f>(K968*EXP($C$3-($C$4^2)/2+NORMSINV(AleatLivre!K965)*$C$4))</f>
        <v>793.71346380549028</v>
      </c>
      <c r="M968" s="2">
        <f>(L968*EXP($C$3-($C$4^2)/2+NORMSINV(AleatLivre!L965)*$C$4))</f>
        <v>830.76109856904736</v>
      </c>
      <c r="N968" s="2">
        <f>(M968*EXP($C$3-($C$4^2)/2+NORMSINV(AleatLivre!M965)*$C$4))</f>
        <v>862.78587802163497</v>
      </c>
      <c r="O968" s="2">
        <f>(N968*EXP($C$3-($C$4^2)/2+NORMSINV(AleatLivre!N965)*$C$4))</f>
        <v>888.47828953415967</v>
      </c>
      <c r="P968" s="2">
        <f>(O968*EXP($C$3-($C$4^2)/2+NORMSINV(AleatLivre!O965)*$C$4))</f>
        <v>949.63014360445345</v>
      </c>
      <c r="Q968" s="2">
        <f>(P968*EXP($C$3-($C$4^2)/2+NORMSINV(AleatLivre!P965)*$C$4))</f>
        <v>996.62421038277159</v>
      </c>
      <c r="R968" s="2">
        <f>(Q968*EXP($C$3-($C$4^2)/2+NORMSINV(AleatLivre!Q965)*$C$4))</f>
        <v>1023.8612486615206</v>
      </c>
      <c r="S968" s="2">
        <f>(R968*EXP($C$3-($C$4^2)/2+NORMSINV(AleatLivre!R965)*$C$4))</f>
        <v>1057.0519886913955</v>
      </c>
      <c r="T968" s="2">
        <f>(S968*EXP($C$3-($C$4^2)/2+NORMSINV(AleatLivre!S965)*$C$4))</f>
        <v>1114.7690682255768</v>
      </c>
      <c r="U968" s="2">
        <f>(T968*EXP($C$3-($C$4^2)/2+NORMSINV(AleatLivre!T965)*$C$4))</f>
        <v>1157.1440205024091</v>
      </c>
      <c r="V968" s="2">
        <f>(U968*EXP($C$3-($C$4^2)/2+NORMSINV(AleatLivre!U965)*$C$4))</f>
        <v>1195.1204721618928</v>
      </c>
    </row>
    <row r="969" spans="1:22" x14ac:dyDescent="0.25">
      <c r="A969">
        <v>964</v>
      </c>
      <c r="B969" s="2">
        <f>Plan1!$B$9</f>
        <v>500</v>
      </c>
      <c r="C969" s="2">
        <f>(B969*EXP($C$3-($C$4^2)/2+NORMSINV(AleatLivre!B966)*$C$4))</f>
        <v>516.12951506653872</v>
      </c>
      <c r="D969" s="2">
        <f>(C969*EXP($C$3-($C$4^2)/2+NORMSINV(AleatLivre!C966)*$C$4))</f>
        <v>550.81517547349938</v>
      </c>
      <c r="E969" s="2">
        <f>(D969*EXP($C$3-($C$4^2)/2+NORMSINV(AleatLivre!D966)*$C$4))</f>
        <v>567.81015693058509</v>
      </c>
      <c r="F969" s="2">
        <f>(E969*EXP($C$3-($C$4^2)/2+NORMSINV(AleatLivre!E966)*$C$4))</f>
        <v>596.94273046182275</v>
      </c>
      <c r="G969" s="2">
        <f>(F969*EXP($C$3-($C$4^2)/2+NORMSINV(AleatLivre!F966)*$C$4))</f>
        <v>624.59141683388521</v>
      </c>
      <c r="H969" s="2">
        <f>(G969*EXP($C$3-($C$4^2)/2+NORMSINV(AleatLivre!G966)*$C$4))</f>
        <v>635.89077218686396</v>
      </c>
      <c r="I969" s="2">
        <f>(H969*EXP($C$3-($C$4^2)/2+NORMSINV(AleatLivre!H966)*$C$4))</f>
        <v>654.19988633848629</v>
      </c>
      <c r="J969" s="2">
        <f>(I969*EXP($C$3-($C$4^2)/2+NORMSINV(AleatLivre!I966)*$C$4))</f>
        <v>666.64930827220155</v>
      </c>
      <c r="K969" s="2">
        <f>(J969*EXP($C$3-($C$4^2)/2+NORMSINV(AleatLivre!J966)*$C$4))</f>
        <v>718.77270609292043</v>
      </c>
      <c r="L969" s="2">
        <f>(K969*EXP($C$3-($C$4^2)/2+NORMSINV(AleatLivre!K966)*$C$4))</f>
        <v>780.64282509088468</v>
      </c>
      <c r="M969" s="2">
        <f>(L969*EXP($C$3-($C$4^2)/2+NORMSINV(AleatLivre!L966)*$C$4))</f>
        <v>812.65632583701358</v>
      </c>
      <c r="N969" s="2">
        <f>(M969*EXP($C$3-($C$4^2)/2+NORMSINV(AleatLivre!M966)*$C$4))</f>
        <v>859.84954389302118</v>
      </c>
      <c r="O969" s="2">
        <f>(N969*EXP($C$3-($C$4^2)/2+NORMSINV(AleatLivre!N966)*$C$4))</f>
        <v>906.80678751117705</v>
      </c>
      <c r="P969" s="2">
        <f>(O969*EXP($C$3-($C$4^2)/2+NORMSINV(AleatLivre!O966)*$C$4))</f>
        <v>956.16397625492743</v>
      </c>
      <c r="Q969" s="2">
        <f>(P969*EXP($C$3-($C$4^2)/2+NORMSINV(AleatLivre!P966)*$C$4))</f>
        <v>973.18394401321689</v>
      </c>
      <c r="R969" s="2">
        <f>(Q969*EXP($C$3-($C$4^2)/2+NORMSINV(AleatLivre!Q966)*$C$4))</f>
        <v>1050.2115498568983</v>
      </c>
      <c r="S969" s="2">
        <f>(R969*EXP($C$3-($C$4^2)/2+NORMSINV(AleatLivre!R966)*$C$4))</f>
        <v>1113.4491330072865</v>
      </c>
      <c r="T969" s="2">
        <f>(S969*EXP($C$3-($C$4^2)/2+NORMSINV(AleatLivre!S966)*$C$4))</f>
        <v>1171.4548961455232</v>
      </c>
      <c r="U969" s="2">
        <f>(T969*EXP($C$3-($C$4^2)/2+NORMSINV(AleatLivre!T966)*$C$4))</f>
        <v>1215.9025985033741</v>
      </c>
      <c r="V969" s="2">
        <f>(U969*EXP($C$3-($C$4^2)/2+NORMSINV(AleatLivre!U966)*$C$4))</f>
        <v>1280.792173098436</v>
      </c>
    </row>
    <row r="970" spans="1:22" x14ac:dyDescent="0.25">
      <c r="A970">
        <v>965</v>
      </c>
      <c r="B970" s="2">
        <f>Plan1!$B$9</f>
        <v>500</v>
      </c>
      <c r="C970" s="2">
        <f>(B970*EXP($C$3-($C$4^2)/2+NORMSINV(AleatLivre!B967)*$C$4))</f>
        <v>511.38269202055397</v>
      </c>
      <c r="D970" s="2">
        <f>(C970*EXP($C$3-($C$4^2)/2+NORMSINV(AleatLivre!C967)*$C$4))</f>
        <v>528.53394837401743</v>
      </c>
      <c r="E970" s="2">
        <f>(D970*EXP($C$3-($C$4^2)/2+NORMSINV(AleatLivre!D967)*$C$4))</f>
        <v>567.5419430052583</v>
      </c>
      <c r="F970" s="2">
        <f>(E970*EXP($C$3-($C$4^2)/2+NORMSINV(AleatLivre!E967)*$C$4))</f>
        <v>599.32122036781925</v>
      </c>
      <c r="G970" s="2">
        <f>(F970*EXP($C$3-($C$4^2)/2+NORMSINV(AleatLivre!F967)*$C$4))</f>
        <v>639.39235848051976</v>
      </c>
      <c r="H970" s="2">
        <f>(G970*EXP($C$3-($C$4^2)/2+NORMSINV(AleatLivre!G967)*$C$4))</f>
        <v>685.22807453930795</v>
      </c>
      <c r="I970" s="2">
        <f>(H970*EXP($C$3-($C$4^2)/2+NORMSINV(AleatLivre!H967)*$C$4))</f>
        <v>721.74992603900228</v>
      </c>
      <c r="J970" s="2">
        <f>(I970*EXP($C$3-($C$4^2)/2+NORMSINV(AleatLivre!I967)*$C$4))</f>
        <v>735.66354087311277</v>
      </c>
      <c r="K970" s="2">
        <f>(J970*EXP($C$3-($C$4^2)/2+NORMSINV(AleatLivre!J967)*$C$4))</f>
        <v>747.32200656206919</v>
      </c>
      <c r="L970" s="2">
        <f>(K970*EXP($C$3-($C$4^2)/2+NORMSINV(AleatLivre!K967)*$C$4))</f>
        <v>791.98147261965573</v>
      </c>
      <c r="M970" s="2">
        <f>(L970*EXP($C$3-($C$4^2)/2+NORMSINV(AleatLivre!L967)*$C$4))</f>
        <v>838.0104834819748</v>
      </c>
      <c r="N970" s="2">
        <f>(M970*EXP($C$3-($C$4^2)/2+NORMSINV(AleatLivre!M967)*$C$4))</f>
        <v>879.26470493364411</v>
      </c>
      <c r="O970" s="2">
        <f>(N970*EXP($C$3-($C$4^2)/2+NORMSINV(AleatLivre!N967)*$C$4))</f>
        <v>953.43331666396045</v>
      </c>
      <c r="P970" s="2">
        <f>(O970*EXP($C$3-($C$4^2)/2+NORMSINV(AleatLivre!O967)*$C$4))</f>
        <v>972.18006127200545</v>
      </c>
      <c r="Q970" s="2">
        <f>(P970*EXP($C$3-($C$4^2)/2+NORMSINV(AleatLivre!P967)*$C$4))</f>
        <v>1005.3902367553115</v>
      </c>
      <c r="R970" s="2">
        <f>(Q970*EXP($C$3-($C$4^2)/2+NORMSINV(AleatLivre!Q967)*$C$4))</f>
        <v>1061.271683642974</v>
      </c>
      <c r="S970" s="2">
        <f>(R970*EXP($C$3-($C$4^2)/2+NORMSINV(AleatLivre!R967)*$C$4))</f>
        <v>1101.3015341044659</v>
      </c>
      <c r="T970" s="2">
        <f>(S970*EXP($C$3-($C$4^2)/2+NORMSINV(AleatLivre!S967)*$C$4))</f>
        <v>1161.3123209263786</v>
      </c>
      <c r="U970" s="2">
        <f>(T970*EXP($C$3-($C$4^2)/2+NORMSINV(AleatLivre!T967)*$C$4))</f>
        <v>1202.0552122442091</v>
      </c>
      <c r="V970" s="2">
        <f>(U970*EXP($C$3-($C$4^2)/2+NORMSINV(AleatLivre!U967)*$C$4))</f>
        <v>1289.9505538138574</v>
      </c>
    </row>
    <row r="971" spans="1:22" x14ac:dyDescent="0.25">
      <c r="A971">
        <v>966</v>
      </c>
      <c r="B971" s="2">
        <f>Plan1!$B$9</f>
        <v>500</v>
      </c>
      <c r="C971" s="2">
        <f>(B971*EXP($C$3-($C$4^2)/2+NORMSINV(AleatLivre!B968)*$C$4))</f>
        <v>527.28129288990965</v>
      </c>
      <c r="D971" s="2">
        <f>(C971*EXP($C$3-($C$4^2)/2+NORMSINV(AleatLivre!C968)*$C$4))</f>
        <v>540.67824422166598</v>
      </c>
      <c r="E971" s="2">
        <f>(D971*EXP($C$3-($C$4^2)/2+NORMSINV(AleatLivre!D968)*$C$4))</f>
        <v>558.22563276905578</v>
      </c>
      <c r="F971" s="2">
        <f>(E971*EXP($C$3-($C$4^2)/2+NORMSINV(AleatLivre!E968)*$C$4))</f>
        <v>583.38155671112929</v>
      </c>
      <c r="G971" s="2">
        <f>(F971*EXP($C$3-($C$4^2)/2+NORMSINV(AleatLivre!F968)*$C$4))</f>
        <v>596.20062375163582</v>
      </c>
      <c r="H971" s="2">
        <f>(G971*EXP($C$3-($C$4^2)/2+NORMSINV(AleatLivre!G968)*$C$4))</f>
        <v>622.76935756364981</v>
      </c>
      <c r="I971" s="2">
        <f>(H971*EXP($C$3-($C$4^2)/2+NORMSINV(AleatLivre!H968)*$C$4))</f>
        <v>639.46599940070723</v>
      </c>
      <c r="J971" s="2">
        <f>(I971*EXP($C$3-($C$4^2)/2+NORMSINV(AleatLivre!I968)*$C$4))</f>
        <v>683.49034028667131</v>
      </c>
      <c r="K971" s="2">
        <f>(J971*EXP($C$3-($C$4^2)/2+NORMSINV(AleatLivre!J968)*$C$4))</f>
        <v>728.52552889474498</v>
      </c>
      <c r="L971" s="2">
        <f>(K971*EXP($C$3-($C$4^2)/2+NORMSINV(AleatLivre!K968)*$C$4))</f>
        <v>719.93823231715851</v>
      </c>
      <c r="M971" s="2">
        <f>(L971*EXP($C$3-($C$4^2)/2+NORMSINV(AleatLivre!L968)*$C$4))</f>
        <v>754.24596803223199</v>
      </c>
      <c r="N971" s="2">
        <f>(M971*EXP($C$3-($C$4^2)/2+NORMSINV(AleatLivre!M968)*$C$4))</f>
        <v>765.00186694921433</v>
      </c>
      <c r="O971" s="2">
        <f>(N971*EXP($C$3-($C$4^2)/2+NORMSINV(AleatLivre!N968)*$C$4))</f>
        <v>803.87238500533545</v>
      </c>
      <c r="P971" s="2">
        <f>(O971*EXP($C$3-($C$4^2)/2+NORMSINV(AleatLivre!O968)*$C$4))</f>
        <v>834.00005427188501</v>
      </c>
      <c r="Q971" s="2">
        <f>(P971*EXP($C$3-($C$4^2)/2+NORMSINV(AleatLivre!P968)*$C$4))</f>
        <v>883.75826916641256</v>
      </c>
      <c r="R971" s="2">
        <f>(Q971*EXP($C$3-($C$4^2)/2+NORMSINV(AleatLivre!Q968)*$C$4))</f>
        <v>922.45687599297207</v>
      </c>
      <c r="S971" s="2">
        <f>(R971*EXP($C$3-($C$4^2)/2+NORMSINV(AleatLivre!R968)*$C$4))</f>
        <v>988.89714891063295</v>
      </c>
      <c r="T971" s="2">
        <f>(S971*EXP($C$3-($C$4^2)/2+NORMSINV(AleatLivre!S968)*$C$4))</f>
        <v>1041.189233510539</v>
      </c>
      <c r="U971" s="2">
        <f>(T971*EXP($C$3-($C$4^2)/2+NORMSINV(AleatLivre!T968)*$C$4))</f>
        <v>1125.3937664884525</v>
      </c>
      <c r="V971" s="2">
        <f>(U971*EXP($C$3-($C$4^2)/2+NORMSINV(AleatLivre!U968)*$C$4))</f>
        <v>1226.9129093886991</v>
      </c>
    </row>
    <row r="972" spans="1:22" x14ac:dyDescent="0.25">
      <c r="A972">
        <v>967</v>
      </c>
      <c r="B972" s="2">
        <f>Plan1!$B$9</f>
        <v>500</v>
      </c>
      <c r="C972" s="2">
        <f>(B972*EXP($C$3-($C$4^2)/2+NORMSINV(AleatLivre!B969)*$C$4))</f>
        <v>532.73365841088366</v>
      </c>
      <c r="D972" s="2">
        <f>(C972*EXP($C$3-($C$4^2)/2+NORMSINV(AleatLivre!C969)*$C$4))</f>
        <v>583.04241885125305</v>
      </c>
      <c r="E972" s="2">
        <f>(D972*EXP($C$3-($C$4^2)/2+NORMSINV(AleatLivre!D969)*$C$4))</f>
        <v>603.03553963115758</v>
      </c>
      <c r="F972" s="2">
        <f>(E972*EXP($C$3-($C$4^2)/2+NORMSINV(AleatLivre!E969)*$C$4))</f>
        <v>630.18083103832112</v>
      </c>
      <c r="G972" s="2">
        <f>(F972*EXP($C$3-($C$4^2)/2+NORMSINV(AleatLivre!F969)*$C$4))</f>
        <v>632.18998149703714</v>
      </c>
      <c r="H972" s="2">
        <f>(G972*EXP($C$3-($C$4^2)/2+NORMSINV(AleatLivre!G969)*$C$4))</f>
        <v>672.6189894238513</v>
      </c>
      <c r="I972" s="2">
        <f>(H972*EXP($C$3-($C$4^2)/2+NORMSINV(AleatLivre!H969)*$C$4))</f>
        <v>697.26011836837529</v>
      </c>
      <c r="J972" s="2">
        <f>(I972*EXP($C$3-($C$4^2)/2+NORMSINV(AleatLivre!I969)*$C$4))</f>
        <v>708.51043393021814</v>
      </c>
      <c r="K972" s="2">
        <f>(J972*EXP($C$3-($C$4^2)/2+NORMSINV(AleatLivre!J969)*$C$4))</f>
        <v>751.28316814245602</v>
      </c>
      <c r="L972" s="2">
        <f>(K972*EXP($C$3-($C$4^2)/2+NORMSINV(AleatLivre!K969)*$C$4))</f>
        <v>787.9256763852344</v>
      </c>
      <c r="M972" s="2">
        <f>(L972*EXP($C$3-($C$4^2)/2+NORMSINV(AleatLivre!L969)*$C$4))</f>
        <v>837.61205681383717</v>
      </c>
      <c r="N972" s="2">
        <f>(M972*EXP($C$3-($C$4^2)/2+NORMSINV(AleatLivre!M969)*$C$4))</f>
        <v>859.62097638291368</v>
      </c>
      <c r="O972" s="2">
        <f>(N972*EXP($C$3-($C$4^2)/2+NORMSINV(AleatLivre!N969)*$C$4))</f>
        <v>927.94130067988874</v>
      </c>
      <c r="P972" s="2">
        <f>(O972*EXP($C$3-($C$4^2)/2+NORMSINV(AleatLivre!O969)*$C$4))</f>
        <v>958.89554391209128</v>
      </c>
      <c r="Q972" s="2">
        <f>(P972*EXP($C$3-($C$4^2)/2+NORMSINV(AleatLivre!P969)*$C$4))</f>
        <v>1031.6021737235324</v>
      </c>
      <c r="R972" s="2">
        <f>(Q972*EXP($C$3-($C$4^2)/2+NORMSINV(AleatLivre!Q969)*$C$4))</f>
        <v>1106.7784483551918</v>
      </c>
      <c r="S972" s="2">
        <f>(R972*EXP($C$3-($C$4^2)/2+NORMSINV(AleatLivre!R969)*$C$4))</f>
        <v>1139.9930634908364</v>
      </c>
      <c r="T972" s="2">
        <f>(S972*EXP($C$3-($C$4^2)/2+NORMSINV(AleatLivre!S969)*$C$4))</f>
        <v>1176.151513291127</v>
      </c>
      <c r="U972" s="2">
        <f>(T972*EXP($C$3-($C$4^2)/2+NORMSINV(AleatLivre!T969)*$C$4))</f>
        <v>1210.3615524621885</v>
      </c>
      <c r="V972" s="2">
        <f>(U972*EXP($C$3-($C$4^2)/2+NORMSINV(AleatLivre!U969)*$C$4))</f>
        <v>1262.7188147812885</v>
      </c>
    </row>
    <row r="973" spans="1:22" x14ac:dyDescent="0.25">
      <c r="A973">
        <v>968</v>
      </c>
      <c r="B973" s="2">
        <f>Plan1!$B$9</f>
        <v>500</v>
      </c>
      <c r="C973" s="2">
        <f>(B973*EXP($C$3-($C$4^2)/2+NORMSINV(AleatLivre!B970)*$C$4))</f>
        <v>524.43884577128779</v>
      </c>
      <c r="D973" s="2">
        <f>(C973*EXP($C$3-($C$4^2)/2+NORMSINV(AleatLivre!C970)*$C$4))</f>
        <v>540.05463101806947</v>
      </c>
      <c r="E973" s="2">
        <f>(D973*EXP($C$3-($C$4^2)/2+NORMSINV(AleatLivre!D970)*$C$4))</f>
        <v>577.68424514585308</v>
      </c>
      <c r="F973" s="2">
        <f>(E973*EXP($C$3-($C$4^2)/2+NORMSINV(AleatLivre!E970)*$C$4))</f>
        <v>594.96186705847754</v>
      </c>
      <c r="G973" s="2">
        <f>(F973*EXP($C$3-($C$4^2)/2+NORMSINV(AleatLivre!F970)*$C$4))</f>
        <v>640.17340186354784</v>
      </c>
      <c r="H973" s="2">
        <f>(G973*EXP($C$3-($C$4^2)/2+NORMSINV(AleatLivre!G970)*$C$4))</f>
        <v>656.08108090264409</v>
      </c>
      <c r="I973" s="2">
        <f>(H973*EXP($C$3-($C$4^2)/2+NORMSINV(AleatLivre!H970)*$C$4))</f>
        <v>685.16945864328886</v>
      </c>
      <c r="J973" s="2">
        <f>(I973*EXP($C$3-($C$4^2)/2+NORMSINV(AleatLivre!I970)*$C$4))</f>
        <v>721.87863278775831</v>
      </c>
      <c r="K973" s="2">
        <f>(J973*EXP($C$3-($C$4^2)/2+NORMSINV(AleatLivre!J970)*$C$4))</f>
        <v>748.64423753646975</v>
      </c>
      <c r="L973" s="2">
        <f>(K973*EXP($C$3-($C$4^2)/2+NORMSINV(AleatLivre!K970)*$C$4))</f>
        <v>790.57723063566914</v>
      </c>
      <c r="M973" s="2">
        <f>(L973*EXP($C$3-($C$4^2)/2+NORMSINV(AleatLivre!L970)*$C$4))</f>
        <v>823.17786495209805</v>
      </c>
      <c r="N973" s="2">
        <f>(M973*EXP($C$3-($C$4^2)/2+NORMSINV(AleatLivre!M970)*$C$4))</f>
        <v>844.23737787017933</v>
      </c>
      <c r="O973" s="2">
        <f>(N973*EXP($C$3-($C$4^2)/2+NORMSINV(AleatLivre!N970)*$C$4))</f>
        <v>902.0868335522382</v>
      </c>
      <c r="P973" s="2">
        <f>(O973*EXP($C$3-($C$4^2)/2+NORMSINV(AleatLivre!O970)*$C$4))</f>
        <v>945.97236568951678</v>
      </c>
      <c r="Q973" s="2">
        <f>(P973*EXP($C$3-($C$4^2)/2+NORMSINV(AleatLivre!P970)*$C$4))</f>
        <v>1009.8598395435597</v>
      </c>
      <c r="R973" s="2">
        <f>(Q973*EXP($C$3-($C$4^2)/2+NORMSINV(AleatLivre!Q970)*$C$4))</f>
        <v>1034.6726735935204</v>
      </c>
      <c r="S973" s="2">
        <f>(R973*EXP($C$3-($C$4^2)/2+NORMSINV(AleatLivre!R970)*$C$4))</f>
        <v>1071.1538195818796</v>
      </c>
      <c r="T973" s="2">
        <f>(S973*EXP($C$3-($C$4^2)/2+NORMSINV(AleatLivre!S970)*$C$4))</f>
        <v>1122.6472406678834</v>
      </c>
      <c r="U973" s="2">
        <f>(T973*EXP($C$3-($C$4^2)/2+NORMSINV(AleatLivre!T970)*$C$4))</f>
        <v>1219.3529544606977</v>
      </c>
      <c r="V973" s="2">
        <f>(U973*EXP($C$3-($C$4^2)/2+NORMSINV(AleatLivre!U970)*$C$4))</f>
        <v>1298.2853876795316</v>
      </c>
    </row>
    <row r="974" spans="1:22" x14ac:dyDescent="0.25">
      <c r="A974">
        <v>969</v>
      </c>
      <c r="B974" s="2">
        <f>Plan1!$B$9</f>
        <v>500</v>
      </c>
      <c r="C974" s="2">
        <f>(B974*EXP($C$3-($C$4^2)/2+NORMSINV(AleatLivre!B971)*$C$4))</f>
        <v>528.85614211850782</v>
      </c>
      <c r="D974" s="2">
        <f>(C974*EXP($C$3-($C$4^2)/2+NORMSINV(AleatLivre!C971)*$C$4))</f>
        <v>541.06717674574361</v>
      </c>
      <c r="E974" s="2">
        <f>(D974*EXP($C$3-($C$4^2)/2+NORMSINV(AleatLivre!D971)*$C$4))</f>
        <v>580.13397155215091</v>
      </c>
      <c r="F974" s="2">
        <f>(E974*EXP($C$3-($C$4^2)/2+NORMSINV(AleatLivre!E971)*$C$4))</f>
        <v>594.10922157884897</v>
      </c>
      <c r="G974" s="2">
        <f>(F974*EXP($C$3-($C$4^2)/2+NORMSINV(AleatLivre!F971)*$C$4))</f>
        <v>605.94619847953072</v>
      </c>
      <c r="H974" s="2">
        <f>(G974*EXP($C$3-($C$4^2)/2+NORMSINV(AleatLivre!G971)*$C$4))</f>
        <v>625.37890778878227</v>
      </c>
      <c r="I974" s="2">
        <f>(H974*EXP($C$3-($C$4^2)/2+NORMSINV(AleatLivre!H971)*$C$4))</f>
        <v>659.38524050564672</v>
      </c>
      <c r="J974" s="2">
        <f>(I974*EXP($C$3-($C$4^2)/2+NORMSINV(AleatLivre!I971)*$C$4))</f>
        <v>701.70084452140497</v>
      </c>
      <c r="K974" s="2">
        <f>(J974*EXP($C$3-($C$4^2)/2+NORMSINV(AleatLivre!J971)*$C$4))</f>
        <v>757.81517078245349</v>
      </c>
      <c r="L974" s="2">
        <f>(K974*EXP($C$3-($C$4^2)/2+NORMSINV(AleatLivre!K971)*$C$4))</f>
        <v>818.55261332265752</v>
      </c>
      <c r="M974" s="2">
        <f>(L974*EXP($C$3-($C$4^2)/2+NORMSINV(AleatLivre!L971)*$C$4))</f>
        <v>855.50939476981887</v>
      </c>
      <c r="N974" s="2">
        <f>(M974*EXP($C$3-($C$4^2)/2+NORMSINV(AleatLivre!M971)*$C$4))</f>
        <v>868.35498718372173</v>
      </c>
      <c r="O974" s="2">
        <f>(N974*EXP($C$3-($C$4^2)/2+NORMSINV(AleatLivre!N971)*$C$4))</f>
        <v>924.36823032356995</v>
      </c>
      <c r="P974" s="2">
        <f>(O974*EXP($C$3-($C$4^2)/2+NORMSINV(AleatLivre!O971)*$C$4))</f>
        <v>953.00507826663363</v>
      </c>
      <c r="Q974" s="2">
        <f>(P974*EXP($C$3-($C$4^2)/2+NORMSINV(AleatLivre!P971)*$C$4))</f>
        <v>1002.1910434912259</v>
      </c>
      <c r="R974" s="2">
        <f>(Q974*EXP($C$3-($C$4^2)/2+NORMSINV(AleatLivre!Q971)*$C$4))</f>
        <v>1044.3405097420127</v>
      </c>
      <c r="S974" s="2">
        <f>(R974*EXP($C$3-($C$4^2)/2+NORMSINV(AleatLivre!R971)*$C$4))</f>
        <v>1098.8699512268709</v>
      </c>
      <c r="T974" s="2">
        <f>(S974*EXP($C$3-($C$4^2)/2+NORMSINV(AleatLivre!S971)*$C$4))</f>
        <v>1142.8189125224255</v>
      </c>
      <c r="U974" s="2">
        <f>(T974*EXP($C$3-($C$4^2)/2+NORMSINV(AleatLivre!T971)*$C$4))</f>
        <v>1241.3808193230711</v>
      </c>
      <c r="V974" s="2">
        <f>(U974*EXP($C$3-($C$4^2)/2+NORMSINV(AleatLivre!U971)*$C$4))</f>
        <v>1320.2388692909785</v>
      </c>
    </row>
    <row r="975" spans="1:22" x14ac:dyDescent="0.25">
      <c r="A975">
        <v>970</v>
      </c>
      <c r="B975" s="2">
        <f>Plan1!$B$9</f>
        <v>500</v>
      </c>
      <c r="C975" s="2">
        <f>(B975*EXP($C$3-($C$4^2)/2+NORMSINV(AleatLivre!B972)*$C$4))</f>
        <v>517.88392192958861</v>
      </c>
      <c r="D975" s="2">
        <f>(C975*EXP($C$3-($C$4^2)/2+NORMSINV(AleatLivre!C972)*$C$4))</f>
        <v>558.17156879967786</v>
      </c>
      <c r="E975" s="2">
        <f>(D975*EXP($C$3-($C$4^2)/2+NORMSINV(AleatLivre!D972)*$C$4))</f>
        <v>583.15911556619312</v>
      </c>
      <c r="F975" s="2">
        <f>(E975*EXP($C$3-($C$4^2)/2+NORMSINV(AleatLivre!E972)*$C$4))</f>
        <v>620.0807029648746</v>
      </c>
      <c r="G975" s="2">
        <f>(F975*EXP($C$3-($C$4^2)/2+NORMSINV(AleatLivre!F972)*$C$4))</f>
        <v>635.45598914761035</v>
      </c>
      <c r="H975" s="2">
        <f>(G975*EXP($C$3-($C$4^2)/2+NORMSINV(AleatLivre!G972)*$C$4))</f>
        <v>660.3472551581832</v>
      </c>
      <c r="I975" s="2">
        <f>(H975*EXP($C$3-($C$4^2)/2+NORMSINV(AleatLivre!H972)*$C$4))</f>
        <v>688.42177308488579</v>
      </c>
      <c r="J975" s="2">
        <f>(I975*EXP($C$3-($C$4^2)/2+NORMSINV(AleatLivre!I972)*$C$4))</f>
        <v>706.63329721856746</v>
      </c>
      <c r="K975" s="2">
        <f>(J975*EXP($C$3-($C$4^2)/2+NORMSINV(AleatLivre!J972)*$C$4))</f>
        <v>713.71115101671921</v>
      </c>
      <c r="L975" s="2">
        <f>(K975*EXP($C$3-($C$4^2)/2+NORMSINV(AleatLivre!K972)*$C$4))</f>
        <v>726.88366360689213</v>
      </c>
      <c r="M975" s="2">
        <f>(L975*EXP($C$3-($C$4^2)/2+NORMSINV(AleatLivre!L972)*$C$4))</f>
        <v>793.73151268706965</v>
      </c>
      <c r="N975" s="2">
        <f>(M975*EXP($C$3-($C$4^2)/2+NORMSINV(AleatLivre!M972)*$C$4))</f>
        <v>847.21419317366792</v>
      </c>
      <c r="O975" s="2">
        <f>(N975*EXP($C$3-($C$4^2)/2+NORMSINV(AleatLivre!N972)*$C$4))</f>
        <v>883.34865799079489</v>
      </c>
      <c r="P975" s="2">
        <f>(O975*EXP($C$3-($C$4^2)/2+NORMSINV(AleatLivre!O972)*$C$4))</f>
        <v>904.74046503207853</v>
      </c>
      <c r="Q975" s="2">
        <f>(P975*EXP($C$3-($C$4^2)/2+NORMSINV(AleatLivre!P972)*$C$4))</f>
        <v>929.21242036768649</v>
      </c>
      <c r="R975" s="2">
        <f>(Q975*EXP($C$3-($C$4^2)/2+NORMSINV(AleatLivre!Q972)*$C$4))</f>
        <v>957.62236125819595</v>
      </c>
      <c r="S975" s="2">
        <f>(R975*EXP($C$3-($C$4^2)/2+NORMSINV(AleatLivre!R972)*$C$4))</f>
        <v>1002.3695779276638</v>
      </c>
      <c r="T975" s="2">
        <f>(S975*EXP($C$3-($C$4^2)/2+NORMSINV(AleatLivre!S972)*$C$4))</f>
        <v>1080.5807452323518</v>
      </c>
      <c r="U975" s="2">
        <f>(T975*EXP($C$3-($C$4^2)/2+NORMSINV(AleatLivre!T972)*$C$4))</f>
        <v>1121.8334795181217</v>
      </c>
      <c r="V975" s="2">
        <f>(U975*EXP($C$3-($C$4^2)/2+NORMSINV(AleatLivre!U972)*$C$4))</f>
        <v>1189.8264794527904</v>
      </c>
    </row>
    <row r="976" spans="1:22" x14ac:dyDescent="0.25">
      <c r="A976">
        <v>971</v>
      </c>
      <c r="B976" s="2">
        <f>Plan1!$B$9</f>
        <v>500</v>
      </c>
      <c r="C976" s="2">
        <f>(B976*EXP($C$3-($C$4^2)/2+NORMSINV(AleatLivre!B973)*$C$4))</f>
        <v>525.9923708915677</v>
      </c>
      <c r="D976" s="2">
        <f>(C976*EXP($C$3-($C$4^2)/2+NORMSINV(AleatLivre!C973)*$C$4))</f>
        <v>561.61864856793807</v>
      </c>
      <c r="E976" s="2">
        <f>(D976*EXP($C$3-($C$4^2)/2+NORMSINV(AleatLivre!D973)*$C$4))</f>
        <v>590.81617120983913</v>
      </c>
      <c r="F976" s="2">
        <f>(E976*EXP($C$3-($C$4^2)/2+NORMSINV(AleatLivre!E973)*$C$4))</f>
        <v>630.96155387876411</v>
      </c>
      <c r="G976" s="2">
        <f>(F976*EXP($C$3-($C$4^2)/2+NORMSINV(AleatLivre!F973)*$C$4))</f>
        <v>669.23456693294656</v>
      </c>
      <c r="H976" s="2">
        <f>(G976*EXP($C$3-($C$4^2)/2+NORMSINV(AleatLivre!G973)*$C$4))</f>
        <v>716.82077773037452</v>
      </c>
      <c r="I976" s="2">
        <f>(H976*EXP($C$3-($C$4^2)/2+NORMSINV(AleatLivre!H973)*$C$4))</f>
        <v>771.2289123880621</v>
      </c>
      <c r="J976" s="2">
        <f>(I976*EXP($C$3-($C$4^2)/2+NORMSINV(AleatLivre!I973)*$C$4))</f>
        <v>829.82684876382109</v>
      </c>
      <c r="K976" s="2">
        <f>(J976*EXP($C$3-($C$4^2)/2+NORMSINV(AleatLivre!J973)*$C$4))</f>
        <v>880.67599740444541</v>
      </c>
      <c r="L976" s="2">
        <f>(K976*EXP($C$3-($C$4^2)/2+NORMSINV(AleatLivre!K973)*$C$4))</f>
        <v>928.03581279907019</v>
      </c>
      <c r="M976" s="2">
        <f>(L976*EXP($C$3-($C$4^2)/2+NORMSINV(AleatLivre!L973)*$C$4))</f>
        <v>950.25940664173936</v>
      </c>
      <c r="N976" s="2">
        <f>(M976*EXP($C$3-($C$4^2)/2+NORMSINV(AleatLivre!M973)*$C$4))</f>
        <v>1012.9539379712738</v>
      </c>
      <c r="O976" s="2">
        <f>(N976*EXP($C$3-($C$4^2)/2+NORMSINV(AleatLivre!N973)*$C$4))</f>
        <v>1065.414820782707</v>
      </c>
      <c r="P976" s="2">
        <f>(O976*EXP($C$3-($C$4^2)/2+NORMSINV(AleatLivre!O973)*$C$4))</f>
        <v>1167.5035607951966</v>
      </c>
      <c r="Q976" s="2">
        <f>(P976*EXP($C$3-($C$4^2)/2+NORMSINV(AleatLivre!P973)*$C$4))</f>
        <v>1249.5380713298991</v>
      </c>
      <c r="R976" s="2">
        <f>(Q976*EXP($C$3-($C$4^2)/2+NORMSINV(AleatLivre!Q973)*$C$4))</f>
        <v>1245.6551533441966</v>
      </c>
      <c r="S976" s="2">
        <f>(R976*EXP($C$3-($C$4^2)/2+NORMSINV(AleatLivre!R973)*$C$4))</f>
        <v>1309.9834255555654</v>
      </c>
      <c r="T976" s="2">
        <f>(S976*EXP($C$3-($C$4^2)/2+NORMSINV(AleatLivre!S973)*$C$4))</f>
        <v>1332.3642508903808</v>
      </c>
      <c r="U976" s="2">
        <f>(T976*EXP($C$3-($C$4^2)/2+NORMSINV(AleatLivre!T973)*$C$4))</f>
        <v>1392.4511530401337</v>
      </c>
      <c r="V976" s="2">
        <f>(U976*EXP($C$3-($C$4^2)/2+NORMSINV(AleatLivre!U973)*$C$4))</f>
        <v>1463.1990321876858</v>
      </c>
    </row>
    <row r="977" spans="1:22" x14ac:dyDescent="0.25">
      <c r="A977">
        <v>972</v>
      </c>
      <c r="B977" s="2">
        <f>Plan1!$B$9</f>
        <v>500</v>
      </c>
      <c r="C977" s="2">
        <f>(B977*EXP($C$3-($C$4^2)/2+NORMSINV(AleatLivre!B974)*$C$4))</f>
        <v>529.10191467474874</v>
      </c>
      <c r="D977" s="2">
        <f>(C977*EXP($C$3-($C$4^2)/2+NORMSINV(AleatLivre!C974)*$C$4))</f>
        <v>543.10556636039917</v>
      </c>
      <c r="E977" s="2">
        <f>(D977*EXP($C$3-($C$4^2)/2+NORMSINV(AleatLivre!D974)*$C$4))</f>
        <v>568.52748681447429</v>
      </c>
      <c r="F977" s="2">
        <f>(E977*EXP($C$3-($C$4^2)/2+NORMSINV(AleatLivre!E974)*$C$4))</f>
        <v>591.93297126918901</v>
      </c>
      <c r="G977" s="2">
        <f>(F977*EXP($C$3-($C$4^2)/2+NORMSINV(AleatLivre!F974)*$C$4))</f>
        <v>610.31185181634271</v>
      </c>
      <c r="H977" s="2">
        <f>(G977*EXP($C$3-($C$4^2)/2+NORMSINV(AleatLivre!G974)*$C$4))</f>
        <v>656.8231281587075</v>
      </c>
      <c r="I977" s="2">
        <f>(H977*EXP($C$3-($C$4^2)/2+NORMSINV(AleatLivre!H974)*$C$4))</f>
        <v>703.86664018207478</v>
      </c>
      <c r="J977" s="2">
        <f>(I977*EXP($C$3-($C$4^2)/2+NORMSINV(AleatLivre!I974)*$C$4))</f>
        <v>714.81009508499415</v>
      </c>
      <c r="K977" s="2">
        <f>(J977*EXP($C$3-($C$4^2)/2+NORMSINV(AleatLivre!J974)*$C$4))</f>
        <v>741.09064361051173</v>
      </c>
      <c r="L977" s="2">
        <f>(K977*EXP($C$3-($C$4^2)/2+NORMSINV(AleatLivre!K974)*$C$4))</f>
        <v>786.83561749259184</v>
      </c>
      <c r="M977" s="2">
        <f>(L977*EXP($C$3-($C$4^2)/2+NORMSINV(AleatLivre!L974)*$C$4))</f>
        <v>813.79464600525978</v>
      </c>
      <c r="N977" s="2">
        <f>(M977*EXP($C$3-($C$4^2)/2+NORMSINV(AleatLivre!M974)*$C$4))</f>
        <v>861.38786031118627</v>
      </c>
      <c r="O977" s="2">
        <f>(N977*EXP($C$3-($C$4^2)/2+NORMSINV(AleatLivre!N974)*$C$4))</f>
        <v>896.66625415106046</v>
      </c>
      <c r="P977" s="2">
        <f>(O977*EXP($C$3-($C$4^2)/2+NORMSINV(AleatLivre!O974)*$C$4))</f>
        <v>917.21602346323039</v>
      </c>
      <c r="Q977" s="2">
        <f>(P977*EXP($C$3-($C$4^2)/2+NORMSINV(AleatLivre!P974)*$C$4))</f>
        <v>977.54393062776433</v>
      </c>
      <c r="R977" s="2">
        <f>(Q977*EXP($C$3-($C$4^2)/2+NORMSINV(AleatLivre!Q974)*$C$4))</f>
        <v>1050.9797264090837</v>
      </c>
      <c r="S977" s="2">
        <f>(R977*EXP($C$3-($C$4^2)/2+NORMSINV(AleatLivre!R974)*$C$4))</f>
        <v>1072.6182618778082</v>
      </c>
      <c r="T977" s="2">
        <f>(S977*EXP($C$3-($C$4^2)/2+NORMSINV(AleatLivre!S974)*$C$4))</f>
        <v>1120.3775886375929</v>
      </c>
      <c r="U977" s="2">
        <f>(T977*EXP($C$3-($C$4^2)/2+NORMSINV(AleatLivre!T974)*$C$4))</f>
        <v>1166.4398457978696</v>
      </c>
      <c r="V977" s="2">
        <f>(U977*EXP($C$3-($C$4^2)/2+NORMSINV(AleatLivre!U974)*$C$4))</f>
        <v>1244.0174768766833</v>
      </c>
    </row>
    <row r="978" spans="1:22" x14ac:dyDescent="0.25">
      <c r="A978">
        <v>973</v>
      </c>
      <c r="B978" s="2">
        <f>Plan1!$B$9</f>
        <v>500</v>
      </c>
      <c r="C978" s="2">
        <f>(B978*EXP($C$3-($C$4^2)/2+NORMSINV(AleatLivre!B975)*$C$4))</f>
        <v>515.86857085875147</v>
      </c>
      <c r="D978" s="2">
        <f>(C978*EXP($C$3-($C$4^2)/2+NORMSINV(AleatLivre!C975)*$C$4))</f>
        <v>549.29224571156476</v>
      </c>
      <c r="E978" s="2">
        <f>(D978*EXP($C$3-($C$4^2)/2+NORMSINV(AleatLivre!D975)*$C$4))</f>
        <v>586.66931484059239</v>
      </c>
      <c r="F978" s="2">
        <f>(E978*EXP($C$3-($C$4^2)/2+NORMSINV(AleatLivre!E975)*$C$4))</f>
        <v>602.77800574972184</v>
      </c>
      <c r="G978" s="2">
        <f>(F978*EXP($C$3-($C$4^2)/2+NORMSINV(AleatLivre!F975)*$C$4))</f>
        <v>631.12281271701318</v>
      </c>
      <c r="H978" s="2">
        <f>(G978*EXP($C$3-($C$4^2)/2+NORMSINV(AleatLivre!G975)*$C$4))</f>
        <v>648.43315452960337</v>
      </c>
      <c r="I978" s="2">
        <f>(H978*EXP($C$3-($C$4^2)/2+NORMSINV(AleatLivre!H975)*$C$4))</f>
        <v>693.71515921183448</v>
      </c>
      <c r="J978" s="2">
        <f>(I978*EXP($C$3-($C$4^2)/2+NORMSINV(AleatLivre!I975)*$C$4))</f>
        <v>746.89082165660557</v>
      </c>
      <c r="K978" s="2">
        <f>(J978*EXP($C$3-($C$4^2)/2+NORMSINV(AleatLivre!J975)*$C$4))</f>
        <v>807.32552847996419</v>
      </c>
      <c r="L978" s="2">
        <f>(K978*EXP($C$3-($C$4^2)/2+NORMSINV(AleatLivre!K975)*$C$4))</f>
        <v>851.6492651339812</v>
      </c>
      <c r="M978" s="2">
        <f>(L978*EXP($C$3-($C$4^2)/2+NORMSINV(AleatLivre!L975)*$C$4))</f>
        <v>893.50155530705626</v>
      </c>
      <c r="N978" s="2">
        <f>(M978*EXP($C$3-($C$4^2)/2+NORMSINV(AleatLivre!M975)*$C$4))</f>
        <v>923.50538497553475</v>
      </c>
      <c r="O978" s="2">
        <f>(N978*EXP($C$3-($C$4^2)/2+NORMSINV(AleatLivre!N975)*$C$4))</f>
        <v>984.74120079908573</v>
      </c>
      <c r="P978" s="2">
        <f>(O978*EXP($C$3-($C$4^2)/2+NORMSINV(AleatLivre!O975)*$C$4))</f>
        <v>1036.4728339286276</v>
      </c>
      <c r="Q978" s="2">
        <f>(P978*EXP($C$3-($C$4^2)/2+NORMSINV(AleatLivre!P975)*$C$4))</f>
        <v>1090.3612742701573</v>
      </c>
      <c r="R978" s="2">
        <f>(Q978*EXP($C$3-($C$4^2)/2+NORMSINV(AleatLivre!Q975)*$C$4))</f>
        <v>1112.4343581812245</v>
      </c>
      <c r="S978" s="2">
        <f>(R978*EXP($C$3-($C$4^2)/2+NORMSINV(AleatLivre!R975)*$C$4))</f>
        <v>1148.6935346253133</v>
      </c>
      <c r="T978" s="2">
        <f>(S978*EXP($C$3-($C$4^2)/2+NORMSINV(AleatLivre!S975)*$C$4))</f>
        <v>1220.6556162960233</v>
      </c>
      <c r="U978" s="2">
        <f>(T978*EXP($C$3-($C$4^2)/2+NORMSINV(AleatLivre!T975)*$C$4))</f>
        <v>1247.367540992992</v>
      </c>
      <c r="V978" s="2">
        <f>(U978*EXP($C$3-($C$4^2)/2+NORMSINV(AleatLivre!U975)*$C$4))</f>
        <v>1322.0942529892454</v>
      </c>
    </row>
    <row r="979" spans="1:22" x14ac:dyDescent="0.25">
      <c r="A979">
        <v>974</v>
      </c>
      <c r="B979" s="2">
        <f>Plan1!$B$9</f>
        <v>500</v>
      </c>
      <c r="C979" s="2">
        <f>(B979*EXP($C$3-($C$4^2)/2+NORMSINV(AleatLivre!B976)*$C$4))</f>
        <v>538.32814841923221</v>
      </c>
      <c r="D979" s="2">
        <f>(C979*EXP($C$3-($C$4^2)/2+NORMSINV(AleatLivre!C976)*$C$4))</f>
        <v>567.59474569396536</v>
      </c>
      <c r="E979" s="2">
        <f>(D979*EXP($C$3-($C$4^2)/2+NORMSINV(AleatLivre!D976)*$C$4))</f>
        <v>599.94757072945106</v>
      </c>
      <c r="F979" s="2">
        <f>(E979*EXP($C$3-($C$4^2)/2+NORMSINV(AleatLivre!E976)*$C$4))</f>
        <v>656.60406842934583</v>
      </c>
      <c r="G979" s="2">
        <f>(F979*EXP($C$3-($C$4^2)/2+NORMSINV(AleatLivre!F976)*$C$4))</f>
        <v>690.70277137352048</v>
      </c>
      <c r="H979" s="2">
        <f>(G979*EXP($C$3-($C$4^2)/2+NORMSINV(AleatLivre!G976)*$C$4))</f>
        <v>729.33685269624425</v>
      </c>
      <c r="I979" s="2">
        <f>(H979*EXP($C$3-($C$4^2)/2+NORMSINV(AleatLivre!H976)*$C$4))</f>
        <v>740.78862711404281</v>
      </c>
      <c r="J979" s="2">
        <f>(I979*EXP($C$3-($C$4^2)/2+NORMSINV(AleatLivre!I976)*$C$4))</f>
        <v>782.40214381840804</v>
      </c>
      <c r="K979" s="2">
        <f>(J979*EXP($C$3-($C$4^2)/2+NORMSINV(AleatLivre!J976)*$C$4))</f>
        <v>820.75261604770867</v>
      </c>
      <c r="L979" s="2">
        <f>(K979*EXP($C$3-($C$4^2)/2+NORMSINV(AleatLivre!K976)*$C$4))</f>
        <v>872.72323010984974</v>
      </c>
      <c r="M979" s="2">
        <f>(L979*EXP($C$3-($C$4^2)/2+NORMSINV(AleatLivre!L976)*$C$4))</f>
        <v>937.86637940835692</v>
      </c>
      <c r="N979" s="2">
        <f>(M979*EXP($C$3-($C$4^2)/2+NORMSINV(AleatLivre!M976)*$C$4))</f>
        <v>992.5479301770871</v>
      </c>
      <c r="O979" s="2">
        <f>(N979*EXP($C$3-($C$4^2)/2+NORMSINV(AleatLivre!N976)*$C$4))</f>
        <v>1041.7214262527775</v>
      </c>
      <c r="P979" s="2">
        <f>(O979*EXP($C$3-($C$4^2)/2+NORMSINV(AleatLivre!O976)*$C$4))</f>
        <v>1134.2424672799743</v>
      </c>
      <c r="Q979" s="2">
        <f>(P979*EXP($C$3-($C$4^2)/2+NORMSINV(AleatLivre!P976)*$C$4))</f>
        <v>1213.8415614261401</v>
      </c>
      <c r="R979" s="2">
        <f>(Q979*EXP($C$3-($C$4^2)/2+NORMSINV(AleatLivre!Q976)*$C$4))</f>
        <v>1284.9903876604994</v>
      </c>
      <c r="S979" s="2">
        <f>(R979*EXP($C$3-($C$4^2)/2+NORMSINV(AleatLivre!R976)*$C$4))</f>
        <v>1383.8617972479492</v>
      </c>
      <c r="T979" s="2">
        <f>(S979*EXP($C$3-($C$4^2)/2+NORMSINV(AleatLivre!S976)*$C$4))</f>
        <v>1452.7307046368562</v>
      </c>
      <c r="U979" s="2">
        <f>(T979*EXP($C$3-($C$4^2)/2+NORMSINV(AleatLivre!T976)*$C$4))</f>
        <v>1530.4865541664612</v>
      </c>
      <c r="V979" s="2">
        <f>(U979*EXP($C$3-($C$4^2)/2+NORMSINV(AleatLivre!U976)*$C$4))</f>
        <v>1598.8037558232068</v>
      </c>
    </row>
    <row r="980" spans="1:22" x14ac:dyDescent="0.25">
      <c r="A980">
        <v>975</v>
      </c>
      <c r="B980" s="2">
        <f>Plan1!$B$9</f>
        <v>500</v>
      </c>
      <c r="C980" s="2">
        <f>(B980*EXP($C$3-($C$4^2)/2+NORMSINV(AleatLivre!B977)*$C$4))</f>
        <v>536.68856350298927</v>
      </c>
      <c r="D980" s="2">
        <f>(C980*EXP($C$3-($C$4^2)/2+NORMSINV(AleatLivre!C977)*$C$4))</f>
        <v>558.00655794368686</v>
      </c>
      <c r="E980" s="2">
        <f>(D980*EXP($C$3-($C$4^2)/2+NORMSINV(AleatLivre!D977)*$C$4))</f>
        <v>606.34275269276634</v>
      </c>
      <c r="F980" s="2">
        <f>(E980*EXP($C$3-($C$4^2)/2+NORMSINV(AleatLivre!E977)*$C$4))</f>
        <v>623.91710051695577</v>
      </c>
      <c r="G980" s="2">
        <f>(F980*EXP($C$3-($C$4^2)/2+NORMSINV(AleatLivre!F977)*$C$4))</f>
        <v>666.82860825142461</v>
      </c>
      <c r="H980" s="2">
        <f>(G980*EXP($C$3-($C$4^2)/2+NORMSINV(AleatLivre!G977)*$C$4))</f>
        <v>700.06210751878609</v>
      </c>
      <c r="I980" s="2">
        <f>(H980*EXP($C$3-($C$4^2)/2+NORMSINV(AleatLivre!H977)*$C$4))</f>
        <v>732.26615747057872</v>
      </c>
      <c r="J980" s="2">
        <f>(I980*EXP($C$3-($C$4^2)/2+NORMSINV(AleatLivre!I977)*$C$4))</f>
        <v>775.26714080724639</v>
      </c>
      <c r="K980" s="2">
        <f>(J980*EXP($C$3-($C$4^2)/2+NORMSINV(AleatLivre!J977)*$C$4))</f>
        <v>808.44032976407095</v>
      </c>
      <c r="L980" s="2">
        <f>(K980*EXP($C$3-($C$4^2)/2+NORMSINV(AleatLivre!K977)*$C$4))</f>
        <v>867.55451025308321</v>
      </c>
      <c r="M980" s="2">
        <f>(L980*EXP($C$3-($C$4^2)/2+NORMSINV(AleatLivre!L977)*$C$4))</f>
        <v>938.49550272361364</v>
      </c>
      <c r="N980" s="2">
        <f>(M980*EXP($C$3-($C$4^2)/2+NORMSINV(AleatLivre!M977)*$C$4))</f>
        <v>999.12734504844195</v>
      </c>
      <c r="O980" s="2">
        <f>(N980*EXP($C$3-($C$4^2)/2+NORMSINV(AleatLivre!N977)*$C$4))</f>
        <v>1056.3306757092671</v>
      </c>
      <c r="P980" s="2">
        <f>(O980*EXP($C$3-($C$4^2)/2+NORMSINV(AleatLivre!O977)*$C$4))</f>
        <v>1095.3969947024673</v>
      </c>
      <c r="Q980" s="2">
        <f>(P980*EXP($C$3-($C$4^2)/2+NORMSINV(AleatLivre!P977)*$C$4))</f>
        <v>1162.5048464049607</v>
      </c>
      <c r="R980" s="2">
        <f>(Q980*EXP($C$3-($C$4^2)/2+NORMSINV(AleatLivre!Q977)*$C$4))</f>
        <v>1240.3428064554328</v>
      </c>
      <c r="S980" s="2">
        <f>(R980*EXP($C$3-($C$4^2)/2+NORMSINV(AleatLivre!R977)*$C$4))</f>
        <v>1309.1365965425161</v>
      </c>
      <c r="T980" s="2">
        <f>(S980*EXP($C$3-($C$4^2)/2+NORMSINV(AleatLivre!S977)*$C$4))</f>
        <v>1326.4002219741144</v>
      </c>
      <c r="U980" s="2">
        <f>(T980*EXP($C$3-($C$4^2)/2+NORMSINV(AleatLivre!T977)*$C$4))</f>
        <v>1385.2718281204561</v>
      </c>
      <c r="V980" s="2">
        <f>(U980*EXP($C$3-($C$4^2)/2+NORMSINV(AleatLivre!U977)*$C$4))</f>
        <v>1513.932825310678</v>
      </c>
    </row>
    <row r="981" spans="1:22" x14ac:dyDescent="0.25">
      <c r="A981">
        <v>976</v>
      </c>
      <c r="B981" s="2">
        <f>Plan1!$B$9</f>
        <v>500</v>
      </c>
      <c r="C981" s="2">
        <f>(B981*EXP($C$3-($C$4^2)/2+NORMSINV(AleatLivre!B978)*$C$4))</f>
        <v>526.00982561499359</v>
      </c>
      <c r="D981" s="2">
        <f>(C981*EXP($C$3-($C$4^2)/2+NORMSINV(AleatLivre!C978)*$C$4))</f>
        <v>564.75273328837386</v>
      </c>
      <c r="E981" s="2">
        <f>(D981*EXP($C$3-($C$4^2)/2+NORMSINV(AleatLivre!D978)*$C$4))</f>
        <v>602.05672779385702</v>
      </c>
      <c r="F981" s="2">
        <f>(E981*EXP($C$3-($C$4^2)/2+NORMSINV(AleatLivre!E978)*$C$4))</f>
        <v>641.76148879476398</v>
      </c>
      <c r="G981" s="2">
        <f>(F981*EXP($C$3-($C$4^2)/2+NORMSINV(AleatLivre!F978)*$C$4))</f>
        <v>671.25303929784104</v>
      </c>
      <c r="H981" s="2">
        <f>(G981*EXP($C$3-($C$4^2)/2+NORMSINV(AleatLivre!G978)*$C$4))</f>
        <v>712.49382793644872</v>
      </c>
      <c r="I981" s="2">
        <f>(H981*EXP($C$3-($C$4^2)/2+NORMSINV(AleatLivre!H978)*$C$4))</f>
        <v>756.328475564629</v>
      </c>
      <c r="J981" s="2">
        <f>(I981*EXP($C$3-($C$4^2)/2+NORMSINV(AleatLivre!I978)*$C$4))</f>
        <v>805.98914151666031</v>
      </c>
      <c r="K981" s="2">
        <f>(J981*EXP($C$3-($C$4^2)/2+NORMSINV(AleatLivre!J978)*$C$4))</f>
        <v>851.58944646720158</v>
      </c>
      <c r="L981" s="2">
        <f>(K981*EXP($C$3-($C$4^2)/2+NORMSINV(AleatLivre!K978)*$C$4))</f>
        <v>894.54822736669882</v>
      </c>
      <c r="M981" s="2">
        <f>(L981*EXP($C$3-($C$4^2)/2+NORMSINV(AleatLivre!L978)*$C$4))</f>
        <v>927.3365831225841</v>
      </c>
      <c r="N981" s="2">
        <f>(M981*EXP($C$3-($C$4^2)/2+NORMSINV(AleatLivre!M978)*$C$4))</f>
        <v>1005.0745112391846</v>
      </c>
      <c r="O981" s="2">
        <f>(N981*EXP($C$3-($C$4^2)/2+NORMSINV(AleatLivre!N978)*$C$4))</f>
        <v>1056.8763383461628</v>
      </c>
      <c r="P981" s="2">
        <f>(O981*EXP($C$3-($C$4^2)/2+NORMSINV(AleatLivre!O978)*$C$4))</f>
        <v>1104.159333705366</v>
      </c>
      <c r="Q981" s="2">
        <f>(P981*EXP($C$3-($C$4^2)/2+NORMSINV(AleatLivre!P978)*$C$4))</f>
        <v>1195.8957866662038</v>
      </c>
      <c r="R981" s="2">
        <f>(Q981*EXP($C$3-($C$4^2)/2+NORMSINV(AleatLivre!Q978)*$C$4))</f>
        <v>1233.3921226969871</v>
      </c>
      <c r="S981" s="2">
        <f>(R981*EXP($C$3-($C$4^2)/2+NORMSINV(AleatLivre!R978)*$C$4))</f>
        <v>1278.3173971653664</v>
      </c>
      <c r="T981" s="2">
        <f>(S981*EXP($C$3-($C$4^2)/2+NORMSINV(AleatLivre!S978)*$C$4))</f>
        <v>1310.5663182627982</v>
      </c>
      <c r="U981" s="2">
        <f>(T981*EXP($C$3-($C$4^2)/2+NORMSINV(AleatLivre!T978)*$C$4))</f>
        <v>1405.7448122002313</v>
      </c>
      <c r="V981" s="2">
        <f>(U981*EXP($C$3-($C$4^2)/2+NORMSINV(AleatLivre!U978)*$C$4))</f>
        <v>1471.6938985243753</v>
      </c>
    </row>
    <row r="982" spans="1:22" x14ac:dyDescent="0.25">
      <c r="A982">
        <v>977</v>
      </c>
      <c r="B982" s="2">
        <f>Plan1!$B$9</f>
        <v>500</v>
      </c>
      <c r="C982" s="2">
        <f>(B982*EXP($C$3-($C$4^2)/2+NORMSINV(AleatLivre!B979)*$C$4))</f>
        <v>520.02708197765037</v>
      </c>
      <c r="D982" s="2">
        <f>(C982*EXP($C$3-($C$4^2)/2+NORMSINV(AleatLivre!C979)*$C$4))</f>
        <v>547.01311621367461</v>
      </c>
      <c r="E982" s="2">
        <f>(D982*EXP($C$3-($C$4^2)/2+NORMSINV(AleatLivre!D979)*$C$4))</f>
        <v>590.85248586001308</v>
      </c>
      <c r="F982" s="2">
        <f>(E982*EXP($C$3-($C$4^2)/2+NORMSINV(AleatLivre!E979)*$C$4))</f>
        <v>638.80574989560171</v>
      </c>
      <c r="G982" s="2">
        <f>(F982*EXP($C$3-($C$4^2)/2+NORMSINV(AleatLivre!F979)*$C$4))</f>
        <v>668.43215230076703</v>
      </c>
      <c r="H982" s="2">
        <f>(G982*EXP($C$3-($C$4^2)/2+NORMSINV(AleatLivre!G979)*$C$4))</f>
        <v>704.54127195328977</v>
      </c>
      <c r="I982" s="2">
        <f>(H982*EXP($C$3-($C$4^2)/2+NORMSINV(AleatLivre!H979)*$C$4))</f>
        <v>751.15558821844763</v>
      </c>
      <c r="J982" s="2">
        <f>(I982*EXP($C$3-($C$4^2)/2+NORMSINV(AleatLivre!I979)*$C$4))</f>
        <v>821.89713686303776</v>
      </c>
      <c r="K982" s="2">
        <f>(J982*EXP($C$3-($C$4^2)/2+NORMSINV(AleatLivre!J979)*$C$4))</f>
        <v>917.0177540615158</v>
      </c>
      <c r="L982" s="2">
        <f>(K982*EXP($C$3-($C$4^2)/2+NORMSINV(AleatLivre!K979)*$C$4))</f>
        <v>954.45362070082388</v>
      </c>
      <c r="M982" s="2">
        <f>(L982*EXP($C$3-($C$4^2)/2+NORMSINV(AleatLivre!L979)*$C$4))</f>
        <v>982.5982424963197</v>
      </c>
      <c r="N982" s="2">
        <f>(M982*EXP($C$3-($C$4^2)/2+NORMSINV(AleatLivre!M979)*$C$4))</f>
        <v>1022.6189039658568</v>
      </c>
      <c r="O982" s="2">
        <f>(N982*EXP($C$3-($C$4^2)/2+NORMSINV(AleatLivre!N979)*$C$4))</f>
        <v>1048.3292781129205</v>
      </c>
      <c r="P982" s="2">
        <f>(O982*EXP($C$3-($C$4^2)/2+NORMSINV(AleatLivre!O979)*$C$4))</f>
        <v>1115.8166680231723</v>
      </c>
      <c r="Q982" s="2">
        <f>(P982*EXP($C$3-($C$4^2)/2+NORMSINV(AleatLivre!P979)*$C$4))</f>
        <v>1165.597695601137</v>
      </c>
      <c r="R982" s="2">
        <f>(Q982*EXP($C$3-($C$4^2)/2+NORMSINV(AleatLivre!Q979)*$C$4))</f>
        <v>1227.3311079872585</v>
      </c>
      <c r="S982" s="2">
        <f>(R982*EXP($C$3-($C$4^2)/2+NORMSINV(AleatLivre!R979)*$C$4))</f>
        <v>1306.8980929866732</v>
      </c>
      <c r="T982" s="2">
        <f>(S982*EXP($C$3-($C$4^2)/2+NORMSINV(AleatLivre!S979)*$C$4))</f>
        <v>1385.6466156466654</v>
      </c>
      <c r="U982" s="2">
        <f>(T982*EXP($C$3-($C$4^2)/2+NORMSINV(AleatLivre!T979)*$C$4))</f>
        <v>1460.2980150688552</v>
      </c>
      <c r="V982" s="2">
        <f>(U982*EXP($C$3-($C$4^2)/2+NORMSINV(AleatLivre!U979)*$C$4))</f>
        <v>1522.8929635777511</v>
      </c>
    </row>
    <row r="983" spans="1:22" x14ac:dyDescent="0.25">
      <c r="A983">
        <v>978</v>
      </c>
      <c r="B983" s="2">
        <f>Plan1!$B$9</f>
        <v>500</v>
      </c>
      <c r="C983" s="2">
        <f>(B983*EXP($C$3-($C$4^2)/2+NORMSINV(AleatLivre!B980)*$C$4))</f>
        <v>521.17445831255975</v>
      </c>
      <c r="D983" s="2">
        <f>(C983*EXP($C$3-($C$4^2)/2+NORMSINV(AleatLivre!C980)*$C$4))</f>
        <v>559.72750250314459</v>
      </c>
      <c r="E983" s="2">
        <f>(D983*EXP($C$3-($C$4^2)/2+NORMSINV(AleatLivre!D980)*$C$4))</f>
        <v>584.51547742694493</v>
      </c>
      <c r="F983" s="2">
        <f>(E983*EXP($C$3-($C$4^2)/2+NORMSINV(AleatLivre!E980)*$C$4))</f>
        <v>618.63518672557564</v>
      </c>
      <c r="G983" s="2">
        <f>(F983*EXP($C$3-($C$4^2)/2+NORMSINV(AleatLivre!F980)*$C$4))</f>
        <v>660.22003342149458</v>
      </c>
      <c r="H983" s="2">
        <f>(G983*EXP($C$3-($C$4^2)/2+NORMSINV(AleatLivre!G980)*$C$4))</f>
        <v>692.94708796855411</v>
      </c>
      <c r="I983" s="2">
        <f>(H983*EXP($C$3-($C$4^2)/2+NORMSINV(AleatLivre!H980)*$C$4))</f>
        <v>749.97904666371755</v>
      </c>
      <c r="J983" s="2">
        <f>(I983*EXP($C$3-($C$4^2)/2+NORMSINV(AleatLivre!I980)*$C$4))</f>
        <v>794.39175771828093</v>
      </c>
      <c r="K983" s="2">
        <f>(J983*EXP($C$3-($C$4^2)/2+NORMSINV(AleatLivre!J980)*$C$4))</f>
        <v>824.15046753059289</v>
      </c>
      <c r="L983" s="2">
        <f>(K983*EXP($C$3-($C$4^2)/2+NORMSINV(AleatLivre!K980)*$C$4))</f>
        <v>862.72646352643915</v>
      </c>
      <c r="M983" s="2">
        <f>(L983*EXP($C$3-($C$4^2)/2+NORMSINV(AleatLivre!L980)*$C$4))</f>
        <v>901.38471274667006</v>
      </c>
      <c r="N983" s="2">
        <f>(M983*EXP($C$3-($C$4^2)/2+NORMSINV(AleatLivre!M980)*$C$4))</f>
        <v>917.05276127788864</v>
      </c>
      <c r="O983" s="2">
        <f>(N983*EXP($C$3-($C$4^2)/2+NORMSINV(AleatLivre!N980)*$C$4))</f>
        <v>929.52246355331295</v>
      </c>
      <c r="P983" s="2">
        <f>(O983*EXP($C$3-($C$4^2)/2+NORMSINV(AleatLivre!O980)*$C$4))</f>
        <v>989.52473820462751</v>
      </c>
      <c r="Q983" s="2">
        <f>(P983*EXP($C$3-($C$4^2)/2+NORMSINV(AleatLivre!P980)*$C$4))</f>
        <v>1060.6587835292423</v>
      </c>
      <c r="R983" s="2">
        <f>(Q983*EXP($C$3-($C$4^2)/2+NORMSINV(AleatLivre!Q980)*$C$4))</f>
        <v>1099.6662548167126</v>
      </c>
      <c r="S983" s="2">
        <f>(R983*EXP($C$3-($C$4^2)/2+NORMSINV(AleatLivre!R980)*$C$4))</f>
        <v>1127.6357721483639</v>
      </c>
      <c r="T983" s="2">
        <f>(S983*EXP($C$3-($C$4^2)/2+NORMSINV(AleatLivre!S980)*$C$4))</f>
        <v>1199.3690644716005</v>
      </c>
      <c r="U983" s="2">
        <f>(T983*EXP($C$3-($C$4^2)/2+NORMSINV(AleatLivre!T980)*$C$4))</f>
        <v>1243.9581047169161</v>
      </c>
      <c r="V983" s="2">
        <f>(U983*EXP($C$3-($C$4^2)/2+NORMSINV(AleatLivre!U980)*$C$4))</f>
        <v>1314.0984842936314</v>
      </c>
    </row>
    <row r="984" spans="1:22" x14ac:dyDescent="0.25">
      <c r="A984">
        <v>979</v>
      </c>
      <c r="B984" s="2">
        <f>Plan1!$B$9</f>
        <v>500</v>
      </c>
      <c r="C984" s="2">
        <f>(B984*EXP($C$3-($C$4^2)/2+NORMSINV(AleatLivre!B981)*$C$4))</f>
        <v>513.96222327538908</v>
      </c>
      <c r="D984" s="2">
        <f>(C984*EXP($C$3-($C$4^2)/2+NORMSINV(AleatLivre!C981)*$C$4))</f>
        <v>561.15347037827121</v>
      </c>
      <c r="E984" s="2">
        <f>(D984*EXP($C$3-($C$4^2)/2+NORMSINV(AleatLivre!D981)*$C$4))</f>
        <v>565.12617208788049</v>
      </c>
      <c r="F984" s="2">
        <f>(E984*EXP($C$3-($C$4^2)/2+NORMSINV(AleatLivre!E981)*$C$4))</f>
        <v>587.89994341420061</v>
      </c>
      <c r="G984" s="2">
        <f>(F984*EXP($C$3-($C$4^2)/2+NORMSINV(AleatLivre!F981)*$C$4))</f>
        <v>601.43031913674872</v>
      </c>
      <c r="H984" s="2">
        <f>(G984*EXP($C$3-($C$4^2)/2+NORMSINV(AleatLivre!G981)*$C$4))</f>
        <v>637.22712162962137</v>
      </c>
      <c r="I984" s="2">
        <f>(H984*EXP($C$3-($C$4^2)/2+NORMSINV(AleatLivre!H981)*$C$4))</f>
        <v>648.23539687607047</v>
      </c>
      <c r="J984" s="2">
        <f>(I984*EXP($C$3-($C$4^2)/2+NORMSINV(AleatLivre!I981)*$C$4))</f>
        <v>701.70983694237407</v>
      </c>
      <c r="K984" s="2">
        <f>(J984*EXP($C$3-($C$4^2)/2+NORMSINV(AleatLivre!J981)*$C$4))</f>
        <v>746.16781427711214</v>
      </c>
      <c r="L984" s="2">
        <f>(K984*EXP($C$3-($C$4^2)/2+NORMSINV(AleatLivre!K981)*$C$4))</f>
        <v>764.32320107150827</v>
      </c>
      <c r="M984" s="2">
        <f>(L984*EXP($C$3-($C$4^2)/2+NORMSINV(AleatLivre!L981)*$C$4))</f>
        <v>807.38845926270324</v>
      </c>
      <c r="N984" s="2">
        <f>(M984*EXP($C$3-($C$4^2)/2+NORMSINV(AleatLivre!M981)*$C$4))</f>
        <v>881.79601753781492</v>
      </c>
      <c r="O984" s="2">
        <f>(N984*EXP($C$3-($C$4^2)/2+NORMSINV(AleatLivre!N981)*$C$4))</f>
        <v>927.60139891014512</v>
      </c>
      <c r="P984" s="2">
        <f>(O984*EXP($C$3-($C$4^2)/2+NORMSINV(AleatLivre!O981)*$C$4))</f>
        <v>992.9324403457274</v>
      </c>
      <c r="Q984" s="2">
        <f>(P984*EXP($C$3-($C$4^2)/2+NORMSINV(AleatLivre!P981)*$C$4))</f>
        <v>1024.6819810014983</v>
      </c>
      <c r="R984" s="2">
        <f>(Q984*EXP($C$3-($C$4^2)/2+NORMSINV(AleatLivre!Q981)*$C$4))</f>
        <v>1076.628646082655</v>
      </c>
      <c r="S984" s="2">
        <f>(R984*EXP($C$3-($C$4^2)/2+NORMSINV(AleatLivre!R981)*$C$4))</f>
        <v>1137.2348598791427</v>
      </c>
      <c r="T984" s="2">
        <f>(S984*EXP($C$3-($C$4^2)/2+NORMSINV(AleatLivre!S981)*$C$4))</f>
        <v>1210.1236463863027</v>
      </c>
      <c r="U984" s="2">
        <f>(T984*EXP($C$3-($C$4^2)/2+NORMSINV(AleatLivre!T981)*$C$4))</f>
        <v>1278.4780405381596</v>
      </c>
      <c r="V984" s="2">
        <f>(U984*EXP($C$3-($C$4^2)/2+NORMSINV(AleatLivre!U981)*$C$4))</f>
        <v>1312.6685846861014</v>
      </c>
    </row>
    <row r="985" spans="1:22" x14ac:dyDescent="0.25">
      <c r="A985">
        <v>980</v>
      </c>
      <c r="B985" s="2">
        <f>Plan1!$B$9</f>
        <v>500</v>
      </c>
      <c r="C985" s="2">
        <f>(B985*EXP($C$3-($C$4^2)/2+NORMSINV(AleatLivre!B982)*$C$4))</f>
        <v>532.54033248698022</v>
      </c>
      <c r="D985" s="2">
        <f>(C985*EXP($C$3-($C$4^2)/2+NORMSINV(AleatLivre!C982)*$C$4))</f>
        <v>567.25966942924254</v>
      </c>
      <c r="E985" s="2">
        <f>(D985*EXP($C$3-($C$4^2)/2+NORMSINV(AleatLivre!D982)*$C$4))</f>
        <v>605.84330616948716</v>
      </c>
      <c r="F985" s="2">
        <f>(E985*EXP($C$3-($C$4^2)/2+NORMSINV(AleatLivre!E982)*$C$4))</f>
        <v>660.27628607145641</v>
      </c>
      <c r="G985" s="2">
        <f>(F985*EXP($C$3-($C$4^2)/2+NORMSINV(AleatLivre!F982)*$C$4))</f>
        <v>707.22173953279946</v>
      </c>
      <c r="H985" s="2">
        <f>(G985*EXP($C$3-($C$4^2)/2+NORMSINV(AleatLivre!G982)*$C$4))</f>
        <v>762.88674792848587</v>
      </c>
      <c r="I985" s="2">
        <f>(H985*EXP($C$3-($C$4^2)/2+NORMSINV(AleatLivre!H982)*$C$4))</f>
        <v>779.3185846405695</v>
      </c>
      <c r="J985" s="2">
        <f>(I985*EXP($C$3-($C$4^2)/2+NORMSINV(AleatLivre!I982)*$C$4))</f>
        <v>795.72247806979669</v>
      </c>
      <c r="K985" s="2">
        <f>(J985*EXP($C$3-($C$4^2)/2+NORMSINV(AleatLivre!J982)*$C$4))</f>
        <v>865.33953937539945</v>
      </c>
      <c r="L985" s="2">
        <f>(K985*EXP($C$3-($C$4^2)/2+NORMSINV(AleatLivre!K982)*$C$4))</f>
        <v>903.13036860930447</v>
      </c>
      <c r="M985" s="2">
        <f>(L985*EXP($C$3-($C$4^2)/2+NORMSINV(AleatLivre!L982)*$C$4))</f>
        <v>940.7690042565506</v>
      </c>
      <c r="N985" s="2">
        <f>(M985*EXP($C$3-($C$4^2)/2+NORMSINV(AleatLivre!M982)*$C$4))</f>
        <v>1007.6283660045887</v>
      </c>
      <c r="O985" s="2">
        <f>(N985*EXP($C$3-($C$4^2)/2+NORMSINV(AleatLivre!N982)*$C$4))</f>
        <v>1064.3810685977012</v>
      </c>
      <c r="P985" s="2">
        <f>(O985*EXP($C$3-($C$4^2)/2+NORMSINV(AleatLivre!O982)*$C$4))</f>
        <v>1100.725672962071</v>
      </c>
      <c r="Q985" s="2">
        <f>(P985*EXP($C$3-($C$4^2)/2+NORMSINV(AleatLivre!P982)*$C$4))</f>
        <v>1151.3552588877599</v>
      </c>
      <c r="R985" s="2">
        <f>(Q985*EXP($C$3-($C$4^2)/2+NORMSINV(AleatLivre!Q982)*$C$4))</f>
        <v>1204.515901471884</v>
      </c>
      <c r="S985" s="2">
        <f>(R985*EXP($C$3-($C$4^2)/2+NORMSINV(AleatLivre!R982)*$C$4))</f>
        <v>1252.5818670447554</v>
      </c>
      <c r="T985" s="2">
        <f>(S985*EXP($C$3-($C$4^2)/2+NORMSINV(AleatLivre!S982)*$C$4))</f>
        <v>1332.3221547884773</v>
      </c>
      <c r="U985" s="2">
        <f>(T985*EXP($C$3-($C$4^2)/2+NORMSINV(AleatLivre!T982)*$C$4))</f>
        <v>1368.0223547269943</v>
      </c>
      <c r="V985" s="2">
        <f>(U985*EXP($C$3-($C$4^2)/2+NORMSINV(AleatLivre!U982)*$C$4))</f>
        <v>1435.7406546548032</v>
      </c>
    </row>
    <row r="986" spans="1:22" x14ac:dyDescent="0.25">
      <c r="A986">
        <v>981</v>
      </c>
      <c r="B986" s="2">
        <f>Plan1!$B$9</f>
        <v>500</v>
      </c>
      <c r="C986" s="2">
        <f>(B986*EXP($C$3-($C$4^2)/2+NORMSINV(AleatLivre!B983)*$C$4))</f>
        <v>526.38201032966288</v>
      </c>
      <c r="D986" s="2">
        <f>(C986*EXP($C$3-($C$4^2)/2+NORMSINV(AleatLivre!C983)*$C$4))</f>
        <v>557.23732827699428</v>
      </c>
      <c r="E986" s="2">
        <f>(D986*EXP($C$3-($C$4^2)/2+NORMSINV(AleatLivre!D983)*$C$4))</f>
        <v>594.25688765322582</v>
      </c>
      <c r="F986" s="2">
        <f>(E986*EXP($C$3-($C$4^2)/2+NORMSINV(AleatLivre!E983)*$C$4))</f>
        <v>623.20449513850679</v>
      </c>
      <c r="G986" s="2">
        <f>(F986*EXP($C$3-($C$4^2)/2+NORMSINV(AleatLivre!F983)*$C$4))</f>
        <v>633.83940302670294</v>
      </c>
      <c r="H986" s="2">
        <f>(G986*EXP($C$3-($C$4^2)/2+NORMSINV(AleatLivre!G983)*$C$4))</f>
        <v>664.49300147472059</v>
      </c>
      <c r="I986" s="2">
        <f>(H986*EXP($C$3-($C$4^2)/2+NORMSINV(AleatLivre!H983)*$C$4))</f>
        <v>688.5033653995938</v>
      </c>
      <c r="J986" s="2">
        <f>(I986*EXP($C$3-($C$4^2)/2+NORMSINV(AleatLivre!I983)*$C$4))</f>
        <v>736.39879544719452</v>
      </c>
      <c r="K986" s="2">
        <f>(J986*EXP($C$3-($C$4^2)/2+NORMSINV(AleatLivre!J983)*$C$4))</f>
        <v>771.06570748427021</v>
      </c>
      <c r="L986" s="2">
        <f>(K986*EXP($C$3-($C$4^2)/2+NORMSINV(AleatLivre!K983)*$C$4))</f>
        <v>829.42374925708179</v>
      </c>
      <c r="M986" s="2">
        <f>(L986*EXP($C$3-($C$4^2)/2+NORMSINV(AleatLivre!L983)*$C$4))</f>
        <v>888.3386193268733</v>
      </c>
      <c r="N986" s="2">
        <f>(M986*EXP($C$3-($C$4^2)/2+NORMSINV(AleatLivre!M983)*$C$4))</f>
        <v>954.02784049209072</v>
      </c>
      <c r="O986" s="2">
        <f>(N986*EXP($C$3-($C$4^2)/2+NORMSINV(AleatLivre!N983)*$C$4))</f>
        <v>1037.5182412590402</v>
      </c>
      <c r="P986" s="2">
        <f>(O986*EXP($C$3-($C$4^2)/2+NORMSINV(AleatLivre!O983)*$C$4))</f>
        <v>1097.8100549970661</v>
      </c>
      <c r="Q986" s="2">
        <f>(P986*EXP($C$3-($C$4^2)/2+NORMSINV(AleatLivre!P983)*$C$4))</f>
        <v>1171.6392854845092</v>
      </c>
      <c r="R986" s="2">
        <f>(Q986*EXP($C$3-($C$4^2)/2+NORMSINV(AleatLivre!Q983)*$C$4))</f>
        <v>1220.6486119788453</v>
      </c>
      <c r="S986" s="2">
        <f>(R986*EXP($C$3-($C$4^2)/2+NORMSINV(AleatLivre!R983)*$C$4))</f>
        <v>1269.6754425605716</v>
      </c>
      <c r="T986" s="2">
        <f>(S986*EXP($C$3-($C$4^2)/2+NORMSINV(AleatLivre!S983)*$C$4))</f>
        <v>1359.9870080447336</v>
      </c>
      <c r="U986" s="2">
        <f>(T986*EXP($C$3-($C$4^2)/2+NORMSINV(AleatLivre!T983)*$C$4))</f>
        <v>1433.8000930059011</v>
      </c>
      <c r="V986" s="2">
        <f>(U986*EXP($C$3-($C$4^2)/2+NORMSINV(AleatLivre!U983)*$C$4))</f>
        <v>1468.5496119646089</v>
      </c>
    </row>
    <row r="987" spans="1:22" x14ac:dyDescent="0.25">
      <c r="A987">
        <v>982</v>
      </c>
      <c r="B987" s="2">
        <f>Plan1!$B$9</f>
        <v>500</v>
      </c>
      <c r="C987" s="2">
        <f>(B987*EXP($C$3-($C$4^2)/2+NORMSINV(AleatLivre!B984)*$C$4))</f>
        <v>526.05728888858016</v>
      </c>
      <c r="D987" s="2">
        <f>(C987*EXP($C$3-($C$4^2)/2+NORMSINV(AleatLivre!C984)*$C$4))</f>
        <v>532.28580287083912</v>
      </c>
      <c r="E987" s="2">
        <f>(D987*EXP($C$3-($C$4^2)/2+NORMSINV(AleatLivre!D984)*$C$4))</f>
        <v>564.3201466973095</v>
      </c>
      <c r="F987" s="2">
        <f>(E987*EXP($C$3-($C$4^2)/2+NORMSINV(AleatLivre!E984)*$C$4))</f>
        <v>626.40973367822289</v>
      </c>
      <c r="G987" s="2">
        <f>(F987*EXP($C$3-($C$4^2)/2+NORMSINV(AleatLivre!F984)*$C$4))</f>
        <v>670.36009373047989</v>
      </c>
      <c r="H987" s="2">
        <f>(G987*EXP($C$3-($C$4^2)/2+NORMSINV(AleatLivre!G984)*$C$4))</f>
        <v>738.0184019041377</v>
      </c>
      <c r="I987" s="2">
        <f>(H987*EXP($C$3-($C$4^2)/2+NORMSINV(AleatLivre!H984)*$C$4))</f>
        <v>766.15995331198781</v>
      </c>
      <c r="J987" s="2">
        <f>(I987*EXP($C$3-($C$4^2)/2+NORMSINV(AleatLivre!I984)*$C$4))</f>
        <v>804.06785700126784</v>
      </c>
      <c r="K987" s="2">
        <f>(J987*EXP($C$3-($C$4^2)/2+NORMSINV(AleatLivre!J984)*$C$4))</f>
        <v>845.01212036587469</v>
      </c>
      <c r="L987" s="2">
        <f>(K987*EXP($C$3-($C$4^2)/2+NORMSINV(AleatLivre!K984)*$C$4))</f>
        <v>869.55050228219841</v>
      </c>
      <c r="M987" s="2">
        <f>(L987*EXP($C$3-($C$4^2)/2+NORMSINV(AleatLivre!L984)*$C$4))</f>
        <v>897.29217006426791</v>
      </c>
      <c r="N987" s="2">
        <f>(M987*EXP($C$3-($C$4^2)/2+NORMSINV(AleatLivre!M984)*$C$4))</f>
        <v>936.92111294991139</v>
      </c>
      <c r="O987" s="2">
        <f>(N987*EXP($C$3-($C$4^2)/2+NORMSINV(AleatLivre!N984)*$C$4))</f>
        <v>967.36902667009258</v>
      </c>
      <c r="P987" s="2">
        <f>(O987*EXP($C$3-($C$4^2)/2+NORMSINV(AleatLivre!O984)*$C$4))</f>
        <v>1022.4815108012556</v>
      </c>
      <c r="Q987" s="2">
        <f>(P987*EXP($C$3-($C$4^2)/2+NORMSINV(AleatLivre!P984)*$C$4))</f>
        <v>1094.0758837257524</v>
      </c>
      <c r="R987" s="2">
        <f>(Q987*EXP($C$3-($C$4^2)/2+NORMSINV(AleatLivre!Q984)*$C$4))</f>
        <v>1141.888044236807</v>
      </c>
      <c r="S987" s="2">
        <f>(R987*EXP($C$3-($C$4^2)/2+NORMSINV(AleatLivre!R984)*$C$4))</f>
        <v>1190.5814787160102</v>
      </c>
      <c r="T987" s="2">
        <f>(S987*EXP($C$3-($C$4^2)/2+NORMSINV(AleatLivre!S984)*$C$4))</f>
        <v>1243.1613392476991</v>
      </c>
      <c r="U987" s="2">
        <f>(T987*EXP($C$3-($C$4^2)/2+NORMSINV(AleatLivre!T984)*$C$4))</f>
        <v>1291.1711274417607</v>
      </c>
      <c r="V987" s="2">
        <f>(U987*EXP($C$3-($C$4^2)/2+NORMSINV(AleatLivre!U984)*$C$4))</f>
        <v>1358.7826890255028</v>
      </c>
    </row>
    <row r="988" spans="1:22" x14ac:dyDescent="0.25">
      <c r="A988">
        <v>983</v>
      </c>
      <c r="B988" s="2">
        <f>Plan1!$B$9</f>
        <v>500</v>
      </c>
      <c r="C988" s="2">
        <f>(B988*EXP($C$3-($C$4^2)/2+NORMSINV(AleatLivre!B985)*$C$4))</f>
        <v>544.12982336418293</v>
      </c>
      <c r="D988" s="2">
        <f>(C988*EXP($C$3-($C$4^2)/2+NORMSINV(AleatLivre!C985)*$C$4))</f>
        <v>577.59603861395613</v>
      </c>
      <c r="E988" s="2">
        <f>(D988*EXP($C$3-($C$4^2)/2+NORMSINV(AleatLivre!D985)*$C$4))</f>
        <v>617.27266408167145</v>
      </c>
      <c r="F988" s="2">
        <f>(E988*EXP($C$3-($C$4^2)/2+NORMSINV(AleatLivre!E985)*$C$4))</f>
        <v>647.1221370265647</v>
      </c>
      <c r="G988" s="2">
        <f>(F988*EXP($C$3-($C$4^2)/2+NORMSINV(AleatLivre!F985)*$C$4))</f>
        <v>696.98336706877251</v>
      </c>
      <c r="H988" s="2">
        <f>(G988*EXP($C$3-($C$4^2)/2+NORMSINV(AleatLivre!G985)*$C$4))</f>
        <v>732.10343042270097</v>
      </c>
      <c r="I988" s="2">
        <f>(H988*EXP($C$3-($C$4^2)/2+NORMSINV(AleatLivre!H985)*$C$4))</f>
        <v>760.85003925711328</v>
      </c>
      <c r="J988" s="2">
        <f>(I988*EXP($C$3-($C$4^2)/2+NORMSINV(AleatLivre!I985)*$C$4))</f>
        <v>782.09423262407654</v>
      </c>
      <c r="K988" s="2">
        <f>(J988*EXP($C$3-($C$4^2)/2+NORMSINV(AleatLivre!J985)*$C$4))</f>
        <v>823.84968054638364</v>
      </c>
      <c r="L988" s="2">
        <f>(K988*EXP($C$3-($C$4^2)/2+NORMSINV(AleatLivre!K985)*$C$4))</f>
        <v>865.78370093942738</v>
      </c>
      <c r="M988" s="2">
        <f>(L988*EXP($C$3-($C$4^2)/2+NORMSINV(AleatLivre!L985)*$C$4))</f>
        <v>927.67504214524615</v>
      </c>
      <c r="N988" s="2">
        <f>(M988*EXP($C$3-($C$4^2)/2+NORMSINV(AleatLivre!M985)*$C$4))</f>
        <v>968.86281987829886</v>
      </c>
      <c r="O988" s="2">
        <f>(N988*EXP($C$3-($C$4^2)/2+NORMSINV(AleatLivre!N985)*$C$4))</f>
        <v>1051.7861903238509</v>
      </c>
      <c r="P988" s="2">
        <f>(O988*EXP($C$3-($C$4^2)/2+NORMSINV(AleatLivre!O985)*$C$4))</f>
        <v>1129.5842931242453</v>
      </c>
      <c r="Q988" s="2">
        <f>(P988*EXP($C$3-($C$4^2)/2+NORMSINV(AleatLivre!P985)*$C$4))</f>
        <v>1202.8189409817692</v>
      </c>
      <c r="R988" s="2">
        <f>(Q988*EXP($C$3-($C$4^2)/2+NORMSINV(AleatLivre!Q985)*$C$4))</f>
        <v>1269.9222964998739</v>
      </c>
      <c r="S988" s="2">
        <f>(R988*EXP($C$3-($C$4^2)/2+NORMSINV(AleatLivre!R985)*$C$4))</f>
        <v>1312.3102507925446</v>
      </c>
      <c r="T988" s="2">
        <f>(S988*EXP($C$3-($C$4^2)/2+NORMSINV(AleatLivre!S985)*$C$4))</f>
        <v>1340.7132067822981</v>
      </c>
      <c r="U988" s="2">
        <f>(T988*EXP($C$3-($C$4^2)/2+NORMSINV(AleatLivre!T985)*$C$4))</f>
        <v>1387.6266510496653</v>
      </c>
      <c r="V988" s="2">
        <f>(U988*EXP($C$3-($C$4^2)/2+NORMSINV(AleatLivre!U985)*$C$4))</f>
        <v>1445.7286128673923</v>
      </c>
    </row>
    <row r="989" spans="1:22" x14ac:dyDescent="0.25">
      <c r="A989">
        <v>984</v>
      </c>
      <c r="B989" s="2">
        <f>Plan1!$B$9</f>
        <v>500</v>
      </c>
      <c r="C989" s="2">
        <f>(B989*EXP($C$3-($C$4^2)/2+NORMSINV(AleatLivre!B986)*$C$4))</f>
        <v>530.14233304649588</v>
      </c>
      <c r="D989" s="2">
        <f>(C989*EXP($C$3-($C$4^2)/2+NORMSINV(AleatLivre!C986)*$C$4))</f>
        <v>559.56963234569685</v>
      </c>
      <c r="E989" s="2">
        <f>(D989*EXP($C$3-($C$4^2)/2+NORMSINV(AleatLivre!D986)*$C$4))</f>
        <v>593.28355326719213</v>
      </c>
      <c r="F989" s="2">
        <f>(E989*EXP($C$3-($C$4^2)/2+NORMSINV(AleatLivre!E986)*$C$4))</f>
        <v>593.34425116297609</v>
      </c>
      <c r="G989" s="2">
        <f>(F989*EXP($C$3-($C$4^2)/2+NORMSINV(AleatLivre!F986)*$C$4))</f>
        <v>622.31615543257647</v>
      </c>
      <c r="H989" s="2">
        <f>(G989*EXP($C$3-($C$4^2)/2+NORMSINV(AleatLivre!G986)*$C$4))</f>
        <v>635.22678450512331</v>
      </c>
      <c r="I989" s="2">
        <f>(H989*EXP($C$3-($C$4^2)/2+NORMSINV(AleatLivre!H986)*$C$4))</f>
        <v>670.16286312877901</v>
      </c>
      <c r="J989" s="2">
        <f>(I989*EXP($C$3-($C$4^2)/2+NORMSINV(AleatLivre!I986)*$C$4))</f>
        <v>715.15118976696147</v>
      </c>
      <c r="K989" s="2">
        <f>(J989*EXP($C$3-($C$4^2)/2+NORMSINV(AleatLivre!J986)*$C$4))</f>
        <v>747.82819376449982</v>
      </c>
      <c r="L989" s="2">
        <f>(K989*EXP($C$3-($C$4^2)/2+NORMSINV(AleatLivre!K986)*$C$4))</f>
        <v>780.69469945340825</v>
      </c>
      <c r="M989" s="2">
        <f>(L989*EXP($C$3-($C$4^2)/2+NORMSINV(AleatLivre!L986)*$C$4))</f>
        <v>800.01598661536445</v>
      </c>
      <c r="N989" s="2">
        <f>(M989*EXP($C$3-($C$4^2)/2+NORMSINV(AleatLivre!M986)*$C$4))</f>
        <v>861.76397842084066</v>
      </c>
      <c r="O989" s="2">
        <f>(N989*EXP($C$3-($C$4^2)/2+NORMSINV(AleatLivre!N986)*$C$4))</f>
        <v>889.1240682716068</v>
      </c>
      <c r="P989" s="2">
        <f>(O989*EXP($C$3-($C$4^2)/2+NORMSINV(AleatLivre!O986)*$C$4))</f>
        <v>925.83599247166421</v>
      </c>
      <c r="Q989" s="2">
        <f>(P989*EXP($C$3-($C$4^2)/2+NORMSINV(AleatLivre!P986)*$C$4))</f>
        <v>975.7135041013936</v>
      </c>
      <c r="R989" s="2">
        <f>(Q989*EXP($C$3-($C$4^2)/2+NORMSINV(AleatLivre!Q986)*$C$4))</f>
        <v>1005.2124041800989</v>
      </c>
      <c r="S989" s="2">
        <f>(R989*EXP($C$3-($C$4^2)/2+NORMSINV(AleatLivre!R986)*$C$4))</f>
        <v>1067.8870252860613</v>
      </c>
      <c r="T989" s="2">
        <f>(S989*EXP($C$3-($C$4^2)/2+NORMSINV(AleatLivre!S986)*$C$4))</f>
        <v>1137.9810627501429</v>
      </c>
      <c r="U989" s="2">
        <f>(T989*EXP($C$3-($C$4^2)/2+NORMSINV(AleatLivre!T986)*$C$4))</f>
        <v>1186.6950631505774</v>
      </c>
      <c r="V989" s="2">
        <f>(U989*EXP($C$3-($C$4^2)/2+NORMSINV(AleatLivre!U986)*$C$4))</f>
        <v>1234.3419938811192</v>
      </c>
    </row>
    <row r="990" spans="1:22" x14ac:dyDescent="0.25">
      <c r="A990">
        <v>985</v>
      </c>
      <c r="B990" s="2">
        <f>Plan1!$B$9</f>
        <v>500</v>
      </c>
      <c r="C990" s="2">
        <f>(B990*EXP($C$3-($C$4^2)/2+NORMSINV(AleatLivre!B987)*$C$4))</f>
        <v>527.6538442462039</v>
      </c>
      <c r="D990" s="2">
        <f>(C990*EXP($C$3-($C$4^2)/2+NORMSINV(AleatLivre!C987)*$C$4))</f>
        <v>543.41155973829734</v>
      </c>
      <c r="E990" s="2">
        <f>(D990*EXP($C$3-($C$4^2)/2+NORMSINV(AleatLivre!D987)*$C$4))</f>
        <v>571.18113054164223</v>
      </c>
      <c r="F990" s="2">
        <f>(E990*EXP($C$3-($C$4^2)/2+NORMSINV(AleatLivre!E987)*$C$4))</f>
        <v>592.09339558008139</v>
      </c>
      <c r="G990" s="2">
        <f>(F990*EXP($C$3-($C$4^2)/2+NORMSINV(AleatLivre!F987)*$C$4))</f>
        <v>603.13189297485189</v>
      </c>
      <c r="H990" s="2">
        <f>(G990*EXP($C$3-($C$4^2)/2+NORMSINV(AleatLivre!G987)*$C$4))</f>
        <v>631.36897773916678</v>
      </c>
      <c r="I990" s="2">
        <f>(H990*EXP($C$3-($C$4^2)/2+NORMSINV(AleatLivre!H987)*$C$4))</f>
        <v>658.96623606617197</v>
      </c>
      <c r="J990" s="2">
        <f>(I990*EXP($C$3-($C$4^2)/2+NORMSINV(AleatLivre!I987)*$C$4))</f>
        <v>664.72544191545069</v>
      </c>
      <c r="K990" s="2">
        <f>(J990*EXP($C$3-($C$4^2)/2+NORMSINV(AleatLivre!J987)*$C$4))</f>
        <v>679.05455444677182</v>
      </c>
      <c r="L990" s="2">
        <f>(K990*EXP($C$3-($C$4^2)/2+NORMSINV(AleatLivre!K987)*$C$4))</f>
        <v>717.64362505722931</v>
      </c>
      <c r="M990" s="2">
        <f>(L990*EXP($C$3-($C$4^2)/2+NORMSINV(AleatLivre!L987)*$C$4))</f>
        <v>736.68401416761651</v>
      </c>
      <c r="N990" s="2">
        <f>(M990*EXP($C$3-($C$4^2)/2+NORMSINV(AleatLivre!M987)*$C$4))</f>
        <v>759.55338538402452</v>
      </c>
      <c r="O990" s="2">
        <f>(N990*EXP($C$3-($C$4^2)/2+NORMSINV(AleatLivre!N987)*$C$4))</f>
        <v>797.79834514273318</v>
      </c>
      <c r="P990" s="2">
        <f>(O990*EXP($C$3-($C$4^2)/2+NORMSINV(AleatLivre!O987)*$C$4))</f>
        <v>835.30336014523539</v>
      </c>
      <c r="Q990" s="2">
        <f>(P990*EXP($C$3-($C$4^2)/2+NORMSINV(AleatLivre!P987)*$C$4))</f>
        <v>872.71083913029997</v>
      </c>
      <c r="R990" s="2">
        <f>(Q990*EXP($C$3-($C$4^2)/2+NORMSINV(AleatLivre!Q987)*$C$4))</f>
        <v>924.38701321597318</v>
      </c>
      <c r="S990" s="2">
        <f>(R990*EXP($C$3-($C$4^2)/2+NORMSINV(AleatLivre!R987)*$C$4))</f>
        <v>979.9295999456408</v>
      </c>
      <c r="T990" s="2">
        <f>(S990*EXP($C$3-($C$4^2)/2+NORMSINV(AleatLivre!S987)*$C$4))</f>
        <v>1049.7330646180465</v>
      </c>
      <c r="U990" s="2">
        <f>(T990*EXP($C$3-($C$4^2)/2+NORMSINV(AleatLivre!T987)*$C$4))</f>
        <v>1108.0799984183641</v>
      </c>
      <c r="V990" s="2">
        <f>(U990*EXP($C$3-($C$4^2)/2+NORMSINV(AleatLivre!U987)*$C$4))</f>
        <v>1162.6688154839826</v>
      </c>
    </row>
    <row r="991" spans="1:22" x14ac:dyDescent="0.25">
      <c r="A991">
        <v>986</v>
      </c>
      <c r="B991" s="2">
        <f>Plan1!$B$9</f>
        <v>500</v>
      </c>
      <c r="C991" s="2">
        <f>(B991*EXP($C$3-($C$4^2)/2+NORMSINV(AleatLivre!B988)*$C$4))</f>
        <v>507.31723784267655</v>
      </c>
      <c r="D991" s="2">
        <f>(C991*EXP($C$3-($C$4^2)/2+NORMSINV(AleatLivre!C988)*$C$4))</f>
        <v>540.78959581662286</v>
      </c>
      <c r="E991" s="2">
        <f>(D991*EXP($C$3-($C$4^2)/2+NORMSINV(AleatLivre!D988)*$C$4))</f>
        <v>546.50136511187611</v>
      </c>
      <c r="F991" s="2">
        <f>(E991*EXP($C$3-($C$4^2)/2+NORMSINV(AleatLivre!E988)*$C$4))</f>
        <v>566.29508134647006</v>
      </c>
      <c r="G991" s="2">
        <f>(F991*EXP($C$3-($C$4^2)/2+NORMSINV(AleatLivre!F988)*$C$4))</f>
        <v>592.27405147784509</v>
      </c>
      <c r="H991" s="2">
        <f>(G991*EXP($C$3-($C$4^2)/2+NORMSINV(AleatLivre!G988)*$C$4))</f>
        <v>614.9839666790981</v>
      </c>
      <c r="I991" s="2">
        <f>(H991*EXP($C$3-($C$4^2)/2+NORMSINV(AleatLivre!H988)*$C$4))</f>
        <v>644.91373943075894</v>
      </c>
      <c r="J991" s="2">
        <f>(I991*EXP($C$3-($C$4^2)/2+NORMSINV(AleatLivre!I988)*$C$4))</f>
        <v>706.38866601647476</v>
      </c>
      <c r="K991" s="2">
        <f>(J991*EXP($C$3-($C$4^2)/2+NORMSINV(AleatLivre!J988)*$C$4))</f>
        <v>747.02810926215568</v>
      </c>
      <c r="L991" s="2">
        <f>(K991*EXP($C$3-($C$4^2)/2+NORMSINV(AleatLivre!K988)*$C$4))</f>
        <v>801.40475481861256</v>
      </c>
      <c r="M991" s="2">
        <f>(L991*EXP($C$3-($C$4^2)/2+NORMSINV(AleatLivre!L988)*$C$4))</f>
        <v>835.06878345166547</v>
      </c>
      <c r="N991" s="2">
        <f>(M991*EXP($C$3-($C$4^2)/2+NORMSINV(AleatLivre!M988)*$C$4))</f>
        <v>862.79738206677837</v>
      </c>
      <c r="O991" s="2">
        <f>(N991*EXP($C$3-($C$4^2)/2+NORMSINV(AleatLivre!N988)*$C$4))</f>
        <v>896.74661885571516</v>
      </c>
      <c r="P991" s="2">
        <f>(O991*EXP($C$3-($C$4^2)/2+NORMSINV(AleatLivre!O988)*$C$4))</f>
        <v>954.7014733404003</v>
      </c>
      <c r="Q991" s="2">
        <f>(P991*EXP($C$3-($C$4^2)/2+NORMSINV(AleatLivre!P988)*$C$4))</f>
        <v>1010.274942428763</v>
      </c>
      <c r="R991" s="2">
        <f>(Q991*EXP($C$3-($C$4^2)/2+NORMSINV(AleatLivre!Q988)*$C$4))</f>
        <v>1039.1780316561044</v>
      </c>
      <c r="S991" s="2">
        <f>(R991*EXP($C$3-($C$4^2)/2+NORMSINV(AleatLivre!R988)*$C$4))</f>
        <v>1119.6494231335409</v>
      </c>
      <c r="T991" s="2">
        <f>(S991*EXP($C$3-($C$4^2)/2+NORMSINV(AleatLivre!S988)*$C$4))</f>
        <v>1166.1359580018952</v>
      </c>
      <c r="U991" s="2">
        <f>(T991*EXP($C$3-($C$4^2)/2+NORMSINV(AleatLivre!T988)*$C$4))</f>
        <v>1228.6691950545182</v>
      </c>
      <c r="V991" s="2">
        <f>(U991*EXP($C$3-($C$4^2)/2+NORMSINV(AleatLivre!U988)*$C$4))</f>
        <v>1325.073614771818</v>
      </c>
    </row>
    <row r="992" spans="1:22" x14ac:dyDescent="0.25">
      <c r="A992">
        <v>987</v>
      </c>
      <c r="B992" s="2">
        <f>Plan1!$B$9</f>
        <v>500</v>
      </c>
      <c r="C992" s="2">
        <f>(B992*EXP($C$3-($C$4^2)/2+NORMSINV(AleatLivre!B989)*$C$4))</f>
        <v>529.87531810984967</v>
      </c>
      <c r="D992" s="2">
        <f>(C992*EXP($C$3-($C$4^2)/2+NORMSINV(AleatLivre!C989)*$C$4))</f>
        <v>548.69608511611091</v>
      </c>
      <c r="E992" s="2">
        <f>(D992*EXP($C$3-($C$4^2)/2+NORMSINV(AleatLivre!D989)*$C$4))</f>
        <v>570.07190646601248</v>
      </c>
      <c r="F992" s="2">
        <f>(E992*EXP($C$3-($C$4^2)/2+NORMSINV(AleatLivre!E989)*$C$4))</f>
        <v>596.81280368075795</v>
      </c>
      <c r="G992" s="2">
        <f>(F992*EXP($C$3-($C$4^2)/2+NORMSINV(AleatLivre!F989)*$C$4))</f>
        <v>631.89196700233242</v>
      </c>
      <c r="H992" s="2">
        <f>(G992*EXP($C$3-($C$4^2)/2+NORMSINV(AleatLivre!G989)*$C$4))</f>
        <v>674.6404693241484</v>
      </c>
      <c r="I992" s="2">
        <f>(H992*EXP($C$3-($C$4^2)/2+NORMSINV(AleatLivre!H989)*$C$4))</f>
        <v>705.19266609912222</v>
      </c>
      <c r="J992" s="2">
        <f>(I992*EXP($C$3-($C$4^2)/2+NORMSINV(AleatLivre!I989)*$C$4))</f>
        <v>734.68964340364982</v>
      </c>
      <c r="K992" s="2">
        <f>(J992*EXP($C$3-($C$4^2)/2+NORMSINV(AleatLivre!J989)*$C$4))</f>
        <v>765.36072226236502</v>
      </c>
      <c r="L992" s="2">
        <f>(K992*EXP($C$3-($C$4^2)/2+NORMSINV(AleatLivre!K989)*$C$4))</f>
        <v>818.26513510276084</v>
      </c>
      <c r="M992" s="2">
        <f>(L992*EXP($C$3-($C$4^2)/2+NORMSINV(AleatLivre!L989)*$C$4))</f>
        <v>848.32591111125737</v>
      </c>
      <c r="N992" s="2">
        <f>(M992*EXP($C$3-($C$4^2)/2+NORMSINV(AleatLivre!M989)*$C$4))</f>
        <v>890.73197967513886</v>
      </c>
      <c r="O992" s="2">
        <f>(N992*EXP($C$3-($C$4^2)/2+NORMSINV(AleatLivre!N989)*$C$4))</f>
        <v>945.35639020153258</v>
      </c>
      <c r="P992" s="2">
        <f>(O992*EXP($C$3-($C$4^2)/2+NORMSINV(AleatLivre!O989)*$C$4))</f>
        <v>1013.4114693933487</v>
      </c>
      <c r="Q992" s="2">
        <f>(P992*EXP($C$3-($C$4^2)/2+NORMSINV(AleatLivre!P989)*$C$4))</f>
        <v>1052.6920254275844</v>
      </c>
      <c r="R992" s="2">
        <f>(Q992*EXP($C$3-($C$4^2)/2+NORMSINV(AleatLivre!Q989)*$C$4))</f>
        <v>1102.1617457772422</v>
      </c>
      <c r="S992" s="2">
        <f>(R992*EXP($C$3-($C$4^2)/2+NORMSINV(AleatLivre!R989)*$C$4))</f>
        <v>1202.3344623849002</v>
      </c>
      <c r="T992" s="2">
        <f>(S992*EXP($C$3-($C$4^2)/2+NORMSINV(AleatLivre!S989)*$C$4))</f>
        <v>1285.1115656376815</v>
      </c>
      <c r="U992" s="2">
        <f>(T992*EXP($C$3-($C$4^2)/2+NORMSINV(AleatLivre!T989)*$C$4))</f>
        <v>1311.5628350906284</v>
      </c>
      <c r="V992" s="2">
        <f>(U992*EXP($C$3-($C$4^2)/2+NORMSINV(AleatLivre!U989)*$C$4))</f>
        <v>1360.5780334717201</v>
      </c>
    </row>
    <row r="993" spans="1:22" x14ac:dyDescent="0.25">
      <c r="A993">
        <v>988</v>
      </c>
      <c r="B993" s="2">
        <f>Plan1!$B$9</f>
        <v>500</v>
      </c>
      <c r="C993" s="2">
        <f>(B993*EXP($C$3-($C$4^2)/2+NORMSINV(AleatLivre!B990)*$C$4))</f>
        <v>521.5370913832586</v>
      </c>
      <c r="D993" s="2">
        <f>(C993*EXP($C$3-($C$4^2)/2+NORMSINV(AleatLivre!C990)*$C$4))</f>
        <v>551.93854565108393</v>
      </c>
      <c r="E993" s="2">
        <f>(D993*EXP($C$3-($C$4^2)/2+NORMSINV(AleatLivre!D990)*$C$4))</f>
        <v>578.9029714349781</v>
      </c>
      <c r="F993" s="2">
        <f>(E993*EXP($C$3-($C$4^2)/2+NORMSINV(AleatLivre!E990)*$C$4))</f>
        <v>592.29411980520456</v>
      </c>
      <c r="G993" s="2">
        <f>(F993*EXP($C$3-($C$4^2)/2+NORMSINV(AleatLivre!F990)*$C$4))</f>
        <v>630.54167492471981</v>
      </c>
      <c r="H993" s="2">
        <f>(G993*EXP($C$3-($C$4^2)/2+NORMSINV(AleatLivre!G990)*$C$4))</f>
        <v>657.68711885459368</v>
      </c>
      <c r="I993" s="2">
        <f>(H993*EXP($C$3-($C$4^2)/2+NORMSINV(AleatLivre!H990)*$C$4))</f>
        <v>678.77482607104594</v>
      </c>
      <c r="J993" s="2">
        <f>(I993*EXP($C$3-($C$4^2)/2+NORMSINV(AleatLivre!I990)*$C$4))</f>
        <v>725.85804538449702</v>
      </c>
      <c r="K993" s="2">
        <f>(J993*EXP($C$3-($C$4^2)/2+NORMSINV(AleatLivre!J990)*$C$4))</f>
        <v>772.21524278230766</v>
      </c>
      <c r="L993" s="2">
        <f>(K993*EXP($C$3-($C$4^2)/2+NORMSINV(AleatLivre!K990)*$C$4))</f>
        <v>811.47694156587954</v>
      </c>
      <c r="M993" s="2">
        <f>(L993*EXP($C$3-($C$4^2)/2+NORMSINV(AleatLivre!L990)*$C$4))</f>
        <v>829.81764503475438</v>
      </c>
      <c r="N993" s="2">
        <f>(M993*EXP($C$3-($C$4^2)/2+NORMSINV(AleatLivre!M990)*$C$4))</f>
        <v>873.20427328540575</v>
      </c>
      <c r="O993" s="2">
        <f>(N993*EXP($C$3-($C$4^2)/2+NORMSINV(AleatLivre!N990)*$C$4))</f>
        <v>925.74504003486993</v>
      </c>
      <c r="P993" s="2">
        <f>(O993*EXP($C$3-($C$4^2)/2+NORMSINV(AleatLivre!O990)*$C$4))</f>
        <v>967.09288716587355</v>
      </c>
      <c r="Q993" s="2">
        <f>(P993*EXP($C$3-($C$4^2)/2+NORMSINV(AleatLivre!P990)*$C$4))</f>
        <v>1077.1670633545164</v>
      </c>
      <c r="R993" s="2">
        <f>(Q993*EXP($C$3-($C$4^2)/2+NORMSINV(AleatLivre!Q990)*$C$4))</f>
        <v>1151.3451042369977</v>
      </c>
      <c r="S993" s="2">
        <f>(R993*EXP($C$3-($C$4^2)/2+NORMSINV(AleatLivre!R990)*$C$4))</f>
        <v>1200.8921665294622</v>
      </c>
      <c r="T993" s="2">
        <f>(S993*EXP($C$3-($C$4^2)/2+NORMSINV(AleatLivre!S990)*$C$4))</f>
        <v>1279.3236696857605</v>
      </c>
      <c r="U993" s="2">
        <f>(T993*EXP($C$3-($C$4^2)/2+NORMSINV(AleatLivre!T990)*$C$4))</f>
        <v>1337.3573118329205</v>
      </c>
      <c r="V993" s="2">
        <f>(U993*EXP($C$3-($C$4^2)/2+NORMSINV(AleatLivre!U990)*$C$4))</f>
        <v>1416.2804051393857</v>
      </c>
    </row>
    <row r="994" spans="1:22" x14ac:dyDescent="0.25">
      <c r="A994">
        <v>989</v>
      </c>
      <c r="B994" s="2">
        <f>Plan1!$B$9</f>
        <v>500</v>
      </c>
      <c r="C994" s="2">
        <f>(B994*EXP($C$3-($C$4^2)/2+NORMSINV(AleatLivre!B991)*$C$4))</f>
        <v>532.22255432426414</v>
      </c>
      <c r="D994" s="2">
        <f>(C994*EXP($C$3-($C$4^2)/2+NORMSINV(AleatLivre!C991)*$C$4))</f>
        <v>561.96599400800687</v>
      </c>
      <c r="E994" s="2">
        <f>(D994*EXP($C$3-($C$4^2)/2+NORMSINV(AleatLivre!D991)*$C$4))</f>
        <v>579.45841986383277</v>
      </c>
      <c r="F994" s="2">
        <f>(E994*EXP($C$3-($C$4^2)/2+NORMSINV(AleatLivre!E991)*$C$4))</f>
        <v>605.36006783809694</v>
      </c>
      <c r="G994" s="2">
        <f>(F994*EXP($C$3-($C$4^2)/2+NORMSINV(AleatLivre!F991)*$C$4))</f>
        <v>632.41003127040017</v>
      </c>
      <c r="H994" s="2">
        <f>(G994*EXP($C$3-($C$4^2)/2+NORMSINV(AleatLivre!G991)*$C$4))</f>
        <v>678.09062130593168</v>
      </c>
      <c r="I994" s="2">
        <f>(H994*EXP($C$3-($C$4^2)/2+NORMSINV(AleatLivre!H991)*$C$4))</f>
        <v>714.15540836718708</v>
      </c>
      <c r="J994" s="2">
        <f>(I994*EXP($C$3-($C$4^2)/2+NORMSINV(AleatLivre!I991)*$C$4))</f>
        <v>744.46969056195405</v>
      </c>
      <c r="K994" s="2">
        <f>(J994*EXP($C$3-($C$4^2)/2+NORMSINV(AleatLivre!J991)*$C$4))</f>
        <v>784.89862838999068</v>
      </c>
      <c r="L994" s="2">
        <f>(K994*EXP($C$3-($C$4^2)/2+NORMSINV(AleatLivre!K991)*$C$4))</f>
        <v>836.73003121103602</v>
      </c>
      <c r="M994" s="2">
        <f>(L994*EXP($C$3-($C$4^2)/2+NORMSINV(AleatLivre!L991)*$C$4))</f>
        <v>919.62149275934041</v>
      </c>
      <c r="N994" s="2">
        <f>(M994*EXP($C$3-($C$4^2)/2+NORMSINV(AleatLivre!M991)*$C$4))</f>
        <v>1008.4795465126052</v>
      </c>
      <c r="O994" s="2">
        <f>(N994*EXP($C$3-($C$4^2)/2+NORMSINV(AleatLivre!N991)*$C$4))</f>
        <v>1012.8211761998336</v>
      </c>
      <c r="P994" s="2">
        <f>(O994*EXP($C$3-($C$4^2)/2+NORMSINV(AleatLivre!O991)*$C$4))</f>
        <v>1055.6959270446575</v>
      </c>
      <c r="Q994" s="2">
        <f>(P994*EXP($C$3-($C$4^2)/2+NORMSINV(AleatLivre!P991)*$C$4))</f>
        <v>1117.8818649585664</v>
      </c>
      <c r="R994" s="2">
        <f>(Q994*EXP($C$3-($C$4^2)/2+NORMSINV(AleatLivre!Q991)*$C$4))</f>
        <v>1217.6744910123693</v>
      </c>
      <c r="S994" s="2">
        <f>(R994*EXP($C$3-($C$4^2)/2+NORMSINV(AleatLivre!R991)*$C$4))</f>
        <v>1257.8613282227798</v>
      </c>
      <c r="T994" s="2">
        <f>(S994*EXP($C$3-($C$4^2)/2+NORMSINV(AleatLivre!S991)*$C$4))</f>
        <v>1287.1374383853529</v>
      </c>
      <c r="U994" s="2">
        <f>(T994*EXP($C$3-($C$4^2)/2+NORMSINV(AleatLivre!T991)*$C$4))</f>
        <v>1371.7661581494508</v>
      </c>
      <c r="V994" s="2">
        <f>(U994*EXP($C$3-($C$4^2)/2+NORMSINV(AleatLivre!U991)*$C$4))</f>
        <v>1442.6968657106479</v>
      </c>
    </row>
    <row r="995" spans="1:22" x14ac:dyDescent="0.25">
      <c r="A995">
        <v>990</v>
      </c>
      <c r="B995" s="2">
        <f>Plan1!$B$9</f>
        <v>500</v>
      </c>
      <c r="C995" s="2">
        <f>(B995*EXP($C$3-($C$4^2)/2+NORMSINV(AleatLivre!B992)*$C$4))</f>
        <v>518.37128716517884</v>
      </c>
      <c r="D995" s="2">
        <f>(C995*EXP($C$3-($C$4^2)/2+NORMSINV(AleatLivre!C992)*$C$4))</f>
        <v>555.17564196143735</v>
      </c>
      <c r="E995" s="2">
        <f>(D995*EXP($C$3-($C$4^2)/2+NORMSINV(AleatLivre!D992)*$C$4))</f>
        <v>603.46462376565694</v>
      </c>
      <c r="F995" s="2">
        <f>(E995*EXP($C$3-($C$4^2)/2+NORMSINV(AleatLivre!E992)*$C$4))</f>
        <v>644.93814356923224</v>
      </c>
      <c r="G995" s="2">
        <f>(F995*EXP($C$3-($C$4^2)/2+NORMSINV(AleatLivre!F992)*$C$4))</f>
        <v>694.33351305500423</v>
      </c>
      <c r="H995" s="2">
        <f>(G995*EXP($C$3-($C$4^2)/2+NORMSINV(AleatLivre!G992)*$C$4))</f>
        <v>739.046465221208</v>
      </c>
      <c r="I995" s="2">
        <f>(H995*EXP($C$3-($C$4^2)/2+NORMSINV(AleatLivre!H992)*$C$4))</f>
        <v>790.354242157979</v>
      </c>
      <c r="J995" s="2">
        <f>(I995*EXP($C$3-($C$4^2)/2+NORMSINV(AleatLivre!I992)*$C$4))</f>
        <v>836.60624216445694</v>
      </c>
      <c r="K995" s="2">
        <f>(J995*EXP($C$3-($C$4^2)/2+NORMSINV(AleatLivre!J992)*$C$4))</f>
        <v>881.65660861541528</v>
      </c>
      <c r="L995" s="2">
        <f>(K995*EXP($C$3-($C$4^2)/2+NORMSINV(AleatLivre!K992)*$C$4))</f>
        <v>890.39213621266981</v>
      </c>
      <c r="M995" s="2">
        <f>(L995*EXP($C$3-($C$4^2)/2+NORMSINV(AleatLivre!L992)*$C$4))</f>
        <v>941.33482963843653</v>
      </c>
      <c r="N995" s="2">
        <f>(M995*EXP($C$3-($C$4^2)/2+NORMSINV(AleatLivre!M992)*$C$4))</f>
        <v>1009.3893901281124</v>
      </c>
      <c r="O995" s="2">
        <f>(N995*EXP($C$3-($C$4^2)/2+NORMSINV(AleatLivre!N992)*$C$4))</f>
        <v>1065.5431463424345</v>
      </c>
      <c r="P995" s="2">
        <f>(O995*EXP($C$3-($C$4^2)/2+NORMSINV(AleatLivre!O992)*$C$4))</f>
        <v>1115.7357201572775</v>
      </c>
      <c r="Q995" s="2">
        <f>(P995*EXP($C$3-($C$4^2)/2+NORMSINV(AleatLivre!P992)*$C$4))</f>
        <v>1159.1475618576774</v>
      </c>
      <c r="R995" s="2">
        <f>(Q995*EXP($C$3-($C$4^2)/2+NORMSINV(AleatLivre!Q992)*$C$4))</f>
        <v>1229.4535646706543</v>
      </c>
      <c r="S995" s="2">
        <f>(R995*EXP($C$3-($C$4^2)/2+NORMSINV(AleatLivre!R992)*$C$4))</f>
        <v>1307.5799957766351</v>
      </c>
      <c r="T995" s="2">
        <f>(S995*EXP($C$3-($C$4^2)/2+NORMSINV(AleatLivre!S992)*$C$4))</f>
        <v>1390.0187087884356</v>
      </c>
      <c r="U995" s="2">
        <f>(T995*EXP($C$3-($C$4^2)/2+NORMSINV(AleatLivre!T992)*$C$4))</f>
        <v>1499.394945703249</v>
      </c>
      <c r="V995" s="2">
        <f>(U995*EXP($C$3-($C$4^2)/2+NORMSINV(AleatLivre!U992)*$C$4))</f>
        <v>1562.7032612454141</v>
      </c>
    </row>
    <row r="996" spans="1:22" x14ac:dyDescent="0.25">
      <c r="A996">
        <v>991</v>
      </c>
      <c r="B996" s="2">
        <f>Plan1!$B$9</f>
        <v>500</v>
      </c>
      <c r="C996" s="2">
        <f>(B996*EXP($C$3-($C$4^2)/2+NORMSINV(AleatLivre!B993)*$C$4))</f>
        <v>535.03963257918008</v>
      </c>
      <c r="D996" s="2">
        <f>(C996*EXP($C$3-($C$4^2)/2+NORMSINV(AleatLivre!C993)*$C$4))</f>
        <v>547.34799453597645</v>
      </c>
      <c r="E996" s="2">
        <f>(D996*EXP($C$3-($C$4^2)/2+NORMSINV(AleatLivre!D993)*$C$4))</f>
        <v>568.33230010699845</v>
      </c>
      <c r="F996" s="2">
        <f>(E996*EXP($C$3-($C$4^2)/2+NORMSINV(AleatLivre!E993)*$C$4))</f>
        <v>587.93502823202539</v>
      </c>
      <c r="G996" s="2">
        <f>(F996*EXP($C$3-($C$4^2)/2+NORMSINV(AleatLivre!F993)*$C$4))</f>
        <v>610.53393223171122</v>
      </c>
      <c r="H996" s="2">
        <f>(G996*EXP($C$3-($C$4^2)/2+NORMSINV(AleatLivre!G993)*$C$4))</f>
        <v>639.64440775060825</v>
      </c>
      <c r="I996" s="2">
        <f>(H996*EXP($C$3-($C$4^2)/2+NORMSINV(AleatLivre!H993)*$C$4))</f>
        <v>673.440326624666</v>
      </c>
      <c r="J996" s="2">
        <f>(I996*EXP($C$3-($C$4^2)/2+NORMSINV(AleatLivre!I993)*$C$4))</f>
        <v>687.3235767207384</v>
      </c>
      <c r="K996" s="2">
        <f>(J996*EXP($C$3-($C$4^2)/2+NORMSINV(AleatLivre!J993)*$C$4))</f>
        <v>733.38284303183809</v>
      </c>
      <c r="L996" s="2">
        <f>(K996*EXP($C$3-($C$4^2)/2+NORMSINV(AleatLivre!K993)*$C$4))</f>
        <v>776.95155032680873</v>
      </c>
      <c r="M996" s="2">
        <f>(L996*EXP($C$3-($C$4^2)/2+NORMSINV(AleatLivre!L993)*$C$4))</f>
        <v>813.68346731629799</v>
      </c>
      <c r="N996" s="2">
        <f>(M996*EXP($C$3-($C$4^2)/2+NORMSINV(AleatLivre!M993)*$C$4))</f>
        <v>877.2161527531598</v>
      </c>
      <c r="O996" s="2">
        <f>(N996*EXP($C$3-($C$4^2)/2+NORMSINV(AleatLivre!N993)*$C$4))</f>
        <v>943.02774684205792</v>
      </c>
      <c r="P996" s="2">
        <f>(O996*EXP($C$3-($C$4^2)/2+NORMSINV(AleatLivre!O993)*$C$4))</f>
        <v>1019.4834553085715</v>
      </c>
      <c r="Q996" s="2">
        <f>(P996*EXP($C$3-($C$4^2)/2+NORMSINV(AleatLivre!P993)*$C$4))</f>
        <v>1037.6636503860148</v>
      </c>
      <c r="R996" s="2">
        <f>(Q996*EXP($C$3-($C$4^2)/2+NORMSINV(AleatLivre!Q993)*$C$4))</f>
        <v>1127.5889708370169</v>
      </c>
      <c r="S996" s="2">
        <f>(R996*EXP($C$3-($C$4^2)/2+NORMSINV(AleatLivre!R993)*$C$4))</f>
        <v>1205.5934940129198</v>
      </c>
      <c r="T996" s="2">
        <f>(S996*EXP($C$3-($C$4^2)/2+NORMSINV(AleatLivre!S993)*$C$4))</f>
        <v>1282.736499625091</v>
      </c>
      <c r="U996" s="2">
        <f>(T996*EXP($C$3-($C$4^2)/2+NORMSINV(AleatLivre!T993)*$C$4))</f>
        <v>1352.6696344456818</v>
      </c>
      <c r="V996" s="2">
        <f>(U996*EXP($C$3-($C$4^2)/2+NORMSINV(AleatLivre!U993)*$C$4))</f>
        <v>1444.8750478571874</v>
      </c>
    </row>
    <row r="997" spans="1:22" x14ac:dyDescent="0.25">
      <c r="A997">
        <v>992</v>
      </c>
      <c r="B997" s="2">
        <f>Plan1!$B$9</f>
        <v>500</v>
      </c>
      <c r="C997" s="2">
        <f>(B997*EXP($C$3-($C$4^2)/2+NORMSINV(AleatLivre!B994)*$C$4))</f>
        <v>522.85136246706247</v>
      </c>
      <c r="D997" s="2">
        <f>(C997*EXP($C$3-($C$4^2)/2+NORMSINV(AleatLivre!C994)*$C$4))</f>
        <v>545.2604419001766</v>
      </c>
      <c r="E997" s="2">
        <f>(D997*EXP($C$3-($C$4^2)/2+NORMSINV(AleatLivre!D994)*$C$4))</f>
        <v>586.84902660139085</v>
      </c>
      <c r="F997" s="2">
        <f>(E997*EXP($C$3-($C$4^2)/2+NORMSINV(AleatLivre!E994)*$C$4))</f>
        <v>607.05832638757909</v>
      </c>
      <c r="G997" s="2">
        <f>(F997*EXP($C$3-($C$4^2)/2+NORMSINV(AleatLivre!F994)*$C$4))</f>
        <v>638.78593608153437</v>
      </c>
      <c r="H997" s="2">
        <f>(G997*EXP($C$3-($C$4^2)/2+NORMSINV(AleatLivre!G994)*$C$4))</f>
        <v>677.02547800953903</v>
      </c>
      <c r="I997" s="2">
        <f>(H997*EXP($C$3-($C$4^2)/2+NORMSINV(AleatLivre!H994)*$C$4))</f>
        <v>716.88011842499861</v>
      </c>
      <c r="J997" s="2">
        <f>(I997*EXP($C$3-($C$4^2)/2+NORMSINV(AleatLivre!I994)*$C$4))</f>
        <v>764.88701991248934</v>
      </c>
      <c r="K997" s="2">
        <f>(J997*EXP($C$3-($C$4^2)/2+NORMSINV(AleatLivre!J994)*$C$4))</f>
        <v>812.32065342143665</v>
      </c>
      <c r="L997" s="2">
        <f>(K997*EXP($C$3-($C$4^2)/2+NORMSINV(AleatLivre!K994)*$C$4))</f>
        <v>854.30202655172604</v>
      </c>
      <c r="M997" s="2">
        <f>(L997*EXP($C$3-($C$4^2)/2+NORMSINV(AleatLivre!L994)*$C$4))</f>
        <v>885.93612465669946</v>
      </c>
      <c r="N997" s="2">
        <f>(M997*EXP($C$3-($C$4^2)/2+NORMSINV(AleatLivre!M994)*$C$4))</f>
        <v>951.50926611790976</v>
      </c>
      <c r="O997" s="2">
        <f>(N997*EXP($C$3-($C$4^2)/2+NORMSINV(AleatLivre!N994)*$C$4))</f>
        <v>963.96196333154114</v>
      </c>
      <c r="P997" s="2">
        <f>(O997*EXP($C$3-($C$4^2)/2+NORMSINV(AleatLivre!O994)*$C$4))</f>
        <v>1011.6567433093325</v>
      </c>
      <c r="Q997" s="2">
        <f>(P997*EXP($C$3-($C$4^2)/2+NORMSINV(AleatLivre!P994)*$C$4))</f>
        <v>1070.3054817433344</v>
      </c>
      <c r="R997" s="2">
        <f>(Q997*EXP($C$3-($C$4^2)/2+NORMSINV(AleatLivre!Q994)*$C$4))</f>
        <v>1115.2208854833507</v>
      </c>
      <c r="S997" s="2">
        <f>(R997*EXP($C$3-($C$4^2)/2+NORMSINV(AleatLivre!R994)*$C$4))</f>
        <v>1134.6117557852176</v>
      </c>
      <c r="T997" s="2">
        <f>(S997*EXP($C$3-($C$4^2)/2+NORMSINV(AleatLivre!S994)*$C$4))</f>
        <v>1188.522488292281</v>
      </c>
      <c r="U997" s="2">
        <f>(T997*EXP($C$3-($C$4^2)/2+NORMSINV(AleatLivre!T994)*$C$4))</f>
        <v>1239.7022275013976</v>
      </c>
      <c r="V997" s="2">
        <f>(U997*EXP($C$3-($C$4^2)/2+NORMSINV(AleatLivre!U994)*$C$4))</f>
        <v>1272.5085437676605</v>
      </c>
    </row>
    <row r="998" spans="1:22" x14ac:dyDescent="0.25">
      <c r="A998">
        <v>993</v>
      </c>
      <c r="B998" s="2">
        <f>Plan1!$B$9</f>
        <v>500</v>
      </c>
      <c r="C998" s="2">
        <f>(B998*EXP($C$3-($C$4^2)/2+NORMSINV(AleatLivre!B995)*$C$4))</f>
        <v>523.87900469299973</v>
      </c>
      <c r="D998" s="2">
        <f>(C998*EXP($C$3-($C$4^2)/2+NORMSINV(AleatLivre!C995)*$C$4))</f>
        <v>542.96972499423998</v>
      </c>
      <c r="E998" s="2">
        <f>(D998*EXP($C$3-($C$4^2)/2+NORMSINV(AleatLivre!D995)*$C$4))</f>
        <v>550.84667199261219</v>
      </c>
      <c r="F998" s="2">
        <f>(E998*EXP($C$3-($C$4^2)/2+NORMSINV(AleatLivre!E995)*$C$4))</f>
        <v>597.13704200108043</v>
      </c>
      <c r="G998" s="2">
        <f>(F998*EXP($C$3-($C$4^2)/2+NORMSINV(AleatLivre!F995)*$C$4))</f>
        <v>636.82073731845173</v>
      </c>
      <c r="H998" s="2">
        <f>(G998*EXP($C$3-($C$4^2)/2+NORMSINV(AleatLivre!G995)*$C$4))</f>
        <v>646.82236057657383</v>
      </c>
      <c r="I998" s="2">
        <f>(H998*EXP($C$3-($C$4^2)/2+NORMSINV(AleatLivre!H995)*$C$4))</f>
        <v>670.38847223750349</v>
      </c>
      <c r="J998" s="2">
        <f>(I998*EXP($C$3-($C$4^2)/2+NORMSINV(AleatLivre!I995)*$C$4))</f>
        <v>707.39574421178907</v>
      </c>
      <c r="K998" s="2">
        <f>(J998*EXP($C$3-($C$4^2)/2+NORMSINV(AleatLivre!J995)*$C$4))</f>
        <v>736.31748249435736</v>
      </c>
      <c r="L998" s="2">
        <f>(K998*EXP($C$3-($C$4^2)/2+NORMSINV(AleatLivre!K995)*$C$4))</f>
        <v>801.43771325257785</v>
      </c>
      <c r="M998" s="2">
        <f>(L998*EXP($C$3-($C$4^2)/2+NORMSINV(AleatLivre!L995)*$C$4))</f>
        <v>830.98399319890655</v>
      </c>
      <c r="N998" s="2">
        <f>(M998*EXP($C$3-($C$4^2)/2+NORMSINV(AleatLivre!M995)*$C$4))</f>
        <v>857.93584175218837</v>
      </c>
      <c r="O998" s="2">
        <f>(N998*EXP($C$3-($C$4^2)/2+NORMSINV(AleatLivre!N995)*$C$4))</f>
        <v>911.79073536827423</v>
      </c>
      <c r="P998" s="2">
        <f>(O998*EXP($C$3-($C$4^2)/2+NORMSINV(AleatLivre!O995)*$C$4))</f>
        <v>980.3789847087977</v>
      </c>
      <c r="Q998" s="2">
        <f>(P998*EXP($C$3-($C$4^2)/2+NORMSINV(AleatLivre!P995)*$C$4))</f>
        <v>1007.2414120136971</v>
      </c>
      <c r="R998" s="2">
        <f>(Q998*EXP($C$3-($C$4^2)/2+NORMSINV(AleatLivre!Q995)*$C$4))</f>
        <v>1045.5020899908984</v>
      </c>
      <c r="S998" s="2">
        <f>(R998*EXP($C$3-($C$4^2)/2+NORMSINV(AleatLivre!R995)*$C$4))</f>
        <v>1075.2298141572699</v>
      </c>
      <c r="T998" s="2">
        <f>(S998*EXP($C$3-($C$4^2)/2+NORMSINV(AleatLivre!S995)*$C$4))</f>
        <v>1176.1868833546687</v>
      </c>
      <c r="U998" s="2">
        <f>(T998*EXP($C$3-($C$4^2)/2+NORMSINV(AleatLivre!T995)*$C$4))</f>
        <v>1197.0413505372655</v>
      </c>
      <c r="V998" s="2">
        <f>(U998*EXP($C$3-($C$4^2)/2+NORMSINV(AleatLivre!U995)*$C$4))</f>
        <v>1289.2658238403496</v>
      </c>
    </row>
    <row r="999" spans="1:22" x14ac:dyDescent="0.25">
      <c r="A999">
        <v>994</v>
      </c>
      <c r="B999" s="2">
        <f>Plan1!$B$9</f>
        <v>500</v>
      </c>
      <c r="C999" s="2">
        <f>(B999*EXP($C$3-($C$4^2)/2+NORMSINV(AleatLivre!B996)*$C$4))</f>
        <v>524.53285756586752</v>
      </c>
      <c r="D999" s="2">
        <f>(C999*EXP($C$3-($C$4^2)/2+NORMSINV(AleatLivre!C996)*$C$4))</f>
        <v>552.47114105611695</v>
      </c>
      <c r="E999" s="2">
        <f>(D999*EXP($C$3-($C$4^2)/2+NORMSINV(AleatLivre!D996)*$C$4))</f>
        <v>564.20437546560834</v>
      </c>
      <c r="F999" s="2">
        <f>(E999*EXP($C$3-($C$4^2)/2+NORMSINV(AleatLivre!E996)*$C$4))</f>
        <v>581.80901414117773</v>
      </c>
      <c r="G999" s="2">
        <f>(F999*EXP($C$3-($C$4^2)/2+NORMSINV(AleatLivre!F996)*$C$4))</f>
        <v>610.51393206066291</v>
      </c>
      <c r="H999" s="2">
        <f>(G999*EXP($C$3-($C$4^2)/2+NORMSINV(AleatLivre!G996)*$C$4))</f>
        <v>637.08699273218974</v>
      </c>
      <c r="I999" s="2">
        <f>(H999*EXP($C$3-($C$4^2)/2+NORMSINV(AleatLivre!H996)*$C$4))</f>
        <v>656.01605275832424</v>
      </c>
      <c r="J999" s="2">
        <f>(I999*EXP($C$3-($C$4^2)/2+NORMSINV(AleatLivre!I996)*$C$4))</f>
        <v>675.06205159569572</v>
      </c>
      <c r="K999" s="2">
        <f>(J999*EXP($C$3-($C$4^2)/2+NORMSINV(AleatLivre!J996)*$C$4))</f>
        <v>717.6733432327926</v>
      </c>
      <c r="L999" s="2">
        <f>(K999*EXP($C$3-($C$4^2)/2+NORMSINV(AleatLivre!K996)*$C$4))</f>
        <v>759.788854615589</v>
      </c>
      <c r="M999" s="2">
        <f>(L999*EXP($C$3-($C$4^2)/2+NORMSINV(AleatLivre!L996)*$C$4))</f>
        <v>788.46503948079237</v>
      </c>
      <c r="N999" s="2">
        <f>(M999*EXP($C$3-($C$4^2)/2+NORMSINV(AleatLivre!M996)*$C$4))</f>
        <v>807.63635116244632</v>
      </c>
      <c r="O999" s="2">
        <f>(N999*EXP($C$3-($C$4^2)/2+NORMSINV(AleatLivre!N996)*$C$4))</f>
        <v>855.28051553692853</v>
      </c>
      <c r="P999" s="2">
        <f>(O999*EXP($C$3-($C$4^2)/2+NORMSINV(AleatLivre!O996)*$C$4))</f>
        <v>924.05413728066515</v>
      </c>
      <c r="Q999" s="2">
        <f>(P999*EXP($C$3-($C$4^2)/2+NORMSINV(AleatLivre!P996)*$C$4))</f>
        <v>1002.8787388584211</v>
      </c>
      <c r="R999" s="2">
        <f>(Q999*EXP($C$3-($C$4^2)/2+NORMSINV(AleatLivre!Q996)*$C$4))</f>
        <v>1042.6260883746988</v>
      </c>
      <c r="S999" s="2">
        <f>(R999*EXP($C$3-($C$4^2)/2+NORMSINV(AleatLivre!R996)*$C$4))</f>
        <v>1115.9778021880272</v>
      </c>
      <c r="T999" s="2">
        <f>(S999*EXP($C$3-($C$4^2)/2+NORMSINV(AleatLivre!S996)*$C$4))</f>
        <v>1197.9817755481381</v>
      </c>
      <c r="U999" s="2">
        <f>(T999*EXP($C$3-($C$4^2)/2+NORMSINV(AleatLivre!T996)*$C$4))</f>
        <v>1231.5953031471902</v>
      </c>
      <c r="V999" s="2">
        <f>(U999*EXP($C$3-($C$4^2)/2+NORMSINV(AleatLivre!U996)*$C$4))</f>
        <v>1334.198742497794</v>
      </c>
    </row>
    <row r="1000" spans="1:22" x14ac:dyDescent="0.25">
      <c r="A1000">
        <v>995</v>
      </c>
      <c r="B1000" s="2">
        <f>Plan1!$B$9</f>
        <v>500</v>
      </c>
      <c r="C1000" s="2">
        <f>(B1000*EXP($C$3-($C$4^2)/2+NORMSINV(AleatLivre!B997)*$C$4))</f>
        <v>514.49804932180416</v>
      </c>
      <c r="D1000" s="2">
        <f>(C1000*EXP($C$3-($C$4^2)/2+NORMSINV(AleatLivre!C997)*$C$4))</f>
        <v>519.62448291653413</v>
      </c>
      <c r="E1000" s="2">
        <f>(D1000*EXP($C$3-($C$4^2)/2+NORMSINV(AleatLivre!D997)*$C$4))</f>
        <v>532.44729378055638</v>
      </c>
      <c r="F1000" s="2">
        <f>(E1000*EXP($C$3-($C$4^2)/2+NORMSINV(AleatLivre!E997)*$C$4))</f>
        <v>552.21122776634854</v>
      </c>
      <c r="G1000" s="2">
        <f>(F1000*EXP($C$3-($C$4^2)/2+NORMSINV(AleatLivre!F997)*$C$4))</f>
        <v>581.29593530757461</v>
      </c>
      <c r="H1000" s="2">
        <f>(G1000*EXP($C$3-($C$4^2)/2+NORMSINV(AleatLivre!G997)*$C$4))</f>
        <v>609.18375015646734</v>
      </c>
      <c r="I1000" s="2">
        <f>(H1000*EXP($C$3-($C$4^2)/2+NORMSINV(AleatLivre!H997)*$C$4))</f>
        <v>645.95430228202758</v>
      </c>
      <c r="J1000" s="2">
        <f>(I1000*EXP($C$3-($C$4^2)/2+NORMSINV(AleatLivre!I997)*$C$4))</f>
        <v>683.62259858799291</v>
      </c>
      <c r="K1000" s="2">
        <f>(J1000*EXP($C$3-($C$4^2)/2+NORMSINV(AleatLivre!J997)*$C$4))</f>
        <v>724.67999795180663</v>
      </c>
      <c r="L1000" s="2">
        <f>(K1000*EXP($C$3-($C$4^2)/2+NORMSINV(AleatLivre!K997)*$C$4))</f>
        <v>756.85692881849366</v>
      </c>
      <c r="M1000" s="2">
        <f>(L1000*EXP($C$3-($C$4^2)/2+NORMSINV(AleatLivre!L997)*$C$4))</f>
        <v>791.28567690006673</v>
      </c>
      <c r="N1000" s="2">
        <f>(M1000*EXP($C$3-($C$4^2)/2+NORMSINV(AleatLivre!M997)*$C$4))</f>
        <v>837.23604893353911</v>
      </c>
      <c r="O1000" s="2">
        <f>(N1000*EXP($C$3-($C$4^2)/2+NORMSINV(AleatLivre!N997)*$C$4))</f>
        <v>916.36426784311823</v>
      </c>
      <c r="P1000" s="2">
        <f>(O1000*EXP($C$3-($C$4^2)/2+NORMSINV(AleatLivre!O997)*$C$4))</f>
        <v>974.08892302102731</v>
      </c>
      <c r="Q1000" s="2">
        <f>(P1000*EXP($C$3-($C$4^2)/2+NORMSINV(AleatLivre!P997)*$C$4))</f>
        <v>1045.2422346733424</v>
      </c>
      <c r="R1000" s="2">
        <f>(Q1000*EXP($C$3-($C$4^2)/2+NORMSINV(AleatLivre!Q997)*$C$4))</f>
        <v>1082.8706391502069</v>
      </c>
      <c r="S1000" s="2">
        <f>(R1000*EXP($C$3-($C$4^2)/2+NORMSINV(AleatLivre!R997)*$C$4))</f>
        <v>1090.8940266162467</v>
      </c>
      <c r="T1000" s="2">
        <f>(S1000*EXP($C$3-($C$4^2)/2+NORMSINV(AleatLivre!S997)*$C$4))</f>
        <v>1179.0259185648181</v>
      </c>
      <c r="U1000" s="2">
        <f>(T1000*EXP($C$3-($C$4^2)/2+NORMSINV(AleatLivre!T997)*$C$4))</f>
        <v>1252.5729022144035</v>
      </c>
      <c r="V1000" s="2">
        <f>(U1000*EXP($C$3-($C$4^2)/2+NORMSINV(AleatLivre!U997)*$C$4))</f>
        <v>1294.2422007980006</v>
      </c>
    </row>
    <row r="1001" spans="1:22" x14ac:dyDescent="0.25">
      <c r="A1001">
        <v>996</v>
      </c>
      <c r="B1001" s="2">
        <f>Plan1!$B$9</f>
        <v>500</v>
      </c>
      <c r="C1001" s="2">
        <f>(B1001*EXP($C$3-($C$4^2)/2+NORMSINV(AleatLivre!B998)*$C$4))</f>
        <v>542.10526163201325</v>
      </c>
      <c r="D1001" s="2">
        <f>(C1001*EXP($C$3-($C$4^2)/2+NORMSINV(AleatLivre!C998)*$C$4))</f>
        <v>584.25364387693753</v>
      </c>
      <c r="E1001" s="2">
        <f>(D1001*EXP($C$3-($C$4^2)/2+NORMSINV(AleatLivre!D998)*$C$4))</f>
        <v>627.21165470949893</v>
      </c>
      <c r="F1001" s="2">
        <f>(E1001*EXP($C$3-($C$4^2)/2+NORMSINV(AleatLivre!E998)*$C$4))</f>
        <v>658.74829095006851</v>
      </c>
      <c r="G1001" s="2">
        <f>(F1001*EXP($C$3-($C$4^2)/2+NORMSINV(AleatLivre!F998)*$C$4))</f>
        <v>695.23124383880122</v>
      </c>
      <c r="H1001" s="2">
        <f>(G1001*EXP($C$3-($C$4^2)/2+NORMSINV(AleatLivre!G998)*$C$4))</f>
        <v>729.97085791438508</v>
      </c>
      <c r="I1001" s="2">
        <f>(H1001*EXP($C$3-($C$4^2)/2+NORMSINV(AleatLivre!H998)*$C$4))</f>
        <v>760.46433278435461</v>
      </c>
      <c r="J1001" s="2">
        <f>(I1001*EXP($C$3-($C$4^2)/2+NORMSINV(AleatLivre!I998)*$C$4))</f>
        <v>778.52362477091344</v>
      </c>
      <c r="K1001" s="2">
        <f>(J1001*EXP($C$3-($C$4^2)/2+NORMSINV(AleatLivre!J998)*$C$4))</f>
        <v>843.4252879071571</v>
      </c>
      <c r="L1001" s="2">
        <f>(K1001*EXP($C$3-($C$4^2)/2+NORMSINV(AleatLivre!K998)*$C$4))</f>
        <v>861.13478678637932</v>
      </c>
      <c r="M1001" s="2">
        <f>(L1001*EXP($C$3-($C$4^2)/2+NORMSINV(AleatLivre!L998)*$C$4))</f>
        <v>889.50335649957799</v>
      </c>
      <c r="N1001" s="2">
        <f>(M1001*EXP($C$3-($C$4^2)/2+NORMSINV(AleatLivre!M998)*$C$4))</f>
        <v>945.00371496537491</v>
      </c>
      <c r="O1001" s="2">
        <f>(N1001*EXP($C$3-($C$4^2)/2+NORMSINV(AleatLivre!N998)*$C$4))</f>
        <v>1004.1366259175502</v>
      </c>
      <c r="P1001" s="2">
        <f>(O1001*EXP($C$3-($C$4^2)/2+NORMSINV(AleatLivre!O998)*$C$4))</f>
        <v>1016.376947870233</v>
      </c>
      <c r="Q1001" s="2">
        <f>(P1001*EXP($C$3-($C$4^2)/2+NORMSINV(AleatLivre!P998)*$C$4))</f>
        <v>1047.8852751099541</v>
      </c>
      <c r="R1001" s="2">
        <f>(Q1001*EXP($C$3-($C$4^2)/2+NORMSINV(AleatLivre!Q998)*$C$4))</f>
        <v>1064.5018831650325</v>
      </c>
      <c r="S1001" s="2">
        <f>(R1001*EXP($C$3-($C$4^2)/2+NORMSINV(AleatLivre!R998)*$C$4))</f>
        <v>1105.0204301484553</v>
      </c>
      <c r="T1001" s="2">
        <f>(S1001*EXP($C$3-($C$4^2)/2+NORMSINV(AleatLivre!S998)*$C$4))</f>
        <v>1158.077134569998</v>
      </c>
      <c r="U1001" s="2">
        <f>(T1001*EXP($C$3-($C$4^2)/2+NORMSINV(AleatLivre!T998)*$C$4))</f>
        <v>1206.4787609236159</v>
      </c>
      <c r="V1001" s="2">
        <f>(U1001*EXP($C$3-($C$4^2)/2+NORMSINV(AleatLivre!U998)*$C$4))</f>
        <v>1278.8065527798242</v>
      </c>
    </row>
    <row r="1002" spans="1:22" x14ac:dyDescent="0.25">
      <c r="A1002">
        <v>997</v>
      </c>
      <c r="B1002" s="2">
        <f>Plan1!$B$9</f>
        <v>500</v>
      </c>
      <c r="C1002" s="2">
        <f>(B1002*EXP($C$3-($C$4^2)/2+NORMSINV(AleatLivre!B999)*$C$4))</f>
        <v>530.4888903437402</v>
      </c>
      <c r="D1002" s="2">
        <f>(C1002*EXP($C$3-($C$4^2)/2+NORMSINV(AleatLivre!C999)*$C$4))</f>
        <v>572.49035812832335</v>
      </c>
      <c r="E1002" s="2">
        <f>(D1002*EXP($C$3-($C$4^2)/2+NORMSINV(AleatLivre!D999)*$C$4))</f>
        <v>619.69145265626241</v>
      </c>
      <c r="F1002" s="2">
        <f>(E1002*EXP($C$3-($C$4^2)/2+NORMSINV(AleatLivre!E999)*$C$4))</f>
        <v>667.80251515169027</v>
      </c>
      <c r="G1002" s="2">
        <f>(F1002*EXP($C$3-($C$4^2)/2+NORMSINV(AleatLivre!F999)*$C$4))</f>
        <v>698.87379027474174</v>
      </c>
      <c r="H1002" s="2">
        <f>(G1002*EXP($C$3-($C$4^2)/2+NORMSINV(AleatLivre!G999)*$C$4))</f>
        <v>724.37644441295129</v>
      </c>
      <c r="I1002" s="2">
        <f>(H1002*EXP($C$3-($C$4^2)/2+NORMSINV(AleatLivre!H999)*$C$4))</f>
        <v>743.8986687323586</v>
      </c>
      <c r="J1002" s="2">
        <f>(I1002*EXP($C$3-($C$4^2)/2+NORMSINV(AleatLivre!I999)*$C$4))</f>
        <v>770.0352462375721</v>
      </c>
      <c r="K1002" s="2">
        <f>(J1002*EXP($C$3-($C$4^2)/2+NORMSINV(AleatLivre!J999)*$C$4))</f>
        <v>805.00930041454626</v>
      </c>
      <c r="L1002" s="2">
        <f>(K1002*EXP($C$3-($C$4^2)/2+NORMSINV(AleatLivre!K999)*$C$4))</f>
        <v>844.47847275301217</v>
      </c>
      <c r="M1002" s="2">
        <f>(L1002*EXP($C$3-($C$4^2)/2+NORMSINV(AleatLivre!L999)*$C$4))</f>
        <v>899.06965345154731</v>
      </c>
      <c r="N1002" s="2">
        <f>(M1002*EXP($C$3-($C$4^2)/2+NORMSINV(AleatLivre!M999)*$C$4))</f>
        <v>977.82889324981159</v>
      </c>
      <c r="O1002" s="2">
        <f>(N1002*EXP($C$3-($C$4^2)/2+NORMSINV(AleatLivre!N999)*$C$4))</f>
        <v>1083.022531447866</v>
      </c>
      <c r="P1002" s="2">
        <f>(O1002*EXP($C$3-($C$4^2)/2+NORMSINV(AleatLivre!O999)*$C$4))</f>
        <v>1155.9214072708969</v>
      </c>
      <c r="Q1002" s="2">
        <f>(P1002*EXP($C$3-($C$4^2)/2+NORMSINV(AleatLivre!P999)*$C$4))</f>
        <v>1231.5262013333934</v>
      </c>
      <c r="R1002" s="2">
        <f>(Q1002*EXP($C$3-($C$4^2)/2+NORMSINV(AleatLivre!Q999)*$C$4))</f>
        <v>1336.0925832196147</v>
      </c>
      <c r="S1002" s="2">
        <f>(R1002*EXP($C$3-($C$4^2)/2+NORMSINV(AleatLivre!R999)*$C$4))</f>
        <v>1421.3727911502513</v>
      </c>
      <c r="T1002" s="2">
        <f>(S1002*EXP($C$3-($C$4^2)/2+NORMSINV(AleatLivre!S999)*$C$4))</f>
        <v>1514.6661954068961</v>
      </c>
      <c r="U1002" s="2">
        <f>(T1002*EXP($C$3-($C$4^2)/2+NORMSINV(AleatLivre!T999)*$C$4))</f>
        <v>1559.1179470333473</v>
      </c>
      <c r="V1002" s="2">
        <f>(U1002*EXP($C$3-($C$4^2)/2+NORMSINV(AleatLivre!U999)*$C$4))</f>
        <v>1635.8432734546727</v>
      </c>
    </row>
    <row r="1003" spans="1:22" x14ac:dyDescent="0.25">
      <c r="A1003">
        <v>998</v>
      </c>
      <c r="B1003" s="2">
        <f>Plan1!$B$9</f>
        <v>500</v>
      </c>
      <c r="C1003" s="2">
        <f>(B1003*EXP($C$3-($C$4^2)/2+NORMSINV(AleatLivre!B1000)*$C$4))</f>
        <v>531.27398754876651</v>
      </c>
      <c r="D1003" s="2">
        <f>(C1003*EXP($C$3-($C$4^2)/2+NORMSINV(AleatLivre!C1000)*$C$4))</f>
        <v>549.85008959796471</v>
      </c>
      <c r="E1003" s="2">
        <f>(D1003*EXP($C$3-($C$4^2)/2+NORMSINV(AleatLivre!D1000)*$C$4))</f>
        <v>591.76837970928909</v>
      </c>
      <c r="F1003" s="2">
        <f>(E1003*EXP($C$3-($C$4^2)/2+NORMSINV(AleatLivre!E1000)*$C$4))</f>
        <v>636.41481878739012</v>
      </c>
      <c r="G1003" s="2">
        <f>(F1003*EXP($C$3-($C$4^2)/2+NORMSINV(AleatLivre!F1000)*$C$4))</f>
        <v>699.74848568484231</v>
      </c>
      <c r="H1003" s="2">
        <f>(G1003*EXP($C$3-($C$4^2)/2+NORMSINV(AleatLivre!G1000)*$C$4))</f>
        <v>722.56707112525271</v>
      </c>
      <c r="I1003" s="2">
        <f>(H1003*EXP($C$3-($C$4^2)/2+NORMSINV(AleatLivre!H1000)*$C$4))</f>
        <v>745.20717011371835</v>
      </c>
      <c r="J1003" s="2">
        <f>(I1003*EXP($C$3-($C$4^2)/2+NORMSINV(AleatLivre!I1000)*$C$4))</f>
        <v>794.6552401526734</v>
      </c>
      <c r="K1003" s="2">
        <f>(J1003*EXP($C$3-($C$4^2)/2+NORMSINV(AleatLivre!J1000)*$C$4))</f>
        <v>821.04048830006559</v>
      </c>
      <c r="L1003" s="2">
        <f>(K1003*EXP($C$3-($C$4^2)/2+NORMSINV(AleatLivre!K1000)*$C$4))</f>
        <v>867.18875974324646</v>
      </c>
      <c r="M1003" s="2">
        <f>(L1003*EXP($C$3-($C$4^2)/2+NORMSINV(AleatLivre!L1000)*$C$4))</f>
        <v>898.38628176548718</v>
      </c>
      <c r="N1003" s="2">
        <f>(M1003*EXP($C$3-($C$4^2)/2+NORMSINV(AleatLivre!M1000)*$C$4))</f>
        <v>964.36968166501822</v>
      </c>
      <c r="O1003" s="2">
        <f>(N1003*EXP($C$3-($C$4^2)/2+NORMSINV(AleatLivre!N1000)*$C$4))</f>
        <v>1050.9790174261364</v>
      </c>
      <c r="P1003" s="2">
        <f>(O1003*EXP($C$3-($C$4^2)/2+NORMSINV(AleatLivre!O1000)*$C$4))</f>
        <v>1103.8682439187646</v>
      </c>
      <c r="Q1003" s="2">
        <f>(P1003*EXP($C$3-($C$4^2)/2+NORMSINV(AleatLivre!P1000)*$C$4))</f>
        <v>1141.4390272730161</v>
      </c>
      <c r="R1003" s="2">
        <f>(Q1003*EXP($C$3-($C$4^2)/2+NORMSINV(AleatLivre!Q1000)*$C$4))</f>
        <v>1187.7086889668217</v>
      </c>
      <c r="S1003" s="2">
        <f>(R1003*EXP($C$3-($C$4^2)/2+NORMSINV(AleatLivre!R1000)*$C$4))</f>
        <v>1246.0367214943376</v>
      </c>
      <c r="T1003" s="2">
        <f>(S1003*EXP($C$3-($C$4^2)/2+NORMSINV(AleatLivre!S1000)*$C$4))</f>
        <v>1298.1972718839613</v>
      </c>
      <c r="U1003" s="2">
        <f>(T1003*EXP($C$3-($C$4^2)/2+NORMSINV(AleatLivre!T1000)*$C$4))</f>
        <v>1338.3146941309517</v>
      </c>
      <c r="V1003" s="2">
        <f>(U1003*EXP($C$3-($C$4^2)/2+NORMSINV(AleatLivre!U1000)*$C$4))</f>
        <v>1371.6632569953365</v>
      </c>
    </row>
    <row r="1004" spans="1:22" x14ac:dyDescent="0.25">
      <c r="A1004">
        <v>999</v>
      </c>
      <c r="B1004" s="2">
        <f>Plan1!$B$9</f>
        <v>500</v>
      </c>
      <c r="C1004" s="2">
        <f>(B1004*EXP($C$3-($C$4^2)/2+NORMSINV(AleatLivre!B1001)*$C$4))</f>
        <v>525.52190346696023</v>
      </c>
      <c r="D1004" s="2">
        <f>(C1004*EXP($C$3-($C$4^2)/2+NORMSINV(AleatLivre!C1001)*$C$4))</f>
        <v>575.90600132889972</v>
      </c>
      <c r="E1004" s="2">
        <f>(D1004*EXP($C$3-($C$4^2)/2+NORMSINV(AleatLivre!D1001)*$C$4))</f>
        <v>596.8740020466214</v>
      </c>
      <c r="F1004" s="2">
        <f>(E1004*EXP($C$3-($C$4^2)/2+NORMSINV(AleatLivre!E1001)*$C$4))</f>
        <v>612.41111715653062</v>
      </c>
      <c r="G1004" s="2">
        <f>(F1004*EXP($C$3-($C$4^2)/2+NORMSINV(AleatLivre!F1001)*$C$4))</f>
        <v>641.2630302866437</v>
      </c>
      <c r="H1004" s="2">
        <f>(G1004*EXP($C$3-($C$4^2)/2+NORMSINV(AleatLivre!G1001)*$C$4))</f>
        <v>664.24890491662018</v>
      </c>
      <c r="I1004" s="2">
        <f>(H1004*EXP($C$3-($C$4^2)/2+NORMSINV(AleatLivre!H1001)*$C$4))</f>
        <v>704.3214347296697</v>
      </c>
      <c r="J1004" s="2">
        <f>(I1004*EXP($C$3-($C$4^2)/2+NORMSINV(AleatLivre!I1001)*$C$4))</f>
        <v>726.05591665639975</v>
      </c>
      <c r="K1004" s="2">
        <f>(J1004*EXP($C$3-($C$4^2)/2+NORMSINV(AleatLivre!J1001)*$C$4))</f>
        <v>766.14648163605762</v>
      </c>
      <c r="L1004" s="2">
        <f>(K1004*EXP($C$3-($C$4^2)/2+NORMSINV(AleatLivre!K1001)*$C$4))</f>
        <v>793.25913715867875</v>
      </c>
      <c r="M1004" s="2">
        <f>(L1004*EXP($C$3-($C$4^2)/2+NORMSINV(AleatLivre!L1001)*$C$4))</f>
        <v>829.94170729488326</v>
      </c>
      <c r="N1004" s="2">
        <f>(M1004*EXP($C$3-($C$4^2)/2+NORMSINV(AleatLivre!M1001)*$C$4))</f>
        <v>853.51210476696428</v>
      </c>
      <c r="O1004" s="2">
        <f>(N1004*EXP($C$3-($C$4^2)/2+NORMSINV(AleatLivre!N1001)*$C$4))</f>
        <v>912.74456302643807</v>
      </c>
      <c r="P1004" s="2">
        <f>(O1004*EXP($C$3-($C$4^2)/2+NORMSINV(AleatLivre!O1001)*$C$4))</f>
        <v>966.37156700507967</v>
      </c>
      <c r="Q1004" s="2">
        <f>(P1004*EXP($C$3-($C$4^2)/2+NORMSINV(AleatLivre!P1001)*$C$4))</f>
        <v>1003.8466967750078</v>
      </c>
      <c r="R1004" s="2">
        <f>(Q1004*EXP($C$3-($C$4^2)/2+NORMSINV(AleatLivre!Q1001)*$C$4))</f>
        <v>1044.8637239253706</v>
      </c>
      <c r="S1004" s="2">
        <f>(R1004*EXP($C$3-($C$4^2)/2+NORMSINV(AleatLivre!R1001)*$C$4))</f>
        <v>1141.5001902939182</v>
      </c>
      <c r="T1004" s="2">
        <f>(S1004*EXP($C$3-($C$4^2)/2+NORMSINV(AleatLivre!S1001)*$C$4))</f>
        <v>1184.579712143594</v>
      </c>
      <c r="U1004" s="2">
        <f>(T1004*EXP($C$3-($C$4^2)/2+NORMSINV(AleatLivre!T1001)*$C$4))</f>
        <v>1277.0847376344127</v>
      </c>
      <c r="V1004" s="2">
        <f>(U1004*EXP($C$3-($C$4^2)/2+NORMSINV(AleatLivre!U1001)*$C$4))</f>
        <v>1346.0625730243964</v>
      </c>
    </row>
    <row r="1005" spans="1:22" x14ac:dyDescent="0.25">
      <c r="A1005">
        <v>1000</v>
      </c>
      <c r="B1005" s="2">
        <f>Plan1!$B$9</f>
        <v>500</v>
      </c>
      <c r="C1005" s="2">
        <f>(B1005*EXP($C$3-($C$4^2)/2+NORMSINV(AleatLivre!B1002)*$C$4))</f>
        <v>520.26724005606445</v>
      </c>
      <c r="D1005" s="2">
        <f>(C1005*EXP($C$3-($C$4^2)/2+NORMSINV(AleatLivre!C1002)*$C$4))</f>
        <v>538.99565748044961</v>
      </c>
      <c r="E1005" s="2">
        <f>(D1005*EXP($C$3-($C$4^2)/2+NORMSINV(AleatLivre!D1002)*$C$4))</f>
        <v>566.67460334755344</v>
      </c>
      <c r="F1005" s="2">
        <f>(E1005*EXP($C$3-($C$4^2)/2+NORMSINV(AleatLivre!E1002)*$C$4))</f>
        <v>586.15180453474227</v>
      </c>
      <c r="G1005" s="2">
        <f>(F1005*EXP($C$3-($C$4^2)/2+NORMSINV(AleatLivre!F1002)*$C$4))</f>
        <v>602.41445509942457</v>
      </c>
      <c r="H1005" s="2">
        <f>(G1005*EXP($C$3-($C$4^2)/2+NORMSINV(AleatLivre!G1002)*$C$4))</f>
        <v>640.73326825199968</v>
      </c>
      <c r="I1005" s="2">
        <f>(H1005*EXP($C$3-($C$4^2)/2+NORMSINV(AleatLivre!H1002)*$C$4))</f>
        <v>667.1653004847517</v>
      </c>
      <c r="J1005" s="2">
        <f>(I1005*EXP($C$3-($C$4^2)/2+NORMSINV(AleatLivre!I1002)*$C$4))</f>
        <v>700.54730084590074</v>
      </c>
      <c r="K1005" s="2">
        <f>(J1005*EXP($C$3-($C$4^2)/2+NORMSINV(AleatLivre!J1002)*$C$4))</f>
        <v>735.79001627586194</v>
      </c>
      <c r="L1005" s="2">
        <f>(K1005*EXP($C$3-($C$4^2)/2+NORMSINV(AleatLivre!K1002)*$C$4))</f>
        <v>776.60459384468118</v>
      </c>
      <c r="M1005" s="2">
        <f>(L1005*EXP($C$3-($C$4^2)/2+NORMSINV(AleatLivre!L1002)*$C$4))</f>
        <v>836.79251764046614</v>
      </c>
      <c r="N1005" s="2">
        <f>(M1005*EXP($C$3-($C$4^2)/2+NORMSINV(AleatLivre!M1002)*$C$4))</f>
        <v>896.28567668045071</v>
      </c>
      <c r="O1005" s="2">
        <f>(N1005*EXP($C$3-($C$4^2)/2+NORMSINV(AleatLivre!N1002)*$C$4))</f>
        <v>941.20652024547951</v>
      </c>
      <c r="P1005" s="2">
        <f>(O1005*EXP($C$3-($C$4^2)/2+NORMSINV(AleatLivre!O1002)*$C$4))</f>
        <v>973.10050307040433</v>
      </c>
      <c r="Q1005" s="2">
        <f>(P1005*EXP($C$3-($C$4^2)/2+NORMSINV(AleatLivre!P1002)*$C$4))</f>
        <v>1057.8761198398499</v>
      </c>
      <c r="R1005" s="2">
        <f>(Q1005*EXP($C$3-($C$4^2)/2+NORMSINV(AleatLivre!Q1002)*$C$4))</f>
        <v>1078.4164555240834</v>
      </c>
      <c r="S1005" s="2">
        <f>(R1005*EXP($C$3-($C$4^2)/2+NORMSINV(AleatLivre!R1002)*$C$4))</f>
        <v>1160.2784760855056</v>
      </c>
      <c r="T1005" s="2">
        <f>(S1005*EXP($C$3-($C$4^2)/2+NORMSINV(AleatLivre!S1002)*$C$4))</f>
        <v>1237.6096872985465</v>
      </c>
      <c r="U1005" s="2">
        <f>(T1005*EXP($C$3-($C$4^2)/2+NORMSINV(AleatLivre!T1002)*$C$4))</f>
        <v>1262.5116301612088</v>
      </c>
      <c r="V1005" s="2">
        <f>(U1005*EXP($C$3-($C$4^2)/2+NORMSINV(AleatLivre!U1002)*$C$4))</f>
        <v>1334.3326037930822</v>
      </c>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8">
    <tabColor rgb="FFFF0000"/>
  </sheetPr>
  <dimension ref="A1:AA1003"/>
  <sheetViews>
    <sheetView showGridLines="0" zoomScaleNormal="100" workbookViewId="0">
      <selection activeCell="C4" sqref="C4"/>
    </sheetView>
  </sheetViews>
  <sheetFormatPr defaultRowHeight="15" x14ac:dyDescent="0.25"/>
  <cols>
    <col min="2" max="2" width="16.85546875" bestFit="1" customWidth="1"/>
    <col min="3" max="3" width="13.42578125" bestFit="1" customWidth="1"/>
    <col min="4" max="4" width="10.85546875" customWidth="1"/>
    <col min="5" max="6" width="10.5703125" bestFit="1" customWidth="1"/>
    <col min="7" max="8" width="9.7109375" bestFit="1" customWidth="1"/>
    <col min="9" max="12" width="10.7109375" bestFit="1" customWidth="1"/>
    <col min="13" max="13" width="12" customWidth="1"/>
    <col min="14" max="22" width="10.7109375" bestFit="1" customWidth="1"/>
    <col min="23" max="27" width="9.140625" style="78" customWidth="1"/>
  </cols>
  <sheetData>
    <row r="1" spans="1:27" x14ac:dyDescent="0.25">
      <c r="B1" s="26" t="s">
        <v>45</v>
      </c>
      <c r="C1" s="32">
        <f t="shared" ref="C1:V1" si="0">SMALL(C4:C1003,1)</f>
        <v>14666.428773185251</v>
      </c>
      <c r="D1" s="32">
        <f t="shared" si="0"/>
        <v>13220.811242203792</v>
      </c>
      <c r="E1" s="32">
        <f t="shared" si="0"/>
        <v>13176.778292347262</v>
      </c>
      <c r="F1" s="32">
        <f t="shared" si="0"/>
        <v>12282.734630434676</v>
      </c>
      <c r="G1" s="32">
        <f t="shared" si="0"/>
        <v>11171.944423950334</v>
      </c>
      <c r="H1" s="32">
        <f t="shared" si="0"/>
        <v>10895.874241047268</v>
      </c>
      <c r="I1" s="32">
        <f t="shared" si="0"/>
        <v>10390.451197642089</v>
      </c>
      <c r="J1" s="32">
        <f t="shared" si="0"/>
        <v>9442.0604552357581</v>
      </c>
      <c r="K1" s="32">
        <f t="shared" si="0"/>
        <v>9865.7538027772189</v>
      </c>
      <c r="L1" s="32">
        <f t="shared" si="0"/>
        <v>9474.5550472941577</v>
      </c>
      <c r="M1" s="32">
        <f t="shared" si="0"/>
        <v>9606.0806692956739</v>
      </c>
      <c r="N1" s="32">
        <f t="shared" si="0"/>
        <v>8707.6516839771011</v>
      </c>
      <c r="O1" s="32">
        <f t="shared" si="0"/>
        <v>9005.3463747805818</v>
      </c>
      <c r="P1" s="32">
        <f t="shared" si="0"/>
        <v>8191.5764009944915</v>
      </c>
      <c r="Q1" s="32">
        <f t="shared" si="0"/>
        <v>8035.1480111398605</v>
      </c>
      <c r="R1" s="32">
        <f t="shared" si="0"/>
        <v>8344.3396377739846</v>
      </c>
      <c r="S1" s="32">
        <f t="shared" si="0"/>
        <v>8638.4931171721582</v>
      </c>
      <c r="T1" s="32">
        <f t="shared" si="0"/>
        <v>8129.8021467528642</v>
      </c>
      <c r="U1" s="32">
        <f t="shared" si="0"/>
        <v>7675.4593186030352</v>
      </c>
      <c r="V1" s="32">
        <f t="shared" si="0"/>
        <v>7655.8766119298652</v>
      </c>
    </row>
    <row r="2" spans="1:27" x14ac:dyDescent="0.25">
      <c r="B2" s="26" t="s">
        <v>46</v>
      </c>
      <c r="C2" s="32">
        <f t="shared" ref="C2:V2" si="1">LARGE(C4:C1003,1)</f>
        <v>21006.921691135161</v>
      </c>
      <c r="D2" s="32">
        <f t="shared" si="1"/>
        <v>22943.985859241358</v>
      </c>
      <c r="E2" s="32">
        <f t="shared" si="1"/>
        <v>22667.887202757811</v>
      </c>
      <c r="F2" s="32">
        <f t="shared" si="1"/>
        <v>23713.233387235254</v>
      </c>
      <c r="G2" s="32">
        <f t="shared" si="1"/>
        <v>22602.817402349061</v>
      </c>
      <c r="H2" s="32">
        <f t="shared" si="1"/>
        <v>23830.17862951387</v>
      </c>
      <c r="I2" s="32">
        <f t="shared" si="1"/>
        <v>23837.296215514387</v>
      </c>
      <c r="J2" s="32">
        <f t="shared" si="1"/>
        <v>26594.605212137907</v>
      </c>
      <c r="K2" s="32">
        <f t="shared" si="1"/>
        <v>26221.820927357247</v>
      </c>
      <c r="L2" s="32">
        <f t="shared" si="1"/>
        <v>26133.110217286936</v>
      </c>
      <c r="M2" s="32">
        <f t="shared" si="1"/>
        <v>28133.039860808061</v>
      </c>
      <c r="N2" s="32">
        <f t="shared" si="1"/>
        <v>26760.754764650173</v>
      </c>
      <c r="O2" s="32">
        <f t="shared" si="1"/>
        <v>29070.440121304171</v>
      </c>
      <c r="P2" s="32">
        <f t="shared" si="1"/>
        <v>30683.427298685678</v>
      </c>
      <c r="Q2" s="32">
        <f t="shared" si="1"/>
        <v>29572.667542676478</v>
      </c>
      <c r="R2" s="32">
        <f t="shared" si="1"/>
        <v>29230.048555853311</v>
      </c>
      <c r="S2" s="32">
        <f t="shared" si="1"/>
        <v>27574.727983766581</v>
      </c>
      <c r="T2" s="32">
        <f t="shared" si="1"/>
        <v>28304.545504900798</v>
      </c>
      <c r="U2" s="32">
        <f t="shared" si="1"/>
        <v>29741.270872467609</v>
      </c>
      <c r="V2" s="32">
        <f t="shared" si="1"/>
        <v>27729.698976853084</v>
      </c>
    </row>
    <row r="3" spans="1:27" x14ac:dyDescent="0.25">
      <c r="C3">
        <v>1</v>
      </c>
      <c r="D3">
        <v>2</v>
      </c>
      <c r="E3">
        <v>3</v>
      </c>
      <c r="F3">
        <v>4</v>
      </c>
      <c r="G3">
        <v>5</v>
      </c>
      <c r="H3">
        <v>6</v>
      </c>
      <c r="I3">
        <v>7</v>
      </c>
      <c r="J3">
        <v>8</v>
      </c>
      <c r="K3">
        <v>9</v>
      </c>
      <c r="L3">
        <v>10</v>
      </c>
      <c r="M3">
        <v>11</v>
      </c>
      <c r="N3">
        <v>12</v>
      </c>
      <c r="O3">
        <v>13</v>
      </c>
      <c r="P3">
        <v>14</v>
      </c>
      <c r="Q3">
        <v>15</v>
      </c>
      <c r="R3">
        <v>16</v>
      </c>
      <c r="S3">
        <v>17</v>
      </c>
      <c r="T3">
        <v>18</v>
      </c>
      <c r="U3">
        <v>19</v>
      </c>
      <c r="V3">
        <v>20</v>
      </c>
    </row>
    <row r="4" spans="1:27" x14ac:dyDescent="0.25">
      <c r="A4">
        <v>1</v>
      </c>
      <c r="B4" s="2">
        <f>Plan1!$B$4</f>
        <v>17520</v>
      </c>
      <c r="C4" s="30">
        <f>(B4*EXP(Plan1!$G$7-(Plan1!$G$8^2)/2+NORMSINV(AleatProd!C3)*Plan1!$G$8))</f>
        <v>18494.319004419562</v>
      </c>
      <c r="D4" s="30">
        <f>(C4*EXP(Plan1!$G$7-(Plan1!$G$8^2)/2+NORMSINV(AleatProd!D3)*Plan1!$G$8))</f>
        <v>15773.485233177102</v>
      </c>
      <c r="E4" s="30">
        <f>(D4*EXP(Plan1!$G$7-(Plan1!$G$8^2)/2+NORMSINV(AleatProd!E3)*Plan1!$G$8))</f>
        <v>15446.378084512993</v>
      </c>
      <c r="F4" s="30">
        <f>(E4*EXP(Plan1!$G$7-(Plan1!$G$8^2)/2+NORMSINV(AleatProd!F3)*Plan1!$G$8))</f>
        <v>14569.282409459767</v>
      </c>
      <c r="G4" s="30">
        <f>(F4*EXP(Plan1!$G$7-(Plan1!$G$8^2)/2+NORMSINV(AleatProd!G3)*Plan1!$G$8))</f>
        <v>13559.59827913558</v>
      </c>
      <c r="H4" s="30">
        <f>(G4*EXP(Plan1!$G$7-(Plan1!$G$8^2)/2+NORMSINV(AleatProd!H3)*Plan1!$G$8))</f>
        <v>13899.80111087058</v>
      </c>
      <c r="I4" s="30">
        <f>(H4*EXP(Plan1!$G$7-(Plan1!$G$8^2)/2+NORMSINV(AleatProd!I3)*Plan1!$G$8))</f>
        <v>13893.938518010709</v>
      </c>
      <c r="J4" s="30">
        <f>(I4*EXP(Plan1!$G$7-(Plan1!$G$8^2)/2+NORMSINV(AleatProd!J3)*Plan1!$G$8))</f>
        <v>14494.920704401748</v>
      </c>
      <c r="K4" s="30">
        <f>(J4*EXP(Plan1!$G$7-(Plan1!$G$8^2)/2+NORMSINV(AleatProd!K3)*Plan1!$G$8))</f>
        <v>15616.370244981608</v>
      </c>
      <c r="L4" s="30">
        <f>(K4*EXP(Plan1!$G$7-(Plan1!$G$8^2)/2+NORMSINV(AleatProd!L3)*Plan1!$G$8))</f>
        <v>15976.066130972873</v>
      </c>
      <c r="M4" s="30">
        <f>(L4*EXP(Plan1!$G$7-(Plan1!$G$8^2)/2+NORMSINV(AleatProd!M3)*Plan1!$G$8))</f>
        <v>15437.59874142873</v>
      </c>
      <c r="N4" s="30">
        <f>(M4*EXP(Plan1!$G$7-(Plan1!$G$8^2)/2+NORMSINV(AleatProd!N3)*Plan1!$G$8))</f>
        <v>14743.992066469556</v>
      </c>
      <c r="O4" s="30">
        <f>(N4*EXP(Plan1!$G$7-(Plan1!$G$8^2)/2+NORMSINV(AleatProd!O3)*Plan1!$G$8))</f>
        <v>12729.65195331764</v>
      </c>
      <c r="P4" s="30">
        <f>(O4*EXP(Plan1!$G$7-(Plan1!$G$8^2)/2+NORMSINV(AleatProd!P3)*Plan1!$G$8))</f>
        <v>13689.270106920245</v>
      </c>
      <c r="Q4" s="30">
        <f>(P4*EXP(Plan1!$G$7-(Plan1!$G$8^2)/2+NORMSINV(AleatProd!Q3)*Plan1!$G$8))</f>
        <v>13292.900729334855</v>
      </c>
      <c r="R4" s="30">
        <f>(Q4*EXP(Plan1!$G$7-(Plan1!$G$8^2)/2+NORMSINV(AleatProd!R3)*Plan1!$G$8))</f>
        <v>13750.587680834878</v>
      </c>
      <c r="S4" s="30">
        <f>(R4*EXP(Plan1!$G$7-(Plan1!$G$8^2)/2+NORMSINV(AleatProd!S3)*Plan1!$G$8))</f>
        <v>14330.042543835238</v>
      </c>
      <c r="T4" s="30">
        <f>(S4*EXP(Plan1!$G$7-(Plan1!$G$8^2)/2+NORMSINV(AleatProd!T3)*Plan1!$G$8))</f>
        <v>13373.609644003653</v>
      </c>
      <c r="U4" s="30">
        <f>(T4*EXP(Plan1!$G$7-(Plan1!$G$8^2)/2+NORMSINV(AleatProd!U3)*Plan1!$G$8))</f>
        <v>13289.285074703108</v>
      </c>
      <c r="V4" s="30">
        <f>(U4*EXP(Plan1!$G$7-(Plan1!$G$8^2)/2+NORMSINV(AleatProd!V3)*Plan1!$G$8))</f>
        <v>13262.441846774687</v>
      </c>
      <c r="W4" s="79"/>
      <c r="X4" s="79"/>
      <c r="Y4" s="79"/>
      <c r="Z4" s="79"/>
      <c r="AA4" s="79"/>
    </row>
    <row r="5" spans="1:27" x14ac:dyDescent="0.25">
      <c r="A5">
        <v>2</v>
      </c>
      <c r="B5" s="2">
        <f>Plan1!$B$4</f>
        <v>17520</v>
      </c>
      <c r="C5" s="30">
        <f>(B5*EXP(Plan1!$G$7-(Plan1!$G$8^2)/2+NORMSINV(AleatProd!C4)*Plan1!$G$8))</f>
        <v>17209.119640946454</v>
      </c>
      <c r="D5" s="30">
        <f>(C5*EXP(Plan1!$G$7-(Plan1!$G$8^2)/2+NORMSINV(AleatProd!D4)*Plan1!$G$8))</f>
        <v>16045.398728152535</v>
      </c>
      <c r="E5" s="30">
        <f>(D5*EXP(Plan1!$G$7-(Plan1!$G$8^2)/2+NORMSINV(AleatProd!E4)*Plan1!$G$8))</f>
        <v>15274.187966150364</v>
      </c>
      <c r="F5" s="30">
        <f>(E5*EXP(Plan1!$G$7-(Plan1!$G$8^2)/2+NORMSINV(AleatProd!F4)*Plan1!$G$8))</f>
        <v>14843.687224222978</v>
      </c>
      <c r="G5" s="30">
        <f>(F5*EXP(Plan1!$G$7-(Plan1!$G$8^2)/2+NORMSINV(AleatProd!G4)*Plan1!$G$8))</f>
        <v>15899.287611616466</v>
      </c>
      <c r="H5" s="30">
        <f>(G5*EXP(Plan1!$G$7-(Plan1!$G$8^2)/2+NORMSINV(AleatProd!H4)*Plan1!$G$8))</f>
        <v>15637.81318066269</v>
      </c>
      <c r="I5" s="30">
        <f>(H5*EXP(Plan1!$G$7-(Plan1!$G$8^2)/2+NORMSINV(AleatProd!I4)*Plan1!$G$8))</f>
        <v>14636.233580189935</v>
      </c>
      <c r="J5" s="30">
        <f>(I5*EXP(Plan1!$G$7-(Plan1!$G$8^2)/2+NORMSINV(AleatProd!J4)*Plan1!$G$8))</f>
        <v>14060.714496196681</v>
      </c>
      <c r="K5" s="30">
        <f>(J5*EXP(Plan1!$G$7-(Plan1!$G$8^2)/2+NORMSINV(AleatProd!K4)*Plan1!$G$8))</f>
        <v>14195.453263191817</v>
      </c>
      <c r="L5" s="30">
        <f>(K5*EXP(Plan1!$G$7-(Plan1!$G$8^2)/2+NORMSINV(AleatProd!L4)*Plan1!$G$8))</f>
        <v>14148.572504375139</v>
      </c>
      <c r="M5" s="30">
        <f>(L5*EXP(Plan1!$G$7-(Plan1!$G$8^2)/2+NORMSINV(AleatProd!M4)*Plan1!$G$8))</f>
        <v>13868.560270736303</v>
      </c>
      <c r="N5" s="30">
        <f>(M5*EXP(Plan1!$G$7-(Plan1!$G$8^2)/2+NORMSINV(AleatProd!N4)*Plan1!$G$8))</f>
        <v>14258.834474742882</v>
      </c>
      <c r="O5" s="30">
        <f>(N5*EXP(Plan1!$G$7-(Plan1!$G$8^2)/2+NORMSINV(AleatProd!O4)*Plan1!$G$8))</f>
        <v>14623.355783419966</v>
      </c>
      <c r="P5" s="30">
        <f>(O5*EXP(Plan1!$G$7-(Plan1!$G$8^2)/2+NORMSINV(AleatProd!P4)*Plan1!$G$8))</f>
        <v>14036.266532740796</v>
      </c>
      <c r="Q5" s="30">
        <f>(P5*EXP(Plan1!$G$7-(Plan1!$G$8^2)/2+NORMSINV(AleatProd!Q4)*Plan1!$G$8))</f>
        <v>13073.827236313758</v>
      </c>
      <c r="R5" s="30">
        <f>(Q5*EXP(Plan1!$G$7-(Plan1!$G$8^2)/2+NORMSINV(AleatProd!R4)*Plan1!$G$8))</f>
        <v>13225.755958575488</v>
      </c>
      <c r="S5" s="30">
        <f>(R5*EXP(Plan1!$G$7-(Plan1!$G$8^2)/2+NORMSINV(AleatProd!S4)*Plan1!$G$8))</f>
        <v>12908.096019803932</v>
      </c>
      <c r="T5" s="30">
        <f>(S5*EXP(Plan1!$G$7-(Plan1!$G$8^2)/2+NORMSINV(AleatProd!T4)*Plan1!$G$8))</f>
        <v>13744.700487703878</v>
      </c>
      <c r="U5" s="30">
        <f>(T5*EXP(Plan1!$G$7-(Plan1!$G$8^2)/2+NORMSINV(AleatProd!U4)*Plan1!$G$8))</f>
        <v>13041.628668004396</v>
      </c>
      <c r="V5" s="30">
        <f>(U5*EXP(Plan1!$G$7-(Plan1!$G$8^2)/2+NORMSINV(AleatProd!V4)*Plan1!$G$8))</f>
        <v>12690.636381745604</v>
      </c>
    </row>
    <row r="6" spans="1:27" x14ac:dyDescent="0.25">
      <c r="A6">
        <v>3</v>
      </c>
      <c r="B6" s="2">
        <f>Plan1!$B$4</f>
        <v>17520</v>
      </c>
      <c r="C6" s="30">
        <f>(B6*EXP(Plan1!$G$7-(Plan1!$G$8^2)/2+NORMSINV(AleatProd!C5)*Plan1!$G$8))</f>
        <v>17581.296283706874</v>
      </c>
      <c r="D6" s="30">
        <f>(C6*EXP(Plan1!$G$7-(Plan1!$G$8^2)/2+NORMSINV(AleatProd!D5)*Plan1!$G$8))</f>
        <v>16574.65756695767</v>
      </c>
      <c r="E6" s="30">
        <f>(D6*EXP(Plan1!$G$7-(Plan1!$G$8^2)/2+NORMSINV(AleatProd!E5)*Plan1!$G$8))</f>
        <v>15135.130631209589</v>
      </c>
      <c r="F6" s="30">
        <f>(E6*EXP(Plan1!$G$7-(Plan1!$G$8^2)/2+NORMSINV(AleatProd!F5)*Plan1!$G$8))</f>
        <v>14875.926893719197</v>
      </c>
      <c r="G6" s="30">
        <f>(F6*EXP(Plan1!$G$7-(Plan1!$G$8^2)/2+NORMSINV(AleatProd!G5)*Plan1!$G$8))</f>
        <v>15756.588199629636</v>
      </c>
      <c r="H6" s="30">
        <f>(G6*EXP(Plan1!$G$7-(Plan1!$G$8^2)/2+NORMSINV(AleatProd!H5)*Plan1!$G$8))</f>
        <v>16677.629410974088</v>
      </c>
      <c r="I6" s="30">
        <f>(H6*EXP(Plan1!$G$7-(Plan1!$G$8^2)/2+NORMSINV(AleatProd!I5)*Plan1!$G$8))</f>
        <v>17492.002571050885</v>
      </c>
      <c r="J6" s="30">
        <f>(I6*EXP(Plan1!$G$7-(Plan1!$G$8^2)/2+NORMSINV(AleatProd!J5)*Plan1!$G$8))</f>
        <v>16686.329628923984</v>
      </c>
      <c r="K6" s="30">
        <f>(J6*EXP(Plan1!$G$7-(Plan1!$G$8^2)/2+NORMSINV(AleatProd!K5)*Plan1!$G$8))</f>
        <v>16606.818736180616</v>
      </c>
      <c r="L6" s="30">
        <f>(K6*EXP(Plan1!$G$7-(Plan1!$G$8^2)/2+NORMSINV(AleatProd!L5)*Plan1!$G$8))</f>
        <v>18244.656583000819</v>
      </c>
      <c r="M6" s="30">
        <f>(L6*EXP(Plan1!$G$7-(Plan1!$G$8^2)/2+NORMSINV(AleatProd!M5)*Plan1!$G$8))</f>
        <v>19888.840600960491</v>
      </c>
      <c r="N6" s="30">
        <f>(M6*EXP(Plan1!$G$7-(Plan1!$G$8^2)/2+NORMSINV(AleatProd!N5)*Plan1!$G$8))</f>
        <v>18649.101154892993</v>
      </c>
      <c r="O6" s="30">
        <f>(N6*EXP(Plan1!$G$7-(Plan1!$G$8^2)/2+NORMSINV(AleatProd!O5)*Plan1!$G$8))</f>
        <v>16846.072994536105</v>
      </c>
      <c r="P6" s="30">
        <f>(O6*EXP(Plan1!$G$7-(Plan1!$G$8^2)/2+NORMSINV(AleatProd!P5)*Plan1!$G$8))</f>
        <v>17608.211460401184</v>
      </c>
      <c r="Q6" s="30">
        <f>(P6*EXP(Plan1!$G$7-(Plan1!$G$8^2)/2+NORMSINV(AleatProd!Q5)*Plan1!$G$8))</f>
        <v>18351.997998104795</v>
      </c>
      <c r="R6" s="30">
        <f>(Q6*EXP(Plan1!$G$7-(Plan1!$G$8^2)/2+NORMSINV(AleatProd!R5)*Plan1!$G$8))</f>
        <v>17821.528211569788</v>
      </c>
      <c r="S6" s="30">
        <f>(R6*EXP(Plan1!$G$7-(Plan1!$G$8^2)/2+NORMSINV(AleatProd!S5)*Plan1!$G$8))</f>
        <v>17553.261701478117</v>
      </c>
      <c r="T6" s="30">
        <f>(S6*EXP(Plan1!$G$7-(Plan1!$G$8^2)/2+NORMSINV(AleatProd!T5)*Plan1!$G$8))</f>
        <v>18244.727748244277</v>
      </c>
      <c r="U6" s="30">
        <f>(T6*EXP(Plan1!$G$7-(Plan1!$G$8^2)/2+NORMSINV(AleatProd!U5)*Plan1!$G$8))</f>
        <v>17895.271027642295</v>
      </c>
      <c r="V6" s="30">
        <f>(U6*EXP(Plan1!$G$7-(Plan1!$G$8^2)/2+NORMSINV(AleatProd!V5)*Plan1!$G$8))</f>
        <v>17041.726284611632</v>
      </c>
    </row>
    <row r="7" spans="1:27" x14ac:dyDescent="0.25">
      <c r="A7">
        <v>4</v>
      </c>
      <c r="B7" s="2">
        <f>Plan1!$B$4</f>
        <v>17520</v>
      </c>
      <c r="C7" s="30">
        <f>(B7*EXP(Plan1!$G$7-(Plan1!$G$8^2)/2+NORMSINV(AleatProd!C6)*Plan1!$G$8))</f>
        <v>18346.514305782905</v>
      </c>
      <c r="D7" s="30">
        <f>(C7*EXP(Plan1!$G$7-(Plan1!$G$8^2)/2+NORMSINV(AleatProd!D6)*Plan1!$G$8))</f>
        <v>17033.018943636092</v>
      </c>
      <c r="E7" s="30">
        <f>(D7*EXP(Plan1!$G$7-(Plan1!$G$8^2)/2+NORMSINV(AleatProd!E6)*Plan1!$G$8))</f>
        <v>16540.293714943673</v>
      </c>
      <c r="F7" s="30">
        <f>(E7*EXP(Plan1!$G$7-(Plan1!$G$8^2)/2+NORMSINV(AleatProd!F6)*Plan1!$G$8))</f>
        <v>15644.692960537503</v>
      </c>
      <c r="G7" s="30">
        <f>(F7*EXP(Plan1!$G$7-(Plan1!$G$8^2)/2+NORMSINV(AleatProd!G6)*Plan1!$G$8))</f>
        <v>16418.313758203723</v>
      </c>
      <c r="H7" s="30">
        <f>(G7*EXP(Plan1!$G$7-(Plan1!$G$8^2)/2+NORMSINV(AleatProd!H6)*Plan1!$G$8))</f>
        <v>16858.1334473524</v>
      </c>
      <c r="I7" s="30">
        <f>(H7*EXP(Plan1!$G$7-(Plan1!$G$8^2)/2+NORMSINV(AleatProd!I6)*Plan1!$G$8))</f>
        <v>16843.191801719819</v>
      </c>
      <c r="J7" s="30">
        <f>(I7*EXP(Plan1!$G$7-(Plan1!$G$8^2)/2+NORMSINV(AleatProd!J6)*Plan1!$G$8))</f>
        <v>16208.929602447475</v>
      </c>
      <c r="K7" s="30">
        <f>(J7*EXP(Plan1!$G$7-(Plan1!$G$8^2)/2+NORMSINV(AleatProd!K6)*Plan1!$G$8))</f>
        <v>16323.551429836098</v>
      </c>
      <c r="L7" s="30">
        <f>(K7*EXP(Plan1!$G$7-(Plan1!$G$8^2)/2+NORMSINV(AleatProd!L6)*Plan1!$G$8))</f>
        <v>15357.715067789901</v>
      </c>
      <c r="M7" s="30">
        <f>(L7*EXP(Plan1!$G$7-(Plan1!$G$8^2)/2+NORMSINV(AleatProd!M6)*Plan1!$G$8))</f>
        <v>16115.214351854662</v>
      </c>
      <c r="N7" s="30">
        <f>(M7*EXP(Plan1!$G$7-(Plan1!$G$8^2)/2+NORMSINV(AleatProd!N6)*Plan1!$G$8))</f>
        <v>14689.085661602474</v>
      </c>
      <c r="O7" s="30">
        <f>(N7*EXP(Plan1!$G$7-(Plan1!$G$8^2)/2+NORMSINV(AleatProd!O6)*Plan1!$G$8))</f>
        <v>15914.738554331714</v>
      </c>
      <c r="P7" s="30">
        <f>(O7*EXP(Plan1!$G$7-(Plan1!$G$8^2)/2+NORMSINV(AleatProd!P6)*Plan1!$G$8))</f>
        <v>16100.205725066471</v>
      </c>
      <c r="Q7" s="30">
        <f>(P7*EXP(Plan1!$G$7-(Plan1!$G$8^2)/2+NORMSINV(AleatProd!Q6)*Plan1!$G$8))</f>
        <v>16670.462756187164</v>
      </c>
      <c r="R7" s="30">
        <f>(Q7*EXP(Plan1!$G$7-(Plan1!$G$8^2)/2+NORMSINV(AleatProd!R6)*Plan1!$G$8))</f>
        <v>17079.830546232599</v>
      </c>
      <c r="S7" s="30">
        <f>(R7*EXP(Plan1!$G$7-(Plan1!$G$8^2)/2+NORMSINV(AleatProd!S6)*Plan1!$G$8))</f>
        <v>16408.134827118225</v>
      </c>
      <c r="T7" s="30">
        <f>(S7*EXP(Plan1!$G$7-(Plan1!$G$8^2)/2+NORMSINV(AleatProd!T6)*Plan1!$G$8))</f>
        <v>14665.251979757186</v>
      </c>
      <c r="U7" s="30">
        <f>(T7*EXP(Plan1!$G$7-(Plan1!$G$8^2)/2+NORMSINV(AleatProd!U6)*Plan1!$G$8))</f>
        <v>14355.090345460798</v>
      </c>
      <c r="V7" s="30">
        <f>(U7*EXP(Plan1!$G$7-(Plan1!$G$8^2)/2+NORMSINV(AleatProd!V6)*Plan1!$G$8))</f>
        <v>14438.41134672111</v>
      </c>
    </row>
    <row r="8" spans="1:27" x14ac:dyDescent="0.25">
      <c r="A8">
        <v>5</v>
      </c>
      <c r="B8" s="2">
        <f>Plan1!$B$4</f>
        <v>17520</v>
      </c>
      <c r="C8" s="30">
        <f>(B8*EXP(Plan1!$G$7-(Plan1!$G$8^2)/2+NORMSINV(AleatProd!C7)*Plan1!$G$8))</f>
        <v>18601.885609173525</v>
      </c>
      <c r="D8" s="30">
        <f>(C8*EXP(Plan1!$G$7-(Plan1!$G$8^2)/2+NORMSINV(AleatProd!D7)*Plan1!$G$8))</f>
        <v>16705.804584830948</v>
      </c>
      <c r="E8" s="30">
        <f>(D8*EXP(Plan1!$G$7-(Plan1!$G$8^2)/2+NORMSINV(AleatProd!E7)*Plan1!$G$8))</f>
        <v>16917.512615421008</v>
      </c>
      <c r="F8" s="30">
        <f>(E8*EXP(Plan1!$G$7-(Plan1!$G$8^2)/2+NORMSINV(AleatProd!F7)*Plan1!$G$8))</f>
        <v>16964.542238451209</v>
      </c>
      <c r="G8" s="30">
        <f>(F8*EXP(Plan1!$G$7-(Plan1!$G$8^2)/2+NORMSINV(AleatProd!G7)*Plan1!$G$8))</f>
        <v>17230.710406780992</v>
      </c>
      <c r="H8" s="30">
        <f>(G8*EXP(Plan1!$G$7-(Plan1!$G$8^2)/2+NORMSINV(AleatProd!H7)*Plan1!$G$8))</f>
        <v>17993.982321305888</v>
      </c>
      <c r="I8" s="30">
        <f>(H8*EXP(Plan1!$G$7-(Plan1!$G$8^2)/2+NORMSINV(AleatProd!I7)*Plan1!$G$8))</f>
        <v>18506.756151055004</v>
      </c>
      <c r="J8" s="30">
        <f>(I8*EXP(Plan1!$G$7-(Plan1!$G$8^2)/2+NORMSINV(AleatProd!J7)*Plan1!$G$8))</f>
        <v>17970.458572069139</v>
      </c>
      <c r="K8" s="30">
        <f>(J8*EXP(Plan1!$G$7-(Plan1!$G$8^2)/2+NORMSINV(AleatProd!K7)*Plan1!$G$8))</f>
        <v>15317.773667598443</v>
      </c>
      <c r="L8" s="30">
        <f>(K8*EXP(Plan1!$G$7-(Plan1!$G$8^2)/2+NORMSINV(AleatProd!L7)*Plan1!$G$8))</f>
        <v>15170.75562297911</v>
      </c>
      <c r="M8" s="30">
        <f>(L8*EXP(Plan1!$G$7-(Plan1!$G$8^2)/2+NORMSINV(AleatProd!M7)*Plan1!$G$8))</f>
        <v>14862.078153394164</v>
      </c>
      <c r="N8" s="30">
        <f>(M8*EXP(Plan1!$G$7-(Plan1!$G$8^2)/2+NORMSINV(AleatProd!N7)*Plan1!$G$8))</f>
        <v>15305.047056128484</v>
      </c>
      <c r="O8" s="30">
        <f>(N8*EXP(Plan1!$G$7-(Plan1!$G$8^2)/2+NORMSINV(AleatProd!O7)*Plan1!$G$8))</f>
        <v>14889.514566695034</v>
      </c>
      <c r="P8" s="30">
        <f>(O8*EXP(Plan1!$G$7-(Plan1!$G$8^2)/2+NORMSINV(AleatProd!P7)*Plan1!$G$8))</f>
        <v>15372.577907115401</v>
      </c>
      <c r="Q8" s="30">
        <f>(P8*EXP(Plan1!$G$7-(Plan1!$G$8^2)/2+NORMSINV(AleatProd!Q7)*Plan1!$G$8))</f>
        <v>16354.453074404842</v>
      </c>
      <c r="R8" s="30">
        <f>(Q8*EXP(Plan1!$G$7-(Plan1!$G$8^2)/2+NORMSINV(AleatProd!R7)*Plan1!$G$8))</f>
        <v>16138.163462835248</v>
      </c>
      <c r="S8" s="30">
        <f>(R8*EXP(Plan1!$G$7-(Plan1!$G$8^2)/2+NORMSINV(AleatProd!S7)*Plan1!$G$8))</f>
        <v>15684.450928699127</v>
      </c>
      <c r="T8" s="30">
        <f>(S8*EXP(Plan1!$G$7-(Plan1!$G$8^2)/2+NORMSINV(AleatProd!T7)*Plan1!$G$8))</f>
        <v>15916.094595382583</v>
      </c>
      <c r="U8" s="30">
        <f>(T8*EXP(Plan1!$G$7-(Plan1!$G$8^2)/2+NORMSINV(AleatProd!U7)*Plan1!$G$8))</f>
        <v>14500.18183755147</v>
      </c>
      <c r="V8" s="30">
        <f>(U8*EXP(Plan1!$G$7-(Plan1!$G$8^2)/2+NORMSINV(AleatProd!V7)*Plan1!$G$8))</f>
        <v>14657.963609575369</v>
      </c>
    </row>
    <row r="9" spans="1:27" x14ac:dyDescent="0.25">
      <c r="A9">
        <v>6</v>
      </c>
      <c r="B9" s="2">
        <f>Plan1!$B$4</f>
        <v>17520</v>
      </c>
      <c r="C9" s="30">
        <f>(B9*EXP(Plan1!$G$7-(Plan1!$G$8^2)/2+NORMSINV(AleatProd!C8)*Plan1!$G$8))</f>
        <v>16287.054439202271</v>
      </c>
      <c r="D9" s="30">
        <f>(C9*EXP(Plan1!$G$7-(Plan1!$G$8^2)/2+NORMSINV(AleatProd!D8)*Plan1!$G$8))</f>
        <v>15653.021905509766</v>
      </c>
      <c r="E9" s="30">
        <f>(D9*EXP(Plan1!$G$7-(Plan1!$G$8^2)/2+NORMSINV(AleatProd!E8)*Plan1!$G$8))</f>
        <v>16096.574968724975</v>
      </c>
      <c r="F9" s="30">
        <f>(E9*EXP(Plan1!$G$7-(Plan1!$G$8^2)/2+NORMSINV(AleatProd!F8)*Plan1!$G$8))</f>
        <v>16714.691996214773</v>
      </c>
      <c r="G9" s="30">
        <f>(F9*EXP(Plan1!$G$7-(Plan1!$G$8^2)/2+NORMSINV(AleatProd!G8)*Plan1!$G$8))</f>
        <v>16182.038996033521</v>
      </c>
      <c r="H9" s="30">
        <f>(G9*EXP(Plan1!$G$7-(Plan1!$G$8^2)/2+NORMSINV(AleatProd!H8)*Plan1!$G$8))</f>
        <v>15131.865755543568</v>
      </c>
      <c r="I9" s="30">
        <f>(H9*EXP(Plan1!$G$7-(Plan1!$G$8^2)/2+NORMSINV(AleatProd!I8)*Plan1!$G$8))</f>
        <v>15203.300252239214</v>
      </c>
      <c r="J9" s="30">
        <f>(I9*EXP(Plan1!$G$7-(Plan1!$G$8^2)/2+NORMSINV(AleatProd!J8)*Plan1!$G$8))</f>
        <v>16766.485543615643</v>
      </c>
      <c r="K9" s="30">
        <f>(J9*EXP(Plan1!$G$7-(Plan1!$G$8^2)/2+NORMSINV(AleatProd!K8)*Plan1!$G$8))</f>
        <v>16704.407915050262</v>
      </c>
      <c r="L9" s="30">
        <f>(K9*EXP(Plan1!$G$7-(Plan1!$G$8^2)/2+NORMSINV(AleatProd!L8)*Plan1!$G$8))</f>
        <v>17927.141505463602</v>
      </c>
      <c r="M9" s="30">
        <f>(L9*EXP(Plan1!$G$7-(Plan1!$G$8^2)/2+NORMSINV(AleatProd!M8)*Plan1!$G$8))</f>
        <v>19854.624044152366</v>
      </c>
      <c r="N9" s="30">
        <f>(M9*EXP(Plan1!$G$7-(Plan1!$G$8^2)/2+NORMSINV(AleatProd!N8)*Plan1!$G$8))</f>
        <v>20966.762899829297</v>
      </c>
      <c r="O9" s="30">
        <f>(N9*EXP(Plan1!$G$7-(Plan1!$G$8^2)/2+NORMSINV(AleatProd!O8)*Plan1!$G$8))</f>
        <v>22882.192002858097</v>
      </c>
      <c r="P9" s="30">
        <f>(O9*EXP(Plan1!$G$7-(Plan1!$G$8^2)/2+NORMSINV(AleatProd!P8)*Plan1!$G$8))</f>
        <v>22422.496785006926</v>
      </c>
      <c r="Q9" s="30">
        <f>(P9*EXP(Plan1!$G$7-(Plan1!$G$8^2)/2+NORMSINV(AleatProd!Q8)*Plan1!$G$8))</f>
        <v>20738.16812591258</v>
      </c>
      <c r="R9" s="30">
        <f>(Q9*EXP(Plan1!$G$7-(Plan1!$G$8^2)/2+NORMSINV(AleatProd!R8)*Plan1!$G$8))</f>
        <v>19569.985996822477</v>
      </c>
      <c r="S9" s="30">
        <f>(R9*EXP(Plan1!$G$7-(Plan1!$G$8^2)/2+NORMSINV(AleatProd!S8)*Plan1!$G$8))</f>
        <v>18406.434075803812</v>
      </c>
      <c r="T9" s="30">
        <f>(S9*EXP(Plan1!$G$7-(Plan1!$G$8^2)/2+NORMSINV(AleatProd!T8)*Plan1!$G$8))</f>
        <v>17007.110841088885</v>
      </c>
      <c r="U9" s="30">
        <f>(T9*EXP(Plan1!$G$7-(Plan1!$G$8^2)/2+NORMSINV(AleatProd!U8)*Plan1!$G$8))</f>
        <v>15455.854141264796</v>
      </c>
      <c r="V9" s="30">
        <f>(U9*EXP(Plan1!$G$7-(Plan1!$G$8^2)/2+NORMSINV(AleatProd!V8)*Plan1!$G$8))</f>
        <v>16165.299400013662</v>
      </c>
    </row>
    <row r="10" spans="1:27" x14ac:dyDescent="0.25">
      <c r="A10">
        <v>7</v>
      </c>
      <c r="B10" s="2">
        <f>Plan1!$B$4</f>
        <v>17520</v>
      </c>
      <c r="C10" s="30">
        <f>(B10*EXP(Plan1!$G$7-(Plan1!$G$8^2)/2+NORMSINV(AleatProd!C9)*Plan1!$G$8))</f>
        <v>17023.381020560482</v>
      </c>
      <c r="D10" s="30">
        <f>(C10*EXP(Plan1!$G$7-(Plan1!$G$8^2)/2+NORMSINV(AleatProd!D9)*Plan1!$G$8))</f>
        <v>15601.183728191014</v>
      </c>
      <c r="E10" s="30">
        <f>(D10*EXP(Plan1!$G$7-(Plan1!$G$8^2)/2+NORMSINV(AleatProd!E9)*Plan1!$G$8))</f>
        <v>14095.405824049441</v>
      </c>
      <c r="F10" s="30">
        <f>(E10*EXP(Plan1!$G$7-(Plan1!$G$8^2)/2+NORMSINV(AleatProd!F9)*Plan1!$G$8))</f>
        <v>13422.539714546465</v>
      </c>
      <c r="G10" s="30">
        <f>(F10*EXP(Plan1!$G$7-(Plan1!$G$8^2)/2+NORMSINV(AleatProd!G9)*Plan1!$G$8))</f>
        <v>12395.208949771735</v>
      </c>
      <c r="H10" s="30">
        <f>(G10*EXP(Plan1!$G$7-(Plan1!$G$8^2)/2+NORMSINV(AleatProd!H9)*Plan1!$G$8))</f>
        <v>11558.541317710187</v>
      </c>
      <c r="I10" s="30">
        <f>(H10*EXP(Plan1!$G$7-(Plan1!$G$8^2)/2+NORMSINV(AleatProd!I9)*Plan1!$G$8))</f>
        <v>11639.248422872695</v>
      </c>
      <c r="J10" s="30">
        <f>(I10*EXP(Plan1!$G$7-(Plan1!$G$8^2)/2+NORMSINV(AleatProd!J9)*Plan1!$G$8))</f>
        <v>11053.263850981108</v>
      </c>
      <c r="K10" s="30">
        <f>(J10*EXP(Plan1!$G$7-(Plan1!$G$8^2)/2+NORMSINV(AleatProd!K9)*Plan1!$G$8))</f>
        <v>11330.498506445014</v>
      </c>
      <c r="L10" s="30">
        <f>(K10*EXP(Plan1!$G$7-(Plan1!$G$8^2)/2+NORMSINV(AleatProd!L9)*Plan1!$G$8))</f>
        <v>11520.444056075105</v>
      </c>
      <c r="M10" s="30">
        <f>(L10*EXP(Plan1!$G$7-(Plan1!$G$8^2)/2+NORMSINV(AleatProd!M9)*Plan1!$G$8))</f>
        <v>11269.539605635055</v>
      </c>
      <c r="N10" s="30">
        <f>(M10*EXP(Plan1!$G$7-(Plan1!$G$8^2)/2+NORMSINV(AleatProd!N9)*Plan1!$G$8))</f>
        <v>11001.82380328834</v>
      </c>
      <c r="O10" s="30">
        <f>(N10*EXP(Plan1!$G$7-(Plan1!$G$8^2)/2+NORMSINV(AleatProd!O9)*Plan1!$G$8))</f>
        <v>11448.968321415619</v>
      </c>
      <c r="P10" s="30">
        <f>(O10*EXP(Plan1!$G$7-(Plan1!$G$8^2)/2+NORMSINV(AleatProd!P9)*Plan1!$G$8))</f>
        <v>10516.901503379875</v>
      </c>
      <c r="Q10" s="30">
        <f>(P10*EXP(Plan1!$G$7-(Plan1!$G$8^2)/2+NORMSINV(AleatProd!Q9)*Plan1!$G$8))</f>
        <v>11343.528449501831</v>
      </c>
      <c r="R10" s="30">
        <f>(Q10*EXP(Plan1!$G$7-(Plan1!$G$8^2)/2+NORMSINV(AleatProd!R9)*Plan1!$G$8))</f>
        <v>11324.566345833224</v>
      </c>
      <c r="S10" s="30">
        <f>(R10*EXP(Plan1!$G$7-(Plan1!$G$8^2)/2+NORMSINV(AleatProd!S9)*Plan1!$G$8))</f>
        <v>11801.269360673061</v>
      </c>
      <c r="T10" s="30">
        <f>(S10*EXP(Plan1!$G$7-(Plan1!$G$8^2)/2+NORMSINV(AleatProd!T9)*Plan1!$G$8))</f>
        <v>12624.743576025103</v>
      </c>
      <c r="U10" s="30">
        <f>(T10*EXP(Plan1!$G$7-(Plan1!$G$8^2)/2+NORMSINV(AleatProd!U9)*Plan1!$G$8))</f>
        <v>12317.522550047664</v>
      </c>
      <c r="V10" s="30">
        <f>(U10*EXP(Plan1!$G$7-(Plan1!$G$8^2)/2+NORMSINV(AleatProd!V9)*Plan1!$G$8))</f>
        <v>12188.814138970552</v>
      </c>
    </row>
    <row r="11" spans="1:27" x14ac:dyDescent="0.25">
      <c r="A11">
        <v>8</v>
      </c>
      <c r="B11" s="2">
        <f>Plan1!$B$4</f>
        <v>17520</v>
      </c>
      <c r="C11" s="30">
        <f>(B11*EXP(Plan1!$G$7-(Plan1!$G$8^2)/2+NORMSINV(AleatProd!C10)*Plan1!$G$8))</f>
        <v>16797.702515845558</v>
      </c>
      <c r="D11" s="30">
        <f>(C11*EXP(Plan1!$G$7-(Plan1!$G$8^2)/2+NORMSINV(AleatProd!D10)*Plan1!$G$8))</f>
        <v>16218.772458221378</v>
      </c>
      <c r="E11" s="30">
        <f>(D11*EXP(Plan1!$G$7-(Plan1!$G$8^2)/2+NORMSINV(AleatProd!E10)*Plan1!$G$8))</f>
        <v>16869.918947236885</v>
      </c>
      <c r="F11" s="30">
        <f>(E11*EXP(Plan1!$G$7-(Plan1!$G$8^2)/2+NORMSINV(AleatProd!F10)*Plan1!$G$8))</f>
        <v>17776.170299244081</v>
      </c>
      <c r="G11" s="30">
        <f>(F11*EXP(Plan1!$G$7-(Plan1!$G$8^2)/2+NORMSINV(AleatProd!G10)*Plan1!$G$8))</f>
        <v>15525.225860714801</v>
      </c>
      <c r="H11" s="30">
        <f>(G11*EXP(Plan1!$G$7-(Plan1!$G$8^2)/2+NORMSINV(AleatProd!H10)*Plan1!$G$8))</f>
        <v>17240.0715372099</v>
      </c>
      <c r="I11" s="30">
        <f>(H11*EXP(Plan1!$G$7-(Plan1!$G$8^2)/2+NORMSINV(AleatProd!I10)*Plan1!$G$8))</f>
        <v>16527.692232884761</v>
      </c>
      <c r="J11" s="30">
        <f>(I11*EXP(Plan1!$G$7-(Plan1!$G$8^2)/2+NORMSINV(AleatProd!J10)*Plan1!$G$8))</f>
        <v>15147.425513787022</v>
      </c>
      <c r="K11" s="30">
        <f>(J11*EXP(Plan1!$G$7-(Plan1!$G$8^2)/2+NORMSINV(AleatProd!K10)*Plan1!$G$8))</f>
        <v>14821.337131577411</v>
      </c>
      <c r="L11" s="30">
        <f>(K11*EXP(Plan1!$G$7-(Plan1!$G$8^2)/2+NORMSINV(AleatProd!L10)*Plan1!$G$8))</f>
        <v>14775.630810435241</v>
      </c>
      <c r="M11" s="30">
        <f>(L11*EXP(Plan1!$G$7-(Plan1!$G$8^2)/2+NORMSINV(AleatProd!M10)*Plan1!$G$8))</f>
        <v>14235.44885254371</v>
      </c>
      <c r="N11" s="30">
        <f>(M11*EXP(Plan1!$G$7-(Plan1!$G$8^2)/2+NORMSINV(AleatProd!N10)*Plan1!$G$8))</f>
        <v>14034.829267900381</v>
      </c>
      <c r="O11" s="30">
        <f>(N11*EXP(Plan1!$G$7-(Plan1!$G$8^2)/2+NORMSINV(AleatProd!O10)*Plan1!$G$8))</f>
        <v>14199.130918752087</v>
      </c>
      <c r="P11" s="30">
        <f>(O11*EXP(Plan1!$G$7-(Plan1!$G$8^2)/2+NORMSINV(AleatProd!P10)*Plan1!$G$8))</f>
        <v>14514.622216392019</v>
      </c>
      <c r="Q11" s="30">
        <f>(P11*EXP(Plan1!$G$7-(Plan1!$G$8^2)/2+NORMSINV(AleatProd!Q10)*Plan1!$G$8))</f>
        <v>14690.211848456165</v>
      </c>
      <c r="R11" s="30">
        <f>(Q11*EXP(Plan1!$G$7-(Plan1!$G$8^2)/2+NORMSINV(AleatProd!R10)*Plan1!$G$8))</f>
        <v>14414.834316409089</v>
      </c>
      <c r="S11" s="30">
        <f>(R11*EXP(Plan1!$G$7-(Plan1!$G$8^2)/2+NORMSINV(AleatProd!S10)*Plan1!$G$8))</f>
        <v>14074.422839877101</v>
      </c>
      <c r="T11" s="30">
        <f>(S11*EXP(Plan1!$G$7-(Plan1!$G$8^2)/2+NORMSINV(AleatProd!T10)*Plan1!$G$8))</f>
        <v>14119.816290669805</v>
      </c>
      <c r="U11" s="30">
        <f>(T11*EXP(Plan1!$G$7-(Plan1!$G$8^2)/2+NORMSINV(AleatProd!U10)*Plan1!$G$8))</f>
        <v>14528.964516149646</v>
      </c>
      <c r="V11" s="30">
        <f>(U11*EXP(Plan1!$G$7-(Plan1!$G$8^2)/2+NORMSINV(AleatProd!V10)*Plan1!$G$8))</f>
        <v>14997.299678301681</v>
      </c>
    </row>
    <row r="12" spans="1:27" x14ac:dyDescent="0.25">
      <c r="A12">
        <v>9</v>
      </c>
      <c r="B12" s="2">
        <f>Plan1!$B$4</f>
        <v>17520</v>
      </c>
      <c r="C12" s="30">
        <f>(B12*EXP(Plan1!$G$7-(Plan1!$G$8^2)/2+NORMSINV(AleatProd!C11)*Plan1!$G$8))</f>
        <v>18543.571305532016</v>
      </c>
      <c r="D12" s="30">
        <f>(C12*EXP(Plan1!$G$7-(Plan1!$G$8^2)/2+NORMSINV(AleatProd!D11)*Plan1!$G$8))</f>
        <v>17188.977499272583</v>
      </c>
      <c r="E12" s="30">
        <f>(D12*EXP(Plan1!$G$7-(Plan1!$G$8^2)/2+NORMSINV(AleatProd!E11)*Plan1!$G$8))</f>
        <v>17070.437444681953</v>
      </c>
      <c r="F12" s="30">
        <f>(E12*EXP(Plan1!$G$7-(Plan1!$G$8^2)/2+NORMSINV(AleatProd!F11)*Plan1!$G$8))</f>
        <v>17594.927134816022</v>
      </c>
      <c r="G12" s="30">
        <f>(F12*EXP(Plan1!$G$7-(Plan1!$G$8^2)/2+NORMSINV(AleatProd!G11)*Plan1!$G$8))</f>
        <v>18234.006868233952</v>
      </c>
      <c r="H12" s="30">
        <f>(G12*EXP(Plan1!$G$7-(Plan1!$G$8^2)/2+NORMSINV(AleatProd!H11)*Plan1!$G$8))</f>
        <v>17432.284522365306</v>
      </c>
      <c r="I12" s="30">
        <f>(H12*EXP(Plan1!$G$7-(Plan1!$G$8^2)/2+NORMSINV(AleatProd!I11)*Plan1!$G$8))</f>
        <v>17314.318372365731</v>
      </c>
      <c r="J12" s="30">
        <f>(I12*EXP(Plan1!$G$7-(Plan1!$G$8^2)/2+NORMSINV(AleatProd!J11)*Plan1!$G$8))</f>
        <v>17195.31401805078</v>
      </c>
      <c r="K12" s="30">
        <f>(J12*EXP(Plan1!$G$7-(Plan1!$G$8^2)/2+NORMSINV(AleatProd!K11)*Plan1!$G$8))</f>
        <v>16746.503568421573</v>
      </c>
      <c r="L12" s="30">
        <f>(K12*EXP(Plan1!$G$7-(Plan1!$G$8^2)/2+NORMSINV(AleatProd!L11)*Plan1!$G$8))</f>
        <v>17363.855998220879</v>
      </c>
      <c r="M12" s="30">
        <f>(L12*EXP(Plan1!$G$7-(Plan1!$G$8^2)/2+NORMSINV(AleatProd!M11)*Plan1!$G$8))</f>
        <v>17496.374961617366</v>
      </c>
      <c r="N12" s="30">
        <f>(M12*EXP(Plan1!$G$7-(Plan1!$G$8^2)/2+NORMSINV(AleatProd!N11)*Plan1!$G$8))</f>
        <v>17733.482102221566</v>
      </c>
      <c r="O12" s="30">
        <f>(N12*EXP(Plan1!$G$7-(Plan1!$G$8^2)/2+NORMSINV(AleatProd!O11)*Plan1!$G$8))</f>
        <v>18147.158944412848</v>
      </c>
      <c r="P12" s="30">
        <f>(O12*EXP(Plan1!$G$7-(Plan1!$G$8^2)/2+NORMSINV(AleatProd!P11)*Plan1!$G$8))</f>
        <v>16759.859972856975</v>
      </c>
      <c r="Q12" s="30">
        <f>(P12*EXP(Plan1!$G$7-(Plan1!$G$8^2)/2+NORMSINV(AleatProd!Q11)*Plan1!$G$8))</f>
        <v>18184.196625766872</v>
      </c>
      <c r="R12" s="30">
        <f>(Q12*EXP(Plan1!$G$7-(Plan1!$G$8^2)/2+NORMSINV(AleatProd!R11)*Plan1!$G$8))</f>
        <v>18520.497209179426</v>
      </c>
      <c r="S12" s="30">
        <f>(R12*EXP(Plan1!$G$7-(Plan1!$G$8^2)/2+NORMSINV(AleatProd!S11)*Plan1!$G$8))</f>
        <v>19424.522814416556</v>
      </c>
      <c r="T12" s="30">
        <f>(S12*EXP(Plan1!$G$7-(Plan1!$G$8^2)/2+NORMSINV(AleatProd!T11)*Plan1!$G$8))</f>
        <v>19173.356558940905</v>
      </c>
      <c r="U12" s="30">
        <f>(T12*EXP(Plan1!$G$7-(Plan1!$G$8^2)/2+NORMSINV(AleatProd!U11)*Plan1!$G$8))</f>
        <v>18579.415584922412</v>
      </c>
      <c r="V12" s="30">
        <f>(U12*EXP(Plan1!$G$7-(Plan1!$G$8^2)/2+NORMSINV(AleatProd!V11)*Plan1!$G$8))</f>
        <v>18143.42530025935</v>
      </c>
    </row>
    <row r="13" spans="1:27" x14ac:dyDescent="0.25">
      <c r="A13">
        <v>10</v>
      </c>
      <c r="B13" s="2">
        <f>Plan1!$B$4</f>
        <v>17520</v>
      </c>
      <c r="C13" s="30">
        <f>(B13*EXP(Plan1!$G$7-(Plan1!$G$8^2)/2+NORMSINV(AleatProd!C12)*Plan1!$G$8))</f>
        <v>18423.548754141</v>
      </c>
      <c r="D13" s="30">
        <f>(C13*EXP(Plan1!$G$7-(Plan1!$G$8^2)/2+NORMSINV(AleatProd!D12)*Plan1!$G$8))</f>
        <v>17664.162794934509</v>
      </c>
      <c r="E13" s="30">
        <f>(D13*EXP(Plan1!$G$7-(Plan1!$G$8^2)/2+NORMSINV(AleatProd!E12)*Plan1!$G$8))</f>
        <v>16879.772464608977</v>
      </c>
      <c r="F13" s="30">
        <f>(E13*EXP(Plan1!$G$7-(Plan1!$G$8^2)/2+NORMSINV(AleatProd!F12)*Plan1!$G$8))</f>
        <v>16836.921768877877</v>
      </c>
      <c r="G13" s="30">
        <f>(F13*EXP(Plan1!$G$7-(Plan1!$G$8^2)/2+NORMSINV(AleatProd!G12)*Plan1!$G$8))</f>
        <v>14512.831338575499</v>
      </c>
      <c r="H13" s="30">
        <f>(G13*EXP(Plan1!$G$7-(Plan1!$G$8^2)/2+NORMSINV(AleatProd!H12)*Plan1!$G$8))</f>
        <v>14283.28232846802</v>
      </c>
      <c r="I13" s="30">
        <f>(H13*EXP(Plan1!$G$7-(Plan1!$G$8^2)/2+NORMSINV(AleatProd!I12)*Plan1!$G$8))</f>
        <v>14877.659698356181</v>
      </c>
      <c r="J13" s="30">
        <f>(I13*EXP(Plan1!$G$7-(Plan1!$G$8^2)/2+NORMSINV(AleatProd!J12)*Plan1!$G$8))</f>
        <v>15538.308900053502</v>
      </c>
      <c r="K13" s="30">
        <f>(J13*EXP(Plan1!$G$7-(Plan1!$G$8^2)/2+NORMSINV(AleatProd!K12)*Plan1!$G$8))</f>
        <v>15300.237812448557</v>
      </c>
      <c r="L13" s="30">
        <f>(K13*EXP(Plan1!$G$7-(Plan1!$G$8^2)/2+NORMSINV(AleatProd!L12)*Plan1!$G$8))</f>
        <v>15127.82768238789</v>
      </c>
      <c r="M13" s="30">
        <f>(L13*EXP(Plan1!$G$7-(Plan1!$G$8^2)/2+NORMSINV(AleatProd!M12)*Plan1!$G$8))</f>
        <v>14355.972322973179</v>
      </c>
      <c r="N13" s="30">
        <f>(M13*EXP(Plan1!$G$7-(Plan1!$G$8^2)/2+NORMSINV(AleatProd!N12)*Plan1!$G$8))</f>
        <v>14842.602515465427</v>
      </c>
      <c r="O13" s="30">
        <f>(N13*EXP(Plan1!$G$7-(Plan1!$G$8^2)/2+NORMSINV(AleatProd!O12)*Plan1!$G$8))</f>
        <v>15650.215855549781</v>
      </c>
      <c r="P13" s="30">
        <f>(O13*EXP(Plan1!$G$7-(Plan1!$G$8^2)/2+NORMSINV(AleatProd!P12)*Plan1!$G$8))</f>
        <v>16053.434805252842</v>
      </c>
      <c r="Q13" s="30">
        <f>(P13*EXP(Plan1!$G$7-(Plan1!$G$8^2)/2+NORMSINV(AleatProd!Q12)*Plan1!$G$8))</f>
        <v>17437.313540495634</v>
      </c>
      <c r="R13" s="30">
        <f>(Q13*EXP(Plan1!$G$7-(Plan1!$G$8^2)/2+NORMSINV(AleatProd!R12)*Plan1!$G$8))</f>
        <v>17222.298841197338</v>
      </c>
      <c r="S13" s="30">
        <f>(R13*EXP(Plan1!$G$7-(Plan1!$G$8^2)/2+NORMSINV(AleatProd!S12)*Plan1!$G$8))</f>
        <v>16833.178006201404</v>
      </c>
      <c r="T13" s="30">
        <f>(S13*EXP(Plan1!$G$7-(Plan1!$G$8^2)/2+NORMSINV(AleatProd!T12)*Plan1!$G$8))</f>
        <v>17085.699112227154</v>
      </c>
      <c r="U13" s="30">
        <f>(T13*EXP(Plan1!$G$7-(Plan1!$G$8^2)/2+NORMSINV(AleatProd!U12)*Plan1!$G$8))</f>
        <v>16154.000554956529</v>
      </c>
      <c r="V13" s="30">
        <f>(U13*EXP(Plan1!$G$7-(Plan1!$G$8^2)/2+NORMSINV(AleatProd!V12)*Plan1!$G$8))</f>
        <v>17043.560967651312</v>
      </c>
    </row>
    <row r="14" spans="1:27" x14ac:dyDescent="0.25">
      <c r="A14">
        <v>11</v>
      </c>
      <c r="B14" s="2">
        <f>Plan1!$B$4</f>
        <v>17520</v>
      </c>
      <c r="C14" s="30">
        <f>(B14*EXP(Plan1!$G$7-(Plan1!$G$8^2)/2+NORMSINV(AleatProd!C13)*Plan1!$G$8))</f>
        <v>17015.235022655372</v>
      </c>
      <c r="D14" s="30">
        <f>(C14*EXP(Plan1!$G$7-(Plan1!$G$8^2)/2+NORMSINV(AleatProd!D13)*Plan1!$G$8))</f>
        <v>16361.949247483886</v>
      </c>
      <c r="E14" s="30">
        <f>(D14*EXP(Plan1!$G$7-(Plan1!$G$8^2)/2+NORMSINV(AleatProd!E13)*Plan1!$G$8))</f>
        <v>14817.211179419966</v>
      </c>
      <c r="F14" s="30">
        <f>(E14*EXP(Plan1!$G$7-(Plan1!$G$8^2)/2+NORMSINV(AleatProd!F13)*Plan1!$G$8))</f>
        <v>14339.255349796347</v>
      </c>
      <c r="G14" s="30">
        <f>(F14*EXP(Plan1!$G$7-(Plan1!$G$8^2)/2+NORMSINV(AleatProd!G13)*Plan1!$G$8))</f>
        <v>13897.770763710751</v>
      </c>
      <c r="H14" s="30">
        <f>(G14*EXP(Plan1!$G$7-(Plan1!$G$8^2)/2+NORMSINV(AleatProd!H13)*Plan1!$G$8))</f>
        <v>13505.853194158934</v>
      </c>
      <c r="I14" s="30">
        <f>(H14*EXP(Plan1!$G$7-(Plan1!$G$8^2)/2+NORMSINV(AleatProd!I13)*Plan1!$G$8))</f>
        <v>13312.883932543104</v>
      </c>
      <c r="J14" s="30">
        <f>(I14*EXP(Plan1!$G$7-(Plan1!$G$8^2)/2+NORMSINV(AleatProd!J13)*Plan1!$G$8))</f>
        <v>12626.961142469723</v>
      </c>
      <c r="K14" s="30">
        <f>(J14*EXP(Plan1!$G$7-(Plan1!$G$8^2)/2+NORMSINV(AleatProd!K13)*Plan1!$G$8))</f>
        <v>13072.53077999064</v>
      </c>
      <c r="L14" s="30">
        <f>(K14*EXP(Plan1!$G$7-(Plan1!$G$8^2)/2+NORMSINV(AleatProd!L13)*Plan1!$G$8))</f>
        <v>11920.380312180407</v>
      </c>
      <c r="M14" s="30">
        <f>(L14*EXP(Plan1!$G$7-(Plan1!$G$8^2)/2+NORMSINV(AleatProd!M13)*Plan1!$G$8))</f>
        <v>12209.586931053762</v>
      </c>
      <c r="N14" s="30">
        <f>(M14*EXP(Plan1!$G$7-(Plan1!$G$8^2)/2+NORMSINV(AleatProd!N13)*Plan1!$G$8))</f>
        <v>12510.70217784803</v>
      </c>
      <c r="O14" s="30">
        <f>(N14*EXP(Plan1!$G$7-(Plan1!$G$8^2)/2+NORMSINV(AleatProd!O13)*Plan1!$G$8))</f>
        <v>11872.96576204078</v>
      </c>
      <c r="P14" s="30">
        <f>(O14*EXP(Plan1!$G$7-(Plan1!$G$8^2)/2+NORMSINV(AleatProd!P13)*Plan1!$G$8))</f>
        <v>12182.290605703325</v>
      </c>
      <c r="Q14" s="30">
        <f>(P14*EXP(Plan1!$G$7-(Plan1!$G$8^2)/2+NORMSINV(AleatProd!Q13)*Plan1!$G$8))</f>
        <v>12204.105389244929</v>
      </c>
      <c r="R14" s="30">
        <f>(Q14*EXP(Plan1!$G$7-(Plan1!$G$8^2)/2+NORMSINV(AleatProd!R13)*Plan1!$G$8))</f>
        <v>12851.598116113337</v>
      </c>
      <c r="S14" s="30">
        <f>(R14*EXP(Plan1!$G$7-(Plan1!$G$8^2)/2+NORMSINV(AleatProd!S13)*Plan1!$G$8))</f>
        <v>12621.978331479839</v>
      </c>
      <c r="T14" s="30">
        <f>(S14*EXP(Plan1!$G$7-(Plan1!$G$8^2)/2+NORMSINV(AleatProd!T13)*Plan1!$G$8))</f>
        <v>12970.565947375684</v>
      </c>
      <c r="U14" s="30">
        <f>(T14*EXP(Plan1!$G$7-(Plan1!$G$8^2)/2+NORMSINV(AleatProd!U13)*Plan1!$G$8))</f>
        <v>12836.72413511087</v>
      </c>
      <c r="V14" s="30">
        <f>(U14*EXP(Plan1!$G$7-(Plan1!$G$8^2)/2+NORMSINV(AleatProd!V13)*Plan1!$G$8))</f>
        <v>12887.425440780176</v>
      </c>
    </row>
    <row r="15" spans="1:27" x14ac:dyDescent="0.25">
      <c r="A15">
        <v>12</v>
      </c>
      <c r="B15" s="2">
        <f>Plan1!$B$4</f>
        <v>17520</v>
      </c>
      <c r="C15" s="30">
        <f>(B15*EXP(Plan1!$G$7-(Plan1!$G$8^2)/2+NORMSINV(AleatProd!C14)*Plan1!$G$8))</f>
        <v>16182.243230073213</v>
      </c>
      <c r="D15" s="30">
        <f>(C15*EXP(Plan1!$G$7-(Plan1!$G$8^2)/2+NORMSINV(AleatProd!D14)*Plan1!$G$8))</f>
        <v>16235.006686420429</v>
      </c>
      <c r="E15" s="30">
        <f>(D15*EXP(Plan1!$G$7-(Plan1!$G$8^2)/2+NORMSINV(AleatProd!E14)*Plan1!$G$8))</f>
        <v>15816.969399200145</v>
      </c>
      <c r="F15" s="30">
        <f>(E15*EXP(Plan1!$G$7-(Plan1!$G$8^2)/2+NORMSINV(AleatProd!F14)*Plan1!$G$8))</f>
        <v>14736.314986194424</v>
      </c>
      <c r="G15" s="30">
        <f>(F15*EXP(Plan1!$G$7-(Plan1!$G$8^2)/2+NORMSINV(AleatProd!G14)*Plan1!$G$8))</f>
        <v>14683.4147705756</v>
      </c>
      <c r="H15" s="30">
        <f>(G15*EXP(Plan1!$G$7-(Plan1!$G$8^2)/2+NORMSINV(AleatProd!H14)*Plan1!$G$8))</f>
        <v>14661.482699978777</v>
      </c>
      <c r="I15" s="30">
        <f>(H15*EXP(Plan1!$G$7-(Plan1!$G$8^2)/2+NORMSINV(AleatProd!I14)*Plan1!$G$8))</f>
        <v>15349.622040121183</v>
      </c>
      <c r="J15" s="30">
        <f>(I15*EXP(Plan1!$G$7-(Plan1!$G$8^2)/2+NORMSINV(AleatProd!J14)*Plan1!$G$8))</f>
        <v>14670.648298399343</v>
      </c>
      <c r="K15" s="30">
        <f>(J15*EXP(Plan1!$G$7-(Plan1!$G$8^2)/2+NORMSINV(AleatProd!K14)*Plan1!$G$8))</f>
        <v>13987.686921211152</v>
      </c>
      <c r="L15" s="30">
        <f>(K15*EXP(Plan1!$G$7-(Plan1!$G$8^2)/2+NORMSINV(AleatProd!L14)*Plan1!$G$8))</f>
        <v>13163.477965041769</v>
      </c>
      <c r="M15" s="30">
        <f>(L15*EXP(Plan1!$G$7-(Plan1!$G$8^2)/2+NORMSINV(AleatProd!M14)*Plan1!$G$8))</f>
        <v>12189.183251068134</v>
      </c>
      <c r="N15" s="30">
        <f>(M15*EXP(Plan1!$G$7-(Plan1!$G$8^2)/2+NORMSINV(AleatProd!N14)*Plan1!$G$8))</f>
        <v>13152.747509233648</v>
      </c>
      <c r="O15" s="30">
        <f>(N15*EXP(Plan1!$G$7-(Plan1!$G$8^2)/2+NORMSINV(AleatProd!O14)*Plan1!$G$8))</f>
        <v>14175.574517556986</v>
      </c>
      <c r="P15" s="30">
        <f>(O15*EXP(Plan1!$G$7-(Plan1!$G$8^2)/2+NORMSINV(AleatProd!P14)*Plan1!$G$8))</f>
        <v>14325.635108270848</v>
      </c>
      <c r="Q15" s="30">
        <f>(P15*EXP(Plan1!$G$7-(Plan1!$G$8^2)/2+NORMSINV(AleatProd!Q14)*Plan1!$G$8))</f>
        <v>13482.717305342279</v>
      </c>
      <c r="R15" s="30">
        <f>(Q15*EXP(Plan1!$G$7-(Plan1!$G$8^2)/2+NORMSINV(AleatProd!R14)*Plan1!$G$8))</f>
        <v>13684.323318304629</v>
      </c>
      <c r="S15" s="30">
        <f>(R15*EXP(Plan1!$G$7-(Plan1!$G$8^2)/2+NORMSINV(AleatProd!S14)*Plan1!$G$8))</f>
        <v>12786.945581497886</v>
      </c>
      <c r="T15" s="30">
        <f>(S15*EXP(Plan1!$G$7-(Plan1!$G$8^2)/2+NORMSINV(AleatProd!T14)*Plan1!$G$8))</f>
        <v>11949.379399048046</v>
      </c>
      <c r="U15" s="30">
        <f>(T15*EXP(Plan1!$G$7-(Plan1!$G$8^2)/2+NORMSINV(AleatProd!U14)*Plan1!$G$8))</f>
        <v>12495.462863199798</v>
      </c>
      <c r="V15" s="30">
        <f>(U15*EXP(Plan1!$G$7-(Plan1!$G$8^2)/2+NORMSINV(AleatProd!V14)*Plan1!$G$8))</f>
        <v>12141.309400181412</v>
      </c>
    </row>
    <row r="16" spans="1:27" x14ac:dyDescent="0.25">
      <c r="A16">
        <v>13</v>
      </c>
      <c r="B16" s="2">
        <f>Plan1!$B$4</f>
        <v>17520</v>
      </c>
      <c r="C16" s="30">
        <f>(B16*EXP(Plan1!$G$7-(Plan1!$G$8^2)/2+NORMSINV(AleatProd!C15)*Plan1!$G$8))</f>
        <v>18425.887593586951</v>
      </c>
      <c r="D16" s="30">
        <f>(C16*EXP(Plan1!$G$7-(Plan1!$G$8^2)/2+NORMSINV(AleatProd!D15)*Plan1!$G$8))</f>
        <v>20215.6016595521</v>
      </c>
      <c r="E16" s="30">
        <f>(D16*EXP(Plan1!$G$7-(Plan1!$G$8^2)/2+NORMSINV(AleatProd!E15)*Plan1!$G$8))</f>
        <v>19714.999077932524</v>
      </c>
      <c r="F16" s="30">
        <f>(E16*EXP(Plan1!$G$7-(Plan1!$G$8^2)/2+NORMSINV(AleatProd!F15)*Plan1!$G$8))</f>
        <v>19760.699242313171</v>
      </c>
      <c r="G16" s="30">
        <f>(F16*EXP(Plan1!$G$7-(Plan1!$G$8^2)/2+NORMSINV(AleatProd!G15)*Plan1!$G$8))</f>
        <v>19730.519768398121</v>
      </c>
      <c r="H16" s="30">
        <f>(G16*EXP(Plan1!$G$7-(Plan1!$G$8^2)/2+NORMSINV(AleatProd!H15)*Plan1!$G$8))</f>
        <v>18353.266111784043</v>
      </c>
      <c r="I16" s="30">
        <f>(H16*EXP(Plan1!$G$7-(Plan1!$G$8^2)/2+NORMSINV(AleatProd!I15)*Plan1!$G$8))</f>
        <v>19647.08665287335</v>
      </c>
      <c r="J16" s="30">
        <f>(I16*EXP(Plan1!$G$7-(Plan1!$G$8^2)/2+NORMSINV(AleatProd!J15)*Plan1!$G$8))</f>
        <v>19424.476457299541</v>
      </c>
      <c r="K16" s="30">
        <f>(J16*EXP(Plan1!$G$7-(Plan1!$G$8^2)/2+NORMSINV(AleatProd!K15)*Plan1!$G$8))</f>
        <v>19926.27428472562</v>
      </c>
      <c r="L16" s="30">
        <f>(K16*EXP(Plan1!$G$7-(Plan1!$G$8^2)/2+NORMSINV(AleatProd!L15)*Plan1!$G$8))</f>
        <v>19617.699016181625</v>
      </c>
      <c r="M16" s="30">
        <f>(L16*EXP(Plan1!$G$7-(Plan1!$G$8^2)/2+NORMSINV(AleatProd!M15)*Plan1!$G$8))</f>
        <v>19410.065887025896</v>
      </c>
      <c r="N16" s="30">
        <f>(M16*EXP(Plan1!$G$7-(Plan1!$G$8^2)/2+NORMSINV(AleatProd!N15)*Plan1!$G$8))</f>
        <v>19317.769719535627</v>
      </c>
      <c r="O16" s="30">
        <f>(N16*EXP(Plan1!$G$7-(Plan1!$G$8^2)/2+NORMSINV(AleatProd!O15)*Plan1!$G$8))</f>
        <v>18532.406276846621</v>
      </c>
      <c r="P16" s="30">
        <f>(O16*EXP(Plan1!$G$7-(Plan1!$G$8^2)/2+NORMSINV(AleatProd!P15)*Plan1!$G$8))</f>
        <v>18448.879327215738</v>
      </c>
      <c r="Q16" s="30">
        <f>(P16*EXP(Plan1!$G$7-(Plan1!$G$8^2)/2+NORMSINV(AleatProd!Q15)*Plan1!$G$8))</f>
        <v>18906.640862549542</v>
      </c>
      <c r="R16" s="30">
        <f>(Q16*EXP(Plan1!$G$7-(Plan1!$G$8^2)/2+NORMSINV(AleatProd!R15)*Plan1!$G$8))</f>
        <v>18758.353220341145</v>
      </c>
      <c r="S16" s="30">
        <f>(R16*EXP(Plan1!$G$7-(Plan1!$G$8^2)/2+NORMSINV(AleatProd!S15)*Plan1!$G$8))</f>
        <v>17894.349019336718</v>
      </c>
      <c r="T16" s="30">
        <f>(S16*EXP(Plan1!$G$7-(Plan1!$G$8^2)/2+NORMSINV(AleatProd!T15)*Plan1!$G$8))</f>
        <v>17218.22114826474</v>
      </c>
      <c r="U16" s="30">
        <f>(T16*EXP(Plan1!$G$7-(Plan1!$G$8^2)/2+NORMSINV(AleatProd!U15)*Plan1!$G$8))</f>
        <v>18289.389979373456</v>
      </c>
      <c r="V16" s="30">
        <f>(U16*EXP(Plan1!$G$7-(Plan1!$G$8^2)/2+NORMSINV(AleatProd!V15)*Plan1!$G$8))</f>
        <v>17137.543730625232</v>
      </c>
    </row>
    <row r="17" spans="1:22" x14ac:dyDescent="0.25">
      <c r="A17">
        <v>14</v>
      </c>
      <c r="B17" s="2">
        <f>Plan1!$B$4</f>
        <v>17520</v>
      </c>
      <c r="C17" s="30">
        <f>(B17*EXP(Plan1!$G$7-(Plan1!$G$8^2)/2+NORMSINV(AleatProd!C16)*Plan1!$G$8))</f>
        <v>16855.765417059967</v>
      </c>
      <c r="D17" s="30">
        <f>(C17*EXP(Plan1!$G$7-(Plan1!$G$8^2)/2+NORMSINV(AleatProd!D16)*Plan1!$G$8))</f>
        <v>15850.396850662804</v>
      </c>
      <c r="E17" s="30">
        <f>(D17*EXP(Plan1!$G$7-(Plan1!$G$8^2)/2+NORMSINV(AleatProd!E16)*Plan1!$G$8))</f>
        <v>17575.810599691875</v>
      </c>
      <c r="F17" s="30">
        <f>(E17*EXP(Plan1!$G$7-(Plan1!$G$8^2)/2+NORMSINV(AleatProd!F16)*Plan1!$G$8))</f>
        <v>18468.936425294127</v>
      </c>
      <c r="G17" s="30">
        <f>(F17*EXP(Plan1!$G$7-(Plan1!$G$8^2)/2+NORMSINV(AleatProd!G16)*Plan1!$G$8))</f>
        <v>18759.872834532162</v>
      </c>
      <c r="H17" s="30">
        <f>(G17*EXP(Plan1!$G$7-(Plan1!$G$8^2)/2+NORMSINV(AleatProd!H16)*Plan1!$G$8))</f>
        <v>18066.675104649719</v>
      </c>
      <c r="I17" s="30">
        <f>(H17*EXP(Plan1!$G$7-(Plan1!$G$8^2)/2+NORMSINV(AleatProd!I16)*Plan1!$G$8))</f>
        <v>17993.593404063417</v>
      </c>
      <c r="J17" s="30">
        <f>(I17*EXP(Plan1!$G$7-(Plan1!$G$8^2)/2+NORMSINV(AleatProd!J16)*Plan1!$G$8))</f>
        <v>18371.956628440119</v>
      </c>
      <c r="K17" s="30">
        <f>(J17*EXP(Plan1!$G$7-(Plan1!$G$8^2)/2+NORMSINV(AleatProd!K16)*Plan1!$G$8))</f>
        <v>19401.663362986019</v>
      </c>
      <c r="L17" s="30">
        <f>(K17*EXP(Plan1!$G$7-(Plan1!$G$8^2)/2+NORMSINV(AleatProd!L16)*Plan1!$G$8))</f>
        <v>19097.817416538863</v>
      </c>
      <c r="M17" s="30">
        <f>(L17*EXP(Plan1!$G$7-(Plan1!$G$8^2)/2+NORMSINV(AleatProd!M16)*Plan1!$G$8))</f>
        <v>18230.813773001159</v>
      </c>
      <c r="N17" s="30">
        <f>(M17*EXP(Plan1!$G$7-(Plan1!$G$8^2)/2+NORMSINV(AleatProd!N16)*Plan1!$G$8))</f>
        <v>19402.802620216855</v>
      </c>
      <c r="O17" s="30">
        <f>(N17*EXP(Plan1!$G$7-(Plan1!$G$8^2)/2+NORMSINV(AleatProd!O16)*Plan1!$G$8))</f>
        <v>19187.500067549838</v>
      </c>
      <c r="P17" s="30">
        <f>(O17*EXP(Plan1!$G$7-(Plan1!$G$8^2)/2+NORMSINV(AleatProd!P16)*Plan1!$G$8))</f>
        <v>20158.640646164386</v>
      </c>
      <c r="Q17" s="30">
        <f>(P17*EXP(Plan1!$G$7-(Plan1!$G$8^2)/2+NORMSINV(AleatProd!Q16)*Plan1!$G$8))</f>
        <v>19477.22260445081</v>
      </c>
      <c r="R17" s="30">
        <f>(Q17*EXP(Plan1!$G$7-(Plan1!$G$8^2)/2+NORMSINV(AleatProd!R16)*Plan1!$G$8))</f>
        <v>20020.914713956499</v>
      </c>
      <c r="S17" s="30">
        <f>(R17*EXP(Plan1!$G$7-(Plan1!$G$8^2)/2+NORMSINV(AleatProd!S16)*Plan1!$G$8))</f>
        <v>18134.669461357727</v>
      </c>
      <c r="T17" s="30">
        <f>(S17*EXP(Plan1!$G$7-(Plan1!$G$8^2)/2+NORMSINV(AleatProd!T16)*Plan1!$G$8))</f>
        <v>16886.988228577124</v>
      </c>
      <c r="U17" s="30">
        <f>(T17*EXP(Plan1!$G$7-(Plan1!$G$8^2)/2+NORMSINV(AleatProd!U16)*Plan1!$G$8))</f>
        <v>15355.578849506435</v>
      </c>
      <c r="V17" s="30">
        <f>(U17*EXP(Plan1!$G$7-(Plan1!$G$8^2)/2+NORMSINV(AleatProd!V16)*Plan1!$G$8))</f>
        <v>14311.427724202053</v>
      </c>
    </row>
    <row r="18" spans="1:22" x14ac:dyDescent="0.25">
      <c r="A18">
        <v>15</v>
      </c>
      <c r="B18" s="2">
        <f>Plan1!$B$4</f>
        <v>17520</v>
      </c>
      <c r="C18" s="30">
        <f>(B18*EXP(Plan1!$G$7-(Plan1!$G$8^2)/2+NORMSINV(AleatProd!C17)*Plan1!$G$8))</f>
        <v>18715.59940364815</v>
      </c>
      <c r="D18" s="30">
        <f>(C18*EXP(Plan1!$G$7-(Plan1!$G$8^2)/2+NORMSINV(AleatProd!D17)*Plan1!$G$8))</f>
        <v>18218.376142734131</v>
      </c>
      <c r="E18" s="30">
        <f>(D18*EXP(Plan1!$G$7-(Plan1!$G$8^2)/2+NORMSINV(AleatProd!E17)*Plan1!$G$8))</f>
        <v>17410.830955842306</v>
      </c>
      <c r="F18" s="30">
        <f>(E18*EXP(Plan1!$G$7-(Plan1!$G$8^2)/2+NORMSINV(AleatProd!F17)*Plan1!$G$8))</f>
        <v>18454.296385272846</v>
      </c>
      <c r="G18" s="30">
        <f>(F18*EXP(Plan1!$G$7-(Plan1!$G$8^2)/2+NORMSINV(AleatProd!G17)*Plan1!$G$8))</f>
        <v>17317.657785955987</v>
      </c>
      <c r="H18" s="30">
        <f>(G18*EXP(Plan1!$G$7-(Plan1!$G$8^2)/2+NORMSINV(AleatProd!H17)*Plan1!$G$8))</f>
        <v>18063.046122457632</v>
      </c>
      <c r="I18" s="30">
        <f>(H18*EXP(Plan1!$G$7-(Plan1!$G$8^2)/2+NORMSINV(AleatProd!I17)*Plan1!$G$8))</f>
        <v>17341.843915091529</v>
      </c>
      <c r="J18" s="30">
        <f>(I18*EXP(Plan1!$G$7-(Plan1!$G$8^2)/2+NORMSINV(AleatProd!J17)*Plan1!$G$8))</f>
        <v>17041.539302453959</v>
      </c>
      <c r="K18" s="30">
        <f>(J18*EXP(Plan1!$G$7-(Plan1!$G$8^2)/2+NORMSINV(AleatProd!K17)*Plan1!$G$8))</f>
        <v>18683.347196828858</v>
      </c>
      <c r="L18" s="30">
        <f>(K18*EXP(Plan1!$G$7-(Plan1!$G$8^2)/2+NORMSINV(AleatProd!L17)*Plan1!$G$8))</f>
        <v>17982.565203363753</v>
      </c>
      <c r="M18" s="30">
        <f>(L18*EXP(Plan1!$G$7-(Plan1!$G$8^2)/2+NORMSINV(AleatProd!M17)*Plan1!$G$8))</f>
        <v>19152.427559238677</v>
      </c>
      <c r="N18" s="30">
        <f>(M18*EXP(Plan1!$G$7-(Plan1!$G$8^2)/2+NORMSINV(AleatProd!N17)*Plan1!$G$8))</f>
        <v>19087.67989646249</v>
      </c>
      <c r="O18" s="30">
        <f>(N18*EXP(Plan1!$G$7-(Plan1!$G$8^2)/2+NORMSINV(AleatProd!O17)*Plan1!$G$8))</f>
        <v>19622.724725902735</v>
      </c>
      <c r="P18" s="30">
        <f>(O18*EXP(Plan1!$G$7-(Plan1!$G$8^2)/2+NORMSINV(AleatProd!P17)*Plan1!$G$8))</f>
        <v>20295.372135342659</v>
      </c>
      <c r="Q18" s="30">
        <f>(P18*EXP(Plan1!$G$7-(Plan1!$G$8^2)/2+NORMSINV(AleatProd!Q17)*Plan1!$G$8))</f>
        <v>20614.715562421923</v>
      </c>
      <c r="R18" s="30">
        <f>(Q18*EXP(Plan1!$G$7-(Plan1!$G$8^2)/2+NORMSINV(AleatProd!R17)*Plan1!$G$8))</f>
        <v>20180.403856046036</v>
      </c>
      <c r="S18" s="30">
        <f>(R18*EXP(Plan1!$G$7-(Plan1!$G$8^2)/2+NORMSINV(AleatProd!S17)*Plan1!$G$8))</f>
        <v>22058.26515962855</v>
      </c>
      <c r="T18" s="30">
        <f>(S18*EXP(Plan1!$G$7-(Plan1!$G$8^2)/2+NORMSINV(AleatProd!T17)*Plan1!$G$8))</f>
        <v>22921.598252754211</v>
      </c>
      <c r="U18" s="30">
        <f>(T18*EXP(Plan1!$G$7-(Plan1!$G$8^2)/2+NORMSINV(AleatProd!U17)*Plan1!$G$8))</f>
        <v>25198.00668208734</v>
      </c>
      <c r="V18" s="30">
        <f>(U18*EXP(Plan1!$G$7-(Plan1!$G$8^2)/2+NORMSINV(AleatProd!V17)*Plan1!$G$8))</f>
        <v>24507.750534971041</v>
      </c>
    </row>
    <row r="19" spans="1:22" x14ac:dyDescent="0.25">
      <c r="A19">
        <v>16</v>
      </c>
      <c r="B19" s="2">
        <f>Plan1!$B$4</f>
        <v>17520</v>
      </c>
      <c r="C19" s="30">
        <f>(B19*EXP(Plan1!$G$7-(Plan1!$G$8^2)/2+NORMSINV(AleatProd!C18)*Plan1!$G$8))</f>
        <v>16851.242525948481</v>
      </c>
      <c r="D19" s="30">
        <f>(C19*EXP(Plan1!$G$7-(Plan1!$G$8^2)/2+NORMSINV(AleatProd!D18)*Plan1!$G$8))</f>
        <v>16772.044177339871</v>
      </c>
      <c r="E19" s="30">
        <f>(D19*EXP(Plan1!$G$7-(Plan1!$G$8^2)/2+NORMSINV(AleatProd!E18)*Plan1!$G$8))</f>
        <v>16519.28103328155</v>
      </c>
      <c r="F19" s="30">
        <f>(E19*EXP(Plan1!$G$7-(Plan1!$G$8^2)/2+NORMSINV(AleatProd!F18)*Plan1!$G$8))</f>
        <v>15931.067664009655</v>
      </c>
      <c r="G19" s="30">
        <f>(F19*EXP(Plan1!$G$7-(Plan1!$G$8^2)/2+NORMSINV(AleatProd!G18)*Plan1!$G$8))</f>
        <v>16161.426209171994</v>
      </c>
      <c r="H19" s="30">
        <f>(G19*EXP(Plan1!$G$7-(Plan1!$G$8^2)/2+NORMSINV(AleatProd!H18)*Plan1!$G$8))</f>
        <v>15542.409579932184</v>
      </c>
      <c r="I19" s="30">
        <f>(H19*EXP(Plan1!$G$7-(Plan1!$G$8^2)/2+NORMSINV(AleatProd!I18)*Plan1!$G$8))</f>
        <v>15806.539755944428</v>
      </c>
      <c r="J19" s="30">
        <f>(I19*EXP(Plan1!$G$7-(Plan1!$G$8^2)/2+NORMSINV(AleatProd!J18)*Plan1!$G$8))</f>
        <v>15605.074822600869</v>
      </c>
      <c r="K19" s="30">
        <f>(J19*EXP(Plan1!$G$7-(Plan1!$G$8^2)/2+NORMSINV(AleatProd!K18)*Plan1!$G$8))</f>
        <v>16178.545584760737</v>
      </c>
      <c r="L19" s="30">
        <f>(K19*EXP(Plan1!$G$7-(Plan1!$G$8^2)/2+NORMSINV(AleatProd!L18)*Plan1!$G$8))</f>
        <v>14506.586944753053</v>
      </c>
      <c r="M19" s="30">
        <f>(L19*EXP(Plan1!$G$7-(Plan1!$G$8^2)/2+NORMSINV(AleatProd!M18)*Plan1!$G$8))</f>
        <v>15026.801592263113</v>
      </c>
      <c r="N19" s="30">
        <f>(M19*EXP(Plan1!$G$7-(Plan1!$G$8^2)/2+NORMSINV(AleatProd!N18)*Plan1!$G$8))</f>
        <v>14695.319790670437</v>
      </c>
      <c r="O19" s="30">
        <f>(N19*EXP(Plan1!$G$7-(Plan1!$G$8^2)/2+NORMSINV(AleatProd!O18)*Plan1!$G$8))</f>
        <v>14265.652785750761</v>
      </c>
      <c r="P19" s="30">
        <f>(O19*EXP(Plan1!$G$7-(Plan1!$G$8^2)/2+NORMSINV(AleatProd!P18)*Plan1!$G$8))</f>
        <v>14869.143359450809</v>
      </c>
      <c r="Q19" s="30">
        <f>(P19*EXP(Plan1!$G$7-(Plan1!$G$8^2)/2+NORMSINV(AleatProd!Q18)*Plan1!$G$8))</f>
        <v>14574.867844060869</v>
      </c>
      <c r="R19" s="30">
        <f>(Q19*EXP(Plan1!$G$7-(Plan1!$G$8^2)/2+NORMSINV(AleatProd!R18)*Plan1!$G$8))</f>
        <v>14707.497492237258</v>
      </c>
      <c r="S19" s="30">
        <f>(R19*EXP(Plan1!$G$7-(Plan1!$G$8^2)/2+NORMSINV(AleatProd!S18)*Plan1!$G$8))</f>
        <v>15013.750280891261</v>
      </c>
      <c r="T19" s="30">
        <f>(S19*EXP(Plan1!$G$7-(Plan1!$G$8^2)/2+NORMSINV(AleatProd!T18)*Plan1!$G$8))</f>
        <v>14928.138827675044</v>
      </c>
      <c r="U19" s="30">
        <f>(T19*EXP(Plan1!$G$7-(Plan1!$G$8^2)/2+NORMSINV(AleatProd!U18)*Plan1!$G$8))</f>
        <v>15145.342278672237</v>
      </c>
      <c r="V19" s="30">
        <f>(U19*EXP(Plan1!$G$7-(Plan1!$G$8^2)/2+NORMSINV(AleatProd!V18)*Plan1!$G$8))</f>
        <v>14934.815319536161</v>
      </c>
    </row>
    <row r="20" spans="1:22" x14ac:dyDescent="0.25">
      <c r="A20">
        <v>17</v>
      </c>
      <c r="B20" s="2">
        <f>Plan1!$B$4</f>
        <v>17520</v>
      </c>
      <c r="C20" s="30">
        <f>(B20*EXP(Plan1!$G$7-(Plan1!$G$8^2)/2+NORMSINV(AleatProd!C19)*Plan1!$G$8))</f>
        <v>17209.522470568263</v>
      </c>
      <c r="D20" s="30">
        <f>(C20*EXP(Plan1!$G$7-(Plan1!$G$8^2)/2+NORMSINV(AleatProd!D19)*Plan1!$G$8))</f>
        <v>17021.054176111142</v>
      </c>
      <c r="E20" s="30">
        <f>(D20*EXP(Plan1!$G$7-(Plan1!$G$8^2)/2+NORMSINV(AleatProd!E19)*Plan1!$G$8))</f>
        <v>16234.718722370237</v>
      </c>
      <c r="F20" s="30">
        <f>(E20*EXP(Plan1!$G$7-(Plan1!$G$8^2)/2+NORMSINV(AleatProd!F19)*Plan1!$G$8))</f>
        <v>15168.541905278842</v>
      </c>
      <c r="G20" s="30">
        <f>(F20*EXP(Plan1!$G$7-(Plan1!$G$8^2)/2+NORMSINV(AleatProd!G19)*Plan1!$G$8))</f>
        <v>15629.543099550898</v>
      </c>
      <c r="H20" s="30">
        <f>(G20*EXP(Plan1!$G$7-(Plan1!$G$8^2)/2+NORMSINV(AleatProd!H19)*Plan1!$G$8))</f>
        <v>16602.392778532409</v>
      </c>
      <c r="I20" s="30">
        <f>(H20*EXP(Plan1!$G$7-(Plan1!$G$8^2)/2+NORMSINV(AleatProd!I19)*Plan1!$G$8))</f>
        <v>16433.804275401861</v>
      </c>
      <c r="J20" s="30">
        <f>(I20*EXP(Plan1!$G$7-(Plan1!$G$8^2)/2+NORMSINV(AleatProd!J19)*Plan1!$G$8))</f>
        <v>15067.212149280584</v>
      </c>
      <c r="K20" s="30">
        <f>(J20*EXP(Plan1!$G$7-(Plan1!$G$8^2)/2+NORMSINV(AleatProd!K19)*Plan1!$G$8))</f>
        <v>14660.761098921485</v>
      </c>
      <c r="L20" s="30">
        <f>(K20*EXP(Plan1!$G$7-(Plan1!$G$8^2)/2+NORMSINV(AleatProd!L19)*Plan1!$G$8))</f>
        <v>13703.630373489403</v>
      </c>
      <c r="M20" s="30">
        <f>(L20*EXP(Plan1!$G$7-(Plan1!$G$8^2)/2+NORMSINV(AleatProd!M19)*Plan1!$G$8))</f>
        <v>13088.536671847221</v>
      </c>
      <c r="N20" s="30">
        <f>(M20*EXP(Plan1!$G$7-(Plan1!$G$8^2)/2+NORMSINV(AleatProd!N19)*Plan1!$G$8))</f>
        <v>14346.605042364854</v>
      </c>
      <c r="O20" s="30">
        <f>(N20*EXP(Plan1!$G$7-(Plan1!$G$8^2)/2+NORMSINV(AleatProd!O19)*Plan1!$G$8))</f>
        <v>14620.592096502744</v>
      </c>
      <c r="P20" s="30">
        <f>(O20*EXP(Plan1!$G$7-(Plan1!$G$8^2)/2+NORMSINV(AleatProd!P19)*Plan1!$G$8))</f>
        <v>14065.886193721952</v>
      </c>
      <c r="Q20" s="30">
        <f>(P20*EXP(Plan1!$G$7-(Plan1!$G$8^2)/2+NORMSINV(AleatProd!Q19)*Plan1!$G$8))</f>
        <v>13867.255466992225</v>
      </c>
      <c r="R20" s="30">
        <f>(Q20*EXP(Plan1!$G$7-(Plan1!$G$8^2)/2+NORMSINV(AleatProd!R19)*Plan1!$G$8))</f>
        <v>13800.128784609286</v>
      </c>
      <c r="S20" s="30">
        <f>(R20*EXP(Plan1!$G$7-(Plan1!$G$8^2)/2+NORMSINV(AleatProd!S19)*Plan1!$G$8))</f>
        <v>13834.079676294383</v>
      </c>
      <c r="T20" s="30">
        <f>(S20*EXP(Plan1!$G$7-(Plan1!$G$8^2)/2+NORMSINV(AleatProd!T19)*Plan1!$G$8))</f>
        <v>14366.610658558075</v>
      </c>
      <c r="U20" s="30">
        <f>(T20*EXP(Plan1!$G$7-(Plan1!$G$8^2)/2+NORMSINV(AleatProd!U19)*Plan1!$G$8))</f>
        <v>13373.171384659237</v>
      </c>
      <c r="V20" s="30">
        <f>(U20*EXP(Plan1!$G$7-(Plan1!$G$8^2)/2+NORMSINV(AleatProd!V19)*Plan1!$G$8))</f>
        <v>13285.387563160057</v>
      </c>
    </row>
    <row r="21" spans="1:22" x14ac:dyDescent="0.25">
      <c r="A21">
        <v>18</v>
      </c>
      <c r="B21" s="2">
        <f>Plan1!$B$4</f>
        <v>17520</v>
      </c>
      <c r="C21" s="30">
        <f>(B21*EXP(Plan1!$G$7-(Plan1!$G$8^2)/2+NORMSINV(AleatProd!C20)*Plan1!$G$8))</f>
        <v>17387.789285023249</v>
      </c>
      <c r="D21" s="30">
        <f>(C21*EXP(Plan1!$G$7-(Plan1!$G$8^2)/2+NORMSINV(AleatProd!D20)*Plan1!$G$8))</f>
        <v>17684.658788819052</v>
      </c>
      <c r="E21" s="30">
        <f>(D21*EXP(Plan1!$G$7-(Plan1!$G$8^2)/2+NORMSINV(AleatProd!E20)*Plan1!$G$8))</f>
        <v>19432.697280803637</v>
      </c>
      <c r="F21" s="30">
        <f>(E21*EXP(Plan1!$G$7-(Plan1!$G$8^2)/2+NORMSINV(AleatProd!F20)*Plan1!$G$8))</f>
        <v>19966.355405824535</v>
      </c>
      <c r="G21" s="30">
        <f>(F21*EXP(Plan1!$G$7-(Plan1!$G$8^2)/2+NORMSINV(AleatProd!G20)*Plan1!$G$8))</f>
        <v>20860.039179859094</v>
      </c>
      <c r="H21" s="30">
        <f>(G21*EXP(Plan1!$G$7-(Plan1!$G$8^2)/2+NORMSINV(AleatProd!H20)*Plan1!$G$8))</f>
        <v>22211.857104540719</v>
      </c>
      <c r="I21" s="30">
        <f>(H21*EXP(Plan1!$G$7-(Plan1!$G$8^2)/2+NORMSINV(AleatProd!I20)*Plan1!$G$8))</f>
        <v>22238.489760386849</v>
      </c>
      <c r="J21" s="30">
        <f>(I21*EXP(Plan1!$G$7-(Plan1!$G$8^2)/2+NORMSINV(AleatProd!J20)*Plan1!$G$8))</f>
        <v>20684.433830296788</v>
      </c>
      <c r="K21" s="30">
        <f>(J21*EXP(Plan1!$G$7-(Plan1!$G$8^2)/2+NORMSINV(AleatProd!K20)*Plan1!$G$8))</f>
        <v>19544.504013732341</v>
      </c>
      <c r="L21" s="30">
        <f>(K21*EXP(Plan1!$G$7-(Plan1!$G$8^2)/2+NORMSINV(AleatProd!L20)*Plan1!$G$8))</f>
        <v>20647.480084861952</v>
      </c>
      <c r="M21" s="30">
        <f>(L21*EXP(Plan1!$G$7-(Plan1!$G$8^2)/2+NORMSINV(AleatProd!M20)*Plan1!$G$8))</f>
        <v>21220.02040923047</v>
      </c>
      <c r="N21" s="30">
        <f>(M21*EXP(Plan1!$G$7-(Plan1!$G$8^2)/2+NORMSINV(AleatProd!N20)*Plan1!$G$8))</f>
        <v>21101.102282012642</v>
      </c>
      <c r="O21" s="30">
        <f>(N21*EXP(Plan1!$G$7-(Plan1!$G$8^2)/2+NORMSINV(AleatProd!O20)*Plan1!$G$8))</f>
        <v>21327.091480131206</v>
      </c>
      <c r="P21" s="30">
        <f>(O21*EXP(Plan1!$G$7-(Plan1!$G$8^2)/2+NORMSINV(AleatProd!P20)*Plan1!$G$8))</f>
        <v>21701.170731548937</v>
      </c>
      <c r="Q21" s="30">
        <f>(P21*EXP(Plan1!$G$7-(Plan1!$G$8^2)/2+NORMSINV(AleatProd!Q20)*Plan1!$G$8))</f>
        <v>22579.122187859495</v>
      </c>
      <c r="R21" s="30">
        <f>(Q21*EXP(Plan1!$G$7-(Plan1!$G$8^2)/2+NORMSINV(AleatProd!R20)*Plan1!$G$8))</f>
        <v>23769.977384781181</v>
      </c>
      <c r="S21" s="30">
        <f>(R21*EXP(Plan1!$G$7-(Plan1!$G$8^2)/2+NORMSINV(AleatProd!S20)*Plan1!$G$8))</f>
        <v>23785.470226217807</v>
      </c>
      <c r="T21" s="30">
        <f>(S21*EXP(Plan1!$G$7-(Plan1!$G$8^2)/2+NORMSINV(AleatProd!T20)*Plan1!$G$8))</f>
        <v>23402.383910357679</v>
      </c>
      <c r="U21" s="30">
        <f>(T21*EXP(Plan1!$G$7-(Plan1!$G$8^2)/2+NORMSINV(AleatProd!U20)*Plan1!$G$8))</f>
        <v>24245.197976414034</v>
      </c>
      <c r="V21" s="30">
        <f>(U21*EXP(Plan1!$G$7-(Plan1!$G$8^2)/2+NORMSINV(AleatProd!V20)*Plan1!$G$8))</f>
        <v>24877.946006555707</v>
      </c>
    </row>
    <row r="22" spans="1:22" x14ac:dyDescent="0.25">
      <c r="A22">
        <v>19</v>
      </c>
      <c r="B22" s="2">
        <f>Plan1!$B$4</f>
        <v>17520</v>
      </c>
      <c r="C22" s="30">
        <f>(B22*EXP(Plan1!$G$7-(Plan1!$G$8^2)/2+NORMSINV(AleatProd!C21)*Plan1!$G$8))</f>
        <v>17607.095734811159</v>
      </c>
      <c r="D22" s="30">
        <f>(C22*EXP(Plan1!$G$7-(Plan1!$G$8^2)/2+NORMSINV(AleatProd!D21)*Plan1!$G$8))</f>
        <v>18776.804876969487</v>
      </c>
      <c r="E22" s="30">
        <f>(D22*EXP(Plan1!$G$7-(Plan1!$G$8^2)/2+NORMSINV(AleatProd!E21)*Plan1!$G$8))</f>
        <v>18791.71087874287</v>
      </c>
      <c r="F22" s="30">
        <f>(E22*EXP(Plan1!$G$7-(Plan1!$G$8^2)/2+NORMSINV(AleatProd!F21)*Plan1!$G$8))</f>
        <v>19269.273911502289</v>
      </c>
      <c r="G22" s="30">
        <f>(F22*EXP(Plan1!$G$7-(Plan1!$G$8^2)/2+NORMSINV(AleatProd!G21)*Plan1!$G$8))</f>
        <v>20389.302033420208</v>
      </c>
      <c r="H22" s="30">
        <f>(G22*EXP(Plan1!$G$7-(Plan1!$G$8^2)/2+NORMSINV(AleatProd!H21)*Plan1!$G$8))</f>
        <v>19900.548319545411</v>
      </c>
      <c r="I22" s="30">
        <f>(H22*EXP(Plan1!$G$7-(Plan1!$G$8^2)/2+NORMSINV(AleatProd!I21)*Plan1!$G$8))</f>
        <v>20799.719034609199</v>
      </c>
      <c r="J22" s="30">
        <f>(I22*EXP(Plan1!$G$7-(Plan1!$G$8^2)/2+NORMSINV(AleatProd!J21)*Plan1!$G$8))</f>
        <v>19687.734239513149</v>
      </c>
      <c r="K22" s="30">
        <f>(J22*EXP(Plan1!$G$7-(Plan1!$G$8^2)/2+NORMSINV(AleatProd!K21)*Plan1!$G$8))</f>
        <v>22244.096342714976</v>
      </c>
      <c r="L22" s="30">
        <f>(K22*EXP(Plan1!$G$7-(Plan1!$G$8^2)/2+NORMSINV(AleatProd!L21)*Plan1!$G$8))</f>
        <v>23539.806739844487</v>
      </c>
      <c r="M22" s="30">
        <f>(L22*EXP(Plan1!$G$7-(Plan1!$G$8^2)/2+NORMSINV(AleatProd!M21)*Plan1!$G$8))</f>
        <v>22765.399785682919</v>
      </c>
      <c r="N22" s="30">
        <f>(M22*EXP(Plan1!$G$7-(Plan1!$G$8^2)/2+NORMSINV(AleatProd!N21)*Plan1!$G$8))</f>
        <v>23386.550844956484</v>
      </c>
      <c r="O22" s="30">
        <f>(N22*EXP(Plan1!$G$7-(Plan1!$G$8^2)/2+NORMSINV(AleatProd!O21)*Plan1!$G$8))</f>
        <v>23066.236612080203</v>
      </c>
      <c r="P22" s="30">
        <f>(O22*EXP(Plan1!$G$7-(Plan1!$G$8^2)/2+NORMSINV(AleatProd!P21)*Plan1!$G$8))</f>
        <v>23261.593746047005</v>
      </c>
      <c r="Q22" s="30">
        <f>(P22*EXP(Plan1!$G$7-(Plan1!$G$8^2)/2+NORMSINV(AleatProd!Q21)*Plan1!$G$8))</f>
        <v>24323.29012175995</v>
      </c>
      <c r="R22" s="30">
        <f>(Q22*EXP(Plan1!$G$7-(Plan1!$G$8^2)/2+NORMSINV(AleatProd!R21)*Plan1!$G$8))</f>
        <v>23627.314031015056</v>
      </c>
      <c r="S22" s="30">
        <f>(R22*EXP(Plan1!$G$7-(Plan1!$G$8^2)/2+NORMSINV(AleatProd!S21)*Plan1!$G$8))</f>
        <v>23745.156826920709</v>
      </c>
      <c r="T22" s="30">
        <f>(S22*EXP(Plan1!$G$7-(Plan1!$G$8^2)/2+NORMSINV(AleatProd!T21)*Plan1!$G$8))</f>
        <v>22451.869561332376</v>
      </c>
      <c r="U22" s="30">
        <f>(T22*EXP(Plan1!$G$7-(Plan1!$G$8^2)/2+NORMSINV(AleatProd!U21)*Plan1!$G$8))</f>
        <v>23538.984131340105</v>
      </c>
      <c r="V22" s="30">
        <f>(U22*EXP(Plan1!$G$7-(Plan1!$G$8^2)/2+NORMSINV(AleatProd!V21)*Plan1!$G$8))</f>
        <v>24867.008163058108</v>
      </c>
    </row>
    <row r="23" spans="1:22" x14ac:dyDescent="0.25">
      <c r="A23">
        <v>20</v>
      </c>
      <c r="B23" s="2">
        <f>Plan1!$B$4</f>
        <v>17520</v>
      </c>
      <c r="C23" s="30">
        <f>(B23*EXP(Plan1!$G$7-(Plan1!$G$8^2)/2+NORMSINV(AleatProd!C22)*Plan1!$G$8))</f>
        <v>17059.649935725676</v>
      </c>
      <c r="D23" s="30">
        <f>(C23*EXP(Plan1!$G$7-(Plan1!$G$8^2)/2+NORMSINV(AleatProd!D22)*Plan1!$G$8))</f>
        <v>17068.868721145496</v>
      </c>
      <c r="E23" s="30">
        <f>(D23*EXP(Plan1!$G$7-(Plan1!$G$8^2)/2+NORMSINV(AleatProd!E22)*Plan1!$G$8))</f>
        <v>17454.233126191884</v>
      </c>
      <c r="F23" s="30">
        <f>(E23*EXP(Plan1!$G$7-(Plan1!$G$8^2)/2+NORMSINV(AleatProd!F22)*Plan1!$G$8))</f>
        <v>17839.502970716683</v>
      </c>
      <c r="G23" s="30">
        <f>(F23*EXP(Plan1!$G$7-(Plan1!$G$8^2)/2+NORMSINV(AleatProd!G22)*Plan1!$G$8))</f>
        <v>18545.094070491588</v>
      </c>
      <c r="H23" s="30">
        <f>(G23*EXP(Plan1!$G$7-(Plan1!$G$8^2)/2+NORMSINV(AleatProd!H22)*Plan1!$G$8))</f>
        <v>17863.12338204293</v>
      </c>
      <c r="I23" s="30">
        <f>(H23*EXP(Plan1!$G$7-(Plan1!$G$8^2)/2+NORMSINV(AleatProd!I22)*Plan1!$G$8))</f>
        <v>17982.95959133812</v>
      </c>
      <c r="J23" s="30">
        <f>(I23*EXP(Plan1!$G$7-(Plan1!$G$8^2)/2+NORMSINV(AleatProd!J22)*Plan1!$G$8))</f>
        <v>17276.338734978763</v>
      </c>
      <c r="K23" s="30">
        <f>(J23*EXP(Plan1!$G$7-(Plan1!$G$8^2)/2+NORMSINV(AleatProd!K22)*Plan1!$G$8))</f>
        <v>16171.044051324787</v>
      </c>
      <c r="L23" s="30">
        <f>(K23*EXP(Plan1!$G$7-(Plan1!$G$8^2)/2+NORMSINV(AleatProd!L22)*Plan1!$G$8))</f>
        <v>18001.122586523135</v>
      </c>
      <c r="M23" s="30">
        <f>(L23*EXP(Plan1!$G$7-(Plan1!$G$8^2)/2+NORMSINV(AleatProd!M22)*Plan1!$G$8))</f>
        <v>18400.252741758391</v>
      </c>
      <c r="N23" s="30">
        <f>(M23*EXP(Plan1!$G$7-(Plan1!$G$8^2)/2+NORMSINV(AleatProd!N22)*Plan1!$G$8))</f>
        <v>18369.613995788302</v>
      </c>
      <c r="O23" s="30">
        <f>(N23*EXP(Plan1!$G$7-(Plan1!$G$8^2)/2+NORMSINV(AleatProd!O22)*Plan1!$G$8))</f>
        <v>18312.94062263488</v>
      </c>
      <c r="P23" s="30">
        <f>(O23*EXP(Plan1!$G$7-(Plan1!$G$8^2)/2+NORMSINV(AleatProd!P22)*Plan1!$G$8))</f>
        <v>18203.092881009557</v>
      </c>
      <c r="Q23" s="30">
        <f>(P23*EXP(Plan1!$G$7-(Plan1!$G$8^2)/2+NORMSINV(AleatProd!Q22)*Plan1!$G$8))</f>
        <v>18241.420598220317</v>
      </c>
      <c r="R23" s="30">
        <f>(Q23*EXP(Plan1!$G$7-(Plan1!$G$8^2)/2+NORMSINV(AleatProd!R22)*Plan1!$G$8))</f>
        <v>16556.011667700524</v>
      </c>
      <c r="S23" s="30">
        <f>(R23*EXP(Plan1!$G$7-(Plan1!$G$8^2)/2+NORMSINV(AleatProd!S22)*Plan1!$G$8))</f>
        <v>16094.421662990584</v>
      </c>
      <c r="T23" s="30">
        <f>(S23*EXP(Plan1!$G$7-(Plan1!$G$8^2)/2+NORMSINV(AleatProd!T22)*Plan1!$G$8))</f>
        <v>16747.833606374392</v>
      </c>
      <c r="U23" s="30">
        <f>(T23*EXP(Plan1!$G$7-(Plan1!$G$8^2)/2+NORMSINV(AleatProd!U22)*Plan1!$G$8))</f>
        <v>18185.946961189544</v>
      </c>
      <c r="V23" s="30">
        <f>(U23*EXP(Plan1!$G$7-(Plan1!$G$8^2)/2+NORMSINV(AleatProd!V22)*Plan1!$G$8))</f>
        <v>16936.306786112793</v>
      </c>
    </row>
    <row r="24" spans="1:22" x14ac:dyDescent="0.25">
      <c r="A24">
        <v>21</v>
      </c>
      <c r="B24" s="2">
        <f>Plan1!$B$4</f>
        <v>17520</v>
      </c>
      <c r="C24" s="30">
        <f>(B24*EXP(Plan1!$G$7-(Plan1!$G$8^2)/2+NORMSINV(AleatProd!C23)*Plan1!$G$8))</f>
        <v>17413.071912735631</v>
      </c>
      <c r="D24" s="30">
        <f>(C24*EXP(Plan1!$G$7-(Plan1!$G$8^2)/2+NORMSINV(AleatProd!D23)*Plan1!$G$8))</f>
        <v>16887.099839909028</v>
      </c>
      <c r="E24" s="30">
        <f>(D24*EXP(Plan1!$G$7-(Plan1!$G$8^2)/2+NORMSINV(AleatProd!E23)*Plan1!$G$8))</f>
        <v>16551.306981515187</v>
      </c>
      <c r="F24" s="30">
        <f>(E24*EXP(Plan1!$G$7-(Plan1!$G$8^2)/2+NORMSINV(AleatProd!F23)*Plan1!$G$8))</f>
        <v>13908.570086195788</v>
      </c>
      <c r="G24" s="30">
        <f>(F24*EXP(Plan1!$G$7-(Plan1!$G$8^2)/2+NORMSINV(AleatProd!G23)*Plan1!$G$8))</f>
        <v>13894.825211058402</v>
      </c>
      <c r="H24" s="30">
        <f>(G24*EXP(Plan1!$G$7-(Plan1!$G$8^2)/2+NORMSINV(AleatProd!H23)*Plan1!$G$8))</f>
        <v>13424.900459304899</v>
      </c>
      <c r="I24" s="30">
        <f>(H24*EXP(Plan1!$G$7-(Plan1!$G$8^2)/2+NORMSINV(AleatProd!I23)*Plan1!$G$8))</f>
        <v>12732.208497663023</v>
      </c>
      <c r="J24" s="30">
        <f>(I24*EXP(Plan1!$G$7-(Plan1!$G$8^2)/2+NORMSINV(AleatProd!J23)*Plan1!$G$8))</f>
        <v>12408.642439311869</v>
      </c>
      <c r="K24" s="30">
        <f>(J24*EXP(Plan1!$G$7-(Plan1!$G$8^2)/2+NORMSINV(AleatProd!K23)*Plan1!$G$8))</f>
        <v>12489.031688179153</v>
      </c>
      <c r="L24" s="30">
        <f>(K24*EXP(Plan1!$G$7-(Plan1!$G$8^2)/2+NORMSINV(AleatProd!L23)*Plan1!$G$8))</f>
        <v>13028.958929210299</v>
      </c>
      <c r="M24" s="30">
        <f>(L24*EXP(Plan1!$G$7-(Plan1!$G$8^2)/2+NORMSINV(AleatProd!M23)*Plan1!$G$8))</f>
        <v>12366.780779865363</v>
      </c>
      <c r="N24" s="30">
        <f>(M24*EXP(Plan1!$G$7-(Plan1!$G$8^2)/2+NORMSINV(AleatProd!N23)*Plan1!$G$8))</f>
        <v>13390.205140305574</v>
      </c>
      <c r="O24" s="30">
        <f>(N24*EXP(Plan1!$G$7-(Plan1!$G$8^2)/2+NORMSINV(AleatProd!O23)*Plan1!$G$8))</f>
        <v>14027.536997745425</v>
      </c>
      <c r="P24" s="30">
        <f>(O24*EXP(Plan1!$G$7-(Plan1!$G$8^2)/2+NORMSINV(AleatProd!P23)*Plan1!$G$8))</f>
        <v>14444.850604376135</v>
      </c>
      <c r="Q24" s="30">
        <f>(P24*EXP(Plan1!$G$7-(Plan1!$G$8^2)/2+NORMSINV(AleatProd!Q23)*Plan1!$G$8))</f>
        <v>13612.607429663076</v>
      </c>
      <c r="R24" s="30">
        <f>(Q24*EXP(Plan1!$G$7-(Plan1!$G$8^2)/2+NORMSINV(AleatProd!R23)*Plan1!$G$8))</f>
        <v>13695.526889295812</v>
      </c>
      <c r="S24" s="30">
        <f>(R24*EXP(Plan1!$G$7-(Plan1!$G$8^2)/2+NORMSINV(AleatProd!S23)*Plan1!$G$8))</f>
        <v>13830.594078231816</v>
      </c>
      <c r="T24" s="30">
        <f>(S24*EXP(Plan1!$G$7-(Plan1!$G$8^2)/2+NORMSINV(AleatProd!T23)*Plan1!$G$8))</f>
        <v>14857.273608753674</v>
      </c>
      <c r="U24" s="30">
        <f>(T24*EXP(Plan1!$G$7-(Plan1!$G$8^2)/2+NORMSINV(AleatProd!U23)*Plan1!$G$8))</f>
        <v>15692.492015118931</v>
      </c>
      <c r="V24" s="30">
        <f>(U24*EXP(Plan1!$G$7-(Plan1!$G$8^2)/2+NORMSINV(AleatProd!V23)*Plan1!$G$8))</f>
        <v>16381.39163175899</v>
      </c>
    </row>
    <row r="25" spans="1:22" x14ac:dyDescent="0.25">
      <c r="A25">
        <v>22</v>
      </c>
      <c r="B25" s="2">
        <f>Plan1!$B$4</f>
        <v>17520</v>
      </c>
      <c r="C25" s="30">
        <f>(B25*EXP(Plan1!$G$7-(Plan1!$G$8^2)/2+NORMSINV(AleatProd!C24)*Plan1!$G$8))</f>
        <v>18700.652238198138</v>
      </c>
      <c r="D25" s="30">
        <f>(C25*EXP(Plan1!$G$7-(Plan1!$G$8^2)/2+NORMSINV(AleatProd!D24)*Plan1!$G$8))</f>
        <v>19223.497118016017</v>
      </c>
      <c r="E25" s="30">
        <f>(D25*EXP(Plan1!$G$7-(Plan1!$G$8^2)/2+NORMSINV(AleatProd!E24)*Plan1!$G$8))</f>
        <v>19324.909821049459</v>
      </c>
      <c r="F25" s="30">
        <f>(E25*EXP(Plan1!$G$7-(Plan1!$G$8^2)/2+NORMSINV(AleatProd!F24)*Plan1!$G$8))</f>
        <v>19340.31931606977</v>
      </c>
      <c r="G25" s="30">
        <f>(F25*EXP(Plan1!$G$7-(Plan1!$G$8^2)/2+NORMSINV(AleatProd!G24)*Plan1!$G$8))</f>
        <v>20225.74842925444</v>
      </c>
      <c r="H25" s="30">
        <f>(G25*EXP(Plan1!$G$7-(Plan1!$G$8^2)/2+NORMSINV(AleatProd!H24)*Plan1!$G$8))</f>
        <v>19652.37035514009</v>
      </c>
      <c r="I25" s="30">
        <f>(H25*EXP(Plan1!$G$7-(Plan1!$G$8^2)/2+NORMSINV(AleatProd!I24)*Plan1!$G$8))</f>
        <v>17725.226319853457</v>
      </c>
      <c r="J25" s="30">
        <f>(I25*EXP(Plan1!$G$7-(Plan1!$G$8^2)/2+NORMSINV(AleatProd!J24)*Plan1!$G$8))</f>
        <v>18567.936260909875</v>
      </c>
      <c r="K25" s="30">
        <f>(J25*EXP(Plan1!$G$7-(Plan1!$G$8^2)/2+NORMSINV(AleatProd!K24)*Plan1!$G$8))</f>
        <v>20445.642272846915</v>
      </c>
      <c r="L25" s="30">
        <f>(K25*EXP(Plan1!$G$7-(Plan1!$G$8^2)/2+NORMSINV(AleatProd!L24)*Plan1!$G$8))</f>
        <v>19459.71524098581</v>
      </c>
      <c r="M25" s="30">
        <f>(L25*EXP(Plan1!$G$7-(Plan1!$G$8^2)/2+NORMSINV(AleatProd!M24)*Plan1!$G$8))</f>
        <v>17187.270614718112</v>
      </c>
      <c r="N25" s="30">
        <f>(M25*EXP(Plan1!$G$7-(Plan1!$G$8^2)/2+NORMSINV(AleatProd!N24)*Plan1!$G$8))</f>
        <v>16192.364286634454</v>
      </c>
      <c r="O25" s="30">
        <f>(N25*EXP(Plan1!$G$7-(Plan1!$G$8^2)/2+NORMSINV(AleatProd!O24)*Plan1!$G$8))</f>
        <v>15307.698771503583</v>
      </c>
      <c r="P25" s="30">
        <f>(O25*EXP(Plan1!$G$7-(Plan1!$G$8^2)/2+NORMSINV(AleatProd!P24)*Plan1!$G$8))</f>
        <v>16734.703784104793</v>
      </c>
      <c r="Q25" s="30">
        <f>(P25*EXP(Plan1!$G$7-(Plan1!$G$8^2)/2+NORMSINV(AleatProd!Q24)*Plan1!$G$8))</f>
        <v>16009.166231967776</v>
      </c>
      <c r="R25" s="30">
        <f>(Q25*EXP(Plan1!$G$7-(Plan1!$G$8^2)/2+NORMSINV(AleatProd!R24)*Plan1!$G$8))</f>
        <v>15190.471343955456</v>
      </c>
      <c r="S25" s="30">
        <f>(R25*EXP(Plan1!$G$7-(Plan1!$G$8^2)/2+NORMSINV(AleatProd!S24)*Plan1!$G$8))</f>
        <v>16038.331904512794</v>
      </c>
      <c r="T25" s="30">
        <f>(S25*EXP(Plan1!$G$7-(Plan1!$G$8^2)/2+NORMSINV(AleatProd!T24)*Plan1!$G$8))</f>
        <v>15615.417602280644</v>
      </c>
      <c r="U25" s="30">
        <f>(T25*EXP(Plan1!$G$7-(Plan1!$G$8^2)/2+NORMSINV(AleatProd!U24)*Plan1!$G$8))</f>
        <v>15660.296117322487</v>
      </c>
      <c r="V25" s="30">
        <f>(U25*EXP(Plan1!$G$7-(Plan1!$G$8^2)/2+NORMSINV(AleatProd!V24)*Plan1!$G$8))</f>
        <v>15577.502062701591</v>
      </c>
    </row>
    <row r="26" spans="1:22" x14ac:dyDescent="0.25">
      <c r="A26">
        <v>23</v>
      </c>
      <c r="B26" s="2">
        <f>Plan1!$B$4</f>
        <v>17520</v>
      </c>
      <c r="C26" s="30">
        <f>(B26*EXP(Plan1!$G$7-(Plan1!$G$8^2)/2+NORMSINV(AleatProd!C25)*Plan1!$G$8))</f>
        <v>17264.38870783677</v>
      </c>
      <c r="D26" s="30">
        <f>(C26*EXP(Plan1!$G$7-(Plan1!$G$8^2)/2+NORMSINV(AleatProd!D25)*Plan1!$G$8))</f>
        <v>15152.401568186629</v>
      </c>
      <c r="E26" s="30">
        <f>(D26*EXP(Plan1!$G$7-(Plan1!$G$8^2)/2+NORMSINV(AleatProd!E25)*Plan1!$G$8))</f>
        <v>15597.720453335092</v>
      </c>
      <c r="F26" s="30">
        <f>(E26*EXP(Plan1!$G$7-(Plan1!$G$8^2)/2+NORMSINV(AleatProd!F25)*Plan1!$G$8))</f>
        <v>15824.566537596611</v>
      </c>
      <c r="G26" s="30">
        <f>(F26*EXP(Plan1!$G$7-(Plan1!$G$8^2)/2+NORMSINV(AleatProd!G25)*Plan1!$G$8))</f>
        <v>15190.012567052503</v>
      </c>
      <c r="H26" s="30">
        <f>(G26*EXP(Plan1!$G$7-(Plan1!$G$8^2)/2+NORMSINV(AleatProd!H25)*Plan1!$G$8))</f>
        <v>15529.372513318751</v>
      </c>
      <c r="I26" s="30">
        <f>(H26*EXP(Plan1!$G$7-(Plan1!$G$8^2)/2+NORMSINV(AleatProd!I25)*Plan1!$G$8))</f>
        <v>14423.708243278015</v>
      </c>
      <c r="J26" s="30">
        <f>(I26*EXP(Plan1!$G$7-(Plan1!$G$8^2)/2+NORMSINV(AleatProd!J25)*Plan1!$G$8))</f>
        <v>14350.78556980264</v>
      </c>
      <c r="K26" s="30">
        <f>(J26*EXP(Plan1!$G$7-(Plan1!$G$8^2)/2+NORMSINV(AleatProd!K25)*Plan1!$G$8))</f>
        <v>14872.945273678844</v>
      </c>
      <c r="L26" s="30">
        <f>(K26*EXP(Plan1!$G$7-(Plan1!$G$8^2)/2+NORMSINV(AleatProd!L25)*Plan1!$G$8))</f>
        <v>15430.356128823205</v>
      </c>
      <c r="M26" s="30">
        <f>(L26*EXP(Plan1!$G$7-(Plan1!$G$8^2)/2+NORMSINV(AleatProd!M25)*Plan1!$G$8))</f>
        <v>14502.675498043393</v>
      </c>
      <c r="N26" s="30">
        <f>(M26*EXP(Plan1!$G$7-(Plan1!$G$8^2)/2+NORMSINV(AleatProd!N25)*Plan1!$G$8))</f>
        <v>14539.768065425535</v>
      </c>
      <c r="O26" s="30">
        <f>(N26*EXP(Plan1!$G$7-(Plan1!$G$8^2)/2+NORMSINV(AleatProd!O25)*Plan1!$G$8))</f>
        <v>13511.416265569293</v>
      </c>
      <c r="P26" s="30">
        <f>(O26*EXP(Plan1!$G$7-(Plan1!$G$8^2)/2+NORMSINV(AleatProd!P25)*Plan1!$G$8))</f>
        <v>14442.524805824582</v>
      </c>
      <c r="Q26" s="30">
        <f>(P26*EXP(Plan1!$G$7-(Plan1!$G$8^2)/2+NORMSINV(AleatProd!Q25)*Plan1!$G$8))</f>
        <v>15038.680228889252</v>
      </c>
      <c r="R26" s="30">
        <f>(Q26*EXP(Plan1!$G$7-(Plan1!$G$8^2)/2+NORMSINV(AleatProd!R25)*Plan1!$G$8))</f>
        <v>15717.956232577702</v>
      </c>
      <c r="S26" s="30">
        <f>(R26*EXP(Plan1!$G$7-(Plan1!$G$8^2)/2+NORMSINV(AleatProd!S25)*Plan1!$G$8))</f>
        <v>16303.778750942362</v>
      </c>
      <c r="T26" s="30">
        <f>(S26*EXP(Plan1!$G$7-(Plan1!$G$8^2)/2+NORMSINV(AleatProd!T25)*Plan1!$G$8))</f>
        <v>15857.584225238557</v>
      </c>
      <c r="U26" s="30">
        <f>(T26*EXP(Plan1!$G$7-(Plan1!$G$8^2)/2+NORMSINV(AleatProd!U25)*Plan1!$G$8))</f>
        <v>15111.411334483239</v>
      </c>
      <c r="V26" s="30">
        <f>(U26*EXP(Plan1!$G$7-(Plan1!$G$8^2)/2+NORMSINV(AleatProd!V25)*Plan1!$G$8))</f>
        <v>15026.194392716741</v>
      </c>
    </row>
    <row r="27" spans="1:22" x14ac:dyDescent="0.25">
      <c r="A27">
        <v>24</v>
      </c>
      <c r="B27" s="2">
        <f>Plan1!$B$4</f>
        <v>17520</v>
      </c>
      <c r="C27" s="30">
        <f>(B27*EXP(Plan1!$G$7-(Plan1!$G$8^2)/2+NORMSINV(AleatProd!C26)*Plan1!$G$8))</f>
        <v>17684.458089244556</v>
      </c>
      <c r="D27" s="30">
        <f>(C27*EXP(Plan1!$G$7-(Plan1!$G$8^2)/2+NORMSINV(AleatProd!D26)*Plan1!$G$8))</f>
        <v>18383.201576828968</v>
      </c>
      <c r="E27" s="30">
        <f>(D27*EXP(Plan1!$G$7-(Plan1!$G$8^2)/2+NORMSINV(AleatProd!E26)*Plan1!$G$8))</f>
        <v>19174.026247840269</v>
      </c>
      <c r="F27" s="30">
        <f>(E27*EXP(Plan1!$G$7-(Plan1!$G$8^2)/2+NORMSINV(AleatProd!F26)*Plan1!$G$8))</f>
        <v>18385.591190563708</v>
      </c>
      <c r="G27" s="30">
        <f>(F27*EXP(Plan1!$G$7-(Plan1!$G$8^2)/2+NORMSINV(AleatProd!G26)*Plan1!$G$8))</f>
        <v>18989.661358187765</v>
      </c>
      <c r="H27" s="30">
        <f>(G27*EXP(Plan1!$G$7-(Plan1!$G$8^2)/2+NORMSINV(AleatProd!H26)*Plan1!$G$8))</f>
        <v>18097.425730247796</v>
      </c>
      <c r="I27" s="30">
        <f>(H27*EXP(Plan1!$G$7-(Plan1!$G$8^2)/2+NORMSINV(AleatProd!I26)*Plan1!$G$8))</f>
        <v>17401.051653372982</v>
      </c>
      <c r="J27" s="30">
        <f>(I27*EXP(Plan1!$G$7-(Plan1!$G$8^2)/2+NORMSINV(AleatProd!J26)*Plan1!$G$8))</f>
        <v>17802.275948065922</v>
      </c>
      <c r="K27" s="30">
        <f>(J27*EXP(Plan1!$G$7-(Plan1!$G$8^2)/2+NORMSINV(AleatProd!K26)*Plan1!$G$8))</f>
        <v>17588.35541190812</v>
      </c>
      <c r="L27" s="30">
        <f>(K27*EXP(Plan1!$G$7-(Plan1!$G$8^2)/2+NORMSINV(AleatProd!L26)*Plan1!$G$8))</f>
        <v>18070.242048876156</v>
      </c>
      <c r="M27" s="30">
        <f>(L27*EXP(Plan1!$G$7-(Plan1!$G$8^2)/2+NORMSINV(AleatProd!M26)*Plan1!$G$8))</f>
        <v>17354.312969426224</v>
      </c>
      <c r="N27" s="30">
        <f>(M27*EXP(Plan1!$G$7-(Plan1!$G$8^2)/2+NORMSINV(AleatProd!N26)*Plan1!$G$8))</f>
        <v>16764.522128191555</v>
      </c>
      <c r="O27" s="30">
        <f>(N27*EXP(Plan1!$G$7-(Plan1!$G$8^2)/2+NORMSINV(AleatProd!O26)*Plan1!$G$8))</f>
        <v>17516.537198185102</v>
      </c>
      <c r="P27" s="30">
        <f>(O27*EXP(Plan1!$G$7-(Plan1!$G$8^2)/2+NORMSINV(AleatProd!P26)*Plan1!$G$8))</f>
        <v>17812.190011719264</v>
      </c>
      <c r="Q27" s="30">
        <f>(P27*EXP(Plan1!$G$7-(Plan1!$G$8^2)/2+NORMSINV(AleatProd!Q26)*Plan1!$G$8))</f>
        <v>17390.491472024009</v>
      </c>
      <c r="R27" s="30">
        <f>(Q27*EXP(Plan1!$G$7-(Plan1!$G$8^2)/2+NORMSINV(AleatProd!R26)*Plan1!$G$8))</f>
        <v>17044.569363787614</v>
      </c>
      <c r="S27" s="30">
        <f>(R27*EXP(Plan1!$G$7-(Plan1!$G$8^2)/2+NORMSINV(AleatProd!S26)*Plan1!$G$8))</f>
        <v>17307.895487659142</v>
      </c>
      <c r="T27" s="30">
        <f>(S27*EXP(Plan1!$G$7-(Plan1!$G$8^2)/2+NORMSINV(AleatProd!T26)*Plan1!$G$8))</f>
        <v>19345.840469600709</v>
      </c>
      <c r="U27" s="30">
        <f>(T27*EXP(Plan1!$G$7-(Plan1!$G$8^2)/2+NORMSINV(AleatProd!U26)*Plan1!$G$8))</f>
        <v>18479.398102307216</v>
      </c>
      <c r="V27" s="30">
        <f>(U27*EXP(Plan1!$G$7-(Plan1!$G$8^2)/2+NORMSINV(AleatProd!V26)*Plan1!$G$8))</f>
        <v>18514.50120159876</v>
      </c>
    </row>
    <row r="28" spans="1:22" x14ac:dyDescent="0.25">
      <c r="A28">
        <v>25</v>
      </c>
      <c r="B28" s="2">
        <f>Plan1!$B$4</f>
        <v>17520</v>
      </c>
      <c r="C28" s="30">
        <f>(B28*EXP(Plan1!$G$7-(Plan1!$G$8^2)/2+NORMSINV(AleatProd!C27)*Plan1!$G$8))</f>
        <v>17730.360852833899</v>
      </c>
      <c r="D28" s="30">
        <f>(C28*EXP(Plan1!$G$7-(Plan1!$G$8^2)/2+NORMSINV(AleatProd!D27)*Plan1!$G$8))</f>
        <v>17307.145450957378</v>
      </c>
      <c r="E28" s="30">
        <f>(D28*EXP(Plan1!$G$7-(Plan1!$G$8^2)/2+NORMSINV(AleatProd!E27)*Plan1!$G$8))</f>
        <v>15740.864304307286</v>
      </c>
      <c r="F28" s="30">
        <f>(E28*EXP(Plan1!$G$7-(Plan1!$G$8^2)/2+NORMSINV(AleatProd!F27)*Plan1!$G$8))</f>
        <v>16898.607413115777</v>
      </c>
      <c r="G28" s="30">
        <f>(F28*EXP(Plan1!$G$7-(Plan1!$G$8^2)/2+NORMSINV(AleatProd!G27)*Plan1!$G$8))</f>
        <v>17034.575596608884</v>
      </c>
      <c r="H28" s="30">
        <f>(G28*EXP(Plan1!$G$7-(Plan1!$G$8^2)/2+NORMSINV(AleatProd!H27)*Plan1!$G$8))</f>
        <v>16779.925137808172</v>
      </c>
      <c r="I28" s="30">
        <f>(H28*EXP(Plan1!$G$7-(Plan1!$G$8^2)/2+NORMSINV(AleatProd!I27)*Plan1!$G$8))</f>
        <v>17812.793525730285</v>
      </c>
      <c r="J28" s="30">
        <f>(I28*EXP(Plan1!$G$7-(Plan1!$G$8^2)/2+NORMSINV(AleatProd!J27)*Plan1!$G$8))</f>
        <v>19143.439826182464</v>
      </c>
      <c r="K28" s="30">
        <f>(J28*EXP(Plan1!$G$7-(Plan1!$G$8^2)/2+NORMSINV(AleatProd!K27)*Plan1!$G$8))</f>
        <v>20893.334579783081</v>
      </c>
      <c r="L28" s="30">
        <f>(K28*EXP(Plan1!$G$7-(Plan1!$G$8^2)/2+NORMSINV(AleatProd!L27)*Plan1!$G$8))</f>
        <v>18956.779415934281</v>
      </c>
      <c r="M28" s="30">
        <f>(L28*EXP(Plan1!$G$7-(Plan1!$G$8^2)/2+NORMSINV(AleatProd!M27)*Plan1!$G$8))</f>
        <v>17775.607123278325</v>
      </c>
      <c r="N28" s="30">
        <f>(M28*EXP(Plan1!$G$7-(Plan1!$G$8^2)/2+NORMSINV(AleatProd!N27)*Plan1!$G$8))</f>
        <v>16606.671841225216</v>
      </c>
      <c r="O28" s="30">
        <f>(N28*EXP(Plan1!$G$7-(Plan1!$G$8^2)/2+NORMSINV(AleatProd!O27)*Plan1!$G$8))</f>
        <v>16368.028681454092</v>
      </c>
      <c r="P28" s="30">
        <f>(O28*EXP(Plan1!$G$7-(Plan1!$G$8^2)/2+NORMSINV(AleatProd!P27)*Plan1!$G$8))</f>
        <v>15793.311319718618</v>
      </c>
      <c r="Q28" s="30">
        <f>(P28*EXP(Plan1!$G$7-(Plan1!$G$8^2)/2+NORMSINV(AleatProd!Q27)*Plan1!$G$8))</f>
        <v>15361.228116251554</v>
      </c>
      <c r="R28" s="30">
        <f>(Q28*EXP(Plan1!$G$7-(Plan1!$G$8^2)/2+NORMSINV(AleatProd!R27)*Plan1!$G$8))</f>
        <v>14943.295629519735</v>
      </c>
      <c r="S28" s="30">
        <f>(R28*EXP(Plan1!$G$7-(Plan1!$G$8^2)/2+NORMSINV(AleatProd!S27)*Plan1!$G$8))</f>
        <v>14488.82812801313</v>
      </c>
      <c r="T28" s="30">
        <f>(S28*EXP(Plan1!$G$7-(Plan1!$G$8^2)/2+NORMSINV(AleatProd!T27)*Plan1!$G$8))</f>
        <v>13919.081899712053</v>
      </c>
      <c r="U28" s="30">
        <f>(T28*EXP(Plan1!$G$7-(Plan1!$G$8^2)/2+NORMSINV(AleatProd!U27)*Plan1!$G$8))</f>
        <v>13336.182095032498</v>
      </c>
      <c r="V28" s="30">
        <f>(U28*EXP(Plan1!$G$7-(Plan1!$G$8^2)/2+NORMSINV(AleatProd!V27)*Plan1!$G$8))</f>
        <v>13086.878918850598</v>
      </c>
    </row>
    <row r="29" spans="1:22" x14ac:dyDescent="0.25">
      <c r="A29">
        <v>26</v>
      </c>
      <c r="B29" s="2">
        <f>Plan1!$B$4</f>
        <v>17520</v>
      </c>
      <c r="C29" s="30">
        <f>(B29*EXP(Plan1!$G$7-(Plan1!$G$8^2)/2+NORMSINV(AleatProd!C28)*Plan1!$G$8))</f>
        <v>15986.737893327545</v>
      </c>
      <c r="D29" s="30">
        <f>(C29*EXP(Plan1!$G$7-(Plan1!$G$8^2)/2+NORMSINV(AleatProd!D28)*Plan1!$G$8))</f>
        <v>15464.841866343806</v>
      </c>
      <c r="E29" s="30">
        <f>(D29*EXP(Plan1!$G$7-(Plan1!$G$8^2)/2+NORMSINV(AleatProd!E28)*Plan1!$G$8))</f>
        <v>15727.566371365247</v>
      </c>
      <c r="F29" s="30">
        <f>(E29*EXP(Plan1!$G$7-(Plan1!$G$8^2)/2+NORMSINV(AleatProd!F28)*Plan1!$G$8))</f>
        <v>14869.212369460362</v>
      </c>
      <c r="G29" s="30">
        <f>(F29*EXP(Plan1!$G$7-(Plan1!$G$8^2)/2+NORMSINV(AleatProd!G28)*Plan1!$G$8))</f>
        <v>14969.398294893936</v>
      </c>
      <c r="H29" s="30">
        <f>(G29*EXP(Plan1!$G$7-(Plan1!$G$8^2)/2+NORMSINV(AleatProd!H28)*Plan1!$G$8))</f>
        <v>13245.600478355975</v>
      </c>
      <c r="I29" s="30">
        <f>(H29*EXP(Plan1!$G$7-(Plan1!$G$8^2)/2+NORMSINV(AleatProd!I28)*Plan1!$G$8))</f>
        <v>13593.946210113256</v>
      </c>
      <c r="J29" s="30">
        <f>(I29*EXP(Plan1!$G$7-(Plan1!$G$8^2)/2+NORMSINV(AleatProd!J28)*Plan1!$G$8))</f>
        <v>14004.091108378374</v>
      </c>
      <c r="K29" s="30">
        <f>(J29*EXP(Plan1!$G$7-(Plan1!$G$8^2)/2+NORMSINV(AleatProd!K28)*Plan1!$G$8))</f>
        <v>12918.831989511984</v>
      </c>
      <c r="L29" s="30">
        <f>(K29*EXP(Plan1!$G$7-(Plan1!$G$8^2)/2+NORMSINV(AleatProd!L28)*Plan1!$G$8))</f>
        <v>12949.152290370619</v>
      </c>
      <c r="M29" s="30">
        <f>(L29*EXP(Plan1!$G$7-(Plan1!$G$8^2)/2+NORMSINV(AleatProd!M28)*Plan1!$G$8))</f>
        <v>12878.851149135457</v>
      </c>
      <c r="N29" s="30">
        <f>(M29*EXP(Plan1!$G$7-(Plan1!$G$8^2)/2+NORMSINV(AleatProd!N28)*Plan1!$G$8))</f>
        <v>12558.436528311169</v>
      </c>
      <c r="O29" s="30">
        <f>(N29*EXP(Plan1!$G$7-(Plan1!$G$8^2)/2+NORMSINV(AleatProd!O28)*Plan1!$G$8))</f>
        <v>12018.498854396323</v>
      </c>
      <c r="P29" s="30">
        <f>(O29*EXP(Plan1!$G$7-(Plan1!$G$8^2)/2+NORMSINV(AleatProd!P28)*Plan1!$G$8))</f>
        <v>10454.872368453549</v>
      </c>
      <c r="Q29" s="30">
        <f>(P29*EXP(Plan1!$G$7-(Plan1!$G$8^2)/2+NORMSINV(AleatProd!Q28)*Plan1!$G$8))</f>
        <v>9697.5652225718659</v>
      </c>
      <c r="R29" s="30">
        <f>(Q29*EXP(Plan1!$G$7-(Plan1!$G$8^2)/2+NORMSINV(AleatProd!R28)*Plan1!$G$8))</f>
        <v>9971.8863379868308</v>
      </c>
      <c r="S29" s="30">
        <f>(R29*EXP(Plan1!$G$7-(Plan1!$G$8^2)/2+NORMSINV(AleatProd!S28)*Plan1!$G$8))</f>
        <v>10126.425779397512</v>
      </c>
      <c r="T29" s="30">
        <f>(S29*EXP(Plan1!$G$7-(Plan1!$G$8^2)/2+NORMSINV(AleatProd!T28)*Plan1!$G$8))</f>
        <v>10753.573994724362</v>
      </c>
      <c r="U29" s="30">
        <f>(T29*EXP(Plan1!$G$7-(Plan1!$G$8^2)/2+NORMSINV(AleatProd!U28)*Plan1!$G$8))</f>
        <v>9884.8598795017588</v>
      </c>
      <c r="V29" s="30">
        <f>(U29*EXP(Plan1!$G$7-(Plan1!$G$8^2)/2+NORMSINV(AleatProd!V28)*Plan1!$G$8))</f>
        <v>9879.550640262667</v>
      </c>
    </row>
    <row r="30" spans="1:22" x14ac:dyDescent="0.25">
      <c r="A30">
        <v>27</v>
      </c>
      <c r="B30" s="2">
        <f>Plan1!$B$4</f>
        <v>17520</v>
      </c>
      <c r="C30" s="30">
        <f>(B30*EXP(Plan1!$G$7-(Plan1!$G$8^2)/2+NORMSINV(AleatProd!C29)*Plan1!$G$8))</f>
        <v>17287.334422128246</v>
      </c>
      <c r="D30" s="30">
        <f>(C30*EXP(Plan1!$G$7-(Plan1!$G$8^2)/2+NORMSINV(AleatProd!D29)*Plan1!$G$8))</f>
        <v>16712.805301996905</v>
      </c>
      <c r="E30" s="30">
        <f>(D30*EXP(Plan1!$G$7-(Plan1!$G$8^2)/2+NORMSINV(AleatProd!E29)*Plan1!$G$8))</f>
        <v>17407.179190356903</v>
      </c>
      <c r="F30" s="30">
        <f>(E30*EXP(Plan1!$G$7-(Plan1!$G$8^2)/2+NORMSINV(AleatProd!F29)*Plan1!$G$8))</f>
        <v>17343.37328297392</v>
      </c>
      <c r="G30" s="30">
        <f>(F30*EXP(Plan1!$G$7-(Plan1!$G$8^2)/2+NORMSINV(AleatProd!G29)*Plan1!$G$8))</f>
        <v>17093.747396265102</v>
      </c>
      <c r="H30" s="30">
        <f>(G30*EXP(Plan1!$G$7-(Plan1!$G$8^2)/2+NORMSINV(AleatProd!H29)*Plan1!$G$8))</f>
        <v>17101.98289962731</v>
      </c>
      <c r="I30" s="30">
        <f>(H30*EXP(Plan1!$G$7-(Plan1!$G$8^2)/2+NORMSINV(AleatProd!I29)*Plan1!$G$8))</f>
        <v>18256.488214799319</v>
      </c>
      <c r="J30" s="30">
        <f>(I30*EXP(Plan1!$G$7-(Plan1!$G$8^2)/2+NORMSINV(AleatProd!J29)*Plan1!$G$8))</f>
        <v>18434.546320688154</v>
      </c>
      <c r="K30" s="30">
        <f>(J30*EXP(Plan1!$G$7-(Plan1!$G$8^2)/2+NORMSINV(AleatProd!K29)*Plan1!$G$8))</f>
        <v>18228.738957538801</v>
      </c>
      <c r="L30" s="30">
        <f>(K30*EXP(Plan1!$G$7-(Plan1!$G$8^2)/2+NORMSINV(AleatProd!L29)*Plan1!$G$8))</f>
        <v>15083.342059634753</v>
      </c>
      <c r="M30" s="30">
        <f>(L30*EXP(Plan1!$G$7-(Plan1!$G$8^2)/2+NORMSINV(AleatProd!M29)*Plan1!$G$8))</f>
        <v>15505.892178856662</v>
      </c>
      <c r="N30" s="30">
        <f>(M30*EXP(Plan1!$G$7-(Plan1!$G$8^2)/2+NORMSINV(AleatProd!N29)*Plan1!$G$8))</f>
        <v>15482.895716560603</v>
      </c>
      <c r="O30" s="30">
        <f>(N30*EXP(Plan1!$G$7-(Plan1!$G$8^2)/2+NORMSINV(AleatProd!O29)*Plan1!$G$8))</f>
        <v>16865.935491225588</v>
      </c>
      <c r="P30" s="30">
        <f>(O30*EXP(Plan1!$G$7-(Plan1!$G$8^2)/2+NORMSINV(AleatProd!P29)*Plan1!$G$8))</f>
        <v>17023.268617322417</v>
      </c>
      <c r="Q30" s="30">
        <f>(P30*EXP(Plan1!$G$7-(Plan1!$G$8^2)/2+NORMSINV(AleatProd!Q29)*Plan1!$G$8))</f>
        <v>16554.646904556448</v>
      </c>
      <c r="R30" s="30">
        <f>(Q30*EXP(Plan1!$G$7-(Plan1!$G$8^2)/2+NORMSINV(AleatProd!R29)*Plan1!$G$8))</f>
        <v>15295.270364387787</v>
      </c>
      <c r="S30" s="30">
        <f>(R30*EXP(Plan1!$G$7-(Plan1!$G$8^2)/2+NORMSINV(AleatProd!S29)*Plan1!$G$8))</f>
        <v>15404.312224557678</v>
      </c>
      <c r="T30" s="30">
        <f>(S30*EXP(Plan1!$G$7-(Plan1!$G$8^2)/2+NORMSINV(AleatProd!T29)*Plan1!$G$8))</f>
        <v>16343.398370143541</v>
      </c>
      <c r="U30" s="30">
        <f>(T30*EXP(Plan1!$G$7-(Plan1!$G$8^2)/2+NORMSINV(AleatProd!U29)*Plan1!$G$8))</f>
        <v>15438.868773643067</v>
      </c>
      <c r="V30" s="30">
        <f>(U30*EXP(Plan1!$G$7-(Plan1!$G$8^2)/2+NORMSINV(AleatProd!V29)*Plan1!$G$8))</f>
        <v>14611.373377924512</v>
      </c>
    </row>
    <row r="31" spans="1:22" x14ac:dyDescent="0.25">
      <c r="A31">
        <v>28</v>
      </c>
      <c r="B31" s="2">
        <f>Plan1!$B$4</f>
        <v>17520</v>
      </c>
      <c r="C31" s="30">
        <f>(B31*EXP(Plan1!$G$7-(Plan1!$G$8^2)/2+NORMSINV(AleatProd!C30)*Plan1!$G$8))</f>
        <v>18066.63761208962</v>
      </c>
      <c r="D31" s="30">
        <f>(C31*EXP(Plan1!$G$7-(Plan1!$G$8^2)/2+NORMSINV(AleatProd!D30)*Plan1!$G$8))</f>
        <v>19531.417315070616</v>
      </c>
      <c r="E31" s="30">
        <f>(D31*EXP(Plan1!$G$7-(Plan1!$G$8^2)/2+NORMSINV(AleatProd!E30)*Plan1!$G$8))</f>
        <v>17859.94418883558</v>
      </c>
      <c r="F31" s="30">
        <f>(E31*EXP(Plan1!$G$7-(Plan1!$G$8^2)/2+NORMSINV(AleatProd!F30)*Plan1!$G$8))</f>
        <v>18735.540791829109</v>
      </c>
      <c r="G31" s="30">
        <f>(F31*EXP(Plan1!$G$7-(Plan1!$G$8^2)/2+NORMSINV(AleatProd!G30)*Plan1!$G$8))</f>
        <v>18831.39675307447</v>
      </c>
      <c r="H31" s="30">
        <f>(G31*EXP(Plan1!$G$7-(Plan1!$G$8^2)/2+NORMSINV(AleatProd!H30)*Plan1!$G$8))</f>
        <v>20661.554349118967</v>
      </c>
      <c r="I31" s="30">
        <f>(H31*EXP(Plan1!$G$7-(Plan1!$G$8^2)/2+NORMSINV(AleatProd!I30)*Plan1!$G$8))</f>
        <v>19400.632813866239</v>
      </c>
      <c r="J31" s="30">
        <f>(I31*EXP(Plan1!$G$7-(Plan1!$G$8^2)/2+NORMSINV(AleatProd!J30)*Plan1!$G$8))</f>
        <v>19956.929217678091</v>
      </c>
      <c r="K31" s="30">
        <f>(J31*EXP(Plan1!$G$7-(Plan1!$G$8^2)/2+NORMSINV(AleatProd!K30)*Plan1!$G$8))</f>
        <v>20077.526277921577</v>
      </c>
      <c r="L31" s="30">
        <f>(K31*EXP(Plan1!$G$7-(Plan1!$G$8^2)/2+NORMSINV(AleatProd!L30)*Plan1!$G$8))</f>
        <v>20762.483621322459</v>
      </c>
      <c r="M31" s="30">
        <f>(L31*EXP(Plan1!$G$7-(Plan1!$G$8^2)/2+NORMSINV(AleatProd!M30)*Plan1!$G$8))</f>
        <v>21960.72547615142</v>
      </c>
      <c r="N31" s="30">
        <f>(M31*EXP(Plan1!$G$7-(Plan1!$G$8^2)/2+NORMSINV(AleatProd!N30)*Plan1!$G$8))</f>
        <v>22782.378146347921</v>
      </c>
      <c r="O31" s="30">
        <f>(N31*EXP(Plan1!$G$7-(Plan1!$G$8^2)/2+NORMSINV(AleatProd!O30)*Plan1!$G$8))</f>
        <v>20932.600163782863</v>
      </c>
      <c r="P31" s="30">
        <f>(O31*EXP(Plan1!$G$7-(Plan1!$G$8^2)/2+NORMSINV(AleatProd!P30)*Plan1!$G$8))</f>
        <v>21073.247401159711</v>
      </c>
      <c r="Q31" s="30">
        <f>(P31*EXP(Plan1!$G$7-(Plan1!$G$8^2)/2+NORMSINV(AleatProd!Q30)*Plan1!$G$8))</f>
        <v>22261.880786228634</v>
      </c>
      <c r="R31" s="30">
        <f>(Q31*EXP(Plan1!$G$7-(Plan1!$G$8^2)/2+NORMSINV(AleatProd!R30)*Plan1!$G$8))</f>
        <v>23607.867832799766</v>
      </c>
      <c r="S31" s="30">
        <f>(R31*EXP(Plan1!$G$7-(Plan1!$G$8^2)/2+NORMSINV(AleatProd!S30)*Plan1!$G$8))</f>
        <v>22715.516222281636</v>
      </c>
      <c r="T31" s="30">
        <f>(S31*EXP(Plan1!$G$7-(Plan1!$G$8^2)/2+NORMSINV(AleatProd!T30)*Plan1!$G$8))</f>
        <v>22074.5341168011</v>
      </c>
      <c r="U31" s="30">
        <f>(T31*EXP(Plan1!$G$7-(Plan1!$G$8^2)/2+NORMSINV(AleatProd!U30)*Plan1!$G$8))</f>
        <v>21918.974265572215</v>
      </c>
      <c r="V31" s="30">
        <f>(U31*EXP(Plan1!$G$7-(Plan1!$G$8^2)/2+NORMSINV(AleatProd!V30)*Plan1!$G$8))</f>
        <v>22007.877379217651</v>
      </c>
    </row>
    <row r="32" spans="1:22" x14ac:dyDescent="0.25">
      <c r="A32">
        <v>29</v>
      </c>
      <c r="B32" s="2">
        <f>Plan1!$B$4</f>
        <v>17520</v>
      </c>
      <c r="C32" s="30">
        <f>(B32*EXP(Plan1!$G$7-(Plan1!$G$8^2)/2+NORMSINV(AleatProd!C31)*Plan1!$G$8))</f>
        <v>16546.035191124196</v>
      </c>
      <c r="D32" s="30">
        <f>(C32*EXP(Plan1!$G$7-(Plan1!$G$8^2)/2+NORMSINV(AleatProd!D31)*Plan1!$G$8))</f>
        <v>17105.60536256944</v>
      </c>
      <c r="E32" s="30">
        <f>(D32*EXP(Plan1!$G$7-(Plan1!$G$8^2)/2+NORMSINV(AleatProd!E31)*Plan1!$G$8))</f>
        <v>17275.784259599743</v>
      </c>
      <c r="F32" s="30">
        <f>(E32*EXP(Plan1!$G$7-(Plan1!$G$8^2)/2+NORMSINV(AleatProd!F31)*Plan1!$G$8))</f>
        <v>16654.355219123707</v>
      </c>
      <c r="G32" s="30">
        <f>(F32*EXP(Plan1!$G$7-(Plan1!$G$8^2)/2+NORMSINV(AleatProd!G31)*Plan1!$G$8))</f>
        <v>15329.511989827739</v>
      </c>
      <c r="H32" s="30">
        <f>(G32*EXP(Plan1!$G$7-(Plan1!$G$8^2)/2+NORMSINV(AleatProd!H31)*Plan1!$G$8))</f>
        <v>15368.134897989026</v>
      </c>
      <c r="I32" s="30">
        <f>(H32*EXP(Plan1!$G$7-(Plan1!$G$8^2)/2+NORMSINV(AleatProd!I31)*Plan1!$G$8))</f>
        <v>15219.951995986945</v>
      </c>
      <c r="J32" s="30">
        <f>(I32*EXP(Plan1!$G$7-(Plan1!$G$8^2)/2+NORMSINV(AleatProd!J31)*Plan1!$G$8))</f>
        <v>15158.62849510462</v>
      </c>
      <c r="K32" s="30">
        <f>(J32*EXP(Plan1!$G$7-(Plan1!$G$8^2)/2+NORMSINV(AleatProd!K31)*Plan1!$G$8))</f>
        <v>15153.130875491041</v>
      </c>
      <c r="L32" s="30">
        <f>(K32*EXP(Plan1!$G$7-(Plan1!$G$8^2)/2+NORMSINV(AleatProd!L31)*Plan1!$G$8))</f>
        <v>15701.220511500906</v>
      </c>
      <c r="M32" s="30">
        <f>(L32*EXP(Plan1!$G$7-(Plan1!$G$8^2)/2+NORMSINV(AleatProd!M31)*Plan1!$G$8))</f>
        <v>16287.490271880584</v>
      </c>
      <c r="N32" s="30">
        <f>(M32*EXP(Plan1!$G$7-(Plan1!$G$8^2)/2+NORMSINV(AleatProd!N31)*Plan1!$G$8))</f>
        <v>13537.377462586877</v>
      </c>
      <c r="O32" s="30">
        <f>(N32*EXP(Plan1!$G$7-(Plan1!$G$8^2)/2+NORMSINV(AleatProd!O31)*Plan1!$G$8))</f>
        <v>13521.33095801864</v>
      </c>
      <c r="P32" s="30">
        <f>(O32*EXP(Plan1!$G$7-(Plan1!$G$8^2)/2+NORMSINV(AleatProd!P31)*Plan1!$G$8))</f>
        <v>13394.872605083952</v>
      </c>
      <c r="Q32" s="30">
        <f>(P32*EXP(Plan1!$G$7-(Plan1!$G$8^2)/2+NORMSINV(AleatProd!Q31)*Plan1!$G$8))</f>
        <v>14142.099259897061</v>
      </c>
      <c r="R32" s="30">
        <f>(Q32*EXP(Plan1!$G$7-(Plan1!$G$8^2)/2+NORMSINV(AleatProd!R31)*Plan1!$G$8))</f>
        <v>14280.807519984073</v>
      </c>
      <c r="S32" s="30">
        <f>(R32*EXP(Plan1!$G$7-(Plan1!$G$8^2)/2+NORMSINV(AleatProd!S31)*Plan1!$G$8))</f>
        <v>12788.928404540502</v>
      </c>
      <c r="T32" s="30">
        <f>(S32*EXP(Plan1!$G$7-(Plan1!$G$8^2)/2+NORMSINV(AleatProd!T31)*Plan1!$G$8))</f>
        <v>13570.739675020328</v>
      </c>
      <c r="U32" s="30">
        <f>(T32*EXP(Plan1!$G$7-(Plan1!$G$8^2)/2+NORMSINV(AleatProd!U31)*Plan1!$G$8))</f>
        <v>12776.494299979006</v>
      </c>
      <c r="V32" s="30">
        <f>(U32*EXP(Plan1!$G$7-(Plan1!$G$8^2)/2+NORMSINV(AleatProd!V31)*Plan1!$G$8))</f>
        <v>12696.194536317154</v>
      </c>
    </row>
    <row r="33" spans="1:22" x14ac:dyDescent="0.25">
      <c r="A33">
        <v>30</v>
      </c>
      <c r="B33" s="2">
        <f>Plan1!$B$4</f>
        <v>17520</v>
      </c>
      <c r="C33" s="30">
        <f>(B33*EXP(Plan1!$G$7-(Plan1!$G$8^2)/2+NORMSINV(AleatProd!C32)*Plan1!$G$8))</f>
        <v>16469.645468358322</v>
      </c>
      <c r="D33" s="30">
        <f>(C33*EXP(Plan1!$G$7-(Plan1!$G$8^2)/2+NORMSINV(AleatProd!D32)*Plan1!$G$8))</f>
        <v>16423.140955141229</v>
      </c>
      <c r="E33" s="30">
        <f>(D33*EXP(Plan1!$G$7-(Plan1!$G$8^2)/2+NORMSINV(AleatProd!E32)*Plan1!$G$8))</f>
        <v>16143.958054786381</v>
      </c>
      <c r="F33" s="30">
        <f>(E33*EXP(Plan1!$G$7-(Plan1!$G$8^2)/2+NORMSINV(AleatProd!F32)*Plan1!$G$8))</f>
        <v>13343.141713620795</v>
      </c>
      <c r="G33" s="30">
        <f>(F33*EXP(Plan1!$G$7-(Plan1!$G$8^2)/2+NORMSINV(AleatProd!G32)*Plan1!$G$8))</f>
        <v>13741.873773941619</v>
      </c>
      <c r="H33" s="30">
        <f>(G33*EXP(Plan1!$G$7-(Plan1!$G$8^2)/2+NORMSINV(AleatProd!H32)*Plan1!$G$8))</f>
        <v>13891.326629409697</v>
      </c>
      <c r="I33" s="30">
        <f>(H33*EXP(Plan1!$G$7-(Plan1!$G$8^2)/2+NORMSINV(AleatProd!I32)*Plan1!$G$8))</f>
        <v>12949.255436525127</v>
      </c>
      <c r="J33" s="30">
        <f>(I33*EXP(Plan1!$G$7-(Plan1!$G$8^2)/2+NORMSINV(AleatProd!J32)*Plan1!$G$8))</f>
        <v>12316.628877630783</v>
      </c>
      <c r="K33" s="30">
        <f>(J33*EXP(Plan1!$G$7-(Plan1!$G$8^2)/2+NORMSINV(AleatProd!K32)*Plan1!$G$8))</f>
        <v>11892.875381023265</v>
      </c>
      <c r="L33" s="30">
        <f>(K33*EXP(Plan1!$G$7-(Plan1!$G$8^2)/2+NORMSINV(AleatProd!L32)*Plan1!$G$8))</f>
        <v>12160.113539238029</v>
      </c>
      <c r="M33" s="30">
        <f>(L33*EXP(Plan1!$G$7-(Plan1!$G$8^2)/2+NORMSINV(AleatProd!M32)*Plan1!$G$8))</f>
        <v>11301.466845766279</v>
      </c>
      <c r="N33" s="30">
        <f>(M33*EXP(Plan1!$G$7-(Plan1!$G$8^2)/2+NORMSINV(AleatProd!N32)*Plan1!$G$8))</f>
        <v>11807.010468204753</v>
      </c>
      <c r="O33" s="30">
        <f>(N33*EXP(Plan1!$G$7-(Plan1!$G$8^2)/2+NORMSINV(AleatProd!O32)*Plan1!$G$8))</f>
        <v>12060.417918405696</v>
      </c>
      <c r="P33" s="30">
        <f>(O33*EXP(Plan1!$G$7-(Plan1!$G$8^2)/2+NORMSINV(AleatProd!P32)*Plan1!$G$8))</f>
        <v>12051.206360616678</v>
      </c>
      <c r="Q33" s="30">
        <f>(P33*EXP(Plan1!$G$7-(Plan1!$G$8^2)/2+NORMSINV(AleatProd!Q32)*Plan1!$G$8))</f>
        <v>11512.467797035366</v>
      </c>
      <c r="R33" s="30">
        <f>(Q33*EXP(Plan1!$G$7-(Plan1!$G$8^2)/2+NORMSINV(AleatProd!R32)*Plan1!$G$8))</f>
        <v>11480.840578857766</v>
      </c>
      <c r="S33" s="30">
        <f>(R33*EXP(Plan1!$G$7-(Plan1!$G$8^2)/2+NORMSINV(AleatProd!S32)*Plan1!$G$8))</f>
        <v>10927.81467404941</v>
      </c>
      <c r="T33" s="30">
        <f>(S33*EXP(Plan1!$G$7-(Plan1!$G$8^2)/2+NORMSINV(AleatProd!T32)*Plan1!$G$8))</f>
        <v>10486.61829874322</v>
      </c>
      <c r="U33" s="30">
        <f>(T33*EXP(Plan1!$G$7-(Plan1!$G$8^2)/2+NORMSINV(AleatProd!U32)*Plan1!$G$8))</f>
        <v>10185.5945025901</v>
      </c>
      <c r="V33" s="30">
        <f>(U33*EXP(Plan1!$G$7-(Plan1!$G$8^2)/2+NORMSINV(AleatProd!V32)*Plan1!$G$8))</f>
        <v>11096.080465957759</v>
      </c>
    </row>
    <row r="34" spans="1:22" x14ac:dyDescent="0.25">
      <c r="A34">
        <v>31</v>
      </c>
      <c r="B34" s="2">
        <f>Plan1!$B$4</f>
        <v>17520</v>
      </c>
      <c r="C34" s="30">
        <f>(B34*EXP(Plan1!$G$7-(Plan1!$G$8^2)/2+NORMSINV(AleatProd!C33)*Plan1!$G$8))</f>
        <v>17003.840576978477</v>
      </c>
      <c r="D34" s="30">
        <f>(C34*EXP(Plan1!$G$7-(Plan1!$G$8^2)/2+NORMSINV(AleatProd!D33)*Plan1!$G$8))</f>
        <v>16157.565730680213</v>
      </c>
      <c r="E34" s="30">
        <f>(D34*EXP(Plan1!$G$7-(Plan1!$G$8^2)/2+NORMSINV(AleatProd!E33)*Plan1!$G$8))</f>
        <v>17717.588910520753</v>
      </c>
      <c r="F34" s="30">
        <f>(E34*EXP(Plan1!$G$7-(Plan1!$G$8^2)/2+NORMSINV(AleatProd!F33)*Plan1!$G$8))</f>
        <v>17591.413126205032</v>
      </c>
      <c r="G34" s="30">
        <f>(F34*EXP(Plan1!$G$7-(Plan1!$G$8^2)/2+NORMSINV(AleatProd!G33)*Plan1!$G$8))</f>
        <v>17233.630566501153</v>
      </c>
      <c r="H34" s="30">
        <f>(G34*EXP(Plan1!$G$7-(Plan1!$G$8^2)/2+NORMSINV(AleatProd!H33)*Plan1!$G$8))</f>
        <v>19479.774941365078</v>
      </c>
      <c r="I34" s="30">
        <f>(H34*EXP(Plan1!$G$7-(Plan1!$G$8^2)/2+NORMSINV(AleatProd!I33)*Plan1!$G$8))</f>
        <v>19177.652621576864</v>
      </c>
      <c r="J34" s="30">
        <f>(I34*EXP(Plan1!$G$7-(Plan1!$G$8^2)/2+NORMSINV(AleatProd!J33)*Plan1!$G$8))</f>
        <v>17261.625942852854</v>
      </c>
      <c r="K34" s="30">
        <f>(J34*EXP(Plan1!$G$7-(Plan1!$G$8^2)/2+NORMSINV(AleatProd!K33)*Plan1!$G$8))</f>
        <v>16014.214418680054</v>
      </c>
      <c r="L34" s="30">
        <f>(K34*EXP(Plan1!$G$7-(Plan1!$G$8^2)/2+NORMSINV(AleatProd!L33)*Plan1!$G$8))</f>
        <v>16394.812634170998</v>
      </c>
      <c r="M34" s="30">
        <f>(L34*EXP(Plan1!$G$7-(Plan1!$G$8^2)/2+NORMSINV(AleatProd!M33)*Plan1!$G$8))</f>
        <v>15472.839676028627</v>
      </c>
      <c r="N34" s="30">
        <f>(M34*EXP(Plan1!$G$7-(Plan1!$G$8^2)/2+NORMSINV(AleatProd!N33)*Plan1!$G$8))</f>
        <v>14664.040761117483</v>
      </c>
      <c r="O34" s="30">
        <f>(N34*EXP(Plan1!$G$7-(Plan1!$G$8^2)/2+NORMSINV(AleatProd!O33)*Plan1!$G$8))</f>
        <v>15076.185573429859</v>
      </c>
      <c r="P34" s="30">
        <f>(O34*EXP(Plan1!$G$7-(Plan1!$G$8^2)/2+NORMSINV(AleatProd!P33)*Plan1!$G$8))</f>
        <v>14221.989429665186</v>
      </c>
      <c r="Q34" s="30">
        <f>(P34*EXP(Plan1!$G$7-(Plan1!$G$8^2)/2+NORMSINV(AleatProd!Q33)*Plan1!$G$8))</f>
        <v>14299.830279722764</v>
      </c>
      <c r="R34" s="30">
        <f>(Q34*EXP(Plan1!$G$7-(Plan1!$G$8^2)/2+NORMSINV(AleatProd!R33)*Plan1!$G$8))</f>
        <v>14955.902549401773</v>
      </c>
      <c r="S34" s="30">
        <f>(R34*EXP(Plan1!$G$7-(Plan1!$G$8^2)/2+NORMSINV(AleatProd!S33)*Plan1!$G$8))</f>
        <v>14654.316288078771</v>
      </c>
      <c r="T34" s="30">
        <f>(S34*EXP(Plan1!$G$7-(Plan1!$G$8^2)/2+NORMSINV(AleatProd!T33)*Plan1!$G$8))</f>
        <v>15435.012539072062</v>
      </c>
      <c r="U34" s="30">
        <f>(T34*EXP(Plan1!$G$7-(Plan1!$G$8^2)/2+NORMSINV(AleatProd!U33)*Plan1!$G$8))</f>
        <v>16030.618445817994</v>
      </c>
      <c r="V34" s="30">
        <f>(U34*EXP(Plan1!$G$7-(Plan1!$G$8^2)/2+NORMSINV(AleatProd!V33)*Plan1!$G$8))</f>
        <v>15845.959800893575</v>
      </c>
    </row>
    <row r="35" spans="1:22" x14ac:dyDescent="0.25">
      <c r="A35">
        <v>32</v>
      </c>
      <c r="B35" s="2">
        <f>Plan1!$B$4</f>
        <v>17520</v>
      </c>
      <c r="C35" s="30">
        <f>(B35*EXP(Plan1!$G$7-(Plan1!$G$8^2)/2+NORMSINV(AleatProd!C34)*Plan1!$G$8))</f>
        <v>17758.13991891457</v>
      </c>
      <c r="D35" s="30">
        <f>(C35*EXP(Plan1!$G$7-(Plan1!$G$8^2)/2+NORMSINV(AleatProd!D34)*Plan1!$G$8))</f>
        <v>17816.088734479934</v>
      </c>
      <c r="E35" s="30">
        <f>(D35*EXP(Plan1!$G$7-(Plan1!$G$8^2)/2+NORMSINV(AleatProd!E34)*Plan1!$G$8))</f>
        <v>17948.262836766735</v>
      </c>
      <c r="F35" s="30">
        <f>(E35*EXP(Plan1!$G$7-(Plan1!$G$8^2)/2+NORMSINV(AleatProd!F34)*Plan1!$G$8))</f>
        <v>15459.36958305314</v>
      </c>
      <c r="G35" s="30">
        <f>(F35*EXP(Plan1!$G$7-(Plan1!$G$8^2)/2+NORMSINV(AleatProd!G34)*Plan1!$G$8))</f>
        <v>14502.811520167243</v>
      </c>
      <c r="H35" s="30">
        <f>(G35*EXP(Plan1!$G$7-(Plan1!$G$8^2)/2+NORMSINV(AleatProd!H34)*Plan1!$G$8))</f>
        <v>13601.029827870983</v>
      </c>
      <c r="I35" s="30">
        <f>(H35*EXP(Plan1!$G$7-(Plan1!$G$8^2)/2+NORMSINV(AleatProd!I34)*Plan1!$G$8))</f>
        <v>13248.634794249858</v>
      </c>
      <c r="J35" s="30">
        <f>(I35*EXP(Plan1!$G$7-(Plan1!$G$8^2)/2+NORMSINV(AleatProd!J34)*Plan1!$G$8))</f>
        <v>13774.477555629683</v>
      </c>
      <c r="K35" s="30">
        <f>(J35*EXP(Plan1!$G$7-(Plan1!$G$8^2)/2+NORMSINV(AleatProd!K34)*Plan1!$G$8))</f>
        <v>13984.475542802884</v>
      </c>
      <c r="L35" s="30">
        <f>(K35*EXP(Plan1!$G$7-(Plan1!$G$8^2)/2+NORMSINV(AleatProd!L34)*Plan1!$G$8))</f>
        <v>13625.360392864693</v>
      </c>
      <c r="M35" s="30">
        <f>(L35*EXP(Plan1!$G$7-(Plan1!$G$8^2)/2+NORMSINV(AleatProd!M34)*Plan1!$G$8))</f>
        <v>13447.404683707415</v>
      </c>
      <c r="N35" s="30">
        <f>(M35*EXP(Plan1!$G$7-(Plan1!$G$8^2)/2+NORMSINV(AleatProd!N34)*Plan1!$G$8))</f>
        <v>13264.27962121119</v>
      </c>
      <c r="O35" s="30">
        <f>(N35*EXP(Plan1!$G$7-(Plan1!$G$8^2)/2+NORMSINV(AleatProd!O34)*Plan1!$G$8))</f>
        <v>13573.11265273493</v>
      </c>
      <c r="P35" s="30">
        <f>(O35*EXP(Plan1!$G$7-(Plan1!$G$8^2)/2+NORMSINV(AleatProd!P34)*Plan1!$G$8))</f>
        <v>13479.327235457231</v>
      </c>
      <c r="Q35" s="30">
        <f>(P35*EXP(Plan1!$G$7-(Plan1!$G$8^2)/2+NORMSINV(AleatProd!Q34)*Plan1!$G$8))</f>
        <v>14244.045562293835</v>
      </c>
      <c r="R35" s="30">
        <f>(Q35*EXP(Plan1!$G$7-(Plan1!$G$8^2)/2+NORMSINV(AleatProd!R34)*Plan1!$G$8))</f>
        <v>13468.218640006389</v>
      </c>
      <c r="S35" s="30">
        <f>(R35*EXP(Plan1!$G$7-(Plan1!$G$8^2)/2+NORMSINV(AleatProd!S34)*Plan1!$G$8))</f>
        <v>13874.393020194437</v>
      </c>
      <c r="T35" s="30">
        <f>(S35*EXP(Plan1!$G$7-(Plan1!$G$8^2)/2+NORMSINV(AleatProd!T34)*Plan1!$G$8))</f>
        <v>13764.257856836855</v>
      </c>
      <c r="U35" s="30">
        <f>(T35*EXP(Plan1!$G$7-(Plan1!$G$8^2)/2+NORMSINV(AleatProd!U34)*Plan1!$G$8))</f>
        <v>12734.719217573918</v>
      </c>
      <c r="V35" s="30">
        <f>(U35*EXP(Plan1!$G$7-(Plan1!$G$8^2)/2+NORMSINV(AleatProd!V34)*Plan1!$G$8))</f>
        <v>11273.55126249296</v>
      </c>
    </row>
    <row r="36" spans="1:22" x14ac:dyDescent="0.25">
      <c r="A36">
        <v>33</v>
      </c>
      <c r="B36" s="2">
        <f>Plan1!$B$4</f>
        <v>17520</v>
      </c>
      <c r="C36" s="30">
        <f>(B36*EXP(Plan1!$G$7-(Plan1!$G$8^2)/2+NORMSINV(AleatProd!C35)*Plan1!$G$8))</f>
        <v>17475.52864061093</v>
      </c>
      <c r="D36" s="30">
        <f>(C36*EXP(Plan1!$G$7-(Plan1!$G$8^2)/2+NORMSINV(AleatProd!D35)*Plan1!$G$8))</f>
        <v>16944.361963193889</v>
      </c>
      <c r="E36" s="30">
        <f>(D36*EXP(Plan1!$G$7-(Plan1!$G$8^2)/2+NORMSINV(AleatProd!E35)*Plan1!$G$8))</f>
        <v>16792.110706865216</v>
      </c>
      <c r="F36" s="30">
        <f>(E36*EXP(Plan1!$G$7-(Plan1!$G$8^2)/2+NORMSINV(AleatProd!F35)*Plan1!$G$8))</f>
        <v>15752.251382576107</v>
      </c>
      <c r="G36" s="30">
        <f>(F36*EXP(Plan1!$G$7-(Plan1!$G$8^2)/2+NORMSINV(AleatProd!G35)*Plan1!$G$8))</f>
        <v>15720.911844926601</v>
      </c>
      <c r="H36" s="30">
        <f>(G36*EXP(Plan1!$G$7-(Plan1!$G$8^2)/2+NORMSINV(AleatProd!H35)*Plan1!$G$8))</f>
        <v>16667.24501061684</v>
      </c>
      <c r="I36" s="30">
        <f>(H36*EXP(Plan1!$G$7-(Plan1!$G$8^2)/2+NORMSINV(AleatProd!I35)*Plan1!$G$8))</f>
        <v>15284.590819431756</v>
      </c>
      <c r="J36" s="30">
        <f>(I36*EXP(Plan1!$G$7-(Plan1!$G$8^2)/2+NORMSINV(AleatProd!J35)*Plan1!$G$8))</f>
        <v>15727.310733430206</v>
      </c>
      <c r="K36" s="30">
        <f>(J36*EXP(Plan1!$G$7-(Plan1!$G$8^2)/2+NORMSINV(AleatProd!K35)*Plan1!$G$8))</f>
        <v>15211.895498784181</v>
      </c>
      <c r="L36" s="30">
        <f>(K36*EXP(Plan1!$G$7-(Plan1!$G$8^2)/2+NORMSINV(AleatProd!L35)*Plan1!$G$8))</f>
        <v>16325.719434876433</v>
      </c>
      <c r="M36" s="30">
        <f>(L36*EXP(Plan1!$G$7-(Plan1!$G$8^2)/2+NORMSINV(AleatProd!M35)*Plan1!$G$8))</f>
        <v>17044.210315559092</v>
      </c>
      <c r="N36" s="30">
        <f>(M36*EXP(Plan1!$G$7-(Plan1!$G$8^2)/2+NORMSINV(AleatProd!N35)*Plan1!$G$8))</f>
        <v>15883.73026222282</v>
      </c>
      <c r="O36" s="30">
        <f>(N36*EXP(Plan1!$G$7-(Plan1!$G$8^2)/2+NORMSINV(AleatProd!O35)*Plan1!$G$8))</f>
        <v>15427.102146174353</v>
      </c>
      <c r="P36" s="30">
        <f>(O36*EXP(Plan1!$G$7-(Plan1!$G$8^2)/2+NORMSINV(AleatProd!P35)*Plan1!$G$8))</f>
        <v>14723.099938019081</v>
      </c>
      <c r="Q36" s="30">
        <f>(P36*EXP(Plan1!$G$7-(Plan1!$G$8^2)/2+NORMSINV(AleatProd!Q35)*Plan1!$G$8))</f>
        <v>14298.144714429332</v>
      </c>
      <c r="R36" s="30">
        <f>(Q36*EXP(Plan1!$G$7-(Plan1!$G$8^2)/2+NORMSINV(AleatProd!R35)*Plan1!$G$8))</f>
        <v>14005.836868236425</v>
      </c>
      <c r="S36" s="30">
        <f>(R36*EXP(Plan1!$G$7-(Plan1!$G$8^2)/2+NORMSINV(AleatProd!S35)*Plan1!$G$8))</f>
        <v>14294.748339724649</v>
      </c>
      <c r="T36" s="30">
        <f>(S36*EXP(Plan1!$G$7-(Plan1!$G$8^2)/2+NORMSINV(AleatProd!T35)*Plan1!$G$8))</f>
        <v>14858.965259384871</v>
      </c>
      <c r="U36" s="30">
        <f>(T36*EXP(Plan1!$G$7-(Plan1!$G$8^2)/2+NORMSINV(AleatProd!U35)*Plan1!$G$8))</f>
        <v>14744.559065466654</v>
      </c>
      <c r="V36" s="30">
        <f>(U36*EXP(Plan1!$G$7-(Plan1!$G$8^2)/2+NORMSINV(AleatProd!V35)*Plan1!$G$8))</f>
        <v>14286.268817721129</v>
      </c>
    </row>
    <row r="37" spans="1:22" x14ac:dyDescent="0.25">
      <c r="A37">
        <v>34</v>
      </c>
      <c r="B37" s="2">
        <f>Plan1!$B$4</f>
        <v>17520</v>
      </c>
      <c r="C37" s="30">
        <f>(B37*EXP(Plan1!$G$7-(Plan1!$G$8^2)/2+NORMSINV(AleatProd!C36)*Plan1!$G$8))</f>
        <v>18249.817295315992</v>
      </c>
      <c r="D37" s="30">
        <f>(C37*EXP(Plan1!$G$7-(Plan1!$G$8^2)/2+NORMSINV(AleatProd!D36)*Plan1!$G$8))</f>
        <v>18315.317389356194</v>
      </c>
      <c r="E37" s="30">
        <f>(D37*EXP(Plan1!$G$7-(Plan1!$G$8^2)/2+NORMSINV(AleatProd!E36)*Plan1!$G$8))</f>
        <v>18751.127643619024</v>
      </c>
      <c r="F37" s="30">
        <f>(E37*EXP(Plan1!$G$7-(Plan1!$G$8^2)/2+NORMSINV(AleatProd!F36)*Plan1!$G$8))</f>
        <v>18297.835216985299</v>
      </c>
      <c r="G37" s="30">
        <f>(F37*EXP(Plan1!$G$7-(Plan1!$G$8^2)/2+NORMSINV(AleatProd!G36)*Plan1!$G$8))</f>
        <v>18889.243599430185</v>
      </c>
      <c r="H37" s="30">
        <f>(G37*EXP(Plan1!$G$7-(Plan1!$G$8^2)/2+NORMSINV(AleatProd!H36)*Plan1!$G$8))</f>
        <v>18637.862567124368</v>
      </c>
      <c r="I37" s="30">
        <f>(H37*EXP(Plan1!$G$7-(Plan1!$G$8^2)/2+NORMSINV(AleatProd!I36)*Plan1!$G$8))</f>
        <v>18427.401405270812</v>
      </c>
      <c r="J37" s="30">
        <f>(I37*EXP(Plan1!$G$7-(Plan1!$G$8^2)/2+NORMSINV(AleatProd!J36)*Plan1!$G$8))</f>
        <v>17577.628924922345</v>
      </c>
      <c r="K37" s="30">
        <f>(J37*EXP(Plan1!$G$7-(Plan1!$G$8^2)/2+NORMSINV(AleatProd!K36)*Plan1!$G$8))</f>
        <v>18484.581784060752</v>
      </c>
      <c r="L37" s="30">
        <f>(K37*EXP(Plan1!$G$7-(Plan1!$G$8^2)/2+NORMSINV(AleatProd!L36)*Plan1!$G$8))</f>
        <v>18509.520763335444</v>
      </c>
      <c r="M37" s="30">
        <f>(L37*EXP(Plan1!$G$7-(Plan1!$G$8^2)/2+NORMSINV(AleatProd!M36)*Plan1!$G$8))</f>
        <v>17471.491262391341</v>
      </c>
      <c r="N37" s="30">
        <f>(M37*EXP(Plan1!$G$7-(Plan1!$G$8^2)/2+NORMSINV(AleatProd!N36)*Plan1!$G$8))</f>
        <v>17129.688146569217</v>
      </c>
      <c r="O37" s="30">
        <f>(N37*EXP(Plan1!$G$7-(Plan1!$G$8^2)/2+NORMSINV(AleatProd!O36)*Plan1!$G$8))</f>
        <v>16587.183985001971</v>
      </c>
      <c r="P37" s="30">
        <f>(O37*EXP(Plan1!$G$7-(Plan1!$G$8^2)/2+NORMSINV(AleatProd!P36)*Plan1!$G$8))</f>
        <v>14668.883532356904</v>
      </c>
      <c r="Q37" s="30">
        <f>(P37*EXP(Plan1!$G$7-(Plan1!$G$8^2)/2+NORMSINV(AleatProd!Q36)*Plan1!$G$8))</f>
        <v>15007.688687286531</v>
      </c>
      <c r="R37" s="30">
        <f>(Q37*EXP(Plan1!$G$7-(Plan1!$G$8^2)/2+NORMSINV(AleatProd!R36)*Plan1!$G$8))</f>
        <v>15913.981393467508</v>
      </c>
      <c r="S37" s="30">
        <f>(R37*EXP(Plan1!$G$7-(Plan1!$G$8^2)/2+NORMSINV(AleatProd!S36)*Plan1!$G$8))</f>
        <v>15099.080311308697</v>
      </c>
      <c r="T37" s="30">
        <f>(S37*EXP(Plan1!$G$7-(Plan1!$G$8^2)/2+NORMSINV(AleatProd!T36)*Plan1!$G$8))</f>
        <v>14270.81728261</v>
      </c>
      <c r="U37" s="30">
        <f>(T37*EXP(Plan1!$G$7-(Plan1!$G$8^2)/2+NORMSINV(AleatProd!U36)*Plan1!$G$8))</f>
        <v>14073.331300981541</v>
      </c>
      <c r="V37" s="30">
        <f>(U37*EXP(Plan1!$G$7-(Plan1!$G$8^2)/2+NORMSINV(AleatProd!V36)*Plan1!$G$8))</f>
        <v>14352.624775207374</v>
      </c>
    </row>
    <row r="38" spans="1:22" x14ac:dyDescent="0.25">
      <c r="A38">
        <v>35</v>
      </c>
      <c r="B38" s="2">
        <f>Plan1!$B$4</f>
        <v>17520</v>
      </c>
      <c r="C38" s="30">
        <f>(B38*EXP(Plan1!$G$7-(Plan1!$G$8^2)/2+NORMSINV(AleatProd!C37)*Plan1!$G$8))</f>
        <v>16242.437412530779</v>
      </c>
      <c r="D38" s="30">
        <f>(C38*EXP(Plan1!$G$7-(Plan1!$G$8^2)/2+NORMSINV(AleatProd!D37)*Plan1!$G$8))</f>
        <v>16525.073255230331</v>
      </c>
      <c r="E38" s="30">
        <f>(D38*EXP(Plan1!$G$7-(Plan1!$G$8^2)/2+NORMSINV(AleatProd!E37)*Plan1!$G$8))</f>
        <v>16964.583035005599</v>
      </c>
      <c r="F38" s="30">
        <f>(E38*EXP(Plan1!$G$7-(Plan1!$G$8^2)/2+NORMSINV(AleatProd!F37)*Plan1!$G$8))</f>
        <v>16551.48088050522</v>
      </c>
      <c r="G38" s="30">
        <f>(F38*EXP(Plan1!$G$7-(Plan1!$G$8^2)/2+NORMSINV(AleatProd!G37)*Plan1!$G$8))</f>
        <v>16705.400094077864</v>
      </c>
      <c r="H38" s="30">
        <f>(G38*EXP(Plan1!$G$7-(Plan1!$G$8^2)/2+NORMSINV(AleatProd!H37)*Plan1!$G$8))</f>
        <v>15512.203869054743</v>
      </c>
      <c r="I38" s="30">
        <f>(H38*EXP(Plan1!$G$7-(Plan1!$G$8^2)/2+NORMSINV(AleatProd!I37)*Plan1!$G$8))</f>
        <v>15268.072475059234</v>
      </c>
      <c r="J38" s="30">
        <f>(I38*EXP(Plan1!$G$7-(Plan1!$G$8^2)/2+NORMSINV(AleatProd!J37)*Plan1!$G$8))</f>
        <v>16048.448300258533</v>
      </c>
      <c r="K38" s="30">
        <f>(J38*EXP(Plan1!$G$7-(Plan1!$G$8^2)/2+NORMSINV(AleatProd!K37)*Plan1!$G$8))</f>
        <v>16426.846727191121</v>
      </c>
      <c r="L38" s="30">
        <f>(K38*EXP(Plan1!$G$7-(Plan1!$G$8^2)/2+NORMSINV(AleatProd!L37)*Plan1!$G$8))</f>
        <v>16659.694830446853</v>
      </c>
      <c r="M38" s="30">
        <f>(L38*EXP(Plan1!$G$7-(Plan1!$G$8^2)/2+NORMSINV(AleatProd!M37)*Plan1!$G$8))</f>
        <v>16344.94235083382</v>
      </c>
      <c r="N38" s="30">
        <f>(M38*EXP(Plan1!$G$7-(Plan1!$G$8^2)/2+NORMSINV(AleatProd!N37)*Plan1!$G$8))</f>
        <v>16354.032564405161</v>
      </c>
      <c r="O38" s="30">
        <f>(N38*EXP(Plan1!$G$7-(Plan1!$G$8^2)/2+NORMSINV(AleatProd!O37)*Plan1!$G$8))</f>
        <v>16781.423714110089</v>
      </c>
      <c r="P38" s="30">
        <f>(O38*EXP(Plan1!$G$7-(Plan1!$G$8^2)/2+NORMSINV(AleatProd!P37)*Plan1!$G$8))</f>
        <v>15362.731694695849</v>
      </c>
      <c r="Q38" s="30">
        <f>(P38*EXP(Plan1!$G$7-(Plan1!$G$8^2)/2+NORMSINV(AleatProd!Q37)*Plan1!$G$8))</f>
        <v>15201.47660652253</v>
      </c>
      <c r="R38" s="30">
        <f>(Q38*EXP(Plan1!$G$7-(Plan1!$G$8^2)/2+NORMSINV(AleatProd!R37)*Plan1!$G$8))</f>
        <v>14699.536294334208</v>
      </c>
      <c r="S38" s="30">
        <f>(R38*EXP(Plan1!$G$7-(Plan1!$G$8^2)/2+NORMSINV(AleatProd!S37)*Plan1!$G$8))</f>
        <v>14312.076116048542</v>
      </c>
      <c r="T38" s="30">
        <f>(S38*EXP(Plan1!$G$7-(Plan1!$G$8^2)/2+NORMSINV(AleatProd!T37)*Plan1!$G$8))</f>
        <v>15825.964166845401</v>
      </c>
      <c r="U38" s="30">
        <f>(T38*EXP(Plan1!$G$7-(Plan1!$G$8^2)/2+NORMSINV(AleatProd!U37)*Plan1!$G$8))</f>
        <v>15710.618562024105</v>
      </c>
      <c r="V38" s="30">
        <f>(U38*EXP(Plan1!$G$7-(Plan1!$G$8^2)/2+NORMSINV(AleatProd!V37)*Plan1!$G$8))</f>
        <v>15767.42810068831</v>
      </c>
    </row>
    <row r="39" spans="1:22" x14ac:dyDescent="0.25">
      <c r="A39">
        <v>36</v>
      </c>
      <c r="B39" s="2">
        <f>Plan1!$B$4</f>
        <v>17520</v>
      </c>
      <c r="C39" s="30">
        <f>(B39*EXP(Plan1!$G$7-(Plan1!$G$8^2)/2+NORMSINV(AleatProd!C38)*Plan1!$G$8))</f>
        <v>17134.02547536459</v>
      </c>
      <c r="D39" s="30">
        <f>(C39*EXP(Plan1!$G$7-(Plan1!$G$8^2)/2+NORMSINV(AleatProd!D38)*Plan1!$G$8))</f>
        <v>16552.404714729797</v>
      </c>
      <c r="E39" s="30">
        <f>(D39*EXP(Plan1!$G$7-(Plan1!$G$8^2)/2+NORMSINV(AleatProd!E38)*Plan1!$G$8))</f>
        <v>16515.641843594221</v>
      </c>
      <c r="F39" s="30">
        <f>(E39*EXP(Plan1!$G$7-(Plan1!$G$8^2)/2+NORMSINV(AleatProd!F38)*Plan1!$G$8))</f>
        <v>15969.501482780061</v>
      </c>
      <c r="G39" s="30">
        <f>(F39*EXP(Plan1!$G$7-(Plan1!$G$8^2)/2+NORMSINV(AleatProd!G38)*Plan1!$G$8))</f>
        <v>15053.562576092254</v>
      </c>
      <c r="H39" s="30">
        <f>(G39*EXP(Plan1!$G$7-(Plan1!$G$8^2)/2+NORMSINV(AleatProd!H38)*Plan1!$G$8))</f>
        <v>14264.990923137062</v>
      </c>
      <c r="I39" s="30">
        <f>(H39*EXP(Plan1!$G$7-(Plan1!$G$8^2)/2+NORMSINV(AleatProd!I38)*Plan1!$G$8))</f>
        <v>13730.481640010505</v>
      </c>
      <c r="J39" s="30">
        <f>(I39*EXP(Plan1!$G$7-(Plan1!$G$8^2)/2+NORMSINV(AleatProd!J38)*Plan1!$G$8))</f>
        <v>15120.649724579071</v>
      </c>
      <c r="K39" s="30">
        <f>(J39*EXP(Plan1!$G$7-(Plan1!$G$8^2)/2+NORMSINV(AleatProd!K38)*Plan1!$G$8))</f>
        <v>13770.327919313242</v>
      </c>
      <c r="L39" s="30">
        <f>(K39*EXP(Plan1!$G$7-(Plan1!$G$8^2)/2+NORMSINV(AleatProd!L38)*Plan1!$G$8))</f>
        <v>13205.553923347292</v>
      </c>
      <c r="M39" s="30">
        <f>(L39*EXP(Plan1!$G$7-(Plan1!$G$8^2)/2+NORMSINV(AleatProd!M38)*Plan1!$G$8))</f>
        <v>13502.085490373422</v>
      </c>
      <c r="N39" s="30">
        <f>(M39*EXP(Plan1!$G$7-(Plan1!$G$8^2)/2+NORMSINV(AleatProd!N38)*Plan1!$G$8))</f>
        <v>14083.393256082556</v>
      </c>
      <c r="O39" s="30">
        <f>(N39*EXP(Plan1!$G$7-(Plan1!$G$8^2)/2+NORMSINV(AleatProd!O38)*Plan1!$G$8))</f>
        <v>13309.417979861235</v>
      </c>
      <c r="P39" s="30">
        <f>(O39*EXP(Plan1!$G$7-(Plan1!$G$8^2)/2+NORMSINV(AleatProd!P38)*Plan1!$G$8))</f>
        <v>12858.880997681357</v>
      </c>
      <c r="Q39" s="30">
        <f>(P39*EXP(Plan1!$G$7-(Plan1!$G$8^2)/2+NORMSINV(AleatProd!Q38)*Plan1!$G$8))</f>
        <v>11817.559811038029</v>
      </c>
      <c r="R39" s="30">
        <f>(Q39*EXP(Plan1!$G$7-(Plan1!$G$8^2)/2+NORMSINV(AleatProd!R38)*Plan1!$G$8))</f>
        <v>11642.058012447467</v>
      </c>
      <c r="S39" s="30">
        <f>(R39*EXP(Plan1!$G$7-(Plan1!$G$8^2)/2+NORMSINV(AleatProd!S38)*Plan1!$G$8))</f>
        <v>10769.433000006198</v>
      </c>
      <c r="T39" s="30">
        <f>(S39*EXP(Plan1!$G$7-(Plan1!$G$8^2)/2+NORMSINV(AleatProd!T38)*Plan1!$G$8))</f>
        <v>9561.2989970090584</v>
      </c>
      <c r="U39" s="30">
        <f>(T39*EXP(Plan1!$G$7-(Plan1!$G$8^2)/2+NORMSINV(AleatProd!U38)*Plan1!$G$8))</f>
        <v>9021.9679538129749</v>
      </c>
      <c r="V39" s="30">
        <f>(U39*EXP(Plan1!$G$7-(Plan1!$G$8^2)/2+NORMSINV(AleatProd!V38)*Plan1!$G$8))</f>
        <v>8683.5603233316106</v>
      </c>
    </row>
    <row r="40" spans="1:22" x14ac:dyDescent="0.25">
      <c r="A40">
        <v>37</v>
      </c>
      <c r="B40" s="2">
        <f>Plan1!$B$4</f>
        <v>17520</v>
      </c>
      <c r="C40" s="30">
        <f>(B40*EXP(Plan1!$G$7-(Plan1!$G$8^2)/2+NORMSINV(AleatProd!C39)*Plan1!$G$8))</f>
        <v>17838.480708153991</v>
      </c>
      <c r="D40" s="30">
        <f>(C40*EXP(Plan1!$G$7-(Plan1!$G$8^2)/2+NORMSINV(AleatProd!D39)*Plan1!$G$8))</f>
        <v>18009.601695345536</v>
      </c>
      <c r="E40" s="30">
        <f>(D40*EXP(Plan1!$G$7-(Plan1!$G$8^2)/2+NORMSINV(AleatProd!E39)*Plan1!$G$8))</f>
        <v>20247.090577921586</v>
      </c>
      <c r="F40" s="30">
        <f>(E40*EXP(Plan1!$G$7-(Plan1!$G$8^2)/2+NORMSINV(AleatProd!F39)*Plan1!$G$8))</f>
        <v>21465.895795320743</v>
      </c>
      <c r="G40" s="30">
        <f>(F40*EXP(Plan1!$G$7-(Plan1!$G$8^2)/2+NORMSINV(AleatProd!G39)*Plan1!$G$8))</f>
        <v>19804.999527299584</v>
      </c>
      <c r="H40" s="30">
        <f>(G40*EXP(Plan1!$G$7-(Plan1!$G$8^2)/2+NORMSINV(AleatProd!H39)*Plan1!$G$8))</f>
        <v>18690.708182963619</v>
      </c>
      <c r="I40" s="30">
        <f>(H40*EXP(Plan1!$G$7-(Plan1!$G$8^2)/2+NORMSINV(AleatProd!I39)*Plan1!$G$8))</f>
        <v>19821.622781186936</v>
      </c>
      <c r="J40" s="30">
        <f>(I40*EXP(Plan1!$G$7-(Plan1!$G$8^2)/2+NORMSINV(AleatProd!J39)*Plan1!$G$8))</f>
        <v>21573.725372983154</v>
      </c>
      <c r="K40" s="30">
        <f>(J40*EXP(Plan1!$G$7-(Plan1!$G$8^2)/2+NORMSINV(AleatProd!K39)*Plan1!$G$8))</f>
        <v>22996.736940015926</v>
      </c>
      <c r="L40" s="30">
        <f>(K40*EXP(Plan1!$G$7-(Plan1!$G$8^2)/2+NORMSINV(AleatProd!L39)*Plan1!$G$8))</f>
        <v>25856.890017449492</v>
      </c>
      <c r="M40" s="30">
        <f>(L40*EXP(Plan1!$G$7-(Plan1!$G$8^2)/2+NORMSINV(AleatProd!M39)*Plan1!$G$8))</f>
        <v>23381.379323212986</v>
      </c>
      <c r="N40" s="30">
        <f>(M40*EXP(Plan1!$G$7-(Plan1!$G$8^2)/2+NORMSINV(AleatProd!N39)*Plan1!$G$8))</f>
        <v>22618.907167285815</v>
      </c>
      <c r="O40" s="30">
        <f>(N40*EXP(Plan1!$G$7-(Plan1!$G$8^2)/2+NORMSINV(AleatProd!O39)*Plan1!$G$8))</f>
        <v>23348.052761725277</v>
      </c>
      <c r="P40" s="30">
        <f>(O40*EXP(Plan1!$G$7-(Plan1!$G$8^2)/2+NORMSINV(AleatProd!P39)*Plan1!$G$8))</f>
        <v>23175.173196707383</v>
      </c>
      <c r="Q40" s="30">
        <f>(P40*EXP(Plan1!$G$7-(Plan1!$G$8^2)/2+NORMSINV(AleatProd!Q39)*Plan1!$G$8))</f>
        <v>23544.17826169914</v>
      </c>
      <c r="R40" s="30">
        <f>(Q40*EXP(Plan1!$G$7-(Plan1!$G$8^2)/2+NORMSINV(AleatProd!R39)*Plan1!$G$8))</f>
        <v>23190.092065883797</v>
      </c>
      <c r="S40" s="30">
        <f>(R40*EXP(Plan1!$G$7-(Plan1!$G$8^2)/2+NORMSINV(AleatProd!S39)*Plan1!$G$8))</f>
        <v>22679.26284710025</v>
      </c>
      <c r="T40" s="30">
        <f>(S40*EXP(Plan1!$G$7-(Plan1!$G$8^2)/2+NORMSINV(AleatProd!T39)*Plan1!$G$8))</f>
        <v>24084.16184188495</v>
      </c>
      <c r="U40" s="30">
        <f>(T40*EXP(Plan1!$G$7-(Plan1!$G$8^2)/2+NORMSINV(AleatProd!U39)*Plan1!$G$8))</f>
        <v>24875.819563532852</v>
      </c>
      <c r="V40" s="30">
        <f>(U40*EXP(Plan1!$G$7-(Plan1!$G$8^2)/2+NORMSINV(AleatProd!V39)*Plan1!$G$8))</f>
        <v>23883.468378198741</v>
      </c>
    </row>
    <row r="41" spans="1:22" x14ac:dyDescent="0.25">
      <c r="A41">
        <v>38</v>
      </c>
      <c r="B41" s="2">
        <f>Plan1!$B$4</f>
        <v>17520</v>
      </c>
      <c r="C41" s="30">
        <f>(B41*EXP(Plan1!$G$7-(Plan1!$G$8^2)/2+NORMSINV(AleatProd!C40)*Plan1!$G$8))</f>
        <v>19492.227090825003</v>
      </c>
      <c r="D41" s="30">
        <f>(C41*EXP(Plan1!$G$7-(Plan1!$G$8^2)/2+NORMSINV(AleatProd!D40)*Plan1!$G$8))</f>
        <v>19555.853128736377</v>
      </c>
      <c r="E41" s="30">
        <f>(D41*EXP(Plan1!$G$7-(Plan1!$G$8^2)/2+NORMSINV(AleatProd!E40)*Plan1!$G$8))</f>
        <v>19067.231331873074</v>
      </c>
      <c r="F41" s="30">
        <f>(E41*EXP(Plan1!$G$7-(Plan1!$G$8^2)/2+NORMSINV(AleatProd!F40)*Plan1!$G$8))</f>
        <v>20850.508802720949</v>
      </c>
      <c r="G41" s="30">
        <f>(F41*EXP(Plan1!$G$7-(Plan1!$G$8^2)/2+NORMSINV(AleatProd!G40)*Plan1!$G$8))</f>
        <v>20966.571893579036</v>
      </c>
      <c r="H41" s="30">
        <f>(G41*EXP(Plan1!$G$7-(Plan1!$G$8^2)/2+NORMSINV(AleatProd!H40)*Plan1!$G$8))</f>
        <v>20630.649088552302</v>
      </c>
      <c r="I41" s="30">
        <f>(H41*EXP(Plan1!$G$7-(Plan1!$G$8^2)/2+NORMSINV(AleatProd!I40)*Plan1!$G$8))</f>
        <v>21972.034370873127</v>
      </c>
      <c r="J41" s="30">
        <f>(I41*EXP(Plan1!$G$7-(Plan1!$G$8^2)/2+NORMSINV(AleatProd!J40)*Plan1!$G$8))</f>
        <v>20686.104128515435</v>
      </c>
      <c r="K41" s="30">
        <f>(J41*EXP(Plan1!$G$7-(Plan1!$G$8^2)/2+NORMSINV(AleatProd!K40)*Plan1!$G$8))</f>
        <v>21009.547244436792</v>
      </c>
      <c r="L41" s="30">
        <f>(K41*EXP(Plan1!$G$7-(Plan1!$G$8^2)/2+NORMSINV(AleatProd!L40)*Plan1!$G$8))</f>
        <v>22143.906086758216</v>
      </c>
      <c r="M41" s="30">
        <f>(L41*EXP(Plan1!$G$7-(Plan1!$G$8^2)/2+NORMSINV(AleatProd!M40)*Plan1!$G$8))</f>
        <v>24670.140362121016</v>
      </c>
      <c r="N41" s="30">
        <f>(M41*EXP(Plan1!$G$7-(Plan1!$G$8^2)/2+NORMSINV(AleatProd!N40)*Plan1!$G$8))</f>
        <v>23259.537971641272</v>
      </c>
      <c r="O41" s="30">
        <f>(N41*EXP(Plan1!$G$7-(Plan1!$G$8^2)/2+NORMSINV(AleatProd!O40)*Plan1!$G$8))</f>
        <v>22295.850249040919</v>
      </c>
      <c r="P41" s="30">
        <f>(O41*EXP(Plan1!$G$7-(Plan1!$G$8^2)/2+NORMSINV(AleatProd!P40)*Plan1!$G$8))</f>
        <v>21594.028906229643</v>
      </c>
      <c r="Q41" s="30">
        <f>(P41*EXP(Plan1!$G$7-(Plan1!$G$8^2)/2+NORMSINV(AleatProd!Q40)*Plan1!$G$8))</f>
        <v>19812.809241638857</v>
      </c>
      <c r="R41" s="30">
        <f>(Q41*EXP(Plan1!$G$7-(Plan1!$G$8^2)/2+NORMSINV(AleatProd!R40)*Plan1!$G$8))</f>
        <v>19804.552879941843</v>
      </c>
      <c r="S41" s="30">
        <f>(R41*EXP(Plan1!$G$7-(Plan1!$G$8^2)/2+NORMSINV(AleatProd!S40)*Plan1!$G$8))</f>
        <v>19172.804823082977</v>
      </c>
      <c r="T41" s="30">
        <f>(S41*EXP(Plan1!$G$7-(Plan1!$G$8^2)/2+NORMSINV(AleatProd!T40)*Plan1!$G$8))</f>
        <v>16928.862602303725</v>
      </c>
      <c r="U41" s="30">
        <f>(T41*EXP(Plan1!$G$7-(Plan1!$G$8^2)/2+NORMSINV(AleatProd!U40)*Plan1!$G$8))</f>
        <v>17551.51888477588</v>
      </c>
      <c r="V41" s="30">
        <f>(U41*EXP(Plan1!$G$7-(Plan1!$G$8^2)/2+NORMSINV(AleatProd!V40)*Plan1!$G$8))</f>
        <v>17884.949805562293</v>
      </c>
    </row>
    <row r="42" spans="1:22" x14ac:dyDescent="0.25">
      <c r="A42">
        <v>39</v>
      </c>
      <c r="B42" s="2">
        <f>Plan1!$B$4</f>
        <v>17520</v>
      </c>
      <c r="C42" s="30">
        <f>(B42*EXP(Plan1!$G$7-(Plan1!$G$8^2)/2+NORMSINV(AleatProd!C41)*Plan1!$G$8))</f>
        <v>18725.779864330365</v>
      </c>
      <c r="D42" s="30">
        <f>(C42*EXP(Plan1!$G$7-(Plan1!$G$8^2)/2+NORMSINV(AleatProd!D41)*Plan1!$G$8))</f>
        <v>18315.42563426404</v>
      </c>
      <c r="E42" s="30">
        <f>(D42*EXP(Plan1!$G$7-(Plan1!$G$8^2)/2+NORMSINV(AleatProd!E41)*Plan1!$G$8))</f>
        <v>18391.786333139175</v>
      </c>
      <c r="F42" s="30">
        <f>(E42*EXP(Plan1!$G$7-(Plan1!$G$8^2)/2+NORMSINV(AleatProd!F41)*Plan1!$G$8))</f>
        <v>17774.781952040667</v>
      </c>
      <c r="G42" s="30">
        <f>(F42*EXP(Plan1!$G$7-(Plan1!$G$8^2)/2+NORMSINV(AleatProd!G41)*Plan1!$G$8))</f>
        <v>16885.248336655473</v>
      </c>
      <c r="H42" s="30">
        <f>(G42*EXP(Plan1!$G$7-(Plan1!$G$8^2)/2+NORMSINV(AleatProd!H41)*Plan1!$G$8))</f>
        <v>16639.115476723287</v>
      </c>
      <c r="I42" s="30">
        <f>(H42*EXP(Plan1!$G$7-(Plan1!$G$8^2)/2+NORMSINV(AleatProd!I41)*Plan1!$G$8))</f>
        <v>16014.007723233872</v>
      </c>
      <c r="J42" s="30">
        <f>(I42*EXP(Plan1!$G$7-(Plan1!$G$8^2)/2+NORMSINV(AleatProd!J41)*Plan1!$G$8))</f>
        <v>16148.650892868251</v>
      </c>
      <c r="K42" s="30">
        <f>(J42*EXP(Plan1!$G$7-(Plan1!$G$8^2)/2+NORMSINV(AleatProd!K41)*Plan1!$G$8))</f>
        <v>16443.889732726115</v>
      </c>
      <c r="L42" s="30">
        <f>(K42*EXP(Plan1!$G$7-(Plan1!$G$8^2)/2+NORMSINV(AleatProd!L41)*Plan1!$G$8))</f>
        <v>14749.12094330933</v>
      </c>
      <c r="M42" s="30">
        <f>(L42*EXP(Plan1!$G$7-(Plan1!$G$8^2)/2+NORMSINV(AleatProd!M41)*Plan1!$G$8))</f>
        <v>13968.769264750719</v>
      </c>
      <c r="N42" s="30">
        <f>(M42*EXP(Plan1!$G$7-(Plan1!$G$8^2)/2+NORMSINV(AleatProd!N41)*Plan1!$G$8))</f>
        <v>14537.122111716195</v>
      </c>
      <c r="O42" s="30">
        <f>(N42*EXP(Plan1!$G$7-(Plan1!$G$8^2)/2+NORMSINV(AleatProd!O41)*Plan1!$G$8))</f>
        <v>14890.900228777751</v>
      </c>
      <c r="P42" s="30">
        <f>(O42*EXP(Plan1!$G$7-(Plan1!$G$8^2)/2+NORMSINV(AleatProd!P41)*Plan1!$G$8))</f>
        <v>15844.306543896597</v>
      </c>
      <c r="Q42" s="30">
        <f>(P42*EXP(Plan1!$G$7-(Plan1!$G$8^2)/2+NORMSINV(AleatProd!Q41)*Plan1!$G$8))</f>
        <v>16061.469168661462</v>
      </c>
      <c r="R42" s="30">
        <f>(Q42*EXP(Plan1!$G$7-(Plan1!$G$8^2)/2+NORMSINV(AleatProd!R41)*Plan1!$G$8))</f>
        <v>15793.127954414393</v>
      </c>
      <c r="S42" s="30">
        <f>(R42*EXP(Plan1!$G$7-(Plan1!$G$8^2)/2+NORMSINV(AleatProd!S41)*Plan1!$G$8))</f>
        <v>15732.462491539591</v>
      </c>
      <c r="T42" s="30">
        <f>(S42*EXP(Plan1!$G$7-(Plan1!$G$8^2)/2+NORMSINV(AleatProd!T41)*Plan1!$G$8))</f>
        <v>14656.91649385004</v>
      </c>
      <c r="U42" s="30">
        <f>(T42*EXP(Plan1!$G$7-(Plan1!$G$8^2)/2+NORMSINV(AleatProd!U41)*Plan1!$G$8))</f>
        <v>13849.009134166923</v>
      </c>
      <c r="V42" s="30">
        <f>(U42*EXP(Plan1!$G$7-(Plan1!$G$8^2)/2+NORMSINV(AleatProd!V41)*Plan1!$G$8))</f>
        <v>12588.519103934063</v>
      </c>
    </row>
    <row r="43" spans="1:22" x14ac:dyDescent="0.25">
      <c r="A43">
        <v>40</v>
      </c>
      <c r="B43" s="2">
        <f>Plan1!$B$4</f>
        <v>17520</v>
      </c>
      <c r="C43" s="30">
        <f>(B43*EXP(Plan1!$G$7-(Plan1!$G$8^2)/2+NORMSINV(AleatProd!C42)*Plan1!$G$8))</f>
        <v>18090.986603119858</v>
      </c>
      <c r="D43" s="30">
        <f>(C43*EXP(Plan1!$G$7-(Plan1!$G$8^2)/2+NORMSINV(AleatProd!D42)*Plan1!$G$8))</f>
        <v>17823.969087714788</v>
      </c>
      <c r="E43" s="30">
        <f>(D43*EXP(Plan1!$G$7-(Plan1!$G$8^2)/2+NORMSINV(AleatProd!E42)*Plan1!$G$8))</f>
        <v>17259.06716842614</v>
      </c>
      <c r="F43" s="30">
        <f>(E43*EXP(Plan1!$G$7-(Plan1!$G$8^2)/2+NORMSINV(AleatProd!F42)*Plan1!$G$8))</f>
        <v>18354.186460301553</v>
      </c>
      <c r="G43" s="30">
        <f>(F43*EXP(Plan1!$G$7-(Plan1!$G$8^2)/2+NORMSINV(AleatProd!G42)*Plan1!$G$8))</f>
        <v>17043.103084269322</v>
      </c>
      <c r="H43" s="30">
        <f>(G43*EXP(Plan1!$G$7-(Plan1!$G$8^2)/2+NORMSINV(AleatProd!H42)*Plan1!$G$8))</f>
        <v>15885.556786375195</v>
      </c>
      <c r="I43" s="30">
        <f>(H43*EXP(Plan1!$G$7-(Plan1!$G$8^2)/2+NORMSINV(AleatProd!I42)*Plan1!$G$8))</f>
        <v>15917.619781765361</v>
      </c>
      <c r="J43" s="30">
        <f>(I43*EXP(Plan1!$G$7-(Plan1!$G$8^2)/2+NORMSINV(AleatProd!J42)*Plan1!$G$8))</f>
        <v>15366.437394154898</v>
      </c>
      <c r="K43" s="30">
        <f>(J43*EXP(Plan1!$G$7-(Plan1!$G$8^2)/2+NORMSINV(AleatProd!K42)*Plan1!$G$8))</f>
        <v>15117.938436696113</v>
      </c>
      <c r="L43" s="30">
        <f>(K43*EXP(Plan1!$G$7-(Plan1!$G$8^2)/2+NORMSINV(AleatProd!L42)*Plan1!$G$8))</f>
        <v>14956.219642189775</v>
      </c>
      <c r="M43" s="30">
        <f>(L43*EXP(Plan1!$G$7-(Plan1!$G$8^2)/2+NORMSINV(AleatProd!M42)*Plan1!$G$8))</f>
        <v>15830.309283385533</v>
      </c>
      <c r="N43" s="30">
        <f>(M43*EXP(Plan1!$G$7-(Plan1!$G$8^2)/2+NORMSINV(AleatProd!N42)*Plan1!$G$8))</f>
        <v>16576.768215789933</v>
      </c>
      <c r="O43" s="30">
        <f>(N43*EXP(Plan1!$G$7-(Plan1!$G$8^2)/2+NORMSINV(AleatProd!O42)*Plan1!$G$8))</f>
        <v>15405.512492439557</v>
      </c>
      <c r="P43" s="30">
        <f>(O43*EXP(Plan1!$G$7-(Plan1!$G$8^2)/2+NORMSINV(AleatProd!P42)*Plan1!$G$8))</f>
        <v>15888.881615559105</v>
      </c>
      <c r="Q43" s="30">
        <f>(P43*EXP(Plan1!$G$7-(Plan1!$G$8^2)/2+NORMSINV(AleatProd!Q42)*Plan1!$G$8))</f>
        <v>15151.317141404395</v>
      </c>
      <c r="R43" s="30">
        <f>(Q43*EXP(Plan1!$G$7-(Plan1!$G$8^2)/2+NORMSINV(AleatProd!R42)*Plan1!$G$8))</f>
        <v>14247.551321893427</v>
      </c>
      <c r="S43" s="30">
        <f>(R43*EXP(Plan1!$G$7-(Plan1!$G$8^2)/2+NORMSINV(AleatProd!S42)*Plan1!$G$8))</f>
        <v>14341.2416801378</v>
      </c>
      <c r="T43" s="30">
        <f>(S43*EXP(Plan1!$G$7-(Plan1!$G$8^2)/2+NORMSINV(AleatProd!T42)*Plan1!$G$8))</f>
        <v>13420.388063208933</v>
      </c>
      <c r="U43" s="30">
        <f>(T43*EXP(Plan1!$G$7-(Plan1!$G$8^2)/2+NORMSINV(AleatProd!U42)*Plan1!$G$8))</f>
        <v>15104.279709632028</v>
      </c>
      <c r="V43" s="30">
        <f>(U43*EXP(Plan1!$G$7-(Plan1!$G$8^2)/2+NORMSINV(AleatProd!V42)*Plan1!$G$8))</f>
        <v>15577.338135356442</v>
      </c>
    </row>
    <row r="44" spans="1:22" x14ac:dyDescent="0.25">
      <c r="A44">
        <v>41</v>
      </c>
      <c r="B44" s="2">
        <f>Plan1!$B$4</f>
        <v>17520</v>
      </c>
      <c r="C44" s="30">
        <f>(B44*EXP(Plan1!$G$7-(Plan1!$G$8^2)/2+NORMSINV(AleatProd!C43)*Plan1!$G$8))</f>
        <v>17217.312308145796</v>
      </c>
      <c r="D44" s="30">
        <f>(C44*EXP(Plan1!$G$7-(Plan1!$G$8^2)/2+NORMSINV(AleatProd!D43)*Plan1!$G$8))</f>
        <v>16473.046834599329</v>
      </c>
      <c r="E44" s="30">
        <f>(D44*EXP(Plan1!$G$7-(Plan1!$G$8^2)/2+NORMSINV(AleatProd!E43)*Plan1!$G$8))</f>
        <v>16066.863556496812</v>
      </c>
      <c r="F44" s="30">
        <f>(E44*EXP(Plan1!$G$7-(Plan1!$G$8^2)/2+NORMSINV(AleatProd!F43)*Plan1!$G$8))</f>
        <v>18480.019895095047</v>
      </c>
      <c r="G44" s="30">
        <f>(F44*EXP(Plan1!$G$7-(Plan1!$G$8^2)/2+NORMSINV(AleatProd!G43)*Plan1!$G$8))</f>
        <v>16910.022632825228</v>
      </c>
      <c r="H44" s="30">
        <f>(G44*EXP(Plan1!$G$7-(Plan1!$G$8^2)/2+NORMSINV(AleatProd!H43)*Plan1!$G$8))</f>
        <v>16118.452540009946</v>
      </c>
      <c r="I44" s="30">
        <f>(H44*EXP(Plan1!$G$7-(Plan1!$G$8^2)/2+NORMSINV(AleatProd!I43)*Plan1!$G$8))</f>
        <v>17485.138889232447</v>
      </c>
      <c r="J44" s="30">
        <f>(I44*EXP(Plan1!$G$7-(Plan1!$G$8^2)/2+NORMSINV(AleatProd!J43)*Plan1!$G$8))</f>
        <v>15966.063122508629</v>
      </c>
      <c r="K44" s="30">
        <f>(J44*EXP(Plan1!$G$7-(Plan1!$G$8^2)/2+NORMSINV(AleatProd!K43)*Plan1!$G$8))</f>
        <v>16933.447392271806</v>
      </c>
      <c r="L44" s="30">
        <f>(K44*EXP(Plan1!$G$7-(Plan1!$G$8^2)/2+NORMSINV(AleatProd!L43)*Plan1!$G$8))</f>
        <v>16883.256564525152</v>
      </c>
      <c r="M44" s="30">
        <f>(L44*EXP(Plan1!$G$7-(Plan1!$G$8^2)/2+NORMSINV(AleatProd!M43)*Plan1!$G$8))</f>
        <v>17061.158027298326</v>
      </c>
      <c r="N44" s="30">
        <f>(M44*EXP(Plan1!$G$7-(Plan1!$G$8^2)/2+NORMSINV(AleatProd!N43)*Plan1!$G$8))</f>
        <v>16148.753406978673</v>
      </c>
      <c r="O44" s="30">
        <f>(N44*EXP(Plan1!$G$7-(Plan1!$G$8^2)/2+NORMSINV(AleatProd!O43)*Plan1!$G$8))</f>
        <v>16390.660669627425</v>
      </c>
      <c r="P44" s="30">
        <f>(O44*EXP(Plan1!$G$7-(Plan1!$G$8^2)/2+NORMSINV(AleatProd!P43)*Plan1!$G$8))</f>
        <v>15895.814287661744</v>
      </c>
      <c r="Q44" s="30">
        <f>(P44*EXP(Plan1!$G$7-(Plan1!$G$8^2)/2+NORMSINV(AleatProd!Q43)*Plan1!$G$8))</f>
        <v>16087.486590207664</v>
      </c>
      <c r="R44" s="30">
        <f>(Q44*EXP(Plan1!$G$7-(Plan1!$G$8^2)/2+NORMSINV(AleatProd!R43)*Plan1!$G$8))</f>
        <v>16969.919070846212</v>
      </c>
      <c r="S44" s="30">
        <f>(R44*EXP(Plan1!$G$7-(Plan1!$G$8^2)/2+NORMSINV(AleatProd!S43)*Plan1!$G$8))</f>
        <v>16114.754485168332</v>
      </c>
      <c r="T44" s="30">
        <f>(S44*EXP(Plan1!$G$7-(Plan1!$G$8^2)/2+NORMSINV(AleatProd!T43)*Plan1!$G$8))</f>
        <v>16621.082436711389</v>
      </c>
      <c r="U44" s="30">
        <f>(T44*EXP(Plan1!$G$7-(Plan1!$G$8^2)/2+NORMSINV(AleatProd!U43)*Plan1!$G$8))</f>
        <v>16182.769494219585</v>
      </c>
      <c r="V44" s="30">
        <f>(U44*EXP(Plan1!$G$7-(Plan1!$G$8^2)/2+NORMSINV(AleatProd!V43)*Plan1!$G$8))</f>
        <v>16417.065579836202</v>
      </c>
    </row>
    <row r="45" spans="1:22" x14ac:dyDescent="0.25">
      <c r="A45">
        <v>42</v>
      </c>
      <c r="B45" s="2">
        <f>Plan1!$B$4</f>
        <v>17520</v>
      </c>
      <c r="C45" s="30">
        <f>(B45*EXP(Plan1!$G$7-(Plan1!$G$8^2)/2+NORMSINV(AleatProd!C44)*Plan1!$G$8))</f>
        <v>16174.664244936408</v>
      </c>
      <c r="D45" s="30">
        <f>(C45*EXP(Plan1!$G$7-(Plan1!$G$8^2)/2+NORMSINV(AleatProd!D44)*Plan1!$G$8))</f>
        <v>17249.18592911493</v>
      </c>
      <c r="E45" s="30">
        <f>(D45*EXP(Plan1!$G$7-(Plan1!$G$8^2)/2+NORMSINV(AleatProd!E44)*Plan1!$G$8))</f>
        <v>17839.37688104804</v>
      </c>
      <c r="F45" s="30">
        <f>(E45*EXP(Plan1!$G$7-(Plan1!$G$8^2)/2+NORMSINV(AleatProd!F44)*Plan1!$G$8))</f>
        <v>16548.150353530305</v>
      </c>
      <c r="G45" s="30">
        <f>(F45*EXP(Plan1!$G$7-(Plan1!$G$8^2)/2+NORMSINV(AleatProd!G44)*Plan1!$G$8))</f>
        <v>16078.880874711082</v>
      </c>
      <c r="H45" s="30">
        <f>(G45*EXP(Plan1!$G$7-(Plan1!$G$8^2)/2+NORMSINV(AleatProd!H44)*Plan1!$G$8))</f>
        <v>15214.385679647525</v>
      </c>
      <c r="I45" s="30">
        <f>(H45*EXP(Plan1!$G$7-(Plan1!$G$8^2)/2+NORMSINV(AleatProd!I44)*Plan1!$G$8))</f>
        <v>15727.39329809799</v>
      </c>
      <c r="J45" s="30">
        <f>(I45*EXP(Plan1!$G$7-(Plan1!$G$8^2)/2+NORMSINV(AleatProd!J44)*Plan1!$G$8))</f>
        <v>16147.765524584913</v>
      </c>
      <c r="K45" s="30">
        <f>(J45*EXP(Plan1!$G$7-(Plan1!$G$8^2)/2+NORMSINV(AleatProd!K44)*Plan1!$G$8))</f>
        <v>15383.611986889529</v>
      </c>
      <c r="L45" s="30">
        <f>(K45*EXP(Plan1!$G$7-(Plan1!$G$8^2)/2+NORMSINV(AleatProd!L44)*Plan1!$G$8))</f>
        <v>15832.710879422308</v>
      </c>
      <c r="M45" s="30">
        <f>(L45*EXP(Plan1!$G$7-(Plan1!$G$8^2)/2+NORMSINV(AleatProd!M44)*Plan1!$G$8))</f>
        <v>15013.279816878519</v>
      </c>
      <c r="N45" s="30">
        <f>(M45*EXP(Plan1!$G$7-(Plan1!$G$8^2)/2+NORMSINV(AleatProd!N44)*Plan1!$G$8))</f>
        <v>15318.083919308496</v>
      </c>
      <c r="O45" s="30">
        <f>(N45*EXP(Plan1!$G$7-(Plan1!$G$8^2)/2+NORMSINV(AleatProd!O44)*Plan1!$G$8))</f>
        <v>15200.303324340008</v>
      </c>
      <c r="P45" s="30">
        <f>(O45*EXP(Plan1!$G$7-(Plan1!$G$8^2)/2+NORMSINV(AleatProd!P44)*Plan1!$G$8))</f>
        <v>15104.126675566977</v>
      </c>
      <c r="Q45" s="30">
        <f>(P45*EXP(Plan1!$G$7-(Plan1!$G$8^2)/2+NORMSINV(AleatProd!Q44)*Plan1!$G$8))</f>
        <v>14962.58511198512</v>
      </c>
      <c r="R45" s="30">
        <f>(Q45*EXP(Plan1!$G$7-(Plan1!$G$8^2)/2+NORMSINV(AleatProd!R44)*Plan1!$G$8))</f>
        <v>15650.035076950167</v>
      </c>
      <c r="S45" s="30">
        <f>(R45*EXP(Plan1!$G$7-(Plan1!$G$8^2)/2+NORMSINV(AleatProd!S44)*Plan1!$G$8))</f>
        <v>15023.656349416733</v>
      </c>
      <c r="T45" s="30">
        <f>(S45*EXP(Plan1!$G$7-(Plan1!$G$8^2)/2+NORMSINV(AleatProd!T44)*Plan1!$G$8))</f>
        <v>16516.677999213265</v>
      </c>
      <c r="U45" s="30">
        <f>(T45*EXP(Plan1!$G$7-(Plan1!$G$8^2)/2+NORMSINV(AleatProd!U44)*Plan1!$G$8))</f>
        <v>15469.755236197165</v>
      </c>
      <c r="V45" s="30">
        <f>(U45*EXP(Plan1!$G$7-(Plan1!$G$8^2)/2+NORMSINV(AleatProd!V44)*Plan1!$G$8))</f>
        <v>16167.206610217738</v>
      </c>
    </row>
    <row r="46" spans="1:22" x14ac:dyDescent="0.25">
      <c r="A46">
        <v>43</v>
      </c>
      <c r="B46" s="2">
        <f>Plan1!$B$4</f>
        <v>17520</v>
      </c>
      <c r="C46" s="30">
        <f>(B46*EXP(Plan1!$G$7-(Plan1!$G$8^2)/2+NORMSINV(AleatProd!C45)*Plan1!$G$8))</f>
        <v>17039.936009607674</v>
      </c>
      <c r="D46" s="30">
        <f>(C46*EXP(Plan1!$G$7-(Plan1!$G$8^2)/2+NORMSINV(AleatProd!D45)*Plan1!$G$8))</f>
        <v>16433.234080501803</v>
      </c>
      <c r="E46" s="30">
        <f>(D46*EXP(Plan1!$G$7-(Plan1!$G$8^2)/2+NORMSINV(AleatProd!E45)*Plan1!$G$8))</f>
        <v>18129.729126271308</v>
      </c>
      <c r="F46" s="30">
        <f>(E46*EXP(Plan1!$G$7-(Plan1!$G$8^2)/2+NORMSINV(AleatProd!F45)*Plan1!$G$8))</f>
        <v>17547.868434442029</v>
      </c>
      <c r="G46" s="30">
        <f>(F46*EXP(Plan1!$G$7-(Plan1!$G$8^2)/2+NORMSINV(AleatProd!G45)*Plan1!$G$8))</f>
        <v>17163.182602384179</v>
      </c>
      <c r="H46" s="30">
        <f>(G46*EXP(Plan1!$G$7-(Plan1!$G$8^2)/2+NORMSINV(AleatProd!H45)*Plan1!$G$8))</f>
        <v>17717.629870063789</v>
      </c>
      <c r="I46" s="30">
        <f>(H46*EXP(Plan1!$G$7-(Plan1!$G$8^2)/2+NORMSINV(AleatProd!I45)*Plan1!$G$8))</f>
        <v>17071.4269418984</v>
      </c>
      <c r="J46" s="30">
        <f>(I46*EXP(Plan1!$G$7-(Plan1!$G$8^2)/2+NORMSINV(AleatProd!J45)*Plan1!$G$8))</f>
        <v>16426.771907451563</v>
      </c>
      <c r="K46" s="30">
        <f>(J46*EXP(Plan1!$G$7-(Plan1!$G$8^2)/2+NORMSINV(AleatProd!K45)*Plan1!$G$8))</f>
        <v>16818.289006289964</v>
      </c>
      <c r="L46" s="30">
        <f>(K46*EXP(Plan1!$G$7-(Plan1!$G$8^2)/2+NORMSINV(AleatProd!L45)*Plan1!$G$8))</f>
        <v>18321.190394942154</v>
      </c>
      <c r="M46" s="30">
        <f>(L46*EXP(Plan1!$G$7-(Plan1!$G$8^2)/2+NORMSINV(AleatProd!M45)*Plan1!$G$8))</f>
        <v>17934.977209326353</v>
      </c>
      <c r="N46" s="30">
        <f>(M46*EXP(Plan1!$G$7-(Plan1!$G$8^2)/2+NORMSINV(AleatProd!N45)*Plan1!$G$8))</f>
        <v>18669.908643719333</v>
      </c>
      <c r="O46" s="30">
        <f>(N46*EXP(Plan1!$G$7-(Plan1!$G$8^2)/2+NORMSINV(AleatProd!O45)*Plan1!$G$8))</f>
        <v>17267.463971311485</v>
      </c>
      <c r="P46" s="30">
        <f>(O46*EXP(Plan1!$G$7-(Plan1!$G$8^2)/2+NORMSINV(AleatProd!P45)*Plan1!$G$8))</f>
        <v>17456.754819395024</v>
      </c>
      <c r="Q46" s="30">
        <f>(P46*EXP(Plan1!$G$7-(Plan1!$G$8^2)/2+NORMSINV(AleatProd!Q45)*Plan1!$G$8))</f>
        <v>19053.694670381254</v>
      </c>
      <c r="R46" s="30">
        <f>(Q46*EXP(Plan1!$G$7-(Plan1!$G$8^2)/2+NORMSINV(AleatProd!R45)*Plan1!$G$8))</f>
        <v>19083.404774242779</v>
      </c>
      <c r="S46" s="30">
        <f>(R46*EXP(Plan1!$G$7-(Plan1!$G$8^2)/2+NORMSINV(AleatProd!S45)*Plan1!$G$8))</f>
        <v>19247.732864187681</v>
      </c>
      <c r="T46" s="30">
        <f>(S46*EXP(Plan1!$G$7-(Plan1!$G$8^2)/2+NORMSINV(AleatProd!T45)*Plan1!$G$8))</f>
        <v>19198.104829188342</v>
      </c>
      <c r="U46" s="30">
        <f>(T46*EXP(Plan1!$G$7-(Plan1!$G$8^2)/2+NORMSINV(AleatProd!U45)*Plan1!$G$8))</f>
        <v>19123.610097530662</v>
      </c>
      <c r="V46" s="30">
        <f>(U46*EXP(Plan1!$G$7-(Plan1!$G$8^2)/2+NORMSINV(AleatProd!V45)*Plan1!$G$8))</f>
        <v>19886.866032746944</v>
      </c>
    </row>
    <row r="47" spans="1:22" x14ac:dyDescent="0.25">
      <c r="A47">
        <v>44</v>
      </c>
      <c r="B47" s="2">
        <f>Plan1!$B$4</f>
        <v>17520</v>
      </c>
      <c r="C47" s="30">
        <f>(B47*EXP(Plan1!$G$7-(Plan1!$G$8^2)/2+NORMSINV(AleatProd!C46)*Plan1!$G$8))</f>
        <v>16405.108533377792</v>
      </c>
      <c r="D47" s="30">
        <f>(C47*EXP(Plan1!$G$7-(Plan1!$G$8^2)/2+NORMSINV(AleatProd!D46)*Plan1!$G$8))</f>
        <v>16162.997773654326</v>
      </c>
      <c r="E47" s="30">
        <f>(D47*EXP(Plan1!$G$7-(Plan1!$G$8^2)/2+NORMSINV(AleatProd!E46)*Plan1!$G$8))</f>
        <v>17446.858489957478</v>
      </c>
      <c r="F47" s="30">
        <f>(E47*EXP(Plan1!$G$7-(Plan1!$G$8^2)/2+NORMSINV(AleatProd!F46)*Plan1!$G$8))</f>
        <v>16240.477358058855</v>
      </c>
      <c r="G47" s="30">
        <f>(F47*EXP(Plan1!$G$7-(Plan1!$G$8^2)/2+NORMSINV(AleatProd!G46)*Plan1!$G$8))</f>
        <v>16150.277280759723</v>
      </c>
      <c r="H47" s="30">
        <f>(G47*EXP(Plan1!$G$7-(Plan1!$G$8^2)/2+NORMSINV(AleatProd!H46)*Plan1!$G$8))</f>
        <v>15449.11384035505</v>
      </c>
      <c r="I47" s="30">
        <f>(H47*EXP(Plan1!$G$7-(Plan1!$G$8^2)/2+NORMSINV(AleatProd!I46)*Plan1!$G$8))</f>
        <v>15010.820507607938</v>
      </c>
      <c r="J47" s="30">
        <f>(I47*EXP(Plan1!$G$7-(Plan1!$G$8^2)/2+NORMSINV(AleatProd!J46)*Plan1!$G$8))</f>
        <v>16790.121056517619</v>
      </c>
      <c r="K47" s="30">
        <f>(J47*EXP(Plan1!$G$7-(Plan1!$G$8^2)/2+NORMSINV(AleatProd!K46)*Plan1!$G$8))</f>
        <v>15473.207080806562</v>
      </c>
      <c r="L47" s="30">
        <f>(K47*EXP(Plan1!$G$7-(Plan1!$G$8^2)/2+NORMSINV(AleatProd!L46)*Plan1!$G$8))</f>
        <v>14398.969238809081</v>
      </c>
      <c r="M47" s="30">
        <f>(L47*EXP(Plan1!$G$7-(Plan1!$G$8^2)/2+NORMSINV(AleatProd!M46)*Plan1!$G$8))</f>
        <v>15117.27977479923</v>
      </c>
      <c r="N47" s="30">
        <f>(M47*EXP(Plan1!$G$7-(Plan1!$G$8^2)/2+NORMSINV(AleatProd!N46)*Plan1!$G$8))</f>
        <v>15091.849524803592</v>
      </c>
      <c r="O47" s="30">
        <f>(N47*EXP(Plan1!$G$7-(Plan1!$G$8^2)/2+NORMSINV(AleatProd!O46)*Plan1!$G$8))</f>
        <v>15213.089679938766</v>
      </c>
      <c r="P47" s="30">
        <f>(O47*EXP(Plan1!$G$7-(Plan1!$G$8^2)/2+NORMSINV(AleatProd!P46)*Plan1!$G$8))</f>
        <v>15420.006692731906</v>
      </c>
      <c r="Q47" s="30">
        <f>(P47*EXP(Plan1!$G$7-(Plan1!$G$8^2)/2+NORMSINV(AleatProd!Q46)*Plan1!$G$8))</f>
        <v>13374.843965445092</v>
      </c>
      <c r="R47" s="30">
        <f>(Q47*EXP(Plan1!$G$7-(Plan1!$G$8^2)/2+NORMSINV(AleatProd!R46)*Plan1!$G$8))</f>
        <v>14553.818639046511</v>
      </c>
      <c r="S47" s="30">
        <f>(R47*EXP(Plan1!$G$7-(Plan1!$G$8^2)/2+NORMSINV(AleatProd!S46)*Plan1!$G$8))</f>
        <v>13891.960454491758</v>
      </c>
      <c r="T47" s="30">
        <f>(S47*EXP(Plan1!$G$7-(Plan1!$G$8^2)/2+NORMSINV(AleatProd!T46)*Plan1!$G$8))</f>
        <v>13296.91547456047</v>
      </c>
      <c r="U47" s="30">
        <f>(T47*EXP(Plan1!$G$7-(Plan1!$G$8^2)/2+NORMSINV(AleatProd!U46)*Plan1!$G$8))</f>
        <v>13205.621318317555</v>
      </c>
      <c r="V47" s="30">
        <f>(U47*EXP(Plan1!$G$7-(Plan1!$G$8^2)/2+NORMSINV(AleatProd!V46)*Plan1!$G$8))</f>
        <v>12095.891036436047</v>
      </c>
    </row>
    <row r="48" spans="1:22" x14ac:dyDescent="0.25">
      <c r="A48">
        <v>45</v>
      </c>
      <c r="B48" s="2">
        <f>Plan1!$B$4</f>
        <v>17520</v>
      </c>
      <c r="C48" s="30">
        <f>(B48*EXP(Plan1!$G$7-(Plan1!$G$8^2)/2+NORMSINV(AleatProd!C47)*Plan1!$G$8))</f>
        <v>17457.501339291644</v>
      </c>
      <c r="D48" s="30">
        <f>(C48*EXP(Plan1!$G$7-(Plan1!$G$8^2)/2+NORMSINV(AleatProd!D47)*Plan1!$G$8))</f>
        <v>17643.904921110407</v>
      </c>
      <c r="E48" s="30">
        <f>(D48*EXP(Plan1!$G$7-(Plan1!$G$8^2)/2+NORMSINV(AleatProd!E47)*Plan1!$G$8))</f>
        <v>17847.330119767077</v>
      </c>
      <c r="F48" s="30">
        <f>(E48*EXP(Plan1!$G$7-(Plan1!$G$8^2)/2+NORMSINV(AleatProd!F47)*Plan1!$G$8))</f>
        <v>18006.230723320466</v>
      </c>
      <c r="G48" s="30">
        <f>(F48*EXP(Plan1!$G$7-(Plan1!$G$8^2)/2+NORMSINV(AleatProd!G47)*Plan1!$G$8))</f>
        <v>19701.689111768577</v>
      </c>
      <c r="H48" s="30">
        <f>(G48*EXP(Plan1!$G$7-(Plan1!$G$8^2)/2+NORMSINV(AleatProd!H47)*Plan1!$G$8))</f>
        <v>17954.74965388875</v>
      </c>
      <c r="I48" s="30">
        <f>(H48*EXP(Plan1!$G$7-(Plan1!$G$8^2)/2+NORMSINV(AleatProd!I47)*Plan1!$G$8))</f>
        <v>18648.704094943623</v>
      </c>
      <c r="J48" s="30">
        <f>(I48*EXP(Plan1!$G$7-(Plan1!$G$8^2)/2+NORMSINV(AleatProd!J47)*Plan1!$G$8))</f>
        <v>16690.560297492651</v>
      </c>
      <c r="K48" s="30">
        <f>(J48*EXP(Plan1!$G$7-(Plan1!$G$8^2)/2+NORMSINV(AleatProd!K47)*Plan1!$G$8))</f>
        <v>17076.990472479309</v>
      </c>
      <c r="L48" s="30">
        <f>(K48*EXP(Plan1!$G$7-(Plan1!$G$8^2)/2+NORMSINV(AleatProd!L47)*Plan1!$G$8))</f>
        <v>16695.201869261869</v>
      </c>
      <c r="M48" s="30">
        <f>(L48*EXP(Plan1!$G$7-(Plan1!$G$8^2)/2+NORMSINV(AleatProd!M47)*Plan1!$G$8))</f>
        <v>16315.112063137192</v>
      </c>
      <c r="N48" s="30">
        <f>(M48*EXP(Plan1!$G$7-(Plan1!$G$8^2)/2+NORMSINV(AleatProd!N47)*Plan1!$G$8))</f>
        <v>16445.129403821174</v>
      </c>
      <c r="O48" s="30">
        <f>(N48*EXP(Plan1!$G$7-(Plan1!$G$8^2)/2+NORMSINV(AleatProd!O47)*Plan1!$G$8))</f>
        <v>16689.611653289179</v>
      </c>
      <c r="P48" s="30">
        <f>(O48*EXP(Plan1!$G$7-(Plan1!$G$8^2)/2+NORMSINV(AleatProd!P47)*Plan1!$G$8))</f>
        <v>17198.418375342571</v>
      </c>
      <c r="Q48" s="30">
        <f>(P48*EXP(Plan1!$G$7-(Plan1!$G$8^2)/2+NORMSINV(AleatProd!Q47)*Plan1!$G$8))</f>
        <v>16504.275340341264</v>
      </c>
      <c r="R48" s="30">
        <f>(Q48*EXP(Plan1!$G$7-(Plan1!$G$8^2)/2+NORMSINV(AleatProd!R47)*Plan1!$G$8))</f>
        <v>15175.638715999217</v>
      </c>
      <c r="S48" s="30">
        <f>(R48*EXP(Plan1!$G$7-(Plan1!$G$8^2)/2+NORMSINV(AleatProd!S47)*Plan1!$G$8))</f>
        <v>13347.146004960137</v>
      </c>
      <c r="T48" s="30">
        <f>(S48*EXP(Plan1!$G$7-(Plan1!$G$8^2)/2+NORMSINV(AleatProd!T47)*Plan1!$G$8))</f>
        <v>13588.763584895376</v>
      </c>
      <c r="U48" s="30">
        <f>(T48*EXP(Plan1!$G$7-(Plan1!$G$8^2)/2+NORMSINV(AleatProd!U47)*Plan1!$G$8))</f>
        <v>13221.540664716704</v>
      </c>
      <c r="V48" s="30">
        <f>(U48*EXP(Plan1!$G$7-(Plan1!$G$8^2)/2+NORMSINV(AleatProd!V47)*Plan1!$G$8))</f>
        <v>13568.385104027975</v>
      </c>
    </row>
    <row r="49" spans="1:22" x14ac:dyDescent="0.25">
      <c r="A49">
        <v>46</v>
      </c>
      <c r="B49" s="2">
        <f>Plan1!$B$4</f>
        <v>17520</v>
      </c>
      <c r="C49" s="30">
        <f>(B49*EXP(Plan1!$G$7-(Plan1!$G$8^2)/2+NORMSINV(AleatProd!C48)*Plan1!$G$8))</f>
        <v>17117.676941396738</v>
      </c>
      <c r="D49" s="30">
        <f>(C49*EXP(Plan1!$G$7-(Plan1!$G$8^2)/2+NORMSINV(AleatProd!D48)*Plan1!$G$8))</f>
        <v>16891.675776037664</v>
      </c>
      <c r="E49" s="30">
        <f>(D49*EXP(Plan1!$G$7-(Plan1!$G$8^2)/2+NORMSINV(AleatProd!E48)*Plan1!$G$8))</f>
        <v>16053.188762219037</v>
      </c>
      <c r="F49" s="30">
        <f>(E49*EXP(Plan1!$G$7-(Plan1!$G$8^2)/2+NORMSINV(AleatProd!F48)*Plan1!$G$8))</f>
        <v>17193.520703304555</v>
      </c>
      <c r="G49" s="30">
        <f>(F49*EXP(Plan1!$G$7-(Plan1!$G$8^2)/2+NORMSINV(AleatProd!G48)*Plan1!$G$8))</f>
        <v>17071.823643770342</v>
      </c>
      <c r="H49" s="30">
        <f>(G49*EXP(Plan1!$G$7-(Plan1!$G$8^2)/2+NORMSINV(AleatProd!H48)*Plan1!$G$8))</f>
        <v>17150.917826828427</v>
      </c>
      <c r="I49" s="30">
        <f>(H49*EXP(Plan1!$G$7-(Plan1!$G$8^2)/2+NORMSINV(AleatProd!I48)*Plan1!$G$8))</f>
        <v>15364.743674462803</v>
      </c>
      <c r="J49" s="30">
        <f>(I49*EXP(Plan1!$G$7-(Plan1!$G$8^2)/2+NORMSINV(AleatProd!J48)*Plan1!$G$8))</f>
        <v>15410.335623325202</v>
      </c>
      <c r="K49" s="30">
        <f>(J49*EXP(Plan1!$G$7-(Plan1!$G$8^2)/2+NORMSINV(AleatProd!K48)*Plan1!$G$8))</f>
        <v>15682.998365379161</v>
      </c>
      <c r="L49" s="30">
        <f>(K49*EXP(Plan1!$G$7-(Plan1!$G$8^2)/2+NORMSINV(AleatProd!L48)*Plan1!$G$8))</f>
        <v>15262.021685744627</v>
      </c>
      <c r="M49" s="30">
        <f>(L49*EXP(Plan1!$G$7-(Plan1!$G$8^2)/2+NORMSINV(AleatProd!M48)*Plan1!$G$8))</f>
        <v>14659.931738893745</v>
      </c>
      <c r="N49" s="30">
        <f>(M49*EXP(Plan1!$G$7-(Plan1!$G$8^2)/2+NORMSINV(AleatProd!N48)*Plan1!$G$8))</f>
        <v>14971.827173842075</v>
      </c>
      <c r="O49" s="30">
        <f>(N49*EXP(Plan1!$G$7-(Plan1!$G$8^2)/2+NORMSINV(AleatProd!O48)*Plan1!$G$8))</f>
        <v>14558.458037513687</v>
      </c>
      <c r="P49" s="30">
        <f>(O49*EXP(Plan1!$G$7-(Plan1!$G$8^2)/2+NORMSINV(AleatProd!P48)*Plan1!$G$8))</f>
        <v>13859.083924948478</v>
      </c>
      <c r="Q49" s="30">
        <f>(P49*EXP(Plan1!$G$7-(Plan1!$G$8^2)/2+NORMSINV(AleatProd!Q48)*Plan1!$G$8))</f>
        <v>13925.90620856018</v>
      </c>
      <c r="R49" s="30">
        <f>(Q49*EXP(Plan1!$G$7-(Plan1!$G$8^2)/2+NORMSINV(AleatProd!R48)*Plan1!$G$8))</f>
        <v>14393.178429107287</v>
      </c>
      <c r="S49" s="30">
        <f>(R49*EXP(Plan1!$G$7-(Plan1!$G$8^2)/2+NORMSINV(AleatProd!S48)*Plan1!$G$8))</f>
        <v>14197.706288217609</v>
      </c>
      <c r="T49" s="30">
        <f>(S49*EXP(Plan1!$G$7-(Plan1!$G$8^2)/2+NORMSINV(AleatProd!T48)*Plan1!$G$8))</f>
        <v>14478.505285161684</v>
      </c>
      <c r="U49" s="30">
        <f>(T49*EXP(Plan1!$G$7-(Plan1!$G$8^2)/2+NORMSINV(AleatProd!U48)*Plan1!$G$8))</f>
        <v>14644.676160593461</v>
      </c>
      <c r="V49" s="30">
        <f>(U49*EXP(Plan1!$G$7-(Plan1!$G$8^2)/2+NORMSINV(AleatProd!V48)*Plan1!$G$8))</f>
        <v>15331.444997435792</v>
      </c>
    </row>
    <row r="50" spans="1:22" x14ac:dyDescent="0.25">
      <c r="A50">
        <v>47</v>
      </c>
      <c r="B50" s="2">
        <f>Plan1!$B$4</f>
        <v>17520</v>
      </c>
      <c r="C50" s="30">
        <f>(B50*EXP(Plan1!$G$7-(Plan1!$G$8^2)/2+NORMSINV(AleatProd!C49)*Plan1!$G$8))</f>
        <v>18553.365845034521</v>
      </c>
      <c r="D50" s="30">
        <f>(C50*EXP(Plan1!$G$7-(Plan1!$G$8^2)/2+NORMSINV(AleatProd!D49)*Plan1!$G$8))</f>
        <v>18535.683064347464</v>
      </c>
      <c r="E50" s="30">
        <f>(D50*EXP(Plan1!$G$7-(Plan1!$G$8^2)/2+NORMSINV(AleatProd!E49)*Plan1!$G$8))</f>
        <v>17225.097066080918</v>
      </c>
      <c r="F50" s="30">
        <f>(E50*EXP(Plan1!$G$7-(Plan1!$G$8^2)/2+NORMSINV(AleatProd!F49)*Plan1!$G$8))</f>
        <v>17084.316300281753</v>
      </c>
      <c r="G50" s="30">
        <f>(F50*EXP(Plan1!$G$7-(Plan1!$G$8^2)/2+NORMSINV(AleatProd!G49)*Plan1!$G$8))</f>
        <v>17693.760266340953</v>
      </c>
      <c r="H50" s="30">
        <f>(G50*EXP(Plan1!$G$7-(Plan1!$G$8^2)/2+NORMSINV(AleatProd!H49)*Plan1!$G$8))</f>
        <v>18776.584539617153</v>
      </c>
      <c r="I50" s="30">
        <f>(H50*EXP(Plan1!$G$7-(Plan1!$G$8^2)/2+NORMSINV(AleatProd!I49)*Plan1!$G$8))</f>
        <v>20548.857743797049</v>
      </c>
      <c r="J50" s="30">
        <f>(I50*EXP(Plan1!$G$7-(Plan1!$G$8^2)/2+NORMSINV(AleatProd!J49)*Plan1!$G$8))</f>
        <v>20284.117989635462</v>
      </c>
      <c r="K50" s="30">
        <f>(J50*EXP(Plan1!$G$7-(Plan1!$G$8^2)/2+NORMSINV(AleatProd!K49)*Plan1!$G$8))</f>
        <v>19751.382566108288</v>
      </c>
      <c r="L50" s="30">
        <f>(K50*EXP(Plan1!$G$7-(Plan1!$G$8^2)/2+NORMSINV(AleatProd!L49)*Plan1!$G$8))</f>
        <v>19856.654338241373</v>
      </c>
      <c r="M50" s="30">
        <f>(L50*EXP(Plan1!$G$7-(Plan1!$G$8^2)/2+NORMSINV(AleatProd!M49)*Plan1!$G$8))</f>
        <v>19166.79281998421</v>
      </c>
      <c r="N50" s="30">
        <f>(M50*EXP(Plan1!$G$7-(Plan1!$G$8^2)/2+NORMSINV(AleatProd!N49)*Plan1!$G$8))</f>
        <v>19926.190142051699</v>
      </c>
      <c r="O50" s="30">
        <f>(N50*EXP(Plan1!$G$7-(Plan1!$G$8^2)/2+NORMSINV(AleatProd!O49)*Plan1!$G$8))</f>
        <v>18481.242683735421</v>
      </c>
      <c r="P50" s="30">
        <f>(O50*EXP(Plan1!$G$7-(Plan1!$G$8^2)/2+NORMSINV(AleatProd!P49)*Plan1!$G$8))</f>
        <v>18936.372346604112</v>
      </c>
      <c r="Q50" s="30">
        <f>(P50*EXP(Plan1!$G$7-(Plan1!$G$8^2)/2+NORMSINV(AleatProd!Q49)*Plan1!$G$8))</f>
        <v>18186.563462828024</v>
      </c>
      <c r="R50" s="30">
        <f>(Q50*EXP(Plan1!$G$7-(Plan1!$G$8^2)/2+NORMSINV(AleatProd!R49)*Plan1!$G$8))</f>
        <v>18594.338708532283</v>
      </c>
      <c r="S50" s="30">
        <f>(R50*EXP(Plan1!$G$7-(Plan1!$G$8^2)/2+NORMSINV(AleatProd!S49)*Plan1!$G$8))</f>
        <v>18054.065994961173</v>
      </c>
      <c r="T50" s="30">
        <f>(S50*EXP(Plan1!$G$7-(Plan1!$G$8^2)/2+NORMSINV(AleatProd!T49)*Plan1!$G$8))</f>
        <v>18620.793796743365</v>
      </c>
      <c r="U50" s="30">
        <f>(T50*EXP(Plan1!$G$7-(Plan1!$G$8^2)/2+NORMSINV(AleatProd!U49)*Plan1!$G$8))</f>
        <v>19866.095029123891</v>
      </c>
      <c r="V50" s="30">
        <f>(U50*EXP(Plan1!$G$7-(Plan1!$G$8^2)/2+NORMSINV(AleatProd!V49)*Plan1!$G$8))</f>
        <v>17185.161626643709</v>
      </c>
    </row>
    <row r="51" spans="1:22" x14ac:dyDescent="0.25">
      <c r="A51">
        <v>48</v>
      </c>
      <c r="B51" s="2">
        <f>Plan1!$B$4</f>
        <v>17520</v>
      </c>
      <c r="C51" s="30">
        <f>(B51*EXP(Plan1!$G$7-(Plan1!$G$8^2)/2+NORMSINV(AleatProd!C50)*Plan1!$G$8))</f>
        <v>18024.93617416413</v>
      </c>
      <c r="D51" s="30">
        <f>(C51*EXP(Plan1!$G$7-(Plan1!$G$8^2)/2+NORMSINV(AleatProd!D50)*Plan1!$G$8))</f>
        <v>19299.007700542297</v>
      </c>
      <c r="E51" s="30">
        <f>(D51*EXP(Plan1!$G$7-(Plan1!$G$8^2)/2+NORMSINV(AleatProd!E50)*Plan1!$G$8))</f>
        <v>17391.460166090259</v>
      </c>
      <c r="F51" s="30">
        <f>(E51*EXP(Plan1!$G$7-(Plan1!$G$8^2)/2+NORMSINV(AleatProd!F50)*Plan1!$G$8))</f>
        <v>18149.843112493931</v>
      </c>
      <c r="G51" s="30">
        <f>(F51*EXP(Plan1!$G$7-(Plan1!$G$8^2)/2+NORMSINV(AleatProd!G50)*Plan1!$G$8))</f>
        <v>16424.823345976944</v>
      </c>
      <c r="H51" s="30">
        <f>(G51*EXP(Plan1!$G$7-(Plan1!$G$8^2)/2+NORMSINV(AleatProd!H50)*Plan1!$G$8))</f>
        <v>16354.043915077664</v>
      </c>
      <c r="I51" s="30">
        <f>(H51*EXP(Plan1!$G$7-(Plan1!$G$8^2)/2+NORMSINV(AleatProd!I50)*Plan1!$G$8))</f>
        <v>16864.48847981833</v>
      </c>
      <c r="J51" s="30">
        <f>(I51*EXP(Plan1!$G$7-(Plan1!$G$8^2)/2+NORMSINV(AleatProd!J50)*Plan1!$G$8))</f>
        <v>15851.330577186574</v>
      </c>
      <c r="K51" s="30">
        <f>(J51*EXP(Plan1!$G$7-(Plan1!$G$8^2)/2+NORMSINV(AleatProd!K50)*Plan1!$G$8))</f>
        <v>15030.541517667742</v>
      </c>
      <c r="L51" s="30">
        <f>(K51*EXP(Plan1!$G$7-(Plan1!$G$8^2)/2+NORMSINV(AleatProd!L50)*Plan1!$G$8))</f>
        <v>14384.489427941602</v>
      </c>
      <c r="M51" s="30">
        <f>(L51*EXP(Plan1!$G$7-(Plan1!$G$8^2)/2+NORMSINV(AleatProd!M50)*Plan1!$G$8))</f>
        <v>13876.550679468293</v>
      </c>
      <c r="N51" s="30">
        <f>(M51*EXP(Plan1!$G$7-(Plan1!$G$8^2)/2+NORMSINV(AleatProd!N50)*Plan1!$G$8))</f>
        <v>12452.630756719602</v>
      </c>
      <c r="O51" s="30">
        <f>(N51*EXP(Plan1!$G$7-(Plan1!$G$8^2)/2+NORMSINV(AleatProd!O50)*Plan1!$G$8))</f>
        <v>12143.547674559652</v>
      </c>
      <c r="P51" s="30">
        <f>(O51*EXP(Plan1!$G$7-(Plan1!$G$8^2)/2+NORMSINV(AleatProd!P50)*Plan1!$G$8))</f>
        <v>11455.266012732163</v>
      </c>
      <c r="Q51" s="30">
        <f>(P51*EXP(Plan1!$G$7-(Plan1!$G$8^2)/2+NORMSINV(AleatProd!Q50)*Plan1!$G$8))</f>
        <v>10928.740896217432</v>
      </c>
      <c r="R51" s="30">
        <f>(Q51*EXP(Plan1!$G$7-(Plan1!$G$8^2)/2+NORMSINV(AleatProd!R50)*Plan1!$G$8))</f>
        <v>10813.285773781681</v>
      </c>
      <c r="S51" s="30">
        <f>(R51*EXP(Plan1!$G$7-(Plan1!$G$8^2)/2+NORMSINV(AleatProd!S50)*Plan1!$G$8))</f>
        <v>10217.457478947035</v>
      </c>
      <c r="T51" s="30">
        <f>(S51*EXP(Plan1!$G$7-(Plan1!$G$8^2)/2+NORMSINV(AleatProd!T50)*Plan1!$G$8))</f>
        <v>10327.009244297453</v>
      </c>
      <c r="U51" s="30">
        <f>(T51*EXP(Plan1!$G$7-(Plan1!$G$8^2)/2+NORMSINV(AleatProd!U50)*Plan1!$G$8))</f>
        <v>10312.771329960891</v>
      </c>
      <c r="V51" s="30">
        <f>(U51*EXP(Plan1!$G$7-(Plan1!$G$8^2)/2+NORMSINV(AleatProd!V50)*Plan1!$G$8))</f>
        <v>10656.729249508549</v>
      </c>
    </row>
    <row r="52" spans="1:22" x14ac:dyDescent="0.25">
      <c r="A52">
        <v>49</v>
      </c>
      <c r="B52" s="2">
        <f>Plan1!$B$4</f>
        <v>17520</v>
      </c>
      <c r="C52" s="30">
        <f>(B52*EXP(Plan1!$G$7-(Plan1!$G$8^2)/2+NORMSINV(AleatProd!C51)*Plan1!$G$8))</f>
        <v>17840.393422322351</v>
      </c>
      <c r="D52" s="30">
        <f>(C52*EXP(Plan1!$G$7-(Plan1!$G$8^2)/2+NORMSINV(AleatProd!D51)*Plan1!$G$8))</f>
        <v>18110.509946098737</v>
      </c>
      <c r="E52" s="30">
        <f>(D52*EXP(Plan1!$G$7-(Plan1!$G$8^2)/2+NORMSINV(AleatProd!E51)*Plan1!$G$8))</f>
        <v>18666.794650184365</v>
      </c>
      <c r="F52" s="30">
        <f>(E52*EXP(Plan1!$G$7-(Plan1!$G$8^2)/2+NORMSINV(AleatProd!F51)*Plan1!$G$8))</f>
        <v>19105.342914002627</v>
      </c>
      <c r="G52" s="30">
        <f>(F52*EXP(Plan1!$G$7-(Plan1!$G$8^2)/2+NORMSINV(AleatProd!G51)*Plan1!$G$8))</f>
        <v>18977.406731554664</v>
      </c>
      <c r="H52" s="30">
        <f>(G52*EXP(Plan1!$G$7-(Plan1!$G$8^2)/2+NORMSINV(AleatProd!H51)*Plan1!$G$8))</f>
        <v>18829.407284676774</v>
      </c>
      <c r="I52" s="30">
        <f>(H52*EXP(Plan1!$G$7-(Plan1!$G$8^2)/2+NORMSINV(AleatProd!I51)*Plan1!$G$8))</f>
        <v>17980.364727824595</v>
      </c>
      <c r="J52" s="30">
        <f>(I52*EXP(Plan1!$G$7-(Plan1!$G$8^2)/2+NORMSINV(AleatProd!J51)*Plan1!$G$8))</f>
        <v>18361.935788334962</v>
      </c>
      <c r="K52" s="30">
        <f>(J52*EXP(Plan1!$G$7-(Plan1!$G$8^2)/2+NORMSINV(AleatProd!K51)*Plan1!$G$8))</f>
        <v>17515.722220723997</v>
      </c>
      <c r="L52" s="30">
        <f>(K52*EXP(Plan1!$G$7-(Plan1!$G$8^2)/2+NORMSINV(AleatProd!L51)*Plan1!$G$8))</f>
        <v>16246.615997594683</v>
      </c>
      <c r="M52" s="30">
        <f>(L52*EXP(Plan1!$G$7-(Plan1!$G$8^2)/2+NORMSINV(AleatProd!M51)*Plan1!$G$8))</f>
        <v>15832.429684299201</v>
      </c>
      <c r="N52" s="30">
        <f>(M52*EXP(Plan1!$G$7-(Plan1!$G$8^2)/2+NORMSINV(AleatProd!N51)*Plan1!$G$8))</f>
        <v>15950.828308828375</v>
      </c>
      <c r="O52" s="30">
        <f>(N52*EXP(Plan1!$G$7-(Plan1!$G$8^2)/2+NORMSINV(AleatProd!O51)*Plan1!$G$8))</f>
        <v>16671.488762209166</v>
      </c>
      <c r="P52" s="30">
        <f>(O52*EXP(Plan1!$G$7-(Plan1!$G$8^2)/2+NORMSINV(AleatProd!P51)*Plan1!$G$8))</f>
        <v>16149.639759429276</v>
      </c>
      <c r="Q52" s="30">
        <f>(P52*EXP(Plan1!$G$7-(Plan1!$G$8^2)/2+NORMSINV(AleatProd!Q51)*Plan1!$G$8))</f>
        <v>17095.184754188151</v>
      </c>
      <c r="R52" s="30">
        <f>(Q52*EXP(Plan1!$G$7-(Plan1!$G$8^2)/2+NORMSINV(AleatProd!R51)*Plan1!$G$8))</f>
        <v>16040.813524396275</v>
      </c>
      <c r="S52" s="30">
        <f>(R52*EXP(Plan1!$G$7-(Plan1!$G$8^2)/2+NORMSINV(AleatProd!S51)*Plan1!$G$8))</f>
        <v>16306.025457650005</v>
      </c>
      <c r="T52" s="30">
        <f>(S52*EXP(Plan1!$G$7-(Plan1!$G$8^2)/2+NORMSINV(AleatProd!T51)*Plan1!$G$8))</f>
        <v>17500.301112913341</v>
      </c>
      <c r="U52" s="30">
        <f>(T52*EXP(Plan1!$G$7-(Plan1!$G$8^2)/2+NORMSINV(AleatProd!U51)*Plan1!$G$8))</f>
        <v>18384.913436939976</v>
      </c>
      <c r="V52" s="30">
        <f>(U52*EXP(Plan1!$G$7-(Plan1!$G$8^2)/2+NORMSINV(AleatProd!V51)*Plan1!$G$8))</f>
        <v>17553.173059287859</v>
      </c>
    </row>
    <row r="53" spans="1:22" x14ac:dyDescent="0.25">
      <c r="A53">
        <v>50</v>
      </c>
      <c r="B53" s="2">
        <f>Plan1!$B$4</f>
        <v>17520</v>
      </c>
      <c r="C53" s="30">
        <f>(B53*EXP(Plan1!$G$7-(Plan1!$G$8^2)/2+NORMSINV(AleatProd!C52)*Plan1!$G$8))</f>
        <v>17263.776691567869</v>
      </c>
      <c r="D53" s="30">
        <f>(C53*EXP(Plan1!$G$7-(Plan1!$G$8^2)/2+NORMSINV(AleatProd!D52)*Plan1!$G$8))</f>
        <v>16388.031728181853</v>
      </c>
      <c r="E53" s="30">
        <f>(D53*EXP(Plan1!$G$7-(Plan1!$G$8^2)/2+NORMSINV(AleatProd!E52)*Plan1!$G$8))</f>
        <v>16417.840817184464</v>
      </c>
      <c r="F53" s="30">
        <f>(E53*EXP(Plan1!$G$7-(Plan1!$G$8^2)/2+NORMSINV(AleatProd!F52)*Plan1!$G$8))</f>
        <v>15603.951346020052</v>
      </c>
      <c r="G53" s="30">
        <f>(F53*EXP(Plan1!$G$7-(Plan1!$G$8^2)/2+NORMSINV(AleatProd!G52)*Plan1!$G$8))</f>
        <v>15495.575361687304</v>
      </c>
      <c r="H53" s="30">
        <f>(G53*EXP(Plan1!$G$7-(Plan1!$G$8^2)/2+NORMSINV(AleatProd!H52)*Plan1!$G$8))</f>
        <v>14284.773816947058</v>
      </c>
      <c r="I53" s="30">
        <f>(H53*EXP(Plan1!$G$7-(Plan1!$G$8^2)/2+NORMSINV(AleatProd!I52)*Plan1!$G$8))</f>
        <v>13872.81158583194</v>
      </c>
      <c r="J53" s="30">
        <f>(I53*EXP(Plan1!$G$7-(Plan1!$G$8^2)/2+NORMSINV(AleatProd!J52)*Plan1!$G$8))</f>
        <v>13136.370757914499</v>
      </c>
      <c r="K53" s="30">
        <f>(J53*EXP(Plan1!$G$7-(Plan1!$G$8^2)/2+NORMSINV(AleatProd!K52)*Plan1!$G$8))</f>
        <v>13014.108283437272</v>
      </c>
      <c r="L53" s="30">
        <f>(K53*EXP(Plan1!$G$7-(Plan1!$G$8^2)/2+NORMSINV(AleatProd!L52)*Plan1!$G$8))</f>
        <v>13938.455647152425</v>
      </c>
      <c r="M53" s="30">
        <f>(L53*EXP(Plan1!$G$7-(Plan1!$G$8^2)/2+NORMSINV(AleatProd!M52)*Plan1!$G$8))</f>
        <v>12895.711856781942</v>
      </c>
      <c r="N53" s="30">
        <f>(M53*EXP(Plan1!$G$7-(Plan1!$G$8^2)/2+NORMSINV(AleatProd!N52)*Plan1!$G$8))</f>
        <v>13160.908339629308</v>
      </c>
      <c r="O53" s="30">
        <f>(N53*EXP(Plan1!$G$7-(Plan1!$G$8^2)/2+NORMSINV(AleatProd!O52)*Plan1!$G$8))</f>
        <v>13435.987338029117</v>
      </c>
      <c r="P53" s="30">
        <f>(O53*EXP(Plan1!$G$7-(Plan1!$G$8^2)/2+NORMSINV(AleatProd!P52)*Plan1!$G$8))</f>
        <v>13569.268281990524</v>
      </c>
      <c r="Q53" s="30">
        <f>(P53*EXP(Plan1!$G$7-(Plan1!$G$8^2)/2+NORMSINV(AleatProd!Q52)*Plan1!$G$8))</f>
        <v>13709.096784176232</v>
      </c>
      <c r="R53" s="30">
        <f>(Q53*EXP(Plan1!$G$7-(Plan1!$G$8^2)/2+NORMSINV(AleatProd!R52)*Plan1!$G$8))</f>
        <v>12897.683082612844</v>
      </c>
      <c r="S53" s="30">
        <f>(R53*EXP(Plan1!$G$7-(Plan1!$G$8^2)/2+NORMSINV(AleatProd!S52)*Plan1!$G$8))</f>
        <v>13382.441235406863</v>
      </c>
      <c r="T53" s="30">
        <f>(S53*EXP(Plan1!$G$7-(Plan1!$G$8^2)/2+NORMSINV(AleatProd!T52)*Plan1!$G$8))</f>
        <v>12539.29884771702</v>
      </c>
      <c r="U53" s="30">
        <f>(T53*EXP(Plan1!$G$7-(Plan1!$G$8^2)/2+NORMSINV(AleatProd!U52)*Plan1!$G$8))</f>
        <v>11537.062391377336</v>
      </c>
      <c r="V53" s="30">
        <f>(U53*EXP(Plan1!$G$7-(Plan1!$G$8^2)/2+NORMSINV(AleatProd!V52)*Plan1!$G$8))</f>
        <v>11871.431182532477</v>
      </c>
    </row>
    <row r="54" spans="1:22" x14ac:dyDescent="0.25">
      <c r="A54">
        <v>51</v>
      </c>
      <c r="B54" s="2">
        <f>Plan1!$B$4</f>
        <v>17520</v>
      </c>
      <c r="C54" s="30">
        <f>(B54*EXP(Plan1!$G$7-(Plan1!$G$8^2)/2+NORMSINV(AleatProd!C53)*Plan1!$G$8))</f>
        <v>18286.843175656897</v>
      </c>
      <c r="D54" s="30">
        <f>(C54*EXP(Plan1!$G$7-(Plan1!$G$8^2)/2+NORMSINV(AleatProd!D53)*Plan1!$G$8))</f>
        <v>17872.584057068354</v>
      </c>
      <c r="E54" s="30">
        <f>(D54*EXP(Plan1!$G$7-(Plan1!$G$8^2)/2+NORMSINV(AleatProd!E53)*Plan1!$G$8))</f>
        <v>17991.932672573108</v>
      </c>
      <c r="F54" s="30">
        <f>(E54*EXP(Plan1!$G$7-(Plan1!$G$8^2)/2+NORMSINV(AleatProd!F53)*Plan1!$G$8))</f>
        <v>18037.425374299797</v>
      </c>
      <c r="G54" s="30">
        <f>(F54*EXP(Plan1!$G$7-(Plan1!$G$8^2)/2+NORMSINV(AleatProd!G53)*Plan1!$G$8))</f>
        <v>18983.617354246078</v>
      </c>
      <c r="H54" s="30">
        <f>(G54*EXP(Plan1!$G$7-(Plan1!$G$8^2)/2+NORMSINV(AleatProd!H53)*Plan1!$G$8))</f>
        <v>19252.547417710382</v>
      </c>
      <c r="I54" s="30">
        <f>(H54*EXP(Plan1!$G$7-(Plan1!$G$8^2)/2+NORMSINV(AleatProd!I53)*Plan1!$G$8))</f>
        <v>18948.150675136927</v>
      </c>
      <c r="J54" s="30">
        <f>(I54*EXP(Plan1!$G$7-(Plan1!$G$8^2)/2+NORMSINV(AleatProd!J53)*Plan1!$G$8))</f>
        <v>17962.130438812146</v>
      </c>
      <c r="K54" s="30">
        <f>(J54*EXP(Plan1!$G$7-(Plan1!$G$8^2)/2+NORMSINV(AleatProd!K53)*Plan1!$G$8))</f>
        <v>18268.439732165905</v>
      </c>
      <c r="L54" s="30">
        <f>(K54*EXP(Plan1!$G$7-(Plan1!$G$8^2)/2+NORMSINV(AleatProd!L53)*Plan1!$G$8))</f>
        <v>19450.591731415614</v>
      </c>
      <c r="M54" s="30">
        <f>(L54*EXP(Plan1!$G$7-(Plan1!$G$8^2)/2+NORMSINV(AleatProd!M53)*Plan1!$G$8))</f>
        <v>20319.767454398214</v>
      </c>
      <c r="N54" s="30">
        <f>(M54*EXP(Plan1!$G$7-(Plan1!$G$8^2)/2+NORMSINV(AleatProd!N53)*Plan1!$G$8))</f>
        <v>19146.627161356078</v>
      </c>
      <c r="O54" s="30">
        <f>(N54*EXP(Plan1!$G$7-(Plan1!$G$8^2)/2+NORMSINV(AleatProd!O53)*Plan1!$G$8))</f>
        <v>19912.780681134049</v>
      </c>
      <c r="P54" s="30">
        <f>(O54*EXP(Plan1!$G$7-(Plan1!$G$8^2)/2+NORMSINV(AleatProd!P53)*Plan1!$G$8))</f>
        <v>21294.055350468723</v>
      </c>
      <c r="Q54" s="30">
        <f>(P54*EXP(Plan1!$G$7-(Plan1!$G$8^2)/2+NORMSINV(AleatProd!Q53)*Plan1!$G$8))</f>
        <v>22566.772595650506</v>
      </c>
      <c r="R54" s="30">
        <f>(Q54*EXP(Plan1!$G$7-(Plan1!$G$8^2)/2+NORMSINV(AleatProd!R53)*Plan1!$G$8))</f>
        <v>24392.398756869607</v>
      </c>
      <c r="S54" s="30">
        <f>(R54*EXP(Plan1!$G$7-(Plan1!$G$8^2)/2+NORMSINV(AleatProd!S53)*Plan1!$G$8))</f>
        <v>23371.482773777512</v>
      </c>
      <c r="T54" s="30">
        <f>(S54*EXP(Plan1!$G$7-(Plan1!$G$8^2)/2+NORMSINV(AleatProd!T53)*Plan1!$G$8))</f>
        <v>23699.267973846785</v>
      </c>
      <c r="U54" s="30">
        <f>(T54*EXP(Plan1!$G$7-(Plan1!$G$8^2)/2+NORMSINV(AleatProd!U53)*Plan1!$G$8))</f>
        <v>23548.235802997871</v>
      </c>
      <c r="V54" s="30">
        <f>(U54*EXP(Plan1!$G$7-(Plan1!$G$8^2)/2+NORMSINV(AleatProd!V53)*Plan1!$G$8))</f>
        <v>25284.244861123989</v>
      </c>
    </row>
    <row r="55" spans="1:22" x14ac:dyDescent="0.25">
      <c r="A55">
        <v>52</v>
      </c>
      <c r="B55" s="2">
        <f>Plan1!$B$4</f>
        <v>17520</v>
      </c>
      <c r="C55" s="30">
        <f>(B55*EXP(Plan1!$G$7-(Plan1!$G$8^2)/2+NORMSINV(AleatProd!C54)*Plan1!$G$8))</f>
        <v>18305.754211136704</v>
      </c>
      <c r="D55" s="30">
        <f>(C55*EXP(Plan1!$G$7-(Plan1!$G$8^2)/2+NORMSINV(AleatProd!D54)*Plan1!$G$8))</f>
        <v>17721.713759120237</v>
      </c>
      <c r="E55" s="30">
        <f>(D55*EXP(Plan1!$G$7-(Plan1!$G$8^2)/2+NORMSINV(AleatProd!E54)*Plan1!$G$8))</f>
        <v>18775.026009588084</v>
      </c>
      <c r="F55" s="30">
        <f>(E55*EXP(Plan1!$G$7-(Plan1!$G$8^2)/2+NORMSINV(AleatProd!F54)*Plan1!$G$8))</f>
        <v>19319.939149548693</v>
      </c>
      <c r="G55" s="30">
        <f>(F55*EXP(Plan1!$G$7-(Plan1!$G$8^2)/2+NORMSINV(AleatProd!G54)*Plan1!$G$8))</f>
        <v>18367.373833249461</v>
      </c>
      <c r="H55" s="30">
        <f>(G55*EXP(Plan1!$G$7-(Plan1!$G$8^2)/2+NORMSINV(AleatProd!H54)*Plan1!$G$8))</f>
        <v>19847.935697518486</v>
      </c>
      <c r="I55" s="30">
        <f>(H55*EXP(Plan1!$G$7-(Plan1!$G$8^2)/2+NORMSINV(AleatProd!I54)*Plan1!$G$8))</f>
        <v>18287.704915356095</v>
      </c>
      <c r="J55" s="30">
        <f>(I55*EXP(Plan1!$G$7-(Plan1!$G$8^2)/2+NORMSINV(AleatProd!J54)*Plan1!$G$8))</f>
        <v>17508.833227319035</v>
      </c>
      <c r="K55" s="30">
        <f>(J55*EXP(Plan1!$G$7-(Plan1!$G$8^2)/2+NORMSINV(AleatProd!K54)*Plan1!$G$8))</f>
        <v>17066.026926298193</v>
      </c>
      <c r="L55" s="30">
        <f>(K55*EXP(Plan1!$G$7-(Plan1!$G$8^2)/2+NORMSINV(AleatProd!L54)*Plan1!$G$8))</f>
        <v>16346.915650167515</v>
      </c>
      <c r="M55" s="30">
        <f>(L55*EXP(Plan1!$G$7-(Plan1!$G$8^2)/2+NORMSINV(AleatProd!M54)*Plan1!$G$8))</f>
        <v>16400.443349730031</v>
      </c>
      <c r="N55" s="30">
        <f>(M55*EXP(Plan1!$G$7-(Plan1!$G$8^2)/2+NORMSINV(AleatProd!N54)*Plan1!$G$8))</f>
        <v>16465.251392155315</v>
      </c>
      <c r="O55" s="30">
        <f>(N55*EXP(Plan1!$G$7-(Plan1!$G$8^2)/2+NORMSINV(AleatProd!O54)*Plan1!$G$8))</f>
        <v>16917.610227039189</v>
      </c>
      <c r="P55" s="30">
        <f>(O55*EXP(Plan1!$G$7-(Plan1!$G$8^2)/2+NORMSINV(AleatProd!P54)*Plan1!$G$8))</f>
        <v>15963.724934495167</v>
      </c>
      <c r="Q55" s="30">
        <f>(P55*EXP(Plan1!$G$7-(Plan1!$G$8^2)/2+NORMSINV(AleatProd!Q54)*Plan1!$G$8))</f>
        <v>15751.036669003204</v>
      </c>
      <c r="R55" s="30">
        <f>(Q55*EXP(Plan1!$G$7-(Plan1!$G$8^2)/2+NORMSINV(AleatProd!R54)*Plan1!$G$8))</f>
        <v>14221.992753955861</v>
      </c>
      <c r="S55" s="30">
        <f>(R55*EXP(Plan1!$G$7-(Plan1!$G$8^2)/2+NORMSINV(AleatProd!S54)*Plan1!$G$8))</f>
        <v>13518.975045732372</v>
      </c>
      <c r="T55" s="30">
        <f>(S55*EXP(Plan1!$G$7-(Plan1!$G$8^2)/2+NORMSINV(AleatProd!T54)*Plan1!$G$8))</f>
        <v>14122.17561451576</v>
      </c>
      <c r="U55" s="30">
        <f>(T55*EXP(Plan1!$G$7-(Plan1!$G$8^2)/2+NORMSINV(AleatProd!U54)*Plan1!$G$8))</f>
        <v>15094.78190586026</v>
      </c>
      <c r="V55" s="30">
        <f>(U55*EXP(Plan1!$G$7-(Plan1!$G$8^2)/2+NORMSINV(AleatProd!V54)*Plan1!$G$8))</f>
        <v>14309.905697362563</v>
      </c>
    </row>
    <row r="56" spans="1:22" x14ac:dyDescent="0.25">
      <c r="A56">
        <v>53</v>
      </c>
      <c r="B56" s="2">
        <f>Plan1!$B$4</f>
        <v>17520</v>
      </c>
      <c r="C56" s="30">
        <f>(B56*EXP(Plan1!$G$7-(Plan1!$G$8^2)/2+NORMSINV(AleatProd!C55)*Plan1!$G$8))</f>
        <v>17229.720853720039</v>
      </c>
      <c r="D56" s="30">
        <f>(C56*EXP(Plan1!$G$7-(Plan1!$G$8^2)/2+NORMSINV(AleatProd!D55)*Plan1!$G$8))</f>
        <v>15767.020967136858</v>
      </c>
      <c r="E56" s="30">
        <f>(D56*EXP(Plan1!$G$7-(Plan1!$G$8^2)/2+NORMSINV(AleatProd!E55)*Plan1!$G$8))</f>
        <v>16734.320663979252</v>
      </c>
      <c r="F56" s="30">
        <f>(E56*EXP(Plan1!$G$7-(Plan1!$G$8^2)/2+NORMSINV(AleatProd!F55)*Plan1!$G$8))</f>
        <v>16148.89929177446</v>
      </c>
      <c r="G56" s="30">
        <f>(F56*EXP(Plan1!$G$7-(Plan1!$G$8^2)/2+NORMSINV(AleatProd!G55)*Plan1!$G$8))</f>
        <v>15937.530700872037</v>
      </c>
      <c r="H56" s="30">
        <f>(G56*EXP(Plan1!$G$7-(Plan1!$G$8^2)/2+NORMSINV(AleatProd!H55)*Plan1!$G$8))</f>
        <v>16933.825585347884</v>
      </c>
      <c r="I56" s="30">
        <f>(H56*EXP(Plan1!$G$7-(Plan1!$G$8^2)/2+NORMSINV(AleatProd!I55)*Plan1!$G$8))</f>
        <v>16892.7895246355</v>
      </c>
      <c r="J56" s="30">
        <f>(I56*EXP(Plan1!$G$7-(Plan1!$G$8^2)/2+NORMSINV(AleatProd!J55)*Plan1!$G$8))</f>
        <v>15084.279586517443</v>
      </c>
      <c r="K56" s="30">
        <f>(J56*EXP(Plan1!$G$7-(Plan1!$G$8^2)/2+NORMSINV(AleatProd!K55)*Plan1!$G$8))</f>
        <v>14669.923586929406</v>
      </c>
      <c r="L56" s="30">
        <f>(K56*EXP(Plan1!$G$7-(Plan1!$G$8^2)/2+NORMSINV(AleatProd!L55)*Plan1!$G$8))</f>
        <v>14525.621539309215</v>
      </c>
      <c r="M56" s="30">
        <f>(L56*EXP(Plan1!$G$7-(Plan1!$G$8^2)/2+NORMSINV(AleatProd!M55)*Plan1!$G$8))</f>
        <v>14903.358069934144</v>
      </c>
      <c r="N56" s="30">
        <f>(M56*EXP(Plan1!$G$7-(Plan1!$G$8^2)/2+NORMSINV(AleatProd!N55)*Plan1!$G$8))</f>
        <v>15481.792110619257</v>
      </c>
      <c r="O56" s="30">
        <f>(N56*EXP(Plan1!$G$7-(Plan1!$G$8^2)/2+NORMSINV(AleatProd!O55)*Plan1!$G$8))</f>
        <v>14551.244771799666</v>
      </c>
      <c r="P56" s="30">
        <f>(O56*EXP(Plan1!$G$7-(Plan1!$G$8^2)/2+NORMSINV(AleatProd!P55)*Plan1!$G$8))</f>
        <v>14932.322858568894</v>
      </c>
      <c r="Q56" s="30">
        <f>(P56*EXP(Plan1!$G$7-(Plan1!$G$8^2)/2+NORMSINV(AleatProd!Q55)*Plan1!$G$8))</f>
        <v>16331.974223423746</v>
      </c>
      <c r="R56" s="30">
        <f>(Q56*EXP(Plan1!$G$7-(Plan1!$G$8^2)/2+NORMSINV(AleatProd!R55)*Plan1!$G$8))</f>
        <v>16516.586463768665</v>
      </c>
      <c r="S56" s="30">
        <f>(R56*EXP(Plan1!$G$7-(Plan1!$G$8^2)/2+NORMSINV(AleatProd!S55)*Plan1!$G$8))</f>
        <v>15736.472413153802</v>
      </c>
      <c r="T56" s="30">
        <f>(S56*EXP(Plan1!$G$7-(Plan1!$G$8^2)/2+NORMSINV(AleatProd!T55)*Plan1!$G$8))</f>
        <v>14739.613820215707</v>
      </c>
      <c r="U56" s="30">
        <f>(T56*EXP(Plan1!$G$7-(Plan1!$G$8^2)/2+NORMSINV(AleatProd!U55)*Plan1!$G$8))</f>
        <v>13420.799600664823</v>
      </c>
      <c r="V56" s="30">
        <f>(U56*EXP(Plan1!$G$7-(Plan1!$G$8^2)/2+NORMSINV(AleatProd!V55)*Plan1!$G$8))</f>
        <v>12811.038256409849</v>
      </c>
    </row>
    <row r="57" spans="1:22" x14ac:dyDescent="0.25">
      <c r="A57">
        <v>54</v>
      </c>
      <c r="B57" s="2">
        <f>Plan1!$B$4</f>
        <v>17520</v>
      </c>
      <c r="C57" s="30">
        <f>(B57*EXP(Plan1!$G$7-(Plan1!$G$8^2)/2+NORMSINV(AleatProd!C56)*Plan1!$G$8))</f>
        <v>17214.821520762445</v>
      </c>
      <c r="D57" s="30">
        <f>(C57*EXP(Plan1!$G$7-(Plan1!$G$8^2)/2+NORMSINV(AleatProd!D56)*Plan1!$G$8))</f>
        <v>18585.096069052142</v>
      </c>
      <c r="E57" s="30">
        <f>(D57*EXP(Plan1!$G$7-(Plan1!$G$8^2)/2+NORMSINV(AleatProd!E56)*Plan1!$G$8))</f>
        <v>17689.699861539062</v>
      </c>
      <c r="F57" s="30">
        <f>(E57*EXP(Plan1!$G$7-(Plan1!$G$8^2)/2+NORMSINV(AleatProd!F56)*Plan1!$G$8))</f>
        <v>17641.088739050541</v>
      </c>
      <c r="G57" s="30">
        <f>(F57*EXP(Plan1!$G$7-(Plan1!$G$8^2)/2+NORMSINV(AleatProd!G56)*Plan1!$G$8))</f>
        <v>18767.96064590833</v>
      </c>
      <c r="H57" s="30">
        <f>(G57*EXP(Plan1!$G$7-(Plan1!$G$8^2)/2+NORMSINV(AleatProd!H56)*Plan1!$G$8))</f>
        <v>19031.638245351354</v>
      </c>
      <c r="I57" s="30">
        <f>(H57*EXP(Plan1!$G$7-(Plan1!$G$8^2)/2+NORMSINV(AleatProd!I56)*Plan1!$G$8))</f>
        <v>20254.932422060101</v>
      </c>
      <c r="J57" s="30">
        <f>(I57*EXP(Plan1!$G$7-(Plan1!$G$8^2)/2+NORMSINV(AleatProd!J56)*Plan1!$G$8))</f>
        <v>20865.157361767691</v>
      </c>
      <c r="K57" s="30">
        <f>(J57*EXP(Plan1!$G$7-(Plan1!$G$8^2)/2+NORMSINV(AleatProd!K56)*Plan1!$G$8))</f>
        <v>21375.701939441828</v>
      </c>
      <c r="L57" s="30">
        <f>(K57*EXP(Plan1!$G$7-(Plan1!$G$8^2)/2+NORMSINV(AleatProd!L56)*Plan1!$G$8))</f>
        <v>19684.28203857988</v>
      </c>
      <c r="M57" s="30">
        <f>(L57*EXP(Plan1!$G$7-(Plan1!$G$8^2)/2+NORMSINV(AleatProd!M56)*Plan1!$G$8))</f>
        <v>20518.123983797668</v>
      </c>
      <c r="N57" s="30">
        <f>(M57*EXP(Plan1!$G$7-(Plan1!$G$8^2)/2+NORMSINV(AleatProd!N56)*Plan1!$G$8))</f>
        <v>19041.426655098941</v>
      </c>
      <c r="O57" s="30">
        <f>(N57*EXP(Plan1!$G$7-(Plan1!$G$8^2)/2+NORMSINV(AleatProd!O56)*Plan1!$G$8))</f>
        <v>18220.176138029423</v>
      </c>
      <c r="P57" s="30">
        <f>(O57*EXP(Plan1!$G$7-(Plan1!$G$8^2)/2+NORMSINV(AleatProd!P56)*Plan1!$G$8))</f>
        <v>17623.260760886984</v>
      </c>
      <c r="Q57" s="30">
        <f>(P57*EXP(Plan1!$G$7-(Plan1!$G$8^2)/2+NORMSINV(AleatProd!Q56)*Plan1!$G$8))</f>
        <v>17185.734666356024</v>
      </c>
      <c r="R57" s="30">
        <f>(Q57*EXP(Plan1!$G$7-(Plan1!$G$8^2)/2+NORMSINV(AleatProd!R56)*Plan1!$G$8))</f>
        <v>16044.378621877675</v>
      </c>
      <c r="S57" s="30">
        <f>(R57*EXP(Plan1!$G$7-(Plan1!$G$8^2)/2+NORMSINV(AleatProd!S56)*Plan1!$G$8))</f>
        <v>15977.112742959253</v>
      </c>
      <c r="T57" s="30">
        <f>(S57*EXP(Plan1!$G$7-(Plan1!$G$8^2)/2+NORMSINV(AleatProd!T56)*Plan1!$G$8))</f>
        <v>16016.092525103279</v>
      </c>
      <c r="U57" s="30">
        <f>(T57*EXP(Plan1!$G$7-(Plan1!$G$8^2)/2+NORMSINV(AleatProd!U56)*Plan1!$G$8))</f>
        <v>15754.440851967076</v>
      </c>
      <c r="V57" s="30">
        <f>(U57*EXP(Plan1!$G$7-(Plan1!$G$8^2)/2+NORMSINV(AleatProd!V56)*Plan1!$G$8))</f>
        <v>17343.360038282699</v>
      </c>
    </row>
    <row r="58" spans="1:22" x14ac:dyDescent="0.25">
      <c r="A58">
        <v>55</v>
      </c>
      <c r="B58" s="2">
        <f>Plan1!$B$4</f>
        <v>17520</v>
      </c>
      <c r="C58" s="30">
        <f>(B58*EXP(Plan1!$G$7-(Plan1!$G$8^2)/2+NORMSINV(AleatProd!C57)*Plan1!$G$8))</f>
        <v>18420.734483519645</v>
      </c>
      <c r="D58" s="30">
        <f>(C58*EXP(Plan1!$G$7-(Plan1!$G$8^2)/2+NORMSINV(AleatProd!D57)*Plan1!$G$8))</f>
        <v>17758.60047517583</v>
      </c>
      <c r="E58" s="30">
        <f>(D58*EXP(Plan1!$G$7-(Plan1!$G$8^2)/2+NORMSINV(AleatProd!E57)*Plan1!$G$8))</f>
        <v>17961.671293227708</v>
      </c>
      <c r="F58" s="30">
        <f>(E58*EXP(Plan1!$G$7-(Plan1!$G$8^2)/2+NORMSINV(AleatProd!F57)*Plan1!$G$8))</f>
        <v>16991.120898251269</v>
      </c>
      <c r="G58" s="30">
        <f>(F58*EXP(Plan1!$G$7-(Plan1!$G$8^2)/2+NORMSINV(AleatProd!G57)*Plan1!$G$8))</f>
        <v>17677.09396325711</v>
      </c>
      <c r="H58" s="30">
        <f>(G58*EXP(Plan1!$G$7-(Plan1!$G$8^2)/2+NORMSINV(AleatProd!H57)*Plan1!$G$8))</f>
        <v>17742.073943453608</v>
      </c>
      <c r="I58" s="30">
        <f>(H58*EXP(Plan1!$G$7-(Plan1!$G$8^2)/2+NORMSINV(AleatProd!I57)*Plan1!$G$8))</f>
        <v>17780.966592041343</v>
      </c>
      <c r="J58" s="30">
        <f>(I58*EXP(Plan1!$G$7-(Plan1!$G$8^2)/2+NORMSINV(AleatProd!J57)*Plan1!$G$8))</f>
        <v>17830.207900462781</v>
      </c>
      <c r="K58" s="30">
        <f>(J58*EXP(Plan1!$G$7-(Plan1!$G$8^2)/2+NORMSINV(AleatProd!K57)*Plan1!$G$8))</f>
        <v>17303.960866200894</v>
      </c>
      <c r="L58" s="30">
        <f>(K58*EXP(Plan1!$G$7-(Plan1!$G$8^2)/2+NORMSINV(AleatProd!L57)*Plan1!$G$8))</f>
        <v>17788.91414250782</v>
      </c>
      <c r="M58" s="30">
        <f>(L58*EXP(Plan1!$G$7-(Plan1!$G$8^2)/2+NORMSINV(AleatProd!M57)*Plan1!$G$8))</f>
        <v>17606.689884589727</v>
      </c>
      <c r="N58" s="30">
        <f>(M58*EXP(Plan1!$G$7-(Plan1!$G$8^2)/2+NORMSINV(AleatProd!N57)*Plan1!$G$8))</f>
        <v>16076.408059474821</v>
      </c>
      <c r="O58" s="30">
        <f>(N58*EXP(Plan1!$G$7-(Plan1!$G$8^2)/2+NORMSINV(AleatProd!O57)*Plan1!$G$8))</f>
        <v>15948.194330882605</v>
      </c>
      <c r="P58" s="30">
        <f>(O58*EXP(Plan1!$G$7-(Plan1!$G$8^2)/2+NORMSINV(AleatProd!P57)*Plan1!$G$8))</f>
        <v>14962.032532277273</v>
      </c>
      <c r="Q58" s="30">
        <f>(P58*EXP(Plan1!$G$7-(Plan1!$G$8^2)/2+NORMSINV(AleatProd!Q57)*Plan1!$G$8))</f>
        <v>14785.686411830113</v>
      </c>
      <c r="R58" s="30">
        <f>(Q58*EXP(Plan1!$G$7-(Plan1!$G$8^2)/2+NORMSINV(AleatProd!R57)*Plan1!$G$8))</f>
        <v>14758.6231509516</v>
      </c>
      <c r="S58" s="30">
        <f>(R58*EXP(Plan1!$G$7-(Plan1!$G$8^2)/2+NORMSINV(AleatProd!S57)*Plan1!$G$8))</f>
        <v>15466.678652084827</v>
      </c>
      <c r="T58" s="30">
        <f>(S58*EXP(Plan1!$G$7-(Plan1!$G$8^2)/2+NORMSINV(AleatProd!T57)*Plan1!$G$8))</f>
        <v>15677.463994526472</v>
      </c>
      <c r="U58" s="30">
        <f>(T58*EXP(Plan1!$G$7-(Plan1!$G$8^2)/2+NORMSINV(AleatProd!U57)*Plan1!$G$8))</f>
        <v>16054.18108617811</v>
      </c>
      <c r="V58" s="30">
        <f>(U58*EXP(Plan1!$G$7-(Plan1!$G$8^2)/2+NORMSINV(AleatProd!V57)*Plan1!$G$8))</f>
        <v>16457.878623765235</v>
      </c>
    </row>
    <row r="59" spans="1:22" x14ac:dyDescent="0.25">
      <c r="A59">
        <v>56</v>
      </c>
      <c r="B59" s="2">
        <f>Plan1!$B$4</f>
        <v>17520</v>
      </c>
      <c r="C59" s="30">
        <f>(B59*EXP(Plan1!$G$7-(Plan1!$G$8^2)/2+NORMSINV(AleatProd!C58)*Plan1!$G$8))</f>
        <v>20151.093114178791</v>
      </c>
      <c r="D59" s="30">
        <f>(C59*EXP(Plan1!$G$7-(Plan1!$G$8^2)/2+NORMSINV(AleatProd!D58)*Plan1!$G$8))</f>
        <v>19184.406534107882</v>
      </c>
      <c r="E59" s="30">
        <f>(D59*EXP(Plan1!$G$7-(Plan1!$G$8^2)/2+NORMSINV(AleatProd!E58)*Plan1!$G$8))</f>
        <v>20286.608051719926</v>
      </c>
      <c r="F59" s="30">
        <f>(E59*EXP(Plan1!$G$7-(Plan1!$G$8^2)/2+NORMSINV(AleatProd!F58)*Plan1!$G$8))</f>
        <v>18986.216509209975</v>
      </c>
      <c r="G59" s="30">
        <f>(F59*EXP(Plan1!$G$7-(Plan1!$G$8^2)/2+NORMSINV(AleatProd!G58)*Plan1!$G$8))</f>
        <v>18055.706677731181</v>
      </c>
      <c r="H59" s="30">
        <f>(G59*EXP(Plan1!$G$7-(Plan1!$G$8^2)/2+NORMSINV(AleatProd!H58)*Plan1!$G$8))</f>
        <v>16711.653664037083</v>
      </c>
      <c r="I59" s="30">
        <f>(H59*EXP(Plan1!$G$7-(Plan1!$G$8^2)/2+NORMSINV(AleatProd!I58)*Plan1!$G$8))</f>
        <v>16760.010873172349</v>
      </c>
      <c r="J59" s="30">
        <f>(I59*EXP(Plan1!$G$7-(Plan1!$G$8^2)/2+NORMSINV(AleatProd!J58)*Plan1!$G$8))</f>
        <v>16807.821951587935</v>
      </c>
      <c r="K59" s="30">
        <f>(J59*EXP(Plan1!$G$7-(Plan1!$G$8^2)/2+NORMSINV(AleatProd!K58)*Plan1!$G$8))</f>
        <v>17862.186446228676</v>
      </c>
      <c r="L59" s="30">
        <f>(K59*EXP(Plan1!$G$7-(Plan1!$G$8^2)/2+NORMSINV(AleatProd!L58)*Plan1!$G$8))</f>
        <v>18183.013788438049</v>
      </c>
      <c r="M59" s="30">
        <f>(L59*EXP(Plan1!$G$7-(Plan1!$G$8^2)/2+NORMSINV(AleatProd!M58)*Plan1!$G$8))</f>
        <v>16693.357828742017</v>
      </c>
      <c r="N59" s="30">
        <f>(M59*EXP(Plan1!$G$7-(Plan1!$G$8^2)/2+NORMSINV(AleatProd!N58)*Plan1!$G$8))</f>
        <v>17532.743990849085</v>
      </c>
      <c r="O59" s="30">
        <f>(N59*EXP(Plan1!$G$7-(Plan1!$G$8^2)/2+NORMSINV(AleatProd!O58)*Plan1!$G$8))</f>
        <v>17934.367951220818</v>
      </c>
      <c r="P59" s="30">
        <f>(O59*EXP(Plan1!$G$7-(Plan1!$G$8^2)/2+NORMSINV(AleatProd!P58)*Plan1!$G$8))</f>
        <v>17368.692153758846</v>
      </c>
      <c r="Q59" s="30">
        <f>(P59*EXP(Plan1!$G$7-(Plan1!$G$8^2)/2+NORMSINV(AleatProd!Q58)*Plan1!$G$8))</f>
        <v>17323.56711371362</v>
      </c>
      <c r="R59" s="30">
        <f>(Q59*EXP(Plan1!$G$7-(Plan1!$G$8^2)/2+NORMSINV(AleatProd!R58)*Plan1!$G$8))</f>
        <v>16585.764082936552</v>
      </c>
      <c r="S59" s="30">
        <f>(R59*EXP(Plan1!$G$7-(Plan1!$G$8^2)/2+NORMSINV(AleatProd!S58)*Plan1!$G$8))</f>
        <v>15412.64110583651</v>
      </c>
      <c r="T59" s="30">
        <f>(S59*EXP(Plan1!$G$7-(Plan1!$G$8^2)/2+NORMSINV(AleatProd!T58)*Plan1!$G$8))</f>
        <v>14734.18743472272</v>
      </c>
      <c r="U59" s="30">
        <f>(T59*EXP(Plan1!$G$7-(Plan1!$G$8^2)/2+NORMSINV(AleatProd!U58)*Plan1!$G$8))</f>
        <v>13625.214294756392</v>
      </c>
      <c r="V59" s="30">
        <f>(U59*EXP(Plan1!$G$7-(Plan1!$G$8^2)/2+NORMSINV(AleatProd!V58)*Plan1!$G$8))</f>
        <v>13158.458274175984</v>
      </c>
    </row>
    <row r="60" spans="1:22" x14ac:dyDescent="0.25">
      <c r="A60">
        <v>57</v>
      </c>
      <c r="B60" s="2">
        <f>Plan1!$B$4</f>
        <v>17520</v>
      </c>
      <c r="C60" s="30">
        <f>(B60*EXP(Plan1!$G$7-(Plan1!$G$8^2)/2+NORMSINV(AleatProd!C59)*Plan1!$G$8))</f>
        <v>17512.045821911779</v>
      </c>
      <c r="D60" s="30">
        <f>(C60*EXP(Plan1!$G$7-(Plan1!$G$8^2)/2+NORMSINV(AleatProd!D59)*Plan1!$G$8))</f>
        <v>18243.250677168879</v>
      </c>
      <c r="E60" s="30">
        <f>(D60*EXP(Plan1!$G$7-(Plan1!$G$8^2)/2+NORMSINV(AleatProd!E59)*Plan1!$G$8))</f>
        <v>19264.733131344048</v>
      </c>
      <c r="F60" s="30">
        <f>(E60*EXP(Plan1!$G$7-(Plan1!$G$8^2)/2+NORMSINV(AleatProd!F59)*Plan1!$G$8))</f>
        <v>19433.187111248346</v>
      </c>
      <c r="G60" s="30">
        <f>(F60*EXP(Plan1!$G$7-(Plan1!$G$8^2)/2+NORMSINV(AleatProd!G59)*Plan1!$G$8))</f>
        <v>17404.418812788619</v>
      </c>
      <c r="H60" s="30">
        <f>(G60*EXP(Plan1!$G$7-(Plan1!$G$8^2)/2+NORMSINV(AleatProd!H59)*Plan1!$G$8))</f>
        <v>17268.897619740197</v>
      </c>
      <c r="I60" s="30">
        <f>(H60*EXP(Plan1!$G$7-(Plan1!$G$8^2)/2+NORMSINV(AleatProd!I59)*Plan1!$G$8))</f>
        <v>16830.989460836285</v>
      </c>
      <c r="J60" s="30">
        <f>(I60*EXP(Plan1!$G$7-(Plan1!$G$8^2)/2+NORMSINV(AleatProd!J59)*Plan1!$G$8))</f>
        <v>16595.771484026045</v>
      </c>
      <c r="K60" s="30">
        <f>(J60*EXP(Plan1!$G$7-(Plan1!$G$8^2)/2+NORMSINV(AleatProd!K59)*Plan1!$G$8))</f>
        <v>16714.412249982164</v>
      </c>
      <c r="L60" s="30">
        <f>(K60*EXP(Plan1!$G$7-(Plan1!$G$8^2)/2+NORMSINV(AleatProd!L59)*Plan1!$G$8))</f>
        <v>16760.976958904714</v>
      </c>
      <c r="M60" s="30">
        <f>(L60*EXP(Plan1!$G$7-(Plan1!$G$8^2)/2+NORMSINV(AleatProd!M59)*Plan1!$G$8))</f>
        <v>16673.24288568773</v>
      </c>
      <c r="N60" s="30">
        <f>(M60*EXP(Plan1!$G$7-(Plan1!$G$8^2)/2+NORMSINV(AleatProd!N59)*Plan1!$G$8))</f>
        <v>18177.00230114473</v>
      </c>
      <c r="O60" s="30">
        <f>(N60*EXP(Plan1!$G$7-(Plan1!$G$8^2)/2+NORMSINV(AleatProd!O59)*Plan1!$G$8))</f>
        <v>18209.680727772648</v>
      </c>
      <c r="P60" s="30">
        <f>(O60*EXP(Plan1!$G$7-(Plan1!$G$8^2)/2+NORMSINV(AleatProd!P59)*Plan1!$G$8))</f>
        <v>16804.507329905737</v>
      </c>
      <c r="Q60" s="30">
        <f>(P60*EXP(Plan1!$G$7-(Plan1!$G$8^2)/2+NORMSINV(AleatProd!Q59)*Plan1!$G$8))</f>
        <v>16995.906296846908</v>
      </c>
      <c r="R60" s="30">
        <f>(Q60*EXP(Plan1!$G$7-(Plan1!$G$8^2)/2+NORMSINV(AleatProd!R59)*Plan1!$G$8))</f>
        <v>16161.892822924354</v>
      </c>
      <c r="S60" s="30">
        <f>(R60*EXP(Plan1!$G$7-(Plan1!$G$8^2)/2+NORMSINV(AleatProd!S59)*Plan1!$G$8))</f>
        <v>14989.184830564549</v>
      </c>
      <c r="T60" s="30">
        <f>(S60*EXP(Plan1!$G$7-(Plan1!$G$8^2)/2+NORMSINV(AleatProd!T59)*Plan1!$G$8))</f>
        <v>16034.809996852016</v>
      </c>
      <c r="U60" s="30">
        <f>(T60*EXP(Plan1!$G$7-(Plan1!$G$8^2)/2+NORMSINV(AleatProd!U59)*Plan1!$G$8))</f>
        <v>14734.747602258447</v>
      </c>
      <c r="V60" s="30">
        <f>(U60*EXP(Plan1!$G$7-(Plan1!$G$8^2)/2+NORMSINV(AleatProd!V59)*Plan1!$G$8))</f>
        <v>15169.687167019752</v>
      </c>
    </row>
    <row r="61" spans="1:22" x14ac:dyDescent="0.25">
      <c r="A61">
        <v>58</v>
      </c>
      <c r="B61" s="2">
        <f>Plan1!$B$4</f>
        <v>17520</v>
      </c>
      <c r="C61" s="30">
        <f>(B61*EXP(Plan1!$G$7-(Plan1!$G$8^2)/2+NORMSINV(AleatProd!C60)*Plan1!$G$8))</f>
        <v>18642.987502982192</v>
      </c>
      <c r="D61" s="30">
        <f>(C61*EXP(Plan1!$G$7-(Plan1!$G$8^2)/2+NORMSINV(AleatProd!D60)*Plan1!$G$8))</f>
        <v>17517.183417792807</v>
      </c>
      <c r="E61" s="30">
        <f>(D61*EXP(Plan1!$G$7-(Plan1!$G$8^2)/2+NORMSINV(AleatProd!E60)*Plan1!$G$8))</f>
        <v>18026.753853473678</v>
      </c>
      <c r="F61" s="30">
        <f>(E61*EXP(Plan1!$G$7-(Plan1!$G$8^2)/2+NORMSINV(AleatProd!F60)*Plan1!$G$8))</f>
        <v>17900.933768242772</v>
      </c>
      <c r="G61" s="30">
        <f>(F61*EXP(Plan1!$G$7-(Plan1!$G$8^2)/2+NORMSINV(AleatProd!G60)*Plan1!$G$8))</f>
        <v>16893.136692167642</v>
      </c>
      <c r="H61" s="30">
        <f>(G61*EXP(Plan1!$G$7-(Plan1!$G$8^2)/2+NORMSINV(AleatProd!H60)*Plan1!$G$8))</f>
        <v>17037.631177289379</v>
      </c>
      <c r="I61" s="30">
        <f>(H61*EXP(Plan1!$G$7-(Plan1!$G$8^2)/2+NORMSINV(AleatProd!I60)*Plan1!$G$8))</f>
        <v>17738.76735666093</v>
      </c>
      <c r="J61" s="30">
        <f>(I61*EXP(Plan1!$G$7-(Plan1!$G$8^2)/2+NORMSINV(AleatProd!J60)*Plan1!$G$8))</f>
        <v>17297.748647973473</v>
      </c>
      <c r="K61" s="30">
        <f>(J61*EXP(Plan1!$G$7-(Plan1!$G$8^2)/2+NORMSINV(AleatProd!K60)*Plan1!$G$8))</f>
        <v>17676.658100394056</v>
      </c>
      <c r="L61" s="30">
        <f>(K61*EXP(Plan1!$G$7-(Plan1!$G$8^2)/2+NORMSINV(AleatProd!L60)*Plan1!$G$8))</f>
        <v>17534.461710170832</v>
      </c>
      <c r="M61" s="30">
        <f>(L61*EXP(Plan1!$G$7-(Plan1!$G$8^2)/2+NORMSINV(AleatProd!M60)*Plan1!$G$8))</f>
        <v>17214.541683050327</v>
      </c>
      <c r="N61" s="30">
        <f>(M61*EXP(Plan1!$G$7-(Plan1!$G$8^2)/2+NORMSINV(AleatProd!N60)*Plan1!$G$8))</f>
        <v>15885.674713274513</v>
      </c>
      <c r="O61" s="30">
        <f>(N61*EXP(Plan1!$G$7-(Plan1!$G$8^2)/2+NORMSINV(AleatProd!O60)*Plan1!$G$8))</f>
        <v>15827.147184715244</v>
      </c>
      <c r="P61" s="30">
        <f>(O61*EXP(Plan1!$G$7-(Plan1!$G$8^2)/2+NORMSINV(AleatProd!P60)*Plan1!$G$8))</f>
        <v>16653.713417772662</v>
      </c>
      <c r="Q61" s="30">
        <f>(P61*EXP(Plan1!$G$7-(Plan1!$G$8^2)/2+NORMSINV(AleatProd!Q60)*Plan1!$G$8))</f>
        <v>15954.685575869331</v>
      </c>
      <c r="R61" s="30">
        <f>(Q61*EXP(Plan1!$G$7-(Plan1!$G$8^2)/2+NORMSINV(AleatProd!R60)*Plan1!$G$8))</f>
        <v>15955.656364000022</v>
      </c>
      <c r="S61" s="30">
        <f>(R61*EXP(Plan1!$G$7-(Plan1!$G$8^2)/2+NORMSINV(AleatProd!S60)*Plan1!$G$8))</f>
        <v>17013.24721777072</v>
      </c>
      <c r="T61" s="30">
        <f>(S61*EXP(Plan1!$G$7-(Plan1!$G$8^2)/2+NORMSINV(AleatProd!T60)*Plan1!$G$8))</f>
        <v>15108.144867068413</v>
      </c>
      <c r="U61" s="30">
        <f>(T61*EXP(Plan1!$G$7-(Plan1!$G$8^2)/2+NORMSINV(AleatProd!U60)*Plan1!$G$8))</f>
        <v>15136.59593118818</v>
      </c>
      <c r="V61" s="30">
        <f>(U61*EXP(Plan1!$G$7-(Plan1!$G$8^2)/2+NORMSINV(AleatProd!V60)*Plan1!$G$8))</f>
        <v>13197.498539709843</v>
      </c>
    </row>
    <row r="62" spans="1:22" x14ac:dyDescent="0.25">
      <c r="A62">
        <v>59</v>
      </c>
      <c r="B62" s="2">
        <f>Plan1!$B$4</f>
        <v>17520</v>
      </c>
      <c r="C62" s="30">
        <f>(B62*EXP(Plan1!$G$7-(Plan1!$G$8^2)/2+NORMSINV(AleatProd!C61)*Plan1!$G$8))</f>
        <v>16814.092386454562</v>
      </c>
      <c r="D62" s="30">
        <f>(C62*EXP(Plan1!$G$7-(Plan1!$G$8^2)/2+NORMSINV(AleatProd!D61)*Plan1!$G$8))</f>
        <v>16656.641309879207</v>
      </c>
      <c r="E62" s="30">
        <f>(D62*EXP(Plan1!$G$7-(Plan1!$G$8^2)/2+NORMSINV(AleatProd!E61)*Plan1!$G$8))</f>
        <v>17012.245980631178</v>
      </c>
      <c r="F62" s="30">
        <f>(E62*EXP(Plan1!$G$7-(Plan1!$G$8^2)/2+NORMSINV(AleatProd!F61)*Plan1!$G$8))</f>
        <v>17003.350577775982</v>
      </c>
      <c r="G62" s="30">
        <f>(F62*EXP(Plan1!$G$7-(Plan1!$G$8^2)/2+NORMSINV(AleatProd!G61)*Plan1!$G$8))</f>
        <v>17172.209565937836</v>
      </c>
      <c r="H62" s="30">
        <f>(G62*EXP(Plan1!$G$7-(Plan1!$G$8^2)/2+NORMSINV(AleatProd!H61)*Plan1!$G$8))</f>
        <v>16084.429738000987</v>
      </c>
      <c r="I62" s="30">
        <f>(H62*EXP(Plan1!$G$7-(Plan1!$G$8^2)/2+NORMSINV(AleatProd!I61)*Plan1!$G$8))</f>
        <v>17157.204076738537</v>
      </c>
      <c r="J62" s="30">
        <f>(I62*EXP(Plan1!$G$7-(Plan1!$G$8^2)/2+NORMSINV(AleatProd!J61)*Plan1!$G$8))</f>
        <v>16433.073174420555</v>
      </c>
      <c r="K62" s="30">
        <f>(J62*EXP(Plan1!$G$7-(Plan1!$G$8^2)/2+NORMSINV(AleatProd!K61)*Plan1!$G$8))</f>
        <v>16580.750497102541</v>
      </c>
      <c r="L62" s="30">
        <f>(K62*EXP(Plan1!$G$7-(Plan1!$G$8^2)/2+NORMSINV(AleatProd!L61)*Plan1!$G$8))</f>
        <v>17183.252175816757</v>
      </c>
      <c r="M62" s="30">
        <f>(L62*EXP(Plan1!$G$7-(Plan1!$G$8^2)/2+NORMSINV(AleatProd!M61)*Plan1!$G$8))</f>
        <v>17083.483134644255</v>
      </c>
      <c r="N62" s="30">
        <f>(M62*EXP(Plan1!$G$7-(Plan1!$G$8^2)/2+NORMSINV(AleatProd!N61)*Plan1!$G$8))</f>
        <v>17468.838700838707</v>
      </c>
      <c r="O62" s="30">
        <f>(N62*EXP(Plan1!$G$7-(Plan1!$G$8^2)/2+NORMSINV(AleatProd!O61)*Plan1!$G$8))</f>
        <v>16312.369225812601</v>
      </c>
      <c r="P62" s="30">
        <f>(O62*EXP(Plan1!$G$7-(Plan1!$G$8^2)/2+NORMSINV(AleatProd!P61)*Plan1!$G$8))</f>
        <v>16391.074814190997</v>
      </c>
      <c r="Q62" s="30">
        <f>(P62*EXP(Plan1!$G$7-(Plan1!$G$8^2)/2+NORMSINV(AleatProd!Q61)*Plan1!$G$8))</f>
        <v>16413.118702617667</v>
      </c>
      <c r="R62" s="30">
        <f>(Q62*EXP(Plan1!$G$7-(Plan1!$G$8^2)/2+NORMSINV(AleatProd!R61)*Plan1!$G$8))</f>
        <v>16547.69361569493</v>
      </c>
      <c r="S62" s="30">
        <f>(R62*EXP(Plan1!$G$7-(Plan1!$G$8^2)/2+NORMSINV(AleatProd!S61)*Plan1!$G$8))</f>
        <v>16721.051974115824</v>
      </c>
      <c r="T62" s="30">
        <f>(S62*EXP(Plan1!$G$7-(Plan1!$G$8^2)/2+NORMSINV(AleatProd!T61)*Plan1!$G$8))</f>
        <v>15932.435993594629</v>
      </c>
      <c r="U62" s="30">
        <f>(T62*EXP(Plan1!$G$7-(Plan1!$G$8^2)/2+NORMSINV(AleatProd!U61)*Plan1!$G$8))</f>
        <v>15118.979017241216</v>
      </c>
      <c r="V62" s="30">
        <f>(U62*EXP(Plan1!$G$7-(Plan1!$G$8^2)/2+NORMSINV(AleatProd!V61)*Plan1!$G$8))</f>
        <v>14775.992398002871</v>
      </c>
    </row>
    <row r="63" spans="1:22" x14ac:dyDescent="0.25">
      <c r="A63">
        <v>60</v>
      </c>
      <c r="B63" s="2">
        <f>Plan1!$B$4</f>
        <v>17520</v>
      </c>
      <c r="C63" s="30">
        <f>(B63*EXP(Plan1!$G$7-(Plan1!$G$8^2)/2+NORMSINV(AleatProd!C62)*Plan1!$G$8))</f>
        <v>17447.609169555584</v>
      </c>
      <c r="D63" s="30">
        <f>(C63*EXP(Plan1!$G$7-(Plan1!$G$8^2)/2+NORMSINV(AleatProd!D62)*Plan1!$G$8))</f>
        <v>17279.829718561432</v>
      </c>
      <c r="E63" s="30">
        <f>(D63*EXP(Plan1!$G$7-(Plan1!$G$8^2)/2+NORMSINV(AleatProd!E62)*Plan1!$G$8))</f>
        <v>17137.97552934803</v>
      </c>
      <c r="F63" s="30">
        <f>(E63*EXP(Plan1!$G$7-(Plan1!$G$8^2)/2+NORMSINV(AleatProd!F62)*Plan1!$G$8))</f>
        <v>16418.34089740592</v>
      </c>
      <c r="G63" s="30">
        <f>(F63*EXP(Plan1!$G$7-(Plan1!$G$8^2)/2+NORMSINV(AleatProd!G62)*Plan1!$G$8))</f>
        <v>16159.293398161584</v>
      </c>
      <c r="H63" s="30">
        <f>(G63*EXP(Plan1!$G$7-(Plan1!$G$8^2)/2+NORMSINV(AleatProd!H62)*Plan1!$G$8))</f>
        <v>16203.247304744957</v>
      </c>
      <c r="I63" s="30">
        <f>(H63*EXP(Plan1!$G$7-(Plan1!$G$8^2)/2+NORMSINV(AleatProd!I62)*Plan1!$G$8))</f>
        <v>15801.555099364197</v>
      </c>
      <c r="J63" s="30">
        <f>(I63*EXP(Plan1!$G$7-(Plan1!$G$8^2)/2+NORMSINV(AleatProd!J62)*Plan1!$G$8))</f>
        <v>15000.272154124639</v>
      </c>
      <c r="K63" s="30">
        <f>(J63*EXP(Plan1!$G$7-(Plan1!$G$8^2)/2+NORMSINV(AleatProd!K62)*Plan1!$G$8))</f>
        <v>13874.71991836173</v>
      </c>
      <c r="L63" s="30">
        <f>(K63*EXP(Plan1!$G$7-(Plan1!$G$8^2)/2+NORMSINV(AleatProd!L62)*Plan1!$G$8))</f>
        <v>13929.404053889812</v>
      </c>
      <c r="M63" s="30">
        <f>(L63*EXP(Plan1!$G$7-(Plan1!$G$8^2)/2+NORMSINV(AleatProd!M62)*Plan1!$G$8))</f>
        <v>13943.289776203546</v>
      </c>
      <c r="N63" s="30">
        <f>(M63*EXP(Plan1!$G$7-(Plan1!$G$8^2)/2+NORMSINV(AleatProd!N62)*Plan1!$G$8))</f>
        <v>14594.227757299452</v>
      </c>
      <c r="O63" s="30">
        <f>(N63*EXP(Plan1!$G$7-(Plan1!$G$8^2)/2+NORMSINV(AleatProd!O62)*Plan1!$G$8))</f>
        <v>15049.471333599178</v>
      </c>
      <c r="P63" s="30">
        <f>(O63*EXP(Plan1!$G$7-(Plan1!$G$8^2)/2+NORMSINV(AleatProd!P62)*Plan1!$G$8))</f>
        <v>15011.906475051994</v>
      </c>
      <c r="Q63" s="30">
        <f>(P63*EXP(Plan1!$G$7-(Plan1!$G$8^2)/2+NORMSINV(AleatProd!Q62)*Plan1!$G$8))</f>
        <v>13442.264791383695</v>
      </c>
      <c r="R63" s="30">
        <f>(Q63*EXP(Plan1!$G$7-(Plan1!$G$8^2)/2+NORMSINV(AleatProd!R62)*Plan1!$G$8))</f>
        <v>12897.307407703855</v>
      </c>
      <c r="S63" s="30">
        <f>(R63*EXP(Plan1!$G$7-(Plan1!$G$8^2)/2+NORMSINV(AleatProd!S62)*Plan1!$G$8))</f>
        <v>11737.668539083536</v>
      </c>
      <c r="T63" s="30">
        <f>(S63*EXP(Plan1!$G$7-(Plan1!$G$8^2)/2+NORMSINV(AleatProd!T62)*Plan1!$G$8))</f>
        <v>11030.544359473357</v>
      </c>
      <c r="U63" s="30">
        <f>(T63*EXP(Plan1!$G$7-(Plan1!$G$8^2)/2+NORMSINV(AleatProd!U62)*Plan1!$G$8))</f>
        <v>11354.238972003368</v>
      </c>
      <c r="V63" s="30">
        <f>(U63*EXP(Plan1!$G$7-(Plan1!$G$8^2)/2+NORMSINV(AleatProd!V62)*Plan1!$G$8))</f>
        <v>10304.488888480242</v>
      </c>
    </row>
    <row r="64" spans="1:22" x14ac:dyDescent="0.25">
      <c r="A64">
        <v>61</v>
      </c>
      <c r="B64" s="2">
        <f>Plan1!$B$4</f>
        <v>17520</v>
      </c>
      <c r="C64" s="30">
        <f>(B64*EXP(Plan1!$G$7-(Plan1!$G$8^2)/2+NORMSINV(AleatProd!C63)*Plan1!$G$8))</f>
        <v>17618.010968206869</v>
      </c>
      <c r="D64" s="30">
        <f>(C64*EXP(Plan1!$G$7-(Plan1!$G$8^2)/2+NORMSINV(AleatProd!D63)*Plan1!$G$8))</f>
        <v>16297.796135344999</v>
      </c>
      <c r="E64" s="30">
        <f>(D64*EXP(Plan1!$G$7-(Plan1!$G$8^2)/2+NORMSINV(AleatProd!E63)*Plan1!$G$8))</f>
        <v>16538.387103542314</v>
      </c>
      <c r="F64" s="30">
        <f>(E64*EXP(Plan1!$G$7-(Plan1!$G$8^2)/2+NORMSINV(AleatProd!F63)*Plan1!$G$8))</f>
        <v>16331.277767313568</v>
      </c>
      <c r="G64" s="30">
        <f>(F64*EXP(Plan1!$G$7-(Plan1!$G$8^2)/2+NORMSINV(AleatProd!G63)*Plan1!$G$8))</f>
        <v>16527.049132940574</v>
      </c>
      <c r="H64" s="30">
        <f>(G64*EXP(Plan1!$G$7-(Plan1!$G$8^2)/2+NORMSINV(AleatProd!H63)*Plan1!$G$8))</f>
        <v>16746.83924209217</v>
      </c>
      <c r="I64" s="30">
        <f>(H64*EXP(Plan1!$G$7-(Plan1!$G$8^2)/2+NORMSINV(AleatProd!I63)*Plan1!$G$8))</f>
        <v>16751.889404432492</v>
      </c>
      <c r="J64" s="30">
        <f>(I64*EXP(Plan1!$G$7-(Plan1!$G$8^2)/2+NORMSINV(AleatProd!J63)*Plan1!$G$8))</f>
        <v>16072.214458706751</v>
      </c>
      <c r="K64" s="30">
        <f>(J64*EXP(Plan1!$G$7-(Plan1!$G$8^2)/2+NORMSINV(AleatProd!K63)*Plan1!$G$8))</f>
        <v>17141.649423044739</v>
      </c>
      <c r="L64" s="30">
        <f>(K64*EXP(Plan1!$G$7-(Plan1!$G$8^2)/2+NORMSINV(AleatProd!L63)*Plan1!$G$8))</f>
        <v>19151.256040452041</v>
      </c>
      <c r="M64" s="30">
        <f>(L64*EXP(Plan1!$G$7-(Plan1!$G$8^2)/2+NORMSINV(AleatProd!M63)*Plan1!$G$8))</f>
        <v>16930.53194656183</v>
      </c>
      <c r="N64" s="30">
        <f>(M64*EXP(Plan1!$G$7-(Plan1!$G$8^2)/2+NORMSINV(AleatProd!N63)*Plan1!$G$8))</f>
        <v>16616.723608918513</v>
      </c>
      <c r="O64" s="30">
        <f>(N64*EXP(Plan1!$G$7-(Plan1!$G$8^2)/2+NORMSINV(AleatProd!O63)*Plan1!$G$8))</f>
        <v>16083.630016591675</v>
      </c>
      <c r="P64" s="30">
        <f>(O64*EXP(Plan1!$G$7-(Plan1!$G$8^2)/2+NORMSINV(AleatProd!P63)*Plan1!$G$8))</f>
        <v>18244.617243499582</v>
      </c>
      <c r="Q64" s="30">
        <f>(P64*EXP(Plan1!$G$7-(Plan1!$G$8^2)/2+NORMSINV(AleatProd!Q63)*Plan1!$G$8))</f>
        <v>17651.616981742187</v>
      </c>
      <c r="R64" s="30">
        <f>(Q64*EXP(Plan1!$G$7-(Plan1!$G$8^2)/2+NORMSINV(AleatProd!R63)*Plan1!$G$8))</f>
        <v>18714.963835039882</v>
      </c>
      <c r="S64" s="30">
        <f>(R64*EXP(Plan1!$G$7-(Plan1!$G$8^2)/2+NORMSINV(AleatProd!S63)*Plan1!$G$8))</f>
        <v>18782.072685538671</v>
      </c>
      <c r="T64" s="30">
        <f>(S64*EXP(Plan1!$G$7-(Plan1!$G$8^2)/2+NORMSINV(AleatProd!T63)*Plan1!$G$8))</f>
        <v>18105.172765454627</v>
      </c>
      <c r="U64" s="30">
        <f>(T64*EXP(Plan1!$G$7-(Plan1!$G$8^2)/2+NORMSINV(AleatProd!U63)*Plan1!$G$8))</f>
        <v>19870.672501844598</v>
      </c>
      <c r="V64" s="30">
        <f>(U64*EXP(Plan1!$G$7-(Plan1!$G$8^2)/2+NORMSINV(AleatProd!V63)*Plan1!$G$8))</f>
        <v>19606.716193088312</v>
      </c>
    </row>
    <row r="65" spans="1:22" x14ac:dyDescent="0.25">
      <c r="A65">
        <v>62</v>
      </c>
      <c r="B65" s="2">
        <f>Plan1!$B$4</f>
        <v>17520</v>
      </c>
      <c r="C65" s="30">
        <f>(B65*EXP(Plan1!$G$7-(Plan1!$G$8^2)/2+NORMSINV(AleatProd!C64)*Plan1!$G$8))</f>
        <v>17017.099184601604</v>
      </c>
      <c r="D65" s="30">
        <f>(C65*EXP(Plan1!$G$7-(Plan1!$G$8^2)/2+NORMSINV(AleatProd!D64)*Plan1!$G$8))</f>
        <v>16646.879918778919</v>
      </c>
      <c r="E65" s="30">
        <f>(D65*EXP(Plan1!$G$7-(Plan1!$G$8^2)/2+NORMSINV(AleatProd!E64)*Plan1!$G$8))</f>
        <v>18268.027625378865</v>
      </c>
      <c r="F65" s="30">
        <f>(E65*EXP(Plan1!$G$7-(Plan1!$G$8^2)/2+NORMSINV(AleatProd!F64)*Plan1!$G$8))</f>
        <v>17779.335244725527</v>
      </c>
      <c r="G65" s="30">
        <f>(F65*EXP(Plan1!$G$7-(Plan1!$G$8^2)/2+NORMSINV(AleatProd!G64)*Plan1!$G$8))</f>
        <v>18325.098685428111</v>
      </c>
      <c r="H65" s="30">
        <f>(G65*EXP(Plan1!$G$7-(Plan1!$G$8^2)/2+NORMSINV(AleatProd!H64)*Plan1!$G$8))</f>
        <v>17608.756374924473</v>
      </c>
      <c r="I65" s="30">
        <f>(H65*EXP(Plan1!$G$7-(Plan1!$G$8^2)/2+NORMSINV(AleatProd!I64)*Plan1!$G$8))</f>
        <v>17420.745293689604</v>
      </c>
      <c r="J65" s="30">
        <f>(I65*EXP(Plan1!$G$7-(Plan1!$G$8^2)/2+NORMSINV(AleatProd!J64)*Plan1!$G$8))</f>
        <v>16316.129019541215</v>
      </c>
      <c r="K65" s="30">
        <f>(J65*EXP(Plan1!$G$7-(Plan1!$G$8^2)/2+NORMSINV(AleatProd!K64)*Plan1!$G$8))</f>
        <v>17151.003580423054</v>
      </c>
      <c r="L65" s="30">
        <f>(K65*EXP(Plan1!$G$7-(Plan1!$G$8^2)/2+NORMSINV(AleatProd!L64)*Plan1!$G$8))</f>
        <v>16757.884968712919</v>
      </c>
      <c r="M65" s="30">
        <f>(L65*EXP(Plan1!$G$7-(Plan1!$G$8^2)/2+NORMSINV(AleatProd!M64)*Plan1!$G$8))</f>
        <v>16632.941212704231</v>
      </c>
      <c r="N65" s="30">
        <f>(M65*EXP(Plan1!$G$7-(Plan1!$G$8^2)/2+NORMSINV(AleatProd!N64)*Plan1!$G$8))</f>
        <v>16582.140543243</v>
      </c>
      <c r="O65" s="30">
        <f>(N65*EXP(Plan1!$G$7-(Plan1!$G$8^2)/2+NORMSINV(AleatProd!O64)*Plan1!$G$8))</f>
        <v>15724.598358742262</v>
      </c>
      <c r="P65" s="30">
        <f>(O65*EXP(Plan1!$G$7-(Plan1!$G$8^2)/2+NORMSINV(AleatProd!P64)*Plan1!$G$8))</f>
        <v>16259.480765335038</v>
      </c>
      <c r="Q65" s="30">
        <f>(P65*EXP(Plan1!$G$7-(Plan1!$G$8^2)/2+NORMSINV(AleatProd!Q64)*Plan1!$G$8))</f>
        <v>16955.789057877308</v>
      </c>
      <c r="R65" s="30">
        <f>(Q65*EXP(Plan1!$G$7-(Plan1!$G$8^2)/2+NORMSINV(AleatProd!R64)*Plan1!$G$8))</f>
        <v>16400.590880479242</v>
      </c>
      <c r="S65" s="30">
        <f>(R65*EXP(Plan1!$G$7-(Plan1!$G$8^2)/2+NORMSINV(AleatProd!S64)*Plan1!$G$8))</f>
        <v>17167.192705672715</v>
      </c>
      <c r="T65" s="30">
        <f>(S65*EXP(Plan1!$G$7-(Plan1!$G$8^2)/2+NORMSINV(AleatProd!T64)*Plan1!$G$8))</f>
        <v>17184.604367284588</v>
      </c>
      <c r="U65" s="30">
        <f>(T65*EXP(Plan1!$G$7-(Plan1!$G$8^2)/2+NORMSINV(AleatProd!U64)*Plan1!$G$8))</f>
        <v>15717.432443008813</v>
      </c>
      <c r="V65" s="30">
        <f>(U65*EXP(Plan1!$G$7-(Plan1!$G$8^2)/2+NORMSINV(AleatProd!V64)*Plan1!$G$8))</f>
        <v>14559.109726717435</v>
      </c>
    </row>
    <row r="66" spans="1:22" x14ac:dyDescent="0.25">
      <c r="A66">
        <v>63</v>
      </c>
      <c r="B66" s="2">
        <f>Plan1!$B$4</f>
        <v>17520</v>
      </c>
      <c r="C66" s="30">
        <f>(B66*EXP(Plan1!$G$7-(Plan1!$G$8^2)/2+NORMSINV(AleatProd!C65)*Plan1!$G$8))</f>
        <v>18436.883011663143</v>
      </c>
      <c r="D66" s="30">
        <f>(C66*EXP(Plan1!$G$7-(Plan1!$G$8^2)/2+NORMSINV(AleatProd!D65)*Plan1!$G$8))</f>
        <v>17676.042529823113</v>
      </c>
      <c r="E66" s="30">
        <f>(D66*EXP(Plan1!$G$7-(Plan1!$G$8^2)/2+NORMSINV(AleatProd!E65)*Plan1!$G$8))</f>
        <v>18368.223430569633</v>
      </c>
      <c r="F66" s="30">
        <f>(E66*EXP(Plan1!$G$7-(Plan1!$G$8^2)/2+NORMSINV(AleatProd!F65)*Plan1!$G$8))</f>
        <v>18754.303695965722</v>
      </c>
      <c r="G66" s="30">
        <f>(F66*EXP(Plan1!$G$7-(Plan1!$G$8^2)/2+NORMSINV(AleatProd!G65)*Plan1!$G$8))</f>
        <v>19099.788554244606</v>
      </c>
      <c r="H66" s="30">
        <f>(G66*EXP(Plan1!$G$7-(Plan1!$G$8^2)/2+NORMSINV(AleatProd!H65)*Plan1!$G$8))</f>
        <v>17698.086000523537</v>
      </c>
      <c r="I66" s="30">
        <f>(H66*EXP(Plan1!$G$7-(Plan1!$G$8^2)/2+NORMSINV(AleatProd!I65)*Plan1!$G$8))</f>
        <v>17092.914884546753</v>
      </c>
      <c r="J66" s="30">
        <f>(I66*EXP(Plan1!$G$7-(Plan1!$G$8^2)/2+NORMSINV(AleatProd!J65)*Plan1!$G$8))</f>
        <v>16024.968885930597</v>
      </c>
      <c r="K66" s="30">
        <f>(J66*EXP(Plan1!$G$7-(Plan1!$G$8^2)/2+NORMSINV(AleatProd!K65)*Plan1!$G$8))</f>
        <v>15509.499044599554</v>
      </c>
      <c r="L66" s="30">
        <f>(K66*EXP(Plan1!$G$7-(Plan1!$G$8^2)/2+NORMSINV(AleatProd!L65)*Plan1!$G$8))</f>
        <v>15300.501525343961</v>
      </c>
      <c r="M66" s="30">
        <f>(L66*EXP(Plan1!$G$7-(Plan1!$G$8^2)/2+NORMSINV(AleatProd!M65)*Plan1!$G$8))</f>
        <v>16810.81647215446</v>
      </c>
      <c r="N66" s="30">
        <f>(M66*EXP(Plan1!$G$7-(Plan1!$G$8^2)/2+NORMSINV(AleatProd!N65)*Plan1!$G$8))</f>
        <v>17682.320411169007</v>
      </c>
      <c r="O66" s="30">
        <f>(N66*EXP(Plan1!$G$7-(Plan1!$G$8^2)/2+NORMSINV(AleatProd!O65)*Plan1!$G$8))</f>
        <v>18764.800876457859</v>
      </c>
      <c r="P66" s="30">
        <f>(O66*EXP(Plan1!$G$7-(Plan1!$G$8^2)/2+NORMSINV(AleatProd!P65)*Plan1!$G$8))</f>
        <v>19033.844405195003</v>
      </c>
      <c r="Q66" s="30">
        <f>(P66*EXP(Plan1!$G$7-(Plan1!$G$8^2)/2+NORMSINV(AleatProd!Q65)*Plan1!$G$8))</f>
        <v>18072.700205666544</v>
      </c>
      <c r="R66" s="30">
        <f>(Q66*EXP(Plan1!$G$7-(Plan1!$G$8^2)/2+NORMSINV(AleatProd!R65)*Plan1!$G$8))</f>
        <v>16469.823773745822</v>
      </c>
      <c r="S66" s="30">
        <f>(R66*EXP(Plan1!$G$7-(Plan1!$G$8^2)/2+NORMSINV(AleatProd!S65)*Plan1!$G$8))</f>
        <v>15462.586765994312</v>
      </c>
      <c r="T66" s="30">
        <f>(S66*EXP(Plan1!$G$7-(Plan1!$G$8^2)/2+NORMSINV(AleatProd!T65)*Plan1!$G$8))</f>
        <v>17532.555240082365</v>
      </c>
      <c r="U66" s="30">
        <f>(T66*EXP(Plan1!$G$7-(Plan1!$G$8^2)/2+NORMSINV(AleatProd!U65)*Plan1!$G$8))</f>
        <v>17177.55882769141</v>
      </c>
      <c r="V66" s="30">
        <f>(U66*EXP(Plan1!$G$7-(Plan1!$G$8^2)/2+NORMSINV(AleatProd!V65)*Plan1!$G$8))</f>
        <v>18620.526865599619</v>
      </c>
    </row>
    <row r="67" spans="1:22" x14ac:dyDescent="0.25">
      <c r="A67">
        <v>64</v>
      </c>
      <c r="B67" s="2">
        <f>Plan1!$B$4</f>
        <v>17520</v>
      </c>
      <c r="C67" s="30">
        <f>(B67*EXP(Plan1!$G$7-(Plan1!$G$8^2)/2+NORMSINV(AleatProd!C66)*Plan1!$G$8))</f>
        <v>16895.608907483966</v>
      </c>
      <c r="D67" s="30">
        <f>(C67*EXP(Plan1!$G$7-(Plan1!$G$8^2)/2+NORMSINV(AleatProd!D66)*Plan1!$G$8))</f>
        <v>16987.143578418491</v>
      </c>
      <c r="E67" s="30">
        <f>(D67*EXP(Plan1!$G$7-(Plan1!$G$8^2)/2+NORMSINV(AleatProd!E66)*Plan1!$G$8))</f>
        <v>18134.446852780533</v>
      </c>
      <c r="F67" s="30">
        <f>(E67*EXP(Plan1!$G$7-(Plan1!$G$8^2)/2+NORMSINV(AleatProd!F66)*Plan1!$G$8))</f>
        <v>18192.105883180277</v>
      </c>
      <c r="G67" s="30">
        <f>(F67*EXP(Plan1!$G$7-(Plan1!$G$8^2)/2+NORMSINV(AleatProd!G66)*Plan1!$G$8))</f>
        <v>19082.328963698976</v>
      </c>
      <c r="H67" s="30">
        <f>(G67*EXP(Plan1!$G$7-(Plan1!$G$8^2)/2+NORMSINV(AleatProd!H66)*Plan1!$G$8))</f>
        <v>19040.193543728874</v>
      </c>
      <c r="I67" s="30">
        <f>(H67*EXP(Plan1!$G$7-(Plan1!$G$8^2)/2+NORMSINV(AleatProd!I66)*Plan1!$G$8))</f>
        <v>18182.637847869915</v>
      </c>
      <c r="J67" s="30">
        <f>(I67*EXP(Plan1!$G$7-(Plan1!$G$8^2)/2+NORMSINV(AleatProd!J66)*Plan1!$G$8))</f>
        <v>19046.426987698058</v>
      </c>
      <c r="K67" s="30">
        <f>(J67*EXP(Plan1!$G$7-(Plan1!$G$8^2)/2+NORMSINV(AleatProd!K66)*Plan1!$G$8))</f>
        <v>18079.72813888175</v>
      </c>
      <c r="L67" s="30">
        <f>(K67*EXP(Plan1!$G$7-(Plan1!$G$8^2)/2+NORMSINV(AleatProd!L66)*Plan1!$G$8))</f>
        <v>18851.791547734381</v>
      </c>
      <c r="M67" s="30">
        <f>(L67*EXP(Plan1!$G$7-(Plan1!$G$8^2)/2+NORMSINV(AleatProd!M66)*Plan1!$G$8))</f>
        <v>17855.227982793323</v>
      </c>
      <c r="N67" s="30">
        <f>(M67*EXP(Plan1!$G$7-(Plan1!$G$8^2)/2+NORMSINV(AleatProd!N66)*Plan1!$G$8))</f>
        <v>19282.202641877855</v>
      </c>
      <c r="O67" s="30">
        <f>(N67*EXP(Plan1!$G$7-(Plan1!$G$8^2)/2+NORMSINV(AleatProd!O66)*Plan1!$G$8))</f>
        <v>19506.902434103584</v>
      </c>
      <c r="P67" s="30">
        <f>(O67*EXP(Plan1!$G$7-(Plan1!$G$8^2)/2+NORMSINV(AleatProd!P66)*Plan1!$G$8))</f>
        <v>19497.376256683423</v>
      </c>
      <c r="Q67" s="30">
        <f>(P67*EXP(Plan1!$G$7-(Plan1!$G$8^2)/2+NORMSINV(AleatProd!Q66)*Plan1!$G$8))</f>
        <v>18384.825278157543</v>
      </c>
      <c r="R67" s="30">
        <f>(Q67*EXP(Plan1!$G$7-(Plan1!$G$8^2)/2+NORMSINV(AleatProd!R66)*Plan1!$G$8))</f>
        <v>17602.146602543831</v>
      </c>
      <c r="S67" s="30">
        <f>(R67*EXP(Plan1!$G$7-(Plan1!$G$8^2)/2+NORMSINV(AleatProd!S66)*Plan1!$G$8))</f>
        <v>16285.465747933409</v>
      </c>
      <c r="T67" s="30">
        <f>(S67*EXP(Plan1!$G$7-(Plan1!$G$8^2)/2+NORMSINV(AleatProd!T66)*Plan1!$G$8))</f>
        <v>17001.436384704772</v>
      </c>
      <c r="U67" s="30">
        <f>(T67*EXP(Plan1!$G$7-(Plan1!$G$8^2)/2+NORMSINV(AleatProd!U66)*Plan1!$G$8))</f>
        <v>16639.32608244845</v>
      </c>
      <c r="V67" s="30">
        <f>(U67*EXP(Plan1!$G$7-(Plan1!$G$8^2)/2+NORMSINV(AleatProd!V66)*Plan1!$G$8))</f>
        <v>17683.037890060892</v>
      </c>
    </row>
    <row r="68" spans="1:22" x14ac:dyDescent="0.25">
      <c r="A68">
        <v>65</v>
      </c>
      <c r="B68" s="2">
        <f>Plan1!$B$4</f>
        <v>17520</v>
      </c>
      <c r="C68" s="30">
        <f>(B68*EXP(Plan1!$G$7-(Plan1!$G$8^2)/2+NORMSINV(AleatProd!C67)*Plan1!$G$8))</f>
        <v>17566.149851279119</v>
      </c>
      <c r="D68" s="30">
        <f>(C68*EXP(Plan1!$G$7-(Plan1!$G$8^2)/2+NORMSINV(AleatProd!D67)*Plan1!$G$8))</f>
        <v>16527.806294161743</v>
      </c>
      <c r="E68" s="30">
        <f>(D68*EXP(Plan1!$G$7-(Plan1!$G$8^2)/2+NORMSINV(AleatProd!E67)*Plan1!$G$8))</f>
        <v>16326.597472682279</v>
      </c>
      <c r="F68" s="30">
        <f>(E68*EXP(Plan1!$G$7-(Plan1!$G$8^2)/2+NORMSINV(AleatProd!F67)*Plan1!$G$8))</f>
        <v>16086.780798133288</v>
      </c>
      <c r="G68" s="30">
        <f>(F68*EXP(Plan1!$G$7-(Plan1!$G$8^2)/2+NORMSINV(AleatProd!G67)*Plan1!$G$8))</f>
        <v>15861.389275691539</v>
      </c>
      <c r="H68" s="30">
        <f>(G68*EXP(Plan1!$G$7-(Plan1!$G$8^2)/2+NORMSINV(AleatProd!H67)*Plan1!$G$8))</f>
        <v>17376.004493871995</v>
      </c>
      <c r="I68" s="30">
        <f>(H68*EXP(Plan1!$G$7-(Plan1!$G$8^2)/2+NORMSINV(AleatProd!I67)*Plan1!$G$8))</f>
        <v>16403.289253079805</v>
      </c>
      <c r="J68" s="30">
        <f>(I68*EXP(Plan1!$G$7-(Plan1!$G$8^2)/2+NORMSINV(AleatProd!J67)*Plan1!$G$8))</f>
        <v>15944.757696146295</v>
      </c>
      <c r="K68" s="30">
        <f>(J68*EXP(Plan1!$G$7-(Plan1!$G$8^2)/2+NORMSINV(AleatProd!K67)*Plan1!$G$8))</f>
        <v>14633.05740682796</v>
      </c>
      <c r="L68" s="30">
        <f>(K68*EXP(Plan1!$G$7-(Plan1!$G$8^2)/2+NORMSINV(AleatProd!L67)*Plan1!$G$8))</f>
        <v>16026.946457218284</v>
      </c>
      <c r="M68" s="30">
        <f>(L68*EXP(Plan1!$G$7-(Plan1!$G$8^2)/2+NORMSINV(AleatProd!M67)*Plan1!$G$8))</f>
        <v>14974.457378231247</v>
      </c>
      <c r="N68" s="30">
        <f>(M68*EXP(Plan1!$G$7-(Plan1!$G$8^2)/2+NORMSINV(AleatProd!N67)*Plan1!$G$8))</f>
        <v>14515.134275977105</v>
      </c>
      <c r="O68" s="30">
        <f>(N68*EXP(Plan1!$G$7-(Plan1!$G$8^2)/2+NORMSINV(AleatProd!O67)*Plan1!$G$8))</f>
        <v>14857.976275964422</v>
      </c>
      <c r="P68" s="30">
        <f>(O68*EXP(Plan1!$G$7-(Plan1!$G$8^2)/2+NORMSINV(AleatProd!P67)*Plan1!$G$8))</f>
        <v>15543.484333747274</v>
      </c>
      <c r="Q68" s="30">
        <f>(P68*EXP(Plan1!$G$7-(Plan1!$G$8^2)/2+NORMSINV(AleatProd!Q67)*Plan1!$G$8))</f>
        <v>16549.44558473369</v>
      </c>
      <c r="R68" s="30">
        <f>(Q68*EXP(Plan1!$G$7-(Plan1!$G$8^2)/2+NORMSINV(AleatProd!R67)*Plan1!$G$8))</f>
        <v>16166.239341404495</v>
      </c>
      <c r="S68" s="30">
        <f>(R68*EXP(Plan1!$G$7-(Plan1!$G$8^2)/2+NORMSINV(AleatProd!S67)*Plan1!$G$8))</f>
        <v>16461.398902421741</v>
      </c>
      <c r="T68" s="30">
        <f>(S68*EXP(Plan1!$G$7-(Plan1!$G$8^2)/2+NORMSINV(AleatProd!T67)*Plan1!$G$8))</f>
        <v>16169.658073090046</v>
      </c>
      <c r="U68" s="30">
        <f>(T68*EXP(Plan1!$G$7-(Plan1!$G$8^2)/2+NORMSINV(AleatProd!U67)*Plan1!$G$8))</f>
        <v>16432.203554258816</v>
      </c>
      <c r="V68" s="30">
        <f>(U68*EXP(Plan1!$G$7-(Plan1!$G$8^2)/2+NORMSINV(AleatProd!V67)*Plan1!$G$8))</f>
        <v>14960.178345971353</v>
      </c>
    </row>
    <row r="69" spans="1:22" x14ac:dyDescent="0.25">
      <c r="A69">
        <v>66</v>
      </c>
      <c r="B69" s="2">
        <f>Plan1!$B$4</f>
        <v>17520</v>
      </c>
      <c r="C69" s="30">
        <f>(B69*EXP(Plan1!$G$7-(Plan1!$G$8^2)/2+NORMSINV(AleatProd!C68)*Plan1!$G$8))</f>
        <v>18290.049327001783</v>
      </c>
      <c r="D69" s="30">
        <f>(C69*EXP(Plan1!$G$7-(Plan1!$G$8^2)/2+NORMSINV(AleatProd!D68)*Plan1!$G$8))</f>
        <v>19464.951539216727</v>
      </c>
      <c r="E69" s="30">
        <f>(D69*EXP(Plan1!$G$7-(Plan1!$G$8^2)/2+NORMSINV(AleatProd!E68)*Plan1!$G$8))</f>
        <v>18287.157704448618</v>
      </c>
      <c r="F69" s="30">
        <f>(E69*EXP(Plan1!$G$7-(Plan1!$G$8^2)/2+NORMSINV(AleatProd!F68)*Plan1!$G$8))</f>
        <v>18070.254769354542</v>
      </c>
      <c r="G69" s="30">
        <f>(F69*EXP(Plan1!$G$7-(Plan1!$G$8^2)/2+NORMSINV(AleatProd!G68)*Plan1!$G$8))</f>
        <v>16808.933523950014</v>
      </c>
      <c r="H69" s="30">
        <f>(G69*EXP(Plan1!$G$7-(Plan1!$G$8^2)/2+NORMSINV(AleatProd!H68)*Plan1!$G$8))</f>
        <v>15274.861677236089</v>
      </c>
      <c r="I69" s="30">
        <f>(H69*EXP(Plan1!$G$7-(Plan1!$G$8^2)/2+NORMSINV(AleatProd!I68)*Plan1!$G$8))</f>
        <v>14842.716857009111</v>
      </c>
      <c r="J69" s="30">
        <f>(I69*EXP(Plan1!$G$7-(Plan1!$G$8^2)/2+NORMSINV(AleatProd!J68)*Plan1!$G$8))</f>
        <v>14582.010074978842</v>
      </c>
      <c r="K69" s="30">
        <f>(J69*EXP(Plan1!$G$7-(Plan1!$G$8^2)/2+NORMSINV(AleatProd!K68)*Plan1!$G$8))</f>
        <v>14336.568464085283</v>
      </c>
      <c r="L69" s="30">
        <f>(K69*EXP(Plan1!$G$7-(Plan1!$G$8^2)/2+NORMSINV(AleatProd!L68)*Plan1!$G$8))</f>
        <v>12430.25560641696</v>
      </c>
      <c r="M69" s="30">
        <f>(L69*EXP(Plan1!$G$7-(Plan1!$G$8^2)/2+NORMSINV(AleatProd!M68)*Plan1!$G$8))</f>
        <v>12088.432366266936</v>
      </c>
      <c r="N69" s="30">
        <f>(M69*EXP(Plan1!$G$7-(Plan1!$G$8^2)/2+NORMSINV(AleatProd!N68)*Plan1!$G$8))</f>
        <v>11578.104280919268</v>
      </c>
      <c r="O69" s="30">
        <f>(N69*EXP(Plan1!$G$7-(Plan1!$G$8^2)/2+NORMSINV(AleatProd!O68)*Plan1!$G$8))</f>
        <v>11574.176344914686</v>
      </c>
      <c r="P69" s="30">
        <f>(O69*EXP(Plan1!$G$7-(Plan1!$G$8^2)/2+NORMSINV(AleatProd!P68)*Plan1!$G$8))</f>
        <v>11483.120627171553</v>
      </c>
      <c r="Q69" s="30">
        <f>(P69*EXP(Plan1!$G$7-(Plan1!$G$8^2)/2+NORMSINV(AleatProd!Q68)*Plan1!$G$8))</f>
        <v>11201.37197996597</v>
      </c>
      <c r="R69" s="30">
        <f>(Q69*EXP(Plan1!$G$7-(Plan1!$G$8^2)/2+NORMSINV(AleatProd!R68)*Plan1!$G$8))</f>
        <v>11869.599684567962</v>
      </c>
      <c r="S69" s="30">
        <f>(R69*EXP(Plan1!$G$7-(Plan1!$G$8^2)/2+NORMSINV(AleatProd!S68)*Plan1!$G$8))</f>
        <v>11309.830862915085</v>
      </c>
      <c r="T69" s="30">
        <f>(S69*EXP(Plan1!$G$7-(Plan1!$G$8^2)/2+NORMSINV(AleatProd!T68)*Plan1!$G$8))</f>
        <v>11597.474721811683</v>
      </c>
      <c r="U69" s="30">
        <f>(T69*EXP(Plan1!$G$7-(Plan1!$G$8^2)/2+NORMSINV(AleatProd!U68)*Plan1!$G$8))</f>
        <v>12110.280649297163</v>
      </c>
      <c r="V69" s="30">
        <f>(U69*EXP(Plan1!$G$7-(Plan1!$G$8^2)/2+NORMSINV(AleatProd!V68)*Plan1!$G$8))</f>
        <v>12516.111839350611</v>
      </c>
    </row>
    <row r="70" spans="1:22" x14ac:dyDescent="0.25">
      <c r="A70">
        <v>67</v>
      </c>
      <c r="B70" s="2">
        <f>Plan1!$B$4</f>
        <v>17520</v>
      </c>
      <c r="C70" s="30">
        <f>(B70*EXP(Plan1!$G$7-(Plan1!$G$8^2)/2+NORMSINV(AleatProd!C69)*Plan1!$G$8))</f>
        <v>15589.536453361885</v>
      </c>
      <c r="D70" s="30">
        <f>(C70*EXP(Plan1!$G$7-(Plan1!$G$8^2)/2+NORMSINV(AleatProd!D69)*Plan1!$G$8))</f>
        <v>15784.181847207516</v>
      </c>
      <c r="E70" s="30">
        <f>(D70*EXP(Plan1!$G$7-(Plan1!$G$8^2)/2+NORMSINV(AleatProd!E69)*Plan1!$G$8))</f>
        <v>15247.742256601256</v>
      </c>
      <c r="F70" s="30">
        <f>(E70*EXP(Plan1!$G$7-(Plan1!$G$8^2)/2+NORMSINV(AleatProd!F69)*Plan1!$G$8))</f>
        <v>15130.517397928825</v>
      </c>
      <c r="G70" s="30">
        <f>(F70*EXP(Plan1!$G$7-(Plan1!$G$8^2)/2+NORMSINV(AleatProd!G69)*Plan1!$G$8))</f>
        <v>15521.214308976903</v>
      </c>
      <c r="H70" s="30">
        <f>(G70*EXP(Plan1!$G$7-(Plan1!$G$8^2)/2+NORMSINV(AleatProd!H69)*Plan1!$G$8))</f>
        <v>14988.391394320279</v>
      </c>
      <c r="I70" s="30">
        <f>(H70*EXP(Plan1!$G$7-(Plan1!$G$8^2)/2+NORMSINV(AleatProd!I69)*Plan1!$G$8))</f>
        <v>15701.972233064465</v>
      </c>
      <c r="J70" s="30">
        <f>(I70*EXP(Plan1!$G$7-(Plan1!$G$8^2)/2+NORMSINV(AleatProd!J69)*Plan1!$G$8))</f>
        <v>15491.913942432335</v>
      </c>
      <c r="K70" s="30">
        <f>(J70*EXP(Plan1!$G$7-(Plan1!$G$8^2)/2+NORMSINV(AleatProd!K69)*Plan1!$G$8))</f>
        <v>16006.285865029005</v>
      </c>
      <c r="L70" s="30">
        <f>(K70*EXP(Plan1!$G$7-(Plan1!$G$8^2)/2+NORMSINV(AleatProd!L69)*Plan1!$G$8))</f>
        <v>15752.987235178834</v>
      </c>
      <c r="M70" s="30">
        <f>(L70*EXP(Plan1!$G$7-(Plan1!$G$8^2)/2+NORMSINV(AleatProd!M69)*Plan1!$G$8))</f>
        <v>15373.548783150565</v>
      </c>
      <c r="N70" s="30">
        <f>(M70*EXP(Plan1!$G$7-(Plan1!$G$8^2)/2+NORMSINV(AleatProd!N69)*Plan1!$G$8))</f>
        <v>15099.816038406159</v>
      </c>
      <c r="O70" s="30">
        <f>(N70*EXP(Plan1!$G$7-(Plan1!$G$8^2)/2+NORMSINV(AleatProd!O69)*Plan1!$G$8))</f>
        <v>14004.525385627407</v>
      </c>
      <c r="P70" s="30">
        <f>(O70*EXP(Plan1!$G$7-(Plan1!$G$8^2)/2+NORMSINV(AleatProd!P69)*Plan1!$G$8))</f>
        <v>13332.782792214852</v>
      </c>
      <c r="Q70" s="30">
        <f>(P70*EXP(Plan1!$G$7-(Plan1!$G$8^2)/2+NORMSINV(AleatProd!Q69)*Plan1!$G$8))</f>
        <v>12511.462619871678</v>
      </c>
      <c r="R70" s="30">
        <f>(Q70*EXP(Plan1!$G$7-(Plan1!$G$8^2)/2+NORMSINV(AleatProd!R69)*Plan1!$G$8))</f>
        <v>12340.070960210238</v>
      </c>
      <c r="S70" s="30">
        <f>(R70*EXP(Plan1!$G$7-(Plan1!$G$8^2)/2+NORMSINV(AleatProd!S69)*Plan1!$G$8))</f>
        <v>12860.081039864535</v>
      </c>
      <c r="T70" s="30">
        <f>(S70*EXP(Plan1!$G$7-(Plan1!$G$8^2)/2+NORMSINV(AleatProd!T69)*Plan1!$G$8))</f>
        <v>12930.959597927553</v>
      </c>
      <c r="U70" s="30">
        <f>(T70*EXP(Plan1!$G$7-(Plan1!$G$8^2)/2+NORMSINV(AleatProd!U69)*Plan1!$G$8))</f>
        <v>13447.963145119182</v>
      </c>
      <c r="V70" s="30">
        <f>(U70*EXP(Plan1!$G$7-(Plan1!$G$8^2)/2+NORMSINV(AleatProd!V69)*Plan1!$G$8))</f>
        <v>11979.240481428822</v>
      </c>
    </row>
    <row r="71" spans="1:22" x14ac:dyDescent="0.25">
      <c r="A71">
        <v>68</v>
      </c>
      <c r="B71" s="2">
        <f>Plan1!$B$4</f>
        <v>17520</v>
      </c>
      <c r="C71" s="30">
        <f>(B71*EXP(Plan1!$G$7-(Plan1!$G$8^2)/2+NORMSINV(AleatProd!C70)*Plan1!$G$8))</f>
        <v>16849.699014712249</v>
      </c>
      <c r="D71" s="30">
        <f>(C71*EXP(Plan1!$G$7-(Plan1!$G$8^2)/2+NORMSINV(AleatProd!D70)*Plan1!$G$8))</f>
        <v>16613.618101942389</v>
      </c>
      <c r="E71" s="30">
        <f>(D71*EXP(Plan1!$G$7-(Plan1!$G$8^2)/2+NORMSINV(AleatProd!E70)*Plan1!$G$8))</f>
        <v>17325.290985916141</v>
      </c>
      <c r="F71" s="30">
        <f>(E71*EXP(Plan1!$G$7-(Plan1!$G$8^2)/2+NORMSINV(AleatProd!F70)*Plan1!$G$8))</f>
        <v>17076.118605728832</v>
      </c>
      <c r="G71" s="30">
        <f>(F71*EXP(Plan1!$G$7-(Plan1!$G$8^2)/2+NORMSINV(AleatProd!G70)*Plan1!$G$8))</f>
        <v>17400.665380441824</v>
      </c>
      <c r="H71" s="30">
        <f>(G71*EXP(Plan1!$G$7-(Plan1!$G$8^2)/2+NORMSINV(AleatProd!H70)*Plan1!$G$8))</f>
        <v>17901.865074944828</v>
      </c>
      <c r="I71" s="30">
        <f>(H71*EXP(Plan1!$G$7-(Plan1!$G$8^2)/2+NORMSINV(AleatProd!I70)*Plan1!$G$8))</f>
        <v>17132.764207647317</v>
      </c>
      <c r="J71" s="30">
        <f>(I71*EXP(Plan1!$G$7-(Plan1!$G$8^2)/2+NORMSINV(AleatProd!J70)*Plan1!$G$8))</f>
        <v>16654.296777966709</v>
      </c>
      <c r="K71" s="30">
        <f>(J71*EXP(Plan1!$G$7-(Plan1!$G$8^2)/2+NORMSINV(AleatProd!K70)*Plan1!$G$8))</f>
        <v>17625.621150172978</v>
      </c>
      <c r="L71" s="30">
        <f>(K71*EXP(Plan1!$G$7-(Plan1!$G$8^2)/2+NORMSINV(AleatProd!L70)*Plan1!$G$8))</f>
        <v>17297.414709926266</v>
      </c>
      <c r="M71" s="30">
        <f>(L71*EXP(Plan1!$G$7-(Plan1!$G$8^2)/2+NORMSINV(AleatProd!M70)*Plan1!$G$8))</f>
        <v>17386.721421775015</v>
      </c>
      <c r="N71" s="30">
        <f>(M71*EXP(Plan1!$G$7-(Plan1!$G$8^2)/2+NORMSINV(AleatProd!N70)*Plan1!$G$8))</f>
        <v>15633.20307059173</v>
      </c>
      <c r="O71" s="30">
        <f>(N71*EXP(Plan1!$G$7-(Plan1!$G$8^2)/2+NORMSINV(AleatProd!O70)*Plan1!$G$8))</f>
        <v>14532.871050850747</v>
      </c>
      <c r="P71" s="30">
        <f>(O71*EXP(Plan1!$G$7-(Plan1!$G$8^2)/2+NORMSINV(AleatProd!P70)*Plan1!$G$8))</f>
        <v>14233.287818776493</v>
      </c>
      <c r="Q71" s="30">
        <f>(P71*EXP(Plan1!$G$7-(Plan1!$G$8^2)/2+NORMSINV(AleatProd!Q70)*Plan1!$G$8))</f>
        <v>13980.835204955632</v>
      </c>
      <c r="R71" s="30">
        <f>(Q71*EXP(Plan1!$G$7-(Plan1!$G$8^2)/2+NORMSINV(AleatProd!R70)*Plan1!$G$8))</f>
        <v>14082.369084586286</v>
      </c>
      <c r="S71" s="30">
        <f>(R71*EXP(Plan1!$G$7-(Plan1!$G$8^2)/2+NORMSINV(AleatProd!S70)*Plan1!$G$8))</f>
        <v>13674.410081354001</v>
      </c>
      <c r="T71" s="30">
        <f>(S71*EXP(Plan1!$G$7-(Plan1!$G$8^2)/2+NORMSINV(AleatProd!T70)*Plan1!$G$8))</f>
        <v>14092.256684397742</v>
      </c>
      <c r="U71" s="30">
        <f>(T71*EXP(Plan1!$G$7-(Plan1!$G$8^2)/2+NORMSINV(AleatProd!U70)*Plan1!$G$8))</f>
        <v>13833.474036794025</v>
      </c>
      <c r="V71" s="30">
        <f>(U71*EXP(Plan1!$G$7-(Plan1!$G$8^2)/2+NORMSINV(AleatProd!V70)*Plan1!$G$8))</f>
        <v>14512.477549023521</v>
      </c>
    </row>
    <row r="72" spans="1:22" x14ac:dyDescent="0.25">
      <c r="A72">
        <v>69</v>
      </c>
      <c r="B72" s="2">
        <f>Plan1!$B$4</f>
        <v>17520</v>
      </c>
      <c r="C72" s="30">
        <f>(B72*EXP(Plan1!$G$7-(Plan1!$G$8^2)/2+NORMSINV(AleatProd!C71)*Plan1!$G$8))</f>
        <v>16998.161665693475</v>
      </c>
      <c r="D72" s="30">
        <f>(C72*EXP(Plan1!$G$7-(Plan1!$G$8^2)/2+NORMSINV(AleatProd!D71)*Plan1!$G$8))</f>
        <v>15909.266840372737</v>
      </c>
      <c r="E72" s="30">
        <f>(D72*EXP(Plan1!$G$7-(Plan1!$G$8^2)/2+NORMSINV(AleatProd!E71)*Plan1!$G$8))</f>
        <v>15636.303963011575</v>
      </c>
      <c r="F72" s="30">
        <f>(E72*EXP(Plan1!$G$7-(Plan1!$G$8^2)/2+NORMSINV(AleatProd!F71)*Plan1!$G$8))</f>
        <v>16052.215264946799</v>
      </c>
      <c r="G72" s="30">
        <f>(F72*EXP(Plan1!$G$7-(Plan1!$G$8^2)/2+NORMSINV(AleatProd!G71)*Plan1!$G$8))</f>
        <v>15828.715355233076</v>
      </c>
      <c r="H72" s="30">
        <f>(G72*EXP(Plan1!$G$7-(Plan1!$G$8^2)/2+NORMSINV(AleatProd!H71)*Plan1!$G$8))</f>
        <v>16683.635192943198</v>
      </c>
      <c r="I72" s="30">
        <f>(H72*EXP(Plan1!$G$7-(Plan1!$G$8^2)/2+NORMSINV(AleatProd!I71)*Plan1!$G$8))</f>
        <v>16172.068892675925</v>
      </c>
      <c r="J72" s="30">
        <f>(I72*EXP(Plan1!$G$7-(Plan1!$G$8^2)/2+NORMSINV(AleatProd!J71)*Plan1!$G$8))</f>
        <v>16386.407692339784</v>
      </c>
      <c r="K72" s="30">
        <f>(J72*EXP(Plan1!$G$7-(Plan1!$G$8^2)/2+NORMSINV(AleatProd!K71)*Plan1!$G$8))</f>
        <v>15870.082521438278</v>
      </c>
      <c r="L72" s="30">
        <f>(K72*EXP(Plan1!$G$7-(Plan1!$G$8^2)/2+NORMSINV(AleatProd!L71)*Plan1!$G$8))</f>
        <v>16697.786408046421</v>
      </c>
      <c r="M72" s="30">
        <f>(L72*EXP(Plan1!$G$7-(Plan1!$G$8^2)/2+NORMSINV(AleatProd!M71)*Plan1!$G$8))</f>
        <v>16222.619471880138</v>
      </c>
      <c r="N72" s="30">
        <f>(M72*EXP(Plan1!$G$7-(Plan1!$G$8^2)/2+NORMSINV(AleatProd!N71)*Plan1!$G$8))</f>
        <v>15805.621925780315</v>
      </c>
      <c r="O72" s="30">
        <f>(N72*EXP(Plan1!$G$7-(Plan1!$G$8^2)/2+NORMSINV(AleatProd!O71)*Plan1!$G$8))</f>
        <v>14933.024014264191</v>
      </c>
      <c r="P72" s="30">
        <f>(O72*EXP(Plan1!$G$7-(Plan1!$G$8^2)/2+NORMSINV(AleatProd!P71)*Plan1!$G$8))</f>
        <v>14012.479218406175</v>
      </c>
      <c r="Q72" s="30">
        <f>(P72*EXP(Plan1!$G$7-(Plan1!$G$8^2)/2+NORMSINV(AleatProd!Q71)*Plan1!$G$8))</f>
        <v>14554.399951228184</v>
      </c>
      <c r="R72" s="30">
        <f>(Q72*EXP(Plan1!$G$7-(Plan1!$G$8^2)/2+NORMSINV(AleatProd!R71)*Plan1!$G$8))</f>
        <v>13849.247492938221</v>
      </c>
      <c r="S72" s="30">
        <f>(R72*EXP(Plan1!$G$7-(Plan1!$G$8^2)/2+NORMSINV(AleatProd!S71)*Plan1!$G$8))</f>
        <v>14738.982181371262</v>
      </c>
      <c r="T72" s="30">
        <f>(S72*EXP(Plan1!$G$7-(Plan1!$G$8^2)/2+NORMSINV(AleatProd!T71)*Plan1!$G$8))</f>
        <v>14272.097450914745</v>
      </c>
      <c r="U72" s="30">
        <f>(T72*EXP(Plan1!$G$7-(Plan1!$G$8^2)/2+NORMSINV(AleatProd!U71)*Plan1!$G$8))</f>
        <v>15017.773594385875</v>
      </c>
      <c r="V72" s="30">
        <f>(U72*EXP(Plan1!$G$7-(Plan1!$G$8^2)/2+NORMSINV(AleatProd!V71)*Plan1!$G$8))</f>
        <v>15457.830965852705</v>
      </c>
    </row>
    <row r="73" spans="1:22" x14ac:dyDescent="0.25">
      <c r="A73">
        <v>70</v>
      </c>
      <c r="B73" s="2">
        <f>Plan1!$B$4</f>
        <v>17520</v>
      </c>
      <c r="C73" s="30">
        <f>(B73*EXP(Plan1!$G$7-(Plan1!$G$8^2)/2+NORMSINV(AleatProd!C72)*Plan1!$G$8))</f>
        <v>16970.694110394885</v>
      </c>
      <c r="D73" s="30">
        <f>(C73*EXP(Plan1!$G$7-(Plan1!$G$8^2)/2+NORMSINV(AleatProd!D72)*Plan1!$G$8))</f>
        <v>16368.863063766352</v>
      </c>
      <c r="E73" s="30">
        <f>(D73*EXP(Plan1!$G$7-(Plan1!$G$8^2)/2+NORMSINV(AleatProd!E72)*Plan1!$G$8))</f>
        <v>17431.793463318067</v>
      </c>
      <c r="F73" s="30">
        <f>(E73*EXP(Plan1!$G$7-(Plan1!$G$8^2)/2+NORMSINV(AleatProd!F72)*Plan1!$G$8))</f>
        <v>16898.135103199729</v>
      </c>
      <c r="G73" s="30">
        <f>(F73*EXP(Plan1!$G$7-(Plan1!$G$8^2)/2+NORMSINV(AleatProd!G72)*Plan1!$G$8))</f>
        <v>16940.383267578214</v>
      </c>
      <c r="H73" s="30">
        <f>(G73*EXP(Plan1!$G$7-(Plan1!$G$8^2)/2+NORMSINV(AleatProd!H72)*Plan1!$G$8))</f>
        <v>18284.031626884549</v>
      </c>
      <c r="I73" s="30">
        <f>(H73*EXP(Plan1!$G$7-(Plan1!$G$8^2)/2+NORMSINV(AleatProd!I72)*Plan1!$G$8))</f>
        <v>17885.008610513913</v>
      </c>
      <c r="J73" s="30">
        <f>(I73*EXP(Plan1!$G$7-(Plan1!$G$8^2)/2+NORMSINV(AleatProd!J72)*Plan1!$G$8))</f>
        <v>17593.139094093454</v>
      </c>
      <c r="K73" s="30">
        <f>(J73*EXP(Plan1!$G$7-(Plan1!$G$8^2)/2+NORMSINV(AleatProd!K72)*Plan1!$G$8))</f>
        <v>15809.946336200415</v>
      </c>
      <c r="L73" s="30">
        <f>(K73*EXP(Plan1!$G$7-(Plan1!$G$8^2)/2+NORMSINV(AleatProd!L72)*Plan1!$G$8))</f>
        <v>15606.099749714165</v>
      </c>
      <c r="M73" s="30">
        <f>(L73*EXP(Plan1!$G$7-(Plan1!$G$8^2)/2+NORMSINV(AleatProd!M72)*Plan1!$G$8))</f>
        <v>14524.117777638356</v>
      </c>
      <c r="N73" s="30">
        <f>(M73*EXP(Plan1!$G$7-(Plan1!$G$8^2)/2+NORMSINV(AleatProd!N72)*Plan1!$G$8))</f>
        <v>13523.922519948415</v>
      </c>
      <c r="O73" s="30">
        <f>(N73*EXP(Plan1!$G$7-(Plan1!$G$8^2)/2+NORMSINV(AleatProd!O72)*Plan1!$G$8))</f>
        <v>12963.899969117771</v>
      </c>
      <c r="P73" s="30">
        <f>(O73*EXP(Plan1!$G$7-(Plan1!$G$8^2)/2+NORMSINV(AleatProd!P72)*Plan1!$G$8))</f>
        <v>12010.968331134336</v>
      </c>
      <c r="Q73" s="30">
        <f>(P73*EXP(Plan1!$G$7-(Plan1!$G$8^2)/2+NORMSINV(AleatProd!Q72)*Plan1!$G$8))</f>
        <v>11935.558017906353</v>
      </c>
      <c r="R73" s="30">
        <f>(Q73*EXP(Plan1!$G$7-(Plan1!$G$8^2)/2+NORMSINV(AleatProd!R72)*Plan1!$G$8))</f>
        <v>11113.108080157281</v>
      </c>
      <c r="S73" s="30">
        <f>(R73*EXP(Plan1!$G$7-(Plan1!$G$8^2)/2+NORMSINV(AleatProd!S72)*Plan1!$G$8))</f>
        <v>10728.423046537695</v>
      </c>
      <c r="T73" s="30">
        <f>(S73*EXP(Plan1!$G$7-(Plan1!$G$8^2)/2+NORMSINV(AleatProd!T72)*Plan1!$G$8))</f>
        <v>10754.705080205129</v>
      </c>
      <c r="U73" s="30">
        <f>(T73*EXP(Plan1!$G$7-(Plan1!$G$8^2)/2+NORMSINV(AleatProd!U72)*Plan1!$G$8))</f>
        <v>11301.711948461896</v>
      </c>
      <c r="V73" s="30">
        <f>(U73*EXP(Plan1!$G$7-(Plan1!$G$8^2)/2+NORMSINV(AleatProd!V72)*Plan1!$G$8))</f>
        <v>10964.570645718857</v>
      </c>
    </row>
    <row r="74" spans="1:22" x14ac:dyDescent="0.25">
      <c r="A74">
        <v>71</v>
      </c>
      <c r="B74" s="2">
        <f>Plan1!$B$4</f>
        <v>17520</v>
      </c>
      <c r="C74" s="30">
        <f>(B74*EXP(Plan1!$G$7-(Plan1!$G$8^2)/2+NORMSINV(AleatProd!C73)*Plan1!$G$8))</f>
        <v>16954.921547334772</v>
      </c>
      <c r="D74" s="30">
        <f>(C74*EXP(Plan1!$G$7-(Plan1!$G$8^2)/2+NORMSINV(AleatProd!D73)*Plan1!$G$8))</f>
        <v>17104.791697697623</v>
      </c>
      <c r="E74" s="30">
        <f>(D74*EXP(Plan1!$G$7-(Plan1!$G$8^2)/2+NORMSINV(AleatProd!E73)*Plan1!$G$8))</f>
        <v>18672.525829350812</v>
      </c>
      <c r="F74" s="30">
        <f>(E74*EXP(Plan1!$G$7-(Plan1!$G$8^2)/2+NORMSINV(AleatProd!F73)*Plan1!$G$8))</f>
        <v>16894.527088453433</v>
      </c>
      <c r="G74" s="30">
        <f>(F74*EXP(Plan1!$G$7-(Plan1!$G$8^2)/2+NORMSINV(AleatProd!G73)*Plan1!$G$8))</f>
        <v>16782.489234392338</v>
      </c>
      <c r="H74" s="30">
        <f>(G74*EXP(Plan1!$G$7-(Plan1!$G$8^2)/2+NORMSINV(AleatProd!H73)*Plan1!$G$8))</f>
        <v>17088.183783845299</v>
      </c>
      <c r="I74" s="30">
        <f>(H74*EXP(Plan1!$G$7-(Plan1!$G$8^2)/2+NORMSINV(AleatProd!I73)*Plan1!$G$8))</f>
        <v>15767.747392206365</v>
      </c>
      <c r="J74" s="30">
        <f>(I74*EXP(Plan1!$G$7-(Plan1!$G$8^2)/2+NORMSINV(AleatProd!J73)*Plan1!$G$8))</f>
        <v>16009.898594157616</v>
      </c>
      <c r="K74" s="30">
        <f>(J74*EXP(Plan1!$G$7-(Plan1!$G$8^2)/2+NORMSINV(AleatProd!K73)*Plan1!$G$8))</f>
        <v>14118.249188608012</v>
      </c>
      <c r="L74" s="30">
        <f>(K74*EXP(Plan1!$G$7-(Plan1!$G$8^2)/2+NORMSINV(AleatProd!L73)*Plan1!$G$8))</f>
        <v>12690.463982797648</v>
      </c>
      <c r="M74" s="30">
        <f>(L74*EXP(Plan1!$G$7-(Plan1!$G$8^2)/2+NORMSINV(AleatProd!M73)*Plan1!$G$8))</f>
        <v>11959.421472567379</v>
      </c>
      <c r="N74" s="30">
        <f>(M74*EXP(Plan1!$G$7-(Plan1!$G$8^2)/2+NORMSINV(AleatProd!N73)*Plan1!$G$8))</f>
        <v>11777.635289714754</v>
      </c>
      <c r="O74" s="30">
        <f>(N74*EXP(Plan1!$G$7-(Plan1!$G$8^2)/2+NORMSINV(AleatProd!O73)*Plan1!$G$8))</f>
        <v>11669.454561437326</v>
      </c>
      <c r="P74" s="30">
        <f>(O74*EXP(Plan1!$G$7-(Plan1!$G$8^2)/2+NORMSINV(AleatProd!P73)*Plan1!$G$8))</f>
        <v>11044.809122146902</v>
      </c>
      <c r="Q74" s="30">
        <f>(P74*EXP(Plan1!$G$7-(Plan1!$G$8^2)/2+NORMSINV(AleatProd!Q73)*Plan1!$G$8))</f>
        <v>11575.139625380501</v>
      </c>
      <c r="R74" s="30">
        <f>(Q74*EXP(Plan1!$G$7-(Plan1!$G$8^2)/2+NORMSINV(AleatProd!R73)*Plan1!$G$8))</f>
        <v>11309.284691196008</v>
      </c>
      <c r="S74" s="30">
        <f>(R74*EXP(Plan1!$G$7-(Plan1!$G$8^2)/2+NORMSINV(AleatProd!S73)*Plan1!$G$8))</f>
        <v>10982.271932508</v>
      </c>
      <c r="T74" s="30">
        <f>(S74*EXP(Plan1!$G$7-(Plan1!$G$8^2)/2+NORMSINV(AleatProd!T73)*Plan1!$G$8))</f>
        <v>11023.631596269914</v>
      </c>
      <c r="U74" s="30">
        <f>(T74*EXP(Plan1!$G$7-(Plan1!$G$8^2)/2+NORMSINV(AleatProd!U73)*Plan1!$G$8))</f>
        <v>10125.092760240414</v>
      </c>
      <c r="V74" s="30">
        <f>(U74*EXP(Plan1!$G$7-(Plan1!$G$8^2)/2+NORMSINV(AleatProd!V73)*Plan1!$G$8))</f>
        <v>10240.079968319575</v>
      </c>
    </row>
    <row r="75" spans="1:22" x14ac:dyDescent="0.25">
      <c r="A75">
        <v>72</v>
      </c>
      <c r="B75" s="2">
        <f>Plan1!$B$4</f>
        <v>17520</v>
      </c>
      <c r="C75" s="30">
        <f>(B75*EXP(Plan1!$G$7-(Plan1!$G$8^2)/2+NORMSINV(AleatProd!C74)*Plan1!$G$8))</f>
        <v>18269.56862348432</v>
      </c>
      <c r="D75" s="30">
        <f>(C75*EXP(Plan1!$G$7-(Plan1!$G$8^2)/2+NORMSINV(AleatProd!D74)*Plan1!$G$8))</f>
        <v>19069.584677988911</v>
      </c>
      <c r="E75" s="30">
        <f>(D75*EXP(Plan1!$G$7-(Plan1!$G$8^2)/2+NORMSINV(AleatProd!E74)*Plan1!$G$8))</f>
        <v>18579.796520909447</v>
      </c>
      <c r="F75" s="30">
        <f>(E75*EXP(Plan1!$G$7-(Plan1!$G$8^2)/2+NORMSINV(AleatProd!F74)*Plan1!$G$8))</f>
        <v>18826.794875064388</v>
      </c>
      <c r="G75" s="30">
        <f>(F75*EXP(Plan1!$G$7-(Plan1!$G$8^2)/2+NORMSINV(AleatProd!G74)*Plan1!$G$8))</f>
        <v>19318.109957787939</v>
      </c>
      <c r="H75" s="30">
        <f>(G75*EXP(Plan1!$G$7-(Plan1!$G$8^2)/2+NORMSINV(AleatProd!H74)*Plan1!$G$8))</f>
        <v>19171.431364346921</v>
      </c>
      <c r="I75" s="30">
        <f>(H75*EXP(Plan1!$G$7-(Plan1!$G$8^2)/2+NORMSINV(AleatProd!I74)*Plan1!$G$8))</f>
        <v>18566.87050202466</v>
      </c>
      <c r="J75" s="30">
        <f>(I75*EXP(Plan1!$G$7-(Plan1!$G$8^2)/2+NORMSINV(AleatProd!J74)*Plan1!$G$8))</f>
        <v>18541.006828534049</v>
      </c>
      <c r="K75" s="30">
        <f>(J75*EXP(Plan1!$G$7-(Plan1!$G$8^2)/2+NORMSINV(AleatProd!K74)*Plan1!$G$8))</f>
        <v>19701.809280892732</v>
      </c>
      <c r="L75" s="30">
        <f>(K75*EXP(Plan1!$G$7-(Plan1!$G$8^2)/2+NORMSINV(AleatProd!L74)*Plan1!$G$8))</f>
        <v>20622.767768679696</v>
      </c>
      <c r="M75" s="30">
        <f>(L75*EXP(Plan1!$G$7-(Plan1!$G$8^2)/2+NORMSINV(AleatProd!M74)*Plan1!$G$8))</f>
        <v>20906.063590165566</v>
      </c>
      <c r="N75" s="30">
        <f>(M75*EXP(Plan1!$G$7-(Plan1!$G$8^2)/2+NORMSINV(AleatProd!N74)*Plan1!$G$8))</f>
        <v>19846.415960424827</v>
      </c>
      <c r="O75" s="30">
        <f>(N75*EXP(Plan1!$G$7-(Plan1!$G$8^2)/2+NORMSINV(AleatProd!O74)*Plan1!$G$8))</f>
        <v>18389.96322830021</v>
      </c>
      <c r="P75" s="30">
        <f>(O75*EXP(Plan1!$G$7-(Plan1!$G$8^2)/2+NORMSINV(AleatProd!P74)*Plan1!$G$8))</f>
        <v>18332.766191905106</v>
      </c>
      <c r="Q75" s="30">
        <f>(P75*EXP(Plan1!$G$7-(Plan1!$G$8^2)/2+NORMSINV(AleatProd!Q74)*Plan1!$G$8))</f>
        <v>19052.416434125229</v>
      </c>
      <c r="R75" s="30">
        <f>(Q75*EXP(Plan1!$G$7-(Plan1!$G$8^2)/2+NORMSINV(AleatProd!R74)*Plan1!$G$8))</f>
        <v>19344.099232850589</v>
      </c>
      <c r="S75" s="30">
        <f>(R75*EXP(Plan1!$G$7-(Plan1!$G$8^2)/2+NORMSINV(AleatProd!S74)*Plan1!$G$8))</f>
        <v>19540.786788595939</v>
      </c>
      <c r="T75" s="30">
        <f>(S75*EXP(Plan1!$G$7-(Plan1!$G$8^2)/2+NORMSINV(AleatProd!T74)*Plan1!$G$8))</f>
        <v>19195.981680633391</v>
      </c>
      <c r="U75" s="30">
        <f>(T75*EXP(Plan1!$G$7-(Plan1!$G$8^2)/2+NORMSINV(AleatProd!U74)*Plan1!$G$8))</f>
        <v>20776.033587426482</v>
      </c>
      <c r="V75" s="30">
        <f>(U75*EXP(Plan1!$G$7-(Plan1!$G$8^2)/2+NORMSINV(AleatProd!V74)*Plan1!$G$8))</f>
        <v>20031.689577082885</v>
      </c>
    </row>
    <row r="76" spans="1:22" x14ac:dyDescent="0.25">
      <c r="A76">
        <v>73</v>
      </c>
      <c r="B76" s="2">
        <f>Plan1!$B$4</f>
        <v>17520</v>
      </c>
      <c r="C76" s="30">
        <f>(B76*EXP(Plan1!$G$7-(Plan1!$G$8^2)/2+NORMSINV(AleatProd!C75)*Plan1!$G$8))</f>
        <v>18184.214423509649</v>
      </c>
      <c r="D76" s="30">
        <f>(C76*EXP(Plan1!$G$7-(Plan1!$G$8^2)/2+NORMSINV(AleatProd!D75)*Plan1!$G$8))</f>
        <v>16889.198745484049</v>
      </c>
      <c r="E76" s="30">
        <f>(D76*EXP(Plan1!$G$7-(Plan1!$G$8^2)/2+NORMSINV(AleatProd!E75)*Plan1!$G$8))</f>
        <v>15851.59341539484</v>
      </c>
      <c r="F76" s="30">
        <f>(E76*EXP(Plan1!$G$7-(Plan1!$G$8^2)/2+NORMSINV(AleatProd!F75)*Plan1!$G$8))</f>
        <v>16742.817124608067</v>
      </c>
      <c r="G76" s="30">
        <f>(F76*EXP(Plan1!$G$7-(Plan1!$G$8^2)/2+NORMSINV(AleatProd!G75)*Plan1!$G$8))</f>
        <v>16861.490237223396</v>
      </c>
      <c r="H76" s="30">
        <f>(G76*EXP(Plan1!$G$7-(Plan1!$G$8^2)/2+NORMSINV(AleatProd!H75)*Plan1!$G$8))</f>
        <v>16334.841218276286</v>
      </c>
      <c r="I76" s="30">
        <f>(H76*EXP(Plan1!$G$7-(Plan1!$G$8^2)/2+NORMSINV(AleatProd!I75)*Plan1!$G$8))</f>
        <v>16600.459897563509</v>
      </c>
      <c r="J76" s="30">
        <f>(I76*EXP(Plan1!$G$7-(Plan1!$G$8^2)/2+NORMSINV(AleatProd!J75)*Plan1!$G$8))</f>
        <v>16977.403839376617</v>
      </c>
      <c r="K76" s="30">
        <f>(J76*EXP(Plan1!$G$7-(Plan1!$G$8^2)/2+NORMSINV(AleatProd!K75)*Plan1!$G$8))</f>
        <v>16621.307583177837</v>
      </c>
      <c r="L76" s="30">
        <f>(K76*EXP(Plan1!$G$7-(Plan1!$G$8^2)/2+NORMSINV(AleatProd!L75)*Plan1!$G$8))</f>
        <v>16918.195541620033</v>
      </c>
      <c r="M76" s="30">
        <f>(L76*EXP(Plan1!$G$7-(Plan1!$G$8^2)/2+NORMSINV(AleatProd!M75)*Plan1!$G$8))</f>
        <v>15679.1634659671</v>
      </c>
      <c r="N76" s="30">
        <f>(M76*EXP(Plan1!$G$7-(Plan1!$G$8^2)/2+NORMSINV(AleatProd!N75)*Plan1!$G$8))</f>
        <v>15199.503210327344</v>
      </c>
      <c r="O76" s="30">
        <f>(N76*EXP(Plan1!$G$7-(Plan1!$G$8^2)/2+NORMSINV(AleatProd!O75)*Plan1!$G$8))</f>
        <v>14153.874820747486</v>
      </c>
      <c r="P76" s="30">
        <f>(O76*EXP(Plan1!$G$7-(Plan1!$G$8^2)/2+NORMSINV(AleatProd!P75)*Plan1!$G$8))</f>
        <v>14029.397997252423</v>
      </c>
      <c r="Q76" s="30">
        <f>(P76*EXP(Plan1!$G$7-(Plan1!$G$8^2)/2+NORMSINV(AleatProd!Q75)*Plan1!$G$8))</f>
        <v>13304.559452284146</v>
      </c>
      <c r="R76" s="30">
        <f>(Q76*EXP(Plan1!$G$7-(Plan1!$G$8^2)/2+NORMSINV(AleatProd!R75)*Plan1!$G$8))</f>
        <v>13347.321777750276</v>
      </c>
      <c r="S76" s="30">
        <f>(R76*EXP(Plan1!$G$7-(Plan1!$G$8^2)/2+NORMSINV(AleatProd!S75)*Plan1!$G$8))</f>
        <v>12103.64894682729</v>
      </c>
      <c r="T76" s="30">
        <f>(S76*EXP(Plan1!$G$7-(Plan1!$G$8^2)/2+NORMSINV(AleatProd!T75)*Plan1!$G$8))</f>
        <v>11763.326131958571</v>
      </c>
      <c r="U76" s="30">
        <f>(T76*EXP(Plan1!$G$7-(Plan1!$G$8^2)/2+NORMSINV(AleatProd!U75)*Plan1!$G$8))</f>
        <v>10815.97176705749</v>
      </c>
      <c r="V76" s="30">
        <f>(U76*EXP(Plan1!$G$7-(Plan1!$G$8^2)/2+NORMSINV(AleatProd!V75)*Plan1!$G$8))</f>
        <v>10897.740841850256</v>
      </c>
    </row>
    <row r="77" spans="1:22" x14ac:dyDescent="0.25">
      <c r="A77">
        <v>74</v>
      </c>
      <c r="B77" s="2">
        <f>Plan1!$B$4</f>
        <v>17520</v>
      </c>
      <c r="C77" s="30">
        <f>(B77*EXP(Plan1!$G$7-(Plan1!$G$8^2)/2+NORMSINV(AleatProd!C76)*Plan1!$G$8))</f>
        <v>17066.56794149019</v>
      </c>
      <c r="D77" s="30">
        <f>(C77*EXP(Plan1!$G$7-(Plan1!$G$8^2)/2+NORMSINV(AleatProd!D76)*Plan1!$G$8))</f>
        <v>16214.679701635308</v>
      </c>
      <c r="E77" s="30">
        <f>(D77*EXP(Plan1!$G$7-(Plan1!$G$8^2)/2+NORMSINV(AleatProd!E76)*Plan1!$G$8))</f>
        <v>18183.128455402773</v>
      </c>
      <c r="F77" s="30">
        <f>(E77*EXP(Plan1!$G$7-(Plan1!$G$8^2)/2+NORMSINV(AleatProd!F76)*Plan1!$G$8))</f>
        <v>16808.91800156383</v>
      </c>
      <c r="G77" s="30">
        <f>(F77*EXP(Plan1!$G$7-(Plan1!$G$8^2)/2+NORMSINV(AleatProd!G76)*Plan1!$G$8))</f>
        <v>16206.847937933824</v>
      </c>
      <c r="H77" s="30">
        <f>(G77*EXP(Plan1!$G$7-(Plan1!$G$8^2)/2+NORMSINV(AleatProd!H76)*Plan1!$G$8))</f>
        <v>15802.85223990651</v>
      </c>
      <c r="I77" s="30">
        <f>(H77*EXP(Plan1!$G$7-(Plan1!$G$8^2)/2+NORMSINV(AleatProd!I76)*Plan1!$G$8))</f>
        <v>15253.37133525117</v>
      </c>
      <c r="J77" s="30">
        <f>(I77*EXP(Plan1!$G$7-(Plan1!$G$8^2)/2+NORMSINV(AleatProd!J76)*Plan1!$G$8))</f>
        <v>15450.858208861038</v>
      </c>
      <c r="K77" s="30">
        <f>(J77*EXP(Plan1!$G$7-(Plan1!$G$8^2)/2+NORMSINV(AleatProd!K76)*Plan1!$G$8))</f>
        <v>14453.317286297601</v>
      </c>
      <c r="L77" s="30">
        <f>(K77*EXP(Plan1!$G$7-(Plan1!$G$8^2)/2+NORMSINV(AleatProd!L76)*Plan1!$G$8))</f>
        <v>13820.981832378346</v>
      </c>
      <c r="M77" s="30">
        <f>(L77*EXP(Plan1!$G$7-(Plan1!$G$8^2)/2+NORMSINV(AleatProd!M76)*Plan1!$G$8))</f>
        <v>13070.137210946797</v>
      </c>
      <c r="N77" s="30">
        <f>(M77*EXP(Plan1!$G$7-(Plan1!$G$8^2)/2+NORMSINV(AleatProd!N76)*Plan1!$G$8))</f>
        <v>13324.045938138624</v>
      </c>
      <c r="O77" s="30">
        <f>(N77*EXP(Plan1!$G$7-(Plan1!$G$8^2)/2+NORMSINV(AleatProd!O76)*Plan1!$G$8))</f>
        <v>13813.549219051345</v>
      </c>
      <c r="P77" s="30">
        <f>(O77*EXP(Plan1!$G$7-(Plan1!$G$8^2)/2+NORMSINV(AleatProd!P76)*Plan1!$G$8))</f>
        <v>13772.792139330506</v>
      </c>
      <c r="Q77" s="30">
        <f>(P77*EXP(Plan1!$G$7-(Plan1!$G$8^2)/2+NORMSINV(AleatProd!Q76)*Plan1!$G$8))</f>
        <v>13077.195011740463</v>
      </c>
      <c r="R77" s="30">
        <f>(Q77*EXP(Plan1!$G$7-(Plan1!$G$8^2)/2+NORMSINV(AleatProd!R76)*Plan1!$G$8))</f>
        <v>14264.137877185627</v>
      </c>
      <c r="S77" s="30">
        <f>(R77*EXP(Plan1!$G$7-(Plan1!$G$8^2)/2+NORMSINV(AleatProd!S76)*Plan1!$G$8))</f>
        <v>13692.141227708391</v>
      </c>
      <c r="T77" s="30">
        <f>(S77*EXP(Plan1!$G$7-(Plan1!$G$8^2)/2+NORMSINV(AleatProd!T76)*Plan1!$G$8))</f>
        <v>11932.06919444443</v>
      </c>
      <c r="U77" s="30">
        <f>(T77*EXP(Plan1!$G$7-(Plan1!$G$8^2)/2+NORMSINV(AleatProd!U76)*Plan1!$G$8))</f>
        <v>12387.492750785146</v>
      </c>
      <c r="V77" s="30">
        <f>(U77*EXP(Plan1!$G$7-(Plan1!$G$8^2)/2+NORMSINV(AleatProd!V76)*Plan1!$G$8))</f>
        <v>12576.528462199765</v>
      </c>
    </row>
    <row r="78" spans="1:22" x14ac:dyDescent="0.25">
      <c r="A78">
        <v>75</v>
      </c>
      <c r="B78" s="2">
        <f>Plan1!$B$4</f>
        <v>17520</v>
      </c>
      <c r="C78" s="30">
        <f>(B78*EXP(Plan1!$G$7-(Plan1!$G$8^2)/2+NORMSINV(AleatProd!C77)*Plan1!$G$8))</f>
        <v>16321.325172875524</v>
      </c>
      <c r="D78" s="30">
        <f>(C78*EXP(Plan1!$G$7-(Plan1!$G$8^2)/2+NORMSINV(AleatProd!D77)*Plan1!$G$8))</f>
        <v>15790.537733821944</v>
      </c>
      <c r="E78" s="30">
        <f>(D78*EXP(Plan1!$G$7-(Plan1!$G$8^2)/2+NORMSINV(AleatProd!E77)*Plan1!$G$8))</f>
        <v>14724.263730558516</v>
      </c>
      <c r="F78" s="30">
        <f>(E78*EXP(Plan1!$G$7-(Plan1!$G$8^2)/2+NORMSINV(AleatProd!F77)*Plan1!$G$8))</f>
        <v>15531.960352067139</v>
      </c>
      <c r="G78" s="30">
        <f>(F78*EXP(Plan1!$G$7-(Plan1!$G$8^2)/2+NORMSINV(AleatProd!G77)*Plan1!$G$8))</f>
        <v>13759.185333561003</v>
      </c>
      <c r="H78" s="30">
        <f>(G78*EXP(Plan1!$G$7-(Plan1!$G$8^2)/2+NORMSINV(AleatProd!H77)*Plan1!$G$8))</f>
        <v>14923.068370172638</v>
      </c>
      <c r="I78" s="30">
        <f>(H78*EXP(Plan1!$G$7-(Plan1!$G$8^2)/2+NORMSINV(AleatProd!I77)*Plan1!$G$8))</f>
        <v>13371.409696921795</v>
      </c>
      <c r="J78" s="30">
        <f>(I78*EXP(Plan1!$G$7-(Plan1!$G$8^2)/2+NORMSINV(AleatProd!J77)*Plan1!$G$8))</f>
        <v>13346.961561581415</v>
      </c>
      <c r="K78" s="30">
        <f>(J78*EXP(Plan1!$G$7-(Plan1!$G$8^2)/2+NORMSINV(AleatProd!K77)*Plan1!$G$8))</f>
        <v>12557.693139005994</v>
      </c>
      <c r="L78" s="30">
        <f>(K78*EXP(Plan1!$G$7-(Plan1!$G$8^2)/2+NORMSINV(AleatProd!L77)*Plan1!$G$8))</f>
        <v>12591.540329855952</v>
      </c>
      <c r="M78" s="30">
        <f>(L78*EXP(Plan1!$G$7-(Plan1!$G$8^2)/2+NORMSINV(AleatProd!M77)*Plan1!$G$8))</f>
        <v>12188.722734839663</v>
      </c>
      <c r="N78" s="30">
        <f>(M78*EXP(Plan1!$G$7-(Plan1!$G$8^2)/2+NORMSINV(AleatProd!N77)*Plan1!$G$8))</f>
        <v>12768.888728786782</v>
      </c>
      <c r="O78" s="30">
        <f>(N78*EXP(Plan1!$G$7-(Plan1!$G$8^2)/2+NORMSINV(AleatProd!O77)*Plan1!$G$8))</f>
        <v>11532.463626814822</v>
      </c>
      <c r="P78" s="30">
        <f>(O78*EXP(Plan1!$G$7-(Plan1!$G$8^2)/2+NORMSINV(AleatProd!P77)*Plan1!$G$8))</f>
        <v>11646.743683644272</v>
      </c>
      <c r="Q78" s="30">
        <f>(P78*EXP(Plan1!$G$7-(Plan1!$G$8^2)/2+NORMSINV(AleatProd!Q77)*Plan1!$G$8))</f>
        <v>12308.302137384593</v>
      </c>
      <c r="R78" s="30">
        <f>(Q78*EXP(Plan1!$G$7-(Plan1!$G$8^2)/2+NORMSINV(AleatProd!R77)*Plan1!$G$8))</f>
        <v>11983.864781067738</v>
      </c>
      <c r="S78" s="30">
        <f>(R78*EXP(Plan1!$G$7-(Plan1!$G$8^2)/2+NORMSINV(AleatProd!S77)*Plan1!$G$8))</f>
        <v>11821.203190591099</v>
      </c>
      <c r="T78" s="30">
        <f>(S78*EXP(Plan1!$G$7-(Plan1!$G$8^2)/2+NORMSINV(AleatProd!T77)*Plan1!$G$8))</f>
        <v>12280.123721027832</v>
      </c>
      <c r="U78" s="30">
        <f>(T78*EXP(Plan1!$G$7-(Plan1!$G$8^2)/2+NORMSINV(AleatProd!U77)*Plan1!$G$8))</f>
        <v>12298.33759323981</v>
      </c>
      <c r="V78" s="30">
        <f>(U78*EXP(Plan1!$G$7-(Plan1!$G$8^2)/2+NORMSINV(AleatProd!V77)*Plan1!$G$8))</f>
        <v>12466.237513633239</v>
      </c>
    </row>
    <row r="79" spans="1:22" x14ac:dyDescent="0.25">
      <c r="A79">
        <v>76</v>
      </c>
      <c r="B79" s="2">
        <f>Plan1!$B$4</f>
        <v>17520</v>
      </c>
      <c r="C79" s="30">
        <f>(B79*EXP(Plan1!$G$7-(Plan1!$G$8^2)/2+NORMSINV(AleatProd!C78)*Plan1!$G$8))</f>
        <v>17679.674825921607</v>
      </c>
      <c r="D79" s="30">
        <f>(C79*EXP(Plan1!$G$7-(Plan1!$G$8^2)/2+NORMSINV(AleatProd!D78)*Plan1!$G$8))</f>
        <v>18156.495644049501</v>
      </c>
      <c r="E79" s="30">
        <f>(D79*EXP(Plan1!$G$7-(Plan1!$G$8^2)/2+NORMSINV(AleatProd!E78)*Plan1!$G$8))</f>
        <v>16987.29053917457</v>
      </c>
      <c r="F79" s="30">
        <f>(E79*EXP(Plan1!$G$7-(Plan1!$G$8^2)/2+NORMSINV(AleatProd!F78)*Plan1!$G$8))</f>
        <v>16955.252393095627</v>
      </c>
      <c r="G79" s="30">
        <f>(F79*EXP(Plan1!$G$7-(Plan1!$G$8^2)/2+NORMSINV(AleatProd!G78)*Plan1!$G$8))</f>
        <v>18591.783095905292</v>
      </c>
      <c r="H79" s="30">
        <f>(G79*EXP(Plan1!$G$7-(Plan1!$G$8^2)/2+NORMSINV(AleatProd!H78)*Plan1!$G$8))</f>
        <v>18924.459834451111</v>
      </c>
      <c r="I79" s="30">
        <f>(H79*EXP(Plan1!$G$7-(Plan1!$G$8^2)/2+NORMSINV(AleatProd!I78)*Plan1!$G$8))</f>
        <v>18013.554719229298</v>
      </c>
      <c r="J79" s="30">
        <f>(I79*EXP(Plan1!$G$7-(Plan1!$G$8^2)/2+NORMSINV(AleatProd!J78)*Plan1!$G$8))</f>
        <v>17241.455849208713</v>
      </c>
      <c r="K79" s="30">
        <f>(J79*EXP(Plan1!$G$7-(Plan1!$G$8^2)/2+NORMSINV(AleatProd!K78)*Plan1!$G$8))</f>
        <v>17186.444083171918</v>
      </c>
      <c r="L79" s="30">
        <f>(K79*EXP(Plan1!$G$7-(Plan1!$G$8^2)/2+NORMSINV(AleatProd!L78)*Plan1!$G$8))</f>
        <v>17382.069376449021</v>
      </c>
      <c r="M79" s="30">
        <f>(L79*EXP(Plan1!$G$7-(Plan1!$G$8^2)/2+NORMSINV(AleatProd!M78)*Plan1!$G$8))</f>
        <v>16980.177757006</v>
      </c>
      <c r="N79" s="30">
        <f>(M79*EXP(Plan1!$G$7-(Plan1!$G$8^2)/2+NORMSINV(AleatProd!N78)*Plan1!$G$8))</f>
        <v>17690.352858134502</v>
      </c>
      <c r="O79" s="30">
        <f>(N79*EXP(Plan1!$G$7-(Plan1!$G$8^2)/2+NORMSINV(AleatProd!O78)*Plan1!$G$8))</f>
        <v>18276.408924455416</v>
      </c>
      <c r="P79" s="30">
        <f>(O79*EXP(Plan1!$G$7-(Plan1!$G$8^2)/2+NORMSINV(AleatProd!P78)*Plan1!$G$8))</f>
        <v>17745.308118016608</v>
      </c>
      <c r="Q79" s="30">
        <f>(P79*EXP(Plan1!$G$7-(Plan1!$G$8^2)/2+NORMSINV(AleatProd!Q78)*Plan1!$G$8))</f>
        <v>18117.602221304216</v>
      </c>
      <c r="R79" s="30">
        <f>(Q79*EXP(Plan1!$G$7-(Plan1!$G$8^2)/2+NORMSINV(AleatProd!R78)*Plan1!$G$8))</f>
        <v>18346.155982912089</v>
      </c>
      <c r="S79" s="30">
        <f>(R79*EXP(Plan1!$G$7-(Plan1!$G$8^2)/2+NORMSINV(AleatProd!S78)*Plan1!$G$8))</f>
        <v>17668.19578598033</v>
      </c>
      <c r="T79" s="30">
        <f>(S79*EXP(Plan1!$G$7-(Plan1!$G$8^2)/2+NORMSINV(AleatProd!T78)*Plan1!$G$8))</f>
        <v>16384.018733533485</v>
      </c>
      <c r="U79" s="30">
        <f>(T79*EXP(Plan1!$G$7-(Plan1!$G$8^2)/2+NORMSINV(AleatProd!U78)*Plan1!$G$8))</f>
        <v>15535.550974720856</v>
      </c>
      <c r="V79" s="30">
        <f>(U79*EXP(Plan1!$G$7-(Plan1!$G$8^2)/2+NORMSINV(AleatProd!V78)*Plan1!$G$8))</f>
        <v>15686.463878106673</v>
      </c>
    </row>
    <row r="80" spans="1:22" x14ac:dyDescent="0.25">
      <c r="A80">
        <v>77</v>
      </c>
      <c r="B80" s="2">
        <f>Plan1!$B$4</f>
        <v>17520</v>
      </c>
      <c r="C80" s="30">
        <f>(B80*EXP(Plan1!$G$7-(Plan1!$G$8^2)/2+NORMSINV(AleatProd!C79)*Plan1!$G$8))</f>
        <v>17227.303989807686</v>
      </c>
      <c r="D80" s="30">
        <f>(C80*EXP(Plan1!$G$7-(Plan1!$G$8^2)/2+NORMSINV(AleatProd!D79)*Plan1!$G$8))</f>
        <v>17282.845979714322</v>
      </c>
      <c r="E80" s="30">
        <f>(D80*EXP(Plan1!$G$7-(Plan1!$G$8^2)/2+NORMSINV(AleatProd!E79)*Plan1!$G$8))</f>
        <v>17774.792722485159</v>
      </c>
      <c r="F80" s="30">
        <f>(E80*EXP(Plan1!$G$7-(Plan1!$G$8^2)/2+NORMSINV(AleatProd!F79)*Plan1!$G$8))</f>
        <v>17422.763497685559</v>
      </c>
      <c r="G80" s="30">
        <f>(F80*EXP(Plan1!$G$7-(Plan1!$G$8^2)/2+NORMSINV(AleatProd!G79)*Plan1!$G$8))</f>
        <v>17417.929201603631</v>
      </c>
      <c r="H80" s="30">
        <f>(G80*EXP(Plan1!$G$7-(Plan1!$G$8^2)/2+NORMSINV(AleatProd!H79)*Plan1!$G$8))</f>
        <v>18035.616965515379</v>
      </c>
      <c r="I80" s="30">
        <f>(H80*EXP(Plan1!$G$7-(Plan1!$G$8^2)/2+NORMSINV(AleatProd!I79)*Plan1!$G$8))</f>
        <v>17406.356896730307</v>
      </c>
      <c r="J80" s="30">
        <f>(I80*EXP(Plan1!$G$7-(Plan1!$G$8^2)/2+NORMSINV(AleatProd!J79)*Plan1!$G$8))</f>
        <v>17211.606207804081</v>
      </c>
      <c r="K80" s="30">
        <f>(J80*EXP(Plan1!$G$7-(Plan1!$G$8^2)/2+NORMSINV(AleatProd!K79)*Plan1!$G$8))</f>
        <v>15539.26444617312</v>
      </c>
      <c r="L80" s="30">
        <f>(K80*EXP(Plan1!$G$7-(Plan1!$G$8^2)/2+NORMSINV(AleatProd!L79)*Plan1!$G$8))</f>
        <v>16444.079294209965</v>
      </c>
      <c r="M80" s="30">
        <f>(L80*EXP(Plan1!$G$7-(Plan1!$G$8^2)/2+NORMSINV(AleatProd!M79)*Plan1!$G$8))</f>
        <v>17312.852292634485</v>
      </c>
      <c r="N80" s="30">
        <f>(M80*EXP(Plan1!$G$7-(Plan1!$G$8^2)/2+NORMSINV(AleatProd!N79)*Plan1!$G$8))</f>
        <v>17807.458270605945</v>
      </c>
      <c r="O80" s="30">
        <f>(N80*EXP(Plan1!$G$7-(Plan1!$G$8^2)/2+NORMSINV(AleatProd!O79)*Plan1!$G$8))</f>
        <v>18671.222295092433</v>
      </c>
      <c r="P80" s="30">
        <f>(O80*EXP(Plan1!$G$7-(Plan1!$G$8^2)/2+NORMSINV(AleatProd!P79)*Plan1!$G$8))</f>
        <v>17867.114840655988</v>
      </c>
      <c r="Q80" s="30">
        <f>(P80*EXP(Plan1!$G$7-(Plan1!$G$8^2)/2+NORMSINV(AleatProd!Q79)*Plan1!$G$8))</f>
        <v>17387.039611377597</v>
      </c>
      <c r="R80" s="30">
        <f>(Q80*EXP(Plan1!$G$7-(Plan1!$G$8^2)/2+NORMSINV(AleatProd!R79)*Plan1!$G$8))</f>
        <v>16806.293798331582</v>
      </c>
      <c r="S80" s="30">
        <f>(R80*EXP(Plan1!$G$7-(Plan1!$G$8^2)/2+NORMSINV(AleatProd!S79)*Plan1!$G$8))</f>
        <v>16795.402613185528</v>
      </c>
      <c r="T80" s="30">
        <f>(S80*EXP(Plan1!$G$7-(Plan1!$G$8^2)/2+NORMSINV(AleatProd!T79)*Plan1!$G$8))</f>
        <v>16572.505387157275</v>
      </c>
      <c r="U80" s="30">
        <f>(T80*EXP(Plan1!$G$7-(Plan1!$G$8^2)/2+NORMSINV(AleatProd!U79)*Plan1!$G$8))</f>
        <v>19018.702806113284</v>
      </c>
      <c r="V80" s="30">
        <f>(U80*EXP(Plan1!$G$7-(Plan1!$G$8^2)/2+NORMSINV(AleatProd!V79)*Plan1!$G$8))</f>
        <v>17216.084760222788</v>
      </c>
    </row>
    <row r="81" spans="1:22" x14ac:dyDescent="0.25">
      <c r="A81">
        <v>78</v>
      </c>
      <c r="B81" s="2">
        <f>Plan1!$B$4</f>
        <v>17520</v>
      </c>
      <c r="C81" s="30">
        <f>(B81*EXP(Plan1!$G$7-(Plan1!$G$8^2)/2+NORMSINV(AleatProd!C80)*Plan1!$G$8))</f>
        <v>17808.180612334112</v>
      </c>
      <c r="D81" s="30">
        <f>(C81*EXP(Plan1!$G$7-(Plan1!$G$8^2)/2+NORMSINV(AleatProd!D80)*Plan1!$G$8))</f>
        <v>16862.918430462447</v>
      </c>
      <c r="E81" s="30">
        <f>(D81*EXP(Plan1!$G$7-(Plan1!$G$8^2)/2+NORMSINV(AleatProd!E80)*Plan1!$G$8))</f>
        <v>17616.88717469131</v>
      </c>
      <c r="F81" s="30">
        <f>(E81*EXP(Plan1!$G$7-(Plan1!$G$8^2)/2+NORMSINV(AleatProd!F80)*Plan1!$G$8))</f>
        <v>17535.736801666688</v>
      </c>
      <c r="G81" s="30">
        <f>(F81*EXP(Plan1!$G$7-(Plan1!$G$8^2)/2+NORMSINV(AleatProd!G80)*Plan1!$G$8))</f>
        <v>18003.370342957853</v>
      </c>
      <c r="H81" s="30">
        <f>(G81*EXP(Plan1!$G$7-(Plan1!$G$8^2)/2+NORMSINV(AleatProd!H80)*Plan1!$G$8))</f>
        <v>17337.128472166478</v>
      </c>
      <c r="I81" s="30">
        <f>(H81*EXP(Plan1!$G$7-(Plan1!$G$8^2)/2+NORMSINV(AleatProd!I80)*Plan1!$G$8))</f>
        <v>18286.668720579419</v>
      </c>
      <c r="J81" s="30">
        <f>(I81*EXP(Plan1!$G$7-(Plan1!$G$8^2)/2+NORMSINV(AleatProd!J80)*Plan1!$G$8))</f>
        <v>18659.454234915083</v>
      </c>
      <c r="K81" s="30">
        <f>(J81*EXP(Plan1!$G$7-(Plan1!$G$8^2)/2+NORMSINV(AleatProd!K80)*Plan1!$G$8))</f>
        <v>17963.250821565191</v>
      </c>
      <c r="L81" s="30">
        <f>(K81*EXP(Plan1!$G$7-(Plan1!$G$8^2)/2+NORMSINV(AleatProd!L80)*Plan1!$G$8))</f>
        <v>17209.484888169325</v>
      </c>
      <c r="M81" s="30">
        <f>(L81*EXP(Plan1!$G$7-(Plan1!$G$8^2)/2+NORMSINV(AleatProd!M80)*Plan1!$G$8))</f>
        <v>15511.625155823273</v>
      </c>
      <c r="N81" s="30">
        <f>(M81*EXP(Plan1!$G$7-(Plan1!$G$8^2)/2+NORMSINV(AleatProd!N80)*Plan1!$G$8))</f>
        <v>15508.443697772824</v>
      </c>
      <c r="O81" s="30">
        <f>(N81*EXP(Plan1!$G$7-(Plan1!$G$8^2)/2+NORMSINV(AleatProd!O80)*Plan1!$G$8))</f>
        <v>14902.127559806546</v>
      </c>
      <c r="P81" s="30">
        <f>(O81*EXP(Plan1!$G$7-(Plan1!$G$8^2)/2+NORMSINV(AleatProd!P80)*Plan1!$G$8))</f>
        <v>15899.433201637481</v>
      </c>
      <c r="Q81" s="30">
        <f>(P81*EXP(Plan1!$G$7-(Plan1!$G$8^2)/2+NORMSINV(AleatProd!Q80)*Plan1!$G$8))</f>
        <v>17382.918585261425</v>
      </c>
      <c r="R81" s="30">
        <f>(Q81*EXP(Plan1!$G$7-(Plan1!$G$8^2)/2+NORMSINV(AleatProd!R80)*Plan1!$G$8))</f>
        <v>16219.689393410978</v>
      </c>
      <c r="S81" s="30">
        <f>(R81*EXP(Plan1!$G$7-(Plan1!$G$8^2)/2+NORMSINV(AleatProd!S80)*Plan1!$G$8))</f>
        <v>17156.156980083117</v>
      </c>
      <c r="T81" s="30">
        <f>(S81*EXP(Plan1!$G$7-(Plan1!$G$8^2)/2+NORMSINV(AleatProd!T80)*Plan1!$G$8))</f>
        <v>17455.053968477696</v>
      </c>
      <c r="U81" s="30">
        <f>(T81*EXP(Plan1!$G$7-(Plan1!$G$8^2)/2+NORMSINV(AleatProd!U80)*Plan1!$G$8))</f>
        <v>17401.5016179825</v>
      </c>
      <c r="V81" s="30">
        <f>(U81*EXP(Plan1!$G$7-(Plan1!$G$8^2)/2+NORMSINV(AleatProd!V80)*Plan1!$G$8))</f>
        <v>17290.291119973634</v>
      </c>
    </row>
    <row r="82" spans="1:22" x14ac:dyDescent="0.25">
      <c r="A82">
        <v>79</v>
      </c>
      <c r="B82" s="2">
        <f>Plan1!$B$4</f>
        <v>17520</v>
      </c>
      <c r="C82" s="30">
        <f>(B82*EXP(Plan1!$G$7-(Plan1!$G$8^2)/2+NORMSINV(AleatProd!C81)*Plan1!$G$8))</f>
        <v>17308.961711280652</v>
      </c>
      <c r="D82" s="30">
        <f>(C82*EXP(Plan1!$G$7-(Plan1!$G$8^2)/2+NORMSINV(AleatProd!D81)*Plan1!$G$8))</f>
        <v>17737.429780961807</v>
      </c>
      <c r="E82" s="30">
        <f>(D82*EXP(Plan1!$G$7-(Plan1!$G$8^2)/2+NORMSINV(AleatProd!E81)*Plan1!$G$8))</f>
        <v>17387.210158687394</v>
      </c>
      <c r="F82" s="30">
        <f>(E82*EXP(Plan1!$G$7-(Plan1!$G$8^2)/2+NORMSINV(AleatProd!F81)*Plan1!$G$8))</f>
        <v>17956.403084809401</v>
      </c>
      <c r="G82" s="30">
        <f>(F82*EXP(Plan1!$G$7-(Plan1!$G$8^2)/2+NORMSINV(AleatProd!G81)*Plan1!$G$8))</f>
        <v>18305.305989304259</v>
      </c>
      <c r="H82" s="30">
        <f>(G82*EXP(Plan1!$G$7-(Plan1!$G$8^2)/2+NORMSINV(AleatProd!H81)*Plan1!$G$8))</f>
        <v>17758.116182316506</v>
      </c>
      <c r="I82" s="30">
        <f>(H82*EXP(Plan1!$G$7-(Plan1!$G$8^2)/2+NORMSINV(AleatProd!I81)*Plan1!$G$8))</f>
        <v>16713.25919138467</v>
      </c>
      <c r="J82" s="30">
        <f>(I82*EXP(Plan1!$G$7-(Plan1!$G$8^2)/2+NORMSINV(AleatProd!J81)*Plan1!$G$8))</f>
        <v>17680.491808316612</v>
      </c>
      <c r="K82" s="30">
        <f>(J82*EXP(Plan1!$G$7-(Plan1!$G$8^2)/2+NORMSINV(AleatProd!K81)*Plan1!$G$8))</f>
        <v>16932.236643774457</v>
      </c>
      <c r="L82" s="30">
        <f>(K82*EXP(Plan1!$G$7-(Plan1!$G$8^2)/2+NORMSINV(AleatProd!L81)*Plan1!$G$8))</f>
        <v>18799.666460866993</v>
      </c>
      <c r="M82" s="30">
        <f>(L82*EXP(Plan1!$G$7-(Plan1!$G$8^2)/2+NORMSINV(AleatProd!M81)*Plan1!$G$8))</f>
        <v>17439.616932785859</v>
      </c>
      <c r="N82" s="30">
        <f>(M82*EXP(Plan1!$G$7-(Plan1!$G$8^2)/2+NORMSINV(AleatProd!N81)*Plan1!$G$8))</f>
        <v>16781.506786672569</v>
      </c>
      <c r="O82" s="30">
        <f>(N82*EXP(Plan1!$G$7-(Plan1!$G$8^2)/2+NORMSINV(AleatProd!O81)*Plan1!$G$8))</f>
        <v>17290.08488330906</v>
      </c>
      <c r="P82" s="30">
        <f>(O82*EXP(Plan1!$G$7-(Plan1!$G$8^2)/2+NORMSINV(AleatProd!P81)*Plan1!$G$8))</f>
        <v>16797.815757596767</v>
      </c>
      <c r="Q82" s="30">
        <f>(P82*EXP(Plan1!$G$7-(Plan1!$G$8^2)/2+NORMSINV(AleatProd!Q81)*Plan1!$G$8))</f>
        <v>16431.579785309015</v>
      </c>
      <c r="R82" s="30">
        <f>(Q82*EXP(Plan1!$G$7-(Plan1!$G$8^2)/2+NORMSINV(AleatProd!R81)*Plan1!$G$8))</f>
        <v>17197.976233193262</v>
      </c>
      <c r="S82" s="30">
        <f>(R82*EXP(Plan1!$G$7-(Plan1!$G$8^2)/2+NORMSINV(AleatProd!S81)*Plan1!$G$8))</f>
        <v>18407.764400795189</v>
      </c>
      <c r="T82" s="30">
        <f>(S82*EXP(Plan1!$G$7-(Plan1!$G$8^2)/2+NORMSINV(AleatProd!T81)*Plan1!$G$8))</f>
        <v>18119.078382839878</v>
      </c>
      <c r="U82" s="30">
        <f>(T82*EXP(Plan1!$G$7-(Plan1!$G$8^2)/2+NORMSINV(AleatProd!U81)*Plan1!$G$8))</f>
        <v>17930.715753289878</v>
      </c>
      <c r="V82" s="30">
        <f>(U82*EXP(Plan1!$G$7-(Plan1!$G$8^2)/2+NORMSINV(AleatProd!V81)*Plan1!$G$8))</f>
        <v>16240.127487831256</v>
      </c>
    </row>
    <row r="83" spans="1:22" x14ac:dyDescent="0.25">
      <c r="A83">
        <v>80</v>
      </c>
      <c r="B83" s="2">
        <f>Plan1!$B$4</f>
        <v>17520</v>
      </c>
      <c r="C83" s="30">
        <f>(B83*EXP(Plan1!$G$7-(Plan1!$G$8^2)/2+NORMSINV(AleatProd!C82)*Plan1!$G$8))</f>
        <v>17247.510753926494</v>
      </c>
      <c r="D83" s="30">
        <f>(C83*EXP(Plan1!$G$7-(Plan1!$G$8^2)/2+NORMSINV(AleatProd!D82)*Plan1!$G$8))</f>
        <v>17164.803636998582</v>
      </c>
      <c r="E83" s="30">
        <f>(D83*EXP(Plan1!$G$7-(Plan1!$G$8^2)/2+NORMSINV(AleatProd!E82)*Plan1!$G$8))</f>
        <v>15865.179284033935</v>
      </c>
      <c r="F83" s="30">
        <f>(E83*EXP(Plan1!$G$7-(Plan1!$G$8^2)/2+NORMSINV(AleatProd!F82)*Plan1!$G$8))</f>
        <v>14686.513248853846</v>
      </c>
      <c r="G83" s="30">
        <f>(F83*EXP(Plan1!$G$7-(Plan1!$G$8^2)/2+NORMSINV(AleatProd!G82)*Plan1!$G$8))</f>
        <v>14313.194470107133</v>
      </c>
      <c r="H83" s="30">
        <f>(G83*EXP(Plan1!$G$7-(Plan1!$G$8^2)/2+NORMSINV(AleatProd!H82)*Plan1!$G$8))</f>
        <v>12900.90520614368</v>
      </c>
      <c r="I83" s="30">
        <f>(H83*EXP(Plan1!$G$7-(Plan1!$G$8^2)/2+NORMSINV(AleatProd!I82)*Plan1!$G$8))</f>
        <v>12698.677365299614</v>
      </c>
      <c r="J83" s="30">
        <f>(I83*EXP(Plan1!$G$7-(Plan1!$G$8^2)/2+NORMSINV(AleatProd!J82)*Plan1!$G$8))</f>
        <v>13902.852744912938</v>
      </c>
      <c r="K83" s="30">
        <f>(J83*EXP(Plan1!$G$7-(Plan1!$G$8^2)/2+NORMSINV(AleatProd!K82)*Plan1!$G$8))</f>
        <v>14587.610019319567</v>
      </c>
      <c r="L83" s="30">
        <f>(K83*EXP(Plan1!$G$7-(Plan1!$G$8^2)/2+NORMSINV(AleatProd!L82)*Plan1!$G$8))</f>
        <v>14546.170065487453</v>
      </c>
      <c r="M83" s="30">
        <f>(L83*EXP(Plan1!$G$7-(Plan1!$G$8^2)/2+NORMSINV(AleatProd!M82)*Plan1!$G$8))</f>
        <v>14467.939653266327</v>
      </c>
      <c r="N83" s="30">
        <f>(M83*EXP(Plan1!$G$7-(Plan1!$G$8^2)/2+NORMSINV(AleatProd!N82)*Plan1!$G$8))</f>
        <v>15023.853766364931</v>
      </c>
      <c r="O83" s="30">
        <f>(N83*EXP(Plan1!$G$7-(Plan1!$G$8^2)/2+NORMSINV(AleatProd!O82)*Plan1!$G$8))</f>
        <v>14774.924682445342</v>
      </c>
      <c r="P83" s="30">
        <f>(O83*EXP(Plan1!$G$7-(Plan1!$G$8^2)/2+NORMSINV(AleatProd!P82)*Plan1!$G$8))</f>
        <v>14899.312334245138</v>
      </c>
      <c r="Q83" s="30">
        <f>(P83*EXP(Plan1!$G$7-(Plan1!$G$8^2)/2+NORMSINV(AleatProd!Q82)*Plan1!$G$8))</f>
        <v>14979.855452457939</v>
      </c>
      <c r="R83" s="30">
        <f>(Q83*EXP(Plan1!$G$7-(Plan1!$G$8^2)/2+NORMSINV(AleatProd!R82)*Plan1!$G$8))</f>
        <v>15297.149856705499</v>
      </c>
      <c r="S83" s="30">
        <f>(R83*EXP(Plan1!$G$7-(Plan1!$G$8^2)/2+NORMSINV(AleatProd!S82)*Plan1!$G$8))</f>
        <v>15491.197890996904</v>
      </c>
      <c r="T83" s="30">
        <f>(S83*EXP(Plan1!$G$7-(Plan1!$G$8^2)/2+NORMSINV(AleatProd!T82)*Plan1!$G$8))</f>
        <v>14602.888127075323</v>
      </c>
      <c r="U83" s="30">
        <f>(T83*EXP(Plan1!$G$7-(Plan1!$G$8^2)/2+NORMSINV(AleatProd!U82)*Plan1!$G$8))</f>
        <v>14271.473584803298</v>
      </c>
      <c r="V83" s="30">
        <f>(U83*EXP(Plan1!$G$7-(Plan1!$G$8^2)/2+NORMSINV(AleatProd!V82)*Plan1!$G$8))</f>
        <v>14237.415260993397</v>
      </c>
    </row>
    <row r="84" spans="1:22" x14ac:dyDescent="0.25">
      <c r="A84">
        <v>81</v>
      </c>
      <c r="B84" s="2">
        <f>Plan1!$B$4</f>
        <v>17520</v>
      </c>
      <c r="C84" s="30">
        <f>(B84*EXP(Plan1!$G$7-(Plan1!$G$8^2)/2+NORMSINV(AleatProd!C83)*Plan1!$G$8))</f>
        <v>18148.329060209948</v>
      </c>
      <c r="D84" s="30">
        <f>(C84*EXP(Plan1!$G$7-(Plan1!$G$8^2)/2+NORMSINV(AleatProd!D83)*Plan1!$G$8))</f>
        <v>19210.881152453501</v>
      </c>
      <c r="E84" s="30">
        <f>(D84*EXP(Plan1!$G$7-(Plan1!$G$8^2)/2+NORMSINV(AleatProd!E83)*Plan1!$G$8))</f>
        <v>18126.518616250163</v>
      </c>
      <c r="F84" s="30">
        <f>(E84*EXP(Plan1!$G$7-(Plan1!$G$8^2)/2+NORMSINV(AleatProd!F83)*Plan1!$G$8))</f>
        <v>18417.661447585542</v>
      </c>
      <c r="G84" s="30">
        <f>(F84*EXP(Plan1!$G$7-(Plan1!$G$8^2)/2+NORMSINV(AleatProd!G83)*Plan1!$G$8))</f>
        <v>18379.436243766962</v>
      </c>
      <c r="H84" s="30">
        <f>(G84*EXP(Plan1!$G$7-(Plan1!$G$8^2)/2+NORMSINV(AleatProd!H83)*Plan1!$G$8))</f>
        <v>17906.006138608998</v>
      </c>
      <c r="I84" s="30">
        <f>(H84*EXP(Plan1!$G$7-(Plan1!$G$8^2)/2+NORMSINV(AleatProd!I83)*Plan1!$G$8))</f>
        <v>17548.797886298111</v>
      </c>
      <c r="J84" s="30">
        <f>(I84*EXP(Plan1!$G$7-(Plan1!$G$8^2)/2+NORMSINV(AleatProd!J83)*Plan1!$G$8))</f>
        <v>17919.299819690666</v>
      </c>
      <c r="K84" s="30">
        <f>(J84*EXP(Plan1!$G$7-(Plan1!$G$8^2)/2+NORMSINV(AleatProd!K83)*Plan1!$G$8))</f>
        <v>18646.164132719645</v>
      </c>
      <c r="L84" s="30">
        <f>(K84*EXP(Plan1!$G$7-(Plan1!$G$8^2)/2+NORMSINV(AleatProd!L83)*Plan1!$G$8))</f>
        <v>17000.952193229939</v>
      </c>
      <c r="M84" s="30">
        <f>(L84*EXP(Plan1!$G$7-(Plan1!$G$8^2)/2+NORMSINV(AleatProd!M83)*Plan1!$G$8))</f>
        <v>15702.665603730144</v>
      </c>
      <c r="N84" s="30">
        <f>(M84*EXP(Plan1!$G$7-(Plan1!$G$8^2)/2+NORMSINV(AleatProd!N83)*Plan1!$G$8))</f>
        <v>14298.43760798927</v>
      </c>
      <c r="O84" s="30">
        <f>(N84*EXP(Plan1!$G$7-(Plan1!$G$8^2)/2+NORMSINV(AleatProd!O83)*Plan1!$G$8))</f>
        <v>15340.478415012889</v>
      </c>
      <c r="P84" s="30">
        <f>(O84*EXP(Plan1!$G$7-(Plan1!$G$8^2)/2+NORMSINV(AleatProd!P83)*Plan1!$G$8))</f>
        <v>14625.391758382271</v>
      </c>
      <c r="Q84" s="30">
        <f>(P84*EXP(Plan1!$G$7-(Plan1!$G$8^2)/2+NORMSINV(AleatProd!Q83)*Plan1!$G$8))</f>
        <v>14578.991681115484</v>
      </c>
      <c r="R84" s="30">
        <f>(Q84*EXP(Plan1!$G$7-(Plan1!$G$8^2)/2+NORMSINV(AleatProd!R83)*Plan1!$G$8))</f>
        <v>13941.134594516987</v>
      </c>
      <c r="S84" s="30">
        <f>(R84*EXP(Plan1!$G$7-(Plan1!$G$8^2)/2+NORMSINV(AleatProd!S83)*Plan1!$G$8))</f>
        <v>13084.41645921893</v>
      </c>
      <c r="T84" s="30">
        <f>(S84*EXP(Plan1!$G$7-(Plan1!$G$8^2)/2+NORMSINV(AleatProd!T83)*Plan1!$G$8))</f>
        <v>12373.364672904676</v>
      </c>
      <c r="U84" s="30">
        <f>(T84*EXP(Plan1!$G$7-(Plan1!$G$8^2)/2+NORMSINV(AleatProd!U83)*Plan1!$G$8))</f>
        <v>12291.420875419955</v>
      </c>
      <c r="V84" s="30">
        <f>(U84*EXP(Plan1!$G$7-(Plan1!$G$8^2)/2+NORMSINV(AleatProd!V83)*Plan1!$G$8))</f>
        <v>12370.569167873491</v>
      </c>
    </row>
    <row r="85" spans="1:22" x14ac:dyDescent="0.25">
      <c r="A85">
        <v>82</v>
      </c>
      <c r="B85" s="2">
        <f>Plan1!$B$4</f>
        <v>17520</v>
      </c>
      <c r="C85" s="30">
        <f>(B85*EXP(Plan1!$G$7-(Plan1!$G$8^2)/2+NORMSINV(AleatProd!C84)*Plan1!$G$8))</f>
        <v>16392.648056286831</v>
      </c>
      <c r="D85" s="30">
        <f>(C85*EXP(Plan1!$G$7-(Plan1!$G$8^2)/2+NORMSINV(AleatProd!D84)*Plan1!$G$8))</f>
        <v>16113.016371909613</v>
      </c>
      <c r="E85" s="30">
        <f>(D85*EXP(Plan1!$G$7-(Plan1!$G$8^2)/2+NORMSINV(AleatProd!E84)*Plan1!$G$8))</f>
        <v>16271.931912198421</v>
      </c>
      <c r="F85" s="30">
        <f>(E85*EXP(Plan1!$G$7-(Plan1!$G$8^2)/2+NORMSINV(AleatProd!F84)*Plan1!$G$8))</f>
        <v>15499.835168902111</v>
      </c>
      <c r="G85" s="30">
        <f>(F85*EXP(Plan1!$G$7-(Plan1!$G$8^2)/2+NORMSINV(AleatProd!G84)*Plan1!$G$8))</f>
        <v>15457.969825869794</v>
      </c>
      <c r="H85" s="30">
        <f>(G85*EXP(Plan1!$G$7-(Plan1!$G$8^2)/2+NORMSINV(AleatProd!H84)*Plan1!$G$8))</f>
        <v>14346.173728377302</v>
      </c>
      <c r="I85" s="30">
        <f>(H85*EXP(Plan1!$G$7-(Plan1!$G$8^2)/2+NORMSINV(AleatProd!I84)*Plan1!$G$8))</f>
        <v>15336.075307008909</v>
      </c>
      <c r="J85" s="30">
        <f>(I85*EXP(Plan1!$G$7-(Plan1!$G$8^2)/2+NORMSINV(AleatProd!J84)*Plan1!$G$8))</f>
        <v>15977.777032894168</v>
      </c>
      <c r="K85" s="30">
        <f>(J85*EXP(Plan1!$G$7-(Plan1!$G$8^2)/2+NORMSINV(AleatProd!K84)*Plan1!$G$8))</f>
        <v>17489.132342064655</v>
      </c>
      <c r="L85" s="30">
        <f>(K85*EXP(Plan1!$G$7-(Plan1!$G$8^2)/2+NORMSINV(AleatProd!L84)*Plan1!$G$8))</f>
        <v>16973.851997666523</v>
      </c>
      <c r="M85" s="30">
        <f>(L85*EXP(Plan1!$G$7-(Plan1!$G$8^2)/2+NORMSINV(AleatProd!M84)*Plan1!$G$8))</f>
        <v>17104.011517258648</v>
      </c>
      <c r="N85" s="30">
        <f>(M85*EXP(Plan1!$G$7-(Plan1!$G$8^2)/2+NORMSINV(AleatProd!N84)*Plan1!$G$8))</f>
        <v>16819.811079767078</v>
      </c>
      <c r="O85" s="30">
        <f>(N85*EXP(Plan1!$G$7-(Plan1!$G$8^2)/2+NORMSINV(AleatProd!O84)*Plan1!$G$8))</f>
        <v>17352.039861436318</v>
      </c>
      <c r="P85" s="30">
        <f>(O85*EXP(Plan1!$G$7-(Plan1!$G$8^2)/2+NORMSINV(AleatProd!P84)*Plan1!$G$8))</f>
        <v>17248.45272580169</v>
      </c>
      <c r="Q85" s="30">
        <f>(P85*EXP(Plan1!$G$7-(Plan1!$G$8^2)/2+NORMSINV(AleatProd!Q84)*Plan1!$G$8))</f>
        <v>15212.21065394972</v>
      </c>
      <c r="R85" s="30">
        <f>(Q85*EXP(Plan1!$G$7-(Plan1!$G$8^2)/2+NORMSINV(AleatProd!R84)*Plan1!$G$8))</f>
        <v>15751.054169680003</v>
      </c>
      <c r="S85" s="30">
        <f>(R85*EXP(Plan1!$G$7-(Plan1!$G$8^2)/2+NORMSINV(AleatProd!S84)*Plan1!$G$8))</f>
        <v>15468.297825050337</v>
      </c>
      <c r="T85" s="30">
        <f>(S85*EXP(Plan1!$G$7-(Plan1!$G$8^2)/2+NORMSINV(AleatProd!T84)*Plan1!$G$8))</f>
        <v>14911.383022602115</v>
      </c>
      <c r="U85" s="30">
        <f>(T85*EXP(Plan1!$G$7-(Plan1!$G$8^2)/2+NORMSINV(AleatProd!U84)*Plan1!$G$8))</f>
        <v>15543.516673533002</v>
      </c>
      <c r="V85" s="30">
        <f>(U85*EXP(Plan1!$G$7-(Plan1!$G$8^2)/2+NORMSINV(AleatProd!V84)*Plan1!$G$8))</f>
        <v>16083.994896330887</v>
      </c>
    </row>
    <row r="86" spans="1:22" x14ac:dyDescent="0.25">
      <c r="A86">
        <v>83</v>
      </c>
      <c r="B86" s="2">
        <f>Plan1!$B$4</f>
        <v>17520</v>
      </c>
      <c r="C86" s="30">
        <f>(B86*EXP(Plan1!$G$7-(Plan1!$G$8^2)/2+NORMSINV(AleatProd!C85)*Plan1!$G$8))</f>
        <v>19584.650013726732</v>
      </c>
      <c r="D86" s="30">
        <f>(C86*EXP(Plan1!$G$7-(Plan1!$G$8^2)/2+NORMSINV(AleatProd!D85)*Plan1!$G$8))</f>
        <v>21688.311852921459</v>
      </c>
      <c r="E86" s="30">
        <f>(D86*EXP(Plan1!$G$7-(Plan1!$G$8^2)/2+NORMSINV(AleatProd!E85)*Plan1!$G$8))</f>
        <v>21049.141337483528</v>
      </c>
      <c r="F86" s="30">
        <f>(E86*EXP(Plan1!$G$7-(Plan1!$G$8^2)/2+NORMSINV(AleatProd!F85)*Plan1!$G$8))</f>
        <v>21097.026276696928</v>
      </c>
      <c r="G86" s="30">
        <f>(F86*EXP(Plan1!$G$7-(Plan1!$G$8^2)/2+NORMSINV(AleatProd!G85)*Plan1!$G$8))</f>
        <v>21286.868218926553</v>
      </c>
      <c r="H86" s="30">
        <f>(G86*EXP(Plan1!$G$7-(Plan1!$G$8^2)/2+NORMSINV(AleatProd!H85)*Plan1!$G$8))</f>
        <v>20990.617584397867</v>
      </c>
      <c r="I86" s="30">
        <f>(H86*EXP(Plan1!$G$7-(Plan1!$G$8^2)/2+NORMSINV(AleatProd!I85)*Plan1!$G$8))</f>
        <v>21674.164908593692</v>
      </c>
      <c r="J86" s="30">
        <f>(I86*EXP(Plan1!$G$7-(Plan1!$G$8^2)/2+NORMSINV(AleatProd!J85)*Plan1!$G$8))</f>
        <v>21832.862480670065</v>
      </c>
      <c r="K86" s="30">
        <f>(J86*EXP(Plan1!$G$7-(Plan1!$G$8^2)/2+NORMSINV(AleatProd!K85)*Plan1!$G$8))</f>
        <v>21187.732089127141</v>
      </c>
      <c r="L86" s="30">
        <f>(K86*EXP(Plan1!$G$7-(Plan1!$G$8^2)/2+NORMSINV(AleatProd!L85)*Plan1!$G$8))</f>
        <v>22610.41605290673</v>
      </c>
      <c r="M86" s="30">
        <f>(L86*EXP(Plan1!$G$7-(Plan1!$G$8^2)/2+NORMSINV(AleatProd!M85)*Plan1!$G$8))</f>
        <v>22234.667536859666</v>
      </c>
      <c r="N86" s="30">
        <f>(M86*EXP(Plan1!$G$7-(Plan1!$G$8^2)/2+NORMSINV(AleatProd!N85)*Plan1!$G$8))</f>
        <v>23353.982692427107</v>
      </c>
      <c r="O86" s="30">
        <f>(N86*EXP(Plan1!$G$7-(Plan1!$G$8^2)/2+NORMSINV(AleatProd!O85)*Plan1!$G$8))</f>
        <v>24595.220529110793</v>
      </c>
      <c r="P86" s="30">
        <f>(O86*EXP(Plan1!$G$7-(Plan1!$G$8^2)/2+NORMSINV(AleatProd!P85)*Plan1!$G$8))</f>
        <v>23858.845132213904</v>
      </c>
      <c r="Q86" s="30">
        <f>(P86*EXP(Plan1!$G$7-(Plan1!$G$8^2)/2+NORMSINV(AleatProd!Q85)*Plan1!$G$8))</f>
        <v>22308.353156918456</v>
      </c>
      <c r="R86" s="30">
        <f>(Q86*EXP(Plan1!$G$7-(Plan1!$G$8^2)/2+NORMSINV(AleatProd!R85)*Plan1!$G$8))</f>
        <v>21187.652485454506</v>
      </c>
      <c r="S86" s="30">
        <f>(R86*EXP(Plan1!$G$7-(Plan1!$G$8^2)/2+NORMSINV(AleatProd!S85)*Plan1!$G$8))</f>
        <v>21107.595951459156</v>
      </c>
      <c r="T86" s="30">
        <f>(S86*EXP(Plan1!$G$7-(Plan1!$G$8^2)/2+NORMSINV(AleatProd!T85)*Plan1!$G$8))</f>
        <v>21217.685863077528</v>
      </c>
      <c r="U86" s="30">
        <f>(T86*EXP(Plan1!$G$7-(Plan1!$G$8^2)/2+NORMSINV(AleatProd!U85)*Plan1!$G$8))</f>
        <v>19493.338006073125</v>
      </c>
      <c r="V86" s="30">
        <f>(U86*EXP(Plan1!$G$7-(Plan1!$G$8^2)/2+NORMSINV(AleatProd!V85)*Plan1!$G$8))</f>
        <v>19534.070828926331</v>
      </c>
    </row>
    <row r="87" spans="1:22" x14ac:dyDescent="0.25">
      <c r="A87">
        <v>84</v>
      </c>
      <c r="B87" s="2">
        <f>Plan1!$B$4</f>
        <v>17520</v>
      </c>
      <c r="C87" s="30">
        <f>(B87*EXP(Plan1!$G$7-(Plan1!$G$8^2)/2+NORMSINV(AleatProd!C86)*Plan1!$G$8))</f>
        <v>17316.931028167121</v>
      </c>
      <c r="D87" s="30">
        <f>(C87*EXP(Plan1!$G$7-(Plan1!$G$8^2)/2+NORMSINV(AleatProd!D86)*Plan1!$G$8))</f>
        <v>17937.186175865016</v>
      </c>
      <c r="E87" s="30">
        <f>(D87*EXP(Plan1!$G$7-(Plan1!$G$8^2)/2+NORMSINV(AleatProd!E86)*Plan1!$G$8))</f>
        <v>18770.477753753683</v>
      </c>
      <c r="F87" s="30">
        <f>(E87*EXP(Plan1!$G$7-(Plan1!$G$8^2)/2+NORMSINV(AleatProd!F86)*Plan1!$G$8))</f>
        <v>18203.74408142627</v>
      </c>
      <c r="G87" s="30">
        <f>(F87*EXP(Plan1!$G$7-(Plan1!$G$8^2)/2+NORMSINV(AleatProd!G86)*Plan1!$G$8))</f>
        <v>16985.749651416598</v>
      </c>
      <c r="H87" s="30">
        <f>(G87*EXP(Plan1!$G$7-(Plan1!$G$8^2)/2+NORMSINV(AleatProd!H86)*Plan1!$G$8))</f>
        <v>15461.741649250773</v>
      </c>
      <c r="I87" s="30">
        <f>(H87*EXP(Plan1!$G$7-(Plan1!$G$8^2)/2+NORMSINV(AleatProd!I86)*Plan1!$G$8))</f>
        <v>15261.83626390216</v>
      </c>
      <c r="J87" s="30">
        <f>(I87*EXP(Plan1!$G$7-(Plan1!$G$8^2)/2+NORMSINV(AleatProd!J86)*Plan1!$G$8))</f>
        <v>13792.558394731983</v>
      </c>
      <c r="K87" s="30">
        <f>(J87*EXP(Plan1!$G$7-(Plan1!$G$8^2)/2+NORMSINV(AleatProd!K86)*Plan1!$G$8))</f>
        <v>13637.68871587787</v>
      </c>
      <c r="L87" s="30">
        <f>(K87*EXP(Plan1!$G$7-(Plan1!$G$8^2)/2+NORMSINV(AleatProd!L86)*Plan1!$G$8))</f>
        <v>12629.558658709191</v>
      </c>
      <c r="M87" s="30">
        <f>(L87*EXP(Plan1!$G$7-(Plan1!$G$8^2)/2+NORMSINV(AleatProd!M86)*Plan1!$G$8))</f>
        <v>12318.509047177904</v>
      </c>
      <c r="N87" s="30">
        <f>(M87*EXP(Plan1!$G$7-(Plan1!$G$8^2)/2+NORMSINV(AleatProd!N86)*Plan1!$G$8))</f>
        <v>13889.988816282415</v>
      </c>
      <c r="O87" s="30">
        <f>(N87*EXP(Plan1!$G$7-(Plan1!$G$8^2)/2+NORMSINV(AleatProd!O86)*Plan1!$G$8))</f>
        <v>12607.900387067166</v>
      </c>
      <c r="P87" s="30">
        <f>(O87*EXP(Plan1!$G$7-(Plan1!$G$8^2)/2+NORMSINV(AleatProd!P86)*Plan1!$G$8))</f>
        <v>13042.747455271385</v>
      </c>
      <c r="Q87" s="30">
        <f>(P87*EXP(Plan1!$G$7-(Plan1!$G$8^2)/2+NORMSINV(AleatProd!Q86)*Plan1!$G$8))</f>
        <v>12144.882265978413</v>
      </c>
      <c r="R87" s="30">
        <f>(Q87*EXP(Plan1!$G$7-(Plan1!$G$8^2)/2+NORMSINV(AleatProd!R86)*Plan1!$G$8))</f>
        <v>12488.468708953982</v>
      </c>
      <c r="S87" s="30">
        <f>(R87*EXP(Plan1!$G$7-(Plan1!$G$8^2)/2+NORMSINV(AleatProd!S86)*Plan1!$G$8))</f>
        <v>11257.640335102351</v>
      </c>
      <c r="T87" s="30">
        <f>(S87*EXP(Plan1!$G$7-(Plan1!$G$8^2)/2+NORMSINV(AleatProd!T86)*Plan1!$G$8))</f>
        <v>11362.432446240457</v>
      </c>
      <c r="U87" s="30">
        <f>(T87*EXP(Plan1!$G$7-(Plan1!$G$8^2)/2+NORMSINV(AleatProd!U86)*Plan1!$G$8))</f>
        <v>11769.171779666658</v>
      </c>
      <c r="V87" s="30">
        <f>(U87*EXP(Plan1!$G$7-(Plan1!$G$8^2)/2+NORMSINV(AleatProd!V86)*Plan1!$G$8))</f>
        <v>12467.523001279795</v>
      </c>
    </row>
    <row r="88" spans="1:22" x14ac:dyDescent="0.25">
      <c r="A88">
        <v>85</v>
      </c>
      <c r="B88" s="2">
        <f>Plan1!$B$4</f>
        <v>17520</v>
      </c>
      <c r="C88" s="30">
        <f>(B88*EXP(Plan1!$G$7-(Plan1!$G$8^2)/2+NORMSINV(AleatProd!C87)*Plan1!$G$8))</f>
        <v>17930.786198815815</v>
      </c>
      <c r="D88" s="30">
        <f>(C88*EXP(Plan1!$G$7-(Plan1!$G$8^2)/2+NORMSINV(AleatProd!D87)*Plan1!$G$8))</f>
        <v>18344.199856611292</v>
      </c>
      <c r="E88" s="30">
        <f>(D88*EXP(Plan1!$G$7-(Plan1!$G$8^2)/2+NORMSINV(AleatProd!E87)*Plan1!$G$8))</f>
        <v>18661.948024366793</v>
      </c>
      <c r="F88" s="30">
        <f>(E88*EXP(Plan1!$G$7-(Plan1!$G$8^2)/2+NORMSINV(AleatProd!F87)*Plan1!$G$8))</f>
        <v>18179.320629554273</v>
      </c>
      <c r="G88" s="30">
        <f>(F88*EXP(Plan1!$G$7-(Plan1!$G$8^2)/2+NORMSINV(AleatProd!G87)*Plan1!$G$8))</f>
        <v>17775.997030013543</v>
      </c>
      <c r="H88" s="30">
        <f>(G88*EXP(Plan1!$G$7-(Plan1!$G$8^2)/2+NORMSINV(AleatProd!H87)*Plan1!$G$8))</f>
        <v>16484.438561745999</v>
      </c>
      <c r="I88" s="30">
        <f>(H88*EXP(Plan1!$G$7-(Plan1!$G$8^2)/2+NORMSINV(AleatProd!I87)*Plan1!$G$8))</f>
        <v>16387.081427314723</v>
      </c>
      <c r="J88" s="30">
        <f>(I88*EXP(Plan1!$G$7-(Plan1!$G$8^2)/2+NORMSINV(AleatProd!J87)*Plan1!$G$8))</f>
        <v>15899.692503988954</v>
      </c>
      <c r="K88" s="30">
        <f>(J88*EXP(Plan1!$G$7-(Plan1!$G$8^2)/2+NORMSINV(AleatProd!K87)*Plan1!$G$8))</f>
        <v>16503.58524948862</v>
      </c>
      <c r="L88" s="30">
        <f>(K88*EXP(Plan1!$G$7-(Plan1!$G$8^2)/2+NORMSINV(AleatProd!L87)*Plan1!$G$8))</f>
        <v>18272.992578044112</v>
      </c>
      <c r="M88" s="30">
        <f>(L88*EXP(Plan1!$G$7-(Plan1!$G$8^2)/2+NORMSINV(AleatProd!M87)*Plan1!$G$8))</f>
        <v>17913.570301204109</v>
      </c>
      <c r="N88" s="30">
        <f>(M88*EXP(Plan1!$G$7-(Plan1!$G$8^2)/2+NORMSINV(AleatProd!N87)*Plan1!$G$8))</f>
        <v>18691.168939987427</v>
      </c>
      <c r="O88" s="30">
        <f>(N88*EXP(Plan1!$G$7-(Plan1!$G$8^2)/2+NORMSINV(AleatProd!O87)*Plan1!$G$8))</f>
        <v>18923.628085486951</v>
      </c>
      <c r="P88" s="30">
        <f>(O88*EXP(Plan1!$G$7-(Plan1!$G$8^2)/2+NORMSINV(AleatProd!P87)*Plan1!$G$8))</f>
        <v>20527.904544972647</v>
      </c>
      <c r="Q88" s="30">
        <f>(P88*EXP(Plan1!$G$7-(Plan1!$G$8^2)/2+NORMSINV(AleatProd!Q87)*Plan1!$G$8))</f>
        <v>20901.281179378362</v>
      </c>
      <c r="R88" s="30">
        <f>(Q88*EXP(Plan1!$G$7-(Plan1!$G$8^2)/2+NORMSINV(AleatProd!R87)*Plan1!$G$8))</f>
        <v>18686.056590852455</v>
      </c>
      <c r="S88" s="30">
        <f>(R88*EXP(Plan1!$G$7-(Plan1!$G$8^2)/2+NORMSINV(AleatProd!S87)*Plan1!$G$8))</f>
        <v>18318.308784770878</v>
      </c>
      <c r="T88" s="30">
        <f>(S88*EXP(Plan1!$G$7-(Plan1!$G$8^2)/2+NORMSINV(AleatProd!T87)*Plan1!$G$8))</f>
        <v>16705.942066654676</v>
      </c>
      <c r="U88" s="30">
        <f>(T88*EXP(Plan1!$G$7-(Plan1!$G$8^2)/2+NORMSINV(AleatProd!U87)*Plan1!$G$8))</f>
        <v>15596.419257524196</v>
      </c>
      <c r="V88" s="30">
        <f>(U88*EXP(Plan1!$G$7-(Plan1!$G$8^2)/2+NORMSINV(AleatProd!V87)*Plan1!$G$8))</f>
        <v>16131.668335464381</v>
      </c>
    </row>
    <row r="89" spans="1:22" x14ac:dyDescent="0.25">
      <c r="A89">
        <v>86</v>
      </c>
      <c r="B89" s="2">
        <f>Plan1!$B$4</f>
        <v>17520</v>
      </c>
      <c r="C89" s="30">
        <f>(B89*EXP(Plan1!$G$7-(Plan1!$G$8^2)/2+NORMSINV(AleatProd!C88)*Plan1!$G$8))</f>
        <v>18324.312303431539</v>
      </c>
      <c r="D89" s="30">
        <f>(C89*EXP(Plan1!$G$7-(Plan1!$G$8^2)/2+NORMSINV(AleatProd!D88)*Plan1!$G$8))</f>
        <v>18246.972106180066</v>
      </c>
      <c r="E89" s="30">
        <f>(D89*EXP(Plan1!$G$7-(Plan1!$G$8^2)/2+NORMSINV(AleatProd!E88)*Plan1!$G$8))</f>
        <v>16711.627869366253</v>
      </c>
      <c r="F89" s="30">
        <f>(E89*EXP(Plan1!$G$7-(Plan1!$G$8^2)/2+NORMSINV(AleatProd!F88)*Plan1!$G$8))</f>
        <v>16101.071075207181</v>
      </c>
      <c r="G89" s="30">
        <f>(F89*EXP(Plan1!$G$7-(Plan1!$G$8^2)/2+NORMSINV(AleatProd!G88)*Plan1!$G$8))</f>
        <v>16344.248981138247</v>
      </c>
      <c r="H89" s="30">
        <f>(G89*EXP(Plan1!$G$7-(Plan1!$G$8^2)/2+NORMSINV(AleatProd!H88)*Plan1!$G$8))</f>
        <v>16307.303801457025</v>
      </c>
      <c r="I89" s="30">
        <f>(H89*EXP(Plan1!$G$7-(Plan1!$G$8^2)/2+NORMSINV(AleatProd!I88)*Plan1!$G$8))</f>
        <v>15706.170441326185</v>
      </c>
      <c r="J89" s="30">
        <f>(I89*EXP(Plan1!$G$7-(Plan1!$G$8^2)/2+NORMSINV(AleatProd!J88)*Plan1!$G$8))</f>
        <v>15200.167727798926</v>
      </c>
      <c r="K89" s="30">
        <f>(J89*EXP(Plan1!$G$7-(Plan1!$G$8^2)/2+NORMSINV(AleatProd!K88)*Plan1!$G$8))</f>
        <v>15966.624447604716</v>
      </c>
      <c r="L89" s="30">
        <f>(K89*EXP(Plan1!$G$7-(Plan1!$G$8^2)/2+NORMSINV(AleatProd!L88)*Plan1!$G$8))</f>
        <v>14632.110419473474</v>
      </c>
      <c r="M89" s="30">
        <f>(L89*EXP(Plan1!$G$7-(Plan1!$G$8^2)/2+NORMSINV(AleatProd!M88)*Plan1!$G$8))</f>
        <v>14267.415849363924</v>
      </c>
      <c r="N89" s="30">
        <f>(M89*EXP(Plan1!$G$7-(Plan1!$G$8^2)/2+NORMSINV(AleatProd!N88)*Plan1!$G$8))</f>
        <v>14494.591484377599</v>
      </c>
      <c r="O89" s="30">
        <f>(N89*EXP(Plan1!$G$7-(Plan1!$G$8^2)/2+NORMSINV(AleatProd!O88)*Plan1!$G$8))</f>
        <v>13193.578588564231</v>
      </c>
      <c r="P89" s="30">
        <f>(O89*EXP(Plan1!$G$7-(Plan1!$G$8^2)/2+NORMSINV(AleatProd!P88)*Plan1!$G$8))</f>
        <v>13977.204804171612</v>
      </c>
      <c r="Q89" s="30">
        <f>(P89*EXP(Plan1!$G$7-(Plan1!$G$8^2)/2+NORMSINV(AleatProd!Q88)*Plan1!$G$8))</f>
        <v>13871.44996160787</v>
      </c>
      <c r="R89" s="30">
        <f>(Q89*EXP(Plan1!$G$7-(Plan1!$G$8^2)/2+NORMSINV(AleatProd!R88)*Plan1!$G$8))</f>
        <v>14912.007733417453</v>
      </c>
      <c r="S89" s="30">
        <f>(R89*EXP(Plan1!$G$7-(Plan1!$G$8^2)/2+NORMSINV(AleatProd!S88)*Plan1!$G$8))</f>
        <v>15362.390361256137</v>
      </c>
      <c r="T89" s="30">
        <f>(S89*EXP(Plan1!$G$7-(Plan1!$G$8^2)/2+NORMSINV(AleatProd!T88)*Plan1!$G$8))</f>
        <v>15827.669062459054</v>
      </c>
      <c r="U89" s="30">
        <f>(T89*EXP(Plan1!$G$7-(Plan1!$G$8^2)/2+NORMSINV(AleatProd!U88)*Plan1!$G$8))</f>
        <v>15660.850526076349</v>
      </c>
      <c r="V89" s="30">
        <f>(U89*EXP(Plan1!$G$7-(Plan1!$G$8^2)/2+NORMSINV(AleatProd!V88)*Plan1!$G$8))</f>
        <v>15211.961608341981</v>
      </c>
    </row>
    <row r="90" spans="1:22" x14ac:dyDescent="0.25">
      <c r="A90">
        <v>87</v>
      </c>
      <c r="B90" s="2">
        <f>Plan1!$B$4</f>
        <v>17520</v>
      </c>
      <c r="C90" s="30">
        <f>(B90*EXP(Plan1!$G$7-(Plan1!$G$8^2)/2+NORMSINV(AleatProd!C89)*Plan1!$G$8))</f>
        <v>17627.027771698566</v>
      </c>
      <c r="D90" s="30">
        <f>(C90*EXP(Plan1!$G$7-(Plan1!$G$8^2)/2+NORMSINV(AleatProd!D89)*Plan1!$G$8))</f>
        <v>15606.656473103325</v>
      </c>
      <c r="E90" s="30">
        <f>(D90*EXP(Plan1!$G$7-(Plan1!$G$8^2)/2+NORMSINV(AleatProd!E89)*Plan1!$G$8))</f>
        <v>15135.797929828692</v>
      </c>
      <c r="F90" s="30">
        <f>(E90*EXP(Plan1!$G$7-(Plan1!$G$8^2)/2+NORMSINV(AleatProd!F89)*Plan1!$G$8))</f>
        <v>16036.495261689148</v>
      </c>
      <c r="G90" s="30">
        <f>(F90*EXP(Plan1!$G$7-(Plan1!$G$8^2)/2+NORMSINV(AleatProd!G89)*Plan1!$G$8))</f>
        <v>15699.218268306699</v>
      </c>
      <c r="H90" s="30">
        <f>(G90*EXP(Plan1!$G$7-(Plan1!$G$8^2)/2+NORMSINV(AleatProd!H89)*Plan1!$G$8))</f>
        <v>15562.978122690323</v>
      </c>
      <c r="I90" s="30">
        <f>(H90*EXP(Plan1!$G$7-(Plan1!$G$8^2)/2+NORMSINV(AleatProd!I89)*Plan1!$G$8))</f>
        <v>14999.770681873051</v>
      </c>
      <c r="J90" s="30">
        <f>(I90*EXP(Plan1!$G$7-(Plan1!$G$8^2)/2+NORMSINV(AleatProd!J89)*Plan1!$G$8))</f>
        <v>15791.851130471914</v>
      </c>
      <c r="K90" s="30">
        <f>(J90*EXP(Plan1!$G$7-(Plan1!$G$8^2)/2+NORMSINV(AleatProd!K89)*Plan1!$G$8))</f>
        <v>14580.917330879993</v>
      </c>
      <c r="L90" s="30">
        <f>(K90*EXP(Plan1!$G$7-(Plan1!$G$8^2)/2+NORMSINV(AleatProd!L89)*Plan1!$G$8))</f>
        <v>13972.963888337536</v>
      </c>
      <c r="M90" s="30">
        <f>(L90*EXP(Plan1!$G$7-(Plan1!$G$8^2)/2+NORMSINV(AleatProd!M89)*Plan1!$G$8))</f>
        <v>13879.987739477603</v>
      </c>
      <c r="N90" s="30">
        <f>(M90*EXP(Plan1!$G$7-(Plan1!$G$8^2)/2+NORMSINV(AleatProd!N89)*Plan1!$G$8))</f>
        <v>13427.010265481771</v>
      </c>
      <c r="O90" s="30">
        <f>(N90*EXP(Plan1!$G$7-(Plan1!$G$8^2)/2+NORMSINV(AleatProd!O89)*Plan1!$G$8))</f>
        <v>14741.197573621568</v>
      </c>
      <c r="P90" s="30">
        <f>(O90*EXP(Plan1!$G$7-(Plan1!$G$8^2)/2+NORMSINV(AleatProd!P89)*Plan1!$G$8))</f>
        <v>14205.023738125101</v>
      </c>
      <c r="Q90" s="30">
        <f>(P90*EXP(Plan1!$G$7-(Plan1!$G$8^2)/2+NORMSINV(AleatProd!Q89)*Plan1!$G$8))</f>
        <v>14260.179848912947</v>
      </c>
      <c r="R90" s="30">
        <f>(Q90*EXP(Plan1!$G$7-(Plan1!$G$8^2)/2+NORMSINV(AleatProd!R89)*Plan1!$G$8))</f>
        <v>13984.609249854011</v>
      </c>
      <c r="S90" s="30">
        <f>(R90*EXP(Plan1!$G$7-(Plan1!$G$8^2)/2+NORMSINV(AleatProd!S89)*Plan1!$G$8))</f>
        <v>14569.346805759429</v>
      </c>
      <c r="T90" s="30">
        <f>(S90*EXP(Plan1!$G$7-(Plan1!$G$8^2)/2+NORMSINV(AleatProd!T89)*Plan1!$G$8))</f>
        <v>13294.675871261599</v>
      </c>
      <c r="U90" s="30">
        <f>(T90*EXP(Plan1!$G$7-(Plan1!$G$8^2)/2+NORMSINV(AleatProd!U89)*Plan1!$G$8))</f>
        <v>13712.809119008689</v>
      </c>
      <c r="V90" s="30">
        <f>(U90*EXP(Plan1!$G$7-(Plan1!$G$8^2)/2+NORMSINV(AleatProd!V89)*Plan1!$G$8))</f>
        <v>12597.926017083017</v>
      </c>
    </row>
    <row r="91" spans="1:22" x14ac:dyDescent="0.25">
      <c r="A91">
        <v>88</v>
      </c>
      <c r="B91" s="2">
        <f>Plan1!$B$4</f>
        <v>17520</v>
      </c>
      <c r="C91" s="30">
        <f>(B91*EXP(Plan1!$G$7-(Plan1!$G$8^2)/2+NORMSINV(AleatProd!C90)*Plan1!$G$8))</f>
        <v>18030.956318857312</v>
      </c>
      <c r="D91" s="30">
        <f>(C91*EXP(Plan1!$G$7-(Plan1!$G$8^2)/2+NORMSINV(AleatProd!D90)*Plan1!$G$8))</f>
        <v>16354.88666773224</v>
      </c>
      <c r="E91" s="30">
        <f>(D91*EXP(Plan1!$G$7-(Plan1!$G$8^2)/2+NORMSINV(AleatProd!E90)*Plan1!$G$8))</f>
        <v>16815.392165368146</v>
      </c>
      <c r="F91" s="30">
        <f>(E91*EXP(Plan1!$G$7-(Plan1!$G$8^2)/2+NORMSINV(AleatProd!F90)*Plan1!$G$8))</f>
        <v>16528.000099688976</v>
      </c>
      <c r="G91" s="30">
        <f>(F91*EXP(Plan1!$G$7-(Plan1!$G$8^2)/2+NORMSINV(AleatProd!G90)*Plan1!$G$8))</f>
        <v>16814.959886371023</v>
      </c>
      <c r="H91" s="30">
        <f>(G91*EXP(Plan1!$G$7-(Plan1!$G$8^2)/2+NORMSINV(AleatProd!H90)*Plan1!$G$8))</f>
        <v>16832.550326650911</v>
      </c>
      <c r="I91" s="30">
        <f>(H91*EXP(Plan1!$G$7-(Plan1!$G$8^2)/2+NORMSINV(AleatProd!I90)*Plan1!$G$8))</f>
        <v>16755.751472456963</v>
      </c>
      <c r="J91" s="30">
        <f>(I91*EXP(Plan1!$G$7-(Plan1!$G$8^2)/2+NORMSINV(AleatProd!J90)*Plan1!$G$8))</f>
        <v>16201.210691030949</v>
      </c>
      <c r="K91" s="30">
        <f>(J91*EXP(Plan1!$G$7-(Plan1!$G$8^2)/2+NORMSINV(AleatProd!K90)*Plan1!$G$8))</f>
        <v>16018.44970223187</v>
      </c>
      <c r="L91" s="30">
        <f>(K91*EXP(Plan1!$G$7-(Plan1!$G$8^2)/2+NORMSINV(AleatProd!L90)*Plan1!$G$8))</f>
        <v>16017.537210367107</v>
      </c>
      <c r="M91" s="30">
        <f>(L91*EXP(Plan1!$G$7-(Plan1!$G$8^2)/2+NORMSINV(AleatProd!M90)*Plan1!$G$8))</f>
        <v>15790.446753800352</v>
      </c>
      <c r="N91" s="30">
        <f>(M91*EXP(Plan1!$G$7-(Plan1!$G$8^2)/2+NORMSINV(AleatProd!N90)*Plan1!$G$8))</f>
        <v>14450.675276169655</v>
      </c>
      <c r="O91" s="30">
        <f>(N91*EXP(Plan1!$G$7-(Plan1!$G$8^2)/2+NORMSINV(AleatProd!O90)*Plan1!$G$8))</f>
        <v>14346.998178694335</v>
      </c>
      <c r="P91" s="30">
        <f>(O91*EXP(Plan1!$G$7-(Plan1!$G$8^2)/2+NORMSINV(AleatProd!P90)*Plan1!$G$8))</f>
        <v>15833.513077757611</v>
      </c>
      <c r="Q91" s="30">
        <f>(P91*EXP(Plan1!$G$7-(Plan1!$G$8^2)/2+NORMSINV(AleatProd!Q90)*Plan1!$G$8))</f>
        <v>16180.750987664862</v>
      </c>
      <c r="R91" s="30">
        <f>(Q91*EXP(Plan1!$G$7-(Plan1!$G$8^2)/2+NORMSINV(AleatProd!R90)*Plan1!$G$8))</f>
        <v>16743.46443384566</v>
      </c>
      <c r="S91" s="30">
        <f>(R91*EXP(Plan1!$G$7-(Plan1!$G$8^2)/2+NORMSINV(AleatProd!S90)*Plan1!$G$8))</f>
        <v>16329.427330663106</v>
      </c>
      <c r="T91" s="30">
        <f>(S91*EXP(Plan1!$G$7-(Plan1!$G$8^2)/2+NORMSINV(AleatProd!T90)*Plan1!$G$8))</f>
        <v>16349.336317700148</v>
      </c>
      <c r="U91" s="30">
        <f>(T91*EXP(Plan1!$G$7-(Plan1!$G$8^2)/2+NORMSINV(AleatProd!U90)*Plan1!$G$8))</f>
        <v>15677.67198253523</v>
      </c>
      <c r="V91" s="30">
        <f>(U91*EXP(Plan1!$G$7-(Plan1!$G$8^2)/2+NORMSINV(AleatProd!V90)*Plan1!$G$8))</f>
        <v>16330.710618265572</v>
      </c>
    </row>
    <row r="92" spans="1:22" x14ac:dyDescent="0.25">
      <c r="A92">
        <v>89</v>
      </c>
      <c r="B92" s="2">
        <f>Plan1!$B$4</f>
        <v>17520</v>
      </c>
      <c r="C92" s="30">
        <f>(B92*EXP(Plan1!$G$7-(Plan1!$G$8^2)/2+NORMSINV(AleatProd!C91)*Plan1!$G$8))</f>
        <v>17080.597172394635</v>
      </c>
      <c r="D92" s="30">
        <f>(C92*EXP(Plan1!$G$7-(Plan1!$G$8^2)/2+NORMSINV(AleatProd!D91)*Plan1!$G$8))</f>
        <v>17144.543007564745</v>
      </c>
      <c r="E92" s="30">
        <f>(D92*EXP(Plan1!$G$7-(Plan1!$G$8^2)/2+NORMSINV(AleatProd!E91)*Plan1!$G$8))</f>
        <v>17315.65998901143</v>
      </c>
      <c r="F92" s="30">
        <f>(E92*EXP(Plan1!$G$7-(Plan1!$G$8^2)/2+NORMSINV(AleatProd!F91)*Plan1!$G$8))</f>
        <v>16074.241979095561</v>
      </c>
      <c r="G92" s="30">
        <f>(F92*EXP(Plan1!$G$7-(Plan1!$G$8^2)/2+NORMSINV(AleatProd!G91)*Plan1!$G$8))</f>
        <v>16484.983574859914</v>
      </c>
      <c r="H92" s="30">
        <f>(G92*EXP(Plan1!$G$7-(Plan1!$G$8^2)/2+NORMSINV(AleatProd!H91)*Plan1!$G$8))</f>
        <v>16920.173912905739</v>
      </c>
      <c r="I92" s="30">
        <f>(H92*EXP(Plan1!$G$7-(Plan1!$G$8^2)/2+NORMSINV(AleatProd!I91)*Plan1!$G$8))</f>
        <v>16763.026287909903</v>
      </c>
      <c r="J92" s="30">
        <f>(I92*EXP(Plan1!$G$7-(Plan1!$G$8^2)/2+NORMSINV(AleatProd!J91)*Plan1!$G$8))</f>
        <v>17128.30326369853</v>
      </c>
      <c r="K92" s="30">
        <f>(J92*EXP(Plan1!$G$7-(Plan1!$G$8^2)/2+NORMSINV(AleatProd!K91)*Plan1!$G$8))</f>
        <v>16962.3095129182</v>
      </c>
      <c r="L92" s="30">
        <f>(K92*EXP(Plan1!$G$7-(Plan1!$G$8^2)/2+NORMSINV(AleatProd!L91)*Plan1!$G$8))</f>
        <v>17734.627402863909</v>
      </c>
      <c r="M92" s="30">
        <f>(L92*EXP(Plan1!$G$7-(Plan1!$G$8^2)/2+NORMSINV(AleatProd!M91)*Plan1!$G$8))</f>
        <v>17374.828730154975</v>
      </c>
      <c r="N92" s="30">
        <f>(M92*EXP(Plan1!$G$7-(Plan1!$G$8^2)/2+NORMSINV(AleatProd!N91)*Plan1!$G$8))</f>
        <v>16460.628076125609</v>
      </c>
      <c r="O92" s="30">
        <f>(N92*EXP(Plan1!$G$7-(Plan1!$G$8^2)/2+NORMSINV(AleatProd!O91)*Plan1!$G$8))</f>
        <v>16677.129305172486</v>
      </c>
      <c r="P92" s="30">
        <f>(O92*EXP(Plan1!$G$7-(Plan1!$G$8^2)/2+NORMSINV(AleatProd!P91)*Plan1!$G$8))</f>
        <v>16188.332092884279</v>
      </c>
      <c r="Q92" s="30">
        <f>(P92*EXP(Plan1!$G$7-(Plan1!$G$8^2)/2+NORMSINV(AleatProd!Q91)*Plan1!$G$8))</f>
        <v>16768.294522159336</v>
      </c>
      <c r="R92" s="30">
        <f>(Q92*EXP(Plan1!$G$7-(Plan1!$G$8^2)/2+NORMSINV(AleatProd!R91)*Plan1!$G$8))</f>
        <v>17226.144957777546</v>
      </c>
      <c r="S92" s="30">
        <f>(R92*EXP(Plan1!$G$7-(Plan1!$G$8^2)/2+NORMSINV(AleatProd!S91)*Plan1!$G$8))</f>
        <v>15951.32662630326</v>
      </c>
      <c r="T92" s="30">
        <f>(S92*EXP(Plan1!$G$7-(Plan1!$G$8^2)/2+NORMSINV(AleatProd!T91)*Plan1!$G$8))</f>
        <v>16865.971371823445</v>
      </c>
      <c r="U92" s="30">
        <f>(T92*EXP(Plan1!$G$7-(Plan1!$G$8^2)/2+NORMSINV(AleatProd!U91)*Plan1!$G$8))</f>
        <v>15637.854931086469</v>
      </c>
      <c r="V92" s="30">
        <f>(U92*EXP(Plan1!$G$7-(Plan1!$G$8^2)/2+NORMSINV(AleatProd!V91)*Plan1!$G$8))</f>
        <v>15181.783783052326</v>
      </c>
    </row>
    <row r="93" spans="1:22" x14ac:dyDescent="0.25">
      <c r="A93">
        <v>90</v>
      </c>
      <c r="B93" s="2">
        <f>Plan1!$B$4</f>
        <v>17520</v>
      </c>
      <c r="C93" s="30">
        <f>(B93*EXP(Plan1!$G$7-(Plan1!$G$8^2)/2+NORMSINV(AleatProd!C92)*Plan1!$G$8))</f>
        <v>17327.713887250713</v>
      </c>
      <c r="D93" s="30">
        <f>(C93*EXP(Plan1!$G$7-(Plan1!$G$8^2)/2+NORMSINV(AleatProd!D92)*Plan1!$G$8))</f>
        <v>16484.253393407162</v>
      </c>
      <c r="E93" s="30">
        <f>(D93*EXP(Plan1!$G$7-(Plan1!$G$8^2)/2+NORMSINV(AleatProd!E92)*Plan1!$G$8))</f>
        <v>16423.684565581094</v>
      </c>
      <c r="F93" s="30">
        <f>(E93*EXP(Plan1!$G$7-(Plan1!$G$8^2)/2+NORMSINV(AleatProd!F92)*Plan1!$G$8))</f>
        <v>15452.680806382865</v>
      </c>
      <c r="G93" s="30">
        <f>(F93*EXP(Plan1!$G$7-(Plan1!$G$8^2)/2+NORMSINV(AleatProd!G92)*Plan1!$G$8))</f>
        <v>15251.361264130202</v>
      </c>
      <c r="H93" s="30">
        <f>(G93*EXP(Plan1!$G$7-(Plan1!$G$8^2)/2+NORMSINV(AleatProd!H92)*Plan1!$G$8))</f>
        <v>14658.382611963745</v>
      </c>
      <c r="I93" s="30">
        <f>(H93*EXP(Plan1!$G$7-(Plan1!$G$8^2)/2+NORMSINV(AleatProd!I92)*Plan1!$G$8))</f>
        <v>14000.631871870715</v>
      </c>
      <c r="J93" s="30">
        <f>(I93*EXP(Plan1!$G$7-(Plan1!$G$8^2)/2+NORMSINV(AleatProd!J92)*Plan1!$G$8))</f>
        <v>14486.641992431092</v>
      </c>
      <c r="K93" s="30">
        <f>(J93*EXP(Plan1!$G$7-(Plan1!$G$8^2)/2+NORMSINV(AleatProd!K92)*Plan1!$G$8))</f>
        <v>13589.221670490258</v>
      </c>
      <c r="L93" s="30">
        <f>(K93*EXP(Plan1!$G$7-(Plan1!$G$8^2)/2+NORMSINV(AleatProd!L92)*Plan1!$G$8))</f>
        <v>13476.075923783601</v>
      </c>
      <c r="M93" s="30">
        <f>(L93*EXP(Plan1!$G$7-(Plan1!$G$8^2)/2+NORMSINV(AleatProd!M92)*Plan1!$G$8))</f>
        <v>13237.450207781852</v>
      </c>
      <c r="N93" s="30">
        <f>(M93*EXP(Plan1!$G$7-(Plan1!$G$8^2)/2+NORMSINV(AleatProd!N92)*Plan1!$G$8))</f>
        <v>13063.27348882512</v>
      </c>
      <c r="O93" s="30">
        <f>(N93*EXP(Plan1!$G$7-(Plan1!$G$8^2)/2+NORMSINV(AleatProd!O92)*Plan1!$G$8))</f>
        <v>13043.145451450358</v>
      </c>
      <c r="P93" s="30">
        <f>(O93*EXP(Plan1!$G$7-(Plan1!$G$8^2)/2+NORMSINV(AleatProd!P92)*Plan1!$G$8))</f>
        <v>12053.73913726641</v>
      </c>
      <c r="Q93" s="30">
        <f>(P93*EXP(Plan1!$G$7-(Plan1!$G$8^2)/2+NORMSINV(AleatProd!Q92)*Plan1!$G$8))</f>
        <v>11578.51073433622</v>
      </c>
      <c r="R93" s="30">
        <f>(Q93*EXP(Plan1!$G$7-(Plan1!$G$8^2)/2+NORMSINV(AleatProd!R92)*Plan1!$G$8))</f>
        <v>11515.605608230151</v>
      </c>
      <c r="S93" s="30">
        <f>(R93*EXP(Plan1!$G$7-(Plan1!$G$8^2)/2+NORMSINV(AleatProd!S92)*Plan1!$G$8))</f>
        <v>11164.863457143232</v>
      </c>
      <c r="T93" s="30">
        <f>(S93*EXP(Plan1!$G$7-(Plan1!$G$8^2)/2+NORMSINV(AleatProd!T92)*Plan1!$G$8))</f>
        <v>11124.483136975679</v>
      </c>
      <c r="U93" s="30">
        <f>(T93*EXP(Plan1!$G$7-(Plan1!$G$8^2)/2+NORMSINV(AleatProd!U92)*Plan1!$G$8))</f>
        <v>10864.704745800796</v>
      </c>
      <c r="V93" s="30">
        <f>(U93*EXP(Plan1!$G$7-(Plan1!$G$8^2)/2+NORMSINV(AleatProd!V92)*Plan1!$G$8))</f>
        <v>12548.913939349675</v>
      </c>
    </row>
    <row r="94" spans="1:22" x14ac:dyDescent="0.25">
      <c r="A94">
        <v>91</v>
      </c>
      <c r="B94" s="2">
        <f>Plan1!$B$4</f>
        <v>17520</v>
      </c>
      <c r="C94" s="30">
        <f>(B94*EXP(Plan1!$G$7-(Plan1!$G$8^2)/2+NORMSINV(AleatProd!C93)*Plan1!$G$8))</f>
        <v>16943.361407022836</v>
      </c>
      <c r="D94" s="30">
        <f>(C94*EXP(Plan1!$G$7-(Plan1!$G$8^2)/2+NORMSINV(AleatProd!D93)*Plan1!$G$8))</f>
        <v>16326.840518514315</v>
      </c>
      <c r="E94" s="30">
        <f>(D94*EXP(Plan1!$G$7-(Plan1!$G$8^2)/2+NORMSINV(AleatProd!E93)*Plan1!$G$8))</f>
        <v>15420.271521293964</v>
      </c>
      <c r="F94" s="30">
        <f>(E94*EXP(Plan1!$G$7-(Plan1!$G$8^2)/2+NORMSINV(AleatProd!F93)*Plan1!$G$8))</f>
        <v>15629.952739761015</v>
      </c>
      <c r="G94" s="30">
        <f>(F94*EXP(Plan1!$G$7-(Plan1!$G$8^2)/2+NORMSINV(AleatProd!G93)*Plan1!$G$8))</f>
        <v>14896.767235811329</v>
      </c>
      <c r="H94" s="30">
        <f>(G94*EXP(Plan1!$G$7-(Plan1!$G$8^2)/2+NORMSINV(AleatProd!H93)*Plan1!$G$8))</f>
        <v>14984.08849096138</v>
      </c>
      <c r="I94" s="30">
        <f>(H94*EXP(Plan1!$G$7-(Plan1!$G$8^2)/2+NORMSINV(AleatProd!I93)*Plan1!$G$8))</f>
        <v>14340.605566858843</v>
      </c>
      <c r="J94" s="30">
        <f>(I94*EXP(Plan1!$G$7-(Plan1!$G$8^2)/2+NORMSINV(AleatProd!J93)*Plan1!$G$8))</f>
        <v>13090.96618455882</v>
      </c>
      <c r="K94" s="30">
        <f>(J94*EXP(Plan1!$G$7-(Plan1!$G$8^2)/2+NORMSINV(AleatProd!K93)*Plan1!$G$8))</f>
        <v>13162.58516501228</v>
      </c>
      <c r="L94" s="30">
        <f>(K94*EXP(Plan1!$G$7-(Plan1!$G$8^2)/2+NORMSINV(AleatProd!L93)*Plan1!$G$8))</f>
        <v>13091.490146130604</v>
      </c>
      <c r="M94" s="30">
        <f>(L94*EXP(Plan1!$G$7-(Plan1!$G$8^2)/2+NORMSINV(AleatProd!M93)*Plan1!$G$8))</f>
        <v>13189.106620083145</v>
      </c>
      <c r="N94" s="30">
        <f>(M94*EXP(Plan1!$G$7-(Plan1!$G$8^2)/2+NORMSINV(AleatProd!N93)*Plan1!$G$8))</f>
        <v>12027.662927563104</v>
      </c>
      <c r="O94" s="30">
        <f>(N94*EXP(Plan1!$G$7-(Plan1!$G$8^2)/2+NORMSINV(AleatProd!O93)*Plan1!$G$8))</f>
        <v>12403.705605268386</v>
      </c>
      <c r="P94" s="30">
        <f>(O94*EXP(Plan1!$G$7-(Plan1!$G$8^2)/2+NORMSINV(AleatProd!P93)*Plan1!$G$8))</f>
        <v>12544.733423616886</v>
      </c>
      <c r="Q94" s="30">
        <f>(P94*EXP(Plan1!$G$7-(Plan1!$G$8^2)/2+NORMSINV(AleatProd!Q93)*Plan1!$G$8))</f>
        <v>12404.687653053265</v>
      </c>
      <c r="R94" s="30">
        <f>(Q94*EXP(Plan1!$G$7-(Plan1!$G$8^2)/2+NORMSINV(AleatProd!R93)*Plan1!$G$8))</f>
        <v>12315.942701768316</v>
      </c>
      <c r="S94" s="30">
        <f>(R94*EXP(Plan1!$G$7-(Plan1!$G$8^2)/2+NORMSINV(AleatProd!S93)*Plan1!$G$8))</f>
        <v>11738.384186442076</v>
      </c>
      <c r="T94" s="30">
        <f>(S94*EXP(Plan1!$G$7-(Plan1!$G$8^2)/2+NORMSINV(AleatProd!T93)*Plan1!$G$8))</f>
        <v>11734.963355770424</v>
      </c>
      <c r="U94" s="30">
        <f>(T94*EXP(Plan1!$G$7-(Plan1!$G$8^2)/2+NORMSINV(AleatProd!U93)*Plan1!$G$8))</f>
        <v>11790.116760609055</v>
      </c>
      <c r="V94" s="30">
        <f>(U94*EXP(Plan1!$G$7-(Plan1!$G$8^2)/2+NORMSINV(AleatProd!V93)*Plan1!$G$8))</f>
        <v>12181.515167374162</v>
      </c>
    </row>
    <row r="95" spans="1:22" x14ac:dyDescent="0.25">
      <c r="A95">
        <v>92</v>
      </c>
      <c r="B95" s="2">
        <f>Plan1!$B$4</f>
        <v>17520</v>
      </c>
      <c r="C95" s="30">
        <f>(B95*EXP(Plan1!$G$7-(Plan1!$G$8^2)/2+NORMSINV(AleatProd!C94)*Plan1!$G$8))</f>
        <v>16212.168087439646</v>
      </c>
      <c r="D95" s="30">
        <f>(C95*EXP(Plan1!$G$7-(Plan1!$G$8^2)/2+NORMSINV(AleatProd!D94)*Plan1!$G$8))</f>
        <v>14922.842804364238</v>
      </c>
      <c r="E95" s="30">
        <f>(D95*EXP(Plan1!$G$7-(Plan1!$G$8^2)/2+NORMSINV(AleatProd!E94)*Plan1!$G$8))</f>
        <v>14322.835422767408</v>
      </c>
      <c r="F95" s="30">
        <f>(E95*EXP(Plan1!$G$7-(Plan1!$G$8^2)/2+NORMSINV(AleatProd!F94)*Plan1!$G$8))</f>
        <v>13590.735329084446</v>
      </c>
      <c r="G95" s="30">
        <f>(F95*EXP(Plan1!$G$7-(Plan1!$G$8^2)/2+NORMSINV(AleatProd!G94)*Plan1!$G$8))</f>
        <v>12608.010047340333</v>
      </c>
      <c r="H95" s="30">
        <f>(G95*EXP(Plan1!$G$7-(Plan1!$G$8^2)/2+NORMSINV(AleatProd!H94)*Plan1!$G$8))</f>
        <v>12058.52782107677</v>
      </c>
      <c r="I95" s="30">
        <f>(H95*EXP(Plan1!$G$7-(Plan1!$G$8^2)/2+NORMSINV(AleatProd!I94)*Plan1!$G$8))</f>
        <v>13363.11347310268</v>
      </c>
      <c r="J95" s="30">
        <f>(I95*EXP(Plan1!$G$7-(Plan1!$G$8^2)/2+NORMSINV(AleatProd!J94)*Plan1!$G$8))</f>
        <v>14069.787000838587</v>
      </c>
      <c r="K95" s="30">
        <f>(J95*EXP(Plan1!$G$7-(Plan1!$G$8^2)/2+NORMSINV(AleatProd!K94)*Plan1!$G$8))</f>
        <v>13617.623689810946</v>
      </c>
      <c r="L95" s="30">
        <f>(K95*EXP(Plan1!$G$7-(Plan1!$G$8^2)/2+NORMSINV(AleatProd!L94)*Plan1!$G$8))</f>
        <v>13554.826294078011</v>
      </c>
      <c r="M95" s="30">
        <f>(L95*EXP(Plan1!$G$7-(Plan1!$G$8^2)/2+NORMSINV(AleatProd!M94)*Plan1!$G$8))</f>
        <v>13952.042267024632</v>
      </c>
      <c r="N95" s="30">
        <f>(M95*EXP(Plan1!$G$7-(Plan1!$G$8^2)/2+NORMSINV(AleatProd!N94)*Plan1!$G$8))</f>
        <v>14846.65223624698</v>
      </c>
      <c r="O95" s="30">
        <f>(N95*EXP(Plan1!$G$7-(Plan1!$G$8^2)/2+NORMSINV(AleatProd!O94)*Plan1!$G$8))</f>
        <v>15884.459708432234</v>
      </c>
      <c r="P95" s="30">
        <f>(O95*EXP(Plan1!$G$7-(Plan1!$G$8^2)/2+NORMSINV(AleatProd!P94)*Plan1!$G$8))</f>
        <v>15457.762672516221</v>
      </c>
      <c r="Q95" s="30">
        <f>(P95*EXP(Plan1!$G$7-(Plan1!$G$8^2)/2+NORMSINV(AleatProd!Q94)*Plan1!$G$8))</f>
        <v>15698.311398533568</v>
      </c>
      <c r="R95" s="30">
        <f>(Q95*EXP(Plan1!$G$7-(Plan1!$G$8^2)/2+NORMSINV(AleatProd!R94)*Plan1!$G$8))</f>
        <v>16310.427153505738</v>
      </c>
      <c r="S95" s="30">
        <f>(R95*EXP(Plan1!$G$7-(Plan1!$G$8^2)/2+NORMSINV(AleatProd!S94)*Plan1!$G$8))</f>
        <v>16028.695886562282</v>
      </c>
      <c r="T95" s="30">
        <f>(S95*EXP(Plan1!$G$7-(Plan1!$G$8^2)/2+NORMSINV(AleatProd!T94)*Plan1!$G$8))</f>
        <v>15420.060364243653</v>
      </c>
      <c r="U95" s="30">
        <f>(T95*EXP(Plan1!$G$7-(Plan1!$G$8^2)/2+NORMSINV(AleatProd!U94)*Plan1!$G$8))</f>
        <v>15371.289465003723</v>
      </c>
      <c r="V95" s="30">
        <f>(U95*EXP(Plan1!$G$7-(Plan1!$G$8^2)/2+NORMSINV(AleatProd!V94)*Plan1!$G$8))</f>
        <v>14265.794279756721</v>
      </c>
    </row>
    <row r="96" spans="1:22" x14ac:dyDescent="0.25">
      <c r="A96">
        <v>93</v>
      </c>
      <c r="B96" s="2">
        <f>Plan1!$B$4</f>
        <v>17520</v>
      </c>
      <c r="C96" s="30">
        <f>(B96*EXP(Plan1!$G$7-(Plan1!$G$8^2)/2+NORMSINV(AleatProd!C95)*Plan1!$G$8))</f>
        <v>18613.027936626888</v>
      </c>
      <c r="D96" s="30">
        <f>(C96*EXP(Plan1!$G$7-(Plan1!$G$8^2)/2+NORMSINV(AleatProd!D95)*Plan1!$G$8))</f>
        <v>17683.058574946244</v>
      </c>
      <c r="E96" s="30">
        <f>(D96*EXP(Plan1!$G$7-(Plan1!$G$8^2)/2+NORMSINV(AleatProd!E95)*Plan1!$G$8))</f>
        <v>18584.498271866363</v>
      </c>
      <c r="F96" s="30">
        <f>(E96*EXP(Plan1!$G$7-(Plan1!$G$8^2)/2+NORMSINV(AleatProd!F95)*Plan1!$G$8))</f>
        <v>19182.99326015083</v>
      </c>
      <c r="G96" s="30">
        <f>(F96*EXP(Plan1!$G$7-(Plan1!$G$8^2)/2+NORMSINV(AleatProd!G95)*Plan1!$G$8))</f>
        <v>21558.617269943337</v>
      </c>
      <c r="H96" s="30">
        <f>(G96*EXP(Plan1!$G$7-(Plan1!$G$8^2)/2+NORMSINV(AleatProd!H95)*Plan1!$G$8))</f>
        <v>20762.990393472963</v>
      </c>
      <c r="I96" s="30">
        <f>(H96*EXP(Plan1!$G$7-(Plan1!$G$8^2)/2+NORMSINV(AleatProd!I95)*Plan1!$G$8))</f>
        <v>22483.72053612009</v>
      </c>
      <c r="J96" s="30">
        <f>(I96*EXP(Plan1!$G$7-(Plan1!$G$8^2)/2+NORMSINV(AleatProd!J95)*Plan1!$G$8))</f>
        <v>21823.149238884031</v>
      </c>
      <c r="K96" s="30">
        <f>(J96*EXP(Plan1!$G$7-(Plan1!$G$8^2)/2+NORMSINV(AleatProd!K95)*Plan1!$G$8))</f>
        <v>21893.755748009306</v>
      </c>
      <c r="L96" s="30">
        <f>(K96*EXP(Plan1!$G$7-(Plan1!$G$8^2)/2+NORMSINV(AleatProd!L95)*Plan1!$G$8))</f>
        <v>21120.401802673787</v>
      </c>
      <c r="M96" s="30">
        <f>(L96*EXP(Plan1!$G$7-(Plan1!$G$8^2)/2+NORMSINV(AleatProd!M95)*Plan1!$G$8))</f>
        <v>19795.40112489463</v>
      </c>
      <c r="N96" s="30">
        <f>(M96*EXP(Plan1!$G$7-(Plan1!$G$8^2)/2+NORMSINV(AleatProd!N95)*Plan1!$G$8))</f>
        <v>20169.656093477268</v>
      </c>
      <c r="O96" s="30">
        <f>(N96*EXP(Plan1!$G$7-(Plan1!$G$8^2)/2+NORMSINV(AleatProd!O95)*Plan1!$G$8))</f>
        <v>20902.233257194883</v>
      </c>
      <c r="P96" s="30">
        <f>(O96*EXP(Plan1!$G$7-(Plan1!$G$8^2)/2+NORMSINV(AleatProd!P95)*Plan1!$G$8))</f>
        <v>20100.262478320601</v>
      </c>
      <c r="Q96" s="30">
        <f>(P96*EXP(Plan1!$G$7-(Plan1!$G$8^2)/2+NORMSINV(AleatProd!Q95)*Plan1!$G$8))</f>
        <v>18416.137014453456</v>
      </c>
      <c r="R96" s="30">
        <f>(Q96*EXP(Plan1!$G$7-(Plan1!$G$8^2)/2+NORMSINV(AleatProd!R95)*Plan1!$G$8))</f>
        <v>17075.741859180147</v>
      </c>
      <c r="S96" s="30">
        <f>(R96*EXP(Plan1!$G$7-(Plan1!$G$8^2)/2+NORMSINV(AleatProd!S95)*Plan1!$G$8))</f>
        <v>15954.522769485373</v>
      </c>
      <c r="T96" s="30">
        <f>(S96*EXP(Plan1!$G$7-(Plan1!$G$8^2)/2+NORMSINV(AleatProd!T95)*Plan1!$G$8))</f>
        <v>15506.785233103348</v>
      </c>
      <c r="U96" s="30">
        <f>(T96*EXP(Plan1!$G$7-(Plan1!$G$8^2)/2+NORMSINV(AleatProd!U95)*Plan1!$G$8))</f>
        <v>15551.15736043463</v>
      </c>
      <c r="V96" s="30">
        <f>(U96*EXP(Plan1!$G$7-(Plan1!$G$8^2)/2+NORMSINV(AleatProd!V95)*Plan1!$G$8))</f>
        <v>15390.923230709268</v>
      </c>
    </row>
    <row r="97" spans="1:22" x14ac:dyDescent="0.25">
      <c r="A97">
        <v>94</v>
      </c>
      <c r="B97" s="2">
        <f>Plan1!$B$4</f>
        <v>17520</v>
      </c>
      <c r="C97" s="30">
        <f>(B97*EXP(Plan1!$G$7-(Plan1!$G$8^2)/2+NORMSINV(AleatProd!C96)*Plan1!$G$8))</f>
        <v>19331.688579963218</v>
      </c>
      <c r="D97" s="30">
        <f>(C97*EXP(Plan1!$G$7-(Plan1!$G$8^2)/2+NORMSINV(AleatProd!D96)*Plan1!$G$8))</f>
        <v>19471.917072625507</v>
      </c>
      <c r="E97" s="30">
        <f>(D97*EXP(Plan1!$G$7-(Plan1!$G$8^2)/2+NORMSINV(AleatProd!E96)*Plan1!$G$8))</f>
        <v>19018.940600449529</v>
      </c>
      <c r="F97" s="30">
        <f>(E97*EXP(Plan1!$G$7-(Plan1!$G$8^2)/2+NORMSINV(AleatProd!F96)*Plan1!$G$8))</f>
        <v>17740.789403686369</v>
      </c>
      <c r="G97" s="30">
        <f>(F97*EXP(Plan1!$G$7-(Plan1!$G$8^2)/2+NORMSINV(AleatProd!G96)*Plan1!$G$8))</f>
        <v>16327.462749221868</v>
      </c>
      <c r="H97" s="30">
        <f>(G97*EXP(Plan1!$G$7-(Plan1!$G$8^2)/2+NORMSINV(AleatProd!H96)*Plan1!$G$8))</f>
        <v>15017.048573803451</v>
      </c>
      <c r="I97" s="30">
        <f>(H97*EXP(Plan1!$G$7-(Plan1!$G$8^2)/2+NORMSINV(AleatProd!I96)*Plan1!$G$8))</f>
        <v>14576.765599952931</v>
      </c>
      <c r="J97" s="30">
        <f>(I97*EXP(Plan1!$G$7-(Plan1!$G$8^2)/2+NORMSINV(AleatProd!J96)*Plan1!$G$8))</f>
        <v>15029.554953348892</v>
      </c>
      <c r="K97" s="30">
        <f>(J97*EXP(Plan1!$G$7-(Plan1!$G$8^2)/2+NORMSINV(AleatProd!K96)*Plan1!$G$8))</f>
        <v>15184.505529547379</v>
      </c>
      <c r="L97" s="30">
        <f>(K97*EXP(Plan1!$G$7-(Plan1!$G$8^2)/2+NORMSINV(AleatProd!L96)*Plan1!$G$8))</f>
        <v>15175.577622580829</v>
      </c>
      <c r="M97" s="30">
        <f>(L97*EXP(Plan1!$G$7-(Plan1!$G$8^2)/2+NORMSINV(AleatProd!M96)*Plan1!$G$8))</f>
        <v>14801.346302048229</v>
      </c>
      <c r="N97" s="30">
        <f>(M97*EXP(Plan1!$G$7-(Plan1!$G$8^2)/2+NORMSINV(AleatProd!N96)*Plan1!$G$8))</f>
        <v>13779.289803447402</v>
      </c>
      <c r="O97" s="30">
        <f>(N97*EXP(Plan1!$G$7-(Plan1!$G$8^2)/2+NORMSINV(AleatProd!O96)*Plan1!$G$8))</f>
        <v>13083.208649885346</v>
      </c>
      <c r="P97" s="30">
        <f>(O97*EXP(Plan1!$G$7-(Plan1!$G$8^2)/2+NORMSINV(AleatProd!P96)*Plan1!$G$8))</f>
        <v>13761.932922648615</v>
      </c>
      <c r="Q97" s="30">
        <f>(P97*EXP(Plan1!$G$7-(Plan1!$G$8^2)/2+NORMSINV(AleatProd!Q96)*Plan1!$G$8))</f>
        <v>13388.257988348396</v>
      </c>
      <c r="R97" s="30">
        <f>(Q97*EXP(Plan1!$G$7-(Plan1!$G$8^2)/2+NORMSINV(AleatProd!R96)*Plan1!$G$8))</f>
        <v>13164.429021306647</v>
      </c>
      <c r="S97" s="30">
        <f>(R97*EXP(Plan1!$G$7-(Plan1!$G$8^2)/2+NORMSINV(AleatProd!S96)*Plan1!$G$8))</f>
        <v>12725.824788527785</v>
      </c>
      <c r="T97" s="30">
        <f>(S97*EXP(Plan1!$G$7-(Plan1!$G$8^2)/2+NORMSINV(AleatProd!T96)*Plan1!$G$8))</f>
        <v>12520.616875206078</v>
      </c>
      <c r="U97" s="30">
        <f>(T97*EXP(Plan1!$G$7-(Plan1!$G$8^2)/2+NORMSINV(AleatProd!U96)*Plan1!$G$8))</f>
        <v>11323.958444640226</v>
      </c>
      <c r="V97" s="30">
        <f>(U97*EXP(Plan1!$G$7-(Plan1!$G$8^2)/2+NORMSINV(AleatProd!V96)*Plan1!$G$8))</f>
        <v>11414.032254046397</v>
      </c>
    </row>
    <row r="98" spans="1:22" x14ac:dyDescent="0.25">
      <c r="A98">
        <v>95</v>
      </c>
      <c r="B98" s="2">
        <f>Plan1!$B$4</f>
        <v>17520</v>
      </c>
      <c r="C98" s="30">
        <f>(B98*EXP(Plan1!$G$7-(Plan1!$G$8^2)/2+NORMSINV(AleatProd!C97)*Plan1!$G$8))</f>
        <v>19075.256734152357</v>
      </c>
      <c r="D98" s="30">
        <f>(C98*EXP(Plan1!$G$7-(Plan1!$G$8^2)/2+NORMSINV(AleatProd!D97)*Plan1!$G$8))</f>
        <v>18337.217797055942</v>
      </c>
      <c r="E98" s="30">
        <f>(D98*EXP(Plan1!$G$7-(Plan1!$G$8^2)/2+NORMSINV(AleatProd!E97)*Plan1!$G$8))</f>
        <v>18138.24590960065</v>
      </c>
      <c r="F98" s="30">
        <f>(E98*EXP(Plan1!$G$7-(Plan1!$G$8^2)/2+NORMSINV(AleatProd!F97)*Plan1!$G$8))</f>
        <v>17524.658590765477</v>
      </c>
      <c r="G98" s="30">
        <f>(F98*EXP(Plan1!$G$7-(Plan1!$G$8^2)/2+NORMSINV(AleatProd!G97)*Plan1!$G$8))</f>
        <v>17434.920134378306</v>
      </c>
      <c r="H98" s="30">
        <f>(G98*EXP(Plan1!$G$7-(Plan1!$G$8^2)/2+NORMSINV(AleatProd!H97)*Plan1!$G$8))</f>
        <v>16318.04984885639</v>
      </c>
      <c r="I98" s="30">
        <f>(H98*EXP(Plan1!$G$7-(Plan1!$G$8^2)/2+NORMSINV(AleatProd!I97)*Plan1!$G$8))</f>
        <v>16314.531181752</v>
      </c>
      <c r="J98" s="30">
        <f>(I98*EXP(Plan1!$G$7-(Plan1!$G$8^2)/2+NORMSINV(AleatProd!J97)*Plan1!$G$8))</f>
        <v>16114.58519183184</v>
      </c>
      <c r="K98" s="30">
        <f>(J98*EXP(Plan1!$G$7-(Plan1!$G$8^2)/2+NORMSINV(AleatProd!K97)*Plan1!$G$8))</f>
        <v>15740.898350524178</v>
      </c>
      <c r="L98" s="30">
        <f>(K98*EXP(Plan1!$G$7-(Plan1!$G$8^2)/2+NORMSINV(AleatProd!L97)*Plan1!$G$8))</f>
        <v>17441.061550828683</v>
      </c>
      <c r="M98" s="30">
        <f>(L98*EXP(Plan1!$G$7-(Plan1!$G$8^2)/2+NORMSINV(AleatProd!M97)*Plan1!$G$8))</f>
        <v>17794.265028227808</v>
      </c>
      <c r="N98" s="30">
        <f>(M98*EXP(Plan1!$G$7-(Plan1!$G$8^2)/2+NORMSINV(AleatProd!N97)*Plan1!$G$8))</f>
        <v>17834.306650871975</v>
      </c>
      <c r="O98" s="30">
        <f>(N98*EXP(Plan1!$G$7-(Plan1!$G$8^2)/2+NORMSINV(AleatProd!O97)*Plan1!$G$8))</f>
        <v>19630.180691993617</v>
      </c>
      <c r="P98" s="30">
        <f>(O98*EXP(Plan1!$G$7-(Plan1!$G$8^2)/2+NORMSINV(AleatProd!P97)*Plan1!$G$8))</f>
        <v>18898.746311286635</v>
      </c>
      <c r="Q98" s="30">
        <f>(P98*EXP(Plan1!$G$7-(Plan1!$G$8^2)/2+NORMSINV(AleatProd!Q97)*Plan1!$G$8))</f>
        <v>18477.86646041225</v>
      </c>
      <c r="R98" s="30">
        <f>(Q98*EXP(Plan1!$G$7-(Plan1!$G$8^2)/2+NORMSINV(AleatProd!R97)*Plan1!$G$8))</f>
        <v>18084.658910835362</v>
      </c>
      <c r="S98" s="30">
        <f>(R98*EXP(Plan1!$G$7-(Plan1!$G$8^2)/2+NORMSINV(AleatProd!S97)*Plan1!$G$8))</f>
        <v>16289.709116296301</v>
      </c>
      <c r="T98" s="30">
        <f>(S98*EXP(Plan1!$G$7-(Plan1!$G$8^2)/2+NORMSINV(AleatProd!T97)*Plan1!$G$8))</f>
        <v>14845.720011063868</v>
      </c>
      <c r="U98" s="30">
        <f>(T98*EXP(Plan1!$G$7-(Plan1!$G$8^2)/2+NORMSINV(AleatProd!U97)*Plan1!$G$8))</f>
        <v>15101.884810653237</v>
      </c>
      <c r="V98" s="30">
        <f>(U98*EXP(Plan1!$G$7-(Plan1!$G$8^2)/2+NORMSINV(AleatProd!V97)*Plan1!$G$8))</f>
        <v>14461.269876791084</v>
      </c>
    </row>
    <row r="99" spans="1:22" x14ac:dyDescent="0.25">
      <c r="A99">
        <v>96</v>
      </c>
      <c r="B99" s="2">
        <f>Plan1!$B$4</f>
        <v>17520</v>
      </c>
      <c r="C99" s="30">
        <f>(B99*EXP(Plan1!$G$7-(Plan1!$G$8^2)/2+NORMSINV(AleatProd!C98)*Plan1!$G$8))</f>
        <v>17442.970516972069</v>
      </c>
      <c r="D99" s="30">
        <f>(C99*EXP(Plan1!$G$7-(Plan1!$G$8^2)/2+NORMSINV(AleatProd!D98)*Plan1!$G$8))</f>
        <v>18188.010135224649</v>
      </c>
      <c r="E99" s="30">
        <f>(D99*EXP(Plan1!$G$7-(Plan1!$G$8^2)/2+NORMSINV(AleatProd!E98)*Plan1!$G$8))</f>
        <v>18034.933908296276</v>
      </c>
      <c r="F99" s="30">
        <f>(E99*EXP(Plan1!$G$7-(Plan1!$G$8^2)/2+NORMSINV(AleatProd!F98)*Plan1!$G$8))</f>
        <v>18452.986847988599</v>
      </c>
      <c r="G99" s="30">
        <f>(F99*EXP(Plan1!$G$7-(Plan1!$G$8^2)/2+NORMSINV(AleatProd!G98)*Plan1!$G$8))</f>
        <v>17737.720695338714</v>
      </c>
      <c r="H99" s="30">
        <f>(G99*EXP(Plan1!$G$7-(Plan1!$G$8^2)/2+NORMSINV(AleatProd!H98)*Plan1!$G$8))</f>
        <v>16954.931364136326</v>
      </c>
      <c r="I99" s="30">
        <f>(H99*EXP(Plan1!$G$7-(Plan1!$G$8^2)/2+NORMSINV(AleatProd!I98)*Plan1!$G$8))</f>
        <v>16694.585933677346</v>
      </c>
      <c r="J99" s="30">
        <f>(I99*EXP(Plan1!$G$7-(Plan1!$G$8^2)/2+NORMSINV(AleatProd!J98)*Plan1!$G$8))</f>
        <v>16783.012763201576</v>
      </c>
      <c r="K99" s="30">
        <f>(J99*EXP(Plan1!$G$7-(Plan1!$G$8^2)/2+NORMSINV(AleatProd!K98)*Plan1!$G$8))</f>
        <v>16477.52163525084</v>
      </c>
      <c r="L99" s="30">
        <f>(K99*EXP(Plan1!$G$7-(Plan1!$G$8^2)/2+NORMSINV(AleatProd!L98)*Plan1!$G$8))</f>
        <v>15780.930012923076</v>
      </c>
      <c r="M99" s="30">
        <f>(L99*EXP(Plan1!$G$7-(Plan1!$G$8^2)/2+NORMSINV(AleatProd!M98)*Plan1!$G$8))</f>
        <v>16610.170249230167</v>
      </c>
      <c r="N99" s="30">
        <f>(M99*EXP(Plan1!$G$7-(Plan1!$G$8^2)/2+NORMSINV(AleatProd!N98)*Plan1!$G$8))</f>
        <v>15107.303881770504</v>
      </c>
      <c r="O99" s="30">
        <f>(N99*EXP(Plan1!$G$7-(Plan1!$G$8^2)/2+NORMSINV(AleatProd!O98)*Plan1!$G$8))</f>
        <v>15409.920684425006</v>
      </c>
      <c r="P99" s="30">
        <f>(O99*EXP(Plan1!$G$7-(Plan1!$G$8^2)/2+NORMSINV(AleatProd!P98)*Plan1!$G$8))</f>
        <v>15907.43902285667</v>
      </c>
      <c r="Q99" s="30">
        <f>(P99*EXP(Plan1!$G$7-(Plan1!$G$8^2)/2+NORMSINV(AleatProd!Q98)*Plan1!$G$8))</f>
        <v>18552.405617462064</v>
      </c>
      <c r="R99" s="30">
        <f>(Q99*EXP(Plan1!$G$7-(Plan1!$G$8^2)/2+NORMSINV(AleatProd!R98)*Plan1!$G$8))</f>
        <v>17063.11205601053</v>
      </c>
      <c r="S99" s="30">
        <f>(R99*EXP(Plan1!$G$7-(Plan1!$G$8^2)/2+NORMSINV(AleatProd!S98)*Plan1!$G$8))</f>
        <v>16157.494623935443</v>
      </c>
      <c r="T99" s="30">
        <f>(S99*EXP(Plan1!$G$7-(Plan1!$G$8^2)/2+NORMSINV(AleatProd!T98)*Plan1!$G$8))</f>
        <v>16577.801413519945</v>
      </c>
      <c r="U99" s="30">
        <f>(T99*EXP(Plan1!$G$7-(Plan1!$G$8^2)/2+NORMSINV(AleatProd!U98)*Plan1!$G$8))</f>
        <v>16877.408095824154</v>
      </c>
      <c r="V99" s="30">
        <f>(U99*EXP(Plan1!$G$7-(Plan1!$G$8^2)/2+NORMSINV(AleatProd!V98)*Plan1!$G$8))</f>
        <v>15574.848162063898</v>
      </c>
    </row>
    <row r="100" spans="1:22" x14ac:dyDescent="0.25">
      <c r="A100">
        <v>97</v>
      </c>
      <c r="B100" s="2">
        <f>Plan1!$B$4</f>
        <v>17520</v>
      </c>
      <c r="C100" s="30">
        <f>(B100*EXP(Plan1!$G$7-(Plan1!$G$8^2)/2+NORMSINV(AleatProd!C99)*Plan1!$G$8))</f>
        <v>16978.040053304576</v>
      </c>
      <c r="D100" s="30">
        <f>(C100*EXP(Plan1!$G$7-(Plan1!$G$8^2)/2+NORMSINV(AleatProd!D99)*Plan1!$G$8))</f>
        <v>16071.481973883581</v>
      </c>
      <c r="E100" s="30">
        <f>(D100*EXP(Plan1!$G$7-(Plan1!$G$8^2)/2+NORMSINV(AleatProd!E99)*Plan1!$G$8))</f>
        <v>15752.629486376065</v>
      </c>
      <c r="F100" s="30">
        <f>(E100*EXP(Plan1!$G$7-(Plan1!$G$8^2)/2+NORMSINV(AleatProd!F99)*Plan1!$G$8))</f>
        <v>15180.196610501042</v>
      </c>
      <c r="G100" s="30">
        <f>(F100*EXP(Plan1!$G$7-(Plan1!$G$8^2)/2+NORMSINV(AleatProd!G99)*Plan1!$G$8))</f>
        <v>15366.864359898909</v>
      </c>
      <c r="H100" s="30">
        <f>(G100*EXP(Plan1!$G$7-(Plan1!$G$8^2)/2+NORMSINV(AleatProd!H99)*Plan1!$G$8))</f>
        <v>16944.367856886132</v>
      </c>
      <c r="I100" s="30">
        <f>(H100*EXP(Plan1!$G$7-(Plan1!$G$8^2)/2+NORMSINV(AleatProd!I99)*Plan1!$G$8))</f>
        <v>16147.42054326893</v>
      </c>
      <c r="J100" s="30">
        <f>(I100*EXP(Plan1!$G$7-(Plan1!$G$8^2)/2+NORMSINV(AleatProd!J99)*Plan1!$G$8))</f>
        <v>16758.383734892697</v>
      </c>
      <c r="K100" s="30">
        <f>(J100*EXP(Plan1!$G$7-(Plan1!$G$8^2)/2+NORMSINV(AleatProd!K99)*Plan1!$G$8))</f>
        <v>15646.552259679136</v>
      </c>
      <c r="L100" s="30">
        <f>(K100*EXP(Plan1!$G$7-(Plan1!$G$8^2)/2+NORMSINV(AleatProd!L99)*Plan1!$G$8))</f>
        <v>14561.304148339694</v>
      </c>
      <c r="M100" s="30">
        <f>(L100*EXP(Plan1!$G$7-(Plan1!$G$8^2)/2+NORMSINV(AleatProd!M99)*Plan1!$G$8))</f>
        <v>14720.172797980549</v>
      </c>
      <c r="N100" s="30">
        <f>(M100*EXP(Plan1!$G$7-(Plan1!$G$8^2)/2+NORMSINV(AleatProd!N99)*Plan1!$G$8))</f>
        <v>13954.364240928822</v>
      </c>
      <c r="O100" s="30">
        <f>(N100*EXP(Plan1!$G$7-(Plan1!$G$8^2)/2+NORMSINV(AleatProd!O99)*Plan1!$G$8))</f>
        <v>12688.793177154072</v>
      </c>
      <c r="P100" s="30">
        <f>(O100*EXP(Plan1!$G$7-(Plan1!$G$8^2)/2+NORMSINV(AleatProd!P99)*Plan1!$G$8))</f>
        <v>12086.874590290403</v>
      </c>
      <c r="Q100" s="30">
        <f>(P100*EXP(Plan1!$G$7-(Plan1!$G$8^2)/2+NORMSINV(AleatProd!Q99)*Plan1!$G$8))</f>
        <v>11393.822879812973</v>
      </c>
      <c r="R100" s="30">
        <f>(Q100*EXP(Plan1!$G$7-(Plan1!$G$8^2)/2+NORMSINV(AleatProd!R99)*Plan1!$G$8))</f>
        <v>10648.007968890772</v>
      </c>
      <c r="S100" s="30">
        <f>(R100*EXP(Plan1!$G$7-(Plan1!$G$8^2)/2+NORMSINV(AleatProd!S99)*Plan1!$G$8))</f>
        <v>9937.7140078033863</v>
      </c>
      <c r="T100" s="30">
        <f>(S100*EXP(Plan1!$G$7-(Plan1!$G$8^2)/2+NORMSINV(AleatProd!T99)*Plan1!$G$8))</f>
        <v>10325.461981482371</v>
      </c>
      <c r="U100" s="30">
        <f>(T100*EXP(Plan1!$G$7-(Plan1!$G$8^2)/2+NORMSINV(AleatProd!U99)*Plan1!$G$8))</f>
        <v>10968.526721184107</v>
      </c>
      <c r="V100" s="30">
        <f>(U100*EXP(Plan1!$G$7-(Plan1!$G$8^2)/2+NORMSINV(AleatProd!V99)*Plan1!$G$8))</f>
        <v>10677.78347811976</v>
      </c>
    </row>
    <row r="101" spans="1:22" x14ac:dyDescent="0.25">
      <c r="A101">
        <v>98</v>
      </c>
      <c r="B101" s="2">
        <f>Plan1!$B$4</f>
        <v>17520</v>
      </c>
      <c r="C101" s="30">
        <f>(B101*EXP(Plan1!$G$7-(Plan1!$G$8^2)/2+NORMSINV(AleatProd!C100)*Plan1!$G$8))</f>
        <v>18062.646078461057</v>
      </c>
      <c r="D101" s="30">
        <f>(C101*EXP(Plan1!$G$7-(Plan1!$G$8^2)/2+NORMSINV(AleatProd!D100)*Plan1!$G$8))</f>
        <v>18062.939574197528</v>
      </c>
      <c r="E101" s="30">
        <f>(D101*EXP(Plan1!$G$7-(Plan1!$G$8^2)/2+NORMSINV(AleatProd!E100)*Plan1!$G$8))</f>
        <v>18136.713967801235</v>
      </c>
      <c r="F101" s="30">
        <f>(E101*EXP(Plan1!$G$7-(Plan1!$G$8^2)/2+NORMSINV(AleatProd!F100)*Plan1!$G$8))</f>
        <v>18328.363728460015</v>
      </c>
      <c r="G101" s="30">
        <f>(F101*EXP(Plan1!$G$7-(Plan1!$G$8^2)/2+NORMSINV(AleatProd!G100)*Plan1!$G$8))</f>
        <v>17289.845723285194</v>
      </c>
      <c r="H101" s="30">
        <f>(G101*EXP(Plan1!$G$7-(Plan1!$G$8^2)/2+NORMSINV(AleatProd!H100)*Plan1!$G$8))</f>
        <v>15211.402660950438</v>
      </c>
      <c r="I101" s="30">
        <f>(H101*EXP(Plan1!$G$7-(Plan1!$G$8^2)/2+NORMSINV(AleatProd!I100)*Plan1!$G$8))</f>
        <v>16185.095031413215</v>
      </c>
      <c r="J101" s="30">
        <f>(I101*EXP(Plan1!$G$7-(Plan1!$G$8^2)/2+NORMSINV(AleatProd!J100)*Plan1!$G$8))</f>
        <v>16907.963799641642</v>
      </c>
      <c r="K101" s="30">
        <f>(J101*EXP(Plan1!$G$7-(Plan1!$G$8^2)/2+NORMSINV(AleatProd!K100)*Plan1!$G$8))</f>
        <v>16763.294537519716</v>
      </c>
      <c r="L101" s="30">
        <f>(K101*EXP(Plan1!$G$7-(Plan1!$G$8^2)/2+NORMSINV(AleatProd!L100)*Plan1!$G$8))</f>
        <v>17890.540569879457</v>
      </c>
      <c r="M101" s="30">
        <f>(L101*EXP(Plan1!$G$7-(Plan1!$G$8^2)/2+NORMSINV(AleatProd!M100)*Plan1!$G$8))</f>
        <v>19692.605706347262</v>
      </c>
      <c r="N101" s="30">
        <f>(M101*EXP(Plan1!$G$7-(Plan1!$G$8^2)/2+NORMSINV(AleatProd!N100)*Plan1!$G$8))</f>
        <v>18345.624029052124</v>
      </c>
      <c r="O101" s="30">
        <f>(N101*EXP(Plan1!$G$7-(Plan1!$G$8^2)/2+NORMSINV(AleatProd!O100)*Plan1!$G$8))</f>
        <v>17852.627596004404</v>
      </c>
      <c r="P101" s="30">
        <f>(O101*EXP(Plan1!$G$7-(Plan1!$G$8^2)/2+NORMSINV(AleatProd!P100)*Plan1!$G$8))</f>
        <v>17710.496087800981</v>
      </c>
      <c r="Q101" s="30">
        <f>(P101*EXP(Plan1!$G$7-(Plan1!$G$8^2)/2+NORMSINV(AleatProd!Q100)*Plan1!$G$8))</f>
        <v>17165.304491754461</v>
      </c>
      <c r="R101" s="30">
        <f>(Q101*EXP(Plan1!$G$7-(Plan1!$G$8^2)/2+NORMSINV(AleatProd!R100)*Plan1!$G$8))</f>
        <v>16334.416272151107</v>
      </c>
      <c r="S101" s="30">
        <f>(R101*EXP(Plan1!$G$7-(Plan1!$G$8^2)/2+NORMSINV(AleatProd!S100)*Plan1!$G$8))</f>
        <v>16455.599377520681</v>
      </c>
      <c r="T101" s="30">
        <f>(S101*EXP(Plan1!$G$7-(Plan1!$G$8^2)/2+NORMSINV(AleatProd!T100)*Plan1!$G$8))</f>
        <v>15658.502573264364</v>
      </c>
      <c r="U101" s="30">
        <f>(T101*EXP(Plan1!$G$7-(Plan1!$G$8^2)/2+NORMSINV(AleatProd!U100)*Plan1!$G$8))</f>
        <v>16709.884211538589</v>
      </c>
      <c r="V101" s="30">
        <f>(U101*EXP(Plan1!$G$7-(Plan1!$G$8^2)/2+NORMSINV(AleatProd!V100)*Plan1!$G$8))</f>
        <v>18806.574447093804</v>
      </c>
    </row>
    <row r="102" spans="1:22" x14ac:dyDescent="0.25">
      <c r="A102">
        <v>99</v>
      </c>
      <c r="B102" s="2">
        <f>Plan1!$B$4</f>
        <v>17520</v>
      </c>
      <c r="C102" s="30">
        <f>(B102*EXP(Plan1!$G$7-(Plan1!$G$8^2)/2+NORMSINV(AleatProd!C101)*Plan1!$G$8))</f>
        <v>18028.487229532584</v>
      </c>
      <c r="D102" s="30">
        <f>(C102*EXP(Plan1!$G$7-(Plan1!$G$8^2)/2+NORMSINV(AleatProd!D101)*Plan1!$G$8))</f>
        <v>18824.570403131544</v>
      </c>
      <c r="E102" s="30">
        <f>(D102*EXP(Plan1!$G$7-(Plan1!$G$8^2)/2+NORMSINV(AleatProd!E101)*Plan1!$G$8))</f>
        <v>17556.503888668776</v>
      </c>
      <c r="F102" s="30">
        <f>(E102*EXP(Plan1!$G$7-(Plan1!$G$8^2)/2+NORMSINV(AleatProd!F101)*Plan1!$G$8))</f>
        <v>17969.688904148326</v>
      </c>
      <c r="G102" s="30">
        <f>(F102*EXP(Plan1!$G$7-(Plan1!$G$8^2)/2+NORMSINV(AleatProd!G101)*Plan1!$G$8))</f>
        <v>17393.568953452141</v>
      </c>
      <c r="H102" s="30">
        <f>(G102*EXP(Plan1!$G$7-(Plan1!$G$8^2)/2+NORMSINV(AleatProd!H101)*Plan1!$G$8))</f>
        <v>16940.307545099138</v>
      </c>
      <c r="I102" s="30">
        <f>(H102*EXP(Plan1!$G$7-(Plan1!$G$8^2)/2+NORMSINV(AleatProd!I101)*Plan1!$G$8))</f>
        <v>15608.583515186365</v>
      </c>
      <c r="J102" s="30">
        <f>(I102*EXP(Plan1!$G$7-(Plan1!$G$8^2)/2+NORMSINV(AleatProd!J101)*Plan1!$G$8))</f>
        <v>14716.238083218605</v>
      </c>
      <c r="K102" s="30">
        <f>(J102*EXP(Plan1!$G$7-(Plan1!$G$8^2)/2+NORMSINV(AleatProd!K101)*Plan1!$G$8))</f>
        <v>14776.429562316904</v>
      </c>
      <c r="L102" s="30">
        <f>(K102*EXP(Plan1!$G$7-(Plan1!$G$8^2)/2+NORMSINV(AleatProd!L101)*Plan1!$G$8))</f>
        <v>15790.859666849985</v>
      </c>
      <c r="M102" s="30">
        <f>(L102*EXP(Plan1!$G$7-(Plan1!$G$8^2)/2+NORMSINV(AleatProd!M101)*Plan1!$G$8))</f>
        <v>15600.209647329921</v>
      </c>
      <c r="N102" s="30">
        <f>(M102*EXP(Plan1!$G$7-(Plan1!$G$8^2)/2+NORMSINV(AleatProd!N101)*Plan1!$G$8))</f>
        <v>15428.546481231553</v>
      </c>
      <c r="O102" s="30">
        <f>(N102*EXP(Plan1!$G$7-(Plan1!$G$8^2)/2+NORMSINV(AleatProd!O101)*Plan1!$G$8))</f>
        <v>14064.966179203255</v>
      </c>
      <c r="P102" s="30">
        <f>(O102*EXP(Plan1!$G$7-(Plan1!$G$8^2)/2+NORMSINV(AleatProd!P101)*Plan1!$G$8))</f>
        <v>13857.16988734223</v>
      </c>
      <c r="Q102" s="30">
        <f>(P102*EXP(Plan1!$G$7-(Plan1!$G$8^2)/2+NORMSINV(AleatProd!Q101)*Plan1!$G$8))</f>
        <v>13910.628049571707</v>
      </c>
      <c r="R102" s="30">
        <f>(Q102*EXP(Plan1!$G$7-(Plan1!$G$8^2)/2+NORMSINV(AleatProd!R101)*Plan1!$G$8))</f>
        <v>13584.166803870285</v>
      </c>
      <c r="S102" s="30">
        <f>(R102*EXP(Plan1!$G$7-(Plan1!$G$8^2)/2+NORMSINV(AleatProd!S101)*Plan1!$G$8))</f>
        <v>13617.220752930774</v>
      </c>
      <c r="T102" s="30">
        <f>(S102*EXP(Plan1!$G$7-(Plan1!$G$8^2)/2+NORMSINV(AleatProd!T101)*Plan1!$G$8))</f>
        <v>12892.365907410796</v>
      </c>
      <c r="U102" s="30">
        <f>(T102*EXP(Plan1!$G$7-(Plan1!$G$8^2)/2+NORMSINV(AleatProd!U101)*Plan1!$G$8))</f>
        <v>13298.547179421099</v>
      </c>
      <c r="V102" s="30">
        <f>(U102*EXP(Plan1!$G$7-(Plan1!$G$8^2)/2+NORMSINV(AleatProd!V101)*Plan1!$G$8))</f>
        <v>12893.770379445792</v>
      </c>
    </row>
    <row r="103" spans="1:22" x14ac:dyDescent="0.25">
      <c r="A103">
        <v>100</v>
      </c>
      <c r="B103" s="2">
        <f>Plan1!$B$4</f>
        <v>17520</v>
      </c>
      <c r="C103" s="30">
        <f>(B103*EXP(Plan1!$G$7-(Plan1!$G$8^2)/2+NORMSINV(AleatProd!C102)*Plan1!$G$8))</f>
        <v>17852.971017727916</v>
      </c>
      <c r="D103" s="30">
        <f>(C103*EXP(Plan1!$G$7-(Plan1!$G$8^2)/2+NORMSINV(AleatProd!D102)*Plan1!$G$8))</f>
        <v>17455.969813507814</v>
      </c>
      <c r="E103" s="30">
        <f>(D103*EXP(Plan1!$G$7-(Plan1!$G$8^2)/2+NORMSINV(AleatProd!E102)*Plan1!$G$8))</f>
        <v>18256.808642348267</v>
      </c>
      <c r="F103" s="30">
        <f>(E103*EXP(Plan1!$G$7-(Plan1!$G$8^2)/2+NORMSINV(AleatProd!F102)*Plan1!$G$8))</f>
        <v>17698.369867676116</v>
      </c>
      <c r="G103" s="30">
        <f>(F103*EXP(Plan1!$G$7-(Plan1!$G$8^2)/2+NORMSINV(AleatProd!G102)*Plan1!$G$8))</f>
        <v>18393.641340001835</v>
      </c>
      <c r="H103" s="30">
        <f>(G103*EXP(Plan1!$G$7-(Plan1!$G$8^2)/2+NORMSINV(AleatProd!H102)*Plan1!$G$8))</f>
        <v>18900.628591163462</v>
      </c>
      <c r="I103" s="30">
        <f>(H103*EXP(Plan1!$G$7-(Plan1!$G$8^2)/2+NORMSINV(AleatProd!I102)*Plan1!$G$8))</f>
        <v>17853.682967527056</v>
      </c>
      <c r="J103" s="30">
        <f>(I103*EXP(Plan1!$G$7-(Plan1!$G$8^2)/2+NORMSINV(AleatProd!J102)*Plan1!$G$8))</f>
        <v>17323.207611806924</v>
      </c>
      <c r="K103" s="30">
        <f>(J103*EXP(Plan1!$G$7-(Plan1!$G$8^2)/2+NORMSINV(AleatProd!K102)*Plan1!$G$8))</f>
        <v>17097.798798790518</v>
      </c>
      <c r="L103" s="30">
        <f>(K103*EXP(Plan1!$G$7-(Plan1!$G$8^2)/2+NORMSINV(AleatProd!L102)*Plan1!$G$8))</f>
        <v>17270.200396474196</v>
      </c>
      <c r="M103" s="30">
        <f>(L103*EXP(Plan1!$G$7-(Plan1!$G$8^2)/2+NORMSINV(AleatProd!M102)*Plan1!$G$8))</f>
        <v>16083.943710787284</v>
      </c>
      <c r="N103" s="30">
        <f>(M103*EXP(Plan1!$G$7-(Plan1!$G$8^2)/2+NORMSINV(AleatProd!N102)*Plan1!$G$8))</f>
        <v>15745.45838346279</v>
      </c>
      <c r="O103" s="30">
        <f>(N103*EXP(Plan1!$G$7-(Plan1!$G$8^2)/2+NORMSINV(AleatProd!O102)*Plan1!$G$8))</f>
        <v>15706.287830038727</v>
      </c>
      <c r="P103" s="30">
        <f>(O103*EXP(Plan1!$G$7-(Plan1!$G$8^2)/2+NORMSINV(AleatProd!P102)*Plan1!$G$8))</f>
        <v>16224.33852927169</v>
      </c>
      <c r="Q103" s="30">
        <f>(P103*EXP(Plan1!$G$7-(Plan1!$G$8^2)/2+NORMSINV(AleatProd!Q102)*Plan1!$G$8))</f>
        <v>16211.933897944706</v>
      </c>
      <c r="R103" s="30">
        <f>(Q103*EXP(Plan1!$G$7-(Plan1!$G$8^2)/2+NORMSINV(AleatProd!R102)*Plan1!$G$8))</f>
        <v>16527.094382399184</v>
      </c>
      <c r="S103" s="30">
        <f>(R103*EXP(Plan1!$G$7-(Plan1!$G$8^2)/2+NORMSINV(AleatProd!S102)*Plan1!$G$8))</f>
        <v>16773.057816211589</v>
      </c>
      <c r="T103" s="30">
        <f>(S103*EXP(Plan1!$G$7-(Plan1!$G$8^2)/2+NORMSINV(AleatProd!T102)*Plan1!$G$8))</f>
        <v>15795.767855613702</v>
      </c>
      <c r="U103" s="30">
        <f>(T103*EXP(Plan1!$G$7-(Plan1!$G$8^2)/2+NORMSINV(AleatProd!U102)*Plan1!$G$8))</f>
        <v>15301.925398839208</v>
      </c>
      <c r="V103" s="30">
        <f>(U103*EXP(Plan1!$G$7-(Plan1!$G$8^2)/2+NORMSINV(AleatProd!V102)*Plan1!$G$8))</f>
        <v>16465.951298503944</v>
      </c>
    </row>
    <row r="104" spans="1:22" x14ac:dyDescent="0.25">
      <c r="A104">
        <v>101</v>
      </c>
      <c r="B104" s="2">
        <f>Plan1!$B$4</f>
        <v>17520</v>
      </c>
      <c r="C104" s="30">
        <f>(B104*EXP(Plan1!$G$7-(Plan1!$G$8^2)/2+NORMSINV(AleatProd!C103)*Plan1!$G$8))</f>
        <v>18307.812970199713</v>
      </c>
      <c r="D104" s="30">
        <f>(C104*EXP(Plan1!$G$7-(Plan1!$G$8^2)/2+NORMSINV(AleatProd!D103)*Plan1!$G$8))</f>
        <v>18096.967906097641</v>
      </c>
      <c r="E104" s="30">
        <f>(D104*EXP(Plan1!$G$7-(Plan1!$G$8^2)/2+NORMSINV(AleatProd!E103)*Plan1!$G$8))</f>
        <v>19153.144019921874</v>
      </c>
      <c r="F104" s="30">
        <f>(E104*EXP(Plan1!$G$7-(Plan1!$G$8^2)/2+NORMSINV(AleatProd!F103)*Plan1!$G$8))</f>
        <v>18748.180878952629</v>
      </c>
      <c r="G104" s="30">
        <f>(F104*EXP(Plan1!$G$7-(Plan1!$G$8^2)/2+NORMSINV(AleatProd!G103)*Plan1!$G$8))</f>
        <v>19965.565203018014</v>
      </c>
      <c r="H104" s="30">
        <f>(G104*EXP(Plan1!$G$7-(Plan1!$G$8^2)/2+NORMSINV(AleatProd!H103)*Plan1!$G$8))</f>
        <v>20241.293280751855</v>
      </c>
      <c r="I104" s="30">
        <f>(H104*EXP(Plan1!$G$7-(Plan1!$G$8^2)/2+NORMSINV(AleatProd!I103)*Plan1!$G$8))</f>
        <v>18934.334589057176</v>
      </c>
      <c r="J104" s="30">
        <f>(I104*EXP(Plan1!$G$7-(Plan1!$G$8^2)/2+NORMSINV(AleatProd!J103)*Plan1!$G$8))</f>
        <v>19573.993750890375</v>
      </c>
      <c r="K104" s="30">
        <f>(J104*EXP(Plan1!$G$7-(Plan1!$G$8^2)/2+NORMSINV(AleatProd!K103)*Plan1!$G$8))</f>
        <v>18371.311787279188</v>
      </c>
      <c r="L104" s="30">
        <f>(K104*EXP(Plan1!$G$7-(Plan1!$G$8^2)/2+NORMSINV(AleatProd!L103)*Plan1!$G$8))</f>
        <v>16211.081303235691</v>
      </c>
      <c r="M104" s="30">
        <f>(L104*EXP(Plan1!$G$7-(Plan1!$G$8^2)/2+NORMSINV(AleatProd!M103)*Plan1!$G$8))</f>
        <v>15867.598795678203</v>
      </c>
      <c r="N104" s="30">
        <f>(M104*EXP(Plan1!$G$7-(Plan1!$G$8^2)/2+NORMSINV(AleatProd!N103)*Plan1!$G$8))</f>
        <v>16450.107624848235</v>
      </c>
      <c r="O104" s="30">
        <f>(N104*EXP(Plan1!$G$7-(Plan1!$G$8^2)/2+NORMSINV(AleatProd!O103)*Plan1!$G$8))</f>
        <v>17575.325503662334</v>
      </c>
      <c r="P104" s="30">
        <f>(O104*EXP(Plan1!$G$7-(Plan1!$G$8^2)/2+NORMSINV(AleatProd!P103)*Plan1!$G$8))</f>
        <v>17528.314812862391</v>
      </c>
      <c r="Q104" s="30">
        <f>(P104*EXP(Plan1!$G$7-(Plan1!$G$8^2)/2+NORMSINV(AleatProd!Q103)*Plan1!$G$8))</f>
        <v>16639.32445361375</v>
      </c>
      <c r="R104" s="30">
        <f>(Q104*EXP(Plan1!$G$7-(Plan1!$G$8^2)/2+NORMSINV(AleatProd!R103)*Plan1!$G$8))</f>
        <v>16908.993555360357</v>
      </c>
      <c r="S104" s="30">
        <f>(R104*EXP(Plan1!$G$7-(Plan1!$G$8^2)/2+NORMSINV(AleatProd!S103)*Plan1!$G$8))</f>
        <v>18910.439632657832</v>
      </c>
      <c r="T104" s="30">
        <f>(S104*EXP(Plan1!$G$7-(Plan1!$G$8^2)/2+NORMSINV(AleatProd!T103)*Plan1!$G$8))</f>
        <v>18704.546316898599</v>
      </c>
      <c r="U104" s="30">
        <f>(T104*EXP(Plan1!$G$7-(Plan1!$G$8^2)/2+NORMSINV(AleatProd!U103)*Plan1!$G$8))</f>
        <v>19349.046298116453</v>
      </c>
      <c r="V104" s="30">
        <f>(U104*EXP(Plan1!$G$7-(Plan1!$G$8^2)/2+NORMSINV(AleatProd!V103)*Plan1!$G$8))</f>
        <v>18200.289266187829</v>
      </c>
    </row>
    <row r="105" spans="1:22" x14ac:dyDescent="0.25">
      <c r="A105">
        <v>102</v>
      </c>
      <c r="B105" s="2">
        <f>Plan1!$B$4</f>
        <v>17520</v>
      </c>
      <c r="C105" s="30">
        <f>(B105*EXP(Plan1!$G$7-(Plan1!$G$8^2)/2+NORMSINV(AleatProd!C104)*Plan1!$G$8))</f>
        <v>17321.343312669029</v>
      </c>
      <c r="D105" s="30">
        <f>(C105*EXP(Plan1!$G$7-(Plan1!$G$8^2)/2+NORMSINV(AleatProd!D104)*Plan1!$G$8))</f>
        <v>17140.900164888604</v>
      </c>
      <c r="E105" s="30">
        <f>(D105*EXP(Plan1!$G$7-(Plan1!$G$8^2)/2+NORMSINV(AleatProd!E104)*Plan1!$G$8))</f>
        <v>18123.870320726004</v>
      </c>
      <c r="F105" s="30">
        <f>(E105*EXP(Plan1!$G$7-(Plan1!$G$8^2)/2+NORMSINV(AleatProd!F104)*Plan1!$G$8))</f>
        <v>17246.496281735483</v>
      </c>
      <c r="G105" s="30">
        <f>(F105*EXP(Plan1!$G$7-(Plan1!$G$8^2)/2+NORMSINV(AleatProd!G104)*Plan1!$G$8))</f>
        <v>17422.026808702431</v>
      </c>
      <c r="H105" s="30">
        <f>(G105*EXP(Plan1!$G$7-(Plan1!$G$8^2)/2+NORMSINV(AleatProd!H104)*Plan1!$G$8))</f>
        <v>18006.722643801542</v>
      </c>
      <c r="I105" s="30">
        <f>(H105*EXP(Plan1!$G$7-(Plan1!$G$8^2)/2+NORMSINV(AleatProd!I104)*Plan1!$G$8))</f>
        <v>17661.460665030041</v>
      </c>
      <c r="J105" s="30">
        <f>(I105*EXP(Plan1!$G$7-(Plan1!$G$8^2)/2+NORMSINV(AleatProd!J104)*Plan1!$G$8))</f>
        <v>18124.94289292983</v>
      </c>
      <c r="K105" s="30">
        <f>(J105*EXP(Plan1!$G$7-(Plan1!$G$8^2)/2+NORMSINV(AleatProd!K104)*Plan1!$G$8))</f>
        <v>16261.605841121718</v>
      </c>
      <c r="L105" s="30">
        <f>(K105*EXP(Plan1!$G$7-(Plan1!$G$8^2)/2+NORMSINV(AleatProd!L104)*Plan1!$G$8))</f>
        <v>17302.029937987863</v>
      </c>
      <c r="M105" s="30">
        <f>(L105*EXP(Plan1!$G$7-(Plan1!$G$8^2)/2+NORMSINV(AleatProd!M104)*Plan1!$G$8))</f>
        <v>17686.230438116254</v>
      </c>
      <c r="N105" s="30">
        <f>(M105*EXP(Plan1!$G$7-(Plan1!$G$8^2)/2+NORMSINV(AleatProd!N104)*Plan1!$G$8))</f>
        <v>17484.934130893282</v>
      </c>
      <c r="O105" s="30">
        <f>(N105*EXP(Plan1!$G$7-(Plan1!$G$8^2)/2+NORMSINV(AleatProd!O104)*Plan1!$G$8))</f>
        <v>17598.882841584516</v>
      </c>
      <c r="P105" s="30">
        <f>(O105*EXP(Plan1!$G$7-(Plan1!$G$8^2)/2+NORMSINV(AleatProd!P104)*Plan1!$G$8))</f>
        <v>18518.303997133553</v>
      </c>
      <c r="Q105" s="30">
        <f>(P105*EXP(Plan1!$G$7-(Plan1!$G$8^2)/2+NORMSINV(AleatProd!Q104)*Plan1!$G$8))</f>
        <v>20871.722525509223</v>
      </c>
      <c r="R105" s="30">
        <f>(Q105*EXP(Plan1!$G$7-(Plan1!$G$8^2)/2+NORMSINV(AleatProd!R104)*Plan1!$G$8))</f>
        <v>22993.524572354541</v>
      </c>
      <c r="S105" s="30">
        <f>(R105*EXP(Plan1!$G$7-(Plan1!$G$8^2)/2+NORMSINV(AleatProd!S104)*Plan1!$G$8))</f>
        <v>22892.443590214203</v>
      </c>
      <c r="T105" s="30">
        <f>(S105*EXP(Plan1!$G$7-(Plan1!$G$8^2)/2+NORMSINV(AleatProd!T104)*Plan1!$G$8))</f>
        <v>23385.881192542623</v>
      </c>
      <c r="U105" s="30">
        <f>(T105*EXP(Plan1!$G$7-(Plan1!$G$8^2)/2+NORMSINV(AleatProd!U104)*Plan1!$G$8))</f>
        <v>24183.719138184777</v>
      </c>
      <c r="V105" s="30">
        <f>(U105*EXP(Plan1!$G$7-(Plan1!$G$8^2)/2+NORMSINV(AleatProd!V104)*Plan1!$G$8))</f>
        <v>25567.181528594636</v>
      </c>
    </row>
    <row r="106" spans="1:22" x14ac:dyDescent="0.25">
      <c r="A106">
        <v>103</v>
      </c>
      <c r="B106" s="2">
        <f>Plan1!$B$4</f>
        <v>17520</v>
      </c>
      <c r="C106" s="30">
        <f>(B106*EXP(Plan1!$G$7-(Plan1!$G$8^2)/2+NORMSINV(AleatProd!C105)*Plan1!$G$8))</f>
        <v>19207.182797687925</v>
      </c>
      <c r="D106" s="30">
        <f>(C106*EXP(Plan1!$G$7-(Plan1!$G$8^2)/2+NORMSINV(AleatProd!D105)*Plan1!$G$8))</f>
        <v>20681.997293392858</v>
      </c>
      <c r="E106" s="30">
        <f>(D106*EXP(Plan1!$G$7-(Plan1!$G$8^2)/2+NORMSINV(AleatProd!E105)*Plan1!$G$8))</f>
        <v>18160.528761356327</v>
      </c>
      <c r="F106" s="30">
        <f>(E106*EXP(Plan1!$G$7-(Plan1!$G$8^2)/2+NORMSINV(AleatProd!F105)*Plan1!$G$8))</f>
        <v>17993.908143431705</v>
      </c>
      <c r="G106" s="30">
        <f>(F106*EXP(Plan1!$G$7-(Plan1!$G$8^2)/2+NORMSINV(AleatProd!G105)*Plan1!$G$8))</f>
        <v>17855.120927711843</v>
      </c>
      <c r="H106" s="30">
        <f>(G106*EXP(Plan1!$G$7-(Plan1!$G$8^2)/2+NORMSINV(AleatProd!H105)*Plan1!$G$8))</f>
        <v>18645.369254071342</v>
      </c>
      <c r="I106" s="30">
        <f>(H106*EXP(Plan1!$G$7-(Plan1!$G$8^2)/2+NORMSINV(AleatProd!I105)*Plan1!$G$8))</f>
        <v>17567.453526722315</v>
      </c>
      <c r="J106" s="30">
        <f>(I106*EXP(Plan1!$G$7-(Plan1!$G$8^2)/2+NORMSINV(AleatProd!J105)*Plan1!$G$8))</f>
        <v>18390.349149479356</v>
      </c>
      <c r="K106" s="30">
        <f>(J106*EXP(Plan1!$G$7-(Plan1!$G$8^2)/2+NORMSINV(AleatProd!K105)*Plan1!$G$8))</f>
        <v>17419.198512772771</v>
      </c>
      <c r="L106" s="30">
        <f>(K106*EXP(Plan1!$G$7-(Plan1!$G$8^2)/2+NORMSINV(AleatProd!L105)*Plan1!$G$8))</f>
        <v>17838.828473064576</v>
      </c>
      <c r="M106" s="30">
        <f>(L106*EXP(Plan1!$G$7-(Plan1!$G$8^2)/2+NORMSINV(AleatProd!M105)*Plan1!$G$8))</f>
        <v>17427.685888349381</v>
      </c>
      <c r="N106" s="30">
        <f>(M106*EXP(Plan1!$G$7-(Plan1!$G$8^2)/2+NORMSINV(AleatProd!N105)*Plan1!$G$8))</f>
        <v>17031.65500452635</v>
      </c>
      <c r="O106" s="30">
        <f>(N106*EXP(Plan1!$G$7-(Plan1!$G$8^2)/2+NORMSINV(AleatProd!O105)*Plan1!$G$8))</f>
        <v>17309.590292954614</v>
      </c>
      <c r="P106" s="30">
        <f>(O106*EXP(Plan1!$G$7-(Plan1!$G$8^2)/2+NORMSINV(AleatProd!P105)*Plan1!$G$8))</f>
        <v>17018.399838625166</v>
      </c>
      <c r="Q106" s="30">
        <f>(P106*EXP(Plan1!$G$7-(Plan1!$G$8^2)/2+NORMSINV(AleatProd!Q105)*Plan1!$G$8))</f>
        <v>17335.954536057565</v>
      </c>
      <c r="R106" s="30">
        <f>(Q106*EXP(Plan1!$G$7-(Plan1!$G$8^2)/2+NORMSINV(AleatProd!R105)*Plan1!$G$8))</f>
        <v>15722.676000181455</v>
      </c>
      <c r="S106" s="30">
        <f>(R106*EXP(Plan1!$G$7-(Plan1!$G$8^2)/2+NORMSINV(AleatProd!S105)*Plan1!$G$8))</f>
        <v>15449.484744681529</v>
      </c>
      <c r="T106" s="30">
        <f>(S106*EXP(Plan1!$G$7-(Plan1!$G$8^2)/2+NORMSINV(AleatProd!T105)*Plan1!$G$8))</f>
        <v>15287.587630818578</v>
      </c>
      <c r="U106" s="30">
        <f>(T106*EXP(Plan1!$G$7-(Plan1!$G$8^2)/2+NORMSINV(AleatProd!U105)*Plan1!$G$8))</f>
        <v>14859.013745732476</v>
      </c>
      <c r="V106" s="30">
        <f>(U106*EXP(Plan1!$G$7-(Plan1!$G$8^2)/2+NORMSINV(AleatProd!V105)*Plan1!$G$8))</f>
        <v>13659.367699264576</v>
      </c>
    </row>
    <row r="107" spans="1:22" x14ac:dyDescent="0.25">
      <c r="A107">
        <v>104</v>
      </c>
      <c r="B107" s="2">
        <f>Plan1!$B$4</f>
        <v>17520</v>
      </c>
      <c r="C107" s="30">
        <f>(B107*EXP(Plan1!$G$7-(Plan1!$G$8^2)/2+NORMSINV(AleatProd!C106)*Plan1!$G$8))</f>
        <v>18408.119165203072</v>
      </c>
      <c r="D107" s="30">
        <f>(C107*EXP(Plan1!$G$7-(Plan1!$G$8^2)/2+NORMSINV(AleatProd!D106)*Plan1!$G$8))</f>
        <v>17930.244060718804</v>
      </c>
      <c r="E107" s="30">
        <f>(D107*EXP(Plan1!$G$7-(Plan1!$G$8^2)/2+NORMSINV(AleatProd!E106)*Plan1!$G$8))</f>
        <v>19049.087007079881</v>
      </c>
      <c r="F107" s="30">
        <f>(E107*EXP(Plan1!$G$7-(Plan1!$G$8^2)/2+NORMSINV(AleatProd!F106)*Plan1!$G$8))</f>
        <v>19554.905519512839</v>
      </c>
      <c r="G107" s="30">
        <f>(F107*EXP(Plan1!$G$7-(Plan1!$G$8^2)/2+NORMSINV(AleatProd!G106)*Plan1!$G$8))</f>
        <v>18103.989843236781</v>
      </c>
      <c r="H107" s="30">
        <f>(G107*EXP(Plan1!$G$7-(Plan1!$G$8^2)/2+NORMSINV(AleatProd!H106)*Plan1!$G$8))</f>
        <v>17300.825720420162</v>
      </c>
      <c r="I107" s="30">
        <f>(H107*EXP(Plan1!$G$7-(Plan1!$G$8^2)/2+NORMSINV(AleatProd!I106)*Plan1!$G$8))</f>
        <v>16894.034456172431</v>
      </c>
      <c r="J107" s="30">
        <f>(I107*EXP(Plan1!$G$7-(Plan1!$G$8^2)/2+NORMSINV(AleatProd!J106)*Plan1!$G$8))</f>
        <v>16645.631298572829</v>
      </c>
      <c r="K107" s="30">
        <f>(J107*EXP(Plan1!$G$7-(Plan1!$G$8^2)/2+NORMSINV(AleatProd!K106)*Plan1!$G$8))</f>
        <v>16046.029620837693</v>
      </c>
      <c r="L107" s="30">
        <f>(K107*EXP(Plan1!$G$7-(Plan1!$G$8^2)/2+NORMSINV(AleatProd!L106)*Plan1!$G$8))</f>
        <v>15326.642959717135</v>
      </c>
      <c r="M107" s="30">
        <f>(L107*EXP(Plan1!$G$7-(Plan1!$G$8^2)/2+NORMSINV(AleatProd!M106)*Plan1!$G$8))</f>
        <v>14874.914647761285</v>
      </c>
      <c r="N107" s="30">
        <f>(M107*EXP(Plan1!$G$7-(Plan1!$G$8^2)/2+NORMSINV(AleatProd!N106)*Plan1!$G$8))</f>
        <v>15683.172840354258</v>
      </c>
      <c r="O107" s="30">
        <f>(N107*EXP(Plan1!$G$7-(Plan1!$G$8^2)/2+NORMSINV(AleatProd!O106)*Plan1!$G$8))</f>
        <v>15093.258026146195</v>
      </c>
      <c r="P107" s="30">
        <f>(O107*EXP(Plan1!$G$7-(Plan1!$G$8^2)/2+NORMSINV(AleatProd!P106)*Plan1!$G$8))</f>
        <v>15837.039892939818</v>
      </c>
      <c r="Q107" s="30">
        <f>(P107*EXP(Plan1!$G$7-(Plan1!$G$8^2)/2+NORMSINV(AleatProd!Q106)*Plan1!$G$8))</f>
        <v>15143.429211521396</v>
      </c>
      <c r="R107" s="30">
        <f>(Q107*EXP(Plan1!$G$7-(Plan1!$G$8^2)/2+NORMSINV(AleatProd!R106)*Plan1!$G$8))</f>
        <v>15025.068980416609</v>
      </c>
      <c r="S107" s="30">
        <f>(R107*EXP(Plan1!$G$7-(Plan1!$G$8^2)/2+NORMSINV(AleatProd!S106)*Plan1!$G$8))</f>
        <v>13601.1145323329</v>
      </c>
      <c r="T107" s="30">
        <f>(S107*EXP(Plan1!$G$7-(Plan1!$G$8^2)/2+NORMSINV(AleatProd!T106)*Plan1!$G$8))</f>
        <v>12785.32102272096</v>
      </c>
      <c r="U107" s="30">
        <f>(T107*EXP(Plan1!$G$7-(Plan1!$G$8^2)/2+NORMSINV(AleatProd!U106)*Plan1!$G$8))</f>
        <v>12330.491384920289</v>
      </c>
      <c r="V107" s="30">
        <f>(U107*EXP(Plan1!$G$7-(Plan1!$G$8^2)/2+NORMSINV(AleatProd!V106)*Plan1!$G$8))</f>
        <v>12717.91779824723</v>
      </c>
    </row>
    <row r="108" spans="1:22" x14ac:dyDescent="0.25">
      <c r="A108">
        <v>105</v>
      </c>
      <c r="B108" s="2">
        <f>Plan1!$B$4</f>
        <v>17520</v>
      </c>
      <c r="C108" s="30">
        <f>(B108*EXP(Plan1!$G$7-(Plan1!$G$8^2)/2+NORMSINV(AleatProd!C107)*Plan1!$G$8))</f>
        <v>17421.540700243073</v>
      </c>
      <c r="D108" s="30">
        <f>(C108*EXP(Plan1!$G$7-(Plan1!$G$8^2)/2+NORMSINV(AleatProd!D107)*Plan1!$G$8))</f>
        <v>16856.937082223263</v>
      </c>
      <c r="E108" s="30">
        <f>(D108*EXP(Plan1!$G$7-(Plan1!$G$8^2)/2+NORMSINV(AleatProd!E107)*Plan1!$G$8))</f>
        <v>16308.907560702375</v>
      </c>
      <c r="F108" s="30">
        <f>(E108*EXP(Plan1!$G$7-(Plan1!$G$8^2)/2+NORMSINV(AleatProd!F107)*Plan1!$G$8))</f>
        <v>16253.350504618516</v>
      </c>
      <c r="G108" s="30">
        <f>(F108*EXP(Plan1!$G$7-(Plan1!$G$8^2)/2+NORMSINV(AleatProd!G107)*Plan1!$G$8))</f>
        <v>15320.316034703441</v>
      </c>
      <c r="H108" s="30">
        <f>(G108*EXP(Plan1!$G$7-(Plan1!$G$8^2)/2+NORMSINV(AleatProd!H107)*Plan1!$G$8))</f>
        <v>15007.760511173092</v>
      </c>
      <c r="I108" s="30">
        <f>(H108*EXP(Plan1!$G$7-(Plan1!$G$8^2)/2+NORMSINV(AleatProd!I107)*Plan1!$G$8))</f>
        <v>13487.809153639831</v>
      </c>
      <c r="J108" s="30">
        <f>(I108*EXP(Plan1!$G$7-(Plan1!$G$8^2)/2+NORMSINV(AleatProd!J107)*Plan1!$G$8))</f>
        <v>14083.931257351665</v>
      </c>
      <c r="K108" s="30">
        <f>(J108*EXP(Plan1!$G$7-(Plan1!$G$8^2)/2+NORMSINV(AleatProd!K107)*Plan1!$G$8))</f>
        <v>13925.381198294848</v>
      </c>
      <c r="L108" s="30">
        <f>(K108*EXP(Plan1!$G$7-(Plan1!$G$8^2)/2+NORMSINV(AleatProd!L107)*Plan1!$G$8))</f>
        <v>13121.077560367412</v>
      </c>
      <c r="M108" s="30">
        <f>(L108*EXP(Plan1!$G$7-(Plan1!$G$8^2)/2+NORMSINV(AleatProd!M107)*Plan1!$G$8))</f>
        <v>12175.074559378503</v>
      </c>
      <c r="N108" s="30">
        <f>(M108*EXP(Plan1!$G$7-(Plan1!$G$8^2)/2+NORMSINV(AleatProd!N107)*Plan1!$G$8))</f>
        <v>12180.074746956343</v>
      </c>
      <c r="O108" s="30">
        <f>(N108*EXP(Plan1!$G$7-(Plan1!$G$8^2)/2+NORMSINV(AleatProd!O107)*Plan1!$G$8))</f>
        <v>12191.018083723255</v>
      </c>
      <c r="P108" s="30">
        <f>(O108*EXP(Plan1!$G$7-(Plan1!$G$8^2)/2+NORMSINV(AleatProd!P107)*Plan1!$G$8))</f>
        <v>11997.613435445181</v>
      </c>
      <c r="Q108" s="30">
        <f>(P108*EXP(Plan1!$G$7-(Plan1!$G$8^2)/2+NORMSINV(AleatProd!Q107)*Plan1!$G$8))</f>
        <v>12180.978096810755</v>
      </c>
      <c r="R108" s="30">
        <f>(Q108*EXP(Plan1!$G$7-(Plan1!$G$8^2)/2+NORMSINV(AleatProd!R107)*Plan1!$G$8))</f>
        <v>12304.912856733796</v>
      </c>
      <c r="S108" s="30">
        <f>(R108*EXP(Plan1!$G$7-(Plan1!$G$8^2)/2+NORMSINV(AleatProd!S107)*Plan1!$G$8))</f>
        <v>12243.870844951543</v>
      </c>
      <c r="T108" s="30">
        <f>(S108*EXP(Plan1!$G$7-(Plan1!$G$8^2)/2+NORMSINV(AleatProd!T107)*Plan1!$G$8))</f>
        <v>12385.593369527105</v>
      </c>
      <c r="U108" s="30">
        <f>(T108*EXP(Plan1!$G$7-(Plan1!$G$8^2)/2+NORMSINV(AleatProd!U107)*Plan1!$G$8))</f>
        <v>12101.269454216643</v>
      </c>
      <c r="V108" s="30">
        <f>(U108*EXP(Plan1!$G$7-(Plan1!$G$8^2)/2+NORMSINV(AleatProd!V107)*Plan1!$G$8))</f>
        <v>11180.387956789637</v>
      </c>
    </row>
    <row r="109" spans="1:22" x14ac:dyDescent="0.25">
      <c r="A109">
        <v>106</v>
      </c>
      <c r="B109" s="2">
        <f>Plan1!$B$4</f>
        <v>17520</v>
      </c>
      <c r="C109" s="30">
        <f>(B109*EXP(Plan1!$G$7-(Plan1!$G$8^2)/2+NORMSINV(AleatProd!C108)*Plan1!$G$8))</f>
        <v>16532.949509203841</v>
      </c>
      <c r="D109" s="30">
        <f>(C109*EXP(Plan1!$G$7-(Plan1!$G$8^2)/2+NORMSINV(AleatProd!D108)*Plan1!$G$8))</f>
        <v>15360.620496934436</v>
      </c>
      <c r="E109" s="30">
        <f>(D109*EXP(Plan1!$G$7-(Plan1!$G$8^2)/2+NORMSINV(AleatProd!E108)*Plan1!$G$8))</f>
        <v>13591.665472374998</v>
      </c>
      <c r="F109" s="30">
        <f>(E109*EXP(Plan1!$G$7-(Plan1!$G$8^2)/2+NORMSINV(AleatProd!F108)*Plan1!$G$8))</f>
        <v>15085.492367108624</v>
      </c>
      <c r="G109" s="30">
        <f>(F109*EXP(Plan1!$G$7-(Plan1!$G$8^2)/2+NORMSINV(AleatProd!G108)*Plan1!$G$8))</f>
        <v>15034.217577870273</v>
      </c>
      <c r="H109" s="30">
        <f>(G109*EXP(Plan1!$G$7-(Plan1!$G$8^2)/2+NORMSINV(AleatProd!H108)*Plan1!$G$8))</f>
        <v>14825.997502088992</v>
      </c>
      <c r="I109" s="30">
        <f>(H109*EXP(Plan1!$G$7-(Plan1!$G$8^2)/2+NORMSINV(AleatProd!I108)*Plan1!$G$8))</f>
        <v>14480.236519886916</v>
      </c>
      <c r="J109" s="30">
        <f>(I109*EXP(Plan1!$G$7-(Plan1!$G$8^2)/2+NORMSINV(AleatProd!J108)*Plan1!$G$8))</f>
        <v>13666.97915579435</v>
      </c>
      <c r="K109" s="30">
        <f>(J109*EXP(Plan1!$G$7-(Plan1!$G$8^2)/2+NORMSINV(AleatProd!K108)*Plan1!$G$8))</f>
        <v>13628.969541381883</v>
      </c>
      <c r="L109" s="30">
        <f>(K109*EXP(Plan1!$G$7-(Plan1!$G$8^2)/2+NORMSINV(AleatProd!L108)*Plan1!$G$8))</f>
        <v>13814.288061727004</v>
      </c>
      <c r="M109" s="30">
        <f>(L109*EXP(Plan1!$G$7-(Plan1!$G$8^2)/2+NORMSINV(AleatProd!M108)*Plan1!$G$8))</f>
        <v>14108.197517005558</v>
      </c>
      <c r="N109" s="30">
        <f>(M109*EXP(Plan1!$G$7-(Plan1!$G$8^2)/2+NORMSINV(AleatProd!N108)*Plan1!$G$8))</f>
        <v>13247.479098287944</v>
      </c>
      <c r="O109" s="30">
        <f>(N109*EXP(Plan1!$G$7-(Plan1!$G$8^2)/2+NORMSINV(AleatProd!O108)*Plan1!$G$8))</f>
        <v>13741.273945664418</v>
      </c>
      <c r="P109" s="30">
        <f>(O109*EXP(Plan1!$G$7-(Plan1!$G$8^2)/2+NORMSINV(AleatProd!P108)*Plan1!$G$8))</f>
        <v>14826.428123598153</v>
      </c>
      <c r="Q109" s="30">
        <f>(P109*EXP(Plan1!$G$7-(Plan1!$G$8^2)/2+NORMSINV(AleatProd!Q108)*Plan1!$G$8))</f>
        <v>14946.904947178211</v>
      </c>
      <c r="R109" s="30">
        <f>(Q109*EXP(Plan1!$G$7-(Plan1!$G$8^2)/2+NORMSINV(AleatProd!R108)*Plan1!$G$8))</f>
        <v>14564.62961441791</v>
      </c>
      <c r="S109" s="30">
        <f>(R109*EXP(Plan1!$G$7-(Plan1!$G$8^2)/2+NORMSINV(AleatProd!S108)*Plan1!$G$8))</f>
        <v>12625.691179417812</v>
      </c>
      <c r="T109" s="30">
        <f>(S109*EXP(Plan1!$G$7-(Plan1!$G$8^2)/2+NORMSINV(AleatProd!T108)*Plan1!$G$8))</f>
        <v>11829.774696277369</v>
      </c>
      <c r="U109" s="30">
        <f>(T109*EXP(Plan1!$G$7-(Plan1!$G$8^2)/2+NORMSINV(AleatProd!U108)*Plan1!$G$8))</f>
        <v>12132.364735859061</v>
      </c>
      <c r="V109" s="30">
        <f>(U109*EXP(Plan1!$G$7-(Plan1!$G$8^2)/2+NORMSINV(AleatProd!V108)*Plan1!$G$8))</f>
        <v>11998.698597602048</v>
      </c>
    </row>
    <row r="110" spans="1:22" x14ac:dyDescent="0.25">
      <c r="A110">
        <v>107</v>
      </c>
      <c r="B110" s="2">
        <f>Plan1!$B$4</f>
        <v>17520</v>
      </c>
      <c r="C110" s="30">
        <f>(B110*EXP(Plan1!$G$7-(Plan1!$G$8^2)/2+NORMSINV(AleatProd!C109)*Plan1!$G$8))</f>
        <v>16431.790926509406</v>
      </c>
      <c r="D110" s="30">
        <f>(C110*EXP(Plan1!$G$7-(Plan1!$G$8^2)/2+NORMSINV(AleatProd!D109)*Plan1!$G$8))</f>
        <v>14206.759106235473</v>
      </c>
      <c r="E110" s="30">
        <f>(D110*EXP(Plan1!$G$7-(Plan1!$G$8^2)/2+NORMSINV(AleatProd!E109)*Plan1!$G$8))</f>
        <v>14206.462829936521</v>
      </c>
      <c r="F110" s="30">
        <f>(E110*EXP(Plan1!$G$7-(Plan1!$G$8^2)/2+NORMSINV(AleatProd!F109)*Plan1!$G$8))</f>
        <v>14127.564395862062</v>
      </c>
      <c r="G110" s="30">
        <f>(F110*EXP(Plan1!$G$7-(Plan1!$G$8^2)/2+NORMSINV(AleatProd!G109)*Plan1!$G$8))</f>
        <v>13793.545124200467</v>
      </c>
      <c r="H110" s="30">
        <f>(G110*EXP(Plan1!$G$7-(Plan1!$G$8^2)/2+NORMSINV(AleatProd!H109)*Plan1!$G$8))</f>
        <v>13267.762149792643</v>
      </c>
      <c r="I110" s="30">
        <f>(H110*EXP(Plan1!$G$7-(Plan1!$G$8^2)/2+NORMSINV(AleatProd!I109)*Plan1!$G$8))</f>
        <v>12677.676693993417</v>
      </c>
      <c r="J110" s="30">
        <f>(I110*EXP(Plan1!$G$7-(Plan1!$G$8^2)/2+NORMSINV(AleatProd!J109)*Plan1!$G$8))</f>
        <v>12445.847425519365</v>
      </c>
      <c r="K110" s="30">
        <f>(J110*EXP(Plan1!$G$7-(Plan1!$G$8^2)/2+NORMSINV(AleatProd!K109)*Plan1!$G$8))</f>
        <v>13598.041683083629</v>
      </c>
      <c r="L110" s="30">
        <f>(K110*EXP(Plan1!$G$7-(Plan1!$G$8^2)/2+NORMSINV(AleatProd!L109)*Plan1!$G$8))</f>
        <v>13555.465814433899</v>
      </c>
      <c r="M110" s="30">
        <f>(L110*EXP(Plan1!$G$7-(Plan1!$G$8^2)/2+NORMSINV(AleatProd!M109)*Plan1!$G$8))</f>
        <v>13936.0240714027</v>
      </c>
      <c r="N110" s="30">
        <f>(M110*EXP(Plan1!$G$7-(Plan1!$G$8^2)/2+NORMSINV(AleatProd!N109)*Plan1!$G$8))</f>
        <v>12829.23167566854</v>
      </c>
      <c r="O110" s="30">
        <f>(N110*EXP(Plan1!$G$7-(Plan1!$G$8^2)/2+NORMSINV(AleatProd!O109)*Plan1!$G$8))</f>
        <v>12182.751277779089</v>
      </c>
      <c r="P110" s="30">
        <f>(O110*EXP(Plan1!$G$7-(Plan1!$G$8^2)/2+NORMSINV(AleatProd!P109)*Plan1!$G$8))</f>
        <v>13525.836562556358</v>
      </c>
      <c r="Q110" s="30">
        <f>(P110*EXP(Plan1!$G$7-(Plan1!$G$8^2)/2+NORMSINV(AleatProd!Q109)*Plan1!$G$8))</f>
        <v>14999.906886337101</v>
      </c>
      <c r="R110" s="30">
        <f>(Q110*EXP(Plan1!$G$7-(Plan1!$G$8^2)/2+NORMSINV(AleatProd!R109)*Plan1!$G$8))</f>
        <v>14318.697687623229</v>
      </c>
      <c r="S110" s="30">
        <f>(R110*EXP(Plan1!$G$7-(Plan1!$G$8^2)/2+NORMSINV(AleatProd!S109)*Plan1!$G$8))</f>
        <v>13191.676730958376</v>
      </c>
      <c r="T110" s="30">
        <f>(S110*EXP(Plan1!$G$7-(Plan1!$G$8^2)/2+NORMSINV(AleatProd!T109)*Plan1!$G$8))</f>
        <v>13196.981127472887</v>
      </c>
      <c r="U110" s="30">
        <f>(T110*EXP(Plan1!$G$7-(Plan1!$G$8^2)/2+NORMSINV(AleatProd!U109)*Plan1!$G$8))</f>
        <v>12558.587343249306</v>
      </c>
      <c r="V110" s="30">
        <f>(U110*EXP(Plan1!$G$7-(Plan1!$G$8^2)/2+NORMSINV(AleatProd!V109)*Plan1!$G$8))</f>
        <v>12424.853071393407</v>
      </c>
    </row>
    <row r="111" spans="1:22" x14ac:dyDescent="0.25">
      <c r="A111">
        <v>108</v>
      </c>
      <c r="B111" s="2">
        <f>Plan1!$B$4</f>
        <v>17520</v>
      </c>
      <c r="C111" s="30">
        <f>(B111*EXP(Plan1!$G$7-(Plan1!$G$8^2)/2+NORMSINV(AleatProd!C110)*Plan1!$G$8))</f>
        <v>18600.867157022763</v>
      </c>
      <c r="D111" s="30">
        <f>(C111*EXP(Plan1!$G$7-(Plan1!$G$8^2)/2+NORMSINV(AleatProd!D110)*Plan1!$G$8))</f>
        <v>18839.938411919742</v>
      </c>
      <c r="E111" s="30">
        <f>(D111*EXP(Plan1!$G$7-(Plan1!$G$8^2)/2+NORMSINV(AleatProd!E110)*Plan1!$G$8))</f>
        <v>19064.592744385467</v>
      </c>
      <c r="F111" s="30">
        <f>(E111*EXP(Plan1!$G$7-(Plan1!$G$8^2)/2+NORMSINV(AleatProd!F110)*Plan1!$G$8))</f>
        <v>18629.654481824404</v>
      </c>
      <c r="G111" s="30">
        <f>(F111*EXP(Plan1!$G$7-(Plan1!$G$8^2)/2+NORMSINV(AleatProd!G110)*Plan1!$G$8))</f>
        <v>17434.12147805667</v>
      </c>
      <c r="H111" s="30">
        <f>(G111*EXP(Plan1!$G$7-(Plan1!$G$8^2)/2+NORMSINV(AleatProd!H110)*Plan1!$G$8))</f>
        <v>15967.331311768836</v>
      </c>
      <c r="I111" s="30">
        <f>(H111*EXP(Plan1!$G$7-(Plan1!$G$8^2)/2+NORMSINV(AleatProd!I110)*Plan1!$G$8))</f>
        <v>14644.037216415278</v>
      </c>
      <c r="J111" s="30">
        <f>(I111*EXP(Plan1!$G$7-(Plan1!$G$8^2)/2+NORMSINV(AleatProd!J110)*Plan1!$G$8))</f>
        <v>12996.169463568769</v>
      </c>
      <c r="K111" s="30">
        <f>(J111*EXP(Plan1!$G$7-(Plan1!$G$8^2)/2+NORMSINV(AleatProd!K110)*Plan1!$G$8))</f>
        <v>13008.12421944273</v>
      </c>
      <c r="L111" s="30">
        <f>(K111*EXP(Plan1!$G$7-(Plan1!$G$8^2)/2+NORMSINV(AleatProd!L110)*Plan1!$G$8))</f>
        <v>13017.626611097659</v>
      </c>
      <c r="M111" s="30">
        <f>(L111*EXP(Plan1!$G$7-(Plan1!$G$8^2)/2+NORMSINV(AleatProd!M110)*Plan1!$G$8))</f>
        <v>13537.573297981133</v>
      </c>
      <c r="N111" s="30">
        <f>(M111*EXP(Plan1!$G$7-(Plan1!$G$8^2)/2+NORMSINV(AleatProd!N110)*Plan1!$G$8))</f>
        <v>14215.224605228997</v>
      </c>
      <c r="O111" s="30">
        <f>(N111*EXP(Plan1!$G$7-(Plan1!$G$8^2)/2+NORMSINV(AleatProd!O110)*Plan1!$G$8))</f>
        <v>14299.022800848643</v>
      </c>
      <c r="P111" s="30">
        <f>(O111*EXP(Plan1!$G$7-(Plan1!$G$8^2)/2+NORMSINV(AleatProd!P110)*Plan1!$G$8))</f>
        <v>15890.191130462532</v>
      </c>
      <c r="Q111" s="30">
        <f>(P111*EXP(Plan1!$G$7-(Plan1!$G$8^2)/2+NORMSINV(AleatProd!Q110)*Plan1!$G$8))</f>
        <v>16852.981527016942</v>
      </c>
      <c r="R111" s="30">
        <f>(Q111*EXP(Plan1!$G$7-(Plan1!$G$8^2)/2+NORMSINV(AleatProd!R110)*Plan1!$G$8))</f>
        <v>16285.392517648655</v>
      </c>
      <c r="S111" s="30">
        <f>(R111*EXP(Plan1!$G$7-(Plan1!$G$8^2)/2+NORMSINV(AleatProd!S110)*Plan1!$G$8))</f>
        <v>17662.498331160423</v>
      </c>
      <c r="T111" s="30">
        <f>(S111*EXP(Plan1!$G$7-(Plan1!$G$8^2)/2+NORMSINV(AleatProd!T110)*Plan1!$G$8))</f>
        <v>15714.825919840167</v>
      </c>
      <c r="U111" s="30">
        <f>(T111*EXP(Plan1!$G$7-(Plan1!$G$8^2)/2+NORMSINV(AleatProd!U110)*Plan1!$G$8))</f>
        <v>15501.823271151176</v>
      </c>
      <c r="V111" s="30">
        <f>(U111*EXP(Plan1!$G$7-(Plan1!$G$8^2)/2+NORMSINV(AleatProd!V110)*Plan1!$G$8))</f>
        <v>16296.592716532839</v>
      </c>
    </row>
    <row r="112" spans="1:22" x14ac:dyDescent="0.25">
      <c r="A112">
        <v>109</v>
      </c>
      <c r="B112" s="2">
        <f>Plan1!$B$4</f>
        <v>17520</v>
      </c>
      <c r="C112" s="30">
        <f>(B112*EXP(Plan1!$G$7-(Plan1!$G$8^2)/2+NORMSINV(AleatProd!C111)*Plan1!$G$8))</f>
        <v>17611.666298233096</v>
      </c>
      <c r="D112" s="30">
        <f>(C112*EXP(Plan1!$G$7-(Plan1!$G$8^2)/2+NORMSINV(AleatProd!D111)*Plan1!$G$8))</f>
        <v>16370.431996290103</v>
      </c>
      <c r="E112" s="30">
        <f>(D112*EXP(Plan1!$G$7-(Plan1!$G$8^2)/2+NORMSINV(AleatProd!E111)*Plan1!$G$8))</f>
        <v>15024.339905443427</v>
      </c>
      <c r="F112" s="30">
        <f>(E112*EXP(Plan1!$G$7-(Plan1!$G$8^2)/2+NORMSINV(AleatProd!F111)*Plan1!$G$8))</f>
        <v>15156.783398149862</v>
      </c>
      <c r="G112" s="30">
        <f>(F112*EXP(Plan1!$G$7-(Plan1!$G$8^2)/2+NORMSINV(AleatProd!G111)*Plan1!$G$8))</f>
        <v>15877.584370402577</v>
      </c>
      <c r="H112" s="30">
        <f>(G112*EXP(Plan1!$G$7-(Plan1!$G$8^2)/2+NORMSINV(AleatProd!H111)*Plan1!$G$8))</f>
        <v>15828.120155413751</v>
      </c>
      <c r="I112" s="30">
        <f>(H112*EXP(Plan1!$G$7-(Plan1!$G$8^2)/2+NORMSINV(AleatProd!I111)*Plan1!$G$8))</f>
        <v>15740.868323475532</v>
      </c>
      <c r="J112" s="30">
        <f>(I112*EXP(Plan1!$G$7-(Plan1!$G$8^2)/2+NORMSINV(AleatProd!J111)*Plan1!$G$8))</f>
        <v>16119.292153470204</v>
      </c>
      <c r="K112" s="30">
        <f>(J112*EXP(Plan1!$G$7-(Plan1!$G$8^2)/2+NORMSINV(AleatProd!K111)*Plan1!$G$8))</f>
        <v>14969.963905853416</v>
      </c>
      <c r="L112" s="30">
        <f>(K112*EXP(Plan1!$G$7-(Plan1!$G$8^2)/2+NORMSINV(AleatProd!L111)*Plan1!$G$8))</f>
        <v>14706.676934924246</v>
      </c>
      <c r="M112" s="30">
        <f>(L112*EXP(Plan1!$G$7-(Plan1!$G$8^2)/2+NORMSINV(AleatProd!M111)*Plan1!$G$8))</f>
        <v>14827.74485494478</v>
      </c>
      <c r="N112" s="30">
        <f>(M112*EXP(Plan1!$G$7-(Plan1!$G$8^2)/2+NORMSINV(AleatProd!N111)*Plan1!$G$8))</f>
        <v>15771.571695472843</v>
      </c>
      <c r="O112" s="30">
        <f>(N112*EXP(Plan1!$G$7-(Plan1!$G$8^2)/2+NORMSINV(AleatProd!O111)*Plan1!$G$8))</f>
        <v>14951.196227882174</v>
      </c>
      <c r="P112" s="30">
        <f>(O112*EXP(Plan1!$G$7-(Plan1!$G$8^2)/2+NORMSINV(AleatProd!P111)*Plan1!$G$8))</f>
        <v>15083.629942689819</v>
      </c>
      <c r="Q112" s="30">
        <f>(P112*EXP(Plan1!$G$7-(Plan1!$G$8^2)/2+NORMSINV(AleatProd!Q111)*Plan1!$G$8))</f>
        <v>14755.63375361545</v>
      </c>
      <c r="R112" s="30">
        <f>(Q112*EXP(Plan1!$G$7-(Plan1!$G$8^2)/2+NORMSINV(AleatProd!R111)*Plan1!$G$8))</f>
        <v>13344.177296795468</v>
      </c>
      <c r="S112" s="30">
        <f>(R112*EXP(Plan1!$G$7-(Plan1!$G$8^2)/2+NORMSINV(AleatProd!S111)*Plan1!$G$8))</f>
        <v>14210.392648932</v>
      </c>
      <c r="T112" s="30">
        <f>(S112*EXP(Plan1!$G$7-(Plan1!$G$8^2)/2+NORMSINV(AleatProd!T111)*Plan1!$G$8))</f>
        <v>14291.283493884222</v>
      </c>
      <c r="U112" s="30">
        <f>(T112*EXP(Plan1!$G$7-(Plan1!$G$8^2)/2+NORMSINV(AleatProd!U111)*Plan1!$G$8))</f>
        <v>14920.318905358497</v>
      </c>
      <c r="V112" s="30">
        <f>(U112*EXP(Plan1!$G$7-(Plan1!$G$8^2)/2+NORMSINV(AleatProd!V111)*Plan1!$G$8))</f>
        <v>15274.334601937244</v>
      </c>
    </row>
    <row r="113" spans="1:22" x14ac:dyDescent="0.25">
      <c r="A113">
        <v>110</v>
      </c>
      <c r="B113" s="2">
        <f>Plan1!$B$4</f>
        <v>17520</v>
      </c>
      <c r="C113" s="30">
        <f>(B113*EXP(Plan1!$G$7-(Plan1!$G$8^2)/2+NORMSINV(AleatProd!C112)*Plan1!$G$8))</f>
        <v>17649.905836089551</v>
      </c>
      <c r="D113" s="30">
        <f>(C113*EXP(Plan1!$G$7-(Plan1!$G$8^2)/2+NORMSINV(AleatProd!D112)*Plan1!$G$8))</f>
        <v>18495.113899060412</v>
      </c>
      <c r="E113" s="30">
        <f>(D113*EXP(Plan1!$G$7-(Plan1!$G$8^2)/2+NORMSINV(AleatProd!E112)*Plan1!$G$8))</f>
        <v>18359.550085886465</v>
      </c>
      <c r="F113" s="30">
        <f>(E113*EXP(Plan1!$G$7-(Plan1!$G$8^2)/2+NORMSINV(AleatProd!F112)*Plan1!$G$8))</f>
        <v>18718.412285144605</v>
      </c>
      <c r="G113" s="30">
        <f>(F113*EXP(Plan1!$G$7-(Plan1!$G$8^2)/2+NORMSINV(AleatProd!G112)*Plan1!$G$8))</f>
        <v>19018.859260979254</v>
      </c>
      <c r="H113" s="30">
        <f>(G113*EXP(Plan1!$G$7-(Plan1!$G$8^2)/2+NORMSINV(AleatProd!H112)*Plan1!$G$8))</f>
        <v>18401.783182574687</v>
      </c>
      <c r="I113" s="30">
        <f>(H113*EXP(Plan1!$G$7-(Plan1!$G$8^2)/2+NORMSINV(AleatProd!I112)*Plan1!$G$8))</f>
        <v>17006.534457600039</v>
      </c>
      <c r="J113" s="30">
        <f>(I113*EXP(Plan1!$G$7-(Plan1!$G$8^2)/2+NORMSINV(AleatProd!J112)*Plan1!$G$8))</f>
        <v>17349.379301411351</v>
      </c>
      <c r="K113" s="30">
        <f>(J113*EXP(Plan1!$G$7-(Plan1!$G$8^2)/2+NORMSINV(AleatProd!K112)*Plan1!$G$8))</f>
        <v>17697.264479248748</v>
      </c>
      <c r="L113" s="30">
        <f>(K113*EXP(Plan1!$G$7-(Plan1!$G$8^2)/2+NORMSINV(AleatProd!L112)*Plan1!$G$8))</f>
        <v>18779.281421888609</v>
      </c>
      <c r="M113" s="30">
        <f>(L113*EXP(Plan1!$G$7-(Plan1!$G$8^2)/2+NORMSINV(AleatProd!M112)*Plan1!$G$8))</f>
        <v>18446.105443116787</v>
      </c>
      <c r="N113" s="30">
        <f>(M113*EXP(Plan1!$G$7-(Plan1!$G$8^2)/2+NORMSINV(AleatProd!N112)*Plan1!$G$8))</f>
        <v>17366.261040614954</v>
      </c>
      <c r="O113" s="30">
        <f>(N113*EXP(Plan1!$G$7-(Plan1!$G$8^2)/2+NORMSINV(AleatProd!O112)*Plan1!$G$8))</f>
        <v>17841.204012036855</v>
      </c>
      <c r="P113" s="30">
        <f>(O113*EXP(Plan1!$G$7-(Plan1!$G$8^2)/2+NORMSINV(AleatProd!P112)*Plan1!$G$8))</f>
        <v>17650.82967881102</v>
      </c>
      <c r="Q113" s="30">
        <f>(P113*EXP(Plan1!$G$7-(Plan1!$G$8^2)/2+NORMSINV(AleatProd!Q112)*Plan1!$G$8))</f>
        <v>17133.231108600296</v>
      </c>
      <c r="R113" s="30">
        <f>(Q113*EXP(Plan1!$G$7-(Plan1!$G$8^2)/2+NORMSINV(AleatProd!R112)*Plan1!$G$8))</f>
        <v>17115.470479555148</v>
      </c>
      <c r="S113" s="30">
        <f>(R113*EXP(Plan1!$G$7-(Plan1!$G$8^2)/2+NORMSINV(AleatProd!S112)*Plan1!$G$8))</f>
        <v>16967.216207382658</v>
      </c>
      <c r="T113" s="30">
        <f>(S113*EXP(Plan1!$G$7-(Plan1!$G$8^2)/2+NORMSINV(AleatProd!T112)*Plan1!$G$8))</f>
        <v>16723.93010674218</v>
      </c>
      <c r="U113" s="30">
        <f>(T113*EXP(Plan1!$G$7-(Plan1!$G$8^2)/2+NORMSINV(AleatProd!U112)*Plan1!$G$8))</f>
        <v>16270.278108557555</v>
      </c>
      <c r="V113" s="30">
        <f>(U113*EXP(Plan1!$G$7-(Plan1!$G$8^2)/2+NORMSINV(AleatProd!V112)*Plan1!$G$8))</f>
        <v>16728.504020716529</v>
      </c>
    </row>
    <row r="114" spans="1:22" x14ac:dyDescent="0.25">
      <c r="A114">
        <v>111</v>
      </c>
      <c r="B114" s="2">
        <f>Plan1!$B$4</f>
        <v>17520</v>
      </c>
      <c r="C114" s="30">
        <f>(B114*EXP(Plan1!$G$7-(Plan1!$G$8^2)/2+NORMSINV(AleatProd!C113)*Plan1!$G$8))</f>
        <v>17375.877652867021</v>
      </c>
      <c r="D114" s="30">
        <f>(C114*EXP(Plan1!$G$7-(Plan1!$G$8^2)/2+NORMSINV(AleatProd!D113)*Plan1!$G$8))</f>
        <v>16363.993034307638</v>
      </c>
      <c r="E114" s="30">
        <f>(D114*EXP(Plan1!$G$7-(Plan1!$G$8^2)/2+NORMSINV(AleatProd!E113)*Plan1!$G$8))</f>
        <v>16572.34040486077</v>
      </c>
      <c r="F114" s="30">
        <f>(E114*EXP(Plan1!$G$7-(Plan1!$G$8^2)/2+NORMSINV(AleatProd!F113)*Plan1!$G$8))</f>
        <v>15904.180004491376</v>
      </c>
      <c r="G114" s="30">
        <f>(F114*EXP(Plan1!$G$7-(Plan1!$G$8^2)/2+NORMSINV(AleatProd!G113)*Plan1!$G$8))</f>
        <v>14708.98400771926</v>
      </c>
      <c r="H114" s="30">
        <f>(G114*EXP(Plan1!$G$7-(Plan1!$G$8^2)/2+NORMSINV(AleatProd!H113)*Plan1!$G$8))</f>
        <v>13654.741562922987</v>
      </c>
      <c r="I114" s="30">
        <f>(H114*EXP(Plan1!$G$7-(Plan1!$G$8^2)/2+NORMSINV(AleatProd!I113)*Plan1!$G$8))</f>
        <v>14185.19642584909</v>
      </c>
      <c r="J114" s="30">
        <f>(I114*EXP(Plan1!$G$7-(Plan1!$G$8^2)/2+NORMSINV(AleatProd!J113)*Plan1!$G$8))</f>
        <v>13644.192110281223</v>
      </c>
      <c r="K114" s="30">
        <f>(J114*EXP(Plan1!$G$7-(Plan1!$G$8^2)/2+NORMSINV(AleatProd!K113)*Plan1!$G$8))</f>
        <v>14080.086161808236</v>
      </c>
      <c r="L114" s="30">
        <f>(K114*EXP(Plan1!$G$7-(Plan1!$G$8^2)/2+NORMSINV(AleatProd!L113)*Plan1!$G$8))</f>
        <v>12630.846904511256</v>
      </c>
      <c r="M114" s="30">
        <f>(L114*EXP(Plan1!$G$7-(Plan1!$G$8^2)/2+NORMSINV(AleatProd!M113)*Plan1!$G$8))</f>
        <v>12517.008966728112</v>
      </c>
      <c r="N114" s="30">
        <f>(M114*EXP(Plan1!$G$7-(Plan1!$G$8^2)/2+NORMSINV(AleatProd!N113)*Plan1!$G$8))</f>
        <v>11542.618903431325</v>
      </c>
      <c r="O114" s="30">
        <f>(N114*EXP(Plan1!$G$7-(Plan1!$G$8^2)/2+NORMSINV(AleatProd!O113)*Plan1!$G$8))</f>
        <v>12317.544882713717</v>
      </c>
      <c r="P114" s="30">
        <f>(O114*EXP(Plan1!$G$7-(Plan1!$G$8^2)/2+NORMSINV(AleatProd!P113)*Plan1!$G$8))</f>
        <v>12412.550399061078</v>
      </c>
      <c r="Q114" s="30">
        <f>(P114*EXP(Plan1!$G$7-(Plan1!$G$8^2)/2+NORMSINV(AleatProd!Q113)*Plan1!$G$8))</f>
        <v>12054.022044821661</v>
      </c>
      <c r="R114" s="30">
        <f>(Q114*EXP(Plan1!$G$7-(Plan1!$G$8^2)/2+NORMSINV(AleatProd!R113)*Plan1!$G$8))</f>
        <v>12097.48830050751</v>
      </c>
      <c r="S114" s="30">
        <f>(R114*EXP(Plan1!$G$7-(Plan1!$G$8^2)/2+NORMSINV(AleatProd!S113)*Plan1!$G$8))</f>
        <v>12173.070001269887</v>
      </c>
      <c r="T114" s="30">
        <f>(S114*EXP(Plan1!$G$7-(Plan1!$G$8^2)/2+NORMSINV(AleatProd!T113)*Plan1!$G$8))</f>
        <v>12831.026699554821</v>
      </c>
      <c r="U114" s="30">
        <f>(T114*EXP(Plan1!$G$7-(Plan1!$G$8^2)/2+NORMSINV(AleatProd!U113)*Plan1!$G$8))</f>
        <v>12716.256122557423</v>
      </c>
      <c r="V114" s="30">
        <f>(U114*EXP(Plan1!$G$7-(Plan1!$G$8^2)/2+NORMSINV(AleatProd!V113)*Plan1!$G$8))</f>
        <v>12905.192797254331</v>
      </c>
    </row>
    <row r="115" spans="1:22" x14ac:dyDescent="0.25">
      <c r="A115">
        <v>112</v>
      </c>
      <c r="B115" s="2">
        <f>Plan1!$B$4</f>
        <v>17520</v>
      </c>
      <c r="C115" s="30">
        <f>(B115*EXP(Plan1!$G$7-(Plan1!$G$8^2)/2+NORMSINV(AleatProd!C114)*Plan1!$G$8))</f>
        <v>17253.762601928971</v>
      </c>
      <c r="D115" s="30">
        <f>(C115*EXP(Plan1!$G$7-(Plan1!$G$8^2)/2+NORMSINV(AleatProd!D114)*Plan1!$G$8))</f>
        <v>17361.664913420635</v>
      </c>
      <c r="E115" s="30">
        <f>(D115*EXP(Plan1!$G$7-(Plan1!$G$8^2)/2+NORMSINV(AleatProd!E114)*Plan1!$G$8))</f>
        <v>16557.873126983348</v>
      </c>
      <c r="F115" s="30">
        <f>(E115*EXP(Plan1!$G$7-(Plan1!$G$8^2)/2+NORMSINV(AleatProd!F114)*Plan1!$G$8))</f>
        <v>15443.164056696205</v>
      </c>
      <c r="G115" s="30">
        <f>(F115*EXP(Plan1!$G$7-(Plan1!$G$8^2)/2+NORMSINV(AleatProd!G114)*Plan1!$G$8))</f>
        <v>14902.900491535125</v>
      </c>
      <c r="H115" s="30">
        <f>(G115*EXP(Plan1!$G$7-(Plan1!$G$8^2)/2+NORMSINV(AleatProd!H114)*Plan1!$G$8))</f>
        <v>15167.648260343951</v>
      </c>
      <c r="I115" s="30">
        <f>(H115*EXP(Plan1!$G$7-(Plan1!$G$8^2)/2+NORMSINV(AleatProd!I114)*Plan1!$G$8))</f>
        <v>15086.359464256835</v>
      </c>
      <c r="J115" s="30">
        <f>(I115*EXP(Plan1!$G$7-(Plan1!$G$8^2)/2+NORMSINV(AleatProd!J114)*Plan1!$G$8))</f>
        <v>15135.259503028372</v>
      </c>
      <c r="K115" s="30">
        <f>(J115*EXP(Plan1!$G$7-(Plan1!$G$8^2)/2+NORMSINV(AleatProd!K114)*Plan1!$G$8))</f>
        <v>14379.478667164725</v>
      </c>
      <c r="L115" s="30">
        <f>(K115*EXP(Plan1!$G$7-(Plan1!$G$8^2)/2+NORMSINV(AleatProd!L114)*Plan1!$G$8))</f>
        <v>12740.679724314876</v>
      </c>
      <c r="M115" s="30">
        <f>(L115*EXP(Plan1!$G$7-(Plan1!$G$8^2)/2+NORMSINV(AleatProd!M114)*Plan1!$G$8))</f>
        <v>11703.849646524923</v>
      </c>
      <c r="N115" s="30">
        <f>(M115*EXP(Plan1!$G$7-(Plan1!$G$8^2)/2+NORMSINV(AleatProd!N114)*Plan1!$G$8))</f>
        <v>11507.187735351139</v>
      </c>
      <c r="O115" s="30">
        <f>(N115*EXP(Plan1!$G$7-(Plan1!$G$8^2)/2+NORMSINV(AleatProd!O114)*Plan1!$G$8))</f>
        <v>10952.305459895435</v>
      </c>
      <c r="P115" s="30">
        <f>(O115*EXP(Plan1!$G$7-(Plan1!$G$8^2)/2+NORMSINV(AleatProd!P114)*Plan1!$G$8))</f>
        <v>10114.75477381529</v>
      </c>
      <c r="Q115" s="30">
        <f>(P115*EXP(Plan1!$G$7-(Plan1!$G$8^2)/2+NORMSINV(AleatProd!Q114)*Plan1!$G$8))</f>
        <v>10559.082467856229</v>
      </c>
      <c r="R115" s="30">
        <f>(Q115*EXP(Plan1!$G$7-(Plan1!$G$8^2)/2+NORMSINV(AleatProd!R114)*Plan1!$G$8))</f>
        <v>10029.235049579176</v>
      </c>
      <c r="S115" s="30">
        <f>(R115*EXP(Plan1!$G$7-(Plan1!$G$8^2)/2+NORMSINV(AleatProd!S114)*Plan1!$G$8))</f>
        <v>10037.755656063162</v>
      </c>
      <c r="T115" s="30">
        <f>(S115*EXP(Plan1!$G$7-(Plan1!$G$8^2)/2+NORMSINV(AleatProd!T114)*Plan1!$G$8))</f>
        <v>10116.226293598374</v>
      </c>
      <c r="U115" s="30">
        <f>(T115*EXP(Plan1!$G$7-(Plan1!$G$8^2)/2+NORMSINV(AleatProd!U114)*Plan1!$G$8))</f>
        <v>9905.3828960418996</v>
      </c>
      <c r="V115" s="30">
        <f>(U115*EXP(Plan1!$G$7-(Plan1!$G$8^2)/2+NORMSINV(AleatProd!V114)*Plan1!$G$8))</f>
        <v>9632.0828103051972</v>
      </c>
    </row>
    <row r="116" spans="1:22" x14ac:dyDescent="0.25">
      <c r="A116">
        <v>113</v>
      </c>
      <c r="B116" s="2">
        <f>Plan1!$B$4</f>
        <v>17520</v>
      </c>
      <c r="C116" s="30">
        <f>(B116*EXP(Plan1!$G$7-(Plan1!$G$8^2)/2+NORMSINV(AleatProd!C115)*Plan1!$G$8))</f>
        <v>17570.548367126819</v>
      </c>
      <c r="D116" s="30">
        <f>(C116*EXP(Plan1!$G$7-(Plan1!$G$8^2)/2+NORMSINV(AleatProd!D115)*Plan1!$G$8))</f>
        <v>19407.483488785929</v>
      </c>
      <c r="E116" s="30">
        <f>(D116*EXP(Plan1!$G$7-(Plan1!$G$8^2)/2+NORMSINV(AleatProd!E115)*Plan1!$G$8))</f>
        <v>19083.221703463336</v>
      </c>
      <c r="F116" s="30">
        <f>(E116*EXP(Plan1!$G$7-(Plan1!$G$8^2)/2+NORMSINV(AleatProd!F115)*Plan1!$G$8))</f>
        <v>19721.824098333593</v>
      </c>
      <c r="G116" s="30">
        <f>(F116*EXP(Plan1!$G$7-(Plan1!$G$8^2)/2+NORMSINV(AleatProd!G115)*Plan1!$G$8))</f>
        <v>20800.767265318711</v>
      </c>
      <c r="H116" s="30">
        <f>(G116*EXP(Plan1!$G$7-(Plan1!$G$8^2)/2+NORMSINV(AleatProd!H115)*Plan1!$G$8))</f>
        <v>19917.401635755417</v>
      </c>
      <c r="I116" s="30">
        <f>(H116*EXP(Plan1!$G$7-(Plan1!$G$8^2)/2+NORMSINV(AleatProd!I115)*Plan1!$G$8))</f>
        <v>18061.802072516046</v>
      </c>
      <c r="J116" s="30">
        <f>(I116*EXP(Plan1!$G$7-(Plan1!$G$8^2)/2+NORMSINV(AleatProd!J115)*Plan1!$G$8))</f>
        <v>17112.477544037552</v>
      </c>
      <c r="K116" s="30">
        <f>(J116*EXP(Plan1!$G$7-(Plan1!$G$8^2)/2+NORMSINV(AleatProd!K115)*Plan1!$G$8))</f>
        <v>16548.233540188441</v>
      </c>
      <c r="L116" s="30">
        <f>(K116*EXP(Plan1!$G$7-(Plan1!$G$8^2)/2+NORMSINV(AleatProd!L115)*Plan1!$G$8))</f>
        <v>15700.957352660984</v>
      </c>
      <c r="M116" s="30">
        <f>(L116*EXP(Plan1!$G$7-(Plan1!$G$8^2)/2+NORMSINV(AleatProd!M115)*Plan1!$G$8))</f>
        <v>14915.305467414566</v>
      </c>
      <c r="N116" s="30">
        <f>(M116*EXP(Plan1!$G$7-(Plan1!$G$8^2)/2+NORMSINV(AleatProd!N115)*Plan1!$G$8))</f>
        <v>14233.091129317881</v>
      </c>
      <c r="O116" s="30">
        <f>(N116*EXP(Plan1!$G$7-(Plan1!$G$8^2)/2+NORMSINV(AleatProd!O115)*Plan1!$G$8))</f>
        <v>14082.74697598911</v>
      </c>
      <c r="P116" s="30">
        <f>(O116*EXP(Plan1!$G$7-(Plan1!$G$8^2)/2+NORMSINV(AleatProd!P115)*Plan1!$G$8))</f>
        <v>13367.639371861922</v>
      </c>
      <c r="Q116" s="30">
        <f>(P116*EXP(Plan1!$G$7-(Plan1!$G$8^2)/2+NORMSINV(AleatProd!Q115)*Plan1!$G$8))</f>
        <v>15084.185728057351</v>
      </c>
      <c r="R116" s="30">
        <f>(Q116*EXP(Plan1!$G$7-(Plan1!$G$8^2)/2+NORMSINV(AleatProd!R115)*Plan1!$G$8))</f>
        <v>16029.90224858976</v>
      </c>
      <c r="S116" s="30">
        <f>(R116*EXP(Plan1!$G$7-(Plan1!$G$8^2)/2+NORMSINV(AleatProd!S115)*Plan1!$G$8))</f>
        <v>16206.84794587852</v>
      </c>
      <c r="T116" s="30">
        <f>(S116*EXP(Plan1!$G$7-(Plan1!$G$8^2)/2+NORMSINV(AleatProd!T115)*Plan1!$G$8))</f>
        <v>15802.723568096015</v>
      </c>
      <c r="U116" s="30">
        <f>(T116*EXP(Plan1!$G$7-(Plan1!$G$8^2)/2+NORMSINV(AleatProd!U115)*Plan1!$G$8))</f>
        <v>15115.734574694594</v>
      </c>
      <c r="V116" s="30">
        <f>(U116*EXP(Plan1!$G$7-(Plan1!$G$8^2)/2+NORMSINV(AleatProd!V115)*Plan1!$G$8))</f>
        <v>15495.737864298337</v>
      </c>
    </row>
    <row r="117" spans="1:22" x14ac:dyDescent="0.25">
      <c r="A117">
        <v>114</v>
      </c>
      <c r="B117" s="2">
        <f>Plan1!$B$4</f>
        <v>17520</v>
      </c>
      <c r="C117" s="30">
        <f>(B117*EXP(Plan1!$G$7-(Plan1!$G$8^2)/2+NORMSINV(AleatProd!C116)*Plan1!$G$8))</f>
        <v>18189.170457201413</v>
      </c>
      <c r="D117" s="30">
        <f>(C117*EXP(Plan1!$G$7-(Plan1!$G$8^2)/2+NORMSINV(AleatProd!D116)*Plan1!$G$8))</f>
        <v>18518.991700684008</v>
      </c>
      <c r="E117" s="30">
        <f>(D117*EXP(Plan1!$G$7-(Plan1!$G$8^2)/2+NORMSINV(AleatProd!E116)*Plan1!$G$8))</f>
        <v>17900.372540193392</v>
      </c>
      <c r="F117" s="30">
        <f>(E117*EXP(Plan1!$G$7-(Plan1!$G$8^2)/2+NORMSINV(AleatProd!F116)*Plan1!$G$8))</f>
        <v>17078.808646589365</v>
      </c>
      <c r="G117" s="30">
        <f>(F117*EXP(Plan1!$G$7-(Plan1!$G$8^2)/2+NORMSINV(AleatProd!G116)*Plan1!$G$8))</f>
        <v>17412.810744122231</v>
      </c>
      <c r="H117" s="30">
        <f>(G117*EXP(Plan1!$G$7-(Plan1!$G$8^2)/2+NORMSINV(AleatProd!H116)*Plan1!$G$8))</f>
        <v>16558.2007844373</v>
      </c>
      <c r="I117" s="30">
        <f>(H117*EXP(Plan1!$G$7-(Plan1!$G$8^2)/2+NORMSINV(AleatProd!I116)*Plan1!$G$8))</f>
        <v>16732.916048259576</v>
      </c>
      <c r="J117" s="30">
        <f>(I117*EXP(Plan1!$G$7-(Plan1!$G$8^2)/2+NORMSINV(AleatProd!J116)*Plan1!$G$8))</f>
        <v>17522.861691317943</v>
      </c>
      <c r="K117" s="30">
        <f>(J117*EXP(Plan1!$G$7-(Plan1!$G$8^2)/2+NORMSINV(AleatProd!K116)*Plan1!$G$8))</f>
        <v>17282.593031052274</v>
      </c>
      <c r="L117" s="30">
        <f>(K117*EXP(Plan1!$G$7-(Plan1!$G$8^2)/2+NORMSINV(AleatProd!L116)*Plan1!$G$8))</f>
        <v>17438.953812625332</v>
      </c>
      <c r="M117" s="30">
        <f>(L117*EXP(Plan1!$G$7-(Plan1!$G$8^2)/2+NORMSINV(AleatProd!M116)*Plan1!$G$8))</f>
        <v>18078.604240744571</v>
      </c>
      <c r="N117" s="30">
        <f>(M117*EXP(Plan1!$G$7-(Plan1!$G$8^2)/2+NORMSINV(AleatProd!N116)*Plan1!$G$8))</f>
        <v>16257.078477386734</v>
      </c>
      <c r="O117" s="30">
        <f>(N117*EXP(Plan1!$G$7-(Plan1!$G$8^2)/2+NORMSINV(AleatProd!O116)*Plan1!$G$8))</f>
        <v>16788.220228580874</v>
      </c>
      <c r="P117" s="30">
        <f>(O117*EXP(Plan1!$G$7-(Plan1!$G$8^2)/2+NORMSINV(AleatProd!P116)*Plan1!$G$8))</f>
        <v>15183.946138361678</v>
      </c>
      <c r="Q117" s="30">
        <f>(P117*EXP(Plan1!$G$7-(Plan1!$G$8^2)/2+NORMSINV(AleatProd!Q116)*Plan1!$G$8))</f>
        <v>14562.035467283347</v>
      </c>
      <c r="R117" s="30">
        <f>(Q117*EXP(Plan1!$G$7-(Plan1!$G$8^2)/2+NORMSINV(AleatProd!R116)*Plan1!$G$8))</f>
        <v>13439.342161164446</v>
      </c>
      <c r="S117" s="30">
        <f>(R117*EXP(Plan1!$G$7-(Plan1!$G$8^2)/2+NORMSINV(AleatProd!S116)*Plan1!$G$8))</f>
        <v>12977.428201909201</v>
      </c>
      <c r="T117" s="30">
        <f>(S117*EXP(Plan1!$G$7-(Plan1!$G$8^2)/2+NORMSINV(AleatProd!T116)*Plan1!$G$8))</f>
        <v>12027.157040187914</v>
      </c>
      <c r="U117" s="30">
        <f>(T117*EXP(Plan1!$G$7-(Plan1!$G$8^2)/2+NORMSINV(AleatProd!U116)*Plan1!$G$8))</f>
        <v>12147.213763426267</v>
      </c>
      <c r="V117" s="30">
        <f>(U117*EXP(Plan1!$G$7-(Plan1!$G$8^2)/2+NORMSINV(AleatProd!V116)*Plan1!$G$8))</f>
        <v>12595.497641830349</v>
      </c>
    </row>
    <row r="118" spans="1:22" x14ac:dyDescent="0.25">
      <c r="A118">
        <v>115</v>
      </c>
      <c r="B118" s="2">
        <f>Plan1!$B$4</f>
        <v>17520</v>
      </c>
      <c r="C118" s="30">
        <f>(B118*EXP(Plan1!$G$7-(Plan1!$G$8^2)/2+NORMSINV(AleatProd!C117)*Plan1!$G$8))</f>
        <v>17540.942221923953</v>
      </c>
      <c r="D118" s="30">
        <f>(C118*EXP(Plan1!$G$7-(Plan1!$G$8^2)/2+NORMSINV(AleatProd!D117)*Plan1!$G$8))</f>
        <v>16059.65767160671</v>
      </c>
      <c r="E118" s="30">
        <f>(D118*EXP(Plan1!$G$7-(Plan1!$G$8^2)/2+NORMSINV(AleatProd!E117)*Plan1!$G$8))</f>
        <v>15676.92621645526</v>
      </c>
      <c r="F118" s="30">
        <f>(E118*EXP(Plan1!$G$7-(Plan1!$G$8^2)/2+NORMSINV(AleatProd!F117)*Plan1!$G$8))</f>
        <v>15942.450443313681</v>
      </c>
      <c r="G118" s="30">
        <f>(F118*EXP(Plan1!$G$7-(Plan1!$G$8^2)/2+NORMSINV(AleatProd!G117)*Plan1!$G$8))</f>
        <v>15475.719683142826</v>
      </c>
      <c r="H118" s="30">
        <f>(G118*EXP(Plan1!$G$7-(Plan1!$G$8^2)/2+NORMSINV(AleatProd!H117)*Plan1!$G$8))</f>
        <v>16139.685773194111</v>
      </c>
      <c r="I118" s="30">
        <f>(H118*EXP(Plan1!$G$7-(Plan1!$G$8^2)/2+NORMSINV(AleatProd!I117)*Plan1!$G$8))</f>
        <v>14454.745566225869</v>
      </c>
      <c r="J118" s="30">
        <f>(I118*EXP(Plan1!$G$7-(Plan1!$G$8^2)/2+NORMSINV(AleatProd!J117)*Plan1!$G$8))</f>
        <v>13623.650957870326</v>
      </c>
      <c r="K118" s="30">
        <f>(J118*EXP(Plan1!$G$7-(Plan1!$G$8^2)/2+NORMSINV(AleatProd!K117)*Plan1!$G$8))</f>
        <v>12925.802946541378</v>
      </c>
      <c r="L118" s="30">
        <f>(K118*EXP(Plan1!$G$7-(Plan1!$G$8^2)/2+NORMSINV(AleatProd!L117)*Plan1!$G$8))</f>
        <v>13223.233292579001</v>
      </c>
      <c r="M118" s="30">
        <f>(L118*EXP(Plan1!$G$7-(Plan1!$G$8^2)/2+NORMSINV(AleatProd!M117)*Plan1!$G$8))</f>
        <v>12740.133000328442</v>
      </c>
      <c r="N118" s="30">
        <f>(M118*EXP(Plan1!$G$7-(Plan1!$G$8^2)/2+NORMSINV(AleatProd!N117)*Plan1!$G$8))</f>
        <v>13165.438311731967</v>
      </c>
      <c r="O118" s="30">
        <f>(N118*EXP(Plan1!$G$7-(Plan1!$G$8^2)/2+NORMSINV(AleatProd!O117)*Plan1!$G$8))</f>
        <v>14278.205179144965</v>
      </c>
      <c r="P118" s="30">
        <f>(O118*EXP(Plan1!$G$7-(Plan1!$G$8^2)/2+NORMSINV(AleatProd!P117)*Plan1!$G$8))</f>
        <v>14214.837934205696</v>
      </c>
      <c r="Q118" s="30">
        <f>(P118*EXP(Plan1!$G$7-(Plan1!$G$8^2)/2+NORMSINV(AleatProd!Q117)*Plan1!$G$8))</f>
        <v>14339.362511336614</v>
      </c>
      <c r="R118" s="30">
        <f>(Q118*EXP(Plan1!$G$7-(Plan1!$G$8^2)/2+NORMSINV(AleatProd!R117)*Plan1!$G$8))</f>
        <v>14887.1660189839</v>
      </c>
      <c r="S118" s="30">
        <f>(R118*EXP(Plan1!$G$7-(Plan1!$G$8^2)/2+NORMSINV(AleatProd!S117)*Plan1!$G$8))</f>
        <v>14803.839576793105</v>
      </c>
      <c r="T118" s="30">
        <f>(S118*EXP(Plan1!$G$7-(Plan1!$G$8^2)/2+NORMSINV(AleatProd!T117)*Plan1!$G$8))</f>
        <v>14300.272417469232</v>
      </c>
      <c r="U118" s="30">
        <f>(T118*EXP(Plan1!$G$7-(Plan1!$G$8^2)/2+NORMSINV(AleatProd!U117)*Plan1!$G$8))</f>
        <v>14396.318472564604</v>
      </c>
      <c r="V118" s="30">
        <f>(U118*EXP(Plan1!$G$7-(Plan1!$G$8^2)/2+NORMSINV(AleatProd!V117)*Plan1!$G$8))</f>
        <v>15364.862822397141</v>
      </c>
    </row>
    <row r="119" spans="1:22" x14ac:dyDescent="0.25">
      <c r="A119">
        <v>116</v>
      </c>
      <c r="B119" s="2">
        <f>Plan1!$B$4</f>
        <v>17520</v>
      </c>
      <c r="C119" s="30">
        <f>(B119*EXP(Plan1!$G$7-(Plan1!$G$8^2)/2+NORMSINV(AleatProd!C118)*Plan1!$G$8))</f>
        <v>17954.151660139953</v>
      </c>
      <c r="D119" s="30">
        <f>(C119*EXP(Plan1!$G$7-(Plan1!$G$8^2)/2+NORMSINV(AleatProd!D118)*Plan1!$G$8))</f>
        <v>18025.572333870015</v>
      </c>
      <c r="E119" s="30">
        <f>(D119*EXP(Plan1!$G$7-(Plan1!$G$8^2)/2+NORMSINV(AleatProd!E118)*Plan1!$G$8))</f>
        <v>18123.752040050305</v>
      </c>
      <c r="F119" s="30">
        <f>(E119*EXP(Plan1!$G$7-(Plan1!$G$8^2)/2+NORMSINV(AleatProd!F118)*Plan1!$G$8))</f>
        <v>17906.185596842904</v>
      </c>
      <c r="G119" s="30">
        <f>(F119*EXP(Plan1!$G$7-(Plan1!$G$8^2)/2+NORMSINV(AleatProd!G118)*Plan1!$G$8))</f>
        <v>19203.296194428651</v>
      </c>
      <c r="H119" s="30">
        <f>(G119*EXP(Plan1!$G$7-(Plan1!$G$8^2)/2+NORMSINV(AleatProd!H118)*Plan1!$G$8))</f>
        <v>19601.570703550009</v>
      </c>
      <c r="I119" s="30">
        <f>(H119*EXP(Plan1!$G$7-(Plan1!$G$8^2)/2+NORMSINV(AleatProd!I118)*Plan1!$G$8))</f>
        <v>18612.141705356029</v>
      </c>
      <c r="J119" s="30">
        <f>(I119*EXP(Plan1!$G$7-(Plan1!$G$8^2)/2+NORMSINV(AleatProd!J118)*Plan1!$G$8))</f>
        <v>17556.477508507029</v>
      </c>
      <c r="K119" s="30">
        <f>(J119*EXP(Plan1!$G$7-(Plan1!$G$8^2)/2+NORMSINV(AleatProd!K118)*Plan1!$G$8))</f>
        <v>18402.333380758806</v>
      </c>
      <c r="L119" s="30">
        <f>(K119*EXP(Plan1!$G$7-(Plan1!$G$8^2)/2+NORMSINV(AleatProd!L118)*Plan1!$G$8))</f>
        <v>19652.20691669235</v>
      </c>
      <c r="M119" s="30">
        <f>(L119*EXP(Plan1!$G$7-(Plan1!$G$8^2)/2+NORMSINV(AleatProd!M118)*Plan1!$G$8))</f>
        <v>19584.606417870833</v>
      </c>
      <c r="N119" s="30">
        <f>(M119*EXP(Plan1!$G$7-(Plan1!$G$8^2)/2+NORMSINV(AleatProd!N118)*Plan1!$G$8))</f>
        <v>20893.647056492075</v>
      </c>
      <c r="O119" s="30">
        <f>(N119*EXP(Plan1!$G$7-(Plan1!$G$8^2)/2+NORMSINV(AleatProd!O118)*Plan1!$G$8))</f>
        <v>21675.6791754681</v>
      </c>
      <c r="P119" s="30">
        <f>(O119*EXP(Plan1!$G$7-(Plan1!$G$8^2)/2+NORMSINV(AleatProd!P118)*Plan1!$G$8))</f>
        <v>21080.43872497301</v>
      </c>
      <c r="Q119" s="30">
        <f>(P119*EXP(Plan1!$G$7-(Plan1!$G$8^2)/2+NORMSINV(AleatProd!Q118)*Plan1!$G$8))</f>
        <v>20779.778436325847</v>
      </c>
      <c r="R119" s="30">
        <f>(Q119*EXP(Plan1!$G$7-(Plan1!$G$8^2)/2+NORMSINV(AleatProd!R118)*Plan1!$G$8))</f>
        <v>20350.399274435567</v>
      </c>
      <c r="S119" s="30">
        <f>(R119*EXP(Plan1!$G$7-(Plan1!$G$8^2)/2+NORMSINV(AleatProd!S118)*Plan1!$G$8))</f>
        <v>19802.387630392193</v>
      </c>
      <c r="T119" s="30">
        <f>(S119*EXP(Plan1!$G$7-(Plan1!$G$8^2)/2+NORMSINV(AleatProd!T118)*Plan1!$G$8))</f>
        <v>20745.618157845467</v>
      </c>
      <c r="U119" s="30">
        <f>(T119*EXP(Plan1!$G$7-(Plan1!$G$8^2)/2+NORMSINV(AleatProd!U118)*Plan1!$G$8))</f>
        <v>22004.117874054631</v>
      </c>
      <c r="V119" s="30">
        <f>(U119*EXP(Plan1!$G$7-(Plan1!$G$8^2)/2+NORMSINV(AleatProd!V118)*Plan1!$G$8))</f>
        <v>21464.087272952878</v>
      </c>
    </row>
    <row r="120" spans="1:22" x14ac:dyDescent="0.25">
      <c r="A120">
        <v>117</v>
      </c>
      <c r="B120" s="2">
        <f>Plan1!$B$4</f>
        <v>17520</v>
      </c>
      <c r="C120" s="30">
        <f>(B120*EXP(Plan1!$G$7-(Plan1!$G$8^2)/2+NORMSINV(AleatProd!C119)*Plan1!$G$8))</f>
        <v>16941.32379601611</v>
      </c>
      <c r="D120" s="30">
        <f>(C120*EXP(Plan1!$G$7-(Plan1!$G$8^2)/2+NORMSINV(AleatProd!D119)*Plan1!$G$8))</f>
        <v>16585.212641400958</v>
      </c>
      <c r="E120" s="30">
        <f>(D120*EXP(Plan1!$G$7-(Plan1!$G$8^2)/2+NORMSINV(AleatProd!E119)*Plan1!$G$8))</f>
        <v>16695.099398906186</v>
      </c>
      <c r="F120" s="30">
        <f>(E120*EXP(Plan1!$G$7-(Plan1!$G$8^2)/2+NORMSINV(AleatProd!F119)*Plan1!$G$8))</f>
        <v>15898.706338158276</v>
      </c>
      <c r="G120" s="30">
        <f>(F120*EXP(Plan1!$G$7-(Plan1!$G$8^2)/2+NORMSINV(AleatProd!G119)*Plan1!$G$8))</f>
        <v>15472.94782899957</v>
      </c>
      <c r="H120" s="30">
        <f>(G120*EXP(Plan1!$G$7-(Plan1!$G$8^2)/2+NORMSINV(AleatProd!H119)*Plan1!$G$8))</f>
        <v>15873.319044620894</v>
      </c>
      <c r="I120" s="30">
        <f>(H120*EXP(Plan1!$G$7-(Plan1!$G$8^2)/2+NORMSINV(AleatProd!I119)*Plan1!$G$8))</f>
        <v>15510.580567214851</v>
      </c>
      <c r="J120" s="30">
        <f>(I120*EXP(Plan1!$G$7-(Plan1!$G$8^2)/2+NORMSINV(AleatProd!J119)*Plan1!$G$8))</f>
        <v>14338.691042471964</v>
      </c>
      <c r="K120" s="30">
        <f>(J120*EXP(Plan1!$G$7-(Plan1!$G$8^2)/2+NORMSINV(AleatProd!K119)*Plan1!$G$8))</f>
        <v>14414.471730906425</v>
      </c>
      <c r="L120" s="30">
        <f>(K120*EXP(Plan1!$G$7-(Plan1!$G$8^2)/2+NORMSINV(AleatProd!L119)*Plan1!$G$8))</f>
        <v>15180.008843592012</v>
      </c>
      <c r="M120" s="30">
        <f>(L120*EXP(Plan1!$G$7-(Plan1!$G$8^2)/2+NORMSINV(AleatProd!M119)*Plan1!$G$8))</f>
        <v>14475.026912704339</v>
      </c>
      <c r="N120" s="30">
        <f>(M120*EXP(Plan1!$G$7-(Plan1!$G$8^2)/2+NORMSINV(AleatProd!N119)*Plan1!$G$8))</f>
        <v>15877.973091033686</v>
      </c>
      <c r="O120" s="30">
        <f>(N120*EXP(Plan1!$G$7-(Plan1!$G$8^2)/2+NORMSINV(AleatProd!O119)*Plan1!$G$8))</f>
        <v>15669.732864428413</v>
      </c>
      <c r="P120" s="30">
        <f>(O120*EXP(Plan1!$G$7-(Plan1!$G$8^2)/2+NORMSINV(AleatProd!P119)*Plan1!$G$8))</f>
        <v>14492.273882066005</v>
      </c>
      <c r="Q120" s="30">
        <f>(P120*EXP(Plan1!$G$7-(Plan1!$G$8^2)/2+NORMSINV(AleatProd!Q119)*Plan1!$G$8))</f>
        <v>13902.089259985347</v>
      </c>
      <c r="R120" s="30">
        <f>(Q120*EXP(Plan1!$G$7-(Plan1!$G$8^2)/2+NORMSINV(AleatProd!R119)*Plan1!$G$8))</f>
        <v>14588.1006734374</v>
      </c>
      <c r="S120" s="30">
        <f>(R120*EXP(Plan1!$G$7-(Plan1!$G$8^2)/2+NORMSINV(AleatProd!S119)*Plan1!$G$8))</f>
        <v>14696.009150810738</v>
      </c>
      <c r="T120" s="30">
        <f>(S120*EXP(Plan1!$G$7-(Plan1!$G$8^2)/2+NORMSINV(AleatProd!T119)*Plan1!$G$8))</f>
        <v>13891.594889393178</v>
      </c>
      <c r="U120" s="30">
        <f>(T120*EXP(Plan1!$G$7-(Plan1!$G$8^2)/2+NORMSINV(AleatProd!U119)*Plan1!$G$8))</f>
        <v>14429.625166298541</v>
      </c>
      <c r="V120" s="30">
        <f>(U120*EXP(Plan1!$G$7-(Plan1!$G$8^2)/2+NORMSINV(AleatProd!V119)*Plan1!$G$8))</f>
        <v>13997.287808076828</v>
      </c>
    </row>
    <row r="121" spans="1:22" x14ac:dyDescent="0.25">
      <c r="A121">
        <v>118</v>
      </c>
      <c r="B121" s="2">
        <f>Plan1!$B$4</f>
        <v>17520</v>
      </c>
      <c r="C121" s="30">
        <f>(B121*EXP(Plan1!$G$7-(Plan1!$G$8^2)/2+NORMSINV(AleatProd!C120)*Plan1!$G$8))</f>
        <v>18166.156480529859</v>
      </c>
      <c r="D121" s="30">
        <f>(C121*EXP(Plan1!$G$7-(Plan1!$G$8^2)/2+NORMSINV(AleatProd!D120)*Plan1!$G$8))</f>
        <v>19747.010168064709</v>
      </c>
      <c r="E121" s="30">
        <f>(D121*EXP(Plan1!$G$7-(Plan1!$G$8^2)/2+NORMSINV(AleatProd!E120)*Plan1!$G$8))</f>
        <v>20141.573240702663</v>
      </c>
      <c r="F121" s="30">
        <f>(E121*EXP(Plan1!$G$7-(Plan1!$G$8^2)/2+NORMSINV(AleatProd!F120)*Plan1!$G$8))</f>
        <v>19934.13345303485</v>
      </c>
      <c r="G121" s="30">
        <f>(F121*EXP(Plan1!$G$7-(Plan1!$G$8^2)/2+NORMSINV(AleatProd!G120)*Plan1!$G$8))</f>
        <v>18391.32013472652</v>
      </c>
      <c r="H121" s="30">
        <f>(G121*EXP(Plan1!$G$7-(Plan1!$G$8^2)/2+NORMSINV(AleatProd!H120)*Plan1!$G$8))</f>
        <v>17396.48829351124</v>
      </c>
      <c r="I121" s="30">
        <f>(H121*EXP(Plan1!$G$7-(Plan1!$G$8^2)/2+NORMSINV(AleatProd!I120)*Plan1!$G$8))</f>
        <v>16788.740308765457</v>
      </c>
      <c r="J121" s="30">
        <f>(I121*EXP(Plan1!$G$7-(Plan1!$G$8^2)/2+NORMSINV(AleatProd!J120)*Plan1!$G$8))</f>
        <v>18043.991753487244</v>
      </c>
      <c r="K121" s="30">
        <f>(J121*EXP(Plan1!$G$7-(Plan1!$G$8^2)/2+NORMSINV(AleatProd!K120)*Plan1!$G$8))</f>
        <v>18511.817647968084</v>
      </c>
      <c r="L121" s="30">
        <f>(K121*EXP(Plan1!$G$7-(Plan1!$G$8^2)/2+NORMSINV(AleatProd!L120)*Plan1!$G$8))</f>
        <v>18020.687417161811</v>
      </c>
      <c r="M121" s="30">
        <f>(L121*EXP(Plan1!$G$7-(Plan1!$G$8^2)/2+NORMSINV(AleatProd!M120)*Plan1!$G$8))</f>
        <v>18116.552898480662</v>
      </c>
      <c r="N121" s="30">
        <f>(M121*EXP(Plan1!$G$7-(Plan1!$G$8^2)/2+NORMSINV(AleatProd!N120)*Plan1!$G$8))</f>
        <v>16659.672058316391</v>
      </c>
      <c r="O121" s="30">
        <f>(N121*EXP(Plan1!$G$7-(Plan1!$G$8^2)/2+NORMSINV(AleatProd!O120)*Plan1!$G$8))</f>
        <v>16377.125298414334</v>
      </c>
      <c r="P121" s="30">
        <f>(O121*EXP(Plan1!$G$7-(Plan1!$G$8^2)/2+NORMSINV(AleatProd!P120)*Plan1!$G$8))</f>
        <v>16225.308056661903</v>
      </c>
      <c r="Q121" s="30">
        <f>(P121*EXP(Plan1!$G$7-(Plan1!$G$8^2)/2+NORMSINV(AleatProd!Q120)*Plan1!$G$8))</f>
        <v>16518.691501073885</v>
      </c>
      <c r="R121" s="30">
        <f>(Q121*EXP(Plan1!$G$7-(Plan1!$G$8^2)/2+NORMSINV(AleatProd!R120)*Plan1!$G$8))</f>
        <v>16557.784957795506</v>
      </c>
      <c r="S121" s="30">
        <f>(R121*EXP(Plan1!$G$7-(Plan1!$G$8^2)/2+NORMSINV(AleatProd!S120)*Plan1!$G$8))</f>
        <v>16768.168440548037</v>
      </c>
      <c r="T121" s="30">
        <f>(S121*EXP(Plan1!$G$7-(Plan1!$G$8^2)/2+NORMSINV(AleatProd!T120)*Plan1!$G$8))</f>
        <v>15036.946075090171</v>
      </c>
      <c r="U121" s="30">
        <f>(T121*EXP(Plan1!$G$7-(Plan1!$G$8^2)/2+NORMSINV(AleatProd!U120)*Plan1!$G$8))</f>
        <v>14437.66816406695</v>
      </c>
      <c r="V121" s="30">
        <f>(U121*EXP(Plan1!$G$7-(Plan1!$G$8^2)/2+NORMSINV(AleatProd!V120)*Plan1!$G$8))</f>
        <v>12344.331274074504</v>
      </c>
    </row>
    <row r="122" spans="1:22" x14ac:dyDescent="0.25">
      <c r="A122">
        <v>119</v>
      </c>
      <c r="B122" s="2">
        <f>Plan1!$B$4</f>
        <v>17520</v>
      </c>
      <c r="C122" s="30">
        <f>(B122*EXP(Plan1!$G$7-(Plan1!$G$8^2)/2+NORMSINV(AleatProd!C121)*Plan1!$G$8))</f>
        <v>16469.375912458177</v>
      </c>
      <c r="D122" s="30">
        <f>(C122*EXP(Plan1!$G$7-(Plan1!$G$8^2)/2+NORMSINV(AleatProd!D121)*Plan1!$G$8))</f>
        <v>16033.506837155761</v>
      </c>
      <c r="E122" s="30">
        <f>(D122*EXP(Plan1!$G$7-(Plan1!$G$8^2)/2+NORMSINV(AleatProd!E121)*Plan1!$G$8))</f>
        <v>14305.431129741255</v>
      </c>
      <c r="F122" s="30">
        <f>(E122*EXP(Plan1!$G$7-(Plan1!$G$8^2)/2+NORMSINV(AleatProd!F121)*Plan1!$G$8))</f>
        <v>14409.409024750334</v>
      </c>
      <c r="G122" s="30">
        <f>(F122*EXP(Plan1!$G$7-(Plan1!$G$8^2)/2+NORMSINV(AleatProd!G121)*Plan1!$G$8))</f>
        <v>15045.688611308953</v>
      </c>
      <c r="H122" s="30">
        <f>(G122*EXP(Plan1!$G$7-(Plan1!$G$8^2)/2+NORMSINV(AleatProd!H121)*Plan1!$G$8))</f>
        <v>16049.364559967222</v>
      </c>
      <c r="I122" s="30">
        <f>(H122*EXP(Plan1!$G$7-(Plan1!$G$8^2)/2+NORMSINV(AleatProd!I121)*Plan1!$G$8))</f>
        <v>15777.614957680238</v>
      </c>
      <c r="J122" s="30">
        <f>(I122*EXP(Plan1!$G$7-(Plan1!$G$8^2)/2+NORMSINV(AleatProd!J121)*Plan1!$G$8))</f>
        <v>15555.343287551948</v>
      </c>
      <c r="K122" s="30">
        <f>(J122*EXP(Plan1!$G$7-(Plan1!$G$8^2)/2+NORMSINV(AleatProd!K121)*Plan1!$G$8))</f>
        <v>15046.187230197795</v>
      </c>
      <c r="L122" s="30">
        <f>(K122*EXP(Plan1!$G$7-(Plan1!$G$8^2)/2+NORMSINV(AleatProd!L121)*Plan1!$G$8))</f>
        <v>14087.802191624798</v>
      </c>
      <c r="M122" s="30">
        <f>(L122*EXP(Plan1!$G$7-(Plan1!$G$8^2)/2+NORMSINV(AleatProd!M121)*Plan1!$G$8))</f>
        <v>14255.258750685223</v>
      </c>
      <c r="N122" s="30">
        <f>(M122*EXP(Plan1!$G$7-(Plan1!$G$8^2)/2+NORMSINV(AleatProd!N121)*Plan1!$G$8))</f>
        <v>13333.625416431985</v>
      </c>
      <c r="O122" s="30">
        <f>(N122*EXP(Plan1!$G$7-(Plan1!$G$8^2)/2+NORMSINV(AleatProd!O121)*Plan1!$G$8))</f>
        <v>13390.546558014037</v>
      </c>
      <c r="P122" s="30">
        <f>(O122*EXP(Plan1!$G$7-(Plan1!$G$8^2)/2+NORMSINV(AleatProd!P121)*Plan1!$G$8))</f>
        <v>12035.336302849055</v>
      </c>
      <c r="Q122" s="30">
        <f>(P122*EXP(Plan1!$G$7-(Plan1!$G$8^2)/2+NORMSINV(AleatProd!Q121)*Plan1!$G$8))</f>
        <v>12762.240741643147</v>
      </c>
      <c r="R122" s="30">
        <f>(Q122*EXP(Plan1!$G$7-(Plan1!$G$8^2)/2+NORMSINV(AleatProd!R121)*Plan1!$G$8))</f>
        <v>12416.916055161701</v>
      </c>
      <c r="S122" s="30">
        <f>(R122*EXP(Plan1!$G$7-(Plan1!$G$8^2)/2+NORMSINV(AleatProd!S121)*Plan1!$G$8))</f>
        <v>11799.044658316807</v>
      </c>
      <c r="T122" s="30">
        <f>(S122*EXP(Plan1!$G$7-(Plan1!$G$8^2)/2+NORMSINV(AleatProd!T121)*Plan1!$G$8))</f>
        <v>11093.687571103697</v>
      </c>
      <c r="U122" s="30">
        <f>(T122*EXP(Plan1!$G$7-(Plan1!$G$8^2)/2+NORMSINV(AleatProd!U121)*Plan1!$G$8))</f>
        <v>10379.310924037338</v>
      </c>
      <c r="V122" s="30">
        <f>(U122*EXP(Plan1!$G$7-(Plan1!$G$8^2)/2+NORMSINV(AleatProd!V121)*Plan1!$G$8))</f>
        <v>9793.2083129666989</v>
      </c>
    </row>
    <row r="123" spans="1:22" x14ac:dyDescent="0.25">
      <c r="A123">
        <v>120</v>
      </c>
      <c r="B123" s="2">
        <f>Plan1!$B$4</f>
        <v>17520</v>
      </c>
      <c r="C123" s="30">
        <f>(B123*EXP(Plan1!$G$7-(Plan1!$G$8^2)/2+NORMSINV(AleatProd!C122)*Plan1!$G$8))</f>
        <v>18099.84982833705</v>
      </c>
      <c r="D123" s="30">
        <f>(C123*EXP(Plan1!$G$7-(Plan1!$G$8^2)/2+NORMSINV(AleatProd!D122)*Plan1!$G$8))</f>
        <v>19419.727717158734</v>
      </c>
      <c r="E123" s="30">
        <f>(D123*EXP(Plan1!$G$7-(Plan1!$G$8^2)/2+NORMSINV(AleatProd!E122)*Plan1!$G$8))</f>
        <v>18163.578767160892</v>
      </c>
      <c r="F123" s="30">
        <f>(E123*EXP(Plan1!$G$7-(Plan1!$G$8^2)/2+NORMSINV(AleatProd!F122)*Plan1!$G$8))</f>
        <v>16616.008118931444</v>
      </c>
      <c r="G123" s="30">
        <f>(F123*EXP(Plan1!$G$7-(Plan1!$G$8^2)/2+NORMSINV(AleatProd!G122)*Plan1!$G$8))</f>
        <v>16047.534340190901</v>
      </c>
      <c r="H123" s="30">
        <f>(G123*EXP(Plan1!$G$7-(Plan1!$G$8^2)/2+NORMSINV(AleatProd!H122)*Plan1!$G$8))</f>
        <v>16527.113645620226</v>
      </c>
      <c r="I123" s="30">
        <f>(H123*EXP(Plan1!$G$7-(Plan1!$G$8^2)/2+NORMSINV(AleatProd!I122)*Plan1!$G$8))</f>
        <v>16621.429202943571</v>
      </c>
      <c r="J123" s="30">
        <f>(I123*EXP(Plan1!$G$7-(Plan1!$G$8^2)/2+NORMSINV(AleatProd!J122)*Plan1!$G$8))</f>
        <v>16205.472232103864</v>
      </c>
      <c r="K123" s="30">
        <f>(J123*EXP(Plan1!$G$7-(Plan1!$G$8^2)/2+NORMSINV(AleatProd!K122)*Plan1!$G$8))</f>
        <v>17143.508158803994</v>
      </c>
      <c r="L123" s="30">
        <f>(K123*EXP(Plan1!$G$7-(Plan1!$G$8^2)/2+NORMSINV(AleatProd!L122)*Plan1!$G$8))</f>
        <v>18113.958481413076</v>
      </c>
      <c r="M123" s="30">
        <f>(L123*EXP(Plan1!$G$7-(Plan1!$G$8^2)/2+NORMSINV(AleatProd!M122)*Plan1!$G$8))</f>
        <v>18572.023123583454</v>
      </c>
      <c r="N123" s="30">
        <f>(M123*EXP(Plan1!$G$7-(Plan1!$G$8^2)/2+NORMSINV(AleatProd!N122)*Plan1!$G$8))</f>
        <v>17988.850865449269</v>
      </c>
      <c r="O123" s="30">
        <f>(N123*EXP(Plan1!$G$7-(Plan1!$G$8^2)/2+NORMSINV(AleatProd!O122)*Plan1!$G$8))</f>
        <v>17187.450360789546</v>
      </c>
      <c r="P123" s="30">
        <f>(O123*EXP(Plan1!$G$7-(Plan1!$G$8^2)/2+NORMSINV(AleatProd!P122)*Plan1!$G$8))</f>
        <v>16998.355755105713</v>
      </c>
      <c r="Q123" s="30">
        <f>(P123*EXP(Plan1!$G$7-(Plan1!$G$8^2)/2+NORMSINV(AleatProd!Q122)*Plan1!$G$8))</f>
        <v>17402.929858570526</v>
      </c>
      <c r="R123" s="30">
        <f>(Q123*EXP(Plan1!$G$7-(Plan1!$G$8^2)/2+NORMSINV(AleatProd!R122)*Plan1!$G$8))</f>
        <v>16534.41175278071</v>
      </c>
      <c r="S123" s="30">
        <f>(R123*EXP(Plan1!$G$7-(Plan1!$G$8^2)/2+NORMSINV(AleatProd!S122)*Plan1!$G$8))</f>
        <v>17436.208323776438</v>
      </c>
      <c r="T123" s="30">
        <f>(S123*EXP(Plan1!$G$7-(Plan1!$G$8^2)/2+NORMSINV(AleatProd!T122)*Plan1!$G$8))</f>
        <v>18614.013164081647</v>
      </c>
      <c r="U123" s="30">
        <f>(T123*EXP(Plan1!$G$7-(Plan1!$G$8^2)/2+NORMSINV(AleatProd!U122)*Plan1!$G$8))</f>
        <v>17814.215796107888</v>
      </c>
      <c r="V123" s="30">
        <f>(U123*EXP(Plan1!$G$7-(Plan1!$G$8^2)/2+NORMSINV(AleatProd!V122)*Plan1!$G$8))</f>
        <v>17438.329306923482</v>
      </c>
    </row>
    <row r="124" spans="1:22" x14ac:dyDescent="0.25">
      <c r="A124">
        <v>121</v>
      </c>
      <c r="B124" s="2">
        <f>Plan1!$B$4</f>
        <v>17520</v>
      </c>
      <c r="C124" s="30">
        <f>(B124*EXP(Plan1!$G$7-(Plan1!$G$8^2)/2+NORMSINV(AleatProd!C123)*Plan1!$G$8))</f>
        <v>15966.547825456419</v>
      </c>
      <c r="D124" s="30">
        <f>(C124*EXP(Plan1!$G$7-(Plan1!$G$8^2)/2+NORMSINV(AleatProd!D123)*Plan1!$G$8))</f>
        <v>16284.565170059135</v>
      </c>
      <c r="E124" s="30">
        <f>(D124*EXP(Plan1!$G$7-(Plan1!$G$8^2)/2+NORMSINV(AleatProd!E123)*Plan1!$G$8))</f>
        <v>16422.628000160308</v>
      </c>
      <c r="F124" s="30">
        <f>(E124*EXP(Plan1!$G$7-(Plan1!$G$8^2)/2+NORMSINV(AleatProd!F123)*Plan1!$G$8))</f>
        <v>15295.930883502822</v>
      </c>
      <c r="G124" s="30">
        <f>(F124*EXP(Plan1!$G$7-(Plan1!$G$8^2)/2+NORMSINV(AleatProd!G123)*Plan1!$G$8))</f>
        <v>15233.232986120769</v>
      </c>
      <c r="H124" s="30">
        <f>(G124*EXP(Plan1!$G$7-(Plan1!$G$8^2)/2+NORMSINV(AleatProd!H123)*Plan1!$G$8))</f>
        <v>14027.698132949316</v>
      </c>
      <c r="I124" s="30">
        <f>(H124*EXP(Plan1!$G$7-(Plan1!$G$8^2)/2+NORMSINV(AleatProd!I123)*Plan1!$G$8))</f>
        <v>14226.055488785529</v>
      </c>
      <c r="J124" s="30">
        <f>(I124*EXP(Plan1!$G$7-(Plan1!$G$8^2)/2+NORMSINV(AleatProd!J123)*Plan1!$G$8))</f>
        <v>13965.470696834058</v>
      </c>
      <c r="K124" s="30">
        <f>(J124*EXP(Plan1!$G$7-(Plan1!$G$8^2)/2+NORMSINV(AleatProd!K123)*Plan1!$G$8))</f>
        <v>13513.970608281548</v>
      </c>
      <c r="L124" s="30">
        <f>(K124*EXP(Plan1!$G$7-(Plan1!$G$8^2)/2+NORMSINV(AleatProd!L123)*Plan1!$G$8))</f>
        <v>14555.008749933259</v>
      </c>
      <c r="M124" s="30">
        <f>(L124*EXP(Plan1!$G$7-(Plan1!$G$8^2)/2+NORMSINV(AleatProd!M123)*Plan1!$G$8))</f>
        <v>14222.914926653055</v>
      </c>
      <c r="N124" s="30">
        <f>(M124*EXP(Plan1!$G$7-(Plan1!$G$8^2)/2+NORMSINV(AleatProd!N123)*Plan1!$G$8))</f>
        <v>14395.155690327329</v>
      </c>
      <c r="O124" s="30">
        <f>(N124*EXP(Plan1!$G$7-(Plan1!$G$8^2)/2+NORMSINV(AleatProd!O123)*Plan1!$G$8))</f>
        <v>13684.056953220219</v>
      </c>
      <c r="P124" s="30">
        <f>(O124*EXP(Plan1!$G$7-(Plan1!$G$8^2)/2+NORMSINV(AleatProd!P123)*Plan1!$G$8))</f>
        <v>14515.427321991638</v>
      </c>
      <c r="Q124" s="30">
        <f>(P124*EXP(Plan1!$G$7-(Plan1!$G$8^2)/2+NORMSINV(AleatProd!Q123)*Plan1!$G$8))</f>
        <v>14006.256666161851</v>
      </c>
      <c r="R124" s="30">
        <f>(Q124*EXP(Plan1!$G$7-(Plan1!$G$8^2)/2+NORMSINV(AleatProd!R123)*Plan1!$G$8))</f>
        <v>13701.233431701108</v>
      </c>
      <c r="S124" s="30">
        <f>(R124*EXP(Plan1!$G$7-(Plan1!$G$8^2)/2+NORMSINV(AleatProd!S123)*Plan1!$G$8))</f>
        <v>14474.442991398219</v>
      </c>
      <c r="T124" s="30">
        <f>(S124*EXP(Plan1!$G$7-(Plan1!$G$8^2)/2+NORMSINV(AleatProd!T123)*Plan1!$G$8))</f>
        <v>15029.041488313809</v>
      </c>
      <c r="U124" s="30">
        <f>(T124*EXP(Plan1!$G$7-(Plan1!$G$8^2)/2+NORMSINV(AleatProd!U123)*Plan1!$G$8))</f>
        <v>14660.746750952669</v>
      </c>
      <c r="V124" s="30">
        <f>(U124*EXP(Plan1!$G$7-(Plan1!$G$8^2)/2+NORMSINV(AleatProd!V123)*Plan1!$G$8))</f>
        <v>13657.684248916314</v>
      </c>
    </row>
    <row r="125" spans="1:22" x14ac:dyDescent="0.25">
      <c r="A125">
        <v>122</v>
      </c>
      <c r="B125" s="2">
        <f>Plan1!$B$4</f>
        <v>17520</v>
      </c>
      <c r="C125" s="30">
        <f>(B125*EXP(Plan1!$G$7-(Plan1!$G$8^2)/2+NORMSINV(AleatProd!C124)*Plan1!$G$8))</f>
        <v>17328.818456915131</v>
      </c>
      <c r="D125" s="30">
        <f>(C125*EXP(Plan1!$G$7-(Plan1!$G$8^2)/2+NORMSINV(AleatProd!D124)*Plan1!$G$8))</f>
        <v>17862.028480537294</v>
      </c>
      <c r="E125" s="30">
        <f>(D125*EXP(Plan1!$G$7-(Plan1!$G$8^2)/2+NORMSINV(AleatProd!E124)*Plan1!$G$8))</f>
        <v>16260.632079201445</v>
      </c>
      <c r="F125" s="30">
        <f>(E125*EXP(Plan1!$G$7-(Plan1!$G$8^2)/2+NORMSINV(AleatProd!F124)*Plan1!$G$8))</f>
        <v>15985.734687732536</v>
      </c>
      <c r="G125" s="30">
        <f>(F125*EXP(Plan1!$G$7-(Plan1!$G$8^2)/2+NORMSINV(AleatProd!G124)*Plan1!$G$8))</f>
        <v>15839.295729813381</v>
      </c>
      <c r="H125" s="30">
        <f>(G125*EXP(Plan1!$G$7-(Plan1!$G$8^2)/2+NORMSINV(AleatProd!H124)*Plan1!$G$8))</f>
        <v>16286.742257491936</v>
      </c>
      <c r="I125" s="30">
        <f>(H125*EXP(Plan1!$G$7-(Plan1!$G$8^2)/2+NORMSINV(AleatProd!I124)*Plan1!$G$8))</f>
        <v>14791.41903607888</v>
      </c>
      <c r="J125" s="30">
        <f>(I125*EXP(Plan1!$G$7-(Plan1!$G$8^2)/2+NORMSINV(AleatProd!J124)*Plan1!$G$8))</f>
        <v>15160.167088564196</v>
      </c>
      <c r="K125" s="30">
        <f>(J125*EXP(Plan1!$G$7-(Plan1!$G$8^2)/2+NORMSINV(AleatProd!K124)*Plan1!$G$8))</f>
        <v>15309.12705426367</v>
      </c>
      <c r="L125" s="30">
        <f>(K125*EXP(Plan1!$G$7-(Plan1!$G$8^2)/2+NORMSINV(AleatProd!L124)*Plan1!$G$8))</f>
        <v>15630.045912363879</v>
      </c>
      <c r="M125" s="30">
        <f>(L125*EXP(Plan1!$G$7-(Plan1!$G$8^2)/2+NORMSINV(AleatProd!M124)*Plan1!$G$8))</f>
        <v>16716.256361571912</v>
      </c>
      <c r="N125" s="30">
        <f>(M125*EXP(Plan1!$G$7-(Plan1!$G$8^2)/2+NORMSINV(AleatProd!N124)*Plan1!$G$8))</f>
        <v>17310.38790148883</v>
      </c>
      <c r="O125" s="30">
        <f>(N125*EXP(Plan1!$G$7-(Plan1!$G$8^2)/2+NORMSINV(AleatProd!O124)*Plan1!$G$8))</f>
        <v>17820.728323516447</v>
      </c>
      <c r="P125" s="30">
        <f>(O125*EXP(Plan1!$G$7-(Plan1!$G$8^2)/2+NORMSINV(AleatProd!P124)*Plan1!$G$8))</f>
        <v>18395.081450898797</v>
      </c>
      <c r="Q125" s="30">
        <f>(P125*EXP(Plan1!$G$7-(Plan1!$G$8^2)/2+NORMSINV(AleatProd!Q124)*Plan1!$G$8))</f>
        <v>17768.005011131714</v>
      </c>
      <c r="R125" s="30">
        <f>(Q125*EXP(Plan1!$G$7-(Plan1!$G$8^2)/2+NORMSINV(AleatProd!R124)*Plan1!$G$8))</f>
        <v>15748.492046970785</v>
      </c>
      <c r="S125" s="30">
        <f>(R125*EXP(Plan1!$G$7-(Plan1!$G$8^2)/2+NORMSINV(AleatProd!S124)*Plan1!$G$8))</f>
        <v>15486.046623521273</v>
      </c>
      <c r="T125" s="30">
        <f>(S125*EXP(Plan1!$G$7-(Plan1!$G$8^2)/2+NORMSINV(AleatProd!T124)*Plan1!$G$8))</f>
        <v>15144.239375431276</v>
      </c>
      <c r="U125" s="30">
        <f>(T125*EXP(Plan1!$G$7-(Plan1!$G$8^2)/2+NORMSINV(AleatProd!U124)*Plan1!$G$8))</f>
        <v>15325.578755996688</v>
      </c>
      <c r="V125" s="30">
        <f>(U125*EXP(Plan1!$G$7-(Plan1!$G$8^2)/2+NORMSINV(AleatProd!V124)*Plan1!$G$8))</f>
        <v>14941.181320795435</v>
      </c>
    </row>
    <row r="126" spans="1:22" x14ac:dyDescent="0.25">
      <c r="A126">
        <v>123</v>
      </c>
      <c r="B126" s="2">
        <f>Plan1!$B$4</f>
        <v>17520</v>
      </c>
      <c r="C126" s="30">
        <f>(B126*EXP(Plan1!$G$7-(Plan1!$G$8^2)/2+NORMSINV(AleatProd!C125)*Plan1!$G$8))</f>
        <v>17722.752954964155</v>
      </c>
      <c r="D126" s="30">
        <f>(C126*EXP(Plan1!$G$7-(Plan1!$G$8^2)/2+NORMSINV(AleatProd!D125)*Plan1!$G$8))</f>
        <v>19122.686647362316</v>
      </c>
      <c r="E126" s="30">
        <f>(D126*EXP(Plan1!$G$7-(Plan1!$G$8^2)/2+NORMSINV(AleatProd!E125)*Plan1!$G$8))</f>
        <v>18996.395844879651</v>
      </c>
      <c r="F126" s="30">
        <f>(E126*EXP(Plan1!$G$7-(Plan1!$G$8^2)/2+NORMSINV(AleatProd!F125)*Plan1!$G$8))</f>
        <v>17480.009061489836</v>
      </c>
      <c r="G126" s="30">
        <f>(F126*EXP(Plan1!$G$7-(Plan1!$G$8^2)/2+NORMSINV(AleatProd!G125)*Plan1!$G$8))</f>
        <v>16765.737862617301</v>
      </c>
      <c r="H126" s="30">
        <f>(G126*EXP(Plan1!$G$7-(Plan1!$G$8^2)/2+NORMSINV(AleatProd!H125)*Plan1!$G$8))</f>
        <v>16739.766902927357</v>
      </c>
      <c r="I126" s="30">
        <f>(H126*EXP(Plan1!$G$7-(Plan1!$G$8^2)/2+NORMSINV(AleatProd!I125)*Plan1!$G$8))</f>
        <v>15807.462886761256</v>
      </c>
      <c r="J126" s="30">
        <f>(I126*EXP(Plan1!$G$7-(Plan1!$G$8^2)/2+NORMSINV(AleatProd!J125)*Plan1!$G$8))</f>
        <v>15323.794998738638</v>
      </c>
      <c r="K126" s="30">
        <f>(J126*EXP(Plan1!$G$7-(Plan1!$G$8^2)/2+NORMSINV(AleatProd!K125)*Plan1!$G$8))</f>
        <v>13934.348971242958</v>
      </c>
      <c r="L126" s="30">
        <f>(K126*EXP(Plan1!$G$7-(Plan1!$G$8^2)/2+NORMSINV(AleatProd!L125)*Plan1!$G$8))</f>
        <v>13068.161009415166</v>
      </c>
      <c r="M126" s="30">
        <f>(L126*EXP(Plan1!$G$7-(Plan1!$G$8^2)/2+NORMSINV(AleatProd!M125)*Plan1!$G$8))</f>
        <v>12935.484468916115</v>
      </c>
      <c r="N126" s="30">
        <f>(M126*EXP(Plan1!$G$7-(Plan1!$G$8^2)/2+NORMSINV(AleatProd!N125)*Plan1!$G$8))</f>
        <v>13658.197956163085</v>
      </c>
      <c r="O126" s="30">
        <f>(N126*EXP(Plan1!$G$7-(Plan1!$G$8^2)/2+NORMSINV(AleatProd!O125)*Plan1!$G$8))</f>
        <v>13900.042381965772</v>
      </c>
      <c r="P126" s="30">
        <f>(O126*EXP(Plan1!$G$7-(Plan1!$G$8^2)/2+NORMSINV(AleatProd!P125)*Plan1!$G$8))</f>
        <v>13737.018997328902</v>
      </c>
      <c r="Q126" s="30">
        <f>(P126*EXP(Plan1!$G$7-(Plan1!$G$8^2)/2+NORMSINV(AleatProd!Q125)*Plan1!$G$8))</f>
        <v>14024.731076362288</v>
      </c>
      <c r="R126" s="30">
        <f>(Q126*EXP(Plan1!$G$7-(Plan1!$G$8^2)/2+NORMSINV(AleatProd!R125)*Plan1!$G$8))</f>
        <v>13082.234496025292</v>
      </c>
      <c r="S126" s="30">
        <f>(R126*EXP(Plan1!$G$7-(Plan1!$G$8^2)/2+NORMSINV(AleatProd!S125)*Plan1!$G$8))</f>
        <v>14320.101323942969</v>
      </c>
      <c r="T126" s="30">
        <f>(S126*EXP(Plan1!$G$7-(Plan1!$G$8^2)/2+NORMSINV(AleatProd!T125)*Plan1!$G$8))</f>
        <v>13815.663335219435</v>
      </c>
      <c r="U126" s="30">
        <f>(T126*EXP(Plan1!$G$7-(Plan1!$G$8^2)/2+NORMSINV(AleatProd!U125)*Plan1!$G$8))</f>
        <v>14026.652571907673</v>
      </c>
      <c r="V126" s="30">
        <f>(U126*EXP(Plan1!$G$7-(Plan1!$G$8^2)/2+NORMSINV(AleatProd!V125)*Plan1!$G$8))</f>
        <v>14382.569127855006</v>
      </c>
    </row>
    <row r="127" spans="1:22" x14ac:dyDescent="0.25">
      <c r="A127">
        <v>124</v>
      </c>
      <c r="B127" s="2">
        <f>Plan1!$B$4</f>
        <v>17520</v>
      </c>
      <c r="C127" s="30">
        <f>(B127*EXP(Plan1!$G$7-(Plan1!$G$8^2)/2+NORMSINV(AleatProd!C126)*Plan1!$G$8))</f>
        <v>17062.842345588193</v>
      </c>
      <c r="D127" s="30">
        <f>(C127*EXP(Plan1!$G$7-(Plan1!$G$8^2)/2+NORMSINV(AleatProd!D126)*Plan1!$G$8))</f>
        <v>16745.075606236842</v>
      </c>
      <c r="E127" s="30">
        <f>(D127*EXP(Plan1!$G$7-(Plan1!$G$8^2)/2+NORMSINV(AleatProd!E126)*Plan1!$G$8))</f>
        <v>15191.820465320247</v>
      </c>
      <c r="F127" s="30">
        <f>(E127*EXP(Plan1!$G$7-(Plan1!$G$8^2)/2+NORMSINV(AleatProd!F126)*Plan1!$G$8))</f>
        <v>15036.31587122672</v>
      </c>
      <c r="G127" s="30">
        <f>(F127*EXP(Plan1!$G$7-(Plan1!$G$8^2)/2+NORMSINV(AleatProd!G126)*Plan1!$G$8))</f>
        <v>13062.059654325594</v>
      </c>
      <c r="H127" s="30">
        <f>(G127*EXP(Plan1!$G$7-(Plan1!$G$8^2)/2+NORMSINV(AleatProd!H126)*Plan1!$G$8))</f>
        <v>13836.351227984913</v>
      </c>
      <c r="I127" s="30">
        <f>(H127*EXP(Plan1!$G$7-(Plan1!$G$8^2)/2+NORMSINV(AleatProd!I126)*Plan1!$G$8))</f>
        <v>14067.137150976341</v>
      </c>
      <c r="J127" s="30">
        <f>(I127*EXP(Plan1!$G$7-(Plan1!$G$8^2)/2+NORMSINV(AleatProd!J126)*Plan1!$G$8))</f>
        <v>14146.44470523967</v>
      </c>
      <c r="K127" s="30">
        <f>(J127*EXP(Plan1!$G$7-(Plan1!$G$8^2)/2+NORMSINV(AleatProd!K126)*Plan1!$G$8))</f>
        <v>12643.295742542934</v>
      </c>
      <c r="L127" s="30">
        <f>(K127*EXP(Plan1!$G$7-(Plan1!$G$8^2)/2+NORMSINV(AleatProd!L126)*Plan1!$G$8))</f>
        <v>12295.025777464687</v>
      </c>
      <c r="M127" s="30">
        <f>(L127*EXP(Plan1!$G$7-(Plan1!$G$8^2)/2+NORMSINV(AleatProd!M126)*Plan1!$G$8))</f>
        <v>12655.533071234768</v>
      </c>
      <c r="N127" s="30">
        <f>(M127*EXP(Plan1!$G$7-(Plan1!$G$8^2)/2+NORMSINV(AleatProd!N126)*Plan1!$G$8))</f>
        <v>12240.782773826993</v>
      </c>
      <c r="O127" s="30">
        <f>(N127*EXP(Plan1!$G$7-(Plan1!$G$8^2)/2+NORMSINV(AleatProd!O126)*Plan1!$G$8))</f>
        <v>12138.702945104611</v>
      </c>
      <c r="P127" s="30">
        <f>(O127*EXP(Plan1!$G$7-(Plan1!$G$8^2)/2+NORMSINV(AleatProd!P126)*Plan1!$G$8))</f>
        <v>12820.158243646667</v>
      </c>
      <c r="Q127" s="30">
        <f>(P127*EXP(Plan1!$G$7-(Plan1!$G$8^2)/2+NORMSINV(AleatProd!Q126)*Plan1!$G$8))</f>
        <v>13428.911009119693</v>
      </c>
      <c r="R127" s="30">
        <f>(Q127*EXP(Plan1!$G$7-(Plan1!$G$8^2)/2+NORMSINV(AleatProd!R126)*Plan1!$G$8))</f>
        <v>12912.77523812322</v>
      </c>
      <c r="S127" s="30">
        <f>(R127*EXP(Plan1!$G$7-(Plan1!$G$8^2)/2+NORMSINV(AleatProd!S126)*Plan1!$G$8))</f>
        <v>12252.038265534007</v>
      </c>
      <c r="T127" s="30">
        <f>(S127*EXP(Plan1!$G$7-(Plan1!$G$8^2)/2+NORMSINV(AleatProd!T126)*Plan1!$G$8))</f>
        <v>12147.24126538959</v>
      </c>
      <c r="U127" s="30">
        <f>(T127*EXP(Plan1!$G$7-(Plan1!$G$8^2)/2+NORMSINV(AleatProd!U126)*Plan1!$G$8))</f>
        <v>11125.114137239825</v>
      </c>
      <c r="V127" s="30">
        <f>(U127*EXP(Plan1!$G$7-(Plan1!$G$8^2)/2+NORMSINV(AleatProd!V126)*Plan1!$G$8))</f>
        <v>11320.316289982637</v>
      </c>
    </row>
    <row r="128" spans="1:22" x14ac:dyDescent="0.25">
      <c r="A128">
        <v>125</v>
      </c>
      <c r="B128" s="2">
        <f>Plan1!$B$4</f>
        <v>17520</v>
      </c>
      <c r="C128" s="30">
        <f>(B128*EXP(Plan1!$G$7-(Plan1!$G$8^2)/2+NORMSINV(AleatProd!C127)*Plan1!$G$8))</f>
        <v>17755.623717540817</v>
      </c>
      <c r="D128" s="30">
        <f>(C128*EXP(Plan1!$G$7-(Plan1!$G$8^2)/2+NORMSINV(AleatProd!D127)*Plan1!$G$8))</f>
        <v>18637.826653032589</v>
      </c>
      <c r="E128" s="30">
        <f>(D128*EXP(Plan1!$G$7-(Plan1!$G$8^2)/2+NORMSINV(AleatProd!E127)*Plan1!$G$8))</f>
        <v>18627.518916800851</v>
      </c>
      <c r="F128" s="30">
        <f>(E128*EXP(Plan1!$G$7-(Plan1!$G$8^2)/2+NORMSINV(AleatProd!F127)*Plan1!$G$8))</f>
        <v>17735.270316854141</v>
      </c>
      <c r="G128" s="30">
        <f>(F128*EXP(Plan1!$G$7-(Plan1!$G$8^2)/2+NORMSINV(AleatProd!G127)*Plan1!$G$8))</f>
        <v>16874.202293348444</v>
      </c>
      <c r="H128" s="30">
        <f>(G128*EXP(Plan1!$G$7-(Plan1!$G$8^2)/2+NORMSINV(AleatProd!H127)*Plan1!$G$8))</f>
        <v>17280.769626224446</v>
      </c>
      <c r="I128" s="30">
        <f>(H128*EXP(Plan1!$G$7-(Plan1!$G$8^2)/2+NORMSINV(AleatProd!I127)*Plan1!$G$8))</f>
        <v>17886.83950228749</v>
      </c>
      <c r="J128" s="30">
        <f>(I128*EXP(Plan1!$G$7-(Plan1!$G$8^2)/2+NORMSINV(AleatProd!J127)*Plan1!$G$8))</f>
        <v>18838.746428056354</v>
      </c>
      <c r="K128" s="30">
        <f>(J128*EXP(Plan1!$G$7-(Plan1!$G$8^2)/2+NORMSINV(AleatProd!K127)*Plan1!$G$8))</f>
        <v>19311.87018059309</v>
      </c>
      <c r="L128" s="30">
        <f>(K128*EXP(Plan1!$G$7-(Plan1!$G$8^2)/2+NORMSINV(AleatProd!L127)*Plan1!$G$8))</f>
        <v>20089.441908894369</v>
      </c>
      <c r="M128" s="30">
        <f>(L128*EXP(Plan1!$G$7-(Plan1!$G$8^2)/2+NORMSINV(AleatProd!M127)*Plan1!$G$8))</f>
        <v>18294.174483145278</v>
      </c>
      <c r="N128" s="30">
        <f>(M128*EXP(Plan1!$G$7-(Plan1!$G$8^2)/2+NORMSINV(AleatProd!N127)*Plan1!$G$8))</f>
        <v>17332.70187001985</v>
      </c>
      <c r="O128" s="30">
        <f>(N128*EXP(Plan1!$G$7-(Plan1!$G$8^2)/2+NORMSINV(AleatProd!O127)*Plan1!$G$8))</f>
        <v>16203.179406114596</v>
      </c>
      <c r="P128" s="30">
        <f>(O128*EXP(Plan1!$G$7-(Plan1!$G$8^2)/2+NORMSINV(AleatProd!P127)*Plan1!$G$8))</f>
        <v>16134.757706077853</v>
      </c>
      <c r="Q128" s="30">
        <f>(P128*EXP(Plan1!$G$7-(Plan1!$G$8^2)/2+NORMSINV(AleatProd!Q127)*Plan1!$G$8))</f>
        <v>15959.433453446154</v>
      </c>
      <c r="R128" s="30">
        <f>(Q128*EXP(Plan1!$G$7-(Plan1!$G$8^2)/2+NORMSINV(AleatProd!R127)*Plan1!$G$8))</f>
        <v>16334.55620197182</v>
      </c>
      <c r="S128" s="30">
        <f>(R128*EXP(Plan1!$G$7-(Plan1!$G$8^2)/2+NORMSINV(AleatProd!S127)*Plan1!$G$8))</f>
        <v>16160.87379172351</v>
      </c>
      <c r="T128" s="30">
        <f>(S128*EXP(Plan1!$G$7-(Plan1!$G$8^2)/2+NORMSINV(AleatProd!T127)*Plan1!$G$8))</f>
        <v>16999.311720871268</v>
      </c>
      <c r="U128" s="30">
        <f>(T128*EXP(Plan1!$G$7-(Plan1!$G$8^2)/2+NORMSINV(AleatProd!U127)*Plan1!$G$8))</f>
        <v>15070.137865177607</v>
      </c>
      <c r="V128" s="30">
        <f>(U128*EXP(Plan1!$G$7-(Plan1!$G$8^2)/2+NORMSINV(AleatProd!V127)*Plan1!$G$8))</f>
        <v>15669.298753452249</v>
      </c>
    </row>
    <row r="129" spans="1:22" x14ac:dyDescent="0.25">
      <c r="A129">
        <v>126</v>
      </c>
      <c r="B129" s="2">
        <f>Plan1!$B$4</f>
        <v>17520</v>
      </c>
      <c r="C129" s="30">
        <f>(B129*EXP(Plan1!$G$7-(Plan1!$G$8^2)/2+NORMSINV(AleatProd!C128)*Plan1!$G$8))</f>
        <v>17263.25993350862</v>
      </c>
      <c r="D129" s="30">
        <f>(C129*EXP(Plan1!$G$7-(Plan1!$G$8^2)/2+NORMSINV(AleatProd!D128)*Plan1!$G$8))</f>
        <v>17194.96083370045</v>
      </c>
      <c r="E129" s="30">
        <f>(D129*EXP(Plan1!$G$7-(Plan1!$G$8^2)/2+NORMSINV(AleatProd!E128)*Plan1!$G$8))</f>
        <v>16180.484956195764</v>
      </c>
      <c r="F129" s="30">
        <f>(E129*EXP(Plan1!$G$7-(Plan1!$G$8^2)/2+NORMSINV(AleatProd!F128)*Plan1!$G$8))</f>
        <v>14886.387676540784</v>
      </c>
      <c r="G129" s="30">
        <f>(F129*EXP(Plan1!$G$7-(Plan1!$G$8^2)/2+NORMSINV(AleatProd!G128)*Plan1!$G$8))</f>
        <v>14893.738406001827</v>
      </c>
      <c r="H129" s="30">
        <f>(G129*EXP(Plan1!$G$7-(Plan1!$G$8^2)/2+NORMSINV(AleatProd!H128)*Plan1!$G$8))</f>
        <v>13258.512347930093</v>
      </c>
      <c r="I129" s="30">
        <f>(H129*EXP(Plan1!$G$7-(Plan1!$G$8^2)/2+NORMSINV(AleatProd!I128)*Plan1!$G$8))</f>
        <v>13233.605814249177</v>
      </c>
      <c r="J129" s="30">
        <f>(I129*EXP(Plan1!$G$7-(Plan1!$G$8^2)/2+NORMSINV(AleatProd!J128)*Plan1!$G$8))</f>
        <v>12802.956917418118</v>
      </c>
      <c r="K129" s="30">
        <f>(J129*EXP(Plan1!$G$7-(Plan1!$G$8^2)/2+NORMSINV(AleatProd!K128)*Plan1!$G$8))</f>
        <v>13736.561555334407</v>
      </c>
      <c r="L129" s="30">
        <f>(K129*EXP(Plan1!$G$7-(Plan1!$G$8^2)/2+NORMSINV(AleatProd!L128)*Plan1!$G$8))</f>
        <v>13442.131010156527</v>
      </c>
      <c r="M129" s="30">
        <f>(L129*EXP(Plan1!$G$7-(Plan1!$G$8^2)/2+NORMSINV(AleatProd!M128)*Plan1!$G$8))</f>
        <v>13813.725192280472</v>
      </c>
      <c r="N129" s="30">
        <f>(M129*EXP(Plan1!$G$7-(Plan1!$G$8^2)/2+NORMSINV(AleatProd!N128)*Plan1!$G$8))</f>
        <v>13814.204268566118</v>
      </c>
      <c r="O129" s="30">
        <f>(N129*EXP(Plan1!$G$7-(Plan1!$G$8^2)/2+NORMSINV(AleatProd!O128)*Plan1!$G$8))</f>
        <v>14097.290380155635</v>
      </c>
      <c r="P129" s="30">
        <f>(O129*EXP(Plan1!$G$7-(Plan1!$G$8^2)/2+NORMSINV(AleatProd!P128)*Plan1!$G$8))</f>
        <v>14773.435989805368</v>
      </c>
      <c r="Q129" s="30">
        <f>(P129*EXP(Plan1!$G$7-(Plan1!$G$8^2)/2+NORMSINV(AleatProd!Q128)*Plan1!$G$8))</f>
        <v>13308.712512137272</v>
      </c>
      <c r="R129" s="30">
        <f>(Q129*EXP(Plan1!$G$7-(Plan1!$G$8^2)/2+NORMSINV(AleatProd!R128)*Plan1!$G$8))</f>
        <v>13941.320944968691</v>
      </c>
      <c r="S129" s="30">
        <f>(R129*EXP(Plan1!$G$7-(Plan1!$G$8^2)/2+NORMSINV(AleatProd!S128)*Plan1!$G$8))</f>
        <v>13750.005567448783</v>
      </c>
      <c r="T129" s="30">
        <f>(S129*EXP(Plan1!$G$7-(Plan1!$G$8^2)/2+NORMSINV(AleatProd!T128)*Plan1!$G$8))</f>
        <v>12665.015366273057</v>
      </c>
      <c r="U129" s="30">
        <f>(T129*EXP(Plan1!$G$7-(Plan1!$G$8^2)/2+NORMSINV(AleatProd!U128)*Plan1!$G$8))</f>
        <v>12395.608504683507</v>
      </c>
      <c r="V129" s="30">
        <f>(U129*EXP(Plan1!$G$7-(Plan1!$G$8^2)/2+NORMSINV(AleatProd!V128)*Plan1!$G$8))</f>
        <v>11974.310164718461</v>
      </c>
    </row>
    <row r="130" spans="1:22" x14ac:dyDescent="0.25">
      <c r="A130">
        <v>127</v>
      </c>
      <c r="B130" s="2">
        <f>Plan1!$B$4</f>
        <v>17520</v>
      </c>
      <c r="C130" s="30">
        <f>(B130*EXP(Plan1!$G$7-(Plan1!$G$8^2)/2+NORMSINV(AleatProd!C129)*Plan1!$G$8))</f>
        <v>16098.428459149844</v>
      </c>
      <c r="D130" s="30">
        <f>(C130*EXP(Plan1!$G$7-(Plan1!$G$8^2)/2+NORMSINV(AleatProd!D129)*Plan1!$G$8))</f>
        <v>16337.969244304939</v>
      </c>
      <c r="E130" s="30">
        <f>(D130*EXP(Plan1!$G$7-(Plan1!$G$8^2)/2+NORMSINV(AleatProd!E129)*Plan1!$G$8))</f>
        <v>17018.256387308105</v>
      </c>
      <c r="F130" s="30">
        <f>(E130*EXP(Plan1!$G$7-(Plan1!$G$8^2)/2+NORMSINV(AleatProd!F129)*Plan1!$G$8))</f>
        <v>15274.354925773852</v>
      </c>
      <c r="G130" s="30">
        <f>(F130*EXP(Plan1!$G$7-(Plan1!$G$8^2)/2+NORMSINV(AleatProd!G129)*Plan1!$G$8))</f>
        <v>14199.104404361278</v>
      </c>
      <c r="H130" s="30">
        <f>(G130*EXP(Plan1!$G$7-(Plan1!$G$8^2)/2+NORMSINV(AleatProd!H129)*Plan1!$G$8))</f>
        <v>13156.374205176764</v>
      </c>
      <c r="I130" s="30">
        <f>(H130*EXP(Plan1!$G$7-(Plan1!$G$8^2)/2+NORMSINV(AleatProd!I129)*Plan1!$G$8))</f>
        <v>13328.122238085574</v>
      </c>
      <c r="J130" s="30">
        <f>(I130*EXP(Plan1!$G$7-(Plan1!$G$8^2)/2+NORMSINV(AleatProd!J129)*Plan1!$G$8))</f>
        <v>12091.041530808545</v>
      </c>
      <c r="K130" s="30">
        <f>(J130*EXP(Plan1!$G$7-(Plan1!$G$8^2)/2+NORMSINV(AleatProd!K129)*Plan1!$G$8))</f>
        <v>13431.016424422232</v>
      </c>
      <c r="L130" s="30">
        <f>(K130*EXP(Plan1!$G$7-(Plan1!$G$8^2)/2+NORMSINV(AleatProd!L129)*Plan1!$G$8))</f>
        <v>13142.991194896056</v>
      </c>
      <c r="M130" s="30">
        <f>(L130*EXP(Plan1!$G$7-(Plan1!$G$8^2)/2+NORMSINV(AleatProd!M129)*Plan1!$G$8))</f>
        <v>13170.39881771601</v>
      </c>
      <c r="N130" s="30">
        <f>(M130*EXP(Plan1!$G$7-(Plan1!$G$8^2)/2+NORMSINV(AleatProd!N129)*Plan1!$G$8))</f>
        <v>13211.195433932216</v>
      </c>
      <c r="O130" s="30">
        <f>(N130*EXP(Plan1!$G$7-(Plan1!$G$8^2)/2+NORMSINV(AleatProd!O129)*Plan1!$G$8))</f>
        <v>11277.359285078899</v>
      </c>
      <c r="P130" s="30">
        <f>(O130*EXP(Plan1!$G$7-(Plan1!$G$8^2)/2+NORMSINV(AleatProd!P129)*Plan1!$G$8))</f>
        <v>11098.844707823229</v>
      </c>
      <c r="Q130" s="30">
        <f>(P130*EXP(Plan1!$G$7-(Plan1!$G$8^2)/2+NORMSINV(AleatProd!Q129)*Plan1!$G$8))</f>
        <v>11095.493966526928</v>
      </c>
      <c r="R130" s="30">
        <f>(Q130*EXP(Plan1!$G$7-(Plan1!$G$8^2)/2+NORMSINV(AleatProd!R129)*Plan1!$G$8))</f>
        <v>11017.499572706851</v>
      </c>
      <c r="S130" s="30">
        <f>(R130*EXP(Plan1!$G$7-(Plan1!$G$8^2)/2+NORMSINV(AleatProd!S129)*Plan1!$G$8))</f>
        <v>11156.444615617933</v>
      </c>
      <c r="T130" s="30">
        <f>(S130*EXP(Plan1!$G$7-(Plan1!$G$8^2)/2+NORMSINV(AleatProd!T129)*Plan1!$G$8))</f>
        <v>10391.130269631996</v>
      </c>
      <c r="U130" s="30">
        <f>(T130*EXP(Plan1!$G$7-(Plan1!$G$8^2)/2+NORMSINV(AleatProd!U129)*Plan1!$G$8))</f>
        <v>10610.636355802471</v>
      </c>
      <c r="V130" s="30">
        <f>(U130*EXP(Plan1!$G$7-(Plan1!$G$8^2)/2+NORMSINV(AleatProd!V129)*Plan1!$G$8))</f>
        <v>10737.021551924639</v>
      </c>
    </row>
    <row r="131" spans="1:22" x14ac:dyDescent="0.25">
      <c r="A131">
        <v>128</v>
      </c>
      <c r="B131" s="2">
        <f>Plan1!$B$4</f>
        <v>17520</v>
      </c>
      <c r="C131" s="30">
        <f>(B131*EXP(Plan1!$G$7-(Plan1!$G$8^2)/2+NORMSINV(AleatProd!C130)*Plan1!$G$8))</f>
        <v>19007.68151463422</v>
      </c>
      <c r="D131" s="30">
        <f>(C131*EXP(Plan1!$G$7-(Plan1!$G$8^2)/2+NORMSINV(AleatProd!D130)*Plan1!$G$8))</f>
        <v>17361.363076640951</v>
      </c>
      <c r="E131" s="30">
        <f>(D131*EXP(Plan1!$G$7-(Plan1!$G$8^2)/2+NORMSINV(AleatProd!E130)*Plan1!$G$8))</f>
        <v>17093.79409076774</v>
      </c>
      <c r="F131" s="30">
        <f>(E131*EXP(Plan1!$G$7-(Plan1!$G$8^2)/2+NORMSINV(AleatProd!F130)*Plan1!$G$8))</f>
        <v>16177.826184176243</v>
      </c>
      <c r="G131" s="30">
        <f>(F131*EXP(Plan1!$G$7-(Plan1!$G$8^2)/2+NORMSINV(AleatProd!G130)*Plan1!$G$8))</f>
        <v>15697.806953662401</v>
      </c>
      <c r="H131" s="30">
        <f>(G131*EXP(Plan1!$G$7-(Plan1!$G$8^2)/2+NORMSINV(AleatProd!H130)*Plan1!$G$8))</f>
        <v>14601.497387087624</v>
      </c>
      <c r="I131" s="30">
        <f>(H131*EXP(Plan1!$G$7-(Plan1!$G$8^2)/2+NORMSINV(AleatProd!I130)*Plan1!$G$8))</f>
        <v>14948.493243256715</v>
      </c>
      <c r="J131" s="30">
        <f>(I131*EXP(Plan1!$G$7-(Plan1!$G$8^2)/2+NORMSINV(AleatProd!J130)*Plan1!$G$8))</f>
        <v>14860.198222513352</v>
      </c>
      <c r="K131" s="30">
        <f>(J131*EXP(Plan1!$G$7-(Plan1!$G$8^2)/2+NORMSINV(AleatProd!K130)*Plan1!$G$8))</f>
        <v>14989.118339714547</v>
      </c>
      <c r="L131" s="30">
        <f>(K131*EXP(Plan1!$G$7-(Plan1!$G$8^2)/2+NORMSINV(AleatProd!L130)*Plan1!$G$8))</f>
        <v>13139.341540943984</v>
      </c>
      <c r="M131" s="30">
        <f>(L131*EXP(Plan1!$G$7-(Plan1!$G$8^2)/2+NORMSINV(AleatProd!M130)*Plan1!$G$8))</f>
        <v>12749.200607543346</v>
      </c>
      <c r="N131" s="30">
        <f>(M131*EXP(Plan1!$G$7-(Plan1!$G$8^2)/2+NORMSINV(AleatProd!N130)*Plan1!$G$8))</f>
        <v>12785.010100305541</v>
      </c>
      <c r="O131" s="30">
        <f>(N131*EXP(Plan1!$G$7-(Plan1!$G$8^2)/2+NORMSINV(AleatProd!O130)*Plan1!$G$8))</f>
        <v>12928.824559330154</v>
      </c>
      <c r="P131" s="30">
        <f>(O131*EXP(Plan1!$G$7-(Plan1!$G$8^2)/2+NORMSINV(AleatProd!P130)*Plan1!$G$8))</f>
        <v>14480.102626480748</v>
      </c>
      <c r="Q131" s="30">
        <f>(P131*EXP(Plan1!$G$7-(Plan1!$G$8^2)/2+NORMSINV(AleatProd!Q130)*Plan1!$G$8))</f>
        <v>15163.571756663574</v>
      </c>
      <c r="R131" s="30">
        <f>(Q131*EXP(Plan1!$G$7-(Plan1!$G$8^2)/2+NORMSINV(AleatProd!R130)*Plan1!$G$8))</f>
        <v>14897.891546931745</v>
      </c>
      <c r="S131" s="30">
        <f>(R131*EXP(Plan1!$G$7-(Plan1!$G$8^2)/2+NORMSINV(AleatProd!S130)*Plan1!$G$8))</f>
        <v>15685.055459951471</v>
      </c>
      <c r="T131" s="30">
        <f>(S131*EXP(Plan1!$G$7-(Plan1!$G$8^2)/2+NORMSINV(AleatProd!T130)*Plan1!$G$8))</f>
        <v>16772.301872790507</v>
      </c>
      <c r="U131" s="30">
        <f>(T131*EXP(Plan1!$G$7-(Plan1!$G$8^2)/2+NORMSINV(AleatProd!U130)*Plan1!$G$8))</f>
        <v>17695.994382727717</v>
      </c>
      <c r="V131" s="30">
        <f>(U131*EXP(Plan1!$G$7-(Plan1!$G$8^2)/2+NORMSINV(AleatProd!V130)*Plan1!$G$8))</f>
        <v>18058.864950672851</v>
      </c>
    </row>
    <row r="132" spans="1:22" x14ac:dyDescent="0.25">
      <c r="A132">
        <v>129</v>
      </c>
      <c r="B132" s="2">
        <f>Plan1!$B$4</f>
        <v>17520</v>
      </c>
      <c r="C132" s="30">
        <f>(B132*EXP(Plan1!$G$7-(Plan1!$G$8^2)/2+NORMSINV(AleatProd!C131)*Plan1!$G$8))</f>
        <v>17112.255366962847</v>
      </c>
      <c r="D132" s="30">
        <f>(C132*EXP(Plan1!$G$7-(Plan1!$G$8^2)/2+NORMSINV(AleatProd!D131)*Plan1!$G$8))</f>
        <v>17460.56310094404</v>
      </c>
      <c r="E132" s="30">
        <f>(D132*EXP(Plan1!$G$7-(Plan1!$G$8^2)/2+NORMSINV(AleatProd!E131)*Plan1!$G$8))</f>
        <v>16869.514782379738</v>
      </c>
      <c r="F132" s="30">
        <f>(E132*EXP(Plan1!$G$7-(Plan1!$G$8^2)/2+NORMSINV(AleatProd!F131)*Plan1!$G$8))</f>
        <v>16294.903304445894</v>
      </c>
      <c r="G132" s="30">
        <f>(F132*EXP(Plan1!$G$7-(Plan1!$G$8^2)/2+NORMSINV(AleatProd!G131)*Plan1!$G$8))</f>
        <v>15688.260711572471</v>
      </c>
      <c r="H132" s="30">
        <f>(G132*EXP(Plan1!$G$7-(Plan1!$G$8^2)/2+NORMSINV(AleatProd!H131)*Plan1!$G$8))</f>
        <v>13966.303649676389</v>
      </c>
      <c r="I132" s="30">
        <f>(H132*EXP(Plan1!$G$7-(Plan1!$G$8^2)/2+NORMSINV(AleatProd!I131)*Plan1!$G$8))</f>
        <v>13363.790738586747</v>
      </c>
      <c r="J132" s="30">
        <f>(I132*EXP(Plan1!$G$7-(Plan1!$G$8^2)/2+NORMSINV(AleatProd!J131)*Plan1!$G$8))</f>
        <v>13332.136474841613</v>
      </c>
      <c r="K132" s="30">
        <f>(J132*EXP(Plan1!$G$7-(Plan1!$G$8^2)/2+NORMSINV(AleatProd!K131)*Plan1!$G$8))</f>
        <v>14109.699264000586</v>
      </c>
      <c r="L132" s="30">
        <f>(K132*EXP(Plan1!$G$7-(Plan1!$G$8^2)/2+NORMSINV(AleatProd!L131)*Plan1!$G$8))</f>
        <v>14520.305833391883</v>
      </c>
      <c r="M132" s="30">
        <f>(L132*EXP(Plan1!$G$7-(Plan1!$G$8^2)/2+NORMSINV(AleatProd!M131)*Plan1!$G$8))</f>
        <v>14922.607235772717</v>
      </c>
      <c r="N132" s="30">
        <f>(M132*EXP(Plan1!$G$7-(Plan1!$G$8^2)/2+NORMSINV(AleatProd!N131)*Plan1!$G$8))</f>
        <v>15427.923169480939</v>
      </c>
      <c r="O132" s="30">
        <f>(N132*EXP(Plan1!$G$7-(Plan1!$G$8^2)/2+NORMSINV(AleatProd!O131)*Plan1!$G$8))</f>
        <v>14088.335933773091</v>
      </c>
      <c r="P132" s="30">
        <f>(O132*EXP(Plan1!$G$7-(Plan1!$G$8^2)/2+NORMSINV(AleatProd!P131)*Plan1!$G$8))</f>
        <v>15239.808036868495</v>
      </c>
      <c r="Q132" s="30">
        <f>(P132*EXP(Plan1!$G$7-(Plan1!$G$8^2)/2+NORMSINV(AleatProd!Q131)*Plan1!$G$8))</f>
        <v>15571.373158283013</v>
      </c>
      <c r="R132" s="30">
        <f>(Q132*EXP(Plan1!$G$7-(Plan1!$G$8^2)/2+NORMSINV(AleatProd!R131)*Plan1!$G$8))</f>
        <v>15830.432481782922</v>
      </c>
      <c r="S132" s="30">
        <f>(R132*EXP(Plan1!$G$7-(Plan1!$G$8^2)/2+NORMSINV(AleatProd!S131)*Plan1!$G$8))</f>
        <v>15961.816176773364</v>
      </c>
      <c r="T132" s="30">
        <f>(S132*EXP(Plan1!$G$7-(Plan1!$G$8^2)/2+NORMSINV(AleatProd!T131)*Plan1!$G$8))</f>
        <v>18323.637515791037</v>
      </c>
      <c r="U132" s="30">
        <f>(T132*EXP(Plan1!$G$7-(Plan1!$G$8^2)/2+NORMSINV(AleatProd!U131)*Plan1!$G$8))</f>
        <v>18241.405482675349</v>
      </c>
      <c r="V132" s="30">
        <f>(U132*EXP(Plan1!$G$7-(Plan1!$G$8^2)/2+NORMSINV(AleatProd!V131)*Plan1!$G$8))</f>
        <v>19055.444422455104</v>
      </c>
    </row>
    <row r="133" spans="1:22" x14ac:dyDescent="0.25">
      <c r="A133">
        <v>130</v>
      </c>
      <c r="B133" s="2">
        <f>Plan1!$B$4</f>
        <v>17520</v>
      </c>
      <c r="C133" s="30">
        <f>(B133*EXP(Plan1!$G$7-(Plan1!$G$8^2)/2+NORMSINV(AleatProd!C132)*Plan1!$G$8))</f>
        <v>15834.766332223213</v>
      </c>
      <c r="D133" s="30">
        <f>(C133*EXP(Plan1!$G$7-(Plan1!$G$8^2)/2+NORMSINV(AleatProd!D132)*Plan1!$G$8))</f>
        <v>14731.428728697945</v>
      </c>
      <c r="E133" s="30">
        <f>(D133*EXP(Plan1!$G$7-(Plan1!$G$8^2)/2+NORMSINV(AleatProd!E132)*Plan1!$G$8))</f>
        <v>14561.44293093118</v>
      </c>
      <c r="F133" s="30">
        <f>(E133*EXP(Plan1!$G$7-(Plan1!$G$8^2)/2+NORMSINV(AleatProd!F132)*Plan1!$G$8))</f>
        <v>14027.017518485341</v>
      </c>
      <c r="G133" s="30">
        <f>(F133*EXP(Plan1!$G$7-(Plan1!$G$8^2)/2+NORMSINV(AleatProd!G132)*Plan1!$G$8))</f>
        <v>14666.367273934857</v>
      </c>
      <c r="H133" s="30">
        <f>(G133*EXP(Plan1!$G$7-(Plan1!$G$8^2)/2+NORMSINV(AleatProd!H132)*Plan1!$G$8))</f>
        <v>15596.103501809528</v>
      </c>
      <c r="I133" s="30">
        <f>(H133*EXP(Plan1!$G$7-(Plan1!$G$8^2)/2+NORMSINV(AleatProd!I132)*Plan1!$G$8))</f>
        <v>15204.674007168209</v>
      </c>
      <c r="J133" s="30">
        <f>(I133*EXP(Plan1!$G$7-(Plan1!$G$8^2)/2+NORMSINV(AleatProd!J132)*Plan1!$G$8))</f>
        <v>15153.255014908442</v>
      </c>
      <c r="K133" s="30">
        <f>(J133*EXP(Plan1!$G$7-(Plan1!$G$8^2)/2+NORMSINV(AleatProd!K132)*Plan1!$G$8))</f>
        <v>14852.392324757528</v>
      </c>
      <c r="L133" s="30">
        <f>(K133*EXP(Plan1!$G$7-(Plan1!$G$8^2)/2+NORMSINV(AleatProd!L132)*Plan1!$G$8))</f>
        <v>14027.513165594904</v>
      </c>
      <c r="M133" s="30">
        <f>(L133*EXP(Plan1!$G$7-(Plan1!$G$8^2)/2+NORMSINV(AleatProd!M132)*Plan1!$G$8))</f>
        <v>14443.669733104867</v>
      </c>
      <c r="N133" s="30">
        <f>(M133*EXP(Plan1!$G$7-(Plan1!$G$8^2)/2+NORMSINV(AleatProd!N132)*Plan1!$G$8))</f>
        <v>13317.351567807355</v>
      </c>
      <c r="O133" s="30">
        <f>(N133*EXP(Plan1!$G$7-(Plan1!$G$8^2)/2+NORMSINV(AleatProd!O132)*Plan1!$G$8))</f>
        <v>13380.748413690402</v>
      </c>
      <c r="P133" s="30">
        <f>(O133*EXP(Plan1!$G$7-(Plan1!$G$8^2)/2+NORMSINV(AleatProd!P132)*Plan1!$G$8))</f>
        <v>14181.764793399272</v>
      </c>
      <c r="Q133" s="30">
        <f>(P133*EXP(Plan1!$G$7-(Plan1!$G$8^2)/2+NORMSINV(AleatProd!Q132)*Plan1!$G$8))</f>
        <v>15051.629294708326</v>
      </c>
      <c r="R133" s="30">
        <f>(Q133*EXP(Plan1!$G$7-(Plan1!$G$8^2)/2+NORMSINV(AleatProd!R132)*Plan1!$G$8))</f>
        <v>14196.057049964738</v>
      </c>
      <c r="S133" s="30">
        <f>(R133*EXP(Plan1!$G$7-(Plan1!$G$8^2)/2+NORMSINV(AleatProd!S132)*Plan1!$G$8))</f>
        <v>13840.513683043306</v>
      </c>
      <c r="T133" s="30">
        <f>(S133*EXP(Plan1!$G$7-(Plan1!$G$8^2)/2+NORMSINV(AleatProd!T132)*Plan1!$G$8))</f>
        <v>13911.666220805881</v>
      </c>
      <c r="U133" s="30">
        <f>(T133*EXP(Plan1!$G$7-(Plan1!$G$8^2)/2+NORMSINV(AleatProd!U132)*Plan1!$G$8))</f>
        <v>13771.116043661239</v>
      </c>
      <c r="V133" s="30">
        <f>(U133*EXP(Plan1!$G$7-(Plan1!$G$8^2)/2+NORMSINV(AleatProd!V132)*Plan1!$G$8))</f>
        <v>13758.075694571107</v>
      </c>
    </row>
    <row r="134" spans="1:22" x14ac:dyDescent="0.25">
      <c r="A134">
        <v>131</v>
      </c>
      <c r="B134" s="2">
        <f>Plan1!$B$4</f>
        <v>17520</v>
      </c>
      <c r="C134" s="30">
        <f>(B134*EXP(Plan1!$G$7-(Plan1!$G$8^2)/2+NORMSINV(AleatProd!C133)*Plan1!$G$8))</f>
        <v>16738.697845248174</v>
      </c>
      <c r="D134" s="30">
        <f>(C134*EXP(Plan1!$G$7-(Plan1!$G$8^2)/2+NORMSINV(AleatProd!D133)*Plan1!$G$8))</f>
        <v>17334.490424713407</v>
      </c>
      <c r="E134" s="30">
        <f>(D134*EXP(Plan1!$G$7-(Plan1!$G$8^2)/2+NORMSINV(AleatProd!E133)*Plan1!$G$8))</f>
        <v>17800.965040186009</v>
      </c>
      <c r="F134" s="30">
        <f>(E134*EXP(Plan1!$G$7-(Plan1!$G$8^2)/2+NORMSINV(AleatProd!F133)*Plan1!$G$8))</f>
        <v>17558.250295054331</v>
      </c>
      <c r="G134" s="30">
        <f>(F134*EXP(Plan1!$G$7-(Plan1!$G$8^2)/2+NORMSINV(AleatProd!G133)*Plan1!$G$8))</f>
        <v>17909.393498352176</v>
      </c>
      <c r="H134" s="30">
        <f>(G134*EXP(Plan1!$G$7-(Plan1!$G$8^2)/2+NORMSINV(AleatProd!H133)*Plan1!$G$8))</f>
        <v>17421.109239742906</v>
      </c>
      <c r="I134" s="30">
        <f>(H134*EXP(Plan1!$G$7-(Plan1!$G$8^2)/2+NORMSINV(AleatProd!I133)*Plan1!$G$8))</f>
        <v>19411.926335534074</v>
      </c>
      <c r="J134" s="30">
        <f>(I134*EXP(Plan1!$G$7-(Plan1!$G$8^2)/2+NORMSINV(AleatProd!J133)*Plan1!$G$8))</f>
        <v>20024.834519631757</v>
      </c>
      <c r="K134" s="30">
        <f>(J134*EXP(Plan1!$G$7-(Plan1!$G$8^2)/2+NORMSINV(AleatProd!K133)*Plan1!$G$8))</f>
        <v>20928.363918758791</v>
      </c>
      <c r="L134" s="30">
        <f>(K134*EXP(Plan1!$G$7-(Plan1!$G$8^2)/2+NORMSINV(AleatProd!L133)*Plan1!$G$8))</f>
        <v>21498.025027543819</v>
      </c>
      <c r="M134" s="30">
        <f>(L134*EXP(Plan1!$G$7-(Plan1!$G$8^2)/2+NORMSINV(AleatProd!M133)*Plan1!$G$8))</f>
        <v>19792.411735413214</v>
      </c>
      <c r="N134" s="30">
        <f>(M134*EXP(Plan1!$G$7-(Plan1!$G$8^2)/2+NORMSINV(AleatProd!N133)*Plan1!$G$8))</f>
        <v>20721.940736444278</v>
      </c>
      <c r="O134" s="30">
        <f>(N134*EXP(Plan1!$G$7-(Plan1!$G$8^2)/2+NORMSINV(AleatProd!O133)*Plan1!$G$8))</f>
        <v>21432.61266404538</v>
      </c>
      <c r="P134" s="30">
        <f>(O134*EXP(Plan1!$G$7-(Plan1!$G$8^2)/2+NORMSINV(AleatProd!P133)*Plan1!$G$8))</f>
        <v>22067.600112697524</v>
      </c>
      <c r="Q134" s="30">
        <f>(P134*EXP(Plan1!$G$7-(Plan1!$G$8^2)/2+NORMSINV(AleatProd!Q133)*Plan1!$G$8))</f>
        <v>22627.853839478135</v>
      </c>
      <c r="R134" s="30">
        <f>(Q134*EXP(Plan1!$G$7-(Plan1!$G$8^2)/2+NORMSINV(AleatProd!R133)*Plan1!$G$8))</f>
        <v>22997.451242770578</v>
      </c>
      <c r="S134" s="30">
        <f>(R134*EXP(Plan1!$G$7-(Plan1!$G$8^2)/2+NORMSINV(AleatProd!S133)*Plan1!$G$8))</f>
        <v>21692.696546868934</v>
      </c>
      <c r="T134" s="30">
        <f>(S134*EXP(Plan1!$G$7-(Plan1!$G$8^2)/2+NORMSINV(AleatProd!T133)*Plan1!$G$8))</f>
        <v>21151.661242896422</v>
      </c>
      <c r="U134" s="30">
        <f>(T134*EXP(Plan1!$G$7-(Plan1!$G$8^2)/2+NORMSINV(AleatProd!U133)*Plan1!$G$8))</f>
        <v>20572.628594709928</v>
      </c>
      <c r="V134" s="30">
        <f>(U134*EXP(Plan1!$G$7-(Plan1!$G$8^2)/2+NORMSINV(AleatProd!V133)*Plan1!$G$8))</f>
        <v>19314.383637831259</v>
      </c>
    </row>
    <row r="135" spans="1:22" x14ac:dyDescent="0.25">
      <c r="A135">
        <v>132</v>
      </c>
      <c r="B135" s="2">
        <f>Plan1!$B$4</f>
        <v>17520</v>
      </c>
      <c r="C135" s="30">
        <f>(B135*EXP(Plan1!$G$7-(Plan1!$G$8^2)/2+NORMSINV(AleatProd!C134)*Plan1!$G$8))</f>
        <v>18979.274732660884</v>
      </c>
      <c r="D135" s="30">
        <f>(C135*EXP(Plan1!$G$7-(Plan1!$G$8^2)/2+NORMSINV(AleatProd!D134)*Plan1!$G$8))</f>
        <v>19651.533637983088</v>
      </c>
      <c r="E135" s="30">
        <f>(D135*EXP(Plan1!$G$7-(Plan1!$G$8^2)/2+NORMSINV(AleatProd!E134)*Plan1!$G$8))</f>
        <v>19337.254192828037</v>
      </c>
      <c r="F135" s="30">
        <f>(E135*EXP(Plan1!$G$7-(Plan1!$G$8^2)/2+NORMSINV(AleatProd!F134)*Plan1!$G$8))</f>
        <v>19237.04830566507</v>
      </c>
      <c r="G135" s="30">
        <f>(F135*EXP(Plan1!$G$7-(Plan1!$G$8^2)/2+NORMSINV(AleatProd!G134)*Plan1!$G$8))</f>
        <v>17491.530525930451</v>
      </c>
      <c r="H135" s="30">
        <f>(G135*EXP(Plan1!$G$7-(Plan1!$G$8^2)/2+NORMSINV(AleatProd!H134)*Plan1!$G$8))</f>
        <v>17707.305319835592</v>
      </c>
      <c r="I135" s="30">
        <f>(H135*EXP(Plan1!$G$7-(Plan1!$G$8^2)/2+NORMSINV(AleatProd!I134)*Plan1!$G$8))</f>
        <v>17226.264851935084</v>
      </c>
      <c r="J135" s="30">
        <f>(I135*EXP(Plan1!$G$7-(Plan1!$G$8^2)/2+NORMSINV(AleatProd!J134)*Plan1!$G$8))</f>
        <v>17928.430670096353</v>
      </c>
      <c r="K135" s="30">
        <f>(J135*EXP(Plan1!$G$7-(Plan1!$G$8^2)/2+NORMSINV(AleatProd!K134)*Plan1!$G$8))</f>
        <v>19881.197667776905</v>
      </c>
      <c r="L135" s="30">
        <f>(K135*EXP(Plan1!$G$7-(Plan1!$G$8^2)/2+NORMSINV(AleatProd!L134)*Plan1!$G$8))</f>
        <v>18258.148868350705</v>
      </c>
      <c r="M135" s="30">
        <f>(L135*EXP(Plan1!$G$7-(Plan1!$G$8^2)/2+NORMSINV(AleatProd!M134)*Plan1!$G$8))</f>
        <v>18280.121048312725</v>
      </c>
      <c r="N135" s="30">
        <f>(M135*EXP(Plan1!$G$7-(Plan1!$G$8^2)/2+NORMSINV(AleatProd!N134)*Plan1!$G$8))</f>
        <v>19093.943234327235</v>
      </c>
      <c r="O135" s="30">
        <f>(N135*EXP(Plan1!$G$7-(Plan1!$G$8^2)/2+NORMSINV(AleatProd!O134)*Plan1!$G$8))</f>
        <v>20385.065727547233</v>
      </c>
      <c r="P135" s="30">
        <f>(O135*EXP(Plan1!$G$7-(Plan1!$G$8^2)/2+NORMSINV(AleatProd!P134)*Plan1!$G$8))</f>
        <v>19291.088535683277</v>
      </c>
      <c r="Q135" s="30">
        <f>(P135*EXP(Plan1!$G$7-(Plan1!$G$8^2)/2+NORMSINV(AleatProd!Q134)*Plan1!$G$8))</f>
        <v>20086.931218955011</v>
      </c>
      <c r="R135" s="30">
        <f>(Q135*EXP(Plan1!$G$7-(Plan1!$G$8^2)/2+NORMSINV(AleatProd!R134)*Plan1!$G$8))</f>
        <v>20231.410591204261</v>
      </c>
      <c r="S135" s="30">
        <f>(R135*EXP(Plan1!$G$7-(Plan1!$G$8^2)/2+NORMSINV(AleatProd!S134)*Plan1!$G$8))</f>
        <v>20380.618172428221</v>
      </c>
      <c r="T135" s="30">
        <f>(S135*EXP(Plan1!$G$7-(Plan1!$G$8^2)/2+NORMSINV(AleatProd!T134)*Plan1!$G$8))</f>
        <v>20165.301407939816</v>
      </c>
      <c r="U135" s="30">
        <f>(T135*EXP(Plan1!$G$7-(Plan1!$G$8^2)/2+NORMSINV(AleatProd!U134)*Plan1!$G$8))</f>
        <v>19645.314244703994</v>
      </c>
      <c r="V135" s="30">
        <f>(U135*EXP(Plan1!$G$7-(Plan1!$G$8^2)/2+NORMSINV(AleatProd!V134)*Plan1!$G$8))</f>
        <v>19681.461425626108</v>
      </c>
    </row>
    <row r="136" spans="1:22" x14ac:dyDescent="0.25">
      <c r="A136">
        <v>133</v>
      </c>
      <c r="B136" s="2">
        <f>Plan1!$B$4</f>
        <v>17520</v>
      </c>
      <c r="C136" s="30">
        <f>(B136*EXP(Plan1!$G$7-(Plan1!$G$8^2)/2+NORMSINV(AleatProd!C135)*Plan1!$G$8))</f>
        <v>16820.016479163955</v>
      </c>
      <c r="D136" s="30">
        <f>(C136*EXP(Plan1!$G$7-(Plan1!$G$8^2)/2+NORMSINV(AleatProd!D135)*Plan1!$G$8))</f>
        <v>16505.7266093494</v>
      </c>
      <c r="E136" s="30">
        <f>(D136*EXP(Plan1!$G$7-(Plan1!$G$8^2)/2+NORMSINV(AleatProd!E135)*Plan1!$G$8))</f>
        <v>16259.072579378873</v>
      </c>
      <c r="F136" s="30">
        <f>(E136*EXP(Plan1!$G$7-(Plan1!$G$8^2)/2+NORMSINV(AleatProd!F135)*Plan1!$G$8))</f>
        <v>15702.824700464385</v>
      </c>
      <c r="G136" s="30">
        <f>(F136*EXP(Plan1!$G$7-(Plan1!$G$8^2)/2+NORMSINV(AleatProd!G135)*Plan1!$G$8))</f>
        <v>15896.043110375113</v>
      </c>
      <c r="H136" s="30">
        <f>(G136*EXP(Plan1!$G$7-(Plan1!$G$8^2)/2+NORMSINV(AleatProd!H135)*Plan1!$G$8))</f>
        <v>16719.202535236796</v>
      </c>
      <c r="I136" s="30">
        <f>(H136*EXP(Plan1!$G$7-(Plan1!$G$8^2)/2+NORMSINV(AleatProd!I135)*Plan1!$G$8))</f>
        <v>16899.894849505443</v>
      </c>
      <c r="J136" s="30">
        <f>(I136*EXP(Plan1!$G$7-(Plan1!$G$8^2)/2+NORMSINV(AleatProd!J135)*Plan1!$G$8))</f>
        <v>14785.221705720303</v>
      </c>
      <c r="K136" s="30">
        <f>(J136*EXP(Plan1!$G$7-(Plan1!$G$8^2)/2+NORMSINV(AleatProd!K135)*Plan1!$G$8))</f>
        <v>14140.840343860486</v>
      </c>
      <c r="L136" s="30">
        <f>(K136*EXP(Plan1!$G$7-(Plan1!$G$8^2)/2+NORMSINV(AleatProd!L135)*Plan1!$G$8))</f>
        <v>13067.679245698679</v>
      </c>
      <c r="M136" s="30">
        <f>(L136*EXP(Plan1!$G$7-(Plan1!$G$8^2)/2+NORMSINV(AleatProd!M135)*Plan1!$G$8))</f>
        <v>12540.536074583637</v>
      </c>
      <c r="N136" s="30">
        <f>(M136*EXP(Plan1!$G$7-(Plan1!$G$8^2)/2+NORMSINV(AleatProd!N135)*Plan1!$G$8))</f>
        <v>13428.017438946677</v>
      </c>
      <c r="O136" s="30">
        <f>(N136*EXP(Plan1!$G$7-(Plan1!$G$8^2)/2+NORMSINV(AleatProd!O135)*Plan1!$G$8))</f>
        <v>13292.876783495716</v>
      </c>
      <c r="P136" s="30">
        <f>(O136*EXP(Plan1!$G$7-(Plan1!$G$8^2)/2+NORMSINV(AleatProd!P135)*Plan1!$G$8))</f>
        <v>13448.28006716448</v>
      </c>
      <c r="Q136" s="30">
        <f>(P136*EXP(Plan1!$G$7-(Plan1!$G$8^2)/2+NORMSINV(AleatProd!Q135)*Plan1!$G$8))</f>
        <v>12156.032555820808</v>
      </c>
      <c r="R136" s="30">
        <f>(Q136*EXP(Plan1!$G$7-(Plan1!$G$8^2)/2+NORMSINV(AleatProd!R135)*Plan1!$G$8))</f>
        <v>12486.128561138798</v>
      </c>
      <c r="S136" s="30">
        <f>(R136*EXP(Plan1!$G$7-(Plan1!$G$8^2)/2+NORMSINV(AleatProd!S135)*Plan1!$G$8))</f>
        <v>12974.72750355019</v>
      </c>
      <c r="T136" s="30">
        <f>(S136*EXP(Plan1!$G$7-(Plan1!$G$8^2)/2+NORMSINV(AleatProd!T135)*Plan1!$G$8))</f>
        <v>12229.000227036007</v>
      </c>
      <c r="U136" s="30">
        <f>(T136*EXP(Plan1!$G$7-(Plan1!$G$8^2)/2+NORMSINV(AleatProd!U135)*Plan1!$G$8))</f>
        <v>12344.563563059492</v>
      </c>
      <c r="V136" s="30">
        <f>(U136*EXP(Plan1!$G$7-(Plan1!$G$8^2)/2+NORMSINV(AleatProd!V135)*Plan1!$G$8))</f>
        <v>11696.219929624642</v>
      </c>
    </row>
    <row r="137" spans="1:22" x14ac:dyDescent="0.25">
      <c r="A137">
        <v>134</v>
      </c>
      <c r="B137" s="2">
        <f>Plan1!$B$4</f>
        <v>17520</v>
      </c>
      <c r="C137" s="30">
        <f>(B137*EXP(Plan1!$G$7-(Plan1!$G$8^2)/2+NORMSINV(AleatProd!C136)*Plan1!$G$8))</f>
        <v>18389.007713301558</v>
      </c>
      <c r="D137" s="30">
        <f>(C137*EXP(Plan1!$G$7-(Plan1!$G$8^2)/2+NORMSINV(AleatProd!D136)*Plan1!$G$8))</f>
        <v>18279.062145330339</v>
      </c>
      <c r="E137" s="30">
        <f>(D137*EXP(Plan1!$G$7-(Plan1!$G$8^2)/2+NORMSINV(AleatProd!E136)*Plan1!$G$8))</f>
        <v>17330.25107409908</v>
      </c>
      <c r="F137" s="30">
        <f>(E137*EXP(Plan1!$G$7-(Plan1!$G$8^2)/2+NORMSINV(AleatProd!F136)*Plan1!$G$8))</f>
        <v>16407.744624147272</v>
      </c>
      <c r="G137" s="30">
        <f>(F137*EXP(Plan1!$G$7-(Plan1!$G$8^2)/2+NORMSINV(AleatProd!G136)*Plan1!$G$8))</f>
        <v>16655.905045741158</v>
      </c>
      <c r="H137" s="30">
        <f>(G137*EXP(Plan1!$G$7-(Plan1!$G$8^2)/2+NORMSINV(AleatProd!H136)*Plan1!$G$8))</f>
        <v>16658.143301262462</v>
      </c>
      <c r="I137" s="30">
        <f>(H137*EXP(Plan1!$G$7-(Plan1!$G$8^2)/2+NORMSINV(AleatProd!I136)*Plan1!$G$8))</f>
        <v>15715.888426249659</v>
      </c>
      <c r="J137" s="30">
        <f>(I137*EXP(Plan1!$G$7-(Plan1!$G$8^2)/2+NORMSINV(AleatProd!J136)*Plan1!$G$8))</f>
        <v>15448.212231570371</v>
      </c>
      <c r="K137" s="30">
        <f>(J137*EXP(Plan1!$G$7-(Plan1!$G$8^2)/2+NORMSINV(AleatProd!K136)*Plan1!$G$8))</f>
        <v>15915.927028871678</v>
      </c>
      <c r="L137" s="30">
        <f>(K137*EXP(Plan1!$G$7-(Plan1!$G$8^2)/2+NORMSINV(AleatProd!L136)*Plan1!$G$8))</f>
        <v>16173.107916158822</v>
      </c>
      <c r="M137" s="30">
        <f>(L137*EXP(Plan1!$G$7-(Plan1!$G$8^2)/2+NORMSINV(AleatProd!M136)*Plan1!$G$8))</f>
        <v>15233.15875143867</v>
      </c>
      <c r="N137" s="30">
        <f>(M137*EXP(Plan1!$G$7-(Plan1!$G$8^2)/2+NORMSINV(AleatProd!N136)*Plan1!$G$8))</f>
        <v>15318.326964176838</v>
      </c>
      <c r="O137" s="30">
        <f>(N137*EXP(Plan1!$G$7-(Plan1!$G$8^2)/2+NORMSINV(AleatProd!O136)*Plan1!$G$8))</f>
        <v>16492.447209993181</v>
      </c>
      <c r="P137" s="30">
        <f>(O137*EXP(Plan1!$G$7-(Plan1!$G$8^2)/2+NORMSINV(AleatProd!P136)*Plan1!$G$8))</f>
        <v>16327.286792897352</v>
      </c>
      <c r="Q137" s="30">
        <f>(P137*EXP(Plan1!$G$7-(Plan1!$G$8^2)/2+NORMSINV(AleatProd!Q136)*Plan1!$G$8))</f>
        <v>16903.957231586712</v>
      </c>
      <c r="R137" s="30">
        <f>(Q137*EXP(Plan1!$G$7-(Plan1!$G$8^2)/2+NORMSINV(AleatProd!R136)*Plan1!$G$8))</f>
        <v>17417.594579712662</v>
      </c>
      <c r="S137" s="30">
        <f>(R137*EXP(Plan1!$G$7-(Plan1!$G$8^2)/2+NORMSINV(AleatProd!S136)*Plan1!$G$8))</f>
        <v>15851.592553190401</v>
      </c>
      <c r="T137" s="30">
        <f>(S137*EXP(Plan1!$G$7-(Plan1!$G$8^2)/2+NORMSINV(AleatProd!T136)*Plan1!$G$8))</f>
        <v>14374.219752658739</v>
      </c>
      <c r="U137" s="30">
        <f>(T137*EXP(Plan1!$G$7-(Plan1!$G$8^2)/2+NORMSINV(AleatProd!U136)*Plan1!$G$8))</f>
        <v>15285.705547146021</v>
      </c>
      <c r="V137" s="30">
        <f>(U137*EXP(Plan1!$G$7-(Plan1!$G$8^2)/2+NORMSINV(AleatProd!V136)*Plan1!$G$8))</f>
        <v>15149.264229405078</v>
      </c>
    </row>
    <row r="138" spans="1:22" x14ac:dyDescent="0.25">
      <c r="A138">
        <v>135</v>
      </c>
      <c r="B138" s="2">
        <f>Plan1!$B$4</f>
        <v>17520</v>
      </c>
      <c r="C138" s="30">
        <f>(B138*EXP(Plan1!$G$7-(Plan1!$G$8^2)/2+NORMSINV(AleatProd!C137)*Plan1!$G$8))</f>
        <v>19952.728374908951</v>
      </c>
      <c r="D138" s="30">
        <f>(C138*EXP(Plan1!$G$7-(Plan1!$G$8^2)/2+NORMSINV(AleatProd!D137)*Plan1!$G$8))</f>
        <v>19067.777301160764</v>
      </c>
      <c r="E138" s="30">
        <f>(D138*EXP(Plan1!$G$7-(Plan1!$G$8^2)/2+NORMSINV(AleatProd!E137)*Plan1!$G$8))</f>
        <v>16848.477510172277</v>
      </c>
      <c r="F138" s="30">
        <f>(E138*EXP(Plan1!$G$7-(Plan1!$G$8^2)/2+NORMSINV(AleatProd!F137)*Plan1!$G$8))</f>
        <v>17004.32009133165</v>
      </c>
      <c r="G138" s="30">
        <f>(F138*EXP(Plan1!$G$7-(Plan1!$G$8^2)/2+NORMSINV(AleatProd!G137)*Plan1!$G$8))</f>
        <v>17476.798111733933</v>
      </c>
      <c r="H138" s="30">
        <f>(G138*EXP(Plan1!$G$7-(Plan1!$G$8^2)/2+NORMSINV(AleatProd!H137)*Plan1!$G$8))</f>
        <v>16476.511357288859</v>
      </c>
      <c r="I138" s="30">
        <f>(H138*EXP(Plan1!$G$7-(Plan1!$G$8^2)/2+NORMSINV(AleatProd!I137)*Plan1!$G$8))</f>
        <v>18534.776141368337</v>
      </c>
      <c r="J138" s="30">
        <f>(I138*EXP(Plan1!$G$7-(Plan1!$G$8^2)/2+NORMSINV(AleatProd!J137)*Plan1!$G$8))</f>
        <v>19488.064512729739</v>
      </c>
      <c r="K138" s="30">
        <f>(J138*EXP(Plan1!$G$7-(Plan1!$G$8^2)/2+NORMSINV(AleatProd!K137)*Plan1!$G$8))</f>
        <v>17452.591634407425</v>
      </c>
      <c r="L138" s="30">
        <f>(K138*EXP(Plan1!$G$7-(Plan1!$G$8^2)/2+NORMSINV(AleatProd!L137)*Plan1!$G$8))</f>
        <v>18452.463721022446</v>
      </c>
      <c r="M138" s="30">
        <f>(L138*EXP(Plan1!$G$7-(Plan1!$G$8^2)/2+NORMSINV(AleatProd!M137)*Plan1!$G$8))</f>
        <v>19520.200678988182</v>
      </c>
      <c r="N138" s="30">
        <f>(M138*EXP(Plan1!$G$7-(Plan1!$G$8^2)/2+NORMSINV(AleatProd!N137)*Plan1!$G$8))</f>
        <v>19142.346420776044</v>
      </c>
      <c r="O138" s="30">
        <f>(N138*EXP(Plan1!$G$7-(Plan1!$G$8^2)/2+NORMSINV(AleatProd!O137)*Plan1!$G$8))</f>
        <v>18616.657134485082</v>
      </c>
      <c r="P138" s="30">
        <f>(O138*EXP(Plan1!$G$7-(Plan1!$G$8^2)/2+NORMSINV(AleatProd!P137)*Plan1!$G$8))</f>
        <v>17741.121370795841</v>
      </c>
      <c r="Q138" s="30">
        <f>(P138*EXP(Plan1!$G$7-(Plan1!$G$8^2)/2+NORMSINV(AleatProd!Q137)*Plan1!$G$8))</f>
        <v>19169.552753797434</v>
      </c>
      <c r="R138" s="30">
        <f>(Q138*EXP(Plan1!$G$7-(Plan1!$G$8^2)/2+NORMSINV(AleatProd!R137)*Plan1!$G$8))</f>
        <v>19962.307492845001</v>
      </c>
      <c r="S138" s="30">
        <f>(R138*EXP(Plan1!$G$7-(Plan1!$G$8^2)/2+NORMSINV(AleatProd!S137)*Plan1!$G$8))</f>
        <v>19182.191770149344</v>
      </c>
      <c r="T138" s="30">
        <f>(S138*EXP(Plan1!$G$7-(Plan1!$G$8^2)/2+NORMSINV(AleatProd!T137)*Plan1!$G$8))</f>
        <v>18162.62890438292</v>
      </c>
      <c r="U138" s="30">
        <f>(T138*EXP(Plan1!$G$7-(Plan1!$G$8^2)/2+NORMSINV(AleatProd!U137)*Plan1!$G$8))</f>
        <v>18730.306347418256</v>
      </c>
      <c r="V138" s="30">
        <f>(U138*EXP(Plan1!$G$7-(Plan1!$G$8^2)/2+NORMSINV(AleatProd!V137)*Plan1!$G$8))</f>
        <v>17941.956612571768</v>
      </c>
    </row>
    <row r="139" spans="1:22" x14ac:dyDescent="0.25">
      <c r="A139">
        <v>136</v>
      </c>
      <c r="B139" s="2">
        <f>Plan1!$B$4</f>
        <v>17520</v>
      </c>
      <c r="C139" s="30">
        <f>(B139*EXP(Plan1!$G$7-(Plan1!$G$8^2)/2+NORMSINV(AleatProd!C138)*Plan1!$G$8))</f>
        <v>16448.445517443462</v>
      </c>
      <c r="D139" s="30">
        <f>(C139*EXP(Plan1!$G$7-(Plan1!$G$8^2)/2+NORMSINV(AleatProd!D138)*Plan1!$G$8))</f>
        <v>15121.480655716339</v>
      </c>
      <c r="E139" s="30">
        <f>(D139*EXP(Plan1!$G$7-(Plan1!$G$8^2)/2+NORMSINV(AleatProd!E138)*Plan1!$G$8))</f>
        <v>14673.499961014582</v>
      </c>
      <c r="F139" s="30">
        <f>(E139*EXP(Plan1!$G$7-(Plan1!$G$8^2)/2+NORMSINV(AleatProd!F138)*Plan1!$G$8))</f>
        <v>14770.88065688562</v>
      </c>
      <c r="G139" s="30">
        <f>(F139*EXP(Plan1!$G$7-(Plan1!$G$8^2)/2+NORMSINV(AleatProd!G138)*Plan1!$G$8))</f>
        <v>15193.1581503952</v>
      </c>
      <c r="H139" s="30">
        <f>(G139*EXP(Plan1!$G$7-(Plan1!$G$8^2)/2+NORMSINV(AleatProd!H138)*Plan1!$G$8))</f>
        <v>14635.658489800173</v>
      </c>
      <c r="I139" s="30">
        <f>(H139*EXP(Plan1!$G$7-(Plan1!$G$8^2)/2+NORMSINV(AleatProd!I138)*Plan1!$G$8))</f>
        <v>14760.667950976174</v>
      </c>
      <c r="J139" s="30">
        <f>(I139*EXP(Plan1!$G$7-(Plan1!$G$8^2)/2+NORMSINV(AleatProd!J138)*Plan1!$G$8))</f>
        <v>14877.829657831733</v>
      </c>
      <c r="K139" s="30">
        <f>(J139*EXP(Plan1!$G$7-(Plan1!$G$8^2)/2+NORMSINV(AleatProd!K138)*Plan1!$G$8))</f>
        <v>13857.727896066923</v>
      </c>
      <c r="L139" s="30">
        <f>(K139*EXP(Plan1!$G$7-(Plan1!$G$8^2)/2+NORMSINV(AleatProd!L138)*Plan1!$G$8))</f>
        <v>13935.858277397738</v>
      </c>
      <c r="M139" s="30">
        <f>(L139*EXP(Plan1!$G$7-(Plan1!$G$8^2)/2+NORMSINV(AleatProd!M138)*Plan1!$G$8))</f>
        <v>13777.533160541703</v>
      </c>
      <c r="N139" s="30">
        <f>(M139*EXP(Plan1!$G$7-(Plan1!$G$8^2)/2+NORMSINV(AleatProd!N138)*Plan1!$G$8))</f>
        <v>14177.095620863105</v>
      </c>
      <c r="O139" s="30">
        <f>(N139*EXP(Plan1!$G$7-(Plan1!$G$8^2)/2+NORMSINV(AleatProd!O138)*Plan1!$G$8))</f>
        <v>14910.171806098549</v>
      </c>
      <c r="P139" s="30">
        <f>(O139*EXP(Plan1!$G$7-(Plan1!$G$8^2)/2+NORMSINV(AleatProd!P138)*Plan1!$G$8))</f>
        <v>14558.438506227163</v>
      </c>
      <c r="Q139" s="30">
        <f>(P139*EXP(Plan1!$G$7-(Plan1!$G$8^2)/2+NORMSINV(AleatProd!Q138)*Plan1!$G$8))</f>
        <v>14193.436400701039</v>
      </c>
      <c r="R139" s="30">
        <f>(Q139*EXP(Plan1!$G$7-(Plan1!$G$8^2)/2+NORMSINV(AleatProd!R138)*Plan1!$G$8))</f>
        <v>13563.997165279718</v>
      </c>
      <c r="S139" s="30">
        <f>(R139*EXP(Plan1!$G$7-(Plan1!$G$8^2)/2+NORMSINV(AleatProd!S138)*Plan1!$G$8))</f>
        <v>14286.148307030286</v>
      </c>
      <c r="T139" s="30">
        <f>(S139*EXP(Plan1!$G$7-(Plan1!$G$8^2)/2+NORMSINV(AleatProd!T138)*Plan1!$G$8))</f>
        <v>14840.183051112113</v>
      </c>
      <c r="U139" s="30">
        <f>(T139*EXP(Plan1!$G$7-(Plan1!$G$8^2)/2+NORMSINV(AleatProd!U138)*Plan1!$G$8))</f>
        <v>13775.246854853613</v>
      </c>
      <c r="V139" s="30">
        <f>(U139*EXP(Plan1!$G$7-(Plan1!$G$8^2)/2+NORMSINV(AleatProd!V138)*Plan1!$G$8))</f>
        <v>14395.118577460778</v>
      </c>
    </row>
    <row r="140" spans="1:22" x14ac:dyDescent="0.25">
      <c r="A140">
        <v>137</v>
      </c>
      <c r="B140" s="2">
        <f>Plan1!$B$4</f>
        <v>17520</v>
      </c>
      <c r="C140" s="30">
        <f>(B140*EXP(Plan1!$G$7-(Plan1!$G$8^2)/2+NORMSINV(AleatProd!C139)*Plan1!$G$8))</f>
        <v>18726.973830961488</v>
      </c>
      <c r="D140" s="30">
        <f>(C140*EXP(Plan1!$G$7-(Plan1!$G$8^2)/2+NORMSINV(AleatProd!D139)*Plan1!$G$8))</f>
        <v>16121.419643505069</v>
      </c>
      <c r="E140" s="30">
        <f>(D140*EXP(Plan1!$G$7-(Plan1!$G$8^2)/2+NORMSINV(AleatProd!E139)*Plan1!$G$8))</f>
        <v>16045.324546610682</v>
      </c>
      <c r="F140" s="30">
        <f>(E140*EXP(Plan1!$G$7-(Plan1!$G$8^2)/2+NORMSINV(AleatProd!F139)*Plan1!$G$8))</f>
        <v>16814.536511216433</v>
      </c>
      <c r="G140" s="30">
        <f>(F140*EXP(Plan1!$G$7-(Plan1!$G$8^2)/2+NORMSINV(AleatProd!G139)*Plan1!$G$8))</f>
        <v>16142.84858722416</v>
      </c>
      <c r="H140" s="30">
        <f>(G140*EXP(Plan1!$G$7-(Plan1!$G$8^2)/2+NORMSINV(AleatProd!H139)*Plan1!$G$8))</f>
        <v>16656.53759863646</v>
      </c>
      <c r="I140" s="30">
        <f>(H140*EXP(Plan1!$G$7-(Plan1!$G$8^2)/2+NORMSINV(AleatProd!I139)*Plan1!$G$8))</f>
        <v>17243.483598501967</v>
      </c>
      <c r="J140" s="30">
        <f>(I140*EXP(Plan1!$G$7-(Plan1!$G$8^2)/2+NORMSINV(AleatProd!J139)*Plan1!$G$8))</f>
        <v>17265.392590198884</v>
      </c>
      <c r="K140" s="30">
        <f>(J140*EXP(Plan1!$G$7-(Plan1!$G$8^2)/2+NORMSINV(AleatProd!K139)*Plan1!$G$8))</f>
        <v>17854.11217442606</v>
      </c>
      <c r="L140" s="30">
        <f>(K140*EXP(Plan1!$G$7-(Plan1!$G$8^2)/2+NORMSINV(AleatProd!L139)*Plan1!$G$8))</f>
        <v>17828.801512384198</v>
      </c>
      <c r="M140" s="30">
        <f>(L140*EXP(Plan1!$G$7-(Plan1!$G$8^2)/2+NORMSINV(AleatProd!M139)*Plan1!$G$8))</f>
        <v>18299.430021381038</v>
      </c>
      <c r="N140" s="30">
        <f>(M140*EXP(Plan1!$G$7-(Plan1!$G$8^2)/2+NORMSINV(AleatProd!N139)*Plan1!$G$8))</f>
        <v>19740.766217729542</v>
      </c>
      <c r="O140" s="30">
        <f>(N140*EXP(Plan1!$G$7-(Plan1!$G$8^2)/2+NORMSINV(AleatProd!O139)*Plan1!$G$8))</f>
        <v>17982.257640553304</v>
      </c>
      <c r="P140" s="30">
        <f>(O140*EXP(Plan1!$G$7-(Plan1!$G$8^2)/2+NORMSINV(AleatProd!P139)*Plan1!$G$8))</f>
        <v>19018.261215533355</v>
      </c>
      <c r="Q140" s="30">
        <f>(P140*EXP(Plan1!$G$7-(Plan1!$G$8^2)/2+NORMSINV(AleatProd!Q139)*Plan1!$G$8))</f>
        <v>19273.608191532192</v>
      </c>
      <c r="R140" s="30">
        <f>(Q140*EXP(Plan1!$G$7-(Plan1!$G$8^2)/2+NORMSINV(AleatProd!R139)*Plan1!$G$8))</f>
        <v>18884.928700424909</v>
      </c>
      <c r="S140" s="30">
        <f>(R140*EXP(Plan1!$G$7-(Plan1!$G$8^2)/2+NORMSINV(AleatProd!S139)*Plan1!$G$8))</f>
        <v>19891.314307880773</v>
      </c>
      <c r="T140" s="30">
        <f>(S140*EXP(Plan1!$G$7-(Plan1!$G$8^2)/2+NORMSINV(AleatProd!T139)*Plan1!$G$8))</f>
        <v>19685.552727262933</v>
      </c>
      <c r="U140" s="30">
        <f>(T140*EXP(Plan1!$G$7-(Plan1!$G$8^2)/2+NORMSINV(AleatProd!U139)*Plan1!$G$8))</f>
        <v>19119.314608297984</v>
      </c>
      <c r="V140" s="30">
        <f>(U140*EXP(Plan1!$G$7-(Plan1!$G$8^2)/2+NORMSINV(AleatProd!V139)*Plan1!$G$8))</f>
        <v>17893.889026827441</v>
      </c>
    </row>
    <row r="141" spans="1:22" x14ac:dyDescent="0.25">
      <c r="A141">
        <v>138</v>
      </c>
      <c r="B141" s="2">
        <f>Plan1!$B$4</f>
        <v>17520</v>
      </c>
      <c r="C141" s="30">
        <f>(B141*EXP(Plan1!$G$7-(Plan1!$G$8^2)/2+NORMSINV(AleatProd!C140)*Plan1!$G$8))</f>
        <v>18112.998852371547</v>
      </c>
      <c r="D141" s="30">
        <f>(C141*EXP(Plan1!$G$7-(Plan1!$G$8^2)/2+NORMSINV(AleatProd!D140)*Plan1!$G$8))</f>
        <v>19383.014793991406</v>
      </c>
      <c r="E141" s="30">
        <f>(D141*EXP(Plan1!$G$7-(Plan1!$G$8^2)/2+NORMSINV(AleatProd!E140)*Plan1!$G$8))</f>
        <v>20798.926563373927</v>
      </c>
      <c r="F141" s="30">
        <f>(E141*EXP(Plan1!$G$7-(Plan1!$G$8^2)/2+NORMSINV(AleatProd!F140)*Plan1!$G$8))</f>
        <v>21167.570101217043</v>
      </c>
      <c r="G141" s="30">
        <f>(F141*EXP(Plan1!$G$7-(Plan1!$G$8^2)/2+NORMSINV(AleatProd!G140)*Plan1!$G$8))</f>
        <v>21489.702606198629</v>
      </c>
      <c r="H141" s="30">
        <f>(G141*EXP(Plan1!$G$7-(Plan1!$G$8^2)/2+NORMSINV(AleatProd!H140)*Plan1!$G$8))</f>
        <v>20720.70777668299</v>
      </c>
      <c r="I141" s="30">
        <f>(H141*EXP(Plan1!$G$7-(Plan1!$G$8^2)/2+NORMSINV(AleatProd!I140)*Plan1!$G$8))</f>
        <v>18074.773702464609</v>
      </c>
      <c r="J141" s="30">
        <f>(I141*EXP(Plan1!$G$7-(Plan1!$G$8^2)/2+NORMSINV(AleatProd!J140)*Plan1!$G$8))</f>
        <v>17192.786721801705</v>
      </c>
      <c r="K141" s="30">
        <f>(J141*EXP(Plan1!$G$7-(Plan1!$G$8^2)/2+NORMSINV(AleatProd!K140)*Plan1!$G$8))</f>
        <v>16514.576508055994</v>
      </c>
      <c r="L141" s="30">
        <f>(K141*EXP(Plan1!$G$7-(Plan1!$G$8^2)/2+NORMSINV(AleatProd!L140)*Plan1!$G$8))</f>
        <v>17543.508501931621</v>
      </c>
      <c r="M141" s="30">
        <f>(L141*EXP(Plan1!$G$7-(Plan1!$G$8^2)/2+NORMSINV(AleatProd!M140)*Plan1!$G$8))</f>
        <v>16928.559258624289</v>
      </c>
      <c r="N141" s="30">
        <f>(M141*EXP(Plan1!$G$7-(Plan1!$G$8^2)/2+NORMSINV(AleatProd!N140)*Plan1!$G$8))</f>
        <v>18020.857328783532</v>
      </c>
      <c r="O141" s="30">
        <f>(N141*EXP(Plan1!$G$7-(Plan1!$G$8^2)/2+NORMSINV(AleatProd!O140)*Plan1!$G$8))</f>
        <v>17104.031629369114</v>
      </c>
      <c r="P141" s="30">
        <f>(O141*EXP(Plan1!$G$7-(Plan1!$G$8^2)/2+NORMSINV(AleatProd!P140)*Plan1!$G$8))</f>
        <v>17114.491140263708</v>
      </c>
      <c r="Q141" s="30">
        <f>(P141*EXP(Plan1!$G$7-(Plan1!$G$8^2)/2+NORMSINV(AleatProd!Q140)*Plan1!$G$8))</f>
        <v>18364.431594395861</v>
      </c>
      <c r="R141" s="30">
        <f>(Q141*EXP(Plan1!$G$7-(Plan1!$G$8^2)/2+NORMSINV(AleatProd!R140)*Plan1!$G$8))</f>
        <v>17673.469360093513</v>
      </c>
      <c r="S141" s="30">
        <f>(R141*EXP(Plan1!$G$7-(Plan1!$G$8^2)/2+NORMSINV(AleatProd!S140)*Plan1!$G$8))</f>
        <v>17983.332821529184</v>
      </c>
      <c r="T141" s="30">
        <f>(S141*EXP(Plan1!$G$7-(Plan1!$G$8^2)/2+NORMSINV(AleatProd!T140)*Plan1!$G$8))</f>
        <v>18654.060356579237</v>
      </c>
      <c r="U141" s="30">
        <f>(T141*EXP(Plan1!$G$7-(Plan1!$G$8^2)/2+NORMSINV(AleatProd!U140)*Plan1!$G$8))</f>
        <v>20235.705051381985</v>
      </c>
      <c r="V141" s="30">
        <f>(U141*EXP(Plan1!$G$7-(Plan1!$G$8^2)/2+NORMSINV(AleatProd!V140)*Plan1!$G$8))</f>
        <v>20271.955396943431</v>
      </c>
    </row>
    <row r="142" spans="1:22" x14ac:dyDescent="0.25">
      <c r="A142">
        <v>139</v>
      </c>
      <c r="B142" s="2">
        <f>Plan1!$B$4</f>
        <v>17520</v>
      </c>
      <c r="C142" s="30">
        <f>(B142*EXP(Plan1!$G$7-(Plan1!$G$8^2)/2+NORMSINV(AleatProd!C141)*Plan1!$G$8))</f>
        <v>16548.926455280405</v>
      </c>
      <c r="D142" s="30">
        <f>(C142*EXP(Plan1!$G$7-(Plan1!$G$8^2)/2+NORMSINV(AleatProd!D141)*Plan1!$G$8))</f>
        <v>16122.647773699839</v>
      </c>
      <c r="E142" s="30">
        <f>(D142*EXP(Plan1!$G$7-(Plan1!$G$8^2)/2+NORMSINV(AleatProd!E141)*Plan1!$G$8))</f>
        <v>14586.244821480062</v>
      </c>
      <c r="F142" s="30">
        <f>(E142*EXP(Plan1!$G$7-(Plan1!$G$8^2)/2+NORMSINV(AleatProd!F141)*Plan1!$G$8))</f>
        <v>15008.628618267088</v>
      </c>
      <c r="G142" s="30">
        <f>(F142*EXP(Plan1!$G$7-(Plan1!$G$8^2)/2+NORMSINV(AleatProd!G141)*Plan1!$G$8))</f>
        <v>15575.082768369848</v>
      </c>
      <c r="H142" s="30">
        <f>(G142*EXP(Plan1!$G$7-(Plan1!$G$8^2)/2+NORMSINV(AleatProd!H141)*Plan1!$G$8))</f>
        <v>14953.778421841987</v>
      </c>
      <c r="I142" s="30">
        <f>(H142*EXP(Plan1!$G$7-(Plan1!$G$8^2)/2+NORMSINV(AleatProd!I141)*Plan1!$G$8))</f>
        <v>14135.464202610574</v>
      </c>
      <c r="J142" s="30">
        <f>(I142*EXP(Plan1!$G$7-(Plan1!$G$8^2)/2+NORMSINV(AleatProd!J141)*Plan1!$G$8))</f>
        <v>13782.015200120177</v>
      </c>
      <c r="K142" s="30">
        <f>(J142*EXP(Plan1!$G$7-(Plan1!$G$8^2)/2+NORMSINV(AleatProd!K141)*Plan1!$G$8))</f>
        <v>13516.313288679146</v>
      </c>
      <c r="L142" s="30">
        <f>(K142*EXP(Plan1!$G$7-(Plan1!$G$8^2)/2+NORMSINV(AleatProd!L141)*Plan1!$G$8))</f>
        <v>13217.843483896782</v>
      </c>
      <c r="M142" s="30">
        <f>(L142*EXP(Plan1!$G$7-(Plan1!$G$8^2)/2+NORMSINV(AleatProd!M141)*Plan1!$G$8))</f>
        <v>13701.074153226542</v>
      </c>
      <c r="N142" s="30">
        <f>(M142*EXP(Plan1!$G$7-(Plan1!$G$8^2)/2+NORMSINV(AleatProd!N141)*Plan1!$G$8))</f>
        <v>13460.92395851965</v>
      </c>
      <c r="O142" s="30">
        <f>(N142*EXP(Plan1!$G$7-(Plan1!$G$8^2)/2+NORMSINV(AleatProd!O141)*Plan1!$G$8))</f>
        <v>13903.061310110324</v>
      </c>
      <c r="P142" s="30">
        <f>(O142*EXP(Plan1!$G$7-(Plan1!$G$8^2)/2+NORMSINV(AleatProd!P141)*Plan1!$G$8))</f>
        <v>13345.64247708348</v>
      </c>
      <c r="Q142" s="30">
        <f>(P142*EXP(Plan1!$G$7-(Plan1!$G$8^2)/2+NORMSINV(AleatProd!Q141)*Plan1!$G$8))</f>
        <v>13270.942752969198</v>
      </c>
      <c r="R142" s="30">
        <f>(Q142*EXP(Plan1!$G$7-(Plan1!$G$8^2)/2+NORMSINV(AleatProd!R141)*Plan1!$G$8))</f>
        <v>13922.624921190207</v>
      </c>
      <c r="S142" s="30">
        <f>(R142*EXP(Plan1!$G$7-(Plan1!$G$8^2)/2+NORMSINV(AleatProd!S141)*Plan1!$G$8))</f>
        <v>13373.588899524633</v>
      </c>
      <c r="T142" s="30">
        <f>(S142*EXP(Plan1!$G$7-(Plan1!$G$8^2)/2+NORMSINV(AleatProd!T141)*Plan1!$G$8))</f>
        <v>12848.684926381435</v>
      </c>
      <c r="U142" s="30">
        <f>(T142*EXP(Plan1!$G$7-(Plan1!$G$8^2)/2+NORMSINV(AleatProd!U141)*Plan1!$G$8))</f>
        <v>12349.69795974507</v>
      </c>
      <c r="V142" s="30">
        <f>(U142*EXP(Plan1!$G$7-(Plan1!$G$8^2)/2+NORMSINV(AleatProd!V141)*Plan1!$G$8))</f>
        <v>12929.994844355177</v>
      </c>
    </row>
    <row r="143" spans="1:22" x14ac:dyDescent="0.25">
      <c r="A143">
        <v>140</v>
      </c>
      <c r="B143" s="2">
        <f>Plan1!$B$4</f>
        <v>17520</v>
      </c>
      <c r="C143" s="30">
        <f>(B143*EXP(Plan1!$G$7-(Plan1!$G$8^2)/2+NORMSINV(AleatProd!C142)*Plan1!$G$8))</f>
        <v>16590.067091589761</v>
      </c>
      <c r="D143" s="30">
        <f>(C143*EXP(Plan1!$G$7-(Plan1!$G$8^2)/2+NORMSINV(AleatProd!D142)*Plan1!$G$8))</f>
        <v>15098.998116058505</v>
      </c>
      <c r="E143" s="30">
        <f>(D143*EXP(Plan1!$G$7-(Plan1!$G$8^2)/2+NORMSINV(AleatProd!E142)*Plan1!$G$8))</f>
        <v>13984.455128340134</v>
      </c>
      <c r="F143" s="30">
        <f>(E143*EXP(Plan1!$G$7-(Plan1!$G$8^2)/2+NORMSINV(AleatProd!F142)*Plan1!$G$8))</f>
        <v>14197.972151142181</v>
      </c>
      <c r="G143" s="30">
        <f>(F143*EXP(Plan1!$G$7-(Plan1!$G$8^2)/2+NORMSINV(AleatProd!G142)*Plan1!$G$8))</f>
        <v>14652.900814700708</v>
      </c>
      <c r="H143" s="30">
        <f>(G143*EXP(Plan1!$G$7-(Plan1!$G$8^2)/2+NORMSINV(AleatProd!H142)*Plan1!$G$8))</f>
        <v>14539.20022351477</v>
      </c>
      <c r="I143" s="30">
        <f>(H143*EXP(Plan1!$G$7-(Plan1!$G$8^2)/2+NORMSINV(AleatProd!I142)*Plan1!$G$8))</f>
        <v>14755.786416840418</v>
      </c>
      <c r="J143" s="30">
        <f>(I143*EXP(Plan1!$G$7-(Plan1!$G$8^2)/2+NORMSINV(AleatProd!J142)*Plan1!$G$8))</f>
        <v>14872.010464700885</v>
      </c>
      <c r="K143" s="30">
        <f>(J143*EXP(Plan1!$G$7-(Plan1!$G$8^2)/2+NORMSINV(AleatProd!K142)*Plan1!$G$8))</f>
        <v>15374.968650584729</v>
      </c>
      <c r="L143" s="30">
        <f>(K143*EXP(Plan1!$G$7-(Plan1!$G$8^2)/2+NORMSINV(AleatProd!L142)*Plan1!$G$8))</f>
        <v>14596.950184731117</v>
      </c>
      <c r="M143" s="30">
        <f>(L143*EXP(Plan1!$G$7-(Plan1!$G$8^2)/2+NORMSINV(AleatProd!M142)*Plan1!$G$8))</f>
        <v>15196.069465842063</v>
      </c>
      <c r="N143" s="30">
        <f>(M143*EXP(Plan1!$G$7-(Plan1!$G$8^2)/2+NORMSINV(AleatProd!N142)*Plan1!$G$8))</f>
        <v>15255.385772131813</v>
      </c>
      <c r="O143" s="30">
        <f>(N143*EXP(Plan1!$G$7-(Plan1!$G$8^2)/2+NORMSINV(AleatProd!O142)*Plan1!$G$8))</f>
        <v>14700.328350946358</v>
      </c>
      <c r="P143" s="30">
        <f>(O143*EXP(Plan1!$G$7-(Plan1!$G$8^2)/2+NORMSINV(AleatProd!P142)*Plan1!$G$8))</f>
        <v>14696.046335376945</v>
      </c>
      <c r="Q143" s="30">
        <f>(P143*EXP(Plan1!$G$7-(Plan1!$G$8^2)/2+NORMSINV(AleatProd!Q142)*Plan1!$G$8))</f>
        <v>14087.052214795282</v>
      </c>
      <c r="R143" s="30">
        <f>(Q143*EXP(Plan1!$G$7-(Plan1!$G$8^2)/2+NORMSINV(AleatProd!R142)*Plan1!$G$8))</f>
        <v>14521.211221682559</v>
      </c>
      <c r="S143" s="30">
        <f>(R143*EXP(Plan1!$G$7-(Plan1!$G$8^2)/2+NORMSINV(AleatProd!S142)*Plan1!$G$8))</f>
        <v>15433.470453304661</v>
      </c>
      <c r="T143" s="30">
        <f>(S143*EXP(Plan1!$G$7-(Plan1!$G$8^2)/2+NORMSINV(AleatProd!T142)*Plan1!$G$8))</f>
        <v>14826.358124127019</v>
      </c>
      <c r="U143" s="30">
        <f>(T143*EXP(Plan1!$G$7-(Plan1!$G$8^2)/2+NORMSINV(AleatProd!U142)*Plan1!$G$8))</f>
        <v>15088.524873345903</v>
      </c>
      <c r="V143" s="30">
        <f>(U143*EXP(Plan1!$G$7-(Plan1!$G$8^2)/2+NORMSINV(AleatProd!V142)*Plan1!$G$8))</f>
        <v>15244.989905808245</v>
      </c>
    </row>
    <row r="144" spans="1:22" x14ac:dyDescent="0.25">
      <c r="A144">
        <v>141</v>
      </c>
      <c r="B144" s="2">
        <f>Plan1!$B$4</f>
        <v>17520</v>
      </c>
      <c r="C144" s="30">
        <f>(B144*EXP(Plan1!$G$7-(Plan1!$G$8^2)/2+NORMSINV(AleatProd!C143)*Plan1!$G$8))</f>
        <v>16887.23888835563</v>
      </c>
      <c r="D144" s="30">
        <f>(C144*EXP(Plan1!$G$7-(Plan1!$G$8^2)/2+NORMSINV(AleatProd!D143)*Plan1!$G$8))</f>
        <v>16673.635161777074</v>
      </c>
      <c r="E144" s="30">
        <f>(D144*EXP(Plan1!$G$7-(Plan1!$G$8^2)/2+NORMSINV(AleatProd!E143)*Plan1!$G$8))</f>
        <v>16359.433548068628</v>
      </c>
      <c r="F144" s="30">
        <f>(E144*EXP(Plan1!$G$7-(Plan1!$G$8^2)/2+NORMSINV(AleatProd!F143)*Plan1!$G$8))</f>
        <v>15966.499742844286</v>
      </c>
      <c r="G144" s="30">
        <f>(F144*EXP(Plan1!$G$7-(Plan1!$G$8^2)/2+NORMSINV(AleatProd!G143)*Plan1!$G$8))</f>
        <v>15917.737077388989</v>
      </c>
      <c r="H144" s="30">
        <f>(G144*EXP(Plan1!$G$7-(Plan1!$G$8^2)/2+NORMSINV(AleatProd!H143)*Plan1!$G$8))</f>
        <v>15873.726013311047</v>
      </c>
      <c r="I144" s="30">
        <f>(H144*EXP(Plan1!$G$7-(Plan1!$G$8^2)/2+NORMSINV(AleatProd!I143)*Plan1!$G$8))</f>
        <v>17115.569074910418</v>
      </c>
      <c r="J144" s="30">
        <f>(I144*EXP(Plan1!$G$7-(Plan1!$G$8^2)/2+NORMSINV(AleatProd!J143)*Plan1!$G$8))</f>
        <v>17141.506236972255</v>
      </c>
      <c r="K144" s="30">
        <f>(J144*EXP(Plan1!$G$7-(Plan1!$G$8^2)/2+NORMSINV(AleatProd!K143)*Plan1!$G$8))</f>
        <v>16522.391838817148</v>
      </c>
      <c r="L144" s="30">
        <f>(K144*EXP(Plan1!$G$7-(Plan1!$G$8^2)/2+NORMSINV(AleatProd!L143)*Plan1!$G$8))</f>
        <v>16712.40283381968</v>
      </c>
      <c r="M144" s="30">
        <f>(L144*EXP(Plan1!$G$7-(Plan1!$G$8^2)/2+NORMSINV(AleatProd!M143)*Plan1!$G$8))</f>
        <v>15341.093502572296</v>
      </c>
      <c r="N144" s="30">
        <f>(M144*EXP(Plan1!$G$7-(Plan1!$G$8^2)/2+NORMSINV(AleatProd!N143)*Plan1!$G$8))</f>
        <v>16099.181367914829</v>
      </c>
      <c r="O144" s="30">
        <f>(N144*EXP(Plan1!$G$7-(Plan1!$G$8^2)/2+NORMSINV(AleatProd!O143)*Plan1!$G$8))</f>
        <v>15372.020825152576</v>
      </c>
      <c r="P144" s="30">
        <f>(O144*EXP(Plan1!$G$7-(Plan1!$G$8^2)/2+NORMSINV(AleatProd!P143)*Plan1!$G$8))</f>
        <v>14771.217174222324</v>
      </c>
      <c r="Q144" s="30">
        <f>(P144*EXP(Plan1!$G$7-(Plan1!$G$8^2)/2+NORMSINV(AleatProd!Q143)*Plan1!$G$8))</f>
        <v>16124.113607092659</v>
      </c>
      <c r="R144" s="30">
        <f>(Q144*EXP(Plan1!$G$7-(Plan1!$G$8^2)/2+NORMSINV(AleatProd!R143)*Plan1!$G$8))</f>
        <v>14760.129571107533</v>
      </c>
      <c r="S144" s="30">
        <f>(R144*EXP(Plan1!$G$7-(Plan1!$G$8^2)/2+NORMSINV(AleatProd!S143)*Plan1!$G$8))</f>
        <v>14674.114298877575</v>
      </c>
      <c r="T144" s="30">
        <f>(S144*EXP(Plan1!$G$7-(Plan1!$G$8^2)/2+NORMSINV(AleatProd!T143)*Plan1!$G$8))</f>
        <v>13749.288928715114</v>
      </c>
      <c r="U144" s="30">
        <f>(T144*EXP(Plan1!$G$7-(Plan1!$G$8^2)/2+NORMSINV(AleatProd!U143)*Plan1!$G$8))</f>
        <v>13513.618875488644</v>
      </c>
      <c r="V144" s="30">
        <f>(U144*EXP(Plan1!$G$7-(Plan1!$G$8^2)/2+NORMSINV(AleatProd!V143)*Plan1!$G$8))</f>
        <v>13543.859635069011</v>
      </c>
    </row>
    <row r="145" spans="1:22" x14ac:dyDescent="0.25">
      <c r="A145">
        <v>142</v>
      </c>
      <c r="B145" s="2">
        <f>Plan1!$B$4</f>
        <v>17520</v>
      </c>
      <c r="C145" s="30">
        <f>(B145*EXP(Plan1!$G$7-(Plan1!$G$8^2)/2+NORMSINV(AleatProd!C144)*Plan1!$G$8))</f>
        <v>17132.31632583504</v>
      </c>
      <c r="D145" s="30">
        <f>(C145*EXP(Plan1!$G$7-(Plan1!$G$8^2)/2+NORMSINV(AleatProd!D144)*Plan1!$G$8))</f>
        <v>17397.221235115496</v>
      </c>
      <c r="E145" s="30">
        <f>(D145*EXP(Plan1!$G$7-(Plan1!$G$8^2)/2+NORMSINV(AleatProd!E144)*Plan1!$G$8))</f>
        <v>16969.369690669435</v>
      </c>
      <c r="F145" s="30">
        <f>(E145*EXP(Plan1!$G$7-(Plan1!$G$8^2)/2+NORMSINV(AleatProd!F144)*Plan1!$G$8))</f>
        <v>16435.296469432462</v>
      </c>
      <c r="G145" s="30">
        <f>(F145*EXP(Plan1!$G$7-(Plan1!$G$8^2)/2+NORMSINV(AleatProd!G144)*Plan1!$G$8))</f>
        <v>17537.908422772005</v>
      </c>
      <c r="H145" s="30">
        <f>(G145*EXP(Plan1!$G$7-(Plan1!$G$8^2)/2+NORMSINV(AleatProd!H144)*Plan1!$G$8))</f>
        <v>16130.082914259005</v>
      </c>
      <c r="I145" s="30">
        <f>(H145*EXP(Plan1!$G$7-(Plan1!$G$8^2)/2+NORMSINV(AleatProd!I144)*Plan1!$G$8))</f>
        <v>15238.089759933864</v>
      </c>
      <c r="J145" s="30">
        <f>(I145*EXP(Plan1!$G$7-(Plan1!$G$8^2)/2+NORMSINV(AleatProd!J144)*Plan1!$G$8))</f>
        <v>14839.903942231913</v>
      </c>
      <c r="K145" s="30">
        <f>(J145*EXP(Plan1!$G$7-(Plan1!$G$8^2)/2+NORMSINV(AleatProd!K144)*Plan1!$G$8))</f>
        <v>14471.262421609314</v>
      </c>
      <c r="L145" s="30">
        <f>(K145*EXP(Plan1!$G$7-(Plan1!$G$8^2)/2+NORMSINV(AleatProd!L144)*Plan1!$G$8))</f>
        <v>15364.636350457844</v>
      </c>
      <c r="M145" s="30">
        <f>(L145*EXP(Plan1!$G$7-(Plan1!$G$8^2)/2+NORMSINV(AleatProd!M144)*Plan1!$G$8))</f>
        <v>14598.583727346411</v>
      </c>
      <c r="N145" s="30">
        <f>(M145*EXP(Plan1!$G$7-(Plan1!$G$8^2)/2+NORMSINV(AleatProd!N144)*Plan1!$G$8))</f>
        <v>14633.107958302806</v>
      </c>
      <c r="O145" s="30">
        <f>(N145*EXP(Plan1!$G$7-(Plan1!$G$8^2)/2+NORMSINV(AleatProd!O144)*Plan1!$G$8))</f>
        <v>15599.11149964803</v>
      </c>
      <c r="P145" s="30">
        <f>(O145*EXP(Plan1!$G$7-(Plan1!$G$8^2)/2+NORMSINV(AleatProd!P144)*Plan1!$G$8))</f>
        <v>14802.945150926551</v>
      </c>
      <c r="Q145" s="30">
        <f>(P145*EXP(Plan1!$G$7-(Plan1!$G$8^2)/2+NORMSINV(AleatProd!Q144)*Plan1!$G$8))</f>
        <v>15651.528500438601</v>
      </c>
      <c r="R145" s="30">
        <f>(Q145*EXP(Plan1!$G$7-(Plan1!$G$8^2)/2+NORMSINV(AleatProd!R144)*Plan1!$G$8))</f>
        <v>14311.503285946559</v>
      </c>
      <c r="S145" s="30">
        <f>(R145*EXP(Plan1!$G$7-(Plan1!$G$8^2)/2+NORMSINV(AleatProd!S144)*Plan1!$G$8))</f>
        <v>14267.177808486251</v>
      </c>
      <c r="T145" s="30">
        <f>(S145*EXP(Plan1!$G$7-(Plan1!$G$8^2)/2+NORMSINV(AleatProd!T144)*Plan1!$G$8))</f>
        <v>14583.617251892929</v>
      </c>
      <c r="U145" s="30">
        <f>(T145*EXP(Plan1!$G$7-(Plan1!$G$8^2)/2+NORMSINV(AleatProd!U144)*Plan1!$G$8))</f>
        <v>13908.839750787127</v>
      </c>
      <c r="V145" s="30">
        <f>(U145*EXP(Plan1!$G$7-(Plan1!$G$8^2)/2+NORMSINV(AleatProd!V144)*Plan1!$G$8))</f>
        <v>13856.144155841868</v>
      </c>
    </row>
    <row r="146" spans="1:22" x14ac:dyDescent="0.25">
      <c r="A146">
        <v>143</v>
      </c>
      <c r="B146" s="2">
        <f>Plan1!$B$4</f>
        <v>17520</v>
      </c>
      <c r="C146" s="30">
        <f>(B146*EXP(Plan1!$G$7-(Plan1!$G$8^2)/2+NORMSINV(AleatProd!C145)*Plan1!$G$8))</f>
        <v>19037.732741978027</v>
      </c>
      <c r="D146" s="30">
        <f>(C146*EXP(Plan1!$G$7-(Plan1!$G$8^2)/2+NORMSINV(AleatProd!D145)*Plan1!$G$8))</f>
        <v>18314.053294662805</v>
      </c>
      <c r="E146" s="30">
        <f>(D146*EXP(Plan1!$G$7-(Plan1!$G$8^2)/2+NORMSINV(AleatProd!E145)*Plan1!$G$8))</f>
        <v>18903.180649138474</v>
      </c>
      <c r="F146" s="30">
        <f>(E146*EXP(Plan1!$G$7-(Plan1!$G$8^2)/2+NORMSINV(AleatProd!F145)*Plan1!$G$8))</f>
        <v>19133.306679137186</v>
      </c>
      <c r="G146" s="30">
        <f>(F146*EXP(Plan1!$G$7-(Plan1!$G$8^2)/2+NORMSINV(AleatProd!G145)*Plan1!$G$8))</f>
        <v>19373.215443606074</v>
      </c>
      <c r="H146" s="30">
        <f>(G146*EXP(Plan1!$G$7-(Plan1!$G$8^2)/2+NORMSINV(AleatProd!H145)*Plan1!$G$8))</f>
        <v>19927.614595858289</v>
      </c>
      <c r="I146" s="30">
        <f>(H146*EXP(Plan1!$G$7-(Plan1!$G$8^2)/2+NORMSINV(AleatProd!I145)*Plan1!$G$8))</f>
        <v>19845.29041271266</v>
      </c>
      <c r="J146" s="30">
        <f>(I146*EXP(Plan1!$G$7-(Plan1!$G$8^2)/2+NORMSINV(AleatProd!J145)*Plan1!$G$8))</f>
        <v>19111.861780009342</v>
      </c>
      <c r="K146" s="30">
        <f>(J146*EXP(Plan1!$G$7-(Plan1!$G$8^2)/2+NORMSINV(AleatProd!K145)*Plan1!$G$8))</f>
        <v>19846.548482209251</v>
      </c>
      <c r="L146" s="30">
        <f>(K146*EXP(Plan1!$G$7-(Plan1!$G$8^2)/2+NORMSINV(AleatProd!L145)*Plan1!$G$8))</f>
        <v>18625.620824094603</v>
      </c>
      <c r="M146" s="30">
        <f>(L146*EXP(Plan1!$G$7-(Plan1!$G$8^2)/2+NORMSINV(AleatProd!M145)*Plan1!$G$8))</f>
        <v>18322.516389520799</v>
      </c>
      <c r="N146" s="30">
        <f>(M146*EXP(Plan1!$G$7-(Plan1!$G$8^2)/2+NORMSINV(AleatProd!N145)*Plan1!$G$8))</f>
        <v>18162.825292547081</v>
      </c>
      <c r="O146" s="30">
        <f>(N146*EXP(Plan1!$G$7-(Plan1!$G$8^2)/2+NORMSINV(AleatProd!O145)*Plan1!$G$8))</f>
        <v>18691.432606862556</v>
      </c>
      <c r="P146" s="30">
        <f>(O146*EXP(Plan1!$G$7-(Plan1!$G$8^2)/2+NORMSINV(AleatProd!P145)*Plan1!$G$8))</f>
        <v>20294.178863493049</v>
      </c>
      <c r="Q146" s="30">
        <f>(P146*EXP(Plan1!$G$7-(Plan1!$G$8^2)/2+NORMSINV(AleatProd!Q145)*Plan1!$G$8))</f>
        <v>19124.02078975465</v>
      </c>
      <c r="R146" s="30">
        <f>(Q146*EXP(Plan1!$G$7-(Plan1!$G$8^2)/2+NORMSINV(AleatProd!R145)*Plan1!$G$8))</f>
        <v>19117.998114283881</v>
      </c>
      <c r="S146" s="30">
        <f>(R146*EXP(Plan1!$G$7-(Plan1!$G$8^2)/2+NORMSINV(AleatProd!S145)*Plan1!$G$8))</f>
        <v>18110.190468544461</v>
      </c>
      <c r="T146" s="30">
        <f>(S146*EXP(Plan1!$G$7-(Plan1!$G$8^2)/2+NORMSINV(AleatProd!T145)*Plan1!$G$8))</f>
        <v>18231.951367092621</v>
      </c>
      <c r="U146" s="30">
        <f>(T146*EXP(Plan1!$G$7-(Plan1!$G$8^2)/2+NORMSINV(AleatProd!U145)*Plan1!$G$8))</f>
        <v>19029.601219135227</v>
      </c>
      <c r="V146" s="30">
        <f>(U146*EXP(Plan1!$G$7-(Plan1!$G$8^2)/2+NORMSINV(AleatProd!V145)*Plan1!$G$8))</f>
        <v>18389.770269404518</v>
      </c>
    </row>
    <row r="147" spans="1:22" x14ac:dyDescent="0.25">
      <c r="A147">
        <v>144</v>
      </c>
      <c r="B147" s="2">
        <f>Plan1!$B$4</f>
        <v>17520</v>
      </c>
      <c r="C147" s="30">
        <f>(B147*EXP(Plan1!$G$7-(Plan1!$G$8^2)/2+NORMSINV(AleatProd!C146)*Plan1!$G$8))</f>
        <v>18206.376079188456</v>
      </c>
      <c r="D147" s="30">
        <f>(C147*EXP(Plan1!$G$7-(Plan1!$G$8^2)/2+NORMSINV(AleatProd!D146)*Plan1!$G$8))</f>
        <v>18787.721243974851</v>
      </c>
      <c r="E147" s="30">
        <f>(D147*EXP(Plan1!$G$7-(Plan1!$G$8^2)/2+NORMSINV(AleatProd!E146)*Plan1!$G$8))</f>
        <v>17555.537677427739</v>
      </c>
      <c r="F147" s="30">
        <f>(E147*EXP(Plan1!$G$7-(Plan1!$G$8^2)/2+NORMSINV(AleatProd!F146)*Plan1!$G$8))</f>
        <v>17846.574173091281</v>
      </c>
      <c r="G147" s="30">
        <f>(F147*EXP(Plan1!$G$7-(Plan1!$G$8^2)/2+NORMSINV(AleatProd!G146)*Plan1!$G$8))</f>
        <v>16687.209938674067</v>
      </c>
      <c r="H147" s="30">
        <f>(G147*EXP(Plan1!$G$7-(Plan1!$G$8^2)/2+NORMSINV(AleatProd!H146)*Plan1!$G$8))</f>
        <v>17923.819407342588</v>
      </c>
      <c r="I147" s="30">
        <f>(H147*EXP(Plan1!$G$7-(Plan1!$G$8^2)/2+NORMSINV(AleatProd!I146)*Plan1!$G$8))</f>
        <v>17390.347709230249</v>
      </c>
      <c r="J147" s="30">
        <f>(I147*EXP(Plan1!$G$7-(Plan1!$G$8^2)/2+NORMSINV(AleatProd!J146)*Plan1!$G$8))</f>
        <v>16235.958176069458</v>
      </c>
      <c r="K147" s="30">
        <f>(J147*EXP(Plan1!$G$7-(Plan1!$G$8^2)/2+NORMSINV(AleatProd!K146)*Plan1!$G$8))</f>
        <v>16406.618581657618</v>
      </c>
      <c r="L147" s="30">
        <f>(K147*EXP(Plan1!$G$7-(Plan1!$G$8^2)/2+NORMSINV(AleatProd!L146)*Plan1!$G$8))</f>
        <v>15776.580861996425</v>
      </c>
      <c r="M147" s="30">
        <f>(L147*EXP(Plan1!$G$7-(Plan1!$G$8^2)/2+NORMSINV(AleatProd!M146)*Plan1!$G$8))</f>
        <v>16462.302130405475</v>
      </c>
      <c r="N147" s="30">
        <f>(M147*EXP(Plan1!$G$7-(Plan1!$G$8^2)/2+NORMSINV(AleatProd!N146)*Plan1!$G$8))</f>
        <v>15872.841667016077</v>
      </c>
      <c r="O147" s="30">
        <f>(N147*EXP(Plan1!$G$7-(Plan1!$G$8^2)/2+NORMSINV(AleatProd!O146)*Plan1!$G$8))</f>
        <v>15581.94395593724</v>
      </c>
      <c r="P147" s="30">
        <f>(O147*EXP(Plan1!$G$7-(Plan1!$G$8^2)/2+NORMSINV(AleatProd!P146)*Plan1!$G$8))</f>
        <v>14983.313259724826</v>
      </c>
      <c r="Q147" s="30">
        <f>(P147*EXP(Plan1!$G$7-(Plan1!$G$8^2)/2+NORMSINV(AleatProd!Q146)*Plan1!$G$8))</f>
        <v>15090.998580170764</v>
      </c>
      <c r="R147" s="30">
        <f>(Q147*EXP(Plan1!$G$7-(Plan1!$G$8^2)/2+NORMSINV(AleatProd!R146)*Plan1!$G$8))</f>
        <v>15245.09179215957</v>
      </c>
      <c r="S147" s="30">
        <f>(R147*EXP(Plan1!$G$7-(Plan1!$G$8^2)/2+NORMSINV(AleatProd!S146)*Plan1!$G$8))</f>
        <v>14395.386945356451</v>
      </c>
      <c r="T147" s="30">
        <f>(S147*EXP(Plan1!$G$7-(Plan1!$G$8^2)/2+NORMSINV(AleatProd!T146)*Plan1!$G$8))</f>
        <v>14366.869081862171</v>
      </c>
      <c r="U147" s="30">
        <f>(T147*EXP(Plan1!$G$7-(Plan1!$G$8^2)/2+NORMSINV(AleatProd!U146)*Plan1!$G$8))</f>
        <v>13786.203897822528</v>
      </c>
      <c r="V147" s="30">
        <f>(U147*EXP(Plan1!$G$7-(Plan1!$G$8^2)/2+NORMSINV(AleatProd!V146)*Plan1!$G$8))</f>
        <v>13974.487349197685</v>
      </c>
    </row>
    <row r="148" spans="1:22" x14ac:dyDescent="0.25">
      <c r="A148">
        <v>145</v>
      </c>
      <c r="B148" s="2">
        <f>Plan1!$B$4</f>
        <v>17520</v>
      </c>
      <c r="C148" s="30">
        <f>(B148*EXP(Plan1!$G$7-(Plan1!$G$8^2)/2+NORMSINV(AleatProd!C147)*Plan1!$G$8))</f>
        <v>17013.386574420048</v>
      </c>
      <c r="D148" s="30">
        <f>(C148*EXP(Plan1!$G$7-(Plan1!$G$8^2)/2+NORMSINV(AleatProd!D147)*Plan1!$G$8))</f>
        <v>18104.310310900182</v>
      </c>
      <c r="E148" s="30">
        <f>(D148*EXP(Plan1!$G$7-(Plan1!$G$8^2)/2+NORMSINV(AleatProd!E147)*Plan1!$G$8))</f>
        <v>18594.640518462333</v>
      </c>
      <c r="F148" s="30">
        <f>(E148*EXP(Plan1!$G$7-(Plan1!$G$8^2)/2+NORMSINV(AleatProd!F147)*Plan1!$G$8))</f>
        <v>17206.614950657702</v>
      </c>
      <c r="G148" s="30">
        <f>(F148*EXP(Plan1!$G$7-(Plan1!$G$8^2)/2+NORMSINV(AleatProd!G147)*Plan1!$G$8))</f>
        <v>16395.772944455752</v>
      </c>
      <c r="H148" s="30">
        <f>(G148*EXP(Plan1!$G$7-(Plan1!$G$8^2)/2+NORMSINV(AleatProd!H147)*Plan1!$G$8))</f>
        <v>17014.189913495884</v>
      </c>
      <c r="I148" s="30">
        <f>(H148*EXP(Plan1!$G$7-(Plan1!$G$8^2)/2+NORMSINV(AleatProd!I147)*Plan1!$G$8))</f>
        <v>17358.73045137704</v>
      </c>
      <c r="J148" s="30">
        <f>(I148*EXP(Plan1!$G$7-(Plan1!$G$8^2)/2+NORMSINV(AleatProd!J147)*Plan1!$G$8))</f>
        <v>17081.547938508902</v>
      </c>
      <c r="K148" s="30">
        <f>(J148*EXP(Plan1!$G$7-(Plan1!$G$8^2)/2+NORMSINV(AleatProd!K147)*Plan1!$G$8))</f>
        <v>16806.657502337202</v>
      </c>
      <c r="L148" s="30">
        <f>(K148*EXP(Plan1!$G$7-(Plan1!$G$8^2)/2+NORMSINV(AleatProd!L147)*Plan1!$G$8))</f>
        <v>17896.841441292265</v>
      </c>
      <c r="M148" s="30">
        <f>(L148*EXP(Plan1!$G$7-(Plan1!$G$8^2)/2+NORMSINV(AleatProd!M147)*Plan1!$G$8))</f>
        <v>18793.902049081331</v>
      </c>
      <c r="N148" s="30">
        <f>(M148*EXP(Plan1!$G$7-(Plan1!$G$8^2)/2+NORMSINV(AleatProd!N147)*Plan1!$G$8))</f>
        <v>19009.742544597142</v>
      </c>
      <c r="O148" s="30">
        <f>(N148*EXP(Plan1!$G$7-(Plan1!$G$8^2)/2+NORMSINV(AleatProd!O147)*Plan1!$G$8))</f>
        <v>17490.116357379069</v>
      </c>
      <c r="P148" s="30">
        <f>(O148*EXP(Plan1!$G$7-(Plan1!$G$8^2)/2+NORMSINV(AleatProd!P147)*Plan1!$G$8))</f>
        <v>18576.747490256257</v>
      </c>
      <c r="Q148" s="30">
        <f>(P148*EXP(Plan1!$G$7-(Plan1!$G$8^2)/2+NORMSINV(AleatProd!Q147)*Plan1!$G$8))</f>
        <v>19464.127559569304</v>
      </c>
      <c r="R148" s="30">
        <f>(Q148*EXP(Plan1!$G$7-(Plan1!$G$8^2)/2+NORMSINV(AleatProd!R147)*Plan1!$G$8))</f>
        <v>18134.787374025127</v>
      </c>
      <c r="S148" s="30">
        <f>(R148*EXP(Plan1!$G$7-(Plan1!$G$8^2)/2+NORMSINV(AleatProd!S147)*Plan1!$G$8))</f>
        <v>19640.270612267817</v>
      </c>
      <c r="T148" s="30">
        <f>(S148*EXP(Plan1!$G$7-(Plan1!$G$8^2)/2+NORMSINV(AleatProd!T147)*Plan1!$G$8))</f>
        <v>20482.581648592302</v>
      </c>
      <c r="U148" s="30">
        <f>(T148*EXP(Plan1!$G$7-(Plan1!$G$8^2)/2+NORMSINV(AleatProd!U147)*Plan1!$G$8))</f>
        <v>21940.629366546716</v>
      </c>
      <c r="V148" s="30">
        <f>(U148*EXP(Plan1!$G$7-(Plan1!$G$8^2)/2+NORMSINV(AleatProd!V147)*Plan1!$G$8))</f>
        <v>22507.266476335881</v>
      </c>
    </row>
    <row r="149" spans="1:22" x14ac:dyDescent="0.25">
      <c r="A149">
        <v>146</v>
      </c>
      <c r="B149" s="2">
        <f>Plan1!$B$4</f>
        <v>17520</v>
      </c>
      <c r="C149" s="30">
        <f>(B149*EXP(Plan1!$G$7-(Plan1!$G$8^2)/2+NORMSINV(AleatProd!C148)*Plan1!$G$8))</f>
        <v>17990.22345492199</v>
      </c>
      <c r="D149" s="30">
        <f>(C149*EXP(Plan1!$G$7-(Plan1!$G$8^2)/2+NORMSINV(AleatProd!D148)*Plan1!$G$8))</f>
        <v>19579.567515926126</v>
      </c>
      <c r="E149" s="30">
        <f>(D149*EXP(Plan1!$G$7-(Plan1!$G$8^2)/2+NORMSINV(AleatProd!E148)*Plan1!$G$8))</f>
        <v>18291.682198630566</v>
      </c>
      <c r="F149" s="30">
        <f>(E149*EXP(Plan1!$G$7-(Plan1!$G$8^2)/2+NORMSINV(AleatProd!F148)*Plan1!$G$8))</f>
        <v>16991.471742838636</v>
      </c>
      <c r="G149" s="30">
        <f>(F149*EXP(Plan1!$G$7-(Plan1!$G$8^2)/2+NORMSINV(AleatProd!G148)*Plan1!$G$8))</f>
        <v>16965.812018072567</v>
      </c>
      <c r="H149" s="30">
        <f>(G149*EXP(Plan1!$G$7-(Plan1!$G$8^2)/2+NORMSINV(AleatProd!H148)*Plan1!$G$8))</f>
        <v>16939.221928996831</v>
      </c>
      <c r="I149" s="30">
        <f>(H149*EXP(Plan1!$G$7-(Plan1!$G$8^2)/2+NORMSINV(AleatProd!I148)*Plan1!$G$8))</f>
        <v>16987.398746674698</v>
      </c>
      <c r="J149" s="30">
        <f>(I149*EXP(Plan1!$G$7-(Plan1!$G$8^2)/2+NORMSINV(AleatProd!J148)*Plan1!$G$8))</f>
        <v>17163.283976997136</v>
      </c>
      <c r="K149" s="30">
        <f>(J149*EXP(Plan1!$G$7-(Plan1!$G$8^2)/2+NORMSINV(AleatProd!K148)*Plan1!$G$8))</f>
        <v>17699.207215276307</v>
      </c>
      <c r="L149" s="30">
        <f>(K149*EXP(Plan1!$G$7-(Plan1!$G$8^2)/2+NORMSINV(AleatProd!L148)*Plan1!$G$8))</f>
        <v>18374.73709325321</v>
      </c>
      <c r="M149" s="30">
        <f>(L149*EXP(Plan1!$G$7-(Plan1!$G$8^2)/2+NORMSINV(AleatProd!M148)*Plan1!$G$8))</f>
        <v>17682.63905205753</v>
      </c>
      <c r="N149" s="30">
        <f>(M149*EXP(Plan1!$G$7-(Plan1!$G$8^2)/2+NORMSINV(AleatProd!N148)*Plan1!$G$8))</f>
        <v>17042.283025703637</v>
      </c>
      <c r="O149" s="30">
        <f>(N149*EXP(Plan1!$G$7-(Plan1!$G$8^2)/2+NORMSINV(AleatProd!O148)*Plan1!$G$8))</f>
        <v>15447.691511094297</v>
      </c>
      <c r="P149" s="30">
        <f>(O149*EXP(Plan1!$G$7-(Plan1!$G$8^2)/2+NORMSINV(AleatProd!P148)*Plan1!$G$8))</f>
        <v>14111.431929275564</v>
      </c>
      <c r="Q149" s="30">
        <f>(P149*EXP(Plan1!$G$7-(Plan1!$G$8^2)/2+NORMSINV(AleatProd!Q148)*Plan1!$G$8))</f>
        <v>13580.61579215131</v>
      </c>
      <c r="R149" s="30">
        <f>(Q149*EXP(Plan1!$G$7-(Plan1!$G$8^2)/2+NORMSINV(AleatProd!R148)*Plan1!$G$8))</f>
        <v>13879.560806609488</v>
      </c>
      <c r="S149" s="30">
        <f>(R149*EXP(Plan1!$G$7-(Plan1!$G$8^2)/2+NORMSINV(AleatProd!S148)*Plan1!$G$8))</f>
        <v>13962.205175712512</v>
      </c>
      <c r="T149" s="30">
        <f>(S149*EXP(Plan1!$G$7-(Plan1!$G$8^2)/2+NORMSINV(AleatProd!T148)*Plan1!$G$8))</f>
        <v>14883.221281276727</v>
      </c>
      <c r="U149" s="30">
        <f>(T149*EXP(Plan1!$G$7-(Plan1!$G$8^2)/2+NORMSINV(AleatProd!U148)*Plan1!$G$8))</f>
        <v>15745.938815048008</v>
      </c>
      <c r="V149" s="30">
        <f>(U149*EXP(Plan1!$G$7-(Plan1!$G$8^2)/2+NORMSINV(AleatProd!V148)*Plan1!$G$8))</f>
        <v>14788.96919306965</v>
      </c>
    </row>
    <row r="150" spans="1:22" x14ac:dyDescent="0.25">
      <c r="A150">
        <v>147</v>
      </c>
      <c r="B150" s="2">
        <f>Plan1!$B$4</f>
        <v>17520</v>
      </c>
      <c r="C150" s="30">
        <f>(B150*EXP(Plan1!$G$7-(Plan1!$G$8^2)/2+NORMSINV(AleatProd!C149)*Plan1!$G$8))</f>
        <v>17254.373723084642</v>
      </c>
      <c r="D150" s="30">
        <f>(C150*EXP(Plan1!$G$7-(Plan1!$G$8^2)/2+NORMSINV(AleatProd!D149)*Plan1!$G$8))</f>
        <v>17349.158554938531</v>
      </c>
      <c r="E150" s="30">
        <f>(D150*EXP(Plan1!$G$7-(Plan1!$G$8^2)/2+NORMSINV(AleatProd!E149)*Plan1!$G$8))</f>
        <v>17315.498958485205</v>
      </c>
      <c r="F150" s="30">
        <f>(E150*EXP(Plan1!$G$7-(Plan1!$G$8^2)/2+NORMSINV(AleatProd!F149)*Plan1!$G$8))</f>
        <v>18417.343935934707</v>
      </c>
      <c r="G150" s="30">
        <f>(F150*EXP(Plan1!$G$7-(Plan1!$G$8^2)/2+NORMSINV(AleatProd!G149)*Plan1!$G$8))</f>
        <v>19372.81014363758</v>
      </c>
      <c r="H150" s="30">
        <f>(G150*EXP(Plan1!$G$7-(Plan1!$G$8^2)/2+NORMSINV(AleatProd!H149)*Plan1!$G$8))</f>
        <v>18553.574310730874</v>
      </c>
      <c r="I150" s="30">
        <f>(H150*EXP(Plan1!$G$7-(Plan1!$G$8^2)/2+NORMSINV(AleatProd!I149)*Plan1!$G$8))</f>
        <v>18593.517533490489</v>
      </c>
      <c r="J150" s="30">
        <f>(I150*EXP(Plan1!$G$7-(Plan1!$G$8^2)/2+NORMSINV(AleatProd!J149)*Plan1!$G$8))</f>
        <v>19559.574718697153</v>
      </c>
      <c r="K150" s="30">
        <f>(J150*EXP(Plan1!$G$7-(Plan1!$G$8^2)/2+NORMSINV(AleatProd!K149)*Plan1!$G$8))</f>
        <v>20236.581760504771</v>
      </c>
      <c r="L150" s="30">
        <f>(K150*EXP(Plan1!$G$7-(Plan1!$G$8^2)/2+NORMSINV(AleatProd!L149)*Plan1!$G$8))</f>
        <v>17753.56734738739</v>
      </c>
      <c r="M150" s="30">
        <f>(L150*EXP(Plan1!$G$7-(Plan1!$G$8^2)/2+NORMSINV(AleatProd!M149)*Plan1!$G$8))</f>
        <v>17391.385224680591</v>
      </c>
      <c r="N150" s="30">
        <f>(M150*EXP(Plan1!$G$7-(Plan1!$G$8^2)/2+NORMSINV(AleatProd!N149)*Plan1!$G$8))</f>
        <v>18093.953924346122</v>
      </c>
      <c r="O150" s="30">
        <f>(N150*EXP(Plan1!$G$7-(Plan1!$G$8^2)/2+NORMSINV(AleatProd!O149)*Plan1!$G$8))</f>
        <v>17320.857400158115</v>
      </c>
      <c r="P150" s="30">
        <f>(O150*EXP(Plan1!$G$7-(Plan1!$G$8^2)/2+NORMSINV(AleatProd!P149)*Plan1!$G$8))</f>
        <v>16556.996906432629</v>
      </c>
      <c r="Q150" s="30">
        <f>(P150*EXP(Plan1!$G$7-(Plan1!$G$8^2)/2+NORMSINV(AleatProd!Q149)*Plan1!$G$8))</f>
        <v>16455.477934684728</v>
      </c>
      <c r="R150" s="30">
        <f>(Q150*EXP(Plan1!$G$7-(Plan1!$G$8^2)/2+NORMSINV(AleatProd!R149)*Plan1!$G$8))</f>
        <v>16134.201311825283</v>
      </c>
      <c r="S150" s="30">
        <f>(R150*EXP(Plan1!$G$7-(Plan1!$G$8^2)/2+NORMSINV(AleatProd!S149)*Plan1!$G$8))</f>
        <v>17115.013535512277</v>
      </c>
      <c r="T150" s="30">
        <f>(S150*EXP(Plan1!$G$7-(Plan1!$G$8^2)/2+NORMSINV(AleatProd!T149)*Plan1!$G$8))</f>
        <v>17012.922226229588</v>
      </c>
      <c r="U150" s="30">
        <f>(T150*EXP(Plan1!$G$7-(Plan1!$G$8^2)/2+NORMSINV(AleatProd!U149)*Plan1!$G$8))</f>
        <v>17183.374079810434</v>
      </c>
      <c r="V150" s="30">
        <f>(U150*EXP(Plan1!$G$7-(Plan1!$G$8^2)/2+NORMSINV(AleatProd!V149)*Plan1!$G$8))</f>
        <v>16268.682382568619</v>
      </c>
    </row>
    <row r="151" spans="1:22" x14ac:dyDescent="0.25">
      <c r="A151">
        <v>148</v>
      </c>
      <c r="B151" s="2">
        <f>Plan1!$B$4</f>
        <v>17520</v>
      </c>
      <c r="C151" s="30">
        <f>(B151*EXP(Plan1!$G$7-(Plan1!$G$8^2)/2+NORMSINV(AleatProd!C150)*Plan1!$G$8))</f>
        <v>18359.778869487574</v>
      </c>
      <c r="D151" s="30">
        <f>(C151*EXP(Plan1!$G$7-(Plan1!$G$8^2)/2+NORMSINV(AleatProd!D150)*Plan1!$G$8))</f>
        <v>16887.300151179712</v>
      </c>
      <c r="E151" s="30">
        <f>(D151*EXP(Plan1!$G$7-(Plan1!$G$8^2)/2+NORMSINV(AleatProd!E150)*Plan1!$G$8))</f>
        <v>16863.892098472854</v>
      </c>
      <c r="F151" s="30">
        <f>(E151*EXP(Plan1!$G$7-(Plan1!$G$8^2)/2+NORMSINV(AleatProd!F150)*Plan1!$G$8))</f>
        <v>17078.048621513881</v>
      </c>
      <c r="G151" s="30">
        <f>(F151*EXP(Plan1!$G$7-(Plan1!$G$8^2)/2+NORMSINV(AleatProd!G150)*Plan1!$G$8))</f>
        <v>16954.75572038499</v>
      </c>
      <c r="H151" s="30">
        <f>(G151*EXP(Plan1!$G$7-(Plan1!$G$8^2)/2+NORMSINV(AleatProd!H150)*Plan1!$G$8))</f>
        <v>16001.816537567343</v>
      </c>
      <c r="I151" s="30">
        <f>(H151*EXP(Plan1!$G$7-(Plan1!$G$8^2)/2+NORMSINV(AleatProd!I150)*Plan1!$G$8))</f>
        <v>15771.009470445219</v>
      </c>
      <c r="J151" s="30">
        <f>(I151*EXP(Plan1!$G$7-(Plan1!$G$8^2)/2+NORMSINV(AleatProd!J150)*Plan1!$G$8))</f>
        <v>16165.779461857206</v>
      </c>
      <c r="K151" s="30">
        <f>(J151*EXP(Plan1!$G$7-(Plan1!$G$8^2)/2+NORMSINV(AleatProd!K150)*Plan1!$G$8))</f>
        <v>17054.474159110618</v>
      </c>
      <c r="L151" s="30">
        <f>(K151*EXP(Plan1!$G$7-(Plan1!$G$8^2)/2+NORMSINV(AleatProd!L150)*Plan1!$G$8))</f>
        <v>17502.954013552273</v>
      </c>
      <c r="M151" s="30">
        <f>(L151*EXP(Plan1!$G$7-(Plan1!$G$8^2)/2+NORMSINV(AleatProd!M150)*Plan1!$G$8))</f>
        <v>17557.874727770006</v>
      </c>
      <c r="N151" s="30">
        <f>(M151*EXP(Plan1!$G$7-(Plan1!$G$8^2)/2+NORMSINV(AleatProd!N150)*Plan1!$G$8))</f>
        <v>16838.196589212712</v>
      </c>
      <c r="O151" s="30">
        <f>(N151*EXP(Plan1!$G$7-(Plan1!$G$8^2)/2+NORMSINV(AleatProd!O150)*Plan1!$G$8))</f>
        <v>16426.048721602161</v>
      </c>
      <c r="P151" s="30">
        <f>(O151*EXP(Plan1!$G$7-(Plan1!$G$8^2)/2+NORMSINV(AleatProd!P150)*Plan1!$G$8))</f>
        <v>16622.392131873028</v>
      </c>
      <c r="Q151" s="30">
        <f>(P151*EXP(Plan1!$G$7-(Plan1!$G$8^2)/2+NORMSINV(AleatProd!Q150)*Plan1!$G$8))</f>
        <v>16443.074688374465</v>
      </c>
      <c r="R151" s="30">
        <f>(Q151*EXP(Plan1!$G$7-(Plan1!$G$8^2)/2+NORMSINV(AleatProd!R150)*Plan1!$G$8))</f>
        <v>18391.448727414958</v>
      </c>
      <c r="S151" s="30">
        <f>(R151*EXP(Plan1!$G$7-(Plan1!$G$8^2)/2+NORMSINV(AleatProd!S150)*Plan1!$G$8))</f>
        <v>19597.124121768033</v>
      </c>
      <c r="T151" s="30">
        <f>(S151*EXP(Plan1!$G$7-(Plan1!$G$8^2)/2+NORMSINV(AleatProd!T150)*Plan1!$G$8))</f>
        <v>18590.978580933137</v>
      </c>
      <c r="U151" s="30">
        <f>(T151*EXP(Plan1!$G$7-(Plan1!$G$8^2)/2+NORMSINV(AleatProd!U150)*Plan1!$G$8))</f>
        <v>18633.763188683344</v>
      </c>
      <c r="V151" s="30">
        <f>(U151*EXP(Plan1!$G$7-(Plan1!$G$8^2)/2+NORMSINV(AleatProd!V150)*Plan1!$G$8))</f>
        <v>18271.284673636379</v>
      </c>
    </row>
    <row r="152" spans="1:22" x14ac:dyDescent="0.25">
      <c r="A152">
        <v>149</v>
      </c>
      <c r="B152" s="2">
        <f>Plan1!$B$4</f>
        <v>17520</v>
      </c>
      <c r="C152" s="30">
        <f>(B152*EXP(Plan1!$G$7-(Plan1!$G$8^2)/2+NORMSINV(AleatProd!C151)*Plan1!$G$8))</f>
        <v>16094.389517625934</v>
      </c>
      <c r="D152" s="30">
        <f>(C152*EXP(Plan1!$G$7-(Plan1!$G$8^2)/2+NORMSINV(AleatProd!D151)*Plan1!$G$8))</f>
        <v>15974.722683502705</v>
      </c>
      <c r="E152" s="30">
        <f>(D152*EXP(Plan1!$G$7-(Plan1!$G$8^2)/2+NORMSINV(AleatProd!E151)*Plan1!$G$8))</f>
        <v>16355.198422921314</v>
      </c>
      <c r="F152" s="30">
        <f>(E152*EXP(Plan1!$G$7-(Plan1!$G$8^2)/2+NORMSINV(AleatProd!F151)*Plan1!$G$8))</f>
        <v>15697.683003803468</v>
      </c>
      <c r="G152" s="30">
        <f>(F152*EXP(Plan1!$G$7-(Plan1!$G$8^2)/2+NORMSINV(AleatProd!G151)*Plan1!$G$8))</f>
        <v>15563.853268532277</v>
      </c>
      <c r="H152" s="30">
        <f>(G152*EXP(Plan1!$G$7-(Plan1!$G$8^2)/2+NORMSINV(AleatProd!H151)*Plan1!$G$8))</f>
        <v>15635.989613386584</v>
      </c>
      <c r="I152" s="30">
        <f>(H152*EXP(Plan1!$G$7-(Plan1!$G$8^2)/2+NORMSINV(AleatProd!I151)*Plan1!$G$8))</f>
        <v>16267.496554708161</v>
      </c>
      <c r="J152" s="30">
        <f>(I152*EXP(Plan1!$G$7-(Plan1!$G$8^2)/2+NORMSINV(AleatProd!J151)*Plan1!$G$8))</f>
        <v>16283.737827712241</v>
      </c>
      <c r="K152" s="30">
        <f>(J152*EXP(Plan1!$G$7-(Plan1!$G$8^2)/2+NORMSINV(AleatProd!K151)*Plan1!$G$8))</f>
        <v>16346.866582157012</v>
      </c>
      <c r="L152" s="30">
        <f>(K152*EXP(Plan1!$G$7-(Plan1!$G$8^2)/2+NORMSINV(AleatProd!L151)*Plan1!$G$8))</f>
        <v>15103.801191985071</v>
      </c>
      <c r="M152" s="30">
        <f>(L152*EXP(Plan1!$G$7-(Plan1!$G$8^2)/2+NORMSINV(AleatProd!M151)*Plan1!$G$8))</f>
        <v>15694.317991159192</v>
      </c>
      <c r="N152" s="30">
        <f>(M152*EXP(Plan1!$G$7-(Plan1!$G$8^2)/2+NORMSINV(AleatProd!N151)*Plan1!$G$8))</f>
        <v>15556.119275244169</v>
      </c>
      <c r="O152" s="30">
        <f>(N152*EXP(Plan1!$G$7-(Plan1!$G$8^2)/2+NORMSINV(AleatProd!O151)*Plan1!$G$8))</f>
        <v>15627.678737243394</v>
      </c>
      <c r="P152" s="30">
        <f>(O152*EXP(Plan1!$G$7-(Plan1!$G$8^2)/2+NORMSINV(AleatProd!P151)*Plan1!$G$8))</f>
        <v>15697.92170514421</v>
      </c>
      <c r="Q152" s="30">
        <f>(P152*EXP(Plan1!$G$7-(Plan1!$G$8^2)/2+NORMSINV(AleatProd!Q151)*Plan1!$G$8))</f>
        <v>16296.404012692286</v>
      </c>
      <c r="R152" s="30">
        <f>(Q152*EXP(Plan1!$G$7-(Plan1!$G$8^2)/2+NORMSINV(AleatProd!R151)*Plan1!$G$8))</f>
        <v>16520.154916544139</v>
      </c>
      <c r="S152" s="30">
        <f>(R152*EXP(Plan1!$G$7-(Plan1!$G$8^2)/2+NORMSINV(AleatProd!S151)*Plan1!$G$8))</f>
        <v>16130.575713356457</v>
      </c>
      <c r="T152" s="30">
        <f>(S152*EXP(Plan1!$G$7-(Plan1!$G$8^2)/2+NORMSINV(AleatProd!T151)*Plan1!$G$8))</f>
        <v>15192.493332275011</v>
      </c>
      <c r="U152" s="30">
        <f>(T152*EXP(Plan1!$G$7-(Plan1!$G$8^2)/2+NORMSINV(AleatProd!U151)*Plan1!$G$8))</f>
        <v>15429.077715851176</v>
      </c>
      <c r="V152" s="30">
        <f>(U152*EXP(Plan1!$G$7-(Plan1!$G$8^2)/2+NORMSINV(AleatProd!V151)*Plan1!$G$8))</f>
        <v>16872.008074818859</v>
      </c>
    </row>
    <row r="153" spans="1:22" x14ac:dyDescent="0.25">
      <c r="A153">
        <v>150</v>
      </c>
      <c r="B153" s="2">
        <f>Plan1!$B$4</f>
        <v>17520</v>
      </c>
      <c r="C153" s="30">
        <f>(B153*EXP(Plan1!$G$7-(Plan1!$G$8^2)/2+NORMSINV(AleatProd!C152)*Plan1!$G$8))</f>
        <v>16748.824039350005</v>
      </c>
      <c r="D153" s="30">
        <f>(C153*EXP(Plan1!$G$7-(Plan1!$G$8^2)/2+NORMSINV(AleatProd!D152)*Plan1!$G$8))</f>
        <v>15587.052485416772</v>
      </c>
      <c r="E153" s="30">
        <f>(D153*EXP(Plan1!$G$7-(Plan1!$G$8^2)/2+NORMSINV(AleatProd!E152)*Plan1!$G$8))</f>
        <v>15706.998254761505</v>
      </c>
      <c r="F153" s="30">
        <f>(E153*EXP(Plan1!$G$7-(Plan1!$G$8^2)/2+NORMSINV(AleatProd!F152)*Plan1!$G$8))</f>
        <v>15263.506325685052</v>
      </c>
      <c r="G153" s="30">
        <f>(F153*EXP(Plan1!$G$7-(Plan1!$G$8^2)/2+NORMSINV(AleatProd!G152)*Plan1!$G$8))</f>
        <v>14496.386147748492</v>
      </c>
      <c r="H153" s="30">
        <f>(G153*EXP(Plan1!$G$7-(Plan1!$G$8^2)/2+NORMSINV(AleatProd!H152)*Plan1!$G$8))</f>
        <v>13526.460517195505</v>
      </c>
      <c r="I153" s="30">
        <f>(H153*EXP(Plan1!$G$7-(Plan1!$G$8^2)/2+NORMSINV(AleatProd!I152)*Plan1!$G$8))</f>
        <v>12632.738543221707</v>
      </c>
      <c r="J153" s="30">
        <f>(I153*EXP(Plan1!$G$7-(Plan1!$G$8^2)/2+NORMSINV(AleatProd!J152)*Plan1!$G$8))</f>
        <v>10900.803392430973</v>
      </c>
      <c r="K153" s="30">
        <f>(J153*EXP(Plan1!$G$7-(Plan1!$G$8^2)/2+NORMSINV(AleatProd!K152)*Plan1!$G$8))</f>
        <v>10469.72650420448</v>
      </c>
      <c r="L153" s="30">
        <f>(K153*EXP(Plan1!$G$7-(Plan1!$G$8^2)/2+NORMSINV(AleatProd!L152)*Plan1!$G$8))</f>
        <v>9572.62779630771</v>
      </c>
      <c r="M153" s="30">
        <f>(L153*EXP(Plan1!$G$7-(Plan1!$G$8^2)/2+NORMSINV(AleatProd!M152)*Plan1!$G$8))</f>
        <v>10644.786103878781</v>
      </c>
      <c r="N153" s="30">
        <f>(M153*EXP(Plan1!$G$7-(Plan1!$G$8^2)/2+NORMSINV(AleatProd!N152)*Plan1!$G$8))</f>
        <v>10486.827415322523</v>
      </c>
      <c r="O153" s="30">
        <f>(N153*EXP(Plan1!$G$7-(Plan1!$G$8^2)/2+NORMSINV(AleatProd!O152)*Plan1!$G$8))</f>
        <v>10613.075882028317</v>
      </c>
      <c r="P153" s="30">
        <f>(O153*EXP(Plan1!$G$7-(Plan1!$G$8^2)/2+NORMSINV(AleatProd!P152)*Plan1!$G$8))</f>
        <v>10488.133094390534</v>
      </c>
      <c r="Q153" s="30">
        <f>(P153*EXP(Plan1!$G$7-(Plan1!$G$8^2)/2+NORMSINV(AleatProd!Q152)*Plan1!$G$8))</f>
        <v>10656.786995156066</v>
      </c>
      <c r="R153" s="30">
        <f>(Q153*EXP(Plan1!$G$7-(Plan1!$G$8^2)/2+NORMSINV(AleatProd!R152)*Plan1!$G$8))</f>
        <v>11140.703999674632</v>
      </c>
      <c r="S153" s="30">
        <f>(R153*EXP(Plan1!$G$7-(Plan1!$G$8^2)/2+NORMSINV(AleatProd!S152)*Plan1!$G$8))</f>
        <v>10701.499670885227</v>
      </c>
      <c r="T153" s="30">
        <f>(S153*EXP(Plan1!$G$7-(Plan1!$G$8^2)/2+NORMSINV(AleatProd!T152)*Plan1!$G$8))</f>
        <v>11110.903990892324</v>
      </c>
      <c r="U153" s="30">
        <f>(T153*EXP(Plan1!$G$7-(Plan1!$G$8^2)/2+NORMSINV(AleatProd!U152)*Plan1!$G$8))</f>
        <v>11111.765071730519</v>
      </c>
      <c r="V153" s="30">
        <f>(U153*EXP(Plan1!$G$7-(Plan1!$G$8^2)/2+NORMSINV(AleatProd!V152)*Plan1!$G$8))</f>
        <v>11879.968916463971</v>
      </c>
    </row>
    <row r="154" spans="1:22" x14ac:dyDescent="0.25">
      <c r="A154">
        <v>151</v>
      </c>
      <c r="B154" s="2">
        <f>Plan1!$B$4</f>
        <v>17520</v>
      </c>
      <c r="C154" s="30">
        <f>(B154*EXP(Plan1!$G$7-(Plan1!$G$8^2)/2+NORMSINV(AleatProd!C153)*Plan1!$G$8))</f>
        <v>17405.94794484599</v>
      </c>
      <c r="D154" s="30">
        <f>(C154*EXP(Plan1!$G$7-(Plan1!$G$8^2)/2+NORMSINV(AleatProd!D153)*Plan1!$G$8))</f>
        <v>15970.667433245791</v>
      </c>
      <c r="E154" s="30">
        <f>(D154*EXP(Plan1!$G$7-(Plan1!$G$8^2)/2+NORMSINV(AleatProd!E153)*Plan1!$G$8))</f>
        <v>15490.241891762185</v>
      </c>
      <c r="F154" s="30">
        <f>(E154*EXP(Plan1!$G$7-(Plan1!$G$8^2)/2+NORMSINV(AleatProd!F153)*Plan1!$G$8))</f>
        <v>15581.274439992132</v>
      </c>
      <c r="G154" s="30">
        <f>(F154*EXP(Plan1!$G$7-(Plan1!$G$8^2)/2+NORMSINV(AleatProd!G153)*Plan1!$G$8))</f>
        <v>15056.427547798921</v>
      </c>
      <c r="H154" s="30">
        <f>(G154*EXP(Plan1!$G$7-(Plan1!$G$8^2)/2+NORMSINV(AleatProd!H153)*Plan1!$G$8))</f>
        <v>15255.918980387261</v>
      </c>
      <c r="I154" s="30">
        <f>(H154*EXP(Plan1!$G$7-(Plan1!$G$8^2)/2+NORMSINV(AleatProd!I153)*Plan1!$G$8))</f>
        <v>15763.365805790349</v>
      </c>
      <c r="J154" s="30">
        <f>(I154*EXP(Plan1!$G$7-(Plan1!$G$8^2)/2+NORMSINV(AleatProd!J153)*Plan1!$G$8))</f>
        <v>14981.621432252181</v>
      </c>
      <c r="K154" s="30">
        <f>(J154*EXP(Plan1!$G$7-(Plan1!$G$8^2)/2+NORMSINV(AleatProd!K153)*Plan1!$G$8))</f>
        <v>14437.566864528737</v>
      </c>
      <c r="L154" s="30">
        <f>(K154*EXP(Plan1!$G$7-(Plan1!$G$8^2)/2+NORMSINV(AleatProd!L153)*Plan1!$G$8))</f>
        <v>14701.354426312897</v>
      </c>
      <c r="M154" s="30">
        <f>(L154*EXP(Plan1!$G$7-(Plan1!$G$8^2)/2+NORMSINV(AleatProd!M153)*Plan1!$G$8))</f>
        <v>15013.316542286493</v>
      </c>
      <c r="N154" s="30">
        <f>(M154*EXP(Plan1!$G$7-(Plan1!$G$8^2)/2+NORMSINV(AleatProd!N153)*Plan1!$G$8))</f>
        <v>16299.438774533095</v>
      </c>
      <c r="O154" s="30">
        <f>(N154*EXP(Plan1!$G$7-(Plan1!$G$8^2)/2+NORMSINV(AleatProd!O153)*Plan1!$G$8))</f>
        <v>15363.321795232825</v>
      </c>
      <c r="P154" s="30">
        <f>(O154*EXP(Plan1!$G$7-(Plan1!$G$8^2)/2+NORMSINV(AleatProd!P153)*Plan1!$G$8))</f>
        <v>15103.305887538179</v>
      </c>
      <c r="Q154" s="30">
        <f>(P154*EXP(Plan1!$G$7-(Plan1!$G$8^2)/2+NORMSINV(AleatProd!Q153)*Plan1!$G$8))</f>
        <v>15176.25801604285</v>
      </c>
      <c r="R154" s="30">
        <f>(Q154*EXP(Plan1!$G$7-(Plan1!$G$8^2)/2+NORMSINV(AleatProd!R153)*Plan1!$G$8))</f>
        <v>13764.652542435744</v>
      </c>
      <c r="S154" s="30">
        <f>(R154*EXP(Plan1!$G$7-(Plan1!$G$8^2)/2+NORMSINV(AleatProd!S153)*Plan1!$G$8))</f>
        <v>14241.385869295433</v>
      </c>
      <c r="T154" s="30">
        <f>(S154*EXP(Plan1!$G$7-(Plan1!$G$8^2)/2+NORMSINV(AleatProd!T153)*Plan1!$G$8))</f>
        <v>14225.438283326139</v>
      </c>
      <c r="U154" s="30">
        <f>(T154*EXP(Plan1!$G$7-(Plan1!$G$8^2)/2+NORMSINV(AleatProd!U153)*Plan1!$G$8))</f>
        <v>14179.531600273311</v>
      </c>
      <c r="V154" s="30">
        <f>(U154*EXP(Plan1!$G$7-(Plan1!$G$8^2)/2+NORMSINV(AleatProd!V153)*Plan1!$G$8))</f>
        <v>15455.526589813535</v>
      </c>
    </row>
    <row r="155" spans="1:22" x14ac:dyDescent="0.25">
      <c r="A155">
        <v>152</v>
      </c>
      <c r="B155" s="2">
        <f>Plan1!$B$4</f>
        <v>17520</v>
      </c>
      <c r="C155" s="30">
        <f>(B155*EXP(Plan1!$G$7-(Plan1!$G$8^2)/2+NORMSINV(AleatProd!C154)*Plan1!$G$8))</f>
        <v>17162.800445743185</v>
      </c>
      <c r="D155" s="30">
        <f>(C155*EXP(Plan1!$G$7-(Plan1!$G$8^2)/2+NORMSINV(AleatProd!D154)*Plan1!$G$8))</f>
        <v>16404.31924226792</v>
      </c>
      <c r="E155" s="30">
        <f>(D155*EXP(Plan1!$G$7-(Plan1!$G$8^2)/2+NORMSINV(AleatProd!E154)*Plan1!$G$8))</f>
        <v>15165.97125172523</v>
      </c>
      <c r="F155" s="30">
        <f>(E155*EXP(Plan1!$G$7-(Plan1!$G$8^2)/2+NORMSINV(AleatProd!F154)*Plan1!$G$8))</f>
        <v>13990.957680007954</v>
      </c>
      <c r="G155" s="30">
        <f>(F155*EXP(Plan1!$G$7-(Plan1!$G$8^2)/2+NORMSINV(AleatProd!G154)*Plan1!$G$8))</f>
        <v>14942.643688847611</v>
      </c>
      <c r="H155" s="30">
        <f>(G155*EXP(Plan1!$G$7-(Plan1!$G$8^2)/2+NORMSINV(AleatProd!H154)*Plan1!$G$8))</f>
        <v>14516.969628012874</v>
      </c>
      <c r="I155" s="30">
        <f>(H155*EXP(Plan1!$G$7-(Plan1!$G$8^2)/2+NORMSINV(AleatProd!I154)*Plan1!$G$8))</f>
        <v>15147.264691146576</v>
      </c>
      <c r="J155" s="30">
        <f>(I155*EXP(Plan1!$G$7-(Plan1!$G$8^2)/2+NORMSINV(AleatProd!J154)*Plan1!$G$8))</f>
        <v>15728.380680578493</v>
      </c>
      <c r="K155" s="30">
        <f>(J155*EXP(Plan1!$G$7-(Plan1!$G$8^2)/2+NORMSINV(AleatProd!K154)*Plan1!$G$8))</f>
        <v>15623.599736478354</v>
      </c>
      <c r="L155" s="30">
        <f>(K155*EXP(Plan1!$G$7-(Plan1!$G$8^2)/2+NORMSINV(AleatProd!L154)*Plan1!$G$8))</f>
        <v>15021.56931188154</v>
      </c>
      <c r="M155" s="30">
        <f>(L155*EXP(Plan1!$G$7-(Plan1!$G$8^2)/2+NORMSINV(AleatProd!M154)*Plan1!$G$8))</f>
        <v>14542.12272568486</v>
      </c>
      <c r="N155" s="30">
        <f>(M155*EXP(Plan1!$G$7-(Plan1!$G$8^2)/2+NORMSINV(AleatProd!N154)*Plan1!$G$8))</f>
        <v>14746.384682049451</v>
      </c>
      <c r="O155" s="30">
        <f>(N155*EXP(Plan1!$G$7-(Plan1!$G$8^2)/2+NORMSINV(AleatProd!O154)*Plan1!$G$8))</f>
        <v>14779.957385638589</v>
      </c>
      <c r="P155" s="30">
        <f>(O155*EXP(Plan1!$G$7-(Plan1!$G$8^2)/2+NORMSINV(AleatProd!P154)*Plan1!$G$8))</f>
        <v>14875.89047746349</v>
      </c>
      <c r="Q155" s="30">
        <f>(P155*EXP(Plan1!$G$7-(Plan1!$G$8^2)/2+NORMSINV(AleatProd!Q154)*Plan1!$G$8))</f>
        <v>15188.267378782324</v>
      </c>
      <c r="R155" s="30">
        <f>(Q155*EXP(Plan1!$G$7-(Plan1!$G$8^2)/2+NORMSINV(AleatProd!R154)*Plan1!$G$8))</f>
        <v>16258.929248306402</v>
      </c>
      <c r="S155" s="30">
        <f>(R155*EXP(Plan1!$G$7-(Plan1!$G$8^2)/2+NORMSINV(AleatProd!S154)*Plan1!$G$8))</f>
        <v>15365.595485967753</v>
      </c>
      <c r="T155" s="30">
        <f>(S155*EXP(Plan1!$G$7-(Plan1!$G$8^2)/2+NORMSINV(AleatProd!T154)*Plan1!$G$8))</f>
        <v>16197.898929466097</v>
      </c>
      <c r="U155" s="30">
        <f>(T155*EXP(Plan1!$G$7-(Plan1!$G$8^2)/2+NORMSINV(AleatProd!U154)*Plan1!$G$8))</f>
        <v>15001.381481429784</v>
      </c>
      <c r="V155" s="30">
        <f>(U155*EXP(Plan1!$G$7-(Plan1!$G$8^2)/2+NORMSINV(AleatProd!V154)*Plan1!$G$8))</f>
        <v>14549.223973128444</v>
      </c>
    </row>
    <row r="156" spans="1:22" x14ac:dyDescent="0.25">
      <c r="A156">
        <v>153</v>
      </c>
      <c r="B156" s="2">
        <f>Plan1!$B$4</f>
        <v>17520</v>
      </c>
      <c r="C156" s="30">
        <f>(B156*EXP(Plan1!$G$7-(Plan1!$G$8^2)/2+NORMSINV(AleatProd!C155)*Plan1!$G$8))</f>
        <v>15781.308910210953</v>
      </c>
      <c r="D156" s="30">
        <f>(C156*EXP(Plan1!$G$7-(Plan1!$G$8^2)/2+NORMSINV(AleatProd!D155)*Plan1!$G$8))</f>
        <v>15744.925001383843</v>
      </c>
      <c r="E156" s="30">
        <f>(D156*EXP(Plan1!$G$7-(Plan1!$G$8^2)/2+NORMSINV(AleatProd!E155)*Plan1!$G$8))</f>
        <v>16049.515939386678</v>
      </c>
      <c r="F156" s="30">
        <f>(E156*EXP(Plan1!$G$7-(Plan1!$G$8^2)/2+NORMSINV(AleatProd!F155)*Plan1!$G$8))</f>
        <v>16096.657471333114</v>
      </c>
      <c r="G156" s="30">
        <f>(F156*EXP(Plan1!$G$7-(Plan1!$G$8^2)/2+NORMSINV(AleatProd!G155)*Plan1!$G$8))</f>
        <v>15857.571371083468</v>
      </c>
      <c r="H156" s="30">
        <f>(G156*EXP(Plan1!$G$7-(Plan1!$G$8^2)/2+NORMSINV(AleatProd!H155)*Plan1!$G$8))</f>
        <v>16356.591116282305</v>
      </c>
      <c r="I156" s="30">
        <f>(H156*EXP(Plan1!$G$7-(Plan1!$G$8^2)/2+NORMSINV(AleatProd!I155)*Plan1!$G$8))</f>
        <v>16965.716502148778</v>
      </c>
      <c r="J156" s="30">
        <f>(I156*EXP(Plan1!$G$7-(Plan1!$G$8^2)/2+NORMSINV(AleatProd!J155)*Plan1!$G$8))</f>
        <v>17440.895600019529</v>
      </c>
      <c r="K156" s="30">
        <f>(J156*EXP(Plan1!$G$7-(Plan1!$G$8^2)/2+NORMSINV(AleatProd!K155)*Plan1!$G$8))</f>
        <v>17673.406915285635</v>
      </c>
      <c r="L156" s="30">
        <f>(K156*EXP(Plan1!$G$7-(Plan1!$G$8^2)/2+NORMSINV(AleatProd!L155)*Plan1!$G$8))</f>
        <v>17913.624165156773</v>
      </c>
      <c r="M156" s="30">
        <f>(L156*EXP(Plan1!$G$7-(Plan1!$G$8^2)/2+NORMSINV(AleatProd!M155)*Plan1!$G$8))</f>
        <v>17354.950990524929</v>
      </c>
      <c r="N156" s="30">
        <f>(M156*EXP(Plan1!$G$7-(Plan1!$G$8^2)/2+NORMSINV(AleatProd!N155)*Plan1!$G$8))</f>
        <v>14788.949232365847</v>
      </c>
      <c r="O156" s="30">
        <f>(N156*EXP(Plan1!$G$7-(Plan1!$G$8^2)/2+NORMSINV(AleatProd!O155)*Plan1!$G$8))</f>
        <v>14366.510816443124</v>
      </c>
      <c r="P156" s="30">
        <f>(O156*EXP(Plan1!$G$7-(Plan1!$G$8^2)/2+NORMSINV(AleatProd!P155)*Plan1!$G$8))</f>
        <v>14781.845170853887</v>
      </c>
      <c r="Q156" s="30">
        <f>(P156*EXP(Plan1!$G$7-(Plan1!$G$8^2)/2+NORMSINV(AleatProd!Q155)*Plan1!$G$8))</f>
        <v>14938.415323160692</v>
      </c>
      <c r="R156" s="30">
        <f>(Q156*EXP(Plan1!$G$7-(Plan1!$G$8^2)/2+NORMSINV(AleatProd!R155)*Plan1!$G$8))</f>
        <v>15402.981780276983</v>
      </c>
      <c r="S156" s="30">
        <f>(R156*EXP(Plan1!$G$7-(Plan1!$G$8^2)/2+NORMSINV(AleatProd!S155)*Plan1!$G$8))</f>
        <v>15394.366734732257</v>
      </c>
      <c r="T156" s="30">
        <f>(S156*EXP(Plan1!$G$7-(Plan1!$G$8^2)/2+NORMSINV(AleatProd!T155)*Plan1!$G$8))</f>
        <v>14472.556184145462</v>
      </c>
      <c r="U156" s="30">
        <f>(T156*EXP(Plan1!$G$7-(Plan1!$G$8^2)/2+NORMSINV(AleatProd!U155)*Plan1!$G$8))</f>
        <v>15388.160496176211</v>
      </c>
      <c r="V156" s="30">
        <f>(U156*EXP(Plan1!$G$7-(Plan1!$G$8^2)/2+NORMSINV(AleatProd!V155)*Plan1!$G$8))</f>
        <v>14514.99548214797</v>
      </c>
    </row>
    <row r="157" spans="1:22" x14ac:dyDescent="0.25">
      <c r="A157">
        <v>154</v>
      </c>
      <c r="B157" s="2">
        <f>Plan1!$B$4</f>
        <v>17520</v>
      </c>
      <c r="C157" s="30">
        <f>(B157*EXP(Plan1!$G$7-(Plan1!$G$8^2)/2+NORMSINV(AleatProd!C156)*Plan1!$G$8))</f>
        <v>18484.567283755016</v>
      </c>
      <c r="D157" s="30">
        <f>(C157*EXP(Plan1!$G$7-(Plan1!$G$8^2)/2+NORMSINV(AleatProd!D156)*Plan1!$G$8))</f>
        <v>19073.456069627751</v>
      </c>
      <c r="E157" s="30">
        <f>(D157*EXP(Plan1!$G$7-(Plan1!$G$8^2)/2+NORMSINV(AleatProd!E156)*Plan1!$G$8))</f>
        <v>19467.910972408481</v>
      </c>
      <c r="F157" s="30">
        <f>(E157*EXP(Plan1!$G$7-(Plan1!$G$8^2)/2+NORMSINV(AleatProd!F156)*Plan1!$G$8))</f>
        <v>18289.249523450417</v>
      </c>
      <c r="G157" s="30">
        <f>(F157*EXP(Plan1!$G$7-(Plan1!$G$8^2)/2+NORMSINV(AleatProd!G156)*Plan1!$G$8))</f>
        <v>17432.517657160563</v>
      </c>
      <c r="H157" s="30">
        <f>(G157*EXP(Plan1!$G$7-(Plan1!$G$8^2)/2+NORMSINV(AleatProd!H156)*Plan1!$G$8))</f>
        <v>17161.434295874653</v>
      </c>
      <c r="I157" s="30">
        <f>(H157*EXP(Plan1!$G$7-(Plan1!$G$8^2)/2+NORMSINV(AleatProd!I156)*Plan1!$G$8))</f>
        <v>15956.58983464389</v>
      </c>
      <c r="J157" s="30">
        <f>(I157*EXP(Plan1!$G$7-(Plan1!$G$8^2)/2+NORMSINV(AleatProd!J156)*Plan1!$G$8))</f>
        <v>16807.920932695342</v>
      </c>
      <c r="K157" s="30">
        <f>(J157*EXP(Plan1!$G$7-(Plan1!$G$8^2)/2+NORMSINV(AleatProd!K156)*Plan1!$G$8))</f>
        <v>16354.87420208911</v>
      </c>
      <c r="L157" s="30">
        <f>(K157*EXP(Plan1!$G$7-(Plan1!$G$8^2)/2+NORMSINV(AleatProd!L156)*Plan1!$G$8))</f>
        <v>17348.303544103313</v>
      </c>
      <c r="M157" s="30">
        <f>(L157*EXP(Plan1!$G$7-(Plan1!$G$8^2)/2+NORMSINV(AleatProd!M156)*Plan1!$G$8))</f>
        <v>17845.996427707185</v>
      </c>
      <c r="N157" s="30">
        <f>(M157*EXP(Plan1!$G$7-(Plan1!$G$8^2)/2+NORMSINV(AleatProd!N156)*Plan1!$G$8))</f>
        <v>16933.352074572573</v>
      </c>
      <c r="O157" s="30">
        <f>(N157*EXP(Plan1!$G$7-(Plan1!$G$8^2)/2+NORMSINV(AleatProd!O156)*Plan1!$G$8))</f>
        <v>16906.653495317743</v>
      </c>
      <c r="P157" s="30">
        <f>(O157*EXP(Plan1!$G$7-(Plan1!$G$8^2)/2+NORMSINV(AleatProd!P156)*Plan1!$G$8))</f>
        <v>16224.204490249402</v>
      </c>
      <c r="Q157" s="30">
        <f>(P157*EXP(Plan1!$G$7-(Plan1!$G$8^2)/2+NORMSINV(AleatProd!Q156)*Plan1!$G$8))</f>
        <v>16101.944274998381</v>
      </c>
      <c r="R157" s="30">
        <f>(Q157*EXP(Plan1!$G$7-(Plan1!$G$8^2)/2+NORMSINV(AleatProd!R156)*Plan1!$G$8))</f>
        <v>16424.818581919444</v>
      </c>
      <c r="S157" s="30">
        <f>(R157*EXP(Plan1!$G$7-(Plan1!$G$8^2)/2+NORMSINV(AleatProd!S156)*Plan1!$G$8))</f>
        <v>16484.170162691011</v>
      </c>
      <c r="T157" s="30">
        <f>(S157*EXP(Plan1!$G$7-(Plan1!$G$8^2)/2+NORMSINV(AleatProd!T156)*Plan1!$G$8))</f>
        <v>16641.029806195329</v>
      </c>
      <c r="U157" s="30">
        <f>(T157*EXP(Plan1!$G$7-(Plan1!$G$8^2)/2+NORMSINV(AleatProd!U156)*Plan1!$G$8))</f>
        <v>15391.751604140814</v>
      </c>
      <c r="V157" s="30">
        <f>(U157*EXP(Plan1!$G$7-(Plan1!$G$8^2)/2+NORMSINV(AleatProd!V156)*Plan1!$G$8))</f>
        <v>14924.145285640196</v>
      </c>
    </row>
    <row r="158" spans="1:22" x14ac:dyDescent="0.25">
      <c r="A158">
        <v>155</v>
      </c>
      <c r="B158" s="2">
        <f>Plan1!$B$4</f>
        <v>17520</v>
      </c>
      <c r="C158" s="30">
        <f>(B158*EXP(Plan1!$G$7-(Plan1!$G$8^2)/2+NORMSINV(AleatProd!C157)*Plan1!$G$8))</f>
        <v>17603.214771577819</v>
      </c>
      <c r="D158" s="30">
        <f>(C158*EXP(Plan1!$G$7-(Plan1!$G$8^2)/2+NORMSINV(AleatProd!D157)*Plan1!$G$8))</f>
        <v>18289.001284092978</v>
      </c>
      <c r="E158" s="30">
        <f>(D158*EXP(Plan1!$G$7-(Plan1!$G$8^2)/2+NORMSINV(AleatProd!E157)*Plan1!$G$8))</f>
        <v>18521.977773648872</v>
      </c>
      <c r="F158" s="30">
        <f>(E158*EXP(Plan1!$G$7-(Plan1!$G$8^2)/2+NORMSINV(AleatProd!F157)*Plan1!$G$8))</f>
        <v>18769.492934299487</v>
      </c>
      <c r="G158" s="30">
        <f>(F158*EXP(Plan1!$G$7-(Plan1!$G$8^2)/2+NORMSINV(AleatProd!G157)*Plan1!$G$8))</f>
        <v>19192.637983904191</v>
      </c>
      <c r="H158" s="30">
        <f>(G158*EXP(Plan1!$G$7-(Plan1!$G$8^2)/2+NORMSINV(AleatProd!H157)*Plan1!$G$8))</f>
        <v>18859.698726766361</v>
      </c>
      <c r="I158" s="30">
        <f>(H158*EXP(Plan1!$G$7-(Plan1!$G$8^2)/2+NORMSINV(AleatProd!I157)*Plan1!$G$8))</f>
        <v>17706.748236815522</v>
      </c>
      <c r="J158" s="30">
        <f>(I158*EXP(Plan1!$G$7-(Plan1!$G$8^2)/2+NORMSINV(AleatProd!J157)*Plan1!$G$8))</f>
        <v>18118.264793886356</v>
      </c>
      <c r="K158" s="30">
        <f>(J158*EXP(Plan1!$G$7-(Plan1!$G$8^2)/2+NORMSINV(AleatProd!K157)*Plan1!$G$8))</f>
        <v>17893.143449457759</v>
      </c>
      <c r="L158" s="30">
        <f>(K158*EXP(Plan1!$G$7-(Plan1!$G$8^2)/2+NORMSINV(AleatProd!L157)*Plan1!$G$8))</f>
        <v>17451.776305460164</v>
      </c>
      <c r="M158" s="30">
        <f>(L158*EXP(Plan1!$G$7-(Plan1!$G$8^2)/2+NORMSINV(AleatProd!M157)*Plan1!$G$8))</f>
        <v>17587.473919888274</v>
      </c>
      <c r="N158" s="30">
        <f>(M158*EXP(Plan1!$G$7-(Plan1!$G$8^2)/2+NORMSINV(AleatProd!N157)*Plan1!$G$8))</f>
        <v>16095.916185783939</v>
      </c>
      <c r="O158" s="30">
        <f>(N158*EXP(Plan1!$G$7-(Plan1!$G$8^2)/2+NORMSINV(AleatProd!O157)*Plan1!$G$8))</f>
        <v>14944.310511944996</v>
      </c>
      <c r="P158" s="30">
        <f>(O158*EXP(Plan1!$G$7-(Plan1!$G$8^2)/2+NORMSINV(AleatProd!P157)*Plan1!$G$8))</f>
        <v>14025.809748249692</v>
      </c>
      <c r="Q158" s="30">
        <f>(P158*EXP(Plan1!$G$7-(Plan1!$G$8^2)/2+NORMSINV(AleatProd!Q157)*Plan1!$G$8))</f>
        <v>13592.331519082529</v>
      </c>
      <c r="R158" s="30">
        <f>(Q158*EXP(Plan1!$G$7-(Plan1!$G$8^2)/2+NORMSINV(AleatProd!R157)*Plan1!$G$8))</f>
        <v>13347.767294366213</v>
      </c>
      <c r="S158" s="30">
        <f>(R158*EXP(Plan1!$G$7-(Plan1!$G$8^2)/2+NORMSINV(AleatProd!S157)*Plan1!$G$8))</f>
        <v>13052.132049290864</v>
      </c>
      <c r="T158" s="30">
        <f>(S158*EXP(Plan1!$G$7-(Plan1!$G$8^2)/2+NORMSINV(AleatProd!T157)*Plan1!$G$8))</f>
        <v>12149.672872086847</v>
      </c>
      <c r="U158" s="30">
        <f>(T158*EXP(Plan1!$G$7-(Plan1!$G$8^2)/2+NORMSINV(AleatProd!U157)*Plan1!$G$8))</f>
        <v>12398.627152383715</v>
      </c>
      <c r="V158" s="30">
        <f>(U158*EXP(Plan1!$G$7-(Plan1!$G$8^2)/2+NORMSINV(AleatProd!V157)*Plan1!$G$8))</f>
        <v>13518.576009351895</v>
      </c>
    </row>
    <row r="159" spans="1:22" x14ac:dyDescent="0.25">
      <c r="A159">
        <v>156</v>
      </c>
      <c r="B159" s="2">
        <f>Plan1!$B$4</f>
        <v>17520</v>
      </c>
      <c r="C159" s="30">
        <f>(B159*EXP(Plan1!$G$7-(Plan1!$G$8^2)/2+NORMSINV(AleatProd!C158)*Plan1!$G$8))</f>
        <v>18350.082168038389</v>
      </c>
      <c r="D159" s="30">
        <f>(C159*EXP(Plan1!$G$7-(Plan1!$G$8^2)/2+NORMSINV(AleatProd!D158)*Plan1!$G$8))</f>
        <v>18161.729760656435</v>
      </c>
      <c r="E159" s="30">
        <f>(D159*EXP(Plan1!$G$7-(Plan1!$G$8^2)/2+NORMSINV(AleatProd!E158)*Plan1!$G$8))</f>
        <v>19094.635583503325</v>
      </c>
      <c r="F159" s="30">
        <f>(E159*EXP(Plan1!$G$7-(Plan1!$G$8^2)/2+NORMSINV(AleatProd!F158)*Plan1!$G$8))</f>
        <v>16577.989199769225</v>
      </c>
      <c r="G159" s="30">
        <f>(F159*EXP(Plan1!$G$7-(Plan1!$G$8^2)/2+NORMSINV(AleatProd!G158)*Plan1!$G$8))</f>
        <v>15485.674345616817</v>
      </c>
      <c r="H159" s="30">
        <f>(G159*EXP(Plan1!$G$7-(Plan1!$G$8^2)/2+NORMSINV(AleatProd!H158)*Plan1!$G$8))</f>
        <v>16454.160515917774</v>
      </c>
      <c r="I159" s="30">
        <f>(H159*EXP(Plan1!$G$7-(Plan1!$G$8^2)/2+NORMSINV(AleatProd!I158)*Plan1!$G$8))</f>
        <v>16560.758096519967</v>
      </c>
      <c r="J159" s="30">
        <f>(I159*EXP(Plan1!$G$7-(Plan1!$G$8^2)/2+NORMSINV(AleatProd!J158)*Plan1!$G$8))</f>
        <v>16540.895978166493</v>
      </c>
      <c r="K159" s="30">
        <f>(J159*EXP(Plan1!$G$7-(Plan1!$G$8^2)/2+NORMSINV(AleatProd!K158)*Plan1!$G$8))</f>
        <v>16486.73258710582</v>
      </c>
      <c r="L159" s="30">
        <f>(K159*EXP(Plan1!$G$7-(Plan1!$G$8^2)/2+NORMSINV(AleatProd!L158)*Plan1!$G$8))</f>
        <v>16315.760796108247</v>
      </c>
      <c r="M159" s="30">
        <f>(L159*EXP(Plan1!$G$7-(Plan1!$G$8^2)/2+NORMSINV(AleatProd!M158)*Plan1!$G$8))</f>
        <v>16702.243868088295</v>
      </c>
      <c r="N159" s="30">
        <f>(M159*EXP(Plan1!$G$7-(Plan1!$G$8^2)/2+NORMSINV(AleatProd!N158)*Plan1!$G$8))</f>
        <v>15552.136760250056</v>
      </c>
      <c r="O159" s="30">
        <f>(N159*EXP(Plan1!$G$7-(Plan1!$G$8^2)/2+NORMSINV(AleatProd!O158)*Plan1!$G$8))</f>
        <v>14681.450141676383</v>
      </c>
      <c r="P159" s="30">
        <f>(O159*EXP(Plan1!$G$7-(Plan1!$G$8^2)/2+NORMSINV(AleatProd!P158)*Plan1!$G$8))</f>
        <v>15522.640297451329</v>
      </c>
      <c r="Q159" s="30">
        <f>(P159*EXP(Plan1!$G$7-(Plan1!$G$8^2)/2+NORMSINV(AleatProd!Q158)*Plan1!$G$8))</f>
        <v>15499.705970354578</v>
      </c>
      <c r="R159" s="30">
        <f>(Q159*EXP(Plan1!$G$7-(Plan1!$G$8^2)/2+NORMSINV(AleatProd!R158)*Plan1!$G$8))</f>
        <v>15912.99743334597</v>
      </c>
      <c r="S159" s="30">
        <f>(R159*EXP(Plan1!$G$7-(Plan1!$G$8^2)/2+NORMSINV(AleatProd!S158)*Plan1!$G$8))</f>
        <v>16561.039325989703</v>
      </c>
      <c r="T159" s="30">
        <f>(S159*EXP(Plan1!$G$7-(Plan1!$G$8^2)/2+NORMSINV(AleatProd!T158)*Plan1!$G$8))</f>
        <v>16184.709212963931</v>
      </c>
      <c r="U159" s="30">
        <f>(T159*EXP(Plan1!$G$7-(Plan1!$G$8^2)/2+NORMSINV(AleatProd!U158)*Plan1!$G$8))</f>
        <v>15676.90391093365</v>
      </c>
      <c r="V159" s="30">
        <f>(U159*EXP(Plan1!$G$7-(Plan1!$G$8^2)/2+NORMSINV(AleatProd!V158)*Plan1!$G$8))</f>
        <v>15022.785438724708</v>
      </c>
    </row>
    <row r="160" spans="1:22" x14ac:dyDescent="0.25">
      <c r="A160">
        <v>157</v>
      </c>
      <c r="B160" s="2">
        <f>Plan1!$B$4</f>
        <v>17520</v>
      </c>
      <c r="C160" s="30">
        <f>(B160*EXP(Plan1!$G$7-(Plan1!$G$8^2)/2+NORMSINV(AleatProd!C159)*Plan1!$G$8))</f>
        <v>17437.538215189652</v>
      </c>
      <c r="D160" s="30">
        <f>(C160*EXP(Plan1!$G$7-(Plan1!$G$8^2)/2+NORMSINV(AleatProd!D159)*Plan1!$G$8))</f>
        <v>16206.053376111162</v>
      </c>
      <c r="E160" s="30">
        <f>(D160*EXP(Plan1!$G$7-(Plan1!$G$8^2)/2+NORMSINV(AleatProd!E159)*Plan1!$G$8))</f>
        <v>15648.272293638436</v>
      </c>
      <c r="F160" s="30">
        <f>(E160*EXP(Plan1!$G$7-(Plan1!$G$8^2)/2+NORMSINV(AleatProd!F159)*Plan1!$G$8))</f>
        <v>16495.741618611632</v>
      </c>
      <c r="G160" s="30">
        <f>(F160*EXP(Plan1!$G$7-(Plan1!$G$8^2)/2+NORMSINV(AleatProd!G159)*Plan1!$G$8))</f>
        <v>16289.600385189595</v>
      </c>
      <c r="H160" s="30">
        <f>(G160*EXP(Plan1!$G$7-(Plan1!$G$8^2)/2+NORMSINV(AleatProd!H159)*Plan1!$G$8))</f>
        <v>15217.960450955423</v>
      </c>
      <c r="I160" s="30">
        <f>(H160*EXP(Plan1!$G$7-(Plan1!$G$8^2)/2+NORMSINV(AleatProd!I159)*Plan1!$G$8))</f>
        <v>15626.984298319412</v>
      </c>
      <c r="J160" s="30">
        <f>(I160*EXP(Plan1!$G$7-(Plan1!$G$8^2)/2+NORMSINV(AleatProd!J159)*Plan1!$G$8))</f>
        <v>16551.854665034327</v>
      </c>
      <c r="K160" s="30">
        <f>(J160*EXP(Plan1!$G$7-(Plan1!$G$8^2)/2+NORMSINV(AleatProd!K159)*Plan1!$G$8))</f>
        <v>16931.50846237682</v>
      </c>
      <c r="L160" s="30">
        <f>(K160*EXP(Plan1!$G$7-(Plan1!$G$8^2)/2+NORMSINV(AleatProd!L159)*Plan1!$G$8))</f>
        <v>18709.511212216308</v>
      </c>
      <c r="M160" s="30">
        <f>(L160*EXP(Plan1!$G$7-(Plan1!$G$8^2)/2+NORMSINV(AleatProd!M159)*Plan1!$G$8))</f>
        <v>19962.974449232574</v>
      </c>
      <c r="N160" s="30">
        <f>(M160*EXP(Plan1!$G$7-(Plan1!$G$8^2)/2+NORMSINV(AleatProd!N159)*Plan1!$G$8))</f>
        <v>21776.235041796979</v>
      </c>
      <c r="O160" s="30">
        <f>(N160*EXP(Plan1!$G$7-(Plan1!$G$8^2)/2+NORMSINV(AleatProd!O159)*Plan1!$G$8))</f>
        <v>22122.486473211302</v>
      </c>
      <c r="P160" s="30">
        <f>(O160*EXP(Plan1!$G$7-(Plan1!$G$8^2)/2+NORMSINV(AleatProd!P159)*Plan1!$G$8))</f>
        <v>21366.200033928806</v>
      </c>
      <c r="Q160" s="30">
        <f>(P160*EXP(Plan1!$G$7-(Plan1!$G$8^2)/2+NORMSINV(AleatProd!Q159)*Plan1!$G$8))</f>
        <v>19184.44188150833</v>
      </c>
      <c r="R160" s="30">
        <f>(Q160*EXP(Plan1!$G$7-(Plan1!$G$8^2)/2+NORMSINV(AleatProd!R159)*Plan1!$G$8))</f>
        <v>19545.846042405767</v>
      </c>
      <c r="S160" s="30">
        <f>(R160*EXP(Plan1!$G$7-(Plan1!$G$8^2)/2+NORMSINV(AleatProd!S159)*Plan1!$G$8))</f>
        <v>18684.861922404161</v>
      </c>
      <c r="T160" s="30">
        <f>(S160*EXP(Plan1!$G$7-(Plan1!$G$8^2)/2+NORMSINV(AleatProd!T159)*Plan1!$G$8))</f>
        <v>19242.815823106223</v>
      </c>
      <c r="U160" s="30">
        <f>(T160*EXP(Plan1!$G$7-(Plan1!$G$8^2)/2+NORMSINV(AleatProd!U159)*Plan1!$G$8))</f>
        <v>18746.346153289425</v>
      </c>
      <c r="V160" s="30">
        <f>(U160*EXP(Plan1!$G$7-(Plan1!$G$8^2)/2+NORMSINV(AleatProd!V159)*Plan1!$G$8))</f>
        <v>18524.843055789508</v>
      </c>
    </row>
    <row r="161" spans="1:22" x14ac:dyDescent="0.25">
      <c r="A161">
        <v>158</v>
      </c>
      <c r="B161" s="2">
        <f>Plan1!$B$4</f>
        <v>17520</v>
      </c>
      <c r="C161" s="30">
        <f>(B161*EXP(Plan1!$G$7-(Plan1!$G$8^2)/2+NORMSINV(AleatProd!C160)*Plan1!$G$8))</f>
        <v>18442.122836269999</v>
      </c>
      <c r="D161" s="30">
        <f>(C161*EXP(Plan1!$G$7-(Plan1!$G$8^2)/2+NORMSINV(AleatProd!D160)*Plan1!$G$8))</f>
        <v>18711.750397288226</v>
      </c>
      <c r="E161" s="30">
        <f>(D161*EXP(Plan1!$G$7-(Plan1!$G$8^2)/2+NORMSINV(AleatProd!E160)*Plan1!$G$8))</f>
        <v>18842.862925602345</v>
      </c>
      <c r="F161" s="30">
        <f>(E161*EXP(Plan1!$G$7-(Plan1!$G$8^2)/2+NORMSINV(AleatProd!F160)*Plan1!$G$8))</f>
        <v>19194.622304389824</v>
      </c>
      <c r="G161" s="30">
        <f>(F161*EXP(Plan1!$G$7-(Plan1!$G$8^2)/2+NORMSINV(AleatProd!G160)*Plan1!$G$8))</f>
        <v>20039.924649125787</v>
      </c>
      <c r="H161" s="30">
        <f>(G161*EXP(Plan1!$G$7-(Plan1!$G$8^2)/2+NORMSINV(AleatProd!H160)*Plan1!$G$8))</f>
        <v>18970.776673185839</v>
      </c>
      <c r="I161" s="30">
        <f>(H161*EXP(Plan1!$G$7-(Plan1!$G$8^2)/2+NORMSINV(AleatProd!I160)*Plan1!$G$8))</f>
        <v>19338.890779935289</v>
      </c>
      <c r="J161" s="30">
        <f>(I161*EXP(Plan1!$G$7-(Plan1!$G$8^2)/2+NORMSINV(AleatProd!J160)*Plan1!$G$8))</f>
        <v>20169.057135086194</v>
      </c>
      <c r="K161" s="30">
        <f>(J161*EXP(Plan1!$G$7-(Plan1!$G$8^2)/2+NORMSINV(AleatProd!K160)*Plan1!$G$8))</f>
        <v>18157.032655269166</v>
      </c>
      <c r="L161" s="30">
        <f>(K161*EXP(Plan1!$G$7-(Plan1!$G$8^2)/2+NORMSINV(AleatProd!L160)*Plan1!$G$8))</f>
        <v>17358.462515945092</v>
      </c>
      <c r="M161" s="30">
        <f>(L161*EXP(Plan1!$G$7-(Plan1!$G$8^2)/2+NORMSINV(AleatProd!M160)*Plan1!$G$8))</f>
        <v>17376.791544103115</v>
      </c>
      <c r="N161" s="30">
        <f>(M161*EXP(Plan1!$G$7-(Plan1!$G$8^2)/2+NORMSINV(AleatProd!N160)*Plan1!$G$8))</f>
        <v>17550.942857374415</v>
      </c>
      <c r="O161" s="30">
        <f>(N161*EXP(Plan1!$G$7-(Plan1!$G$8^2)/2+NORMSINV(AleatProd!O160)*Plan1!$G$8))</f>
        <v>17951.762222185454</v>
      </c>
      <c r="P161" s="30">
        <f>(O161*EXP(Plan1!$G$7-(Plan1!$G$8^2)/2+NORMSINV(AleatProd!P160)*Plan1!$G$8))</f>
        <v>18397.687266852656</v>
      </c>
      <c r="Q161" s="30">
        <f>(P161*EXP(Plan1!$G$7-(Plan1!$G$8^2)/2+NORMSINV(AleatProd!Q160)*Plan1!$G$8))</f>
        <v>17448.833684102054</v>
      </c>
      <c r="R161" s="30">
        <f>(Q161*EXP(Plan1!$G$7-(Plan1!$G$8^2)/2+NORMSINV(AleatProd!R160)*Plan1!$G$8))</f>
        <v>17410.570200892882</v>
      </c>
      <c r="S161" s="30">
        <f>(R161*EXP(Plan1!$G$7-(Plan1!$G$8^2)/2+NORMSINV(AleatProd!S160)*Plan1!$G$8))</f>
        <v>19122.967208915277</v>
      </c>
      <c r="T161" s="30">
        <f>(S161*EXP(Plan1!$G$7-(Plan1!$G$8^2)/2+NORMSINV(AleatProd!T160)*Plan1!$G$8))</f>
        <v>16784.777851520437</v>
      </c>
      <c r="U161" s="30">
        <f>(T161*EXP(Plan1!$G$7-(Plan1!$G$8^2)/2+NORMSINV(AleatProd!U160)*Plan1!$G$8))</f>
        <v>14431.614143259283</v>
      </c>
      <c r="V161" s="30">
        <f>(U161*EXP(Plan1!$G$7-(Plan1!$G$8^2)/2+NORMSINV(AleatProd!V160)*Plan1!$G$8))</f>
        <v>13978.741412378387</v>
      </c>
    </row>
    <row r="162" spans="1:22" x14ac:dyDescent="0.25">
      <c r="A162">
        <v>159</v>
      </c>
      <c r="B162" s="2">
        <f>Plan1!$B$4</f>
        <v>17520</v>
      </c>
      <c r="C162" s="30">
        <f>(B162*EXP(Plan1!$G$7-(Plan1!$G$8^2)/2+NORMSINV(AleatProd!C161)*Plan1!$G$8))</f>
        <v>18036.779971558513</v>
      </c>
      <c r="D162" s="30">
        <f>(C162*EXP(Plan1!$G$7-(Plan1!$G$8^2)/2+NORMSINV(AleatProd!D161)*Plan1!$G$8))</f>
        <v>17795.862283269504</v>
      </c>
      <c r="E162" s="30">
        <f>(D162*EXP(Plan1!$G$7-(Plan1!$G$8^2)/2+NORMSINV(AleatProd!E161)*Plan1!$G$8))</f>
        <v>17222.477741305756</v>
      </c>
      <c r="F162" s="30">
        <f>(E162*EXP(Plan1!$G$7-(Plan1!$G$8^2)/2+NORMSINV(AleatProd!F161)*Plan1!$G$8))</f>
        <v>17957.95738096541</v>
      </c>
      <c r="G162" s="30">
        <f>(F162*EXP(Plan1!$G$7-(Plan1!$G$8^2)/2+NORMSINV(AleatProd!G161)*Plan1!$G$8))</f>
        <v>18058.619425759789</v>
      </c>
      <c r="H162" s="30">
        <f>(G162*EXP(Plan1!$G$7-(Plan1!$G$8^2)/2+NORMSINV(AleatProd!H161)*Plan1!$G$8))</f>
        <v>18311.189259288138</v>
      </c>
      <c r="I162" s="30">
        <f>(H162*EXP(Plan1!$G$7-(Plan1!$G$8^2)/2+NORMSINV(AleatProd!I161)*Plan1!$G$8))</f>
        <v>18098.88256328633</v>
      </c>
      <c r="J162" s="30">
        <f>(I162*EXP(Plan1!$G$7-(Plan1!$G$8^2)/2+NORMSINV(AleatProd!J161)*Plan1!$G$8))</f>
        <v>17480.815194020466</v>
      </c>
      <c r="K162" s="30">
        <f>(J162*EXP(Plan1!$G$7-(Plan1!$G$8^2)/2+NORMSINV(AleatProd!K161)*Plan1!$G$8))</f>
        <v>17517.795326501018</v>
      </c>
      <c r="L162" s="30">
        <f>(K162*EXP(Plan1!$G$7-(Plan1!$G$8^2)/2+NORMSINV(AleatProd!L161)*Plan1!$G$8))</f>
        <v>17973.7026635109</v>
      </c>
      <c r="M162" s="30">
        <f>(L162*EXP(Plan1!$G$7-(Plan1!$G$8^2)/2+NORMSINV(AleatProd!M161)*Plan1!$G$8))</f>
        <v>18100.473791385841</v>
      </c>
      <c r="N162" s="30">
        <f>(M162*EXP(Plan1!$G$7-(Plan1!$G$8^2)/2+NORMSINV(AleatProd!N161)*Plan1!$G$8))</f>
        <v>16556.115154380826</v>
      </c>
      <c r="O162" s="30">
        <f>(N162*EXP(Plan1!$G$7-(Plan1!$G$8^2)/2+NORMSINV(AleatProd!O161)*Plan1!$G$8))</f>
        <v>15710.346622942714</v>
      </c>
      <c r="P162" s="30">
        <f>(O162*EXP(Plan1!$G$7-(Plan1!$G$8^2)/2+NORMSINV(AleatProd!P161)*Plan1!$G$8))</f>
        <v>16520.062677249491</v>
      </c>
      <c r="Q162" s="30">
        <f>(P162*EXP(Plan1!$G$7-(Plan1!$G$8^2)/2+NORMSINV(AleatProd!Q161)*Plan1!$G$8))</f>
        <v>15954.730743570515</v>
      </c>
      <c r="R162" s="30">
        <f>(Q162*EXP(Plan1!$G$7-(Plan1!$G$8^2)/2+NORMSINV(AleatProd!R161)*Plan1!$G$8))</f>
        <v>17358.443159059163</v>
      </c>
      <c r="S162" s="30">
        <f>(R162*EXP(Plan1!$G$7-(Plan1!$G$8^2)/2+NORMSINV(AleatProd!S161)*Plan1!$G$8))</f>
        <v>17135.690927130232</v>
      </c>
      <c r="T162" s="30">
        <f>(S162*EXP(Plan1!$G$7-(Plan1!$G$8^2)/2+NORMSINV(AleatProd!T161)*Plan1!$G$8))</f>
        <v>17975.371344515981</v>
      </c>
      <c r="U162" s="30">
        <f>(T162*EXP(Plan1!$G$7-(Plan1!$G$8^2)/2+NORMSINV(AleatProd!U161)*Plan1!$G$8))</f>
        <v>18927.56602884625</v>
      </c>
      <c r="V162" s="30">
        <f>(U162*EXP(Plan1!$G$7-(Plan1!$G$8^2)/2+NORMSINV(AleatProd!V161)*Plan1!$G$8))</f>
        <v>18813.093855441602</v>
      </c>
    </row>
    <row r="163" spans="1:22" x14ac:dyDescent="0.25">
      <c r="A163">
        <v>160</v>
      </c>
      <c r="B163" s="2">
        <f>Plan1!$B$4</f>
        <v>17520</v>
      </c>
      <c r="C163" s="30">
        <f>(B163*EXP(Plan1!$G$7-(Plan1!$G$8^2)/2+NORMSINV(AleatProd!C162)*Plan1!$G$8))</f>
        <v>17858.391885106263</v>
      </c>
      <c r="D163" s="30">
        <f>(C163*EXP(Plan1!$G$7-(Plan1!$G$8^2)/2+NORMSINV(AleatProd!D162)*Plan1!$G$8))</f>
        <v>18637.863812186595</v>
      </c>
      <c r="E163" s="30">
        <f>(D163*EXP(Plan1!$G$7-(Plan1!$G$8^2)/2+NORMSINV(AleatProd!E162)*Plan1!$G$8))</f>
        <v>17983.92290600968</v>
      </c>
      <c r="F163" s="30">
        <f>(E163*EXP(Plan1!$G$7-(Plan1!$G$8^2)/2+NORMSINV(AleatProd!F162)*Plan1!$G$8))</f>
        <v>17219.339258914773</v>
      </c>
      <c r="G163" s="30">
        <f>(F163*EXP(Plan1!$G$7-(Plan1!$G$8^2)/2+NORMSINV(AleatProd!G162)*Plan1!$G$8))</f>
        <v>15957.311707728446</v>
      </c>
      <c r="H163" s="30">
        <f>(G163*EXP(Plan1!$G$7-(Plan1!$G$8^2)/2+NORMSINV(AleatProd!H162)*Plan1!$G$8))</f>
        <v>16141.167065006477</v>
      </c>
      <c r="I163" s="30">
        <f>(H163*EXP(Plan1!$G$7-(Plan1!$G$8^2)/2+NORMSINV(AleatProd!I162)*Plan1!$G$8))</f>
        <v>15433.922791562116</v>
      </c>
      <c r="J163" s="30">
        <f>(I163*EXP(Plan1!$G$7-(Plan1!$G$8^2)/2+NORMSINV(AleatProd!J162)*Plan1!$G$8))</f>
        <v>14864.749097747121</v>
      </c>
      <c r="K163" s="30">
        <f>(J163*EXP(Plan1!$G$7-(Plan1!$G$8^2)/2+NORMSINV(AleatProd!K162)*Plan1!$G$8))</f>
        <v>15157.015141174452</v>
      </c>
      <c r="L163" s="30">
        <f>(K163*EXP(Plan1!$G$7-(Plan1!$G$8^2)/2+NORMSINV(AleatProd!L162)*Plan1!$G$8))</f>
        <v>14025.350579701118</v>
      </c>
      <c r="M163" s="30">
        <f>(L163*EXP(Plan1!$G$7-(Plan1!$G$8^2)/2+NORMSINV(AleatProd!M162)*Plan1!$G$8))</f>
        <v>13549.54597393879</v>
      </c>
      <c r="N163" s="30">
        <f>(M163*EXP(Plan1!$G$7-(Plan1!$G$8^2)/2+NORMSINV(AleatProd!N162)*Plan1!$G$8))</f>
        <v>12368.286463600802</v>
      </c>
      <c r="O163" s="30">
        <f>(N163*EXP(Plan1!$G$7-(Plan1!$G$8^2)/2+NORMSINV(AleatProd!O162)*Plan1!$G$8))</f>
        <v>12721.955111036785</v>
      </c>
      <c r="P163" s="30">
        <f>(O163*EXP(Plan1!$G$7-(Plan1!$G$8^2)/2+NORMSINV(AleatProd!P162)*Plan1!$G$8))</f>
        <v>13432.722776697314</v>
      </c>
      <c r="Q163" s="30">
        <f>(P163*EXP(Plan1!$G$7-(Plan1!$G$8^2)/2+NORMSINV(AleatProd!Q162)*Plan1!$G$8))</f>
        <v>14519.916950969397</v>
      </c>
      <c r="R163" s="30">
        <f>(Q163*EXP(Plan1!$G$7-(Plan1!$G$8^2)/2+NORMSINV(AleatProd!R162)*Plan1!$G$8))</f>
        <v>13518.246293818047</v>
      </c>
      <c r="S163" s="30">
        <f>(R163*EXP(Plan1!$G$7-(Plan1!$G$8^2)/2+NORMSINV(AleatProd!S162)*Plan1!$G$8))</f>
        <v>12870.502755240246</v>
      </c>
      <c r="T163" s="30">
        <f>(S163*EXP(Plan1!$G$7-(Plan1!$G$8^2)/2+NORMSINV(AleatProd!T162)*Plan1!$G$8))</f>
        <v>13757.785799813755</v>
      </c>
      <c r="U163" s="30">
        <f>(T163*EXP(Plan1!$G$7-(Plan1!$G$8^2)/2+NORMSINV(AleatProd!U162)*Plan1!$G$8))</f>
        <v>14053.544532237662</v>
      </c>
      <c r="V163" s="30">
        <f>(U163*EXP(Plan1!$G$7-(Plan1!$G$8^2)/2+NORMSINV(AleatProd!V162)*Plan1!$G$8))</f>
        <v>13717.085261320157</v>
      </c>
    </row>
    <row r="164" spans="1:22" x14ac:dyDescent="0.25">
      <c r="A164">
        <v>161</v>
      </c>
      <c r="B164" s="2">
        <f>Plan1!$B$4</f>
        <v>17520</v>
      </c>
      <c r="C164" s="30">
        <f>(B164*EXP(Plan1!$G$7-(Plan1!$G$8^2)/2+NORMSINV(AleatProd!C163)*Plan1!$G$8))</f>
        <v>16242.427668772863</v>
      </c>
      <c r="D164" s="30">
        <f>(C164*EXP(Plan1!$G$7-(Plan1!$G$8^2)/2+NORMSINV(AleatProd!D163)*Plan1!$G$8))</f>
        <v>15320.631149548493</v>
      </c>
      <c r="E164" s="30">
        <f>(D164*EXP(Plan1!$G$7-(Plan1!$G$8^2)/2+NORMSINV(AleatProd!E163)*Plan1!$G$8))</f>
        <v>15563.154648253667</v>
      </c>
      <c r="F164" s="30">
        <f>(E164*EXP(Plan1!$G$7-(Plan1!$G$8^2)/2+NORMSINV(AleatProd!F163)*Plan1!$G$8))</f>
        <v>15837.843707496842</v>
      </c>
      <c r="G164" s="30">
        <f>(F164*EXP(Plan1!$G$7-(Plan1!$G$8^2)/2+NORMSINV(AleatProd!G163)*Plan1!$G$8))</f>
        <v>15627.193559022206</v>
      </c>
      <c r="H164" s="30">
        <f>(G164*EXP(Plan1!$G$7-(Plan1!$G$8^2)/2+NORMSINV(AleatProd!H163)*Plan1!$G$8))</f>
        <v>15157.968884212203</v>
      </c>
      <c r="I164" s="30">
        <f>(H164*EXP(Plan1!$G$7-(Plan1!$G$8^2)/2+NORMSINV(AleatProd!I163)*Plan1!$G$8))</f>
        <v>15438.509930044442</v>
      </c>
      <c r="J164" s="30">
        <f>(I164*EXP(Plan1!$G$7-(Plan1!$G$8^2)/2+NORMSINV(AleatProd!J163)*Plan1!$G$8))</f>
        <v>15948.560267634879</v>
      </c>
      <c r="K164" s="30">
        <f>(J164*EXP(Plan1!$G$7-(Plan1!$G$8^2)/2+NORMSINV(AleatProd!K163)*Plan1!$G$8))</f>
        <v>14522.148856571428</v>
      </c>
      <c r="L164" s="30">
        <f>(K164*EXP(Plan1!$G$7-(Plan1!$G$8^2)/2+NORMSINV(AleatProd!L163)*Plan1!$G$8))</f>
        <v>14459.324612370281</v>
      </c>
      <c r="M164" s="30">
        <f>(L164*EXP(Plan1!$G$7-(Plan1!$G$8^2)/2+NORMSINV(AleatProd!M163)*Plan1!$G$8))</f>
        <v>14382.610456831329</v>
      </c>
      <c r="N164" s="30">
        <f>(M164*EXP(Plan1!$G$7-(Plan1!$G$8^2)/2+NORMSINV(AleatProd!N163)*Plan1!$G$8))</f>
        <v>14059.975101830569</v>
      </c>
      <c r="O164" s="30">
        <f>(N164*EXP(Plan1!$G$7-(Plan1!$G$8^2)/2+NORMSINV(AleatProd!O163)*Plan1!$G$8))</f>
        <v>14060.044342875222</v>
      </c>
      <c r="P164" s="30">
        <f>(O164*EXP(Plan1!$G$7-(Plan1!$G$8^2)/2+NORMSINV(AleatProd!P163)*Plan1!$G$8))</f>
        <v>13489.165181982955</v>
      </c>
      <c r="Q164" s="30">
        <f>(P164*EXP(Plan1!$G$7-(Plan1!$G$8^2)/2+NORMSINV(AleatProd!Q163)*Plan1!$G$8))</f>
        <v>13439.278954000685</v>
      </c>
      <c r="R164" s="30">
        <f>(Q164*EXP(Plan1!$G$7-(Plan1!$G$8^2)/2+NORMSINV(AleatProd!R163)*Plan1!$G$8))</f>
        <v>12874.062082013395</v>
      </c>
      <c r="S164" s="30">
        <f>(R164*EXP(Plan1!$G$7-(Plan1!$G$8^2)/2+NORMSINV(AleatProd!S163)*Plan1!$G$8))</f>
        <v>13027.6752130033</v>
      </c>
      <c r="T164" s="30">
        <f>(S164*EXP(Plan1!$G$7-(Plan1!$G$8^2)/2+NORMSINV(AleatProd!T163)*Plan1!$G$8))</f>
        <v>12552.236285820456</v>
      </c>
      <c r="U164" s="30">
        <f>(T164*EXP(Plan1!$G$7-(Plan1!$G$8^2)/2+NORMSINV(AleatProd!U163)*Plan1!$G$8))</f>
        <v>12636.927926349201</v>
      </c>
      <c r="V164" s="30">
        <f>(U164*EXP(Plan1!$G$7-(Plan1!$G$8^2)/2+NORMSINV(AleatProd!V163)*Plan1!$G$8))</f>
        <v>12032.162605492282</v>
      </c>
    </row>
    <row r="165" spans="1:22" x14ac:dyDescent="0.25">
      <c r="A165">
        <v>162</v>
      </c>
      <c r="B165" s="2">
        <f>Plan1!$B$4</f>
        <v>17520</v>
      </c>
      <c r="C165" s="30">
        <f>(B165*EXP(Plan1!$G$7-(Plan1!$G$8^2)/2+NORMSINV(AleatProd!C164)*Plan1!$G$8))</f>
        <v>16918.839542024423</v>
      </c>
      <c r="D165" s="30">
        <f>(C165*EXP(Plan1!$G$7-(Plan1!$G$8^2)/2+NORMSINV(AleatProd!D164)*Plan1!$G$8))</f>
        <v>16352.549153677155</v>
      </c>
      <c r="E165" s="30">
        <f>(D165*EXP(Plan1!$G$7-(Plan1!$G$8^2)/2+NORMSINV(AleatProd!E164)*Plan1!$G$8))</f>
        <v>18364.743232540786</v>
      </c>
      <c r="F165" s="30">
        <f>(E165*EXP(Plan1!$G$7-(Plan1!$G$8^2)/2+NORMSINV(AleatProd!F164)*Plan1!$G$8))</f>
        <v>18002.854229324614</v>
      </c>
      <c r="G165" s="30">
        <f>(F165*EXP(Plan1!$G$7-(Plan1!$G$8^2)/2+NORMSINV(AleatProd!G164)*Plan1!$G$8))</f>
        <v>16819.873120340762</v>
      </c>
      <c r="H165" s="30">
        <f>(G165*EXP(Plan1!$G$7-(Plan1!$G$8^2)/2+NORMSINV(AleatProd!H164)*Plan1!$G$8))</f>
        <v>16548.278282418243</v>
      </c>
      <c r="I165" s="30">
        <f>(H165*EXP(Plan1!$G$7-(Plan1!$G$8^2)/2+NORMSINV(AleatProd!I164)*Plan1!$G$8))</f>
        <v>15588.328095138995</v>
      </c>
      <c r="J165" s="30">
        <f>(I165*EXP(Plan1!$G$7-(Plan1!$G$8^2)/2+NORMSINV(AleatProd!J164)*Plan1!$G$8))</f>
        <v>15371.950325842106</v>
      </c>
      <c r="K165" s="30">
        <f>(J165*EXP(Plan1!$G$7-(Plan1!$G$8^2)/2+NORMSINV(AleatProd!K164)*Plan1!$G$8))</f>
        <v>15552.889677707368</v>
      </c>
      <c r="L165" s="30">
        <f>(K165*EXP(Plan1!$G$7-(Plan1!$G$8^2)/2+NORMSINV(AleatProd!L164)*Plan1!$G$8))</f>
        <v>14907.133429269354</v>
      </c>
      <c r="M165" s="30">
        <f>(L165*EXP(Plan1!$G$7-(Plan1!$G$8^2)/2+NORMSINV(AleatProd!M164)*Plan1!$G$8))</f>
        <v>13982.140457053676</v>
      </c>
      <c r="N165" s="30">
        <f>(M165*EXP(Plan1!$G$7-(Plan1!$G$8^2)/2+NORMSINV(AleatProd!N164)*Plan1!$G$8))</f>
        <v>13370.724659429607</v>
      </c>
      <c r="O165" s="30">
        <f>(N165*EXP(Plan1!$G$7-(Plan1!$G$8^2)/2+NORMSINV(AleatProd!O164)*Plan1!$G$8))</f>
        <v>14089.345656467425</v>
      </c>
      <c r="P165" s="30">
        <f>(O165*EXP(Plan1!$G$7-(Plan1!$G$8^2)/2+NORMSINV(AleatProd!P164)*Plan1!$G$8))</f>
        <v>14011.088599603789</v>
      </c>
      <c r="Q165" s="30">
        <f>(P165*EXP(Plan1!$G$7-(Plan1!$G$8^2)/2+NORMSINV(AleatProd!Q164)*Plan1!$G$8))</f>
        <v>14376.541420143591</v>
      </c>
      <c r="R165" s="30">
        <f>(Q165*EXP(Plan1!$G$7-(Plan1!$G$8^2)/2+NORMSINV(AleatProd!R164)*Plan1!$G$8))</f>
        <v>15003.790469655723</v>
      </c>
      <c r="S165" s="30">
        <f>(R165*EXP(Plan1!$G$7-(Plan1!$G$8^2)/2+NORMSINV(AleatProd!S164)*Plan1!$G$8))</f>
        <v>15675.345832049577</v>
      </c>
      <c r="T165" s="30">
        <f>(S165*EXP(Plan1!$G$7-(Plan1!$G$8^2)/2+NORMSINV(AleatProd!T164)*Plan1!$G$8))</f>
        <v>14752.077198392191</v>
      </c>
      <c r="U165" s="30">
        <f>(T165*EXP(Plan1!$G$7-(Plan1!$G$8^2)/2+NORMSINV(AleatProd!U164)*Plan1!$G$8))</f>
        <v>14470.7291560454</v>
      </c>
      <c r="V165" s="30">
        <f>(U165*EXP(Plan1!$G$7-(Plan1!$G$8^2)/2+NORMSINV(AleatProd!V164)*Plan1!$G$8))</f>
        <v>13927.654297762178</v>
      </c>
    </row>
    <row r="166" spans="1:22" x14ac:dyDescent="0.25">
      <c r="A166">
        <v>163</v>
      </c>
      <c r="B166" s="2">
        <f>Plan1!$B$4</f>
        <v>17520</v>
      </c>
      <c r="C166" s="30">
        <f>(B166*EXP(Plan1!$G$7-(Plan1!$G$8^2)/2+NORMSINV(AleatProd!C165)*Plan1!$G$8))</f>
        <v>17243.076327343773</v>
      </c>
      <c r="D166" s="30">
        <f>(C166*EXP(Plan1!$G$7-(Plan1!$G$8^2)/2+NORMSINV(AleatProd!D165)*Plan1!$G$8))</f>
        <v>17708.458186899537</v>
      </c>
      <c r="E166" s="30">
        <f>(D166*EXP(Plan1!$G$7-(Plan1!$G$8^2)/2+NORMSINV(AleatProd!E165)*Plan1!$G$8))</f>
        <v>18156.607313040768</v>
      </c>
      <c r="F166" s="30">
        <f>(E166*EXP(Plan1!$G$7-(Plan1!$G$8^2)/2+NORMSINV(AleatProd!F165)*Plan1!$G$8))</f>
        <v>17148.024452570207</v>
      </c>
      <c r="G166" s="30">
        <f>(F166*EXP(Plan1!$G$7-(Plan1!$G$8^2)/2+NORMSINV(AleatProd!G165)*Plan1!$G$8))</f>
        <v>16531.595241428222</v>
      </c>
      <c r="H166" s="30">
        <f>(G166*EXP(Plan1!$G$7-(Plan1!$G$8^2)/2+NORMSINV(AleatProd!H165)*Plan1!$G$8))</f>
        <v>15500.809818001901</v>
      </c>
      <c r="I166" s="30">
        <f>(H166*EXP(Plan1!$G$7-(Plan1!$G$8^2)/2+NORMSINV(AleatProd!I165)*Plan1!$G$8))</f>
        <v>14269.467241696102</v>
      </c>
      <c r="J166" s="30">
        <f>(I166*EXP(Plan1!$G$7-(Plan1!$G$8^2)/2+NORMSINV(AleatProd!J165)*Plan1!$G$8))</f>
        <v>14585.525127465326</v>
      </c>
      <c r="K166" s="30">
        <f>(J166*EXP(Plan1!$G$7-(Plan1!$G$8^2)/2+NORMSINV(AleatProd!K165)*Plan1!$G$8))</f>
        <v>14182.417283924098</v>
      </c>
      <c r="L166" s="30">
        <f>(K166*EXP(Plan1!$G$7-(Plan1!$G$8^2)/2+NORMSINV(AleatProd!L165)*Plan1!$G$8))</f>
        <v>14148.064235529475</v>
      </c>
      <c r="M166" s="30">
        <f>(L166*EXP(Plan1!$G$7-(Plan1!$G$8^2)/2+NORMSINV(AleatProd!M165)*Plan1!$G$8))</f>
        <v>14909.030292011917</v>
      </c>
      <c r="N166" s="30">
        <f>(M166*EXP(Plan1!$G$7-(Plan1!$G$8^2)/2+NORMSINV(AleatProd!N165)*Plan1!$G$8))</f>
        <v>14873.764815441133</v>
      </c>
      <c r="O166" s="30">
        <f>(N166*EXP(Plan1!$G$7-(Plan1!$G$8^2)/2+NORMSINV(AleatProd!O165)*Plan1!$G$8))</f>
        <v>14342.344014747485</v>
      </c>
      <c r="P166" s="30">
        <f>(O166*EXP(Plan1!$G$7-(Plan1!$G$8^2)/2+NORMSINV(AleatProd!P165)*Plan1!$G$8))</f>
        <v>14695.093714921029</v>
      </c>
      <c r="Q166" s="30">
        <f>(P166*EXP(Plan1!$G$7-(Plan1!$G$8^2)/2+NORMSINV(AleatProd!Q165)*Plan1!$G$8))</f>
        <v>15070.237610327044</v>
      </c>
      <c r="R166" s="30">
        <f>(Q166*EXP(Plan1!$G$7-(Plan1!$G$8^2)/2+NORMSINV(AleatProd!R165)*Plan1!$G$8))</f>
        <v>15068.738752170015</v>
      </c>
      <c r="S166" s="30">
        <f>(R166*EXP(Plan1!$G$7-(Plan1!$G$8^2)/2+NORMSINV(AleatProd!S165)*Plan1!$G$8))</f>
        <v>15230.500361012211</v>
      </c>
      <c r="T166" s="30">
        <f>(S166*EXP(Plan1!$G$7-(Plan1!$G$8^2)/2+NORMSINV(AleatProd!T165)*Plan1!$G$8))</f>
        <v>15083.053470953339</v>
      </c>
      <c r="U166" s="30">
        <f>(T166*EXP(Plan1!$G$7-(Plan1!$G$8^2)/2+NORMSINV(AleatProd!U165)*Plan1!$G$8))</f>
        <v>14605.149596564319</v>
      </c>
      <c r="V166" s="30">
        <f>(U166*EXP(Plan1!$G$7-(Plan1!$G$8^2)/2+NORMSINV(AleatProd!V165)*Plan1!$G$8))</f>
        <v>14956.510680201112</v>
      </c>
    </row>
    <row r="167" spans="1:22" x14ac:dyDescent="0.25">
      <c r="A167">
        <v>164</v>
      </c>
      <c r="B167" s="2">
        <f>Plan1!$B$4</f>
        <v>17520</v>
      </c>
      <c r="C167" s="30">
        <f>(B167*EXP(Plan1!$G$7-(Plan1!$G$8^2)/2+NORMSINV(AleatProd!C166)*Plan1!$G$8))</f>
        <v>18653.346952725053</v>
      </c>
      <c r="D167" s="30">
        <f>(C167*EXP(Plan1!$G$7-(Plan1!$G$8^2)/2+NORMSINV(AleatProd!D166)*Plan1!$G$8))</f>
        <v>15982.377047663706</v>
      </c>
      <c r="E167" s="30">
        <f>(D167*EXP(Plan1!$G$7-(Plan1!$G$8^2)/2+NORMSINV(AleatProd!E166)*Plan1!$G$8))</f>
        <v>14896.201067210362</v>
      </c>
      <c r="F167" s="30">
        <f>(E167*EXP(Plan1!$G$7-(Plan1!$G$8^2)/2+NORMSINV(AleatProd!F166)*Plan1!$G$8))</f>
        <v>13877.389517244665</v>
      </c>
      <c r="G167" s="30">
        <f>(F167*EXP(Plan1!$G$7-(Plan1!$G$8^2)/2+NORMSINV(AleatProd!G166)*Plan1!$G$8))</f>
        <v>14562.877248655768</v>
      </c>
      <c r="H167" s="30">
        <f>(G167*EXP(Plan1!$G$7-(Plan1!$G$8^2)/2+NORMSINV(AleatProd!H166)*Plan1!$G$8))</f>
        <v>13469.427545562528</v>
      </c>
      <c r="I167" s="30">
        <f>(H167*EXP(Plan1!$G$7-(Plan1!$G$8^2)/2+NORMSINV(AleatProd!I166)*Plan1!$G$8))</f>
        <v>12595.407809162312</v>
      </c>
      <c r="J167" s="30">
        <f>(I167*EXP(Plan1!$G$7-(Plan1!$G$8^2)/2+NORMSINV(AleatProd!J166)*Plan1!$G$8))</f>
        <v>12868.426770778089</v>
      </c>
      <c r="K167" s="30">
        <f>(J167*EXP(Plan1!$G$7-(Plan1!$G$8^2)/2+NORMSINV(AleatProd!K166)*Plan1!$G$8))</f>
        <v>13946.941193799168</v>
      </c>
      <c r="L167" s="30">
        <f>(K167*EXP(Plan1!$G$7-(Plan1!$G$8^2)/2+NORMSINV(AleatProd!L166)*Plan1!$G$8))</f>
        <v>13249.128710707402</v>
      </c>
      <c r="M167" s="30">
        <f>(L167*EXP(Plan1!$G$7-(Plan1!$G$8^2)/2+NORMSINV(AleatProd!M166)*Plan1!$G$8))</f>
        <v>14351.130341062259</v>
      </c>
      <c r="N167" s="30">
        <f>(M167*EXP(Plan1!$G$7-(Plan1!$G$8^2)/2+NORMSINV(AleatProd!N166)*Plan1!$G$8))</f>
        <v>14697.418409454049</v>
      </c>
      <c r="O167" s="30">
        <f>(N167*EXP(Plan1!$G$7-(Plan1!$G$8^2)/2+NORMSINV(AleatProd!O166)*Plan1!$G$8))</f>
        <v>14046.633935787811</v>
      </c>
      <c r="P167" s="30">
        <f>(O167*EXP(Plan1!$G$7-(Plan1!$G$8^2)/2+NORMSINV(AleatProd!P166)*Plan1!$G$8))</f>
        <v>13395.652801434888</v>
      </c>
      <c r="Q167" s="30">
        <f>(P167*EXP(Plan1!$G$7-(Plan1!$G$8^2)/2+NORMSINV(AleatProd!Q166)*Plan1!$G$8))</f>
        <v>13320.406946758003</v>
      </c>
      <c r="R167" s="30">
        <f>(Q167*EXP(Plan1!$G$7-(Plan1!$G$8^2)/2+NORMSINV(AleatProd!R166)*Plan1!$G$8))</f>
        <v>12257.867961935612</v>
      </c>
      <c r="S167" s="30">
        <f>(R167*EXP(Plan1!$G$7-(Plan1!$G$8^2)/2+NORMSINV(AleatProd!S166)*Plan1!$G$8))</f>
        <v>11128.261108869416</v>
      </c>
      <c r="T167" s="30">
        <f>(S167*EXP(Plan1!$G$7-(Plan1!$G$8^2)/2+NORMSINV(AleatProd!T166)*Plan1!$G$8))</f>
        <v>10718.258298888339</v>
      </c>
      <c r="U167" s="30">
        <f>(T167*EXP(Plan1!$G$7-(Plan1!$G$8^2)/2+NORMSINV(AleatProd!U166)*Plan1!$G$8))</f>
        <v>11051.835282261074</v>
      </c>
      <c r="V167" s="30">
        <f>(U167*EXP(Plan1!$G$7-(Plan1!$G$8^2)/2+NORMSINV(AleatProd!V166)*Plan1!$G$8))</f>
        <v>10883.446106232765</v>
      </c>
    </row>
    <row r="168" spans="1:22" x14ac:dyDescent="0.25">
      <c r="A168">
        <v>165</v>
      </c>
      <c r="B168" s="2">
        <f>Plan1!$B$4</f>
        <v>17520</v>
      </c>
      <c r="C168" s="30">
        <f>(B168*EXP(Plan1!$G$7-(Plan1!$G$8^2)/2+NORMSINV(AleatProd!C167)*Plan1!$G$8))</f>
        <v>16658.377323180572</v>
      </c>
      <c r="D168" s="30">
        <f>(C168*EXP(Plan1!$G$7-(Plan1!$G$8^2)/2+NORMSINV(AleatProd!D167)*Plan1!$G$8))</f>
        <v>17652.660508159366</v>
      </c>
      <c r="E168" s="30">
        <f>(D168*EXP(Plan1!$G$7-(Plan1!$G$8^2)/2+NORMSINV(AleatProd!E167)*Plan1!$G$8))</f>
        <v>16245.794802647468</v>
      </c>
      <c r="F168" s="30">
        <f>(E168*EXP(Plan1!$G$7-(Plan1!$G$8^2)/2+NORMSINV(AleatProd!F167)*Plan1!$G$8))</f>
        <v>16292.746213555334</v>
      </c>
      <c r="G168" s="30">
        <f>(F168*EXP(Plan1!$G$7-(Plan1!$G$8^2)/2+NORMSINV(AleatProd!G167)*Plan1!$G$8))</f>
        <v>16179.3290749196</v>
      </c>
      <c r="H168" s="30">
        <f>(G168*EXP(Plan1!$G$7-(Plan1!$G$8^2)/2+NORMSINV(AleatProd!H167)*Plan1!$G$8))</f>
        <v>16000.357273314945</v>
      </c>
      <c r="I168" s="30">
        <f>(H168*EXP(Plan1!$G$7-(Plan1!$G$8^2)/2+NORMSINV(AleatProd!I167)*Plan1!$G$8))</f>
        <v>15821.477623051218</v>
      </c>
      <c r="J168" s="30">
        <f>(I168*EXP(Plan1!$G$7-(Plan1!$G$8^2)/2+NORMSINV(AleatProd!J167)*Plan1!$G$8))</f>
        <v>14909.80119832697</v>
      </c>
      <c r="K168" s="30">
        <f>(J168*EXP(Plan1!$G$7-(Plan1!$G$8^2)/2+NORMSINV(AleatProd!K167)*Plan1!$G$8))</f>
        <v>15369.188497674497</v>
      </c>
      <c r="L168" s="30">
        <f>(K168*EXP(Plan1!$G$7-(Plan1!$G$8^2)/2+NORMSINV(AleatProd!L167)*Plan1!$G$8))</f>
        <v>15019.701470941944</v>
      </c>
      <c r="M168" s="30">
        <f>(L168*EXP(Plan1!$G$7-(Plan1!$G$8^2)/2+NORMSINV(AleatProd!M167)*Plan1!$G$8))</f>
        <v>16971.111792968371</v>
      </c>
      <c r="N168" s="30">
        <f>(M168*EXP(Plan1!$G$7-(Plan1!$G$8^2)/2+NORMSINV(AleatProd!N167)*Plan1!$G$8))</f>
        <v>15805.782422119255</v>
      </c>
      <c r="O168" s="30">
        <f>(N168*EXP(Plan1!$G$7-(Plan1!$G$8^2)/2+NORMSINV(AleatProd!O167)*Plan1!$G$8))</f>
        <v>15907.457450619222</v>
      </c>
      <c r="P168" s="30">
        <f>(O168*EXP(Plan1!$G$7-(Plan1!$G$8^2)/2+NORMSINV(AleatProd!P167)*Plan1!$G$8))</f>
        <v>15315.168705670763</v>
      </c>
      <c r="Q168" s="30">
        <f>(P168*EXP(Plan1!$G$7-(Plan1!$G$8^2)/2+NORMSINV(AleatProd!Q167)*Plan1!$G$8))</f>
        <v>16233.497236614958</v>
      </c>
      <c r="R168" s="30">
        <f>(Q168*EXP(Plan1!$G$7-(Plan1!$G$8^2)/2+NORMSINV(AleatProd!R167)*Plan1!$G$8))</f>
        <v>17121.214603152952</v>
      </c>
      <c r="S168" s="30">
        <f>(R168*EXP(Plan1!$G$7-(Plan1!$G$8^2)/2+NORMSINV(AleatProd!S167)*Plan1!$G$8))</f>
        <v>17125.313730413021</v>
      </c>
      <c r="T168" s="30">
        <f>(S168*EXP(Plan1!$G$7-(Plan1!$G$8^2)/2+NORMSINV(AleatProd!T167)*Plan1!$G$8))</f>
        <v>17632.205836562793</v>
      </c>
      <c r="U168" s="30">
        <f>(T168*EXP(Plan1!$G$7-(Plan1!$G$8^2)/2+NORMSINV(AleatProd!U167)*Plan1!$G$8))</f>
        <v>17417.91402362828</v>
      </c>
      <c r="V168" s="30">
        <f>(U168*EXP(Plan1!$G$7-(Plan1!$G$8^2)/2+NORMSINV(AleatProd!V167)*Plan1!$G$8))</f>
        <v>17896.692428937538</v>
      </c>
    </row>
    <row r="169" spans="1:22" x14ac:dyDescent="0.25">
      <c r="A169">
        <v>166</v>
      </c>
      <c r="B169" s="2">
        <f>Plan1!$B$4</f>
        <v>17520</v>
      </c>
      <c r="C169" s="30">
        <f>(B169*EXP(Plan1!$G$7-(Plan1!$G$8^2)/2+NORMSINV(AleatProd!C168)*Plan1!$G$8))</f>
        <v>18375.434086121677</v>
      </c>
      <c r="D169" s="30">
        <f>(C169*EXP(Plan1!$G$7-(Plan1!$G$8^2)/2+NORMSINV(AleatProd!D168)*Plan1!$G$8))</f>
        <v>17741.553356407665</v>
      </c>
      <c r="E169" s="30">
        <f>(D169*EXP(Plan1!$G$7-(Plan1!$G$8^2)/2+NORMSINV(AleatProd!E168)*Plan1!$G$8))</f>
        <v>18952.239100509523</v>
      </c>
      <c r="F169" s="30">
        <f>(E169*EXP(Plan1!$G$7-(Plan1!$G$8^2)/2+NORMSINV(AleatProd!F168)*Plan1!$G$8))</f>
        <v>18363.962350180085</v>
      </c>
      <c r="G169" s="30">
        <f>(F169*EXP(Plan1!$G$7-(Plan1!$G$8^2)/2+NORMSINV(AleatProd!G168)*Plan1!$G$8))</f>
        <v>18539.997318037076</v>
      </c>
      <c r="H169" s="30">
        <f>(G169*EXP(Plan1!$G$7-(Plan1!$G$8^2)/2+NORMSINV(AleatProd!H168)*Plan1!$G$8))</f>
        <v>18777.129242230185</v>
      </c>
      <c r="I169" s="30">
        <f>(H169*EXP(Plan1!$G$7-(Plan1!$G$8^2)/2+NORMSINV(AleatProd!I168)*Plan1!$G$8))</f>
        <v>17628.248519224162</v>
      </c>
      <c r="J169" s="30">
        <f>(I169*EXP(Plan1!$G$7-(Plan1!$G$8^2)/2+NORMSINV(AleatProd!J168)*Plan1!$G$8))</f>
        <v>17046.055181997788</v>
      </c>
      <c r="K169" s="30">
        <f>(J169*EXP(Plan1!$G$7-(Plan1!$G$8^2)/2+NORMSINV(AleatProd!K168)*Plan1!$G$8))</f>
        <v>16256.057476133168</v>
      </c>
      <c r="L169" s="30">
        <f>(K169*EXP(Plan1!$G$7-(Plan1!$G$8^2)/2+NORMSINV(AleatProd!L168)*Plan1!$G$8))</f>
        <v>16911.021227672183</v>
      </c>
      <c r="M169" s="30">
        <f>(L169*EXP(Plan1!$G$7-(Plan1!$G$8^2)/2+NORMSINV(AleatProd!M168)*Plan1!$G$8))</f>
        <v>17413.654410686227</v>
      </c>
      <c r="N169" s="30">
        <f>(M169*EXP(Plan1!$G$7-(Plan1!$G$8^2)/2+NORMSINV(AleatProd!N168)*Plan1!$G$8))</f>
        <v>17197.076845199888</v>
      </c>
      <c r="O169" s="30">
        <f>(N169*EXP(Plan1!$G$7-(Plan1!$G$8^2)/2+NORMSINV(AleatProd!O168)*Plan1!$G$8))</f>
        <v>16917.528939471042</v>
      </c>
      <c r="P169" s="30">
        <f>(O169*EXP(Plan1!$G$7-(Plan1!$G$8^2)/2+NORMSINV(AleatProd!P168)*Plan1!$G$8))</f>
        <v>16394.398775190712</v>
      </c>
      <c r="Q169" s="30">
        <f>(P169*EXP(Plan1!$G$7-(Plan1!$G$8^2)/2+NORMSINV(AleatProd!Q168)*Plan1!$G$8))</f>
        <v>16132.064373009458</v>
      </c>
      <c r="R169" s="30">
        <f>(Q169*EXP(Plan1!$G$7-(Plan1!$G$8^2)/2+NORMSINV(AleatProd!R168)*Plan1!$G$8))</f>
        <v>15482.796657086323</v>
      </c>
      <c r="S169" s="30">
        <f>(R169*EXP(Plan1!$G$7-(Plan1!$G$8^2)/2+NORMSINV(AleatProd!S168)*Plan1!$G$8))</f>
        <v>15530.527933470512</v>
      </c>
      <c r="T169" s="30">
        <f>(S169*EXP(Plan1!$G$7-(Plan1!$G$8^2)/2+NORMSINV(AleatProd!T168)*Plan1!$G$8))</f>
        <v>15279.99484216444</v>
      </c>
      <c r="U169" s="30">
        <f>(T169*EXP(Plan1!$G$7-(Plan1!$G$8^2)/2+NORMSINV(AleatProd!U168)*Plan1!$G$8))</f>
        <v>14376.304478361446</v>
      </c>
      <c r="V169" s="30">
        <f>(U169*EXP(Plan1!$G$7-(Plan1!$G$8^2)/2+NORMSINV(AleatProd!V168)*Plan1!$G$8))</f>
        <v>14444.631213915747</v>
      </c>
    </row>
    <row r="170" spans="1:22" x14ac:dyDescent="0.25">
      <c r="A170">
        <v>167</v>
      </c>
      <c r="B170" s="2">
        <f>Plan1!$B$4</f>
        <v>17520</v>
      </c>
      <c r="C170" s="30">
        <f>(B170*EXP(Plan1!$G$7-(Plan1!$G$8^2)/2+NORMSINV(AleatProd!C169)*Plan1!$G$8))</f>
        <v>17455.141969652632</v>
      </c>
      <c r="D170" s="30">
        <f>(C170*EXP(Plan1!$G$7-(Plan1!$G$8^2)/2+NORMSINV(AleatProd!D169)*Plan1!$G$8))</f>
        <v>16146.480263285424</v>
      </c>
      <c r="E170" s="30">
        <f>(D170*EXP(Plan1!$G$7-(Plan1!$G$8^2)/2+NORMSINV(AleatProd!E169)*Plan1!$G$8))</f>
        <v>16890.588496435339</v>
      </c>
      <c r="F170" s="30">
        <f>(E170*EXP(Plan1!$G$7-(Plan1!$G$8^2)/2+NORMSINV(AleatProd!F169)*Plan1!$G$8))</f>
        <v>17426.807188182367</v>
      </c>
      <c r="G170" s="30">
        <f>(F170*EXP(Plan1!$G$7-(Plan1!$G$8^2)/2+NORMSINV(AleatProd!G169)*Plan1!$G$8))</f>
        <v>18461.608908148315</v>
      </c>
      <c r="H170" s="30">
        <f>(G170*EXP(Plan1!$G$7-(Plan1!$G$8^2)/2+NORMSINV(AleatProd!H169)*Plan1!$G$8))</f>
        <v>16467.605850485685</v>
      </c>
      <c r="I170" s="30">
        <f>(H170*EXP(Plan1!$G$7-(Plan1!$G$8^2)/2+NORMSINV(AleatProd!I169)*Plan1!$G$8))</f>
        <v>16492.290639985047</v>
      </c>
      <c r="J170" s="30">
        <f>(I170*EXP(Plan1!$G$7-(Plan1!$G$8^2)/2+NORMSINV(AleatProd!J169)*Plan1!$G$8))</f>
        <v>17477.343552224043</v>
      </c>
      <c r="K170" s="30">
        <f>(J170*EXP(Plan1!$G$7-(Plan1!$G$8^2)/2+NORMSINV(AleatProd!K169)*Plan1!$G$8))</f>
        <v>15969.196000025897</v>
      </c>
      <c r="L170" s="30">
        <f>(K170*EXP(Plan1!$G$7-(Plan1!$G$8^2)/2+NORMSINV(AleatProd!L169)*Plan1!$G$8))</f>
        <v>16300.038260090667</v>
      </c>
      <c r="M170" s="30">
        <f>(L170*EXP(Plan1!$G$7-(Plan1!$G$8^2)/2+NORMSINV(AleatProd!M169)*Plan1!$G$8))</f>
        <v>16335.347597707931</v>
      </c>
      <c r="N170" s="30">
        <f>(M170*EXP(Plan1!$G$7-(Plan1!$G$8^2)/2+NORMSINV(AleatProd!N169)*Plan1!$G$8))</f>
        <v>16031.395799253891</v>
      </c>
      <c r="O170" s="30">
        <f>(N170*EXP(Plan1!$G$7-(Plan1!$G$8^2)/2+NORMSINV(AleatProd!O169)*Plan1!$G$8))</f>
        <v>14861.31989033398</v>
      </c>
      <c r="P170" s="30">
        <f>(O170*EXP(Plan1!$G$7-(Plan1!$G$8^2)/2+NORMSINV(AleatProd!P169)*Plan1!$G$8))</f>
        <v>14063.423403682071</v>
      </c>
      <c r="Q170" s="30">
        <f>(P170*EXP(Plan1!$G$7-(Plan1!$G$8^2)/2+NORMSINV(AleatProd!Q169)*Plan1!$G$8))</f>
        <v>13888.554971891013</v>
      </c>
      <c r="R170" s="30">
        <f>(Q170*EXP(Plan1!$G$7-(Plan1!$G$8^2)/2+NORMSINV(AleatProd!R169)*Plan1!$G$8))</f>
        <v>13343.726494282322</v>
      </c>
      <c r="S170" s="30">
        <f>(R170*EXP(Plan1!$G$7-(Plan1!$G$8^2)/2+NORMSINV(AleatProd!S169)*Plan1!$G$8))</f>
        <v>13379.535466849076</v>
      </c>
      <c r="T170" s="30">
        <f>(S170*EXP(Plan1!$G$7-(Plan1!$G$8^2)/2+NORMSINV(AleatProd!T169)*Plan1!$G$8))</f>
        <v>12422.849261790119</v>
      </c>
      <c r="U170" s="30">
        <f>(T170*EXP(Plan1!$G$7-(Plan1!$G$8^2)/2+NORMSINV(AleatProd!U169)*Plan1!$G$8))</f>
        <v>12026.865101308917</v>
      </c>
      <c r="V170" s="30">
        <f>(U170*EXP(Plan1!$G$7-(Plan1!$G$8^2)/2+NORMSINV(AleatProd!V169)*Plan1!$G$8))</f>
        <v>12405.808447102914</v>
      </c>
    </row>
    <row r="171" spans="1:22" x14ac:dyDescent="0.25">
      <c r="A171">
        <v>168</v>
      </c>
      <c r="B171" s="2">
        <f>Plan1!$B$4</f>
        <v>17520</v>
      </c>
      <c r="C171" s="30">
        <f>(B171*EXP(Plan1!$G$7-(Plan1!$G$8^2)/2+NORMSINV(AleatProd!C170)*Plan1!$G$8))</f>
        <v>17223.843786082311</v>
      </c>
      <c r="D171" s="30">
        <f>(C171*EXP(Plan1!$G$7-(Plan1!$G$8^2)/2+NORMSINV(AleatProd!D170)*Plan1!$G$8))</f>
        <v>18323.903745597112</v>
      </c>
      <c r="E171" s="30">
        <f>(D171*EXP(Plan1!$G$7-(Plan1!$G$8^2)/2+NORMSINV(AleatProd!E170)*Plan1!$G$8))</f>
        <v>20123.603749398004</v>
      </c>
      <c r="F171" s="30">
        <f>(E171*EXP(Plan1!$G$7-(Plan1!$G$8^2)/2+NORMSINV(AleatProd!F170)*Plan1!$G$8))</f>
        <v>19575.467305980201</v>
      </c>
      <c r="G171" s="30">
        <f>(F171*EXP(Plan1!$G$7-(Plan1!$G$8^2)/2+NORMSINV(AleatProd!G170)*Plan1!$G$8))</f>
        <v>17946.183033429526</v>
      </c>
      <c r="H171" s="30">
        <f>(G171*EXP(Plan1!$G$7-(Plan1!$G$8^2)/2+NORMSINV(AleatProd!H170)*Plan1!$G$8))</f>
        <v>18322.35188859126</v>
      </c>
      <c r="I171" s="30">
        <f>(H171*EXP(Plan1!$G$7-(Plan1!$G$8^2)/2+NORMSINV(AleatProd!I170)*Plan1!$G$8))</f>
        <v>17338.835433761196</v>
      </c>
      <c r="J171" s="30">
        <f>(I171*EXP(Plan1!$G$7-(Plan1!$G$8^2)/2+NORMSINV(AleatProd!J170)*Plan1!$G$8))</f>
        <v>15743.665982402688</v>
      </c>
      <c r="K171" s="30">
        <f>(J171*EXP(Plan1!$G$7-(Plan1!$G$8^2)/2+NORMSINV(AleatProd!K170)*Plan1!$G$8))</f>
        <v>14921.38329447552</v>
      </c>
      <c r="L171" s="30">
        <f>(K171*EXP(Plan1!$G$7-(Plan1!$G$8^2)/2+NORMSINV(AleatProd!L170)*Plan1!$G$8))</f>
        <v>15920.724365115855</v>
      </c>
      <c r="M171" s="30">
        <f>(L171*EXP(Plan1!$G$7-(Plan1!$G$8^2)/2+NORMSINV(AleatProd!M170)*Plan1!$G$8))</f>
        <v>16862.005282227285</v>
      </c>
      <c r="N171" s="30">
        <f>(M171*EXP(Plan1!$G$7-(Plan1!$G$8^2)/2+NORMSINV(AleatProd!N170)*Plan1!$G$8))</f>
        <v>15703.18587236329</v>
      </c>
      <c r="O171" s="30">
        <f>(N171*EXP(Plan1!$G$7-(Plan1!$G$8^2)/2+NORMSINV(AleatProd!O170)*Plan1!$G$8))</f>
        <v>14856.506175884131</v>
      </c>
      <c r="P171" s="30">
        <f>(O171*EXP(Plan1!$G$7-(Plan1!$G$8^2)/2+NORMSINV(AleatProd!P170)*Plan1!$G$8))</f>
        <v>15946.514646169053</v>
      </c>
      <c r="Q171" s="30">
        <f>(P171*EXP(Plan1!$G$7-(Plan1!$G$8^2)/2+NORMSINV(AleatProd!Q170)*Plan1!$G$8))</f>
        <v>15184.377002352163</v>
      </c>
      <c r="R171" s="30">
        <f>(Q171*EXP(Plan1!$G$7-(Plan1!$G$8^2)/2+NORMSINV(AleatProd!R170)*Plan1!$G$8))</f>
        <v>14633.527045540863</v>
      </c>
      <c r="S171" s="30">
        <f>(R171*EXP(Plan1!$G$7-(Plan1!$G$8^2)/2+NORMSINV(AleatProd!S170)*Plan1!$G$8))</f>
        <v>14024.525417663599</v>
      </c>
      <c r="T171" s="30">
        <f>(S171*EXP(Plan1!$G$7-(Plan1!$G$8^2)/2+NORMSINV(AleatProd!T170)*Plan1!$G$8))</f>
        <v>14203.380920096824</v>
      </c>
      <c r="U171" s="30">
        <f>(T171*EXP(Plan1!$G$7-(Plan1!$G$8^2)/2+NORMSINV(AleatProd!U170)*Plan1!$G$8))</f>
        <v>13152.675534758919</v>
      </c>
      <c r="V171" s="30">
        <f>(U171*EXP(Plan1!$G$7-(Plan1!$G$8^2)/2+NORMSINV(AleatProd!V170)*Plan1!$G$8))</f>
        <v>13143.613149810308</v>
      </c>
    </row>
    <row r="172" spans="1:22" x14ac:dyDescent="0.25">
      <c r="A172">
        <v>169</v>
      </c>
      <c r="B172" s="2">
        <f>Plan1!$B$4</f>
        <v>17520</v>
      </c>
      <c r="C172" s="30">
        <f>(B172*EXP(Plan1!$G$7-(Plan1!$G$8^2)/2+NORMSINV(AleatProd!C171)*Plan1!$G$8))</f>
        <v>17268.076629975483</v>
      </c>
      <c r="D172" s="30">
        <f>(C172*EXP(Plan1!$G$7-(Plan1!$G$8^2)/2+NORMSINV(AleatProd!D171)*Plan1!$G$8))</f>
        <v>16204.107290732103</v>
      </c>
      <c r="E172" s="30">
        <f>(D172*EXP(Plan1!$G$7-(Plan1!$G$8^2)/2+NORMSINV(AleatProd!E171)*Plan1!$G$8))</f>
        <v>16074.34815622186</v>
      </c>
      <c r="F172" s="30">
        <f>(E172*EXP(Plan1!$G$7-(Plan1!$G$8^2)/2+NORMSINV(AleatProd!F171)*Plan1!$G$8))</f>
        <v>14094.905527190364</v>
      </c>
      <c r="G172" s="30">
        <f>(F172*EXP(Plan1!$G$7-(Plan1!$G$8^2)/2+NORMSINV(AleatProd!G171)*Plan1!$G$8))</f>
        <v>14484.42677667128</v>
      </c>
      <c r="H172" s="30">
        <f>(G172*EXP(Plan1!$G$7-(Plan1!$G$8^2)/2+NORMSINV(AleatProd!H171)*Plan1!$G$8))</f>
        <v>14202.035769880773</v>
      </c>
      <c r="I172" s="30">
        <f>(H172*EXP(Plan1!$G$7-(Plan1!$G$8^2)/2+NORMSINV(AleatProd!I171)*Plan1!$G$8))</f>
        <v>13824.055227178153</v>
      </c>
      <c r="J172" s="30">
        <f>(I172*EXP(Plan1!$G$7-(Plan1!$G$8^2)/2+NORMSINV(AleatProd!J171)*Plan1!$G$8))</f>
        <v>14515.935334826456</v>
      </c>
      <c r="K172" s="30">
        <f>(J172*EXP(Plan1!$G$7-(Plan1!$G$8^2)/2+NORMSINV(AleatProd!K171)*Plan1!$G$8))</f>
        <v>14418.282572409284</v>
      </c>
      <c r="L172" s="30">
        <f>(K172*EXP(Plan1!$G$7-(Plan1!$G$8^2)/2+NORMSINV(AleatProd!L171)*Plan1!$G$8))</f>
        <v>13690.871487128894</v>
      </c>
      <c r="M172" s="30">
        <f>(L172*EXP(Plan1!$G$7-(Plan1!$G$8^2)/2+NORMSINV(AleatProd!M171)*Plan1!$G$8))</f>
        <v>13582.044334127911</v>
      </c>
      <c r="N172" s="30">
        <f>(M172*EXP(Plan1!$G$7-(Plan1!$G$8^2)/2+NORMSINV(AleatProd!N171)*Plan1!$G$8))</f>
        <v>13079.279575792054</v>
      </c>
      <c r="O172" s="30">
        <f>(N172*EXP(Plan1!$G$7-(Plan1!$G$8^2)/2+NORMSINV(AleatProd!O171)*Plan1!$G$8))</f>
        <v>13066.143425366014</v>
      </c>
      <c r="P172" s="30">
        <f>(O172*EXP(Plan1!$G$7-(Plan1!$G$8^2)/2+NORMSINV(AleatProd!P171)*Plan1!$G$8))</f>
        <v>13940.983083783276</v>
      </c>
      <c r="Q172" s="30">
        <f>(P172*EXP(Plan1!$G$7-(Plan1!$G$8^2)/2+NORMSINV(AleatProd!Q171)*Plan1!$G$8))</f>
        <v>12799.364432619228</v>
      </c>
      <c r="R172" s="30">
        <f>(Q172*EXP(Plan1!$G$7-(Plan1!$G$8^2)/2+NORMSINV(AleatProd!R171)*Plan1!$G$8))</f>
        <v>13016.793737160213</v>
      </c>
      <c r="S172" s="30">
        <f>(R172*EXP(Plan1!$G$7-(Plan1!$G$8^2)/2+NORMSINV(AleatProd!S171)*Plan1!$G$8))</f>
        <v>12172.980988730786</v>
      </c>
      <c r="T172" s="30">
        <f>(S172*EXP(Plan1!$G$7-(Plan1!$G$8^2)/2+NORMSINV(AleatProd!T171)*Plan1!$G$8))</f>
        <v>12875.966826918664</v>
      </c>
      <c r="U172" s="30">
        <f>(T172*EXP(Plan1!$G$7-(Plan1!$G$8^2)/2+NORMSINV(AleatProd!U171)*Plan1!$G$8))</f>
        <v>12184.428623808653</v>
      </c>
      <c r="V172" s="30">
        <f>(U172*EXP(Plan1!$G$7-(Plan1!$G$8^2)/2+NORMSINV(AleatProd!V171)*Plan1!$G$8))</f>
        <v>11968.039699489958</v>
      </c>
    </row>
    <row r="173" spans="1:22" x14ac:dyDescent="0.25">
      <c r="A173">
        <v>170</v>
      </c>
      <c r="B173" s="2">
        <f>Plan1!$B$4</f>
        <v>17520</v>
      </c>
      <c r="C173" s="30">
        <f>(B173*EXP(Plan1!$G$7-(Plan1!$G$8^2)/2+NORMSINV(AleatProd!C172)*Plan1!$G$8))</f>
        <v>14666.428773185251</v>
      </c>
      <c r="D173" s="30">
        <f>(C173*EXP(Plan1!$G$7-(Plan1!$G$8^2)/2+NORMSINV(AleatProd!D172)*Plan1!$G$8))</f>
        <v>13220.811242203792</v>
      </c>
      <c r="E173" s="30">
        <f>(D173*EXP(Plan1!$G$7-(Plan1!$G$8^2)/2+NORMSINV(AleatProd!E172)*Plan1!$G$8))</f>
        <v>13176.778292347262</v>
      </c>
      <c r="F173" s="30">
        <f>(E173*EXP(Plan1!$G$7-(Plan1!$G$8^2)/2+NORMSINV(AleatProd!F172)*Plan1!$G$8))</f>
        <v>13429.231507991421</v>
      </c>
      <c r="G173" s="30">
        <f>(F173*EXP(Plan1!$G$7-(Plan1!$G$8^2)/2+NORMSINV(AleatProd!G172)*Plan1!$G$8))</f>
        <v>13258.859984756093</v>
      </c>
      <c r="H173" s="30">
        <f>(G173*EXP(Plan1!$G$7-(Plan1!$G$8^2)/2+NORMSINV(AleatProd!H172)*Plan1!$G$8))</f>
        <v>12923.16806475016</v>
      </c>
      <c r="I173" s="30">
        <f>(H173*EXP(Plan1!$G$7-(Plan1!$G$8^2)/2+NORMSINV(AleatProd!I172)*Plan1!$G$8))</f>
        <v>12685.421544442628</v>
      </c>
      <c r="J173" s="30">
        <f>(I173*EXP(Plan1!$G$7-(Plan1!$G$8^2)/2+NORMSINV(AleatProd!J172)*Plan1!$G$8))</f>
        <v>13270.811319960556</v>
      </c>
      <c r="K173" s="30">
        <f>(J173*EXP(Plan1!$G$7-(Plan1!$G$8^2)/2+NORMSINV(AleatProd!K172)*Plan1!$G$8))</f>
        <v>13240.395780859595</v>
      </c>
      <c r="L173" s="30">
        <f>(K173*EXP(Plan1!$G$7-(Plan1!$G$8^2)/2+NORMSINV(AleatProd!L172)*Plan1!$G$8))</f>
        <v>12407.650633529296</v>
      </c>
      <c r="M173" s="30">
        <f>(L173*EXP(Plan1!$G$7-(Plan1!$G$8^2)/2+NORMSINV(AleatProd!M172)*Plan1!$G$8))</f>
        <v>12220.119160099301</v>
      </c>
      <c r="N173" s="30">
        <f>(M173*EXP(Plan1!$G$7-(Plan1!$G$8^2)/2+NORMSINV(AleatProd!N172)*Plan1!$G$8))</f>
        <v>10441.578140005764</v>
      </c>
      <c r="O173" s="30">
        <f>(N173*EXP(Plan1!$G$7-(Plan1!$G$8^2)/2+NORMSINV(AleatProd!O172)*Plan1!$G$8))</f>
        <v>10825.478621863263</v>
      </c>
      <c r="P173" s="30">
        <f>(O173*EXP(Plan1!$G$7-(Plan1!$G$8^2)/2+NORMSINV(AleatProd!P172)*Plan1!$G$8))</f>
        <v>11261.704884688686</v>
      </c>
      <c r="Q173" s="30">
        <f>(P173*EXP(Plan1!$G$7-(Plan1!$G$8^2)/2+NORMSINV(AleatProd!Q172)*Plan1!$G$8))</f>
        <v>10302.567729290529</v>
      </c>
      <c r="R173" s="30">
        <f>(Q173*EXP(Plan1!$G$7-(Plan1!$G$8^2)/2+NORMSINV(AleatProd!R172)*Plan1!$G$8))</f>
        <v>10921.406097242574</v>
      </c>
      <c r="S173" s="30">
        <f>(R173*EXP(Plan1!$G$7-(Plan1!$G$8^2)/2+NORMSINV(AleatProd!S172)*Plan1!$G$8))</f>
        <v>11716.98936869385</v>
      </c>
      <c r="T173" s="30">
        <f>(S173*EXP(Plan1!$G$7-(Plan1!$G$8^2)/2+NORMSINV(AleatProd!T172)*Plan1!$G$8))</f>
        <v>11694.654687261849</v>
      </c>
      <c r="U173" s="30">
        <f>(T173*EXP(Plan1!$G$7-(Plan1!$G$8^2)/2+NORMSINV(AleatProd!U172)*Plan1!$G$8))</f>
        <v>13175.614390561032</v>
      </c>
      <c r="V173" s="30">
        <f>(U173*EXP(Plan1!$G$7-(Plan1!$G$8^2)/2+NORMSINV(AleatProd!V172)*Plan1!$G$8))</f>
        <v>11815.539948852107</v>
      </c>
    </row>
    <row r="174" spans="1:22" x14ac:dyDescent="0.25">
      <c r="A174">
        <v>171</v>
      </c>
      <c r="B174" s="2">
        <f>Plan1!$B$4</f>
        <v>17520</v>
      </c>
      <c r="C174" s="30">
        <f>(B174*EXP(Plan1!$G$7-(Plan1!$G$8^2)/2+NORMSINV(AleatProd!C173)*Plan1!$G$8))</f>
        <v>16505.906121906784</v>
      </c>
      <c r="D174" s="30">
        <f>(C174*EXP(Plan1!$G$7-(Plan1!$G$8^2)/2+NORMSINV(AleatProd!D173)*Plan1!$G$8))</f>
        <v>17184.071106660325</v>
      </c>
      <c r="E174" s="30">
        <f>(D174*EXP(Plan1!$G$7-(Plan1!$G$8^2)/2+NORMSINV(AleatProd!E173)*Plan1!$G$8))</f>
        <v>17976.527024985411</v>
      </c>
      <c r="F174" s="30">
        <f>(E174*EXP(Plan1!$G$7-(Plan1!$G$8^2)/2+NORMSINV(AleatProd!F173)*Plan1!$G$8))</f>
        <v>18512.341034285848</v>
      </c>
      <c r="G174" s="30">
        <f>(F174*EXP(Plan1!$G$7-(Plan1!$G$8^2)/2+NORMSINV(AleatProd!G173)*Plan1!$G$8))</f>
        <v>18970.382932984285</v>
      </c>
      <c r="H174" s="30">
        <f>(G174*EXP(Plan1!$G$7-(Plan1!$G$8^2)/2+NORMSINV(AleatProd!H173)*Plan1!$G$8))</f>
        <v>18769.931446190072</v>
      </c>
      <c r="I174" s="30">
        <f>(H174*EXP(Plan1!$G$7-(Plan1!$G$8^2)/2+NORMSINV(AleatProd!I173)*Plan1!$G$8))</f>
        <v>17925.634529103936</v>
      </c>
      <c r="J174" s="30">
        <f>(I174*EXP(Plan1!$G$7-(Plan1!$G$8^2)/2+NORMSINV(AleatProd!J173)*Plan1!$G$8))</f>
        <v>16982.625832447429</v>
      </c>
      <c r="K174" s="30">
        <f>(J174*EXP(Plan1!$G$7-(Plan1!$G$8^2)/2+NORMSINV(AleatProd!K173)*Plan1!$G$8))</f>
        <v>16863.282655077401</v>
      </c>
      <c r="L174" s="30">
        <f>(K174*EXP(Plan1!$G$7-(Plan1!$G$8^2)/2+NORMSINV(AleatProd!L173)*Plan1!$G$8))</f>
        <v>15598.85185954137</v>
      </c>
      <c r="M174" s="30">
        <f>(L174*EXP(Plan1!$G$7-(Plan1!$G$8^2)/2+NORMSINV(AleatProd!M173)*Plan1!$G$8))</f>
        <v>15763.425429767854</v>
      </c>
      <c r="N174" s="30">
        <f>(M174*EXP(Plan1!$G$7-(Plan1!$G$8^2)/2+NORMSINV(AleatProd!N173)*Plan1!$G$8))</f>
        <v>17148.718964493211</v>
      </c>
      <c r="O174" s="30">
        <f>(N174*EXP(Plan1!$G$7-(Plan1!$G$8^2)/2+NORMSINV(AleatProd!O173)*Plan1!$G$8))</f>
        <v>17270.70246183539</v>
      </c>
      <c r="P174" s="30">
        <f>(O174*EXP(Plan1!$G$7-(Plan1!$G$8^2)/2+NORMSINV(AleatProd!P173)*Plan1!$G$8))</f>
        <v>17421.671449577658</v>
      </c>
      <c r="Q174" s="30">
        <f>(P174*EXP(Plan1!$G$7-(Plan1!$G$8^2)/2+NORMSINV(AleatProd!Q173)*Plan1!$G$8))</f>
        <v>16065.607927387715</v>
      </c>
      <c r="R174" s="30">
        <f>(Q174*EXP(Plan1!$G$7-(Plan1!$G$8^2)/2+NORMSINV(AleatProd!R173)*Plan1!$G$8))</f>
        <v>15294.954946784395</v>
      </c>
      <c r="S174" s="30">
        <f>(R174*EXP(Plan1!$G$7-(Plan1!$G$8^2)/2+NORMSINV(AleatProd!S173)*Plan1!$G$8))</f>
        <v>15484.289046161424</v>
      </c>
      <c r="T174" s="30">
        <f>(S174*EXP(Plan1!$G$7-(Plan1!$G$8^2)/2+NORMSINV(AleatProd!T173)*Plan1!$G$8))</f>
        <v>15924.844659109454</v>
      </c>
      <c r="U174" s="30">
        <f>(T174*EXP(Plan1!$G$7-(Plan1!$G$8^2)/2+NORMSINV(AleatProd!U173)*Plan1!$G$8))</f>
        <v>16112.308773959858</v>
      </c>
      <c r="V174" s="30">
        <f>(U174*EXP(Plan1!$G$7-(Plan1!$G$8^2)/2+NORMSINV(AleatProd!V173)*Plan1!$G$8))</f>
        <v>14816.318776243241</v>
      </c>
    </row>
    <row r="175" spans="1:22" x14ac:dyDescent="0.25">
      <c r="A175">
        <v>172</v>
      </c>
      <c r="B175" s="2">
        <f>Plan1!$B$4</f>
        <v>17520</v>
      </c>
      <c r="C175" s="30">
        <f>(B175*EXP(Plan1!$G$7-(Plan1!$G$8^2)/2+NORMSINV(AleatProd!C174)*Plan1!$G$8))</f>
        <v>16359.376193911672</v>
      </c>
      <c r="D175" s="30">
        <f>(C175*EXP(Plan1!$G$7-(Plan1!$G$8^2)/2+NORMSINV(AleatProd!D174)*Plan1!$G$8))</f>
        <v>17065.641142654171</v>
      </c>
      <c r="E175" s="30">
        <f>(D175*EXP(Plan1!$G$7-(Plan1!$G$8^2)/2+NORMSINV(AleatProd!E174)*Plan1!$G$8))</f>
        <v>16440.517660515572</v>
      </c>
      <c r="F175" s="30">
        <f>(E175*EXP(Plan1!$G$7-(Plan1!$G$8^2)/2+NORMSINV(AleatProd!F174)*Plan1!$G$8))</f>
        <v>14877.582107706143</v>
      </c>
      <c r="G175" s="30">
        <f>(F175*EXP(Plan1!$G$7-(Plan1!$G$8^2)/2+NORMSINV(AleatProd!G174)*Plan1!$G$8))</f>
        <v>13831.437924988901</v>
      </c>
      <c r="H175" s="30">
        <f>(G175*EXP(Plan1!$G$7-(Plan1!$G$8^2)/2+NORMSINV(AleatProd!H174)*Plan1!$G$8))</f>
        <v>14326.801861381155</v>
      </c>
      <c r="I175" s="30">
        <f>(H175*EXP(Plan1!$G$7-(Plan1!$G$8^2)/2+NORMSINV(AleatProd!I174)*Plan1!$G$8))</f>
        <v>13964.819223178954</v>
      </c>
      <c r="J175" s="30">
        <f>(I175*EXP(Plan1!$G$7-(Plan1!$G$8^2)/2+NORMSINV(AleatProd!J174)*Plan1!$G$8))</f>
        <v>14366.597385796462</v>
      </c>
      <c r="K175" s="30">
        <f>(J175*EXP(Plan1!$G$7-(Plan1!$G$8^2)/2+NORMSINV(AleatProd!K174)*Plan1!$G$8))</f>
        <v>13680.877342821281</v>
      </c>
      <c r="L175" s="30">
        <f>(K175*EXP(Plan1!$G$7-(Plan1!$G$8^2)/2+NORMSINV(AleatProd!L174)*Plan1!$G$8))</f>
        <v>13536.426241514584</v>
      </c>
      <c r="M175" s="30">
        <f>(L175*EXP(Plan1!$G$7-(Plan1!$G$8^2)/2+NORMSINV(AleatProd!M174)*Plan1!$G$8))</f>
        <v>13768.899763643258</v>
      </c>
      <c r="N175" s="30">
        <f>(M175*EXP(Plan1!$G$7-(Plan1!$G$8^2)/2+NORMSINV(AleatProd!N174)*Plan1!$G$8))</f>
        <v>12719.729023140226</v>
      </c>
      <c r="O175" s="30">
        <f>(N175*EXP(Plan1!$G$7-(Plan1!$G$8^2)/2+NORMSINV(AleatProd!O174)*Plan1!$G$8))</f>
        <v>12409.137310779026</v>
      </c>
      <c r="P175" s="30">
        <f>(O175*EXP(Plan1!$G$7-(Plan1!$G$8^2)/2+NORMSINV(AleatProd!P174)*Plan1!$G$8))</f>
        <v>12545.505324626703</v>
      </c>
      <c r="Q175" s="30">
        <f>(P175*EXP(Plan1!$G$7-(Plan1!$G$8^2)/2+NORMSINV(AleatProd!Q174)*Plan1!$G$8))</f>
        <v>13003.627344075747</v>
      </c>
      <c r="R175" s="30">
        <f>(Q175*EXP(Plan1!$G$7-(Plan1!$G$8^2)/2+NORMSINV(AleatProd!R174)*Plan1!$G$8))</f>
        <v>13531.04946096942</v>
      </c>
      <c r="S175" s="30">
        <f>(R175*EXP(Plan1!$G$7-(Plan1!$G$8^2)/2+NORMSINV(AleatProd!S174)*Plan1!$G$8))</f>
        <v>13045.494380549031</v>
      </c>
      <c r="T175" s="30">
        <f>(S175*EXP(Plan1!$G$7-(Plan1!$G$8^2)/2+NORMSINV(AleatProd!T174)*Plan1!$G$8))</f>
        <v>13628.09553369181</v>
      </c>
      <c r="U175" s="30">
        <f>(T175*EXP(Plan1!$G$7-(Plan1!$G$8^2)/2+NORMSINV(AleatProd!U174)*Plan1!$G$8))</f>
        <v>14147.284818870188</v>
      </c>
      <c r="V175" s="30">
        <f>(U175*EXP(Plan1!$G$7-(Plan1!$G$8^2)/2+NORMSINV(AleatProd!V174)*Plan1!$G$8))</f>
        <v>13645.129531735818</v>
      </c>
    </row>
    <row r="176" spans="1:22" x14ac:dyDescent="0.25">
      <c r="A176">
        <v>173</v>
      </c>
      <c r="B176" s="2">
        <f>Plan1!$B$4</f>
        <v>17520</v>
      </c>
      <c r="C176" s="30">
        <f>(B176*EXP(Plan1!$G$7-(Plan1!$G$8^2)/2+NORMSINV(AleatProd!C175)*Plan1!$G$8))</f>
        <v>17796.557776582547</v>
      </c>
      <c r="D176" s="30">
        <f>(C176*EXP(Plan1!$G$7-(Plan1!$G$8^2)/2+NORMSINV(AleatProd!D175)*Plan1!$G$8))</f>
        <v>16944.450677848843</v>
      </c>
      <c r="E176" s="30">
        <f>(D176*EXP(Plan1!$G$7-(Plan1!$G$8^2)/2+NORMSINV(AleatProd!E175)*Plan1!$G$8))</f>
        <v>17396.504501714004</v>
      </c>
      <c r="F176" s="30">
        <f>(E176*EXP(Plan1!$G$7-(Plan1!$G$8^2)/2+NORMSINV(AleatProd!F175)*Plan1!$G$8))</f>
        <v>15840.287665136626</v>
      </c>
      <c r="G176" s="30">
        <f>(F176*EXP(Plan1!$G$7-(Plan1!$G$8^2)/2+NORMSINV(AleatProd!G175)*Plan1!$G$8))</f>
        <v>15831.582916392759</v>
      </c>
      <c r="H176" s="30">
        <f>(G176*EXP(Plan1!$G$7-(Plan1!$G$8^2)/2+NORMSINV(AleatProd!H175)*Plan1!$G$8))</f>
        <v>16201.647539554255</v>
      </c>
      <c r="I176" s="30">
        <f>(H176*EXP(Plan1!$G$7-(Plan1!$G$8^2)/2+NORMSINV(AleatProd!I175)*Plan1!$G$8))</f>
        <v>15902.911980140098</v>
      </c>
      <c r="J176" s="30">
        <f>(I176*EXP(Plan1!$G$7-(Plan1!$G$8^2)/2+NORMSINV(AleatProd!J175)*Plan1!$G$8))</f>
        <v>16234.689115117335</v>
      </c>
      <c r="K176" s="30">
        <f>(J176*EXP(Plan1!$G$7-(Plan1!$G$8^2)/2+NORMSINV(AleatProd!K175)*Plan1!$G$8))</f>
        <v>15697.386384854228</v>
      </c>
      <c r="L176" s="30">
        <f>(K176*EXP(Plan1!$G$7-(Plan1!$G$8^2)/2+NORMSINV(AleatProd!L175)*Plan1!$G$8))</f>
        <v>16009.232283234904</v>
      </c>
      <c r="M176" s="30">
        <f>(L176*EXP(Plan1!$G$7-(Plan1!$G$8^2)/2+NORMSINV(AleatProd!M175)*Plan1!$G$8))</f>
        <v>16749.226791073659</v>
      </c>
      <c r="N176" s="30">
        <f>(M176*EXP(Plan1!$G$7-(Plan1!$G$8^2)/2+NORMSINV(AleatProd!N175)*Plan1!$G$8))</f>
        <v>18098.112569177916</v>
      </c>
      <c r="O176" s="30">
        <f>(N176*EXP(Plan1!$G$7-(Plan1!$G$8^2)/2+NORMSINV(AleatProd!O175)*Plan1!$G$8))</f>
        <v>18273.51057612701</v>
      </c>
      <c r="P176" s="30">
        <f>(O176*EXP(Plan1!$G$7-(Plan1!$G$8^2)/2+NORMSINV(AleatProd!P175)*Plan1!$G$8))</f>
        <v>17413.30781989557</v>
      </c>
      <c r="Q176" s="30">
        <f>(P176*EXP(Plan1!$G$7-(Plan1!$G$8^2)/2+NORMSINV(AleatProd!Q175)*Plan1!$G$8))</f>
        <v>18183.23700327085</v>
      </c>
      <c r="R176" s="30">
        <f>(Q176*EXP(Plan1!$G$7-(Plan1!$G$8^2)/2+NORMSINV(AleatProd!R175)*Plan1!$G$8))</f>
        <v>18978.200671193637</v>
      </c>
      <c r="S176" s="30">
        <f>(R176*EXP(Plan1!$G$7-(Plan1!$G$8^2)/2+NORMSINV(AleatProd!S175)*Plan1!$G$8))</f>
        <v>17906.90777500148</v>
      </c>
      <c r="T176" s="30">
        <f>(S176*EXP(Plan1!$G$7-(Plan1!$G$8^2)/2+NORMSINV(AleatProd!T175)*Plan1!$G$8))</f>
        <v>18612.026929899359</v>
      </c>
      <c r="U176" s="30">
        <f>(T176*EXP(Plan1!$G$7-(Plan1!$G$8^2)/2+NORMSINV(AleatProd!U175)*Plan1!$G$8))</f>
        <v>20082.888127832688</v>
      </c>
      <c r="V176" s="30">
        <f>(U176*EXP(Plan1!$G$7-(Plan1!$G$8^2)/2+NORMSINV(AleatProd!V175)*Plan1!$G$8))</f>
        <v>19543.171057767824</v>
      </c>
    </row>
    <row r="177" spans="1:22" x14ac:dyDescent="0.25">
      <c r="A177">
        <v>174</v>
      </c>
      <c r="B177" s="2">
        <f>Plan1!$B$4</f>
        <v>17520</v>
      </c>
      <c r="C177" s="30">
        <f>(B177*EXP(Plan1!$G$7-(Plan1!$G$8^2)/2+NORMSINV(AleatProd!C176)*Plan1!$G$8))</f>
        <v>16268.353523760772</v>
      </c>
      <c r="D177" s="30">
        <f>(C177*EXP(Plan1!$G$7-(Plan1!$G$8^2)/2+NORMSINV(AleatProd!D176)*Plan1!$G$8))</f>
        <v>15528.583657207046</v>
      </c>
      <c r="E177" s="30">
        <f>(D177*EXP(Plan1!$G$7-(Plan1!$G$8^2)/2+NORMSINV(AleatProd!E176)*Plan1!$G$8))</f>
        <v>15092.721729006145</v>
      </c>
      <c r="F177" s="30">
        <f>(E177*EXP(Plan1!$G$7-(Plan1!$G$8^2)/2+NORMSINV(AleatProd!F176)*Plan1!$G$8))</f>
        <v>13776.384942360623</v>
      </c>
      <c r="G177" s="30">
        <f>(F177*EXP(Plan1!$G$7-(Plan1!$G$8^2)/2+NORMSINV(AleatProd!G176)*Plan1!$G$8))</f>
        <v>13326.618134971206</v>
      </c>
      <c r="H177" s="30">
        <f>(G177*EXP(Plan1!$G$7-(Plan1!$G$8^2)/2+NORMSINV(AleatProd!H176)*Plan1!$G$8))</f>
        <v>12460.095465441951</v>
      </c>
      <c r="I177" s="30">
        <f>(H177*EXP(Plan1!$G$7-(Plan1!$G$8^2)/2+NORMSINV(AleatProd!I176)*Plan1!$G$8))</f>
        <v>12994.410764345446</v>
      </c>
      <c r="J177" s="30">
        <f>(I177*EXP(Plan1!$G$7-(Plan1!$G$8^2)/2+NORMSINV(AleatProd!J176)*Plan1!$G$8))</f>
        <v>13537.376508170373</v>
      </c>
      <c r="K177" s="30">
        <f>(J177*EXP(Plan1!$G$7-(Plan1!$G$8^2)/2+NORMSINV(AleatProd!K176)*Plan1!$G$8))</f>
        <v>12953.363134603744</v>
      </c>
      <c r="L177" s="30">
        <f>(K177*EXP(Plan1!$G$7-(Plan1!$G$8^2)/2+NORMSINV(AleatProd!L176)*Plan1!$G$8))</f>
        <v>12810.392818165195</v>
      </c>
      <c r="M177" s="30">
        <f>(L177*EXP(Plan1!$G$7-(Plan1!$G$8^2)/2+NORMSINV(AleatProd!M176)*Plan1!$G$8))</f>
        <v>12731.53866661559</v>
      </c>
      <c r="N177" s="30">
        <f>(M177*EXP(Plan1!$G$7-(Plan1!$G$8^2)/2+NORMSINV(AleatProd!N176)*Plan1!$G$8))</f>
        <v>12258.065417405678</v>
      </c>
      <c r="O177" s="30">
        <f>(N177*EXP(Plan1!$G$7-(Plan1!$G$8^2)/2+NORMSINV(AleatProd!O176)*Plan1!$G$8))</f>
        <v>12373.696391850042</v>
      </c>
      <c r="P177" s="30">
        <f>(O177*EXP(Plan1!$G$7-(Plan1!$G$8^2)/2+NORMSINV(AleatProd!P176)*Plan1!$G$8))</f>
        <v>12401.911738179157</v>
      </c>
      <c r="Q177" s="30">
        <f>(P177*EXP(Plan1!$G$7-(Plan1!$G$8^2)/2+NORMSINV(AleatProd!Q176)*Plan1!$G$8))</f>
        <v>11672.880655645456</v>
      </c>
      <c r="R177" s="30">
        <f>(Q177*EXP(Plan1!$G$7-(Plan1!$G$8^2)/2+NORMSINV(AleatProd!R176)*Plan1!$G$8))</f>
        <v>11858.462354936373</v>
      </c>
      <c r="S177" s="30">
        <f>(R177*EXP(Plan1!$G$7-(Plan1!$G$8^2)/2+NORMSINV(AleatProd!S176)*Plan1!$G$8))</f>
        <v>11734.72843544735</v>
      </c>
      <c r="T177" s="30">
        <f>(S177*EXP(Plan1!$G$7-(Plan1!$G$8^2)/2+NORMSINV(AleatProd!T176)*Plan1!$G$8))</f>
        <v>12517.589376676448</v>
      </c>
      <c r="U177" s="30">
        <f>(T177*EXP(Plan1!$G$7-(Plan1!$G$8^2)/2+NORMSINV(AleatProd!U176)*Plan1!$G$8))</f>
        <v>12136.325177797233</v>
      </c>
      <c r="V177" s="30">
        <f>(U177*EXP(Plan1!$G$7-(Plan1!$G$8^2)/2+NORMSINV(AleatProd!V176)*Plan1!$G$8))</f>
        <v>10776.152898457243</v>
      </c>
    </row>
    <row r="178" spans="1:22" x14ac:dyDescent="0.25">
      <c r="A178">
        <v>175</v>
      </c>
      <c r="B178" s="2">
        <f>Plan1!$B$4</f>
        <v>17520</v>
      </c>
      <c r="C178" s="30">
        <f>(B178*EXP(Plan1!$G$7-(Plan1!$G$8^2)/2+NORMSINV(AleatProd!C177)*Plan1!$G$8))</f>
        <v>16153.949371726667</v>
      </c>
      <c r="D178" s="30">
        <f>(C178*EXP(Plan1!$G$7-(Plan1!$G$8^2)/2+NORMSINV(AleatProd!D177)*Plan1!$G$8))</f>
        <v>16188.220427415972</v>
      </c>
      <c r="E178" s="30">
        <f>(D178*EXP(Plan1!$G$7-(Plan1!$G$8^2)/2+NORMSINV(AleatProd!E177)*Plan1!$G$8))</f>
        <v>14755.695978946414</v>
      </c>
      <c r="F178" s="30">
        <f>(E178*EXP(Plan1!$G$7-(Plan1!$G$8^2)/2+NORMSINV(AleatProd!F177)*Plan1!$G$8))</f>
        <v>14054.331597446748</v>
      </c>
      <c r="G178" s="30">
        <f>(F178*EXP(Plan1!$G$7-(Plan1!$G$8^2)/2+NORMSINV(AleatProd!G177)*Plan1!$G$8))</f>
        <v>13866.710431669606</v>
      </c>
      <c r="H178" s="30">
        <f>(G178*EXP(Plan1!$G$7-(Plan1!$G$8^2)/2+NORMSINV(AleatProd!H177)*Plan1!$G$8))</f>
        <v>14864.734146533472</v>
      </c>
      <c r="I178" s="30">
        <f>(H178*EXP(Plan1!$G$7-(Plan1!$G$8^2)/2+NORMSINV(AleatProd!I177)*Plan1!$G$8))</f>
        <v>15670.209896065211</v>
      </c>
      <c r="J178" s="30">
        <f>(I178*EXP(Plan1!$G$7-(Plan1!$G$8^2)/2+NORMSINV(AleatProd!J177)*Plan1!$G$8))</f>
        <v>15536.592855319299</v>
      </c>
      <c r="K178" s="30">
        <f>(J178*EXP(Plan1!$G$7-(Plan1!$G$8^2)/2+NORMSINV(AleatProd!K177)*Plan1!$G$8))</f>
        <v>16220.820723514209</v>
      </c>
      <c r="L178" s="30">
        <f>(K178*EXP(Plan1!$G$7-(Plan1!$G$8^2)/2+NORMSINV(AleatProd!L177)*Plan1!$G$8))</f>
        <v>15612.188974550272</v>
      </c>
      <c r="M178" s="30">
        <f>(L178*EXP(Plan1!$G$7-(Plan1!$G$8^2)/2+NORMSINV(AleatProd!M177)*Plan1!$G$8))</f>
        <v>14840.796574975631</v>
      </c>
      <c r="N178" s="30">
        <f>(M178*EXP(Plan1!$G$7-(Plan1!$G$8^2)/2+NORMSINV(AleatProd!N177)*Plan1!$G$8))</f>
        <v>14480.692461170804</v>
      </c>
      <c r="O178" s="30">
        <f>(N178*EXP(Plan1!$G$7-(Plan1!$G$8^2)/2+NORMSINV(AleatProd!O177)*Plan1!$G$8))</f>
        <v>14231.166773120191</v>
      </c>
      <c r="P178" s="30">
        <f>(O178*EXP(Plan1!$G$7-(Plan1!$G$8^2)/2+NORMSINV(AleatProd!P177)*Plan1!$G$8))</f>
        <v>13321.911738232915</v>
      </c>
      <c r="Q178" s="30">
        <f>(P178*EXP(Plan1!$G$7-(Plan1!$G$8^2)/2+NORMSINV(AleatProd!Q177)*Plan1!$G$8))</f>
        <v>13509.155256161164</v>
      </c>
      <c r="R178" s="30">
        <f>(Q178*EXP(Plan1!$G$7-(Plan1!$G$8^2)/2+NORMSINV(AleatProd!R177)*Plan1!$G$8))</f>
        <v>14294.50511795995</v>
      </c>
      <c r="S178" s="30">
        <f>(R178*EXP(Plan1!$G$7-(Plan1!$G$8^2)/2+NORMSINV(AleatProd!S177)*Plan1!$G$8))</f>
        <v>14308.444646171773</v>
      </c>
      <c r="T178" s="30">
        <f>(S178*EXP(Plan1!$G$7-(Plan1!$G$8^2)/2+NORMSINV(AleatProd!T177)*Plan1!$G$8))</f>
        <v>14386.69873661093</v>
      </c>
      <c r="U178" s="30">
        <f>(T178*EXP(Plan1!$G$7-(Plan1!$G$8^2)/2+NORMSINV(AleatProd!U177)*Plan1!$G$8))</f>
        <v>14176.893800532262</v>
      </c>
      <c r="V178" s="30">
        <f>(U178*EXP(Plan1!$G$7-(Plan1!$G$8^2)/2+NORMSINV(AleatProd!V177)*Plan1!$G$8))</f>
        <v>13726.899875990139</v>
      </c>
    </row>
    <row r="179" spans="1:22" x14ac:dyDescent="0.25">
      <c r="A179">
        <v>176</v>
      </c>
      <c r="B179" s="2">
        <f>Plan1!$B$4</f>
        <v>17520</v>
      </c>
      <c r="C179" s="30">
        <f>(B179*EXP(Plan1!$G$7-(Plan1!$G$8^2)/2+NORMSINV(AleatProd!C178)*Plan1!$G$8))</f>
        <v>17254.586042074618</v>
      </c>
      <c r="D179" s="30">
        <f>(C179*EXP(Plan1!$G$7-(Plan1!$G$8^2)/2+NORMSINV(AleatProd!D178)*Plan1!$G$8))</f>
        <v>17135.065270381212</v>
      </c>
      <c r="E179" s="30">
        <f>(D179*EXP(Plan1!$G$7-(Plan1!$G$8^2)/2+NORMSINV(AleatProd!E178)*Plan1!$G$8))</f>
        <v>17449.91543160849</v>
      </c>
      <c r="F179" s="30">
        <f>(E179*EXP(Plan1!$G$7-(Plan1!$G$8^2)/2+NORMSINV(AleatProd!F178)*Plan1!$G$8))</f>
        <v>17419.796527926566</v>
      </c>
      <c r="G179" s="30">
        <f>(F179*EXP(Plan1!$G$7-(Plan1!$G$8^2)/2+NORMSINV(AleatProd!G178)*Plan1!$G$8))</f>
        <v>18150.913241192247</v>
      </c>
      <c r="H179" s="30">
        <f>(G179*EXP(Plan1!$G$7-(Plan1!$G$8^2)/2+NORMSINV(AleatProd!H178)*Plan1!$G$8))</f>
        <v>17052.972379110874</v>
      </c>
      <c r="I179" s="30">
        <f>(H179*EXP(Plan1!$G$7-(Plan1!$G$8^2)/2+NORMSINV(AleatProd!I178)*Plan1!$G$8))</f>
        <v>15847.314806673709</v>
      </c>
      <c r="J179" s="30">
        <f>(I179*EXP(Plan1!$G$7-(Plan1!$G$8^2)/2+NORMSINV(AleatProd!J178)*Plan1!$G$8))</f>
        <v>15629.990038962123</v>
      </c>
      <c r="K179" s="30">
        <f>(J179*EXP(Plan1!$G$7-(Plan1!$G$8^2)/2+NORMSINV(AleatProd!K178)*Plan1!$G$8))</f>
        <v>15145.789135893539</v>
      </c>
      <c r="L179" s="30">
        <f>(K179*EXP(Plan1!$G$7-(Plan1!$G$8^2)/2+NORMSINV(AleatProd!L178)*Plan1!$G$8))</f>
        <v>15336.300083239348</v>
      </c>
      <c r="M179" s="30">
        <f>(L179*EXP(Plan1!$G$7-(Plan1!$G$8^2)/2+NORMSINV(AleatProd!M178)*Plan1!$G$8))</f>
        <v>14155.768407186073</v>
      </c>
      <c r="N179" s="30">
        <f>(M179*EXP(Plan1!$G$7-(Plan1!$G$8^2)/2+NORMSINV(AleatProd!N178)*Plan1!$G$8))</f>
        <v>14623.623283020357</v>
      </c>
      <c r="O179" s="30">
        <f>(N179*EXP(Plan1!$G$7-(Plan1!$G$8^2)/2+NORMSINV(AleatProd!O178)*Plan1!$G$8))</f>
        <v>14170.387248327928</v>
      </c>
      <c r="P179" s="30">
        <f>(O179*EXP(Plan1!$G$7-(Plan1!$G$8^2)/2+NORMSINV(AleatProd!P178)*Plan1!$G$8))</f>
        <v>13679.871463646108</v>
      </c>
      <c r="Q179" s="30">
        <f>(P179*EXP(Plan1!$G$7-(Plan1!$G$8^2)/2+NORMSINV(AleatProd!Q178)*Plan1!$G$8))</f>
        <v>13516.411025469302</v>
      </c>
      <c r="R179" s="30">
        <f>(Q179*EXP(Plan1!$G$7-(Plan1!$G$8^2)/2+NORMSINV(AleatProd!R178)*Plan1!$G$8))</f>
        <v>14291.035305618941</v>
      </c>
      <c r="S179" s="30">
        <f>(R179*EXP(Plan1!$G$7-(Plan1!$G$8^2)/2+NORMSINV(AleatProd!S178)*Plan1!$G$8))</f>
        <v>15059.203947388185</v>
      </c>
      <c r="T179" s="30">
        <f>(S179*EXP(Plan1!$G$7-(Plan1!$G$8^2)/2+NORMSINV(AleatProd!T178)*Plan1!$G$8))</f>
        <v>14908.348892881184</v>
      </c>
      <c r="U179" s="30">
        <f>(T179*EXP(Plan1!$G$7-(Plan1!$G$8^2)/2+NORMSINV(AleatProd!U178)*Plan1!$G$8))</f>
        <v>13951.916014618071</v>
      </c>
      <c r="V179" s="30">
        <f>(U179*EXP(Plan1!$G$7-(Plan1!$G$8^2)/2+NORMSINV(AleatProd!V178)*Plan1!$G$8))</f>
        <v>15296.241136854409</v>
      </c>
    </row>
    <row r="180" spans="1:22" x14ac:dyDescent="0.25">
      <c r="A180">
        <v>177</v>
      </c>
      <c r="B180" s="2">
        <f>Plan1!$B$4</f>
        <v>17520</v>
      </c>
      <c r="C180" s="30">
        <f>(B180*EXP(Plan1!$G$7-(Plan1!$G$8^2)/2+NORMSINV(AleatProd!C179)*Plan1!$G$8))</f>
        <v>16930.412137278752</v>
      </c>
      <c r="D180" s="30">
        <f>(C180*EXP(Plan1!$G$7-(Plan1!$G$8^2)/2+NORMSINV(AleatProd!D179)*Plan1!$G$8))</f>
        <v>16464.486456519531</v>
      </c>
      <c r="E180" s="30">
        <f>(D180*EXP(Plan1!$G$7-(Plan1!$G$8^2)/2+NORMSINV(AleatProd!E179)*Plan1!$G$8))</f>
        <v>15168.430218565631</v>
      </c>
      <c r="F180" s="30">
        <f>(E180*EXP(Plan1!$G$7-(Plan1!$G$8^2)/2+NORMSINV(AleatProd!F179)*Plan1!$G$8))</f>
        <v>16285.482784821203</v>
      </c>
      <c r="G180" s="30">
        <f>(F180*EXP(Plan1!$G$7-(Plan1!$G$8^2)/2+NORMSINV(AleatProd!G179)*Plan1!$G$8))</f>
        <v>15534.120143589707</v>
      </c>
      <c r="H180" s="30">
        <f>(G180*EXP(Plan1!$G$7-(Plan1!$G$8^2)/2+NORMSINV(AleatProd!H179)*Plan1!$G$8))</f>
        <v>15069.056110208954</v>
      </c>
      <c r="I180" s="30">
        <f>(H180*EXP(Plan1!$G$7-(Plan1!$G$8^2)/2+NORMSINV(AleatProd!I179)*Plan1!$G$8))</f>
        <v>14861.636948426798</v>
      </c>
      <c r="J180" s="30">
        <f>(I180*EXP(Plan1!$G$7-(Plan1!$G$8^2)/2+NORMSINV(AleatProd!J179)*Plan1!$G$8))</f>
        <v>15638.711470436965</v>
      </c>
      <c r="K180" s="30">
        <f>(J180*EXP(Plan1!$G$7-(Plan1!$G$8^2)/2+NORMSINV(AleatProd!K179)*Plan1!$G$8))</f>
        <v>16917.224366131741</v>
      </c>
      <c r="L180" s="30">
        <f>(K180*EXP(Plan1!$G$7-(Plan1!$G$8^2)/2+NORMSINV(AleatProd!L179)*Plan1!$G$8))</f>
        <v>16766.841498367063</v>
      </c>
      <c r="M180" s="30">
        <f>(L180*EXP(Plan1!$G$7-(Plan1!$G$8^2)/2+NORMSINV(AleatProd!M179)*Plan1!$G$8))</f>
        <v>16971.751428110587</v>
      </c>
      <c r="N180" s="30">
        <f>(M180*EXP(Plan1!$G$7-(Plan1!$G$8^2)/2+NORMSINV(AleatProd!N179)*Plan1!$G$8))</f>
        <v>17233.033594816607</v>
      </c>
      <c r="O180" s="30">
        <f>(N180*EXP(Plan1!$G$7-(Plan1!$G$8^2)/2+NORMSINV(AleatProd!O179)*Plan1!$G$8))</f>
        <v>17377.615437244425</v>
      </c>
      <c r="P180" s="30">
        <f>(O180*EXP(Plan1!$G$7-(Plan1!$G$8^2)/2+NORMSINV(AleatProd!P179)*Plan1!$G$8))</f>
        <v>16378.846268927067</v>
      </c>
      <c r="Q180" s="30">
        <f>(P180*EXP(Plan1!$G$7-(Plan1!$G$8^2)/2+NORMSINV(AleatProd!Q179)*Plan1!$G$8))</f>
        <v>14968.814587436651</v>
      </c>
      <c r="R180" s="30">
        <f>(Q180*EXP(Plan1!$G$7-(Plan1!$G$8^2)/2+NORMSINV(AleatProd!R179)*Plan1!$G$8))</f>
        <v>14819.818870774621</v>
      </c>
      <c r="S180" s="30">
        <f>(R180*EXP(Plan1!$G$7-(Plan1!$G$8^2)/2+NORMSINV(AleatProd!S179)*Plan1!$G$8))</f>
        <v>15590.129228638656</v>
      </c>
      <c r="T180" s="30">
        <f>(S180*EXP(Plan1!$G$7-(Plan1!$G$8^2)/2+NORMSINV(AleatProd!T179)*Plan1!$G$8))</f>
        <v>14348.712133416742</v>
      </c>
      <c r="U180" s="30">
        <f>(T180*EXP(Plan1!$G$7-(Plan1!$G$8^2)/2+NORMSINV(AleatProd!U179)*Plan1!$G$8))</f>
        <v>14527.025231921754</v>
      </c>
      <c r="V180" s="30">
        <f>(U180*EXP(Plan1!$G$7-(Plan1!$G$8^2)/2+NORMSINV(AleatProd!V179)*Plan1!$G$8))</f>
        <v>14196.331937743684</v>
      </c>
    </row>
    <row r="181" spans="1:22" x14ac:dyDescent="0.25">
      <c r="A181">
        <v>178</v>
      </c>
      <c r="B181" s="2">
        <f>Plan1!$B$4</f>
        <v>17520</v>
      </c>
      <c r="C181" s="30">
        <f>(B181*EXP(Plan1!$G$7-(Plan1!$G$8^2)/2+NORMSINV(AleatProd!C180)*Plan1!$G$8))</f>
        <v>18034.405935280229</v>
      </c>
      <c r="D181" s="30">
        <f>(C181*EXP(Plan1!$G$7-(Plan1!$G$8^2)/2+NORMSINV(AleatProd!D180)*Plan1!$G$8))</f>
        <v>19112.472793778194</v>
      </c>
      <c r="E181" s="30">
        <f>(D181*EXP(Plan1!$G$7-(Plan1!$G$8^2)/2+NORMSINV(AleatProd!E180)*Plan1!$G$8))</f>
        <v>20041.23761730393</v>
      </c>
      <c r="F181" s="30">
        <f>(E181*EXP(Plan1!$G$7-(Plan1!$G$8^2)/2+NORMSINV(AleatProd!F180)*Plan1!$G$8))</f>
        <v>21255.268871471122</v>
      </c>
      <c r="G181" s="30">
        <f>(F181*EXP(Plan1!$G$7-(Plan1!$G$8^2)/2+NORMSINV(AleatProd!G180)*Plan1!$G$8))</f>
        <v>20914.405912199254</v>
      </c>
      <c r="H181" s="30">
        <f>(G181*EXP(Plan1!$G$7-(Plan1!$G$8^2)/2+NORMSINV(AleatProd!H180)*Plan1!$G$8))</f>
        <v>21753.004300536333</v>
      </c>
      <c r="I181" s="30">
        <f>(H181*EXP(Plan1!$G$7-(Plan1!$G$8^2)/2+NORMSINV(AleatProd!I180)*Plan1!$G$8))</f>
        <v>21632.929842587204</v>
      </c>
      <c r="J181" s="30">
        <f>(I181*EXP(Plan1!$G$7-(Plan1!$G$8^2)/2+NORMSINV(AleatProd!J180)*Plan1!$G$8))</f>
        <v>21896.079831354567</v>
      </c>
      <c r="K181" s="30">
        <f>(J181*EXP(Plan1!$G$7-(Plan1!$G$8^2)/2+NORMSINV(AleatProd!K180)*Plan1!$G$8))</f>
        <v>21495.456626443531</v>
      </c>
      <c r="L181" s="30">
        <f>(K181*EXP(Plan1!$G$7-(Plan1!$G$8^2)/2+NORMSINV(AleatProd!L180)*Plan1!$G$8))</f>
        <v>22904.171573196541</v>
      </c>
      <c r="M181" s="30">
        <f>(L181*EXP(Plan1!$G$7-(Plan1!$G$8^2)/2+NORMSINV(AleatProd!M180)*Plan1!$G$8))</f>
        <v>24017.097921233049</v>
      </c>
      <c r="N181" s="30">
        <f>(M181*EXP(Plan1!$G$7-(Plan1!$G$8^2)/2+NORMSINV(AleatProd!N180)*Plan1!$G$8))</f>
        <v>23607.720664605517</v>
      </c>
      <c r="O181" s="30">
        <f>(N181*EXP(Plan1!$G$7-(Plan1!$G$8^2)/2+NORMSINV(AleatProd!O180)*Plan1!$G$8))</f>
        <v>24175.661158554311</v>
      </c>
      <c r="P181" s="30">
        <f>(O181*EXP(Plan1!$G$7-(Plan1!$G$8^2)/2+NORMSINV(AleatProd!P180)*Plan1!$G$8))</f>
        <v>22993.404723753396</v>
      </c>
      <c r="Q181" s="30">
        <f>(P181*EXP(Plan1!$G$7-(Plan1!$G$8^2)/2+NORMSINV(AleatProd!Q180)*Plan1!$G$8))</f>
        <v>24582.13808865974</v>
      </c>
      <c r="R181" s="30">
        <f>(Q181*EXP(Plan1!$G$7-(Plan1!$G$8^2)/2+NORMSINV(AleatProd!R180)*Plan1!$G$8))</f>
        <v>24623.884025879099</v>
      </c>
      <c r="S181" s="30">
        <f>(R181*EXP(Plan1!$G$7-(Plan1!$G$8^2)/2+NORMSINV(AleatProd!S180)*Plan1!$G$8))</f>
        <v>24131.742669227973</v>
      </c>
      <c r="T181" s="30">
        <f>(S181*EXP(Plan1!$G$7-(Plan1!$G$8^2)/2+NORMSINV(AleatProd!T180)*Plan1!$G$8))</f>
        <v>23564.663365967837</v>
      </c>
      <c r="U181" s="30">
        <f>(T181*EXP(Plan1!$G$7-(Plan1!$G$8^2)/2+NORMSINV(AleatProd!U180)*Plan1!$G$8))</f>
        <v>24261.607685769948</v>
      </c>
      <c r="V181" s="30">
        <f>(U181*EXP(Plan1!$G$7-(Plan1!$G$8^2)/2+NORMSINV(AleatProd!V180)*Plan1!$G$8))</f>
        <v>22967.736464563903</v>
      </c>
    </row>
    <row r="182" spans="1:22" x14ac:dyDescent="0.25">
      <c r="A182">
        <v>179</v>
      </c>
      <c r="B182" s="2">
        <f>Plan1!$B$4</f>
        <v>17520</v>
      </c>
      <c r="C182" s="30">
        <f>(B182*EXP(Plan1!$G$7-(Plan1!$G$8^2)/2+NORMSINV(AleatProd!C181)*Plan1!$G$8))</f>
        <v>18256.91146692654</v>
      </c>
      <c r="D182" s="30">
        <f>(C182*EXP(Plan1!$G$7-(Plan1!$G$8^2)/2+NORMSINV(AleatProd!D181)*Plan1!$G$8))</f>
        <v>19065.161884120222</v>
      </c>
      <c r="E182" s="30">
        <f>(D182*EXP(Plan1!$G$7-(Plan1!$G$8^2)/2+NORMSINV(AleatProd!E181)*Plan1!$G$8))</f>
        <v>19537.046246988139</v>
      </c>
      <c r="F182" s="30">
        <f>(E182*EXP(Plan1!$G$7-(Plan1!$G$8^2)/2+NORMSINV(AleatProd!F181)*Plan1!$G$8))</f>
        <v>19511.409178476973</v>
      </c>
      <c r="G182" s="30">
        <f>(F182*EXP(Plan1!$G$7-(Plan1!$G$8^2)/2+NORMSINV(AleatProd!G181)*Plan1!$G$8))</f>
        <v>17872.974298869714</v>
      </c>
      <c r="H182" s="30">
        <f>(G182*EXP(Plan1!$G$7-(Plan1!$G$8^2)/2+NORMSINV(AleatProd!H181)*Plan1!$G$8))</f>
        <v>20654.076930619696</v>
      </c>
      <c r="I182" s="30">
        <f>(H182*EXP(Plan1!$G$7-(Plan1!$G$8^2)/2+NORMSINV(AleatProd!I181)*Plan1!$G$8))</f>
        <v>19640.796779980235</v>
      </c>
      <c r="J182" s="30">
        <f>(I182*EXP(Plan1!$G$7-(Plan1!$G$8^2)/2+NORMSINV(AleatProd!J181)*Plan1!$G$8))</f>
        <v>19539.453647128183</v>
      </c>
      <c r="K182" s="30">
        <f>(J182*EXP(Plan1!$G$7-(Plan1!$G$8^2)/2+NORMSINV(AleatProd!K181)*Plan1!$G$8))</f>
        <v>20556.989809258572</v>
      </c>
      <c r="L182" s="30">
        <f>(K182*EXP(Plan1!$G$7-(Plan1!$G$8^2)/2+NORMSINV(AleatProd!L181)*Plan1!$G$8))</f>
        <v>21546.125927332021</v>
      </c>
      <c r="M182" s="30">
        <f>(L182*EXP(Plan1!$G$7-(Plan1!$G$8^2)/2+NORMSINV(AleatProd!M181)*Plan1!$G$8))</f>
        <v>22006.972306482261</v>
      </c>
      <c r="N182" s="30">
        <f>(M182*EXP(Plan1!$G$7-(Plan1!$G$8^2)/2+NORMSINV(AleatProd!N181)*Plan1!$G$8))</f>
        <v>20175.973159358175</v>
      </c>
      <c r="O182" s="30">
        <f>(N182*EXP(Plan1!$G$7-(Plan1!$G$8^2)/2+NORMSINV(AleatProd!O181)*Plan1!$G$8))</f>
        <v>20777.495999464823</v>
      </c>
      <c r="P182" s="30">
        <f>(O182*EXP(Plan1!$G$7-(Plan1!$G$8^2)/2+NORMSINV(AleatProd!P181)*Plan1!$G$8))</f>
        <v>20608.647471852135</v>
      </c>
      <c r="Q182" s="30">
        <f>(P182*EXP(Plan1!$G$7-(Plan1!$G$8^2)/2+NORMSINV(AleatProd!Q181)*Plan1!$G$8))</f>
        <v>20465.603688235358</v>
      </c>
      <c r="R182" s="30">
        <f>(Q182*EXP(Plan1!$G$7-(Plan1!$G$8^2)/2+NORMSINV(AleatProd!R181)*Plan1!$G$8))</f>
        <v>22443.474629931385</v>
      </c>
      <c r="S182" s="30">
        <f>(R182*EXP(Plan1!$G$7-(Plan1!$G$8^2)/2+NORMSINV(AleatProd!S181)*Plan1!$G$8))</f>
        <v>24341.674352130969</v>
      </c>
      <c r="T182" s="30">
        <f>(S182*EXP(Plan1!$G$7-(Plan1!$G$8^2)/2+NORMSINV(AleatProd!T181)*Plan1!$G$8))</f>
        <v>24935.903578710488</v>
      </c>
      <c r="U182" s="30">
        <f>(T182*EXP(Plan1!$G$7-(Plan1!$G$8^2)/2+NORMSINV(AleatProd!U181)*Plan1!$G$8))</f>
        <v>23915.708826404611</v>
      </c>
      <c r="V182" s="30">
        <f>(U182*EXP(Plan1!$G$7-(Plan1!$G$8^2)/2+NORMSINV(AleatProd!V181)*Plan1!$G$8))</f>
        <v>23679.338061987502</v>
      </c>
    </row>
    <row r="183" spans="1:22" x14ac:dyDescent="0.25">
      <c r="A183">
        <v>180</v>
      </c>
      <c r="B183" s="2">
        <f>Plan1!$B$4</f>
        <v>17520</v>
      </c>
      <c r="C183" s="30">
        <f>(B183*EXP(Plan1!$G$7-(Plan1!$G$8^2)/2+NORMSINV(AleatProd!C182)*Plan1!$G$8))</f>
        <v>17171.144735254064</v>
      </c>
      <c r="D183" s="30">
        <f>(C183*EXP(Plan1!$G$7-(Plan1!$G$8^2)/2+NORMSINV(AleatProd!D182)*Plan1!$G$8))</f>
        <v>16908.590265652685</v>
      </c>
      <c r="E183" s="30">
        <f>(D183*EXP(Plan1!$G$7-(Plan1!$G$8^2)/2+NORMSINV(AleatProd!E182)*Plan1!$G$8))</f>
        <v>15448.073395539006</v>
      </c>
      <c r="F183" s="30">
        <f>(E183*EXP(Plan1!$G$7-(Plan1!$G$8^2)/2+NORMSINV(AleatProd!F182)*Plan1!$G$8))</f>
        <v>15178.155202703747</v>
      </c>
      <c r="G183" s="30">
        <f>(F183*EXP(Plan1!$G$7-(Plan1!$G$8^2)/2+NORMSINV(AleatProd!G182)*Plan1!$G$8))</f>
        <v>16290.497733426129</v>
      </c>
      <c r="H183" s="30">
        <f>(G183*EXP(Plan1!$G$7-(Plan1!$G$8^2)/2+NORMSINV(AleatProd!H182)*Plan1!$G$8))</f>
        <v>15047.352875548888</v>
      </c>
      <c r="I183" s="30">
        <f>(H183*EXP(Plan1!$G$7-(Plan1!$G$8^2)/2+NORMSINV(AleatProd!I182)*Plan1!$G$8))</f>
        <v>15421.022979144507</v>
      </c>
      <c r="J183" s="30">
        <f>(I183*EXP(Plan1!$G$7-(Plan1!$G$8^2)/2+NORMSINV(AleatProd!J182)*Plan1!$G$8))</f>
        <v>14066.09302825323</v>
      </c>
      <c r="K183" s="30">
        <f>(J183*EXP(Plan1!$G$7-(Plan1!$G$8^2)/2+NORMSINV(AleatProd!K182)*Plan1!$G$8))</f>
        <v>13470.241122689275</v>
      </c>
      <c r="L183" s="30">
        <f>(K183*EXP(Plan1!$G$7-(Plan1!$G$8^2)/2+NORMSINV(AleatProd!L182)*Plan1!$G$8))</f>
        <v>13108.61848985787</v>
      </c>
      <c r="M183" s="30">
        <f>(L183*EXP(Plan1!$G$7-(Plan1!$G$8^2)/2+NORMSINV(AleatProd!M182)*Plan1!$G$8))</f>
        <v>13558.3348087792</v>
      </c>
      <c r="N183" s="30">
        <f>(M183*EXP(Plan1!$G$7-(Plan1!$G$8^2)/2+NORMSINV(AleatProd!N182)*Plan1!$G$8))</f>
        <v>14360.568605232669</v>
      </c>
      <c r="O183" s="30">
        <f>(N183*EXP(Plan1!$G$7-(Plan1!$G$8^2)/2+NORMSINV(AleatProd!O182)*Plan1!$G$8))</f>
        <v>13414.595733962609</v>
      </c>
      <c r="P183" s="30">
        <f>(O183*EXP(Plan1!$G$7-(Plan1!$G$8^2)/2+NORMSINV(AleatProd!P182)*Plan1!$G$8))</f>
        <v>13643.155754246874</v>
      </c>
      <c r="Q183" s="30">
        <f>(P183*EXP(Plan1!$G$7-(Plan1!$G$8^2)/2+NORMSINV(AleatProd!Q182)*Plan1!$G$8))</f>
        <v>12653.185929153451</v>
      </c>
      <c r="R183" s="30">
        <f>(Q183*EXP(Plan1!$G$7-(Plan1!$G$8^2)/2+NORMSINV(AleatProd!R182)*Plan1!$G$8))</f>
        <v>13429.770484318249</v>
      </c>
      <c r="S183" s="30">
        <f>(R183*EXP(Plan1!$G$7-(Plan1!$G$8^2)/2+NORMSINV(AleatProd!S182)*Plan1!$G$8))</f>
        <v>13750.281443698137</v>
      </c>
      <c r="T183" s="30">
        <f>(S183*EXP(Plan1!$G$7-(Plan1!$G$8^2)/2+NORMSINV(AleatProd!T182)*Plan1!$G$8))</f>
        <v>12986.823608232786</v>
      </c>
      <c r="U183" s="30">
        <f>(T183*EXP(Plan1!$G$7-(Plan1!$G$8^2)/2+NORMSINV(AleatProd!U182)*Plan1!$G$8))</f>
        <v>12018.776310964191</v>
      </c>
      <c r="V183" s="30">
        <f>(U183*EXP(Plan1!$G$7-(Plan1!$G$8^2)/2+NORMSINV(AleatProd!V182)*Plan1!$G$8))</f>
        <v>12138.74581567793</v>
      </c>
    </row>
    <row r="184" spans="1:22" x14ac:dyDescent="0.25">
      <c r="A184">
        <v>181</v>
      </c>
      <c r="B184" s="2">
        <f>Plan1!$B$4</f>
        <v>17520</v>
      </c>
      <c r="C184" s="30">
        <f>(B184*EXP(Plan1!$G$7-(Plan1!$G$8^2)/2+NORMSINV(AleatProd!C183)*Plan1!$G$8))</f>
        <v>16954.609085855438</v>
      </c>
      <c r="D184" s="30">
        <f>(C184*EXP(Plan1!$G$7-(Plan1!$G$8^2)/2+NORMSINV(AleatProd!D183)*Plan1!$G$8))</f>
        <v>17287.173004665972</v>
      </c>
      <c r="E184" s="30">
        <f>(D184*EXP(Plan1!$G$7-(Plan1!$G$8^2)/2+NORMSINV(AleatProd!E183)*Plan1!$G$8))</f>
        <v>16006.7631304445</v>
      </c>
      <c r="F184" s="30">
        <f>(E184*EXP(Plan1!$G$7-(Plan1!$G$8^2)/2+NORMSINV(AleatProd!F183)*Plan1!$G$8))</f>
        <v>16423.00675047838</v>
      </c>
      <c r="G184" s="30">
        <f>(F184*EXP(Plan1!$G$7-(Plan1!$G$8^2)/2+NORMSINV(AleatProd!G183)*Plan1!$G$8))</f>
        <v>16977.524671687908</v>
      </c>
      <c r="H184" s="30">
        <f>(G184*EXP(Plan1!$G$7-(Plan1!$G$8^2)/2+NORMSINV(AleatProd!H183)*Plan1!$G$8))</f>
        <v>15456.80564341207</v>
      </c>
      <c r="I184" s="30">
        <f>(H184*EXP(Plan1!$G$7-(Plan1!$G$8^2)/2+NORMSINV(AleatProd!I183)*Plan1!$G$8))</f>
        <v>15195.747251379131</v>
      </c>
      <c r="J184" s="30">
        <f>(I184*EXP(Plan1!$G$7-(Plan1!$G$8^2)/2+NORMSINV(AleatProd!J183)*Plan1!$G$8))</f>
        <v>15376.862098392849</v>
      </c>
      <c r="K184" s="30">
        <f>(J184*EXP(Plan1!$G$7-(Plan1!$G$8^2)/2+NORMSINV(AleatProd!K183)*Plan1!$G$8))</f>
        <v>15667.761292245661</v>
      </c>
      <c r="L184" s="30">
        <f>(K184*EXP(Plan1!$G$7-(Plan1!$G$8^2)/2+NORMSINV(AleatProd!L183)*Plan1!$G$8))</f>
        <v>16420.749568637821</v>
      </c>
      <c r="M184" s="30">
        <f>(L184*EXP(Plan1!$G$7-(Plan1!$G$8^2)/2+NORMSINV(AleatProd!M183)*Plan1!$G$8))</f>
        <v>15674.2828766687</v>
      </c>
      <c r="N184" s="30">
        <f>(M184*EXP(Plan1!$G$7-(Plan1!$G$8^2)/2+NORMSINV(AleatProd!N183)*Plan1!$G$8))</f>
        <v>15791.076191017861</v>
      </c>
      <c r="O184" s="30">
        <f>(N184*EXP(Plan1!$G$7-(Plan1!$G$8^2)/2+NORMSINV(AleatProd!O183)*Plan1!$G$8))</f>
        <v>16056.324280934019</v>
      </c>
      <c r="P184" s="30">
        <f>(O184*EXP(Plan1!$G$7-(Plan1!$G$8^2)/2+NORMSINV(AleatProd!P183)*Plan1!$G$8))</f>
        <v>14990.579904063454</v>
      </c>
      <c r="Q184" s="30">
        <f>(P184*EXP(Plan1!$G$7-(Plan1!$G$8^2)/2+NORMSINV(AleatProd!Q183)*Plan1!$G$8))</f>
        <v>14181.598032976095</v>
      </c>
      <c r="R184" s="30">
        <f>(Q184*EXP(Plan1!$G$7-(Plan1!$G$8^2)/2+NORMSINV(AleatProd!R183)*Plan1!$G$8))</f>
        <v>14620.78328786434</v>
      </c>
      <c r="S184" s="30">
        <f>(R184*EXP(Plan1!$G$7-(Plan1!$G$8^2)/2+NORMSINV(AleatProd!S183)*Plan1!$G$8))</f>
        <v>13864.521852525593</v>
      </c>
      <c r="T184" s="30">
        <f>(S184*EXP(Plan1!$G$7-(Plan1!$G$8^2)/2+NORMSINV(AleatProd!T183)*Plan1!$G$8))</f>
        <v>13023.579752466116</v>
      </c>
      <c r="U184" s="30">
        <f>(T184*EXP(Plan1!$G$7-(Plan1!$G$8^2)/2+NORMSINV(AleatProd!U183)*Plan1!$G$8))</f>
        <v>13287.316118638961</v>
      </c>
      <c r="V184" s="30">
        <f>(U184*EXP(Plan1!$G$7-(Plan1!$G$8^2)/2+NORMSINV(AleatProd!V183)*Plan1!$G$8))</f>
        <v>12778.645205247152</v>
      </c>
    </row>
    <row r="185" spans="1:22" x14ac:dyDescent="0.25">
      <c r="A185">
        <v>182</v>
      </c>
      <c r="B185" s="2">
        <f>Plan1!$B$4</f>
        <v>17520</v>
      </c>
      <c r="C185" s="30">
        <f>(B185*EXP(Plan1!$G$7-(Plan1!$G$8^2)/2+NORMSINV(AleatProd!C184)*Plan1!$G$8))</f>
        <v>16581.155999169336</v>
      </c>
      <c r="D185" s="30">
        <f>(C185*EXP(Plan1!$G$7-(Plan1!$G$8^2)/2+NORMSINV(AleatProd!D184)*Plan1!$G$8))</f>
        <v>15299.232124153448</v>
      </c>
      <c r="E185" s="30">
        <f>(D185*EXP(Plan1!$G$7-(Plan1!$G$8^2)/2+NORMSINV(AleatProd!E184)*Plan1!$G$8))</f>
        <v>15464.142911105801</v>
      </c>
      <c r="F185" s="30">
        <f>(E185*EXP(Plan1!$G$7-(Plan1!$G$8^2)/2+NORMSINV(AleatProd!F184)*Plan1!$G$8))</f>
        <v>14767.734105181002</v>
      </c>
      <c r="G185" s="30">
        <f>(F185*EXP(Plan1!$G$7-(Plan1!$G$8^2)/2+NORMSINV(AleatProd!G184)*Plan1!$G$8))</f>
        <v>14565.232862717225</v>
      </c>
      <c r="H185" s="30">
        <f>(G185*EXP(Plan1!$G$7-(Plan1!$G$8^2)/2+NORMSINV(AleatProd!H184)*Plan1!$G$8))</f>
        <v>14816.07671913203</v>
      </c>
      <c r="I185" s="30">
        <f>(H185*EXP(Plan1!$G$7-(Plan1!$G$8^2)/2+NORMSINV(AleatProd!I184)*Plan1!$G$8))</f>
        <v>16174.90802564576</v>
      </c>
      <c r="J185" s="30">
        <f>(I185*EXP(Plan1!$G$7-(Plan1!$G$8^2)/2+NORMSINV(AleatProd!J184)*Plan1!$G$8))</f>
        <v>14841.316424846747</v>
      </c>
      <c r="K185" s="30">
        <f>(J185*EXP(Plan1!$G$7-(Plan1!$G$8^2)/2+NORMSINV(AleatProd!K184)*Plan1!$G$8))</f>
        <v>15329.028117905502</v>
      </c>
      <c r="L185" s="30">
        <f>(K185*EXP(Plan1!$G$7-(Plan1!$G$8^2)/2+NORMSINV(AleatProd!L184)*Plan1!$G$8))</f>
        <v>15222.731223335595</v>
      </c>
      <c r="M185" s="30">
        <f>(L185*EXP(Plan1!$G$7-(Plan1!$G$8^2)/2+NORMSINV(AleatProd!M184)*Plan1!$G$8))</f>
        <v>14169.536902681057</v>
      </c>
      <c r="N185" s="30">
        <f>(M185*EXP(Plan1!$G$7-(Plan1!$G$8^2)/2+NORMSINV(AleatProd!N184)*Plan1!$G$8))</f>
        <v>14685.644568101799</v>
      </c>
      <c r="O185" s="30">
        <f>(N185*EXP(Plan1!$G$7-(Plan1!$G$8^2)/2+NORMSINV(AleatProd!O184)*Plan1!$G$8))</f>
        <v>15273.716949682464</v>
      </c>
      <c r="P185" s="30">
        <f>(O185*EXP(Plan1!$G$7-(Plan1!$G$8^2)/2+NORMSINV(AleatProd!P184)*Plan1!$G$8))</f>
        <v>14627.616563435779</v>
      </c>
      <c r="Q185" s="30">
        <f>(P185*EXP(Plan1!$G$7-(Plan1!$G$8^2)/2+NORMSINV(AleatProd!Q184)*Plan1!$G$8))</f>
        <v>13982.770509437863</v>
      </c>
      <c r="R185" s="30">
        <f>(Q185*EXP(Plan1!$G$7-(Plan1!$G$8^2)/2+NORMSINV(AleatProd!R184)*Plan1!$G$8))</f>
        <v>15109.752976993033</v>
      </c>
      <c r="S185" s="30">
        <f>(R185*EXP(Plan1!$G$7-(Plan1!$G$8^2)/2+NORMSINV(AleatProd!S184)*Plan1!$G$8))</f>
        <v>15507.518389830298</v>
      </c>
      <c r="T185" s="30">
        <f>(S185*EXP(Plan1!$G$7-(Plan1!$G$8^2)/2+NORMSINV(AleatProd!T184)*Plan1!$G$8))</f>
        <v>15111.478391276994</v>
      </c>
      <c r="U185" s="30">
        <f>(T185*EXP(Plan1!$G$7-(Plan1!$G$8^2)/2+NORMSINV(AleatProd!U184)*Plan1!$G$8))</f>
        <v>15812.030595494758</v>
      </c>
      <c r="V185" s="30">
        <f>(U185*EXP(Plan1!$G$7-(Plan1!$G$8^2)/2+NORMSINV(AleatProd!V184)*Plan1!$G$8))</f>
        <v>15999.496720368184</v>
      </c>
    </row>
    <row r="186" spans="1:22" x14ac:dyDescent="0.25">
      <c r="A186">
        <v>183</v>
      </c>
      <c r="B186" s="2">
        <f>Plan1!$B$4</f>
        <v>17520</v>
      </c>
      <c r="C186" s="30">
        <f>(B186*EXP(Plan1!$G$7-(Plan1!$G$8^2)/2+NORMSINV(AleatProd!C185)*Plan1!$G$8))</f>
        <v>18517.176169740113</v>
      </c>
      <c r="D186" s="30">
        <f>(C186*EXP(Plan1!$G$7-(Plan1!$G$8^2)/2+NORMSINV(AleatProd!D185)*Plan1!$G$8))</f>
        <v>17726.062090258885</v>
      </c>
      <c r="E186" s="30">
        <f>(D186*EXP(Plan1!$G$7-(Plan1!$G$8^2)/2+NORMSINV(AleatProd!E185)*Plan1!$G$8))</f>
        <v>16475.927814168695</v>
      </c>
      <c r="F186" s="30">
        <f>(E186*EXP(Plan1!$G$7-(Plan1!$G$8^2)/2+NORMSINV(AleatProd!F185)*Plan1!$G$8))</f>
        <v>17270.947499593392</v>
      </c>
      <c r="G186" s="30">
        <f>(F186*EXP(Plan1!$G$7-(Plan1!$G$8^2)/2+NORMSINV(AleatProd!G185)*Plan1!$G$8))</f>
        <v>16403.8208896244</v>
      </c>
      <c r="H186" s="30">
        <f>(G186*EXP(Plan1!$G$7-(Plan1!$G$8^2)/2+NORMSINV(AleatProd!H185)*Plan1!$G$8))</f>
        <v>15317.260943021027</v>
      </c>
      <c r="I186" s="30">
        <f>(H186*EXP(Plan1!$G$7-(Plan1!$G$8^2)/2+NORMSINV(AleatProd!I185)*Plan1!$G$8))</f>
        <v>15353.588524015942</v>
      </c>
      <c r="J186" s="30">
        <f>(I186*EXP(Plan1!$G$7-(Plan1!$G$8^2)/2+NORMSINV(AleatProd!J185)*Plan1!$G$8))</f>
        <v>15520.3343715305</v>
      </c>
      <c r="K186" s="30">
        <f>(J186*EXP(Plan1!$G$7-(Plan1!$G$8^2)/2+NORMSINV(AleatProd!K185)*Plan1!$G$8))</f>
        <v>15475.761094911293</v>
      </c>
      <c r="L186" s="30">
        <f>(K186*EXP(Plan1!$G$7-(Plan1!$G$8^2)/2+NORMSINV(AleatProd!L185)*Plan1!$G$8))</f>
        <v>14978.82458884235</v>
      </c>
      <c r="M186" s="30">
        <f>(L186*EXP(Plan1!$G$7-(Plan1!$G$8^2)/2+NORMSINV(AleatProd!M185)*Plan1!$G$8))</f>
        <v>15420.992849494207</v>
      </c>
      <c r="N186" s="30">
        <f>(M186*EXP(Plan1!$G$7-(Plan1!$G$8^2)/2+NORMSINV(AleatProd!N185)*Plan1!$G$8))</f>
        <v>16461.85634966792</v>
      </c>
      <c r="O186" s="30">
        <f>(N186*EXP(Plan1!$G$7-(Plan1!$G$8^2)/2+NORMSINV(AleatProd!O185)*Plan1!$G$8))</f>
        <v>16520.936155884145</v>
      </c>
      <c r="P186" s="30">
        <f>(O186*EXP(Plan1!$G$7-(Plan1!$G$8^2)/2+NORMSINV(AleatProd!P185)*Plan1!$G$8))</f>
        <v>17120.238829418504</v>
      </c>
      <c r="Q186" s="30">
        <f>(P186*EXP(Plan1!$G$7-(Plan1!$G$8^2)/2+NORMSINV(AleatProd!Q185)*Plan1!$G$8))</f>
        <v>15962.921058603668</v>
      </c>
      <c r="R186" s="30">
        <f>(Q186*EXP(Plan1!$G$7-(Plan1!$G$8^2)/2+NORMSINV(AleatProd!R185)*Plan1!$G$8))</f>
        <v>14962.654211704868</v>
      </c>
      <c r="S186" s="30">
        <f>(R186*EXP(Plan1!$G$7-(Plan1!$G$8^2)/2+NORMSINV(AleatProd!S185)*Plan1!$G$8))</f>
        <v>15339.191009585449</v>
      </c>
      <c r="T186" s="30">
        <f>(S186*EXP(Plan1!$G$7-(Plan1!$G$8^2)/2+NORMSINV(AleatProd!T185)*Plan1!$G$8))</f>
        <v>15240.476279587112</v>
      </c>
      <c r="U186" s="30">
        <f>(T186*EXP(Plan1!$G$7-(Plan1!$G$8^2)/2+NORMSINV(AleatProd!U185)*Plan1!$G$8))</f>
        <v>15071.197509750895</v>
      </c>
      <c r="V186" s="30">
        <f>(U186*EXP(Plan1!$G$7-(Plan1!$G$8^2)/2+NORMSINV(AleatProd!V185)*Plan1!$G$8))</f>
        <v>14534.436095414954</v>
      </c>
    </row>
    <row r="187" spans="1:22" x14ac:dyDescent="0.25">
      <c r="A187">
        <v>184</v>
      </c>
      <c r="B187" s="2">
        <f>Plan1!$B$4</f>
        <v>17520</v>
      </c>
      <c r="C187" s="30">
        <f>(B187*EXP(Plan1!$G$7-(Plan1!$G$8^2)/2+NORMSINV(AleatProd!C186)*Plan1!$G$8))</f>
        <v>17067.179359856829</v>
      </c>
      <c r="D187" s="30">
        <f>(C187*EXP(Plan1!$G$7-(Plan1!$G$8^2)/2+NORMSINV(AleatProd!D186)*Plan1!$G$8))</f>
        <v>17243.685672327432</v>
      </c>
      <c r="E187" s="30">
        <f>(D187*EXP(Plan1!$G$7-(Plan1!$G$8^2)/2+NORMSINV(AleatProd!E186)*Plan1!$G$8))</f>
        <v>15901.665639206041</v>
      </c>
      <c r="F187" s="30">
        <f>(E187*EXP(Plan1!$G$7-(Plan1!$G$8^2)/2+NORMSINV(AleatProd!F186)*Plan1!$G$8))</f>
        <v>16343.987086298652</v>
      </c>
      <c r="G187" s="30">
        <f>(F187*EXP(Plan1!$G$7-(Plan1!$G$8^2)/2+NORMSINV(AleatProd!G186)*Plan1!$G$8))</f>
        <v>15438.516222316111</v>
      </c>
      <c r="H187" s="30">
        <f>(G187*EXP(Plan1!$G$7-(Plan1!$G$8^2)/2+NORMSINV(AleatProd!H186)*Plan1!$G$8))</f>
        <v>16141.888521091834</v>
      </c>
      <c r="I187" s="30">
        <f>(H187*EXP(Plan1!$G$7-(Plan1!$G$8^2)/2+NORMSINV(AleatProd!I186)*Plan1!$G$8))</f>
        <v>16899.137244489139</v>
      </c>
      <c r="J187" s="30">
        <f>(I187*EXP(Plan1!$G$7-(Plan1!$G$8^2)/2+NORMSINV(AleatProd!J186)*Plan1!$G$8))</f>
        <v>15177.704113723563</v>
      </c>
      <c r="K187" s="30">
        <f>(J187*EXP(Plan1!$G$7-(Plan1!$G$8^2)/2+NORMSINV(AleatProd!K186)*Plan1!$G$8))</f>
        <v>15045.483525074127</v>
      </c>
      <c r="L187" s="30">
        <f>(K187*EXP(Plan1!$G$7-(Plan1!$G$8^2)/2+NORMSINV(AleatProd!L186)*Plan1!$G$8))</f>
        <v>16678.716858399639</v>
      </c>
      <c r="M187" s="30">
        <f>(L187*EXP(Plan1!$G$7-(Plan1!$G$8^2)/2+NORMSINV(AleatProd!M186)*Plan1!$G$8))</f>
        <v>16360.442542142164</v>
      </c>
      <c r="N187" s="30">
        <f>(M187*EXP(Plan1!$G$7-(Plan1!$G$8^2)/2+NORMSINV(AleatProd!N186)*Plan1!$G$8))</f>
        <v>15386.138355309757</v>
      </c>
      <c r="O187" s="30">
        <f>(N187*EXP(Plan1!$G$7-(Plan1!$G$8^2)/2+NORMSINV(AleatProd!O186)*Plan1!$G$8))</f>
        <v>14953.650553128076</v>
      </c>
      <c r="P187" s="30">
        <f>(O187*EXP(Plan1!$G$7-(Plan1!$G$8^2)/2+NORMSINV(AleatProd!P186)*Plan1!$G$8))</f>
        <v>16710.031151254891</v>
      </c>
      <c r="Q187" s="30">
        <f>(P187*EXP(Plan1!$G$7-(Plan1!$G$8^2)/2+NORMSINV(AleatProd!Q186)*Plan1!$G$8))</f>
        <v>17413.591647341364</v>
      </c>
      <c r="R187" s="30">
        <f>(Q187*EXP(Plan1!$G$7-(Plan1!$G$8^2)/2+NORMSINV(AleatProd!R186)*Plan1!$G$8))</f>
        <v>17131.567551678349</v>
      </c>
      <c r="S187" s="30">
        <f>(R187*EXP(Plan1!$G$7-(Plan1!$G$8^2)/2+NORMSINV(AleatProd!S186)*Plan1!$G$8))</f>
        <v>18210.28586802385</v>
      </c>
      <c r="T187" s="30">
        <f>(S187*EXP(Plan1!$G$7-(Plan1!$G$8^2)/2+NORMSINV(AleatProd!T186)*Plan1!$G$8))</f>
        <v>18767.812095279874</v>
      </c>
      <c r="U187" s="30">
        <f>(T187*EXP(Plan1!$G$7-(Plan1!$G$8^2)/2+NORMSINV(AleatProd!U186)*Plan1!$G$8))</f>
        <v>17325.748063527233</v>
      </c>
      <c r="V187" s="30">
        <f>(U187*EXP(Plan1!$G$7-(Plan1!$G$8^2)/2+NORMSINV(AleatProd!V186)*Plan1!$G$8))</f>
        <v>16884.190675533104</v>
      </c>
    </row>
    <row r="188" spans="1:22" x14ac:dyDescent="0.25">
      <c r="A188">
        <v>185</v>
      </c>
      <c r="B188" s="2">
        <f>Plan1!$B$4</f>
        <v>17520</v>
      </c>
      <c r="C188" s="30">
        <f>(B188*EXP(Plan1!$G$7-(Plan1!$G$8^2)/2+NORMSINV(AleatProd!C187)*Plan1!$G$8))</f>
        <v>19378.854383921032</v>
      </c>
      <c r="D188" s="30">
        <f>(C188*EXP(Plan1!$G$7-(Plan1!$G$8^2)/2+NORMSINV(AleatProd!D187)*Plan1!$G$8))</f>
        <v>19479.661354738928</v>
      </c>
      <c r="E188" s="30">
        <f>(D188*EXP(Plan1!$G$7-(Plan1!$G$8^2)/2+NORMSINV(AleatProd!E187)*Plan1!$G$8))</f>
        <v>19332.449148382126</v>
      </c>
      <c r="F188" s="30">
        <f>(E188*EXP(Plan1!$G$7-(Plan1!$G$8^2)/2+NORMSINV(AleatProd!F187)*Plan1!$G$8))</f>
        <v>17210.971537955651</v>
      </c>
      <c r="G188" s="30">
        <f>(F188*EXP(Plan1!$G$7-(Plan1!$G$8^2)/2+NORMSINV(AleatProd!G187)*Plan1!$G$8))</f>
        <v>16012.265618756834</v>
      </c>
      <c r="H188" s="30">
        <f>(G188*EXP(Plan1!$G$7-(Plan1!$G$8^2)/2+NORMSINV(AleatProd!H187)*Plan1!$G$8))</f>
        <v>15738.717002716101</v>
      </c>
      <c r="I188" s="30">
        <f>(H188*EXP(Plan1!$G$7-(Plan1!$G$8^2)/2+NORMSINV(AleatProd!I187)*Plan1!$G$8))</f>
        <v>15414.526982435176</v>
      </c>
      <c r="J188" s="30">
        <f>(I188*EXP(Plan1!$G$7-(Plan1!$G$8^2)/2+NORMSINV(AleatProd!J187)*Plan1!$G$8))</f>
        <v>15412.076264730029</v>
      </c>
      <c r="K188" s="30">
        <f>(J188*EXP(Plan1!$G$7-(Plan1!$G$8^2)/2+NORMSINV(AleatProd!K187)*Plan1!$G$8))</f>
        <v>13797.251250021043</v>
      </c>
      <c r="L188" s="30">
        <f>(K188*EXP(Plan1!$G$7-(Plan1!$G$8^2)/2+NORMSINV(AleatProd!L187)*Plan1!$G$8))</f>
        <v>12548.727858845554</v>
      </c>
      <c r="M188" s="30">
        <f>(L188*EXP(Plan1!$G$7-(Plan1!$G$8^2)/2+NORMSINV(AleatProd!M187)*Plan1!$G$8))</f>
        <v>12618.762740107246</v>
      </c>
      <c r="N188" s="30">
        <f>(M188*EXP(Plan1!$G$7-(Plan1!$G$8^2)/2+NORMSINV(AleatProd!N187)*Plan1!$G$8))</f>
        <v>12945.08209433404</v>
      </c>
      <c r="O188" s="30">
        <f>(N188*EXP(Plan1!$G$7-(Plan1!$G$8^2)/2+NORMSINV(AleatProd!O187)*Plan1!$G$8))</f>
        <v>13186.755088903463</v>
      </c>
      <c r="P188" s="30">
        <f>(O188*EXP(Plan1!$G$7-(Plan1!$G$8^2)/2+NORMSINV(AleatProd!P187)*Plan1!$G$8))</f>
        <v>13191.042100562725</v>
      </c>
      <c r="Q188" s="30">
        <f>(P188*EXP(Plan1!$G$7-(Plan1!$G$8^2)/2+NORMSINV(AleatProd!Q187)*Plan1!$G$8))</f>
        <v>12931.703706683098</v>
      </c>
      <c r="R188" s="30">
        <f>(Q188*EXP(Plan1!$G$7-(Plan1!$G$8^2)/2+NORMSINV(AleatProd!R187)*Plan1!$G$8))</f>
        <v>12823.260570964125</v>
      </c>
      <c r="S188" s="30">
        <f>(R188*EXP(Plan1!$G$7-(Plan1!$G$8^2)/2+NORMSINV(AleatProd!S187)*Plan1!$G$8))</f>
        <v>12834.964282998162</v>
      </c>
      <c r="T188" s="30">
        <f>(S188*EXP(Plan1!$G$7-(Plan1!$G$8^2)/2+NORMSINV(AleatProd!T187)*Plan1!$G$8))</f>
        <v>12151.385606422136</v>
      </c>
      <c r="U188" s="30">
        <f>(T188*EXP(Plan1!$G$7-(Plan1!$G$8^2)/2+NORMSINV(AleatProd!U187)*Plan1!$G$8))</f>
        <v>12502.494201103091</v>
      </c>
      <c r="V188" s="30">
        <f>(U188*EXP(Plan1!$G$7-(Plan1!$G$8^2)/2+NORMSINV(AleatProd!V187)*Plan1!$G$8))</f>
        <v>12052.748093457814</v>
      </c>
    </row>
    <row r="189" spans="1:22" x14ac:dyDescent="0.25">
      <c r="A189">
        <v>186</v>
      </c>
      <c r="B189" s="2">
        <f>Plan1!$B$4</f>
        <v>17520</v>
      </c>
      <c r="C189" s="30">
        <f>(B189*EXP(Plan1!$G$7-(Plan1!$G$8^2)/2+NORMSINV(AleatProd!C188)*Plan1!$G$8))</f>
        <v>17068.470993229606</v>
      </c>
      <c r="D189" s="30">
        <f>(C189*EXP(Plan1!$G$7-(Plan1!$G$8^2)/2+NORMSINV(AleatProd!D188)*Plan1!$G$8))</f>
        <v>17390.230070525326</v>
      </c>
      <c r="E189" s="30">
        <f>(D189*EXP(Plan1!$G$7-(Plan1!$G$8^2)/2+NORMSINV(AleatProd!E188)*Plan1!$G$8))</f>
        <v>18635.685804151359</v>
      </c>
      <c r="F189" s="30">
        <f>(E189*EXP(Plan1!$G$7-(Plan1!$G$8^2)/2+NORMSINV(AleatProd!F188)*Plan1!$G$8))</f>
        <v>16481.537659378748</v>
      </c>
      <c r="G189" s="30">
        <f>(F189*EXP(Plan1!$G$7-(Plan1!$G$8^2)/2+NORMSINV(AleatProd!G188)*Plan1!$G$8))</f>
        <v>16575.268667547003</v>
      </c>
      <c r="H189" s="30">
        <f>(G189*EXP(Plan1!$G$7-(Plan1!$G$8^2)/2+NORMSINV(AleatProd!H188)*Plan1!$G$8))</f>
        <v>15429.166788516408</v>
      </c>
      <c r="I189" s="30">
        <f>(H189*EXP(Plan1!$G$7-(Plan1!$G$8^2)/2+NORMSINV(AleatProd!I188)*Plan1!$G$8))</f>
        <v>14879.287901572143</v>
      </c>
      <c r="J189" s="30">
        <f>(I189*EXP(Plan1!$G$7-(Plan1!$G$8^2)/2+NORMSINV(AleatProd!J188)*Plan1!$G$8))</f>
        <v>13547.833596111699</v>
      </c>
      <c r="K189" s="30">
        <f>(J189*EXP(Plan1!$G$7-(Plan1!$G$8^2)/2+NORMSINV(AleatProd!K188)*Plan1!$G$8))</f>
        <v>13851.217826273387</v>
      </c>
      <c r="L189" s="30">
        <f>(K189*EXP(Plan1!$G$7-(Plan1!$G$8^2)/2+NORMSINV(AleatProd!L188)*Plan1!$G$8))</f>
        <v>14409.360582505014</v>
      </c>
      <c r="M189" s="30">
        <f>(L189*EXP(Plan1!$G$7-(Plan1!$G$8^2)/2+NORMSINV(AleatProd!M188)*Plan1!$G$8))</f>
        <v>14803.886215399394</v>
      </c>
      <c r="N189" s="30">
        <f>(M189*EXP(Plan1!$G$7-(Plan1!$G$8^2)/2+NORMSINV(AleatProd!N188)*Plan1!$G$8))</f>
        <v>14460.832609035424</v>
      </c>
      <c r="O189" s="30">
        <f>(N189*EXP(Plan1!$G$7-(Plan1!$G$8^2)/2+NORMSINV(AleatProd!O188)*Plan1!$G$8))</f>
        <v>12879.970924161235</v>
      </c>
      <c r="P189" s="30">
        <f>(O189*EXP(Plan1!$G$7-(Plan1!$G$8^2)/2+NORMSINV(AleatProd!P188)*Plan1!$G$8))</f>
        <v>12376.920251700161</v>
      </c>
      <c r="Q189" s="30">
        <f>(P189*EXP(Plan1!$G$7-(Plan1!$G$8^2)/2+NORMSINV(AleatProd!Q188)*Plan1!$G$8))</f>
        <v>11622.743139025275</v>
      </c>
      <c r="R189" s="30">
        <f>(Q189*EXP(Plan1!$G$7-(Plan1!$G$8^2)/2+NORMSINV(AleatProd!R188)*Plan1!$G$8))</f>
        <v>10349.699730369095</v>
      </c>
      <c r="S189" s="30">
        <f>(R189*EXP(Plan1!$G$7-(Plan1!$G$8^2)/2+NORMSINV(AleatProd!S188)*Plan1!$G$8))</f>
        <v>9945.6590077981364</v>
      </c>
      <c r="T189" s="30">
        <f>(S189*EXP(Plan1!$G$7-(Plan1!$G$8^2)/2+NORMSINV(AleatProd!T188)*Plan1!$G$8))</f>
        <v>10137.601399335048</v>
      </c>
      <c r="U189" s="30">
        <f>(T189*EXP(Plan1!$G$7-(Plan1!$G$8^2)/2+NORMSINV(AleatProd!U188)*Plan1!$G$8))</f>
        <v>9934.2990299930825</v>
      </c>
      <c r="V189" s="30">
        <f>(U189*EXP(Plan1!$G$7-(Plan1!$G$8^2)/2+NORMSINV(AleatProd!V188)*Plan1!$G$8))</f>
        <v>10969.685594046392</v>
      </c>
    </row>
    <row r="190" spans="1:22" x14ac:dyDescent="0.25">
      <c r="A190">
        <v>187</v>
      </c>
      <c r="B190" s="2">
        <f>Plan1!$B$4</f>
        <v>17520</v>
      </c>
      <c r="C190" s="30">
        <f>(B190*EXP(Plan1!$G$7-(Plan1!$G$8^2)/2+NORMSINV(AleatProd!C189)*Plan1!$G$8))</f>
        <v>18762.402585744741</v>
      </c>
      <c r="D190" s="30">
        <f>(C190*EXP(Plan1!$G$7-(Plan1!$G$8^2)/2+NORMSINV(AleatProd!D189)*Plan1!$G$8))</f>
        <v>18048.715254813633</v>
      </c>
      <c r="E190" s="30">
        <f>(D190*EXP(Plan1!$G$7-(Plan1!$G$8^2)/2+NORMSINV(AleatProd!E189)*Plan1!$G$8))</f>
        <v>18508.714849180629</v>
      </c>
      <c r="F190" s="30">
        <f>(E190*EXP(Plan1!$G$7-(Plan1!$G$8^2)/2+NORMSINV(AleatProd!F189)*Plan1!$G$8))</f>
        <v>18146.675470909657</v>
      </c>
      <c r="G190" s="30">
        <f>(F190*EXP(Plan1!$G$7-(Plan1!$G$8^2)/2+NORMSINV(AleatProd!G189)*Plan1!$G$8))</f>
        <v>19961.741392474993</v>
      </c>
      <c r="H190" s="30">
        <f>(G190*EXP(Plan1!$G$7-(Plan1!$G$8^2)/2+NORMSINV(AleatProd!H189)*Plan1!$G$8))</f>
        <v>20317.978558993029</v>
      </c>
      <c r="I190" s="30">
        <f>(H190*EXP(Plan1!$G$7-(Plan1!$G$8^2)/2+NORMSINV(AleatProd!I189)*Plan1!$G$8))</f>
        <v>20929.744619957641</v>
      </c>
      <c r="J190" s="30">
        <f>(I190*EXP(Plan1!$G$7-(Plan1!$G$8^2)/2+NORMSINV(AleatProd!J189)*Plan1!$G$8))</f>
        <v>20859.704428304143</v>
      </c>
      <c r="K190" s="30">
        <f>(J190*EXP(Plan1!$G$7-(Plan1!$G$8^2)/2+NORMSINV(AleatProd!K189)*Plan1!$G$8))</f>
        <v>18718.310312289119</v>
      </c>
      <c r="L190" s="30">
        <f>(K190*EXP(Plan1!$G$7-(Plan1!$G$8^2)/2+NORMSINV(AleatProd!L189)*Plan1!$G$8))</f>
        <v>19811.706262918116</v>
      </c>
      <c r="M190" s="30">
        <f>(L190*EXP(Plan1!$G$7-(Plan1!$G$8^2)/2+NORMSINV(AleatProd!M189)*Plan1!$G$8))</f>
        <v>19600.499810164798</v>
      </c>
      <c r="N190" s="30">
        <f>(M190*EXP(Plan1!$G$7-(Plan1!$G$8^2)/2+NORMSINV(AleatProd!N189)*Plan1!$G$8))</f>
        <v>18553.592084098862</v>
      </c>
      <c r="O190" s="30">
        <f>(N190*EXP(Plan1!$G$7-(Plan1!$G$8^2)/2+NORMSINV(AleatProd!O189)*Plan1!$G$8))</f>
        <v>19024.275554156466</v>
      </c>
      <c r="P190" s="30">
        <f>(O190*EXP(Plan1!$G$7-(Plan1!$G$8^2)/2+NORMSINV(AleatProd!P189)*Plan1!$G$8))</f>
        <v>19137.130603109224</v>
      </c>
      <c r="Q190" s="30">
        <f>(P190*EXP(Plan1!$G$7-(Plan1!$G$8^2)/2+NORMSINV(AleatProd!Q189)*Plan1!$G$8))</f>
        <v>18494.651259111564</v>
      </c>
      <c r="R190" s="30">
        <f>(Q190*EXP(Plan1!$G$7-(Plan1!$G$8^2)/2+NORMSINV(AleatProd!R189)*Plan1!$G$8))</f>
        <v>17369.556026085429</v>
      </c>
      <c r="S190" s="30">
        <f>(R190*EXP(Plan1!$G$7-(Plan1!$G$8^2)/2+NORMSINV(AleatProd!S189)*Plan1!$G$8))</f>
        <v>16453.344571135276</v>
      </c>
      <c r="T190" s="30">
        <f>(S190*EXP(Plan1!$G$7-(Plan1!$G$8^2)/2+NORMSINV(AleatProd!T189)*Plan1!$G$8))</f>
        <v>17431.822819692963</v>
      </c>
      <c r="U190" s="30">
        <f>(T190*EXP(Plan1!$G$7-(Plan1!$G$8^2)/2+NORMSINV(AleatProd!U189)*Plan1!$G$8))</f>
        <v>17091.391611249608</v>
      </c>
      <c r="V190" s="30">
        <f>(U190*EXP(Plan1!$G$7-(Plan1!$G$8^2)/2+NORMSINV(AleatProd!V189)*Plan1!$G$8))</f>
        <v>16061.502000842986</v>
      </c>
    </row>
    <row r="191" spans="1:22" x14ac:dyDescent="0.25">
      <c r="A191">
        <v>188</v>
      </c>
      <c r="B191" s="2">
        <f>Plan1!$B$4</f>
        <v>17520</v>
      </c>
      <c r="C191" s="30">
        <f>(B191*EXP(Plan1!$G$7-(Plan1!$G$8^2)/2+NORMSINV(AleatProd!C190)*Plan1!$G$8))</f>
        <v>16657.763347735148</v>
      </c>
      <c r="D191" s="30">
        <f>(C191*EXP(Plan1!$G$7-(Plan1!$G$8^2)/2+NORMSINV(AleatProd!D190)*Plan1!$G$8))</f>
        <v>16065.321091181781</v>
      </c>
      <c r="E191" s="30">
        <f>(D191*EXP(Plan1!$G$7-(Plan1!$G$8^2)/2+NORMSINV(AleatProd!E190)*Plan1!$G$8))</f>
        <v>15687.15130576602</v>
      </c>
      <c r="F191" s="30">
        <f>(E191*EXP(Plan1!$G$7-(Plan1!$G$8^2)/2+NORMSINV(AleatProd!F190)*Plan1!$G$8))</f>
        <v>15676.792789080157</v>
      </c>
      <c r="G191" s="30">
        <f>(F191*EXP(Plan1!$G$7-(Plan1!$G$8^2)/2+NORMSINV(AleatProd!G190)*Plan1!$G$8))</f>
        <v>16370.570756735482</v>
      </c>
      <c r="H191" s="30">
        <f>(G191*EXP(Plan1!$G$7-(Plan1!$G$8^2)/2+NORMSINV(AleatProd!H190)*Plan1!$G$8))</f>
        <v>16337.50038865137</v>
      </c>
      <c r="I191" s="30">
        <f>(H191*EXP(Plan1!$G$7-(Plan1!$G$8^2)/2+NORMSINV(AleatProd!I190)*Plan1!$G$8))</f>
        <v>16113.563242432489</v>
      </c>
      <c r="J191" s="30">
        <f>(I191*EXP(Plan1!$G$7-(Plan1!$G$8^2)/2+NORMSINV(AleatProd!J190)*Plan1!$G$8))</f>
        <v>18059.199603738733</v>
      </c>
      <c r="K191" s="30">
        <f>(J191*EXP(Plan1!$G$7-(Plan1!$G$8^2)/2+NORMSINV(AleatProd!K190)*Plan1!$G$8))</f>
        <v>19113.89242423754</v>
      </c>
      <c r="L191" s="30">
        <f>(K191*EXP(Plan1!$G$7-(Plan1!$G$8^2)/2+NORMSINV(AleatProd!L190)*Plan1!$G$8))</f>
        <v>17869.015427152332</v>
      </c>
      <c r="M191" s="30">
        <f>(L191*EXP(Plan1!$G$7-(Plan1!$G$8^2)/2+NORMSINV(AleatProd!M190)*Plan1!$G$8))</f>
        <v>19928.737983100997</v>
      </c>
      <c r="N191" s="30">
        <f>(M191*EXP(Plan1!$G$7-(Plan1!$G$8^2)/2+NORMSINV(AleatProd!N190)*Plan1!$G$8))</f>
        <v>20448.864994606596</v>
      </c>
      <c r="O191" s="30">
        <f>(N191*EXP(Plan1!$G$7-(Plan1!$G$8^2)/2+NORMSINV(AleatProd!O190)*Plan1!$G$8))</f>
        <v>20027.372077049025</v>
      </c>
      <c r="P191" s="30">
        <f>(O191*EXP(Plan1!$G$7-(Plan1!$G$8^2)/2+NORMSINV(AleatProd!P190)*Plan1!$G$8))</f>
        <v>20054.530871817769</v>
      </c>
      <c r="Q191" s="30">
        <f>(P191*EXP(Plan1!$G$7-(Plan1!$G$8^2)/2+NORMSINV(AleatProd!Q190)*Plan1!$G$8))</f>
        <v>20056.497595456913</v>
      </c>
      <c r="R191" s="30">
        <f>(Q191*EXP(Plan1!$G$7-(Plan1!$G$8^2)/2+NORMSINV(AleatProd!R190)*Plan1!$G$8))</f>
        <v>21576.038239085789</v>
      </c>
      <c r="S191" s="30">
        <f>(R191*EXP(Plan1!$G$7-(Plan1!$G$8^2)/2+NORMSINV(AleatProd!S190)*Plan1!$G$8))</f>
        <v>21898.377334548772</v>
      </c>
      <c r="T191" s="30">
        <f>(S191*EXP(Plan1!$G$7-(Plan1!$G$8^2)/2+NORMSINV(AleatProd!T190)*Plan1!$G$8))</f>
        <v>22283.654191533908</v>
      </c>
      <c r="U191" s="30">
        <f>(T191*EXP(Plan1!$G$7-(Plan1!$G$8^2)/2+NORMSINV(AleatProd!U190)*Plan1!$G$8))</f>
        <v>24327.775295696159</v>
      </c>
      <c r="V191" s="30">
        <f>(U191*EXP(Plan1!$G$7-(Plan1!$G$8^2)/2+NORMSINV(AleatProd!V190)*Plan1!$G$8))</f>
        <v>23826.499267376606</v>
      </c>
    </row>
    <row r="192" spans="1:22" x14ac:dyDescent="0.25">
      <c r="A192">
        <v>189</v>
      </c>
      <c r="B192" s="2">
        <f>Plan1!$B$4</f>
        <v>17520</v>
      </c>
      <c r="C192" s="30">
        <f>(B192*EXP(Plan1!$G$7-(Plan1!$G$8^2)/2+NORMSINV(AleatProd!C191)*Plan1!$G$8))</f>
        <v>17417.535555776623</v>
      </c>
      <c r="D192" s="30">
        <f>(C192*EXP(Plan1!$G$7-(Plan1!$G$8^2)/2+NORMSINV(AleatProd!D191)*Plan1!$G$8))</f>
        <v>16350.993757438253</v>
      </c>
      <c r="E192" s="30">
        <f>(D192*EXP(Plan1!$G$7-(Plan1!$G$8^2)/2+NORMSINV(AleatProd!E191)*Plan1!$G$8))</f>
        <v>15969.436930554224</v>
      </c>
      <c r="F192" s="30">
        <f>(E192*EXP(Plan1!$G$7-(Plan1!$G$8^2)/2+NORMSINV(AleatProd!F191)*Plan1!$G$8))</f>
        <v>16471.246231747915</v>
      </c>
      <c r="G192" s="30">
        <f>(F192*EXP(Plan1!$G$7-(Plan1!$G$8^2)/2+NORMSINV(AleatProd!G191)*Plan1!$G$8))</f>
        <v>15118.063366936027</v>
      </c>
      <c r="H192" s="30">
        <f>(G192*EXP(Plan1!$G$7-(Plan1!$G$8^2)/2+NORMSINV(AleatProd!H191)*Plan1!$G$8))</f>
        <v>15210.065858411916</v>
      </c>
      <c r="I192" s="30">
        <f>(H192*EXP(Plan1!$G$7-(Plan1!$G$8^2)/2+NORMSINV(AleatProd!I191)*Plan1!$G$8))</f>
        <v>14665.558710598929</v>
      </c>
      <c r="J192" s="30">
        <f>(I192*EXP(Plan1!$G$7-(Plan1!$G$8^2)/2+NORMSINV(AleatProd!J191)*Plan1!$G$8))</f>
        <v>15307.941830644524</v>
      </c>
      <c r="K192" s="30">
        <f>(J192*EXP(Plan1!$G$7-(Plan1!$G$8^2)/2+NORMSINV(AleatProd!K191)*Plan1!$G$8))</f>
        <v>15376.436720523106</v>
      </c>
      <c r="L192" s="30">
        <f>(K192*EXP(Plan1!$G$7-(Plan1!$G$8^2)/2+NORMSINV(AleatProd!L191)*Plan1!$G$8))</f>
        <v>14751.967198647089</v>
      </c>
      <c r="M192" s="30">
        <f>(L192*EXP(Plan1!$G$7-(Plan1!$G$8^2)/2+NORMSINV(AleatProd!M191)*Plan1!$G$8))</f>
        <v>15350.277080255766</v>
      </c>
      <c r="N192" s="30">
        <f>(M192*EXP(Plan1!$G$7-(Plan1!$G$8^2)/2+NORMSINV(AleatProd!N191)*Plan1!$G$8))</f>
        <v>16169.792246671499</v>
      </c>
      <c r="O192" s="30">
        <f>(N192*EXP(Plan1!$G$7-(Plan1!$G$8^2)/2+NORMSINV(AleatProd!O191)*Plan1!$G$8))</f>
        <v>17471.032339258432</v>
      </c>
      <c r="P192" s="30">
        <f>(O192*EXP(Plan1!$G$7-(Plan1!$G$8^2)/2+NORMSINV(AleatProd!P191)*Plan1!$G$8))</f>
        <v>18754.002341574975</v>
      </c>
      <c r="Q192" s="30">
        <f>(P192*EXP(Plan1!$G$7-(Plan1!$G$8^2)/2+NORMSINV(AleatProd!Q191)*Plan1!$G$8))</f>
        <v>19424.134765306721</v>
      </c>
      <c r="R192" s="30">
        <f>(Q192*EXP(Plan1!$G$7-(Plan1!$G$8^2)/2+NORMSINV(AleatProd!R191)*Plan1!$G$8))</f>
        <v>19666.869857244055</v>
      </c>
      <c r="S192" s="30">
        <f>(R192*EXP(Plan1!$G$7-(Plan1!$G$8^2)/2+NORMSINV(AleatProd!S191)*Plan1!$G$8))</f>
        <v>18913.923155678116</v>
      </c>
      <c r="T192" s="30">
        <f>(S192*EXP(Plan1!$G$7-(Plan1!$G$8^2)/2+NORMSINV(AleatProd!T191)*Plan1!$G$8))</f>
        <v>17295.740534978275</v>
      </c>
      <c r="U192" s="30">
        <f>(T192*EXP(Plan1!$G$7-(Plan1!$G$8^2)/2+NORMSINV(AleatProd!U191)*Plan1!$G$8))</f>
        <v>17329.622710640397</v>
      </c>
      <c r="V192" s="30">
        <f>(U192*EXP(Plan1!$G$7-(Plan1!$G$8^2)/2+NORMSINV(AleatProd!V191)*Plan1!$G$8))</f>
        <v>16442.629335400172</v>
      </c>
    </row>
    <row r="193" spans="1:22" x14ac:dyDescent="0.25">
      <c r="A193">
        <v>190</v>
      </c>
      <c r="B193" s="2">
        <f>Plan1!$B$4</f>
        <v>17520</v>
      </c>
      <c r="C193" s="30">
        <f>(B193*EXP(Plan1!$G$7-(Plan1!$G$8^2)/2+NORMSINV(AleatProd!C192)*Plan1!$G$8))</f>
        <v>17304.631585987721</v>
      </c>
      <c r="D193" s="30">
        <f>(C193*EXP(Plan1!$G$7-(Plan1!$G$8^2)/2+NORMSINV(AleatProd!D192)*Plan1!$G$8))</f>
        <v>18052.392002004854</v>
      </c>
      <c r="E193" s="30">
        <f>(D193*EXP(Plan1!$G$7-(Plan1!$G$8^2)/2+NORMSINV(AleatProd!E192)*Plan1!$G$8))</f>
        <v>18050.095802311345</v>
      </c>
      <c r="F193" s="30">
        <f>(E193*EXP(Plan1!$G$7-(Plan1!$G$8^2)/2+NORMSINV(AleatProd!F192)*Plan1!$G$8))</f>
        <v>19060.055032131186</v>
      </c>
      <c r="G193" s="30">
        <f>(F193*EXP(Plan1!$G$7-(Plan1!$G$8^2)/2+NORMSINV(AleatProd!G192)*Plan1!$G$8))</f>
        <v>20541.552788600133</v>
      </c>
      <c r="H193" s="30">
        <f>(G193*EXP(Plan1!$G$7-(Plan1!$G$8^2)/2+NORMSINV(AleatProd!H192)*Plan1!$G$8))</f>
        <v>20515.90478835204</v>
      </c>
      <c r="I193" s="30">
        <f>(H193*EXP(Plan1!$G$7-(Plan1!$G$8^2)/2+NORMSINV(AleatProd!I192)*Plan1!$G$8))</f>
        <v>20345.881364540266</v>
      </c>
      <c r="J193" s="30">
        <f>(I193*EXP(Plan1!$G$7-(Plan1!$G$8^2)/2+NORMSINV(AleatProd!J192)*Plan1!$G$8))</f>
        <v>19452.476967718732</v>
      </c>
      <c r="K193" s="30">
        <f>(J193*EXP(Plan1!$G$7-(Plan1!$G$8^2)/2+NORMSINV(AleatProd!K192)*Plan1!$G$8))</f>
        <v>17135.313103352666</v>
      </c>
      <c r="L193" s="30">
        <f>(K193*EXP(Plan1!$G$7-(Plan1!$G$8^2)/2+NORMSINV(AleatProd!L192)*Plan1!$G$8))</f>
        <v>15449.426654365443</v>
      </c>
      <c r="M193" s="30">
        <f>(L193*EXP(Plan1!$G$7-(Plan1!$G$8^2)/2+NORMSINV(AleatProd!M192)*Plan1!$G$8))</f>
        <v>14674.013410802345</v>
      </c>
      <c r="N193" s="30">
        <f>(M193*EXP(Plan1!$G$7-(Plan1!$G$8^2)/2+NORMSINV(AleatProd!N192)*Plan1!$G$8))</f>
        <v>13976.807623928713</v>
      </c>
      <c r="O193" s="30">
        <f>(N193*EXP(Plan1!$G$7-(Plan1!$G$8^2)/2+NORMSINV(AleatProd!O192)*Plan1!$G$8))</f>
        <v>15068.248902411086</v>
      </c>
      <c r="P193" s="30">
        <f>(O193*EXP(Plan1!$G$7-(Plan1!$G$8^2)/2+NORMSINV(AleatProd!P192)*Plan1!$G$8))</f>
        <v>15188.805491667037</v>
      </c>
      <c r="Q193" s="30">
        <f>(P193*EXP(Plan1!$G$7-(Plan1!$G$8^2)/2+NORMSINV(AleatProd!Q192)*Plan1!$G$8))</f>
        <v>14767.936002754977</v>
      </c>
      <c r="R193" s="30">
        <f>(Q193*EXP(Plan1!$G$7-(Plan1!$G$8^2)/2+NORMSINV(AleatProd!R192)*Plan1!$G$8))</f>
        <v>14931.139047013377</v>
      </c>
      <c r="S193" s="30">
        <f>(R193*EXP(Plan1!$G$7-(Plan1!$G$8^2)/2+NORMSINV(AleatProd!S192)*Plan1!$G$8))</f>
        <v>15036.106217964236</v>
      </c>
      <c r="T193" s="30">
        <f>(S193*EXP(Plan1!$G$7-(Plan1!$G$8^2)/2+NORMSINV(AleatProd!T192)*Plan1!$G$8))</f>
        <v>14441.055594543775</v>
      </c>
      <c r="U193" s="30">
        <f>(T193*EXP(Plan1!$G$7-(Plan1!$G$8^2)/2+NORMSINV(AleatProd!U192)*Plan1!$G$8))</f>
        <v>14362.698248064156</v>
      </c>
      <c r="V193" s="30">
        <f>(U193*EXP(Plan1!$G$7-(Plan1!$G$8^2)/2+NORMSINV(AleatProd!V192)*Plan1!$G$8))</f>
        <v>14916.897371495033</v>
      </c>
    </row>
    <row r="194" spans="1:22" x14ac:dyDescent="0.25">
      <c r="A194">
        <v>191</v>
      </c>
      <c r="B194" s="2">
        <f>Plan1!$B$4</f>
        <v>17520</v>
      </c>
      <c r="C194" s="30">
        <f>(B194*EXP(Plan1!$G$7-(Plan1!$G$8^2)/2+NORMSINV(AleatProd!C193)*Plan1!$G$8))</f>
        <v>16947.64996608728</v>
      </c>
      <c r="D194" s="30">
        <f>(C194*EXP(Plan1!$G$7-(Plan1!$G$8^2)/2+NORMSINV(AleatProd!D193)*Plan1!$G$8))</f>
        <v>17309.448437332634</v>
      </c>
      <c r="E194" s="30">
        <f>(D194*EXP(Plan1!$G$7-(Plan1!$G$8^2)/2+NORMSINV(AleatProd!E193)*Plan1!$G$8))</f>
        <v>16469.286047966143</v>
      </c>
      <c r="F194" s="30">
        <f>(E194*EXP(Plan1!$G$7-(Plan1!$G$8^2)/2+NORMSINV(AleatProd!F193)*Plan1!$G$8))</f>
        <v>16571.559643307719</v>
      </c>
      <c r="G194" s="30">
        <f>(F194*EXP(Plan1!$G$7-(Plan1!$G$8^2)/2+NORMSINV(AleatProd!G193)*Plan1!$G$8))</f>
        <v>15604.955300989115</v>
      </c>
      <c r="H194" s="30">
        <f>(G194*EXP(Plan1!$G$7-(Plan1!$G$8^2)/2+NORMSINV(AleatProd!H193)*Plan1!$G$8))</f>
        <v>14922.031446289513</v>
      </c>
      <c r="I194" s="30">
        <f>(H194*EXP(Plan1!$G$7-(Plan1!$G$8^2)/2+NORMSINV(AleatProd!I193)*Plan1!$G$8))</f>
        <v>14363.244157885694</v>
      </c>
      <c r="J194" s="30">
        <f>(I194*EXP(Plan1!$G$7-(Plan1!$G$8^2)/2+NORMSINV(AleatProd!J193)*Plan1!$G$8))</f>
        <v>13841.581375466563</v>
      </c>
      <c r="K194" s="30">
        <f>(J194*EXP(Plan1!$G$7-(Plan1!$G$8^2)/2+NORMSINV(AleatProd!K193)*Plan1!$G$8))</f>
        <v>13293.687522888093</v>
      </c>
      <c r="L194" s="30">
        <f>(K194*EXP(Plan1!$G$7-(Plan1!$G$8^2)/2+NORMSINV(AleatProd!L193)*Plan1!$G$8))</f>
        <v>14133.931183324938</v>
      </c>
      <c r="M194" s="30">
        <f>(L194*EXP(Plan1!$G$7-(Plan1!$G$8^2)/2+NORMSINV(AleatProd!M193)*Plan1!$G$8))</f>
        <v>14417.70075034388</v>
      </c>
      <c r="N194" s="30">
        <f>(M194*EXP(Plan1!$G$7-(Plan1!$G$8^2)/2+NORMSINV(AleatProd!N193)*Plan1!$G$8))</f>
        <v>14495.778198380734</v>
      </c>
      <c r="O194" s="30">
        <f>(N194*EXP(Plan1!$G$7-(Plan1!$G$8^2)/2+NORMSINV(AleatProd!O193)*Plan1!$G$8))</f>
        <v>13397.46875468209</v>
      </c>
      <c r="P194" s="30">
        <f>(O194*EXP(Plan1!$G$7-(Plan1!$G$8^2)/2+NORMSINV(AleatProd!P193)*Plan1!$G$8))</f>
        <v>12661.364458751439</v>
      </c>
      <c r="Q194" s="30">
        <f>(P194*EXP(Plan1!$G$7-(Plan1!$G$8^2)/2+NORMSINV(AleatProd!Q193)*Plan1!$G$8))</f>
        <v>13024.607258976883</v>
      </c>
      <c r="R194" s="30">
        <f>(Q194*EXP(Plan1!$G$7-(Plan1!$G$8^2)/2+NORMSINV(AleatProd!R193)*Plan1!$G$8))</f>
        <v>12599.695355951033</v>
      </c>
      <c r="S194" s="30">
        <f>(R194*EXP(Plan1!$G$7-(Plan1!$G$8^2)/2+NORMSINV(AleatProd!S193)*Plan1!$G$8))</f>
        <v>13878.798942420559</v>
      </c>
      <c r="T194" s="30">
        <f>(S194*EXP(Plan1!$G$7-(Plan1!$G$8^2)/2+NORMSINV(AleatProd!T193)*Plan1!$G$8))</f>
        <v>13987.516548767888</v>
      </c>
      <c r="U194" s="30">
        <f>(T194*EXP(Plan1!$G$7-(Plan1!$G$8^2)/2+NORMSINV(AleatProd!U193)*Plan1!$G$8))</f>
        <v>13737.733641501649</v>
      </c>
      <c r="V194" s="30">
        <f>(U194*EXP(Plan1!$G$7-(Plan1!$G$8^2)/2+NORMSINV(AleatProd!V193)*Plan1!$G$8))</f>
        <v>13686.821231009031</v>
      </c>
    </row>
    <row r="195" spans="1:22" x14ac:dyDescent="0.25">
      <c r="A195">
        <v>192</v>
      </c>
      <c r="B195" s="2">
        <f>Plan1!$B$4</f>
        <v>17520</v>
      </c>
      <c r="C195" s="30">
        <f>(B195*EXP(Plan1!$G$7-(Plan1!$G$8^2)/2+NORMSINV(AleatProd!C194)*Plan1!$G$8))</f>
        <v>16790.223090510768</v>
      </c>
      <c r="D195" s="30">
        <f>(C195*EXP(Plan1!$G$7-(Plan1!$G$8^2)/2+NORMSINV(AleatProd!D194)*Plan1!$G$8))</f>
        <v>16783.905001682182</v>
      </c>
      <c r="E195" s="30">
        <f>(D195*EXP(Plan1!$G$7-(Plan1!$G$8^2)/2+NORMSINV(AleatProd!E194)*Plan1!$G$8))</f>
        <v>17896.541514866782</v>
      </c>
      <c r="F195" s="30">
        <f>(E195*EXP(Plan1!$G$7-(Plan1!$G$8^2)/2+NORMSINV(AleatProd!F194)*Plan1!$G$8))</f>
        <v>18563.641247101023</v>
      </c>
      <c r="G195" s="30">
        <f>(F195*EXP(Plan1!$G$7-(Plan1!$G$8^2)/2+NORMSINV(AleatProd!G194)*Plan1!$G$8))</f>
        <v>17781.343512534371</v>
      </c>
      <c r="H195" s="30">
        <f>(G195*EXP(Plan1!$G$7-(Plan1!$G$8^2)/2+NORMSINV(AleatProd!H194)*Plan1!$G$8))</f>
        <v>16969.835552303462</v>
      </c>
      <c r="I195" s="30">
        <f>(H195*EXP(Plan1!$G$7-(Plan1!$G$8^2)/2+NORMSINV(AleatProd!I194)*Plan1!$G$8))</f>
        <v>17489.800986630315</v>
      </c>
      <c r="J195" s="30">
        <f>(I195*EXP(Plan1!$G$7-(Plan1!$G$8^2)/2+NORMSINV(AleatProd!J194)*Plan1!$G$8))</f>
        <v>17163.992318856657</v>
      </c>
      <c r="K195" s="30">
        <f>(J195*EXP(Plan1!$G$7-(Plan1!$G$8^2)/2+NORMSINV(AleatProd!K194)*Plan1!$G$8))</f>
        <v>16617.537579610722</v>
      </c>
      <c r="L195" s="30">
        <f>(K195*EXP(Plan1!$G$7-(Plan1!$G$8^2)/2+NORMSINV(AleatProd!L194)*Plan1!$G$8))</f>
        <v>16752.396778711511</v>
      </c>
      <c r="M195" s="30">
        <f>(L195*EXP(Plan1!$G$7-(Plan1!$G$8^2)/2+NORMSINV(AleatProd!M194)*Plan1!$G$8))</f>
        <v>17404.976683333374</v>
      </c>
      <c r="N195" s="30">
        <f>(M195*EXP(Plan1!$G$7-(Plan1!$G$8^2)/2+NORMSINV(AleatProd!N194)*Plan1!$G$8))</f>
        <v>16716.017459708641</v>
      </c>
      <c r="O195" s="30">
        <f>(N195*EXP(Plan1!$G$7-(Plan1!$G$8^2)/2+NORMSINV(AleatProd!O194)*Plan1!$G$8))</f>
        <v>16568.379407101584</v>
      </c>
      <c r="P195" s="30">
        <f>(O195*EXP(Plan1!$G$7-(Plan1!$G$8^2)/2+NORMSINV(AleatProd!P194)*Plan1!$G$8))</f>
        <v>16322.321210738119</v>
      </c>
      <c r="Q195" s="30">
        <f>(P195*EXP(Plan1!$G$7-(Plan1!$G$8^2)/2+NORMSINV(AleatProd!Q194)*Plan1!$G$8))</f>
        <v>16737.494169623918</v>
      </c>
      <c r="R195" s="30">
        <f>(Q195*EXP(Plan1!$G$7-(Plan1!$G$8^2)/2+NORMSINV(AleatProd!R194)*Plan1!$G$8))</f>
        <v>16858.546573474498</v>
      </c>
      <c r="S195" s="30">
        <f>(R195*EXP(Plan1!$G$7-(Plan1!$G$8^2)/2+NORMSINV(AleatProd!S194)*Plan1!$G$8))</f>
        <v>16065.078621641745</v>
      </c>
      <c r="T195" s="30">
        <f>(S195*EXP(Plan1!$G$7-(Plan1!$G$8^2)/2+NORMSINV(AleatProd!T194)*Plan1!$G$8))</f>
        <v>16059.689338640906</v>
      </c>
      <c r="U195" s="30">
        <f>(T195*EXP(Plan1!$G$7-(Plan1!$G$8^2)/2+NORMSINV(AleatProd!U194)*Plan1!$G$8))</f>
        <v>15597.928574015987</v>
      </c>
      <c r="V195" s="30">
        <f>(U195*EXP(Plan1!$G$7-(Plan1!$G$8^2)/2+NORMSINV(AleatProd!V194)*Plan1!$G$8))</f>
        <v>16170.255766180007</v>
      </c>
    </row>
    <row r="196" spans="1:22" x14ac:dyDescent="0.25">
      <c r="A196">
        <v>193</v>
      </c>
      <c r="B196" s="2">
        <f>Plan1!$B$4</f>
        <v>17520</v>
      </c>
      <c r="C196" s="30">
        <f>(B196*EXP(Plan1!$G$7-(Plan1!$G$8^2)/2+NORMSINV(AleatProd!C195)*Plan1!$G$8))</f>
        <v>15929.17140808005</v>
      </c>
      <c r="D196" s="30">
        <f>(C196*EXP(Plan1!$G$7-(Plan1!$G$8^2)/2+NORMSINV(AleatProd!D195)*Plan1!$G$8))</f>
        <v>16262.578063569432</v>
      </c>
      <c r="E196" s="30">
        <f>(D196*EXP(Plan1!$G$7-(Plan1!$G$8^2)/2+NORMSINV(AleatProd!E195)*Plan1!$G$8))</f>
        <v>15493.64891148585</v>
      </c>
      <c r="F196" s="30">
        <f>(E196*EXP(Plan1!$G$7-(Plan1!$G$8^2)/2+NORMSINV(AleatProd!F195)*Plan1!$G$8))</f>
        <v>16490.416414663145</v>
      </c>
      <c r="G196" s="30">
        <f>(F196*EXP(Plan1!$G$7-(Plan1!$G$8^2)/2+NORMSINV(AleatProd!G195)*Plan1!$G$8))</f>
        <v>17855.429398578563</v>
      </c>
      <c r="H196" s="30">
        <f>(G196*EXP(Plan1!$G$7-(Plan1!$G$8^2)/2+NORMSINV(AleatProd!H195)*Plan1!$G$8))</f>
        <v>17588.780536486251</v>
      </c>
      <c r="I196" s="30">
        <f>(H196*EXP(Plan1!$G$7-(Plan1!$G$8^2)/2+NORMSINV(AleatProd!I195)*Plan1!$G$8))</f>
        <v>18400.860799108152</v>
      </c>
      <c r="J196" s="30">
        <f>(I196*EXP(Plan1!$G$7-(Plan1!$G$8^2)/2+NORMSINV(AleatProd!J195)*Plan1!$G$8))</f>
        <v>19319.599983343745</v>
      </c>
      <c r="K196" s="30">
        <f>(J196*EXP(Plan1!$G$7-(Plan1!$G$8^2)/2+NORMSINV(AleatProd!K195)*Plan1!$G$8))</f>
        <v>20332.744139250655</v>
      </c>
      <c r="L196" s="30">
        <f>(K196*EXP(Plan1!$G$7-(Plan1!$G$8^2)/2+NORMSINV(AleatProd!L195)*Plan1!$G$8))</f>
        <v>20640.751417105475</v>
      </c>
      <c r="M196" s="30">
        <f>(L196*EXP(Plan1!$G$7-(Plan1!$G$8^2)/2+NORMSINV(AleatProd!M195)*Plan1!$G$8))</f>
        <v>20098.804726415474</v>
      </c>
      <c r="N196" s="30">
        <f>(M196*EXP(Plan1!$G$7-(Plan1!$G$8^2)/2+NORMSINV(AleatProd!N195)*Plan1!$G$8))</f>
        <v>20028.830121995084</v>
      </c>
      <c r="O196" s="30">
        <f>(N196*EXP(Plan1!$G$7-(Plan1!$G$8^2)/2+NORMSINV(AleatProd!O195)*Plan1!$G$8))</f>
        <v>20099.199562344511</v>
      </c>
      <c r="P196" s="30">
        <f>(O196*EXP(Plan1!$G$7-(Plan1!$G$8^2)/2+NORMSINV(AleatProd!P195)*Plan1!$G$8))</f>
        <v>20466.510182134854</v>
      </c>
      <c r="Q196" s="30">
        <f>(P196*EXP(Plan1!$G$7-(Plan1!$G$8^2)/2+NORMSINV(AleatProd!Q195)*Plan1!$G$8))</f>
        <v>20154.972947944258</v>
      </c>
      <c r="R196" s="30">
        <f>(Q196*EXP(Plan1!$G$7-(Plan1!$G$8^2)/2+NORMSINV(AleatProd!R195)*Plan1!$G$8))</f>
        <v>19381.251925933844</v>
      </c>
      <c r="S196" s="30">
        <f>(R196*EXP(Plan1!$G$7-(Plan1!$G$8^2)/2+NORMSINV(AleatProd!S195)*Plan1!$G$8))</f>
        <v>18878.672123947224</v>
      </c>
      <c r="T196" s="30">
        <f>(S196*EXP(Plan1!$G$7-(Plan1!$G$8^2)/2+NORMSINV(AleatProd!T195)*Plan1!$G$8))</f>
        <v>18777.704509581577</v>
      </c>
      <c r="U196" s="30">
        <f>(T196*EXP(Plan1!$G$7-(Plan1!$G$8^2)/2+NORMSINV(AleatProd!U195)*Plan1!$G$8))</f>
        <v>19437.775204655962</v>
      </c>
      <c r="V196" s="30">
        <f>(U196*EXP(Plan1!$G$7-(Plan1!$G$8^2)/2+NORMSINV(AleatProd!V195)*Plan1!$G$8))</f>
        <v>18744.786528046869</v>
      </c>
    </row>
    <row r="197" spans="1:22" x14ac:dyDescent="0.25">
      <c r="A197">
        <v>194</v>
      </c>
      <c r="B197" s="2">
        <f>Plan1!$B$4</f>
        <v>17520</v>
      </c>
      <c r="C197" s="30">
        <f>(B197*EXP(Plan1!$G$7-(Plan1!$G$8^2)/2+NORMSINV(AleatProd!C196)*Plan1!$G$8))</f>
        <v>17042.413174176458</v>
      </c>
      <c r="D197" s="30">
        <f>(C197*EXP(Plan1!$G$7-(Plan1!$G$8^2)/2+NORMSINV(AleatProd!D196)*Plan1!$G$8))</f>
        <v>18249.508541707164</v>
      </c>
      <c r="E197" s="30">
        <f>(D197*EXP(Plan1!$G$7-(Plan1!$G$8^2)/2+NORMSINV(AleatProd!E196)*Plan1!$G$8))</f>
        <v>17733.850126407426</v>
      </c>
      <c r="F197" s="30">
        <f>(E197*EXP(Plan1!$G$7-(Plan1!$G$8^2)/2+NORMSINV(AleatProd!F196)*Plan1!$G$8))</f>
        <v>16984.52093369358</v>
      </c>
      <c r="G197" s="30">
        <f>(F197*EXP(Plan1!$G$7-(Plan1!$G$8^2)/2+NORMSINV(AleatProd!G196)*Plan1!$G$8))</f>
        <v>16554.070411152432</v>
      </c>
      <c r="H197" s="30">
        <f>(G197*EXP(Plan1!$G$7-(Plan1!$G$8^2)/2+NORMSINV(AleatProd!H196)*Plan1!$G$8))</f>
        <v>16047.939940749042</v>
      </c>
      <c r="I197" s="30">
        <f>(H197*EXP(Plan1!$G$7-(Plan1!$G$8^2)/2+NORMSINV(AleatProd!I196)*Plan1!$G$8))</f>
        <v>15536.802190556562</v>
      </c>
      <c r="J197" s="30">
        <f>(I197*EXP(Plan1!$G$7-(Plan1!$G$8^2)/2+NORMSINV(AleatProd!J196)*Plan1!$G$8))</f>
        <v>15606.708446958008</v>
      </c>
      <c r="K197" s="30">
        <f>(J197*EXP(Plan1!$G$7-(Plan1!$G$8^2)/2+NORMSINV(AleatProd!K196)*Plan1!$G$8))</f>
        <v>15593.302490360407</v>
      </c>
      <c r="L197" s="30">
        <f>(K197*EXP(Plan1!$G$7-(Plan1!$G$8^2)/2+NORMSINV(AleatProd!L196)*Plan1!$G$8))</f>
        <v>15602.036294909527</v>
      </c>
      <c r="M197" s="30">
        <f>(L197*EXP(Plan1!$G$7-(Plan1!$G$8^2)/2+NORMSINV(AleatProd!M196)*Plan1!$G$8))</f>
        <v>15635.716044144961</v>
      </c>
      <c r="N197" s="30">
        <f>(M197*EXP(Plan1!$G$7-(Plan1!$G$8^2)/2+NORMSINV(AleatProd!N196)*Plan1!$G$8))</f>
        <v>15670.611812486281</v>
      </c>
      <c r="O197" s="30">
        <f>(N197*EXP(Plan1!$G$7-(Plan1!$G$8^2)/2+NORMSINV(AleatProd!O196)*Plan1!$G$8))</f>
        <v>16396.555337300026</v>
      </c>
      <c r="P197" s="30">
        <f>(O197*EXP(Plan1!$G$7-(Plan1!$G$8^2)/2+NORMSINV(AleatProd!P196)*Plan1!$G$8))</f>
        <v>15704.916922244183</v>
      </c>
      <c r="Q197" s="30">
        <f>(P197*EXP(Plan1!$G$7-(Plan1!$G$8^2)/2+NORMSINV(AleatProd!Q196)*Plan1!$G$8))</f>
        <v>15535.172020787679</v>
      </c>
      <c r="R197" s="30">
        <f>(Q197*EXP(Plan1!$G$7-(Plan1!$G$8^2)/2+NORMSINV(AleatProd!R196)*Plan1!$G$8))</f>
        <v>15299.900962798518</v>
      </c>
      <c r="S197" s="30">
        <f>(R197*EXP(Plan1!$G$7-(Plan1!$G$8^2)/2+NORMSINV(AleatProd!S196)*Plan1!$G$8))</f>
        <v>14137.064092955123</v>
      </c>
      <c r="T197" s="30">
        <f>(S197*EXP(Plan1!$G$7-(Plan1!$G$8^2)/2+NORMSINV(AleatProd!T196)*Plan1!$G$8))</f>
        <v>14221.016702304431</v>
      </c>
      <c r="U197" s="30">
        <f>(T197*EXP(Plan1!$G$7-(Plan1!$G$8^2)/2+NORMSINV(AleatProd!U196)*Plan1!$G$8))</f>
        <v>14121.332385598096</v>
      </c>
      <c r="V197" s="30">
        <f>(U197*EXP(Plan1!$G$7-(Plan1!$G$8^2)/2+NORMSINV(AleatProd!V196)*Plan1!$G$8))</f>
        <v>13137.811589636472</v>
      </c>
    </row>
    <row r="198" spans="1:22" x14ac:dyDescent="0.25">
      <c r="A198">
        <v>195</v>
      </c>
      <c r="B198" s="2">
        <f>Plan1!$B$4</f>
        <v>17520</v>
      </c>
      <c r="C198" s="30">
        <f>(B198*EXP(Plan1!$G$7-(Plan1!$G$8^2)/2+NORMSINV(AleatProd!C197)*Plan1!$G$8))</f>
        <v>17194.408987794646</v>
      </c>
      <c r="D198" s="30">
        <f>(C198*EXP(Plan1!$G$7-(Plan1!$G$8^2)/2+NORMSINV(AleatProd!D197)*Plan1!$G$8))</f>
        <v>17872.370655048468</v>
      </c>
      <c r="E198" s="30">
        <f>(D198*EXP(Plan1!$G$7-(Plan1!$G$8^2)/2+NORMSINV(AleatProd!E197)*Plan1!$G$8))</f>
        <v>18074.740769506363</v>
      </c>
      <c r="F198" s="30">
        <f>(E198*EXP(Plan1!$G$7-(Plan1!$G$8^2)/2+NORMSINV(AleatProd!F197)*Plan1!$G$8))</f>
        <v>16927.794888422111</v>
      </c>
      <c r="G198" s="30">
        <f>(F198*EXP(Plan1!$G$7-(Plan1!$G$8^2)/2+NORMSINV(AleatProd!G197)*Plan1!$G$8))</f>
        <v>16583.002877211304</v>
      </c>
      <c r="H198" s="30">
        <f>(G198*EXP(Plan1!$G$7-(Plan1!$G$8^2)/2+NORMSINV(AleatProd!H197)*Plan1!$G$8))</f>
        <v>15145.753519935231</v>
      </c>
      <c r="I198" s="30">
        <f>(H198*EXP(Plan1!$G$7-(Plan1!$G$8^2)/2+NORMSINV(AleatProd!I197)*Plan1!$G$8))</f>
        <v>14965.592413315062</v>
      </c>
      <c r="J198" s="30">
        <f>(I198*EXP(Plan1!$G$7-(Plan1!$G$8^2)/2+NORMSINV(AleatProd!J197)*Plan1!$G$8))</f>
        <v>14995.362605582312</v>
      </c>
      <c r="K198" s="30">
        <f>(J198*EXP(Plan1!$G$7-(Plan1!$G$8^2)/2+NORMSINV(AleatProd!K197)*Plan1!$G$8))</f>
        <v>13871.609134911885</v>
      </c>
      <c r="L198" s="30">
        <f>(K198*EXP(Plan1!$G$7-(Plan1!$G$8^2)/2+NORMSINV(AleatProd!L197)*Plan1!$G$8))</f>
        <v>14161.72687247921</v>
      </c>
      <c r="M198" s="30">
        <f>(L198*EXP(Plan1!$G$7-(Plan1!$G$8^2)/2+NORMSINV(AleatProd!M197)*Plan1!$G$8))</f>
        <v>13659.992615625562</v>
      </c>
      <c r="N198" s="30">
        <f>(M198*EXP(Plan1!$G$7-(Plan1!$G$8^2)/2+NORMSINV(AleatProd!N197)*Plan1!$G$8))</f>
        <v>14505.34249409246</v>
      </c>
      <c r="O198" s="30">
        <f>(N198*EXP(Plan1!$G$7-(Plan1!$G$8^2)/2+NORMSINV(AleatProd!O197)*Plan1!$G$8))</f>
        <v>15936.982700170438</v>
      </c>
      <c r="P198" s="30">
        <f>(O198*EXP(Plan1!$G$7-(Plan1!$G$8^2)/2+NORMSINV(AleatProd!P197)*Plan1!$G$8))</f>
        <v>15645.354274097352</v>
      </c>
      <c r="Q198" s="30">
        <f>(P198*EXP(Plan1!$G$7-(Plan1!$G$8^2)/2+NORMSINV(AleatProd!Q197)*Plan1!$G$8))</f>
        <v>15940.776636240838</v>
      </c>
      <c r="R198" s="30">
        <f>(Q198*EXP(Plan1!$G$7-(Plan1!$G$8^2)/2+NORMSINV(AleatProd!R197)*Plan1!$G$8))</f>
        <v>15162.556225977338</v>
      </c>
      <c r="S198" s="30">
        <f>(R198*EXP(Plan1!$G$7-(Plan1!$G$8^2)/2+NORMSINV(AleatProd!S197)*Plan1!$G$8))</f>
        <v>15152.096986451803</v>
      </c>
      <c r="T198" s="30">
        <f>(S198*EXP(Plan1!$G$7-(Plan1!$G$8^2)/2+NORMSINV(AleatProd!T197)*Plan1!$G$8))</f>
        <v>14477.289900014655</v>
      </c>
      <c r="U198" s="30">
        <f>(T198*EXP(Plan1!$G$7-(Plan1!$G$8^2)/2+NORMSINV(AleatProd!U197)*Plan1!$G$8))</f>
        <v>15381.832903222985</v>
      </c>
      <c r="V198" s="30">
        <f>(U198*EXP(Plan1!$G$7-(Plan1!$G$8^2)/2+NORMSINV(AleatProd!V197)*Plan1!$G$8))</f>
        <v>15344.411235299258</v>
      </c>
    </row>
    <row r="199" spans="1:22" x14ac:dyDescent="0.25">
      <c r="A199">
        <v>196</v>
      </c>
      <c r="B199" s="2">
        <f>Plan1!$B$4</f>
        <v>17520</v>
      </c>
      <c r="C199" s="30">
        <f>(B199*EXP(Plan1!$G$7-(Plan1!$G$8^2)/2+NORMSINV(AleatProd!C198)*Plan1!$G$8))</f>
        <v>17577.173062743568</v>
      </c>
      <c r="D199" s="30">
        <f>(C199*EXP(Plan1!$G$7-(Plan1!$G$8^2)/2+NORMSINV(AleatProd!D198)*Plan1!$G$8))</f>
        <v>18605.613918604795</v>
      </c>
      <c r="E199" s="30">
        <f>(D199*EXP(Plan1!$G$7-(Plan1!$G$8^2)/2+NORMSINV(AleatProd!E198)*Plan1!$G$8))</f>
        <v>18652.319003285458</v>
      </c>
      <c r="F199" s="30">
        <f>(E199*EXP(Plan1!$G$7-(Plan1!$G$8^2)/2+NORMSINV(AleatProd!F198)*Plan1!$G$8))</f>
        <v>18772.935950425523</v>
      </c>
      <c r="G199" s="30">
        <f>(F199*EXP(Plan1!$G$7-(Plan1!$G$8^2)/2+NORMSINV(AleatProd!G198)*Plan1!$G$8))</f>
        <v>17324.895162983703</v>
      </c>
      <c r="H199" s="30">
        <f>(G199*EXP(Plan1!$G$7-(Plan1!$G$8^2)/2+NORMSINV(AleatProd!H198)*Plan1!$G$8))</f>
        <v>16825.162712012199</v>
      </c>
      <c r="I199" s="30">
        <f>(H199*EXP(Plan1!$G$7-(Plan1!$G$8^2)/2+NORMSINV(AleatProd!I198)*Plan1!$G$8))</f>
        <v>18473.152469194181</v>
      </c>
      <c r="J199" s="30">
        <f>(I199*EXP(Plan1!$G$7-(Plan1!$G$8^2)/2+NORMSINV(AleatProd!J198)*Plan1!$G$8))</f>
        <v>18063.547473108665</v>
      </c>
      <c r="K199" s="30">
        <f>(J199*EXP(Plan1!$G$7-(Plan1!$G$8^2)/2+NORMSINV(AleatProd!K198)*Plan1!$G$8))</f>
        <v>18167.851379400465</v>
      </c>
      <c r="L199" s="30">
        <f>(K199*EXP(Plan1!$G$7-(Plan1!$G$8^2)/2+NORMSINV(AleatProd!L198)*Plan1!$G$8))</f>
        <v>18010.553735113506</v>
      </c>
      <c r="M199" s="30">
        <f>(L199*EXP(Plan1!$G$7-(Plan1!$G$8^2)/2+NORMSINV(AleatProd!M198)*Plan1!$G$8))</f>
        <v>17818.740605329724</v>
      </c>
      <c r="N199" s="30">
        <f>(M199*EXP(Plan1!$G$7-(Plan1!$G$8^2)/2+NORMSINV(AleatProd!N198)*Plan1!$G$8))</f>
        <v>16790.000630435166</v>
      </c>
      <c r="O199" s="30">
        <f>(N199*EXP(Plan1!$G$7-(Plan1!$G$8^2)/2+NORMSINV(AleatProd!O198)*Plan1!$G$8))</f>
        <v>17268.219336135491</v>
      </c>
      <c r="P199" s="30">
        <f>(O199*EXP(Plan1!$G$7-(Plan1!$G$8^2)/2+NORMSINV(AleatProd!P198)*Plan1!$G$8))</f>
        <v>17209.660958446737</v>
      </c>
      <c r="Q199" s="30">
        <f>(P199*EXP(Plan1!$G$7-(Plan1!$G$8^2)/2+NORMSINV(AleatProd!Q198)*Plan1!$G$8))</f>
        <v>17770.872119154825</v>
      </c>
      <c r="R199" s="30">
        <f>(Q199*EXP(Plan1!$G$7-(Plan1!$G$8^2)/2+NORMSINV(AleatProd!R198)*Plan1!$G$8))</f>
        <v>18480.449344370925</v>
      </c>
      <c r="S199" s="30">
        <f>(R199*EXP(Plan1!$G$7-(Plan1!$G$8^2)/2+NORMSINV(AleatProd!S198)*Plan1!$G$8))</f>
        <v>18772.935007173939</v>
      </c>
      <c r="T199" s="30">
        <f>(S199*EXP(Plan1!$G$7-(Plan1!$G$8^2)/2+NORMSINV(AleatProd!T198)*Plan1!$G$8))</f>
        <v>18501.26479366644</v>
      </c>
      <c r="U199" s="30">
        <f>(T199*EXP(Plan1!$G$7-(Plan1!$G$8^2)/2+NORMSINV(AleatProd!U198)*Plan1!$G$8))</f>
        <v>15361.687676921314</v>
      </c>
      <c r="V199" s="30">
        <f>(U199*EXP(Plan1!$G$7-(Plan1!$G$8^2)/2+NORMSINV(AleatProd!V198)*Plan1!$G$8))</f>
        <v>15952.697757086869</v>
      </c>
    </row>
    <row r="200" spans="1:22" x14ac:dyDescent="0.25">
      <c r="A200">
        <v>197</v>
      </c>
      <c r="B200" s="2">
        <f>Plan1!$B$4</f>
        <v>17520</v>
      </c>
      <c r="C200" s="30">
        <f>(B200*EXP(Plan1!$G$7-(Plan1!$G$8^2)/2+NORMSINV(AleatProd!C199)*Plan1!$G$8))</f>
        <v>16387.939126392321</v>
      </c>
      <c r="D200" s="30">
        <f>(C200*EXP(Plan1!$G$7-(Plan1!$G$8^2)/2+NORMSINV(AleatProd!D199)*Plan1!$G$8))</f>
        <v>14558.270325764695</v>
      </c>
      <c r="E200" s="30">
        <f>(D200*EXP(Plan1!$G$7-(Plan1!$G$8^2)/2+NORMSINV(AleatProd!E199)*Plan1!$G$8))</f>
        <v>14434.430424730437</v>
      </c>
      <c r="F200" s="30">
        <f>(E200*EXP(Plan1!$G$7-(Plan1!$G$8^2)/2+NORMSINV(AleatProd!F199)*Plan1!$G$8))</f>
        <v>15070.064139216924</v>
      </c>
      <c r="G200" s="30">
        <f>(F200*EXP(Plan1!$G$7-(Plan1!$G$8^2)/2+NORMSINV(AleatProd!G199)*Plan1!$G$8))</f>
        <v>14732.209727076002</v>
      </c>
      <c r="H200" s="30">
        <f>(G200*EXP(Plan1!$G$7-(Plan1!$G$8^2)/2+NORMSINV(AleatProd!H199)*Plan1!$G$8))</f>
        <v>14351.95077934411</v>
      </c>
      <c r="I200" s="30">
        <f>(H200*EXP(Plan1!$G$7-(Plan1!$G$8^2)/2+NORMSINV(AleatProd!I199)*Plan1!$G$8))</f>
        <v>14068.495131599237</v>
      </c>
      <c r="J200" s="30">
        <f>(I200*EXP(Plan1!$G$7-(Plan1!$G$8^2)/2+NORMSINV(AleatProd!J199)*Plan1!$G$8))</f>
        <v>14099.207134395616</v>
      </c>
      <c r="K200" s="30">
        <f>(J200*EXP(Plan1!$G$7-(Plan1!$G$8^2)/2+NORMSINV(AleatProd!K199)*Plan1!$G$8))</f>
        <v>12905.486560826312</v>
      </c>
      <c r="L200" s="30">
        <f>(K200*EXP(Plan1!$G$7-(Plan1!$G$8^2)/2+NORMSINV(AleatProd!L199)*Plan1!$G$8))</f>
        <v>12762.932683983199</v>
      </c>
      <c r="M200" s="30">
        <f>(L200*EXP(Plan1!$G$7-(Plan1!$G$8^2)/2+NORMSINV(AleatProd!M199)*Plan1!$G$8))</f>
        <v>13630.302829067905</v>
      </c>
      <c r="N200" s="30">
        <f>(M200*EXP(Plan1!$G$7-(Plan1!$G$8^2)/2+NORMSINV(AleatProd!N199)*Plan1!$G$8))</f>
        <v>14478.282707456407</v>
      </c>
      <c r="O200" s="30">
        <f>(N200*EXP(Plan1!$G$7-(Plan1!$G$8^2)/2+NORMSINV(AleatProd!O199)*Plan1!$G$8))</f>
        <v>14842.054946456148</v>
      </c>
      <c r="P200" s="30">
        <f>(O200*EXP(Plan1!$G$7-(Plan1!$G$8^2)/2+NORMSINV(AleatProd!P199)*Plan1!$G$8))</f>
        <v>14888.296092848519</v>
      </c>
      <c r="Q200" s="30">
        <f>(P200*EXP(Plan1!$G$7-(Plan1!$G$8^2)/2+NORMSINV(AleatProd!Q199)*Plan1!$G$8))</f>
        <v>14500.908719004718</v>
      </c>
      <c r="R200" s="30">
        <f>(Q200*EXP(Plan1!$G$7-(Plan1!$G$8^2)/2+NORMSINV(AleatProd!R199)*Plan1!$G$8))</f>
        <v>15070.920920472308</v>
      </c>
      <c r="S200" s="30">
        <f>(R200*EXP(Plan1!$G$7-(Plan1!$G$8^2)/2+NORMSINV(AleatProd!S199)*Plan1!$G$8))</f>
        <v>13883.658827731695</v>
      </c>
      <c r="T200" s="30">
        <f>(S200*EXP(Plan1!$G$7-(Plan1!$G$8^2)/2+NORMSINV(AleatProd!T199)*Plan1!$G$8))</f>
        <v>14311.872932135639</v>
      </c>
      <c r="U200" s="30">
        <f>(T200*EXP(Plan1!$G$7-(Plan1!$G$8^2)/2+NORMSINV(AleatProd!U199)*Plan1!$G$8))</f>
        <v>13312.166073004633</v>
      </c>
      <c r="V200" s="30">
        <f>(U200*EXP(Plan1!$G$7-(Plan1!$G$8^2)/2+NORMSINV(AleatProd!V199)*Plan1!$G$8))</f>
        <v>12914.817438242968</v>
      </c>
    </row>
    <row r="201" spans="1:22" x14ac:dyDescent="0.25">
      <c r="A201">
        <v>198</v>
      </c>
      <c r="B201" s="2">
        <f>Plan1!$B$4</f>
        <v>17520</v>
      </c>
      <c r="C201" s="30">
        <f>(B201*EXP(Plan1!$G$7-(Plan1!$G$8^2)/2+NORMSINV(AleatProd!C200)*Plan1!$G$8))</f>
        <v>16596.780986015241</v>
      </c>
      <c r="D201" s="30">
        <f>(C201*EXP(Plan1!$G$7-(Plan1!$G$8^2)/2+NORMSINV(AleatProd!D200)*Plan1!$G$8))</f>
        <v>17062.387855195488</v>
      </c>
      <c r="E201" s="30">
        <f>(D201*EXP(Plan1!$G$7-(Plan1!$G$8^2)/2+NORMSINV(AleatProd!E200)*Plan1!$G$8))</f>
        <v>16272.899382973126</v>
      </c>
      <c r="F201" s="30">
        <f>(E201*EXP(Plan1!$G$7-(Plan1!$G$8^2)/2+NORMSINV(AleatProd!F200)*Plan1!$G$8))</f>
        <v>16306.326961469471</v>
      </c>
      <c r="G201" s="30">
        <f>(F201*EXP(Plan1!$G$7-(Plan1!$G$8^2)/2+NORMSINV(AleatProd!G200)*Plan1!$G$8))</f>
        <v>16202.694753798609</v>
      </c>
      <c r="H201" s="30">
        <f>(G201*EXP(Plan1!$G$7-(Plan1!$G$8^2)/2+NORMSINV(AleatProd!H200)*Plan1!$G$8))</f>
        <v>16083.346497970961</v>
      </c>
      <c r="I201" s="30">
        <f>(H201*EXP(Plan1!$G$7-(Plan1!$G$8^2)/2+NORMSINV(AleatProd!I200)*Plan1!$G$8))</f>
        <v>17344.79658747814</v>
      </c>
      <c r="J201" s="30">
        <f>(I201*EXP(Plan1!$G$7-(Plan1!$G$8^2)/2+NORMSINV(AleatProd!J200)*Plan1!$G$8))</f>
        <v>17423.883990009817</v>
      </c>
      <c r="K201" s="30">
        <f>(J201*EXP(Plan1!$G$7-(Plan1!$G$8^2)/2+NORMSINV(AleatProd!K200)*Plan1!$G$8))</f>
        <v>17135.158079410099</v>
      </c>
      <c r="L201" s="30">
        <f>(K201*EXP(Plan1!$G$7-(Plan1!$G$8^2)/2+NORMSINV(AleatProd!L200)*Plan1!$G$8))</f>
        <v>16989.261739583566</v>
      </c>
      <c r="M201" s="30">
        <f>(L201*EXP(Plan1!$G$7-(Plan1!$G$8^2)/2+NORMSINV(AleatProd!M200)*Plan1!$G$8))</f>
        <v>17858.017778961774</v>
      </c>
      <c r="N201" s="30">
        <f>(M201*EXP(Plan1!$G$7-(Plan1!$G$8^2)/2+NORMSINV(AleatProd!N200)*Plan1!$G$8))</f>
        <v>18277.086564364559</v>
      </c>
      <c r="O201" s="30">
        <f>(N201*EXP(Plan1!$G$7-(Plan1!$G$8^2)/2+NORMSINV(AleatProd!O200)*Plan1!$G$8))</f>
        <v>19877.312776402108</v>
      </c>
      <c r="P201" s="30">
        <f>(O201*EXP(Plan1!$G$7-(Plan1!$G$8^2)/2+NORMSINV(AleatProd!P200)*Plan1!$G$8))</f>
        <v>20311.591228720896</v>
      </c>
      <c r="Q201" s="30">
        <f>(P201*EXP(Plan1!$G$7-(Plan1!$G$8^2)/2+NORMSINV(AleatProd!Q200)*Plan1!$G$8))</f>
        <v>20151.474160525289</v>
      </c>
      <c r="R201" s="30">
        <f>(Q201*EXP(Plan1!$G$7-(Plan1!$G$8^2)/2+NORMSINV(AleatProd!R200)*Plan1!$G$8))</f>
        <v>20088.666939226972</v>
      </c>
      <c r="S201" s="30">
        <f>(R201*EXP(Plan1!$G$7-(Plan1!$G$8^2)/2+NORMSINV(AleatProd!S200)*Plan1!$G$8))</f>
        <v>19154.071048597358</v>
      </c>
      <c r="T201" s="30">
        <f>(S201*EXP(Plan1!$G$7-(Plan1!$G$8^2)/2+NORMSINV(AleatProd!T200)*Plan1!$G$8))</f>
        <v>18401.203448464243</v>
      </c>
      <c r="U201" s="30">
        <f>(T201*EXP(Plan1!$G$7-(Plan1!$G$8^2)/2+NORMSINV(AleatProd!U200)*Plan1!$G$8))</f>
        <v>16467.429984737511</v>
      </c>
      <c r="V201" s="30">
        <f>(U201*EXP(Plan1!$G$7-(Plan1!$G$8^2)/2+NORMSINV(AleatProd!V200)*Plan1!$G$8))</f>
        <v>16626.520879668373</v>
      </c>
    </row>
    <row r="202" spans="1:22" x14ac:dyDescent="0.25">
      <c r="A202">
        <v>199</v>
      </c>
      <c r="B202" s="2">
        <f>Plan1!$B$4</f>
        <v>17520</v>
      </c>
      <c r="C202" s="30">
        <f>(B202*EXP(Plan1!$G$7-(Plan1!$G$8^2)/2+NORMSINV(AleatProd!C201)*Plan1!$G$8))</f>
        <v>18549.122952177058</v>
      </c>
      <c r="D202" s="30">
        <f>(C202*EXP(Plan1!$G$7-(Plan1!$G$8^2)/2+NORMSINV(AleatProd!D201)*Plan1!$G$8))</f>
        <v>18526.624977069238</v>
      </c>
      <c r="E202" s="30">
        <f>(D202*EXP(Plan1!$G$7-(Plan1!$G$8^2)/2+NORMSINV(AleatProd!E201)*Plan1!$G$8))</f>
        <v>17857.351772960446</v>
      </c>
      <c r="F202" s="30">
        <f>(E202*EXP(Plan1!$G$7-(Plan1!$G$8^2)/2+NORMSINV(AleatProd!F201)*Plan1!$G$8))</f>
        <v>18925.368022235096</v>
      </c>
      <c r="G202" s="30">
        <f>(F202*EXP(Plan1!$G$7-(Plan1!$G$8^2)/2+NORMSINV(AleatProd!G201)*Plan1!$G$8))</f>
        <v>18411.21701001914</v>
      </c>
      <c r="H202" s="30">
        <f>(G202*EXP(Plan1!$G$7-(Plan1!$G$8^2)/2+NORMSINV(AleatProd!H201)*Plan1!$G$8))</f>
        <v>18775.514704725341</v>
      </c>
      <c r="I202" s="30">
        <f>(H202*EXP(Plan1!$G$7-(Plan1!$G$8^2)/2+NORMSINV(AleatProd!I201)*Plan1!$G$8))</f>
        <v>19447.057017410236</v>
      </c>
      <c r="J202" s="30">
        <f>(I202*EXP(Plan1!$G$7-(Plan1!$G$8^2)/2+NORMSINV(AleatProd!J201)*Plan1!$G$8))</f>
        <v>19689.204881866994</v>
      </c>
      <c r="K202" s="30">
        <f>(J202*EXP(Plan1!$G$7-(Plan1!$G$8^2)/2+NORMSINV(AleatProd!K201)*Plan1!$G$8))</f>
        <v>18183.046807966166</v>
      </c>
      <c r="L202" s="30">
        <f>(K202*EXP(Plan1!$G$7-(Plan1!$G$8^2)/2+NORMSINV(AleatProd!L201)*Plan1!$G$8))</f>
        <v>18194.821177127171</v>
      </c>
      <c r="M202" s="30">
        <f>(L202*EXP(Plan1!$G$7-(Plan1!$G$8^2)/2+NORMSINV(AleatProd!M201)*Plan1!$G$8))</f>
        <v>17588.614403331791</v>
      </c>
      <c r="N202" s="30">
        <f>(M202*EXP(Plan1!$G$7-(Plan1!$G$8^2)/2+NORMSINV(AleatProd!N201)*Plan1!$G$8))</f>
        <v>16477.757912275771</v>
      </c>
      <c r="O202" s="30">
        <f>(N202*EXP(Plan1!$G$7-(Plan1!$G$8^2)/2+NORMSINV(AleatProd!O201)*Plan1!$G$8))</f>
        <v>15196.981022573571</v>
      </c>
      <c r="P202" s="30">
        <f>(O202*EXP(Plan1!$G$7-(Plan1!$G$8^2)/2+NORMSINV(AleatProd!P201)*Plan1!$G$8))</f>
        <v>14867.003043265429</v>
      </c>
      <c r="Q202" s="30">
        <f>(P202*EXP(Plan1!$G$7-(Plan1!$G$8^2)/2+NORMSINV(AleatProd!Q201)*Plan1!$G$8))</f>
        <v>14588.816397225122</v>
      </c>
      <c r="R202" s="30">
        <f>(Q202*EXP(Plan1!$G$7-(Plan1!$G$8^2)/2+NORMSINV(AleatProd!R201)*Plan1!$G$8))</f>
        <v>14958.085157683099</v>
      </c>
      <c r="S202" s="30">
        <f>(R202*EXP(Plan1!$G$7-(Plan1!$G$8^2)/2+NORMSINV(AleatProd!S201)*Plan1!$G$8))</f>
        <v>14198.333873520809</v>
      </c>
      <c r="T202" s="30">
        <f>(S202*EXP(Plan1!$G$7-(Plan1!$G$8^2)/2+NORMSINV(AleatProd!T201)*Plan1!$G$8))</f>
        <v>14410.186270668075</v>
      </c>
      <c r="U202" s="30">
        <f>(T202*EXP(Plan1!$G$7-(Plan1!$G$8^2)/2+NORMSINV(AleatProd!U201)*Plan1!$G$8))</f>
        <v>14016.159949412893</v>
      </c>
      <c r="V202" s="30">
        <f>(U202*EXP(Plan1!$G$7-(Plan1!$G$8^2)/2+NORMSINV(AleatProd!V201)*Plan1!$G$8))</f>
        <v>14450.298346006048</v>
      </c>
    </row>
    <row r="203" spans="1:22" x14ac:dyDescent="0.25">
      <c r="A203">
        <v>200</v>
      </c>
      <c r="B203" s="2">
        <f>Plan1!$B$4</f>
        <v>17520</v>
      </c>
      <c r="C203" s="30">
        <f>(B203*EXP(Plan1!$G$7-(Plan1!$G$8^2)/2+NORMSINV(AleatProd!C202)*Plan1!$G$8))</f>
        <v>17389.654484541625</v>
      </c>
      <c r="D203" s="30">
        <f>(C203*EXP(Plan1!$G$7-(Plan1!$G$8^2)/2+NORMSINV(AleatProd!D202)*Plan1!$G$8))</f>
        <v>16757.418547125788</v>
      </c>
      <c r="E203" s="30">
        <f>(D203*EXP(Plan1!$G$7-(Plan1!$G$8^2)/2+NORMSINV(AleatProd!E202)*Plan1!$G$8))</f>
        <v>17215.776430190832</v>
      </c>
      <c r="F203" s="30">
        <f>(E203*EXP(Plan1!$G$7-(Plan1!$G$8^2)/2+NORMSINV(AleatProd!F202)*Plan1!$G$8))</f>
        <v>15504.582451858272</v>
      </c>
      <c r="G203" s="30">
        <f>(F203*EXP(Plan1!$G$7-(Plan1!$G$8^2)/2+NORMSINV(AleatProd!G202)*Plan1!$G$8))</f>
        <v>15902.181709645254</v>
      </c>
      <c r="H203" s="30">
        <f>(G203*EXP(Plan1!$G$7-(Plan1!$G$8^2)/2+NORMSINV(AleatProd!H202)*Plan1!$G$8))</f>
        <v>15928.225428119769</v>
      </c>
      <c r="I203" s="30">
        <f>(H203*EXP(Plan1!$G$7-(Plan1!$G$8^2)/2+NORMSINV(AleatProd!I202)*Plan1!$G$8))</f>
        <v>15387.207070223343</v>
      </c>
      <c r="J203" s="30">
        <f>(I203*EXP(Plan1!$G$7-(Plan1!$G$8^2)/2+NORMSINV(AleatProd!J202)*Plan1!$G$8))</f>
        <v>16113.150540228336</v>
      </c>
      <c r="K203" s="30">
        <f>(J203*EXP(Plan1!$G$7-(Plan1!$G$8^2)/2+NORMSINV(AleatProd!K202)*Plan1!$G$8))</f>
        <v>16977.299280310188</v>
      </c>
      <c r="L203" s="30">
        <f>(K203*EXP(Plan1!$G$7-(Plan1!$G$8^2)/2+NORMSINV(AleatProd!L202)*Plan1!$G$8))</f>
        <v>17348.589344182372</v>
      </c>
      <c r="M203" s="30">
        <f>(L203*EXP(Plan1!$G$7-(Plan1!$G$8^2)/2+NORMSINV(AleatProd!M202)*Plan1!$G$8))</f>
        <v>15908.089396073638</v>
      </c>
      <c r="N203" s="30">
        <f>(M203*EXP(Plan1!$G$7-(Plan1!$G$8^2)/2+NORMSINV(AleatProd!N202)*Plan1!$G$8))</f>
        <v>15894.518160674141</v>
      </c>
      <c r="O203" s="30">
        <f>(N203*EXP(Plan1!$G$7-(Plan1!$G$8^2)/2+NORMSINV(AleatProd!O202)*Plan1!$G$8))</f>
        <v>16812.747613624873</v>
      </c>
      <c r="P203" s="30">
        <f>(O203*EXP(Plan1!$G$7-(Plan1!$G$8^2)/2+NORMSINV(AleatProd!P202)*Plan1!$G$8))</f>
        <v>15313.809543168221</v>
      </c>
      <c r="Q203" s="30">
        <f>(P203*EXP(Plan1!$G$7-(Plan1!$G$8^2)/2+NORMSINV(AleatProd!Q202)*Plan1!$G$8))</f>
        <v>15245.067922849987</v>
      </c>
      <c r="R203" s="30">
        <f>(Q203*EXP(Plan1!$G$7-(Plan1!$G$8^2)/2+NORMSINV(AleatProd!R202)*Plan1!$G$8))</f>
        <v>15348.404745893045</v>
      </c>
      <c r="S203" s="30">
        <f>(R203*EXP(Plan1!$G$7-(Plan1!$G$8^2)/2+NORMSINV(AleatProd!S202)*Plan1!$G$8))</f>
        <v>16571.831457975259</v>
      </c>
      <c r="T203" s="30">
        <f>(S203*EXP(Plan1!$G$7-(Plan1!$G$8^2)/2+NORMSINV(AleatProd!T202)*Plan1!$G$8))</f>
        <v>16373.114535188282</v>
      </c>
      <c r="U203" s="30">
        <f>(T203*EXP(Plan1!$G$7-(Plan1!$G$8^2)/2+NORMSINV(AleatProd!U202)*Plan1!$G$8))</f>
        <v>15709.504151523011</v>
      </c>
      <c r="V203" s="30">
        <f>(U203*EXP(Plan1!$G$7-(Plan1!$G$8^2)/2+NORMSINV(AleatProd!V202)*Plan1!$G$8))</f>
        <v>14761.448593370242</v>
      </c>
    </row>
    <row r="204" spans="1:22" x14ac:dyDescent="0.25">
      <c r="A204">
        <v>201</v>
      </c>
      <c r="B204" s="2">
        <f>Plan1!$B$4</f>
        <v>17520</v>
      </c>
      <c r="C204" s="30">
        <f>(B204*EXP(Plan1!$G$7-(Plan1!$G$8^2)/2+NORMSINV(AleatProd!C203)*Plan1!$G$8))</f>
        <v>17997.302114877166</v>
      </c>
      <c r="D204" s="30">
        <f>(C204*EXP(Plan1!$G$7-(Plan1!$G$8^2)/2+NORMSINV(AleatProd!D203)*Plan1!$G$8))</f>
        <v>17780.810379326911</v>
      </c>
      <c r="E204" s="30">
        <f>(D204*EXP(Plan1!$G$7-(Plan1!$G$8^2)/2+NORMSINV(AleatProd!E203)*Plan1!$G$8))</f>
        <v>16373.155545462667</v>
      </c>
      <c r="F204" s="30">
        <f>(E204*EXP(Plan1!$G$7-(Plan1!$G$8^2)/2+NORMSINV(AleatProd!F203)*Plan1!$G$8))</f>
        <v>16217.928099083754</v>
      </c>
      <c r="G204" s="30">
        <f>(F204*EXP(Plan1!$G$7-(Plan1!$G$8^2)/2+NORMSINV(AleatProd!G203)*Plan1!$G$8))</f>
        <v>17573.724206637533</v>
      </c>
      <c r="H204" s="30">
        <f>(G204*EXP(Plan1!$G$7-(Plan1!$G$8^2)/2+NORMSINV(AleatProd!H203)*Plan1!$G$8))</f>
        <v>17805.728568478316</v>
      </c>
      <c r="I204" s="30">
        <f>(H204*EXP(Plan1!$G$7-(Plan1!$G$8^2)/2+NORMSINV(AleatProd!I203)*Plan1!$G$8))</f>
        <v>18074.676693600541</v>
      </c>
      <c r="J204" s="30">
        <f>(I204*EXP(Plan1!$G$7-(Plan1!$G$8^2)/2+NORMSINV(AleatProd!J203)*Plan1!$G$8))</f>
        <v>15844.580108845339</v>
      </c>
      <c r="K204" s="30">
        <f>(J204*EXP(Plan1!$G$7-(Plan1!$G$8^2)/2+NORMSINV(AleatProd!K203)*Plan1!$G$8))</f>
        <v>16221.051495837599</v>
      </c>
      <c r="L204" s="30">
        <f>(K204*EXP(Plan1!$G$7-(Plan1!$G$8^2)/2+NORMSINV(AleatProd!L203)*Plan1!$G$8))</f>
        <v>16439.340701239351</v>
      </c>
      <c r="M204" s="30">
        <f>(L204*EXP(Plan1!$G$7-(Plan1!$G$8^2)/2+NORMSINV(AleatProd!M203)*Plan1!$G$8))</f>
        <v>15669.485012702628</v>
      </c>
      <c r="N204" s="30">
        <f>(M204*EXP(Plan1!$G$7-(Plan1!$G$8^2)/2+NORMSINV(AleatProd!N203)*Plan1!$G$8))</f>
        <v>15545.520197713717</v>
      </c>
      <c r="O204" s="30">
        <f>(N204*EXP(Plan1!$G$7-(Plan1!$G$8^2)/2+NORMSINV(AleatProd!O203)*Plan1!$G$8))</f>
        <v>14933.5995346004</v>
      </c>
      <c r="P204" s="30">
        <f>(O204*EXP(Plan1!$G$7-(Plan1!$G$8^2)/2+NORMSINV(AleatProd!P203)*Plan1!$G$8))</f>
        <v>14074.087927948482</v>
      </c>
      <c r="Q204" s="30">
        <f>(P204*EXP(Plan1!$G$7-(Plan1!$G$8^2)/2+NORMSINV(AleatProd!Q203)*Plan1!$G$8))</f>
        <v>13443.838379532601</v>
      </c>
      <c r="R204" s="30">
        <f>(Q204*EXP(Plan1!$G$7-(Plan1!$G$8^2)/2+NORMSINV(AleatProd!R203)*Plan1!$G$8))</f>
        <v>12494.207137201325</v>
      </c>
      <c r="S204" s="30">
        <f>(R204*EXP(Plan1!$G$7-(Plan1!$G$8^2)/2+NORMSINV(AleatProd!S203)*Plan1!$G$8))</f>
        <v>13116.14892158494</v>
      </c>
      <c r="T204" s="30">
        <f>(S204*EXP(Plan1!$G$7-(Plan1!$G$8^2)/2+NORMSINV(AleatProd!T203)*Plan1!$G$8))</f>
        <v>12987.985562968755</v>
      </c>
      <c r="U204" s="30">
        <f>(T204*EXP(Plan1!$G$7-(Plan1!$G$8^2)/2+NORMSINV(AleatProd!U203)*Plan1!$G$8))</f>
        <v>12032.801508366974</v>
      </c>
      <c r="V204" s="30">
        <f>(U204*EXP(Plan1!$G$7-(Plan1!$G$8^2)/2+NORMSINV(AleatProd!V203)*Plan1!$G$8))</f>
        <v>11171.814259941708</v>
      </c>
    </row>
    <row r="205" spans="1:22" x14ac:dyDescent="0.25">
      <c r="A205">
        <v>202</v>
      </c>
      <c r="B205" s="2">
        <f>Plan1!$B$4</f>
        <v>17520</v>
      </c>
      <c r="C205" s="30">
        <f>(B205*EXP(Plan1!$G$7-(Plan1!$G$8^2)/2+NORMSINV(AleatProd!C204)*Plan1!$G$8))</f>
        <v>16994.659110934674</v>
      </c>
      <c r="D205" s="30">
        <f>(C205*EXP(Plan1!$G$7-(Plan1!$G$8^2)/2+NORMSINV(AleatProd!D204)*Plan1!$G$8))</f>
        <v>15697.619053282711</v>
      </c>
      <c r="E205" s="30">
        <f>(D205*EXP(Plan1!$G$7-(Plan1!$G$8^2)/2+NORMSINV(AleatProd!E204)*Plan1!$G$8))</f>
        <v>16115.230941096997</v>
      </c>
      <c r="F205" s="30">
        <f>(E205*EXP(Plan1!$G$7-(Plan1!$G$8^2)/2+NORMSINV(AleatProd!F204)*Plan1!$G$8))</f>
        <v>16489.44794097434</v>
      </c>
      <c r="G205" s="30">
        <f>(F205*EXP(Plan1!$G$7-(Plan1!$G$8^2)/2+NORMSINV(AleatProd!G204)*Plan1!$G$8))</f>
        <v>15601.36919246254</v>
      </c>
      <c r="H205" s="30">
        <f>(G205*EXP(Plan1!$G$7-(Plan1!$G$8^2)/2+NORMSINV(AleatProd!H204)*Plan1!$G$8))</f>
        <v>15906.108089810421</v>
      </c>
      <c r="I205" s="30">
        <f>(H205*EXP(Plan1!$G$7-(Plan1!$G$8^2)/2+NORMSINV(AleatProd!I204)*Plan1!$G$8))</f>
        <v>16720.777910192188</v>
      </c>
      <c r="J205" s="30">
        <f>(I205*EXP(Plan1!$G$7-(Plan1!$G$8^2)/2+NORMSINV(AleatProd!J204)*Plan1!$G$8))</f>
        <v>17251.163057979938</v>
      </c>
      <c r="K205" s="30">
        <f>(J205*EXP(Plan1!$G$7-(Plan1!$G$8^2)/2+NORMSINV(AleatProd!K204)*Plan1!$G$8))</f>
        <v>16237.826255667225</v>
      </c>
      <c r="L205" s="30">
        <f>(K205*EXP(Plan1!$G$7-(Plan1!$G$8^2)/2+NORMSINV(AleatProd!L204)*Plan1!$G$8))</f>
        <v>16454.729231599635</v>
      </c>
      <c r="M205" s="30">
        <f>(L205*EXP(Plan1!$G$7-(Plan1!$G$8^2)/2+NORMSINV(AleatProd!M204)*Plan1!$G$8))</f>
        <v>16411.640611845858</v>
      </c>
      <c r="N205" s="30">
        <f>(M205*EXP(Plan1!$G$7-(Plan1!$G$8^2)/2+NORMSINV(AleatProd!N204)*Plan1!$G$8))</f>
        <v>15208.373053825011</v>
      </c>
      <c r="O205" s="30">
        <f>(N205*EXP(Plan1!$G$7-(Plan1!$G$8^2)/2+NORMSINV(AleatProd!O204)*Plan1!$G$8))</f>
        <v>15092.076986423168</v>
      </c>
      <c r="P205" s="30">
        <f>(O205*EXP(Plan1!$G$7-(Plan1!$G$8^2)/2+NORMSINV(AleatProd!P204)*Plan1!$G$8))</f>
        <v>15291.712992821716</v>
      </c>
      <c r="Q205" s="30">
        <f>(P205*EXP(Plan1!$G$7-(Plan1!$G$8^2)/2+NORMSINV(AleatProd!Q204)*Plan1!$G$8))</f>
        <v>15570.932716756439</v>
      </c>
      <c r="R205" s="30">
        <f>(Q205*EXP(Plan1!$G$7-(Plan1!$G$8^2)/2+NORMSINV(AleatProd!R204)*Plan1!$G$8))</f>
        <v>16542.596980342092</v>
      </c>
      <c r="S205" s="30">
        <f>(R205*EXP(Plan1!$G$7-(Plan1!$G$8^2)/2+NORMSINV(AleatProd!S204)*Plan1!$G$8))</f>
        <v>15963.845014354407</v>
      </c>
      <c r="T205" s="30">
        <f>(S205*EXP(Plan1!$G$7-(Plan1!$G$8^2)/2+NORMSINV(AleatProd!T204)*Plan1!$G$8))</f>
        <v>15180.524681758796</v>
      </c>
      <c r="U205" s="30">
        <f>(T205*EXP(Plan1!$G$7-(Plan1!$G$8^2)/2+NORMSINV(AleatProd!U204)*Plan1!$G$8))</f>
        <v>15271.630185656761</v>
      </c>
      <c r="V205" s="30">
        <f>(U205*EXP(Plan1!$G$7-(Plan1!$G$8^2)/2+NORMSINV(AleatProd!V204)*Plan1!$G$8))</f>
        <v>14435.569316538755</v>
      </c>
    </row>
    <row r="206" spans="1:22" x14ac:dyDescent="0.25">
      <c r="A206">
        <v>203</v>
      </c>
      <c r="B206" s="2">
        <f>Plan1!$B$4</f>
        <v>17520</v>
      </c>
      <c r="C206" s="30">
        <f>(B206*EXP(Plan1!$G$7-(Plan1!$G$8^2)/2+NORMSINV(AleatProd!C205)*Plan1!$G$8))</f>
        <v>17659.981358136465</v>
      </c>
      <c r="D206" s="30">
        <f>(C206*EXP(Plan1!$G$7-(Plan1!$G$8^2)/2+NORMSINV(AleatProd!D205)*Plan1!$G$8))</f>
        <v>16433.684580715053</v>
      </c>
      <c r="E206" s="30">
        <f>(D206*EXP(Plan1!$G$7-(Plan1!$G$8^2)/2+NORMSINV(AleatProd!E205)*Plan1!$G$8))</f>
        <v>16736.881213613106</v>
      </c>
      <c r="F206" s="30">
        <f>(E206*EXP(Plan1!$G$7-(Plan1!$G$8^2)/2+NORMSINV(AleatProd!F205)*Plan1!$G$8))</f>
        <v>16010.150022526668</v>
      </c>
      <c r="G206" s="30">
        <f>(F206*EXP(Plan1!$G$7-(Plan1!$G$8^2)/2+NORMSINV(AleatProd!G205)*Plan1!$G$8))</f>
        <v>16792.474712226329</v>
      </c>
      <c r="H206" s="30">
        <f>(G206*EXP(Plan1!$G$7-(Plan1!$G$8^2)/2+NORMSINV(AleatProd!H205)*Plan1!$G$8))</f>
        <v>16599.17414493467</v>
      </c>
      <c r="I206" s="30">
        <f>(H206*EXP(Plan1!$G$7-(Plan1!$G$8^2)/2+NORMSINV(AleatProd!I205)*Plan1!$G$8))</f>
        <v>18512.416497111531</v>
      </c>
      <c r="J206" s="30">
        <f>(I206*EXP(Plan1!$G$7-(Plan1!$G$8^2)/2+NORMSINV(AleatProd!J205)*Plan1!$G$8))</f>
        <v>17312.090465393278</v>
      </c>
      <c r="K206" s="30">
        <f>(J206*EXP(Plan1!$G$7-(Plan1!$G$8^2)/2+NORMSINV(AleatProd!K205)*Plan1!$G$8))</f>
        <v>16591.619153197411</v>
      </c>
      <c r="L206" s="30">
        <f>(K206*EXP(Plan1!$G$7-(Plan1!$G$8^2)/2+NORMSINV(AleatProd!L205)*Plan1!$G$8))</f>
        <v>14968.433597049121</v>
      </c>
      <c r="M206" s="30">
        <f>(L206*EXP(Plan1!$G$7-(Plan1!$G$8^2)/2+NORMSINV(AleatProd!M205)*Plan1!$G$8))</f>
        <v>14748.420584835018</v>
      </c>
      <c r="N206" s="30">
        <f>(M206*EXP(Plan1!$G$7-(Plan1!$G$8^2)/2+NORMSINV(AleatProd!N205)*Plan1!$G$8))</f>
        <v>15323.510047390035</v>
      </c>
      <c r="O206" s="30">
        <f>(N206*EXP(Plan1!$G$7-(Plan1!$G$8^2)/2+NORMSINV(AleatProd!O205)*Plan1!$G$8))</f>
        <v>14546.907138365743</v>
      </c>
      <c r="P206" s="30">
        <f>(O206*EXP(Plan1!$G$7-(Plan1!$G$8^2)/2+NORMSINV(AleatProd!P205)*Plan1!$G$8))</f>
        <v>13871.205487952426</v>
      </c>
      <c r="Q206" s="30">
        <f>(P206*EXP(Plan1!$G$7-(Plan1!$G$8^2)/2+NORMSINV(AleatProd!Q205)*Plan1!$G$8))</f>
        <v>14238.766735866557</v>
      </c>
      <c r="R206" s="30">
        <f>(Q206*EXP(Plan1!$G$7-(Plan1!$G$8^2)/2+NORMSINV(AleatProd!R205)*Plan1!$G$8))</f>
        <v>13245.024734686187</v>
      </c>
      <c r="S206" s="30">
        <f>(R206*EXP(Plan1!$G$7-(Plan1!$G$8^2)/2+NORMSINV(AleatProd!S205)*Plan1!$G$8))</f>
        <v>12493.174094939524</v>
      </c>
      <c r="T206" s="30">
        <f>(S206*EXP(Plan1!$G$7-(Plan1!$G$8^2)/2+NORMSINV(AleatProd!T205)*Plan1!$G$8))</f>
        <v>11213.264976682816</v>
      </c>
      <c r="U206" s="30">
        <f>(T206*EXP(Plan1!$G$7-(Plan1!$G$8^2)/2+NORMSINV(AleatProd!U205)*Plan1!$G$8))</f>
        <v>11176.197229609508</v>
      </c>
      <c r="V206" s="30">
        <f>(U206*EXP(Plan1!$G$7-(Plan1!$G$8^2)/2+NORMSINV(AleatProd!V205)*Plan1!$G$8))</f>
        <v>11775.343668886062</v>
      </c>
    </row>
    <row r="207" spans="1:22" x14ac:dyDescent="0.25">
      <c r="A207">
        <v>204</v>
      </c>
      <c r="B207" s="2">
        <f>Plan1!$B$4</f>
        <v>17520</v>
      </c>
      <c r="C207" s="30">
        <f>(B207*EXP(Plan1!$G$7-(Plan1!$G$8^2)/2+NORMSINV(AleatProd!C206)*Plan1!$G$8))</f>
        <v>16581.172963902543</v>
      </c>
      <c r="D207" s="30">
        <f>(C207*EXP(Plan1!$G$7-(Plan1!$G$8^2)/2+NORMSINV(AleatProd!D206)*Plan1!$G$8))</f>
        <v>16133.931942580655</v>
      </c>
      <c r="E207" s="30">
        <f>(D207*EXP(Plan1!$G$7-(Plan1!$G$8^2)/2+NORMSINV(AleatProd!E206)*Plan1!$G$8))</f>
        <v>17107.329050242548</v>
      </c>
      <c r="F207" s="30">
        <f>(E207*EXP(Plan1!$G$7-(Plan1!$G$8^2)/2+NORMSINV(AleatProd!F206)*Plan1!$G$8))</f>
        <v>16347.33401146556</v>
      </c>
      <c r="G207" s="30">
        <f>(F207*EXP(Plan1!$G$7-(Plan1!$G$8^2)/2+NORMSINV(AleatProd!G206)*Plan1!$G$8))</f>
        <v>17697.230673972015</v>
      </c>
      <c r="H207" s="30">
        <f>(G207*EXP(Plan1!$G$7-(Plan1!$G$8^2)/2+NORMSINV(AleatProd!H206)*Plan1!$G$8))</f>
        <v>16651.179845926836</v>
      </c>
      <c r="I207" s="30">
        <f>(H207*EXP(Plan1!$G$7-(Plan1!$G$8^2)/2+NORMSINV(AleatProd!I206)*Plan1!$G$8))</f>
        <v>17274.892389311903</v>
      </c>
      <c r="J207" s="30">
        <f>(I207*EXP(Plan1!$G$7-(Plan1!$G$8^2)/2+NORMSINV(AleatProd!J206)*Plan1!$G$8))</f>
        <v>17544.41569207087</v>
      </c>
      <c r="K207" s="30">
        <f>(J207*EXP(Plan1!$G$7-(Plan1!$G$8^2)/2+NORMSINV(AleatProd!K206)*Plan1!$G$8))</f>
        <v>16719.235193399531</v>
      </c>
      <c r="L207" s="30">
        <f>(K207*EXP(Plan1!$G$7-(Plan1!$G$8^2)/2+NORMSINV(AleatProd!L206)*Plan1!$G$8))</f>
        <v>16967.781939047676</v>
      </c>
      <c r="M207" s="30">
        <f>(L207*EXP(Plan1!$G$7-(Plan1!$G$8^2)/2+NORMSINV(AleatProd!M206)*Plan1!$G$8))</f>
        <v>17041.265714921479</v>
      </c>
      <c r="N207" s="30">
        <f>(M207*EXP(Plan1!$G$7-(Plan1!$G$8^2)/2+NORMSINV(AleatProd!N206)*Plan1!$G$8))</f>
        <v>15039.857492928613</v>
      </c>
      <c r="O207" s="30">
        <f>(N207*EXP(Plan1!$G$7-(Plan1!$G$8^2)/2+NORMSINV(AleatProd!O206)*Plan1!$G$8))</f>
        <v>14816.7920576982</v>
      </c>
      <c r="P207" s="30">
        <f>(O207*EXP(Plan1!$G$7-(Plan1!$G$8^2)/2+NORMSINV(AleatProd!P206)*Plan1!$G$8))</f>
        <v>13509.895413749397</v>
      </c>
      <c r="Q207" s="30">
        <f>(P207*EXP(Plan1!$G$7-(Plan1!$G$8^2)/2+NORMSINV(AleatProd!Q206)*Plan1!$G$8))</f>
        <v>13100.936089962855</v>
      </c>
      <c r="R207" s="30">
        <f>(Q207*EXP(Plan1!$G$7-(Plan1!$G$8^2)/2+NORMSINV(AleatProd!R206)*Plan1!$G$8))</f>
        <v>13260.224320837655</v>
      </c>
      <c r="S207" s="30">
        <f>(R207*EXP(Plan1!$G$7-(Plan1!$G$8^2)/2+NORMSINV(AleatProd!S206)*Plan1!$G$8))</f>
        <v>12790.491470130504</v>
      </c>
      <c r="T207" s="30">
        <f>(S207*EXP(Plan1!$G$7-(Plan1!$G$8^2)/2+NORMSINV(AleatProd!T206)*Plan1!$G$8))</f>
        <v>13871.290527126263</v>
      </c>
      <c r="U207" s="30">
        <f>(T207*EXP(Plan1!$G$7-(Plan1!$G$8^2)/2+NORMSINV(AleatProd!U206)*Plan1!$G$8))</f>
        <v>14902.733305053403</v>
      </c>
      <c r="V207" s="30">
        <f>(U207*EXP(Plan1!$G$7-(Plan1!$G$8^2)/2+NORMSINV(AleatProd!V206)*Plan1!$G$8))</f>
        <v>14235.103501627207</v>
      </c>
    </row>
    <row r="208" spans="1:22" x14ac:dyDescent="0.25">
      <c r="A208">
        <v>205</v>
      </c>
      <c r="B208" s="2">
        <f>Plan1!$B$4</f>
        <v>17520</v>
      </c>
      <c r="C208" s="30">
        <f>(B208*EXP(Plan1!$G$7-(Plan1!$G$8^2)/2+NORMSINV(AleatProd!C207)*Plan1!$G$8))</f>
        <v>17391.684464546543</v>
      </c>
      <c r="D208" s="30">
        <f>(C208*EXP(Plan1!$G$7-(Plan1!$G$8^2)/2+NORMSINV(AleatProd!D207)*Plan1!$G$8))</f>
        <v>17207.982122181747</v>
      </c>
      <c r="E208" s="30">
        <f>(D208*EXP(Plan1!$G$7-(Plan1!$G$8^2)/2+NORMSINV(AleatProd!E207)*Plan1!$G$8))</f>
        <v>17341.059096924368</v>
      </c>
      <c r="F208" s="30">
        <f>(E208*EXP(Plan1!$G$7-(Plan1!$G$8^2)/2+NORMSINV(AleatProd!F207)*Plan1!$G$8))</f>
        <v>15609.91039045001</v>
      </c>
      <c r="G208" s="30">
        <f>(F208*EXP(Plan1!$G$7-(Plan1!$G$8^2)/2+NORMSINV(AleatProd!G207)*Plan1!$G$8))</f>
        <v>14024.65661732015</v>
      </c>
      <c r="H208" s="30">
        <f>(G208*EXP(Plan1!$G$7-(Plan1!$G$8^2)/2+NORMSINV(AleatProd!H207)*Plan1!$G$8))</f>
        <v>14813.475834391615</v>
      </c>
      <c r="I208" s="30">
        <f>(H208*EXP(Plan1!$G$7-(Plan1!$G$8^2)/2+NORMSINV(AleatProd!I207)*Plan1!$G$8))</f>
        <v>14122.781596786277</v>
      </c>
      <c r="J208" s="30">
        <f>(I208*EXP(Plan1!$G$7-(Plan1!$G$8^2)/2+NORMSINV(AleatProd!J207)*Plan1!$G$8))</f>
        <v>14227.029825445048</v>
      </c>
      <c r="K208" s="30">
        <f>(J208*EXP(Plan1!$G$7-(Plan1!$G$8^2)/2+NORMSINV(AleatProd!K207)*Plan1!$G$8))</f>
        <v>14434.952120502843</v>
      </c>
      <c r="L208" s="30">
        <f>(K208*EXP(Plan1!$G$7-(Plan1!$G$8^2)/2+NORMSINV(AleatProd!L207)*Plan1!$G$8))</f>
        <v>13767.777802730559</v>
      </c>
      <c r="M208" s="30">
        <f>(L208*EXP(Plan1!$G$7-(Plan1!$G$8^2)/2+NORMSINV(AleatProd!M207)*Plan1!$G$8))</f>
        <v>13578.001886814902</v>
      </c>
      <c r="N208" s="30">
        <f>(M208*EXP(Plan1!$G$7-(Plan1!$G$8^2)/2+NORMSINV(AleatProd!N207)*Plan1!$G$8))</f>
        <v>13676.703265799362</v>
      </c>
      <c r="O208" s="30">
        <f>(N208*EXP(Plan1!$G$7-(Plan1!$G$8^2)/2+NORMSINV(AleatProd!O207)*Plan1!$G$8))</f>
        <v>12868.568684139531</v>
      </c>
      <c r="P208" s="30">
        <f>(O208*EXP(Plan1!$G$7-(Plan1!$G$8^2)/2+NORMSINV(AleatProd!P207)*Plan1!$G$8))</f>
        <v>13114.555770901274</v>
      </c>
      <c r="Q208" s="30">
        <f>(P208*EXP(Plan1!$G$7-(Plan1!$G$8^2)/2+NORMSINV(AleatProd!Q207)*Plan1!$G$8))</f>
        <v>13380.491020075318</v>
      </c>
      <c r="R208" s="30">
        <f>(Q208*EXP(Plan1!$G$7-(Plan1!$G$8^2)/2+NORMSINV(AleatProd!R207)*Plan1!$G$8))</f>
        <v>13091.850789685397</v>
      </c>
      <c r="S208" s="30">
        <f>(R208*EXP(Plan1!$G$7-(Plan1!$G$8^2)/2+NORMSINV(AleatProd!S207)*Plan1!$G$8))</f>
        <v>11807.618674398491</v>
      </c>
      <c r="T208" s="30">
        <f>(S208*EXP(Plan1!$G$7-(Plan1!$G$8^2)/2+NORMSINV(AleatProd!T207)*Plan1!$G$8))</f>
        <v>11224.506732645277</v>
      </c>
      <c r="U208" s="30">
        <f>(T208*EXP(Plan1!$G$7-(Plan1!$G$8^2)/2+NORMSINV(AleatProd!U207)*Plan1!$G$8))</f>
        <v>11597.912956720253</v>
      </c>
      <c r="V208" s="30">
        <f>(U208*EXP(Plan1!$G$7-(Plan1!$G$8^2)/2+NORMSINV(AleatProd!V207)*Plan1!$G$8))</f>
        <v>11367.36062924145</v>
      </c>
    </row>
    <row r="209" spans="1:22" x14ac:dyDescent="0.25">
      <c r="A209">
        <v>206</v>
      </c>
      <c r="B209" s="2">
        <f>Plan1!$B$4</f>
        <v>17520</v>
      </c>
      <c r="C209" s="30">
        <f>(B209*EXP(Plan1!$G$7-(Plan1!$G$8^2)/2+NORMSINV(AleatProd!C208)*Plan1!$G$8))</f>
        <v>18012.311216266145</v>
      </c>
      <c r="D209" s="30">
        <f>(C209*EXP(Plan1!$G$7-(Plan1!$G$8^2)/2+NORMSINV(AleatProd!D208)*Plan1!$G$8))</f>
        <v>18769.897304765371</v>
      </c>
      <c r="E209" s="30">
        <f>(D209*EXP(Plan1!$G$7-(Plan1!$G$8^2)/2+NORMSINV(AleatProd!E208)*Plan1!$G$8))</f>
        <v>19109.890147210339</v>
      </c>
      <c r="F209" s="30">
        <f>(E209*EXP(Plan1!$G$7-(Plan1!$G$8^2)/2+NORMSINV(AleatProd!F208)*Plan1!$G$8))</f>
        <v>19429.836051149567</v>
      </c>
      <c r="G209" s="30">
        <f>(F209*EXP(Plan1!$G$7-(Plan1!$G$8^2)/2+NORMSINV(AleatProd!G208)*Plan1!$G$8))</f>
        <v>18717.457125711753</v>
      </c>
      <c r="H209" s="30">
        <f>(G209*EXP(Plan1!$G$7-(Plan1!$G$8^2)/2+NORMSINV(AleatProd!H208)*Plan1!$G$8))</f>
        <v>18151.472123638261</v>
      </c>
      <c r="I209" s="30">
        <f>(H209*EXP(Plan1!$G$7-(Plan1!$G$8^2)/2+NORMSINV(AleatProd!I208)*Plan1!$G$8))</f>
        <v>17674.571847543044</v>
      </c>
      <c r="J209" s="30">
        <f>(I209*EXP(Plan1!$G$7-(Plan1!$G$8^2)/2+NORMSINV(AleatProd!J208)*Plan1!$G$8))</f>
        <v>17979.248144880519</v>
      </c>
      <c r="K209" s="30">
        <f>(J209*EXP(Plan1!$G$7-(Plan1!$G$8^2)/2+NORMSINV(AleatProd!K208)*Plan1!$G$8))</f>
        <v>17759.694188756319</v>
      </c>
      <c r="L209" s="30">
        <f>(K209*EXP(Plan1!$G$7-(Plan1!$G$8^2)/2+NORMSINV(AleatProd!L208)*Plan1!$G$8))</f>
        <v>17843.520689173358</v>
      </c>
      <c r="M209" s="30">
        <f>(L209*EXP(Plan1!$G$7-(Plan1!$G$8^2)/2+NORMSINV(AleatProd!M208)*Plan1!$G$8))</f>
        <v>17150.723758215419</v>
      </c>
      <c r="N209" s="30">
        <f>(M209*EXP(Plan1!$G$7-(Plan1!$G$8^2)/2+NORMSINV(AleatProd!N208)*Plan1!$G$8))</f>
        <v>16758.455926502033</v>
      </c>
      <c r="O209" s="30">
        <f>(N209*EXP(Plan1!$G$7-(Plan1!$G$8^2)/2+NORMSINV(AleatProd!O208)*Plan1!$G$8))</f>
        <v>15347.047772802018</v>
      </c>
      <c r="P209" s="30">
        <f>(O209*EXP(Plan1!$G$7-(Plan1!$G$8^2)/2+NORMSINV(AleatProd!P208)*Plan1!$G$8))</f>
        <v>14610.668886911726</v>
      </c>
      <c r="Q209" s="30">
        <f>(P209*EXP(Plan1!$G$7-(Plan1!$G$8^2)/2+NORMSINV(AleatProd!Q208)*Plan1!$G$8))</f>
        <v>14461.53846716203</v>
      </c>
      <c r="R209" s="30">
        <f>(Q209*EXP(Plan1!$G$7-(Plan1!$G$8^2)/2+NORMSINV(AleatProd!R208)*Plan1!$G$8))</f>
        <v>14270.897943618476</v>
      </c>
      <c r="S209" s="30">
        <f>(R209*EXP(Plan1!$G$7-(Plan1!$G$8^2)/2+NORMSINV(AleatProd!S208)*Plan1!$G$8))</f>
        <v>13412.100912051656</v>
      </c>
      <c r="T209" s="30">
        <f>(S209*EXP(Plan1!$G$7-(Plan1!$G$8^2)/2+NORMSINV(AleatProd!T208)*Plan1!$G$8))</f>
        <v>13309.220401943248</v>
      </c>
      <c r="U209" s="30">
        <f>(T209*EXP(Plan1!$G$7-(Plan1!$G$8^2)/2+NORMSINV(AleatProd!U208)*Plan1!$G$8))</f>
        <v>12970.518208716956</v>
      </c>
      <c r="V209" s="30">
        <f>(U209*EXP(Plan1!$G$7-(Plan1!$G$8^2)/2+NORMSINV(AleatProd!V208)*Plan1!$G$8))</f>
        <v>13564.163588988195</v>
      </c>
    </row>
    <row r="210" spans="1:22" x14ac:dyDescent="0.25">
      <c r="A210">
        <v>207</v>
      </c>
      <c r="B210" s="2">
        <f>Plan1!$B$4</f>
        <v>17520</v>
      </c>
      <c r="C210" s="30">
        <f>(B210*EXP(Plan1!$G$7-(Plan1!$G$8^2)/2+NORMSINV(AleatProd!C209)*Plan1!$G$8))</f>
        <v>16689.11156196396</v>
      </c>
      <c r="D210" s="30">
        <f>(C210*EXP(Plan1!$G$7-(Plan1!$G$8^2)/2+NORMSINV(AleatProd!D209)*Plan1!$G$8))</f>
        <v>15190.25180967943</v>
      </c>
      <c r="E210" s="30">
        <f>(D210*EXP(Plan1!$G$7-(Plan1!$G$8^2)/2+NORMSINV(AleatProd!E209)*Plan1!$G$8))</f>
        <v>14523.277206810675</v>
      </c>
      <c r="F210" s="30">
        <f>(E210*EXP(Plan1!$G$7-(Plan1!$G$8^2)/2+NORMSINV(AleatProd!F209)*Plan1!$G$8))</f>
        <v>14379.9357712438</v>
      </c>
      <c r="G210" s="30">
        <f>(F210*EXP(Plan1!$G$7-(Plan1!$G$8^2)/2+NORMSINV(AleatProd!G209)*Plan1!$G$8))</f>
        <v>15967.19788656548</v>
      </c>
      <c r="H210" s="30">
        <f>(G210*EXP(Plan1!$G$7-(Plan1!$G$8^2)/2+NORMSINV(AleatProd!H209)*Plan1!$G$8))</f>
        <v>16306.680295195754</v>
      </c>
      <c r="I210" s="30">
        <f>(H210*EXP(Plan1!$G$7-(Plan1!$G$8^2)/2+NORMSINV(AleatProd!I209)*Plan1!$G$8))</f>
        <v>15714.352726628475</v>
      </c>
      <c r="J210" s="30">
        <f>(I210*EXP(Plan1!$G$7-(Plan1!$G$8^2)/2+NORMSINV(AleatProd!J209)*Plan1!$G$8))</f>
        <v>15999.735060543497</v>
      </c>
      <c r="K210" s="30">
        <f>(J210*EXP(Plan1!$G$7-(Plan1!$G$8^2)/2+NORMSINV(AleatProd!K209)*Plan1!$G$8))</f>
        <v>15635.936910042203</v>
      </c>
      <c r="L210" s="30">
        <f>(K210*EXP(Plan1!$G$7-(Plan1!$G$8^2)/2+NORMSINV(AleatProd!L209)*Plan1!$G$8))</f>
        <v>15989.953500618149</v>
      </c>
      <c r="M210" s="30">
        <f>(L210*EXP(Plan1!$G$7-(Plan1!$G$8^2)/2+NORMSINV(AleatProd!M209)*Plan1!$G$8))</f>
        <v>16366.674417921595</v>
      </c>
      <c r="N210" s="30">
        <f>(M210*EXP(Plan1!$G$7-(Plan1!$G$8^2)/2+NORMSINV(AleatProd!N209)*Plan1!$G$8))</f>
        <v>16532.90241532162</v>
      </c>
      <c r="O210" s="30">
        <f>(N210*EXP(Plan1!$G$7-(Plan1!$G$8^2)/2+NORMSINV(AleatProd!O209)*Plan1!$G$8))</f>
        <v>15895.403340056369</v>
      </c>
      <c r="P210" s="30">
        <f>(O210*EXP(Plan1!$G$7-(Plan1!$G$8^2)/2+NORMSINV(AleatProd!P209)*Plan1!$G$8))</f>
        <v>16865.633772796049</v>
      </c>
      <c r="Q210" s="30">
        <f>(P210*EXP(Plan1!$G$7-(Plan1!$G$8^2)/2+NORMSINV(AleatProd!Q209)*Plan1!$G$8))</f>
        <v>17532.947796146225</v>
      </c>
      <c r="R210" s="30">
        <f>(Q210*EXP(Plan1!$G$7-(Plan1!$G$8^2)/2+NORMSINV(AleatProd!R209)*Plan1!$G$8))</f>
        <v>16621.19308129371</v>
      </c>
      <c r="S210" s="30">
        <f>(R210*EXP(Plan1!$G$7-(Plan1!$G$8^2)/2+NORMSINV(AleatProd!S209)*Plan1!$G$8))</f>
        <v>16836.266394089602</v>
      </c>
      <c r="T210" s="30">
        <f>(S210*EXP(Plan1!$G$7-(Plan1!$G$8^2)/2+NORMSINV(AleatProd!T209)*Plan1!$G$8))</f>
        <v>17487.418363868877</v>
      </c>
      <c r="U210" s="30">
        <f>(T210*EXP(Plan1!$G$7-(Plan1!$G$8^2)/2+NORMSINV(AleatProd!U209)*Plan1!$G$8))</f>
        <v>17250.690282976222</v>
      </c>
      <c r="V210" s="30">
        <f>(U210*EXP(Plan1!$G$7-(Plan1!$G$8^2)/2+NORMSINV(AleatProd!V209)*Plan1!$G$8))</f>
        <v>17861.914102831292</v>
      </c>
    </row>
    <row r="211" spans="1:22" x14ac:dyDescent="0.25">
      <c r="A211">
        <v>208</v>
      </c>
      <c r="B211" s="2">
        <f>Plan1!$B$4</f>
        <v>17520</v>
      </c>
      <c r="C211" s="30">
        <f>(B211*EXP(Plan1!$G$7-(Plan1!$G$8^2)/2+NORMSINV(AleatProd!C210)*Plan1!$G$8))</f>
        <v>16866.075969274218</v>
      </c>
      <c r="D211" s="30">
        <f>(C211*EXP(Plan1!$G$7-(Plan1!$G$8^2)/2+NORMSINV(AleatProd!D210)*Plan1!$G$8))</f>
        <v>15794.088633656807</v>
      </c>
      <c r="E211" s="30">
        <f>(D211*EXP(Plan1!$G$7-(Plan1!$G$8^2)/2+NORMSINV(AleatProd!E210)*Plan1!$G$8))</f>
        <v>15388.103309813712</v>
      </c>
      <c r="F211" s="30">
        <f>(E211*EXP(Plan1!$G$7-(Plan1!$G$8^2)/2+NORMSINV(AleatProd!F210)*Plan1!$G$8))</f>
        <v>14378.184271669823</v>
      </c>
      <c r="G211" s="30">
        <f>(F211*EXP(Plan1!$G$7-(Plan1!$G$8^2)/2+NORMSINV(AleatProd!G210)*Plan1!$G$8))</f>
        <v>14813.852606466735</v>
      </c>
      <c r="H211" s="30">
        <f>(G211*EXP(Plan1!$G$7-(Plan1!$G$8^2)/2+NORMSINV(AleatProd!H210)*Plan1!$G$8))</f>
        <v>14326.554978768525</v>
      </c>
      <c r="I211" s="30">
        <f>(H211*EXP(Plan1!$G$7-(Plan1!$G$8^2)/2+NORMSINV(AleatProd!I210)*Plan1!$G$8))</f>
        <v>13066.065761314212</v>
      </c>
      <c r="J211" s="30">
        <f>(I211*EXP(Plan1!$G$7-(Plan1!$G$8^2)/2+NORMSINV(AleatProd!J210)*Plan1!$G$8))</f>
        <v>13751.690327253111</v>
      </c>
      <c r="K211" s="30">
        <f>(J211*EXP(Plan1!$G$7-(Plan1!$G$8^2)/2+NORMSINV(AleatProd!K210)*Plan1!$G$8))</f>
        <v>12826.314564400136</v>
      </c>
      <c r="L211" s="30">
        <f>(K211*EXP(Plan1!$G$7-(Plan1!$G$8^2)/2+NORMSINV(AleatProd!L210)*Plan1!$G$8))</f>
        <v>12926.42463369691</v>
      </c>
      <c r="M211" s="30">
        <f>(L211*EXP(Plan1!$G$7-(Plan1!$G$8^2)/2+NORMSINV(AleatProd!M210)*Plan1!$G$8))</f>
        <v>12411.814388034107</v>
      </c>
      <c r="N211" s="30">
        <f>(M211*EXP(Plan1!$G$7-(Plan1!$G$8^2)/2+NORMSINV(AleatProd!N210)*Plan1!$G$8))</f>
        <v>11910.213918193786</v>
      </c>
      <c r="O211" s="30">
        <f>(N211*EXP(Plan1!$G$7-(Plan1!$G$8^2)/2+NORMSINV(AleatProd!O210)*Plan1!$G$8))</f>
        <v>11771.887202967146</v>
      </c>
      <c r="P211" s="30">
        <f>(O211*EXP(Plan1!$G$7-(Plan1!$G$8^2)/2+NORMSINV(AleatProd!P210)*Plan1!$G$8))</f>
        <v>11900.938152437242</v>
      </c>
      <c r="Q211" s="30">
        <f>(P211*EXP(Plan1!$G$7-(Plan1!$G$8^2)/2+NORMSINV(AleatProd!Q210)*Plan1!$G$8))</f>
        <v>12593.732980845733</v>
      </c>
      <c r="R211" s="30">
        <f>(Q211*EXP(Plan1!$G$7-(Plan1!$G$8^2)/2+NORMSINV(AleatProd!R210)*Plan1!$G$8))</f>
        <v>12338.918375398502</v>
      </c>
      <c r="S211" s="30">
        <f>(R211*EXP(Plan1!$G$7-(Plan1!$G$8^2)/2+NORMSINV(AleatProd!S210)*Plan1!$G$8))</f>
        <v>13020.962588021459</v>
      </c>
      <c r="T211" s="30">
        <f>(S211*EXP(Plan1!$G$7-(Plan1!$G$8^2)/2+NORMSINV(AleatProd!T210)*Plan1!$G$8))</f>
        <v>13641.678634622904</v>
      </c>
      <c r="U211" s="30">
        <f>(T211*EXP(Plan1!$G$7-(Plan1!$G$8^2)/2+NORMSINV(AleatProd!U210)*Plan1!$G$8))</f>
        <v>13749.781382133157</v>
      </c>
      <c r="V211" s="30">
        <f>(U211*EXP(Plan1!$G$7-(Plan1!$G$8^2)/2+NORMSINV(AleatProd!V210)*Plan1!$G$8))</f>
        <v>14247.037403618511</v>
      </c>
    </row>
    <row r="212" spans="1:22" x14ac:dyDescent="0.25">
      <c r="A212">
        <v>209</v>
      </c>
      <c r="B212" s="2">
        <f>Plan1!$B$4</f>
        <v>17520</v>
      </c>
      <c r="C212" s="30">
        <f>(B212*EXP(Plan1!$G$7-(Plan1!$G$8^2)/2+NORMSINV(AleatProd!C211)*Plan1!$G$8))</f>
        <v>16774.227976857506</v>
      </c>
      <c r="D212" s="30">
        <f>(C212*EXP(Plan1!$G$7-(Plan1!$G$8^2)/2+NORMSINV(AleatProd!D211)*Plan1!$G$8))</f>
        <v>16350.450362086027</v>
      </c>
      <c r="E212" s="30">
        <f>(D212*EXP(Plan1!$G$7-(Plan1!$G$8^2)/2+NORMSINV(AleatProd!E211)*Plan1!$G$8))</f>
        <v>16395.639670490258</v>
      </c>
      <c r="F212" s="30">
        <f>(E212*EXP(Plan1!$G$7-(Plan1!$G$8^2)/2+NORMSINV(AleatProd!F211)*Plan1!$G$8))</f>
        <v>17472.685170443503</v>
      </c>
      <c r="G212" s="30">
        <f>(F212*EXP(Plan1!$G$7-(Plan1!$G$8^2)/2+NORMSINV(AleatProd!G211)*Plan1!$G$8))</f>
        <v>16249.512007495232</v>
      </c>
      <c r="H212" s="30">
        <f>(G212*EXP(Plan1!$G$7-(Plan1!$G$8^2)/2+NORMSINV(AleatProd!H211)*Plan1!$G$8))</f>
        <v>15651.511826557087</v>
      </c>
      <c r="I212" s="30">
        <f>(H212*EXP(Plan1!$G$7-(Plan1!$G$8^2)/2+NORMSINV(AleatProd!I211)*Plan1!$G$8))</f>
        <v>15300.411256615054</v>
      </c>
      <c r="J212" s="30">
        <f>(I212*EXP(Plan1!$G$7-(Plan1!$G$8^2)/2+NORMSINV(AleatProd!J211)*Plan1!$G$8))</f>
        <v>16110.206966061029</v>
      </c>
      <c r="K212" s="30">
        <f>(J212*EXP(Plan1!$G$7-(Plan1!$G$8^2)/2+NORMSINV(AleatProd!K211)*Plan1!$G$8))</f>
        <v>16371.883203013731</v>
      </c>
      <c r="L212" s="30">
        <f>(K212*EXP(Plan1!$G$7-(Plan1!$G$8^2)/2+NORMSINV(AleatProd!L211)*Plan1!$G$8))</f>
        <v>15714.294554378877</v>
      </c>
      <c r="M212" s="30">
        <f>(L212*EXP(Plan1!$G$7-(Plan1!$G$8^2)/2+NORMSINV(AleatProd!M211)*Plan1!$G$8))</f>
        <v>16176.767449898449</v>
      </c>
      <c r="N212" s="30">
        <f>(M212*EXP(Plan1!$G$7-(Plan1!$G$8^2)/2+NORMSINV(AleatProd!N211)*Plan1!$G$8))</f>
        <v>15081.230972660622</v>
      </c>
      <c r="O212" s="30">
        <f>(N212*EXP(Plan1!$G$7-(Plan1!$G$8^2)/2+NORMSINV(AleatProd!O211)*Plan1!$G$8))</f>
        <v>14517.266407922272</v>
      </c>
      <c r="P212" s="30">
        <f>(O212*EXP(Plan1!$G$7-(Plan1!$G$8^2)/2+NORMSINV(AleatProd!P211)*Plan1!$G$8))</f>
        <v>15083.388725636318</v>
      </c>
      <c r="Q212" s="30">
        <f>(P212*EXP(Plan1!$G$7-(Plan1!$G$8^2)/2+NORMSINV(AleatProd!Q211)*Plan1!$G$8))</f>
        <v>14459.256808189864</v>
      </c>
      <c r="R212" s="30">
        <f>(Q212*EXP(Plan1!$G$7-(Plan1!$G$8^2)/2+NORMSINV(AleatProd!R211)*Plan1!$G$8))</f>
        <v>14349.225558226241</v>
      </c>
      <c r="S212" s="30">
        <f>(R212*EXP(Plan1!$G$7-(Plan1!$G$8^2)/2+NORMSINV(AleatProd!S211)*Plan1!$G$8))</f>
        <v>14633.602312405048</v>
      </c>
      <c r="T212" s="30">
        <f>(S212*EXP(Plan1!$G$7-(Plan1!$G$8^2)/2+NORMSINV(AleatProd!T211)*Plan1!$G$8))</f>
        <v>14892.122586045467</v>
      </c>
      <c r="U212" s="30">
        <f>(T212*EXP(Plan1!$G$7-(Plan1!$G$8^2)/2+NORMSINV(AleatProd!U211)*Plan1!$G$8))</f>
        <v>14466.667337952169</v>
      </c>
      <c r="V212" s="30">
        <f>(U212*EXP(Plan1!$G$7-(Plan1!$G$8^2)/2+NORMSINV(AleatProd!V211)*Plan1!$G$8))</f>
        <v>13489.433219834296</v>
      </c>
    </row>
    <row r="213" spans="1:22" x14ac:dyDescent="0.25">
      <c r="A213">
        <v>210</v>
      </c>
      <c r="B213" s="2">
        <f>Plan1!$B$4</f>
        <v>17520</v>
      </c>
      <c r="C213" s="30">
        <f>(B213*EXP(Plan1!$G$7-(Plan1!$G$8^2)/2+NORMSINV(AleatProd!C212)*Plan1!$G$8))</f>
        <v>17058.990889683493</v>
      </c>
      <c r="D213" s="30">
        <f>(C213*EXP(Plan1!$G$7-(Plan1!$G$8^2)/2+NORMSINV(AleatProd!D212)*Plan1!$G$8))</f>
        <v>16359.289585762292</v>
      </c>
      <c r="E213" s="30">
        <f>(D213*EXP(Plan1!$G$7-(Plan1!$G$8^2)/2+NORMSINV(AleatProd!E212)*Plan1!$G$8))</f>
        <v>14866.038176299478</v>
      </c>
      <c r="F213" s="30">
        <f>(E213*EXP(Plan1!$G$7-(Plan1!$G$8^2)/2+NORMSINV(AleatProd!F212)*Plan1!$G$8))</f>
        <v>15149.48460344157</v>
      </c>
      <c r="G213" s="30">
        <f>(F213*EXP(Plan1!$G$7-(Plan1!$G$8^2)/2+NORMSINV(AleatProd!G212)*Plan1!$G$8))</f>
        <v>15218.134283404688</v>
      </c>
      <c r="H213" s="30">
        <f>(G213*EXP(Plan1!$G$7-(Plan1!$G$8^2)/2+NORMSINV(AleatProd!H212)*Plan1!$G$8))</f>
        <v>14658.859395023661</v>
      </c>
      <c r="I213" s="30">
        <f>(H213*EXP(Plan1!$G$7-(Plan1!$G$8^2)/2+NORMSINV(AleatProd!I212)*Plan1!$G$8))</f>
        <v>14052.572415136867</v>
      </c>
      <c r="J213" s="30">
        <f>(I213*EXP(Plan1!$G$7-(Plan1!$G$8^2)/2+NORMSINV(AleatProd!J212)*Plan1!$G$8))</f>
        <v>13659.900078949375</v>
      </c>
      <c r="K213" s="30">
        <f>(J213*EXP(Plan1!$G$7-(Plan1!$G$8^2)/2+NORMSINV(AleatProd!K212)*Plan1!$G$8))</f>
        <v>14071.570328579159</v>
      </c>
      <c r="L213" s="30">
        <f>(K213*EXP(Plan1!$G$7-(Plan1!$G$8^2)/2+NORMSINV(AleatProd!L212)*Plan1!$G$8))</f>
        <v>14065.488009118149</v>
      </c>
      <c r="M213" s="30">
        <f>(L213*EXP(Plan1!$G$7-(Plan1!$G$8^2)/2+NORMSINV(AleatProd!M212)*Plan1!$G$8))</f>
        <v>14084.736553144752</v>
      </c>
      <c r="N213" s="30">
        <f>(M213*EXP(Plan1!$G$7-(Plan1!$G$8^2)/2+NORMSINV(AleatProd!N212)*Plan1!$G$8))</f>
        <v>13884.610471649023</v>
      </c>
      <c r="O213" s="30">
        <f>(N213*EXP(Plan1!$G$7-(Plan1!$G$8^2)/2+NORMSINV(AleatProd!O212)*Plan1!$G$8))</f>
        <v>16064.14293018822</v>
      </c>
      <c r="P213" s="30">
        <f>(O213*EXP(Plan1!$G$7-(Plan1!$G$8^2)/2+NORMSINV(AleatProd!P212)*Plan1!$G$8))</f>
        <v>16026.593082179774</v>
      </c>
      <c r="Q213" s="30">
        <f>(P213*EXP(Plan1!$G$7-(Plan1!$G$8^2)/2+NORMSINV(AleatProd!Q212)*Plan1!$G$8))</f>
        <v>16895.997139575044</v>
      </c>
      <c r="R213" s="30">
        <f>(Q213*EXP(Plan1!$G$7-(Plan1!$G$8^2)/2+NORMSINV(AleatProd!R212)*Plan1!$G$8))</f>
        <v>17158.301666651871</v>
      </c>
      <c r="S213" s="30">
        <f>(R213*EXP(Plan1!$G$7-(Plan1!$G$8^2)/2+NORMSINV(AleatProd!S212)*Plan1!$G$8))</f>
        <v>17317.298885290795</v>
      </c>
      <c r="T213" s="30">
        <f>(S213*EXP(Plan1!$G$7-(Plan1!$G$8^2)/2+NORMSINV(AleatProd!T212)*Plan1!$G$8))</f>
        <v>19131.852597861631</v>
      </c>
      <c r="U213" s="30">
        <f>(T213*EXP(Plan1!$G$7-(Plan1!$G$8^2)/2+NORMSINV(AleatProd!U212)*Plan1!$G$8))</f>
        <v>18791.874797571956</v>
      </c>
      <c r="V213" s="30">
        <f>(U213*EXP(Plan1!$G$7-(Plan1!$G$8^2)/2+NORMSINV(AleatProd!V212)*Plan1!$G$8))</f>
        <v>17262.365728715675</v>
      </c>
    </row>
    <row r="214" spans="1:22" x14ac:dyDescent="0.25">
      <c r="A214">
        <v>211</v>
      </c>
      <c r="B214" s="2">
        <f>Plan1!$B$4</f>
        <v>17520</v>
      </c>
      <c r="C214" s="30">
        <f>(B214*EXP(Plan1!$G$7-(Plan1!$G$8^2)/2+NORMSINV(AleatProd!C213)*Plan1!$G$8))</f>
        <v>17580.490102610627</v>
      </c>
      <c r="D214" s="30">
        <f>(C214*EXP(Plan1!$G$7-(Plan1!$G$8^2)/2+NORMSINV(AleatProd!D213)*Plan1!$G$8))</f>
        <v>17468.684323561629</v>
      </c>
      <c r="E214" s="30">
        <f>(D214*EXP(Plan1!$G$7-(Plan1!$G$8^2)/2+NORMSINV(AleatProd!E213)*Plan1!$G$8))</f>
        <v>16244.171769753744</v>
      </c>
      <c r="F214" s="30">
        <f>(E214*EXP(Plan1!$G$7-(Plan1!$G$8^2)/2+NORMSINV(AleatProd!F213)*Plan1!$G$8))</f>
        <v>15912.676073951501</v>
      </c>
      <c r="G214" s="30">
        <f>(F214*EXP(Plan1!$G$7-(Plan1!$G$8^2)/2+NORMSINV(AleatProd!G213)*Plan1!$G$8))</f>
        <v>14043.337272744498</v>
      </c>
      <c r="H214" s="30">
        <f>(G214*EXP(Plan1!$G$7-(Plan1!$G$8^2)/2+NORMSINV(AleatProd!H213)*Plan1!$G$8))</f>
        <v>13442.776481060497</v>
      </c>
      <c r="I214" s="30">
        <f>(H214*EXP(Plan1!$G$7-(Plan1!$G$8^2)/2+NORMSINV(AleatProd!I213)*Plan1!$G$8))</f>
        <v>13393.575375784932</v>
      </c>
      <c r="J214" s="30">
        <f>(I214*EXP(Plan1!$G$7-(Plan1!$G$8^2)/2+NORMSINV(AleatProd!J213)*Plan1!$G$8))</f>
        <v>12100.789045671876</v>
      </c>
      <c r="K214" s="30">
        <f>(J214*EXP(Plan1!$G$7-(Plan1!$G$8^2)/2+NORMSINV(AleatProd!K213)*Plan1!$G$8))</f>
        <v>11929.292861519787</v>
      </c>
      <c r="L214" s="30">
        <f>(K214*EXP(Plan1!$G$7-(Plan1!$G$8^2)/2+NORMSINV(AleatProd!L213)*Plan1!$G$8))</f>
        <v>11493.436569509122</v>
      </c>
      <c r="M214" s="30">
        <f>(L214*EXP(Plan1!$G$7-(Plan1!$G$8^2)/2+NORMSINV(AleatProd!M213)*Plan1!$G$8))</f>
        <v>10968.44823471754</v>
      </c>
      <c r="N214" s="30">
        <f>(M214*EXP(Plan1!$G$7-(Plan1!$G$8^2)/2+NORMSINV(AleatProd!N213)*Plan1!$G$8))</f>
        <v>10638.099428130692</v>
      </c>
      <c r="O214" s="30">
        <f>(N214*EXP(Plan1!$G$7-(Plan1!$G$8^2)/2+NORMSINV(AleatProd!O213)*Plan1!$G$8))</f>
        <v>11169.452802401731</v>
      </c>
      <c r="P214" s="30">
        <f>(O214*EXP(Plan1!$G$7-(Plan1!$G$8^2)/2+NORMSINV(AleatProd!P213)*Plan1!$G$8))</f>
        <v>10614.832034119821</v>
      </c>
      <c r="Q214" s="30">
        <f>(P214*EXP(Plan1!$G$7-(Plan1!$G$8^2)/2+NORMSINV(AleatProd!Q213)*Plan1!$G$8))</f>
        <v>10038.163905266756</v>
      </c>
      <c r="R214" s="30">
        <f>(Q214*EXP(Plan1!$G$7-(Plan1!$G$8^2)/2+NORMSINV(AleatProd!R213)*Plan1!$G$8))</f>
        <v>9903.1510080881199</v>
      </c>
      <c r="S214" s="30">
        <f>(R214*EXP(Plan1!$G$7-(Plan1!$G$8^2)/2+NORMSINV(AleatProd!S213)*Plan1!$G$8))</f>
        <v>10163.926584941792</v>
      </c>
      <c r="T214" s="30">
        <f>(S214*EXP(Plan1!$G$7-(Plan1!$G$8^2)/2+NORMSINV(AleatProd!T213)*Plan1!$G$8))</f>
        <v>9018.0301160943945</v>
      </c>
      <c r="U214" s="30">
        <f>(T214*EXP(Plan1!$G$7-(Plan1!$G$8^2)/2+NORMSINV(AleatProd!U213)*Plan1!$G$8))</f>
        <v>9364.668161442476</v>
      </c>
      <c r="V214" s="30">
        <f>(U214*EXP(Plan1!$G$7-(Plan1!$G$8^2)/2+NORMSINV(AleatProd!V213)*Plan1!$G$8))</f>
        <v>9591.7199054432949</v>
      </c>
    </row>
    <row r="215" spans="1:22" x14ac:dyDescent="0.25">
      <c r="A215">
        <v>212</v>
      </c>
      <c r="B215" s="2">
        <f>Plan1!$B$4</f>
        <v>17520</v>
      </c>
      <c r="C215" s="30">
        <f>(B215*EXP(Plan1!$G$7-(Plan1!$G$8^2)/2+NORMSINV(AleatProd!C214)*Plan1!$G$8))</f>
        <v>18344.165331173423</v>
      </c>
      <c r="D215" s="30">
        <f>(C215*EXP(Plan1!$G$7-(Plan1!$G$8^2)/2+NORMSINV(AleatProd!D214)*Plan1!$G$8))</f>
        <v>17902.604334683812</v>
      </c>
      <c r="E215" s="30">
        <f>(D215*EXP(Plan1!$G$7-(Plan1!$G$8^2)/2+NORMSINV(AleatProd!E214)*Plan1!$G$8))</f>
        <v>17377.765851071879</v>
      </c>
      <c r="F215" s="30">
        <f>(E215*EXP(Plan1!$G$7-(Plan1!$G$8^2)/2+NORMSINV(AleatProd!F214)*Plan1!$G$8))</f>
        <v>18385.085479659348</v>
      </c>
      <c r="G215" s="30">
        <f>(F215*EXP(Plan1!$G$7-(Plan1!$G$8^2)/2+NORMSINV(AleatProd!G214)*Plan1!$G$8))</f>
        <v>18147.080082868113</v>
      </c>
      <c r="H215" s="30">
        <f>(G215*EXP(Plan1!$G$7-(Plan1!$G$8^2)/2+NORMSINV(AleatProd!H214)*Plan1!$G$8))</f>
        <v>18774.634920126002</v>
      </c>
      <c r="I215" s="30">
        <f>(H215*EXP(Plan1!$G$7-(Plan1!$G$8^2)/2+NORMSINV(AleatProd!I214)*Plan1!$G$8))</f>
        <v>17507.766710828026</v>
      </c>
      <c r="J215" s="30">
        <f>(I215*EXP(Plan1!$G$7-(Plan1!$G$8^2)/2+NORMSINV(AleatProd!J214)*Plan1!$G$8))</f>
        <v>15630.303050384853</v>
      </c>
      <c r="K215" s="30">
        <f>(J215*EXP(Plan1!$G$7-(Plan1!$G$8^2)/2+NORMSINV(AleatProd!K214)*Plan1!$G$8))</f>
        <v>15014.861876203215</v>
      </c>
      <c r="L215" s="30">
        <f>(K215*EXP(Plan1!$G$7-(Plan1!$G$8^2)/2+NORMSINV(AleatProd!L214)*Plan1!$G$8))</f>
        <v>15112.694262150226</v>
      </c>
      <c r="M215" s="30">
        <f>(L215*EXP(Plan1!$G$7-(Plan1!$G$8^2)/2+NORMSINV(AleatProd!M214)*Plan1!$G$8))</f>
        <v>14757.272217944341</v>
      </c>
      <c r="N215" s="30">
        <f>(M215*EXP(Plan1!$G$7-(Plan1!$G$8^2)/2+NORMSINV(AleatProd!N214)*Plan1!$G$8))</f>
        <v>15076.681329614381</v>
      </c>
      <c r="O215" s="30">
        <f>(N215*EXP(Plan1!$G$7-(Plan1!$G$8^2)/2+NORMSINV(AleatProd!O214)*Plan1!$G$8))</f>
        <v>15155.27905085882</v>
      </c>
      <c r="P215" s="30">
        <f>(O215*EXP(Plan1!$G$7-(Plan1!$G$8^2)/2+NORMSINV(AleatProd!P214)*Plan1!$G$8))</f>
        <v>14229.013049177165</v>
      </c>
      <c r="Q215" s="30">
        <f>(P215*EXP(Plan1!$G$7-(Plan1!$G$8^2)/2+NORMSINV(AleatProd!Q214)*Plan1!$G$8))</f>
        <v>14250.677229111852</v>
      </c>
      <c r="R215" s="30">
        <f>(Q215*EXP(Plan1!$G$7-(Plan1!$G$8^2)/2+NORMSINV(AleatProd!R214)*Plan1!$G$8))</f>
        <v>15866.78325598704</v>
      </c>
      <c r="S215" s="30">
        <f>(R215*EXP(Plan1!$G$7-(Plan1!$G$8^2)/2+NORMSINV(AleatProd!S214)*Plan1!$G$8))</f>
        <v>15405.751532930897</v>
      </c>
      <c r="T215" s="30">
        <f>(S215*EXP(Plan1!$G$7-(Plan1!$G$8^2)/2+NORMSINV(AleatProd!T214)*Plan1!$G$8))</f>
        <v>15873.725364240498</v>
      </c>
      <c r="U215" s="30">
        <f>(T215*EXP(Plan1!$G$7-(Plan1!$G$8^2)/2+NORMSINV(AleatProd!U214)*Plan1!$G$8))</f>
        <v>16618.891509252189</v>
      </c>
      <c r="V215" s="30">
        <f>(U215*EXP(Plan1!$G$7-(Plan1!$G$8^2)/2+NORMSINV(AleatProd!V214)*Plan1!$G$8))</f>
        <v>17193.63987314819</v>
      </c>
    </row>
    <row r="216" spans="1:22" x14ac:dyDescent="0.25">
      <c r="A216">
        <v>213</v>
      </c>
      <c r="B216" s="2">
        <f>Plan1!$B$4</f>
        <v>17520</v>
      </c>
      <c r="C216" s="30">
        <f>(B216*EXP(Plan1!$G$7-(Plan1!$G$8^2)/2+NORMSINV(AleatProd!C215)*Plan1!$G$8))</f>
        <v>17502.705823728171</v>
      </c>
      <c r="D216" s="30">
        <f>(C216*EXP(Plan1!$G$7-(Plan1!$G$8^2)/2+NORMSINV(AleatProd!D215)*Plan1!$G$8))</f>
        <v>17865.93240640307</v>
      </c>
      <c r="E216" s="30">
        <f>(D216*EXP(Plan1!$G$7-(Plan1!$G$8^2)/2+NORMSINV(AleatProd!E215)*Plan1!$G$8))</f>
        <v>18625.368855563374</v>
      </c>
      <c r="F216" s="30">
        <f>(E216*EXP(Plan1!$G$7-(Plan1!$G$8^2)/2+NORMSINV(AleatProd!F215)*Plan1!$G$8))</f>
        <v>18348.997963437156</v>
      </c>
      <c r="G216" s="30">
        <f>(F216*EXP(Plan1!$G$7-(Plan1!$G$8^2)/2+NORMSINV(AleatProd!G215)*Plan1!$G$8))</f>
        <v>18905.838927172303</v>
      </c>
      <c r="H216" s="30">
        <f>(G216*EXP(Plan1!$G$7-(Plan1!$G$8^2)/2+NORMSINV(AleatProd!H215)*Plan1!$G$8))</f>
        <v>18366.56995078129</v>
      </c>
      <c r="I216" s="30">
        <f>(H216*EXP(Plan1!$G$7-(Plan1!$G$8^2)/2+NORMSINV(AleatProd!I215)*Plan1!$G$8))</f>
        <v>18279.28561356082</v>
      </c>
      <c r="J216" s="30">
        <f>(I216*EXP(Plan1!$G$7-(Plan1!$G$8^2)/2+NORMSINV(AleatProd!J215)*Plan1!$G$8))</f>
        <v>17282.342296224571</v>
      </c>
      <c r="K216" s="30">
        <f>(J216*EXP(Plan1!$G$7-(Plan1!$G$8^2)/2+NORMSINV(AleatProd!K215)*Plan1!$G$8))</f>
        <v>16351.603411248219</v>
      </c>
      <c r="L216" s="30">
        <f>(K216*EXP(Plan1!$G$7-(Plan1!$G$8^2)/2+NORMSINV(AleatProd!L215)*Plan1!$G$8))</f>
        <v>16333.696114007385</v>
      </c>
      <c r="M216" s="30">
        <f>(L216*EXP(Plan1!$G$7-(Plan1!$G$8^2)/2+NORMSINV(AleatProd!M215)*Plan1!$G$8))</f>
        <v>15959.652179540773</v>
      </c>
      <c r="N216" s="30">
        <f>(M216*EXP(Plan1!$G$7-(Plan1!$G$8^2)/2+NORMSINV(AleatProd!N215)*Plan1!$G$8))</f>
        <v>16510.969349856794</v>
      </c>
      <c r="O216" s="30">
        <f>(N216*EXP(Plan1!$G$7-(Plan1!$G$8^2)/2+NORMSINV(AleatProd!O215)*Plan1!$G$8))</f>
        <v>15802.956705686909</v>
      </c>
      <c r="P216" s="30">
        <f>(O216*EXP(Plan1!$G$7-(Plan1!$G$8^2)/2+NORMSINV(AleatProd!P215)*Plan1!$G$8))</f>
        <v>15828.596714589967</v>
      </c>
      <c r="Q216" s="30">
        <f>(P216*EXP(Plan1!$G$7-(Plan1!$G$8^2)/2+NORMSINV(AleatProd!Q215)*Plan1!$G$8))</f>
        <v>14690.293984567885</v>
      </c>
      <c r="R216" s="30">
        <f>(Q216*EXP(Plan1!$G$7-(Plan1!$G$8^2)/2+NORMSINV(AleatProd!R215)*Plan1!$G$8))</f>
        <v>14806.315945405229</v>
      </c>
      <c r="S216" s="30">
        <f>(R216*EXP(Plan1!$G$7-(Plan1!$G$8^2)/2+NORMSINV(AleatProd!S215)*Plan1!$G$8))</f>
        <v>15246.109673767447</v>
      </c>
      <c r="T216" s="30">
        <f>(S216*EXP(Plan1!$G$7-(Plan1!$G$8^2)/2+NORMSINV(AleatProd!T215)*Plan1!$G$8))</f>
        <v>16052.524938038738</v>
      </c>
      <c r="U216" s="30">
        <f>(T216*EXP(Plan1!$G$7-(Plan1!$G$8^2)/2+NORMSINV(AleatProd!U215)*Plan1!$G$8))</f>
        <v>15117.204387671485</v>
      </c>
      <c r="V216" s="30">
        <f>(U216*EXP(Plan1!$G$7-(Plan1!$G$8^2)/2+NORMSINV(AleatProd!V215)*Plan1!$G$8))</f>
        <v>15441.529749128978</v>
      </c>
    </row>
    <row r="217" spans="1:22" x14ac:dyDescent="0.25">
      <c r="A217">
        <v>214</v>
      </c>
      <c r="B217" s="2">
        <f>Plan1!$B$4</f>
        <v>17520</v>
      </c>
      <c r="C217" s="30">
        <f>(B217*EXP(Plan1!$G$7-(Plan1!$G$8^2)/2+NORMSINV(AleatProd!C216)*Plan1!$G$8))</f>
        <v>16310.981739998731</v>
      </c>
      <c r="D217" s="30">
        <f>(C217*EXP(Plan1!$G$7-(Plan1!$G$8^2)/2+NORMSINV(AleatProd!D216)*Plan1!$G$8))</f>
        <v>14579.980517828286</v>
      </c>
      <c r="E217" s="30">
        <f>(D217*EXP(Plan1!$G$7-(Plan1!$G$8^2)/2+NORMSINV(AleatProd!E216)*Plan1!$G$8))</f>
        <v>14506.545291571263</v>
      </c>
      <c r="F217" s="30">
        <f>(E217*EXP(Plan1!$G$7-(Plan1!$G$8^2)/2+NORMSINV(AleatProd!F216)*Plan1!$G$8))</f>
        <v>13196.611417697979</v>
      </c>
      <c r="G217" s="30">
        <f>(F217*EXP(Plan1!$G$7-(Plan1!$G$8^2)/2+NORMSINV(AleatProd!G216)*Plan1!$G$8))</f>
        <v>13742.551894889548</v>
      </c>
      <c r="H217" s="30">
        <f>(G217*EXP(Plan1!$G$7-(Plan1!$G$8^2)/2+NORMSINV(AleatProd!H216)*Plan1!$G$8))</f>
        <v>13779.695631023729</v>
      </c>
      <c r="I217" s="30">
        <f>(H217*EXP(Plan1!$G$7-(Plan1!$G$8^2)/2+NORMSINV(AleatProd!I216)*Plan1!$G$8))</f>
        <v>14114.579352448929</v>
      </c>
      <c r="J217" s="30">
        <f>(I217*EXP(Plan1!$G$7-(Plan1!$G$8^2)/2+NORMSINV(AleatProd!J216)*Plan1!$G$8))</f>
        <v>14440.295492613397</v>
      </c>
      <c r="K217" s="30">
        <f>(J217*EXP(Plan1!$G$7-(Plan1!$G$8^2)/2+NORMSINV(AleatProd!K216)*Plan1!$G$8))</f>
        <v>14076.319062310626</v>
      </c>
      <c r="L217" s="30">
        <f>(K217*EXP(Plan1!$G$7-(Plan1!$G$8^2)/2+NORMSINV(AleatProd!L216)*Plan1!$G$8))</f>
        <v>13520.558261558783</v>
      </c>
      <c r="M217" s="30">
        <f>(L217*EXP(Plan1!$G$7-(Plan1!$G$8^2)/2+NORMSINV(AleatProd!M216)*Plan1!$G$8))</f>
        <v>13817.496256057653</v>
      </c>
      <c r="N217" s="30">
        <f>(M217*EXP(Plan1!$G$7-(Plan1!$G$8^2)/2+NORMSINV(AleatProd!N216)*Plan1!$G$8))</f>
        <v>13347.600910849022</v>
      </c>
      <c r="O217" s="30">
        <f>(N217*EXP(Plan1!$G$7-(Plan1!$G$8^2)/2+NORMSINV(AleatProd!O216)*Plan1!$G$8))</f>
        <v>12807.495122526718</v>
      </c>
      <c r="P217" s="30">
        <f>(O217*EXP(Plan1!$G$7-(Plan1!$G$8^2)/2+NORMSINV(AleatProd!P216)*Plan1!$G$8))</f>
        <v>12315.62311545418</v>
      </c>
      <c r="Q217" s="30">
        <f>(P217*EXP(Plan1!$G$7-(Plan1!$G$8^2)/2+NORMSINV(AleatProd!Q216)*Plan1!$G$8))</f>
        <v>12340.420002401755</v>
      </c>
      <c r="R217" s="30">
        <f>(Q217*EXP(Plan1!$G$7-(Plan1!$G$8^2)/2+NORMSINV(AleatProd!R216)*Plan1!$G$8))</f>
        <v>12109.916395007662</v>
      </c>
      <c r="S217" s="30">
        <f>(R217*EXP(Plan1!$G$7-(Plan1!$G$8^2)/2+NORMSINV(AleatProd!S216)*Plan1!$G$8))</f>
        <v>11386.83293015822</v>
      </c>
      <c r="T217" s="30">
        <f>(S217*EXP(Plan1!$G$7-(Plan1!$G$8^2)/2+NORMSINV(AleatProd!T216)*Plan1!$G$8))</f>
        <v>11696.258970093313</v>
      </c>
      <c r="U217" s="30">
        <f>(T217*EXP(Plan1!$G$7-(Plan1!$G$8^2)/2+NORMSINV(AleatProd!U216)*Plan1!$G$8))</f>
        <v>12600.833603148061</v>
      </c>
      <c r="V217" s="30">
        <f>(U217*EXP(Plan1!$G$7-(Plan1!$G$8^2)/2+NORMSINV(AleatProd!V216)*Plan1!$G$8))</f>
        <v>12938.092876729552</v>
      </c>
    </row>
    <row r="218" spans="1:22" x14ac:dyDescent="0.25">
      <c r="A218">
        <v>215</v>
      </c>
      <c r="B218" s="2">
        <f>Plan1!$B$4</f>
        <v>17520</v>
      </c>
      <c r="C218" s="30">
        <f>(B218*EXP(Plan1!$G$7-(Plan1!$G$8^2)/2+NORMSINV(AleatProd!C217)*Plan1!$G$8))</f>
        <v>17540.700758668212</v>
      </c>
      <c r="D218" s="30">
        <f>(C218*EXP(Plan1!$G$7-(Plan1!$G$8^2)/2+NORMSINV(AleatProd!D217)*Plan1!$G$8))</f>
        <v>17418.275863399544</v>
      </c>
      <c r="E218" s="30">
        <f>(D218*EXP(Plan1!$G$7-(Plan1!$G$8^2)/2+NORMSINV(AleatProd!E217)*Plan1!$G$8))</f>
        <v>17789.772156562845</v>
      </c>
      <c r="F218" s="30">
        <f>(E218*EXP(Plan1!$G$7-(Plan1!$G$8^2)/2+NORMSINV(AleatProd!F217)*Plan1!$G$8))</f>
        <v>17432.971308817694</v>
      </c>
      <c r="G218" s="30">
        <f>(F218*EXP(Plan1!$G$7-(Plan1!$G$8^2)/2+NORMSINV(AleatProd!G217)*Plan1!$G$8))</f>
        <v>17376.601677414001</v>
      </c>
      <c r="H218" s="30">
        <f>(G218*EXP(Plan1!$G$7-(Plan1!$G$8^2)/2+NORMSINV(AleatProd!H217)*Plan1!$G$8))</f>
        <v>17769.533263035595</v>
      </c>
      <c r="I218" s="30">
        <f>(H218*EXP(Plan1!$G$7-(Plan1!$G$8^2)/2+NORMSINV(AleatProd!I217)*Plan1!$G$8))</f>
        <v>18658.578982584986</v>
      </c>
      <c r="J218" s="30">
        <f>(I218*EXP(Plan1!$G$7-(Plan1!$G$8^2)/2+NORMSINV(AleatProd!J217)*Plan1!$G$8))</f>
        <v>17351.480170540923</v>
      </c>
      <c r="K218" s="30">
        <f>(J218*EXP(Plan1!$G$7-(Plan1!$G$8^2)/2+NORMSINV(AleatProd!K217)*Plan1!$G$8))</f>
        <v>16107.306826715969</v>
      </c>
      <c r="L218" s="30">
        <f>(K218*EXP(Plan1!$G$7-(Plan1!$G$8^2)/2+NORMSINV(AleatProd!L217)*Plan1!$G$8))</f>
        <v>15287.474635297915</v>
      </c>
      <c r="M218" s="30">
        <f>(L218*EXP(Plan1!$G$7-(Plan1!$G$8^2)/2+NORMSINV(AleatProd!M217)*Plan1!$G$8))</f>
        <v>14661.100046212752</v>
      </c>
      <c r="N218" s="30">
        <f>(M218*EXP(Plan1!$G$7-(Plan1!$G$8^2)/2+NORMSINV(AleatProd!N217)*Plan1!$G$8))</f>
        <v>14227.695987929059</v>
      </c>
      <c r="O218" s="30">
        <f>(N218*EXP(Plan1!$G$7-(Plan1!$G$8^2)/2+NORMSINV(AleatProd!O217)*Plan1!$G$8))</f>
        <v>14188.062756908053</v>
      </c>
      <c r="P218" s="30">
        <f>(O218*EXP(Plan1!$G$7-(Plan1!$G$8^2)/2+NORMSINV(AleatProd!P217)*Plan1!$G$8))</f>
        <v>14614.635553178805</v>
      </c>
      <c r="Q218" s="30">
        <f>(P218*EXP(Plan1!$G$7-(Plan1!$G$8^2)/2+NORMSINV(AleatProd!Q217)*Plan1!$G$8))</f>
        <v>14065.603845303564</v>
      </c>
      <c r="R218" s="30">
        <f>(Q218*EXP(Plan1!$G$7-(Plan1!$G$8^2)/2+NORMSINV(AleatProd!R217)*Plan1!$G$8))</f>
        <v>13814.564350999077</v>
      </c>
      <c r="S218" s="30">
        <f>(R218*EXP(Plan1!$G$7-(Plan1!$G$8^2)/2+NORMSINV(AleatProd!S217)*Plan1!$G$8))</f>
        <v>14717.333612764489</v>
      </c>
      <c r="T218" s="30">
        <f>(S218*EXP(Plan1!$G$7-(Plan1!$G$8^2)/2+NORMSINV(AleatProd!T217)*Plan1!$G$8))</f>
        <v>13654.483267263282</v>
      </c>
      <c r="U218" s="30">
        <f>(T218*EXP(Plan1!$G$7-(Plan1!$G$8^2)/2+NORMSINV(AleatProd!U217)*Plan1!$G$8))</f>
        <v>13882.374336073848</v>
      </c>
      <c r="V218" s="30">
        <f>(U218*EXP(Plan1!$G$7-(Plan1!$G$8^2)/2+NORMSINV(AleatProd!V217)*Plan1!$G$8))</f>
        <v>12776.820460728519</v>
      </c>
    </row>
    <row r="219" spans="1:22" x14ac:dyDescent="0.25">
      <c r="A219">
        <v>216</v>
      </c>
      <c r="B219" s="2">
        <f>Plan1!$B$4</f>
        <v>17520</v>
      </c>
      <c r="C219" s="30">
        <f>(B219*EXP(Plan1!$G$7-(Plan1!$G$8^2)/2+NORMSINV(AleatProd!C218)*Plan1!$G$8))</f>
        <v>17009.707461689904</v>
      </c>
      <c r="D219" s="30">
        <f>(C219*EXP(Plan1!$G$7-(Plan1!$G$8^2)/2+NORMSINV(AleatProd!D218)*Plan1!$G$8))</f>
        <v>16807.720523457341</v>
      </c>
      <c r="E219" s="30">
        <f>(D219*EXP(Plan1!$G$7-(Plan1!$G$8^2)/2+NORMSINV(AleatProd!E218)*Plan1!$G$8))</f>
        <v>16897.875834818333</v>
      </c>
      <c r="F219" s="30">
        <f>(E219*EXP(Plan1!$G$7-(Plan1!$G$8^2)/2+NORMSINV(AleatProd!F218)*Plan1!$G$8))</f>
        <v>17271.221791581491</v>
      </c>
      <c r="G219" s="30">
        <f>(F219*EXP(Plan1!$G$7-(Plan1!$G$8^2)/2+NORMSINV(AleatProd!G218)*Plan1!$G$8))</f>
        <v>17381.788683562965</v>
      </c>
      <c r="H219" s="30">
        <f>(G219*EXP(Plan1!$G$7-(Plan1!$G$8^2)/2+NORMSINV(AleatProd!H218)*Plan1!$G$8))</f>
        <v>17173.112166168874</v>
      </c>
      <c r="I219" s="30">
        <f>(H219*EXP(Plan1!$G$7-(Plan1!$G$8^2)/2+NORMSINV(AleatProd!I218)*Plan1!$G$8))</f>
        <v>18253.791554452899</v>
      </c>
      <c r="J219" s="30">
        <f>(I219*EXP(Plan1!$G$7-(Plan1!$G$8^2)/2+NORMSINV(AleatProd!J218)*Plan1!$G$8))</f>
        <v>19308.269719778757</v>
      </c>
      <c r="K219" s="30">
        <f>(J219*EXP(Plan1!$G$7-(Plan1!$G$8^2)/2+NORMSINV(AleatProd!K218)*Plan1!$G$8))</f>
        <v>18478.216544321775</v>
      </c>
      <c r="L219" s="30">
        <f>(K219*EXP(Plan1!$G$7-(Plan1!$G$8^2)/2+NORMSINV(AleatProd!L218)*Plan1!$G$8))</f>
        <v>19331.426319583665</v>
      </c>
      <c r="M219" s="30">
        <f>(L219*EXP(Plan1!$G$7-(Plan1!$G$8^2)/2+NORMSINV(AleatProd!M218)*Plan1!$G$8))</f>
        <v>19036.982479001435</v>
      </c>
      <c r="N219" s="30">
        <f>(M219*EXP(Plan1!$G$7-(Plan1!$G$8^2)/2+NORMSINV(AleatProd!N218)*Plan1!$G$8))</f>
        <v>20496.374881720243</v>
      </c>
      <c r="O219" s="30">
        <f>(N219*EXP(Plan1!$G$7-(Plan1!$G$8^2)/2+NORMSINV(AleatProd!O218)*Plan1!$G$8))</f>
        <v>19497.838631039518</v>
      </c>
      <c r="P219" s="30">
        <f>(O219*EXP(Plan1!$G$7-(Plan1!$G$8^2)/2+NORMSINV(AleatProd!P218)*Plan1!$G$8))</f>
        <v>20212.645793234351</v>
      </c>
      <c r="Q219" s="30">
        <f>(P219*EXP(Plan1!$G$7-(Plan1!$G$8^2)/2+NORMSINV(AleatProd!Q218)*Plan1!$G$8))</f>
        <v>20505.599499671342</v>
      </c>
      <c r="R219" s="30">
        <f>(Q219*EXP(Plan1!$G$7-(Plan1!$G$8^2)/2+NORMSINV(AleatProd!R218)*Plan1!$G$8))</f>
        <v>21179.963050746184</v>
      </c>
      <c r="S219" s="30">
        <f>(R219*EXP(Plan1!$G$7-(Plan1!$G$8^2)/2+NORMSINV(AleatProd!S218)*Plan1!$G$8))</f>
        <v>22299.094253067593</v>
      </c>
      <c r="T219" s="30">
        <f>(S219*EXP(Plan1!$G$7-(Plan1!$G$8^2)/2+NORMSINV(AleatProd!T218)*Plan1!$G$8))</f>
        <v>22037.387655266066</v>
      </c>
      <c r="U219" s="30">
        <f>(T219*EXP(Plan1!$G$7-(Plan1!$G$8^2)/2+NORMSINV(AleatProd!U218)*Plan1!$G$8))</f>
        <v>22579.142797770346</v>
      </c>
      <c r="V219" s="30">
        <f>(U219*EXP(Plan1!$G$7-(Plan1!$G$8^2)/2+NORMSINV(AleatProd!V218)*Plan1!$G$8))</f>
        <v>24738.342780194405</v>
      </c>
    </row>
    <row r="220" spans="1:22" x14ac:dyDescent="0.25">
      <c r="A220">
        <v>217</v>
      </c>
      <c r="B220" s="2">
        <f>Plan1!$B$4</f>
        <v>17520</v>
      </c>
      <c r="C220" s="30">
        <f>(B220*EXP(Plan1!$G$7-(Plan1!$G$8^2)/2+NORMSINV(AleatProd!C219)*Plan1!$G$8))</f>
        <v>17895.698640184921</v>
      </c>
      <c r="D220" s="30">
        <f>(C220*EXP(Plan1!$G$7-(Plan1!$G$8^2)/2+NORMSINV(AleatProd!D219)*Plan1!$G$8))</f>
        <v>17433.31610475195</v>
      </c>
      <c r="E220" s="30">
        <f>(D220*EXP(Plan1!$G$7-(Plan1!$G$8^2)/2+NORMSINV(AleatProd!E219)*Plan1!$G$8))</f>
        <v>17480.270045188881</v>
      </c>
      <c r="F220" s="30">
        <f>(E220*EXP(Plan1!$G$7-(Plan1!$G$8^2)/2+NORMSINV(AleatProd!F219)*Plan1!$G$8))</f>
        <v>17925.16762760804</v>
      </c>
      <c r="G220" s="30">
        <f>(F220*EXP(Plan1!$G$7-(Plan1!$G$8^2)/2+NORMSINV(AleatProd!G219)*Plan1!$G$8))</f>
        <v>19403.627391516518</v>
      </c>
      <c r="H220" s="30">
        <f>(G220*EXP(Plan1!$G$7-(Plan1!$G$8^2)/2+NORMSINV(AleatProd!H219)*Plan1!$G$8))</f>
        <v>19603.827786183952</v>
      </c>
      <c r="I220" s="30">
        <f>(H220*EXP(Plan1!$G$7-(Plan1!$G$8^2)/2+NORMSINV(AleatProd!I219)*Plan1!$G$8))</f>
        <v>20168.289096917986</v>
      </c>
      <c r="J220" s="30">
        <f>(I220*EXP(Plan1!$G$7-(Plan1!$G$8^2)/2+NORMSINV(AleatProd!J219)*Plan1!$G$8))</f>
        <v>19169.261998243728</v>
      </c>
      <c r="K220" s="30">
        <f>(J220*EXP(Plan1!$G$7-(Plan1!$G$8^2)/2+NORMSINV(AleatProd!K219)*Plan1!$G$8))</f>
        <v>18068.224808620889</v>
      </c>
      <c r="L220" s="30">
        <f>(K220*EXP(Plan1!$G$7-(Plan1!$G$8^2)/2+NORMSINV(AleatProd!L219)*Plan1!$G$8))</f>
        <v>17411.613819076185</v>
      </c>
      <c r="M220" s="30">
        <f>(L220*EXP(Plan1!$G$7-(Plan1!$G$8^2)/2+NORMSINV(AleatProd!M219)*Plan1!$G$8))</f>
        <v>17804.704778640709</v>
      </c>
      <c r="N220" s="30">
        <f>(M220*EXP(Plan1!$G$7-(Plan1!$G$8^2)/2+NORMSINV(AleatProd!N219)*Plan1!$G$8))</f>
        <v>16819.90625090204</v>
      </c>
      <c r="O220" s="30">
        <f>(N220*EXP(Plan1!$G$7-(Plan1!$G$8^2)/2+NORMSINV(AleatProd!O219)*Plan1!$G$8))</f>
        <v>19176.222122296618</v>
      </c>
      <c r="P220" s="30">
        <f>(O220*EXP(Plan1!$G$7-(Plan1!$G$8^2)/2+NORMSINV(AleatProd!P219)*Plan1!$G$8))</f>
        <v>18038.172810410884</v>
      </c>
      <c r="Q220" s="30">
        <f>(P220*EXP(Plan1!$G$7-(Plan1!$G$8^2)/2+NORMSINV(AleatProd!Q219)*Plan1!$G$8))</f>
        <v>19227.401309971046</v>
      </c>
      <c r="R220" s="30">
        <f>(Q220*EXP(Plan1!$G$7-(Plan1!$G$8^2)/2+NORMSINV(AleatProd!R219)*Plan1!$G$8))</f>
        <v>18413.875879598938</v>
      </c>
      <c r="S220" s="30">
        <f>(R220*EXP(Plan1!$G$7-(Plan1!$G$8^2)/2+NORMSINV(AleatProd!S219)*Plan1!$G$8))</f>
        <v>18352.422285471395</v>
      </c>
      <c r="T220" s="30">
        <f>(S220*EXP(Plan1!$G$7-(Plan1!$G$8^2)/2+NORMSINV(AleatProd!T219)*Plan1!$G$8))</f>
        <v>18166.277546870959</v>
      </c>
      <c r="U220" s="30">
        <f>(T220*EXP(Plan1!$G$7-(Plan1!$G$8^2)/2+NORMSINV(AleatProd!U219)*Plan1!$G$8))</f>
        <v>20555.062731677928</v>
      </c>
      <c r="V220" s="30">
        <f>(U220*EXP(Plan1!$G$7-(Plan1!$G$8^2)/2+NORMSINV(AleatProd!V219)*Plan1!$G$8))</f>
        <v>18868.851525507944</v>
      </c>
    </row>
    <row r="221" spans="1:22" x14ac:dyDescent="0.25">
      <c r="A221">
        <v>218</v>
      </c>
      <c r="B221" s="2">
        <f>Plan1!$B$4</f>
        <v>17520</v>
      </c>
      <c r="C221" s="30">
        <f>(B221*EXP(Plan1!$G$7-(Plan1!$G$8^2)/2+NORMSINV(AleatProd!C220)*Plan1!$G$8))</f>
        <v>18181.432744664828</v>
      </c>
      <c r="D221" s="30">
        <f>(C221*EXP(Plan1!$G$7-(Plan1!$G$8^2)/2+NORMSINV(AleatProd!D220)*Plan1!$G$8))</f>
        <v>18058.287280467477</v>
      </c>
      <c r="E221" s="30">
        <f>(D221*EXP(Plan1!$G$7-(Plan1!$G$8^2)/2+NORMSINV(AleatProd!E220)*Plan1!$G$8))</f>
        <v>15944.911883699828</v>
      </c>
      <c r="F221" s="30">
        <f>(E221*EXP(Plan1!$G$7-(Plan1!$G$8^2)/2+NORMSINV(AleatProd!F220)*Plan1!$G$8))</f>
        <v>14539.229420804057</v>
      </c>
      <c r="G221" s="30">
        <f>(F221*EXP(Plan1!$G$7-(Plan1!$G$8^2)/2+NORMSINV(AleatProd!G220)*Plan1!$G$8))</f>
        <v>14120.800654244329</v>
      </c>
      <c r="H221" s="30">
        <f>(G221*EXP(Plan1!$G$7-(Plan1!$G$8^2)/2+NORMSINV(AleatProd!H220)*Plan1!$G$8))</f>
        <v>14693.599860417391</v>
      </c>
      <c r="I221" s="30">
        <f>(H221*EXP(Plan1!$G$7-(Plan1!$G$8^2)/2+NORMSINV(AleatProd!I220)*Plan1!$G$8))</f>
        <v>14945.719392000869</v>
      </c>
      <c r="J221" s="30">
        <f>(I221*EXP(Plan1!$G$7-(Plan1!$G$8^2)/2+NORMSINV(AleatProd!J220)*Plan1!$G$8))</f>
        <v>14765.821515540767</v>
      </c>
      <c r="K221" s="30">
        <f>(J221*EXP(Plan1!$G$7-(Plan1!$G$8^2)/2+NORMSINV(AleatProd!K220)*Plan1!$G$8))</f>
        <v>14941.375736402257</v>
      </c>
      <c r="L221" s="30">
        <f>(K221*EXP(Plan1!$G$7-(Plan1!$G$8^2)/2+NORMSINV(AleatProd!L220)*Plan1!$G$8))</f>
        <v>15208.146203569808</v>
      </c>
      <c r="M221" s="30">
        <f>(L221*EXP(Plan1!$G$7-(Plan1!$G$8^2)/2+NORMSINV(AleatProd!M220)*Plan1!$G$8))</f>
        <v>15432.906746743854</v>
      </c>
      <c r="N221" s="30">
        <f>(M221*EXP(Plan1!$G$7-(Plan1!$G$8^2)/2+NORMSINV(AleatProd!N220)*Plan1!$G$8))</f>
        <v>15422.426510048581</v>
      </c>
      <c r="O221" s="30">
        <f>(N221*EXP(Plan1!$G$7-(Plan1!$G$8^2)/2+NORMSINV(AleatProd!O220)*Plan1!$G$8))</f>
        <v>14816.058858151995</v>
      </c>
      <c r="P221" s="30">
        <f>(O221*EXP(Plan1!$G$7-(Plan1!$G$8^2)/2+NORMSINV(AleatProd!P220)*Plan1!$G$8))</f>
        <v>14055.946452290676</v>
      </c>
      <c r="Q221" s="30">
        <f>(P221*EXP(Plan1!$G$7-(Plan1!$G$8^2)/2+NORMSINV(AleatProd!Q220)*Plan1!$G$8))</f>
        <v>13627.126758954355</v>
      </c>
      <c r="R221" s="30">
        <f>(Q221*EXP(Plan1!$G$7-(Plan1!$G$8^2)/2+NORMSINV(AleatProd!R220)*Plan1!$G$8))</f>
        <v>13961.937973963242</v>
      </c>
      <c r="S221" s="30">
        <f>(R221*EXP(Plan1!$G$7-(Plan1!$G$8^2)/2+NORMSINV(AleatProd!S220)*Plan1!$G$8))</f>
        <v>14569.231951309501</v>
      </c>
      <c r="T221" s="30">
        <f>(S221*EXP(Plan1!$G$7-(Plan1!$G$8^2)/2+NORMSINV(AleatProd!T220)*Plan1!$G$8))</f>
        <v>13160.207321580998</v>
      </c>
      <c r="U221" s="30">
        <f>(T221*EXP(Plan1!$G$7-(Plan1!$G$8^2)/2+NORMSINV(AleatProd!U220)*Plan1!$G$8))</f>
        <v>12638.950983686114</v>
      </c>
      <c r="V221" s="30">
        <f>(U221*EXP(Plan1!$G$7-(Plan1!$G$8^2)/2+NORMSINV(AleatProd!V220)*Plan1!$G$8))</f>
        <v>12748.947240224694</v>
      </c>
    </row>
    <row r="222" spans="1:22" x14ac:dyDescent="0.25">
      <c r="A222">
        <v>219</v>
      </c>
      <c r="B222" s="2">
        <f>Plan1!$B$4</f>
        <v>17520</v>
      </c>
      <c r="C222" s="30">
        <f>(B222*EXP(Plan1!$G$7-(Plan1!$G$8^2)/2+NORMSINV(AleatProd!C221)*Plan1!$G$8))</f>
        <v>17367.316664622431</v>
      </c>
      <c r="D222" s="30">
        <f>(C222*EXP(Plan1!$G$7-(Plan1!$G$8^2)/2+NORMSINV(AleatProd!D221)*Plan1!$G$8))</f>
        <v>16255.975604642284</v>
      </c>
      <c r="E222" s="30">
        <f>(D222*EXP(Plan1!$G$7-(Plan1!$G$8^2)/2+NORMSINV(AleatProd!E221)*Plan1!$G$8))</f>
        <v>16895.153702213272</v>
      </c>
      <c r="F222" s="30">
        <f>(E222*EXP(Plan1!$G$7-(Plan1!$G$8^2)/2+NORMSINV(AleatProd!F221)*Plan1!$G$8))</f>
        <v>16530.121950234861</v>
      </c>
      <c r="G222" s="30">
        <f>(F222*EXP(Plan1!$G$7-(Plan1!$G$8^2)/2+NORMSINV(AleatProd!G221)*Plan1!$G$8))</f>
        <v>17028.341135839317</v>
      </c>
      <c r="H222" s="30">
        <f>(G222*EXP(Plan1!$G$7-(Plan1!$G$8^2)/2+NORMSINV(AleatProd!H221)*Plan1!$G$8))</f>
        <v>17501.898116372031</v>
      </c>
      <c r="I222" s="30">
        <f>(H222*EXP(Plan1!$G$7-(Plan1!$G$8^2)/2+NORMSINV(AleatProd!I221)*Plan1!$G$8))</f>
        <v>17139.880768197127</v>
      </c>
      <c r="J222" s="30">
        <f>(I222*EXP(Plan1!$G$7-(Plan1!$G$8^2)/2+NORMSINV(AleatProd!J221)*Plan1!$G$8))</f>
        <v>17836.474358753319</v>
      </c>
      <c r="K222" s="30">
        <f>(J222*EXP(Plan1!$G$7-(Plan1!$G$8^2)/2+NORMSINV(AleatProd!K221)*Plan1!$G$8))</f>
        <v>17903.917805451711</v>
      </c>
      <c r="L222" s="30">
        <f>(K222*EXP(Plan1!$G$7-(Plan1!$G$8^2)/2+NORMSINV(AleatProd!L221)*Plan1!$G$8))</f>
        <v>19499.602164727341</v>
      </c>
      <c r="M222" s="30">
        <f>(L222*EXP(Plan1!$G$7-(Plan1!$G$8^2)/2+NORMSINV(AleatProd!M221)*Plan1!$G$8))</f>
        <v>18109.921303551939</v>
      </c>
      <c r="N222" s="30">
        <f>(M222*EXP(Plan1!$G$7-(Plan1!$G$8^2)/2+NORMSINV(AleatProd!N221)*Plan1!$G$8))</f>
        <v>17713.006972533418</v>
      </c>
      <c r="O222" s="30">
        <f>(N222*EXP(Plan1!$G$7-(Plan1!$G$8^2)/2+NORMSINV(AleatProd!O221)*Plan1!$G$8))</f>
        <v>16685.421233016281</v>
      </c>
      <c r="P222" s="30">
        <f>(O222*EXP(Plan1!$G$7-(Plan1!$G$8^2)/2+NORMSINV(AleatProd!P221)*Plan1!$G$8))</f>
        <v>17572.073303636775</v>
      </c>
      <c r="Q222" s="30">
        <f>(P222*EXP(Plan1!$G$7-(Plan1!$G$8^2)/2+NORMSINV(AleatProd!Q221)*Plan1!$G$8))</f>
        <v>17363.204263565534</v>
      </c>
      <c r="R222" s="30">
        <f>(Q222*EXP(Plan1!$G$7-(Plan1!$G$8^2)/2+NORMSINV(AleatProd!R221)*Plan1!$G$8))</f>
        <v>16620.890824892824</v>
      </c>
      <c r="S222" s="30">
        <f>(R222*EXP(Plan1!$G$7-(Plan1!$G$8^2)/2+NORMSINV(AleatProd!S221)*Plan1!$G$8))</f>
        <v>15171.962001957712</v>
      </c>
      <c r="T222" s="30">
        <f>(S222*EXP(Plan1!$G$7-(Plan1!$G$8^2)/2+NORMSINV(AleatProd!T221)*Plan1!$G$8))</f>
        <v>13475.482086932305</v>
      </c>
      <c r="U222" s="30">
        <f>(T222*EXP(Plan1!$G$7-(Plan1!$G$8^2)/2+NORMSINV(AleatProd!U221)*Plan1!$G$8))</f>
        <v>14065.999564577676</v>
      </c>
      <c r="V222" s="30">
        <f>(U222*EXP(Plan1!$G$7-(Plan1!$G$8^2)/2+NORMSINV(AleatProd!V221)*Plan1!$G$8))</f>
        <v>14513.678285366415</v>
      </c>
    </row>
    <row r="223" spans="1:22" x14ac:dyDescent="0.25">
      <c r="A223">
        <v>220</v>
      </c>
      <c r="B223" s="2">
        <f>Plan1!$B$4</f>
        <v>17520</v>
      </c>
      <c r="C223" s="30">
        <f>(B223*EXP(Plan1!$G$7-(Plan1!$G$8^2)/2+NORMSINV(AleatProd!C222)*Plan1!$G$8))</f>
        <v>17887.116728510075</v>
      </c>
      <c r="D223" s="30">
        <f>(C223*EXP(Plan1!$G$7-(Plan1!$G$8^2)/2+NORMSINV(AleatProd!D222)*Plan1!$G$8))</f>
        <v>17453.042635957874</v>
      </c>
      <c r="E223" s="30">
        <f>(D223*EXP(Plan1!$G$7-(Plan1!$G$8^2)/2+NORMSINV(AleatProd!E222)*Plan1!$G$8))</f>
        <v>18021.308982442006</v>
      </c>
      <c r="F223" s="30">
        <f>(E223*EXP(Plan1!$G$7-(Plan1!$G$8^2)/2+NORMSINV(AleatProd!F222)*Plan1!$G$8))</f>
        <v>17634.667268125278</v>
      </c>
      <c r="G223" s="30">
        <f>(F223*EXP(Plan1!$G$7-(Plan1!$G$8^2)/2+NORMSINV(AleatProd!G222)*Plan1!$G$8))</f>
        <v>16568.424300421713</v>
      </c>
      <c r="H223" s="30">
        <f>(G223*EXP(Plan1!$G$7-(Plan1!$G$8^2)/2+NORMSINV(AleatProd!H222)*Plan1!$G$8))</f>
        <v>15899.054402398162</v>
      </c>
      <c r="I223" s="30">
        <f>(H223*EXP(Plan1!$G$7-(Plan1!$G$8^2)/2+NORMSINV(AleatProd!I222)*Plan1!$G$8))</f>
        <v>16321.535956608164</v>
      </c>
      <c r="J223" s="30">
        <f>(I223*EXP(Plan1!$G$7-(Plan1!$G$8^2)/2+NORMSINV(AleatProd!J222)*Plan1!$G$8))</f>
        <v>15418.714424956886</v>
      </c>
      <c r="K223" s="30">
        <f>(J223*EXP(Plan1!$G$7-(Plan1!$G$8^2)/2+NORMSINV(AleatProd!K222)*Plan1!$G$8))</f>
        <v>15001.642827422073</v>
      </c>
      <c r="L223" s="30">
        <f>(K223*EXP(Plan1!$G$7-(Plan1!$G$8^2)/2+NORMSINV(AleatProd!L222)*Plan1!$G$8))</f>
        <v>14078.970031752235</v>
      </c>
      <c r="M223" s="30">
        <f>(L223*EXP(Plan1!$G$7-(Plan1!$G$8^2)/2+NORMSINV(AleatProd!M222)*Plan1!$G$8))</f>
        <v>14043.158596889592</v>
      </c>
      <c r="N223" s="30">
        <f>(M223*EXP(Plan1!$G$7-(Plan1!$G$8^2)/2+NORMSINV(AleatProd!N222)*Plan1!$G$8))</f>
        <v>14171.473650486316</v>
      </c>
      <c r="O223" s="30">
        <f>(N223*EXP(Plan1!$G$7-(Plan1!$G$8^2)/2+NORMSINV(AleatProd!O222)*Plan1!$G$8))</f>
        <v>13560.139070869458</v>
      </c>
      <c r="P223" s="30">
        <f>(O223*EXP(Plan1!$G$7-(Plan1!$G$8^2)/2+NORMSINV(AleatProd!P222)*Plan1!$G$8))</f>
        <v>13535.983699583827</v>
      </c>
      <c r="Q223" s="30">
        <f>(P223*EXP(Plan1!$G$7-(Plan1!$G$8^2)/2+NORMSINV(AleatProd!Q222)*Plan1!$G$8))</f>
        <v>13364.370540017713</v>
      </c>
      <c r="R223" s="30">
        <f>(Q223*EXP(Plan1!$G$7-(Plan1!$G$8^2)/2+NORMSINV(AleatProd!R222)*Plan1!$G$8))</f>
        <v>13697.714631231933</v>
      </c>
      <c r="S223" s="30">
        <f>(R223*EXP(Plan1!$G$7-(Plan1!$G$8^2)/2+NORMSINV(AleatProd!S222)*Plan1!$G$8))</f>
        <v>13657.094765889186</v>
      </c>
      <c r="T223" s="30">
        <f>(S223*EXP(Plan1!$G$7-(Plan1!$G$8^2)/2+NORMSINV(AleatProd!T222)*Plan1!$G$8))</f>
        <v>15451.13292370411</v>
      </c>
      <c r="U223" s="30">
        <f>(T223*EXP(Plan1!$G$7-(Plan1!$G$8^2)/2+NORMSINV(AleatProd!U222)*Plan1!$G$8))</f>
        <v>15281.574810154503</v>
      </c>
      <c r="V223" s="30">
        <f>(U223*EXP(Plan1!$G$7-(Plan1!$G$8^2)/2+NORMSINV(AleatProd!V222)*Plan1!$G$8))</f>
        <v>15411.033830518541</v>
      </c>
    </row>
    <row r="224" spans="1:22" x14ac:dyDescent="0.25">
      <c r="A224">
        <v>221</v>
      </c>
      <c r="B224" s="2">
        <f>Plan1!$B$4</f>
        <v>17520</v>
      </c>
      <c r="C224" s="30">
        <f>(B224*EXP(Plan1!$G$7-(Plan1!$G$8^2)/2+NORMSINV(AleatProd!C223)*Plan1!$G$8))</f>
        <v>17405.847674081648</v>
      </c>
      <c r="D224" s="30">
        <f>(C224*EXP(Plan1!$G$7-(Plan1!$G$8^2)/2+NORMSINV(AleatProd!D223)*Plan1!$G$8))</f>
        <v>16176.695330336173</v>
      </c>
      <c r="E224" s="30">
        <f>(D224*EXP(Plan1!$G$7-(Plan1!$G$8^2)/2+NORMSINV(AleatProd!E223)*Plan1!$G$8))</f>
        <v>17885.711682000267</v>
      </c>
      <c r="F224" s="30">
        <f>(E224*EXP(Plan1!$G$7-(Plan1!$G$8^2)/2+NORMSINV(AleatProd!F223)*Plan1!$G$8))</f>
        <v>18613.320386131283</v>
      </c>
      <c r="G224" s="30">
        <f>(F224*EXP(Plan1!$G$7-(Plan1!$G$8^2)/2+NORMSINV(AleatProd!G223)*Plan1!$G$8))</f>
        <v>18331.072882982804</v>
      </c>
      <c r="H224" s="30">
        <f>(G224*EXP(Plan1!$G$7-(Plan1!$G$8^2)/2+NORMSINV(AleatProd!H223)*Plan1!$G$8))</f>
        <v>17769.109157547995</v>
      </c>
      <c r="I224" s="30">
        <f>(H224*EXP(Plan1!$G$7-(Plan1!$G$8^2)/2+NORMSINV(AleatProd!I223)*Plan1!$G$8))</f>
        <v>16678.257873929819</v>
      </c>
      <c r="J224" s="30">
        <f>(I224*EXP(Plan1!$G$7-(Plan1!$G$8^2)/2+NORMSINV(AleatProd!J223)*Plan1!$G$8))</f>
        <v>15075.148661475991</v>
      </c>
      <c r="K224" s="30">
        <f>(J224*EXP(Plan1!$G$7-(Plan1!$G$8^2)/2+NORMSINV(AleatProd!K223)*Plan1!$G$8))</f>
        <v>14615.871793380518</v>
      </c>
      <c r="L224" s="30">
        <f>(K224*EXP(Plan1!$G$7-(Plan1!$G$8^2)/2+NORMSINV(AleatProd!L223)*Plan1!$G$8))</f>
        <v>13496.87940130389</v>
      </c>
      <c r="M224" s="30">
        <f>(L224*EXP(Plan1!$G$7-(Plan1!$G$8^2)/2+NORMSINV(AleatProd!M223)*Plan1!$G$8))</f>
        <v>15004.131787870716</v>
      </c>
      <c r="N224" s="30">
        <f>(M224*EXP(Plan1!$G$7-(Plan1!$G$8^2)/2+NORMSINV(AleatProd!N223)*Plan1!$G$8))</f>
        <v>15628.536218539435</v>
      </c>
      <c r="O224" s="30">
        <f>(N224*EXP(Plan1!$G$7-(Plan1!$G$8^2)/2+NORMSINV(AleatProd!O223)*Plan1!$G$8))</f>
        <v>15490.97255377118</v>
      </c>
      <c r="P224" s="30">
        <f>(O224*EXP(Plan1!$G$7-(Plan1!$G$8^2)/2+NORMSINV(AleatProd!P223)*Plan1!$G$8))</f>
        <v>15685.509637690986</v>
      </c>
      <c r="Q224" s="30">
        <f>(P224*EXP(Plan1!$G$7-(Plan1!$G$8^2)/2+NORMSINV(AleatProd!Q223)*Plan1!$G$8))</f>
        <v>16618.025047388743</v>
      </c>
      <c r="R224" s="30">
        <f>(Q224*EXP(Plan1!$G$7-(Plan1!$G$8^2)/2+NORMSINV(AleatProd!R223)*Plan1!$G$8))</f>
        <v>16515.41549143759</v>
      </c>
      <c r="S224" s="30">
        <f>(R224*EXP(Plan1!$G$7-(Plan1!$G$8^2)/2+NORMSINV(AleatProd!S223)*Plan1!$G$8))</f>
        <v>17207.954031170735</v>
      </c>
      <c r="T224" s="30">
        <f>(S224*EXP(Plan1!$G$7-(Plan1!$G$8^2)/2+NORMSINV(AleatProd!T223)*Plan1!$G$8))</f>
        <v>17140.366685470937</v>
      </c>
      <c r="U224" s="30">
        <f>(T224*EXP(Plan1!$G$7-(Plan1!$G$8^2)/2+NORMSINV(AleatProd!U223)*Plan1!$G$8))</f>
        <v>18062.691619166377</v>
      </c>
      <c r="V224" s="30">
        <f>(U224*EXP(Plan1!$G$7-(Plan1!$G$8^2)/2+NORMSINV(AleatProd!V223)*Plan1!$G$8))</f>
        <v>17050.03474063252</v>
      </c>
    </row>
    <row r="225" spans="1:22" x14ac:dyDescent="0.25">
      <c r="A225">
        <v>222</v>
      </c>
      <c r="B225" s="2">
        <f>Plan1!$B$4</f>
        <v>17520</v>
      </c>
      <c r="C225" s="30">
        <f>(B225*EXP(Plan1!$G$7-(Plan1!$G$8^2)/2+NORMSINV(AleatProd!C224)*Plan1!$G$8))</f>
        <v>16690.297276011595</v>
      </c>
      <c r="D225" s="30">
        <f>(C225*EXP(Plan1!$G$7-(Plan1!$G$8^2)/2+NORMSINV(AleatProd!D224)*Plan1!$G$8))</f>
        <v>15509.216970304111</v>
      </c>
      <c r="E225" s="30">
        <f>(D225*EXP(Plan1!$G$7-(Plan1!$G$8^2)/2+NORMSINV(AleatProd!E224)*Plan1!$G$8))</f>
        <v>14127.576347721311</v>
      </c>
      <c r="F225" s="30">
        <f>(E225*EXP(Plan1!$G$7-(Plan1!$G$8^2)/2+NORMSINV(AleatProd!F224)*Plan1!$G$8))</f>
        <v>14797.030005427383</v>
      </c>
      <c r="G225" s="30">
        <f>(F225*EXP(Plan1!$G$7-(Plan1!$G$8^2)/2+NORMSINV(AleatProd!G224)*Plan1!$G$8))</f>
        <v>13472.600718854887</v>
      </c>
      <c r="H225" s="30">
        <f>(G225*EXP(Plan1!$G$7-(Plan1!$G$8^2)/2+NORMSINV(AleatProd!H224)*Plan1!$G$8))</f>
        <v>12818.593970884267</v>
      </c>
      <c r="I225" s="30">
        <f>(H225*EXP(Plan1!$G$7-(Plan1!$G$8^2)/2+NORMSINV(AleatProd!I224)*Plan1!$G$8))</f>
        <v>12928.674963027419</v>
      </c>
      <c r="J225" s="30">
        <f>(I225*EXP(Plan1!$G$7-(Plan1!$G$8^2)/2+NORMSINV(AleatProd!J224)*Plan1!$G$8))</f>
        <v>12839.596053751335</v>
      </c>
      <c r="K225" s="30">
        <f>(J225*EXP(Plan1!$G$7-(Plan1!$G$8^2)/2+NORMSINV(AleatProd!K224)*Plan1!$G$8))</f>
        <v>12493.122249614458</v>
      </c>
      <c r="L225" s="30">
        <f>(K225*EXP(Plan1!$G$7-(Plan1!$G$8^2)/2+NORMSINV(AleatProd!L224)*Plan1!$G$8))</f>
        <v>13104.092935733534</v>
      </c>
      <c r="M225" s="30">
        <f>(L225*EXP(Plan1!$G$7-(Plan1!$G$8^2)/2+NORMSINV(AleatProd!M224)*Plan1!$G$8))</f>
        <v>13294.985612498709</v>
      </c>
      <c r="N225" s="30">
        <f>(M225*EXP(Plan1!$G$7-(Plan1!$G$8^2)/2+NORMSINV(AleatProd!N224)*Plan1!$G$8))</f>
        <v>12835.977837961273</v>
      </c>
      <c r="O225" s="30">
        <f>(N225*EXP(Plan1!$G$7-(Plan1!$G$8^2)/2+NORMSINV(AleatProd!O224)*Plan1!$G$8))</f>
        <v>12371.460316175999</v>
      </c>
      <c r="P225" s="30">
        <f>(O225*EXP(Plan1!$G$7-(Plan1!$G$8^2)/2+NORMSINV(AleatProd!P224)*Plan1!$G$8))</f>
        <v>11747.262839644687</v>
      </c>
      <c r="Q225" s="30">
        <f>(P225*EXP(Plan1!$G$7-(Plan1!$G$8^2)/2+NORMSINV(AleatProd!Q224)*Plan1!$G$8))</f>
        <v>12459.20452231837</v>
      </c>
      <c r="R225" s="30">
        <f>(Q225*EXP(Plan1!$G$7-(Plan1!$G$8^2)/2+NORMSINV(AleatProd!R224)*Plan1!$G$8))</f>
        <v>12399.300851722906</v>
      </c>
      <c r="S225" s="30">
        <f>(R225*EXP(Plan1!$G$7-(Plan1!$G$8^2)/2+NORMSINV(AleatProd!S224)*Plan1!$G$8))</f>
        <v>12442.253848059629</v>
      </c>
      <c r="T225" s="30">
        <f>(S225*EXP(Plan1!$G$7-(Plan1!$G$8^2)/2+NORMSINV(AleatProd!T224)*Plan1!$G$8))</f>
        <v>12367.486574469525</v>
      </c>
      <c r="U225" s="30">
        <f>(T225*EXP(Plan1!$G$7-(Plan1!$G$8^2)/2+NORMSINV(AleatProd!U224)*Plan1!$G$8))</f>
        <v>12822.950593384978</v>
      </c>
      <c r="V225" s="30">
        <f>(U225*EXP(Plan1!$G$7-(Plan1!$G$8^2)/2+NORMSINV(AleatProd!V224)*Plan1!$G$8))</f>
        <v>13028.148666194462</v>
      </c>
    </row>
    <row r="226" spans="1:22" x14ac:dyDescent="0.25">
      <c r="A226">
        <v>223</v>
      </c>
      <c r="B226" s="2">
        <f>Plan1!$B$4</f>
        <v>17520</v>
      </c>
      <c r="C226" s="30">
        <f>(B226*EXP(Plan1!$G$7-(Plan1!$G$8^2)/2+NORMSINV(AleatProd!C225)*Plan1!$G$8))</f>
        <v>17284.638646616753</v>
      </c>
      <c r="D226" s="30">
        <f>(C226*EXP(Plan1!$G$7-(Plan1!$G$8^2)/2+NORMSINV(AleatProd!D225)*Plan1!$G$8))</f>
        <v>15872.582630596193</v>
      </c>
      <c r="E226" s="30">
        <f>(D226*EXP(Plan1!$G$7-(Plan1!$G$8^2)/2+NORMSINV(AleatProd!E225)*Plan1!$G$8))</f>
        <v>14984.376214821918</v>
      </c>
      <c r="F226" s="30">
        <f>(E226*EXP(Plan1!$G$7-(Plan1!$G$8^2)/2+NORMSINV(AleatProd!F225)*Plan1!$G$8))</f>
        <v>15652.937971363956</v>
      </c>
      <c r="G226" s="30">
        <f>(F226*EXP(Plan1!$G$7-(Plan1!$G$8^2)/2+NORMSINV(AleatProd!G225)*Plan1!$G$8))</f>
        <v>15519.048309679825</v>
      </c>
      <c r="H226" s="30">
        <f>(G226*EXP(Plan1!$G$7-(Plan1!$G$8^2)/2+NORMSINV(AleatProd!H225)*Plan1!$G$8))</f>
        <v>14379.289733405094</v>
      </c>
      <c r="I226" s="30">
        <f>(H226*EXP(Plan1!$G$7-(Plan1!$G$8^2)/2+NORMSINV(AleatProd!I225)*Plan1!$G$8))</f>
        <v>14046.848866713775</v>
      </c>
      <c r="J226" s="30">
        <f>(I226*EXP(Plan1!$G$7-(Plan1!$G$8^2)/2+NORMSINV(AleatProd!J225)*Plan1!$G$8))</f>
        <v>15334.526290264314</v>
      </c>
      <c r="K226" s="30">
        <f>(J226*EXP(Plan1!$G$7-(Plan1!$G$8^2)/2+NORMSINV(AleatProd!K225)*Plan1!$G$8))</f>
        <v>15483.298273134196</v>
      </c>
      <c r="L226" s="30">
        <f>(K226*EXP(Plan1!$G$7-(Plan1!$G$8^2)/2+NORMSINV(AleatProd!L225)*Plan1!$G$8))</f>
        <v>15411.260938597554</v>
      </c>
      <c r="M226" s="30">
        <f>(L226*EXP(Plan1!$G$7-(Plan1!$G$8^2)/2+NORMSINV(AleatProd!M225)*Plan1!$G$8))</f>
        <v>15389.143676003214</v>
      </c>
      <c r="N226" s="30">
        <f>(M226*EXP(Plan1!$G$7-(Plan1!$G$8^2)/2+NORMSINV(AleatProd!N225)*Plan1!$G$8))</f>
        <v>14572.807709501058</v>
      </c>
      <c r="O226" s="30">
        <f>(N226*EXP(Plan1!$G$7-(Plan1!$G$8^2)/2+NORMSINV(AleatProd!O225)*Plan1!$G$8))</f>
        <v>15198.684209913985</v>
      </c>
      <c r="P226" s="30">
        <f>(O226*EXP(Plan1!$G$7-(Plan1!$G$8^2)/2+NORMSINV(AleatProd!P225)*Plan1!$G$8))</f>
        <v>14532.225307940478</v>
      </c>
      <c r="Q226" s="30">
        <f>(P226*EXP(Plan1!$G$7-(Plan1!$G$8^2)/2+NORMSINV(AleatProd!Q225)*Plan1!$G$8))</f>
        <v>14852.627789886272</v>
      </c>
      <c r="R226" s="30">
        <f>(Q226*EXP(Plan1!$G$7-(Plan1!$G$8^2)/2+NORMSINV(AleatProd!R225)*Plan1!$G$8))</f>
        <v>14717.863558534935</v>
      </c>
      <c r="S226" s="30">
        <f>(R226*EXP(Plan1!$G$7-(Plan1!$G$8^2)/2+NORMSINV(AleatProd!S225)*Plan1!$G$8))</f>
        <v>14217.008189246591</v>
      </c>
      <c r="T226" s="30">
        <f>(S226*EXP(Plan1!$G$7-(Plan1!$G$8^2)/2+NORMSINV(AleatProd!T225)*Plan1!$G$8))</f>
        <v>15556.824949116608</v>
      </c>
      <c r="U226" s="30">
        <f>(T226*EXP(Plan1!$G$7-(Plan1!$G$8^2)/2+NORMSINV(AleatProd!U225)*Plan1!$G$8))</f>
        <v>16160.509504819787</v>
      </c>
      <c r="V226" s="30">
        <f>(U226*EXP(Plan1!$G$7-(Plan1!$G$8^2)/2+NORMSINV(AleatProd!V225)*Plan1!$G$8))</f>
        <v>16298.88854526762</v>
      </c>
    </row>
    <row r="227" spans="1:22" x14ac:dyDescent="0.25">
      <c r="A227">
        <v>224</v>
      </c>
      <c r="B227" s="2">
        <f>Plan1!$B$4</f>
        <v>17520</v>
      </c>
      <c r="C227" s="30">
        <f>(B227*EXP(Plan1!$G$7-(Plan1!$G$8^2)/2+NORMSINV(AleatProd!C226)*Plan1!$G$8))</f>
        <v>16725.041058465809</v>
      </c>
      <c r="D227" s="30">
        <f>(C227*EXP(Plan1!$G$7-(Plan1!$G$8^2)/2+NORMSINV(AleatProd!D226)*Plan1!$G$8))</f>
        <v>16276.325602635608</v>
      </c>
      <c r="E227" s="30">
        <f>(D227*EXP(Plan1!$G$7-(Plan1!$G$8^2)/2+NORMSINV(AleatProd!E226)*Plan1!$G$8))</f>
        <v>16514.094662365937</v>
      </c>
      <c r="F227" s="30">
        <f>(E227*EXP(Plan1!$G$7-(Plan1!$G$8^2)/2+NORMSINV(AleatProd!F226)*Plan1!$G$8))</f>
        <v>17615.378625915462</v>
      </c>
      <c r="G227" s="30">
        <f>(F227*EXP(Plan1!$G$7-(Plan1!$G$8^2)/2+NORMSINV(AleatProd!G226)*Plan1!$G$8))</f>
        <v>16892.704924893347</v>
      </c>
      <c r="H227" s="30">
        <f>(G227*EXP(Plan1!$G$7-(Plan1!$G$8^2)/2+NORMSINV(AleatProd!H226)*Plan1!$G$8))</f>
        <v>17588.772553876635</v>
      </c>
      <c r="I227" s="30">
        <f>(H227*EXP(Plan1!$G$7-(Plan1!$G$8^2)/2+NORMSINV(AleatProd!I226)*Plan1!$G$8))</f>
        <v>18394.436390346295</v>
      </c>
      <c r="J227" s="30">
        <f>(I227*EXP(Plan1!$G$7-(Plan1!$G$8^2)/2+NORMSINV(AleatProd!J226)*Plan1!$G$8))</f>
        <v>17836.113448810516</v>
      </c>
      <c r="K227" s="30">
        <f>(J227*EXP(Plan1!$G$7-(Plan1!$G$8^2)/2+NORMSINV(AleatProd!K226)*Plan1!$G$8))</f>
        <v>17719.320604743258</v>
      </c>
      <c r="L227" s="30">
        <f>(K227*EXP(Plan1!$G$7-(Plan1!$G$8^2)/2+NORMSINV(AleatProd!L226)*Plan1!$G$8))</f>
        <v>17197.525250785435</v>
      </c>
      <c r="M227" s="30">
        <f>(L227*EXP(Plan1!$G$7-(Plan1!$G$8^2)/2+NORMSINV(AleatProd!M226)*Plan1!$G$8))</f>
        <v>16447.172770757617</v>
      </c>
      <c r="N227" s="30">
        <f>(M227*EXP(Plan1!$G$7-(Plan1!$G$8^2)/2+NORMSINV(AleatProd!N226)*Plan1!$G$8))</f>
        <v>15923.441503279249</v>
      </c>
      <c r="O227" s="30">
        <f>(N227*EXP(Plan1!$G$7-(Plan1!$G$8^2)/2+NORMSINV(AleatProd!O226)*Plan1!$G$8))</f>
        <v>15450.335848686605</v>
      </c>
      <c r="P227" s="30">
        <f>(O227*EXP(Plan1!$G$7-(Plan1!$G$8^2)/2+NORMSINV(AleatProd!P226)*Plan1!$G$8))</f>
        <v>16181.566120363423</v>
      </c>
      <c r="Q227" s="30">
        <f>(P227*EXP(Plan1!$G$7-(Plan1!$G$8^2)/2+NORMSINV(AleatProd!Q226)*Plan1!$G$8))</f>
        <v>16479.893160637414</v>
      </c>
      <c r="R227" s="30">
        <f>(Q227*EXP(Plan1!$G$7-(Plan1!$G$8^2)/2+NORMSINV(AleatProd!R226)*Plan1!$G$8))</f>
        <v>15832.989242106498</v>
      </c>
      <c r="S227" s="30">
        <f>(R227*EXP(Plan1!$G$7-(Plan1!$G$8^2)/2+NORMSINV(AleatProd!S226)*Plan1!$G$8))</f>
        <v>13657.069993276904</v>
      </c>
      <c r="T227" s="30">
        <f>(S227*EXP(Plan1!$G$7-(Plan1!$G$8^2)/2+NORMSINV(AleatProd!T226)*Plan1!$G$8))</f>
        <v>13230.718026375813</v>
      </c>
      <c r="U227" s="30">
        <f>(T227*EXP(Plan1!$G$7-(Plan1!$G$8^2)/2+NORMSINV(AleatProd!U226)*Plan1!$G$8))</f>
        <v>12129.796633721517</v>
      </c>
      <c r="V227" s="30">
        <f>(U227*EXP(Plan1!$G$7-(Plan1!$G$8^2)/2+NORMSINV(AleatProd!V226)*Plan1!$G$8))</f>
        <v>12092.573201374773</v>
      </c>
    </row>
    <row r="228" spans="1:22" x14ac:dyDescent="0.25">
      <c r="A228">
        <v>225</v>
      </c>
      <c r="B228" s="2">
        <f>Plan1!$B$4</f>
        <v>17520</v>
      </c>
      <c r="C228" s="30">
        <f>(B228*EXP(Plan1!$G$7-(Plan1!$G$8^2)/2+NORMSINV(AleatProd!C227)*Plan1!$G$8))</f>
        <v>17829.750849722604</v>
      </c>
      <c r="D228" s="30">
        <f>(C228*EXP(Plan1!$G$7-(Plan1!$G$8^2)/2+NORMSINV(AleatProd!D227)*Plan1!$G$8))</f>
        <v>17820.106882066222</v>
      </c>
      <c r="E228" s="30">
        <f>(D228*EXP(Plan1!$G$7-(Plan1!$G$8^2)/2+NORMSINV(AleatProd!E227)*Plan1!$G$8))</f>
        <v>16433.391713830166</v>
      </c>
      <c r="F228" s="30">
        <f>(E228*EXP(Plan1!$G$7-(Plan1!$G$8^2)/2+NORMSINV(AleatProd!F227)*Plan1!$G$8))</f>
        <v>15484.393933544949</v>
      </c>
      <c r="G228" s="30">
        <f>(F228*EXP(Plan1!$G$7-(Plan1!$G$8^2)/2+NORMSINV(AleatProd!G227)*Plan1!$G$8))</f>
        <v>15869.048477937968</v>
      </c>
      <c r="H228" s="30">
        <f>(G228*EXP(Plan1!$G$7-(Plan1!$G$8^2)/2+NORMSINV(AleatProd!H227)*Plan1!$G$8))</f>
        <v>16010.592844350442</v>
      </c>
      <c r="I228" s="30">
        <f>(H228*EXP(Plan1!$G$7-(Plan1!$G$8^2)/2+NORMSINV(AleatProd!I227)*Plan1!$G$8))</f>
        <v>16666.392256134619</v>
      </c>
      <c r="J228" s="30">
        <f>(I228*EXP(Plan1!$G$7-(Plan1!$G$8^2)/2+NORMSINV(AleatProd!J227)*Plan1!$G$8))</f>
        <v>15376.241349755517</v>
      </c>
      <c r="K228" s="30">
        <f>(J228*EXP(Plan1!$G$7-(Plan1!$G$8^2)/2+NORMSINV(AleatProd!K227)*Plan1!$G$8))</f>
        <v>14125.321347886933</v>
      </c>
      <c r="L228" s="30">
        <f>(K228*EXP(Plan1!$G$7-(Plan1!$G$8^2)/2+NORMSINV(AleatProd!L227)*Plan1!$G$8))</f>
        <v>13792.521438365024</v>
      </c>
      <c r="M228" s="30">
        <f>(L228*EXP(Plan1!$G$7-(Plan1!$G$8^2)/2+NORMSINV(AleatProd!M227)*Plan1!$G$8))</f>
        <v>14323.824393057326</v>
      </c>
      <c r="N228" s="30">
        <f>(M228*EXP(Plan1!$G$7-(Plan1!$G$8^2)/2+NORMSINV(AleatProd!N227)*Plan1!$G$8))</f>
        <v>15061.848670543495</v>
      </c>
      <c r="O228" s="30">
        <f>(N228*EXP(Plan1!$G$7-(Plan1!$G$8^2)/2+NORMSINV(AleatProd!O227)*Plan1!$G$8))</f>
        <v>14896.167704270811</v>
      </c>
      <c r="P228" s="30">
        <f>(O228*EXP(Plan1!$G$7-(Plan1!$G$8^2)/2+NORMSINV(AleatProd!P227)*Plan1!$G$8))</f>
        <v>15039.782821337274</v>
      </c>
      <c r="Q228" s="30">
        <f>(P228*EXP(Plan1!$G$7-(Plan1!$G$8^2)/2+NORMSINV(AleatProd!Q227)*Plan1!$G$8))</f>
        <v>15991.097895943007</v>
      </c>
      <c r="R228" s="30">
        <f>(Q228*EXP(Plan1!$G$7-(Plan1!$G$8^2)/2+NORMSINV(AleatProd!R227)*Plan1!$G$8))</f>
        <v>16062.003174181818</v>
      </c>
      <c r="S228" s="30">
        <f>(R228*EXP(Plan1!$G$7-(Plan1!$G$8^2)/2+NORMSINV(AleatProd!S227)*Plan1!$G$8))</f>
        <v>16385.138952146226</v>
      </c>
      <c r="T228" s="30">
        <f>(S228*EXP(Plan1!$G$7-(Plan1!$G$8^2)/2+NORMSINV(AleatProd!T227)*Plan1!$G$8))</f>
        <v>16536.631431216025</v>
      </c>
      <c r="U228" s="30">
        <f>(T228*EXP(Plan1!$G$7-(Plan1!$G$8^2)/2+NORMSINV(AleatProd!U227)*Plan1!$G$8))</f>
        <v>16646.521009289252</v>
      </c>
      <c r="V228" s="30">
        <f>(U228*EXP(Plan1!$G$7-(Plan1!$G$8^2)/2+NORMSINV(AleatProd!V227)*Plan1!$G$8))</f>
        <v>15836.133582252112</v>
      </c>
    </row>
    <row r="229" spans="1:22" x14ac:dyDescent="0.25">
      <c r="A229">
        <v>226</v>
      </c>
      <c r="B229" s="2">
        <f>Plan1!$B$4</f>
        <v>17520</v>
      </c>
      <c r="C229" s="30">
        <f>(B229*EXP(Plan1!$G$7-(Plan1!$G$8^2)/2+NORMSINV(AleatProd!C228)*Plan1!$G$8))</f>
        <v>17434.096093955195</v>
      </c>
      <c r="D229" s="30">
        <f>(C229*EXP(Plan1!$G$7-(Plan1!$G$8^2)/2+NORMSINV(AleatProd!D228)*Plan1!$G$8))</f>
        <v>17514.512049074616</v>
      </c>
      <c r="E229" s="30">
        <f>(D229*EXP(Plan1!$G$7-(Plan1!$G$8^2)/2+NORMSINV(AleatProd!E228)*Plan1!$G$8))</f>
        <v>16426.012762821658</v>
      </c>
      <c r="F229" s="30">
        <f>(E229*EXP(Plan1!$G$7-(Plan1!$G$8^2)/2+NORMSINV(AleatProd!F228)*Plan1!$G$8))</f>
        <v>15826.081006196251</v>
      </c>
      <c r="G229" s="30">
        <f>(F229*EXP(Plan1!$G$7-(Plan1!$G$8^2)/2+NORMSINV(AleatProd!G228)*Plan1!$G$8))</f>
        <v>15922.39853068756</v>
      </c>
      <c r="H229" s="30">
        <f>(G229*EXP(Plan1!$G$7-(Plan1!$G$8^2)/2+NORMSINV(AleatProd!H228)*Plan1!$G$8))</f>
        <v>15682.470759415077</v>
      </c>
      <c r="I229" s="30">
        <f>(H229*EXP(Plan1!$G$7-(Plan1!$G$8^2)/2+NORMSINV(AleatProd!I228)*Plan1!$G$8))</f>
        <v>15714.6657932209</v>
      </c>
      <c r="J229" s="30">
        <f>(I229*EXP(Plan1!$G$7-(Plan1!$G$8^2)/2+NORMSINV(AleatProd!J228)*Plan1!$G$8))</f>
        <v>15499.360100144388</v>
      </c>
      <c r="K229" s="30">
        <f>(J229*EXP(Plan1!$G$7-(Plan1!$G$8^2)/2+NORMSINV(AleatProd!K228)*Plan1!$G$8))</f>
        <v>16293.731052790097</v>
      </c>
      <c r="L229" s="30">
        <f>(K229*EXP(Plan1!$G$7-(Plan1!$G$8^2)/2+NORMSINV(AleatProd!L228)*Plan1!$G$8))</f>
        <v>17722.50393064996</v>
      </c>
      <c r="M229" s="30">
        <f>(L229*EXP(Plan1!$G$7-(Plan1!$G$8^2)/2+NORMSINV(AleatProd!M228)*Plan1!$G$8))</f>
        <v>18116.167403145995</v>
      </c>
      <c r="N229" s="30">
        <f>(M229*EXP(Plan1!$G$7-(Plan1!$G$8^2)/2+NORMSINV(AleatProd!N228)*Plan1!$G$8))</f>
        <v>17500.697697178941</v>
      </c>
      <c r="O229" s="30">
        <f>(N229*EXP(Plan1!$G$7-(Plan1!$G$8^2)/2+NORMSINV(AleatProd!O228)*Plan1!$G$8))</f>
        <v>16258.103448103386</v>
      </c>
      <c r="P229" s="30">
        <f>(O229*EXP(Plan1!$G$7-(Plan1!$G$8^2)/2+NORMSINV(AleatProd!P228)*Plan1!$G$8))</f>
        <v>17100.678502989358</v>
      </c>
      <c r="Q229" s="30">
        <f>(P229*EXP(Plan1!$G$7-(Plan1!$G$8^2)/2+NORMSINV(AleatProd!Q228)*Plan1!$G$8))</f>
        <v>16434.376490178656</v>
      </c>
      <c r="R229" s="30">
        <f>(Q229*EXP(Plan1!$G$7-(Plan1!$G$8^2)/2+NORMSINV(AleatProd!R228)*Plan1!$G$8))</f>
        <v>17473.79310618755</v>
      </c>
      <c r="S229" s="30">
        <f>(R229*EXP(Plan1!$G$7-(Plan1!$G$8^2)/2+NORMSINV(AleatProd!S228)*Plan1!$G$8))</f>
        <v>16943.268360779322</v>
      </c>
      <c r="T229" s="30">
        <f>(S229*EXP(Plan1!$G$7-(Plan1!$G$8^2)/2+NORMSINV(AleatProd!T228)*Plan1!$G$8))</f>
        <v>15251.239876969226</v>
      </c>
      <c r="U229" s="30">
        <f>(T229*EXP(Plan1!$G$7-(Plan1!$G$8^2)/2+NORMSINV(AleatProd!U228)*Plan1!$G$8))</f>
        <v>15541.655693582303</v>
      </c>
      <c r="V229" s="30">
        <f>(U229*EXP(Plan1!$G$7-(Plan1!$G$8^2)/2+NORMSINV(AleatProd!V228)*Plan1!$G$8))</f>
        <v>15073.674985301754</v>
      </c>
    </row>
    <row r="230" spans="1:22" x14ac:dyDescent="0.25">
      <c r="A230">
        <v>227</v>
      </c>
      <c r="B230" s="2">
        <f>Plan1!$B$4</f>
        <v>17520</v>
      </c>
      <c r="C230" s="30">
        <f>(B230*EXP(Plan1!$G$7-(Plan1!$G$8^2)/2+NORMSINV(AleatProd!C229)*Plan1!$G$8))</f>
        <v>16329.083874908143</v>
      </c>
      <c r="D230" s="30">
        <f>(C230*EXP(Plan1!$G$7-(Plan1!$G$8^2)/2+NORMSINV(AleatProd!D229)*Plan1!$G$8))</f>
        <v>15940.713868777106</v>
      </c>
      <c r="E230" s="30">
        <f>(D230*EXP(Plan1!$G$7-(Plan1!$G$8^2)/2+NORMSINV(AleatProd!E229)*Plan1!$G$8))</f>
        <v>15837.393627390094</v>
      </c>
      <c r="F230" s="30">
        <f>(E230*EXP(Plan1!$G$7-(Plan1!$G$8^2)/2+NORMSINV(AleatProd!F229)*Plan1!$G$8))</f>
        <v>16001.583564365461</v>
      </c>
      <c r="G230" s="30">
        <f>(F230*EXP(Plan1!$G$7-(Plan1!$G$8^2)/2+NORMSINV(AleatProd!G229)*Plan1!$G$8))</f>
        <v>15532.645811810693</v>
      </c>
      <c r="H230" s="30">
        <f>(G230*EXP(Plan1!$G$7-(Plan1!$G$8^2)/2+NORMSINV(AleatProd!H229)*Plan1!$G$8))</f>
        <v>15552.584952971123</v>
      </c>
      <c r="I230" s="30">
        <f>(H230*EXP(Plan1!$G$7-(Plan1!$G$8^2)/2+NORMSINV(AleatProd!I229)*Plan1!$G$8))</f>
        <v>16518.402800090942</v>
      </c>
      <c r="J230" s="30">
        <f>(I230*EXP(Plan1!$G$7-(Plan1!$G$8^2)/2+NORMSINV(AleatProd!J229)*Plan1!$G$8))</f>
        <v>17452.073690513003</v>
      </c>
      <c r="K230" s="30">
        <f>(J230*EXP(Plan1!$G$7-(Plan1!$G$8^2)/2+NORMSINV(AleatProd!K229)*Plan1!$G$8))</f>
        <v>16660.931453505149</v>
      </c>
      <c r="L230" s="30">
        <f>(K230*EXP(Plan1!$G$7-(Plan1!$G$8^2)/2+NORMSINV(AleatProd!L229)*Plan1!$G$8))</f>
        <v>15634.386450934542</v>
      </c>
      <c r="M230" s="30">
        <f>(L230*EXP(Plan1!$G$7-(Plan1!$G$8^2)/2+NORMSINV(AleatProd!M229)*Plan1!$G$8))</f>
        <v>15283.251067795884</v>
      </c>
      <c r="N230" s="30">
        <f>(M230*EXP(Plan1!$G$7-(Plan1!$G$8^2)/2+NORMSINV(AleatProd!N229)*Plan1!$G$8))</f>
        <v>15372.069115283262</v>
      </c>
      <c r="O230" s="30">
        <f>(N230*EXP(Plan1!$G$7-(Plan1!$G$8^2)/2+NORMSINV(AleatProd!O229)*Plan1!$G$8))</f>
        <v>15631.339517221242</v>
      </c>
      <c r="P230" s="30">
        <f>(O230*EXP(Plan1!$G$7-(Plan1!$G$8^2)/2+NORMSINV(AleatProd!P229)*Plan1!$G$8))</f>
        <v>15777.56145376837</v>
      </c>
      <c r="Q230" s="30">
        <f>(P230*EXP(Plan1!$G$7-(Plan1!$G$8^2)/2+NORMSINV(AleatProd!Q229)*Plan1!$G$8))</f>
        <v>18174.125396721261</v>
      </c>
      <c r="R230" s="30">
        <f>(Q230*EXP(Plan1!$G$7-(Plan1!$G$8^2)/2+NORMSINV(AleatProd!R229)*Plan1!$G$8))</f>
        <v>19124.16171164417</v>
      </c>
      <c r="S230" s="30">
        <f>(R230*EXP(Plan1!$G$7-(Plan1!$G$8^2)/2+NORMSINV(AleatProd!S229)*Plan1!$G$8))</f>
        <v>18476.518628610214</v>
      </c>
      <c r="T230" s="30">
        <f>(S230*EXP(Plan1!$G$7-(Plan1!$G$8^2)/2+NORMSINV(AleatProd!T229)*Plan1!$G$8))</f>
        <v>18573.02758278593</v>
      </c>
      <c r="U230" s="30">
        <f>(T230*EXP(Plan1!$G$7-(Plan1!$G$8^2)/2+NORMSINV(AleatProd!U229)*Plan1!$G$8))</f>
        <v>18833.397075672172</v>
      </c>
      <c r="V230" s="30">
        <f>(U230*EXP(Plan1!$G$7-(Plan1!$G$8^2)/2+NORMSINV(AleatProd!V229)*Plan1!$G$8))</f>
        <v>18363.630712454753</v>
      </c>
    </row>
    <row r="231" spans="1:22" x14ac:dyDescent="0.25">
      <c r="A231">
        <v>228</v>
      </c>
      <c r="B231" s="2">
        <f>Plan1!$B$4</f>
        <v>17520</v>
      </c>
      <c r="C231" s="30">
        <f>(B231*EXP(Plan1!$G$7-(Plan1!$G$8^2)/2+NORMSINV(AleatProd!C230)*Plan1!$G$8))</f>
        <v>18276.650520303519</v>
      </c>
      <c r="D231" s="30">
        <f>(C231*EXP(Plan1!$G$7-(Plan1!$G$8^2)/2+NORMSINV(AleatProd!D230)*Plan1!$G$8))</f>
        <v>17975.002549515149</v>
      </c>
      <c r="E231" s="30">
        <f>(D231*EXP(Plan1!$G$7-(Plan1!$G$8^2)/2+NORMSINV(AleatProd!E230)*Plan1!$G$8))</f>
        <v>16398.770311006414</v>
      </c>
      <c r="F231" s="30">
        <f>(E231*EXP(Plan1!$G$7-(Plan1!$G$8^2)/2+NORMSINV(AleatProd!F230)*Plan1!$G$8))</f>
        <v>17137.672702913365</v>
      </c>
      <c r="G231" s="30">
        <f>(F231*EXP(Plan1!$G$7-(Plan1!$G$8^2)/2+NORMSINV(AleatProd!G230)*Plan1!$G$8))</f>
        <v>17204.574097202021</v>
      </c>
      <c r="H231" s="30">
        <f>(G231*EXP(Plan1!$G$7-(Plan1!$G$8^2)/2+NORMSINV(AleatProd!H230)*Plan1!$G$8))</f>
        <v>19234.437745765466</v>
      </c>
      <c r="I231" s="30">
        <f>(H231*EXP(Plan1!$G$7-(Plan1!$G$8^2)/2+NORMSINV(AleatProd!I230)*Plan1!$G$8))</f>
        <v>19919.917309494893</v>
      </c>
      <c r="J231" s="30">
        <f>(I231*EXP(Plan1!$G$7-(Plan1!$G$8^2)/2+NORMSINV(AleatProd!J230)*Plan1!$G$8))</f>
        <v>20693.981059917474</v>
      </c>
      <c r="K231" s="30">
        <f>(J231*EXP(Plan1!$G$7-(Plan1!$G$8^2)/2+NORMSINV(AleatProd!K230)*Plan1!$G$8))</f>
        <v>19635.897090599159</v>
      </c>
      <c r="L231" s="30">
        <f>(K231*EXP(Plan1!$G$7-(Plan1!$G$8^2)/2+NORMSINV(AleatProd!L230)*Plan1!$G$8))</f>
        <v>19982.752164114885</v>
      </c>
      <c r="M231" s="30">
        <f>(L231*EXP(Plan1!$G$7-(Plan1!$G$8^2)/2+NORMSINV(AleatProd!M230)*Plan1!$G$8))</f>
        <v>19392.279946362345</v>
      </c>
      <c r="N231" s="30">
        <f>(M231*EXP(Plan1!$G$7-(Plan1!$G$8^2)/2+NORMSINV(AleatProd!N230)*Plan1!$G$8))</f>
        <v>18720.108263036764</v>
      </c>
      <c r="O231" s="30">
        <f>(N231*EXP(Plan1!$G$7-(Plan1!$G$8^2)/2+NORMSINV(AleatProd!O230)*Plan1!$G$8))</f>
        <v>17676.263714706776</v>
      </c>
      <c r="P231" s="30">
        <f>(O231*EXP(Plan1!$G$7-(Plan1!$G$8^2)/2+NORMSINV(AleatProd!P230)*Plan1!$G$8))</f>
        <v>17141.2223027525</v>
      </c>
      <c r="Q231" s="30">
        <f>(P231*EXP(Plan1!$G$7-(Plan1!$G$8^2)/2+NORMSINV(AleatProd!Q230)*Plan1!$G$8))</f>
        <v>18979.457755799936</v>
      </c>
      <c r="R231" s="30">
        <f>(Q231*EXP(Plan1!$G$7-(Plan1!$G$8^2)/2+NORMSINV(AleatProd!R230)*Plan1!$G$8))</f>
        <v>20015.539408977234</v>
      </c>
      <c r="S231" s="30">
        <f>(R231*EXP(Plan1!$G$7-(Plan1!$G$8^2)/2+NORMSINV(AleatProd!S230)*Plan1!$G$8))</f>
        <v>20027.089627900616</v>
      </c>
      <c r="T231" s="30">
        <f>(S231*EXP(Plan1!$G$7-(Plan1!$G$8^2)/2+NORMSINV(AleatProd!T230)*Plan1!$G$8))</f>
        <v>20859.832668753363</v>
      </c>
      <c r="U231" s="30">
        <f>(T231*EXP(Plan1!$G$7-(Plan1!$G$8^2)/2+NORMSINV(AleatProd!U230)*Plan1!$G$8))</f>
        <v>21553.842808424099</v>
      </c>
      <c r="V231" s="30">
        <f>(U231*EXP(Plan1!$G$7-(Plan1!$G$8^2)/2+NORMSINV(AleatProd!V230)*Plan1!$G$8))</f>
        <v>21903.13561421572</v>
      </c>
    </row>
    <row r="232" spans="1:22" x14ac:dyDescent="0.25">
      <c r="A232">
        <v>229</v>
      </c>
      <c r="B232" s="2">
        <f>Plan1!$B$4</f>
        <v>17520</v>
      </c>
      <c r="C232" s="30">
        <f>(B232*EXP(Plan1!$G$7-(Plan1!$G$8^2)/2+NORMSINV(AleatProd!C231)*Plan1!$G$8))</f>
        <v>18255.39379288294</v>
      </c>
      <c r="D232" s="30">
        <f>(C232*EXP(Plan1!$G$7-(Plan1!$G$8^2)/2+NORMSINV(AleatProd!D231)*Plan1!$G$8))</f>
        <v>17917.534972309179</v>
      </c>
      <c r="E232" s="30">
        <f>(D232*EXP(Plan1!$G$7-(Plan1!$G$8^2)/2+NORMSINV(AleatProd!E231)*Plan1!$G$8))</f>
        <v>18504.544907710722</v>
      </c>
      <c r="F232" s="30">
        <f>(E232*EXP(Plan1!$G$7-(Plan1!$G$8^2)/2+NORMSINV(AleatProd!F231)*Plan1!$G$8))</f>
        <v>17567.228969629876</v>
      </c>
      <c r="G232" s="30">
        <f>(F232*EXP(Plan1!$G$7-(Plan1!$G$8^2)/2+NORMSINV(AleatProd!G231)*Plan1!$G$8))</f>
        <v>16662.313457600965</v>
      </c>
      <c r="H232" s="30">
        <f>(G232*EXP(Plan1!$G$7-(Plan1!$G$8^2)/2+NORMSINV(AleatProd!H231)*Plan1!$G$8))</f>
        <v>15142.36649768526</v>
      </c>
      <c r="I232" s="30">
        <f>(H232*EXP(Plan1!$G$7-(Plan1!$G$8^2)/2+NORMSINV(AleatProd!I231)*Plan1!$G$8))</f>
        <v>15722.262987722841</v>
      </c>
      <c r="J232" s="30">
        <f>(I232*EXP(Plan1!$G$7-(Plan1!$G$8^2)/2+NORMSINV(AleatProd!J231)*Plan1!$G$8))</f>
        <v>15228.127488644113</v>
      </c>
      <c r="K232" s="30">
        <f>(J232*EXP(Plan1!$G$7-(Plan1!$G$8^2)/2+NORMSINV(AleatProd!K231)*Plan1!$G$8))</f>
        <v>16276.114965403694</v>
      </c>
      <c r="L232" s="30">
        <f>(K232*EXP(Plan1!$G$7-(Plan1!$G$8^2)/2+NORMSINV(AleatProd!L231)*Plan1!$G$8))</f>
        <v>15732.959804613607</v>
      </c>
      <c r="M232" s="30">
        <f>(L232*EXP(Plan1!$G$7-(Plan1!$G$8^2)/2+NORMSINV(AleatProd!M231)*Plan1!$G$8))</f>
        <v>15455.0824237163</v>
      </c>
      <c r="N232" s="30">
        <f>(M232*EXP(Plan1!$G$7-(Plan1!$G$8^2)/2+NORMSINV(AleatProd!N231)*Plan1!$G$8))</f>
        <v>14115.065368731392</v>
      </c>
      <c r="O232" s="30">
        <f>(N232*EXP(Plan1!$G$7-(Plan1!$G$8^2)/2+NORMSINV(AleatProd!O231)*Plan1!$G$8))</f>
        <v>14417.841226798842</v>
      </c>
      <c r="P232" s="30">
        <f>(O232*EXP(Plan1!$G$7-(Plan1!$G$8^2)/2+NORMSINV(AleatProd!P231)*Plan1!$G$8))</f>
        <v>14704.399246557343</v>
      </c>
      <c r="Q232" s="30">
        <f>(P232*EXP(Plan1!$G$7-(Plan1!$G$8^2)/2+NORMSINV(AleatProd!Q231)*Plan1!$G$8))</f>
        <v>14254.779990764922</v>
      </c>
      <c r="R232" s="30">
        <f>(Q232*EXP(Plan1!$G$7-(Plan1!$G$8^2)/2+NORMSINV(AleatProd!R231)*Plan1!$G$8))</f>
        <v>14163.797555363115</v>
      </c>
      <c r="S232" s="30">
        <f>(R232*EXP(Plan1!$G$7-(Plan1!$G$8^2)/2+NORMSINV(AleatProd!S231)*Plan1!$G$8))</f>
        <v>14645.648035952137</v>
      </c>
      <c r="T232" s="30">
        <f>(S232*EXP(Plan1!$G$7-(Plan1!$G$8^2)/2+NORMSINV(AleatProd!T231)*Plan1!$G$8))</f>
        <v>13848.671982965798</v>
      </c>
      <c r="U232" s="30">
        <f>(T232*EXP(Plan1!$G$7-(Plan1!$G$8^2)/2+NORMSINV(AleatProd!U231)*Plan1!$G$8))</f>
        <v>13530.265558154575</v>
      </c>
      <c r="V232" s="30">
        <f>(U232*EXP(Plan1!$G$7-(Plan1!$G$8^2)/2+NORMSINV(AleatProd!V231)*Plan1!$G$8))</f>
        <v>12641.441248192046</v>
      </c>
    </row>
    <row r="233" spans="1:22" x14ac:dyDescent="0.25">
      <c r="A233">
        <v>230</v>
      </c>
      <c r="B233" s="2">
        <f>Plan1!$B$4</f>
        <v>17520</v>
      </c>
      <c r="C233" s="30">
        <f>(B233*EXP(Plan1!$G$7-(Plan1!$G$8^2)/2+NORMSINV(AleatProd!C232)*Plan1!$G$8))</f>
        <v>17408.572323626668</v>
      </c>
      <c r="D233" s="30">
        <f>(C233*EXP(Plan1!$G$7-(Plan1!$G$8^2)/2+NORMSINV(AleatProd!D232)*Plan1!$G$8))</f>
        <v>17588.33338567063</v>
      </c>
      <c r="E233" s="30">
        <f>(D233*EXP(Plan1!$G$7-(Plan1!$G$8^2)/2+NORMSINV(AleatProd!E232)*Plan1!$G$8))</f>
        <v>17477.135057038293</v>
      </c>
      <c r="F233" s="30">
        <f>(E233*EXP(Plan1!$G$7-(Plan1!$G$8^2)/2+NORMSINV(AleatProd!F232)*Plan1!$G$8))</f>
        <v>17284.409663133829</v>
      </c>
      <c r="G233" s="30">
        <f>(F233*EXP(Plan1!$G$7-(Plan1!$G$8^2)/2+NORMSINV(AleatProd!G232)*Plan1!$G$8))</f>
        <v>17118.383692773594</v>
      </c>
      <c r="H233" s="30">
        <f>(G233*EXP(Plan1!$G$7-(Plan1!$G$8^2)/2+NORMSINV(AleatProd!H232)*Plan1!$G$8))</f>
        <v>17189.727230395598</v>
      </c>
      <c r="I233" s="30">
        <f>(H233*EXP(Plan1!$G$7-(Plan1!$G$8^2)/2+NORMSINV(AleatProd!I232)*Plan1!$G$8))</f>
        <v>16058.9656258788</v>
      </c>
      <c r="J233" s="30">
        <f>(I233*EXP(Plan1!$G$7-(Plan1!$G$8^2)/2+NORMSINV(AleatProd!J232)*Plan1!$G$8))</f>
        <v>18497.272883713493</v>
      </c>
      <c r="K233" s="30">
        <f>(J233*EXP(Plan1!$G$7-(Plan1!$G$8^2)/2+NORMSINV(AleatProd!K232)*Plan1!$G$8))</f>
        <v>18211.388450226299</v>
      </c>
      <c r="L233" s="30">
        <f>(K233*EXP(Plan1!$G$7-(Plan1!$G$8^2)/2+NORMSINV(AleatProd!L232)*Plan1!$G$8))</f>
        <v>19308.915498111219</v>
      </c>
      <c r="M233" s="30">
        <f>(L233*EXP(Plan1!$G$7-(Plan1!$G$8^2)/2+NORMSINV(AleatProd!M232)*Plan1!$G$8))</f>
        <v>19594.09481596516</v>
      </c>
      <c r="N233" s="30">
        <f>(M233*EXP(Plan1!$G$7-(Plan1!$G$8^2)/2+NORMSINV(AleatProd!N232)*Plan1!$G$8))</f>
        <v>19555.715293419144</v>
      </c>
      <c r="O233" s="30">
        <f>(N233*EXP(Plan1!$G$7-(Plan1!$G$8^2)/2+NORMSINV(AleatProd!O232)*Plan1!$G$8))</f>
        <v>21090.613754037207</v>
      </c>
      <c r="P233" s="30">
        <f>(O233*EXP(Plan1!$G$7-(Plan1!$G$8^2)/2+NORMSINV(AleatProd!P232)*Plan1!$G$8))</f>
        <v>21470.680865676215</v>
      </c>
      <c r="Q233" s="30">
        <f>(P233*EXP(Plan1!$G$7-(Plan1!$G$8^2)/2+NORMSINV(AleatProd!Q232)*Plan1!$G$8))</f>
        <v>19899.599332877853</v>
      </c>
      <c r="R233" s="30">
        <f>(Q233*EXP(Plan1!$G$7-(Plan1!$G$8^2)/2+NORMSINV(AleatProd!R232)*Plan1!$G$8))</f>
        <v>20199.58965331638</v>
      </c>
      <c r="S233" s="30">
        <f>(R233*EXP(Plan1!$G$7-(Plan1!$G$8^2)/2+NORMSINV(AleatProd!S232)*Plan1!$G$8))</f>
        <v>21061.775317181069</v>
      </c>
      <c r="T233" s="30">
        <f>(S233*EXP(Plan1!$G$7-(Plan1!$G$8^2)/2+NORMSINV(AleatProd!T232)*Plan1!$G$8))</f>
        <v>20195.764707181665</v>
      </c>
      <c r="U233" s="30">
        <f>(T233*EXP(Plan1!$G$7-(Plan1!$G$8^2)/2+NORMSINV(AleatProd!U232)*Plan1!$G$8))</f>
        <v>18819.389968544474</v>
      </c>
      <c r="V233" s="30">
        <f>(U233*EXP(Plan1!$G$7-(Plan1!$G$8^2)/2+NORMSINV(AleatProd!V232)*Plan1!$G$8))</f>
        <v>19731.544584514078</v>
      </c>
    </row>
    <row r="234" spans="1:22" x14ac:dyDescent="0.25">
      <c r="A234">
        <v>231</v>
      </c>
      <c r="B234" s="2">
        <f>Plan1!$B$4</f>
        <v>17520</v>
      </c>
      <c r="C234" s="30">
        <f>(B234*EXP(Plan1!$G$7-(Plan1!$G$8^2)/2+NORMSINV(AleatProd!C233)*Plan1!$G$8))</f>
        <v>17642.244158593112</v>
      </c>
      <c r="D234" s="30">
        <f>(C234*EXP(Plan1!$G$7-(Plan1!$G$8^2)/2+NORMSINV(AleatProd!D233)*Plan1!$G$8))</f>
        <v>19073.94049352358</v>
      </c>
      <c r="E234" s="30">
        <f>(D234*EXP(Plan1!$G$7-(Plan1!$G$8^2)/2+NORMSINV(AleatProd!E233)*Plan1!$G$8))</f>
        <v>18348.874821722191</v>
      </c>
      <c r="F234" s="30">
        <f>(E234*EXP(Plan1!$G$7-(Plan1!$G$8^2)/2+NORMSINV(AleatProd!F233)*Plan1!$G$8))</f>
        <v>16002.818835078777</v>
      </c>
      <c r="G234" s="30">
        <f>(F234*EXP(Plan1!$G$7-(Plan1!$G$8^2)/2+NORMSINV(AleatProd!G233)*Plan1!$G$8))</f>
        <v>16232.286485583383</v>
      </c>
      <c r="H234" s="30">
        <f>(G234*EXP(Plan1!$G$7-(Plan1!$G$8^2)/2+NORMSINV(AleatProd!H233)*Plan1!$G$8))</f>
        <v>16761.796287282003</v>
      </c>
      <c r="I234" s="30">
        <f>(H234*EXP(Plan1!$G$7-(Plan1!$G$8^2)/2+NORMSINV(AleatProd!I233)*Plan1!$G$8))</f>
        <v>15879.266482441364</v>
      </c>
      <c r="J234" s="30">
        <f>(I234*EXP(Plan1!$G$7-(Plan1!$G$8^2)/2+NORMSINV(AleatProd!J233)*Plan1!$G$8))</f>
        <v>13952.625773540725</v>
      </c>
      <c r="K234" s="30">
        <f>(J234*EXP(Plan1!$G$7-(Plan1!$G$8^2)/2+NORMSINV(AleatProd!K233)*Plan1!$G$8))</f>
        <v>14236.890449179571</v>
      </c>
      <c r="L234" s="30">
        <f>(K234*EXP(Plan1!$G$7-(Plan1!$G$8^2)/2+NORMSINV(AleatProd!L233)*Plan1!$G$8))</f>
        <v>13809.803402613168</v>
      </c>
      <c r="M234" s="30">
        <f>(L234*EXP(Plan1!$G$7-(Plan1!$G$8^2)/2+NORMSINV(AleatProd!M233)*Plan1!$G$8))</f>
        <v>14271.521481446991</v>
      </c>
      <c r="N234" s="30">
        <f>(M234*EXP(Plan1!$G$7-(Plan1!$G$8^2)/2+NORMSINV(AleatProd!N233)*Plan1!$G$8))</f>
        <v>13992.460755340606</v>
      </c>
      <c r="O234" s="30">
        <f>(N234*EXP(Plan1!$G$7-(Plan1!$G$8^2)/2+NORMSINV(AleatProd!O233)*Plan1!$G$8))</f>
        <v>13743.703227776619</v>
      </c>
      <c r="P234" s="30">
        <f>(O234*EXP(Plan1!$G$7-(Plan1!$G$8^2)/2+NORMSINV(AleatProd!P233)*Plan1!$G$8))</f>
        <v>14266.763671786959</v>
      </c>
      <c r="Q234" s="30">
        <f>(P234*EXP(Plan1!$G$7-(Plan1!$G$8^2)/2+NORMSINV(AleatProd!Q233)*Plan1!$G$8))</f>
        <v>14285.999033734372</v>
      </c>
      <c r="R234" s="30">
        <f>(Q234*EXP(Plan1!$G$7-(Plan1!$G$8^2)/2+NORMSINV(AleatProd!R233)*Plan1!$G$8))</f>
        <v>14045.200954853761</v>
      </c>
      <c r="S234" s="30">
        <f>(R234*EXP(Plan1!$G$7-(Plan1!$G$8^2)/2+NORMSINV(AleatProd!S233)*Plan1!$G$8))</f>
        <v>13728.570869991987</v>
      </c>
      <c r="T234" s="30">
        <f>(S234*EXP(Plan1!$G$7-(Plan1!$G$8^2)/2+NORMSINV(AleatProd!T233)*Plan1!$G$8))</f>
        <v>13624.96534269627</v>
      </c>
      <c r="U234" s="30">
        <f>(T234*EXP(Plan1!$G$7-(Plan1!$G$8^2)/2+NORMSINV(AleatProd!U233)*Plan1!$G$8))</f>
        <v>13478.788892591616</v>
      </c>
      <c r="V234" s="30">
        <f>(U234*EXP(Plan1!$G$7-(Plan1!$G$8^2)/2+NORMSINV(AleatProd!V233)*Plan1!$G$8))</f>
        <v>12539.314701440861</v>
      </c>
    </row>
    <row r="235" spans="1:22" x14ac:dyDescent="0.25">
      <c r="A235">
        <v>232</v>
      </c>
      <c r="B235" s="2">
        <f>Plan1!$B$4</f>
        <v>17520</v>
      </c>
      <c r="C235" s="30">
        <f>(B235*EXP(Plan1!$G$7-(Plan1!$G$8^2)/2+NORMSINV(AleatProd!C234)*Plan1!$G$8))</f>
        <v>17073.656709689389</v>
      </c>
      <c r="D235" s="30">
        <f>(C235*EXP(Plan1!$G$7-(Plan1!$G$8^2)/2+NORMSINV(AleatProd!D234)*Plan1!$G$8))</f>
        <v>15765.014554336029</v>
      </c>
      <c r="E235" s="30">
        <f>(D235*EXP(Plan1!$G$7-(Plan1!$G$8^2)/2+NORMSINV(AleatProd!E234)*Plan1!$G$8))</f>
        <v>15240.697706100524</v>
      </c>
      <c r="F235" s="30">
        <f>(E235*EXP(Plan1!$G$7-(Plan1!$G$8^2)/2+NORMSINV(AleatProd!F234)*Plan1!$G$8))</f>
        <v>15575.683963481677</v>
      </c>
      <c r="G235" s="30">
        <f>(F235*EXP(Plan1!$G$7-(Plan1!$G$8^2)/2+NORMSINV(AleatProd!G234)*Plan1!$G$8))</f>
        <v>16128.609722946983</v>
      </c>
      <c r="H235" s="30">
        <f>(G235*EXP(Plan1!$G$7-(Plan1!$G$8^2)/2+NORMSINV(AleatProd!H234)*Plan1!$G$8))</f>
        <v>17220.214538755245</v>
      </c>
      <c r="I235" s="30">
        <f>(H235*EXP(Plan1!$G$7-(Plan1!$G$8^2)/2+NORMSINV(AleatProd!I234)*Plan1!$G$8))</f>
        <v>15523.321943810026</v>
      </c>
      <c r="J235" s="30">
        <f>(I235*EXP(Plan1!$G$7-(Plan1!$G$8^2)/2+NORMSINV(AleatProd!J234)*Plan1!$G$8))</f>
        <v>14958.162642357944</v>
      </c>
      <c r="K235" s="30">
        <f>(J235*EXP(Plan1!$G$7-(Plan1!$G$8^2)/2+NORMSINV(AleatProd!K234)*Plan1!$G$8))</f>
        <v>14783.019686270869</v>
      </c>
      <c r="L235" s="30">
        <f>(K235*EXP(Plan1!$G$7-(Plan1!$G$8^2)/2+NORMSINV(AleatProd!L234)*Plan1!$G$8))</f>
        <v>14565.134398061939</v>
      </c>
      <c r="M235" s="30">
        <f>(L235*EXP(Plan1!$G$7-(Plan1!$G$8^2)/2+NORMSINV(AleatProd!M234)*Plan1!$G$8))</f>
        <v>14539.798774305173</v>
      </c>
      <c r="N235" s="30">
        <f>(M235*EXP(Plan1!$G$7-(Plan1!$G$8^2)/2+NORMSINV(AleatProd!N234)*Plan1!$G$8))</f>
        <v>13397.677176511304</v>
      </c>
      <c r="O235" s="30">
        <f>(N235*EXP(Plan1!$G$7-(Plan1!$G$8^2)/2+NORMSINV(AleatProd!O234)*Plan1!$G$8))</f>
        <v>13162.771961515891</v>
      </c>
      <c r="P235" s="30">
        <f>(O235*EXP(Plan1!$G$7-(Plan1!$G$8^2)/2+NORMSINV(AleatProd!P234)*Plan1!$G$8))</f>
        <v>12639.936316736663</v>
      </c>
      <c r="Q235" s="30">
        <f>(P235*EXP(Plan1!$G$7-(Plan1!$G$8^2)/2+NORMSINV(AleatProd!Q234)*Plan1!$G$8))</f>
        <v>12447.581188817454</v>
      </c>
      <c r="R235" s="30">
        <f>(Q235*EXP(Plan1!$G$7-(Plan1!$G$8^2)/2+NORMSINV(AleatProd!R234)*Plan1!$G$8))</f>
        <v>11734.30335218887</v>
      </c>
      <c r="S235" s="30">
        <f>(R235*EXP(Plan1!$G$7-(Plan1!$G$8^2)/2+NORMSINV(AleatProd!S234)*Plan1!$G$8))</f>
        <v>12260.857041012781</v>
      </c>
      <c r="T235" s="30">
        <f>(S235*EXP(Plan1!$G$7-(Plan1!$G$8^2)/2+NORMSINV(AleatProd!T234)*Plan1!$G$8))</f>
        <v>11289.887601676031</v>
      </c>
      <c r="U235" s="30">
        <f>(T235*EXP(Plan1!$G$7-(Plan1!$G$8^2)/2+NORMSINV(AleatProd!U234)*Plan1!$G$8))</f>
        <v>11572.521356064217</v>
      </c>
      <c r="V235" s="30">
        <f>(U235*EXP(Plan1!$G$7-(Plan1!$G$8^2)/2+NORMSINV(AleatProd!V234)*Plan1!$G$8))</f>
        <v>11350.650596476178</v>
      </c>
    </row>
    <row r="236" spans="1:22" x14ac:dyDescent="0.25">
      <c r="A236">
        <v>233</v>
      </c>
      <c r="B236" s="2">
        <f>Plan1!$B$4</f>
        <v>17520</v>
      </c>
      <c r="C236" s="30">
        <f>(B236*EXP(Plan1!$G$7-(Plan1!$G$8^2)/2+NORMSINV(AleatProd!C235)*Plan1!$G$8))</f>
        <v>15812.764570047571</v>
      </c>
      <c r="D236" s="30">
        <f>(C236*EXP(Plan1!$G$7-(Plan1!$G$8^2)/2+NORMSINV(AleatProd!D235)*Plan1!$G$8))</f>
        <v>14225.583443702744</v>
      </c>
      <c r="E236" s="30">
        <f>(D236*EXP(Plan1!$G$7-(Plan1!$G$8^2)/2+NORMSINV(AleatProd!E235)*Plan1!$G$8))</f>
        <v>15265.670913259817</v>
      </c>
      <c r="F236" s="30">
        <f>(E236*EXP(Plan1!$G$7-(Plan1!$G$8^2)/2+NORMSINV(AleatProd!F235)*Plan1!$G$8))</f>
        <v>14534.495690784004</v>
      </c>
      <c r="G236" s="30">
        <f>(F236*EXP(Plan1!$G$7-(Plan1!$G$8^2)/2+NORMSINV(AleatProd!G235)*Plan1!$G$8))</f>
        <v>14336.538493463537</v>
      </c>
      <c r="H236" s="30">
        <f>(G236*EXP(Plan1!$G$7-(Plan1!$G$8^2)/2+NORMSINV(AleatProd!H235)*Plan1!$G$8))</f>
        <v>14250.891576667524</v>
      </c>
      <c r="I236" s="30">
        <f>(H236*EXP(Plan1!$G$7-(Plan1!$G$8^2)/2+NORMSINV(AleatProd!I235)*Plan1!$G$8))</f>
        <v>13698.371612883308</v>
      </c>
      <c r="J236" s="30">
        <f>(I236*EXP(Plan1!$G$7-(Plan1!$G$8^2)/2+NORMSINV(AleatProd!J235)*Plan1!$G$8))</f>
        <v>13394.020581635499</v>
      </c>
      <c r="K236" s="30">
        <f>(J236*EXP(Plan1!$G$7-(Plan1!$G$8^2)/2+NORMSINV(AleatProd!K235)*Plan1!$G$8))</f>
        <v>12673.0560364336</v>
      </c>
      <c r="L236" s="30">
        <f>(K236*EXP(Plan1!$G$7-(Plan1!$G$8^2)/2+NORMSINV(AleatProd!L235)*Plan1!$G$8))</f>
        <v>12830.293316674324</v>
      </c>
      <c r="M236" s="30">
        <f>(L236*EXP(Plan1!$G$7-(Plan1!$G$8^2)/2+NORMSINV(AleatProd!M235)*Plan1!$G$8))</f>
        <v>12963.303178440221</v>
      </c>
      <c r="N236" s="30">
        <f>(M236*EXP(Plan1!$G$7-(Plan1!$G$8^2)/2+NORMSINV(AleatProd!N235)*Plan1!$G$8))</f>
        <v>11831.254608074451</v>
      </c>
      <c r="O236" s="30">
        <f>(N236*EXP(Plan1!$G$7-(Plan1!$G$8^2)/2+NORMSINV(AleatProd!O235)*Plan1!$G$8))</f>
        <v>11722.713181222338</v>
      </c>
      <c r="P236" s="30">
        <f>(O236*EXP(Plan1!$G$7-(Plan1!$G$8^2)/2+NORMSINV(AleatProd!P235)*Plan1!$G$8))</f>
        <v>11424.959504264296</v>
      </c>
      <c r="Q236" s="30">
        <f>(P236*EXP(Plan1!$G$7-(Plan1!$G$8^2)/2+NORMSINV(AleatProd!Q235)*Plan1!$G$8))</f>
        <v>11420.965337668345</v>
      </c>
      <c r="R236" s="30">
        <f>(Q236*EXP(Plan1!$G$7-(Plan1!$G$8^2)/2+NORMSINV(AleatProd!R235)*Plan1!$G$8))</f>
        <v>11292.150724541103</v>
      </c>
      <c r="S236" s="30">
        <f>(R236*EXP(Plan1!$G$7-(Plan1!$G$8^2)/2+NORMSINV(AleatProd!S235)*Plan1!$G$8))</f>
        <v>11225.540550538366</v>
      </c>
      <c r="T236" s="30">
        <f>(S236*EXP(Plan1!$G$7-(Plan1!$G$8^2)/2+NORMSINV(AleatProd!T235)*Plan1!$G$8))</f>
        <v>10806.172567331985</v>
      </c>
      <c r="U236" s="30">
        <f>(T236*EXP(Plan1!$G$7-(Plan1!$G$8^2)/2+NORMSINV(AleatProd!U235)*Plan1!$G$8))</f>
        <v>9794.3605325214503</v>
      </c>
      <c r="V236" s="30">
        <f>(U236*EXP(Plan1!$G$7-(Plan1!$G$8^2)/2+NORMSINV(AleatProd!V235)*Plan1!$G$8))</f>
        <v>10235.925461765988</v>
      </c>
    </row>
    <row r="237" spans="1:22" x14ac:dyDescent="0.25">
      <c r="A237">
        <v>234</v>
      </c>
      <c r="B237" s="2">
        <f>Plan1!$B$4</f>
        <v>17520</v>
      </c>
      <c r="C237" s="30">
        <f>(B237*EXP(Plan1!$G$7-(Plan1!$G$8^2)/2+NORMSINV(AleatProd!C236)*Plan1!$G$8))</f>
        <v>17571.825067590671</v>
      </c>
      <c r="D237" s="30">
        <f>(C237*EXP(Plan1!$G$7-(Plan1!$G$8^2)/2+NORMSINV(AleatProd!D236)*Plan1!$G$8))</f>
        <v>18354.032598213445</v>
      </c>
      <c r="E237" s="30">
        <f>(D237*EXP(Plan1!$G$7-(Plan1!$G$8^2)/2+NORMSINV(AleatProd!E236)*Plan1!$G$8))</f>
        <v>17907.836308224141</v>
      </c>
      <c r="F237" s="30">
        <f>(E237*EXP(Plan1!$G$7-(Plan1!$G$8^2)/2+NORMSINV(AleatProd!F236)*Plan1!$G$8))</f>
        <v>17399.896854450701</v>
      </c>
      <c r="G237" s="30">
        <f>(F237*EXP(Plan1!$G$7-(Plan1!$G$8^2)/2+NORMSINV(AleatProd!G236)*Plan1!$G$8))</f>
        <v>17370.320573216875</v>
      </c>
      <c r="H237" s="30">
        <f>(G237*EXP(Plan1!$G$7-(Plan1!$G$8^2)/2+NORMSINV(AleatProd!H236)*Plan1!$G$8))</f>
        <v>16328.676622191537</v>
      </c>
      <c r="I237" s="30">
        <f>(H237*EXP(Plan1!$G$7-(Plan1!$G$8^2)/2+NORMSINV(AleatProd!I236)*Plan1!$G$8))</f>
        <v>15979.328167230138</v>
      </c>
      <c r="J237" s="30">
        <f>(I237*EXP(Plan1!$G$7-(Plan1!$G$8^2)/2+NORMSINV(AleatProd!J236)*Plan1!$G$8))</f>
        <v>16380.225503287043</v>
      </c>
      <c r="K237" s="30">
        <f>(J237*EXP(Plan1!$G$7-(Plan1!$G$8^2)/2+NORMSINV(AleatProd!K236)*Plan1!$G$8))</f>
        <v>16491.860882245524</v>
      </c>
      <c r="L237" s="30">
        <f>(K237*EXP(Plan1!$G$7-(Plan1!$G$8^2)/2+NORMSINV(AleatProd!L236)*Plan1!$G$8))</f>
        <v>16844.210831812918</v>
      </c>
      <c r="M237" s="30">
        <f>(L237*EXP(Plan1!$G$7-(Plan1!$G$8^2)/2+NORMSINV(AleatProd!M236)*Plan1!$G$8))</f>
        <v>15980.947692252912</v>
      </c>
      <c r="N237" s="30">
        <f>(M237*EXP(Plan1!$G$7-(Plan1!$G$8^2)/2+NORMSINV(AleatProd!N236)*Plan1!$G$8))</f>
        <v>15596.248272557508</v>
      </c>
      <c r="O237" s="30">
        <f>(N237*EXP(Plan1!$G$7-(Plan1!$G$8^2)/2+NORMSINV(AleatProd!O236)*Plan1!$G$8))</f>
        <v>16700.453520605322</v>
      </c>
      <c r="P237" s="30">
        <f>(O237*EXP(Plan1!$G$7-(Plan1!$G$8^2)/2+NORMSINV(AleatProd!P236)*Plan1!$G$8))</f>
        <v>16994.07981671306</v>
      </c>
      <c r="Q237" s="30">
        <f>(P237*EXP(Plan1!$G$7-(Plan1!$G$8^2)/2+NORMSINV(AleatProd!Q236)*Plan1!$G$8))</f>
        <v>17419.503489009305</v>
      </c>
      <c r="R237" s="30">
        <f>(Q237*EXP(Plan1!$G$7-(Plan1!$G$8^2)/2+NORMSINV(AleatProd!R236)*Plan1!$G$8))</f>
        <v>16657.161395044724</v>
      </c>
      <c r="S237" s="30">
        <f>(R237*EXP(Plan1!$G$7-(Plan1!$G$8^2)/2+NORMSINV(AleatProd!S236)*Plan1!$G$8))</f>
        <v>17087.49451205584</v>
      </c>
      <c r="T237" s="30">
        <f>(S237*EXP(Plan1!$G$7-(Plan1!$G$8^2)/2+NORMSINV(AleatProd!T236)*Plan1!$G$8))</f>
        <v>16647.297688016159</v>
      </c>
      <c r="U237" s="30">
        <f>(T237*EXP(Plan1!$G$7-(Plan1!$G$8^2)/2+NORMSINV(AleatProd!U236)*Plan1!$G$8))</f>
        <v>16786.791428572044</v>
      </c>
      <c r="V237" s="30">
        <f>(U237*EXP(Plan1!$G$7-(Plan1!$G$8^2)/2+NORMSINV(AleatProd!V236)*Plan1!$G$8))</f>
        <v>17803.526564910902</v>
      </c>
    </row>
    <row r="238" spans="1:22" x14ac:dyDescent="0.25">
      <c r="A238">
        <v>235</v>
      </c>
      <c r="B238" s="2">
        <f>Plan1!$B$4</f>
        <v>17520</v>
      </c>
      <c r="C238" s="30">
        <f>(B238*EXP(Plan1!$G$7-(Plan1!$G$8^2)/2+NORMSINV(AleatProd!C237)*Plan1!$G$8))</f>
        <v>16222.183042010645</v>
      </c>
      <c r="D238" s="30">
        <f>(C238*EXP(Plan1!$G$7-(Plan1!$G$8^2)/2+NORMSINV(AleatProd!D237)*Plan1!$G$8))</f>
        <v>16084.032758554828</v>
      </c>
      <c r="E238" s="30">
        <f>(D238*EXP(Plan1!$G$7-(Plan1!$G$8^2)/2+NORMSINV(AleatProd!E237)*Plan1!$G$8))</f>
        <v>16564.095882423851</v>
      </c>
      <c r="F238" s="30">
        <f>(E238*EXP(Plan1!$G$7-(Plan1!$G$8^2)/2+NORMSINV(AleatProd!F237)*Plan1!$G$8))</f>
        <v>17775.487234419819</v>
      </c>
      <c r="G238" s="30">
        <f>(F238*EXP(Plan1!$G$7-(Plan1!$G$8^2)/2+NORMSINV(AleatProd!G237)*Plan1!$G$8))</f>
        <v>16679.327353399185</v>
      </c>
      <c r="H238" s="30">
        <f>(G238*EXP(Plan1!$G$7-(Plan1!$G$8^2)/2+NORMSINV(AleatProd!H237)*Plan1!$G$8))</f>
        <v>16366.164891423039</v>
      </c>
      <c r="I238" s="30">
        <f>(H238*EXP(Plan1!$G$7-(Plan1!$G$8^2)/2+NORMSINV(AleatProd!I237)*Plan1!$G$8))</f>
        <v>16082.429662041242</v>
      </c>
      <c r="J238" s="30">
        <f>(I238*EXP(Plan1!$G$7-(Plan1!$G$8^2)/2+NORMSINV(AleatProd!J237)*Plan1!$G$8))</f>
        <v>15271.433299141112</v>
      </c>
      <c r="K238" s="30">
        <f>(J238*EXP(Plan1!$G$7-(Plan1!$G$8^2)/2+NORMSINV(AleatProd!K237)*Plan1!$G$8))</f>
        <v>14907.095910305998</v>
      </c>
      <c r="L238" s="30">
        <f>(K238*EXP(Plan1!$G$7-(Plan1!$G$8^2)/2+NORMSINV(AleatProd!L237)*Plan1!$G$8))</f>
        <v>15101.54437780951</v>
      </c>
      <c r="M238" s="30">
        <f>(L238*EXP(Plan1!$G$7-(Plan1!$G$8^2)/2+NORMSINV(AleatProd!M237)*Plan1!$G$8))</f>
        <v>14350.245598489597</v>
      </c>
      <c r="N238" s="30">
        <f>(M238*EXP(Plan1!$G$7-(Plan1!$G$8^2)/2+NORMSINV(AleatProd!N237)*Plan1!$G$8))</f>
        <v>14698.3419287875</v>
      </c>
      <c r="O238" s="30">
        <f>(N238*EXP(Plan1!$G$7-(Plan1!$G$8^2)/2+NORMSINV(AleatProd!O237)*Plan1!$G$8))</f>
        <v>15042.560437981465</v>
      </c>
      <c r="P238" s="30">
        <f>(O238*EXP(Plan1!$G$7-(Plan1!$G$8^2)/2+NORMSINV(AleatProd!P237)*Plan1!$G$8))</f>
        <v>14684.583955093271</v>
      </c>
      <c r="Q238" s="30">
        <f>(P238*EXP(Plan1!$G$7-(Plan1!$G$8^2)/2+NORMSINV(AleatProd!Q237)*Plan1!$G$8))</f>
        <v>14489.260887414617</v>
      </c>
      <c r="R238" s="30">
        <f>(Q238*EXP(Plan1!$G$7-(Plan1!$G$8^2)/2+NORMSINV(AleatProd!R237)*Plan1!$G$8))</f>
        <v>15021.969024038348</v>
      </c>
      <c r="S238" s="30">
        <f>(R238*EXP(Plan1!$G$7-(Plan1!$G$8^2)/2+NORMSINV(AleatProd!S237)*Plan1!$G$8))</f>
        <v>15896.169350795109</v>
      </c>
      <c r="T238" s="30">
        <f>(S238*EXP(Plan1!$G$7-(Plan1!$G$8^2)/2+NORMSINV(AleatProd!T237)*Plan1!$G$8))</f>
        <v>16018.045314999508</v>
      </c>
      <c r="U238" s="30">
        <f>(T238*EXP(Plan1!$G$7-(Plan1!$G$8^2)/2+NORMSINV(AleatProd!U237)*Plan1!$G$8))</f>
        <v>16445.957001435705</v>
      </c>
      <c r="V238" s="30">
        <f>(U238*EXP(Plan1!$G$7-(Plan1!$G$8^2)/2+NORMSINV(AleatProd!V237)*Plan1!$G$8))</f>
        <v>15894.217525701428</v>
      </c>
    </row>
    <row r="239" spans="1:22" x14ac:dyDescent="0.25">
      <c r="A239">
        <v>236</v>
      </c>
      <c r="B239" s="2">
        <f>Plan1!$B$4</f>
        <v>17520</v>
      </c>
      <c r="C239" s="30">
        <f>(B239*EXP(Plan1!$G$7-(Plan1!$G$8^2)/2+NORMSINV(AleatProd!C238)*Plan1!$G$8))</f>
        <v>16616.200145717819</v>
      </c>
      <c r="D239" s="30">
        <f>(C239*EXP(Plan1!$G$7-(Plan1!$G$8^2)/2+NORMSINV(AleatProd!D238)*Plan1!$G$8))</f>
        <v>16357.810152482303</v>
      </c>
      <c r="E239" s="30">
        <f>(D239*EXP(Plan1!$G$7-(Plan1!$G$8^2)/2+NORMSINV(AleatProd!E238)*Plan1!$G$8))</f>
        <v>14713.235233396499</v>
      </c>
      <c r="F239" s="30">
        <f>(E239*EXP(Plan1!$G$7-(Plan1!$G$8^2)/2+NORMSINV(AleatProd!F238)*Plan1!$G$8))</f>
        <v>14771.10811607201</v>
      </c>
      <c r="G239" s="30">
        <f>(F239*EXP(Plan1!$G$7-(Plan1!$G$8^2)/2+NORMSINV(AleatProd!G238)*Plan1!$G$8))</f>
        <v>14696.94577606068</v>
      </c>
      <c r="H239" s="30">
        <f>(G239*EXP(Plan1!$G$7-(Plan1!$G$8^2)/2+NORMSINV(AleatProd!H238)*Plan1!$G$8))</f>
        <v>15458.796229453212</v>
      </c>
      <c r="I239" s="30">
        <f>(H239*EXP(Plan1!$G$7-(Plan1!$G$8^2)/2+NORMSINV(AleatProd!I238)*Plan1!$G$8))</f>
        <v>15407.400011177486</v>
      </c>
      <c r="J239" s="30">
        <f>(I239*EXP(Plan1!$G$7-(Plan1!$G$8^2)/2+NORMSINV(AleatProd!J238)*Plan1!$G$8))</f>
        <v>15593.936122906493</v>
      </c>
      <c r="K239" s="30">
        <f>(J239*EXP(Plan1!$G$7-(Plan1!$G$8^2)/2+NORMSINV(AleatProd!K238)*Plan1!$G$8))</f>
        <v>15122.412492025682</v>
      </c>
      <c r="L239" s="30">
        <f>(K239*EXP(Plan1!$G$7-(Plan1!$G$8^2)/2+NORMSINV(AleatProd!L238)*Plan1!$G$8))</f>
        <v>15363.981184122966</v>
      </c>
      <c r="M239" s="30">
        <f>(L239*EXP(Plan1!$G$7-(Plan1!$G$8^2)/2+NORMSINV(AleatProd!M238)*Plan1!$G$8))</f>
        <v>14722.390983678153</v>
      </c>
      <c r="N239" s="30">
        <f>(M239*EXP(Plan1!$G$7-(Plan1!$G$8^2)/2+NORMSINV(AleatProd!N238)*Plan1!$G$8))</f>
        <v>14137.466801918594</v>
      </c>
      <c r="O239" s="30">
        <f>(N239*EXP(Plan1!$G$7-(Plan1!$G$8^2)/2+NORMSINV(AleatProd!O238)*Plan1!$G$8))</f>
        <v>13511.501060401051</v>
      </c>
      <c r="P239" s="30">
        <f>(O239*EXP(Plan1!$G$7-(Plan1!$G$8^2)/2+NORMSINV(AleatProd!P238)*Plan1!$G$8))</f>
        <v>15005.415066844229</v>
      </c>
      <c r="Q239" s="30">
        <f>(P239*EXP(Plan1!$G$7-(Plan1!$G$8^2)/2+NORMSINV(AleatProd!Q238)*Plan1!$G$8))</f>
        <v>15772.234214308943</v>
      </c>
      <c r="R239" s="30">
        <f>(Q239*EXP(Plan1!$G$7-(Plan1!$G$8^2)/2+NORMSINV(AleatProd!R238)*Plan1!$G$8))</f>
        <v>15628.125890263325</v>
      </c>
      <c r="S239" s="30">
        <f>(R239*EXP(Plan1!$G$7-(Plan1!$G$8^2)/2+NORMSINV(AleatProd!S238)*Plan1!$G$8))</f>
        <v>14658.063136579936</v>
      </c>
      <c r="T239" s="30">
        <f>(S239*EXP(Plan1!$G$7-(Plan1!$G$8^2)/2+NORMSINV(AleatProd!T238)*Plan1!$G$8))</f>
        <v>14299.470906550228</v>
      </c>
      <c r="U239" s="30">
        <f>(T239*EXP(Plan1!$G$7-(Plan1!$G$8^2)/2+NORMSINV(AleatProd!U238)*Plan1!$G$8))</f>
        <v>15638.000609176213</v>
      </c>
      <c r="V239" s="30">
        <f>(U239*EXP(Plan1!$G$7-(Plan1!$G$8^2)/2+NORMSINV(AleatProd!V238)*Plan1!$G$8))</f>
        <v>15660.834855238654</v>
      </c>
    </row>
    <row r="240" spans="1:22" x14ac:dyDescent="0.25">
      <c r="A240">
        <v>237</v>
      </c>
      <c r="B240" s="2">
        <f>Plan1!$B$4</f>
        <v>17520</v>
      </c>
      <c r="C240" s="30">
        <f>(B240*EXP(Plan1!$G$7-(Plan1!$G$8^2)/2+NORMSINV(AleatProd!C239)*Plan1!$G$8))</f>
        <v>17478.826327431441</v>
      </c>
      <c r="D240" s="30">
        <f>(C240*EXP(Plan1!$G$7-(Plan1!$G$8^2)/2+NORMSINV(AleatProd!D239)*Plan1!$G$8))</f>
        <v>18043.51463485877</v>
      </c>
      <c r="E240" s="30">
        <f>(D240*EXP(Plan1!$G$7-(Plan1!$G$8^2)/2+NORMSINV(AleatProd!E239)*Plan1!$G$8))</f>
        <v>17552.270621592936</v>
      </c>
      <c r="F240" s="30">
        <f>(E240*EXP(Plan1!$G$7-(Plan1!$G$8^2)/2+NORMSINV(AleatProd!F239)*Plan1!$G$8))</f>
        <v>18104.863440843586</v>
      </c>
      <c r="G240" s="30">
        <f>(F240*EXP(Plan1!$G$7-(Plan1!$G$8^2)/2+NORMSINV(AleatProd!G239)*Plan1!$G$8))</f>
        <v>17065.734373510233</v>
      </c>
      <c r="H240" s="30">
        <f>(G240*EXP(Plan1!$G$7-(Plan1!$G$8^2)/2+NORMSINV(AleatProd!H239)*Plan1!$G$8))</f>
        <v>17375.306896615806</v>
      </c>
      <c r="I240" s="30">
        <f>(H240*EXP(Plan1!$G$7-(Plan1!$G$8^2)/2+NORMSINV(AleatProd!I239)*Plan1!$G$8))</f>
        <v>16073.667045065518</v>
      </c>
      <c r="J240" s="30">
        <f>(I240*EXP(Plan1!$G$7-(Plan1!$G$8^2)/2+NORMSINV(AleatProd!J239)*Plan1!$G$8))</f>
        <v>15369.384754963052</v>
      </c>
      <c r="K240" s="30">
        <f>(J240*EXP(Plan1!$G$7-(Plan1!$G$8^2)/2+NORMSINV(AleatProd!K239)*Plan1!$G$8))</f>
        <v>15165.788098956491</v>
      </c>
      <c r="L240" s="30">
        <f>(K240*EXP(Plan1!$G$7-(Plan1!$G$8^2)/2+NORMSINV(AleatProd!L239)*Plan1!$G$8))</f>
        <v>14371.679541753219</v>
      </c>
      <c r="M240" s="30">
        <f>(L240*EXP(Plan1!$G$7-(Plan1!$G$8^2)/2+NORMSINV(AleatProd!M239)*Plan1!$G$8))</f>
        <v>14507.18946810745</v>
      </c>
      <c r="N240" s="30">
        <f>(M240*EXP(Plan1!$G$7-(Plan1!$G$8^2)/2+NORMSINV(AleatProd!N239)*Plan1!$G$8))</f>
        <v>14269.701444065598</v>
      </c>
      <c r="O240" s="30">
        <f>(N240*EXP(Plan1!$G$7-(Plan1!$G$8^2)/2+NORMSINV(AleatProd!O239)*Plan1!$G$8))</f>
        <v>13621.986700623291</v>
      </c>
      <c r="P240" s="30">
        <f>(O240*EXP(Plan1!$G$7-(Plan1!$G$8^2)/2+NORMSINV(AleatProd!P239)*Plan1!$G$8))</f>
        <v>13412.681837584207</v>
      </c>
      <c r="Q240" s="30">
        <f>(P240*EXP(Plan1!$G$7-(Plan1!$G$8^2)/2+NORMSINV(AleatProd!Q239)*Plan1!$G$8))</f>
        <v>13818.869457545889</v>
      </c>
      <c r="R240" s="30">
        <f>(Q240*EXP(Plan1!$G$7-(Plan1!$G$8^2)/2+NORMSINV(AleatProd!R239)*Plan1!$G$8))</f>
        <v>13354.277606521098</v>
      </c>
      <c r="S240" s="30">
        <f>(R240*EXP(Plan1!$G$7-(Plan1!$G$8^2)/2+NORMSINV(AleatProd!S239)*Plan1!$G$8))</f>
        <v>13184.338780684973</v>
      </c>
      <c r="T240" s="30">
        <f>(S240*EXP(Plan1!$G$7-(Plan1!$G$8^2)/2+NORMSINV(AleatProd!T239)*Plan1!$G$8))</f>
        <v>13622.031838497333</v>
      </c>
      <c r="U240" s="30">
        <f>(T240*EXP(Plan1!$G$7-(Plan1!$G$8^2)/2+NORMSINV(AleatProd!U239)*Plan1!$G$8))</f>
        <v>13681.700873494463</v>
      </c>
      <c r="V240" s="30">
        <f>(U240*EXP(Plan1!$G$7-(Plan1!$G$8^2)/2+NORMSINV(AleatProd!V239)*Plan1!$G$8))</f>
        <v>12929.424791491461</v>
      </c>
    </row>
    <row r="241" spans="1:22" x14ac:dyDescent="0.25">
      <c r="A241">
        <v>238</v>
      </c>
      <c r="B241" s="2">
        <f>Plan1!$B$4</f>
        <v>17520</v>
      </c>
      <c r="C241" s="30">
        <f>(B241*EXP(Plan1!$G$7-(Plan1!$G$8^2)/2+NORMSINV(AleatProd!C240)*Plan1!$G$8))</f>
        <v>15814.848972541889</v>
      </c>
      <c r="D241" s="30">
        <f>(C241*EXP(Plan1!$G$7-(Plan1!$G$8^2)/2+NORMSINV(AleatProd!D240)*Plan1!$G$8))</f>
        <v>14419.742928912379</v>
      </c>
      <c r="E241" s="30">
        <f>(D241*EXP(Plan1!$G$7-(Plan1!$G$8^2)/2+NORMSINV(AleatProd!E240)*Plan1!$G$8))</f>
        <v>13814.229018773956</v>
      </c>
      <c r="F241" s="30">
        <f>(E241*EXP(Plan1!$G$7-(Plan1!$G$8^2)/2+NORMSINV(AleatProd!F240)*Plan1!$G$8))</f>
        <v>13866.984253650142</v>
      </c>
      <c r="G241" s="30">
        <f>(F241*EXP(Plan1!$G$7-(Plan1!$G$8^2)/2+NORMSINV(AleatProd!G240)*Plan1!$G$8))</f>
        <v>13027.979397665469</v>
      </c>
      <c r="H241" s="30">
        <f>(G241*EXP(Plan1!$G$7-(Plan1!$G$8^2)/2+NORMSINV(AleatProd!H240)*Plan1!$G$8))</f>
        <v>12528.716078089214</v>
      </c>
      <c r="I241" s="30">
        <f>(H241*EXP(Plan1!$G$7-(Plan1!$G$8^2)/2+NORMSINV(AleatProd!I240)*Plan1!$G$8))</f>
        <v>12467.985803788413</v>
      </c>
      <c r="J241" s="30">
        <f>(I241*EXP(Plan1!$G$7-(Plan1!$G$8^2)/2+NORMSINV(AleatProd!J240)*Plan1!$G$8))</f>
        <v>12182.993217662373</v>
      </c>
      <c r="K241" s="30">
        <f>(J241*EXP(Plan1!$G$7-(Plan1!$G$8^2)/2+NORMSINV(AleatProd!K240)*Plan1!$G$8))</f>
        <v>11378.89066133101</v>
      </c>
      <c r="L241" s="30">
        <f>(K241*EXP(Plan1!$G$7-(Plan1!$G$8^2)/2+NORMSINV(AleatProd!L240)*Plan1!$G$8))</f>
        <v>11565.864464512339</v>
      </c>
      <c r="M241" s="30">
        <f>(L241*EXP(Plan1!$G$7-(Plan1!$G$8^2)/2+NORMSINV(AleatProd!M240)*Plan1!$G$8))</f>
        <v>11714.536811384403</v>
      </c>
      <c r="N241" s="30">
        <f>(M241*EXP(Plan1!$G$7-(Plan1!$G$8^2)/2+NORMSINV(AleatProd!N240)*Plan1!$G$8))</f>
        <v>10819.817325262698</v>
      </c>
      <c r="O241" s="30">
        <f>(N241*EXP(Plan1!$G$7-(Plan1!$G$8^2)/2+NORMSINV(AleatProd!O240)*Plan1!$G$8))</f>
        <v>10054.679711435012</v>
      </c>
      <c r="P241" s="30">
        <f>(O241*EXP(Plan1!$G$7-(Plan1!$G$8^2)/2+NORMSINV(AleatProd!P240)*Plan1!$G$8))</f>
        <v>9640.4200132859478</v>
      </c>
      <c r="Q241" s="30">
        <f>(P241*EXP(Plan1!$G$7-(Plan1!$G$8^2)/2+NORMSINV(AleatProd!Q240)*Plan1!$G$8))</f>
        <v>9748.889949458011</v>
      </c>
      <c r="R241" s="30">
        <f>(Q241*EXP(Plan1!$G$7-(Plan1!$G$8^2)/2+NORMSINV(AleatProd!R240)*Plan1!$G$8))</f>
        <v>9309.1902448217224</v>
      </c>
      <c r="S241" s="30">
        <f>(R241*EXP(Plan1!$G$7-(Plan1!$G$8^2)/2+NORMSINV(AleatProd!S240)*Plan1!$G$8))</f>
        <v>9742.3039134800874</v>
      </c>
      <c r="T241" s="30">
        <f>(S241*EXP(Plan1!$G$7-(Plan1!$G$8^2)/2+NORMSINV(AleatProd!T240)*Plan1!$G$8))</f>
        <v>9556.2072309951891</v>
      </c>
      <c r="U241" s="30">
        <f>(T241*EXP(Plan1!$G$7-(Plan1!$G$8^2)/2+NORMSINV(AleatProd!U240)*Plan1!$G$8))</f>
        <v>9251.0380308068216</v>
      </c>
      <c r="V241" s="30">
        <f>(U241*EXP(Plan1!$G$7-(Plan1!$G$8^2)/2+NORMSINV(AleatProd!V240)*Plan1!$G$8))</f>
        <v>9491.2969935962847</v>
      </c>
    </row>
    <row r="242" spans="1:22" x14ac:dyDescent="0.25">
      <c r="A242">
        <v>239</v>
      </c>
      <c r="B242" s="2">
        <f>Plan1!$B$4</f>
        <v>17520</v>
      </c>
      <c r="C242" s="30">
        <f>(B242*EXP(Plan1!$G$7-(Plan1!$G$8^2)/2+NORMSINV(AleatProd!C241)*Plan1!$G$8))</f>
        <v>16865.184694871892</v>
      </c>
      <c r="D242" s="30">
        <f>(C242*EXP(Plan1!$G$7-(Plan1!$G$8^2)/2+NORMSINV(AleatProd!D241)*Plan1!$G$8))</f>
        <v>19287.859496887908</v>
      </c>
      <c r="E242" s="30">
        <f>(D242*EXP(Plan1!$G$7-(Plan1!$G$8^2)/2+NORMSINV(AleatProd!E241)*Plan1!$G$8))</f>
        <v>20333.895287217169</v>
      </c>
      <c r="F242" s="30">
        <f>(E242*EXP(Plan1!$G$7-(Plan1!$G$8^2)/2+NORMSINV(AleatProd!F241)*Plan1!$G$8))</f>
        <v>18725.69209552521</v>
      </c>
      <c r="G242" s="30">
        <f>(F242*EXP(Plan1!$G$7-(Plan1!$G$8^2)/2+NORMSINV(AleatProd!G241)*Plan1!$G$8))</f>
        <v>17259.258075002548</v>
      </c>
      <c r="H242" s="30">
        <f>(G242*EXP(Plan1!$G$7-(Plan1!$G$8^2)/2+NORMSINV(AleatProd!H241)*Plan1!$G$8))</f>
        <v>16184.26430323455</v>
      </c>
      <c r="I242" s="30">
        <f>(H242*EXP(Plan1!$G$7-(Plan1!$G$8^2)/2+NORMSINV(AleatProd!I241)*Plan1!$G$8))</f>
        <v>16224.329192202607</v>
      </c>
      <c r="J242" s="30">
        <f>(I242*EXP(Plan1!$G$7-(Plan1!$G$8^2)/2+NORMSINV(AleatProd!J241)*Plan1!$G$8))</f>
        <v>16253.129364623483</v>
      </c>
      <c r="K242" s="30">
        <f>(J242*EXP(Plan1!$G$7-(Plan1!$G$8^2)/2+NORMSINV(AleatProd!K241)*Plan1!$G$8))</f>
        <v>16113.57153168743</v>
      </c>
      <c r="L242" s="30">
        <f>(K242*EXP(Plan1!$G$7-(Plan1!$G$8^2)/2+NORMSINV(AleatProd!L241)*Plan1!$G$8))</f>
        <v>14978.307832233164</v>
      </c>
      <c r="M242" s="30">
        <f>(L242*EXP(Plan1!$G$7-(Plan1!$G$8^2)/2+NORMSINV(AleatProd!M241)*Plan1!$G$8))</f>
        <v>14983.42197088861</v>
      </c>
      <c r="N242" s="30">
        <f>(M242*EXP(Plan1!$G$7-(Plan1!$G$8^2)/2+NORMSINV(AleatProd!N241)*Plan1!$G$8))</f>
        <v>14787.616479546823</v>
      </c>
      <c r="O242" s="30">
        <f>(N242*EXP(Plan1!$G$7-(Plan1!$G$8^2)/2+NORMSINV(AleatProd!O241)*Plan1!$G$8))</f>
        <v>14129.876932524616</v>
      </c>
      <c r="P242" s="30">
        <f>(O242*EXP(Plan1!$G$7-(Plan1!$G$8^2)/2+NORMSINV(AleatProd!P241)*Plan1!$G$8))</f>
        <v>13492.243235833183</v>
      </c>
      <c r="Q242" s="30">
        <f>(P242*EXP(Plan1!$G$7-(Plan1!$G$8^2)/2+NORMSINV(AleatProd!Q241)*Plan1!$G$8))</f>
        <v>12153.620339631581</v>
      </c>
      <c r="R242" s="30">
        <f>(Q242*EXP(Plan1!$G$7-(Plan1!$G$8^2)/2+NORMSINV(AleatProd!R241)*Plan1!$G$8))</f>
        <v>12206.218452616364</v>
      </c>
      <c r="S242" s="30">
        <f>(R242*EXP(Plan1!$G$7-(Plan1!$G$8^2)/2+NORMSINV(AleatProd!S241)*Plan1!$G$8))</f>
        <v>11830.195967146159</v>
      </c>
      <c r="T242" s="30">
        <f>(S242*EXP(Plan1!$G$7-(Plan1!$G$8^2)/2+NORMSINV(AleatProd!T241)*Plan1!$G$8))</f>
        <v>11609.621703781626</v>
      </c>
      <c r="U242" s="30">
        <f>(T242*EXP(Plan1!$G$7-(Plan1!$G$8^2)/2+NORMSINV(AleatProd!U241)*Plan1!$G$8))</f>
        <v>12143.733656470307</v>
      </c>
      <c r="V242" s="30">
        <f>(U242*EXP(Plan1!$G$7-(Plan1!$G$8^2)/2+NORMSINV(AleatProd!V241)*Plan1!$G$8))</f>
        <v>10875.070831611929</v>
      </c>
    </row>
    <row r="243" spans="1:22" x14ac:dyDescent="0.25">
      <c r="A243">
        <v>240</v>
      </c>
      <c r="B243" s="2">
        <f>Plan1!$B$4</f>
        <v>17520</v>
      </c>
      <c r="C243" s="30">
        <f>(B243*EXP(Plan1!$G$7-(Plan1!$G$8^2)/2+NORMSINV(AleatProd!C242)*Plan1!$G$8))</f>
        <v>17590.091336004622</v>
      </c>
      <c r="D243" s="30">
        <f>(C243*EXP(Plan1!$G$7-(Plan1!$G$8^2)/2+NORMSINV(AleatProd!D242)*Plan1!$G$8))</f>
        <v>17021.574722433317</v>
      </c>
      <c r="E243" s="30">
        <f>(D243*EXP(Plan1!$G$7-(Plan1!$G$8^2)/2+NORMSINV(AleatProd!E242)*Plan1!$G$8))</f>
        <v>17016.470480164004</v>
      </c>
      <c r="F243" s="30">
        <f>(E243*EXP(Plan1!$G$7-(Plan1!$G$8^2)/2+NORMSINV(AleatProd!F242)*Plan1!$G$8))</f>
        <v>16555.720046172028</v>
      </c>
      <c r="G243" s="30">
        <f>(F243*EXP(Plan1!$G$7-(Plan1!$G$8^2)/2+NORMSINV(AleatProd!G242)*Plan1!$G$8))</f>
        <v>16032.554208788266</v>
      </c>
      <c r="H243" s="30">
        <f>(G243*EXP(Plan1!$G$7-(Plan1!$G$8^2)/2+NORMSINV(AleatProd!H242)*Plan1!$G$8))</f>
        <v>15320.175365517238</v>
      </c>
      <c r="I243" s="30">
        <f>(H243*EXP(Plan1!$G$7-(Plan1!$G$8^2)/2+NORMSINV(AleatProd!I242)*Plan1!$G$8))</f>
        <v>14814.620757594774</v>
      </c>
      <c r="J243" s="30">
        <f>(I243*EXP(Plan1!$G$7-(Plan1!$G$8^2)/2+NORMSINV(AleatProd!J242)*Plan1!$G$8))</f>
        <v>13784.238289206089</v>
      </c>
      <c r="K243" s="30">
        <f>(J243*EXP(Plan1!$G$7-(Plan1!$G$8^2)/2+NORMSINV(AleatProd!K242)*Plan1!$G$8))</f>
        <v>13924.261537597553</v>
      </c>
      <c r="L243" s="30">
        <f>(K243*EXP(Plan1!$G$7-(Plan1!$G$8^2)/2+NORMSINV(AleatProd!L242)*Plan1!$G$8))</f>
        <v>13831.68795928538</v>
      </c>
      <c r="M243" s="30">
        <f>(L243*EXP(Plan1!$G$7-(Plan1!$G$8^2)/2+NORMSINV(AleatProd!M242)*Plan1!$G$8))</f>
        <v>13081.234301468874</v>
      </c>
      <c r="N243" s="30">
        <f>(M243*EXP(Plan1!$G$7-(Plan1!$G$8^2)/2+NORMSINV(AleatProd!N242)*Plan1!$G$8))</f>
        <v>13795.06530890628</v>
      </c>
      <c r="O243" s="30">
        <f>(N243*EXP(Plan1!$G$7-(Plan1!$G$8^2)/2+NORMSINV(AleatProd!O242)*Plan1!$G$8))</f>
        <v>13138.998440436584</v>
      </c>
      <c r="P243" s="30">
        <f>(O243*EXP(Plan1!$G$7-(Plan1!$G$8^2)/2+NORMSINV(AleatProd!P242)*Plan1!$G$8))</f>
        <v>13526.89394306871</v>
      </c>
      <c r="Q243" s="30">
        <f>(P243*EXP(Plan1!$G$7-(Plan1!$G$8^2)/2+NORMSINV(AleatProd!Q242)*Plan1!$G$8))</f>
        <v>13283.25196350441</v>
      </c>
      <c r="R243" s="30">
        <f>(Q243*EXP(Plan1!$G$7-(Plan1!$G$8^2)/2+NORMSINV(AleatProd!R242)*Plan1!$G$8))</f>
        <v>13575.970456957835</v>
      </c>
      <c r="S243" s="30">
        <f>(R243*EXP(Plan1!$G$7-(Plan1!$G$8^2)/2+NORMSINV(AleatProd!S242)*Plan1!$G$8))</f>
        <v>13000.052979180047</v>
      </c>
      <c r="T243" s="30">
        <f>(S243*EXP(Plan1!$G$7-(Plan1!$G$8^2)/2+NORMSINV(AleatProd!T242)*Plan1!$G$8))</f>
        <v>13895.795811968965</v>
      </c>
      <c r="U243" s="30">
        <f>(T243*EXP(Plan1!$G$7-(Plan1!$G$8^2)/2+NORMSINV(AleatProd!U242)*Plan1!$G$8))</f>
        <v>13865.31649187018</v>
      </c>
      <c r="V243" s="30">
        <f>(U243*EXP(Plan1!$G$7-(Plan1!$G$8^2)/2+NORMSINV(AleatProd!V242)*Plan1!$G$8))</f>
        <v>14365.447997467796</v>
      </c>
    </row>
    <row r="244" spans="1:22" x14ac:dyDescent="0.25">
      <c r="A244">
        <v>241</v>
      </c>
      <c r="B244" s="2">
        <f>Plan1!$B$4</f>
        <v>17520</v>
      </c>
      <c r="C244" s="30">
        <f>(B244*EXP(Plan1!$G$7-(Plan1!$G$8^2)/2+NORMSINV(AleatProd!C243)*Plan1!$G$8))</f>
        <v>16619.265210824593</v>
      </c>
      <c r="D244" s="30">
        <f>(C244*EXP(Plan1!$G$7-(Plan1!$G$8^2)/2+NORMSINV(AleatProd!D243)*Plan1!$G$8))</f>
        <v>15851.136589855496</v>
      </c>
      <c r="E244" s="30">
        <f>(D244*EXP(Plan1!$G$7-(Plan1!$G$8^2)/2+NORMSINV(AleatProd!E243)*Plan1!$G$8))</f>
        <v>17173.537090272348</v>
      </c>
      <c r="F244" s="30">
        <f>(E244*EXP(Plan1!$G$7-(Plan1!$G$8^2)/2+NORMSINV(AleatProd!F243)*Plan1!$G$8))</f>
        <v>17042.423040232101</v>
      </c>
      <c r="G244" s="30">
        <f>(F244*EXP(Plan1!$G$7-(Plan1!$G$8^2)/2+NORMSINV(AleatProd!G243)*Plan1!$G$8))</f>
        <v>16296.106362707989</v>
      </c>
      <c r="H244" s="30">
        <f>(G244*EXP(Plan1!$G$7-(Plan1!$G$8^2)/2+NORMSINV(AleatProd!H243)*Plan1!$G$8))</f>
        <v>15689.149664017197</v>
      </c>
      <c r="I244" s="30">
        <f>(H244*EXP(Plan1!$G$7-(Plan1!$G$8^2)/2+NORMSINV(AleatProd!I243)*Plan1!$G$8))</f>
        <v>16134.004893588159</v>
      </c>
      <c r="J244" s="30">
        <f>(I244*EXP(Plan1!$G$7-(Plan1!$G$8^2)/2+NORMSINV(AleatProd!J243)*Plan1!$G$8))</f>
        <v>16020.273632386659</v>
      </c>
      <c r="K244" s="30">
        <f>(J244*EXP(Plan1!$G$7-(Plan1!$G$8^2)/2+NORMSINV(AleatProd!K243)*Plan1!$G$8))</f>
        <v>15720.643893147659</v>
      </c>
      <c r="L244" s="30">
        <f>(K244*EXP(Plan1!$G$7-(Plan1!$G$8^2)/2+NORMSINV(AleatProd!L243)*Plan1!$G$8))</f>
        <v>16425.641296380214</v>
      </c>
      <c r="M244" s="30">
        <f>(L244*EXP(Plan1!$G$7-(Plan1!$G$8^2)/2+NORMSINV(AleatProd!M243)*Plan1!$G$8))</f>
        <v>16888.290187571482</v>
      </c>
      <c r="N244" s="30">
        <f>(M244*EXP(Plan1!$G$7-(Plan1!$G$8^2)/2+NORMSINV(AleatProd!N243)*Plan1!$G$8))</f>
        <v>16370.90617235486</v>
      </c>
      <c r="O244" s="30">
        <f>(N244*EXP(Plan1!$G$7-(Plan1!$G$8^2)/2+NORMSINV(AleatProd!O243)*Plan1!$G$8))</f>
        <v>16582.059482298828</v>
      </c>
      <c r="P244" s="30">
        <f>(O244*EXP(Plan1!$G$7-(Plan1!$G$8^2)/2+NORMSINV(AleatProd!P243)*Plan1!$G$8))</f>
        <v>16233.725333875087</v>
      </c>
      <c r="Q244" s="30">
        <f>(P244*EXP(Plan1!$G$7-(Plan1!$G$8^2)/2+NORMSINV(AleatProd!Q243)*Plan1!$G$8))</f>
        <v>15187.133327480755</v>
      </c>
      <c r="R244" s="30">
        <f>(Q244*EXP(Plan1!$G$7-(Plan1!$G$8^2)/2+NORMSINV(AleatProd!R243)*Plan1!$G$8))</f>
        <v>15909.871618744513</v>
      </c>
      <c r="S244" s="30">
        <f>(R244*EXP(Plan1!$G$7-(Plan1!$G$8^2)/2+NORMSINV(AleatProd!S243)*Plan1!$G$8))</f>
        <v>16351.778377537121</v>
      </c>
      <c r="T244" s="30">
        <f>(S244*EXP(Plan1!$G$7-(Plan1!$G$8^2)/2+NORMSINV(AleatProd!T243)*Plan1!$G$8))</f>
        <v>15634.378036062419</v>
      </c>
      <c r="U244" s="30">
        <f>(T244*EXP(Plan1!$G$7-(Plan1!$G$8^2)/2+NORMSINV(AleatProd!U243)*Plan1!$G$8))</f>
        <v>15352.358249599931</v>
      </c>
      <c r="V244" s="30">
        <f>(U244*EXP(Plan1!$G$7-(Plan1!$G$8^2)/2+NORMSINV(AleatProd!V243)*Plan1!$G$8))</f>
        <v>15479.108147873545</v>
      </c>
    </row>
    <row r="245" spans="1:22" x14ac:dyDescent="0.25">
      <c r="A245">
        <v>242</v>
      </c>
      <c r="B245" s="2">
        <f>Plan1!$B$4</f>
        <v>17520</v>
      </c>
      <c r="C245" s="30">
        <f>(B245*EXP(Plan1!$G$7-(Plan1!$G$8^2)/2+NORMSINV(AleatProd!C244)*Plan1!$G$8))</f>
        <v>17163.493365177081</v>
      </c>
      <c r="D245" s="30">
        <f>(C245*EXP(Plan1!$G$7-(Plan1!$G$8^2)/2+NORMSINV(AleatProd!D244)*Plan1!$G$8))</f>
        <v>16588.321126116502</v>
      </c>
      <c r="E245" s="30">
        <f>(D245*EXP(Plan1!$G$7-(Plan1!$G$8^2)/2+NORMSINV(AleatProd!E244)*Plan1!$G$8))</f>
        <v>16528.643701679754</v>
      </c>
      <c r="F245" s="30">
        <f>(E245*EXP(Plan1!$G$7-(Plan1!$G$8^2)/2+NORMSINV(AleatProd!F244)*Plan1!$G$8))</f>
        <v>17319.050937237196</v>
      </c>
      <c r="G245" s="30">
        <f>(F245*EXP(Plan1!$G$7-(Plan1!$G$8^2)/2+NORMSINV(AleatProd!G244)*Plan1!$G$8))</f>
        <v>17605.532004680441</v>
      </c>
      <c r="H245" s="30">
        <f>(G245*EXP(Plan1!$G$7-(Plan1!$G$8^2)/2+NORMSINV(AleatProd!H244)*Plan1!$G$8))</f>
        <v>16732.631893468351</v>
      </c>
      <c r="I245" s="30">
        <f>(H245*EXP(Plan1!$G$7-(Plan1!$G$8^2)/2+NORMSINV(AleatProd!I244)*Plan1!$G$8))</f>
        <v>15852.846839938911</v>
      </c>
      <c r="J245" s="30">
        <f>(I245*EXP(Plan1!$G$7-(Plan1!$G$8^2)/2+NORMSINV(AleatProd!J244)*Plan1!$G$8))</f>
        <v>14949.128592992651</v>
      </c>
      <c r="K245" s="30">
        <f>(J245*EXP(Plan1!$G$7-(Plan1!$G$8^2)/2+NORMSINV(AleatProd!K244)*Plan1!$G$8))</f>
        <v>15477.983944870519</v>
      </c>
      <c r="L245" s="30">
        <f>(K245*EXP(Plan1!$G$7-(Plan1!$G$8^2)/2+NORMSINV(AleatProd!L244)*Plan1!$G$8))</f>
        <v>13842.496988169236</v>
      </c>
      <c r="M245" s="30">
        <f>(L245*EXP(Plan1!$G$7-(Plan1!$G$8^2)/2+NORMSINV(AleatProd!M244)*Plan1!$G$8))</f>
        <v>14677.135030275575</v>
      </c>
      <c r="N245" s="30">
        <f>(M245*EXP(Plan1!$G$7-(Plan1!$G$8^2)/2+NORMSINV(AleatProd!N244)*Plan1!$G$8))</f>
        <v>15733.689196308518</v>
      </c>
      <c r="O245" s="30">
        <f>(N245*EXP(Plan1!$G$7-(Plan1!$G$8^2)/2+NORMSINV(AleatProd!O244)*Plan1!$G$8))</f>
        <v>15490.926655604955</v>
      </c>
      <c r="P245" s="30">
        <f>(O245*EXP(Plan1!$G$7-(Plan1!$G$8^2)/2+NORMSINV(AleatProd!P244)*Plan1!$G$8))</f>
        <v>15100.170486363766</v>
      </c>
      <c r="Q245" s="30">
        <f>(P245*EXP(Plan1!$G$7-(Plan1!$G$8^2)/2+NORMSINV(AleatProd!Q244)*Plan1!$G$8))</f>
        <v>15562.695694870956</v>
      </c>
      <c r="R245" s="30">
        <f>(Q245*EXP(Plan1!$G$7-(Plan1!$G$8^2)/2+NORMSINV(AleatProd!R244)*Plan1!$G$8))</f>
        <v>15422.426105129462</v>
      </c>
      <c r="S245" s="30">
        <f>(R245*EXP(Plan1!$G$7-(Plan1!$G$8^2)/2+NORMSINV(AleatProd!S244)*Plan1!$G$8))</f>
        <v>15453.224208334435</v>
      </c>
      <c r="T245" s="30">
        <f>(S245*EXP(Plan1!$G$7-(Plan1!$G$8^2)/2+NORMSINV(AleatProd!T244)*Plan1!$G$8))</f>
        <v>14669.895243401541</v>
      </c>
      <c r="U245" s="30">
        <f>(T245*EXP(Plan1!$G$7-(Plan1!$G$8^2)/2+NORMSINV(AleatProd!U244)*Plan1!$G$8))</f>
        <v>14194.889634515503</v>
      </c>
      <c r="V245" s="30">
        <f>(U245*EXP(Plan1!$G$7-(Plan1!$G$8^2)/2+NORMSINV(AleatProd!V244)*Plan1!$G$8))</f>
        <v>13445.75883186526</v>
      </c>
    </row>
    <row r="246" spans="1:22" x14ac:dyDescent="0.25">
      <c r="A246">
        <v>243</v>
      </c>
      <c r="B246" s="2">
        <f>Plan1!$B$4</f>
        <v>17520</v>
      </c>
      <c r="C246" s="30">
        <f>(B246*EXP(Plan1!$G$7-(Plan1!$G$8^2)/2+NORMSINV(AleatProd!C245)*Plan1!$G$8))</f>
        <v>16751.68752275336</v>
      </c>
      <c r="D246" s="30">
        <f>(C246*EXP(Plan1!$G$7-(Plan1!$G$8^2)/2+NORMSINV(AleatProd!D245)*Plan1!$G$8))</f>
        <v>16265.47457787342</v>
      </c>
      <c r="E246" s="30">
        <f>(D246*EXP(Plan1!$G$7-(Plan1!$G$8^2)/2+NORMSINV(AleatProd!E245)*Plan1!$G$8))</f>
        <v>17010.927306628153</v>
      </c>
      <c r="F246" s="30">
        <f>(E246*EXP(Plan1!$G$7-(Plan1!$G$8^2)/2+NORMSINV(AleatProd!F245)*Plan1!$G$8))</f>
        <v>17040.99204429103</v>
      </c>
      <c r="G246" s="30">
        <f>(F246*EXP(Plan1!$G$7-(Plan1!$G$8^2)/2+NORMSINV(AleatProd!G245)*Plan1!$G$8))</f>
        <v>15978.189819173338</v>
      </c>
      <c r="H246" s="30">
        <f>(G246*EXP(Plan1!$G$7-(Plan1!$G$8^2)/2+NORMSINV(AleatProd!H245)*Plan1!$G$8))</f>
        <v>17546.642548308337</v>
      </c>
      <c r="I246" s="30">
        <f>(H246*EXP(Plan1!$G$7-(Plan1!$G$8^2)/2+NORMSINV(AleatProd!I245)*Plan1!$G$8))</f>
        <v>17424.624193398198</v>
      </c>
      <c r="J246" s="30">
        <f>(I246*EXP(Plan1!$G$7-(Plan1!$G$8^2)/2+NORMSINV(AleatProd!J245)*Plan1!$G$8))</f>
        <v>16699.77594311854</v>
      </c>
      <c r="K246" s="30">
        <f>(J246*EXP(Plan1!$G$7-(Plan1!$G$8^2)/2+NORMSINV(AleatProd!K245)*Plan1!$G$8))</f>
        <v>15873.76813601426</v>
      </c>
      <c r="L246" s="30">
        <f>(K246*EXP(Plan1!$G$7-(Plan1!$G$8^2)/2+NORMSINV(AleatProd!L245)*Plan1!$G$8))</f>
        <v>15822.1311121616</v>
      </c>
      <c r="M246" s="30">
        <f>(L246*EXP(Plan1!$G$7-(Plan1!$G$8^2)/2+NORMSINV(AleatProd!M245)*Plan1!$G$8))</f>
        <v>16060.087332403909</v>
      </c>
      <c r="N246" s="30">
        <f>(M246*EXP(Plan1!$G$7-(Plan1!$G$8^2)/2+NORMSINV(AleatProd!N245)*Plan1!$G$8))</f>
        <v>16139.666581895466</v>
      </c>
      <c r="O246" s="30">
        <f>(N246*EXP(Plan1!$G$7-(Plan1!$G$8^2)/2+NORMSINV(AleatProd!O245)*Plan1!$G$8))</f>
        <v>17446.650995241202</v>
      </c>
      <c r="P246" s="30">
        <f>(O246*EXP(Plan1!$G$7-(Plan1!$G$8^2)/2+NORMSINV(AleatProd!P245)*Plan1!$G$8))</f>
        <v>18112.86854376761</v>
      </c>
      <c r="Q246" s="30">
        <f>(P246*EXP(Plan1!$G$7-(Plan1!$G$8^2)/2+NORMSINV(AleatProd!Q245)*Plan1!$G$8))</f>
        <v>17085.209281728286</v>
      </c>
      <c r="R246" s="30">
        <f>(Q246*EXP(Plan1!$G$7-(Plan1!$G$8^2)/2+NORMSINV(AleatProd!R245)*Plan1!$G$8))</f>
        <v>15773.236175696216</v>
      </c>
      <c r="S246" s="30">
        <f>(R246*EXP(Plan1!$G$7-(Plan1!$G$8^2)/2+NORMSINV(AleatProd!S245)*Plan1!$G$8))</f>
        <v>16191.149493469702</v>
      </c>
      <c r="T246" s="30">
        <f>(S246*EXP(Plan1!$G$7-(Plan1!$G$8^2)/2+NORMSINV(AleatProd!T245)*Plan1!$G$8))</f>
        <v>15595.219489541363</v>
      </c>
      <c r="U246" s="30">
        <f>(T246*EXP(Plan1!$G$7-(Plan1!$G$8^2)/2+NORMSINV(AleatProd!U245)*Plan1!$G$8))</f>
        <v>15979.460512348136</v>
      </c>
      <c r="V246" s="30">
        <f>(U246*EXP(Plan1!$G$7-(Plan1!$G$8^2)/2+NORMSINV(AleatProd!V245)*Plan1!$G$8))</f>
        <v>16550.862400781738</v>
      </c>
    </row>
    <row r="247" spans="1:22" x14ac:dyDescent="0.25">
      <c r="A247">
        <v>244</v>
      </c>
      <c r="B247" s="2">
        <f>Plan1!$B$4</f>
        <v>17520</v>
      </c>
      <c r="C247" s="30">
        <f>(B247*EXP(Plan1!$G$7-(Plan1!$G$8^2)/2+NORMSINV(AleatProd!C246)*Plan1!$G$8))</f>
        <v>17265.72507866094</v>
      </c>
      <c r="D247" s="30">
        <f>(C247*EXP(Plan1!$G$7-(Plan1!$G$8^2)/2+NORMSINV(AleatProd!D246)*Plan1!$G$8))</f>
        <v>17299.624593124925</v>
      </c>
      <c r="E247" s="30">
        <f>(D247*EXP(Plan1!$G$7-(Plan1!$G$8^2)/2+NORMSINV(AleatProd!E246)*Plan1!$G$8))</f>
        <v>17678.851308166984</v>
      </c>
      <c r="F247" s="30">
        <f>(E247*EXP(Plan1!$G$7-(Plan1!$G$8^2)/2+NORMSINV(AleatProd!F246)*Plan1!$G$8))</f>
        <v>17625.279334831008</v>
      </c>
      <c r="G247" s="30">
        <f>(F247*EXP(Plan1!$G$7-(Plan1!$G$8^2)/2+NORMSINV(AleatProd!G246)*Plan1!$G$8))</f>
        <v>18644.121711767755</v>
      </c>
      <c r="H247" s="30">
        <f>(G247*EXP(Plan1!$G$7-(Plan1!$G$8^2)/2+NORMSINV(AleatProd!H246)*Plan1!$G$8))</f>
        <v>20255.782709265135</v>
      </c>
      <c r="I247" s="30">
        <f>(H247*EXP(Plan1!$G$7-(Plan1!$G$8^2)/2+NORMSINV(AleatProd!I246)*Plan1!$G$8))</f>
        <v>19586.632474161666</v>
      </c>
      <c r="J247" s="30">
        <f>(I247*EXP(Plan1!$G$7-(Plan1!$G$8^2)/2+NORMSINV(AleatProd!J246)*Plan1!$G$8))</f>
        <v>19855.570659019682</v>
      </c>
      <c r="K247" s="30">
        <f>(J247*EXP(Plan1!$G$7-(Plan1!$G$8^2)/2+NORMSINV(AleatProd!K246)*Plan1!$G$8))</f>
        <v>20943.370408370396</v>
      </c>
      <c r="L247" s="30">
        <f>(K247*EXP(Plan1!$G$7-(Plan1!$G$8^2)/2+NORMSINV(AleatProd!L246)*Plan1!$G$8))</f>
        <v>19856.842688987621</v>
      </c>
      <c r="M247" s="30">
        <f>(L247*EXP(Plan1!$G$7-(Plan1!$G$8^2)/2+NORMSINV(AleatProd!M246)*Plan1!$G$8))</f>
        <v>22255.381460529472</v>
      </c>
      <c r="N247" s="30">
        <f>(M247*EXP(Plan1!$G$7-(Plan1!$G$8^2)/2+NORMSINV(AleatProd!N246)*Plan1!$G$8))</f>
        <v>22188.197877735325</v>
      </c>
      <c r="O247" s="30">
        <f>(N247*EXP(Plan1!$G$7-(Plan1!$G$8^2)/2+NORMSINV(AleatProd!O246)*Plan1!$G$8))</f>
        <v>21460.848891077032</v>
      </c>
      <c r="P247" s="30">
        <f>(O247*EXP(Plan1!$G$7-(Plan1!$G$8^2)/2+NORMSINV(AleatProd!P246)*Plan1!$G$8))</f>
        <v>21740.700452351251</v>
      </c>
      <c r="Q247" s="30">
        <f>(P247*EXP(Plan1!$G$7-(Plan1!$G$8^2)/2+NORMSINV(AleatProd!Q246)*Plan1!$G$8))</f>
        <v>22151.834121762946</v>
      </c>
      <c r="R247" s="30">
        <f>(Q247*EXP(Plan1!$G$7-(Plan1!$G$8^2)/2+NORMSINV(AleatProd!R246)*Plan1!$G$8))</f>
        <v>22584.123325636599</v>
      </c>
      <c r="S247" s="30">
        <f>(R247*EXP(Plan1!$G$7-(Plan1!$G$8^2)/2+NORMSINV(AleatProd!S246)*Plan1!$G$8))</f>
        <v>23356.019456344249</v>
      </c>
      <c r="T247" s="30">
        <f>(S247*EXP(Plan1!$G$7-(Plan1!$G$8^2)/2+NORMSINV(AleatProd!T246)*Plan1!$G$8))</f>
        <v>24993.690800716464</v>
      </c>
      <c r="U247" s="30">
        <f>(T247*EXP(Plan1!$G$7-(Plan1!$G$8^2)/2+NORMSINV(AleatProd!U246)*Plan1!$G$8))</f>
        <v>24731.632995312404</v>
      </c>
      <c r="V247" s="30">
        <f>(U247*EXP(Plan1!$G$7-(Plan1!$G$8^2)/2+NORMSINV(AleatProd!V246)*Plan1!$G$8))</f>
        <v>25071.460862784017</v>
      </c>
    </row>
    <row r="248" spans="1:22" x14ac:dyDescent="0.25">
      <c r="A248">
        <v>245</v>
      </c>
      <c r="B248" s="2">
        <f>Plan1!$B$4</f>
        <v>17520</v>
      </c>
      <c r="C248" s="30">
        <f>(B248*EXP(Plan1!$G$7-(Plan1!$G$8^2)/2+NORMSINV(AleatProd!C247)*Plan1!$G$8))</f>
        <v>16856.885141049614</v>
      </c>
      <c r="D248" s="30">
        <f>(C248*EXP(Plan1!$G$7-(Plan1!$G$8^2)/2+NORMSINV(AleatProd!D247)*Plan1!$G$8))</f>
        <v>16447.977131305091</v>
      </c>
      <c r="E248" s="30">
        <f>(D248*EXP(Plan1!$G$7-(Plan1!$G$8^2)/2+NORMSINV(AleatProd!E247)*Plan1!$G$8))</f>
        <v>15210.324212268059</v>
      </c>
      <c r="F248" s="30">
        <f>(E248*EXP(Plan1!$G$7-(Plan1!$G$8^2)/2+NORMSINV(AleatProd!F247)*Plan1!$G$8))</f>
        <v>15347.185147266286</v>
      </c>
      <c r="G248" s="30">
        <f>(F248*EXP(Plan1!$G$7-(Plan1!$G$8^2)/2+NORMSINV(AleatProd!G247)*Plan1!$G$8))</f>
        <v>15302.597879384099</v>
      </c>
      <c r="H248" s="30">
        <f>(G248*EXP(Plan1!$G$7-(Plan1!$G$8^2)/2+NORMSINV(AleatProd!H247)*Plan1!$G$8))</f>
        <v>15901.159419167634</v>
      </c>
      <c r="I248" s="30">
        <f>(H248*EXP(Plan1!$G$7-(Plan1!$G$8^2)/2+NORMSINV(AleatProd!I247)*Plan1!$G$8))</f>
        <v>15337.970497858498</v>
      </c>
      <c r="J248" s="30">
        <f>(I248*EXP(Plan1!$G$7-(Plan1!$G$8^2)/2+NORMSINV(AleatProd!J247)*Plan1!$G$8))</f>
        <v>13989.653498376478</v>
      </c>
      <c r="K248" s="30">
        <f>(J248*EXP(Plan1!$G$7-(Plan1!$G$8^2)/2+NORMSINV(AleatProd!K247)*Plan1!$G$8))</f>
        <v>13496.414675370206</v>
      </c>
      <c r="L248" s="30">
        <f>(K248*EXP(Plan1!$G$7-(Plan1!$G$8^2)/2+NORMSINV(AleatProd!L247)*Plan1!$G$8))</f>
        <v>13334.191840565321</v>
      </c>
      <c r="M248" s="30">
        <f>(L248*EXP(Plan1!$G$7-(Plan1!$G$8^2)/2+NORMSINV(AleatProd!M247)*Plan1!$G$8))</f>
        <v>12594.866497758829</v>
      </c>
      <c r="N248" s="30">
        <f>(M248*EXP(Plan1!$G$7-(Plan1!$G$8^2)/2+NORMSINV(AleatProd!N247)*Plan1!$G$8))</f>
        <v>13294.965600402609</v>
      </c>
      <c r="O248" s="30">
        <f>(N248*EXP(Plan1!$G$7-(Plan1!$G$8^2)/2+NORMSINV(AleatProd!O247)*Plan1!$G$8))</f>
        <v>13538.976720654704</v>
      </c>
      <c r="P248" s="30">
        <f>(O248*EXP(Plan1!$G$7-(Plan1!$G$8^2)/2+NORMSINV(AleatProd!P247)*Plan1!$G$8))</f>
        <v>14330.32541927447</v>
      </c>
      <c r="Q248" s="30">
        <f>(P248*EXP(Plan1!$G$7-(Plan1!$G$8^2)/2+NORMSINV(AleatProd!Q247)*Plan1!$G$8))</f>
        <v>13121.530475045794</v>
      </c>
      <c r="R248" s="30">
        <f>(Q248*EXP(Plan1!$G$7-(Plan1!$G$8^2)/2+NORMSINV(AleatProd!R247)*Plan1!$G$8))</f>
        <v>12403.206854372056</v>
      </c>
      <c r="S248" s="30">
        <f>(R248*EXP(Plan1!$G$7-(Plan1!$G$8^2)/2+NORMSINV(AleatProd!S247)*Plan1!$G$8))</f>
        <v>12786.719539520354</v>
      </c>
      <c r="T248" s="30">
        <f>(S248*EXP(Plan1!$G$7-(Plan1!$G$8^2)/2+NORMSINV(AleatProd!T247)*Plan1!$G$8))</f>
        <v>12753.992885046586</v>
      </c>
      <c r="U248" s="30">
        <f>(T248*EXP(Plan1!$G$7-(Plan1!$G$8^2)/2+NORMSINV(AleatProd!U247)*Plan1!$G$8))</f>
        <v>14088.78161261752</v>
      </c>
      <c r="V248" s="30">
        <f>(U248*EXP(Plan1!$G$7-(Plan1!$G$8^2)/2+NORMSINV(AleatProd!V247)*Plan1!$G$8))</f>
        <v>13856.360996250036</v>
      </c>
    </row>
    <row r="249" spans="1:22" x14ac:dyDescent="0.25">
      <c r="A249">
        <v>246</v>
      </c>
      <c r="B249" s="2">
        <f>Plan1!$B$4</f>
        <v>17520</v>
      </c>
      <c r="C249" s="30">
        <f>(B249*EXP(Plan1!$G$7-(Plan1!$G$8^2)/2+NORMSINV(AleatProd!C248)*Plan1!$G$8))</f>
        <v>17629.015310107345</v>
      </c>
      <c r="D249" s="30">
        <f>(C249*EXP(Plan1!$G$7-(Plan1!$G$8^2)/2+NORMSINV(AleatProd!D248)*Plan1!$G$8))</f>
        <v>17811.127390898055</v>
      </c>
      <c r="E249" s="30">
        <f>(D249*EXP(Plan1!$G$7-(Plan1!$G$8^2)/2+NORMSINV(AleatProd!E248)*Plan1!$G$8))</f>
        <v>18221.186247631118</v>
      </c>
      <c r="F249" s="30">
        <f>(E249*EXP(Plan1!$G$7-(Plan1!$G$8^2)/2+NORMSINV(AleatProd!F248)*Plan1!$G$8))</f>
        <v>17614.491360059939</v>
      </c>
      <c r="G249" s="30">
        <f>(F249*EXP(Plan1!$G$7-(Plan1!$G$8^2)/2+NORMSINV(AleatProd!G248)*Plan1!$G$8))</f>
        <v>17778.338609496222</v>
      </c>
      <c r="H249" s="30">
        <f>(G249*EXP(Plan1!$G$7-(Plan1!$G$8^2)/2+NORMSINV(AleatProd!H248)*Plan1!$G$8))</f>
        <v>18747.29067254312</v>
      </c>
      <c r="I249" s="30">
        <f>(H249*EXP(Plan1!$G$7-(Plan1!$G$8^2)/2+NORMSINV(AleatProd!I248)*Plan1!$G$8))</f>
        <v>17906.708209523793</v>
      </c>
      <c r="J249" s="30">
        <f>(I249*EXP(Plan1!$G$7-(Plan1!$G$8^2)/2+NORMSINV(AleatProd!J248)*Plan1!$G$8))</f>
        <v>17814.104682021334</v>
      </c>
      <c r="K249" s="30">
        <f>(J249*EXP(Plan1!$G$7-(Plan1!$G$8^2)/2+NORMSINV(AleatProd!K248)*Plan1!$G$8))</f>
        <v>16768.142453392527</v>
      </c>
      <c r="L249" s="30">
        <f>(K249*EXP(Plan1!$G$7-(Plan1!$G$8^2)/2+NORMSINV(AleatProd!L248)*Plan1!$G$8))</f>
        <v>16240.464437143279</v>
      </c>
      <c r="M249" s="30">
        <f>(L249*EXP(Plan1!$G$7-(Plan1!$G$8^2)/2+NORMSINV(AleatProd!M248)*Plan1!$G$8))</f>
        <v>15937.945819055918</v>
      </c>
      <c r="N249" s="30">
        <f>(M249*EXP(Plan1!$G$7-(Plan1!$G$8^2)/2+NORMSINV(AleatProd!N248)*Plan1!$G$8))</f>
        <v>16221.456801788841</v>
      </c>
      <c r="O249" s="30">
        <f>(N249*EXP(Plan1!$G$7-(Plan1!$G$8^2)/2+NORMSINV(AleatProd!O248)*Plan1!$G$8))</f>
        <v>15843.588588574064</v>
      </c>
      <c r="P249" s="30">
        <f>(O249*EXP(Plan1!$G$7-(Plan1!$G$8^2)/2+NORMSINV(AleatProd!P248)*Plan1!$G$8))</f>
        <v>15101.687431758186</v>
      </c>
      <c r="Q249" s="30">
        <f>(P249*EXP(Plan1!$G$7-(Plan1!$G$8^2)/2+NORMSINV(AleatProd!Q248)*Plan1!$G$8))</f>
        <v>14339.444719666664</v>
      </c>
      <c r="R249" s="30">
        <f>(Q249*EXP(Plan1!$G$7-(Plan1!$G$8^2)/2+NORMSINV(AleatProd!R248)*Plan1!$G$8))</f>
        <v>15674.392117276242</v>
      </c>
      <c r="S249" s="30">
        <f>(R249*EXP(Plan1!$G$7-(Plan1!$G$8^2)/2+NORMSINV(AleatProd!S248)*Plan1!$G$8))</f>
        <v>15038.276566232469</v>
      </c>
      <c r="T249" s="30">
        <f>(S249*EXP(Plan1!$G$7-(Plan1!$G$8^2)/2+NORMSINV(AleatProd!T248)*Plan1!$G$8))</f>
        <v>14087.206035343841</v>
      </c>
      <c r="U249" s="30">
        <f>(T249*EXP(Plan1!$G$7-(Plan1!$G$8^2)/2+NORMSINV(AleatProd!U248)*Plan1!$G$8))</f>
        <v>13001.816576970959</v>
      </c>
      <c r="V249" s="30">
        <f>(U249*EXP(Plan1!$G$7-(Plan1!$G$8^2)/2+NORMSINV(AleatProd!V248)*Plan1!$G$8))</f>
        <v>12897.816944492244</v>
      </c>
    </row>
    <row r="250" spans="1:22" x14ac:dyDescent="0.25">
      <c r="A250">
        <v>247</v>
      </c>
      <c r="B250" s="2">
        <f>Plan1!$B$4</f>
        <v>17520</v>
      </c>
      <c r="C250" s="30">
        <f>(B250*EXP(Plan1!$G$7-(Plan1!$G$8^2)/2+NORMSINV(AleatProd!C249)*Plan1!$G$8))</f>
        <v>17314.411287213923</v>
      </c>
      <c r="D250" s="30">
        <f>(C250*EXP(Plan1!$G$7-(Plan1!$G$8^2)/2+NORMSINV(AleatProd!D249)*Plan1!$G$8))</f>
        <v>16904.5461833884</v>
      </c>
      <c r="E250" s="30">
        <f>(D250*EXP(Plan1!$G$7-(Plan1!$G$8^2)/2+NORMSINV(AleatProd!E249)*Plan1!$G$8))</f>
        <v>15690.463909844402</v>
      </c>
      <c r="F250" s="30">
        <f>(E250*EXP(Plan1!$G$7-(Plan1!$G$8^2)/2+NORMSINV(AleatProd!F249)*Plan1!$G$8))</f>
        <v>15934.770403236656</v>
      </c>
      <c r="G250" s="30">
        <f>(F250*EXP(Plan1!$G$7-(Plan1!$G$8^2)/2+NORMSINV(AleatProd!G249)*Plan1!$G$8))</f>
        <v>16075.603860527362</v>
      </c>
      <c r="H250" s="30">
        <f>(G250*EXP(Plan1!$G$7-(Plan1!$G$8^2)/2+NORMSINV(AleatProd!H249)*Plan1!$G$8))</f>
        <v>15799.570549709844</v>
      </c>
      <c r="I250" s="30">
        <f>(H250*EXP(Plan1!$G$7-(Plan1!$G$8^2)/2+NORMSINV(AleatProd!I249)*Plan1!$G$8))</f>
        <v>15480.584521368612</v>
      </c>
      <c r="J250" s="30">
        <f>(I250*EXP(Plan1!$G$7-(Plan1!$G$8^2)/2+NORMSINV(AleatProd!J249)*Plan1!$G$8))</f>
        <v>15553.594924420486</v>
      </c>
      <c r="K250" s="30">
        <f>(J250*EXP(Plan1!$G$7-(Plan1!$G$8^2)/2+NORMSINV(AleatProd!K249)*Plan1!$G$8))</f>
        <v>16064.066445649925</v>
      </c>
      <c r="L250" s="30">
        <f>(K250*EXP(Plan1!$G$7-(Plan1!$G$8^2)/2+NORMSINV(AleatProd!L249)*Plan1!$G$8))</f>
        <v>15192.979622159542</v>
      </c>
      <c r="M250" s="30">
        <f>(L250*EXP(Plan1!$G$7-(Plan1!$G$8^2)/2+NORMSINV(AleatProd!M249)*Plan1!$G$8))</f>
        <v>15242.275817732918</v>
      </c>
      <c r="N250" s="30">
        <f>(M250*EXP(Plan1!$G$7-(Plan1!$G$8^2)/2+NORMSINV(AleatProd!N249)*Plan1!$G$8))</f>
        <v>14958.10571477649</v>
      </c>
      <c r="O250" s="30">
        <f>(N250*EXP(Plan1!$G$7-(Plan1!$G$8^2)/2+NORMSINV(AleatProd!O249)*Plan1!$G$8))</f>
        <v>14225.042551257826</v>
      </c>
      <c r="P250" s="30">
        <f>(O250*EXP(Plan1!$G$7-(Plan1!$G$8^2)/2+NORMSINV(AleatProd!P249)*Plan1!$G$8))</f>
        <v>14367.846096397809</v>
      </c>
      <c r="Q250" s="30">
        <f>(P250*EXP(Plan1!$G$7-(Plan1!$G$8^2)/2+NORMSINV(AleatProd!Q249)*Plan1!$G$8))</f>
        <v>14988.769820843774</v>
      </c>
      <c r="R250" s="30">
        <f>(Q250*EXP(Plan1!$G$7-(Plan1!$G$8^2)/2+NORMSINV(AleatProd!R249)*Plan1!$G$8))</f>
        <v>15435.584557962688</v>
      </c>
      <c r="S250" s="30">
        <f>(R250*EXP(Plan1!$G$7-(Plan1!$G$8^2)/2+NORMSINV(AleatProd!S249)*Plan1!$G$8))</f>
        <v>14933.058179369333</v>
      </c>
      <c r="T250" s="30">
        <f>(S250*EXP(Plan1!$G$7-(Plan1!$G$8^2)/2+NORMSINV(AleatProd!T249)*Plan1!$G$8))</f>
        <v>13831.791745239461</v>
      </c>
      <c r="U250" s="30">
        <f>(T250*EXP(Plan1!$G$7-(Plan1!$G$8^2)/2+NORMSINV(AleatProd!U249)*Plan1!$G$8))</f>
        <v>14485.805644390977</v>
      </c>
      <c r="V250" s="30">
        <f>(U250*EXP(Plan1!$G$7-(Plan1!$G$8^2)/2+NORMSINV(AleatProd!V249)*Plan1!$G$8))</f>
        <v>15176.275276517448</v>
      </c>
    </row>
    <row r="251" spans="1:22" x14ac:dyDescent="0.25">
      <c r="A251">
        <v>248</v>
      </c>
      <c r="B251" s="2">
        <f>Plan1!$B$4</f>
        <v>17520</v>
      </c>
      <c r="C251" s="30">
        <f>(B251*EXP(Plan1!$G$7-(Plan1!$G$8^2)/2+NORMSINV(AleatProd!C250)*Plan1!$G$8))</f>
        <v>18092.455078491774</v>
      </c>
      <c r="D251" s="30">
        <f>(C251*EXP(Plan1!$G$7-(Plan1!$G$8^2)/2+NORMSINV(AleatProd!D250)*Plan1!$G$8))</f>
        <v>17254.290756786373</v>
      </c>
      <c r="E251" s="30">
        <f>(D251*EXP(Plan1!$G$7-(Plan1!$G$8^2)/2+NORMSINV(AleatProd!E250)*Plan1!$G$8))</f>
        <v>17165.336687061645</v>
      </c>
      <c r="F251" s="30">
        <f>(E251*EXP(Plan1!$G$7-(Plan1!$G$8^2)/2+NORMSINV(AleatProd!F250)*Plan1!$G$8))</f>
        <v>17426.522070761363</v>
      </c>
      <c r="G251" s="30">
        <f>(F251*EXP(Plan1!$G$7-(Plan1!$G$8^2)/2+NORMSINV(AleatProd!G250)*Plan1!$G$8))</f>
        <v>16676.399674085569</v>
      </c>
      <c r="H251" s="30">
        <f>(G251*EXP(Plan1!$G$7-(Plan1!$G$8^2)/2+NORMSINV(AleatProd!H250)*Plan1!$G$8))</f>
        <v>16327.293516636446</v>
      </c>
      <c r="I251" s="30">
        <f>(H251*EXP(Plan1!$G$7-(Plan1!$G$8^2)/2+NORMSINV(AleatProd!I250)*Plan1!$G$8))</f>
        <v>17593.732441355198</v>
      </c>
      <c r="J251" s="30">
        <f>(I251*EXP(Plan1!$G$7-(Plan1!$G$8^2)/2+NORMSINV(AleatProd!J250)*Plan1!$G$8))</f>
        <v>17606.58065470928</v>
      </c>
      <c r="K251" s="30">
        <f>(J251*EXP(Plan1!$G$7-(Plan1!$G$8^2)/2+NORMSINV(AleatProd!K250)*Plan1!$G$8))</f>
        <v>18150.217130890254</v>
      </c>
      <c r="L251" s="30">
        <f>(K251*EXP(Plan1!$G$7-(Plan1!$G$8^2)/2+NORMSINV(AleatProd!L250)*Plan1!$G$8))</f>
        <v>18420.291250602972</v>
      </c>
      <c r="M251" s="30">
        <f>(L251*EXP(Plan1!$G$7-(Plan1!$G$8^2)/2+NORMSINV(AleatProd!M250)*Plan1!$G$8))</f>
        <v>17766.605208923986</v>
      </c>
      <c r="N251" s="30">
        <f>(M251*EXP(Plan1!$G$7-(Plan1!$G$8^2)/2+NORMSINV(AleatProd!N250)*Plan1!$G$8))</f>
        <v>18149.531773899416</v>
      </c>
      <c r="O251" s="30">
        <f>(N251*EXP(Plan1!$G$7-(Plan1!$G$8^2)/2+NORMSINV(AleatProd!O250)*Plan1!$G$8))</f>
        <v>18424.129041396307</v>
      </c>
      <c r="P251" s="30">
        <f>(O251*EXP(Plan1!$G$7-(Plan1!$G$8^2)/2+NORMSINV(AleatProd!P250)*Plan1!$G$8))</f>
        <v>19787.360826804303</v>
      </c>
      <c r="Q251" s="30">
        <f>(P251*EXP(Plan1!$G$7-(Plan1!$G$8^2)/2+NORMSINV(AleatProd!Q250)*Plan1!$G$8))</f>
        <v>18590.13542156553</v>
      </c>
      <c r="R251" s="30">
        <f>(Q251*EXP(Plan1!$G$7-(Plan1!$G$8^2)/2+NORMSINV(AleatProd!R250)*Plan1!$G$8))</f>
        <v>17713.491801291118</v>
      </c>
      <c r="S251" s="30">
        <f>(R251*EXP(Plan1!$G$7-(Plan1!$G$8^2)/2+NORMSINV(AleatProd!S250)*Plan1!$G$8))</f>
        <v>17627.21050565386</v>
      </c>
      <c r="T251" s="30">
        <f>(S251*EXP(Plan1!$G$7-(Plan1!$G$8^2)/2+NORMSINV(AleatProd!T250)*Plan1!$G$8))</f>
        <v>18817.411996045073</v>
      </c>
      <c r="U251" s="30">
        <f>(T251*EXP(Plan1!$G$7-(Plan1!$G$8^2)/2+NORMSINV(AleatProd!U250)*Plan1!$G$8))</f>
        <v>19486.240722771545</v>
      </c>
      <c r="V251" s="30">
        <f>(U251*EXP(Plan1!$G$7-(Plan1!$G$8^2)/2+NORMSINV(AleatProd!V250)*Plan1!$G$8))</f>
        <v>18819.72907042567</v>
      </c>
    </row>
    <row r="252" spans="1:22" x14ac:dyDescent="0.25">
      <c r="A252">
        <v>249</v>
      </c>
      <c r="B252" s="2">
        <f>Plan1!$B$4</f>
        <v>17520</v>
      </c>
      <c r="C252" s="30">
        <f>(B252*EXP(Plan1!$G$7-(Plan1!$G$8^2)/2+NORMSINV(AleatProd!C251)*Plan1!$G$8))</f>
        <v>18119.45600897789</v>
      </c>
      <c r="D252" s="30">
        <f>(C252*EXP(Plan1!$G$7-(Plan1!$G$8^2)/2+NORMSINV(AleatProd!D251)*Plan1!$G$8))</f>
        <v>16998.537438395881</v>
      </c>
      <c r="E252" s="30">
        <f>(D252*EXP(Plan1!$G$7-(Plan1!$G$8^2)/2+NORMSINV(AleatProd!E251)*Plan1!$G$8))</f>
        <v>18216.568599743427</v>
      </c>
      <c r="F252" s="30">
        <f>(E252*EXP(Plan1!$G$7-(Plan1!$G$8^2)/2+NORMSINV(AleatProd!F251)*Plan1!$G$8))</f>
        <v>17416.511693107092</v>
      </c>
      <c r="G252" s="30">
        <f>(F252*EXP(Plan1!$G$7-(Plan1!$G$8^2)/2+NORMSINV(AleatProd!G251)*Plan1!$G$8))</f>
        <v>16408.495800514571</v>
      </c>
      <c r="H252" s="30">
        <f>(G252*EXP(Plan1!$G$7-(Plan1!$G$8^2)/2+NORMSINV(AleatProd!H251)*Plan1!$G$8))</f>
        <v>15073.482531347709</v>
      </c>
      <c r="I252" s="30">
        <f>(H252*EXP(Plan1!$G$7-(Plan1!$G$8^2)/2+NORMSINV(AleatProd!I251)*Plan1!$G$8))</f>
        <v>15738.620366684412</v>
      </c>
      <c r="J252" s="30">
        <f>(I252*EXP(Plan1!$G$7-(Plan1!$G$8^2)/2+NORMSINV(AleatProd!J251)*Plan1!$G$8))</f>
        <v>16197.783160974081</v>
      </c>
      <c r="K252" s="30">
        <f>(J252*EXP(Plan1!$G$7-(Plan1!$G$8^2)/2+NORMSINV(AleatProd!K251)*Plan1!$G$8))</f>
        <v>17076.498512762206</v>
      </c>
      <c r="L252" s="30">
        <f>(K252*EXP(Plan1!$G$7-(Plan1!$G$8^2)/2+NORMSINV(AleatProd!L251)*Plan1!$G$8))</f>
        <v>16500.414692130467</v>
      </c>
      <c r="M252" s="30">
        <f>(L252*EXP(Plan1!$G$7-(Plan1!$G$8^2)/2+NORMSINV(AleatProd!M251)*Plan1!$G$8))</f>
        <v>16783.124898795802</v>
      </c>
      <c r="N252" s="30">
        <f>(M252*EXP(Plan1!$G$7-(Plan1!$G$8^2)/2+NORMSINV(AleatProd!N251)*Plan1!$G$8))</f>
        <v>16643.269466447768</v>
      </c>
      <c r="O252" s="30">
        <f>(N252*EXP(Plan1!$G$7-(Plan1!$G$8^2)/2+NORMSINV(AleatProd!O251)*Plan1!$G$8))</f>
        <v>17023.275814949469</v>
      </c>
      <c r="P252" s="30">
        <f>(O252*EXP(Plan1!$G$7-(Plan1!$G$8^2)/2+NORMSINV(AleatProd!P251)*Plan1!$G$8))</f>
        <v>16856.668807485799</v>
      </c>
      <c r="Q252" s="30">
        <f>(P252*EXP(Plan1!$G$7-(Plan1!$G$8^2)/2+NORMSINV(AleatProd!Q251)*Plan1!$G$8))</f>
        <v>15879.878612411308</v>
      </c>
      <c r="R252" s="30">
        <f>(Q252*EXP(Plan1!$G$7-(Plan1!$G$8^2)/2+NORMSINV(AleatProd!R251)*Plan1!$G$8))</f>
        <v>15663.841554360077</v>
      </c>
      <c r="S252" s="30">
        <f>(R252*EXP(Plan1!$G$7-(Plan1!$G$8^2)/2+NORMSINV(AleatProd!S251)*Plan1!$G$8))</f>
        <v>15287.303754319655</v>
      </c>
      <c r="T252" s="30">
        <f>(S252*EXP(Plan1!$G$7-(Plan1!$G$8^2)/2+NORMSINV(AleatProd!T251)*Plan1!$G$8))</f>
        <v>14899.377118495935</v>
      </c>
      <c r="U252" s="30">
        <f>(T252*EXP(Plan1!$G$7-(Plan1!$G$8^2)/2+NORMSINV(AleatProd!U251)*Plan1!$G$8))</f>
        <v>13272.070704790187</v>
      </c>
      <c r="V252" s="30">
        <f>(U252*EXP(Plan1!$G$7-(Plan1!$G$8^2)/2+NORMSINV(AleatProd!V251)*Plan1!$G$8))</f>
        <v>13414.712690755081</v>
      </c>
    </row>
    <row r="253" spans="1:22" x14ac:dyDescent="0.25">
      <c r="A253">
        <v>250</v>
      </c>
      <c r="B253" s="2">
        <f>Plan1!$B$4</f>
        <v>17520</v>
      </c>
      <c r="C253" s="30">
        <f>(B253*EXP(Plan1!$G$7-(Plan1!$G$8^2)/2+NORMSINV(AleatProd!C252)*Plan1!$G$8))</f>
        <v>17805.660795598687</v>
      </c>
      <c r="D253" s="30">
        <f>(C253*EXP(Plan1!$G$7-(Plan1!$G$8^2)/2+NORMSINV(AleatProd!D252)*Plan1!$G$8))</f>
        <v>18029.669151438895</v>
      </c>
      <c r="E253" s="30">
        <f>(D253*EXP(Plan1!$G$7-(Plan1!$G$8^2)/2+NORMSINV(AleatProd!E252)*Plan1!$G$8))</f>
        <v>17436.014659004548</v>
      </c>
      <c r="F253" s="30">
        <f>(E253*EXP(Plan1!$G$7-(Plan1!$G$8^2)/2+NORMSINV(AleatProd!F252)*Plan1!$G$8))</f>
        <v>15964.669738526802</v>
      </c>
      <c r="G253" s="30">
        <f>(F253*EXP(Plan1!$G$7-(Plan1!$G$8^2)/2+NORMSINV(AleatProd!G252)*Plan1!$G$8))</f>
        <v>16801.603033455322</v>
      </c>
      <c r="H253" s="30">
        <f>(G253*EXP(Plan1!$G$7-(Plan1!$G$8^2)/2+NORMSINV(AleatProd!H252)*Plan1!$G$8))</f>
        <v>17013.006302758025</v>
      </c>
      <c r="I253" s="30">
        <f>(H253*EXP(Plan1!$G$7-(Plan1!$G$8^2)/2+NORMSINV(AleatProd!I252)*Plan1!$G$8))</f>
        <v>15891.194833720541</v>
      </c>
      <c r="J253" s="30">
        <f>(I253*EXP(Plan1!$G$7-(Plan1!$G$8^2)/2+NORMSINV(AleatProd!J252)*Plan1!$G$8))</f>
        <v>16728.118891255526</v>
      </c>
      <c r="K253" s="30">
        <f>(J253*EXP(Plan1!$G$7-(Plan1!$G$8^2)/2+NORMSINV(AleatProd!K252)*Plan1!$G$8))</f>
        <v>16410.257576149947</v>
      </c>
      <c r="L253" s="30">
        <f>(K253*EXP(Plan1!$G$7-(Plan1!$G$8^2)/2+NORMSINV(AleatProd!L252)*Plan1!$G$8))</f>
        <v>16122.803452514212</v>
      </c>
      <c r="M253" s="30">
        <f>(L253*EXP(Plan1!$G$7-(Plan1!$G$8^2)/2+NORMSINV(AleatProd!M252)*Plan1!$G$8))</f>
        <v>15761.93893436803</v>
      </c>
      <c r="N253" s="30">
        <f>(M253*EXP(Plan1!$G$7-(Plan1!$G$8^2)/2+NORMSINV(AleatProd!N252)*Plan1!$G$8))</f>
        <v>15068.017289213682</v>
      </c>
      <c r="O253" s="30">
        <f>(N253*EXP(Plan1!$G$7-(Plan1!$G$8^2)/2+NORMSINV(AleatProd!O252)*Plan1!$G$8))</f>
        <v>14212.773773629664</v>
      </c>
      <c r="P253" s="30">
        <f>(O253*EXP(Plan1!$G$7-(Plan1!$G$8^2)/2+NORMSINV(AleatProd!P252)*Plan1!$G$8))</f>
        <v>14726.703981678143</v>
      </c>
      <c r="Q253" s="30">
        <f>(P253*EXP(Plan1!$G$7-(Plan1!$G$8^2)/2+NORMSINV(AleatProd!Q252)*Plan1!$G$8))</f>
        <v>14968.368212144722</v>
      </c>
      <c r="R253" s="30">
        <f>(Q253*EXP(Plan1!$G$7-(Plan1!$G$8^2)/2+NORMSINV(AleatProd!R252)*Plan1!$G$8))</f>
        <v>14632.542825789409</v>
      </c>
      <c r="S253" s="30">
        <f>(R253*EXP(Plan1!$G$7-(Plan1!$G$8^2)/2+NORMSINV(AleatProd!S252)*Plan1!$G$8))</f>
        <v>14724.431036975515</v>
      </c>
      <c r="T253" s="30">
        <f>(S253*EXP(Plan1!$G$7-(Plan1!$G$8^2)/2+NORMSINV(AleatProd!T252)*Plan1!$G$8))</f>
        <v>14193.408121987066</v>
      </c>
      <c r="U253" s="30">
        <f>(T253*EXP(Plan1!$G$7-(Plan1!$G$8^2)/2+NORMSINV(AleatProd!U252)*Plan1!$G$8))</f>
        <v>13172.758636985622</v>
      </c>
      <c r="V253" s="30">
        <f>(U253*EXP(Plan1!$G$7-(Plan1!$G$8^2)/2+NORMSINV(AleatProd!V252)*Plan1!$G$8))</f>
        <v>13306.291382438283</v>
      </c>
    </row>
    <row r="254" spans="1:22" x14ac:dyDescent="0.25">
      <c r="A254">
        <v>251</v>
      </c>
      <c r="B254" s="2">
        <f>Plan1!$B$4</f>
        <v>17520</v>
      </c>
      <c r="C254" s="30">
        <f>(B254*EXP(Plan1!$G$7-(Plan1!$G$8^2)/2+NORMSINV(AleatProd!C253)*Plan1!$G$8))</f>
        <v>17922.581268177011</v>
      </c>
      <c r="D254" s="30">
        <f>(C254*EXP(Plan1!$G$7-(Plan1!$G$8^2)/2+NORMSINV(AleatProd!D253)*Plan1!$G$8))</f>
        <v>18557.618279879298</v>
      </c>
      <c r="E254" s="30">
        <f>(D254*EXP(Plan1!$G$7-(Plan1!$G$8^2)/2+NORMSINV(AleatProd!E253)*Plan1!$G$8))</f>
        <v>18972.237863654878</v>
      </c>
      <c r="F254" s="30">
        <f>(E254*EXP(Plan1!$G$7-(Plan1!$G$8^2)/2+NORMSINV(AleatProd!F253)*Plan1!$G$8))</f>
        <v>18187.917823822274</v>
      </c>
      <c r="G254" s="30">
        <f>(F254*EXP(Plan1!$G$7-(Plan1!$G$8^2)/2+NORMSINV(AleatProd!G253)*Plan1!$G$8))</f>
        <v>16799.629848579785</v>
      </c>
      <c r="H254" s="30">
        <f>(G254*EXP(Plan1!$G$7-(Plan1!$G$8^2)/2+NORMSINV(AleatProd!H253)*Plan1!$G$8))</f>
        <v>16648.092840381403</v>
      </c>
      <c r="I254" s="30">
        <f>(H254*EXP(Plan1!$G$7-(Plan1!$G$8^2)/2+NORMSINV(AleatProd!I253)*Plan1!$G$8))</f>
        <v>16172.252534751584</v>
      </c>
      <c r="J254" s="30">
        <f>(I254*EXP(Plan1!$G$7-(Plan1!$G$8^2)/2+NORMSINV(AleatProd!J253)*Plan1!$G$8))</f>
        <v>15942.030810667564</v>
      </c>
      <c r="K254" s="30">
        <f>(J254*EXP(Plan1!$G$7-(Plan1!$G$8^2)/2+NORMSINV(AleatProd!K253)*Plan1!$G$8))</f>
        <v>15907.894761181793</v>
      </c>
      <c r="L254" s="30">
        <f>(K254*EXP(Plan1!$G$7-(Plan1!$G$8^2)/2+NORMSINV(AleatProd!L253)*Plan1!$G$8))</f>
        <v>14395.493731206867</v>
      </c>
      <c r="M254" s="30">
        <f>(L254*EXP(Plan1!$G$7-(Plan1!$G$8^2)/2+NORMSINV(AleatProd!M253)*Plan1!$G$8))</f>
        <v>13667.621954291457</v>
      </c>
      <c r="N254" s="30">
        <f>(M254*EXP(Plan1!$G$7-(Plan1!$G$8^2)/2+NORMSINV(AleatProd!N253)*Plan1!$G$8))</f>
        <v>13560.242193570833</v>
      </c>
      <c r="O254" s="30">
        <f>(N254*EXP(Plan1!$G$7-(Plan1!$G$8^2)/2+NORMSINV(AleatProd!O253)*Plan1!$G$8))</f>
        <v>12741.959596844184</v>
      </c>
      <c r="P254" s="30">
        <f>(O254*EXP(Plan1!$G$7-(Plan1!$G$8^2)/2+NORMSINV(AleatProd!P253)*Plan1!$G$8))</f>
        <v>12836.303064053775</v>
      </c>
      <c r="Q254" s="30">
        <f>(P254*EXP(Plan1!$G$7-(Plan1!$G$8^2)/2+NORMSINV(AleatProd!Q253)*Plan1!$G$8))</f>
        <v>13299.717001591138</v>
      </c>
      <c r="R254" s="30">
        <f>(Q254*EXP(Plan1!$G$7-(Plan1!$G$8^2)/2+NORMSINV(AleatProd!R253)*Plan1!$G$8))</f>
        <v>13289.814790005523</v>
      </c>
      <c r="S254" s="30">
        <f>(R254*EXP(Plan1!$G$7-(Plan1!$G$8^2)/2+NORMSINV(AleatProd!S253)*Plan1!$G$8))</f>
        <v>12307.901500828802</v>
      </c>
      <c r="T254" s="30">
        <f>(S254*EXP(Plan1!$G$7-(Plan1!$G$8^2)/2+NORMSINV(AleatProd!T253)*Plan1!$G$8))</f>
        <v>12155.75113303424</v>
      </c>
      <c r="U254" s="30">
        <f>(T254*EXP(Plan1!$G$7-(Plan1!$G$8^2)/2+NORMSINV(AleatProd!U253)*Plan1!$G$8))</f>
        <v>13222.863549894679</v>
      </c>
      <c r="V254" s="30">
        <f>(U254*EXP(Plan1!$G$7-(Plan1!$G$8^2)/2+NORMSINV(AleatProd!V253)*Plan1!$G$8))</f>
        <v>13050.415212220874</v>
      </c>
    </row>
    <row r="255" spans="1:22" x14ac:dyDescent="0.25">
      <c r="A255">
        <v>252</v>
      </c>
      <c r="B255" s="2">
        <f>Plan1!$B$4</f>
        <v>17520</v>
      </c>
      <c r="C255" s="30">
        <f>(B255*EXP(Plan1!$G$7-(Plan1!$G$8^2)/2+NORMSINV(AleatProd!C254)*Plan1!$G$8))</f>
        <v>17026.593742062494</v>
      </c>
      <c r="D255" s="30">
        <f>(C255*EXP(Plan1!$G$7-(Plan1!$G$8^2)/2+NORMSINV(AleatProd!D254)*Plan1!$G$8))</f>
        <v>15962.480342631434</v>
      </c>
      <c r="E255" s="30">
        <f>(D255*EXP(Plan1!$G$7-(Plan1!$G$8^2)/2+NORMSINV(AleatProd!E254)*Plan1!$G$8))</f>
        <v>16702.001847806903</v>
      </c>
      <c r="F255" s="30">
        <f>(E255*EXP(Plan1!$G$7-(Plan1!$G$8^2)/2+NORMSINV(AleatProd!F254)*Plan1!$G$8))</f>
        <v>16240.669833008644</v>
      </c>
      <c r="G255" s="30">
        <f>(F255*EXP(Plan1!$G$7-(Plan1!$G$8^2)/2+NORMSINV(AleatProd!G254)*Plan1!$G$8))</f>
        <v>15443.581399101164</v>
      </c>
      <c r="H255" s="30">
        <f>(G255*EXP(Plan1!$G$7-(Plan1!$G$8^2)/2+NORMSINV(AleatProd!H254)*Plan1!$G$8))</f>
        <v>15272.483956514478</v>
      </c>
      <c r="I255" s="30">
        <f>(H255*EXP(Plan1!$G$7-(Plan1!$G$8^2)/2+NORMSINV(AleatProd!I254)*Plan1!$G$8))</f>
        <v>15410.149066805974</v>
      </c>
      <c r="J255" s="30">
        <f>(I255*EXP(Plan1!$G$7-(Plan1!$G$8^2)/2+NORMSINV(AleatProd!J254)*Plan1!$G$8))</f>
        <v>13658.792740818068</v>
      </c>
      <c r="K255" s="30">
        <f>(J255*EXP(Plan1!$G$7-(Plan1!$G$8^2)/2+NORMSINV(AleatProd!K254)*Plan1!$G$8))</f>
        <v>13936.51946841577</v>
      </c>
      <c r="L255" s="30">
        <f>(K255*EXP(Plan1!$G$7-(Plan1!$G$8^2)/2+NORMSINV(AleatProd!L254)*Plan1!$G$8))</f>
        <v>13929.764598610862</v>
      </c>
      <c r="M255" s="30">
        <f>(L255*EXP(Plan1!$G$7-(Plan1!$G$8^2)/2+NORMSINV(AleatProd!M254)*Plan1!$G$8))</f>
        <v>14292.368599624149</v>
      </c>
      <c r="N255" s="30">
        <f>(M255*EXP(Plan1!$G$7-(Plan1!$G$8^2)/2+NORMSINV(AleatProd!N254)*Plan1!$G$8))</f>
        <v>14661.993117392089</v>
      </c>
      <c r="O255" s="30">
        <f>(N255*EXP(Plan1!$G$7-(Plan1!$G$8^2)/2+NORMSINV(AleatProd!O254)*Plan1!$G$8))</f>
        <v>14750.101526911058</v>
      </c>
      <c r="P255" s="30">
        <f>(O255*EXP(Plan1!$G$7-(Plan1!$G$8^2)/2+NORMSINV(AleatProd!P254)*Plan1!$G$8))</f>
        <v>15314.332915025241</v>
      </c>
      <c r="Q255" s="30">
        <f>(P255*EXP(Plan1!$G$7-(Plan1!$G$8^2)/2+NORMSINV(AleatProd!Q254)*Plan1!$G$8))</f>
        <v>12894.398495924041</v>
      </c>
      <c r="R255" s="30">
        <f>(Q255*EXP(Plan1!$G$7-(Plan1!$G$8^2)/2+NORMSINV(AleatProd!R254)*Plan1!$G$8))</f>
        <v>12182.492334965866</v>
      </c>
      <c r="S255" s="30">
        <f>(R255*EXP(Plan1!$G$7-(Plan1!$G$8^2)/2+NORMSINV(AleatProd!S254)*Plan1!$G$8))</f>
        <v>11501.805284825754</v>
      </c>
      <c r="T255" s="30">
        <f>(S255*EXP(Plan1!$G$7-(Plan1!$G$8^2)/2+NORMSINV(AleatProd!T254)*Plan1!$G$8))</f>
        <v>10445.771138046848</v>
      </c>
      <c r="U255" s="30">
        <f>(T255*EXP(Plan1!$G$7-(Plan1!$G$8^2)/2+NORMSINV(AleatProd!U254)*Plan1!$G$8))</f>
        <v>9941.7493673303434</v>
      </c>
      <c r="V255" s="30">
        <f>(U255*EXP(Plan1!$G$7-(Plan1!$G$8^2)/2+NORMSINV(AleatProd!V254)*Plan1!$G$8))</f>
        <v>9569.8909343910927</v>
      </c>
    </row>
    <row r="256" spans="1:22" x14ac:dyDescent="0.25">
      <c r="A256">
        <v>253</v>
      </c>
      <c r="B256" s="2">
        <f>Plan1!$B$4</f>
        <v>17520</v>
      </c>
      <c r="C256" s="30">
        <f>(B256*EXP(Plan1!$G$7-(Plan1!$G$8^2)/2+NORMSINV(AleatProd!C255)*Plan1!$G$8))</f>
        <v>18709.794259083901</v>
      </c>
      <c r="D256" s="30">
        <f>(C256*EXP(Plan1!$G$7-(Plan1!$G$8^2)/2+NORMSINV(AleatProd!D255)*Plan1!$G$8))</f>
        <v>18134.160982974096</v>
      </c>
      <c r="E256" s="30">
        <f>(D256*EXP(Plan1!$G$7-(Plan1!$G$8^2)/2+NORMSINV(AleatProd!E255)*Plan1!$G$8))</f>
        <v>17293.293046965144</v>
      </c>
      <c r="F256" s="30">
        <f>(E256*EXP(Plan1!$G$7-(Plan1!$G$8^2)/2+NORMSINV(AleatProd!F255)*Plan1!$G$8))</f>
        <v>17518.590047928163</v>
      </c>
      <c r="G256" s="30">
        <f>(F256*EXP(Plan1!$G$7-(Plan1!$G$8^2)/2+NORMSINV(AleatProd!G255)*Plan1!$G$8))</f>
        <v>16385.259831693635</v>
      </c>
      <c r="H256" s="30">
        <f>(G256*EXP(Plan1!$G$7-(Plan1!$G$8^2)/2+NORMSINV(AleatProd!H255)*Plan1!$G$8))</f>
        <v>15127.47238062818</v>
      </c>
      <c r="I256" s="30">
        <f>(H256*EXP(Plan1!$G$7-(Plan1!$G$8^2)/2+NORMSINV(AleatProd!I255)*Plan1!$G$8))</f>
        <v>14538.688698443199</v>
      </c>
      <c r="J256" s="30">
        <f>(I256*EXP(Plan1!$G$7-(Plan1!$G$8^2)/2+NORMSINV(AleatProd!J255)*Plan1!$G$8))</f>
        <v>15607.475110899955</v>
      </c>
      <c r="K256" s="30">
        <f>(J256*EXP(Plan1!$G$7-(Plan1!$G$8^2)/2+NORMSINV(AleatProd!K255)*Plan1!$G$8))</f>
        <v>15374.566263544788</v>
      </c>
      <c r="L256" s="30">
        <f>(K256*EXP(Plan1!$G$7-(Plan1!$G$8^2)/2+NORMSINV(AleatProd!L255)*Plan1!$G$8))</f>
        <v>15338.981554525199</v>
      </c>
      <c r="M256" s="30">
        <f>(L256*EXP(Plan1!$G$7-(Plan1!$G$8^2)/2+NORMSINV(AleatProd!M255)*Plan1!$G$8))</f>
        <v>13832.832099616104</v>
      </c>
      <c r="N256" s="30">
        <f>(M256*EXP(Plan1!$G$7-(Plan1!$G$8^2)/2+NORMSINV(AleatProd!N255)*Plan1!$G$8))</f>
        <v>13200.626929426597</v>
      </c>
      <c r="O256" s="30">
        <f>(N256*EXP(Plan1!$G$7-(Plan1!$G$8^2)/2+NORMSINV(AleatProd!O255)*Plan1!$G$8))</f>
        <v>12597.220853417033</v>
      </c>
      <c r="P256" s="30">
        <f>(O256*EXP(Plan1!$G$7-(Plan1!$G$8^2)/2+NORMSINV(AleatProd!P255)*Plan1!$G$8))</f>
        <v>12247.178934980822</v>
      </c>
      <c r="Q256" s="30">
        <f>(P256*EXP(Plan1!$G$7-(Plan1!$G$8^2)/2+NORMSINV(AleatProd!Q255)*Plan1!$G$8))</f>
        <v>10830.680253772611</v>
      </c>
      <c r="R256" s="30">
        <f>(Q256*EXP(Plan1!$G$7-(Plan1!$G$8^2)/2+NORMSINV(AleatProd!R255)*Plan1!$G$8))</f>
        <v>11689.768761319303</v>
      </c>
      <c r="S256" s="30">
        <f>(R256*EXP(Plan1!$G$7-(Plan1!$G$8^2)/2+NORMSINV(AleatProd!S255)*Plan1!$G$8))</f>
        <v>11854.356324620569</v>
      </c>
      <c r="T256" s="30">
        <f>(S256*EXP(Plan1!$G$7-(Plan1!$G$8^2)/2+NORMSINV(AleatProd!T255)*Plan1!$G$8))</f>
        <v>11657.359743622535</v>
      </c>
      <c r="U256" s="30">
        <f>(T256*EXP(Plan1!$G$7-(Plan1!$G$8^2)/2+NORMSINV(AleatProd!U255)*Plan1!$G$8))</f>
        <v>11555.992603320918</v>
      </c>
      <c r="V256" s="30">
        <f>(U256*EXP(Plan1!$G$7-(Plan1!$G$8^2)/2+NORMSINV(AleatProd!V255)*Plan1!$G$8))</f>
        <v>10941.797586125142</v>
      </c>
    </row>
    <row r="257" spans="1:22" x14ac:dyDescent="0.25">
      <c r="A257">
        <v>254</v>
      </c>
      <c r="B257" s="2">
        <f>Plan1!$B$4</f>
        <v>17520</v>
      </c>
      <c r="C257" s="30">
        <f>(B257*EXP(Plan1!$G$7-(Plan1!$G$8^2)/2+NORMSINV(AleatProd!C256)*Plan1!$G$8))</f>
        <v>17224.106146917868</v>
      </c>
      <c r="D257" s="30">
        <f>(C257*EXP(Plan1!$G$7-(Plan1!$G$8^2)/2+NORMSINV(AleatProd!D256)*Plan1!$G$8))</f>
        <v>19044.301569950054</v>
      </c>
      <c r="E257" s="30">
        <f>(D257*EXP(Plan1!$G$7-(Plan1!$G$8^2)/2+NORMSINV(AleatProd!E256)*Plan1!$G$8))</f>
        <v>20014.439932292466</v>
      </c>
      <c r="F257" s="30">
        <f>(E257*EXP(Plan1!$G$7-(Plan1!$G$8^2)/2+NORMSINV(AleatProd!F256)*Plan1!$G$8))</f>
        <v>19794.208792610651</v>
      </c>
      <c r="G257" s="30">
        <f>(F257*EXP(Plan1!$G$7-(Plan1!$G$8^2)/2+NORMSINV(AleatProd!G256)*Plan1!$G$8))</f>
        <v>19674.554790665323</v>
      </c>
      <c r="H257" s="30">
        <f>(G257*EXP(Plan1!$G$7-(Plan1!$G$8^2)/2+NORMSINV(AleatProd!H256)*Plan1!$G$8))</f>
        <v>21248.747809734203</v>
      </c>
      <c r="I257" s="30">
        <f>(H257*EXP(Plan1!$G$7-(Plan1!$G$8^2)/2+NORMSINV(AleatProd!I256)*Plan1!$G$8))</f>
        <v>22682.740737672466</v>
      </c>
      <c r="J257" s="30">
        <f>(I257*EXP(Plan1!$G$7-(Plan1!$G$8^2)/2+NORMSINV(AleatProd!J256)*Plan1!$G$8))</f>
        <v>23175.62237925638</v>
      </c>
      <c r="K257" s="30">
        <f>(J257*EXP(Plan1!$G$7-(Plan1!$G$8^2)/2+NORMSINV(AleatProd!K256)*Plan1!$G$8))</f>
        <v>26004.050706186586</v>
      </c>
      <c r="L257" s="30">
        <f>(K257*EXP(Plan1!$G$7-(Plan1!$G$8^2)/2+NORMSINV(AleatProd!L256)*Plan1!$G$8))</f>
        <v>24630.389993878242</v>
      </c>
      <c r="M257" s="30">
        <f>(L257*EXP(Plan1!$G$7-(Plan1!$G$8^2)/2+NORMSINV(AleatProd!M256)*Plan1!$G$8))</f>
        <v>24015.982119760825</v>
      </c>
      <c r="N257" s="30">
        <f>(M257*EXP(Plan1!$G$7-(Plan1!$G$8^2)/2+NORMSINV(AleatProd!N256)*Plan1!$G$8))</f>
        <v>24798.335195960233</v>
      </c>
      <c r="O257" s="30">
        <f>(N257*EXP(Plan1!$G$7-(Plan1!$G$8^2)/2+NORMSINV(AleatProd!O256)*Plan1!$G$8))</f>
        <v>23046.286342745938</v>
      </c>
      <c r="P257" s="30">
        <f>(O257*EXP(Plan1!$G$7-(Plan1!$G$8^2)/2+NORMSINV(AleatProd!P256)*Plan1!$G$8))</f>
        <v>21849.59387235879</v>
      </c>
      <c r="Q257" s="30">
        <f>(P257*EXP(Plan1!$G$7-(Plan1!$G$8^2)/2+NORMSINV(AleatProd!Q256)*Plan1!$G$8))</f>
        <v>21961.176165609868</v>
      </c>
      <c r="R257" s="30">
        <f>(Q257*EXP(Plan1!$G$7-(Plan1!$G$8^2)/2+NORMSINV(AleatProd!R256)*Plan1!$G$8))</f>
        <v>22927.242152536652</v>
      </c>
      <c r="S257" s="30">
        <f>(R257*EXP(Plan1!$G$7-(Plan1!$G$8^2)/2+NORMSINV(AleatProd!S256)*Plan1!$G$8))</f>
        <v>22569.765968352986</v>
      </c>
      <c r="T257" s="30">
        <f>(S257*EXP(Plan1!$G$7-(Plan1!$G$8^2)/2+NORMSINV(AleatProd!T256)*Plan1!$G$8))</f>
        <v>23067.07269328726</v>
      </c>
      <c r="U257" s="30">
        <f>(T257*EXP(Plan1!$G$7-(Plan1!$G$8^2)/2+NORMSINV(AleatProd!U256)*Plan1!$G$8))</f>
        <v>23168.441346378928</v>
      </c>
      <c r="V257" s="30">
        <f>(U257*EXP(Plan1!$G$7-(Plan1!$G$8^2)/2+NORMSINV(AleatProd!V256)*Plan1!$G$8))</f>
        <v>23557.819290597385</v>
      </c>
    </row>
    <row r="258" spans="1:22" x14ac:dyDescent="0.25">
      <c r="A258">
        <v>255</v>
      </c>
      <c r="B258" s="2">
        <f>Plan1!$B$4</f>
        <v>17520</v>
      </c>
      <c r="C258" s="30">
        <f>(B258*EXP(Plan1!$G$7-(Plan1!$G$8^2)/2+NORMSINV(AleatProd!C257)*Plan1!$G$8))</f>
        <v>16698.200492919899</v>
      </c>
      <c r="D258" s="30">
        <f>(C258*EXP(Plan1!$G$7-(Plan1!$G$8^2)/2+NORMSINV(AleatProd!D257)*Plan1!$G$8))</f>
        <v>17041.560863858969</v>
      </c>
      <c r="E258" s="30">
        <f>(D258*EXP(Plan1!$G$7-(Plan1!$G$8^2)/2+NORMSINV(AleatProd!E257)*Plan1!$G$8))</f>
        <v>17443.034724454901</v>
      </c>
      <c r="F258" s="30">
        <f>(E258*EXP(Plan1!$G$7-(Plan1!$G$8^2)/2+NORMSINV(AleatProd!F257)*Plan1!$G$8))</f>
        <v>17408.000475089579</v>
      </c>
      <c r="G258" s="30">
        <f>(F258*EXP(Plan1!$G$7-(Plan1!$G$8^2)/2+NORMSINV(AleatProd!G257)*Plan1!$G$8))</f>
        <v>16713.112631617994</v>
      </c>
      <c r="H258" s="30">
        <f>(G258*EXP(Plan1!$G$7-(Plan1!$G$8^2)/2+NORMSINV(AleatProd!H257)*Plan1!$G$8))</f>
        <v>16772.354660227149</v>
      </c>
      <c r="I258" s="30">
        <f>(H258*EXP(Plan1!$G$7-(Plan1!$G$8^2)/2+NORMSINV(AleatProd!I257)*Plan1!$G$8))</f>
        <v>17019.130104401404</v>
      </c>
      <c r="J258" s="30">
        <f>(I258*EXP(Plan1!$G$7-(Plan1!$G$8^2)/2+NORMSINV(AleatProd!J257)*Plan1!$G$8))</f>
        <v>17141.710520109635</v>
      </c>
      <c r="K258" s="30">
        <f>(J258*EXP(Plan1!$G$7-(Plan1!$G$8^2)/2+NORMSINV(AleatProd!K257)*Plan1!$G$8))</f>
        <v>17228.748720211101</v>
      </c>
      <c r="L258" s="30">
        <f>(K258*EXP(Plan1!$G$7-(Plan1!$G$8^2)/2+NORMSINV(AleatProd!L257)*Plan1!$G$8))</f>
        <v>18734.276055668215</v>
      </c>
      <c r="M258" s="30">
        <f>(L258*EXP(Plan1!$G$7-(Plan1!$G$8^2)/2+NORMSINV(AleatProd!M257)*Plan1!$G$8))</f>
        <v>18772.589376271102</v>
      </c>
      <c r="N258" s="30">
        <f>(M258*EXP(Plan1!$G$7-(Plan1!$G$8^2)/2+NORMSINV(AleatProd!N257)*Plan1!$G$8))</f>
        <v>17363.096141649232</v>
      </c>
      <c r="O258" s="30">
        <f>(N258*EXP(Plan1!$G$7-(Plan1!$G$8^2)/2+NORMSINV(AleatProd!O257)*Plan1!$G$8))</f>
        <v>16765.966550152742</v>
      </c>
      <c r="P258" s="30">
        <f>(O258*EXP(Plan1!$G$7-(Plan1!$G$8^2)/2+NORMSINV(AleatProd!P257)*Plan1!$G$8))</f>
        <v>15567.509933966727</v>
      </c>
      <c r="Q258" s="30">
        <f>(P258*EXP(Plan1!$G$7-(Plan1!$G$8^2)/2+NORMSINV(AleatProd!Q257)*Plan1!$G$8))</f>
        <v>14689.665629439585</v>
      </c>
      <c r="R258" s="30">
        <f>(Q258*EXP(Plan1!$G$7-(Plan1!$G$8^2)/2+NORMSINV(AleatProd!R257)*Plan1!$G$8))</f>
        <v>13569.294040346858</v>
      </c>
      <c r="S258" s="30">
        <f>(R258*EXP(Plan1!$G$7-(Plan1!$G$8^2)/2+NORMSINV(AleatProd!S257)*Plan1!$G$8))</f>
        <v>13498.932496238864</v>
      </c>
      <c r="T258" s="30">
        <f>(S258*EXP(Plan1!$G$7-(Plan1!$G$8^2)/2+NORMSINV(AleatProd!T257)*Plan1!$G$8))</f>
        <v>13700.164533094994</v>
      </c>
      <c r="U258" s="30">
        <f>(T258*EXP(Plan1!$G$7-(Plan1!$G$8^2)/2+NORMSINV(AleatProd!U257)*Plan1!$G$8))</f>
        <v>13527.111163605419</v>
      </c>
      <c r="V258" s="30">
        <f>(U258*EXP(Plan1!$G$7-(Plan1!$G$8^2)/2+NORMSINV(AleatProd!V257)*Plan1!$G$8))</f>
        <v>14099.356826764126</v>
      </c>
    </row>
    <row r="259" spans="1:22" x14ac:dyDescent="0.25">
      <c r="A259">
        <v>256</v>
      </c>
      <c r="B259" s="2">
        <f>Plan1!$B$4</f>
        <v>17520</v>
      </c>
      <c r="C259" s="30">
        <f>(B259*EXP(Plan1!$G$7-(Plan1!$G$8^2)/2+NORMSINV(AleatProd!C258)*Plan1!$G$8))</f>
        <v>16741.755602278299</v>
      </c>
      <c r="D259" s="30">
        <f>(C259*EXP(Plan1!$G$7-(Plan1!$G$8^2)/2+NORMSINV(AleatProd!D258)*Plan1!$G$8))</f>
        <v>16227.496707016209</v>
      </c>
      <c r="E259" s="30">
        <f>(D259*EXP(Plan1!$G$7-(Plan1!$G$8^2)/2+NORMSINV(AleatProd!E258)*Plan1!$G$8))</f>
        <v>16269.204982929827</v>
      </c>
      <c r="F259" s="30">
        <f>(E259*EXP(Plan1!$G$7-(Plan1!$G$8^2)/2+NORMSINV(AleatProd!F258)*Plan1!$G$8))</f>
        <v>16857.642405971557</v>
      </c>
      <c r="G259" s="30">
        <f>(F259*EXP(Plan1!$G$7-(Plan1!$G$8^2)/2+NORMSINV(AleatProd!G258)*Plan1!$G$8))</f>
        <v>15360.628152366198</v>
      </c>
      <c r="H259" s="30">
        <f>(G259*EXP(Plan1!$G$7-(Plan1!$G$8^2)/2+NORMSINV(AleatProd!H258)*Plan1!$G$8))</f>
        <v>15014.88705181116</v>
      </c>
      <c r="I259" s="30">
        <f>(H259*EXP(Plan1!$G$7-(Plan1!$G$8^2)/2+NORMSINV(AleatProd!I258)*Plan1!$G$8))</f>
        <v>14932.447536046378</v>
      </c>
      <c r="J259" s="30">
        <f>(I259*EXP(Plan1!$G$7-(Plan1!$G$8^2)/2+NORMSINV(AleatProd!J258)*Plan1!$G$8))</f>
        <v>14305.795695832338</v>
      </c>
      <c r="K259" s="30">
        <f>(J259*EXP(Plan1!$G$7-(Plan1!$G$8^2)/2+NORMSINV(AleatProd!K258)*Plan1!$G$8))</f>
        <v>14106.85566098767</v>
      </c>
      <c r="L259" s="30">
        <f>(K259*EXP(Plan1!$G$7-(Plan1!$G$8^2)/2+NORMSINV(AleatProd!L258)*Plan1!$G$8))</f>
        <v>13978.910250018154</v>
      </c>
      <c r="M259" s="30">
        <f>(L259*EXP(Plan1!$G$7-(Plan1!$G$8^2)/2+NORMSINV(AleatProd!M258)*Plan1!$G$8))</f>
        <v>13578.946652788887</v>
      </c>
      <c r="N259" s="30">
        <f>(M259*EXP(Plan1!$G$7-(Plan1!$G$8^2)/2+NORMSINV(AleatProd!N258)*Plan1!$G$8))</f>
        <v>12870.537344720333</v>
      </c>
      <c r="O259" s="30">
        <f>(N259*EXP(Plan1!$G$7-(Plan1!$G$8^2)/2+NORMSINV(AleatProd!O258)*Plan1!$G$8))</f>
        <v>12766.565439702381</v>
      </c>
      <c r="P259" s="30">
        <f>(O259*EXP(Plan1!$G$7-(Plan1!$G$8^2)/2+NORMSINV(AleatProd!P258)*Plan1!$G$8))</f>
        <v>12619.107741022077</v>
      </c>
      <c r="Q259" s="30">
        <f>(P259*EXP(Plan1!$G$7-(Plan1!$G$8^2)/2+NORMSINV(AleatProd!Q258)*Plan1!$G$8))</f>
        <v>12921.641487275881</v>
      </c>
      <c r="R259" s="30">
        <f>(Q259*EXP(Plan1!$G$7-(Plan1!$G$8^2)/2+NORMSINV(AleatProd!R258)*Plan1!$G$8))</f>
        <v>12499.535107951657</v>
      </c>
      <c r="S259" s="30">
        <f>(R259*EXP(Plan1!$G$7-(Plan1!$G$8^2)/2+NORMSINV(AleatProd!S258)*Plan1!$G$8))</f>
        <v>12654.833431283927</v>
      </c>
      <c r="T259" s="30">
        <f>(S259*EXP(Plan1!$G$7-(Plan1!$G$8^2)/2+NORMSINV(AleatProd!T258)*Plan1!$G$8))</f>
        <v>12399.327568419985</v>
      </c>
      <c r="U259" s="30">
        <f>(T259*EXP(Plan1!$G$7-(Plan1!$G$8^2)/2+NORMSINV(AleatProd!U258)*Plan1!$G$8))</f>
        <v>11049.987502718743</v>
      </c>
      <c r="V259" s="30">
        <f>(U259*EXP(Plan1!$G$7-(Plan1!$G$8^2)/2+NORMSINV(AleatProd!V258)*Plan1!$G$8))</f>
        <v>10004.029555608571</v>
      </c>
    </row>
    <row r="260" spans="1:22" x14ac:dyDescent="0.25">
      <c r="A260">
        <v>257</v>
      </c>
      <c r="B260" s="2">
        <f>Plan1!$B$4</f>
        <v>17520</v>
      </c>
      <c r="C260" s="30">
        <f>(B260*EXP(Plan1!$G$7-(Plan1!$G$8^2)/2+NORMSINV(AleatProd!C259)*Plan1!$G$8))</f>
        <v>17617.451223280754</v>
      </c>
      <c r="D260" s="30">
        <f>(C260*EXP(Plan1!$G$7-(Plan1!$G$8^2)/2+NORMSINV(AleatProd!D259)*Plan1!$G$8))</f>
        <v>16359.242099387478</v>
      </c>
      <c r="E260" s="30">
        <f>(D260*EXP(Plan1!$G$7-(Plan1!$G$8^2)/2+NORMSINV(AleatProd!E259)*Plan1!$G$8))</f>
        <v>16722.464753085253</v>
      </c>
      <c r="F260" s="30">
        <f>(E260*EXP(Plan1!$G$7-(Plan1!$G$8^2)/2+NORMSINV(AleatProd!F259)*Plan1!$G$8))</f>
        <v>18334.051332034796</v>
      </c>
      <c r="G260" s="30">
        <f>(F260*EXP(Plan1!$G$7-(Plan1!$G$8^2)/2+NORMSINV(AleatProd!G259)*Plan1!$G$8))</f>
        <v>17729.99221356315</v>
      </c>
      <c r="H260" s="30">
        <f>(G260*EXP(Plan1!$G$7-(Plan1!$G$8^2)/2+NORMSINV(AleatProd!H259)*Plan1!$G$8))</f>
        <v>17191.089668144585</v>
      </c>
      <c r="I260" s="30">
        <f>(H260*EXP(Plan1!$G$7-(Plan1!$G$8^2)/2+NORMSINV(AleatProd!I259)*Plan1!$G$8))</f>
        <v>17278.965960399288</v>
      </c>
      <c r="J260" s="30">
        <f>(I260*EXP(Plan1!$G$7-(Plan1!$G$8^2)/2+NORMSINV(AleatProd!J259)*Plan1!$G$8))</f>
        <v>17521.659064516731</v>
      </c>
      <c r="K260" s="30">
        <f>(J260*EXP(Plan1!$G$7-(Plan1!$G$8^2)/2+NORMSINV(AleatProd!K259)*Plan1!$G$8))</f>
        <v>16798.080452686783</v>
      </c>
      <c r="L260" s="30">
        <f>(K260*EXP(Plan1!$G$7-(Plan1!$G$8^2)/2+NORMSINV(AleatProd!L259)*Plan1!$G$8))</f>
        <v>17461.712840374435</v>
      </c>
      <c r="M260" s="30">
        <f>(L260*EXP(Plan1!$G$7-(Plan1!$G$8^2)/2+NORMSINV(AleatProd!M259)*Plan1!$G$8))</f>
        <v>19265.121472465431</v>
      </c>
      <c r="N260" s="30">
        <f>(M260*EXP(Plan1!$G$7-(Plan1!$G$8^2)/2+NORMSINV(AleatProd!N259)*Plan1!$G$8))</f>
        <v>19101.694962080357</v>
      </c>
      <c r="O260" s="30">
        <f>(N260*EXP(Plan1!$G$7-(Plan1!$G$8^2)/2+NORMSINV(AleatProd!O259)*Plan1!$G$8))</f>
        <v>18412.731643236239</v>
      </c>
      <c r="P260" s="30">
        <f>(O260*EXP(Plan1!$G$7-(Plan1!$G$8^2)/2+NORMSINV(AleatProd!P259)*Plan1!$G$8))</f>
        <v>18309.760013306055</v>
      </c>
      <c r="Q260" s="30">
        <f>(P260*EXP(Plan1!$G$7-(Plan1!$G$8^2)/2+NORMSINV(AleatProd!Q259)*Plan1!$G$8))</f>
        <v>17128.967967875269</v>
      </c>
      <c r="R260" s="30">
        <f>(Q260*EXP(Plan1!$G$7-(Plan1!$G$8^2)/2+NORMSINV(AleatProd!R259)*Plan1!$G$8))</f>
        <v>16086.702089949895</v>
      </c>
      <c r="S260" s="30">
        <f>(R260*EXP(Plan1!$G$7-(Plan1!$G$8^2)/2+NORMSINV(AleatProd!S259)*Plan1!$G$8))</f>
        <v>16491.607204746531</v>
      </c>
      <c r="T260" s="30">
        <f>(S260*EXP(Plan1!$G$7-(Plan1!$G$8^2)/2+NORMSINV(AleatProd!T259)*Plan1!$G$8))</f>
        <v>15907.760559927909</v>
      </c>
      <c r="U260" s="30">
        <f>(T260*EXP(Plan1!$G$7-(Plan1!$G$8^2)/2+NORMSINV(AleatProd!U259)*Plan1!$G$8))</f>
        <v>15990.794424177058</v>
      </c>
      <c r="V260" s="30">
        <f>(U260*EXP(Plan1!$G$7-(Plan1!$G$8^2)/2+NORMSINV(AleatProd!V259)*Plan1!$G$8))</f>
        <v>15932.52474949842</v>
      </c>
    </row>
    <row r="261" spans="1:22" x14ac:dyDescent="0.25">
      <c r="A261">
        <v>258</v>
      </c>
      <c r="B261" s="2">
        <f>Plan1!$B$4</f>
        <v>17520</v>
      </c>
      <c r="C261" s="30">
        <f>(B261*EXP(Plan1!$G$7-(Plan1!$G$8^2)/2+NORMSINV(AleatProd!C260)*Plan1!$G$8))</f>
        <v>17130.380762945788</v>
      </c>
      <c r="D261" s="30">
        <f>(C261*EXP(Plan1!$G$7-(Plan1!$G$8^2)/2+NORMSINV(AleatProd!D260)*Plan1!$G$8))</f>
        <v>16802.37283959506</v>
      </c>
      <c r="E261" s="30">
        <f>(D261*EXP(Plan1!$G$7-(Plan1!$G$8^2)/2+NORMSINV(AleatProd!E260)*Plan1!$G$8))</f>
        <v>14590.043627862946</v>
      </c>
      <c r="F261" s="30">
        <f>(E261*EXP(Plan1!$G$7-(Plan1!$G$8^2)/2+NORMSINV(AleatProd!F260)*Plan1!$G$8))</f>
        <v>15592.69997921994</v>
      </c>
      <c r="G261" s="30">
        <f>(F261*EXP(Plan1!$G$7-(Plan1!$G$8^2)/2+NORMSINV(AleatProd!G260)*Plan1!$G$8))</f>
        <v>15325.88618415384</v>
      </c>
      <c r="H261" s="30">
        <f>(G261*EXP(Plan1!$G$7-(Plan1!$G$8^2)/2+NORMSINV(AleatProd!H260)*Plan1!$G$8))</f>
        <v>14475.300301294516</v>
      </c>
      <c r="I261" s="30">
        <f>(H261*EXP(Plan1!$G$7-(Plan1!$G$8^2)/2+NORMSINV(AleatProd!I260)*Plan1!$G$8))</f>
        <v>14066.265034571881</v>
      </c>
      <c r="J261" s="30">
        <f>(I261*EXP(Plan1!$G$7-(Plan1!$G$8^2)/2+NORMSINV(AleatProd!J260)*Plan1!$G$8))</f>
        <v>15087.734455596576</v>
      </c>
      <c r="K261" s="30">
        <f>(J261*EXP(Plan1!$G$7-(Plan1!$G$8^2)/2+NORMSINV(AleatProd!K260)*Plan1!$G$8))</f>
        <v>15490.726856299276</v>
      </c>
      <c r="L261" s="30">
        <f>(K261*EXP(Plan1!$G$7-(Plan1!$G$8^2)/2+NORMSINV(AleatProd!L260)*Plan1!$G$8))</f>
        <v>14952.341162451938</v>
      </c>
      <c r="M261" s="30">
        <f>(L261*EXP(Plan1!$G$7-(Plan1!$G$8^2)/2+NORMSINV(AleatProd!M260)*Plan1!$G$8))</f>
        <v>15945.958498546299</v>
      </c>
      <c r="N261" s="30">
        <f>(M261*EXP(Plan1!$G$7-(Plan1!$G$8^2)/2+NORMSINV(AleatProd!N260)*Plan1!$G$8))</f>
        <v>16477.229507216569</v>
      </c>
      <c r="O261" s="30">
        <f>(N261*EXP(Plan1!$G$7-(Plan1!$G$8^2)/2+NORMSINV(AleatProd!O260)*Plan1!$G$8))</f>
        <v>16239.305273043894</v>
      </c>
      <c r="P261" s="30">
        <f>(O261*EXP(Plan1!$G$7-(Plan1!$G$8^2)/2+NORMSINV(AleatProd!P260)*Plan1!$G$8))</f>
        <v>17384.957190413606</v>
      </c>
      <c r="Q261" s="30">
        <f>(P261*EXP(Plan1!$G$7-(Plan1!$G$8^2)/2+NORMSINV(AleatProd!Q260)*Plan1!$G$8))</f>
        <v>17362.415772872369</v>
      </c>
      <c r="R261" s="30">
        <f>(Q261*EXP(Plan1!$G$7-(Plan1!$G$8^2)/2+NORMSINV(AleatProd!R260)*Plan1!$G$8))</f>
        <v>17606.322603197212</v>
      </c>
      <c r="S261" s="30">
        <f>(R261*EXP(Plan1!$G$7-(Plan1!$G$8^2)/2+NORMSINV(AleatProd!S260)*Plan1!$G$8))</f>
        <v>18558.76900251296</v>
      </c>
      <c r="T261" s="30">
        <f>(S261*EXP(Plan1!$G$7-(Plan1!$G$8^2)/2+NORMSINV(AleatProd!T260)*Plan1!$G$8))</f>
        <v>17454.860435666975</v>
      </c>
      <c r="U261" s="30">
        <f>(T261*EXP(Plan1!$G$7-(Plan1!$G$8^2)/2+NORMSINV(AleatProd!U260)*Plan1!$G$8))</f>
        <v>17745.37639521193</v>
      </c>
      <c r="V261" s="30">
        <f>(U261*EXP(Plan1!$G$7-(Plan1!$G$8^2)/2+NORMSINV(AleatProd!V260)*Plan1!$G$8))</f>
        <v>17329.448418816872</v>
      </c>
    </row>
    <row r="262" spans="1:22" x14ac:dyDescent="0.25">
      <c r="A262">
        <v>259</v>
      </c>
      <c r="B262" s="2">
        <f>Plan1!$B$4</f>
        <v>17520</v>
      </c>
      <c r="C262" s="30">
        <f>(B262*EXP(Plan1!$G$7-(Plan1!$G$8^2)/2+NORMSINV(AleatProd!C261)*Plan1!$G$8))</f>
        <v>19009.804612904474</v>
      </c>
      <c r="D262" s="30">
        <f>(C262*EXP(Plan1!$G$7-(Plan1!$G$8^2)/2+NORMSINV(AleatProd!D261)*Plan1!$G$8))</f>
        <v>19008.962309226656</v>
      </c>
      <c r="E262" s="30">
        <f>(D262*EXP(Plan1!$G$7-(Plan1!$G$8^2)/2+NORMSINV(AleatProd!E261)*Plan1!$G$8))</f>
        <v>17316.485339360384</v>
      </c>
      <c r="F262" s="30">
        <f>(E262*EXP(Plan1!$G$7-(Plan1!$G$8^2)/2+NORMSINV(AleatProd!F261)*Plan1!$G$8))</f>
        <v>16410.849166333002</v>
      </c>
      <c r="G262" s="30">
        <f>(F262*EXP(Plan1!$G$7-(Plan1!$G$8^2)/2+NORMSINV(AleatProd!G261)*Plan1!$G$8))</f>
        <v>15742.958580344535</v>
      </c>
      <c r="H262" s="30">
        <f>(G262*EXP(Plan1!$G$7-(Plan1!$G$8^2)/2+NORMSINV(AleatProd!H261)*Plan1!$G$8))</f>
        <v>16148.38927430156</v>
      </c>
      <c r="I262" s="30">
        <f>(H262*EXP(Plan1!$G$7-(Plan1!$G$8^2)/2+NORMSINV(AleatProd!I261)*Plan1!$G$8))</f>
        <v>15561.64296234527</v>
      </c>
      <c r="J262" s="30">
        <f>(I262*EXP(Plan1!$G$7-(Plan1!$G$8^2)/2+NORMSINV(AleatProd!J261)*Plan1!$G$8))</f>
        <v>15474.205854154972</v>
      </c>
      <c r="K262" s="30">
        <f>(J262*EXP(Plan1!$G$7-(Plan1!$G$8^2)/2+NORMSINV(AleatProd!K261)*Plan1!$G$8))</f>
        <v>15556.8285433158</v>
      </c>
      <c r="L262" s="30">
        <f>(K262*EXP(Plan1!$G$7-(Plan1!$G$8^2)/2+NORMSINV(AleatProd!L261)*Plan1!$G$8))</f>
        <v>15301.690508190753</v>
      </c>
      <c r="M262" s="30">
        <f>(L262*EXP(Plan1!$G$7-(Plan1!$G$8^2)/2+NORMSINV(AleatProd!M261)*Plan1!$G$8))</f>
        <v>14455.381594598141</v>
      </c>
      <c r="N262" s="30">
        <f>(M262*EXP(Plan1!$G$7-(Plan1!$G$8^2)/2+NORMSINV(AleatProd!N261)*Plan1!$G$8))</f>
        <v>13574.227033731986</v>
      </c>
      <c r="O262" s="30">
        <f>(N262*EXP(Plan1!$G$7-(Plan1!$G$8^2)/2+NORMSINV(AleatProd!O261)*Plan1!$G$8))</f>
        <v>13181.869848505741</v>
      </c>
      <c r="P262" s="30">
        <f>(O262*EXP(Plan1!$G$7-(Plan1!$G$8^2)/2+NORMSINV(AleatProd!P261)*Plan1!$G$8))</f>
        <v>13780.828916328555</v>
      </c>
      <c r="Q262" s="30">
        <f>(P262*EXP(Plan1!$G$7-(Plan1!$G$8^2)/2+NORMSINV(AleatProd!Q261)*Plan1!$G$8))</f>
        <v>13716.946273357767</v>
      </c>
      <c r="R262" s="30">
        <f>(Q262*EXP(Plan1!$G$7-(Plan1!$G$8^2)/2+NORMSINV(AleatProd!R261)*Plan1!$G$8))</f>
        <v>13241.114596099316</v>
      </c>
      <c r="S262" s="30">
        <f>(R262*EXP(Plan1!$G$7-(Plan1!$G$8^2)/2+NORMSINV(AleatProd!S261)*Plan1!$G$8))</f>
        <v>14203.87224113636</v>
      </c>
      <c r="T262" s="30">
        <f>(S262*EXP(Plan1!$G$7-(Plan1!$G$8^2)/2+NORMSINV(AleatProd!T261)*Plan1!$G$8))</f>
        <v>12997.924685300464</v>
      </c>
      <c r="U262" s="30">
        <f>(T262*EXP(Plan1!$G$7-(Plan1!$G$8^2)/2+NORMSINV(AleatProd!U261)*Plan1!$G$8))</f>
        <v>13102.295041983516</v>
      </c>
      <c r="V262" s="30">
        <f>(U262*EXP(Plan1!$G$7-(Plan1!$G$8^2)/2+NORMSINV(AleatProd!V261)*Plan1!$G$8))</f>
        <v>12174.723561853678</v>
      </c>
    </row>
    <row r="263" spans="1:22" x14ac:dyDescent="0.25">
      <c r="A263">
        <v>260</v>
      </c>
      <c r="B263" s="2">
        <f>Plan1!$B$4</f>
        <v>17520</v>
      </c>
      <c r="C263" s="30">
        <f>(B263*EXP(Plan1!$G$7-(Plan1!$G$8^2)/2+NORMSINV(AleatProd!C262)*Plan1!$G$8))</f>
        <v>17667.972013674967</v>
      </c>
      <c r="D263" s="30">
        <f>(C263*EXP(Plan1!$G$7-(Plan1!$G$8^2)/2+NORMSINV(AleatProd!D262)*Plan1!$G$8))</f>
        <v>17494.147364971661</v>
      </c>
      <c r="E263" s="30">
        <f>(D263*EXP(Plan1!$G$7-(Plan1!$G$8^2)/2+NORMSINV(AleatProd!E262)*Plan1!$G$8))</f>
        <v>16854.471421811333</v>
      </c>
      <c r="F263" s="30">
        <f>(E263*EXP(Plan1!$G$7-(Plan1!$G$8^2)/2+NORMSINV(AleatProd!F262)*Plan1!$G$8))</f>
        <v>15603.948046745403</v>
      </c>
      <c r="G263" s="30">
        <f>(F263*EXP(Plan1!$G$7-(Plan1!$G$8^2)/2+NORMSINV(AleatProd!G262)*Plan1!$G$8))</f>
        <v>13877.797466204833</v>
      </c>
      <c r="H263" s="30">
        <f>(G263*EXP(Plan1!$G$7-(Plan1!$G$8^2)/2+NORMSINV(AleatProd!H262)*Plan1!$G$8))</f>
        <v>13774.23442502002</v>
      </c>
      <c r="I263" s="30">
        <f>(H263*EXP(Plan1!$G$7-(Plan1!$G$8^2)/2+NORMSINV(AleatProd!I262)*Plan1!$G$8))</f>
        <v>14571.077016203668</v>
      </c>
      <c r="J263" s="30">
        <f>(I263*EXP(Plan1!$G$7-(Plan1!$G$8^2)/2+NORMSINV(AleatProd!J262)*Plan1!$G$8))</f>
        <v>15703.267279424923</v>
      </c>
      <c r="K263" s="30">
        <f>(J263*EXP(Plan1!$G$7-(Plan1!$G$8^2)/2+NORMSINV(AleatProd!K262)*Plan1!$G$8))</f>
        <v>16879.389470177633</v>
      </c>
      <c r="L263" s="30">
        <f>(K263*EXP(Plan1!$G$7-(Plan1!$G$8^2)/2+NORMSINV(AleatProd!L262)*Plan1!$G$8))</f>
        <v>15611.810587153301</v>
      </c>
      <c r="M263" s="30">
        <f>(L263*EXP(Plan1!$G$7-(Plan1!$G$8^2)/2+NORMSINV(AleatProd!M262)*Plan1!$G$8))</f>
        <v>15900.378060108782</v>
      </c>
      <c r="N263" s="30">
        <f>(M263*EXP(Plan1!$G$7-(Plan1!$G$8^2)/2+NORMSINV(AleatProd!N262)*Plan1!$G$8))</f>
        <v>15430.987690953545</v>
      </c>
      <c r="O263" s="30">
        <f>(N263*EXP(Plan1!$G$7-(Plan1!$G$8^2)/2+NORMSINV(AleatProd!O262)*Plan1!$G$8))</f>
        <v>14582.174901903041</v>
      </c>
      <c r="P263" s="30">
        <f>(O263*EXP(Plan1!$G$7-(Plan1!$G$8^2)/2+NORMSINV(AleatProd!P262)*Plan1!$G$8))</f>
        <v>15042.284048113714</v>
      </c>
      <c r="Q263" s="30">
        <f>(P263*EXP(Plan1!$G$7-(Plan1!$G$8^2)/2+NORMSINV(AleatProd!Q262)*Plan1!$G$8))</f>
        <v>15029.141517434364</v>
      </c>
      <c r="R263" s="30">
        <f>(Q263*EXP(Plan1!$G$7-(Plan1!$G$8^2)/2+NORMSINV(AleatProd!R262)*Plan1!$G$8))</f>
        <v>15036.785323050843</v>
      </c>
      <c r="S263" s="30">
        <f>(R263*EXP(Plan1!$G$7-(Plan1!$G$8^2)/2+NORMSINV(AleatProd!S262)*Plan1!$G$8))</f>
        <v>16145.653005115919</v>
      </c>
      <c r="T263" s="30">
        <f>(S263*EXP(Plan1!$G$7-(Plan1!$G$8^2)/2+NORMSINV(AleatProd!T262)*Plan1!$G$8))</f>
        <v>15425.771644564336</v>
      </c>
      <c r="U263" s="30">
        <f>(T263*EXP(Plan1!$G$7-(Plan1!$G$8^2)/2+NORMSINV(AleatProd!U262)*Plan1!$G$8))</f>
        <v>16918.224879002955</v>
      </c>
      <c r="V263" s="30">
        <f>(U263*EXP(Plan1!$G$7-(Plan1!$G$8^2)/2+NORMSINV(AleatProd!V262)*Plan1!$G$8))</f>
        <v>16400.142185333632</v>
      </c>
    </row>
    <row r="264" spans="1:22" x14ac:dyDescent="0.25">
      <c r="A264">
        <v>261</v>
      </c>
      <c r="B264" s="2">
        <f>Plan1!$B$4</f>
        <v>17520</v>
      </c>
      <c r="C264" s="30">
        <f>(B264*EXP(Plan1!$G$7-(Plan1!$G$8^2)/2+NORMSINV(AleatProd!C263)*Plan1!$G$8))</f>
        <v>16216.848226590899</v>
      </c>
      <c r="D264" s="30">
        <f>(C264*EXP(Plan1!$G$7-(Plan1!$G$8^2)/2+NORMSINV(AleatProd!D263)*Plan1!$G$8))</f>
        <v>15239.976898694798</v>
      </c>
      <c r="E264" s="30">
        <f>(D264*EXP(Plan1!$G$7-(Plan1!$G$8^2)/2+NORMSINV(AleatProd!E263)*Plan1!$G$8))</f>
        <v>14906.567289763092</v>
      </c>
      <c r="F264" s="30">
        <f>(E264*EXP(Plan1!$G$7-(Plan1!$G$8^2)/2+NORMSINV(AleatProd!F263)*Plan1!$G$8))</f>
        <v>13072.271577650277</v>
      </c>
      <c r="G264" s="30">
        <f>(F264*EXP(Plan1!$G$7-(Plan1!$G$8^2)/2+NORMSINV(AleatProd!G263)*Plan1!$G$8))</f>
        <v>13958.038908586068</v>
      </c>
      <c r="H264" s="30">
        <f>(G264*EXP(Plan1!$G$7-(Plan1!$G$8^2)/2+NORMSINV(AleatProd!H263)*Plan1!$G$8))</f>
        <v>14216.058142481021</v>
      </c>
      <c r="I264" s="30">
        <f>(H264*EXP(Plan1!$G$7-(Plan1!$G$8^2)/2+NORMSINV(AleatProd!I263)*Plan1!$G$8))</f>
        <v>13407.76875416815</v>
      </c>
      <c r="J264" s="30">
        <f>(I264*EXP(Plan1!$G$7-(Plan1!$G$8^2)/2+NORMSINV(AleatProd!J263)*Plan1!$G$8))</f>
        <v>13777.52567378419</v>
      </c>
      <c r="K264" s="30">
        <f>(J264*EXP(Plan1!$G$7-(Plan1!$G$8^2)/2+NORMSINV(AleatProd!K263)*Plan1!$G$8))</f>
        <v>13565.741168032702</v>
      </c>
      <c r="L264" s="30">
        <f>(K264*EXP(Plan1!$G$7-(Plan1!$G$8^2)/2+NORMSINV(AleatProd!L263)*Plan1!$G$8))</f>
        <v>12403.207454472411</v>
      </c>
      <c r="M264" s="30">
        <f>(L264*EXP(Plan1!$G$7-(Plan1!$G$8^2)/2+NORMSINV(AleatProd!M263)*Plan1!$G$8))</f>
        <v>11025.244845594645</v>
      </c>
      <c r="N264" s="30">
        <f>(M264*EXP(Plan1!$G$7-(Plan1!$G$8^2)/2+NORMSINV(AleatProd!N263)*Plan1!$G$8))</f>
        <v>10333.161430398799</v>
      </c>
      <c r="O264" s="30">
        <f>(N264*EXP(Plan1!$G$7-(Plan1!$G$8^2)/2+NORMSINV(AleatProd!O263)*Plan1!$G$8))</f>
        <v>9745.7129374985925</v>
      </c>
      <c r="P264" s="30">
        <f>(O264*EXP(Plan1!$G$7-(Plan1!$G$8^2)/2+NORMSINV(AleatProd!P263)*Plan1!$G$8))</f>
        <v>9429.9782687900624</v>
      </c>
      <c r="Q264" s="30">
        <f>(P264*EXP(Plan1!$G$7-(Plan1!$G$8^2)/2+NORMSINV(AleatProd!Q263)*Plan1!$G$8))</f>
        <v>8887.1970782228946</v>
      </c>
      <c r="R264" s="30">
        <f>(Q264*EXP(Plan1!$G$7-(Plan1!$G$8^2)/2+NORMSINV(AleatProd!R263)*Plan1!$G$8))</f>
        <v>8910.7981988916927</v>
      </c>
      <c r="S264" s="30">
        <f>(R264*EXP(Plan1!$G$7-(Plan1!$G$8^2)/2+NORMSINV(AleatProd!S263)*Plan1!$G$8))</f>
        <v>8638.4931171721582</v>
      </c>
      <c r="T264" s="30">
        <f>(S264*EXP(Plan1!$G$7-(Plan1!$G$8^2)/2+NORMSINV(AleatProd!T263)*Plan1!$G$8))</f>
        <v>8201.5348039860655</v>
      </c>
      <c r="U264" s="30">
        <f>(T264*EXP(Plan1!$G$7-(Plan1!$G$8^2)/2+NORMSINV(AleatProd!U263)*Plan1!$G$8))</f>
        <v>8813.8219788821752</v>
      </c>
      <c r="V264" s="30">
        <f>(U264*EXP(Plan1!$G$7-(Plan1!$G$8^2)/2+NORMSINV(AleatProd!V263)*Plan1!$G$8))</f>
        <v>8833.9490224756191</v>
      </c>
    </row>
    <row r="265" spans="1:22" x14ac:dyDescent="0.25">
      <c r="A265">
        <v>262</v>
      </c>
      <c r="B265" s="2">
        <f>Plan1!$B$4</f>
        <v>17520</v>
      </c>
      <c r="C265" s="30">
        <f>(B265*EXP(Plan1!$G$7-(Plan1!$G$8^2)/2+NORMSINV(AleatProd!C264)*Plan1!$G$8))</f>
        <v>18036.739731097896</v>
      </c>
      <c r="D265" s="30">
        <f>(C265*EXP(Plan1!$G$7-(Plan1!$G$8^2)/2+NORMSINV(AleatProd!D264)*Plan1!$G$8))</f>
        <v>16727.123682181846</v>
      </c>
      <c r="E265" s="30">
        <f>(D265*EXP(Plan1!$G$7-(Plan1!$G$8^2)/2+NORMSINV(AleatProd!E264)*Plan1!$G$8))</f>
        <v>16565.125342773474</v>
      </c>
      <c r="F265" s="30">
        <f>(E265*EXP(Plan1!$G$7-(Plan1!$G$8^2)/2+NORMSINV(AleatProd!F264)*Plan1!$G$8))</f>
        <v>16276.977002060576</v>
      </c>
      <c r="G265" s="30">
        <f>(F265*EXP(Plan1!$G$7-(Plan1!$G$8^2)/2+NORMSINV(AleatProd!G264)*Plan1!$G$8))</f>
        <v>14662.71206608283</v>
      </c>
      <c r="H265" s="30">
        <f>(G265*EXP(Plan1!$G$7-(Plan1!$G$8^2)/2+NORMSINV(AleatProd!H264)*Plan1!$G$8))</f>
        <v>12986.155012629228</v>
      </c>
      <c r="I265" s="30">
        <f>(H265*EXP(Plan1!$G$7-(Plan1!$G$8^2)/2+NORMSINV(AleatProd!I264)*Plan1!$G$8))</f>
        <v>12849.556128478096</v>
      </c>
      <c r="J265" s="30">
        <f>(I265*EXP(Plan1!$G$7-(Plan1!$G$8^2)/2+NORMSINV(AleatProd!J264)*Plan1!$G$8))</f>
        <v>12180.249376140382</v>
      </c>
      <c r="K265" s="30">
        <f>(J265*EXP(Plan1!$G$7-(Plan1!$G$8^2)/2+NORMSINV(AleatProd!K264)*Plan1!$G$8))</f>
        <v>12880.466940988581</v>
      </c>
      <c r="L265" s="30">
        <f>(K265*EXP(Plan1!$G$7-(Plan1!$G$8^2)/2+NORMSINV(AleatProd!L264)*Plan1!$G$8))</f>
        <v>12666.291000077881</v>
      </c>
      <c r="M265" s="30">
        <f>(L265*EXP(Plan1!$G$7-(Plan1!$G$8^2)/2+NORMSINV(AleatProd!M264)*Plan1!$G$8))</f>
        <v>12433.002895351994</v>
      </c>
      <c r="N265" s="30">
        <f>(M265*EXP(Plan1!$G$7-(Plan1!$G$8^2)/2+NORMSINV(AleatProd!N264)*Plan1!$G$8))</f>
        <v>10880.807293631637</v>
      </c>
      <c r="O265" s="30">
        <f>(N265*EXP(Plan1!$G$7-(Plan1!$G$8^2)/2+NORMSINV(AleatProd!O264)*Plan1!$G$8))</f>
        <v>10994.902647724753</v>
      </c>
      <c r="P265" s="30">
        <f>(O265*EXP(Plan1!$G$7-(Plan1!$G$8^2)/2+NORMSINV(AleatProd!P264)*Plan1!$G$8))</f>
        <v>11415.627743592104</v>
      </c>
      <c r="Q265" s="30">
        <f>(P265*EXP(Plan1!$G$7-(Plan1!$G$8^2)/2+NORMSINV(AleatProd!Q264)*Plan1!$G$8))</f>
        <v>11355.899512059132</v>
      </c>
      <c r="R265" s="30">
        <f>(Q265*EXP(Plan1!$G$7-(Plan1!$G$8^2)/2+NORMSINV(AleatProd!R264)*Plan1!$G$8))</f>
        <v>10560.504975943797</v>
      </c>
      <c r="S265" s="30">
        <f>(R265*EXP(Plan1!$G$7-(Plan1!$G$8^2)/2+NORMSINV(AleatProd!S264)*Plan1!$G$8))</f>
        <v>10228.416134039013</v>
      </c>
      <c r="T265" s="30">
        <f>(S265*EXP(Plan1!$G$7-(Plan1!$G$8^2)/2+NORMSINV(AleatProd!T264)*Plan1!$G$8))</f>
        <v>10133.719115682639</v>
      </c>
      <c r="U265" s="30">
        <f>(T265*EXP(Plan1!$G$7-(Plan1!$G$8^2)/2+NORMSINV(AleatProd!U264)*Plan1!$G$8))</f>
        <v>9753.8133099605475</v>
      </c>
      <c r="V265" s="30">
        <f>(U265*EXP(Plan1!$G$7-(Plan1!$G$8^2)/2+NORMSINV(AleatProd!V264)*Plan1!$G$8))</f>
        <v>9333.5924283048644</v>
      </c>
    </row>
    <row r="266" spans="1:22" x14ac:dyDescent="0.25">
      <c r="A266">
        <v>263</v>
      </c>
      <c r="B266" s="2">
        <f>Plan1!$B$4</f>
        <v>17520</v>
      </c>
      <c r="C266" s="30">
        <f>(B266*EXP(Plan1!$G$7-(Plan1!$G$8^2)/2+NORMSINV(AleatProd!C265)*Plan1!$G$8))</f>
        <v>16530.20532332185</v>
      </c>
      <c r="D266" s="30">
        <f>(C266*EXP(Plan1!$G$7-(Plan1!$G$8^2)/2+NORMSINV(AleatProd!D265)*Plan1!$G$8))</f>
        <v>16142.902384642322</v>
      </c>
      <c r="E266" s="30">
        <f>(D266*EXP(Plan1!$G$7-(Plan1!$G$8^2)/2+NORMSINV(AleatProd!E265)*Plan1!$G$8))</f>
        <v>16524.093516574681</v>
      </c>
      <c r="F266" s="30">
        <f>(E266*EXP(Plan1!$G$7-(Plan1!$G$8^2)/2+NORMSINV(AleatProd!F265)*Plan1!$G$8))</f>
        <v>17062.926532811671</v>
      </c>
      <c r="G266" s="30">
        <f>(F266*EXP(Plan1!$G$7-(Plan1!$G$8^2)/2+NORMSINV(AleatProd!G265)*Plan1!$G$8))</f>
        <v>16888.691887634424</v>
      </c>
      <c r="H266" s="30">
        <f>(G266*EXP(Plan1!$G$7-(Plan1!$G$8^2)/2+NORMSINV(AleatProd!H265)*Plan1!$G$8))</f>
        <v>16896.557373538501</v>
      </c>
      <c r="I266" s="30">
        <f>(H266*EXP(Plan1!$G$7-(Plan1!$G$8^2)/2+NORMSINV(AleatProd!I265)*Plan1!$G$8))</f>
        <v>15883.941153926191</v>
      </c>
      <c r="J266" s="30">
        <f>(I266*EXP(Plan1!$G$7-(Plan1!$G$8^2)/2+NORMSINV(AleatProd!J265)*Plan1!$G$8))</f>
        <v>14953.349625225559</v>
      </c>
      <c r="K266" s="30">
        <f>(J266*EXP(Plan1!$G$7-(Plan1!$G$8^2)/2+NORMSINV(AleatProd!K265)*Plan1!$G$8))</f>
        <v>14809.699190821917</v>
      </c>
      <c r="L266" s="30">
        <f>(K266*EXP(Plan1!$G$7-(Plan1!$G$8^2)/2+NORMSINV(AleatProd!L265)*Plan1!$G$8))</f>
        <v>14001.127967990466</v>
      </c>
      <c r="M266" s="30">
        <f>(L266*EXP(Plan1!$G$7-(Plan1!$G$8^2)/2+NORMSINV(AleatProd!M265)*Plan1!$G$8))</f>
        <v>14925.539328394192</v>
      </c>
      <c r="N266" s="30">
        <f>(M266*EXP(Plan1!$G$7-(Plan1!$G$8^2)/2+NORMSINV(AleatProd!N265)*Plan1!$G$8))</f>
        <v>14750.325848442131</v>
      </c>
      <c r="O266" s="30">
        <f>(N266*EXP(Plan1!$G$7-(Plan1!$G$8^2)/2+NORMSINV(AleatProd!O265)*Plan1!$G$8))</f>
        <v>14774.753734241187</v>
      </c>
      <c r="P266" s="30">
        <f>(O266*EXP(Plan1!$G$7-(Plan1!$G$8^2)/2+NORMSINV(AleatProd!P265)*Plan1!$G$8))</f>
        <v>13710.884484779872</v>
      </c>
      <c r="Q266" s="30">
        <f>(P266*EXP(Plan1!$G$7-(Plan1!$G$8^2)/2+NORMSINV(AleatProd!Q265)*Plan1!$G$8))</f>
        <v>13436.721355276812</v>
      </c>
      <c r="R266" s="30">
        <f>(Q266*EXP(Plan1!$G$7-(Plan1!$G$8^2)/2+NORMSINV(AleatProd!R265)*Plan1!$G$8))</f>
        <v>13724.278580460063</v>
      </c>
      <c r="S266" s="30">
        <f>(R266*EXP(Plan1!$G$7-(Plan1!$G$8^2)/2+NORMSINV(AleatProd!S265)*Plan1!$G$8))</f>
        <v>14411.190589522468</v>
      </c>
      <c r="T266" s="30">
        <f>(S266*EXP(Plan1!$G$7-(Plan1!$G$8^2)/2+NORMSINV(AleatProd!T265)*Plan1!$G$8))</f>
        <v>13663.802974929251</v>
      </c>
      <c r="U266" s="30">
        <f>(T266*EXP(Plan1!$G$7-(Plan1!$G$8^2)/2+NORMSINV(AleatProd!U265)*Plan1!$G$8))</f>
        <v>14278.506177461984</v>
      </c>
      <c r="V266" s="30">
        <f>(U266*EXP(Plan1!$G$7-(Plan1!$G$8^2)/2+NORMSINV(AleatProd!V265)*Plan1!$G$8))</f>
        <v>14318.43658667692</v>
      </c>
    </row>
    <row r="267" spans="1:22" x14ac:dyDescent="0.25">
      <c r="A267">
        <v>264</v>
      </c>
      <c r="B267" s="2">
        <f>Plan1!$B$4</f>
        <v>17520</v>
      </c>
      <c r="C267" s="30">
        <f>(B267*EXP(Plan1!$G$7-(Plan1!$G$8^2)/2+NORMSINV(AleatProd!C266)*Plan1!$G$8))</f>
        <v>17506.335403551038</v>
      </c>
      <c r="D267" s="30">
        <f>(C267*EXP(Plan1!$G$7-(Plan1!$G$8^2)/2+NORMSINV(AleatProd!D266)*Plan1!$G$8))</f>
        <v>17393.112397986035</v>
      </c>
      <c r="E267" s="30">
        <f>(D267*EXP(Plan1!$G$7-(Plan1!$G$8^2)/2+NORMSINV(AleatProd!E266)*Plan1!$G$8))</f>
        <v>15035.235692164315</v>
      </c>
      <c r="F267" s="30">
        <f>(E267*EXP(Plan1!$G$7-(Plan1!$G$8^2)/2+NORMSINV(AleatProd!F266)*Plan1!$G$8))</f>
        <v>16030.027039072604</v>
      </c>
      <c r="G267" s="30">
        <f>(F267*EXP(Plan1!$G$7-(Plan1!$G$8^2)/2+NORMSINV(AleatProd!G266)*Plan1!$G$8))</f>
        <v>15894.083374672548</v>
      </c>
      <c r="H267" s="30">
        <f>(G267*EXP(Plan1!$G$7-(Plan1!$G$8^2)/2+NORMSINV(AleatProd!H266)*Plan1!$G$8))</f>
        <v>14841.544233400131</v>
      </c>
      <c r="I267" s="30">
        <f>(H267*EXP(Plan1!$G$7-(Plan1!$G$8^2)/2+NORMSINV(AleatProd!I266)*Plan1!$G$8))</f>
        <v>13906.041985291524</v>
      </c>
      <c r="J267" s="30">
        <f>(I267*EXP(Plan1!$G$7-(Plan1!$G$8^2)/2+NORMSINV(AleatProd!J266)*Plan1!$G$8))</f>
        <v>12872.764658379272</v>
      </c>
      <c r="K267" s="30">
        <f>(J267*EXP(Plan1!$G$7-(Plan1!$G$8^2)/2+NORMSINV(AleatProd!K266)*Plan1!$G$8))</f>
        <v>13211.960134287996</v>
      </c>
      <c r="L267" s="30">
        <f>(K267*EXP(Plan1!$G$7-(Plan1!$G$8^2)/2+NORMSINV(AleatProd!L266)*Plan1!$G$8))</f>
        <v>11846.032396836194</v>
      </c>
      <c r="M267" s="30">
        <f>(L267*EXP(Plan1!$G$7-(Plan1!$G$8^2)/2+NORMSINV(AleatProd!M266)*Plan1!$G$8))</f>
        <v>12566.728354970946</v>
      </c>
      <c r="N267" s="30">
        <f>(M267*EXP(Plan1!$G$7-(Plan1!$G$8^2)/2+NORMSINV(AleatProd!N266)*Plan1!$G$8))</f>
        <v>13662.576002186623</v>
      </c>
      <c r="O267" s="30">
        <f>(N267*EXP(Plan1!$G$7-(Plan1!$G$8^2)/2+NORMSINV(AleatProd!O266)*Plan1!$G$8))</f>
        <v>12953.575012321389</v>
      </c>
      <c r="P267" s="30">
        <f>(O267*EXP(Plan1!$G$7-(Plan1!$G$8^2)/2+NORMSINV(AleatProd!P266)*Plan1!$G$8))</f>
        <v>11848.714526555548</v>
      </c>
      <c r="Q267" s="30">
        <f>(P267*EXP(Plan1!$G$7-(Plan1!$G$8^2)/2+NORMSINV(AleatProd!Q266)*Plan1!$G$8))</f>
        <v>11941.598710330643</v>
      </c>
      <c r="R267" s="30">
        <f>(Q267*EXP(Plan1!$G$7-(Plan1!$G$8^2)/2+NORMSINV(AleatProd!R266)*Plan1!$G$8))</f>
        <v>11668.980224173705</v>
      </c>
      <c r="S267" s="30">
        <f>(R267*EXP(Plan1!$G$7-(Plan1!$G$8^2)/2+NORMSINV(AleatProd!S266)*Plan1!$G$8))</f>
        <v>11045.785694421966</v>
      </c>
      <c r="T267" s="30">
        <f>(S267*EXP(Plan1!$G$7-(Plan1!$G$8^2)/2+NORMSINV(AleatProd!T266)*Plan1!$G$8))</f>
        <v>11167.455593333923</v>
      </c>
      <c r="U267" s="30">
        <f>(T267*EXP(Plan1!$G$7-(Plan1!$G$8^2)/2+NORMSINV(AleatProd!U266)*Plan1!$G$8))</f>
        <v>11945.096672811344</v>
      </c>
      <c r="V267" s="30">
        <f>(U267*EXP(Plan1!$G$7-(Plan1!$G$8^2)/2+NORMSINV(AleatProd!V266)*Plan1!$G$8))</f>
        <v>12202.940168361856</v>
      </c>
    </row>
    <row r="268" spans="1:22" x14ac:dyDescent="0.25">
      <c r="A268">
        <v>265</v>
      </c>
      <c r="B268" s="2">
        <f>Plan1!$B$4</f>
        <v>17520</v>
      </c>
      <c r="C268" s="30">
        <f>(B268*EXP(Plan1!$G$7-(Plan1!$G$8^2)/2+NORMSINV(AleatProd!C267)*Plan1!$G$8))</f>
        <v>18280.220216935533</v>
      </c>
      <c r="D268" s="30">
        <f>(C268*EXP(Plan1!$G$7-(Plan1!$G$8^2)/2+NORMSINV(AleatProd!D267)*Plan1!$G$8))</f>
        <v>18554.055223933567</v>
      </c>
      <c r="E268" s="30">
        <f>(D268*EXP(Plan1!$G$7-(Plan1!$G$8^2)/2+NORMSINV(AleatProd!E267)*Plan1!$G$8))</f>
        <v>18314.767625369568</v>
      </c>
      <c r="F268" s="30">
        <f>(E268*EXP(Plan1!$G$7-(Plan1!$G$8^2)/2+NORMSINV(AleatProd!F267)*Plan1!$G$8))</f>
        <v>18294.308006233216</v>
      </c>
      <c r="G268" s="30">
        <f>(F268*EXP(Plan1!$G$7-(Plan1!$G$8^2)/2+NORMSINV(AleatProd!G267)*Plan1!$G$8))</f>
        <v>18241.9787665074</v>
      </c>
      <c r="H268" s="30">
        <f>(G268*EXP(Plan1!$G$7-(Plan1!$G$8^2)/2+NORMSINV(AleatProd!H267)*Plan1!$G$8))</f>
        <v>16810.078047547202</v>
      </c>
      <c r="I268" s="30">
        <f>(H268*EXP(Plan1!$G$7-(Plan1!$G$8^2)/2+NORMSINV(AleatProd!I267)*Plan1!$G$8))</f>
        <v>17682.949325081816</v>
      </c>
      <c r="J268" s="30">
        <f>(I268*EXP(Plan1!$G$7-(Plan1!$G$8^2)/2+NORMSINV(AleatProd!J267)*Plan1!$G$8))</f>
        <v>17568.206573681833</v>
      </c>
      <c r="K268" s="30">
        <f>(J268*EXP(Plan1!$G$7-(Plan1!$G$8^2)/2+NORMSINV(AleatProd!K267)*Plan1!$G$8))</f>
        <v>16386.770407894965</v>
      </c>
      <c r="L268" s="30">
        <f>(K268*EXP(Plan1!$G$7-(Plan1!$G$8^2)/2+NORMSINV(AleatProd!L267)*Plan1!$G$8))</f>
        <v>16606.956662499644</v>
      </c>
      <c r="M268" s="30">
        <f>(L268*EXP(Plan1!$G$7-(Plan1!$G$8^2)/2+NORMSINV(AleatProd!M267)*Plan1!$G$8))</f>
        <v>16585.981557588348</v>
      </c>
      <c r="N268" s="30">
        <f>(M268*EXP(Plan1!$G$7-(Plan1!$G$8^2)/2+NORMSINV(AleatProd!N267)*Plan1!$G$8))</f>
        <v>17342.397906852926</v>
      </c>
      <c r="O268" s="30">
        <f>(N268*EXP(Plan1!$G$7-(Plan1!$G$8^2)/2+NORMSINV(AleatProd!O267)*Plan1!$G$8))</f>
        <v>16090.15522643944</v>
      </c>
      <c r="P268" s="30">
        <f>(O268*EXP(Plan1!$G$7-(Plan1!$G$8^2)/2+NORMSINV(AleatProd!P267)*Plan1!$G$8))</f>
        <v>14348.971841623152</v>
      </c>
      <c r="Q268" s="30">
        <f>(P268*EXP(Plan1!$G$7-(Plan1!$G$8^2)/2+NORMSINV(AleatProd!Q267)*Plan1!$G$8))</f>
        <v>14736.018329832141</v>
      </c>
      <c r="R268" s="30">
        <f>(Q268*EXP(Plan1!$G$7-(Plan1!$G$8^2)/2+NORMSINV(AleatProd!R267)*Plan1!$G$8))</f>
        <v>14351.289573922628</v>
      </c>
      <c r="S268" s="30">
        <f>(R268*EXP(Plan1!$G$7-(Plan1!$G$8^2)/2+NORMSINV(AleatProd!S267)*Plan1!$G$8))</f>
        <v>14194.354572400238</v>
      </c>
      <c r="T268" s="30">
        <f>(S268*EXP(Plan1!$G$7-(Plan1!$G$8^2)/2+NORMSINV(AleatProd!T267)*Plan1!$G$8))</f>
        <v>13362.602672688192</v>
      </c>
      <c r="U268" s="30">
        <f>(T268*EXP(Plan1!$G$7-(Plan1!$G$8^2)/2+NORMSINV(AleatProd!U267)*Plan1!$G$8))</f>
        <v>12567.798315079956</v>
      </c>
      <c r="V268" s="30">
        <f>(U268*EXP(Plan1!$G$7-(Plan1!$G$8^2)/2+NORMSINV(AleatProd!V267)*Plan1!$G$8))</f>
        <v>12096.179336819119</v>
      </c>
    </row>
    <row r="269" spans="1:22" x14ac:dyDescent="0.25">
      <c r="A269">
        <v>266</v>
      </c>
      <c r="B269" s="2">
        <f>Plan1!$B$4</f>
        <v>17520</v>
      </c>
      <c r="C269" s="30">
        <f>(B269*EXP(Plan1!$G$7-(Plan1!$G$8^2)/2+NORMSINV(AleatProd!C268)*Plan1!$G$8))</f>
        <v>18359.170619550845</v>
      </c>
      <c r="D269" s="30">
        <f>(C269*EXP(Plan1!$G$7-(Plan1!$G$8^2)/2+NORMSINV(AleatProd!D268)*Plan1!$G$8))</f>
        <v>18265.327410222781</v>
      </c>
      <c r="E269" s="30">
        <f>(D269*EXP(Plan1!$G$7-(Plan1!$G$8^2)/2+NORMSINV(AleatProd!E268)*Plan1!$G$8))</f>
        <v>16479.090578377276</v>
      </c>
      <c r="F269" s="30">
        <f>(E269*EXP(Plan1!$G$7-(Plan1!$G$8^2)/2+NORMSINV(AleatProd!F268)*Plan1!$G$8))</f>
        <v>15978.821302707154</v>
      </c>
      <c r="G269" s="30">
        <f>(F269*EXP(Plan1!$G$7-(Plan1!$G$8^2)/2+NORMSINV(AleatProd!G268)*Plan1!$G$8))</f>
        <v>16206.839642808778</v>
      </c>
      <c r="H269" s="30">
        <f>(G269*EXP(Plan1!$G$7-(Plan1!$G$8^2)/2+NORMSINV(AleatProd!H268)*Plan1!$G$8))</f>
        <v>16870.368903589908</v>
      </c>
      <c r="I269" s="30">
        <f>(H269*EXP(Plan1!$G$7-(Plan1!$G$8^2)/2+NORMSINV(AleatProd!I268)*Plan1!$G$8))</f>
        <v>15917.464299165897</v>
      </c>
      <c r="J269" s="30">
        <f>(I269*EXP(Plan1!$G$7-(Plan1!$G$8^2)/2+NORMSINV(AleatProd!J268)*Plan1!$G$8))</f>
        <v>15382.413834031051</v>
      </c>
      <c r="K269" s="30">
        <f>(J269*EXP(Plan1!$G$7-(Plan1!$G$8^2)/2+NORMSINV(AleatProd!K268)*Plan1!$G$8))</f>
        <v>14767.094345285994</v>
      </c>
      <c r="L269" s="30">
        <f>(K269*EXP(Plan1!$G$7-(Plan1!$G$8^2)/2+NORMSINV(AleatProd!L268)*Plan1!$G$8))</f>
        <v>14640.862841079623</v>
      </c>
      <c r="M269" s="30">
        <f>(L269*EXP(Plan1!$G$7-(Plan1!$G$8^2)/2+NORMSINV(AleatProd!M268)*Plan1!$G$8))</f>
        <v>14145.278414476261</v>
      </c>
      <c r="N269" s="30">
        <f>(M269*EXP(Plan1!$G$7-(Plan1!$G$8^2)/2+NORMSINV(AleatProd!N268)*Plan1!$G$8))</f>
        <v>14352.5142542413</v>
      </c>
      <c r="O269" s="30">
        <f>(N269*EXP(Plan1!$G$7-(Plan1!$G$8^2)/2+NORMSINV(AleatProd!O268)*Plan1!$G$8))</f>
        <v>14654.300136737327</v>
      </c>
      <c r="P269" s="30">
        <f>(O269*EXP(Plan1!$G$7-(Plan1!$G$8^2)/2+NORMSINV(AleatProd!P268)*Plan1!$G$8))</f>
        <v>15847.505901290291</v>
      </c>
      <c r="Q269" s="30">
        <f>(P269*EXP(Plan1!$G$7-(Plan1!$G$8^2)/2+NORMSINV(AleatProd!Q268)*Plan1!$G$8))</f>
        <v>15685.97535502119</v>
      </c>
      <c r="R269" s="30">
        <f>(Q269*EXP(Plan1!$G$7-(Plan1!$G$8^2)/2+NORMSINV(AleatProd!R268)*Plan1!$G$8))</f>
        <v>16434.975058694614</v>
      </c>
      <c r="S269" s="30">
        <f>(R269*EXP(Plan1!$G$7-(Plan1!$G$8^2)/2+NORMSINV(AleatProd!S268)*Plan1!$G$8))</f>
        <v>15972.362465480939</v>
      </c>
      <c r="T269" s="30">
        <f>(S269*EXP(Plan1!$G$7-(Plan1!$G$8^2)/2+NORMSINV(AleatProd!T268)*Plan1!$G$8))</f>
        <v>16088.454498537056</v>
      </c>
      <c r="U269" s="30">
        <f>(T269*EXP(Plan1!$G$7-(Plan1!$G$8^2)/2+NORMSINV(AleatProd!U268)*Plan1!$G$8))</f>
        <v>15440.891335162865</v>
      </c>
      <c r="V269" s="30">
        <f>(U269*EXP(Plan1!$G$7-(Plan1!$G$8^2)/2+NORMSINV(AleatProd!V268)*Plan1!$G$8))</f>
        <v>15589.563192038713</v>
      </c>
    </row>
    <row r="270" spans="1:22" x14ac:dyDescent="0.25">
      <c r="A270">
        <v>267</v>
      </c>
      <c r="B270" s="2">
        <f>Plan1!$B$4</f>
        <v>17520</v>
      </c>
      <c r="C270" s="30">
        <f>(B270*EXP(Plan1!$G$7-(Plan1!$G$8^2)/2+NORMSINV(AleatProd!C269)*Plan1!$G$8))</f>
        <v>17308.987904400041</v>
      </c>
      <c r="D270" s="30">
        <f>(C270*EXP(Plan1!$G$7-(Plan1!$G$8^2)/2+NORMSINV(AleatProd!D269)*Plan1!$G$8))</f>
        <v>17135.337631627011</v>
      </c>
      <c r="E270" s="30">
        <f>(D270*EXP(Plan1!$G$7-(Plan1!$G$8^2)/2+NORMSINV(AleatProd!E269)*Plan1!$G$8))</f>
        <v>16640.613709358608</v>
      </c>
      <c r="F270" s="30">
        <f>(E270*EXP(Plan1!$G$7-(Plan1!$G$8^2)/2+NORMSINV(AleatProd!F269)*Plan1!$G$8))</f>
        <v>17103.436350811338</v>
      </c>
      <c r="G270" s="30">
        <f>(F270*EXP(Plan1!$G$7-(Plan1!$G$8^2)/2+NORMSINV(AleatProd!G269)*Plan1!$G$8))</f>
        <v>18080.832734973712</v>
      </c>
      <c r="H270" s="30">
        <f>(G270*EXP(Plan1!$G$7-(Plan1!$G$8^2)/2+NORMSINV(AleatProd!H269)*Plan1!$G$8))</f>
        <v>16982.55902226358</v>
      </c>
      <c r="I270" s="30">
        <f>(H270*EXP(Plan1!$G$7-(Plan1!$G$8^2)/2+NORMSINV(AleatProd!I269)*Plan1!$G$8))</f>
        <v>16929.221287831715</v>
      </c>
      <c r="J270" s="30">
        <f>(I270*EXP(Plan1!$G$7-(Plan1!$G$8^2)/2+NORMSINV(AleatProd!J269)*Plan1!$G$8))</f>
        <v>18292.312368373354</v>
      </c>
      <c r="K270" s="30">
        <f>(J270*EXP(Plan1!$G$7-(Plan1!$G$8^2)/2+NORMSINV(AleatProd!K269)*Plan1!$G$8))</f>
        <v>19869.791344754489</v>
      </c>
      <c r="L270" s="30">
        <f>(K270*EXP(Plan1!$G$7-(Plan1!$G$8^2)/2+NORMSINV(AleatProd!L269)*Plan1!$G$8))</f>
        <v>19452.440190812587</v>
      </c>
      <c r="M270" s="30">
        <f>(L270*EXP(Plan1!$G$7-(Plan1!$G$8^2)/2+NORMSINV(AleatProd!M269)*Plan1!$G$8))</f>
        <v>18013.711296655401</v>
      </c>
      <c r="N270" s="30">
        <f>(M270*EXP(Plan1!$G$7-(Plan1!$G$8^2)/2+NORMSINV(AleatProd!N269)*Plan1!$G$8))</f>
        <v>17950.832272970347</v>
      </c>
      <c r="O270" s="30">
        <f>(N270*EXP(Plan1!$G$7-(Plan1!$G$8^2)/2+NORMSINV(AleatProd!O269)*Plan1!$G$8))</f>
        <v>17435.065030428508</v>
      </c>
      <c r="P270" s="30">
        <f>(O270*EXP(Plan1!$G$7-(Plan1!$G$8^2)/2+NORMSINV(AleatProd!P269)*Plan1!$G$8))</f>
        <v>17011.058613154932</v>
      </c>
      <c r="Q270" s="30">
        <f>(P270*EXP(Plan1!$G$7-(Plan1!$G$8^2)/2+NORMSINV(AleatProd!Q269)*Plan1!$G$8))</f>
        <v>16650.669872761493</v>
      </c>
      <c r="R270" s="30">
        <f>(Q270*EXP(Plan1!$G$7-(Plan1!$G$8^2)/2+NORMSINV(AleatProd!R269)*Plan1!$G$8))</f>
        <v>16500.909720362695</v>
      </c>
      <c r="S270" s="30">
        <f>(R270*EXP(Plan1!$G$7-(Plan1!$G$8^2)/2+NORMSINV(AleatProd!S269)*Plan1!$G$8))</f>
        <v>16741.156268334613</v>
      </c>
      <c r="T270" s="30">
        <f>(S270*EXP(Plan1!$G$7-(Plan1!$G$8^2)/2+NORMSINV(AleatProd!T269)*Plan1!$G$8))</f>
        <v>16653.94820734156</v>
      </c>
      <c r="U270" s="30">
        <f>(T270*EXP(Plan1!$G$7-(Plan1!$G$8^2)/2+NORMSINV(AleatProd!U269)*Plan1!$G$8))</f>
        <v>17144.640940769776</v>
      </c>
      <c r="V270" s="30">
        <f>(U270*EXP(Plan1!$G$7-(Plan1!$G$8^2)/2+NORMSINV(AleatProd!V269)*Plan1!$G$8))</f>
        <v>16455.600317340504</v>
      </c>
    </row>
    <row r="271" spans="1:22" x14ac:dyDescent="0.25">
      <c r="A271">
        <v>268</v>
      </c>
      <c r="B271" s="2">
        <f>Plan1!$B$4</f>
        <v>17520</v>
      </c>
      <c r="C271" s="30">
        <f>(B271*EXP(Plan1!$G$7-(Plan1!$G$8^2)/2+NORMSINV(AleatProd!C270)*Plan1!$G$8))</f>
        <v>15868.329372352237</v>
      </c>
      <c r="D271" s="30">
        <f>(C271*EXP(Plan1!$G$7-(Plan1!$G$8^2)/2+NORMSINV(AleatProd!D270)*Plan1!$G$8))</f>
        <v>14784.642184906079</v>
      </c>
      <c r="E271" s="30">
        <f>(D271*EXP(Plan1!$G$7-(Plan1!$G$8^2)/2+NORMSINV(AleatProd!E270)*Plan1!$G$8))</f>
        <v>14930.064268711441</v>
      </c>
      <c r="F271" s="30">
        <f>(E271*EXP(Plan1!$G$7-(Plan1!$G$8^2)/2+NORMSINV(AleatProd!F270)*Plan1!$G$8))</f>
        <v>14022.409534083255</v>
      </c>
      <c r="G271" s="30">
        <f>(F271*EXP(Plan1!$G$7-(Plan1!$G$8^2)/2+NORMSINV(AleatProd!G270)*Plan1!$G$8))</f>
        <v>14101.591023041223</v>
      </c>
      <c r="H271" s="30">
        <f>(G271*EXP(Plan1!$G$7-(Plan1!$G$8^2)/2+NORMSINV(AleatProd!H270)*Plan1!$G$8))</f>
        <v>13553.165283433878</v>
      </c>
      <c r="I271" s="30">
        <f>(H271*EXP(Plan1!$G$7-(Plan1!$G$8^2)/2+NORMSINV(AleatProd!I270)*Plan1!$G$8))</f>
        <v>14104.726927726575</v>
      </c>
      <c r="J271" s="30">
        <f>(I271*EXP(Plan1!$G$7-(Plan1!$G$8^2)/2+NORMSINV(AleatProd!J270)*Plan1!$G$8))</f>
        <v>13777.444743928543</v>
      </c>
      <c r="K271" s="30">
        <f>(J271*EXP(Plan1!$G$7-(Plan1!$G$8^2)/2+NORMSINV(AleatProd!K270)*Plan1!$G$8))</f>
        <v>13504.00591168796</v>
      </c>
      <c r="L271" s="30">
        <f>(K271*EXP(Plan1!$G$7-(Plan1!$G$8^2)/2+NORMSINV(AleatProd!L270)*Plan1!$G$8))</f>
        <v>14210.272649081815</v>
      </c>
      <c r="M271" s="30">
        <f>(L271*EXP(Plan1!$G$7-(Plan1!$G$8^2)/2+NORMSINV(AleatProd!M270)*Plan1!$G$8))</f>
        <v>14455.062838244763</v>
      </c>
      <c r="N271" s="30">
        <f>(M271*EXP(Plan1!$G$7-(Plan1!$G$8^2)/2+NORMSINV(AleatProd!N270)*Plan1!$G$8))</f>
        <v>13805.589155667141</v>
      </c>
      <c r="O271" s="30">
        <f>(N271*EXP(Plan1!$G$7-(Plan1!$G$8^2)/2+NORMSINV(AleatProd!O270)*Plan1!$G$8))</f>
        <v>13379.866735948679</v>
      </c>
      <c r="P271" s="30">
        <f>(O271*EXP(Plan1!$G$7-(Plan1!$G$8^2)/2+NORMSINV(AleatProd!P270)*Plan1!$G$8))</f>
        <v>14330.066432928923</v>
      </c>
      <c r="Q271" s="30">
        <f>(P271*EXP(Plan1!$G$7-(Plan1!$G$8^2)/2+NORMSINV(AleatProd!Q270)*Plan1!$G$8))</f>
        <v>13524.572293061488</v>
      </c>
      <c r="R271" s="30">
        <f>(Q271*EXP(Plan1!$G$7-(Plan1!$G$8^2)/2+NORMSINV(AleatProd!R270)*Plan1!$G$8))</f>
        <v>13655.090704766058</v>
      </c>
      <c r="S271" s="30">
        <f>(R271*EXP(Plan1!$G$7-(Plan1!$G$8^2)/2+NORMSINV(AleatProd!S270)*Plan1!$G$8))</f>
        <v>12564.367132854753</v>
      </c>
      <c r="T271" s="30">
        <f>(S271*EXP(Plan1!$G$7-(Plan1!$G$8^2)/2+NORMSINV(AleatProd!T270)*Plan1!$G$8))</f>
        <v>11855.672208983264</v>
      </c>
      <c r="U271" s="30">
        <f>(T271*EXP(Plan1!$G$7-(Plan1!$G$8^2)/2+NORMSINV(AleatProd!U270)*Plan1!$G$8))</f>
        <v>12617.994016665065</v>
      </c>
      <c r="V271" s="30">
        <f>(U271*EXP(Plan1!$G$7-(Plan1!$G$8^2)/2+NORMSINV(AleatProd!V270)*Plan1!$G$8))</f>
        <v>12626.922484306335</v>
      </c>
    </row>
    <row r="272" spans="1:22" x14ac:dyDescent="0.25">
      <c r="A272">
        <v>269</v>
      </c>
      <c r="B272" s="2">
        <f>Plan1!$B$4</f>
        <v>17520</v>
      </c>
      <c r="C272" s="30">
        <f>(B272*EXP(Plan1!$G$7-(Plan1!$G$8^2)/2+NORMSINV(AleatProd!C271)*Plan1!$G$8))</f>
        <v>17692.494011573766</v>
      </c>
      <c r="D272" s="30">
        <f>(C272*EXP(Plan1!$G$7-(Plan1!$G$8^2)/2+NORMSINV(AleatProd!D271)*Plan1!$G$8))</f>
        <v>17859.277756288338</v>
      </c>
      <c r="E272" s="30">
        <f>(D272*EXP(Plan1!$G$7-(Plan1!$G$8^2)/2+NORMSINV(AleatProd!E271)*Plan1!$G$8))</f>
        <v>17894.051289189789</v>
      </c>
      <c r="F272" s="30">
        <f>(E272*EXP(Plan1!$G$7-(Plan1!$G$8^2)/2+NORMSINV(AleatProd!F271)*Plan1!$G$8))</f>
        <v>18416.779041444261</v>
      </c>
      <c r="G272" s="30">
        <f>(F272*EXP(Plan1!$G$7-(Plan1!$G$8^2)/2+NORMSINV(AleatProd!G271)*Plan1!$G$8))</f>
        <v>19099.396047192469</v>
      </c>
      <c r="H272" s="30">
        <f>(G272*EXP(Plan1!$G$7-(Plan1!$G$8^2)/2+NORMSINV(AleatProd!H271)*Plan1!$G$8))</f>
        <v>19217.551216317872</v>
      </c>
      <c r="I272" s="30">
        <f>(H272*EXP(Plan1!$G$7-(Plan1!$G$8^2)/2+NORMSINV(AleatProd!I271)*Plan1!$G$8))</f>
        <v>18991.441010487422</v>
      </c>
      <c r="J272" s="30">
        <f>(I272*EXP(Plan1!$G$7-(Plan1!$G$8^2)/2+NORMSINV(AleatProd!J271)*Plan1!$G$8))</f>
        <v>17604.371859650415</v>
      </c>
      <c r="K272" s="30">
        <f>(J272*EXP(Plan1!$G$7-(Plan1!$G$8^2)/2+NORMSINV(AleatProd!K271)*Plan1!$G$8))</f>
        <v>18423.547813947847</v>
      </c>
      <c r="L272" s="30">
        <f>(K272*EXP(Plan1!$G$7-(Plan1!$G$8^2)/2+NORMSINV(AleatProd!L271)*Plan1!$G$8))</f>
        <v>18129.431664224318</v>
      </c>
      <c r="M272" s="30">
        <f>(L272*EXP(Plan1!$G$7-(Plan1!$G$8^2)/2+NORMSINV(AleatProd!M271)*Plan1!$G$8))</f>
        <v>18641.134951980945</v>
      </c>
      <c r="N272" s="30">
        <f>(M272*EXP(Plan1!$G$7-(Plan1!$G$8^2)/2+NORMSINV(AleatProd!N271)*Plan1!$G$8))</f>
        <v>18533.854725246434</v>
      </c>
      <c r="O272" s="30">
        <f>(N272*EXP(Plan1!$G$7-(Plan1!$G$8^2)/2+NORMSINV(AleatProd!O271)*Plan1!$G$8))</f>
        <v>19589.521438496166</v>
      </c>
      <c r="P272" s="30">
        <f>(O272*EXP(Plan1!$G$7-(Plan1!$G$8^2)/2+NORMSINV(AleatProd!P271)*Plan1!$G$8))</f>
        <v>18990.281817551459</v>
      </c>
      <c r="Q272" s="30">
        <f>(P272*EXP(Plan1!$G$7-(Plan1!$G$8^2)/2+NORMSINV(AleatProd!Q271)*Plan1!$G$8))</f>
        <v>19207.539683214229</v>
      </c>
      <c r="R272" s="30">
        <f>(Q272*EXP(Plan1!$G$7-(Plan1!$G$8^2)/2+NORMSINV(AleatProd!R271)*Plan1!$G$8))</f>
        <v>17576.071638149762</v>
      </c>
      <c r="S272" s="30">
        <f>(R272*EXP(Plan1!$G$7-(Plan1!$G$8^2)/2+NORMSINV(AleatProd!S271)*Plan1!$G$8))</f>
        <v>17898.034657150642</v>
      </c>
      <c r="T272" s="30">
        <f>(S272*EXP(Plan1!$G$7-(Plan1!$G$8^2)/2+NORMSINV(AleatProd!T271)*Plan1!$G$8))</f>
        <v>17678.520164931175</v>
      </c>
      <c r="U272" s="30">
        <f>(T272*EXP(Plan1!$G$7-(Plan1!$G$8^2)/2+NORMSINV(AleatProd!U271)*Plan1!$G$8))</f>
        <v>15338.261901551745</v>
      </c>
      <c r="V272" s="30">
        <f>(U272*EXP(Plan1!$G$7-(Plan1!$G$8^2)/2+NORMSINV(AleatProd!V271)*Plan1!$G$8))</f>
        <v>13306.126830093575</v>
      </c>
    </row>
    <row r="273" spans="1:22" x14ac:dyDescent="0.25">
      <c r="A273">
        <v>270</v>
      </c>
      <c r="B273" s="2">
        <f>Plan1!$B$4</f>
        <v>17520</v>
      </c>
      <c r="C273" s="30">
        <f>(B273*EXP(Plan1!$G$7-(Plan1!$G$8^2)/2+NORMSINV(AleatProd!C272)*Plan1!$G$8))</f>
        <v>17646.281039662219</v>
      </c>
      <c r="D273" s="30">
        <f>(C273*EXP(Plan1!$G$7-(Plan1!$G$8^2)/2+NORMSINV(AleatProd!D272)*Plan1!$G$8))</f>
        <v>18374.28633402269</v>
      </c>
      <c r="E273" s="30">
        <f>(D273*EXP(Plan1!$G$7-(Plan1!$G$8^2)/2+NORMSINV(AleatProd!E272)*Plan1!$G$8))</f>
        <v>17842.770727527848</v>
      </c>
      <c r="F273" s="30">
        <f>(E273*EXP(Plan1!$G$7-(Plan1!$G$8^2)/2+NORMSINV(AleatProd!F272)*Plan1!$G$8))</f>
        <v>18177.920459348337</v>
      </c>
      <c r="G273" s="30">
        <f>(F273*EXP(Plan1!$G$7-(Plan1!$G$8^2)/2+NORMSINV(AleatProd!G272)*Plan1!$G$8))</f>
        <v>18562.499580410611</v>
      </c>
      <c r="H273" s="30">
        <f>(G273*EXP(Plan1!$G$7-(Plan1!$G$8^2)/2+NORMSINV(AleatProd!H272)*Plan1!$G$8))</f>
        <v>17978.034986273669</v>
      </c>
      <c r="I273" s="30">
        <f>(H273*EXP(Plan1!$G$7-(Plan1!$G$8^2)/2+NORMSINV(AleatProd!I272)*Plan1!$G$8))</f>
        <v>18860.343064250126</v>
      </c>
      <c r="J273" s="30">
        <f>(I273*EXP(Plan1!$G$7-(Plan1!$G$8^2)/2+NORMSINV(AleatProd!J272)*Plan1!$G$8))</f>
        <v>17813.692869151168</v>
      </c>
      <c r="K273" s="30">
        <f>(J273*EXP(Plan1!$G$7-(Plan1!$G$8^2)/2+NORMSINV(AleatProd!K272)*Plan1!$G$8))</f>
        <v>16447.92593291531</v>
      </c>
      <c r="L273" s="30">
        <f>(K273*EXP(Plan1!$G$7-(Plan1!$G$8^2)/2+NORMSINV(AleatProd!L272)*Plan1!$G$8))</f>
        <v>15685.180709263592</v>
      </c>
      <c r="M273" s="30">
        <f>(L273*EXP(Plan1!$G$7-(Plan1!$G$8^2)/2+NORMSINV(AleatProd!M272)*Plan1!$G$8))</f>
        <v>15643.943752187213</v>
      </c>
      <c r="N273" s="30">
        <f>(M273*EXP(Plan1!$G$7-(Plan1!$G$8^2)/2+NORMSINV(AleatProd!N272)*Plan1!$G$8))</f>
        <v>15999.199926108189</v>
      </c>
      <c r="O273" s="30">
        <f>(N273*EXP(Plan1!$G$7-(Plan1!$G$8^2)/2+NORMSINV(AleatProd!O272)*Plan1!$G$8))</f>
        <v>14601.317560878875</v>
      </c>
      <c r="P273" s="30">
        <f>(O273*EXP(Plan1!$G$7-(Plan1!$G$8^2)/2+NORMSINV(AleatProd!P272)*Plan1!$G$8))</f>
        <v>14845.98641934325</v>
      </c>
      <c r="Q273" s="30">
        <f>(P273*EXP(Plan1!$G$7-(Plan1!$G$8^2)/2+NORMSINV(AleatProd!Q272)*Plan1!$G$8))</f>
        <v>14264.129065720657</v>
      </c>
      <c r="R273" s="30">
        <f>(Q273*EXP(Plan1!$G$7-(Plan1!$G$8^2)/2+NORMSINV(AleatProd!R272)*Plan1!$G$8))</f>
        <v>15710.154686027623</v>
      </c>
      <c r="S273" s="30">
        <f>(R273*EXP(Plan1!$G$7-(Plan1!$G$8^2)/2+NORMSINV(AleatProd!S272)*Plan1!$G$8))</f>
        <v>15445.835383266211</v>
      </c>
      <c r="T273" s="30">
        <f>(S273*EXP(Plan1!$G$7-(Plan1!$G$8^2)/2+NORMSINV(AleatProd!T272)*Plan1!$G$8))</f>
        <v>15221.337531279647</v>
      </c>
      <c r="U273" s="30">
        <f>(T273*EXP(Plan1!$G$7-(Plan1!$G$8^2)/2+NORMSINV(AleatProd!U272)*Plan1!$G$8))</f>
        <v>14173.546037878365</v>
      </c>
      <c r="V273" s="30">
        <f>(U273*EXP(Plan1!$G$7-(Plan1!$G$8^2)/2+NORMSINV(AleatProd!V272)*Plan1!$G$8))</f>
        <v>12933.187781934703</v>
      </c>
    </row>
    <row r="274" spans="1:22" x14ac:dyDescent="0.25">
      <c r="A274">
        <v>271</v>
      </c>
      <c r="B274" s="2">
        <f>Plan1!$B$4</f>
        <v>17520</v>
      </c>
      <c r="C274" s="30">
        <f>(B274*EXP(Plan1!$G$7-(Plan1!$G$8^2)/2+NORMSINV(AleatProd!C273)*Plan1!$G$8))</f>
        <v>17530.345039464712</v>
      </c>
      <c r="D274" s="30">
        <f>(C274*EXP(Plan1!$G$7-(Plan1!$G$8^2)/2+NORMSINV(AleatProd!D273)*Plan1!$G$8))</f>
        <v>16998.770353652522</v>
      </c>
      <c r="E274" s="30">
        <f>(D274*EXP(Plan1!$G$7-(Plan1!$G$8^2)/2+NORMSINV(AleatProd!E273)*Plan1!$G$8))</f>
        <v>16589.13679761015</v>
      </c>
      <c r="F274" s="30">
        <f>(E274*EXP(Plan1!$G$7-(Plan1!$G$8^2)/2+NORMSINV(AleatProd!F273)*Plan1!$G$8))</f>
        <v>16744.902738965226</v>
      </c>
      <c r="G274" s="30">
        <f>(F274*EXP(Plan1!$G$7-(Plan1!$G$8^2)/2+NORMSINV(AleatProd!G273)*Plan1!$G$8))</f>
        <v>17423.900313411512</v>
      </c>
      <c r="H274" s="30">
        <f>(G274*EXP(Plan1!$G$7-(Plan1!$G$8^2)/2+NORMSINV(AleatProd!H273)*Plan1!$G$8))</f>
        <v>16411.502067663398</v>
      </c>
      <c r="I274" s="30">
        <f>(H274*EXP(Plan1!$G$7-(Plan1!$G$8^2)/2+NORMSINV(AleatProd!I273)*Plan1!$G$8))</f>
        <v>16851.415757968076</v>
      </c>
      <c r="J274" s="30">
        <f>(I274*EXP(Plan1!$G$7-(Plan1!$G$8^2)/2+NORMSINV(AleatProd!J273)*Plan1!$G$8))</f>
        <v>15335.378276663101</v>
      </c>
      <c r="K274" s="30">
        <f>(J274*EXP(Plan1!$G$7-(Plan1!$G$8^2)/2+NORMSINV(AleatProd!K273)*Plan1!$G$8))</f>
        <v>14348.016288474635</v>
      </c>
      <c r="L274" s="30">
        <f>(K274*EXP(Plan1!$G$7-(Plan1!$G$8^2)/2+NORMSINV(AleatProd!L273)*Plan1!$G$8))</f>
        <v>14371.972887377278</v>
      </c>
      <c r="M274" s="30">
        <f>(L274*EXP(Plan1!$G$7-(Plan1!$G$8^2)/2+NORMSINV(AleatProd!M273)*Plan1!$G$8))</f>
        <v>13438.535544897837</v>
      </c>
      <c r="N274" s="30">
        <f>(M274*EXP(Plan1!$G$7-(Plan1!$G$8^2)/2+NORMSINV(AleatProd!N273)*Plan1!$G$8))</f>
        <v>13138.216585037848</v>
      </c>
      <c r="O274" s="30">
        <f>(N274*EXP(Plan1!$G$7-(Plan1!$G$8^2)/2+NORMSINV(AleatProd!O273)*Plan1!$G$8))</f>
        <v>14218.398516916555</v>
      </c>
      <c r="P274" s="30">
        <f>(O274*EXP(Plan1!$G$7-(Plan1!$G$8^2)/2+NORMSINV(AleatProd!P273)*Plan1!$G$8))</f>
        <v>15382.874338202571</v>
      </c>
      <c r="Q274" s="30">
        <f>(P274*EXP(Plan1!$G$7-(Plan1!$G$8^2)/2+NORMSINV(AleatProd!Q273)*Plan1!$G$8))</f>
        <v>15271.078072986995</v>
      </c>
      <c r="R274" s="30">
        <f>(Q274*EXP(Plan1!$G$7-(Plan1!$G$8^2)/2+NORMSINV(AleatProd!R273)*Plan1!$G$8))</f>
        <v>15971.683302902222</v>
      </c>
      <c r="S274" s="30">
        <f>(R274*EXP(Plan1!$G$7-(Plan1!$G$8^2)/2+NORMSINV(AleatProd!S273)*Plan1!$G$8))</f>
        <v>16237.314121676478</v>
      </c>
      <c r="T274" s="30">
        <f>(S274*EXP(Plan1!$G$7-(Plan1!$G$8^2)/2+NORMSINV(AleatProd!T273)*Plan1!$G$8))</f>
        <v>15497.194549898823</v>
      </c>
      <c r="U274" s="30">
        <f>(T274*EXP(Plan1!$G$7-(Plan1!$G$8^2)/2+NORMSINV(AleatProd!U273)*Plan1!$G$8))</f>
        <v>16299.303331212082</v>
      </c>
      <c r="V274" s="30">
        <f>(U274*EXP(Plan1!$G$7-(Plan1!$G$8^2)/2+NORMSINV(AleatProd!V273)*Plan1!$G$8))</f>
        <v>16359.125778628551</v>
      </c>
    </row>
    <row r="275" spans="1:22" x14ac:dyDescent="0.25">
      <c r="A275">
        <v>272</v>
      </c>
      <c r="B275" s="2">
        <f>Plan1!$B$4</f>
        <v>17520</v>
      </c>
      <c r="C275" s="30">
        <f>(B275*EXP(Plan1!$G$7-(Plan1!$G$8^2)/2+NORMSINV(AleatProd!C274)*Plan1!$G$8))</f>
        <v>18131.414087708996</v>
      </c>
      <c r="D275" s="30">
        <f>(C275*EXP(Plan1!$G$7-(Plan1!$G$8^2)/2+NORMSINV(AleatProd!D274)*Plan1!$G$8))</f>
        <v>19955.696314689932</v>
      </c>
      <c r="E275" s="30">
        <f>(D275*EXP(Plan1!$G$7-(Plan1!$G$8^2)/2+NORMSINV(AleatProd!E274)*Plan1!$G$8))</f>
        <v>20829.816029900518</v>
      </c>
      <c r="F275" s="30">
        <f>(E275*EXP(Plan1!$G$7-(Plan1!$G$8^2)/2+NORMSINV(AleatProd!F274)*Plan1!$G$8))</f>
        <v>20282.262534676101</v>
      </c>
      <c r="G275" s="30">
        <f>(F275*EXP(Plan1!$G$7-(Plan1!$G$8^2)/2+NORMSINV(AleatProd!G274)*Plan1!$G$8))</f>
        <v>20527.010912738904</v>
      </c>
      <c r="H275" s="30">
        <f>(G275*EXP(Plan1!$G$7-(Plan1!$G$8^2)/2+NORMSINV(AleatProd!H274)*Plan1!$G$8))</f>
        <v>21807.834234742953</v>
      </c>
      <c r="I275" s="30">
        <f>(H275*EXP(Plan1!$G$7-(Plan1!$G$8^2)/2+NORMSINV(AleatProd!I274)*Plan1!$G$8))</f>
        <v>21562.631374290526</v>
      </c>
      <c r="J275" s="30">
        <f>(I275*EXP(Plan1!$G$7-(Plan1!$G$8^2)/2+NORMSINV(AleatProd!J274)*Plan1!$G$8))</f>
        <v>22201.988635677051</v>
      </c>
      <c r="K275" s="30">
        <f>(J275*EXP(Plan1!$G$7-(Plan1!$G$8^2)/2+NORMSINV(AleatProd!K274)*Plan1!$G$8))</f>
        <v>22119.201238217815</v>
      </c>
      <c r="L275" s="30">
        <f>(K275*EXP(Plan1!$G$7-(Plan1!$G$8^2)/2+NORMSINV(AleatProd!L274)*Plan1!$G$8))</f>
        <v>23047.123980927194</v>
      </c>
      <c r="M275" s="30">
        <f>(L275*EXP(Plan1!$G$7-(Plan1!$G$8^2)/2+NORMSINV(AleatProd!M274)*Plan1!$G$8))</f>
        <v>22010.013295773719</v>
      </c>
      <c r="N275" s="30">
        <f>(M275*EXP(Plan1!$G$7-(Plan1!$G$8^2)/2+NORMSINV(AleatProd!N274)*Plan1!$G$8))</f>
        <v>23830.821674651306</v>
      </c>
      <c r="O275" s="30">
        <f>(N275*EXP(Plan1!$G$7-(Plan1!$G$8^2)/2+NORMSINV(AleatProd!O274)*Plan1!$G$8))</f>
        <v>24222.371797381471</v>
      </c>
      <c r="P275" s="30">
        <f>(O275*EXP(Plan1!$G$7-(Plan1!$G$8^2)/2+NORMSINV(AleatProd!P274)*Plan1!$G$8))</f>
        <v>26372.517129475928</v>
      </c>
      <c r="Q275" s="30">
        <f>(P275*EXP(Plan1!$G$7-(Plan1!$G$8^2)/2+NORMSINV(AleatProd!Q274)*Plan1!$G$8))</f>
        <v>24525.371571916592</v>
      </c>
      <c r="R275" s="30">
        <f>(Q275*EXP(Plan1!$G$7-(Plan1!$G$8^2)/2+NORMSINV(AleatProd!R274)*Plan1!$G$8))</f>
        <v>23315.615590623926</v>
      </c>
      <c r="S275" s="30">
        <f>(R275*EXP(Plan1!$G$7-(Plan1!$G$8^2)/2+NORMSINV(AleatProd!S274)*Plan1!$G$8))</f>
        <v>21830.958626676274</v>
      </c>
      <c r="T275" s="30">
        <f>(S275*EXP(Plan1!$G$7-(Plan1!$G$8^2)/2+NORMSINV(AleatProd!T274)*Plan1!$G$8))</f>
        <v>22881.595478945048</v>
      </c>
      <c r="U275" s="30">
        <f>(T275*EXP(Plan1!$G$7-(Plan1!$G$8^2)/2+NORMSINV(AleatProd!U274)*Plan1!$G$8))</f>
        <v>23598.43403290748</v>
      </c>
      <c r="V275" s="30">
        <f>(U275*EXP(Plan1!$G$7-(Plan1!$G$8^2)/2+NORMSINV(AleatProd!V274)*Plan1!$G$8))</f>
        <v>22938.966220917482</v>
      </c>
    </row>
    <row r="276" spans="1:22" x14ac:dyDescent="0.25">
      <c r="A276">
        <v>273</v>
      </c>
      <c r="B276" s="2">
        <f>Plan1!$B$4</f>
        <v>17520</v>
      </c>
      <c r="C276" s="30">
        <f>(B276*EXP(Plan1!$G$7-(Plan1!$G$8^2)/2+NORMSINV(AleatProd!C275)*Plan1!$G$8))</f>
        <v>17077.84202655272</v>
      </c>
      <c r="D276" s="30">
        <f>(C276*EXP(Plan1!$G$7-(Plan1!$G$8^2)/2+NORMSINV(AleatProd!D275)*Plan1!$G$8))</f>
        <v>15881.295953150862</v>
      </c>
      <c r="E276" s="30">
        <f>(D276*EXP(Plan1!$G$7-(Plan1!$G$8^2)/2+NORMSINV(AleatProd!E275)*Plan1!$G$8))</f>
        <v>14770.715890595642</v>
      </c>
      <c r="F276" s="30">
        <f>(E276*EXP(Plan1!$G$7-(Plan1!$G$8^2)/2+NORMSINV(AleatProd!F275)*Plan1!$G$8))</f>
        <v>14392.932829949741</v>
      </c>
      <c r="G276" s="30">
        <f>(F276*EXP(Plan1!$G$7-(Plan1!$G$8^2)/2+NORMSINV(AleatProd!G275)*Plan1!$G$8))</f>
        <v>13742.419599350767</v>
      </c>
      <c r="H276" s="30">
        <f>(G276*EXP(Plan1!$G$7-(Plan1!$G$8^2)/2+NORMSINV(AleatProd!H275)*Plan1!$G$8))</f>
        <v>13711.672493839553</v>
      </c>
      <c r="I276" s="30">
        <f>(H276*EXP(Plan1!$G$7-(Plan1!$G$8^2)/2+NORMSINV(AleatProd!I275)*Plan1!$G$8))</f>
        <v>12454.839821560185</v>
      </c>
      <c r="J276" s="30">
        <f>(I276*EXP(Plan1!$G$7-(Plan1!$G$8^2)/2+NORMSINV(AleatProd!J275)*Plan1!$G$8))</f>
        <v>11719.295293865998</v>
      </c>
      <c r="K276" s="30">
        <f>(J276*EXP(Plan1!$G$7-(Plan1!$G$8^2)/2+NORMSINV(AleatProd!K275)*Plan1!$G$8))</f>
        <v>11921.322409461944</v>
      </c>
      <c r="L276" s="30">
        <f>(K276*EXP(Plan1!$G$7-(Plan1!$G$8^2)/2+NORMSINV(AleatProd!L275)*Plan1!$G$8))</f>
        <v>11026.604864641093</v>
      </c>
      <c r="M276" s="30">
        <f>(L276*EXP(Plan1!$G$7-(Plan1!$G$8^2)/2+NORMSINV(AleatProd!M275)*Plan1!$G$8))</f>
        <v>11400.106353999803</v>
      </c>
      <c r="N276" s="30">
        <f>(M276*EXP(Plan1!$G$7-(Plan1!$G$8^2)/2+NORMSINV(AleatProd!N275)*Plan1!$G$8))</f>
        <v>10170.237789152465</v>
      </c>
      <c r="O276" s="30">
        <f>(N276*EXP(Plan1!$G$7-(Plan1!$G$8^2)/2+NORMSINV(AleatProd!O275)*Plan1!$G$8))</f>
        <v>10607.801438623854</v>
      </c>
      <c r="P276" s="30">
        <f>(O276*EXP(Plan1!$G$7-(Plan1!$G$8^2)/2+NORMSINV(AleatProd!P275)*Plan1!$G$8))</f>
        <v>10118.198767128564</v>
      </c>
      <c r="Q276" s="30">
        <f>(P276*EXP(Plan1!$G$7-(Plan1!$G$8^2)/2+NORMSINV(AleatProd!Q275)*Plan1!$G$8))</f>
        <v>9689.2645940014354</v>
      </c>
      <c r="R276" s="30">
        <f>(Q276*EXP(Plan1!$G$7-(Plan1!$G$8^2)/2+NORMSINV(AleatProd!R275)*Plan1!$G$8))</f>
        <v>9334.1328254266118</v>
      </c>
      <c r="S276" s="30">
        <f>(R276*EXP(Plan1!$G$7-(Plan1!$G$8^2)/2+NORMSINV(AleatProd!S275)*Plan1!$G$8))</f>
        <v>9122.3498722158311</v>
      </c>
      <c r="T276" s="30">
        <f>(S276*EXP(Plan1!$G$7-(Plan1!$G$8^2)/2+NORMSINV(AleatProd!T275)*Plan1!$G$8))</f>
        <v>9154.8672112822223</v>
      </c>
      <c r="U276" s="30">
        <f>(T276*EXP(Plan1!$G$7-(Plan1!$G$8^2)/2+NORMSINV(AleatProd!U275)*Plan1!$G$8))</f>
        <v>8529.3034971091492</v>
      </c>
      <c r="V276" s="30">
        <f>(U276*EXP(Plan1!$G$7-(Plan1!$G$8^2)/2+NORMSINV(AleatProd!V275)*Plan1!$G$8))</f>
        <v>8024.3023104754602</v>
      </c>
    </row>
    <row r="277" spans="1:22" x14ac:dyDescent="0.25">
      <c r="A277">
        <v>274</v>
      </c>
      <c r="B277" s="2">
        <f>Plan1!$B$4</f>
        <v>17520</v>
      </c>
      <c r="C277" s="30">
        <f>(B277*EXP(Plan1!$G$7-(Plan1!$G$8^2)/2+NORMSINV(AleatProd!C276)*Plan1!$G$8))</f>
        <v>18990.865196047358</v>
      </c>
      <c r="D277" s="30">
        <f>(C277*EXP(Plan1!$G$7-(Plan1!$G$8^2)/2+NORMSINV(AleatProd!D276)*Plan1!$G$8))</f>
        <v>18170.898553876839</v>
      </c>
      <c r="E277" s="30">
        <f>(D277*EXP(Plan1!$G$7-(Plan1!$G$8^2)/2+NORMSINV(AleatProd!E276)*Plan1!$G$8))</f>
        <v>17040.778486341114</v>
      </c>
      <c r="F277" s="30">
        <f>(E277*EXP(Plan1!$G$7-(Plan1!$G$8^2)/2+NORMSINV(AleatProd!F276)*Plan1!$G$8))</f>
        <v>16526.087504435465</v>
      </c>
      <c r="G277" s="30">
        <f>(F277*EXP(Plan1!$G$7-(Plan1!$G$8^2)/2+NORMSINV(AleatProd!G276)*Plan1!$G$8))</f>
        <v>14155.753631318759</v>
      </c>
      <c r="H277" s="30">
        <f>(G277*EXP(Plan1!$G$7-(Plan1!$G$8^2)/2+NORMSINV(AleatProd!H276)*Plan1!$G$8))</f>
        <v>13692.74797061905</v>
      </c>
      <c r="I277" s="30">
        <f>(H277*EXP(Plan1!$G$7-(Plan1!$G$8^2)/2+NORMSINV(AleatProd!I276)*Plan1!$G$8))</f>
        <v>13909.570568173853</v>
      </c>
      <c r="J277" s="30">
        <f>(I277*EXP(Plan1!$G$7-(Plan1!$G$8^2)/2+NORMSINV(AleatProd!J276)*Plan1!$G$8))</f>
        <v>14332.263076457515</v>
      </c>
      <c r="K277" s="30">
        <f>(J277*EXP(Plan1!$G$7-(Plan1!$G$8^2)/2+NORMSINV(AleatProd!K276)*Plan1!$G$8))</f>
        <v>13337.380705116848</v>
      </c>
      <c r="L277" s="30">
        <f>(K277*EXP(Plan1!$G$7-(Plan1!$G$8^2)/2+NORMSINV(AleatProd!L276)*Plan1!$G$8))</f>
        <v>13621.772442749376</v>
      </c>
      <c r="M277" s="30">
        <f>(L277*EXP(Plan1!$G$7-(Plan1!$G$8^2)/2+NORMSINV(AleatProd!M276)*Plan1!$G$8))</f>
        <v>14389.458817664638</v>
      </c>
      <c r="N277" s="30">
        <f>(M277*EXP(Plan1!$G$7-(Plan1!$G$8^2)/2+NORMSINV(AleatProd!N276)*Plan1!$G$8))</f>
        <v>14273.251930546701</v>
      </c>
      <c r="O277" s="30">
        <f>(N277*EXP(Plan1!$G$7-(Plan1!$G$8^2)/2+NORMSINV(AleatProd!O276)*Plan1!$G$8))</f>
        <v>14104.399522956433</v>
      </c>
      <c r="P277" s="30">
        <f>(O277*EXP(Plan1!$G$7-(Plan1!$G$8^2)/2+NORMSINV(AleatProd!P276)*Plan1!$G$8))</f>
        <v>13463.294858249721</v>
      </c>
      <c r="Q277" s="30">
        <f>(P277*EXP(Plan1!$G$7-(Plan1!$G$8^2)/2+NORMSINV(AleatProd!Q276)*Plan1!$G$8))</f>
        <v>12355.471935228867</v>
      </c>
      <c r="R277" s="30">
        <f>(Q277*EXP(Plan1!$G$7-(Plan1!$G$8^2)/2+NORMSINV(AleatProd!R276)*Plan1!$G$8))</f>
        <v>12030.922655440552</v>
      </c>
      <c r="S277" s="30">
        <f>(R277*EXP(Plan1!$G$7-(Plan1!$G$8^2)/2+NORMSINV(AleatProd!S276)*Plan1!$G$8))</f>
        <v>12590.169793354858</v>
      </c>
      <c r="T277" s="30">
        <f>(S277*EXP(Plan1!$G$7-(Plan1!$G$8^2)/2+NORMSINV(AleatProd!T276)*Plan1!$G$8))</f>
        <v>13300.694981894758</v>
      </c>
      <c r="U277" s="30">
        <f>(T277*EXP(Plan1!$G$7-(Plan1!$G$8^2)/2+NORMSINV(AleatProd!U276)*Plan1!$G$8))</f>
        <v>13909.193250722894</v>
      </c>
      <c r="V277" s="30">
        <f>(U277*EXP(Plan1!$G$7-(Plan1!$G$8^2)/2+NORMSINV(AleatProd!V276)*Plan1!$G$8))</f>
        <v>13355.332027065499</v>
      </c>
    </row>
    <row r="278" spans="1:22" x14ac:dyDescent="0.25">
      <c r="A278">
        <v>275</v>
      </c>
      <c r="B278" s="2">
        <f>Plan1!$B$4</f>
        <v>17520</v>
      </c>
      <c r="C278" s="30">
        <f>(B278*EXP(Plan1!$G$7-(Plan1!$G$8^2)/2+NORMSINV(AleatProd!C277)*Plan1!$G$8))</f>
        <v>17137.27842294069</v>
      </c>
      <c r="D278" s="30">
        <f>(C278*EXP(Plan1!$G$7-(Plan1!$G$8^2)/2+NORMSINV(AleatProd!D277)*Plan1!$G$8))</f>
        <v>17822.064905396484</v>
      </c>
      <c r="E278" s="30">
        <f>(D278*EXP(Plan1!$G$7-(Plan1!$G$8^2)/2+NORMSINV(AleatProd!E277)*Plan1!$G$8))</f>
        <v>18352.961369538745</v>
      </c>
      <c r="F278" s="30">
        <f>(E278*EXP(Plan1!$G$7-(Plan1!$G$8^2)/2+NORMSINV(AleatProd!F277)*Plan1!$G$8))</f>
        <v>19687.317665777628</v>
      </c>
      <c r="G278" s="30">
        <f>(F278*EXP(Plan1!$G$7-(Plan1!$G$8^2)/2+NORMSINV(AleatProd!G277)*Plan1!$G$8))</f>
        <v>18948.398136907195</v>
      </c>
      <c r="H278" s="30">
        <f>(G278*EXP(Plan1!$G$7-(Plan1!$G$8^2)/2+NORMSINV(AleatProd!H277)*Plan1!$G$8))</f>
        <v>20011.726663521749</v>
      </c>
      <c r="I278" s="30">
        <f>(H278*EXP(Plan1!$G$7-(Plan1!$G$8^2)/2+NORMSINV(AleatProd!I277)*Plan1!$G$8))</f>
        <v>20352.529664925674</v>
      </c>
      <c r="J278" s="30">
        <f>(I278*EXP(Plan1!$G$7-(Plan1!$G$8^2)/2+NORMSINV(AleatProd!J277)*Plan1!$G$8))</f>
        <v>20267.829286661847</v>
      </c>
      <c r="K278" s="30">
        <f>(J278*EXP(Plan1!$G$7-(Plan1!$G$8^2)/2+NORMSINV(AleatProd!K277)*Plan1!$G$8))</f>
        <v>20595.230939786008</v>
      </c>
      <c r="L278" s="30">
        <f>(K278*EXP(Plan1!$G$7-(Plan1!$G$8^2)/2+NORMSINV(AleatProd!L277)*Plan1!$G$8))</f>
        <v>19426.875909773909</v>
      </c>
      <c r="M278" s="30">
        <f>(L278*EXP(Plan1!$G$7-(Plan1!$G$8^2)/2+NORMSINV(AleatProd!M277)*Plan1!$G$8))</f>
        <v>18721.720280808808</v>
      </c>
      <c r="N278" s="30">
        <f>(M278*EXP(Plan1!$G$7-(Plan1!$G$8^2)/2+NORMSINV(AleatProd!N277)*Plan1!$G$8))</f>
        <v>19132.484709398548</v>
      </c>
      <c r="O278" s="30">
        <f>(N278*EXP(Plan1!$G$7-(Plan1!$G$8^2)/2+NORMSINV(AleatProd!O277)*Plan1!$G$8))</f>
        <v>19624.868251281569</v>
      </c>
      <c r="P278" s="30">
        <f>(O278*EXP(Plan1!$G$7-(Plan1!$G$8^2)/2+NORMSINV(AleatProd!P277)*Plan1!$G$8))</f>
        <v>19039.300369918641</v>
      </c>
      <c r="Q278" s="30">
        <f>(P278*EXP(Plan1!$G$7-(Plan1!$G$8^2)/2+NORMSINV(AleatProd!Q277)*Plan1!$G$8))</f>
        <v>19193.226571824893</v>
      </c>
      <c r="R278" s="30">
        <f>(Q278*EXP(Plan1!$G$7-(Plan1!$G$8^2)/2+NORMSINV(AleatProd!R277)*Plan1!$G$8))</f>
        <v>19992.614962997857</v>
      </c>
      <c r="S278" s="30">
        <f>(R278*EXP(Plan1!$G$7-(Plan1!$G$8^2)/2+NORMSINV(AleatProd!S277)*Plan1!$G$8))</f>
        <v>18718.354316543067</v>
      </c>
      <c r="T278" s="30">
        <f>(S278*EXP(Plan1!$G$7-(Plan1!$G$8^2)/2+NORMSINV(AleatProd!T277)*Plan1!$G$8))</f>
        <v>19676.405663310637</v>
      </c>
      <c r="U278" s="30">
        <f>(T278*EXP(Plan1!$G$7-(Plan1!$G$8^2)/2+NORMSINV(AleatProd!U277)*Plan1!$G$8))</f>
        <v>19322.388989459232</v>
      </c>
      <c r="V278" s="30">
        <f>(U278*EXP(Plan1!$G$7-(Plan1!$G$8^2)/2+NORMSINV(AleatProd!V277)*Plan1!$G$8))</f>
        <v>19850.433289975452</v>
      </c>
    </row>
    <row r="279" spans="1:22" x14ac:dyDescent="0.25">
      <c r="A279">
        <v>276</v>
      </c>
      <c r="B279" s="2">
        <f>Plan1!$B$4</f>
        <v>17520</v>
      </c>
      <c r="C279" s="30">
        <f>(B279*EXP(Plan1!$G$7-(Plan1!$G$8^2)/2+NORMSINV(AleatProd!C278)*Plan1!$G$8))</f>
        <v>17042.910376658911</v>
      </c>
      <c r="D279" s="30">
        <f>(C279*EXP(Plan1!$G$7-(Plan1!$G$8^2)/2+NORMSINV(AleatProd!D278)*Plan1!$G$8))</f>
        <v>17104.341983710427</v>
      </c>
      <c r="E279" s="30">
        <f>(D279*EXP(Plan1!$G$7-(Plan1!$G$8^2)/2+NORMSINV(AleatProd!E278)*Plan1!$G$8))</f>
        <v>17134.1683693909</v>
      </c>
      <c r="F279" s="30">
        <f>(E279*EXP(Plan1!$G$7-(Plan1!$G$8^2)/2+NORMSINV(AleatProd!F278)*Plan1!$G$8))</f>
        <v>17449.135778771753</v>
      </c>
      <c r="G279" s="30">
        <f>(F279*EXP(Plan1!$G$7-(Plan1!$G$8^2)/2+NORMSINV(AleatProd!G278)*Plan1!$G$8))</f>
        <v>16295.570234076946</v>
      </c>
      <c r="H279" s="30">
        <f>(G279*EXP(Plan1!$G$7-(Plan1!$G$8^2)/2+NORMSINV(AleatProd!H278)*Plan1!$G$8))</f>
        <v>17195.917527929389</v>
      </c>
      <c r="I279" s="30">
        <f>(H279*EXP(Plan1!$G$7-(Plan1!$G$8^2)/2+NORMSINV(AleatProd!I278)*Plan1!$G$8))</f>
        <v>16807.605904387659</v>
      </c>
      <c r="J279" s="30">
        <f>(I279*EXP(Plan1!$G$7-(Plan1!$G$8^2)/2+NORMSINV(AleatProd!J278)*Plan1!$G$8))</f>
        <v>17320.152026466312</v>
      </c>
      <c r="K279" s="30">
        <f>(J279*EXP(Plan1!$G$7-(Plan1!$G$8^2)/2+NORMSINV(AleatProd!K278)*Plan1!$G$8))</f>
        <v>15825.658201880957</v>
      </c>
      <c r="L279" s="30">
        <f>(K279*EXP(Plan1!$G$7-(Plan1!$G$8^2)/2+NORMSINV(AleatProd!L278)*Plan1!$G$8))</f>
        <v>15405.502850883284</v>
      </c>
      <c r="M279" s="30">
        <f>(L279*EXP(Plan1!$G$7-(Plan1!$G$8^2)/2+NORMSINV(AleatProd!M278)*Plan1!$G$8))</f>
        <v>15070.638835825061</v>
      </c>
      <c r="N279" s="30">
        <f>(M279*EXP(Plan1!$G$7-(Plan1!$G$8^2)/2+NORMSINV(AleatProd!N278)*Plan1!$G$8))</f>
        <v>16348.020672488763</v>
      </c>
      <c r="O279" s="30">
        <f>(N279*EXP(Plan1!$G$7-(Plan1!$G$8^2)/2+NORMSINV(AleatProd!O278)*Plan1!$G$8))</f>
        <v>17777.826183414345</v>
      </c>
      <c r="P279" s="30">
        <f>(O279*EXP(Plan1!$G$7-(Plan1!$G$8^2)/2+NORMSINV(AleatProd!P278)*Plan1!$G$8))</f>
        <v>16279.825334502819</v>
      </c>
      <c r="Q279" s="30">
        <f>(P279*EXP(Plan1!$G$7-(Plan1!$G$8^2)/2+NORMSINV(AleatProd!Q278)*Plan1!$G$8))</f>
        <v>15286.433385006289</v>
      </c>
      <c r="R279" s="30">
        <f>(Q279*EXP(Plan1!$G$7-(Plan1!$G$8^2)/2+NORMSINV(AleatProd!R278)*Plan1!$G$8))</f>
        <v>15270.851308706866</v>
      </c>
      <c r="S279" s="30">
        <f>(R279*EXP(Plan1!$G$7-(Plan1!$G$8^2)/2+NORMSINV(AleatProd!S278)*Plan1!$G$8))</f>
        <v>15675.254380579769</v>
      </c>
      <c r="T279" s="30">
        <f>(S279*EXP(Plan1!$G$7-(Plan1!$G$8^2)/2+NORMSINV(AleatProd!T278)*Plan1!$G$8))</f>
        <v>15209.011523632396</v>
      </c>
      <c r="U279" s="30">
        <f>(T279*EXP(Plan1!$G$7-(Plan1!$G$8^2)/2+NORMSINV(AleatProd!U278)*Plan1!$G$8))</f>
        <v>14533.183255567477</v>
      </c>
      <c r="V279" s="30">
        <f>(U279*EXP(Plan1!$G$7-(Plan1!$G$8^2)/2+NORMSINV(AleatProd!V278)*Plan1!$G$8))</f>
        <v>14647.470580939851</v>
      </c>
    </row>
    <row r="280" spans="1:22" x14ac:dyDescent="0.25">
      <c r="A280">
        <v>277</v>
      </c>
      <c r="B280" s="2">
        <f>Plan1!$B$4</f>
        <v>17520</v>
      </c>
      <c r="C280" s="30">
        <f>(B280*EXP(Plan1!$G$7-(Plan1!$G$8^2)/2+NORMSINV(AleatProd!C279)*Plan1!$G$8))</f>
        <v>16218.94777399148</v>
      </c>
      <c r="D280" s="30">
        <f>(C280*EXP(Plan1!$G$7-(Plan1!$G$8^2)/2+NORMSINV(AleatProd!D279)*Plan1!$G$8))</f>
        <v>16858.322510449347</v>
      </c>
      <c r="E280" s="30">
        <f>(D280*EXP(Plan1!$G$7-(Plan1!$G$8^2)/2+NORMSINV(AleatProd!E279)*Plan1!$G$8))</f>
        <v>17512.421778093169</v>
      </c>
      <c r="F280" s="30">
        <f>(E280*EXP(Plan1!$G$7-(Plan1!$G$8^2)/2+NORMSINV(AleatProd!F279)*Plan1!$G$8))</f>
        <v>17122.815167623459</v>
      </c>
      <c r="G280" s="30">
        <f>(F280*EXP(Plan1!$G$7-(Plan1!$G$8^2)/2+NORMSINV(AleatProd!G279)*Plan1!$G$8))</f>
        <v>15986.667277112794</v>
      </c>
      <c r="H280" s="30">
        <f>(G280*EXP(Plan1!$G$7-(Plan1!$G$8^2)/2+NORMSINV(AleatProd!H279)*Plan1!$G$8))</f>
        <v>14937.754059851008</v>
      </c>
      <c r="I280" s="30">
        <f>(H280*EXP(Plan1!$G$7-(Plan1!$G$8^2)/2+NORMSINV(AleatProd!I279)*Plan1!$G$8))</f>
        <v>14567.984012918178</v>
      </c>
      <c r="J280" s="30">
        <f>(I280*EXP(Plan1!$G$7-(Plan1!$G$8^2)/2+NORMSINV(AleatProd!J279)*Plan1!$G$8))</f>
        <v>13381.105939868059</v>
      </c>
      <c r="K280" s="30">
        <f>(J280*EXP(Plan1!$G$7-(Plan1!$G$8^2)/2+NORMSINV(AleatProd!K279)*Plan1!$G$8))</f>
        <v>12693.016798914276</v>
      </c>
      <c r="L280" s="30">
        <f>(K280*EXP(Plan1!$G$7-(Plan1!$G$8^2)/2+NORMSINV(AleatProd!L279)*Plan1!$G$8))</f>
        <v>12785.409819608712</v>
      </c>
      <c r="M280" s="30">
        <f>(L280*EXP(Plan1!$G$7-(Plan1!$G$8^2)/2+NORMSINV(AleatProd!M279)*Plan1!$G$8))</f>
        <v>12409.293428379928</v>
      </c>
      <c r="N280" s="30">
        <f>(M280*EXP(Plan1!$G$7-(Plan1!$G$8^2)/2+NORMSINV(AleatProd!N279)*Plan1!$G$8))</f>
        <v>11962.635930456461</v>
      </c>
      <c r="O280" s="30">
        <f>(N280*EXP(Plan1!$G$7-(Plan1!$G$8^2)/2+NORMSINV(AleatProd!O279)*Plan1!$G$8))</f>
        <v>11745.633365360378</v>
      </c>
      <c r="P280" s="30">
        <f>(O280*EXP(Plan1!$G$7-(Plan1!$G$8^2)/2+NORMSINV(AleatProd!P279)*Plan1!$G$8))</f>
        <v>10948.554730831442</v>
      </c>
      <c r="Q280" s="30">
        <f>(P280*EXP(Plan1!$G$7-(Plan1!$G$8^2)/2+NORMSINV(AleatProd!Q279)*Plan1!$G$8))</f>
        <v>10972.711043368396</v>
      </c>
      <c r="R280" s="30">
        <f>(Q280*EXP(Plan1!$G$7-(Plan1!$G$8^2)/2+NORMSINV(AleatProd!R279)*Plan1!$G$8))</f>
        <v>9803.8365138234276</v>
      </c>
      <c r="S280" s="30">
        <f>(R280*EXP(Plan1!$G$7-(Plan1!$G$8^2)/2+NORMSINV(AleatProd!S279)*Plan1!$G$8))</f>
        <v>9846.0970817263678</v>
      </c>
      <c r="T280" s="30">
        <f>(S280*EXP(Plan1!$G$7-(Plan1!$G$8^2)/2+NORMSINV(AleatProd!T279)*Plan1!$G$8))</f>
        <v>11201.931181562852</v>
      </c>
      <c r="U280" s="30">
        <f>(T280*EXP(Plan1!$G$7-(Plan1!$G$8^2)/2+NORMSINV(AleatProd!U279)*Plan1!$G$8))</f>
        <v>11021.223579967538</v>
      </c>
      <c r="V280" s="30">
        <f>(U280*EXP(Plan1!$G$7-(Plan1!$G$8^2)/2+NORMSINV(AleatProd!V279)*Plan1!$G$8))</f>
        <v>11580.149853110321</v>
      </c>
    </row>
    <row r="281" spans="1:22" x14ac:dyDescent="0.25">
      <c r="A281">
        <v>278</v>
      </c>
      <c r="B281" s="2">
        <f>Plan1!$B$4</f>
        <v>17520</v>
      </c>
      <c r="C281" s="30">
        <f>(B281*EXP(Plan1!$G$7-(Plan1!$G$8^2)/2+NORMSINV(AleatProd!C280)*Plan1!$G$8))</f>
        <v>15904.943925015825</v>
      </c>
      <c r="D281" s="30">
        <f>(C281*EXP(Plan1!$G$7-(Plan1!$G$8^2)/2+NORMSINV(AleatProd!D280)*Plan1!$G$8))</f>
        <v>15384.826746069195</v>
      </c>
      <c r="E281" s="30">
        <f>(D281*EXP(Plan1!$G$7-(Plan1!$G$8^2)/2+NORMSINV(AleatProd!E280)*Plan1!$G$8))</f>
        <v>15812.523764319018</v>
      </c>
      <c r="F281" s="30">
        <f>(E281*EXP(Plan1!$G$7-(Plan1!$G$8^2)/2+NORMSINV(AleatProd!F280)*Plan1!$G$8))</f>
        <v>15445.129123528664</v>
      </c>
      <c r="G281" s="30">
        <f>(F281*EXP(Plan1!$G$7-(Plan1!$G$8^2)/2+NORMSINV(AleatProd!G280)*Plan1!$G$8))</f>
        <v>15478.619553445353</v>
      </c>
      <c r="H281" s="30">
        <f>(G281*EXP(Plan1!$G$7-(Plan1!$G$8^2)/2+NORMSINV(AleatProd!H280)*Plan1!$G$8))</f>
        <v>15586.364204300889</v>
      </c>
      <c r="I281" s="30">
        <f>(H281*EXP(Plan1!$G$7-(Plan1!$G$8^2)/2+NORMSINV(AleatProd!I280)*Plan1!$G$8))</f>
        <v>15624.650893300863</v>
      </c>
      <c r="J281" s="30">
        <f>(I281*EXP(Plan1!$G$7-(Plan1!$G$8^2)/2+NORMSINV(AleatProd!J280)*Plan1!$G$8))</f>
        <v>15353.54867354148</v>
      </c>
      <c r="K281" s="30">
        <f>(J281*EXP(Plan1!$G$7-(Plan1!$G$8^2)/2+NORMSINV(AleatProd!K280)*Plan1!$G$8))</f>
        <v>16343.64657388319</v>
      </c>
      <c r="L281" s="30">
        <f>(K281*EXP(Plan1!$G$7-(Plan1!$G$8^2)/2+NORMSINV(AleatProd!L280)*Plan1!$G$8))</f>
        <v>16224.054946203811</v>
      </c>
      <c r="M281" s="30">
        <f>(L281*EXP(Plan1!$G$7-(Plan1!$G$8^2)/2+NORMSINV(AleatProd!M280)*Plan1!$G$8))</f>
        <v>16112.73551664729</v>
      </c>
      <c r="N281" s="30">
        <f>(M281*EXP(Plan1!$G$7-(Plan1!$G$8^2)/2+NORMSINV(AleatProd!N280)*Plan1!$G$8))</f>
        <v>15947.579769451906</v>
      </c>
      <c r="O281" s="30">
        <f>(N281*EXP(Plan1!$G$7-(Plan1!$G$8^2)/2+NORMSINV(AleatProd!O280)*Plan1!$G$8))</f>
        <v>15588.388829106638</v>
      </c>
      <c r="P281" s="30">
        <f>(O281*EXP(Plan1!$G$7-(Plan1!$G$8^2)/2+NORMSINV(AleatProd!P280)*Plan1!$G$8))</f>
        <v>14660.021416947266</v>
      </c>
      <c r="Q281" s="30">
        <f>(P281*EXP(Plan1!$G$7-(Plan1!$G$8^2)/2+NORMSINV(AleatProd!Q280)*Plan1!$G$8))</f>
        <v>15558.518461980859</v>
      </c>
      <c r="R281" s="30">
        <f>(Q281*EXP(Plan1!$G$7-(Plan1!$G$8^2)/2+NORMSINV(AleatProd!R280)*Plan1!$G$8))</f>
        <v>15322.866386405634</v>
      </c>
      <c r="S281" s="30">
        <f>(R281*EXP(Plan1!$G$7-(Plan1!$G$8^2)/2+NORMSINV(AleatProd!S280)*Plan1!$G$8))</f>
        <v>16546.21721278481</v>
      </c>
      <c r="T281" s="30">
        <f>(S281*EXP(Plan1!$G$7-(Plan1!$G$8^2)/2+NORMSINV(AleatProd!T280)*Plan1!$G$8))</f>
        <v>17355.271319759584</v>
      </c>
      <c r="U281" s="30">
        <f>(T281*EXP(Plan1!$G$7-(Plan1!$G$8^2)/2+NORMSINV(AleatProd!U280)*Plan1!$G$8))</f>
        <v>16206.3295934159</v>
      </c>
      <c r="V281" s="30">
        <f>(U281*EXP(Plan1!$G$7-(Plan1!$G$8^2)/2+NORMSINV(AleatProd!V280)*Plan1!$G$8))</f>
        <v>15442.274018696795</v>
      </c>
    </row>
    <row r="282" spans="1:22" x14ac:dyDescent="0.25">
      <c r="A282">
        <v>279</v>
      </c>
      <c r="B282" s="2">
        <f>Plan1!$B$4</f>
        <v>17520</v>
      </c>
      <c r="C282" s="30">
        <f>(B282*EXP(Plan1!$G$7-(Plan1!$G$8^2)/2+NORMSINV(AleatProd!C281)*Plan1!$G$8))</f>
        <v>17560.838080937559</v>
      </c>
      <c r="D282" s="30">
        <f>(C282*EXP(Plan1!$G$7-(Plan1!$G$8^2)/2+NORMSINV(AleatProd!D281)*Plan1!$G$8))</f>
        <v>18145.579900513785</v>
      </c>
      <c r="E282" s="30">
        <f>(D282*EXP(Plan1!$G$7-(Plan1!$G$8^2)/2+NORMSINV(AleatProd!E281)*Plan1!$G$8))</f>
        <v>18306.033077933895</v>
      </c>
      <c r="F282" s="30">
        <f>(E282*EXP(Plan1!$G$7-(Plan1!$G$8^2)/2+NORMSINV(AleatProd!F281)*Plan1!$G$8))</f>
        <v>16859.643153365112</v>
      </c>
      <c r="G282" s="30">
        <f>(F282*EXP(Plan1!$G$7-(Plan1!$G$8^2)/2+NORMSINV(AleatProd!G281)*Plan1!$G$8))</f>
        <v>16168.481506528466</v>
      </c>
      <c r="H282" s="30">
        <f>(G282*EXP(Plan1!$G$7-(Plan1!$G$8^2)/2+NORMSINV(AleatProd!H281)*Plan1!$G$8))</f>
        <v>15587.479107512181</v>
      </c>
      <c r="I282" s="30">
        <f>(H282*EXP(Plan1!$G$7-(Plan1!$G$8^2)/2+NORMSINV(AleatProd!I281)*Plan1!$G$8))</f>
        <v>15914.534047148187</v>
      </c>
      <c r="J282" s="30">
        <f>(I282*EXP(Plan1!$G$7-(Plan1!$G$8^2)/2+NORMSINV(AleatProd!J281)*Plan1!$G$8))</f>
        <v>15863.101524392612</v>
      </c>
      <c r="K282" s="30">
        <f>(J282*EXP(Plan1!$G$7-(Plan1!$G$8^2)/2+NORMSINV(AleatProd!K281)*Plan1!$G$8))</f>
        <v>15611.830558304275</v>
      </c>
      <c r="L282" s="30">
        <f>(K282*EXP(Plan1!$G$7-(Plan1!$G$8^2)/2+NORMSINV(AleatProd!L281)*Plan1!$G$8))</f>
        <v>14424.059875456653</v>
      </c>
      <c r="M282" s="30">
        <f>(L282*EXP(Plan1!$G$7-(Plan1!$G$8^2)/2+NORMSINV(AleatProd!M281)*Plan1!$G$8))</f>
        <v>15232.681232044799</v>
      </c>
      <c r="N282" s="30">
        <f>(M282*EXP(Plan1!$G$7-(Plan1!$G$8^2)/2+NORMSINV(AleatProd!N281)*Plan1!$G$8))</f>
        <v>13892.427810254587</v>
      </c>
      <c r="O282" s="30">
        <f>(N282*EXP(Plan1!$G$7-(Plan1!$G$8^2)/2+NORMSINV(AleatProd!O281)*Plan1!$G$8))</f>
        <v>14030.674328504892</v>
      </c>
      <c r="P282" s="30">
        <f>(O282*EXP(Plan1!$G$7-(Plan1!$G$8^2)/2+NORMSINV(AleatProd!P281)*Plan1!$G$8))</f>
        <v>14305.112994624231</v>
      </c>
      <c r="Q282" s="30">
        <f>(P282*EXP(Plan1!$G$7-(Plan1!$G$8^2)/2+NORMSINV(AleatProd!Q281)*Plan1!$G$8))</f>
        <v>13922.521292426196</v>
      </c>
      <c r="R282" s="30">
        <f>(Q282*EXP(Plan1!$G$7-(Plan1!$G$8^2)/2+NORMSINV(AleatProd!R281)*Plan1!$G$8))</f>
        <v>14696.800377546067</v>
      </c>
      <c r="S282" s="30">
        <f>(R282*EXP(Plan1!$G$7-(Plan1!$G$8^2)/2+NORMSINV(AleatProd!S281)*Plan1!$G$8))</f>
        <v>15007.675048527937</v>
      </c>
      <c r="T282" s="30">
        <f>(S282*EXP(Plan1!$G$7-(Plan1!$G$8^2)/2+NORMSINV(AleatProd!T281)*Plan1!$G$8))</f>
        <v>15747.519388334831</v>
      </c>
      <c r="U282" s="30">
        <f>(T282*EXP(Plan1!$G$7-(Plan1!$G$8^2)/2+NORMSINV(AleatProd!U281)*Plan1!$G$8))</f>
        <v>16660.01746342882</v>
      </c>
      <c r="V282" s="30">
        <f>(U282*EXP(Plan1!$G$7-(Plan1!$G$8^2)/2+NORMSINV(AleatProd!V281)*Plan1!$G$8))</f>
        <v>14879.658211096867</v>
      </c>
    </row>
    <row r="283" spans="1:22" x14ac:dyDescent="0.25">
      <c r="A283">
        <v>280</v>
      </c>
      <c r="B283" s="2">
        <f>Plan1!$B$4</f>
        <v>17520</v>
      </c>
      <c r="C283" s="30">
        <f>(B283*EXP(Plan1!$G$7-(Plan1!$G$8^2)/2+NORMSINV(AleatProd!C282)*Plan1!$G$8))</f>
        <v>16917.26286626446</v>
      </c>
      <c r="D283" s="30">
        <f>(C283*EXP(Plan1!$G$7-(Plan1!$G$8^2)/2+NORMSINV(AleatProd!D282)*Plan1!$G$8))</f>
        <v>16810.801775628894</v>
      </c>
      <c r="E283" s="30">
        <f>(D283*EXP(Plan1!$G$7-(Plan1!$G$8^2)/2+NORMSINV(AleatProd!E282)*Plan1!$G$8))</f>
        <v>16925.32569024614</v>
      </c>
      <c r="F283" s="30">
        <f>(E283*EXP(Plan1!$G$7-(Plan1!$G$8^2)/2+NORMSINV(AleatProd!F282)*Plan1!$G$8))</f>
        <v>16130.501282549472</v>
      </c>
      <c r="G283" s="30">
        <f>(F283*EXP(Plan1!$G$7-(Plan1!$G$8^2)/2+NORMSINV(AleatProd!G282)*Plan1!$G$8))</f>
        <v>15725.065555446041</v>
      </c>
      <c r="H283" s="30">
        <f>(G283*EXP(Plan1!$G$7-(Plan1!$G$8^2)/2+NORMSINV(AleatProd!H282)*Plan1!$G$8))</f>
        <v>14768.371146881018</v>
      </c>
      <c r="I283" s="30">
        <f>(H283*EXP(Plan1!$G$7-(Plan1!$G$8^2)/2+NORMSINV(AleatProd!I282)*Plan1!$G$8))</f>
        <v>13505.625649025587</v>
      </c>
      <c r="J283" s="30">
        <f>(I283*EXP(Plan1!$G$7-(Plan1!$G$8^2)/2+NORMSINV(AleatProd!J282)*Plan1!$G$8))</f>
        <v>13572.641656414091</v>
      </c>
      <c r="K283" s="30">
        <f>(J283*EXP(Plan1!$G$7-(Plan1!$G$8^2)/2+NORMSINV(AleatProd!K282)*Plan1!$G$8))</f>
        <v>12640.773072233402</v>
      </c>
      <c r="L283" s="30">
        <f>(K283*EXP(Plan1!$G$7-(Plan1!$G$8^2)/2+NORMSINV(AleatProd!L282)*Plan1!$G$8))</f>
        <v>13290.282144890443</v>
      </c>
      <c r="M283" s="30">
        <f>(L283*EXP(Plan1!$G$7-(Plan1!$G$8^2)/2+NORMSINV(AleatProd!M282)*Plan1!$G$8))</f>
        <v>12233.926154733941</v>
      </c>
      <c r="N283" s="30">
        <f>(M283*EXP(Plan1!$G$7-(Plan1!$G$8^2)/2+NORMSINV(AleatProd!N282)*Plan1!$G$8))</f>
        <v>12588.840038310509</v>
      </c>
      <c r="O283" s="30">
        <f>(N283*EXP(Plan1!$G$7-(Plan1!$G$8^2)/2+NORMSINV(AleatProd!O282)*Plan1!$G$8))</f>
        <v>12375.494084308832</v>
      </c>
      <c r="P283" s="30">
        <f>(O283*EXP(Plan1!$G$7-(Plan1!$G$8^2)/2+NORMSINV(AleatProd!P282)*Plan1!$G$8))</f>
        <v>12135.367323399605</v>
      </c>
      <c r="Q283" s="30">
        <f>(P283*EXP(Plan1!$G$7-(Plan1!$G$8^2)/2+NORMSINV(AleatProd!Q282)*Plan1!$G$8))</f>
        <v>12159.266960051262</v>
      </c>
      <c r="R283" s="30">
        <f>(Q283*EXP(Plan1!$G$7-(Plan1!$G$8^2)/2+NORMSINV(AleatProd!R282)*Plan1!$G$8))</f>
        <v>12616.247290587798</v>
      </c>
      <c r="S283" s="30">
        <f>(R283*EXP(Plan1!$G$7-(Plan1!$G$8^2)/2+NORMSINV(AleatProd!S282)*Plan1!$G$8))</f>
        <v>12831.294458208546</v>
      </c>
      <c r="T283" s="30">
        <f>(S283*EXP(Plan1!$G$7-(Plan1!$G$8^2)/2+NORMSINV(AleatProd!T282)*Plan1!$G$8))</f>
        <v>12680.313058755673</v>
      </c>
      <c r="U283" s="30">
        <f>(T283*EXP(Plan1!$G$7-(Plan1!$G$8^2)/2+NORMSINV(AleatProd!U282)*Plan1!$G$8))</f>
        <v>12063.591263768431</v>
      </c>
      <c r="V283" s="30">
        <f>(U283*EXP(Plan1!$G$7-(Plan1!$G$8^2)/2+NORMSINV(AleatProd!V282)*Plan1!$G$8))</f>
        <v>11375.917966116895</v>
      </c>
    </row>
    <row r="284" spans="1:22" x14ac:dyDescent="0.25">
      <c r="A284">
        <v>281</v>
      </c>
      <c r="B284" s="2">
        <f>Plan1!$B$4</f>
        <v>17520</v>
      </c>
      <c r="C284" s="30">
        <f>(B284*EXP(Plan1!$G$7-(Plan1!$G$8^2)/2+NORMSINV(AleatProd!C283)*Plan1!$G$8))</f>
        <v>17007.335733472952</v>
      </c>
      <c r="D284" s="30">
        <f>(C284*EXP(Plan1!$G$7-(Plan1!$G$8^2)/2+NORMSINV(AleatProd!D283)*Plan1!$G$8))</f>
        <v>16331.146999203202</v>
      </c>
      <c r="E284" s="30">
        <f>(D284*EXP(Plan1!$G$7-(Plan1!$G$8^2)/2+NORMSINV(AleatProd!E283)*Plan1!$G$8))</f>
        <v>15403.727130668947</v>
      </c>
      <c r="F284" s="30">
        <f>(E284*EXP(Plan1!$G$7-(Plan1!$G$8^2)/2+NORMSINV(AleatProd!F283)*Plan1!$G$8))</f>
        <v>14168.738099945747</v>
      </c>
      <c r="G284" s="30">
        <f>(F284*EXP(Plan1!$G$7-(Plan1!$G$8^2)/2+NORMSINV(AleatProd!G283)*Plan1!$G$8))</f>
        <v>14872.034485122591</v>
      </c>
      <c r="H284" s="30">
        <f>(G284*EXP(Plan1!$G$7-(Plan1!$G$8^2)/2+NORMSINV(AleatProd!H283)*Plan1!$G$8))</f>
        <v>15720.816082751397</v>
      </c>
      <c r="I284" s="30">
        <f>(H284*EXP(Plan1!$G$7-(Plan1!$G$8^2)/2+NORMSINV(AleatProd!I283)*Plan1!$G$8))</f>
        <v>16088.927539941926</v>
      </c>
      <c r="J284" s="30">
        <f>(I284*EXP(Plan1!$G$7-(Plan1!$G$8^2)/2+NORMSINV(AleatProd!J283)*Plan1!$G$8))</f>
        <v>16059.989205195026</v>
      </c>
      <c r="K284" s="30">
        <f>(J284*EXP(Plan1!$G$7-(Plan1!$G$8^2)/2+NORMSINV(AleatProd!K283)*Plan1!$G$8))</f>
        <v>16524.052597912832</v>
      </c>
      <c r="L284" s="30">
        <f>(K284*EXP(Plan1!$G$7-(Plan1!$G$8^2)/2+NORMSINV(AleatProd!L283)*Plan1!$G$8))</f>
        <v>16082.56370710499</v>
      </c>
      <c r="M284" s="30">
        <f>(L284*EXP(Plan1!$G$7-(Plan1!$G$8^2)/2+NORMSINV(AleatProd!M283)*Plan1!$G$8))</f>
        <v>15371.442622495106</v>
      </c>
      <c r="N284" s="30">
        <f>(M284*EXP(Plan1!$G$7-(Plan1!$G$8^2)/2+NORMSINV(AleatProd!N283)*Plan1!$G$8))</f>
        <v>14790.402703985581</v>
      </c>
      <c r="O284" s="30">
        <f>(N284*EXP(Plan1!$G$7-(Plan1!$G$8^2)/2+NORMSINV(AleatProd!O283)*Plan1!$G$8))</f>
        <v>14295.58253806959</v>
      </c>
      <c r="P284" s="30">
        <f>(O284*EXP(Plan1!$G$7-(Plan1!$G$8^2)/2+NORMSINV(AleatProd!P283)*Plan1!$G$8))</f>
        <v>13766.16103513547</v>
      </c>
      <c r="Q284" s="30">
        <f>(P284*EXP(Plan1!$G$7-(Plan1!$G$8^2)/2+NORMSINV(AleatProd!Q283)*Plan1!$G$8))</f>
        <v>13405.418011144835</v>
      </c>
      <c r="R284" s="30">
        <f>(Q284*EXP(Plan1!$G$7-(Plan1!$G$8^2)/2+NORMSINV(AleatProd!R283)*Plan1!$G$8))</f>
        <v>14105.582589433327</v>
      </c>
      <c r="S284" s="30">
        <f>(R284*EXP(Plan1!$G$7-(Plan1!$G$8^2)/2+NORMSINV(AleatProd!S283)*Plan1!$G$8))</f>
        <v>14192.034327672214</v>
      </c>
      <c r="T284" s="30">
        <f>(S284*EXP(Plan1!$G$7-(Plan1!$G$8^2)/2+NORMSINV(AleatProd!T283)*Plan1!$G$8))</f>
        <v>13099.070521353273</v>
      </c>
      <c r="U284" s="30">
        <f>(T284*EXP(Plan1!$G$7-(Plan1!$G$8^2)/2+NORMSINV(AleatProd!U283)*Plan1!$G$8))</f>
        <v>13489.585998050406</v>
      </c>
      <c r="V284" s="30">
        <f>(U284*EXP(Plan1!$G$7-(Plan1!$G$8^2)/2+NORMSINV(AleatProd!V283)*Plan1!$G$8))</f>
        <v>12504.809012076768</v>
      </c>
    </row>
    <row r="285" spans="1:22" x14ac:dyDescent="0.25">
      <c r="A285">
        <v>282</v>
      </c>
      <c r="B285" s="2">
        <f>Plan1!$B$4</f>
        <v>17520</v>
      </c>
      <c r="C285" s="30">
        <f>(B285*EXP(Plan1!$G$7-(Plan1!$G$8^2)/2+NORMSINV(AleatProd!C284)*Plan1!$G$8))</f>
        <v>16360.411787502069</v>
      </c>
      <c r="D285" s="30">
        <f>(C285*EXP(Plan1!$G$7-(Plan1!$G$8^2)/2+NORMSINV(AleatProd!D284)*Plan1!$G$8))</f>
        <v>17034.414874139395</v>
      </c>
      <c r="E285" s="30">
        <f>(D285*EXP(Plan1!$G$7-(Plan1!$G$8^2)/2+NORMSINV(AleatProd!E284)*Plan1!$G$8))</f>
        <v>16844.432337441671</v>
      </c>
      <c r="F285" s="30">
        <f>(E285*EXP(Plan1!$G$7-(Plan1!$G$8^2)/2+NORMSINV(AleatProd!F284)*Plan1!$G$8))</f>
        <v>16778.588273911835</v>
      </c>
      <c r="G285" s="30">
        <f>(F285*EXP(Plan1!$G$7-(Plan1!$G$8^2)/2+NORMSINV(AleatProd!G284)*Plan1!$G$8))</f>
        <v>16313.37937083981</v>
      </c>
      <c r="H285" s="30">
        <f>(G285*EXP(Plan1!$G$7-(Plan1!$G$8^2)/2+NORMSINV(AleatProd!H284)*Plan1!$G$8))</f>
        <v>16123.132900334689</v>
      </c>
      <c r="I285" s="30">
        <f>(H285*EXP(Plan1!$G$7-(Plan1!$G$8^2)/2+NORMSINV(AleatProd!I284)*Plan1!$G$8))</f>
        <v>14873.204295228277</v>
      </c>
      <c r="J285" s="30">
        <f>(I285*EXP(Plan1!$G$7-(Plan1!$G$8^2)/2+NORMSINV(AleatProd!J284)*Plan1!$G$8))</f>
        <v>14815.699771064677</v>
      </c>
      <c r="K285" s="30">
        <f>(J285*EXP(Plan1!$G$7-(Plan1!$G$8^2)/2+NORMSINV(AleatProd!K284)*Plan1!$G$8))</f>
        <v>15103.408341068094</v>
      </c>
      <c r="L285" s="30">
        <f>(K285*EXP(Plan1!$G$7-(Plan1!$G$8^2)/2+NORMSINV(AleatProd!L284)*Plan1!$G$8))</f>
        <v>14724.49110466296</v>
      </c>
      <c r="M285" s="30">
        <f>(L285*EXP(Plan1!$G$7-(Plan1!$G$8^2)/2+NORMSINV(AleatProd!M284)*Plan1!$G$8))</f>
        <v>14053.792711208462</v>
      </c>
      <c r="N285" s="30">
        <f>(M285*EXP(Plan1!$G$7-(Plan1!$G$8^2)/2+NORMSINV(AleatProd!N284)*Plan1!$G$8))</f>
        <v>14328.43064087464</v>
      </c>
      <c r="O285" s="30">
        <f>(N285*EXP(Plan1!$G$7-(Plan1!$G$8^2)/2+NORMSINV(AleatProd!O284)*Plan1!$G$8))</f>
        <v>15964.591646196315</v>
      </c>
      <c r="P285" s="30">
        <f>(O285*EXP(Plan1!$G$7-(Plan1!$G$8^2)/2+NORMSINV(AleatProd!P284)*Plan1!$G$8))</f>
        <v>14979.719176722028</v>
      </c>
      <c r="Q285" s="30">
        <f>(P285*EXP(Plan1!$G$7-(Plan1!$G$8^2)/2+NORMSINV(AleatProd!Q284)*Plan1!$G$8))</f>
        <v>14043.795260651124</v>
      </c>
      <c r="R285" s="30">
        <f>(Q285*EXP(Plan1!$G$7-(Plan1!$G$8^2)/2+NORMSINV(AleatProd!R284)*Plan1!$G$8))</f>
        <v>13934.919119997943</v>
      </c>
      <c r="S285" s="30">
        <f>(R285*EXP(Plan1!$G$7-(Plan1!$G$8^2)/2+NORMSINV(AleatProd!S284)*Plan1!$G$8))</f>
        <v>13626.041616516755</v>
      </c>
      <c r="T285" s="30">
        <f>(S285*EXP(Plan1!$G$7-(Plan1!$G$8^2)/2+NORMSINV(AleatProd!T284)*Plan1!$G$8))</f>
        <v>13524.929876778535</v>
      </c>
      <c r="U285" s="30">
        <f>(T285*EXP(Plan1!$G$7-(Plan1!$G$8^2)/2+NORMSINV(AleatProd!U284)*Plan1!$G$8))</f>
        <v>12794.462640974389</v>
      </c>
      <c r="V285" s="30">
        <f>(U285*EXP(Plan1!$G$7-(Plan1!$G$8^2)/2+NORMSINV(AleatProd!V284)*Plan1!$G$8))</f>
        <v>11539.788914281289</v>
      </c>
    </row>
    <row r="286" spans="1:22" x14ac:dyDescent="0.25">
      <c r="A286">
        <v>283</v>
      </c>
      <c r="B286" s="2">
        <f>Plan1!$B$4</f>
        <v>17520</v>
      </c>
      <c r="C286" s="30">
        <f>(B286*EXP(Plan1!$G$7-(Plan1!$G$8^2)/2+NORMSINV(AleatProd!C285)*Plan1!$G$8))</f>
        <v>16672.675028588739</v>
      </c>
      <c r="D286" s="30">
        <f>(C286*EXP(Plan1!$G$7-(Plan1!$G$8^2)/2+NORMSINV(AleatProd!D285)*Plan1!$G$8))</f>
        <v>17920.139590047071</v>
      </c>
      <c r="E286" s="30">
        <f>(D286*EXP(Plan1!$G$7-(Plan1!$G$8^2)/2+NORMSINV(AleatProd!E285)*Plan1!$G$8))</f>
        <v>16867.67077151491</v>
      </c>
      <c r="F286" s="30">
        <f>(E286*EXP(Plan1!$G$7-(Plan1!$G$8^2)/2+NORMSINV(AleatProd!F285)*Plan1!$G$8))</f>
        <v>17915.995681867764</v>
      </c>
      <c r="G286" s="30">
        <f>(F286*EXP(Plan1!$G$7-(Plan1!$G$8^2)/2+NORMSINV(AleatProd!G285)*Plan1!$G$8))</f>
        <v>19066.567768074729</v>
      </c>
      <c r="H286" s="30">
        <f>(G286*EXP(Plan1!$G$7-(Plan1!$G$8^2)/2+NORMSINV(AleatProd!H285)*Plan1!$G$8))</f>
        <v>17252.098733838517</v>
      </c>
      <c r="I286" s="30">
        <f>(H286*EXP(Plan1!$G$7-(Plan1!$G$8^2)/2+NORMSINV(AleatProd!I285)*Plan1!$G$8))</f>
        <v>17124.376821564838</v>
      </c>
      <c r="J286" s="30">
        <f>(I286*EXP(Plan1!$G$7-(Plan1!$G$8^2)/2+NORMSINV(AleatProd!J285)*Plan1!$G$8))</f>
        <v>15469.894791218778</v>
      </c>
      <c r="K286" s="30">
        <f>(J286*EXP(Plan1!$G$7-(Plan1!$G$8^2)/2+NORMSINV(AleatProd!K285)*Plan1!$G$8))</f>
        <v>15020.548017846413</v>
      </c>
      <c r="L286" s="30">
        <f>(K286*EXP(Plan1!$G$7-(Plan1!$G$8^2)/2+NORMSINV(AleatProd!L285)*Plan1!$G$8))</f>
        <v>14244.156209130409</v>
      </c>
      <c r="M286" s="30">
        <f>(L286*EXP(Plan1!$G$7-(Plan1!$G$8^2)/2+NORMSINV(AleatProd!M285)*Plan1!$G$8))</f>
        <v>14248.613528403377</v>
      </c>
      <c r="N286" s="30">
        <f>(M286*EXP(Plan1!$G$7-(Plan1!$G$8^2)/2+NORMSINV(AleatProd!N285)*Plan1!$G$8))</f>
        <v>14385.652328310327</v>
      </c>
      <c r="O286" s="30">
        <f>(N286*EXP(Plan1!$G$7-(Plan1!$G$8^2)/2+NORMSINV(AleatProd!O285)*Plan1!$G$8))</f>
        <v>14371.805703345306</v>
      </c>
      <c r="P286" s="30">
        <f>(O286*EXP(Plan1!$G$7-(Plan1!$G$8^2)/2+NORMSINV(AleatProd!P285)*Plan1!$G$8))</f>
        <v>13837.774750065217</v>
      </c>
      <c r="Q286" s="30">
        <f>(P286*EXP(Plan1!$G$7-(Plan1!$G$8^2)/2+NORMSINV(AleatProd!Q285)*Plan1!$G$8))</f>
        <v>14218.380269687501</v>
      </c>
      <c r="R286" s="30">
        <f>(Q286*EXP(Plan1!$G$7-(Plan1!$G$8^2)/2+NORMSINV(AleatProd!R285)*Plan1!$G$8))</f>
        <v>15299.953024094453</v>
      </c>
      <c r="S286" s="30">
        <f>(R286*EXP(Plan1!$G$7-(Plan1!$G$8^2)/2+NORMSINV(AleatProd!S285)*Plan1!$G$8))</f>
        <v>15813.937787551922</v>
      </c>
      <c r="T286" s="30">
        <f>(S286*EXP(Plan1!$G$7-(Plan1!$G$8^2)/2+NORMSINV(AleatProd!T285)*Plan1!$G$8))</f>
        <v>14938.627453287349</v>
      </c>
      <c r="U286" s="30">
        <f>(T286*EXP(Plan1!$G$7-(Plan1!$G$8^2)/2+NORMSINV(AleatProd!U285)*Plan1!$G$8))</f>
        <v>14796.540307401285</v>
      </c>
      <c r="V286" s="30">
        <f>(U286*EXP(Plan1!$G$7-(Plan1!$G$8^2)/2+NORMSINV(AleatProd!V285)*Plan1!$G$8))</f>
        <v>14930.474873036001</v>
      </c>
    </row>
    <row r="287" spans="1:22" x14ac:dyDescent="0.25">
      <c r="A287">
        <v>284</v>
      </c>
      <c r="B287" s="2">
        <f>Plan1!$B$4</f>
        <v>17520</v>
      </c>
      <c r="C287" s="30">
        <f>(B287*EXP(Plan1!$G$7-(Plan1!$G$8^2)/2+NORMSINV(AleatProd!C286)*Plan1!$G$8))</f>
        <v>17269.24161228364</v>
      </c>
      <c r="D287" s="30">
        <f>(C287*EXP(Plan1!$G$7-(Plan1!$G$8^2)/2+NORMSINV(AleatProd!D286)*Plan1!$G$8))</f>
        <v>16992.182747398718</v>
      </c>
      <c r="E287" s="30">
        <f>(D287*EXP(Plan1!$G$7-(Plan1!$G$8^2)/2+NORMSINV(AleatProd!E286)*Plan1!$G$8))</f>
        <v>17815.156113165503</v>
      </c>
      <c r="F287" s="30">
        <f>(E287*EXP(Plan1!$G$7-(Plan1!$G$8^2)/2+NORMSINV(AleatProd!F286)*Plan1!$G$8))</f>
        <v>16502.607756063098</v>
      </c>
      <c r="G287" s="30">
        <f>(F287*EXP(Plan1!$G$7-(Plan1!$G$8^2)/2+NORMSINV(AleatProd!G286)*Plan1!$G$8))</f>
        <v>17312.139849339612</v>
      </c>
      <c r="H287" s="30">
        <f>(G287*EXP(Plan1!$G$7-(Plan1!$G$8^2)/2+NORMSINV(AleatProd!H286)*Plan1!$G$8))</f>
        <v>16597.0132215919</v>
      </c>
      <c r="I287" s="30">
        <f>(H287*EXP(Plan1!$G$7-(Plan1!$G$8^2)/2+NORMSINV(AleatProd!I286)*Plan1!$G$8))</f>
        <v>16039.183792317439</v>
      </c>
      <c r="J287" s="30">
        <f>(I287*EXP(Plan1!$G$7-(Plan1!$G$8^2)/2+NORMSINV(AleatProd!J286)*Plan1!$G$8))</f>
        <v>16637.334496895113</v>
      </c>
      <c r="K287" s="30">
        <f>(J287*EXP(Plan1!$G$7-(Plan1!$G$8^2)/2+NORMSINV(AleatProd!K286)*Plan1!$G$8))</f>
        <v>16255.321287414359</v>
      </c>
      <c r="L287" s="30">
        <f>(K287*EXP(Plan1!$G$7-(Plan1!$G$8^2)/2+NORMSINV(AleatProd!L286)*Plan1!$G$8))</f>
        <v>15124.248789645368</v>
      </c>
      <c r="M287" s="30">
        <f>(L287*EXP(Plan1!$G$7-(Plan1!$G$8^2)/2+NORMSINV(AleatProd!M286)*Plan1!$G$8))</f>
        <v>14179.29890395612</v>
      </c>
      <c r="N287" s="30">
        <f>(M287*EXP(Plan1!$G$7-(Plan1!$G$8^2)/2+NORMSINV(AleatProd!N286)*Plan1!$G$8))</f>
        <v>12976.760415047407</v>
      </c>
      <c r="O287" s="30">
        <f>(N287*EXP(Plan1!$G$7-(Plan1!$G$8^2)/2+NORMSINV(AleatProd!O286)*Plan1!$G$8))</f>
        <v>11100.354841462846</v>
      </c>
      <c r="P287" s="30">
        <f>(O287*EXP(Plan1!$G$7-(Plan1!$G$8^2)/2+NORMSINV(AleatProd!P286)*Plan1!$G$8))</f>
        <v>11674.113236046229</v>
      </c>
      <c r="Q287" s="30">
        <f>(P287*EXP(Plan1!$G$7-(Plan1!$G$8^2)/2+NORMSINV(AleatProd!Q286)*Plan1!$G$8))</f>
        <v>11798.580302571992</v>
      </c>
      <c r="R287" s="30">
        <f>(Q287*EXP(Plan1!$G$7-(Plan1!$G$8^2)/2+NORMSINV(AleatProd!R286)*Plan1!$G$8))</f>
        <v>12491.071283388961</v>
      </c>
      <c r="S287" s="30">
        <f>(R287*EXP(Plan1!$G$7-(Plan1!$G$8^2)/2+NORMSINV(AleatProd!S286)*Plan1!$G$8))</f>
        <v>12274.167367040724</v>
      </c>
      <c r="T287" s="30">
        <f>(S287*EXP(Plan1!$G$7-(Plan1!$G$8^2)/2+NORMSINV(AleatProd!T286)*Plan1!$G$8))</f>
        <v>11630.518735058846</v>
      </c>
      <c r="U287" s="30">
        <f>(T287*EXP(Plan1!$G$7-(Plan1!$G$8^2)/2+NORMSINV(AleatProd!U286)*Plan1!$G$8))</f>
        <v>11336.353659985321</v>
      </c>
      <c r="V287" s="30">
        <f>(U287*EXP(Plan1!$G$7-(Plan1!$G$8^2)/2+NORMSINV(AleatProd!V286)*Plan1!$G$8))</f>
        <v>11234.472246571549</v>
      </c>
    </row>
    <row r="288" spans="1:22" x14ac:dyDescent="0.25">
      <c r="A288">
        <v>285</v>
      </c>
      <c r="B288" s="2">
        <f>Plan1!$B$4</f>
        <v>17520</v>
      </c>
      <c r="C288" s="30">
        <f>(B288*EXP(Plan1!$G$7-(Plan1!$G$8^2)/2+NORMSINV(AleatProd!C287)*Plan1!$G$8))</f>
        <v>18352.696423039702</v>
      </c>
      <c r="D288" s="30">
        <f>(C288*EXP(Plan1!$G$7-(Plan1!$G$8^2)/2+NORMSINV(AleatProd!D287)*Plan1!$G$8))</f>
        <v>16729.639981676366</v>
      </c>
      <c r="E288" s="30">
        <f>(D288*EXP(Plan1!$G$7-(Plan1!$G$8^2)/2+NORMSINV(AleatProd!E287)*Plan1!$G$8))</f>
        <v>15390.754249876638</v>
      </c>
      <c r="F288" s="30">
        <f>(E288*EXP(Plan1!$G$7-(Plan1!$G$8^2)/2+NORMSINV(AleatProd!F287)*Plan1!$G$8))</f>
        <v>16155.802486762768</v>
      </c>
      <c r="G288" s="30">
        <f>(F288*EXP(Plan1!$G$7-(Plan1!$G$8^2)/2+NORMSINV(AleatProd!G287)*Plan1!$G$8))</f>
        <v>15258.603637324619</v>
      </c>
      <c r="H288" s="30">
        <f>(G288*EXP(Plan1!$G$7-(Plan1!$G$8^2)/2+NORMSINV(AleatProd!H287)*Plan1!$G$8))</f>
        <v>14606.427194675425</v>
      </c>
      <c r="I288" s="30">
        <f>(H288*EXP(Plan1!$G$7-(Plan1!$G$8^2)/2+NORMSINV(AleatProd!I287)*Plan1!$G$8))</f>
        <v>15581.863011787162</v>
      </c>
      <c r="J288" s="30">
        <f>(I288*EXP(Plan1!$G$7-(Plan1!$G$8^2)/2+NORMSINV(AleatProd!J287)*Plan1!$G$8))</f>
        <v>15104.114993527306</v>
      </c>
      <c r="K288" s="30">
        <f>(J288*EXP(Plan1!$G$7-(Plan1!$G$8^2)/2+NORMSINV(AleatProd!K287)*Plan1!$G$8))</f>
        <v>13863.254721790532</v>
      </c>
      <c r="L288" s="30">
        <f>(K288*EXP(Plan1!$G$7-(Plan1!$G$8^2)/2+NORMSINV(AleatProd!L287)*Plan1!$G$8))</f>
        <v>15246.989918753416</v>
      </c>
      <c r="M288" s="30">
        <f>(L288*EXP(Plan1!$G$7-(Plan1!$G$8^2)/2+NORMSINV(AleatProd!M287)*Plan1!$G$8))</f>
        <v>15348.709495665324</v>
      </c>
      <c r="N288" s="30">
        <f>(M288*EXP(Plan1!$G$7-(Plan1!$G$8^2)/2+NORMSINV(AleatProd!N287)*Plan1!$G$8))</f>
        <v>15628.327645081219</v>
      </c>
      <c r="O288" s="30">
        <f>(N288*EXP(Plan1!$G$7-(Plan1!$G$8^2)/2+NORMSINV(AleatProd!O287)*Plan1!$G$8))</f>
        <v>15529.940541597782</v>
      </c>
      <c r="P288" s="30">
        <f>(O288*EXP(Plan1!$G$7-(Plan1!$G$8^2)/2+NORMSINV(AleatProd!P287)*Plan1!$G$8))</f>
        <v>15875.093995930927</v>
      </c>
      <c r="Q288" s="30">
        <f>(P288*EXP(Plan1!$G$7-(Plan1!$G$8^2)/2+NORMSINV(AleatProd!Q287)*Plan1!$G$8))</f>
        <v>15899.059445505576</v>
      </c>
      <c r="R288" s="30">
        <f>(Q288*EXP(Plan1!$G$7-(Plan1!$G$8^2)/2+NORMSINV(AleatProd!R287)*Plan1!$G$8))</f>
        <v>15613.850526992979</v>
      </c>
      <c r="S288" s="30">
        <f>(R288*EXP(Plan1!$G$7-(Plan1!$G$8^2)/2+NORMSINV(AleatProd!S287)*Plan1!$G$8))</f>
        <v>16807.019530191217</v>
      </c>
      <c r="T288" s="30">
        <f>(S288*EXP(Plan1!$G$7-(Plan1!$G$8^2)/2+NORMSINV(AleatProd!T287)*Plan1!$G$8))</f>
        <v>16589.654573506421</v>
      </c>
      <c r="U288" s="30">
        <f>(T288*EXP(Plan1!$G$7-(Plan1!$G$8^2)/2+NORMSINV(AleatProd!U287)*Plan1!$G$8))</f>
        <v>16691.368709974227</v>
      </c>
      <c r="V288" s="30">
        <f>(U288*EXP(Plan1!$G$7-(Plan1!$G$8^2)/2+NORMSINV(AleatProd!V287)*Plan1!$G$8))</f>
        <v>17177.120962122997</v>
      </c>
    </row>
    <row r="289" spans="1:22" x14ac:dyDescent="0.25">
      <c r="A289">
        <v>286</v>
      </c>
      <c r="B289" s="2">
        <f>Plan1!$B$4</f>
        <v>17520</v>
      </c>
      <c r="C289" s="30">
        <f>(B289*EXP(Plan1!$G$7-(Plan1!$G$8^2)/2+NORMSINV(AleatProd!C288)*Plan1!$G$8))</f>
        <v>17068.007763429541</v>
      </c>
      <c r="D289" s="30">
        <f>(C289*EXP(Plan1!$G$7-(Plan1!$G$8^2)/2+NORMSINV(AleatProd!D288)*Plan1!$G$8))</f>
        <v>16647.633864402826</v>
      </c>
      <c r="E289" s="30">
        <f>(D289*EXP(Plan1!$G$7-(Plan1!$G$8^2)/2+NORMSINV(AleatProd!E288)*Plan1!$G$8))</f>
        <v>16774.484745309714</v>
      </c>
      <c r="F289" s="30">
        <f>(E289*EXP(Plan1!$G$7-(Plan1!$G$8^2)/2+NORMSINV(AleatProd!F288)*Plan1!$G$8))</f>
        <v>15205.151718045532</v>
      </c>
      <c r="G289" s="30">
        <f>(F289*EXP(Plan1!$G$7-(Plan1!$G$8^2)/2+NORMSINV(AleatProd!G288)*Plan1!$G$8))</f>
        <v>13648.47918290097</v>
      </c>
      <c r="H289" s="30">
        <f>(G289*EXP(Plan1!$G$7-(Plan1!$G$8^2)/2+NORMSINV(AleatProd!H288)*Plan1!$G$8))</f>
        <v>14031.648149001232</v>
      </c>
      <c r="I289" s="30">
        <f>(H289*EXP(Plan1!$G$7-(Plan1!$G$8^2)/2+NORMSINV(AleatProd!I288)*Plan1!$G$8))</f>
        <v>13982.431810089916</v>
      </c>
      <c r="J289" s="30">
        <f>(I289*EXP(Plan1!$G$7-(Plan1!$G$8^2)/2+NORMSINV(AleatProd!J288)*Plan1!$G$8))</f>
        <v>12973.382411399192</v>
      </c>
      <c r="K289" s="30">
        <f>(J289*EXP(Plan1!$G$7-(Plan1!$G$8^2)/2+NORMSINV(AleatProd!K288)*Plan1!$G$8))</f>
        <v>12443.235368303374</v>
      </c>
      <c r="L289" s="30">
        <f>(K289*EXP(Plan1!$G$7-(Plan1!$G$8^2)/2+NORMSINV(AleatProd!L288)*Plan1!$G$8))</f>
        <v>12708.346307663061</v>
      </c>
      <c r="M289" s="30">
        <f>(L289*EXP(Plan1!$G$7-(Plan1!$G$8^2)/2+NORMSINV(AleatProd!M288)*Plan1!$G$8))</f>
        <v>12858.222274524887</v>
      </c>
      <c r="N289" s="30">
        <f>(M289*EXP(Plan1!$G$7-(Plan1!$G$8^2)/2+NORMSINV(AleatProd!N288)*Plan1!$G$8))</f>
        <v>12849.838607854545</v>
      </c>
      <c r="O289" s="30">
        <f>(N289*EXP(Plan1!$G$7-(Plan1!$G$8^2)/2+NORMSINV(AleatProd!O288)*Plan1!$G$8))</f>
        <v>13019.725648548085</v>
      </c>
      <c r="P289" s="30">
        <f>(O289*EXP(Plan1!$G$7-(Plan1!$G$8^2)/2+NORMSINV(AleatProd!P288)*Plan1!$G$8))</f>
        <v>13328.060832226032</v>
      </c>
      <c r="Q289" s="30">
        <f>(P289*EXP(Plan1!$G$7-(Plan1!$G$8^2)/2+NORMSINV(AleatProd!Q288)*Plan1!$G$8))</f>
        <v>13426.885089254594</v>
      </c>
      <c r="R289" s="30">
        <f>(Q289*EXP(Plan1!$G$7-(Plan1!$G$8^2)/2+NORMSINV(AleatProd!R288)*Plan1!$G$8))</f>
        <v>11904.70851424043</v>
      </c>
      <c r="S289" s="30">
        <f>(R289*EXP(Plan1!$G$7-(Plan1!$G$8^2)/2+NORMSINV(AleatProd!S288)*Plan1!$G$8))</f>
        <v>11287.975684942341</v>
      </c>
      <c r="T289" s="30">
        <f>(S289*EXP(Plan1!$G$7-(Plan1!$G$8^2)/2+NORMSINV(AleatProd!T288)*Plan1!$G$8))</f>
        <v>11799.265854496587</v>
      </c>
      <c r="U289" s="30">
        <f>(T289*EXP(Plan1!$G$7-(Plan1!$G$8^2)/2+NORMSINV(AleatProd!U288)*Plan1!$G$8))</f>
        <v>12337.748084839983</v>
      </c>
      <c r="V289" s="30">
        <f>(U289*EXP(Plan1!$G$7-(Plan1!$G$8^2)/2+NORMSINV(AleatProd!V288)*Plan1!$G$8))</f>
        <v>12111.983096869437</v>
      </c>
    </row>
    <row r="290" spans="1:22" x14ac:dyDescent="0.25">
      <c r="A290">
        <v>287</v>
      </c>
      <c r="B290" s="2">
        <f>Plan1!$B$4</f>
        <v>17520</v>
      </c>
      <c r="C290" s="30">
        <f>(B290*EXP(Plan1!$G$7-(Plan1!$G$8^2)/2+NORMSINV(AleatProd!C289)*Plan1!$G$8))</f>
        <v>17233.264318042238</v>
      </c>
      <c r="D290" s="30">
        <f>(C290*EXP(Plan1!$G$7-(Plan1!$G$8^2)/2+NORMSINV(AleatProd!D289)*Plan1!$G$8))</f>
        <v>18013.788939598813</v>
      </c>
      <c r="E290" s="30">
        <f>(D290*EXP(Plan1!$G$7-(Plan1!$G$8^2)/2+NORMSINV(AleatProd!E289)*Plan1!$G$8))</f>
        <v>18714.093311405744</v>
      </c>
      <c r="F290" s="30">
        <f>(E290*EXP(Plan1!$G$7-(Plan1!$G$8^2)/2+NORMSINV(AleatProd!F289)*Plan1!$G$8))</f>
        <v>18103.689017618828</v>
      </c>
      <c r="G290" s="30">
        <f>(F290*EXP(Plan1!$G$7-(Plan1!$G$8^2)/2+NORMSINV(AleatProd!G289)*Plan1!$G$8))</f>
        <v>18479.63009649454</v>
      </c>
      <c r="H290" s="30">
        <f>(G290*EXP(Plan1!$G$7-(Plan1!$G$8^2)/2+NORMSINV(AleatProd!H289)*Plan1!$G$8))</f>
        <v>19304.546129640821</v>
      </c>
      <c r="I290" s="30">
        <f>(H290*EXP(Plan1!$G$7-(Plan1!$G$8^2)/2+NORMSINV(AleatProd!I289)*Plan1!$G$8))</f>
        <v>18281.156036381817</v>
      </c>
      <c r="J290" s="30">
        <f>(I290*EXP(Plan1!$G$7-(Plan1!$G$8^2)/2+NORMSINV(AleatProd!J289)*Plan1!$G$8))</f>
        <v>18253.599096212438</v>
      </c>
      <c r="K290" s="30">
        <f>(J290*EXP(Plan1!$G$7-(Plan1!$G$8^2)/2+NORMSINV(AleatProd!K289)*Plan1!$G$8))</f>
        <v>16794.920201676017</v>
      </c>
      <c r="L290" s="30">
        <f>(K290*EXP(Plan1!$G$7-(Plan1!$G$8^2)/2+NORMSINV(AleatProd!L289)*Plan1!$G$8))</f>
        <v>15631.594254739985</v>
      </c>
      <c r="M290" s="30">
        <f>(L290*EXP(Plan1!$G$7-(Plan1!$G$8^2)/2+NORMSINV(AleatProd!M289)*Plan1!$G$8))</f>
        <v>14673.974345044204</v>
      </c>
      <c r="N290" s="30">
        <f>(M290*EXP(Plan1!$G$7-(Plan1!$G$8^2)/2+NORMSINV(AleatProd!N289)*Plan1!$G$8))</f>
        <v>13968.355474324464</v>
      </c>
      <c r="O290" s="30">
        <f>(N290*EXP(Plan1!$G$7-(Plan1!$G$8^2)/2+NORMSINV(AleatProd!O289)*Plan1!$G$8))</f>
        <v>14663.482668361423</v>
      </c>
      <c r="P290" s="30">
        <f>(O290*EXP(Plan1!$G$7-(Plan1!$G$8^2)/2+NORMSINV(AleatProd!P289)*Plan1!$G$8))</f>
        <v>14400.620376917883</v>
      </c>
      <c r="Q290" s="30">
        <f>(P290*EXP(Plan1!$G$7-(Plan1!$G$8^2)/2+NORMSINV(AleatProd!Q289)*Plan1!$G$8))</f>
        <v>13630.158822437465</v>
      </c>
      <c r="R290" s="30">
        <f>(Q290*EXP(Plan1!$G$7-(Plan1!$G$8^2)/2+NORMSINV(AleatProd!R289)*Plan1!$G$8))</f>
        <v>13846.653820228512</v>
      </c>
      <c r="S290" s="30">
        <f>(R290*EXP(Plan1!$G$7-(Plan1!$G$8^2)/2+NORMSINV(AleatProd!S289)*Plan1!$G$8))</f>
        <v>12633.959640192768</v>
      </c>
      <c r="T290" s="30">
        <f>(S290*EXP(Plan1!$G$7-(Plan1!$G$8^2)/2+NORMSINV(AleatProd!T289)*Plan1!$G$8))</f>
        <v>12462.329177846503</v>
      </c>
      <c r="U290" s="30">
        <f>(T290*EXP(Plan1!$G$7-(Plan1!$G$8^2)/2+NORMSINV(AleatProd!U289)*Plan1!$G$8))</f>
        <v>12536.680454772106</v>
      </c>
      <c r="V290" s="30">
        <f>(U290*EXP(Plan1!$G$7-(Plan1!$G$8^2)/2+NORMSINV(AleatProd!V289)*Plan1!$G$8))</f>
        <v>13155.562273147345</v>
      </c>
    </row>
    <row r="291" spans="1:22" x14ac:dyDescent="0.25">
      <c r="A291">
        <v>288</v>
      </c>
      <c r="B291" s="2">
        <f>Plan1!$B$4</f>
        <v>17520</v>
      </c>
      <c r="C291" s="30">
        <f>(B291*EXP(Plan1!$G$7-(Plan1!$G$8^2)/2+NORMSINV(AleatProd!C290)*Plan1!$G$8))</f>
        <v>19355.103157978378</v>
      </c>
      <c r="D291" s="30">
        <f>(C291*EXP(Plan1!$G$7-(Plan1!$G$8^2)/2+NORMSINV(AleatProd!D290)*Plan1!$G$8))</f>
        <v>20686.083577279998</v>
      </c>
      <c r="E291" s="30">
        <f>(D291*EXP(Plan1!$G$7-(Plan1!$G$8^2)/2+NORMSINV(AleatProd!E290)*Plan1!$G$8))</f>
        <v>20858.78354250134</v>
      </c>
      <c r="F291" s="30">
        <f>(E291*EXP(Plan1!$G$7-(Plan1!$G$8^2)/2+NORMSINV(AleatProd!F290)*Plan1!$G$8))</f>
        <v>22174.621005387977</v>
      </c>
      <c r="G291" s="30">
        <f>(F291*EXP(Plan1!$G$7-(Plan1!$G$8^2)/2+NORMSINV(AleatProd!G290)*Plan1!$G$8))</f>
        <v>21844.611873666003</v>
      </c>
      <c r="H291" s="30">
        <f>(G291*EXP(Plan1!$G$7-(Plan1!$G$8^2)/2+NORMSINV(AleatProd!H290)*Plan1!$G$8))</f>
        <v>21999.136834651348</v>
      </c>
      <c r="I291" s="30">
        <f>(H291*EXP(Plan1!$G$7-(Plan1!$G$8^2)/2+NORMSINV(AleatProd!I290)*Plan1!$G$8))</f>
        <v>22238.354334012085</v>
      </c>
      <c r="J291" s="30">
        <f>(I291*EXP(Plan1!$G$7-(Plan1!$G$8^2)/2+NORMSINV(AleatProd!J290)*Plan1!$G$8))</f>
        <v>20758.453638608255</v>
      </c>
      <c r="K291" s="30">
        <f>(J291*EXP(Plan1!$G$7-(Plan1!$G$8^2)/2+NORMSINV(AleatProd!K290)*Plan1!$G$8))</f>
        <v>20322.74424505061</v>
      </c>
      <c r="L291" s="30">
        <f>(K291*EXP(Plan1!$G$7-(Plan1!$G$8^2)/2+NORMSINV(AleatProd!L290)*Plan1!$G$8))</f>
        <v>19761.920042201884</v>
      </c>
      <c r="M291" s="30">
        <f>(L291*EXP(Plan1!$G$7-(Plan1!$G$8^2)/2+NORMSINV(AleatProd!M290)*Plan1!$G$8))</f>
        <v>18702.560063631845</v>
      </c>
      <c r="N291" s="30">
        <f>(M291*EXP(Plan1!$G$7-(Plan1!$G$8^2)/2+NORMSINV(AleatProd!N290)*Plan1!$G$8))</f>
        <v>19536.135044528819</v>
      </c>
      <c r="O291" s="30">
        <f>(N291*EXP(Plan1!$G$7-(Plan1!$G$8^2)/2+NORMSINV(AleatProd!O290)*Plan1!$G$8))</f>
        <v>22226.622578658062</v>
      </c>
      <c r="P291" s="30">
        <f>(O291*EXP(Plan1!$G$7-(Plan1!$G$8^2)/2+NORMSINV(AleatProd!P290)*Plan1!$G$8))</f>
        <v>22308.003333428489</v>
      </c>
      <c r="Q291" s="30">
        <f>(P291*EXP(Plan1!$G$7-(Plan1!$G$8^2)/2+NORMSINV(AleatProd!Q290)*Plan1!$G$8))</f>
        <v>21674.899950949955</v>
      </c>
      <c r="R291" s="30">
        <f>(Q291*EXP(Plan1!$G$7-(Plan1!$G$8^2)/2+NORMSINV(AleatProd!R290)*Plan1!$G$8))</f>
        <v>22156.723779414773</v>
      </c>
      <c r="S291" s="30">
        <f>(R291*EXP(Plan1!$G$7-(Plan1!$G$8^2)/2+NORMSINV(AleatProd!S290)*Plan1!$G$8))</f>
        <v>20713.590512316208</v>
      </c>
      <c r="T291" s="30">
        <f>(S291*EXP(Plan1!$G$7-(Plan1!$G$8^2)/2+NORMSINV(AleatProd!T290)*Plan1!$G$8))</f>
        <v>21286.862090232542</v>
      </c>
      <c r="U291" s="30">
        <f>(T291*EXP(Plan1!$G$7-(Plan1!$G$8^2)/2+NORMSINV(AleatProd!U290)*Plan1!$G$8))</f>
        <v>21651.255267821409</v>
      </c>
      <c r="V291" s="30">
        <f>(U291*EXP(Plan1!$G$7-(Plan1!$G$8^2)/2+NORMSINV(AleatProd!V290)*Plan1!$G$8))</f>
        <v>20798.129484070116</v>
      </c>
    </row>
    <row r="292" spans="1:22" x14ac:dyDescent="0.25">
      <c r="A292">
        <v>289</v>
      </c>
      <c r="B292" s="2">
        <f>Plan1!$B$4</f>
        <v>17520</v>
      </c>
      <c r="C292" s="30">
        <f>(B292*EXP(Plan1!$G$7-(Plan1!$G$8^2)/2+NORMSINV(AleatProd!C291)*Plan1!$G$8))</f>
        <v>17561.111958540787</v>
      </c>
      <c r="D292" s="30">
        <f>(C292*EXP(Plan1!$G$7-(Plan1!$G$8^2)/2+NORMSINV(AleatProd!D291)*Plan1!$G$8))</f>
        <v>17390.859729965487</v>
      </c>
      <c r="E292" s="30">
        <f>(D292*EXP(Plan1!$G$7-(Plan1!$G$8^2)/2+NORMSINV(AleatProd!E291)*Plan1!$G$8))</f>
        <v>18828.252680832262</v>
      </c>
      <c r="F292" s="30">
        <f>(E292*EXP(Plan1!$G$7-(Plan1!$G$8^2)/2+NORMSINV(AleatProd!F291)*Plan1!$G$8))</f>
        <v>18543.761939415828</v>
      </c>
      <c r="G292" s="30">
        <f>(F292*EXP(Plan1!$G$7-(Plan1!$G$8^2)/2+NORMSINV(AleatProd!G291)*Plan1!$G$8))</f>
        <v>17851.464663151615</v>
      </c>
      <c r="H292" s="30">
        <f>(G292*EXP(Plan1!$G$7-(Plan1!$G$8^2)/2+NORMSINV(AleatProd!H291)*Plan1!$G$8))</f>
        <v>16844.33503337068</v>
      </c>
      <c r="I292" s="30">
        <f>(H292*EXP(Plan1!$G$7-(Plan1!$G$8^2)/2+NORMSINV(AleatProd!I291)*Plan1!$G$8))</f>
        <v>16361.770177778955</v>
      </c>
      <c r="J292" s="30">
        <f>(I292*EXP(Plan1!$G$7-(Plan1!$G$8^2)/2+NORMSINV(AleatProd!J291)*Plan1!$G$8))</f>
        <v>16299.064237844726</v>
      </c>
      <c r="K292" s="30">
        <f>(J292*EXP(Plan1!$G$7-(Plan1!$G$8^2)/2+NORMSINV(AleatProd!K291)*Plan1!$G$8))</f>
        <v>16130.20668471691</v>
      </c>
      <c r="L292" s="30">
        <f>(K292*EXP(Plan1!$G$7-(Plan1!$G$8^2)/2+NORMSINV(AleatProd!L291)*Plan1!$G$8))</f>
        <v>15457.879872297215</v>
      </c>
      <c r="M292" s="30">
        <f>(L292*EXP(Plan1!$G$7-(Plan1!$G$8^2)/2+NORMSINV(AleatProd!M291)*Plan1!$G$8))</f>
        <v>15082.920131097741</v>
      </c>
      <c r="N292" s="30">
        <f>(M292*EXP(Plan1!$G$7-(Plan1!$G$8^2)/2+NORMSINV(AleatProd!N291)*Plan1!$G$8))</f>
        <v>15253.767977872918</v>
      </c>
      <c r="O292" s="30">
        <f>(N292*EXP(Plan1!$G$7-(Plan1!$G$8^2)/2+NORMSINV(AleatProd!O291)*Plan1!$G$8))</f>
        <v>13194.571304047733</v>
      </c>
      <c r="P292" s="30">
        <f>(O292*EXP(Plan1!$G$7-(Plan1!$G$8^2)/2+NORMSINV(AleatProd!P291)*Plan1!$G$8))</f>
        <v>13138.43463633516</v>
      </c>
      <c r="Q292" s="30">
        <f>(P292*EXP(Plan1!$G$7-(Plan1!$G$8^2)/2+NORMSINV(AleatProd!Q291)*Plan1!$G$8))</f>
        <v>13279.346305497207</v>
      </c>
      <c r="R292" s="30">
        <f>(Q292*EXP(Plan1!$G$7-(Plan1!$G$8^2)/2+NORMSINV(AleatProd!R291)*Plan1!$G$8))</f>
        <v>12648.947402084432</v>
      </c>
      <c r="S292" s="30">
        <f>(R292*EXP(Plan1!$G$7-(Plan1!$G$8^2)/2+NORMSINV(AleatProd!S291)*Plan1!$G$8))</f>
        <v>12595.277293820956</v>
      </c>
      <c r="T292" s="30">
        <f>(S292*EXP(Plan1!$G$7-(Plan1!$G$8^2)/2+NORMSINV(AleatProd!T291)*Plan1!$G$8))</f>
        <v>12658.262976190717</v>
      </c>
      <c r="U292" s="30">
        <f>(T292*EXP(Plan1!$G$7-(Plan1!$G$8^2)/2+NORMSINV(AleatProd!U291)*Plan1!$G$8))</f>
        <v>13177.05152369522</v>
      </c>
      <c r="V292" s="30">
        <f>(U292*EXP(Plan1!$G$7-(Plan1!$G$8^2)/2+NORMSINV(AleatProd!V291)*Plan1!$G$8))</f>
        <v>12074.93037510164</v>
      </c>
    </row>
    <row r="293" spans="1:22" x14ac:dyDescent="0.25">
      <c r="A293">
        <v>290</v>
      </c>
      <c r="B293" s="2">
        <f>Plan1!$B$4</f>
        <v>17520</v>
      </c>
      <c r="C293" s="30">
        <f>(B293*EXP(Plan1!$G$7-(Plan1!$G$8^2)/2+NORMSINV(AleatProd!C292)*Plan1!$G$8))</f>
        <v>17681.613284611951</v>
      </c>
      <c r="D293" s="30">
        <f>(C293*EXP(Plan1!$G$7-(Plan1!$G$8^2)/2+NORMSINV(AleatProd!D292)*Plan1!$G$8))</f>
        <v>18121.950240988488</v>
      </c>
      <c r="E293" s="30">
        <f>(D293*EXP(Plan1!$G$7-(Plan1!$G$8^2)/2+NORMSINV(AleatProd!E292)*Plan1!$G$8))</f>
        <v>16805.791995142808</v>
      </c>
      <c r="F293" s="30">
        <f>(E293*EXP(Plan1!$G$7-(Plan1!$G$8^2)/2+NORMSINV(AleatProd!F292)*Plan1!$G$8))</f>
        <v>19323.466429747736</v>
      </c>
      <c r="G293" s="30">
        <f>(F293*EXP(Plan1!$G$7-(Plan1!$G$8^2)/2+NORMSINV(AleatProd!G292)*Plan1!$G$8))</f>
        <v>19507.023087692578</v>
      </c>
      <c r="H293" s="30">
        <f>(G293*EXP(Plan1!$G$7-(Plan1!$G$8^2)/2+NORMSINV(AleatProd!H292)*Plan1!$G$8))</f>
        <v>17604.048202508857</v>
      </c>
      <c r="I293" s="30">
        <f>(H293*EXP(Plan1!$G$7-(Plan1!$G$8^2)/2+NORMSINV(AleatProd!I292)*Plan1!$G$8))</f>
        <v>18704.46209688767</v>
      </c>
      <c r="J293" s="30">
        <f>(I293*EXP(Plan1!$G$7-(Plan1!$G$8^2)/2+NORMSINV(AleatProd!J292)*Plan1!$G$8))</f>
        <v>17567.34390395286</v>
      </c>
      <c r="K293" s="30">
        <f>(J293*EXP(Plan1!$G$7-(Plan1!$G$8^2)/2+NORMSINV(AleatProd!K292)*Plan1!$G$8))</f>
        <v>16477.924078287666</v>
      </c>
      <c r="L293" s="30">
        <f>(K293*EXP(Plan1!$G$7-(Plan1!$G$8^2)/2+NORMSINV(AleatProd!L292)*Plan1!$G$8))</f>
        <v>15959.251615204736</v>
      </c>
      <c r="M293" s="30">
        <f>(L293*EXP(Plan1!$G$7-(Plan1!$G$8^2)/2+NORMSINV(AleatProd!M292)*Plan1!$G$8))</f>
        <v>16162.170702179805</v>
      </c>
      <c r="N293" s="30">
        <f>(M293*EXP(Plan1!$G$7-(Plan1!$G$8^2)/2+NORMSINV(AleatProd!N292)*Plan1!$G$8))</f>
        <v>16515.721965089047</v>
      </c>
      <c r="O293" s="30">
        <f>(N293*EXP(Plan1!$G$7-(Plan1!$G$8^2)/2+NORMSINV(AleatProd!O292)*Plan1!$G$8))</f>
        <v>17451.562360079944</v>
      </c>
      <c r="P293" s="30">
        <f>(O293*EXP(Plan1!$G$7-(Plan1!$G$8^2)/2+NORMSINV(AleatProd!P292)*Plan1!$G$8))</f>
        <v>15855.474457335187</v>
      </c>
      <c r="Q293" s="30">
        <f>(P293*EXP(Plan1!$G$7-(Plan1!$G$8^2)/2+NORMSINV(AleatProd!Q292)*Plan1!$G$8))</f>
        <v>15530.039232856867</v>
      </c>
      <c r="R293" s="30">
        <f>(Q293*EXP(Plan1!$G$7-(Plan1!$G$8^2)/2+NORMSINV(AleatProd!R292)*Plan1!$G$8))</f>
        <v>15199.199871589546</v>
      </c>
      <c r="S293" s="30">
        <f>(R293*EXP(Plan1!$G$7-(Plan1!$G$8^2)/2+NORMSINV(AleatProd!S292)*Plan1!$G$8))</f>
        <v>13801.510985102939</v>
      </c>
      <c r="T293" s="30">
        <f>(S293*EXP(Plan1!$G$7-(Plan1!$G$8^2)/2+NORMSINV(AleatProd!T292)*Plan1!$G$8))</f>
        <v>14655.274320703502</v>
      </c>
      <c r="U293" s="30">
        <f>(T293*EXP(Plan1!$G$7-(Plan1!$G$8^2)/2+NORMSINV(AleatProd!U292)*Plan1!$G$8))</f>
        <v>14697.529532619368</v>
      </c>
      <c r="V293" s="30">
        <f>(U293*EXP(Plan1!$G$7-(Plan1!$G$8^2)/2+NORMSINV(AleatProd!V292)*Plan1!$G$8))</f>
        <v>14150.711798009921</v>
      </c>
    </row>
    <row r="294" spans="1:22" x14ac:dyDescent="0.25">
      <c r="A294">
        <v>291</v>
      </c>
      <c r="B294" s="2">
        <f>Plan1!$B$4</f>
        <v>17520</v>
      </c>
      <c r="C294" s="30">
        <f>(B294*EXP(Plan1!$G$7-(Plan1!$G$8^2)/2+NORMSINV(AleatProd!C293)*Plan1!$G$8))</f>
        <v>16854.126232179504</v>
      </c>
      <c r="D294" s="30">
        <f>(C294*EXP(Plan1!$G$7-(Plan1!$G$8^2)/2+NORMSINV(AleatProd!D293)*Plan1!$G$8))</f>
        <v>16609.424119461411</v>
      </c>
      <c r="E294" s="30">
        <f>(D294*EXP(Plan1!$G$7-(Plan1!$G$8^2)/2+NORMSINV(AleatProd!E293)*Plan1!$G$8))</f>
        <v>15933.421567798066</v>
      </c>
      <c r="F294" s="30">
        <f>(E294*EXP(Plan1!$G$7-(Plan1!$G$8^2)/2+NORMSINV(AleatProd!F293)*Plan1!$G$8))</f>
        <v>16230.324357675348</v>
      </c>
      <c r="G294" s="30">
        <f>(F294*EXP(Plan1!$G$7-(Plan1!$G$8^2)/2+NORMSINV(AleatProd!G293)*Plan1!$G$8))</f>
        <v>15346.800435353669</v>
      </c>
      <c r="H294" s="30">
        <f>(G294*EXP(Plan1!$G$7-(Plan1!$G$8^2)/2+NORMSINV(AleatProd!H293)*Plan1!$G$8))</f>
        <v>15409.68725593889</v>
      </c>
      <c r="I294" s="30">
        <f>(H294*EXP(Plan1!$G$7-(Plan1!$G$8^2)/2+NORMSINV(AleatProd!I293)*Plan1!$G$8))</f>
        <v>14910.499093667657</v>
      </c>
      <c r="J294" s="30">
        <f>(I294*EXP(Plan1!$G$7-(Plan1!$G$8^2)/2+NORMSINV(AleatProd!J293)*Plan1!$G$8))</f>
        <v>15963.480385027517</v>
      </c>
      <c r="K294" s="30">
        <f>(J294*EXP(Plan1!$G$7-(Plan1!$G$8^2)/2+NORMSINV(AleatProd!K293)*Plan1!$G$8))</f>
        <v>16826.859675214102</v>
      </c>
      <c r="L294" s="30">
        <f>(K294*EXP(Plan1!$G$7-(Plan1!$G$8^2)/2+NORMSINV(AleatProd!L293)*Plan1!$G$8))</f>
        <v>15708.478199811892</v>
      </c>
      <c r="M294" s="30">
        <f>(L294*EXP(Plan1!$G$7-(Plan1!$G$8^2)/2+NORMSINV(AleatProd!M293)*Plan1!$G$8))</f>
        <v>16252.176919815323</v>
      </c>
      <c r="N294" s="30">
        <f>(M294*EXP(Plan1!$G$7-(Plan1!$G$8^2)/2+NORMSINV(AleatProd!N293)*Plan1!$G$8))</f>
        <v>16205.997877271939</v>
      </c>
      <c r="O294" s="30">
        <f>(N294*EXP(Plan1!$G$7-(Plan1!$G$8^2)/2+NORMSINV(AleatProd!O293)*Plan1!$G$8))</f>
        <v>17242.369051762704</v>
      </c>
      <c r="P294" s="30">
        <f>(O294*EXP(Plan1!$G$7-(Plan1!$G$8^2)/2+NORMSINV(AleatProd!P293)*Plan1!$G$8))</f>
        <v>17229.005015982304</v>
      </c>
      <c r="Q294" s="30">
        <f>(P294*EXP(Plan1!$G$7-(Plan1!$G$8^2)/2+NORMSINV(AleatProd!Q293)*Plan1!$G$8))</f>
        <v>17663.19542147631</v>
      </c>
      <c r="R294" s="30">
        <f>(Q294*EXP(Plan1!$G$7-(Plan1!$G$8^2)/2+NORMSINV(AleatProd!R293)*Plan1!$G$8))</f>
        <v>17490.22402832692</v>
      </c>
      <c r="S294" s="30">
        <f>(R294*EXP(Plan1!$G$7-(Plan1!$G$8^2)/2+NORMSINV(AleatProd!S293)*Plan1!$G$8))</f>
        <v>16379.432658973286</v>
      </c>
      <c r="T294" s="30">
        <f>(S294*EXP(Plan1!$G$7-(Plan1!$G$8^2)/2+NORMSINV(AleatProd!T293)*Plan1!$G$8))</f>
        <v>17289.897243087929</v>
      </c>
      <c r="U294" s="30">
        <f>(T294*EXP(Plan1!$G$7-(Plan1!$G$8^2)/2+NORMSINV(AleatProd!U293)*Plan1!$G$8))</f>
        <v>15557.539295796125</v>
      </c>
      <c r="V294" s="30">
        <f>(U294*EXP(Plan1!$G$7-(Plan1!$G$8^2)/2+NORMSINV(AleatProd!V293)*Plan1!$G$8))</f>
        <v>15878.658455769229</v>
      </c>
    </row>
    <row r="295" spans="1:22" x14ac:dyDescent="0.25">
      <c r="A295">
        <v>292</v>
      </c>
      <c r="B295" s="2">
        <f>Plan1!$B$4</f>
        <v>17520</v>
      </c>
      <c r="C295" s="30">
        <f>(B295*EXP(Plan1!$G$7-(Plan1!$G$8^2)/2+NORMSINV(AleatProd!C294)*Plan1!$G$8))</f>
        <v>17346.5321862583</v>
      </c>
      <c r="D295" s="30">
        <f>(C295*EXP(Plan1!$G$7-(Plan1!$G$8^2)/2+NORMSINV(AleatProd!D294)*Plan1!$G$8))</f>
        <v>16325.343705472893</v>
      </c>
      <c r="E295" s="30">
        <f>(D295*EXP(Plan1!$G$7-(Plan1!$G$8^2)/2+NORMSINV(AleatProd!E294)*Plan1!$G$8))</f>
        <v>16054.549356986567</v>
      </c>
      <c r="F295" s="30">
        <f>(E295*EXP(Plan1!$G$7-(Plan1!$G$8^2)/2+NORMSINV(AleatProd!F294)*Plan1!$G$8))</f>
        <v>15668.052328985814</v>
      </c>
      <c r="G295" s="30">
        <f>(F295*EXP(Plan1!$G$7-(Plan1!$G$8^2)/2+NORMSINV(AleatProd!G294)*Plan1!$G$8))</f>
        <v>14861.756313935799</v>
      </c>
      <c r="H295" s="30">
        <f>(G295*EXP(Plan1!$G$7-(Plan1!$G$8^2)/2+NORMSINV(AleatProd!H294)*Plan1!$G$8))</f>
        <v>14755.416040810982</v>
      </c>
      <c r="I295" s="30">
        <f>(H295*EXP(Plan1!$G$7-(Plan1!$G$8^2)/2+NORMSINV(AleatProd!I294)*Plan1!$G$8))</f>
        <v>14530.135537133008</v>
      </c>
      <c r="J295" s="30">
        <f>(I295*EXP(Plan1!$G$7-(Plan1!$G$8^2)/2+NORMSINV(AleatProd!J294)*Plan1!$G$8))</f>
        <v>13989.34869284735</v>
      </c>
      <c r="K295" s="30">
        <f>(J295*EXP(Plan1!$G$7-(Plan1!$G$8^2)/2+NORMSINV(AleatProd!K294)*Plan1!$G$8))</f>
        <v>13299.750652009043</v>
      </c>
      <c r="L295" s="30">
        <f>(K295*EXP(Plan1!$G$7-(Plan1!$G$8^2)/2+NORMSINV(AleatProd!L294)*Plan1!$G$8))</f>
        <v>12524.973605989489</v>
      </c>
      <c r="M295" s="30">
        <f>(L295*EXP(Plan1!$G$7-(Plan1!$G$8^2)/2+NORMSINV(AleatProd!M294)*Plan1!$G$8))</f>
        <v>12957.614190111346</v>
      </c>
      <c r="N295" s="30">
        <f>(M295*EXP(Plan1!$G$7-(Plan1!$G$8^2)/2+NORMSINV(AleatProd!N294)*Plan1!$G$8))</f>
        <v>12299.517150286547</v>
      </c>
      <c r="O295" s="30">
        <f>(N295*EXP(Plan1!$G$7-(Plan1!$G$8^2)/2+NORMSINV(AleatProd!O294)*Plan1!$G$8))</f>
        <v>12879.344093809164</v>
      </c>
      <c r="P295" s="30">
        <f>(O295*EXP(Plan1!$G$7-(Plan1!$G$8^2)/2+NORMSINV(AleatProd!P294)*Plan1!$G$8))</f>
        <v>14155.624932221956</v>
      </c>
      <c r="Q295" s="30">
        <f>(P295*EXP(Plan1!$G$7-(Plan1!$G$8^2)/2+NORMSINV(AleatProd!Q294)*Plan1!$G$8))</f>
        <v>14663.052963060731</v>
      </c>
      <c r="R295" s="30">
        <f>(Q295*EXP(Plan1!$G$7-(Plan1!$G$8^2)/2+NORMSINV(AleatProd!R294)*Plan1!$G$8))</f>
        <v>14625.49240655334</v>
      </c>
      <c r="S295" s="30">
        <f>(R295*EXP(Plan1!$G$7-(Plan1!$G$8^2)/2+NORMSINV(AleatProd!S294)*Plan1!$G$8))</f>
        <v>13525.670187070538</v>
      </c>
      <c r="T295" s="30">
        <f>(S295*EXP(Plan1!$G$7-(Plan1!$G$8^2)/2+NORMSINV(AleatProd!T294)*Plan1!$G$8))</f>
        <v>13203.208928464399</v>
      </c>
      <c r="U295" s="30">
        <f>(T295*EXP(Plan1!$G$7-(Plan1!$G$8^2)/2+NORMSINV(AleatProd!U294)*Plan1!$G$8))</f>
        <v>13833.303249688861</v>
      </c>
      <c r="V295" s="30">
        <f>(U295*EXP(Plan1!$G$7-(Plan1!$G$8^2)/2+NORMSINV(AleatProd!V294)*Plan1!$G$8))</f>
        <v>13504.723040964784</v>
      </c>
    </row>
    <row r="296" spans="1:22" x14ac:dyDescent="0.25">
      <c r="A296">
        <v>293</v>
      </c>
      <c r="B296" s="2">
        <f>Plan1!$B$4</f>
        <v>17520</v>
      </c>
      <c r="C296" s="30">
        <f>(B296*EXP(Plan1!$G$7-(Plan1!$G$8^2)/2+NORMSINV(AleatProd!C295)*Plan1!$G$8))</f>
        <v>16582.715931184928</v>
      </c>
      <c r="D296" s="30">
        <f>(C296*EXP(Plan1!$G$7-(Plan1!$G$8^2)/2+NORMSINV(AleatProd!D295)*Plan1!$G$8))</f>
        <v>16225.7167041636</v>
      </c>
      <c r="E296" s="30">
        <f>(D296*EXP(Plan1!$G$7-(Plan1!$G$8^2)/2+NORMSINV(AleatProd!E295)*Plan1!$G$8))</f>
        <v>15269.522816919793</v>
      </c>
      <c r="F296" s="30">
        <f>(E296*EXP(Plan1!$G$7-(Plan1!$G$8^2)/2+NORMSINV(AleatProd!F295)*Plan1!$G$8))</f>
        <v>15660.370782610164</v>
      </c>
      <c r="G296" s="30">
        <f>(F296*EXP(Plan1!$G$7-(Plan1!$G$8^2)/2+NORMSINV(AleatProd!G295)*Plan1!$G$8))</f>
        <v>16195.183487388473</v>
      </c>
      <c r="H296" s="30">
        <f>(G296*EXP(Plan1!$G$7-(Plan1!$G$8^2)/2+NORMSINV(AleatProd!H295)*Plan1!$G$8))</f>
        <v>15809.316706077641</v>
      </c>
      <c r="I296" s="30">
        <f>(H296*EXP(Plan1!$G$7-(Plan1!$G$8^2)/2+NORMSINV(AleatProd!I295)*Plan1!$G$8))</f>
        <v>16707.429806394233</v>
      </c>
      <c r="J296" s="30">
        <f>(I296*EXP(Plan1!$G$7-(Plan1!$G$8^2)/2+NORMSINV(AleatProd!J295)*Plan1!$G$8))</f>
        <v>15992.061753715096</v>
      </c>
      <c r="K296" s="30">
        <f>(J296*EXP(Plan1!$G$7-(Plan1!$G$8^2)/2+NORMSINV(AleatProd!K295)*Plan1!$G$8))</f>
        <v>15527.181130750509</v>
      </c>
      <c r="L296" s="30">
        <f>(K296*EXP(Plan1!$G$7-(Plan1!$G$8^2)/2+NORMSINV(AleatProd!L295)*Plan1!$G$8))</f>
        <v>16825.569322015937</v>
      </c>
      <c r="M296" s="30">
        <f>(L296*EXP(Plan1!$G$7-(Plan1!$G$8^2)/2+NORMSINV(AleatProd!M295)*Plan1!$G$8))</f>
        <v>16517.871971235127</v>
      </c>
      <c r="N296" s="30">
        <f>(M296*EXP(Plan1!$G$7-(Plan1!$G$8^2)/2+NORMSINV(AleatProd!N295)*Plan1!$G$8))</f>
        <v>16661.763561276515</v>
      </c>
      <c r="O296" s="30">
        <f>(N296*EXP(Plan1!$G$7-(Plan1!$G$8^2)/2+NORMSINV(AleatProd!O295)*Plan1!$G$8))</f>
        <v>17853.292352578836</v>
      </c>
      <c r="P296" s="30">
        <f>(O296*EXP(Plan1!$G$7-(Plan1!$G$8^2)/2+NORMSINV(AleatProd!P295)*Plan1!$G$8))</f>
        <v>17799.168602308782</v>
      </c>
      <c r="Q296" s="30">
        <f>(P296*EXP(Plan1!$G$7-(Plan1!$G$8^2)/2+NORMSINV(AleatProd!Q295)*Plan1!$G$8))</f>
        <v>18290.9541010414</v>
      </c>
      <c r="R296" s="30">
        <f>(Q296*EXP(Plan1!$G$7-(Plan1!$G$8^2)/2+NORMSINV(AleatProd!R295)*Plan1!$G$8))</f>
        <v>18768.260233912082</v>
      </c>
      <c r="S296" s="30">
        <f>(R296*EXP(Plan1!$G$7-(Plan1!$G$8^2)/2+NORMSINV(AleatProd!S295)*Plan1!$G$8))</f>
        <v>18043.790513743737</v>
      </c>
      <c r="T296" s="30">
        <f>(S296*EXP(Plan1!$G$7-(Plan1!$G$8^2)/2+NORMSINV(AleatProd!T295)*Plan1!$G$8))</f>
        <v>17483.525900952664</v>
      </c>
      <c r="U296" s="30">
        <f>(T296*EXP(Plan1!$G$7-(Plan1!$G$8^2)/2+NORMSINV(AleatProd!U295)*Plan1!$G$8))</f>
        <v>17063.539565224881</v>
      </c>
      <c r="V296" s="30">
        <f>(U296*EXP(Plan1!$G$7-(Plan1!$G$8^2)/2+NORMSINV(AleatProd!V295)*Plan1!$G$8))</f>
        <v>16134.334845038058</v>
      </c>
    </row>
    <row r="297" spans="1:22" x14ac:dyDescent="0.25">
      <c r="A297">
        <v>294</v>
      </c>
      <c r="B297" s="2">
        <f>Plan1!$B$4</f>
        <v>17520</v>
      </c>
      <c r="C297" s="30">
        <f>(B297*EXP(Plan1!$G$7-(Plan1!$G$8^2)/2+NORMSINV(AleatProd!C296)*Plan1!$G$8))</f>
        <v>17048.07013351726</v>
      </c>
      <c r="D297" s="30">
        <f>(C297*EXP(Plan1!$G$7-(Plan1!$G$8^2)/2+NORMSINV(AleatProd!D296)*Plan1!$G$8))</f>
        <v>16571.060646109236</v>
      </c>
      <c r="E297" s="30">
        <f>(D297*EXP(Plan1!$G$7-(Plan1!$G$8^2)/2+NORMSINV(AleatProd!E296)*Plan1!$G$8))</f>
        <v>16798.794151253176</v>
      </c>
      <c r="F297" s="30">
        <f>(E297*EXP(Plan1!$G$7-(Plan1!$G$8^2)/2+NORMSINV(AleatProd!F296)*Plan1!$G$8))</f>
        <v>17155.526639700405</v>
      </c>
      <c r="G297" s="30">
        <f>(F297*EXP(Plan1!$G$7-(Plan1!$G$8^2)/2+NORMSINV(AleatProd!G296)*Plan1!$G$8))</f>
        <v>19138.403079635464</v>
      </c>
      <c r="H297" s="30">
        <f>(G297*EXP(Plan1!$G$7-(Plan1!$G$8^2)/2+NORMSINV(AleatProd!H296)*Plan1!$G$8))</f>
        <v>19248.124433860416</v>
      </c>
      <c r="I297" s="30">
        <f>(H297*EXP(Plan1!$G$7-(Plan1!$G$8^2)/2+NORMSINV(AleatProd!I296)*Plan1!$G$8))</f>
        <v>19261.398420678706</v>
      </c>
      <c r="J297" s="30">
        <f>(I297*EXP(Plan1!$G$7-(Plan1!$G$8^2)/2+NORMSINV(AleatProd!J296)*Plan1!$G$8))</f>
        <v>19021.748677456304</v>
      </c>
      <c r="K297" s="30">
        <f>(J297*EXP(Plan1!$G$7-(Plan1!$G$8^2)/2+NORMSINV(AleatProd!K296)*Plan1!$G$8))</f>
        <v>17787.173492795566</v>
      </c>
      <c r="L297" s="30">
        <f>(K297*EXP(Plan1!$G$7-(Plan1!$G$8^2)/2+NORMSINV(AleatProd!L296)*Plan1!$G$8))</f>
        <v>17499.630820318078</v>
      </c>
      <c r="M297" s="30">
        <f>(L297*EXP(Plan1!$G$7-(Plan1!$G$8^2)/2+NORMSINV(AleatProd!M296)*Plan1!$G$8))</f>
        <v>19921.367441525472</v>
      </c>
      <c r="N297" s="30">
        <f>(M297*EXP(Plan1!$G$7-(Plan1!$G$8^2)/2+NORMSINV(AleatProd!N296)*Plan1!$G$8))</f>
        <v>22381.593693229515</v>
      </c>
      <c r="O297" s="30">
        <f>(N297*EXP(Plan1!$G$7-(Plan1!$G$8^2)/2+NORMSINV(AleatProd!O296)*Plan1!$G$8))</f>
        <v>23064.740289944362</v>
      </c>
      <c r="P297" s="30">
        <f>(O297*EXP(Plan1!$G$7-(Plan1!$G$8^2)/2+NORMSINV(AleatProd!P296)*Plan1!$G$8))</f>
        <v>23582.369470738045</v>
      </c>
      <c r="Q297" s="30">
        <f>(P297*EXP(Plan1!$G$7-(Plan1!$G$8^2)/2+NORMSINV(AleatProd!Q296)*Plan1!$G$8))</f>
        <v>23313.417111356212</v>
      </c>
      <c r="R297" s="30">
        <f>(Q297*EXP(Plan1!$G$7-(Plan1!$G$8^2)/2+NORMSINV(AleatProd!R296)*Plan1!$G$8))</f>
        <v>23479.906062838432</v>
      </c>
      <c r="S297" s="30">
        <f>(R297*EXP(Plan1!$G$7-(Plan1!$G$8^2)/2+NORMSINV(AleatProd!S296)*Plan1!$G$8))</f>
        <v>21476.941742251267</v>
      </c>
      <c r="T297" s="30">
        <f>(S297*EXP(Plan1!$G$7-(Plan1!$G$8^2)/2+NORMSINV(AleatProd!T296)*Plan1!$G$8))</f>
        <v>22995.335568593502</v>
      </c>
      <c r="U297" s="30">
        <f>(T297*EXP(Plan1!$G$7-(Plan1!$G$8^2)/2+NORMSINV(AleatProd!U296)*Plan1!$G$8))</f>
        <v>21405.995136167734</v>
      </c>
      <c r="V297" s="30">
        <f>(U297*EXP(Plan1!$G$7-(Plan1!$G$8^2)/2+NORMSINV(AleatProd!V296)*Plan1!$G$8))</f>
        <v>22694.454695485809</v>
      </c>
    </row>
    <row r="298" spans="1:22" x14ac:dyDescent="0.25">
      <c r="A298">
        <v>295</v>
      </c>
      <c r="B298" s="2">
        <f>Plan1!$B$4</f>
        <v>17520</v>
      </c>
      <c r="C298" s="30">
        <f>(B298*EXP(Plan1!$G$7-(Plan1!$G$8^2)/2+NORMSINV(AleatProd!C297)*Plan1!$G$8))</f>
        <v>16566.381530246537</v>
      </c>
      <c r="D298" s="30">
        <f>(C298*EXP(Plan1!$G$7-(Plan1!$G$8^2)/2+NORMSINV(AleatProd!D297)*Plan1!$G$8))</f>
        <v>16951.947036550933</v>
      </c>
      <c r="E298" s="30">
        <f>(D298*EXP(Plan1!$G$7-(Plan1!$G$8^2)/2+NORMSINV(AleatProd!E297)*Plan1!$G$8))</f>
        <v>16788.827197736042</v>
      </c>
      <c r="F298" s="30">
        <f>(E298*EXP(Plan1!$G$7-(Plan1!$G$8^2)/2+NORMSINV(AleatProd!F297)*Plan1!$G$8))</f>
        <v>16759.006945937181</v>
      </c>
      <c r="G298" s="30">
        <f>(F298*EXP(Plan1!$G$7-(Plan1!$G$8^2)/2+NORMSINV(AleatProd!G297)*Plan1!$G$8))</f>
        <v>16235.959564632014</v>
      </c>
      <c r="H298" s="30">
        <f>(G298*EXP(Plan1!$G$7-(Plan1!$G$8^2)/2+NORMSINV(AleatProd!H297)*Plan1!$G$8))</f>
        <v>16474.49919981158</v>
      </c>
      <c r="I298" s="30">
        <f>(H298*EXP(Plan1!$G$7-(Plan1!$G$8^2)/2+NORMSINV(AleatProd!I297)*Plan1!$G$8))</f>
        <v>16353.120400183407</v>
      </c>
      <c r="J298" s="30">
        <f>(I298*EXP(Plan1!$G$7-(Plan1!$G$8^2)/2+NORMSINV(AleatProd!J297)*Plan1!$G$8))</f>
        <v>15761.222355024463</v>
      </c>
      <c r="K298" s="30">
        <f>(J298*EXP(Plan1!$G$7-(Plan1!$G$8^2)/2+NORMSINV(AleatProd!K297)*Plan1!$G$8))</f>
        <v>15159.504856657642</v>
      </c>
      <c r="L298" s="30">
        <f>(K298*EXP(Plan1!$G$7-(Plan1!$G$8^2)/2+NORMSINV(AleatProd!L297)*Plan1!$G$8))</f>
        <v>14631.173908199102</v>
      </c>
      <c r="M298" s="30">
        <f>(L298*EXP(Plan1!$G$7-(Plan1!$G$8^2)/2+NORMSINV(AleatProd!M297)*Plan1!$G$8))</f>
        <v>15170.511896237193</v>
      </c>
      <c r="N298" s="30">
        <f>(M298*EXP(Plan1!$G$7-(Plan1!$G$8^2)/2+NORMSINV(AleatProd!N297)*Plan1!$G$8))</f>
        <v>16681.305431858422</v>
      </c>
      <c r="O298" s="30">
        <f>(N298*EXP(Plan1!$G$7-(Plan1!$G$8^2)/2+NORMSINV(AleatProd!O297)*Plan1!$G$8))</f>
        <v>15935.475192919546</v>
      </c>
      <c r="P298" s="30">
        <f>(O298*EXP(Plan1!$G$7-(Plan1!$G$8^2)/2+NORMSINV(AleatProd!P297)*Plan1!$G$8))</f>
        <v>15988.630614540671</v>
      </c>
      <c r="Q298" s="30">
        <f>(P298*EXP(Plan1!$G$7-(Plan1!$G$8^2)/2+NORMSINV(AleatProd!Q297)*Plan1!$G$8))</f>
        <v>16301.324977737162</v>
      </c>
      <c r="R298" s="30">
        <f>(Q298*EXP(Plan1!$G$7-(Plan1!$G$8^2)/2+NORMSINV(AleatProd!R297)*Plan1!$G$8))</f>
        <v>16598.591852390506</v>
      </c>
      <c r="S298" s="30">
        <f>(R298*EXP(Plan1!$G$7-(Plan1!$G$8^2)/2+NORMSINV(AleatProd!S297)*Plan1!$G$8))</f>
        <v>16563.399428972036</v>
      </c>
      <c r="T298" s="30">
        <f>(S298*EXP(Plan1!$G$7-(Plan1!$G$8^2)/2+NORMSINV(AleatProd!T297)*Plan1!$G$8))</f>
        <v>16205.666455133409</v>
      </c>
      <c r="U298" s="30">
        <f>(T298*EXP(Plan1!$G$7-(Plan1!$G$8^2)/2+NORMSINV(AleatProd!U297)*Plan1!$G$8))</f>
        <v>15739.733275655226</v>
      </c>
      <c r="V298" s="30">
        <f>(U298*EXP(Plan1!$G$7-(Plan1!$G$8^2)/2+NORMSINV(AleatProd!V297)*Plan1!$G$8))</f>
        <v>17045.713239006262</v>
      </c>
    </row>
    <row r="299" spans="1:22" x14ac:dyDescent="0.25">
      <c r="A299">
        <v>296</v>
      </c>
      <c r="B299" s="2">
        <f>Plan1!$B$4</f>
        <v>17520</v>
      </c>
      <c r="C299" s="30">
        <f>(B299*EXP(Plan1!$G$7-(Plan1!$G$8^2)/2+NORMSINV(AleatProd!C298)*Plan1!$G$8))</f>
        <v>16479.975350859902</v>
      </c>
      <c r="D299" s="30">
        <f>(C299*EXP(Plan1!$G$7-(Plan1!$G$8^2)/2+NORMSINV(AleatProd!D298)*Plan1!$G$8))</f>
        <v>15740.031077922544</v>
      </c>
      <c r="E299" s="30">
        <f>(D299*EXP(Plan1!$G$7-(Plan1!$G$8^2)/2+NORMSINV(AleatProd!E298)*Plan1!$G$8))</f>
        <v>15837.744478219987</v>
      </c>
      <c r="F299" s="30">
        <f>(E299*EXP(Plan1!$G$7-(Plan1!$G$8^2)/2+NORMSINV(AleatProd!F298)*Plan1!$G$8))</f>
        <v>16402.600832199718</v>
      </c>
      <c r="G299" s="30">
        <f>(F299*EXP(Plan1!$G$7-(Plan1!$G$8^2)/2+NORMSINV(AleatProd!G298)*Plan1!$G$8))</f>
        <v>15559.917115035973</v>
      </c>
      <c r="H299" s="30">
        <f>(G299*EXP(Plan1!$G$7-(Plan1!$G$8^2)/2+NORMSINV(AleatProd!H298)*Plan1!$G$8))</f>
        <v>15897.976704839562</v>
      </c>
      <c r="I299" s="30">
        <f>(H299*EXP(Plan1!$G$7-(Plan1!$G$8^2)/2+NORMSINV(AleatProd!I298)*Plan1!$G$8))</f>
        <v>15211.013886299132</v>
      </c>
      <c r="J299" s="30">
        <f>(I299*EXP(Plan1!$G$7-(Plan1!$G$8^2)/2+NORMSINV(AleatProd!J298)*Plan1!$G$8))</f>
        <v>15315.043671246567</v>
      </c>
      <c r="K299" s="30">
        <f>(J299*EXP(Plan1!$G$7-(Plan1!$G$8^2)/2+NORMSINV(AleatProd!K298)*Plan1!$G$8))</f>
        <v>15174.712213348521</v>
      </c>
      <c r="L299" s="30">
        <f>(K299*EXP(Plan1!$G$7-(Plan1!$G$8^2)/2+NORMSINV(AleatProd!L298)*Plan1!$G$8))</f>
        <v>14557.163733861185</v>
      </c>
      <c r="M299" s="30">
        <f>(L299*EXP(Plan1!$G$7-(Plan1!$G$8^2)/2+NORMSINV(AleatProd!M298)*Plan1!$G$8))</f>
        <v>15177.077352118768</v>
      </c>
      <c r="N299" s="30">
        <f>(M299*EXP(Plan1!$G$7-(Plan1!$G$8^2)/2+NORMSINV(AleatProd!N298)*Plan1!$G$8))</f>
        <v>15447.901180690171</v>
      </c>
      <c r="O299" s="30">
        <f>(N299*EXP(Plan1!$G$7-(Plan1!$G$8^2)/2+NORMSINV(AleatProd!O298)*Plan1!$G$8))</f>
        <v>15373.395043946719</v>
      </c>
      <c r="P299" s="30">
        <f>(O299*EXP(Plan1!$G$7-(Plan1!$G$8^2)/2+NORMSINV(AleatProd!P298)*Plan1!$G$8))</f>
        <v>14434.336665587885</v>
      </c>
      <c r="Q299" s="30">
        <f>(P299*EXP(Plan1!$G$7-(Plan1!$G$8^2)/2+NORMSINV(AleatProd!Q298)*Plan1!$G$8))</f>
        <v>15843.756655608646</v>
      </c>
      <c r="R299" s="30">
        <f>(Q299*EXP(Plan1!$G$7-(Plan1!$G$8^2)/2+NORMSINV(AleatProd!R298)*Plan1!$G$8))</f>
        <v>15199.102767118395</v>
      </c>
      <c r="S299" s="30">
        <f>(R299*EXP(Plan1!$G$7-(Plan1!$G$8^2)/2+NORMSINV(AleatProd!S298)*Plan1!$G$8))</f>
        <v>17988.550132799639</v>
      </c>
      <c r="T299" s="30">
        <f>(S299*EXP(Plan1!$G$7-(Plan1!$G$8^2)/2+NORMSINV(AleatProd!T298)*Plan1!$G$8))</f>
        <v>16850.652891527629</v>
      </c>
      <c r="U299" s="30">
        <f>(T299*EXP(Plan1!$G$7-(Plan1!$G$8^2)/2+NORMSINV(AleatProd!U298)*Plan1!$G$8))</f>
        <v>16816.33693454384</v>
      </c>
      <c r="V299" s="30">
        <f>(U299*EXP(Plan1!$G$7-(Plan1!$G$8^2)/2+NORMSINV(AleatProd!V298)*Plan1!$G$8))</f>
        <v>17992.476936635481</v>
      </c>
    </row>
    <row r="300" spans="1:22" x14ac:dyDescent="0.25">
      <c r="A300">
        <v>297</v>
      </c>
      <c r="B300" s="2">
        <f>Plan1!$B$4</f>
        <v>17520</v>
      </c>
      <c r="C300" s="30">
        <f>(B300*EXP(Plan1!$G$7-(Plan1!$G$8^2)/2+NORMSINV(AleatProd!C299)*Plan1!$G$8))</f>
        <v>17019.026271604336</v>
      </c>
      <c r="D300" s="30">
        <f>(C300*EXP(Plan1!$G$7-(Plan1!$G$8^2)/2+NORMSINV(AleatProd!D299)*Plan1!$G$8))</f>
        <v>18276.515474040025</v>
      </c>
      <c r="E300" s="30">
        <f>(D300*EXP(Plan1!$G$7-(Plan1!$G$8^2)/2+NORMSINV(AleatProd!E299)*Plan1!$G$8))</f>
        <v>17133.9220127271</v>
      </c>
      <c r="F300" s="30">
        <f>(E300*EXP(Plan1!$G$7-(Plan1!$G$8^2)/2+NORMSINV(AleatProd!F299)*Plan1!$G$8))</f>
        <v>17293.149181326946</v>
      </c>
      <c r="G300" s="30">
        <f>(F300*EXP(Plan1!$G$7-(Plan1!$G$8^2)/2+NORMSINV(AleatProd!G299)*Plan1!$G$8))</f>
        <v>16715.619876915753</v>
      </c>
      <c r="H300" s="30">
        <f>(G300*EXP(Plan1!$G$7-(Plan1!$G$8^2)/2+NORMSINV(AleatProd!H299)*Plan1!$G$8))</f>
        <v>17341.837452405558</v>
      </c>
      <c r="I300" s="30">
        <f>(H300*EXP(Plan1!$G$7-(Plan1!$G$8^2)/2+NORMSINV(AleatProd!I299)*Plan1!$G$8))</f>
        <v>16788.658761436272</v>
      </c>
      <c r="J300" s="30">
        <f>(I300*EXP(Plan1!$G$7-(Plan1!$G$8^2)/2+NORMSINV(AleatProd!J299)*Plan1!$G$8))</f>
        <v>15206.479366340734</v>
      </c>
      <c r="K300" s="30">
        <f>(J300*EXP(Plan1!$G$7-(Plan1!$G$8^2)/2+NORMSINV(AleatProd!K299)*Plan1!$G$8))</f>
        <v>15365.526587677348</v>
      </c>
      <c r="L300" s="30">
        <f>(K300*EXP(Plan1!$G$7-(Plan1!$G$8^2)/2+NORMSINV(AleatProd!L299)*Plan1!$G$8))</f>
        <v>15610.068726884379</v>
      </c>
      <c r="M300" s="30">
        <f>(L300*EXP(Plan1!$G$7-(Plan1!$G$8^2)/2+NORMSINV(AleatProd!M299)*Plan1!$G$8))</f>
        <v>14989.098114122538</v>
      </c>
      <c r="N300" s="30">
        <f>(M300*EXP(Plan1!$G$7-(Plan1!$G$8^2)/2+NORMSINV(AleatProd!N299)*Plan1!$G$8))</f>
        <v>15624.149411975179</v>
      </c>
      <c r="O300" s="30">
        <f>(N300*EXP(Plan1!$G$7-(Plan1!$G$8^2)/2+NORMSINV(AleatProd!O299)*Plan1!$G$8))</f>
        <v>16681.461597444082</v>
      </c>
      <c r="P300" s="30">
        <f>(O300*EXP(Plan1!$G$7-(Plan1!$G$8^2)/2+NORMSINV(AleatProd!P299)*Plan1!$G$8))</f>
        <v>17039.096479325694</v>
      </c>
      <c r="Q300" s="30">
        <f>(P300*EXP(Plan1!$G$7-(Plan1!$G$8^2)/2+NORMSINV(AleatProd!Q299)*Plan1!$G$8))</f>
        <v>17175.059006191044</v>
      </c>
      <c r="R300" s="30">
        <f>(Q300*EXP(Plan1!$G$7-(Plan1!$G$8^2)/2+NORMSINV(AleatProd!R299)*Plan1!$G$8))</f>
        <v>15818.618098461897</v>
      </c>
      <c r="S300" s="30">
        <f>(R300*EXP(Plan1!$G$7-(Plan1!$G$8^2)/2+NORMSINV(AleatProd!S299)*Plan1!$G$8))</f>
        <v>15895.661148032686</v>
      </c>
      <c r="T300" s="30">
        <f>(S300*EXP(Plan1!$G$7-(Plan1!$G$8^2)/2+NORMSINV(AleatProd!T299)*Plan1!$G$8))</f>
        <v>15707.38032192338</v>
      </c>
      <c r="U300" s="30">
        <f>(T300*EXP(Plan1!$G$7-(Plan1!$G$8^2)/2+NORMSINV(AleatProd!U299)*Plan1!$G$8))</f>
        <v>16233.990162416621</v>
      </c>
      <c r="V300" s="30">
        <f>(U300*EXP(Plan1!$G$7-(Plan1!$G$8^2)/2+NORMSINV(AleatProd!V299)*Plan1!$G$8))</f>
        <v>16786.609804356049</v>
      </c>
    </row>
    <row r="301" spans="1:22" x14ac:dyDescent="0.25">
      <c r="A301">
        <v>298</v>
      </c>
      <c r="B301" s="2">
        <f>Plan1!$B$4</f>
        <v>17520</v>
      </c>
      <c r="C301" s="30">
        <f>(B301*EXP(Plan1!$G$7-(Plan1!$G$8^2)/2+NORMSINV(AleatProd!C300)*Plan1!$G$8))</f>
        <v>18549.369850243089</v>
      </c>
      <c r="D301" s="30">
        <f>(C301*EXP(Plan1!$G$7-(Plan1!$G$8^2)/2+NORMSINV(AleatProd!D300)*Plan1!$G$8))</f>
        <v>17985.840953964274</v>
      </c>
      <c r="E301" s="30">
        <f>(D301*EXP(Plan1!$G$7-(Plan1!$G$8^2)/2+NORMSINV(AleatProd!E300)*Plan1!$G$8))</f>
        <v>19194.358287922052</v>
      </c>
      <c r="F301" s="30">
        <f>(E301*EXP(Plan1!$G$7-(Plan1!$G$8^2)/2+NORMSINV(AleatProd!F300)*Plan1!$G$8))</f>
        <v>18743.08681914019</v>
      </c>
      <c r="G301" s="30">
        <f>(F301*EXP(Plan1!$G$7-(Plan1!$G$8^2)/2+NORMSINV(AleatProd!G300)*Plan1!$G$8))</f>
        <v>17323.444487228731</v>
      </c>
      <c r="H301" s="30">
        <f>(G301*EXP(Plan1!$G$7-(Plan1!$G$8^2)/2+NORMSINV(AleatProd!H300)*Plan1!$G$8))</f>
        <v>16790.045276081612</v>
      </c>
      <c r="I301" s="30">
        <f>(H301*EXP(Plan1!$G$7-(Plan1!$G$8^2)/2+NORMSINV(AleatProd!I300)*Plan1!$G$8))</f>
        <v>16638.916612088997</v>
      </c>
      <c r="J301" s="30">
        <f>(I301*EXP(Plan1!$G$7-(Plan1!$G$8^2)/2+NORMSINV(AleatProd!J300)*Plan1!$G$8))</f>
        <v>16379.261272727595</v>
      </c>
      <c r="K301" s="30">
        <f>(J301*EXP(Plan1!$G$7-(Plan1!$G$8^2)/2+NORMSINV(AleatProd!K300)*Plan1!$G$8))</f>
        <v>16988.11552441636</v>
      </c>
      <c r="L301" s="30">
        <f>(K301*EXP(Plan1!$G$7-(Plan1!$G$8^2)/2+NORMSINV(AleatProd!L300)*Plan1!$G$8))</f>
        <v>16252.980762743851</v>
      </c>
      <c r="M301" s="30">
        <f>(L301*EXP(Plan1!$G$7-(Plan1!$G$8^2)/2+NORMSINV(AleatProd!M300)*Plan1!$G$8))</f>
        <v>16498.309461949157</v>
      </c>
      <c r="N301" s="30">
        <f>(M301*EXP(Plan1!$G$7-(Plan1!$G$8^2)/2+NORMSINV(AleatProd!N300)*Plan1!$G$8))</f>
        <v>16115.179719512314</v>
      </c>
      <c r="O301" s="30">
        <f>(N301*EXP(Plan1!$G$7-(Plan1!$G$8^2)/2+NORMSINV(AleatProd!O300)*Plan1!$G$8))</f>
        <v>16030.020141081548</v>
      </c>
      <c r="P301" s="30">
        <f>(O301*EXP(Plan1!$G$7-(Plan1!$G$8^2)/2+NORMSINV(AleatProd!P300)*Plan1!$G$8))</f>
        <v>15162.834233978549</v>
      </c>
      <c r="Q301" s="30">
        <f>(P301*EXP(Plan1!$G$7-(Plan1!$G$8^2)/2+NORMSINV(AleatProd!Q300)*Plan1!$G$8))</f>
        <v>15574.054790583637</v>
      </c>
      <c r="R301" s="30">
        <f>(Q301*EXP(Plan1!$G$7-(Plan1!$G$8^2)/2+NORMSINV(AleatProd!R300)*Plan1!$G$8))</f>
        <v>15887.003022980314</v>
      </c>
      <c r="S301" s="30">
        <f>(R301*EXP(Plan1!$G$7-(Plan1!$G$8^2)/2+NORMSINV(AleatProd!S300)*Plan1!$G$8))</f>
        <v>15291.710068333201</v>
      </c>
      <c r="T301" s="30">
        <f>(S301*EXP(Plan1!$G$7-(Plan1!$G$8^2)/2+NORMSINV(AleatProd!T300)*Plan1!$G$8))</f>
        <v>14941.497854495859</v>
      </c>
      <c r="U301" s="30">
        <f>(T301*EXP(Plan1!$G$7-(Plan1!$G$8^2)/2+NORMSINV(AleatProd!U300)*Plan1!$G$8))</f>
        <v>14925.633957066013</v>
      </c>
      <c r="V301" s="30">
        <f>(U301*EXP(Plan1!$G$7-(Plan1!$G$8^2)/2+NORMSINV(AleatProd!V300)*Plan1!$G$8))</f>
        <v>13632.395790001718</v>
      </c>
    </row>
    <row r="302" spans="1:22" x14ac:dyDescent="0.25">
      <c r="A302">
        <v>299</v>
      </c>
      <c r="B302" s="2">
        <f>Plan1!$B$4</f>
        <v>17520</v>
      </c>
      <c r="C302" s="30">
        <f>(B302*EXP(Plan1!$G$7-(Plan1!$G$8^2)/2+NORMSINV(AleatProd!C301)*Plan1!$G$8))</f>
        <v>15788.130770481766</v>
      </c>
      <c r="D302" s="30">
        <f>(C302*EXP(Plan1!$G$7-(Plan1!$G$8^2)/2+NORMSINV(AleatProd!D301)*Plan1!$G$8))</f>
        <v>16888.851928416658</v>
      </c>
      <c r="E302" s="30">
        <f>(D302*EXP(Plan1!$G$7-(Plan1!$G$8^2)/2+NORMSINV(AleatProd!E301)*Plan1!$G$8))</f>
        <v>17027.636361505218</v>
      </c>
      <c r="F302" s="30">
        <f>(E302*EXP(Plan1!$G$7-(Plan1!$G$8^2)/2+NORMSINV(AleatProd!F301)*Plan1!$G$8))</f>
        <v>16136.107975371297</v>
      </c>
      <c r="G302" s="30">
        <f>(F302*EXP(Plan1!$G$7-(Plan1!$G$8^2)/2+NORMSINV(AleatProd!G301)*Plan1!$G$8))</f>
        <v>15003.059844434329</v>
      </c>
      <c r="H302" s="30">
        <f>(G302*EXP(Plan1!$G$7-(Plan1!$G$8^2)/2+NORMSINV(AleatProd!H301)*Plan1!$G$8))</f>
        <v>13986.105249109802</v>
      </c>
      <c r="I302" s="30">
        <f>(H302*EXP(Plan1!$G$7-(Plan1!$G$8^2)/2+NORMSINV(AleatProd!I301)*Plan1!$G$8))</f>
        <v>14922.567737472202</v>
      </c>
      <c r="J302" s="30">
        <f>(I302*EXP(Plan1!$G$7-(Plan1!$G$8^2)/2+NORMSINV(AleatProd!J301)*Plan1!$G$8))</f>
        <v>15410.850121274238</v>
      </c>
      <c r="K302" s="30">
        <f>(J302*EXP(Plan1!$G$7-(Plan1!$G$8^2)/2+NORMSINV(AleatProd!K301)*Plan1!$G$8))</f>
        <v>15682.244441617257</v>
      </c>
      <c r="L302" s="30">
        <f>(K302*EXP(Plan1!$G$7-(Plan1!$G$8^2)/2+NORMSINV(AleatProd!L301)*Plan1!$G$8))</f>
        <v>16062.215302005774</v>
      </c>
      <c r="M302" s="30">
        <f>(L302*EXP(Plan1!$G$7-(Plan1!$G$8^2)/2+NORMSINV(AleatProd!M301)*Plan1!$G$8))</f>
        <v>16475.856993769954</v>
      </c>
      <c r="N302" s="30">
        <f>(M302*EXP(Plan1!$G$7-(Plan1!$G$8^2)/2+NORMSINV(AleatProd!N301)*Plan1!$G$8))</f>
        <v>15613.221489777097</v>
      </c>
      <c r="O302" s="30">
        <f>(N302*EXP(Plan1!$G$7-(Plan1!$G$8^2)/2+NORMSINV(AleatProd!O301)*Plan1!$G$8))</f>
        <v>16880.000624771877</v>
      </c>
      <c r="P302" s="30">
        <f>(O302*EXP(Plan1!$G$7-(Plan1!$G$8^2)/2+NORMSINV(AleatProd!P301)*Plan1!$G$8))</f>
        <v>17943.174606575263</v>
      </c>
      <c r="Q302" s="30">
        <f>(P302*EXP(Plan1!$G$7-(Plan1!$G$8^2)/2+NORMSINV(AleatProd!Q301)*Plan1!$G$8))</f>
        <v>17275.988216790989</v>
      </c>
      <c r="R302" s="30">
        <f>(Q302*EXP(Plan1!$G$7-(Plan1!$G$8^2)/2+NORMSINV(AleatProd!R301)*Plan1!$G$8))</f>
        <v>16221.883200133074</v>
      </c>
      <c r="S302" s="30">
        <f>(R302*EXP(Plan1!$G$7-(Plan1!$G$8^2)/2+NORMSINV(AleatProd!S301)*Plan1!$G$8))</f>
        <v>15527.306581809167</v>
      </c>
      <c r="T302" s="30">
        <f>(S302*EXP(Plan1!$G$7-(Plan1!$G$8^2)/2+NORMSINV(AleatProd!T301)*Plan1!$G$8))</f>
        <v>15712.240882068681</v>
      </c>
      <c r="U302" s="30">
        <f>(T302*EXP(Plan1!$G$7-(Plan1!$G$8^2)/2+NORMSINV(AleatProd!U301)*Plan1!$G$8))</f>
        <v>16747.792940787538</v>
      </c>
      <c r="V302" s="30">
        <f>(U302*EXP(Plan1!$G$7-(Plan1!$G$8^2)/2+NORMSINV(AleatProd!V301)*Plan1!$G$8))</f>
        <v>17379.784791417154</v>
      </c>
    </row>
    <row r="303" spans="1:22" x14ac:dyDescent="0.25">
      <c r="A303">
        <v>300</v>
      </c>
      <c r="B303" s="2">
        <f>Plan1!$B$4</f>
        <v>17520</v>
      </c>
      <c r="C303" s="30">
        <f>(B303*EXP(Plan1!$G$7-(Plan1!$G$8^2)/2+NORMSINV(AleatProd!C302)*Plan1!$G$8))</f>
        <v>17274.086738804912</v>
      </c>
      <c r="D303" s="30">
        <f>(C303*EXP(Plan1!$G$7-(Plan1!$G$8^2)/2+NORMSINV(AleatProd!D302)*Plan1!$G$8))</f>
        <v>16108.565901646798</v>
      </c>
      <c r="E303" s="30">
        <f>(D303*EXP(Plan1!$G$7-(Plan1!$G$8^2)/2+NORMSINV(AleatProd!E302)*Plan1!$G$8))</f>
        <v>16540.660464284483</v>
      </c>
      <c r="F303" s="30">
        <f>(E303*EXP(Plan1!$G$7-(Plan1!$G$8^2)/2+NORMSINV(AleatProd!F302)*Plan1!$G$8))</f>
        <v>16163.791782091057</v>
      </c>
      <c r="G303" s="30">
        <f>(F303*EXP(Plan1!$G$7-(Plan1!$G$8^2)/2+NORMSINV(AleatProd!G302)*Plan1!$G$8))</f>
        <v>16943.442740176393</v>
      </c>
      <c r="H303" s="30">
        <f>(G303*EXP(Plan1!$G$7-(Plan1!$G$8^2)/2+NORMSINV(AleatProd!H302)*Plan1!$G$8))</f>
        <v>15891.180372223387</v>
      </c>
      <c r="I303" s="30">
        <f>(H303*EXP(Plan1!$G$7-(Plan1!$G$8^2)/2+NORMSINV(AleatProd!I302)*Plan1!$G$8))</f>
        <v>15734.829929557118</v>
      </c>
      <c r="J303" s="30">
        <f>(I303*EXP(Plan1!$G$7-(Plan1!$G$8^2)/2+NORMSINV(AleatProd!J302)*Plan1!$G$8))</f>
        <v>15868.733343270982</v>
      </c>
      <c r="K303" s="30">
        <f>(J303*EXP(Plan1!$G$7-(Plan1!$G$8^2)/2+NORMSINV(AleatProd!K302)*Plan1!$G$8))</f>
        <v>15875.053904356428</v>
      </c>
      <c r="L303" s="30">
        <f>(K303*EXP(Plan1!$G$7-(Plan1!$G$8^2)/2+NORMSINV(AleatProd!L302)*Plan1!$G$8))</f>
        <v>15565.796085600929</v>
      </c>
      <c r="M303" s="30">
        <f>(L303*EXP(Plan1!$G$7-(Plan1!$G$8^2)/2+NORMSINV(AleatProd!M302)*Plan1!$G$8))</f>
        <v>15175.169023638085</v>
      </c>
      <c r="N303" s="30">
        <f>(M303*EXP(Plan1!$G$7-(Plan1!$G$8^2)/2+NORMSINV(AleatProd!N302)*Plan1!$G$8))</f>
        <v>16103.848143082638</v>
      </c>
      <c r="O303" s="30">
        <f>(N303*EXP(Plan1!$G$7-(Plan1!$G$8^2)/2+NORMSINV(AleatProd!O302)*Plan1!$G$8))</f>
        <v>16331.638590857016</v>
      </c>
      <c r="P303" s="30">
        <f>(O303*EXP(Plan1!$G$7-(Plan1!$G$8^2)/2+NORMSINV(AleatProd!P302)*Plan1!$G$8))</f>
        <v>16484.695481005871</v>
      </c>
      <c r="Q303" s="30">
        <f>(P303*EXP(Plan1!$G$7-(Plan1!$G$8^2)/2+NORMSINV(AleatProd!Q302)*Plan1!$G$8))</f>
        <v>17868.235921994197</v>
      </c>
      <c r="R303" s="30">
        <f>(Q303*EXP(Plan1!$G$7-(Plan1!$G$8^2)/2+NORMSINV(AleatProd!R302)*Plan1!$G$8))</f>
        <v>18882.795595164636</v>
      </c>
      <c r="S303" s="30">
        <f>(R303*EXP(Plan1!$G$7-(Plan1!$G$8^2)/2+NORMSINV(AleatProd!S302)*Plan1!$G$8))</f>
        <v>19015.874328365146</v>
      </c>
      <c r="T303" s="30">
        <f>(S303*EXP(Plan1!$G$7-(Plan1!$G$8^2)/2+NORMSINV(AleatProd!T302)*Plan1!$G$8))</f>
        <v>18199.712405386021</v>
      </c>
      <c r="U303" s="30">
        <f>(T303*EXP(Plan1!$G$7-(Plan1!$G$8^2)/2+NORMSINV(AleatProd!U302)*Plan1!$G$8))</f>
        <v>18306.858639751979</v>
      </c>
      <c r="V303" s="30">
        <f>(U303*EXP(Plan1!$G$7-(Plan1!$G$8^2)/2+NORMSINV(AleatProd!V302)*Plan1!$G$8))</f>
        <v>19384.309664376058</v>
      </c>
    </row>
    <row r="304" spans="1:22" x14ac:dyDescent="0.25">
      <c r="A304">
        <v>301</v>
      </c>
      <c r="B304" s="2">
        <f>Plan1!$B$4</f>
        <v>17520</v>
      </c>
      <c r="C304" s="30">
        <f>(B304*EXP(Plan1!$G$7-(Plan1!$G$8^2)/2+NORMSINV(AleatProd!C303)*Plan1!$G$8))</f>
        <v>16518.107800097016</v>
      </c>
      <c r="D304" s="30">
        <f>(C304*EXP(Plan1!$G$7-(Plan1!$G$8^2)/2+NORMSINV(AleatProd!D303)*Plan1!$G$8))</f>
        <v>17603.69236922016</v>
      </c>
      <c r="E304" s="30">
        <f>(D304*EXP(Plan1!$G$7-(Plan1!$G$8^2)/2+NORMSINV(AleatProd!E303)*Plan1!$G$8))</f>
        <v>18240.120581040032</v>
      </c>
      <c r="F304" s="30">
        <f>(E304*EXP(Plan1!$G$7-(Plan1!$G$8^2)/2+NORMSINV(AleatProd!F303)*Plan1!$G$8))</f>
        <v>17872.500767132475</v>
      </c>
      <c r="G304" s="30">
        <f>(F304*EXP(Plan1!$G$7-(Plan1!$G$8^2)/2+NORMSINV(AleatProd!G303)*Plan1!$G$8))</f>
        <v>17235.484760754163</v>
      </c>
      <c r="H304" s="30">
        <f>(G304*EXP(Plan1!$G$7-(Plan1!$G$8^2)/2+NORMSINV(AleatProd!H303)*Plan1!$G$8))</f>
        <v>17362.95269661937</v>
      </c>
      <c r="I304" s="30">
        <f>(H304*EXP(Plan1!$G$7-(Plan1!$G$8^2)/2+NORMSINV(AleatProd!I303)*Plan1!$G$8))</f>
        <v>16610.58082784732</v>
      </c>
      <c r="J304" s="30">
        <f>(I304*EXP(Plan1!$G$7-(Plan1!$G$8^2)/2+NORMSINV(AleatProd!J303)*Plan1!$G$8))</f>
        <v>16987.850158628575</v>
      </c>
      <c r="K304" s="30">
        <f>(J304*EXP(Plan1!$G$7-(Plan1!$G$8^2)/2+NORMSINV(AleatProd!K303)*Plan1!$G$8))</f>
        <v>17133.636691129876</v>
      </c>
      <c r="L304" s="30">
        <f>(K304*EXP(Plan1!$G$7-(Plan1!$G$8^2)/2+NORMSINV(AleatProd!L303)*Plan1!$G$8))</f>
        <v>17073.427755835444</v>
      </c>
      <c r="M304" s="30">
        <f>(L304*EXP(Plan1!$G$7-(Plan1!$G$8^2)/2+NORMSINV(AleatProd!M303)*Plan1!$G$8))</f>
        <v>17950.68006541875</v>
      </c>
      <c r="N304" s="30">
        <f>(M304*EXP(Plan1!$G$7-(Plan1!$G$8^2)/2+NORMSINV(AleatProd!N303)*Plan1!$G$8))</f>
        <v>18053.865762329071</v>
      </c>
      <c r="O304" s="30">
        <f>(N304*EXP(Plan1!$G$7-(Plan1!$G$8^2)/2+NORMSINV(AleatProd!O303)*Plan1!$G$8))</f>
        <v>18766.565896925389</v>
      </c>
      <c r="P304" s="30">
        <f>(O304*EXP(Plan1!$G$7-(Plan1!$G$8^2)/2+NORMSINV(AleatProd!P303)*Plan1!$G$8))</f>
        <v>18408.691991020049</v>
      </c>
      <c r="Q304" s="30">
        <f>(P304*EXP(Plan1!$G$7-(Plan1!$G$8^2)/2+NORMSINV(AleatProd!Q303)*Plan1!$G$8))</f>
        <v>17685.640411029428</v>
      </c>
      <c r="R304" s="30">
        <f>(Q304*EXP(Plan1!$G$7-(Plan1!$G$8^2)/2+NORMSINV(AleatProd!R303)*Plan1!$G$8))</f>
        <v>17059.93601686685</v>
      </c>
      <c r="S304" s="30">
        <f>(R304*EXP(Plan1!$G$7-(Plan1!$G$8^2)/2+NORMSINV(AleatProd!S303)*Plan1!$G$8))</f>
        <v>16410.899581652906</v>
      </c>
      <c r="T304" s="30">
        <f>(S304*EXP(Plan1!$G$7-(Plan1!$G$8^2)/2+NORMSINV(AleatProd!T303)*Plan1!$G$8))</f>
        <v>15608.410473233991</v>
      </c>
      <c r="U304" s="30">
        <f>(T304*EXP(Plan1!$G$7-(Plan1!$G$8^2)/2+NORMSINV(AleatProd!U303)*Plan1!$G$8))</f>
        <v>15015.320425533908</v>
      </c>
      <c r="V304" s="30">
        <f>(U304*EXP(Plan1!$G$7-(Plan1!$G$8^2)/2+NORMSINV(AleatProd!V303)*Plan1!$G$8))</f>
        <v>14388.093717611775</v>
      </c>
    </row>
    <row r="305" spans="1:22" x14ac:dyDescent="0.25">
      <c r="A305">
        <v>302</v>
      </c>
      <c r="B305" s="2">
        <f>Plan1!$B$4</f>
        <v>17520</v>
      </c>
      <c r="C305" s="30">
        <f>(B305*EXP(Plan1!$G$7-(Plan1!$G$8^2)/2+NORMSINV(AleatProd!C304)*Plan1!$G$8))</f>
        <v>17014.803013118177</v>
      </c>
      <c r="D305" s="30">
        <f>(C305*EXP(Plan1!$G$7-(Plan1!$G$8^2)/2+NORMSINV(AleatProd!D304)*Plan1!$G$8))</f>
        <v>17281.922257942042</v>
      </c>
      <c r="E305" s="30">
        <f>(D305*EXP(Plan1!$G$7-(Plan1!$G$8^2)/2+NORMSINV(AleatProd!E304)*Plan1!$G$8))</f>
        <v>17733.50191868384</v>
      </c>
      <c r="F305" s="30">
        <f>(E305*EXP(Plan1!$G$7-(Plan1!$G$8^2)/2+NORMSINV(AleatProd!F304)*Plan1!$G$8))</f>
        <v>17544.286433351434</v>
      </c>
      <c r="G305" s="30">
        <f>(F305*EXP(Plan1!$G$7-(Plan1!$G$8^2)/2+NORMSINV(AleatProd!G304)*Plan1!$G$8))</f>
        <v>17102.727646664411</v>
      </c>
      <c r="H305" s="30">
        <f>(G305*EXP(Plan1!$G$7-(Plan1!$G$8^2)/2+NORMSINV(AleatProd!H304)*Plan1!$G$8))</f>
        <v>17385.430703764727</v>
      </c>
      <c r="I305" s="30">
        <f>(H305*EXP(Plan1!$G$7-(Plan1!$G$8^2)/2+NORMSINV(AleatProd!I304)*Plan1!$G$8))</f>
        <v>15509.827410440717</v>
      </c>
      <c r="J305" s="30">
        <f>(I305*EXP(Plan1!$G$7-(Plan1!$G$8^2)/2+NORMSINV(AleatProd!J304)*Plan1!$G$8))</f>
        <v>14312.151270870796</v>
      </c>
      <c r="K305" s="30">
        <f>(J305*EXP(Plan1!$G$7-(Plan1!$G$8^2)/2+NORMSINV(AleatProd!K304)*Plan1!$G$8))</f>
        <v>14973.604192110302</v>
      </c>
      <c r="L305" s="30">
        <f>(K305*EXP(Plan1!$G$7-(Plan1!$G$8^2)/2+NORMSINV(AleatProd!L304)*Plan1!$G$8))</f>
        <v>15609.03569272445</v>
      </c>
      <c r="M305" s="30">
        <f>(L305*EXP(Plan1!$G$7-(Plan1!$G$8^2)/2+NORMSINV(AleatProd!M304)*Plan1!$G$8))</f>
        <v>15715.954487596537</v>
      </c>
      <c r="N305" s="30">
        <f>(M305*EXP(Plan1!$G$7-(Plan1!$G$8^2)/2+NORMSINV(AleatProd!N304)*Plan1!$G$8))</f>
        <v>14366.135798500338</v>
      </c>
      <c r="O305" s="30">
        <f>(N305*EXP(Plan1!$G$7-(Plan1!$G$8^2)/2+NORMSINV(AleatProd!O304)*Plan1!$G$8))</f>
        <v>14515.483332381442</v>
      </c>
      <c r="P305" s="30">
        <f>(O305*EXP(Plan1!$G$7-(Plan1!$G$8^2)/2+NORMSINV(AleatProd!P304)*Plan1!$G$8))</f>
        <v>14327.862136734006</v>
      </c>
      <c r="Q305" s="30">
        <f>(P305*EXP(Plan1!$G$7-(Plan1!$G$8^2)/2+NORMSINV(AleatProd!Q304)*Plan1!$G$8))</f>
        <v>13595.114504553139</v>
      </c>
      <c r="R305" s="30">
        <f>(Q305*EXP(Plan1!$G$7-(Plan1!$G$8^2)/2+NORMSINV(AleatProd!R304)*Plan1!$G$8))</f>
        <v>14079.040012196403</v>
      </c>
      <c r="S305" s="30">
        <f>(R305*EXP(Plan1!$G$7-(Plan1!$G$8^2)/2+NORMSINV(AleatProd!S304)*Plan1!$G$8))</f>
        <v>14197.239010021827</v>
      </c>
      <c r="T305" s="30">
        <f>(S305*EXP(Plan1!$G$7-(Plan1!$G$8^2)/2+NORMSINV(AleatProd!T304)*Plan1!$G$8))</f>
        <v>14942.407530778628</v>
      </c>
      <c r="U305" s="30">
        <f>(T305*EXP(Plan1!$G$7-(Plan1!$G$8^2)/2+NORMSINV(AleatProd!U304)*Plan1!$G$8))</f>
        <v>14562.677878732649</v>
      </c>
      <c r="V305" s="30">
        <f>(U305*EXP(Plan1!$G$7-(Plan1!$G$8^2)/2+NORMSINV(AleatProd!V304)*Plan1!$G$8))</f>
        <v>15810.816557583494</v>
      </c>
    </row>
    <row r="306" spans="1:22" x14ac:dyDescent="0.25">
      <c r="A306">
        <v>303</v>
      </c>
      <c r="B306" s="2">
        <f>Plan1!$B$4</f>
        <v>17520</v>
      </c>
      <c r="C306" s="30">
        <f>(B306*EXP(Plan1!$G$7-(Plan1!$G$8^2)/2+NORMSINV(AleatProd!C305)*Plan1!$G$8))</f>
        <v>15645.698121844338</v>
      </c>
      <c r="D306" s="30">
        <f>(C306*EXP(Plan1!$G$7-(Plan1!$G$8^2)/2+NORMSINV(AleatProd!D305)*Plan1!$G$8))</f>
        <v>16588.111975685144</v>
      </c>
      <c r="E306" s="30">
        <f>(D306*EXP(Plan1!$G$7-(Plan1!$G$8^2)/2+NORMSINV(AleatProd!E305)*Plan1!$G$8))</f>
        <v>16238.858736765364</v>
      </c>
      <c r="F306" s="30">
        <f>(E306*EXP(Plan1!$G$7-(Plan1!$G$8^2)/2+NORMSINV(AleatProd!F305)*Plan1!$G$8))</f>
        <v>17178.917520179206</v>
      </c>
      <c r="G306" s="30">
        <f>(F306*EXP(Plan1!$G$7-(Plan1!$G$8^2)/2+NORMSINV(AleatProd!G305)*Plan1!$G$8))</f>
        <v>16628.095667914789</v>
      </c>
      <c r="H306" s="30">
        <f>(G306*EXP(Plan1!$G$7-(Plan1!$G$8^2)/2+NORMSINV(AleatProd!H305)*Plan1!$G$8))</f>
        <v>15093.179874852949</v>
      </c>
      <c r="I306" s="30">
        <f>(H306*EXP(Plan1!$G$7-(Plan1!$G$8^2)/2+NORMSINV(AleatProd!I305)*Plan1!$G$8))</f>
        <v>15856.705573256351</v>
      </c>
      <c r="J306" s="30">
        <f>(I306*EXP(Plan1!$G$7-(Plan1!$G$8^2)/2+NORMSINV(AleatProd!J305)*Plan1!$G$8))</f>
        <v>17370.010349434313</v>
      </c>
      <c r="K306" s="30">
        <f>(J306*EXP(Plan1!$G$7-(Plan1!$G$8^2)/2+NORMSINV(AleatProd!K305)*Plan1!$G$8))</f>
        <v>16680.843935871595</v>
      </c>
      <c r="L306" s="30">
        <f>(K306*EXP(Plan1!$G$7-(Plan1!$G$8^2)/2+NORMSINV(AleatProd!L305)*Plan1!$G$8))</f>
        <v>16388.021792575364</v>
      </c>
      <c r="M306" s="30">
        <f>(L306*EXP(Plan1!$G$7-(Plan1!$G$8^2)/2+NORMSINV(AleatProd!M305)*Plan1!$G$8))</f>
        <v>16019.277860448341</v>
      </c>
      <c r="N306" s="30">
        <f>(M306*EXP(Plan1!$G$7-(Plan1!$G$8^2)/2+NORMSINV(AleatProd!N305)*Plan1!$G$8))</f>
        <v>14596.163477964556</v>
      </c>
      <c r="O306" s="30">
        <f>(N306*EXP(Plan1!$G$7-(Plan1!$G$8^2)/2+NORMSINV(AleatProd!O305)*Plan1!$G$8))</f>
        <v>14097.478638950563</v>
      </c>
      <c r="P306" s="30">
        <f>(O306*EXP(Plan1!$G$7-(Plan1!$G$8^2)/2+NORMSINV(AleatProd!P305)*Plan1!$G$8))</f>
        <v>13567.547411862144</v>
      </c>
      <c r="Q306" s="30">
        <f>(P306*EXP(Plan1!$G$7-(Plan1!$G$8^2)/2+NORMSINV(AleatProd!Q305)*Plan1!$G$8))</f>
        <v>13317.793299212131</v>
      </c>
      <c r="R306" s="30">
        <f>(Q306*EXP(Plan1!$G$7-(Plan1!$G$8^2)/2+NORMSINV(AleatProd!R305)*Plan1!$G$8))</f>
        <v>13058.044495938128</v>
      </c>
      <c r="S306" s="30">
        <f>(R306*EXP(Plan1!$G$7-(Plan1!$G$8^2)/2+NORMSINV(AleatProd!S305)*Plan1!$G$8))</f>
        <v>13977.059013336817</v>
      </c>
      <c r="T306" s="30">
        <f>(S306*EXP(Plan1!$G$7-(Plan1!$G$8^2)/2+NORMSINV(AleatProd!T305)*Plan1!$G$8))</f>
        <v>12924.921684958057</v>
      </c>
      <c r="U306" s="30">
        <f>(T306*EXP(Plan1!$G$7-(Plan1!$G$8^2)/2+NORMSINV(AleatProd!U305)*Plan1!$G$8))</f>
        <v>13012.159614009992</v>
      </c>
      <c r="V306" s="30">
        <f>(U306*EXP(Plan1!$G$7-(Plan1!$G$8^2)/2+NORMSINV(AleatProd!V305)*Plan1!$G$8))</f>
        <v>12250.231372006796</v>
      </c>
    </row>
    <row r="307" spans="1:22" x14ac:dyDescent="0.25">
      <c r="A307">
        <v>304</v>
      </c>
      <c r="B307" s="2">
        <f>Plan1!$B$4</f>
        <v>17520</v>
      </c>
      <c r="C307" s="30">
        <f>(B307*EXP(Plan1!$G$7-(Plan1!$G$8^2)/2+NORMSINV(AleatProd!C306)*Plan1!$G$8))</f>
        <v>18162.205410286646</v>
      </c>
      <c r="D307" s="30">
        <f>(C307*EXP(Plan1!$G$7-(Plan1!$G$8^2)/2+NORMSINV(AleatProd!D306)*Plan1!$G$8))</f>
        <v>17522.947468913928</v>
      </c>
      <c r="E307" s="30">
        <f>(D307*EXP(Plan1!$G$7-(Plan1!$G$8^2)/2+NORMSINV(AleatProd!E306)*Plan1!$G$8))</f>
        <v>16653.40014041683</v>
      </c>
      <c r="F307" s="30">
        <f>(E307*EXP(Plan1!$G$7-(Plan1!$G$8^2)/2+NORMSINV(AleatProd!F306)*Plan1!$G$8))</f>
        <v>16184.67474432802</v>
      </c>
      <c r="G307" s="30">
        <f>(F307*EXP(Plan1!$G$7-(Plan1!$G$8^2)/2+NORMSINV(AleatProd!G306)*Plan1!$G$8))</f>
        <v>16666.32332618631</v>
      </c>
      <c r="H307" s="30">
        <f>(G307*EXP(Plan1!$G$7-(Plan1!$G$8^2)/2+NORMSINV(AleatProd!H306)*Plan1!$G$8))</f>
        <v>16573.41488148487</v>
      </c>
      <c r="I307" s="30">
        <f>(H307*EXP(Plan1!$G$7-(Plan1!$G$8^2)/2+NORMSINV(AleatProd!I306)*Plan1!$G$8))</f>
        <v>16594.847342002438</v>
      </c>
      <c r="J307" s="30">
        <f>(I307*EXP(Plan1!$G$7-(Plan1!$G$8^2)/2+NORMSINV(AleatProd!J306)*Plan1!$G$8))</f>
        <v>16655.698833448034</v>
      </c>
      <c r="K307" s="30">
        <f>(J307*EXP(Plan1!$G$7-(Plan1!$G$8^2)/2+NORMSINV(AleatProd!K306)*Plan1!$G$8))</f>
        <v>17738.759980308587</v>
      </c>
      <c r="L307" s="30">
        <f>(K307*EXP(Plan1!$G$7-(Plan1!$G$8^2)/2+NORMSINV(AleatProd!L306)*Plan1!$G$8))</f>
        <v>16339.843109661542</v>
      </c>
      <c r="M307" s="30">
        <f>(L307*EXP(Plan1!$G$7-(Plan1!$G$8^2)/2+NORMSINV(AleatProd!M306)*Plan1!$G$8))</f>
        <v>14886.766947124976</v>
      </c>
      <c r="N307" s="30">
        <f>(M307*EXP(Plan1!$G$7-(Plan1!$G$8^2)/2+NORMSINV(AleatProd!N306)*Plan1!$G$8))</f>
        <v>14267.841124950666</v>
      </c>
      <c r="O307" s="30">
        <f>(N307*EXP(Plan1!$G$7-(Plan1!$G$8^2)/2+NORMSINV(AleatProd!O306)*Plan1!$G$8))</f>
        <v>14082.289618030281</v>
      </c>
      <c r="P307" s="30">
        <f>(O307*EXP(Plan1!$G$7-(Plan1!$G$8^2)/2+NORMSINV(AleatProd!P306)*Plan1!$G$8))</f>
        <v>14607.815673968415</v>
      </c>
      <c r="Q307" s="30">
        <f>(P307*EXP(Plan1!$G$7-(Plan1!$G$8^2)/2+NORMSINV(AleatProd!Q306)*Plan1!$G$8))</f>
        <v>15649.868951285503</v>
      </c>
      <c r="R307" s="30">
        <f>(Q307*EXP(Plan1!$G$7-(Plan1!$G$8^2)/2+NORMSINV(AleatProd!R306)*Plan1!$G$8))</f>
        <v>14842.340950086249</v>
      </c>
      <c r="S307" s="30">
        <f>(R307*EXP(Plan1!$G$7-(Plan1!$G$8^2)/2+NORMSINV(AleatProd!S306)*Plan1!$G$8))</f>
        <v>15530.724966250486</v>
      </c>
      <c r="T307" s="30">
        <f>(S307*EXP(Plan1!$G$7-(Plan1!$G$8^2)/2+NORMSINV(AleatProd!T306)*Plan1!$G$8))</f>
        <v>14093.782638710596</v>
      </c>
      <c r="U307" s="30">
        <f>(T307*EXP(Plan1!$G$7-(Plan1!$G$8^2)/2+NORMSINV(AleatProd!U306)*Plan1!$G$8))</f>
        <v>14670.463016791586</v>
      </c>
      <c r="V307" s="30">
        <f>(U307*EXP(Plan1!$G$7-(Plan1!$G$8^2)/2+NORMSINV(AleatProd!V306)*Plan1!$G$8))</f>
        <v>13909.562453130189</v>
      </c>
    </row>
    <row r="308" spans="1:22" x14ac:dyDescent="0.25">
      <c r="A308">
        <v>305</v>
      </c>
      <c r="B308" s="2">
        <f>Plan1!$B$4</f>
        <v>17520</v>
      </c>
      <c r="C308" s="30">
        <f>(B308*EXP(Plan1!$G$7-(Plan1!$G$8^2)/2+NORMSINV(AleatProd!C307)*Plan1!$G$8))</f>
        <v>17476.985035690072</v>
      </c>
      <c r="D308" s="30">
        <f>(C308*EXP(Plan1!$G$7-(Plan1!$G$8^2)/2+NORMSINV(AleatProd!D307)*Plan1!$G$8))</f>
        <v>18157.38762602831</v>
      </c>
      <c r="E308" s="30">
        <f>(D308*EXP(Plan1!$G$7-(Plan1!$G$8^2)/2+NORMSINV(AleatProd!E307)*Plan1!$G$8))</f>
        <v>17924.269292985602</v>
      </c>
      <c r="F308" s="30">
        <f>(E308*EXP(Plan1!$G$7-(Plan1!$G$8^2)/2+NORMSINV(AleatProd!F307)*Plan1!$G$8))</f>
        <v>17345.912100053778</v>
      </c>
      <c r="G308" s="30">
        <f>(F308*EXP(Plan1!$G$7-(Plan1!$G$8^2)/2+NORMSINV(AleatProd!G307)*Plan1!$G$8))</f>
        <v>18519.240761359684</v>
      </c>
      <c r="H308" s="30">
        <f>(G308*EXP(Plan1!$G$7-(Plan1!$G$8^2)/2+NORMSINV(AleatProd!H307)*Plan1!$G$8))</f>
        <v>17610.059422950522</v>
      </c>
      <c r="I308" s="30">
        <f>(H308*EXP(Plan1!$G$7-(Plan1!$G$8^2)/2+NORMSINV(AleatProd!I307)*Plan1!$G$8))</f>
        <v>19412.642497372679</v>
      </c>
      <c r="J308" s="30">
        <f>(I308*EXP(Plan1!$G$7-(Plan1!$G$8^2)/2+NORMSINV(AleatProd!J307)*Plan1!$G$8))</f>
        <v>19669.858954993091</v>
      </c>
      <c r="K308" s="30">
        <f>(J308*EXP(Plan1!$G$7-(Plan1!$G$8^2)/2+NORMSINV(AleatProd!K307)*Plan1!$G$8))</f>
        <v>19514.081776358944</v>
      </c>
      <c r="L308" s="30">
        <f>(K308*EXP(Plan1!$G$7-(Plan1!$G$8^2)/2+NORMSINV(AleatProd!L307)*Plan1!$G$8))</f>
        <v>19176.554037433267</v>
      </c>
      <c r="M308" s="30">
        <f>(L308*EXP(Plan1!$G$7-(Plan1!$G$8^2)/2+NORMSINV(AleatProd!M307)*Plan1!$G$8))</f>
        <v>21252.161984013379</v>
      </c>
      <c r="N308" s="30">
        <f>(M308*EXP(Plan1!$G$7-(Plan1!$G$8^2)/2+NORMSINV(AleatProd!N307)*Plan1!$G$8))</f>
        <v>20629.085916335054</v>
      </c>
      <c r="O308" s="30">
        <f>(N308*EXP(Plan1!$G$7-(Plan1!$G$8^2)/2+NORMSINV(AleatProd!O307)*Plan1!$G$8))</f>
        <v>20085.334134149187</v>
      </c>
      <c r="P308" s="30">
        <f>(O308*EXP(Plan1!$G$7-(Plan1!$G$8^2)/2+NORMSINV(AleatProd!P307)*Plan1!$G$8))</f>
        <v>18579.540069705479</v>
      </c>
      <c r="Q308" s="30">
        <f>(P308*EXP(Plan1!$G$7-(Plan1!$G$8^2)/2+NORMSINV(AleatProd!Q307)*Plan1!$G$8))</f>
        <v>18768.696506383592</v>
      </c>
      <c r="R308" s="30">
        <f>(Q308*EXP(Plan1!$G$7-(Plan1!$G$8^2)/2+NORMSINV(AleatProd!R307)*Plan1!$G$8))</f>
        <v>18489.651706761575</v>
      </c>
      <c r="S308" s="30">
        <f>(R308*EXP(Plan1!$G$7-(Plan1!$G$8^2)/2+NORMSINV(AleatProd!S307)*Plan1!$G$8))</f>
        <v>17251.801584665576</v>
      </c>
      <c r="T308" s="30">
        <f>(S308*EXP(Plan1!$G$7-(Plan1!$G$8^2)/2+NORMSINV(AleatProd!T307)*Plan1!$G$8))</f>
        <v>16945.787538026456</v>
      </c>
      <c r="U308" s="30">
        <f>(T308*EXP(Plan1!$G$7-(Plan1!$G$8^2)/2+NORMSINV(AleatProd!U307)*Plan1!$G$8))</f>
        <v>17553.315630265013</v>
      </c>
      <c r="V308" s="30">
        <f>(U308*EXP(Plan1!$G$7-(Plan1!$G$8^2)/2+NORMSINV(AleatProd!V307)*Plan1!$G$8))</f>
        <v>18040.895635027598</v>
      </c>
    </row>
    <row r="309" spans="1:22" x14ac:dyDescent="0.25">
      <c r="A309">
        <v>306</v>
      </c>
      <c r="B309" s="2">
        <f>Plan1!$B$4</f>
        <v>17520</v>
      </c>
      <c r="C309" s="30">
        <f>(B309*EXP(Plan1!$G$7-(Plan1!$G$8^2)/2+NORMSINV(AleatProd!C308)*Plan1!$G$8))</f>
        <v>18068.048281477095</v>
      </c>
      <c r="D309" s="30">
        <f>(C309*EXP(Plan1!$G$7-(Plan1!$G$8^2)/2+NORMSINV(AleatProd!D308)*Plan1!$G$8))</f>
        <v>16689.720334456302</v>
      </c>
      <c r="E309" s="30">
        <f>(D309*EXP(Plan1!$G$7-(Plan1!$G$8^2)/2+NORMSINV(AleatProd!E308)*Plan1!$G$8))</f>
        <v>17203.275060512609</v>
      </c>
      <c r="F309" s="30">
        <f>(E309*EXP(Plan1!$G$7-(Plan1!$G$8^2)/2+NORMSINV(AleatProd!F308)*Plan1!$G$8))</f>
        <v>16427.453166410571</v>
      </c>
      <c r="G309" s="30">
        <f>(F309*EXP(Plan1!$G$7-(Plan1!$G$8^2)/2+NORMSINV(AleatProd!G308)*Plan1!$G$8))</f>
        <v>16021.972163025359</v>
      </c>
      <c r="H309" s="30">
        <f>(G309*EXP(Plan1!$G$7-(Plan1!$G$8^2)/2+NORMSINV(AleatProd!H308)*Plan1!$G$8))</f>
        <v>16977.140359290013</v>
      </c>
      <c r="I309" s="30">
        <f>(H309*EXP(Plan1!$G$7-(Plan1!$G$8^2)/2+NORMSINV(AleatProd!I308)*Plan1!$G$8))</f>
        <v>17416.691443143005</v>
      </c>
      <c r="J309" s="30">
        <f>(I309*EXP(Plan1!$G$7-(Plan1!$G$8^2)/2+NORMSINV(AleatProd!J308)*Plan1!$G$8))</f>
        <v>17480.181194738965</v>
      </c>
      <c r="K309" s="30">
        <f>(J309*EXP(Plan1!$G$7-(Plan1!$G$8^2)/2+NORMSINV(AleatProd!K308)*Plan1!$G$8))</f>
        <v>17650.721481268818</v>
      </c>
      <c r="L309" s="30">
        <f>(K309*EXP(Plan1!$G$7-(Plan1!$G$8^2)/2+NORMSINV(AleatProd!L308)*Plan1!$G$8))</f>
        <v>18147.146251118553</v>
      </c>
      <c r="M309" s="30">
        <f>(L309*EXP(Plan1!$G$7-(Plan1!$G$8^2)/2+NORMSINV(AleatProd!M308)*Plan1!$G$8))</f>
        <v>18028.9090302226</v>
      </c>
      <c r="N309" s="30">
        <f>(M309*EXP(Plan1!$G$7-(Plan1!$G$8^2)/2+NORMSINV(AleatProd!N308)*Plan1!$G$8))</f>
        <v>17759.273167437361</v>
      </c>
      <c r="O309" s="30">
        <f>(N309*EXP(Plan1!$G$7-(Plan1!$G$8^2)/2+NORMSINV(AleatProd!O308)*Plan1!$G$8))</f>
        <v>17202.810237567577</v>
      </c>
      <c r="P309" s="30">
        <f>(O309*EXP(Plan1!$G$7-(Plan1!$G$8^2)/2+NORMSINV(AleatProd!P308)*Plan1!$G$8))</f>
        <v>17159.609918164413</v>
      </c>
      <c r="Q309" s="30">
        <f>(P309*EXP(Plan1!$G$7-(Plan1!$G$8^2)/2+NORMSINV(AleatProd!Q308)*Plan1!$G$8))</f>
        <v>17162.718405928936</v>
      </c>
      <c r="R309" s="30">
        <f>(Q309*EXP(Plan1!$G$7-(Plan1!$G$8^2)/2+NORMSINV(AleatProd!R308)*Plan1!$G$8))</f>
        <v>18400.109266341071</v>
      </c>
      <c r="S309" s="30">
        <f>(R309*EXP(Plan1!$G$7-(Plan1!$G$8^2)/2+NORMSINV(AleatProd!S308)*Plan1!$G$8))</f>
        <v>17663.309857660814</v>
      </c>
      <c r="T309" s="30">
        <f>(S309*EXP(Plan1!$G$7-(Plan1!$G$8^2)/2+NORMSINV(AleatProd!T308)*Plan1!$G$8))</f>
        <v>17093.66073797131</v>
      </c>
      <c r="U309" s="30">
        <f>(T309*EXP(Plan1!$G$7-(Plan1!$G$8^2)/2+NORMSINV(AleatProd!U308)*Plan1!$G$8))</f>
        <v>17670.544318252192</v>
      </c>
      <c r="V309" s="30">
        <f>(U309*EXP(Plan1!$G$7-(Plan1!$G$8^2)/2+NORMSINV(AleatProd!V308)*Plan1!$G$8))</f>
        <v>16826.96009092197</v>
      </c>
    </row>
    <row r="310" spans="1:22" x14ac:dyDescent="0.25">
      <c r="A310">
        <v>307</v>
      </c>
      <c r="B310" s="2">
        <f>Plan1!$B$4</f>
        <v>17520</v>
      </c>
      <c r="C310" s="30">
        <f>(B310*EXP(Plan1!$G$7-(Plan1!$G$8^2)/2+NORMSINV(AleatProd!C309)*Plan1!$G$8))</f>
        <v>17968.948817638939</v>
      </c>
      <c r="D310" s="30">
        <f>(C310*EXP(Plan1!$G$7-(Plan1!$G$8^2)/2+NORMSINV(AleatProd!D309)*Plan1!$G$8))</f>
        <v>17877.749676341104</v>
      </c>
      <c r="E310" s="30">
        <f>(D310*EXP(Plan1!$G$7-(Plan1!$G$8^2)/2+NORMSINV(AleatProd!E309)*Plan1!$G$8))</f>
        <v>18223.936488009676</v>
      </c>
      <c r="F310" s="30">
        <f>(E310*EXP(Plan1!$G$7-(Plan1!$G$8^2)/2+NORMSINV(AleatProd!F309)*Plan1!$G$8))</f>
        <v>17670.945007797836</v>
      </c>
      <c r="G310" s="30">
        <f>(F310*EXP(Plan1!$G$7-(Plan1!$G$8^2)/2+NORMSINV(AleatProd!G309)*Plan1!$G$8))</f>
        <v>17968.639767597717</v>
      </c>
      <c r="H310" s="30">
        <f>(G310*EXP(Plan1!$G$7-(Plan1!$G$8^2)/2+NORMSINV(AleatProd!H309)*Plan1!$G$8))</f>
        <v>17608.398128389108</v>
      </c>
      <c r="I310" s="30">
        <f>(H310*EXP(Plan1!$G$7-(Plan1!$G$8^2)/2+NORMSINV(AleatProd!I309)*Plan1!$G$8))</f>
        <v>16010.735415311487</v>
      </c>
      <c r="J310" s="30">
        <f>(I310*EXP(Plan1!$G$7-(Plan1!$G$8^2)/2+NORMSINV(AleatProd!J309)*Plan1!$G$8))</f>
        <v>16880.127376168068</v>
      </c>
      <c r="K310" s="30">
        <f>(J310*EXP(Plan1!$G$7-(Plan1!$G$8^2)/2+NORMSINV(AleatProd!K309)*Plan1!$G$8))</f>
        <v>16414.676069532012</v>
      </c>
      <c r="L310" s="30">
        <f>(K310*EXP(Plan1!$G$7-(Plan1!$G$8^2)/2+NORMSINV(AleatProd!L309)*Plan1!$G$8))</f>
        <v>16370.735017430759</v>
      </c>
      <c r="M310" s="30">
        <f>(L310*EXP(Plan1!$G$7-(Plan1!$G$8^2)/2+NORMSINV(AleatProd!M309)*Plan1!$G$8))</f>
        <v>15073.172435918696</v>
      </c>
      <c r="N310" s="30">
        <f>(M310*EXP(Plan1!$G$7-(Plan1!$G$8^2)/2+NORMSINV(AleatProd!N309)*Plan1!$G$8))</f>
        <v>14036.203405063787</v>
      </c>
      <c r="O310" s="30">
        <f>(N310*EXP(Plan1!$G$7-(Plan1!$G$8^2)/2+NORMSINV(AleatProd!O309)*Plan1!$G$8))</f>
        <v>14206.081365067406</v>
      </c>
      <c r="P310" s="30">
        <f>(O310*EXP(Plan1!$G$7-(Plan1!$G$8^2)/2+NORMSINV(AleatProd!P309)*Plan1!$G$8))</f>
        <v>13912.416341050794</v>
      </c>
      <c r="Q310" s="30">
        <f>(P310*EXP(Plan1!$G$7-(Plan1!$G$8^2)/2+NORMSINV(AleatProd!Q309)*Plan1!$G$8))</f>
        <v>12629.791473596564</v>
      </c>
      <c r="R310" s="30">
        <f>(Q310*EXP(Plan1!$G$7-(Plan1!$G$8^2)/2+NORMSINV(AleatProd!R309)*Plan1!$G$8))</f>
        <v>12483.547114592193</v>
      </c>
      <c r="S310" s="30">
        <f>(R310*EXP(Plan1!$G$7-(Plan1!$G$8^2)/2+NORMSINV(AleatProd!S309)*Plan1!$G$8))</f>
        <v>12304.698848626724</v>
      </c>
      <c r="T310" s="30">
        <f>(S310*EXP(Plan1!$G$7-(Plan1!$G$8^2)/2+NORMSINV(AleatProd!T309)*Plan1!$G$8))</f>
        <v>11340.74003146032</v>
      </c>
      <c r="U310" s="30">
        <f>(T310*EXP(Plan1!$G$7-(Plan1!$G$8^2)/2+NORMSINV(AleatProd!U309)*Plan1!$G$8))</f>
        <v>11035.713411719531</v>
      </c>
      <c r="V310" s="30">
        <f>(U310*EXP(Plan1!$G$7-(Plan1!$G$8^2)/2+NORMSINV(AleatProd!V309)*Plan1!$G$8))</f>
        <v>11131.056902077356</v>
      </c>
    </row>
    <row r="311" spans="1:22" x14ac:dyDescent="0.25">
      <c r="A311">
        <v>308</v>
      </c>
      <c r="B311" s="2">
        <f>Plan1!$B$4</f>
        <v>17520</v>
      </c>
      <c r="C311" s="30">
        <f>(B311*EXP(Plan1!$G$7-(Plan1!$G$8^2)/2+NORMSINV(AleatProd!C310)*Plan1!$G$8))</f>
        <v>18483.921916928066</v>
      </c>
      <c r="D311" s="30">
        <f>(C311*EXP(Plan1!$G$7-(Plan1!$G$8^2)/2+NORMSINV(AleatProd!D310)*Plan1!$G$8))</f>
        <v>18135.201078918464</v>
      </c>
      <c r="E311" s="30">
        <f>(D311*EXP(Plan1!$G$7-(Plan1!$G$8^2)/2+NORMSINV(AleatProd!E310)*Plan1!$G$8))</f>
        <v>17785.496093788905</v>
      </c>
      <c r="F311" s="30">
        <f>(E311*EXP(Plan1!$G$7-(Plan1!$G$8^2)/2+NORMSINV(AleatProd!F310)*Plan1!$G$8))</f>
        <v>17767.041121644936</v>
      </c>
      <c r="G311" s="30">
        <f>(F311*EXP(Plan1!$G$7-(Plan1!$G$8^2)/2+NORMSINV(AleatProd!G310)*Plan1!$G$8))</f>
        <v>17841.415445992483</v>
      </c>
      <c r="H311" s="30">
        <f>(G311*EXP(Plan1!$G$7-(Plan1!$G$8^2)/2+NORMSINV(AleatProd!H310)*Plan1!$G$8))</f>
        <v>17814.66769240698</v>
      </c>
      <c r="I311" s="30">
        <f>(H311*EXP(Plan1!$G$7-(Plan1!$G$8^2)/2+NORMSINV(AleatProd!I310)*Plan1!$G$8))</f>
        <v>17712.743048181866</v>
      </c>
      <c r="J311" s="30">
        <f>(I311*EXP(Plan1!$G$7-(Plan1!$G$8^2)/2+NORMSINV(AleatProd!J310)*Plan1!$G$8))</f>
        <v>16860.751366948563</v>
      </c>
      <c r="K311" s="30">
        <f>(J311*EXP(Plan1!$G$7-(Plan1!$G$8^2)/2+NORMSINV(AleatProd!K310)*Plan1!$G$8))</f>
        <v>16454.114332394573</v>
      </c>
      <c r="L311" s="30">
        <f>(K311*EXP(Plan1!$G$7-(Plan1!$G$8^2)/2+NORMSINV(AleatProd!L310)*Plan1!$G$8))</f>
        <v>15541.640306181116</v>
      </c>
      <c r="M311" s="30">
        <f>(L311*EXP(Plan1!$G$7-(Plan1!$G$8^2)/2+NORMSINV(AleatProd!M310)*Plan1!$G$8))</f>
        <v>15184.843433440548</v>
      </c>
      <c r="N311" s="30">
        <f>(M311*EXP(Plan1!$G$7-(Plan1!$G$8^2)/2+NORMSINV(AleatProd!N310)*Plan1!$G$8))</f>
        <v>15420.88090964742</v>
      </c>
      <c r="O311" s="30">
        <f>(N311*EXP(Plan1!$G$7-(Plan1!$G$8^2)/2+NORMSINV(AleatProd!O310)*Plan1!$G$8))</f>
        <v>14946.999552202844</v>
      </c>
      <c r="P311" s="30">
        <f>(O311*EXP(Plan1!$G$7-(Plan1!$G$8^2)/2+NORMSINV(AleatProd!P310)*Plan1!$G$8))</f>
        <v>15224.966655496921</v>
      </c>
      <c r="Q311" s="30">
        <f>(P311*EXP(Plan1!$G$7-(Plan1!$G$8^2)/2+NORMSINV(AleatProd!Q310)*Plan1!$G$8))</f>
        <v>15959.799912130184</v>
      </c>
      <c r="R311" s="30">
        <f>(Q311*EXP(Plan1!$G$7-(Plan1!$G$8^2)/2+NORMSINV(AleatProd!R310)*Plan1!$G$8))</f>
        <v>14459.990087378912</v>
      </c>
      <c r="S311" s="30">
        <f>(R311*EXP(Plan1!$G$7-(Plan1!$G$8^2)/2+NORMSINV(AleatProd!S310)*Plan1!$G$8))</f>
        <v>13444.543218909674</v>
      </c>
      <c r="T311" s="30">
        <f>(S311*EXP(Plan1!$G$7-(Plan1!$G$8^2)/2+NORMSINV(AleatProd!T310)*Plan1!$G$8))</f>
        <v>13848.686123180698</v>
      </c>
      <c r="U311" s="30">
        <f>(T311*EXP(Plan1!$G$7-(Plan1!$G$8^2)/2+NORMSINV(AleatProd!U310)*Plan1!$G$8))</f>
        <v>12757.842758142566</v>
      </c>
      <c r="V311" s="30">
        <f>(U311*EXP(Plan1!$G$7-(Plan1!$G$8^2)/2+NORMSINV(AleatProd!V310)*Plan1!$G$8))</f>
        <v>11513.389336485499</v>
      </c>
    </row>
    <row r="312" spans="1:22" x14ac:dyDescent="0.25">
      <c r="A312">
        <v>309</v>
      </c>
      <c r="B312" s="2">
        <f>Plan1!$B$4</f>
        <v>17520</v>
      </c>
      <c r="C312" s="30">
        <f>(B312*EXP(Plan1!$G$7-(Plan1!$G$8^2)/2+NORMSINV(AleatProd!C311)*Plan1!$G$8))</f>
        <v>16984.620020842209</v>
      </c>
      <c r="D312" s="30">
        <f>(C312*EXP(Plan1!$G$7-(Plan1!$G$8^2)/2+NORMSINV(AleatProd!D311)*Plan1!$G$8))</f>
        <v>17520.170444453379</v>
      </c>
      <c r="E312" s="30">
        <f>(D312*EXP(Plan1!$G$7-(Plan1!$G$8^2)/2+NORMSINV(AleatProd!E311)*Plan1!$G$8))</f>
        <v>16970.244062710372</v>
      </c>
      <c r="F312" s="30">
        <f>(E312*EXP(Plan1!$G$7-(Plan1!$G$8^2)/2+NORMSINV(AleatProd!F311)*Plan1!$G$8))</f>
        <v>18658.528234342601</v>
      </c>
      <c r="G312" s="30">
        <f>(F312*EXP(Plan1!$G$7-(Plan1!$G$8^2)/2+NORMSINV(AleatProd!G311)*Plan1!$G$8))</f>
        <v>17844.597161741407</v>
      </c>
      <c r="H312" s="30">
        <f>(G312*EXP(Plan1!$G$7-(Plan1!$G$8^2)/2+NORMSINV(AleatProd!H311)*Plan1!$G$8))</f>
        <v>17834.664434228536</v>
      </c>
      <c r="I312" s="30">
        <f>(H312*EXP(Plan1!$G$7-(Plan1!$G$8^2)/2+NORMSINV(AleatProd!I311)*Plan1!$G$8))</f>
        <v>15964.052260988679</v>
      </c>
      <c r="J312" s="30">
        <f>(I312*EXP(Plan1!$G$7-(Plan1!$G$8^2)/2+NORMSINV(AleatProd!J311)*Plan1!$G$8))</f>
        <v>14968.909184975299</v>
      </c>
      <c r="K312" s="30">
        <f>(J312*EXP(Plan1!$G$7-(Plan1!$G$8^2)/2+NORMSINV(AleatProd!K311)*Plan1!$G$8))</f>
        <v>15166.920509863266</v>
      </c>
      <c r="L312" s="30">
        <f>(K312*EXP(Plan1!$G$7-(Plan1!$G$8^2)/2+NORMSINV(AleatProd!L311)*Plan1!$G$8))</f>
        <v>13906.967086026247</v>
      </c>
      <c r="M312" s="30">
        <f>(L312*EXP(Plan1!$G$7-(Plan1!$G$8^2)/2+NORMSINV(AleatProd!M311)*Plan1!$G$8))</f>
        <v>12555.369267058992</v>
      </c>
      <c r="N312" s="30">
        <f>(M312*EXP(Plan1!$G$7-(Plan1!$G$8^2)/2+NORMSINV(AleatProd!N311)*Plan1!$G$8))</f>
        <v>12421.609532056365</v>
      </c>
      <c r="O312" s="30">
        <f>(N312*EXP(Plan1!$G$7-(Plan1!$G$8^2)/2+NORMSINV(AleatProd!O311)*Plan1!$G$8))</f>
        <v>11899.518317806451</v>
      </c>
      <c r="P312" s="30">
        <f>(O312*EXP(Plan1!$G$7-(Plan1!$G$8^2)/2+NORMSINV(AleatProd!P311)*Plan1!$G$8))</f>
        <v>11781.643427443312</v>
      </c>
      <c r="Q312" s="30">
        <f>(P312*EXP(Plan1!$G$7-(Plan1!$G$8^2)/2+NORMSINV(AleatProd!Q311)*Plan1!$G$8))</f>
        <v>11043.00976088576</v>
      </c>
      <c r="R312" s="30">
        <f>(Q312*EXP(Plan1!$G$7-(Plan1!$G$8^2)/2+NORMSINV(AleatProd!R311)*Plan1!$G$8))</f>
        <v>11740.451290631801</v>
      </c>
      <c r="S312" s="30">
        <f>(R312*EXP(Plan1!$G$7-(Plan1!$G$8^2)/2+NORMSINV(AleatProd!S311)*Plan1!$G$8))</f>
        <v>12232.869899649259</v>
      </c>
      <c r="T312" s="30">
        <f>(S312*EXP(Plan1!$G$7-(Plan1!$G$8^2)/2+NORMSINV(AleatProd!T311)*Plan1!$G$8))</f>
        <v>11712.259272787136</v>
      </c>
      <c r="U312" s="30">
        <f>(T312*EXP(Plan1!$G$7-(Plan1!$G$8^2)/2+NORMSINV(AleatProd!U311)*Plan1!$G$8))</f>
        <v>11776.126112527356</v>
      </c>
      <c r="V312" s="30">
        <f>(U312*EXP(Plan1!$G$7-(Plan1!$G$8^2)/2+NORMSINV(AleatProd!V311)*Plan1!$G$8))</f>
        <v>11705.527765939794</v>
      </c>
    </row>
    <row r="313" spans="1:22" x14ac:dyDescent="0.25">
      <c r="A313">
        <v>310</v>
      </c>
      <c r="B313" s="2">
        <f>Plan1!$B$4</f>
        <v>17520</v>
      </c>
      <c r="C313" s="30">
        <f>(B313*EXP(Plan1!$G$7-(Plan1!$G$8^2)/2+NORMSINV(AleatProd!C312)*Plan1!$G$8))</f>
        <v>18253.482272676141</v>
      </c>
      <c r="D313" s="30">
        <f>(C313*EXP(Plan1!$G$7-(Plan1!$G$8^2)/2+NORMSINV(AleatProd!D312)*Plan1!$G$8))</f>
        <v>17850.666499700743</v>
      </c>
      <c r="E313" s="30">
        <f>(D313*EXP(Plan1!$G$7-(Plan1!$G$8^2)/2+NORMSINV(AleatProd!E312)*Plan1!$G$8))</f>
        <v>17820.896277158557</v>
      </c>
      <c r="F313" s="30">
        <f>(E313*EXP(Plan1!$G$7-(Plan1!$G$8^2)/2+NORMSINV(AleatProd!F312)*Plan1!$G$8))</f>
        <v>17000.35089654124</v>
      </c>
      <c r="G313" s="30">
        <f>(F313*EXP(Plan1!$G$7-(Plan1!$G$8^2)/2+NORMSINV(AleatProd!G312)*Plan1!$G$8))</f>
        <v>15790.923009385568</v>
      </c>
      <c r="H313" s="30">
        <f>(G313*EXP(Plan1!$G$7-(Plan1!$G$8^2)/2+NORMSINV(AleatProd!H312)*Plan1!$G$8))</f>
        <v>15286.435610209741</v>
      </c>
      <c r="I313" s="30">
        <f>(H313*EXP(Plan1!$G$7-(Plan1!$G$8^2)/2+NORMSINV(AleatProd!I312)*Plan1!$G$8))</f>
        <v>15946.962592360071</v>
      </c>
      <c r="J313" s="30">
        <f>(I313*EXP(Plan1!$G$7-(Plan1!$G$8^2)/2+NORMSINV(AleatProd!J312)*Plan1!$G$8))</f>
        <v>15944.422230686467</v>
      </c>
      <c r="K313" s="30">
        <f>(J313*EXP(Plan1!$G$7-(Plan1!$G$8^2)/2+NORMSINV(AleatProd!K312)*Plan1!$G$8))</f>
        <v>16258.831381616055</v>
      </c>
      <c r="L313" s="30">
        <f>(K313*EXP(Plan1!$G$7-(Plan1!$G$8^2)/2+NORMSINV(AleatProd!L312)*Plan1!$G$8))</f>
        <v>14972.986953759817</v>
      </c>
      <c r="M313" s="30">
        <f>(L313*EXP(Plan1!$G$7-(Plan1!$G$8^2)/2+NORMSINV(AleatProd!M312)*Plan1!$G$8))</f>
        <v>14419.837754750886</v>
      </c>
      <c r="N313" s="30">
        <f>(M313*EXP(Plan1!$G$7-(Plan1!$G$8^2)/2+NORMSINV(AleatProd!N312)*Plan1!$G$8))</f>
        <v>13642.401117899621</v>
      </c>
      <c r="O313" s="30">
        <f>(N313*EXP(Plan1!$G$7-(Plan1!$G$8^2)/2+NORMSINV(AleatProd!O312)*Plan1!$G$8))</f>
        <v>13057.057279627579</v>
      </c>
      <c r="P313" s="30">
        <f>(O313*EXP(Plan1!$G$7-(Plan1!$G$8^2)/2+NORMSINV(AleatProd!P312)*Plan1!$G$8))</f>
        <v>13740.174356548196</v>
      </c>
      <c r="Q313" s="30">
        <f>(P313*EXP(Plan1!$G$7-(Plan1!$G$8^2)/2+NORMSINV(AleatProd!Q312)*Plan1!$G$8))</f>
        <v>13746.873467622579</v>
      </c>
      <c r="R313" s="30">
        <f>(Q313*EXP(Plan1!$G$7-(Plan1!$G$8^2)/2+NORMSINV(AleatProd!R312)*Plan1!$G$8))</f>
        <v>13001.717115970374</v>
      </c>
      <c r="S313" s="30">
        <f>(R313*EXP(Plan1!$G$7-(Plan1!$G$8^2)/2+NORMSINV(AleatProd!S312)*Plan1!$G$8))</f>
        <v>12816.805671791417</v>
      </c>
      <c r="T313" s="30">
        <f>(S313*EXP(Plan1!$G$7-(Plan1!$G$8^2)/2+NORMSINV(AleatProd!T312)*Plan1!$G$8))</f>
        <v>12623.344292892178</v>
      </c>
      <c r="U313" s="30">
        <f>(T313*EXP(Plan1!$G$7-(Plan1!$G$8^2)/2+NORMSINV(AleatProd!U312)*Plan1!$G$8))</f>
        <v>13560.262205673882</v>
      </c>
      <c r="V313" s="30">
        <f>(U313*EXP(Plan1!$G$7-(Plan1!$G$8^2)/2+NORMSINV(AleatProd!V312)*Plan1!$G$8))</f>
        <v>13165.688318472146</v>
      </c>
    </row>
    <row r="314" spans="1:22" x14ac:dyDescent="0.25">
      <c r="A314">
        <v>311</v>
      </c>
      <c r="B314" s="2">
        <f>Plan1!$B$4</f>
        <v>17520</v>
      </c>
      <c r="C314" s="30">
        <f>(B314*EXP(Plan1!$G$7-(Plan1!$G$8^2)/2+NORMSINV(AleatProd!C313)*Plan1!$G$8))</f>
        <v>18034.060858807588</v>
      </c>
      <c r="D314" s="30">
        <f>(C314*EXP(Plan1!$G$7-(Plan1!$G$8^2)/2+NORMSINV(AleatProd!D313)*Plan1!$G$8))</f>
        <v>19397.859344191787</v>
      </c>
      <c r="E314" s="30">
        <f>(D314*EXP(Plan1!$G$7-(Plan1!$G$8^2)/2+NORMSINV(AleatProd!E313)*Plan1!$G$8))</f>
        <v>18264.040861950536</v>
      </c>
      <c r="F314" s="30">
        <f>(E314*EXP(Plan1!$G$7-(Plan1!$G$8^2)/2+NORMSINV(AleatProd!F313)*Plan1!$G$8))</f>
        <v>17938.53832396707</v>
      </c>
      <c r="G314" s="30">
        <f>(F314*EXP(Plan1!$G$7-(Plan1!$G$8^2)/2+NORMSINV(AleatProd!G313)*Plan1!$G$8))</f>
        <v>17848.495880217724</v>
      </c>
      <c r="H314" s="30">
        <f>(G314*EXP(Plan1!$G$7-(Plan1!$G$8^2)/2+NORMSINV(AleatProd!H313)*Plan1!$G$8))</f>
        <v>19470.676489131467</v>
      </c>
      <c r="I314" s="30">
        <f>(H314*EXP(Plan1!$G$7-(Plan1!$G$8^2)/2+NORMSINV(AleatProd!I313)*Plan1!$G$8))</f>
        <v>18924.554948414949</v>
      </c>
      <c r="J314" s="30">
        <f>(I314*EXP(Plan1!$G$7-(Plan1!$G$8^2)/2+NORMSINV(AleatProd!J313)*Plan1!$G$8))</f>
        <v>20450.693775770123</v>
      </c>
      <c r="K314" s="30">
        <f>(J314*EXP(Plan1!$G$7-(Plan1!$G$8^2)/2+NORMSINV(AleatProd!K313)*Plan1!$G$8))</f>
        <v>20593.836803172802</v>
      </c>
      <c r="L314" s="30">
        <f>(K314*EXP(Plan1!$G$7-(Plan1!$G$8^2)/2+NORMSINV(AleatProd!L313)*Plan1!$G$8))</f>
        <v>20708.164830308891</v>
      </c>
      <c r="M314" s="30">
        <f>(L314*EXP(Plan1!$G$7-(Plan1!$G$8^2)/2+NORMSINV(AleatProd!M313)*Plan1!$G$8))</f>
        <v>22428.566447470752</v>
      </c>
      <c r="N314" s="30">
        <f>(M314*EXP(Plan1!$G$7-(Plan1!$G$8^2)/2+NORMSINV(AleatProd!N313)*Plan1!$G$8))</f>
        <v>22581.77275114672</v>
      </c>
      <c r="O314" s="30">
        <f>(N314*EXP(Plan1!$G$7-(Plan1!$G$8^2)/2+NORMSINV(AleatProd!O313)*Plan1!$G$8))</f>
        <v>21529.013298000435</v>
      </c>
      <c r="P314" s="30">
        <f>(O314*EXP(Plan1!$G$7-(Plan1!$G$8^2)/2+NORMSINV(AleatProd!P313)*Plan1!$G$8))</f>
        <v>21253.716347967485</v>
      </c>
      <c r="Q314" s="30">
        <f>(P314*EXP(Plan1!$G$7-(Plan1!$G$8^2)/2+NORMSINV(AleatProd!Q313)*Plan1!$G$8))</f>
        <v>20331.353555413709</v>
      </c>
      <c r="R314" s="30">
        <f>(Q314*EXP(Plan1!$G$7-(Plan1!$G$8^2)/2+NORMSINV(AleatProd!R313)*Plan1!$G$8))</f>
        <v>21459.862245762688</v>
      </c>
      <c r="S314" s="30">
        <f>(R314*EXP(Plan1!$G$7-(Plan1!$G$8^2)/2+NORMSINV(AleatProd!S313)*Plan1!$G$8))</f>
        <v>20003.12654816511</v>
      </c>
      <c r="T314" s="30">
        <f>(S314*EXP(Plan1!$G$7-(Plan1!$G$8^2)/2+NORMSINV(AleatProd!T313)*Plan1!$G$8))</f>
        <v>20592.924684355636</v>
      </c>
      <c r="U314" s="30">
        <f>(T314*EXP(Plan1!$G$7-(Plan1!$G$8^2)/2+NORMSINV(AleatProd!U313)*Plan1!$G$8))</f>
        <v>18536.960610873026</v>
      </c>
      <c r="V314" s="30">
        <f>(U314*EXP(Plan1!$G$7-(Plan1!$G$8^2)/2+NORMSINV(AleatProd!V313)*Plan1!$G$8))</f>
        <v>17405.573830596957</v>
      </c>
    </row>
    <row r="315" spans="1:22" x14ac:dyDescent="0.25">
      <c r="A315">
        <v>312</v>
      </c>
      <c r="B315" s="2">
        <f>Plan1!$B$4</f>
        <v>17520</v>
      </c>
      <c r="C315" s="30">
        <f>(B315*EXP(Plan1!$G$7-(Plan1!$G$8^2)/2+NORMSINV(AleatProd!C314)*Plan1!$G$8))</f>
        <v>19041.019901023443</v>
      </c>
      <c r="D315" s="30">
        <f>(C315*EXP(Plan1!$G$7-(Plan1!$G$8^2)/2+NORMSINV(AleatProd!D314)*Plan1!$G$8))</f>
        <v>21668.884101035495</v>
      </c>
      <c r="E315" s="30">
        <f>(D315*EXP(Plan1!$G$7-(Plan1!$G$8^2)/2+NORMSINV(AleatProd!E314)*Plan1!$G$8))</f>
        <v>19687.750268211003</v>
      </c>
      <c r="F315" s="30">
        <f>(E315*EXP(Plan1!$G$7-(Plan1!$G$8^2)/2+NORMSINV(AleatProd!F314)*Plan1!$G$8))</f>
        <v>21238.421591525548</v>
      </c>
      <c r="G315" s="30">
        <f>(F315*EXP(Plan1!$G$7-(Plan1!$G$8^2)/2+NORMSINV(AleatProd!G314)*Plan1!$G$8))</f>
        <v>21565.21621960606</v>
      </c>
      <c r="H315" s="30">
        <f>(G315*EXP(Plan1!$G$7-(Plan1!$G$8^2)/2+NORMSINV(AleatProd!H314)*Plan1!$G$8))</f>
        <v>22482.018055253437</v>
      </c>
      <c r="I315" s="30">
        <f>(H315*EXP(Plan1!$G$7-(Plan1!$G$8^2)/2+NORMSINV(AleatProd!I314)*Plan1!$G$8))</f>
        <v>23039.073524111966</v>
      </c>
      <c r="J315" s="30">
        <f>(I315*EXP(Plan1!$G$7-(Plan1!$G$8^2)/2+NORMSINV(AleatProd!J314)*Plan1!$G$8))</f>
        <v>23284.474737092103</v>
      </c>
      <c r="K315" s="30">
        <f>(J315*EXP(Plan1!$G$7-(Plan1!$G$8^2)/2+NORMSINV(AleatProd!K314)*Plan1!$G$8))</f>
        <v>23081.728514881364</v>
      </c>
      <c r="L315" s="30">
        <f>(K315*EXP(Plan1!$G$7-(Plan1!$G$8^2)/2+NORMSINV(AleatProd!L314)*Plan1!$G$8))</f>
        <v>22821.117866057801</v>
      </c>
      <c r="M315" s="30">
        <f>(L315*EXP(Plan1!$G$7-(Plan1!$G$8^2)/2+NORMSINV(AleatProd!M314)*Plan1!$G$8))</f>
        <v>24382.320332152653</v>
      </c>
      <c r="N315" s="30">
        <f>(M315*EXP(Plan1!$G$7-(Plan1!$G$8^2)/2+NORMSINV(AleatProd!N314)*Plan1!$G$8))</f>
        <v>24019.114164372535</v>
      </c>
      <c r="O315" s="30">
        <f>(N315*EXP(Plan1!$G$7-(Plan1!$G$8^2)/2+NORMSINV(AleatProd!O314)*Plan1!$G$8))</f>
        <v>23761.841721432207</v>
      </c>
      <c r="P315" s="30">
        <f>(O315*EXP(Plan1!$G$7-(Plan1!$G$8^2)/2+NORMSINV(AleatProd!P314)*Plan1!$G$8))</f>
        <v>23223.09125771109</v>
      </c>
      <c r="Q315" s="30">
        <f>(P315*EXP(Plan1!$G$7-(Plan1!$G$8^2)/2+NORMSINV(AleatProd!Q314)*Plan1!$G$8))</f>
        <v>23028.122780071899</v>
      </c>
      <c r="R315" s="30">
        <f>(Q315*EXP(Plan1!$G$7-(Plan1!$G$8^2)/2+NORMSINV(AleatProd!R314)*Plan1!$G$8))</f>
        <v>22576.051320098628</v>
      </c>
      <c r="S315" s="30">
        <f>(R315*EXP(Plan1!$G$7-(Plan1!$G$8^2)/2+NORMSINV(AleatProd!S314)*Plan1!$G$8))</f>
        <v>23907.177535817718</v>
      </c>
      <c r="T315" s="30">
        <f>(S315*EXP(Plan1!$G$7-(Plan1!$G$8^2)/2+NORMSINV(AleatProd!T314)*Plan1!$G$8))</f>
        <v>25566.241769111501</v>
      </c>
      <c r="U315" s="30">
        <f>(T315*EXP(Plan1!$G$7-(Plan1!$G$8^2)/2+NORMSINV(AleatProd!U314)*Plan1!$G$8))</f>
        <v>25164.240519032996</v>
      </c>
      <c r="V315" s="30">
        <f>(U315*EXP(Plan1!$G$7-(Plan1!$G$8^2)/2+NORMSINV(AleatProd!V314)*Plan1!$G$8))</f>
        <v>25055.621900210695</v>
      </c>
    </row>
    <row r="316" spans="1:22" x14ac:dyDescent="0.25">
      <c r="A316">
        <v>313</v>
      </c>
      <c r="B316" s="2">
        <f>Plan1!$B$4</f>
        <v>17520</v>
      </c>
      <c r="C316" s="30">
        <f>(B316*EXP(Plan1!$G$7-(Plan1!$G$8^2)/2+NORMSINV(AleatProd!C315)*Plan1!$G$8))</f>
        <v>16742.195912906936</v>
      </c>
      <c r="D316" s="30">
        <f>(C316*EXP(Plan1!$G$7-(Plan1!$G$8^2)/2+NORMSINV(AleatProd!D315)*Plan1!$G$8))</f>
        <v>17127.351632328646</v>
      </c>
      <c r="E316" s="30">
        <f>(D316*EXP(Plan1!$G$7-(Plan1!$G$8^2)/2+NORMSINV(AleatProd!E315)*Plan1!$G$8))</f>
        <v>17013.537318752566</v>
      </c>
      <c r="F316" s="30">
        <f>(E316*EXP(Plan1!$G$7-(Plan1!$G$8^2)/2+NORMSINV(AleatProd!F315)*Plan1!$G$8))</f>
        <v>16254.954715279437</v>
      </c>
      <c r="G316" s="30">
        <f>(F316*EXP(Plan1!$G$7-(Plan1!$G$8^2)/2+NORMSINV(AleatProd!G315)*Plan1!$G$8))</f>
        <v>16395.787879560768</v>
      </c>
      <c r="H316" s="30">
        <f>(G316*EXP(Plan1!$G$7-(Plan1!$G$8^2)/2+NORMSINV(AleatProd!H315)*Plan1!$G$8))</f>
        <v>17184.900704478172</v>
      </c>
      <c r="I316" s="30">
        <f>(H316*EXP(Plan1!$G$7-(Plan1!$G$8^2)/2+NORMSINV(AleatProd!I315)*Plan1!$G$8))</f>
        <v>16631.107413745802</v>
      </c>
      <c r="J316" s="30">
        <f>(I316*EXP(Plan1!$G$7-(Plan1!$G$8^2)/2+NORMSINV(AleatProd!J315)*Plan1!$G$8))</f>
        <v>15518.562222119668</v>
      </c>
      <c r="K316" s="30">
        <f>(J316*EXP(Plan1!$G$7-(Plan1!$G$8^2)/2+NORMSINV(AleatProd!K315)*Plan1!$G$8))</f>
        <v>16704.499707288916</v>
      </c>
      <c r="L316" s="30">
        <f>(K316*EXP(Plan1!$G$7-(Plan1!$G$8^2)/2+NORMSINV(AleatProd!L315)*Plan1!$G$8))</f>
        <v>16648.247496934393</v>
      </c>
      <c r="M316" s="30">
        <f>(L316*EXP(Plan1!$G$7-(Plan1!$G$8^2)/2+NORMSINV(AleatProd!M315)*Plan1!$G$8))</f>
        <v>17649.226981176602</v>
      </c>
      <c r="N316" s="30">
        <f>(M316*EXP(Plan1!$G$7-(Plan1!$G$8^2)/2+NORMSINV(AleatProd!N315)*Plan1!$G$8))</f>
        <v>16348.680770671741</v>
      </c>
      <c r="O316" s="30">
        <f>(N316*EXP(Plan1!$G$7-(Plan1!$G$8^2)/2+NORMSINV(AleatProd!O315)*Plan1!$G$8))</f>
        <v>14883.965473216003</v>
      </c>
      <c r="P316" s="30">
        <f>(O316*EXP(Plan1!$G$7-(Plan1!$G$8^2)/2+NORMSINV(AleatProd!P315)*Plan1!$G$8))</f>
        <v>14709.726435591419</v>
      </c>
      <c r="Q316" s="30">
        <f>(P316*EXP(Plan1!$G$7-(Plan1!$G$8^2)/2+NORMSINV(AleatProd!Q315)*Plan1!$G$8))</f>
        <v>13642.372465717892</v>
      </c>
      <c r="R316" s="30">
        <f>(Q316*EXP(Plan1!$G$7-(Plan1!$G$8^2)/2+NORMSINV(AleatProd!R315)*Plan1!$G$8))</f>
        <v>13991.061380777153</v>
      </c>
      <c r="S316" s="30">
        <f>(R316*EXP(Plan1!$G$7-(Plan1!$G$8^2)/2+NORMSINV(AleatProd!S315)*Plan1!$G$8))</f>
        <v>12716.216539301438</v>
      </c>
      <c r="T316" s="30">
        <f>(S316*EXP(Plan1!$G$7-(Plan1!$G$8^2)/2+NORMSINV(AleatProd!T315)*Plan1!$G$8))</f>
        <v>12594.34606135172</v>
      </c>
      <c r="U316" s="30">
        <f>(T316*EXP(Plan1!$G$7-(Plan1!$G$8^2)/2+NORMSINV(AleatProd!U315)*Plan1!$G$8))</f>
        <v>12487.008234278079</v>
      </c>
      <c r="V316" s="30">
        <f>(U316*EXP(Plan1!$G$7-(Plan1!$G$8^2)/2+NORMSINV(AleatProd!V315)*Plan1!$G$8))</f>
        <v>12460.155344607343</v>
      </c>
    </row>
    <row r="317" spans="1:22" x14ac:dyDescent="0.25">
      <c r="A317">
        <v>314</v>
      </c>
      <c r="B317" s="2">
        <f>Plan1!$B$4</f>
        <v>17520</v>
      </c>
      <c r="C317" s="30">
        <f>(B317*EXP(Plan1!$G$7-(Plan1!$G$8^2)/2+NORMSINV(AleatProd!C316)*Plan1!$G$8))</f>
        <v>16848.432351510004</v>
      </c>
      <c r="D317" s="30">
        <f>(C317*EXP(Plan1!$G$7-(Plan1!$G$8^2)/2+NORMSINV(AleatProd!D316)*Plan1!$G$8))</f>
        <v>17079.469865383449</v>
      </c>
      <c r="E317" s="30">
        <f>(D317*EXP(Plan1!$G$7-(Plan1!$G$8^2)/2+NORMSINV(AleatProd!E316)*Plan1!$G$8))</f>
        <v>17013.667230995827</v>
      </c>
      <c r="F317" s="30">
        <f>(E317*EXP(Plan1!$G$7-(Plan1!$G$8^2)/2+NORMSINV(AleatProd!F316)*Plan1!$G$8))</f>
        <v>16718.580153374933</v>
      </c>
      <c r="G317" s="30">
        <f>(F317*EXP(Plan1!$G$7-(Plan1!$G$8^2)/2+NORMSINV(AleatProd!G316)*Plan1!$G$8))</f>
        <v>19356.927366028031</v>
      </c>
      <c r="H317" s="30">
        <f>(G317*EXP(Plan1!$G$7-(Plan1!$G$8^2)/2+NORMSINV(AleatProd!H316)*Plan1!$G$8))</f>
        <v>16370.451313197767</v>
      </c>
      <c r="I317" s="30">
        <f>(H317*EXP(Plan1!$G$7-(Plan1!$G$8^2)/2+NORMSINV(AleatProd!I316)*Plan1!$G$8))</f>
        <v>18543.124691531306</v>
      </c>
      <c r="J317" s="30">
        <f>(I317*EXP(Plan1!$G$7-(Plan1!$G$8^2)/2+NORMSINV(AleatProd!J316)*Plan1!$G$8))</f>
        <v>17792.69834801634</v>
      </c>
      <c r="K317" s="30">
        <f>(J317*EXP(Plan1!$G$7-(Plan1!$G$8^2)/2+NORMSINV(AleatProd!K316)*Plan1!$G$8))</f>
        <v>18777.387644500352</v>
      </c>
      <c r="L317" s="30">
        <f>(K317*EXP(Plan1!$G$7-(Plan1!$G$8^2)/2+NORMSINV(AleatProd!L316)*Plan1!$G$8))</f>
        <v>18502.465331561867</v>
      </c>
      <c r="M317" s="30">
        <f>(L317*EXP(Plan1!$G$7-(Plan1!$G$8^2)/2+NORMSINV(AleatProd!M316)*Plan1!$G$8))</f>
        <v>17544.47423147599</v>
      </c>
      <c r="N317" s="30">
        <f>(M317*EXP(Plan1!$G$7-(Plan1!$G$8^2)/2+NORMSINV(AleatProd!N316)*Plan1!$G$8))</f>
        <v>17448.047811354849</v>
      </c>
      <c r="O317" s="30">
        <f>(N317*EXP(Plan1!$G$7-(Plan1!$G$8^2)/2+NORMSINV(AleatProd!O316)*Plan1!$G$8))</f>
        <v>17395.62278168288</v>
      </c>
      <c r="P317" s="30">
        <f>(O317*EXP(Plan1!$G$7-(Plan1!$G$8^2)/2+NORMSINV(AleatProd!P316)*Plan1!$G$8))</f>
        <v>16579.63998289705</v>
      </c>
      <c r="Q317" s="30">
        <f>(P317*EXP(Plan1!$G$7-(Plan1!$G$8^2)/2+NORMSINV(AleatProd!Q316)*Plan1!$G$8))</f>
        <v>16344.040483656918</v>
      </c>
      <c r="R317" s="30">
        <f>(Q317*EXP(Plan1!$G$7-(Plan1!$G$8^2)/2+NORMSINV(AleatProd!R316)*Plan1!$G$8))</f>
        <v>16055.012160093978</v>
      </c>
      <c r="S317" s="30">
        <f>(R317*EXP(Plan1!$G$7-(Plan1!$G$8^2)/2+NORMSINV(AleatProd!S316)*Plan1!$G$8))</f>
        <v>14870.666762356486</v>
      </c>
      <c r="T317" s="30">
        <f>(S317*EXP(Plan1!$G$7-(Plan1!$G$8^2)/2+NORMSINV(AleatProd!T316)*Plan1!$G$8))</f>
        <v>13644.668417383298</v>
      </c>
      <c r="U317" s="30">
        <f>(T317*EXP(Plan1!$G$7-(Plan1!$G$8^2)/2+NORMSINV(AleatProd!U316)*Plan1!$G$8))</f>
        <v>13484.383313088287</v>
      </c>
      <c r="V317" s="30">
        <f>(U317*EXP(Plan1!$G$7-(Plan1!$G$8^2)/2+NORMSINV(AleatProd!V316)*Plan1!$G$8))</f>
        <v>12729.745490312127</v>
      </c>
    </row>
    <row r="318" spans="1:22" x14ac:dyDescent="0.25">
      <c r="A318">
        <v>315</v>
      </c>
      <c r="B318" s="2">
        <f>Plan1!$B$4</f>
        <v>17520</v>
      </c>
      <c r="C318" s="30">
        <f>(B318*EXP(Plan1!$G$7-(Plan1!$G$8^2)/2+NORMSINV(AleatProd!C317)*Plan1!$G$8))</f>
        <v>16909.359814432522</v>
      </c>
      <c r="D318" s="30">
        <f>(C318*EXP(Plan1!$G$7-(Plan1!$G$8^2)/2+NORMSINV(AleatProd!D317)*Plan1!$G$8))</f>
        <v>16407.987727904907</v>
      </c>
      <c r="E318" s="30">
        <f>(D318*EXP(Plan1!$G$7-(Plan1!$G$8^2)/2+NORMSINV(AleatProd!E317)*Plan1!$G$8))</f>
        <v>18214.007078431649</v>
      </c>
      <c r="F318" s="30">
        <f>(E318*EXP(Plan1!$G$7-(Plan1!$G$8^2)/2+NORMSINV(AleatProd!F317)*Plan1!$G$8))</f>
        <v>18600.340810525871</v>
      </c>
      <c r="G318" s="30">
        <f>(F318*EXP(Plan1!$G$7-(Plan1!$G$8^2)/2+NORMSINV(AleatProd!G317)*Plan1!$G$8))</f>
        <v>17291.068097970445</v>
      </c>
      <c r="H318" s="30">
        <f>(G318*EXP(Plan1!$G$7-(Plan1!$G$8^2)/2+NORMSINV(AleatProd!H317)*Plan1!$G$8))</f>
        <v>15844.549617822842</v>
      </c>
      <c r="I318" s="30">
        <f>(H318*EXP(Plan1!$G$7-(Plan1!$G$8^2)/2+NORMSINV(AleatProd!I317)*Plan1!$G$8))</f>
        <v>15620.726792630448</v>
      </c>
      <c r="J318" s="30">
        <f>(I318*EXP(Plan1!$G$7-(Plan1!$G$8^2)/2+NORMSINV(AleatProd!J317)*Plan1!$G$8))</f>
        <v>15268.860940511944</v>
      </c>
      <c r="K318" s="30">
        <f>(J318*EXP(Plan1!$G$7-(Plan1!$G$8^2)/2+NORMSINV(AleatProd!K317)*Plan1!$G$8))</f>
        <v>14863.191860707897</v>
      </c>
      <c r="L318" s="30">
        <f>(K318*EXP(Plan1!$G$7-(Plan1!$G$8^2)/2+NORMSINV(AleatProd!L317)*Plan1!$G$8))</f>
        <v>15460.365367448032</v>
      </c>
      <c r="M318" s="30">
        <f>(L318*EXP(Plan1!$G$7-(Plan1!$G$8^2)/2+NORMSINV(AleatProd!M317)*Plan1!$G$8))</f>
        <v>14546.685732424747</v>
      </c>
      <c r="N318" s="30">
        <f>(M318*EXP(Plan1!$G$7-(Plan1!$G$8^2)/2+NORMSINV(AleatProd!N317)*Plan1!$G$8))</f>
        <v>15686.587622524306</v>
      </c>
      <c r="O318" s="30">
        <f>(N318*EXP(Plan1!$G$7-(Plan1!$G$8^2)/2+NORMSINV(AleatProd!O317)*Plan1!$G$8))</f>
        <v>15020.748006890833</v>
      </c>
      <c r="P318" s="30">
        <f>(O318*EXP(Plan1!$G$7-(Plan1!$G$8^2)/2+NORMSINV(AleatProd!P317)*Plan1!$G$8))</f>
        <v>14681.015711186497</v>
      </c>
      <c r="Q318" s="30">
        <f>(P318*EXP(Plan1!$G$7-(Plan1!$G$8^2)/2+NORMSINV(AleatProd!Q317)*Plan1!$G$8))</f>
        <v>13200.425368317989</v>
      </c>
      <c r="R318" s="30">
        <f>(Q318*EXP(Plan1!$G$7-(Plan1!$G$8^2)/2+NORMSINV(AleatProd!R317)*Plan1!$G$8))</f>
        <v>13062.677660774609</v>
      </c>
      <c r="S318" s="30">
        <f>(R318*EXP(Plan1!$G$7-(Plan1!$G$8^2)/2+NORMSINV(AleatProd!S317)*Plan1!$G$8))</f>
        <v>11600.933533077652</v>
      </c>
      <c r="T318" s="30">
        <f>(S318*EXP(Plan1!$G$7-(Plan1!$G$8^2)/2+NORMSINV(AleatProd!T317)*Plan1!$G$8))</f>
        <v>12980.867284669395</v>
      </c>
      <c r="U318" s="30">
        <f>(T318*EXP(Plan1!$G$7-(Plan1!$G$8^2)/2+NORMSINV(AleatProd!U317)*Plan1!$G$8))</f>
        <v>14114.90156173041</v>
      </c>
      <c r="V318" s="30">
        <f>(U318*EXP(Plan1!$G$7-(Plan1!$G$8^2)/2+NORMSINV(AleatProd!V317)*Plan1!$G$8))</f>
        <v>13965.41665825213</v>
      </c>
    </row>
    <row r="319" spans="1:22" x14ac:dyDescent="0.25">
      <c r="A319">
        <v>316</v>
      </c>
      <c r="B319" s="2">
        <f>Plan1!$B$4</f>
        <v>17520</v>
      </c>
      <c r="C319" s="30">
        <f>(B319*EXP(Plan1!$G$7-(Plan1!$G$8^2)/2+NORMSINV(AleatProd!C318)*Plan1!$G$8))</f>
        <v>17264.891927390083</v>
      </c>
      <c r="D319" s="30">
        <f>(C319*EXP(Plan1!$G$7-(Plan1!$G$8^2)/2+NORMSINV(AleatProd!D318)*Plan1!$G$8))</f>
        <v>17765.818548179217</v>
      </c>
      <c r="E319" s="30">
        <f>(D319*EXP(Plan1!$G$7-(Plan1!$G$8^2)/2+NORMSINV(AleatProd!E318)*Plan1!$G$8))</f>
        <v>18726.906391679575</v>
      </c>
      <c r="F319" s="30">
        <f>(E319*EXP(Plan1!$G$7-(Plan1!$G$8^2)/2+NORMSINV(AleatProd!F318)*Plan1!$G$8))</f>
        <v>17574.388553840683</v>
      </c>
      <c r="G319" s="30">
        <f>(F319*EXP(Plan1!$G$7-(Plan1!$G$8^2)/2+NORMSINV(AleatProd!G318)*Plan1!$G$8))</f>
        <v>16573.735938634476</v>
      </c>
      <c r="H319" s="30">
        <f>(G319*EXP(Plan1!$G$7-(Plan1!$G$8^2)/2+NORMSINV(AleatProd!H318)*Plan1!$G$8))</f>
        <v>17293.930004666534</v>
      </c>
      <c r="I319" s="30">
        <f>(H319*EXP(Plan1!$G$7-(Plan1!$G$8^2)/2+NORMSINV(AleatProd!I318)*Plan1!$G$8))</f>
        <v>16415.184492430228</v>
      </c>
      <c r="J319" s="30">
        <f>(I319*EXP(Plan1!$G$7-(Plan1!$G$8^2)/2+NORMSINV(AleatProd!J318)*Plan1!$G$8))</f>
        <v>16159.943154213581</v>
      </c>
      <c r="K319" s="30">
        <f>(J319*EXP(Plan1!$G$7-(Plan1!$G$8^2)/2+NORMSINV(AleatProd!K318)*Plan1!$G$8))</f>
        <v>15249.041024309094</v>
      </c>
      <c r="L319" s="30">
        <f>(K319*EXP(Plan1!$G$7-(Plan1!$G$8^2)/2+NORMSINV(AleatProd!L318)*Plan1!$G$8))</f>
        <v>15997.813105161009</v>
      </c>
      <c r="M319" s="30">
        <f>(L319*EXP(Plan1!$G$7-(Plan1!$G$8^2)/2+NORMSINV(AleatProd!M318)*Plan1!$G$8))</f>
        <v>16927.975705071716</v>
      </c>
      <c r="N319" s="30">
        <f>(M319*EXP(Plan1!$G$7-(Plan1!$G$8^2)/2+NORMSINV(AleatProd!N318)*Plan1!$G$8))</f>
        <v>16314.623890585539</v>
      </c>
      <c r="O319" s="30">
        <f>(N319*EXP(Plan1!$G$7-(Plan1!$G$8^2)/2+NORMSINV(AleatProd!O318)*Plan1!$G$8))</f>
        <v>16781.757525716675</v>
      </c>
      <c r="P319" s="30">
        <f>(O319*EXP(Plan1!$G$7-(Plan1!$G$8^2)/2+NORMSINV(AleatProd!P318)*Plan1!$G$8))</f>
        <v>18923.121601701205</v>
      </c>
      <c r="Q319" s="30">
        <f>(P319*EXP(Plan1!$G$7-(Plan1!$G$8^2)/2+NORMSINV(AleatProd!Q318)*Plan1!$G$8))</f>
        <v>18963.517228652749</v>
      </c>
      <c r="R319" s="30">
        <f>(Q319*EXP(Plan1!$G$7-(Plan1!$G$8^2)/2+NORMSINV(AleatProd!R318)*Plan1!$G$8))</f>
        <v>17518.509259040093</v>
      </c>
      <c r="S319" s="30">
        <f>(R319*EXP(Plan1!$G$7-(Plan1!$G$8^2)/2+NORMSINV(AleatProd!S318)*Plan1!$G$8))</f>
        <v>18127.358143362984</v>
      </c>
      <c r="T319" s="30">
        <f>(S319*EXP(Plan1!$G$7-(Plan1!$G$8^2)/2+NORMSINV(AleatProd!T318)*Plan1!$G$8))</f>
        <v>17801.69606217953</v>
      </c>
      <c r="U319" s="30">
        <f>(T319*EXP(Plan1!$G$7-(Plan1!$G$8^2)/2+NORMSINV(AleatProd!U318)*Plan1!$G$8))</f>
        <v>16732.47137709524</v>
      </c>
      <c r="V319" s="30">
        <f>(U319*EXP(Plan1!$G$7-(Plan1!$G$8^2)/2+NORMSINV(AleatProd!V318)*Plan1!$G$8))</f>
        <v>16570.420316054053</v>
      </c>
    </row>
    <row r="320" spans="1:22" x14ac:dyDescent="0.25">
      <c r="A320">
        <v>317</v>
      </c>
      <c r="B320" s="2">
        <f>Plan1!$B$4</f>
        <v>17520</v>
      </c>
      <c r="C320" s="30">
        <f>(B320*EXP(Plan1!$G$7-(Plan1!$G$8^2)/2+NORMSINV(AleatProd!C319)*Plan1!$G$8))</f>
        <v>18127.075642117878</v>
      </c>
      <c r="D320" s="30">
        <f>(C320*EXP(Plan1!$G$7-(Plan1!$G$8^2)/2+NORMSINV(AleatProd!D319)*Plan1!$G$8))</f>
        <v>19332.332629218316</v>
      </c>
      <c r="E320" s="30">
        <f>(D320*EXP(Plan1!$G$7-(Plan1!$G$8^2)/2+NORMSINV(AleatProd!E319)*Plan1!$G$8))</f>
        <v>19844.806698334589</v>
      </c>
      <c r="F320" s="30">
        <f>(E320*EXP(Plan1!$G$7-(Plan1!$G$8^2)/2+NORMSINV(AleatProd!F319)*Plan1!$G$8))</f>
        <v>17817.332328139168</v>
      </c>
      <c r="G320" s="30">
        <f>(F320*EXP(Plan1!$G$7-(Plan1!$G$8^2)/2+NORMSINV(AleatProd!G319)*Plan1!$G$8))</f>
        <v>16551.787261137877</v>
      </c>
      <c r="H320" s="30">
        <f>(G320*EXP(Plan1!$G$7-(Plan1!$G$8^2)/2+NORMSINV(AleatProd!H319)*Plan1!$G$8))</f>
        <v>16571.6074176365</v>
      </c>
      <c r="I320" s="30">
        <f>(H320*EXP(Plan1!$G$7-(Plan1!$G$8^2)/2+NORMSINV(AleatProd!I319)*Plan1!$G$8))</f>
        <v>17137.01130265688</v>
      </c>
      <c r="J320" s="30">
        <f>(I320*EXP(Plan1!$G$7-(Plan1!$G$8^2)/2+NORMSINV(AleatProd!J319)*Plan1!$G$8))</f>
        <v>18687.272975986416</v>
      </c>
      <c r="K320" s="30">
        <f>(J320*EXP(Plan1!$G$7-(Plan1!$G$8^2)/2+NORMSINV(AleatProd!K319)*Plan1!$G$8))</f>
        <v>18356.92883544269</v>
      </c>
      <c r="L320" s="30">
        <f>(K320*EXP(Plan1!$G$7-(Plan1!$G$8^2)/2+NORMSINV(AleatProd!L319)*Plan1!$G$8))</f>
        <v>18210.635835541874</v>
      </c>
      <c r="M320" s="30">
        <f>(L320*EXP(Plan1!$G$7-(Plan1!$G$8^2)/2+NORMSINV(AleatProd!M319)*Plan1!$G$8))</f>
        <v>19223.368982177268</v>
      </c>
      <c r="N320" s="30">
        <f>(M320*EXP(Plan1!$G$7-(Plan1!$G$8^2)/2+NORMSINV(AleatProd!N319)*Plan1!$G$8))</f>
        <v>18014.428810601854</v>
      </c>
      <c r="O320" s="30">
        <f>(N320*EXP(Plan1!$G$7-(Plan1!$G$8^2)/2+NORMSINV(AleatProd!O319)*Plan1!$G$8))</f>
        <v>18877.686202332083</v>
      </c>
      <c r="P320" s="30">
        <f>(O320*EXP(Plan1!$G$7-(Plan1!$G$8^2)/2+NORMSINV(AleatProd!P319)*Plan1!$G$8))</f>
        <v>18165.818787961514</v>
      </c>
      <c r="Q320" s="30">
        <f>(P320*EXP(Plan1!$G$7-(Plan1!$G$8^2)/2+NORMSINV(AleatProd!Q319)*Plan1!$G$8))</f>
        <v>18114.357376898108</v>
      </c>
      <c r="R320" s="30">
        <f>(Q320*EXP(Plan1!$G$7-(Plan1!$G$8^2)/2+NORMSINV(AleatProd!R319)*Plan1!$G$8))</f>
        <v>20115.780882259347</v>
      </c>
      <c r="S320" s="30">
        <f>(R320*EXP(Plan1!$G$7-(Plan1!$G$8^2)/2+NORMSINV(AleatProd!S319)*Plan1!$G$8))</f>
        <v>20175.596946376099</v>
      </c>
      <c r="T320" s="30">
        <f>(S320*EXP(Plan1!$G$7-(Plan1!$G$8^2)/2+NORMSINV(AleatProd!T319)*Plan1!$G$8))</f>
        <v>20494.786028034774</v>
      </c>
      <c r="U320" s="30">
        <f>(T320*EXP(Plan1!$G$7-(Plan1!$G$8^2)/2+NORMSINV(AleatProd!U319)*Plan1!$G$8))</f>
        <v>20066.071496815075</v>
      </c>
      <c r="V320" s="30">
        <f>(U320*EXP(Plan1!$G$7-(Plan1!$G$8^2)/2+NORMSINV(AleatProd!V319)*Plan1!$G$8))</f>
        <v>19195.481433289002</v>
      </c>
    </row>
    <row r="321" spans="1:22" x14ac:dyDescent="0.25">
      <c r="A321">
        <v>318</v>
      </c>
      <c r="B321" s="2">
        <f>Plan1!$B$4</f>
        <v>17520</v>
      </c>
      <c r="C321" s="30">
        <f>(B321*EXP(Plan1!$G$7-(Plan1!$G$8^2)/2+NORMSINV(AleatProd!C320)*Plan1!$G$8))</f>
        <v>17512.410030398045</v>
      </c>
      <c r="D321" s="30">
        <f>(C321*EXP(Plan1!$G$7-(Plan1!$G$8^2)/2+NORMSINV(AleatProd!D320)*Plan1!$G$8))</f>
        <v>16752.41241220642</v>
      </c>
      <c r="E321" s="30">
        <f>(D321*EXP(Plan1!$G$7-(Plan1!$G$8^2)/2+NORMSINV(AleatProd!E320)*Plan1!$G$8))</f>
        <v>16897.340745139634</v>
      </c>
      <c r="F321" s="30">
        <f>(E321*EXP(Plan1!$G$7-(Plan1!$G$8^2)/2+NORMSINV(AleatProd!F320)*Plan1!$G$8))</f>
        <v>18683.644320841293</v>
      </c>
      <c r="G321" s="30">
        <f>(F321*EXP(Plan1!$G$7-(Plan1!$G$8^2)/2+NORMSINV(AleatProd!G320)*Plan1!$G$8))</f>
        <v>19912.339480049206</v>
      </c>
      <c r="H321" s="30">
        <f>(G321*EXP(Plan1!$G$7-(Plan1!$G$8^2)/2+NORMSINV(AleatProd!H320)*Plan1!$G$8))</f>
        <v>18627.794235734302</v>
      </c>
      <c r="I321" s="30">
        <f>(H321*EXP(Plan1!$G$7-(Plan1!$G$8^2)/2+NORMSINV(AleatProd!I320)*Plan1!$G$8))</f>
        <v>20286.297018040459</v>
      </c>
      <c r="J321" s="30">
        <f>(I321*EXP(Plan1!$G$7-(Plan1!$G$8^2)/2+NORMSINV(AleatProd!J320)*Plan1!$G$8))</f>
        <v>19213.351192818169</v>
      </c>
      <c r="K321" s="30">
        <f>(J321*EXP(Plan1!$G$7-(Plan1!$G$8^2)/2+NORMSINV(AleatProd!K320)*Plan1!$G$8))</f>
        <v>18724.397979769485</v>
      </c>
      <c r="L321" s="30">
        <f>(K321*EXP(Plan1!$G$7-(Plan1!$G$8^2)/2+NORMSINV(AleatProd!L320)*Plan1!$G$8))</f>
        <v>19425.603499777913</v>
      </c>
      <c r="M321" s="30">
        <f>(L321*EXP(Plan1!$G$7-(Plan1!$G$8^2)/2+NORMSINV(AleatProd!M320)*Plan1!$G$8))</f>
        <v>19920.725473685303</v>
      </c>
      <c r="N321" s="30">
        <f>(M321*EXP(Plan1!$G$7-(Plan1!$G$8^2)/2+NORMSINV(AleatProd!N320)*Plan1!$G$8))</f>
        <v>19461.995237302322</v>
      </c>
      <c r="O321" s="30">
        <f>(N321*EXP(Plan1!$G$7-(Plan1!$G$8^2)/2+NORMSINV(AleatProd!O320)*Plan1!$G$8))</f>
        <v>18643.61229708901</v>
      </c>
      <c r="P321" s="30">
        <f>(O321*EXP(Plan1!$G$7-(Plan1!$G$8^2)/2+NORMSINV(AleatProd!P320)*Plan1!$G$8))</f>
        <v>18715.04256457142</v>
      </c>
      <c r="Q321" s="30">
        <f>(P321*EXP(Plan1!$G$7-(Plan1!$G$8^2)/2+NORMSINV(AleatProd!Q320)*Plan1!$G$8))</f>
        <v>18665.027584003332</v>
      </c>
      <c r="R321" s="30">
        <f>(Q321*EXP(Plan1!$G$7-(Plan1!$G$8^2)/2+NORMSINV(AleatProd!R320)*Plan1!$G$8))</f>
        <v>18711.741752817659</v>
      </c>
      <c r="S321" s="30">
        <f>(R321*EXP(Plan1!$G$7-(Plan1!$G$8^2)/2+NORMSINV(AleatProd!S320)*Plan1!$G$8))</f>
        <v>17470.730843238787</v>
      </c>
      <c r="T321" s="30">
        <f>(S321*EXP(Plan1!$G$7-(Plan1!$G$8^2)/2+NORMSINV(AleatProd!T320)*Plan1!$G$8))</f>
        <v>16713.328801586769</v>
      </c>
      <c r="U321" s="30">
        <f>(T321*EXP(Plan1!$G$7-(Plan1!$G$8^2)/2+NORMSINV(AleatProd!U320)*Plan1!$G$8))</f>
        <v>17114.747490351874</v>
      </c>
      <c r="V321" s="30">
        <f>(U321*EXP(Plan1!$G$7-(Plan1!$G$8^2)/2+NORMSINV(AleatProd!V320)*Plan1!$G$8))</f>
        <v>17064.179251936384</v>
      </c>
    </row>
    <row r="322" spans="1:22" x14ac:dyDescent="0.25">
      <c r="A322">
        <v>319</v>
      </c>
      <c r="B322" s="2">
        <f>Plan1!$B$4</f>
        <v>17520</v>
      </c>
      <c r="C322" s="30">
        <f>(B322*EXP(Plan1!$G$7-(Plan1!$G$8^2)/2+NORMSINV(AleatProd!C321)*Plan1!$G$8))</f>
        <v>17057.130317958516</v>
      </c>
      <c r="D322" s="30">
        <f>(C322*EXP(Plan1!$G$7-(Plan1!$G$8^2)/2+NORMSINV(AleatProd!D321)*Plan1!$G$8))</f>
        <v>15672.319097376589</v>
      </c>
      <c r="E322" s="30">
        <f>(D322*EXP(Plan1!$G$7-(Plan1!$G$8^2)/2+NORMSINV(AleatProd!E321)*Plan1!$G$8))</f>
        <v>15269.504220678973</v>
      </c>
      <c r="F322" s="30">
        <f>(E322*EXP(Plan1!$G$7-(Plan1!$G$8^2)/2+NORMSINV(AleatProd!F321)*Plan1!$G$8))</f>
        <v>16511.221944032688</v>
      </c>
      <c r="G322" s="30">
        <f>(F322*EXP(Plan1!$G$7-(Plan1!$G$8^2)/2+NORMSINV(AleatProd!G321)*Plan1!$G$8))</f>
        <v>15683.051092743332</v>
      </c>
      <c r="H322" s="30">
        <f>(G322*EXP(Plan1!$G$7-(Plan1!$G$8^2)/2+NORMSINV(AleatProd!H321)*Plan1!$G$8))</f>
        <v>16550.381441083064</v>
      </c>
      <c r="I322" s="30">
        <f>(H322*EXP(Plan1!$G$7-(Plan1!$G$8^2)/2+NORMSINV(AleatProd!I321)*Plan1!$G$8))</f>
        <v>17421.058151583806</v>
      </c>
      <c r="J322" s="30">
        <f>(I322*EXP(Plan1!$G$7-(Plan1!$G$8^2)/2+NORMSINV(AleatProd!J321)*Plan1!$G$8))</f>
        <v>18182.464551913879</v>
      </c>
      <c r="K322" s="30">
        <f>(J322*EXP(Plan1!$G$7-(Plan1!$G$8^2)/2+NORMSINV(AleatProd!K321)*Plan1!$G$8))</f>
        <v>17305.27744938403</v>
      </c>
      <c r="L322" s="30">
        <f>(K322*EXP(Plan1!$G$7-(Plan1!$G$8^2)/2+NORMSINV(AleatProd!L321)*Plan1!$G$8))</f>
        <v>18536.101757200264</v>
      </c>
      <c r="M322" s="30">
        <f>(L322*EXP(Plan1!$G$7-(Plan1!$G$8^2)/2+NORMSINV(AleatProd!M321)*Plan1!$G$8))</f>
        <v>19152.440423196043</v>
      </c>
      <c r="N322" s="30">
        <f>(M322*EXP(Plan1!$G$7-(Plan1!$G$8^2)/2+NORMSINV(AleatProd!N321)*Plan1!$G$8))</f>
        <v>18844.285265014729</v>
      </c>
      <c r="O322" s="30">
        <f>(N322*EXP(Plan1!$G$7-(Plan1!$G$8^2)/2+NORMSINV(AleatProd!O321)*Plan1!$G$8))</f>
        <v>17766.538425045928</v>
      </c>
      <c r="P322" s="30">
        <f>(O322*EXP(Plan1!$G$7-(Plan1!$G$8^2)/2+NORMSINV(AleatProd!P321)*Plan1!$G$8))</f>
        <v>19534.79034849774</v>
      </c>
      <c r="Q322" s="30">
        <f>(P322*EXP(Plan1!$G$7-(Plan1!$G$8^2)/2+NORMSINV(AleatProd!Q321)*Plan1!$G$8))</f>
        <v>20088.379727543423</v>
      </c>
      <c r="R322" s="30">
        <f>(Q322*EXP(Plan1!$G$7-(Plan1!$G$8^2)/2+NORMSINV(AleatProd!R321)*Plan1!$G$8))</f>
        <v>19573.06951436837</v>
      </c>
      <c r="S322" s="30">
        <f>(R322*EXP(Plan1!$G$7-(Plan1!$G$8^2)/2+NORMSINV(AleatProd!S321)*Plan1!$G$8))</f>
        <v>19525.91103479491</v>
      </c>
      <c r="T322" s="30">
        <f>(S322*EXP(Plan1!$G$7-(Plan1!$G$8^2)/2+NORMSINV(AleatProd!T321)*Plan1!$G$8))</f>
        <v>18080.742904165705</v>
      </c>
      <c r="U322" s="30">
        <f>(T322*EXP(Plan1!$G$7-(Plan1!$G$8^2)/2+NORMSINV(AleatProd!U321)*Plan1!$G$8))</f>
        <v>18130.045814049045</v>
      </c>
      <c r="V322" s="30">
        <f>(U322*EXP(Plan1!$G$7-(Plan1!$G$8^2)/2+NORMSINV(AleatProd!V321)*Plan1!$G$8))</f>
        <v>15757.167938508392</v>
      </c>
    </row>
    <row r="323" spans="1:22" x14ac:dyDescent="0.25">
      <c r="A323">
        <v>320</v>
      </c>
      <c r="B323" s="2">
        <f>Plan1!$B$4</f>
        <v>17520</v>
      </c>
      <c r="C323" s="30">
        <f>(B323*EXP(Plan1!$G$7-(Plan1!$G$8^2)/2+NORMSINV(AleatProd!C322)*Plan1!$G$8))</f>
        <v>17540.645799817987</v>
      </c>
      <c r="D323" s="30">
        <f>(C323*EXP(Plan1!$G$7-(Plan1!$G$8^2)/2+NORMSINV(AleatProd!D322)*Plan1!$G$8))</f>
        <v>17187.688091552525</v>
      </c>
      <c r="E323" s="30">
        <f>(D323*EXP(Plan1!$G$7-(Plan1!$G$8^2)/2+NORMSINV(AleatProd!E322)*Plan1!$G$8))</f>
        <v>16811.812830284813</v>
      </c>
      <c r="F323" s="30">
        <f>(E323*EXP(Plan1!$G$7-(Plan1!$G$8^2)/2+NORMSINV(AleatProd!F322)*Plan1!$G$8))</f>
        <v>17358.225138387901</v>
      </c>
      <c r="G323" s="30">
        <f>(F323*EXP(Plan1!$G$7-(Plan1!$G$8^2)/2+NORMSINV(AleatProd!G322)*Plan1!$G$8))</f>
        <v>17345.582871965402</v>
      </c>
      <c r="H323" s="30">
        <f>(G323*EXP(Plan1!$G$7-(Plan1!$G$8^2)/2+NORMSINV(AleatProd!H322)*Plan1!$G$8))</f>
        <v>16521.493842797045</v>
      </c>
      <c r="I323" s="30">
        <f>(H323*EXP(Plan1!$G$7-(Plan1!$G$8^2)/2+NORMSINV(AleatProd!I322)*Plan1!$G$8))</f>
        <v>15498.091624696905</v>
      </c>
      <c r="J323" s="30">
        <f>(I323*EXP(Plan1!$G$7-(Plan1!$G$8^2)/2+NORMSINV(AleatProd!J322)*Plan1!$G$8))</f>
        <v>15191.790419321153</v>
      </c>
      <c r="K323" s="30">
        <f>(J323*EXP(Plan1!$G$7-(Plan1!$G$8^2)/2+NORMSINV(AleatProd!K322)*Plan1!$G$8))</f>
        <v>15230.461021784837</v>
      </c>
      <c r="L323" s="30">
        <f>(K323*EXP(Plan1!$G$7-(Plan1!$G$8^2)/2+NORMSINV(AleatProd!L322)*Plan1!$G$8))</f>
        <v>15164.590680578622</v>
      </c>
      <c r="M323" s="30">
        <f>(L323*EXP(Plan1!$G$7-(Plan1!$G$8^2)/2+NORMSINV(AleatProd!M322)*Plan1!$G$8))</f>
        <v>15428.792575620053</v>
      </c>
      <c r="N323" s="30">
        <f>(M323*EXP(Plan1!$G$7-(Plan1!$G$8^2)/2+NORMSINV(AleatProd!N322)*Plan1!$G$8))</f>
        <v>16145.329939430616</v>
      </c>
      <c r="O323" s="30">
        <f>(N323*EXP(Plan1!$G$7-(Plan1!$G$8^2)/2+NORMSINV(AleatProd!O322)*Plan1!$G$8))</f>
        <v>14442.10685261401</v>
      </c>
      <c r="P323" s="30">
        <f>(O323*EXP(Plan1!$G$7-(Plan1!$G$8^2)/2+NORMSINV(AleatProd!P322)*Plan1!$G$8))</f>
        <v>14956.966317383196</v>
      </c>
      <c r="Q323" s="30">
        <f>(P323*EXP(Plan1!$G$7-(Plan1!$G$8^2)/2+NORMSINV(AleatProd!Q322)*Plan1!$G$8))</f>
        <v>15794.857314514165</v>
      </c>
      <c r="R323" s="30">
        <f>(Q323*EXP(Plan1!$G$7-(Plan1!$G$8^2)/2+NORMSINV(AleatProd!R322)*Plan1!$G$8))</f>
        <v>16273.559269600013</v>
      </c>
      <c r="S323" s="30">
        <f>(R323*EXP(Plan1!$G$7-(Plan1!$G$8^2)/2+NORMSINV(AleatProd!S322)*Plan1!$G$8))</f>
        <v>16077.647237081463</v>
      </c>
      <c r="T323" s="30">
        <f>(S323*EXP(Plan1!$G$7-(Plan1!$G$8^2)/2+NORMSINV(AleatProd!T322)*Plan1!$G$8))</f>
        <v>16064.155495243287</v>
      </c>
      <c r="U323" s="30">
        <f>(T323*EXP(Plan1!$G$7-(Plan1!$G$8^2)/2+NORMSINV(AleatProd!U322)*Plan1!$G$8))</f>
        <v>16369.441395770325</v>
      </c>
      <c r="V323" s="30">
        <f>(U323*EXP(Plan1!$G$7-(Plan1!$G$8^2)/2+NORMSINV(AleatProd!V322)*Plan1!$G$8))</f>
        <v>16691.555417241681</v>
      </c>
    </row>
    <row r="324" spans="1:22" x14ac:dyDescent="0.25">
      <c r="A324">
        <v>321</v>
      </c>
      <c r="B324" s="2">
        <f>Plan1!$B$4</f>
        <v>17520</v>
      </c>
      <c r="C324" s="30">
        <f>(B324*EXP(Plan1!$G$7-(Plan1!$G$8^2)/2+NORMSINV(AleatProd!C323)*Plan1!$G$8))</f>
        <v>17927.961468874615</v>
      </c>
      <c r="D324" s="30">
        <f>(C324*EXP(Plan1!$G$7-(Plan1!$G$8^2)/2+NORMSINV(AleatProd!D323)*Plan1!$G$8))</f>
        <v>16957.859924345692</v>
      </c>
      <c r="E324" s="30">
        <f>(D324*EXP(Plan1!$G$7-(Plan1!$G$8^2)/2+NORMSINV(AleatProd!E323)*Plan1!$G$8))</f>
        <v>16994.718798193655</v>
      </c>
      <c r="F324" s="30">
        <f>(E324*EXP(Plan1!$G$7-(Plan1!$G$8^2)/2+NORMSINV(AleatProd!F323)*Plan1!$G$8))</f>
        <v>16552.967619005329</v>
      </c>
      <c r="G324" s="30">
        <f>(F324*EXP(Plan1!$G$7-(Plan1!$G$8^2)/2+NORMSINV(AleatProd!G323)*Plan1!$G$8))</f>
        <v>18309.331415535347</v>
      </c>
      <c r="H324" s="30">
        <f>(G324*EXP(Plan1!$G$7-(Plan1!$G$8^2)/2+NORMSINV(AleatProd!H323)*Plan1!$G$8))</f>
        <v>19343.635876708449</v>
      </c>
      <c r="I324" s="30">
        <f>(H324*EXP(Plan1!$G$7-(Plan1!$G$8^2)/2+NORMSINV(AleatProd!I323)*Plan1!$G$8))</f>
        <v>19955.689983004551</v>
      </c>
      <c r="J324" s="30">
        <f>(I324*EXP(Plan1!$G$7-(Plan1!$G$8^2)/2+NORMSINV(AleatProd!J323)*Plan1!$G$8))</f>
        <v>19757.009206908486</v>
      </c>
      <c r="K324" s="30">
        <f>(J324*EXP(Plan1!$G$7-(Plan1!$G$8^2)/2+NORMSINV(AleatProd!K323)*Plan1!$G$8))</f>
        <v>19257.574862040743</v>
      </c>
      <c r="L324" s="30">
        <f>(K324*EXP(Plan1!$G$7-(Plan1!$G$8^2)/2+NORMSINV(AleatProd!L323)*Plan1!$G$8))</f>
        <v>20713.863619904714</v>
      </c>
      <c r="M324" s="30">
        <f>(L324*EXP(Plan1!$G$7-(Plan1!$G$8^2)/2+NORMSINV(AleatProd!M323)*Plan1!$G$8))</f>
        <v>20524.546435776279</v>
      </c>
      <c r="N324" s="30">
        <f>(M324*EXP(Plan1!$G$7-(Plan1!$G$8^2)/2+NORMSINV(AleatProd!N323)*Plan1!$G$8))</f>
        <v>20034.135835101752</v>
      </c>
      <c r="O324" s="30">
        <f>(N324*EXP(Plan1!$G$7-(Plan1!$G$8^2)/2+NORMSINV(AleatProd!O323)*Plan1!$G$8))</f>
        <v>20547.609972530983</v>
      </c>
      <c r="P324" s="30">
        <f>(O324*EXP(Plan1!$G$7-(Plan1!$G$8^2)/2+NORMSINV(AleatProd!P323)*Plan1!$G$8))</f>
        <v>23012.566737170695</v>
      </c>
      <c r="Q324" s="30">
        <f>(P324*EXP(Plan1!$G$7-(Plan1!$G$8^2)/2+NORMSINV(AleatProd!Q323)*Plan1!$G$8))</f>
        <v>22153.559438894132</v>
      </c>
      <c r="R324" s="30">
        <f>(Q324*EXP(Plan1!$G$7-(Plan1!$G$8^2)/2+NORMSINV(AleatProd!R323)*Plan1!$G$8))</f>
        <v>22515.998709310465</v>
      </c>
      <c r="S324" s="30">
        <f>(R324*EXP(Plan1!$G$7-(Plan1!$G$8^2)/2+NORMSINV(AleatProd!S323)*Plan1!$G$8))</f>
        <v>21667.099623644343</v>
      </c>
      <c r="T324" s="30">
        <f>(S324*EXP(Plan1!$G$7-(Plan1!$G$8^2)/2+NORMSINV(AleatProd!T323)*Plan1!$G$8))</f>
        <v>20979.029775661758</v>
      </c>
      <c r="U324" s="30">
        <f>(T324*EXP(Plan1!$G$7-(Plan1!$G$8^2)/2+NORMSINV(AleatProd!U323)*Plan1!$G$8))</f>
        <v>21868.321674269151</v>
      </c>
      <c r="V324" s="30">
        <f>(U324*EXP(Plan1!$G$7-(Plan1!$G$8^2)/2+NORMSINV(AleatProd!V323)*Plan1!$G$8))</f>
        <v>21748.074317102506</v>
      </c>
    </row>
    <row r="325" spans="1:22" x14ac:dyDescent="0.25">
      <c r="A325">
        <v>322</v>
      </c>
      <c r="B325" s="2">
        <f>Plan1!$B$4</f>
        <v>17520</v>
      </c>
      <c r="C325" s="30">
        <f>(B325*EXP(Plan1!$G$7-(Plan1!$G$8^2)/2+NORMSINV(AleatProd!C324)*Plan1!$G$8))</f>
        <v>18617.799222459704</v>
      </c>
      <c r="D325" s="30">
        <f>(C325*EXP(Plan1!$G$7-(Plan1!$G$8^2)/2+NORMSINV(AleatProd!D324)*Plan1!$G$8))</f>
        <v>19023.511745105265</v>
      </c>
      <c r="E325" s="30">
        <f>(D325*EXP(Plan1!$G$7-(Plan1!$G$8^2)/2+NORMSINV(AleatProd!E324)*Plan1!$G$8))</f>
        <v>20238.625531203852</v>
      </c>
      <c r="F325" s="30">
        <f>(E325*EXP(Plan1!$G$7-(Plan1!$G$8^2)/2+NORMSINV(AleatProd!F324)*Plan1!$G$8))</f>
        <v>18801.027873055136</v>
      </c>
      <c r="G325" s="30">
        <f>(F325*EXP(Plan1!$G$7-(Plan1!$G$8^2)/2+NORMSINV(AleatProd!G324)*Plan1!$G$8))</f>
        <v>17457.547843022123</v>
      </c>
      <c r="H325" s="30">
        <f>(G325*EXP(Plan1!$G$7-(Plan1!$G$8^2)/2+NORMSINV(AleatProd!H324)*Plan1!$G$8))</f>
        <v>17902.871847899827</v>
      </c>
      <c r="I325" s="30">
        <f>(H325*EXP(Plan1!$G$7-(Plan1!$G$8^2)/2+NORMSINV(AleatProd!I324)*Plan1!$G$8))</f>
        <v>18579.582471190268</v>
      </c>
      <c r="J325" s="30">
        <f>(I325*EXP(Plan1!$G$7-(Plan1!$G$8^2)/2+NORMSINV(AleatProd!J324)*Plan1!$G$8))</f>
        <v>18925.42809993666</v>
      </c>
      <c r="K325" s="30">
        <f>(J325*EXP(Plan1!$G$7-(Plan1!$G$8^2)/2+NORMSINV(AleatProd!K324)*Plan1!$G$8))</f>
        <v>17501.036644552569</v>
      </c>
      <c r="L325" s="30">
        <f>(K325*EXP(Plan1!$G$7-(Plan1!$G$8^2)/2+NORMSINV(AleatProd!L324)*Plan1!$G$8))</f>
        <v>17576.968500751082</v>
      </c>
      <c r="M325" s="30">
        <f>(L325*EXP(Plan1!$G$7-(Plan1!$G$8^2)/2+NORMSINV(AleatProd!M324)*Plan1!$G$8))</f>
        <v>19541.166848133977</v>
      </c>
      <c r="N325" s="30">
        <f>(M325*EXP(Plan1!$G$7-(Plan1!$G$8^2)/2+NORMSINV(AleatProd!N324)*Plan1!$G$8))</f>
        <v>19638.648707145308</v>
      </c>
      <c r="O325" s="30">
        <f>(N325*EXP(Plan1!$G$7-(Plan1!$G$8^2)/2+NORMSINV(AleatProd!O324)*Plan1!$G$8))</f>
        <v>20682.270570214867</v>
      </c>
      <c r="P325" s="30">
        <f>(O325*EXP(Plan1!$G$7-(Plan1!$G$8^2)/2+NORMSINV(AleatProd!P324)*Plan1!$G$8))</f>
        <v>19859.090318722825</v>
      </c>
      <c r="Q325" s="30">
        <f>(P325*EXP(Plan1!$G$7-(Plan1!$G$8^2)/2+NORMSINV(AleatProd!Q324)*Plan1!$G$8))</f>
        <v>18792.315212026933</v>
      </c>
      <c r="R325" s="30">
        <f>(Q325*EXP(Plan1!$G$7-(Plan1!$G$8^2)/2+NORMSINV(AleatProd!R324)*Plan1!$G$8))</f>
        <v>18010.952952558844</v>
      </c>
      <c r="S325" s="30">
        <f>(R325*EXP(Plan1!$G$7-(Plan1!$G$8^2)/2+NORMSINV(AleatProd!S324)*Plan1!$G$8))</f>
        <v>17443.71637981851</v>
      </c>
      <c r="T325" s="30">
        <f>(S325*EXP(Plan1!$G$7-(Plan1!$G$8^2)/2+NORMSINV(AleatProd!T324)*Plan1!$G$8))</f>
        <v>17227.791523321132</v>
      </c>
      <c r="U325" s="30">
        <f>(T325*EXP(Plan1!$G$7-(Plan1!$G$8^2)/2+NORMSINV(AleatProd!U324)*Plan1!$G$8))</f>
        <v>16221.95340841295</v>
      </c>
      <c r="V325" s="30">
        <f>(U325*EXP(Plan1!$G$7-(Plan1!$G$8^2)/2+NORMSINV(AleatProd!V324)*Plan1!$G$8))</f>
        <v>16472.447796714005</v>
      </c>
    </row>
    <row r="326" spans="1:22" x14ac:dyDescent="0.25">
      <c r="A326">
        <v>323</v>
      </c>
      <c r="B326" s="2">
        <f>Plan1!$B$4</f>
        <v>17520</v>
      </c>
      <c r="C326" s="30">
        <f>(B326*EXP(Plan1!$G$7-(Plan1!$G$8^2)/2+NORMSINV(AleatProd!C325)*Plan1!$G$8))</f>
        <v>17982.829867340424</v>
      </c>
      <c r="D326" s="30">
        <f>(C326*EXP(Plan1!$G$7-(Plan1!$G$8^2)/2+NORMSINV(AleatProd!D325)*Plan1!$G$8))</f>
        <v>18118.712657265292</v>
      </c>
      <c r="E326" s="30">
        <f>(D326*EXP(Plan1!$G$7-(Plan1!$G$8^2)/2+NORMSINV(AleatProd!E325)*Plan1!$G$8))</f>
        <v>17264.737036731622</v>
      </c>
      <c r="F326" s="30">
        <f>(E326*EXP(Plan1!$G$7-(Plan1!$G$8^2)/2+NORMSINV(AleatProd!F325)*Plan1!$G$8))</f>
        <v>17791.298439173319</v>
      </c>
      <c r="G326" s="30">
        <f>(F326*EXP(Plan1!$G$7-(Plan1!$G$8^2)/2+NORMSINV(AleatProd!G325)*Plan1!$G$8))</f>
        <v>17113.395776288886</v>
      </c>
      <c r="H326" s="30">
        <f>(G326*EXP(Plan1!$G$7-(Plan1!$G$8^2)/2+NORMSINV(AleatProd!H325)*Plan1!$G$8))</f>
        <v>18232.117596737749</v>
      </c>
      <c r="I326" s="30">
        <f>(H326*EXP(Plan1!$G$7-(Plan1!$G$8^2)/2+NORMSINV(AleatProd!I325)*Plan1!$G$8))</f>
        <v>16027.946351414686</v>
      </c>
      <c r="J326" s="30">
        <f>(I326*EXP(Plan1!$G$7-(Plan1!$G$8^2)/2+NORMSINV(AleatProd!J325)*Plan1!$G$8))</f>
        <v>14894.61739674178</v>
      </c>
      <c r="K326" s="30">
        <f>(J326*EXP(Plan1!$G$7-(Plan1!$G$8^2)/2+NORMSINV(AleatProd!K325)*Plan1!$G$8))</f>
        <v>15532.910707536696</v>
      </c>
      <c r="L326" s="30">
        <f>(K326*EXP(Plan1!$G$7-(Plan1!$G$8^2)/2+NORMSINV(AleatProd!L325)*Plan1!$G$8))</f>
        <v>14737.014536497267</v>
      </c>
      <c r="M326" s="30">
        <f>(L326*EXP(Plan1!$G$7-(Plan1!$G$8^2)/2+NORMSINV(AleatProd!M325)*Plan1!$G$8))</f>
        <v>15683.7706269882</v>
      </c>
      <c r="N326" s="30">
        <f>(M326*EXP(Plan1!$G$7-(Plan1!$G$8^2)/2+NORMSINV(AleatProd!N325)*Plan1!$G$8))</f>
        <v>15425.825868153495</v>
      </c>
      <c r="O326" s="30">
        <f>(N326*EXP(Plan1!$G$7-(Plan1!$G$8^2)/2+NORMSINV(AleatProd!O325)*Plan1!$G$8))</f>
        <v>15104.802426735057</v>
      </c>
      <c r="P326" s="30">
        <f>(O326*EXP(Plan1!$G$7-(Plan1!$G$8^2)/2+NORMSINV(AleatProd!P325)*Plan1!$G$8))</f>
        <v>14760.901296694228</v>
      </c>
      <c r="Q326" s="30">
        <f>(P326*EXP(Plan1!$G$7-(Plan1!$G$8^2)/2+NORMSINV(AleatProd!Q325)*Plan1!$G$8))</f>
        <v>15688.967044238107</v>
      </c>
      <c r="R326" s="30">
        <f>(Q326*EXP(Plan1!$G$7-(Plan1!$G$8^2)/2+NORMSINV(AleatProd!R325)*Plan1!$G$8))</f>
        <v>15770.399870647776</v>
      </c>
      <c r="S326" s="30">
        <f>(R326*EXP(Plan1!$G$7-(Plan1!$G$8^2)/2+NORMSINV(AleatProd!S325)*Plan1!$G$8))</f>
        <v>15971.703069204335</v>
      </c>
      <c r="T326" s="30">
        <f>(S326*EXP(Plan1!$G$7-(Plan1!$G$8^2)/2+NORMSINV(AleatProd!T325)*Plan1!$G$8))</f>
        <v>17398.96022393939</v>
      </c>
      <c r="U326" s="30">
        <f>(T326*EXP(Plan1!$G$7-(Plan1!$G$8^2)/2+NORMSINV(AleatProd!U325)*Plan1!$G$8))</f>
        <v>16458.476531195098</v>
      </c>
      <c r="V326" s="30">
        <f>(U326*EXP(Plan1!$G$7-(Plan1!$G$8^2)/2+NORMSINV(AleatProd!V325)*Plan1!$G$8))</f>
        <v>16359.890076727315</v>
      </c>
    </row>
    <row r="327" spans="1:22" x14ac:dyDescent="0.25">
      <c r="A327">
        <v>324</v>
      </c>
      <c r="B327" s="2">
        <f>Plan1!$B$4</f>
        <v>17520</v>
      </c>
      <c r="C327" s="30">
        <f>(B327*EXP(Plan1!$G$7-(Plan1!$G$8^2)/2+NORMSINV(AleatProd!C326)*Plan1!$G$8))</f>
        <v>18071.207737499601</v>
      </c>
      <c r="D327" s="30">
        <f>(C327*EXP(Plan1!$G$7-(Plan1!$G$8^2)/2+NORMSINV(AleatProd!D326)*Plan1!$G$8))</f>
        <v>18782.650169284327</v>
      </c>
      <c r="E327" s="30">
        <f>(D327*EXP(Plan1!$G$7-(Plan1!$G$8^2)/2+NORMSINV(AleatProd!E326)*Plan1!$G$8))</f>
        <v>18073.952666996858</v>
      </c>
      <c r="F327" s="30">
        <f>(E327*EXP(Plan1!$G$7-(Plan1!$G$8^2)/2+NORMSINV(AleatProd!F326)*Plan1!$G$8))</f>
        <v>18214.356965570143</v>
      </c>
      <c r="G327" s="30">
        <f>(F327*EXP(Plan1!$G$7-(Plan1!$G$8^2)/2+NORMSINV(AleatProd!G326)*Plan1!$G$8))</f>
        <v>17353.25194625053</v>
      </c>
      <c r="H327" s="30">
        <f>(G327*EXP(Plan1!$G$7-(Plan1!$G$8^2)/2+NORMSINV(AleatProd!H326)*Plan1!$G$8))</f>
        <v>16187.618129078166</v>
      </c>
      <c r="I327" s="30">
        <f>(H327*EXP(Plan1!$G$7-(Plan1!$G$8^2)/2+NORMSINV(AleatProd!I326)*Plan1!$G$8))</f>
        <v>15482.501570256278</v>
      </c>
      <c r="J327" s="30">
        <f>(I327*EXP(Plan1!$G$7-(Plan1!$G$8^2)/2+NORMSINV(AleatProd!J326)*Plan1!$G$8))</f>
        <v>15177.043453143971</v>
      </c>
      <c r="K327" s="30">
        <f>(J327*EXP(Plan1!$G$7-(Plan1!$G$8^2)/2+NORMSINV(AleatProd!K326)*Plan1!$G$8))</f>
        <v>14673.91712424732</v>
      </c>
      <c r="L327" s="30">
        <f>(K327*EXP(Plan1!$G$7-(Plan1!$G$8^2)/2+NORMSINV(AleatProd!L326)*Plan1!$G$8))</f>
        <v>15352.570674330042</v>
      </c>
      <c r="M327" s="30">
        <f>(L327*EXP(Plan1!$G$7-(Plan1!$G$8^2)/2+NORMSINV(AleatProd!M326)*Plan1!$G$8))</f>
        <v>15395.267856965891</v>
      </c>
      <c r="N327" s="30">
        <f>(M327*EXP(Plan1!$G$7-(Plan1!$G$8^2)/2+NORMSINV(AleatProd!N326)*Plan1!$G$8))</f>
        <v>15402.063340448916</v>
      </c>
      <c r="O327" s="30">
        <f>(N327*EXP(Plan1!$G$7-(Plan1!$G$8^2)/2+NORMSINV(AleatProd!O326)*Plan1!$G$8))</f>
        <v>15638.728817431314</v>
      </c>
      <c r="P327" s="30">
        <f>(O327*EXP(Plan1!$G$7-(Plan1!$G$8^2)/2+NORMSINV(AleatProd!P326)*Plan1!$G$8))</f>
        <v>16347.523489434057</v>
      </c>
      <c r="Q327" s="30">
        <f>(P327*EXP(Plan1!$G$7-(Plan1!$G$8^2)/2+NORMSINV(AleatProd!Q326)*Plan1!$G$8))</f>
        <v>15879.72663002558</v>
      </c>
      <c r="R327" s="30">
        <f>(Q327*EXP(Plan1!$G$7-(Plan1!$G$8^2)/2+NORMSINV(AleatProd!R326)*Plan1!$G$8))</f>
        <v>15336.005992425311</v>
      </c>
      <c r="S327" s="30">
        <f>(R327*EXP(Plan1!$G$7-(Plan1!$G$8^2)/2+NORMSINV(AleatProd!S326)*Plan1!$G$8))</f>
        <v>15314.033974946919</v>
      </c>
      <c r="T327" s="30">
        <f>(S327*EXP(Plan1!$G$7-(Plan1!$G$8^2)/2+NORMSINV(AleatProd!T326)*Plan1!$G$8))</f>
        <v>14976.79887716373</v>
      </c>
      <c r="U327" s="30">
        <f>(T327*EXP(Plan1!$G$7-(Plan1!$G$8^2)/2+NORMSINV(AleatProd!U326)*Plan1!$G$8))</f>
        <v>14388.664252230992</v>
      </c>
      <c r="V327" s="30">
        <f>(U327*EXP(Plan1!$G$7-(Plan1!$G$8^2)/2+NORMSINV(AleatProd!V326)*Plan1!$G$8))</f>
        <v>14204.052840580691</v>
      </c>
    </row>
    <row r="328" spans="1:22" x14ac:dyDescent="0.25">
      <c r="A328">
        <v>325</v>
      </c>
      <c r="B328" s="2">
        <f>Plan1!$B$4</f>
        <v>17520</v>
      </c>
      <c r="C328" s="30">
        <f>(B328*EXP(Plan1!$G$7-(Plan1!$G$8^2)/2+NORMSINV(AleatProd!C327)*Plan1!$G$8))</f>
        <v>16812.464204858457</v>
      </c>
      <c r="D328" s="30">
        <f>(C328*EXP(Plan1!$G$7-(Plan1!$G$8^2)/2+NORMSINV(AleatProd!D327)*Plan1!$G$8))</f>
        <v>16331.023980595091</v>
      </c>
      <c r="E328" s="30">
        <f>(D328*EXP(Plan1!$G$7-(Plan1!$G$8^2)/2+NORMSINV(AleatProd!E327)*Plan1!$G$8))</f>
        <v>16226.32001980785</v>
      </c>
      <c r="F328" s="30">
        <f>(E328*EXP(Plan1!$G$7-(Plan1!$G$8^2)/2+NORMSINV(AleatProd!F327)*Plan1!$G$8))</f>
        <v>16652.745671018391</v>
      </c>
      <c r="G328" s="30">
        <f>(F328*EXP(Plan1!$G$7-(Plan1!$G$8^2)/2+NORMSINV(AleatProd!G327)*Plan1!$G$8))</f>
        <v>17504.997996083657</v>
      </c>
      <c r="H328" s="30">
        <f>(G328*EXP(Plan1!$G$7-(Plan1!$G$8^2)/2+NORMSINV(AleatProd!H327)*Plan1!$G$8))</f>
        <v>15671.522263511792</v>
      </c>
      <c r="I328" s="30">
        <f>(H328*EXP(Plan1!$G$7-(Plan1!$G$8^2)/2+NORMSINV(AleatProd!I327)*Plan1!$G$8))</f>
        <v>16189.685286596912</v>
      </c>
      <c r="J328" s="30">
        <f>(I328*EXP(Plan1!$G$7-(Plan1!$G$8^2)/2+NORMSINV(AleatProd!J327)*Plan1!$G$8))</f>
        <v>14934.780628050892</v>
      </c>
      <c r="K328" s="30">
        <f>(J328*EXP(Plan1!$G$7-(Plan1!$G$8^2)/2+NORMSINV(AleatProd!K327)*Plan1!$G$8))</f>
        <v>13494.403565503048</v>
      </c>
      <c r="L328" s="30">
        <f>(K328*EXP(Plan1!$G$7-(Plan1!$G$8^2)/2+NORMSINV(AleatProd!L327)*Plan1!$G$8))</f>
        <v>12531.361024693875</v>
      </c>
      <c r="M328" s="30">
        <f>(L328*EXP(Plan1!$G$7-(Plan1!$G$8^2)/2+NORMSINV(AleatProd!M327)*Plan1!$G$8))</f>
        <v>12692.064338125341</v>
      </c>
      <c r="N328" s="30">
        <f>(M328*EXP(Plan1!$G$7-(Plan1!$G$8^2)/2+NORMSINV(AleatProd!N327)*Plan1!$G$8))</f>
        <v>12376.204584176612</v>
      </c>
      <c r="O328" s="30">
        <f>(N328*EXP(Plan1!$G$7-(Plan1!$G$8^2)/2+NORMSINV(AleatProd!O327)*Plan1!$G$8))</f>
        <v>12804.608019259738</v>
      </c>
      <c r="P328" s="30">
        <f>(O328*EXP(Plan1!$G$7-(Plan1!$G$8^2)/2+NORMSINV(AleatProd!P327)*Plan1!$G$8))</f>
        <v>12387.966124537863</v>
      </c>
      <c r="Q328" s="30">
        <f>(P328*EXP(Plan1!$G$7-(Plan1!$G$8^2)/2+NORMSINV(AleatProd!Q327)*Plan1!$G$8))</f>
        <v>12398.680470776011</v>
      </c>
      <c r="R328" s="30">
        <f>(Q328*EXP(Plan1!$G$7-(Plan1!$G$8^2)/2+NORMSINV(AleatProd!R327)*Plan1!$G$8))</f>
        <v>12153.84458191554</v>
      </c>
      <c r="S328" s="30">
        <f>(R328*EXP(Plan1!$G$7-(Plan1!$G$8^2)/2+NORMSINV(AleatProd!S327)*Plan1!$G$8))</f>
        <v>12741.943559591653</v>
      </c>
      <c r="T328" s="30">
        <f>(S328*EXP(Plan1!$G$7-(Plan1!$G$8^2)/2+NORMSINV(AleatProd!T327)*Plan1!$G$8))</f>
        <v>13378.676259417358</v>
      </c>
      <c r="U328" s="30">
        <f>(T328*EXP(Plan1!$G$7-(Plan1!$G$8^2)/2+NORMSINV(AleatProd!U327)*Plan1!$G$8))</f>
        <v>14008.179359235195</v>
      </c>
      <c r="V328" s="30">
        <f>(U328*EXP(Plan1!$G$7-(Plan1!$G$8^2)/2+NORMSINV(AleatProd!V327)*Plan1!$G$8))</f>
        <v>14514.67404859417</v>
      </c>
    </row>
    <row r="329" spans="1:22" x14ac:dyDescent="0.25">
      <c r="A329">
        <v>326</v>
      </c>
      <c r="B329" s="2">
        <f>Plan1!$B$4</f>
        <v>17520</v>
      </c>
      <c r="C329" s="30">
        <f>(B329*EXP(Plan1!$G$7-(Plan1!$G$8^2)/2+NORMSINV(AleatProd!C328)*Plan1!$G$8))</f>
        <v>18577.372366699263</v>
      </c>
      <c r="D329" s="30">
        <f>(C329*EXP(Plan1!$G$7-(Plan1!$G$8^2)/2+NORMSINV(AleatProd!D328)*Plan1!$G$8))</f>
        <v>18839.604738574762</v>
      </c>
      <c r="E329" s="30">
        <f>(D329*EXP(Plan1!$G$7-(Plan1!$G$8^2)/2+NORMSINV(AleatProd!E328)*Plan1!$G$8))</f>
        <v>19717.4352744229</v>
      </c>
      <c r="F329" s="30">
        <f>(E329*EXP(Plan1!$G$7-(Plan1!$G$8^2)/2+NORMSINV(AleatProd!F328)*Plan1!$G$8))</f>
        <v>21146.942555687296</v>
      </c>
      <c r="G329" s="30">
        <f>(F329*EXP(Plan1!$G$7-(Plan1!$G$8^2)/2+NORMSINV(AleatProd!G328)*Plan1!$G$8))</f>
        <v>20695.031324787247</v>
      </c>
      <c r="H329" s="30">
        <f>(G329*EXP(Plan1!$G$7-(Plan1!$G$8^2)/2+NORMSINV(AleatProd!H328)*Plan1!$G$8))</f>
        <v>21478.165998288772</v>
      </c>
      <c r="I329" s="30">
        <f>(H329*EXP(Plan1!$G$7-(Plan1!$G$8^2)/2+NORMSINV(AleatProd!I328)*Plan1!$G$8))</f>
        <v>22862.924971705026</v>
      </c>
      <c r="J329" s="30">
        <f>(I329*EXP(Plan1!$G$7-(Plan1!$G$8^2)/2+NORMSINV(AleatProd!J328)*Plan1!$G$8))</f>
        <v>22553.532486452015</v>
      </c>
      <c r="K329" s="30">
        <f>(J329*EXP(Plan1!$G$7-(Plan1!$G$8^2)/2+NORMSINV(AleatProd!K328)*Plan1!$G$8))</f>
        <v>22133.562467842294</v>
      </c>
      <c r="L329" s="30">
        <f>(K329*EXP(Plan1!$G$7-(Plan1!$G$8^2)/2+NORMSINV(AleatProd!L328)*Plan1!$G$8))</f>
        <v>21857.58782192209</v>
      </c>
      <c r="M329" s="30">
        <f>(L329*EXP(Plan1!$G$7-(Plan1!$G$8^2)/2+NORMSINV(AleatProd!M328)*Plan1!$G$8))</f>
        <v>22530.854194186883</v>
      </c>
      <c r="N329" s="30">
        <f>(M329*EXP(Plan1!$G$7-(Plan1!$G$8^2)/2+NORMSINV(AleatProd!N328)*Plan1!$G$8))</f>
        <v>20066.704301657701</v>
      </c>
      <c r="O329" s="30">
        <f>(N329*EXP(Plan1!$G$7-(Plan1!$G$8^2)/2+NORMSINV(AleatProd!O328)*Plan1!$G$8))</f>
        <v>20234.586308716578</v>
      </c>
      <c r="P329" s="30">
        <f>(O329*EXP(Plan1!$G$7-(Plan1!$G$8^2)/2+NORMSINV(AleatProd!P328)*Plan1!$G$8))</f>
        <v>20416.976180635003</v>
      </c>
      <c r="Q329" s="30">
        <f>(P329*EXP(Plan1!$G$7-(Plan1!$G$8^2)/2+NORMSINV(AleatProd!Q328)*Plan1!$G$8))</f>
        <v>19916.750519120822</v>
      </c>
      <c r="R329" s="30">
        <f>(Q329*EXP(Plan1!$G$7-(Plan1!$G$8^2)/2+NORMSINV(AleatProd!R328)*Plan1!$G$8))</f>
        <v>19679.319912119932</v>
      </c>
      <c r="S329" s="30">
        <f>(R329*EXP(Plan1!$G$7-(Plan1!$G$8^2)/2+NORMSINV(AleatProd!S328)*Plan1!$G$8))</f>
        <v>18436.804119402252</v>
      </c>
      <c r="T329" s="30">
        <f>(S329*EXP(Plan1!$G$7-(Plan1!$G$8^2)/2+NORMSINV(AleatProd!T328)*Plan1!$G$8))</f>
        <v>19467.835054511554</v>
      </c>
      <c r="U329" s="30">
        <f>(T329*EXP(Plan1!$G$7-(Plan1!$G$8^2)/2+NORMSINV(AleatProd!U328)*Plan1!$G$8))</f>
        <v>20958.870365691426</v>
      </c>
      <c r="V329" s="30">
        <f>(U329*EXP(Plan1!$G$7-(Plan1!$G$8^2)/2+NORMSINV(AleatProd!V328)*Plan1!$G$8))</f>
        <v>20793.501130258213</v>
      </c>
    </row>
    <row r="330" spans="1:22" x14ac:dyDescent="0.25">
      <c r="A330">
        <v>327</v>
      </c>
      <c r="B330" s="2">
        <f>Plan1!$B$4</f>
        <v>17520</v>
      </c>
      <c r="C330" s="30">
        <f>(B330*EXP(Plan1!$G$7-(Plan1!$G$8^2)/2+NORMSINV(AleatProd!C329)*Plan1!$G$8))</f>
        <v>17652.254633231507</v>
      </c>
      <c r="D330" s="30">
        <f>(C330*EXP(Plan1!$G$7-(Plan1!$G$8^2)/2+NORMSINV(AleatProd!D329)*Plan1!$G$8))</f>
        <v>16537.718593612499</v>
      </c>
      <c r="E330" s="30">
        <f>(D330*EXP(Plan1!$G$7-(Plan1!$G$8^2)/2+NORMSINV(AleatProd!E329)*Plan1!$G$8))</f>
        <v>15879.155937897822</v>
      </c>
      <c r="F330" s="30">
        <f>(E330*EXP(Plan1!$G$7-(Plan1!$G$8^2)/2+NORMSINV(AleatProd!F329)*Plan1!$G$8))</f>
        <v>15400.325030741194</v>
      </c>
      <c r="G330" s="30">
        <f>(F330*EXP(Plan1!$G$7-(Plan1!$G$8^2)/2+NORMSINV(AleatProd!G329)*Plan1!$G$8))</f>
        <v>14393.758940708411</v>
      </c>
      <c r="H330" s="30">
        <f>(G330*EXP(Plan1!$G$7-(Plan1!$G$8^2)/2+NORMSINV(AleatProd!H329)*Plan1!$G$8))</f>
        <v>14921.188499717458</v>
      </c>
      <c r="I330" s="30">
        <f>(H330*EXP(Plan1!$G$7-(Plan1!$G$8^2)/2+NORMSINV(AleatProd!I329)*Plan1!$G$8))</f>
        <v>15175.418325518192</v>
      </c>
      <c r="J330" s="30">
        <f>(I330*EXP(Plan1!$G$7-(Plan1!$G$8^2)/2+NORMSINV(AleatProd!J329)*Plan1!$G$8))</f>
        <v>14813.075622473618</v>
      </c>
      <c r="K330" s="30">
        <f>(J330*EXP(Plan1!$G$7-(Plan1!$G$8^2)/2+NORMSINV(AleatProd!K329)*Plan1!$G$8))</f>
        <v>14599.959126165488</v>
      </c>
      <c r="L330" s="30">
        <f>(K330*EXP(Plan1!$G$7-(Plan1!$G$8^2)/2+NORMSINV(AleatProd!L329)*Plan1!$G$8))</f>
        <v>15135.892178301092</v>
      </c>
      <c r="M330" s="30">
        <f>(L330*EXP(Plan1!$G$7-(Plan1!$G$8^2)/2+NORMSINV(AleatProd!M329)*Plan1!$G$8))</f>
        <v>15057.209550409176</v>
      </c>
      <c r="N330" s="30">
        <f>(M330*EXP(Plan1!$G$7-(Plan1!$G$8^2)/2+NORMSINV(AleatProd!N329)*Plan1!$G$8))</f>
        <v>15061.71859557286</v>
      </c>
      <c r="O330" s="30">
        <f>(N330*EXP(Plan1!$G$7-(Plan1!$G$8^2)/2+NORMSINV(AleatProd!O329)*Plan1!$G$8))</f>
        <v>14269.036175080993</v>
      </c>
      <c r="P330" s="30">
        <f>(O330*EXP(Plan1!$G$7-(Plan1!$G$8^2)/2+NORMSINV(AleatProd!P329)*Plan1!$G$8))</f>
        <v>14270.199553674527</v>
      </c>
      <c r="Q330" s="30">
        <f>(P330*EXP(Plan1!$G$7-(Plan1!$G$8^2)/2+NORMSINV(AleatProd!Q329)*Plan1!$G$8))</f>
        <v>14106.742343748914</v>
      </c>
      <c r="R330" s="30">
        <f>(Q330*EXP(Plan1!$G$7-(Plan1!$G$8^2)/2+NORMSINV(AleatProd!R329)*Plan1!$G$8))</f>
        <v>13236.283119218073</v>
      </c>
      <c r="S330" s="30">
        <f>(R330*EXP(Plan1!$G$7-(Plan1!$G$8^2)/2+NORMSINV(AleatProd!S329)*Plan1!$G$8))</f>
        <v>13665.124809844718</v>
      </c>
      <c r="T330" s="30">
        <f>(S330*EXP(Plan1!$G$7-(Plan1!$G$8^2)/2+NORMSINV(AleatProd!T329)*Plan1!$G$8))</f>
        <v>13541.836562698467</v>
      </c>
      <c r="U330" s="30">
        <f>(T330*EXP(Plan1!$G$7-(Plan1!$G$8^2)/2+NORMSINV(AleatProd!U329)*Plan1!$G$8))</f>
        <v>13481.064638134925</v>
      </c>
      <c r="V330" s="30">
        <f>(U330*EXP(Plan1!$G$7-(Plan1!$G$8^2)/2+NORMSINV(AleatProd!V329)*Plan1!$G$8))</f>
        <v>13195.804014919504</v>
      </c>
    </row>
    <row r="331" spans="1:22" x14ac:dyDescent="0.25">
      <c r="A331">
        <v>328</v>
      </c>
      <c r="B331" s="2">
        <f>Plan1!$B$4</f>
        <v>17520</v>
      </c>
      <c r="C331" s="30">
        <f>(B331*EXP(Plan1!$G$7-(Plan1!$G$8^2)/2+NORMSINV(AleatProd!C330)*Plan1!$G$8))</f>
        <v>17113.100808331255</v>
      </c>
      <c r="D331" s="30">
        <f>(C331*EXP(Plan1!$G$7-(Plan1!$G$8^2)/2+NORMSINV(AleatProd!D330)*Plan1!$G$8))</f>
        <v>17759.761446977216</v>
      </c>
      <c r="E331" s="30">
        <f>(D331*EXP(Plan1!$G$7-(Plan1!$G$8^2)/2+NORMSINV(AleatProd!E330)*Plan1!$G$8))</f>
        <v>18035.00256033022</v>
      </c>
      <c r="F331" s="30">
        <f>(E331*EXP(Plan1!$G$7-(Plan1!$G$8^2)/2+NORMSINV(AleatProd!F330)*Plan1!$G$8))</f>
        <v>17463.32480118252</v>
      </c>
      <c r="G331" s="30">
        <f>(F331*EXP(Plan1!$G$7-(Plan1!$G$8^2)/2+NORMSINV(AleatProd!G330)*Plan1!$G$8))</f>
        <v>16329.80870684537</v>
      </c>
      <c r="H331" s="30">
        <f>(G331*EXP(Plan1!$G$7-(Plan1!$G$8^2)/2+NORMSINV(AleatProd!H330)*Plan1!$G$8))</f>
        <v>14853.578233478753</v>
      </c>
      <c r="I331" s="30">
        <f>(H331*EXP(Plan1!$G$7-(Plan1!$G$8^2)/2+NORMSINV(AleatProd!I330)*Plan1!$G$8))</f>
        <v>15106.581503788235</v>
      </c>
      <c r="J331" s="30">
        <f>(I331*EXP(Plan1!$G$7-(Plan1!$G$8^2)/2+NORMSINV(AleatProd!J330)*Plan1!$G$8))</f>
        <v>15255.169594574452</v>
      </c>
      <c r="K331" s="30">
        <f>(J331*EXP(Plan1!$G$7-(Plan1!$G$8^2)/2+NORMSINV(AleatProd!K330)*Plan1!$G$8))</f>
        <v>14523.375934160595</v>
      </c>
      <c r="L331" s="30">
        <f>(K331*EXP(Plan1!$G$7-(Plan1!$G$8^2)/2+NORMSINV(AleatProd!L330)*Plan1!$G$8))</f>
        <v>14372.493097622082</v>
      </c>
      <c r="M331" s="30">
        <f>(L331*EXP(Plan1!$G$7-(Plan1!$G$8^2)/2+NORMSINV(AleatProd!M330)*Plan1!$G$8))</f>
        <v>13287.519042418924</v>
      </c>
      <c r="N331" s="30">
        <f>(M331*EXP(Plan1!$G$7-(Plan1!$G$8^2)/2+NORMSINV(AleatProd!N330)*Plan1!$G$8))</f>
        <v>14430.932636637775</v>
      </c>
      <c r="O331" s="30">
        <f>(N331*EXP(Plan1!$G$7-(Plan1!$G$8^2)/2+NORMSINV(AleatProd!O330)*Plan1!$G$8))</f>
        <v>14388.302024420651</v>
      </c>
      <c r="P331" s="30">
        <f>(O331*EXP(Plan1!$G$7-(Plan1!$G$8^2)/2+NORMSINV(AleatProd!P330)*Plan1!$G$8))</f>
        <v>14531.749323763261</v>
      </c>
      <c r="Q331" s="30">
        <f>(P331*EXP(Plan1!$G$7-(Plan1!$G$8^2)/2+NORMSINV(AleatProd!Q330)*Plan1!$G$8))</f>
        <v>13945.283034608374</v>
      </c>
      <c r="R331" s="30">
        <f>(Q331*EXP(Plan1!$G$7-(Plan1!$G$8^2)/2+NORMSINV(AleatProd!R330)*Plan1!$G$8))</f>
        <v>13054.799542133484</v>
      </c>
      <c r="S331" s="30">
        <f>(R331*EXP(Plan1!$G$7-(Plan1!$G$8^2)/2+NORMSINV(AleatProd!S330)*Plan1!$G$8))</f>
        <v>13852.050814310371</v>
      </c>
      <c r="T331" s="30">
        <f>(S331*EXP(Plan1!$G$7-(Plan1!$G$8^2)/2+NORMSINV(AleatProd!T330)*Plan1!$G$8))</f>
        <v>13755.833791484109</v>
      </c>
      <c r="U331" s="30">
        <f>(T331*EXP(Plan1!$G$7-(Plan1!$G$8^2)/2+NORMSINV(AleatProd!U330)*Plan1!$G$8))</f>
        <v>12318.37482994291</v>
      </c>
      <c r="V331" s="30">
        <f>(U331*EXP(Plan1!$G$7-(Plan1!$G$8^2)/2+NORMSINV(AleatProd!V330)*Plan1!$G$8))</f>
        <v>12358.255463934205</v>
      </c>
    </row>
    <row r="332" spans="1:22" x14ac:dyDescent="0.25">
      <c r="A332">
        <v>329</v>
      </c>
      <c r="B332" s="2">
        <f>Plan1!$B$4</f>
        <v>17520</v>
      </c>
      <c r="C332" s="30">
        <f>(B332*EXP(Plan1!$G$7-(Plan1!$G$8^2)/2+NORMSINV(AleatProd!C331)*Plan1!$G$8))</f>
        <v>17582.664415060979</v>
      </c>
      <c r="D332" s="30">
        <f>(C332*EXP(Plan1!$G$7-(Plan1!$G$8^2)/2+NORMSINV(AleatProd!D331)*Plan1!$G$8))</f>
        <v>16924.921047374046</v>
      </c>
      <c r="E332" s="30">
        <f>(D332*EXP(Plan1!$G$7-(Plan1!$G$8^2)/2+NORMSINV(AleatProd!E331)*Plan1!$G$8))</f>
        <v>16689.32285074149</v>
      </c>
      <c r="F332" s="30">
        <f>(E332*EXP(Plan1!$G$7-(Plan1!$G$8^2)/2+NORMSINV(AleatProd!F331)*Plan1!$G$8))</f>
        <v>17385.48538807471</v>
      </c>
      <c r="G332" s="30">
        <f>(F332*EXP(Plan1!$G$7-(Plan1!$G$8^2)/2+NORMSINV(AleatProd!G331)*Plan1!$G$8))</f>
        <v>16137.059899421469</v>
      </c>
      <c r="H332" s="30">
        <f>(G332*EXP(Plan1!$G$7-(Plan1!$G$8^2)/2+NORMSINV(AleatProd!H331)*Plan1!$G$8))</f>
        <v>16937.445144850502</v>
      </c>
      <c r="I332" s="30">
        <f>(H332*EXP(Plan1!$G$7-(Plan1!$G$8^2)/2+NORMSINV(AleatProd!I331)*Plan1!$G$8))</f>
        <v>16621.521316093975</v>
      </c>
      <c r="J332" s="30">
        <f>(I332*EXP(Plan1!$G$7-(Plan1!$G$8^2)/2+NORMSINV(AleatProd!J331)*Plan1!$G$8))</f>
        <v>17207.334771379592</v>
      </c>
      <c r="K332" s="30">
        <f>(J332*EXP(Plan1!$G$7-(Plan1!$G$8^2)/2+NORMSINV(AleatProd!K331)*Plan1!$G$8))</f>
        <v>16463.481313419368</v>
      </c>
      <c r="L332" s="30">
        <f>(K332*EXP(Plan1!$G$7-(Plan1!$G$8^2)/2+NORMSINV(AleatProd!L331)*Plan1!$G$8))</f>
        <v>15649.52525205518</v>
      </c>
      <c r="M332" s="30">
        <f>(L332*EXP(Plan1!$G$7-(Plan1!$G$8^2)/2+NORMSINV(AleatProd!M331)*Plan1!$G$8))</f>
        <v>16123.415843978963</v>
      </c>
      <c r="N332" s="30">
        <f>(M332*EXP(Plan1!$G$7-(Plan1!$G$8^2)/2+NORMSINV(AleatProd!N331)*Plan1!$G$8))</f>
        <v>15627.881705830327</v>
      </c>
      <c r="O332" s="30">
        <f>(N332*EXP(Plan1!$G$7-(Plan1!$G$8^2)/2+NORMSINV(AleatProd!O331)*Plan1!$G$8))</f>
        <v>16181.151082036384</v>
      </c>
      <c r="P332" s="30">
        <f>(O332*EXP(Plan1!$G$7-(Plan1!$G$8^2)/2+NORMSINV(AleatProd!P331)*Plan1!$G$8))</f>
        <v>16993.732860610726</v>
      </c>
      <c r="Q332" s="30">
        <f>(P332*EXP(Plan1!$G$7-(Plan1!$G$8^2)/2+NORMSINV(AleatProd!Q331)*Plan1!$G$8))</f>
        <v>17275.042783813074</v>
      </c>
      <c r="R332" s="30">
        <f>(Q332*EXP(Plan1!$G$7-(Plan1!$G$8^2)/2+NORMSINV(AleatProd!R331)*Plan1!$G$8))</f>
        <v>16561.041620679473</v>
      </c>
      <c r="S332" s="30">
        <f>(R332*EXP(Plan1!$G$7-(Plan1!$G$8^2)/2+NORMSINV(AleatProd!S331)*Plan1!$G$8))</f>
        <v>15576.53399513148</v>
      </c>
      <c r="T332" s="30">
        <f>(S332*EXP(Plan1!$G$7-(Plan1!$G$8^2)/2+NORMSINV(AleatProd!T331)*Plan1!$G$8))</f>
        <v>16747.821090773563</v>
      </c>
      <c r="U332" s="30">
        <f>(T332*EXP(Plan1!$G$7-(Plan1!$G$8^2)/2+NORMSINV(AleatProd!U331)*Plan1!$G$8))</f>
        <v>17088.199192817861</v>
      </c>
      <c r="V332" s="30">
        <f>(U332*EXP(Plan1!$G$7-(Plan1!$G$8^2)/2+NORMSINV(AleatProd!V331)*Plan1!$G$8))</f>
        <v>18026.404581339673</v>
      </c>
    </row>
    <row r="333" spans="1:22" x14ac:dyDescent="0.25">
      <c r="A333">
        <v>330</v>
      </c>
      <c r="B333" s="2">
        <f>Plan1!$B$4</f>
        <v>17520</v>
      </c>
      <c r="C333" s="30">
        <f>(B333*EXP(Plan1!$G$7-(Plan1!$G$8^2)/2+NORMSINV(AleatProd!C332)*Plan1!$G$8))</f>
        <v>19234.56346075375</v>
      </c>
      <c r="D333" s="30">
        <f>(C333*EXP(Plan1!$G$7-(Plan1!$G$8^2)/2+NORMSINV(AleatProd!D332)*Plan1!$G$8))</f>
        <v>20089.757174952043</v>
      </c>
      <c r="E333" s="30">
        <f>(D333*EXP(Plan1!$G$7-(Plan1!$G$8^2)/2+NORMSINV(AleatProd!E332)*Plan1!$G$8))</f>
        <v>18901.651735876243</v>
      </c>
      <c r="F333" s="30">
        <f>(E333*EXP(Plan1!$G$7-(Plan1!$G$8^2)/2+NORMSINV(AleatProd!F332)*Plan1!$G$8))</f>
        <v>19596.410964553303</v>
      </c>
      <c r="G333" s="30">
        <f>(F333*EXP(Plan1!$G$7-(Plan1!$G$8^2)/2+NORMSINV(AleatProd!G332)*Plan1!$G$8))</f>
        <v>20207.506923048786</v>
      </c>
      <c r="H333" s="30">
        <f>(G333*EXP(Plan1!$G$7-(Plan1!$G$8^2)/2+NORMSINV(AleatProd!H332)*Plan1!$G$8))</f>
        <v>19709.106876811653</v>
      </c>
      <c r="I333" s="30">
        <f>(H333*EXP(Plan1!$G$7-(Plan1!$G$8^2)/2+NORMSINV(AleatProd!I332)*Plan1!$G$8))</f>
        <v>18784.502463398891</v>
      </c>
      <c r="J333" s="30">
        <f>(I333*EXP(Plan1!$G$7-(Plan1!$G$8^2)/2+NORMSINV(AleatProd!J332)*Plan1!$G$8))</f>
        <v>19895.192874516248</v>
      </c>
      <c r="K333" s="30">
        <f>(J333*EXP(Plan1!$G$7-(Plan1!$G$8^2)/2+NORMSINV(AleatProd!K332)*Plan1!$G$8))</f>
        <v>19789.860633832337</v>
      </c>
      <c r="L333" s="30">
        <f>(K333*EXP(Plan1!$G$7-(Plan1!$G$8^2)/2+NORMSINV(AleatProd!L332)*Plan1!$G$8))</f>
        <v>20095.986803914373</v>
      </c>
      <c r="M333" s="30">
        <f>(L333*EXP(Plan1!$G$7-(Plan1!$G$8^2)/2+NORMSINV(AleatProd!M332)*Plan1!$G$8))</f>
        <v>19428.468995405699</v>
      </c>
      <c r="N333" s="30">
        <f>(M333*EXP(Plan1!$G$7-(Plan1!$G$8^2)/2+NORMSINV(AleatProd!N332)*Plan1!$G$8))</f>
        <v>17630.256770901629</v>
      </c>
      <c r="O333" s="30">
        <f>(N333*EXP(Plan1!$G$7-(Plan1!$G$8^2)/2+NORMSINV(AleatProd!O332)*Plan1!$G$8))</f>
        <v>17833.874891654275</v>
      </c>
      <c r="P333" s="30">
        <f>(O333*EXP(Plan1!$G$7-(Plan1!$G$8^2)/2+NORMSINV(AleatProd!P332)*Plan1!$G$8))</f>
        <v>18697.869169636419</v>
      </c>
      <c r="Q333" s="30">
        <f>(P333*EXP(Plan1!$G$7-(Plan1!$G$8^2)/2+NORMSINV(AleatProd!Q332)*Plan1!$G$8))</f>
        <v>18596.597922388813</v>
      </c>
      <c r="R333" s="30">
        <f>(Q333*EXP(Plan1!$G$7-(Plan1!$G$8^2)/2+NORMSINV(AleatProd!R332)*Plan1!$G$8))</f>
        <v>17283.947631940275</v>
      </c>
      <c r="S333" s="30">
        <f>(R333*EXP(Plan1!$G$7-(Plan1!$G$8^2)/2+NORMSINV(AleatProd!S332)*Plan1!$G$8))</f>
        <v>16157.822898581911</v>
      </c>
      <c r="T333" s="30">
        <f>(S333*EXP(Plan1!$G$7-(Plan1!$G$8^2)/2+NORMSINV(AleatProd!T332)*Plan1!$G$8))</f>
        <v>16252.007344255808</v>
      </c>
      <c r="U333" s="30">
        <f>(T333*EXP(Plan1!$G$7-(Plan1!$G$8^2)/2+NORMSINV(AleatProd!U332)*Plan1!$G$8))</f>
        <v>17281.692632140923</v>
      </c>
      <c r="V333" s="30">
        <f>(U333*EXP(Plan1!$G$7-(Plan1!$G$8^2)/2+NORMSINV(AleatProd!V332)*Plan1!$G$8))</f>
        <v>15962.91437591475</v>
      </c>
    </row>
    <row r="334" spans="1:22" x14ac:dyDescent="0.25">
      <c r="A334">
        <v>331</v>
      </c>
      <c r="B334" s="2">
        <f>Plan1!$B$4</f>
        <v>17520</v>
      </c>
      <c r="C334" s="30">
        <f>(B334*EXP(Plan1!$G$7-(Plan1!$G$8^2)/2+NORMSINV(AleatProd!C333)*Plan1!$G$8))</f>
        <v>16082.778153632376</v>
      </c>
      <c r="D334" s="30">
        <f>(C334*EXP(Plan1!$G$7-(Plan1!$G$8^2)/2+NORMSINV(AleatProd!D333)*Plan1!$G$8))</f>
        <v>16334.580229456424</v>
      </c>
      <c r="E334" s="30">
        <f>(D334*EXP(Plan1!$G$7-(Plan1!$G$8^2)/2+NORMSINV(AleatProd!E333)*Plan1!$G$8))</f>
        <v>17689.741905229464</v>
      </c>
      <c r="F334" s="30">
        <f>(E334*EXP(Plan1!$G$7-(Plan1!$G$8^2)/2+NORMSINV(AleatProd!F333)*Plan1!$G$8))</f>
        <v>17738.009339326694</v>
      </c>
      <c r="G334" s="30">
        <f>(F334*EXP(Plan1!$G$7-(Plan1!$G$8^2)/2+NORMSINV(AleatProd!G333)*Plan1!$G$8))</f>
        <v>16734.788848809621</v>
      </c>
      <c r="H334" s="30">
        <f>(G334*EXP(Plan1!$G$7-(Plan1!$G$8^2)/2+NORMSINV(AleatProd!H333)*Plan1!$G$8))</f>
        <v>15895.701812965081</v>
      </c>
      <c r="I334" s="30">
        <f>(H334*EXP(Plan1!$G$7-(Plan1!$G$8^2)/2+NORMSINV(AleatProd!I333)*Plan1!$G$8))</f>
        <v>17590.644501986593</v>
      </c>
      <c r="J334" s="30">
        <f>(I334*EXP(Plan1!$G$7-(Plan1!$G$8^2)/2+NORMSINV(AleatProd!J333)*Plan1!$G$8))</f>
        <v>16225.820818180118</v>
      </c>
      <c r="K334" s="30">
        <f>(J334*EXP(Plan1!$G$7-(Plan1!$G$8^2)/2+NORMSINV(AleatProd!K333)*Plan1!$G$8))</f>
        <v>15797.709236600378</v>
      </c>
      <c r="L334" s="30">
        <f>(K334*EXP(Plan1!$G$7-(Plan1!$G$8^2)/2+NORMSINV(AleatProd!L333)*Plan1!$G$8))</f>
        <v>14706.477314273374</v>
      </c>
      <c r="M334" s="30">
        <f>(L334*EXP(Plan1!$G$7-(Plan1!$G$8^2)/2+NORMSINV(AleatProd!M333)*Plan1!$G$8))</f>
        <v>14725.225831224678</v>
      </c>
      <c r="N334" s="30">
        <f>(M334*EXP(Plan1!$G$7-(Plan1!$G$8^2)/2+NORMSINV(AleatProd!N333)*Plan1!$G$8))</f>
        <v>15242.785872990593</v>
      </c>
      <c r="O334" s="30">
        <f>(N334*EXP(Plan1!$G$7-(Plan1!$G$8^2)/2+NORMSINV(AleatProd!O333)*Plan1!$G$8))</f>
        <v>14939.434440378756</v>
      </c>
      <c r="P334" s="30">
        <f>(O334*EXP(Plan1!$G$7-(Plan1!$G$8^2)/2+NORMSINV(AleatProd!P333)*Plan1!$G$8))</f>
        <v>14309.311505120593</v>
      </c>
      <c r="Q334" s="30">
        <f>(P334*EXP(Plan1!$G$7-(Plan1!$G$8^2)/2+NORMSINV(AleatProd!Q333)*Plan1!$G$8))</f>
        <v>12827.924163701075</v>
      </c>
      <c r="R334" s="30">
        <f>(Q334*EXP(Plan1!$G$7-(Plan1!$G$8^2)/2+NORMSINV(AleatProd!R333)*Plan1!$G$8))</f>
        <v>12563.104033885751</v>
      </c>
      <c r="S334" s="30">
        <f>(R334*EXP(Plan1!$G$7-(Plan1!$G$8^2)/2+NORMSINV(AleatProd!S333)*Plan1!$G$8))</f>
        <v>12464.198887008177</v>
      </c>
      <c r="T334" s="30">
        <f>(S334*EXP(Plan1!$G$7-(Plan1!$G$8^2)/2+NORMSINV(AleatProd!T333)*Plan1!$G$8))</f>
        <v>11811.261137902857</v>
      </c>
      <c r="U334" s="30">
        <f>(T334*EXP(Plan1!$G$7-(Plan1!$G$8^2)/2+NORMSINV(AleatProd!U333)*Plan1!$G$8))</f>
        <v>10975.005640575697</v>
      </c>
      <c r="V334" s="30">
        <f>(U334*EXP(Plan1!$G$7-(Plan1!$G$8^2)/2+NORMSINV(AleatProd!V333)*Plan1!$G$8))</f>
        <v>10266.094292770242</v>
      </c>
    </row>
    <row r="335" spans="1:22" x14ac:dyDescent="0.25">
      <c r="A335">
        <v>332</v>
      </c>
      <c r="B335" s="2">
        <f>Plan1!$B$4</f>
        <v>17520</v>
      </c>
      <c r="C335" s="30">
        <f>(B335*EXP(Plan1!$G$7-(Plan1!$G$8^2)/2+NORMSINV(AleatProd!C334)*Plan1!$G$8))</f>
        <v>16941.364816795001</v>
      </c>
      <c r="D335" s="30">
        <f>(C335*EXP(Plan1!$G$7-(Plan1!$G$8^2)/2+NORMSINV(AleatProd!D334)*Plan1!$G$8))</f>
        <v>16072.60254426553</v>
      </c>
      <c r="E335" s="30">
        <f>(D335*EXP(Plan1!$G$7-(Plan1!$G$8^2)/2+NORMSINV(AleatProd!E334)*Plan1!$G$8))</f>
        <v>15352.072193088212</v>
      </c>
      <c r="F335" s="30">
        <f>(E335*EXP(Plan1!$G$7-(Plan1!$G$8^2)/2+NORMSINV(AleatProd!F334)*Plan1!$G$8))</f>
        <v>15689.849477627653</v>
      </c>
      <c r="G335" s="30">
        <f>(F335*EXP(Plan1!$G$7-(Plan1!$G$8^2)/2+NORMSINV(AleatProd!G334)*Plan1!$G$8))</f>
        <v>16240.296106519798</v>
      </c>
      <c r="H335" s="30">
        <f>(G335*EXP(Plan1!$G$7-(Plan1!$G$8^2)/2+NORMSINV(AleatProd!H334)*Plan1!$G$8))</f>
        <v>16227.050416960519</v>
      </c>
      <c r="I335" s="30">
        <f>(H335*EXP(Plan1!$G$7-(Plan1!$G$8^2)/2+NORMSINV(AleatProd!I334)*Plan1!$G$8))</f>
        <v>14925.21996038924</v>
      </c>
      <c r="J335" s="30">
        <f>(I335*EXP(Plan1!$G$7-(Plan1!$G$8^2)/2+NORMSINV(AleatProd!J334)*Plan1!$G$8))</f>
        <v>15407.843801559935</v>
      </c>
      <c r="K335" s="30">
        <f>(J335*EXP(Plan1!$G$7-(Plan1!$G$8^2)/2+NORMSINV(AleatProd!K334)*Plan1!$G$8))</f>
        <v>14394.144485120183</v>
      </c>
      <c r="L335" s="30">
        <f>(K335*EXP(Plan1!$G$7-(Plan1!$G$8^2)/2+NORMSINV(AleatProd!L334)*Plan1!$G$8))</f>
        <v>14683.636793994065</v>
      </c>
      <c r="M335" s="30">
        <f>(L335*EXP(Plan1!$G$7-(Plan1!$G$8^2)/2+NORMSINV(AleatProd!M334)*Plan1!$G$8))</f>
        <v>14875.563681557807</v>
      </c>
      <c r="N335" s="30">
        <f>(M335*EXP(Plan1!$G$7-(Plan1!$G$8^2)/2+NORMSINV(AleatProd!N334)*Plan1!$G$8))</f>
        <v>13965.395909483173</v>
      </c>
      <c r="O335" s="30">
        <f>(N335*EXP(Plan1!$G$7-(Plan1!$G$8^2)/2+NORMSINV(AleatProd!O334)*Plan1!$G$8))</f>
        <v>13777.121004853409</v>
      </c>
      <c r="P335" s="30">
        <f>(O335*EXP(Plan1!$G$7-(Plan1!$G$8^2)/2+NORMSINV(AleatProd!P334)*Plan1!$G$8))</f>
        <v>13155.804752154907</v>
      </c>
      <c r="Q335" s="30">
        <f>(P335*EXP(Plan1!$G$7-(Plan1!$G$8^2)/2+NORMSINV(AleatProd!Q334)*Plan1!$G$8))</f>
        <v>13924.962294977779</v>
      </c>
      <c r="R335" s="30">
        <f>(Q335*EXP(Plan1!$G$7-(Plan1!$G$8^2)/2+NORMSINV(AleatProd!R334)*Plan1!$G$8))</f>
        <v>13704.421935180455</v>
      </c>
      <c r="S335" s="30">
        <f>(R335*EXP(Plan1!$G$7-(Plan1!$G$8^2)/2+NORMSINV(AleatProd!S334)*Plan1!$G$8))</f>
        <v>14187.150173289971</v>
      </c>
      <c r="T335" s="30">
        <f>(S335*EXP(Plan1!$G$7-(Plan1!$G$8^2)/2+NORMSINV(AleatProd!T334)*Plan1!$G$8))</f>
        <v>14550.471572658047</v>
      </c>
      <c r="U335" s="30">
        <f>(T335*EXP(Plan1!$G$7-(Plan1!$G$8^2)/2+NORMSINV(AleatProd!U334)*Plan1!$G$8))</f>
        <v>13674.982418401974</v>
      </c>
      <c r="V335" s="30">
        <f>(U335*EXP(Plan1!$G$7-(Plan1!$G$8^2)/2+NORMSINV(AleatProd!V334)*Plan1!$G$8))</f>
        <v>13413.242197389585</v>
      </c>
    </row>
    <row r="336" spans="1:22" x14ac:dyDescent="0.25">
      <c r="A336">
        <v>333</v>
      </c>
      <c r="B336" s="2">
        <f>Plan1!$B$4</f>
        <v>17520</v>
      </c>
      <c r="C336" s="30">
        <f>(B336*EXP(Plan1!$G$7-(Plan1!$G$8^2)/2+NORMSINV(AleatProd!C335)*Plan1!$G$8))</f>
        <v>18144.691622430728</v>
      </c>
      <c r="D336" s="30">
        <f>(C336*EXP(Plan1!$G$7-(Plan1!$G$8^2)/2+NORMSINV(AleatProd!D335)*Plan1!$G$8))</f>
        <v>17188.658883399065</v>
      </c>
      <c r="E336" s="30">
        <f>(D336*EXP(Plan1!$G$7-(Plan1!$G$8^2)/2+NORMSINV(AleatProd!E335)*Plan1!$G$8))</f>
        <v>16116.126279030619</v>
      </c>
      <c r="F336" s="30">
        <f>(E336*EXP(Plan1!$G$7-(Plan1!$G$8^2)/2+NORMSINV(AleatProd!F335)*Plan1!$G$8))</f>
        <v>15111.320146317335</v>
      </c>
      <c r="G336" s="30">
        <f>(F336*EXP(Plan1!$G$7-(Plan1!$G$8^2)/2+NORMSINV(AleatProd!G335)*Plan1!$G$8))</f>
        <v>15423.571079670806</v>
      </c>
      <c r="H336" s="30">
        <f>(G336*EXP(Plan1!$G$7-(Plan1!$G$8^2)/2+NORMSINV(AleatProd!H335)*Plan1!$G$8))</f>
        <v>16168.332660594433</v>
      </c>
      <c r="I336" s="30">
        <f>(H336*EXP(Plan1!$G$7-(Plan1!$G$8^2)/2+NORMSINV(AleatProd!I335)*Plan1!$G$8))</f>
        <v>16578.533630534064</v>
      </c>
      <c r="J336" s="30">
        <f>(I336*EXP(Plan1!$G$7-(Plan1!$G$8^2)/2+NORMSINV(AleatProd!J335)*Plan1!$G$8))</f>
        <v>16394.531402024873</v>
      </c>
      <c r="K336" s="30">
        <f>(J336*EXP(Plan1!$G$7-(Plan1!$G$8^2)/2+NORMSINV(AleatProd!K335)*Plan1!$G$8))</f>
        <v>15377.160704210784</v>
      </c>
      <c r="L336" s="30">
        <f>(K336*EXP(Plan1!$G$7-(Plan1!$G$8^2)/2+NORMSINV(AleatProd!L335)*Plan1!$G$8))</f>
        <v>15751.173525953098</v>
      </c>
      <c r="M336" s="30">
        <f>(L336*EXP(Plan1!$G$7-(Plan1!$G$8^2)/2+NORMSINV(AleatProd!M335)*Plan1!$G$8))</f>
        <v>15139.413400788824</v>
      </c>
      <c r="N336" s="30">
        <f>(M336*EXP(Plan1!$G$7-(Plan1!$G$8^2)/2+NORMSINV(AleatProd!N335)*Plan1!$G$8))</f>
        <v>13508.385585801107</v>
      </c>
      <c r="O336" s="30">
        <f>(N336*EXP(Plan1!$G$7-(Plan1!$G$8^2)/2+NORMSINV(AleatProd!O335)*Plan1!$G$8))</f>
        <v>13372.048885056489</v>
      </c>
      <c r="P336" s="30">
        <f>(O336*EXP(Plan1!$G$7-(Plan1!$G$8^2)/2+NORMSINV(AleatProd!P335)*Plan1!$G$8))</f>
        <v>14403.771773673077</v>
      </c>
      <c r="Q336" s="30">
        <f>(P336*EXP(Plan1!$G$7-(Plan1!$G$8^2)/2+NORMSINV(AleatProd!Q335)*Plan1!$G$8))</f>
        <v>14042.268661532295</v>
      </c>
      <c r="R336" s="30">
        <f>(Q336*EXP(Plan1!$G$7-(Plan1!$G$8^2)/2+NORMSINV(AleatProd!R335)*Plan1!$G$8))</f>
        <v>13830.711890716017</v>
      </c>
      <c r="S336" s="30">
        <f>(R336*EXP(Plan1!$G$7-(Plan1!$G$8^2)/2+NORMSINV(AleatProd!S335)*Plan1!$G$8))</f>
        <v>13214.062198202742</v>
      </c>
      <c r="T336" s="30">
        <f>(S336*EXP(Plan1!$G$7-(Plan1!$G$8^2)/2+NORMSINV(AleatProd!T335)*Plan1!$G$8))</f>
        <v>12457.201779207495</v>
      </c>
      <c r="U336" s="30">
        <f>(T336*EXP(Plan1!$G$7-(Plan1!$G$8^2)/2+NORMSINV(AleatProd!U335)*Plan1!$G$8))</f>
        <v>12718.02813181736</v>
      </c>
      <c r="V336" s="30">
        <f>(U336*EXP(Plan1!$G$7-(Plan1!$G$8^2)/2+NORMSINV(AleatProd!V335)*Plan1!$G$8))</f>
        <v>11678.338702350624</v>
      </c>
    </row>
    <row r="337" spans="1:22" x14ac:dyDescent="0.25">
      <c r="A337">
        <v>334</v>
      </c>
      <c r="B337" s="2">
        <f>Plan1!$B$4</f>
        <v>17520</v>
      </c>
      <c r="C337" s="30">
        <f>(B337*EXP(Plan1!$G$7-(Plan1!$G$8^2)/2+NORMSINV(AleatProd!C336)*Plan1!$G$8))</f>
        <v>16971.808067223556</v>
      </c>
      <c r="D337" s="30">
        <f>(C337*EXP(Plan1!$G$7-(Plan1!$G$8^2)/2+NORMSINV(AleatProd!D336)*Plan1!$G$8))</f>
        <v>17505.227927888431</v>
      </c>
      <c r="E337" s="30">
        <f>(D337*EXP(Plan1!$G$7-(Plan1!$G$8^2)/2+NORMSINV(AleatProd!E336)*Plan1!$G$8))</f>
        <v>16865.647635296547</v>
      </c>
      <c r="F337" s="30">
        <f>(E337*EXP(Plan1!$G$7-(Plan1!$G$8^2)/2+NORMSINV(AleatProd!F336)*Plan1!$G$8))</f>
        <v>17150.192001818392</v>
      </c>
      <c r="G337" s="30">
        <f>(F337*EXP(Plan1!$G$7-(Plan1!$G$8^2)/2+NORMSINV(AleatProd!G336)*Plan1!$G$8))</f>
        <v>17053.237732745387</v>
      </c>
      <c r="H337" s="30">
        <f>(G337*EXP(Plan1!$G$7-(Plan1!$G$8^2)/2+NORMSINV(AleatProd!H336)*Plan1!$G$8))</f>
        <v>15491.504505772469</v>
      </c>
      <c r="I337" s="30">
        <f>(H337*EXP(Plan1!$G$7-(Plan1!$G$8^2)/2+NORMSINV(AleatProd!I336)*Plan1!$G$8))</f>
        <v>14355.60115192965</v>
      </c>
      <c r="J337" s="30">
        <f>(I337*EXP(Plan1!$G$7-(Plan1!$G$8^2)/2+NORMSINV(AleatProd!J336)*Plan1!$G$8))</f>
        <v>14163.684831879584</v>
      </c>
      <c r="K337" s="30">
        <f>(J337*EXP(Plan1!$G$7-(Plan1!$G$8^2)/2+NORMSINV(AleatProd!K336)*Plan1!$G$8))</f>
        <v>13773.039390682507</v>
      </c>
      <c r="L337" s="30">
        <f>(K337*EXP(Plan1!$G$7-(Plan1!$G$8^2)/2+NORMSINV(AleatProd!L336)*Plan1!$G$8))</f>
        <v>14084.262742393865</v>
      </c>
      <c r="M337" s="30">
        <f>(L337*EXP(Plan1!$G$7-(Plan1!$G$8^2)/2+NORMSINV(AleatProd!M336)*Plan1!$G$8))</f>
        <v>12739.800849550365</v>
      </c>
      <c r="N337" s="30">
        <f>(M337*EXP(Plan1!$G$7-(Plan1!$G$8^2)/2+NORMSINV(AleatProd!N336)*Plan1!$G$8))</f>
        <v>12001.21068478047</v>
      </c>
      <c r="O337" s="30">
        <f>(N337*EXP(Plan1!$G$7-(Plan1!$G$8^2)/2+NORMSINV(AleatProd!O336)*Plan1!$G$8))</f>
        <v>13025.631628965572</v>
      </c>
      <c r="P337" s="30">
        <f>(O337*EXP(Plan1!$G$7-(Plan1!$G$8^2)/2+NORMSINV(AleatProd!P336)*Plan1!$G$8))</f>
        <v>12803.04763346541</v>
      </c>
      <c r="Q337" s="30">
        <f>(P337*EXP(Plan1!$G$7-(Plan1!$G$8^2)/2+NORMSINV(AleatProd!Q336)*Plan1!$G$8))</f>
        <v>11584.666207453456</v>
      </c>
      <c r="R337" s="30">
        <f>(Q337*EXP(Plan1!$G$7-(Plan1!$G$8^2)/2+NORMSINV(AleatProd!R336)*Plan1!$G$8))</f>
        <v>11139.930958662397</v>
      </c>
      <c r="S337" s="30">
        <f>(R337*EXP(Plan1!$G$7-(Plan1!$G$8^2)/2+NORMSINV(AleatProd!S336)*Plan1!$G$8))</f>
        <v>10783.729537849433</v>
      </c>
      <c r="T337" s="30">
        <f>(S337*EXP(Plan1!$G$7-(Plan1!$G$8^2)/2+NORMSINV(AleatProd!T336)*Plan1!$G$8))</f>
        <v>10331.513978994073</v>
      </c>
      <c r="U337" s="30">
        <f>(T337*EXP(Plan1!$G$7-(Plan1!$G$8^2)/2+NORMSINV(AleatProd!U336)*Plan1!$G$8))</f>
        <v>10197.429633551434</v>
      </c>
      <c r="V337" s="30">
        <f>(U337*EXP(Plan1!$G$7-(Plan1!$G$8^2)/2+NORMSINV(AleatProd!V336)*Plan1!$G$8))</f>
        <v>10208.227230486396</v>
      </c>
    </row>
    <row r="338" spans="1:22" x14ac:dyDescent="0.25">
      <c r="A338">
        <v>335</v>
      </c>
      <c r="B338" s="2">
        <f>Plan1!$B$4</f>
        <v>17520</v>
      </c>
      <c r="C338" s="30">
        <f>(B338*EXP(Plan1!$G$7-(Plan1!$G$8^2)/2+NORMSINV(AleatProd!C337)*Plan1!$G$8))</f>
        <v>15833.97775212046</v>
      </c>
      <c r="D338" s="30">
        <f>(C338*EXP(Plan1!$G$7-(Plan1!$G$8^2)/2+NORMSINV(AleatProd!D337)*Plan1!$G$8))</f>
        <v>16512.211145691144</v>
      </c>
      <c r="E338" s="30">
        <f>(D338*EXP(Plan1!$G$7-(Plan1!$G$8^2)/2+NORMSINV(AleatProd!E337)*Plan1!$G$8))</f>
        <v>16116.846212568747</v>
      </c>
      <c r="F338" s="30">
        <f>(E338*EXP(Plan1!$G$7-(Plan1!$G$8^2)/2+NORMSINV(AleatProd!F337)*Plan1!$G$8))</f>
        <v>17067.034052539715</v>
      </c>
      <c r="G338" s="30">
        <f>(F338*EXP(Plan1!$G$7-(Plan1!$G$8^2)/2+NORMSINV(AleatProd!G337)*Plan1!$G$8))</f>
        <v>17819.034175296198</v>
      </c>
      <c r="H338" s="30">
        <f>(G338*EXP(Plan1!$G$7-(Plan1!$G$8^2)/2+NORMSINV(AleatProd!H337)*Plan1!$G$8))</f>
        <v>17728.729855932139</v>
      </c>
      <c r="I338" s="30">
        <f>(H338*EXP(Plan1!$G$7-(Plan1!$G$8^2)/2+NORMSINV(AleatProd!I337)*Plan1!$G$8))</f>
        <v>15403.883928767464</v>
      </c>
      <c r="J338" s="30">
        <f>(I338*EXP(Plan1!$G$7-(Plan1!$G$8^2)/2+NORMSINV(AleatProd!J337)*Plan1!$G$8))</f>
        <v>14770.01920866505</v>
      </c>
      <c r="K338" s="30">
        <f>(J338*EXP(Plan1!$G$7-(Plan1!$G$8^2)/2+NORMSINV(AleatProd!K337)*Plan1!$G$8))</f>
        <v>14966.617969306551</v>
      </c>
      <c r="L338" s="30">
        <f>(K338*EXP(Plan1!$G$7-(Plan1!$G$8^2)/2+NORMSINV(AleatProd!L337)*Plan1!$G$8))</f>
        <v>15527.613763990186</v>
      </c>
      <c r="M338" s="30">
        <f>(L338*EXP(Plan1!$G$7-(Plan1!$G$8^2)/2+NORMSINV(AleatProd!M337)*Plan1!$G$8))</f>
        <v>15022.749990971999</v>
      </c>
      <c r="N338" s="30">
        <f>(M338*EXP(Plan1!$G$7-(Plan1!$G$8^2)/2+NORMSINV(AleatProd!N337)*Plan1!$G$8))</f>
        <v>15496.112338996894</v>
      </c>
      <c r="O338" s="30">
        <f>(N338*EXP(Plan1!$G$7-(Plan1!$G$8^2)/2+NORMSINV(AleatProd!O337)*Plan1!$G$8))</f>
        <v>17263.886531120952</v>
      </c>
      <c r="P338" s="30">
        <f>(O338*EXP(Plan1!$G$7-(Plan1!$G$8^2)/2+NORMSINV(AleatProd!P337)*Plan1!$G$8))</f>
        <v>17380.983878282477</v>
      </c>
      <c r="Q338" s="30">
        <f>(P338*EXP(Plan1!$G$7-(Plan1!$G$8^2)/2+NORMSINV(AleatProd!Q337)*Plan1!$G$8))</f>
        <v>16643.730101832836</v>
      </c>
      <c r="R338" s="30">
        <f>(Q338*EXP(Plan1!$G$7-(Plan1!$G$8^2)/2+NORMSINV(AleatProd!R337)*Plan1!$G$8))</f>
        <v>16570.308196566966</v>
      </c>
      <c r="S338" s="30">
        <f>(R338*EXP(Plan1!$G$7-(Plan1!$G$8^2)/2+NORMSINV(AleatProd!S337)*Plan1!$G$8))</f>
        <v>14872.923216991239</v>
      </c>
      <c r="T338" s="30">
        <f>(S338*EXP(Plan1!$G$7-(Plan1!$G$8^2)/2+NORMSINV(AleatProd!T337)*Plan1!$G$8))</f>
        <v>14727.927676863637</v>
      </c>
      <c r="U338" s="30">
        <f>(T338*EXP(Plan1!$G$7-(Plan1!$G$8^2)/2+NORMSINV(AleatProd!U337)*Plan1!$G$8))</f>
        <v>12978.499388870441</v>
      </c>
      <c r="V338" s="30">
        <f>(U338*EXP(Plan1!$G$7-(Plan1!$G$8^2)/2+NORMSINV(AleatProd!V337)*Plan1!$G$8))</f>
        <v>12635.390859197456</v>
      </c>
    </row>
    <row r="339" spans="1:22" x14ac:dyDescent="0.25">
      <c r="A339">
        <v>336</v>
      </c>
      <c r="B339" s="2">
        <f>Plan1!$B$4</f>
        <v>17520</v>
      </c>
      <c r="C339" s="30">
        <f>(B339*EXP(Plan1!$G$7-(Plan1!$G$8^2)/2+NORMSINV(AleatProd!C338)*Plan1!$G$8))</f>
        <v>16403.910927939978</v>
      </c>
      <c r="D339" s="30">
        <f>(C339*EXP(Plan1!$G$7-(Plan1!$G$8^2)/2+NORMSINV(AleatProd!D338)*Plan1!$G$8))</f>
        <v>16783.476574283821</v>
      </c>
      <c r="E339" s="30">
        <f>(D339*EXP(Plan1!$G$7-(Plan1!$G$8^2)/2+NORMSINV(AleatProd!E338)*Plan1!$G$8))</f>
        <v>16312.800056366515</v>
      </c>
      <c r="F339" s="30">
        <f>(E339*EXP(Plan1!$G$7-(Plan1!$G$8^2)/2+NORMSINV(AleatProd!F338)*Plan1!$G$8))</f>
        <v>16377.032266504693</v>
      </c>
      <c r="G339" s="30">
        <f>(F339*EXP(Plan1!$G$7-(Plan1!$G$8^2)/2+NORMSINV(AleatProd!G338)*Plan1!$G$8))</f>
        <v>14988.539954359792</v>
      </c>
      <c r="H339" s="30">
        <f>(G339*EXP(Plan1!$G$7-(Plan1!$G$8^2)/2+NORMSINV(AleatProd!H338)*Plan1!$G$8))</f>
        <v>14109.62676650972</v>
      </c>
      <c r="I339" s="30">
        <f>(H339*EXP(Plan1!$G$7-(Plan1!$G$8^2)/2+NORMSINV(AleatProd!I338)*Plan1!$G$8))</f>
        <v>13914.098248088756</v>
      </c>
      <c r="J339" s="30">
        <f>(I339*EXP(Plan1!$G$7-(Plan1!$G$8^2)/2+NORMSINV(AleatProd!J338)*Plan1!$G$8))</f>
        <v>14524.186510301448</v>
      </c>
      <c r="K339" s="30">
        <f>(J339*EXP(Plan1!$G$7-(Plan1!$G$8^2)/2+NORMSINV(AleatProd!K338)*Plan1!$G$8))</f>
        <v>13895.07747528572</v>
      </c>
      <c r="L339" s="30">
        <f>(K339*EXP(Plan1!$G$7-(Plan1!$G$8^2)/2+NORMSINV(AleatProd!L338)*Plan1!$G$8))</f>
        <v>13567.613761940167</v>
      </c>
      <c r="M339" s="30">
        <f>(L339*EXP(Plan1!$G$7-(Plan1!$G$8^2)/2+NORMSINV(AleatProd!M338)*Plan1!$G$8))</f>
        <v>13724.052023044294</v>
      </c>
      <c r="N339" s="30">
        <f>(M339*EXP(Plan1!$G$7-(Plan1!$G$8^2)/2+NORMSINV(AleatProd!N338)*Plan1!$G$8))</f>
        <v>13233.652719601076</v>
      </c>
      <c r="O339" s="30">
        <f>(N339*EXP(Plan1!$G$7-(Plan1!$G$8^2)/2+NORMSINV(AleatProd!O338)*Plan1!$G$8))</f>
        <v>13967.2616157428</v>
      </c>
      <c r="P339" s="30">
        <f>(O339*EXP(Plan1!$G$7-(Plan1!$G$8^2)/2+NORMSINV(AleatProd!P338)*Plan1!$G$8))</f>
        <v>14843.422178495108</v>
      </c>
      <c r="Q339" s="30">
        <f>(P339*EXP(Plan1!$G$7-(Plan1!$G$8^2)/2+NORMSINV(AleatProd!Q338)*Plan1!$G$8))</f>
        <v>14433.932136251946</v>
      </c>
      <c r="R339" s="30">
        <f>(Q339*EXP(Plan1!$G$7-(Plan1!$G$8^2)/2+NORMSINV(AleatProd!R338)*Plan1!$G$8))</f>
        <v>13855.355122645762</v>
      </c>
      <c r="S339" s="30">
        <f>(R339*EXP(Plan1!$G$7-(Plan1!$G$8^2)/2+NORMSINV(AleatProd!S338)*Plan1!$G$8))</f>
        <v>12711.949367657035</v>
      </c>
      <c r="T339" s="30">
        <f>(S339*EXP(Plan1!$G$7-(Plan1!$G$8^2)/2+NORMSINV(AleatProd!T338)*Plan1!$G$8))</f>
        <v>12992.111803023239</v>
      </c>
      <c r="U339" s="30">
        <f>(T339*EXP(Plan1!$G$7-(Plan1!$G$8^2)/2+NORMSINV(AleatProd!U338)*Plan1!$G$8))</f>
        <v>12972.841741313398</v>
      </c>
      <c r="V339" s="30">
        <f>(U339*EXP(Plan1!$G$7-(Plan1!$G$8^2)/2+NORMSINV(AleatProd!V338)*Plan1!$G$8))</f>
        <v>12321.025873943572</v>
      </c>
    </row>
    <row r="340" spans="1:22" x14ac:dyDescent="0.25">
      <c r="A340">
        <v>337</v>
      </c>
      <c r="B340" s="2">
        <f>Plan1!$B$4</f>
        <v>17520</v>
      </c>
      <c r="C340" s="30">
        <f>(B340*EXP(Plan1!$G$7-(Plan1!$G$8^2)/2+NORMSINV(AleatProd!C339)*Plan1!$G$8))</f>
        <v>19249.45641315469</v>
      </c>
      <c r="D340" s="30">
        <f>(C340*EXP(Plan1!$G$7-(Plan1!$G$8^2)/2+NORMSINV(AleatProd!D339)*Plan1!$G$8))</f>
        <v>19499.45351697343</v>
      </c>
      <c r="E340" s="30">
        <f>(D340*EXP(Plan1!$G$7-(Plan1!$G$8^2)/2+NORMSINV(AleatProd!E339)*Plan1!$G$8))</f>
        <v>19945.576061498035</v>
      </c>
      <c r="F340" s="30">
        <f>(E340*EXP(Plan1!$G$7-(Plan1!$G$8^2)/2+NORMSINV(AleatProd!F339)*Plan1!$G$8))</f>
        <v>20878.014017686259</v>
      </c>
      <c r="G340" s="30">
        <f>(F340*EXP(Plan1!$G$7-(Plan1!$G$8^2)/2+NORMSINV(AleatProd!G339)*Plan1!$G$8))</f>
        <v>20129.382103239448</v>
      </c>
      <c r="H340" s="30">
        <f>(G340*EXP(Plan1!$G$7-(Plan1!$G$8^2)/2+NORMSINV(AleatProd!H339)*Plan1!$G$8))</f>
        <v>18239.071632405401</v>
      </c>
      <c r="I340" s="30">
        <f>(H340*EXP(Plan1!$G$7-(Plan1!$G$8^2)/2+NORMSINV(AleatProd!I339)*Plan1!$G$8))</f>
        <v>18997.008591254194</v>
      </c>
      <c r="J340" s="30">
        <f>(I340*EXP(Plan1!$G$7-(Plan1!$G$8^2)/2+NORMSINV(AleatProd!J339)*Plan1!$G$8))</f>
        <v>18411.819157916776</v>
      </c>
      <c r="K340" s="30">
        <f>(J340*EXP(Plan1!$G$7-(Plan1!$G$8^2)/2+NORMSINV(AleatProd!K339)*Plan1!$G$8))</f>
        <v>17668.930303344903</v>
      </c>
      <c r="L340" s="30">
        <f>(K340*EXP(Plan1!$G$7-(Plan1!$G$8^2)/2+NORMSINV(AleatProd!L339)*Plan1!$G$8))</f>
        <v>17267.021716343621</v>
      </c>
      <c r="M340" s="30">
        <f>(L340*EXP(Plan1!$G$7-(Plan1!$G$8^2)/2+NORMSINV(AleatProd!M339)*Plan1!$G$8))</f>
        <v>16700.233441637905</v>
      </c>
      <c r="N340" s="30">
        <f>(M340*EXP(Plan1!$G$7-(Plan1!$G$8^2)/2+NORMSINV(AleatProd!N339)*Plan1!$G$8))</f>
        <v>15641.947929100228</v>
      </c>
      <c r="O340" s="30">
        <f>(N340*EXP(Plan1!$G$7-(Plan1!$G$8^2)/2+NORMSINV(AleatProd!O339)*Plan1!$G$8))</f>
        <v>15923.983115750758</v>
      </c>
      <c r="P340" s="30">
        <f>(O340*EXP(Plan1!$G$7-(Plan1!$G$8^2)/2+NORMSINV(AleatProd!P339)*Plan1!$G$8))</f>
        <v>17669.070118935117</v>
      </c>
      <c r="Q340" s="30">
        <f>(P340*EXP(Plan1!$G$7-(Plan1!$G$8^2)/2+NORMSINV(AleatProd!Q339)*Plan1!$G$8))</f>
        <v>18075.529249494186</v>
      </c>
      <c r="R340" s="30">
        <f>(Q340*EXP(Plan1!$G$7-(Plan1!$G$8^2)/2+NORMSINV(AleatProd!R339)*Plan1!$G$8))</f>
        <v>17991.156159429273</v>
      </c>
      <c r="S340" s="30">
        <f>(R340*EXP(Plan1!$G$7-(Plan1!$G$8^2)/2+NORMSINV(AleatProd!S339)*Plan1!$G$8))</f>
        <v>17217.704938078416</v>
      </c>
      <c r="T340" s="30">
        <f>(S340*EXP(Plan1!$G$7-(Plan1!$G$8^2)/2+NORMSINV(AleatProd!T339)*Plan1!$G$8))</f>
        <v>17532.721063271842</v>
      </c>
      <c r="U340" s="30">
        <f>(T340*EXP(Plan1!$G$7-(Plan1!$G$8^2)/2+NORMSINV(AleatProd!U339)*Plan1!$G$8))</f>
        <v>17698.263606506211</v>
      </c>
      <c r="V340" s="30">
        <f>(U340*EXP(Plan1!$G$7-(Plan1!$G$8^2)/2+NORMSINV(AleatProd!V339)*Plan1!$G$8))</f>
        <v>16698.513815941627</v>
      </c>
    </row>
    <row r="341" spans="1:22" x14ac:dyDescent="0.25">
      <c r="A341">
        <v>338</v>
      </c>
      <c r="B341" s="2">
        <f>Plan1!$B$4</f>
        <v>17520</v>
      </c>
      <c r="C341" s="30">
        <f>(B341*EXP(Plan1!$G$7-(Plan1!$G$8^2)/2+NORMSINV(AleatProd!C340)*Plan1!$G$8))</f>
        <v>17575.762613963314</v>
      </c>
      <c r="D341" s="30">
        <f>(C341*EXP(Plan1!$G$7-(Plan1!$G$8^2)/2+NORMSINV(AleatProd!D340)*Plan1!$G$8))</f>
        <v>17699.972386707046</v>
      </c>
      <c r="E341" s="30">
        <f>(D341*EXP(Plan1!$G$7-(Plan1!$G$8^2)/2+NORMSINV(AleatProd!E340)*Plan1!$G$8))</f>
        <v>17138.840092878327</v>
      </c>
      <c r="F341" s="30">
        <f>(E341*EXP(Plan1!$G$7-(Plan1!$G$8^2)/2+NORMSINV(AleatProd!F340)*Plan1!$G$8))</f>
        <v>15536.56070413536</v>
      </c>
      <c r="G341" s="30">
        <f>(F341*EXP(Plan1!$G$7-(Plan1!$G$8^2)/2+NORMSINV(AleatProd!G340)*Plan1!$G$8))</f>
        <v>15220.806381336819</v>
      </c>
      <c r="H341" s="30">
        <f>(G341*EXP(Plan1!$G$7-(Plan1!$G$8^2)/2+NORMSINV(AleatProd!H340)*Plan1!$G$8))</f>
        <v>14684.676439400484</v>
      </c>
      <c r="I341" s="30">
        <f>(H341*EXP(Plan1!$G$7-(Plan1!$G$8^2)/2+NORMSINV(AleatProd!I340)*Plan1!$G$8))</f>
        <v>14603.621585915884</v>
      </c>
      <c r="J341" s="30">
        <f>(I341*EXP(Plan1!$G$7-(Plan1!$G$8^2)/2+NORMSINV(AleatProd!J340)*Plan1!$G$8))</f>
        <v>15534.868185156272</v>
      </c>
      <c r="K341" s="30">
        <f>(J341*EXP(Plan1!$G$7-(Plan1!$G$8^2)/2+NORMSINV(AleatProd!K340)*Plan1!$G$8))</f>
        <v>16450.128648721518</v>
      </c>
      <c r="L341" s="30">
        <f>(K341*EXP(Plan1!$G$7-(Plan1!$G$8^2)/2+NORMSINV(AleatProd!L340)*Plan1!$G$8))</f>
        <v>16221.682979748108</v>
      </c>
      <c r="M341" s="30">
        <f>(L341*EXP(Plan1!$G$7-(Plan1!$G$8^2)/2+NORMSINV(AleatProd!M340)*Plan1!$G$8))</f>
        <v>14158.169584249725</v>
      </c>
      <c r="N341" s="30">
        <f>(M341*EXP(Plan1!$G$7-(Plan1!$G$8^2)/2+NORMSINV(AleatProd!N340)*Plan1!$G$8))</f>
        <v>12229.649207966017</v>
      </c>
      <c r="O341" s="30">
        <f>(N341*EXP(Plan1!$G$7-(Plan1!$G$8^2)/2+NORMSINV(AleatProd!O340)*Plan1!$G$8))</f>
        <v>11634.71853368755</v>
      </c>
      <c r="P341" s="30">
        <f>(O341*EXP(Plan1!$G$7-(Plan1!$G$8^2)/2+NORMSINV(AleatProd!P340)*Plan1!$G$8))</f>
        <v>11078.995100074852</v>
      </c>
      <c r="Q341" s="30">
        <f>(P341*EXP(Plan1!$G$7-(Plan1!$G$8^2)/2+NORMSINV(AleatProd!Q340)*Plan1!$G$8))</f>
        <v>10724.759070074262</v>
      </c>
      <c r="R341" s="30">
        <f>(Q341*EXP(Plan1!$G$7-(Plan1!$G$8^2)/2+NORMSINV(AleatProd!R340)*Plan1!$G$8))</f>
        <v>10543.873784127976</v>
      </c>
      <c r="S341" s="30">
        <f>(R341*EXP(Plan1!$G$7-(Plan1!$G$8^2)/2+NORMSINV(AleatProd!S340)*Plan1!$G$8))</f>
        <v>10745.205158290211</v>
      </c>
      <c r="T341" s="30">
        <f>(S341*EXP(Plan1!$G$7-(Plan1!$G$8^2)/2+NORMSINV(AleatProd!T340)*Plan1!$G$8))</f>
        <v>10605.008091899061</v>
      </c>
      <c r="U341" s="30">
        <f>(T341*EXP(Plan1!$G$7-(Plan1!$G$8^2)/2+NORMSINV(AleatProd!U340)*Plan1!$G$8))</f>
        <v>9843.0477168754769</v>
      </c>
      <c r="V341" s="30">
        <f>(U341*EXP(Plan1!$G$7-(Plan1!$G$8^2)/2+NORMSINV(AleatProd!V340)*Plan1!$G$8))</f>
        <v>10062.264679474265</v>
      </c>
    </row>
    <row r="342" spans="1:22" x14ac:dyDescent="0.25">
      <c r="A342">
        <v>339</v>
      </c>
      <c r="B342" s="2">
        <f>Plan1!$B$4</f>
        <v>17520</v>
      </c>
      <c r="C342" s="30">
        <f>(B342*EXP(Plan1!$G$7-(Plan1!$G$8^2)/2+NORMSINV(AleatProd!C341)*Plan1!$G$8))</f>
        <v>18070.570869459425</v>
      </c>
      <c r="D342" s="30">
        <f>(C342*EXP(Plan1!$G$7-(Plan1!$G$8^2)/2+NORMSINV(AleatProd!D341)*Plan1!$G$8))</f>
        <v>17824.963705464623</v>
      </c>
      <c r="E342" s="30">
        <f>(D342*EXP(Plan1!$G$7-(Plan1!$G$8^2)/2+NORMSINV(AleatProd!E341)*Plan1!$G$8))</f>
        <v>17629.904073970622</v>
      </c>
      <c r="F342" s="30">
        <f>(E342*EXP(Plan1!$G$7-(Plan1!$G$8^2)/2+NORMSINV(AleatProd!F341)*Plan1!$G$8))</f>
        <v>16463.462050013641</v>
      </c>
      <c r="G342" s="30">
        <f>(F342*EXP(Plan1!$G$7-(Plan1!$G$8^2)/2+NORMSINV(AleatProd!G341)*Plan1!$G$8))</f>
        <v>16905.930946184679</v>
      </c>
      <c r="H342" s="30">
        <f>(G342*EXP(Plan1!$G$7-(Plan1!$G$8^2)/2+NORMSINV(AleatProd!H341)*Plan1!$G$8))</f>
        <v>18715.45256230425</v>
      </c>
      <c r="I342" s="30">
        <f>(H342*EXP(Plan1!$G$7-(Plan1!$G$8^2)/2+NORMSINV(AleatProd!I341)*Plan1!$G$8))</f>
        <v>18492.222932671131</v>
      </c>
      <c r="J342" s="30">
        <f>(I342*EXP(Plan1!$G$7-(Plan1!$G$8^2)/2+NORMSINV(AleatProd!J341)*Plan1!$G$8))</f>
        <v>18733.124906777804</v>
      </c>
      <c r="K342" s="30">
        <f>(J342*EXP(Plan1!$G$7-(Plan1!$G$8^2)/2+NORMSINV(AleatProd!K341)*Plan1!$G$8))</f>
        <v>18707.89193382009</v>
      </c>
      <c r="L342" s="30">
        <f>(K342*EXP(Plan1!$G$7-(Plan1!$G$8^2)/2+NORMSINV(AleatProd!L341)*Plan1!$G$8))</f>
        <v>17804.971458015381</v>
      </c>
      <c r="M342" s="30">
        <f>(L342*EXP(Plan1!$G$7-(Plan1!$G$8^2)/2+NORMSINV(AleatProd!M341)*Plan1!$G$8))</f>
        <v>17260.862552927134</v>
      </c>
      <c r="N342" s="30">
        <f>(M342*EXP(Plan1!$G$7-(Plan1!$G$8^2)/2+NORMSINV(AleatProd!N341)*Plan1!$G$8))</f>
        <v>16312.098834604587</v>
      </c>
      <c r="O342" s="30">
        <f>(N342*EXP(Plan1!$G$7-(Plan1!$G$8^2)/2+NORMSINV(AleatProd!O341)*Plan1!$G$8))</f>
        <v>15383.556884384372</v>
      </c>
      <c r="P342" s="30">
        <f>(O342*EXP(Plan1!$G$7-(Plan1!$G$8^2)/2+NORMSINV(AleatProd!P341)*Plan1!$G$8))</f>
        <v>14784.477172325902</v>
      </c>
      <c r="Q342" s="30">
        <f>(P342*EXP(Plan1!$G$7-(Plan1!$G$8^2)/2+NORMSINV(AleatProd!Q341)*Plan1!$G$8))</f>
        <v>14529.606389029594</v>
      </c>
      <c r="R342" s="30">
        <f>(Q342*EXP(Plan1!$G$7-(Plan1!$G$8^2)/2+NORMSINV(AleatProd!R341)*Plan1!$G$8))</f>
        <v>14592.02950583878</v>
      </c>
      <c r="S342" s="30">
        <f>(R342*EXP(Plan1!$G$7-(Plan1!$G$8^2)/2+NORMSINV(AleatProd!S341)*Plan1!$G$8))</f>
        <v>14117.445617293868</v>
      </c>
      <c r="T342" s="30">
        <f>(S342*EXP(Plan1!$G$7-(Plan1!$G$8^2)/2+NORMSINV(AleatProd!T341)*Plan1!$G$8))</f>
        <v>14003.458169355328</v>
      </c>
      <c r="U342" s="30">
        <f>(T342*EXP(Plan1!$G$7-(Plan1!$G$8^2)/2+NORMSINV(AleatProd!U341)*Plan1!$G$8))</f>
        <v>13123.940849977002</v>
      </c>
      <c r="V342" s="30">
        <f>(U342*EXP(Plan1!$G$7-(Plan1!$G$8^2)/2+NORMSINV(AleatProd!V341)*Plan1!$G$8))</f>
        <v>12140.403976941152</v>
      </c>
    </row>
    <row r="343" spans="1:22" x14ac:dyDescent="0.25">
      <c r="A343">
        <v>340</v>
      </c>
      <c r="B343" s="2">
        <f>Plan1!$B$4</f>
        <v>17520</v>
      </c>
      <c r="C343" s="30">
        <f>(B343*EXP(Plan1!$G$7-(Plan1!$G$8^2)/2+NORMSINV(AleatProd!C342)*Plan1!$G$8))</f>
        <v>18629.494067541906</v>
      </c>
      <c r="D343" s="30">
        <f>(C343*EXP(Plan1!$G$7-(Plan1!$G$8^2)/2+NORMSINV(AleatProd!D342)*Plan1!$G$8))</f>
        <v>20430.159565036662</v>
      </c>
      <c r="E343" s="30">
        <f>(D343*EXP(Plan1!$G$7-(Plan1!$G$8^2)/2+NORMSINV(AleatProd!E342)*Plan1!$G$8))</f>
        <v>20366.443532331112</v>
      </c>
      <c r="F343" s="30">
        <f>(E343*EXP(Plan1!$G$7-(Plan1!$G$8^2)/2+NORMSINV(AleatProd!F342)*Plan1!$G$8))</f>
        <v>20945.805402938182</v>
      </c>
      <c r="G343" s="30">
        <f>(F343*EXP(Plan1!$G$7-(Plan1!$G$8^2)/2+NORMSINV(AleatProd!G342)*Plan1!$G$8))</f>
        <v>21601.007407256529</v>
      </c>
      <c r="H343" s="30">
        <f>(G343*EXP(Plan1!$G$7-(Plan1!$G$8^2)/2+NORMSINV(AleatProd!H342)*Plan1!$G$8))</f>
        <v>20208.434437679894</v>
      </c>
      <c r="I343" s="30">
        <f>(H343*EXP(Plan1!$G$7-(Plan1!$G$8^2)/2+NORMSINV(AleatProd!I342)*Plan1!$G$8))</f>
        <v>20199.462128107742</v>
      </c>
      <c r="J343" s="30">
        <f>(I343*EXP(Plan1!$G$7-(Plan1!$G$8^2)/2+NORMSINV(AleatProd!J342)*Plan1!$G$8))</f>
        <v>20997.145678838173</v>
      </c>
      <c r="K343" s="30">
        <f>(J343*EXP(Plan1!$G$7-(Plan1!$G$8^2)/2+NORMSINV(AleatProd!K342)*Plan1!$G$8))</f>
        <v>20011.786428043557</v>
      </c>
      <c r="L343" s="30">
        <f>(K343*EXP(Plan1!$G$7-(Plan1!$G$8^2)/2+NORMSINV(AleatProd!L342)*Plan1!$G$8))</f>
        <v>19955.50390377931</v>
      </c>
      <c r="M343" s="30">
        <f>(L343*EXP(Plan1!$G$7-(Plan1!$G$8^2)/2+NORMSINV(AleatProd!M342)*Plan1!$G$8))</f>
        <v>19970.407853652596</v>
      </c>
      <c r="N343" s="30">
        <f>(M343*EXP(Plan1!$G$7-(Plan1!$G$8^2)/2+NORMSINV(AleatProd!N342)*Plan1!$G$8))</f>
        <v>19355.393068994821</v>
      </c>
      <c r="O343" s="30">
        <f>(N343*EXP(Plan1!$G$7-(Plan1!$G$8^2)/2+NORMSINV(AleatProd!O342)*Plan1!$G$8))</f>
        <v>18902.42998121928</v>
      </c>
      <c r="P343" s="30">
        <f>(O343*EXP(Plan1!$G$7-(Plan1!$G$8^2)/2+NORMSINV(AleatProd!P342)*Plan1!$G$8))</f>
        <v>20215.499220404541</v>
      </c>
      <c r="Q343" s="30">
        <f>(P343*EXP(Plan1!$G$7-(Plan1!$G$8^2)/2+NORMSINV(AleatProd!Q342)*Plan1!$G$8))</f>
        <v>19635.264533919544</v>
      </c>
      <c r="R343" s="30">
        <f>(Q343*EXP(Plan1!$G$7-(Plan1!$G$8^2)/2+NORMSINV(AleatProd!R342)*Plan1!$G$8))</f>
        <v>22045.908801584785</v>
      </c>
      <c r="S343" s="30">
        <f>(R343*EXP(Plan1!$G$7-(Plan1!$G$8^2)/2+NORMSINV(AleatProd!S342)*Plan1!$G$8))</f>
        <v>22141.378077257603</v>
      </c>
      <c r="T343" s="30">
        <f>(S343*EXP(Plan1!$G$7-(Plan1!$G$8^2)/2+NORMSINV(AleatProd!T342)*Plan1!$G$8))</f>
        <v>22276.714057677367</v>
      </c>
      <c r="U343" s="30">
        <f>(T343*EXP(Plan1!$G$7-(Plan1!$G$8^2)/2+NORMSINV(AleatProd!U342)*Plan1!$G$8))</f>
        <v>23369.361136696531</v>
      </c>
      <c r="V343" s="30">
        <f>(U343*EXP(Plan1!$G$7-(Plan1!$G$8^2)/2+NORMSINV(AleatProd!V342)*Plan1!$G$8))</f>
        <v>24472.575840762129</v>
      </c>
    </row>
    <row r="344" spans="1:22" x14ac:dyDescent="0.25">
      <c r="A344">
        <v>341</v>
      </c>
      <c r="B344" s="2">
        <f>Plan1!$B$4</f>
        <v>17520</v>
      </c>
      <c r="C344" s="30">
        <f>(B344*EXP(Plan1!$G$7-(Plan1!$G$8^2)/2+NORMSINV(AleatProd!C343)*Plan1!$G$8))</f>
        <v>18302.905671789402</v>
      </c>
      <c r="D344" s="30">
        <f>(C344*EXP(Plan1!$G$7-(Plan1!$G$8^2)/2+NORMSINV(AleatProd!D343)*Plan1!$G$8))</f>
        <v>16655.360880496955</v>
      </c>
      <c r="E344" s="30">
        <f>(D344*EXP(Plan1!$G$7-(Plan1!$G$8^2)/2+NORMSINV(AleatProd!E343)*Plan1!$G$8))</f>
        <v>15167.737033102907</v>
      </c>
      <c r="F344" s="30">
        <f>(E344*EXP(Plan1!$G$7-(Plan1!$G$8^2)/2+NORMSINV(AleatProd!F343)*Plan1!$G$8))</f>
        <v>14124.574776890469</v>
      </c>
      <c r="G344" s="30">
        <f>(F344*EXP(Plan1!$G$7-(Plan1!$G$8^2)/2+NORMSINV(AleatProd!G343)*Plan1!$G$8))</f>
        <v>15024.869822476092</v>
      </c>
      <c r="H344" s="30">
        <f>(G344*EXP(Plan1!$G$7-(Plan1!$G$8^2)/2+NORMSINV(AleatProd!H343)*Plan1!$G$8))</f>
        <v>14983.155562551932</v>
      </c>
      <c r="I344" s="30">
        <f>(H344*EXP(Plan1!$G$7-(Plan1!$G$8^2)/2+NORMSINV(AleatProd!I343)*Plan1!$G$8))</f>
        <v>14725.517463452987</v>
      </c>
      <c r="J344" s="30">
        <f>(I344*EXP(Plan1!$G$7-(Plan1!$G$8^2)/2+NORMSINV(AleatProd!J343)*Plan1!$G$8))</f>
        <v>14875.476237408317</v>
      </c>
      <c r="K344" s="30">
        <f>(J344*EXP(Plan1!$G$7-(Plan1!$G$8^2)/2+NORMSINV(AleatProd!K343)*Plan1!$G$8))</f>
        <v>14298.199848435012</v>
      </c>
      <c r="L344" s="30">
        <f>(K344*EXP(Plan1!$G$7-(Plan1!$G$8^2)/2+NORMSINV(AleatProd!L343)*Plan1!$G$8))</f>
        <v>13593.728144069324</v>
      </c>
      <c r="M344" s="30">
        <f>(L344*EXP(Plan1!$G$7-(Plan1!$G$8^2)/2+NORMSINV(AleatProd!M343)*Plan1!$G$8))</f>
        <v>14065.51600161603</v>
      </c>
      <c r="N344" s="30">
        <f>(M344*EXP(Plan1!$G$7-(Plan1!$G$8^2)/2+NORMSINV(AleatProd!N343)*Plan1!$G$8))</f>
        <v>14282.923286192963</v>
      </c>
      <c r="O344" s="30">
        <f>(N344*EXP(Plan1!$G$7-(Plan1!$G$8^2)/2+NORMSINV(AleatProd!O343)*Plan1!$G$8))</f>
        <v>12966.710642830278</v>
      </c>
      <c r="P344" s="30">
        <f>(O344*EXP(Plan1!$G$7-(Plan1!$G$8^2)/2+NORMSINV(AleatProd!P343)*Plan1!$G$8))</f>
        <v>13377.362140262836</v>
      </c>
      <c r="Q344" s="30">
        <f>(P344*EXP(Plan1!$G$7-(Plan1!$G$8^2)/2+NORMSINV(AleatProd!Q343)*Plan1!$G$8))</f>
        <v>13523.636803850257</v>
      </c>
      <c r="R344" s="30">
        <f>(Q344*EXP(Plan1!$G$7-(Plan1!$G$8^2)/2+NORMSINV(AleatProd!R343)*Plan1!$G$8))</f>
        <v>13057.323604106421</v>
      </c>
      <c r="S344" s="30">
        <f>(R344*EXP(Plan1!$G$7-(Plan1!$G$8^2)/2+NORMSINV(AleatProd!S343)*Plan1!$G$8))</f>
        <v>12787.521884347496</v>
      </c>
      <c r="T344" s="30">
        <f>(S344*EXP(Plan1!$G$7-(Plan1!$G$8^2)/2+NORMSINV(AleatProd!T343)*Plan1!$G$8))</f>
        <v>11407.269394081355</v>
      </c>
      <c r="U344" s="30">
        <f>(T344*EXP(Plan1!$G$7-(Plan1!$G$8^2)/2+NORMSINV(AleatProd!U343)*Plan1!$G$8))</f>
        <v>10867.72839145244</v>
      </c>
      <c r="V344" s="30">
        <f>(U344*EXP(Plan1!$G$7-(Plan1!$G$8^2)/2+NORMSINV(AleatProd!V343)*Plan1!$G$8))</f>
        <v>10587.339409435039</v>
      </c>
    </row>
    <row r="345" spans="1:22" x14ac:dyDescent="0.25">
      <c r="A345">
        <v>342</v>
      </c>
      <c r="B345" s="2">
        <f>Plan1!$B$4</f>
        <v>17520</v>
      </c>
      <c r="C345" s="30">
        <f>(B345*EXP(Plan1!$G$7-(Plan1!$G$8^2)/2+NORMSINV(AleatProd!C344)*Plan1!$G$8))</f>
        <v>16534.443253231573</v>
      </c>
      <c r="D345" s="30">
        <f>(C345*EXP(Plan1!$G$7-(Plan1!$G$8^2)/2+NORMSINV(AleatProd!D344)*Plan1!$G$8))</f>
        <v>17230.794453476799</v>
      </c>
      <c r="E345" s="30">
        <f>(D345*EXP(Plan1!$G$7-(Plan1!$G$8^2)/2+NORMSINV(AleatProd!E344)*Plan1!$G$8))</f>
        <v>17693.73603286978</v>
      </c>
      <c r="F345" s="30">
        <f>(E345*EXP(Plan1!$G$7-(Plan1!$G$8^2)/2+NORMSINV(AleatProd!F344)*Plan1!$G$8))</f>
        <v>17939.304697131363</v>
      </c>
      <c r="G345" s="30">
        <f>(F345*EXP(Plan1!$G$7-(Plan1!$G$8^2)/2+NORMSINV(AleatProd!G344)*Plan1!$G$8))</f>
        <v>16571.358407640815</v>
      </c>
      <c r="H345" s="30">
        <f>(G345*EXP(Plan1!$G$7-(Plan1!$G$8^2)/2+NORMSINV(AleatProd!H344)*Plan1!$G$8))</f>
        <v>17840.92730073585</v>
      </c>
      <c r="I345" s="30">
        <f>(H345*EXP(Plan1!$G$7-(Plan1!$G$8^2)/2+NORMSINV(AleatProd!I344)*Plan1!$G$8))</f>
        <v>17262.110925908102</v>
      </c>
      <c r="J345" s="30">
        <f>(I345*EXP(Plan1!$G$7-(Plan1!$G$8^2)/2+NORMSINV(AleatProd!J344)*Plan1!$G$8))</f>
        <v>16511.771822598981</v>
      </c>
      <c r="K345" s="30">
        <f>(J345*EXP(Plan1!$G$7-(Plan1!$G$8^2)/2+NORMSINV(AleatProd!K344)*Plan1!$G$8))</f>
        <v>16281.63493996772</v>
      </c>
      <c r="L345" s="30">
        <f>(K345*EXP(Plan1!$G$7-(Plan1!$G$8^2)/2+NORMSINV(AleatProd!L344)*Plan1!$G$8))</f>
        <v>15661.710132591072</v>
      </c>
      <c r="M345" s="30">
        <f>(L345*EXP(Plan1!$G$7-(Plan1!$G$8^2)/2+NORMSINV(AleatProd!M344)*Plan1!$G$8))</f>
        <v>15860.898756808627</v>
      </c>
      <c r="N345" s="30">
        <f>(M345*EXP(Plan1!$G$7-(Plan1!$G$8^2)/2+NORMSINV(AleatProd!N344)*Plan1!$G$8))</f>
        <v>15768.630360854417</v>
      </c>
      <c r="O345" s="30">
        <f>(N345*EXP(Plan1!$G$7-(Plan1!$G$8^2)/2+NORMSINV(AleatProd!O344)*Plan1!$G$8))</f>
        <v>15504.313944120191</v>
      </c>
      <c r="P345" s="30">
        <f>(O345*EXP(Plan1!$G$7-(Plan1!$G$8^2)/2+NORMSINV(AleatProd!P344)*Plan1!$G$8))</f>
        <v>15259.998498890096</v>
      </c>
      <c r="Q345" s="30">
        <f>(P345*EXP(Plan1!$G$7-(Plan1!$G$8^2)/2+NORMSINV(AleatProd!Q344)*Plan1!$G$8))</f>
        <v>16004.638122568245</v>
      </c>
      <c r="R345" s="30">
        <f>(Q345*EXP(Plan1!$G$7-(Plan1!$G$8^2)/2+NORMSINV(AleatProd!R344)*Plan1!$G$8))</f>
        <v>16307.342697972952</v>
      </c>
      <c r="S345" s="30">
        <f>(R345*EXP(Plan1!$G$7-(Plan1!$G$8^2)/2+NORMSINV(AleatProd!S344)*Plan1!$G$8))</f>
        <v>15821.772068184426</v>
      </c>
      <c r="T345" s="30">
        <f>(S345*EXP(Plan1!$G$7-(Plan1!$G$8^2)/2+NORMSINV(AleatProd!T344)*Plan1!$G$8))</f>
        <v>14951.065146023344</v>
      </c>
      <c r="U345" s="30">
        <f>(T345*EXP(Plan1!$G$7-(Plan1!$G$8^2)/2+NORMSINV(AleatProd!U344)*Plan1!$G$8))</f>
        <v>14502.323953192514</v>
      </c>
      <c r="V345" s="30">
        <f>(U345*EXP(Plan1!$G$7-(Plan1!$G$8^2)/2+NORMSINV(AleatProd!V344)*Plan1!$G$8))</f>
        <v>14378.093017307416</v>
      </c>
    </row>
    <row r="346" spans="1:22" x14ac:dyDescent="0.25">
      <c r="A346">
        <v>343</v>
      </c>
      <c r="B346" s="2">
        <f>Plan1!$B$4</f>
        <v>17520</v>
      </c>
      <c r="C346" s="30">
        <f>(B346*EXP(Plan1!$G$7-(Plan1!$G$8^2)/2+NORMSINV(AleatProd!C345)*Plan1!$G$8))</f>
        <v>17546.92148904243</v>
      </c>
      <c r="D346" s="30">
        <f>(C346*EXP(Plan1!$G$7-(Plan1!$G$8^2)/2+NORMSINV(AleatProd!D345)*Plan1!$G$8))</f>
        <v>17000.462432717992</v>
      </c>
      <c r="E346" s="30">
        <f>(D346*EXP(Plan1!$G$7-(Plan1!$G$8^2)/2+NORMSINV(AleatProd!E345)*Plan1!$G$8))</f>
        <v>16603.52765246783</v>
      </c>
      <c r="F346" s="30">
        <f>(E346*EXP(Plan1!$G$7-(Plan1!$G$8^2)/2+NORMSINV(AleatProd!F345)*Plan1!$G$8))</f>
        <v>17136.08476284867</v>
      </c>
      <c r="G346" s="30">
        <f>(F346*EXP(Plan1!$G$7-(Plan1!$G$8^2)/2+NORMSINV(AleatProd!G345)*Plan1!$G$8))</f>
        <v>16934.855694693058</v>
      </c>
      <c r="H346" s="30">
        <f>(G346*EXP(Plan1!$G$7-(Plan1!$G$8^2)/2+NORMSINV(AleatProd!H345)*Plan1!$G$8))</f>
        <v>17344.167880885361</v>
      </c>
      <c r="I346" s="30">
        <f>(H346*EXP(Plan1!$G$7-(Plan1!$G$8^2)/2+NORMSINV(AleatProd!I345)*Plan1!$G$8))</f>
        <v>15840.578781707236</v>
      </c>
      <c r="J346" s="30">
        <f>(I346*EXP(Plan1!$G$7-(Plan1!$G$8^2)/2+NORMSINV(AleatProd!J345)*Plan1!$G$8))</f>
        <v>16816.141061181017</v>
      </c>
      <c r="K346" s="30">
        <f>(J346*EXP(Plan1!$G$7-(Plan1!$G$8^2)/2+NORMSINV(AleatProd!K345)*Plan1!$G$8))</f>
        <v>16951.840057871814</v>
      </c>
      <c r="L346" s="30">
        <f>(K346*EXP(Plan1!$G$7-(Plan1!$G$8^2)/2+NORMSINV(AleatProd!L345)*Plan1!$G$8))</f>
        <v>17234.853239649241</v>
      </c>
      <c r="M346" s="30">
        <f>(L346*EXP(Plan1!$G$7-(Plan1!$G$8^2)/2+NORMSINV(AleatProd!M345)*Plan1!$G$8))</f>
        <v>16802.072327439811</v>
      </c>
      <c r="N346" s="30">
        <f>(M346*EXP(Plan1!$G$7-(Plan1!$G$8^2)/2+NORMSINV(AleatProd!N345)*Plan1!$G$8))</f>
        <v>14940.17161673177</v>
      </c>
      <c r="O346" s="30">
        <f>(N346*EXP(Plan1!$G$7-(Plan1!$G$8^2)/2+NORMSINV(AleatProd!O345)*Plan1!$G$8))</f>
        <v>14838.238846782771</v>
      </c>
      <c r="P346" s="30">
        <f>(O346*EXP(Plan1!$G$7-(Plan1!$G$8^2)/2+NORMSINV(AleatProd!P345)*Plan1!$G$8))</f>
        <v>14428.21785149903</v>
      </c>
      <c r="Q346" s="30">
        <f>(P346*EXP(Plan1!$G$7-(Plan1!$G$8^2)/2+NORMSINV(AleatProd!Q345)*Plan1!$G$8))</f>
        <v>14008.334367685235</v>
      </c>
      <c r="R346" s="30">
        <f>(Q346*EXP(Plan1!$G$7-(Plan1!$G$8^2)/2+NORMSINV(AleatProd!R345)*Plan1!$G$8))</f>
        <v>15217.732909800685</v>
      </c>
      <c r="S346" s="30">
        <f>(R346*EXP(Plan1!$G$7-(Plan1!$G$8^2)/2+NORMSINV(AleatProd!S345)*Plan1!$G$8))</f>
        <v>15092.194438149239</v>
      </c>
      <c r="T346" s="30">
        <f>(S346*EXP(Plan1!$G$7-(Plan1!$G$8^2)/2+NORMSINV(AleatProd!T345)*Plan1!$G$8))</f>
        <v>14949.82094376358</v>
      </c>
      <c r="U346" s="30">
        <f>(T346*EXP(Plan1!$G$7-(Plan1!$G$8^2)/2+NORMSINV(AleatProd!U345)*Plan1!$G$8))</f>
        <v>15705.936181880488</v>
      </c>
      <c r="V346" s="30">
        <f>(U346*EXP(Plan1!$G$7-(Plan1!$G$8^2)/2+NORMSINV(AleatProd!V345)*Plan1!$G$8))</f>
        <v>14949.753842498059</v>
      </c>
    </row>
    <row r="347" spans="1:22" x14ac:dyDescent="0.25">
      <c r="A347">
        <v>344</v>
      </c>
      <c r="B347" s="2">
        <f>Plan1!$B$4</f>
        <v>17520</v>
      </c>
      <c r="C347" s="30">
        <f>(B347*EXP(Plan1!$G$7-(Plan1!$G$8^2)/2+NORMSINV(AleatProd!C346)*Plan1!$G$8))</f>
        <v>18803.079246963509</v>
      </c>
      <c r="D347" s="30">
        <f>(C347*EXP(Plan1!$G$7-(Plan1!$G$8^2)/2+NORMSINV(AleatProd!D346)*Plan1!$G$8))</f>
        <v>18075.615307049269</v>
      </c>
      <c r="E347" s="30">
        <f>(D347*EXP(Plan1!$G$7-(Plan1!$G$8^2)/2+NORMSINV(AleatProd!E346)*Plan1!$G$8))</f>
        <v>19009.208323327839</v>
      </c>
      <c r="F347" s="30">
        <f>(E347*EXP(Plan1!$G$7-(Plan1!$G$8^2)/2+NORMSINV(AleatProd!F346)*Plan1!$G$8))</f>
        <v>18758.52031829907</v>
      </c>
      <c r="G347" s="30">
        <f>(F347*EXP(Plan1!$G$7-(Plan1!$G$8^2)/2+NORMSINV(AleatProd!G346)*Plan1!$G$8))</f>
        <v>18732.393643671148</v>
      </c>
      <c r="H347" s="30">
        <f>(G347*EXP(Plan1!$G$7-(Plan1!$G$8^2)/2+NORMSINV(AleatProd!H346)*Plan1!$G$8))</f>
        <v>18400.124452903594</v>
      </c>
      <c r="I347" s="30">
        <f>(H347*EXP(Plan1!$G$7-(Plan1!$G$8^2)/2+NORMSINV(AleatProd!I346)*Plan1!$G$8))</f>
        <v>19568.952257060464</v>
      </c>
      <c r="J347" s="30">
        <f>(I347*EXP(Plan1!$G$7-(Plan1!$G$8^2)/2+NORMSINV(AleatProd!J346)*Plan1!$G$8))</f>
        <v>21382.172446140525</v>
      </c>
      <c r="K347" s="30">
        <f>(J347*EXP(Plan1!$G$7-(Plan1!$G$8^2)/2+NORMSINV(AleatProd!K346)*Plan1!$G$8))</f>
        <v>21643.470725382351</v>
      </c>
      <c r="L347" s="30">
        <f>(K347*EXP(Plan1!$G$7-(Plan1!$G$8^2)/2+NORMSINV(AleatProd!L346)*Plan1!$G$8))</f>
        <v>22445.153189884171</v>
      </c>
      <c r="M347" s="30">
        <f>(L347*EXP(Plan1!$G$7-(Plan1!$G$8^2)/2+NORMSINV(AleatProd!M346)*Plan1!$G$8))</f>
        <v>23312.185979398655</v>
      </c>
      <c r="N347" s="30">
        <f>(M347*EXP(Plan1!$G$7-(Plan1!$G$8^2)/2+NORMSINV(AleatProd!N346)*Plan1!$G$8))</f>
        <v>22870.488222878452</v>
      </c>
      <c r="O347" s="30">
        <f>(N347*EXP(Plan1!$G$7-(Plan1!$G$8^2)/2+NORMSINV(AleatProd!O346)*Plan1!$G$8))</f>
        <v>21148.871586156798</v>
      </c>
      <c r="P347" s="30">
        <f>(O347*EXP(Plan1!$G$7-(Plan1!$G$8^2)/2+NORMSINV(AleatProd!P346)*Plan1!$G$8))</f>
        <v>20959.92783660088</v>
      </c>
      <c r="Q347" s="30">
        <f>(P347*EXP(Plan1!$G$7-(Plan1!$G$8^2)/2+NORMSINV(AleatProd!Q346)*Plan1!$G$8))</f>
        <v>20714.117036131393</v>
      </c>
      <c r="R347" s="30">
        <f>(Q347*EXP(Plan1!$G$7-(Plan1!$G$8^2)/2+NORMSINV(AleatProd!R346)*Plan1!$G$8))</f>
        <v>21786.094608445572</v>
      </c>
      <c r="S347" s="30">
        <f>(R347*EXP(Plan1!$G$7-(Plan1!$G$8^2)/2+NORMSINV(AleatProd!S346)*Plan1!$G$8))</f>
        <v>21723.591175038691</v>
      </c>
      <c r="T347" s="30">
        <f>(S347*EXP(Plan1!$G$7-(Plan1!$G$8^2)/2+NORMSINV(AleatProd!T346)*Plan1!$G$8))</f>
        <v>20732.69134661074</v>
      </c>
      <c r="U347" s="30">
        <f>(T347*EXP(Plan1!$G$7-(Plan1!$G$8^2)/2+NORMSINV(AleatProd!U346)*Plan1!$G$8))</f>
        <v>20903.398586936328</v>
      </c>
      <c r="V347" s="30">
        <f>(U347*EXP(Plan1!$G$7-(Plan1!$G$8^2)/2+NORMSINV(AleatProd!V346)*Plan1!$G$8))</f>
        <v>20319.353883635875</v>
      </c>
    </row>
    <row r="348" spans="1:22" x14ac:dyDescent="0.25">
      <c r="A348">
        <v>345</v>
      </c>
      <c r="B348" s="2">
        <f>Plan1!$B$4</f>
        <v>17520</v>
      </c>
      <c r="C348" s="30">
        <f>(B348*EXP(Plan1!$G$7-(Plan1!$G$8^2)/2+NORMSINV(AleatProd!C347)*Plan1!$G$8))</f>
        <v>17296.044020940066</v>
      </c>
      <c r="D348" s="30">
        <f>(C348*EXP(Plan1!$G$7-(Plan1!$G$8^2)/2+NORMSINV(AleatProd!D347)*Plan1!$G$8))</f>
        <v>16667.214904688346</v>
      </c>
      <c r="E348" s="30">
        <f>(D348*EXP(Plan1!$G$7-(Plan1!$G$8^2)/2+NORMSINV(AleatProd!E347)*Plan1!$G$8))</f>
        <v>18225.187720157071</v>
      </c>
      <c r="F348" s="30">
        <f>(E348*EXP(Plan1!$G$7-(Plan1!$G$8^2)/2+NORMSINV(AleatProd!F347)*Plan1!$G$8))</f>
        <v>18573.904717793888</v>
      </c>
      <c r="G348" s="30">
        <f>(F348*EXP(Plan1!$G$7-(Plan1!$G$8^2)/2+NORMSINV(AleatProd!G347)*Plan1!$G$8))</f>
        <v>17677.732367390672</v>
      </c>
      <c r="H348" s="30">
        <f>(G348*EXP(Plan1!$G$7-(Plan1!$G$8^2)/2+NORMSINV(AleatProd!H347)*Plan1!$G$8))</f>
        <v>17058.693075010691</v>
      </c>
      <c r="I348" s="30">
        <f>(H348*EXP(Plan1!$G$7-(Plan1!$G$8^2)/2+NORMSINV(AleatProd!I347)*Plan1!$G$8))</f>
        <v>16233.67771351372</v>
      </c>
      <c r="J348" s="30">
        <f>(I348*EXP(Plan1!$G$7-(Plan1!$G$8^2)/2+NORMSINV(AleatProd!J347)*Plan1!$G$8))</f>
        <v>16673.239870653899</v>
      </c>
      <c r="K348" s="30">
        <f>(J348*EXP(Plan1!$G$7-(Plan1!$G$8^2)/2+NORMSINV(AleatProd!K347)*Plan1!$G$8))</f>
        <v>16408.586601578871</v>
      </c>
      <c r="L348" s="30">
        <f>(K348*EXP(Plan1!$G$7-(Plan1!$G$8^2)/2+NORMSINV(AleatProd!L347)*Plan1!$G$8))</f>
        <v>15336.622282538727</v>
      </c>
      <c r="M348" s="30">
        <f>(L348*EXP(Plan1!$G$7-(Plan1!$G$8^2)/2+NORMSINV(AleatProd!M347)*Plan1!$G$8))</f>
        <v>14046.009366702056</v>
      </c>
      <c r="N348" s="30">
        <f>(M348*EXP(Plan1!$G$7-(Plan1!$G$8^2)/2+NORMSINV(AleatProd!N347)*Plan1!$G$8))</f>
        <v>12917.86664275049</v>
      </c>
      <c r="O348" s="30">
        <f>(N348*EXP(Plan1!$G$7-(Plan1!$G$8^2)/2+NORMSINV(AleatProd!O347)*Plan1!$G$8))</f>
        <v>12712.665401603957</v>
      </c>
      <c r="P348" s="30">
        <f>(O348*EXP(Plan1!$G$7-(Plan1!$G$8^2)/2+NORMSINV(AleatProd!P347)*Plan1!$G$8))</f>
        <v>12938.237071936797</v>
      </c>
      <c r="Q348" s="30">
        <f>(P348*EXP(Plan1!$G$7-(Plan1!$G$8^2)/2+NORMSINV(AleatProd!Q347)*Plan1!$G$8))</f>
        <v>12128.914188280585</v>
      </c>
      <c r="R348" s="30">
        <f>(Q348*EXP(Plan1!$G$7-(Plan1!$G$8^2)/2+NORMSINV(AleatProd!R347)*Plan1!$G$8))</f>
        <v>12082.289174865713</v>
      </c>
      <c r="S348" s="30">
        <f>(R348*EXP(Plan1!$G$7-(Plan1!$G$8^2)/2+NORMSINV(AleatProd!S347)*Plan1!$G$8))</f>
        <v>11588.092140531835</v>
      </c>
      <c r="T348" s="30">
        <f>(S348*EXP(Plan1!$G$7-(Plan1!$G$8^2)/2+NORMSINV(AleatProd!T347)*Plan1!$G$8))</f>
        <v>10826.765880202436</v>
      </c>
      <c r="U348" s="30">
        <f>(T348*EXP(Plan1!$G$7-(Plan1!$G$8^2)/2+NORMSINV(AleatProd!U347)*Plan1!$G$8))</f>
        <v>10119.669769218819</v>
      </c>
      <c r="V348" s="30">
        <f>(U348*EXP(Plan1!$G$7-(Plan1!$G$8^2)/2+NORMSINV(AleatProd!V347)*Plan1!$G$8))</f>
        <v>10155.002043758112</v>
      </c>
    </row>
    <row r="349" spans="1:22" x14ac:dyDescent="0.25">
      <c r="A349">
        <v>346</v>
      </c>
      <c r="B349" s="2">
        <f>Plan1!$B$4</f>
        <v>17520</v>
      </c>
      <c r="C349" s="30">
        <f>(B349*EXP(Plan1!$G$7-(Plan1!$G$8^2)/2+NORMSINV(AleatProd!C348)*Plan1!$G$8))</f>
        <v>16940.20561542072</v>
      </c>
      <c r="D349" s="30">
        <f>(C349*EXP(Plan1!$G$7-(Plan1!$G$8^2)/2+NORMSINV(AleatProd!D348)*Plan1!$G$8))</f>
        <v>15157.416155943398</v>
      </c>
      <c r="E349" s="30">
        <f>(D349*EXP(Plan1!$G$7-(Plan1!$G$8^2)/2+NORMSINV(AleatProd!E348)*Plan1!$G$8))</f>
        <v>14703.984581862995</v>
      </c>
      <c r="F349" s="30">
        <f>(E349*EXP(Plan1!$G$7-(Plan1!$G$8^2)/2+NORMSINV(AleatProd!F348)*Plan1!$G$8))</f>
        <v>14616.67955434018</v>
      </c>
      <c r="G349" s="30">
        <f>(F349*EXP(Plan1!$G$7-(Plan1!$G$8^2)/2+NORMSINV(AleatProd!G348)*Plan1!$G$8))</f>
        <v>14979.290793369526</v>
      </c>
      <c r="H349" s="30">
        <f>(G349*EXP(Plan1!$G$7-(Plan1!$G$8^2)/2+NORMSINV(AleatProd!H348)*Plan1!$G$8))</f>
        <v>14411.047991008596</v>
      </c>
      <c r="I349" s="30">
        <f>(H349*EXP(Plan1!$G$7-(Plan1!$G$8^2)/2+NORMSINV(AleatProd!I348)*Plan1!$G$8))</f>
        <v>15311.663862042175</v>
      </c>
      <c r="J349" s="30">
        <f>(I349*EXP(Plan1!$G$7-(Plan1!$G$8^2)/2+NORMSINV(AleatProd!J348)*Plan1!$G$8))</f>
        <v>15067.019393121656</v>
      </c>
      <c r="K349" s="30">
        <f>(J349*EXP(Plan1!$G$7-(Plan1!$G$8^2)/2+NORMSINV(AleatProd!K348)*Plan1!$G$8))</f>
        <v>13588.175970119975</v>
      </c>
      <c r="L349" s="30">
        <f>(K349*EXP(Plan1!$G$7-(Plan1!$G$8^2)/2+NORMSINV(AleatProd!L348)*Plan1!$G$8))</f>
        <v>14300.351316086619</v>
      </c>
      <c r="M349" s="30">
        <f>(L349*EXP(Plan1!$G$7-(Plan1!$G$8^2)/2+NORMSINV(AleatProd!M348)*Plan1!$G$8))</f>
        <v>15779.795903059694</v>
      </c>
      <c r="N349" s="30">
        <f>(M349*EXP(Plan1!$G$7-(Plan1!$G$8^2)/2+NORMSINV(AleatProd!N348)*Plan1!$G$8))</f>
        <v>15730.267690621396</v>
      </c>
      <c r="O349" s="30">
        <f>(N349*EXP(Plan1!$G$7-(Plan1!$G$8^2)/2+NORMSINV(AleatProd!O348)*Plan1!$G$8))</f>
        <v>15334.142634741611</v>
      </c>
      <c r="P349" s="30">
        <f>(O349*EXP(Plan1!$G$7-(Plan1!$G$8^2)/2+NORMSINV(AleatProd!P348)*Plan1!$G$8))</f>
        <v>15336.642784969508</v>
      </c>
      <c r="Q349" s="30">
        <f>(P349*EXP(Plan1!$G$7-(Plan1!$G$8^2)/2+NORMSINV(AleatProd!Q348)*Plan1!$G$8))</f>
        <v>15843.109635423016</v>
      </c>
      <c r="R349" s="30">
        <f>(Q349*EXP(Plan1!$G$7-(Plan1!$G$8^2)/2+NORMSINV(AleatProd!R348)*Plan1!$G$8))</f>
        <v>14905.86310977129</v>
      </c>
      <c r="S349" s="30">
        <f>(R349*EXP(Plan1!$G$7-(Plan1!$G$8^2)/2+NORMSINV(AleatProd!S348)*Plan1!$G$8))</f>
        <v>14513.223021619848</v>
      </c>
      <c r="T349" s="30">
        <f>(S349*EXP(Plan1!$G$7-(Plan1!$G$8^2)/2+NORMSINV(AleatProd!T348)*Plan1!$G$8))</f>
        <v>13928.768931437045</v>
      </c>
      <c r="U349" s="30">
        <f>(T349*EXP(Plan1!$G$7-(Plan1!$G$8^2)/2+NORMSINV(AleatProd!U348)*Plan1!$G$8))</f>
        <v>13283.314530828955</v>
      </c>
      <c r="V349" s="30">
        <f>(U349*EXP(Plan1!$G$7-(Plan1!$G$8^2)/2+NORMSINV(AleatProd!V348)*Plan1!$G$8))</f>
        <v>13163.265763121399</v>
      </c>
    </row>
    <row r="350" spans="1:22" x14ac:dyDescent="0.25">
      <c r="A350">
        <v>347</v>
      </c>
      <c r="B350" s="2">
        <f>Plan1!$B$4</f>
        <v>17520</v>
      </c>
      <c r="C350" s="30">
        <f>(B350*EXP(Plan1!$G$7-(Plan1!$G$8^2)/2+NORMSINV(AleatProd!C349)*Plan1!$G$8))</f>
        <v>17575.04892650928</v>
      </c>
      <c r="D350" s="30">
        <f>(C350*EXP(Plan1!$G$7-(Plan1!$G$8^2)/2+NORMSINV(AleatProd!D349)*Plan1!$G$8))</f>
        <v>17823.60363777469</v>
      </c>
      <c r="E350" s="30">
        <f>(D350*EXP(Plan1!$G$7-(Plan1!$G$8^2)/2+NORMSINV(AleatProd!E349)*Plan1!$G$8))</f>
        <v>17006.066622567952</v>
      </c>
      <c r="F350" s="30">
        <f>(E350*EXP(Plan1!$G$7-(Plan1!$G$8^2)/2+NORMSINV(AleatProd!F349)*Plan1!$G$8))</f>
        <v>16657.978927204138</v>
      </c>
      <c r="G350" s="30">
        <f>(F350*EXP(Plan1!$G$7-(Plan1!$G$8^2)/2+NORMSINV(AleatProd!G349)*Plan1!$G$8))</f>
        <v>15282.529081662218</v>
      </c>
      <c r="H350" s="30">
        <f>(G350*EXP(Plan1!$G$7-(Plan1!$G$8^2)/2+NORMSINV(AleatProd!H349)*Plan1!$G$8))</f>
        <v>15688.315973232771</v>
      </c>
      <c r="I350" s="30">
        <f>(H350*EXP(Plan1!$G$7-(Plan1!$G$8^2)/2+NORMSINV(AleatProd!I349)*Plan1!$G$8))</f>
        <v>15371.430532189128</v>
      </c>
      <c r="J350" s="30">
        <f>(I350*EXP(Plan1!$G$7-(Plan1!$G$8^2)/2+NORMSINV(AleatProd!J349)*Plan1!$G$8))</f>
        <v>16088.779292240053</v>
      </c>
      <c r="K350" s="30">
        <f>(J350*EXP(Plan1!$G$7-(Plan1!$G$8^2)/2+NORMSINV(AleatProd!K349)*Plan1!$G$8))</f>
        <v>16055.682732168669</v>
      </c>
      <c r="L350" s="30">
        <f>(K350*EXP(Plan1!$G$7-(Plan1!$G$8^2)/2+NORMSINV(AleatProd!L349)*Plan1!$G$8))</f>
        <v>15888.70393369002</v>
      </c>
      <c r="M350" s="30">
        <f>(L350*EXP(Plan1!$G$7-(Plan1!$G$8^2)/2+NORMSINV(AleatProd!M349)*Plan1!$G$8))</f>
        <v>15764.362347913684</v>
      </c>
      <c r="N350" s="30">
        <f>(M350*EXP(Plan1!$G$7-(Plan1!$G$8^2)/2+NORMSINV(AleatProd!N349)*Plan1!$G$8))</f>
        <v>15596.495471834423</v>
      </c>
      <c r="O350" s="30">
        <f>(N350*EXP(Plan1!$G$7-(Plan1!$G$8^2)/2+NORMSINV(AleatProd!O349)*Plan1!$G$8))</f>
        <v>16359.126524921769</v>
      </c>
      <c r="P350" s="30">
        <f>(O350*EXP(Plan1!$G$7-(Plan1!$G$8^2)/2+NORMSINV(AleatProd!P349)*Plan1!$G$8))</f>
        <v>17590.102103151061</v>
      </c>
      <c r="Q350" s="30">
        <f>(P350*EXP(Plan1!$G$7-(Plan1!$G$8^2)/2+NORMSINV(AleatProd!Q349)*Plan1!$G$8))</f>
        <v>17416.152478030388</v>
      </c>
      <c r="R350" s="30">
        <f>(Q350*EXP(Plan1!$G$7-(Plan1!$G$8^2)/2+NORMSINV(AleatProd!R349)*Plan1!$G$8))</f>
        <v>17257.558504163117</v>
      </c>
      <c r="S350" s="30">
        <f>(R350*EXP(Plan1!$G$7-(Plan1!$G$8^2)/2+NORMSINV(AleatProd!S349)*Plan1!$G$8))</f>
        <v>19415.030805356244</v>
      </c>
      <c r="T350" s="30">
        <f>(S350*EXP(Plan1!$G$7-(Plan1!$G$8^2)/2+NORMSINV(AleatProd!T349)*Plan1!$G$8))</f>
        <v>18155.603758552385</v>
      </c>
      <c r="U350" s="30">
        <f>(T350*EXP(Plan1!$G$7-(Plan1!$G$8^2)/2+NORMSINV(AleatProd!U349)*Plan1!$G$8))</f>
        <v>19872.910879649335</v>
      </c>
      <c r="V350" s="30">
        <f>(U350*EXP(Plan1!$G$7-(Plan1!$G$8^2)/2+NORMSINV(AleatProd!V349)*Plan1!$G$8))</f>
        <v>20981.968011629295</v>
      </c>
    </row>
    <row r="351" spans="1:22" x14ac:dyDescent="0.25">
      <c r="A351">
        <v>348</v>
      </c>
      <c r="B351" s="2">
        <f>Plan1!$B$4</f>
        <v>17520</v>
      </c>
      <c r="C351" s="30">
        <f>(B351*EXP(Plan1!$G$7-(Plan1!$G$8^2)/2+NORMSINV(AleatProd!C350)*Plan1!$G$8))</f>
        <v>16750.50357804447</v>
      </c>
      <c r="D351" s="30">
        <f>(C351*EXP(Plan1!$G$7-(Plan1!$G$8^2)/2+NORMSINV(AleatProd!D350)*Plan1!$G$8))</f>
        <v>16312.631586139318</v>
      </c>
      <c r="E351" s="30">
        <f>(D351*EXP(Plan1!$G$7-(Plan1!$G$8^2)/2+NORMSINV(AleatProd!E350)*Plan1!$G$8))</f>
        <v>15841.149770898861</v>
      </c>
      <c r="F351" s="30">
        <f>(E351*EXP(Plan1!$G$7-(Plan1!$G$8^2)/2+NORMSINV(AleatProd!F350)*Plan1!$G$8))</f>
        <v>16880.674140912844</v>
      </c>
      <c r="G351" s="30">
        <f>(F351*EXP(Plan1!$G$7-(Plan1!$G$8^2)/2+NORMSINV(AleatProd!G350)*Plan1!$G$8))</f>
        <v>19389.852781830476</v>
      </c>
      <c r="H351" s="30">
        <f>(G351*EXP(Plan1!$G$7-(Plan1!$G$8^2)/2+NORMSINV(AleatProd!H350)*Plan1!$G$8))</f>
        <v>18974.176675822378</v>
      </c>
      <c r="I351" s="30">
        <f>(H351*EXP(Plan1!$G$7-(Plan1!$G$8^2)/2+NORMSINV(AleatProd!I350)*Plan1!$G$8))</f>
        <v>18379.637626949832</v>
      </c>
      <c r="J351" s="30">
        <f>(I351*EXP(Plan1!$G$7-(Plan1!$G$8^2)/2+NORMSINV(AleatProd!J350)*Plan1!$G$8))</f>
        <v>17636.563277485013</v>
      </c>
      <c r="K351" s="30">
        <f>(J351*EXP(Plan1!$G$7-(Plan1!$G$8^2)/2+NORMSINV(AleatProd!K350)*Plan1!$G$8))</f>
        <v>16755.318784447642</v>
      </c>
      <c r="L351" s="30">
        <f>(K351*EXP(Plan1!$G$7-(Plan1!$G$8^2)/2+NORMSINV(AleatProd!L350)*Plan1!$G$8))</f>
        <v>16158.371672381545</v>
      </c>
      <c r="M351" s="30">
        <f>(L351*EXP(Plan1!$G$7-(Plan1!$G$8^2)/2+NORMSINV(AleatProd!M350)*Plan1!$G$8))</f>
        <v>15554.535778831259</v>
      </c>
      <c r="N351" s="30">
        <f>(M351*EXP(Plan1!$G$7-(Plan1!$G$8^2)/2+NORMSINV(AleatProd!N350)*Plan1!$G$8))</f>
        <v>14514.236894320453</v>
      </c>
      <c r="O351" s="30">
        <f>(N351*EXP(Plan1!$G$7-(Plan1!$G$8^2)/2+NORMSINV(AleatProd!O350)*Plan1!$G$8))</f>
        <v>14144.974762669846</v>
      </c>
      <c r="P351" s="30">
        <f>(O351*EXP(Plan1!$G$7-(Plan1!$G$8^2)/2+NORMSINV(AleatProd!P350)*Plan1!$G$8))</f>
        <v>14904.356065101694</v>
      </c>
      <c r="Q351" s="30">
        <f>(P351*EXP(Plan1!$G$7-(Plan1!$G$8^2)/2+NORMSINV(AleatProd!Q350)*Plan1!$G$8))</f>
        <v>14148.57625892635</v>
      </c>
      <c r="R351" s="30">
        <f>(Q351*EXP(Plan1!$G$7-(Plan1!$G$8^2)/2+NORMSINV(AleatProd!R350)*Plan1!$G$8))</f>
        <v>13136.732923808595</v>
      </c>
      <c r="S351" s="30">
        <f>(R351*EXP(Plan1!$G$7-(Plan1!$G$8^2)/2+NORMSINV(AleatProd!S350)*Plan1!$G$8))</f>
        <v>12822.022748463332</v>
      </c>
      <c r="T351" s="30">
        <f>(S351*EXP(Plan1!$G$7-(Plan1!$G$8^2)/2+NORMSINV(AleatProd!T350)*Plan1!$G$8))</f>
        <v>12426.297589870039</v>
      </c>
      <c r="U351" s="30">
        <f>(T351*EXP(Plan1!$G$7-(Plan1!$G$8^2)/2+NORMSINV(AleatProd!U350)*Plan1!$G$8))</f>
        <v>12968.900180960687</v>
      </c>
      <c r="V351" s="30">
        <f>(U351*EXP(Plan1!$G$7-(Plan1!$G$8^2)/2+NORMSINV(AleatProd!V350)*Plan1!$G$8))</f>
        <v>12963.809654503793</v>
      </c>
    </row>
    <row r="352" spans="1:22" x14ac:dyDescent="0.25">
      <c r="A352">
        <v>349</v>
      </c>
      <c r="B352" s="2">
        <f>Plan1!$B$4</f>
        <v>17520</v>
      </c>
      <c r="C352" s="30">
        <f>(B352*EXP(Plan1!$G$7-(Plan1!$G$8^2)/2+NORMSINV(AleatProd!C351)*Plan1!$G$8))</f>
        <v>15901.668007907048</v>
      </c>
      <c r="D352" s="30">
        <f>(C352*EXP(Plan1!$G$7-(Plan1!$G$8^2)/2+NORMSINV(AleatProd!D351)*Plan1!$G$8))</f>
        <v>16248.588949220066</v>
      </c>
      <c r="E352" s="30">
        <f>(D352*EXP(Plan1!$G$7-(Plan1!$G$8^2)/2+NORMSINV(AleatProd!E351)*Plan1!$G$8))</f>
        <v>16360.828447265425</v>
      </c>
      <c r="F352" s="30">
        <f>(E352*EXP(Plan1!$G$7-(Plan1!$G$8^2)/2+NORMSINV(AleatProd!F351)*Plan1!$G$8))</f>
        <v>17492.542839812522</v>
      </c>
      <c r="G352" s="30">
        <f>(F352*EXP(Plan1!$G$7-(Plan1!$G$8^2)/2+NORMSINV(AleatProd!G351)*Plan1!$G$8))</f>
        <v>18559.864997579105</v>
      </c>
      <c r="H352" s="30">
        <f>(G352*EXP(Plan1!$G$7-(Plan1!$G$8^2)/2+NORMSINV(AleatProd!H351)*Plan1!$G$8))</f>
        <v>18268.113930371528</v>
      </c>
      <c r="I352" s="30">
        <f>(H352*EXP(Plan1!$G$7-(Plan1!$G$8^2)/2+NORMSINV(AleatProd!I351)*Plan1!$G$8))</f>
        <v>18374.647453687176</v>
      </c>
      <c r="J352" s="30">
        <f>(I352*EXP(Plan1!$G$7-(Plan1!$G$8^2)/2+NORMSINV(AleatProd!J351)*Plan1!$G$8))</f>
        <v>19067.456735940072</v>
      </c>
      <c r="K352" s="30">
        <f>(J352*EXP(Plan1!$G$7-(Plan1!$G$8^2)/2+NORMSINV(AleatProd!K351)*Plan1!$G$8))</f>
        <v>18564.04061886387</v>
      </c>
      <c r="L352" s="30">
        <f>(K352*EXP(Plan1!$G$7-(Plan1!$G$8^2)/2+NORMSINV(AleatProd!L351)*Plan1!$G$8))</f>
        <v>16536.636480677844</v>
      </c>
      <c r="M352" s="30">
        <f>(L352*EXP(Plan1!$G$7-(Plan1!$G$8^2)/2+NORMSINV(AleatProd!M351)*Plan1!$G$8))</f>
        <v>17308.390315535929</v>
      </c>
      <c r="N352" s="30">
        <f>(M352*EXP(Plan1!$G$7-(Plan1!$G$8^2)/2+NORMSINV(AleatProd!N351)*Plan1!$G$8))</f>
        <v>17136.828287070894</v>
      </c>
      <c r="O352" s="30">
        <f>(N352*EXP(Plan1!$G$7-(Plan1!$G$8^2)/2+NORMSINV(AleatProd!O351)*Plan1!$G$8))</f>
        <v>17594.563219086769</v>
      </c>
      <c r="P352" s="30">
        <f>(O352*EXP(Plan1!$G$7-(Plan1!$G$8^2)/2+NORMSINV(AleatProd!P351)*Plan1!$G$8))</f>
        <v>16922.651709492278</v>
      </c>
      <c r="Q352" s="30">
        <f>(P352*EXP(Plan1!$G$7-(Plan1!$G$8^2)/2+NORMSINV(AleatProd!Q351)*Plan1!$G$8))</f>
        <v>16438.701863315873</v>
      </c>
      <c r="R352" s="30">
        <f>(Q352*EXP(Plan1!$G$7-(Plan1!$G$8^2)/2+NORMSINV(AleatProd!R351)*Plan1!$G$8))</f>
        <v>15171.701448552829</v>
      </c>
      <c r="S352" s="30">
        <f>(R352*EXP(Plan1!$G$7-(Plan1!$G$8^2)/2+NORMSINV(AleatProd!S351)*Plan1!$G$8))</f>
        <v>15057.508521632446</v>
      </c>
      <c r="T352" s="30">
        <f>(S352*EXP(Plan1!$G$7-(Plan1!$G$8^2)/2+NORMSINV(AleatProd!T351)*Plan1!$G$8))</f>
        <v>15016.574774994302</v>
      </c>
      <c r="U352" s="30">
        <f>(T352*EXP(Plan1!$G$7-(Plan1!$G$8^2)/2+NORMSINV(AleatProd!U351)*Plan1!$G$8))</f>
        <v>16542.4968375594</v>
      </c>
      <c r="V352" s="30">
        <f>(U352*EXP(Plan1!$G$7-(Plan1!$G$8^2)/2+NORMSINV(AleatProd!V351)*Plan1!$G$8))</f>
        <v>16127.813832155754</v>
      </c>
    </row>
    <row r="353" spans="1:22" x14ac:dyDescent="0.25">
      <c r="A353">
        <v>350</v>
      </c>
      <c r="B353" s="2">
        <f>Plan1!$B$4</f>
        <v>17520</v>
      </c>
      <c r="C353" s="30">
        <f>(B353*EXP(Plan1!$G$7-(Plan1!$G$8^2)/2+NORMSINV(AleatProd!C352)*Plan1!$G$8))</f>
        <v>18207.192995992293</v>
      </c>
      <c r="D353" s="30">
        <f>(C353*EXP(Plan1!$G$7-(Plan1!$G$8^2)/2+NORMSINV(AleatProd!D352)*Plan1!$G$8))</f>
        <v>18363.817808701315</v>
      </c>
      <c r="E353" s="30">
        <f>(D353*EXP(Plan1!$G$7-(Plan1!$G$8^2)/2+NORMSINV(AleatProd!E352)*Plan1!$G$8))</f>
        <v>17727.359230850336</v>
      </c>
      <c r="F353" s="30">
        <f>(E353*EXP(Plan1!$G$7-(Plan1!$G$8^2)/2+NORMSINV(AleatProd!F352)*Plan1!$G$8))</f>
        <v>16896.008828086873</v>
      </c>
      <c r="G353" s="30">
        <f>(F353*EXP(Plan1!$G$7-(Plan1!$G$8^2)/2+NORMSINV(AleatProd!G352)*Plan1!$G$8))</f>
        <v>15447.468751810393</v>
      </c>
      <c r="H353" s="30">
        <f>(G353*EXP(Plan1!$G$7-(Plan1!$G$8^2)/2+NORMSINV(AleatProd!H352)*Plan1!$G$8))</f>
        <v>15213.99180941604</v>
      </c>
      <c r="I353" s="30">
        <f>(H353*EXP(Plan1!$G$7-(Plan1!$G$8^2)/2+NORMSINV(AleatProd!I352)*Plan1!$G$8))</f>
        <v>16233.45338919496</v>
      </c>
      <c r="J353" s="30">
        <f>(I353*EXP(Plan1!$G$7-(Plan1!$G$8^2)/2+NORMSINV(AleatProd!J352)*Plan1!$G$8))</f>
        <v>15939.737291544134</v>
      </c>
      <c r="K353" s="30">
        <f>(J353*EXP(Plan1!$G$7-(Plan1!$G$8^2)/2+NORMSINV(AleatProd!K352)*Plan1!$G$8))</f>
        <v>15985.199791921392</v>
      </c>
      <c r="L353" s="30">
        <f>(K353*EXP(Plan1!$G$7-(Plan1!$G$8^2)/2+NORMSINV(AleatProd!L352)*Plan1!$G$8))</f>
        <v>16232.208408284829</v>
      </c>
      <c r="M353" s="30">
        <f>(L353*EXP(Plan1!$G$7-(Plan1!$G$8^2)/2+NORMSINV(AleatProd!M352)*Plan1!$G$8))</f>
        <v>16127.738221055315</v>
      </c>
      <c r="N353" s="30">
        <f>(M353*EXP(Plan1!$G$7-(Plan1!$G$8^2)/2+NORMSINV(AleatProd!N352)*Plan1!$G$8))</f>
        <v>15526.530925572248</v>
      </c>
      <c r="O353" s="30">
        <f>(N353*EXP(Plan1!$G$7-(Plan1!$G$8^2)/2+NORMSINV(AleatProd!O352)*Plan1!$G$8))</f>
        <v>14347.91552995892</v>
      </c>
      <c r="P353" s="30">
        <f>(O353*EXP(Plan1!$G$7-(Plan1!$G$8^2)/2+NORMSINV(AleatProd!P352)*Plan1!$G$8))</f>
        <v>13965.632527089538</v>
      </c>
      <c r="Q353" s="30">
        <f>(P353*EXP(Plan1!$G$7-(Plan1!$G$8^2)/2+NORMSINV(AleatProd!Q352)*Plan1!$G$8))</f>
        <v>14424.866134202888</v>
      </c>
      <c r="R353" s="30">
        <f>(Q353*EXP(Plan1!$G$7-(Plan1!$G$8^2)/2+NORMSINV(AleatProd!R352)*Plan1!$G$8))</f>
        <v>14830.473655484537</v>
      </c>
      <c r="S353" s="30">
        <f>(R353*EXP(Plan1!$G$7-(Plan1!$G$8^2)/2+NORMSINV(AleatProd!S352)*Plan1!$G$8))</f>
        <v>15949.277410872575</v>
      </c>
      <c r="T353" s="30">
        <f>(S353*EXP(Plan1!$G$7-(Plan1!$G$8^2)/2+NORMSINV(AleatProd!T352)*Plan1!$G$8))</f>
        <v>15613.676446849613</v>
      </c>
      <c r="U353" s="30">
        <f>(T353*EXP(Plan1!$G$7-(Plan1!$G$8^2)/2+NORMSINV(AleatProd!U352)*Plan1!$G$8))</f>
        <v>14968.701803838176</v>
      </c>
      <c r="V353" s="30">
        <f>(U353*EXP(Plan1!$G$7-(Plan1!$G$8^2)/2+NORMSINV(AleatProd!V352)*Plan1!$G$8))</f>
        <v>15282.040814905218</v>
      </c>
    </row>
    <row r="354" spans="1:22" x14ac:dyDescent="0.25">
      <c r="A354">
        <v>351</v>
      </c>
      <c r="B354" s="2">
        <f>Plan1!$B$4</f>
        <v>17520</v>
      </c>
      <c r="C354" s="30">
        <f>(B354*EXP(Plan1!$G$7-(Plan1!$G$8^2)/2+NORMSINV(AleatProd!C353)*Plan1!$G$8))</f>
        <v>16676.189336393127</v>
      </c>
      <c r="D354" s="30">
        <f>(C354*EXP(Plan1!$G$7-(Plan1!$G$8^2)/2+NORMSINV(AleatProd!D353)*Plan1!$G$8))</f>
        <v>16957.307867531003</v>
      </c>
      <c r="E354" s="30">
        <f>(D354*EXP(Plan1!$G$7-(Plan1!$G$8^2)/2+NORMSINV(AleatProd!E353)*Plan1!$G$8))</f>
        <v>17713.11652206301</v>
      </c>
      <c r="F354" s="30">
        <f>(E354*EXP(Plan1!$G$7-(Plan1!$G$8^2)/2+NORMSINV(AleatProd!F353)*Plan1!$G$8))</f>
        <v>17942.838964590843</v>
      </c>
      <c r="G354" s="30">
        <f>(F354*EXP(Plan1!$G$7-(Plan1!$G$8^2)/2+NORMSINV(AleatProd!G353)*Plan1!$G$8))</f>
        <v>17711.880125352654</v>
      </c>
      <c r="H354" s="30">
        <f>(G354*EXP(Plan1!$G$7-(Plan1!$G$8^2)/2+NORMSINV(AleatProd!H353)*Plan1!$G$8))</f>
        <v>18002.018178636667</v>
      </c>
      <c r="I354" s="30">
        <f>(H354*EXP(Plan1!$G$7-(Plan1!$G$8^2)/2+NORMSINV(AleatProd!I353)*Plan1!$G$8))</f>
        <v>18167.50004220854</v>
      </c>
      <c r="J354" s="30">
        <f>(I354*EXP(Plan1!$G$7-(Plan1!$G$8^2)/2+NORMSINV(AleatProd!J353)*Plan1!$G$8))</f>
        <v>19731.921539265877</v>
      </c>
      <c r="K354" s="30">
        <f>(J354*EXP(Plan1!$G$7-(Plan1!$G$8^2)/2+NORMSINV(AleatProd!K353)*Plan1!$G$8))</f>
        <v>20512.393851631477</v>
      </c>
      <c r="L354" s="30">
        <f>(K354*EXP(Plan1!$G$7-(Plan1!$G$8^2)/2+NORMSINV(AleatProd!L353)*Plan1!$G$8))</f>
        <v>19185.426069533452</v>
      </c>
      <c r="M354" s="30">
        <f>(L354*EXP(Plan1!$G$7-(Plan1!$G$8^2)/2+NORMSINV(AleatProd!M353)*Plan1!$G$8))</f>
        <v>19508.978151832074</v>
      </c>
      <c r="N354" s="30">
        <f>(M354*EXP(Plan1!$G$7-(Plan1!$G$8^2)/2+NORMSINV(AleatProd!N353)*Plan1!$G$8))</f>
        <v>17812.349058565618</v>
      </c>
      <c r="O354" s="30">
        <f>(N354*EXP(Plan1!$G$7-(Plan1!$G$8^2)/2+NORMSINV(AleatProd!O353)*Plan1!$G$8))</f>
        <v>17746.512991576506</v>
      </c>
      <c r="P354" s="30">
        <f>(O354*EXP(Plan1!$G$7-(Plan1!$G$8^2)/2+NORMSINV(AleatProd!P353)*Plan1!$G$8))</f>
        <v>16777.445304553639</v>
      </c>
      <c r="Q354" s="30">
        <f>(P354*EXP(Plan1!$G$7-(Plan1!$G$8^2)/2+NORMSINV(AleatProd!Q353)*Plan1!$G$8))</f>
        <v>15219.01971512174</v>
      </c>
      <c r="R354" s="30">
        <f>(Q354*EXP(Plan1!$G$7-(Plan1!$G$8^2)/2+NORMSINV(AleatProd!R353)*Plan1!$G$8))</f>
        <v>15675.391074918425</v>
      </c>
      <c r="S354" s="30">
        <f>(R354*EXP(Plan1!$G$7-(Plan1!$G$8^2)/2+NORMSINV(AleatProd!S353)*Plan1!$G$8))</f>
        <v>17016.429381498627</v>
      </c>
      <c r="T354" s="30">
        <f>(S354*EXP(Plan1!$G$7-(Plan1!$G$8^2)/2+NORMSINV(AleatProd!T353)*Plan1!$G$8))</f>
        <v>17630.500821684553</v>
      </c>
      <c r="U354" s="30">
        <f>(T354*EXP(Plan1!$G$7-(Plan1!$G$8^2)/2+NORMSINV(AleatProd!U353)*Plan1!$G$8))</f>
        <v>17554.216215363409</v>
      </c>
      <c r="V354" s="30">
        <f>(U354*EXP(Plan1!$G$7-(Plan1!$G$8^2)/2+NORMSINV(AleatProd!V353)*Plan1!$G$8))</f>
        <v>19114.4222334203</v>
      </c>
    </row>
    <row r="355" spans="1:22" x14ac:dyDescent="0.25">
      <c r="A355">
        <v>352</v>
      </c>
      <c r="B355" s="2">
        <f>Plan1!$B$4</f>
        <v>17520</v>
      </c>
      <c r="C355" s="30">
        <f>(B355*EXP(Plan1!$G$7-(Plan1!$G$8^2)/2+NORMSINV(AleatProd!C354)*Plan1!$G$8))</f>
        <v>17311.49477229816</v>
      </c>
      <c r="D355" s="30">
        <f>(C355*EXP(Plan1!$G$7-(Plan1!$G$8^2)/2+NORMSINV(AleatProd!D354)*Plan1!$G$8))</f>
        <v>17608.974831633437</v>
      </c>
      <c r="E355" s="30">
        <f>(D355*EXP(Plan1!$G$7-(Plan1!$G$8^2)/2+NORMSINV(AleatProd!E354)*Plan1!$G$8))</f>
        <v>17465.555670675873</v>
      </c>
      <c r="F355" s="30">
        <f>(E355*EXP(Plan1!$G$7-(Plan1!$G$8^2)/2+NORMSINV(AleatProd!F354)*Plan1!$G$8))</f>
        <v>16540.461654659164</v>
      </c>
      <c r="G355" s="30">
        <f>(F355*EXP(Plan1!$G$7-(Plan1!$G$8^2)/2+NORMSINV(AleatProd!G354)*Plan1!$G$8))</f>
        <v>15130.828626311752</v>
      </c>
      <c r="H355" s="30">
        <f>(G355*EXP(Plan1!$G$7-(Plan1!$G$8^2)/2+NORMSINV(AleatProd!H354)*Plan1!$G$8))</f>
        <v>14744.620399942109</v>
      </c>
      <c r="I355" s="30">
        <f>(H355*EXP(Plan1!$G$7-(Plan1!$G$8^2)/2+NORMSINV(AleatProd!I354)*Plan1!$G$8))</f>
        <v>15614.849688229322</v>
      </c>
      <c r="J355" s="30">
        <f>(I355*EXP(Plan1!$G$7-(Plan1!$G$8^2)/2+NORMSINV(AleatProd!J354)*Plan1!$G$8))</f>
        <v>14528.247700152815</v>
      </c>
      <c r="K355" s="30">
        <f>(J355*EXP(Plan1!$G$7-(Plan1!$G$8^2)/2+NORMSINV(AleatProd!K354)*Plan1!$G$8))</f>
        <v>15046.428266399371</v>
      </c>
      <c r="L355" s="30">
        <f>(K355*EXP(Plan1!$G$7-(Plan1!$G$8^2)/2+NORMSINV(AleatProd!L354)*Plan1!$G$8))</f>
        <v>14712.921219398702</v>
      </c>
      <c r="M355" s="30">
        <f>(L355*EXP(Plan1!$G$7-(Plan1!$G$8^2)/2+NORMSINV(AleatProd!M354)*Plan1!$G$8))</f>
        <v>15226.501677486125</v>
      </c>
      <c r="N355" s="30">
        <f>(M355*EXP(Plan1!$G$7-(Plan1!$G$8^2)/2+NORMSINV(AleatProd!N354)*Plan1!$G$8))</f>
        <v>14906.7209473601</v>
      </c>
      <c r="O355" s="30">
        <f>(N355*EXP(Plan1!$G$7-(Plan1!$G$8^2)/2+NORMSINV(AleatProd!O354)*Plan1!$G$8))</f>
        <v>15321.731876547436</v>
      </c>
      <c r="P355" s="30">
        <f>(O355*EXP(Plan1!$G$7-(Plan1!$G$8^2)/2+NORMSINV(AleatProd!P354)*Plan1!$G$8))</f>
        <v>15376.658530061608</v>
      </c>
      <c r="Q355" s="30">
        <f>(P355*EXP(Plan1!$G$7-(Plan1!$G$8^2)/2+NORMSINV(AleatProd!Q354)*Plan1!$G$8))</f>
        <v>15275.349752488994</v>
      </c>
      <c r="R355" s="30">
        <f>(Q355*EXP(Plan1!$G$7-(Plan1!$G$8^2)/2+NORMSINV(AleatProd!R354)*Plan1!$G$8))</f>
        <v>15923.904785117184</v>
      </c>
      <c r="S355" s="30">
        <f>(R355*EXP(Plan1!$G$7-(Plan1!$G$8^2)/2+NORMSINV(AleatProd!S354)*Plan1!$G$8))</f>
        <v>15211.018114722427</v>
      </c>
      <c r="T355" s="30">
        <f>(S355*EXP(Plan1!$G$7-(Plan1!$G$8^2)/2+NORMSINV(AleatProd!T354)*Plan1!$G$8))</f>
        <v>14938.934758562098</v>
      </c>
      <c r="U355" s="30">
        <f>(T355*EXP(Plan1!$G$7-(Plan1!$G$8^2)/2+NORMSINV(AleatProd!U354)*Plan1!$G$8))</f>
        <v>13851.054964203769</v>
      </c>
      <c r="V355" s="30">
        <f>(U355*EXP(Plan1!$G$7-(Plan1!$G$8^2)/2+NORMSINV(AleatProd!V354)*Plan1!$G$8))</f>
        <v>12792.654946283365</v>
      </c>
    </row>
    <row r="356" spans="1:22" x14ac:dyDescent="0.25">
      <c r="A356">
        <v>353</v>
      </c>
      <c r="B356" s="2">
        <f>Plan1!$B$4</f>
        <v>17520</v>
      </c>
      <c r="C356" s="30">
        <f>(B356*EXP(Plan1!$G$7-(Plan1!$G$8^2)/2+NORMSINV(AleatProd!C355)*Plan1!$G$8))</f>
        <v>16532.223452556987</v>
      </c>
      <c r="D356" s="30">
        <f>(C356*EXP(Plan1!$G$7-(Plan1!$G$8^2)/2+NORMSINV(AleatProd!D355)*Plan1!$G$8))</f>
        <v>15935.11650591318</v>
      </c>
      <c r="E356" s="30">
        <f>(D356*EXP(Plan1!$G$7-(Plan1!$G$8^2)/2+NORMSINV(AleatProd!E355)*Plan1!$G$8))</f>
        <v>16341.373374305585</v>
      </c>
      <c r="F356" s="30">
        <f>(E356*EXP(Plan1!$G$7-(Plan1!$G$8^2)/2+NORMSINV(AleatProd!F355)*Plan1!$G$8))</f>
        <v>15109.712253748687</v>
      </c>
      <c r="G356" s="30">
        <f>(F356*EXP(Plan1!$G$7-(Plan1!$G$8^2)/2+NORMSINV(AleatProd!G355)*Plan1!$G$8))</f>
        <v>14193.274370105797</v>
      </c>
      <c r="H356" s="30">
        <f>(G356*EXP(Plan1!$G$7-(Plan1!$G$8^2)/2+NORMSINV(AleatProd!H355)*Plan1!$G$8))</f>
        <v>13199.319410825448</v>
      </c>
      <c r="I356" s="30">
        <f>(H356*EXP(Plan1!$G$7-(Plan1!$G$8^2)/2+NORMSINV(AleatProd!I355)*Plan1!$G$8))</f>
        <v>13083.326941802026</v>
      </c>
      <c r="J356" s="30">
        <f>(I356*EXP(Plan1!$G$7-(Plan1!$G$8^2)/2+NORMSINV(AleatProd!J355)*Plan1!$G$8))</f>
        <v>12976.563343084601</v>
      </c>
      <c r="K356" s="30">
        <f>(J356*EXP(Plan1!$G$7-(Plan1!$G$8^2)/2+NORMSINV(AleatProd!K355)*Plan1!$G$8))</f>
        <v>12401.866447018936</v>
      </c>
      <c r="L356" s="30">
        <f>(K356*EXP(Plan1!$G$7-(Plan1!$G$8^2)/2+NORMSINV(AleatProd!L355)*Plan1!$G$8))</f>
        <v>11676.167117161031</v>
      </c>
      <c r="M356" s="30">
        <f>(L356*EXP(Plan1!$G$7-(Plan1!$G$8^2)/2+NORMSINV(AleatProd!M355)*Plan1!$G$8))</f>
        <v>11879.918446938125</v>
      </c>
      <c r="N356" s="30">
        <f>(M356*EXP(Plan1!$G$7-(Plan1!$G$8^2)/2+NORMSINV(AleatProd!N355)*Plan1!$G$8))</f>
        <v>11429.179752665907</v>
      </c>
      <c r="O356" s="30">
        <f>(N356*EXP(Plan1!$G$7-(Plan1!$G$8^2)/2+NORMSINV(AleatProd!O355)*Plan1!$G$8))</f>
        <v>9932.2888914946961</v>
      </c>
      <c r="P356" s="30">
        <f>(O356*EXP(Plan1!$G$7-(Plan1!$G$8^2)/2+NORMSINV(AleatProd!P355)*Plan1!$G$8))</f>
        <v>9592.7760096989387</v>
      </c>
      <c r="Q356" s="30">
        <f>(P356*EXP(Plan1!$G$7-(Plan1!$G$8^2)/2+NORMSINV(AleatProd!Q355)*Plan1!$G$8))</f>
        <v>10296.24279427896</v>
      </c>
      <c r="R356" s="30">
        <f>(Q356*EXP(Plan1!$G$7-(Plan1!$G$8^2)/2+NORMSINV(AleatProd!R355)*Plan1!$G$8))</f>
        <v>10501.854450874904</v>
      </c>
      <c r="S356" s="30">
        <f>(R356*EXP(Plan1!$G$7-(Plan1!$G$8^2)/2+NORMSINV(AleatProd!S355)*Plan1!$G$8))</f>
        <v>10875.971043280892</v>
      </c>
      <c r="T356" s="30">
        <f>(S356*EXP(Plan1!$G$7-(Plan1!$G$8^2)/2+NORMSINV(AleatProd!T355)*Plan1!$G$8))</f>
        <v>10018.043982783276</v>
      </c>
      <c r="U356" s="30">
        <f>(T356*EXP(Plan1!$G$7-(Plan1!$G$8^2)/2+NORMSINV(AleatProd!U355)*Plan1!$G$8))</f>
        <v>10036.168687492915</v>
      </c>
      <c r="V356" s="30">
        <f>(U356*EXP(Plan1!$G$7-(Plan1!$G$8^2)/2+NORMSINV(AleatProd!V355)*Plan1!$G$8))</f>
        <v>10523.509641776818</v>
      </c>
    </row>
    <row r="357" spans="1:22" x14ac:dyDescent="0.25">
      <c r="A357">
        <v>354</v>
      </c>
      <c r="B357" s="2">
        <f>Plan1!$B$4</f>
        <v>17520</v>
      </c>
      <c r="C357" s="30">
        <f>(B357*EXP(Plan1!$G$7-(Plan1!$G$8^2)/2+NORMSINV(AleatProd!C356)*Plan1!$G$8))</f>
        <v>17679.085361616893</v>
      </c>
      <c r="D357" s="30">
        <f>(C357*EXP(Plan1!$G$7-(Plan1!$G$8^2)/2+NORMSINV(AleatProd!D356)*Plan1!$G$8))</f>
        <v>15804.677743713182</v>
      </c>
      <c r="E357" s="30">
        <f>(D357*EXP(Plan1!$G$7-(Plan1!$G$8^2)/2+NORMSINV(AleatProd!E356)*Plan1!$G$8))</f>
        <v>17399.805078878235</v>
      </c>
      <c r="F357" s="30">
        <f>(E357*EXP(Plan1!$G$7-(Plan1!$G$8^2)/2+NORMSINV(AleatProd!F356)*Plan1!$G$8))</f>
        <v>17425.799158454451</v>
      </c>
      <c r="G357" s="30">
        <f>(F357*EXP(Plan1!$G$7-(Plan1!$G$8^2)/2+NORMSINV(AleatProd!G356)*Plan1!$G$8))</f>
        <v>17368.194266642844</v>
      </c>
      <c r="H357" s="30">
        <f>(G357*EXP(Plan1!$G$7-(Plan1!$G$8^2)/2+NORMSINV(AleatProd!H356)*Plan1!$G$8))</f>
        <v>17739.327991130285</v>
      </c>
      <c r="I357" s="30">
        <f>(H357*EXP(Plan1!$G$7-(Plan1!$G$8^2)/2+NORMSINV(AleatProd!I356)*Plan1!$G$8))</f>
        <v>17285.746245621925</v>
      </c>
      <c r="J357" s="30">
        <f>(I357*EXP(Plan1!$G$7-(Plan1!$G$8^2)/2+NORMSINV(AleatProd!J356)*Plan1!$G$8))</f>
        <v>19282.063262329048</v>
      </c>
      <c r="K357" s="30">
        <f>(J357*EXP(Plan1!$G$7-(Plan1!$G$8^2)/2+NORMSINV(AleatProd!K356)*Plan1!$G$8))</f>
        <v>17449.34774678855</v>
      </c>
      <c r="L357" s="30">
        <f>(K357*EXP(Plan1!$G$7-(Plan1!$G$8^2)/2+NORMSINV(AleatProd!L356)*Plan1!$G$8))</f>
        <v>17447.722204480164</v>
      </c>
      <c r="M357" s="30">
        <f>(L357*EXP(Plan1!$G$7-(Plan1!$G$8^2)/2+NORMSINV(AleatProd!M356)*Plan1!$G$8))</f>
        <v>18087.308997418644</v>
      </c>
      <c r="N357" s="30">
        <f>(M357*EXP(Plan1!$G$7-(Plan1!$G$8^2)/2+NORMSINV(AleatProd!N356)*Plan1!$G$8))</f>
        <v>19008.220050587555</v>
      </c>
      <c r="O357" s="30">
        <f>(N357*EXP(Plan1!$G$7-(Plan1!$G$8^2)/2+NORMSINV(AleatProd!O356)*Plan1!$G$8))</f>
        <v>19183.270208365542</v>
      </c>
      <c r="P357" s="30">
        <f>(O357*EXP(Plan1!$G$7-(Plan1!$G$8^2)/2+NORMSINV(AleatProd!P356)*Plan1!$G$8))</f>
        <v>17532.830885687104</v>
      </c>
      <c r="Q357" s="30">
        <f>(P357*EXP(Plan1!$G$7-(Plan1!$G$8^2)/2+NORMSINV(AleatProd!Q356)*Plan1!$G$8))</f>
        <v>17366.96102059698</v>
      </c>
      <c r="R357" s="30">
        <f>(Q357*EXP(Plan1!$G$7-(Plan1!$G$8^2)/2+NORMSINV(AleatProd!R356)*Plan1!$G$8))</f>
        <v>16971.550361044636</v>
      </c>
      <c r="S357" s="30">
        <f>(R357*EXP(Plan1!$G$7-(Plan1!$G$8^2)/2+NORMSINV(AleatProd!S356)*Plan1!$G$8))</f>
        <v>16820.892653741193</v>
      </c>
      <c r="T357" s="30">
        <f>(S357*EXP(Plan1!$G$7-(Plan1!$G$8^2)/2+NORMSINV(AleatProd!T356)*Plan1!$G$8))</f>
        <v>16488.109675982418</v>
      </c>
      <c r="U357" s="30">
        <f>(T357*EXP(Plan1!$G$7-(Plan1!$G$8^2)/2+NORMSINV(AleatProd!U356)*Plan1!$G$8))</f>
        <v>16547.330466227373</v>
      </c>
      <c r="V357" s="30">
        <f>(U357*EXP(Plan1!$G$7-(Plan1!$G$8^2)/2+NORMSINV(AleatProd!V356)*Plan1!$G$8))</f>
        <v>14952.655129776451</v>
      </c>
    </row>
    <row r="358" spans="1:22" x14ac:dyDescent="0.25">
      <c r="A358">
        <v>355</v>
      </c>
      <c r="B358" s="2">
        <f>Plan1!$B$4</f>
        <v>17520</v>
      </c>
      <c r="C358" s="30">
        <f>(B358*EXP(Plan1!$G$7-(Plan1!$G$8^2)/2+NORMSINV(AleatProd!C357)*Plan1!$G$8))</f>
        <v>16633.267991928897</v>
      </c>
      <c r="D358" s="30">
        <f>(C358*EXP(Plan1!$G$7-(Plan1!$G$8^2)/2+NORMSINV(AleatProd!D357)*Plan1!$G$8))</f>
        <v>17260.975232063076</v>
      </c>
      <c r="E358" s="30">
        <f>(D358*EXP(Plan1!$G$7-(Plan1!$G$8^2)/2+NORMSINV(AleatProd!E357)*Plan1!$G$8))</f>
        <v>17134.051384235594</v>
      </c>
      <c r="F358" s="30">
        <f>(E358*EXP(Plan1!$G$7-(Plan1!$G$8^2)/2+NORMSINV(AleatProd!F357)*Plan1!$G$8))</f>
        <v>15900.938039872179</v>
      </c>
      <c r="G358" s="30">
        <f>(F358*EXP(Plan1!$G$7-(Plan1!$G$8^2)/2+NORMSINV(AleatProd!G357)*Plan1!$G$8))</f>
        <v>15227.13191794524</v>
      </c>
      <c r="H358" s="30">
        <f>(G358*EXP(Plan1!$G$7-(Plan1!$G$8^2)/2+NORMSINV(AleatProd!H357)*Plan1!$G$8))</f>
        <v>14046.02569602121</v>
      </c>
      <c r="I358" s="30">
        <f>(H358*EXP(Plan1!$G$7-(Plan1!$G$8^2)/2+NORMSINV(AleatProd!I357)*Plan1!$G$8))</f>
        <v>13800.449634630304</v>
      </c>
      <c r="J358" s="30">
        <f>(I358*EXP(Plan1!$G$7-(Plan1!$G$8^2)/2+NORMSINV(AleatProd!J357)*Plan1!$G$8))</f>
        <v>12824.821247185077</v>
      </c>
      <c r="K358" s="30">
        <f>(J358*EXP(Plan1!$G$7-(Plan1!$G$8^2)/2+NORMSINV(AleatProd!K357)*Plan1!$G$8))</f>
        <v>12625.358866857665</v>
      </c>
      <c r="L358" s="30">
        <f>(K358*EXP(Plan1!$G$7-(Plan1!$G$8^2)/2+NORMSINV(AleatProd!L357)*Plan1!$G$8))</f>
        <v>12047.208565841867</v>
      </c>
      <c r="M358" s="30">
        <f>(L358*EXP(Plan1!$G$7-(Plan1!$G$8^2)/2+NORMSINV(AleatProd!M357)*Plan1!$G$8))</f>
        <v>12309.04579622133</v>
      </c>
      <c r="N358" s="30">
        <f>(M358*EXP(Plan1!$G$7-(Plan1!$G$8^2)/2+NORMSINV(AleatProd!N357)*Plan1!$G$8))</f>
        <v>11729.087555127198</v>
      </c>
      <c r="O358" s="30">
        <f>(N358*EXP(Plan1!$G$7-(Plan1!$G$8^2)/2+NORMSINV(AleatProd!O357)*Plan1!$G$8))</f>
        <v>12058.106266759036</v>
      </c>
      <c r="P358" s="30">
        <f>(O358*EXP(Plan1!$G$7-(Plan1!$G$8^2)/2+NORMSINV(AleatProd!P357)*Plan1!$G$8))</f>
        <v>12343.524939724577</v>
      </c>
      <c r="Q358" s="30">
        <f>(P358*EXP(Plan1!$G$7-(Plan1!$G$8^2)/2+NORMSINV(AleatProd!Q357)*Plan1!$G$8))</f>
        <v>12397.901234667792</v>
      </c>
      <c r="R358" s="30">
        <f>(Q358*EXP(Plan1!$G$7-(Plan1!$G$8^2)/2+NORMSINV(AleatProd!R357)*Plan1!$G$8))</f>
        <v>11967.899385235289</v>
      </c>
      <c r="S358" s="30">
        <f>(R358*EXP(Plan1!$G$7-(Plan1!$G$8^2)/2+NORMSINV(AleatProd!S357)*Plan1!$G$8))</f>
        <v>11523.995244456572</v>
      </c>
      <c r="T358" s="30">
        <f>(S358*EXP(Plan1!$G$7-(Plan1!$G$8^2)/2+NORMSINV(AleatProd!T357)*Plan1!$G$8))</f>
        <v>12190.950280494906</v>
      </c>
      <c r="U358" s="30">
        <f>(T358*EXP(Plan1!$G$7-(Plan1!$G$8^2)/2+NORMSINV(AleatProd!U357)*Plan1!$G$8))</f>
        <v>12014.762086481458</v>
      </c>
      <c r="V358" s="30">
        <f>(U358*EXP(Plan1!$G$7-(Plan1!$G$8^2)/2+NORMSINV(AleatProd!V357)*Plan1!$G$8))</f>
        <v>10808.786969910678</v>
      </c>
    </row>
    <row r="359" spans="1:22" x14ac:dyDescent="0.25">
      <c r="A359">
        <v>356</v>
      </c>
      <c r="B359" s="2">
        <f>Plan1!$B$4</f>
        <v>17520</v>
      </c>
      <c r="C359" s="30">
        <f>(B359*EXP(Plan1!$G$7-(Plan1!$G$8^2)/2+NORMSINV(AleatProd!C358)*Plan1!$G$8))</f>
        <v>17628.193065434913</v>
      </c>
      <c r="D359" s="30">
        <f>(C359*EXP(Plan1!$G$7-(Plan1!$G$8^2)/2+NORMSINV(AleatProd!D358)*Plan1!$G$8))</f>
        <v>16105.993182682221</v>
      </c>
      <c r="E359" s="30">
        <f>(D359*EXP(Plan1!$G$7-(Plan1!$G$8^2)/2+NORMSINV(AleatProd!E358)*Plan1!$G$8))</f>
        <v>16818.966499175069</v>
      </c>
      <c r="F359" s="30">
        <f>(E359*EXP(Plan1!$G$7-(Plan1!$G$8^2)/2+NORMSINV(AleatProd!F358)*Plan1!$G$8))</f>
        <v>15893.657039796512</v>
      </c>
      <c r="G359" s="30">
        <f>(F359*EXP(Plan1!$G$7-(Plan1!$G$8^2)/2+NORMSINV(AleatProd!G358)*Plan1!$G$8))</f>
        <v>17864.538759810282</v>
      </c>
      <c r="H359" s="30">
        <f>(G359*EXP(Plan1!$G$7-(Plan1!$G$8^2)/2+NORMSINV(AleatProd!H358)*Plan1!$G$8))</f>
        <v>18235.648847092878</v>
      </c>
      <c r="I359" s="30">
        <f>(H359*EXP(Plan1!$G$7-(Plan1!$G$8^2)/2+NORMSINV(AleatProd!I358)*Plan1!$G$8))</f>
        <v>18983.627815192678</v>
      </c>
      <c r="J359" s="30">
        <f>(I359*EXP(Plan1!$G$7-(Plan1!$G$8^2)/2+NORMSINV(AleatProd!J358)*Plan1!$G$8))</f>
        <v>18595.326071227788</v>
      </c>
      <c r="K359" s="30">
        <f>(J359*EXP(Plan1!$G$7-(Plan1!$G$8^2)/2+NORMSINV(AleatProd!K358)*Plan1!$G$8))</f>
        <v>19227.243435615921</v>
      </c>
      <c r="L359" s="30">
        <f>(K359*EXP(Plan1!$G$7-(Plan1!$G$8^2)/2+NORMSINV(AleatProd!L358)*Plan1!$G$8))</f>
        <v>20895.439296423407</v>
      </c>
      <c r="M359" s="30">
        <f>(L359*EXP(Plan1!$G$7-(Plan1!$G$8^2)/2+NORMSINV(AleatProd!M358)*Plan1!$G$8))</f>
        <v>20375.788524884934</v>
      </c>
      <c r="N359" s="30">
        <f>(M359*EXP(Plan1!$G$7-(Plan1!$G$8^2)/2+NORMSINV(AleatProd!N358)*Plan1!$G$8))</f>
        <v>20362.163780194809</v>
      </c>
      <c r="O359" s="30">
        <f>(N359*EXP(Plan1!$G$7-(Plan1!$G$8^2)/2+NORMSINV(AleatProd!O358)*Plan1!$G$8))</f>
        <v>19361.201179380783</v>
      </c>
      <c r="P359" s="30">
        <f>(O359*EXP(Plan1!$G$7-(Plan1!$G$8^2)/2+NORMSINV(AleatProd!P358)*Plan1!$G$8))</f>
        <v>18707.098541034451</v>
      </c>
      <c r="Q359" s="30">
        <f>(P359*EXP(Plan1!$G$7-(Plan1!$G$8^2)/2+NORMSINV(AleatProd!Q358)*Plan1!$G$8))</f>
        <v>17137.710606943707</v>
      </c>
      <c r="R359" s="30">
        <f>(Q359*EXP(Plan1!$G$7-(Plan1!$G$8^2)/2+NORMSINV(AleatProd!R358)*Plan1!$G$8))</f>
        <v>18290.370786182564</v>
      </c>
      <c r="S359" s="30">
        <f>(R359*EXP(Plan1!$G$7-(Plan1!$G$8^2)/2+NORMSINV(AleatProd!S358)*Plan1!$G$8))</f>
        <v>18598.252259790737</v>
      </c>
      <c r="T359" s="30">
        <f>(S359*EXP(Plan1!$G$7-(Plan1!$G$8^2)/2+NORMSINV(AleatProd!T358)*Plan1!$G$8))</f>
        <v>17434.756561522514</v>
      </c>
      <c r="U359" s="30">
        <f>(T359*EXP(Plan1!$G$7-(Plan1!$G$8^2)/2+NORMSINV(AleatProd!U358)*Plan1!$G$8))</f>
        <v>17403.366252678024</v>
      </c>
      <c r="V359" s="30">
        <f>(U359*EXP(Plan1!$G$7-(Plan1!$G$8^2)/2+NORMSINV(AleatProd!V358)*Plan1!$G$8))</f>
        <v>17281.871421819702</v>
      </c>
    </row>
    <row r="360" spans="1:22" x14ac:dyDescent="0.25">
      <c r="A360">
        <v>357</v>
      </c>
      <c r="B360" s="2">
        <f>Plan1!$B$4</f>
        <v>17520</v>
      </c>
      <c r="C360" s="30">
        <f>(B360*EXP(Plan1!$G$7-(Plan1!$G$8^2)/2+NORMSINV(AleatProd!C359)*Plan1!$G$8))</f>
        <v>17834.036435292524</v>
      </c>
      <c r="D360" s="30">
        <f>(C360*EXP(Plan1!$G$7-(Plan1!$G$8^2)/2+NORMSINV(AleatProd!D359)*Plan1!$G$8))</f>
        <v>19887.667702513274</v>
      </c>
      <c r="E360" s="30">
        <f>(D360*EXP(Plan1!$G$7-(Plan1!$G$8^2)/2+NORMSINV(AleatProd!E359)*Plan1!$G$8))</f>
        <v>21466.244737150839</v>
      </c>
      <c r="F360" s="30">
        <f>(E360*EXP(Plan1!$G$7-(Plan1!$G$8^2)/2+NORMSINV(AleatProd!F359)*Plan1!$G$8))</f>
        <v>20065.191962220986</v>
      </c>
      <c r="G360" s="30">
        <f>(F360*EXP(Plan1!$G$7-(Plan1!$G$8^2)/2+NORMSINV(AleatProd!G359)*Plan1!$G$8))</f>
        <v>21838.870928469558</v>
      </c>
      <c r="H360" s="30">
        <f>(G360*EXP(Plan1!$G$7-(Plan1!$G$8^2)/2+NORMSINV(AleatProd!H359)*Plan1!$G$8))</f>
        <v>22320.764930998303</v>
      </c>
      <c r="I360" s="30">
        <f>(H360*EXP(Plan1!$G$7-(Plan1!$G$8^2)/2+NORMSINV(AleatProd!I359)*Plan1!$G$8))</f>
        <v>22329.053406662078</v>
      </c>
      <c r="J360" s="30">
        <f>(I360*EXP(Plan1!$G$7-(Plan1!$G$8^2)/2+NORMSINV(AleatProd!J359)*Plan1!$G$8))</f>
        <v>22079.078179356773</v>
      </c>
      <c r="K360" s="30">
        <f>(J360*EXP(Plan1!$G$7-(Plan1!$G$8^2)/2+NORMSINV(AleatProd!K359)*Plan1!$G$8))</f>
        <v>22018.757610880977</v>
      </c>
      <c r="L360" s="30">
        <f>(K360*EXP(Plan1!$G$7-(Plan1!$G$8^2)/2+NORMSINV(AleatProd!L359)*Plan1!$G$8))</f>
        <v>20959.694222320795</v>
      </c>
      <c r="M360" s="30">
        <f>(L360*EXP(Plan1!$G$7-(Plan1!$G$8^2)/2+NORMSINV(AleatProd!M359)*Plan1!$G$8))</f>
        <v>20441.733220621834</v>
      </c>
      <c r="N360" s="30">
        <f>(M360*EXP(Plan1!$G$7-(Plan1!$G$8^2)/2+NORMSINV(AleatProd!N359)*Plan1!$G$8))</f>
        <v>18662.165578336448</v>
      </c>
      <c r="O360" s="30">
        <f>(N360*EXP(Plan1!$G$7-(Plan1!$G$8^2)/2+NORMSINV(AleatProd!O359)*Plan1!$G$8))</f>
        <v>18176.792864772899</v>
      </c>
      <c r="P360" s="30">
        <f>(O360*EXP(Plan1!$G$7-(Plan1!$G$8^2)/2+NORMSINV(AleatProd!P359)*Plan1!$G$8))</f>
        <v>18198.844056033653</v>
      </c>
      <c r="Q360" s="30">
        <f>(P360*EXP(Plan1!$G$7-(Plan1!$G$8^2)/2+NORMSINV(AleatProd!Q359)*Plan1!$G$8))</f>
        <v>18423.663062201318</v>
      </c>
      <c r="R360" s="30">
        <f>(Q360*EXP(Plan1!$G$7-(Plan1!$G$8^2)/2+NORMSINV(AleatProd!R359)*Plan1!$G$8))</f>
        <v>17973.990222171491</v>
      </c>
      <c r="S360" s="30">
        <f>(R360*EXP(Plan1!$G$7-(Plan1!$G$8^2)/2+NORMSINV(AleatProd!S359)*Plan1!$G$8))</f>
        <v>17770.938503148518</v>
      </c>
      <c r="T360" s="30">
        <f>(S360*EXP(Plan1!$G$7-(Plan1!$G$8^2)/2+NORMSINV(AleatProd!T359)*Plan1!$G$8))</f>
        <v>16821.314966489423</v>
      </c>
      <c r="U360" s="30">
        <f>(T360*EXP(Plan1!$G$7-(Plan1!$G$8^2)/2+NORMSINV(AleatProd!U359)*Plan1!$G$8))</f>
        <v>17270.491701721228</v>
      </c>
      <c r="V360" s="30">
        <f>(U360*EXP(Plan1!$G$7-(Plan1!$G$8^2)/2+NORMSINV(AleatProd!V359)*Plan1!$G$8))</f>
        <v>17351.297590910279</v>
      </c>
    </row>
    <row r="361" spans="1:22" x14ac:dyDescent="0.25">
      <c r="A361">
        <v>358</v>
      </c>
      <c r="B361" s="2">
        <f>Plan1!$B$4</f>
        <v>17520</v>
      </c>
      <c r="C361" s="30">
        <f>(B361*EXP(Plan1!$G$7-(Plan1!$G$8^2)/2+NORMSINV(AleatProd!C360)*Plan1!$G$8))</f>
        <v>18017.906922330978</v>
      </c>
      <c r="D361" s="30">
        <f>(C361*EXP(Plan1!$G$7-(Plan1!$G$8^2)/2+NORMSINV(AleatProd!D360)*Plan1!$G$8))</f>
        <v>15015.731827441463</v>
      </c>
      <c r="E361" s="30">
        <f>(D361*EXP(Plan1!$G$7-(Plan1!$G$8^2)/2+NORMSINV(AleatProd!E360)*Plan1!$G$8))</f>
        <v>15047.037163915738</v>
      </c>
      <c r="F361" s="30">
        <f>(E361*EXP(Plan1!$G$7-(Plan1!$G$8^2)/2+NORMSINV(AleatProd!F360)*Plan1!$G$8))</f>
        <v>14755.103945316781</v>
      </c>
      <c r="G361" s="30">
        <f>(F361*EXP(Plan1!$G$7-(Plan1!$G$8^2)/2+NORMSINV(AleatProd!G360)*Plan1!$G$8))</f>
        <v>14073.3873618043</v>
      </c>
      <c r="H361" s="30">
        <f>(G361*EXP(Plan1!$G$7-(Plan1!$G$8^2)/2+NORMSINV(AleatProd!H360)*Plan1!$G$8))</f>
        <v>14354.603654435126</v>
      </c>
      <c r="I361" s="30">
        <f>(H361*EXP(Plan1!$G$7-(Plan1!$G$8^2)/2+NORMSINV(AleatProd!I360)*Plan1!$G$8))</f>
        <v>12850.989037367384</v>
      </c>
      <c r="J361" s="30">
        <f>(I361*EXP(Plan1!$G$7-(Plan1!$G$8^2)/2+NORMSINV(AleatProd!J360)*Plan1!$G$8))</f>
        <v>12409.047029190329</v>
      </c>
      <c r="K361" s="30">
        <f>(J361*EXP(Plan1!$G$7-(Plan1!$G$8^2)/2+NORMSINV(AleatProd!K360)*Plan1!$G$8))</f>
        <v>12631.603443214148</v>
      </c>
      <c r="L361" s="30">
        <f>(K361*EXP(Plan1!$G$7-(Plan1!$G$8^2)/2+NORMSINV(AleatProd!L360)*Plan1!$G$8))</f>
        <v>12472.571818430806</v>
      </c>
      <c r="M361" s="30">
        <f>(L361*EXP(Plan1!$G$7-(Plan1!$G$8^2)/2+NORMSINV(AleatProd!M360)*Plan1!$G$8))</f>
        <v>12254.954704968459</v>
      </c>
      <c r="N361" s="30">
        <f>(M361*EXP(Plan1!$G$7-(Plan1!$G$8^2)/2+NORMSINV(AleatProd!N360)*Plan1!$G$8))</f>
        <v>13285.398636416719</v>
      </c>
      <c r="O361" s="30">
        <f>(N361*EXP(Plan1!$G$7-(Plan1!$G$8^2)/2+NORMSINV(AleatProd!O360)*Plan1!$G$8))</f>
        <v>13721.472699418786</v>
      </c>
      <c r="P361" s="30">
        <f>(O361*EXP(Plan1!$G$7-(Plan1!$G$8^2)/2+NORMSINV(AleatProd!P360)*Plan1!$G$8))</f>
        <v>12612.190930698582</v>
      </c>
      <c r="Q361" s="30">
        <f>(P361*EXP(Plan1!$G$7-(Plan1!$G$8^2)/2+NORMSINV(AleatProd!Q360)*Plan1!$G$8))</f>
        <v>12692.747943582535</v>
      </c>
      <c r="R361" s="30">
        <f>(Q361*EXP(Plan1!$G$7-(Plan1!$G$8^2)/2+NORMSINV(AleatProd!R360)*Plan1!$G$8))</f>
        <v>12134.920225775322</v>
      </c>
      <c r="S361" s="30">
        <f>(R361*EXP(Plan1!$G$7-(Plan1!$G$8^2)/2+NORMSINV(AleatProd!S360)*Plan1!$G$8))</f>
        <v>11924.336839188059</v>
      </c>
      <c r="T361" s="30">
        <f>(S361*EXP(Plan1!$G$7-(Plan1!$G$8^2)/2+NORMSINV(AleatProd!T360)*Plan1!$G$8))</f>
        <v>11765.260175520929</v>
      </c>
      <c r="U361" s="30">
        <f>(T361*EXP(Plan1!$G$7-(Plan1!$G$8^2)/2+NORMSINV(AleatProd!U360)*Plan1!$G$8))</f>
        <v>11569.753087259311</v>
      </c>
      <c r="V361" s="30">
        <f>(U361*EXP(Plan1!$G$7-(Plan1!$G$8^2)/2+NORMSINV(AleatProd!V360)*Plan1!$G$8))</f>
        <v>11668.217408022167</v>
      </c>
    </row>
    <row r="362" spans="1:22" x14ac:dyDescent="0.25">
      <c r="A362">
        <v>359</v>
      </c>
      <c r="B362" s="2">
        <f>Plan1!$B$4</f>
        <v>17520</v>
      </c>
      <c r="C362" s="30">
        <f>(B362*EXP(Plan1!$G$7-(Plan1!$G$8^2)/2+NORMSINV(AleatProd!C361)*Plan1!$G$8))</f>
        <v>17078.140770909384</v>
      </c>
      <c r="D362" s="30">
        <f>(C362*EXP(Plan1!$G$7-(Plan1!$G$8^2)/2+NORMSINV(AleatProd!D361)*Plan1!$G$8))</f>
        <v>17217.168508223291</v>
      </c>
      <c r="E362" s="30">
        <f>(D362*EXP(Plan1!$G$7-(Plan1!$G$8^2)/2+NORMSINV(AleatProd!E361)*Plan1!$G$8))</f>
        <v>17282.01689303626</v>
      </c>
      <c r="F362" s="30">
        <f>(E362*EXP(Plan1!$G$7-(Plan1!$G$8^2)/2+NORMSINV(AleatProd!F361)*Plan1!$G$8))</f>
        <v>16925.85992077614</v>
      </c>
      <c r="G362" s="30">
        <f>(F362*EXP(Plan1!$G$7-(Plan1!$G$8^2)/2+NORMSINV(AleatProd!G361)*Plan1!$G$8))</f>
        <v>17624.597156122323</v>
      </c>
      <c r="H362" s="30">
        <f>(G362*EXP(Plan1!$G$7-(Plan1!$G$8^2)/2+NORMSINV(AleatProd!H361)*Plan1!$G$8))</f>
        <v>17042.038204832126</v>
      </c>
      <c r="I362" s="30">
        <f>(H362*EXP(Plan1!$G$7-(Plan1!$G$8^2)/2+NORMSINV(AleatProd!I361)*Plan1!$G$8))</f>
        <v>17509.288199038023</v>
      </c>
      <c r="J362" s="30">
        <f>(I362*EXP(Plan1!$G$7-(Plan1!$G$8^2)/2+NORMSINV(AleatProd!J361)*Plan1!$G$8))</f>
        <v>16696.821048690035</v>
      </c>
      <c r="K362" s="30">
        <f>(J362*EXP(Plan1!$G$7-(Plan1!$G$8^2)/2+NORMSINV(AleatProd!K361)*Plan1!$G$8))</f>
        <v>15401.098392112239</v>
      </c>
      <c r="L362" s="30">
        <f>(K362*EXP(Plan1!$G$7-(Plan1!$G$8^2)/2+NORMSINV(AleatProd!L361)*Plan1!$G$8))</f>
        <v>13777.473482342688</v>
      </c>
      <c r="M362" s="30">
        <f>(L362*EXP(Plan1!$G$7-(Plan1!$G$8^2)/2+NORMSINV(AleatProd!M361)*Plan1!$G$8))</f>
        <v>13926.320089138459</v>
      </c>
      <c r="N362" s="30">
        <f>(M362*EXP(Plan1!$G$7-(Plan1!$G$8^2)/2+NORMSINV(AleatProd!N361)*Plan1!$G$8))</f>
        <v>12344.344294568922</v>
      </c>
      <c r="O362" s="30">
        <f>(N362*EXP(Plan1!$G$7-(Plan1!$G$8^2)/2+NORMSINV(AleatProd!O361)*Plan1!$G$8))</f>
        <v>12152.688322845179</v>
      </c>
      <c r="P362" s="30">
        <f>(O362*EXP(Plan1!$G$7-(Plan1!$G$8^2)/2+NORMSINV(AleatProd!P361)*Plan1!$G$8))</f>
        <v>11886.237523375981</v>
      </c>
      <c r="Q362" s="30">
        <f>(P362*EXP(Plan1!$G$7-(Plan1!$G$8^2)/2+NORMSINV(AleatProd!Q361)*Plan1!$G$8))</f>
        <v>12378.389447795664</v>
      </c>
      <c r="R362" s="30">
        <f>(Q362*EXP(Plan1!$G$7-(Plan1!$G$8^2)/2+NORMSINV(AleatProd!R361)*Plan1!$G$8))</f>
        <v>12400.47405070135</v>
      </c>
      <c r="S362" s="30">
        <f>(R362*EXP(Plan1!$G$7-(Plan1!$G$8^2)/2+NORMSINV(AleatProd!S361)*Plan1!$G$8))</f>
        <v>11341.473896050065</v>
      </c>
      <c r="T362" s="30">
        <f>(S362*EXP(Plan1!$G$7-(Plan1!$G$8^2)/2+NORMSINV(AleatProd!T361)*Plan1!$G$8))</f>
        <v>10756.131202280802</v>
      </c>
      <c r="U362" s="30">
        <f>(T362*EXP(Plan1!$G$7-(Plan1!$G$8^2)/2+NORMSINV(AleatProd!U361)*Plan1!$G$8))</f>
        <v>11309.231998646301</v>
      </c>
      <c r="V362" s="30">
        <f>(U362*EXP(Plan1!$G$7-(Plan1!$G$8^2)/2+NORMSINV(AleatProd!V361)*Plan1!$G$8))</f>
        <v>11085.710657910284</v>
      </c>
    </row>
    <row r="363" spans="1:22" x14ac:dyDescent="0.25">
      <c r="A363">
        <v>360</v>
      </c>
      <c r="B363" s="2">
        <f>Plan1!$B$4</f>
        <v>17520</v>
      </c>
      <c r="C363" s="30">
        <f>(B363*EXP(Plan1!$G$7-(Plan1!$G$8^2)/2+NORMSINV(AleatProd!C362)*Plan1!$G$8))</f>
        <v>18113.541904544305</v>
      </c>
      <c r="D363" s="30">
        <f>(C363*EXP(Plan1!$G$7-(Plan1!$G$8^2)/2+NORMSINV(AleatProd!D362)*Plan1!$G$8))</f>
        <v>18275.395830604324</v>
      </c>
      <c r="E363" s="30">
        <f>(D363*EXP(Plan1!$G$7-(Plan1!$G$8^2)/2+NORMSINV(AleatProd!E362)*Plan1!$G$8))</f>
        <v>17875.184409084446</v>
      </c>
      <c r="F363" s="30">
        <f>(E363*EXP(Plan1!$G$7-(Plan1!$G$8^2)/2+NORMSINV(AleatProd!F362)*Plan1!$G$8))</f>
        <v>18304.485550923197</v>
      </c>
      <c r="G363" s="30">
        <f>(F363*EXP(Plan1!$G$7-(Plan1!$G$8^2)/2+NORMSINV(AleatProd!G362)*Plan1!$G$8))</f>
        <v>18042.201864001712</v>
      </c>
      <c r="H363" s="30">
        <f>(G363*EXP(Plan1!$G$7-(Plan1!$G$8^2)/2+NORMSINV(AleatProd!H362)*Plan1!$G$8))</f>
        <v>17456.148716406107</v>
      </c>
      <c r="I363" s="30">
        <f>(H363*EXP(Plan1!$G$7-(Plan1!$G$8^2)/2+NORMSINV(AleatProd!I362)*Plan1!$G$8))</f>
        <v>18539.148074742625</v>
      </c>
      <c r="J363" s="30">
        <f>(I363*EXP(Plan1!$G$7-(Plan1!$G$8^2)/2+NORMSINV(AleatProd!J362)*Plan1!$G$8))</f>
        <v>17748.260118129347</v>
      </c>
      <c r="K363" s="30">
        <f>(J363*EXP(Plan1!$G$7-(Plan1!$G$8^2)/2+NORMSINV(AleatProd!K362)*Plan1!$G$8))</f>
        <v>18342.586339221689</v>
      </c>
      <c r="L363" s="30">
        <f>(K363*EXP(Plan1!$G$7-(Plan1!$G$8^2)/2+NORMSINV(AleatProd!L362)*Plan1!$G$8))</f>
        <v>17577.309803148582</v>
      </c>
      <c r="M363" s="30">
        <f>(L363*EXP(Plan1!$G$7-(Plan1!$G$8^2)/2+NORMSINV(AleatProd!M362)*Plan1!$G$8))</f>
        <v>17418.87932612322</v>
      </c>
      <c r="N363" s="30">
        <f>(M363*EXP(Plan1!$G$7-(Plan1!$G$8^2)/2+NORMSINV(AleatProd!N362)*Plan1!$G$8))</f>
        <v>17553.715486708075</v>
      </c>
      <c r="O363" s="30">
        <f>(N363*EXP(Plan1!$G$7-(Plan1!$G$8^2)/2+NORMSINV(AleatProd!O362)*Plan1!$G$8))</f>
        <v>17464.706482083708</v>
      </c>
      <c r="P363" s="30">
        <f>(O363*EXP(Plan1!$G$7-(Plan1!$G$8^2)/2+NORMSINV(AleatProd!P362)*Plan1!$G$8))</f>
        <v>17005.222191064735</v>
      </c>
      <c r="Q363" s="30">
        <f>(P363*EXP(Plan1!$G$7-(Plan1!$G$8^2)/2+NORMSINV(AleatProd!Q362)*Plan1!$G$8))</f>
        <v>17067.970321505516</v>
      </c>
      <c r="R363" s="30">
        <f>(Q363*EXP(Plan1!$G$7-(Plan1!$G$8^2)/2+NORMSINV(AleatProd!R362)*Plan1!$G$8))</f>
        <v>15872.352092330835</v>
      </c>
      <c r="S363" s="30">
        <f>(R363*EXP(Plan1!$G$7-(Plan1!$G$8^2)/2+NORMSINV(AleatProd!S362)*Plan1!$G$8))</f>
        <v>14769.863050442767</v>
      </c>
      <c r="T363" s="30">
        <f>(S363*EXP(Plan1!$G$7-(Plan1!$G$8^2)/2+NORMSINV(AleatProd!T362)*Plan1!$G$8))</f>
        <v>14411.252178152336</v>
      </c>
      <c r="U363" s="30">
        <f>(T363*EXP(Plan1!$G$7-(Plan1!$G$8^2)/2+NORMSINV(AleatProd!U362)*Plan1!$G$8))</f>
        <v>14847.454387115027</v>
      </c>
      <c r="V363" s="30">
        <f>(U363*EXP(Plan1!$G$7-(Plan1!$G$8^2)/2+NORMSINV(AleatProd!V362)*Plan1!$G$8))</f>
        <v>13674.578621301876</v>
      </c>
    </row>
    <row r="364" spans="1:22" x14ac:dyDescent="0.25">
      <c r="A364">
        <v>361</v>
      </c>
      <c r="B364" s="2">
        <f>Plan1!$B$4</f>
        <v>17520</v>
      </c>
      <c r="C364" s="30">
        <f>(B364*EXP(Plan1!$G$7-(Plan1!$G$8^2)/2+NORMSINV(AleatProd!C363)*Plan1!$G$8))</f>
        <v>17688.183076493118</v>
      </c>
      <c r="D364" s="30">
        <f>(C364*EXP(Plan1!$G$7-(Plan1!$G$8^2)/2+NORMSINV(AleatProd!D363)*Plan1!$G$8))</f>
        <v>17479.516442662603</v>
      </c>
      <c r="E364" s="30">
        <f>(D364*EXP(Plan1!$G$7-(Plan1!$G$8^2)/2+NORMSINV(AleatProd!E363)*Plan1!$G$8))</f>
        <v>17948.102848888891</v>
      </c>
      <c r="F364" s="30">
        <f>(E364*EXP(Plan1!$G$7-(Plan1!$G$8^2)/2+NORMSINV(AleatProd!F363)*Plan1!$G$8))</f>
        <v>18749.443743477845</v>
      </c>
      <c r="G364" s="30">
        <f>(F364*EXP(Plan1!$G$7-(Plan1!$G$8^2)/2+NORMSINV(AleatProd!G363)*Plan1!$G$8))</f>
        <v>18640.784353278228</v>
      </c>
      <c r="H364" s="30">
        <f>(G364*EXP(Plan1!$G$7-(Plan1!$G$8^2)/2+NORMSINV(AleatProd!H363)*Plan1!$G$8))</f>
        <v>19616.347640420041</v>
      </c>
      <c r="I364" s="30">
        <f>(H364*EXP(Plan1!$G$7-(Plan1!$G$8^2)/2+NORMSINV(AleatProd!I363)*Plan1!$G$8))</f>
        <v>18952.92939655904</v>
      </c>
      <c r="J364" s="30">
        <f>(I364*EXP(Plan1!$G$7-(Plan1!$G$8^2)/2+NORMSINV(AleatProd!J363)*Plan1!$G$8))</f>
        <v>17409.627199431638</v>
      </c>
      <c r="K364" s="30">
        <f>(J364*EXP(Plan1!$G$7-(Plan1!$G$8^2)/2+NORMSINV(AleatProd!K363)*Plan1!$G$8))</f>
        <v>19042.514642717761</v>
      </c>
      <c r="L364" s="30">
        <f>(K364*EXP(Plan1!$G$7-(Plan1!$G$8^2)/2+NORMSINV(AleatProd!L363)*Plan1!$G$8))</f>
        <v>19766.430319176525</v>
      </c>
      <c r="M364" s="30">
        <f>(L364*EXP(Plan1!$G$7-(Plan1!$G$8^2)/2+NORMSINV(AleatProd!M363)*Plan1!$G$8))</f>
        <v>19466.581405168912</v>
      </c>
      <c r="N364" s="30">
        <f>(M364*EXP(Plan1!$G$7-(Plan1!$G$8^2)/2+NORMSINV(AleatProd!N363)*Plan1!$G$8))</f>
        <v>18615.886057254731</v>
      </c>
      <c r="O364" s="30">
        <f>(N364*EXP(Plan1!$G$7-(Plan1!$G$8^2)/2+NORMSINV(AleatProd!O363)*Plan1!$G$8))</f>
        <v>17525.412437254181</v>
      </c>
      <c r="P364" s="30">
        <f>(O364*EXP(Plan1!$G$7-(Plan1!$G$8^2)/2+NORMSINV(AleatProd!P363)*Plan1!$G$8))</f>
        <v>18514.405655229697</v>
      </c>
      <c r="Q364" s="30">
        <f>(P364*EXP(Plan1!$G$7-(Plan1!$G$8^2)/2+NORMSINV(AleatProd!Q363)*Plan1!$G$8))</f>
        <v>19406.994650759545</v>
      </c>
      <c r="R364" s="30">
        <f>(Q364*EXP(Plan1!$G$7-(Plan1!$G$8^2)/2+NORMSINV(AleatProd!R363)*Plan1!$G$8))</f>
        <v>18520.260167923119</v>
      </c>
      <c r="S364" s="30">
        <f>(R364*EXP(Plan1!$G$7-(Plan1!$G$8^2)/2+NORMSINV(AleatProd!S363)*Plan1!$G$8))</f>
        <v>18583.397005305054</v>
      </c>
      <c r="T364" s="30">
        <f>(S364*EXP(Plan1!$G$7-(Plan1!$G$8^2)/2+NORMSINV(AleatProd!T363)*Plan1!$G$8))</f>
        <v>19339.097823791039</v>
      </c>
      <c r="U364" s="30">
        <f>(T364*EXP(Plan1!$G$7-(Plan1!$G$8^2)/2+NORMSINV(AleatProd!U363)*Plan1!$G$8))</f>
        <v>17344.954954359091</v>
      </c>
      <c r="V364" s="30">
        <f>(U364*EXP(Plan1!$G$7-(Plan1!$G$8^2)/2+NORMSINV(AleatProd!V363)*Plan1!$G$8))</f>
        <v>16953.121074004684</v>
      </c>
    </row>
    <row r="365" spans="1:22" x14ac:dyDescent="0.25">
      <c r="A365">
        <v>362</v>
      </c>
      <c r="B365" s="2">
        <f>Plan1!$B$4</f>
        <v>17520</v>
      </c>
      <c r="C365" s="30">
        <f>(B365*EXP(Plan1!$G$7-(Plan1!$G$8^2)/2+NORMSINV(AleatProd!C364)*Plan1!$G$8))</f>
        <v>17916.49110244248</v>
      </c>
      <c r="D365" s="30">
        <f>(C365*EXP(Plan1!$G$7-(Plan1!$G$8^2)/2+NORMSINV(AleatProd!D364)*Plan1!$G$8))</f>
        <v>16994.256571384802</v>
      </c>
      <c r="E365" s="30">
        <f>(D365*EXP(Plan1!$G$7-(Plan1!$G$8^2)/2+NORMSINV(AleatProd!E364)*Plan1!$G$8))</f>
        <v>15854.729895175953</v>
      </c>
      <c r="F365" s="30">
        <f>(E365*EXP(Plan1!$G$7-(Plan1!$G$8^2)/2+NORMSINV(AleatProd!F364)*Plan1!$G$8))</f>
        <v>16621.060652264627</v>
      </c>
      <c r="G365" s="30">
        <f>(F365*EXP(Plan1!$G$7-(Plan1!$G$8^2)/2+NORMSINV(AleatProd!G364)*Plan1!$G$8))</f>
        <v>15087.463014753144</v>
      </c>
      <c r="H365" s="30">
        <f>(G365*EXP(Plan1!$G$7-(Plan1!$G$8^2)/2+NORMSINV(AleatProd!H364)*Plan1!$G$8))</f>
        <v>16567.051285722035</v>
      </c>
      <c r="I365" s="30">
        <f>(H365*EXP(Plan1!$G$7-(Plan1!$G$8^2)/2+NORMSINV(AleatProd!I364)*Plan1!$G$8))</f>
        <v>15636.37216057042</v>
      </c>
      <c r="J365" s="30">
        <f>(I365*EXP(Plan1!$G$7-(Plan1!$G$8^2)/2+NORMSINV(AleatProd!J364)*Plan1!$G$8))</f>
        <v>16370.376902607513</v>
      </c>
      <c r="K365" s="30">
        <f>(J365*EXP(Plan1!$G$7-(Plan1!$G$8^2)/2+NORMSINV(AleatProd!K364)*Plan1!$G$8))</f>
        <v>15329.212809379309</v>
      </c>
      <c r="L365" s="30">
        <f>(K365*EXP(Plan1!$G$7-(Plan1!$G$8^2)/2+NORMSINV(AleatProd!L364)*Plan1!$G$8))</f>
        <v>15889.675844650628</v>
      </c>
      <c r="M365" s="30">
        <f>(L365*EXP(Plan1!$G$7-(Plan1!$G$8^2)/2+NORMSINV(AleatProd!M364)*Plan1!$G$8))</f>
        <v>15161.466671346985</v>
      </c>
      <c r="N365" s="30">
        <f>(M365*EXP(Plan1!$G$7-(Plan1!$G$8^2)/2+NORMSINV(AleatProd!N364)*Plan1!$G$8))</f>
        <v>15749.601598314517</v>
      </c>
      <c r="O365" s="30">
        <f>(N365*EXP(Plan1!$G$7-(Plan1!$G$8^2)/2+NORMSINV(AleatProd!O364)*Plan1!$G$8))</f>
        <v>15832.955353680123</v>
      </c>
      <c r="P365" s="30">
        <f>(O365*EXP(Plan1!$G$7-(Plan1!$G$8^2)/2+NORMSINV(AleatProd!P364)*Plan1!$G$8))</f>
        <v>16346.723237543609</v>
      </c>
      <c r="Q365" s="30">
        <f>(P365*EXP(Plan1!$G$7-(Plan1!$G$8^2)/2+NORMSINV(AleatProd!Q364)*Plan1!$G$8))</f>
        <v>16159.185937520251</v>
      </c>
      <c r="R365" s="30">
        <f>(Q365*EXP(Plan1!$G$7-(Plan1!$G$8^2)/2+NORMSINV(AleatProd!R364)*Plan1!$G$8))</f>
        <v>18094.709524005939</v>
      </c>
      <c r="S365" s="30">
        <f>(R365*EXP(Plan1!$G$7-(Plan1!$G$8^2)/2+NORMSINV(AleatProd!S364)*Plan1!$G$8))</f>
        <v>16641.210507478696</v>
      </c>
      <c r="T365" s="30">
        <f>(S365*EXP(Plan1!$G$7-(Plan1!$G$8^2)/2+NORMSINV(AleatProd!T364)*Plan1!$G$8))</f>
        <v>16655.593634178284</v>
      </c>
      <c r="U365" s="30">
        <f>(T365*EXP(Plan1!$G$7-(Plan1!$G$8^2)/2+NORMSINV(AleatProd!U364)*Plan1!$G$8))</f>
        <v>16641.19513914864</v>
      </c>
      <c r="V365" s="30">
        <f>(U365*EXP(Plan1!$G$7-(Plan1!$G$8^2)/2+NORMSINV(AleatProd!V364)*Plan1!$G$8))</f>
        <v>16495.492610988422</v>
      </c>
    </row>
    <row r="366" spans="1:22" x14ac:dyDescent="0.25">
      <c r="A366">
        <v>363</v>
      </c>
      <c r="B366" s="2">
        <f>Plan1!$B$4</f>
        <v>17520</v>
      </c>
      <c r="C366" s="30">
        <f>(B366*EXP(Plan1!$G$7-(Plan1!$G$8^2)/2+NORMSINV(AleatProd!C365)*Plan1!$G$8))</f>
        <v>17693.567045536365</v>
      </c>
      <c r="D366" s="30">
        <f>(C366*EXP(Plan1!$G$7-(Plan1!$G$8^2)/2+NORMSINV(AleatProd!D365)*Plan1!$G$8))</f>
        <v>18517.432055662237</v>
      </c>
      <c r="E366" s="30">
        <f>(D366*EXP(Plan1!$G$7-(Plan1!$G$8^2)/2+NORMSINV(AleatProd!E365)*Plan1!$G$8))</f>
        <v>17598.811959611885</v>
      </c>
      <c r="F366" s="30">
        <f>(E366*EXP(Plan1!$G$7-(Plan1!$G$8^2)/2+NORMSINV(AleatProd!F365)*Plan1!$G$8))</f>
        <v>19572.535423100348</v>
      </c>
      <c r="G366" s="30">
        <f>(F366*EXP(Plan1!$G$7-(Plan1!$G$8^2)/2+NORMSINV(AleatProd!G365)*Plan1!$G$8))</f>
        <v>18582.813063812268</v>
      </c>
      <c r="H366" s="30">
        <f>(G366*EXP(Plan1!$G$7-(Plan1!$G$8^2)/2+NORMSINV(AleatProd!H365)*Plan1!$G$8))</f>
        <v>19792.564296673678</v>
      </c>
      <c r="I366" s="30">
        <f>(H366*EXP(Plan1!$G$7-(Plan1!$G$8^2)/2+NORMSINV(AleatProd!I365)*Plan1!$G$8))</f>
        <v>19485.676233939332</v>
      </c>
      <c r="J366" s="30">
        <f>(I366*EXP(Plan1!$G$7-(Plan1!$G$8^2)/2+NORMSINV(AleatProd!J365)*Plan1!$G$8))</f>
        <v>20445.506260939888</v>
      </c>
      <c r="K366" s="30">
        <f>(J366*EXP(Plan1!$G$7-(Plan1!$G$8^2)/2+NORMSINV(AleatProd!K365)*Plan1!$G$8))</f>
        <v>20296.348230565229</v>
      </c>
      <c r="L366" s="30">
        <f>(K366*EXP(Plan1!$G$7-(Plan1!$G$8^2)/2+NORMSINV(AleatProd!L365)*Plan1!$G$8))</f>
        <v>20810.483041112424</v>
      </c>
      <c r="M366" s="30">
        <f>(L366*EXP(Plan1!$G$7-(Plan1!$G$8^2)/2+NORMSINV(AleatProd!M365)*Plan1!$G$8))</f>
        <v>19348.597892485293</v>
      </c>
      <c r="N366" s="30">
        <f>(M366*EXP(Plan1!$G$7-(Plan1!$G$8^2)/2+NORMSINV(AleatProd!N365)*Plan1!$G$8))</f>
        <v>20698.623275918915</v>
      </c>
      <c r="O366" s="30">
        <f>(N366*EXP(Plan1!$G$7-(Plan1!$G$8^2)/2+NORMSINV(AleatProd!O365)*Plan1!$G$8))</f>
        <v>19667.335031566836</v>
      </c>
      <c r="P366" s="30">
        <f>(O366*EXP(Plan1!$G$7-(Plan1!$G$8^2)/2+NORMSINV(AleatProd!P365)*Plan1!$G$8))</f>
        <v>19575.306641435694</v>
      </c>
      <c r="Q366" s="30">
        <f>(P366*EXP(Plan1!$G$7-(Plan1!$G$8^2)/2+NORMSINV(AleatProd!Q365)*Plan1!$G$8))</f>
        <v>19470.379731473822</v>
      </c>
      <c r="R366" s="30">
        <f>(Q366*EXP(Plan1!$G$7-(Plan1!$G$8^2)/2+NORMSINV(AleatProd!R365)*Plan1!$G$8))</f>
        <v>20690.560652895649</v>
      </c>
      <c r="S366" s="30">
        <f>(R366*EXP(Plan1!$G$7-(Plan1!$G$8^2)/2+NORMSINV(AleatProd!S365)*Plan1!$G$8))</f>
        <v>18909.80197557572</v>
      </c>
      <c r="T366" s="30">
        <f>(S366*EXP(Plan1!$G$7-(Plan1!$G$8^2)/2+NORMSINV(AleatProd!T365)*Plan1!$G$8))</f>
        <v>18892.806068235197</v>
      </c>
      <c r="U366" s="30">
        <f>(T366*EXP(Plan1!$G$7-(Plan1!$G$8^2)/2+NORMSINV(AleatProd!U365)*Plan1!$G$8))</f>
        <v>20035.036393460796</v>
      </c>
      <c r="V366" s="30">
        <f>(U366*EXP(Plan1!$G$7-(Plan1!$G$8^2)/2+NORMSINV(AleatProd!V365)*Plan1!$G$8))</f>
        <v>21121.542021166937</v>
      </c>
    </row>
    <row r="367" spans="1:22" x14ac:dyDescent="0.25">
      <c r="A367">
        <v>364</v>
      </c>
      <c r="B367" s="2">
        <f>Plan1!$B$4</f>
        <v>17520</v>
      </c>
      <c r="C367" s="30">
        <f>(B367*EXP(Plan1!$G$7-(Plan1!$G$8^2)/2+NORMSINV(AleatProd!C366)*Plan1!$G$8))</f>
        <v>17768.563354916387</v>
      </c>
      <c r="D367" s="30">
        <f>(C367*EXP(Plan1!$G$7-(Plan1!$G$8^2)/2+NORMSINV(AleatProd!D366)*Plan1!$G$8))</f>
        <v>17845.525742798869</v>
      </c>
      <c r="E367" s="30">
        <f>(D367*EXP(Plan1!$G$7-(Plan1!$G$8^2)/2+NORMSINV(AleatProd!E366)*Plan1!$G$8))</f>
        <v>16585.778919959499</v>
      </c>
      <c r="F367" s="30">
        <f>(E367*EXP(Plan1!$G$7-(Plan1!$G$8^2)/2+NORMSINV(AleatProd!F366)*Plan1!$G$8))</f>
        <v>16876.22162372103</v>
      </c>
      <c r="G367" s="30">
        <f>(F367*EXP(Plan1!$G$7-(Plan1!$G$8^2)/2+NORMSINV(AleatProd!G366)*Plan1!$G$8))</f>
        <v>16935.336691980596</v>
      </c>
      <c r="H367" s="30">
        <f>(G367*EXP(Plan1!$G$7-(Plan1!$G$8^2)/2+NORMSINV(AleatProd!H366)*Plan1!$G$8))</f>
        <v>17837.371409829102</v>
      </c>
      <c r="I367" s="30">
        <f>(H367*EXP(Plan1!$G$7-(Plan1!$G$8^2)/2+NORMSINV(AleatProd!I366)*Plan1!$G$8))</f>
        <v>18110.07046595624</v>
      </c>
      <c r="J367" s="30">
        <f>(I367*EXP(Plan1!$G$7-(Plan1!$G$8^2)/2+NORMSINV(AleatProd!J366)*Plan1!$G$8))</f>
        <v>18119.881191995497</v>
      </c>
      <c r="K367" s="30">
        <f>(J367*EXP(Plan1!$G$7-(Plan1!$G$8^2)/2+NORMSINV(AleatProd!K366)*Plan1!$G$8))</f>
        <v>18253.541600877074</v>
      </c>
      <c r="L367" s="30">
        <f>(K367*EXP(Plan1!$G$7-(Plan1!$G$8^2)/2+NORMSINV(AleatProd!L366)*Plan1!$G$8))</f>
        <v>18489.976000682058</v>
      </c>
      <c r="M367" s="30">
        <f>(L367*EXP(Plan1!$G$7-(Plan1!$G$8^2)/2+NORMSINV(AleatProd!M366)*Plan1!$G$8))</f>
        <v>18920.961836042508</v>
      </c>
      <c r="N367" s="30">
        <f>(M367*EXP(Plan1!$G$7-(Plan1!$G$8^2)/2+NORMSINV(AleatProd!N366)*Plan1!$G$8))</f>
        <v>20664.465366419714</v>
      </c>
      <c r="O367" s="30">
        <f>(N367*EXP(Plan1!$G$7-(Plan1!$G$8^2)/2+NORMSINV(AleatProd!O366)*Plan1!$G$8))</f>
        <v>20101.853175820717</v>
      </c>
      <c r="P367" s="30">
        <f>(O367*EXP(Plan1!$G$7-(Plan1!$G$8^2)/2+NORMSINV(AleatProd!P366)*Plan1!$G$8))</f>
        <v>18519.158650438167</v>
      </c>
      <c r="Q367" s="30">
        <f>(P367*EXP(Plan1!$G$7-(Plan1!$G$8^2)/2+NORMSINV(AleatProd!Q366)*Plan1!$G$8))</f>
        <v>17109.23905854773</v>
      </c>
      <c r="R367" s="30">
        <f>(Q367*EXP(Plan1!$G$7-(Plan1!$G$8^2)/2+NORMSINV(AleatProd!R366)*Plan1!$G$8))</f>
        <v>16190.520990576482</v>
      </c>
      <c r="S367" s="30">
        <f>(R367*EXP(Plan1!$G$7-(Plan1!$G$8^2)/2+NORMSINV(AleatProd!S366)*Plan1!$G$8))</f>
        <v>15528.506131276525</v>
      </c>
      <c r="T367" s="30">
        <f>(S367*EXP(Plan1!$G$7-(Plan1!$G$8^2)/2+NORMSINV(AleatProd!T366)*Plan1!$G$8))</f>
        <v>15210.301587034477</v>
      </c>
      <c r="U367" s="30">
        <f>(T367*EXP(Plan1!$G$7-(Plan1!$G$8^2)/2+NORMSINV(AleatProd!U366)*Plan1!$G$8))</f>
        <v>14393.490307746433</v>
      </c>
      <c r="V367" s="30">
        <f>(U367*EXP(Plan1!$G$7-(Plan1!$G$8^2)/2+NORMSINV(AleatProd!V366)*Plan1!$G$8))</f>
        <v>14922.007419079646</v>
      </c>
    </row>
    <row r="368" spans="1:22" x14ac:dyDescent="0.25">
      <c r="A368">
        <v>365</v>
      </c>
      <c r="B368" s="2">
        <f>Plan1!$B$4</f>
        <v>17520</v>
      </c>
      <c r="C368" s="30">
        <f>(B368*EXP(Plan1!$G$7-(Plan1!$G$8^2)/2+NORMSINV(AleatProd!C367)*Plan1!$G$8))</f>
        <v>17899.127844506897</v>
      </c>
      <c r="D368" s="30">
        <f>(C368*EXP(Plan1!$G$7-(Plan1!$G$8^2)/2+NORMSINV(AleatProd!D367)*Plan1!$G$8))</f>
        <v>17925.768658739093</v>
      </c>
      <c r="E368" s="30">
        <f>(D368*EXP(Plan1!$G$7-(Plan1!$G$8^2)/2+NORMSINV(AleatProd!E367)*Plan1!$G$8))</f>
        <v>18034.738964794255</v>
      </c>
      <c r="F368" s="30">
        <f>(E368*EXP(Plan1!$G$7-(Plan1!$G$8^2)/2+NORMSINV(AleatProd!F367)*Plan1!$G$8))</f>
        <v>18771.741843965439</v>
      </c>
      <c r="G368" s="30">
        <f>(F368*EXP(Plan1!$G$7-(Plan1!$G$8^2)/2+NORMSINV(AleatProd!G367)*Plan1!$G$8))</f>
        <v>19628.465275766681</v>
      </c>
      <c r="H368" s="30">
        <f>(G368*EXP(Plan1!$G$7-(Plan1!$G$8^2)/2+NORMSINV(AleatProd!H367)*Plan1!$G$8))</f>
        <v>19768.729320638991</v>
      </c>
      <c r="I368" s="30">
        <f>(H368*EXP(Plan1!$G$7-(Plan1!$G$8^2)/2+NORMSINV(AleatProd!I367)*Plan1!$G$8))</f>
        <v>19344.523862313446</v>
      </c>
      <c r="J368" s="30">
        <f>(I368*EXP(Plan1!$G$7-(Plan1!$G$8^2)/2+NORMSINV(AleatProd!J367)*Plan1!$G$8))</f>
        <v>19752.176292461587</v>
      </c>
      <c r="K368" s="30">
        <f>(J368*EXP(Plan1!$G$7-(Plan1!$G$8^2)/2+NORMSINV(AleatProd!K367)*Plan1!$G$8))</f>
        <v>19024.008980669922</v>
      </c>
      <c r="L368" s="30">
        <f>(K368*EXP(Plan1!$G$7-(Plan1!$G$8^2)/2+NORMSINV(AleatProd!L367)*Plan1!$G$8))</f>
        <v>19436.884654317601</v>
      </c>
      <c r="M368" s="30">
        <f>(L368*EXP(Plan1!$G$7-(Plan1!$G$8^2)/2+NORMSINV(AleatProd!M367)*Plan1!$G$8))</f>
        <v>20507.935192457306</v>
      </c>
      <c r="N368" s="30">
        <f>(M368*EXP(Plan1!$G$7-(Plan1!$G$8^2)/2+NORMSINV(AleatProd!N367)*Plan1!$G$8))</f>
        <v>19798.87988848866</v>
      </c>
      <c r="O368" s="30">
        <f>(N368*EXP(Plan1!$G$7-(Plan1!$G$8^2)/2+NORMSINV(AleatProd!O367)*Plan1!$G$8))</f>
        <v>18898.270884036923</v>
      </c>
      <c r="P368" s="30">
        <f>(O368*EXP(Plan1!$G$7-(Plan1!$G$8^2)/2+NORMSINV(AleatProd!P367)*Plan1!$G$8))</f>
        <v>18884.782447156045</v>
      </c>
      <c r="Q368" s="30">
        <f>(P368*EXP(Plan1!$G$7-(Plan1!$G$8^2)/2+NORMSINV(AleatProd!Q367)*Plan1!$G$8))</f>
        <v>18695.854976859508</v>
      </c>
      <c r="R368" s="30">
        <f>(Q368*EXP(Plan1!$G$7-(Plan1!$G$8^2)/2+NORMSINV(AleatProd!R367)*Plan1!$G$8))</f>
        <v>17671.365647865594</v>
      </c>
      <c r="S368" s="30">
        <f>(R368*EXP(Plan1!$G$7-(Plan1!$G$8^2)/2+NORMSINV(AleatProd!S367)*Plan1!$G$8))</f>
        <v>18269.520078453581</v>
      </c>
      <c r="T368" s="30">
        <f>(S368*EXP(Plan1!$G$7-(Plan1!$G$8^2)/2+NORMSINV(AleatProd!T367)*Plan1!$G$8))</f>
        <v>17801.858051427782</v>
      </c>
      <c r="U368" s="30">
        <f>(T368*EXP(Plan1!$G$7-(Plan1!$G$8^2)/2+NORMSINV(AleatProd!U367)*Plan1!$G$8))</f>
        <v>17323.452737743966</v>
      </c>
      <c r="V368" s="30">
        <f>(U368*EXP(Plan1!$G$7-(Plan1!$G$8^2)/2+NORMSINV(AleatProd!V367)*Plan1!$G$8))</f>
        <v>17135.256573619667</v>
      </c>
    </row>
    <row r="369" spans="1:22" x14ac:dyDescent="0.25">
      <c r="A369">
        <v>366</v>
      </c>
      <c r="B369" s="2">
        <f>Plan1!$B$4</f>
        <v>17520</v>
      </c>
      <c r="C369" s="30">
        <f>(B369*EXP(Plan1!$G$7-(Plan1!$G$8^2)/2+NORMSINV(AleatProd!C368)*Plan1!$G$8))</f>
        <v>18492.03939409005</v>
      </c>
      <c r="D369" s="30">
        <f>(C369*EXP(Plan1!$G$7-(Plan1!$G$8^2)/2+NORMSINV(AleatProd!D368)*Plan1!$G$8))</f>
        <v>18120.116574599357</v>
      </c>
      <c r="E369" s="30">
        <f>(D369*EXP(Plan1!$G$7-(Plan1!$G$8^2)/2+NORMSINV(AleatProd!E368)*Plan1!$G$8))</f>
        <v>18246.088484995053</v>
      </c>
      <c r="F369" s="30">
        <f>(E369*EXP(Plan1!$G$7-(Plan1!$G$8^2)/2+NORMSINV(AleatProd!F368)*Plan1!$G$8))</f>
        <v>18509.48448915187</v>
      </c>
      <c r="G369" s="30">
        <f>(F369*EXP(Plan1!$G$7-(Plan1!$G$8^2)/2+NORMSINV(AleatProd!G368)*Plan1!$G$8))</f>
        <v>17412.177252615573</v>
      </c>
      <c r="H369" s="30">
        <f>(G369*EXP(Plan1!$G$7-(Plan1!$G$8^2)/2+NORMSINV(AleatProd!H368)*Plan1!$G$8))</f>
        <v>17028.446823777624</v>
      </c>
      <c r="I369" s="30">
        <f>(H369*EXP(Plan1!$G$7-(Plan1!$G$8^2)/2+NORMSINV(AleatProd!I368)*Plan1!$G$8))</f>
        <v>15781.230735086745</v>
      </c>
      <c r="J369" s="30">
        <f>(I369*EXP(Plan1!$G$7-(Plan1!$G$8^2)/2+NORMSINV(AleatProd!J368)*Plan1!$G$8))</f>
        <v>16048.11368596879</v>
      </c>
      <c r="K369" s="30">
        <f>(J369*EXP(Plan1!$G$7-(Plan1!$G$8^2)/2+NORMSINV(AleatProd!K368)*Plan1!$G$8))</f>
        <v>15064.480922398214</v>
      </c>
      <c r="L369" s="30">
        <f>(K369*EXP(Plan1!$G$7-(Plan1!$G$8^2)/2+NORMSINV(AleatProd!L368)*Plan1!$G$8))</f>
        <v>15089.821598721126</v>
      </c>
      <c r="M369" s="30">
        <f>(L369*EXP(Plan1!$G$7-(Plan1!$G$8^2)/2+NORMSINV(AleatProd!M368)*Plan1!$G$8))</f>
        <v>13865.493695510524</v>
      </c>
      <c r="N369" s="30">
        <f>(M369*EXP(Plan1!$G$7-(Plan1!$G$8^2)/2+NORMSINV(AleatProd!N368)*Plan1!$G$8))</f>
        <v>12976.649384399167</v>
      </c>
      <c r="O369" s="30">
        <f>(N369*EXP(Plan1!$G$7-(Plan1!$G$8^2)/2+NORMSINV(AleatProd!O368)*Plan1!$G$8))</f>
        <v>12697.275019131304</v>
      </c>
      <c r="P369" s="30">
        <f>(O369*EXP(Plan1!$G$7-(Plan1!$G$8^2)/2+NORMSINV(AleatProd!P368)*Plan1!$G$8))</f>
        <v>12286.294137597759</v>
      </c>
      <c r="Q369" s="30">
        <f>(P369*EXP(Plan1!$G$7-(Plan1!$G$8^2)/2+NORMSINV(AleatProd!Q368)*Plan1!$G$8))</f>
        <v>12794.380330795633</v>
      </c>
      <c r="R369" s="30">
        <f>(Q369*EXP(Plan1!$G$7-(Plan1!$G$8^2)/2+NORMSINV(AleatProd!R368)*Plan1!$G$8))</f>
        <v>11998.28086901337</v>
      </c>
      <c r="S369" s="30">
        <f>(R369*EXP(Plan1!$G$7-(Plan1!$G$8^2)/2+NORMSINV(AleatProd!S368)*Plan1!$G$8))</f>
        <v>11914.572478468901</v>
      </c>
      <c r="T369" s="30">
        <f>(S369*EXP(Plan1!$G$7-(Plan1!$G$8^2)/2+NORMSINV(AleatProd!T368)*Plan1!$G$8))</f>
        <v>11657.428978874754</v>
      </c>
      <c r="U369" s="30">
        <f>(T369*EXP(Plan1!$G$7-(Plan1!$G$8^2)/2+NORMSINV(AleatProd!U368)*Plan1!$G$8))</f>
        <v>11902.269533851748</v>
      </c>
      <c r="V369" s="30">
        <f>(U369*EXP(Plan1!$G$7-(Plan1!$G$8^2)/2+NORMSINV(AleatProd!V368)*Plan1!$G$8))</f>
        <v>11246.193748009082</v>
      </c>
    </row>
    <row r="370" spans="1:22" x14ac:dyDescent="0.25">
      <c r="A370">
        <v>367</v>
      </c>
      <c r="B370" s="2">
        <f>Plan1!$B$4</f>
        <v>17520</v>
      </c>
      <c r="C370" s="30">
        <f>(B370*EXP(Plan1!$G$7-(Plan1!$G$8^2)/2+NORMSINV(AleatProd!C369)*Plan1!$G$8))</f>
        <v>18857.234191698855</v>
      </c>
      <c r="D370" s="30">
        <f>(C370*EXP(Plan1!$G$7-(Plan1!$G$8^2)/2+NORMSINV(AleatProd!D369)*Plan1!$G$8))</f>
        <v>16872.583235386919</v>
      </c>
      <c r="E370" s="30">
        <f>(D370*EXP(Plan1!$G$7-(Plan1!$G$8^2)/2+NORMSINV(AleatProd!E369)*Plan1!$G$8))</f>
        <v>16208.545718794046</v>
      </c>
      <c r="F370" s="30">
        <f>(E370*EXP(Plan1!$G$7-(Plan1!$G$8^2)/2+NORMSINV(AleatProd!F369)*Plan1!$G$8))</f>
        <v>16135.690424563876</v>
      </c>
      <c r="G370" s="30">
        <f>(F370*EXP(Plan1!$G$7-(Plan1!$G$8^2)/2+NORMSINV(AleatProd!G369)*Plan1!$G$8))</f>
        <v>17207.321770317489</v>
      </c>
      <c r="H370" s="30">
        <f>(G370*EXP(Plan1!$G$7-(Plan1!$G$8^2)/2+NORMSINV(AleatProd!H369)*Plan1!$G$8))</f>
        <v>17223.18380369142</v>
      </c>
      <c r="I370" s="30">
        <f>(H370*EXP(Plan1!$G$7-(Plan1!$G$8^2)/2+NORMSINV(AleatProd!I369)*Plan1!$G$8))</f>
        <v>16711.348379172134</v>
      </c>
      <c r="J370" s="30">
        <f>(I370*EXP(Plan1!$G$7-(Plan1!$G$8^2)/2+NORMSINV(AleatProd!J369)*Plan1!$G$8))</f>
        <v>16665.187009001424</v>
      </c>
      <c r="K370" s="30">
        <f>(J370*EXP(Plan1!$G$7-(Plan1!$G$8^2)/2+NORMSINV(AleatProd!K369)*Plan1!$G$8))</f>
        <v>15704.203809597275</v>
      </c>
      <c r="L370" s="30">
        <f>(K370*EXP(Plan1!$G$7-(Plan1!$G$8^2)/2+NORMSINV(AleatProd!L369)*Plan1!$G$8))</f>
        <v>15318.389953167878</v>
      </c>
      <c r="M370" s="30">
        <f>(L370*EXP(Plan1!$G$7-(Plan1!$G$8^2)/2+NORMSINV(AleatProd!M369)*Plan1!$G$8))</f>
        <v>16777.37639699288</v>
      </c>
      <c r="N370" s="30">
        <f>(M370*EXP(Plan1!$G$7-(Plan1!$G$8^2)/2+NORMSINV(AleatProd!N369)*Plan1!$G$8))</f>
        <v>16503.955962441436</v>
      </c>
      <c r="O370" s="30">
        <f>(N370*EXP(Plan1!$G$7-(Plan1!$G$8^2)/2+NORMSINV(AleatProd!O369)*Plan1!$G$8))</f>
        <v>16683.408526329607</v>
      </c>
      <c r="P370" s="30">
        <f>(O370*EXP(Plan1!$G$7-(Plan1!$G$8^2)/2+NORMSINV(AleatProd!P369)*Plan1!$G$8))</f>
        <v>16385.664179392599</v>
      </c>
      <c r="Q370" s="30">
        <f>(P370*EXP(Plan1!$G$7-(Plan1!$G$8^2)/2+NORMSINV(AleatProd!Q369)*Plan1!$G$8))</f>
        <v>16366.047227255724</v>
      </c>
      <c r="R370" s="30">
        <f>(Q370*EXP(Plan1!$G$7-(Plan1!$G$8^2)/2+NORMSINV(AleatProd!R369)*Plan1!$G$8))</f>
        <v>16978.127419373104</v>
      </c>
      <c r="S370" s="30">
        <f>(R370*EXP(Plan1!$G$7-(Plan1!$G$8^2)/2+NORMSINV(AleatProd!S369)*Plan1!$G$8))</f>
        <v>18177.091067624755</v>
      </c>
      <c r="T370" s="30">
        <f>(S370*EXP(Plan1!$G$7-(Plan1!$G$8^2)/2+NORMSINV(AleatProd!T369)*Plan1!$G$8))</f>
        <v>20313.409316417608</v>
      </c>
      <c r="U370" s="30">
        <f>(T370*EXP(Plan1!$G$7-(Plan1!$G$8^2)/2+NORMSINV(AleatProd!U369)*Plan1!$G$8))</f>
        <v>19907.50504183667</v>
      </c>
      <c r="V370" s="30">
        <f>(U370*EXP(Plan1!$G$7-(Plan1!$G$8^2)/2+NORMSINV(AleatProd!V369)*Plan1!$G$8))</f>
        <v>20966.095995544187</v>
      </c>
    </row>
    <row r="371" spans="1:22" x14ac:dyDescent="0.25">
      <c r="A371">
        <v>368</v>
      </c>
      <c r="B371" s="2">
        <f>Plan1!$B$4</f>
        <v>17520</v>
      </c>
      <c r="C371" s="30">
        <f>(B371*EXP(Plan1!$G$7-(Plan1!$G$8^2)/2+NORMSINV(AleatProd!C370)*Plan1!$G$8))</f>
        <v>18211.943822101268</v>
      </c>
      <c r="D371" s="30">
        <f>(C371*EXP(Plan1!$G$7-(Plan1!$G$8^2)/2+NORMSINV(AleatProd!D370)*Plan1!$G$8))</f>
        <v>19343.675825018654</v>
      </c>
      <c r="E371" s="30">
        <f>(D371*EXP(Plan1!$G$7-(Plan1!$G$8^2)/2+NORMSINV(AleatProd!E370)*Plan1!$G$8))</f>
        <v>17471.577123282754</v>
      </c>
      <c r="F371" s="30">
        <f>(E371*EXP(Plan1!$G$7-(Plan1!$G$8^2)/2+NORMSINV(AleatProd!F370)*Plan1!$G$8))</f>
        <v>19890.812482067558</v>
      </c>
      <c r="G371" s="30">
        <f>(F371*EXP(Plan1!$G$7-(Plan1!$G$8^2)/2+NORMSINV(AleatProd!G370)*Plan1!$G$8))</f>
        <v>21445.379144411436</v>
      </c>
      <c r="H371" s="30">
        <f>(G371*EXP(Plan1!$G$7-(Plan1!$G$8^2)/2+NORMSINV(AleatProd!H370)*Plan1!$G$8))</f>
        <v>23431.754360430958</v>
      </c>
      <c r="I371" s="30">
        <f>(H371*EXP(Plan1!$G$7-(Plan1!$G$8^2)/2+NORMSINV(AleatProd!I370)*Plan1!$G$8))</f>
        <v>22604.730076071814</v>
      </c>
      <c r="J371" s="30">
        <f>(I371*EXP(Plan1!$G$7-(Plan1!$G$8^2)/2+NORMSINV(AleatProd!J370)*Plan1!$G$8))</f>
        <v>22192.871219615819</v>
      </c>
      <c r="K371" s="30">
        <f>(J371*EXP(Plan1!$G$7-(Plan1!$G$8^2)/2+NORMSINV(AleatProd!K370)*Plan1!$G$8))</f>
        <v>22891.92551028954</v>
      </c>
      <c r="L371" s="30">
        <f>(K371*EXP(Plan1!$G$7-(Plan1!$G$8^2)/2+NORMSINV(AleatProd!L370)*Plan1!$G$8))</f>
        <v>21565.033375562729</v>
      </c>
      <c r="M371" s="30">
        <f>(L371*EXP(Plan1!$G$7-(Plan1!$G$8^2)/2+NORMSINV(AleatProd!M370)*Plan1!$G$8))</f>
        <v>20373.794559221842</v>
      </c>
      <c r="N371" s="30">
        <f>(M371*EXP(Plan1!$G$7-(Plan1!$G$8^2)/2+NORMSINV(AleatProd!N370)*Plan1!$G$8))</f>
        <v>19155.850112992619</v>
      </c>
      <c r="O371" s="30">
        <f>(N371*EXP(Plan1!$G$7-(Plan1!$G$8^2)/2+NORMSINV(AleatProd!O370)*Plan1!$G$8))</f>
        <v>19048.975128436803</v>
      </c>
      <c r="P371" s="30">
        <f>(O371*EXP(Plan1!$G$7-(Plan1!$G$8^2)/2+NORMSINV(AleatProd!P370)*Plan1!$G$8))</f>
        <v>18394.14586325705</v>
      </c>
      <c r="Q371" s="30">
        <f>(P371*EXP(Plan1!$G$7-(Plan1!$G$8^2)/2+NORMSINV(AleatProd!Q370)*Plan1!$G$8))</f>
        <v>17404.377503846197</v>
      </c>
      <c r="R371" s="30">
        <f>(Q371*EXP(Plan1!$G$7-(Plan1!$G$8^2)/2+NORMSINV(AleatProd!R370)*Plan1!$G$8))</f>
        <v>16433.770795797675</v>
      </c>
      <c r="S371" s="30">
        <f>(R371*EXP(Plan1!$G$7-(Plan1!$G$8^2)/2+NORMSINV(AleatProd!S370)*Plan1!$G$8))</f>
        <v>17427.015028003356</v>
      </c>
      <c r="T371" s="30">
        <f>(S371*EXP(Plan1!$G$7-(Plan1!$G$8^2)/2+NORMSINV(AleatProd!T370)*Plan1!$G$8))</f>
        <v>16479.266633020361</v>
      </c>
      <c r="U371" s="30">
        <f>(T371*EXP(Plan1!$G$7-(Plan1!$G$8^2)/2+NORMSINV(AleatProd!U370)*Plan1!$G$8))</f>
        <v>16312.335990252981</v>
      </c>
      <c r="V371" s="30">
        <f>(U371*EXP(Plan1!$G$7-(Plan1!$G$8^2)/2+NORMSINV(AleatProd!V370)*Plan1!$G$8))</f>
        <v>16869.332943635534</v>
      </c>
    </row>
    <row r="372" spans="1:22" x14ac:dyDescent="0.25">
      <c r="A372">
        <v>369</v>
      </c>
      <c r="B372" s="2">
        <f>Plan1!$B$4</f>
        <v>17520</v>
      </c>
      <c r="C372" s="30">
        <f>(B372*EXP(Plan1!$G$7-(Plan1!$G$8^2)/2+NORMSINV(AleatProd!C371)*Plan1!$G$8))</f>
        <v>16211.459961313256</v>
      </c>
      <c r="D372" s="30">
        <f>(C372*EXP(Plan1!$G$7-(Plan1!$G$8^2)/2+NORMSINV(AleatProd!D371)*Plan1!$G$8))</f>
        <v>14605.493764407405</v>
      </c>
      <c r="E372" s="30">
        <f>(D372*EXP(Plan1!$G$7-(Plan1!$G$8^2)/2+NORMSINV(AleatProd!E371)*Plan1!$G$8))</f>
        <v>14439.112598624484</v>
      </c>
      <c r="F372" s="30">
        <f>(E372*EXP(Plan1!$G$7-(Plan1!$G$8^2)/2+NORMSINV(AleatProd!F371)*Plan1!$G$8))</f>
        <v>14101.298400728727</v>
      </c>
      <c r="G372" s="30">
        <f>(F372*EXP(Plan1!$G$7-(Plan1!$G$8^2)/2+NORMSINV(AleatProd!G371)*Plan1!$G$8))</f>
        <v>14565.084869686931</v>
      </c>
      <c r="H372" s="30">
        <f>(G372*EXP(Plan1!$G$7-(Plan1!$G$8^2)/2+NORMSINV(AleatProd!H371)*Plan1!$G$8))</f>
        <v>15440.86676747865</v>
      </c>
      <c r="I372" s="30">
        <f>(H372*EXP(Plan1!$G$7-(Plan1!$G$8^2)/2+NORMSINV(AleatProd!I371)*Plan1!$G$8))</f>
        <v>14096.591266051277</v>
      </c>
      <c r="J372" s="30">
        <f>(I372*EXP(Plan1!$G$7-(Plan1!$G$8^2)/2+NORMSINV(AleatProd!J371)*Plan1!$G$8))</f>
        <v>14162.479244122807</v>
      </c>
      <c r="K372" s="30">
        <f>(J372*EXP(Plan1!$G$7-(Plan1!$G$8^2)/2+NORMSINV(AleatProd!K371)*Plan1!$G$8))</f>
        <v>14189.888307899691</v>
      </c>
      <c r="L372" s="30">
        <f>(K372*EXP(Plan1!$G$7-(Plan1!$G$8^2)/2+NORMSINV(AleatProd!L371)*Plan1!$G$8))</f>
        <v>15300.233795762148</v>
      </c>
      <c r="M372" s="30">
        <f>(L372*EXP(Plan1!$G$7-(Plan1!$G$8^2)/2+NORMSINV(AleatProd!M371)*Plan1!$G$8))</f>
        <v>15054.683735179731</v>
      </c>
      <c r="N372" s="30">
        <f>(M372*EXP(Plan1!$G$7-(Plan1!$G$8^2)/2+NORMSINV(AleatProd!N371)*Plan1!$G$8))</f>
        <v>14860.671985688703</v>
      </c>
      <c r="O372" s="30">
        <f>(N372*EXP(Plan1!$G$7-(Plan1!$G$8^2)/2+NORMSINV(AleatProd!O371)*Plan1!$G$8))</f>
        <v>15093.500284010619</v>
      </c>
      <c r="P372" s="30">
        <f>(O372*EXP(Plan1!$G$7-(Plan1!$G$8^2)/2+NORMSINV(AleatProd!P371)*Plan1!$G$8))</f>
        <v>15194.480014166205</v>
      </c>
      <c r="Q372" s="30">
        <f>(P372*EXP(Plan1!$G$7-(Plan1!$G$8^2)/2+NORMSINV(AleatProd!Q371)*Plan1!$G$8))</f>
        <v>15196.500032898832</v>
      </c>
      <c r="R372" s="30">
        <f>(Q372*EXP(Plan1!$G$7-(Plan1!$G$8^2)/2+NORMSINV(AleatProd!R371)*Plan1!$G$8))</f>
        <v>13841.512368992448</v>
      </c>
      <c r="S372" s="30">
        <f>(R372*EXP(Plan1!$G$7-(Plan1!$G$8^2)/2+NORMSINV(AleatProd!S371)*Plan1!$G$8))</f>
        <v>14947.320746385752</v>
      </c>
      <c r="T372" s="30">
        <f>(S372*EXP(Plan1!$G$7-(Plan1!$G$8^2)/2+NORMSINV(AleatProd!T371)*Plan1!$G$8))</f>
        <v>14062.537296850967</v>
      </c>
      <c r="U372" s="30">
        <f>(T372*EXP(Plan1!$G$7-(Plan1!$G$8^2)/2+NORMSINV(AleatProd!U371)*Plan1!$G$8))</f>
        <v>13516.637620088153</v>
      </c>
      <c r="V372" s="30">
        <f>(U372*EXP(Plan1!$G$7-(Plan1!$G$8^2)/2+NORMSINV(AleatProd!V371)*Plan1!$G$8))</f>
        <v>14084.393611584042</v>
      </c>
    </row>
    <row r="373" spans="1:22" x14ac:dyDescent="0.25">
      <c r="A373">
        <v>370</v>
      </c>
      <c r="B373" s="2">
        <f>Plan1!$B$4</f>
        <v>17520</v>
      </c>
      <c r="C373" s="30">
        <f>(B373*EXP(Plan1!$G$7-(Plan1!$G$8^2)/2+NORMSINV(AleatProd!C372)*Plan1!$G$8))</f>
        <v>18528.329328703432</v>
      </c>
      <c r="D373" s="30">
        <f>(C373*EXP(Plan1!$G$7-(Plan1!$G$8^2)/2+NORMSINV(AleatProd!D372)*Plan1!$G$8))</f>
        <v>18185.619580411225</v>
      </c>
      <c r="E373" s="30">
        <f>(D373*EXP(Plan1!$G$7-(Plan1!$G$8^2)/2+NORMSINV(AleatProd!E372)*Plan1!$G$8))</f>
        <v>18977.013816427076</v>
      </c>
      <c r="F373" s="30">
        <f>(E373*EXP(Plan1!$G$7-(Plan1!$G$8^2)/2+NORMSINV(AleatProd!F372)*Plan1!$G$8))</f>
        <v>19078.495020324943</v>
      </c>
      <c r="G373" s="30">
        <f>(F373*EXP(Plan1!$G$7-(Plan1!$G$8^2)/2+NORMSINV(AleatProd!G372)*Plan1!$G$8))</f>
        <v>17983.748109736556</v>
      </c>
      <c r="H373" s="30">
        <f>(G373*EXP(Plan1!$G$7-(Plan1!$G$8^2)/2+NORMSINV(AleatProd!H372)*Plan1!$G$8))</f>
        <v>18172.95101315371</v>
      </c>
      <c r="I373" s="30">
        <f>(H373*EXP(Plan1!$G$7-(Plan1!$G$8^2)/2+NORMSINV(AleatProd!I372)*Plan1!$G$8))</f>
        <v>17271.399648910614</v>
      </c>
      <c r="J373" s="30">
        <f>(I373*EXP(Plan1!$G$7-(Plan1!$G$8^2)/2+NORMSINV(AleatProd!J372)*Plan1!$G$8))</f>
        <v>16742.545833288335</v>
      </c>
      <c r="K373" s="30">
        <f>(J373*EXP(Plan1!$G$7-(Plan1!$G$8^2)/2+NORMSINV(AleatProd!K372)*Plan1!$G$8))</f>
        <v>17723.400555384742</v>
      </c>
      <c r="L373" s="30">
        <f>(K373*EXP(Plan1!$G$7-(Plan1!$G$8^2)/2+NORMSINV(AleatProd!L372)*Plan1!$G$8))</f>
        <v>17168.23446495102</v>
      </c>
      <c r="M373" s="30">
        <f>(L373*EXP(Plan1!$G$7-(Plan1!$G$8^2)/2+NORMSINV(AleatProd!M372)*Plan1!$G$8))</f>
        <v>16329.182075647419</v>
      </c>
      <c r="N373" s="30">
        <f>(M373*EXP(Plan1!$G$7-(Plan1!$G$8^2)/2+NORMSINV(AleatProd!N372)*Plan1!$G$8))</f>
        <v>15144.096450989948</v>
      </c>
      <c r="O373" s="30">
        <f>(N373*EXP(Plan1!$G$7-(Plan1!$G$8^2)/2+NORMSINV(AleatProd!O372)*Plan1!$G$8))</f>
        <v>15890.183740508503</v>
      </c>
      <c r="P373" s="30">
        <f>(O373*EXP(Plan1!$G$7-(Plan1!$G$8^2)/2+NORMSINV(AleatProd!P372)*Plan1!$G$8))</f>
        <v>15456.376637831208</v>
      </c>
      <c r="Q373" s="30">
        <f>(P373*EXP(Plan1!$G$7-(Plan1!$G$8^2)/2+NORMSINV(AleatProd!Q372)*Plan1!$G$8))</f>
        <v>16101.661913853141</v>
      </c>
      <c r="R373" s="30">
        <f>(Q373*EXP(Plan1!$G$7-(Plan1!$G$8^2)/2+NORMSINV(AleatProd!R372)*Plan1!$G$8))</f>
        <v>14659.25748301509</v>
      </c>
      <c r="S373" s="30">
        <f>(R373*EXP(Plan1!$G$7-(Plan1!$G$8^2)/2+NORMSINV(AleatProd!S372)*Plan1!$G$8))</f>
        <v>14484.187191029543</v>
      </c>
      <c r="T373" s="30">
        <f>(S373*EXP(Plan1!$G$7-(Plan1!$G$8^2)/2+NORMSINV(AleatProd!T372)*Plan1!$G$8))</f>
        <v>15161.139889007705</v>
      </c>
      <c r="U373" s="30">
        <f>(T373*EXP(Plan1!$G$7-(Plan1!$G$8^2)/2+NORMSINV(AleatProd!U372)*Plan1!$G$8))</f>
        <v>15136.290628109697</v>
      </c>
      <c r="V373" s="30">
        <f>(U373*EXP(Plan1!$G$7-(Plan1!$G$8^2)/2+NORMSINV(AleatProd!V372)*Plan1!$G$8))</f>
        <v>14150.936256074716</v>
      </c>
    </row>
    <row r="374" spans="1:22" x14ac:dyDescent="0.25">
      <c r="A374">
        <v>371</v>
      </c>
      <c r="B374" s="2">
        <f>Plan1!$B$4</f>
        <v>17520</v>
      </c>
      <c r="C374" s="30">
        <f>(B374*EXP(Plan1!$G$7-(Plan1!$G$8^2)/2+NORMSINV(AleatProd!C373)*Plan1!$G$8))</f>
        <v>20177.265068028417</v>
      </c>
      <c r="D374" s="30">
        <f>(C374*EXP(Plan1!$G$7-(Plan1!$G$8^2)/2+NORMSINV(AleatProd!D373)*Plan1!$G$8))</f>
        <v>18890.706186320607</v>
      </c>
      <c r="E374" s="30">
        <f>(D374*EXP(Plan1!$G$7-(Plan1!$G$8^2)/2+NORMSINV(AleatProd!E373)*Plan1!$G$8))</f>
        <v>17689.906108086929</v>
      </c>
      <c r="F374" s="30">
        <f>(E374*EXP(Plan1!$G$7-(Plan1!$G$8^2)/2+NORMSINV(AleatProd!F373)*Plan1!$G$8))</f>
        <v>17310.470608136282</v>
      </c>
      <c r="G374" s="30">
        <f>(F374*EXP(Plan1!$G$7-(Plan1!$G$8^2)/2+NORMSINV(AleatProd!G373)*Plan1!$G$8))</f>
        <v>18289.901441465485</v>
      </c>
      <c r="H374" s="30">
        <f>(G374*EXP(Plan1!$G$7-(Plan1!$G$8^2)/2+NORMSINV(AleatProd!H373)*Plan1!$G$8))</f>
        <v>19827.549809598335</v>
      </c>
      <c r="I374" s="30">
        <f>(H374*EXP(Plan1!$G$7-(Plan1!$G$8^2)/2+NORMSINV(AleatProd!I373)*Plan1!$G$8))</f>
        <v>19483.867009939691</v>
      </c>
      <c r="J374" s="30">
        <f>(I374*EXP(Plan1!$G$7-(Plan1!$G$8^2)/2+NORMSINV(AleatProd!J373)*Plan1!$G$8))</f>
        <v>18449.368393063749</v>
      </c>
      <c r="K374" s="30">
        <f>(J374*EXP(Plan1!$G$7-(Plan1!$G$8^2)/2+NORMSINV(AleatProd!K373)*Plan1!$G$8))</f>
        <v>17472.784353265364</v>
      </c>
      <c r="L374" s="30">
        <f>(K374*EXP(Plan1!$G$7-(Plan1!$G$8^2)/2+NORMSINV(AleatProd!L373)*Plan1!$G$8))</f>
        <v>17864.550683295995</v>
      </c>
      <c r="M374" s="30">
        <f>(L374*EXP(Plan1!$G$7-(Plan1!$G$8^2)/2+NORMSINV(AleatProd!M373)*Plan1!$G$8))</f>
        <v>19237.934422234306</v>
      </c>
      <c r="N374" s="30">
        <f>(M374*EXP(Plan1!$G$7-(Plan1!$G$8^2)/2+NORMSINV(AleatProd!N373)*Plan1!$G$8))</f>
        <v>19752.574350978866</v>
      </c>
      <c r="O374" s="30">
        <f>(N374*EXP(Plan1!$G$7-(Plan1!$G$8^2)/2+NORMSINV(AleatProd!O373)*Plan1!$G$8))</f>
        <v>20226.463101955633</v>
      </c>
      <c r="P374" s="30">
        <f>(O374*EXP(Plan1!$G$7-(Plan1!$G$8^2)/2+NORMSINV(AleatProd!P373)*Plan1!$G$8))</f>
        <v>19645.48806173827</v>
      </c>
      <c r="Q374" s="30">
        <f>(P374*EXP(Plan1!$G$7-(Plan1!$G$8^2)/2+NORMSINV(AleatProd!Q373)*Plan1!$G$8))</f>
        <v>19641.076658422589</v>
      </c>
      <c r="R374" s="30">
        <f>(Q374*EXP(Plan1!$G$7-(Plan1!$G$8^2)/2+NORMSINV(AleatProd!R373)*Plan1!$G$8))</f>
        <v>18276.434613998288</v>
      </c>
      <c r="S374" s="30">
        <f>(R374*EXP(Plan1!$G$7-(Plan1!$G$8^2)/2+NORMSINV(AleatProd!S373)*Plan1!$G$8))</f>
        <v>16920.012452380524</v>
      </c>
      <c r="T374" s="30">
        <f>(S374*EXP(Plan1!$G$7-(Plan1!$G$8^2)/2+NORMSINV(AleatProd!T373)*Plan1!$G$8))</f>
        <v>15867.535438285557</v>
      </c>
      <c r="U374" s="30">
        <f>(T374*EXP(Plan1!$G$7-(Plan1!$G$8^2)/2+NORMSINV(AleatProd!U373)*Plan1!$G$8))</f>
        <v>15499.233580854921</v>
      </c>
      <c r="V374" s="30">
        <f>(U374*EXP(Plan1!$G$7-(Plan1!$G$8^2)/2+NORMSINV(AleatProd!V373)*Plan1!$G$8))</f>
        <v>15579.066925118859</v>
      </c>
    </row>
    <row r="375" spans="1:22" x14ac:dyDescent="0.25">
      <c r="A375">
        <v>372</v>
      </c>
      <c r="B375" s="2">
        <f>Plan1!$B$4</f>
        <v>17520</v>
      </c>
      <c r="C375" s="30">
        <f>(B375*EXP(Plan1!$G$7-(Plan1!$G$8^2)/2+NORMSINV(AleatProd!C374)*Plan1!$G$8))</f>
        <v>18857.083484234881</v>
      </c>
      <c r="D375" s="30">
        <f>(C375*EXP(Plan1!$G$7-(Plan1!$G$8^2)/2+NORMSINV(AleatProd!D374)*Plan1!$G$8))</f>
        <v>16764.988357637139</v>
      </c>
      <c r="E375" s="30">
        <f>(D375*EXP(Plan1!$G$7-(Plan1!$G$8^2)/2+NORMSINV(AleatProd!E374)*Plan1!$G$8))</f>
        <v>17297.549985380985</v>
      </c>
      <c r="F375" s="30">
        <f>(E375*EXP(Plan1!$G$7-(Plan1!$G$8^2)/2+NORMSINV(AleatProd!F374)*Plan1!$G$8))</f>
        <v>16908.141130469437</v>
      </c>
      <c r="G375" s="30">
        <f>(F375*EXP(Plan1!$G$7-(Plan1!$G$8^2)/2+NORMSINV(AleatProd!G374)*Plan1!$G$8))</f>
        <v>16249.994341576959</v>
      </c>
      <c r="H375" s="30">
        <f>(G375*EXP(Plan1!$G$7-(Plan1!$G$8^2)/2+NORMSINV(AleatProd!H374)*Plan1!$G$8))</f>
        <v>14710.026839249407</v>
      </c>
      <c r="I375" s="30">
        <f>(H375*EXP(Plan1!$G$7-(Plan1!$G$8^2)/2+NORMSINV(AleatProd!I374)*Plan1!$G$8))</f>
        <v>15120.205465529314</v>
      </c>
      <c r="J375" s="30">
        <f>(I375*EXP(Plan1!$G$7-(Plan1!$G$8^2)/2+NORMSINV(AleatProd!J374)*Plan1!$G$8))</f>
        <v>15790.384287223735</v>
      </c>
      <c r="K375" s="30">
        <f>(J375*EXP(Plan1!$G$7-(Plan1!$G$8^2)/2+NORMSINV(AleatProd!K374)*Plan1!$G$8))</f>
        <v>17191.864200516586</v>
      </c>
      <c r="L375" s="30">
        <f>(K375*EXP(Plan1!$G$7-(Plan1!$G$8^2)/2+NORMSINV(AleatProd!L374)*Plan1!$G$8))</f>
        <v>17145.474607890515</v>
      </c>
      <c r="M375" s="30">
        <f>(L375*EXP(Plan1!$G$7-(Plan1!$G$8^2)/2+NORMSINV(AleatProd!M374)*Plan1!$G$8))</f>
        <v>16243.3440422107</v>
      </c>
      <c r="N375" s="30">
        <f>(M375*EXP(Plan1!$G$7-(Plan1!$G$8^2)/2+NORMSINV(AleatProd!N374)*Plan1!$G$8))</f>
        <v>14716.419513157483</v>
      </c>
      <c r="O375" s="30">
        <f>(N375*EXP(Plan1!$G$7-(Plan1!$G$8^2)/2+NORMSINV(AleatProd!O374)*Plan1!$G$8))</f>
        <v>15595.328571900585</v>
      </c>
      <c r="P375" s="30">
        <f>(O375*EXP(Plan1!$G$7-(Plan1!$G$8^2)/2+NORMSINV(AleatProd!P374)*Plan1!$G$8))</f>
        <v>15181.88513677399</v>
      </c>
      <c r="Q375" s="30">
        <f>(P375*EXP(Plan1!$G$7-(Plan1!$G$8^2)/2+NORMSINV(AleatProd!Q374)*Plan1!$G$8))</f>
        <v>14376.449144015774</v>
      </c>
      <c r="R375" s="30">
        <f>(Q375*EXP(Plan1!$G$7-(Plan1!$G$8^2)/2+NORMSINV(AleatProd!R374)*Plan1!$G$8))</f>
        <v>13847.911485692877</v>
      </c>
      <c r="S375" s="30">
        <f>(R375*EXP(Plan1!$G$7-(Plan1!$G$8^2)/2+NORMSINV(AleatProd!S374)*Plan1!$G$8))</f>
        <v>12200.639484032148</v>
      </c>
      <c r="T375" s="30">
        <f>(S375*EXP(Plan1!$G$7-(Plan1!$G$8^2)/2+NORMSINV(AleatProd!T374)*Plan1!$G$8))</f>
        <v>13084.306252510665</v>
      </c>
      <c r="U375" s="30">
        <f>(T375*EXP(Plan1!$G$7-(Plan1!$G$8^2)/2+NORMSINV(AleatProd!U374)*Plan1!$G$8))</f>
        <v>14102.281496074054</v>
      </c>
      <c r="V375" s="30">
        <f>(U375*EXP(Plan1!$G$7-(Plan1!$G$8^2)/2+NORMSINV(AleatProd!V374)*Plan1!$G$8))</f>
        <v>14286.037409543873</v>
      </c>
    </row>
    <row r="376" spans="1:22" x14ac:dyDescent="0.25">
      <c r="A376">
        <v>373</v>
      </c>
      <c r="B376" s="2">
        <f>Plan1!$B$4</f>
        <v>17520</v>
      </c>
      <c r="C376" s="30">
        <f>(B376*EXP(Plan1!$G$7-(Plan1!$G$8^2)/2+NORMSINV(AleatProd!C375)*Plan1!$G$8))</f>
        <v>17316.177346222707</v>
      </c>
      <c r="D376" s="30">
        <f>(C376*EXP(Plan1!$G$7-(Plan1!$G$8^2)/2+NORMSINV(AleatProd!D375)*Plan1!$G$8))</f>
        <v>17949.114795661502</v>
      </c>
      <c r="E376" s="30">
        <f>(D376*EXP(Plan1!$G$7-(Plan1!$G$8^2)/2+NORMSINV(AleatProd!E375)*Plan1!$G$8))</f>
        <v>17483.999217824592</v>
      </c>
      <c r="F376" s="30">
        <f>(E376*EXP(Plan1!$G$7-(Plan1!$G$8^2)/2+NORMSINV(AleatProd!F375)*Plan1!$G$8))</f>
        <v>16925.874427212169</v>
      </c>
      <c r="G376" s="30">
        <f>(F376*EXP(Plan1!$G$7-(Plan1!$G$8^2)/2+NORMSINV(AleatProd!G375)*Plan1!$G$8))</f>
        <v>17044.512253185039</v>
      </c>
      <c r="H376" s="30">
        <f>(G376*EXP(Plan1!$G$7-(Plan1!$G$8^2)/2+NORMSINV(AleatProd!H375)*Plan1!$G$8))</f>
        <v>17499.03115968312</v>
      </c>
      <c r="I376" s="30">
        <f>(H376*EXP(Plan1!$G$7-(Plan1!$G$8^2)/2+NORMSINV(AleatProd!I375)*Plan1!$G$8))</f>
        <v>16308.256325671926</v>
      </c>
      <c r="J376" s="30">
        <f>(I376*EXP(Plan1!$G$7-(Plan1!$G$8^2)/2+NORMSINV(AleatProd!J375)*Plan1!$G$8))</f>
        <v>15890.979538711897</v>
      </c>
      <c r="K376" s="30">
        <f>(J376*EXP(Plan1!$G$7-(Plan1!$G$8^2)/2+NORMSINV(AleatProd!K375)*Plan1!$G$8))</f>
        <v>16937.140856302532</v>
      </c>
      <c r="L376" s="30">
        <f>(K376*EXP(Plan1!$G$7-(Plan1!$G$8^2)/2+NORMSINV(AleatProd!L375)*Plan1!$G$8))</f>
        <v>16191.83604826864</v>
      </c>
      <c r="M376" s="30">
        <f>(L376*EXP(Plan1!$G$7-(Plan1!$G$8^2)/2+NORMSINV(AleatProd!M375)*Plan1!$G$8))</f>
        <v>16283.469158320966</v>
      </c>
      <c r="N376" s="30">
        <f>(M376*EXP(Plan1!$G$7-(Plan1!$G$8^2)/2+NORMSINV(AleatProd!N375)*Plan1!$G$8))</f>
        <v>16160.015055440752</v>
      </c>
      <c r="O376" s="30">
        <f>(N376*EXP(Plan1!$G$7-(Plan1!$G$8^2)/2+NORMSINV(AleatProd!O375)*Plan1!$G$8))</f>
        <v>16960.175308565271</v>
      </c>
      <c r="P376" s="30">
        <f>(O376*EXP(Plan1!$G$7-(Plan1!$G$8^2)/2+NORMSINV(AleatProd!P375)*Plan1!$G$8))</f>
        <v>16032.825351868758</v>
      </c>
      <c r="Q376" s="30">
        <f>(P376*EXP(Plan1!$G$7-(Plan1!$G$8^2)/2+NORMSINV(AleatProd!Q375)*Plan1!$G$8))</f>
        <v>15199.83150863033</v>
      </c>
      <c r="R376" s="30">
        <f>(Q376*EXP(Plan1!$G$7-(Plan1!$G$8^2)/2+NORMSINV(AleatProd!R375)*Plan1!$G$8))</f>
        <v>15553.325094468133</v>
      </c>
      <c r="S376" s="30">
        <f>(R376*EXP(Plan1!$G$7-(Plan1!$G$8^2)/2+NORMSINV(AleatProd!S375)*Plan1!$G$8))</f>
        <v>16644.330898607284</v>
      </c>
      <c r="T376" s="30">
        <f>(S376*EXP(Plan1!$G$7-(Plan1!$G$8^2)/2+NORMSINV(AleatProd!T375)*Plan1!$G$8))</f>
        <v>17199.933006685664</v>
      </c>
      <c r="U376" s="30">
        <f>(T376*EXP(Plan1!$G$7-(Plan1!$G$8^2)/2+NORMSINV(AleatProd!U375)*Plan1!$G$8))</f>
        <v>17471.088481965602</v>
      </c>
      <c r="V376" s="30">
        <f>(U376*EXP(Plan1!$G$7-(Plan1!$G$8^2)/2+NORMSINV(AleatProd!V375)*Plan1!$G$8))</f>
        <v>18738.393788411573</v>
      </c>
    </row>
    <row r="377" spans="1:22" x14ac:dyDescent="0.25">
      <c r="A377">
        <v>374</v>
      </c>
      <c r="B377" s="2">
        <f>Plan1!$B$4</f>
        <v>17520</v>
      </c>
      <c r="C377" s="30">
        <f>(B377*EXP(Plan1!$G$7-(Plan1!$G$8^2)/2+NORMSINV(AleatProd!C376)*Plan1!$G$8))</f>
        <v>16260.040998100767</v>
      </c>
      <c r="D377" s="30">
        <f>(C377*EXP(Plan1!$G$7-(Plan1!$G$8^2)/2+NORMSINV(AleatProd!D376)*Plan1!$G$8))</f>
        <v>15051.738718306638</v>
      </c>
      <c r="E377" s="30">
        <f>(D377*EXP(Plan1!$G$7-(Plan1!$G$8^2)/2+NORMSINV(AleatProd!E376)*Plan1!$G$8))</f>
        <v>15139.075800140596</v>
      </c>
      <c r="F377" s="30">
        <f>(E377*EXP(Plan1!$G$7-(Plan1!$G$8^2)/2+NORMSINV(AleatProd!F376)*Plan1!$G$8))</f>
        <v>14986.507984414722</v>
      </c>
      <c r="G377" s="30">
        <f>(F377*EXP(Plan1!$G$7-(Plan1!$G$8^2)/2+NORMSINV(AleatProd!G376)*Plan1!$G$8))</f>
        <v>14309.766637415663</v>
      </c>
      <c r="H377" s="30">
        <f>(G377*EXP(Plan1!$G$7-(Plan1!$G$8^2)/2+NORMSINV(AleatProd!H376)*Plan1!$G$8))</f>
        <v>14815.721558501171</v>
      </c>
      <c r="I377" s="30">
        <f>(H377*EXP(Plan1!$G$7-(Plan1!$G$8^2)/2+NORMSINV(AleatProd!I376)*Plan1!$G$8))</f>
        <v>14808.222071173566</v>
      </c>
      <c r="J377" s="30">
        <f>(I377*EXP(Plan1!$G$7-(Plan1!$G$8^2)/2+NORMSINV(AleatProd!J376)*Plan1!$G$8))</f>
        <v>13248.411027953609</v>
      </c>
      <c r="K377" s="30">
        <f>(J377*EXP(Plan1!$G$7-(Plan1!$G$8^2)/2+NORMSINV(AleatProd!K376)*Plan1!$G$8))</f>
        <v>13614.995508798831</v>
      </c>
      <c r="L377" s="30">
        <f>(K377*EXP(Plan1!$G$7-(Plan1!$G$8^2)/2+NORMSINV(AleatProd!L376)*Plan1!$G$8))</f>
        <v>13146.284619504397</v>
      </c>
      <c r="M377" s="30">
        <f>(L377*EXP(Plan1!$G$7-(Plan1!$G$8^2)/2+NORMSINV(AleatProd!M376)*Plan1!$G$8))</f>
        <v>12232.260256140898</v>
      </c>
      <c r="N377" s="30">
        <f>(M377*EXP(Plan1!$G$7-(Plan1!$G$8^2)/2+NORMSINV(AleatProd!N376)*Plan1!$G$8))</f>
        <v>12462.826788519291</v>
      </c>
      <c r="O377" s="30">
        <f>(N377*EXP(Plan1!$G$7-(Plan1!$G$8^2)/2+NORMSINV(AleatProd!O376)*Plan1!$G$8))</f>
        <v>12854.89289404503</v>
      </c>
      <c r="P377" s="30">
        <f>(O377*EXP(Plan1!$G$7-(Plan1!$G$8^2)/2+NORMSINV(AleatProd!P376)*Plan1!$G$8))</f>
        <v>11353.45440335811</v>
      </c>
      <c r="Q377" s="30">
        <f>(P377*EXP(Plan1!$G$7-(Plan1!$G$8^2)/2+NORMSINV(AleatProd!Q376)*Plan1!$G$8))</f>
        <v>11717.049120024056</v>
      </c>
      <c r="R377" s="30">
        <f>(Q377*EXP(Plan1!$G$7-(Plan1!$G$8^2)/2+NORMSINV(AleatProd!R376)*Plan1!$G$8))</f>
        <v>10857.223059886323</v>
      </c>
      <c r="S377" s="30">
        <f>(R377*EXP(Plan1!$G$7-(Plan1!$G$8^2)/2+NORMSINV(AleatProd!S376)*Plan1!$G$8))</f>
        <v>10373.042863151348</v>
      </c>
      <c r="T377" s="30">
        <f>(S377*EXP(Plan1!$G$7-(Plan1!$G$8^2)/2+NORMSINV(AleatProd!T376)*Plan1!$G$8))</f>
        <v>10230.259954593921</v>
      </c>
      <c r="U377" s="30">
        <f>(T377*EXP(Plan1!$G$7-(Plan1!$G$8^2)/2+NORMSINV(AleatProd!U376)*Plan1!$G$8))</f>
        <v>10354.039245038812</v>
      </c>
      <c r="V377" s="30">
        <f>(U377*EXP(Plan1!$G$7-(Plan1!$G$8^2)/2+NORMSINV(AleatProd!V376)*Plan1!$G$8))</f>
        <v>10162.590005436712</v>
      </c>
    </row>
    <row r="378" spans="1:22" x14ac:dyDescent="0.25">
      <c r="A378">
        <v>375</v>
      </c>
      <c r="B378" s="2">
        <f>Plan1!$B$4</f>
        <v>17520</v>
      </c>
      <c r="C378" s="30">
        <f>(B378*EXP(Plan1!$G$7-(Plan1!$G$8^2)/2+NORMSINV(AleatProd!C377)*Plan1!$G$8))</f>
        <v>17987.337482717343</v>
      </c>
      <c r="D378" s="30">
        <f>(C378*EXP(Plan1!$G$7-(Plan1!$G$8^2)/2+NORMSINV(AleatProd!D377)*Plan1!$G$8))</f>
        <v>17691.960450014809</v>
      </c>
      <c r="E378" s="30">
        <f>(D378*EXP(Plan1!$G$7-(Plan1!$G$8^2)/2+NORMSINV(AleatProd!E377)*Plan1!$G$8))</f>
        <v>17924.642184249471</v>
      </c>
      <c r="F378" s="30">
        <f>(E378*EXP(Plan1!$G$7-(Plan1!$G$8^2)/2+NORMSINV(AleatProd!F377)*Plan1!$G$8))</f>
        <v>17377.463509983249</v>
      </c>
      <c r="G378" s="30">
        <f>(F378*EXP(Plan1!$G$7-(Plan1!$G$8^2)/2+NORMSINV(AleatProd!G377)*Plan1!$G$8))</f>
        <v>18984.680982847698</v>
      </c>
      <c r="H378" s="30">
        <f>(G378*EXP(Plan1!$G$7-(Plan1!$G$8^2)/2+NORMSINV(AleatProd!H377)*Plan1!$G$8))</f>
        <v>19996.583069678793</v>
      </c>
      <c r="I378" s="30">
        <f>(H378*EXP(Plan1!$G$7-(Plan1!$G$8^2)/2+NORMSINV(AleatProd!I377)*Plan1!$G$8))</f>
        <v>21461.396545105665</v>
      </c>
      <c r="J378" s="30">
        <f>(I378*EXP(Plan1!$G$7-(Plan1!$G$8^2)/2+NORMSINV(AleatProd!J377)*Plan1!$G$8))</f>
        <v>21169.560153370585</v>
      </c>
      <c r="K378" s="30">
        <f>(J378*EXP(Plan1!$G$7-(Plan1!$G$8^2)/2+NORMSINV(AleatProd!K377)*Plan1!$G$8))</f>
        <v>20796.615751916201</v>
      </c>
      <c r="L378" s="30">
        <f>(K378*EXP(Plan1!$G$7-(Plan1!$G$8^2)/2+NORMSINV(AleatProd!L377)*Plan1!$G$8))</f>
        <v>19461.521495916208</v>
      </c>
      <c r="M378" s="30">
        <f>(L378*EXP(Plan1!$G$7-(Plan1!$G$8^2)/2+NORMSINV(AleatProd!M377)*Plan1!$G$8))</f>
        <v>19686.299013487227</v>
      </c>
      <c r="N378" s="30">
        <f>(M378*EXP(Plan1!$G$7-(Plan1!$G$8^2)/2+NORMSINV(AleatProd!N377)*Plan1!$G$8))</f>
        <v>20397.923166922934</v>
      </c>
      <c r="O378" s="30">
        <f>(N378*EXP(Plan1!$G$7-(Plan1!$G$8^2)/2+NORMSINV(AleatProd!O377)*Plan1!$G$8))</f>
        <v>19083.303195690598</v>
      </c>
      <c r="P378" s="30">
        <f>(O378*EXP(Plan1!$G$7-(Plan1!$G$8^2)/2+NORMSINV(AleatProd!P377)*Plan1!$G$8))</f>
        <v>19783.83395486114</v>
      </c>
      <c r="Q378" s="30">
        <f>(P378*EXP(Plan1!$G$7-(Plan1!$G$8^2)/2+NORMSINV(AleatProd!Q377)*Plan1!$G$8))</f>
        <v>18552.30792491687</v>
      </c>
      <c r="R378" s="30">
        <f>(Q378*EXP(Plan1!$G$7-(Plan1!$G$8^2)/2+NORMSINV(AleatProd!R377)*Plan1!$G$8))</f>
        <v>17908.802735112698</v>
      </c>
      <c r="S378" s="30">
        <f>(R378*EXP(Plan1!$G$7-(Plan1!$G$8^2)/2+NORMSINV(AleatProd!S377)*Plan1!$G$8))</f>
        <v>18814.788012889581</v>
      </c>
      <c r="T378" s="30">
        <f>(S378*EXP(Plan1!$G$7-(Plan1!$G$8^2)/2+NORMSINV(AleatProd!T377)*Plan1!$G$8))</f>
        <v>19342.251169197116</v>
      </c>
      <c r="U378" s="30">
        <f>(T378*EXP(Plan1!$G$7-(Plan1!$G$8^2)/2+NORMSINV(AleatProd!U377)*Plan1!$G$8))</f>
        <v>20073.902635198163</v>
      </c>
      <c r="V378" s="30">
        <f>(U378*EXP(Plan1!$G$7-(Plan1!$G$8^2)/2+NORMSINV(AleatProd!V377)*Plan1!$G$8))</f>
        <v>19655.697486603109</v>
      </c>
    </row>
    <row r="379" spans="1:22" x14ac:dyDescent="0.25">
      <c r="A379">
        <v>376</v>
      </c>
      <c r="B379" s="2">
        <f>Plan1!$B$4</f>
        <v>17520</v>
      </c>
      <c r="C379" s="30">
        <f>(B379*EXP(Plan1!$G$7-(Plan1!$G$8^2)/2+NORMSINV(AleatProd!C378)*Plan1!$G$8))</f>
        <v>17611.900683895183</v>
      </c>
      <c r="D379" s="30">
        <f>(C379*EXP(Plan1!$G$7-(Plan1!$G$8^2)/2+NORMSINV(AleatProd!D378)*Plan1!$G$8))</f>
        <v>17315.476378763458</v>
      </c>
      <c r="E379" s="30">
        <f>(D379*EXP(Plan1!$G$7-(Plan1!$G$8^2)/2+NORMSINV(AleatProd!E378)*Plan1!$G$8))</f>
        <v>17516.992485808918</v>
      </c>
      <c r="F379" s="30">
        <f>(E379*EXP(Plan1!$G$7-(Plan1!$G$8^2)/2+NORMSINV(AleatProd!F378)*Plan1!$G$8))</f>
        <v>17190.931099658963</v>
      </c>
      <c r="G379" s="30">
        <f>(F379*EXP(Plan1!$G$7-(Plan1!$G$8^2)/2+NORMSINV(AleatProd!G378)*Plan1!$G$8))</f>
        <v>16627.538207767473</v>
      </c>
      <c r="H379" s="30">
        <f>(G379*EXP(Plan1!$G$7-(Plan1!$G$8^2)/2+NORMSINV(AleatProd!H378)*Plan1!$G$8))</f>
        <v>16546.912985561146</v>
      </c>
      <c r="I379" s="30">
        <f>(H379*EXP(Plan1!$G$7-(Plan1!$G$8^2)/2+NORMSINV(AleatProd!I378)*Plan1!$G$8))</f>
        <v>18003.64846809088</v>
      </c>
      <c r="J379" s="30">
        <f>(I379*EXP(Plan1!$G$7-(Plan1!$G$8^2)/2+NORMSINV(AleatProd!J378)*Plan1!$G$8))</f>
        <v>17358.191294370296</v>
      </c>
      <c r="K379" s="30">
        <f>(J379*EXP(Plan1!$G$7-(Plan1!$G$8^2)/2+NORMSINV(AleatProd!K378)*Plan1!$G$8))</f>
        <v>15773.156399657295</v>
      </c>
      <c r="L379" s="30">
        <f>(K379*EXP(Plan1!$G$7-(Plan1!$G$8^2)/2+NORMSINV(AleatProd!L378)*Plan1!$G$8))</f>
        <v>14846.761157201405</v>
      </c>
      <c r="M379" s="30">
        <f>(L379*EXP(Plan1!$G$7-(Plan1!$G$8^2)/2+NORMSINV(AleatProd!M378)*Plan1!$G$8))</f>
        <v>15139.571717283272</v>
      </c>
      <c r="N379" s="30">
        <f>(M379*EXP(Plan1!$G$7-(Plan1!$G$8^2)/2+NORMSINV(AleatProd!N378)*Plan1!$G$8))</f>
        <v>15448.915266052973</v>
      </c>
      <c r="O379" s="30">
        <f>(N379*EXP(Plan1!$G$7-(Plan1!$G$8^2)/2+NORMSINV(AleatProd!O378)*Plan1!$G$8))</f>
        <v>15180.990775534015</v>
      </c>
      <c r="P379" s="30">
        <f>(O379*EXP(Plan1!$G$7-(Plan1!$G$8^2)/2+NORMSINV(AleatProd!P378)*Plan1!$G$8))</f>
        <v>15335.609642744266</v>
      </c>
      <c r="Q379" s="30">
        <f>(P379*EXP(Plan1!$G$7-(Plan1!$G$8^2)/2+NORMSINV(AleatProd!Q378)*Plan1!$G$8))</f>
        <v>16780.619799828251</v>
      </c>
      <c r="R379" s="30">
        <f>(Q379*EXP(Plan1!$G$7-(Plan1!$G$8^2)/2+NORMSINV(AleatProd!R378)*Plan1!$G$8))</f>
        <v>16849.522725047249</v>
      </c>
      <c r="S379" s="30">
        <f>(R379*EXP(Plan1!$G$7-(Plan1!$G$8^2)/2+NORMSINV(AleatProd!S378)*Plan1!$G$8))</f>
        <v>17019.84379383464</v>
      </c>
      <c r="T379" s="30">
        <f>(S379*EXP(Plan1!$G$7-(Plan1!$G$8^2)/2+NORMSINV(AleatProd!T378)*Plan1!$G$8))</f>
        <v>17807.941100928459</v>
      </c>
      <c r="U379" s="30">
        <f>(T379*EXP(Plan1!$G$7-(Plan1!$G$8^2)/2+NORMSINV(AleatProd!U378)*Plan1!$G$8))</f>
        <v>17844.401300526286</v>
      </c>
      <c r="V379" s="30">
        <f>(U379*EXP(Plan1!$G$7-(Plan1!$G$8^2)/2+NORMSINV(AleatProd!V378)*Plan1!$G$8))</f>
        <v>17622.948775131528</v>
      </c>
    </row>
    <row r="380" spans="1:22" x14ac:dyDescent="0.25">
      <c r="A380">
        <v>377</v>
      </c>
      <c r="B380" s="2">
        <f>Plan1!$B$4</f>
        <v>17520</v>
      </c>
      <c r="C380" s="30">
        <f>(B380*EXP(Plan1!$G$7-(Plan1!$G$8^2)/2+NORMSINV(AleatProd!C379)*Plan1!$G$8))</f>
        <v>17748.319393582595</v>
      </c>
      <c r="D380" s="30">
        <f>(C380*EXP(Plan1!$G$7-(Plan1!$G$8^2)/2+NORMSINV(AleatProd!D379)*Plan1!$G$8))</f>
        <v>17988.988431227197</v>
      </c>
      <c r="E380" s="30">
        <f>(D380*EXP(Plan1!$G$7-(Plan1!$G$8^2)/2+NORMSINV(AleatProd!E379)*Plan1!$G$8))</f>
        <v>17381.720734323222</v>
      </c>
      <c r="F380" s="30">
        <f>(E380*EXP(Plan1!$G$7-(Plan1!$G$8^2)/2+NORMSINV(AleatProd!F379)*Plan1!$G$8))</f>
        <v>15645.823095948354</v>
      </c>
      <c r="G380" s="30">
        <f>(F380*EXP(Plan1!$G$7-(Plan1!$G$8^2)/2+NORMSINV(AleatProd!G379)*Plan1!$G$8))</f>
        <v>15947.390398835538</v>
      </c>
      <c r="H380" s="30">
        <f>(G380*EXP(Plan1!$G$7-(Plan1!$G$8^2)/2+NORMSINV(AleatProd!H379)*Plan1!$G$8))</f>
        <v>15591.595058274983</v>
      </c>
      <c r="I380" s="30">
        <f>(H380*EXP(Plan1!$G$7-(Plan1!$G$8^2)/2+NORMSINV(AleatProd!I379)*Plan1!$G$8))</f>
        <v>14824.317749345368</v>
      </c>
      <c r="J380" s="30">
        <f>(I380*EXP(Plan1!$G$7-(Plan1!$G$8^2)/2+NORMSINV(AleatProd!J379)*Plan1!$G$8))</f>
        <v>14407.006055542406</v>
      </c>
      <c r="K380" s="30">
        <f>(J380*EXP(Plan1!$G$7-(Plan1!$G$8^2)/2+NORMSINV(AleatProd!K379)*Plan1!$G$8))</f>
        <v>13997.167815975685</v>
      </c>
      <c r="L380" s="30">
        <f>(K380*EXP(Plan1!$G$7-(Plan1!$G$8^2)/2+NORMSINV(AleatProd!L379)*Plan1!$G$8))</f>
        <v>13781.294217074703</v>
      </c>
      <c r="M380" s="30">
        <f>(L380*EXP(Plan1!$G$7-(Plan1!$G$8^2)/2+NORMSINV(AleatProd!M379)*Plan1!$G$8))</f>
        <v>13449.120827378911</v>
      </c>
      <c r="N380" s="30">
        <f>(M380*EXP(Plan1!$G$7-(Plan1!$G$8^2)/2+NORMSINV(AleatProd!N379)*Plan1!$G$8))</f>
        <v>12928.485298443144</v>
      </c>
      <c r="O380" s="30">
        <f>(N380*EXP(Plan1!$G$7-(Plan1!$G$8^2)/2+NORMSINV(AleatProd!O379)*Plan1!$G$8))</f>
        <v>12091.345776393515</v>
      </c>
      <c r="P380" s="30">
        <f>(O380*EXP(Plan1!$G$7-(Plan1!$G$8^2)/2+NORMSINV(AleatProd!P379)*Plan1!$G$8))</f>
        <v>12110.700239638523</v>
      </c>
      <c r="Q380" s="30">
        <f>(P380*EXP(Plan1!$G$7-(Plan1!$G$8^2)/2+NORMSINV(AleatProd!Q379)*Plan1!$G$8))</f>
        <v>12039.737961590447</v>
      </c>
      <c r="R380" s="30">
        <f>(Q380*EXP(Plan1!$G$7-(Plan1!$G$8^2)/2+NORMSINV(AleatProd!R379)*Plan1!$G$8))</f>
        <v>12483.663697173117</v>
      </c>
      <c r="S380" s="30">
        <f>(R380*EXP(Plan1!$G$7-(Plan1!$G$8^2)/2+NORMSINV(AleatProd!S379)*Plan1!$G$8))</f>
        <v>12099.124659835557</v>
      </c>
      <c r="T380" s="30">
        <f>(S380*EXP(Plan1!$G$7-(Plan1!$G$8^2)/2+NORMSINV(AleatProd!T379)*Plan1!$G$8))</f>
        <v>13109.869399637797</v>
      </c>
      <c r="U380" s="30">
        <f>(T380*EXP(Plan1!$G$7-(Plan1!$G$8^2)/2+NORMSINV(AleatProd!U379)*Plan1!$G$8))</f>
        <v>13238.355482421008</v>
      </c>
      <c r="V380" s="30">
        <f>(U380*EXP(Plan1!$G$7-(Plan1!$G$8^2)/2+NORMSINV(AleatProd!V379)*Plan1!$G$8))</f>
        <v>13901.747468294818</v>
      </c>
    </row>
    <row r="381" spans="1:22" x14ac:dyDescent="0.25">
      <c r="A381">
        <v>378</v>
      </c>
      <c r="B381" s="2">
        <f>Plan1!$B$4</f>
        <v>17520</v>
      </c>
      <c r="C381" s="30">
        <f>(B381*EXP(Plan1!$G$7-(Plan1!$G$8^2)/2+NORMSINV(AleatProd!C380)*Plan1!$G$8))</f>
        <v>15596.126262108246</v>
      </c>
      <c r="D381" s="30">
        <f>(C381*EXP(Plan1!$G$7-(Plan1!$G$8^2)/2+NORMSINV(AleatProd!D380)*Plan1!$G$8))</f>
        <v>16051.431389340612</v>
      </c>
      <c r="E381" s="30">
        <f>(D381*EXP(Plan1!$G$7-(Plan1!$G$8^2)/2+NORMSINV(AleatProd!E380)*Plan1!$G$8))</f>
        <v>16335.478857431182</v>
      </c>
      <c r="F381" s="30">
        <f>(E381*EXP(Plan1!$G$7-(Plan1!$G$8^2)/2+NORMSINV(AleatProd!F380)*Plan1!$G$8))</f>
        <v>17812.846367367369</v>
      </c>
      <c r="G381" s="30">
        <f>(F381*EXP(Plan1!$G$7-(Plan1!$G$8^2)/2+NORMSINV(AleatProd!G380)*Plan1!$G$8))</f>
        <v>18461.610548926365</v>
      </c>
      <c r="H381" s="30">
        <f>(G381*EXP(Plan1!$G$7-(Plan1!$G$8^2)/2+NORMSINV(AleatProd!H380)*Plan1!$G$8))</f>
        <v>18101.319825191633</v>
      </c>
      <c r="I381" s="30">
        <f>(H381*EXP(Plan1!$G$7-(Plan1!$G$8^2)/2+NORMSINV(AleatProd!I380)*Plan1!$G$8))</f>
        <v>17065.44453779146</v>
      </c>
      <c r="J381" s="30">
        <f>(I381*EXP(Plan1!$G$7-(Plan1!$G$8^2)/2+NORMSINV(AleatProd!J380)*Plan1!$G$8))</f>
        <v>18059.428877724808</v>
      </c>
      <c r="K381" s="30">
        <f>(J381*EXP(Plan1!$G$7-(Plan1!$G$8^2)/2+NORMSINV(AleatProd!K380)*Plan1!$G$8))</f>
        <v>17543.090486825615</v>
      </c>
      <c r="L381" s="30">
        <f>(K381*EXP(Plan1!$G$7-(Plan1!$G$8^2)/2+NORMSINV(AleatProd!L380)*Plan1!$G$8))</f>
        <v>17513.395895885365</v>
      </c>
      <c r="M381" s="30">
        <f>(L381*EXP(Plan1!$G$7-(Plan1!$G$8^2)/2+NORMSINV(AleatProd!M380)*Plan1!$G$8))</f>
        <v>17432.164787005633</v>
      </c>
      <c r="N381" s="30">
        <f>(M381*EXP(Plan1!$G$7-(Plan1!$G$8^2)/2+NORMSINV(AleatProd!N380)*Plan1!$G$8))</f>
        <v>17956.546983580203</v>
      </c>
      <c r="O381" s="30">
        <f>(N381*EXP(Plan1!$G$7-(Plan1!$G$8^2)/2+NORMSINV(AleatProd!O380)*Plan1!$G$8))</f>
        <v>17639.79049925783</v>
      </c>
      <c r="P381" s="30">
        <f>(O381*EXP(Plan1!$G$7-(Plan1!$G$8^2)/2+NORMSINV(AleatProd!P380)*Plan1!$G$8))</f>
        <v>16173.527570529488</v>
      </c>
      <c r="Q381" s="30">
        <f>(P381*EXP(Plan1!$G$7-(Plan1!$G$8^2)/2+NORMSINV(AleatProd!Q380)*Plan1!$G$8))</f>
        <v>15394.736937092077</v>
      </c>
      <c r="R381" s="30">
        <f>(Q381*EXP(Plan1!$G$7-(Plan1!$G$8^2)/2+NORMSINV(AleatProd!R380)*Plan1!$G$8))</f>
        <v>15237.483259211691</v>
      </c>
      <c r="S381" s="30">
        <f>(R381*EXP(Plan1!$G$7-(Plan1!$G$8^2)/2+NORMSINV(AleatProd!S380)*Plan1!$G$8))</f>
        <v>14038.239480072009</v>
      </c>
      <c r="T381" s="30">
        <f>(S381*EXP(Plan1!$G$7-(Plan1!$G$8^2)/2+NORMSINV(AleatProd!T380)*Plan1!$G$8))</f>
        <v>13728.890830377781</v>
      </c>
      <c r="U381" s="30">
        <f>(T381*EXP(Plan1!$G$7-(Plan1!$G$8^2)/2+NORMSINV(AleatProd!U380)*Plan1!$G$8))</f>
        <v>13056.251631868294</v>
      </c>
      <c r="V381" s="30">
        <f>(U381*EXP(Plan1!$G$7-(Plan1!$G$8^2)/2+NORMSINV(AleatProd!V380)*Plan1!$G$8))</f>
        <v>12836.906651086749</v>
      </c>
    </row>
    <row r="382" spans="1:22" x14ac:dyDescent="0.25">
      <c r="A382">
        <v>379</v>
      </c>
      <c r="B382" s="2">
        <f>Plan1!$B$4</f>
        <v>17520</v>
      </c>
      <c r="C382" s="30">
        <f>(B382*EXP(Plan1!$G$7-(Plan1!$G$8^2)/2+NORMSINV(AleatProd!C381)*Plan1!$G$8))</f>
        <v>19178.231068363159</v>
      </c>
      <c r="D382" s="30">
        <f>(C382*EXP(Plan1!$G$7-(Plan1!$G$8^2)/2+NORMSINV(AleatProd!D381)*Plan1!$G$8))</f>
        <v>19338.76093873514</v>
      </c>
      <c r="E382" s="30">
        <f>(D382*EXP(Plan1!$G$7-(Plan1!$G$8^2)/2+NORMSINV(AleatProd!E381)*Plan1!$G$8))</f>
        <v>17304.414940672588</v>
      </c>
      <c r="F382" s="30">
        <f>(E382*EXP(Plan1!$G$7-(Plan1!$G$8^2)/2+NORMSINV(AleatProd!F381)*Plan1!$G$8))</f>
        <v>17470.445313618096</v>
      </c>
      <c r="G382" s="30">
        <f>(F382*EXP(Plan1!$G$7-(Plan1!$G$8^2)/2+NORMSINV(AleatProd!G381)*Plan1!$G$8))</f>
        <v>17761.051812384183</v>
      </c>
      <c r="H382" s="30">
        <f>(G382*EXP(Plan1!$G$7-(Plan1!$G$8^2)/2+NORMSINV(AleatProd!H381)*Plan1!$G$8))</f>
        <v>16256.837007275299</v>
      </c>
      <c r="I382" s="30">
        <f>(H382*EXP(Plan1!$G$7-(Plan1!$G$8^2)/2+NORMSINV(AleatProd!I381)*Plan1!$G$8))</f>
        <v>15590.551352381122</v>
      </c>
      <c r="J382" s="30">
        <f>(I382*EXP(Plan1!$G$7-(Plan1!$G$8^2)/2+NORMSINV(AleatProd!J381)*Plan1!$G$8))</f>
        <v>15785.476744867545</v>
      </c>
      <c r="K382" s="30">
        <f>(J382*EXP(Plan1!$G$7-(Plan1!$G$8^2)/2+NORMSINV(AleatProd!K381)*Plan1!$G$8))</f>
        <v>13910.511464596437</v>
      </c>
      <c r="L382" s="30">
        <f>(K382*EXP(Plan1!$G$7-(Plan1!$G$8^2)/2+NORMSINV(AleatProd!L381)*Plan1!$G$8))</f>
        <v>13113.585906367087</v>
      </c>
      <c r="M382" s="30">
        <f>(L382*EXP(Plan1!$G$7-(Plan1!$G$8^2)/2+NORMSINV(AleatProd!M381)*Plan1!$G$8))</f>
        <v>12823.782362944443</v>
      </c>
      <c r="N382" s="30">
        <f>(M382*EXP(Plan1!$G$7-(Plan1!$G$8^2)/2+NORMSINV(AleatProd!N381)*Plan1!$G$8))</f>
        <v>12882.207948950221</v>
      </c>
      <c r="O382" s="30">
        <f>(N382*EXP(Plan1!$G$7-(Plan1!$G$8^2)/2+NORMSINV(AleatProd!O381)*Plan1!$G$8))</f>
        <v>11282.99921956666</v>
      </c>
      <c r="P382" s="30">
        <f>(O382*EXP(Plan1!$G$7-(Plan1!$G$8^2)/2+NORMSINV(AleatProd!P381)*Plan1!$G$8))</f>
        <v>11334.159986228078</v>
      </c>
      <c r="Q382" s="30">
        <f>(P382*EXP(Plan1!$G$7-(Plan1!$G$8^2)/2+NORMSINV(AleatProd!Q381)*Plan1!$G$8))</f>
        <v>9637.1000178759077</v>
      </c>
      <c r="R382" s="30">
        <f>(Q382*EXP(Plan1!$G$7-(Plan1!$G$8^2)/2+NORMSINV(AleatProd!R381)*Plan1!$G$8))</f>
        <v>9454.3961460666433</v>
      </c>
      <c r="S382" s="30">
        <f>(R382*EXP(Plan1!$G$7-(Plan1!$G$8^2)/2+NORMSINV(AleatProd!S381)*Plan1!$G$8))</f>
        <v>9485.6476905175969</v>
      </c>
      <c r="T382" s="30">
        <f>(S382*EXP(Plan1!$G$7-(Plan1!$G$8^2)/2+NORMSINV(AleatProd!T381)*Plan1!$G$8))</f>
        <v>9041.5225647628504</v>
      </c>
      <c r="U382" s="30">
        <f>(T382*EXP(Plan1!$G$7-(Plan1!$G$8^2)/2+NORMSINV(AleatProd!U381)*Plan1!$G$8))</f>
        <v>9738.8698915127097</v>
      </c>
      <c r="V382" s="30">
        <f>(U382*EXP(Plan1!$G$7-(Plan1!$G$8^2)/2+NORMSINV(AleatProd!V381)*Plan1!$G$8))</f>
        <v>9050.9065893564511</v>
      </c>
    </row>
    <row r="383" spans="1:22" x14ac:dyDescent="0.25">
      <c r="A383">
        <v>380</v>
      </c>
      <c r="B383" s="2">
        <f>Plan1!$B$4</f>
        <v>17520</v>
      </c>
      <c r="C383" s="30">
        <f>(B383*EXP(Plan1!$G$7-(Plan1!$G$8^2)/2+NORMSINV(AleatProd!C382)*Plan1!$G$8))</f>
        <v>17658.498561142969</v>
      </c>
      <c r="D383" s="30">
        <f>(C383*EXP(Plan1!$G$7-(Plan1!$G$8^2)/2+NORMSINV(AleatProd!D382)*Plan1!$G$8))</f>
        <v>17908.562625301802</v>
      </c>
      <c r="E383" s="30">
        <f>(D383*EXP(Plan1!$G$7-(Plan1!$G$8^2)/2+NORMSINV(AleatProd!E382)*Plan1!$G$8))</f>
        <v>16605.706689646682</v>
      </c>
      <c r="F383" s="30">
        <f>(E383*EXP(Plan1!$G$7-(Plan1!$G$8^2)/2+NORMSINV(AleatProd!F382)*Plan1!$G$8))</f>
        <v>16845.743882510305</v>
      </c>
      <c r="G383" s="30">
        <f>(F383*EXP(Plan1!$G$7-(Plan1!$G$8^2)/2+NORMSINV(AleatProd!G382)*Plan1!$G$8))</f>
        <v>16526.127410905086</v>
      </c>
      <c r="H383" s="30">
        <f>(G383*EXP(Plan1!$G$7-(Plan1!$G$8^2)/2+NORMSINV(AleatProd!H382)*Plan1!$G$8))</f>
        <v>16149.419753722425</v>
      </c>
      <c r="I383" s="30">
        <f>(H383*EXP(Plan1!$G$7-(Plan1!$G$8^2)/2+NORMSINV(AleatProd!I382)*Plan1!$G$8))</f>
        <v>15172.315619210283</v>
      </c>
      <c r="J383" s="30">
        <f>(I383*EXP(Plan1!$G$7-(Plan1!$G$8^2)/2+NORMSINV(AleatProd!J382)*Plan1!$G$8))</f>
        <v>15343.146204026792</v>
      </c>
      <c r="K383" s="30">
        <f>(J383*EXP(Plan1!$G$7-(Plan1!$G$8^2)/2+NORMSINV(AleatProd!K382)*Plan1!$G$8))</f>
        <v>14163.977053534074</v>
      </c>
      <c r="L383" s="30">
        <f>(K383*EXP(Plan1!$G$7-(Plan1!$G$8^2)/2+NORMSINV(AleatProd!L382)*Plan1!$G$8))</f>
        <v>12030.185467554906</v>
      </c>
      <c r="M383" s="30">
        <f>(L383*EXP(Plan1!$G$7-(Plan1!$G$8^2)/2+NORMSINV(AleatProd!M382)*Plan1!$G$8))</f>
        <v>12805.713011099897</v>
      </c>
      <c r="N383" s="30">
        <f>(M383*EXP(Plan1!$G$7-(Plan1!$G$8^2)/2+NORMSINV(AleatProd!N382)*Plan1!$G$8))</f>
        <v>12174.366097128817</v>
      </c>
      <c r="O383" s="30">
        <f>(N383*EXP(Plan1!$G$7-(Plan1!$G$8^2)/2+NORMSINV(AleatProd!O382)*Plan1!$G$8))</f>
        <v>12361.161883139564</v>
      </c>
      <c r="P383" s="30">
        <f>(O383*EXP(Plan1!$G$7-(Plan1!$G$8^2)/2+NORMSINV(AleatProd!P382)*Plan1!$G$8))</f>
        <v>11655.007669917468</v>
      </c>
      <c r="Q383" s="30">
        <f>(P383*EXP(Plan1!$G$7-(Plan1!$G$8^2)/2+NORMSINV(AleatProd!Q382)*Plan1!$G$8))</f>
        <v>11666.488083927208</v>
      </c>
      <c r="R383" s="30">
        <f>(Q383*EXP(Plan1!$G$7-(Plan1!$G$8^2)/2+NORMSINV(AleatProd!R382)*Plan1!$G$8))</f>
        <v>10736.280393488225</v>
      </c>
      <c r="S383" s="30">
        <f>(R383*EXP(Plan1!$G$7-(Plan1!$G$8^2)/2+NORMSINV(AleatProd!S382)*Plan1!$G$8))</f>
        <v>10620.990403972255</v>
      </c>
      <c r="T383" s="30">
        <f>(S383*EXP(Plan1!$G$7-(Plan1!$G$8^2)/2+NORMSINV(AleatProd!T382)*Plan1!$G$8))</f>
        <v>11195.726974786758</v>
      </c>
      <c r="U383" s="30">
        <f>(T383*EXP(Plan1!$G$7-(Plan1!$G$8^2)/2+NORMSINV(AleatProd!U382)*Plan1!$G$8))</f>
        <v>12102.214614378567</v>
      </c>
      <c r="V383" s="30">
        <f>(U383*EXP(Plan1!$G$7-(Plan1!$G$8^2)/2+NORMSINV(AleatProd!V382)*Plan1!$G$8))</f>
        <v>11435.829373491892</v>
      </c>
    </row>
    <row r="384" spans="1:22" x14ac:dyDescent="0.25">
      <c r="A384">
        <v>381</v>
      </c>
      <c r="B384" s="2">
        <f>Plan1!$B$4</f>
        <v>17520</v>
      </c>
      <c r="C384" s="30">
        <f>(B384*EXP(Plan1!$G$7-(Plan1!$G$8^2)/2+NORMSINV(AleatProd!C383)*Plan1!$G$8))</f>
        <v>18175.727788081647</v>
      </c>
      <c r="D384" s="30">
        <f>(C384*EXP(Plan1!$G$7-(Plan1!$G$8^2)/2+NORMSINV(AleatProd!D383)*Plan1!$G$8))</f>
        <v>18399.151511004522</v>
      </c>
      <c r="E384" s="30">
        <f>(D384*EXP(Plan1!$G$7-(Plan1!$G$8^2)/2+NORMSINV(AleatProd!E383)*Plan1!$G$8))</f>
        <v>19253.350208655618</v>
      </c>
      <c r="F384" s="30">
        <f>(E384*EXP(Plan1!$G$7-(Plan1!$G$8^2)/2+NORMSINV(AleatProd!F383)*Plan1!$G$8))</f>
        <v>18751.777913319285</v>
      </c>
      <c r="G384" s="30">
        <f>(F384*EXP(Plan1!$G$7-(Plan1!$G$8^2)/2+NORMSINV(AleatProd!G383)*Plan1!$G$8))</f>
        <v>16684.427580567415</v>
      </c>
      <c r="H384" s="30">
        <f>(G384*EXP(Plan1!$G$7-(Plan1!$G$8^2)/2+NORMSINV(AleatProd!H383)*Plan1!$G$8))</f>
        <v>16168.460371406309</v>
      </c>
      <c r="I384" s="30">
        <f>(H384*EXP(Plan1!$G$7-(Plan1!$G$8^2)/2+NORMSINV(AleatProd!I383)*Plan1!$G$8))</f>
        <v>15903.178010849899</v>
      </c>
      <c r="J384" s="30">
        <f>(I384*EXP(Plan1!$G$7-(Plan1!$G$8^2)/2+NORMSINV(AleatProd!J383)*Plan1!$G$8))</f>
        <v>15797.429195351908</v>
      </c>
      <c r="K384" s="30">
        <f>(J384*EXP(Plan1!$G$7-(Plan1!$G$8^2)/2+NORMSINV(AleatProd!K383)*Plan1!$G$8))</f>
        <v>15141.065080103714</v>
      </c>
      <c r="L384" s="30">
        <f>(K384*EXP(Plan1!$G$7-(Plan1!$G$8^2)/2+NORMSINV(AleatProd!L383)*Plan1!$G$8))</f>
        <v>15730.605265426853</v>
      </c>
      <c r="M384" s="30">
        <f>(L384*EXP(Plan1!$G$7-(Plan1!$G$8^2)/2+NORMSINV(AleatProd!M383)*Plan1!$G$8))</f>
        <v>16769.421079885215</v>
      </c>
      <c r="N384" s="30">
        <f>(M384*EXP(Plan1!$G$7-(Plan1!$G$8^2)/2+NORMSINV(AleatProd!N383)*Plan1!$G$8))</f>
        <v>15447.421002386071</v>
      </c>
      <c r="O384" s="30">
        <f>(N384*EXP(Plan1!$G$7-(Plan1!$G$8^2)/2+NORMSINV(AleatProd!O383)*Plan1!$G$8))</f>
        <v>15796.23303970549</v>
      </c>
      <c r="P384" s="30">
        <f>(O384*EXP(Plan1!$G$7-(Plan1!$G$8^2)/2+NORMSINV(AleatProd!P383)*Plan1!$G$8))</f>
        <v>15944.157674083528</v>
      </c>
      <c r="Q384" s="30">
        <f>(P384*EXP(Plan1!$G$7-(Plan1!$G$8^2)/2+NORMSINV(AleatProd!Q383)*Plan1!$G$8))</f>
        <v>16157.902310113668</v>
      </c>
      <c r="R384" s="30">
        <f>(Q384*EXP(Plan1!$G$7-(Plan1!$G$8^2)/2+NORMSINV(AleatProd!R383)*Plan1!$G$8))</f>
        <v>16346.329156170284</v>
      </c>
      <c r="S384" s="30">
        <f>(R384*EXP(Plan1!$G$7-(Plan1!$G$8^2)/2+NORMSINV(AleatProd!S383)*Plan1!$G$8))</f>
        <v>17355.102315193606</v>
      </c>
      <c r="T384" s="30">
        <f>(S384*EXP(Plan1!$G$7-(Plan1!$G$8^2)/2+NORMSINV(AleatProd!T383)*Plan1!$G$8))</f>
        <v>16308.354285542884</v>
      </c>
      <c r="U384" s="30">
        <f>(T384*EXP(Plan1!$G$7-(Plan1!$G$8^2)/2+NORMSINV(AleatProd!U383)*Plan1!$G$8))</f>
        <v>17110.404530258911</v>
      </c>
      <c r="V384" s="30">
        <f>(U384*EXP(Plan1!$G$7-(Plan1!$G$8^2)/2+NORMSINV(AleatProd!V383)*Plan1!$G$8))</f>
        <v>17676.552495309759</v>
      </c>
    </row>
    <row r="385" spans="1:22" x14ac:dyDescent="0.25">
      <c r="A385">
        <v>382</v>
      </c>
      <c r="B385" s="2">
        <f>Plan1!$B$4</f>
        <v>17520</v>
      </c>
      <c r="C385" s="30">
        <f>(B385*EXP(Plan1!$G$7-(Plan1!$G$8^2)/2+NORMSINV(AleatProd!C384)*Plan1!$G$8))</f>
        <v>17230.963964606013</v>
      </c>
      <c r="D385" s="30">
        <f>(C385*EXP(Plan1!$G$7-(Plan1!$G$8^2)/2+NORMSINV(AleatProd!D384)*Plan1!$G$8))</f>
        <v>17161.401691970914</v>
      </c>
      <c r="E385" s="30">
        <f>(D385*EXP(Plan1!$G$7-(Plan1!$G$8^2)/2+NORMSINV(AleatProd!E384)*Plan1!$G$8))</f>
        <v>17002.727909256177</v>
      </c>
      <c r="F385" s="30">
        <f>(E385*EXP(Plan1!$G$7-(Plan1!$G$8^2)/2+NORMSINV(AleatProd!F384)*Plan1!$G$8))</f>
        <v>16959.983854539321</v>
      </c>
      <c r="G385" s="30">
        <f>(F385*EXP(Plan1!$G$7-(Plan1!$G$8^2)/2+NORMSINV(AleatProd!G384)*Plan1!$G$8))</f>
        <v>18068.289163079266</v>
      </c>
      <c r="H385" s="30">
        <f>(G385*EXP(Plan1!$G$7-(Plan1!$G$8^2)/2+NORMSINV(AleatProd!H384)*Plan1!$G$8))</f>
        <v>17104.522339225849</v>
      </c>
      <c r="I385" s="30">
        <f>(H385*EXP(Plan1!$G$7-(Plan1!$G$8^2)/2+NORMSINV(AleatProd!I384)*Plan1!$G$8))</f>
        <v>15959.799376860346</v>
      </c>
      <c r="J385" s="30">
        <f>(I385*EXP(Plan1!$G$7-(Plan1!$G$8^2)/2+NORMSINV(AleatProd!J384)*Plan1!$G$8))</f>
        <v>15294.351057407055</v>
      </c>
      <c r="K385" s="30">
        <f>(J385*EXP(Plan1!$G$7-(Plan1!$G$8^2)/2+NORMSINV(AleatProd!K384)*Plan1!$G$8))</f>
        <v>14528.71188638927</v>
      </c>
      <c r="L385" s="30">
        <f>(K385*EXP(Plan1!$G$7-(Plan1!$G$8^2)/2+NORMSINV(AleatProd!L384)*Plan1!$G$8))</f>
        <v>13889.825672493012</v>
      </c>
      <c r="M385" s="30">
        <f>(L385*EXP(Plan1!$G$7-(Plan1!$G$8^2)/2+NORMSINV(AleatProd!M384)*Plan1!$G$8))</f>
        <v>15013.202297681804</v>
      </c>
      <c r="N385" s="30">
        <f>(M385*EXP(Plan1!$G$7-(Plan1!$G$8^2)/2+NORMSINV(AleatProd!N384)*Plan1!$G$8))</f>
        <v>15807.637790490207</v>
      </c>
      <c r="O385" s="30">
        <f>(N385*EXP(Plan1!$G$7-(Plan1!$G$8^2)/2+NORMSINV(AleatProd!O384)*Plan1!$G$8))</f>
        <v>15392.82120004579</v>
      </c>
      <c r="P385" s="30">
        <f>(O385*EXP(Plan1!$G$7-(Plan1!$G$8^2)/2+NORMSINV(AleatProd!P384)*Plan1!$G$8))</f>
        <v>14763.942358021066</v>
      </c>
      <c r="Q385" s="30">
        <f>(P385*EXP(Plan1!$G$7-(Plan1!$G$8^2)/2+NORMSINV(AleatProd!Q384)*Plan1!$G$8))</f>
        <v>12952.129700972093</v>
      </c>
      <c r="R385" s="30">
        <f>(Q385*EXP(Plan1!$G$7-(Plan1!$G$8^2)/2+NORMSINV(AleatProd!R384)*Plan1!$G$8))</f>
        <v>12408.508415396538</v>
      </c>
      <c r="S385" s="30">
        <f>(R385*EXP(Plan1!$G$7-(Plan1!$G$8^2)/2+NORMSINV(AleatProd!S384)*Plan1!$G$8))</f>
        <v>13301.383074412648</v>
      </c>
      <c r="T385" s="30">
        <f>(S385*EXP(Plan1!$G$7-(Plan1!$G$8^2)/2+NORMSINV(AleatProd!T384)*Plan1!$G$8))</f>
        <v>13652.012121400006</v>
      </c>
      <c r="U385" s="30">
        <f>(T385*EXP(Plan1!$G$7-(Plan1!$G$8^2)/2+NORMSINV(AleatProd!U384)*Plan1!$G$8))</f>
        <v>12979.795984425906</v>
      </c>
      <c r="V385" s="30">
        <f>(U385*EXP(Plan1!$G$7-(Plan1!$G$8^2)/2+NORMSINV(AleatProd!V384)*Plan1!$G$8))</f>
        <v>12769.393121795967</v>
      </c>
    </row>
    <row r="386" spans="1:22" x14ac:dyDescent="0.25">
      <c r="A386">
        <v>383</v>
      </c>
      <c r="B386" s="2">
        <f>Plan1!$B$4</f>
        <v>17520</v>
      </c>
      <c r="C386" s="30">
        <f>(B386*EXP(Plan1!$G$7-(Plan1!$G$8^2)/2+NORMSINV(AleatProd!C385)*Plan1!$G$8))</f>
        <v>16341.154868577991</v>
      </c>
      <c r="D386" s="30">
        <f>(C386*EXP(Plan1!$G$7-(Plan1!$G$8^2)/2+NORMSINV(AleatProd!D385)*Plan1!$G$8))</f>
        <v>15741.466119529008</v>
      </c>
      <c r="E386" s="30">
        <f>(D386*EXP(Plan1!$G$7-(Plan1!$G$8^2)/2+NORMSINV(AleatProd!E385)*Plan1!$G$8))</f>
        <v>15131.387363615377</v>
      </c>
      <c r="F386" s="30">
        <f>(E386*EXP(Plan1!$G$7-(Plan1!$G$8^2)/2+NORMSINV(AleatProd!F385)*Plan1!$G$8))</f>
        <v>14509.356046846449</v>
      </c>
      <c r="G386" s="30">
        <f>(F386*EXP(Plan1!$G$7-(Plan1!$G$8^2)/2+NORMSINV(AleatProd!G385)*Plan1!$G$8))</f>
        <v>12644.942510180057</v>
      </c>
      <c r="H386" s="30">
        <f>(G386*EXP(Plan1!$G$7-(Plan1!$G$8^2)/2+NORMSINV(AleatProd!H385)*Plan1!$G$8))</f>
        <v>12872.116568593372</v>
      </c>
      <c r="I386" s="30">
        <f>(H386*EXP(Plan1!$G$7-(Plan1!$G$8^2)/2+NORMSINV(AleatProd!I385)*Plan1!$G$8))</f>
        <v>12925.486993598433</v>
      </c>
      <c r="J386" s="30">
        <f>(I386*EXP(Plan1!$G$7-(Plan1!$G$8^2)/2+NORMSINV(AleatProd!J385)*Plan1!$G$8))</f>
        <v>12253.18640022719</v>
      </c>
      <c r="K386" s="30">
        <f>(J386*EXP(Plan1!$G$7-(Plan1!$G$8^2)/2+NORMSINV(AleatProd!K385)*Plan1!$G$8))</f>
        <v>11643.123123311287</v>
      </c>
      <c r="L386" s="30">
        <f>(K386*EXP(Plan1!$G$7-(Plan1!$G$8^2)/2+NORMSINV(AleatProd!L385)*Plan1!$G$8))</f>
        <v>12187.526847866475</v>
      </c>
      <c r="M386" s="30">
        <f>(L386*EXP(Plan1!$G$7-(Plan1!$G$8^2)/2+NORMSINV(AleatProd!M385)*Plan1!$G$8))</f>
        <v>13015.240085264684</v>
      </c>
      <c r="N386" s="30">
        <f>(M386*EXP(Plan1!$G$7-(Plan1!$G$8^2)/2+NORMSINV(AleatProd!N385)*Plan1!$G$8))</f>
        <v>12174.937236953681</v>
      </c>
      <c r="O386" s="30">
        <f>(N386*EXP(Plan1!$G$7-(Plan1!$G$8^2)/2+NORMSINV(AleatProd!O385)*Plan1!$G$8))</f>
        <v>12221.496091681702</v>
      </c>
      <c r="P386" s="30">
        <f>(O386*EXP(Plan1!$G$7-(Plan1!$G$8^2)/2+NORMSINV(AleatProd!P385)*Plan1!$G$8))</f>
        <v>11539.621167311261</v>
      </c>
      <c r="Q386" s="30">
        <f>(P386*EXP(Plan1!$G$7-(Plan1!$G$8^2)/2+NORMSINV(AleatProd!Q385)*Plan1!$G$8))</f>
        <v>12003.19988789019</v>
      </c>
      <c r="R386" s="30">
        <f>(Q386*EXP(Plan1!$G$7-(Plan1!$G$8^2)/2+NORMSINV(AleatProd!R385)*Plan1!$G$8))</f>
        <v>12679.022572245434</v>
      </c>
      <c r="S386" s="30">
        <f>(R386*EXP(Plan1!$G$7-(Plan1!$G$8^2)/2+NORMSINV(AleatProd!S385)*Plan1!$G$8))</f>
        <v>12713.455209167232</v>
      </c>
      <c r="T386" s="30">
        <f>(S386*EXP(Plan1!$G$7-(Plan1!$G$8^2)/2+NORMSINV(AleatProd!T385)*Plan1!$G$8))</f>
        <v>12688.808871602778</v>
      </c>
      <c r="U386" s="30">
        <f>(T386*EXP(Plan1!$G$7-(Plan1!$G$8^2)/2+NORMSINV(AleatProd!U385)*Plan1!$G$8))</f>
        <v>12853.364815298126</v>
      </c>
      <c r="V386" s="30">
        <f>(U386*EXP(Plan1!$G$7-(Plan1!$G$8^2)/2+NORMSINV(AleatProd!V385)*Plan1!$G$8))</f>
        <v>11737.418018622064</v>
      </c>
    </row>
    <row r="387" spans="1:22" x14ac:dyDescent="0.25">
      <c r="A387">
        <v>384</v>
      </c>
      <c r="B387" s="2">
        <f>Plan1!$B$4</f>
        <v>17520</v>
      </c>
      <c r="C387" s="30">
        <f>(B387*EXP(Plan1!$G$7-(Plan1!$G$8^2)/2+NORMSINV(AleatProd!C386)*Plan1!$G$8))</f>
        <v>17575.867143462263</v>
      </c>
      <c r="D387" s="30">
        <f>(C387*EXP(Plan1!$G$7-(Plan1!$G$8^2)/2+NORMSINV(AleatProd!D386)*Plan1!$G$8))</f>
        <v>18034.53433337931</v>
      </c>
      <c r="E387" s="30">
        <f>(D387*EXP(Plan1!$G$7-(Plan1!$G$8^2)/2+NORMSINV(AleatProd!E386)*Plan1!$G$8))</f>
        <v>19059.328487278512</v>
      </c>
      <c r="F387" s="30">
        <f>(E387*EXP(Plan1!$G$7-(Plan1!$G$8^2)/2+NORMSINV(AleatProd!F386)*Plan1!$G$8))</f>
        <v>18677.910099780183</v>
      </c>
      <c r="G387" s="30">
        <f>(F387*EXP(Plan1!$G$7-(Plan1!$G$8^2)/2+NORMSINV(AleatProd!G386)*Plan1!$G$8))</f>
        <v>17846.478785303105</v>
      </c>
      <c r="H387" s="30">
        <f>(G387*EXP(Plan1!$G$7-(Plan1!$G$8^2)/2+NORMSINV(AleatProd!H386)*Plan1!$G$8))</f>
        <v>18167.584979286945</v>
      </c>
      <c r="I387" s="30">
        <f>(H387*EXP(Plan1!$G$7-(Plan1!$G$8^2)/2+NORMSINV(AleatProd!I386)*Plan1!$G$8))</f>
        <v>18616.262195290372</v>
      </c>
      <c r="J387" s="30">
        <f>(I387*EXP(Plan1!$G$7-(Plan1!$G$8^2)/2+NORMSINV(AleatProd!J386)*Plan1!$G$8))</f>
        <v>17931.000980114586</v>
      </c>
      <c r="K387" s="30">
        <f>(J387*EXP(Plan1!$G$7-(Plan1!$G$8^2)/2+NORMSINV(AleatProd!K386)*Plan1!$G$8))</f>
        <v>17982.780703132856</v>
      </c>
      <c r="L387" s="30">
        <f>(K387*EXP(Plan1!$G$7-(Plan1!$G$8^2)/2+NORMSINV(AleatProd!L386)*Plan1!$G$8))</f>
        <v>16992.353704423218</v>
      </c>
      <c r="M387" s="30">
        <f>(L387*EXP(Plan1!$G$7-(Plan1!$G$8^2)/2+NORMSINV(AleatProd!M386)*Plan1!$G$8))</f>
        <v>17834.496831216344</v>
      </c>
      <c r="N387" s="30">
        <f>(M387*EXP(Plan1!$G$7-(Plan1!$G$8^2)/2+NORMSINV(AleatProd!N386)*Plan1!$G$8))</f>
        <v>18674.738014840459</v>
      </c>
      <c r="O387" s="30">
        <f>(N387*EXP(Plan1!$G$7-(Plan1!$G$8^2)/2+NORMSINV(AleatProd!O386)*Plan1!$G$8))</f>
        <v>18982.992454512598</v>
      </c>
      <c r="P387" s="30">
        <f>(O387*EXP(Plan1!$G$7-(Plan1!$G$8^2)/2+NORMSINV(AleatProd!P386)*Plan1!$G$8))</f>
        <v>18384.277595804346</v>
      </c>
      <c r="Q387" s="30">
        <f>(P387*EXP(Plan1!$G$7-(Plan1!$G$8^2)/2+NORMSINV(AleatProd!Q386)*Plan1!$G$8))</f>
        <v>16185.78196862862</v>
      </c>
      <c r="R387" s="30">
        <f>(Q387*EXP(Plan1!$G$7-(Plan1!$G$8^2)/2+NORMSINV(AleatProd!R386)*Plan1!$G$8))</f>
        <v>17347.535819672459</v>
      </c>
      <c r="S387" s="30">
        <f>(R387*EXP(Plan1!$G$7-(Plan1!$G$8^2)/2+NORMSINV(AleatProd!S386)*Plan1!$G$8))</f>
        <v>16141.480335510803</v>
      </c>
      <c r="T387" s="30">
        <f>(S387*EXP(Plan1!$G$7-(Plan1!$G$8^2)/2+NORMSINV(AleatProd!T386)*Plan1!$G$8))</f>
        <v>17142.903410565752</v>
      </c>
      <c r="U387" s="30">
        <f>(T387*EXP(Plan1!$G$7-(Plan1!$G$8^2)/2+NORMSINV(AleatProd!U386)*Plan1!$G$8))</f>
        <v>16583.115135460735</v>
      </c>
      <c r="V387" s="30">
        <f>(U387*EXP(Plan1!$G$7-(Plan1!$G$8^2)/2+NORMSINV(AleatProd!V386)*Plan1!$G$8))</f>
        <v>17274.153663653771</v>
      </c>
    </row>
    <row r="388" spans="1:22" x14ac:dyDescent="0.25">
      <c r="A388">
        <v>385</v>
      </c>
      <c r="B388" s="2">
        <f>Plan1!$B$4</f>
        <v>17520</v>
      </c>
      <c r="C388" s="30">
        <f>(B388*EXP(Plan1!$G$7-(Plan1!$G$8^2)/2+NORMSINV(AleatProd!C387)*Plan1!$G$8))</f>
        <v>17868.210871473468</v>
      </c>
      <c r="D388" s="30">
        <f>(C388*EXP(Plan1!$G$7-(Plan1!$G$8^2)/2+NORMSINV(AleatProd!D387)*Plan1!$G$8))</f>
        <v>17513.591181609467</v>
      </c>
      <c r="E388" s="30">
        <f>(D388*EXP(Plan1!$G$7-(Plan1!$G$8^2)/2+NORMSINV(AleatProd!E387)*Plan1!$G$8))</f>
        <v>17800.066229520184</v>
      </c>
      <c r="F388" s="30">
        <f>(E388*EXP(Plan1!$G$7-(Plan1!$G$8^2)/2+NORMSINV(AleatProd!F387)*Plan1!$G$8))</f>
        <v>17584.365650829735</v>
      </c>
      <c r="G388" s="30">
        <f>(F388*EXP(Plan1!$G$7-(Plan1!$G$8^2)/2+NORMSINV(AleatProd!G387)*Plan1!$G$8))</f>
        <v>17036.836797524727</v>
      </c>
      <c r="H388" s="30">
        <f>(G388*EXP(Plan1!$G$7-(Plan1!$G$8^2)/2+NORMSINV(AleatProd!H387)*Plan1!$G$8))</f>
        <v>18276.63548686717</v>
      </c>
      <c r="I388" s="30">
        <f>(H388*EXP(Plan1!$G$7-(Plan1!$G$8^2)/2+NORMSINV(AleatProd!I387)*Plan1!$G$8))</f>
        <v>17433.220984487976</v>
      </c>
      <c r="J388" s="30">
        <f>(I388*EXP(Plan1!$G$7-(Plan1!$G$8^2)/2+NORMSINV(AleatProd!J387)*Plan1!$G$8))</f>
        <v>18060.799001119569</v>
      </c>
      <c r="K388" s="30">
        <f>(J388*EXP(Plan1!$G$7-(Plan1!$G$8^2)/2+NORMSINV(AleatProd!K387)*Plan1!$G$8))</f>
        <v>18282.847530128816</v>
      </c>
      <c r="L388" s="30">
        <f>(K388*EXP(Plan1!$G$7-(Plan1!$G$8^2)/2+NORMSINV(AleatProd!L387)*Plan1!$G$8))</f>
        <v>18984.779406193724</v>
      </c>
      <c r="M388" s="30">
        <f>(L388*EXP(Plan1!$G$7-(Plan1!$G$8^2)/2+NORMSINV(AleatProd!M387)*Plan1!$G$8))</f>
        <v>17818.196770660415</v>
      </c>
      <c r="N388" s="30">
        <f>(M388*EXP(Plan1!$G$7-(Plan1!$G$8^2)/2+NORMSINV(AleatProd!N387)*Plan1!$G$8))</f>
        <v>18199.407956031184</v>
      </c>
      <c r="O388" s="30">
        <f>(N388*EXP(Plan1!$G$7-(Plan1!$G$8^2)/2+NORMSINV(AleatProd!O387)*Plan1!$G$8))</f>
        <v>17951.164782644704</v>
      </c>
      <c r="P388" s="30">
        <f>(O388*EXP(Plan1!$G$7-(Plan1!$G$8^2)/2+NORMSINV(AleatProd!P387)*Plan1!$G$8))</f>
        <v>17519.662247789347</v>
      </c>
      <c r="Q388" s="30">
        <f>(P388*EXP(Plan1!$G$7-(Plan1!$G$8^2)/2+NORMSINV(AleatProd!Q387)*Plan1!$G$8))</f>
        <v>17743.019039237985</v>
      </c>
      <c r="R388" s="30">
        <f>(Q388*EXP(Plan1!$G$7-(Plan1!$G$8^2)/2+NORMSINV(AleatProd!R387)*Plan1!$G$8))</f>
        <v>17240.772189409468</v>
      </c>
      <c r="S388" s="30">
        <f>(R388*EXP(Plan1!$G$7-(Plan1!$G$8^2)/2+NORMSINV(AleatProd!S387)*Plan1!$G$8))</f>
        <v>18391.962522437108</v>
      </c>
      <c r="T388" s="30">
        <f>(S388*EXP(Plan1!$G$7-(Plan1!$G$8^2)/2+NORMSINV(AleatProd!T387)*Plan1!$G$8))</f>
        <v>16673.112610811499</v>
      </c>
      <c r="U388" s="30">
        <f>(T388*EXP(Plan1!$G$7-(Plan1!$G$8^2)/2+NORMSINV(AleatProd!U387)*Plan1!$G$8))</f>
        <v>17246.374074988187</v>
      </c>
      <c r="V388" s="30">
        <f>(U388*EXP(Plan1!$G$7-(Plan1!$G$8^2)/2+NORMSINV(AleatProd!V387)*Plan1!$G$8))</f>
        <v>16760.797185258558</v>
      </c>
    </row>
    <row r="389" spans="1:22" x14ac:dyDescent="0.25">
      <c r="A389">
        <v>386</v>
      </c>
      <c r="B389" s="2">
        <f>Plan1!$B$4</f>
        <v>17520</v>
      </c>
      <c r="C389" s="30">
        <f>(B389*EXP(Plan1!$G$7-(Plan1!$G$8^2)/2+NORMSINV(AleatProd!C388)*Plan1!$G$8))</f>
        <v>17181.843953636147</v>
      </c>
      <c r="D389" s="30">
        <f>(C389*EXP(Plan1!$G$7-(Plan1!$G$8^2)/2+NORMSINV(AleatProd!D388)*Plan1!$G$8))</f>
        <v>17729.739371137643</v>
      </c>
      <c r="E389" s="30">
        <f>(D389*EXP(Plan1!$G$7-(Plan1!$G$8^2)/2+NORMSINV(AleatProd!E388)*Plan1!$G$8))</f>
        <v>17804.161655425673</v>
      </c>
      <c r="F389" s="30">
        <f>(E389*EXP(Plan1!$G$7-(Plan1!$G$8^2)/2+NORMSINV(AleatProd!F388)*Plan1!$G$8))</f>
        <v>18130.628699066754</v>
      </c>
      <c r="G389" s="30">
        <f>(F389*EXP(Plan1!$G$7-(Plan1!$G$8^2)/2+NORMSINV(AleatProd!G388)*Plan1!$G$8))</f>
        <v>18120.634841081894</v>
      </c>
      <c r="H389" s="30">
        <f>(G389*EXP(Plan1!$G$7-(Plan1!$G$8^2)/2+NORMSINV(AleatProd!H388)*Plan1!$G$8))</f>
        <v>18155.226580498809</v>
      </c>
      <c r="I389" s="30">
        <f>(H389*EXP(Plan1!$G$7-(Plan1!$G$8^2)/2+NORMSINV(AleatProd!I388)*Plan1!$G$8))</f>
        <v>20206.303943080937</v>
      </c>
      <c r="J389" s="30">
        <f>(I389*EXP(Plan1!$G$7-(Plan1!$G$8^2)/2+NORMSINV(AleatProd!J388)*Plan1!$G$8))</f>
        <v>22105.57315805701</v>
      </c>
      <c r="K389" s="30">
        <f>(J389*EXP(Plan1!$G$7-(Plan1!$G$8^2)/2+NORMSINV(AleatProd!K388)*Plan1!$G$8))</f>
        <v>20245.658779396519</v>
      </c>
      <c r="L389" s="30">
        <f>(K389*EXP(Plan1!$G$7-(Plan1!$G$8^2)/2+NORMSINV(AleatProd!L388)*Plan1!$G$8))</f>
        <v>21990.37162941512</v>
      </c>
      <c r="M389" s="30">
        <f>(L389*EXP(Plan1!$G$7-(Plan1!$G$8^2)/2+NORMSINV(AleatProd!M388)*Plan1!$G$8))</f>
        <v>21747.910782078397</v>
      </c>
      <c r="N389" s="30">
        <f>(M389*EXP(Plan1!$G$7-(Plan1!$G$8^2)/2+NORMSINV(AleatProd!N388)*Plan1!$G$8))</f>
        <v>20964.754906151324</v>
      </c>
      <c r="O389" s="30">
        <f>(N389*EXP(Plan1!$G$7-(Plan1!$G$8^2)/2+NORMSINV(AleatProd!O388)*Plan1!$G$8))</f>
        <v>20809.938661951648</v>
      </c>
      <c r="P389" s="30">
        <f>(O389*EXP(Plan1!$G$7-(Plan1!$G$8^2)/2+NORMSINV(AleatProd!P388)*Plan1!$G$8))</f>
        <v>19124.531262885008</v>
      </c>
      <c r="Q389" s="30">
        <f>(P389*EXP(Plan1!$G$7-(Plan1!$G$8^2)/2+NORMSINV(AleatProd!Q388)*Plan1!$G$8))</f>
        <v>19670.490236256104</v>
      </c>
      <c r="R389" s="30">
        <f>(Q389*EXP(Plan1!$G$7-(Plan1!$G$8^2)/2+NORMSINV(AleatProd!R388)*Plan1!$G$8))</f>
        <v>19568.625895843219</v>
      </c>
      <c r="S389" s="30">
        <f>(R389*EXP(Plan1!$G$7-(Plan1!$G$8^2)/2+NORMSINV(AleatProd!S388)*Plan1!$G$8))</f>
        <v>17063.873855641614</v>
      </c>
      <c r="T389" s="30">
        <f>(S389*EXP(Plan1!$G$7-(Plan1!$G$8^2)/2+NORMSINV(AleatProd!T388)*Plan1!$G$8))</f>
        <v>16253.173475362502</v>
      </c>
      <c r="U389" s="30">
        <f>(T389*EXP(Plan1!$G$7-(Plan1!$G$8^2)/2+NORMSINV(AleatProd!U388)*Plan1!$G$8))</f>
        <v>16352.160946594693</v>
      </c>
      <c r="V389" s="30">
        <f>(U389*EXP(Plan1!$G$7-(Plan1!$G$8^2)/2+NORMSINV(AleatProd!V388)*Plan1!$G$8))</f>
        <v>14757.043891265608</v>
      </c>
    </row>
    <row r="390" spans="1:22" x14ac:dyDescent="0.25">
      <c r="A390">
        <v>387</v>
      </c>
      <c r="B390" s="2">
        <f>Plan1!$B$4</f>
        <v>17520</v>
      </c>
      <c r="C390" s="30">
        <f>(B390*EXP(Plan1!$G$7-(Plan1!$G$8^2)/2+NORMSINV(AleatProd!C389)*Plan1!$G$8))</f>
        <v>17340.355914354146</v>
      </c>
      <c r="D390" s="30">
        <f>(C390*EXP(Plan1!$G$7-(Plan1!$G$8^2)/2+NORMSINV(AleatProd!D389)*Plan1!$G$8))</f>
        <v>17639.588431036715</v>
      </c>
      <c r="E390" s="30">
        <f>(D390*EXP(Plan1!$G$7-(Plan1!$G$8^2)/2+NORMSINV(AleatProd!E389)*Plan1!$G$8))</f>
        <v>17777.565424471868</v>
      </c>
      <c r="F390" s="30">
        <f>(E390*EXP(Plan1!$G$7-(Plan1!$G$8^2)/2+NORMSINV(AleatProd!F389)*Plan1!$G$8))</f>
        <v>19408.378747616756</v>
      </c>
      <c r="G390" s="30">
        <f>(F390*EXP(Plan1!$G$7-(Plan1!$G$8^2)/2+NORMSINV(AleatProd!G389)*Plan1!$G$8))</f>
        <v>20681.39953843793</v>
      </c>
      <c r="H390" s="30">
        <f>(G390*EXP(Plan1!$G$7-(Plan1!$G$8^2)/2+NORMSINV(AleatProd!H389)*Plan1!$G$8))</f>
        <v>20838.31451418397</v>
      </c>
      <c r="I390" s="30">
        <f>(H390*EXP(Plan1!$G$7-(Plan1!$G$8^2)/2+NORMSINV(AleatProd!I389)*Plan1!$G$8))</f>
        <v>21513.035283106306</v>
      </c>
      <c r="J390" s="30">
        <f>(I390*EXP(Plan1!$G$7-(Plan1!$G$8^2)/2+NORMSINV(AleatProd!J389)*Plan1!$G$8))</f>
        <v>22025.494917676628</v>
      </c>
      <c r="K390" s="30">
        <f>(J390*EXP(Plan1!$G$7-(Plan1!$G$8^2)/2+NORMSINV(AleatProd!K389)*Plan1!$G$8))</f>
        <v>21615.712238860749</v>
      </c>
      <c r="L390" s="30">
        <f>(K390*EXP(Plan1!$G$7-(Plan1!$G$8^2)/2+NORMSINV(AleatProd!L389)*Plan1!$G$8))</f>
        <v>19694.155735248354</v>
      </c>
      <c r="M390" s="30">
        <f>(L390*EXP(Plan1!$G$7-(Plan1!$G$8^2)/2+NORMSINV(AleatProd!M389)*Plan1!$G$8))</f>
        <v>18892.7805157927</v>
      </c>
      <c r="N390" s="30">
        <f>(M390*EXP(Plan1!$G$7-(Plan1!$G$8^2)/2+NORMSINV(AleatProd!N389)*Plan1!$G$8))</f>
        <v>19621.452547624314</v>
      </c>
      <c r="O390" s="30">
        <f>(N390*EXP(Plan1!$G$7-(Plan1!$G$8^2)/2+NORMSINV(AleatProd!O389)*Plan1!$G$8))</f>
        <v>20683.596832468953</v>
      </c>
      <c r="P390" s="30">
        <f>(O390*EXP(Plan1!$G$7-(Plan1!$G$8^2)/2+NORMSINV(AleatProd!P389)*Plan1!$G$8))</f>
        <v>21282.060768373372</v>
      </c>
      <c r="Q390" s="30">
        <f>(P390*EXP(Plan1!$G$7-(Plan1!$G$8^2)/2+NORMSINV(AleatProd!Q389)*Plan1!$G$8))</f>
        <v>22307.573561425488</v>
      </c>
      <c r="R390" s="30">
        <f>(Q390*EXP(Plan1!$G$7-(Plan1!$G$8^2)/2+NORMSINV(AleatProd!R389)*Plan1!$G$8))</f>
        <v>21279.95409466889</v>
      </c>
      <c r="S390" s="30">
        <f>(R390*EXP(Plan1!$G$7-(Plan1!$G$8^2)/2+NORMSINV(AleatProd!S389)*Plan1!$G$8))</f>
        <v>20581.107194549848</v>
      </c>
      <c r="T390" s="30">
        <f>(S390*EXP(Plan1!$G$7-(Plan1!$G$8^2)/2+NORMSINV(AleatProd!T389)*Plan1!$G$8))</f>
        <v>20480.534801526595</v>
      </c>
      <c r="U390" s="30">
        <f>(T390*EXP(Plan1!$G$7-(Plan1!$G$8^2)/2+NORMSINV(AleatProd!U389)*Plan1!$G$8))</f>
        <v>23716.879372853331</v>
      </c>
      <c r="V390" s="30">
        <f>(U390*EXP(Plan1!$G$7-(Plan1!$G$8^2)/2+NORMSINV(AleatProd!V389)*Plan1!$G$8))</f>
        <v>21326.975408099206</v>
      </c>
    </row>
    <row r="391" spans="1:22" x14ac:dyDescent="0.25">
      <c r="A391">
        <v>388</v>
      </c>
      <c r="B391" s="2">
        <f>Plan1!$B$4</f>
        <v>17520</v>
      </c>
      <c r="C391" s="30">
        <f>(B391*EXP(Plan1!$G$7-(Plan1!$G$8^2)/2+NORMSINV(AleatProd!C390)*Plan1!$G$8))</f>
        <v>19272.960389872125</v>
      </c>
      <c r="D391" s="30">
        <f>(C391*EXP(Plan1!$G$7-(Plan1!$G$8^2)/2+NORMSINV(AleatProd!D390)*Plan1!$G$8))</f>
        <v>20036.761475184197</v>
      </c>
      <c r="E391" s="30">
        <f>(D391*EXP(Plan1!$G$7-(Plan1!$G$8^2)/2+NORMSINV(AleatProd!E390)*Plan1!$G$8))</f>
        <v>19969.747693858888</v>
      </c>
      <c r="F391" s="30">
        <f>(E391*EXP(Plan1!$G$7-(Plan1!$G$8^2)/2+NORMSINV(AleatProd!F390)*Plan1!$G$8))</f>
        <v>20015.896665764139</v>
      </c>
      <c r="G391" s="30">
        <f>(F391*EXP(Plan1!$G$7-(Plan1!$G$8^2)/2+NORMSINV(AleatProd!G390)*Plan1!$G$8))</f>
        <v>19259.387439488866</v>
      </c>
      <c r="H391" s="30">
        <f>(G391*EXP(Plan1!$G$7-(Plan1!$G$8^2)/2+NORMSINV(AleatProd!H390)*Plan1!$G$8))</f>
        <v>20082.096858203586</v>
      </c>
      <c r="I391" s="30">
        <f>(H391*EXP(Plan1!$G$7-(Plan1!$G$8^2)/2+NORMSINV(AleatProd!I390)*Plan1!$G$8))</f>
        <v>20127.374991784214</v>
      </c>
      <c r="J391" s="30">
        <f>(I391*EXP(Plan1!$G$7-(Plan1!$G$8^2)/2+NORMSINV(AleatProd!J390)*Plan1!$G$8))</f>
        <v>19792.911650853992</v>
      </c>
      <c r="K391" s="30">
        <f>(J391*EXP(Plan1!$G$7-(Plan1!$G$8^2)/2+NORMSINV(AleatProd!K390)*Plan1!$G$8))</f>
        <v>19088.924027934849</v>
      </c>
      <c r="L391" s="30">
        <f>(K391*EXP(Plan1!$G$7-(Plan1!$G$8^2)/2+NORMSINV(AleatProd!L390)*Plan1!$G$8))</f>
        <v>20160.64248456882</v>
      </c>
      <c r="M391" s="30">
        <f>(L391*EXP(Plan1!$G$7-(Plan1!$G$8^2)/2+NORMSINV(AleatProd!M390)*Plan1!$G$8))</f>
        <v>20856.339810052366</v>
      </c>
      <c r="N391" s="30">
        <f>(M391*EXP(Plan1!$G$7-(Plan1!$G$8^2)/2+NORMSINV(AleatProd!N390)*Plan1!$G$8))</f>
        <v>19233.154553964599</v>
      </c>
      <c r="O391" s="30">
        <f>(N391*EXP(Plan1!$G$7-(Plan1!$G$8^2)/2+NORMSINV(AleatProd!O390)*Plan1!$G$8))</f>
        <v>19051.716010021188</v>
      </c>
      <c r="P391" s="30">
        <f>(O391*EXP(Plan1!$G$7-(Plan1!$G$8^2)/2+NORMSINV(AleatProd!P390)*Plan1!$G$8))</f>
        <v>19119.927678693533</v>
      </c>
      <c r="Q391" s="30">
        <f>(P391*EXP(Plan1!$G$7-(Plan1!$G$8^2)/2+NORMSINV(AleatProd!Q390)*Plan1!$G$8))</f>
        <v>19605.870865426983</v>
      </c>
      <c r="R391" s="30">
        <f>(Q391*EXP(Plan1!$G$7-(Plan1!$G$8^2)/2+NORMSINV(AleatProd!R390)*Plan1!$G$8))</f>
        <v>21473.262733302898</v>
      </c>
      <c r="S391" s="30">
        <f>(R391*EXP(Plan1!$G$7-(Plan1!$G$8^2)/2+NORMSINV(AleatProd!S390)*Plan1!$G$8))</f>
        <v>20373.154397564384</v>
      </c>
      <c r="T391" s="30">
        <f>(S391*EXP(Plan1!$G$7-(Plan1!$G$8^2)/2+NORMSINV(AleatProd!T390)*Plan1!$G$8))</f>
        <v>20298.426667266362</v>
      </c>
      <c r="U391" s="30">
        <f>(T391*EXP(Plan1!$G$7-(Plan1!$G$8^2)/2+NORMSINV(AleatProd!U390)*Plan1!$G$8))</f>
        <v>20201.814417790796</v>
      </c>
      <c r="V391" s="30">
        <f>(U391*EXP(Plan1!$G$7-(Plan1!$G$8^2)/2+NORMSINV(AleatProd!V390)*Plan1!$G$8))</f>
        <v>20086.0194874845</v>
      </c>
    </row>
    <row r="392" spans="1:22" x14ac:dyDescent="0.25">
      <c r="A392">
        <v>389</v>
      </c>
      <c r="B392" s="2">
        <f>Plan1!$B$4</f>
        <v>17520</v>
      </c>
      <c r="C392" s="30">
        <f>(B392*EXP(Plan1!$G$7-(Plan1!$G$8^2)/2+NORMSINV(AleatProd!C391)*Plan1!$G$8))</f>
        <v>16898.334114660927</v>
      </c>
      <c r="D392" s="30">
        <f>(C392*EXP(Plan1!$G$7-(Plan1!$G$8^2)/2+NORMSINV(AleatProd!D391)*Plan1!$G$8))</f>
        <v>17759.863556412402</v>
      </c>
      <c r="E392" s="30">
        <f>(D392*EXP(Plan1!$G$7-(Plan1!$G$8^2)/2+NORMSINV(AleatProd!E391)*Plan1!$G$8))</f>
        <v>17435.64024650526</v>
      </c>
      <c r="F392" s="30">
        <f>(E392*EXP(Plan1!$G$7-(Plan1!$G$8^2)/2+NORMSINV(AleatProd!F391)*Plan1!$G$8))</f>
        <v>16625.20865253478</v>
      </c>
      <c r="G392" s="30">
        <f>(F392*EXP(Plan1!$G$7-(Plan1!$G$8^2)/2+NORMSINV(AleatProd!G391)*Plan1!$G$8))</f>
        <v>15886.147582865935</v>
      </c>
      <c r="H392" s="30">
        <f>(G392*EXP(Plan1!$G$7-(Plan1!$G$8^2)/2+NORMSINV(AleatProd!H391)*Plan1!$G$8))</f>
        <v>16503.993093282894</v>
      </c>
      <c r="I392" s="30">
        <f>(H392*EXP(Plan1!$G$7-(Plan1!$G$8^2)/2+NORMSINV(AleatProd!I391)*Plan1!$G$8))</f>
        <v>16480.048222452238</v>
      </c>
      <c r="J392" s="30">
        <f>(I392*EXP(Plan1!$G$7-(Plan1!$G$8^2)/2+NORMSINV(AleatProd!J391)*Plan1!$G$8))</f>
        <v>18348.826758783998</v>
      </c>
      <c r="K392" s="30">
        <f>(J392*EXP(Plan1!$G$7-(Plan1!$G$8^2)/2+NORMSINV(AleatProd!K391)*Plan1!$G$8))</f>
        <v>17901.070794159052</v>
      </c>
      <c r="L392" s="30">
        <f>(K392*EXP(Plan1!$G$7-(Plan1!$G$8^2)/2+NORMSINV(AleatProd!L391)*Plan1!$G$8))</f>
        <v>18475.255160244855</v>
      </c>
      <c r="M392" s="30">
        <f>(L392*EXP(Plan1!$G$7-(Plan1!$G$8^2)/2+NORMSINV(AleatProd!M391)*Plan1!$G$8))</f>
        <v>18650.794953029308</v>
      </c>
      <c r="N392" s="30">
        <f>(M392*EXP(Plan1!$G$7-(Plan1!$G$8^2)/2+NORMSINV(AleatProd!N391)*Plan1!$G$8))</f>
        <v>18965.60615780011</v>
      </c>
      <c r="O392" s="30">
        <f>(N392*EXP(Plan1!$G$7-(Plan1!$G$8^2)/2+NORMSINV(AleatProd!O391)*Plan1!$G$8))</f>
        <v>19699.035379528195</v>
      </c>
      <c r="P392" s="30">
        <f>(O392*EXP(Plan1!$G$7-(Plan1!$G$8^2)/2+NORMSINV(AleatProd!P391)*Plan1!$G$8))</f>
        <v>21417.769005134574</v>
      </c>
      <c r="Q392" s="30">
        <f>(P392*EXP(Plan1!$G$7-(Plan1!$G$8^2)/2+NORMSINV(AleatProd!Q391)*Plan1!$G$8))</f>
        <v>21571.355455896588</v>
      </c>
      <c r="R392" s="30">
        <f>(Q392*EXP(Plan1!$G$7-(Plan1!$G$8^2)/2+NORMSINV(AleatProd!R391)*Plan1!$G$8))</f>
        <v>20947.512963197238</v>
      </c>
      <c r="S392" s="30">
        <f>(R392*EXP(Plan1!$G$7-(Plan1!$G$8^2)/2+NORMSINV(AleatProd!S391)*Plan1!$G$8))</f>
        <v>20513.477733027376</v>
      </c>
      <c r="T392" s="30">
        <f>(S392*EXP(Plan1!$G$7-(Plan1!$G$8^2)/2+NORMSINV(AleatProd!T391)*Plan1!$G$8))</f>
        <v>20197.624382572354</v>
      </c>
      <c r="U392" s="30">
        <f>(T392*EXP(Plan1!$G$7-(Plan1!$G$8^2)/2+NORMSINV(AleatProd!U391)*Plan1!$G$8))</f>
        <v>18165.405253900586</v>
      </c>
      <c r="V392" s="30">
        <f>(U392*EXP(Plan1!$G$7-(Plan1!$G$8^2)/2+NORMSINV(AleatProd!V391)*Plan1!$G$8))</f>
        <v>18436.903205718903</v>
      </c>
    </row>
    <row r="393" spans="1:22" x14ac:dyDescent="0.25">
      <c r="A393">
        <v>390</v>
      </c>
      <c r="B393" s="2">
        <f>Plan1!$B$4</f>
        <v>17520</v>
      </c>
      <c r="C393" s="30">
        <f>(B393*EXP(Plan1!$G$7-(Plan1!$G$8^2)/2+NORMSINV(AleatProd!C392)*Plan1!$G$8))</f>
        <v>18325.667781704273</v>
      </c>
      <c r="D393" s="30">
        <f>(C393*EXP(Plan1!$G$7-(Plan1!$G$8^2)/2+NORMSINV(AleatProd!D392)*Plan1!$G$8))</f>
        <v>19431.422957923543</v>
      </c>
      <c r="E393" s="30">
        <f>(D393*EXP(Plan1!$G$7-(Plan1!$G$8^2)/2+NORMSINV(AleatProd!E392)*Plan1!$G$8))</f>
        <v>19169.806659513746</v>
      </c>
      <c r="F393" s="30">
        <f>(E393*EXP(Plan1!$G$7-(Plan1!$G$8^2)/2+NORMSINV(AleatProd!F392)*Plan1!$G$8))</f>
        <v>20335.803243663468</v>
      </c>
      <c r="G393" s="30">
        <f>(F393*EXP(Plan1!$G$7-(Plan1!$G$8^2)/2+NORMSINV(AleatProd!G392)*Plan1!$G$8))</f>
        <v>18782.238822724485</v>
      </c>
      <c r="H393" s="30">
        <f>(G393*EXP(Plan1!$G$7-(Plan1!$G$8^2)/2+NORMSINV(AleatProd!H392)*Plan1!$G$8))</f>
        <v>20122.066289203758</v>
      </c>
      <c r="I393" s="30">
        <f>(H393*EXP(Plan1!$G$7-(Plan1!$G$8^2)/2+NORMSINV(AleatProd!I392)*Plan1!$G$8))</f>
        <v>20600.665625414793</v>
      </c>
      <c r="J393" s="30">
        <f>(I393*EXP(Plan1!$G$7-(Plan1!$G$8^2)/2+NORMSINV(AleatProd!J392)*Plan1!$G$8))</f>
        <v>19789.272757530958</v>
      </c>
      <c r="K393" s="30">
        <f>(J393*EXP(Plan1!$G$7-(Plan1!$G$8^2)/2+NORMSINV(AleatProd!K392)*Plan1!$G$8))</f>
        <v>19860.212738563863</v>
      </c>
      <c r="L393" s="30">
        <f>(K393*EXP(Plan1!$G$7-(Plan1!$G$8^2)/2+NORMSINV(AleatProd!L392)*Plan1!$G$8))</f>
        <v>20615.156351134847</v>
      </c>
      <c r="M393" s="30">
        <f>(L393*EXP(Plan1!$G$7-(Plan1!$G$8^2)/2+NORMSINV(AleatProd!M392)*Plan1!$G$8))</f>
        <v>18016.857814834468</v>
      </c>
      <c r="N393" s="30">
        <f>(M393*EXP(Plan1!$G$7-(Plan1!$G$8^2)/2+NORMSINV(AleatProd!N392)*Plan1!$G$8))</f>
        <v>16926.558009714878</v>
      </c>
      <c r="O393" s="30">
        <f>(N393*EXP(Plan1!$G$7-(Plan1!$G$8^2)/2+NORMSINV(AleatProd!O392)*Plan1!$G$8))</f>
        <v>18091.334898396715</v>
      </c>
      <c r="P393" s="30">
        <f>(O393*EXP(Plan1!$G$7-(Plan1!$G$8^2)/2+NORMSINV(AleatProd!P392)*Plan1!$G$8))</f>
        <v>18755.334913401155</v>
      </c>
      <c r="Q393" s="30">
        <f>(P393*EXP(Plan1!$G$7-(Plan1!$G$8^2)/2+NORMSINV(AleatProd!Q392)*Plan1!$G$8))</f>
        <v>19386.635854394925</v>
      </c>
      <c r="R393" s="30">
        <f>(Q393*EXP(Plan1!$G$7-(Plan1!$G$8^2)/2+NORMSINV(AleatProd!R392)*Plan1!$G$8))</f>
        <v>20059.23254783425</v>
      </c>
      <c r="S393" s="30">
        <f>(R393*EXP(Plan1!$G$7-(Plan1!$G$8^2)/2+NORMSINV(AleatProd!S392)*Plan1!$G$8))</f>
        <v>21304.273268466986</v>
      </c>
      <c r="T393" s="30">
        <f>(S393*EXP(Plan1!$G$7-(Plan1!$G$8^2)/2+NORMSINV(AleatProd!T392)*Plan1!$G$8))</f>
        <v>19027.251363138625</v>
      </c>
      <c r="U393" s="30">
        <f>(T393*EXP(Plan1!$G$7-(Plan1!$G$8^2)/2+NORMSINV(AleatProd!U392)*Plan1!$G$8))</f>
        <v>19703.645382229734</v>
      </c>
      <c r="V393" s="30">
        <f>(U393*EXP(Plan1!$G$7-(Plan1!$G$8^2)/2+NORMSINV(AleatProd!V392)*Plan1!$G$8))</f>
        <v>18510.52112687378</v>
      </c>
    </row>
    <row r="394" spans="1:22" x14ac:dyDescent="0.25">
      <c r="A394">
        <v>391</v>
      </c>
      <c r="B394" s="2">
        <f>Plan1!$B$4</f>
        <v>17520</v>
      </c>
      <c r="C394" s="30">
        <f>(B394*EXP(Plan1!$G$7-(Plan1!$G$8^2)/2+NORMSINV(AleatProd!C393)*Plan1!$G$8))</f>
        <v>16046.43277931963</v>
      </c>
      <c r="D394" s="30">
        <f>(C394*EXP(Plan1!$G$7-(Plan1!$G$8^2)/2+NORMSINV(AleatProd!D393)*Plan1!$G$8))</f>
        <v>16005.953275426476</v>
      </c>
      <c r="E394" s="30">
        <f>(D394*EXP(Plan1!$G$7-(Plan1!$G$8^2)/2+NORMSINV(AleatProd!E393)*Plan1!$G$8))</f>
        <v>15295.299080416853</v>
      </c>
      <c r="F394" s="30">
        <f>(E394*EXP(Plan1!$G$7-(Plan1!$G$8^2)/2+NORMSINV(AleatProd!F393)*Plan1!$G$8))</f>
        <v>14618.822378111163</v>
      </c>
      <c r="G394" s="30">
        <f>(F394*EXP(Plan1!$G$7-(Plan1!$G$8^2)/2+NORMSINV(AleatProd!G393)*Plan1!$G$8))</f>
        <v>15037.68031485384</v>
      </c>
      <c r="H394" s="30">
        <f>(G394*EXP(Plan1!$G$7-(Plan1!$G$8^2)/2+NORMSINV(AleatProd!H393)*Plan1!$G$8))</f>
        <v>16029.175227271446</v>
      </c>
      <c r="I394" s="30">
        <f>(H394*EXP(Plan1!$G$7-(Plan1!$G$8^2)/2+NORMSINV(AleatProd!I393)*Plan1!$G$8))</f>
        <v>15526.691988174263</v>
      </c>
      <c r="J394" s="30">
        <f>(I394*EXP(Plan1!$G$7-(Plan1!$G$8^2)/2+NORMSINV(AleatProd!J393)*Plan1!$G$8))</f>
        <v>14184.805193701637</v>
      </c>
      <c r="K394" s="30">
        <f>(J394*EXP(Plan1!$G$7-(Plan1!$G$8^2)/2+NORMSINV(AleatProd!K393)*Plan1!$G$8))</f>
        <v>13862.694840380209</v>
      </c>
      <c r="L394" s="30">
        <f>(K394*EXP(Plan1!$G$7-(Plan1!$G$8^2)/2+NORMSINV(AleatProd!L393)*Plan1!$G$8))</f>
        <v>12740.232165817812</v>
      </c>
      <c r="M394" s="30">
        <f>(L394*EXP(Plan1!$G$7-(Plan1!$G$8^2)/2+NORMSINV(AleatProd!M393)*Plan1!$G$8))</f>
        <v>13788.809424403329</v>
      </c>
      <c r="N394" s="30">
        <f>(M394*EXP(Plan1!$G$7-(Plan1!$G$8^2)/2+NORMSINV(AleatProd!N393)*Plan1!$G$8))</f>
        <v>14997.247547783258</v>
      </c>
      <c r="O394" s="30">
        <f>(N394*EXP(Plan1!$G$7-(Plan1!$G$8^2)/2+NORMSINV(AleatProd!O393)*Plan1!$G$8))</f>
        <v>14759.532186109636</v>
      </c>
      <c r="P394" s="30">
        <f>(O394*EXP(Plan1!$G$7-(Plan1!$G$8^2)/2+NORMSINV(AleatProd!P393)*Plan1!$G$8))</f>
        <v>14223.070294140629</v>
      </c>
      <c r="Q394" s="30">
        <f>(P394*EXP(Plan1!$G$7-(Plan1!$G$8^2)/2+NORMSINV(AleatProd!Q393)*Plan1!$G$8))</f>
        <v>14247.404344112347</v>
      </c>
      <c r="R394" s="30">
        <f>(Q394*EXP(Plan1!$G$7-(Plan1!$G$8^2)/2+NORMSINV(AleatProd!R393)*Plan1!$G$8))</f>
        <v>14888.045094430317</v>
      </c>
      <c r="S394" s="30">
        <f>(R394*EXP(Plan1!$G$7-(Plan1!$G$8^2)/2+NORMSINV(AleatProd!S393)*Plan1!$G$8))</f>
        <v>13879.362773491894</v>
      </c>
      <c r="T394" s="30">
        <f>(S394*EXP(Plan1!$G$7-(Plan1!$G$8^2)/2+NORMSINV(AleatProd!T393)*Plan1!$G$8))</f>
        <v>12948.627318639194</v>
      </c>
      <c r="U394" s="30">
        <f>(T394*EXP(Plan1!$G$7-(Plan1!$G$8^2)/2+NORMSINV(AleatProd!U393)*Plan1!$G$8))</f>
        <v>13225.003516126271</v>
      </c>
      <c r="V394" s="30">
        <f>(U394*EXP(Plan1!$G$7-(Plan1!$G$8^2)/2+NORMSINV(AleatProd!V393)*Plan1!$G$8))</f>
        <v>13317.84890619135</v>
      </c>
    </row>
    <row r="395" spans="1:22" x14ac:dyDescent="0.25">
      <c r="A395">
        <v>392</v>
      </c>
      <c r="B395" s="2">
        <f>Plan1!$B$4</f>
        <v>17520</v>
      </c>
      <c r="C395" s="30">
        <f>(B395*EXP(Plan1!$G$7-(Plan1!$G$8^2)/2+NORMSINV(AleatProd!C394)*Plan1!$G$8))</f>
        <v>18855.869888609344</v>
      </c>
      <c r="D395" s="30">
        <f>(C395*EXP(Plan1!$G$7-(Plan1!$G$8^2)/2+NORMSINV(AleatProd!D394)*Plan1!$G$8))</f>
        <v>18376.127275958275</v>
      </c>
      <c r="E395" s="30">
        <f>(D395*EXP(Plan1!$G$7-(Plan1!$G$8^2)/2+NORMSINV(AleatProd!E394)*Plan1!$G$8))</f>
        <v>18813.646604746973</v>
      </c>
      <c r="F395" s="30">
        <f>(E395*EXP(Plan1!$G$7-(Plan1!$G$8^2)/2+NORMSINV(AleatProd!F394)*Plan1!$G$8))</f>
        <v>19784.115929681106</v>
      </c>
      <c r="G395" s="30">
        <f>(F395*EXP(Plan1!$G$7-(Plan1!$G$8^2)/2+NORMSINV(AleatProd!G394)*Plan1!$G$8))</f>
        <v>18498.30260554322</v>
      </c>
      <c r="H395" s="30">
        <f>(G395*EXP(Plan1!$G$7-(Plan1!$G$8^2)/2+NORMSINV(AleatProd!H394)*Plan1!$G$8))</f>
        <v>20314.320783999297</v>
      </c>
      <c r="I395" s="30">
        <f>(H395*EXP(Plan1!$G$7-(Plan1!$G$8^2)/2+NORMSINV(AleatProd!I394)*Plan1!$G$8))</f>
        <v>20403.565383872847</v>
      </c>
      <c r="J395" s="30">
        <f>(I395*EXP(Plan1!$G$7-(Plan1!$G$8^2)/2+NORMSINV(AleatProd!J394)*Plan1!$G$8))</f>
        <v>20566.53923596648</v>
      </c>
      <c r="K395" s="30">
        <f>(J395*EXP(Plan1!$G$7-(Plan1!$G$8^2)/2+NORMSINV(AleatProd!K394)*Plan1!$G$8))</f>
        <v>21257.79663438733</v>
      </c>
      <c r="L395" s="30">
        <f>(K395*EXP(Plan1!$G$7-(Plan1!$G$8^2)/2+NORMSINV(AleatProd!L394)*Plan1!$G$8))</f>
        <v>21014.587500124449</v>
      </c>
      <c r="M395" s="30">
        <f>(L395*EXP(Plan1!$G$7-(Plan1!$G$8^2)/2+NORMSINV(AleatProd!M394)*Plan1!$G$8))</f>
        <v>20528.436871695187</v>
      </c>
      <c r="N395" s="30">
        <f>(M395*EXP(Plan1!$G$7-(Plan1!$G$8^2)/2+NORMSINV(AleatProd!N394)*Plan1!$G$8))</f>
        <v>19287.573390709724</v>
      </c>
      <c r="O395" s="30">
        <f>(N395*EXP(Plan1!$G$7-(Plan1!$G$8^2)/2+NORMSINV(AleatProd!O394)*Plan1!$G$8))</f>
        <v>19084.409503413684</v>
      </c>
      <c r="P395" s="30">
        <f>(O395*EXP(Plan1!$G$7-(Plan1!$G$8^2)/2+NORMSINV(AleatProd!P394)*Plan1!$G$8))</f>
        <v>19597.199466805734</v>
      </c>
      <c r="Q395" s="30">
        <f>(P395*EXP(Plan1!$G$7-(Plan1!$G$8^2)/2+NORMSINV(AleatProd!Q394)*Plan1!$G$8))</f>
        <v>18983.242767504908</v>
      </c>
      <c r="R395" s="30">
        <f>(Q395*EXP(Plan1!$G$7-(Plan1!$G$8^2)/2+NORMSINV(AleatProd!R394)*Plan1!$G$8))</f>
        <v>18251.217278313034</v>
      </c>
      <c r="S395" s="30">
        <f>(R395*EXP(Plan1!$G$7-(Plan1!$G$8^2)/2+NORMSINV(AleatProd!S394)*Plan1!$G$8))</f>
        <v>18478.330590578684</v>
      </c>
      <c r="T395" s="30">
        <f>(S395*EXP(Plan1!$G$7-(Plan1!$G$8^2)/2+NORMSINV(AleatProd!T394)*Plan1!$G$8))</f>
        <v>18771.230850235435</v>
      </c>
      <c r="U395" s="30">
        <f>(T395*EXP(Plan1!$G$7-(Plan1!$G$8^2)/2+NORMSINV(AleatProd!U394)*Plan1!$G$8))</f>
        <v>20219.98097381524</v>
      </c>
      <c r="V395" s="30">
        <f>(U395*EXP(Plan1!$G$7-(Plan1!$G$8^2)/2+NORMSINV(AleatProd!V394)*Plan1!$G$8))</f>
        <v>20461.768634838245</v>
      </c>
    </row>
    <row r="396" spans="1:22" x14ac:dyDescent="0.25">
      <c r="A396">
        <v>393</v>
      </c>
      <c r="B396" s="2">
        <f>Plan1!$B$4</f>
        <v>17520</v>
      </c>
      <c r="C396" s="30">
        <f>(B396*EXP(Plan1!$G$7-(Plan1!$G$8^2)/2+NORMSINV(AleatProd!C395)*Plan1!$G$8))</f>
        <v>18969.681726709969</v>
      </c>
      <c r="D396" s="30">
        <f>(C396*EXP(Plan1!$G$7-(Plan1!$G$8^2)/2+NORMSINV(AleatProd!D395)*Plan1!$G$8))</f>
        <v>18242.623572493478</v>
      </c>
      <c r="E396" s="30">
        <f>(D396*EXP(Plan1!$G$7-(Plan1!$G$8^2)/2+NORMSINV(AleatProd!E395)*Plan1!$G$8))</f>
        <v>18329.252464272249</v>
      </c>
      <c r="F396" s="30">
        <f>(E396*EXP(Plan1!$G$7-(Plan1!$G$8^2)/2+NORMSINV(AleatProd!F395)*Plan1!$G$8))</f>
        <v>18380.925697401704</v>
      </c>
      <c r="G396" s="30">
        <f>(F396*EXP(Plan1!$G$7-(Plan1!$G$8^2)/2+NORMSINV(AleatProd!G395)*Plan1!$G$8))</f>
        <v>18349.133037265543</v>
      </c>
      <c r="H396" s="30">
        <f>(G396*EXP(Plan1!$G$7-(Plan1!$G$8^2)/2+NORMSINV(AleatProd!H395)*Plan1!$G$8))</f>
        <v>17407.646155268132</v>
      </c>
      <c r="I396" s="30">
        <f>(H396*EXP(Plan1!$G$7-(Plan1!$G$8^2)/2+NORMSINV(AleatProd!I395)*Plan1!$G$8))</f>
        <v>16305.133596562908</v>
      </c>
      <c r="J396" s="30">
        <f>(I396*EXP(Plan1!$G$7-(Plan1!$G$8^2)/2+NORMSINV(AleatProd!J395)*Plan1!$G$8))</f>
        <v>15675.713760552004</v>
      </c>
      <c r="K396" s="30">
        <f>(J396*EXP(Plan1!$G$7-(Plan1!$G$8^2)/2+NORMSINV(AleatProd!K395)*Plan1!$G$8))</f>
        <v>15659.238985083261</v>
      </c>
      <c r="L396" s="30">
        <f>(K396*EXP(Plan1!$G$7-(Plan1!$G$8^2)/2+NORMSINV(AleatProd!L395)*Plan1!$G$8))</f>
        <v>15509.780986047197</v>
      </c>
      <c r="M396" s="30">
        <f>(L396*EXP(Plan1!$G$7-(Plan1!$G$8^2)/2+NORMSINV(AleatProd!M395)*Plan1!$G$8))</f>
        <v>16200.125541912505</v>
      </c>
      <c r="N396" s="30">
        <f>(M396*EXP(Plan1!$G$7-(Plan1!$G$8^2)/2+NORMSINV(AleatProd!N395)*Plan1!$G$8))</f>
        <v>15296.481498744446</v>
      </c>
      <c r="O396" s="30">
        <f>(N396*EXP(Plan1!$G$7-(Plan1!$G$8^2)/2+NORMSINV(AleatProd!O395)*Plan1!$G$8))</f>
        <v>15413.575235160462</v>
      </c>
      <c r="P396" s="30">
        <f>(O396*EXP(Plan1!$G$7-(Plan1!$G$8^2)/2+NORMSINV(AleatProd!P395)*Plan1!$G$8))</f>
        <v>14636.436800982632</v>
      </c>
      <c r="Q396" s="30">
        <f>(P396*EXP(Plan1!$G$7-(Plan1!$G$8^2)/2+NORMSINV(AleatProd!Q395)*Plan1!$G$8))</f>
        <v>13521.431810584632</v>
      </c>
      <c r="R396" s="30">
        <f>(Q396*EXP(Plan1!$G$7-(Plan1!$G$8^2)/2+NORMSINV(AleatProd!R395)*Plan1!$G$8))</f>
        <v>13097.409111379224</v>
      </c>
      <c r="S396" s="30">
        <f>(R396*EXP(Plan1!$G$7-(Plan1!$G$8^2)/2+NORMSINV(AleatProd!S395)*Plan1!$G$8))</f>
        <v>12990.198414496699</v>
      </c>
      <c r="T396" s="30">
        <f>(S396*EXP(Plan1!$G$7-(Plan1!$G$8^2)/2+NORMSINV(AleatProd!T395)*Plan1!$G$8))</f>
        <v>12840.321951037251</v>
      </c>
      <c r="U396" s="30">
        <f>(T396*EXP(Plan1!$G$7-(Plan1!$G$8^2)/2+NORMSINV(AleatProd!U395)*Plan1!$G$8))</f>
        <v>12296.828545553411</v>
      </c>
      <c r="V396" s="30">
        <f>(U396*EXP(Plan1!$G$7-(Plan1!$G$8^2)/2+NORMSINV(AleatProd!V395)*Plan1!$G$8))</f>
        <v>12348.402536685979</v>
      </c>
    </row>
    <row r="397" spans="1:22" x14ac:dyDescent="0.25">
      <c r="A397">
        <v>394</v>
      </c>
      <c r="B397" s="2">
        <f>Plan1!$B$4</f>
        <v>17520</v>
      </c>
      <c r="C397" s="30">
        <f>(B397*EXP(Plan1!$G$7-(Plan1!$G$8^2)/2+NORMSINV(AleatProd!C396)*Plan1!$G$8))</f>
        <v>17769.851425528595</v>
      </c>
      <c r="D397" s="30">
        <f>(C397*EXP(Plan1!$G$7-(Plan1!$G$8^2)/2+NORMSINV(AleatProd!D396)*Plan1!$G$8))</f>
        <v>19727.589467702197</v>
      </c>
      <c r="E397" s="30">
        <f>(D397*EXP(Plan1!$G$7-(Plan1!$G$8^2)/2+NORMSINV(AleatProd!E396)*Plan1!$G$8))</f>
        <v>19818.409957173073</v>
      </c>
      <c r="F397" s="30">
        <f>(E397*EXP(Plan1!$G$7-(Plan1!$G$8^2)/2+NORMSINV(AleatProd!F396)*Plan1!$G$8))</f>
        <v>19519.265041378432</v>
      </c>
      <c r="G397" s="30">
        <f>(F397*EXP(Plan1!$G$7-(Plan1!$G$8^2)/2+NORMSINV(AleatProd!G396)*Plan1!$G$8))</f>
        <v>21012.668269688395</v>
      </c>
      <c r="H397" s="30">
        <f>(G397*EXP(Plan1!$G$7-(Plan1!$G$8^2)/2+NORMSINV(AleatProd!H396)*Plan1!$G$8))</f>
        <v>20711.455635011102</v>
      </c>
      <c r="I397" s="30">
        <f>(H397*EXP(Plan1!$G$7-(Plan1!$G$8^2)/2+NORMSINV(AleatProd!I396)*Plan1!$G$8))</f>
        <v>21453.777604897452</v>
      </c>
      <c r="J397" s="30">
        <f>(I397*EXP(Plan1!$G$7-(Plan1!$G$8^2)/2+NORMSINV(AleatProd!J396)*Plan1!$G$8))</f>
        <v>20424.855058886074</v>
      </c>
      <c r="K397" s="30">
        <f>(J397*EXP(Plan1!$G$7-(Plan1!$G$8^2)/2+NORMSINV(AleatProd!K396)*Plan1!$G$8))</f>
        <v>18773.666260305279</v>
      </c>
      <c r="L397" s="30">
        <f>(K397*EXP(Plan1!$G$7-(Plan1!$G$8^2)/2+NORMSINV(AleatProd!L396)*Plan1!$G$8))</f>
        <v>18174.82190090877</v>
      </c>
      <c r="M397" s="30">
        <f>(L397*EXP(Plan1!$G$7-(Plan1!$G$8^2)/2+NORMSINV(AleatProd!M396)*Plan1!$G$8))</f>
        <v>18305.357174629669</v>
      </c>
      <c r="N397" s="30">
        <f>(M397*EXP(Plan1!$G$7-(Plan1!$G$8^2)/2+NORMSINV(AleatProd!N396)*Plan1!$G$8))</f>
        <v>16622.145142595538</v>
      </c>
      <c r="O397" s="30">
        <f>(N397*EXP(Plan1!$G$7-(Plan1!$G$8^2)/2+NORMSINV(AleatProd!O396)*Plan1!$G$8))</f>
        <v>15449.248658118202</v>
      </c>
      <c r="P397" s="30">
        <f>(O397*EXP(Plan1!$G$7-(Plan1!$G$8^2)/2+NORMSINV(AleatProd!P396)*Plan1!$G$8))</f>
        <v>15287.524753285981</v>
      </c>
      <c r="Q397" s="30">
        <f>(P397*EXP(Plan1!$G$7-(Plan1!$G$8^2)/2+NORMSINV(AleatProd!Q396)*Plan1!$G$8))</f>
        <v>14643.727841493654</v>
      </c>
      <c r="R397" s="30">
        <f>(Q397*EXP(Plan1!$G$7-(Plan1!$G$8^2)/2+NORMSINV(AleatProd!R396)*Plan1!$G$8))</f>
        <v>16114.779048048487</v>
      </c>
      <c r="S397" s="30">
        <f>(R397*EXP(Plan1!$G$7-(Plan1!$G$8^2)/2+NORMSINV(AleatProd!S396)*Plan1!$G$8))</f>
        <v>14320.895251954862</v>
      </c>
      <c r="T397" s="30">
        <f>(S397*EXP(Plan1!$G$7-(Plan1!$G$8^2)/2+NORMSINV(AleatProd!T396)*Plan1!$G$8))</f>
        <v>13586.241887620188</v>
      </c>
      <c r="U397" s="30">
        <f>(T397*EXP(Plan1!$G$7-(Plan1!$G$8^2)/2+NORMSINV(AleatProd!U396)*Plan1!$G$8))</f>
        <v>13618.299790162631</v>
      </c>
      <c r="V397" s="30">
        <f>(U397*EXP(Plan1!$G$7-(Plan1!$G$8^2)/2+NORMSINV(AleatProd!V396)*Plan1!$G$8))</f>
        <v>12316.107041955369</v>
      </c>
    </row>
    <row r="398" spans="1:22" x14ac:dyDescent="0.25">
      <c r="A398">
        <v>395</v>
      </c>
      <c r="B398" s="2">
        <f>Plan1!$B$4</f>
        <v>17520</v>
      </c>
      <c r="C398" s="30">
        <f>(B398*EXP(Plan1!$G$7-(Plan1!$G$8^2)/2+NORMSINV(AleatProd!C397)*Plan1!$G$8))</f>
        <v>16374.498803313394</v>
      </c>
      <c r="D398" s="30">
        <f>(C398*EXP(Plan1!$G$7-(Plan1!$G$8^2)/2+NORMSINV(AleatProd!D397)*Plan1!$G$8))</f>
        <v>15793.926654182078</v>
      </c>
      <c r="E398" s="30">
        <f>(D398*EXP(Plan1!$G$7-(Plan1!$G$8^2)/2+NORMSINV(AleatProd!E397)*Plan1!$G$8))</f>
        <v>15330.227902588609</v>
      </c>
      <c r="F398" s="30">
        <f>(E398*EXP(Plan1!$G$7-(Plan1!$G$8^2)/2+NORMSINV(AleatProd!F397)*Plan1!$G$8))</f>
        <v>15530.634580909027</v>
      </c>
      <c r="G398" s="30">
        <f>(F398*EXP(Plan1!$G$7-(Plan1!$G$8^2)/2+NORMSINV(AleatProd!G397)*Plan1!$G$8))</f>
        <v>16129.900019159793</v>
      </c>
      <c r="H398" s="30">
        <f>(G398*EXP(Plan1!$G$7-(Plan1!$G$8^2)/2+NORMSINV(AleatProd!H397)*Plan1!$G$8))</f>
        <v>15779.856231967929</v>
      </c>
      <c r="I398" s="30">
        <f>(H398*EXP(Plan1!$G$7-(Plan1!$G$8^2)/2+NORMSINV(AleatProd!I397)*Plan1!$G$8))</f>
        <v>16373.800290055931</v>
      </c>
      <c r="J398" s="30">
        <f>(I398*EXP(Plan1!$G$7-(Plan1!$G$8^2)/2+NORMSINV(AleatProd!J397)*Plan1!$G$8))</f>
        <v>16461.293586636624</v>
      </c>
      <c r="K398" s="30">
        <f>(J398*EXP(Plan1!$G$7-(Plan1!$G$8^2)/2+NORMSINV(AleatProd!K397)*Plan1!$G$8))</f>
        <v>16392.827976730787</v>
      </c>
      <c r="L398" s="30">
        <f>(K398*EXP(Plan1!$G$7-(Plan1!$G$8^2)/2+NORMSINV(AleatProd!L397)*Plan1!$G$8))</f>
        <v>15311.29132157837</v>
      </c>
      <c r="M398" s="30">
        <f>(L398*EXP(Plan1!$G$7-(Plan1!$G$8^2)/2+NORMSINV(AleatProd!M397)*Plan1!$G$8))</f>
        <v>15510.744387362174</v>
      </c>
      <c r="N398" s="30">
        <f>(M398*EXP(Plan1!$G$7-(Plan1!$G$8^2)/2+NORMSINV(AleatProd!N397)*Plan1!$G$8))</f>
        <v>15990.459624790961</v>
      </c>
      <c r="O398" s="30">
        <f>(N398*EXP(Plan1!$G$7-(Plan1!$G$8^2)/2+NORMSINV(AleatProd!O397)*Plan1!$G$8))</f>
        <v>15912.324427390749</v>
      </c>
      <c r="P398" s="30">
        <f>(O398*EXP(Plan1!$G$7-(Plan1!$G$8^2)/2+NORMSINV(AleatProd!P397)*Plan1!$G$8))</f>
        <v>15460.028061250332</v>
      </c>
      <c r="Q398" s="30">
        <f>(P398*EXP(Plan1!$G$7-(Plan1!$G$8^2)/2+NORMSINV(AleatProd!Q397)*Plan1!$G$8))</f>
        <v>16092.880850882775</v>
      </c>
      <c r="R398" s="30">
        <f>(Q398*EXP(Plan1!$G$7-(Plan1!$G$8^2)/2+NORMSINV(AleatProd!R397)*Plan1!$G$8))</f>
        <v>17204.003406820812</v>
      </c>
      <c r="S398" s="30">
        <f>(R398*EXP(Plan1!$G$7-(Plan1!$G$8^2)/2+NORMSINV(AleatProd!S397)*Plan1!$G$8))</f>
        <v>16628.200366981855</v>
      </c>
      <c r="T398" s="30">
        <f>(S398*EXP(Plan1!$G$7-(Plan1!$G$8^2)/2+NORMSINV(AleatProd!T397)*Plan1!$G$8))</f>
        <v>17089.601525555172</v>
      </c>
      <c r="U398" s="30">
        <f>(T398*EXP(Plan1!$G$7-(Plan1!$G$8^2)/2+NORMSINV(AleatProd!U397)*Plan1!$G$8))</f>
        <v>17967.725514896309</v>
      </c>
      <c r="V398" s="30">
        <f>(U398*EXP(Plan1!$G$7-(Plan1!$G$8^2)/2+NORMSINV(AleatProd!V397)*Plan1!$G$8))</f>
        <v>16998.686188968804</v>
      </c>
    </row>
    <row r="399" spans="1:22" x14ac:dyDescent="0.25">
      <c r="A399">
        <v>396</v>
      </c>
      <c r="B399" s="2">
        <f>Plan1!$B$4</f>
        <v>17520</v>
      </c>
      <c r="C399" s="30">
        <f>(B399*EXP(Plan1!$G$7-(Plan1!$G$8^2)/2+NORMSINV(AleatProd!C398)*Plan1!$G$8))</f>
        <v>18211.96918482098</v>
      </c>
      <c r="D399" s="30">
        <f>(C399*EXP(Plan1!$G$7-(Plan1!$G$8^2)/2+NORMSINV(AleatProd!D398)*Plan1!$G$8))</f>
        <v>18399.053264697708</v>
      </c>
      <c r="E399" s="30">
        <f>(D399*EXP(Plan1!$G$7-(Plan1!$G$8^2)/2+NORMSINV(AleatProd!E398)*Plan1!$G$8))</f>
        <v>17605.948250312693</v>
      </c>
      <c r="F399" s="30">
        <f>(E399*EXP(Plan1!$G$7-(Plan1!$G$8^2)/2+NORMSINV(AleatProd!F398)*Plan1!$G$8))</f>
        <v>17410.478426033569</v>
      </c>
      <c r="G399" s="30">
        <f>(F399*EXP(Plan1!$G$7-(Plan1!$G$8^2)/2+NORMSINV(AleatProd!G398)*Plan1!$G$8))</f>
        <v>17608.178182518179</v>
      </c>
      <c r="H399" s="30">
        <f>(G399*EXP(Plan1!$G$7-(Plan1!$G$8^2)/2+NORMSINV(AleatProd!H398)*Plan1!$G$8))</f>
        <v>17587.214287178984</v>
      </c>
      <c r="I399" s="30">
        <f>(H399*EXP(Plan1!$G$7-(Plan1!$G$8^2)/2+NORMSINV(AleatProd!I398)*Plan1!$G$8))</f>
        <v>17043.358429458807</v>
      </c>
      <c r="J399" s="30">
        <f>(I399*EXP(Plan1!$G$7-(Plan1!$G$8^2)/2+NORMSINV(AleatProd!J398)*Plan1!$G$8))</f>
        <v>17611.422165514032</v>
      </c>
      <c r="K399" s="30">
        <f>(J399*EXP(Plan1!$G$7-(Plan1!$G$8^2)/2+NORMSINV(AleatProd!K398)*Plan1!$G$8))</f>
        <v>17165.086345816777</v>
      </c>
      <c r="L399" s="30">
        <f>(K399*EXP(Plan1!$G$7-(Plan1!$G$8^2)/2+NORMSINV(AleatProd!L398)*Plan1!$G$8))</f>
        <v>16152.40793105034</v>
      </c>
      <c r="M399" s="30">
        <f>(L399*EXP(Plan1!$G$7-(Plan1!$G$8^2)/2+NORMSINV(AleatProd!M398)*Plan1!$G$8))</f>
        <v>16618.399664008626</v>
      </c>
      <c r="N399" s="30">
        <f>(M399*EXP(Plan1!$G$7-(Plan1!$G$8^2)/2+NORMSINV(AleatProd!N398)*Plan1!$G$8))</f>
        <v>16968.955076962084</v>
      </c>
      <c r="O399" s="30">
        <f>(N399*EXP(Plan1!$G$7-(Plan1!$G$8^2)/2+NORMSINV(AleatProd!O398)*Plan1!$G$8))</f>
        <v>17733.281223501312</v>
      </c>
      <c r="P399" s="30">
        <f>(O399*EXP(Plan1!$G$7-(Plan1!$G$8^2)/2+NORMSINV(AleatProd!P398)*Plan1!$G$8))</f>
        <v>16907.652183325681</v>
      </c>
      <c r="Q399" s="30">
        <f>(P399*EXP(Plan1!$G$7-(Plan1!$G$8^2)/2+NORMSINV(AleatProd!Q398)*Plan1!$G$8))</f>
        <v>17348.742572307023</v>
      </c>
      <c r="R399" s="30">
        <f>(Q399*EXP(Plan1!$G$7-(Plan1!$G$8^2)/2+NORMSINV(AleatProd!R398)*Plan1!$G$8))</f>
        <v>16533.348463707796</v>
      </c>
      <c r="S399" s="30">
        <f>(R399*EXP(Plan1!$G$7-(Plan1!$G$8^2)/2+NORMSINV(AleatProd!S398)*Plan1!$G$8))</f>
        <v>16283.563022518432</v>
      </c>
      <c r="T399" s="30">
        <f>(S399*EXP(Plan1!$G$7-(Plan1!$G$8^2)/2+NORMSINV(AleatProd!T398)*Plan1!$G$8))</f>
        <v>16905.450481966793</v>
      </c>
      <c r="U399" s="30">
        <f>(T399*EXP(Plan1!$G$7-(Plan1!$G$8^2)/2+NORMSINV(AleatProd!U398)*Plan1!$G$8))</f>
        <v>16809.73506081276</v>
      </c>
      <c r="V399" s="30">
        <f>(U399*EXP(Plan1!$G$7-(Plan1!$G$8^2)/2+NORMSINV(AleatProd!V398)*Plan1!$G$8))</f>
        <v>15987.832725685019</v>
      </c>
    </row>
    <row r="400" spans="1:22" x14ac:dyDescent="0.25">
      <c r="A400">
        <v>397</v>
      </c>
      <c r="B400" s="2">
        <f>Plan1!$B$4</f>
        <v>17520</v>
      </c>
      <c r="C400" s="30">
        <f>(B400*EXP(Plan1!$G$7-(Plan1!$G$8^2)/2+NORMSINV(AleatProd!C399)*Plan1!$G$8))</f>
        <v>16169.522784647497</v>
      </c>
      <c r="D400" s="30">
        <f>(C400*EXP(Plan1!$G$7-(Plan1!$G$8^2)/2+NORMSINV(AleatProd!D399)*Plan1!$G$8))</f>
        <v>15165.927669069515</v>
      </c>
      <c r="E400" s="30">
        <f>(D400*EXP(Plan1!$G$7-(Plan1!$G$8^2)/2+NORMSINV(AleatProd!E399)*Plan1!$G$8))</f>
        <v>15861.179765272225</v>
      </c>
      <c r="F400" s="30">
        <f>(E400*EXP(Plan1!$G$7-(Plan1!$G$8^2)/2+NORMSINV(AleatProd!F399)*Plan1!$G$8))</f>
        <v>15041.278913883985</v>
      </c>
      <c r="G400" s="30">
        <f>(F400*EXP(Plan1!$G$7-(Plan1!$G$8^2)/2+NORMSINV(AleatProd!G399)*Plan1!$G$8))</f>
        <v>15868.108660209919</v>
      </c>
      <c r="H400" s="30">
        <f>(G400*EXP(Plan1!$G$7-(Plan1!$G$8^2)/2+NORMSINV(AleatProd!H399)*Plan1!$G$8))</f>
        <v>14908.921425288572</v>
      </c>
      <c r="I400" s="30">
        <f>(H400*EXP(Plan1!$G$7-(Plan1!$G$8^2)/2+NORMSINV(AleatProd!I399)*Plan1!$G$8))</f>
        <v>13213.164910782769</v>
      </c>
      <c r="J400" s="30">
        <f>(I400*EXP(Plan1!$G$7-(Plan1!$G$8^2)/2+NORMSINV(AleatProd!J399)*Plan1!$G$8))</f>
        <v>13262.283767134468</v>
      </c>
      <c r="K400" s="30">
        <f>(J400*EXP(Plan1!$G$7-(Plan1!$G$8^2)/2+NORMSINV(AleatProd!K399)*Plan1!$G$8))</f>
        <v>12807.897188066056</v>
      </c>
      <c r="L400" s="30">
        <f>(K400*EXP(Plan1!$G$7-(Plan1!$G$8^2)/2+NORMSINV(AleatProd!L399)*Plan1!$G$8))</f>
        <v>13015.085704579722</v>
      </c>
      <c r="M400" s="30">
        <f>(L400*EXP(Plan1!$G$7-(Plan1!$G$8^2)/2+NORMSINV(AleatProd!M399)*Plan1!$G$8))</f>
        <v>12525.241247750668</v>
      </c>
      <c r="N400" s="30">
        <f>(M400*EXP(Plan1!$G$7-(Plan1!$G$8^2)/2+NORMSINV(AleatProd!N399)*Plan1!$G$8))</f>
        <v>12981.748212802702</v>
      </c>
      <c r="O400" s="30">
        <f>(N400*EXP(Plan1!$G$7-(Plan1!$G$8^2)/2+NORMSINV(AleatProd!O399)*Plan1!$G$8))</f>
        <v>12675.185342619061</v>
      </c>
      <c r="P400" s="30">
        <f>(O400*EXP(Plan1!$G$7-(Plan1!$G$8^2)/2+NORMSINV(AleatProd!P399)*Plan1!$G$8))</f>
        <v>12833.693271556886</v>
      </c>
      <c r="Q400" s="30">
        <f>(P400*EXP(Plan1!$G$7-(Plan1!$G$8^2)/2+NORMSINV(AleatProd!Q399)*Plan1!$G$8))</f>
        <v>13081.860808128979</v>
      </c>
      <c r="R400" s="30">
        <f>(Q400*EXP(Plan1!$G$7-(Plan1!$G$8^2)/2+NORMSINV(AleatProd!R399)*Plan1!$G$8))</f>
        <v>13293.802683976995</v>
      </c>
      <c r="S400" s="30">
        <f>(R400*EXP(Plan1!$G$7-(Plan1!$G$8^2)/2+NORMSINV(AleatProd!S399)*Plan1!$G$8))</f>
        <v>13320.406349402318</v>
      </c>
      <c r="T400" s="30">
        <f>(S400*EXP(Plan1!$G$7-(Plan1!$G$8^2)/2+NORMSINV(AleatProd!T399)*Plan1!$G$8))</f>
        <v>13294.004596601033</v>
      </c>
      <c r="U400" s="30">
        <f>(T400*EXP(Plan1!$G$7-(Plan1!$G$8^2)/2+NORMSINV(AleatProd!U399)*Plan1!$G$8))</f>
        <v>13400.566879957736</v>
      </c>
      <c r="V400" s="30">
        <f>(U400*EXP(Plan1!$G$7-(Plan1!$G$8^2)/2+NORMSINV(AleatProd!V399)*Plan1!$G$8))</f>
        <v>12960.461633586918</v>
      </c>
    </row>
    <row r="401" spans="1:22" x14ac:dyDescent="0.25">
      <c r="A401">
        <v>398</v>
      </c>
      <c r="B401" s="2">
        <f>Plan1!$B$4</f>
        <v>17520</v>
      </c>
      <c r="C401" s="30">
        <f>(B401*EXP(Plan1!$G$7-(Plan1!$G$8^2)/2+NORMSINV(AleatProd!C400)*Plan1!$G$8))</f>
        <v>18000.669788405503</v>
      </c>
      <c r="D401" s="30">
        <f>(C401*EXP(Plan1!$G$7-(Plan1!$G$8^2)/2+NORMSINV(AleatProd!D400)*Plan1!$G$8))</f>
        <v>18440.329290436155</v>
      </c>
      <c r="E401" s="30">
        <f>(D401*EXP(Plan1!$G$7-(Plan1!$G$8^2)/2+NORMSINV(AleatProd!E400)*Plan1!$G$8))</f>
        <v>18236.959205260748</v>
      </c>
      <c r="F401" s="30">
        <f>(E401*EXP(Plan1!$G$7-(Plan1!$G$8^2)/2+NORMSINV(AleatProd!F400)*Plan1!$G$8))</f>
        <v>19259.10811353966</v>
      </c>
      <c r="G401" s="30">
        <f>(F401*EXP(Plan1!$G$7-(Plan1!$G$8^2)/2+NORMSINV(AleatProd!G400)*Plan1!$G$8))</f>
        <v>20367.471509305353</v>
      </c>
      <c r="H401" s="30">
        <f>(G401*EXP(Plan1!$G$7-(Plan1!$G$8^2)/2+NORMSINV(AleatProd!H400)*Plan1!$G$8))</f>
        <v>19464.019029774921</v>
      </c>
      <c r="I401" s="30">
        <f>(H401*EXP(Plan1!$G$7-(Plan1!$G$8^2)/2+NORMSINV(AleatProd!I400)*Plan1!$G$8))</f>
        <v>20912.562099248105</v>
      </c>
      <c r="J401" s="30">
        <f>(I401*EXP(Plan1!$G$7-(Plan1!$G$8^2)/2+NORMSINV(AleatProd!J400)*Plan1!$G$8))</f>
        <v>20555.951995689866</v>
      </c>
      <c r="K401" s="30">
        <f>(J401*EXP(Plan1!$G$7-(Plan1!$G$8^2)/2+NORMSINV(AleatProd!K400)*Plan1!$G$8))</f>
        <v>22264.500128833242</v>
      </c>
      <c r="L401" s="30">
        <f>(K401*EXP(Plan1!$G$7-(Plan1!$G$8^2)/2+NORMSINV(AleatProd!L400)*Plan1!$G$8))</f>
        <v>21118.896398370147</v>
      </c>
      <c r="M401" s="30">
        <f>(L401*EXP(Plan1!$G$7-(Plan1!$G$8^2)/2+NORMSINV(AleatProd!M400)*Plan1!$G$8))</f>
        <v>20530.548805618826</v>
      </c>
      <c r="N401" s="30">
        <f>(M401*EXP(Plan1!$G$7-(Plan1!$G$8^2)/2+NORMSINV(AleatProd!N400)*Plan1!$G$8))</f>
        <v>21679.786637959231</v>
      </c>
      <c r="O401" s="30">
        <f>(N401*EXP(Plan1!$G$7-(Plan1!$G$8^2)/2+NORMSINV(AleatProd!O400)*Plan1!$G$8))</f>
        <v>19876.637604662908</v>
      </c>
      <c r="P401" s="30">
        <f>(O401*EXP(Plan1!$G$7-(Plan1!$G$8^2)/2+NORMSINV(AleatProd!P400)*Plan1!$G$8))</f>
        <v>18478.753329953095</v>
      </c>
      <c r="Q401" s="30">
        <f>(P401*EXP(Plan1!$G$7-(Plan1!$G$8^2)/2+NORMSINV(AleatProd!Q400)*Plan1!$G$8))</f>
        <v>18589.431761518928</v>
      </c>
      <c r="R401" s="30">
        <f>(Q401*EXP(Plan1!$G$7-(Plan1!$G$8^2)/2+NORMSINV(AleatProd!R400)*Plan1!$G$8))</f>
        <v>18396.858769614377</v>
      </c>
      <c r="S401" s="30">
        <f>(R401*EXP(Plan1!$G$7-(Plan1!$G$8^2)/2+NORMSINV(AleatProd!S400)*Plan1!$G$8))</f>
        <v>18720.990699634189</v>
      </c>
      <c r="T401" s="30">
        <f>(S401*EXP(Plan1!$G$7-(Plan1!$G$8^2)/2+NORMSINV(AleatProd!T400)*Plan1!$G$8))</f>
        <v>18784.826034676888</v>
      </c>
      <c r="U401" s="30">
        <f>(T401*EXP(Plan1!$G$7-(Plan1!$G$8^2)/2+NORMSINV(AleatProd!U400)*Plan1!$G$8))</f>
        <v>18415.867588431152</v>
      </c>
      <c r="V401" s="30">
        <f>(U401*EXP(Plan1!$G$7-(Plan1!$G$8^2)/2+NORMSINV(AleatProd!V400)*Plan1!$G$8))</f>
        <v>17711.786452352531</v>
      </c>
    </row>
    <row r="402" spans="1:22" x14ac:dyDescent="0.25">
      <c r="A402">
        <v>399</v>
      </c>
      <c r="B402" s="2">
        <f>Plan1!$B$4</f>
        <v>17520</v>
      </c>
      <c r="C402" s="30">
        <f>(B402*EXP(Plan1!$G$7-(Plan1!$G$8^2)/2+NORMSINV(AleatProd!C401)*Plan1!$G$8))</f>
        <v>16236.107633110552</v>
      </c>
      <c r="D402" s="30">
        <f>(C402*EXP(Plan1!$G$7-(Plan1!$G$8^2)/2+NORMSINV(AleatProd!D401)*Plan1!$G$8))</f>
        <v>16318.966017108494</v>
      </c>
      <c r="E402" s="30">
        <f>(D402*EXP(Plan1!$G$7-(Plan1!$G$8^2)/2+NORMSINV(AleatProd!E401)*Plan1!$G$8))</f>
        <v>16650.146330880405</v>
      </c>
      <c r="F402" s="30">
        <f>(E402*EXP(Plan1!$G$7-(Plan1!$G$8^2)/2+NORMSINV(AleatProd!F401)*Plan1!$G$8))</f>
        <v>15784.83317147163</v>
      </c>
      <c r="G402" s="30">
        <f>(F402*EXP(Plan1!$G$7-(Plan1!$G$8^2)/2+NORMSINV(AleatProd!G401)*Plan1!$G$8))</f>
        <v>16195.774884986859</v>
      </c>
      <c r="H402" s="30">
        <f>(G402*EXP(Plan1!$G$7-(Plan1!$G$8^2)/2+NORMSINV(AleatProd!H401)*Plan1!$G$8))</f>
        <v>16096.766593866416</v>
      </c>
      <c r="I402" s="30">
        <f>(H402*EXP(Plan1!$G$7-(Plan1!$G$8^2)/2+NORMSINV(AleatProd!I401)*Plan1!$G$8))</f>
        <v>15577.416680263001</v>
      </c>
      <c r="J402" s="30">
        <f>(I402*EXP(Plan1!$G$7-(Plan1!$G$8^2)/2+NORMSINV(AleatProd!J401)*Plan1!$G$8))</f>
        <v>14382.213193554511</v>
      </c>
      <c r="K402" s="30">
        <f>(J402*EXP(Plan1!$G$7-(Plan1!$G$8^2)/2+NORMSINV(AleatProd!K401)*Plan1!$G$8))</f>
        <v>14715.75783755118</v>
      </c>
      <c r="L402" s="30">
        <f>(K402*EXP(Plan1!$G$7-(Plan1!$G$8^2)/2+NORMSINV(AleatProd!L401)*Plan1!$G$8))</f>
        <v>14550.248058106083</v>
      </c>
      <c r="M402" s="30">
        <f>(L402*EXP(Plan1!$G$7-(Plan1!$G$8^2)/2+NORMSINV(AleatProd!M401)*Plan1!$G$8))</f>
        <v>14730.963061594908</v>
      </c>
      <c r="N402" s="30">
        <f>(M402*EXP(Plan1!$G$7-(Plan1!$G$8^2)/2+NORMSINV(AleatProd!N401)*Plan1!$G$8))</f>
        <v>15154.767024983648</v>
      </c>
      <c r="O402" s="30">
        <f>(N402*EXP(Plan1!$G$7-(Plan1!$G$8^2)/2+NORMSINV(AleatProd!O401)*Plan1!$G$8))</f>
        <v>15972.662460298423</v>
      </c>
      <c r="P402" s="30">
        <f>(O402*EXP(Plan1!$G$7-(Plan1!$G$8^2)/2+NORMSINV(AleatProd!P401)*Plan1!$G$8))</f>
        <v>16054.881026609104</v>
      </c>
      <c r="Q402" s="30">
        <f>(P402*EXP(Plan1!$G$7-(Plan1!$G$8^2)/2+NORMSINV(AleatProd!Q401)*Plan1!$G$8))</f>
        <v>14953.715256984839</v>
      </c>
      <c r="R402" s="30">
        <f>(Q402*EXP(Plan1!$G$7-(Plan1!$G$8^2)/2+NORMSINV(AleatProd!R401)*Plan1!$G$8))</f>
        <v>15521.803260633844</v>
      </c>
      <c r="S402" s="30">
        <f>(R402*EXP(Plan1!$G$7-(Plan1!$G$8^2)/2+NORMSINV(AleatProd!S401)*Plan1!$G$8))</f>
        <v>14634.251400661007</v>
      </c>
      <c r="T402" s="30">
        <f>(S402*EXP(Plan1!$G$7-(Plan1!$G$8^2)/2+NORMSINV(AleatProd!T401)*Plan1!$G$8))</f>
        <v>13374.07193375834</v>
      </c>
      <c r="U402" s="30">
        <f>(T402*EXP(Plan1!$G$7-(Plan1!$G$8^2)/2+NORMSINV(AleatProd!U401)*Plan1!$G$8))</f>
        <v>13454.957223265905</v>
      </c>
      <c r="V402" s="30">
        <f>(U402*EXP(Plan1!$G$7-(Plan1!$G$8^2)/2+NORMSINV(AleatProd!V401)*Plan1!$G$8))</f>
        <v>12831.224113992479</v>
      </c>
    </row>
    <row r="403" spans="1:22" x14ac:dyDescent="0.25">
      <c r="A403">
        <v>400</v>
      </c>
      <c r="B403" s="2">
        <f>Plan1!$B$4</f>
        <v>17520</v>
      </c>
      <c r="C403" s="30">
        <f>(B403*EXP(Plan1!$G$7-(Plan1!$G$8^2)/2+NORMSINV(AleatProd!C402)*Plan1!$G$8))</f>
        <v>17190.183850362271</v>
      </c>
      <c r="D403" s="30">
        <f>(C403*EXP(Plan1!$G$7-(Plan1!$G$8^2)/2+NORMSINV(AleatProd!D402)*Plan1!$G$8))</f>
        <v>18695.59670264693</v>
      </c>
      <c r="E403" s="30">
        <f>(D403*EXP(Plan1!$G$7-(Plan1!$G$8^2)/2+NORMSINV(AleatProd!E402)*Plan1!$G$8))</f>
        <v>20490.099341740966</v>
      </c>
      <c r="F403" s="30">
        <f>(E403*EXP(Plan1!$G$7-(Plan1!$G$8^2)/2+NORMSINV(AleatProd!F402)*Plan1!$G$8))</f>
        <v>19913.467846745469</v>
      </c>
      <c r="G403" s="30">
        <f>(F403*EXP(Plan1!$G$7-(Plan1!$G$8^2)/2+NORMSINV(AleatProd!G402)*Plan1!$G$8))</f>
        <v>19769.367540389729</v>
      </c>
      <c r="H403" s="30">
        <f>(G403*EXP(Plan1!$G$7-(Plan1!$G$8^2)/2+NORMSINV(AleatProd!H402)*Plan1!$G$8))</f>
        <v>20147.464971830272</v>
      </c>
      <c r="I403" s="30">
        <f>(H403*EXP(Plan1!$G$7-(Plan1!$G$8^2)/2+NORMSINV(AleatProd!I402)*Plan1!$G$8))</f>
        <v>17111.752458579402</v>
      </c>
      <c r="J403" s="30">
        <f>(I403*EXP(Plan1!$G$7-(Plan1!$G$8^2)/2+NORMSINV(AleatProd!J402)*Plan1!$G$8))</f>
        <v>16754.634441965685</v>
      </c>
      <c r="K403" s="30">
        <f>(J403*EXP(Plan1!$G$7-(Plan1!$G$8^2)/2+NORMSINV(AleatProd!K402)*Plan1!$G$8))</f>
        <v>16351.50521852812</v>
      </c>
      <c r="L403" s="30">
        <f>(K403*EXP(Plan1!$G$7-(Plan1!$G$8^2)/2+NORMSINV(AleatProd!L402)*Plan1!$G$8))</f>
        <v>16988.073435661383</v>
      </c>
      <c r="M403" s="30">
        <f>(L403*EXP(Plan1!$G$7-(Plan1!$G$8^2)/2+NORMSINV(AleatProd!M402)*Plan1!$G$8))</f>
        <v>16684.223227947037</v>
      </c>
      <c r="N403" s="30">
        <f>(M403*EXP(Plan1!$G$7-(Plan1!$G$8^2)/2+NORMSINV(AleatProd!N402)*Plan1!$G$8))</f>
        <v>17338.558779440755</v>
      </c>
      <c r="O403" s="30">
        <f>(N403*EXP(Plan1!$G$7-(Plan1!$G$8^2)/2+NORMSINV(AleatProd!O402)*Plan1!$G$8))</f>
        <v>17396.39653090504</v>
      </c>
      <c r="P403" s="30">
        <f>(O403*EXP(Plan1!$G$7-(Plan1!$G$8^2)/2+NORMSINV(AleatProd!P402)*Plan1!$G$8))</f>
        <v>17074.079004863233</v>
      </c>
      <c r="Q403" s="30">
        <f>(P403*EXP(Plan1!$G$7-(Plan1!$G$8^2)/2+NORMSINV(AleatProd!Q402)*Plan1!$G$8))</f>
        <v>15981.06972896055</v>
      </c>
      <c r="R403" s="30">
        <f>(Q403*EXP(Plan1!$G$7-(Plan1!$G$8^2)/2+NORMSINV(AleatProd!R402)*Plan1!$G$8))</f>
        <v>15684.772310726305</v>
      </c>
      <c r="S403" s="30">
        <f>(R403*EXP(Plan1!$G$7-(Plan1!$G$8^2)/2+NORMSINV(AleatProd!S402)*Plan1!$G$8))</f>
        <v>14856.688940844822</v>
      </c>
      <c r="T403" s="30">
        <f>(S403*EXP(Plan1!$G$7-(Plan1!$G$8^2)/2+NORMSINV(AleatProd!T402)*Plan1!$G$8))</f>
        <v>15815.122906410959</v>
      </c>
      <c r="U403" s="30">
        <f>(T403*EXP(Plan1!$G$7-(Plan1!$G$8^2)/2+NORMSINV(AleatProd!U402)*Plan1!$G$8))</f>
        <v>14705.282883391919</v>
      </c>
      <c r="V403" s="30">
        <f>(U403*EXP(Plan1!$G$7-(Plan1!$G$8^2)/2+NORMSINV(AleatProd!V402)*Plan1!$G$8))</f>
        <v>14535.205175736748</v>
      </c>
    </row>
    <row r="404" spans="1:22" x14ac:dyDescent="0.25">
      <c r="A404">
        <v>401</v>
      </c>
      <c r="B404" s="2">
        <f>Plan1!$B$4</f>
        <v>17520</v>
      </c>
      <c r="C404" s="30">
        <f>(B404*EXP(Plan1!$G$7-(Plan1!$G$8^2)/2+NORMSINV(AleatProd!C403)*Plan1!$G$8))</f>
        <v>18479.525551528892</v>
      </c>
      <c r="D404" s="30">
        <f>(C404*EXP(Plan1!$G$7-(Plan1!$G$8^2)/2+NORMSINV(AleatProd!D403)*Plan1!$G$8))</f>
        <v>18825.109140917197</v>
      </c>
      <c r="E404" s="30">
        <f>(D404*EXP(Plan1!$G$7-(Plan1!$G$8^2)/2+NORMSINV(AleatProd!E403)*Plan1!$G$8))</f>
        <v>18873.295504472844</v>
      </c>
      <c r="F404" s="30">
        <f>(E404*EXP(Plan1!$G$7-(Plan1!$G$8^2)/2+NORMSINV(AleatProd!F403)*Plan1!$G$8))</f>
        <v>20572.740514988429</v>
      </c>
      <c r="G404" s="30">
        <f>(F404*EXP(Plan1!$G$7-(Plan1!$G$8^2)/2+NORMSINV(AleatProd!G403)*Plan1!$G$8))</f>
        <v>21645.897441614954</v>
      </c>
      <c r="H404" s="30">
        <f>(G404*EXP(Plan1!$G$7-(Plan1!$G$8^2)/2+NORMSINV(AleatProd!H403)*Plan1!$G$8))</f>
        <v>21780.465200943898</v>
      </c>
      <c r="I404" s="30">
        <f>(H404*EXP(Plan1!$G$7-(Plan1!$G$8^2)/2+NORMSINV(AleatProd!I403)*Plan1!$G$8))</f>
        <v>22290.788006769893</v>
      </c>
      <c r="J404" s="30">
        <f>(I404*EXP(Plan1!$G$7-(Plan1!$G$8^2)/2+NORMSINV(AleatProd!J403)*Plan1!$G$8))</f>
        <v>23835.370960690827</v>
      </c>
      <c r="K404" s="30">
        <f>(J404*EXP(Plan1!$G$7-(Plan1!$G$8^2)/2+NORMSINV(AleatProd!K403)*Plan1!$G$8))</f>
        <v>24838.004167256946</v>
      </c>
      <c r="L404" s="30">
        <f>(K404*EXP(Plan1!$G$7-(Plan1!$G$8^2)/2+NORMSINV(AleatProd!L403)*Plan1!$G$8))</f>
        <v>26133.110217286936</v>
      </c>
      <c r="M404" s="30">
        <f>(L404*EXP(Plan1!$G$7-(Plan1!$G$8^2)/2+NORMSINV(AleatProd!M403)*Plan1!$G$8))</f>
        <v>28133.039860808061</v>
      </c>
      <c r="N404" s="30">
        <f>(M404*EXP(Plan1!$G$7-(Plan1!$G$8^2)/2+NORMSINV(AleatProd!N403)*Plan1!$G$8))</f>
        <v>24428.4014732459</v>
      </c>
      <c r="O404" s="30">
        <f>(N404*EXP(Plan1!$G$7-(Plan1!$G$8^2)/2+NORMSINV(AleatProd!O403)*Plan1!$G$8))</f>
        <v>22980.454939629934</v>
      </c>
      <c r="P404" s="30">
        <f>(O404*EXP(Plan1!$G$7-(Plan1!$G$8^2)/2+NORMSINV(AleatProd!P403)*Plan1!$G$8))</f>
        <v>23743.251115282925</v>
      </c>
      <c r="Q404" s="30">
        <f>(P404*EXP(Plan1!$G$7-(Plan1!$G$8^2)/2+NORMSINV(AleatProd!Q403)*Plan1!$G$8))</f>
        <v>23410.824719017404</v>
      </c>
      <c r="R404" s="30">
        <f>(Q404*EXP(Plan1!$G$7-(Plan1!$G$8^2)/2+NORMSINV(AleatProd!R403)*Plan1!$G$8))</f>
        <v>23498.130164737046</v>
      </c>
      <c r="S404" s="30">
        <f>(R404*EXP(Plan1!$G$7-(Plan1!$G$8^2)/2+NORMSINV(AleatProd!S403)*Plan1!$G$8))</f>
        <v>22554.032302254087</v>
      </c>
      <c r="T404" s="30">
        <f>(S404*EXP(Plan1!$G$7-(Plan1!$G$8^2)/2+NORMSINV(AleatProd!T403)*Plan1!$G$8))</f>
        <v>21438.530893244533</v>
      </c>
      <c r="U404" s="30">
        <f>(T404*EXP(Plan1!$G$7-(Plan1!$G$8^2)/2+NORMSINV(AleatProd!U403)*Plan1!$G$8))</f>
        <v>21246.62750650118</v>
      </c>
      <c r="V404" s="30">
        <f>(U404*EXP(Plan1!$G$7-(Plan1!$G$8^2)/2+NORMSINV(AleatProd!V403)*Plan1!$G$8))</f>
        <v>19001.776875107691</v>
      </c>
    </row>
    <row r="405" spans="1:22" x14ac:dyDescent="0.25">
      <c r="A405">
        <v>402</v>
      </c>
      <c r="B405" s="2">
        <f>Plan1!$B$4</f>
        <v>17520</v>
      </c>
      <c r="C405" s="30">
        <f>(B405*EXP(Plan1!$G$7-(Plan1!$G$8^2)/2+NORMSINV(AleatProd!C404)*Plan1!$G$8))</f>
        <v>17475.946811504229</v>
      </c>
      <c r="D405" s="30">
        <f>(C405*EXP(Plan1!$G$7-(Plan1!$G$8^2)/2+NORMSINV(AleatProd!D404)*Plan1!$G$8))</f>
        <v>19075.234710360353</v>
      </c>
      <c r="E405" s="30">
        <f>(D405*EXP(Plan1!$G$7-(Plan1!$G$8^2)/2+NORMSINV(AleatProd!E404)*Plan1!$G$8))</f>
        <v>18127.763716992842</v>
      </c>
      <c r="F405" s="30">
        <f>(E405*EXP(Plan1!$G$7-(Plan1!$G$8^2)/2+NORMSINV(AleatProd!F404)*Plan1!$G$8))</f>
        <v>18431.507017166186</v>
      </c>
      <c r="G405" s="30">
        <f>(F405*EXP(Plan1!$G$7-(Plan1!$G$8^2)/2+NORMSINV(AleatProd!G404)*Plan1!$G$8))</f>
        <v>19251.822325891593</v>
      </c>
      <c r="H405" s="30">
        <f>(G405*EXP(Plan1!$G$7-(Plan1!$G$8^2)/2+NORMSINV(AleatProd!H404)*Plan1!$G$8))</f>
        <v>17818.833692938671</v>
      </c>
      <c r="I405" s="30">
        <f>(H405*EXP(Plan1!$G$7-(Plan1!$G$8^2)/2+NORMSINV(AleatProd!I404)*Plan1!$G$8))</f>
        <v>17656.90141666399</v>
      </c>
      <c r="J405" s="30">
        <f>(I405*EXP(Plan1!$G$7-(Plan1!$G$8^2)/2+NORMSINV(AleatProd!J404)*Plan1!$G$8))</f>
        <v>17631.596763089387</v>
      </c>
      <c r="K405" s="30">
        <f>(J405*EXP(Plan1!$G$7-(Plan1!$G$8^2)/2+NORMSINV(AleatProd!K404)*Plan1!$G$8))</f>
        <v>16226.618728482565</v>
      </c>
      <c r="L405" s="30">
        <f>(K405*EXP(Plan1!$G$7-(Plan1!$G$8^2)/2+NORMSINV(AleatProd!L404)*Plan1!$G$8))</f>
        <v>16838.549699548294</v>
      </c>
      <c r="M405" s="30">
        <f>(L405*EXP(Plan1!$G$7-(Plan1!$G$8^2)/2+NORMSINV(AleatProd!M404)*Plan1!$G$8))</f>
        <v>15329.803576017024</v>
      </c>
      <c r="N405" s="30">
        <f>(M405*EXP(Plan1!$G$7-(Plan1!$G$8^2)/2+NORMSINV(AleatProd!N404)*Plan1!$G$8))</f>
        <v>15168.325121532569</v>
      </c>
      <c r="O405" s="30">
        <f>(N405*EXP(Plan1!$G$7-(Plan1!$G$8^2)/2+NORMSINV(AleatProd!O404)*Plan1!$G$8))</f>
        <v>16023.726127725799</v>
      </c>
      <c r="P405" s="30">
        <f>(O405*EXP(Plan1!$G$7-(Plan1!$G$8^2)/2+NORMSINV(AleatProd!P404)*Plan1!$G$8))</f>
        <v>15375.894246037675</v>
      </c>
      <c r="Q405" s="30">
        <f>(P405*EXP(Plan1!$G$7-(Plan1!$G$8^2)/2+NORMSINV(AleatProd!Q404)*Plan1!$G$8))</f>
        <v>14891.943530385977</v>
      </c>
      <c r="R405" s="30">
        <f>(Q405*EXP(Plan1!$G$7-(Plan1!$G$8^2)/2+NORMSINV(AleatProd!R404)*Plan1!$G$8))</f>
        <v>15752.11744918134</v>
      </c>
      <c r="S405" s="30">
        <f>(R405*EXP(Plan1!$G$7-(Plan1!$G$8^2)/2+NORMSINV(AleatProd!S404)*Plan1!$G$8))</f>
        <v>16234.9342686133</v>
      </c>
      <c r="T405" s="30">
        <f>(S405*EXP(Plan1!$G$7-(Plan1!$G$8^2)/2+NORMSINV(AleatProd!T404)*Plan1!$G$8))</f>
        <v>16304.835520581508</v>
      </c>
      <c r="U405" s="30">
        <f>(T405*EXP(Plan1!$G$7-(Plan1!$G$8^2)/2+NORMSINV(AleatProd!U404)*Plan1!$G$8))</f>
        <v>16467.551459023474</v>
      </c>
      <c r="V405" s="30">
        <f>(U405*EXP(Plan1!$G$7-(Plan1!$G$8^2)/2+NORMSINV(AleatProd!V404)*Plan1!$G$8))</f>
        <v>16640.136867606398</v>
      </c>
    </row>
    <row r="406" spans="1:22" x14ac:dyDescent="0.25">
      <c r="A406">
        <v>403</v>
      </c>
      <c r="B406" s="2">
        <f>Plan1!$B$4</f>
        <v>17520</v>
      </c>
      <c r="C406" s="30">
        <f>(B406*EXP(Plan1!$G$7-(Plan1!$G$8^2)/2+NORMSINV(AleatProd!C405)*Plan1!$G$8))</f>
        <v>18391.747869706815</v>
      </c>
      <c r="D406" s="30">
        <f>(C406*EXP(Plan1!$G$7-(Plan1!$G$8^2)/2+NORMSINV(AleatProd!D405)*Plan1!$G$8))</f>
        <v>18556.162116669308</v>
      </c>
      <c r="E406" s="30">
        <f>(D406*EXP(Plan1!$G$7-(Plan1!$G$8^2)/2+NORMSINV(AleatProd!E405)*Plan1!$G$8))</f>
        <v>18623.178484092034</v>
      </c>
      <c r="F406" s="30">
        <f>(E406*EXP(Plan1!$G$7-(Plan1!$G$8^2)/2+NORMSINV(AleatProd!F405)*Plan1!$G$8))</f>
        <v>17357.815643005775</v>
      </c>
      <c r="G406" s="30">
        <f>(F406*EXP(Plan1!$G$7-(Plan1!$G$8^2)/2+NORMSINV(AleatProd!G405)*Plan1!$G$8))</f>
        <v>17999.918292736376</v>
      </c>
      <c r="H406" s="30">
        <f>(G406*EXP(Plan1!$G$7-(Plan1!$G$8^2)/2+NORMSINV(AleatProd!H405)*Plan1!$G$8))</f>
        <v>18440.634211108776</v>
      </c>
      <c r="I406" s="30">
        <f>(H406*EXP(Plan1!$G$7-(Plan1!$G$8^2)/2+NORMSINV(AleatProd!I405)*Plan1!$G$8))</f>
        <v>19699.791074141318</v>
      </c>
      <c r="J406" s="30">
        <f>(I406*EXP(Plan1!$G$7-(Plan1!$G$8^2)/2+NORMSINV(AleatProd!J405)*Plan1!$G$8))</f>
        <v>20117.431073370153</v>
      </c>
      <c r="K406" s="30">
        <f>(J406*EXP(Plan1!$G$7-(Plan1!$G$8^2)/2+NORMSINV(AleatProd!K405)*Plan1!$G$8))</f>
        <v>20537.341336715599</v>
      </c>
      <c r="L406" s="30">
        <f>(K406*EXP(Plan1!$G$7-(Plan1!$G$8^2)/2+NORMSINV(AleatProd!L405)*Plan1!$G$8))</f>
        <v>20234.976835467143</v>
      </c>
      <c r="M406" s="30">
        <f>(L406*EXP(Plan1!$G$7-(Plan1!$G$8^2)/2+NORMSINV(AleatProd!M405)*Plan1!$G$8))</f>
        <v>18904.548275716272</v>
      </c>
      <c r="N406" s="30">
        <f>(M406*EXP(Plan1!$G$7-(Plan1!$G$8^2)/2+NORMSINV(AleatProd!N405)*Plan1!$G$8))</f>
        <v>18887.813139384929</v>
      </c>
      <c r="O406" s="30">
        <f>(N406*EXP(Plan1!$G$7-(Plan1!$G$8^2)/2+NORMSINV(AleatProd!O405)*Plan1!$G$8))</f>
        <v>19612.573420377958</v>
      </c>
      <c r="P406" s="30">
        <f>(O406*EXP(Plan1!$G$7-(Plan1!$G$8^2)/2+NORMSINV(AleatProd!P405)*Plan1!$G$8))</f>
        <v>20468.021693997271</v>
      </c>
      <c r="Q406" s="30">
        <f>(P406*EXP(Plan1!$G$7-(Plan1!$G$8^2)/2+NORMSINV(AleatProd!Q405)*Plan1!$G$8))</f>
        <v>21859.523234128286</v>
      </c>
      <c r="R406" s="30">
        <f>(Q406*EXP(Plan1!$G$7-(Plan1!$G$8^2)/2+NORMSINV(AleatProd!R405)*Plan1!$G$8))</f>
        <v>20696.316776481835</v>
      </c>
      <c r="S406" s="30">
        <f>(R406*EXP(Plan1!$G$7-(Plan1!$G$8^2)/2+NORMSINV(AleatProd!S405)*Plan1!$G$8))</f>
        <v>18972.042704128526</v>
      </c>
      <c r="T406" s="30">
        <f>(S406*EXP(Plan1!$G$7-(Plan1!$G$8^2)/2+NORMSINV(AleatProd!T405)*Plan1!$G$8))</f>
        <v>20133.144136822666</v>
      </c>
      <c r="U406" s="30">
        <f>(T406*EXP(Plan1!$G$7-(Plan1!$G$8^2)/2+NORMSINV(AleatProd!U405)*Plan1!$G$8))</f>
        <v>20004.003320810676</v>
      </c>
      <c r="V406" s="30">
        <f>(U406*EXP(Plan1!$G$7-(Plan1!$G$8^2)/2+NORMSINV(AleatProd!V405)*Plan1!$G$8))</f>
        <v>18491.060194226564</v>
      </c>
    </row>
    <row r="407" spans="1:22" x14ac:dyDescent="0.25">
      <c r="A407">
        <v>404</v>
      </c>
      <c r="B407" s="2">
        <f>Plan1!$B$4</f>
        <v>17520</v>
      </c>
      <c r="C407" s="30">
        <f>(B407*EXP(Plan1!$G$7-(Plan1!$G$8^2)/2+NORMSINV(AleatProd!C406)*Plan1!$G$8))</f>
        <v>16859.179628435468</v>
      </c>
      <c r="D407" s="30">
        <f>(C407*EXP(Plan1!$G$7-(Plan1!$G$8^2)/2+NORMSINV(AleatProd!D406)*Plan1!$G$8))</f>
        <v>16337.086635575075</v>
      </c>
      <c r="E407" s="30">
        <f>(D407*EXP(Plan1!$G$7-(Plan1!$G$8^2)/2+NORMSINV(AleatProd!E406)*Plan1!$G$8))</f>
        <v>17122.911317458475</v>
      </c>
      <c r="F407" s="30">
        <f>(E407*EXP(Plan1!$G$7-(Plan1!$G$8^2)/2+NORMSINV(AleatProd!F406)*Plan1!$G$8))</f>
        <v>17103.552064531683</v>
      </c>
      <c r="G407" s="30">
        <f>(F407*EXP(Plan1!$G$7-(Plan1!$G$8^2)/2+NORMSINV(AleatProd!G406)*Plan1!$G$8))</f>
        <v>17087.352709292154</v>
      </c>
      <c r="H407" s="30">
        <f>(G407*EXP(Plan1!$G$7-(Plan1!$G$8^2)/2+NORMSINV(AleatProd!H406)*Plan1!$G$8))</f>
        <v>18305.182261951119</v>
      </c>
      <c r="I407" s="30">
        <f>(H407*EXP(Plan1!$G$7-(Plan1!$G$8^2)/2+NORMSINV(AleatProd!I406)*Plan1!$G$8))</f>
        <v>19492.83140109868</v>
      </c>
      <c r="J407" s="30">
        <f>(I407*EXP(Plan1!$G$7-(Plan1!$G$8^2)/2+NORMSINV(AleatProd!J406)*Plan1!$G$8))</f>
        <v>20038.606092244139</v>
      </c>
      <c r="K407" s="30">
        <f>(J407*EXP(Plan1!$G$7-(Plan1!$G$8^2)/2+NORMSINV(AleatProd!K406)*Plan1!$G$8))</f>
        <v>20680.254023038193</v>
      </c>
      <c r="L407" s="30">
        <f>(K407*EXP(Plan1!$G$7-(Plan1!$G$8^2)/2+NORMSINV(AleatProd!L406)*Plan1!$G$8))</f>
        <v>20442.707869870123</v>
      </c>
      <c r="M407" s="30">
        <f>(L407*EXP(Plan1!$G$7-(Plan1!$G$8^2)/2+NORMSINV(AleatProd!M406)*Plan1!$G$8))</f>
        <v>21912.394167553597</v>
      </c>
      <c r="N407" s="30">
        <f>(M407*EXP(Plan1!$G$7-(Plan1!$G$8^2)/2+NORMSINV(AleatProd!N406)*Plan1!$G$8))</f>
        <v>21242.346588626839</v>
      </c>
      <c r="O407" s="30">
        <f>(N407*EXP(Plan1!$G$7-(Plan1!$G$8^2)/2+NORMSINV(AleatProd!O406)*Plan1!$G$8))</f>
        <v>24197.471680079103</v>
      </c>
      <c r="P407" s="30">
        <f>(O407*EXP(Plan1!$G$7-(Plan1!$G$8^2)/2+NORMSINV(AleatProd!P406)*Plan1!$G$8))</f>
        <v>22987.148936749069</v>
      </c>
      <c r="Q407" s="30">
        <f>(P407*EXP(Plan1!$G$7-(Plan1!$G$8^2)/2+NORMSINV(AleatProd!Q406)*Plan1!$G$8))</f>
        <v>21776.23077695469</v>
      </c>
      <c r="R407" s="30">
        <f>(Q407*EXP(Plan1!$G$7-(Plan1!$G$8^2)/2+NORMSINV(AleatProd!R406)*Plan1!$G$8))</f>
        <v>19967.987556580116</v>
      </c>
      <c r="S407" s="30">
        <f>(R407*EXP(Plan1!$G$7-(Plan1!$G$8^2)/2+NORMSINV(AleatProd!S406)*Plan1!$G$8))</f>
        <v>19728.994335435167</v>
      </c>
      <c r="T407" s="30">
        <f>(S407*EXP(Plan1!$G$7-(Plan1!$G$8^2)/2+NORMSINV(AleatProd!T406)*Plan1!$G$8))</f>
        <v>20385.68128138165</v>
      </c>
      <c r="U407" s="30">
        <f>(T407*EXP(Plan1!$G$7-(Plan1!$G$8^2)/2+NORMSINV(AleatProd!U406)*Plan1!$G$8))</f>
        <v>20471.455064750695</v>
      </c>
      <c r="V407" s="30">
        <f>(U407*EXP(Plan1!$G$7-(Plan1!$G$8^2)/2+NORMSINV(AleatProd!V406)*Plan1!$G$8))</f>
        <v>18474.359382190552</v>
      </c>
    </row>
    <row r="408" spans="1:22" x14ac:dyDescent="0.25">
      <c r="A408">
        <v>405</v>
      </c>
      <c r="B408" s="2">
        <f>Plan1!$B$4</f>
        <v>17520</v>
      </c>
      <c r="C408" s="30">
        <f>(B408*EXP(Plan1!$G$7-(Plan1!$G$8^2)/2+NORMSINV(AleatProd!C407)*Plan1!$G$8))</f>
        <v>17325.002632942029</v>
      </c>
      <c r="D408" s="30">
        <f>(C408*EXP(Plan1!$G$7-(Plan1!$G$8^2)/2+NORMSINV(AleatProd!D407)*Plan1!$G$8))</f>
        <v>18286.293996876244</v>
      </c>
      <c r="E408" s="30">
        <f>(D408*EXP(Plan1!$G$7-(Plan1!$G$8^2)/2+NORMSINV(AleatProd!E407)*Plan1!$G$8))</f>
        <v>18884.421353299156</v>
      </c>
      <c r="F408" s="30">
        <f>(E408*EXP(Plan1!$G$7-(Plan1!$G$8^2)/2+NORMSINV(AleatProd!F407)*Plan1!$G$8))</f>
        <v>19588.353749346741</v>
      </c>
      <c r="G408" s="30">
        <f>(F408*EXP(Plan1!$G$7-(Plan1!$G$8^2)/2+NORMSINV(AleatProd!G407)*Plan1!$G$8))</f>
        <v>18768.614326440922</v>
      </c>
      <c r="H408" s="30">
        <f>(G408*EXP(Plan1!$G$7-(Plan1!$G$8^2)/2+NORMSINV(AleatProd!H407)*Plan1!$G$8))</f>
        <v>17396.023706878521</v>
      </c>
      <c r="I408" s="30">
        <f>(H408*EXP(Plan1!$G$7-(Plan1!$G$8^2)/2+NORMSINV(AleatProd!I407)*Plan1!$G$8))</f>
        <v>16857.994359419034</v>
      </c>
      <c r="J408" s="30">
        <f>(I408*EXP(Plan1!$G$7-(Plan1!$G$8^2)/2+NORMSINV(AleatProd!J407)*Plan1!$G$8))</f>
        <v>17914.533016107529</v>
      </c>
      <c r="K408" s="30">
        <f>(J408*EXP(Plan1!$G$7-(Plan1!$G$8^2)/2+NORMSINV(AleatProd!K407)*Plan1!$G$8))</f>
        <v>17601.132391603373</v>
      </c>
      <c r="L408" s="30">
        <f>(K408*EXP(Plan1!$G$7-(Plan1!$G$8^2)/2+NORMSINV(AleatProd!L407)*Plan1!$G$8))</f>
        <v>15753.058857167518</v>
      </c>
      <c r="M408" s="30">
        <f>(L408*EXP(Plan1!$G$7-(Plan1!$G$8^2)/2+NORMSINV(AleatProd!M407)*Plan1!$G$8))</f>
        <v>15951.933921882241</v>
      </c>
      <c r="N408" s="30">
        <f>(M408*EXP(Plan1!$G$7-(Plan1!$G$8^2)/2+NORMSINV(AleatProd!N407)*Plan1!$G$8))</f>
        <v>17173.767495160577</v>
      </c>
      <c r="O408" s="30">
        <f>(N408*EXP(Plan1!$G$7-(Plan1!$G$8^2)/2+NORMSINV(AleatProd!O407)*Plan1!$G$8))</f>
        <v>17155.737439387358</v>
      </c>
      <c r="P408" s="30">
        <f>(O408*EXP(Plan1!$G$7-(Plan1!$G$8^2)/2+NORMSINV(AleatProd!P407)*Plan1!$G$8))</f>
        <v>16089.27773768831</v>
      </c>
      <c r="Q408" s="30">
        <f>(P408*EXP(Plan1!$G$7-(Plan1!$G$8^2)/2+NORMSINV(AleatProd!Q407)*Plan1!$G$8))</f>
        <v>16995.191175095588</v>
      </c>
      <c r="R408" s="30">
        <f>(Q408*EXP(Plan1!$G$7-(Plan1!$G$8^2)/2+NORMSINV(AleatProd!R407)*Plan1!$G$8))</f>
        <v>15913.361183349407</v>
      </c>
      <c r="S408" s="30">
        <f>(R408*EXP(Plan1!$G$7-(Plan1!$G$8^2)/2+NORMSINV(AleatProd!S407)*Plan1!$G$8))</f>
        <v>16048.203958612476</v>
      </c>
      <c r="T408" s="30">
        <f>(S408*EXP(Plan1!$G$7-(Plan1!$G$8^2)/2+NORMSINV(AleatProd!T407)*Plan1!$G$8))</f>
        <v>15251.05579702107</v>
      </c>
      <c r="U408" s="30">
        <f>(T408*EXP(Plan1!$G$7-(Plan1!$G$8^2)/2+NORMSINV(AleatProd!U407)*Plan1!$G$8))</f>
        <v>14943.342475370006</v>
      </c>
      <c r="V408" s="30">
        <f>(U408*EXP(Plan1!$G$7-(Plan1!$G$8^2)/2+NORMSINV(AleatProd!V407)*Plan1!$G$8))</f>
        <v>14372.086707729472</v>
      </c>
    </row>
    <row r="409" spans="1:22" x14ac:dyDescent="0.25">
      <c r="A409">
        <v>406</v>
      </c>
      <c r="B409" s="2">
        <f>Plan1!$B$4</f>
        <v>17520</v>
      </c>
      <c r="C409" s="30">
        <f>(B409*EXP(Plan1!$G$7-(Plan1!$G$8^2)/2+NORMSINV(AleatProd!C408)*Plan1!$G$8))</f>
        <v>17454.352594729826</v>
      </c>
      <c r="D409" s="30">
        <f>(C409*EXP(Plan1!$G$7-(Plan1!$G$8^2)/2+NORMSINV(AleatProd!D408)*Plan1!$G$8))</f>
        <v>17464.158642312796</v>
      </c>
      <c r="E409" s="30">
        <f>(D409*EXP(Plan1!$G$7-(Plan1!$G$8^2)/2+NORMSINV(AleatProd!E408)*Plan1!$G$8))</f>
        <v>16564.055745953909</v>
      </c>
      <c r="F409" s="30">
        <f>(E409*EXP(Plan1!$G$7-(Plan1!$G$8^2)/2+NORMSINV(AleatProd!F408)*Plan1!$G$8))</f>
        <v>15453.83919007322</v>
      </c>
      <c r="G409" s="30">
        <f>(F409*EXP(Plan1!$G$7-(Plan1!$G$8^2)/2+NORMSINV(AleatProd!G408)*Plan1!$G$8))</f>
        <v>15315.717087459998</v>
      </c>
      <c r="H409" s="30">
        <f>(G409*EXP(Plan1!$G$7-(Plan1!$G$8^2)/2+NORMSINV(AleatProd!H408)*Plan1!$G$8))</f>
        <v>15997.844982414954</v>
      </c>
      <c r="I409" s="30">
        <f>(H409*EXP(Plan1!$G$7-(Plan1!$G$8^2)/2+NORMSINV(AleatProd!I408)*Plan1!$G$8))</f>
        <v>15767.342778060549</v>
      </c>
      <c r="J409" s="30">
        <f>(I409*EXP(Plan1!$G$7-(Plan1!$G$8^2)/2+NORMSINV(AleatProd!J408)*Plan1!$G$8))</f>
        <v>15738.419351620612</v>
      </c>
      <c r="K409" s="30">
        <f>(J409*EXP(Plan1!$G$7-(Plan1!$G$8^2)/2+NORMSINV(AleatProd!K408)*Plan1!$G$8))</f>
        <v>15953.294149543619</v>
      </c>
      <c r="L409" s="30">
        <f>(K409*EXP(Plan1!$G$7-(Plan1!$G$8^2)/2+NORMSINV(AleatProd!L408)*Plan1!$G$8))</f>
        <v>15220.209149290858</v>
      </c>
      <c r="M409" s="30">
        <f>(L409*EXP(Plan1!$G$7-(Plan1!$G$8^2)/2+NORMSINV(AleatProd!M408)*Plan1!$G$8))</f>
        <v>15454.012189157802</v>
      </c>
      <c r="N409" s="30">
        <f>(M409*EXP(Plan1!$G$7-(Plan1!$G$8^2)/2+NORMSINV(AleatProd!N408)*Plan1!$G$8))</f>
        <v>14740.539467541787</v>
      </c>
      <c r="O409" s="30">
        <f>(N409*EXP(Plan1!$G$7-(Plan1!$G$8^2)/2+NORMSINV(AleatProd!O408)*Plan1!$G$8))</f>
        <v>15322.201350370642</v>
      </c>
      <c r="P409" s="30">
        <f>(O409*EXP(Plan1!$G$7-(Plan1!$G$8^2)/2+NORMSINV(AleatProd!P408)*Plan1!$G$8))</f>
        <v>15477.866760627236</v>
      </c>
      <c r="Q409" s="30">
        <f>(P409*EXP(Plan1!$G$7-(Plan1!$G$8^2)/2+NORMSINV(AleatProd!Q408)*Plan1!$G$8))</f>
        <v>14308.322073596235</v>
      </c>
      <c r="R409" s="30">
        <f>(Q409*EXP(Plan1!$G$7-(Plan1!$G$8^2)/2+NORMSINV(AleatProd!R408)*Plan1!$G$8))</f>
        <v>15037.344839382153</v>
      </c>
      <c r="S409" s="30">
        <f>(R409*EXP(Plan1!$G$7-(Plan1!$G$8^2)/2+NORMSINV(AleatProd!S408)*Plan1!$G$8))</f>
        <v>13939.801566188667</v>
      </c>
      <c r="T409" s="30">
        <f>(S409*EXP(Plan1!$G$7-(Plan1!$G$8^2)/2+NORMSINV(AleatProd!T408)*Plan1!$G$8))</f>
        <v>13220.790802678524</v>
      </c>
      <c r="U409" s="30">
        <f>(T409*EXP(Plan1!$G$7-(Plan1!$G$8^2)/2+NORMSINV(AleatProd!U408)*Plan1!$G$8))</f>
        <v>12725.294980340397</v>
      </c>
      <c r="V409" s="30">
        <f>(U409*EXP(Plan1!$G$7-(Plan1!$G$8^2)/2+NORMSINV(AleatProd!V408)*Plan1!$G$8))</f>
        <v>11341.172941688377</v>
      </c>
    </row>
    <row r="410" spans="1:22" x14ac:dyDescent="0.25">
      <c r="A410">
        <v>407</v>
      </c>
      <c r="B410" s="2">
        <f>Plan1!$B$4</f>
        <v>17520</v>
      </c>
      <c r="C410" s="30">
        <f>(B410*EXP(Plan1!$G$7-(Plan1!$G$8^2)/2+NORMSINV(AleatProd!C409)*Plan1!$G$8))</f>
        <v>16711.671634904429</v>
      </c>
      <c r="D410" s="30">
        <f>(C410*EXP(Plan1!$G$7-(Plan1!$G$8^2)/2+NORMSINV(AleatProd!D409)*Plan1!$G$8))</f>
        <v>16622.847151076847</v>
      </c>
      <c r="E410" s="30">
        <f>(D410*EXP(Plan1!$G$7-(Plan1!$G$8^2)/2+NORMSINV(AleatProd!E409)*Plan1!$G$8))</f>
        <v>16022.059634293046</v>
      </c>
      <c r="F410" s="30">
        <f>(E410*EXP(Plan1!$G$7-(Plan1!$G$8^2)/2+NORMSINV(AleatProd!F409)*Plan1!$G$8))</f>
        <v>15553.656165327688</v>
      </c>
      <c r="G410" s="30">
        <f>(F410*EXP(Plan1!$G$7-(Plan1!$G$8^2)/2+NORMSINV(AleatProd!G409)*Plan1!$G$8))</f>
        <v>13922.675047747736</v>
      </c>
      <c r="H410" s="30">
        <f>(G410*EXP(Plan1!$G$7-(Plan1!$G$8^2)/2+NORMSINV(AleatProd!H409)*Plan1!$G$8))</f>
        <v>13397.833453372657</v>
      </c>
      <c r="I410" s="30">
        <f>(H410*EXP(Plan1!$G$7-(Plan1!$G$8^2)/2+NORMSINV(AleatProd!I409)*Plan1!$G$8))</f>
        <v>13512.568540795219</v>
      </c>
      <c r="J410" s="30">
        <f>(I410*EXP(Plan1!$G$7-(Plan1!$G$8^2)/2+NORMSINV(AleatProd!J409)*Plan1!$G$8))</f>
        <v>12915.768350599101</v>
      </c>
      <c r="K410" s="30">
        <f>(J410*EXP(Plan1!$G$7-(Plan1!$G$8^2)/2+NORMSINV(AleatProd!K409)*Plan1!$G$8))</f>
        <v>13306.880630693116</v>
      </c>
      <c r="L410" s="30">
        <f>(K410*EXP(Plan1!$G$7-(Plan1!$G$8^2)/2+NORMSINV(AleatProd!L409)*Plan1!$G$8))</f>
        <v>11804.351252173417</v>
      </c>
      <c r="M410" s="30">
        <f>(L410*EXP(Plan1!$G$7-(Plan1!$G$8^2)/2+NORMSINV(AleatProd!M409)*Plan1!$G$8))</f>
        <v>12381.072191907835</v>
      </c>
      <c r="N410" s="30">
        <f>(M410*EXP(Plan1!$G$7-(Plan1!$G$8^2)/2+NORMSINV(AleatProd!N409)*Plan1!$G$8))</f>
        <v>11974.674871836263</v>
      </c>
      <c r="O410" s="30">
        <f>(N410*EXP(Plan1!$G$7-(Plan1!$G$8^2)/2+NORMSINV(AleatProd!O409)*Plan1!$G$8))</f>
        <v>12242.233270170827</v>
      </c>
      <c r="P410" s="30">
        <f>(O410*EXP(Plan1!$G$7-(Plan1!$G$8^2)/2+NORMSINV(AleatProd!P409)*Plan1!$G$8))</f>
        <v>12564.385971524011</v>
      </c>
      <c r="Q410" s="30">
        <f>(P410*EXP(Plan1!$G$7-(Plan1!$G$8^2)/2+NORMSINV(AleatProd!Q409)*Plan1!$G$8))</f>
        <v>12778.340051330906</v>
      </c>
      <c r="R410" s="30">
        <f>(Q410*EXP(Plan1!$G$7-(Plan1!$G$8^2)/2+NORMSINV(AleatProd!R409)*Plan1!$G$8))</f>
        <v>11603.402975085601</v>
      </c>
      <c r="S410" s="30">
        <f>(R410*EXP(Plan1!$G$7-(Plan1!$G$8^2)/2+NORMSINV(AleatProd!S409)*Plan1!$G$8))</f>
        <v>11271.330633301859</v>
      </c>
      <c r="T410" s="30">
        <f>(S410*EXP(Plan1!$G$7-(Plan1!$G$8^2)/2+NORMSINV(AleatProd!T409)*Plan1!$G$8))</f>
        <v>10856.561984148953</v>
      </c>
      <c r="U410" s="30">
        <f>(T410*EXP(Plan1!$G$7-(Plan1!$G$8^2)/2+NORMSINV(AleatProd!U409)*Plan1!$G$8))</f>
        <v>11267.787747959002</v>
      </c>
      <c r="V410" s="30">
        <f>(U410*EXP(Plan1!$G$7-(Plan1!$G$8^2)/2+NORMSINV(AleatProd!V409)*Plan1!$G$8))</f>
        <v>11418.409691005641</v>
      </c>
    </row>
    <row r="411" spans="1:22" x14ac:dyDescent="0.25">
      <c r="A411">
        <v>408</v>
      </c>
      <c r="B411" s="2">
        <f>Plan1!$B$4</f>
        <v>17520</v>
      </c>
      <c r="C411" s="30">
        <f>(B411*EXP(Plan1!$G$7-(Plan1!$G$8^2)/2+NORMSINV(AleatProd!C410)*Plan1!$G$8))</f>
        <v>16979.391165674166</v>
      </c>
      <c r="D411" s="30">
        <f>(C411*EXP(Plan1!$G$7-(Plan1!$G$8^2)/2+NORMSINV(AleatProd!D410)*Plan1!$G$8))</f>
        <v>17492.439735559034</v>
      </c>
      <c r="E411" s="30">
        <f>(D411*EXP(Plan1!$G$7-(Plan1!$G$8^2)/2+NORMSINV(AleatProd!E410)*Plan1!$G$8))</f>
        <v>17128.658172667027</v>
      </c>
      <c r="F411" s="30">
        <f>(E411*EXP(Plan1!$G$7-(Plan1!$G$8^2)/2+NORMSINV(AleatProd!F410)*Plan1!$G$8))</f>
        <v>18508.290925598438</v>
      </c>
      <c r="G411" s="30">
        <f>(F411*EXP(Plan1!$G$7-(Plan1!$G$8^2)/2+NORMSINV(AleatProd!G410)*Plan1!$G$8))</f>
        <v>18864.516112585934</v>
      </c>
      <c r="H411" s="30">
        <f>(G411*EXP(Plan1!$G$7-(Plan1!$G$8^2)/2+NORMSINV(AleatProd!H410)*Plan1!$G$8))</f>
        <v>17796.909459206483</v>
      </c>
      <c r="I411" s="30">
        <f>(H411*EXP(Plan1!$G$7-(Plan1!$G$8^2)/2+NORMSINV(AleatProd!I410)*Plan1!$G$8))</f>
        <v>18043.150052059023</v>
      </c>
      <c r="J411" s="30">
        <f>(I411*EXP(Plan1!$G$7-(Plan1!$G$8^2)/2+NORMSINV(AleatProd!J410)*Plan1!$G$8))</f>
        <v>16993.691615882064</v>
      </c>
      <c r="K411" s="30">
        <f>(J411*EXP(Plan1!$G$7-(Plan1!$G$8^2)/2+NORMSINV(AleatProd!K410)*Plan1!$G$8))</f>
        <v>16904.301306038979</v>
      </c>
      <c r="L411" s="30">
        <f>(K411*EXP(Plan1!$G$7-(Plan1!$G$8^2)/2+NORMSINV(AleatProd!L410)*Plan1!$G$8))</f>
        <v>16580.340414029994</v>
      </c>
      <c r="M411" s="30">
        <f>(L411*EXP(Plan1!$G$7-(Plan1!$G$8^2)/2+NORMSINV(AleatProd!M410)*Plan1!$G$8))</f>
        <v>16587.15255918738</v>
      </c>
      <c r="N411" s="30">
        <f>(M411*EXP(Plan1!$G$7-(Plan1!$G$8^2)/2+NORMSINV(AleatProd!N410)*Plan1!$G$8))</f>
        <v>17567.483809829988</v>
      </c>
      <c r="O411" s="30">
        <f>(N411*EXP(Plan1!$G$7-(Plan1!$G$8^2)/2+NORMSINV(AleatProd!O410)*Plan1!$G$8))</f>
        <v>17679.429028915125</v>
      </c>
      <c r="P411" s="30">
        <f>(O411*EXP(Plan1!$G$7-(Plan1!$G$8^2)/2+NORMSINV(AleatProd!P410)*Plan1!$G$8))</f>
        <v>17499.124820408575</v>
      </c>
      <c r="Q411" s="30">
        <f>(P411*EXP(Plan1!$G$7-(Plan1!$G$8^2)/2+NORMSINV(AleatProd!Q410)*Plan1!$G$8))</f>
        <v>16829.203319913264</v>
      </c>
      <c r="R411" s="30">
        <f>(Q411*EXP(Plan1!$G$7-(Plan1!$G$8^2)/2+NORMSINV(AleatProd!R410)*Plan1!$G$8))</f>
        <v>16301.765436608075</v>
      </c>
      <c r="S411" s="30">
        <f>(R411*EXP(Plan1!$G$7-(Plan1!$G$8^2)/2+NORMSINV(AleatProd!S410)*Plan1!$G$8))</f>
        <v>16471.243866158511</v>
      </c>
      <c r="T411" s="30">
        <f>(S411*EXP(Plan1!$G$7-(Plan1!$G$8^2)/2+NORMSINV(AleatProd!T410)*Plan1!$G$8))</f>
        <v>17338.359128048502</v>
      </c>
      <c r="U411" s="30">
        <f>(T411*EXP(Plan1!$G$7-(Plan1!$G$8^2)/2+NORMSINV(AleatProd!U410)*Plan1!$G$8))</f>
        <v>17022.480178233938</v>
      </c>
      <c r="V411" s="30">
        <f>(U411*EXP(Plan1!$G$7-(Plan1!$G$8^2)/2+NORMSINV(AleatProd!V410)*Plan1!$G$8))</f>
        <v>17949.350782647642</v>
      </c>
    </row>
    <row r="412" spans="1:22" x14ac:dyDescent="0.25">
      <c r="A412">
        <v>409</v>
      </c>
      <c r="B412" s="2">
        <f>Plan1!$B$4</f>
        <v>17520</v>
      </c>
      <c r="C412" s="30">
        <f>(B412*EXP(Plan1!$G$7-(Plan1!$G$8^2)/2+NORMSINV(AleatProd!C411)*Plan1!$G$8))</f>
        <v>16999.369934182916</v>
      </c>
      <c r="D412" s="30">
        <f>(C412*EXP(Plan1!$G$7-(Plan1!$G$8^2)/2+NORMSINV(AleatProd!D411)*Plan1!$G$8))</f>
        <v>18085.832578884874</v>
      </c>
      <c r="E412" s="30">
        <f>(D412*EXP(Plan1!$G$7-(Plan1!$G$8^2)/2+NORMSINV(AleatProd!E411)*Plan1!$G$8))</f>
        <v>18266.398685486096</v>
      </c>
      <c r="F412" s="30">
        <f>(E412*EXP(Plan1!$G$7-(Plan1!$G$8^2)/2+NORMSINV(AleatProd!F411)*Plan1!$G$8))</f>
        <v>18293.299499477904</v>
      </c>
      <c r="G412" s="30">
        <f>(F412*EXP(Plan1!$G$7-(Plan1!$G$8^2)/2+NORMSINV(AleatProd!G411)*Plan1!$G$8))</f>
        <v>18524.103392159392</v>
      </c>
      <c r="H412" s="30">
        <f>(G412*EXP(Plan1!$G$7-(Plan1!$G$8^2)/2+NORMSINV(AleatProd!H411)*Plan1!$G$8))</f>
        <v>19572.385739463698</v>
      </c>
      <c r="I412" s="30">
        <f>(H412*EXP(Plan1!$G$7-(Plan1!$G$8^2)/2+NORMSINV(AleatProd!I411)*Plan1!$G$8))</f>
        <v>20326.617593824998</v>
      </c>
      <c r="J412" s="30">
        <f>(I412*EXP(Plan1!$G$7-(Plan1!$G$8^2)/2+NORMSINV(AleatProd!J411)*Plan1!$G$8))</f>
        <v>20656.693691014152</v>
      </c>
      <c r="K412" s="30">
        <f>(J412*EXP(Plan1!$G$7-(Plan1!$G$8^2)/2+NORMSINV(AleatProd!K411)*Plan1!$G$8))</f>
        <v>21125.647399225658</v>
      </c>
      <c r="L412" s="30">
        <f>(K412*EXP(Plan1!$G$7-(Plan1!$G$8^2)/2+NORMSINV(AleatProd!L411)*Plan1!$G$8))</f>
        <v>20142.865459610508</v>
      </c>
      <c r="M412" s="30">
        <f>(L412*EXP(Plan1!$G$7-(Plan1!$G$8^2)/2+NORMSINV(AleatProd!M411)*Plan1!$G$8))</f>
        <v>19115.376017625957</v>
      </c>
      <c r="N412" s="30">
        <f>(M412*EXP(Plan1!$G$7-(Plan1!$G$8^2)/2+NORMSINV(AleatProd!N411)*Plan1!$G$8))</f>
        <v>18719.541319954198</v>
      </c>
      <c r="O412" s="30">
        <f>(N412*EXP(Plan1!$G$7-(Plan1!$G$8^2)/2+NORMSINV(AleatProd!O411)*Plan1!$G$8))</f>
        <v>17977.088042628282</v>
      </c>
      <c r="P412" s="30">
        <f>(O412*EXP(Plan1!$G$7-(Plan1!$G$8^2)/2+NORMSINV(AleatProd!P411)*Plan1!$G$8))</f>
        <v>16395.227941938432</v>
      </c>
      <c r="Q412" s="30">
        <f>(P412*EXP(Plan1!$G$7-(Plan1!$G$8^2)/2+NORMSINV(AleatProd!Q411)*Plan1!$G$8))</f>
        <v>15968.952870227429</v>
      </c>
      <c r="R412" s="30">
        <f>(Q412*EXP(Plan1!$G$7-(Plan1!$G$8^2)/2+NORMSINV(AleatProd!R411)*Plan1!$G$8))</f>
        <v>15565.125866901644</v>
      </c>
      <c r="S412" s="30">
        <f>(R412*EXP(Plan1!$G$7-(Plan1!$G$8^2)/2+NORMSINV(AleatProd!S411)*Plan1!$G$8))</f>
        <v>14922.459936070678</v>
      </c>
      <c r="T412" s="30">
        <f>(S412*EXP(Plan1!$G$7-(Plan1!$G$8^2)/2+NORMSINV(AleatProd!T411)*Plan1!$G$8))</f>
        <v>14428.928148830622</v>
      </c>
      <c r="U412" s="30">
        <f>(T412*EXP(Plan1!$G$7-(Plan1!$G$8^2)/2+NORMSINV(AleatProd!U411)*Plan1!$G$8))</f>
        <v>13356.782148322734</v>
      </c>
      <c r="V412" s="30">
        <f>(U412*EXP(Plan1!$G$7-(Plan1!$G$8^2)/2+NORMSINV(AleatProd!V411)*Plan1!$G$8))</f>
        <v>13536.041802938191</v>
      </c>
    </row>
    <row r="413" spans="1:22" x14ac:dyDescent="0.25">
      <c r="A413">
        <v>410</v>
      </c>
      <c r="B413" s="2">
        <f>Plan1!$B$4</f>
        <v>17520</v>
      </c>
      <c r="C413" s="30">
        <f>(B413*EXP(Plan1!$G$7-(Plan1!$G$8^2)/2+NORMSINV(AleatProd!C412)*Plan1!$G$8))</f>
        <v>18260.732908627899</v>
      </c>
      <c r="D413" s="30">
        <f>(C413*EXP(Plan1!$G$7-(Plan1!$G$8^2)/2+NORMSINV(AleatProd!D412)*Plan1!$G$8))</f>
        <v>16906.818147387527</v>
      </c>
      <c r="E413" s="30">
        <f>(D413*EXP(Plan1!$G$7-(Plan1!$G$8^2)/2+NORMSINV(AleatProd!E412)*Plan1!$G$8))</f>
        <v>16478.775175155304</v>
      </c>
      <c r="F413" s="30">
        <f>(E413*EXP(Plan1!$G$7-(Plan1!$G$8^2)/2+NORMSINV(AleatProd!F412)*Plan1!$G$8))</f>
        <v>15416.815387546738</v>
      </c>
      <c r="G413" s="30">
        <f>(F413*EXP(Plan1!$G$7-(Plan1!$G$8^2)/2+NORMSINV(AleatProd!G412)*Plan1!$G$8))</f>
        <v>15732.821613574552</v>
      </c>
      <c r="H413" s="30">
        <f>(G413*EXP(Plan1!$G$7-(Plan1!$G$8^2)/2+NORMSINV(AleatProd!H412)*Plan1!$G$8))</f>
        <v>14450.841927301315</v>
      </c>
      <c r="I413" s="30">
        <f>(H413*EXP(Plan1!$G$7-(Plan1!$G$8^2)/2+NORMSINV(AleatProd!I412)*Plan1!$G$8))</f>
        <v>14892.307353533872</v>
      </c>
      <c r="J413" s="30">
        <f>(I413*EXP(Plan1!$G$7-(Plan1!$G$8^2)/2+NORMSINV(AleatProd!J412)*Plan1!$G$8))</f>
        <v>14094.31260421984</v>
      </c>
      <c r="K413" s="30">
        <f>(J413*EXP(Plan1!$G$7-(Plan1!$G$8^2)/2+NORMSINV(AleatProd!K412)*Plan1!$G$8))</f>
        <v>14518.462526245594</v>
      </c>
      <c r="L413" s="30">
        <f>(K413*EXP(Plan1!$G$7-(Plan1!$G$8^2)/2+NORMSINV(AleatProd!L412)*Plan1!$G$8))</f>
        <v>14991.453642930659</v>
      </c>
      <c r="M413" s="30">
        <f>(L413*EXP(Plan1!$G$7-(Plan1!$G$8^2)/2+NORMSINV(AleatProd!M412)*Plan1!$G$8))</f>
        <v>14105.733169525178</v>
      </c>
      <c r="N413" s="30">
        <f>(M413*EXP(Plan1!$G$7-(Plan1!$G$8^2)/2+NORMSINV(AleatProd!N412)*Plan1!$G$8))</f>
        <v>14066.614617448233</v>
      </c>
      <c r="O413" s="30">
        <f>(N413*EXP(Plan1!$G$7-(Plan1!$G$8^2)/2+NORMSINV(AleatProd!O412)*Plan1!$G$8))</f>
        <v>14403.705926926892</v>
      </c>
      <c r="P413" s="30">
        <f>(O413*EXP(Plan1!$G$7-(Plan1!$G$8^2)/2+NORMSINV(AleatProd!P412)*Plan1!$G$8))</f>
        <v>14042.237156127372</v>
      </c>
      <c r="Q413" s="30">
        <f>(P413*EXP(Plan1!$G$7-(Plan1!$G$8^2)/2+NORMSINV(AleatProd!Q412)*Plan1!$G$8))</f>
        <v>13518.562457540529</v>
      </c>
      <c r="R413" s="30">
        <f>(Q413*EXP(Plan1!$G$7-(Plan1!$G$8^2)/2+NORMSINV(AleatProd!R412)*Plan1!$G$8))</f>
        <v>12857.229164129871</v>
      </c>
      <c r="S413" s="30">
        <f>(R413*EXP(Plan1!$G$7-(Plan1!$G$8^2)/2+NORMSINV(AleatProd!S412)*Plan1!$G$8))</f>
        <v>12412.6975078549</v>
      </c>
      <c r="T413" s="30">
        <f>(S413*EXP(Plan1!$G$7-(Plan1!$G$8^2)/2+NORMSINV(AleatProd!T412)*Plan1!$G$8))</f>
        <v>12565.455732783535</v>
      </c>
      <c r="U413" s="30">
        <f>(T413*EXP(Plan1!$G$7-(Plan1!$G$8^2)/2+NORMSINV(AleatProd!U412)*Plan1!$G$8))</f>
        <v>12608.828764152137</v>
      </c>
      <c r="V413" s="30">
        <f>(U413*EXP(Plan1!$G$7-(Plan1!$G$8^2)/2+NORMSINV(AleatProd!V412)*Plan1!$G$8))</f>
        <v>12421.986313593618</v>
      </c>
    </row>
    <row r="414" spans="1:22" x14ac:dyDescent="0.25">
      <c r="A414">
        <v>411</v>
      </c>
      <c r="B414" s="2">
        <f>Plan1!$B$4</f>
        <v>17520</v>
      </c>
      <c r="C414" s="30">
        <f>(B414*EXP(Plan1!$G$7-(Plan1!$G$8^2)/2+NORMSINV(AleatProd!C413)*Plan1!$G$8))</f>
        <v>17878.661599658873</v>
      </c>
      <c r="D414" s="30">
        <f>(C414*EXP(Plan1!$G$7-(Plan1!$G$8^2)/2+NORMSINV(AleatProd!D413)*Plan1!$G$8))</f>
        <v>17032.059488840179</v>
      </c>
      <c r="E414" s="30">
        <f>(D414*EXP(Plan1!$G$7-(Plan1!$G$8^2)/2+NORMSINV(AleatProd!E413)*Plan1!$G$8))</f>
        <v>15623.606192027924</v>
      </c>
      <c r="F414" s="30">
        <f>(E414*EXP(Plan1!$G$7-(Plan1!$G$8^2)/2+NORMSINV(AleatProd!F413)*Plan1!$G$8))</f>
        <v>15748.339030411176</v>
      </c>
      <c r="G414" s="30">
        <f>(F414*EXP(Plan1!$G$7-(Plan1!$G$8^2)/2+NORMSINV(AleatProd!G413)*Plan1!$G$8))</f>
        <v>13283.957962690798</v>
      </c>
      <c r="H414" s="30">
        <f>(G414*EXP(Plan1!$G$7-(Plan1!$G$8^2)/2+NORMSINV(AleatProd!H413)*Plan1!$G$8))</f>
        <v>14434.759054327444</v>
      </c>
      <c r="I414" s="30">
        <f>(H414*EXP(Plan1!$G$7-(Plan1!$G$8^2)/2+NORMSINV(AleatProd!I413)*Plan1!$G$8))</f>
        <v>14558.255081542757</v>
      </c>
      <c r="J414" s="30">
        <f>(I414*EXP(Plan1!$G$7-(Plan1!$G$8^2)/2+NORMSINV(AleatProd!J413)*Plan1!$G$8))</f>
        <v>15191.024272635706</v>
      </c>
      <c r="K414" s="30">
        <f>(J414*EXP(Plan1!$G$7-(Plan1!$G$8^2)/2+NORMSINV(AleatProd!K413)*Plan1!$G$8))</f>
        <v>16700.437133971256</v>
      </c>
      <c r="L414" s="30">
        <f>(K414*EXP(Plan1!$G$7-(Plan1!$G$8^2)/2+NORMSINV(AleatProd!L413)*Plan1!$G$8))</f>
        <v>15021.124458790933</v>
      </c>
      <c r="M414" s="30">
        <f>(L414*EXP(Plan1!$G$7-(Plan1!$G$8^2)/2+NORMSINV(AleatProd!M413)*Plan1!$G$8))</f>
        <v>16012.467066175002</v>
      </c>
      <c r="N414" s="30">
        <f>(M414*EXP(Plan1!$G$7-(Plan1!$G$8^2)/2+NORMSINV(AleatProd!N413)*Plan1!$G$8))</f>
        <v>17287.554641537354</v>
      </c>
      <c r="O414" s="30">
        <f>(N414*EXP(Plan1!$G$7-(Plan1!$G$8^2)/2+NORMSINV(AleatProd!O413)*Plan1!$G$8))</f>
        <v>18272.904977815106</v>
      </c>
      <c r="P414" s="30">
        <f>(O414*EXP(Plan1!$G$7-(Plan1!$G$8^2)/2+NORMSINV(AleatProd!P413)*Plan1!$G$8))</f>
        <v>19451.695878117454</v>
      </c>
      <c r="Q414" s="30">
        <f>(P414*EXP(Plan1!$G$7-(Plan1!$G$8^2)/2+NORMSINV(AleatProd!Q413)*Plan1!$G$8))</f>
        <v>19616.67914707186</v>
      </c>
      <c r="R414" s="30">
        <f>(Q414*EXP(Plan1!$G$7-(Plan1!$G$8^2)/2+NORMSINV(AleatProd!R413)*Plan1!$G$8))</f>
        <v>20576.141502675517</v>
      </c>
      <c r="S414" s="30">
        <f>(R414*EXP(Plan1!$G$7-(Plan1!$G$8^2)/2+NORMSINV(AleatProd!S413)*Plan1!$G$8))</f>
        <v>22060.728262657947</v>
      </c>
      <c r="T414" s="30">
        <f>(S414*EXP(Plan1!$G$7-(Plan1!$G$8^2)/2+NORMSINV(AleatProd!T413)*Plan1!$G$8))</f>
        <v>21323.942338760833</v>
      </c>
      <c r="U414" s="30">
        <f>(T414*EXP(Plan1!$G$7-(Plan1!$G$8^2)/2+NORMSINV(AleatProd!U413)*Plan1!$G$8))</f>
        <v>22513.733448793864</v>
      </c>
      <c r="V414" s="30">
        <f>(U414*EXP(Plan1!$G$7-(Plan1!$G$8^2)/2+NORMSINV(AleatProd!V413)*Plan1!$G$8))</f>
        <v>22216.170917291987</v>
      </c>
    </row>
    <row r="415" spans="1:22" x14ac:dyDescent="0.25">
      <c r="A415">
        <v>412</v>
      </c>
      <c r="B415" s="2">
        <f>Plan1!$B$4</f>
        <v>17520</v>
      </c>
      <c r="C415" s="30">
        <f>(B415*EXP(Plan1!$G$7-(Plan1!$G$8^2)/2+NORMSINV(AleatProd!C414)*Plan1!$G$8))</f>
        <v>17675.446740405994</v>
      </c>
      <c r="D415" s="30">
        <f>(C415*EXP(Plan1!$G$7-(Plan1!$G$8^2)/2+NORMSINV(AleatProd!D414)*Plan1!$G$8))</f>
        <v>17414.59659583983</v>
      </c>
      <c r="E415" s="30">
        <f>(D415*EXP(Plan1!$G$7-(Plan1!$G$8^2)/2+NORMSINV(AleatProd!E414)*Plan1!$G$8))</f>
        <v>17146.120123327499</v>
      </c>
      <c r="F415" s="30">
        <f>(E415*EXP(Plan1!$G$7-(Plan1!$G$8^2)/2+NORMSINV(AleatProd!F414)*Plan1!$G$8))</f>
        <v>16702.664084446733</v>
      </c>
      <c r="G415" s="30">
        <f>(F415*EXP(Plan1!$G$7-(Plan1!$G$8^2)/2+NORMSINV(AleatProd!G414)*Plan1!$G$8))</f>
        <v>15494.66715973347</v>
      </c>
      <c r="H415" s="30">
        <f>(G415*EXP(Plan1!$G$7-(Plan1!$G$8^2)/2+NORMSINV(AleatProd!H414)*Plan1!$G$8))</f>
        <v>15081.235287459564</v>
      </c>
      <c r="I415" s="30">
        <f>(H415*EXP(Plan1!$G$7-(Plan1!$G$8^2)/2+NORMSINV(AleatProd!I414)*Plan1!$G$8))</f>
        <v>15480.623333268817</v>
      </c>
      <c r="J415" s="30">
        <f>(I415*EXP(Plan1!$G$7-(Plan1!$G$8^2)/2+NORMSINV(AleatProd!J414)*Plan1!$G$8))</f>
        <v>16527.013534917107</v>
      </c>
      <c r="K415" s="30">
        <f>(J415*EXP(Plan1!$G$7-(Plan1!$G$8^2)/2+NORMSINV(AleatProd!K414)*Plan1!$G$8))</f>
        <v>15763.638610315618</v>
      </c>
      <c r="L415" s="30">
        <f>(K415*EXP(Plan1!$G$7-(Plan1!$G$8^2)/2+NORMSINV(AleatProd!L414)*Plan1!$G$8))</f>
        <v>15892.349347817191</v>
      </c>
      <c r="M415" s="30">
        <f>(L415*EXP(Plan1!$G$7-(Plan1!$G$8^2)/2+NORMSINV(AleatProd!M414)*Plan1!$G$8))</f>
        <v>15796.124811066389</v>
      </c>
      <c r="N415" s="30">
        <f>(M415*EXP(Plan1!$G$7-(Plan1!$G$8^2)/2+NORMSINV(AleatProd!N414)*Plan1!$G$8))</f>
        <v>16177.17890295606</v>
      </c>
      <c r="O415" s="30">
        <f>(N415*EXP(Plan1!$G$7-(Plan1!$G$8^2)/2+NORMSINV(AleatProd!O414)*Plan1!$G$8))</f>
        <v>16523.563775794606</v>
      </c>
      <c r="P415" s="30">
        <f>(O415*EXP(Plan1!$G$7-(Plan1!$G$8^2)/2+NORMSINV(AleatProd!P414)*Plan1!$G$8))</f>
        <v>15978.058915894215</v>
      </c>
      <c r="Q415" s="30">
        <f>(P415*EXP(Plan1!$G$7-(Plan1!$G$8^2)/2+NORMSINV(AleatProd!Q414)*Plan1!$G$8))</f>
        <v>16044.310151142863</v>
      </c>
      <c r="R415" s="30">
        <f>(Q415*EXP(Plan1!$G$7-(Plan1!$G$8^2)/2+NORMSINV(AleatProd!R414)*Plan1!$G$8))</f>
        <v>16135.234308352668</v>
      </c>
      <c r="S415" s="30">
        <f>(R415*EXP(Plan1!$G$7-(Plan1!$G$8^2)/2+NORMSINV(AleatProd!S414)*Plan1!$G$8))</f>
        <v>16703.26736057641</v>
      </c>
      <c r="T415" s="30">
        <f>(S415*EXP(Plan1!$G$7-(Plan1!$G$8^2)/2+NORMSINV(AleatProd!T414)*Plan1!$G$8))</f>
        <v>16926.55657015165</v>
      </c>
      <c r="U415" s="30">
        <f>(T415*EXP(Plan1!$G$7-(Plan1!$G$8^2)/2+NORMSINV(AleatProd!U414)*Plan1!$G$8))</f>
        <v>16643.671385203575</v>
      </c>
      <c r="V415" s="30">
        <f>(U415*EXP(Plan1!$G$7-(Plan1!$G$8^2)/2+NORMSINV(AleatProd!V414)*Plan1!$G$8))</f>
        <v>16396.031932984755</v>
      </c>
    </row>
    <row r="416" spans="1:22" x14ac:dyDescent="0.25">
      <c r="A416">
        <v>413</v>
      </c>
      <c r="B416" s="2">
        <f>Plan1!$B$4</f>
        <v>17520</v>
      </c>
      <c r="C416" s="30">
        <f>(B416*EXP(Plan1!$G$7-(Plan1!$G$8^2)/2+NORMSINV(AleatProd!C415)*Plan1!$G$8))</f>
        <v>17731.224965232552</v>
      </c>
      <c r="D416" s="30">
        <f>(C416*EXP(Plan1!$G$7-(Plan1!$G$8^2)/2+NORMSINV(AleatProd!D415)*Plan1!$G$8))</f>
        <v>18239.571778291007</v>
      </c>
      <c r="E416" s="30">
        <f>(D416*EXP(Plan1!$G$7-(Plan1!$G$8^2)/2+NORMSINV(AleatProd!E415)*Plan1!$G$8))</f>
        <v>18569.611477950843</v>
      </c>
      <c r="F416" s="30">
        <f>(E416*EXP(Plan1!$G$7-(Plan1!$G$8^2)/2+NORMSINV(AleatProd!F415)*Plan1!$G$8))</f>
        <v>17157.104155442383</v>
      </c>
      <c r="G416" s="30">
        <f>(F416*EXP(Plan1!$G$7-(Plan1!$G$8^2)/2+NORMSINV(AleatProd!G415)*Plan1!$G$8))</f>
        <v>16155.833432007459</v>
      </c>
      <c r="H416" s="30">
        <f>(G416*EXP(Plan1!$G$7-(Plan1!$G$8^2)/2+NORMSINV(AleatProd!H415)*Plan1!$G$8))</f>
        <v>16585.080979146878</v>
      </c>
      <c r="I416" s="30">
        <f>(H416*EXP(Plan1!$G$7-(Plan1!$G$8^2)/2+NORMSINV(AleatProd!I415)*Plan1!$G$8))</f>
        <v>16996.800512322061</v>
      </c>
      <c r="J416" s="30">
        <f>(I416*EXP(Plan1!$G$7-(Plan1!$G$8^2)/2+NORMSINV(AleatProd!J415)*Plan1!$G$8))</f>
        <v>16783.21688647128</v>
      </c>
      <c r="K416" s="30">
        <f>(J416*EXP(Plan1!$G$7-(Plan1!$G$8^2)/2+NORMSINV(AleatProd!K415)*Plan1!$G$8))</f>
        <v>17290.82542218985</v>
      </c>
      <c r="L416" s="30">
        <f>(K416*EXP(Plan1!$G$7-(Plan1!$G$8^2)/2+NORMSINV(AleatProd!L415)*Plan1!$G$8))</f>
        <v>16562.276836142628</v>
      </c>
      <c r="M416" s="30">
        <f>(L416*EXP(Plan1!$G$7-(Plan1!$G$8^2)/2+NORMSINV(AleatProd!M415)*Plan1!$G$8))</f>
        <v>16785.79447059051</v>
      </c>
      <c r="N416" s="30">
        <f>(M416*EXP(Plan1!$G$7-(Plan1!$G$8^2)/2+NORMSINV(AleatProd!N415)*Plan1!$G$8))</f>
        <v>18018.373987035691</v>
      </c>
      <c r="O416" s="30">
        <f>(N416*EXP(Plan1!$G$7-(Plan1!$G$8^2)/2+NORMSINV(AleatProd!O415)*Plan1!$G$8))</f>
        <v>16915.900403995089</v>
      </c>
      <c r="P416" s="30">
        <f>(O416*EXP(Plan1!$G$7-(Plan1!$G$8^2)/2+NORMSINV(AleatProd!P415)*Plan1!$G$8))</f>
        <v>16515.159525955885</v>
      </c>
      <c r="Q416" s="30">
        <f>(P416*EXP(Plan1!$G$7-(Plan1!$G$8^2)/2+NORMSINV(AleatProd!Q415)*Plan1!$G$8))</f>
        <v>15333.425744885666</v>
      </c>
      <c r="R416" s="30">
        <f>(Q416*EXP(Plan1!$G$7-(Plan1!$G$8^2)/2+NORMSINV(AleatProd!R415)*Plan1!$G$8))</f>
        <v>13773.844099826885</v>
      </c>
      <c r="S416" s="30">
        <f>(R416*EXP(Plan1!$G$7-(Plan1!$G$8^2)/2+NORMSINV(AleatProd!S415)*Plan1!$G$8))</f>
        <v>13478.33877865734</v>
      </c>
      <c r="T416" s="30">
        <f>(S416*EXP(Plan1!$G$7-(Plan1!$G$8^2)/2+NORMSINV(AleatProd!T415)*Plan1!$G$8))</f>
        <v>13315.38092738663</v>
      </c>
      <c r="U416" s="30">
        <f>(T416*EXP(Plan1!$G$7-(Plan1!$G$8^2)/2+NORMSINV(AleatProd!U415)*Plan1!$G$8))</f>
        <v>13550.76011854121</v>
      </c>
      <c r="V416" s="30">
        <f>(U416*EXP(Plan1!$G$7-(Plan1!$G$8^2)/2+NORMSINV(AleatProd!V415)*Plan1!$G$8))</f>
        <v>12772.963457518084</v>
      </c>
    </row>
    <row r="417" spans="1:22" x14ac:dyDescent="0.25">
      <c r="A417">
        <v>414</v>
      </c>
      <c r="B417" s="2">
        <f>Plan1!$B$4</f>
        <v>17520</v>
      </c>
      <c r="C417" s="30">
        <f>(B417*EXP(Plan1!$G$7-(Plan1!$G$8^2)/2+NORMSINV(AleatProd!C416)*Plan1!$G$8))</f>
        <v>18121.709025616896</v>
      </c>
      <c r="D417" s="30">
        <f>(C417*EXP(Plan1!$G$7-(Plan1!$G$8^2)/2+NORMSINV(AleatProd!D416)*Plan1!$G$8))</f>
        <v>17078.67810903387</v>
      </c>
      <c r="E417" s="30">
        <f>(D417*EXP(Plan1!$G$7-(Plan1!$G$8^2)/2+NORMSINV(AleatProd!E416)*Plan1!$G$8))</f>
        <v>17310.324970424106</v>
      </c>
      <c r="F417" s="30">
        <f>(E417*EXP(Plan1!$G$7-(Plan1!$G$8^2)/2+NORMSINV(AleatProd!F416)*Plan1!$G$8))</f>
        <v>18300.607304164914</v>
      </c>
      <c r="G417" s="30">
        <f>(F417*EXP(Plan1!$G$7-(Plan1!$G$8^2)/2+NORMSINV(AleatProd!G416)*Plan1!$G$8))</f>
        <v>18060.166733084148</v>
      </c>
      <c r="H417" s="30">
        <f>(G417*EXP(Plan1!$G$7-(Plan1!$G$8^2)/2+NORMSINV(AleatProd!H416)*Plan1!$G$8))</f>
        <v>18320.46082320897</v>
      </c>
      <c r="I417" s="30">
        <f>(H417*EXP(Plan1!$G$7-(Plan1!$G$8^2)/2+NORMSINV(AleatProd!I416)*Plan1!$G$8))</f>
        <v>16746.890034870874</v>
      </c>
      <c r="J417" s="30">
        <f>(I417*EXP(Plan1!$G$7-(Plan1!$G$8^2)/2+NORMSINV(AleatProd!J416)*Plan1!$G$8))</f>
        <v>17158.62583638457</v>
      </c>
      <c r="K417" s="30">
        <f>(J417*EXP(Plan1!$G$7-(Plan1!$G$8^2)/2+NORMSINV(AleatProd!K416)*Plan1!$G$8))</f>
        <v>16191.882470868572</v>
      </c>
      <c r="L417" s="30">
        <f>(K417*EXP(Plan1!$G$7-(Plan1!$G$8^2)/2+NORMSINV(AleatProd!L416)*Plan1!$G$8))</f>
        <v>18409.871988624884</v>
      </c>
      <c r="M417" s="30">
        <f>(L417*EXP(Plan1!$G$7-(Plan1!$G$8^2)/2+NORMSINV(AleatProd!M416)*Plan1!$G$8))</f>
        <v>18593.17623319196</v>
      </c>
      <c r="N417" s="30">
        <f>(M417*EXP(Plan1!$G$7-(Plan1!$G$8^2)/2+NORMSINV(AleatProd!N416)*Plan1!$G$8))</f>
        <v>17202.732125928444</v>
      </c>
      <c r="O417" s="30">
        <f>(N417*EXP(Plan1!$G$7-(Plan1!$G$8^2)/2+NORMSINV(AleatProd!O416)*Plan1!$G$8))</f>
        <v>16840.257750303088</v>
      </c>
      <c r="P417" s="30">
        <f>(O417*EXP(Plan1!$G$7-(Plan1!$G$8^2)/2+NORMSINV(AleatProd!P416)*Plan1!$G$8))</f>
        <v>16026.540650343271</v>
      </c>
      <c r="Q417" s="30">
        <f>(P417*EXP(Plan1!$G$7-(Plan1!$G$8^2)/2+NORMSINV(AleatProd!Q416)*Plan1!$G$8))</f>
        <v>15361.133164575613</v>
      </c>
      <c r="R417" s="30">
        <f>(Q417*EXP(Plan1!$G$7-(Plan1!$G$8^2)/2+NORMSINV(AleatProd!R416)*Plan1!$G$8))</f>
        <v>15782.945378716871</v>
      </c>
      <c r="S417" s="30">
        <f>(R417*EXP(Plan1!$G$7-(Plan1!$G$8^2)/2+NORMSINV(AleatProd!S416)*Plan1!$G$8))</f>
        <v>16138.258752544576</v>
      </c>
      <c r="T417" s="30">
        <f>(S417*EXP(Plan1!$G$7-(Plan1!$G$8^2)/2+NORMSINV(AleatProd!T416)*Plan1!$G$8))</f>
        <v>15619.242920642011</v>
      </c>
      <c r="U417" s="30">
        <f>(T417*EXP(Plan1!$G$7-(Plan1!$G$8^2)/2+NORMSINV(AleatProd!U416)*Plan1!$G$8))</f>
        <v>15170.803774269061</v>
      </c>
      <c r="V417" s="30">
        <f>(U417*EXP(Plan1!$G$7-(Plan1!$G$8^2)/2+NORMSINV(AleatProd!V416)*Plan1!$G$8))</f>
        <v>15086.939895215342</v>
      </c>
    </row>
    <row r="418" spans="1:22" x14ac:dyDescent="0.25">
      <c r="A418">
        <v>415</v>
      </c>
      <c r="B418" s="2">
        <f>Plan1!$B$4</f>
        <v>17520</v>
      </c>
      <c r="C418" s="30">
        <f>(B418*EXP(Plan1!$G$7-(Plan1!$G$8^2)/2+NORMSINV(AleatProd!C417)*Plan1!$G$8))</f>
        <v>17384.33228287183</v>
      </c>
      <c r="D418" s="30">
        <f>(C418*EXP(Plan1!$G$7-(Plan1!$G$8^2)/2+NORMSINV(AleatProd!D417)*Plan1!$G$8))</f>
        <v>18656.120029145677</v>
      </c>
      <c r="E418" s="30">
        <f>(D418*EXP(Plan1!$G$7-(Plan1!$G$8^2)/2+NORMSINV(AleatProd!E417)*Plan1!$G$8))</f>
        <v>16658.971972626838</v>
      </c>
      <c r="F418" s="30">
        <f>(E418*EXP(Plan1!$G$7-(Plan1!$G$8^2)/2+NORMSINV(AleatProd!F417)*Plan1!$G$8))</f>
        <v>15831.583584683935</v>
      </c>
      <c r="G418" s="30">
        <f>(F418*EXP(Plan1!$G$7-(Plan1!$G$8^2)/2+NORMSINV(AleatProd!G417)*Plan1!$G$8))</f>
        <v>15200.867861892917</v>
      </c>
      <c r="H418" s="30">
        <f>(G418*EXP(Plan1!$G$7-(Plan1!$G$8^2)/2+NORMSINV(AleatProd!H417)*Plan1!$G$8))</f>
        <v>16818.456050252447</v>
      </c>
      <c r="I418" s="30">
        <f>(H418*EXP(Plan1!$G$7-(Plan1!$G$8^2)/2+NORMSINV(AleatProd!I417)*Plan1!$G$8))</f>
        <v>16997.261217197422</v>
      </c>
      <c r="J418" s="30">
        <f>(I418*EXP(Plan1!$G$7-(Plan1!$G$8^2)/2+NORMSINV(AleatProd!J417)*Plan1!$G$8))</f>
        <v>18977.502926792415</v>
      </c>
      <c r="K418" s="30">
        <f>(J418*EXP(Plan1!$G$7-(Plan1!$G$8^2)/2+NORMSINV(AleatProd!K417)*Plan1!$G$8))</f>
        <v>17897.340803535426</v>
      </c>
      <c r="L418" s="30">
        <f>(K418*EXP(Plan1!$G$7-(Plan1!$G$8^2)/2+NORMSINV(AleatProd!L417)*Plan1!$G$8))</f>
        <v>18813.481412083387</v>
      </c>
      <c r="M418" s="30">
        <f>(L418*EXP(Plan1!$G$7-(Plan1!$G$8^2)/2+NORMSINV(AleatProd!M417)*Plan1!$G$8))</f>
        <v>18350.952912470093</v>
      </c>
      <c r="N418" s="30">
        <f>(M418*EXP(Plan1!$G$7-(Plan1!$G$8^2)/2+NORMSINV(AleatProd!N417)*Plan1!$G$8))</f>
        <v>17383.075960001803</v>
      </c>
      <c r="O418" s="30">
        <f>(N418*EXP(Plan1!$G$7-(Plan1!$G$8^2)/2+NORMSINV(AleatProd!O417)*Plan1!$G$8))</f>
        <v>17444.594744061007</v>
      </c>
      <c r="P418" s="30">
        <f>(O418*EXP(Plan1!$G$7-(Plan1!$G$8^2)/2+NORMSINV(AleatProd!P417)*Plan1!$G$8))</f>
        <v>17037.846135640943</v>
      </c>
      <c r="Q418" s="30">
        <f>(P418*EXP(Plan1!$G$7-(Plan1!$G$8^2)/2+NORMSINV(AleatProd!Q417)*Plan1!$G$8))</f>
        <v>17371.692782667025</v>
      </c>
      <c r="R418" s="30">
        <f>(Q418*EXP(Plan1!$G$7-(Plan1!$G$8^2)/2+NORMSINV(AleatProd!R417)*Plan1!$G$8))</f>
        <v>15963.520341099334</v>
      </c>
      <c r="S418" s="30">
        <f>(R418*EXP(Plan1!$G$7-(Plan1!$G$8^2)/2+NORMSINV(AleatProd!S417)*Plan1!$G$8))</f>
        <v>14970.49073310442</v>
      </c>
      <c r="T418" s="30">
        <f>(S418*EXP(Plan1!$G$7-(Plan1!$G$8^2)/2+NORMSINV(AleatProd!T417)*Plan1!$G$8))</f>
        <v>14647.36265749345</v>
      </c>
      <c r="U418" s="30">
        <f>(T418*EXP(Plan1!$G$7-(Plan1!$G$8^2)/2+NORMSINV(AleatProd!U417)*Plan1!$G$8))</f>
        <v>15102.07140253233</v>
      </c>
      <c r="V418" s="30">
        <f>(U418*EXP(Plan1!$G$7-(Plan1!$G$8^2)/2+NORMSINV(AleatProd!V417)*Plan1!$G$8))</f>
        <v>15191.206987003892</v>
      </c>
    </row>
    <row r="419" spans="1:22" x14ac:dyDescent="0.25">
      <c r="A419">
        <v>416</v>
      </c>
      <c r="B419" s="2">
        <f>Plan1!$B$4</f>
        <v>17520</v>
      </c>
      <c r="C419" s="30">
        <f>(B419*EXP(Plan1!$G$7-(Plan1!$G$8^2)/2+NORMSINV(AleatProd!C418)*Plan1!$G$8))</f>
        <v>19234.655908046629</v>
      </c>
      <c r="D419" s="30">
        <f>(C419*EXP(Plan1!$G$7-(Plan1!$G$8^2)/2+NORMSINV(AleatProd!D418)*Plan1!$G$8))</f>
        <v>19977.162534398201</v>
      </c>
      <c r="E419" s="30">
        <f>(D419*EXP(Plan1!$G$7-(Plan1!$G$8^2)/2+NORMSINV(AleatProd!E418)*Plan1!$G$8))</f>
        <v>21249.453095387376</v>
      </c>
      <c r="F419" s="30">
        <f>(E419*EXP(Plan1!$G$7-(Plan1!$G$8^2)/2+NORMSINV(AleatProd!F418)*Plan1!$G$8))</f>
        <v>19943.746640796882</v>
      </c>
      <c r="G419" s="30">
        <f>(F419*EXP(Plan1!$G$7-(Plan1!$G$8^2)/2+NORMSINV(AleatProd!G418)*Plan1!$G$8))</f>
        <v>19013.981274699534</v>
      </c>
      <c r="H419" s="30">
        <f>(G419*EXP(Plan1!$G$7-(Plan1!$G$8^2)/2+NORMSINV(AleatProd!H418)*Plan1!$G$8))</f>
        <v>17193.567115825532</v>
      </c>
      <c r="I419" s="30">
        <f>(H419*EXP(Plan1!$G$7-(Plan1!$G$8^2)/2+NORMSINV(AleatProd!I418)*Plan1!$G$8))</f>
        <v>16760.124809318455</v>
      </c>
      <c r="J419" s="30">
        <f>(I419*EXP(Plan1!$G$7-(Plan1!$G$8^2)/2+NORMSINV(AleatProd!J418)*Plan1!$G$8))</f>
        <v>17020.958006144345</v>
      </c>
      <c r="K419" s="30">
        <f>(J419*EXP(Plan1!$G$7-(Plan1!$G$8^2)/2+NORMSINV(AleatProd!K418)*Plan1!$G$8))</f>
        <v>16779.609184739955</v>
      </c>
      <c r="L419" s="30">
        <f>(K419*EXP(Plan1!$G$7-(Plan1!$G$8^2)/2+NORMSINV(AleatProd!L418)*Plan1!$G$8))</f>
        <v>17627.509183074497</v>
      </c>
      <c r="M419" s="30">
        <f>(L419*EXP(Plan1!$G$7-(Plan1!$G$8^2)/2+NORMSINV(AleatProd!M418)*Plan1!$G$8))</f>
        <v>17826.8352174641</v>
      </c>
      <c r="N419" s="30">
        <f>(M419*EXP(Plan1!$G$7-(Plan1!$G$8^2)/2+NORMSINV(AleatProd!N418)*Plan1!$G$8))</f>
        <v>17518.842846075218</v>
      </c>
      <c r="O419" s="30">
        <f>(N419*EXP(Plan1!$G$7-(Plan1!$G$8^2)/2+NORMSINV(AleatProd!O418)*Plan1!$G$8))</f>
        <v>18174.057514395936</v>
      </c>
      <c r="P419" s="30">
        <f>(O419*EXP(Plan1!$G$7-(Plan1!$G$8^2)/2+NORMSINV(AleatProd!P418)*Plan1!$G$8))</f>
        <v>16963.976816445294</v>
      </c>
      <c r="Q419" s="30">
        <f>(P419*EXP(Plan1!$G$7-(Plan1!$G$8^2)/2+NORMSINV(AleatProd!Q418)*Plan1!$G$8))</f>
        <v>16036.477439914048</v>
      </c>
      <c r="R419" s="30">
        <f>(Q419*EXP(Plan1!$G$7-(Plan1!$G$8^2)/2+NORMSINV(AleatProd!R418)*Plan1!$G$8))</f>
        <v>15656.345268706671</v>
      </c>
      <c r="S419" s="30">
        <f>(R419*EXP(Plan1!$G$7-(Plan1!$G$8^2)/2+NORMSINV(AleatProd!S418)*Plan1!$G$8))</f>
        <v>15359.339746834692</v>
      </c>
      <c r="T419" s="30">
        <f>(S419*EXP(Plan1!$G$7-(Plan1!$G$8^2)/2+NORMSINV(AleatProd!T418)*Plan1!$G$8))</f>
        <v>15519.568612650093</v>
      </c>
      <c r="U419" s="30">
        <f>(T419*EXP(Plan1!$G$7-(Plan1!$G$8^2)/2+NORMSINV(AleatProd!U418)*Plan1!$G$8))</f>
        <v>16573.576793631008</v>
      </c>
      <c r="V419" s="30">
        <f>(U419*EXP(Plan1!$G$7-(Plan1!$G$8^2)/2+NORMSINV(AleatProd!V418)*Plan1!$G$8))</f>
        <v>17022.927115019742</v>
      </c>
    </row>
    <row r="420" spans="1:22" x14ac:dyDescent="0.25">
      <c r="A420">
        <v>417</v>
      </c>
      <c r="B420" s="2">
        <f>Plan1!$B$4</f>
        <v>17520</v>
      </c>
      <c r="C420" s="30">
        <f>(B420*EXP(Plan1!$G$7-(Plan1!$G$8^2)/2+NORMSINV(AleatProd!C419)*Plan1!$G$8))</f>
        <v>16583.116058691889</v>
      </c>
      <c r="D420" s="30">
        <f>(C420*EXP(Plan1!$G$7-(Plan1!$G$8^2)/2+NORMSINV(AleatProd!D419)*Plan1!$G$8))</f>
        <v>16374.773279735462</v>
      </c>
      <c r="E420" s="30">
        <f>(D420*EXP(Plan1!$G$7-(Plan1!$G$8^2)/2+NORMSINV(AleatProd!E419)*Plan1!$G$8))</f>
        <v>15089.902004239902</v>
      </c>
      <c r="F420" s="30">
        <f>(E420*EXP(Plan1!$G$7-(Plan1!$G$8^2)/2+NORMSINV(AleatProd!F419)*Plan1!$G$8))</f>
        <v>15313.383020428277</v>
      </c>
      <c r="G420" s="30">
        <f>(F420*EXP(Plan1!$G$7-(Plan1!$G$8^2)/2+NORMSINV(AleatProd!G419)*Plan1!$G$8))</f>
        <v>13814.598934603553</v>
      </c>
      <c r="H420" s="30">
        <f>(G420*EXP(Plan1!$G$7-(Plan1!$G$8^2)/2+NORMSINV(AleatProd!H419)*Plan1!$G$8))</f>
        <v>13443.505263800278</v>
      </c>
      <c r="I420" s="30">
        <f>(H420*EXP(Plan1!$G$7-(Plan1!$G$8^2)/2+NORMSINV(AleatProd!I419)*Plan1!$G$8))</f>
        <v>12454.139969913625</v>
      </c>
      <c r="J420" s="30">
        <f>(I420*EXP(Plan1!$G$7-(Plan1!$G$8^2)/2+NORMSINV(AleatProd!J419)*Plan1!$G$8))</f>
        <v>13009.881919404354</v>
      </c>
      <c r="K420" s="30">
        <f>(J420*EXP(Plan1!$G$7-(Plan1!$G$8^2)/2+NORMSINV(AleatProd!K419)*Plan1!$G$8))</f>
        <v>12702.702874395565</v>
      </c>
      <c r="L420" s="30">
        <f>(K420*EXP(Plan1!$G$7-(Plan1!$G$8^2)/2+NORMSINV(AleatProd!L419)*Plan1!$G$8))</f>
        <v>12539.356577182187</v>
      </c>
      <c r="M420" s="30">
        <f>(L420*EXP(Plan1!$G$7-(Plan1!$G$8^2)/2+NORMSINV(AleatProd!M419)*Plan1!$G$8))</f>
        <v>11852.094327419234</v>
      </c>
      <c r="N420" s="30">
        <f>(M420*EXP(Plan1!$G$7-(Plan1!$G$8^2)/2+NORMSINV(AleatProd!N419)*Plan1!$G$8))</f>
        <v>11621.95367528832</v>
      </c>
      <c r="O420" s="30">
        <f>(N420*EXP(Plan1!$G$7-(Plan1!$G$8^2)/2+NORMSINV(AleatProd!O419)*Plan1!$G$8))</f>
        <v>11170.37713698144</v>
      </c>
      <c r="P420" s="30">
        <f>(O420*EXP(Plan1!$G$7-(Plan1!$G$8^2)/2+NORMSINV(AleatProd!P419)*Plan1!$G$8))</f>
        <v>11256.581479141578</v>
      </c>
      <c r="Q420" s="30">
        <f>(P420*EXP(Plan1!$G$7-(Plan1!$G$8^2)/2+NORMSINV(AleatProd!Q419)*Plan1!$G$8))</f>
        <v>11590.296934159827</v>
      </c>
      <c r="R420" s="30">
        <f>(Q420*EXP(Plan1!$G$7-(Plan1!$G$8^2)/2+NORMSINV(AleatProd!R419)*Plan1!$G$8))</f>
        <v>11634.340604457469</v>
      </c>
      <c r="S420" s="30">
        <f>(R420*EXP(Plan1!$G$7-(Plan1!$G$8^2)/2+NORMSINV(AleatProd!S419)*Plan1!$G$8))</f>
        <v>12007.103656472733</v>
      </c>
      <c r="T420" s="30">
        <f>(S420*EXP(Plan1!$G$7-(Plan1!$G$8^2)/2+NORMSINV(AleatProd!T419)*Plan1!$G$8))</f>
        <v>12279.469929587325</v>
      </c>
      <c r="U420" s="30">
        <f>(T420*EXP(Plan1!$G$7-(Plan1!$G$8^2)/2+NORMSINV(AleatProd!U419)*Plan1!$G$8))</f>
        <v>11506.194255875325</v>
      </c>
      <c r="V420" s="30">
        <f>(U420*EXP(Plan1!$G$7-(Plan1!$G$8^2)/2+NORMSINV(AleatProd!V419)*Plan1!$G$8))</f>
        <v>12291.134434769412</v>
      </c>
    </row>
    <row r="421" spans="1:22" x14ac:dyDescent="0.25">
      <c r="A421">
        <v>418</v>
      </c>
      <c r="B421" s="2">
        <f>Plan1!$B$4</f>
        <v>17520</v>
      </c>
      <c r="C421" s="30">
        <f>(B421*EXP(Plan1!$G$7-(Plan1!$G$8^2)/2+NORMSINV(AleatProd!C420)*Plan1!$G$8))</f>
        <v>16597.790615625094</v>
      </c>
      <c r="D421" s="30">
        <f>(C421*EXP(Plan1!$G$7-(Plan1!$G$8^2)/2+NORMSINV(AleatProd!D420)*Plan1!$G$8))</f>
        <v>15896.615682948091</v>
      </c>
      <c r="E421" s="30">
        <f>(D421*EXP(Plan1!$G$7-(Plan1!$G$8^2)/2+NORMSINV(AleatProd!E420)*Plan1!$G$8))</f>
        <v>16301.356907144656</v>
      </c>
      <c r="F421" s="30">
        <f>(E421*EXP(Plan1!$G$7-(Plan1!$G$8^2)/2+NORMSINV(AleatProd!F420)*Plan1!$G$8))</f>
        <v>15702.730536202333</v>
      </c>
      <c r="G421" s="30">
        <f>(F421*EXP(Plan1!$G$7-(Plan1!$G$8^2)/2+NORMSINV(AleatProd!G420)*Plan1!$G$8))</f>
        <v>14849.567360506648</v>
      </c>
      <c r="H421" s="30">
        <f>(G421*EXP(Plan1!$G$7-(Plan1!$G$8^2)/2+NORMSINV(AleatProd!H420)*Plan1!$G$8))</f>
        <v>14658.837209124562</v>
      </c>
      <c r="I421" s="30">
        <f>(H421*EXP(Plan1!$G$7-(Plan1!$G$8^2)/2+NORMSINV(AleatProd!I420)*Plan1!$G$8))</f>
        <v>15055.27103925076</v>
      </c>
      <c r="J421" s="30">
        <f>(I421*EXP(Plan1!$G$7-(Plan1!$G$8^2)/2+NORMSINV(AleatProd!J420)*Plan1!$G$8))</f>
        <v>14059.321193907877</v>
      </c>
      <c r="K421" s="30">
        <f>(J421*EXP(Plan1!$G$7-(Plan1!$G$8^2)/2+NORMSINV(AleatProd!K420)*Plan1!$G$8))</f>
        <v>14772.134820163841</v>
      </c>
      <c r="L421" s="30">
        <f>(K421*EXP(Plan1!$G$7-(Plan1!$G$8^2)/2+NORMSINV(AleatProd!L420)*Plan1!$G$8))</f>
        <v>14924.708600166565</v>
      </c>
      <c r="M421" s="30">
        <f>(L421*EXP(Plan1!$G$7-(Plan1!$G$8^2)/2+NORMSINV(AleatProd!M420)*Plan1!$G$8))</f>
        <v>16159.459179775737</v>
      </c>
      <c r="N421" s="30">
        <f>(M421*EXP(Plan1!$G$7-(Plan1!$G$8^2)/2+NORMSINV(AleatProd!N420)*Plan1!$G$8))</f>
        <v>16871.934284967319</v>
      </c>
      <c r="O421" s="30">
        <f>(N421*EXP(Plan1!$G$7-(Plan1!$G$8^2)/2+NORMSINV(AleatProd!O420)*Plan1!$G$8))</f>
        <v>15428.467083283396</v>
      </c>
      <c r="P421" s="30">
        <f>(O421*EXP(Plan1!$G$7-(Plan1!$G$8^2)/2+NORMSINV(AleatProd!P420)*Plan1!$G$8))</f>
        <v>14744.374477102247</v>
      </c>
      <c r="Q421" s="30">
        <f>(P421*EXP(Plan1!$G$7-(Plan1!$G$8^2)/2+NORMSINV(AleatProd!Q420)*Plan1!$G$8))</f>
        <v>16060.648794903427</v>
      </c>
      <c r="R421" s="30">
        <f>(Q421*EXP(Plan1!$G$7-(Plan1!$G$8^2)/2+NORMSINV(AleatProd!R420)*Plan1!$G$8))</f>
        <v>16123.359862423229</v>
      </c>
      <c r="S421" s="30">
        <f>(R421*EXP(Plan1!$G$7-(Plan1!$G$8^2)/2+NORMSINV(AleatProd!S420)*Plan1!$G$8))</f>
        <v>15678.078335046486</v>
      </c>
      <c r="T421" s="30">
        <f>(S421*EXP(Plan1!$G$7-(Plan1!$G$8^2)/2+NORMSINV(AleatProd!T420)*Plan1!$G$8))</f>
        <v>15474.026430495776</v>
      </c>
      <c r="U421" s="30">
        <f>(T421*EXP(Plan1!$G$7-(Plan1!$G$8^2)/2+NORMSINV(AleatProd!U420)*Plan1!$G$8))</f>
        <v>15910.308737248373</v>
      </c>
      <c r="V421" s="30">
        <f>(U421*EXP(Plan1!$G$7-(Plan1!$G$8^2)/2+NORMSINV(AleatProd!V420)*Plan1!$G$8))</f>
        <v>16244.12677025781</v>
      </c>
    </row>
    <row r="422" spans="1:22" x14ac:dyDescent="0.25">
      <c r="A422">
        <v>419</v>
      </c>
      <c r="B422" s="2">
        <f>Plan1!$B$4</f>
        <v>17520</v>
      </c>
      <c r="C422" s="30">
        <f>(B422*EXP(Plan1!$G$7-(Plan1!$G$8^2)/2+NORMSINV(AleatProd!C421)*Plan1!$G$8))</f>
        <v>17452.556374491152</v>
      </c>
      <c r="D422" s="30">
        <f>(C422*EXP(Plan1!$G$7-(Plan1!$G$8^2)/2+NORMSINV(AleatProd!D421)*Plan1!$G$8))</f>
        <v>16310.077685023349</v>
      </c>
      <c r="E422" s="30">
        <f>(D422*EXP(Plan1!$G$7-(Plan1!$G$8^2)/2+NORMSINV(AleatProd!E421)*Plan1!$G$8))</f>
        <v>17476.631387621343</v>
      </c>
      <c r="F422" s="30">
        <f>(E422*EXP(Plan1!$G$7-(Plan1!$G$8^2)/2+NORMSINV(AleatProd!F421)*Plan1!$G$8))</f>
        <v>17657.798479331508</v>
      </c>
      <c r="G422" s="30">
        <f>(F422*EXP(Plan1!$G$7-(Plan1!$G$8^2)/2+NORMSINV(AleatProd!G421)*Plan1!$G$8))</f>
        <v>17297.343356552963</v>
      </c>
      <c r="H422" s="30">
        <f>(G422*EXP(Plan1!$G$7-(Plan1!$G$8^2)/2+NORMSINV(AleatProd!H421)*Plan1!$G$8))</f>
        <v>16865.572472539538</v>
      </c>
      <c r="I422" s="30">
        <f>(H422*EXP(Plan1!$G$7-(Plan1!$G$8^2)/2+NORMSINV(AleatProd!I421)*Plan1!$G$8))</f>
        <v>15738.480159810819</v>
      </c>
      <c r="J422" s="30">
        <f>(I422*EXP(Plan1!$G$7-(Plan1!$G$8^2)/2+NORMSINV(AleatProd!J421)*Plan1!$G$8))</f>
        <v>16098.906290402399</v>
      </c>
      <c r="K422" s="30">
        <f>(J422*EXP(Plan1!$G$7-(Plan1!$G$8^2)/2+NORMSINV(AleatProd!K421)*Plan1!$G$8))</f>
        <v>16246.519461595482</v>
      </c>
      <c r="L422" s="30">
        <f>(K422*EXP(Plan1!$G$7-(Plan1!$G$8^2)/2+NORMSINV(AleatProd!L421)*Plan1!$G$8))</f>
        <v>18671.438793343677</v>
      </c>
      <c r="M422" s="30">
        <f>(L422*EXP(Plan1!$G$7-(Plan1!$G$8^2)/2+NORMSINV(AleatProd!M421)*Plan1!$G$8))</f>
        <v>18504.772583657272</v>
      </c>
      <c r="N422" s="30">
        <f>(M422*EXP(Plan1!$G$7-(Plan1!$G$8^2)/2+NORMSINV(AleatProd!N421)*Plan1!$G$8))</f>
        <v>20503.002382488259</v>
      </c>
      <c r="O422" s="30">
        <f>(N422*EXP(Plan1!$G$7-(Plan1!$G$8^2)/2+NORMSINV(AleatProd!O421)*Plan1!$G$8))</f>
        <v>18960.789700177356</v>
      </c>
      <c r="P422" s="30">
        <f>(O422*EXP(Plan1!$G$7-(Plan1!$G$8^2)/2+NORMSINV(AleatProd!P421)*Plan1!$G$8))</f>
        <v>17234.084254080724</v>
      </c>
      <c r="Q422" s="30">
        <f>(P422*EXP(Plan1!$G$7-(Plan1!$G$8^2)/2+NORMSINV(AleatProd!Q421)*Plan1!$G$8))</f>
        <v>18299.393191889292</v>
      </c>
      <c r="R422" s="30">
        <f>(Q422*EXP(Plan1!$G$7-(Plan1!$G$8^2)/2+NORMSINV(AleatProd!R421)*Plan1!$G$8))</f>
        <v>18077.045757397791</v>
      </c>
      <c r="S422" s="30">
        <f>(R422*EXP(Plan1!$G$7-(Plan1!$G$8^2)/2+NORMSINV(AleatProd!S421)*Plan1!$G$8))</f>
        <v>17387.267854694794</v>
      </c>
      <c r="T422" s="30">
        <f>(S422*EXP(Plan1!$G$7-(Plan1!$G$8^2)/2+NORMSINV(AleatProd!T421)*Plan1!$G$8))</f>
        <v>17557.869149527971</v>
      </c>
      <c r="U422" s="30">
        <f>(T422*EXP(Plan1!$G$7-(Plan1!$G$8^2)/2+NORMSINV(AleatProd!U421)*Plan1!$G$8))</f>
        <v>16760.542329124524</v>
      </c>
      <c r="V422" s="30">
        <f>(U422*EXP(Plan1!$G$7-(Plan1!$G$8^2)/2+NORMSINV(AleatProd!V421)*Plan1!$G$8))</f>
        <v>17407.562295158241</v>
      </c>
    </row>
    <row r="423" spans="1:22" x14ac:dyDescent="0.25">
      <c r="A423">
        <v>420</v>
      </c>
      <c r="B423" s="2">
        <f>Plan1!$B$4</f>
        <v>17520</v>
      </c>
      <c r="C423" s="30">
        <f>(B423*EXP(Plan1!$G$7-(Plan1!$G$8^2)/2+NORMSINV(AleatProd!C422)*Plan1!$G$8))</f>
        <v>18523.778434229524</v>
      </c>
      <c r="D423" s="30">
        <f>(C423*EXP(Plan1!$G$7-(Plan1!$G$8^2)/2+NORMSINV(AleatProd!D422)*Plan1!$G$8))</f>
        <v>16492.390432760283</v>
      </c>
      <c r="E423" s="30">
        <f>(D423*EXP(Plan1!$G$7-(Plan1!$G$8^2)/2+NORMSINV(AleatProd!E422)*Plan1!$G$8))</f>
        <v>17831.880380889164</v>
      </c>
      <c r="F423" s="30">
        <f>(E423*EXP(Plan1!$G$7-(Plan1!$G$8^2)/2+NORMSINV(AleatProd!F422)*Plan1!$G$8))</f>
        <v>18984.544141747538</v>
      </c>
      <c r="G423" s="30">
        <f>(F423*EXP(Plan1!$G$7-(Plan1!$G$8^2)/2+NORMSINV(AleatProd!G422)*Plan1!$G$8))</f>
        <v>18995.663978142642</v>
      </c>
      <c r="H423" s="30">
        <f>(G423*EXP(Plan1!$G$7-(Plan1!$G$8^2)/2+NORMSINV(AleatProd!H422)*Plan1!$G$8))</f>
        <v>18128.144929062393</v>
      </c>
      <c r="I423" s="30">
        <f>(H423*EXP(Plan1!$G$7-(Plan1!$G$8^2)/2+NORMSINV(AleatProd!I422)*Plan1!$G$8))</f>
        <v>19024.026063243244</v>
      </c>
      <c r="J423" s="30">
        <f>(I423*EXP(Plan1!$G$7-(Plan1!$G$8^2)/2+NORMSINV(AleatProd!J422)*Plan1!$G$8))</f>
        <v>18422.211718488172</v>
      </c>
      <c r="K423" s="30">
        <f>(J423*EXP(Plan1!$G$7-(Plan1!$G$8^2)/2+NORMSINV(AleatProd!K422)*Plan1!$G$8))</f>
        <v>17510.854525061786</v>
      </c>
      <c r="L423" s="30">
        <f>(K423*EXP(Plan1!$G$7-(Plan1!$G$8^2)/2+NORMSINV(AleatProd!L422)*Plan1!$G$8))</f>
        <v>16871.201206238649</v>
      </c>
      <c r="M423" s="30">
        <f>(L423*EXP(Plan1!$G$7-(Plan1!$G$8^2)/2+NORMSINV(AleatProd!M422)*Plan1!$G$8))</f>
        <v>17041.749826035619</v>
      </c>
      <c r="N423" s="30">
        <f>(M423*EXP(Plan1!$G$7-(Plan1!$G$8^2)/2+NORMSINV(AleatProd!N422)*Plan1!$G$8))</f>
        <v>16192.545229882164</v>
      </c>
      <c r="O423" s="30">
        <f>(N423*EXP(Plan1!$G$7-(Plan1!$G$8^2)/2+NORMSINV(AleatProd!O422)*Plan1!$G$8))</f>
        <v>17087.282738321133</v>
      </c>
      <c r="P423" s="30">
        <f>(O423*EXP(Plan1!$G$7-(Plan1!$G$8^2)/2+NORMSINV(AleatProd!P422)*Plan1!$G$8))</f>
        <v>19105.922014987569</v>
      </c>
      <c r="Q423" s="30">
        <f>(P423*EXP(Plan1!$G$7-(Plan1!$G$8^2)/2+NORMSINV(AleatProd!Q422)*Plan1!$G$8))</f>
        <v>17817.349665854847</v>
      </c>
      <c r="R423" s="30">
        <f>(Q423*EXP(Plan1!$G$7-(Plan1!$G$8^2)/2+NORMSINV(AleatProd!R422)*Plan1!$G$8))</f>
        <v>16974.079535291698</v>
      </c>
      <c r="S423" s="30">
        <f>(R423*EXP(Plan1!$G$7-(Plan1!$G$8^2)/2+NORMSINV(AleatProd!S422)*Plan1!$G$8))</f>
        <v>15784.314520793145</v>
      </c>
      <c r="T423" s="30">
        <f>(S423*EXP(Plan1!$G$7-(Plan1!$G$8^2)/2+NORMSINV(AleatProd!T422)*Plan1!$G$8))</f>
        <v>15251.214836369638</v>
      </c>
      <c r="U423" s="30">
        <f>(T423*EXP(Plan1!$G$7-(Plan1!$G$8^2)/2+NORMSINV(AleatProd!U422)*Plan1!$G$8))</f>
        <v>15508.851293748179</v>
      </c>
      <c r="V423" s="30">
        <f>(U423*EXP(Plan1!$G$7-(Plan1!$G$8^2)/2+NORMSINV(AleatProd!V422)*Plan1!$G$8))</f>
        <v>16487.951539646921</v>
      </c>
    </row>
    <row r="424" spans="1:22" x14ac:dyDescent="0.25">
      <c r="A424">
        <v>421</v>
      </c>
      <c r="B424" s="2">
        <f>Plan1!$B$4</f>
        <v>17520</v>
      </c>
      <c r="C424" s="30">
        <f>(B424*EXP(Plan1!$G$7-(Plan1!$G$8^2)/2+NORMSINV(AleatProd!C423)*Plan1!$G$8))</f>
        <v>17056.111896918737</v>
      </c>
      <c r="D424" s="30">
        <f>(C424*EXP(Plan1!$G$7-(Plan1!$G$8^2)/2+NORMSINV(AleatProd!D423)*Plan1!$G$8))</f>
        <v>15514.53931772455</v>
      </c>
      <c r="E424" s="30">
        <f>(D424*EXP(Plan1!$G$7-(Plan1!$G$8^2)/2+NORMSINV(AleatProd!E423)*Plan1!$G$8))</f>
        <v>15480.274770673988</v>
      </c>
      <c r="F424" s="30">
        <f>(E424*EXP(Plan1!$G$7-(Plan1!$G$8^2)/2+NORMSINV(AleatProd!F423)*Plan1!$G$8))</f>
        <v>15495.885284992219</v>
      </c>
      <c r="G424" s="30">
        <f>(F424*EXP(Plan1!$G$7-(Plan1!$G$8^2)/2+NORMSINV(AleatProd!G423)*Plan1!$G$8))</f>
        <v>13967.124933896228</v>
      </c>
      <c r="H424" s="30">
        <f>(G424*EXP(Plan1!$G$7-(Plan1!$G$8^2)/2+NORMSINV(AleatProd!H423)*Plan1!$G$8))</f>
        <v>13159.760380091218</v>
      </c>
      <c r="I424" s="30">
        <f>(H424*EXP(Plan1!$G$7-(Plan1!$G$8^2)/2+NORMSINV(AleatProd!I423)*Plan1!$G$8))</f>
        <v>13358.535609812656</v>
      </c>
      <c r="J424" s="30">
        <f>(I424*EXP(Plan1!$G$7-(Plan1!$G$8^2)/2+NORMSINV(AleatProd!J423)*Plan1!$G$8))</f>
        <v>13513.905628930384</v>
      </c>
      <c r="K424" s="30">
        <f>(J424*EXP(Plan1!$G$7-(Plan1!$G$8^2)/2+NORMSINV(AleatProd!K423)*Plan1!$G$8))</f>
        <v>13858.654945092247</v>
      </c>
      <c r="L424" s="30">
        <f>(K424*EXP(Plan1!$G$7-(Plan1!$G$8^2)/2+NORMSINV(AleatProd!L423)*Plan1!$G$8))</f>
        <v>13105.244478947581</v>
      </c>
      <c r="M424" s="30">
        <f>(L424*EXP(Plan1!$G$7-(Plan1!$G$8^2)/2+NORMSINV(AleatProd!M423)*Plan1!$G$8))</f>
        <v>13707.691266986349</v>
      </c>
      <c r="N424" s="30">
        <f>(M424*EXP(Plan1!$G$7-(Plan1!$G$8^2)/2+NORMSINV(AleatProd!N423)*Plan1!$G$8))</f>
        <v>12590.423452188044</v>
      </c>
      <c r="O424" s="30">
        <f>(N424*EXP(Plan1!$G$7-(Plan1!$G$8^2)/2+NORMSINV(AleatProd!O423)*Plan1!$G$8))</f>
        <v>12803.508225744965</v>
      </c>
      <c r="P424" s="30">
        <f>(O424*EXP(Plan1!$G$7-(Plan1!$G$8^2)/2+NORMSINV(AleatProd!P423)*Plan1!$G$8))</f>
        <v>12277.556994568911</v>
      </c>
      <c r="Q424" s="30">
        <f>(P424*EXP(Plan1!$G$7-(Plan1!$G$8^2)/2+NORMSINV(AleatProd!Q423)*Plan1!$G$8))</f>
        <v>12260.933544678363</v>
      </c>
      <c r="R424" s="30">
        <f>(Q424*EXP(Plan1!$G$7-(Plan1!$G$8^2)/2+NORMSINV(AleatProd!R423)*Plan1!$G$8))</f>
        <v>13213.18190301016</v>
      </c>
      <c r="S424" s="30">
        <f>(R424*EXP(Plan1!$G$7-(Plan1!$G$8^2)/2+NORMSINV(AleatProd!S423)*Plan1!$G$8))</f>
        <v>14359.473696040222</v>
      </c>
      <c r="T424" s="30">
        <f>(S424*EXP(Plan1!$G$7-(Plan1!$G$8^2)/2+NORMSINV(AleatProd!T423)*Plan1!$G$8))</f>
        <v>17001.952179831391</v>
      </c>
      <c r="U424" s="30">
        <f>(T424*EXP(Plan1!$G$7-(Plan1!$G$8^2)/2+NORMSINV(AleatProd!U423)*Plan1!$G$8))</f>
        <v>16662.585070046713</v>
      </c>
      <c r="V424" s="30">
        <f>(U424*EXP(Plan1!$G$7-(Plan1!$G$8^2)/2+NORMSINV(AleatProd!V423)*Plan1!$G$8))</f>
        <v>17105.26506793786</v>
      </c>
    </row>
    <row r="425" spans="1:22" x14ac:dyDescent="0.25">
      <c r="A425">
        <v>422</v>
      </c>
      <c r="B425" s="2">
        <f>Plan1!$B$4</f>
        <v>17520</v>
      </c>
      <c r="C425" s="30">
        <f>(B425*EXP(Plan1!$G$7-(Plan1!$G$8^2)/2+NORMSINV(AleatProd!C424)*Plan1!$G$8))</f>
        <v>18263.415934059496</v>
      </c>
      <c r="D425" s="30">
        <f>(C425*EXP(Plan1!$G$7-(Plan1!$G$8^2)/2+NORMSINV(AleatProd!D424)*Plan1!$G$8))</f>
        <v>17931.382030559587</v>
      </c>
      <c r="E425" s="30">
        <f>(D425*EXP(Plan1!$G$7-(Plan1!$G$8^2)/2+NORMSINV(AleatProd!E424)*Plan1!$G$8))</f>
        <v>19158.949024224919</v>
      </c>
      <c r="F425" s="30">
        <f>(E425*EXP(Plan1!$G$7-(Plan1!$G$8^2)/2+NORMSINV(AleatProd!F424)*Plan1!$G$8))</f>
        <v>19041.097945074769</v>
      </c>
      <c r="G425" s="30">
        <f>(F425*EXP(Plan1!$G$7-(Plan1!$G$8^2)/2+NORMSINV(AleatProd!G424)*Plan1!$G$8))</f>
        <v>19408.642043893218</v>
      </c>
      <c r="H425" s="30">
        <f>(G425*EXP(Plan1!$G$7-(Plan1!$G$8^2)/2+NORMSINV(AleatProd!H424)*Plan1!$G$8))</f>
        <v>18436.777226112004</v>
      </c>
      <c r="I425" s="30">
        <f>(H425*EXP(Plan1!$G$7-(Plan1!$G$8^2)/2+NORMSINV(AleatProd!I424)*Plan1!$G$8))</f>
        <v>16859.661756811158</v>
      </c>
      <c r="J425" s="30">
        <f>(I425*EXP(Plan1!$G$7-(Plan1!$G$8^2)/2+NORMSINV(AleatProd!J424)*Plan1!$G$8))</f>
        <v>16564.688329702582</v>
      </c>
      <c r="K425" s="30">
        <f>(J425*EXP(Plan1!$G$7-(Plan1!$G$8^2)/2+NORMSINV(AleatProd!K424)*Plan1!$G$8))</f>
        <v>16997.231675741648</v>
      </c>
      <c r="L425" s="30">
        <f>(K425*EXP(Plan1!$G$7-(Plan1!$G$8^2)/2+NORMSINV(AleatProd!L424)*Plan1!$G$8))</f>
        <v>16565.400145381653</v>
      </c>
      <c r="M425" s="30">
        <f>(L425*EXP(Plan1!$G$7-(Plan1!$G$8^2)/2+NORMSINV(AleatProd!M424)*Plan1!$G$8))</f>
        <v>15556.325293349943</v>
      </c>
      <c r="N425" s="30">
        <f>(M425*EXP(Plan1!$G$7-(Plan1!$G$8^2)/2+NORMSINV(AleatProd!N424)*Plan1!$G$8))</f>
        <v>16444.580399205708</v>
      </c>
      <c r="O425" s="30">
        <f>(N425*EXP(Plan1!$G$7-(Plan1!$G$8^2)/2+NORMSINV(AleatProd!O424)*Plan1!$G$8))</f>
        <v>16765.961522068257</v>
      </c>
      <c r="P425" s="30">
        <f>(O425*EXP(Plan1!$G$7-(Plan1!$G$8^2)/2+NORMSINV(AleatProd!P424)*Plan1!$G$8))</f>
        <v>15794.851192157863</v>
      </c>
      <c r="Q425" s="30">
        <f>(P425*EXP(Plan1!$G$7-(Plan1!$G$8^2)/2+NORMSINV(AleatProd!Q424)*Plan1!$G$8))</f>
        <v>15583.920979962484</v>
      </c>
      <c r="R425" s="30">
        <f>(Q425*EXP(Plan1!$G$7-(Plan1!$G$8^2)/2+NORMSINV(AleatProd!R424)*Plan1!$G$8))</f>
        <v>15210.243151993765</v>
      </c>
      <c r="S425" s="30">
        <f>(R425*EXP(Plan1!$G$7-(Plan1!$G$8^2)/2+NORMSINV(AleatProd!S424)*Plan1!$G$8))</f>
        <v>16047.666654495006</v>
      </c>
      <c r="T425" s="30">
        <f>(S425*EXP(Plan1!$G$7-(Plan1!$G$8^2)/2+NORMSINV(AleatProd!T424)*Plan1!$G$8))</f>
        <v>16019.837808178954</v>
      </c>
      <c r="U425" s="30">
        <f>(T425*EXP(Plan1!$G$7-(Plan1!$G$8^2)/2+NORMSINV(AleatProd!U424)*Plan1!$G$8))</f>
        <v>15023.14439419299</v>
      </c>
      <c r="V425" s="30">
        <f>(U425*EXP(Plan1!$G$7-(Plan1!$G$8^2)/2+NORMSINV(AleatProd!V424)*Plan1!$G$8))</f>
        <v>14844.258389965307</v>
      </c>
    </row>
    <row r="426" spans="1:22" x14ac:dyDescent="0.25">
      <c r="A426">
        <v>423</v>
      </c>
      <c r="B426" s="2">
        <f>Plan1!$B$4</f>
        <v>17520</v>
      </c>
      <c r="C426" s="30">
        <f>(B426*EXP(Plan1!$G$7-(Plan1!$G$8^2)/2+NORMSINV(AleatProd!C425)*Plan1!$G$8))</f>
        <v>15251.089219888232</v>
      </c>
      <c r="D426" s="30">
        <f>(C426*EXP(Plan1!$G$7-(Plan1!$G$8^2)/2+NORMSINV(AleatProd!D425)*Plan1!$G$8))</f>
        <v>15083.816611421118</v>
      </c>
      <c r="E426" s="30">
        <f>(D426*EXP(Plan1!$G$7-(Plan1!$G$8^2)/2+NORMSINV(AleatProd!E425)*Plan1!$G$8))</f>
        <v>15133.056535442058</v>
      </c>
      <c r="F426" s="30">
        <f>(E426*EXP(Plan1!$G$7-(Plan1!$G$8^2)/2+NORMSINV(AleatProd!F425)*Plan1!$G$8))</f>
        <v>16117.379143278642</v>
      </c>
      <c r="G426" s="30">
        <f>(F426*EXP(Plan1!$G$7-(Plan1!$G$8^2)/2+NORMSINV(AleatProd!G425)*Plan1!$G$8))</f>
        <v>15086.401421639704</v>
      </c>
      <c r="H426" s="30">
        <f>(G426*EXP(Plan1!$G$7-(Plan1!$G$8^2)/2+NORMSINV(AleatProd!H425)*Plan1!$G$8))</f>
        <v>15026.984481690732</v>
      </c>
      <c r="I426" s="30">
        <f>(H426*EXP(Plan1!$G$7-(Plan1!$G$8^2)/2+NORMSINV(AleatProd!I425)*Plan1!$G$8))</f>
        <v>15901.458652565092</v>
      </c>
      <c r="J426" s="30">
        <f>(I426*EXP(Plan1!$G$7-(Plan1!$G$8^2)/2+NORMSINV(AleatProd!J425)*Plan1!$G$8))</f>
        <v>15423.758671861446</v>
      </c>
      <c r="K426" s="30">
        <f>(J426*EXP(Plan1!$G$7-(Plan1!$G$8^2)/2+NORMSINV(AleatProd!K425)*Plan1!$G$8))</f>
        <v>15535.751996068599</v>
      </c>
      <c r="L426" s="30">
        <f>(K426*EXP(Plan1!$G$7-(Plan1!$G$8^2)/2+NORMSINV(AleatProd!L425)*Plan1!$G$8))</f>
        <v>15320.962606675968</v>
      </c>
      <c r="M426" s="30">
        <f>(L426*EXP(Plan1!$G$7-(Plan1!$G$8^2)/2+NORMSINV(AleatProd!M425)*Plan1!$G$8))</f>
        <v>14168.389555012034</v>
      </c>
      <c r="N426" s="30">
        <f>(M426*EXP(Plan1!$G$7-(Plan1!$G$8^2)/2+NORMSINV(AleatProd!N425)*Plan1!$G$8))</f>
        <v>13651.516515086954</v>
      </c>
      <c r="O426" s="30">
        <f>(N426*EXP(Plan1!$G$7-(Plan1!$G$8^2)/2+NORMSINV(AleatProd!O425)*Plan1!$G$8))</f>
        <v>12923.818695891514</v>
      </c>
      <c r="P426" s="30">
        <f>(O426*EXP(Plan1!$G$7-(Plan1!$G$8^2)/2+NORMSINV(AleatProd!P425)*Plan1!$G$8))</f>
        <v>11933.431450917336</v>
      </c>
      <c r="Q426" s="30">
        <f>(P426*EXP(Plan1!$G$7-(Plan1!$G$8^2)/2+NORMSINV(AleatProd!Q425)*Plan1!$G$8))</f>
        <v>12028.125100006991</v>
      </c>
      <c r="R426" s="30">
        <f>(Q426*EXP(Plan1!$G$7-(Plan1!$G$8^2)/2+NORMSINV(AleatProd!R425)*Plan1!$G$8))</f>
        <v>12467.580224618105</v>
      </c>
      <c r="S426" s="30">
        <f>(R426*EXP(Plan1!$G$7-(Plan1!$G$8^2)/2+NORMSINV(AleatProd!S425)*Plan1!$G$8))</f>
        <v>13001.903257533968</v>
      </c>
      <c r="T426" s="30">
        <f>(S426*EXP(Plan1!$G$7-(Plan1!$G$8^2)/2+NORMSINV(AleatProd!T425)*Plan1!$G$8))</f>
        <v>13054.997886275654</v>
      </c>
      <c r="U426" s="30">
        <f>(T426*EXP(Plan1!$G$7-(Plan1!$G$8^2)/2+NORMSINV(AleatProd!U425)*Plan1!$G$8))</f>
        <v>11346.368883057134</v>
      </c>
      <c r="V426" s="30">
        <f>(U426*EXP(Plan1!$G$7-(Plan1!$G$8^2)/2+NORMSINV(AleatProd!V425)*Plan1!$G$8))</f>
        <v>11664.497463910242</v>
      </c>
    </row>
    <row r="427" spans="1:22" x14ac:dyDescent="0.25">
      <c r="A427">
        <v>424</v>
      </c>
      <c r="B427" s="2">
        <f>Plan1!$B$4</f>
        <v>17520</v>
      </c>
      <c r="C427" s="30">
        <f>(B427*EXP(Plan1!$G$7-(Plan1!$G$8^2)/2+NORMSINV(AleatProd!C426)*Plan1!$G$8))</f>
        <v>18716.965937386405</v>
      </c>
      <c r="D427" s="30">
        <f>(C427*EXP(Plan1!$G$7-(Plan1!$G$8^2)/2+NORMSINV(AleatProd!D426)*Plan1!$G$8))</f>
        <v>17832.057386465651</v>
      </c>
      <c r="E427" s="30">
        <f>(D427*EXP(Plan1!$G$7-(Plan1!$G$8^2)/2+NORMSINV(AleatProd!E426)*Plan1!$G$8))</f>
        <v>18297.92736752256</v>
      </c>
      <c r="F427" s="30">
        <f>(E427*EXP(Plan1!$G$7-(Plan1!$G$8^2)/2+NORMSINV(AleatProd!F426)*Plan1!$G$8))</f>
        <v>16271.777263345235</v>
      </c>
      <c r="G427" s="30">
        <f>(F427*EXP(Plan1!$G$7-(Plan1!$G$8^2)/2+NORMSINV(AleatProd!G426)*Plan1!$G$8))</f>
        <v>16077.976134797298</v>
      </c>
      <c r="H427" s="30">
        <f>(G427*EXP(Plan1!$G$7-(Plan1!$G$8^2)/2+NORMSINV(AleatProd!H426)*Plan1!$G$8))</f>
        <v>16013.177772831074</v>
      </c>
      <c r="I427" s="30">
        <f>(H427*EXP(Plan1!$G$7-(Plan1!$G$8^2)/2+NORMSINV(AleatProd!I426)*Plan1!$G$8))</f>
        <v>14532.419187454667</v>
      </c>
      <c r="J427" s="30">
        <f>(I427*EXP(Plan1!$G$7-(Plan1!$G$8^2)/2+NORMSINV(AleatProd!J426)*Plan1!$G$8))</f>
        <v>15581.085093141353</v>
      </c>
      <c r="K427" s="30">
        <f>(J427*EXP(Plan1!$G$7-(Plan1!$G$8^2)/2+NORMSINV(AleatProd!K426)*Plan1!$G$8))</f>
        <v>15840.858269941695</v>
      </c>
      <c r="L427" s="30">
        <f>(K427*EXP(Plan1!$G$7-(Plan1!$G$8^2)/2+NORMSINV(AleatProd!L426)*Plan1!$G$8))</f>
        <v>15120.93303173365</v>
      </c>
      <c r="M427" s="30">
        <f>(L427*EXP(Plan1!$G$7-(Plan1!$G$8^2)/2+NORMSINV(AleatProd!M426)*Plan1!$G$8))</f>
        <v>13726.744069719189</v>
      </c>
      <c r="N427" s="30">
        <f>(M427*EXP(Plan1!$G$7-(Plan1!$G$8^2)/2+NORMSINV(AleatProd!N426)*Plan1!$G$8))</f>
        <v>14227.404291258268</v>
      </c>
      <c r="O427" s="30">
        <f>(N427*EXP(Plan1!$G$7-(Plan1!$G$8^2)/2+NORMSINV(AleatProd!O426)*Plan1!$G$8))</f>
        <v>14228.901956031748</v>
      </c>
      <c r="P427" s="30">
        <f>(O427*EXP(Plan1!$G$7-(Plan1!$G$8^2)/2+NORMSINV(AleatProd!P426)*Plan1!$G$8))</f>
        <v>14557.214409789523</v>
      </c>
      <c r="Q427" s="30">
        <f>(P427*EXP(Plan1!$G$7-(Plan1!$G$8^2)/2+NORMSINV(AleatProd!Q426)*Plan1!$G$8))</f>
        <v>14705.598759654829</v>
      </c>
      <c r="R427" s="30">
        <f>(Q427*EXP(Plan1!$G$7-(Plan1!$G$8^2)/2+NORMSINV(AleatProd!R426)*Plan1!$G$8))</f>
        <v>15291.231329229122</v>
      </c>
      <c r="S427" s="30">
        <f>(R427*EXP(Plan1!$G$7-(Plan1!$G$8^2)/2+NORMSINV(AleatProd!S426)*Plan1!$G$8))</f>
        <v>14558.490230669999</v>
      </c>
      <c r="T427" s="30">
        <f>(S427*EXP(Plan1!$G$7-(Plan1!$G$8^2)/2+NORMSINV(AleatProd!T426)*Plan1!$G$8))</f>
        <v>14314.470169007451</v>
      </c>
      <c r="U427" s="30">
        <f>(T427*EXP(Plan1!$G$7-(Plan1!$G$8^2)/2+NORMSINV(AleatProd!U426)*Plan1!$G$8))</f>
        <v>14465.545849756101</v>
      </c>
      <c r="V427" s="30">
        <f>(U427*EXP(Plan1!$G$7-(Plan1!$G$8^2)/2+NORMSINV(AleatProd!V426)*Plan1!$G$8))</f>
        <v>14557.445886523954</v>
      </c>
    </row>
    <row r="428" spans="1:22" x14ac:dyDescent="0.25">
      <c r="A428">
        <v>425</v>
      </c>
      <c r="B428" s="2">
        <f>Plan1!$B$4</f>
        <v>17520</v>
      </c>
      <c r="C428" s="30">
        <f>(B428*EXP(Plan1!$G$7-(Plan1!$G$8^2)/2+NORMSINV(AleatProd!C427)*Plan1!$G$8))</f>
        <v>17473.368867720721</v>
      </c>
      <c r="D428" s="30">
        <f>(C428*EXP(Plan1!$G$7-(Plan1!$G$8^2)/2+NORMSINV(AleatProd!D427)*Plan1!$G$8))</f>
        <v>17402.31599376287</v>
      </c>
      <c r="E428" s="30">
        <f>(D428*EXP(Plan1!$G$7-(Plan1!$G$8^2)/2+NORMSINV(AleatProd!E427)*Plan1!$G$8))</f>
        <v>17867.824265706819</v>
      </c>
      <c r="F428" s="30">
        <f>(E428*EXP(Plan1!$G$7-(Plan1!$G$8^2)/2+NORMSINV(AleatProd!F427)*Plan1!$G$8))</f>
        <v>17717.323921119798</v>
      </c>
      <c r="G428" s="30">
        <f>(F428*EXP(Plan1!$G$7-(Plan1!$G$8^2)/2+NORMSINV(AleatProd!G427)*Plan1!$G$8))</f>
        <v>17289.678690914352</v>
      </c>
      <c r="H428" s="30">
        <f>(G428*EXP(Plan1!$G$7-(Plan1!$G$8^2)/2+NORMSINV(AleatProd!H427)*Plan1!$G$8))</f>
        <v>17841.432774137549</v>
      </c>
      <c r="I428" s="30">
        <f>(H428*EXP(Plan1!$G$7-(Plan1!$G$8^2)/2+NORMSINV(AleatProd!I427)*Plan1!$G$8))</f>
        <v>17228.618367090581</v>
      </c>
      <c r="J428" s="30">
        <f>(I428*EXP(Plan1!$G$7-(Plan1!$G$8^2)/2+NORMSINV(AleatProd!J427)*Plan1!$G$8))</f>
        <v>17733.874421887424</v>
      </c>
      <c r="K428" s="30">
        <f>(J428*EXP(Plan1!$G$7-(Plan1!$G$8^2)/2+NORMSINV(AleatProd!K427)*Plan1!$G$8))</f>
        <v>16930.118678529179</v>
      </c>
      <c r="L428" s="30">
        <f>(K428*EXP(Plan1!$G$7-(Plan1!$G$8^2)/2+NORMSINV(AleatProd!L427)*Plan1!$G$8))</f>
        <v>18335.431048751369</v>
      </c>
      <c r="M428" s="30">
        <f>(L428*EXP(Plan1!$G$7-(Plan1!$G$8^2)/2+NORMSINV(AleatProd!M427)*Plan1!$G$8))</f>
        <v>19484.058728776046</v>
      </c>
      <c r="N428" s="30">
        <f>(M428*EXP(Plan1!$G$7-(Plan1!$G$8^2)/2+NORMSINV(AleatProd!N427)*Plan1!$G$8))</f>
        <v>18609.661660501177</v>
      </c>
      <c r="O428" s="30">
        <f>(N428*EXP(Plan1!$G$7-(Plan1!$G$8^2)/2+NORMSINV(AleatProd!O427)*Plan1!$G$8))</f>
        <v>18528.184379270329</v>
      </c>
      <c r="P428" s="30">
        <f>(O428*EXP(Plan1!$G$7-(Plan1!$G$8^2)/2+NORMSINV(AleatProd!P427)*Plan1!$G$8))</f>
        <v>17605.289591736222</v>
      </c>
      <c r="Q428" s="30">
        <f>(P428*EXP(Plan1!$G$7-(Plan1!$G$8^2)/2+NORMSINV(AleatProd!Q427)*Plan1!$G$8))</f>
        <v>17094.403761269146</v>
      </c>
      <c r="R428" s="30">
        <f>(Q428*EXP(Plan1!$G$7-(Plan1!$G$8^2)/2+NORMSINV(AleatProd!R427)*Plan1!$G$8))</f>
        <v>16197.744022073393</v>
      </c>
      <c r="S428" s="30">
        <f>(R428*EXP(Plan1!$G$7-(Plan1!$G$8^2)/2+NORMSINV(AleatProd!S427)*Plan1!$G$8))</f>
        <v>15607.055217373836</v>
      </c>
      <c r="T428" s="30">
        <f>(S428*EXP(Plan1!$G$7-(Plan1!$G$8^2)/2+NORMSINV(AleatProd!T427)*Plan1!$G$8))</f>
        <v>17398.575677125595</v>
      </c>
      <c r="U428" s="30">
        <f>(T428*EXP(Plan1!$G$7-(Plan1!$G$8^2)/2+NORMSINV(AleatProd!U427)*Plan1!$G$8))</f>
        <v>16894.25421707438</v>
      </c>
      <c r="V428" s="30">
        <f>(U428*EXP(Plan1!$G$7-(Plan1!$G$8^2)/2+NORMSINV(AleatProd!V427)*Plan1!$G$8))</f>
        <v>17454.994630097586</v>
      </c>
    </row>
    <row r="429" spans="1:22" x14ac:dyDescent="0.25">
      <c r="A429">
        <v>426</v>
      </c>
      <c r="B429" s="2">
        <f>Plan1!$B$4</f>
        <v>17520</v>
      </c>
      <c r="C429" s="30">
        <f>(B429*EXP(Plan1!$G$7-(Plan1!$G$8^2)/2+NORMSINV(AleatProd!C428)*Plan1!$G$8))</f>
        <v>17709.722393811386</v>
      </c>
      <c r="D429" s="30">
        <f>(C429*EXP(Plan1!$G$7-(Plan1!$G$8^2)/2+NORMSINV(AleatProd!D428)*Plan1!$G$8))</f>
        <v>19896.412299173706</v>
      </c>
      <c r="E429" s="30">
        <f>(D429*EXP(Plan1!$G$7-(Plan1!$G$8^2)/2+NORMSINV(AleatProd!E428)*Plan1!$G$8))</f>
        <v>20609.367746415461</v>
      </c>
      <c r="F429" s="30">
        <f>(E429*EXP(Plan1!$G$7-(Plan1!$G$8^2)/2+NORMSINV(AleatProd!F428)*Plan1!$G$8))</f>
        <v>20395.074486274621</v>
      </c>
      <c r="G429" s="30">
        <f>(F429*EXP(Plan1!$G$7-(Plan1!$G$8^2)/2+NORMSINV(AleatProd!G428)*Plan1!$G$8))</f>
        <v>19355.173295346016</v>
      </c>
      <c r="H429" s="30">
        <f>(G429*EXP(Plan1!$G$7-(Plan1!$G$8^2)/2+NORMSINV(AleatProd!H428)*Plan1!$G$8))</f>
        <v>18562.752804030195</v>
      </c>
      <c r="I429" s="30">
        <f>(H429*EXP(Plan1!$G$7-(Plan1!$G$8^2)/2+NORMSINV(AleatProd!I428)*Plan1!$G$8))</f>
        <v>18629.478237987409</v>
      </c>
      <c r="J429" s="30">
        <f>(I429*EXP(Plan1!$G$7-(Plan1!$G$8^2)/2+NORMSINV(AleatProd!J428)*Plan1!$G$8))</f>
        <v>17193.353327705081</v>
      </c>
      <c r="K429" s="30">
        <f>(J429*EXP(Plan1!$G$7-(Plan1!$G$8^2)/2+NORMSINV(AleatProd!K428)*Plan1!$G$8))</f>
        <v>16848.654705200424</v>
      </c>
      <c r="L429" s="30">
        <f>(K429*EXP(Plan1!$G$7-(Plan1!$G$8^2)/2+NORMSINV(AleatProd!L428)*Plan1!$G$8))</f>
        <v>16274.600142162466</v>
      </c>
      <c r="M429" s="30">
        <f>(L429*EXP(Plan1!$G$7-(Plan1!$G$8^2)/2+NORMSINV(AleatProd!M428)*Plan1!$G$8))</f>
        <v>16692.75587396228</v>
      </c>
      <c r="N429" s="30">
        <f>(M429*EXP(Plan1!$G$7-(Plan1!$G$8^2)/2+NORMSINV(AleatProd!N428)*Plan1!$G$8))</f>
        <v>19169.738962057592</v>
      </c>
      <c r="O429" s="30">
        <f>(N429*EXP(Plan1!$G$7-(Plan1!$G$8^2)/2+NORMSINV(AleatProd!O428)*Plan1!$G$8))</f>
        <v>20325.272642483305</v>
      </c>
      <c r="P429" s="30">
        <f>(O429*EXP(Plan1!$G$7-(Plan1!$G$8^2)/2+NORMSINV(AleatProd!P428)*Plan1!$G$8))</f>
        <v>20048.601739043581</v>
      </c>
      <c r="Q429" s="30">
        <f>(P429*EXP(Plan1!$G$7-(Plan1!$G$8^2)/2+NORMSINV(AleatProd!Q428)*Plan1!$G$8))</f>
        <v>20352.085137902934</v>
      </c>
      <c r="R429" s="30">
        <f>(Q429*EXP(Plan1!$G$7-(Plan1!$G$8^2)/2+NORMSINV(AleatProd!R428)*Plan1!$G$8))</f>
        <v>21716.456539896793</v>
      </c>
      <c r="S429" s="30">
        <f>(R429*EXP(Plan1!$G$7-(Plan1!$G$8^2)/2+NORMSINV(AleatProd!S428)*Plan1!$G$8))</f>
        <v>21615.787316949525</v>
      </c>
      <c r="T429" s="30">
        <f>(S429*EXP(Plan1!$G$7-(Plan1!$G$8^2)/2+NORMSINV(AleatProd!T428)*Plan1!$G$8))</f>
        <v>20733.322367328976</v>
      </c>
      <c r="U429" s="30">
        <f>(T429*EXP(Plan1!$G$7-(Plan1!$G$8^2)/2+NORMSINV(AleatProd!U428)*Plan1!$G$8))</f>
        <v>20995.733288154508</v>
      </c>
      <c r="V429" s="30">
        <f>(U429*EXP(Plan1!$G$7-(Plan1!$G$8^2)/2+NORMSINV(AleatProd!V428)*Plan1!$G$8))</f>
        <v>20173.198126814958</v>
      </c>
    </row>
    <row r="430" spans="1:22" x14ac:dyDescent="0.25">
      <c r="A430">
        <v>427</v>
      </c>
      <c r="B430" s="2">
        <f>Plan1!$B$4</f>
        <v>17520</v>
      </c>
      <c r="C430" s="30">
        <f>(B430*EXP(Plan1!$G$7-(Plan1!$G$8^2)/2+NORMSINV(AleatProd!C429)*Plan1!$G$8))</f>
        <v>17813.767156035301</v>
      </c>
      <c r="D430" s="30">
        <f>(C430*EXP(Plan1!$G$7-(Plan1!$G$8^2)/2+NORMSINV(AleatProd!D429)*Plan1!$G$8))</f>
        <v>17076.869110843698</v>
      </c>
      <c r="E430" s="30">
        <f>(D430*EXP(Plan1!$G$7-(Plan1!$G$8^2)/2+NORMSINV(AleatProd!E429)*Plan1!$G$8))</f>
        <v>17968.340585849877</v>
      </c>
      <c r="F430" s="30">
        <f>(E430*EXP(Plan1!$G$7-(Plan1!$G$8^2)/2+NORMSINV(AleatProd!F429)*Plan1!$G$8))</f>
        <v>18374.62986463217</v>
      </c>
      <c r="G430" s="30">
        <f>(F430*EXP(Plan1!$G$7-(Plan1!$G$8^2)/2+NORMSINV(AleatProd!G429)*Plan1!$G$8))</f>
        <v>17614.495979228184</v>
      </c>
      <c r="H430" s="30">
        <f>(G430*EXP(Plan1!$G$7-(Plan1!$G$8^2)/2+NORMSINV(AleatProd!H429)*Plan1!$G$8))</f>
        <v>16885.753443952424</v>
      </c>
      <c r="I430" s="30">
        <f>(H430*EXP(Plan1!$G$7-(Plan1!$G$8^2)/2+NORMSINV(AleatProd!I429)*Plan1!$G$8))</f>
        <v>16983.0045183271</v>
      </c>
      <c r="J430" s="30">
        <f>(I430*EXP(Plan1!$G$7-(Plan1!$G$8^2)/2+NORMSINV(AleatProd!J429)*Plan1!$G$8))</f>
        <v>16591.839751709533</v>
      </c>
      <c r="K430" s="30">
        <f>(J430*EXP(Plan1!$G$7-(Plan1!$G$8^2)/2+NORMSINV(AleatProd!K429)*Plan1!$G$8))</f>
        <v>17496.459863091786</v>
      </c>
      <c r="L430" s="30">
        <f>(K430*EXP(Plan1!$G$7-(Plan1!$G$8^2)/2+NORMSINV(AleatProd!L429)*Plan1!$G$8))</f>
        <v>17002.587401708544</v>
      </c>
      <c r="M430" s="30">
        <f>(L430*EXP(Plan1!$G$7-(Plan1!$G$8^2)/2+NORMSINV(AleatProd!M429)*Plan1!$G$8))</f>
        <v>16409.745649987508</v>
      </c>
      <c r="N430" s="30">
        <f>(M430*EXP(Plan1!$G$7-(Plan1!$G$8^2)/2+NORMSINV(AleatProd!N429)*Plan1!$G$8))</f>
        <v>15599.688273567857</v>
      </c>
      <c r="O430" s="30">
        <f>(N430*EXP(Plan1!$G$7-(Plan1!$G$8^2)/2+NORMSINV(AleatProd!O429)*Plan1!$G$8))</f>
        <v>15646.136660694516</v>
      </c>
      <c r="P430" s="30">
        <f>(O430*EXP(Plan1!$G$7-(Plan1!$G$8^2)/2+NORMSINV(AleatProd!P429)*Plan1!$G$8))</f>
        <v>15374.609461725795</v>
      </c>
      <c r="Q430" s="30">
        <f>(P430*EXP(Plan1!$G$7-(Plan1!$G$8^2)/2+NORMSINV(AleatProd!Q429)*Plan1!$G$8))</f>
        <v>14647.916368124603</v>
      </c>
      <c r="R430" s="30">
        <f>(Q430*EXP(Plan1!$G$7-(Plan1!$G$8^2)/2+NORMSINV(AleatProd!R429)*Plan1!$G$8))</f>
        <v>13887.59398626298</v>
      </c>
      <c r="S430" s="30">
        <f>(R430*EXP(Plan1!$G$7-(Plan1!$G$8^2)/2+NORMSINV(AleatProd!S429)*Plan1!$G$8))</f>
        <v>13907.367912560547</v>
      </c>
      <c r="T430" s="30">
        <f>(S430*EXP(Plan1!$G$7-(Plan1!$G$8^2)/2+NORMSINV(AleatProd!T429)*Plan1!$G$8))</f>
        <v>13451.269761995807</v>
      </c>
      <c r="U430" s="30">
        <f>(T430*EXP(Plan1!$G$7-(Plan1!$G$8^2)/2+NORMSINV(AleatProd!U429)*Plan1!$G$8))</f>
        <v>13099.423675210295</v>
      </c>
      <c r="V430" s="30">
        <f>(U430*EXP(Plan1!$G$7-(Plan1!$G$8^2)/2+NORMSINV(AleatProd!V429)*Plan1!$G$8))</f>
        <v>14437.57045730416</v>
      </c>
    </row>
    <row r="431" spans="1:22" x14ac:dyDescent="0.25">
      <c r="A431">
        <v>428</v>
      </c>
      <c r="B431" s="2">
        <f>Plan1!$B$4</f>
        <v>17520</v>
      </c>
      <c r="C431" s="30">
        <f>(B431*EXP(Plan1!$G$7-(Plan1!$G$8^2)/2+NORMSINV(AleatProd!C430)*Plan1!$G$8))</f>
        <v>17057.656313622425</v>
      </c>
      <c r="D431" s="30">
        <f>(C431*EXP(Plan1!$G$7-(Plan1!$G$8^2)/2+NORMSINV(AleatProd!D430)*Plan1!$G$8))</f>
        <v>18226.538130696601</v>
      </c>
      <c r="E431" s="30">
        <f>(D431*EXP(Plan1!$G$7-(Plan1!$G$8^2)/2+NORMSINV(AleatProd!E430)*Plan1!$G$8))</f>
        <v>16898.623392876325</v>
      </c>
      <c r="F431" s="30">
        <f>(E431*EXP(Plan1!$G$7-(Plan1!$G$8^2)/2+NORMSINV(AleatProd!F430)*Plan1!$G$8))</f>
        <v>17208.675827631829</v>
      </c>
      <c r="G431" s="30">
        <f>(F431*EXP(Plan1!$G$7-(Plan1!$G$8^2)/2+NORMSINV(AleatProd!G430)*Plan1!$G$8))</f>
        <v>17705.288820656388</v>
      </c>
      <c r="H431" s="30">
        <f>(G431*EXP(Plan1!$G$7-(Plan1!$G$8^2)/2+NORMSINV(AleatProd!H430)*Plan1!$G$8))</f>
        <v>18421.096336705486</v>
      </c>
      <c r="I431" s="30">
        <f>(H431*EXP(Plan1!$G$7-(Plan1!$G$8^2)/2+NORMSINV(AleatProd!I430)*Plan1!$G$8))</f>
        <v>18196.912174392284</v>
      </c>
      <c r="J431" s="30">
        <f>(I431*EXP(Plan1!$G$7-(Plan1!$G$8^2)/2+NORMSINV(AleatProd!J430)*Plan1!$G$8))</f>
        <v>16751.595303292972</v>
      </c>
      <c r="K431" s="30">
        <f>(J431*EXP(Plan1!$G$7-(Plan1!$G$8^2)/2+NORMSINV(AleatProd!K430)*Plan1!$G$8))</f>
        <v>16307.993717010071</v>
      </c>
      <c r="L431" s="30">
        <f>(K431*EXP(Plan1!$G$7-(Plan1!$G$8^2)/2+NORMSINV(AleatProd!L430)*Plan1!$G$8))</f>
        <v>17737.067431599549</v>
      </c>
      <c r="M431" s="30">
        <f>(L431*EXP(Plan1!$G$7-(Plan1!$G$8^2)/2+NORMSINV(AleatProd!M430)*Plan1!$G$8))</f>
        <v>17950.596474131566</v>
      </c>
      <c r="N431" s="30">
        <f>(M431*EXP(Plan1!$G$7-(Plan1!$G$8^2)/2+NORMSINV(AleatProd!N430)*Plan1!$G$8))</f>
        <v>15651.444167249416</v>
      </c>
      <c r="O431" s="30">
        <f>(N431*EXP(Plan1!$G$7-(Plan1!$G$8^2)/2+NORMSINV(AleatProd!O430)*Plan1!$G$8))</f>
        <v>14514.737945807365</v>
      </c>
      <c r="P431" s="30">
        <f>(O431*EXP(Plan1!$G$7-(Plan1!$G$8^2)/2+NORMSINV(AleatProd!P430)*Plan1!$G$8))</f>
        <v>14469.367430610644</v>
      </c>
      <c r="Q431" s="30">
        <f>(P431*EXP(Plan1!$G$7-(Plan1!$G$8^2)/2+NORMSINV(AleatProd!Q430)*Plan1!$G$8))</f>
        <v>13826.932827473574</v>
      </c>
      <c r="R431" s="30">
        <f>(Q431*EXP(Plan1!$G$7-(Plan1!$G$8^2)/2+NORMSINV(AleatProd!R430)*Plan1!$G$8))</f>
        <v>14086.83617155253</v>
      </c>
      <c r="S431" s="30">
        <f>(R431*EXP(Plan1!$G$7-(Plan1!$G$8^2)/2+NORMSINV(AleatProd!S430)*Plan1!$G$8))</f>
        <v>13451.420046081359</v>
      </c>
      <c r="T431" s="30">
        <f>(S431*EXP(Plan1!$G$7-(Plan1!$G$8^2)/2+NORMSINV(AleatProd!T430)*Plan1!$G$8))</f>
        <v>14420.550307481393</v>
      </c>
      <c r="U431" s="30">
        <f>(T431*EXP(Plan1!$G$7-(Plan1!$G$8^2)/2+NORMSINV(AleatProd!U430)*Plan1!$G$8))</f>
        <v>14372.213380181283</v>
      </c>
      <c r="V431" s="30">
        <f>(U431*EXP(Plan1!$G$7-(Plan1!$G$8^2)/2+NORMSINV(AleatProd!V430)*Plan1!$G$8))</f>
        <v>13239.778502773897</v>
      </c>
    </row>
    <row r="432" spans="1:22" x14ac:dyDescent="0.25">
      <c r="A432">
        <v>429</v>
      </c>
      <c r="B432" s="2">
        <f>Plan1!$B$4</f>
        <v>17520</v>
      </c>
      <c r="C432" s="30">
        <f>(B432*EXP(Plan1!$G$7-(Plan1!$G$8^2)/2+NORMSINV(AleatProd!C431)*Plan1!$G$8))</f>
        <v>18439.956092517372</v>
      </c>
      <c r="D432" s="30">
        <f>(C432*EXP(Plan1!$G$7-(Plan1!$G$8^2)/2+NORMSINV(AleatProd!D431)*Plan1!$G$8))</f>
        <v>17732.281682075056</v>
      </c>
      <c r="E432" s="30">
        <f>(D432*EXP(Plan1!$G$7-(Plan1!$G$8^2)/2+NORMSINV(AleatProd!E431)*Plan1!$G$8))</f>
        <v>19313.686150044221</v>
      </c>
      <c r="F432" s="30">
        <f>(E432*EXP(Plan1!$G$7-(Plan1!$G$8^2)/2+NORMSINV(AleatProd!F431)*Plan1!$G$8))</f>
        <v>18040.592930657509</v>
      </c>
      <c r="G432" s="30">
        <f>(F432*EXP(Plan1!$G$7-(Plan1!$G$8^2)/2+NORMSINV(AleatProd!G431)*Plan1!$G$8))</f>
        <v>18536.470374468627</v>
      </c>
      <c r="H432" s="30">
        <f>(G432*EXP(Plan1!$G$7-(Plan1!$G$8^2)/2+NORMSINV(AleatProd!H431)*Plan1!$G$8))</f>
        <v>17366.920713399493</v>
      </c>
      <c r="I432" s="30">
        <f>(H432*EXP(Plan1!$G$7-(Plan1!$G$8^2)/2+NORMSINV(AleatProd!I431)*Plan1!$G$8))</f>
        <v>15730.219710691701</v>
      </c>
      <c r="J432" s="30">
        <f>(I432*EXP(Plan1!$G$7-(Plan1!$G$8^2)/2+NORMSINV(AleatProd!J431)*Plan1!$G$8))</f>
        <v>16225.980919678996</v>
      </c>
      <c r="K432" s="30">
        <f>(J432*EXP(Plan1!$G$7-(Plan1!$G$8^2)/2+NORMSINV(AleatProd!K431)*Plan1!$G$8))</f>
        <v>14655.883189695369</v>
      </c>
      <c r="L432" s="30">
        <f>(K432*EXP(Plan1!$G$7-(Plan1!$G$8^2)/2+NORMSINV(AleatProd!L431)*Plan1!$G$8))</f>
        <v>14680.067441046418</v>
      </c>
      <c r="M432" s="30">
        <f>(L432*EXP(Plan1!$G$7-(Plan1!$G$8^2)/2+NORMSINV(AleatProd!M431)*Plan1!$G$8))</f>
        <v>13626.230110360411</v>
      </c>
      <c r="N432" s="30">
        <f>(M432*EXP(Plan1!$G$7-(Plan1!$G$8^2)/2+NORMSINV(AleatProd!N431)*Plan1!$G$8))</f>
        <v>13339.255094368909</v>
      </c>
      <c r="O432" s="30">
        <f>(N432*EXP(Plan1!$G$7-(Plan1!$G$8^2)/2+NORMSINV(AleatProd!O431)*Plan1!$G$8))</f>
        <v>13164.844055193342</v>
      </c>
      <c r="P432" s="30">
        <f>(O432*EXP(Plan1!$G$7-(Plan1!$G$8^2)/2+NORMSINV(AleatProd!P431)*Plan1!$G$8))</f>
        <v>13065.624666919741</v>
      </c>
      <c r="Q432" s="30">
        <f>(P432*EXP(Plan1!$G$7-(Plan1!$G$8^2)/2+NORMSINV(AleatProd!Q431)*Plan1!$G$8))</f>
        <v>13038.009094302841</v>
      </c>
      <c r="R432" s="30">
        <f>(Q432*EXP(Plan1!$G$7-(Plan1!$G$8^2)/2+NORMSINV(AleatProd!R431)*Plan1!$G$8))</f>
        <v>12942.961962047453</v>
      </c>
      <c r="S432" s="30">
        <f>(R432*EXP(Plan1!$G$7-(Plan1!$G$8^2)/2+NORMSINV(AleatProd!S431)*Plan1!$G$8))</f>
        <v>12114.584154993709</v>
      </c>
      <c r="T432" s="30">
        <f>(S432*EXP(Plan1!$G$7-(Plan1!$G$8^2)/2+NORMSINV(AleatProd!T431)*Plan1!$G$8))</f>
        <v>11926.201748160711</v>
      </c>
      <c r="U432" s="30">
        <f>(T432*EXP(Plan1!$G$7-(Plan1!$G$8^2)/2+NORMSINV(AleatProd!U431)*Plan1!$G$8))</f>
        <v>11393.377606069187</v>
      </c>
      <c r="V432" s="30">
        <f>(U432*EXP(Plan1!$G$7-(Plan1!$G$8^2)/2+NORMSINV(AleatProd!V431)*Plan1!$G$8))</f>
        <v>10959.313581067972</v>
      </c>
    </row>
    <row r="433" spans="1:22" x14ac:dyDescent="0.25">
      <c r="A433">
        <v>430</v>
      </c>
      <c r="B433" s="2">
        <f>Plan1!$B$4</f>
        <v>17520</v>
      </c>
      <c r="C433" s="30">
        <f>(B433*EXP(Plan1!$G$7-(Plan1!$G$8^2)/2+NORMSINV(AleatProd!C432)*Plan1!$G$8))</f>
        <v>18464.66936240398</v>
      </c>
      <c r="D433" s="30">
        <f>(C433*EXP(Plan1!$G$7-(Plan1!$G$8^2)/2+NORMSINV(AleatProd!D432)*Plan1!$G$8))</f>
        <v>16795.783517531589</v>
      </c>
      <c r="E433" s="30">
        <f>(D433*EXP(Plan1!$G$7-(Plan1!$G$8^2)/2+NORMSINV(AleatProd!E432)*Plan1!$G$8))</f>
        <v>16286.109285525623</v>
      </c>
      <c r="F433" s="30">
        <f>(E433*EXP(Plan1!$G$7-(Plan1!$G$8^2)/2+NORMSINV(AleatProd!F432)*Plan1!$G$8))</f>
        <v>16562.214601899574</v>
      </c>
      <c r="G433" s="30">
        <f>(F433*EXP(Plan1!$G$7-(Plan1!$G$8^2)/2+NORMSINV(AleatProd!G432)*Plan1!$G$8))</f>
        <v>16519.977159607901</v>
      </c>
      <c r="H433" s="30">
        <f>(G433*EXP(Plan1!$G$7-(Plan1!$G$8^2)/2+NORMSINV(AleatProd!H432)*Plan1!$G$8))</f>
        <v>16466.227793434584</v>
      </c>
      <c r="I433" s="30">
        <f>(H433*EXP(Plan1!$G$7-(Plan1!$G$8^2)/2+NORMSINV(AleatProd!I432)*Plan1!$G$8))</f>
        <v>16013.413450993496</v>
      </c>
      <c r="J433" s="30">
        <f>(I433*EXP(Plan1!$G$7-(Plan1!$G$8^2)/2+NORMSINV(AleatProd!J432)*Plan1!$G$8))</f>
        <v>15946.039022319068</v>
      </c>
      <c r="K433" s="30">
        <f>(J433*EXP(Plan1!$G$7-(Plan1!$G$8^2)/2+NORMSINV(AleatProd!K432)*Plan1!$G$8))</f>
        <v>15899.226987889728</v>
      </c>
      <c r="L433" s="30">
        <f>(K433*EXP(Plan1!$G$7-(Plan1!$G$8^2)/2+NORMSINV(AleatProd!L432)*Plan1!$G$8))</f>
        <v>15833.634125994244</v>
      </c>
      <c r="M433" s="30">
        <f>(L433*EXP(Plan1!$G$7-(Plan1!$G$8^2)/2+NORMSINV(AleatProd!M432)*Plan1!$G$8))</f>
        <v>14742.526868401708</v>
      </c>
      <c r="N433" s="30">
        <f>(M433*EXP(Plan1!$G$7-(Plan1!$G$8^2)/2+NORMSINV(AleatProd!N432)*Plan1!$G$8))</f>
        <v>14695.974631436306</v>
      </c>
      <c r="O433" s="30">
        <f>(N433*EXP(Plan1!$G$7-(Plan1!$G$8^2)/2+NORMSINV(AleatProd!O432)*Plan1!$G$8))</f>
        <v>15408.067079749833</v>
      </c>
      <c r="P433" s="30">
        <f>(O433*EXP(Plan1!$G$7-(Plan1!$G$8^2)/2+NORMSINV(AleatProd!P432)*Plan1!$G$8))</f>
        <v>13920.14059128364</v>
      </c>
      <c r="Q433" s="30">
        <f>(P433*EXP(Plan1!$G$7-(Plan1!$G$8^2)/2+NORMSINV(AleatProd!Q432)*Plan1!$G$8))</f>
        <v>13584.144649520596</v>
      </c>
      <c r="R433" s="30">
        <f>(Q433*EXP(Plan1!$G$7-(Plan1!$G$8^2)/2+NORMSINV(AleatProd!R432)*Plan1!$G$8))</f>
        <v>13348.708955707427</v>
      </c>
      <c r="S433" s="30">
        <f>(R433*EXP(Plan1!$G$7-(Plan1!$G$8^2)/2+NORMSINV(AleatProd!S432)*Plan1!$G$8))</f>
        <v>12490.183077413278</v>
      </c>
      <c r="T433" s="30">
        <f>(S433*EXP(Plan1!$G$7-(Plan1!$G$8^2)/2+NORMSINV(AleatProd!T432)*Plan1!$G$8))</f>
        <v>12129.029440116283</v>
      </c>
      <c r="U433" s="30">
        <f>(T433*EXP(Plan1!$G$7-(Plan1!$G$8^2)/2+NORMSINV(AleatProd!U432)*Plan1!$G$8))</f>
        <v>12431.06556639814</v>
      </c>
      <c r="V433" s="30">
        <f>(U433*EXP(Plan1!$G$7-(Plan1!$G$8^2)/2+NORMSINV(AleatProd!V432)*Plan1!$G$8))</f>
        <v>12173.764903598234</v>
      </c>
    </row>
    <row r="434" spans="1:22" x14ac:dyDescent="0.25">
      <c r="A434">
        <v>431</v>
      </c>
      <c r="B434" s="2">
        <f>Plan1!$B$4</f>
        <v>17520</v>
      </c>
      <c r="C434" s="30">
        <f>(B434*EXP(Plan1!$G$7-(Plan1!$G$8^2)/2+NORMSINV(AleatProd!C433)*Plan1!$G$8))</f>
        <v>18844.893311975949</v>
      </c>
      <c r="D434" s="30">
        <f>(C434*EXP(Plan1!$G$7-(Plan1!$G$8^2)/2+NORMSINV(AleatProd!D433)*Plan1!$G$8))</f>
        <v>17570.688298869183</v>
      </c>
      <c r="E434" s="30">
        <f>(D434*EXP(Plan1!$G$7-(Plan1!$G$8^2)/2+NORMSINV(AleatProd!E433)*Plan1!$G$8))</f>
        <v>18457.541252786817</v>
      </c>
      <c r="F434" s="30">
        <f>(E434*EXP(Plan1!$G$7-(Plan1!$G$8^2)/2+NORMSINV(AleatProd!F433)*Plan1!$G$8))</f>
        <v>17716.211853253011</v>
      </c>
      <c r="G434" s="30">
        <f>(F434*EXP(Plan1!$G$7-(Plan1!$G$8^2)/2+NORMSINV(AleatProd!G433)*Plan1!$G$8))</f>
        <v>17786.111892194545</v>
      </c>
      <c r="H434" s="30">
        <f>(G434*EXP(Plan1!$G$7-(Plan1!$G$8^2)/2+NORMSINV(AleatProd!H433)*Plan1!$G$8))</f>
        <v>18133.488003811312</v>
      </c>
      <c r="I434" s="30">
        <f>(H434*EXP(Plan1!$G$7-(Plan1!$G$8^2)/2+NORMSINV(AleatProd!I433)*Plan1!$G$8))</f>
        <v>17737.276148817076</v>
      </c>
      <c r="J434" s="30">
        <f>(I434*EXP(Plan1!$G$7-(Plan1!$G$8^2)/2+NORMSINV(AleatProd!J433)*Plan1!$G$8))</f>
        <v>17480.051840186603</v>
      </c>
      <c r="K434" s="30">
        <f>(J434*EXP(Plan1!$G$7-(Plan1!$G$8^2)/2+NORMSINV(AleatProd!K433)*Plan1!$G$8))</f>
        <v>18727.890561612581</v>
      </c>
      <c r="L434" s="30">
        <f>(K434*EXP(Plan1!$G$7-(Plan1!$G$8^2)/2+NORMSINV(AleatProd!L433)*Plan1!$G$8))</f>
        <v>17170.62711828616</v>
      </c>
      <c r="M434" s="30">
        <f>(L434*EXP(Plan1!$G$7-(Plan1!$G$8^2)/2+NORMSINV(AleatProd!M433)*Plan1!$G$8))</f>
        <v>16728.462764261221</v>
      </c>
      <c r="N434" s="30">
        <f>(M434*EXP(Plan1!$G$7-(Plan1!$G$8^2)/2+NORMSINV(AleatProd!N433)*Plan1!$G$8))</f>
        <v>16758.986578981971</v>
      </c>
      <c r="O434" s="30">
        <f>(N434*EXP(Plan1!$G$7-(Plan1!$G$8^2)/2+NORMSINV(AleatProd!O433)*Plan1!$G$8))</f>
        <v>16273.555471074676</v>
      </c>
      <c r="P434" s="30">
        <f>(O434*EXP(Plan1!$G$7-(Plan1!$G$8^2)/2+NORMSINV(AleatProd!P433)*Plan1!$G$8))</f>
        <v>14498.244526492044</v>
      </c>
      <c r="Q434" s="30">
        <f>(P434*EXP(Plan1!$G$7-(Plan1!$G$8^2)/2+NORMSINV(AleatProd!Q433)*Plan1!$G$8))</f>
        <v>13944.175700599164</v>
      </c>
      <c r="R434" s="30">
        <f>(Q434*EXP(Plan1!$G$7-(Plan1!$G$8^2)/2+NORMSINV(AleatProd!R433)*Plan1!$G$8))</f>
        <v>14339.196295415171</v>
      </c>
      <c r="S434" s="30">
        <f>(R434*EXP(Plan1!$G$7-(Plan1!$G$8^2)/2+NORMSINV(AleatProd!S433)*Plan1!$G$8))</f>
        <v>14204.242590788459</v>
      </c>
      <c r="T434" s="30">
        <f>(S434*EXP(Plan1!$G$7-(Plan1!$G$8^2)/2+NORMSINV(AleatProd!T433)*Plan1!$G$8))</f>
        <v>14241.745904056104</v>
      </c>
      <c r="U434" s="30">
        <f>(T434*EXP(Plan1!$G$7-(Plan1!$G$8^2)/2+NORMSINV(AleatProd!U433)*Plan1!$G$8))</f>
        <v>14076.655368271928</v>
      </c>
      <c r="V434" s="30">
        <f>(U434*EXP(Plan1!$G$7-(Plan1!$G$8^2)/2+NORMSINV(AleatProd!V433)*Plan1!$G$8))</f>
        <v>13398.011980722624</v>
      </c>
    </row>
    <row r="435" spans="1:22" x14ac:dyDescent="0.25">
      <c r="A435">
        <v>432</v>
      </c>
      <c r="B435" s="2">
        <f>Plan1!$B$4</f>
        <v>17520</v>
      </c>
      <c r="C435" s="30">
        <f>(B435*EXP(Plan1!$G$7-(Plan1!$G$8^2)/2+NORMSINV(AleatProd!C434)*Plan1!$G$8))</f>
        <v>17956.833790052351</v>
      </c>
      <c r="D435" s="30">
        <f>(C435*EXP(Plan1!$G$7-(Plan1!$G$8^2)/2+NORMSINV(AleatProd!D434)*Plan1!$G$8))</f>
        <v>17094.301706832735</v>
      </c>
      <c r="E435" s="30">
        <f>(D435*EXP(Plan1!$G$7-(Plan1!$G$8^2)/2+NORMSINV(AleatProd!E434)*Plan1!$G$8))</f>
        <v>17394.335421668686</v>
      </c>
      <c r="F435" s="30">
        <f>(E435*EXP(Plan1!$G$7-(Plan1!$G$8^2)/2+NORMSINV(AleatProd!F434)*Plan1!$G$8))</f>
        <v>18450.486439942586</v>
      </c>
      <c r="G435" s="30">
        <f>(F435*EXP(Plan1!$G$7-(Plan1!$G$8^2)/2+NORMSINV(AleatProd!G434)*Plan1!$G$8))</f>
        <v>17763.330675178026</v>
      </c>
      <c r="H435" s="30">
        <f>(G435*EXP(Plan1!$G$7-(Plan1!$G$8^2)/2+NORMSINV(AleatProd!H434)*Plan1!$G$8))</f>
        <v>17759.487500325115</v>
      </c>
      <c r="I435" s="30">
        <f>(H435*EXP(Plan1!$G$7-(Plan1!$G$8^2)/2+NORMSINV(AleatProd!I434)*Plan1!$G$8))</f>
        <v>17416.274877989545</v>
      </c>
      <c r="J435" s="30">
        <f>(I435*EXP(Plan1!$G$7-(Plan1!$G$8^2)/2+NORMSINV(AleatProd!J434)*Plan1!$G$8))</f>
        <v>17333.872258914413</v>
      </c>
      <c r="K435" s="30">
        <f>(J435*EXP(Plan1!$G$7-(Plan1!$G$8^2)/2+NORMSINV(AleatProd!K434)*Plan1!$G$8))</f>
        <v>17327.574980466186</v>
      </c>
      <c r="L435" s="30">
        <f>(K435*EXP(Plan1!$G$7-(Plan1!$G$8^2)/2+NORMSINV(AleatProd!L434)*Plan1!$G$8))</f>
        <v>18063.570844889153</v>
      </c>
      <c r="M435" s="30">
        <f>(L435*EXP(Plan1!$G$7-(Plan1!$G$8^2)/2+NORMSINV(AleatProd!M434)*Plan1!$G$8))</f>
        <v>17734.13051233536</v>
      </c>
      <c r="N435" s="30">
        <f>(M435*EXP(Plan1!$G$7-(Plan1!$G$8^2)/2+NORMSINV(AleatProd!N434)*Plan1!$G$8))</f>
        <v>19520.818459186292</v>
      </c>
      <c r="O435" s="30">
        <f>(N435*EXP(Plan1!$G$7-(Plan1!$G$8^2)/2+NORMSINV(AleatProd!O434)*Plan1!$G$8))</f>
        <v>17924.420318463472</v>
      </c>
      <c r="P435" s="30">
        <f>(O435*EXP(Plan1!$G$7-(Plan1!$G$8^2)/2+NORMSINV(AleatProd!P434)*Plan1!$G$8))</f>
        <v>17420.97154470508</v>
      </c>
      <c r="Q435" s="30">
        <f>(P435*EXP(Plan1!$G$7-(Plan1!$G$8^2)/2+NORMSINV(AleatProd!Q434)*Plan1!$G$8))</f>
        <v>16230.36825072785</v>
      </c>
      <c r="R435" s="30">
        <f>(Q435*EXP(Plan1!$G$7-(Plan1!$G$8^2)/2+NORMSINV(AleatProd!R434)*Plan1!$G$8))</f>
        <v>16203.977428052622</v>
      </c>
      <c r="S435" s="30">
        <f>(R435*EXP(Plan1!$G$7-(Plan1!$G$8^2)/2+NORMSINV(AleatProd!S434)*Plan1!$G$8))</f>
        <v>15545.584902041908</v>
      </c>
      <c r="T435" s="30">
        <f>(S435*EXP(Plan1!$G$7-(Plan1!$G$8^2)/2+NORMSINV(AleatProd!T434)*Plan1!$G$8))</f>
        <v>14966.493913130929</v>
      </c>
      <c r="U435" s="30">
        <f>(T435*EXP(Plan1!$G$7-(Plan1!$G$8^2)/2+NORMSINV(AleatProd!U434)*Plan1!$G$8))</f>
        <v>14206.358408228303</v>
      </c>
      <c r="V435" s="30">
        <f>(U435*EXP(Plan1!$G$7-(Plan1!$G$8^2)/2+NORMSINV(AleatProd!V434)*Plan1!$G$8))</f>
        <v>14621.967098268271</v>
      </c>
    </row>
    <row r="436" spans="1:22" x14ac:dyDescent="0.25">
      <c r="A436">
        <v>433</v>
      </c>
      <c r="B436" s="2">
        <f>Plan1!$B$4</f>
        <v>17520</v>
      </c>
      <c r="C436" s="30">
        <f>(B436*EXP(Plan1!$G$7-(Plan1!$G$8^2)/2+NORMSINV(AleatProd!C435)*Plan1!$G$8))</f>
        <v>18940.852572275544</v>
      </c>
      <c r="D436" s="30">
        <f>(C436*EXP(Plan1!$G$7-(Plan1!$G$8^2)/2+NORMSINV(AleatProd!D435)*Plan1!$G$8))</f>
        <v>19358.384647374714</v>
      </c>
      <c r="E436" s="30">
        <f>(D436*EXP(Plan1!$G$7-(Plan1!$G$8^2)/2+NORMSINV(AleatProd!E435)*Plan1!$G$8))</f>
        <v>20265.824808103342</v>
      </c>
      <c r="F436" s="30">
        <f>(E436*EXP(Plan1!$G$7-(Plan1!$G$8^2)/2+NORMSINV(AleatProd!F435)*Plan1!$G$8))</f>
        <v>19818.422456919674</v>
      </c>
      <c r="G436" s="30">
        <f>(F436*EXP(Plan1!$G$7-(Plan1!$G$8^2)/2+NORMSINV(AleatProd!G435)*Plan1!$G$8))</f>
        <v>19563.275547320281</v>
      </c>
      <c r="H436" s="30">
        <f>(G436*EXP(Plan1!$G$7-(Plan1!$G$8^2)/2+NORMSINV(AleatProd!H435)*Plan1!$G$8))</f>
        <v>18295.977338843328</v>
      </c>
      <c r="I436" s="30">
        <f>(H436*EXP(Plan1!$G$7-(Plan1!$G$8^2)/2+NORMSINV(AleatProd!I435)*Plan1!$G$8))</f>
        <v>18626.074210228984</v>
      </c>
      <c r="J436" s="30">
        <f>(I436*EXP(Plan1!$G$7-(Plan1!$G$8^2)/2+NORMSINV(AleatProd!J435)*Plan1!$G$8))</f>
        <v>19460.285334293381</v>
      </c>
      <c r="K436" s="30">
        <f>(J436*EXP(Plan1!$G$7-(Plan1!$G$8^2)/2+NORMSINV(AleatProd!K435)*Plan1!$G$8))</f>
        <v>20399.210922274451</v>
      </c>
      <c r="L436" s="30">
        <f>(K436*EXP(Plan1!$G$7-(Plan1!$G$8^2)/2+NORMSINV(AleatProd!L435)*Plan1!$G$8))</f>
        <v>21104.330876822412</v>
      </c>
      <c r="M436" s="30">
        <f>(L436*EXP(Plan1!$G$7-(Plan1!$G$8^2)/2+NORMSINV(AleatProd!M435)*Plan1!$G$8))</f>
        <v>23368.123111119818</v>
      </c>
      <c r="N436" s="30">
        <f>(M436*EXP(Plan1!$G$7-(Plan1!$G$8^2)/2+NORMSINV(AleatProd!N435)*Plan1!$G$8))</f>
        <v>25356.675383782916</v>
      </c>
      <c r="O436" s="30">
        <f>(N436*EXP(Plan1!$G$7-(Plan1!$G$8^2)/2+NORMSINV(AleatProd!O435)*Plan1!$G$8))</f>
        <v>25068.472213081368</v>
      </c>
      <c r="P436" s="30">
        <f>(O436*EXP(Plan1!$G$7-(Plan1!$G$8^2)/2+NORMSINV(AleatProd!P435)*Plan1!$G$8))</f>
        <v>25993.727629127483</v>
      </c>
      <c r="Q436" s="30">
        <f>(P436*EXP(Plan1!$G$7-(Plan1!$G$8^2)/2+NORMSINV(AleatProd!Q435)*Plan1!$G$8))</f>
        <v>23339.787210230756</v>
      </c>
      <c r="R436" s="30">
        <f>(Q436*EXP(Plan1!$G$7-(Plan1!$G$8^2)/2+NORMSINV(AleatProd!R435)*Plan1!$G$8))</f>
        <v>22899.831082076293</v>
      </c>
      <c r="S436" s="30">
        <f>(R436*EXP(Plan1!$G$7-(Plan1!$G$8^2)/2+NORMSINV(AleatProd!S435)*Plan1!$G$8))</f>
        <v>22791.795834622702</v>
      </c>
      <c r="T436" s="30">
        <f>(S436*EXP(Plan1!$G$7-(Plan1!$G$8^2)/2+NORMSINV(AleatProd!T435)*Plan1!$G$8))</f>
        <v>24128.029964348283</v>
      </c>
      <c r="U436" s="30">
        <f>(T436*EXP(Plan1!$G$7-(Plan1!$G$8^2)/2+NORMSINV(AleatProd!U435)*Plan1!$G$8))</f>
        <v>24990.172893289971</v>
      </c>
      <c r="V436" s="30">
        <f>(U436*EXP(Plan1!$G$7-(Plan1!$G$8^2)/2+NORMSINV(AleatProd!V435)*Plan1!$G$8))</f>
        <v>25165.16677591937</v>
      </c>
    </row>
    <row r="437" spans="1:22" x14ac:dyDescent="0.25">
      <c r="A437">
        <v>434</v>
      </c>
      <c r="B437" s="2">
        <f>Plan1!$B$4</f>
        <v>17520</v>
      </c>
      <c r="C437" s="30">
        <f>(B437*EXP(Plan1!$G$7-(Plan1!$G$8^2)/2+NORMSINV(AleatProd!C436)*Plan1!$G$8))</f>
        <v>17465.389050222693</v>
      </c>
      <c r="D437" s="30">
        <f>(C437*EXP(Plan1!$G$7-(Plan1!$G$8^2)/2+NORMSINV(AleatProd!D436)*Plan1!$G$8))</f>
        <v>17633.147335395552</v>
      </c>
      <c r="E437" s="30">
        <f>(D437*EXP(Plan1!$G$7-(Plan1!$G$8^2)/2+NORMSINV(AleatProd!E436)*Plan1!$G$8))</f>
        <v>17319.931242258364</v>
      </c>
      <c r="F437" s="30">
        <f>(E437*EXP(Plan1!$G$7-(Plan1!$G$8^2)/2+NORMSINV(AleatProd!F436)*Plan1!$G$8))</f>
        <v>17283.016375715732</v>
      </c>
      <c r="G437" s="30">
        <f>(F437*EXP(Plan1!$G$7-(Plan1!$G$8^2)/2+NORMSINV(AleatProd!G436)*Plan1!$G$8))</f>
        <v>17157.375004133133</v>
      </c>
      <c r="H437" s="30">
        <f>(G437*EXP(Plan1!$G$7-(Plan1!$G$8^2)/2+NORMSINV(AleatProd!H436)*Plan1!$G$8))</f>
        <v>17242.320073823554</v>
      </c>
      <c r="I437" s="30">
        <f>(H437*EXP(Plan1!$G$7-(Plan1!$G$8^2)/2+NORMSINV(AleatProd!I436)*Plan1!$G$8))</f>
        <v>18123.040865707375</v>
      </c>
      <c r="J437" s="30">
        <f>(I437*EXP(Plan1!$G$7-(Plan1!$G$8^2)/2+NORMSINV(AleatProd!J436)*Plan1!$G$8))</f>
        <v>17759.049115996419</v>
      </c>
      <c r="K437" s="30">
        <f>(J437*EXP(Plan1!$G$7-(Plan1!$G$8^2)/2+NORMSINV(AleatProd!K436)*Plan1!$G$8))</f>
        <v>17200.430691940874</v>
      </c>
      <c r="L437" s="30">
        <f>(K437*EXP(Plan1!$G$7-(Plan1!$G$8^2)/2+NORMSINV(AleatProd!L436)*Plan1!$G$8))</f>
        <v>16846.359025333837</v>
      </c>
      <c r="M437" s="30">
        <f>(L437*EXP(Plan1!$G$7-(Plan1!$G$8^2)/2+NORMSINV(AleatProd!M436)*Plan1!$G$8))</f>
        <v>17380.404388028684</v>
      </c>
      <c r="N437" s="30">
        <f>(M437*EXP(Plan1!$G$7-(Plan1!$G$8^2)/2+NORMSINV(AleatProd!N436)*Plan1!$G$8))</f>
        <v>17598.017068948284</v>
      </c>
      <c r="O437" s="30">
        <f>(N437*EXP(Plan1!$G$7-(Plan1!$G$8^2)/2+NORMSINV(AleatProd!O436)*Plan1!$G$8))</f>
        <v>17818.340689787248</v>
      </c>
      <c r="P437" s="30">
        <f>(O437*EXP(Plan1!$G$7-(Plan1!$G$8^2)/2+NORMSINV(AleatProd!P436)*Plan1!$G$8))</f>
        <v>17376.454998654015</v>
      </c>
      <c r="Q437" s="30">
        <f>(P437*EXP(Plan1!$G$7-(Plan1!$G$8^2)/2+NORMSINV(AleatProd!Q436)*Plan1!$G$8))</f>
        <v>16073.464059350536</v>
      </c>
      <c r="R437" s="30">
        <f>(Q437*EXP(Plan1!$G$7-(Plan1!$G$8^2)/2+NORMSINV(AleatProd!R436)*Plan1!$G$8))</f>
        <v>16519.162508545596</v>
      </c>
      <c r="S437" s="30">
        <f>(R437*EXP(Plan1!$G$7-(Plan1!$G$8^2)/2+NORMSINV(AleatProd!S436)*Plan1!$G$8))</f>
        <v>15754.574249780775</v>
      </c>
      <c r="T437" s="30">
        <f>(S437*EXP(Plan1!$G$7-(Plan1!$G$8^2)/2+NORMSINV(AleatProd!T436)*Plan1!$G$8))</f>
        <v>16938.109768544975</v>
      </c>
      <c r="U437" s="30">
        <f>(T437*EXP(Plan1!$G$7-(Plan1!$G$8^2)/2+NORMSINV(AleatProd!U436)*Plan1!$G$8))</f>
        <v>16927.273227479487</v>
      </c>
      <c r="V437" s="30">
        <f>(U437*EXP(Plan1!$G$7-(Plan1!$G$8^2)/2+NORMSINV(AleatProd!V436)*Plan1!$G$8))</f>
        <v>16423.54185053469</v>
      </c>
    </row>
    <row r="438" spans="1:22" x14ac:dyDescent="0.25">
      <c r="A438">
        <v>435</v>
      </c>
      <c r="B438" s="2">
        <f>Plan1!$B$4</f>
        <v>17520</v>
      </c>
      <c r="C438" s="30">
        <f>(B438*EXP(Plan1!$G$7-(Plan1!$G$8^2)/2+NORMSINV(AleatProd!C437)*Plan1!$G$8))</f>
        <v>17537.36444390392</v>
      </c>
      <c r="D438" s="30">
        <f>(C438*EXP(Plan1!$G$7-(Plan1!$G$8^2)/2+NORMSINV(AleatProd!D437)*Plan1!$G$8))</f>
        <v>17261.76117294201</v>
      </c>
      <c r="E438" s="30">
        <f>(D438*EXP(Plan1!$G$7-(Plan1!$G$8^2)/2+NORMSINV(AleatProd!E437)*Plan1!$G$8))</f>
        <v>18471.748284304478</v>
      </c>
      <c r="F438" s="30">
        <f>(E438*EXP(Plan1!$G$7-(Plan1!$G$8^2)/2+NORMSINV(AleatProd!F437)*Plan1!$G$8))</f>
        <v>18373.420019157358</v>
      </c>
      <c r="G438" s="30">
        <f>(F438*EXP(Plan1!$G$7-(Plan1!$G$8^2)/2+NORMSINV(AleatProd!G437)*Plan1!$G$8))</f>
        <v>19275.924698490795</v>
      </c>
      <c r="H438" s="30">
        <f>(G438*EXP(Plan1!$G$7-(Plan1!$G$8^2)/2+NORMSINV(AleatProd!H437)*Plan1!$G$8))</f>
        <v>18781.608167051738</v>
      </c>
      <c r="I438" s="30">
        <f>(H438*EXP(Plan1!$G$7-(Plan1!$G$8^2)/2+NORMSINV(AleatProd!I437)*Plan1!$G$8))</f>
        <v>18735.584919951467</v>
      </c>
      <c r="J438" s="30">
        <f>(I438*EXP(Plan1!$G$7-(Plan1!$G$8^2)/2+NORMSINV(AleatProd!J437)*Plan1!$G$8))</f>
        <v>18015.882747538995</v>
      </c>
      <c r="K438" s="30">
        <f>(J438*EXP(Plan1!$G$7-(Plan1!$G$8^2)/2+NORMSINV(AleatProd!K437)*Plan1!$G$8))</f>
        <v>18858.593863174054</v>
      </c>
      <c r="L438" s="30">
        <f>(K438*EXP(Plan1!$G$7-(Plan1!$G$8^2)/2+NORMSINV(AleatProd!L437)*Plan1!$G$8))</f>
        <v>19451.057965824948</v>
      </c>
      <c r="M438" s="30">
        <f>(L438*EXP(Plan1!$G$7-(Plan1!$G$8^2)/2+NORMSINV(AleatProd!M437)*Plan1!$G$8))</f>
        <v>21033.316532067838</v>
      </c>
      <c r="N438" s="30">
        <f>(M438*EXP(Plan1!$G$7-(Plan1!$G$8^2)/2+NORMSINV(AleatProd!N437)*Plan1!$G$8))</f>
        <v>21345.895369695794</v>
      </c>
      <c r="O438" s="30">
        <f>(N438*EXP(Plan1!$G$7-(Plan1!$G$8^2)/2+NORMSINV(AleatProd!O437)*Plan1!$G$8))</f>
        <v>19729.497015093541</v>
      </c>
      <c r="P438" s="30">
        <f>(O438*EXP(Plan1!$G$7-(Plan1!$G$8^2)/2+NORMSINV(AleatProd!P437)*Plan1!$G$8))</f>
        <v>19279.404197807416</v>
      </c>
      <c r="Q438" s="30">
        <f>(P438*EXP(Plan1!$G$7-(Plan1!$G$8^2)/2+NORMSINV(AleatProd!Q437)*Plan1!$G$8))</f>
        <v>17626.300041455866</v>
      </c>
      <c r="R438" s="30">
        <f>(Q438*EXP(Plan1!$G$7-(Plan1!$G$8^2)/2+NORMSINV(AleatProd!R437)*Plan1!$G$8))</f>
        <v>16236.863583824657</v>
      </c>
      <c r="S438" s="30">
        <f>(R438*EXP(Plan1!$G$7-(Plan1!$G$8^2)/2+NORMSINV(AleatProd!S437)*Plan1!$G$8))</f>
        <v>16684.148137050383</v>
      </c>
      <c r="T438" s="30">
        <f>(S438*EXP(Plan1!$G$7-(Plan1!$G$8^2)/2+NORMSINV(AleatProd!T437)*Plan1!$G$8))</f>
        <v>15205.89348556322</v>
      </c>
      <c r="U438" s="30">
        <f>(T438*EXP(Plan1!$G$7-(Plan1!$G$8^2)/2+NORMSINV(AleatProd!U437)*Plan1!$G$8))</f>
        <v>14478.620823976087</v>
      </c>
      <c r="V438" s="30">
        <f>(U438*EXP(Plan1!$G$7-(Plan1!$G$8^2)/2+NORMSINV(AleatProd!V437)*Plan1!$G$8))</f>
        <v>15670.667034997719</v>
      </c>
    </row>
    <row r="439" spans="1:22" x14ac:dyDescent="0.25">
      <c r="A439">
        <v>436</v>
      </c>
      <c r="B439" s="2">
        <f>Plan1!$B$4</f>
        <v>17520</v>
      </c>
      <c r="C439" s="30">
        <f>(B439*EXP(Plan1!$G$7-(Plan1!$G$8^2)/2+NORMSINV(AleatProd!C438)*Plan1!$G$8))</f>
        <v>17407.73831359201</v>
      </c>
      <c r="D439" s="30">
        <f>(C439*EXP(Plan1!$G$7-(Plan1!$G$8^2)/2+NORMSINV(AleatProd!D438)*Plan1!$G$8))</f>
        <v>17392.880112815896</v>
      </c>
      <c r="E439" s="30">
        <f>(D439*EXP(Plan1!$G$7-(Plan1!$G$8^2)/2+NORMSINV(AleatProd!E438)*Plan1!$G$8))</f>
        <v>16837.095095421988</v>
      </c>
      <c r="F439" s="30">
        <f>(E439*EXP(Plan1!$G$7-(Plan1!$G$8^2)/2+NORMSINV(AleatProd!F438)*Plan1!$G$8))</f>
        <v>16921.913315545149</v>
      </c>
      <c r="G439" s="30">
        <f>(F439*EXP(Plan1!$G$7-(Plan1!$G$8^2)/2+NORMSINV(AleatProd!G438)*Plan1!$G$8))</f>
        <v>17121.008326300511</v>
      </c>
      <c r="H439" s="30">
        <f>(G439*EXP(Plan1!$G$7-(Plan1!$G$8^2)/2+NORMSINV(AleatProd!H438)*Plan1!$G$8))</f>
        <v>16560.3483221979</v>
      </c>
      <c r="I439" s="30">
        <f>(H439*EXP(Plan1!$G$7-(Plan1!$G$8^2)/2+NORMSINV(AleatProd!I438)*Plan1!$G$8))</f>
        <v>17385.844509545645</v>
      </c>
      <c r="J439" s="30">
        <f>(I439*EXP(Plan1!$G$7-(Plan1!$G$8^2)/2+NORMSINV(AleatProd!J438)*Plan1!$G$8))</f>
        <v>16741.594758492251</v>
      </c>
      <c r="K439" s="30">
        <f>(J439*EXP(Plan1!$G$7-(Plan1!$G$8^2)/2+NORMSINV(AleatProd!K438)*Plan1!$G$8))</f>
        <v>16942.278116363806</v>
      </c>
      <c r="L439" s="30">
        <f>(K439*EXP(Plan1!$G$7-(Plan1!$G$8^2)/2+NORMSINV(AleatProd!L438)*Plan1!$G$8))</f>
        <v>16415.914635550838</v>
      </c>
      <c r="M439" s="30">
        <f>(L439*EXP(Plan1!$G$7-(Plan1!$G$8^2)/2+NORMSINV(AleatProd!M438)*Plan1!$G$8))</f>
        <v>15431.38583996035</v>
      </c>
      <c r="N439" s="30">
        <f>(M439*EXP(Plan1!$G$7-(Plan1!$G$8^2)/2+NORMSINV(AleatProd!N438)*Plan1!$G$8))</f>
        <v>16725.334363896185</v>
      </c>
      <c r="O439" s="30">
        <f>(N439*EXP(Plan1!$G$7-(Plan1!$G$8^2)/2+NORMSINV(AleatProd!O438)*Plan1!$G$8))</f>
        <v>19148.351379549989</v>
      </c>
      <c r="P439" s="30">
        <f>(O439*EXP(Plan1!$G$7-(Plan1!$G$8^2)/2+NORMSINV(AleatProd!P438)*Plan1!$G$8))</f>
        <v>19350.797204165185</v>
      </c>
      <c r="Q439" s="30">
        <f>(P439*EXP(Plan1!$G$7-(Plan1!$G$8^2)/2+NORMSINV(AleatProd!Q438)*Plan1!$G$8))</f>
        <v>17913.641869272469</v>
      </c>
      <c r="R439" s="30">
        <f>(Q439*EXP(Plan1!$G$7-(Plan1!$G$8^2)/2+NORMSINV(AleatProd!R438)*Plan1!$G$8))</f>
        <v>16615.980430011277</v>
      </c>
      <c r="S439" s="30">
        <f>(R439*EXP(Plan1!$G$7-(Plan1!$G$8^2)/2+NORMSINV(AleatProd!S438)*Plan1!$G$8))</f>
        <v>16472.605440484433</v>
      </c>
      <c r="T439" s="30">
        <f>(S439*EXP(Plan1!$G$7-(Plan1!$G$8^2)/2+NORMSINV(AleatProd!T438)*Plan1!$G$8))</f>
        <v>17301.170072499095</v>
      </c>
      <c r="U439" s="30">
        <f>(T439*EXP(Plan1!$G$7-(Plan1!$G$8^2)/2+NORMSINV(AleatProd!U438)*Plan1!$G$8))</f>
        <v>16824.096171033725</v>
      </c>
      <c r="V439" s="30">
        <f>(U439*EXP(Plan1!$G$7-(Plan1!$G$8^2)/2+NORMSINV(AleatProd!V438)*Plan1!$G$8))</f>
        <v>16867.706331071866</v>
      </c>
    </row>
    <row r="440" spans="1:22" x14ac:dyDescent="0.25">
      <c r="A440">
        <v>437</v>
      </c>
      <c r="B440" s="2">
        <f>Plan1!$B$4</f>
        <v>17520</v>
      </c>
      <c r="C440" s="30">
        <f>(B440*EXP(Plan1!$G$7-(Plan1!$G$8^2)/2+NORMSINV(AleatProd!C439)*Plan1!$G$8))</f>
        <v>16386.687494699756</v>
      </c>
      <c r="D440" s="30">
        <f>(C440*EXP(Plan1!$G$7-(Plan1!$G$8^2)/2+NORMSINV(AleatProd!D439)*Plan1!$G$8))</f>
        <v>16898.428129758555</v>
      </c>
      <c r="E440" s="30">
        <f>(D440*EXP(Plan1!$G$7-(Plan1!$G$8^2)/2+NORMSINV(AleatProd!E439)*Plan1!$G$8))</f>
        <v>18391.6555508733</v>
      </c>
      <c r="F440" s="30">
        <f>(E440*EXP(Plan1!$G$7-(Plan1!$G$8^2)/2+NORMSINV(AleatProd!F439)*Plan1!$G$8))</f>
        <v>18779.950814536245</v>
      </c>
      <c r="G440" s="30">
        <f>(F440*EXP(Plan1!$G$7-(Plan1!$G$8^2)/2+NORMSINV(AleatProd!G439)*Plan1!$G$8))</f>
        <v>17803.08007560642</v>
      </c>
      <c r="H440" s="30">
        <f>(G440*EXP(Plan1!$G$7-(Plan1!$G$8^2)/2+NORMSINV(AleatProd!H439)*Plan1!$G$8))</f>
        <v>16580.778405851761</v>
      </c>
      <c r="I440" s="30">
        <f>(H440*EXP(Plan1!$G$7-(Plan1!$G$8^2)/2+NORMSINV(AleatProd!I439)*Plan1!$G$8))</f>
        <v>17229.707352504698</v>
      </c>
      <c r="J440" s="30">
        <f>(I440*EXP(Plan1!$G$7-(Plan1!$G$8^2)/2+NORMSINV(AleatProd!J439)*Plan1!$G$8))</f>
        <v>18390.634822478649</v>
      </c>
      <c r="K440" s="30">
        <f>(J440*EXP(Plan1!$G$7-(Plan1!$G$8^2)/2+NORMSINV(AleatProd!K439)*Plan1!$G$8))</f>
        <v>18595.910295102851</v>
      </c>
      <c r="L440" s="30">
        <f>(K440*EXP(Plan1!$G$7-(Plan1!$G$8^2)/2+NORMSINV(AleatProd!L439)*Plan1!$G$8))</f>
        <v>19337.502953929015</v>
      </c>
      <c r="M440" s="30">
        <f>(L440*EXP(Plan1!$G$7-(Plan1!$G$8^2)/2+NORMSINV(AleatProd!M439)*Plan1!$G$8))</f>
        <v>18857.986629350253</v>
      </c>
      <c r="N440" s="30">
        <f>(M440*EXP(Plan1!$G$7-(Plan1!$G$8^2)/2+NORMSINV(AleatProd!N439)*Plan1!$G$8))</f>
        <v>19592.915556059495</v>
      </c>
      <c r="O440" s="30">
        <f>(N440*EXP(Plan1!$G$7-(Plan1!$G$8^2)/2+NORMSINV(AleatProd!O439)*Plan1!$G$8))</f>
        <v>19309.908256610175</v>
      </c>
      <c r="P440" s="30">
        <f>(O440*EXP(Plan1!$G$7-(Plan1!$G$8^2)/2+NORMSINV(AleatProd!P439)*Plan1!$G$8))</f>
        <v>19926.901217559334</v>
      </c>
      <c r="Q440" s="30">
        <f>(P440*EXP(Plan1!$G$7-(Plan1!$G$8^2)/2+NORMSINV(AleatProd!Q439)*Plan1!$G$8))</f>
        <v>19154.790066150566</v>
      </c>
      <c r="R440" s="30">
        <f>(Q440*EXP(Plan1!$G$7-(Plan1!$G$8^2)/2+NORMSINV(AleatProd!R439)*Plan1!$G$8))</f>
        <v>18575.823039280618</v>
      </c>
      <c r="S440" s="30">
        <f>(R440*EXP(Plan1!$G$7-(Plan1!$G$8^2)/2+NORMSINV(AleatProd!S439)*Plan1!$G$8))</f>
        <v>19976.408135544112</v>
      </c>
      <c r="T440" s="30">
        <f>(S440*EXP(Plan1!$G$7-(Plan1!$G$8^2)/2+NORMSINV(AleatProd!T439)*Plan1!$G$8))</f>
        <v>19892.670448643541</v>
      </c>
      <c r="U440" s="30">
        <f>(T440*EXP(Plan1!$G$7-(Plan1!$G$8^2)/2+NORMSINV(AleatProd!U439)*Plan1!$G$8))</f>
        <v>19320.941755428848</v>
      </c>
      <c r="V440" s="30">
        <f>(U440*EXP(Plan1!$G$7-(Plan1!$G$8^2)/2+NORMSINV(AleatProd!V439)*Plan1!$G$8))</f>
        <v>20302.743805531485</v>
      </c>
    </row>
    <row r="441" spans="1:22" x14ac:dyDescent="0.25">
      <c r="A441">
        <v>438</v>
      </c>
      <c r="B441" s="2">
        <f>Plan1!$B$4</f>
        <v>17520</v>
      </c>
      <c r="C441" s="30">
        <f>(B441*EXP(Plan1!$G$7-(Plan1!$G$8^2)/2+NORMSINV(AleatProd!C440)*Plan1!$G$8))</f>
        <v>17292.732167473223</v>
      </c>
      <c r="D441" s="30">
        <f>(C441*EXP(Plan1!$G$7-(Plan1!$G$8^2)/2+NORMSINV(AleatProd!D440)*Plan1!$G$8))</f>
        <v>17853.635252384214</v>
      </c>
      <c r="E441" s="30">
        <f>(D441*EXP(Plan1!$G$7-(Plan1!$G$8^2)/2+NORMSINV(AleatProd!E440)*Plan1!$G$8))</f>
        <v>17644.137795580376</v>
      </c>
      <c r="F441" s="30">
        <f>(E441*EXP(Plan1!$G$7-(Plan1!$G$8^2)/2+NORMSINV(AleatProd!F440)*Plan1!$G$8))</f>
        <v>18713.143376835858</v>
      </c>
      <c r="G441" s="30">
        <f>(F441*EXP(Plan1!$G$7-(Plan1!$G$8^2)/2+NORMSINV(AleatProd!G440)*Plan1!$G$8))</f>
        <v>17729.416934437973</v>
      </c>
      <c r="H441" s="30">
        <f>(G441*EXP(Plan1!$G$7-(Plan1!$G$8^2)/2+NORMSINV(AleatProd!H440)*Plan1!$G$8))</f>
        <v>18395.471260815539</v>
      </c>
      <c r="I441" s="30">
        <f>(H441*EXP(Plan1!$G$7-(Plan1!$G$8^2)/2+NORMSINV(AleatProd!I440)*Plan1!$G$8))</f>
        <v>17631.317752069859</v>
      </c>
      <c r="J441" s="30">
        <f>(I441*EXP(Plan1!$G$7-(Plan1!$G$8^2)/2+NORMSINV(AleatProd!J440)*Plan1!$G$8))</f>
        <v>18443.889940184174</v>
      </c>
      <c r="K441" s="30">
        <f>(J441*EXP(Plan1!$G$7-(Plan1!$G$8^2)/2+NORMSINV(AleatProd!K440)*Plan1!$G$8))</f>
        <v>17361.640875472993</v>
      </c>
      <c r="L441" s="30">
        <f>(K441*EXP(Plan1!$G$7-(Plan1!$G$8^2)/2+NORMSINV(AleatProd!L440)*Plan1!$G$8))</f>
        <v>17266.693117045128</v>
      </c>
      <c r="M441" s="30">
        <f>(L441*EXP(Plan1!$G$7-(Plan1!$G$8^2)/2+NORMSINV(AleatProd!M440)*Plan1!$G$8))</f>
        <v>16019.807809477184</v>
      </c>
      <c r="N441" s="30">
        <f>(M441*EXP(Plan1!$G$7-(Plan1!$G$8^2)/2+NORMSINV(AleatProd!N440)*Plan1!$G$8))</f>
        <v>16046.729795408097</v>
      </c>
      <c r="O441" s="30">
        <f>(N441*EXP(Plan1!$G$7-(Plan1!$G$8^2)/2+NORMSINV(AleatProd!O440)*Plan1!$G$8))</f>
        <v>16035.824755494479</v>
      </c>
      <c r="P441" s="30">
        <f>(O441*EXP(Plan1!$G$7-(Plan1!$G$8^2)/2+NORMSINV(AleatProd!P440)*Plan1!$G$8))</f>
        <v>16079.374967223301</v>
      </c>
      <c r="Q441" s="30">
        <f>(P441*EXP(Plan1!$G$7-(Plan1!$G$8^2)/2+NORMSINV(AleatProd!Q440)*Plan1!$G$8))</f>
        <v>13880.026078290644</v>
      </c>
      <c r="R441" s="30">
        <f>(Q441*EXP(Plan1!$G$7-(Plan1!$G$8^2)/2+NORMSINV(AleatProd!R440)*Plan1!$G$8))</f>
        <v>14179.852130478079</v>
      </c>
      <c r="S441" s="30">
        <f>(R441*EXP(Plan1!$G$7-(Plan1!$G$8^2)/2+NORMSINV(AleatProd!S440)*Plan1!$G$8))</f>
        <v>14152.541083344637</v>
      </c>
      <c r="T441" s="30">
        <f>(S441*EXP(Plan1!$G$7-(Plan1!$G$8^2)/2+NORMSINV(AleatProd!T440)*Plan1!$G$8))</f>
        <v>14356.263109571937</v>
      </c>
      <c r="U441" s="30">
        <f>(T441*EXP(Plan1!$G$7-(Plan1!$G$8^2)/2+NORMSINV(AleatProd!U440)*Plan1!$G$8))</f>
        <v>14689.436039935305</v>
      </c>
      <c r="V441" s="30">
        <f>(U441*EXP(Plan1!$G$7-(Plan1!$G$8^2)/2+NORMSINV(AleatProd!V440)*Plan1!$G$8))</f>
        <v>14735.12154788881</v>
      </c>
    </row>
    <row r="442" spans="1:22" x14ac:dyDescent="0.25">
      <c r="A442">
        <v>439</v>
      </c>
      <c r="B442" s="2">
        <f>Plan1!$B$4</f>
        <v>17520</v>
      </c>
      <c r="C442" s="30">
        <f>(B442*EXP(Plan1!$G$7-(Plan1!$G$8^2)/2+NORMSINV(AleatProd!C441)*Plan1!$G$8))</f>
        <v>17459.367794946345</v>
      </c>
      <c r="D442" s="30">
        <f>(C442*EXP(Plan1!$G$7-(Plan1!$G$8^2)/2+NORMSINV(AleatProd!D441)*Plan1!$G$8))</f>
        <v>19275.595668150967</v>
      </c>
      <c r="E442" s="30">
        <f>(D442*EXP(Plan1!$G$7-(Plan1!$G$8^2)/2+NORMSINV(AleatProd!E441)*Plan1!$G$8))</f>
        <v>20675.027231323125</v>
      </c>
      <c r="F442" s="30">
        <f>(E442*EXP(Plan1!$G$7-(Plan1!$G$8^2)/2+NORMSINV(AleatProd!F441)*Plan1!$G$8))</f>
        <v>20106.343257737997</v>
      </c>
      <c r="G442" s="30">
        <f>(F442*EXP(Plan1!$G$7-(Plan1!$G$8^2)/2+NORMSINV(AleatProd!G441)*Plan1!$G$8))</f>
        <v>21023.79330758128</v>
      </c>
      <c r="H442" s="30">
        <f>(G442*EXP(Plan1!$G$7-(Plan1!$G$8^2)/2+NORMSINV(AleatProd!H441)*Plan1!$G$8))</f>
        <v>19632.929453108303</v>
      </c>
      <c r="I442" s="30">
        <f>(H442*EXP(Plan1!$G$7-(Plan1!$G$8^2)/2+NORMSINV(AleatProd!I441)*Plan1!$G$8))</f>
        <v>20862.397960294998</v>
      </c>
      <c r="J442" s="30">
        <f>(I442*EXP(Plan1!$G$7-(Plan1!$G$8^2)/2+NORMSINV(AleatProd!J441)*Plan1!$G$8))</f>
        <v>21239.283495841031</v>
      </c>
      <c r="K442" s="30">
        <f>(J442*EXP(Plan1!$G$7-(Plan1!$G$8^2)/2+NORMSINV(AleatProd!K441)*Plan1!$G$8))</f>
        <v>19532.673857581925</v>
      </c>
      <c r="L442" s="30">
        <f>(K442*EXP(Plan1!$G$7-(Plan1!$G$8^2)/2+NORMSINV(AleatProd!L441)*Plan1!$G$8))</f>
        <v>18431.029318910343</v>
      </c>
      <c r="M442" s="30">
        <f>(L442*EXP(Plan1!$G$7-(Plan1!$G$8^2)/2+NORMSINV(AleatProd!M441)*Plan1!$G$8))</f>
        <v>19011.216890232896</v>
      </c>
      <c r="N442" s="30">
        <f>(M442*EXP(Plan1!$G$7-(Plan1!$G$8^2)/2+NORMSINV(AleatProd!N441)*Plan1!$G$8))</f>
        <v>21714.884643975762</v>
      </c>
      <c r="O442" s="30">
        <f>(N442*EXP(Plan1!$G$7-(Plan1!$G$8^2)/2+NORMSINV(AleatProd!O441)*Plan1!$G$8))</f>
        <v>20803.152559274968</v>
      </c>
      <c r="P442" s="30">
        <f>(O442*EXP(Plan1!$G$7-(Plan1!$G$8^2)/2+NORMSINV(AleatProd!P441)*Plan1!$G$8))</f>
        <v>20499.874501851391</v>
      </c>
      <c r="Q442" s="30">
        <f>(P442*EXP(Plan1!$G$7-(Plan1!$G$8^2)/2+NORMSINV(AleatProd!Q441)*Plan1!$G$8))</f>
        <v>21220.993899178273</v>
      </c>
      <c r="R442" s="30">
        <f>(Q442*EXP(Plan1!$G$7-(Plan1!$G$8^2)/2+NORMSINV(AleatProd!R441)*Plan1!$G$8))</f>
        <v>22456.056797942754</v>
      </c>
      <c r="S442" s="30">
        <f>(R442*EXP(Plan1!$G$7-(Plan1!$G$8^2)/2+NORMSINV(AleatProd!S441)*Plan1!$G$8))</f>
        <v>21927.582950494161</v>
      </c>
      <c r="T442" s="30">
        <f>(S442*EXP(Plan1!$G$7-(Plan1!$G$8^2)/2+NORMSINV(AleatProd!T441)*Plan1!$G$8))</f>
        <v>23871.42906940807</v>
      </c>
      <c r="U442" s="30">
        <f>(T442*EXP(Plan1!$G$7-(Plan1!$G$8^2)/2+NORMSINV(AleatProd!U441)*Plan1!$G$8))</f>
        <v>24330.377812368562</v>
      </c>
      <c r="V442" s="30">
        <f>(U442*EXP(Plan1!$G$7-(Plan1!$G$8^2)/2+NORMSINV(AleatProd!V441)*Plan1!$G$8))</f>
        <v>22949.736043897301</v>
      </c>
    </row>
    <row r="443" spans="1:22" x14ac:dyDescent="0.25">
      <c r="A443">
        <v>440</v>
      </c>
      <c r="B443" s="2">
        <f>Plan1!$B$4</f>
        <v>17520</v>
      </c>
      <c r="C443" s="30">
        <f>(B443*EXP(Plan1!$G$7-(Plan1!$G$8^2)/2+NORMSINV(AleatProd!C442)*Plan1!$G$8))</f>
        <v>17099.500587159055</v>
      </c>
      <c r="D443" s="30">
        <f>(C443*EXP(Plan1!$G$7-(Plan1!$G$8^2)/2+NORMSINV(AleatProd!D442)*Plan1!$G$8))</f>
        <v>16857.968396407501</v>
      </c>
      <c r="E443" s="30">
        <f>(D443*EXP(Plan1!$G$7-(Plan1!$G$8^2)/2+NORMSINV(AleatProd!E442)*Plan1!$G$8))</f>
        <v>17091.441687464659</v>
      </c>
      <c r="F443" s="30">
        <f>(E443*EXP(Plan1!$G$7-(Plan1!$G$8^2)/2+NORMSINV(AleatProd!F442)*Plan1!$G$8))</f>
        <v>16708.367237696901</v>
      </c>
      <c r="G443" s="30">
        <f>(F443*EXP(Plan1!$G$7-(Plan1!$G$8^2)/2+NORMSINV(AleatProd!G442)*Plan1!$G$8))</f>
        <v>17212.064442255436</v>
      </c>
      <c r="H443" s="30">
        <f>(G443*EXP(Plan1!$G$7-(Plan1!$G$8^2)/2+NORMSINV(AleatProd!H442)*Plan1!$G$8))</f>
        <v>16640.608240466787</v>
      </c>
      <c r="I443" s="30">
        <f>(H443*EXP(Plan1!$G$7-(Plan1!$G$8^2)/2+NORMSINV(AleatProd!I442)*Plan1!$G$8))</f>
        <v>17212.568018232862</v>
      </c>
      <c r="J443" s="30">
        <f>(I443*EXP(Plan1!$G$7-(Plan1!$G$8^2)/2+NORMSINV(AleatProd!J442)*Plan1!$G$8))</f>
        <v>16942.898994590745</v>
      </c>
      <c r="K443" s="30">
        <f>(J443*EXP(Plan1!$G$7-(Plan1!$G$8^2)/2+NORMSINV(AleatProd!K442)*Plan1!$G$8))</f>
        <v>16228.612003703578</v>
      </c>
      <c r="L443" s="30">
        <f>(K443*EXP(Plan1!$G$7-(Plan1!$G$8^2)/2+NORMSINV(AleatProd!L442)*Plan1!$G$8))</f>
        <v>16507.22865789041</v>
      </c>
      <c r="M443" s="30">
        <f>(L443*EXP(Plan1!$G$7-(Plan1!$G$8^2)/2+NORMSINV(AleatProd!M442)*Plan1!$G$8))</f>
        <v>16098.057402652952</v>
      </c>
      <c r="N443" s="30">
        <f>(M443*EXP(Plan1!$G$7-(Plan1!$G$8^2)/2+NORMSINV(AleatProd!N442)*Plan1!$G$8))</f>
        <v>16153.923703271983</v>
      </c>
      <c r="O443" s="30">
        <f>(N443*EXP(Plan1!$G$7-(Plan1!$G$8^2)/2+NORMSINV(AleatProd!O442)*Plan1!$G$8))</f>
        <v>16508.275113386433</v>
      </c>
      <c r="P443" s="30">
        <f>(O443*EXP(Plan1!$G$7-(Plan1!$G$8^2)/2+NORMSINV(AleatProd!P442)*Plan1!$G$8))</f>
        <v>16176.311375171959</v>
      </c>
      <c r="Q443" s="30">
        <f>(P443*EXP(Plan1!$G$7-(Plan1!$G$8^2)/2+NORMSINV(AleatProd!Q442)*Plan1!$G$8))</f>
        <v>15627.93642025597</v>
      </c>
      <c r="R443" s="30">
        <f>(Q443*EXP(Plan1!$G$7-(Plan1!$G$8^2)/2+NORMSINV(AleatProd!R442)*Plan1!$G$8))</f>
        <v>15818.185351644217</v>
      </c>
      <c r="S443" s="30">
        <f>(R443*EXP(Plan1!$G$7-(Plan1!$G$8^2)/2+NORMSINV(AleatProd!S442)*Plan1!$G$8))</f>
        <v>16692.364479888583</v>
      </c>
      <c r="T443" s="30">
        <f>(S443*EXP(Plan1!$G$7-(Plan1!$G$8^2)/2+NORMSINV(AleatProd!T442)*Plan1!$G$8))</f>
        <v>17520.29053672999</v>
      </c>
      <c r="U443" s="30">
        <f>(T443*EXP(Plan1!$G$7-(Plan1!$G$8^2)/2+NORMSINV(AleatProd!U442)*Plan1!$G$8))</f>
        <v>19185.010979560189</v>
      </c>
      <c r="V443" s="30">
        <f>(U443*EXP(Plan1!$G$7-(Plan1!$G$8^2)/2+NORMSINV(AleatProd!V442)*Plan1!$G$8))</f>
        <v>19016.843384044281</v>
      </c>
    </row>
    <row r="444" spans="1:22" x14ac:dyDescent="0.25">
      <c r="A444">
        <v>441</v>
      </c>
      <c r="B444" s="2">
        <f>Plan1!$B$4</f>
        <v>17520</v>
      </c>
      <c r="C444" s="30">
        <f>(B444*EXP(Plan1!$G$7-(Plan1!$G$8^2)/2+NORMSINV(AleatProd!C443)*Plan1!$G$8))</f>
        <v>17262.725680128449</v>
      </c>
      <c r="D444" s="30">
        <f>(C444*EXP(Plan1!$G$7-(Plan1!$G$8^2)/2+NORMSINV(AleatProd!D443)*Plan1!$G$8))</f>
        <v>16285.543270801198</v>
      </c>
      <c r="E444" s="30">
        <f>(D444*EXP(Plan1!$G$7-(Plan1!$G$8^2)/2+NORMSINV(AleatProd!E443)*Plan1!$G$8))</f>
        <v>16516.877044132252</v>
      </c>
      <c r="F444" s="30">
        <f>(E444*EXP(Plan1!$G$7-(Plan1!$G$8^2)/2+NORMSINV(AleatProd!F443)*Plan1!$G$8))</f>
        <v>15219.117627079495</v>
      </c>
      <c r="G444" s="30">
        <f>(F444*EXP(Plan1!$G$7-(Plan1!$G$8^2)/2+NORMSINV(AleatProd!G443)*Plan1!$G$8))</f>
        <v>14670.195757282881</v>
      </c>
      <c r="H444" s="30">
        <f>(G444*EXP(Plan1!$G$7-(Plan1!$G$8^2)/2+NORMSINV(AleatProd!H443)*Plan1!$G$8))</f>
        <v>13773.705226331107</v>
      </c>
      <c r="I444" s="30">
        <f>(H444*EXP(Plan1!$G$7-(Plan1!$G$8^2)/2+NORMSINV(AleatProd!I443)*Plan1!$G$8))</f>
        <v>14307.900614076949</v>
      </c>
      <c r="J444" s="30">
        <f>(I444*EXP(Plan1!$G$7-(Plan1!$G$8^2)/2+NORMSINV(AleatProd!J443)*Plan1!$G$8))</f>
        <v>15454.713214812309</v>
      </c>
      <c r="K444" s="30">
        <f>(J444*EXP(Plan1!$G$7-(Plan1!$G$8^2)/2+NORMSINV(AleatProd!K443)*Plan1!$G$8))</f>
        <v>15415.81532205244</v>
      </c>
      <c r="L444" s="30">
        <f>(K444*EXP(Plan1!$G$7-(Plan1!$G$8^2)/2+NORMSINV(AleatProd!L443)*Plan1!$G$8))</f>
        <v>15730.943969112141</v>
      </c>
      <c r="M444" s="30">
        <f>(L444*EXP(Plan1!$G$7-(Plan1!$G$8^2)/2+NORMSINV(AleatProd!M443)*Plan1!$G$8))</f>
        <v>15934.149766162076</v>
      </c>
      <c r="N444" s="30">
        <f>(M444*EXP(Plan1!$G$7-(Plan1!$G$8^2)/2+NORMSINV(AleatProd!N443)*Plan1!$G$8))</f>
        <v>15829.183178124842</v>
      </c>
      <c r="O444" s="30">
        <f>(N444*EXP(Plan1!$G$7-(Plan1!$G$8^2)/2+NORMSINV(AleatProd!O443)*Plan1!$G$8))</f>
        <v>14259.826711144533</v>
      </c>
      <c r="P444" s="30">
        <f>(O444*EXP(Plan1!$G$7-(Plan1!$G$8^2)/2+NORMSINV(AleatProd!P443)*Plan1!$G$8))</f>
        <v>15205.111417833174</v>
      </c>
      <c r="Q444" s="30">
        <f>(P444*EXP(Plan1!$G$7-(Plan1!$G$8^2)/2+NORMSINV(AleatProd!Q443)*Plan1!$G$8))</f>
        <v>14391.426856702476</v>
      </c>
      <c r="R444" s="30">
        <f>(Q444*EXP(Plan1!$G$7-(Plan1!$G$8^2)/2+NORMSINV(AleatProd!R443)*Plan1!$G$8))</f>
        <v>14283.719293813716</v>
      </c>
      <c r="S444" s="30">
        <f>(R444*EXP(Plan1!$G$7-(Plan1!$G$8^2)/2+NORMSINV(AleatProd!S443)*Plan1!$G$8))</f>
        <v>14133.950810230514</v>
      </c>
      <c r="T444" s="30">
        <f>(S444*EXP(Plan1!$G$7-(Plan1!$G$8^2)/2+NORMSINV(AleatProd!T443)*Plan1!$G$8))</f>
        <v>13702.338145083086</v>
      </c>
      <c r="U444" s="30">
        <f>(T444*EXP(Plan1!$G$7-(Plan1!$G$8^2)/2+NORMSINV(AleatProd!U443)*Plan1!$G$8))</f>
        <v>13053.428565173939</v>
      </c>
      <c r="V444" s="30">
        <f>(U444*EXP(Plan1!$G$7-(Plan1!$G$8^2)/2+NORMSINV(AleatProd!V443)*Plan1!$G$8))</f>
        <v>12229.028231467148</v>
      </c>
    </row>
    <row r="445" spans="1:22" x14ac:dyDescent="0.25">
      <c r="A445">
        <v>442</v>
      </c>
      <c r="B445" s="2">
        <f>Plan1!$B$4</f>
        <v>17520</v>
      </c>
      <c r="C445" s="30">
        <f>(B445*EXP(Plan1!$G$7-(Plan1!$G$8^2)/2+NORMSINV(AleatProd!C444)*Plan1!$G$8))</f>
        <v>16925.156337057535</v>
      </c>
      <c r="D445" s="30">
        <f>(C445*EXP(Plan1!$G$7-(Plan1!$G$8^2)/2+NORMSINV(AleatProd!D444)*Plan1!$G$8))</f>
        <v>15573.435590010997</v>
      </c>
      <c r="E445" s="30">
        <f>(D445*EXP(Plan1!$G$7-(Plan1!$G$8^2)/2+NORMSINV(AleatProd!E444)*Plan1!$G$8))</f>
        <v>15612.21413652995</v>
      </c>
      <c r="F445" s="30">
        <f>(E445*EXP(Plan1!$G$7-(Plan1!$G$8^2)/2+NORMSINV(AleatProd!F444)*Plan1!$G$8))</f>
        <v>15896.843821722321</v>
      </c>
      <c r="G445" s="30">
        <f>(F445*EXP(Plan1!$G$7-(Plan1!$G$8^2)/2+NORMSINV(AleatProd!G444)*Plan1!$G$8))</f>
        <v>15427.764761231472</v>
      </c>
      <c r="H445" s="30">
        <f>(G445*EXP(Plan1!$G$7-(Plan1!$G$8^2)/2+NORMSINV(AleatProd!H444)*Plan1!$G$8))</f>
        <v>14893.532230788038</v>
      </c>
      <c r="I445" s="30">
        <f>(H445*EXP(Plan1!$G$7-(Plan1!$G$8^2)/2+NORMSINV(AleatProd!I444)*Plan1!$G$8))</f>
        <v>15742.697445994105</v>
      </c>
      <c r="J445" s="30">
        <f>(I445*EXP(Plan1!$G$7-(Plan1!$G$8^2)/2+NORMSINV(AleatProd!J444)*Plan1!$G$8))</f>
        <v>14780.929919927594</v>
      </c>
      <c r="K445" s="30">
        <f>(J445*EXP(Plan1!$G$7-(Plan1!$G$8^2)/2+NORMSINV(AleatProd!K444)*Plan1!$G$8))</f>
        <v>14821.231657266489</v>
      </c>
      <c r="L445" s="30">
        <f>(K445*EXP(Plan1!$G$7-(Plan1!$G$8^2)/2+NORMSINV(AleatProd!L444)*Plan1!$G$8))</f>
        <v>15287.635946804745</v>
      </c>
      <c r="M445" s="30">
        <f>(L445*EXP(Plan1!$G$7-(Plan1!$G$8^2)/2+NORMSINV(AleatProd!M444)*Plan1!$G$8))</f>
        <v>14760.624915873819</v>
      </c>
      <c r="N445" s="30">
        <f>(M445*EXP(Plan1!$G$7-(Plan1!$G$8^2)/2+NORMSINV(AleatProd!N444)*Plan1!$G$8))</f>
        <v>15029.159365106289</v>
      </c>
      <c r="O445" s="30">
        <f>(N445*EXP(Plan1!$G$7-(Plan1!$G$8^2)/2+NORMSINV(AleatProd!O444)*Plan1!$G$8))</f>
        <v>16319.255867126043</v>
      </c>
      <c r="P445" s="30">
        <f>(O445*EXP(Plan1!$G$7-(Plan1!$G$8^2)/2+NORMSINV(AleatProd!P444)*Plan1!$G$8))</f>
        <v>16898.224942854755</v>
      </c>
      <c r="Q445" s="30">
        <f>(P445*EXP(Plan1!$G$7-(Plan1!$G$8^2)/2+NORMSINV(AleatProd!Q444)*Plan1!$G$8))</f>
        <v>18490.307028121351</v>
      </c>
      <c r="R445" s="30">
        <f>(Q445*EXP(Plan1!$G$7-(Plan1!$G$8^2)/2+NORMSINV(AleatProd!R444)*Plan1!$G$8))</f>
        <v>17887.303958219207</v>
      </c>
      <c r="S445" s="30">
        <f>(R445*EXP(Plan1!$G$7-(Plan1!$G$8^2)/2+NORMSINV(AleatProd!S444)*Plan1!$G$8))</f>
        <v>17476.292618706233</v>
      </c>
      <c r="T445" s="30">
        <f>(S445*EXP(Plan1!$G$7-(Plan1!$G$8^2)/2+NORMSINV(AleatProd!T444)*Plan1!$G$8))</f>
        <v>17413.382335762821</v>
      </c>
      <c r="U445" s="30">
        <f>(T445*EXP(Plan1!$G$7-(Plan1!$G$8^2)/2+NORMSINV(AleatProd!U444)*Plan1!$G$8))</f>
        <v>18532.904335344901</v>
      </c>
      <c r="V445" s="30">
        <f>(U445*EXP(Plan1!$G$7-(Plan1!$G$8^2)/2+NORMSINV(AleatProd!V444)*Plan1!$G$8))</f>
        <v>17620.600195700048</v>
      </c>
    </row>
    <row r="446" spans="1:22" x14ac:dyDescent="0.25">
      <c r="A446">
        <v>443</v>
      </c>
      <c r="B446" s="2">
        <f>Plan1!$B$4</f>
        <v>17520</v>
      </c>
      <c r="C446" s="30">
        <f>(B446*EXP(Plan1!$G$7-(Plan1!$G$8^2)/2+NORMSINV(AleatProd!C445)*Plan1!$G$8))</f>
        <v>19630.802438961622</v>
      </c>
      <c r="D446" s="30">
        <f>(C446*EXP(Plan1!$G$7-(Plan1!$G$8^2)/2+NORMSINV(AleatProd!D445)*Plan1!$G$8))</f>
        <v>18524.241425967874</v>
      </c>
      <c r="E446" s="30">
        <f>(D446*EXP(Plan1!$G$7-(Plan1!$G$8^2)/2+NORMSINV(AleatProd!E445)*Plan1!$G$8))</f>
        <v>17899.794567908561</v>
      </c>
      <c r="F446" s="30">
        <f>(E446*EXP(Plan1!$G$7-(Plan1!$G$8^2)/2+NORMSINV(AleatProd!F445)*Plan1!$G$8))</f>
        <v>17954.464524614123</v>
      </c>
      <c r="G446" s="30">
        <f>(F446*EXP(Plan1!$G$7-(Plan1!$G$8^2)/2+NORMSINV(AleatProd!G445)*Plan1!$G$8))</f>
        <v>16912.151396992183</v>
      </c>
      <c r="H446" s="30">
        <f>(G446*EXP(Plan1!$G$7-(Plan1!$G$8^2)/2+NORMSINV(AleatProd!H445)*Plan1!$G$8))</f>
        <v>17462.125064777912</v>
      </c>
      <c r="I446" s="30">
        <f>(H446*EXP(Plan1!$G$7-(Plan1!$G$8^2)/2+NORMSINV(AleatProd!I445)*Plan1!$G$8))</f>
        <v>17517.222862629213</v>
      </c>
      <c r="J446" s="30">
        <f>(I446*EXP(Plan1!$G$7-(Plan1!$G$8^2)/2+NORMSINV(AleatProd!J445)*Plan1!$G$8))</f>
        <v>17493.595325878312</v>
      </c>
      <c r="K446" s="30">
        <f>(J446*EXP(Plan1!$G$7-(Plan1!$G$8^2)/2+NORMSINV(AleatProd!K445)*Plan1!$G$8))</f>
        <v>17151.038591816869</v>
      </c>
      <c r="L446" s="30">
        <f>(K446*EXP(Plan1!$G$7-(Plan1!$G$8^2)/2+NORMSINV(AleatProd!L445)*Plan1!$G$8))</f>
        <v>16345.144179471081</v>
      </c>
      <c r="M446" s="30">
        <f>(L446*EXP(Plan1!$G$7-(Plan1!$G$8^2)/2+NORMSINV(AleatProd!M445)*Plan1!$G$8))</f>
        <v>16991.107951299771</v>
      </c>
      <c r="N446" s="30">
        <f>(M446*EXP(Plan1!$G$7-(Plan1!$G$8^2)/2+NORMSINV(AleatProd!N445)*Plan1!$G$8))</f>
        <v>16024.907189696803</v>
      </c>
      <c r="O446" s="30">
        <f>(N446*EXP(Plan1!$G$7-(Plan1!$G$8^2)/2+NORMSINV(AleatProd!O445)*Plan1!$G$8))</f>
        <v>15788.348591233042</v>
      </c>
      <c r="P446" s="30">
        <f>(O446*EXP(Plan1!$G$7-(Plan1!$G$8^2)/2+NORMSINV(AleatProd!P445)*Plan1!$G$8))</f>
        <v>14659.025820881128</v>
      </c>
      <c r="Q446" s="30">
        <f>(P446*EXP(Plan1!$G$7-(Plan1!$G$8^2)/2+NORMSINV(AleatProd!Q445)*Plan1!$G$8))</f>
        <v>14896.625950068084</v>
      </c>
      <c r="R446" s="30">
        <f>(Q446*EXP(Plan1!$G$7-(Plan1!$G$8^2)/2+NORMSINV(AleatProd!R445)*Plan1!$G$8))</f>
        <v>15143.641111104156</v>
      </c>
      <c r="S446" s="30">
        <f>(R446*EXP(Plan1!$G$7-(Plan1!$G$8^2)/2+NORMSINV(AleatProd!S445)*Plan1!$G$8))</f>
        <v>15285.264720238083</v>
      </c>
      <c r="T446" s="30">
        <f>(S446*EXP(Plan1!$G$7-(Plan1!$G$8^2)/2+NORMSINV(AleatProd!T445)*Plan1!$G$8))</f>
        <v>14832.20993506071</v>
      </c>
      <c r="U446" s="30">
        <f>(T446*EXP(Plan1!$G$7-(Plan1!$G$8^2)/2+NORMSINV(AleatProd!U445)*Plan1!$G$8))</f>
        <v>15100.046738403795</v>
      </c>
      <c r="V446" s="30">
        <f>(U446*EXP(Plan1!$G$7-(Plan1!$G$8^2)/2+NORMSINV(AleatProd!V445)*Plan1!$G$8))</f>
        <v>15244.105264549282</v>
      </c>
    </row>
    <row r="447" spans="1:22" x14ac:dyDescent="0.25">
      <c r="A447">
        <v>444</v>
      </c>
      <c r="B447" s="2">
        <f>Plan1!$B$4</f>
        <v>17520</v>
      </c>
      <c r="C447" s="30">
        <f>(B447*EXP(Plan1!$G$7-(Plan1!$G$8^2)/2+NORMSINV(AleatProd!C446)*Plan1!$G$8))</f>
        <v>17229.092574618408</v>
      </c>
      <c r="D447" s="30">
        <f>(C447*EXP(Plan1!$G$7-(Plan1!$G$8^2)/2+NORMSINV(AleatProd!D446)*Plan1!$G$8))</f>
        <v>16436.480865104615</v>
      </c>
      <c r="E447" s="30">
        <f>(D447*EXP(Plan1!$G$7-(Plan1!$G$8^2)/2+NORMSINV(AleatProd!E446)*Plan1!$G$8))</f>
        <v>15963.438088216431</v>
      </c>
      <c r="F447" s="30">
        <f>(E447*EXP(Plan1!$G$7-(Plan1!$G$8^2)/2+NORMSINV(AleatProd!F446)*Plan1!$G$8))</f>
        <v>15923.842430363837</v>
      </c>
      <c r="G447" s="30">
        <f>(F447*EXP(Plan1!$G$7-(Plan1!$G$8^2)/2+NORMSINV(AleatProd!G446)*Plan1!$G$8))</f>
        <v>16120.336331746335</v>
      </c>
      <c r="H447" s="30">
        <f>(G447*EXP(Plan1!$G$7-(Plan1!$G$8^2)/2+NORMSINV(AleatProd!H446)*Plan1!$G$8))</f>
        <v>16054.202283471161</v>
      </c>
      <c r="I447" s="30">
        <f>(H447*EXP(Plan1!$G$7-(Plan1!$G$8^2)/2+NORMSINV(AleatProd!I446)*Plan1!$G$8))</f>
        <v>16189.72746349332</v>
      </c>
      <c r="J447" s="30">
        <f>(I447*EXP(Plan1!$G$7-(Plan1!$G$8^2)/2+NORMSINV(AleatProd!J446)*Plan1!$G$8))</f>
        <v>16633.973574749856</v>
      </c>
      <c r="K447" s="30">
        <f>(J447*EXP(Plan1!$G$7-(Plan1!$G$8^2)/2+NORMSINV(AleatProd!K446)*Plan1!$G$8))</f>
        <v>17552.524053313922</v>
      </c>
      <c r="L447" s="30">
        <f>(K447*EXP(Plan1!$G$7-(Plan1!$G$8^2)/2+NORMSINV(AleatProd!L446)*Plan1!$G$8))</f>
        <v>16761.62828834591</v>
      </c>
      <c r="M447" s="30">
        <f>(L447*EXP(Plan1!$G$7-(Plan1!$G$8^2)/2+NORMSINV(AleatProd!M446)*Plan1!$G$8))</f>
        <v>16588.141705415397</v>
      </c>
      <c r="N447" s="30">
        <f>(M447*EXP(Plan1!$G$7-(Plan1!$G$8^2)/2+NORMSINV(AleatProd!N446)*Plan1!$G$8))</f>
        <v>16301.63887979754</v>
      </c>
      <c r="O447" s="30">
        <f>(N447*EXP(Plan1!$G$7-(Plan1!$G$8^2)/2+NORMSINV(AleatProd!O446)*Plan1!$G$8))</f>
        <v>16968.715178884278</v>
      </c>
      <c r="P447" s="30">
        <f>(O447*EXP(Plan1!$G$7-(Plan1!$G$8^2)/2+NORMSINV(AleatProd!P446)*Plan1!$G$8))</f>
        <v>17067.386383140252</v>
      </c>
      <c r="Q447" s="30">
        <f>(P447*EXP(Plan1!$G$7-(Plan1!$G$8^2)/2+NORMSINV(AleatProd!Q446)*Plan1!$G$8))</f>
        <v>17922.383669071278</v>
      </c>
      <c r="R447" s="30">
        <f>(Q447*EXP(Plan1!$G$7-(Plan1!$G$8^2)/2+NORMSINV(AleatProd!R446)*Plan1!$G$8))</f>
        <v>17719.968841026886</v>
      </c>
      <c r="S447" s="30">
        <f>(R447*EXP(Plan1!$G$7-(Plan1!$G$8^2)/2+NORMSINV(AleatProd!S446)*Plan1!$G$8))</f>
        <v>16887.29200064484</v>
      </c>
      <c r="T447" s="30">
        <f>(S447*EXP(Plan1!$G$7-(Plan1!$G$8^2)/2+NORMSINV(AleatProd!T446)*Plan1!$G$8))</f>
        <v>16471.008968633396</v>
      </c>
      <c r="U447" s="30">
        <f>(T447*EXP(Plan1!$G$7-(Plan1!$G$8^2)/2+NORMSINV(AleatProd!U446)*Plan1!$G$8))</f>
        <v>15792.524438539029</v>
      </c>
      <c r="V447" s="30">
        <f>(U447*EXP(Plan1!$G$7-(Plan1!$G$8^2)/2+NORMSINV(AleatProd!V446)*Plan1!$G$8))</f>
        <v>15680.00246123806</v>
      </c>
    </row>
    <row r="448" spans="1:22" x14ac:dyDescent="0.25">
      <c r="A448">
        <v>445</v>
      </c>
      <c r="B448" s="2">
        <f>Plan1!$B$4</f>
        <v>17520</v>
      </c>
      <c r="C448" s="30">
        <f>(B448*EXP(Plan1!$G$7-(Plan1!$G$8^2)/2+NORMSINV(AleatProd!C447)*Plan1!$G$8))</f>
        <v>15425.078762844621</v>
      </c>
      <c r="D448" s="30">
        <f>(C448*EXP(Plan1!$G$7-(Plan1!$G$8^2)/2+NORMSINV(AleatProd!D447)*Plan1!$G$8))</f>
        <v>16105.420412631744</v>
      </c>
      <c r="E448" s="30">
        <f>(D448*EXP(Plan1!$G$7-(Plan1!$G$8^2)/2+NORMSINV(AleatProd!E447)*Plan1!$G$8))</f>
        <v>14334.400421840464</v>
      </c>
      <c r="F448" s="30">
        <f>(E448*EXP(Plan1!$G$7-(Plan1!$G$8^2)/2+NORMSINV(AleatProd!F447)*Plan1!$G$8))</f>
        <v>14957.464118173637</v>
      </c>
      <c r="G448" s="30">
        <f>(F448*EXP(Plan1!$G$7-(Plan1!$G$8^2)/2+NORMSINV(AleatProd!G447)*Plan1!$G$8))</f>
        <v>15351.969841579732</v>
      </c>
      <c r="H448" s="30">
        <f>(G448*EXP(Plan1!$G$7-(Plan1!$G$8^2)/2+NORMSINV(AleatProd!H447)*Plan1!$G$8))</f>
        <v>15410.580268020445</v>
      </c>
      <c r="I448" s="30">
        <f>(H448*EXP(Plan1!$G$7-(Plan1!$G$8^2)/2+NORMSINV(AleatProd!I447)*Plan1!$G$8))</f>
        <v>15985.236659675178</v>
      </c>
      <c r="J448" s="30">
        <f>(I448*EXP(Plan1!$G$7-(Plan1!$G$8^2)/2+NORMSINV(AleatProd!J447)*Plan1!$G$8))</f>
        <v>15133.462897855012</v>
      </c>
      <c r="K448" s="30">
        <f>(J448*EXP(Plan1!$G$7-(Plan1!$G$8^2)/2+NORMSINV(AleatProd!K447)*Plan1!$G$8))</f>
        <v>15039.687745478843</v>
      </c>
      <c r="L448" s="30">
        <f>(K448*EXP(Plan1!$G$7-(Plan1!$G$8^2)/2+NORMSINV(AleatProd!L447)*Plan1!$G$8))</f>
        <v>14358.589146078109</v>
      </c>
      <c r="M448" s="30">
        <f>(L448*EXP(Plan1!$G$7-(Plan1!$G$8^2)/2+NORMSINV(AleatProd!M447)*Plan1!$G$8))</f>
        <v>14953.39993869369</v>
      </c>
      <c r="N448" s="30">
        <f>(M448*EXP(Plan1!$G$7-(Plan1!$G$8^2)/2+NORMSINV(AleatProd!N447)*Plan1!$G$8))</f>
        <v>14788.047940622198</v>
      </c>
      <c r="O448" s="30">
        <f>(N448*EXP(Plan1!$G$7-(Plan1!$G$8^2)/2+NORMSINV(AleatProd!O447)*Plan1!$G$8))</f>
        <v>15878.388620720272</v>
      </c>
      <c r="P448" s="30">
        <f>(O448*EXP(Plan1!$G$7-(Plan1!$G$8^2)/2+NORMSINV(AleatProd!P447)*Plan1!$G$8))</f>
        <v>15530.290070177518</v>
      </c>
      <c r="Q448" s="30">
        <f>(P448*EXP(Plan1!$G$7-(Plan1!$G$8^2)/2+NORMSINV(AleatProd!Q447)*Plan1!$G$8))</f>
        <v>15163.050809994282</v>
      </c>
      <c r="R448" s="30">
        <f>(Q448*EXP(Plan1!$G$7-(Plan1!$G$8^2)/2+NORMSINV(AleatProd!R447)*Plan1!$G$8))</f>
        <v>15983.362257173674</v>
      </c>
      <c r="S448" s="30">
        <f>(R448*EXP(Plan1!$G$7-(Plan1!$G$8^2)/2+NORMSINV(AleatProd!S447)*Plan1!$G$8))</f>
        <v>16236.969072175007</v>
      </c>
      <c r="T448" s="30">
        <f>(S448*EXP(Plan1!$G$7-(Plan1!$G$8^2)/2+NORMSINV(AleatProd!T447)*Plan1!$G$8))</f>
        <v>17589.374861128748</v>
      </c>
      <c r="U448" s="30">
        <f>(T448*EXP(Plan1!$G$7-(Plan1!$G$8^2)/2+NORMSINV(AleatProd!U447)*Plan1!$G$8))</f>
        <v>17357.298144305412</v>
      </c>
      <c r="V448" s="30">
        <f>(U448*EXP(Plan1!$G$7-(Plan1!$G$8^2)/2+NORMSINV(AleatProd!V447)*Plan1!$G$8))</f>
        <v>17008.750147601615</v>
      </c>
    </row>
    <row r="449" spans="1:22" x14ac:dyDescent="0.25">
      <c r="A449">
        <v>446</v>
      </c>
      <c r="B449" s="2">
        <f>Plan1!$B$4</f>
        <v>17520</v>
      </c>
      <c r="C449" s="30">
        <f>(B449*EXP(Plan1!$G$7-(Plan1!$G$8^2)/2+NORMSINV(AleatProd!C448)*Plan1!$G$8))</f>
        <v>16144.76094391989</v>
      </c>
      <c r="D449" s="30">
        <f>(C449*EXP(Plan1!$G$7-(Plan1!$G$8^2)/2+NORMSINV(AleatProd!D448)*Plan1!$G$8))</f>
        <v>16519.693203960655</v>
      </c>
      <c r="E449" s="30">
        <f>(D449*EXP(Plan1!$G$7-(Plan1!$G$8^2)/2+NORMSINV(AleatProd!E448)*Plan1!$G$8))</f>
        <v>15008.562901224859</v>
      </c>
      <c r="F449" s="30">
        <f>(E449*EXP(Plan1!$G$7-(Plan1!$G$8^2)/2+NORMSINV(AleatProd!F448)*Plan1!$G$8))</f>
        <v>14568.442551991971</v>
      </c>
      <c r="G449" s="30">
        <f>(F449*EXP(Plan1!$G$7-(Plan1!$G$8^2)/2+NORMSINV(AleatProd!G448)*Plan1!$G$8))</f>
        <v>14973.818560447176</v>
      </c>
      <c r="H449" s="30">
        <f>(G449*EXP(Plan1!$G$7-(Plan1!$G$8^2)/2+NORMSINV(AleatProd!H448)*Plan1!$G$8))</f>
        <v>15233.022933428452</v>
      </c>
      <c r="I449" s="30">
        <f>(H449*EXP(Plan1!$G$7-(Plan1!$G$8^2)/2+NORMSINV(AleatProd!I448)*Plan1!$G$8))</f>
        <v>15568.915824030299</v>
      </c>
      <c r="J449" s="30">
        <f>(I449*EXP(Plan1!$G$7-(Plan1!$G$8^2)/2+NORMSINV(AleatProd!J448)*Plan1!$G$8))</f>
        <v>16069.389794401823</v>
      </c>
      <c r="K449" s="30">
        <f>(J449*EXP(Plan1!$G$7-(Plan1!$G$8^2)/2+NORMSINV(AleatProd!K448)*Plan1!$G$8))</f>
        <v>15923.186100282381</v>
      </c>
      <c r="L449" s="30">
        <f>(K449*EXP(Plan1!$G$7-(Plan1!$G$8^2)/2+NORMSINV(AleatProd!L448)*Plan1!$G$8))</f>
        <v>15321.516837231979</v>
      </c>
      <c r="M449" s="30">
        <f>(L449*EXP(Plan1!$G$7-(Plan1!$G$8^2)/2+NORMSINV(AleatProd!M448)*Plan1!$G$8))</f>
        <v>14135.246304572222</v>
      </c>
      <c r="N449" s="30">
        <f>(M449*EXP(Plan1!$G$7-(Plan1!$G$8^2)/2+NORMSINV(AleatProd!N448)*Plan1!$G$8))</f>
        <v>13635.155608779229</v>
      </c>
      <c r="O449" s="30">
        <f>(N449*EXP(Plan1!$G$7-(Plan1!$G$8^2)/2+NORMSINV(AleatProd!O448)*Plan1!$G$8))</f>
        <v>14057.977968668614</v>
      </c>
      <c r="P449" s="30">
        <f>(O449*EXP(Plan1!$G$7-(Plan1!$G$8^2)/2+NORMSINV(AleatProd!P448)*Plan1!$G$8))</f>
        <v>14731.748416963437</v>
      </c>
      <c r="Q449" s="30">
        <f>(P449*EXP(Plan1!$G$7-(Plan1!$G$8^2)/2+NORMSINV(AleatProd!Q448)*Plan1!$G$8))</f>
        <v>15489.399317382156</v>
      </c>
      <c r="R449" s="30">
        <f>(Q449*EXP(Plan1!$G$7-(Plan1!$G$8^2)/2+NORMSINV(AleatProd!R448)*Plan1!$G$8))</f>
        <v>15498.627170957507</v>
      </c>
      <c r="S449" s="30">
        <f>(R449*EXP(Plan1!$G$7-(Plan1!$G$8^2)/2+NORMSINV(AleatProd!S448)*Plan1!$G$8))</f>
        <v>14815.438501274155</v>
      </c>
      <c r="T449" s="30">
        <f>(S449*EXP(Plan1!$G$7-(Plan1!$G$8^2)/2+NORMSINV(AleatProd!T448)*Plan1!$G$8))</f>
        <v>14367.630783797062</v>
      </c>
      <c r="U449" s="30">
        <f>(T449*EXP(Plan1!$G$7-(Plan1!$G$8^2)/2+NORMSINV(AleatProd!U448)*Plan1!$G$8))</f>
        <v>15559.583152404552</v>
      </c>
      <c r="V449" s="30">
        <f>(U449*EXP(Plan1!$G$7-(Plan1!$G$8^2)/2+NORMSINV(AleatProd!V448)*Plan1!$G$8))</f>
        <v>15595.528155713298</v>
      </c>
    </row>
    <row r="450" spans="1:22" x14ac:dyDescent="0.25">
      <c r="A450">
        <v>447</v>
      </c>
      <c r="B450" s="2">
        <f>Plan1!$B$4</f>
        <v>17520</v>
      </c>
      <c r="C450" s="30">
        <f>(B450*EXP(Plan1!$G$7-(Plan1!$G$8^2)/2+NORMSINV(AleatProd!C449)*Plan1!$G$8))</f>
        <v>17401.997136584792</v>
      </c>
      <c r="D450" s="30">
        <f>(C450*EXP(Plan1!$G$7-(Plan1!$G$8^2)/2+NORMSINV(AleatProd!D449)*Plan1!$G$8))</f>
        <v>18669.451933117773</v>
      </c>
      <c r="E450" s="30">
        <f>(D450*EXP(Plan1!$G$7-(Plan1!$G$8^2)/2+NORMSINV(AleatProd!E449)*Plan1!$G$8))</f>
        <v>19659.293783154877</v>
      </c>
      <c r="F450" s="30">
        <f>(E450*EXP(Plan1!$G$7-(Plan1!$G$8^2)/2+NORMSINV(AleatProd!F449)*Plan1!$G$8))</f>
        <v>19281.81474839622</v>
      </c>
      <c r="G450" s="30">
        <f>(F450*EXP(Plan1!$G$7-(Plan1!$G$8^2)/2+NORMSINV(AleatProd!G449)*Plan1!$G$8))</f>
        <v>18732.850239103893</v>
      </c>
      <c r="H450" s="30">
        <f>(G450*EXP(Plan1!$G$7-(Plan1!$G$8^2)/2+NORMSINV(AleatProd!H449)*Plan1!$G$8))</f>
        <v>17971.76061655724</v>
      </c>
      <c r="I450" s="30">
        <f>(H450*EXP(Plan1!$G$7-(Plan1!$G$8^2)/2+NORMSINV(AleatProd!I449)*Plan1!$G$8))</f>
        <v>17294.95792958303</v>
      </c>
      <c r="J450" s="30">
        <f>(I450*EXP(Plan1!$G$7-(Plan1!$G$8^2)/2+NORMSINV(AleatProd!J449)*Plan1!$G$8))</f>
        <v>16561.559829535934</v>
      </c>
      <c r="K450" s="30">
        <f>(J450*EXP(Plan1!$G$7-(Plan1!$G$8^2)/2+NORMSINV(AleatProd!K449)*Plan1!$G$8))</f>
        <v>16659.706210674412</v>
      </c>
      <c r="L450" s="30">
        <f>(K450*EXP(Plan1!$G$7-(Plan1!$G$8^2)/2+NORMSINV(AleatProd!L449)*Plan1!$G$8))</f>
        <v>16745.418436559856</v>
      </c>
      <c r="M450" s="30">
        <f>(L450*EXP(Plan1!$G$7-(Plan1!$G$8^2)/2+NORMSINV(AleatProd!M449)*Plan1!$G$8))</f>
        <v>15779.484937366373</v>
      </c>
      <c r="N450" s="30">
        <f>(M450*EXP(Plan1!$G$7-(Plan1!$G$8^2)/2+NORMSINV(AleatProd!N449)*Plan1!$G$8))</f>
        <v>14438.437276181379</v>
      </c>
      <c r="O450" s="30">
        <f>(N450*EXP(Plan1!$G$7-(Plan1!$G$8^2)/2+NORMSINV(AleatProd!O449)*Plan1!$G$8))</f>
        <v>14719.743702828753</v>
      </c>
      <c r="P450" s="30">
        <f>(O450*EXP(Plan1!$G$7-(Plan1!$G$8^2)/2+NORMSINV(AleatProd!P449)*Plan1!$G$8))</f>
        <v>14157.374747476533</v>
      </c>
      <c r="Q450" s="30">
        <f>(P450*EXP(Plan1!$G$7-(Plan1!$G$8^2)/2+NORMSINV(AleatProd!Q449)*Plan1!$G$8))</f>
        <v>12844.347211426633</v>
      </c>
      <c r="R450" s="30">
        <f>(Q450*EXP(Plan1!$G$7-(Plan1!$G$8^2)/2+NORMSINV(AleatProd!R449)*Plan1!$G$8))</f>
        <v>12113.49121057907</v>
      </c>
      <c r="S450" s="30">
        <f>(R450*EXP(Plan1!$G$7-(Plan1!$G$8^2)/2+NORMSINV(AleatProd!S449)*Plan1!$G$8))</f>
        <v>12232.689127782296</v>
      </c>
      <c r="T450" s="30">
        <f>(S450*EXP(Plan1!$G$7-(Plan1!$G$8^2)/2+NORMSINV(AleatProd!T449)*Plan1!$G$8))</f>
        <v>11087.462483442398</v>
      </c>
      <c r="U450" s="30">
        <f>(T450*EXP(Plan1!$G$7-(Plan1!$G$8^2)/2+NORMSINV(AleatProd!U449)*Plan1!$G$8))</f>
        <v>10092.676814480337</v>
      </c>
      <c r="V450" s="30">
        <f>(U450*EXP(Plan1!$G$7-(Plan1!$G$8^2)/2+NORMSINV(AleatProd!V449)*Plan1!$G$8))</f>
        <v>9521.2183815611388</v>
      </c>
    </row>
    <row r="451" spans="1:22" x14ac:dyDescent="0.25">
      <c r="A451">
        <v>448</v>
      </c>
      <c r="B451" s="2">
        <f>Plan1!$B$4</f>
        <v>17520</v>
      </c>
      <c r="C451" s="30">
        <f>(B451*EXP(Plan1!$G$7-(Plan1!$G$8^2)/2+NORMSINV(AleatProd!C450)*Plan1!$G$8))</f>
        <v>18453.359837358505</v>
      </c>
      <c r="D451" s="30">
        <f>(C451*EXP(Plan1!$G$7-(Plan1!$G$8^2)/2+NORMSINV(AleatProd!D450)*Plan1!$G$8))</f>
        <v>19337.63635783373</v>
      </c>
      <c r="E451" s="30">
        <f>(D451*EXP(Plan1!$G$7-(Plan1!$G$8^2)/2+NORMSINV(AleatProd!E450)*Plan1!$G$8))</f>
        <v>18550.275547504363</v>
      </c>
      <c r="F451" s="30">
        <f>(E451*EXP(Plan1!$G$7-(Plan1!$G$8^2)/2+NORMSINV(AleatProd!F450)*Plan1!$G$8))</f>
        <v>18652.066460186874</v>
      </c>
      <c r="G451" s="30">
        <f>(F451*EXP(Plan1!$G$7-(Plan1!$G$8^2)/2+NORMSINV(AleatProd!G450)*Plan1!$G$8))</f>
        <v>18526.554750790383</v>
      </c>
      <c r="H451" s="30">
        <f>(G451*EXP(Plan1!$G$7-(Plan1!$G$8^2)/2+NORMSINV(AleatProd!H450)*Plan1!$G$8))</f>
        <v>17064.68018303295</v>
      </c>
      <c r="I451" s="30">
        <f>(H451*EXP(Plan1!$G$7-(Plan1!$G$8^2)/2+NORMSINV(AleatProd!I450)*Plan1!$G$8))</f>
        <v>18151.097820479419</v>
      </c>
      <c r="J451" s="30">
        <f>(I451*EXP(Plan1!$G$7-(Plan1!$G$8^2)/2+NORMSINV(AleatProd!J450)*Plan1!$G$8))</f>
        <v>18493.461564429377</v>
      </c>
      <c r="K451" s="30">
        <f>(J451*EXP(Plan1!$G$7-(Plan1!$G$8^2)/2+NORMSINV(AleatProd!K450)*Plan1!$G$8))</f>
        <v>18584.213442451051</v>
      </c>
      <c r="L451" s="30">
        <f>(K451*EXP(Plan1!$G$7-(Plan1!$G$8^2)/2+NORMSINV(AleatProd!L450)*Plan1!$G$8))</f>
        <v>16905.718108456942</v>
      </c>
      <c r="M451" s="30">
        <f>(L451*EXP(Plan1!$G$7-(Plan1!$G$8^2)/2+NORMSINV(AleatProd!M450)*Plan1!$G$8))</f>
        <v>16762.927855417758</v>
      </c>
      <c r="N451" s="30">
        <f>(M451*EXP(Plan1!$G$7-(Plan1!$G$8^2)/2+NORMSINV(AleatProd!N450)*Plan1!$G$8))</f>
        <v>16354.490421451133</v>
      </c>
      <c r="O451" s="30">
        <f>(N451*EXP(Plan1!$G$7-(Plan1!$G$8^2)/2+NORMSINV(AleatProd!O450)*Plan1!$G$8))</f>
        <v>16638.606557811792</v>
      </c>
      <c r="P451" s="30">
        <f>(O451*EXP(Plan1!$G$7-(Plan1!$G$8^2)/2+NORMSINV(AleatProd!P450)*Plan1!$G$8))</f>
        <v>15253.342856267522</v>
      </c>
      <c r="Q451" s="30">
        <f>(P451*EXP(Plan1!$G$7-(Plan1!$G$8^2)/2+NORMSINV(AleatProd!Q450)*Plan1!$G$8))</f>
        <v>16095.974083858788</v>
      </c>
      <c r="R451" s="30">
        <f>(Q451*EXP(Plan1!$G$7-(Plan1!$G$8^2)/2+NORMSINV(AleatProd!R450)*Plan1!$G$8))</f>
        <v>15689.510182636168</v>
      </c>
      <c r="S451" s="30">
        <f>(R451*EXP(Plan1!$G$7-(Plan1!$G$8^2)/2+NORMSINV(AleatProd!S450)*Plan1!$G$8))</f>
        <v>14845.147960967503</v>
      </c>
      <c r="T451" s="30">
        <f>(S451*EXP(Plan1!$G$7-(Plan1!$G$8^2)/2+NORMSINV(AleatProd!T450)*Plan1!$G$8))</f>
        <v>14904.902669059986</v>
      </c>
      <c r="U451" s="30">
        <f>(T451*EXP(Plan1!$G$7-(Plan1!$G$8^2)/2+NORMSINV(AleatProd!U450)*Plan1!$G$8))</f>
        <v>14321.232254829669</v>
      </c>
      <c r="V451" s="30">
        <f>(U451*EXP(Plan1!$G$7-(Plan1!$G$8^2)/2+NORMSINV(AleatProd!V450)*Plan1!$G$8))</f>
        <v>15291.993029755398</v>
      </c>
    </row>
    <row r="452" spans="1:22" x14ac:dyDescent="0.25">
      <c r="A452">
        <v>449</v>
      </c>
      <c r="B452" s="2">
        <f>Plan1!$B$4</f>
        <v>17520</v>
      </c>
      <c r="C452" s="30">
        <f>(B452*EXP(Plan1!$G$7-(Plan1!$G$8^2)/2+NORMSINV(AleatProd!C451)*Plan1!$G$8))</f>
        <v>16651.071568479987</v>
      </c>
      <c r="D452" s="30">
        <f>(C452*EXP(Plan1!$G$7-(Plan1!$G$8^2)/2+NORMSINV(AleatProd!D451)*Plan1!$G$8))</f>
        <v>17327.343640716026</v>
      </c>
      <c r="E452" s="30">
        <f>(D452*EXP(Plan1!$G$7-(Plan1!$G$8^2)/2+NORMSINV(AleatProd!E451)*Plan1!$G$8))</f>
        <v>16589.777492679015</v>
      </c>
      <c r="F452" s="30">
        <f>(E452*EXP(Plan1!$G$7-(Plan1!$G$8^2)/2+NORMSINV(AleatProd!F451)*Plan1!$G$8))</f>
        <v>17111.376041199703</v>
      </c>
      <c r="G452" s="30">
        <f>(F452*EXP(Plan1!$G$7-(Plan1!$G$8^2)/2+NORMSINV(AleatProd!G451)*Plan1!$G$8))</f>
        <v>16894.702459300472</v>
      </c>
      <c r="H452" s="30">
        <f>(G452*EXP(Plan1!$G$7-(Plan1!$G$8^2)/2+NORMSINV(AleatProd!H451)*Plan1!$G$8))</f>
        <v>16702.324061173065</v>
      </c>
      <c r="I452" s="30">
        <f>(H452*EXP(Plan1!$G$7-(Plan1!$G$8^2)/2+NORMSINV(AleatProd!I451)*Plan1!$G$8))</f>
        <v>16786.716918009013</v>
      </c>
      <c r="J452" s="30">
        <f>(I452*EXP(Plan1!$G$7-(Plan1!$G$8^2)/2+NORMSINV(AleatProd!J451)*Plan1!$G$8))</f>
        <v>14977.233440126829</v>
      </c>
      <c r="K452" s="30">
        <f>(J452*EXP(Plan1!$G$7-(Plan1!$G$8^2)/2+NORMSINV(AleatProd!K451)*Plan1!$G$8))</f>
        <v>15541.941981068932</v>
      </c>
      <c r="L452" s="30">
        <f>(K452*EXP(Plan1!$G$7-(Plan1!$G$8^2)/2+NORMSINV(AleatProd!L451)*Plan1!$G$8))</f>
        <v>15358.384399953971</v>
      </c>
      <c r="M452" s="30">
        <f>(L452*EXP(Plan1!$G$7-(Plan1!$G$8^2)/2+NORMSINV(AleatProd!M451)*Plan1!$G$8))</f>
        <v>14983.664287594411</v>
      </c>
      <c r="N452" s="30">
        <f>(M452*EXP(Plan1!$G$7-(Plan1!$G$8^2)/2+NORMSINV(AleatProd!N451)*Plan1!$G$8))</f>
        <v>14997.126658230731</v>
      </c>
      <c r="O452" s="30">
        <f>(N452*EXP(Plan1!$G$7-(Plan1!$G$8^2)/2+NORMSINV(AleatProd!O451)*Plan1!$G$8))</f>
        <v>15117.847120702119</v>
      </c>
      <c r="P452" s="30">
        <f>(O452*EXP(Plan1!$G$7-(Plan1!$G$8^2)/2+NORMSINV(AleatProd!P451)*Plan1!$G$8))</f>
        <v>15893.216534615085</v>
      </c>
      <c r="Q452" s="30">
        <f>(P452*EXP(Plan1!$G$7-(Plan1!$G$8^2)/2+NORMSINV(AleatProd!Q451)*Plan1!$G$8))</f>
        <v>16389.006744669477</v>
      </c>
      <c r="R452" s="30">
        <f>(Q452*EXP(Plan1!$G$7-(Plan1!$G$8^2)/2+NORMSINV(AleatProd!R451)*Plan1!$G$8))</f>
        <v>15612.664446102781</v>
      </c>
      <c r="S452" s="30">
        <f>(R452*EXP(Plan1!$G$7-(Plan1!$G$8^2)/2+NORMSINV(AleatProd!S451)*Plan1!$G$8))</f>
        <v>14402.370889934467</v>
      </c>
      <c r="T452" s="30">
        <f>(S452*EXP(Plan1!$G$7-(Plan1!$G$8^2)/2+NORMSINV(AleatProd!T451)*Plan1!$G$8))</f>
        <v>13579.39197088913</v>
      </c>
      <c r="U452" s="30">
        <f>(T452*EXP(Plan1!$G$7-(Plan1!$G$8^2)/2+NORMSINV(AleatProd!U451)*Plan1!$G$8))</f>
        <v>13605.240844348458</v>
      </c>
      <c r="V452" s="30">
        <f>(U452*EXP(Plan1!$G$7-(Plan1!$G$8^2)/2+NORMSINV(AleatProd!V451)*Plan1!$G$8))</f>
        <v>13994.341280718261</v>
      </c>
    </row>
    <row r="453" spans="1:22" x14ac:dyDescent="0.25">
      <c r="A453">
        <v>450</v>
      </c>
      <c r="B453" s="2">
        <f>Plan1!$B$4</f>
        <v>17520</v>
      </c>
      <c r="C453" s="30">
        <f>(B453*EXP(Plan1!$G$7-(Plan1!$G$8^2)/2+NORMSINV(AleatProd!C452)*Plan1!$G$8))</f>
        <v>17417.924870754596</v>
      </c>
      <c r="D453" s="30">
        <f>(C453*EXP(Plan1!$G$7-(Plan1!$G$8^2)/2+NORMSINV(AleatProd!D452)*Plan1!$G$8))</f>
        <v>17256.958486607778</v>
      </c>
      <c r="E453" s="30">
        <f>(D453*EXP(Plan1!$G$7-(Plan1!$G$8^2)/2+NORMSINV(AleatProd!E452)*Plan1!$G$8))</f>
        <v>18730.948553732349</v>
      </c>
      <c r="F453" s="30">
        <f>(E453*EXP(Plan1!$G$7-(Plan1!$G$8^2)/2+NORMSINV(AleatProd!F452)*Plan1!$G$8))</f>
        <v>16593.196504071391</v>
      </c>
      <c r="G453" s="30">
        <f>(F453*EXP(Plan1!$G$7-(Plan1!$G$8^2)/2+NORMSINV(AleatProd!G452)*Plan1!$G$8))</f>
        <v>15470.65016382777</v>
      </c>
      <c r="H453" s="30">
        <f>(G453*EXP(Plan1!$G$7-(Plan1!$G$8^2)/2+NORMSINV(AleatProd!H452)*Plan1!$G$8))</f>
        <v>15286.054611207668</v>
      </c>
      <c r="I453" s="30">
        <f>(H453*EXP(Plan1!$G$7-(Plan1!$G$8^2)/2+NORMSINV(AleatProd!I452)*Plan1!$G$8))</f>
        <v>14050.771040443879</v>
      </c>
      <c r="J453" s="30">
        <f>(I453*EXP(Plan1!$G$7-(Plan1!$G$8^2)/2+NORMSINV(AleatProd!J452)*Plan1!$G$8))</f>
        <v>13511.209160106586</v>
      </c>
      <c r="K453" s="30">
        <f>(J453*EXP(Plan1!$G$7-(Plan1!$G$8^2)/2+NORMSINV(AleatProd!K452)*Plan1!$G$8))</f>
        <v>13763.707099093153</v>
      </c>
      <c r="L453" s="30">
        <f>(K453*EXP(Plan1!$G$7-(Plan1!$G$8^2)/2+NORMSINV(AleatProd!L452)*Plan1!$G$8))</f>
        <v>13938.477136979711</v>
      </c>
      <c r="M453" s="30">
        <f>(L453*EXP(Plan1!$G$7-(Plan1!$G$8^2)/2+NORMSINV(AleatProd!M452)*Plan1!$G$8))</f>
        <v>14138.695286046486</v>
      </c>
      <c r="N453" s="30">
        <f>(M453*EXP(Plan1!$G$7-(Plan1!$G$8^2)/2+NORMSINV(AleatProd!N452)*Plan1!$G$8))</f>
        <v>13651.74150265259</v>
      </c>
      <c r="O453" s="30">
        <f>(N453*EXP(Plan1!$G$7-(Plan1!$G$8^2)/2+NORMSINV(AleatProd!O452)*Plan1!$G$8))</f>
        <v>12770.550167243817</v>
      </c>
      <c r="P453" s="30">
        <f>(O453*EXP(Plan1!$G$7-(Plan1!$G$8^2)/2+NORMSINV(AleatProd!P452)*Plan1!$G$8))</f>
        <v>12524.502790791033</v>
      </c>
      <c r="Q453" s="30">
        <f>(P453*EXP(Plan1!$G$7-(Plan1!$G$8^2)/2+NORMSINV(AleatProd!Q452)*Plan1!$G$8))</f>
        <v>11606.830272177713</v>
      </c>
      <c r="R453" s="30">
        <f>(Q453*EXP(Plan1!$G$7-(Plan1!$G$8^2)/2+NORMSINV(AleatProd!R452)*Plan1!$G$8))</f>
        <v>10903.492543185619</v>
      </c>
      <c r="S453" s="30">
        <f>(R453*EXP(Plan1!$G$7-(Plan1!$G$8^2)/2+NORMSINV(AleatProd!S452)*Plan1!$G$8))</f>
        <v>10835.528032230462</v>
      </c>
      <c r="T453" s="30">
        <f>(S453*EXP(Plan1!$G$7-(Plan1!$G$8^2)/2+NORMSINV(AleatProd!T452)*Plan1!$G$8))</f>
        <v>11155.439553194725</v>
      </c>
      <c r="U453" s="30">
        <f>(T453*EXP(Plan1!$G$7-(Plan1!$G$8^2)/2+NORMSINV(AleatProd!U452)*Plan1!$G$8))</f>
        <v>11282.762945216011</v>
      </c>
      <c r="V453" s="30">
        <f>(U453*EXP(Plan1!$G$7-(Plan1!$G$8^2)/2+NORMSINV(AleatProd!V452)*Plan1!$G$8))</f>
        <v>11269.781018916847</v>
      </c>
    </row>
    <row r="454" spans="1:22" x14ac:dyDescent="0.25">
      <c r="A454">
        <v>451</v>
      </c>
      <c r="B454" s="2">
        <f>Plan1!$B$4</f>
        <v>17520</v>
      </c>
      <c r="C454" s="30">
        <f>(B454*EXP(Plan1!$G$7-(Plan1!$G$8^2)/2+NORMSINV(AleatProd!C453)*Plan1!$G$8))</f>
        <v>16967.131349704301</v>
      </c>
      <c r="D454" s="30">
        <f>(C454*EXP(Plan1!$G$7-(Plan1!$G$8^2)/2+NORMSINV(AleatProd!D453)*Plan1!$G$8))</f>
        <v>17668.156358371445</v>
      </c>
      <c r="E454" s="30">
        <f>(D454*EXP(Plan1!$G$7-(Plan1!$G$8^2)/2+NORMSINV(AleatProd!E453)*Plan1!$G$8))</f>
        <v>17597.424468379919</v>
      </c>
      <c r="F454" s="30">
        <f>(E454*EXP(Plan1!$G$7-(Plan1!$G$8^2)/2+NORMSINV(AleatProd!F453)*Plan1!$G$8))</f>
        <v>17937.802442824119</v>
      </c>
      <c r="G454" s="30">
        <f>(F454*EXP(Plan1!$G$7-(Plan1!$G$8^2)/2+NORMSINV(AleatProd!G453)*Plan1!$G$8))</f>
        <v>17729.667871963236</v>
      </c>
      <c r="H454" s="30">
        <f>(G454*EXP(Plan1!$G$7-(Plan1!$G$8^2)/2+NORMSINV(AleatProd!H453)*Plan1!$G$8))</f>
        <v>17540.048851599528</v>
      </c>
      <c r="I454" s="30">
        <f>(H454*EXP(Plan1!$G$7-(Plan1!$G$8^2)/2+NORMSINV(AleatProd!I453)*Plan1!$G$8))</f>
        <v>17439.703989440422</v>
      </c>
      <c r="J454" s="30">
        <f>(I454*EXP(Plan1!$G$7-(Plan1!$G$8^2)/2+NORMSINV(AleatProd!J453)*Plan1!$G$8))</f>
        <v>16609.0181493282</v>
      </c>
      <c r="K454" s="30">
        <f>(J454*EXP(Plan1!$G$7-(Plan1!$G$8^2)/2+NORMSINV(AleatProd!K453)*Plan1!$G$8))</f>
        <v>16509.74540593279</v>
      </c>
      <c r="L454" s="30">
        <f>(K454*EXP(Plan1!$G$7-(Plan1!$G$8^2)/2+NORMSINV(AleatProd!L453)*Plan1!$G$8))</f>
        <v>15519.466181866183</v>
      </c>
      <c r="M454" s="30">
        <f>(L454*EXP(Plan1!$G$7-(Plan1!$G$8^2)/2+NORMSINV(AleatProd!M453)*Plan1!$G$8))</f>
        <v>15615.379804808437</v>
      </c>
      <c r="N454" s="30">
        <f>(M454*EXP(Plan1!$G$7-(Plan1!$G$8^2)/2+NORMSINV(AleatProd!N453)*Plan1!$G$8))</f>
        <v>15820.749580805479</v>
      </c>
      <c r="O454" s="30">
        <f>(N454*EXP(Plan1!$G$7-(Plan1!$G$8^2)/2+NORMSINV(AleatProd!O453)*Plan1!$G$8))</f>
        <v>15920.913761513431</v>
      </c>
      <c r="P454" s="30">
        <f>(O454*EXP(Plan1!$G$7-(Plan1!$G$8^2)/2+NORMSINV(AleatProd!P453)*Plan1!$G$8))</f>
        <v>15568.260344864435</v>
      </c>
      <c r="Q454" s="30">
        <f>(P454*EXP(Plan1!$G$7-(Plan1!$G$8^2)/2+NORMSINV(AleatProd!Q453)*Plan1!$G$8))</f>
        <v>17005.694377765987</v>
      </c>
      <c r="R454" s="30">
        <f>(Q454*EXP(Plan1!$G$7-(Plan1!$G$8^2)/2+NORMSINV(AleatProd!R453)*Plan1!$G$8))</f>
        <v>18723.610712684414</v>
      </c>
      <c r="S454" s="30">
        <f>(R454*EXP(Plan1!$G$7-(Plan1!$G$8^2)/2+NORMSINV(AleatProd!S453)*Plan1!$G$8))</f>
        <v>18469.690817813836</v>
      </c>
      <c r="T454" s="30">
        <f>(S454*EXP(Plan1!$G$7-(Plan1!$G$8^2)/2+NORMSINV(AleatProd!T453)*Plan1!$G$8))</f>
        <v>19290.939792086596</v>
      </c>
      <c r="U454" s="30">
        <f>(T454*EXP(Plan1!$G$7-(Plan1!$G$8^2)/2+NORMSINV(AleatProd!U453)*Plan1!$G$8))</f>
        <v>20080.991317071614</v>
      </c>
      <c r="V454" s="30">
        <f>(U454*EXP(Plan1!$G$7-(Plan1!$G$8^2)/2+NORMSINV(AleatProd!V453)*Plan1!$G$8))</f>
        <v>20783.572089631911</v>
      </c>
    </row>
    <row r="455" spans="1:22" x14ac:dyDescent="0.25">
      <c r="A455">
        <v>452</v>
      </c>
      <c r="B455" s="2">
        <f>Plan1!$B$4</f>
        <v>17520</v>
      </c>
      <c r="C455" s="30">
        <f>(B455*EXP(Plan1!$G$7-(Plan1!$G$8^2)/2+NORMSINV(AleatProd!C454)*Plan1!$G$8))</f>
        <v>16027.107269206748</v>
      </c>
      <c r="D455" s="30">
        <f>(C455*EXP(Plan1!$G$7-(Plan1!$G$8^2)/2+NORMSINV(AleatProd!D454)*Plan1!$G$8))</f>
        <v>14560.19305573446</v>
      </c>
      <c r="E455" s="30">
        <f>(D455*EXP(Plan1!$G$7-(Plan1!$G$8^2)/2+NORMSINV(AleatProd!E454)*Plan1!$G$8))</f>
        <v>15569.224952727815</v>
      </c>
      <c r="F455" s="30">
        <f>(E455*EXP(Plan1!$G$7-(Plan1!$G$8^2)/2+NORMSINV(AleatProd!F454)*Plan1!$G$8))</f>
        <v>16067.000059646334</v>
      </c>
      <c r="G455" s="30">
        <f>(F455*EXP(Plan1!$G$7-(Plan1!$G$8^2)/2+NORMSINV(AleatProd!G454)*Plan1!$G$8))</f>
        <v>15172.040165675488</v>
      </c>
      <c r="H455" s="30">
        <f>(G455*EXP(Plan1!$G$7-(Plan1!$G$8^2)/2+NORMSINV(AleatProd!H454)*Plan1!$G$8))</f>
        <v>16053.767332985848</v>
      </c>
      <c r="I455" s="30">
        <f>(H455*EXP(Plan1!$G$7-(Plan1!$G$8^2)/2+NORMSINV(AleatProd!I454)*Plan1!$G$8))</f>
        <v>15428.261477778904</v>
      </c>
      <c r="J455" s="30">
        <f>(I455*EXP(Plan1!$G$7-(Plan1!$G$8^2)/2+NORMSINV(AleatProd!J454)*Plan1!$G$8))</f>
        <v>15706.49984317941</v>
      </c>
      <c r="K455" s="30">
        <f>(J455*EXP(Plan1!$G$7-(Plan1!$G$8^2)/2+NORMSINV(AleatProd!K454)*Plan1!$G$8))</f>
        <v>16635.334682958113</v>
      </c>
      <c r="L455" s="30">
        <f>(K455*EXP(Plan1!$G$7-(Plan1!$G$8^2)/2+NORMSINV(AleatProd!L454)*Plan1!$G$8))</f>
        <v>15820.728586047619</v>
      </c>
      <c r="M455" s="30">
        <f>(L455*EXP(Plan1!$G$7-(Plan1!$G$8^2)/2+NORMSINV(AleatProd!M454)*Plan1!$G$8))</f>
        <v>15457.956032892751</v>
      </c>
      <c r="N455" s="30">
        <f>(M455*EXP(Plan1!$G$7-(Plan1!$G$8^2)/2+NORMSINV(AleatProd!N454)*Plan1!$G$8))</f>
        <v>15967.836857673847</v>
      </c>
      <c r="O455" s="30">
        <f>(N455*EXP(Plan1!$G$7-(Plan1!$G$8^2)/2+NORMSINV(AleatProd!O454)*Plan1!$G$8))</f>
        <v>15323.522580808414</v>
      </c>
      <c r="P455" s="30">
        <f>(O455*EXP(Plan1!$G$7-(Plan1!$G$8^2)/2+NORMSINV(AleatProd!P454)*Plan1!$G$8))</f>
        <v>15892.341212982654</v>
      </c>
      <c r="Q455" s="30">
        <f>(P455*EXP(Plan1!$G$7-(Plan1!$G$8^2)/2+NORMSINV(AleatProd!Q454)*Plan1!$G$8))</f>
        <v>16327.541451348032</v>
      </c>
      <c r="R455" s="30">
        <f>(Q455*EXP(Plan1!$G$7-(Plan1!$G$8^2)/2+NORMSINV(AleatProd!R454)*Plan1!$G$8))</f>
        <v>17169.898495783309</v>
      </c>
      <c r="S455" s="30">
        <f>(R455*EXP(Plan1!$G$7-(Plan1!$G$8^2)/2+NORMSINV(AleatProd!S454)*Plan1!$G$8))</f>
        <v>18084.690436160196</v>
      </c>
      <c r="T455" s="30">
        <f>(S455*EXP(Plan1!$G$7-(Plan1!$G$8^2)/2+NORMSINV(AleatProd!T454)*Plan1!$G$8))</f>
        <v>19582.761459452362</v>
      </c>
      <c r="U455" s="30">
        <f>(T455*EXP(Plan1!$G$7-(Plan1!$G$8^2)/2+NORMSINV(AleatProd!U454)*Plan1!$G$8))</f>
        <v>18985.188741634131</v>
      </c>
      <c r="V455" s="30">
        <f>(U455*EXP(Plan1!$G$7-(Plan1!$G$8^2)/2+NORMSINV(AleatProd!V454)*Plan1!$G$8))</f>
        <v>20615.039244293552</v>
      </c>
    </row>
    <row r="456" spans="1:22" x14ac:dyDescent="0.25">
      <c r="A456">
        <v>453</v>
      </c>
      <c r="B456" s="2">
        <f>Plan1!$B$4</f>
        <v>17520</v>
      </c>
      <c r="C456" s="30">
        <f>(B456*EXP(Plan1!$G$7-(Plan1!$G$8^2)/2+NORMSINV(AleatProd!C455)*Plan1!$G$8))</f>
        <v>18525.034214200383</v>
      </c>
      <c r="D456" s="30">
        <f>(C456*EXP(Plan1!$G$7-(Plan1!$G$8^2)/2+NORMSINV(AleatProd!D455)*Plan1!$G$8))</f>
        <v>19541.860561647871</v>
      </c>
      <c r="E456" s="30">
        <f>(D456*EXP(Plan1!$G$7-(Plan1!$G$8^2)/2+NORMSINV(AleatProd!E455)*Plan1!$G$8))</f>
        <v>18653.390367763139</v>
      </c>
      <c r="F456" s="30">
        <f>(E456*EXP(Plan1!$G$7-(Plan1!$G$8^2)/2+NORMSINV(AleatProd!F455)*Plan1!$G$8))</f>
        <v>16027.315993601858</v>
      </c>
      <c r="G456" s="30">
        <f>(F456*EXP(Plan1!$G$7-(Plan1!$G$8^2)/2+NORMSINV(AleatProd!G455)*Plan1!$G$8))</f>
        <v>15783.518346466593</v>
      </c>
      <c r="H456" s="30">
        <f>(G456*EXP(Plan1!$G$7-(Plan1!$G$8^2)/2+NORMSINV(AleatProd!H455)*Plan1!$G$8))</f>
        <v>16275.85511581625</v>
      </c>
      <c r="I456" s="30">
        <f>(H456*EXP(Plan1!$G$7-(Plan1!$G$8^2)/2+NORMSINV(AleatProd!I455)*Plan1!$G$8))</f>
        <v>16067.206535155598</v>
      </c>
      <c r="J456" s="30">
        <f>(I456*EXP(Plan1!$G$7-(Plan1!$G$8^2)/2+NORMSINV(AleatProd!J455)*Plan1!$G$8))</f>
        <v>15611.533518688686</v>
      </c>
      <c r="K456" s="30">
        <f>(J456*EXP(Plan1!$G$7-(Plan1!$G$8^2)/2+NORMSINV(AleatProd!K455)*Plan1!$G$8))</f>
        <v>16441.705122254032</v>
      </c>
      <c r="L456" s="30">
        <f>(K456*EXP(Plan1!$G$7-(Plan1!$G$8^2)/2+NORMSINV(AleatProd!L455)*Plan1!$G$8))</f>
        <v>16881.109637453665</v>
      </c>
      <c r="M456" s="30">
        <f>(L456*EXP(Plan1!$G$7-(Plan1!$G$8^2)/2+NORMSINV(AleatProd!M455)*Plan1!$G$8))</f>
        <v>14527.212823700691</v>
      </c>
      <c r="N456" s="30">
        <f>(M456*EXP(Plan1!$G$7-(Plan1!$G$8^2)/2+NORMSINV(AleatProd!N455)*Plan1!$G$8))</f>
        <v>13397.529796690955</v>
      </c>
      <c r="O456" s="30">
        <f>(N456*EXP(Plan1!$G$7-(Plan1!$G$8^2)/2+NORMSINV(AleatProd!O455)*Plan1!$G$8))</f>
        <v>14548.146895181455</v>
      </c>
      <c r="P456" s="30">
        <f>(O456*EXP(Plan1!$G$7-(Plan1!$G$8^2)/2+NORMSINV(AleatProd!P455)*Plan1!$G$8))</f>
        <v>13930.007442851569</v>
      </c>
      <c r="Q456" s="30">
        <f>(P456*EXP(Plan1!$G$7-(Plan1!$G$8^2)/2+NORMSINV(AleatProd!Q455)*Plan1!$G$8))</f>
        <v>13479.019875925036</v>
      </c>
      <c r="R456" s="30">
        <f>(Q456*EXP(Plan1!$G$7-(Plan1!$G$8^2)/2+NORMSINV(AleatProd!R455)*Plan1!$G$8))</f>
        <v>12990.564256770116</v>
      </c>
      <c r="S456" s="30">
        <f>(R456*EXP(Plan1!$G$7-(Plan1!$G$8^2)/2+NORMSINV(AleatProd!S455)*Plan1!$G$8))</f>
        <v>11741.576151964093</v>
      </c>
      <c r="T456" s="30">
        <f>(S456*EXP(Plan1!$G$7-(Plan1!$G$8^2)/2+NORMSINV(AleatProd!T455)*Plan1!$G$8))</f>
        <v>12698.291349087312</v>
      </c>
      <c r="U456" s="30">
        <f>(T456*EXP(Plan1!$G$7-(Plan1!$G$8^2)/2+NORMSINV(AleatProd!U455)*Plan1!$G$8))</f>
        <v>12219.678689519813</v>
      </c>
      <c r="V456" s="30">
        <f>(U456*EXP(Plan1!$G$7-(Plan1!$G$8^2)/2+NORMSINV(AleatProd!V455)*Plan1!$G$8))</f>
        <v>11587.036350894039</v>
      </c>
    </row>
    <row r="457" spans="1:22" x14ac:dyDescent="0.25">
      <c r="A457">
        <v>454</v>
      </c>
      <c r="B457" s="2">
        <f>Plan1!$B$4</f>
        <v>17520</v>
      </c>
      <c r="C457" s="30">
        <f>(B457*EXP(Plan1!$G$7-(Plan1!$G$8^2)/2+NORMSINV(AleatProd!C456)*Plan1!$G$8))</f>
        <v>17028.550120313816</v>
      </c>
      <c r="D457" s="30">
        <f>(C457*EXP(Plan1!$G$7-(Plan1!$G$8^2)/2+NORMSINV(AleatProd!D456)*Plan1!$G$8))</f>
        <v>16699.13113636112</v>
      </c>
      <c r="E457" s="30">
        <f>(D457*EXP(Plan1!$G$7-(Plan1!$G$8^2)/2+NORMSINV(AleatProd!E456)*Plan1!$G$8))</f>
        <v>16214.871803020847</v>
      </c>
      <c r="F457" s="30">
        <f>(E457*EXP(Plan1!$G$7-(Plan1!$G$8^2)/2+NORMSINV(AleatProd!F456)*Plan1!$G$8))</f>
        <v>16428.084403729445</v>
      </c>
      <c r="G457" s="30">
        <f>(F457*EXP(Plan1!$G$7-(Plan1!$G$8^2)/2+NORMSINV(AleatProd!G456)*Plan1!$G$8))</f>
        <v>15589.301629082076</v>
      </c>
      <c r="H457" s="30">
        <f>(G457*EXP(Plan1!$G$7-(Plan1!$G$8^2)/2+NORMSINV(AleatProd!H456)*Plan1!$G$8))</f>
        <v>17255.558149792927</v>
      </c>
      <c r="I457" s="30">
        <f>(H457*EXP(Plan1!$G$7-(Plan1!$G$8^2)/2+NORMSINV(AleatProd!I456)*Plan1!$G$8))</f>
        <v>15931.056303026378</v>
      </c>
      <c r="J457" s="30">
        <f>(I457*EXP(Plan1!$G$7-(Plan1!$G$8^2)/2+NORMSINV(AleatProd!J456)*Plan1!$G$8))</f>
        <v>14752.735363971115</v>
      </c>
      <c r="K457" s="30">
        <f>(J457*EXP(Plan1!$G$7-(Plan1!$G$8^2)/2+NORMSINV(AleatProd!K456)*Plan1!$G$8))</f>
        <v>15112.221456901583</v>
      </c>
      <c r="L457" s="30">
        <f>(K457*EXP(Plan1!$G$7-(Plan1!$G$8^2)/2+NORMSINV(AleatProd!L456)*Plan1!$G$8))</f>
        <v>14255.240752227373</v>
      </c>
      <c r="M457" s="30">
        <f>(L457*EXP(Plan1!$G$7-(Plan1!$G$8^2)/2+NORMSINV(AleatProd!M456)*Plan1!$G$8))</f>
        <v>14276.024205332242</v>
      </c>
      <c r="N457" s="30">
        <f>(M457*EXP(Plan1!$G$7-(Plan1!$G$8^2)/2+NORMSINV(AleatProd!N456)*Plan1!$G$8))</f>
        <v>14596.528931694676</v>
      </c>
      <c r="O457" s="30">
        <f>(N457*EXP(Plan1!$G$7-(Plan1!$G$8^2)/2+NORMSINV(AleatProd!O456)*Plan1!$G$8))</f>
        <v>14236.216037711813</v>
      </c>
      <c r="P457" s="30">
        <f>(O457*EXP(Plan1!$G$7-(Plan1!$G$8^2)/2+NORMSINV(AleatProd!P456)*Plan1!$G$8))</f>
        <v>13625.80540271779</v>
      </c>
      <c r="Q457" s="30">
        <f>(P457*EXP(Plan1!$G$7-(Plan1!$G$8^2)/2+NORMSINV(AleatProd!Q456)*Plan1!$G$8))</f>
        <v>15918.400454874614</v>
      </c>
      <c r="R457" s="30">
        <f>(Q457*EXP(Plan1!$G$7-(Plan1!$G$8^2)/2+NORMSINV(AleatProd!R456)*Plan1!$G$8))</f>
        <v>16260.425747203577</v>
      </c>
      <c r="S457" s="30">
        <f>(R457*EXP(Plan1!$G$7-(Plan1!$G$8^2)/2+NORMSINV(AleatProd!S456)*Plan1!$G$8))</f>
        <v>15762.909507873617</v>
      </c>
      <c r="T457" s="30">
        <f>(S457*EXP(Plan1!$G$7-(Plan1!$G$8^2)/2+NORMSINV(AleatProd!T456)*Plan1!$G$8))</f>
        <v>14260.297704110337</v>
      </c>
      <c r="U457" s="30">
        <f>(T457*EXP(Plan1!$G$7-(Plan1!$G$8^2)/2+NORMSINV(AleatProd!U456)*Plan1!$G$8))</f>
        <v>13636.155450318038</v>
      </c>
      <c r="V457" s="30">
        <f>(U457*EXP(Plan1!$G$7-(Plan1!$G$8^2)/2+NORMSINV(AleatProd!V456)*Plan1!$G$8))</f>
        <v>12339.946693807948</v>
      </c>
    </row>
    <row r="458" spans="1:22" x14ac:dyDescent="0.25">
      <c r="A458">
        <v>455</v>
      </c>
      <c r="B458" s="2">
        <f>Plan1!$B$4</f>
        <v>17520</v>
      </c>
      <c r="C458" s="30">
        <f>(B458*EXP(Plan1!$G$7-(Plan1!$G$8^2)/2+NORMSINV(AleatProd!C457)*Plan1!$G$8))</f>
        <v>17448.486210031602</v>
      </c>
      <c r="D458" s="30">
        <f>(C458*EXP(Plan1!$G$7-(Plan1!$G$8^2)/2+NORMSINV(AleatProd!D457)*Plan1!$G$8))</f>
        <v>16345.727787558517</v>
      </c>
      <c r="E458" s="30">
        <f>(D458*EXP(Plan1!$G$7-(Plan1!$G$8^2)/2+NORMSINV(AleatProd!E457)*Plan1!$G$8))</f>
        <v>17078.37677705277</v>
      </c>
      <c r="F458" s="30">
        <f>(E458*EXP(Plan1!$G$7-(Plan1!$G$8^2)/2+NORMSINV(AleatProd!F457)*Plan1!$G$8))</f>
        <v>17823.879929746246</v>
      </c>
      <c r="G458" s="30">
        <f>(F458*EXP(Plan1!$G$7-(Plan1!$G$8^2)/2+NORMSINV(AleatProd!G457)*Plan1!$G$8))</f>
        <v>17833.773059472322</v>
      </c>
      <c r="H458" s="30">
        <f>(G458*EXP(Plan1!$G$7-(Plan1!$G$8^2)/2+NORMSINV(AleatProd!H457)*Plan1!$G$8))</f>
        <v>17511.61087980539</v>
      </c>
      <c r="I458" s="30">
        <f>(H458*EXP(Plan1!$G$7-(Plan1!$G$8^2)/2+NORMSINV(AleatProd!I457)*Plan1!$G$8))</f>
        <v>16373.650316080919</v>
      </c>
      <c r="J458" s="30">
        <f>(I458*EXP(Plan1!$G$7-(Plan1!$G$8^2)/2+NORMSINV(AleatProd!J457)*Plan1!$G$8))</f>
        <v>17163.507380903146</v>
      </c>
      <c r="K458" s="30">
        <f>(J458*EXP(Plan1!$G$7-(Plan1!$G$8^2)/2+NORMSINV(AleatProd!K457)*Plan1!$G$8))</f>
        <v>17445.630945994864</v>
      </c>
      <c r="L458" s="30">
        <f>(K458*EXP(Plan1!$G$7-(Plan1!$G$8^2)/2+NORMSINV(AleatProd!L457)*Plan1!$G$8))</f>
        <v>17626.63738428089</v>
      </c>
      <c r="M458" s="30">
        <f>(L458*EXP(Plan1!$G$7-(Plan1!$G$8^2)/2+NORMSINV(AleatProd!M457)*Plan1!$G$8))</f>
        <v>16387.652194178008</v>
      </c>
      <c r="N458" s="30">
        <f>(M458*EXP(Plan1!$G$7-(Plan1!$G$8^2)/2+NORMSINV(AleatProd!N457)*Plan1!$G$8))</f>
        <v>15702.539490715279</v>
      </c>
      <c r="O458" s="30">
        <f>(N458*EXP(Plan1!$G$7-(Plan1!$G$8^2)/2+NORMSINV(AleatProd!O457)*Plan1!$G$8))</f>
        <v>17075.529397230694</v>
      </c>
      <c r="P458" s="30">
        <f>(O458*EXP(Plan1!$G$7-(Plan1!$G$8^2)/2+NORMSINV(AleatProd!P457)*Plan1!$G$8))</f>
        <v>16450.084864571607</v>
      </c>
      <c r="Q458" s="30">
        <f>(P458*EXP(Plan1!$G$7-(Plan1!$G$8^2)/2+NORMSINV(AleatProd!Q457)*Plan1!$G$8))</f>
        <v>16216.139098067886</v>
      </c>
      <c r="R458" s="30">
        <f>(Q458*EXP(Plan1!$G$7-(Plan1!$G$8^2)/2+NORMSINV(AleatProd!R457)*Plan1!$G$8))</f>
        <v>16959.964435492177</v>
      </c>
      <c r="S458" s="30">
        <f>(R458*EXP(Plan1!$G$7-(Plan1!$G$8^2)/2+NORMSINV(AleatProd!S457)*Plan1!$G$8))</f>
        <v>17490.730599102237</v>
      </c>
      <c r="T458" s="30">
        <f>(S458*EXP(Plan1!$G$7-(Plan1!$G$8^2)/2+NORMSINV(AleatProd!T457)*Plan1!$G$8))</f>
        <v>18316.935841584876</v>
      </c>
      <c r="U458" s="30">
        <f>(T458*EXP(Plan1!$G$7-(Plan1!$G$8^2)/2+NORMSINV(AleatProd!U457)*Plan1!$G$8))</f>
        <v>17266.09982062782</v>
      </c>
      <c r="V458" s="30">
        <f>(U458*EXP(Plan1!$G$7-(Plan1!$G$8^2)/2+NORMSINV(AleatProd!V457)*Plan1!$G$8))</f>
        <v>17327.536788548194</v>
      </c>
    </row>
    <row r="459" spans="1:22" x14ac:dyDescent="0.25">
      <c r="A459">
        <v>456</v>
      </c>
      <c r="B459" s="2">
        <f>Plan1!$B$4</f>
        <v>17520</v>
      </c>
      <c r="C459" s="30">
        <f>(B459*EXP(Plan1!$G$7-(Plan1!$G$8^2)/2+NORMSINV(AleatProd!C458)*Plan1!$G$8))</f>
        <v>16468.936148211291</v>
      </c>
      <c r="D459" s="30">
        <f>(C459*EXP(Plan1!$G$7-(Plan1!$G$8^2)/2+NORMSINV(AleatProd!D458)*Plan1!$G$8))</f>
        <v>16299.673691472981</v>
      </c>
      <c r="E459" s="30">
        <f>(D459*EXP(Plan1!$G$7-(Plan1!$G$8^2)/2+NORMSINV(AleatProd!E458)*Plan1!$G$8))</f>
        <v>16156.439342014415</v>
      </c>
      <c r="F459" s="30">
        <f>(E459*EXP(Plan1!$G$7-(Plan1!$G$8^2)/2+NORMSINV(AleatProd!F458)*Plan1!$G$8))</f>
        <v>15553.610789214796</v>
      </c>
      <c r="G459" s="30">
        <f>(F459*EXP(Plan1!$G$7-(Plan1!$G$8^2)/2+NORMSINV(AleatProd!G458)*Plan1!$G$8))</f>
        <v>15562.407815562665</v>
      </c>
      <c r="H459" s="30">
        <f>(G459*EXP(Plan1!$G$7-(Plan1!$G$8^2)/2+NORMSINV(AleatProd!H458)*Plan1!$G$8))</f>
        <v>14741.738921893133</v>
      </c>
      <c r="I459" s="30">
        <f>(H459*EXP(Plan1!$G$7-(Plan1!$G$8^2)/2+NORMSINV(AleatProd!I458)*Plan1!$G$8))</f>
        <v>16010.916826052629</v>
      </c>
      <c r="J459" s="30">
        <f>(I459*EXP(Plan1!$G$7-(Plan1!$G$8^2)/2+NORMSINV(AleatProd!J458)*Plan1!$G$8))</f>
        <v>15299.207246536096</v>
      </c>
      <c r="K459" s="30">
        <f>(J459*EXP(Plan1!$G$7-(Plan1!$G$8^2)/2+NORMSINV(AleatProd!K458)*Plan1!$G$8))</f>
        <v>15000.239239538769</v>
      </c>
      <c r="L459" s="30">
        <f>(K459*EXP(Plan1!$G$7-(Plan1!$G$8^2)/2+NORMSINV(AleatProd!L458)*Plan1!$G$8))</f>
        <v>14738.683082512372</v>
      </c>
      <c r="M459" s="30">
        <f>(L459*EXP(Plan1!$G$7-(Plan1!$G$8^2)/2+NORMSINV(AleatProd!M458)*Plan1!$G$8))</f>
        <v>13354.241243107579</v>
      </c>
      <c r="N459" s="30">
        <f>(M459*EXP(Plan1!$G$7-(Plan1!$G$8^2)/2+NORMSINV(AleatProd!N458)*Plan1!$G$8))</f>
        <v>13289.905265410935</v>
      </c>
      <c r="O459" s="30">
        <f>(N459*EXP(Plan1!$G$7-(Plan1!$G$8^2)/2+NORMSINV(AleatProd!O458)*Plan1!$G$8))</f>
        <v>14200.375079153886</v>
      </c>
      <c r="P459" s="30">
        <f>(O459*EXP(Plan1!$G$7-(Plan1!$G$8^2)/2+NORMSINV(AleatProd!P458)*Plan1!$G$8))</f>
        <v>13647.692504030814</v>
      </c>
      <c r="Q459" s="30">
        <f>(P459*EXP(Plan1!$G$7-(Plan1!$G$8^2)/2+NORMSINV(AleatProd!Q458)*Plan1!$G$8))</f>
        <v>13895.477643325754</v>
      </c>
      <c r="R459" s="30">
        <f>(Q459*EXP(Plan1!$G$7-(Plan1!$G$8^2)/2+NORMSINV(AleatProd!R458)*Plan1!$G$8))</f>
        <v>13014.38500749268</v>
      </c>
      <c r="S459" s="30">
        <f>(R459*EXP(Plan1!$G$7-(Plan1!$G$8^2)/2+NORMSINV(AleatProd!S458)*Plan1!$G$8))</f>
        <v>12414.925388539112</v>
      </c>
      <c r="T459" s="30">
        <f>(S459*EXP(Plan1!$G$7-(Plan1!$G$8^2)/2+NORMSINV(AleatProd!T458)*Plan1!$G$8))</f>
        <v>12670.477984752899</v>
      </c>
      <c r="U459" s="30">
        <f>(T459*EXP(Plan1!$G$7-(Plan1!$G$8^2)/2+NORMSINV(AleatProd!U458)*Plan1!$G$8))</f>
        <v>12952.944014929635</v>
      </c>
      <c r="V459" s="30">
        <f>(U459*EXP(Plan1!$G$7-(Plan1!$G$8^2)/2+NORMSINV(AleatProd!V458)*Plan1!$G$8))</f>
        <v>12160.156198698263</v>
      </c>
    </row>
    <row r="460" spans="1:22" x14ac:dyDescent="0.25">
      <c r="A460">
        <v>457</v>
      </c>
      <c r="B460" s="2">
        <f>Plan1!$B$4</f>
        <v>17520</v>
      </c>
      <c r="C460" s="30">
        <f>(B460*EXP(Plan1!$G$7-(Plan1!$G$8^2)/2+NORMSINV(AleatProd!C459)*Plan1!$G$8))</f>
        <v>16921.314069366836</v>
      </c>
      <c r="D460" s="30">
        <f>(C460*EXP(Plan1!$G$7-(Plan1!$G$8^2)/2+NORMSINV(AleatProd!D459)*Plan1!$G$8))</f>
        <v>16204.029243844449</v>
      </c>
      <c r="E460" s="30">
        <f>(D460*EXP(Plan1!$G$7-(Plan1!$G$8^2)/2+NORMSINV(AleatProd!E459)*Plan1!$G$8))</f>
        <v>16016.887259223793</v>
      </c>
      <c r="F460" s="30">
        <f>(E460*EXP(Plan1!$G$7-(Plan1!$G$8^2)/2+NORMSINV(AleatProd!F459)*Plan1!$G$8))</f>
        <v>17246.094016452636</v>
      </c>
      <c r="G460" s="30">
        <f>(F460*EXP(Plan1!$G$7-(Plan1!$G$8^2)/2+NORMSINV(AleatProd!G459)*Plan1!$G$8))</f>
        <v>18232.4829728365</v>
      </c>
      <c r="H460" s="30">
        <f>(G460*EXP(Plan1!$G$7-(Plan1!$G$8^2)/2+NORMSINV(AleatProd!H459)*Plan1!$G$8))</f>
        <v>18578.284363852395</v>
      </c>
      <c r="I460" s="30">
        <f>(H460*EXP(Plan1!$G$7-(Plan1!$G$8^2)/2+NORMSINV(AleatProd!I459)*Plan1!$G$8))</f>
        <v>18714.914260466594</v>
      </c>
      <c r="J460" s="30">
        <f>(I460*EXP(Plan1!$G$7-(Plan1!$G$8^2)/2+NORMSINV(AleatProd!J459)*Plan1!$G$8))</f>
        <v>19637.68331323762</v>
      </c>
      <c r="K460" s="30">
        <f>(J460*EXP(Plan1!$G$7-(Plan1!$G$8^2)/2+NORMSINV(AleatProd!K459)*Plan1!$G$8))</f>
        <v>19920.197616920461</v>
      </c>
      <c r="L460" s="30">
        <f>(K460*EXP(Plan1!$G$7-(Plan1!$G$8^2)/2+NORMSINV(AleatProd!L459)*Plan1!$G$8))</f>
        <v>20382.270778534705</v>
      </c>
      <c r="M460" s="30">
        <f>(L460*EXP(Plan1!$G$7-(Plan1!$G$8^2)/2+NORMSINV(AleatProd!M459)*Plan1!$G$8))</f>
        <v>19642.756348542182</v>
      </c>
      <c r="N460" s="30">
        <f>(M460*EXP(Plan1!$G$7-(Plan1!$G$8^2)/2+NORMSINV(AleatProd!N459)*Plan1!$G$8))</f>
        <v>19540.225132959098</v>
      </c>
      <c r="O460" s="30">
        <f>(N460*EXP(Plan1!$G$7-(Plan1!$G$8^2)/2+NORMSINV(AleatProd!O459)*Plan1!$G$8))</f>
        <v>19040.54549619936</v>
      </c>
      <c r="P460" s="30">
        <f>(O460*EXP(Plan1!$G$7-(Plan1!$G$8^2)/2+NORMSINV(AleatProd!P459)*Plan1!$G$8))</f>
        <v>18980.34065383194</v>
      </c>
      <c r="Q460" s="30">
        <f>(P460*EXP(Plan1!$G$7-(Plan1!$G$8^2)/2+NORMSINV(AleatProd!Q459)*Plan1!$G$8))</f>
        <v>19868.687665000591</v>
      </c>
      <c r="R460" s="30">
        <f>(Q460*EXP(Plan1!$G$7-(Plan1!$G$8^2)/2+NORMSINV(AleatProd!R459)*Plan1!$G$8))</f>
        <v>21133.999800402034</v>
      </c>
      <c r="S460" s="30">
        <f>(R460*EXP(Plan1!$G$7-(Plan1!$G$8^2)/2+NORMSINV(AleatProd!S459)*Plan1!$G$8))</f>
        <v>21213.015344165953</v>
      </c>
      <c r="T460" s="30">
        <f>(S460*EXP(Plan1!$G$7-(Plan1!$G$8^2)/2+NORMSINV(AleatProd!T459)*Plan1!$G$8))</f>
        <v>20024.065103632165</v>
      </c>
      <c r="U460" s="30">
        <f>(T460*EXP(Plan1!$G$7-(Plan1!$G$8^2)/2+NORMSINV(AleatProd!U459)*Plan1!$G$8))</f>
        <v>19613.996814977774</v>
      </c>
      <c r="V460" s="30">
        <f>(U460*EXP(Plan1!$G$7-(Plan1!$G$8^2)/2+NORMSINV(AleatProd!V459)*Plan1!$G$8))</f>
        <v>18268.562242288481</v>
      </c>
    </row>
    <row r="461" spans="1:22" x14ac:dyDescent="0.25">
      <c r="A461">
        <v>458</v>
      </c>
      <c r="B461" s="2">
        <f>Plan1!$B$4</f>
        <v>17520</v>
      </c>
      <c r="C461" s="30">
        <f>(B461*EXP(Plan1!$G$7-(Plan1!$G$8^2)/2+NORMSINV(AleatProd!C460)*Plan1!$G$8))</f>
        <v>16804.890573480243</v>
      </c>
      <c r="D461" s="30">
        <f>(C461*EXP(Plan1!$G$7-(Plan1!$G$8^2)/2+NORMSINV(AleatProd!D460)*Plan1!$G$8))</f>
        <v>16373.433396995881</v>
      </c>
      <c r="E461" s="30">
        <f>(D461*EXP(Plan1!$G$7-(Plan1!$G$8^2)/2+NORMSINV(AleatProd!E460)*Plan1!$G$8))</f>
        <v>16757.391062646693</v>
      </c>
      <c r="F461" s="30">
        <f>(E461*EXP(Plan1!$G$7-(Plan1!$G$8^2)/2+NORMSINV(AleatProd!F460)*Plan1!$G$8))</f>
        <v>16357.473914083126</v>
      </c>
      <c r="G461" s="30">
        <f>(F461*EXP(Plan1!$G$7-(Plan1!$G$8^2)/2+NORMSINV(AleatProd!G460)*Plan1!$G$8))</f>
        <v>16428.686576676453</v>
      </c>
      <c r="H461" s="30">
        <f>(G461*EXP(Plan1!$G$7-(Plan1!$G$8^2)/2+NORMSINV(AleatProd!H460)*Plan1!$G$8))</f>
        <v>15472.266838941887</v>
      </c>
      <c r="I461" s="30">
        <f>(H461*EXP(Plan1!$G$7-(Plan1!$G$8^2)/2+NORMSINV(AleatProd!I460)*Plan1!$G$8))</f>
        <v>15203.621542058057</v>
      </c>
      <c r="J461" s="30">
        <f>(I461*EXP(Plan1!$G$7-(Plan1!$G$8^2)/2+NORMSINV(AleatProd!J460)*Plan1!$G$8))</f>
        <v>14464.237869056355</v>
      </c>
      <c r="K461" s="30">
        <f>(J461*EXP(Plan1!$G$7-(Plan1!$G$8^2)/2+NORMSINV(AleatProd!K460)*Plan1!$G$8))</f>
        <v>14910.572850015105</v>
      </c>
      <c r="L461" s="30">
        <f>(K461*EXP(Plan1!$G$7-(Plan1!$G$8^2)/2+NORMSINV(AleatProd!L460)*Plan1!$G$8))</f>
        <v>15326.608548754391</v>
      </c>
      <c r="M461" s="30">
        <f>(L461*EXP(Plan1!$G$7-(Plan1!$G$8^2)/2+NORMSINV(AleatProd!M460)*Plan1!$G$8))</f>
        <v>14611.30418293036</v>
      </c>
      <c r="N461" s="30">
        <f>(M461*EXP(Plan1!$G$7-(Plan1!$G$8^2)/2+NORMSINV(AleatProd!N460)*Plan1!$G$8))</f>
        <v>14635.745264467021</v>
      </c>
      <c r="O461" s="30">
        <f>(N461*EXP(Plan1!$G$7-(Plan1!$G$8^2)/2+NORMSINV(AleatProd!O460)*Plan1!$G$8))</f>
        <v>15108.792927462879</v>
      </c>
      <c r="P461" s="30">
        <f>(O461*EXP(Plan1!$G$7-(Plan1!$G$8^2)/2+NORMSINV(AleatProd!P460)*Plan1!$G$8))</f>
        <v>16371.712145111231</v>
      </c>
      <c r="Q461" s="30">
        <f>(P461*EXP(Plan1!$G$7-(Plan1!$G$8^2)/2+NORMSINV(AleatProd!Q460)*Plan1!$G$8))</f>
        <v>15928.645686412034</v>
      </c>
      <c r="R461" s="30">
        <f>(Q461*EXP(Plan1!$G$7-(Plan1!$G$8^2)/2+NORMSINV(AleatProd!R460)*Plan1!$G$8))</f>
        <v>16809.373443746823</v>
      </c>
      <c r="S461" s="30">
        <f>(R461*EXP(Plan1!$G$7-(Plan1!$G$8^2)/2+NORMSINV(AleatProd!S460)*Plan1!$G$8))</f>
        <v>17640.256769207306</v>
      </c>
      <c r="T461" s="30">
        <f>(S461*EXP(Plan1!$G$7-(Plan1!$G$8^2)/2+NORMSINV(AleatProd!T460)*Plan1!$G$8))</f>
        <v>17088.632632927052</v>
      </c>
      <c r="U461" s="30">
        <f>(T461*EXP(Plan1!$G$7-(Plan1!$G$8^2)/2+NORMSINV(AleatProd!U460)*Plan1!$G$8))</f>
        <v>18204.208751108585</v>
      </c>
      <c r="V461" s="30">
        <f>(U461*EXP(Plan1!$G$7-(Plan1!$G$8^2)/2+NORMSINV(AleatProd!V460)*Plan1!$G$8))</f>
        <v>16185.415994460729</v>
      </c>
    </row>
    <row r="462" spans="1:22" x14ac:dyDescent="0.25">
      <c r="A462">
        <v>459</v>
      </c>
      <c r="B462" s="2">
        <f>Plan1!$B$4</f>
        <v>17520</v>
      </c>
      <c r="C462" s="30">
        <f>(B462*EXP(Plan1!$G$7-(Plan1!$G$8^2)/2+NORMSINV(AleatProd!C461)*Plan1!$G$8))</f>
        <v>18286.615688605947</v>
      </c>
      <c r="D462" s="30">
        <f>(C462*EXP(Plan1!$G$7-(Plan1!$G$8^2)/2+NORMSINV(AleatProd!D461)*Plan1!$G$8))</f>
        <v>18280.677781557788</v>
      </c>
      <c r="E462" s="30">
        <f>(D462*EXP(Plan1!$G$7-(Plan1!$G$8^2)/2+NORMSINV(AleatProd!E461)*Plan1!$G$8))</f>
        <v>17178.712170542556</v>
      </c>
      <c r="F462" s="30">
        <f>(E462*EXP(Plan1!$G$7-(Plan1!$G$8^2)/2+NORMSINV(AleatProd!F461)*Plan1!$G$8))</f>
        <v>16131.82462119941</v>
      </c>
      <c r="G462" s="30">
        <f>(F462*EXP(Plan1!$G$7-(Plan1!$G$8^2)/2+NORMSINV(AleatProd!G461)*Plan1!$G$8))</f>
        <v>16918.320249242544</v>
      </c>
      <c r="H462" s="30">
        <f>(G462*EXP(Plan1!$G$7-(Plan1!$G$8^2)/2+NORMSINV(AleatProd!H461)*Plan1!$G$8))</f>
        <v>15934.077982129369</v>
      </c>
      <c r="I462" s="30">
        <f>(H462*EXP(Plan1!$G$7-(Plan1!$G$8^2)/2+NORMSINV(AleatProd!I461)*Plan1!$G$8))</f>
        <v>14964.773763871168</v>
      </c>
      <c r="J462" s="30">
        <f>(I462*EXP(Plan1!$G$7-(Plan1!$G$8^2)/2+NORMSINV(AleatProd!J461)*Plan1!$G$8))</f>
        <v>16414.617755753916</v>
      </c>
      <c r="K462" s="30">
        <f>(J462*EXP(Plan1!$G$7-(Plan1!$G$8^2)/2+NORMSINV(AleatProd!K461)*Plan1!$G$8))</f>
        <v>15946.206227377628</v>
      </c>
      <c r="L462" s="30">
        <f>(K462*EXP(Plan1!$G$7-(Plan1!$G$8^2)/2+NORMSINV(AleatProd!L461)*Plan1!$G$8))</f>
        <v>17437.892637230612</v>
      </c>
      <c r="M462" s="30">
        <f>(L462*EXP(Plan1!$G$7-(Plan1!$G$8^2)/2+NORMSINV(AleatProd!M461)*Plan1!$G$8))</f>
        <v>16201.103341774933</v>
      </c>
      <c r="N462" s="30">
        <f>(M462*EXP(Plan1!$G$7-(Plan1!$G$8^2)/2+NORMSINV(AleatProd!N461)*Plan1!$G$8))</f>
        <v>16022.239150726053</v>
      </c>
      <c r="O462" s="30">
        <f>(N462*EXP(Plan1!$G$7-(Plan1!$G$8^2)/2+NORMSINV(AleatProd!O461)*Plan1!$G$8))</f>
        <v>14800.586386420178</v>
      </c>
      <c r="P462" s="30">
        <f>(O462*EXP(Plan1!$G$7-(Plan1!$G$8^2)/2+NORMSINV(AleatProd!P461)*Plan1!$G$8))</f>
        <v>15405.889945171853</v>
      </c>
      <c r="Q462" s="30">
        <f>(P462*EXP(Plan1!$G$7-(Plan1!$G$8^2)/2+NORMSINV(AleatProd!Q461)*Plan1!$G$8))</f>
        <v>15115.552419440093</v>
      </c>
      <c r="R462" s="30">
        <f>(Q462*EXP(Plan1!$G$7-(Plan1!$G$8^2)/2+NORMSINV(AleatProd!R461)*Plan1!$G$8))</f>
        <v>15577.180672231014</v>
      </c>
      <c r="S462" s="30">
        <f>(R462*EXP(Plan1!$G$7-(Plan1!$G$8^2)/2+NORMSINV(AleatProd!S461)*Plan1!$G$8))</f>
        <v>15584.400518599436</v>
      </c>
      <c r="T462" s="30">
        <f>(S462*EXP(Plan1!$G$7-(Plan1!$G$8^2)/2+NORMSINV(AleatProd!T461)*Plan1!$G$8))</f>
        <v>15728.826086382249</v>
      </c>
      <c r="U462" s="30">
        <f>(T462*EXP(Plan1!$G$7-(Plan1!$G$8^2)/2+NORMSINV(AleatProd!U461)*Plan1!$G$8))</f>
        <v>16048.90397254006</v>
      </c>
      <c r="V462" s="30">
        <f>(U462*EXP(Plan1!$G$7-(Plan1!$G$8^2)/2+NORMSINV(AleatProd!V461)*Plan1!$G$8))</f>
        <v>17049.38266286362</v>
      </c>
    </row>
    <row r="463" spans="1:22" x14ac:dyDescent="0.25">
      <c r="A463">
        <v>460</v>
      </c>
      <c r="B463" s="2">
        <f>Plan1!$B$4</f>
        <v>17520</v>
      </c>
      <c r="C463" s="30">
        <f>(B463*EXP(Plan1!$G$7-(Plan1!$G$8^2)/2+NORMSINV(AleatProd!C462)*Plan1!$G$8))</f>
        <v>16640.14115387532</v>
      </c>
      <c r="D463" s="30">
        <f>(C463*EXP(Plan1!$G$7-(Plan1!$G$8^2)/2+NORMSINV(AleatProd!D462)*Plan1!$G$8))</f>
        <v>15103.131491429087</v>
      </c>
      <c r="E463" s="30">
        <f>(D463*EXP(Plan1!$G$7-(Plan1!$G$8^2)/2+NORMSINV(AleatProd!E462)*Plan1!$G$8))</f>
        <v>16476.888160789189</v>
      </c>
      <c r="F463" s="30">
        <f>(E463*EXP(Plan1!$G$7-(Plan1!$G$8^2)/2+NORMSINV(AleatProd!F462)*Plan1!$G$8))</f>
        <v>16496.612339391388</v>
      </c>
      <c r="G463" s="30">
        <f>(F463*EXP(Plan1!$G$7-(Plan1!$G$8^2)/2+NORMSINV(AleatProd!G462)*Plan1!$G$8))</f>
        <v>16113.968014480748</v>
      </c>
      <c r="H463" s="30">
        <f>(G463*EXP(Plan1!$G$7-(Plan1!$G$8^2)/2+NORMSINV(AleatProd!H462)*Plan1!$G$8))</f>
        <v>15886.686260302386</v>
      </c>
      <c r="I463" s="30">
        <f>(H463*EXP(Plan1!$G$7-(Plan1!$G$8^2)/2+NORMSINV(AleatProd!I462)*Plan1!$G$8))</f>
        <v>16466.194538693857</v>
      </c>
      <c r="J463" s="30">
        <f>(I463*EXP(Plan1!$G$7-(Plan1!$G$8^2)/2+NORMSINV(AleatProd!J462)*Plan1!$G$8))</f>
        <v>15490.181619839981</v>
      </c>
      <c r="K463" s="30">
        <f>(J463*EXP(Plan1!$G$7-(Plan1!$G$8^2)/2+NORMSINV(AleatProd!K462)*Plan1!$G$8))</f>
        <v>16037.735413418233</v>
      </c>
      <c r="L463" s="30">
        <f>(K463*EXP(Plan1!$G$7-(Plan1!$G$8^2)/2+NORMSINV(AleatProd!L462)*Plan1!$G$8))</f>
        <v>16352.201255491012</v>
      </c>
      <c r="M463" s="30">
        <f>(L463*EXP(Plan1!$G$7-(Plan1!$G$8^2)/2+NORMSINV(AleatProd!M462)*Plan1!$G$8))</f>
        <v>16905.587737346304</v>
      </c>
      <c r="N463" s="30">
        <f>(M463*EXP(Plan1!$G$7-(Plan1!$G$8^2)/2+NORMSINV(AleatProd!N462)*Plan1!$G$8))</f>
        <v>16297.529660477066</v>
      </c>
      <c r="O463" s="30">
        <f>(N463*EXP(Plan1!$G$7-(Plan1!$G$8^2)/2+NORMSINV(AleatProd!O462)*Plan1!$G$8))</f>
        <v>16300.44411106707</v>
      </c>
      <c r="P463" s="30">
        <f>(O463*EXP(Plan1!$G$7-(Plan1!$G$8^2)/2+NORMSINV(AleatProd!P462)*Plan1!$G$8))</f>
        <v>16373.75339044063</v>
      </c>
      <c r="Q463" s="30">
        <f>(P463*EXP(Plan1!$G$7-(Plan1!$G$8^2)/2+NORMSINV(AleatProd!Q462)*Plan1!$G$8))</f>
        <v>16808.03688935639</v>
      </c>
      <c r="R463" s="30">
        <f>(Q463*EXP(Plan1!$G$7-(Plan1!$G$8^2)/2+NORMSINV(AleatProd!R462)*Plan1!$G$8))</f>
        <v>16654.493458744295</v>
      </c>
      <c r="S463" s="30">
        <f>(R463*EXP(Plan1!$G$7-(Plan1!$G$8^2)/2+NORMSINV(AleatProd!S462)*Plan1!$G$8))</f>
        <v>15869.578426716853</v>
      </c>
      <c r="T463" s="30">
        <f>(S463*EXP(Plan1!$G$7-(Plan1!$G$8^2)/2+NORMSINV(AleatProd!T462)*Plan1!$G$8))</f>
        <v>15625.796456771393</v>
      </c>
      <c r="U463" s="30">
        <f>(T463*EXP(Plan1!$G$7-(Plan1!$G$8^2)/2+NORMSINV(AleatProd!U462)*Plan1!$G$8))</f>
        <v>14768.451355247105</v>
      </c>
      <c r="V463" s="30">
        <f>(U463*EXP(Plan1!$G$7-(Plan1!$G$8^2)/2+NORMSINV(AleatProd!V462)*Plan1!$G$8))</f>
        <v>15137.755778378121</v>
      </c>
    </row>
    <row r="464" spans="1:22" x14ac:dyDescent="0.25">
      <c r="A464">
        <v>461</v>
      </c>
      <c r="B464" s="2">
        <f>Plan1!$B$4</f>
        <v>17520</v>
      </c>
      <c r="C464" s="30">
        <f>(B464*EXP(Plan1!$G$7-(Plan1!$G$8^2)/2+NORMSINV(AleatProd!C463)*Plan1!$G$8))</f>
        <v>16078.933975187347</v>
      </c>
      <c r="D464" s="30">
        <f>(C464*EXP(Plan1!$G$7-(Plan1!$G$8^2)/2+NORMSINV(AleatProd!D463)*Plan1!$G$8))</f>
        <v>15329.811397963396</v>
      </c>
      <c r="E464" s="30">
        <f>(D464*EXP(Plan1!$G$7-(Plan1!$G$8^2)/2+NORMSINV(AleatProd!E463)*Plan1!$G$8))</f>
        <v>13972.905429665816</v>
      </c>
      <c r="F464" s="30">
        <f>(E464*EXP(Plan1!$G$7-(Plan1!$G$8^2)/2+NORMSINV(AleatProd!F463)*Plan1!$G$8))</f>
        <v>14006.522820461978</v>
      </c>
      <c r="G464" s="30">
        <f>(F464*EXP(Plan1!$G$7-(Plan1!$G$8^2)/2+NORMSINV(AleatProd!G463)*Plan1!$G$8))</f>
        <v>13918.989283139579</v>
      </c>
      <c r="H464" s="30">
        <f>(G464*EXP(Plan1!$G$7-(Plan1!$G$8^2)/2+NORMSINV(AleatProd!H463)*Plan1!$G$8))</f>
        <v>13684.453553529478</v>
      </c>
      <c r="I464" s="30">
        <f>(H464*EXP(Plan1!$G$7-(Plan1!$G$8^2)/2+NORMSINV(AleatProd!I463)*Plan1!$G$8))</f>
        <v>13699.930358232226</v>
      </c>
      <c r="J464" s="30">
        <f>(I464*EXP(Plan1!$G$7-(Plan1!$G$8^2)/2+NORMSINV(AleatProd!J463)*Plan1!$G$8))</f>
        <v>12492.751958304001</v>
      </c>
      <c r="K464" s="30">
        <f>(J464*EXP(Plan1!$G$7-(Plan1!$G$8^2)/2+NORMSINV(AleatProd!K463)*Plan1!$G$8))</f>
        <v>12520.428462835667</v>
      </c>
      <c r="L464" s="30">
        <f>(K464*EXP(Plan1!$G$7-(Plan1!$G$8^2)/2+NORMSINV(AleatProd!L463)*Plan1!$G$8))</f>
        <v>12423.763907064611</v>
      </c>
      <c r="M464" s="30">
        <f>(L464*EXP(Plan1!$G$7-(Plan1!$G$8^2)/2+NORMSINV(AleatProd!M463)*Plan1!$G$8))</f>
        <v>12893.548110202051</v>
      </c>
      <c r="N464" s="30">
        <f>(M464*EXP(Plan1!$G$7-(Plan1!$G$8^2)/2+NORMSINV(AleatProd!N463)*Plan1!$G$8))</f>
        <v>13103.425048698396</v>
      </c>
      <c r="O464" s="30">
        <f>(N464*EXP(Plan1!$G$7-(Plan1!$G$8^2)/2+NORMSINV(AleatProd!O463)*Plan1!$G$8))</f>
        <v>12740.070512133483</v>
      </c>
      <c r="P464" s="30">
        <f>(O464*EXP(Plan1!$G$7-(Plan1!$G$8^2)/2+NORMSINV(AleatProd!P463)*Plan1!$G$8))</f>
        <v>14238.305201441743</v>
      </c>
      <c r="Q464" s="30">
        <f>(P464*EXP(Plan1!$G$7-(Plan1!$G$8^2)/2+NORMSINV(AleatProd!Q463)*Plan1!$G$8))</f>
        <v>14537.837528811071</v>
      </c>
      <c r="R464" s="30">
        <f>(Q464*EXP(Plan1!$G$7-(Plan1!$G$8^2)/2+NORMSINV(AleatProd!R463)*Plan1!$G$8))</f>
        <v>12736.434955045235</v>
      </c>
      <c r="S464" s="30">
        <f>(R464*EXP(Plan1!$G$7-(Plan1!$G$8^2)/2+NORMSINV(AleatProd!S463)*Plan1!$G$8))</f>
        <v>12421.374241384799</v>
      </c>
      <c r="T464" s="30">
        <f>(S464*EXP(Plan1!$G$7-(Plan1!$G$8^2)/2+NORMSINV(AleatProd!T463)*Plan1!$G$8))</f>
        <v>13022.975515154918</v>
      </c>
      <c r="U464" s="30">
        <f>(T464*EXP(Plan1!$G$7-(Plan1!$G$8^2)/2+NORMSINV(AleatProd!U463)*Plan1!$G$8))</f>
        <v>12364.044569025611</v>
      </c>
      <c r="V464" s="30">
        <f>(U464*EXP(Plan1!$G$7-(Plan1!$G$8^2)/2+NORMSINV(AleatProd!V463)*Plan1!$G$8))</f>
        <v>11606.180201667505</v>
      </c>
    </row>
    <row r="465" spans="1:22" x14ac:dyDescent="0.25">
      <c r="A465">
        <v>462</v>
      </c>
      <c r="B465" s="2">
        <f>Plan1!$B$4</f>
        <v>17520</v>
      </c>
      <c r="C465" s="30">
        <f>(B465*EXP(Plan1!$G$7-(Plan1!$G$8^2)/2+NORMSINV(AleatProd!C464)*Plan1!$G$8))</f>
        <v>19239.060660586958</v>
      </c>
      <c r="D465" s="30">
        <f>(C465*EXP(Plan1!$G$7-(Plan1!$G$8^2)/2+NORMSINV(AleatProd!D464)*Plan1!$G$8))</f>
        <v>20696.212524153827</v>
      </c>
      <c r="E465" s="30">
        <f>(D465*EXP(Plan1!$G$7-(Plan1!$G$8^2)/2+NORMSINV(AleatProd!E464)*Plan1!$G$8))</f>
        <v>21348.915753119545</v>
      </c>
      <c r="F465" s="30">
        <f>(E465*EXP(Plan1!$G$7-(Plan1!$G$8^2)/2+NORMSINV(AleatProd!F464)*Plan1!$G$8))</f>
        <v>22342.761624569503</v>
      </c>
      <c r="G465" s="30">
        <f>(F465*EXP(Plan1!$G$7-(Plan1!$G$8^2)/2+NORMSINV(AleatProd!G464)*Plan1!$G$8))</f>
        <v>19833.814018418176</v>
      </c>
      <c r="H465" s="30">
        <f>(G465*EXP(Plan1!$G$7-(Plan1!$G$8^2)/2+NORMSINV(AleatProd!H464)*Plan1!$G$8))</f>
        <v>20187.108152114764</v>
      </c>
      <c r="I465" s="30">
        <f>(H465*EXP(Plan1!$G$7-(Plan1!$G$8^2)/2+NORMSINV(AleatProd!I464)*Plan1!$G$8))</f>
        <v>19855.544509376596</v>
      </c>
      <c r="J465" s="30">
        <f>(I465*EXP(Plan1!$G$7-(Plan1!$G$8^2)/2+NORMSINV(AleatProd!J464)*Plan1!$G$8))</f>
        <v>18616.969598463649</v>
      </c>
      <c r="K465" s="30">
        <f>(J465*EXP(Plan1!$G$7-(Plan1!$G$8^2)/2+NORMSINV(AleatProd!K464)*Plan1!$G$8))</f>
        <v>17851.021606042468</v>
      </c>
      <c r="L465" s="30">
        <f>(K465*EXP(Plan1!$G$7-(Plan1!$G$8^2)/2+NORMSINV(AleatProd!L464)*Plan1!$G$8))</f>
        <v>17473.631074001885</v>
      </c>
      <c r="M465" s="30">
        <f>(L465*EXP(Plan1!$G$7-(Plan1!$G$8^2)/2+NORMSINV(AleatProd!M464)*Plan1!$G$8))</f>
        <v>17150.878383121151</v>
      </c>
      <c r="N465" s="30">
        <f>(M465*EXP(Plan1!$G$7-(Plan1!$G$8^2)/2+NORMSINV(AleatProd!N464)*Plan1!$G$8))</f>
        <v>15559.395528825318</v>
      </c>
      <c r="O465" s="30">
        <f>(N465*EXP(Plan1!$G$7-(Plan1!$G$8^2)/2+NORMSINV(AleatProd!O464)*Plan1!$G$8))</f>
        <v>15161.035539768638</v>
      </c>
      <c r="P465" s="30">
        <f>(O465*EXP(Plan1!$G$7-(Plan1!$G$8^2)/2+NORMSINV(AleatProd!P464)*Plan1!$G$8))</f>
        <v>14686.59782024629</v>
      </c>
      <c r="Q465" s="30">
        <f>(P465*EXP(Plan1!$G$7-(Plan1!$G$8^2)/2+NORMSINV(AleatProd!Q464)*Plan1!$G$8))</f>
        <v>15177.632314097556</v>
      </c>
      <c r="R465" s="30">
        <f>(Q465*EXP(Plan1!$G$7-(Plan1!$G$8^2)/2+NORMSINV(AleatProd!R464)*Plan1!$G$8))</f>
        <v>13888.886567415109</v>
      </c>
      <c r="S465" s="30">
        <f>(R465*EXP(Plan1!$G$7-(Plan1!$G$8^2)/2+NORMSINV(AleatProd!S464)*Plan1!$G$8))</f>
        <v>12932.289193603363</v>
      </c>
      <c r="T465" s="30">
        <f>(S465*EXP(Plan1!$G$7-(Plan1!$G$8^2)/2+NORMSINV(AleatProd!T464)*Plan1!$G$8))</f>
        <v>12685.32672399595</v>
      </c>
      <c r="U465" s="30">
        <f>(T465*EXP(Plan1!$G$7-(Plan1!$G$8^2)/2+NORMSINV(AleatProd!U464)*Plan1!$G$8))</f>
        <v>12828.440021836785</v>
      </c>
      <c r="V465" s="30">
        <f>(U465*EXP(Plan1!$G$7-(Plan1!$G$8^2)/2+NORMSINV(AleatProd!V464)*Plan1!$G$8))</f>
        <v>13448.872079301382</v>
      </c>
    </row>
    <row r="466" spans="1:22" x14ac:dyDescent="0.25">
      <c r="A466">
        <v>463</v>
      </c>
      <c r="B466" s="2">
        <f>Plan1!$B$4</f>
        <v>17520</v>
      </c>
      <c r="C466" s="30">
        <f>(B466*EXP(Plan1!$G$7-(Plan1!$G$8^2)/2+NORMSINV(AleatProd!C465)*Plan1!$G$8))</f>
        <v>17427.969087919904</v>
      </c>
      <c r="D466" s="30">
        <f>(C466*EXP(Plan1!$G$7-(Plan1!$G$8^2)/2+NORMSINV(AleatProd!D465)*Plan1!$G$8))</f>
        <v>17618.851469275418</v>
      </c>
      <c r="E466" s="30">
        <f>(D466*EXP(Plan1!$G$7-(Plan1!$G$8^2)/2+NORMSINV(AleatProd!E465)*Plan1!$G$8))</f>
        <v>18093.476328009365</v>
      </c>
      <c r="F466" s="30">
        <f>(E466*EXP(Plan1!$G$7-(Plan1!$G$8^2)/2+NORMSINV(AleatProd!F465)*Plan1!$G$8))</f>
        <v>18941.824064792258</v>
      </c>
      <c r="G466" s="30">
        <f>(F466*EXP(Plan1!$G$7-(Plan1!$G$8^2)/2+NORMSINV(AleatProd!G465)*Plan1!$G$8))</f>
        <v>19043.527318261466</v>
      </c>
      <c r="H466" s="30">
        <f>(G466*EXP(Plan1!$G$7-(Plan1!$G$8^2)/2+NORMSINV(AleatProd!H465)*Plan1!$G$8))</f>
        <v>17184.686079327614</v>
      </c>
      <c r="I466" s="30">
        <f>(H466*EXP(Plan1!$G$7-(Plan1!$G$8^2)/2+NORMSINV(AleatProd!I465)*Plan1!$G$8))</f>
        <v>17793.478301712032</v>
      </c>
      <c r="J466" s="30">
        <f>(I466*EXP(Plan1!$G$7-(Plan1!$G$8^2)/2+NORMSINV(AleatProd!J465)*Plan1!$G$8))</f>
        <v>18499.50394616037</v>
      </c>
      <c r="K466" s="30">
        <f>(J466*EXP(Plan1!$G$7-(Plan1!$G$8^2)/2+NORMSINV(AleatProd!K465)*Plan1!$G$8))</f>
        <v>18164.219425223688</v>
      </c>
      <c r="L466" s="30">
        <f>(K466*EXP(Plan1!$G$7-(Plan1!$G$8^2)/2+NORMSINV(AleatProd!L465)*Plan1!$G$8))</f>
        <v>17202.132772028304</v>
      </c>
      <c r="M466" s="30">
        <f>(L466*EXP(Plan1!$G$7-(Plan1!$G$8^2)/2+NORMSINV(AleatProd!M465)*Plan1!$G$8))</f>
        <v>15708.57672135631</v>
      </c>
      <c r="N466" s="30">
        <f>(M466*EXP(Plan1!$G$7-(Plan1!$G$8^2)/2+NORMSINV(AleatProd!N465)*Plan1!$G$8))</f>
        <v>15596.664834851132</v>
      </c>
      <c r="O466" s="30">
        <f>(N466*EXP(Plan1!$G$7-(Plan1!$G$8^2)/2+NORMSINV(AleatProd!O465)*Plan1!$G$8))</f>
        <v>15668.304744327561</v>
      </c>
      <c r="P466" s="30">
        <f>(O466*EXP(Plan1!$G$7-(Plan1!$G$8^2)/2+NORMSINV(AleatProd!P465)*Plan1!$G$8))</f>
        <v>15507.901533388524</v>
      </c>
      <c r="Q466" s="30">
        <f>(P466*EXP(Plan1!$G$7-(Plan1!$G$8^2)/2+NORMSINV(AleatProd!Q465)*Plan1!$G$8))</f>
        <v>14445.439441445782</v>
      </c>
      <c r="R466" s="30">
        <f>(Q466*EXP(Plan1!$G$7-(Plan1!$G$8^2)/2+NORMSINV(AleatProd!R465)*Plan1!$G$8))</f>
        <v>14805.983959098807</v>
      </c>
      <c r="S466" s="30">
        <f>(R466*EXP(Plan1!$G$7-(Plan1!$G$8^2)/2+NORMSINV(AleatProd!S465)*Plan1!$G$8))</f>
        <v>16352.089817680811</v>
      </c>
      <c r="T466" s="30">
        <f>(S466*EXP(Plan1!$G$7-(Plan1!$G$8^2)/2+NORMSINV(AleatProd!T465)*Plan1!$G$8))</f>
        <v>15702.995235674067</v>
      </c>
      <c r="U466" s="30">
        <f>(T466*EXP(Plan1!$G$7-(Plan1!$G$8^2)/2+NORMSINV(AleatProd!U465)*Plan1!$G$8))</f>
        <v>15765.743923310429</v>
      </c>
      <c r="V466" s="30">
        <f>(U466*EXP(Plan1!$G$7-(Plan1!$G$8^2)/2+NORMSINV(AleatProd!V465)*Plan1!$G$8))</f>
        <v>14855.501243299184</v>
      </c>
    </row>
    <row r="467" spans="1:22" x14ac:dyDescent="0.25">
      <c r="A467">
        <v>464</v>
      </c>
      <c r="B467" s="2">
        <f>Plan1!$B$4</f>
        <v>17520</v>
      </c>
      <c r="C467" s="30">
        <f>(B467*EXP(Plan1!$G$7-(Plan1!$G$8^2)/2+NORMSINV(AleatProd!C466)*Plan1!$G$8))</f>
        <v>17669.969468270807</v>
      </c>
      <c r="D467" s="30">
        <f>(C467*EXP(Plan1!$G$7-(Plan1!$G$8^2)/2+NORMSINV(AleatProd!D466)*Plan1!$G$8))</f>
        <v>16379.148577620663</v>
      </c>
      <c r="E467" s="30">
        <f>(D467*EXP(Plan1!$G$7-(Plan1!$G$8^2)/2+NORMSINV(AleatProd!E466)*Plan1!$G$8))</f>
        <v>15662.520255875057</v>
      </c>
      <c r="F467" s="30">
        <f>(E467*EXP(Plan1!$G$7-(Plan1!$G$8^2)/2+NORMSINV(AleatProd!F466)*Plan1!$G$8))</f>
        <v>16439.512068597047</v>
      </c>
      <c r="G467" s="30">
        <f>(F467*EXP(Plan1!$G$7-(Plan1!$G$8^2)/2+NORMSINV(AleatProd!G466)*Plan1!$G$8))</f>
        <v>15623.145034166608</v>
      </c>
      <c r="H467" s="30">
        <f>(G467*EXP(Plan1!$G$7-(Plan1!$G$8^2)/2+NORMSINV(AleatProd!H466)*Plan1!$G$8))</f>
        <v>15532.499536468977</v>
      </c>
      <c r="I467" s="30">
        <f>(H467*EXP(Plan1!$G$7-(Plan1!$G$8^2)/2+NORMSINV(AleatProd!I466)*Plan1!$G$8))</f>
        <v>15220.073462876227</v>
      </c>
      <c r="J467" s="30">
        <f>(I467*EXP(Plan1!$G$7-(Plan1!$G$8^2)/2+NORMSINV(AleatProd!J466)*Plan1!$G$8))</f>
        <v>15172.478277974913</v>
      </c>
      <c r="K467" s="30">
        <f>(J467*EXP(Plan1!$G$7-(Plan1!$G$8^2)/2+NORMSINV(AleatProd!K466)*Plan1!$G$8))</f>
        <v>15375.956117221598</v>
      </c>
      <c r="L467" s="30">
        <f>(K467*EXP(Plan1!$G$7-(Plan1!$G$8^2)/2+NORMSINV(AleatProd!L466)*Plan1!$G$8))</f>
        <v>13425.237566163252</v>
      </c>
      <c r="M467" s="30">
        <f>(L467*EXP(Plan1!$G$7-(Plan1!$G$8^2)/2+NORMSINV(AleatProd!M466)*Plan1!$G$8))</f>
        <v>13192.007346094684</v>
      </c>
      <c r="N467" s="30">
        <f>(M467*EXP(Plan1!$G$7-(Plan1!$G$8^2)/2+NORMSINV(AleatProd!N466)*Plan1!$G$8))</f>
        <v>13506.811996711594</v>
      </c>
      <c r="O467" s="30">
        <f>(N467*EXP(Plan1!$G$7-(Plan1!$G$8^2)/2+NORMSINV(AleatProd!O466)*Plan1!$G$8))</f>
        <v>13032.561818979682</v>
      </c>
      <c r="P467" s="30">
        <f>(O467*EXP(Plan1!$G$7-(Plan1!$G$8^2)/2+NORMSINV(AleatProd!P466)*Plan1!$G$8))</f>
        <v>12920.532619864824</v>
      </c>
      <c r="Q467" s="30">
        <f>(P467*EXP(Plan1!$G$7-(Plan1!$G$8^2)/2+NORMSINV(AleatProd!Q466)*Plan1!$G$8))</f>
        <v>12641.546691835974</v>
      </c>
      <c r="R467" s="30">
        <f>(Q467*EXP(Plan1!$G$7-(Plan1!$G$8^2)/2+NORMSINV(AleatProd!R466)*Plan1!$G$8))</f>
        <v>12056.006349192096</v>
      </c>
      <c r="S467" s="30">
        <f>(R467*EXP(Plan1!$G$7-(Plan1!$G$8^2)/2+NORMSINV(AleatProd!S466)*Plan1!$G$8))</f>
        <v>12061.420034084453</v>
      </c>
      <c r="T467" s="30">
        <f>(S467*EXP(Plan1!$G$7-(Plan1!$G$8^2)/2+NORMSINV(AleatProd!T466)*Plan1!$G$8))</f>
        <v>11751.249770641534</v>
      </c>
      <c r="U467" s="30">
        <f>(T467*EXP(Plan1!$G$7-(Plan1!$G$8^2)/2+NORMSINV(AleatProd!U466)*Plan1!$G$8))</f>
        <v>11514.702741398378</v>
      </c>
      <c r="V467" s="30">
        <f>(U467*EXP(Plan1!$G$7-(Plan1!$G$8^2)/2+NORMSINV(AleatProd!V466)*Plan1!$G$8))</f>
        <v>11254.122614999764</v>
      </c>
    </row>
    <row r="468" spans="1:22" x14ac:dyDescent="0.25">
      <c r="A468">
        <v>465</v>
      </c>
      <c r="B468" s="2">
        <f>Plan1!$B$4</f>
        <v>17520</v>
      </c>
      <c r="C468" s="30">
        <f>(B468*EXP(Plan1!$G$7-(Plan1!$G$8^2)/2+NORMSINV(AleatProd!C467)*Plan1!$G$8))</f>
        <v>17291.507405909164</v>
      </c>
      <c r="D468" s="30">
        <f>(C468*EXP(Plan1!$G$7-(Plan1!$G$8^2)/2+NORMSINV(AleatProd!D467)*Plan1!$G$8))</f>
        <v>17340.758372489134</v>
      </c>
      <c r="E468" s="30">
        <f>(D468*EXP(Plan1!$G$7-(Plan1!$G$8^2)/2+NORMSINV(AleatProd!E467)*Plan1!$G$8))</f>
        <v>19366.957375467955</v>
      </c>
      <c r="F468" s="30">
        <f>(E468*EXP(Plan1!$G$7-(Plan1!$G$8^2)/2+NORMSINV(AleatProd!F467)*Plan1!$G$8))</f>
        <v>20326.847630539127</v>
      </c>
      <c r="G468" s="30">
        <f>(F468*EXP(Plan1!$G$7-(Plan1!$G$8^2)/2+NORMSINV(AleatProd!G467)*Plan1!$G$8))</f>
        <v>19841.550012574087</v>
      </c>
      <c r="H468" s="30">
        <f>(G468*EXP(Plan1!$G$7-(Plan1!$G$8^2)/2+NORMSINV(AleatProd!H467)*Plan1!$G$8))</f>
        <v>20059.282436211604</v>
      </c>
      <c r="I468" s="30">
        <f>(H468*EXP(Plan1!$G$7-(Plan1!$G$8^2)/2+NORMSINV(AleatProd!I467)*Plan1!$G$8))</f>
        <v>20115.629905558242</v>
      </c>
      <c r="J468" s="30">
        <f>(I468*EXP(Plan1!$G$7-(Plan1!$G$8^2)/2+NORMSINV(AleatProd!J467)*Plan1!$G$8))</f>
        <v>22716.128039755567</v>
      </c>
      <c r="K468" s="30">
        <f>(J468*EXP(Plan1!$G$7-(Plan1!$G$8^2)/2+NORMSINV(AleatProd!K467)*Plan1!$G$8))</f>
        <v>20805.601461297712</v>
      </c>
      <c r="L468" s="30">
        <f>(K468*EXP(Plan1!$G$7-(Plan1!$G$8^2)/2+NORMSINV(AleatProd!L467)*Plan1!$G$8))</f>
        <v>22346.195847421517</v>
      </c>
      <c r="M468" s="30">
        <f>(L468*EXP(Plan1!$G$7-(Plan1!$G$8^2)/2+NORMSINV(AleatProd!M467)*Plan1!$G$8))</f>
        <v>23280.587088763037</v>
      </c>
      <c r="N468" s="30">
        <f>(M468*EXP(Plan1!$G$7-(Plan1!$G$8^2)/2+NORMSINV(AleatProd!N467)*Plan1!$G$8))</f>
        <v>23364.817860438161</v>
      </c>
      <c r="O468" s="30">
        <f>(N468*EXP(Plan1!$G$7-(Plan1!$G$8^2)/2+NORMSINV(AleatProd!O467)*Plan1!$G$8))</f>
        <v>22691.941932885868</v>
      </c>
      <c r="P468" s="30">
        <f>(O468*EXP(Plan1!$G$7-(Plan1!$G$8^2)/2+NORMSINV(AleatProd!P467)*Plan1!$G$8))</f>
        <v>21143.625668005228</v>
      </c>
      <c r="Q468" s="30">
        <f>(P468*EXP(Plan1!$G$7-(Plan1!$G$8^2)/2+NORMSINV(AleatProd!Q467)*Plan1!$G$8))</f>
        <v>20658.669851073624</v>
      </c>
      <c r="R468" s="30">
        <f>(Q468*EXP(Plan1!$G$7-(Plan1!$G$8^2)/2+NORMSINV(AleatProd!R467)*Plan1!$G$8))</f>
        <v>22383.381015163988</v>
      </c>
      <c r="S468" s="30">
        <f>(R468*EXP(Plan1!$G$7-(Plan1!$G$8^2)/2+NORMSINV(AleatProd!S467)*Plan1!$G$8))</f>
        <v>21195.054729918287</v>
      </c>
      <c r="T468" s="30">
        <f>(S468*EXP(Plan1!$G$7-(Plan1!$G$8^2)/2+NORMSINV(AleatProd!T467)*Plan1!$G$8))</f>
        <v>22340.928322935881</v>
      </c>
      <c r="U468" s="30">
        <f>(T468*EXP(Plan1!$G$7-(Plan1!$G$8^2)/2+NORMSINV(AleatProd!U467)*Plan1!$G$8))</f>
        <v>23221.949244568932</v>
      </c>
      <c r="V468" s="30">
        <f>(U468*EXP(Plan1!$G$7-(Plan1!$G$8^2)/2+NORMSINV(AleatProd!V467)*Plan1!$G$8))</f>
        <v>22711.301267459417</v>
      </c>
    </row>
    <row r="469" spans="1:22" x14ac:dyDescent="0.25">
      <c r="A469">
        <v>466</v>
      </c>
      <c r="B469" s="2">
        <f>Plan1!$B$4</f>
        <v>17520</v>
      </c>
      <c r="C469" s="30">
        <f>(B469*EXP(Plan1!$G$7-(Plan1!$G$8^2)/2+NORMSINV(AleatProd!C468)*Plan1!$G$8))</f>
        <v>16486.584861034895</v>
      </c>
      <c r="D469" s="30">
        <f>(C469*EXP(Plan1!$G$7-(Plan1!$G$8^2)/2+NORMSINV(AleatProd!D468)*Plan1!$G$8))</f>
        <v>16431.578542690535</v>
      </c>
      <c r="E469" s="30">
        <f>(D469*EXP(Plan1!$G$7-(Plan1!$G$8^2)/2+NORMSINV(AleatProd!E468)*Plan1!$G$8))</f>
        <v>15605.306575663519</v>
      </c>
      <c r="F469" s="30">
        <f>(E469*EXP(Plan1!$G$7-(Plan1!$G$8^2)/2+NORMSINV(AleatProd!F468)*Plan1!$G$8))</f>
        <v>15093.496299573728</v>
      </c>
      <c r="G469" s="30">
        <f>(F469*EXP(Plan1!$G$7-(Plan1!$G$8^2)/2+NORMSINV(AleatProd!G468)*Plan1!$G$8))</f>
        <v>14597.890072215065</v>
      </c>
      <c r="H469" s="30">
        <f>(G469*EXP(Plan1!$G$7-(Plan1!$G$8^2)/2+NORMSINV(AleatProd!H468)*Plan1!$G$8))</f>
        <v>15475.70087318669</v>
      </c>
      <c r="I469" s="30">
        <f>(H469*EXP(Plan1!$G$7-(Plan1!$G$8^2)/2+NORMSINV(AleatProd!I468)*Plan1!$G$8))</f>
        <v>15749.515110715261</v>
      </c>
      <c r="J469" s="30">
        <f>(I469*EXP(Plan1!$G$7-(Plan1!$G$8^2)/2+NORMSINV(AleatProd!J468)*Plan1!$G$8))</f>
        <v>15837.264980947775</v>
      </c>
      <c r="K469" s="30">
        <f>(J469*EXP(Plan1!$G$7-(Plan1!$G$8^2)/2+NORMSINV(AleatProd!K468)*Plan1!$G$8))</f>
        <v>16276.405985483128</v>
      </c>
      <c r="L469" s="30">
        <f>(K469*EXP(Plan1!$G$7-(Plan1!$G$8^2)/2+NORMSINV(AleatProd!L468)*Plan1!$G$8))</f>
        <v>14911.559052620685</v>
      </c>
      <c r="M469" s="30">
        <f>(L469*EXP(Plan1!$G$7-(Plan1!$G$8^2)/2+NORMSINV(AleatProd!M468)*Plan1!$G$8))</f>
        <v>14601.9756839892</v>
      </c>
      <c r="N469" s="30">
        <f>(M469*EXP(Plan1!$G$7-(Plan1!$G$8^2)/2+NORMSINV(AleatProd!N468)*Plan1!$G$8))</f>
        <v>14235.637766212851</v>
      </c>
      <c r="O469" s="30">
        <f>(N469*EXP(Plan1!$G$7-(Plan1!$G$8^2)/2+NORMSINV(AleatProd!O468)*Plan1!$G$8))</f>
        <v>14582.811231051955</v>
      </c>
      <c r="P469" s="30">
        <f>(O469*EXP(Plan1!$G$7-(Plan1!$G$8^2)/2+NORMSINV(AleatProd!P468)*Plan1!$G$8))</f>
        <v>13930.446595842834</v>
      </c>
      <c r="Q469" s="30">
        <f>(P469*EXP(Plan1!$G$7-(Plan1!$G$8^2)/2+NORMSINV(AleatProd!Q468)*Plan1!$G$8))</f>
        <v>12833.50674802612</v>
      </c>
      <c r="R469" s="30">
        <f>(Q469*EXP(Plan1!$G$7-(Plan1!$G$8^2)/2+NORMSINV(AleatProd!R468)*Plan1!$G$8))</f>
        <v>12115.692543785935</v>
      </c>
      <c r="S469" s="30">
        <f>(R469*EXP(Plan1!$G$7-(Plan1!$G$8^2)/2+NORMSINV(AleatProd!S468)*Plan1!$G$8))</f>
        <v>11120.399452361829</v>
      </c>
      <c r="T469" s="30">
        <f>(S469*EXP(Plan1!$G$7-(Plan1!$G$8^2)/2+NORMSINV(AleatProd!T468)*Plan1!$G$8))</f>
        <v>11475.515578933006</v>
      </c>
      <c r="U469" s="30">
        <f>(T469*EXP(Plan1!$G$7-(Plan1!$G$8^2)/2+NORMSINV(AleatProd!U468)*Plan1!$G$8))</f>
        <v>11020.283188910429</v>
      </c>
      <c r="V469" s="30">
        <f>(U469*EXP(Plan1!$G$7-(Plan1!$G$8^2)/2+NORMSINV(AleatProd!V468)*Plan1!$G$8))</f>
        <v>11140.374119432645</v>
      </c>
    </row>
    <row r="470" spans="1:22" x14ac:dyDescent="0.25">
      <c r="A470">
        <v>467</v>
      </c>
      <c r="B470" s="2">
        <f>Plan1!$B$4</f>
        <v>17520</v>
      </c>
      <c r="C470" s="30">
        <f>(B470*EXP(Plan1!$G$7-(Plan1!$G$8^2)/2+NORMSINV(AleatProd!C469)*Plan1!$G$8))</f>
        <v>17533.500755194113</v>
      </c>
      <c r="D470" s="30">
        <f>(C470*EXP(Plan1!$G$7-(Plan1!$G$8^2)/2+NORMSINV(AleatProd!D469)*Plan1!$G$8))</f>
        <v>17229.024476579616</v>
      </c>
      <c r="E470" s="30">
        <f>(D470*EXP(Plan1!$G$7-(Plan1!$G$8^2)/2+NORMSINV(AleatProd!E469)*Plan1!$G$8))</f>
        <v>17410.962466120451</v>
      </c>
      <c r="F470" s="30">
        <f>(E470*EXP(Plan1!$G$7-(Plan1!$G$8^2)/2+NORMSINV(AleatProd!F469)*Plan1!$G$8))</f>
        <v>17850.103310509909</v>
      </c>
      <c r="G470" s="30">
        <f>(F470*EXP(Plan1!$G$7-(Plan1!$G$8^2)/2+NORMSINV(AleatProd!G469)*Plan1!$G$8))</f>
        <v>15942.165099838498</v>
      </c>
      <c r="H470" s="30">
        <f>(G470*EXP(Plan1!$G$7-(Plan1!$G$8^2)/2+NORMSINV(AleatProd!H469)*Plan1!$G$8))</f>
        <v>16676.97433932736</v>
      </c>
      <c r="I470" s="30">
        <f>(H470*EXP(Plan1!$G$7-(Plan1!$G$8^2)/2+NORMSINV(AleatProd!I469)*Plan1!$G$8))</f>
        <v>16658.156709611791</v>
      </c>
      <c r="J470" s="30">
        <f>(I470*EXP(Plan1!$G$7-(Plan1!$G$8^2)/2+NORMSINV(AleatProd!J469)*Plan1!$G$8))</f>
        <v>16054.818208020533</v>
      </c>
      <c r="K470" s="30">
        <f>(J470*EXP(Plan1!$G$7-(Plan1!$G$8^2)/2+NORMSINV(AleatProd!K469)*Plan1!$G$8))</f>
        <v>16415.045030988364</v>
      </c>
      <c r="L470" s="30">
        <f>(K470*EXP(Plan1!$G$7-(Plan1!$G$8^2)/2+NORMSINV(AleatProd!L469)*Plan1!$G$8))</f>
        <v>16800.139304221968</v>
      </c>
      <c r="M470" s="30">
        <f>(L470*EXP(Plan1!$G$7-(Plan1!$G$8^2)/2+NORMSINV(AleatProd!M469)*Plan1!$G$8))</f>
        <v>17190.967171136006</v>
      </c>
      <c r="N470" s="30">
        <f>(M470*EXP(Plan1!$G$7-(Plan1!$G$8^2)/2+NORMSINV(AleatProd!N469)*Plan1!$G$8))</f>
        <v>16435.340546141193</v>
      </c>
      <c r="O470" s="30">
        <f>(N470*EXP(Plan1!$G$7-(Plan1!$G$8^2)/2+NORMSINV(AleatProd!O469)*Plan1!$G$8))</f>
        <v>15603.578401326007</v>
      </c>
      <c r="P470" s="30">
        <f>(O470*EXP(Plan1!$G$7-(Plan1!$G$8^2)/2+NORMSINV(AleatProd!P469)*Plan1!$G$8))</f>
        <v>15042.148599175573</v>
      </c>
      <c r="Q470" s="30">
        <f>(P470*EXP(Plan1!$G$7-(Plan1!$G$8^2)/2+NORMSINV(AleatProd!Q469)*Plan1!$G$8))</f>
        <v>14179.850253657843</v>
      </c>
      <c r="R470" s="30">
        <f>(Q470*EXP(Plan1!$G$7-(Plan1!$G$8^2)/2+NORMSINV(AleatProd!R469)*Plan1!$G$8))</f>
        <v>14569.385776194295</v>
      </c>
      <c r="S470" s="30">
        <f>(R470*EXP(Plan1!$G$7-(Plan1!$G$8^2)/2+NORMSINV(AleatProd!S469)*Plan1!$G$8))</f>
        <v>15043.400279742822</v>
      </c>
      <c r="T470" s="30">
        <f>(S470*EXP(Plan1!$G$7-(Plan1!$G$8^2)/2+NORMSINV(AleatProd!T469)*Plan1!$G$8))</f>
        <v>15046.705587620518</v>
      </c>
      <c r="U470" s="30">
        <f>(T470*EXP(Plan1!$G$7-(Plan1!$G$8^2)/2+NORMSINV(AleatProd!U469)*Plan1!$G$8))</f>
        <v>14701.361952873598</v>
      </c>
      <c r="V470" s="30">
        <f>(U470*EXP(Plan1!$G$7-(Plan1!$G$8^2)/2+NORMSINV(AleatProd!V469)*Plan1!$G$8))</f>
        <v>15827.07282689067</v>
      </c>
    </row>
    <row r="471" spans="1:22" x14ac:dyDescent="0.25">
      <c r="A471">
        <v>468</v>
      </c>
      <c r="B471" s="2">
        <f>Plan1!$B$4</f>
        <v>17520</v>
      </c>
      <c r="C471" s="30">
        <f>(B471*EXP(Plan1!$G$7-(Plan1!$G$8^2)/2+NORMSINV(AleatProd!C470)*Plan1!$G$8))</f>
        <v>15816.574675309759</v>
      </c>
      <c r="D471" s="30">
        <f>(C471*EXP(Plan1!$G$7-(Plan1!$G$8^2)/2+NORMSINV(AleatProd!D470)*Plan1!$G$8))</f>
        <v>15600.173136822546</v>
      </c>
      <c r="E471" s="30">
        <f>(D471*EXP(Plan1!$G$7-(Plan1!$G$8^2)/2+NORMSINV(AleatProd!E470)*Plan1!$G$8))</f>
        <v>15491.260878760844</v>
      </c>
      <c r="F471" s="30">
        <f>(E471*EXP(Plan1!$G$7-(Plan1!$G$8^2)/2+NORMSINV(AleatProd!F470)*Plan1!$G$8))</f>
        <v>15490.938689148541</v>
      </c>
      <c r="G471" s="30">
        <f>(F471*EXP(Plan1!$G$7-(Plan1!$G$8^2)/2+NORMSINV(AleatProd!G470)*Plan1!$G$8))</f>
        <v>15232.743389349407</v>
      </c>
      <c r="H471" s="30">
        <f>(G471*EXP(Plan1!$G$7-(Plan1!$G$8^2)/2+NORMSINV(AleatProd!H470)*Plan1!$G$8))</f>
        <v>15603.896944645046</v>
      </c>
      <c r="I471" s="30">
        <f>(H471*EXP(Plan1!$G$7-(Plan1!$G$8^2)/2+NORMSINV(AleatProd!I470)*Plan1!$G$8))</f>
        <v>16147.310911451557</v>
      </c>
      <c r="J471" s="30">
        <f>(I471*EXP(Plan1!$G$7-(Plan1!$G$8^2)/2+NORMSINV(AleatProd!J470)*Plan1!$G$8))</f>
        <v>17510.664207359579</v>
      </c>
      <c r="K471" s="30">
        <f>(J471*EXP(Plan1!$G$7-(Plan1!$G$8^2)/2+NORMSINV(AleatProd!K470)*Plan1!$G$8))</f>
        <v>19063.185364121251</v>
      </c>
      <c r="L471" s="30">
        <f>(K471*EXP(Plan1!$G$7-(Plan1!$G$8^2)/2+NORMSINV(AleatProd!L470)*Plan1!$G$8))</f>
        <v>18184.934411887843</v>
      </c>
      <c r="M471" s="30">
        <f>(L471*EXP(Plan1!$G$7-(Plan1!$G$8^2)/2+NORMSINV(AleatProd!M470)*Plan1!$G$8))</f>
        <v>18459.452581492009</v>
      </c>
      <c r="N471" s="30">
        <f>(M471*EXP(Plan1!$G$7-(Plan1!$G$8^2)/2+NORMSINV(AleatProd!N470)*Plan1!$G$8))</f>
        <v>19275.944420308515</v>
      </c>
      <c r="O471" s="30">
        <f>(N471*EXP(Plan1!$G$7-(Plan1!$G$8^2)/2+NORMSINV(AleatProd!O470)*Plan1!$G$8))</f>
        <v>18323.436537667068</v>
      </c>
      <c r="P471" s="30">
        <f>(O471*EXP(Plan1!$G$7-(Plan1!$G$8^2)/2+NORMSINV(AleatProd!P470)*Plan1!$G$8))</f>
        <v>17829.952146015119</v>
      </c>
      <c r="Q471" s="30">
        <f>(P471*EXP(Plan1!$G$7-(Plan1!$G$8^2)/2+NORMSINV(AleatProd!Q470)*Plan1!$G$8))</f>
        <v>17704.403830732816</v>
      </c>
      <c r="R471" s="30">
        <f>(Q471*EXP(Plan1!$G$7-(Plan1!$G$8^2)/2+NORMSINV(AleatProd!R470)*Plan1!$G$8))</f>
        <v>18588.407598634723</v>
      </c>
      <c r="S471" s="30">
        <f>(R471*EXP(Plan1!$G$7-(Plan1!$G$8^2)/2+NORMSINV(AleatProd!S470)*Plan1!$G$8))</f>
        <v>18218.838167895214</v>
      </c>
      <c r="T471" s="30">
        <f>(S471*EXP(Plan1!$G$7-(Plan1!$G$8^2)/2+NORMSINV(AleatProd!T470)*Plan1!$G$8))</f>
        <v>17340.113596108069</v>
      </c>
      <c r="U471" s="30">
        <f>(T471*EXP(Plan1!$G$7-(Plan1!$G$8^2)/2+NORMSINV(AleatProd!U470)*Plan1!$G$8))</f>
        <v>17167.751200902592</v>
      </c>
      <c r="V471" s="30">
        <f>(U471*EXP(Plan1!$G$7-(Plan1!$G$8^2)/2+NORMSINV(AleatProd!V470)*Plan1!$G$8))</f>
        <v>17023.197872203731</v>
      </c>
    </row>
    <row r="472" spans="1:22" x14ac:dyDescent="0.25">
      <c r="A472">
        <v>469</v>
      </c>
      <c r="B472" s="2">
        <f>Plan1!$B$4</f>
        <v>17520</v>
      </c>
      <c r="C472" s="30">
        <f>(B472*EXP(Plan1!$G$7-(Plan1!$G$8^2)/2+NORMSINV(AleatProd!C471)*Plan1!$G$8))</f>
        <v>17859.949207374226</v>
      </c>
      <c r="D472" s="30">
        <f>(C472*EXP(Plan1!$G$7-(Plan1!$G$8^2)/2+NORMSINV(AleatProd!D471)*Plan1!$G$8))</f>
        <v>17444.664173067617</v>
      </c>
      <c r="E472" s="30">
        <f>(D472*EXP(Plan1!$G$7-(Plan1!$G$8^2)/2+NORMSINV(AleatProd!E471)*Plan1!$G$8))</f>
        <v>16778.436922780649</v>
      </c>
      <c r="F472" s="30">
        <f>(E472*EXP(Plan1!$G$7-(Plan1!$G$8^2)/2+NORMSINV(AleatProd!F471)*Plan1!$G$8))</f>
        <v>16892.254443379486</v>
      </c>
      <c r="G472" s="30">
        <f>(F472*EXP(Plan1!$G$7-(Plan1!$G$8^2)/2+NORMSINV(AleatProd!G471)*Plan1!$G$8))</f>
        <v>16783.778200182391</v>
      </c>
      <c r="H472" s="30">
        <f>(G472*EXP(Plan1!$G$7-(Plan1!$G$8^2)/2+NORMSINV(AleatProd!H471)*Plan1!$G$8))</f>
        <v>17642.856861432025</v>
      </c>
      <c r="I472" s="30">
        <f>(H472*EXP(Plan1!$G$7-(Plan1!$G$8^2)/2+NORMSINV(AleatProd!I471)*Plan1!$G$8))</f>
        <v>17928.007598741318</v>
      </c>
      <c r="J472" s="30">
        <f>(I472*EXP(Plan1!$G$7-(Plan1!$G$8^2)/2+NORMSINV(AleatProd!J471)*Plan1!$G$8))</f>
        <v>18682.690761600526</v>
      </c>
      <c r="K472" s="30">
        <f>(J472*EXP(Plan1!$G$7-(Plan1!$G$8^2)/2+NORMSINV(AleatProd!K471)*Plan1!$G$8))</f>
        <v>18428.224593018145</v>
      </c>
      <c r="L472" s="30">
        <f>(K472*EXP(Plan1!$G$7-(Plan1!$G$8^2)/2+NORMSINV(AleatProd!L471)*Plan1!$G$8))</f>
        <v>18115.83821977433</v>
      </c>
      <c r="M472" s="30">
        <f>(L472*EXP(Plan1!$G$7-(Plan1!$G$8^2)/2+NORMSINV(AleatProd!M471)*Plan1!$G$8))</f>
        <v>16299.06065396864</v>
      </c>
      <c r="N472" s="30">
        <f>(M472*EXP(Plan1!$G$7-(Plan1!$G$8^2)/2+NORMSINV(AleatProd!N471)*Plan1!$G$8))</f>
        <v>15848.930099375311</v>
      </c>
      <c r="O472" s="30">
        <f>(N472*EXP(Plan1!$G$7-(Plan1!$G$8^2)/2+NORMSINV(AleatProd!O471)*Plan1!$G$8))</f>
        <v>16299.585127500555</v>
      </c>
      <c r="P472" s="30">
        <f>(O472*EXP(Plan1!$G$7-(Plan1!$G$8^2)/2+NORMSINV(AleatProd!P471)*Plan1!$G$8))</f>
        <v>17152.631534938919</v>
      </c>
      <c r="Q472" s="30">
        <f>(P472*EXP(Plan1!$G$7-(Plan1!$G$8^2)/2+NORMSINV(AleatProd!Q471)*Plan1!$G$8))</f>
        <v>17403.838278167877</v>
      </c>
      <c r="R472" s="30">
        <f>(Q472*EXP(Plan1!$G$7-(Plan1!$G$8^2)/2+NORMSINV(AleatProd!R471)*Plan1!$G$8))</f>
        <v>17425.125464540877</v>
      </c>
      <c r="S472" s="30">
        <f>(R472*EXP(Plan1!$G$7-(Plan1!$G$8^2)/2+NORMSINV(AleatProd!S471)*Plan1!$G$8))</f>
        <v>16626.135894348441</v>
      </c>
      <c r="T472" s="30">
        <f>(S472*EXP(Plan1!$G$7-(Plan1!$G$8^2)/2+NORMSINV(AleatProd!T471)*Plan1!$G$8))</f>
        <v>16367.013768546161</v>
      </c>
      <c r="U472" s="30">
        <f>(T472*EXP(Plan1!$G$7-(Plan1!$G$8^2)/2+NORMSINV(AleatProd!U471)*Plan1!$G$8))</f>
        <v>15945.089278892698</v>
      </c>
      <c r="V472" s="30">
        <f>(U472*EXP(Plan1!$G$7-(Plan1!$G$8^2)/2+NORMSINV(AleatProd!V471)*Plan1!$G$8))</f>
        <v>15848.354608094063</v>
      </c>
    </row>
    <row r="473" spans="1:22" x14ac:dyDescent="0.25">
      <c r="A473">
        <v>470</v>
      </c>
      <c r="B473" s="2">
        <f>Plan1!$B$4</f>
        <v>17520</v>
      </c>
      <c r="C473" s="30">
        <f>(B473*EXP(Plan1!$G$7-(Plan1!$G$8^2)/2+NORMSINV(AleatProd!C472)*Plan1!$G$8))</f>
        <v>17525.120657623454</v>
      </c>
      <c r="D473" s="30">
        <f>(C473*EXP(Plan1!$G$7-(Plan1!$G$8^2)/2+NORMSINV(AleatProd!D472)*Plan1!$G$8))</f>
        <v>16458.017518320459</v>
      </c>
      <c r="E473" s="30">
        <f>(D473*EXP(Plan1!$G$7-(Plan1!$G$8^2)/2+NORMSINV(AleatProd!E472)*Plan1!$G$8))</f>
        <v>15899.706377055265</v>
      </c>
      <c r="F473" s="30">
        <f>(E473*EXP(Plan1!$G$7-(Plan1!$G$8^2)/2+NORMSINV(AleatProd!F472)*Plan1!$G$8))</f>
        <v>16243.875965724988</v>
      </c>
      <c r="G473" s="30">
        <f>(F473*EXP(Plan1!$G$7-(Plan1!$G$8^2)/2+NORMSINV(AleatProd!G472)*Plan1!$G$8))</f>
        <v>14980.749898430236</v>
      </c>
      <c r="H473" s="30">
        <f>(G473*EXP(Plan1!$G$7-(Plan1!$G$8^2)/2+NORMSINV(AleatProd!H472)*Plan1!$G$8))</f>
        <v>13632.463071757853</v>
      </c>
      <c r="I473" s="30">
        <f>(H473*EXP(Plan1!$G$7-(Plan1!$G$8^2)/2+NORMSINV(AleatProd!I472)*Plan1!$G$8))</f>
        <v>15434.087372411823</v>
      </c>
      <c r="J473" s="30">
        <f>(I473*EXP(Plan1!$G$7-(Plan1!$G$8^2)/2+NORMSINV(AleatProd!J472)*Plan1!$G$8))</f>
        <v>15383.091208836187</v>
      </c>
      <c r="K473" s="30">
        <f>(J473*EXP(Plan1!$G$7-(Plan1!$G$8^2)/2+NORMSINV(AleatProd!K472)*Plan1!$G$8))</f>
        <v>15307.556625318019</v>
      </c>
      <c r="L473" s="30">
        <f>(K473*EXP(Plan1!$G$7-(Plan1!$G$8^2)/2+NORMSINV(AleatProd!L472)*Plan1!$G$8))</f>
        <v>15428.343130698218</v>
      </c>
      <c r="M473" s="30">
        <f>(L473*EXP(Plan1!$G$7-(Plan1!$G$8^2)/2+NORMSINV(AleatProd!M472)*Plan1!$G$8))</f>
        <v>15354.533479862217</v>
      </c>
      <c r="N473" s="30">
        <f>(M473*EXP(Plan1!$G$7-(Plan1!$G$8^2)/2+NORMSINV(AleatProd!N472)*Plan1!$G$8))</f>
        <v>15989.079391408852</v>
      </c>
      <c r="O473" s="30">
        <f>(N473*EXP(Plan1!$G$7-(Plan1!$G$8^2)/2+NORMSINV(AleatProd!O472)*Plan1!$G$8))</f>
        <v>17256.856420016473</v>
      </c>
      <c r="P473" s="30">
        <f>(O473*EXP(Plan1!$G$7-(Plan1!$G$8^2)/2+NORMSINV(AleatProd!P472)*Plan1!$G$8))</f>
        <v>16731.447308436487</v>
      </c>
      <c r="Q473" s="30">
        <f>(P473*EXP(Plan1!$G$7-(Plan1!$G$8^2)/2+NORMSINV(AleatProd!Q472)*Plan1!$G$8))</f>
        <v>17084.744789137469</v>
      </c>
      <c r="R473" s="30">
        <f>(Q473*EXP(Plan1!$G$7-(Plan1!$G$8^2)/2+NORMSINV(AleatProd!R472)*Plan1!$G$8))</f>
        <v>16415.00296960682</v>
      </c>
      <c r="S473" s="30">
        <f>(R473*EXP(Plan1!$G$7-(Plan1!$G$8^2)/2+NORMSINV(AleatProd!S472)*Plan1!$G$8))</f>
        <v>15759.14716392302</v>
      </c>
      <c r="T473" s="30">
        <f>(S473*EXP(Plan1!$G$7-(Plan1!$G$8^2)/2+NORMSINV(AleatProd!T472)*Plan1!$G$8))</f>
        <v>15634.068841553933</v>
      </c>
      <c r="U473" s="30">
        <f>(T473*EXP(Plan1!$G$7-(Plan1!$G$8^2)/2+NORMSINV(AleatProd!U472)*Plan1!$G$8))</f>
        <v>15323.573702640462</v>
      </c>
      <c r="V473" s="30">
        <f>(U473*EXP(Plan1!$G$7-(Plan1!$G$8^2)/2+NORMSINV(AleatProd!V472)*Plan1!$G$8))</f>
        <v>17346.46366756874</v>
      </c>
    </row>
    <row r="474" spans="1:22" x14ac:dyDescent="0.25">
      <c r="A474">
        <v>471</v>
      </c>
      <c r="B474" s="2">
        <f>Plan1!$B$4</f>
        <v>17520</v>
      </c>
      <c r="C474" s="30">
        <f>(B474*EXP(Plan1!$G$7-(Plan1!$G$8^2)/2+NORMSINV(AleatProd!C473)*Plan1!$G$8))</f>
        <v>18757.8040390387</v>
      </c>
      <c r="D474" s="30">
        <f>(C474*EXP(Plan1!$G$7-(Plan1!$G$8^2)/2+NORMSINV(AleatProd!D473)*Plan1!$G$8))</f>
        <v>17220.627979673802</v>
      </c>
      <c r="E474" s="30">
        <f>(D474*EXP(Plan1!$G$7-(Plan1!$G$8^2)/2+NORMSINV(AleatProd!E473)*Plan1!$G$8))</f>
        <v>17537.47061108693</v>
      </c>
      <c r="F474" s="30">
        <f>(E474*EXP(Plan1!$G$7-(Plan1!$G$8^2)/2+NORMSINV(AleatProd!F473)*Plan1!$G$8))</f>
        <v>18263.991775627448</v>
      </c>
      <c r="G474" s="30">
        <f>(F474*EXP(Plan1!$G$7-(Plan1!$G$8^2)/2+NORMSINV(AleatProd!G473)*Plan1!$G$8))</f>
        <v>18679.295375929614</v>
      </c>
      <c r="H474" s="30">
        <f>(G474*EXP(Plan1!$G$7-(Plan1!$G$8^2)/2+NORMSINV(AleatProd!H473)*Plan1!$G$8))</f>
        <v>18109.540197665578</v>
      </c>
      <c r="I474" s="30">
        <f>(H474*EXP(Plan1!$G$7-(Plan1!$G$8^2)/2+NORMSINV(AleatProd!I473)*Plan1!$G$8))</f>
        <v>18448.980587987651</v>
      </c>
      <c r="J474" s="30">
        <f>(I474*EXP(Plan1!$G$7-(Plan1!$G$8^2)/2+NORMSINV(AleatProd!J473)*Plan1!$G$8))</f>
        <v>17371.293336019571</v>
      </c>
      <c r="K474" s="30">
        <f>(J474*EXP(Plan1!$G$7-(Plan1!$G$8^2)/2+NORMSINV(AleatProd!K473)*Plan1!$G$8))</f>
        <v>17469.068748810769</v>
      </c>
      <c r="L474" s="30">
        <f>(K474*EXP(Plan1!$G$7-(Plan1!$G$8^2)/2+NORMSINV(AleatProd!L473)*Plan1!$G$8))</f>
        <v>15626.042216579575</v>
      </c>
      <c r="M474" s="30">
        <f>(L474*EXP(Plan1!$G$7-(Plan1!$G$8^2)/2+NORMSINV(AleatProd!M473)*Plan1!$G$8))</f>
        <v>16525.047509737102</v>
      </c>
      <c r="N474" s="30">
        <f>(M474*EXP(Plan1!$G$7-(Plan1!$G$8^2)/2+NORMSINV(AleatProd!N473)*Plan1!$G$8))</f>
        <v>17562.605871705673</v>
      </c>
      <c r="O474" s="30">
        <f>(N474*EXP(Plan1!$G$7-(Plan1!$G$8^2)/2+NORMSINV(AleatProd!O473)*Plan1!$G$8))</f>
        <v>19403.147206913363</v>
      </c>
      <c r="P474" s="30">
        <f>(O474*EXP(Plan1!$G$7-(Plan1!$G$8^2)/2+NORMSINV(AleatProd!P473)*Plan1!$G$8))</f>
        <v>18003.054368362955</v>
      </c>
      <c r="Q474" s="30">
        <f>(P474*EXP(Plan1!$G$7-(Plan1!$G$8^2)/2+NORMSINV(AleatProd!Q473)*Plan1!$G$8))</f>
        <v>19990.648636329202</v>
      </c>
      <c r="R474" s="30">
        <f>(Q474*EXP(Plan1!$G$7-(Plan1!$G$8^2)/2+NORMSINV(AleatProd!R473)*Plan1!$G$8))</f>
        <v>18910.133005032247</v>
      </c>
      <c r="S474" s="30">
        <f>(R474*EXP(Plan1!$G$7-(Plan1!$G$8^2)/2+NORMSINV(AleatProd!S473)*Plan1!$G$8))</f>
        <v>20181.460772061007</v>
      </c>
      <c r="T474" s="30">
        <f>(S474*EXP(Plan1!$G$7-(Plan1!$G$8^2)/2+NORMSINV(AleatProd!T473)*Plan1!$G$8))</f>
        <v>20490.129055082551</v>
      </c>
      <c r="U474" s="30">
        <f>(T474*EXP(Plan1!$G$7-(Plan1!$G$8^2)/2+NORMSINV(AleatProd!U473)*Plan1!$G$8))</f>
        <v>20926.313282081057</v>
      </c>
      <c r="V474" s="30">
        <f>(U474*EXP(Plan1!$G$7-(Plan1!$G$8^2)/2+NORMSINV(AleatProd!V473)*Plan1!$G$8))</f>
        <v>22723.27801767458</v>
      </c>
    </row>
    <row r="475" spans="1:22" x14ac:dyDescent="0.25">
      <c r="A475">
        <v>472</v>
      </c>
      <c r="B475" s="2">
        <f>Plan1!$B$4</f>
        <v>17520</v>
      </c>
      <c r="C475" s="30">
        <f>(B475*EXP(Plan1!$G$7-(Plan1!$G$8^2)/2+NORMSINV(AleatProd!C474)*Plan1!$G$8))</f>
        <v>16466.521794333166</v>
      </c>
      <c r="D475" s="30">
        <f>(C475*EXP(Plan1!$G$7-(Plan1!$G$8^2)/2+NORMSINV(AleatProd!D474)*Plan1!$G$8))</f>
        <v>16821.873018408973</v>
      </c>
      <c r="E475" s="30">
        <f>(D475*EXP(Plan1!$G$7-(Plan1!$G$8^2)/2+NORMSINV(AleatProd!E474)*Plan1!$G$8))</f>
        <v>16730.391874636513</v>
      </c>
      <c r="F475" s="30">
        <f>(E475*EXP(Plan1!$G$7-(Plan1!$G$8^2)/2+NORMSINV(AleatProd!F474)*Plan1!$G$8))</f>
        <v>17081.310607453965</v>
      </c>
      <c r="G475" s="30">
        <f>(F475*EXP(Plan1!$G$7-(Plan1!$G$8^2)/2+NORMSINV(AleatProd!G474)*Plan1!$G$8))</f>
        <v>16824.618312142647</v>
      </c>
      <c r="H475" s="30">
        <f>(G475*EXP(Plan1!$G$7-(Plan1!$G$8^2)/2+NORMSINV(AleatProd!H474)*Plan1!$G$8))</f>
        <v>15194.580762091689</v>
      </c>
      <c r="I475" s="30">
        <f>(H475*EXP(Plan1!$G$7-(Plan1!$G$8^2)/2+NORMSINV(AleatProd!I474)*Plan1!$G$8))</f>
        <v>13695.697150049151</v>
      </c>
      <c r="J475" s="30">
        <f>(I475*EXP(Plan1!$G$7-(Plan1!$G$8^2)/2+NORMSINV(AleatProd!J474)*Plan1!$G$8))</f>
        <v>13184.969729976854</v>
      </c>
      <c r="K475" s="30">
        <f>(J475*EXP(Plan1!$G$7-(Plan1!$G$8^2)/2+NORMSINV(AleatProd!K474)*Plan1!$G$8))</f>
        <v>13018.429626879804</v>
      </c>
      <c r="L475" s="30">
        <f>(K475*EXP(Plan1!$G$7-(Plan1!$G$8^2)/2+NORMSINV(AleatProd!L474)*Plan1!$G$8))</f>
        <v>12386.680351215105</v>
      </c>
      <c r="M475" s="30">
        <f>(L475*EXP(Plan1!$G$7-(Plan1!$G$8^2)/2+NORMSINV(AleatProd!M474)*Plan1!$G$8))</f>
        <v>12874.310524202612</v>
      </c>
      <c r="N475" s="30">
        <f>(M475*EXP(Plan1!$G$7-(Plan1!$G$8^2)/2+NORMSINV(AleatProd!N474)*Plan1!$G$8))</f>
        <v>13162.778147730987</v>
      </c>
      <c r="O475" s="30">
        <f>(N475*EXP(Plan1!$G$7-(Plan1!$G$8^2)/2+NORMSINV(AleatProd!O474)*Plan1!$G$8))</f>
        <v>13173.130413523686</v>
      </c>
      <c r="P475" s="30">
        <f>(O475*EXP(Plan1!$G$7-(Plan1!$G$8^2)/2+NORMSINV(AleatProd!P474)*Plan1!$G$8))</f>
        <v>14015.652994749322</v>
      </c>
      <c r="Q475" s="30">
        <f>(P475*EXP(Plan1!$G$7-(Plan1!$G$8^2)/2+NORMSINV(AleatProd!Q474)*Plan1!$G$8))</f>
        <v>13590.859417813541</v>
      </c>
      <c r="R475" s="30">
        <f>(Q475*EXP(Plan1!$G$7-(Plan1!$G$8^2)/2+NORMSINV(AleatProd!R474)*Plan1!$G$8))</f>
        <v>13823.298900193378</v>
      </c>
      <c r="S475" s="30">
        <f>(R475*EXP(Plan1!$G$7-(Plan1!$G$8^2)/2+NORMSINV(AleatProd!S474)*Plan1!$G$8))</f>
        <v>14830.133129645219</v>
      </c>
      <c r="T475" s="30">
        <f>(S475*EXP(Plan1!$G$7-(Plan1!$G$8^2)/2+NORMSINV(AleatProd!T474)*Plan1!$G$8))</f>
        <v>14792.145301867522</v>
      </c>
      <c r="U475" s="30">
        <f>(T475*EXP(Plan1!$G$7-(Plan1!$G$8^2)/2+NORMSINV(AleatProd!U474)*Plan1!$G$8))</f>
        <v>14995.153490750286</v>
      </c>
      <c r="V475" s="30">
        <f>(U475*EXP(Plan1!$G$7-(Plan1!$G$8^2)/2+NORMSINV(AleatProd!V474)*Plan1!$G$8))</f>
        <v>14261.065885923592</v>
      </c>
    </row>
    <row r="476" spans="1:22" x14ac:dyDescent="0.25">
      <c r="A476">
        <v>473</v>
      </c>
      <c r="B476" s="2">
        <f>Plan1!$B$4</f>
        <v>17520</v>
      </c>
      <c r="C476" s="30">
        <f>(B476*EXP(Plan1!$G$7-(Plan1!$G$8^2)/2+NORMSINV(AleatProd!C475)*Plan1!$G$8))</f>
        <v>15929.978082929991</v>
      </c>
      <c r="D476" s="30">
        <f>(C476*EXP(Plan1!$G$7-(Plan1!$G$8^2)/2+NORMSINV(AleatProd!D475)*Plan1!$G$8))</f>
        <v>15959.443672138177</v>
      </c>
      <c r="E476" s="30">
        <f>(D476*EXP(Plan1!$G$7-(Plan1!$G$8^2)/2+NORMSINV(AleatProd!E475)*Plan1!$G$8))</f>
        <v>15629.977732006422</v>
      </c>
      <c r="F476" s="30">
        <f>(E476*EXP(Plan1!$G$7-(Plan1!$G$8^2)/2+NORMSINV(AleatProd!F475)*Plan1!$G$8))</f>
        <v>14750.300260938415</v>
      </c>
      <c r="G476" s="30">
        <f>(F476*EXP(Plan1!$G$7-(Plan1!$G$8^2)/2+NORMSINV(AleatProd!G475)*Plan1!$G$8))</f>
        <v>14697.14405449621</v>
      </c>
      <c r="H476" s="30">
        <f>(G476*EXP(Plan1!$G$7-(Plan1!$G$8^2)/2+NORMSINV(AleatProd!H475)*Plan1!$G$8))</f>
        <v>14974.897308747997</v>
      </c>
      <c r="I476" s="30">
        <f>(H476*EXP(Plan1!$G$7-(Plan1!$G$8^2)/2+NORMSINV(AleatProd!I475)*Plan1!$G$8))</f>
        <v>14470.76427106118</v>
      </c>
      <c r="J476" s="30">
        <f>(I476*EXP(Plan1!$G$7-(Plan1!$G$8^2)/2+NORMSINV(AleatProd!J475)*Plan1!$G$8))</f>
        <v>12422.506304484647</v>
      </c>
      <c r="K476" s="30">
        <f>(J476*EXP(Plan1!$G$7-(Plan1!$G$8^2)/2+NORMSINV(AleatProd!K475)*Plan1!$G$8))</f>
        <v>12959.430201585608</v>
      </c>
      <c r="L476" s="30">
        <f>(K476*EXP(Plan1!$G$7-(Plan1!$G$8^2)/2+NORMSINV(AleatProd!L475)*Plan1!$G$8))</f>
        <v>13189.023883560842</v>
      </c>
      <c r="M476" s="30">
        <f>(L476*EXP(Plan1!$G$7-(Plan1!$G$8^2)/2+NORMSINV(AleatProd!M475)*Plan1!$G$8))</f>
        <v>12563.909304359167</v>
      </c>
      <c r="N476" s="30">
        <f>(M476*EXP(Plan1!$G$7-(Plan1!$G$8^2)/2+NORMSINV(AleatProd!N475)*Plan1!$G$8))</f>
        <v>12878.642928317915</v>
      </c>
      <c r="O476" s="30">
        <f>(N476*EXP(Plan1!$G$7-(Plan1!$G$8^2)/2+NORMSINV(AleatProd!O475)*Plan1!$G$8))</f>
        <v>12119.3700357712</v>
      </c>
      <c r="P476" s="30">
        <f>(O476*EXP(Plan1!$G$7-(Plan1!$G$8^2)/2+NORMSINV(AleatProd!P475)*Plan1!$G$8))</f>
        <v>11332.572775163422</v>
      </c>
      <c r="Q476" s="30">
        <f>(P476*EXP(Plan1!$G$7-(Plan1!$G$8^2)/2+NORMSINV(AleatProd!Q475)*Plan1!$G$8))</f>
        <v>10814.560851947837</v>
      </c>
      <c r="R476" s="30">
        <f>(Q476*EXP(Plan1!$G$7-(Plan1!$G$8^2)/2+NORMSINV(AleatProd!R475)*Plan1!$G$8))</f>
        <v>10543.321187934591</v>
      </c>
      <c r="S476" s="30">
        <f>(R476*EXP(Plan1!$G$7-(Plan1!$G$8^2)/2+NORMSINV(AleatProd!S475)*Plan1!$G$8))</f>
        <v>11283.614366862643</v>
      </c>
      <c r="T476" s="30">
        <f>(S476*EXP(Plan1!$G$7-(Plan1!$G$8^2)/2+NORMSINV(AleatProd!T475)*Plan1!$G$8))</f>
        <v>11094.640084194962</v>
      </c>
      <c r="U476" s="30">
        <f>(T476*EXP(Plan1!$G$7-(Plan1!$G$8^2)/2+NORMSINV(AleatProd!U475)*Plan1!$G$8))</f>
        <v>10959.670999883203</v>
      </c>
      <c r="V476" s="30">
        <f>(U476*EXP(Plan1!$G$7-(Plan1!$G$8^2)/2+NORMSINV(AleatProd!V475)*Plan1!$G$8))</f>
        <v>9900.1635560049017</v>
      </c>
    </row>
    <row r="477" spans="1:22" x14ac:dyDescent="0.25">
      <c r="A477">
        <v>474</v>
      </c>
      <c r="B477" s="2">
        <f>Plan1!$B$4</f>
        <v>17520</v>
      </c>
      <c r="C477" s="30">
        <f>(B477*EXP(Plan1!$G$7-(Plan1!$G$8^2)/2+NORMSINV(AleatProd!C476)*Plan1!$G$8))</f>
        <v>17069.587190928592</v>
      </c>
      <c r="D477" s="30">
        <f>(C477*EXP(Plan1!$G$7-(Plan1!$G$8^2)/2+NORMSINV(AleatProd!D476)*Plan1!$G$8))</f>
        <v>16145.745970902679</v>
      </c>
      <c r="E477" s="30">
        <f>(D477*EXP(Plan1!$G$7-(Plan1!$G$8^2)/2+NORMSINV(AleatProd!E476)*Plan1!$G$8))</f>
        <v>17619.285476904399</v>
      </c>
      <c r="F477" s="30">
        <f>(E477*EXP(Plan1!$G$7-(Plan1!$G$8^2)/2+NORMSINV(AleatProd!F476)*Plan1!$G$8))</f>
        <v>18579.317535405011</v>
      </c>
      <c r="G477" s="30">
        <f>(F477*EXP(Plan1!$G$7-(Plan1!$G$8^2)/2+NORMSINV(AleatProd!G476)*Plan1!$G$8))</f>
        <v>18526.059377951515</v>
      </c>
      <c r="H477" s="30">
        <f>(G477*EXP(Plan1!$G$7-(Plan1!$G$8^2)/2+NORMSINV(AleatProd!H476)*Plan1!$G$8))</f>
        <v>19410.307479011881</v>
      </c>
      <c r="I477" s="30">
        <f>(H477*EXP(Plan1!$G$7-(Plan1!$G$8^2)/2+NORMSINV(AleatProd!I476)*Plan1!$G$8))</f>
        <v>19184.420597139913</v>
      </c>
      <c r="J477" s="30">
        <f>(I477*EXP(Plan1!$G$7-(Plan1!$G$8^2)/2+NORMSINV(AleatProd!J476)*Plan1!$G$8))</f>
        <v>19390.205299919533</v>
      </c>
      <c r="K477" s="30">
        <f>(J477*EXP(Plan1!$G$7-(Plan1!$G$8^2)/2+NORMSINV(AleatProd!K476)*Plan1!$G$8))</f>
        <v>19490.811355119327</v>
      </c>
      <c r="L477" s="30">
        <f>(K477*EXP(Plan1!$G$7-(Plan1!$G$8^2)/2+NORMSINV(AleatProd!L476)*Plan1!$G$8))</f>
        <v>19436.466197029109</v>
      </c>
      <c r="M477" s="30">
        <f>(L477*EXP(Plan1!$G$7-(Plan1!$G$8^2)/2+NORMSINV(AleatProd!M476)*Plan1!$G$8))</f>
        <v>19785.01173568577</v>
      </c>
      <c r="N477" s="30">
        <f>(M477*EXP(Plan1!$G$7-(Plan1!$G$8^2)/2+NORMSINV(AleatProd!N476)*Plan1!$G$8))</f>
        <v>19119.649276319982</v>
      </c>
      <c r="O477" s="30">
        <f>(N477*EXP(Plan1!$G$7-(Plan1!$G$8^2)/2+NORMSINV(AleatProd!O476)*Plan1!$G$8))</f>
        <v>18857.445801040591</v>
      </c>
      <c r="P477" s="30">
        <f>(O477*EXP(Plan1!$G$7-(Plan1!$G$8^2)/2+NORMSINV(AleatProd!P476)*Plan1!$G$8))</f>
        <v>18370.327270921451</v>
      </c>
      <c r="Q477" s="30">
        <f>(P477*EXP(Plan1!$G$7-(Plan1!$G$8^2)/2+NORMSINV(AleatProd!Q476)*Plan1!$G$8))</f>
        <v>16952.988056855367</v>
      </c>
      <c r="R477" s="30">
        <f>(Q477*EXP(Plan1!$G$7-(Plan1!$G$8^2)/2+NORMSINV(AleatProd!R476)*Plan1!$G$8))</f>
        <v>16452.856081997947</v>
      </c>
      <c r="S477" s="30">
        <f>(R477*EXP(Plan1!$G$7-(Plan1!$G$8^2)/2+NORMSINV(AleatProd!S476)*Plan1!$G$8))</f>
        <v>14787.820988027048</v>
      </c>
      <c r="T477" s="30">
        <f>(S477*EXP(Plan1!$G$7-(Plan1!$G$8^2)/2+NORMSINV(AleatProd!T476)*Plan1!$G$8))</f>
        <v>14804.266614514059</v>
      </c>
      <c r="U477" s="30">
        <f>(T477*EXP(Plan1!$G$7-(Plan1!$G$8^2)/2+NORMSINV(AleatProd!U476)*Plan1!$G$8))</f>
        <v>14759.92355036532</v>
      </c>
      <c r="V477" s="30">
        <f>(U477*EXP(Plan1!$G$7-(Plan1!$G$8^2)/2+NORMSINV(AleatProd!V476)*Plan1!$G$8))</f>
        <v>15596.075371823568</v>
      </c>
    </row>
    <row r="478" spans="1:22" x14ac:dyDescent="0.25">
      <c r="A478">
        <v>475</v>
      </c>
      <c r="B478" s="2">
        <f>Plan1!$B$4</f>
        <v>17520</v>
      </c>
      <c r="C478" s="30">
        <f>(B478*EXP(Plan1!$G$7-(Plan1!$G$8^2)/2+NORMSINV(AleatProd!C477)*Plan1!$G$8))</f>
        <v>18048.116343350201</v>
      </c>
      <c r="D478" s="30">
        <f>(C478*EXP(Plan1!$G$7-(Plan1!$G$8^2)/2+NORMSINV(AleatProd!D477)*Plan1!$G$8))</f>
        <v>17596.097026428833</v>
      </c>
      <c r="E478" s="30">
        <f>(D478*EXP(Plan1!$G$7-(Plan1!$G$8^2)/2+NORMSINV(AleatProd!E477)*Plan1!$G$8))</f>
        <v>17682.460871454088</v>
      </c>
      <c r="F478" s="30">
        <f>(E478*EXP(Plan1!$G$7-(Plan1!$G$8^2)/2+NORMSINV(AleatProd!F477)*Plan1!$G$8))</f>
        <v>16570.595965518231</v>
      </c>
      <c r="G478" s="30">
        <f>(F478*EXP(Plan1!$G$7-(Plan1!$G$8^2)/2+NORMSINV(AleatProd!G477)*Plan1!$G$8))</f>
        <v>15886.205993913336</v>
      </c>
      <c r="H478" s="30">
        <f>(G478*EXP(Plan1!$G$7-(Plan1!$G$8^2)/2+NORMSINV(AleatProd!H477)*Plan1!$G$8))</f>
        <v>16064.93628621344</v>
      </c>
      <c r="I478" s="30">
        <f>(H478*EXP(Plan1!$G$7-(Plan1!$G$8^2)/2+NORMSINV(AleatProd!I477)*Plan1!$G$8))</f>
        <v>15946.74470793838</v>
      </c>
      <c r="J478" s="30">
        <f>(I478*EXP(Plan1!$G$7-(Plan1!$G$8^2)/2+NORMSINV(AleatProd!J477)*Plan1!$G$8))</f>
        <v>15247.839178175283</v>
      </c>
      <c r="K478" s="30">
        <f>(J478*EXP(Plan1!$G$7-(Plan1!$G$8^2)/2+NORMSINV(AleatProd!K477)*Plan1!$G$8))</f>
        <v>15556.748732675174</v>
      </c>
      <c r="L478" s="30">
        <f>(K478*EXP(Plan1!$G$7-(Plan1!$G$8^2)/2+NORMSINV(AleatProd!L477)*Plan1!$G$8))</f>
        <v>15948.508677550273</v>
      </c>
      <c r="M478" s="30">
        <f>(L478*EXP(Plan1!$G$7-(Plan1!$G$8^2)/2+NORMSINV(AleatProd!M477)*Plan1!$G$8))</f>
        <v>15759.055111514714</v>
      </c>
      <c r="N478" s="30">
        <f>(M478*EXP(Plan1!$G$7-(Plan1!$G$8^2)/2+NORMSINV(AleatProd!N477)*Plan1!$G$8))</f>
        <v>16289.25969127067</v>
      </c>
      <c r="O478" s="30">
        <f>(N478*EXP(Plan1!$G$7-(Plan1!$G$8^2)/2+NORMSINV(AleatProd!O477)*Plan1!$G$8))</f>
        <v>17660.552292378601</v>
      </c>
      <c r="P478" s="30">
        <f>(O478*EXP(Plan1!$G$7-(Plan1!$G$8^2)/2+NORMSINV(AleatProd!P477)*Plan1!$G$8))</f>
        <v>17596.628961155155</v>
      </c>
      <c r="Q478" s="30">
        <f>(P478*EXP(Plan1!$G$7-(Plan1!$G$8^2)/2+NORMSINV(AleatProd!Q477)*Plan1!$G$8))</f>
        <v>16191.46487585129</v>
      </c>
      <c r="R478" s="30">
        <f>(Q478*EXP(Plan1!$G$7-(Plan1!$G$8^2)/2+NORMSINV(AleatProd!R477)*Plan1!$G$8))</f>
        <v>16651.039905553655</v>
      </c>
      <c r="S478" s="30">
        <f>(R478*EXP(Plan1!$G$7-(Plan1!$G$8^2)/2+NORMSINV(AleatProd!S477)*Plan1!$G$8))</f>
        <v>17154.875631121562</v>
      </c>
      <c r="T478" s="30">
        <f>(S478*EXP(Plan1!$G$7-(Plan1!$G$8^2)/2+NORMSINV(AleatProd!T477)*Plan1!$G$8))</f>
        <v>16156.617379948431</v>
      </c>
      <c r="U478" s="30">
        <f>(T478*EXP(Plan1!$G$7-(Plan1!$G$8^2)/2+NORMSINV(AleatProd!U477)*Plan1!$G$8))</f>
        <v>15049.375855062981</v>
      </c>
      <c r="V478" s="30">
        <f>(U478*EXP(Plan1!$G$7-(Plan1!$G$8^2)/2+NORMSINV(AleatProd!V477)*Plan1!$G$8))</f>
        <v>13857.645648406393</v>
      </c>
    </row>
    <row r="479" spans="1:22" x14ac:dyDescent="0.25">
      <c r="A479">
        <v>476</v>
      </c>
      <c r="B479" s="2">
        <f>Plan1!$B$4</f>
        <v>17520</v>
      </c>
      <c r="C479" s="30">
        <f>(B479*EXP(Plan1!$G$7-(Plan1!$G$8^2)/2+NORMSINV(AleatProd!C478)*Plan1!$G$8))</f>
        <v>17279.140994092249</v>
      </c>
      <c r="D479" s="30">
        <f>(C479*EXP(Plan1!$G$7-(Plan1!$G$8^2)/2+NORMSINV(AleatProd!D478)*Plan1!$G$8))</f>
        <v>16308.37396533699</v>
      </c>
      <c r="E479" s="30">
        <f>(D479*EXP(Plan1!$G$7-(Plan1!$G$8^2)/2+NORMSINV(AleatProd!E478)*Plan1!$G$8))</f>
        <v>17474.012427783597</v>
      </c>
      <c r="F479" s="30">
        <f>(E479*EXP(Plan1!$G$7-(Plan1!$G$8^2)/2+NORMSINV(AleatProd!F478)*Plan1!$G$8))</f>
        <v>17703.495295497702</v>
      </c>
      <c r="G479" s="30">
        <f>(F479*EXP(Plan1!$G$7-(Plan1!$G$8^2)/2+NORMSINV(AleatProd!G478)*Plan1!$G$8))</f>
        <v>18293.092146362229</v>
      </c>
      <c r="H479" s="30">
        <f>(G479*EXP(Plan1!$G$7-(Plan1!$G$8^2)/2+NORMSINV(AleatProd!H478)*Plan1!$G$8))</f>
        <v>18007.017344988282</v>
      </c>
      <c r="I479" s="30">
        <f>(H479*EXP(Plan1!$G$7-(Plan1!$G$8^2)/2+NORMSINV(AleatProd!I478)*Plan1!$G$8))</f>
        <v>18222.529550890529</v>
      </c>
      <c r="J479" s="30">
        <f>(I479*EXP(Plan1!$G$7-(Plan1!$G$8^2)/2+NORMSINV(AleatProd!J478)*Plan1!$G$8))</f>
        <v>17509.471345933456</v>
      </c>
      <c r="K479" s="30">
        <f>(J479*EXP(Plan1!$G$7-(Plan1!$G$8^2)/2+NORMSINV(AleatProd!K478)*Plan1!$G$8))</f>
        <v>18197.50978923187</v>
      </c>
      <c r="L479" s="30">
        <f>(K479*EXP(Plan1!$G$7-(Plan1!$G$8^2)/2+NORMSINV(AleatProd!L478)*Plan1!$G$8))</f>
        <v>16914.413220171344</v>
      </c>
      <c r="M479" s="30">
        <f>(L479*EXP(Plan1!$G$7-(Plan1!$G$8^2)/2+NORMSINV(AleatProd!M478)*Plan1!$G$8))</f>
        <v>18378.283774988788</v>
      </c>
      <c r="N479" s="30">
        <f>(M479*EXP(Plan1!$G$7-(Plan1!$G$8^2)/2+NORMSINV(AleatProd!N478)*Plan1!$G$8))</f>
        <v>17902.170935927763</v>
      </c>
      <c r="O479" s="30">
        <f>(N479*EXP(Plan1!$G$7-(Plan1!$G$8^2)/2+NORMSINV(AleatProd!O478)*Plan1!$G$8))</f>
        <v>19398.563751274236</v>
      </c>
      <c r="P479" s="30">
        <f>(O479*EXP(Plan1!$G$7-(Plan1!$G$8^2)/2+NORMSINV(AleatProd!P478)*Plan1!$G$8))</f>
        <v>19783.428484101481</v>
      </c>
      <c r="Q479" s="30">
        <f>(P479*EXP(Plan1!$G$7-(Plan1!$G$8^2)/2+NORMSINV(AleatProd!Q478)*Plan1!$G$8))</f>
        <v>20650.900953504675</v>
      </c>
      <c r="R479" s="30">
        <f>(Q479*EXP(Plan1!$G$7-(Plan1!$G$8^2)/2+NORMSINV(AleatProd!R478)*Plan1!$G$8))</f>
        <v>21857.301578186358</v>
      </c>
      <c r="S479" s="30">
        <f>(R479*EXP(Plan1!$G$7-(Plan1!$G$8^2)/2+NORMSINV(AleatProd!S478)*Plan1!$G$8))</f>
        <v>21884.244214833448</v>
      </c>
      <c r="T479" s="30">
        <f>(S479*EXP(Plan1!$G$7-(Plan1!$G$8^2)/2+NORMSINV(AleatProd!T478)*Plan1!$G$8))</f>
        <v>21410.356045457123</v>
      </c>
      <c r="U479" s="30">
        <f>(T479*EXP(Plan1!$G$7-(Plan1!$G$8^2)/2+NORMSINV(AleatProd!U478)*Plan1!$G$8))</f>
        <v>22127.965098791588</v>
      </c>
      <c r="V479" s="30">
        <f>(U479*EXP(Plan1!$G$7-(Plan1!$G$8^2)/2+NORMSINV(AleatProd!V478)*Plan1!$G$8))</f>
        <v>20708.860138800428</v>
      </c>
    </row>
    <row r="480" spans="1:22" x14ac:dyDescent="0.25">
      <c r="A480">
        <v>477</v>
      </c>
      <c r="B480" s="2">
        <f>Plan1!$B$4</f>
        <v>17520</v>
      </c>
      <c r="C480" s="30">
        <f>(B480*EXP(Plan1!$G$7-(Plan1!$G$8^2)/2+NORMSINV(AleatProd!C479)*Plan1!$G$8))</f>
        <v>15928.913827770024</v>
      </c>
      <c r="D480" s="30">
        <f>(C480*EXP(Plan1!$G$7-(Plan1!$G$8^2)/2+NORMSINV(AleatProd!D479)*Plan1!$G$8))</f>
        <v>16345.154050460294</v>
      </c>
      <c r="E480" s="30">
        <f>(D480*EXP(Plan1!$G$7-(Plan1!$G$8^2)/2+NORMSINV(AleatProd!E479)*Plan1!$G$8))</f>
        <v>17079.695529856486</v>
      </c>
      <c r="F480" s="30">
        <f>(E480*EXP(Plan1!$G$7-(Plan1!$G$8^2)/2+NORMSINV(AleatProd!F479)*Plan1!$G$8))</f>
        <v>17865.252782653279</v>
      </c>
      <c r="G480" s="30">
        <f>(F480*EXP(Plan1!$G$7-(Plan1!$G$8^2)/2+NORMSINV(AleatProd!G479)*Plan1!$G$8))</f>
        <v>17079.564379471718</v>
      </c>
      <c r="H480" s="30">
        <f>(G480*EXP(Plan1!$G$7-(Plan1!$G$8^2)/2+NORMSINV(AleatProd!H479)*Plan1!$G$8))</f>
        <v>18337.816114358935</v>
      </c>
      <c r="I480" s="30">
        <f>(H480*EXP(Plan1!$G$7-(Plan1!$G$8^2)/2+NORMSINV(AleatProd!I479)*Plan1!$G$8))</f>
        <v>18428.795803618745</v>
      </c>
      <c r="J480" s="30">
        <f>(I480*EXP(Plan1!$G$7-(Plan1!$G$8^2)/2+NORMSINV(AleatProd!J479)*Plan1!$G$8))</f>
        <v>17653.671848239559</v>
      </c>
      <c r="K480" s="30">
        <f>(J480*EXP(Plan1!$G$7-(Plan1!$G$8^2)/2+NORMSINV(AleatProd!K479)*Plan1!$G$8))</f>
        <v>18391.558303798309</v>
      </c>
      <c r="L480" s="30">
        <f>(K480*EXP(Plan1!$G$7-(Plan1!$G$8^2)/2+NORMSINV(AleatProd!L479)*Plan1!$G$8))</f>
        <v>18588.330783256286</v>
      </c>
      <c r="M480" s="30">
        <f>(L480*EXP(Plan1!$G$7-(Plan1!$G$8^2)/2+NORMSINV(AleatProd!M479)*Plan1!$G$8))</f>
        <v>17208.44797413117</v>
      </c>
      <c r="N480" s="30">
        <f>(M480*EXP(Plan1!$G$7-(Plan1!$G$8^2)/2+NORMSINV(AleatProd!N479)*Plan1!$G$8))</f>
        <v>15974.22089973426</v>
      </c>
      <c r="O480" s="30">
        <f>(N480*EXP(Plan1!$G$7-(Plan1!$G$8^2)/2+NORMSINV(AleatProd!O479)*Plan1!$G$8))</f>
        <v>15283.479856604185</v>
      </c>
      <c r="P480" s="30">
        <f>(O480*EXP(Plan1!$G$7-(Plan1!$G$8^2)/2+NORMSINV(AleatProd!P479)*Plan1!$G$8))</f>
        <v>15558.027343176575</v>
      </c>
      <c r="Q480" s="30">
        <f>(P480*EXP(Plan1!$G$7-(Plan1!$G$8^2)/2+NORMSINV(AleatProd!Q479)*Plan1!$G$8))</f>
        <v>14757.391096409359</v>
      </c>
      <c r="R480" s="30">
        <f>(Q480*EXP(Plan1!$G$7-(Plan1!$G$8^2)/2+NORMSINV(AleatProd!R479)*Plan1!$G$8))</f>
        <v>16059.17516009296</v>
      </c>
      <c r="S480" s="30">
        <f>(R480*EXP(Plan1!$G$7-(Plan1!$G$8^2)/2+NORMSINV(AleatProd!S479)*Plan1!$G$8))</f>
        <v>15450.879383338652</v>
      </c>
      <c r="T480" s="30">
        <f>(S480*EXP(Plan1!$G$7-(Plan1!$G$8^2)/2+NORMSINV(AleatProd!T479)*Plan1!$G$8))</f>
        <v>14356.311680982488</v>
      </c>
      <c r="U480" s="30">
        <f>(T480*EXP(Plan1!$G$7-(Plan1!$G$8^2)/2+NORMSINV(AleatProd!U479)*Plan1!$G$8))</f>
        <v>14549.620984368499</v>
      </c>
      <c r="V480" s="30">
        <f>(U480*EXP(Plan1!$G$7-(Plan1!$G$8^2)/2+NORMSINV(AleatProd!V479)*Plan1!$G$8))</f>
        <v>13226.454367463495</v>
      </c>
    </row>
    <row r="481" spans="1:22" x14ac:dyDescent="0.25">
      <c r="A481">
        <v>478</v>
      </c>
      <c r="B481" s="2">
        <f>Plan1!$B$4</f>
        <v>17520</v>
      </c>
      <c r="C481" s="30">
        <f>(B481*EXP(Plan1!$G$7-(Plan1!$G$8^2)/2+NORMSINV(AleatProd!C480)*Plan1!$G$8))</f>
        <v>18222.73685440133</v>
      </c>
      <c r="D481" s="30">
        <f>(C481*EXP(Plan1!$G$7-(Plan1!$G$8^2)/2+NORMSINV(AleatProd!D480)*Plan1!$G$8))</f>
        <v>18359.84309154865</v>
      </c>
      <c r="E481" s="30">
        <f>(D481*EXP(Plan1!$G$7-(Plan1!$G$8^2)/2+NORMSINV(AleatProd!E480)*Plan1!$G$8))</f>
        <v>19542.484586445833</v>
      </c>
      <c r="F481" s="30">
        <f>(E481*EXP(Plan1!$G$7-(Plan1!$G$8^2)/2+NORMSINV(AleatProd!F480)*Plan1!$G$8))</f>
        <v>18878.387714247045</v>
      </c>
      <c r="G481" s="30">
        <f>(F481*EXP(Plan1!$G$7-(Plan1!$G$8^2)/2+NORMSINV(AleatProd!G480)*Plan1!$G$8))</f>
        <v>18661.148714356765</v>
      </c>
      <c r="H481" s="30">
        <f>(G481*EXP(Plan1!$G$7-(Plan1!$G$8^2)/2+NORMSINV(AleatProd!H480)*Plan1!$G$8))</f>
        <v>18050.823366684206</v>
      </c>
      <c r="I481" s="30">
        <f>(H481*EXP(Plan1!$G$7-(Plan1!$G$8^2)/2+NORMSINV(AleatProd!I480)*Plan1!$G$8))</f>
        <v>18811.057551383798</v>
      </c>
      <c r="J481" s="30">
        <f>(I481*EXP(Plan1!$G$7-(Plan1!$G$8^2)/2+NORMSINV(AleatProd!J480)*Plan1!$G$8))</f>
        <v>18255.104647101653</v>
      </c>
      <c r="K481" s="30">
        <f>(J481*EXP(Plan1!$G$7-(Plan1!$G$8^2)/2+NORMSINV(AleatProd!K480)*Plan1!$G$8))</f>
        <v>17930.978150957355</v>
      </c>
      <c r="L481" s="30">
        <f>(K481*EXP(Plan1!$G$7-(Plan1!$G$8^2)/2+NORMSINV(AleatProd!L480)*Plan1!$G$8))</f>
        <v>18853.208413048262</v>
      </c>
      <c r="M481" s="30">
        <f>(L481*EXP(Plan1!$G$7-(Plan1!$G$8^2)/2+NORMSINV(AleatProd!M480)*Plan1!$G$8))</f>
        <v>19603.693502998078</v>
      </c>
      <c r="N481" s="30">
        <f>(M481*EXP(Plan1!$G$7-(Plan1!$G$8^2)/2+NORMSINV(AleatProd!N480)*Plan1!$G$8))</f>
        <v>18887.165445854767</v>
      </c>
      <c r="O481" s="30">
        <f>(N481*EXP(Plan1!$G$7-(Plan1!$G$8^2)/2+NORMSINV(AleatProd!O480)*Plan1!$G$8))</f>
        <v>18475.545047556232</v>
      </c>
      <c r="P481" s="30">
        <f>(O481*EXP(Plan1!$G$7-(Plan1!$G$8^2)/2+NORMSINV(AleatProd!P480)*Plan1!$G$8))</f>
        <v>16426.172677588427</v>
      </c>
      <c r="Q481" s="30">
        <f>(P481*EXP(Plan1!$G$7-(Plan1!$G$8^2)/2+NORMSINV(AleatProd!Q480)*Plan1!$G$8))</f>
        <v>17121.631913695739</v>
      </c>
      <c r="R481" s="30">
        <f>(Q481*EXP(Plan1!$G$7-(Plan1!$G$8^2)/2+NORMSINV(AleatProd!R480)*Plan1!$G$8))</f>
        <v>16926.865483932306</v>
      </c>
      <c r="S481" s="30">
        <f>(R481*EXP(Plan1!$G$7-(Plan1!$G$8^2)/2+NORMSINV(AleatProd!S480)*Plan1!$G$8))</f>
        <v>17879.44309942405</v>
      </c>
      <c r="T481" s="30">
        <f>(S481*EXP(Plan1!$G$7-(Plan1!$G$8^2)/2+NORMSINV(AleatProd!T480)*Plan1!$G$8))</f>
        <v>16835.363147541175</v>
      </c>
      <c r="U481" s="30">
        <f>(T481*EXP(Plan1!$G$7-(Plan1!$G$8^2)/2+NORMSINV(AleatProd!U480)*Plan1!$G$8))</f>
        <v>15255.080830990446</v>
      </c>
      <c r="V481" s="30">
        <f>(U481*EXP(Plan1!$G$7-(Plan1!$G$8^2)/2+NORMSINV(AleatProd!V480)*Plan1!$G$8))</f>
        <v>14229.432143456012</v>
      </c>
    </row>
    <row r="482" spans="1:22" x14ac:dyDescent="0.25">
      <c r="A482">
        <v>479</v>
      </c>
      <c r="B482" s="2">
        <f>Plan1!$B$4</f>
        <v>17520</v>
      </c>
      <c r="C482" s="30">
        <f>(B482*EXP(Plan1!$G$7-(Plan1!$G$8^2)/2+NORMSINV(AleatProd!C481)*Plan1!$G$8))</f>
        <v>17238.19448145444</v>
      </c>
      <c r="D482" s="30">
        <f>(C482*EXP(Plan1!$G$7-(Plan1!$G$8^2)/2+NORMSINV(AleatProd!D481)*Plan1!$G$8))</f>
        <v>15510.915209528453</v>
      </c>
      <c r="E482" s="30">
        <f>(D482*EXP(Plan1!$G$7-(Plan1!$G$8^2)/2+NORMSINV(AleatProd!E481)*Plan1!$G$8))</f>
        <v>15306.882075317022</v>
      </c>
      <c r="F482" s="30">
        <f>(E482*EXP(Plan1!$G$7-(Plan1!$G$8^2)/2+NORMSINV(AleatProd!F481)*Plan1!$G$8))</f>
        <v>14242.37766757345</v>
      </c>
      <c r="G482" s="30">
        <f>(F482*EXP(Plan1!$G$7-(Plan1!$G$8^2)/2+NORMSINV(AleatProd!G481)*Plan1!$G$8))</f>
        <v>14616.318835721442</v>
      </c>
      <c r="H482" s="30">
        <f>(G482*EXP(Plan1!$G$7-(Plan1!$G$8^2)/2+NORMSINV(AleatProd!H481)*Plan1!$G$8))</f>
        <v>15396.24885234141</v>
      </c>
      <c r="I482" s="30">
        <f>(H482*EXP(Plan1!$G$7-(Plan1!$G$8^2)/2+NORMSINV(AleatProd!I481)*Plan1!$G$8))</f>
        <v>15733.683150817873</v>
      </c>
      <c r="J482" s="30">
        <f>(I482*EXP(Plan1!$G$7-(Plan1!$G$8^2)/2+NORMSINV(AleatProd!J481)*Plan1!$G$8))</f>
        <v>14573.72528141064</v>
      </c>
      <c r="K482" s="30">
        <f>(J482*EXP(Plan1!$G$7-(Plan1!$G$8^2)/2+NORMSINV(AleatProd!K481)*Plan1!$G$8))</f>
        <v>14427.131160409173</v>
      </c>
      <c r="L482" s="30">
        <f>(K482*EXP(Plan1!$G$7-(Plan1!$G$8^2)/2+NORMSINV(AleatProd!L481)*Plan1!$G$8))</f>
        <v>13441.942238352653</v>
      </c>
      <c r="M482" s="30">
        <f>(L482*EXP(Plan1!$G$7-(Plan1!$G$8^2)/2+NORMSINV(AleatProd!M481)*Plan1!$G$8))</f>
        <v>14525.494440176253</v>
      </c>
      <c r="N482" s="30">
        <f>(M482*EXP(Plan1!$G$7-(Plan1!$G$8^2)/2+NORMSINV(AleatProd!N481)*Plan1!$G$8))</f>
        <v>14586.62698797502</v>
      </c>
      <c r="O482" s="30">
        <f>(N482*EXP(Plan1!$G$7-(Plan1!$G$8^2)/2+NORMSINV(AleatProd!O481)*Plan1!$G$8))</f>
        <v>14498.104738605496</v>
      </c>
      <c r="P482" s="30">
        <f>(O482*EXP(Plan1!$G$7-(Plan1!$G$8^2)/2+NORMSINV(AleatProd!P481)*Plan1!$G$8))</f>
        <v>14079.701931145231</v>
      </c>
      <c r="Q482" s="30">
        <f>(P482*EXP(Plan1!$G$7-(Plan1!$G$8^2)/2+NORMSINV(AleatProd!Q481)*Plan1!$G$8))</f>
        <v>13592.374401485682</v>
      </c>
      <c r="R482" s="30">
        <f>(Q482*EXP(Plan1!$G$7-(Plan1!$G$8^2)/2+NORMSINV(AleatProd!R481)*Plan1!$G$8))</f>
        <v>14216.810742603204</v>
      </c>
      <c r="S482" s="30">
        <f>(R482*EXP(Plan1!$G$7-(Plan1!$G$8^2)/2+NORMSINV(AleatProd!S481)*Plan1!$G$8))</f>
        <v>13411.527832454402</v>
      </c>
      <c r="T482" s="30">
        <f>(S482*EXP(Plan1!$G$7-(Plan1!$G$8^2)/2+NORMSINV(AleatProd!T481)*Plan1!$G$8))</f>
        <v>12614.802612497848</v>
      </c>
      <c r="U482" s="30">
        <f>(T482*EXP(Plan1!$G$7-(Plan1!$G$8^2)/2+NORMSINV(AleatProd!U481)*Plan1!$G$8))</f>
        <v>12411.754372666823</v>
      </c>
      <c r="V482" s="30">
        <f>(U482*EXP(Plan1!$G$7-(Plan1!$G$8^2)/2+NORMSINV(AleatProd!V481)*Plan1!$G$8))</f>
        <v>12489.475987010021</v>
      </c>
    </row>
    <row r="483" spans="1:22" x14ac:dyDescent="0.25">
      <c r="A483">
        <v>480</v>
      </c>
      <c r="B483" s="2">
        <f>Plan1!$B$4</f>
        <v>17520</v>
      </c>
      <c r="C483" s="30">
        <f>(B483*EXP(Plan1!$G$7-(Plan1!$G$8^2)/2+NORMSINV(AleatProd!C482)*Plan1!$G$8))</f>
        <v>16002.100939981854</v>
      </c>
      <c r="D483" s="30">
        <f>(C483*EXP(Plan1!$G$7-(Plan1!$G$8^2)/2+NORMSINV(AleatProd!D482)*Plan1!$G$8))</f>
        <v>17019.601082464193</v>
      </c>
      <c r="E483" s="30">
        <f>(D483*EXP(Plan1!$G$7-(Plan1!$G$8^2)/2+NORMSINV(AleatProd!E482)*Plan1!$G$8))</f>
        <v>16732.703702088023</v>
      </c>
      <c r="F483" s="30">
        <f>(E483*EXP(Plan1!$G$7-(Plan1!$G$8^2)/2+NORMSINV(AleatProd!F482)*Plan1!$G$8))</f>
        <v>16558.594168575135</v>
      </c>
      <c r="G483" s="30">
        <f>(F483*EXP(Plan1!$G$7-(Plan1!$G$8^2)/2+NORMSINV(AleatProd!G482)*Plan1!$G$8))</f>
        <v>17146.871038854839</v>
      </c>
      <c r="H483" s="30">
        <f>(G483*EXP(Plan1!$G$7-(Plan1!$G$8^2)/2+NORMSINV(AleatProd!H482)*Plan1!$G$8))</f>
        <v>17440.372749252674</v>
      </c>
      <c r="I483" s="30">
        <f>(H483*EXP(Plan1!$G$7-(Plan1!$G$8^2)/2+NORMSINV(AleatProd!I482)*Plan1!$G$8))</f>
        <v>16048.296071195711</v>
      </c>
      <c r="J483" s="30">
        <f>(I483*EXP(Plan1!$G$7-(Plan1!$G$8^2)/2+NORMSINV(AleatProd!J482)*Plan1!$G$8))</f>
        <v>14821.271171305372</v>
      </c>
      <c r="K483" s="30">
        <f>(J483*EXP(Plan1!$G$7-(Plan1!$G$8^2)/2+NORMSINV(AleatProd!K482)*Plan1!$G$8))</f>
        <v>12987.764451499201</v>
      </c>
      <c r="L483" s="30">
        <f>(K483*EXP(Plan1!$G$7-(Plan1!$G$8^2)/2+NORMSINV(AleatProd!L482)*Plan1!$G$8))</f>
        <v>12973.858961348316</v>
      </c>
      <c r="M483" s="30">
        <f>(L483*EXP(Plan1!$G$7-(Plan1!$G$8^2)/2+NORMSINV(AleatProd!M482)*Plan1!$G$8))</f>
        <v>13386.085284808572</v>
      </c>
      <c r="N483" s="30">
        <f>(M483*EXP(Plan1!$G$7-(Plan1!$G$8^2)/2+NORMSINV(AleatProd!N482)*Plan1!$G$8))</f>
        <v>12331.101302402139</v>
      </c>
      <c r="O483" s="30">
        <f>(N483*EXP(Plan1!$G$7-(Plan1!$G$8^2)/2+NORMSINV(AleatProd!O482)*Plan1!$G$8))</f>
        <v>12237.623824426182</v>
      </c>
      <c r="P483" s="30">
        <f>(O483*EXP(Plan1!$G$7-(Plan1!$G$8^2)/2+NORMSINV(AleatProd!P482)*Plan1!$G$8))</f>
        <v>11745.385081444543</v>
      </c>
      <c r="Q483" s="30">
        <f>(P483*EXP(Plan1!$G$7-(Plan1!$G$8^2)/2+NORMSINV(AleatProd!Q482)*Plan1!$G$8))</f>
        <v>12568.02423623046</v>
      </c>
      <c r="R483" s="30">
        <f>(Q483*EXP(Plan1!$G$7-(Plan1!$G$8^2)/2+NORMSINV(AleatProd!R482)*Plan1!$G$8))</f>
        <v>11584.244805963584</v>
      </c>
      <c r="S483" s="30">
        <f>(R483*EXP(Plan1!$G$7-(Plan1!$G$8^2)/2+NORMSINV(AleatProd!S482)*Plan1!$G$8))</f>
        <v>11324.249322389376</v>
      </c>
      <c r="T483" s="30">
        <f>(S483*EXP(Plan1!$G$7-(Plan1!$G$8^2)/2+NORMSINV(AleatProd!T482)*Plan1!$G$8))</f>
        <v>10517.801406347051</v>
      </c>
      <c r="U483" s="30">
        <f>(T483*EXP(Plan1!$G$7-(Plan1!$G$8^2)/2+NORMSINV(AleatProd!U482)*Plan1!$G$8))</f>
        <v>10845.949970257836</v>
      </c>
      <c r="V483" s="30">
        <f>(U483*EXP(Plan1!$G$7-(Plan1!$G$8^2)/2+NORMSINV(AleatProd!V482)*Plan1!$G$8))</f>
        <v>10240.753673261252</v>
      </c>
    </row>
    <row r="484" spans="1:22" x14ac:dyDescent="0.25">
      <c r="A484">
        <v>481</v>
      </c>
      <c r="B484" s="2">
        <f>Plan1!$B$4</f>
        <v>17520</v>
      </c>
      <c r="C484" s="30">
        <f>(B484*EXP(Plan1!$G$7-(Plan1!$G$8^2)/2+NORMSINV(AleatProd!C483)*Plan1!$G$8))</f>
        <v>16905.030473781419</v>
      </c>
      <c r="D484" s="30">
        <f>(C484*EXP(Plan1!$G$7-(Plan1!$G$8^2)/2+NORMSINV(AleatProd!D483)*Plan1!$G$8))</f>
        <v>16118.668028024369</v>
      </c>
      <c r="E484" s="30">
        <f>(D484*EXP(Plan1!$G$7-(Plan1!$G$8^2)/2+NORMSINV(AleatProd!E483)*Plan1!$G$8))</f>
        <v>16514.328053778871</v>
      </c>
      <c r="F484" s="30">
        <f>(E484*EXP(Plan1!$G$7-(Plan1!$G$8^2)/2+NORMSINV(AleatProd!F483)*Plan1!$G$8))</f>
        <v>16478.529830331474</v>
      </c>
      <c r="G484" s="30">
        <f>(F484*EXP(Plan1!$G$7-(Plan1!$G$8^2)/2+NORMSINV(AleatProd!G483)*Plan1!$G$8))</f>
        <v>17503.191084649341</v>
      </c>
      <c r="H484" s="30">
        <f>(G484*EXP(Plan1!$G$7-(Plan1!$G$8^2)/2+NORMSINV(AleatProd!H483)*Plan1!$G$8))</f>
        <v>17621.005362191481</v>
      </c>
      <c r="I484" s="30">
        <f>(H484*EXP(Plan1!$G$7-(Plan1!$G$8^2)/2+NORMSINV(AleatProd!I483)*Plan1!$G$8))</f>
        <v>18242.549332654671</v>
      </c>
      <c r="J484" s="30">
        <f>(I484*EXP(Plan1!$G$7-(Plan1!$G$8^2)/2+NORMSINV(AleatProd!J483)*Plan1!$G$8))</f>
        <v>18458.078968574529</v>
      </c>
      <c r="K484" s="30">
        <f>(J484*EXP(Plan1!$G$7-(Plan1!$G$8^2)/2+NORMSINV(AleatProd!K483)*Plan1!$G$8))</f>
        <v>19081.987808708545</v>
      </c>
      <c r="L484" s="30">
        <f>(K484*EXP(Plan1!$G$7-(Plan1!$G$8^2)/2+NORMSINV(AleatProd!L483)*Plan1!$G$8))</f>
        <v>20470.596365753325</v>
      </c>
      <c r="M484" s="30">
        <f>(L484*EXP(Plan1!$G$7-(Plan1!$G$8^2)/2+NORMSINV(AleatProd!M483)*Plan1!$G$8))</f>
        <v>20067.626139274242</v>
      </c>
      <c r="N484" s="30">
        <f>(M484*EXP(Plan1!$G$7-(Plan1!$G$8^2)/2+NORMSINV(AleatProd!N483)*Plan1!$G$8))</f>
        <v>19187.174593834679</v>
      </c>
      <c r="O484" s="30">
        <f>(N484*EXP(Plan1!$G$7-(Plan1!$G$8^2)/2+NORMSINV(AleatProd!O483)*Plan1!$G$8))</f>
        <v>18970.40678703973</v>
      </c>
      <c r="P484" s="30">
        <f>(O484*EXP(Plan1!$G$7-(Plan1!$G$8^2)/2+NORMSINV(AleatProd!P483)*Plan1!$G$8))</f>
        <v>19105.744803060152</v>
      </c>
      <c r="Q484" s="30">
        <f>(P484*EXP(Plan1!$G$7-(Plan1!$G$8^2)/2+NORMSINV(AleatProd!Q483)*Plan1!$G$8))</f>
        <v>19894.210311165865</v>
      </c>
      <c r="R484" s="30">
        <f>(Q484*EXP(Plan1!$G$7-(Plan1!$G$8^2)/2+NORMSINV(AleatProd!R483)*Plan1!$G$8))</f>
        <v>19990.261957181396</v>
      </c>
      <c r="S484" s="30">
        <f>(R484*EXP(Plan1!$G$7-(Plan1!$G$8^2)/2+NORMSINV(AleatProd!S483)*Plan1!$G$8))</f>
        <v>18712.094009237688</v>
      </c>
      <c r="T484" s="30">
        <f>(S484*EXP(Plan1!$G$7-(Plan1!$G$8^2)/2+NORMSINV(AleatProd!T483)*Plan1!$G$8))</f>
        <v>17099.410903950684</v>
      </c>
      <c r="U484" s="30">
        <f>(T484*EXP(Plan1!$G$7-(Plan1!$G$8^2)/2+NORMSINV(AleatProd!U483)*Plan1!$G$8))</f>
        <v>17240.086374898292</v>
      </c>
      <c r="V484" s="30">
        <f>(U484*EXP(Plan1!$G$7-(Plan1!$G$8^2)/2+NORMSINV(AleatProd!V483)*Plan1!$G$8))</f>
        <v>17285.996145827405</v>
      </c>
    </row>
    <row r="485" spans="1:22" x14ac:dyDescent="0.25">
      <c r="A485">
        <v>482</v>
      </c>
      <c r="B485" s="2">
        <f>Plan1!$B$4</f>
        <v>17520</v>
      </c>
      <c r="C485" s="30">
        <f>(B485*EXP(Plan1!$G$7-(Plan1!$G$8^2)/2+NORMSINV(AleatProd!C484)*Plan1!$G$8))</f>
        <v>17422.212432380937</v>
      </c>
      <c r="D485" s="30">
        <f>(C485*EXP(Plan1!$G$7-(Plan1!$G$8^2)/2+NORMSINV(AleatProd!D484)*Plan1!$G$8))</f>
        <v>16240.73525675083</v>
      </c>
      <c r="E485" s="30">
        <f>(D485*EXP(Plan1!$G$7-(Plan1!$G$8^2)/2+NORMSINV(AleatProd!E484)*Plan1!$G$8))</f>
        <v>15993.651140882142</v>
      </c>
      <c r="F485" s="30">
        <f>(E485*EXP(Plan1!$G$7-(Plan1!$G$8^2)/2+NORMSINV(AleatProd!F484)*Plan1!$G$8))</f>
        <v>15397.103883769258</v>
      </c>
      <c r="G485" s="30">
        <f>(F485*EXP(Plan1!$G$7-(Plan1!$G$8^2)/2+NORMSINV(AleatProd!G484)*Plan1!$G$8))</f>
        <v>14399.858825607873</v>
      </c>
      <c r="H485" s="30">
        <f>(G485*EXP(Plan1!$G$7-(Plan1!$G$8^2)/2+NORMSINV(AleatProd!H484)*Plan1!$G$8))</f>
        <v>14183.885611607166</v>
      </c>
      <c r="I485" s="30">
        <f>(H485*EXP(Plan1!$G$7-(Plan1!$G$8^2)/2+NORMSINV(AleatProd!I484)*Plan1!$G$8))</f>
        <v>14711.871773363882</v>
      </c>
      <c r="J485" s="30">
        <f>(I485*EXP(Plan1!$G$7-(Plan1!$G$8^2)/2+NORMSINV(AleatProd!J484)*Plan1!$G$8))</f>
        <v>15912.287721056788</v>
      </c>
      <c r="K485" s="30">
        <f>(J485*EXP(Plan1!$G$7-(Plan1!$G$8^2)/2+NORMSINV(AleatProd!K484)*Plan1!$G$8))</f>
        <v>15646.989697847619</v>
      </c>
      <c r="L485" s="30">
        <f>(K485*EXP(Plan1!$G$7-(Plan1!$G$8^2)/2+NORMSINV(AleatProd!L484)*Plan1!$G$8))</f>
        <v>15077.262576416762</v>
      </c>
      <c r="M485" s="30">
        <f>(L485*EXP(Plan1!$G$7-(Plan1!$G$8^2)/2+NORMSINV(AleatProd!M484)*Plan1!$G$8))</f>
        <v>15676.308242684019</v>
      </c>
      <c r="N485" s="30">
        <f>(M485*EXP(Plan1!$G$7-(Plan1!$G$8^2)/2+NORMSINV(AleatProd!N484)*Plan1!$G$8))</f>
        <v>15895.810745562736</v>
      </c>
      <c r="O485" s="30">
        <f>(N485*EXP(Plan1!$G$7-(Plan1!$G$8^2)/2+NORMSINV(AleatProd!O484)*Plan1!$G$8))</f>
        <v>15056.730474100537</v>
      </c>
      <c r="P485" s="30">
        <f>(O485*EXP(Plan1!$G$7-(Plan1!$G$8^2)/2+NORMSINV(AleatProd!P484)*Plan1!$G$8))</f>
        <v>14923.938563996555</v>
      </c>
      <c r="Q485" s="30">
        <f>(P485*EXP(Plan1!$G$7-(Plan1!$G$8^2)/2+NORMSINV(AleatProd!Q484)*Plan1!$G$8))</f>
        <v>14426.09111164497</v>
      </c>
      <c r="R485" s="30">
        <f>(Q485*EXP(Plan1!$G$7-(Plan1!$G$8^2)/2+NORMSINV(AleatProd!R484)*Plan1!$G$8))</f>
        <v>13294.318814657421</v>
      </c>
      <c r="S485" s="30">
        <f>(R485*EXP(Plan1!$G$7-(Plan1!$G$8^2)/2+NORMSINV(AleatProd!S484)*Plan1!$G$8))</f>
        <v>12919.664190938196</v>
      </c>
      <c r="T485" s="30">
        <f>(S485*EXP(Plan1!$G$7-(Plan1!$G$8^2)/2+NORMSINV(AleatProd!T484)*Plan1!$G$8))</f>
        <v>11682.364955344203</v>
      </c>
      <c r="U485" s="30">
        <f>(T485*EXP(Plan1!$G$7-(Plan1!$G$8^2)/2+NORMSINV(AleatProd!U484)*Plan1!$G$8))</f>
        <v>11495.512582882626</v>
      </c>
      <c r="V485" s="30">
        <f>(U485*EXP(Plan1!$G$7-(Plan1!$G$8^2)/2+NORMSINV(AleatProd!V484)*Plan1!$G$8))</f>
        <v>10607.313122112375</v>
      </c>
    </row>
    <row r="486" spans="1:22" x14ac:dyDescent="0.25">
      <c r="A486">
        <v>483</v>
      </c>
      <c r="B486" s="2">
        <f>Plan1!$B$4</f>
        <v>17520</v>
      </c>
      <c r="C486" s="30">
        <f>(B486*EXP(Plan1!$G$7-(Plan1!$G$8^2)/2+NORMSINV(AleatProd!C485)*Plan1!$G$8))</f>
        <v>17186.949156819719</v>
      </c>
      <c r="D486" s="30">
        <f>(C486*EXP(Plan1!$G$7-(Plan1!$G$8^2)/2+NORMSINV(AleatProd!D485)*Plan1!$G$8))</f>
        <v>17318.993046715706</v>
      </c>
      <c r="E486" s="30">
        <f>(D486*EXP(Plan1!$G$7-(Plan1!$G$8^2)/2+NORMSINV(AleatProd!E485)*Plan1!$G$8))</f>
        <v>17762.025653649314</v>
      </c>
      <c r="F486" s="30">
        <f>(E486*EXP(Plan1!$G$7-(Plan1!$G$8^2)/2+NORMSINV(AleatProd!F485)*Plan1!$G$8))</f>
        <v>18533.973717046276</v>
      </c>
      <c r="G486" s="30">
        <f>(F486*EXP(Plan1!$G$7-(Plan1!$G$8^2)/2+NORMSINV(AleatProd!G485)*Plan1!$G$8))</f>
        <v>17153.411546525695</v>
      </c>
      <c r="H486" s="30">
        <f>(G486*EXP(Plan1!$G$7-(Plan1!$G$8^2)/2+NORMSINV(AleatProd!H485)*Plan1!$G$8))</f>
        <v>16940.254081608986</v>
      </c>
      <c r="I486" s="30">
        <f>(H486*EXP(Plan1!$G$7-(Plan1!$G$8^2)/2+NORMSINV(AleatProd!I485)*Plan1!$G$8))</f>
        <v>15186.152823338609</v>
      </c>
      <c r="J486" s="30">
        <f>(I486*EXP(Plan1!$G$7-(Plan1!$G$8^2)/2+NORMSINV(AleatProd!J485)*Plan1!$G$8))</f>
        <v>15621.833891881242</v>
      </c>
      <c r="K486" s="30">
        <f>(J486*EXP(Plan1!$G$7-(Plan1!$G$8^2)/2+NORMSINV(AleatProd!K485)*Plan1!$G$8))</f>
        <v>15015.977105534459</v>
      </c>
      <c r="L486" s="30">
        <f>(K486*EXP(Plan1!$G$7-(Plan1!$G$8^2)/2+NORMSINV(AleatProd!L485)*Plan1!$G$8))</f>
        <v>15413.871136321382</v>
      </c>
      <c r="M486" s="30">
        <f>(L486*EXP(Plan1!$G$7-(Plan1!$G$8^2)/2+NORMSINV(AleatProd!M485)*Plan1!$G$8))</f>
        <v>15105.647335452581</v>
      </c>
      <c r="N486" s="30">
        <f>(M486*EXP(Plan1!$G$7-(Plan1!$G$8^2)/2+NORMSINV(AleatProd!N485)*Plan1!$G$8))</f>
        <v>14698.279356399893</v>
      </c>
      <c r="O486" s="30">
        <f>(N486*EXP(Plan1!$G$7-(Plan1!$G$8^2)/2+NORMSINV(AleatProd!O485)*Plan1!$G$8))</f>
        <v>14989.236312364621</v>
      </c>
      <c r="P486" s="30">
        <f>(O486*EXP(Plan1!$G$7-(Plan1!$G$8^2)/2+NORMSINV(AleatProd!P485)*Plan1!$G$8))</f>
        <v>15061.076016449881</v>
      </c>
      <c r="Q486" s="30">
        <f>(P486*EXP(Plan1!$G$7-(Plan1!$G$8^2)/2+NORMSINV(AleatProd!Q485)*Plan1!$G$8))</f>
        <v>14417.927931867875</v>
      </c>
      <c r="R486" s="30">
        <f>(Q486*EXP(Plan1!$G$7-(Plan1!$G$8^2)/2+NORMSINV(AleatProd!R485)*Plan1!$G$8))</f>
        <v>14245.998206850772</v>
      </c>
      <c r="S486" s="30">
        <f>(R486*EXP(Plan1!$G$7-(Plan1!$G$8^2)/2+NORMSINV(AleatProd!S485)*Plan1!$G$8))</f>
        <v>13880.883523724711</v>
      </c>
      <c r="T486" s="30">
        <f>(S486*EXP(Plan1!$G$7-(Plan1!$G$8^2)/2+NORMSINV(AleatProd!T485)*Plan1!$G$8))</f>
        <v>13256.310687279451</v>
      </c>
      <c r="U486" s="30">
        <f>(T486*EXP(Plan1!$G$7-(Plan1!$G$8^2)/2+NORMSINV(AleatProd!U485)*Plan1!$G$8))</f>
        <v>12104.517996782888</v>
      </c>
      <c r="V486" s="30">
        <f>(U486*EXP(Plan1!$G$7-(Plan1!$G$8^2)/2+NORMSINV(AleatProd!V485)*Plan1!$G$8))</f>
        <v>11760.422809666181</v>
      </c>
    </row>
    <row r="487" spans="1:22" x14ac:dyDescent="0.25">
      <c r="A487">
        <v>484</v>
      </c>
      <c r="B487" s="2">
        <f>Plan1!$B$4</f>
        <v>17520</v>
      </c>
      <c r="C487" s="30">
        <f>(B487*EXP(Plan1!$G$7-(Plan1!$G$8^2)/2+NORMSINV(AleatProd!C486)*Plan1!$G$8))</f>
        <v>16955.94557718312</v>
      </c>
      <c r="D487" s="30">
        <f>(C487*EXP(Plan1!$G$7-(Plan1!$G$8^2)/2+NORMSINV(AleatProd!D486)*Plan1!$G$8))</f>
        <v>16372.980199259995</v>
      </c>
      <c r="E487" s="30">
        <f>(D487*EXP(Plan1!$G$7-(Plan1!$G$8^2)/2+NORMSINV(AleatProd!E486)*Plan1!$G$8))</f>
        <v>16673.016009836374</v>
      </c>
      <c r="F487" s="30">
        <f>(E487*EXP(Plan1!$G$7-(Plan1!$G$8^2)/2+NORMSINV(AleatProd!F486)*Plan1!$G$8))</f>
        <v>16089.968897409766</v>
      </c>
      <c r="G487" s="30">
        <f>(F487*EXP(Plan1!$G$7-(Plan1!$G$8^2)/2+NORMSINV(AleatProd!G486)*Plan1!$G$8))</f>
        <v>15510.772420851879</v>
      </c>
      <c r="H487" s="30">
        <f>(G487*EXP(Plan1!$G$7-(Plan1!$G$8^2)/2+NORMSINV(AleatProd!H486)*Plan1!$G$8))</f>
        <v>14872.382052049059</v>
      </c>
      <c r="I487" s="30">
        <f>(H487*EXP(Plan1!$G$7-(Plan1!$G$8^2)/2+NORMSINV(AleatProd!I486)*Plan1!$G$8))</f>
        <v>15271.504801478928</v>
      </c>
      <c r="J487" s="30">
        <f>(I487*EXP(Plan1!$G$7-(Plan1!$G$8^2)/2+NORMSINV(AleatProd!J486)*Plan1!$G$8))</f>
        <v>14625.062590126057</v>
      </c>
      <c r="K487" s="30">
        <f>(J487*EXP(Plan1!$G$7-(Plan1!$G$8^2)/2+NORMSINV(AleatProd!K486)*Plan1!$G$8))</f>
        <v>14023.733751488046</v>
      </c>
      <c r="L487" s="30">
        <f>(K487*EXP(Plan1!$G$7-(Plan1!$G$8^2)/2+NORMSINV(AleatProd!L486)*Plan1!$G$8))</f>
        <v>14797.969647837983</v>
      </c>
      <c r="M487" s="30">
        <f>(L487*EXP(Plan1!$G$7-(Plan1!$G$8^2)/2+NORMSINV(AleatProd!M486)*Plan1!$G$8))</f>
        <v>14501.233470383613</v>
      </c>
      <c r="N487" s="30">
        <f>(M487*EXP(Plan1!$G$7-(Plan1!$G$8^2)/2+NORMSINV(AleatProd!N486)*Plan1!$G$8))</f>
        <v>15666.352231381899</v>
      </c>
      <c r="O487" s="30">
        <f>(N487*EXP(Plan1!$G$7-(Plan1!$G$8^2)/2+NORMSINV(AleatProd!O486)*Plan1!$G$8))</f>
        <v>15892.572428041107</v>
      </c>
      <c r="P487" s="30">
        <f>(O487*EXP(Plan1!$G$7-(Plan1!$G$8^2)/2+NORMSINV(AleatProd!P486)*Plan1!$G$8))</f>
        <v>16240.171878224444</v>
      </c>
      <c r="Q487" s="30">
        <f>(P487*EXP(Plan1!$G$7-(Plan1!$G$8^2)/2+NORMSINV(AleatProd!Q486)*Plan1!$G$8))</f>
        <v>16569.955721974075</v>
      </c>
      <c r="R487" s="30">
        <f>(Q487*EXP(Plan1!$G$7-(Plan1!$G$8^2)/2+NORMSINV(AleatProd!R486)*Plan1!$G$8))</f>
        <v>17076.167971772444</v>
      </c>
      <c r="S487" s="30">
        <f>(R487*EXP(Plan1!$G$7-(Plan1!$G$8^2)/2+NORMSINV(AleatProd!S486)*Plan1!$G$8))</f>
        <v>18216.515138341823</v>
      </c>
      <c r="T487" s="30">
        <f>(S487*EXP(Plan1!$G$7-(Plan1!$G$8^2)/2+NORMSINV(AleatProd!T486)*Plan1!$G$8))</f>
        <v>17914.377634250202</v>
      </c>
      <c r="U487" s="30">
        <f>(T487*EXP(Plan1!$G$7-(Plan1!$G$8^2)/2+NORMSINV(AleatProd!U486)*Plan1!$G$8))</f>
        <v>17662.926204364772</v>
      </c>
      <c r="V487" s="30">
        <f>(U487*EXP(Plan1!$G$7-(Plan1!$G$8^2)/2+NORMSINV(AleatProd!V486)*Plan1!$G$8))</f>
        <v>17164.182503726141</v>
      </c>
    </row>
    <row r="488" spans="1:22" x14ac:dyDescent="0.25">
      <c r="A488">
        <v>485</v>
      </c>
      <c r="B488" s="2">
        <f>Plan1!$B$4</f>
        <v>17520</v>
      </c>
      <c r="C488" s="30">
        <f>(B488*EXP(Plan1!$G$7-(Plan1!$G$8^2)/2+NORMSINV(AleatProd!C487)*Plan1!$G$8))</f>
        <v>16870.64001589044</v>
      </c>
      <c r="D488" s="30">
        <f>(C488*EXP(Plan1!$G$7-(Plan1!$G$8^2)/2+NORMSINV(AleatProd!D487)*Plan1!$G$8))</f>
        <v>16624.568367846397</v>
      </c>
      <c r="E488" s="30">
        <f>(D488*EXP(Plan1!$G$7-(Plan1!$G$8^2)/2+NORMSINV(AleatProd!E487)*Plan1!$G$8))</f>
        <v>17390.520974447794</v>
      </c>
      <c r="F488" s="30">
        <f>(E488*EXP(Plan1!$G$7-(Plan1!$G$8^2)/2+NORMSINV(AleatProd!F487)*Plan1!$G$8))</f>
        <v>16843.303898478738</v>
      </c>
      <c r="G488" s="30">
        <f>(F488*EXP(Plan1!$G$7-(Plan1!$G$8^2)/2+NORMSINV(AleatProd!G487)*Plan1!$G$8))</f>
        <v>16236.150682488746</v>
      </c>
      <c r="H488" s="30">
        <f>(G488*EXP(Plan1!$G$7-(Plan1!$G$8^2)/2+NORMSINV(AleatProd!H487)*Plan1!$G$8))</f>
        <v>15717.233657873912</v>
      </c>
      <c r="I488" s="30">
        <f>(H488*EXP(Plan1!$G$7-(Plan1!$G$8^2)/2+NORMSINV(AleatProd!I487)*Plan1!$G$8))</f>
        <v>15479.792008120261</v>
      </c>
      <c r="J488" s="30">
        <f>(I488*EXP(Plan1!$G$7-(Plan1!$G$8^2)/2+NORMSINV(AleatProd!J487)*Plan1!$G$8))</f>
        <v>14675.381057192562</v>
      </c>
      <c r="K488" s="30">
        <f>(J488*EXP(Plan1!$G$7-(Plan1!$G$8^2)/2+NORMSINV(AleatProd!K487)*Plan1!$G$8))</f>
        <v>13574.574291929557</v>
      </c>
      <c r="L488" s="30">
        <f>(K488*EXP(Plan1!$G$7-(Plan1!$G$8^2)/2+NORMSINV(AleatProd!L487)*Plan1!$G$8))</f>
        <v>14164.698287463243</v>
      </c>
      <c r="M488" s="30">
        <f>(L488*EXP(Plan1!$G$7-(Plan1!$G$8^2)/2+NORMSINV(AleatProd!M487)*Plan1!$G$8))</f>
        <v>14848.623356110855</v>
      </c>
      <c r="N488" s="30">
        <f>(M488*EXP(Plan1!$G$7-(Plan1!$G$8^2)/2+NORMSINV(AleatProd!N487)*Plan1!$G$8))</f>
        <v>14660.74762108444</v>
      </c>
      <c r="O488" s="30">
        <f>(N488*EXP(Plan1!$G$7-(Plan1!$G$8^2)/2+NORMSINV(AleatProd!O487)*Plan1!$G$8))</f>
        <v>15226.032120665182</v>
      </c>
      <c r="P488" s="30">
        <f>(O488*EXP(Plan1!$G$7-(Plan1!$G$8^2)/2+NORMSINV(AleatProd!P487)*Plan1!$G$8))</f>
        <v>15330.367206501594</v>
      </c>
      <c r="Q488" s="30">
        <f>(P488*EXP(Plan1!$G$7-(Plan1!$G$8^2)/2+NORMSINV(AleatProd!Q487)*Plan1!$G$8))</f>
        <v>15580.232730594134</v>
      </c>
      <c r="R488" s="30">
        <f>(Q488*EXP(Plan1!$G$7-(Plan1!$G$8^2)/2+NORMSINV(AleatProd!R487)*Plan1!$G$8))</f>
        <v>15887.673235111946</v>
      </c>
      <c r="S488" s="30">
        <f>(R488*EXP(Plan1!$G$7-(Plan1!$G$8^2)/2+NORMSINV(AleatProd!S487)*Plan1!$G$8))</f>
        <v>14719.277564963892</v>
      </c>
      <c r="T488" s="30">
        <f>(S488*EXP(Plan1!$G$7-(Plan1!$G$8^2)/2+NORMSINV(AleatProd!T487)*Plan1!$G$8))</f>
        <v>15011.528458044728</v>
      </c>
      <c r="U488" s="30">
        <f>(T488*EXP(Plan1!$G$7-(Plan1!$G$8^2)/2+NORMSINV(AleatProd!U487)*Plan1!$G$8))</f>
        <v>14685.463574240188</v>
      </c>
      <c r="V488" s="30">
        <f>(U488*EXP(Plan1!$G$7-(Plan1!$G$8^2)/2+NORMSINV(AleatProd!V487)*Plan1!$G$8))</f>
        <v>13975.386740837119</v>
      </c>
    </row>
    <row r="489" spans="1:22" x14ac:dyDescent="0.25">
      <c r="A489">
        <v>486</v>
      </c>
      <c r="B489" s="2">
        <f>Plan1!$B$4</f>
        <v>17520</v>
      </c>
      <c r="C489" s="30">
        <f>(B489*EXP(Plan1!$G$7-(Plan1!$G$8^2)/2+NORMSINV(AleatProd!C488)*Plan1!$G$8))</f>
        <v>17313.599107848881</v>
      </c>
      <c r="D489" s="30">
        <f>(C489*EXP(Plan1!$G$7-(Plan1!$G$8^2)/2+NORMSINV(AleatProd!D488)*Plan1!$G$8))</f>
        <v>17301.10240095848</v>
      </c>
      <c r="E489" s="30">
        <f>(D489*EXP(Plan1!$G$7-(Plan1!$G$8^2)/2+NORMSINV(AleatProd!E488)*Plan1!$G$8))</f>
        <v>17526.738095391454</v>
      </c>
      <c r="F489" s="30">
        <f>(E489*EXP(Plan1!$G$7-(Plan1!$G$8^2)/2+NORMSINV(AleatProd!F488)*Plan1!$G$8))</f>
        <v>17535.333306424258</v>
      </c>
      <c r="G489" s="30">
        <f>(F489*EXP(Plan1!$G$7-(Plan1!$G$8^2)/2+NORMSINV(AleatProd!G488)*Plan1!$G$8))</f>
        <v>17160.785692304355</v>
      </c>
      <c r="H489" s="30">
        <f>(G489*EXP(Plan1!$G$7-(Plan1!$G$8^2)/2+NORMSINV(AleatProd!H488)*Plan1!$G$8))</f>
        <v>18051.261124436773</v>
      </c>
      <c r="I489" s="30">
        <f>(H489*EXP(Plan1!$G$7-(Plan1!$G$8^2)/2+NORMSINV(AleatProd!I488)*Plan1!$G$8))</f>
        <v>17038.688330720095</v>
      </c>
      <c r="J489" s="30">
        <f>(I489*EXP(Plan1!$G$7-(Plan1!$G$8^2)/2+NORMSINV(AleatProd!J488)*Plan1!$G$8))</f>
        <v>17037.53403818771</v>
      </c>
      <c r="K489" s="30">
        <f>(J489*EXP(Plan1!$G$7-(Plan1!$G$8^2)/2+NORMSINV(AleatProd!K488)*Plan1!$G$8))</f>
        <v>16625.756937216287</v>
      </c>
      <c r="L489" s="30">
        <f>(K489*EXP(Plan1!$G$7-(Plan1!$G$8^2)/2+NORMSINV(AleatProd!L488)*Plan1!$G$8))</f>
        <v>16815.444974730741</v>
      </c>
      <c r="M489" s="30">
        <f>(L489*EXP(Plan1!$G$7-(Plan1!$G$8^2)/2+NORMSINV(AleatProd!M488)*Plan1!$G$8))</f>
        <v>15405.619606096439</v>
      </c>
      <c r="N489" s="30">
        <f>(M489*EXP(Plan1!$G$7-(Plan1!$G$8^2)/2+NORMSINV(AleatProd!N488)*Plan1!$G$8))</f>
        <v>14829.672577176327</v>
      </c>
      <c r="O489" s="30">
        <f>(N489*EXP(Plan1!$G$7-(Plan1!$G$8^2)/2+NORMSINV(AleatProd!O488)*Plan1!$G$8))</f>
        <v>16173.489518170478</v>
      </c>
      <c r="P489" s="30">
        <f>(O489*EXP(Plan1!$G$7-(Plan1!$G$8^2)/2+NORMSINV(AleatProd!P488)*Plan1!$G$8))</f>
        <v>16576.34324252552</v>
      </c>
      <c r="Q489" s="30">
        <f>(P489*EXP(Plan1!$G$7-(Plan1!$G$8^2)/2+NORMSINV(AleatProd!Q488)*Plan1!$G$8))</f>
        <v>15428.544228623568</v>
      </c>
      <c r="R489" s="30">
        <f>(Q489*EXP(Plan1!$G$7-(Plan1!$G$8^2)/2+NORMSINV(AleatProd!R488)*Plan1!$G$8))</f>
        <v>14287.164587656547</v>
      </c>
      <c r="S489" s="30">
        <f>(R489*EXP(Plan1!$G$7-(Plan1!$G$8^2)/2+NORMSINV(AleatProd!S488)*Plan1!$G$8))</f>
        <v>14398.404333525696</v>
      </c>
      <c r="T489" s="30">
        <f>(S489*EXP(Plan1!$G$7-(Plan1!$G$8^2)/2+NORMSINV(AleatProd!T488)*Plan1!$G$8))</f>
        <v>14813.136727761252</v>
      </c>
      <c r="U489" s="30">
        <f>(T489*EXP(Plan1!$G$7-(Plan1!$G$8^2)/2+NORMSINV(AleatProd!U488)*Plan1!$G$8))</f>
        <v>14026.892768588481</v>
      </c>
      <c r="V489" s="30">
        <f>(U489*EXP(Plan1!$G$7-(Plan1!$G$8^2)/2+NORMSINV(AleatProd!V488)*Plan1!$G$8))</f>
        <v>14482.67473688748</v>
      </c>
    </row>
    <row r="490" spans="1:22" x14ac:dyDescent="0.25">
      <c r="A490">
        <v>487</v>
      </c>
      <c r="B490" s="2">
        <f>Plan1!$B$4</f>
        <v>17520</v>
      </c>
      <c r="C490" s="30">
        <f>(B490*EXP(Plan1!$G$7-(Plan1!$G$8^2)/2+NORMSINV(AleatProd!C489)*Plan1!$G$8))</f>
        <v>18054.624913864278</v>
      </c>
      <c r="D490" s="30">
        <f>(C490*EXP(Plan1!$G$7-(Plan1!$G$8^2)/2+NORMSINV(AleatProd!D489)*Plan1!$G$8))</f>
        <v>18204.832631385732</v>
      </c>
      <c r="E490" s="30">
        <f>(D490*EXP(Plan1!$G$7-(Plan1!$G$8^2)/2+NORMSINV(AleatProd!E489)*Plan1!$G$8))</f>
        <v>17554.630925804187</v>
      </c>
      <c r="F490" s="30">
        <f>(E490*EXP(Plan1!$G$7-(Plan1!$G$8^2)/2+NORMSINV(AleatProd!F489)*Plan1!$G$8))</f>
        <v>17963.910249458615</v>
      </c>
      <c r="G490" s="30">
        <f>(F490*EXP(Plan1!$G$7-(Plan1!$G$8^2)/2+NORMSINV(AleatProd!G489)*Plan1!$G$8))</f>
        <v>18079.869575750516</v>
      </c>
      <c r="H490" s="30">
        <f>(G490*EXP(Plan1!$G$7-(Plan1!$G$8^2)/2+NORMSINV(AleatProd!H489)*Plan1!$G$8))</f>
        <v>17333.426430110667</v>
      </c>
      <c r="I490" s="30">
        <f>(H490*EXP(Plan1!$G$7-(Plan1!$G$8^2)/2+NORMSINV(AleatProd!I489)*Plan1!$G$8))</f>
        <v>17056.206028229532</v>
      </c>
      <c r="J490" s="30">
        <f>(I490*EXP(Plan1!$G$7-(Plan1!$G$8^2)/2+NORMSINV(AleatProd!J489)*Plan1!$G$8))</f>
        <v>16182.653297412968</v>
      </c>
      <c r="K490" s="30">
        <f>(J490*EXP(Plan1!$G$7-(Plan1!$G$8^2)/2+NORMSINV(AleatProd!K489)*Plan1!$G$8))</f>
        <v>15348.807319859434</v>
      </c>
      <c r="L490" s="30">
        <f>(K490*EXP(Plan1!$G$7-(Plan1!$G$8^2)/2+NORMSINV(AleatProd!L489)*Plan1!$G$8))</f>
        <v>15730.814127551812</v>
      </c>
      <c r="M490" s="30">
        <f>(L490*EXP(Plan1!$G$7-(Plan1!$G$8^2)/2+NORMSINV(AleatProd!M489)*Plan1!$G$8))</f>
        <v>15699.251793682264</v>
      </c>
      <c r="N490" s="30">
        <f>(M490*EXP(Plan1!$G$7-(Plan1!$G$8^2)/2+NORMSINV(AleatProd!N489)*Plan1!$G$8))</f>
        <v>15433.718434494818</v>
      </c>
      <c r="O490" s="30">
        <f>(N490*EXP(Plan1!$G$7-(Plan1!$G$8^2)/2+NORMSINV(AleatProd!O489)*Plan1!$G$8))</f>
        <v>14868.154678469753</v>
      </c>
      <c r="P490" s="30">
        <f>(O490*EXP(Plan1!$G$7-(Plan1!$G$8^2)/2+NORMSINV(AleatProd!P489)*Plan1!$G$8))</f>
        <v>14546.882311819483</v>
      </c>
      <c r="Q490" s="30">
        <f>(P490*EXP(Plan1!$G$7-(Plan1!$G$8^2)/2+NORMSINV(AleatProd!Q489)*Plan1!$G$8))</f>
        <v>13620.159372429114</v>
      </c>
      <c r="R490" s="30">
        <f>(Q490*EXP(Plan1!$G$7-(Plan1!$G$8^2)/2+NORMSINV(AleatProd!R489)*Plan1!$G$8))</f>
        <v>14435.297217299158</v>
      </c>
      <c r="S490" s="30">
        <f>(R490*EXP(Plan1!$G$7-(Plan1!$G$8^2)/2+NORMSINV(AleatProd!S489)*Plan1!$G$8))</f>
        <v>15165.928882214333</v>
      </c>
      <c r="T490" s="30">
        <f>(S490*EXP(Plan1!$G$7-(Plan1!$G$8^2)/2+NORMSINV(AleatProd!T489)*Plan1!$G$8))</f>
        <v>15872.350679364949</v>
      </c>
      <c r="U490" s="30">
        <f>(T490*EXP(Plan1!$G$7-(Plan1!$G$8^2)/2+NORMSINV(AleatProd!U489)*Plan1!$G$8))</f>
        <v>15817.349129825165</v>
      </c>
      <c r="V490" s="30">
        <f>(U490*EXP(Plan1!$G$7-(Plan1!$G$8^2)/2+NORMSINV(AleatProd!V489)*Plan1!$G$8))</f>
        <v>14844.151253620366</v>
      </c>
    </row>
    <row r="491" spans="1:22" x14ac:dyDescent="0.25">
      <c r="A491">
        <v>488</v>
      </c>
      <c r="B491" s="2">
        <f>Plan1!$B$4</f>
        <v>17520</v>
      </c>
      <c r="C491" s="30">
        <f>(B491*EXP(Plan1!$G$7-(Plan1!$G$8^2)/2+NORMSINV(AleatProd!C490)*Plan1!$G$8))</f>
        <v>16149.656867091433</v>
      </c>
      <c r="D491" s="30">
        <f>(C491*EXP(Plan1!$G$7-(Plan1!$G$8^2)/2+NORMSINV(AleatProd!D490)*Plan1!$G$8))</f>
        <v>16130.772410207053</v>
      </c>
      <c r="E491" s="30">
        <f>(D491*EXP(Plan1!$G$7-(Plan1!$G$8^2)/2+NORMSINV(AleatProd!E490)*Plan1!$G$8))</f>
        <v>16832.346408202055</v>
      </c>
      <c r="F491" s="30">
        <f>(E491*EXP(Plan1!$G$7-(Plan1!$G$8^2)/2+NORMSINV(AleatProd!F490)*Plan1!$G$8))</f>
        <v>16278.435449552251</v>
      </c>
      <c r="G491" s="30">
        <f>(F491*EXP(Plan1!$G$7-(Plan1!$G$8^2)/2+NORMSINV(AleatProd!G490)*Plan1!$G$8))</f>
        <v>15214.879266603397</v>
      </c>
      <c r="H491" s="30">
        <f>(G491*EXP(Plan1!$G$7-(Plan1!$G$8^2)/2+NORMSINV(AleatProd!H490)*Plan1!$G$8))</f>
        <v>14245.292503061581</v>
      </c>
      <c r="I491" s="30">
        <f>(H491*EXP(Plan1!$G$7-(Plan1!$G$8^2)/2+NORMSINV(AleatProd!I490)*Plan1!$G$8))</f>
        <v>13965.992285180004</v>
      </c>
      <c r="J491" s="30">
        <f>(I491*EXP(Plan1!$G$7-(Plan1!$G$8^2)/2+NORMSINV(AleatProd!J490)*Plan1!$G$8))</f>
        <v>13272.676336412889</v>
      </c>
      <c r="K491" s="30">
        <f>(J491*EXP(Plan1!$G$7-(Plan1!$G$8^2)/2+NORMSINV(AleatProd!K490)*Plan1!$G$8))</f>
        <v>14444.007605530283</v>
      </c>
      <c r="L491" s="30">
        <f>(K491*EXP(Plan1!$G$7-(Plan1!$G$8^2)/2+NORMSINV(AleatProd!L490)*Plan1!$G$8))</f>
        <v>14828.030669114776</v>
      </c>
      <c r="M491" s="30">
        <f>(L491*EXP(Plan1!$G$7-(Plan1!$G$8^2)/2+NORMSINV(AleatProd!M490)*Plan1!$G$8))</f>
        <v>13097.560497040851</v>
      </c>
      <c r="N491" s="30">
        <f>(M491*EXP(Plan1!$G$7-(Plan1!$G$8^2)/2+NORMSINV(AleatProd!N490)*Plan1!$G$8))</f>
        <v>13815.675143737615</v>
      </c>
      <c r="O491" s="30">
        <f>(N491*EXP(Plan1!$G$7-(Plan1!$G$8^2)/2+NORMSINV(AleatProd!O490)*Plan1!$G$8))</f>
        <v>14509.294012195229</v>
      </c>
      <c r="P491" s="30">
        <f>(O491*EXP(Plan1!$G$7-(Plan1!$G$8^2)/2+NORMSINV(AleatProd!P490)*Plan1!$G$8))</f>
        <v>14510.944835452539</v>
      </c>
      <c r="Q491" s="30">
        <f>(P491*EXP(Plan1!$G$7-(Plan1!$G$8^2)/2+NORMSINV(AleatProd!Q490)*Plan1!$G$8))</f>
        <v>14635.772590239803</v>
      </c>
      <c r="R491" s="30">
        <f>(Q491*EXP(Plan1!$G$7-(Plan1!$G$8^2)/2+NORMSINV(AleatProd!R490)*Plan1!$G$8))</f>
        <v>15478.631188454963</v>
      </c>
      <c r="S491" s="30">
        <f>(R491*EXP(Plan1!$G$7-(Plan1!$G$8^2)/2+NORMSINV(AleatProd!S490)*Plan1!$G$8))</f>
        <v>14716.090129356902</v>
      </c>
      <c r="T491" s="30">
        <f>(S491*EXP(Plan1!$G$7-(Plan1!$G$8^2)/2+NORMSINV(AleatProd!T490)*Plan1!$G$8))</f>
        <v>15164.404049014352</v>
      </c>
      <c r="U491" s="30">
        <f>(T491*EXP(Plan1!$G$7-(Plan1!$G$8^2)/2+NORMSINV(AleatProd!U490)*Plan1!$G$8))</f>
        <v>13970.755759148818</v>
      </c>
      <c r="V491" s="30">
        <f>(U491*EXP(Plan1!$G$7-(Plan1!$G$8^2)/2+NORMSINV(AleatProd!V490)*Plan1!$G$8))</f>
        <v>13478.365561639663</v>
      </c>
    </row>
    <row r="492" spans="1:22" x14ac:dyDescent="0.25">
      <c r="A492">
        <v>489</v>
      </c>
      <c r="B492" s="2">
        <f>Plan1!$B$4</f>
        <v>17520</v>
      </c>
      <c r="C492" s="30">
        <f>(B492*EXP(Plan1!$G$7-(Plan1!$G$8^2)/2+NORMSINV(AleatProd!C491)*Plan1!$G$8))</f>
        <v>18028.681536692387</v>
      </c>
      <c r="D492" s="30">
        <f>(C492*EXP(Plan1!$G$7-(Plan1!$G$8^2)/2+NORMSINV(AleatProd!D491)*Plan1!$G$8))</f>
        <v>18632.383277243298</v>
      </c>
      <c r="E492" s="30">
        <f>(D492*EXP(Plan1!$G$7-(Plan1!$G$8^2)/2+NORMSINV(AleatProd!E491)*Plan1!$G$8))</f>
        <v>18628.192447566242</v>
      </c>
      <c r="F492" s="30">
        <f>(E492*EXP(Plan1!$G$7-(Plan1!$G$8^2)/2+NORMSINV(AleatProd!F491)*Plan1!$G$8))</f>
        <v>19849.544587013643</v>
      </c>
      <c r="G492" s="30">
        <f>(F492*EXP(Plan1!$G$7-(Plan1!$G$8^2)/2+NORMSINV(AleatProd!G491)*Plan1!$G$8))</f>
        <v>19160.078360212254</v>
      </c>
      <c r="H492" s="30">
        <f>(G492*EXP(Plan1!$G$7-(Plan1!$G$8^2)/2+NORMSINV(AleatProd!H491)*Plan1!$G$8))</f>
        <v>20267.726393582954</v>
      </c>
      <c r="I492" s="30">
        <f>(H492*EXP(Plan1!$G$7-(Plan1!$G$8^2)/2+NORMSINV(AleatProd!I491)*Plan1!$G$8))</f>
        <v>23837.296215514387</v>
      </c>
      <c r="J492" s="30">
        <f>(I492*EXP(Plan1!$G$7-(Plan1!$G$8^2)/2+NORMSINV(AleatProd!J491)*Plan1!$G$8))</f>
        <v>26594.605212137907</v>
      </c>
      <c r="K492" s="30">
        <f>(J492*EXP(Plan1!$G$7-(Plan1!$G$8^2)/2+NORMSINV(AleatProd!K491)*Plan1!$G$8))</f>
        <v>26221.820927357247</v>
      </c>
      <c r="L492" s="30">
        <f>(K492*EXP(Plan1!$G$7-(Plan1!$G$8^2)/2+NORMSINV(AleatProd!L491)*Plan1!$G$8))</f>
        <v>25458.540744550555</v>
      </c>
      <c r="M492" s="30">
        <f>(L492*EXP(Plan1!$G$7-(Plan1!$G$8^2)/2+NORMSINV(AleatProd!M491)*Plan1!$G$8))</f>
        <v>26814.399718903489</v>
      </c>
      <c r="N492" s="30">
        <f>(M492*EXP(Plan1!$G$7-(Plan1!$G$8^2)/2+NORMSINV(AleatProd!N491)*Plan1!$G$8))</f>
        <v>26760.754764650173</v>
      </c>
      <c r="O492" s="30">
        <f>(N492*EXP(Plan1!$G$7-(Plan1!$G$8^2)/2+NORMSINV(AleatProd!O491)*Plan1!$G$8))</f>
        <v>29070.440121304171</v>
      </c>
      <c r="P492" s="30">
        <f>(O492*EXP(Plan1!$G$7-(Plan1!$G$8^2)/2+NORMSINV(AleatProd!P491)*Plan1!$G$8))</f>
        <v>30683.427298685678</v>
      </c>
      <c r="Q492" s="30">
        <f>(P492*EXP(Plan1!$G$7-(Plan1!$G$8^2)/2+NORMSINV(AleatProd!Q491)*Plan1!$G$8))</f>
        <v>29572.667542676478</v>
      </c>
      <c r="R492" s="30">
        <f>(Q492*EXP(Plan1!$G$7-(Plan1!$G$8^2)/2+NORMSINV(AleatProd!R491)*Plan1!$G$8))</f>
        <v>29230.048555853311</v>
      </c>
      <c r="S492" s="30">
        <f>(R492*EXP(Plan1!$G$7-(Plan1!$G$8^2)/2+NORMSINV(AleatProd!S491)*Plan1!$G$8))</f>
        <v>27574.727983766581</v>
      </c>
      <c r="T492" s="30">
        <f>(S492*EXP(Plan1!$G$7-(Plan1!$G$8^2)/2+NORMSINV(AleatProd!T491)*Plan1!$G$8))</f>
        <v>28304.545504900798</v>
      </c>
      <c r="U492" s="30">
        <f>(T492*EXP(Plan1!$G$7-(Plan1!$G$8^2)/2+NORMSINV(AleatProd!U491)*Plan1!$G$8))</f>
        <v>29212.313138077872</v>
      </c>
      <c r="V492" s="30">
        <f>(U492*EXP(Plan1!$G$7-(Plan1!$G$8^2)/2+NORMSINV(AleatProd!V491)*Plan1!$G$8))</f>
        <v>26233.920843546766</v>
      </c>
    </row>
    <row r="493" spans="1:22" x14ac:dyDescent="0.25">
      <c r="A493">
        <v>490</v>
      </c>
      <c r="B493" s="2">
        <f>Plan1!$B$4</f>
        <v>17520</v>
      </c>
      <c r="C493" s="30">
        <f>(B493*EXP(Plan1!$G$7-(Plan1!$G$8^2)/2+NORMSINV(AleatProd!C492)*Plan1!$G$8))</f>
        <v>17379.124563664933</v>
      </c>
      <c r="D493" s="30">
        <f>(C493*EXP(Plan1!$G$7-(Plan1!$G$8^2)/2+NORMSINV(AleatProd!D492)*Plan1!$G$8))</f>
        <v>17348.422272598586</v>
      </c>
      <c r="E493" s="30">
        <f>(D493*EXP(Plan1!$G$7-(Plan1!$G$8^2)/2+NORMSINV(AleatProd!E492)*Plan1!$G$8))</f>
        <v>17367.499721300137</v>
      </c>
      <c r="F493" s="30">
        <f>(E493*EXP(Plan1!$G$7-(Plan1!$G$8^2)/2+NORMSINV(AleatProd!F492)*Plan1!$G$8))</f>
        <v>17760.029534899946</v>
      </c>
      <c r="G493" s="30">
        <f>(F493*EXP(Plan1!$G$7-(Plan1!$G$8^2)/2+NORMSINV(AleatProd!G492)*Plan1!$G$8))</f>
        <v>16297.367982674536</v>
      </c>
      <c r="H493" s="30">
        <f>(G493*EXP(Plan1!$G$7-(Plan1!$G$8^2)/2+NORMSINV(AleatProd!H492)*Plan1!$G$8))</f>
        <v>16436.969548580415</v>
      </c>
      <c r="I493" s="30">
        <f>(H493*EXP(Plan1!$G$7-(Plan1!$G$8^2)/2+NORMSINV(AleatProd!I492)*Plan1!$G$8))</f>
        <v>15562.715306526672</v>
      </c>
      <c r="J493" s="30">
        <f>(I493*EXP(Plan1!$G$7-(Plan1!$G$8^2)/2+NORMSINV(AleatProd!J492)*Plan1!$G$8))</f>
        <v>14861.184069792987</v>
      </c>
      <c r="K493" s="30">
        <f>(J493*EXP(Plan1!$G$7-(Plan1!$G$8^2)/2+NORMSINV(AleatProd!K492)*Plan1!$G$8))</f>
        <v>14705.462368773275</v>
      </c>
      <c r="L493" s="30">
        <f>(K493*EXP(Plan1!$G$7-(Plan1!$G$8^2)/2+NORMSINV(AleatProd!L492)*Plan1!$G$8))</f>
        <v>15146.866198541746</v>
      </c>
      <c r="M493" s="30">
        <f>(L493*EXP(Plan1!$G$7-(Plan1!$G$8^2)/2+NORMSINV(AleatProd!M492)*Plan1!$G$8))</f>
        <v>14342.066347702861</v>
      </c>
      <c r="N493" s="30">
        <f>(M493*EXP(Plan1!$G$7-(Plan1!$G$8^2)/2+NORMSINV(AleatProd!N492)*Plan1!$G$8))</f>
        <v>16208.758339707421</v>
      </c>
      <c r="O493" s="30">
        <f>(N493*EXP(Plan1!$G$7-(Plan1!$G$8^2)/2+NORMSINV(AleatProd!O492)*Plan1!$G$8))</f>
        <v>15446.323642205201</v>
      </c>
      <c r="P493" s="30">
        <f>(O493*EXP(Plan1!$G$7-(Plan1!$G$8^2)/2+NORMSINV(AleatProd!P492)*Plan1!$G$8))</f>
        <v>15132.322162084078</v>
      </c>
      <c r="Q493" s="30">
        <f>(P493*EXP(Plan1!$G$7-(Plan1!$G$8^2)/2+NORMSINV(AleatProd!Q492)*Plan1!$G$8))</f>
        <v>15802.439069216251</v>
      </c>
      <c r="R493" s="30">
        <f>(Q493*EXP(Plan1!$G$7-(Plan1!$G$8^2)/2+NORMSINV(AleatProd!R492)*Plan1!$G$8))</f>
        <v>15166.733331003905</v>
      </c>
      <c r="S493" s="30">
        <f>(R493*EXP(Plan1!$G$7-(Plan1!$G$8^2)/2+NORMSINV(AleatProd!S492)*Plan1!$G$8))</f>
        <v>16092.620164721126</v>
      </c>
      <c r="T493" s="30">
        <f>(S493*EXP(Plan1!$G$7-(Plan1!$G$8^2)/2+NORMSINV(AleatProd!T492)*Plan1!$G$8))</f>
        <v>15527.716961546785</v>
      </c>
      <c r="U493" s="30">
        <f>(T493*EXP(Plan1!$G$7-(Plan1!$G$8^2)/2+NORMSINV(AleatProd!U492)*Plan1!$G$8))</f>
        <v>14883.259976148</v>
      </c>
      <c r="V493" s="30">
        <f>(U493*EXP(Plan1!$G$7-(Plan1!$G$8^2)/2+NORMSINV(AleatProd!V492)*Plan1!$G$8))</f>
        <v>14737.67321423085</v>
      </c>
    </row>
    <row r="494" spans="1:22" x14ac:dyDescent="0.25">
      <c r="A494">
        <v>491</v>
      </c>
      <c r="B494" s="2">
        <f>Plan1!$B$4</f>
        <v>17520</v>
      </c>
      <c r="C494" s="30">
        <f>(B494*EXP(Plan1!$G$7-(Plan1!$G$8^2)/2+NORMSINV(AleatProd!C493)*Plan1!$G$8))</f>
        <v>19247.313888997476</v>
      </c>
      <c r="D494" s="30">
        <f>(C494*EXP(Plan1!$G$7-(Plan1!$G$8^2)/2+NORMSINV(AleatProd!D493)*Plan1!$G$8))</f>
        <v>19201.086450817162</v>
      </c>
      <c r="E494" s="30">
        <f>(D494*EXP(Plan1!$G$7-(Plan1!$G$8^2)/2+NORMSINV(AleatProd!E493)*Plan1!$G$8))</f>
        <v>19538.970810241815</v>
      </c>
      <c r="F494" s="30">
        <f>(E494*EXP(Plan1!$G$7-(Plan1!$G$8^2)/2+NORMSINV(AleatProd!F493)*Plan1!$G$8))</f>
        <v>20210.436331385656</v>
      </c>
      <c r="G494" s="30">
        <f>(F494*EXP(Plan1!$G$7-(Plan1!$G$8^2)/2+NORMSINV(AleatProd!G493)*Plan1!$G$8))</f>
        <v>18299.18475158235</v>
      </c>
      <c r="H494" s="30">
        <f>(G494*EXP(Plan1!$G$7-(Plan1!$G$8^2)/2+NORMSINV(AleatProd!H493)*Plan1!$G$8))</f>
        <v>18971.297713600947</v>
      </c>
      <c r="I494" s="30">
        <f>(H494*EXP(Plan1!$G$7-(Plan1!$G$8^2)/2+NORMSINV(AleatProd!I493)*Plan1!$G$8))</f>
        <v>19963.285202846175</v>
      </c>
      <c r="J494" s="30">
        <f>(I494*EXP(Plan1!$G$7-(Plan1!$G$8^2)/2+NORMSINV(AleatProd!J493)*Plan1!$G$8))</f>
        <v>19371.858804825937</v>
      </c>
      <c r="K494" s="30">
        <f>(J494*EXP(Plan1!$G$7-(Plan1!$G$8^2)/2+NORMSINV(AleatProd!K493)*Plan1!$G$8))</f>
        <v>18393.301467829075</v>
      </c>
      <c r="L494" s="30">
        <f>(K494*EXP(Plan1!$G$7-(Plan1!$G$8^2)/2+NORMSINV(AleatProd!L493)*Plan1!$G$8))</f>
        <v>16228.205957479926</v>
      </c>
      <c r="M494" s="30">
        <f>(L494*EXP(Plan1!$G$7-(Plan1!$G$8^2)/2+NORMSINV(AleatProd!M493)*Plan1!$G$8))</f>
        <v>15946.345676212002</v>
      </c>
      <c r="N494" s="30">
        <f>(M494*EXP(Plan1!$G$7-(Plan1!$G$8^2)/2+NORMSINV(AleatProd!N493)*Plan1!$G$8))</f>
        <v>16407.916139228771</v>
      </c>
      <c r="O494" s="30">
        <f>(N494*EXP(Plan1!$G$7-(Plan1!$G$8^2)/2+NORMSINV(AleatProd!O493)*Plan1!$G$8))</f>
        <v>16065.021063899385</v>
      </c>
      <c r="P494" s="30">
        <f>(O494*EXP(Plan1!$G$7-(Plan1!$G$8^2)/2+NORMSINV(AleatProd!P493)*Plan1!$G$8))</f>
        <v>15631.303189655944</v>
      </c>
      <c r="Q494" s="30">
        <f>(P494*EXP(Plan1!$G$7-(Plan1!$G$8^2)/2+NORMSINV(AleatProd!Q493)*Plan1!$G$8))</f>
        <v>15419.24148681302</v>
      </c>
      <c r="R494" s="30">
        <f>(Q494*EXP(Plan1!$G$7-(Plan1!$G$8^2)/2+NORMSINV(AleatProd!R493)*Plan1!$G$8))</f>
        <v>15034.983424327673</v>
      </c>
      <c r="S494" s="30">
        <f>(R494*EXP(Plan1!$G$7-(Plan1!$G$8^2)/2+NORMSINV(AleatProd!S493)*Plan1!$G$8))</f>
        <v>16149.187626563138</v>
      </c>
      <c r="T494" s="30">
        <f>(S494*EXP(Plan1!$G$7-(Plan1!$G$8^2)/2+NORMSINV(AleatProd!T493)*Plan1!$G$8))</f>
        <v>15060.247956146748</v>
      </c>
      <c r="U494" s="30">
        <f>(T494*EXP(Plan1!$G$7-(Plan1!$G$8^2)/2+NORMSINV(AleatProd!U493)*Plan1!$G$8))</f>
        <v>16400.911181467829</v>
      </c>
      <c r="V494" s="30">
        <f>(U494*EXP(Plan1!$G$7-(Plan1!$G$8^2)/2+NORMSINV(AleatProd!V493)*Plan1!$G$8))</f>
        <v>16664.616818249793</v>
      </c>
    </row>
    <row r="495" spans="1:22" x14ac:dyDescent="0.25">
      <c r="A495">
        <v>492</v>
      </c>
      <c r="B495" s="2">
        <f>Plan1!$B$4</f>
        <v>17520</v>
      </c>
      <c r="C495" s="30">
        <f>(B495*EXP(Plan1!$G$7-(Plan1!$G$8^2)/2+NORMSINV(AleatProd!C494)*Plan1!$G$8))</f>
        <v>16031.163128943108</v>
      </c>
      <c r="D495" s="30">
        <f>(C495*EXP(Plan1!$G$7-(Plan1!$G$8^2)/2+NORMSINV(AleatProd!D494)*Plan1!$G$8))</f>
        <v>15579.896587190084</v>
      </c>
      <c r="E495" s="30">
        <f>(D495*EXP(Plan1!$G$7-(Plan1!$G$8^2)/2+NORMSINV(AleatProd!E494)*Plan1!$G$8))</f>
        <v>16284.537384059171</v>
      </c>
      <c r="F495" s="30">
        <f>(E495*EXP(Plan1!$G$7-(Plan1!$G$8^2)/2+NORMSINV(AleatProd!F494)*Plan1!$G$8))</f>
        <v>15387.411711414574</v>
      </c>
      <c r="G495" s="30">
        <f>(F495*EXP(Plan1!$G$7-(Plan1!$G$8^2)/2+NORMSINV(AleatProd!G494)*Plan1!$G$8))</f>
        <v>14465.247015577115</v>
      </c>
      <c r="H495" s="30">
        <f>(G495*EXP(Plan1!$G$7-(Plan1!$G$8^2)/2+NORMSINV(AleatProd!H494)*Plan1!$G$8))</f>
        <v>13979.696127861262</v>
      </c>
      <c r="I495" s="30">
        <f>(H495*EXP(Plan1!$G$7-(Plan1!$G$8^2)/2+NORMSINV(AleatProd!I494)*Plan1!$G$8))</f>
        <v>14214.851501131563</v>
      </c>
      <c r="J495" s="30">
        <f>(I495*EXP(Plan1!$G$7-(Plan1!$G$8^2)/2+NORMSINV(AleatProd!J494)*Plan1!$G$8))</f>
        <v>14061.44360794515</v>
      </c>
      <c r="K495" s="30">
        <f>(J495*EXP(Plan1!$G$7-(Plan1!$G$8^2)/2+NORMSINV(AleatProd!K494)*Plan1!$G$8))</f>
        <v>12879.443393089467</v>
      </c>
      <c r="L495" s="30">
        <f>(K495*EXP(Plan1!$G$7-(Plan1!$G$8^2)/2+NORMSINV(AleatProd!L494)*Plan1!$G$8))</f>
        <v>13195.093957989018</v>
      </c>
      <c r="M495" s="30">
        <f>(L495*EXP(Plan1!$G$7-(Plan1!$G$8^2)/2+NORMSINV(AleatProd!M494)*Plan1!$G$8))</f>
        <v>13895.351826648372</v>
      </c>
      <c r="N495" s="30">
        <f>(M495*EXP(Plan1!$G$7-(Plan1!$G$8^2)/2+NORMSINV(AleatProd!N494)*Plan1!$G$8))</f>
        <v>12931.865737384898</v>
      </c>
      <c r="O495" s="30">
        <f>(N495*EXP(Plan1!$G$7-(Plan1!$G$8^2)/2+NORMSINV(AleatProd!O494)*Plan1!$G$8))</f>
        <v>11965.746832919802</v>
      </c>
      <c r="P495" s="30">
        <f>(O495*EXP(Plan1!$G$7-(Plan1!$G$8^2)/2+NORMSINV(AleatProd!P494)*Plan1!$G$8))</f>
        <v>11993.297434846792</v>
      </c>
      <c r="Q495" s="30">
        <f>(P495*EXP(Plan1!$G$7-(Plan1!$G$8^2)/2+NORMSINV(AleatProd!Q494)*Plan1!$G$8))</f>
        <v>11068.284779203137</v>
      </c>
      <c r="R495" s="30">
        <f>(Q495*EXP(Plan1!$G$7-(Plan1!$G$8^2)/2+NORMSINV(AleatProd!R494)*Plan1!$G$8))</f>
        <v>10064.126553167218</v>
      </c>
      <c r="S495" s="30">
        <f>(R495*EXP(Plan1!$G$7-(Plan1!$G$8^2)/2+NORMSINV(AleatProd!S494)*Plan1!$G$8))</f>
        <v>10730.614294312767</v>
      </c>
      <c r="T495" s="30">
        <f>(S495*EXP(Plan1!$G$7-(Plan1!$G$8^2)/2+NORMSINV(AleatProd!T494)*Plan1!$G$8))</f>
        <v>10085.512433552012</v>
      </c>
      <c r="U495" s="30">
        <f>(T495*EXP(Plan1!$G$7-(Plan1!$G$8^2)/2+NORMSINV(AleatProd!U494)*Plan1!$G$8))</f>
        <v>9531.712340617185</v>
      </c>
      <c r="V495" s="30">
        <f>(U495*EXP(Plan1!$G$7-(Plan1!$G$8^2)/2+NORMSINV(AleatProd!V494)*Plan1!$G$8))</f>
        <v>9471.1251796603065</v>
      </c>
    </row>
    <row r="496" spans="1:22" x14ac:dyDescent="0.25">
      <c r="A496">
        <v>493</v>
      </c>
      <c r="B496" s="2">
        <f>Plan1!$B$4</f>
        <v>17520</v>
      </c>
      <c r="C496" s="30">
        <f>(B496*EXP(Plan1!$G$7-(Plan1!$G$8^2)/2+NORMSINV(AleatProd!C495)*Plan1!$G$8))</f>
        <v>17777.832753848717</v>
      </c>
      <c r="D496" s="30">
        <f>(C496*EXP(Plan1!$G$7-(Plan1!$G$8^2)/2+NORMSINV(AleatProd!D495)*Plan1!$G$8))</f>
        <v>18133.225087611685</v>
      </c>
      <c r="E496" s="30">
        <f>(D496*EXP(Plan1!$G$7-(Plan1!$G$8^2)/2+NORMSINV(AleatProd!E495)*Plan1!$G$8))</f>
        <v>17923.65233297558</v>
      </c>
      <c r="F496" s="30">
        <f>(E496*EXP(Plan1!$G$7-(Plan1!$G$8^2)/2+NORMSINV(AleatProd!F495)*Plan1!$G$8))</f>
        <v>16187.460459856935</v>
      </c>
      <c r="G496" s="30">
        <f>(F496*EXP(Plan1!$G$7-(Plan1!$G$8^2)/2+NORMSINV(AleatProd!G495)*Plan1!$G$8))</f>
        <v>16561.06441818269</v>
      </c>
      <c r="H496" s="30">
        <f>(G496*EXP(Plan1!$G$7-(Plan1!$G$8^2)/2+NORMSINV(AleatProd!H495)*Plan1!$G$8))</f>
        <v>14850.990268656649</v>
      </c>
      <c r="I496" s="30">
        <f>(H496*EXP(Plan1!$G$7-(Plan1!$G$8^2)/2+NORMSINV(AleatProd!I495)*Plan1!$G$8))</f>
        <v>14221.924141617892</v>
      </c>
      <c r="J496" s="30">
        <f>(I496*EXP(Plan1!$G$7-(Plan1!$G$8^2)/2+NORMSINV(AleatProd!J495)*Plan1!$G$8))</f>
        <v>14322.020535318263</v>
      </c>
      <c r="K496" s="30">
        <f>(J496*EXP(Plan1!$G$7-(Plan1!$G$8^2)/2+NORMSINV(AleatProd!K495)*Plan1!$G$8))</f>
        <v>14700.739703278399</v>
      </c>
      <c r="L496" s="30">
        <f>(K496*EXP(Plan1!$G$7-(Plan1!$G$8^2)/2+NORMSINV(AleatProd!L495)*Plan1!$G$8))</f>
        <v>14742.363811586574</v>
      </c>
      <c r="M496" s="30">
        <f>(L496*EXP(Plan1!$G$7-(Plan1!$G$8^2)/2+NORMSINV(AleatProd!M495)*Plan1!$G$8))</f>
        <v>15407.16875496351</v>
      </c>
      <c r="N496" s="30">
        <f>(M496*EXP(Plan1!$G$7-(Plan1!$G$8^2)/2+NORMSINV(AleatProd!N495)*Plan1!$G$8))</f>
        <v>15853.063100046042</v>
      </c>
      <c r="O496" s="30">
        <f>(N496*EXP(Plan1!$G$7-(Plan1!$G$8^2)/2+NORMSINV(AleatProd!O495)*Plan1!$G$8))</f>
        <v>14456.528008597594</v>
      </c>
      <c r="P496" s="30">
        <f>(O496*EXP(Plan1!$G$7-(Plan1!$G$8^2)/2+NORMSINV(AleatProd!P495)*Plan1!$G$8))</f>
        <v>14185.561777414538</v>
      </c>
      <c r="Q496" s="30">
        <f>(P496*EXP(Plan1!$G$7-(Plan1!$G$8^2)/2+NORMSINV(AleatProd!Q495)*Plan1!$G$8))</f>
        <v>13862.310219351477</v>
      </c>
      <c r="R496" s="30">
        <f>(Q496*EXP(Plan1!$G$7-(Plan1!$G$8^2)/2+NORMSINV(AleatProd!R495)*Plan1!$G$8))</f>
        <v>12845.390509562796</v>
      </c>
      <c r="S496" s="30">
        <f>(R496*EXP(Plan1!$G$7-(Plan1!$G$8^2)/2+NORMSINV(AleatProd!S495)*Plan1!$G$8))</f>
        <v>12026.201167488929</v>
      </c>
      <c r="T496" s="30">
        <f>(S496*EXP(Plan1!$G$7-(Plan1!$G$8^2)/2+NORMSINV(AleatProd!T495)*Plan1!$G$8))</f>
        <v>13354.023456466768</v>
      </c>
      <c r="U496" s="30">
        <f>(T496*EXP(Plan1!$G$7-(Plan1!$G$8^2)/2+NORMSINV(AleatProd!U495)*Plan1!$G$8))</f>
        <v>13174.627151552868</v>
      </c>
      <c r="V496" s="30">
        <f>(U496*EXP(Plan1!$G$7-(Plan1!$G$8^2)/2+NORMSINV(AleatProd!V495)*Plan1!$G$8))</f>
        <v>13415.632514385696</v>
      </c>
    </row>
    <row r="497" spans="1:22" x14ac:dyDescent="0.25">
      <c r="A497">
        <v>494</v>
      </c>
      <c r="B497" s="2">
        <f>Plan1!$B$4</f>
        <v>17520</v>
      </c>
      <c r="C497" s="30">
        <f>(B497*EXP(Plan1!$G$7-(Plan1!$G$8^2)/2+NORMSINV(AleatProd!C496)*Plan1!$G$8))</f>
        <v>17374.003589876997</v>
      </c>
      <c r="D497" s="30">
        <f>(C497*EXP(Plan1!$G$7-(Plan1!$G$8^2)/2+NORMSINV(AleatProd!D496)*Plan1!$G$8))</f>
        <v>17923.883302394566</v>
      </c>
      <c r="E497" s="30">
        <f>(D497*EXP(Plan1!$G$7-(Plan1!$G$8^2)/2+NORMSINV(AleatProd!E496)*Plan1!$G$8))</f>
        <v>17725.141040359023</v>
      </c>
      <c r="F497" s="30">
        <f>(E497*EXP(Plan1!$G$7-(Plan1!$G$8^2)/2+NORMSINV(AleatProd!F496)*Plan1!$G$8))</f>
        <v>16887.102012036477</v>
      </c>
      <c r="G497" s="30">
        <f>(F497*EXP(Plan1!$G$7-(Plan1!$G$8^2)/2+NORMSINV(AleatProd!G496)*Plan1!$G$8))</f>
        <v>16539.166669764654</v>
      </c>
      <c r="H497" s="30">
        <f>(G497*EXP(Plan1!$G$7-(Plan1!$G$8^2)/2+NORMSINV(AleatProd!H496)*Plan1!$G$8))</f>
        <v>17267.691566432608</v>
      </c>
      <c r="I497" s="30">
        <f>(H497*EXP(Plan1!$G$7-(Plan1!$G$8^2)/2+NORMSINV(AleatProd!I496)*Plan1!$G$8))</f>
        <v>16633.461882374486</v>
      </c>
      <c r="J497" s="30">
        <f>(I497*EXP(Plan1!$G$7-(Plan1!$G$8^2)/2+NORMSINV(AleatProd!J496)*Plan1!$G$8))</f>
        <v>17432.862283771592</v>
      </c>
      <c r="K497" s="30">
        <f>(J497*EXP(Plan1!$G$7-(Plan1!$G$8^2)/2+NORMSINV(AleatProd!K496)*Plan1!$G$8))</f>
        <v>16055.308991706834</v>
      </c>
      <c r="L497" s="30">
        <f>(K497*EXP(Plan1!$G$7-(Plan1!$G$8^2)/2+NORMSINV(AleatProd!L496)*Plan1!$G$8))</f>
        <v>15525.553758344216</v>
      </c>
      <c r="M497" s="30">
        <f>(L497*EXP(Plan1!$G$7-(Plan1!$G$8^2)/2+NORMSINV(AleatProd!M496)*Plan1!$G$8))</f>
        <v>16924.977017813057</v>
      </c>
      <c r="N497" s="30">
        <f>(M497*EXP(Plan1!$G$7-(Plan1!$G$8^2)/2+NORMSINV(AleatProd!N496)*Plan1!$G$8))</f>
        <v>18146.71955986357</v>
      </c>
      <c r="O497" s="30">
        <f>(N497*EXP(Plan1!$G$7-(Plan1!$G$8^2)/2+NORMSINV(AleatProd!O496)*Plan1!$G$8))</f>
        <v>17884.968753813922</v>
      </c>
      <c r="P497" s="30">
        <f>(O497*EXP(Plan1!$G$7-(Plan1!$G$8^2)/2+NORMSINV(AleatProd!P496)*Plan1!$G$8))</f>
        <v>18488.798967220289</v>
      </c>
      <c r="Q497" s="30">
        <f>(P497*EXP(Plan1!$G$7-(Plan1!$G$8^2)/2+NORMSINV(AleatProd!Q496)*Plan1!$G$8))</f>
        <v>18934.617840597719</v>
      </c>
      <c r="R497" s="30">
        <f>(Q497*EXP(Plan1!$G$7-(Plan1!$G$8^2)/2+NORMSINV(AleatProd!R496)*Plan1!$G$8))</f>
        <v>19792.534429200448</v>
      </c>
      <c r="S497" s="30">
        <f>(R497*EXP(Plan1!$G$7-(Plan1!$G$8^2)/2+NORMSINV(AleatProd!S496)*Plan1!$G$8))</f>
        <v>19166.477829791253</v>
      </c>
      <c r="T497" s="30">
        <f>(S497*EXP(Plan1!$G$7-(Plan1!$G$8^2)/2+NORMSINV(AleatProd!T496)*Plan1!$G$8))</f>
        <v>20481.063077474675</v>
      </c>
      <c r="U497" s="30">
        <f>(T497*EXP(Plan1!$G$7-(Plan1!$G$8^2)/2+NORMSINV(AleatProd!U496)*Plan1!$G$8))</f>
        <v>22033.514184005835</v>
      </c>
      <c r="V497" s="30">
        <f>(U497*EXP(Plan1!$G$7-(Plan1!$G$8^2)/2+NORMSINV(AleatProd!V496)*Plan1!$G$8))</f>
        <v>22463.159734187589</v>
      </c>
    </row>
    <row r="498" spans="1:22" x14ac:dyDescent="0.25">
      <c r="A498">
        <v>495</v>
      </c>
      <c r="B498" s="2">
        <f>Plan1!$B$4</f>
        <v>17520</v>
      </c>
      <c r="C498" s="30">
        <f>(B498*EXP(Plan1!$G$7-(Plan1!$G$8^2)/2+NORMSINV(AleatProd!C497)*Plan1!$G$8))</f>
        <v>16323.184616707658</v>
      </c>
      <c r="D498" s="30">
        <f>(C498*EXP(Plan1!$G$7-(Plan1!$G$8^2)/2+NORMSINV(AleatProd!D497)*Plan1!$G$8))</f>
        <v>16571.708378227078</v>
      </c>
      <c r="E498" s="30">
        <f>(D498*EXP(Plan1!$G$7-(Plan1!$G$8^2)/2+NORMSINV(AleatProd!E497)*Plan1!$G$8))</f>
        <v>16746.554726332051</v>
      </c>
      <c r="F498" s="30">
        <f>(E498*EXP(Plan1!$G$7-(Plan1!$G$8^2)/2+NORMSINV(AleatProd!F497)*Plan1!$G$8))</f>
        <v>16207.949338858805</v>
      </c>
      <c r="G498" s="30">
        <f>(F498*EXP(Plan1!$G$7-(Plan1!$G$8^2)/2+NORMSINV(AleatProd!G497)*Plan1!$G$8))</f>
        <v>17434.758409299448</v>
      </c>
      <c r="H498" s="30">
        <f>(G498*EXP(Plan1!$G$7-(Plan1!$G$8^2)/2+NORMSINV(AleatProd!H497)*Plan1!$G$8))</f>
        <v>18676.901395297129</v>
      </c>
      <c r="I498" s="30">
        <f>(H498*EXP(Plan1!$G$7-(Plan1!$G$8^2)/2+NORMSINV(AleatProd!I497)*Plan1!$G$8))</f>
        <v>16740.062398850114</v>
      </c>
      <c r="J498" s="30">
        <f>(I498*EXP(Plan1!$G$7-(Plan1!$G$8^2)/2+NORMSINV(AleatProd!J497)*Plan1!$G$8))</f>
        <v>16811.498742203476</v>
      </c>
      <c r="K498" s="30">
        <f>(J498*EXP(Plan1!$G$7-(Plan1!$G$8^2)/2+NORMSINV(AleatProd!K497)*Plan1!$G$8))</f>
        <v>15109.496678623231</v>
      </c>
      <c r="L498" s="30">
        <f>(K498*EXP(Plan1!$G$7-(Plan1!$G$8^2)/2+NORMSINV(AleatProd!L497)*Plan1!$G$8))</f>
        <v>13151.919840340923</v>
      </c>
      <c r="M498" s="30">
        <f>(L498*EXP(Plan1!$G$7-(Plan1!$G$8^2)/2+NORMSINV(AleatProd!M497)*Plan1!$G$8))</f>
        <v>13670.514958243342</v>
      </c>
      <c r="N498" s="30">
        <f>(M498*EXP(Plan1!$G$7-(Plan1!$G$8^2)/2+NORMSINV(AleatProd!N497)*Plan1!$G$8))</f>
        <v>13412.946021686335</v>
      </c>
      <c r="O498" s="30">
        <f>(N498*EXP(Plan1!$G$7-(Plan1!$G$8^2)/2+NORMSINV(AleatProd!O497)*Plan1!$G$8))</f>
        <v>13276.843424824994</v>
      </c>
      <c r="P498" s="30">
        <f>(O498*EXP(Plan1!$G$7-(Plan1!$G$8^2)/2+NORMSINV(AleatProd!P497)*Plan1!$G$8))</f>
        <v>12407.295280544122</v>
      </c>
      <c r="Q498" s="30">
        <f>(P498*EXP(Plan1!$G$7-(Plan1!$G$8^2)/2+NORMSINV(AleatProd!Q497)*Plan1!$G$8))</f>
        <v>12120.550678958822</v>
      </c>
      <c r="R498" s="30">
        <f>(Q498*EXP(Plan1!$G$7-(Plan1!$G$8^2)/2+NORMSINV(AleatProd!R497)*Plan1!$G$8))</f>
        <v>12028.003565625027</v>
      </c>
      <c r="S498" s="30">
        <f>(R498*EXP(Plan1!$G$7-(Plan1!$G$8^2)/2+NORMSINV(AleatProd!S497)*Plan1!$G$8))</f>
        <v>11779.306216988178</v>
      </c>
      <c r="T498" s="30">
        <f>(S498*EXP(Plan1!$G$7-(Plan1!$G$8^2)/2+NORMSINV(AleatProd!T497)*Plan1!$G$8))</f>
        <v>11843.289864861828</v>
      </c>
      <c r="U498" s="30">
        <f>(T498*EXP(Plan1!$G$7-(Plan1!$G$8^2)/2+NORMSINV(AleatProd!U497)*Plan1!$G$8))</f>
        <v>12460.130128432995</v>
      </c>
      <c r="V498" s="30">
        <f>(U498*EXP(Plan1!$G$7-(Plan1!$G$8^2)/2+NORMSINV(AleatProd!V497)*Plan1!$G$8))</f>
        <v>12311.883906176867</v>
      </c>
    </row>
    <row r="499" spans="1:22" x14ac:dyDescent="0.25">
      <c r="A499">
        <v>496</v>
      </c>
      <c r="B499" s="2">
        <f>Plan1!$B$4</f>
        <v>17520</v>
      </c>
      <c r="C499" s="30">
        <f>(B499*EXP(Plan1!$G$7-(Plan1!$G$8^2)/2+NORMSINV(AleatProd!C498)*Plan1!$G$8))</f>
        <v>16609.778167446664</v>
      </c>
      <c r="D499" s="30">
        <f>(C499*EXP(Plan1!$G$7-(Plan1!$G$8^2)/2+NORMSINV(AleatProd!D498)*Plan1!$G$8))</f>
        <v>18104.670413216882</v>
      </c>
      <c r="E499" s="30">
        <f>(D499*EXP(Plan1!$G$7-(Plan1!$G$8^2)/2+NORMSINV(AleatProd!E498)*Plan1!$G$8))</f>
        <v>18597.47348874353</v>
      </c>
      <c r="F499" s="30">
        <f>(E499*EXP(Plan1!$G$7-(Plan1!$G$8^2)/2+NORMSINV(AleatProd!F498)*Plan1!$G$8))</f>
        <v>18219.42636963545</v>
      </c>
      <c r="G499" s="30">
        <f>(F499*EXP(Plan1!$G$7-(Plan1!$G$8^2)/2+NORMSINV(AleatProd!G498)*Plan1!$G$8))</f>
        <v>18884.313536628873</v>
      </c>
      <c r="H499" s="30">
        <f>(G499*EXP(Plan1!$G$7-(Plan1!$G$8^2)/2+NORMSINV(AleatProd!H498)*Plan1!$G$8))</f>
        <v>19956.524214651425</v>
      </c>
      <c r="I499" s="30">
        <f>(H499*EXP(Plan1!$G$7-(Plan1!$G$8^2)/2+NORMSINV(AleatProd!I498)*Plan1!$G$8))</f>
        <v>20786.411890707161</v>
      </c>
      <c r="J499" s="30">
        <f>(I499*EXP(Plan1!$G$7-(Plan1!$G$8^2)/2+NORMSINV(AleatProd!J498)*Plan1!$G$8))</f>
        <v>20444.383381224947</v>
      </c>
      <c r="K499" s="30">
        <f>(J499*EXP(Plan1!$G$7-(Plan1!$G$8^2)/2+NORMSINV(AleatProd!K498)*Plan1!$G$8))</f>
        <v>19171.540486939572</v>
      </c>
      <c r="L499" s="30">
        <f>(K499*EXP(Plan1!$G$7-(Plan1!$G$8^2)/2+NORMSINV(AleatProd!L498)*Plan1!$G$8))</f>
        <v>18684.132547228459</v>
      </c>
      <c r="M499" s="30">
        <f>(L499*EXP(Plan1!$G$7-(Plan1!$G$8^2)/2+NORMSINV(AleatProd!M498)*Plan1!$G$8))</f>
        <v>19011.098705394765</v>
      </c>
      <c r="N499" s="30">
        <f>(M499*EXP(Plan1!$G$7-(Plan1!$G$8^2)/2+NORMSINV(AleatProd!N498)*Plan1!$G$8))</f>
        <v>18366.797004988701</v>
      </c>
      <c r="O499" s="30">
        <f>(N499*EXP(Plan1!$G$7-(Plan1!$G$8^2)/2+NORMSINV(AleatProd!O498)*Plan1!$G$8))</f>
        <v>17452.870409864288</v>
      </c>
      <c r="P499" s="30">
        <f>(O499*EXP(Plan1!$G$7-(Plan1!$G$8^2)/2+NORMSINV(AleatProd!P498)*Plan1!$G$8))</f>
        <v>16825.52545651179</v>
      </c>
      <c r="Q499" s="30">
        <f>(P499*EXP(Plan1!$G$7-(Plan1!$G$8^2)/2+NORMSINV(AleatProd!Q498)*Plan1!$G$8))</f>
        <v>17261.608649071492</v>
      </c>
      <c r="R499" s="30">
        <f>(Q499*EXP(Plan1!$G$7-(Plan1!$G$8^2)/2+NORMSINV(AleatProd!R498)*Plan1!$G$8))</f>
        <v>17142.396830254289</v>
      </c>
      <c r="S499" s="30">
        <f>(R499*EXP(Plan1!$G$7-(Plan1!$G$8^2)/2+NORMSINV(AleatProd!S498)*Plan1!$G$8))</f>
        <v>16095.252709951206</v>
      </c>
      <c r="T499" s="30">
        <f>(S499*EXP(Plan1!$G$7-(Plan1!$G$8^2)/2+NORMSINV(AleatProd!T498)*Plan1!$G$8))</f>
        <v>17027.952571890019</v>
      </c>
      <c r="U499" s="30">
        <f>(T499*EXP(Plan1!$G$7-(Plan1!$G$8^2)/2+NORMSINV(AleatProd!U498)*Plan1!$G$8))</f>
        <v>16804.130440497454</v>
      </c>
      <c r="V499" s="30">
        <f>(U499*EXP(Plan1!$G$7-(Plan1!$G$8^2)/2+NORMSINV(AleatProd!V498)*Plan1!$G$8))</f>
        <v>17339.806568288117</v>
      </c>
    </row>
    <row r="500" spans="1:22" x14ac:dyDescent="0.25">
      <c r="A500">
        <v>497</v>
      </c>
      <c r="B500" s="2">
        <f>Plan1!$B$4</f>
        <v>17520</v>
      </c>
      <c r="C500" s="30">
        <f>(B500*EXP(Plan1!$G$7-(Plan1!$G$8^2)/2+NORMSINV(AleatProd!C499)*Plan1!$G$8))</f>
        <v>18602.322725001475</v>
      </c>
      <c r="D500" s="30">
        <f>(C500*EXP(Plan1!$G$7-(Plan1!$G$8^2)/2+NORMSINV(AleatProd!D499)*Plan1!$G$8))</f>
        <v>18221.03832293224</v>
      </c>
      <c r="E500" s="30">
        <f>(D500*EXP(Plan1!$G$7-(Plan1!$G$8^2)/2+NORMSINV(AleatProd!E499)*Plan1!$G$8))</f>
        <v>17994.863741387184</v>
      </c>
      <c r="F500" s="30">
        <f>(E500*EXP(Plan1!$G$7-(Plan1!$G$8^2)/2+NORMSINV(AleatProd!F499)*Plan1!$G$8))</f>
        <v>16784.002071712395</v>
      </c>
      <c r="G500" s="30">
        <f>(F500*EXP(Plan1!$G$7-(Plan1!$G$8^2)/2+NORMSINV(AleatProd!G499)*Plan1!$G$8))</f>
        <v>16742.904799926997</v>
      </c>
      <c r="H500" s="30">
        <f>(G500*EXP(Plan1!$G$7-(Plan1!$G$8^2)/2+NORMSINV(AleatProd!H499)*Plan1!$G$8))</f>
        <v>16382.006633066343</v>
      </c>
      <c r="I500" s="30">
        <f>(H500*EXP(Plan1!$G$7-(Plan1!$G$8^2)/2+NORMSINV(AleatProd!I499)*Plan1!$G$8))</f>
        <v>14157.605386095267</v>
      </c>
      <c r="J500" s="30">
        <f>(I500*EXP(Plan1!$G$7-(Plan1!$G$8^2)/2+NORMSINV(AleatProd!J499)*Plan1!$G$8))</f>
        <v>13759.232595947955</v>
      </c>
      <c r="K500" s="30">
        <f>(J500*EXP(Plan1!$G$7-(Plan1!$G$8^2)/2+NORMSINV(AleatProd!K499)*Plan1!$G$8))</f>
        <v>13420.421594398626</v>
      </c>
      <c r="L500" s="30">
        <f>(K500*EXP(Plan1!$G$7-(Plan1!$G$8^2)/2+NORMSINV(AleatProd!L499)*Plan1!$G$8))</f>
        <v>13014.528799666537</v>
      </c>
      <c r="M500" s="30">
        <f>(L500*EXP(Plan1!$G$7-(Plan1!$G$8^2)/2+NORMSINV(AleatProd!M499)*Plan1!$G$8))</f>
        <v>13087.591511672323</v>
      </c>
      <c r="N500" s="30">
        <f>(M500*EXP(Plan1!$G$7-(Plan1!$G$8^2)/2+NORMSINV(AleatProd!N499)*Plan1!$G$8))</f>
        <v>13058.313300497868</v>
      </c>
      <c r="O500" s="30">
        <f>(N500*EXP(Plan1!$G$7-(Plan1!$G$8^2)/2+NORMSINV(AleatProd!O499)*Plan1!$G$8))</f>
        <v>11674.880358494172</v>
      </c>
      <c r="P500" s="30">
        <f>(O500*EXP(Plan1!$G$7-(Plan1!$G$8^2)/2+NORMSINV(AleatProd!P499)*Plan1!$G$8))</f>
        <v>11993.991261911009</v>
      </c>
      <c r="Q500" s="30">
        <f>(P500*EXP(Plan1!$G$7-(Plan1!$G$8^2)/2+NORMSINV(AleatProd!Q499)*Plan1!$G$8))</f>
        <v>12155.462508518014</v>
      </c>
      <c r="R500" s="30">
        <f>(Q500*EXP(Plan1!$G$7-(Plan1!$G$8^2)/2+NORMSINV(AleatProd!R499)*Plan1!$G$8))</f>
        <v>12816.296892094408</v>
      </c>
      <c r="S500" s="30">
        <f>(R500*EXP(Plan1!$G$7-(Plan1!$G$8^2)/2+NORMSINV(AleatProd!S499)*Plan1!$G$8))</f>
        <v>13547.791397392315</v>
      </c>
      <c r="T500" s="30">
        <f>(S500*EXP(Plan1!$G$7-(Plan1!$G$8^2)/2+NORMSINV(AleatProd!T499)*Plan1!$G$8))</f>
        <v>12674.810041163268</v>
      </c>
      <c r="U500" s="30">
        <f>(T500*EXP(Plan1!$G$7-(Plan1!$G$8^2)/2+NORMSINV(AleatProd!U499)*Plan1!$G$8))</f>
        <v>13197.586896617511</v>
      </c>
      <c r="V500" s="30">
        <f>(U500*EXP(Plan1!$G$7-(Plan1!$G$8^2)/2+NORMSINV(AleatProd!V499)*Plan1!$G$8))</f>
        <v>12999.164206238283</v>
      </c>
    </row>
    <row r="501" spans="1:22" x14ac:dyDescent="0.25">
      <c r="A501">
        <v>498</v>
      </c>
      <c r="B501" s="2">
        <f>Plan1!$B$4</f>
        <v>17520</v>
      </c>
      <c r="C501" s="30">
        <f>(B501*EXP(Plan1!$G$7-(Plan1!$G$8^2)/2+NORMSINV(AleatProd!C500)*Plan1!$G$8))</f>
        <v>16540.3327789258</v>
      </c>
      <c r="D501" s="30">
        <f>(C501*EXP(Plan1!$G$7-(Plan1!$G$8^2)/2+NORMSINV(AleatProd!D500)*Plan1!$G$8))</f>
        <v>15148.905609806046</v>
      </c>
      <c r="E501" s="30">
        <f>(D501*EXP(Plan1!$G$7-(Plan1!$G$8^2)/2+NORMSINV(AleatProd!E500)*Plan1!$G$8))</f>
        <v>14099.692212516638</v>
      </c>
      <c r="F501" s="30">
        <f>(E501*EXP(Plan1!$G$7-(Plan1!$G$8^2)/2+NORMSINV(AleatProd!F500)*Plan1!$G$8))</f>
        <v>13019.790570762316</v>
      </c>
      <c r="G501" s="30">
        <f>(F501*EXP(Plan1!$G$7-(Plan1!$G$8^2)/2+NORMSINV(AleatProd!G500)*Plan1!$G$8))</f>
        <v>13646.818160839346</v>
      </c>
      <c r="H501" s="30">
        <f>(G501*EXP(Plan1!$G$7-(Plan1!$G$8^2)/2+NORMSINV(AleatProd!H500)*Plan1!$G$8))</f>
        <v>13088.460165881976</v>
      </c>
      <c r="I501" s="30">
        <f>(H501*EXP(Plan1!$G$7-(Plan1!$G$8^2)/2+NORMSINV(AleatProd!I500)*Plan1!$G$8))</f>
        <v>12884.913241446895</v>
      </c>
      <c r="J501" s="30">
        <f>(I501*EXP(Plan1!$G$7-(Plan1!$G$8^2)/2+NORMSINV(AleatProd!J500)*Plan1!$G$8))</f>
        <v>12041.734754204554</v>
      </c>
      <c r="K501" s="30">
        <f>(J501*EXP(Plan1!$G$7-(Plan1!$G$8^2)/2+NORMSINV(AleatProd!K500)*Plan1!$G$8))</f>
        <v>12399.20715239154</v>
      </c>
      <c r="L501" s="30">
        <f>(K501*EXP(Plan1!$G$7-(Plan1!$G$8^2)/2+NORMSINV(AleatProd!L500)*Plan1!$G$8))</f>
        <v>12408.292210860653</v>
      </c>
      <c r="M501" s="30">
        <f>(L501*EXP(Plan1!$G$7-(Plan1!$G$8^2)/2+NORMSINV(AleatProd!M500)*Plan1!$G$8))</f>
        <v>11705.469414152656</v>
      </c>
      <c r="N501" s="30">
        <f>(M501*EXP(Plan1!$G$7-(Plan1!$G$8^2)/2+NORMSINV(AleatProd!N500)*Plan1!$G$8))</f>
        <v>11874.60203302757</v>
      </c>
      <c r="O501" s="30">
        <f>(N501*EXP(Plan1!$G$7-(Plan1!$G$8^2)/2+NORMSINV(AleatProd!O500)*Plan1!$G$8))</f>
        <v>12223.961977553534</v>
      </c>
      <c r="P501" s="30">
        <f>(O501*EXP(Plan1!$G$7-(Plan1!$G$8^2)/2+NORMSINV(AleatProd!P500)*Plan1!$G$8))</f>
        <v>12204.76181477393</v>
      </c>
      <c r="Q501" s="30">
        <f>(P501*EXP(Plan1!$G$7-(Plan1!$G$8^2)/2+NORMSINV(AleatProd!Q500)*Plan1!$G$8))</f>
        <v>11625.385331723917</v>
      </c>
      <c r="R501" s="30">
        <f>(Q501*EXP(Plan1!$G$7-(Plan1!$G$8^2)/2+NORMSINV(AleatProd!R500)*Plan1!$G$8))</f>
        <v>11183.333108299117</v>
      </c>
      <c r="S501" s="30">
        <f>(R501*EXP(Plan1!$G$7-(Plan1!$G$8^2)/2+NORMSINV(AleatProd!S500)*Plan1!$G$8))</f>
        <v>11281.795411870338</v>
      </c>
      <c r="T501" s="30">
        <f>(S501*EXP(Plan1!$G$7-(Plan1!$G$8^2)/2+NORMSINV(AleatProd!T500)*Plan1!$G$8))</f>
        <v>10765.272253986297</v>
      </c>
      <c r="U501" s="30">
        <f>(T501*EXP(Plan1!$G$7-(Plan1!$G$8^2)/2+NORMSINV(AleatProd!U500)*Plan1!$G$8))</f>
        <v>11511.41175259281</v>
      </c>
      <c r="V501" s="30">
        <f>(U501*EXP(Plan1!$G$7-(Plan1!$G$8^2)/2+NORMSINV(AleatProd!V500)*Plan1!$G$8))</f>
        <v>11428.533164234384</v>
      </c>
    </row>
    <row r="502" spans="1:22" x14ac:dyDescent="0.25">
      <c r="A502">
        <v>499</v>
      </c>
      <c r="B502" s="2">
        <f>Plan1!$B$4</f>
        <v>17520</v>
      </c>
      <c r="C502" s="30">
        <f>(B502*EXP(Plan1!$G$7-(Plan1!$G$8^2)/2+NORMSINV(AleatProd!C501)*Plan1!$G$8))</f>
        <v>17477.821742237484</v>
      </c>
      <c r="D502" s="30">
        <f>(C502*EXP(Plan1!$G$7-(Plan1!$G$8^2)/2+NORMSINV(AleatProd!D501)*Plan1!$G$8))</f>
        <v>16940.57786898829</v>
      </c>
      <c r="E502" s="30">
        <f>(D502*EXP(Plan1!$G$7-(Plan1!$G$8^2)/2+NORMSINV(AleatProd!E501)*Plan1!$G$8))</f>
        <v>17152.670118261383</v>
      </c>
      <c r="F502" s="30">
        <f>(E502*EXP(Plan1!$G$7-(Plan1!$G$8^2)/2+NORMSINV(AleatProd!F501)*Plan1!$G$8))</f>
        <v>18010.670862437935</v>
      </c>
      <c r="G502" s="30">
        <f>(F502*EXP(Plan1!$G$7-(Plan1!$G$8^2)/2+NORMSINV(AleatProd!G501)*Plan1!$G$8))</f>
        <v>17208.479834941634</v>
      </c>
      <c r="H502" s="30">
        <f>(G502*EXP(Plan1!$G$7-(Plan1!$G$8^2)/2+NORMSINV(AleatProd!H501)*Plan1!$G$8))</f>
        <v>17420.655141529554</v>
      </c>
      <c r="I502" s="30">
        <f>(H502*EXP(Plan1!$G$7-(Plan1!$G$8^2)/2+NORMSINV(AleatProd!I501)*Plan1!$G$8))</f>
        <v>16507.461273011129</v>
      </c>
      <c r="J502" s="30">
        <f>(I502*EXP(Plan1!$G$7-(Plan1!$G$8^2)/2+NORMSINV(AleatProd!J501)*Plan1!$G$8))</f>
        <v>14812.614521802961</v>
      </c>
      <c r="K502" s="30">
        <f>(J502*EXP(Plan1!$G$7-(Plan1!$G$8^2)/2+NORMSINV(AleatProd!K501)*Plan1!$G$8))</f>
        <v>14997.979601901579</v>
      </c>
      <c r="L502" s="30">
        <f>(K502*EXP(Plan1!$G$7-(Plan1!$G$8^2)/2+NORMSINV(AleatProd!L501)*Plan1!$G$8))</f>
        <v>14856.759816404399</v>
      </c>
      <c r="M502" s="30">
        <f>(L502*EXP(Plan1!$G$7-(Plan1!$G$8^2)/2+NORMSINV(AleatProd!M501)*Plan1!$G$8))</f>
        <v>14185.245701282962</v>
      </c>
      <c r="N502" s="30">
        <f>(M502*EXP(Plan1!$G$7-(Plan1!$G$8^2)/2+NORMSINV(AleatProd!N501)*Plan1!$G$8))</f>
        <v>14099.702812480973</v>
      </c>
      <c r="O502" s="30">
        <f>(N502*EXP(Plan1!$G$7-(Plan1!$G$8^2)/2+NORMSINV(AleatProd!O501)*Plan1!$G$8))</f>
        <v>13851.013056958798</v>
      </c>
      <c r="P502" s="30">
        <f>(O502*EXP(Plan1!$G$7-(Plan1!$G$8^2)/2+NORMSINV(AleatProd!P501)*Plan1!$G$8))</f>
        <v>12606.789084803699</v>
      </c>
      <c r="Q502" s="30">
        <f>(P502*EXP(Plan1!$G$7-(Plan1!$G$8^2)/2+NORMSINV(AleatProd!Q501)*Plan1!$G$8))</f>
        <v>11752.82153930516</v>
      </c>
      <c r="R502" s="30">
        <f>(Q502*EXP(Plan1!$G$7-(Plan1!$G$8^2)/2+NORMSINV(AleatProd!R501)*Plan1!$G$8))</f>
        <v>11693.379233357398</v>
      </c>
      <c r="S502" s="30">
        <f>(R502*EXP(Plan1!$G$7-(Plan1!$G$8^2)/2+NORMSINV(AleatProd!S501)*Plan1!$G$8))</f>
        <v>12486.50631420844</v>
      </c>
      <c r="T502" s="30">
        <f>(S502*EXP(Plan1!$G$7-(Plan1!$G$8^2)/2+NORMSINV(AleatProd!T501)*Plan1!$G$8))</f>
        <v>12582.17897092521</v>
      </c>
      <c r="U502" s="30">
        <f>(T502*EXP(Plan1!$G$7-(Plan1!$G$8^2)/2+NORMSINV(AleatProd!U501)*Plan1!$G$8))</f>
        <v>13999.087532298461</v>
      </c>
      <c r="V502" s="30">
        <f>(U502*EXP(Plan1!$G$7-(Plan1!$G$8^2)/2+NORMSINV(AleatProd!V501)*Plan1!$G$8))</f>
        <v>13521.934629167594</v>
      </c>
    </row>
    <row r="503" spans="1:22" x14ac:dyDescent="0.25">
      <c r="A503">
        <v>500</v>
      </c>
      <c r="B503" s="2">
        <f>Plan1!$B$4</f>
        <v>17520</v>
      </c>
      <c r="C503" s="30">
        <f>(B503*EXP(Plan1!$G$7-(Plan1!$G$8^2)/2+NORMSINV(AleatProd!C502)*Plan1!$G$8))</f>
        <v>16910.244320687343</v>
      </c>
      <c r="D503" s="30">
        <f>(C503*EXP(Plan1!$G$7-(Plan1!$G$8^2)/2+NORMSINV(AleatProd!D502)*Plan1!$G$8))</f>
        <v>16590.348946249869</v>
      </c>
      <c r="E503" s="30">
        <f>(D503*EXP(Plan1!$G$7-(Plan1!$G$8^2)/2+NORMSINV(AleatProd!E502)*Plan1!$G$8))</f>
        <v>15770.031375801347</v>
      </c>
      <c r="F503" s="30">
        <f>(E503*EXP(Plan1!$G$7-(Plan1!$G$8^2)/2+NORMSINV(AleatProd!F502)*Plan1!$G$8))</f>
        <v>14672.909663031834</v>
      </c>
      <c r="G503" s="30">
        <f>(F503*EXP(Plan1!$G$7-(Plan1!$G$8^2)/2+NORMSINV(AleatProd!G502)*Plan1!$G$8))</f>
        <v>14707.399506822598</v>
      </c>
      <c r="H503" s="30">
        <f>(G503*EXP(Plan1!$G$7-(Plan1!$G$8^2)/2+NORMSINV(AleatProd!H502)*Plan1!$G$8))</f>
        <v>15320.895916624469</v>
      </c>
      <c r="I503" s="30">
        <f>(H503*EXP(Plan1!$G$7-(Plan1!$G$8^2)/2+NORMSINV(AleatProd!I502)*Plan1!$G$8))</f>
        <v>15016.817008883323</v>
      </c>
      <c r="J503" s="30">
        <f>(I503*EXP(Plan1!$G$7-(Plan1!$G$8^2)/2+NORMSINV(AleatProd!J502)*Plan1!$G$8))</f>
        <v>13553.483991416719</v>
      </c>
      <c r="K503" s="30">
        <f>(J503*EXP(Plan1!$G$7-(Plan1!$G$8^2)/2+NORMSINV(AleatProd!K502)*Plan1!$G$8))</f>
        <v>12922.569569625504</v>
      </c>
      <c r="L503" s="30">
        <f>(K503*EXP(Plan1!$G$7-(Plan1!$G$8^2)/2+NORMSINV(AleatProd!L502)*Plan1!$G$8))</f>
        <v>12908.153820982721</v>
      </c>
      <c r="M503" s="30">
        <f>(L503*EXP(Plan1!$G$7-(Plan1!$G$8^2)/2+NORMSINV(AleatProd!M502)*Plan1!$G$8))</f>
        <v>13115.924224142731</v>
      </c>
      <c r="N503" s="30">
        <f>(M503*EXP(Plan1!$G$7-(Plan1!$G$8^2)/2+NORMSINV(AleatProd!N502)*Plan1!$G$8))</f>
        <v>12643.339536977877</v>
      </c>
      <c r="O503" s="30">
        <f>(N503*EXP(Plan1!$G$7-(Plan1!$G$8^2)/2+NORMSINV(AleatProd!O502)*Plan1!$G$8))</f>
        <v>12094.694713450846</v>
      </c>
      <c r="P503" s="30">
        <f>(O503*EXP(Plan1!$G$7-(Plan1!$G$8^2)/2+NORMSINV(AleatProd!P502)*Plan1!$G$8))</f>
        <v>11716.451169269043</v>
      </c>
      <c r="Q503" s="30">
        <f>(P503*EXP(Plan1!$G$7-(Plan1!$G$8^2)/2+NORMSINV(AleatProd!Q502)*Plan1!$G$8))</f>
        <v>12309.544917395682</v>
      </c>
      <c r="R503" s="30">
        <f>(Q503*EXP(Plan1!$G$7-(Plan1!$G$8^2)/2+NORMSINV(AleatProd!R502)*Plan1!$G$8))</f>
        <v>12117.780338361768</v>
      </c>
      <c r="S503" s="30">
        <f>(R503*EXP(Plan1!$G$7-(Plan1!$G$8^2)/2+NORMSINV(AleatProd!S502)*Plan1!$G$8))</f>
        <v>11843.838279894444</v>
      </c>
      <c r="T503" s="30">
        <f>(S503*EXP(Plan1!$G$7-(Plan1!$G$8^2)/2+NORMSINV(AleatProd!T502)*Plan1!$G$8))</f>
        <v>11845.958758208968</v>
      </c>
      <c r="U503" s="30">
        <f>(T503*EXP(Plan1!$G$7-(Plan1!$G$8^2)/2+NORMSINV(AleatProd!U502)*Plan1!$G$8))</f>
        <v>11227.143504348942</v>
      </c>
      <c r="V503" s="30">
        <f>(U503*EXP(Plan1!$G$7-(Plan1!$G$8^2)/2+NORMSINV(AleatProd!V502)*Plan1!$G$8))</f>
        <v>11360.198097459275</v>
      </c>
    </row>
    <row r="504" spans="1:22" x14ac:dyDescent="0.25">
      <c r="A504">
        <v>501</v>
      </c>
      <c r="B504" s="2">
        <f>Plan1!$B$4</f>
        <v>17520</v>
      </c>
      <c r="C504" s="30">
        <f>(B504*EXP(Plan1!$G$7-(Plan1!$G$8^2)/2+NORMSINV(AleatProd!C503)*Plan1!$G$8))</f>
        <v>17234.07787478681</v>
      </c>
      <c r="D504" s="30">
        <f>(C504*EXP(Plan1!$G$7-(Plan1!$G$8^2)/2+NORMSINV(AleatProd!D503)*Plan1!$G$8))</f>
        <v>17581.656480616275</v>
      </c>
      <c r="E504" s="30">
        <f>(D504*EXP(Plan1!$G$7-(Plan1!$G$8^2)/2+NORMSINV(AleatProd!E503)*Plan1!$G$8))</f>
        <v>16980.106083582308</v>
      </c>
      <c r="F504" s="30">
        <f>(E504*EXP(Plan1!$G$7-(Plan1!$G$8^2)/2+NORMSINV(AleatProd!F503)*Plan1!$G$8))</f>
        <v>17509.378960117625</v>
      </c>
      <c r="G504" s="30">
        <f>(F504*EXP(Plan1!$G$7-(Plan1!$G$8^2)/2+NORMSINV(AleatProd!G503)*Plan1!$G$8))</f>
        <v>16177.940176760063</v>
      </c>
      <c r="H504" s="30">
        <f>(G504*EXP(Plan1!$G$7-(Plan1!$G$8^2)/2+NORMSINV(AleatProd!H503)*Plan1!$G$8))</f>
        <v>17054.727741135324</v>
      </c>
      <c r="I504" s="30">
        <f>(H504*EXP(Plan1!$G$7-(Plan1!$G$8^2)/2+NORMSINV(AleatProd!I503)*Plan1!$G$8))</f>
        <v>16882.809480532658</v>
      </c>
      <c r="J504" s="30">
        <f>(I504*EXP(Plan1!$G$7-(Plan1!$G$8^2)/2+NORMSINV(AleatProd!J503)*Plan1!$G$8))</f>
        <v>17709.307126522857</v>
      </c>
      <c r="K504" s="30">
        <f>(J504*EXP(Plan1!$G$7-(Plan1!$G$8^2)/2+NORMSINV(AleatProd!K503)*Plan1!$G$8))</f>
        <v>18563.786688858974</v>
      </c>
      <c r="L504" s="30">
        <f>(K504*EXP(Plan1!$G$7-(Plan1!$G$8^2)/2+NORMSINV(AleatProd!L503)*Plan1!$G$8))</f>
        <v>18393.850485955139</v>
      </c>
      <c r="M504" s="30">
        <f>(L504*EXP(Plan1!$G$7-(Plan1!$G$8^2)/2+NORMSINV(AleatProd!M503)*Plan1!$G$8))</f>
        <v>19746.567081962945</v>
      </c>
      <c r="N504" s="30">
        <f>(M504*EXP(Plan1!$G$7-(Plan1!$G$8^2)/2+NORMSINV(AleatProd!N503)*Plan1!$G$8))</f>
        <v>20973.79410175739</v>
      </c>
      <c r="O504" s="30">
        <f>(N504*EXP(Plan1!$G$7-(Plan1!$G$8^2)/2+NORMSINV(AleatProd!O503)*Plan1!$G$8))</f>
        <v>21407.618211430596</v>
      </c>
      <c r="P504" s="30">
        <f>(O504*EXP(Plan1!$G$7-(Plan1!$G$8^2)/2+NORMSINV(AleatProd!P503)*Plan1!$G$8))</f>
        <v>22231.437952558292</v>
      </c>
      <c r="Q504" s="30">
        <f>(P504*EXP(Plan1!$G$7-(Plan1!$G$8^2)/2+NORMSINV(AleatProd!Q503)*Plan1!$G$8))</f>
        <v>22886.508299060853</v>
      </c>
      <c r="R504" s="30">
        <f>(Q504*EXP(Plan1!$G$7-(Plan1!$G$8^2)/2+NORMSINV(AleatProd!R503)*Plan1!$G$8))</f>
        <v>23201.887233413006</v>
      </c>
      <c r="S504" s="30">
        <f>(R504*EXP(Plan1!$G$7-(Plan1!$G$8^2)/2+NORMSINV(AleatProd!S503)*Plan1!$G$8))</f>
        <v>22655.619890859038</v>
      </c>
      <c r="T504" s="30">
        <f>(S504*EXP(Plan1!$G$7-(Plan1!$G$8^2)/2+NORMSINV(AleatProd!T503)*Plan1!$G$8))</f>
        <v>21965.760111675903</v>
      </c>
      <c r="U504" s="30">
        <f>(T504*EXP(Plan1!$G$7-(Plan1!$G$8^2)/2+NORMSINV(AleatProd!U503)*Plan1!$G$8))</f>
        <v>21916.966842414709</v>
      </c>
      <c r="V504" s="30">
        <f>(U504*EXP(Plan1!$G$7-(Plan1!$G$8^2)/2+NORMSINV(AleatProd!V503)*Plan1!$G$8))</f>
        <v>21392.89736016731</v>
      </c>
    </row>
    <row r="505" spans="1:22" x14ac:dyDescent="0.25">
      <c r="A505">
        <v>502</v>
      </c>
      <c r="B505" s="2">
        <f>Plan1!$B$4</f>
        <v>17520</v>
      </c>
      <c r="C505" s="30">
        <f>(B505*EXP(Plan1!$G$7-(Plan1!$G$8^2)/2+NORMSINV(AleatProd!C504)*Plan1!$G$8))</f>
        <v>17920.894348517522</v>
      </c>
      <c r="D505" s="30">
        <f>(C505*EXP(Plan1!$G$7-(Plan1!$G$8^2)/2+NORMSINV(AleatProd!D504)*Plan1!$G$8))</f>
        <v>17604.518824548846</v>
      </c>
      <c r="E505" s="30">
        <f>(D505*EXP(Plan1!$G$7-(Plan1!$G$8^2)/2+NORMSINV(AleatProd!E504)*Plan1!$G$8))</f>
        <v>16994.114087184196</v>
      </c>
      <c r="F505" s="30">
        <f>(E505*EXP(Plan1!$G$7-(Plan1!$G$8^2)/2+NORMSINV(AleatProd!F504)*Plan1!$G$8))</f>
        <v>14630.310959022876</v>
      </c>
      <c r="G505" s="30">
        <f>(F505*EXP(Plan1!$G$7-(Plan1!$G$8^2)/2+NORMSINV(AleatProd!G504)*Plan1!$G$8))</f>
        <v>15187.697978837126</v>
      </c>
      <c r="H505" s="30">
        <f>(G505*EXP(Plan1!$G$7-(Plan1!$G$8^2)/2+NORMSINV(AleatProd!H504)*Plan1!$G$8))</f>
        <v>15643.784194468602</v>
      </c>
      <c r="I505" s="30">
        <f>(H505*EXP(Plan1!$G$7-(Plan1!$G$8^2)/2+NORMSINV(AleatProd!I504)*Plan1!$G$8))</f>
        <v>15669.57620146782</v>
      </c>
      <c r="J505" s="30">
        <f>(I505*EXP(Plan1!$G$7-(Plan1!$G$8^2)/2+NORMSINV(AleatProd!J504)*Plan1!$G$8))</f>
        <v>14724.052912708858</v>
      </c>
      <c r="K505" s="30">
        <f>(J505*EXP(Plan1!$G$7-(Plan1!$G$8^2)/2+NORMSINV(AleatProd!K504)*Plan1!$G$8))</f>
        <v>14506.7060836701</v>
      </c>
      <c r="L505" s="30">
        <f>(K505*EXP(Plan1!$G$7-(Plan1!$G$8^2)/2+NORMSINV(AleatProd!L504)*Plan1!$G$8))</f>
        <v>13844.355054801452</v>
      </c>
      <c r="M505" s="30">
        <f>(L505*EXP(Plan1!$G$7-(Plan1!$G$8^2)/2+NORMSINV(AleatProd!M504)*Plan1!$G$8))</f>
        <v>13969.599553800041</v>
      </c>
      <c r="N505" s="30">
        <f>(M505*EXP(Plan1!$G$7-(Plan1!$G$8^2)/2+NORMSINV(AleatProd!N504)*Plan1!$G$8))</f>
        <v>13171.300678885289</v>
      </c>
      <c r="O505" s="30">
        <f>(N505*EXP(Plan1!$G$7-(Plan1!$G$8^2)/2+NORMSINV(AleatProd!O504)*Plan1!$G$8))</f>
        <v>12872.231079205963</v>
      </c>
      <c r="P505" s="30">
        <f>(O505*EXP(Plan1!$G$7-(Plan1!$G$8^2)/2+NORMSINV(AleatProd!P504)*Plan1!$G$8))</f>
        <v>12716.373226632837</v>
      </c>
      <c r="Q505" s="30">
        <f>(P505*EXP(Plan1!$G$7-(Plan1!$G$8^2)/2+NORMSINV(AleatProd!Q504)*Plan1!$G$8))</f>
        <v>11824.213127399607</v>
      </c>
      <c r="R505" s="30">
        <f>(Q505*EXP(Plan1!$G$7-(Plan1!$G$8^2)/2+NORMSINV(AleatProd!R504)*Plan1!$G$8))</f>
        <v>11661.426071569991</v>
      </c>
      <c r="S505" s="30">
        <f>(R505*EXP(Plan1!$G$7-(Plan1!$G$8^2)/2+NORMSINV(AleatProd!S504)*Plan1!$G$8))</f>
        <v>11928.969198858436</v>
      </c>
      <c r="T505" s="30">
        <f>(S505*EXP(Plan1!$G$7-(Plan1!$G$8^2)/2+NORMSINV(AleatProd!T504)*Plan1!$G$8))</f>
        <v>11754.04411729305</v>
      </c>
      <c r="U505" s="30">
        <f>(T505*EXP(Plan1!$G$7-(Plan1!$G$8^2)/2+NORMSINV(AleatProd!U504)*Plan1!$G$8))</f>
        <v>12433.903773709077</v>
      </c>
      <c r="V505" s="30">
        <f>(U505*EXP(Plan1!$G$7-(Plan1!$G$8^2)/2+NORMSINV(AleatProd!V504)*Plan1!$G$8))</f>
        <v>11935.672396656364</v>
      </c>
    </row>
    <row r="506" spans="1:22" x14ac:dyDescent="0.25">
      <c r="A506">
        <v>503</v>
      </c>
      <c r="B506" s="2">
        <f>Plan1!$B$4</f>
        <v>17520</v>
      </c>
      <c r="C506" s="30">
        <f>(B506*EXP(Plan1!$G$7-(Plan1!$G$8^2)/2+NORMSINV(AleatProd!C505)*Plan1!$G$8))</f>
        <v>17060.916032200574</v>
      </c>
      <c r="D506" s="30">
        <f>(C506*EXP(Plan1!$G$7-(Plan1!$G$8^2)/2+NORMSINV(AleatProd!D505)*Plan1!$G$8))</f>
        <v>17129.971075142734</v>
      </c>
      <c r="E506" s="30">
        <f>(D506*EXP(Plan1!$G$7-(Plan1!$G$8^2)/2+NORMSINV(AleatProd!E505)*Plan1!$G$8))</f>
        <v>17378.400554500648</v>
      </c>
      <c r="F506" s="30">
        <f>(E506*EXP(Plan1!$G$7-(Plan1!$G$8^2)/2+NORMSINV(AleatProd!F505)*Plan1!$G$8))</f>
        <v>16204.747148721721</v>
      </c>
      <c r="G506" s="30">
        <f>(F506*EXP(Plan1!$G$7-(Plan1!$G$8^2)/2+NORMSINV(AleatProd!G505)*Plan1!$G$8))</f>
        <v>17563.227712723678</v>
      </c>
      <c r="H506" s="30">
        <f>(G506*EXP(Plan1!$G$7-(Plan1!$G$8^2)/2+NORMSINV(AleatProd!H505)*Plan1!$G$8))</f>
        <v>17476.440684460955</v>
      </c>
      <c r="I506" s="30">
        <f>(H506*EXP(Plan1!$G$7-(Plan1!$G$8^2)/2+NORMSINV(AleatProd!I505)*Plan1!$G$8))</f>
        <v>16139.036904796554</v>
      </c>
      <c r="J506" s="30">
        <f>(I506*EXP(Plan1!$G$7-(Plan1!$G$8^2)/2+NORMSINV(AleatProd!J505)*Plan1!$G$8))</f>
        <v>16722.713131903434</v>
      </c>
      <c r="K506" s="30">
        <f>(J506*EXP(Plan1!$G$7-(Plan1!$G$8^2)/2+NORMSINV(AleatProd!K505)*Plan1!$G$8))</f>
        <v>15832.618656560127</v>
      </c>
      <c r="L506" s="30">
        <f>(K506*EXP(Plan1!$G$7-(Plan1!$G$8^2)/2+NORMSINV(AleatProd!L505)*Plan1!$G$8))</f>
        <v>16547.711382127811</v>
      </c>
      <c r="M506" s="30">
        <f>(L506*EXP(Plan1!$G$7-(Plan1!$G$8^2)/2+NORMSINV(AleatProd!M505)*Plan1!$G$8))</f>
        <v>16538.587956788571</v>
      </c>
      <c r="N506" s="30">
        <f>(M506*EXP(Plan1!$G$7-(Plan1!$G$8^2)/2+NORMSINV(AleatProd!N505)*Plan1!$G$8))</f>
        <v>14787.956561292851</v>
      </c>
      <c r="O506" s="30">
        <f>(N506*EXP(Plan1!$G$7-(Plan1!$G$8^2)/2+NORMSINV(AleatProd!O505)*Plan1!$G$8))</f>
        <v>15211.385621502543</v>
      </c>
      <c r="P506" s="30">
        <f>(O506*EXP(Plan1!$G$7-(Plan1!$G$8^2)/2+NORMSINV(AleatProd!P505)*Plan1!$G$8))</f>
        <v>15049.687880797877</v>
      </c>
      <c r="Q506" s="30">
        <f>(P506*EXP(Plan1!$G$7-(Plan1!$G$8^2)/2+NORMSINV(AleatProd!Q505)*Plan1!$G$8))</f>
        <v>14980.406468207082</v>
      </c>
      <c r="R506" s="30">
        <f>(Q506*EXP(Plan1!$G$7-(Plan1!$G$8^2)/2+NORMSINV(AleatProd!R505)*Plan1!$G$8))</f>
        <v>14231.027906365991</v>
      </c>
      <c r="S506" s="30">
        <f>(R506*EXP(Plan1!$G$7-(Plan1!$G$8^2)/2+NORMSINV(AleatProd!S505)*Plan1!$G$8))</f>
        <v>13515.412829978162</v>
      </c>
      <c r="T506" s="30">
        <f>(S506*EXP(Plan1!$G$7-(Plan1!$G$8^2)/2+NORMSINV(AleatProd!T505)*Plan1!$G$8))</f>
        <v>14104.508267505373</v>
      </c>
      <c r="U506" s="30">
        <f>(T506*EXP(Plan1!$G$7-(Plan1!$G$8^2)/2+NORMSINV(AleatProd!U505)*Plan1!$G$8))</f>
        <v>14565.532841526994</v>
      </c>
      <c r="V506" s="30">
        <f>(U506*EXP(Plan1!$G$7-(Plan1!$G$8^2)/2+NORMSINV(AleatProd!V505)*Plan1!$G$8))</f>
        <v>14353.677523404738</v>
      </c>
    </row>
    <row r="507" spans="1:22" x14ac:dyDescent="0.25">
      <c r="A507">
        <v>504</v>
      </c>
      <c r="B507" s="2">
        <f>Plan1!$B$4</f>
        <v>17520</v>
      </c>
      <c r="C507" s="30">
        <f>(B507*EXP(Plan1!$G$7-(Plan1!$G$8^2)/2+NORMSINV(AleatProd!C506)*Plan1!$G$8))</f>
        <v>17223.140297418893</v>
      </c>
      <c r="D507" s="30">
        <f>(C507*EXP(Plan1!$G$7-(Plan1!$G$8^2)/2+NORMSINV(AleatProd!D506)*Plan1!$G$8))</f>
        <v>15790.371834730428</v>
      </c>
      <c r="E507" s="30">
        <f>(D507*EXP(Plan1!$G$7-(Plan1!$G$8^2)/2+NORMSINV(AleatProd!E506)*Plan1!$G$8))</f>
        <v>15880.889602078012</v>
      </c>
      <c r="F507" s="30">
        <f>(E507*EXP(Plan1!$G$7-(Plan1!$G$8^2)/2+NORMSINV(AleatProd!F506)*Plan1!$G$8))</f>
        <v>15231.548800229952</v>
      </c>
      <c r="G507" s="30">
        <f>(F507*EXP(Plan1!$G$7-(Plan1!$G$8^2)/2+NORMSINV(AleatProd!G506)*Plan1!$G$8))</f>
        <v>14786.120605160664</v>
      </c>
      <c r="H507" s="30">
        <f>(G507*EXP(Plan1!$G$7-(Plan1!$G$8^2)/2+NORMSINV(AleatProd!H506)*Plan1!$G$8))</f>
        <v>14448.36562605532</v>
      </c>
      <c r="I507" s="30">
        <f>(H507*EXP(Plan1!$G$7-(Plan1!$G$8^2)/2+NORMSINV(AleatProd!I506)*Plan1!$G$8))</f>
        <v>15440.13913474216</v>
      </c>
      <c r="J507" s="30">
        <f>(I507*EXP(Plan1!$G$7-(Plan1!$G$8^2)/2+NORMSINV(AleatProd!J506)*Plan1!$G$8))</f>
        <v>14423.912301817212</v>
      </c>
      <c r="K507" s="30">
        <f>(J507*EXP(Plan1!$G$7-(Plan1!$G$8^2)/2+NORMSINV(AleatProd!K506)*Plan1!$G$8))</f>
        <v>13392.314990194487</v>
      </c>
      <c r="L507" s="30">
        <f>(K507*EXP(Plan1!$G$7-(Plan1!$G$8^2)/2+NORMSINV(AleatProd!L506)*Plan1!$G$8))</f>
        <v>12733.67060232935</v>
      </c>
      <c r="M507" s="30">
        <f>(L507*EXP(Plan1!$G$7-(Plan1!$G$8^2)/2+NORMSINV(AleatProd!M506)*Plan1!$G$8))</f>
        <v>11883.078801857037</v>
      </c>
      <c r="N507" s="30">
        <f>(M507*EXP(Plan1!$G$7-(Plan1!$G$8^2)/2+NORMSINV(AleatProd!N506)*Plan1!$G$8))</f>
        <v>10890.483713937767</v>
      </c>
      <c r="O507" s="30">
        <f>(N507*EXP(Plan1!$G$7-(Plan1!$G$8^2)/2+NORMSINV(AleatProd!O506)*Plan1!$G$8))</f>
        <v>11341.017124392318</v>
      </c>
      <c r="P507" s="30">
        <f>(O507*EXP(Plan1!$G$7-(Plan1!$G$8^2)/2+NORMSINV(AleatProd!P506)*Plan1!$G$8))</f>
        <v>10325.608073014379</v>
      </c>
      <c r="Q507" s="30">
        <f>(P507*EXP(Plan1!$G$7-(Plan1!$G$8^2)/2+NORMSINV(AleatProd!Q506)*Plan1!$G$8))</f>
        <v>10290.287491177687</v>
      </c>
      <c r="R507" s="30">
        <f>(Q507*EXP(Plan1!$G$7-(Plan1!$G$8^2)/2+NORMSINV(AleatProd!R506)*Plan1!$G$8))</f>
        <v>10989.87536192842</v>
      </c>
      <c r="S507" s="30">
        <f>(R507*EXP(Plan1!$G$7-(Plan1!$G$8^2)/2+NORMSINV(AleatProd!S506)*Plan1!$G$8))</f>
        <v>10506.971915787442</v>
      </c>
      <c r="T507" s="30">
        <f>(S507*EXP(Plan1!$G$7-(Plan1!$G$8^2)/2+NORMSINV(AleatProd!T506)*Plan1!$G$8))</f>
        <v>10500.717953549047</v>
      </c>
      <c r="U507" s="30">
        <f>(T507*EXP(Plan1!$G$7-(Plan1!$G$8^2)/2+NORMSINV(AleatProd!U506)*Plan1!$G$8))</f>
        <v>9795.3657877007463</v>
      </c>
      <c r="V507" s="30">
        <f>(U507*EXP(Plan1!$G$7-(Plan1!$G$8^2)/2+NORMSINV(AleatProd!V506)*Plan1!$G$8))</f>
        <v>10178.428534694631</v>
      </c>
    </row>
    <row r="508" spans="1:22" x14ac:dyDescent="0.25">
      <c r="A508">
        <v>505</v>
      </c>
      <c r="B508" s="2">
        <f>Plan1!$B$4</f>
        <v>17520</v>
      </c>
      <c r="C508" s="30">
        <f>(B508*EXP(Plan1!$G$7-(Plan1!$G$8^2)/2+NORMSINV(AleatProd!C507)*Plan1!$G$8))</f>
        <v>16466.969028617623</v>
      </c>
      <c r="D508" s="30">
        <f>(C508*EXP(Plan1!$G$7-(Plan1!$G$8^2)/2+NORMSINV(AleatProd!D507)*Plan1!$G$8))</f>
        <v>14822.129066993753</v>
      </c>
      <c r="E508" s="30">
        <f>(D508*EXP(Plan1!$G$7-(Plan1!$G$8^2)/2+NORMSINV(AleatProd!E507)*Plan1!$G$8))</f>
        <v>14482.203441369711</v>
      </c>
      <c r="F508" s="30">
        <f>(E508*EXP(Plan1!$G$7-(Plan1!$G$8^2)/2+NORMSINV(AleatProd!F507)*Plan1!$G$8))</f>
        <v>15122.768239887626</v>
      </c>
      <c r="G508" s="30">
        <f>(F508*EXP(Plan1!$G$7-(Plan1!$G$8^2)/2+NORMSINV(AleatProd!G507)*Plan1!$G$8))</f>
        <v>16164.036130847571</v>
      </c>
      <c r="H508" s="30">
        <f>(G508*EXP(Plan1!$G$7-(Plan1!$G$8^2)/2+NORMSINV(AleatProd!H507)*Plan1!$G$8))</f>
        <v>15202.642065009624</v>
      </c>
      <c r="I508" s="30">
        <f>(H508*EXP(Plan1!$G$7-(Plan1!$G$8^2)/2+NORMSINV(AleatProd!I507)*Plan1!$G$8))</f>
        <v>15758.271068433653</v>
      </c>
      <c r="J508" s="30">
        <f>(I508*EXP(Plan1!$G$7-(Plan1!$G$8^2)/2+NORMSINV(AleatProd!J507)*Plan1!$G$8))</f>
        <v>16987.433294856888</v>
      </c>
      <c r="K508" s="30">
        <f>(J508*EXP(Plan1!$G$7-(Plan1!$G$8^2)/2+NORMSINV(AleatProd!K507)*Plan1!$G$8))</f>
        <v>17761.695615553639</v>
      </c>
      <c r="L508" s="30">
        <f>(K508*EXP(Plan1!$G$7-(Plan1!$G$8^2)/2+NORMSINV(AleatProd!L507)*Plan1!$G$8))</f>
        <v>17573.355153623295</v>
      </c>
      <c r="M508" s="30">
        <f>(L508*EXP(Plan1!$G$7-(Plan1!$G$8^2)/2+NORMSINV(AleatProd!M507)*Plan1!$G$8))</f>
        <v>18167.445094841394</v>
      </c>
      <c r="N508" s="30">
        <f>(M508*EXP(Plan1!$G$7-(Plan1!$G$8^2)/2+NORMSINV(AleatProd!N507)*Plan1!$G$8))</f>
        <v>17580.682874481277</v>
      </c>
      <c r="O508" s="30">
        <f>(N508*EXP(Plan1!$G$7-(Plan1!$G$8^2)/2+NORMSINV(AleatProd!O507)*Plan1!$G$8))</f>
        <v>16034.468402984423</v>
      </c>
      <c r="P508" s="30">
        <f>(O508*EXP(Plan1!$G$7-(Plan1!$G$8^2)/2+NORMSINV(AleatProd!P507)*Plan1!$G$8))</f>
        <v>16807.741594270719</v>
      </c>
      <c r="Q508" s="30">
        <f>(P508*EXP(Plan1!$G$7-(Plan1!$G$8^2)/2+NORMSINV(AleatProd!Q507)*Plan1!$G$8))</f>
        <v>17492.502045704805</v>
      </c>
      <c r="R508" s="30">
        <f>(Q508*EXP(Plan1!$G$7-(Plan1!$G$8^2)/2+NORMSINV(AleatProd!R507)*Plan1!$G$8))</f>
        <v>16819.322586615082</v>
      </c>
      <c r="S508" s="30">
        <f>(R508*EXP(Plan1!$G$7-(Plan1!$G$8^2)/2+NORMSINV(AleatProd!S507)*Plan1!$G$8))</f>
        <v>16520.815039234327</v>
      </c>
      <c r="T508" s="30">
        <f>(S508*EXP(Plan1!$G$7-(Plan1!$G$8^2)/2+NORMSINV(AleatProd!T507)*Plan1!$G$8))</f>
        <v>16574.727281898206</v>
      </c>
      <c r="U508" s="30">
        <f>(T508*EXP(Plan1!$G$7-(Plan1!$G$8^2)/2+NORMSINV(AleatProd!U507)*Plan1!$G$8))</f>
        <v>16588.281600107675</v>
      </c>
      <c r="V508" s="30">
        <f>(U508*EXP(Plan1!$G$7-(Plan1!$G$8^2)/2+NORMSINV(AleatProd!V507)*Plan1!$G$8))</f>
        <v>16682.789727751584</v>
      </c>
    </row>
    <row r="509" spans="1:22" x14ac:dyDescent="0.25">
      <c r="A509">
        <v>506</v>
      </c>
      <c r="B509" s="2">
        <f>Plan1!$B$4</f>
        <v>17520</v>
      </c>
      <c r="C509" s="30">
        <f>(B509*EXP(Plan1!$G$7-(Plan1!$G$8^2)/2+NORMSINV(AleatProd!C508)*Plan1!$G$8))</f>
        <v>17880.81984522138</v>
      </c>
      <c r="D509" s="30">
        <f>(C509*EXP(Plan1!$G$7-(Plan1!$G$8^2)/2+NORMSINV(AleatProd!D508)*Plan1!$G$8))</f>
        <v>17637.328563685744</v>
      </c>
      <c r="E509" s="30">
        <f>(D509*EXP(Plan1!$G$7-(Plan1!$G$8^2)/2+NORMSINV(AleatProd!E508)*Plan1!$G$8))</f>
        <v>16666.367014834887</v>
      </c>
      <c r="F509" s="30">
        <f>(E509*EXP(Plan1!$G$7-(Plan1!$G$8^2)/2+NORMSINV(AleatProd!F508)*Plan1!$G$8))</f>
        <v>16218.192128499575</v>
      </c>
      <c r="G509" s="30">
        <f>(F509*EXP(Plan1!$G$7-(Plan1!$G$8^2)/2+NORMSINV(AleatProd!G508)*Plan1!$G$8))</f>
        <v>16617.57923668452</v>
      </c>
      <c r="H509" s="30">
        <f>(G509*EXP(Plan1!$G$7-(Plan1!$G$8^2)/2+NORMSINV(AleatProd!H508)*Plan1!$G$8))</f>
        <v>18099.717289002339</v>
      </c>
      <c r="I509" s="30">
        <f>(H509*EXP(Plan1!$G$7-(Plan1!$G$8^2)/2+NORMSINV(AleatProd!I508)*Plan1!$G$8))</f>
        <v>16829.328054612288</v>
      </c>
      <c r="J509" s="30">
        <f>(I509*EXP(Plan1!$G$7-(Plan1!$G$8^2)/2+NORMSINV(AleatProd!J508)*Plan1!$G$8))</f>
        <v>17983.668620055196</v>
      </c>
      <c r="K509" s="30">
        <f>(J509*EXP(Plan1!$G$7-(Plan1!$G$8^2)/2+NORMSINV(AleatProd!K508)*Plan1!$G$8))</f>
        <v>18889.265831275068</v>
      </c>
      <c r="L509" s="30">
        <f>(K509*EXP(Plan1!$G$7-(Plan1!$G$8^2)/2+NORMSINV(AleatProd!L508)*Plan1!$G$8))</f>
        <v>17660.005275208474</v>
      </c>
      <c r="M509" s="30">
        <f>(L509*EXP(Plan1!$G$7-(Plan1!$G$8^2)/2+NORMSINV(AleatProd!M508)*Plan1!$G$8))</f>
        <v>16896.208413289256</v>
      </c>
      <c r="N509" s="30">
        <f>(M509*EXP(Plan1!$G$7-(Plan1!$G$8^2)/2+NORMSINV(AleatProd!N508)*Plan1!$G$8))</f>
        <v>17217.230790751892</v>
      </c>
      <c r="O509" s="30">
        <f>(N509*EXP(Plan1!$G$7-(Plan1!$G$8^2)/2+NORMSINV(AleatProd!O508)*Plan1!$G$8))</f>
        <v>16954.376820753478</v>
      </c>
      <c r="P509" s="30">
        <f>(O509*EXP(Plan1!$G$7-(Plan1!$G$8^2)/2+NORMSINV(AleatProd!P508)*Plan1!$G$8))</f>
        <v>17273.287373559546</v>
      </c>
      <c r="Q509" s="30">
        <f>(P509*EXP(Plan1!$G$7-(Plan1!$G$8^2)/2+NORMSINV(AleatProd!Q508)*Plan1!$G$8))</f>
        <v>21025.165770751082</v>
      </c>
      <c r="R509" s="30">
        <f>(Q509*EXP(Plan1!$G$7-(Plan1!$G$8^2)/2+NORMSINV(AleatProd!R508)*Plan1!$G$8))</f>
        <v>23014.01410112781</v>
      </c>
      <c r="S509" s="30">
        <f>(R509*EXP(Plan1!$G$7-(Plan1!$G$8^2)/2+NORMSINV(AleatProd!S508)*Plan1!$G$8))</f>
        <v>21748.324037144128</v>
      </c>
      <c r="T509" s="30">
        <f>(S509*EXP(Plan1!$G$7-(Plan1!$G$8^2)/2+NORMSINV(AleatProd!T508)*Plan1!$G$8))</f>
        <v>20477.051116075789</v>
      </c>
      <c r="U509" s="30">
        <f>(T509*EXP(Plan1!$G$7-(Plan1!$G$8^2)/2+NORMSINV(AleatProd!U508)*Plan1!$G$8))</f>
        <v>21003.721919353586</v>
      </c>
      <c r="V509" s="30">
        <f>(U509*EXP(Plan1!$G$7-(Plan1!$G$8^2)/2+NORMSINV(AleatProd!V508)*Plan1!$G$8))</f>
        <v>18422.511896313081</v>
      </c>
    </row>
    <row r="510" spans="1:22" x14ac:dyDescent="0.25">
      <c r="A510">
        <v>507</v>
      </c>
      <c r="B510" s="2">
        <f>Plan1!$B$4</f>
        <v>17520</v>
      </c>
      <c r="C510" s="30">
        <f>(B510*EXP(Plan1!$G$7-(Plan1!$G$8^2)/2+NORMSINV(AleatProd!C509)*Plan1!$G$8))</f>
        <v>16800.275794281457</v>
      </c>
      <c r="D510" s="30">
        <f>(C510*EXP(Plan1!$G$7-(Plan1!$G$8^2)/2+NORMSINV(AleatProd!D509)*Plan1!$G$8))</f>
        <v>16171.731999318054</v>
      </c>
      <c r="E510" s="30">
        <f>(D510*EXP(Plan1!$G$7-(Plan1!$G$8^2)/2+NORMSINV(AleatProd!E509)*Plan1!$G$8))</f>
        <v>15799.489915290958</v>
      </c>
      <c r="F510" s="30">
        <f>(E510*EXP(Plan1!$G$7-(Plan1!$G$8^2)/2+NORMSINV(AleatProd!F509)*Plan1!$G$8))</f>
        <v>14323.69029858678</v>
      </c>
      <c r="G510" s="30">
        <f>(F510*EXP(Plan1!$G$7-(Plan1!$G$8^2)/2+NORMSINV(AleatProd!G509)*Plan1!$G$8))</f>
        <v>14027.951810386443</v>
      </c>
      <c r="H510" s="30">
        <f>(G510*EXP(Plan1!$G$7-(Plan1!$G$8^2)/2+NORMSINV(AleatProd!H509)*Plan1!$G$8))</f>
        <v>13076.01525701946</v>
      </c>
      <c r="I510" s="30">
        <f>(H510*EXP(Plan1!$G$7-(Plan1!$G$8^2)/2+NORMSINV(AleatProd!I509)*Plan1!$G$8))</f>
        <v>13489.96810769623</v>
      </c>
      <c r="J510" s="30">
        <f>(I510*EXP(Plan1!$G$7-(Plan1!$G$8^2)/2+NORMSINV(AleatProd!J509)*Plan1!$G$8))</f>
        <v>13400.044930163316</v>
      </c>
      <c r="K510" s="30">
        <f>(J510*EXP(Plan1!$G$7-(Plan1!$G$8^2)/2+NORMSINV(AleatProd!K509)*Plan1!$G$8))</f>
        <v>13322.226597446093</v>
      </c>
      <c r="L510" s="30">
        <f>(K510*EXP(Plan1!$G$7-(Plan1!$G$8^2)/2+NORMSINV(AleatProd!L509)*Plan1!$G$8))</f>
        <v>13802.788553135273</v>
      </c>
      <c r="M510" s="30">
        <f>(L510*EXP(Plan1!$G$7-(Plan1!$G$8^2)/2+NORMSINV(AleatProd!M509)*Plan1!$G$8))</f>
        <v>13923.766494642767</v>
      </c>
      <c r="N510" s="30">
        <f>(M510*EXP(Plan1!$G$7-(Plan1!$G$8^2)/2+NORMSINV(AleatProd!N509)*Plan1!$G$8))</f>
        <v>14798.257421986942</v>
      </c>
      <c r="O510" s="30">
        <f>(N510*EXP(Plan1!$G$7-(Plan1!$G$8^2)/2+NORMSINV(AleatProd!O509)*Plan1!$G$8))</f>
        <v>14272.704261835486</v>
      </c>
      <c r="P510" s="30">
        <f>(O510*EXP(Plan1!$G$7-(Plan1!$G$8^2)/2+NORMSINV(AleatProd!P509)*Plan1!$G$8))</f>
        <v>14426.948241790093</v>
      </c>
      <c r="Q510" s="30">
        <f>(P510*EXP(Plan1!$G$7-(Plan1!$G$8^2)/2+NORMSINV(AleatProd!Q509)*Plan1!$G$8))</f>
        <v>14710.047643434147</v>
      </c>
      <c r="R510" s="30">
        <f>(Q510*EXP(Plan1!$G$7-(Plan1!$G$8^2)/2+NORMSINV(AleatProd!R509)*Plan1!$G$8))</f>
        <v>14690.155483963536</v>
      </c>
      <c r="S510" s="30">
        <f>(R510*EXP(Plan1!$G$7-(Plan1!$G$8^2)/2+NORMSINV(AleatProd!S509)*Plan1!$G$8))</f>
        <v>14741.699697433698</v>
      </c>
      <c r="T510" s="30">
        <f>(S510*EXP(Plan1!$G$7-(Plan1!$G$8^2)/2+NORMSINV(AleatProd!T509)*Plan1!$G$8))</f>
        <v>13833.028537568007</v>
      </c>
      <c r="U510" s="30">
        <f>(T510*EXP(Plan1!$G$7-(Plan1!$G$8^2)/2+NORMSINV(AleatProd!U509)*Plan1!$G$8))</f>
        <v>15222.19094945822</v>
      </c>
      <c r="V510" s="30">
        <f>(U510*EXP(Plan1!$G$7-(Plan1!$G$8^2)/2+NORMSINV(AleatProd!V509)*Plan1!$G$8))</f>
        <v>15392.588861269531</v>
      </c>
    </row>
    <row r="511" spans="1:22" x14ac:dyDescent="0.25">
      <c r="A511">
        <v>508</v>
      </c>
      <c r="B511" s="2">
        <f>Plan1!$B$4</f>
        <v>17520</v>
      </c>
      <c r="C511" s="30">
        <f>(B511*EXP(Plan1!$G$7-(Plan1!$G$8^2)/2+NORMSINV(AleatProd!C510)*Plan1!$G$8))</f>
        <v>17162.230718005256</v>
      </c>
      <c r="D511" s="30">
        <f>(C511*EXP(Plan1!$G$7-(Plan1!$G$8^2)/2+NORMSINV(AleatProd!D510)*Plan1!$G$8))</f>
        <v>17668.34202090589</v>
      </c>
      <c r="E511" s="30">
        <f>(D511*EXP(Plan1!$G$7-(Plan1!$G$8^2)/2+NORMSINV(AleatProd!E510)*Plan1!$G$8))</f>
        <v>18516.00582682469</v>
      </c>
      <c r="F511" s="30">
        <f>(E511*EXP(Plan1!$G$7-(Plan1!$G$8^2)/2+NORMSINV(AleatProd!F510)*Plan1!$G$8))</f>
        <v>17958.002190031762</v>
      </c>
      <c r="G511" s="30">
        <f>(F511*EXP(Plan1!$G$7-(Plan1!$G$8^2)/2+NORMSINV(AleatProd!G510)*Plan1!$G$8))</f>
        <v>18245.461526202063</v>
      </c>
      <c r="H511" s="30">
        <f>(G511*EXP(Plan1!$G$7-(Plan1!$G$8^2)/2+NORMSINV(AleatProd!H510)*Plan1!$G$8))</f>
        <v>19837.69104614704</v>
      </c>
      <c r="I511" s="30">
        <f>(H511*EXP(Plan1!$G$7-(Plan1!$G$8^2)/2+NORMSINV(AleatProd!I510)*Plan1!$G$8))</f>
        <v>17764.369778718028</v>
      </c>
      <c r="J511" s="30">
        <f>(I511*EXP(Plan1!$G$7-(Plan1!$G$8^2)/2+NORMSINV(AleatProd!J510)*Plan1!$G$8))</f>
        <v>19033.662074618635</v>
      </c>
      <c r="K511" s="30">
        <f>(J511*EXP(Plan1!$G$7-(Plan1!$G$8^2)/2+NORMSINV(AleatProd!K510)*Plan1!$G$8))</f>
        <v>19099.330915501039</v>
      </c>
      <c r="L511" s="30">
        <f>(K511*EXP(Plan1!$G$7-(Plan1!$G$8^2)/2+NORMSINV(AleatProd!L510)*Plan1!$G$8))</f>
        <v>17703.169896102841</v>
      </c>
      <c r="M511" s="30">
        <f>(L511*EXP(Plan1!$G$7-(Plan1!$G$8^2)/2+NORMSINV(AleatProd!M510)*Plan1!$G$8))</f>
        <v>18383.375121830824</v>
      </c>
      <c r="N511" s="30">
        <f>(M511*EXP(Plan1!$G$7-(Plan1!$G$8^2)/2+NORMSINV(AleatProd!N510)*Plan1!$G$8))</f>
        <v>17378.312697535792</v>
      </c>
      <c r="O511" s="30">
        <f>(N511*EXP(Plan1!$G$7-(Plan1!$G$8^2)/2+NORMSINV(AleatProd!O510)*Plan1!$G$8))</f>
        <v>17693.262846930247</v>
      </c>
      <c r="P511" s="30">
        <f>(O511*EXP(Plan1!$G$7-(Plan1!$G$8^2)/2+NORMSINV(AleatProd!P510)*Plan1!$G$8))</f>
        <v>17866.028546873793</v>
      </c>
      <c r="Q511" s="30">
        <f>(P511*EXP(Plan1!$G$7-(Plan1!$G$8^2)/2+NORMSINV(AleatProd!Q510)*Plan1!$G$8))</f>
        <v>17861.220231347106</v>
      </c>
      <c r="R511" s="30">
        <f>(Q511*EXP(Plan1!$G$7-(Plan1!$G$8^2)/2+NORMSINV(AleatProd!R510)*Plan1!$G$8))</f>
        <v>17975.176155540579</v>
      </c>
      <c r="S511" s="30">
        <f>(R511*EXP(Plan1!$G$7-(Plan1!$G$8^2)/2+NORMSINV(AleatProd!S510)*Plan1!$G$8))</f>
        <v>19533.625372107726</v>
      </c>
      <c r="T511" s="30">
        <f>(S511*EXP(Plan1!$G$7-(Plan1!$G$8^2)/2+NORMSINV(AleatProd!T510)*Plan1!$G$8))</f>
        <v>19142.20954385044</v>
      </c>
      <c r="U511" s="30">
        <f>(T511*EXP(Plan1!$G$7-(Plan1!$G$8^2)/2+NORMSINV(AleatProd!U510)*Plan1!$G$8))</f>
        <v>18636.576010362049</v>
      </c>
      <c r="V511" s="30">
        <f>(U511*EXP(Plan1!$G$7-(Plan1!$G$8^2)/2+NORMSINV(AleatProd!V510)*Plan1!$G$8))</f>
        <v>17275.630264318726</v>
      </c>
    </row>
    <row r="512" spans="1:22" x14ac:dyDescent="0.25">
      <c r="A512">
        <v>509</v>
      </c>
      <c r="B512" s="2">
        <f>Plan1!$B$4</f>
        <v>17520</v>
      </c>
      <c r="C512" s="30">
        <f>(B512*EXP(Plan1!$G$7-(Plan1!$G$8^2)/2+NORMSINV(AleatProd!C511)*Plan1!$G$8))</f>
        <v>16929.484506978017</v>
      </c>
      <c r="D512" s="30">
        <f>(C512*EXP(Plan1!$G$7-(Plan1!$G$8^2)/2+NORMSINV(AleatProd!D511)*Plan1!$G$8))</f>
        <v>16112.463106027288</v>
      </c>
      <c r="E512" s="30">
        <f>(D512*EXP(Plan1!$G$7-(Plan1!$G$8^2)/2+NORMSINV(AleatProd!E511)*Plan1!$G$8))</f>
        <v>16882.47429995321</v>
      </c>
      <c r="F512" s="30">
        <f>(E512*EXP(Plan1!$G$7-(Plan1!$G$8^2)/2+NORMSINV(AleatProd!F511)*Plan1!$G$8))</f>
        <v>18406.789371050687</v>
      </c>
      <c r="G512" s="30">
        <f>(F512*EXP(Plan1!$G$7-(Plan1!$G$8^2)/2+NORMSINV(AleatProd!G511)*Plan1!$G$8))</f>
        <v>17316.619760807065</v>
      </c>
      <c r="H512" s="30">
        <f>(G512*EXP(Plan1!$G$7-(Plan1!$G$8^2)/2+NORMSINV(AleatProd!H511)*Plan1!$G$8))</f>
        <v>16435.38155045778</v>
      </c>
      <c r="I512" s="30">
        <f>(H512*EXP(Plan1!$G$7-(Plan1!$G$8^2)/2+NORMSINV(AleatProd!I511)*Plan1!$G$8))</f>
        <v>17181.056947341152</v>
      </c>
      <c r="J512" s="30">
        <f>(I512*EXP(Plan1!$G$7-(Plan1!$G$8^2)/2+NORMSINV(AleatProd!J511)*Plan1!$G$8))</f>
        <v>17995.32525022902</v>
      </c>
      <c r="K512" s="30">
        <f>(J512*EXP(Plan1!$G$7-(Plan1!$G$8^2)/2+NORMSINV(AleatProd!K511)*Plan1!$G$8))</f>
        <v>18147.252912241314</v>
      </c>
      <c r="L512" s="30">
        <f>(K512*EXP(Plan1!$G$7-(Plan1!$G$8^2)/2+NORMSINV(AleatProd!L511)*Plan1!$G$8))</f>
        <v>16704.088876471193</v>
      </c>
      <c r="M512" s="30">
        <f>(L512*EXP(Plan1!$G$7-(Plan1!$G$8^2)/2+NORMSINV(AleatProd!M511)*Plan1!$G$8))</f>
        <v>16348.170357319132</v>
      </c>
      <c r="N512" s="30">
        <f>(M512*EXP(Plan1!$G$7-(Plan1!$G$8^2)/2+NORMSINV(AleatProd!N511)*Plan1!$G$8))</f>
        <v>16424.349413826287</v>
      </c>
      <c r="O512" s="30">
        <f>(N512*EXP(Plan1!$G$7-(Plan1!$G$8^2)/2+NORMSINV(AleatProd!O511)*Plan1!$G$8))</f>
        <v>16465.612046645776</v>
      </c>
      <c r="P512" s="30">
        <f>(O512*EXP(Plan1!$G$7-(Plan1!$G$8^2)/2+NORMSINV(AleatProd!P511)*Plan1!$G$8))</f>
        <v>16600.856725043075</v>
      </c>
      <c r="Q512" s="30">
        <f>(P512*EXP(Plan1!$G$7-(Plan1!$G$8^2)/2+NORMSINV(AleatProd!Q511)*Plan1!$G$8))</f>
        <v>15558.894099582662</v>
      </c>
      <c r="R512" s="30">
        <f>(Q512*EXP(Plan1!$G$7-(Plan1!$G$8^2)/2+NORMSINV(AleatProd!R511)*Plan1!$G$8))</f>
        <v>15530.558241208644</v>
      </c>
      <c r="S512" s="30">
        <f>(R512*EXP(Plan1!$G$7-(Plan1!$G$8^2)/2+NORMSINV(AleatProd!S511)*Plan1!$G$8))</f>
        <v>15759.177218918163</v>
      </c>
      <c r="T512" s="30">
        <f>(S512*EXP(Plan1!$G$7-(Plan1!$G$8^2)/2+NORMSINV(AleatProd!T511)*Plan1!$G$8))</f>
        <v>16211.591964821677</v>
      </c>
      <c r="U512" s="30">
        <f>(T512*EXP(Plan1!$G$7-(Plan1!$G$8^2)/2+NORMSINV(AleatProd!U511)*Plan1!$G$8))</f>
        <v>16259.778385341766</v>
      </c>
      <c r="V512" s="30">
        <f>(U512*EXP(Plan1!$G$7-(Plan1!$G$8^2)/2+NORMSINV(AleatProd!V511)*Plan1!$G$8))</f>
        <v>15848.990746886544</v>
      </c>
    </row>
    <row r="513" spans="1:22" x14ac:dyDescent="0.25">
      <c r="A513">
        <v>510</v>
      </c>
      <c r="B513" s="2">
        <f>Plan1!$B$4</f>
        <v>17520</v>
      </c>
      <c r="C513" s="30">
        <f>(B513*EXP(Plan1!$G$7-(Plan1!$G$8^2)/2+NORMSINV(AleatProd!C512)*Plan1!$G$8))</f>
        <v>16929.08537713889</v>
      </c>
      <c r="D513" s="30">
        <f>(C513*EXP(Plan1!$G$7-(Plan1!$G$8^2)/2+NORMSINV(AleatProd!D512)*Plan1!$G$8))</f>
        <v>15180.418649570489</v>
      </c>
      <c r="E513" s="30">
        <f>(D513*EXP(Plan1!$G$7-(Plan1!$G$8^2)/2+NORMSINV(AleatProd!E512)*Plan1!$G$8))</f>
        <v>14492.230089836721</v>
      </c>
      <c r="F513" s="30">
        <f>(E513*EXP(Plan1!$G$7-(Plan1!$G$8^2)/2+NORMSINV(AleatProd!F512)*Plan1!$G$8))</f>
        <v>15862.44903394527</v>
      </c>
      <c r="G513" s="30">
        <f>(F513*EXP(Plan1!$G$7-(Plan1!$G$8^2)/2+NORMSINV(AleatProd!G512)*Plan1!$G$8))</f>
        <v>17102.628920238411</v>
      </c>
      <c r="H513" s="30">
        <f>(G513*EXP(Plan1!$G$7-(Plan1!$G$8^2)/2+NORMSINV(AleatProd!H512)*Plan1!$G$8))</f>
        <v>15952.014128608975</v>
      </c>
      <c r="I513" s="30">
        <f>(H513*EXP(Plan1!$G$7-(Plan1!$G$8^2)/2+NORMSINV(AleatProd!I512)*Plan1!$G$8))</f>
        <v>15658.447104967299</v>
      </c>
      <c r="J513" s="30">
        <f>(I513*EXP(Plan1!$G$7-(Plan1!$G$8^2)/2+NORMSINV(AleatProd!J512)*Plan1!$G$8))</f>
        <v>15676.79908478015</v>
      </c>
      <c r="K513" s="30">
        <f>(J513*EXP(Plan1!$G$7-(Plan1!$G$8^2)/2+NORMSINV(AleatProd!K512)*Plan1!$G$8))</f>
        <v>14887.698151491684</v>
      </c>
      <c r="L513" s="30">
        <f>(K513*EXP(Plan1!$G$7-(Plan1!$G$8^2)/2+NORMSINV(AleatProd!L512)*Plan1!$G$8))</f>
        <v>14008.335198237057</v>
      </c>
      <c r="M513" s="30">
        <f>(L513*EXP(Plan1!$G$7-(Plan1!$G$8^2)/2+NORMSINV(AleatProd!M512)*Plan1!$G$8))</f>
        <v>14785.956130972098</v>
      </c>
      <c r="N513" s="30">
        <f>(M513*EXP(Plan1!$G$7-(Plan1!$G$8^2)/2+NORMSINV(AleatProd!N512)*Plan1!$G$8))</f>
        <v>15107.329721691493</v>
      </c>
      <c r="O513" s="30">
        <f>(N513*EXP(Plan1!$G$7-(Plan1!$G$8^2)/2+NORMSINV(AleatProd!O512)*Plan1!$G$8))</f>
        <v>15031.691305963133</v>
      </c>
      <c r="P513" s="30">
        <f>(O513*EXP(Plan1!$G$7-(Plan1!$G$8^2)/2+NORMSINV(AleatProd!P512)*Plan1!$G$8))</f>
        <v>14288.229677696252</v>
      </c>
      <c r="Q513" s="30">
        <f>(P513*EXP(Plan1!$G$7-(Plan1!$G$8^2)/2+NORMSINV(AleatProd!Q512)*Plan1!$G$8))</f>
        <v>14511.582221268391</v>
      </c>
      <c r="R513" s="30">
        <f>(Q513*EXP(Plan1!$G$7-(Plan1!$G$8^2)/2+NORMSINV(AleatProd!R512)*Plan1!$G$8))</f>
        <v>12838.192607199875</v>
      </c>
      <c r="S513" s="30">
        <f>(R513*EXP(Plan1!$G$7-(Plan1!$G$8^2)/2+NORMSINV(AleatProd!S512)*Plan1!$G$8))</f>
        <v>13453.323162434563</v>
      </c>
      <c r="T513" s="30">
        <f>(S513*EXP(Plan1!$G$7-(Plan1!$G$8^2)/2+NORMSINV(AleatProd!T512)*Plan1!$G$8))</f>
        <v>14016.47455306239</v>
      </c>
      <c r="U513" s="30">
        <f>(T513*EXP(Plan1!$G$7-(Plan1!$G$8^2)/2+NORMSINV(AleatProd!U512)*Plan1!$G$8))</f>
        <v>13937.773415906824</v>
      </c>
      <c r="V513" s="30">
        <f>(U513*EXP(Plan1!$G$7-(Plan1!$G$8^2)/2+NORMSINV(AleatProd!V512)*Plan1!$G$8))</f>
        <v>14470.261849887334</v>
      </c>
    </row>
    <row r="514" spans="1:22" x14ac:dyDescent="0.25">
      <c r="A514">
        <v>511</v>
      </c>
      <c r="B514" s="2">
        <f>Plan1!$B$4</f>
        <v>17520</v>
      </c>
      <c r="C514" s="30">
        <f>(B514*EXP(Plan1!$G$7-(Plan1!$G$8^2)/2+NORMSINV(AleatProd!C513)*Plan1!$G$8))</f>
        <v>16525.113866607891</v>
      </c>
      <c r="D514" s="30">
        <f>(C514*EXP(Plan1!$G$7-(Plan1!$G$8^2)/2+NORMSINV(AleatProd!D513)*Plan1!$G$8))</f>
        <v>15439.049494979172</v>
      </c>
      <c r="E514" s="30">
        <f>(D514*EXP(Plan1!$G$7-(Plan1!$G$8^2)/2+NORMSINV(AleatProd!E513)*Plan1!$G$8))</f>
        <v>16778.146213208813</v>
      </c>
      <c r="F514" s="30">
        <f>(E514*EXP(Plan1!$G$7-(Plan1!$G$8^2)/2+NORMSINV(AleatProd!F513)*Plan1!$G$8))</f>
        <v>16412.010784914022</v>
      </c>
      <c r="G514" s="30">
        <f>(F514*EXP(Plan1!$G$7-(Plan1!$G$8^2)/2+NORMSINV(AleatProd!G513)*Plan1!$G$8))</f>
        <v>16088.424320836008</v>
      </c>
      <c r="H514" s="30">
        <f>(G514*EXP(Plan1!$G$7-(Plan1!$G$8^2)/2+NORMSINV(AleatProd!H513)*Plan1!$G$8))</f>
        <v>16347.553398796183</v>
      </c>
      <c r="I514" s="30">
        <f>(H514*EXP(Plan1!$G$7-(Plan1!$G$8^2)/2+NORMSINV(AleatProd!I513)*Plan1!$G$8))</f>
        <v>15844.021713905546</v>
      </c>
      <c r="J514" s="30">
        <f>(I514*EXP(Plan1!$G$7-(Plan1!$G$8^2)/2+NORMSINV(AleatProd!J513)*Plan1!$G$8))</f>
        <v>14718.557247503908</v>
      </c>
      <c r="K514" s="30">
        <f>(J514*EXP(Plan1!$G$7-(Plan1!$G$8^2)/2+NORMSINV(AleatProd!K513)*Plan1!$G$8))</f>
        <v>14641.767392897846</v>
      </c>
      <c r="L514" s="30">
        <f>(K514*EXP(Plan1!$G$7-(Plan1!$G$8^2)/2+NORMSINV(AleatProd!L513)*Plan1!$G$8))</f>
        <v>13639.61476011695</v>
      </c>
      <c r="M514" s="30">
        <f>(L514*EXP(Plan1!$G$7-(Plan1!$G$8^2)/2+NORMSINV(AleatProd!M513)*Plan1!$G$8))</f>
        <v>13337.44051226625</v>
      </c>
      <c r="N514" s="30">
        <f>(M514*EXP(Plan1!$G$7-(Plan1!$G$8^2)/2+NORMSINV(AleatProd!N513)*Plan1!$G$8))</f>
        <v>13529.870974501062</v>
      </c>
      <c r="O514" s="30">
        <f>(N514*EXP(Plan1!$G$7-(Plan1!$G$8^2)/2+NORMSINV(AleatProd!O513)*Plan1!$G$8))</f>
        <v>15011.609329995608</v>
      </c>
      <c r="P514" s="30">
        <f>(O514*EXP(Plan1!$G$7-(Plan1!$G$8^2)/2+NORMSINV(AleatProd!P513)*Plan1!$G$8))</f>
        <v>16965.710588551683</v>
      </c>
      <c r="Q514" s="30">
        <f>(P514*EXP(Plan1!$G$7-(Plan1!$G$8^2)/2+NORMSINV(AleatProd!Q513)*Plan1!$G$8))</f>
        <v>16935.014697384824</v>
      </c>
      <c r="R514" s="30">
        <f>(Q514*EXP(Plan1!$G$7-(Plan1!$G$8^2)/2+NORMSINV(AleatProd!R513)*Plan1!$G$8))</f>
        <v>15437.322269228058</v>
      </c>
      <c r="S514" s="30">
        <f>(R514*EXP(Plan1!$G$7-(Plan1!$G$8^2)/2+NORMSINV(AleatProd!S513)*Plan1!$G$8))</f>
        <v>14524.054993821523</v>
      </c>
      <c r="T514" s="30">
        <f>(S514*EXP(Plan1!$G$7-(Plan1!$G$8^2)/2+NORMSINV(AleatProd!T513)*Plan1!$G$8))</f>
        <v>14069.01631842924</v>
      </c>
      <c r="U514" s="30">
        <f>(T514*EXP(Plan1!$G$7-(Plan1!$G$8^2)/2+NORMSINV(AleatProd!U513)*Plan1!$G$8))</f>
        <v>13796.410254529957</v>
      </c>
      <c r="V514" s="30">
        <f>(U514*EXP(Plan1!$G$7-(Plan1!$G$8^2)/2+NORMSINV(AleatProd!V513)*Plan1!$G$8))</f>
        <v>13605.552591602564</v>
      </c>
    </row>
    <row r="515" spans="1:22" x14ac:dyDescent="0.25">
      <c r="A515">
        <v>512</v>
      </c>
      <c r="B515" s="2">
        <f>Plan1!$B$4</f>
        <v>17520</v>
      </c>
      <c r="C515" s="30">
        <f>(B515*EXP(Plan1!$G$7-(Plan1!$G$8^2)/2+NORMSINV(AleatProd!C514)*Plan1!$G$8))</f>
        <v>17813.454970495277</v>
      </c>
      <c r="D515" s="30">
        <f>(C515*EXP(Plan1!$G$7-(Plan1!$G$8^2)/2+NORMSINV(AleatProd!D514)*Plan1!$G$8))</f>
        <v>18632.95867489836</v>
      </c>
      <c r="E515" s="30">
        <f>(D515*EXP(Plan1!$G$7-(Plan1!$G$8^2)/2+NORMSINV(AleatProd!E514)*Plan1!$G$8))</f>
        <v>18422.885638651551</v>
      </c>
      <c r="F515" s="30">
        <f>(E515*EXP(Plan1!$G$7-(Plan1!$G$8^2)/2+NORMSINV(AleatProd!F514)*Plan1!$G$8))</f>
        <v>19027.645456767135</v>
      </c>
      <c r="G515" s="30">
        <f>(F515*EXP(Plan1!$G$7-(Plan1!$G$8^2)/2+NORMSINV(AleatProd!G514)*Plan1!$G$8))</f>
        <v>19205.732997616495</v>
      </c>
      <c r="H515" s="30">
        <f>(G515*EXP(Plan1!$G$7-(Plan1!$G$8^2)/2+NORMSINV(AleatProd!H514)*Plan1!$G$8))</f>
        <v>18287.296906914456</v>
      </c>
      <c r="I515" s="30">
        <f>(H515*EXP(Plan1!$G$7-(Plan1!$G$8^2)/2+NORMSINV(AleatProd!I514)*Plan1!$G$8))</f>
        <v>19275.432397936056</v>
      </c>
      <c r="J515" s="30">
        <f>(I515*EXP(Plan1!$G$7-(Plan1!$G$8^2)/2+NORMSINV(AleatProd!J514)*Plan1!$G$8))</f>
        <v>20271.329583997689</v>
      </c>
      <c r="K515" s="30">
        <f>(J515*EXP(Plan1!$G$7-(Plan1!$G$8^2)/2+NORMSINV(AleatProd!K514)*Plan1!$G$8))</f>
        <v>20296.29401404161</v>
      </c>
      <c r="L515" s="30">
        <f>(K515*EXP(Plan1!$G$7-(Plan1!$G$8^2)/2+NORMSINV(AleatProd!L514)*Plan1!$G$8))</f>
        <v>19488.164759298113</v>
      </c>
      <c r="M515" s="30">
        <f>(L515*EXP(Plan1!$G$7-(Plan1!$G$8^2)/2+NORMSINV(AleatProd!M514)*Plan1!$G$8))</f>
        <v>20182.011264642995</v>
      </c>
      <c r="N515" s="30">
        <f>(M515*EXP(Plan1!$G$7-(Plan1!$G$8^2)/2+NORMSINV(AleatProd!N514)*Plan1!$G$8))</f>
        <v>19864.358555304501</v>
      </c>
      <c r="O515" s="30">
        <f>(N515*EXP(Plan1!$G$7-(Plan1!$G$8^2)/2+NORMSINV(AleatProd!O514)*Plan1!$G$8))</f>
        <v>19456.350233472593</v>
      </c>
      <c r="P515" s="30">
        <f>(O515*EXP(Plan1!$G$7-(Plan1!$G$8^2)/2+NORMSINV(AleatProd!P514)*Plan1!$G$8))</f>
        <v>19728.914317862036</v>
      </c>
      <c r="Q515" s="30">
        <f>(P515*EXP(Plan1!$G$7-(Plan1!$G$8^2)/2+NORMSINV(AleatProd!Q514)*Plan1!$G$8))</f>
        <v>19490.018781716131</v>
      </c>
      <c r="R515" s="30">
        <f>(Q515*EXP(Plan1!$G$7-(Plan1!$G$8^2)/2+NORMSINV(AleatProd!R514)*Plan1!$G$8))</f>
        <v>19227.979645170341</v>
      </c>
      <c r="S515" s="30">
        <f>(R515*EXP(Plan1!$G$7-(Plan1!$G$8^2)/2+NORMSINV(AleatProd!S514)*Plan1!$G$8))</f>
        <v>17643.621982668898</v>
      </c>
      <c r="T515" s="30">
        <f>(S515*EXP(Plan1!$G$7-(Plan1!$G$8^2)/2+NORMSINV(AleatProd!T514)*Plan1!$G$8))</f>
        <v>18574.04194162161</v>
      </c>
      <c r="U515" s="30">
        <f>(T515*EXP(Plan1!$G$7-(Plan1!$G$8^2)/2+NORMSINV(AleatProd!U514)*Plan1!$G$8))</f>
        <v>18955.81511301329</v>
      </c>
      <c r="V515" s="30">
        <f>(U515*EXP(Plan1!$G$7-(Plan1!$G$8^2)/2+NORMSINV(AleatProd!V514)*Plan1!$G$8))</f>
        <v>18336.80978395143</v>
      </c>
    </row>
    <row r="516" spans="1:22" x14ac:dyDescent="0.25">
      <c r="A516">
        <v>513</v>
      </c>
      <c r="B516" s="2">
        <f>Plan1!$B$4</f>
        <v>17520</v>
      </c>
      <c r="C516" s="30">
        <f>(B516*EXP(Plan1!$G$7-(Plan1!$G$8^2)/2+NORMSINV(AleatProd!C515)*Plan1!$G$8))</f>
        <v>18248.461798430937</v>
      </c>
      <c r="D516" s="30">
        <f>(C516*EXP(Plan1!$G$7-(Plan1!$G$8^2)/2+NORMSINV(AleatProd!D515)*Plan1!$G$8))</f>
        <v>18958.031571104468</v>
      </c>
      <c r="E516" s="30">
        <f>(D516*EXP(Plan1!$G$7-(Plan1!$G$8^2)/2+NORMSINV(AleatProd!E515)*Plan1!$G$8))</f>
        <v>17599.720914596008</v>
      </c>
      <c r="F516" s="30">
        <f>(E516*EXP(Plan1!$G$7-(Plan1!$G$8^2)/2+NORMSINV(AleatProd!F515)*Plan1!$G$8))</f>
        <v>19436.549026726014</v>
      </c>
      <c r="G516" s="30">
        <f>(F516*EXP(Plan1!$G$7-(Plan1!$G$8^2)/2+NORMSINV(AleatProd!G515)*Plan1!$G$8))</f>
        <v>20260.960466330507</v>
      </c>
      <c r="H516" s="30">
        <f>(G516*EXP(Plan1!$G$7-(Plan1!$G$8^2)/2+NORMSINV(AleatProd!H515)*Plan1!$G$8))</f>
        <v>19581.118219618955</v>
      </c>
      <c r="I516" s="30">
        <f>(H516*EXP(Plan1!$G$7-(Plan1!$G$8^2)/2+NORMSINV(AleatProd!I515)*Plan1!$G$8))</f>
        <v>19934.566583872413</v>
      </c>
      <c r="J516" s="30">
        <f>(I516*EXP(Plan1!$G$7-(Plan1!$G$8^2)/2+NORMSINV(AleatProd!J515)*Plan1!$G$8))</f>
        <v>20259.991845836645</v>
      </c>
      <c r="K516" s="30">
        <f>(J516*EXP(Plan1!$G$7-(Plan1!$G$8^2)/2+NORMSINV(AleatProd!K515)*Plan1!$G$8))</f>
        <v>20896.019326222315</v>
      </c>
      <c r="L516" s="30">
        <f>(K516*EXP(Plan1!$G$7-(Plan1!$G$8^2)/2+NORMSINV(AleatProd!L515)*Plan1!$G$8))</f>
        <v>21267.902290063012</v>
      </c>
      <c r="M516" s="30">
        <f>(L516*EXP(Plan1!$G$7-(Plan1!$G$8^2)/2+NORMSINV(AleatProd!M515)*Plan1!$G$8))</f>
        <v>21039.532750061924</v>
      </c>
      <c r="N516" s="30">
        <f>(M516*EXP(Plan1!$G$7-(Plan1!$G$8^2)/2+NORMSINV(AleatProd!N515)*Plan1!$G$8))</f>
        <v>21852.310730262343</v>
      </c>
      <c r="O516" s="30">
        <f>(N516*EXP(Plan1!$G$7-(Plan1!$G$8^2)/2+NORMSINV(AleatProd!O515)*Plan1!$G$8))</f>
        <v>22012.962080957477</v>
      </c>
      <c r="P516" s="30">
        <f>(O516*EXP(Plan1!$G$7-(Plan1!$G$8^2)/2+NORMSINV(AleatProd!P515)*Plan1!$G$8))</f>
        <v>22114.414875927978</v>
      </c>
      <c r="Q516" s="30">
        <f>(P516*EXP(Plan1!$G$7-(Plan1!$G$8^2)/2+NORMSINV(AleatProd!Q515)*Plan1!$G$8))</f>
        <v>23157.804140361237</v>
      </c>
      <c r="R516" s="30">
        <f>(Q516*EXP(Plan1!$G$7-(Plan1!$G$8^2)/2+NORMSINV(AleatProd!R515)*Plan1!$G$8))</f>
        <v>22096.257765361122</v>
      </c>
      <c r="S516" s="30">
        <f>(R516*EXP(Plan1!$G$7-(Plan1!$G$8^2)/2+NORMSINV(AleatProd!S515)*Plan1!$G$8))</f>
        <v>21887.918033367612</v>
      </c>
      <c r="T516" s="30">
        <f>(S516*EXP(Plan1!$G$7-(Plan1!$G$8^2)/2+NORMSINV(AleatProd!T515)*Plan1!$G$8))</f>
        <v>19949.871394625185</v>
      </c>
      <c r="U516" s="30">
        <f>(T516*EXP(Plan1!$G$7-(Plan1!$G$8^2)/2+NORMSINV(AleatProd!U515)*Plan1!$G$8))</f>
        <v>19841.80485122601</v>
      </c>
      <c r="V516" s="30">
        <f>(U516*EXP(Plan1!$G$7-(Plan1!$G$8^2)/2+NORMSINV(AleatProd!V515)*Plan1!$G$8))</f>
        <v>21144.718253276387</v>
      </c>
    </row>
    <row r="517" spans="1:22" x14ac:dyDescent="0.25">
      <c r="A517">
        <v>514</v>
      </c>
      <c r="B517" s="2">
        <f>Plan1!$B$4</f>
        <v>17520</v>
      </c>
      <c r="C517" s="30">
        <f>(B517*EXP(Plan1!$G$7-(Plan1!$G$8^2)/2+NORMSINV(AleatProd!C516)*Plan1!$G$8))</f>
        <v>17412.02116324507</v>
      </c>
      <c r="D517" s="30">
        <f>(C517*EXP(Plan1!$G$7-(Plan1!$G$8^2)/2+NORMSINV(AleatProd!D516)*Plan1!$G$8))</f>
        <v>18805.624334139382</v>
      </c>
      <c r="E517" s="30">
        <f>(D517*EXP(Plan1!$G$7-(Plan1!$G$8^2)/2+NORMSINV(AleatProd!E516)*Plan1!$G$8))</f>
        <v>17276.015557736366</v>
      </c>
      <c r="F517" s="30">
        <f>(E517*EXP(Plan1!$G$7-(Plan1!$G$8^2)/2+NORMSINV(AleatProd!F516)*Plan1!$G$8))</f>
        <v>17198.745300835631</v>
      </c>
      <c r="G517" s="30">
        <f>(F517*EXP(Plan1!$G$7-(Plan1!$G$8^2)/2+NORMSINV(AleatProd!G516)*Plan1!$G$8))</f>
        <v>17363.053679048317</v>
      </c>
      <c r="H517" s="30">
        <f>(G517*EXP(Plan1!$G$7-(Plan1!$G$8^2)/2+NORMSINV(AleatProd!H516)*Plan1!$G$8))</f>
        <v>16598.451816886198</v>
      </c>
      <c r="I517" s="30">
        <f>(H517*EXP(Plan1!$G$7-(Plan1!$G$8^2)/2+NORMSINV(AleatProd!I516)*Plan1!$G$8))</f>
        <v>16196.840427221323</v>
      </c>
      <c r="J517" s="30">
        <f>(I517*EXP(Plan1!$G$7-(Plan1!$G$8^2)/2+NORMSINV(AleatProd!J516)*Plan1!$G$8))</f>
        <v>16109.052530359246</v>
      </c>
      <c r="K517" s="30">
        <f>(J517*EXP(Plan1!$G$7-(Plan1!$G$8^2)/2+NORMSINV(AleatProd!K516)*Plan1!$G$8))</f>
        <v>15838.712117298306</v>
      </c>
      <c r="L517" s="30">
        <f>(K517*EXP(Plan1!$G$7-(Plan1!$G$8^2)/2+NORMSINV(AleatProd!L516)*Plan1!$G$8))</f>
        <v>15569.324015255235</v>
      </c>
      <c r="M517" s="30">
        <f>(L517*EXP(Plan1!$G$7-(Plan1!$G$8^2)/2+NORMSINV(AleatProd!M516)*Plan1!$G$8))</f>
        <v>16052.69525489863</v>
      </c>
      <c r="N517" s="30">
        <f>(M517*EXP(Plan1!$G$7-(Plan1!$G$8^2)/2+NORMSINV(AleatProd!N516)*Plan1!$G$8))</f>
        <v>14537.671632869109</v>
      </c>
      <c r="O517" s="30">
        <f>(N517*EXP(Plan1!$G$7-(Plan1!$G$8^2)/2+NORMSINV(AleatProd!O516)*Plan1!$G$8))</f>
        <v>14336.436826032108</v>
      </c>
      <c r="P517" s="30">
        <f>(O517*EXP(Plan1!$G$7-(Plan1!$G$8^2)/2+NORMSINV(AleatProd!P516)*Plan1!$G$8))</f>
        <v>14099.923945437513</v>
      </c>
      <c r="Q517" s="30">
        <f>(P517*EXP(Plan1!$G$7-(Plan1!$G$8^2)/2+NORMSINV(AleatProd!Q516)*Plan1!$G$8))</f>
        <v>13562.197510760359</v>
      </c>
      <c r="R517" s="30">
        <f>(Q517*EXP(Plan1!$G$7-(Plan1!$G$8^2)/2+NORMSINV(AleatProd!R516)*Plan1!$G$8))</f>
        <v>13421.91133248474</v>
      </c>
      <c r="S517" s="30">
        <f>(R517*EXP(Plan1!$G$7-(Plan1!$G$8^2)/2+NORMSINV(AleatProd!S516)*Plan1!$G$8))</f>
        <v>14143.609795269927</v>
      </c>
      <c r="T517" s="30">
        <f>(S517*EXP(Plan1!$G$7-(Plan1!$G$8^2)/2+NORMSINV(AleatProd!T516)*Plan1!$G$8))</f>
        <v>13354.553899126773</v>
      </c>
      <c r="U517" s="30">
        <f>(T517*EXP(Plan1!$G$7-(Plan1!$G$8^2)/2+NORMSINV(AleatProd!U516)*Plan1!$G$8))</f>
        <v>13769.857710301978</v>
      </c>
      <c r="V517" s="30">
        <f>(U517*EXP(Plan1!$G$7-(Plan1!$G$8^2)/2+NORMSINV(AleatProd!V516)*Plan1!$G$8))</f>
        <v>12276.028822589158</v>
      </c>
    </row>
    <row r="518" spans="1:22" x14ac:dyDescent="0.25">
      <c r="A518">
        <v>515</v>
      </c>
      <c r="B518" s="2">
        <f>Plan1!$B$4</f>
        <v>17520</v>
      </c>
      <c r="C518" s="30">
        <f>(B518*EXP(Plan1!$G$7-(Plan1!$G$8^2)/2+NORMSINV(AleatProd!C517)*Plan1!$G$8))</f>
        <v>17661.431554340787</v>
      </c>
      <c r="D518" s="30">
        <f>(C518*EXP(Plan1!$G$7-(Plan1!$G$8^2)/2+NORMSINV(AleatProd!D517)*Plan1!$G$8))</f>
        <v>16890.275246753747</v>
      </c>
      <c r="E518" s="30">
        <f>(D518*EXP(Plan1!$G$7-(Plan1!$G$8^2)/2+NORMSINV(AleatProd!E517)*Plan1!$G$8))</f>
        <v>15963.84653263626</v>
      </c>
      <c r="F518" s="30">
        <f>(E518*EXP(Plan1!$G$7-(Plan1!$G$8^2)/2+NORMSINV(AleatProd!F517)*Plan1!$G$8))</f>
        <v>15985.259987895781</v>
      </c>
      <c r="G518" s="30">
        <f>(F518*EXP(Plan1!$G$7-(Plan1!$G$8^2)/2+NORMSINV(AleatProd!G517)*Plan1!$G$8))</f>
        <v>15996.00574951023</v>
      </c>
      <c r="H518" s="30">
        <f>(G518*EXP(Plan1!$G$7-(Plan1!$G$8^2)/2+NORMSINV(AleatProd!H517)*Plan1!$G$8))</f>
        <v>14672.986087933512</v>
      </c>
      <c r="I518" s="30">
        <f>(H518*EXP(Plan1!$G$7-(Plan1!$G$8^2)/2+NORMSINV(AleatProd!I517)*Plan1!$G$8))</f>
        <v>15553.012751449496</v>
      </c>
      <c r="J518" s="30">
        <f>(I518*EXP(Plan1!$G$7-(Plan1!$G$8^2)/2+NORMSINV(AleatProd!J517)*Plan1!$G$8))</f>
        <v>14620.511945925105</v>
      </c>
      <c r="K518" s="30">
        <f>(J518*EXP(Plan1!$G$7-(Plan1!$G$8^2)/2+NORMSINV(AleatProd!K517)*Plan1!$G$8))</f>
        <v>15425.16276445115</v>
      </c>
      <c r="L518" s="30">
        <f>(K518*EXP(Plan1!$G$7-(Plan1!$G$8^2)/2+NORMSINV(AleatProd!L517)*Plan1!$G$8))</f>
        <v>16507.703333968006</v>
      </c>
      <c r="M518" s="30">
        <f>(L518*EXP(Plan1!$G$7-(Plan1!$G$8^2)/2+NORMSINV(AleatProd!M517)*Plan1!$G$8))</f>
        <v>15229.507898955861</v>
      </c>
      <c r="N518" s="30">
        <f>(M518*EXP(Plan1!$G$7-(Plan1!$G$8^2)/2+NORMSINV(AleatProd!N517)*Plan1!$G$8))</f>
        <v>16694.415729726981</v>
      </c>
      <c r="O518" s="30">
        <f>(N518*EXP(Plan1!$G$7-(Plan1!$G$8^2)/2+NORMSINV(AleatProd!O517)*Plan1!$G$8))</f>
        <v>16448.677207727447</v>
      </c>
      <c r="P518" s="30">
        <f>(O518*EXP(Plan1!$G$7-(Plan1!$G$8^2)/2+NORMSINV(AleatProd!P517)*Plan1!$G$8))</f>
        <v>17541.591591947214</v>
      </c>
      <c r="Q518" s="30">
        <f>(P518*EXP(Plan1!$G$7-(Plan1!$G$8^2)/2+NORMSINV(AleatProd!Q517)*Plan1!$G$8))</f>
        <v>17547.998585953283</v>
      </c>
      <c r="R518" s="30">
        <f>(Q518*EXP(Plan1!$G$7-(Plan1!$G$8^2)/2+NORMSINV(AleatProd!R517)*Plan1!$G$8))</f>
        <v>17945.664209380851</v>
      </c>
      <c r="S518" s="30">
        <f>(R518*EXP(Plan1!$G$7-(Plan1!$G$8^2)/2+NORMSINV(AleatProd!S517)*Plan1!$G$8))</f>
        <v>16724.771852816048</v>
      </c>
      <c r="T518" s="30">
        <f>(S518*EXP(Plan1!$G$7-(Plan1!$G$8^2)/2+NORMSINV(AleatProd!T517)*Plan1!$G$8))</f>
        <v>14980.964613519793</v>
      </c>
      <c r="U518" s="30">
        <f>(T518*EXP(Plan1!$G$7-(Plan1!$G$8^2)/2+NORMSINV(AleatProd!U517)*Plan1!$G$8))</f>
        <v>15220.662740500076</v>
      </c>
      <c r="V518" s="30">
        <f>(U518*EXP(Plan1!$G$7-(Plan1!$G$8^2)/2+NORMSINV(AleatProd!V517)*Plan1!$G$8))</f>
        <v>14777.481662201741</v>
      </c>
    </row>
    <row r="519" spans="1:22" x14ac:dyDescent="0.25">
      <c r="A519">
        <v>516</v>
      </c>
      <c r="B519" s="2">
        <f>Plan1!$B$4</f>
        <v>17520</v>
      </c>
      <c r="C519" s="30">
        <f>(B519*EXP(Plan1!$G$7-(Plan1!$G$8^2)/2+NORMSINV(AleatProd!C518)*Plan1!$G$8))</f>
        <v>18190.213900385766</v>
      </c>
      <c r="D519" s="30">
        <f>(C519*EXP(Plan1!$G$7-(Plan1!$G$8^2)/2+NORMSINV(AleatProd!D518)*Plan1!$G$8))</f>
        <v>19516.785692714366</v>
      </c>
      <c r="E519" s="30">
        <f>(D519*EXP(Plan1!$G$7-(Plan1!$G$8^2)/2+NORMSINV(AleatProd!E518)*Plan1!$G$8))</f>
        <v>19655.877868618849</v>
      </c>
      <c r="F519" s="30">
        <f>(E519*EXP(Plan1!$G$7-(Plan1!$G$8^2)/2+NORMSINV(AleatProd!F518)*Plan1!$G$8))</f>
        <v>19692.031274606157</v>
      </c>
      <c r="G519" s="30">
        <f>(F519*EXP(Plan1!$G$7-(Plan1!$G$8^2)/2+NORMSINV(AleatProd!G518)*Plan1!$G$8))</f>
        <v>19952.256497399016</v>
      </c>
      <c r="H519" s="30">
        <f>(G519*EXP(Plan1!$G$7-(Plan1!$G$8^2)/2+NORMSINV(AleatProd!H518)*Plan1!$G$8))</f>
        <v>19530.500271528304</v>
      </c>
      <c r="I519" s="30">
        <f>(H519*EXP(Plan1!$G$7-(Plan1!$G$8^2)/2+NORMSINV(AleatProd!I518)*Plan1!$G$8))</f>
        <v>18618.742691768723</v>
      </c>
      <c r="J519" s="30">
        <f>(I519*EXP(Plan1!$G$7-(Plan1!$G$8^2)/2+NORMSINV(AleatProd!J518)*Plan1!$G$8))</f>
        <v>17905.438614227722</v>
      </c>
      <c r="K519" s="30">
        <f>(J519*EXP(Plan1!$G$7-(Plan1!$G$8^2)/2+NORMSINV(AleatProd!K518)*Plan1!$G$8))</f>
        <v>18132.217799948459</v>
      </c>
      <c r="L519" s="30">
        <f>(K519*EXP(Plan1!$G$7-(Plan1!$G$8^2)/2+NORMSINV(AleatProd!L518)*Plan1!$G$8))</f>
        <v>18219.155959821994</v>
      </c>
      <c r="M519" s="30">
        <f>(L519*EXP(Plan1!$G$7-(Plan1!$G$8^2)/2+NORMSINV(AleatProd!M518)*Plan1!$G$8))</f>
        <v>18606.798480591853</v>
      </c>
      <c r="N519" s="30">
        <f>(M519*EXP(Plan1!$G$7-(Plan1!$G$8^2)/2+NORMSINV(AleatProd!N518)*Plan1!$G$8))</f>
        <v>18903.633233088724</v>
      </c>
      <c r="O519" s="30">
        <f>(N519*EXP(Plan1!$G$7-(Plan1!$G$8^2)/2+NORMSINV(AleatProd!O518)*Plan1!$G$8))</f>
        <v>17459.681683546227</v>
      </c>
      <c r="P519" s="30">
        <f>(O519*EXP(Plan1!$G$7-(Plan1!$G$8^2)/2+NORMSINV(AleatProd!P518)*Plan1!$G$8))</f>
        <v>17869.184135356718</v>
      </c>
      <c r="Q519" s="30">
        <f>(P519*EXP(Plan1!$G$7-(Plan1!$G$8^2)/2+NORMSINV(AleatProd!Q518)*Plan1!$G$8))</f>
        <v>17410.985681015183</v>
      </c>
      <c r="R519" s="30">
        <f>(Q519*EXP(Plan1!$G$7-(Plan1!$G$8^2)/2+NORMSINV(AleatProd!R518)*Plan1!$G$8))</f>
        <v>17281.359948535577</v>
      </c>
      <c r="S519" s="30">
        <f>(R519*EXP(Plan1!$G$7-(Plan1!$G$8^2)/2+NORMSINV(AleatProd!S518)*Plan1!$G$8))</f>
        <v>16537.867620235364</v>
      </c>
      <c r="T519" s="30">
        <f>(S519*EXP(Plan1!$G$7-(Plan1!$G$8^2)/2+NORMSINV(AleatProd!T518)*Plan1!$G$8))</f>
        <v>15660.805407901524</v>
      </c>
      <c r="U519" s="30">
        <f>(T519*EXP(Plan1!$G$7-(Plan1!$G$8^2)/2+NORMSINV(AleatProd!U518)*Plan1!$G$8))</f>
        <v>16095.645205533696</v>
      </c>
      <c r="V519" s="30">
        <f>(U519*EXP(Plan1!$G$7-(Plan1!$G$8^2)/2+NORMSINV(AleatProd!V518)*Plan1!$G$8))</f>
        <v>15702.319117504998</v>
      </c>
    </row>
    <row r="520" spans="1:22" x14ac:dyDescent="0.25">
      <c r="A520">
        <v>517</v>
      </c>
      <c r="B520" s="2">
        <f>Plan1!$B$4</f>
        <v>17520</v>
      </c>
      <c r="C520" s="30">
        <f>(B520*EXP(Plan1!$G$7-(Plan1!$G$8^2)/2+NORMSINV(AleatProd!C519)*Plan1!$G$8))</f>
        <v>16253.798479310617</v>
      </c>
      <c r="D520" s="30">
        <f>(C520*EXP(Plan1!$G$7-(Plan1!$G$8^2)/2+NORMSINV(AleatProd!D519)*Plan1!$G$8))</f>
        <v>16386.291200055322</v>
      </c>
      <c r="E520" s="30">
        <f>(D520*EXP(Plan1!$G$7-(Plan1!$G$8^2)/2+NORMSINV(AleatProd!E519)*Plan1!$G$8))</f>
        <v>17712.72649878095</v>
      </c>
      <c r="F520" s="30">
        <f>(E520*EXP(Plan1!$G$7-(Plan1!$G$8^2)/2+NORMSINV(AleatProd!F519)*Plan1!$G$8))</f>
        <v>18072.410212868039</v>
      </c>
      <c r="G520" s="30">
        <f>(F520*EXP(Plan1!$G$7-(Plan1!$G$8^2)/2+NORMSINV(AleatProd!G519)*Plan1!$G$8))</f>
        <v>18499.081082156124</v>
      </c>
      <c r="H520" s="30">
        <f>(G520*EXP(Plan1!$G$7-(Plan1!$G$8^2)/2+NORMSINV(AleatProd!H519)*Plan1!$G$8))</f>
        <v>16394.252873132038</v>
      </c>
      <c r="I520" s="30">
        <f>(H520*EXP(Plan1!$G$7-(Plan1!$G$8^2)/2+NORMSINV(AleatProd!I519)*Plan1!$G$8))</f>
        <v>15946.599129918543</v>
      </c>
      <c r="J520" s="30">
        <f>(I520*EXP(Plan1!$G$7-(Plan1!$G$8^2)/2+NORMSINV(AleatProd!J519)*Plan1!$G$8))</f>
        <v>15310.883010152926</v>
      </c>
      <c r="K520" s="30">
        <f>(J520*EXP(Plan1!$G$7-(Plan1!$G$8^2)/2+NORMSINV(AleatProd!K519)*Plan1!$G$8))</f>
        <v>15790.785147833274</v>
      </c>
      <c r="L520" s="30">
        <f>(K520*EXP(Plan1!$G$7-(Plan1!$G$8^2)/2+NORMSINV(AleatProd!L519)*Plan1!$G$8))</f>
        <v>16144.263530735367</v>
      </c>
      <c r="M520" s="30">
        <f>(L520*EXP(Plan1!$G$7-(Plan1!$G$8^2)/2+NORMSINV(AleatProd!M519)*Plan1!$G$8))</f>
        <v>16637.986893354508</v>
      </c>
      <c r="N520" s="30">
        <f>(M520*EXP(Plan1!$G$7-(Plan1!$G$8^2)/2+NORMSINV(AleatProd!N519)*Plan1!$G$8))</f>
        <v>17402.809995554137</v>
      </c>
      <c r="O520" s="30">
        <f>(N520*EXP(Plan1!$G$7-(Plan1!$G$8^2)/2+NORMSINV(AleatProd!O519)*Plan1!$G$8))</f>
        <v>17381.296934691698</v>
      </c>
      <c r="P520" s="30">
        <f>(O520*EXP(Plan1!$G$7-(Plan1!$G$8^2)/2+NORMSINV(AleatProd!P519)*Plan1!$G$8))</f>
        <v>18523.24464396734</v>
      </c>
      <c r="Q520" s="30">
        <f>(P520*EXP(Plan1!$G$7-(Plan1!$G$8^2)/2+NORMSINV(AleatProd!Q519)*Plan1!$G$8))</f>
        <v>19326.156447228146</v>
      </c>
      <c r="R520" s="30">
        <f>(Q520*EXP(Plan1!$G$7-(Plan1!$G$8^2)/2+NORMSINV(AleatProd!R519)*Plan1!$G$8))</f>
        <v>19535.980230043049</v>
      </c>
      <c r="S520" s="30">
        <f>(R520*EXP(Plan1!$G$7-(Plan1!$G$8^2)/2+NORMSINV(AleatProd!S519)*Plan1!$G$8))</f>
        <v>20690.109113954695</v>
      </c>
      <c r="T520" s="30">
        <f>(S520*EXP(Plan1!$G$7-(Plan1!$G$8^2)/2+NORMSINV(AleatProd!T519)*Plan1!$G$8))</f>
        <v>20603.38411962938</v>
      </c>
      <c r="U520" s="30">
        <f>(T520*EXP(Plan1!$G$7-(Plan1!$G$8^2)/2+NORMSINV(AleatProd!U519)*Plan1!$G$8))</f>
        <v>21962.958085843155</v>
      </c>
      <c r="V520" s="30">
        <f>(U520*EXP(Plan1!$G$7-(Plan1!$G$8^2)/2+NORMSINV(AleatProd!V519)*Plan1!$G$8))</f>
        <v>21694.006873193361</v>
      </c>
    </row>
    <row r="521" spans="1:22" x14ac:dyDescent="0.25">
      <c r="A521">
        <v>518</v>
      </c>
      <c r="B521" s="2">
        <f>Plan1!$B$4</f>
        <v>17520</v>
      </c>
      <c r="C521" s="30">
        <f>(B521*EXP(Plan1!$G$7-(Plan1!$G$8^2)/2+NORMSINV(AleatProd!C520)*Plan1!$G$8))</f>
        <v>16639.654958810399</v>
      </c>
      <c r="D521" s="30">
        <f>(C521*EXP(Plan1!$G$7-(Plan1!$G$8^2)/2+NORMSINV(AleatProd!D520)*Plan1!$G$8))</f>
        <v>15347.153291061712</v>
      </c>
      <c r="E521" s="30">
        <f>(D521*EXP(Plan1!$G$7-(Plan1!$G$8^2)/2+NORMSINV(AleatProd!E520)*Plan1!$G$8))</f>
        <v>15723.981821498754</v>
      </c>
      <c r="F521" s="30">
        <f>(E521*EXP(Plan1!$G$7-(Plan1!$G$8^2)/2+NORMSINV(AleatProd!F520)*Plan1!$G$8))</f>
        <v>16464.880073161872</v>
      </c>
      <c r="G521" s="30">
        <f>(F521*EXP(Plan1!$G$7-(Plan1!$G$8^2)/2+NORMSINV(AleatProd!G520)*Plan1!$G$8))</f>
        <v>16834.196294884303</v>
      </c>
      <c r="H521" s="30">
        <f>(G521*EXP(Plan1!$G$7-(Plan1!$G$8^2)/2+NORMSINV(AleatProd!H520)*Plan1!$G$8))</f>
        <v>17524.794941511896</v>
      </c>
      <c r="I521" s="30">
        <f>(H521*EXP(Plan1!$G$7-(Plan1!$G$8^2)/2+NORMSINV(AleatProd!I520)*Plan1!$G$8))</f>
        <v>16594.920798258128</v>
      </c>
      <c r="J521" s="30">
        <f>(I521*EXP(Plan1!$G$7-(Plan1!$G$8^2)/2+NORMSINV(AleatProd!J520)*Plan1!$G$8))</f>
        <v>16755.376930508632</v>
      </c>
      <c r="K521" s="30">
        <f>(J521*EXP(Plan1!$G$7-(Plan1!$G$8^2)/2+NORMSINV(AleatProd!K520)*Plan1!$G$8))</f>
        <v>17446.362049902498</v>
      </c>
      <c r="L521" s="30">
        <f>(K521*EXP(Plan1!$G$7-(Plan1!$G$8^2)/2+NORMSINV(AleatProd!L520)*Plan1!$G$8))</f>
        <v>16430.596751752972</v>
      </c>
      <c r="M521" s="30">
        <f>(L521*EXP(Plan1!$G$7-(Plan1!$G$8^2)/2+NORMSINV(AleatProd!M520)*Plan1!$G$8))</f>
        <v>16149.47563184068</v>
      </c>
      <c r="N521" s="30">
        <f>(M521*EXP(Plan1!$G$7-(Plan1!$G$8^2)/2+NORMSINV(AleatProd!N520)*Plan1!$G$8))</f>
        <v>16982.601962648678</v>
      </c>
      <c r="O521" s="30">
        <f>(N521*EXP(Plan1!$G$7-(Plan1!$G$8^2)/2+NORMSINV(AleatProd!O520)*Plan1!$G$8))</f>
        <v>15987.458685781496</v>
      </c>
      <c r="P521" s="30">
        <f>(O521*EXP(Plan1!$G$7-(Plan1!$G$8^2)/2+NORMSINV(AleatProd!P520)*Plan1!$G$8))</f>
        <v>15867.855414060621</v>
      </c>
      <c r="Q521" s="30">
        <f>(P521*EXP(Plan1!$G$7-(Plan1!$G$8^2)/2+NORMSINV(AleatProd!Q520)*Plan1!$G$8))</f>
        <v>15225.739100109084</v>
      </c>
      <c r="R521" s="30">
        <f>(Q521*EXP(Plan1!$G$7-(Plan1!$G$8^2)/2+NORMSINV(AleatProd!R520)*Plan1!$G$8))</f>
        <v>14651.236689225067</v>
      </c>
      <c r="S521" s="30">
        <f>(R521*EXP(Plan1!$G$7-(Plan1!$G$8^2)/2+NORMSINV(AleatProd!S520)*Plan1!$G$8))</f>
        <v>14328.412242339755</v>
      </c>
      <c r="T521" s="30">
        <f>(S521*EXP(Plan1!$G$7-(Plan1!$G$8^2)/2+NORMSINV(AleatProd!T520)*Plan1!$G$8))</f>
        <v>13540.643408168342</v>
      </c>
      <c r="U521" s="30">
        <f>(T521*EXP(Plan1!$G$7-(Plan1!$G$8^2)/2+NORMSINV(AleatProd!U520)*Plan1!$G$8))</f>
        <v>13887.406894059961</v>
      </c>
      <c r="V521" s="30">
        <f>(U521*EXP(Plan1!$G$7-(Plan1!$G$8^2)/2+NORMSINV(AleatProd!V520)*Plan1!$G$8))</f>
        <v>14041.080889592247</v>
      </c>
    </row>
    <row r="522" spans="1:22" x14ac:dyDescent="0.25">
      <c r="A522">
        <v>519</v>
      </c>
      <c r="B522" s="2">
        <f>Plan1!$B$4</f>
        <v>17520</v>
      </c>
      <c r="C522" s="30">
        <f>(B522*EXP(Plan1!$G$7-(Plan1!$G$8^2)/2+NORMSINV(AleatProd!C521)*Plan1!$G$8))</f>
        <v>16613.013435742901</v>
      </c>
      <c r="D522" s="30">
        <f>(C522*EXP(Plan1!$G$7-(Plan1!$G$8^2)/2+NORMSINV(AleatProd!D521)*Plan1!$G$8))</f>
        <v>16443.039309919463</v>
      </c>
      <c r="E522" s="30">
        <f>(D522*EXP(Plan1!$G$7-(Plan1!$G$8^2)/2+NORMSINV(AleatProd!E521)*Plan1!$G$8))</f>
        <v>15977.282812050702</v>
      </c>
      <c r="F522" s="30">
        <f>(E522*EXP(Plan1!$G$7-(Plan1!$G$8^2)/2+NORMSINV(AleatProd!F521)*Plan1!$G$8))</f>
        <v>15368.347300603182</v>
      </c>
      <c r="G522" s="30">
        <f>(F522*EXP(Plan1!$G$7-(Plan1!$G$8^2)/2+NORMSINV(AleatProd!G521)*Plan1!$G$8))</f>
        <v>15436.053315531064</v>
      </c>
      <c r="H522" s="30">
        <f>(G522*EXP(Plan1!$G$7-(Plan1!$G$8^2)/2+NORMSINV(AleatProd!H521)*Plan1!$G$8))</f>
        <v>15183.4220671858</v>
      </c>
      <c r="I522" s="30">
        <f>(H522*EXP(Plan1!$G$7-(Plan1!$G$8^2)/2+NORMSINV(AleatProd!I521)*Plan1!$G$8))</f>
        <v>14670.118441302398</v>
      </c>
      <c r="J522" s="30">
        <f>(I522*EXP(Plan1!$G$7-(Plan1!$G$8^2)/2+NORMSINV(AleatProd!J521)*Plan1!$G$8))</f>
        <v>14490.583504465929</v>
      </c>
      <c r="K522" s="30">
        <f>(J522*EXP(Plan1!$G$7-(Plan1!$G$8^2)/2+NORMSINV(AleatProd!K521)*Plan1!$G$8))</f>
        <v>14666.894831982294</v>
      </c>
      <c r="L522" s="30">
        <f>(K522*EXP(Plan1!$G$7-(Plan1!$G$8^2)/2+NORMSINV(AleatProd!L521)*Plan1!$G$8))</f>
        <v>13659.755767845432</v>
      </c>
      <c r="M522" s="30">
        <f>(L522*EXP(Plan1!$G$7-(Plan1!$G$8^2)/2+NORMSINV(AleatProd!M521)*Plan1!$G$8))</f>
        <v>12759.384037091346</v>
      </c>
      <c r="N522" s="30">
        <f>(M522*EXP(Plan1!$G$7-(Plan1!$G$8^2)/2+NORMSINV(AleatProd!N521)*Plan1!$G$8))</f>
        <v>13056.898146209207</v>
      </c>
      <c r="O522" s="30">
        <f>(N522*EXP(Plan1!$G$7-(Plan1!$G$8^2)/2+NORMSINV(AleatProd!O521)*Plan1!$G$8))</f>
        <v>13356.474368945544</v>
      </c>
      <c r="P522" s="30">
        <f>(O522*EXP(Plan1!$G$7-(Plan1!$G$8^2)/2+NORMSINV(AleatProd!P521)*Plan1!$G$8))</f>
        <v>13376.960266840806</v>
      </c>
      <c r="Q522" s="30">
        <f>(P522*EXP(Plan1!$G$7-(Plan1!$G$8^2)/2+NORMSINV(AleatProd!Q521)*Plan1!$G$8))</f>
        <v>14051.041393811356</v>
      </c>
      <c r="R522" s="30">
        <f>(Q522*EXP(Plan1!$G$7-(Plan1!$G$8^2)/2+NORMSINV(AleatProd!R521)*Plan1!$G$8))</f>
        <v>13835.435519412005</v>
      </c>
      <c r="S522" s="30">
        <f>(R522*EXP(Plan1!$G$7-(Plan1!$G$8^2)/2+NORMSINV(AleatProd!S521)*Plan1!$G$8))</f>
        <v>13886.444820547051</v>
      </c>
      <c r="T522" s="30">
        <f>(S522*EXP(Plan1!$G$7-(Plan1!$G$8^2)/2+NORMSINV(AleatProd!T521)*Plan1!$G$8))</f>
        <v>13410.075809706894</v>
      </c>
      <c r="U522" s="30">
        <f>(T522*EXP(Plan1!$G$7-(Plan1!$G$8^2)/2+NORMSINV(AleatProd!U521)*Plan1!$G$8))</f>
        <v>14320.115106245024</v>
      </c>
      <c r="V522" s="30">
        <f>(U522*EXP(Plan1!$G$7-(Plan1!$G$8^2)/2+NORMSINV(AleatProd!V521)*Plan1!$G$8))</f>
        <v>15166.246817295843</v>
      </c>
    </row>
    <row r="523" spans="1:22" x14ac:dyDescent="0.25">
      <c r="A523">
        <v>520</v>
      </c>
      <c r="B523" s="2">
        <f>Plan1!$B$4</f>
        <v>17520</v>
      </c>
      <c r="C523" s="30">
        <f>(B523*EXP(Plan1!$G$7-(Plan1!$G$8^2)/2+NORMSINV(AleatProd!C522)*Plan1!$G$8))</f>
        <v>17250.422451006139</v>
      </c>
      <c r="D523" s="30">
        <f>(C523*EXP(Plan1!$G$7-(Plan1!$G$8^2)/2+NORMSINV(AleatProd!D522)*Plan1!$G$8))</f>
        <v>16775.670334111517</v>
      </c>
      <c r="E523" s="30">
        <f>(D523*EXP(Plan1!$G$7-(Plan1!$G$8^2)/2+NORMSINV(AleatProd!E522)*Plan1!$G$8))</f>
        <v>17594.230325170058</v>
      </c>
      <c r="F523" s="30">
        <f>(E523*EXP(Plan1!$G$7-(Plan1!$G$8^2)/2+NORMSINV(AleatProd!F522)*Plan1!$G$8))</f>
        <v>17592.922986255184</v>
      </c>
      <c r="G523" s="30">
        <f>(F523*EXP(Plan1!$G$7-(Plan1!$G$8^2)/2+NORMSINV(AleatProd!G522)*Plan1!$G$8))</f>
        <v>16218.567739364107</v>
      </c>
      <c r="H523" s="30">
        <f>(G523*EXP(Plan1!$G$7-(Plan1!$G$8^2)/2+NORMSINV(AleatProd!H522)*Plan1!$G$8))</f>
        <v>15844.308089486654</v>
      </c>
      <c r="I523" s="30">
        <f>(H523*EXP(Plan1!$G$7-(Plan1!$G$8^2)/2+NORMSINV(AleatProd!I522)*Plan1!$G$8))</f>
        <v>14698.958719367489</v>
      </c>
      <c r="J523" s="30">
        <f>(I523*EXP(Plan1!$G$7-(Plan1!$G$8^2)/2+NORMSINV(AleatProd!J522)*Plan1!$G$8))</f>
        <v>14098.15299648938</v>
      </c>
      <c r="K523" s="30">
        <f>(J523*EXP(Plan1!$G$7-(Plan1!$G$8^2)/2+NORMSINV(AleatProd!K522)*Plan1!$G$8))</f>
        <v>13062.30797477152</v>
      </c>
      <c r="L523" s="30">
        <f>(K523*EXP(Plan1!$G$7-(Plan1!$G$8^2)/2+NORMSINV(AleatProd!L522)*Plan1!$G$8))</f>
        <v>12677.341491875646</v>
      </c>
      <c r="M523" s="30">
        <f>(L523*EXP(Plan1!$G$7-(Plan1!$G$8^2)/2+NORMSINV(AleatProd!M522)*Plan1!$G$8))</f>
        <v>11527.322027679198</v>
      </c>
      <c r="N523" s="30">
        <f>(M523*EXP(Plan1!$G$7-(Plan1!$G$8^2)/2+NORMSINV(AleatProd!N522)*Plan1!$G$8))</f>
        <v>10769.507774358461</v>
      </c>
      <c r="O523" s="30">
        <f>(N523*EXP(Plan1!$G$7-(Plan1!$G$8^2)/2+NORMSINV(AleatProd!O522)*Plan1!$G$8))</f>
        <v>11186.445844836024</v>
      </c>
      <c r="P523" s="30">
        <f>(O523*EXP(Plan1!$G$7-(Plan1!$G$8^2)/2+NORMSINV(AleatProd!P522)*Plan1!$G$8))</f>
        <v>11760.682016806468</v>
      </c>
      <c r="Q523" s="30">
        <f>(P523*EXP(Plan1!$G$7-(Plan1!$G$8^2)/2+NORMSINV(AleatProd!Q522)*Plan1!$G$8))</f>
        <v>10982.342281258536</v>
      </c>
      <c r="R523" s="30">
        <f>(Q523*EXP(Plan1!$G$7-(Plan1!$G$8^2)/2+NORMSINV(AleatProd!R522)*Plan1!$G$8))</f>
        <v>11169.601219247581</v>
      </c>
      <c r="S523" s="30">
        <f>(R523*EXP(Plan1!$G$7-(Plan1!$G$8^2)/2+NORMSINV(AleatProd!S522)*Plan1!$G$8))</f>
        <v>10742.370790216652</v>
      </c>
      <c r="T523" s="30">
        <f>(S523*EXP(Plan1!$G$7-(Plan1!$G$8^2)/2+NORMSINV(AleatProd!T522)*Plan1!$G$8))</f>
        <v>10116.475847811706</v>
      </c>
      <c r="U523" s="30">
        <f>(T523*EXP(Plan1!$G$7-(Plan1!$G$8^2)/2+NORMSINV(AleatProd!U522)*Plan1!$G$8))</f>
        <v>8970.5648440696023</v>
      </c>
      <c r="V523" s="30">
        <f>(U523*EXP(Plan1!$G$7-(Plan1!$G$8^2)/2+NORMSINV(AleatProd!V522)*Plan1!$G$8))</f>
        <v>8738.8628089613667</v>
      </c>
    </row>
    <row r="524" spans="1:22" x14ac:dyDescent="0.25">
      <c r="A524">
        <v>521</v>
      </c>
      <c r="B524" s="2">
        <f>Plan1!$B$4</f>
        <v>17520</v>
      </c>
      <c r="C524" s="30">
        <f>(B524*EXP(Plan1!$G$7-(Plan1!$G$8^2)/2+NORMSINV(AleatProd!C523)*Plan1!$G$8))</f>
        <v>17226.799037412493</v>
      </c>
      <c r="D524" s="30">
        <f>(C524*EXP(Plan1!$G$7-(Plan1!$G$8^2)/2+NORMSINV(AleatProd!D523)*Plan1!$G$8))</f>
        <v>16819.906391289289</v>
      </c>
      <c r="E524" s="30">
        <f>(D524*EXP(Plan1!$G$7-(Plan1!$G$8^2)/2+NORMSINV(AleatProd!E523)*Plan1!$G$8))</f>
        <v>15365.285616690559</v>
      </c>
      <c r="F524" s="30">
        <f>(E524*EXP(Plan1!$G$7-(Plan1!$G$8^2)/2+NORMSINV(AleatProd!F523)*Plan1!$G$8))</f>
        <v>15360.414558740526</v>
      </c>
      <c r="G524" s="30">
        <f>(F524*EXP(Plan1!$G$7-(Plan1!$G$8^2)/2+NORMSINV(AleatProd!G523)*Plan1!$G$8))</f>
        <v>16331.690810087801</v>
      </c>
      <c r="H524" s="30">
        <f>(G524*EXP(Plan1!$G$7-(Plan1!$G$8^2)/2+NORMSINV(AleatProd!H523)*Plan1!$G$8))</f>
        <v>16924.573591913275</v>
      </c>
      <c r="I524" s="30">
        <f>(H524*EXP(Plan1!$G$7-(Plan1!$G$8^2)/2+NORMSINV(AleatProd!I523)*Plan1!$G$8))</f>
        <v>16762.056685075298</v>
      </c>
      <c r="J524" s="30">
        <f>(I524*EXP(Plan1!$G$7-(Plan1!$G$8^2)/2+NORMSINV(AleatProd!J523)*Plan1!$G$8))</f>
        <v>15575.47437403145</v>
      </c>
      <c r="K524" s="30">
        <f>(J524*EXP(Plan1!$G$7-(Plan1!$G$8^2)/2+NORMSINV(AleatProd!K523)*Plan1!$G$8))</f>
        <v>15079.432685158803</v>
      </c>
      <c r="L524" s="30">
        <f>(K524*EXP(Plan1!$G$7-(Plan1!$G$8^2)/2+NORMSINV(AleatProd!L523)*Plan1!$G$8))</f>
        <v>14991.141260074895</v>
      </c>
      <c r="M524" s="30">
        <f>(L524*EXP(Plan1!$G$7-(Plan1!$G$8^2)/2+NORMSINV(AleatProd!M523)*Plan1!$G$8))</f>
        <v>14771.285560627062</v>
      </c>
      <c r="N524" s="30">
        <f>(M524*EXP(Plan1!$G$7-(Plan1!$G$8^2)/2+NORMSINV(AleatProd!N523)*Plan1!$G$8))</f>
        <v>13878.333932416937</v>
      </c>
      <c r="O524" s="30">
        <f>(N524*EXP(Plan1!$G$7-(Plan1!$G$8^2)/2+NORMSINV(AleatProd!O523)*Plan1!$G$8))</f>
        <v>14510.380371191459</v>
      </c>
      <c r="P524" s="30">
        <f>(O524*EXP(Plan1!$G$7-(Plan1!$G$8^2)/2+NORMSINV(AleatProd!P523)*Plan1!$G$8))</f>
        <v>14228.701537690726</v>
      </c>
      <c r="Q524" s="30">
        <f>(P524*EXP(Plan1!$G$7-(Plan1!$G$8^2)/2+NORMSINV(AleatProd!Q523)*Plan1!$G$8))</f>
        <v>14452.29291527683</v>
      </c>
      <c r="R524" s="30">
        <f>(Q524*EXP(Plan1!$G$7-(Plan1!$G$8^2)/2+NORMSINV(AleatProd!R523)*Plan1!$G$8))</f>
        <v>14117.156814386046</v>
      </c>
      <c r="S524" s="30">
        <f>(R524*EXP(Plan1!$G$7-(Plan1!$G$8^2)/2+NORMSINV(AleatProd!S523)*Plan1!$G$8))</f>
        <v>13812.250246892405</v>
      </c>
      <c r="T524" s="30">
        <f>(S524*EXP(Plan1!$G$7-(Plan1!$G$8^2)/2+NORMSINV(AleatProd!T523)*Plan1!$G$8))</f>
        <v>13578.978318946038</v>
      </c>
      <c r="U524" s="30">
        <f>(T524*EXP(Plan1!$G$7-(Plan1!$G$8^2)/2+NORMSINV(AleatProd!U523)*Plan1!$G$8))</f>
        <v>13371.076886583853</v>
      </c>
      <c r="V524" s="30">
        <f>(U524*EXP(Plan1!$G$7-(Plan1!$G$8^2)/2+NORMSINV(AleatProd!V523)*Plan1!$G$8))</f>
        <v>12858.395574359562</v>
      </c>
    </row>
    <row r="525" spans="1:22" x14ac:dyDescent="0.25">
      <c r="A525">
        <v>522</v>
      </c>
      <c r="B525" s="2">
        <f>Plan1!$B$4</f>
        <v>17520</v>
      </c>
      <c r="C525" s="30">
        <f>(B525*EXP(Plan1!$G$7-(Plan1!$G$8^2)/2+NORMSINV(AleatProd!C524)*Plan1!$G$8))</f>
        <v>16840.879286552536</v>
      </c>
      <c r="D525" s="30">
        <f>(C525*EXP(Plan1!$G$7-(Plan1!$G$8^2)/2+NORMSINV(AleatProd!D524)*Plan1!$G$8))</f>
        <v>16261.1136085167</v>
      </c>
      <c r="E525" s="30">
        <f>(D525*EXP(Plan1!$G$7-(Plan1!$G$8^2)/2+NORMSINV(AleatProd!E524)*Plan1!$G$8))</f>
        <v>17484.822458071543</v>
      </c>
      <c r="F525" s="30">
        <f>(E525*EXP(Plan1!$G$7-(Plan1!$G$8^2)/2+NORMSINV(AleatProd!F524)*Plan1!$G$8))</f>
        <v>18103.293460793491</v>
      </c>
      <c r="G525" s="30">
        <f>(F525*EXP(Plan1!$G$7-(Plan1!$G$8^2)/2+NORMSINV(AleatProd!G524)*Plan1!$G$8))</f>
        <v>18832.084398033487</v>
      </c>
      <c r="H525" s="30">
        <f>(G525*EXP(Plan1!$G$7-(Plan1!$G$8^2)/2+NORMSINV(AleatProd!H524)*Plan1!$G$8))</f>
        <v>18374.657116425966</v>
      </c>
      <c r="I525" s="30">
        <f>(H525*EXP(Plan1!$G$7-(Plan1!$G$8^2)/2+NORMSINV(AleatProd!I524)*Plan1!$G$8))</f>
        <v>18421.584009416059</v>
      </c>
      <c r="J525" s="30">
        <f>(I525*EXP(Plan1!$G$7-(Plan1!$G$8^2)/2+NORMSINV(AleatProd!J524)*Plan1!$G$8))</f>
        <v>17807.319334469445</v>
      </c>
      <c r="K525" s="30">
        <f>(J525*EXP(Plan1!$G$7-(Plan1!$G$8^2)/2+NORMSINV(AleatProd!K524)*Plan1!$G$8))</f>
        <v>17639.400696782755</v>
      </c>
      <c r="L525" s="30">
        <f>(K525*EXP(Plan1!$G$7-(Plan1!$G$8^2)/2+NORMSINV(AleatProd!L524)*Plan1!$G$8))</f>
        <v>16400.352867873251</v>
      </c>
      <c r="M525" s="30">
        <f>(L525*EXP(Plan1!$G$7-(Plan1!$G$8^2)/2+NORMSINV(AleatProd!M524)*Plan1!$G$8))</f>
        <v>16448.58881932592</v>
      </c>
      <c r="N525" s="30">
        <f>(M525*EXP(Plan1!$G$7-(Plan1!$G$8^2)/2+NORMSINV(AleatProd!N524)*Plan1!$G$8))</f>
        <v>16105.39112845568</v>
      </c>
      <c r="O525" s="30">
        <f>(N525*EXP(Plan1!$G$7-(Plan1!$G$8^2)/2+NORMSINV(AleatProd!O524)*Plan1!$G$8))</f>
        <v>15893.37008027624</v>
      </c>
      <c r="P525" s="30">
        <f>(O525*EXP(Plan1!$G$7-(Plan1!$G$8^2)/2+NORMSINV(AleatProd!P524)*Plan1!$G$8))</f>
        <v>15310.186055155213</v>
      </c>
      <c r="Q525" s="30">
        <f>(P525*EXP(Plan1!$G$7-(Plan1!$G$8^2)/2+NORMSINV(AleatProd!Q524)*Plan1!$G$8))</f>
        <v>14494.617416061015</v>
      </c>
      <c r="R525" s="30">
        <f>(Q525*EXP(Plan1!$G$7-(Plan1!$G$8^2)/2+NORMSINV(AleatProd!R524)*Plan1!$G$8))</f>
        <v>13426.74287700214</v>
      </c>
      <c r="S525" s="30">
        <f>(R525*EXP(Plan1!$G$7-(Plan1!$G$8^2)/2+NORMSINV(AleatProd!S524)*Plan1!$G$8))</f>
        <v>13484.040546077973</v>
      </c>
      <c r="T525" s="30">
        <f>(S525*EXP(Plan1!$G$7-(Plan1!$G$8^2)/2+NORMSINV(AleatProd!T524)*Plan1!$G$8))</f>
        <v>13012.456309774669</v>
      </c>
      <c r="U525" s="30">
        <f>(T525*EXP(Plan1!$G$7-(Plan1!$G$8^2)/2+NORMSINV(AleatProd!U524)*Plan1!$G$8))</f>
        <v>12014.799334699275</v>
      </c>
      <c r="V525" s="30">
        <f>(U525*EXP(Plan1!$G$7-(Plan1!$G$8^2)/2+NORMSINV(AleatProd!V524)*Plan1!$G$8))</f>
        <v>11319.010833174234</v>
      </c>
    </row>
    <row r="526" spans="1:22" x14ac:dyDescent="0.25">
      <c r="A526">
        <v>523</v>
      </c>
      <c r="B526" s="2">
        <f>Plan1!$B$4</f>
        <v>17520</v>
      </c>
      <c r="C526" s="30">
        <f>(B526*EXP(Plan1!$G$7-(Plan1!$G$8^2)/2+NORMSINV(AleatProd!C525)*Plan1!$G$8))</f>
        <v>16255.073069620892</v>
      </c>
      <c r="D526" s="30">
        <f>(C526*EXP(Plan1!$G$7-(Plan1!$G$8^2)/2+NORMSINV(AleatProd!D525)*Plan1!$G$8))</f>
        <v>15310.5972825754</v>
      </c>
      <c r="E526" s="30">
        <f>(D526*EXP(Plan1!$G$7-(Plan1!$G$8^2)/2+NORMSINV(AleatProd!E525)*Plan1!$G$8))</f>
        <v>13998.161413361464</v>
      </c>
      <c r="F526" s="30">
        <f>(E526*EXP(Plan1!$G$7-(Plan1!$G$8^2)/2+NORMSINV(AleatProd!F525)*Plan1!$G$8))</f>
        <v>13846.690424667908</v>
      </c>
      <c r="G526" s="30">
        <f>(F526*EXP(Plan1!$G$7-(Plan1!$G$8^2)/2+NORMSINV(AleatProd!G525)*Plan1!$G$8))</f>
        <v>14617.906843120716</v>
      </c>
      <c r="H526" s="30">
        <f>(G526*EXP(Plan1!$G$7-(Plan1!$G$8^2)/2+NORMSINV(AleatProd!H525)*Plan1!$G$8))</f>
        <v>13947.065814684016</v>
      </c>
      <c r="I526" s="30">
        <f>(H526*EXP(Plan1!$G$7-(Plan1!$G$8^2)/2+NORMSINV(AleatProd!I525)*Plan1!$G$8))</f>
        <v>13465.912799827169</v>
      </c>
      <c r="J526" s="30">
        <f>(I526*EXP(Plan1!$G$7-(Plan1!$G$8^2)/2+NORMSINV(AleatProd!J525)*Plan1!$G$8))</f>
        <v>11513.083327345186</v>
      </c>
      <c r="K526" s="30">
        <f>(J526*EXP(Plan1!$G$7-(Plan1!$G$8^2)/2+NORMSINV(AleatProd!K525)*Plan1!$G$8))</f>
        <v>10985.744256897928</v>
      </c>
      <c r="L526" s="30">
        <f>(K526*EXP(Plan1!$G$7-(Plan1!$G$8^2)/2+NORMSINV(AleatProd!L525)*Plan1!$G$8))</f>
        <v>11245.626602239952</v>
      </c>
      <c r="M526" s="30">
        <f>(L526*EXP(Plan1!$G$7-(Plan1!$G$8^2)/2+NORMSINV(AleatProd!M525)*Plan1!$G$8))</f>
        <v>11361.964549725748</v>
      </c>
      <c r="N526" s="30">
        <f>(M526*EXP(Plan1!$G$7-(Plan1!$G$8^2)/2+NORMSINV(AleatProd!N525)*Plan1!$G$8))</f>
        <v>11612.038717206944</v>
      </c>
      <c r="O526" s="30">
        <f>(N526*EXP(Plan1!$G$7-(Plan1!$G$8^2)/2+NORMSINV(AleatProd!O525)*Plan1!$G$8))</f>
        <v>11037.155894449907</v>
      </c>
      <c r="P526" s="30">
        <f>(O526*EXP(Plan1!$G$7-(Plan1!$G$8^2)/2+NORMSINV(AleatProd!P525)*Plan1!$G$8))</f>
        <v>11383.484168067625</v>
      </c>
      <c r="Q526" s="30">
        <f>(P526*EXP(Plan1!$G$7-(Plan1!$G$8^2)/2+NORMSINV(AleatProd!Q525)*Plan1!$G$8))</f>
        <v>11609.247052938998</v>
      </c>
      <c r="R526" s="30">
        <f>(Q526*EXP(Plan1!$G$7-(Plan1!$G$8^2)/2+NORMSINV(AleatProd!R525)*Plan1!$G$8))</f>
        <v>10104.225653308271</v>
      </c>
      <c r="S526" s="30">
        <f>(R526*EXP(Plan1!$G$7-(Plan1!$G$8^2)/2+NORMSINV(AleatProd!S525)*Plan1!$G$8))</f>
        <v>9913.756979555299</v>
      </c>
      <c r="T526" s="30">
        <f>(S526*EXP(Plan1!$G$7-(Plan1!$G$8^2)/2+NORMSINV(AleatProd!T525)*Plan1!$G$8))</f>
        <v>9427.0527864386022</v>
      </c>
      <c r="U526" s="30">
        <f>(T526*EXP(Plan1!$G$7-(Plan1!$G$8^2)/2+NORMSINV(AleatProd!U525)*Plan1!$G$8))</f>
        <v>9705.9936484124246</v>
      </c>
      <c r="V526" s="30">
        <f>(U526*EXP(Plan1!$G$7-(Plan1!$G$8^2)/2+NORMSINV(AleatProd!V525)*Plan1!$G$8))</f>
        <v>9146.1653674017871</v>
      </c>
    </row>
    <row r="527" spans="1:22" x14ac:dyDescent="0.25">
      <c r="A527">
        <v>524</v>
      </c>
      <c r="B527" s="2">
        <f>Plan1!$B$4</f>
        <v>17520</v>
      </c>
      <c r="C527" s="30">
        <f>(B527*EXP(Plan1!$G$7-(Plan1!$G$8^2)/2+NORMSINV(AleatProd!C526)*Plan1!$G$8))</f>
        <v>16727.537753813587</v>
      </c>
      <c r="D527" s="30">
        <f>(C527*EXP(Plan1!$G$7-(Plan1!$G$8^2)/2+NORMSINV(AleatProd!D526)*Plan1!$G$8))</f>
        <v>16313.033958803024</v>
      </c>
      <c r="E527" s="30">
        <f>(D527*EXP(Plan1!$G$7-(Plan1!$G$8^2)/2+NORMSINV(AleatProd!E526)*Plan1!$G$8))</f>
        <v>16699.025575749227</v>
      </c>
      <c r="F527" s="30">
        <f>(E527*EXP(Plan1!$G$7-(Plan1!$G$8^2)/2+NORMSINV(AleatProd!F526)*Plan1!$G$8))</f>
        <v>16927.038236017121</v>
      </c>
      <c r="G527" s="30">
        <f>(F527*EXP(Plan1!$G$7-(Plan1!$G$8^2)/2+NORMSINV(AleatProd!G526)*Plan1!$G$8))</f>
        <v>15871.834696872356</v>
      </c>
      <c r="H527" s="30">
        <f>(G527*EXP(Plan1!$G$7-(Plan1!$G$8^2)/2+NORMSINV(AleatProd!H526)*Plan1!$G$8))</f>
        <v>16352.356920221911</v>
      </c>
      <c r="I527" s="30">
        <f>(H527*EXP(Plan1!$G$7-(Plan1!$G$8^2)/2+NORMSINV(AleatProd!I526)*Plan1!$G$8))</f>
        <v>16405.665131261667</v>
      </c>
      <c r="J527" s="30">
        <f>(I527*EXP(Plan1!$G$7-(Plan1!$G$8^2)/2+NORMSINV(AleatProd!J526)*Plan1!$G$8))</f>
        <v>16800.268126679111</v>
      </c>
      <c r="K527" s="30">
        <f>(J527*EXP(Plan1!$G$7-(Plan1!$G$8^2)/2+NORMSINV(AleatProd!K526)*Plan1!$G$8))</f>
        <v>16663.899325592971</v>
      </c>
      <c r="L527" s="30">
        <f>(K527*EXP(Plan1!$G$7-(Plan1!$G$8^2)/2+NORMSINV(AleatProd!L526)*Plan1!$G$8))</f>
        <v>15828.313917631305</v>
      </c>
      <c r="M527" s="30">
        <f>(L527*EXP(Plan1!$G$7-(Plan1!$G$8^2)/2+NORMSINV(AleatProd!M526)*Plan1!$G$8))</f>
        <v>15575.529842305177</v>
      </c>
      <c r="N527" s="30">
        <f>(M527*EXP(Plan1!$G$7-(Plan1!$G$8^2)/2+NORMSINV(AleatProd!N526)*Plan1!$G$8))</f>
        <v>14861.777616200272</v>
      </c>
      <c r="O527" s="30">
        <f>(N527*EXP(Plan1!$G$7-(Plan1!$G$8^2)/2+NORMSINV(AleatProd!O526)*Plan1!$G$8))</f>
        <v>15200.237751046307</v>
      </c>
      <c r="P527" s="30">
        <f>(O527*EXP(Plan1!$G$7-(Plan1!$G$8^2)/2+NORMSINV(AleatProd!P526)*Plan1!$G$8))</f>
        <v>16021.069322787305</v>
      </c>
      <c r="Q527" s="30">
        <f>(P527*EXP(Plan1!$G$7-(Plan1!$G$8^2)/2+NORMSINV(AleatProd!Q526)*Plan1!$G$8))</f>
        <v>16618.953231752166</v>
      </c>
      <c r="R527" s="30">
        <f>(Q527*EXP(Plan1!$G$7-(Plan1!$G$8^2)/2+NORMSINV(AleatProd!R526)*Plan1!$G$8))</f>
        <v>15631.734384502304</v>
      </c>
      <c r="S527" s="30">
        <f>(R527*EXP(Plan1!$G$7-(Plan1!$G$8^2)/2+NORMSINV(AleatProd!S526)*Plan1!$G$8))</f>
        <v>15651.873179854058</v>
      </c>
      <c r="T527" s="30">
        <f>(S527*EXP(Plan1!$G$7-(Plan1!$G$8^2)/2+NORMSINV(AleatProd!T526)*Plan1!$G$8))</f>
        <v>16036.375806153132</v>
      </c>
      <c r="U527" s="30">
        <f>(T527*EXP(Plan1!$G$7-(Plan1!$G$8^2)/2+NORMSINV(AleatProd!U526)*Plan1!$G$8))</f>
        <v>15596.60801015188</v>
      </c>
      <c r="V527" s="30">
        <f>(U527*EXP(Plan1!$G$7-(Plan1!$G$8^2)/2+NORMSINV(AleatProd!V526)*Plan1!$G$8))</f>
        <v>15429.707959813733</v>
      </c>
    </row>
    <row r="528" spans="1:22" x14ac:dyDescent="0.25">
      <c r="A528">
        <v>525</v>
      </c>
      <c r="B528" s="2">
        <f>Plan1!$B$4</f>
        <v>17520</v>
      </c>
      <c r="C528" s="30">
        <f>(B528*EXP(Plan1!$G$7-(Plan1!$G$8^2)/2+NORMSINV(AleatProd!C527)*Plan1!$G$8))</f>
        <v>15823.81646496589</v>
      </c>
      <c r="D528" s="30">
        <f>(C528*EXP(Plan1!$G$7-(Plan1!$G$8^2)/2+NORMSINV(AleatProd!D527)*Plan1!$G$8))</f>
        <v>14533.077564029241</v>
      </c>
      <c r="E528" s="30">
        <f>(D528*EXP(Plan1!$G$7-(Plan1!$G$8^2)/2+NORMSINV(AleatProd!E527)*Plan1!$G$8))</f>
        <v>13970.312149623227</v>
      </c>
      <c r="F528" s="30">
        <f>(E528*EXP(Plan1!$G$7-(Plan1!$G$8^2)/2+NORMSINV(AleatProd!F527)*Plan1!$G$8))</f>
        <v>12537.550765796776</v>
      </c>
      <c r="G528" s="30">
        <f>(F528*EXP(Plan1!$G$7-(Plan1!$G$8^2)/2+NORMSINV(AleatProd!G527)*Plan1!$G$8))</f>
        <v>12624.643302362419</v>
      </c>
      <c r="H528" s="30">
        <f>(G528*EXP(Plan1!$G$7-(Plan1!$G$8^2)/2+NORMSINV(AleatProd!H527)*Plan1!$G$8))</f>
        <v>12462.965503055009</v>
      </c>
      <c r="I528" s="30">
        <f>(H528*EXP(Plan1!$G$7-(Plan1!$G$8^2)/2+NORMSINV(AleatProd!I527)*Plan1!$G$8))</f>
        <v>12360.911963958002</v>
      </c>
      <c r="J528" s="30">
        <f>(I528*EXP(Plan1!$G$7-(Plan1!$G$8^2)/2+NORMSINV(AleatProd!J527)*Plan1!$G$8))</f>
        <v>11456.017682425379</v>
      </c>
      <c r="K528" s="30">
        <f>(J528*EXP(Plan1!$G$7-(Plan1!$G$8^2)/2+NORMSINV(AleatProd!K527)*Plan1!$G$8))</f>
        <v>11696.054970438357</v>
      </c>
      <c r="L528" s="30">
        <f>(K528*EXP(Plan1!$G$7-(Plan1!$G$8^2)/2+NORMSINV(AleatProd!L527)*Plan1!$G$8))</f>
        <v>11389.851764934056</v>
      </c>
      <c r="M528" s="30">
        <f>(L528*EXP(Plan1!$G$7-(Plan1!$G$8^2)/2+NORMSINV(AleatProd!M527)*Plan1!$G$8))</f>
        <v>12185.335940960089</v>
      </c>
      <c r="N528" s="30">
        <f>(M528*EXP(Plan1!$G$7-(Plan1!$G$8^2)/2+NORMSINV(AleatProd!N527)*Plan1!$G$8))</f>
        <v>12039.020518944983</v>
      </c>
      <c r="O528" s="30">
        <f>(N528*EXP(Plan1!$G$7-(Plan1!$G$8^2)/2+NORMSINV(AleatProd!O527)*Plan1!$G$8))</f>
        <v>11816.78911080244</v>
      </c>
      <c r="P528" s="30">
        <f>(O528*EXP(Plan1!$G$7-(Plan1!$G$8^2)/2+NORMSINV(AleatProd!P527)*Plan1!$G$8))</f>
        <v>11808.133796038044</v>
      </c>
      <c r="Q528" s="30">
        <f>(P528*EXP(Plan1!$G$7-(Plan1!$G$8^2)/2+NORMSINV(AleatProd!Q527)*Plan1!$G$8))</f>
        <v>11745.520403472783</v>
      </c>
      <c r="R528" s="30">
        <f>(Q528*EXP(Plan1!$G$7-(Plan1!$G$8^2)/2+NORMSINV(AleatProd!R527)*Plan1!$G$8))</f>
        <v>11295.992299944122</v>
      </c>
      <c r="S528" s="30">
        <f>(R528*EXP(Plan1!$G$7-(Plan1!$G$8^2)/2+NORMSINV(AleatProd!S527)*Plan1!$G$8))</f>
        <v>11354.065615762249</v>
      </c>
      <c r="T528" s="30">
        <f>(S528*EXP(Plan1!$G$7-(Plan1!$G$8^2)/2+NORMSINV(AleatProd!T527)*Plan1!$G$8))</f>
        <v>10986.470001364449</v>
      </c>
      <c r="U528" s="30">
        <f>(T528*EXP(Plan1!$G$7-(Plan1!$G$8^2)/2+NORMSINV(AleatProd!U527)*Plan1!$G$8))</f>
        <v>11024.706051373303</v>
      </c>
      <c r="V528" s="30">
        <f>(U528*EXP(Plan1!$G$7-(Plan1!$G$8^2)/2+NORMSINV(AleatProd!V527)*Plan1!$G$8))</f>
        <v>10541.011793724763</v>
      </c>
    </row>
    <row r="529" spans="1:22" x14ac:dyDescent="0.25">
      <c r="A529">
        <v>526</v>
      </c>
      <c r="B529" s="2">
        <f>Plan1!$B$4</f>
        <v>17520</v>
      </c>
      <c r="C529" s="30">
        <f>(B529*EXP(Plan1!$G$7-(Plan1!$G$8^2)/2+NORMSINV(AleatProd!C528)*Plan1!$G$8))</f>
        <v>18332.233130090302</v>
      </c>
      <c r="D529" s="30">
        <f>(C529*EXP(Plan1!$G$7-(Plan1!$G$8^2)/2+NORMSINV(AleatProd!D528)*Plan1!$G$8))</f>
        <v>17193.189843349221</v>
      </c>
      <c r="E529" s="30">
        <f>(D529*EXP(Plan1!$G$7-(Plan1!$G$8^2)/2+NORMSINV(AleatProd!E528)*Plan1!$G$8))</f>
        <v>18093.067071653852</v>
      </c>
      <c r="F529" s="30">
        <f>(E529*EXP(Plan1!$G$7-(Plan1!$G$8^2)/2+NORMSINV(AleatProd!F528)*Plan1!$G$8))</f>
        <v>16330.582060741754</v>
      </c>
      <c r="G529" s="30">
        <f>(F529*EXP(Plan1!$G$7-(Plan1!$G$8^2)/2+NORMSINV(AleatProd!G528)*Plan1!$G$8))</f>
        <v>16148.84068080985</v>
      </c>
      <c r="H529" s="30">
        <f>(G529*EXP(Plan1!$G$7-(Plan1!$G$8^2)/2+NORMSINV(AleatProd!H528)*Plan1!$G$8))</f>
        <v>16744.724835795987</v>
      </c>
      <c r="I529" s="30">
        <f>(H529*EXP(Plan1!$G$7-(Plan1!$G$8^2)/2+NORMSINV(AleatProd!I528)*Plan1!$G$8))</f>
        <v>16726.632526899088</v>
      </c>
      <c r="J529" s="30">
        <f>(I529*EXP(Plan1!$G$7-(Plan1!$G$8^2)/2+NORMSINV(AleatProd!J528)*Plan1!$G$8))</f>
        <v>17055.702471937886</v>
      </c>
      <c r="K529" s="30">
        <f>(J529*EXP(Plan1!$G$7-(Plan1!$G$8^2)/2+NORMSINV(AleatProd!K528)*Plan1!$G$8))</f>
        <v>16049.485358305459</v>
      </c>
      <c r="L529" s="30">
        <f>(K529*EXP(Plan1!$G$7-(Plan1!$G$8^2)/2+NORMSINV(AleatProd!L528)*Plan1!$G$8))</f>
        <v>15407.034877103717</v>
      </c>
      <c r="M529" s="30">
        <f>(L529*EXP(Plan1!$G$7-(Plan1!$G$8^2)/2+NORMSINV(AleatProd!M528)*Plan1!$G$8))</f>
        <v>16036.262189668125</v>
      </c>
      <c r="N529" s="30">
        <f>(M529*EXP(Plan1!$G$7-(Plan1!$G$8^2)/2+NORMSINV(AleatProd!N528)*Plan1!$G$8))</f>
        <v>15484.321995547652</v>
      </c>
      <c r="O529" s="30">
        <f>(N529*EXP(Plan1!$G$7-(Plan1!$G$8^2)/2+NORMSINV(AleatProd!O528)*Plan1!$G$8))</f>
        <v>14463.925652260088</v>
      </c>
      <c r="P529" s="30">
        <f>(O529*EXP(Plan1!$G$7-(Plan1!$G$8^2)/2+NORMSINV(AleatProd!P528)*Plan1!$G$8))</f>
        <v>13793.24365478099</v>
      </c>
      <c r="Q529" s="30">
        <f>(P529*EXP(Plan1!$G$7-(Plan1!$G$8^2)/2+NORMSINV(AleatProd!Q528)*Plan1!$G$8))</f>
        <v>14625.021888803651</v>
      </c>
      <c r="R529" s="30">
        <f>(Q529*EXP(Plan1!$G$7-(Plan1!$G$8^2)/2+NORMSINV(AleatProd!R528)*Plan1!$G$8))</f>
        <v>14514.306895233929</v>
      </c>
      <c r="S529" s="30">
        <f>(R529*EXP(Plan1!$G$7-(Plan1!$G$8^2)/2+NORMSINV(AleatProd!S528)*Plan1!$G$8))</f>
        <v>14664.210586030245</v>
      </c>
      <c r="T529" s="30">
        <f>(S529*EXP(Plan1!$G$7-(Plan1!$G$8^2)/2+NORMSINV(AleatProd!T528)*Plan1!$G$8))</f>
        <v>14750.77703377587</v>
      </c>
      <c r="U529" s="30">
        <f>(T529*EXP(Plan1!$G$7-(Plan1!$G$8^2)/2+NORMSINV(AleatProd!U528)*Plan1!$G$8))</f>
        <v>14591.612411073398</v>
      </c>
      <c r="V529" s="30">
        <f>(U529*EXP(Plan1!$G$7-(Plan1!$G$8^2)/2+NORMSINV(AleatProd!V528)*Plan1!$G$8))</f>
        <v>14605.820307843182</v>
      </c>
    </row>
    <row r="530" spans="1:22" x14ac:dyDescent="0.25">
      <c r="A530">
        <v>527</v>
      </c>
      <c r="B530" s="2">
        <f>Plan1!$B$4</f>
        <v>17520</v>
      </c>
      <c r="C530" s="30">
        <f>(B530*EXP(Plan1!$G$7-(Plan1!$G$8^2)/2+NORMSINV(AleatProd!C529)*Plan1!$G$8))</f>
        <v>16370.269484805822</v>
      </c>
      <c r="D530" s="30">
        <f>(C530*EXP(Plan1!$G$7-(Plan1!$G$8^2)/2+NORMSINV(AleatProd!D529)*Plan1!$G$8))</f>
        <v>15365.617964907251</v>
      </c>
      <c r="E530" s="30">
        <f>(D530*EXP(Plan1!$G$7-(Plan1!$G$8^2)/2+NORMSINV(AleatProd!E529)*Plan1!$G$8))</f>
        <v>14342.364176827892</v>
      </c>
      <c r="F530" s="30">
        <f>(E530*EXP(Plan1!$G$7-(Plan1!$G$8^2)/2+NORMSINV(AleatProd!F529)*Plan1!$G$8))</f>
        <v>14136.619341418527</v>
      </c>
      <c r="G530" s="30">
        <f>(F530*EXP(Plan1!$G$7-(Plan1!$G$8^2)/2+NORMSINV(AleatProd!G529)*Plan1!$G$8))</f>
        <v>13729.750835412717</v>
      </c>
      <c r="H530" s="30">
        <f>(G530*EXP(Plan1!$G$7-(Plan1!$G$8^2)/2+NORMSINV(AleatProd!H529)*Plan1!$G$8))</f>
        <v>13811.896642611877</v>
      </c>
      <c r="I530" s="30">
        <f>(H530*EXP(Plan1!$G$7-(Plan1!$G$8^2)/2+NORMSINV(AleatProd!I529)*Plan1!$G$8))</f>
        <v>13909.769288999689</v>
      </c>
      <c r="J530" s="30">
        <f>(I530*EXP(Plan1!$G$7-(Plan1!$G$8^2)/2+NORMSINV(AleatProd!J529)*Plan1!$G$8))</f>
        <v>15103.497732474159</v>
      </c>
      <c r="K530" s="30">
        <f>(J530*EXP(Plan1!$G$7-(Plan1!$G$8^2)/2+NORMSINV(AleatProd!K529)*Plan1!$G$8))</f>
        <v>14794.315555221821</v>
      </c>
      <c r="L530" s="30">
        <f>(K530*EXP(Plan1!$G$7-(Plan1!$G$8^2)/2+NORMSINV(AleatProd!L529)*Plan1!$G$8))</f>
        <v>14489.208971715982</v>
      </c>
      <c r="M530" s="30">
        <f>(L530*EXP(Plan1!$G$7-(Plan1!$G$8^2)/2+NORMSINV(AleatProd!M529)*Plan1!$G$8))</f>
        <v>14021.828147598997</v>
      </c>
      <c r="N530" s="30">
        <f>(M530*EXP(Plan1!$G$7-(Plan1!$G$8^2)/2+NORMSINV(AleatProd!N529)*Plan1!$G$8))</f>
        <v>14411.060252172692</v>
      </c>
      <c r="O530" s="30">
        <f>(N530*EXP(Plan1!$G$7-(Plan1!$G$8^2)/2+NORMSINV(AleatProd!O529)*Plan1!$G$8))</f>
        <v>14401.566925542082</v>
      </c>
      <c r="P530" s="30">
        <f>(O530*EXP(Plan1!$G$7-(Plan1!$G$8^2)/2+NORMSINV(AleatProd!P529)*Plan1!$G$8))</f>
        <v>13380.358317878974</v>
      </c>
      <c r="Q530" s="30">
        <f>(P530*EXP(Plan1!$G$7-(Plan1!$G$8^2)/2+NORMSINV(AleatProd!Q529)*Plan1!$G$8))</f>
        <v>12711.629935286428</v>
      </c>
      <c r="R530" s="30">
        <f>(Q530*EXP(Plan1!$G$7-(Plan1!$G$8^2)/2+NORMSINV(AleatProd!R529)*Plan1!$G$8))</f>
        <v>14227.728865403449</v>
      </c>
      <c r="S530" s="30">
        <f>(R530*EXP(Plan1!$G$7-(Plan1!$G$8^2)/2+NORMSINV(AleatProd!S529)*Plan1!$G$8))</f>
        <v>13104.556125059102</v>
      </c>
      <c r="T530" s="30">
        <f>(S530*EXP(Plan1!$G$7-(Plan1!$G$8^2)/2+NORMSINV(AleatProd!T529)*Plan1!$G$8))</f>
        <v>13853.248586333202</v>
      </c>
      <c r="U530" s="30">
        <f>(T530*EXP(Plan1!$G$7-(Plan1!$G$8^2)/2+NORMSINV(AleatProd!U529)*Plan1!$G$8))</f>
        <v>13187.411966814514</v>
      </c>
      <c r="V530" s="30">
        <f>(U530*EXP(Plan1!$G$7-(Plan1!$G$8^2)/2+NORMSINV(AleatProd!V529)*Plan1!$G$8))</f>
        <v>13065.967096053571</v>
      </c>
    </row>
    <row r="531" spans="1:22" x14ac:dyDescent="0.25">
      <c r="A531">
        <v>528</v>
      </c>
      <c r="B531" s="2">
        <f>Plan1!$B$4</f>
        <v>17520</v>
      </c>
      <c r="C531" s="30">
        <f>(B531*EXP(Plan1!$G$7-(Plan1!$G$8^2)/2+NORMSINV(AleatProd!C530)*Plan1!$G$8))</f>
        <v>16902.317900986709</v>
      </c>
      <c r="D531" s="30">
        <f>(C531*EXP(Plan1!$G$7-(Plan1!$G$8^2)/2+NORMSINV(AleatProd!D530)*Plan1!$G$8))</f>
        <v>17796.326393212268</v>
      </c>
      <c r="E531" s="30">
        <f>(D531*EXP(Plan1!$G$7-(Plan1!$G$8^2)/2+NORMSINV(AleatProd!E530)*Plan1!$G$8))</f>
        <v>16694.320827206589</v>
      </c>
      <c r="F531" s="30">
        <f>(E531*EXP(Plan1!$G$7-(Plan1!$G$8^2)/2+NORMSINV(AleatProd!F530)*Plan1!$G$8))</f>
        <v>15880.934908203848</v>
      </c>
      <c r="G531" s="30">
        <f>(F531*EXP(Plan1!$G$7-(Plan1!$G$8^2)/2+NORMSINV(AleatProd!G530)*Plan1!$G$8))</f>
        <v>15389.872377129384</v>
      </c>
      <c r="H531" s="30">
        <f>(G531*EXP(Plan1!$G$7-(Plan1!$G$8^2)/2+NORMSINV(AleatProd!H530)*Plan1!$G$8))</f>
        <v>13696.561314589931</v>
      </c>
      <c r="I531" s="30">
        <f>(H531*EXP(Plan1!$G$7-(Plan1!$G$8^2)/2+NORMSINV(AleatProd!I530)*Plan1!$G$8))</f>
        <v>14919.819090007524</v>
      </c>
      <c r="J531" s="30">
        <f>(I531*EXP(Plan1!$G$7-(Plan1!$G$8^2)/2+NORMSINV(AleatProd!J530)*Plan1!$G$8))</f>
        <v>14004.408880141096</v>
      </c>
      <c r="K531" s="30">
        <f>(J531*EXP(Plan1!$G$7-(Plan1!$G$8^2)/2+NORMSINV(AleatProd!K530)*Plan1!$G$8))</f>
        <v>15031.381680057899</v>
      </c>
      <c r="L531" s="30">
        <f>(K531*EXP(Plan1!$G$7-(Plan1!$G$8^2)/2+NORMSINV(AleatProd!L530)*Plan1!$G$8))</f>
        <v>15933.713381303123</v>
      </c>
      <c r="M531" s="30">
        <f>(L531*EXP(Plan1!$G$7-(Plan1!$G$8^2)/2+NORMSINV(AleatProd!M530)*Plan1!$G$8))</f>
        <v>15777.480445597104</v>
      </c>
      <c r="N531" s="30">
        <f>(M531*EXP(Plan1!$G$7-(Plan1!$G$8^2)/2+NORMSINV(AleatProd!N530)*Plan1!$G$8))</f>
        <v>14875.409775806711</v>
      </c>
      <c r="O531" s="30">
        <f>(N531*EXP(Plan1!$G$7-(Plan1!$G$8^2)/2+NORMSINV(AleatProd!O530)*Plan1!$G$8))</f>
        <v>14198.72041742261</v>
      </c>
      <c r="P531" s="30">
        <f>(O531*EXP(Plan1!$G$7-(Plan1!$G$8^2)/2+NORMSINV(AleatProd!P530)*Plan1!$G$8))</f>
        <v>14441.754535793398</v>
      </c>
      <c r="Q531" s="30">
        <f>(P531*EXP(Plan1!$G$7-(Plan1!$G$8^2)/2+NORMSINV(AleatProd!Q530)*Plan1!$G$8))</f>
        <v>14129.474522196662</v>
      </c>
      <c r="R531" s="30">
        <f>(Q531*EXP(Plan1!$G$7-(Plan1!$G$8^2)/2+NORMSINV(AleatProd!R530)*Plan1!$G$8))</f>
        <v>14916.530635889325</v>
      </c>
      <c r="S531" s="30">
        <f>(R531*EXP(Plan1!$G$7-(Plan1!$G$8^2)/2+NORMSINV(AleatProd!S530)*Plan1!$G$8))</f>
        <v>14830.272162768877</v>
      </c>
      <c r="T531" s="30">
        <f>(S531*EXP(Plan1!$G$7-(Plan1!$G$8^2)/2+NORMSINV(AleatProd!T530)*Plan1!$G$8))</f>
        <v>14712.61549476147</v>
      </c>
      <c r="U531" s="30">
        <f>(T531*EXP(Plan1!$G$7-(Plan1!$G$8^2)/2+NORMSINV(AleatProd!U530)*Plan1!$G$8))</f>
        <v>14672.230679593869</v>
      </c>
      <c r="V531" s="30">
        <f>(U531*EXP(Plan1!$G$7-(Plan1!$G$8^2)/2+NORMSINV(AleatProd!V530)*Plan1!$G$8))</f>
        <v>16018.580111065756</v>
      </c>
    </row>
    <row r="532" spans="1:22" x14ac:dyDescent="0.25">
      <c r="A532">
        <v>529</v>
      </c>
      <c r="B532" s="2">
        <f>Plan1!$B$4</f>
        <v>17520</v>
      </c>
      <c r="C532" s="30">
        <f>(B532*EXP(Plan1!$G$7-(Plan1!$G$8^2)/2+NORMSINV(AleatProd!C531)*Plan1!$G$8))</f>
        <v>17004.643340488736</v>
      </c>
      <c r="D532" s="30">
        <f>(C532*EXP(Plan1!$G$7-(Plan1!$G$8^2)/2+NORMSINV(AleatProd!D531)*Plan1!$G$8))</f>
        <v>16675.957600588474</v>
      </c>
      <c r="E532" s="30">
        <f>(D532*EXP(Plan1!$G$7-(Plan1!$G$8^2)/2+NORMSINV(AleatProd!E531)*Plan1!$G$8))</f>
        <v>16759.598526440539</v>
      </c>
      <c r="F532" s="30">
        <f>(E532*EXP(Plan1!$G$7-(Plan1!$G$8^2)/2+NORMSINV(AleatProd!F531)*Plan1!$G$8))</f>
        <v>16006.679058913005</v>
      </c>
      <c r="G532" s="30">
        <f>(F532*EXP(Plan1!$G$7-(Plan1!$G$8^2)/2+NORMSINV(AleatProd!G531)*Plan1!$G$8))</f>
        <v>16097.467143409849</v>
      </c>
      <c r="H532" s="30">
        <f>(G532*EXP(Plan1!$G$7-(Plan1!$G$8^2)/2+NORMSINV(AleatProd!H531)*Plan1!$G$8))</f>
        <v>16209.906241441604</v>
      </c>
      <c r="I532" s="30">
        <f>(H532*EXP(Plan1!$G$7-(Plan1!$G$8^2)/2+NORMSINV(AleatProd!I531)*Plan1!$G$8))</f>
        <v>15806.638265263706</v>
      </c>
      <c r="J532" s="30">
        <f>(I532*EXP(Plan1!$G$7-(Plan1!$G$8^2)/2+NORMSINV(AleatProd!J531)*Plan1!$G$8))</f>
        <v>15713.224752014956</v>
      </c>
      <c r="K532" s="30">
        <f>(J532*EXP(Plan1!$G$7-(Plan1!$G$8^2)/2+NORMSINV(AleatProd!K531)*Plan1!$G$8))</f>
        <v>16565.826086343266</v>
      </c>
      <c r="L532" s="30">
        <f>(K532*EXP(Plan1!$G$7-(Plan1!$G$8^2)/2+NORMSINV(AleatProd!L531)*Plan1!$G$8))</f>
        <v>15869.950762903272</v>
      </c>
      <c r="M532" s="30">
        <f>(L532*EXP(Plan1!$G$7-(Plan1!$G$8^2)/2+NORMSINV(AleatProd!M531)*Plan1!$G$8))</f>
        <v>15611.529818190565</v>
      </c>
      <c r="N532" s="30">
        <f>(M532*EXP(Plan1!$G$7-(Plan1!$G$8^2)/2+NORMSINV(AleatProd!N531)*Plan1!$G$8))</f>
        <v>14826.623698001689</v>
      </c>
      <c r="O532" s="30">
        <f>(N532*EXP(Plan1!$G$7-(Plan1!$G$8^2)/2+NORMSINV(AleatProd!O531)*Plan1!$G$8))</f>
        <v>15350.498760245206</v>
      </c>
      <c r="P532" s="30">
        <f>(O532*EXP(Plan1!$G$7-(Plan1!$G$8^2)/2+NORMSINV(AleatProd!P531)*Plan1!$G$8))</f>
        <v>15543.576539622434</v>
      </c>
      <c r="Q532" s="30">
        <f>(P532*EXP(Plan1!$G$7-(Plan1!$G$8^2)/2+NORMSINV(AleatProd!Q531)*Plan1!$G$8))</f>
        <v>15688.013209615054</v>
      </c>
      <c r="R532" s="30">
        <f>(Q532*EXP(Plan1!$G$7-(Plan1!$G$8^2)/2+NORMSINV(AleatProd!R531)*Plan1!$G$8))</f>
        <v>14563.524009666631</v>
      </c>
      <c r="S532" s="30">
        <f>(R532*EXP(Plan1!$G$7-(Plan1!$G$8^2)/2+NORMSINV(AleatProd!S531)*Plan1!$G$8))</f>
        <v>14691.313309432126</v>
      </c>
      <c r="T532" s="30">
        <f>(S532*EXP(Plan1!$G$7-(Plan1!$G$8^2)/2+NORMSINV(AleatProd!T531)*Plan1!$G$8))</f>
        <v>13558.840039305427</v>
      </c>
      <c r="U532" s="30">
        <f>(T532*EXP(Plan1!$G$7-(Plan1!$G$8^2)/2+NORMSINV(AleatProd!U531)*Plan1!$G$8))</f>
        <v>12454.017446524986</v>
      </c>
      <c r="V532" s="30">
        <f>(U532*EXP(Plan1!$G$7-(Plan1!$G$8^2)/2+NORMSINV(AleatProd!V531)*Plan1!$G$8))</f>
        <v>12674.182070967099</v>
      </c>
    </row>
    <row r="533" spans="1:22" x14ac:dyDescent="0.25">
      <c r="A533">
        <v>530</v>
      </c>
      <c r="B533" s="2">
        <f>Plan1!$B$4</f>
        <v>17520</v>
      </c>
      <c r="C533" s="30">
        <f>(B533*EXP(Plan1!$G$7-(Plan1!$G$8^2)/2+NORMSINV(AleatProd!C532)*Plan1!$G$8))</f>
        <v>17283.059652207718</v>
      </c>
      <c r="D533" s="30">
        <f>(C533*EXP(Plan1!$G$7-(Plan1!$G$8^2)/2+NORMSINV(AleatProd!D532)*Plan1!$G$8))</f>
        <v>16728.585838432115</v>
      </c>
      <c r="E533" s="30">
        <f>(D533*EXP(Plan1!$G$7-(Plan1!$G$8^2)/2+NORMSINV(AleatProd!E532)*Plan1!$G$8))</f>
        <v>16692.643792632403</v>
      </c>
      <c r="F533" s="30">
        <f>(E533*EXP(Plan1!$G$7-(Plan1!$G$8^2)/2+NORMSINV(AleatProd!F532)*Plan1!$G$8))</f>
        <v>15569.582123141088</v>
      </c>
      <c r="G533" s="30">
        <f>(F533*EXP(Plan1!$G$7-(Plan1!$G$8^2)/2+NORMSINV(AleatProd!G532)*Plan1!$G$8))</f>
        <v>15561.188668085408</v>
      </c>
      <c r="H533" s="30">
        <f>(G533*EXP(Plan1!$G$7-(Plan1!$G$8^2)/2+NORMSINV(AleatProd!H532)*Plan1!$G$8))</f>
        <v>15175.081451147633</v>
      </c>
      <c r="I533" s="30">
        <f>(H533*EXP(Plan1!$G$7-(Plan1!$G$8^2)/2+NORMSINV(AleatProd!I532)*Plan1!$G$8))</f>
        <v>16029.488376045729</v>
      </c>
      <c r="J533" s="30">
        <f>(I533*EXP(Plan1!$G$7-(Plan1!$G$8^2)/2+NORMSINV(AleatProd!J532)*Plan1!$G$8))</f>
        <v>16630.967822896484</v>
      </c>
      <c r="K533" s="30">
        <f>(J533*EXP(Plan1!$G$7-(Plan1!$G$8^2)/2+NORMSINV(AleatProd!K532)*Plan1!$G$8))</f>
        <v>15344.24501735698</v>
      </c>
      <c r="L533" s="30">
        <f>(K533*EXP(Plan1!$G$7-(Plan1!$G$8^2)/2+NORMSINV(AleatProd!L532)*Plan1!$G$8))</f>
        <v>14606.364787604061</v>
      </c>
      <c r="M533" s="30">
        <f>(L533*EXP(Plan1!$G$7-(Plan1!$G$8^2)/2+NORMSINV(AleatProd!M532)*Plan1!$G$8))</f>
        <v>13851.697058505535</v>
      </c>
      <c r="N533" s="30">
        <f>(M533*EXP(Plan1!$G$7-(Plan1!$G$8^2)/2+NORMSINV(AleatProd!N532)*Plan1!$G$8))</f>
        <v>14650.073535327861</v>
      </c>
      <c r="O533" s="30">
        <f>(N533*EXP(Plan1!$G$7-(Plan1!$G$8^2)/2+NORMSINV(AleatProd!O532)*Plan1!$G$8))</f>
        <v>14094.114680850917</v>
      </c>
      <c r="P533" s="30">
        <f>(O533*EXP(Plan1!$G$7-(Plan1!$G$8^2)/2+NORMSINV(AleatProd!P532)*Plan1!$G$8))</f>
        <v>14264.666983980287</v>
      </c>
      <c r="Q533" s="30">
        <f>(P533*EXP(Plan1!$G$7-(Plan1!$G$8^2)/2+NORMSINV(AleatProd!Q532)*Plan1!$G$8))</f>
        <v>12792.500608474253</v>
      </c>
      <c r="R533" s="30">
        <f>(Q533*EXP(Plan1!$G$7-(Plan1!$G$8^2)/2+NORMSINV(AleatProd!R532)*Plan1!$G$8))</f>
        <v>12395.27700664513</v>
      </c>
      <c r="S533" s="30">
        <f>(R533*EXP(Plan1!$G$7-(Plan1!$G$8^2)/2+NORMSINV(AleatProd!S532)*Plan1!$G$8))</f>
        <v>12314.574901288699</v>
      </c>
      <c r="T533" s="30">
        <f>(S533*EXP(Plan1!$G$7-(Plan1!$G$8^2)/2+NORMSINV(AleatProd!T532)*Plan1!$G$8))</f>
        <v>12368.131910262982</v>
      </c>
      <c r="U533" s="30">
        <f>(T533*EXP(Plan1!$G$7-(Plan1!$G$8^2)/2+NORMSINV(AleatProd!U532)*Plan1!$G$8))</f>
        <v>11893.726742497789</v>
      </c>
      <c r="V533" s="30">
        <f>(U533*EXP(Plan1!$G$7-(Plan1!$G$8^2)/2+NORMSINV(AleatProd!V532)*Plan1!$G$8))</f>
        <v>13084.954510504476</v>
      </c>
    </row>
    <row r="534" spans="1:22" x14ac:dyDescent="0.25">
      <c r="A534">
        <v>531</v>
      </c>
      <c r="B534" s="2">
        <f>Plan1!$B$4</f>
        <v>17520</v>
      </c>
      <c r="C534" s="30">
        <f>(B534*EXP(Plan1!$G$7-(Plan1!$G$8^2)/2+NORMSINV(AleatProd!C533)*Plan1!$G$8))</f>
        <v>18281.942060439786</v>
      </c>
      <c r="D534" s="30">
        <f>(C534*EXP(Plan1!$G$7-(Plan1!$G$8^2)/2+NORMSINV(AleatProd!D533)*Plan1!$G$8))</f>
        <v>18805.418100254599</v>
      </c>
      <c r="E534" s="30">
        <f>(D534*EXP(Plan1!$G$7-(Plan1!$G$8^2)/2+NORMSINV(AleatProd!E533)*Plan1!$G$8))</f>
        <v>20423.898631070238</v>
      </c>
      <c r="F534" s="30">
        <f>(E534*EXP(Plan1!$G$7-(Plan1!$G$8^2)/2+NORMSINV(AleatProd!F533)*Plan1!$G$8))</f>
        <v>19143.769443482921</v>
      </c>
      <c r="G534" s="30">
        <f>(F534*EXP(Plan1!$G$7-(Plan1!$G$8^2)/2+NORMSINV(AleatProd!G533)*Plan1!$G$8))</f>
        <v>19281.301824072551</v>
      </c>
      <c r="H534" s="30">
        <f>(G534*EXP(Plan1!$G$7-(Plan1!$G$8^2)/2+NORMSINV(AleatProd!H533)*Plan1!$G$8))</f>
        <v>18895.732449044848</v>
      </c>
      <c r="I534" s="30">
        <f>(H534*EXP(Plan1!$G$7-(Plan1!$G$8^2)/2+NORMSINV(AleatProd!I533)*Plan1!$G$8))</f>
        <v>19281.146791578216</v>
      </c>
      <c r="J534" s="30">
        <f>(I534*EXP(Plan1!$G$7-(Plan1!$G$8^2)/2+NORMSINV(AleatProd!J533)*Plan1!$G$8))</f>
        <v>18266.406548541872</v>
      </c>
      <c r="K534" s="30">
        <f>(J534*EXP(Plan1!$G$7-(Plan1!$G$8^2)/2+NORMSINV(AleatProd!K533)*Plan1!$G$8))</f>
        <v>17266.539967507018</v>
      </c>
      <c r="L534" s="30">
        <f>(K534*EXP(Plan1!$G$7-(Plan1!$G$8^2)/2+NORMSINV(AleatProd!L533)*Plan1!$G$8))</f>
        <v>16428.809836060103</v>
      </c>
      <c r="M534" s="30">
        <f>(L534*EXP(Plan1!$G$7-(Plan1!$G$8^2)/2+NORMSINV(AleatProd!M533)*Plan1!$G$8))</f>
        <v>16002.673995518035</v>
      </c>
      <c r="N534" s="30">
        <f>(M534*EXP(Plan1!$G$7-(Plan1!$G$8^2)/2+NORMSINV(AleatProd!N533)*Plan1!$G$8))</f>
        <v>15590.892605130501</v>
      </c>
      <c r="O534" s="30">
        <f>(N534*EXP(Plan1!$G$7-(Plan1!$G$8^2)/2+NORMSINV(AleatProd!O533)*Plan1!$G$8))</f>
        <v>14696.780635250549</v>
      </c>
      <c r="P534" s="30">
        <f>(O534*EXP(Plan1!$G$7-(Plan1!$G$8^2)/2+NORMSINV(AleatProd!P533)*Plan1!$G$8))</f>
        <v>14278.31604977747</v>
      </c>
      <c r="Q534" s="30">
        <f>(P534*EXP(Plan1!$G$7-(Plan1!$G$8^2)/2+NORMSINV(AleatProd!Q533)*Plan1!$G$8))</f>
        <v>13655.534575396685</v>
      </c>
      <c r="R534" s="30">
        <f>(Q534*EXP(Plan1!$G$7-(Plan1!$G$8^2)/2+NORMSINV(AleatProd!R533)*Plan1!$G$8))</f>
        <v>12944.36050389652</v>
      </c>
      <c r="S534" s="30">
        <f>(R534*EXP(Plan1!$G$7-(Plan1!$G$8^2)/2+NORMSINV(AleatProd!S533)*Plan1!$G$8))</f>
        <v>12200.68697994041</v>
      </c>
      <c r="T534" s="30">
        <f>(S534*EXP(Plan1!$G$7-(Plan1!$G$8^2)/2+NORMSINV(AleatProd!T533)*Plan1!$G$8))</f>
        <v>12250.970149243898</v>
      </c>
      <c r="U534" s="30">
        <f>(T534*EXP(Plan1!$G$7-(Plan1!$G$8^2)/2+NORMSINV(AleatProd!U533)*Plan1!$G$8))</f>
        <v>12760.050449591787</v>
      </c>
      <c r="V534" s="30">
        <f>(U534*EXP(Plan1!$G$7-(Plan1!$G$8^2)/2+NORMSINV(AleatProd!V533)*Plan1!$G$8))</f>
        <v>12507.921773879851</v>
      </c>
    </row>
    <row r="535" spans="1:22" x14ac:dyDescent="0.25">
      <c r="A535">
        <v>532</v>
      </c>
      <c r="B535" s="2">
        <f>Plan1!$B$4</f>
        <v>17520</v>
      </c>
      <c r="C535" s="30">
        <f>(B535*EXP(Plan1!$G$7-(Plan1!$G$8^2)/2+NORMSINV(AleatProd!C534)*Plan1!$G$8))</f>
        <v>17196.168710331716</v>
      </c>
      <c r="D535" s="30">
        <f>(C535*EXP(Plan1!$G$7-(Plan1!$G$8^2)/2+NORMSINV(AleatProd!D534)*Plan1!$G$8))</f>
        <v>16673.378235446526</v>
      </c>
      <c r="E535" s="30">
        <f>(D535*EXP(Plan1!$G$7-(Plan1!$G$8^2)/2+NORMSINV(AleatProd!E534)*Plan1!$G$8))</f>
        <v>17199.117713403182</v>
      </c>
      <c r="F535" s="30">
        <f>(E535*EXP(Plan1!$G$7-(Plan1!$G$8^2)/2+NORMSINV(AleatProd!F534)*Plan1!$G$8))</f>
        <v>16952.369505117658</v>
      </c>
      <c r="G535" s="30">
        <f>(F535*EXP(Plan1!$G$7-(Plan1!$G$8^2)/2+NORMSINV(AleatProd!G534)*Plan1!$G$8))</f>
        <v>17758.927933878571</v>
      </c>
      <c r="H535" s="30">
        <f>(G535*EXP(Plan1!$G$7-(Plan1!$G$8^2)/2+NORMSINV(AleatProd!H534)*Plan1!$G$8))</f>
        <v>19222.475115978305</v>
      </c>
      <c r="I535" s="30">
        <f>(H535*EXP(Plan1!$G$7-(Plan1!$G$8^2)/2+NORMSINV(AleatProd!I534)*Plan1!$G$8))</f>
        <v>18766.6811621495</v>
      </c>
      <c r="J535" s="30">
        <f>(I535*EXP(Plan1!$G$7-(Plan1!$G$8^2)/2+NORMSINV(AleatProd!J534)*Plan1!$G$8))</f>
        <v>17786.004344095953</v>
      </c>
      <c r="K535" s="30">
        <f>(J535*EXP(Plan1!$G$7-(Plan1!$G$8^2)/2+NORMSINV(AleatProd!K534)*Plan1!$G$8))</f>
        <v>18048.048708916504</v>
      </c>
      <c r="L535" s="30">
        <f>(K535*EXP(Plan1!$G$7-(Plan1!$G$8^2)/2+NORMSINV(AleatProd!L534)*Plan1!$G$8))</f>
        <v>17277.168588464428</v>
      </c>
      <c r="M535" s="30">
        <f>(L535*EXP(Plan1!$G$7-(Plan1!$G$8^2)/2+NORMSINV(AleatProd!M534)*Plan1!$G$8))</f>
        <v>15631.794280349171</v>
      </c>
      <c r="N535" s="30">
        <f>(M535*EXP(Plan1!$G$7-(Plan1!$G$8^2)/2+NORMSINV(AleatProd!N534)*Plan1!$G$8))</f>
        <v>16045.204724403779</v>
      </c>
      <c r="O535" s="30">
        <f>(N535*EXP(Plan1!$G$7-(Plan1!$G$8^2)/2+NORMSINV(AleatProd!O534)*Plan1!$G$8))</f>
        <v>16079.423232458574</v>
      </c>
      <c r="P535" s="30">
        <f>(O535*EXP(Plan1!$G$7-(Plan1!$G$8^2)/2+NORMSINV(AleatProd!P534)*Plan1!$G$8))</f>
        <v>15794.513818579819</v>
      </c>
      <c r="Q535" s="30">
        <f>(P535*EXP(Plan1!$G$7-(Plan1!$G$8^2)/2+NORMSINV(AleatProd!Q534)*Plan1!$G$8))</f>
        <v>16251.944631012771</v>
      </c>
      <c r="R535" s="30">
        <f>(Q535*EXP(Plan1!$G$7-(Plan1!$G$8^2)/2+NORMSINV(AleatProd!R534)*Plan1!$G$8))</f>
        <v>17041.683855005835</v>
      </c>
      <c r="S535" s="30">
        <f>(R535*EXP(Plan1!$G$7-(Plan1!$G$8^2)/2+NORMSINV(AleatProd!S534)*Plan1!$G$8))</f>
        <v>16385.810363761953</v>
      </c>
      <c r="T535" s="30">
        <f>(S535*EXP(Plan1!$G$7-(Plan1!$G$8^2)/2+NORMSINV(AleatProd!T534)*Plan1!$G$8))</f>
        <v>14621.633413900439</v>
      </c>
      <c r="U535" s="30">
        <f>(T535*EXP(Plan1!$G$7-(Plan1!$G$8^2)/2+NORMSINV(AleatProd!U534)*Plan1!$G$8))</f>
        <v>14589.165471043207</v>
      </c>
      <c r="V535" s="30">
        <f>(U535*EXP(Plan1!$G$7-(Plan1!$G$8^2)/2+NORMSINV(AleatProd!V534)*Plan1!$G$8))</f>
        <v>15075.388373063473</v>
      </c>
    </row>
    <row r="536" spans="1:22" x14ac:dyDescent="0.25">
      <c r="A536">
        <v>533</v>
      </c>
      <c r="B536" s="2">
        <f>Plan1!$B$4</f>
        <v>17520</v>
      </c>
      <c r="C536" s="30">
        <f>(B536*EXP(Plan1!$G$7-(Plan1!$G$8^2)/2+NORMSINV(AleatProd!C535)*Plan1!$G$8))</f>
        <v>18346.85435281711</v>
      </c>
      <c r="D536" s="30">
        <f>(C536*EXP(Plan1!$G$7-(Plan1!$G$8^2)/2+NORMSINV(AleatProd!D535)*Plan1!$G$8))</f>
        <v>16663.177228962231</v>
      </c>
      <c r="E536" s="30">
        <f>(D536*EXP(Plan1!$G$7-(Plan1!$G$8^2)/2+NORMSINV(AleatProd!E535)*Plan1!$G$8))</f>
        <v>16897.72529085954</v>
      </c>
      <c r="F536" s="30">
        <f>(E536*EXP(Plan1!$G$7-(Plan1!$G$8^2)/2+NORMSINV(AleatProd!F535)*Plan1!$G$8))</f>
        <v>16118.696812054643</v>
      </c>
      <c r="G536" s="30">
        <f>(F536*EXP(Plan1!$G$7-(Plan1!$G$8^2)/2+NORMSINV(AleatProd!G535)*Plan1!$G$8))</f>
        <v>16637.822494429834</v>
      </c>
      <c r="H536" s="30">
        <f>(G536*EXP(Plan1!$G$7-(Plan1!$G$8^2)/2+NORMSINV(AleatProd!H535)*Plan1!$G$8))</f>
        <v>16149.107046831325</v>
      </c>
      <c r="I536" s="30">
        <f>(H536*EXP(Plan1!$G$7-(Plan1!$G$8^2)/2+NORMSINV(AleatProd!I535)*Plan1!$G$8))</f>
        <v>16938.483105699539</v>
      </c>
      <c r="J536" s="30">
        <f>(I536*EXP(Plan1!$G$7-(Plan1!$G$8^2)/2+NORMSINV(AleatProd!J535)*Plan1!$G$8))</f>
        <v>16975.578682648244</v>
      </c>
      <c r="K536" s="30">
        <f>(J536*EXP(Plan1!$G$7-(Plan1!$G$8^2)/2+NORMSINV(AleatProd!K535)*Plan1!$G$8))</f>
        <v>16675.076555802723</v>
      </c>
      <c r="L536" s="30">
        <f>(K536*EXP(Plan1!$G$7-(Plan1!$G$8^2)/2+NORMSINV(AleatProd!L535)*Plan1!$G$8))</f>
        <v>16469.160111115045</v>
      </c>
      <c r="M536" s="30">
        <f>(L536*EXP(Plan1!$G$7-(Plan1!$G$8^2)/2+NORMSINV(AleatProd!M535)*Plan1!$G$8))</f>
        <v>16545.708663379839</v>
      </c>
      <c r="N536" s="30">
        <f>(M536*EXP(Plan1!$G$7-(Plan1!$G$8^2)/2+NORMSINV(AleatProd!N535)*Plan1!$G$8))</f>
        <v>17311.358369421461</v>
      </c>
      <c r="O536" s="30">
        <f>(N536*EXP(Plan1!$G$7-(Plan1!$G$8^2)/2+NORMSINV(AleatProd!O535)*Plan1!$G$8))</f>
        <v>19416.945344025342</v>
      </c>
      <c r="P536" s="30">
        <f>(O536*EXP(Plan1!$G$7-(Plan1!$G$8^2)/2+NORMSINV(AleatProd!P535)*Plan1!$G$8))</f>
        <v>19424.218712848</v>
      </c>
      <c r="Q536" s="30">
        <f>(P536*EXP(Plan1!$G$7-(Plan1!$G$8^2)/2+NORMSINV(AleatProd!Q535)*Plan1!$G$8))</f>
        <v>18263.397458939879</v>
      </c>
      <c r="R536" s="30">
        <f>(Q536*EXP(Plan1!$G$7-(Plan1!$G$8^2)/2+NORMSINV(AleatProd!R535)*Plan1!$G$8))</f>
        <v>18766.502867553012</v>
      </c>
      <c r="S536" s="30">
        <f>(R536*EXP(Plan1!$G$7-(Plan1!$G$8^2)/2+NORMSINV(AleatProd!S535)*Plan1!$G$8))</f>
        <v>18480.225986515048</v>
      </c>
      <c r="T536" s="30">
        <f>(S536*EXP(Plan1!$G$7-(Plan1!$G$8^2)/2+NORMSINV(AleatProd!T535)*Plan1!$G$8))</f>
        <v>17972.726535747221</v>
      </c>
      <c r="U536" s="30">
        <f>(T536*EXP(Plan1!$G$7-(Plan1!$G$8^2)/2+NORMSINV(AleatProd!U535)*Plan1!$G$8))</f>
        <v>17499.813650114676</v>
      </c>
      <c r="V536" s="30">
        <f>(U536*EXP(Plan1!$G$7-(Plan1!$G$8^2)/2+NORMSINV(AleatProd!V535)*Plan1!$G$8))</f>
        <v>18777.926127027269</v>
      </c>
    </row>
    <row r="537" spans="1:22" x14ac:dyDescent="0.25">
      <c r="A537">
        <v>534</v>
      </c>
      <c r="B537" s="2">
        <f>Plan1!$B$4</f>
        <v>17520</v>
      </c>
      <c r="C537" s="30">
        <f>(B537*EXP(Plan1!$G$7-(Plan1!$G$8^2)/2+NORMSINV(AleatProd!C536)*Plan1!$G$8))</f>
        <v>18260.962781836854</v>
      </c>
      <c r="D537" s="30">
        <f>(C537*EXP(Plan1!$G$7-(Plan1!$G$8^2)/2+NORMSINV(AleatProd!D536)*Plan1!$G$8))</f>
        <v>16981.056087812831</v>
      </c>
      <c r="E537" s="30">
        <f>(D537*EXP(Plan1!$G$7-(Plan1!$G$8^2)/2+NORMSINV(AleatProd!E536)*Plan1!$G$8))</f>
        <v>16381.939101244005</v>
      </c>
      <c r="F537" s="30">
        <f>(E537*EXP(Plan1!$G$7-(Plan1!$G$8^2)/2+NORMSINV(AleatProd!F536)*Plan1!$G$8))</f>
        <v>16520.330168608511</v>
      </c>
      <c r="G537" s="30">
        <f>(F537*EXP(Plan1!$G$7-(Plan1!$G$8^2)/2+NORMSINV(AleatProd!G536)*Plan1!$G$8))</f>
        <v>15729.610465088968</v>
      </c>
      <c r="H537" s="30">
        <f>(G537*EXP(Plan1!$G$7-(Plan1!$G$8^2)/2+NORMSINV(AleatProd!H536)*Plan1!$G$8))</f>
        <v>16187.100216338335</v>
      </c>
      <c r="I537" s="30">
        <f>(H537*EXP(Plan1!$G$7-(Plan1!$G$8^2)/2+NORMSINV(AleatProd!I536)*Plan1!$G$8))</f>
        <v>16078.528168973538</v>
      </c>
      <c r="J537" s="30">
        <f>(I537*EXP(Plan1!$G$7-(Plan1!$G$8^2)/2+NORMSINV(AleatProd!J536)*Plan1!$G$8))</f>
        <v>15275.22005422853</v>
      </c>
      <c r="K537" s="30">
        <f>(J537*EXP(Plan1!$G$7-(Plan1!$G$8^2)/2+NORMSINV(AleatProd!K536)*Plan1!$G$8))</f>
        <v>15637.952254571008</v>
      </c>
      <c r="L537" s="30">
        <f>(K537*EXP(Plan1!$G$7-(Plan1!$G$8^2)/2+NORMSINV(AleatProd!L536)*Plan1!$G$8))</f>
        <v>16640.43740570571</v>
      </c>
      <c r="M537" s="30">
        <f>(L537*EXP(Plan1!$G$7-(Plan1!$G$8^2)/2+NORMSINV(AleatProd!M536)*Plan1!$G$8))</f>
        <v>16793.513751493021</v>
      </c>
      <c r="N537" s="30">
        <f>(M537*EXP(Plan1!$G$7-(Plan1!$G$8^2)/2+NORMSINV(AleatProd!N536)*Plan1!$G$8))</f>
        <v>16590.650817727495</v>
      </c>
      <c r="O537" s="30">
        <f>(N537*EXP(Plan1!$G$7-(Plan1!$G$8^2)/2+NORMSINV(AleatProd!O536)*Plan1!$G$8))</f>
        <v>17023.731974317514</v>
      </c>
      <c r="P537" s="30">
        <f>(O537*EXP(Plan1!$G$7-(Plan1!$G$8^2)/2+NORMSINV(AleatProd!P536)*Plan1!$G$8))</f>
        <v>17182.114069295927</v>
      </c>
      <c r="Q537" s="30">
        <f>(P537*EXP(Plan1!$G$7-(Plan1!$G$8^2)/2+NORMSINV(AleatProd!Q536)*Plan1!$G$8))</f>
        <v>18533.908241586076</v>
      </c>
      <c r="R537" s="30">
        <f>(Q537*EXP(Plan1!$G$7-(Plan1!$G$8^2)/2+NORMSINV(AleatProd!R536)*Plan1!$G$8))</f>
        <v>19279.476830973173</v>
      </c>
      <c r="S537" s="30">
        <f>(R537*EXP(Plan1!$G$7-(Plan1!$G$8^2)/2+NORMSINV(AleatProd!S536)*Plan1!$G$8))</f>
        <v>19052.932583916689</v>
      </c>
      <c r="T537" s="30">
        <f>(S537*EXP(Plan1!$G$7-(Plan1!$G$8^2)/2+NORMSINV(AleatProd!T536)*Plan1!$G$8))</f>
        <v>19289.184822982261</v>
      </c>
      <c r="U537" s="30">
        <f>(T537*EXP(Plan1!$G$7-(Plan1!$G$8^2)/2+NORMSINV(AleatProd!U536)*Plan1!$G$8))</f>
        <v>19921.424310573519</v>
      </c>
      <c r="V537" s="30">
        <f>(U537*EXP(Plan1!$G$7-(Plan1!$G$8^2)/2+NORMSINV(AleatProd!V536)*Plan1!$G$8))</f>
        <v>18863.662130973476</v>
      </c>
    </row>
    <row r="538" spans="1:22" x14ac:dyDescent="0.25">
      <c r="A538">
        <v>535</v>
      </c>
      <c r="B538" s="2">
        <f>Plan1!$B$4</f>
        <v>17520</v>
      </c>
      <c r="C538" s="30">
        <f>(B538*EXP(Plan1!$G$7-(Plan1!$G$8^2)/2+NORMSINV(AleatProd!C537)*Plan1!$G$8))</f>
        <v>17918.663702571172</v>
      </c>
      <c r="D538" s="30">
        <f>(C538*EXP(Plan1!$G$7-(Plan1!$G$8^2)/2+NORMSINV(AleatProd!D537)*Plan1!$G$8))</f>
        <v>16844.662280938319</v>
      </c>
      <c r="E538" s="30">
        <f>(D538*EXP(Plan1!$G$7-(Plan1!$G$8^2)/2+NORMSINV(AleatProd!E537)*Plan1!$G$8))</f>
        <v>15469.502842831813</v>
      </c>
      <c r="F538" s="30">
        <f>(E538*EXP(Plan1!$G$7-(Plan1!$G$8^2)/2+NORMSINV(AleatProd!F537)*Plan1!$G$8))</f>
        <v>16592.571444709967</v>
      </c>
      <c r="G538" s="30">
        <f>(F538*EXP(Plan1!$G$7-(Plan1!$G$8^2)/2+NORMSINV(AleatProd!G537)*Plan1!$G$8))</f>
        <v>15720.103862323631</v>
      </c>
      <c r="H538" s="30">
        <f>(G538*EXP(Plan1!$G$7-(Plan1!$G$8^2)/2+NORMSINV(AleatProd!H537)*Plan1!$G$8))</f>
        <v>15171.128059915131</v>
      </c>
      <c r="I538" s="30">
        <f>(H538*EXP(Plan1!$G$7-(Plan1!$G$8^2)/2+NORMSINV(AleatProd!I537)*Plan1!$G$8))</f>
        <v>15368.806386587283</v>
      </c>
      <c r="J538" s="30">
        <f>(I538*EXP(Plan1!$G$7-(Plan1!$G$8^2)/2+NORMSINV(AleatProd!J537)*Plan1!$G$8))</f>
        <v>15758.232580273561</v>
      </c>
      <c r="K538" s="30">
        <f>(J538*EXP(Plan1!$G$7-(Plan1!$G$8^2)/2+NORMSINV(AleatProd!K537)*Plan1!$G$8))</f>
        <v>15850.292712890059</v>
      </c>
      <c r="L538" s="30">
        <f>(K538*EXP(Plan1!$G$7-(Plan1!$G$8^2)/2+NORMSINV(AleatProd!L537)*Plan1!$G$8))</f>
        <v>15592.057784786073</v>
      </c>
      <c r="M538" s="30">
        <f>(L538*EXP(Plan1!$G$7-(Plan1!$G$8^2)/2+NORMSINV(AleatProd!M537)*Plan1!$G$8))</f>
        <v>15342.97580931188</v>
      </c>
      <c r="N538" s="30">
        <f>(M538*EXP(Plan1!$G$7-(Plan1!$G$8^2)/2+NORMSINV(AleatProd!N537)*Plan1!$G$8))</f>
        <v>15593.191325136891</v>
      </c>
      <c r="O538" s="30">
        <f>(N538*EXP(Plan1!$G$7-(Plan1!$G$8^2)/2+NORMSINV(AleatProd!O537)*Plan1!$G$8))</f>
        <v>16051.166603110201</v>
      </c>
      <c r="P538" s="30">
        <f>(O538*EXP(Plan1!$G$7-(Plan1!$G$8^2)/2+NORMSINV(AleatProd!P537)*Plan1!$G$8))</f>
        <v>15815.445409131335</v>
      </c>
      <c r="Q538" s="30">
        <f>(P538*EXP(Plan1!$G$7-(Plan1!$G$8^2)/2+NORMSINV(AleatProd!Q537)*Plan1!$G$8))</f>
        <v>15722.155684809453</v>
      </c>
      <c r="R538" s="30">
        <f>(Q538*EXP(Plan1!$G$7-(Plan1!$G$8^2)/2+NORMSINV(AleatProd!R537)*Plan1!$G$8))</f>
        <v>14936.108447645502</v>
      </c>
      <c r="S538" s="30">
        <f>(R538*EXP(Plan1!$G$7-(Plan1!$G$8^2)/2+NORMSINV(AleatProd!S537)*Plan1!$G$8))</f>
        <v>15319.240860619077</v>
      </c>
      <c r="T538" s="30">
        <f>(S538*EXP(Plan1!$G$7-(Plan1!$G$8^2)/2+NORMSINV(AleatProd!T537)*Plan1!$G$8))</f>
        <v>15855.277096040727</v>
      </c>
      <c r="U538" s="30">
        <f>(T538*EXP(Plan1!$G$7-(Plan1!$G$8^2)/2+NORMSINV(AleatProd!U537)*Plan1!$G$8))</f>
        <v>16965.025160036592</v>
      </c>
      <c r="V538" s="30">
        <f>(U538*EXP(Plan1!$G$7-(Plan1!$G$8^2)/2+NORMSINV(AleatProd!V537)*Plan1!$G$8))</f>
        <v>16997.551098598451</v>
      </c>
    </row>
    <row r="539" spans="1:22" x14ac:dyDescent="0.25">
      <c r="A539">
        <v>536</v>
      </c>
      <c r="B539" s="2">
        <f>Plan1!$B$4</f>
        <v>17520</v>
      </c>
      <c r="C539" s="30">
        <f>(B539*EXP(Plan1!$G$7-(Plan1!$G$8^2)/2+NORMSINV(AleatProd!C538)*Plan1!$G$8))</f>
        <v>16134.174445522949</v>
      </c>
      <c r="D539" s="30">
        <f>(C539*EXP(Plan1!$G$7-(Plan1!$G$8^2)/2+NORMSINV(AleatProd!D538)*Plan1!$G$8))</f>
        <v>15262.064493487815</v>
      </c>
      <c r="E539" s="30">
        <f>(D539*EXP(Plan1!$G$7-(Plan1!$G$8^2)/2+NORMSINV(AleatProd!E538)*Plan1!$G$8))</f>
        <v>14648.485843303923</v>
      </c>
      <c r="F539" s="30">
        <f>(E539*EXP(Plan1!$G$7-(Plan1!$G$8^2)/2+NORMSINV(AleatProd!F538)*Plan1!$G$8))</f>
        <v>14060.561965713008</v>
      </c>
      <c r="G539" s="30">
        <f>(F539*EXP(Plan1!$G$7-(Plan1!$G$8^2)/2+NORMSINV(AleatProd!G538)*Plan1!$G$8))</f>
        <v>13525.821820339772</v>
      </c>
      <c r="H539" s="30">
        <f>(G539*EXP(Plan1!$G$7-(Plan1!$G$8^2)/2+NORMSINV(AleatProd!H538)*Plan1!$G$8))</f>
        <v>12861.744410737027</v>
      </c>
      <c r="I539" s="30">
        <f>(H539*EXP(Plan1!$G$7-(Plan1!$G$8^2)/2+NORMSINV(AleatProd!I538)*Plan1!$G$8))</f>
        <v>12306.483796829818</v>
      </c>
      <c r="J539" s="30">
        <f>(I539*EXP(Plan1!$G$7-(Plan1!$G$8^2)/2+NORMSINV(AleatProd!J538)*Plan1!$G$8))</f>
        <v>13143.382431170259</v>
      </c>
      <c r="K539" s="30">
        <f>(J539*EXP(Plan1!$G$7-(Plan1!$G$8^2)/2+NORMSINV(AleatProd!K538)*Plan1!$G$8))</f>
        <v>13476.634458574477</v>
      </c>
      <c r="L539" s="30">
        <f>(K539*EXP(Plan1!$G$7-(Plan1!$G$8^2)/2+NORMSINV(AleatProd!L538)*Plan1!$G$8))</f>
        <v>13018.994537426752</v>
      </c>
      <c r="M539" s="30">
        <f>(L539*EXP(Plan1!$G$7-(Plan1!$G$8^2)/2+NORMSINV(AleatProd!M538)*Plan1!$G$8))</f>
        <v>12470.080963913837</v>
      </c>
      <c r="N539" s="30">
        <f>(M539*EXP(Plan1!$G$7-(Plan1!$G$8^2)/2+NORMSINV(AleatProd!N538)*Plan1!$G$8))</f>
        <v>11694.34875282089</v>
      </c>
      <c r="O539" s="30">
        <f>(N539*EXP(Plan1!$G$7-(Plan1!$G$8^2)/2+NORMSINV(AleatProd!O538)*Plan1!$G$8))</f>
        <v>12122.205184899565</v>
      </c>
      <c r="P539" s="30">
        <f>(O539*EXP(Plan1!$G$7-(Plan1!$G$8^2)/2+NORMSINV(AleatProd!P538)*Plan1!$G$8))</f>
        <v>11647.750549354552</v>
      </c>
      <c r="Q539" s="30">
        <f>(P539*EXP(Plan1!$G$7-(Plan1!$G$8^2)/2+NORMSINV(AleatProd!Q538)*Plan1!$G$8))</f>
        <v>12201.856872198359</v>
      </c>
      <c r="R539" s="30">
        <f>(Q539*EXP(Plan1!$G$7-(Plan1!$G$8^2)/2+NORMSINV(AleatProd!R538)*Plan1!$G$8))</f>
        <v>12002.90709287774</v>
      </c>
      <c r="S539" s="30">
        <f>(R539*EXP(Plan1!$G$7-(Plan1!$G$8^2)/2+NORMSINV(AleatProd!S538)*Plan1!$G$8))</f>
        <v>11077.372604405753</v>
      </c>
      <c r="T539" s="30">
        <f>(S539*EXP(Plan1!$G$7-(Plan1!$G$8^2)/2+NORMSINV(AleatProd!T538)*Plan1!$G$8))</f>
        <v>9932.1999254315706</v>
      </c>
      <c r="U539" s="30">
        <f>(T539*EXP(Plan1!$G$7-(Plan1!$G$8^2)/2+NORMSINV(AleatProd!U538)*Plan1!$G$8))</f>
        <v>9565.5450399353394</v>
      </c>
      <c r="V539" s="30">
        <f>(U539*EXP(Plan1!$G$7-(Plan1!$G$8^2)/2+NORMSINV(AleatProd!V538)*Plan1!$G$8))</f>
        <v>9784.4363320039374</v>
      </c>
    </row>
    <row r="540" spans="1:22" x14ac:dyDescent="0.25">
      <c r="A540">
        <v>537</v>
      </c>
      <c r="B540" s="2">
        <f>Plan1!$B$4</f>
        <v>17520</v>
      </c>
      <c r="C540" s="30">
        <f>(B540*EXP(Plan1!$G$7-(Plan1!$G$8^2)/2+NORMSINV(AleatProd!C539)*Plan1!$G$8))</f>
        <v>16706.876138256815</v>
      </c>
      <c r="D540" s="30">
        <f>(C540*EXP(Plan1!$G$7-(Plan1!$G$8^2)/2+NORMSINV(AleatProd!D539)*Plan1!$G$8))</f>
        <v>15490.592922380782</v>
      </c>
      <c r="E540" s="30">
        <f>(D540*EXP(Plan1!$G$7-(Plan1!$G$8^2)/2+NORMSINV(AleatProd!E539)*Plan1!$G$8))</f>
        <v>17066.06562833206</v>
      </c>
      <c r="F540" s="30">
        <f>(E540*EXP(Plan1!$G$7-(Plan1!$G$8^2)/2+NORMSINV(AleatProd!F539)*Plan1!$G$8))</f>
        <v>18436.744277006761</v>
      </c>
      <c r="G540" s="30">
        <f>(F540*EXP(Plan1!$G$7-(Plan1!$G$8^2)/2+NORMSINV(AleatProd!G539)*Plan1!$G$8))</f>
        <v>18001.440787355077</v>
      </c>
      <c r="H540" s="30">
        <f>(G540*EXP(Plan1!$G$7-(Plan1!$G$8^2)/2+NORMSINV(AleatProd!H539)*Plan1!$G$8))</f>
        <v>17881.452085308207</v>
      </c>
      <c r="I540" s="30">
        <f>(H540*EXP(Plan1!$G$7-(Plan1!$G$8^2)/2+NORMSINV(AleatProd!I539)*Plan1!$G$8))</f>
        <v>17811.109975230407</v>
      </c>
      <c r="J540" s="30">
        <f>(I540*EXP(Plan1!$G$7-(Plan1!$G$8^2)/2+NORMSINV(AleatProd!J539)*Plan1!$G$8))</f>
        <v>17065.591302275494</v>
      </c>
      <c r="K540" s="30">
        <f>(J540*EXP(Plan1!$G$7-(Plan1!$G$8^2)/2+NORMSINV(AleatProd!K539)*Plan1!$G$8))</f>
        <v>17169.059249832248</v>
      </c>
      <c r="L540" s="30">
        <f>(K540*EXP(Plan1!$G$7-(Plan1!$G$8^2)/2+NORMSINV(AleatProd!L539)*Plan1!$G$8))</f>
        <v>16374.393250063822</v>
      </c>
      <c r="M540" s="30">
        <f>(L540*EXP(Plan1!$G$7-(Plan1!$G$8^2)/2+NORMSINV(AleatProd!M539)*Plan1!$G$8))</f>
        <v>14618.414002437719</v>
      </c>
      <c r="N540" s="30">
        <f>(M540*EXP(Plan1!$G$7-(Plan1!$G$8^2)/2+NORMSINV(AleatProd!N539)*Plan1!$G$8))</f>
        <v>14372.319550813247</v>
      </c>
      <c r="O540" s="30">
        <f>(N540*EXP(Plan1!$G$7-(Plan1!$G$8^2)/2+NORMSINV(AleatProd!O539)*Plan1!$G$8))</f>
        <v>13990.812660775995</v>
      </c>
      <c r="P540" s="30">
        <f>(O540*EXP(Plan1!$G$7-(Plan1!$G$8^2)/2+NORMSINV(AleatProd!P539)*Plan1!$G$8))</f>
        <v>14565.725552740272</v>
      </c>
      <c r="Q540" s="30">
        <f>(P540*EXP(Plan1!$G$7-(Plan1!$G$8^2)/2+NORMSINV(AleatProd!Q539)*Plan1!$G$8))</f>
        <v>14167.098271269831</v>
      </c>
      <c r="R540" s="30">
        <f>(Q540*EXP(Plan1!$G$7-(Plan1!$G$8^2)/2+NORMSINV(AleatProd!R539)*Plan1!$G$8))</f>
        <v>14207.810600548692</v>
      </c>
      <c r="S540" s="30">
        <f>(R540*EXP(Plan1!$G$7-(Plan1!$G$8^2)/2+NORMSINV(AleatProd!S539)*Plan1!$G$8))</f>
        <v>13445.706634942368</v>
      </c>
      <c r="T540" s="30">
        <f>(S540*EXP(Plan1!$G$7-(Plan1!$G$8^2)/2+NORMSINV(AleatProd!T539)*Plan1!$G$8))</f>
        <v>13025.184310870554</v>
      </c>
      <c r="U540" s="30">
        <f>(T540*EXP(Plan1!$G$7-(Plan1!$G$8^2)/2+NORMSINV(AleatProd!U539)*Plan1!$G$8))</f>
        <v>12778.678428219493</v>
      </c>
      <c r="V540" s="30">
        <f>(U540*EXP(Plan1!$G$7-(Plan1!$G$8^2)/2+NORMSINV(AleatProd!V539)*Plan1!$G$8))</f>
        <v>12586.793528416443</v>
      </c>
    </row>
    <row r="541" spans="1:22" x14ac:dyDescent="0.25">
      <c r="A541">
        <v>538</v>
      </c>
      <c r="B541" s="2">
        <f>Plan1!$B$4</f>
        <v>17520</v>
      </c>
      <c r="C541" s="30">
        <f>(B541*EXP(Plan1!$G$7-(Plan1!$G$8^2)/2+NORMSINV(AleatProd!C540)*Plan1!$G$8))</f>
        <v>17434.675794184488</v>
      </c>
      <c r="D541" s="30">
        <f>(C541*EXP(Plan1!$G$7-(Plan1!$G$8^2)/2+NORMSINV(AleatProd!D540)*Plan1!$G$8))</f>
        <v>18976.595171895602</v>
      </c>
      <c r="E541" s="30">
        <f>(D541*EXP(Plan1!$G$7-(Plan1!$G$8^2)/2+NORMSINV(AleatProd!E540)*Plan1!$G$8))</f>
        <v>18981.215896178783</v>
      </c>
      <c r="F541" s="30">
        <f>(E541*EXP(Plan1!$G$7-(Plan1!$G$8^2)/2+NORMSINV(AleatProd!F540)*Plan1!$G$8))</f>
        <v>19364.224429562812</v>
      </c>
      <c r="G541" s="30">
        <f>(F541*EXP(Plan1!$G$7-(Plan1!$G$8^2)/2+NORMSINV(AleatProd!G540)*Plan1!$G$8))</f>
        <v>19986.882326755545</v>
      </c>
      <c r="H541" s="30">
        <f>(G541*EXP(Plan1!$G$7-(Plan1!$G$8^2)/2+NORMSINV(AleatProd!H540)*Plan1!$G$8))</f>
        <v>19833.731322670923</v>
      </c>
      <c r="I541" s="30">
        <f>(H541*EXP(Plan1!$G$7-(Plan1!$G$8^2)/2+NORMSINV(AleatProd!I540)*Plan1!$G$8))</f>
        <v>17869.893927547913</v>
      </c>
      <c r="J541" s="30">
        <f>(I541*EXP(Plan1!$G$7-(Plan1!$G$8^2)/2+NORMSINV(AleatProd!J540)*Plan1!$G$8))</f>
        <v>18943.785223652336</v>
      </c>
      <c r="K541" s="30">
        <f>(J541*EXP(Plan1!$G$7-(Plan1!$G$8^2)/2+NORMSINV(AleatProd!K540)*Plan1!$G$8))</f>
        <v>19221.031853899764</v>
      </c>
      <c r="L541" s="30">
        <f>(K541*EXP(Plan1!$G$7-(Plan1!$G$8^2)/2+NORMSINV(AleatProd!L540)*Plan1!$G$8))</f>
        <v>18921.022581791432</v>
      </c>
      <c r="M541" s="30">
        <f>(L541*EXP(Plan1!$G$7-(Plan1!$G$8^2)/2+NORMSINV(AleatProd!M540)*Plan1!$G$8))</f>
        <v>18346.437982642427</v>
      </c>
      <c r="N541" s="30">
        <f>(M541*EXP(Plan1!$G$7-(Plan1!$G$8^2)/2+NORMSINV(AleatProd!N540)*Plan1!$G$8))</f>
        <v>18458.534154468729</v>
      </c>
      <c r="O541" s="30">
        <f>(N541*EXP(Plan1!$G$7-(Plan1!$G$8^2)/2+NORMSINV(AleatProd!O540)*Plan1!$G$8))</f>
        <v>18351.26217191292</v>
      </c>
      <c r="P541" s="30">
        <f>(O541*EXP(Plan1!$G$7-(Plan1!$G$8^2)/2+NORMSINV(AleatProd!P540)*Plan1!$G$8))</f>
        <v>19551.646002280024</v>
      </c>
      <c r="Q541" s="30">
        <f>(P541*EXP(Plan1!$G$7-(Plan1!$G$8^2)/2+NORMSINV(AleatProd!Q540)*Plan1!$G$8))</f>
        <v>18196.536178647606</v>
      </c>
      <c r="R541" s="30">
        <f>(Q541*EXP(Plan1!$G$7-(Plan1!$G$8^2)/2+NORMSINV(AleatProd!R540)*Plan1!$G$8))</f>
        <v>17967.571783675165</v>
      </c>
      <c r="S541" s="30">
        <f>(R541*EXP(Plan1!$G$7-(Plan1!$G$8^2)/2+NORMSINV(AleatProd!S540)*Plan1!$G$8))</f>
        <v>17703.914288801334</v>
      </c>
      <c r="T541" s="30">
        <f>(S541*EXP(Plan1!$G$7-(Plan1!$G$8^2)/2+NORMSINV(AleatProd!T540)*Plan1!$G$8))</f>
        <v>19521.556704301282</v>
      </c>
      <c r="U541" s="30">
        <f>(T541*EXP(Plan1!$G$7-(Plan1!$G$8^2)/2+NORMSINV(AleatProd!U540)*Plan1!$G$8))</f>
        <v>19436.64744949267</v>
      </c>
      <c r="V541" s="30">
        <f>(U541*EXP(Plan1!$G$7-(Plan1!$G$8^2)/2+NORMSINV(AleatProd!V540)*Plan1!$G$8))</f>
        <v>19933.018843431772</v>
      </c>
    </row>
    <row r="542" spans="1:22" x14ac:dyDescent="0.25">
      <c r="A542">
        <v>539</v>
      </c>
      <c r="B542" s="2">
        <f>Plan1!$B$4</f>
        <v>17520</v>
      </c>
      <c r="C542" s="30">
        <f>(B542*EXP(Plan1!$G$7-(Plan1!$G$8^2)/2+NORMSINV(AleatProd!C541)*Plan1!$G$8))</f>
        <v>18231.073751377011</v>
      </c>
      <c r="D542" s="30">
        <f>(C542*EXP(Plan1!$G$7-(Plan1!$G$8^2)/2+NORMSINV(AleatProd!D541)*Plan1!$G$8))</f>
        <v>17882.720240313567</v>
      </c>
      <c r="E542" s="30">
        <f>(D542*EXP(Plan1!$G$7-(Plan1!$G$8^2)/2+NORMSINV(AleatProd!E541)*Plan1!$G$8))</f>
        <v>17887.476020270467</v>
      </c>
      <c r="F542" s="30">
        <f>(E542*EXP(Plan1!$G$7-(Plan1!$G$8^2)/2+NORMSINV(AleatProd!F541)*Plan1!$G$8))</f>
        <v>16867.815356176474</v>
      </c>
      <c r="G542" s="30">
        <f>(F542*EXP(Plan1!$G$7-(Plan1!$G$8^2)/2+NORMSINV(AleatProd!G541)*Plan1!$G$8))</f>
        <v>15555.517064758133</v>
      </c>
      <c r="H542" s="30">
        <f>(G542*EXP(Plan1!$G$7-(Plan1!$G$8^2)/2+NORMSINV(AleatProd!H541)*Plan1!$G$8))</f>
        <v>14409.82385671215</v>
      </c>
      <c r="I542" s="30">
        <f>(H542*EXP(Plan1!$G$7-(Plan1!$G$8^2)/2+NORMSINV(AleatProd!I541)*Plan1!$G$8))</f>
        <v>13657.698866848901</v>
      </c>
      <c r="J542" s="30">
        <f>(I542*EXP(Plan1!$G$7-(Plan1!$G$8^2)/2+NORMSINV(AleatProd!J541)*Plan1!$G$8))</f>
        <v>14269.887282504029</v>
      </c>
      <c r="K542" s="30">
        <f>(J542*EXP(Plan1!$G$7-(Plan1!$G$8^2)/2+NORMSINV(AleatProd!K541)*Plan1!$G$8))</f>
        <v>13430.018215183403</v>
      </c>
      <c r="L542" s="30">
        <f>(K542*EXP(Plan1!$G$7-(Plan1!$G$8^2)/2+NORMSINV(AleatProd!L541)*Plan1!$G$8))</f>
        <v>13974.119706670084</v>
      </c>
      <c r="M542" s="30">
        <f>(L542*EXP(Plan1!$G$7-(Plan1!$G$8^2)/2+NORMSINV(AleatProd!M541)*Plan1!$G$8))</f>
        <v>12987.940788704011</v>
      </c>
      <c r="N542" s="30">
        <f>(M542*EXP(Plan1!$G$7-(Plan1!$G$8^2)/2+NORMSINV(AleatProd!N541)*Plan1!$G$8))</f>
        <v>13946.752542574461</v>
      </c>
      <c r="O542" s="30">
        <f>(N542*EXP(Plan1!$G$7-(Plan1!$G$8^2)/2+NORMSINV(AleatProd!O541)*Plan1!$G$8))</f>
        <v>14460.785566540517</v>
      </c>
      <c r="P542" s="30">
        <f>(O542*EXP(Plan1!$G$7-(Plan1!$G$8^2)/2+NORMSINV(AleatProd!P541)*Plan1!$G$8))</f>
        <v>14562.901660072335</v>
      </c>
      <c r="Q542" s="30">
        <f>(P542*EXP(Plan1!$G$7-(Plan1!$G$8^2)/2+NORMSINV(AleatProd!Q541)*Plan1!$G$8))</f>
        <v>15326.881039742766</v>
      </c>
      <c r="R542" s="30">
        <f>(Q542*EXP(Plan1!$G$7-(Plan1!$G$8^2)/2+NORMSINV(AleatProd!R541)*Plan1!$G$8))</f>
        <v>15512.163734666377</v>
      </c>
      <c r="S542" s="30">
        <f>(R542*EXP(Plan1!$G$7-(Plan1!$G$8^2)/2+NORMSINV(AleatProd!S541)*Plan1!$G$8))</f>
        <v>16342.078956919533</v>
      </c>
      <c r="T542" s="30">
        <f>(S542*EXP(Plan1!$G$7-(Plan1!$G$8^2)/2+NORMSINV(AleatProd!T541)*Plan1!$G$8))</f>
        <v>16108.641262857072</v>
      </c>
      <c r="U542" s="30">
        <f>(T542*EXP(Plan1!$G$7-(Plan1!$G$8^2)/2+NORMSINV(AleatProd!U541)*Plan1!$G$8))</f>
        <v>15877.320779600028</v>
      </c>
      <c r="V542" s="30">
        <f>(U542*EXP(Plan1!$G$7-(Plan1!$G$8^2)/2+NORMSINV(AleatProd!V541)*Plan1!$G$8))</f>
        <v>14138.4166487232</v>
      </c>
    </row>
    <row r="543" spans="1:22" x14ac:dyDescent="0.25">
      <c r="A543">
        <v>540</v>
      </c>
      <c r="B543" s="2">
        <f>Plan1!$B$4</f>
        <v>17520</v>
      </c>
      <c r="C543" s="30">
        <f>(B543*EXP(Plan1!$G$7-(Plan1!$G$8^2)/2+NORMSINV(AleatProd!C542)*Plan1!$G$8))</f>
        <v>17602.921338225973</v>
      </c>
      <c r="D543" s="30">
        <f>(C543*EXP(Plan1!$G$7-(Plan1!$G$8^2)/2+NORMSINV(AleatProd!D542)*Plan1!$G$8))</f>
        <v>17327.959361309637</v>
      </c>
      <c r="E543" s="30">
        <f>(D543*EXP(Plan1!$G$7-(Plan1!$G$8^2)/2+NORMSINV(AleatProd!E542)*Plan1!$G$8))</f>
        <v>16156.748262050822</v>
      </c>
      <c r="F543" s="30">
        <f>(E543*EXP(Plan1!$G$7-(Plan1!$G$8^2)/2+NORMSINV(AleatProd!F542)*Plan1!$G$8))</f>
        <v>16703.973488231426</v>
      </c>
      <c r="G543" s="30">
        <f>(F543*EXP(Plan1!$G$7-(Plan1!$G$8^2)/2+NORMSINV(AleatProd!G542)*Plan1!$G$8))</f>
        <v>15331.05875189763</v>
      </c>
      <c r="H543" s="30">
        <f>(G543*EXP(Plan1!$G$7-(Plan1!$G$8^2)/2+NORMSINV(AleatProd!H542)*Plan1!$G$8))</f>
        <v>14426.84036121745</v>
      </c>
      <c r="I543" s="30">
        <f>(H543*EXP(Plan1!$G$7-(Plan1!$G$8^2)/2+NORMSINV(AleatProd!I542)*Plan1!$G$8))</f>
        <v>13646.598110569432</v>
      </c>
      <c r="J543" s="30">
        <f>(I543*EXP(Plan1!$G$7-(Plan1!$G$8^2)/2+NORMSINV(AleatProd!J542)*Plan1!$G$8))</f>
        <v>12844.189056751893</v>
      </c>
      <c r="K543" s="30">
        <f>(J543*EXP(Plan1!$G$7-(Plan1!$G$8^2)/2+NORMSINV(AleatProd!K542)*Plan1!$G$8))</f>
        <v>13134.688683388878</v>
      </c>
      <c r="L543" s="30">
        <f>(K543*EXP(Plan1!$G$7-(Plan1!$G$8^2)/2+NORMSINV(AleatProd!L542)*Plan1!$G$8))</f>
        <v>12949.956663514447</v>
      </c>
      <c r="M543" s="30">
        <f>(L543*EXP(Plan1!$G$7-(Plan1!$G$8^2)/2+NORMSINV(AleatProd!M542)*Plan1!$G$8))</f>
        <v>14687.748458644079</v>
      </c>
      <c r="N543" s="30">
        <f>(M543*EXP(Plan1!$G$7-(Plan1!$G$8^2)/2+NORMSINV(AleatProd!N542)*Plan1!$G$8))</f>
        <v>13156.39386688237</v>
      </c>
      <c r="O543" s="30">
        <f>(N543*EXP(Plan1!$G$7-(Plan1!$G$8^2)/2+NORMSINV(AleatProd!O542)*Plan1!$G$8))</f>
        <v>12390.184909017837</v>
      </c>
      <c r="P543" s="30">
        <f>(O543*EXP(Plan1!$G$7-(Plan1!$G$8^2)/2+NORMSINV(AleatProd!P542)*Plan1!$G$8))</f>
        <v>11757.870629497971</v>
      </c>
      <c r="Q543" s="30">
        <f>(P543*EXP(Plan1!$G$7-(Plan1!$G$8^2)/2+NORMSINV(AleatProd!Q542)*Plan1!$G$8))</f>
        <v>12027.051515421243</v>
      </c>
      <c r="R543" s="30">
        <f>(Q543*EXP(Plan1!$G$7-(Plan1!$G$8^2)/2+NORMSINV(AleatProd!R542)*Plan1!$G$8))</f>
        <v>11793.739873620216</v>
      </c>
      <c r="S543" s="30">
        <f>(R543*EXP(Plan1!$G$7-(Plan1!$G$8^2)/2+NORMSINV(AleatProd!S542)*Plan1!$G$8))</f>
        <v>11896.102790128964</v>
      </c>
      <c r="T543" s="30">
        <f>(S543*EXP(Plan1!$G$7-(Plan1!$G$8^2)/2+NORMSINV(AleatProd!T542)*Plan1!$G$8))</f>
        <v>11632.710448277925</v>
      </c>
      <c r="U543" s="30">
        <f>(T543*EXP(Plan1!$G$7-(Plan1!$G$8^2)/2+NORMSINV(AleatProd!U542)*Plan1!$G$8))</f>
        <v>11429.639077585061</v>
      </c>
      <c r="V543" s="30">
        <f>(U543*EXP(Plan1!$G$7-(Plan1!$G$8^2)/2+NORMSINV(AleatProd!V542)*Plan1!$G$8))</f>
        <v>11686.562301482149</v>
      </c>
    </row>
    <row r="544" spans="1:22" x14ac:dyDescent="0.25">
      <c r="A544">
        <v>541</v>
      </c>
      <c r="B544" s="2">
        <f>Plan1!$B$4</f>
        <v>17520</v>
      </c>
      <c r="C544" s="30">
        <f>(B544*EXP(Plan1!$G$7-(Plan1!$G$8^2)/2+NORMSINV(AleatProd!C543)*Plan1!$G$8))</f>
        <v>16634.3329046545</v>
      </c>
      <c r="D544" s="30">
        <f>(C544*EXP(Plan1!$G$7-(Plan1!$G$8^2)/2+NORMSINV(AleatProd!D543)*Plan1!$G$8))</f>
        <v>17089.306707297914</v>
      </c>
      <c r="E544" s="30">
        <f>(D544*EXP(Plan1!$G$7-(Plan1!$G$8^2)/2+NORMSINV(AleatProd!E543)*Plan1!$G$8))</f>
        <v>15706.299609803436</v>
      </c>
      <c r="F544" s="30">
        <f>(E544*EXP(Plan1!$G$7-(Plan1!$G$8^2)/2+NORMSINV(AleatProd!F543)*Plan1!$G$8))</f>
        <v>16117.896065970388</v>
      </c>
      <c r="G544" s="30">
        <f>(F544*EXP(Plan1!$G$7-(Plan1!$G$8^2)/2+NORMSINV(AleatProd!G543)*Plan1!$G$8))</f>
        <v>15855.410278841326</v>
      </c>
      <c r="H544" s="30">
        <f>(G544*EXP(Plan1!$G$7-(Plan1!$G$8^2)/2+NORMSINV(AleatProd!H543)*Plan1!$G$8))</f>
        <v>14486.4817493633</v>
      </c>
      <c r="I544" s="30">
        <f>(H544*EXP(Plan1!$G$7-(Plan1!$G$8^2)/2+NORMSINV(AleatProd!I543)*Plan1!$G$8))</f>
        <v>14693.073285149538</v>
      </c>
      <c r="J544" s="30">
        <f>(I544*EXP(Plan1!$G$7-(Plan1!$G$8^2)/2+NORMSINV(AleatProd!J543)*Plan1!$G$8))</f>
        <v>14592.437487789333</v>
      </c>
      <c r="K544" s="30">
        <f>(J544*EXP(Plan1!$G$7-(Plan1!$G$8^2)/2+NORMSINV(AleatProd!K543)*Plan1!$G$8))</f>
        <v>16006.199634087987</v>
      </c>
      <c r="L544" s="30">
        <f>(K544*EXP(Plan1!$G$7-(Plan1!$G$8^2)/2+NORMSINV(AleatProd!L543)*Plan1!$G$8))</f>
        <v>15958.636208906453</v>
      </c>
      <c r="M544" s="30">
        <f>(L544*EXP(Plan1!$G$7-(Plan1!$G$8^2)/2+NORMSINV(AleatProd!M543)*Plan1!$G$8))</f>
        <v>15909.176594267778</v>
      </c>
      <c r="N544" s="30">
        <f>(M544*EXP(Plan1!$G$7-(Plan1!$G$8^2)/2+NORMSINV(AleatProd!N543)*Plan1!$G$8))</f>
        <v>15217.607404444017</v>
      </c>
      <c r="O544" s="30">
        <f>(N544*EXP(Plan1!$G$7-(Plan1!$G$8^2)/2+NORMSINV(AleatProd!O543)*Plan1!$G$8))</f>
        <v>16824.262118451497</v>
      </c>
      <c r="P544" s="30">
        <f>(O544*EXP(Plan1!$G$7-(Plan1!$G$8^2)/2+NORMSINV(AleatProd!P543)*Plan1!$G$8))</f>
        <v>17316.191113501605</v>
      </c>
      <c r="Q544" s="30">
        <f>(P544*EXP(Plan1!$G$7-(Plan1!$G$8^2)/2+NORMSINV(AleatProd!Q543)*Plan1!$G$8))</f>
        <v>17210.517111137677</v>
      </c>
      <c r="R544" s="30">
        <f>(Q544*EXP(Plan1!$G$7-(Plan1!$G$8^2)/2+NORMSINV(AleatProd!R543)*Plan1!$G$8))</f>
        <v>17023.339736274014</v>
      </c>
      <c r="S544" s="30">
        <f>(R544*EXP(Plan1!$G$7-(Plan1!$G$8^2)/2+NORMSINV(AleatProd!S543)*Plan1!$G$8))</f>
        <v>16961.091459053052</v>
      </c>
      <c r="T544" s="30">
        <f>(S544*EXP(Plan1!$G$7-(Plan1!$G$8^2)/2+NORMSINV(AleatProd!T543)*Plan1!$G$8))</f>
        <v>16994.581080542979</v>
      </c>
      <c r="U544" s="30">
        <f>(T544*EXP(Plan1!$G$7-(Plan1!$G$8^2)/2+NORMSINV(AleatProd!U543)*Plan1!$G$8))</f>
        <v>15276.251754579569</v>
      </c>
      <c r="V544" s="30">
        <f>(U544*EXP(Plan1!$G$7-(Plan1!$G$8^2)/2+NORMSINV(AleatProd!V543)*Plan1!$G$8))</f>
        <v>14099.471546376637</v>
      </c>
    </row>
    <row r="545" spans="1:22" x14ac:dyDescent="0.25">
      <c r="A545">
        <v>542</v>
      </c>
      <c r="B545" s="2">
        <f>Plan1!$B$4</f>
        <v>17520</v>
      </c>
      <c r="C545" s="30">
        <f>(B545*EXP(Plan1!$G$7-(Plan1!$G$8^2)/2+NORMSINV(AleatProd!C544)*Plan1!$G$8))</f>
        <v>18552.172001143517</v>
      </c>
      <c r="D545" s="30">
        <f>(C545*EXP(Plan1!$G$7-(Plan1!$G$8^2)/2+NORMSINV(AleatProd!D544)*Plan1!$G$8))</f>
        <v>18688.620373013673</v>
      </c>
      <c r="E545" s="30">
        <f>(D545*EXP(Plan1!$G$7-(Plan1!$G$8^2)/2+NORMSINV(AleatProd!E544)*Plan1!$G$8))</f>
        <v>17780.917496778402</v>
      </c>
      <c r="F545" s="30">
        <f>(E545*EXP(Plan1!$G$7-(Plan1!$G$8^2)/2+NORMSINV(AleatProd!F544)*Plan1!$G$8))</f>
        <v>16044.471240657234</v>
      </c>
      <c r="G545" s="30">
        <f>(F545*EXP(Plan1!$G$7-(Plan1!$G$8^2)/2+NORMSINV(AleatProd!G544)*Plan1!$G$8))</f>
        <v>16038.606327207728</v>
      </c>
      <c r="H545" s="30">
        <f>(G545*EXP(Plan1!$G$7-(Plan1!$G$8^2)/2+NORMSINV(AleatProd!H544)*Plan1!$G$8))</f>
        <v>16998.492819437277</v>
      </c>
      <c r="I545" s="30">
        <f>(H545*EXP(Plan1!$G$7-(Plan1!$G$8^2)/2+NORMSINV(AleatProd!I544)*Plan1!$G$8))</f>
        <v>17762.256945586138</v>
      </c>
      <c r="J545" s="30">
        <f>(I545*EXP(Plan1!$G$7-(Plan1!$G$8^2)/2+NORMSINV(AleatProd!J544)*Plan1!$G$8))</f>
        <v>17646.927917111119</v>
      </c>
      <c r="K545" s="30">
        <f>(J545*EXP(Plan1!$G$7-(Plan1!$G$8^2)/2+NORMSINV(AleatProd!K544)*Plan1!$G$8))</f>
        <v>20014.123907269379</v>
      </c>
      <c r="L545" s="30">
        <f>(K545*EXP(Plan1!$G$7-(Plan1!$G$8^2)/2+NORMSINV(AleatProd!L544)*Plan1!$G$8))</f>
        <v>19578.487258982597</v>
      </c>
      <c r="M545" s="30">
        <f>(L545*EXP(Plan1!$G$7-(Plan1!$G$8^2)/2+NORMSINV(AleatProd!M544)*Plan1!$G$8))</f>
        <v>19732.20635668897</v>
      </c>
      <c r="N545" s="30">
        <f>(M545*EXP(Plan1!$G$7-(Plan1!$G$8^2)/2+NORMSINV(AleatProd!N544)*Plan1!$G$8))</f>
        <v>18769.032753992356</v>
      </c>
      <c r="O545" s="30">
        <f>(N545*EXP(Plan1!$G$7-(Plan1!$G$8^2)/2+NORMSINV(AleatProd!O544)*Plan1!$G$8))</f>
        <v>19023.337178035221</v>
      </c>
      <c r="P545" s="30">
        <f>(O545*EXP(Plan1!$G$7-(Plan1!$G$8^2)/2+NORMSINV(AleatProd!P544)*Plan1!$G$8))</f>
        <v>19472.189299208039</v>
      </c>
      <c r="Q545" s="30">
        <f>(P545*EXP(Plan1!$G$7-(Plan1!$G$8^2)/2+NORMSINV(AleatProd!Q544)*Plan1!$G$8))</f>
        <v>19510.597988832404</v>
      </c>
      <c r="R545" s="30">
        <f>(Q545*EXP(Plan1!$G$7-(Plan1!$G$8^2)/2+NORMSINV(AleatProd!R544)*Plan1!$G$8))</f>
        <v>20161.845687525798</v>
      </c>
      <c r="S545" s="30">
        <f>(R545*EXP(Plan1!$G$7-(Plan1!$G$8^2)/2+NORMSINV(AleatProd!S544)*Plan1!$G$8))</f>
        <v>21830.053325278743</v>
      </c>
      <c r="T545" s="30">
        <f>(S545*EXP(Plan1!$G$7-(Plan1!$G$8^2)/2+NORMSINV(AleatProd!T544)*Plan1!$G$8))</f>
        <v>21439.062124444634</v>
      </c>
      <c r="U545" s="30">
        <f>(T545*EXP(Plan1!$G$7-(Plan1!$G$8^2)/2+NORMSINV(AleatProd!U544)*Plan1!$G$8))</f>
        <v>19672.914214451175</v>
      </c>
      <c r="V545" s="30">
        <f>(U545*EXP(Plan1!$G$7-(Plan1!$G$8^2)/2+NORMSINV(AleatProd!V544)*Plan1!$G$8))</f>
        <v>19667.584498763255</v>
      </c>
    </row>
    <row r="546" spans="1:22" x14ac:dyDescent="0.25">
      <c r="A546">
        <v>543</v>
      </c>
      <c r="B546" s="2">
        <f>Plan1!$B$4</f>
        <v>17520</v>
      </c>
      <c r="C546" s="30">
        <f>(B546*EXP(Plan1!$G$7-(Plan1!$G$8^2)/2+NORMSINV(AleatProd!C545)*Plan1!$G$8))</f>
        <v>18819.151908299613</v>
      </c>
      <c r="D546" s="30">
        <f>(C546*EXP(Plan1!$G$7-(Plan1!$G$8^2)/2+NORMSINV(AleatProd!D545)*Plan1!$G$8))</f>
        <v>16627.289037888171</v>
      </c>
      <c r="E546" s="30">
        <f>(D546*EXP(Plan1!$G$7-(Plan1!$G$8^2)/2+NORMSINV(AleatProd!E545)*Plan1!$G$8))</f>
        <v>16011.241992308302</v>
      </c>
      <c r="F546" s="30">
        <f>(E546*EXP(Plan1!$G$7-(Plan1!$G$8^2)/2+NORMSINV(AleatProd!F545)*Plan1!$G$8))</f>
        <v>16560.936029105054</v>
      </c>
      <c r="G546" s="30">
        <f>(F546*EXP(Plan1!$G$7-(Plan1!$G$8^2)/2+NORMSINV(AleatProd!G545)*Plan1!$G$8))</f>
        <v>16833.18939580951</v>
      </c>
      <c r="H546" s="30">
        <f>(G546*EXP(Plan1!$G$7-(Plan1!$G$8^2)/2+NORMSINV(AleatProd!H545)*Plan1!$G$8))</f>
        <v>18950.722024179897</v>
      </c>
      <c r="I546" s="30">
        <f>(H546*EXP(Plan1!$G$7-(Plan1!$G$8^2)/2+NORMSINV(AleatProd!I545)*Plan1!$G$8))</f>
        <v>18606.697772722044</v>
      </c>
      <c r="J546" s="30">
        <f>(I546*EXP(Plan1!$G$7-(Plan1!$G$8^2)/2+NORMSINV(AleatProd!J545)*Plan1!$G$8))</f>
        <v>18511.890020417952</v>
      </c>
      <c r="K546" s="30">
        <f>(J546*EXP(Plan1!$G$7-(Plan1!$G$8^2)/2+NORMSINV(AleatProd!K545)*Plan1!$G$8))</f>
        <v>18645.447451291955</v>
      </c>
      <c r="L546" s="30">
        <f>(K546*EXP(Plan1!$G$7-(Plan1!$G$8^2)/2+NORMSINV(AleatProd!L545)*Plan1!$G$8))</f>
        <v>17056.961775703665</v>
      </c>
      <c r="M546" s="30">
        <f>(L546*EXP(Plan1!$G$7-(Plan1!$G$8^2)/2+NORMSINV(AleatProd!M545)*Plan1!$G$8))</f>
        <v>18167.01043246359</v>
      </c>
      <c r="N546" s="30">
        <f>(M546*EXP(Plan1!$G$7-(Plan1!$G$8^2)/2+NORMSINV(AleatProd!N545)*Plan1!$G$8))</f>
        <v>19803.522263021456</v>
      </c>
      <c r="O546" s="30">
        <f>(N546*EXP(Plan1!$G$7-(Plan1!$G$8^2)/2+NORMSINV(AleatProd!O545)*Plan1!$G$8))</f>
        <v>20884.309633775018</v>
      </c>
      <c r="P546" s="30">
        <f>(O546*EXP(Plan1!$G$7-(Plan1!$G$8^2)/2+NORMSINV(AleatProd!P545)*Plan1!$G$8))</f>
        <v>21738.100565707748</v>
      </c>
      <c r="Q546" s="30">
        <f>(P546*EXP(Plan1!$G$7-(Plan1!$G$8^2)/2+NORMSINV(AleatProd!Q545)*Plan1!$G$8))</f>
        <v>20230.155146090718</v>
      </c>
      <c r="R546" s="30">
        <f>(Q546*EXP(Plan1!$G$7-(Plan1!$G$8^2)/2+NORMSINV(AleatProd!R545)*Plan1!$G$8))</f>
        <v>20960.174690589432</v>
      </c>
      <c r="S546" s="30">
        <f>(R546*EXP(Plan1!$G$7-(Plan1!$G$8^2)/2+NORMSINV(AleatProd!S545)*Plan1!$G$8))</f>
        <v>20265.262064876864</v>
      </c>
      <c r="T546" s="30">
        <f>(S546*EXP(Plan1!$G$7-(Plan1!$G$8^2)/2+NORMSINV(AleatProd!T545)*Plan1!$G$8))</f>
        <v>19961.18839476084</v>
      </c>
      <c r="U546" s="30">
        <f>(T546*EXP(Plan1!$G$7-(Plan1!$G$8^2)/2+NORMSINV(AleatProd!U545)*Plan1!$G$8))</f>
        <v>19435.980190786544</v>
      </c>
      <c r="V546" s="30">
        <f>(U546*EXP(Plan1!$G$7-(Plan1!$G$8^2)/2+NORMSINV(AleatProd!V545)*Plan1!$G$8))</f>
        <v>18626.535285114769</v>
      </c>
    </row>
    <row r="547" spans="1:22" x14ac:dyDescent="0.25">
      <c r="A547">
        <v>544</v>
      </c>
      <c r="B547" s="2">
        <f>Plan1!$B$4</f>
        <v>17520</v>
      </c>
      <c r="C547" s="30">
        <f>(B547*EXP(Plan1!$G$7-(Plan1!$G$8^2)/2+NORMSINV(AleatProd!C546)*Plan1!$G$8))</f>
        <v>17221.014124604633</v>
      </c>
      <c r="D547" s="30">
        <f>(C547*EXP(Plan1!$G$7-(Plan1!$G$8^2)/2+NORMSINV(AleatProd!D546)*Plan1!$G$8))</f>
        <v>17639.640086802574</v>
      </c>
      <c r="E547" s="30">
        <f>(D547*EXP(Plan1!$G$7-(Plan1!$G$8^2)/2+NORMSINV(AleatProd!E546)*Plan1!$G$8))</f>
        <v>15751.173436956104</v>
      </c>
      <c r="F547" s="30">
        <f>(E547*EXP(Plan1!$G$7-(Plan1!$G$8^2)/2+NORMSINV(AleatProd!F546)*Plan1!$G$8))</f>
        <v>16489.223006502187</v>
      </c>
      <c r="G547" s="30">
        <f>(F547*EXP(Plan1!$G$7-(Plan1!$G$8^2)/2+NORMSINV(AleatProd!G546)*Plan1!$G$8))</f>
        <v>18380.18677297535</v>
      </c>
      <c r="H547" s="30">
        <f>(G547*EXP(Plan1!$G$7-(Plan1!$G$8^2)/2+NORMSINV(AleatProd!H546)*Plan1!$G$8))</f>
        <v>19165.674661521483</v>
      </c>
      <c r="I547" s="30">
        <f>(H547*EXP(Plan1!$G$7-(Plan1!$G$8^2)/2+NORMSINV(AleatProd!I546)*Plan1!$G$8))</f>
        <v>19084.063713214287</v>
      </c>
      <c r="J547" s="30">
        <f>(I547*EXP(Plan1!$G$7-(Plan1!$G$8^2)/2+NORMSINV(AleatProd!J546)*Plan1!$G$8))</f>
        <v>17548.423993010987</v>
      </c>
      <c r="K547" s="30">
        <f>(J547*EXP(Plan1!$G$7-(Plan1!$G$8^2)/2+NORMSINV(AleatProd!K546)*Plan1!$G$8))</f>
        <v>17800.771894225738</v>
      </c>
      <c r="L547" s="30">
        <f>(K547*EXP(Plan1!$G$7-(Plan1!$G$8^2)/2+NORMSINV(AleatProd!L546)*Plan1!$G$8))</f>
        <v>17635.106136453724</v>
      </c>
      <c r="M547" s="30">
        <f>(L547*EXP(Plan1!$G$7-(Plan1!$G$8^2)/2+NORMSINV(AleatProd!M546)*Plan1!$G$8))</f>
        <v>18104.505959576123</v>
      </c>
      <c r="N547" s="30">
        <f>(M547*EXP(Plan1!$G$7-(Plan1!$G$8^2)/2+NORMSINV(AleatProd!N546)*Plan1!$G$8))</f>
        <v>18043.952481404856</v>
      </c>
      <c r="O547" s="30">
        <f>(N547*EXP(Plan1!$G$7-(Plan1!$G$8^2)/2+NORMSINV(AleatProd!O546)*Plan1!$G$8))</f>
        <v>17952.085763772167</v>
      </c>
      <c r="P547" s="30">
        <f>(O547*EXP(Plan1!$G$7-(Plan1!$G$8^2)/2+NORMSINV(AleatProd!P546)*Plan1!$G$8))</f>
        <v>20518.097563513871</v>
      </c>
      <c r="Q547" s="30">
        <f>(P547*EXP(Plan1!$G$7-(Plan1!$G$8^2)/2+NORMSINV(AleatProd!Q546)*Plan1!$G$8))</f>
        <v>19608.275683042742</v>
      </c>
      <c r="R547" s="30">
        <f>(Q547*EXP(Plan1!$G$7-(Plan1!$G$8^2)/2+NORMSINV(AleatProd!R546)*Plan1!$G$8))</f>
        <v>19317.225451388815</v>
      </c>
      <c r="S547" s="30">
        <f>(R547*EXP(Plan1!$G$7-(Plan1!$G$8^2)/2+NORMSINV(AleatProd!S546)*Plan1!$G$8))</f>
        <v>18569.946014926136</v>
      </c>
      <c r="T547" s="30">
        <f>(S547*EXP(Plan1!$G$7-(Plan1!$G$8^2)/2+NORMSINV(AleatProd!T546)*Plan1!$G$8))</f>
        <v>17924.703234021865</v>
      </c>
      <c r="U547" s="30">
        <f>(T547*EXP(Plan1!$G$7-(Plan1!$G$8^2)/2+NORMSINV(AleatProd!U546)*Plan1!$G$8))</f>
        <v>18072.766596777648</v>
      </c>
      <c r="V547" s="30">
        <f>(U547*EXP(Plan1!$G$7-(Plan1!$G$8^2)/2+NORMSINV(AleatProd!V546)*Plan1!$G$8))</f>
        <v>18620.722114595384</v>
      </c>
    </row>
    <row r="548" spans="1:22" x14ac:dyDescent="0.25">
      <c r="A548">
        <v>545</v>
      </c>
      <c r="B548" s="2">
        <f>Plan1!$B$4</f>
        <v>17520</v>
      </c>
      <c r="C548" s="30">
        <f>(B548*EXP(Plan1!$G$7-(Plan1!$G$8^2)/2+NORMSINV(AleatProd!C547)*Plan1!$G$8))</f>
        <v>16244.49828041501</v>
      </c>
      <c r="D548" s="30">
        <f>(C548*EXP(Plan1!$G$7-(Plan1!$G$8^2)/2+NORMSINV(AleatProd!D547)*Plan1!$G$8))</f>
        <v>16004.688325273462</v>
      </c>
      <c r="E548" s="30">
        <f>(D548*EXP(Plan1!$G$7-(Plan1!$G$8^2)/2+NORMSINV(AleatProd!E547)*Plan1!$G$8))</f>
        <v>16058.63206898273</v>
      </c>
      <c r="F548" s="30">
        <f>(E548*EXP(Plan1!$G$7-(Plan1!$G$8^2)/2+NORMSINV(AleatProd!F547)*Plan1!$G$8))</f>
        <v>15538.911533349634</v>
      </c>
      <c r="G548" s="30">
        <f>(F548*EXP(Plan1!$G$7-(Plan1!$G$8^2)/2+NORMSINV(AleatProd!G547)*Plan1!$G$8))</f>
        <v>15725.53160883895</v>
      </c>
      <c r="H548" s="30">
        <f>(G548*EXP(Plan1!$G$7-(Plan1!$G$8^2)/2+NORMSINV(AleatProd!H547)*Plan1!$G$8))</f>
        <v>15188.690381697512</v>
      </c>
      <c r="I548" s="30">
        <f>(H548*EXP(Plan1!$G$7-(Plan1!$G$8^2)/2+NORMSINV(AleatProd!I547)*Plan1!$G$8))</f>
        <v>15276.26142314716</v>
      </c>
      <c r="J548" s="30">
        <f>(I548*EXP(Plan1!$G$7-(Plan1!$G$8^2)/2+NORMSINV(AleatProd!J547)*Plan1!$G$8))</f>
        <v>15027.100536626762</v>
      </c>
      <c r="K548" s="30">
        <f>(J548*EXP(Plan1!$G$7-(Plan1!$G$8^2)/2+NORMSINV(AleatProd!K547)*Plan1!$G$8))</f>
        <v>14811.94069137796</v>
      </c>
      <c r="L548" s="30">
        <f>(K548*EXP(Plan1!$G$7-(Plan1!$G$8^2)/2+NORMSINV(AleatProd!L547)*Plan1!$G$8))</f>
        <v>13388.533456743726</v>
      </c>
      <c r="M548" s="30">
        <f>(L548*EXP(Plan1!$G$7-(Plan1!$G$8^2)/2+NORMSINV(AleatProd!M547)*Plan1!$G$8))</f>
        <v>12720.048960636484</v>
      </c>
      <c r="N548" s="30">
        <f>(M548*EXP(Plan1!$G$7-(Plan1!$G$8^2)/2+NORMSINV(AleatProd!N547)*Plan1!$G$8))</f>
        <v>12450.65844880955</v>
      </c>
      <c r="O548" s="30">
        <f>(N548*EXP(Plan1!$G$7-(Plan1!$G$8^2)/2+NORMSINV(AleatProd!O547)*Plan1!$G$8))</f>
        <v>13368.855669896631</v>
      </c>
      <c r="P548" s="30">
        <f>(O548*EXP(Plan1!$G$7-(Plan1!$G$8^2)/2+NORMSINV(AleatProd!P547)*Plan1!$G$8))</f>
        <v>13333.123303319389</v>
      </c>
      <c r="Q548" s="30">
        <f>(P548*EXP(Plan1!$G$7-(Plan1!$G$8^2)/2+NORMSINV(AleatProd!Q547)*Plan1!$G$8))</f>
        <v>12603.104493869076</v>
      </c>
      <c r="R548" s="30">
        <f>(Q548*EXP(Plan1!$G$7-(Plan1!$G$8^2)/2+NORMSINV(AleatProd!R547)*Plan1!$G$8))</f>
        <v>13712.987227513302</v>
      </c>
      <c r="S548" s="30">
        <f>(R548*EXP(Plan1!$G$7-(Plan1!$G$8^2)/2+NORMSINV(AleatProd!S547)*Plan1!$G$8))</f>
        <v>14122.024393708507</v>
      </c>
      <c r="T548" s="30">
        <f>(S548*EXP(Plan1!$G$7-(Plan1!$G$8^2)/2+NORMSINV(AleatProd!T547)*Plan1!$G$8))</f>
        <v>13470.788812758679</v>
      </c>
      <c r="U548" s="30">
        <f>(T548*EXP(Plan1!$G$7-(Plan1!$G$8^2)/2+NORMSINV(AleatProd!U547)*Plan1!$G$8))</f>
        <v>13983.936730719297</v>
      </c>
      <c r="V548" s="30">
        <f>(U548*EXP(Plan1!$G$7-(Plan1!$G$8^2)/2+NORMSINV(AleatProd!V547)*Plan1!$G$8))</f>
        <v>13841.943337540351</v>
      </c>
    </row>
    <row r="549" spans="1:22" x14ac:dyDescent="0.25">
      <c r="A549">
        <v>546</v>
      </c>
      <c r="B549" s="2">
        <f>Plan1!$B$4</f>
        <v>17520</v>
      </c>
      <c r="C549" s="30">
        <f>(B549*EXP(Plan1!$G$7-(Plan1!$G$8^2)/2+NORMSINV(AleatProd!C548)*Plan1!$G$8))</f>
        <v>16484.207715807806</v>
      </c>
      <c r="D549" s="30">
        <f>(C549*EXP(Plan1!$G$7-(Plan1!$G$8^2)/2+NORMSINV(AleatProd!D548)*Plan1!$G$8))</f>
        <v>17676.206426983044</v>
      </c>
      <c r="E549" s="30">
        <f>(D549*EXP(Plan1!$G$7-(Plan1!$G$8^2)/2+NORMSINV(AleatProd!E548)*Plan1!$G$8))</f>
        <v>16609.201509650422</v>
      </c>
      <c r="F549" s="30">
        <f>(E549*EXP(Plan1!$G$7-(Plan1!$G$8^2)/2+NORMSINV(AleatProd!F548)*Plan1!$G$8))</f>
        <v>16052.278771121673</v>
      </c>
      <c r="G549" s="30">
        <f>(F549*EXP(Plan1!$G$7-(Plan1!$G$8^2)/2+NORMSINV(AleatProd!G548)*Plan1!$G$8))</f>
        <v>16070.973228629447</v>
      </c>
      <c r="H549" s="30">
        <f>(G549*EXP(Plan1!$G$7-(Plan1!$G$8^2)/2+NORMSINV(AleatProd!H548)*Plan1!$G$8))</f>
        <v>15511.347607754535</v>
      </c>
      <c r="I549" s="30">
        <f>(H549*EXP(Plan1!$G$7-(Plan1!$G$8^2)/2+NORMSINV(AleatProd!I548)*Plan1!$G$8))</f>
        <v>14970.876401707308</v>
      </c>
      <c r="J549" s="30">
        <f>(I549*EXP(Plan1!$G$7-(Plan1!$G$8^2)/2+NORMSINV(AleatProd!J548)*Plan1!$G$8))</f>
        <v>14121.554360096166</v>
      </c>
      <c r="K549" s="30">
        <f>(J549*EXP(Plan1!$G$7-(Plan1!$G$8^2)/2+NORMSINV(AleatProd!K548)*Plan1!$G$8))</f>
        <v>13626.547420854122</v>
      </c>
      <c r="L549" s="30">
        <f>(K549*EXP(Plan1!$G$7-(Plan1!$G$8^2)/2+NORMSINV(AleatProd!L548)*Plan1!$G$8))</f>
        <v>12630.794348705538</v>
      </c>
      <c r="M549" s="30">
        <f>(L549*EXP(Plan1!$G$7-(Plan1!$G$8^2)/2+NORMSINV(AleatProd!M548)*Plan1!$G$8))</f>
        <v>13030.520852363208</v>
      </c>
      <c r="N549" s="30">
        <f>(M549*EXP(Plan1!$G$7-(Plan1!$G$8^2)/2+NORMSINV(AleatProd!N548)*Plan1!$G$8))</f>
        <v>13873.916415041471</v>
      </c>
      <c r="O549" s="30">
        <f>(N549*EXP(Plan1!$G$7-(Plan1!$G$8^2)/2+NORMSINV(AleatProd!O548)*Plan1!$G$8))</f>
        <v>13580.204854206095</v>
      </c>
      <c r="P549" s="30">
        <f>(O549*EXP(Plan1!$G$7-(Plan1!$G$8^2)/2+NORMSINV(AleatProd!P548)*Plan1!$G$8))</f>
        <v>12663.796231884655</v>
      </c>
      <c r="Q549" s="30">
        <f>(P549*EXP(Plan1!$G$7-(Plan1!$G$8^2)/2+NORMSINV(AleatProd!Q548)*Plan1!$G$8))</f>
        <v>12746.045231249918</v>
      </c>
      <c r="R549" s="30">
        <f>(Q549*EXP(Plan1!$G$7-(Plan1!$G$8^2)/2+NORMSINV(AleatProd!R548)*Plan1!$G$8))</f>
        <v>12470.580674834295</v>
      </c>
      <c r="S549" s="30">
        <f>(R549*EXP(Plan1!$G$7-(Plan1!$G$8^2)/2+NORMSINV(AleatProd!S548)*Plan1!$G$8))</f>
        <v>12179.205044042703</v>
      </c>
      <c r="T549" s="30">
        <f>(S549*EXP(Plan1!$G$7-(Plan1!$G$8^2)/2+NORMSINV(AleatProd!T548)*Plan1!$G$8))</f>
        <v>12576.736185140911</v>
      </c>
      <c r="U549" s="30">
        <f>(T549*EXP(Plan1!$G$7-(Plan1!$G$8^2)/2+NORMSINV(AleatProd!U548)*Plan1!$G$8))</f>
        <v>12365.479100012466</v>
      </c>
      <c r="V549" s="30">
        <f>(U549*EXP(Plan1!$G$7-(Plan1!$G$8^2)/2+NORMSINV(AleatProd!V548)*Plan1!$G$8))</f>
        <v>13045.513661222352</v>
      </c>
    </row>
    <row r="550" spans="1:22" x14ac:dyDescent="0.25">
      <c r="A550">
        <v>547</v>
      </c>
      <c r="B550" s="2">
        <f>Plan1!$B$4</f>
        <v>17520</v>
      </c>
      <c r="C550" s="30">
        <f>(B550*EXP(Plan1!$G$7-(Plan1!$G$8^2)/2+NORMSINV(AleatProd!C549)*Plan1!$G$8))</f>
        <v>17902.479312343901</v>
      </c>
      <c r="D550" s="30">
        <f>(C550*EXP(Plan1!$G$7-(Plan1!$G$8^2)/2+NORMSINV(AleatProd!D549)*Plan1!$G$8))</f>
        <v>17369.837948647179</v>
      </c>
      <c r="E550" s="30">
        <f>(D550*EXP(Plan1!$G$7-(Plan1!$G$8^2)/2+NORMSINV(AleatProd!E549)*Plan1!$G$8))</f>
        <v>16466.513870125793</v>
      </c>
      <c r="F550" s="30">
        <f>(E550*EXP(Plan1!$G$7-(Plan1!$G$8^2)/2+NORMSINV(AleatProd!F549)*Plan1!$G$8))</f>
        <v>16170.538985921816</v>
      </c>
      <c r="G550" s="30">
        <f>(F550*EXP(Plan1!$G$7-(Plan1!$G$8^2)/2+NORMSINV(AleatProd!G549)*Plan1!$G$8))</f>
        <v>17633.03038327305</v>
      </c>
      <c r="H550" s="30">
        <f>(G550*EXP(Plan1!$G$7-(Plan1!$G$8^2)/2+NORMSINV(AleatProd!H549)*Plan1!$G$8))</f>
        <v>17936.574502244399</v>
      </c>
      <c r="I550" s="30">
        <f>(H550*EXP(Plan1!$G$7-(Plan1!$G$8^2)/2+NORMSINV(AleatProd!I549)*Plan1!$G$8))</f>
        <v>19708.170479504963</v>
      </c>
      <c r="J550" s="30">
        <f>(I550*EXP(Plan1!$G$7-(Plan1!$G$8^2)/2+NORMSINV(AleatProd!J549)*Plan1!$G$8))</f>
        <v>22292.895304952086</v>
      </c>
      <c r="K550" s="30">
        <f>(J550*EXP(Plan1!$G$7-(Plan1!$G$8^2)/2+NORMSINV(AleatProd!K549)*Plan1!$G$8))</f>
        <v>22028.837339430043</v>
      </c>
      <c r="L550" s="30">
        <f>(K550*EXP(Plan1!$G$7-(Plan1!$G$8^2)/2+NORMSINV(AleatProd!L549)*Plan1!$G$8))</f>
        <v>21560.089701599012</v>
      </c>
      <c r="M550" s="30">
        <f>(L550*EXP(Plan1!$G$7-(Plan1!$G$8^2)/2+NORMSINV(AleatProd!M549)*Plan1!$G$8))</f>
        <v>22338.111578743425</v>
      </c>
      <c r="N550" s="30">
        <f>(M550*EXP(Plan1!$G$7-(Plan1!$G$8^2)/2+NORMSINV(AleatProd!N549)*Plan1!$G$8))</f>
        <v>21371.784840281547</v>
      </c>
      <c r="O550" s="30">
        <f>(N550*EXP(Plan1!$G$7-(Plan1!$G$8^2)/2+NORMSINV(AleatProd!O549)*Plan1!$G$8))</f>
        <v>22511.615547380541</v>
      </c>
      <c r="P550" s="30">
        <f>(O550*EXP(Plan1!$G$7-(Plan1!$G$8^2)/2+NORMSINV(AleatProd!P549)*Plan1!$G$8))</f>
        <v>20905.033619485061</v>
      </c>
      <c r="Q550" s="30">
        <f>(P550*EXP(Plan1!$G$7-(Plan1!$G$8^2)/2+NORMSINV(AleatProd!Q549)*Plan1!$G$8))</f>
        <v>22172.725278914248</v>
      </c>
      <c r="R550" s="30">
        <f>(Q550*EXP(Plan1!$G$7-(Plan1!$G$8^2)/2+NORMSINV(AleatProd!R549)*Plan1!$G$8))</f>
        <v>23506.81761876728</v>
      </c>
      <c r="S550" s="30">
        <f>(R550*EXP(Plan1!$G$7-(Plan1!$G$8^2)/2+NORMSINV(AleatProd!S549)*Plan1!$G$8))</f>
        <v>23176.897953597996</v>
      </c>
      <c r="T550" s="30">
        <f>(S550*EXP(Plan1!$G$7-(Plan1!$G$8^2)/2+NORMSINV(AleatProd!T549)*Plan1!$G$8))</f>
        <v>21636.793395395864</v>
      </c>
      <c r="U550" s="30">
        <f>(T550*EXP(Plan1!$G$7-(Plan1!$G$8^2)/2+NORMSINV(AleatProd!U549)*Plan1!$G$8))</f>
        <v>20512.491004899515</v>
      </c>
      <c r="V550" s="30">
        <f>(U550*EXP(Plan1!$G$7-(Plan1!$G$8^2)/2+NORMSINV(AleatProd!V549)*Plan1!$G$8))</f>
        <v>20093.555427276759</v>
      </c>
    </row>
    <row r="551" spans="1:22" x14ac:dyDescent="0.25">
      <c r="A551">
        <v>548</v>
      </c>
      <c r="B551" s="2">
        <f>Plan1!$B$4</f>
        <v>17520</v>
      </c>
      <c r="C551" s="30">
        <f>(B551*EXP(Plan1!$G$7-(Plan1!$G$8^2)/2+NORMSINV(AleatProd!C550)*Plan1!$G$8))</f>
        <v>17253.416034702655</v>
      </c>
      <c r="D551" s="30">
        <f>(C551*EXP(Plan1!$G$7-(Plan1!$G$8^2)/2+NORMSINV(AleatProd!D550)*Plan1!$G$8))</f>
        <v>16987.302253612641</v>
      </c>
      <c r="E551" s="30">
        <f>(D551*EXP(Plan1!$G$7-(Plan1!$G$8^2)/2+NORMSINV(AleatProd!E550)*Plan1!$G$8))</f>
        <v>16764.919820954219</v>
      </c>
      <c r="F551" s="30">
        <f>(E551*EXP(Plan1!$G$7-(Plan1!$G$8^2)/2+NORMSINV(AleatProd!F550)*Plan1!$G$8))</f>
        <v>17103.946816495205</v>
      </c>
      <c r="G551" s="30">
        <f>(F551*EXP(Plan1!$G$7-(Plan1!$G$8^2)/2+NORMSINV(AleatProd!G550)*Plan1!$G$8))</f>
        <v>16701.512749272835</v>
      </c>
      <c r="H551" s="30">
        <f>(G551*EXP(Plan1!$G$7-(Plan1!$G$8^2)/2+NORMSINV(AleatProd!H550)*Plan1!$G$8))</f>
        <v>17511.496560561005</v>
      </c>
      <c r="I551" s="30">
        <f>(H551*EXP(Plan1!$G$7-(Plan1!$G$8^2)/2+NORMSINV(AleatProd!I550)*Plan1!$G$8))</f>
        <v>17701.648531356313</v>
      </c>
      <c r="J551" s="30">
        <f>(I551*EXP(Plan1!$G$7-(Plan1!$G$8^2)/2+NORMSINV(AleatProd!J550)*Plan1!$G$8))</f>
        <v>16354.747470556991</v>
      </c>
      <c r="K551" s="30">
        <f>(J551*EXP(Plan1!$G$7-(Plan1!$G$8^2)/2+NORMSINV(AleatProd!K550)*Plan1!$G$8))</f>
        <v>17402.237359993185</v>
      </c>
      <c r="L551" s="30">
        <f>(K551*EXP(Plan1!$G$7-(Plan1!$G$8^2)/2+NORMSINV(AleatProd!L550)*Plan1!$G$8))</f>
        <v>17047.240903159083</v>
      </c>
      <c r="M551" s="30">
        <f>(L551*EXP(Plan1!$G$7-(Plan1!$G$8^2)/2+NORMSINV(AleatProd!M550)*Plan1!$G$8))</f>
        <v>18144.379845654563</v>
      </c>
      <c r="N551" s="30">
        <f>(M551*EXP(Plan1!$G$7-(Plan1!$G$8^2)/2+NORMSINV(AleatProd!N550)*Plan1!$G$8))</f>
        <v>16762.124391040648</v>
      </c>
      <c r="O551" s="30">
        <f>(N551*EXP(Plan1!$G$7-(Plan1!$G$8^2)/2+NORMSINV(AleatProd!O550)*Plan1!$G$8))</f>
        <v>17033.844133019942</v>
      </c>
      <c r="P551" s="30">
        <f>(O551*EXP(Plan1!$G$7-(Plan1!$G$8^2)/2+NORMSINV(AleatProd!P550)*Plan1!$G$8))</f>
        <v>16554.881512374192</v>
      </c>
      <c r="Q551" s="30">
        <f>(P551*EXP(Plan1!$G$7-(Plan1!$G$8^2)/2+NORMSINV(AleatProd!Q550)*Plan1!$G$8))</f>
        <v>16991.753814353408</v>
      </c>
      <c r="R551" s="30">
        <f>(Q551*EXP(Plan1!$G$7-(Plan1!$G$8^2)/2+NORMSINV(AleatProd!R550)*Plan1!$G$8))</f>
        <v>17838.247266127732</v>
      </c>
      <c r="S551" s="30">
        <f>(R551*EXP(Plan1!$G$7-(Plan1!$G$8^2)/2+NORMSINV(AleatProd!S550)*Plan1!$G$8))</f>
        <v>16193.207344345185</v>
      </c>
      <c r="T551" s="30">
        <f>(S551*EXP(Plan1!$G$7-(Plan1!$G$8^2)/2+NORMSINV(AleatProd!T550)*Plan1!$G$8))</f>
        <v>14534.487807826765</v>
      </c>
      <c r="U551" s="30">
        <f>(T551*EXP(Plan1!$G$7-(Plan1!$G$8^2)/2+NORMSINV(AleatProd!U550)*Plan1!$G$8))</f>
        <v>13767.852139302573</v>
      </c>
      <c r="V551" s="30">
        <f>(U551*EXP(Plan1!$G$7-(Plan1!$G$8^2)/2+NORMSINV(AleatProd!V550)*Plan1!$G$8))</f>
        <v>13308.369311658591</v>
      </c>
    </row>
    <row r="552" spans="1:22" x14ac:dyDescent="0.25">
      <c r="A552">
        <v>549</v>
      </c>
      <c r="B552" s="2">
        <f>Plan1!$B$4</f>
        <v>17520</v>
      </c>
      <c r="C552" s="30">
        <f>(B552*EXP(Plan1!$G$7-(Plan1!$G$8^2)/2+NORMSINV(AleatProd!C551)*Plan1!$G$8))</f>
        <v>18716.924168798807</v>
      </c>
      <c r="D552" s="30">
        <f>(C552*EXP(Plan1!$G$7-(Plan1!$G$8^2)/2+NORMSINV(AleatProd!D551)*Plan1!$G$8))</f>
        <v>18541.928818175802</v>
      </c>
      <c r="E552" s="30">
        <f>(D552*EXP(Plan1!$G$7-(Plan1!$G$8^2)/2+NORMSINV(AleatProd!E551)*Plan1!$G$8))</f>
        <v>17787.980246458937</v>
      </c>
      <c r="F552" s="30">
        <f>(E552*EXP(Plan1!$G$7-(Plan1!$G$8^2)/2+NORMSINV(AleatProd!F551)*Plan1!$G$8))</f>
        <v>18199.176650010122</v>
      </c>
      <c r="G552" s="30">
        <f>(F552*EXP(Plan1!$G$7-(Plan1!$G$8^2)/2+NORMSINV(AleatProd!G551)*Plan1!$G$8))</f>
        <v>19041.63843344184</v>
      </c>
      <c r="H552" s="30">
        <f>(G552*EXP(Plan1!$G$7-(Plan1!$G$8^2)/2+NORMSINV(AleatProd!H551)*Plan1!$G$8))</f>
        <v>19613.658257310886</v>
      </c>
      <c r="I552" s="30">
        <f>(H552*EXP(Plan1!$G$7-(Plan1!$G$8^2)/2+NORMSINV(AleatProd!I551)*Plan1!$G$8))</f>
        <v>19870.187553636431</v>
      </c>
      <c r="J552" s="30">
        <f>(I552*EXP(Plan1!$G$7-(Plan1!$G$8^2)/2+NORMSINV(AleatProd!J551)*Plan1!$G$8))</f>
        <v>18789.739212323861</v>
      </c>
      <c r="K552" s="30">
        <f>(J552*EXP(Plan1!$G$7-(Plan1!$G$8^2)/2+NORMSINV(AleatProd!K551)*Plan1!$G$8))</f>
        <v>19089.696871217242</v>
      </c>
      <c r="L552" s="30">
        <f>(K552*EXP(Plan1!$G$7-(Plan1!$G$8^2)/2+NORMSINV(AleatProd!L551)*Plan1!$G$8))</f>
        <v>19263.915271270533</v>
      </c>
      <c r="M552" s="30">
        <f>(L552*EXP(Plan1!$G$7-(Plan1!$G$8^2)/2+NORMSINV(AleatProd!M551)*Plan1!$G$8))</f>
        <v>18610.729778678262</v>
      </c>
      <c r="N552" s="30">
        <f>(M552*EXP(Plan1!$G$7-(Plan1!$G$8^2)/2+NORMSINV(AleatProd!N551)*Plan1!$G$8))</f>
        <v>18661.415004733339</v>
      </c>
      <c r="O552" s="30">
        <f>(N552*EXP(Plan1!$G$7-(Plan1!$G$8^2)/2+NORMSINV(AleatProd!O551)*Plan1!$G$8))</f>
        <v>18997.758957856808</v>
      </c>
      <c r="P552" s="30">
        <f>(O552*EXP(Plan1!$G$7-(Plan1!$G$8^2)/2+NORMSINV(AleatProd!P551)*Plan1!$G$8))</f>
        <v>19553.83281591121</v>
      </c>
      <c r="Q552" s="30">
        <f>(P552*EXP(Plan1!$G$7-(Plan1!$G$8^2)/2+NORMSINV(AleatProd!Q551)*Plan1!$G$8))</f>
        <v>20029.210469867809</v>
      </c>
      <c r="R552" s="30">
        <f>(Q552*EXP(Plan1!$G$7-(Plan1!$G$8^2)/2+NORMSINV(AleatProd!R551)*Plan1!$G$8))</f>
        <v>23029.337216116324</v>
      </c>
      <c r="S552" s="30">
        <f>(R552*EXP(Plan1!$G$7-(Plan1!$G$8^2)/2+NORMSINV(AleatProd!S551)*Plan1!$G$8))</f>
        <v>23072.454477510073</v>
      </c>
      <c r="T552" s="30">
        <f>(S552*EXP(Plan1!$G$7-(Plan1!$G$8^2)/2+NORMSINV(AleatProd!T551)*Plan1!$G$8))</f>
        <v>24153.95493286023</v>
      </c>
      <c r="U552" s="30">
        <f>(T552*EXP(Plan1!$G$7-(Plan1!$G$8^2)/2+NORMSINV(AleatProd!U551)*Plan1!$G$8))</f>
        <v>24510.026404903168</v>
      </c>
      <c r="V552" s="30">
        <f>(U552*EXP(Plan1!$G$7-(Plan1!$G$8^2)/2+NORMSINV(AleatProd!V551)*Plan1!$G$8))</f>
        <v>24192.119433764841</v>
      </c>
    </row>
    <row r="553" spans="1:22" x14ac:dyDescent="0.25">
      <c r="A553">
        <v>550</v>
      </c>
      <c r="B553" s="2">
        <f>Plan1!$B$4</f>
        <v>17520</v>
      </c>
      <c r="C553" s="30">
        <f>(B553*EXP(Plan1!$G$7-(Plan1!$G$8^2)/2+NORMSINV(AleatProd!C552)*Plan1!$G$8))</f>
        <v>18468.549311069637</v>
      </c>
      <c r="D553" s="30">
        <f>(C553*EXP(Plan1!$G$7-(Plan1!$G$8^2)/2+NORMSINV(AleatProd!D552)*Plan1!$G$8))</f>
        <v>17464.295459685571</v>
      </c>
      <c r="E553" s="30">
        <f>(D553*EXP(Plan1!$G$7-(Plan1!$G$8^2)/2+NORMSINV(AleatProd!E552)*Plan1!$G$8))</f>
        <v>16172.206003589286</v>
      </c>
      <c r="F553" s="30">
        <f>(E553*EXP(Plan1!$G$7-(Plan1!$G$8^2)/2+NORMSINV(AleatProd!F552)*Plan1!$G$8))</f>
        <v>14564.53916372594</v>
      </c>
      <c r="G553" s="30">
        <f>(F553*EXP(Plan1!$G$7-(Plan1!$G$8^2)/2+NORMSINV(AleatProd!G552)*Plan1!$G$8))</f>
        <v>14126.267425170354</v>
      </c>
      <c r="H553" s="30">
        <f>(G553*EXP(Plan1!$G$7-(Plan1!$G$8^2)/2+NORMSINV(AleatProd!H552)*Plan1!$G$8))</f>
        <v>15231.053221672806</v>
      </c>
      <c r="I553" s="30">
        <f>(H553*EXP(Plan1!$G$7-(Plan1!$G$8^2)/2+NORMSINV(AleatProd!I552)*Plan1!$G$8))</f>
        <v>14924.07354292164</v>
      </c>
      <c r="J553" s="30">
        <f>(I553*EXP(Plan1!$G$7-(Plan1!$G$8^2)/2+NORMSINV(AleatProd!J552)*Plan1!$G$8))</f>
        <v>15838.739244926841</v>
      </c>
      <c r="K553" s="30">
        <f>(J553*EXP(Plan1!$G$7-(Plan1!$G$8^2)/2+NORMSINV(AleatProd!K552)*Plan1!$G$8))</f>
        <v>14697.232644744166</v>
      </c>
      <c r="L553" s="30">
        <f>(K553*EXP(Plan1!$G$7-(Plan1!$G$8^2)/2+NORMSINV(AleatProd!L552)*Plan1!$G$8))</f>
        <v>14563.777448007117</v>
      </c>
      <c r="M553" s="30">
        <f>(L553*EXP(Plan1!$G$7-(Plan1!$G$8^2)/2+NORMSINV(AleatProd!M552)*Plan1!$G$8))</f>
        <v>15221.42607858349</v>
      </c>
      <c r="N553" s="30">
        <f>(M553*EXP(Plan1!$G$7-(Plan1!$G$8^2)/2+NORMSINV(AleatProd!N552)*Plan1!$G$8))</f>
        <v>14598.900218038156</v>
      </c>
      <c r="O553" s="30">
        <f>(N553*EXP(Plan1!$G$7-(Plan1!$G$8^2)/2+NORMSINV(AleatProd!O552)*Plan1!$G$8))</f>
        <v>13831.37380244331</v>
      </c>
      <c r="P553" s="30">
        <f>(O553*EXP(Plan1!$G$7-(Plan1!$G$8^2)/2+NORMSINV(AleatProd!P552)*Plan1!$G$8))</f>
        <v>12893.095514763439</v>
      </c>
      <c r="Q553" s="30">
        <f>(P553*EXP(Plan1!$G$7-(Plan1!$G$8^2)/2+NORMSINV(AleatProd!Q552)*Plan1!$G$8))</f>
        <v>12983.59507425341</v>
      </c>
      <c r="R553" s="30">
        <f>(Q553*EXP(Plan1!$G$7-(Plan1!$G$8^2)/2+NORMSINV(AleatProd!R552)*Plan1!$G$8))</f>
        <v>12610.437095940295</v>
      </c>
      <c r="S553" s="30">
        <f>(R553*EXP(Plan1!$G$7-(Plan1!$G$8^2)/2+NORMSINV(AleatProd!S552)*Plan1!$G$8))</f>
        <v>12215.987518067706</v>
      </c>
      <c r="T553" s="30">
        <f>(S553*EXP(Plan1!$G$7-(Plan1!$G$8^2)/2+NORMSINV(AleatProd!T552)*Plan1!$G$8))</f>
        <v>11975.039641893023</v>
      </c>
      <c r="U553" s="30">
        <f>(T553*EXP(Plan1!$G$7-(Plan1!$G$8^2)/2+NORMSINV(AleatProd!U552)*Plan1!$G$8))</f>
        <v>10800.510699556604</v>
      </c>
      <c r="V553" s="30">
        <f>(U553*EXP(Plan1!$G$7-(Plan1!$G$8^2)/2+NORMSINV(AleatProd!V552)*Plan1!$G$8))</f>
        <v>11970.073349482107</v>
      </c>
    </row>
    <row r="554" spans="1:22" x14ac:dyDescent="0.25">
      <c r="A554">
        <v>551</v>
      </c>
      <c r="B554" s="2">
        <f>Plan1!$B$4</f>
        <v>17520</v>
      </c>
      <c r="C554" s="30">
        <f>(B554*EXP(Plan1!$G$7-(Plan1!$G$8^2)/2+NORMSINV(AleatProd!C553)*Plan1!$G$8))</f>
        <v>16285.844509616774</v>
      </c>
      <c r="D554" s="30">
        <f>(C554*EXP(Plan1!$G$7-(Plan1!$G$8^2)/2+NORMSINV(AleatProd!D553)*Plan1!$G$8))</f>
        <v>15859.234922669119</v>
      </c>
      <c r="E554" s="30">
        <f>(D554*EXP(Plan1!$G$7-(Plan1!$G$8^2)/2+NORMSINV(AleatProd!E553)*Plan1!$G$8))</f>
        <v>16543.108391529298</v>
      </c>
      <c r="F554" s="30">
        <f>(E554*EXP(Plan1!$G$7-(Plan1!$G$8^2)/2+NORMSINV(AleatProd!F553)*Plan1!$G$8))</f>
        <v>15576.443102469048</v>
      </c>
      <c r="G554" s="30">
        <f>(F554*EXP(Plan1!$G$7-(Plan1!$G$8^2)/2+NORMSINV(AleatProd!G553)*Plan1!$G$8))</f>
        <v>15428.232069523798</v>
      </c>
      <c r="H554" s="30">
        <f>(G554*EXP(Plan1!$G$7-(Plan1!$G$8^2)/2+NORMSINV(AleatProd!H553)*Plan1!$G$8))</f>
        <v>15972.527064412041</v>
      </c>
      <c r="I554" s="30">
        <f>(H554*EXP(Plan1!$G$7-(Plan1!$G$8^2)/2+NORMSINV(AleatProd!I553)*Plan1!$G$8))</f>
        <v>14432.43300861749</v>
      </c>
      <c r="J554" s="30">
        <f>(I554*EXP(Plan1!$G$7-(Plan1!$G$8^2)/2+NORMSINV(AleatProd!J553)*Plan1!$G$8))</f>
        <v>15097.067961431781</v>
      </c>
      <c r="K554" s="30">
        <f>(J554*EXP(Plan1!$G$7-(Plan1!$G$8^2)/2+NORMSINV(AleatProd!K553)*Plan1!$G$8))</f>
        <v>14202.151521887832</v>
      </c>
      <c r="L554" s="30">
        <f>(K554*EXP(Plan1!$G$7-(Plan1!$G$8^2)/2+NORMSINV(AleatProd!L553)*Plan1!$G$8))</f>
        <v>13590.757280964621</v>
      </c>
      <c r="M554" s="30">
        <f>(L554*EXP(Plan1!$G$7-(Plan1!$G$8^2)/2+NORMSINV(AleatProd!M553)*Plan1!$G$8))</f>
        <v>14301.827554762769</v>
      </c>
      <c r="N554" s="30">
        <f>(M554*EXP(Plan1!$G$7-(Plan1!$G$8^2)/2+NORMSINV(AleatProd!N553)*Plan1!$G$8))</f>
        <v>15339.630256233362</v>
      </c>
      <c r="O554" s="30">
        <f>(N554*EXP(Plan1!$G$7-(Plan1!$G$8^2)/2+NORMSINV(AleatProd!O553)*Plan1!$G$8))</f>
        <v>14502.306531119868</v>
      </c>
      <c r="P554" s="30">
        <f>(O554*EXP(Plan1!$G$7-(Plan1!$G$8^2)/2+NORMSINV(AleatProd!P553)*Plan1!$G$8))</f>
        <v>14932.449408652328</v>
      </c>
      <c r="Q554" s="30">
        <f>(P554*EXP(Plan1!$G$7-(Plan1!$G$8^2)/2+NORMSINV(AleatProd!Q553)*Plan1!$G$8))</f>
        <v>15113.319828517007</v>
      </c>
      <c r="R554" s="30">
        <f>(Q554*EXP(Plan1!$G$7-(Plan1!$G$8^2)/2+NORMSINV(AleatProd!R553)*Plan1!$G$8))</f>
        <v>15678.861940290313</v>
      </c>
      <c r="S554" s="30">
        <f>(R554*EXP(Plan1!$G$7-(Plan1!$G$8^2)/2+NORMSINV(AleatProd!S553)*Plan1!$G$8))</f>
        <v>13571.843165822256</v>
      </c>
      <c r="T554" s="30">
        <f>(S554*EXP(Plan1!$G$7-(Plan1!$G$8^2)/2+NORMSINV(AleatProd!T553)*Plan1!$G$8))</f>
        <v>14751.902079902427</v>
      </c>
      <c r="U554" s="30">
        <f>(T554*EXP(Plan1!$G$7-(Plan1!$G$8^2)/2+NORMSINV(AleatProd!U553)*Plan1!$G$8))</f>
        <v>13791.238734598423</v>
      </c>
      <c r="V554" s="30">
        <f>(U554*EXP(Plan1!$G$7-(Plan1!$G$8^2)/2+NORMSINV(AleatProd!V553)*Plan1!$G$8))</f>
        <v>13170.923026054466</v>
      </c>
    </row>
    <row r="555" spans="1:22" x14ac:dyDescent="0.25">
      <c r="A555">
        <v>552</v>
      </c>
      <c r="B555" s="2">
        <f>Plan1!$B$4</f>
        <v>17520</v>
      </c>
      <c r="C555" s="30">
        <f>(B555*EXP(Plan1!$G$7-(Plan1!$G$8^2)/2+NORMSINV(AleatProd!C554)*Plan1!$G$8))</f>
        <v>17263.593439897617</v>
      </c>
      <c r="D555" s="30">
        <f>(C555*EXP(Plan1!$G$7-(Plan1!$G$8^2)/2+NORMSINV(AleatProd!D554)*Plan1!$G$8))</f>
        <v>18372.813716449848</v>
      </c>
      <c r="E555" s="30">
        <f>(D555*EXP(Plan1!$G$7-(Plan1!$G$8^2)/2+NORMSINV(AleatProd!E554)*Plan1!$G$8))</f>
        <v>17340.181091555398</v>
      </c>
      <c r="F555" s="30">
        <f>(E555*EXP(Plan1!$G$7-(Plan1!$G$8^2)/2+NORMSINV(AleatProd!F554)*Plan1!$G$8))</f>
        <v>17240.185749316766</v>
      </c>
      <c r="G555" s="30">
        <f>(F555*EXP(Plan1!$G$7-(Plan1!$G$8^2)/2+NORMSINV(AleatProd!G554)*Plan1!$G$8))</f>
        <v>17234.999711772754</v>
      </c>
      <c r="H555" s="30">
        <f>(G555*EXP(Plan1!$G$7-(Plan1!$G$8^2)/2+NORMSINV(AleatProd!H554)*Plan1!$G$8))</f>
        <v>16906.64451738531</v>
      </c>
      <c r="I555" s="30">
        <f>(H555*EXP(Plan1!$G$7-(Plan1!$G$8^2)/2+NORMSINV(AleatProd!I554)*Plan1!$G$8))</f>
        <v>15640.132043088603</v>
      </c>
      <c r="J555" s="30">
        <f>(I555*EXP(Plan1!$G$7-(Plan1!$G$8^2)/2+NORMSINV(AleatProd!J554)*Plan1!$G$8))</f>
        <v>15417.419583615776</v>
      </c>
      <c r="K555" s="30">
        <f>(J555*EXP(Plan1!$G$7-(Plan1!$G$8^2)/2+NORMSINV(AleatProd!K554)*Plan1!$G$8))</f>
        <v>16054.13587407631</v>
      </c>
      <c r="L555" s="30">
        <f>(K555*EXP(Plan1!$G$7-(Plan1!$G$8^2)/2+NORMSINV(AleatProd!L554)*Plan1!$G$8))</f>
        <v>15506.801573097619</v>
      </c>
      <c r="M555" s="30">
        <f>(L555*EXP(Plan1!$G$7-(Plan1!$G$8^2)/2+NORMSINV(AleatProd!M554)*Plan1!$G$8))</f>
        <v>15589.35265712714</v>
      </c>
      <c r="N555" s="30">
        <f>(M555*EXP(Plan1!$G$7-(Plan1!$G$8^2)/2+NORMSINV(AleatProd!N554)*Plan1!$G$8))</f>
        <v>14126.731817776152</v>
      </c>
      <c r="O555" s="30">
        <f>(N555*EXP(Plan1!$G$7-(Plan1!$G$8^2)/2+NORMSINV(AleatProd!O554)*Plan1!$G$8))</f>
        <v>14395.942043077335</v>
      </c>
      <c r="P555" s="30">
        <f>(O555*EXP(Plan1!$G$7-(Plan1!$G$8^2)/2+NORMSINV(AleatProd!P554)*Plan1!$G$8))</f>
        <v>14225.246439621009</v>
      </c>
      <c r="Q555" s="30">
        <f>(P555*EXP(Plan1!$G$7-(Plan1!$G$8^2)/2+NORMSINV(AleatProd!Q554)*Plan1!$G$8))</f>
        <v>15194.581182823022</v>
      </c>
      <c r="R555" s="30">
        <f>(Q555*EXP(Plan1!$G$7-(Plan1!$G$8^2)/2+NORMSINV(AleatProd!R554)*Plan1!$G$8))</f>
        <v>15597.057476378694</v>
      </c>
      <c r="S555" s="30">
        <f>(R555*EXP(Plan1!$G$7-(Plan1!$G$8^2)/2+NORMSINV(AleatProd!S554)*Plan1!$G$8))</f>
        <v>15179.142120266126</v>
      </c>
      <c r="T555" s="30">
        <f>(S555*EXP(Plan1!$G$7-(Plan1!$G$8^2)/2+NORMSINV(AleatProd!T554)*Plan1!$G$8))</f>
        <v>14639.22095111726</v>
      </c>
      <c r="U555" s="30">
        <f>(T555*EXP(Plan1!$G$7-(Plan1!$G$8^2)/2+NORMSINV(AleatProd!U554)*Plan1!$G$8))</f>
        <v>14214.766601032352</v>
      </c>
      <c r="V555" s="30">
        <f>(U555*EXP(Plan1!$G$7-(Plan1!$G$8^2)/2+NORMSINV(AleatProd!V554)*Plan1!$G$8))</f>
        <v>14348.873651417898</v>
      </c>
    </row>
    <row r="556" spans="1:22" x14ac:dyDescent="0.25">
      <c r="A556">
        <v>553</v>
      </c>
      <c r="B556" s="2">
        <f>Plan1!$B$4</f>
        <v>17520</v>
      </c>
      <c r="C556" s="30">
        <f>(B556*EXP(Plan1!$G$7-(Plan1!$G$8^2)/2+NORMSINV(AleatProd!C555)*Plan1!$G$8))</f>
        <v>16689.774094733428</v>
      </c>
      <c r="D556" s="30">
        <f>(C556*EXP(Plan1!$G$7-(Plan1!$G$8^2)/2+NORMSINV(AleatProd!D555)*Plan1!$G$8))</f>
        <v>16299.072987722395</v>
      </c>
      <c r="E556" s="30">
        <f>(D556*EXP(Plan1!$G$7-(Plan1!$G$8^2)/2+NORMSINV(AleatProd!E555)*Plan1!$G$8))</f>
        <v>15898.256404049498</v>
      </c>
      <c r="F556" s="30">
        <f>(E556*EXP(Plan1!$G$7-(Plan1!$G$8^2)/2+NORMSINV(AleatProd!F555)*Plan1!$G$8))</f>
        <v>16300.651641333208</v>
      </c>
      <c r="G556" s="30">
        <f>(F556*EXP(Plan1!$G$7-(Plan1!$G$8^2)/2+NORMSINV(AleatProd!G555)*Plan1!$G$8))</f>
        <v>17009.580805230413</v>
      </c>
      <c r="H556" s="30">
        <f>(G556*EXP(Plan1!$G$7-(Plan1!$G$8^2)/2+NORMSINV(AleatProd!H555)*Plan1!$G$8))</f>
        <v>15306.684610846236</v>
      </c>
      <c r="I556" s="30">
        <f>(H556*EXP(Plan1!$G$7-(Plan1!$G$8^2)/2+NORMSINV(AleatProd!I555)*Plan1!$G$8))</f>
        <v>16328.677142382809</v>
      </c>
      <c r="J556" s="30">
        <f>(I556*EXP(Plan1!$G$7-(Plan1!$G$8^2)/2+NORMSINV(AleatProd!J555)*Plan1!$G$8))</f>
        <v>16380.801017299153</v>
      </c>
      <c r="K556" s="30">
        <f>(J556*EXP(Plan1!$G$7-(Plan1!$G$8^2)/2+NORMSINV(AleatProd!K555)*Plan1!$G$8))</f>
        <v>17190.512609060035</v>
      </c>
      <c r="L556" s="30">
        <f>(K556*EXP(Plan1!$G$7-(Plan1!$G$8^2)/2+NORMSINV(AleatProd!L555)*Plan1!$G$8))</f>
        <v>17594.472827328402</v>
      </c>
      <c r="M556" s="30">
        <f>(L556*EXP(Plan1!$G$7-(Plan1!$G$8^2)/2+NORMSINV(AleatProd!M555)*Plan1!$G$8))</f>
        <v>19999.217755485512</v>
      </c>
      <c r="N556" s="30">
        <f>(M556*EXP(Plan1!$G$7-(Plan1!$G$8^2)/2+NORMSINV(AleatProd!N555)*Plan1!$G$8))</f>
        <v>19609.741484006285</v>
      </c>
      <c r="O556" s="30">
        <f>(N556*EXP(Plan1!$G$7-(Plan1!$G$8^2)/2+NORMSINV(AleatProd!O555)*Plan1!$G$8))</f>
        <v>19754.338060195423</v>
      </c>
      <c r="P556" s="30">
        <f>(O556*EXP(Plan1!$G$7-(Plan1!$G$8^2)/2+NORMSINV(AleatProd!P555)*Plan1!$G$8))</f>
        <v>19114.392355692122</v>
      </c>
      <c r="Q556" s="30">
        <f>(P556*EXP(Plan1!$G$7-(Plan1!$G$8^2)/2+NORMSINV(AleatProd!Q555)*Plan1!$G$8))</f>
        <v>18118.730536744912</v>
      </c>
      <c r="R556" s="30">
        <f>(Q556*EXP(Plan1!$G$7-(Plan1!$G$8^2)/2+NORMSINV(AleatProd!R555)*Plan1!$G$8))</f>
        <v>18406.558450103767</v>
      </c>
      <c r="S556" s="30">
        <f>(R556*EXP(Plan1!$G$7-(Plan1!$G$8^2)/2+NORMSINV(AleatProd!S555)*Plan1!$G$8))</f>
        <v>16735.846016636526</v>
      </c>
      <c r="T556" s="30">
        <f>(S556*EXP(Plan1!$G$7-(Plan1!$G$8^2)/2+NORMSINV(AleatProd!T555)*Plan1!$G$8))</f>
        <v>16262.547677869314</v>
      </c>
      <c r="U556" s="30">
        <f>(T556*EXP(Plan1!$G$7-(Plan1!$G$8^2)/2+NORMSINV(AleatProd!U555)*Plan1!$G$8))</f>
        <v>16233.622675730856</v>
      </c>
      <c r="V556" s="30">
        <f>(U556*EXP(Plan1!$G$7-(Plan1!$G$8^2)/2+NORMSINV(AleatProd!V555)*Plan1!$G$8))</f>
        <v>15445.542336636836</v>
      </c>
    </row>
    <row r="557" spans="1:22" x14ac:dyDescent="0.25">
      <c r="A557">
        <v>554</v>
      </c>
      <c r="B557" s="2">
        <f>Plan1!$B$4</f>
        <v>17520</v>
      </c>
      <c r="C557" s="30">
        <f>(B557*EXP(Plan1!$G$7-(Plan1!$G$8^2)/2+NORMSINV(AleatProd!C556)*Plan1!$G$8))</f>
        <v>16782.340712660574</v>
      </c>
      <c r="D557" s="30">
        <f>(C557*EXP(Plan1!$G$7-(Plan1!$G$8^2)/2+NORMSINV(AleatProd!D556)*Plan1!$G$8))</f>
        <v>16879.489594409999</v>
      </c>
      <c r="E557" s="30">
        <f>(D557*EXP(Plan1!$G$7-(Plan1!$G$8^2)/2+NORMSINV(AleatProd!E556)*Plan1!$G$8))</f>
        <v>16452.590473378514</v>
      </c>
      <c r="F557" s="30">
        <f>(E557*EXP(Plan1!$G$7-(Plan1!$G$8^2)/2+NORMSINV(AleatProd!F556)*Plan1!$G$8))</f>
        <v>17074.570744010092</v>
      </c>
      <c r="G557" s="30">
        <f>(F557*EXP(Plan1!$G$7-(Plan1!$G$8^2)/2+NORMSINV(AleatProd!G556)*Plan1!$G$8))</f>
        <v>16781.217703418562</v>
      </c>
      <c r="H557" s="30">
        <f>(G557*EXP(Plan1!$G$7-(Plan1!$G$8^2)/2+NORMSINV(AleatProd!H556)*Plan1!$G$8))</f>
        <v>16835.306351871721</v>
      </c>
      <c r="I557" s="30">
        <f>(H557*EXP(Plan1!$G$7-(Plan1!$G$8^2)/2+NORMSINV(AleatProd!I556)*Plan1!$G$8))</f>
        <v>16880.026010384685</v>
      </c>
      <c r="J557" s="30">
        <f>(I557*EXP(Plan1!$G$7-(Plan1!$G$8^2)/2+NORMSINV(AleatProd!J556)*Plan1!$G$8))</f>
        <v>16488.671194095663</v>
      </c>
      <c r="K557" s="30">
        <f>(J557*EXP(Plan1!$G$7-(Plan1!$G$8^2)/2+NORMSINV(AleatProd!K556)*Plan1!$G$8))</f>
        <v>17758.167595584357</v>
      </c>
      <c r="L557" s="30">
        <f>(K557*EXP(Plan1!$G$7-(Plan1!$G$8^2)/2+NORMSINV(AleatProd!L556)*Plan1!$G$8))</f>
        <v>18116.295825449331</v>
      </c>
      <c r="M557" s="30">
        <f>(L557*EXP(Plan1!$G$7-(Plan1!$G$8^2)/2+NORMSINV(AleatProd!M556)*Plan1!$G$8))</f>
        <v>17433.512298129994</v>
      </c>
      <c r="N557" s="30">
        <f>(M557*EXP(Plan1!$G$7-(Plan1!$G$8^2)/2+NORMSINV(AleatProd!N556)*Plan1!$G$8))</f>
        <v>17481.71392760591</v>
      </c>
      <c r="O557" s="30">
        <f>(N557*EXP(Plan1!$G$7-(Plan1!$G$8^2)/2+NORMSINV(AleatProd!O556)*Plan1!$G$8))</f>
        <v>15923.61059849766</v>
      </c>
      <c r="P557" s="30">
        <f>(O557*EXP(Plan1!$G$7-(Plan1!$G$8^2)/2+NORMSINV(AleatProd!P556)*Plan1!$G$8))</f>
        <v>15635.603261543762</v>
      </c>
      <c r="Q557" s="30">
        <f>(P557*EXP(Plan1!$G$7-(Plan1!$G$8^2)/2+NORMSINV(AleatProd!Q556)*Plan1!$G$8))</f>
        <v>14900.940826937858</v>
      </c>
      <c r="R557" s="30">
        <f>(Q557*EXP(Plan1!$G$7-(Plan1!$G$8^2)/2+NORMSINV(AleatProd!R556)*Plan1!$G$8))</f>
        <v>15217.974302465109</v>
      </c>
      <c r="S557" s="30">
        <f>(R557*EXP(Plan1!$G$7-(Plan1!$G$8^2)/2+NORMSINV(AleatProd!S556)*Plan1!$G$8))</f>
        <v>17598.33674446019</v>
      </c>
      <c r="T557" s="30">
        <f>(S557*EXP(Plan1!$G$7-(Plan1!$G$8^2)/2+NORMSINV(AleatProd!T556)*Plan1!$G$8))</f>
        <v>16926.069744413995</v>
      </c>
      <c r="U557" s="30">
        <f>(T557*EXP(Plan1!$G$7-(Plan1!$G$8^2)/2+NORMSINV(AleatProd!U556)*Plan1!$G$8))</f>
        <v>16248.590523612602</v>
      </c>
      <c r="V557" s="30">
        <f>(U557*EXP(Plan1!$G$7-(Plan1!$G$8^2)/2+NORMSINV(AleatProd!V556)*Plan1!$G$8))</f>
        <v>16032.385261859361</v>
      </c>
    </row>
    <row r="558" spans="1:22" x14ac:dyDescent="0.25">
      <c r="A558">
        <v>555</v>
      </c>
      <c r="B558" s="2">
        <f>Plan1!$B$4</f>
        <v>17520</v>
      </c>
      <c r="C558" s="30">
        <f>(B558*EXP(Plan1!$G$7-(Plan1!$G$8^2)/2+NORMSINV(AleatProd!C557)*Plan1!$G$8))</f>
        <v>17387.293497231967</v>
      </c>
      <c r="D558" s="30">
        <f>(C558*EXP(Plan1!$G$7-(Plan1!$G$8^2)/2+NORMSINV(AleatProd!D557)*Plan1!$G$8))</f>
        <v>16289.246558499506</v>
      </c>
      <c r="E558" s="30">
        <f>(D558*EXP(Plan1!$G$7-(Plan1!$G$8^2)/2+NORMSINV(AleatProd!E557)*Plan1!$G$8))</f>
        <v>16069.651213141062</v>
      </c>
      <c r="F558" s="30">
        <f>(E558*EXP(Plan1!$G$7-(Plan1!$G$8^2)/2+NORMSINV(AleatProd!F557)*Plan1!$G$8))</f>
        <v>15931.551479204963</v>
      </c>
      <c r="G558" s="30">
        <f>(F558*EXP(Plan1!$G$7-(Plan1!$G$8^2)/2+NORMSINV(AleatProd!G557)*Plan1!$G$8))</f>
        <v>15810.638897751569</v>
      </c>
      <c r="H558" s="30">
        <f>(G558*EXP(Plan1!$G$7-(Plan1!$G$8^2)/2+NORMSINV(AleatProd!H557)*Plan1!$G$8))</f>
        <v>16325.309914412541</v>
      </c>
      <c r="I558" s="30">
        <f>(H558*EXP(Plan1!$G$7-(Plan1!$G$8^2)/2+NORMSINV(AleatProd!I557)*Plan1!$G$8))</f>
        <v>14878.127783649867</v>
      </c>
      <c r="J558" s="30">
        <f>(I558*EXP(Plan1!$G$7-(Plan1!$G$8^2)/2+NORMSINV(AleatProd!J557)*Plan1!$G$8))</f>
        <v>14305.983223472285</v>
      </c>
      <c r="K558" s="30">
        <f>(J558*EXP(Plan1!$G$7-(Plan1!$G$8^2)/2+NORMSINV(AleatProd!K557)*Plan1!$G$8))</f>
        <v>14528.164154696397</v>
      </c>
      <c r="L558" s="30">
        <f>(K558*EXP(Plan1!$G$7-(Plan1!$G$8^2)/2+NORMSINV(AleatProd!L557)*Plan1!$G$8))</f>
        <v>14498.03931779726</v>
      </c>
      <c r="M558" s="30">
        <f>(L558*EXP(Plan1!$G$7-(Plan1!$G$8^2)/2+NORMSINV(AleatProd!M557)*Plan1!$G$8))</f>
        <v>14155.475944423188</v>
      </c>
      <c r="N558" s="30">
        <f>(M558*EXP(Plan1!$G$7-(Plan1!$G$8^2)/2+NORMSINV(AleatProd!N557)*Plan1!$G$8))</f>
        <v>13984.292293777953</v>
      </c>
      <c r="O558" s="30">
        <f>(N558*EXP(Plan1!$G$7-(Plan1!$G$8^2)/2+NORMSINV(AleatProd!O557)*Plan1!$G$8))</f>
        <v>13641.691691538857</v>
      </c>
      <c r="P558" s="30">
        <f>(O558*EXP(Plan1!$G$7-(Plan1!$G$8^2)/2+NORMSINV(AleatProd!P557)*Plan1!$G$8))</f>
        <v>13766.125389506649</v>
      </c>
      <c r="Q558" s="30">
        <f>(P558*EXP(Plan1!$G$7-(Plan1!$G$8^2)/2+NORMSINV(AleatProd!Q557)*Plan1!$G$8))</f>
        <v>14052.07934276878</v>
      </c>
      <c r="R558" s="30">
        <f>(Q558*EXP(Plan1!$G$7-(Plan1!$G$8^2)/2+NORMSINV(AleatProd!R557)*Plan1!$G$8))</f>
        <v>14312.537784891694</v>
      </c>
      <c r="S558" s="30">
        <f>(R558*EXP(Plan1!$G$7-(Plan1!$G$8^2)/2+NORMSINV(AleatProd!S557)*Plan1!$G$8))</f>
        <v>14173.709210490555</v>
      </c>
      <c r="T558" s="30">
        <f>(S558*EXP(Plan1!$G$7-(Plan1!$G$8^2)/2+NORMSINV(AleatProd!T557)*Plan1!$G$8))</f>
        <v>14017.269583611491</v>
      </c>
      <c r="U558" s="30">
        <f>(T558*EXP(Plan1!$G$7-(Plan1!$G$8^2)/2+NORMSINV(AleatProd!U557)*Plan1!$G$8))</f>
        <v>13750.123313535387</v>
      </c>
      <c r="V558" s="30">
        <f>(U558*EXP(Plan1!$G$7-(Plan1!$G$8^2)/2+NORMSINV(AleatProd!V557)*Plan1!$G$8))</f>
        <v>13287.324688117713</v>
      </c>
    </row>
    <row r="559" spans="1:22" x14ac:dyDescent="0.25">
      <c r="A559">
        <v>556</v>
      </c>
      <c r="B559" s="2">
        <f>Plan1!$B$4</f>
        <v>17520</v>
      </c>
      <c r="C559" s="30">
        <f>(B559*EXP(Plan1!$G$7-(Plan1!$G$8^2)/2+NORMSINV(AleatProd!C558)*Plan1!$G$8))</f>
        <v>17805.460689394786</v>
      </c>
      <c r="D559" s="30">
        <f>(C559*EXP(Plan1!$G$7-(Plan1!$G$8^2)/2+NORMSINV(AleatProd!D558)*Plan1!$G$8))</f>
        <v>18870.66002688745</v>
      </c>
      <c r="E559" s="30">
        <f>(D559*EXP(Plan1!$G$7-(Plan1!$G$8^2)/2+NORMSINV(AleatProd!E558)*Plan1!$G$8))</f>
        <v>17848.513272760687</v>
      </c>
      <c r="F559" s="30">
        <f>(E559*EXP(Plan1!$G$7-(Plan1!$G$8^2)/2+NORMSINV(AleatProd!F558)*Plan1!$G$8))</f>
        <v>17918.632717039942</v>
      </c>
      <c r="G559" s="30">
        <f>(F559*EXP(Plan1!$G$7-(Plan1!$G$8^2)/2+NORMSINV(AleatProd!G558)*Plan1!$G$8))</f>
        <v>16634.765200845792</v>
      </c>
      <c r="H559" s="30">
        <f>(G559*EXP(Plan1!$G$7-(Plan1!$G$8^2)/2+NORMSINV(AleatProd!H558)*Plan1!$G$8))</f>
        <v>15529.215160438525</v>
      </c>
      <c r="I559" s="30">
        <f>(H559*EXP(Plan1!$G$7-(Plan1!$G$8^2)/2+NORMSINV(AleatProd!I558)*Plan1!$G$8))</f>
        <v>14543.240829545506</v>
      </c>
      <c r="J559" s="30">
        <f>(I559*EXP(Plan1!$G$7-(Plan1!$G$8^2)/2+NORMSINV(AleatProd!J558)*Plan1!$G$8))</f>
        <v>13885.33278611869</v>
      </c>
      <c r="K559" s="30">
        <f>(J559*EXP(Plan1!$G$7-(Plan1!$G$8^2)/2+NORMSINV(AleatProd!K558)*Plan1!$G$8))</f>
        <v>12939.478000929239</v>
      </c>
      <c r="L559" s="30">
        <f>(K559*EXP(Plan1!$G$7-(Plan1!$G$8^2)/2+NORMSINV(AleatProd!L558)*Plan1!$G$8))</f>
        <v>13084.788769580853</v>
      </c>
      <c r="M559" s="30">
        <f>(L559*EXP(Plan1!$G$7-(Plan1!$G$8^2)/2+NORMSINV(AleatProd!M558)*Plan1!$G$8))</f>
        <v>12248.975061632862</v>
      </c>
      <c r="N559" s="30">
        <f>(M559*EXP(Plan1!$G$7-(Plan1!$G$8^2)/2+NORMSINV(AleatProd!N558)*Plan1!$G$8))</f>
        <v>12454.027289905105</v>
      </c>
      <c r="O559" s="30">
        <f>(N559*EXP(Plan1!$G$7-(Plan1!$G$8^2)/2+NORMSINV(AleatProd!O558)*Plan1!$G$8))</f>
        <v>11631.086814581913</v>
      </c>
      <c r="P559" s="30">
        <f>(O559*EXP(Plan1!$G$7-(Plan1!$G$8^2)/2+NORMSINV(AleatProd!P558)*Plan1!$G$8))</f>
        <v>10970.696786953549</v>
      </c>
      <c r="Q559" s="30">
        <f>(P559*EXP(Plan1!$G$7-(Plan1!$G$8^2)/2+NORMSINV(AleatProd!Q558)*Plan1!$G$8))</f>
        <v>10981.854080648214</v>
      </c>
      <c r="R559" s="30">
        <f>(Q559*EXP(Plan1!$G$7-(Plan1!$G$8^2)/2+NORMSINV(AleatProd!R558)*Plan1!$G$8))</f>
        <v>10644.132631260989</v>
      </c>
      <c r="S559" s="30">
        <f>(R559*EXP(Plan1!$G$7-(Plan1!$G$8^2)/2+NORMSINV(AleatProd!S558)*Plan1!$G$8))</f>
        <v>11524.667734122571</v>
      </c>
      <c r="T559" s="30">
        <f>(S559*EXP(Plan1!$G$7-(Plan1!$G$8^2)/2+NORMSINV(AleatProd!T558)*Plan1!$G$8))</f>
        <v>11756.19801603827</v>
      </c>
      <c r="U559" s="30">
        <f>(T559*EXP(Plan1!$G$7-(Plan1!$G$8^2)/2+NORMSINV(AleatProd!U558)*Plan1!$G$8))</f>
        <v>11679.486963229065</v>
      </c>
      <c r="V559" s="30">
        <f>(U559*EXP(Plan1!$G$7-(Plan1!$G$8^2)/2+NORMSINV(AleatProd!V558)*Plan1!$G$8))</f>
        <v>10898.004978634022</v>
      </c>
    </row>
    <row r="560" spans="1:22" x14ac:dyDescent="0.25">
      <c r="A560">
        <v>557</v>
      </c>
      <c r="B560" s="2">
        <f>Plan1!$B$4</f>
        <v>17520</v>
      </c>
      <c r="C560" s="30">
        <f>(B560*EXP(Plan1!$G$7-(Plan1!$G$8^2)/2+NORMSINV(AleatProd!C559)*Plan1!$G$8))</f>
        <v>18171.096664114797</v>
      </c>
      <c r="D560" s="30">
        <f>(C560*EXP(Plan1!$G$7-(Plan1!$G$8^2)/2+NORMSINV(AleatProd!D559)*Plan1!$G$8))</f>
        <v>18178.370696393435</v>
      </c>
      <c r="E560" s="30">
        <f>(D560*EXP(Plan1!$G$7-(Plan1!$G$8^2)/2+NORMSINV(AleatProd!E559)*Plan1!$G$8))</f>
        <v>17359.756466910287</v>
      </c>
      <c r="F560" s="30">
        <f>(E560*EXP(Plan1!$G$7-(Plan1!$G$8^2)/2+NORMSINV(AleatProd!F559)*Plan1!$G$8))</f>
        <v>16200.839498714267</v>
      </c>
      <c r="G560" s="30">
        <f>(F560*EXP(Plan1!$G$7-(Plan1!$G$8^2)/2+NORMSINV(AleatProd!G559)*Plan1!$G$8))</f>
        <v>15466.656000193576</v>
      </c>
      <c r="H560" s="30">
        <f>(G560*EXP(Plan1!$G$7-(Plan1!$G$8^2)/2+NORMSINV(AleatProd!H559)*Plan1!$G$8))</f>
        <v>15078.193523202159</v>
      </c>
      <c r="I560" s="30">
        <f>(H560*EXP(Plan1!$G$7-(Plan1!$G$8^2)/2+NORMSINV(AleatProd!I559)*Plan1!$G$8))</f>
        <v>13757.884738155519</v>
      </c>
      <c r="J560" s="30">
        <f>(I560*EXP(Plan1!$G$7-(Plan1!$G$8^2)/2+NORMSINV(AleatProd!J559)*Plan1!$G$8))</f>
        <v>12825.650780352034</v>
      </c>
      <c r="K560" s="30">
        <f>(J560*EXP(Plan1!$G$7-(Plan1!$G$8^2)/2+NORMSINV(AleatProd!K559)*Plan1!$G$8))</f>
        <v>13516.649465386243</v>
      </c>
      <c r="L560" s="30">
        <f>(K560*EXP(Plan1!$G$7-(Plan1!$G$8^2)/2+NORMSINV(AleatProd!L559)*Plan1!$G$8))</f>
        <v>13487.571705437555</v>
      </c>
      <c r="M560" s="30">
        <f>(L560*EXP(Plan1!$G$7-(Plan1!$G$8^2)/2+NORMSINV(AleatProd!M559)*Plan1!$G$8))</f>
        <v>14440.331756360869</v>
      </c>
      <c r="N560" s="30">
        <f>(M560*EXP(Plan1!$G$7-(Plan1!$G$8^2)/2+NORMSINV(AleatProd!N559)*Plan1!$G$8))</f>
        <v>13990.643224765266</v>
      </c>
      <c r="O560" s="30">
        <f>(N560*EXP(Plan1!$G$7-(Plan1!$G$8^2)/2+NORMSINV(AleatProd!O559)*Plan1!$G$8))</f>
        <v>14139.995264890258</v>
      </c>
      <c r="P560" s="30">
        <f>(O560*EXP(Plan1!$G$7-(Plan1!$G$8^2)/2+NORMSINV(AleatProd!P559)*Plan1!$G$8))</f>
        <v>14634.041403125049</v>
      </c>
      <c r="Q560" s="30">
        <f>(P560*EXP(Plan1!$G$7-(Plan1!$G$8^2)/2+NORMSINV(AleatProd!Q559)*Plan1!$G$8))</f>
        <v>14490.965183398219</v>
      </c>
      <c r="R560" s="30">
        <f>(Q560*EXP(Plan1!$G$7-(Plan1!$G$8^2)/2+NORMSINV(AleatProd!R559)*Plan1!$G$8))</f>
        <v>13948.762501868854</v>
      </c>
      <c r="S560" s="30">
        <f>(R560*EXP(Plan1!$G$7-(Plan1!$G$8^2)/2+NORMSINV(AleatProd!S559)*Plan1!$G$8))</f>
        <v>14465.797330901811</v>
      </c>
      <c r="T560" s="30">
        <f>(S560*EXP(Plan1!$G$7-(Plan1!$G$8^2)/2+NORMSINV(AleatProd!T559)*Plan1!$G$8))</f>
        <v>12938.472440494308</v>
      </c>
      <c r="U560" s="30">
        <f>(T560*EXP(Plan1!$G$7-(Plan1!$G$8^2)/2+NORMSINV(AleatProd!U559)*Plan1!$G$8))</f>
        <v>14126.893260004765</v>
      </c>
      <c r="V560" s="30">
        <f>(U560*EXP(Plan1!$G$7-(Plan1!$G$8^2)/2+NORMSINV(AleatProd!V559)*Plan1!$G$8))</f>
        <v>14735.81002726161</v>
      </c>
    </row>
    <row r="561" spans="1:22" x14ac:dyDescent="0.25">
      <c r="A561">
        <v>558</v>
      </c>
      <c r="B561" s="2">
        <f>Plan1!$B$4</f>
        <v>17520</v>
      </c>
      <c r="C561" s="30">
        <f>(B561*EXP(Plan1!$G$7-(Plan1!$G$8^2)/2+NORMSINV(AleatProd!C560)*Plan1!$G$8))</f>
        <v>18238.675685635073</v>
      </c>
      <c r="D561" s="30">
        <f>(C561*EXP(Plan1!$G$7-(Plan1!$G$8^2)/2+NORMSINV(AleatProd!D560)*Plan1!$G$8))</f>
        <v>19423.693251043595</v>
      </c>
      <c r="E561" s="30">
        <f>(D561*EXP(Plan1!$G$7-(Plan1!$G$8^2)/2+NORMSINV(AleatProd!E560)*Plan1!$G$8))</f>
        <v>19833.189798373834</v>
      </c>
      <c r="F561" s="30">
        <f>(E561*EXP(Plan1!$G$7-(Plan1!$G$8^2)/2+NORMSINV(AleatProd!F560)*Plan1!$G$8))</f>
        <v>21219.381383746826</v>
      </c>
      <c r="G561" s="30">
        <f>(F561*EXP(Plan1!$G$7-(Plan1!$G$8^2)/2+NORMSINV(AleatProd!G560)*Plan1!$G$8))</f>
        <v>19112.295397280664</v>
      </c>
      <c r="H561" s="30">
        <f>(G561*EXP(Plan1!$G$7-(Plan1!$G$8^2)/2+NORMSINV(AleatProd!H560)*Plan1!$G$8))</f>
        <v>18192.050691701483</v>
      </c>
      <c r="I561" s="30">
        <f>(H561*EXP(Plan1!$G$7-(Plan1!$G$8^2)/2+NORMSINV(AleatProd!I560)*Plan1!$G$8))</f>
        <v>17148.981555100523</v>
      </c>
      <c r="J561" s="30">
        <f>(I561*EXP(Plan1!$G$7-(Plan1!$G$8^2)/2+NORMSINV(AleatProd!J560)*Plan1!$G$8))</f>
        <v>17520.894405727406</v>
      </c>
      <c r="K561" s="30">
        <f>(J561*EXP(Plan1!$G$7-(Plan1!$G$8^2)/2+NORMSINV(AleatProd!K560)*Plan1!$G$8))</f>
        <v>17472.980038527316</v>
      </c>
      <c r="L561" s="30">
        <f>(K561*EXP(Plan1!$G$7-(Plan1!$G$8^2)/2+NORMSINV(AleatProd!L560)*Plan1!$G$8))</f>
        <v>17443.143125156668</v>
      </c>
      <c r="M561" s="30">
        <f>(L561*EXP(Plan1!$G$7-(Plan1!$G$8^2)/2+NORMSINV(AleatProd!M560)*Plan1!$G$8))</f>
        <v>18283.838783576313</v>
      </c>
      <c r="N561" s="30">
        <f>(M561*EXP(Plan1!$G$7-(Plan1!$G$8^2)/2+NORMSINV(AleatProd!N560)*Plan1!$G$8))</f>
        <v>17979.387821022454</v>
      </c>
      <c r="O561" s="30">
        <f>(N561*EXP(Plan1!$G$7-(Plan1!$G$8^2)/2+NORMSINV(AleatProd!O560)*Plan1!$G$8))</f>
        <v>18260.155952541885</v>
      </c>
      <c r="P561" s="30">
        <f>(O561*EXP(Plan1!$G$7-(Plan1!$G$8^2)/2+NORMSINV(AleatProd!P560)*Plan1!$G$8))</f>
        <v>17790.642673038488</v>
      </c>
      <c r="Q561" s="30">
        <f>(P561*EXP(Plan1!$G$7-(Plan1!$G$8^2)/2+NORMSINV(AleatProd!Q560)*Plan1!$G$8))</f>
        <v>17329.071227180626</v>
      </c>
      <c r="R561" s="30">
        <f>(Q561*EXP(Plan1!$G$7-(Plan1!$G$8^2)/2+NORMSINV(AleatProd!R560)*Plan1!$G$8))</f>
        <v>17663.779577091613</v>
      </c>
      <c r="S561" s="30">
        <f>(R561*EXP(Plan1!$G$7-(Plan1!$G$8^2)/2+NORMSINV(AleatProd!S560)*Plan1!$G$8))</f>
        <v>15707.872212188357</v>
      </c>
      <c r="T561" s="30">
        <f>(S561*EXP(Plan1!$G$7-(Plan1!$G$8^2)/2+NORMSINV(AleatProd!T560)*Plan1!$G$8))</f>
        <v>15656.353205733321</v>
      </c>
      <c r="U561" s="30">
        <f>(T561*EXP(Plan1!$G$7-(Plan1!$G$8^2)/2+NORMSINV(AleatProd!U560)*Plan1!$G$8))</f>
        <v>15098.789667250616</v>
      </c>
      <c r="V561" s="30">
        <f>(U561*EXP(Plan1!$G$7-(Plan1!$G$8^2)/2+NORMSINV(AleatProd!V560)*Plan1!$G$8))</f>
        <v>15751.159743634711</v>
      </c>
    </row>
    <row r="562" spans="1:22" x14ac:dyDescent="0.25">
      <c r="A562">
        <v>559</v>
      </c>
      <c r="B562" s="2">
        <f>Plan1!$B$4</f>
        <v>17520</v>
      </c>
      <c r="C562" s="30">
        <f>(B562*EXP(Plan1!$G$7-(Plan1!$G$8^2)/2+NORMSINV(AleatProd!C561)*Plan1!$G$8))</f>
        <v>17851.941940252316</v>
      </c>
      <c r="D562" s="30">
        <f>(C562*EXP(Plan1!$G$7-(Plan1!$G$8^2)/2+NORMSINV(AleatProd!D561)*Plan1!$G$8))</f>
        <v>18689.784218324719</v>
      </c>
      <c r="E562" s="30">
        <f>(D562*EXP(Plan1!$G$7-(Plan1!$G$8^2)/2+NORMSINV(AleatProd!E561)*Plan1!$G$8))</f>
        <v>19976.888072575559</v>
      </c>
      <c r="F562" s="30">
        <f>(E562*EXP(Plan1!$G$7-(Plan1!$G$8^2)/2+NORMSINV(AleatProd!F561)*Plan1!$G$8))</f>
        <v>19332.004483647706</v>
      </c>
      <c r="G562" s="30">
        <f>(F562*EXP(Plan1!$G$7-(Plan1!$G$8^2)/2+NORMSINV(AleatProd!G561)*Plan1!$G$8))</f>
        <v>19526.051547455627</v>
      </c>
      <c r="H562" s="30">
        <f>(G562*EXP(Plan1!$G$7-(Plan1!$G$8^2)/2+NORMSINV(AleatProd!H561)*Plan1!$G$8))</f>
        <v>20268.243327211931</v>
      </c>
      <c r="I562" s="30">
        <f>(H562*EXP(Plan1!$G$7-(Plan1!$G$8^2)/2+NORMSINV(AleatProd!I561)*Plan1!$G$8))</f>
        <v>19778.225759842302</v>
      </c>
      <c r="J562" s="30">
        <f>(I562*EXP(Plan1!$G$7-(Plan1!$G$8^2)/2+NORMSINV(AleatProd!J561)*Plan1!$G$8))</f>
        <v>19049.705716800301</v>
      </c>
      <c r="K562" s="30">
        <f>(J562*EXP(Plan1!$G$7-(Plan1!$G$8^2)/2+NORMSINV(AleatProd!K561)*Plan1!$G$8))</f>
        <v>16709.410037104572</v>
      </c>
      <c r="L562" s="30">
        <f>(K562*EXP(Plan1!$G$7-(Plan1!$G$8^2)/2+NORMSINV(AleatProd!L561)*Plan1!$G$8))</f>
        <v>15769.88065030828</v>
      </c>
      <c r="M562" s="30">
        <f>(L562*EXP(Plan1!$G$7-(Plan1!$G$8^2)/2+NORMSINV(AleatProd!M561)*Plan1!$G$8))</f>
        <v>15905.872489042453</v>
      </c>
      <c r="N562" s="30">
        <f>(M562*EXP(Plan1!$G$7-(Plan1!$G$8^2)/2+NORMSINV(AleatProd!N561)*Plan1!$G$8))</f>
        <v>15742.464567895922</v>
      </c>
      <c r="O562" s="30">
        <f>(N562*EXP(Plan1!$G$7-(Plan1!$G$8^2)/2+NORMSINV(AleatProd!O561)*Plan1!$G$8))</f>
        <v>16730.260085132795</v>
      </c>
      <c r="P562" s="30">
        <f>(O562*EXP(Plan1!$G$7-(Plan1!$G$8^2)/2+NORMSINV(AleatProd!P561)*Plan1!$G$8))</f>
        <v>17552.359894111072</v>
      </c>
      <c r="Q562" s="30">
        <f>(P562*EXP(Plan1!$G$7-(Plan1!$G$8^2)/2+NORMSINV(AleatProd!Q561)*Plan1!$G$8))</f>
        <v>17242.140312641044</v>
      </c>
      <c r="R562" s="30">
        <f>(Q562*EXP(Plan1!$G$7-(Plan1!$G$8^2)/2+NORMSINV(AleatProd!R561)*Plan1!$G$8))</f>
        <v>15620.830543412954</v>
      </c>
      <c r="S562" s="30">
        <f>(R562*EXP(Plan1!$G$7-(Plan1!$G$8^2)/2+NORMSINV(AleatProd!S561)*Plan1!$G$8))</f>
        <v>15271.086895696213</v>
      </c>
      <c r="T562" s="30">
        <f>(S562*EXP(Plan1!$G$7-(Plan1!$G$8^2)/2+NORMSINV(AleatProd!T561)*Plan1!$G$8))</f>
        <v>16379.843788559032</v>
      </c>
      <c r="U562" s="30">
        <f>(T562*EXP(Plan1!$G$7-(Plan1!$G$8^2)/2+NORMSINV(AleatProd!U561)*Plan1!$G$8))</f>
        <v>15894.923561826428</v>
      </c>
      <c r="V562" s="30">
        <f>(U562*EXP(Plan1!$G$7-(Plan1!$G$8^2)/2+NORMSINV(AleatProd!V561)*Plan1!$G$8))</f>
        <v>15415.064277584645</v>
      </c>
    </row>
    <row r="563" spans="1:22" x14ac:dyDescent="0.25">
      <c r="A563">
        <v>560</v>
      </c>
      <c r="B563" s="2">
        <f>Plan1!$B$4</f>
        <v>17520</v>
      </c>
      <c r="C563" s="30">
        <f>(B563*EXP(Plan1!$G$7-(Plan1!$G$8^2)/2+NORMSINV(AleatProd!C562)*Plan1!$G$8))</f>
        <v>18093.23686728593</v>
      </c>
      <c r="D563" s="30">
        <f>(C563*EXP(Plan1!$G$7-(Plan1!$G$8^2)/2+NORMSINV(AleatProd!D562)*Plan1!$G$8))</f>
        <v>18161.946172418266</v>
      </c>
      <c r="E563" s="30">
        <f>(D563*EXP(Plan1!$G$7-(Plan1!$G$8^2)/2+NORMSINV(AleatProd!E562)*Plan1!$G$8))</f>
        <v>18255.926842396515</v>
      </c>
      <c r="F563" s="30">
        <f>(E563*EXP(Plan1!$G$7-(Plan1!$G$8^2)/2+NORMSINV(AleatProd!F562)*Plan1!$G$8))</f>
        <v>18289.018923389751</v>
      </c>
      <c r="G563" s="30">
        <f>(F563*EXP(Plan1!$G$7-(Plan1!$G$8^2)/2+NORMSINV(AleatProd!G562)*Plan1!$G$8))</f>
        <v>18050.035895440145</v>
      </c>
      <c r="H563" s="30">
        <f>(G563*EXP(Plan1!$G$7-(Plan1!$G$8^2)/2+NORMSINV(AleatProd!H562)*Plan1!$G$8))</f>
        <v>20156.727902802297</v>
      </c>
      <c r="I563" s="30">
        <f>(H563*EXP(Plan1!$G$7-(Plan1!$G$8^2)/2+NORMSINV(AleatProd!I562)*Plan1!$G$8))</f>
        <v>19807.112642534426</v>
      </c>
      <c r="J563" s="30">
        <f>(I563*EXP(Plan1!$G$7-(Plan1!$G$8^2)/2+NORMSINV(AleatProd!J562)*Plan1!$G$8))</f>
        <v>19788.251329863488</v>
      </c>
      <c r="K563" s="30">
        <f>(J563*EXP(Plan1!$G$7-(Plan1!$G$8^2)/2+NORMSINV(AleatProd!K562)*Plan1!$G$8))</f>
        <v>16753.950209746559</v>
      </c>
      <c r="L563" s="30">
        <f>(K563*EXP(Plan1!$G$7-(Plan1!$G$8^2)/2+NORMSINV(AleatProd!L562)*Plan1!$G$8))</f>
        <v>17012.466383396979</v>
      </c>
      <c r="M563" s="30">
        <f>(L563*EXP(Plan1!$G$7-(Plan1!$G$8^2)/2+NORMSINV(AleatProd!M562)*Plan1!$G$8))</f>
        <v>17366.222905992447</v>
      </c>
      <c r="N563" s="30">
        <f>(M563*EXP(Plan1!$G$7-(Plan1!$G$8^2)/2+NORMSINV(AleatProd!N562)*Plan1!$G$8))</f>
        <v>18032.281783623515</v>
      </c>
      <c r="O563" s="30">
        <f>(N563*EXP(Plan1!$G$7-(Plan1!$G$8^2)/2+NORMSINV(AleatProd!O562)*Plan1!$G$8))</f>
        <v>18317.889644210289</v>
      </c>
      <c r="P563" s="30">
        <f>(O563*EXP(Plan1!$G$7-(Plan1!$G$8^2)/2+NORMSINV(AleatProd!P562)*Plan1!$G$8))</f>
        <v>17735.356597353119</v>
      </c>
      <c r="Q563" s="30">
        <f>(P563*EXP(Plan1!$G$7-(Plan1!$G$8^2)/2+NORMSINV(AleatProd!Q562)*Plan1!$G$8))</f>
        <v>17449.420211628938</v>
      </c>
      <c r="R563" s="30">
        <f>(Q563*EXP(Plan1!$G$7-(Plan1!$G$8^2)/2+NORMSINV(AleatProd!R562)*Plan1!$G$8))</f>
        <v>16436.396426021525</v>
      </c>
      <c r="S563" s="30">
        <f>(R563*EXP(Plan1!$G$7-(Plan1!$G$8^2)/2+NORMSINV(AleatProd!S562)*Plan1!$G$8))</f>
        <v>14814.125208184381</v>
      </c>
      <c r="T563" s="30">
        <f>(S563*EXP(Plan1!$G$7-(Plan1!$G$8^2)/2+NORMSINV(AleatProd!T562)*Plan1!$G$8))</f>
        <v>15933.679435574577</v>
      </c>
      <c r="U563" s="30">
        <f>(T563*EXP(Plan1!$G$7-(Plan1!$G$8^2)/2+NORMSINV(AleatProd!U562)*Plan1!$G$8))</f>
        <v>16798.958683581142</v>
      </c>
      <c r="V563" s="30">
        <f>(U563*EXP(Plan1!$G$7-(Plan1!$G$8^2)/2+NORMSINV(AleatProd!V562)*Plan1!$G$8))</f>
        <v>16079.628037101798</v>
      </c>
    </row>
    <row r="564" spans="1:22" x14ac:dyDescent="0.25">
      <c r="A564">
        <v>561</v>
      </c>
      <c r="B564" s="2">
        <f>Plan1!$B$4</f>
        <v>17520</v>
      </c>
      <c r="C564" s="30">
        <f>(B564*EXP(Plan1!$G$7-(Plan1!$G$8^2)/2+NORMSINV(AleatProd!C563)*Plan1!$G$8))</f>
        <v>17863.604008035454</v>
      </c>
      <c r="D564" s="30">
        <f>(C564*EXP(Plan1!$G$7-(Plan1!$G$8^2)/2+NORMSINV(AleatProd!D563)*Plan1!$G$8))</f>
        <v>17084.597105915247</v>
      </c>
      <c r="E564" s="30">
        <f>(D564*EXP(Plan1!$G$7-(Plan1!$G$8^2)/2+NORMSINV(AleatProd!E563)*Plan1!$G$8))</f>
        <v>17332.393191750041</v>
      </c>
      <c r="F564" s="30">
        <f>(E564*EXP(Plan1!$G$7-(Plan1!$G$8^2)/2+NORMSINV(AleatProd!F563)*Plan1!$G$8))</f>
        <v>17035.983412651149</v>
      </c>
      <c r="G564" s="30">
        <f>(F564*EXP(Plan1!$G$7-(Plan1!$G$8^2)/2+NORMSINV(AleatProd!G563)*Plan1!$G$8))</f>
        <v>17700.822941805807</v>
      </c>
      <c r="H564" s="30">
        <f>(G564*EXP(Plan1!$G$7-(Plan1!$G$8^2)/2+NORMSINV(AleatProd!H563)*Plan1!$G$8))</f>
        <v>16905.819337402419</v>
      </c>
      <c r="I564" s="30">
        <f>(H564*EXP(Plan1!$G$7-(Plan1!$G$8^2)/2+NORMSINV(AleatProd!I563)*Plan1!$G$8))</f>
        <v>16853.996243489219</v>
      </c>
      <c r="J564" s="30">
        <f>(I564*EXP(Plan1!$G$7-(Plan1!$G$8^2)/2+NORMSINV(AleatProd!J563)*Plan1!$G$8))</f>
        <v>15365.887256585418</v>
      </c>
      <c r="K564" s="30">
        <f>(J564*EXP(Plan1!$G$7-(Plan1!$G$8^2)/2+NORMSINV(AleatProd!K563)*Plan1!$G$8))</f>
        <v>14758.86470706597</v>
      </c>
      <c r="L564" s="30">
        <f>(K564*EXP(Plan1!$G$7-(Plan1!$G$8^2)/2+NORMSINV(AleatProd!L563)*Plan1!$G$8))</f>
        <v>14004.897705682848</v>
      </c>
      <c r="M564" s="30">
        <f>(L564*EXP(Plan1!$G$7-(Plan1!$G$8^2)/2+NORMSINV(AleatProd!M563)*Plan1!$G$8))</f>
        <v>14363.977040576383</v>
      </c>
      <c r="N564" s="30">
        <f>(M564*EXP(Plan1!$G$7-(Plan1!$G$8^2)/2+NORMSINV(AleatProd!N563)*Plan1!$G$8))</f>
        <v>13913.700579038268</v>
      </c>
      <c r="O564" s="30">
        <f>(N564*EXP(Plan1!$G$7-(Plan1!$G$8^2)/2+NORMSINV(AleatProd!O563)*Plan1!$G$8))</f>
        <v>14398.151674531244</v>
      </c>
      <c r="P564" s="30">
        <f>(O564*EXP(Plan1!$G$7-(Plan1!$G$8^2)/2+NORMSINV(AleatProd!P563)*Plan1!$G$8))</f>
        <v>14039.462088100536</v>
      </c>
      <c r="Q564" s="30">
        <f>(P564*EXP(Plan1!$G$7-(Plan1!$G$8^2)/2+NORMSINV(AleatProd!Q563)*Plan1!$G$8))</f>
        <v>14926.169911720355</v>
      </c>
      <c r="R564" s="30">
        <f>(Q564*EXP(Plan1!$G$7-(Plan1!$G$8^2)/2+NORMSINV(AleatProd!R563)*Plan1!$G$8))</f>
        <v>12582.408074518815</v>
      </c>
      <c r="S564" s="30">
        <f>(R564*EXP(Plan1!$G$7-(Plan1!$G$8^2)/2+NORMSINV(AleatProd!S563)*Plan1!$G$8))</f>
        <v>11848.838345883505</v>
      </c>
      <c r="T564" s="30">
        <f>(S564*EXP(Plan1!$G$7-(Plan1!$G$8^2)/2+NORMSINV(AleatProd!T563)*Plan1!$G$8))</f>
        <v>12254.591930717967</v>
      </c>
      <c r="U564" s="30">
        <f>(T564*EXP(Plan1!$G$7-(Plan1!$G$8^2)/2+NORMSINV(AleatProd!U563)*Plan1!$G$8))</f>
        <v>13314.224596080852</v>
      </c>
      <c r="V564" s="30">
        <f>(U564*EXP(Plan1!$G$7-(Plan1!$G$8^2)/2+NORMSINV(AleatProd!V563)*Plan1!$G$8))</f>
        <v>13626.313159299731</v>
      </c>
    </row>
    <row r="565" spans="1:22" x14ac:dyDescent="0.25">
      <c r="A565">
        <v>562</v>
      </c>
      <c r="B565" s="2">
        <f>Plan1!$B$4</f>
        <v>17520</v>
      </c>
      <c r="C565" s="30">
        <f>(B565*EXP(Plan1!$G$7-(Plan1!$G$8^2)/2+NORMSINV(AleatProd!C564)*Plan1!$G$8))</f>
        <v>17263.530204049795</v>
      </c>
      <c r="D565" s="30">
        <f>(C565*EXP(Plan1!$G$7-(Plan1!$G$8^2)/2+NORMSINV(AleatProd!D564)*Plan1!$G$8))</f>
        <v>17263.130125119416</v>
      </c>
      <c r="E565" s="30">
        <f>(D565*EXP(Plan1!$G$7-(Plan1!$G$8^2)/2+NORMSINV(AleatProd!E564)*Plan1!$G$8))</f>
        <v>17258.941092356315</v>
      </c>
      <c r="F565" s="30">
        <f>(E565*EXP(Plan1!$G$7-(Plan1!$G$8^2)/2+NORMSINV(AleatProd!F564)*Plan1!$G$8))</f>
        <v>16290.931926664758</v>
      </c>
      <c r="G565" s="30">
        <f>(F565*EXP(Plan1!$G$7-(Plan1!$G$8^2)/2+NORMSINV(AleatProd!G564)*Plan1!$G$8))</f>
        <v>14207.596756627474</v>
      </c>
      <c r="H565" s="30">
        <f>(G565*EXP(Plan1!$G$7-(Plan1!$G$8^2)/2+NORMSINV(AleatProd!H564)*Plan1!$G$8))</f>
        <v>13174.866017585075</v>
      </c>
      <c r="I565" s="30">
        <f>(H565*EXP(Plan1!$G$7-(Plan1!$G$8^2)/2+NORMSINV(AleatProd!I564)*Plan1!$G$8))</f>
        <v>12955.718075289964</v>
      </c>
      <c r="J565" s="30">
        <f>(I565*EXP(Plan1!$G$7-(Plan1!$G$8^2)/2+NORMSINV(AleatProd!J564)*Plan1!$G$8))</f>
        <v>13719.279072712832</v>
      </c>
      <c r="K565" s="30">
        <f>(J565*EXP(Plan1!$G$7-(Plan1!$G$8^2)/2+NORMSINV(AleatProd!K564)*Plan1!$G$8))</f>
        <v>14203.816037922545</v>
      </c>
      <c r="L565" s="30">
        <f>(K565*EXP(Plan1!$G$7-(Plan1!$G$8^2)/2+NORMSINV(AleatProd!L564)*Plan1!$G$8))</f>
        <v>15084.524110564314</v>
      </c>
      <c r="M565" s="30">
        <f>(L565*EXP(Plan1!$G$7-(Plan1!$G$8^2)/2+NORMSINV(AleatProd!M564)*Plan1!$G$8))</f>
        <v>15257.949798835929</v>
      </c>
      <c r="N565" s="30">
        <f>(M565*EXP(Plan1!$G$7-(Plan1!$G$8^2)/2+NORMSINV(AleatProd!N564)*Plan1!$G$8))</f>
        <v>14301.513546473068</v>
      </c>
      <c r="O565" s="30">
        <f>(N565*EXP(Plan1!$G$7-(Plan1!$G$8^2)/2+NORMSINV(AleatProd!O564)*Plan1!$G$8))</f>
        <v>14077.716180527474</v>
      </c>
      <c r="P565" s="30">
        <f>(O565*EXP(Plan1!$G$7-(Plan1!$G$8^2)/2+NORMSINV(AleatProd!P564)*Plan1!$G$8))</f>
        <v>14353.583584014865</v>
      </c>
      <c r="Q565" s="30">
        <f>(P565*EXP(Plan1!$G$7-(Plan1!$G$8^2)/2+NORMSINV(AleatProd!Q564)*Plan1!$G$8))</f>
        <v>13380.276733200097</v>
      </c>
      <c r="R565" s="30">
        <f>(Q565*EXP(Plan1!$G$7-(Plan1!$G$8^2)/2+NORMSINV(AleatProd!R564)*Plan1!$G$8))</f>
        <v>13121.981990023249</v>
      </c>
      <c r="S565" s="30">
        <f>(R565*EXP(Plan1!$G$7-(Plan1!$G$8^2)/2+NORMSINV(AleatProd!S564)*Plan1!$G$8))</f>
        <v>13777.41531061513</v>
      </c>
      <c r="T565" s="30">
        <f>(S565*EXP(Plan1!$G$7-(Plan1!$G$8^2)/2+NORMSINV(AleatProd!T564)*Plan1!$G$8))</f>
        <v>13690.593667592775</v>
      </c>
      <c r="U565" s="30">
        <f>(T565*EXP(Plan1!$G$7-(Plan1!$G$8^2)/2+NORMSINV(AleatProd!U564)*Plan1!$G$8))</f>
        <v>12898.303840591536</v>
      </c>
      <c r="V565" s="30">
        <f>(U565*EXP(Plan1!$G$7-(Plan1!$G$8^2)/2+NORMSINV(AleatProd!V564)*Plan1!$G$8))</f>
        <v>11890.435673111733</v>
      </c>
    </row>
    <row r="566" spans="1:22" x14ac:dyDescent="0.25">
      <c r="A566">
        <v>563</v>
      </c>
      <c r="B566" s="2">
        <f>Plan1!$B$4</f>
        <v>17520</v>
      </c>
      <c r="C566" s="30">
        <f>(B566*EXP(Plan1!$G$7-(Plan1!$G$8^2)/2+NORMSINV(AleatProd!C565)*Plan1!$G$8))</f>
        <v>16097.998523514436</v>
      </c>
      <c r="D566" s="30">
        <f>(C566*EXP(Plan1!$G$7-(Plan1!$G$8^2)/2+NORMSINV(AleatProd!D565)*Plan1!$G$8))</f>
        <v>14852.830712825618</v>
      </c>
      <c r="E566" s="30">
        <f>(D566*EXP(Plan1!$G$7-(Plan1!$G$8^2)/2+NORMSINV(AleatProd!E565)*Plan1!$G$8))</f>
        <v>14843.704262072006</v>
      </c>
      <c r="F566" s="30">
        <f>(E566*EXP(Plan1!$G$7-(Plan1!$G$8^2)/2+NORMSINV(AleatProd!F565)*Plan1!$G$8))</f>
        <v>14789.517084338369</v>
      </c>
      <c r="G566" s="30">
        <f>(F566*EXP(Plan1!$G$7-(Plan1!$G$8^2)/2+NORMSINV(AleatProd!G565)*Plan1!$G$8))</f>
        <v>14958.491148136256</v>
      </c>
      <c r="H566" s="30">
        <f>(G566*EXP(Plan1!$G$7-(Plan1!$G$8^2)/2+NORMSINV(AleatProd!H565)*Plan1!$G$8))</f>
        <v>15473.788981324484</v>
      </c>
      <c r="I566" s="30">
        <f>(H566*EXP(Plan1!$G$7-(Plan1!$G$8^2)/2+NORMSINV(AleatProd!I565)*Plan1!$G$8))</f>
        <v>16375.055936902689</v>
      </c>
      <c r="J566" s="30">
        <f>(I566*EXP(Plan1!$G$7-(Plan1!$G$8^2)/2+NORMSINV(AleatProd!J565)*Plan1!$G$8))</f>
        <v>15328.270638925367</v>
      </c>
      <c r="K566" s="30">
        <f>(J566*EXP(Plan1!$G$7-(Plan1!$G$8^2)/2+NORMSINV(AleatProd!K565)*Plan1!$G$8))</f>
        <v>15184.039932730117</v>
      </c>
      <c r="L566" s="30">
        <f>(K566*EXP(Plan1!$G$7-(Plan1!$G$8^2)/2+NORMSINV(AleatProd!L565)*Plan1!$G$8))</f>
        <v>15800.841841032945</v>
      </c>
      <c r="M566" s="30">
        <f>(L566*EXP(Plan1!$G$7-(Plan1!$G$8^2)/2+NORMSINV(AleatProd!M565)*Plan1!$G$8))</f>
        <v>15477.167971694707</v>
      </c>
      <c r="N566" s="30">
        <f>(M566*EXP(Plan1!$G$7-(Plan1!$G$8^2)/2+NORMSINV(AleatProd!N565)*Plan1!$G$8))</f>
        <v>15534.56053579035</v>
      </c>
      <c r="O566" s="30">
        <f>(N566*EXP(Plan1!$G$7-(Plan1!$G$8^2)/2+NORMSINV(AleatProd!O565)*Plan1!$G$8))</f>
        <v>16913.541380243016</v>
      </c>
      <c r="P566" s="30">
        <f>(O566*EXP(Plan1!$G$7-(Plan1!$G$8^2)/2+NORMSINV(AleatProd!P565)*Plan1!$G$8))</f>
        <v>16368.068439414372</v>
      </c>
      <c r="Q566" s="30">
        <f>(P566*EXP(Plan1!$G$7-(Plan1!$G$8^2)/2+NORMSINV(AleatProd!Q565)*Plan1!$G$8))</f>
        <v>15720.861249293892</v>
      </c>
      <c r="R566" s="30">
        <f>(Q566*EXP(Plan1!$G$7-(Plan1!$G$8^2)/2+NORMSINV(AleatProd!R565)*Plan1!$G$8))</f>
        <v>16269.74921115379</v>
      </c>
      <c r="S566" s="30">
        <f>(R566*EXP(Plan1!$G$7-(Plan1!$G$8^2)/2+NORMSINV(AleatProd!S565)*Plan1!$G$8))</f>
        <v>17353.532889284546</v>
      </c>
      <c r="T566" s="30">
        <f>(S566*EXP(Plan1!$G$7-(Plan1!$G$8^2)/2+NORMSINV(AleatProd!T565)*Plan1!$G$8))</f>
        <v>19652.609751817796</v>
      </c>
      <c r="U566" s="30">
        <f>(T566*EXP(Plan1!$G$7-(Plan1!$G$8^2)/2+NORMSINV(AleatProd!U565)*Plan1!$G$8))</f>
        <v>18527.493252491429</v>
      </c>
      <c r="V566" s="30">
        <f>(U566*EXP(Plan1!$G$7-(Plan1!$G$8^2)/2+NORMSINV(AleatProd!V565)*Plan1!$G$8))</f>
        <v>19954.546396854406</v>
      </c>
    </row>
    <row r="567" spans="1:22" x14ac:dyDescent="0.25">
      <c r="A567">
        <v>564</v>
      </c>
      <c r="B567" s="2">
        <f>Plan1!$B$4</f>
        <v>17520</v>
      </c>
      <c r="C567" s="30">
        <f>(B567*EXP(Plan1!$G$7-(Plan1!$G$8^2)/2+NORMSINV(AleatProd!C566)*Plan1!$G$8))</f>
        <v>17158.120329142526</v>
      </c>
      <c r="D567" s="30">
        <f>(C567*EXP(Plan1!$G$7-(Plan1!$G$8^2)/2+NORMSINV(AleatProd!D566)*Plan1!$G$8))</f>
        <v>17455.235734004509</v>
      </c>
      <c r="E567" s="30">
        <f>(D567*EXP(Plan1!$G$7-(Plan1!$G$8^2)/2+NORMSINV(AleatProd!E566)*Plan1!$G$8))</f>
        <v>18642.21769039633</v>
      </c>
      <c r="F567" s="30">
        <f>(E567*EXP(Plan1!$G$7-(Plan1!$G$8^2)/2+NORMSINV(AleatProd!F566)*Plan1!$G$8))</f>
        <v>18780.527229085219</v>
      </c>
      <c r="G567" s="30">
        <f>(F567*EXP(Plan1!$G$7-(Plan1!$G$8^2)/2+NORMSINV(AleatProd!G566)*Plan1!$G$8))</f>
        <v>18697.566146478257</v>
      </c>
      <c r="H567" s="30">
        <f>(G567*EXP(Plan1!$G$7-(Plan1!$G$8^2)/2+NORMSINV(AleatProd!H566)*Plan1!$G$8))</f>
        <v>18043.424631446556</v>
      </c>
      <c r="I567" s="30">
        <f>(H567*EXP(Plan1!$G$7-(Plan1!$G$8^2)/2+NORMSINV(AleatProd!I566)*Plan1!$G$8))</f>
        <v>18843.357001591667</v>
      </c>
      <c r="J567" s="30">
        <f>(I567*EXP(Plan1!$G$7-(Plan1!$G$8^2)/2+NORMSINV(AleatProd!J566)*Plan1!$G$8))</f>
        <v>19950.199180605941</v>
      </c>
      <c r="K567" s="30">
        <f>(J567*EXP(Plan1!$G$7-(Plan1!$G$8^2)/2+NORMSINV(AleatProd!K566)*Plan1!$G$8))</f>
        <v>19347.184846836135</v>
      </c>
      <c r="L567" s="30">
        <f>(K567*EXP(Plan1!$G$7-(Plan1!$G$8^2)/2+NORMSINV(AleatProd!L566)*Plan1!$G$8))</f>
        <v>21357.470310426452</v>
      </c>
      <c r="M567" s="30">
        <f>(L567*EXP(Plan1!$G$7-(Plan1!$G$8^2)/2+NORMSINV(AleatProd!M566)*Plan1!$G$8))</f>
        <v>20872.870358963562</v>
      </c>
      <c r="N567" s="30">
        <f>(M567*EXP(Plan1!$G$7-(Plan1!$G$8^2)/2+NORMSINV(AleatProd!N566)*Plan1!$G$8))</f>
        <v>21199.374675574822</v>
      </c>
      <c r="O567" s="30">
        <f>(N567*EXP(Plan1!$G$7-(Plan1!$G$8^2)/2+NORMSINV(AleatProd!O566)*Plan1!$G$8))</f>
        <v>20619.325619832634</v>
      </c>
      <c r="P567" s="30">
        <f>(O567*EXP(Plan1!$G$7-(Plan1!$G$8^2)/2+NORMSINV(AleatProd!P566)*Plan1!$G$8))</f>
        <v>20664.112101303861</v>
      </c>
      <c r="Q567" s="30">
        <f>(P567*EXP(Plan1!$G$7-(Plan1!$G$8^2)/2+NORMSINV(AleatProd!Q566)*Plan1!$G$8))</f>
        <v>20744.892880201558</v>
      </c>
      <c r="R567" s="30">
        <f>(Q567*EXP(Plan1!$G$7-(Plan1!$G$8^2)/2+NORMSINV(AleatProd!R566)*Plan1!$G$8))</f>
        <v>21375.344357172657</v>
      </c>
      <c r="S567" s="30">
        <f>(R567*EXP(Plan1!$G$7-(Plan1!$G$8^2)/2+NORMSINV(AleatProd!S566)*Plan1!$G$8))</f>
        <v>21005.43055778147</v>
      </c>
      <c r="T567" s="30">
        <f>(S567*EXP(Plan1!$G$7-(Plan1!$G$8^2)/2+NORMSINV(AleatProd!T566)*Plan1!$G$8))</f>
        <v>19367.864786780628</v>
      </c>
      <c r="U567" s="30">
        <f>(T567*EXP(Plan1!$G$7-(Plan1!$G$8^2)/2+NORMSINV(AleatProd!U566)*Plan1!$G$8))</f>
        <v>18365.66418684637</v>
      </c>
      <c r="V567" s="30">
        <f>(U567*EXP(Plan1!$G$7-(Plan1!$G$8^2)/2+NORMSINV(AleatProd!V566)*Plan1!$G$8))</f>
        <v>17661.379817243607</v>
      </c>
    </row>
    <row r="568" spans="1:22" x14ac:dyDescent="0.25">
      <c r="A568">
        <v>565</v>
      </c>
      <c r="B568" s="2">
        <f>Plan1!$B$4</f>
        <v>17520</v>
      </c>
      <c r="C568" s="30">
        <f>(B568*EXP(Plan1!$G$7-(Plan1!$G$8^2)/2+NORMSINV(AleatProd!C567)*Plan1!$G$8))</f>
        <v>18898.208594251169</v>
      </c>
      <c r="D568" s="30">
        <f>(C568*EXP(Plan1!$G$7-(Plan1!$G$8^2)/2+NORMSINV(AleatProd!D567)*Plan1!$G$8))</f>
        <v>17106.279681988188</v>
      </c>
      <c r="E568" s="30">
        <f>(D568*EXP(Plan1!$G$7-(Plan1!$G$8^2)/2+NORMSINV(AleatProd!E567)*Plan1!$G$8))</f>
        <v>17069.939813591573</v>
      </c>
      <c r="F568" s="30">
        <f>(E568*EXP(Plan1!$G$7-(Plan1!$G$8^2)/2+NORMSINV(AleatProd!F567)*Plan1!$G$8))</f>
        <v>17587.039631203374</v>
      </c>
      <c r="G568" s="30">
        <f>(F568*EXP(Plan1!$G$7-(Plan1!$G$8^2)/2+NORMSINV(AleatProd!G567)*Plan1!$G$8))</f>
        <v>17350.932646196878</v>
      </c>
      <c r="H568" s="30">
        <f>(G568*EXP(Plan1!$G$7-(Plan1!$G$8^2)/2+NORMSINV(AleatProd!H567)*Plan1!$G$8))</f>
        <v>17172.487371689946</v>
      </c>
      <c r="I568" s="30">
        <f>(H568*EXP(Plan1!$G$7-(Plan1!$G$8^2)/2+NORMSINV(AleatProd!I567)*Plan1!$G$8))</f>
        <v>16110.470595952418</v>
      </c>
      <c r="J568" s="30">
        <f>(I568*EXP(Plan1!$G$7-(Plan1!$G$8^2)/2+NORMSINV(AleatProd!J567)*Plan1!$G$8))</f>
        <v>16226.284614906877</v>
      </c>
      <c r="K568" s="30">
        <f>(J568*EXP(Plan1!$G$7-(Plan1!$G$8^2)/2+NORMSINV(AleatProd!K567)*Plan1!$G$8))</f>
        <v>15394.555633173564</v>
      </c>
      <c r="L568" s="30">
        <f>(K568*EXP(Plan1!$G$7-(Plan1!$G$8^2)/2+NORMSINV(AleatProd!L567)*Plan1!$G$8))</f>
        <v>15486.149919289113</v>
      </c>
      <c r="M568" s="30">
        <f>(L568*EXP(Plan1!$G$7-(Plan1!$G$8^2)/2+NORMSINV(AleatProd!M567)*Plan1!$G$8))</f>
        <v>13929.812355739214</v>
      </c>
      <c r="N568" s="30">
        <f>(M568*EXP(Plan1!$G$7-(Plan1!$G$8^2)/2+NORMSINV(AleatProd!N567)*Plan1!$G$8))</f>
        <v>13887.911367537617</v>
      </c>
      <c r="O568" s="30">
        <f>(N568*EXP(Plan1!$G$7-(Plan1!$G$8^2)/2+NORMSINV(AleatProd!O567)*Plan1!$G$8))</f>
        <v>13987.94945360869</v>
      </c>
      <c r="P568" s="30">
        <f>(O568*EXP(Plan1!$G$7-(Plan1!$G$8^2)/2+NORMSINV(AleatProd!P567)*Plan1!$G$8))</f>
        <v>14565.951068536298</v>
      </c>
      <c r="Q568" s="30">
        <f>(P568*EXP(Plan1!$G$7-(Plan1!$G$8^2)/2+NORMSINV(AleatProd!Q567)*Plan1!$G$8))</f>
        <v>13937.295408859343</v>
      </c>
      <c r="R568" s="30">
        <f>(Q568*EXP(Plan1!$G$7-(Plan1!$G$8^2)/2+NORMSINV(AleatProd!R567)*Plan1!$G$8))</f>
        <v>13618.602771443557</v>
      </c>
      <c r="S568" s="30">
        <f>(R568*EXP(Plan1!$G$7-(Plan1!$G$8^2)/2+NORMSINV(AleatProd!S567)*Plan1!$G$8))</f>
        <v>14068.193125861309</v>
      </c>
      <c r="T568" s="30">
        <f>(S568*EXP(Plan1!$G$7-(Plan1!$G$8^2)/2+NORMSINV(AleatProd!T567)*Plan1!$G$8))</f>
        <v>15151.655641434001</v>
      </c>
      <c r="U568" s="30">
        <f>(T568*EXP(Plan1!$G$7-(Plan1!$G$8^2)/2+NORMSINV(AleatProd!U567)*Plan1!$G$8))</f>
        <v>14443.706039357015</v>
      </c>
      <c r="V568" s="30">
        <f>(U568*EXP(Plan1!$G$7-(Plan1!$G$8^2)/2+NORMSINV(AleatProd!V567)*Plan1!$G$8))</f>
        <v>14754.982236171245</v>
      </c>
    </row>
    <row r="569" spans="1:22" x14ac:dyDescent="0.25">
      <c r="A569">
        <v>566</v>
      </c>
      <c r="B569" s="2">
        <f>Plan1!$B$4</f>
        <v>17520</v>
      </c>
      <c r="C569" s="30">
        <f>(B569*EXP(Plan1!$G$7-(Plan1!$G$8^2)/2+NORMSINV(AleatProd!C568)*Plan1!$G$8))</f>
        <v>18400.724370348409</v>
      </c>
      <c r="D569" s="30">
        <f>(C569*EXP(Plan1!$G$7-(Plan1!$G$8^2)/2+NORMSINV(AleatProd!D568)*Plan1!$G$8))</f>
        <v>17350.349816615428</v>
      </c>
      <c r="E569" s="30">
        <f>(D569*EXP(Plan1!$G$7-(Plan1!$G$8^2)/2+NORMSINV(AleatProd!E568)*Plan1!$G$8))</f>
        <v>16638.651904164442</v>
      </c>
      <c r="F569" s="30">
        <f>(E569*EXP(Plan1!$G$7-(Plan1!$G$8^2)/2+NORMSINV(AleatProd!F568)*Plan1!$G$8))</f>
        <v>17578.751263298891</v>
      </c>
      <c r="G569" s="30">
        <f>(F569*EXP(Plan1!$G$7-(Plan1!$G$8^2)/2+NORMSINV(AleatProd!G568)*Plan1!$G$8))</f>
        <v>18339.493867143905</v>
      </c>
      <c r="H569" s="30">
        <f>(G569*EXP(Plan1!$G$7-(Plan1!$G$8^2)/2+NORMSINV(AleatProd!H568)*Plan1!$G$8))</f>
        <v>17913.879599684638</v>
      </c>
      <c r="I569" s="30">
        <f>(H569*EXP(Plan1!$G$7-(Plan1!$G$8^2)/2+NORMSINV(AleatProd!I568)*Plan1!$G$8))</f>
        <v>17146.31746275668</v>
      </c>
      <c r="J569" s="30">
        <f>(I569*EXP(Plan1!$G$7-(Plan1!$G$8^2)/2+NORMSINV(AleatProd!J568)*Plan1!$G$8))</f>
        <v>17616.725822766552</v>
      </c>
      <c r="K569" s="30">
        <f>(J569*EXP(Plan1!$G$7-(Plan1!$G$8^2)/2+NORMSINV(AleatProd!K568)*Plan1!$G$8))</f>
        <v>17554.712121255732</v>
      </c>
      <c r="L569" s="30">
        <f>(K569*EXP(Plan1!$G$7-(Plan1!$G$8^2)/2+NORMSINV(AleatProd!L568)*Plan1!$G$8))</f>
        <v>17794.225342129659</v>
      </c>
      <c r="M569" s="30">
        <f>(L569*EXP(Plan1!$G$7-(Plan1!$G$8^2)/2+NORMSINV(AleatProd!M568)*Plan1!$G$8))</f>
        <v>16716.255727323743</v>
      </c>
      <c r="N569" s="30">
        <f>(M569*EXP(Plan1!$G$7-(Plan1!$G$8^2)/2+NORMSINV(AleatProd!N568)*Plan1!$G$8))</f>
        <v>15960.368490276285</v>
      </c>
      <c r="O569" s="30">
        <f>(N569*EXP(Plan1!$G$7-(Plan1!$G$8^2)/2+NORMSINV(AleatProd!O568)*Plan1!$G$8))</f>
        <v>14941.40352320463</v>
      </c>
      <c r="P569" s="30">
        <f>(O569*EXP(Plan1!$G$7-(Plan1!$G$8^2)/2+NORMSINV(AleatProd!P568)*Plan1!$G$8))</f>
        <v>14167.915966178263</v>
      </c>
      <c r="Q569" s="30">
        <f>(P569*EXP(Plan1!$G$7-(Plan1!$G$8^2)/2+NORMSINV(AleatProd!Q568)*Plan1!$G$8))</f>
        <v>14317.455776506999</v>
      </c>
      <c r="R569" s="30">
        <f>(Q569*EXP(Plan1!$G$7-(Plan1!$G$8^2)/2+NORMSINV(AleatProd!R568)*Plan1!$G$8))</f>
        <v>13956.581085518681</v>
      </c>
      <c r="S569" s="30">
        <f>(R569*EXP(Plan1!$G$7-(Plan1!$G$8^2)/2+NORMSINV(AleatProd!S568)*Plan1!$G$8))</f>
        <v>13228.671923403503</v>
      </c>
      <c r="T569" s="30">
        <f>(S569*EXP(Plan1!$G$7-(Plan1!$G$8^2)/2+NORMSINV(AleatProd!T568)*Plan1!$G$8))</f>
        <v>12268.213675141318</v>
      </c>
      <c r="U569" s="30">
        <f>(T569*EXP(Plan1!$G$7-(Plan1!$G$8^2)/2+NORMSINV(AleatProd!U568)*Plan1!$G$8))</f>
        <v>11803.157857794826</v>
      </c>
      <c r="V569" s="30">
        <f>(U569*EXP(Plan1!$G$7-(Plan1!$G$8^2)/2+NORMSINV(AleatProd!V568)*Plan1!$G$8))</f>
        <v>11483.275493785071</v>
      </c>
    </row>
    <row r="570" spans="1:22" x14ac:dyDescent="0.25">
      <c r="A570">
        <v>567</v>
      </c>
      <c r="B570" s="2">
        <f>Plan1!$B$4</f>
        <v>17520</v>
      </c>
      <c r="C570" s="30">
        <f>(B570*EXP(Plan1!$G$7-(Plan1!$G$8^2)/2+NORMSINV(AleatProd!C569)*Plan1!$G$8))</f>
        <v>16190.323908669972</v>
      </c>
      <c r="D570" s="30">
        <f>(C570*EXP(Plan1!$G$7-(Plan1!$G$8^2)/2+NORMSINV(AleatProd!D569)*Plan1!$G$8))</f>
        <v>17157.267460660132</v>
      </c>
      <c r="E570" s="30">
        <f>(D570*EXP(Plan1!$G$7-(Plan1!$G$8^2)/2+NORMSINV(AleatProd!E569)*Plan1!$G$8))</f>
        <v>18352.337019423892</v>
      </c>
      <c r="F570" s="30">
        <f>(E570*EXP(Plan1!$G$7-(Plan1!$G$8^2)/2+NORMSINV(AleatProd!F569)*Plan1!$G$8))</f>
        <v>18518.872298915056</v>
      </c>
      <c r="G570" s="30">
        <f>(F570*EXP(Plan1!$G$7-(Plan1!$G$8^2)/2+NORMSINV(AleatProd!G569)*Plan1!$G$8))</f>
        <v>18577.443189929989</v>
      </c>
      <c r="H570" s="30">
        <f>(G570*EXP(Plan1!$G$7-(Plan1!$G$8^2)/2+NORMSINV(AleatProd!H569)*Plan1!$G$8))</f>
        <v>18927.354240733603</v>
      </c>
      <c r="I570" s="30">
        <f>(H570*EXP(Plan1!$G$7-(Plan1!$G$8^2)/2+NORMSINV(AleatProd!I569)*Plan1!$G$8))</f>
        <v>19137.958443535517</v>
      </c>
      <c r="J570" s="30">
        <f>(I570*EXP(Plan1!$G$7-(Plan1!$G$8^2)/2+NORMSINV(AleatProd!J569)*Plan1!$G$8))</f>
        <v>18353.904714321212</v>
      </c>
      <c r="K570" s="30">
        <f>(J570*EXP(Plan1!$G$7-(Plan1!$G$8^2)/2+NORMSINV(AleatProd!K569)*Plan1!$G$8))</f>
        <v>19314.308059621482</v>
      </c>
      <c r="L570" s="30">
        <f>(K570*EXP(Plan1!$G$7-(Plan1!$G$8^2)/2+NORMSINV(AleatProd!L569)*Plan1!$G$8))</f>
        <v>19193.914547737801</v>
      </c>
      <c r="M570" s="30">
        <f>(L570*EXP(Plan1!$G$7-(Plan1!$G$8^2)/2+NORMSINV(AleatProd!M569)*Plan1!$G$8))</f>
        <v>18647.077212983004</v>
      </c>
      <c r="N570" s="30">
        <f>(M570*EXP(Plan1!$G$7-(Plan1!$G$8^2)/2+NORMSINV(AleatProd!N569)*Plan1!$G$8))</f>
        <v>18870.056331961605</v>
      </c>
      <c r="O570" s="30">
        <f>(N570*EXP(Plan1!$G$7-(Plan1!$G$8^2)/2+NORMSINV(AleatProd!O569)*Plan1!$G$8))</f>
        <v>19326.623090653266</v>
      </c>
      <c r="P570" s="30">
        <f>(O570*EXP(Plan1!$G$7-(Plan1!$G$8^2)/2+NORMSINV(AleatProd!P569)*Plan1!$G$8))</f>
        <v>19377.713267317889</v>
      </c>
      <c r="Q570" s="30">
        <f>(P570*EXP(Plan1!$G$7-(Plan1!$G$8^2)/2+NORMSINV(AleatProd!Q569)*Plan1!$G$8))</f>
        <v>19063.912582805031</v>
      </c>
      <c r="R570" s="30">
        <f>(Q570*EXP(Plan1!$G$7-(Plan1!$G$8^2)/2+NORMSINV(AleatProd!R569)*Plan1!$G$8))</f>
        <v>19405.813042152611</v>
      </c>
      <c r="S570" s="30">
        <f>(R570*EXP(Plan1!$G$7-(Plan1!$G$8^2)/2+NORMSINV(AleatProd!S569)*Plan1!$G$8))</f>
        <v>19513.378218226491</v>
      </c>
      <c r="T570" s="30">
        <f>(S570*EXP(Plan1!$G$7-(Plan1!$G$8^2)/2+NORMSINV(AleatProd!T569)*Plan1!$G$8))</f>
        <v>20169.017404389801</v>
      </c>
      <c r="U570" s="30">
        <f>(T570*EXP(Plan1!$G$7-(Plan1!$G$8^2)/2+NORMSINV(AleatProd!U569)*Plan1!$G$8))</f>
        <v>18886.606978738135</v>
      </c>
      <c r="V570" s="30">
        <f>(U570*EXP(Plan1!$G$7-(Plan1!$G$8^2)/2+NORMSINV(AleatProd!V569)*Plan1!$G$8))</f>
        <v>19002.871238829212</v>
      </c>
    </row>
    <row r="571" spans="1:22" x14ac:dyDescent="0.25">
      <c r="A571">
        <v>568</v>
      </c>
      <c r="B571" s="2">
        <f>Plan1!$B$4</f>
        <v>17520</v>
      </c>
      <c r="C571" s="30">
        <f>(B571*EXP(Plan1!$G$7-(Plan1!$G$8^2)/2+NORMSINV(AleatProd!C570)*Plan1!$G$8))</f>
        <v>19155.258974056615</v>
      </c>
      <c r="D571" s="30">
        <f>(C571*EXP(Plan1!$G$7-(Plan1!$G$8^2)/2+NORMSINV(AleatProd!D570)*Plan1!$G$8))</f>
        <v>18246.851731747782</v>
      </c>
      <c r="E571" s="30">
        <f>(D571*EXP(Plan1!$G$7-(Plan1!$G$8^2)/2+NORMSINV(AleatProd!E570)*Plan1!$G$8))</f>
        <v>18186.113480494514</v>
      </c>
      <c r="F571" s="30">
        <f>(E571*EXP(Plan1!$G$7-(Plan1!$G$8^2)/2+NORMSINV(AleatProd!F570)*Plan1!$G$8))</f>
        <v>17273.862663617761</v>
      </c>
      <c r="G571" s="30">
        <f>(F571*EXP(Plan1!$G$7-(Plan1!$G$8^2)/2+NORMSINV(AleatProd!G570)*Plan1!$G$8))</f>
        <v>16684.40692014571</v>
      </c>
      <c r="H571" s="30">
        <f>(G571*EXP(Plan1!$G$7-(Plan1!$G$8^2)/2+NORMSINV(AleatProd!H570)*Plan1!$G$8))</f>
        <v>16294.215701211337</v>
      </c>
      <c r="I571" s="30">
        <f>(H571*EXP(Plan1!$G$7-(Plan1!$G$8^2)/2+NORMSINV(AleatProd!I570)*Plan1!$G$8))</f>
        <v>16605.486263425038</v>
      </c>
      <c r="J571" s="30">
        <f>(I571*EXP(Plan1!$G$7-(Plan1!$G$8^2)/2+NORMSINV(AleatProd!J570)*Plan1!$G$8))</f>
        <v>16564.971859701807</v>
      </c>
      <c r="K571" s="30">
        <f>(J571*EXP(Plan1!$G$7-(Plan1!$G$8^2)/2+NORMSINV(AleatProd!K570)*Plan1!$G$8))</f>
        <v>14975.233402910309</v>
      </c>
      <c r="L571" s="30">
        <f>(K571*EXP(Plan1!$G$7-(Plan1!$G$8^2)/2+NORMSINV(AleatProd!L570)*Plan1!$G$8))</f>
        <v>13839.219363558861</v>
      </c>
      <c r="M571" s="30">
        <f>(L571*EXP(Plan1!$G$7-(Plan1!$G$8^2)/2+NORMSINV(AleatProd!M570)*Plan1!$G$8))</f>
        <v>13044.762324332618</v>
      </c>
      <c r="N571" s="30">
        <f>(M571*EXP(Plan1!$G$7-(Plan1!$G$8^2)/2+NORMSINV(AleatProd!N570)*Plan1!$G$8))</f>
        <v>13042.429539945226</v>
      </c>
      <c r="O571" s="30">
        <f>(N571*EXP(Plan1!$G$7-(Plan1!$G$8^2)/2+NORMSINV(AleatProd!O570)*Plan1!$G$8))</f>
        <v>12622.275246134717</v>
      </c>
      <c r="P571" s="30">
        <f>(O571*EXP(Plan1!$G$7-(Plan1!$G$8^2)/2+NORMSINV(AleatProd!P570)*Plan1!$G$8))</f>
        <v>12761.600024036783</v>
      </c>
      <c r="Q571" s="30">
        <f>(P571*EXP(Plan1!$G$7-(Plan1!$G$8^2)/2+NORMSINV(AleatProd!Q570)*Plan1!$G$8))</f>
        <v>11684.566018561854</v>
      </c>
      <c r="R571" s="30">
        <f>(Q571*EXP(Plan1!$G$7-(Plan1!$G$8^2)/2+NORMSINV(AleatProd!R570)*Plan1!$G$8))</f>
        <v>11409.001933558657</v>
      </c>
      <c r="S571" s="30">
        <f>(R571*EXP(Plan1!$G$7-(Plan1!$G$8^2)/2+NORMSINV(AleatProd!S570)*Plan1!$G$8))</f>
        <v>11347.794511571263</v>
      </c>
      <c r="T571" s="30">
        <f>(S571*EXP(Plan1!$G$7-(Plan1!$G$8^2)/2+NORMSINV(AleatProd!T570)*Plan1!$G$8))</f>
        <v>11098.666391706189</v>
      </c>
      <c r="U571" s="30">
        <f>(T571*EXP(Plan1!$G$7-(Plan1!$G$8^2)/2+NORMSINV(AleatProd!U570)*Plan1!$G$8))</f>
        <v>10178.377225949445</v>
      </c>
      <c r="V571" s="30">
        <f>(U571*EXP(Plan1!$G$7-(Plan1!$G$8^2)/2+NORMSINV(AleatProd!V570)*Plan1!$G$8))</f>
        <v>10461.478791626643</v>
      </c>
    </row>
    <row r="572" spans="1:22" x14ac:dyDescent="0.25">
      <c r="A572">
        <v>569</v>
      </c>
      <c r="B572" s="2">
        <f>Plan1!$B$4</f>
        <v>17520</v>
      </c>
      <c r="C572" s="30">
        <f>(B572*EXP(Plan1!$G$7-(Plan1!$G$8^2)/2+NORMSINV(AleatProd!C571)*Plan1!$G$8))</f>
        <v>16435.227560533931</v>
      </c>
      <c r="D572" s="30">
        <f>(C572*EXP(Plan1!$G$7-(Plan1!$G$8^2)/2+NORMSINV(AleatProd!D571)*Plan1!$G$8))</f>
        <v>16392.189404580946</v>
      </c>
      <c r="E572" s="30">
        <f>(D572*EXP(Plan1!$G$7-(Plan1!$G$8^2)/2+NORMSINV(AleatProd!E571)*Plan1!$G$8))</f>
        <v>15048.224389061192</v>
      </c>
      <c r="F572" s="30">
        <f>(E572*EXP(Plan1!$G$7-(Plan1!$G$8^2)/2+NORMSINV(AleatProd!F571)*Plan1!$G$8))</f>
        <v>13609.511004173528</v>
      </c>
      <c r="G572" s="30">
        <f>(F572*EXP(Plan1!$G$7-(Plan1!$G$8^2)/2+NORMSINV(AleatProd!G571)*Plan1!$G$8))</f>
        <v>14183.547904912732</v>
      </c>
      <c r="H572" s="30">
        <f>(G572*EXP(Plan1!$G$7-(Plan1!$G$8^2)/2+NORMSINV(AleatProd!H571)*Plan1!$G$8))</f>
        <v>14328.161058146714</v>
      </c>
      <c r="I572" s="30">
        <f>(H572*EXP(Plan1!$G$7-(Plan1!$G$8^2)/2+NORMSINV(AleatProd!I571)*Plan1!$G$8))</f>
        <v>14303.687360494414</v>
      </c>
      <c r="J572" s="30">
        <f>(I572*EXP(Plan1!$G$7-(Plan1!$G$8^2)/2+NORMSINV(AleatProd!J571)*Plan1!$G$8))</f>
        <v>13388.006849893087</v>
      </c>
      <c r="K572" s="30">
        <f>(J572*EXP(Plan1!$G$7-(Plan1!$G$8^2)/2+NORMSINV(AleatProd!K571)*Plan1!$G$8))</f>
        <v>14357.902895322633</v>
      </c>
      <c r="L572" s="30">
        <f>(K572*EXP(Plan1!$G$7-(Plan1!$G$8^2)/2+NORMSINV(AleatProd!L571)*Plan1!$G$8))</f>
        <v>14660.592569436798</v>
      </c>
      <c r="M572" s="30">
        <f>(L572*EXP(Plan1!$G$7-(Plan1!$G$8^2)/2+NORMSINV(AleatProd!M571)*Plan1!$G$8))</f>
        <v>14228.906668445186</v>
      </c>
      <c r="N572" s="30">
        <f>(M572*EXP(Plan1!$G$7-(Plan1!$G$8^2)/2+NORMSINV(AleatProd!N571)*Plan1!$G$8))</f>
        <v>14601.811691019851</v>
      </c>
      <c r="O572" s="30">
        <f>(N572*EXP(Plan1!$G$7-(Plan1!$G$8^2)/2+NORMSINV(AleatProd!O571)*Plan1!$G$8))</f>
        <v>14930.638259265048</v>
      </c>
      <c r="P572" s="30">
        <f>(O572*EXP(Plan1!$G$7-(Plan1!$G$8^2)/2+NORMSINV(AleatProd!P571)*Plan1!$G$8))</f>
        <v>15256.338666350934</v>
      </c>
      <c r="Q572" s="30">
        <f>(P572*EXP(Plan1!$G$7-(Plan1!$G$8^2)/2+NORMSINV(AleatProd!Q571)*Plan1!$G$8))</f>
        <v>16669.955948233797</v>
      </c>
      <c r="R572" s="30">
        <f>(Q572*EXP(Plan1!$G$7-(Plan1!$G$8^2)/2+NORMSINV(AleatProd!R571)*Plan1!$G$8))</f>
        <v>15940.122351184578</v>
      </c>
      <c r="S572" s="30">
        <f>(R572*EXP(Plan1!$G$7-(Plan1!$G$8^2)/2+NORMSINV(AleatProd!S571)*Plan1!$G$8))</f>
        <v>15142.967427561805</v>
      </c>
      <c r="T572" s="30">
        <f>(S572*EXP(Plan1!$G$7-(Plan1!$G$8^2)/2+NORMSINV(AleatProd!T571)*Plan1!$G$8))</f>
        <v>14506.370299530377</v>
      </c>
      <c r="U572" s="30">
        <f>(T572*EXP(Plan1!$G$7-(Plan1!$G$8^2)/2+NORMSINV(AleatProd!U571)*Plan1!$G$8))</f>
        <v>13561.449615560407</v>
      </c>
      <c r="V572" s="30">
        <f>(U572*EXP(Plan1!$G$7-(Plan1!$G$8^2)/2+NORMSINV(AleatProd!V571)*Plan1!$G$8))</f>
        <v>13526.644470375541</v>
      </c>
    </row>
    <row r="573" spans="1:22" x14ac:dyDescent="0.25">
      <c r="A573">
        <v>570</v>
      </c>
      <c r="B573" s="2">
        <f>Plan1!$B$4</f>
        <v>17520</v>
      </c>
      <c r="C573" s="30">
        <f>(B573*EXP(Plan1!$G$7-(Plan1!$G$8^2)/2+NORMSINV(AleatProd!C572)*Plan1!$G$8))</f>
        <v>18212.165313407204</v>
      </c>
      <c r="D573" s="30">
        <f>(C573*EXP(Plan1!$G$7-(Plan1!$G$8^2)/2+NORMSINV(AleatProd!D572)*Plan1!$G$8))</f>
        <v>17979.465902212698</v>
      </c>
      <c r="E573" s="30">
        <f>(D573*EXP(Plan1!$G$7-(Plan1!$G$8^2)/2+NORMSINV(AleatProd!E572)*Plan1!$G$8))</f>
        <v>18910.993720880044</v>
      </c>
      <c r="F573" s="30">
        <f>(E573*EXP(Plan1!$G$7-(Plan1!$G$8^2)/2+NORMSINV(AleatProd!F572)*Plan1!$G$8))</f>
        <v>20490.897282388662</v>
      </c>
      <c r="G573" s="30">
        <f>(F573*EXP(Plan1!$G$7-(Plan1!$G$8^2)/2+NORMSINV(AleatProd!G572)*Plan1!$G$8))</f>
        <v>18298.046052088666</v>
      </c>
      <c r="H573" s="30">
        <f>(G573*EXP(Plan1!$G$7-(Plan1!$G$8^2)/2+NORMSINV(AleatProd!H572)*Plan1!$G$8))</f>
        <v>18386.871692730856</v>
      </c>
      <c r="I573" s="30">
        <f>(H573*EXP(Plan1!$G$7-(Plan1!$G$8^2)/2+NORMSINV(AleatProd!I572)*Plan1!$G$8))</f>
        <v>17638.428277460764</v>
      </c>
      <c r="J573" s="30">
        <f>(I573*EXP(Plan1!$G$7-(Plan1!$G$8^2)/2+NORMSINV(AleatProd!J572)*Plan1!$G$8))</f>
        <v>17928.211574654681</v>
      </c>
      <c r="K573" s="30">
        <f>(J573*EXP(Plan1!$G$7-(Plan1!$G$8^2)/2+NORMSINV(AleatProd!K572)*Plan1!$G$8))</f>
        <v>17932.520960269601</v>
      </c>
      <c r="L573" s="30">
        <f>(K573*EXP(Plan1!$G$7-(Plan1!$G$8^2)/2+NORMSINV(AleatProd!L572)*Plan1!$G$8))</f>
        <v>17262.284654752159</v>
      </c>
      <c r="M573" s="30">
        <f>(L573*EXP(Plan1!$G$7-(Plan1!$G$8^2)/2+NORMSINV(AleatProd!M572)*Plan1!$G$8))</f>
        <v>16947.175533720598</v>
      </c>
      <c r="N573" s="30">
        <f>(M573*EXP(Plan1!$G$7-(Plan1!$G$8^2)/2+NORMSINV(AleatProd!N572)*Plan1!$G$8))</f>
        <v>19464.005535471886</v>
      </c>
      <c r="O573" s="30">
        <f>(N573*EXP(Plan1!$G$7-(Plan1!$G$8^2)/2+NORMSINV(AleatProd!O572)*Plan1!$G$8))</f>
        <v>18627.80379793403</v>
      </c>
      <c r="P573" s="30">
        <f>(O573*EXP(Plan1!$G$7-(Plan1!$G$8^2)/2+NORMSINV(AleatProd!P572)*Plan1!$G$8))</f>
        <v>18063.423559066308</v>
      </c>
      <c r="Q573" s="30">
        <f>(P573*EXP(Plan1!$G$7-(Plan1!$G$8^2)/2+NORMSINV(AleatProd!Q572)*Plan1!$G$8))</f>
        <v>17826.76315238087</v>
      </c>
      <c r="R573" s="30">
        <f>(Q573*EXP(Plan1!$G$7-(Plan1!$G$8^2)/2+NORMSINV(AleatProd!R572)*Plan1!$G$8))</f>
        <v>16875.951581914211</v>
      </c>
      <c r="S573" s="30">
        <f>(R573*EXP(Plan1!$G$7-(Plan1!$G$8^2)/2+NORMSINV(AleatProd!S572)*Plan1!$G$8))</f>
        <v>15487.566365627248</v>
      </c>
      <c r="T573" s="30">
        <f>(S573*EXP(Plan1!$G$7-(Plan1!$G$8^2)/2+NORMSINV(AleatProd!T572)*Plan1!$G$8))</f>
        <v>14882.760583956137</v>
      </c>
      <c r="U573" s="30">
        <f>(T573*EXP(Plan1!$G$7-(Plan1!$G$8^2)/2+NORMSINV(AleatProd!U572)*Plan1!$G$8))</f>
        <v>14398.704148259176</v>
      </c>
      <c r="V573" s="30">
        <f>(U573*EXP(Plan1!$G$7-(Plan1!$G$8^2)/2+NORMSINV(AleatProd!V572)*Plan1!$G$8))</f>
        <v>13533.206389989724</v>
      </c>
    </row>
    <row r="574" spans="1:22" x14ac:dyDescent="0.25">
      <c r="A574">
        <v>571</v>
      </c>
      <c r="B574" s="2">
        <f>Plan1!$B$4</f>
        <v>17520</v>
      </c>
      <c r="C574" s="30">
        <f>(B574*EXP(Plan1!$G$7-(Plan1!$G$8^2)/2+NORMSINV(AleatProd!C573)*Plan1!$G$8))</f>
        <v>17354.597036203737</v>
      </c>
      <c r="D574" s="30">
        <f>(C574*EXP(Plan1!$G$7-(Plan1!$G$8^2)/2+NORMSINV(AleatProd!D573)*Plan1!$G$8))</f>
        <v>16544.060571030954</v>
      </c>
      <c r="E574" s="30">
        <f>(D574*EXP(Plan1!$G$7-(Plan1!$G$8^2)/2+NORMSINV(AleatProd!E573)*Plan1!$G$8))</f>
        <v>16448.988967199846</v>
      </c>
      <c r="F574" s="30">
        <f>(E574*EXP(Plan1!$G$7-(Plan1!$G$8^2)/2+NORMSINV(AleatProd!F573)*Plan1!$G$8))</f>
        <v>16149.79650840314</v>
      </c>
      <c r="G574" s="30">
        <f>(F574*EXP(Plan1!$G$7-(Plan1!$G$8^2)/2+NORMSINV(AleatProd!G573)*Plan1!$G$8))</f>
        <v>15834.702224681443</v>
      </c>
      <c r="H574" s="30">
        <f>(G574*EXP(Plan1!$G$7-(Plan1!$G$8^2)/2+NORMSINV(AleatProd!H573)*Plan1!$G$8))</f>
        <v>17187.450424553856</v>
      </c>
      <c r="I574" s="30">
        <f>(H574*EXP(Plan1!$G$7-(Plan1!$G$8^2)/2+NORMSINV(AleatProd!I573)*Plan1!$G$8))</f>
        <v>15983.598771324356</v>
      </c>
      <c r="J574" s="30">
        <f>(I574*EXP(Plan1!$G$7-(Plan1!$G$8^2)/2+NORMSINV(AleatProd!J573)*Plan1!$G$8))</f>
        <v>16291.945402981246</v>
      </c>
      <c r="K574" s="30">
        <f>(J574*EXP(Plan1!$G$7-(Plan1!$G$8^2)/2+NORMSINV(AleatProd!K573)*Plan1!$G$8))</f>
        <v>17362.419668614224</v>
      </c>
      <c r="L574" s="30">
        <f>(K574*EXP(Plan1!$G$7-(Plan1!$G$8^2)/2+NORMSINV(AleatProd!L573)*Plan1!$G$8))</f>
        <v>17027.674460235845</v>
      </c>
      <c r="M574" s="30">
        <f>(L574*EXP(Plan1!$G$7-(Plan1!$G$8^2)/2+NORMSINV(AleatProd!M573)*Plan1!$G$8))</f>
        <v>16031.975053021586</v>
      </c>
      <c r="N574" s="30">
        <f>(M574*EXP(Plan1!$G$7-(Plan1!$G$8^2)/2+NORMSINV(AleatProd!N573)*Plan1!$G$8))</f>
        <v>15524.431307176867</v>
      </c>
      <c r="O574" s="30">
        <f>(N574*EXP(Plan1!$G$7-(Plan1!$G$8^2)/2+NORMSINV(AleatProd!O573)*Plan1!$G$8))</f>
        <v>15294.111821508008</v>
      </c>
      <c r="P574" s="30">
        <f>(O574*EXP(Plan1!$G$7-(Plan1!$G$8^2)/2+NORMSINV(AleatProd!P573)*Plan1!$G$8))</f>
        <v>16670.720318476109</v>
      </c>
      <c r="Q574" s="30">
        <f>(P574*EXP(Plan1!$G$7-(Plan1!$G$8^2)/2+NORMSINV(AleatProd!Q573)*Plan1!$G$8))</f>
        <v>15456.026203385631</v>
      </c>
      <c r="R574" s="30">
        <f>(Q574*EXP(Plan1!$G$7-(Plan1!$G$8^2)/2+NORMSINV(AleatProd!R573)*Plan1!$G$8))</f>
        <v>14331.229952561951</v>
      </c>
      <c r="S574" s="30">
        <f>(R574*EXP(Plan1!$G$7-(Plan1!$G$8^2)/2+NORMSINV(AleatProd!S573)*Plan1!$G$8))</f>
        <v>14005.00484722625</v>
      </c>
      <c r="T574" s="30">
        <f>(S574*EXP(Plan1!$G$7-(Plan1!$G$8^2)/2+NORMSINV(AleatProd!T573)*Plan1!$G$8))</f>
        <v>13511.087867273618</v>
      </c>
      <c r="U574" s="30">
        <f>(T574*EXP(Plan1!$G$7-(Plan1!$G$8^2)/2+NORMSINV(AleatProd!U573)*Plan1!$G$8))</f>
        <v>13064.588634451049</v>
      </c>
      <c r="V574" s="30">
        <f>(U574*EXP(Plan1!$G$7-(Plan1!$G$8^2)/2+NORMSINV(AleatProd!V573)*Plan1!$G$8))</f>
        <v>13965.773783515502</v>
      </c>
    </row>
    <row r="575" spans="1:22" x14ac:dyDescent="0.25">
      <c r="A575">
        <v>572</v>
      </c>
      <c r="B575" s="2">
        <f>Plan1!$B$4</f>
        <v>17520</v>
      </c>
      <c r="C575" s="30">
        <f>(B575*EXP(Plan1!$G$7-(Plan1!$G$8^2)/2+NORMSINV(AleatProd!C574)*Plan1!$G$8))</f>
        <v>16219.669799889127</v>
      </c>
      <c r="D575" s="30">
        <f>(C575*EXP(Plan1!$G$7-(Plan1!$G$8^2)/2+NORMSINV(AleatProd!D574)*Plan1!$G$8))</f>
        <v>16892.999534949104</v>
      </c>
      <c r="E575" s="30">
        <f>(D575*EXP(Plan1!$G$7-(Plan1!$G$8^2)/2+NORMSINV(AleatProd!E574)*Plan1!$G$8))</f>
        <v>16855.193383140875</v>
      </c>
      <c r="F575" s="30">
        <f>(E575*EXP(Plan1!$G$7-(Plan1!$G$8^2)/2+NORMSINV(AleatProd!F574)*Plan1!$G$8))</f>
        <v>16063.952161437315</v>
      </c>
      <c r="G575" s="30">
        <f>(F575*EXP(Plan1!$G$7-(Plan1!$G$8^2)/2+NORMSINV(AleatProd!G574)*Plan1!$G$8))</f>
        <v>17257.187967477224</v>
      </c>
      <c r="H575" s="30">
        <f>(G575*EXP(Plan1!$G$7-(Plan1!$G$8^2)/2+NORMSINV(AleatProd!H574)*Plan1!$G$8))</f>
        <v>16089.426817141635</v>
      </c>
      <c r="I575" s="30">
        <f>(H575*EXP(Plan1!$G$7-(Plan1!$G$8^2)/2+NORMSINV(AleatProd!I574)*Plan1!$G$8))</f>
        <v>14713.327951314459</v>
      </c>
      <c r="J575" s="30">
        <f>(I575*EXP(Plan1!$G$7-(Plan1!$G$8^2)/2+NORMSINV(AleatProd!J574)*Plan1!$G$8))</f>
        <v>15202.25742068518</v>
      </c>
      <c r="K575" s="30">
        <f>(J575*EXP(Plan1!$G$7-(Plan1!$G$8^2)/2+NORMSINV(AleatProd!K574)*Plan1!$G$8))</f>
        <v>15436.119910174066</v>
      </c>
      <c r="L575" s="30">
        <f>(K575*EXP(Plan1!$G$7-(Plan1!$G$8^2)/2+NORMSINV(AleatProd!L574)*Plan1!$G$8))</f>
        <v>14391.11628318851</v>
      </c>
      <c r="M575" s="30">
        <f>(L575*EXP(Plan1!$G$7-(Plan1!$G$8^2)/2+NORMSINV(AleatProd!M574)*Plan1!$G$8))</f>
        <v>13342.745761576698</v>
      </c>
      <c r="N575" s="30">
        <f>(M575*EXP(Plan1!$G$7-(Plan1!$G$8^2)/2+NORMSINV(AleatProd!N574)*Plan1!$G$8))</f>
        <v>12643.706099644072</v>
      </c>
      <c r="O575" s="30">
        <f>(N575*EXP(Plan1!$G$7-(Plan1!$G$8^2)/2+NORMSINV(AleatProd!O574)*Plan1!$G$8))</f>
        <v>12118.298275540501</v>
      </c>
      <c r="P575" s="30">
        <f>(O575*EXP(Plan1!$G$7-(Plan1!$G$8^2)/2+NORMSINV(AleatProd!P574)*Plan1!$G$8))</f>
        <v>12106.574220267996</v>
      </c>
      <c r="Q575" s="30">
        <f>(P575*EXP(Plan1!$G$7-(Plan1!$G$8^2)/2+NORMSINV(AleatProd!Q574)*Plan1!$G$8))</f>
        <v>11874.114489851472</v>
      </c>
      <c r="R575" s="30">
        <f>(Q575*EXP(Plan1!$G$7-(Plan1!$G$8^2)/2+NORMSINV(AleatProd!R574)*Plan1!$G$8))</f>
        <v>11153.171006954988</v>
      </c>
      <c r="S575" s="30">
        <f>(R575*EXP(Plan1!$G$7-(Plan1!$G$8^2)/2+NORMSINV(AleatProd!S574)*Plan1!$G$8))</f>
        <v>11184.592798629974</v>
      </c>
      <c r="T575" s="30">
        <f>(S575*EXP(Plan1!$G$7-(Plan1!$G$8^2)/2+NORMSINV(AleatProd!T574)*Plan1!$G$8))</f>
        <v>10443.076986344628</v>
      </c>
      <c r="U575" s="30">
        <f>(T575*EXP(Plan1!$G$7-(Plan1!$G$8^2)/2+NORMSINV(AleatProd!U574)*Plan1!$G$8))</f>
        <v>11041.301106421919</v>
      </c>
      <c r="V575" s="30">
        <f>(U575*EXP(Plan1!$G$7-(Plan1!$G$8^2)/2+NORMSINV(AleatProd!V574)*Plan1!$G$8))</f>
        <v>10198.463590963616</v>
      </c>
    </row>
    <row r="576" spans="1:22" x14ac:dyDescent="0.25">
      <c r="A576">
        <v>573</v>
      </c>
      <c r="B576" s="2">
        <f>Plan1!$B$4</f>
        <v>17520</v>
      </c>
      <c r="C576" s="30">
        <f>(B576*EXP(Plan1!$G$7-(Plan1!$G$8^2)/2+NORMSINV(AleatProd!C575)*Plan1!$G$8))</f>
        <v>17871.661346490277</v>
      </c>
      <c r="D576" s="30">
        <f>(C576*EXP(Plan1!$G$7-(Plan1!$G$8^2)/2+NORMSINV(AleatProd!D575)*Plan1!$G$8))</f>
        <v>17763.913814158324</v>
      </c>
      <c r="E576" s="30">
        <f>(D576*EXP(Plan1!$G$7-(Plan1!$G$8^2)/2+NORMSINV(AleatProd!E575)*Plan1!$G$8))</f>
        <v>17261.083497039846</v>
      </c>
      <c r="F576" s="30">
        <f>(E576*EXP(Plan1!$G$7-(Plan1!$G$8^2)/2+NORMSINV(AleatProd!F575)*Plan1!$G$8))</f>
        <v>18064.271608774496</v>
      </c>
      <c r="G576" s="30">
        <f>(F576*EXP(Plan1!$G$7-(Plan1!$G$8^2)/2+NORMSINV(AleatProd!G575)*Plan1!$G$8))</f>
        <v>17689.050237073065</v>
      </c>
      <c r="H576" s="30">
        <f>(G576*EXP(Plan1!$G$7-(Plan1!$G$8^2)/2+NORMSINV(AleatProd!H575)*Plan1!$G$8))</f>
        <v>15250.280075759087</v>
      </c>
      <c r="I576" s="30">
        <f>(H576*EXP(Plan1!$G$7-(Plan1!$G$8^2)/2+NORMSINV(AleatProd!I575)*Plan1!$G$8))</f>
        <v>16137.693373944212</v>
      </c>
      <c r="J576" s="30">
        <f>(I576*EXP(Plan1!$G$7-(Plan1!$G$8^2)/2+NORMSINV(AleatProd!J575)*Plan1!$G$8))</f>
        <v>16733.242237713086</v>
      </c>
      <c r="K576" s="30">
        <f>(J576*EXP(Plan1!$G$7-(Plan1!$G$8^2)/2+NORMSINV(AleatProd!K575)*Plan1!$G$8))</f>
        <v>16427.894010425167</v>
      </c>
      <c r="L576" s="30">
        <f>(K576*EXP(Plan1!$G$7-(Plan1!$G$8^2)/2+NORMSINV(AleatProd!L575)*Plan1!$G$8))</f>
        <v>16622.647732670226</v>
      </c>
      <c r="M576" s="30">
        <f>(L576*EXP(Plan1!$G$7-(Plan1!$G$8^2)/2+NORMSINV(AleatProd!M575)*Plan1!$G$8))</f>
        <v>16552.922969182338</v>
      </c>
      <c r="N576" s="30">
        <f>(M576*EXP(Plan1!$G$7-(Plan1!$G$8^2)/2+NORMSINV(AleatProd!N575)*Plan1!$G$8))</f>
        <v>16043.150472482497</v>
      </c>
      <c r="O576" s="30">
        <f>(N576*EXP(Plan1!$G$7-(Plan1!$G$8^2)/2+NORMSINV(AleatProd!O575)*Plan1!$G$8))</f>
        <v>15854.20079867307</v>
      </c>
      <c r="P576" s="30">
        <f>(O576*EXP(Plan1!$G$7-(Plan1!$G$8^2)/2+NORMSINV(AleatProd!P575)*Plan1!$G$8))</f>
        <v>15980.194253496667</v>
      </c>
      <c r="Q576" s="30">
        <f>(P576*EXP(Plan1!$G$7-(Plan1!$G$8^2)/2+NORMSINV(AleatProd!Q575)*Plan1!$G$8))</f>
        <v>15868.941378120786</v>
      </c>
      <c r="R576" s="30">
        <f>(Q576*EXP(Plan1!$G$7-(Plan1!$G$8^2)/2+NORMSINV(AleatProd!R575)*Plan1!$G$8))</f>
        <v>16594.484775704543</v>
      </c>
      <c r="S576" s="30">
        <f>(R576*EXP(Plan1!$G$7-(Plan1!$G$8^2)/2+NORMSINV(AleatProd!S575)*Plan1!$G$8))</f>
        <v>16740.250655061129</v>
      </c>
      <c r="T576" s="30">
        <f>(S576*EXP(Plan1!$G$7-(Plan1!$G$8^2)/2+NORMSINV(AleatProd!T575)*Plan1!$G$8))</f>
        <v>16889.275794301513</v>
      </c>
      <c r="U576" s="30">
        <f>(T576*EXP(Plan1!$G$7-(Plan1!$G$8^2)/2+NORMSINV(AleatProd!U575)*Plan1!$G$8))</f>
        <v>16159.873868365177</v>
      </c>
      <c r="V576" s="30">
        <f>(U576*EXP(Plan1!$G$7-(Plan1!$G$8^2)/2+NORMSINV(AleatProd!V575)*Plan1!$G$8))</f>
        <v>15422.609147987223</v>
      </c>
    </row>
    <row r="577" spans="1:22" x14ac:dyDescent="0.25">
      <c r="A577">
        <v>574</v>
      </c>
      <c r="B577" s="2">
        <f>Plan1!$B$4</f>
        <v>17520</v>
      </c>
      <c r="C577" s="30">
        <f>(B577*EXP(Plan1!$G$7-(Plan1!$G$8^2)/2+NORMSINV(AleatProd!C576)*Plan1!$G$8))</f>
        <v>16842.027756112562</v>
      </c>
      <c r="D577" s="30">
        <f>(C577*EXP(Plan1!$G$7-(Plan1!$G$8^2)/2+NORMSINV(AleatProd!D576)*Plan1!$G$8))</f>
        <v>17022.239911930657</v>
      </c>
      <c r="E577" s="30">
        <f>(D577*EXP(Plan1!$G$7-(Plan1!$G$8^2)/2+NORMSINV(AleatProd!E576)*Plan1!$G$8))</f>
        <v>18007.57671060953</v>
      </c>
      <c r="F577" s="30">
        <f>(E577*EXP(Plan1!$G$7-(Plan1!$G$8^2)/2+NORMSINV(AleatProd!F576)*Plan1!$G$8))</f>
        <v>19612.859984353963</v>
      </c>
      <c r="G577" s="30">
        <f>(F577*EXP(Plan1!$G$7-(Plan1!$G$8^2)/2+NORMSINV(AleatProd!G576)*Plan1!$G$8))</f>
        <v>20799.470717205924</v>
      </c>
      <c r="H577" s="30">
        <f>(G577*EXP(Plan1!$G$7-(Plan1!$G$8^2)/2+NORMSINV(AleatProd!H576)*Plan1!$G$8))</f>
        <v>21310.388135392252</v>
      </c>
      <c r="I577" s="30">
        <f>(H577*EXP(Plan1!$G$7-(Plan1!$G$8^2)/2+NORMSINV(AleatProd!I576)*Plan1!$G$8))</f>
        <v>22722.951027847543</v>
      </c>
      <c r="J577" s="30">
        <f>(I577*EXP(Plan1!$G$7-(Plan1!$G$8^2)/2+NORMSINV(AleatProd!J576)*Plan1!$G$8))</f>
        <v>22686.895157668852</v>
      </c>
      <c r="K577" s="30">
        <f>(J577*EXP(Plan1!$G$7-(Plan1!$G$8^2)/2+NORMSINV(AleatProd!K576)*Plan1!$G$8))</f>
        <v>21972.346384540033</v>
      </c>
      <c r="L577" s="30">
        <f>(K577*EXP(Plan1!$G$7-(Plan1!$G$8^2)/2+NORMSINV(AleatProd!L576)*Plan1!$G$8))</f>
        <v>21042.228643336952</v>
      </c>
      <c r="M577" s="30">
        <f>(L577*EXP(Plan1!$G$7-(Plan1!$G$8^2)/2+NORMSINV(AleatProd!M576)*Plan1!$G$8))</f>
        <v>19614.926859764564</v>
      </c>
      <c r="N577" s="30">
        <f>(M577*EXP(Plan1!$G$7-(Plan1!$G$8^2)/2+NORMSINV(AleatProd!N576)*Plan1!$G$8))</f>
        <v>19773.964724898109</v>
      </c>
      <c r="O577" s="30">
        <f>(N577*EXP(Plan1!$G$7-(Plan1!$G$8^2)/2+NORMSINV(AleatProd!O576)*Plan1!$G$8))</f>
        <v>21331.252564582122</v>
      </c>
      <c r="P577" s="30">
        <f>(O577*EXP(Plan1!$G$7-(Plan1!$G$8^2)/2+NORMSINV(AleatProd!P576)*Plan1!$G$8))</f>
        <v>20180.678116450737</v>
      </c>
      <c r="Q577" s="30">
        <f>(P577*EXP(Plan1!$G$7-(Plan1!$G$8^2)/2+NORMSINV(AleatProd!Q576)*Plan1!$G$8))</f>
        <v>19315.182411736343</v>
      </c>
      <c r="R577" s="30">
        <f>(Q577*EXP(Plan1!$G$7-(Plan1!$G$8^2)/2+NORMSINV(AleatProd!R576)*Plan1!$G$8))</f>
        <v>19621.214969824978</v>
      </c>
      <c r="S577" s="30">
        <f>(R577*EXP(Plan1!$G$7-(Plan1!$G$8^2)/2+NORMSINV(AleatProd!S576)*Plan1!$G$8))</f>
        <v>19394.805691474136</v>
      </c>
      <c r="T577" s="30">
        <f>(S577*EXP(Plan1!$G$7-(Plan1!$G$8^2)/2+NORMSINV(AleatProd!T576)*Plan1!$G$8))</f>
        <v>19473.951514174092</v>
      </c>
      <c r="U577" s="30">
        <f>(T577*EXP(Plan1!$G$7-(Plan1!$G$8^2)/2+NORMSINV(AleatProd!U576)*Plan1!$G$8))</f>
        <v>18425.56691124487</v>
      </c>
      <c r="V577" s="30">
        <f>(U577*EXP(Plan1!$G$7-(Plan1!$G$8^2)/2+NORMSINV(AleatProd!V576)*Plan1!$G$8))</f>
        <v>18478.571027338348</v>
      </c>
    </row>
    <row r="578" spans="1:22" x14ac:dyDescent="0.25">
      <c r="A578">
        <v>575</v>
      </c>
      <c r="B578" s="2">
        <f>Plan1!$B$4</f>
        <v>17520</v>
      </c>
      <c r="C578" s="30">
        <f>(B578*EXP(Plan1!$G$7-(Plan1!$G$8^2)/2+NORMSINV(AleatProd!C577)*Plan1!$G$8))</f>
        <v>16483.0856640899</v>
      </c>
      <c r="D578" s="30">
        <f>(C578*EXP(Plan1!$G$7-(Plan1!$G$8^2)/2+NORMSINV(AleatProd!D577)*Plan1!$G$8))</f>
        <v>17228.663065294313</v>
      </c>
      <c r="E578" s="30">
        <f>(D578*EXP(Plan1!$G$7-(Plan1!$G$8^2)/2+NORMSINV(AleatProd!E577)*Plan1!$G$8))</f>
        <v>15445.682065972685</v>
      </c>
      <c r="F578" s="30">
        <f>(E578*EXP(Plan1!$G$7-(Plan1!$G$8^2)/2+NORMSINV(AleatProd!F577)*Plan1!$G$8))</f>
        <v>14098.203482911887</v>
      </c>
      <c r="G578" s="30">
        <f>(F578*EXP(Plan1!$G$7-(Plan1!$G$8^2)/2+NORMSINV(AleatProd!G577)*Plan1!$G$8))</f>
        <v>14233.578697132119</v>
      </c>
      <c r="H578" s="30">
        <f>(G578*EXP(Plan1!$G$7-(Plan1!$G$8^2)/2+NORMSINV(AleatProd!H577)*Plan1!$G$8))</f>
        <v>13758.379696709793</v>
      </c>
      <c r="I578" s="30">
        <f>(H578*EXP(Plan1!$G$7-(Plan1!$G$8^2)/2+NORMSINV(AleatProd!I577)*Plan1!$G$8))</f>
        <v>12528.721976646673</v>
      </c>
      <c r="J578" s="30">
        <f>(I578*EXP(Plan1!$G$7-(Plan1!$G$8^2)/2+NORMSINV(AleatProd!J577)*Plan1!$G$8))</f>
        <v>12057.61330714418</v>
      </c>
      <c r="K578" s="30">
        <f>(J578*EXP(Plan1!$G$7-(Plan1!$G$8^2)/2+NORMSINV(AleatProd!K577)*Plan1!$G$8))</f>
        <v>11801.646034155126</v>
      </c>
      <c r="L578" s="30">
        <f>(K578*EXP(Plan1!$G$7-(Plan1!$G$8^2)/2+NORMSINV(AleatProd!L577)*Plan1!$G$8))</f>
        <v>11411.001481325131</v>
      </c>
      <c r="M578" s="30">
        <f>(L578*EXP(Plan1!$G$7-(Plan1!$G$8^2)/2+NORMSINV(AleatProd!M577)*Plan1!$G$8))</f>
        <v>11774.453155269137</v>
      </c>
      <c r="N578" s="30">
        <f>(M578*EXP(Plan1!$G$7-(Plan1!$G$8^2)/2+NORMSINV(AleatProd!N577)*Plan1!$G$8))</f>
        <v>12231.308547577743</v>
      </c>
      <c r="O578" s="30">
        <f>(N578*EXP(Plan1!$G$7-(Plan1!$G$8^2)/2+NORMSINV(AleatProd!O577)*Plan1!$G$8))</f>
        <v>12226.797547588885</v>
      </c>
      <c r="P578" s="30">
        <f>(O578*EXP(Plan1!$G$7-(Plan1!$G$8^2)/2+NORMSINV(AleatProd!P577)*Plan1!$G$8))</f>
        <v>11858.570099700397</v>
      </c>
      <c r="Q578" s="30">
        <f>(P578*EXP(Plan1!$G$7-(Plan1!$G$8^2)/2+NORMSINV(AleatProd!Q577)*Plan1!$G$8))</f>
        <v>10776.809691233717</v>
      </c>
      <c r="R578" s="30">
        <f>(Q578*EXP(Plan1!$G$7-(Plan1!$G$8^2)/2+NORMSINV(AleatProd!R577)*Plan1!$G$8))</f>
        <v>10956.214239206574</v>
      </c>
      <c r="S578" s="30">
        <f>(R578*EXP(Plan1!$G$7-(Plan1!$G$8^2)/2+NORMSINV(AleatProd!S577)*Plan1!$G$8))</f>
        <v>11064.816996759007</v>
      </c>
      <c r="T578" s="30">
        <f>(S578*EXP(Plan1!$G$7-(Plan1!$G$8^2)/2+NORMSINV(AleatProd!T577)*Plan1!$G$8))</f>
        <v>10181.561426938815</v>
      </c>
      <c r="U578" s="30">
        <f>(T578*EXP(Plan1!$G$7-(Plan1!$G$8^2)/2+NORMSINV(AleatProd!U577)*Plan1!$G$8))</f>
        <v>10077.432684307649</v>
      </c>
      <c r="V578" s="30">
        <f>(U578*EXP(Plan1!$G$7-(Plan1!$G$8^2)/2+NORMSINV(AleatProd!V577)*Plan1!$G$8))</f>
        <v>9575.0820600723218</v>
      </c>
    </row>
    <row r="579" spans="1:22" x14ac:dyDescent="0.25">
      <c r="A579">
        <v>576</v>
      </c>
      <c r="B579" s="2">
        <f>Plan1!$B$4</f>
        <v>17520</v>
      </c>
      <c r="C579" s="30">
        <f>(B579*EXP(Plan1!$G$7-(Plan1!$G$8^2)/2+NORMSINV(AleatProd!C578)*Plan1!$G$8))</f>
        <v>16801.447220126811</v>
      </c>
      <c r="D579" s="30">
        <f>(C579*EXP(Plan1!$G$7-(Plan1!$G$8^2)/2+NORMSINV(AleatProd!D578)*Plan1!$G$8))</f>
        <v>17661.701946325091</v>
      </c>
      <c r="E579" s="30">
        <f>(D579*EXP(Plan1!$G$7-(Plan1!$G$8^2)/2+NORMSINV(AleatProd!E578)*Plan1!$G$8))</f>
        <v>16409.908333916737</v>
      </c>
      <c r="F579" s="30">
        <f>(E579*EXP(Plan1!$G$7-(Plan1!$G$8^2)/2+NORMSINV(AleatProd!F578)*Plan1!$G$8))</f>
        <v>17533.754443462047</v>
      </c>
      <c r="G579" s="30">
        <f>(F579*EXP(Plan1!$G$7-(Plan1!$G$8^2)/2+NORMSINV(AleatProd!G578)*Plan1!$G$8))</f>
        <v>17565.733696679996</v>
      </c>
      <c r="H579" s="30">
        <f>(G579*EXP(Plan1!$G$7-(Plan1!$G$8^2)/2+NORMSINV(AleatProd!H578)*Plan1!$G$8))</f>
        <v>18415.720016123913</v>
      </c>
      <c r="I579" s="30">
        <f>(H579*EXP(Plan1!$G$7-(Plan1!$G$8^2)/2+NORMSINV(AleatProd!I578)*Plan1!$G$8))</f>
        <v>16710.822179685729</v>
      </c>
      <c r="J579" s="30">
        <f>(I579*EXP(Plan1!$G$7-(Plan1!$G$8^2)/2+NORMSINV(AleatProd!J578)*Plan1!$G$8))</f>
        <v>17084.363837450575</v>
      </c>
      <c r="K579" s="30">
        <f>(J579*EXP(Plan1!$G$7-(Plan1!$G$8^2)/2+NORMSINV(AleatProd!K578)*Plan1!$G$8))</f>
        <v>16494.884303665061</v>
      </c>
      <c r="L579" s="30">
        <f>(K579*EXP(Plan1!$G$7-(Plan1!$G$8^2)/2+NORMSINV(AleatProd!L578)*Plan1!$G$8))</f>
        <v>16265.668397782107</v>
      </c>
      <c r="M579" s="30">
        <f>(L579*EXP(Plan1!$G$7-(Plan1!$G$8^2)/2+NORMSINV(AleatProd!M578)*Plan1!$G$8))</f>
        <v>16379.06567925715</v>
      </c>
      <c r="N579" s="30">
        <f>(M579*EXP(Plan1!$G$7-(Plan1!$G$8^2)/2+NORMSINV(AleatProd!N578)*Plan1!$G$8))</f>
        <v>15697.791929541872</v>
      </c>
      <c r="O579" s="30">
        <f>(N579*EXP(Plan1!$G$7-(Plan1!$G$8^2)/2+NORMSINV(AleatProd!O578)*Plan1!$G$8))</f>
        <v>14894.543948664581</v>
      </c>
      <c r="P579" s="30">
        <f>(O579*EXP(Plan1!$G$7-(Plan1!$G$8^2)/2+NORMSINV(AleatProd!P578)*Plan1!$G$8))</f>
        <v>14893.982307046739</v>
      </c>
      <c r="Q579" s="30">
        <f>(P579*EXP(Plan1!$G$7-(Plan1!$G$8^2)/2+NORMSINV(AleatProd!Q578)*Plan1!$G$8))</f>
        <v>16041.463454483113</v>
      </c>
      <c r="R579" s="30">
        <f>(Q579*EXP(Plan1!$G$7-(Plan1!$G$8^2)/2+NORMSINV(AleatProd!R578)*Plan1!$G$8))</f>
        <v>15409.95476470727</v>
      </c>
      <c r="S579" s="30">
        <f>(R579*EXP(Plan1!$G$7-(Plan1!$G$8^2)/2+NORMSINV(AleatProd!S578)*Plan1!$G$8))</f>
        <v>15354.502019029214</v>
      </c>
      <c r="T579" s="30">
        <f>(S579*EXP(Plan1!$G$7-(Plan1!$G$8^2)/2+NORMSINV(AleatProd!T578)*Plan1!$G$8))</f>
        <v>16366.54366062396</v>
      </c>
      <c r="U579" s="30">
        <f>(T579*EXP(Plan1!$G$7-(Plan1!$G$8^2)/2+NORMSINV(AleatProd!U578)*Plan1!$G$8))</f>
        <v>16152.696981782963</v>
      </c>
      <c r="V579" s="30">
        <f>(U579*EXP(Plan1!$G$7-(Plan1!$G$8^2)/2+NORMSINV(AleatProd!V578)*Plan1!$G$8))</f>
        <v>16634.005129988254</v>
      </c>
    </row>
    <row r="580" spans="1:22" x14ac:dyDescent="0.25">
      <c r="A580">
        <v>577</v>
      </c>
      <c r="B580" s="2">
        <f>Plan1!$B$4</f>
        <v>17520</v>
      </c>
      <c r="C580" s="30">
        <f>(B580*EXP(Plan1!$G$7-(Plan1!$G$8^2)/2+NORMSINV(AleatProd!C579)*Plan1!$G$8))</f>
        <v>16771.462450273706</v>
      </c>
      <c r="D580" s="30">
        <f>(C580*EXP(Plan1!$G$7-(Plan1!$G$8^2)/2+NORMSINV(AleatProd!D579)*Plan1!$G$8))</f>
        <v>16955.892530521858</v>
      </c>
      <c r="E580" s="30">
        <f>(D580*EXP(Plan1!$G$7-(Plan1!$G$8^2)/2+NORMSINV(AleatProd!E579)*Plan1!$G$8))</f>
        <v>16336.428040379124</v>
      </c>
      <c r="F580" s="30">
        <f>(E580*EXP(Plan1!$G$7-(Plan1!$G$8^2)/2+NORMSINV(AleatProd!F579)*Plan1!$G$8))</f>
        <v>17033.360630038638</v>
      </c>
      <c r="G580" s="30">
        <f>(F580*EXP(Plan1!$G$7-(Plan1!$G$8^2)/2+NORMSINV(AleatProd!G579)*Plan1!$G$8))</f>
        <v>16078.991838647356</v>
      </c>
      <c r="H580" s="30">
        <f>(G580*EXP(Plan1!$G$7-(Plan1!$G$8^2)/2+NORMSINV(AleatProd!H579)*Plan1!$G$8))</f>
        <v>14654.352479369998</v>
      </c>
      <c r="I580" s="30">
        <f>(H580*EXP(Plan1!$G$7-(Plan1!$G$8^2)/2+NORMSINV(AleatProd!I579)*Plan1!$G$8))</f>
        <v>14803.480586205304</v>
      </c>
      <c r="J580" s="30">
        <f>(I580*EXP(Plan1!$G$7-(Plan1!$G$8^2)/2+NORMSINV(AleatProd!J579)*Plan1!$G$8))</f>
        <v>14125.680025732074</v>
      </c>
      <c r="K580" s="30">
        <f>(J580*EXP(Plan1!$G$7-(Plan1!$G$8^2)/2+NORMSINV(AleatProd!K579)*Plan1!$G$8))</f>
        <v>14436.830337861093</v>
      </c>
      <c r="L580" s="30">
        <f>(K580*EXP(Plan1!$G$7-(Plan1!$G$8^2)/2+NORMSINV(AleatProd!L579)*Plan1!$G$8))</f>
        <v>15563.739351227083</v>
      </c>
      <c r="M580" s="30">
        <f>(L580*EXP(Plan1!$G$7-(Plan1!$G$8^2)/2+NORMSINV(AleatProd!M579)*Plan1!$G$8))</f>
        <v>15174.131162043823</v>
      </c>
      <c r="N580" s="30">
        <f>(M580*EXP(Plan1!$G$7-(Plan1!$G$8^2)/2+NORMSINV(AleatProd!N579)*Plan1!$G$8))</f>
        <v>15649.216916484962</v>
      </c>
      <c r="O580" s="30">
        <f>(N580*EXP(Plan1!$G$7-(Plan1!$G$8^2)/2+NORMSINV(AleatProd!O579)*Plan1!$G$8))</f>
        <v>15370.580584793799</v>
      </c>
      <c r="P580" s="30">
        <f>(O580*EXP(Plan1!$G$7-(Plan1!$G$8^2)/2+NORMSINV(AleatProd!P579)*Plan1!$G$8))</f>
        <v>14995.442145601568</v>
      </c>
      <c r="Q580" s="30">
        <f>(P580*EXP(Plan1!$G$7-(Plan1!$G$8^2)/2+NORMSINV(AleatProd!Q579)*Plan1!$G$8))</f>
        <v>13595.293043887812</v>
      </c>
      <c r="R580" s="30">
        <f>(Q580*EXP(Plan1!$G$7-(Plan1!$G$8^2)/2+NORMSINV(AleatProd!R579)*Plan1!$G$8))</f>
        <v>14417.153159243317</v>
      </c>
      <c r="S580" s="30">
        <f>(R580*EXP(Plan1!$G$7-(Plan1!$G$8^2)/2+NORMSINV(AleatProd!S579)*Plan1!$G$8))</f>
        <v>14002.238776720864</v>
      </c>
      <c r="T580" s="30">
        <f>(S580*EXP(Plan1!$G$7-(Plan1!$G$8^2)/2+NORMSINV(AleatProd!T579)*Plan1!$G$8))</f>
        <v>13096.32431969637</v>
      </c>
      <c r="U580" s="30">
        <f>(T580*EXP(Plan1!$G$7-(Plan1!$G$8^2)/2+NORMSINV(AleatProd!U579)*Plan1!$G$8))</f>
        <v>13520.944196933093</v>
      </c>
      <c r="V580" s="30">
        <f>(U580*EXP(Plan1!$G$7-(Plan1!$G$8^2)/2+NORMSINV(AleatProd!V579)*Plan1!$G$8))</f>
        <v>12447.131427385726</v>
      </c>
    </row>
    <row r="581" spans="1:22" x14ac:dyDescent="0.25">
      <c r="A581">
        <v>578</v>
      </c>
      <c r="B581" s="2">
        <f>Plan1!$B$4</f>
        <v>17520</v>
      </c>
      <c r="C581" s="30">
        <f>(B581*EXP(Plan1!$G$7-(Plan1!$G$8^2)/2+NORMSINV(AleatProd!C580)*Plan1!$G$8))</f>
        <v>16535.215637264027</v>
      </c>
      <c r="D581" s="30">
        <f>(C581*EXP(Plan1!$G$7-(Plan1!$G$8^2)/2+NORMSINV(AleatProd!D580)*Plan1!$G$8))</f>
        <v>14783.928182753945</v>
      </c>
      <c r="E581" s="30">
        <f>(D581*EXP(Plan1!$G$7-(Plan1!$G$8^2)/2+NORMSINV(AleatProd!E580)*Plan1!$G$8))</f>
        <v>14664.1196087682</v>
      </c>
      <c r="F581" s="30">
        <f>(E581*EXP(Plan1!$G$7-(Plan1!$G$8^2)/2+NORMSINV(AleatProd!F580)*Plan1!$G$8))</f>
        <v>14478.983714901799</v>
      </c>
      <c r="G581" s="30">
        <f>(F581*EXP(Plan1!$G$7-(Plan1!$G$8^2)/2+NORMSINV(AleatProd!G580)*Plan1!$G$8))</f>
        <v>14611.415552503906</v>
      </c>
      <c r="H581" s="30">
        <f>(G581*EXP(Plan1!$G$7-(Plan1!$G$8^2)/2+NORMSINV(AleatProd!H580)*Plan1!$G$8))</f>
        <v>15881.526959359993</v>
      </c>
      <c r="I581" s="30">
        <f>(H581*EXP(Plan1!$G$7-(Plan1!$G$8^2)/2+NORMSINV(AleatProd!I580)*Plan1!$G$8))</f>
        <v>16052.736181308406</v>
      </c>
      <c r="J581" s="30">
        <f>(I581*EXP(Plan1!$G$7-(Plan1!$G$8^2)/2+NORMSINV(AleatProd!J580)*Plan1!$G$8))</f>
        <v>17310.659395818566</v>
      </c>
      <c r="K581" s="30">
        <f>(J581*EXP(Plan1!$G$7-(Plan1!$G$8^2)/2+NORMSINV(AleatProd!K580)*Plan1!$G$8))</f>
        <v>17768.089190357023</v>
      </c>
      <c r="L581" s="30">
        <f>(K581*EXP(Plan1!$G$7-(Plan1!$G$8^2)/2+NORMSINV(AleatProd!L580)*Plan1!$G$8))</f>
        <v>17628.557302855304</v>
      </c>
      <c r="M581" s="30">
        <f>(L581*EXP(Plan1!$G$7-(Plan1!$G$8^2)/2+NORMSINV(AleatProd!M580)*Plan1!$G$8))</f>
        <v>17921.446151413176</v>
      </c>
      <c r="N581" s="30">
        <f>(M581*EXP(Plan1!$G$7-(Plan1!$G$8^2)/2+NORMSINV(AleatProd!N580)*Plan1!$G$8))</f>
        <v>16910.667161271034</v>
      </c>
      <c r="O581" s="30">
        <f>(N581*EXP(Plan1!$G$7-(Plan1!$G$8^2)/2+NORMSINV(AleatProd!O580)*Plan1!$G$8))</f>
        <v>16799.1436893883</v>
      </c>
      <c r="P581" s="30">
        <f>(O581*EXP(Plan1!$G$7-(Plan1!$G$8^2)/2+NORMSINV(AleatProd!P580)*Plan1!$G$8))</f>
        <v>16850.404067399435</v>
      </c>
      <c r="Q581" s="30">
        <f>(P581*EXP(Plan1!$G$7-(Plan1!$G$8^2)/2+NORMSINV(AleatProd!Q580)*Plan1!$G$8))</f>
        <v>15497.802119465847</v>
      </c>
      <c r="R581" s="30">
        <f>(Q581*EXP(Plan1!$G$7-(Plan1!$G$8^2)/2+NORMSINV(AleatProd!R580)*Plan1!$G$8))</f>
        <v>15372.173498615153</v>
      </c>
      <c r="S581" s="30">
        <f>(R581*EXP(Plan1!$G$7-(Plan1!$G$8^2)/2+NORMSINV(AleatProd!S580)*Plan1!$G$8))</f>
        <v>16678.53465530937</v>
      </c>
      <c r="T581" s="30">
        <f>(S581*EXP(Plan1!$G$7-(Plan1!$G$8^2)/2+NORMSINV(AleatProd!T580)*Plan1!$G$8))</f>
        <v>16615.94731903393</v>
      </c>
      <c r="U581" s="30">
        <f>(T581*EXP(Plan1!$G$7-(Plan1!$G$8^2)/2+NORMSINV(AleatProd!U580)*Plan1!$G$8))</f>
        <v>16854.373474941905</v>
      </c>
      <c r="V581" s="30">
        <f>(U581*EXP(Plan1!$G$7-(Plan1!$G$8^2)/2+NORMSINV(AleatProd!V580)*Plan1!$G$8))</f>
        <v>16315.179038187101</v>
      </c>
    </row>
    <row r="582" spans="1:22" x14ac:dyDescent="0.25">
      <c r="A582">
        <v>579</v>
      </c>
      <c r="B582" s="2">
        <f>Plan1!$B$4</f>
        <v>17520</v>
      </c>
      <c r="C582" s="30">
        <f>(B582*EXP(Plan1!$G$7-(Plan1!$G$8^2)/2+NORMSINV(AleatProd!C581)*Plan1!$G$8))</f>
        <v>17884.000968659922</v>
      </c>
      <c r="D582" s="30">
        <f>(C582*EXP(Plan1!$G$7-(Plan1!$G$8^2)/2+NORMSINV(AleatProd!D581)*Plan1!$G$8))</f>
        <v>16668.254322125289</v>
      </c>
      <c r="E582" s="30">
        <f>(D582*EXP(Plan1!$G$7-(Plan1!$G$8^2)/2+NORMSINV(AleatProd!E581)*Plan1!$G$8))</f>
        <v>18262.274892682235</v>
      </c>
      <c r="F582" s="30">
        <f>(E582*EXP(Plan1!$G$7-(Plan1!$G$8^2)/2+NORMSINV(AleatProd!F581)*Plan1!$G$8))</f>
        <v>18737.35052285876</v>
      </c>
      <c r="G582" s="30">
        <f>(F582*EXP(Plan1!$G$7-(Plan1!$G$8^2)/2+NORMSINV(AleatProd!G581)*Plan1!$G$8))</f>
        <v>18385.979783547467</v>
      </c>
      <c r="H582" s="30">
        <f>(G582*EXP(Plan1!$G$7-(Plan1!$G$8^2)/2+NORMSINV(AleatProd!H581)*Plan1!$G$8))</f>
        <v>19199.981192778054</v>
      </c>
      <c r="I582" s="30">
        <f>(H582*EXP(Plan1!$G$7-(Plan1!$G$8^2)/2+NORMSINV(AleatProd!I581)*Plan1!$G$8))</f>
        <v>20156.951419348781</v>
      </c>
      <c r="J582" s="30">
        <f>(I582*EXP(Plan1!$G$7-(Plan1!$G$8^2)/2+NORMSINV(AleatProd!J581)*Plan1!$G$8))</f>
        <v>20100.587594928322</v>
      </c>
      <c r="K582" s="30">
        <f>(J582*EXP(Plan1!$G$7-(Plan1!$G$8^2)/2+NORMSINV(AleatProd!K581)*Plan1!$G$8))</f>
        <v>21009.138639858462</v>
      </c>
      <c r="L582" s="30">
        <f>(K582*EXP(Plan1!$G$7-(Plan1!$G$8^2)/2+NORMSINV(AleatProd!L581)*Plan1!$G$8))</f>
        <v>20207.601257978567</v>
      </c>
      <c r="M582" s="30">
        <f>(L582*EXP(Plan1!$G$7-(Plan1!$G$8^2)/2+NORMSINV(AleatProd!M581)*Plan1!$G$8))</f>
        <v>19911.88263474116</v>
      </c>
      <c r="N582" s="30">
        <f>(M582*EXP(Plan1!$G$7-(Plan1!$G$8^2)/2+NORMSINV(AleatProd!N581)*Plan1!$G$8))</f>
        <v>20866.437256468846</v>
      </c>
      <c r="O582" s="30">
        <f>(N582*EXP(Plan1!$G$7-(Plan1!$G$8^2)/2+NORMSINV(AleatProd!O581)*Plan1!$G$8))</f>
        <v>21700.318685474842</v>
      </c>
      <c r="P582" s="30">
        <f>(O582*EXP(Plan1!$G$7-(Plan1!$G$8^2)/2+NORMSINV(AleatProd!P581)*Plan1!$G$8))</f>
        <v>22653.417727968743</v>
      </c>
      <c r="Q582" s="30">
        <f>(P582*EXP(Plan1!$G$7-(Plan1!$G$8^2)/2+NORMSINV(AleatProd!Q581)*Plan1!$G$8))</f>
        <v>23149.537238251552</v>
      </c>
      <c r="R582" s="30">
        <f>(Q582*EXP(Plan1!$G$7-(Plan1!$G$8^2)/2+NORMSINV(AleatProd!R581)*Plan1!$G$8))</f>
        <v>22416.745448144244</v>
      </c>
      <c r="S582" s="30">
        <f>(R582*EXP(Plan1!$G$7-(Plan1!$G$8^2)/2+NORMSINV(AleatProd!S581)*Plan1!$G$8))</f>
        <v>21460.569400989865</v>
      </c>
      <c r="T582" s="30">
        <f>(S582*EXP(Plan1!$G$7-(Plan1!$G$8^2)/2+NORMSINV(AleatProd!T581)*Plan1!$G$8))</f>
        <v>20925.3556275091</v>
      </c>
      <c r="U582" s="30">
        <f>(T582*EXP(Plan1!$G$7-(Plan1!$G$8^2)/2+NORMSINV(AleatProd!U581)*Plan1!$G$8))</f>
        <v>20259.652295996988</v>
      </c>
      <c r="V582" s="30">
        <f>(U582*EXP(Plan1!$G$7-(Plan1!$G$8^2)/2+NORMSINV(AleatProd!V581)*Plan1!$G$8))</f>
        <v>20926.317232049107</v>
      </c>
    </row>
    <row r="583" spans="1:22" x14ac:dyDescent="0.25">
      <c r="A583">
        <v>580</v>
      </c>
      <c r="B583" s="2">
        <f>Plan1!$B$4</f>
        <v>17520</v>
      </c>
      <c r="C583" s="30">
        <f>(B583*EXP(Plan1!$G$7-(Plan1!$G$8^2)/2+NORMSINV(AleatProd!C582)*Plan1!$G$8))</f>
        <v>18007.270848244672</v>
      </c>
      <c r="D583" s="30">
        <f>(C583*EXP(Plan1!$G$7-(Plan1!$G$8^2)/2+NORMSINV(AleatProd!D582)*Plan1!$G$8))</f>
        <v>16472.956549732473</v>
      </c>
      <c r="E583" s="30">
        <f>(D583*EXP(Plan1!$G$7-(Plan1!$G$8^2)/2+NORMSINV(AleatProd!E582)*Plan1!$G$8))</f>
        <v>17147.15706297896</v>
      </c>
      <c r="F583" s="30">
        <f>(E583*EXP(Plan1!$G$7-(Plan1!$G$8^2)/2+NORMSINV(AleatProd!F582)*Plan1!$G$8))</f>
        <v>18246.687399997547</v>
      </c>
      <c r="G583" s="30">
        <f>(F583*EXP(Plan1!$G$7-(Plan1!$G$8^2)/2+NORMSINV(AleatProd!G582)*Plan1!$G$8))</f>
        <v>17503.45488159914</v>
      </c>
      <c r="H583" s="30">
        <f>(G583*EXP(Plan1!$G$7-(Plan1!$G$8^2)/2+NORMSINV(AleatProd!H582)*Plan1!$G$8))</f>
        <v>17194.472196381907</v>
      </c>
      <c r="I583" s="30">
        <f>(H583*EXP(Plan1!$G$7-(Plan1!$G$8^2)/2+NORMSINV(AleatProd!I582)*Plan1!$G$8))</f>
        <v>17551.013042522765</v>
      </c>
      <c r="J583" s="30">
        <f>(I583*EXP(Plan1!$G$7-(Plan1!$G$8^2)/2+NORMSINV(AleatProd!J582)*Plan1!$G$8))</f>
        <v>17453.576421984002</v>
      </c>
      <c r="K583" s="30">
        <f>(J583*EXP(Plan1!$G$7-(Plan1!$G$8^2)/2+NORMSINV(AleatProd!K582)*Plan1!$G$8))</f>
        <v>16773.540054875066</v>
      </c>
      <c r="L583" s="30">
        <f>(K583*EXP(Plan1!$G$7-(Plan1!$G$8^2)/2+NORMSINV(AleatProd!L582)*Plan1!$G$8))</f>
        <v>14978.674800416497</v>
      </c>
      <c r="M583" s="30">
        <f>(L583*EXP(Plan1!$G$7-(Plan1!$G$8^2)/2+NORMSINV(AleatProd!M582)*Plan1!$G$8))</f>
        <v>14062.969891561324</v>
      </c>
      <c r="N583" s="30">
        <f>(M583*EXP(Plan1!$G$7-(Plan1!$G$8^2)/2+NORMSINV(AleatProd!N582)*Plan1!$G$8))</f>
        <v>14342.457624504365</v>
      </c>
      <c r="O583" s="30">
        <f>(N583*EXP(Plan1!$G$7-(Plan1!$G$8^2)/2+NORMSINV(AleatProd!O582)*Plan1!$G$8))</f>
        <v>14943.916987873859</v>
      </c>
      <c r="P583" s="30">
        <f>(O583*EXP(Plan1!$G$7-(Plan1!$G$8^2)/2+NORMSINV(AleatProd!P582)*Plan1!$G$8))</f>
        <v>14515.542190769951</v>
      </c>
      <c r="Q583" s="30">
        <f>(P583*EXP(Plan1!$G$7-(Plan1!$G$8^2)/2+NORMSINV(AleatProd!Q582)*Plan1!$G$8))</f>
        <v>13780.584752055238</v>
      </c>
      <c r="R583" s="30">
        <f>(Q583*EXP(Plan1!$G$7-(Plan1!$G$8^2)/2+NORMSINV(AleatProd!R582)*Plan1!$G$8))</f>
        <v>12742.102975380467</v>
      </c>
      <c r="S583" s="30">
        <f>(R583*EXP(Plan1!$G$7-(Plan1!$G$8^2)/2+NORMSINV(AleatProd!S582)*Plan1!$G$8))</f>
        <v>13157.190297809524</v>
      </c>
      <c r="T583" s="30">
        <f>(S583*EXP(Plan1!$G$7-(Plan1!$G$8^2)/2+NORMSINV(AleatProd!T582)*Plan1!$G$8))</f>
        <v>12624.870048528088</v>
      </c>
      <c r="U583" s="30">
        <f>(T583*EXP(Plan1!$G$7-(Plan1!$G$8^2)/2+NORMSINV(AleatProd!U582)*Plan1!$G$8))</f>
        <v>12139.044780525581</v>
      </c>
      <c r="V583" s="30">
        <f>(U583*EXP(Plan1!$G$7-(Plan1!$G$8^2)/2+NORMSINV(AleatProd!V582)*Plan1!$G$8))</f>
        <v>12496.581697755531</v>
      </c>
    </row>
    <row r="584" spans="1:22" x14ac:dyDescent="0.25">
      <c r="A584">
        <v>581</v>
      </c>
      <c r="B584" s="2">
        <f>Plan1!$B$4</f>
        <v>17520</v>
      </c>
      <c r="C584" s="30">
        <f>(B584*EXP(Plan1!$G$7-(Plan1!$G$8^2)/2+NORMSINV(AleatProd!C583)*Plan1!$G$8))</f>
        <v>17364.618004805987</v>
      </c>
      <c r="D584" s="30">
        <f>(C584*EXP(Plan1!$G$7-(Plan1!$G$8^2)/2+NORMSINV(AleatProd!D583)*Plan1!$G$8))</f>
        <v>16707.401241156509</v>
      </c>
      <c r="E584" s="30">
        <f>(D584*EXP(Plan1!$G$7-(Plan1!$G$8^2)/2+NORMSINV(AleatProd!E583)*Plan1!$G$8))</f>
        <v>15968.870572124528</v>
      </c>
      <c r="F584" s="30">
        <f>(E584*EXP(Plan1!$G$7-(Plan1!$G$8^2)/2+NORMSINV(AleatProd!F583)*Plan1!$G$8))</f>
        <v>15773.148136100282</v>
      </c>
      <c r="G584" s="30">
        <f>(F584*EXP(Plan1!$G$7-(Plan1!$G$8^2)/2+NORMSINV(AleatProd!G583)*Plan1!$G$8))</f>
        <v>13951.592558535769</v>
      </c>
      <c r="H584" s="30">
        <f>(G584*EXP(Plan1!$G$7-(Plan1!$G$8^2)/2+NORMSINV(AleatProd!H583)*Plan1!$G$8))</f>
        <v>13382.893546706508</v>
      </c>
      <c r="I584" s="30">
        <f>(H584*EXP(Plan1!$G$7-(Plan1!$G$8^2)/2+NORMSINV(AleatProd!I583)*Plan1!$G$8))</f>
        <v>14177.920836510131</v>
      </c>
      <c r="J584" s="30">
        <f>(I584*EXP(Plan1!$G$7-(Plan1!$G$8^2)/2+NORMSINV(AleatProd!J583)*Plan1!$G$8))</f>
        <v>13961.124294374355</v>
      </c>
      <c r="K584" s="30">
        <f>(J584*EXP(Plan1!$G$7-(Plan1!$G$8^2)/2+NORMSINV(AleatProd!K583)*Plan1!$G$8))</f>
        <v>13029.859354333656</v>
      </c>
      <c r="L584" s="30">
        <f>(K584*EXP(Plan1!$G$7-(Plan1!$G$8^2)/2+NORMSINV(AleatProd!L583)*Plan1!$G$8))</f>
        <v>12037.508620619046</v>
      </c>
      <c r="M584" s="30">
        <f>(L584*EXP(Plan1!$G$7-(Plan1!$G$8^2)/2+NORMSINV(AleatProd!M583)*Plan1!$G$8))</f>
        <v>12351.413445671727</v>
      </c>
      <c r="N584" s="30">
        <f>(M584*EXP(Plan1!$G$7-(Plan1!$G$8^2)/2+NORMSINV(AleatProd!N583)*Plan1!$G$8))</f>
        <v>11586.15136610509</v>
      </c>
      <c r="O584" s="30">
        <f>(N584*EXP(Plan1!$G$7-(Plan1!$G$8^2)/2+NORMSINV(AleatProd!O583)*Plan1!$G$8))</f>
        <v>11537.360971222164</v>
      </c>
      <c r="P584" s="30">
        <f>(O584*EXP(Plan1!$G$7-(Plan1!$G$8^2)/2+NORMSINV(AleatProd!P583)*Plan1!$G$8))</f>
        <v>12344.455509807394</v>
      </c>
      <c r="Q584" s="30">
        <f>(P584*EXP(Plan1!$G$7-(Plan1!$G$8^2)/2+NORMSINV(AleatProd!Q583)*Plan1!$G$8))</f>
        <v>12512.772132890852</v>
      </c>
      <c r="R584" s="30">
        <f>(Q584*EXP(Plan1!$G$7-(Plan1!$G$8^2)/2+NORMSINV(AleatProd!R583)*Plan1!$G$8))</f>
        <v>13174.826705606487</v>
      </c>
      <c r="S584" s="30">
        <f>(R584*EXP(Plan1!$G$7-(Plan1!$G$8^2)/2+NORMSINV(AleatProd!S583)*Plan1!$G$8))</f>
        <v>13496.987608373147</v>
      </c>
      <c r="T584" s="30">
        <f>(S584*EXP(Plan1!$G$7-(Plan1!$G$8^2)/2+NORMSINV(AleatProd!T583)*Plan1!$G$8))</f>
        <v>12893.783853048468</v>
      </c>
      <c r="U584" s="30">
        <f>(T584*EXP(Plan1!$G$7-(Plan1!$G$8^2)/2+NORMSINV(AleatProd!U583)*Plan1!$G$8))</f>
        <v>13046.220672708097</v>
      </c>
      <c r="V584" s="30">
        <f>(U584*EXP(Plan1!$G$7-(Plan1!$G$8^2)/2+NORMSINV(AleatProd!V583)*Plan1!$G$8))</f>
        <v>12890.225292946128</v>
      </c>
    </row>
    <row r="585" spans="1:22" x14ac:dyDescent="0.25">
      <c r="A585">
        <v>582</v>
      </c>
      <c r="B585" s="2">
        <f>Plan1!$B$4</f>
        <v>17520</v>
      </c>
      <c r="C585" s="30">
        <f>(B585*EXP(Plan1!$G$7-(Plan1!$G$8^2)/2+NORMSINV(AleatProd!C584)*Plan1!$G$8))</f>
        <v>17282.092662322433</v>
      </c>
      <c r="D585" s="30">
        <f>(C585*EXP(Plan1!$G$7-(Plan1!$G$8^2)/2+NORMSINV(AleatProd!D584)*Plan1!$G$8))</f>
        <v>18207.958815606962</v>
      </c>
      <c r="E585" s="30">
        <f>(D585*EXP(Plan1!$G$7-(Plan1!$G$8^2)/2+NORMSINV(AleatProd!E584)*Plan1!$G$8))</f>
        <v>17741.565284687451</v>
      </c>
      <c r="F585" s="30">
        <f>(E585*EXP(Plan1!$G$7-(Plan1!$G$8^2)/2+NORMSINV(AleatProd!F584)*Plan1!$G$8))</f>
        <v>18022.764346079352</v>
      </c>
      <c r="G585" s="30">
        <f>(F585*EXP(Plan1!$G$7-(Plan1!$G$8^2)/2+NORMSINV(AleatProd!G584)*Plan1!$G$8))</f>
        <v>17769.090416345782</v>
      </c>
      <c r="H585" s="30">
        <f>(G585*EXP(Plan1!$G$7-(Plan1!$G$8^2)/2+NORMSINV(AleatProd!H584)*Plan1!$G$8))</f>
        <v>16352.507557104856</v>
      </c>
      <c r="I585" s="30">
        <f>(H585*EXP(Plan1!$G$7-(Plan1!$G$8^2)/2+NORMSINV(AleatProd!I584)*Plan1!$G$8))</f>
        <v>15931.908484246518</v>
      </c>
      <c r="J585" s="30">
        <f>(I585*EXP(Plan1!$G$7-(Plan1!$G$8^2)/2+NORMSINV(AleatProd!J584)*Plan1!$G$8))</f>
        <v>15702.931115758533</v>
      </c>
      <c r="K585" s="30">
        <f>(J585*EXP(Plan1!$G$7-(Plan1!$G$8^2)/2+NORMSINV(AleatProd!K584)*Plan1!$G$8))</f>
        <v>15543.515159074395</v>
      </c>
      <c r="L585" s="30">
        <f>(K585*EXP(Plan1!$G$7-(Plan1!$G$8^2)/2+NORMSINV(AleatProd!L584)*Plan1!$G$8))</f>
        <v>15579.79383367129</v>
      </c>
      <c r="M585" s="30">
        <f>(L585*EXP(Plan1!$G$7-(Plan1!$G$8^2)/2+NORMSINV(AleatProd!M584)*Plan1!$G$8))</f>
        <v>16568.473590743841</v>
      </c>
      <c r="N585" s="30">
        <f>(M585*EXP(Plan1!$G$7-(Plan1!$G$8^2)/2+NORMSINV(AleatProd!N584)*Plan1!$G$8))</f>
        <v>17105.443945769948</v>
      </c>
      <c r="O585" s="30">
        <f>(N585*EXP(Plan1!$G$7-(Plan1!$G$8^2)/2+NORMSINV(AleatProd!O584)*Plan1!$G$8))</f>
        <v>15556.874891726999</v>
      </c>
      <c r="P585" s="30">
        <f>(O585*EXP(Plan1!$G$7-(Plan1!$G$8^2)/2+NORMSINV(AleatProd!P584)*Plan1!$G$8))</f>
        <v>15729.519503997233</v>
      </c>
      <c r="Q585" s="30">
        <f>(P585*EXP(Plan1!$G$7-(Plan1!$G$8^2)/2+NORMSINV(AleatProd!Q584)*Plan1!$G$8))</f>
        <v>14924.303994998232</v>
      </c>
      <c r="R585" s="30">
        <f>(Q585*EXP(Plan1!$G$7-(Plan1!$G$8^2)/2+NORMSINV(AleatProd!R584)*Plan1!$G$8))</f>
        <v>13818.930582618797</v>
      </c>
      <c r="S585" s="30">
        <f>(R585*EXP(Plan1!$G$7-(Plan1!$G$8^2)/2+NORMSINV(AleatProd!S584)*Plan1!$G$8))</f>
        <v>14462.534560079219</v>
      </c>
      <c r="T585" s="30">
        <f>(S585*EXP(Plan1!$G$7-(Plan1!$G$8^2)/2+NORMSINV(AleatProd!T584)*Plan1!$G$8))</f>
        <v>14966.06173806934</v>
      </c>
      <c r="U585" s="30">
        <f>(T585*EXP(Plan1!$G$7-(Plan1!$G$8^2)/2+NORMSINV(AleatProd!U584)*Plan1!$G$8))</f>
        <v>14136.374482925386</v>
      </c>
      <c r="V585" s="30">
        <f>(U585*EXP(Plan1!$G$7-(Plan1!$G$8^2)/2+NORMSINV(AleatProd!V584)*Plan1!$G$8))</f>
        <v>12929.357542113459</v>
      </c>
    </row>
    <row r="586" spans="1:22" x14ac:dyDescent="0.25">
      <c r="A586">
        <v>583</v>
      </c>
      <c r="B586" s="2">
        <f>Plan1!$B$4</f>
        <v>17520</v>
      </c>
      <c r="C586" s="30">
        <f>(B586*EXP(Plan1!$G$7-(Plan1!$G$8^2)/2+NORMSINV(AleatProd!C585)*Plan1!$G$8))</f>
        <v>16527.676230917565</v>
      </c>
      <c r="D586" s="30">
        <f>(C586*EXP(Plan1!$G$7-(Plan1!$G$8^2)/2+NORMSINV(AleatProd!D585)*Plan1!$G$8))</f>
        <v>16888.568763106068</v>
      </c>
      <c r="E586" s="30">
        <f>(D586*EXP(Plan1!$G$7-(Plan1!$G$8^2)/2+NORMSINV(AleatProd!E585)*Plan1!$G$8))</f>
        <v>16098.2034176901</v>
      </c>
      <c r="F586" s="30">
        <f>(E586*EXP(Plan1!$G$7-(Plan1!$G$8^2)/2+NORMSINV(AleatProd!F585)*Plan1!$G$8))</f>
        <v>14903.849357349291</v>
      </c>
      <c r="G586" s="30">
        <f>(F586*EXP(Plan1!$G$7-(Plan1!$G$8^2)/2+NORMSINV(AleatProd!G585)*Plan1!$G$8))</f>
        <v>15198.107801259232</v>
      </c>
      <c r="H586" s="30">
        <f>(G586*EXP(Plan1!$G$7-(Plan1!$G$8^2)/2+NORMSINV(AleatProd!H585)*Plan1!$G$8))</f>
        <v>15252.904666789702</v>
      </c>
      <c r="I586" s="30">
        <f>(H586*EXP(Plan1!$G$7-(Plan1!$G$8^2)/2+NORMSINV(AleatProd!I585)*Plan1!$G$8))</f>
        <v>14415.619493307981</v>
      </c>
      <c r="J586" s="30">
        <f>(I586*EXP(Plan1!$G$7-(Plan1!$G$8^2)/2+NORMSINV(AleatProd!J585)*Plan1!$G$8))</f>
        <v>14806.85372872645</v>
      </c>
      <c r="K586" s="30">
        <f>(J586*EXP(Plan1!$G$7-(Plan1!$G$8^2)/2+NORMSINV(AleatProd!K585)*Plan1!$G$8))</f>
        <v>16054.039344729763</v>
      </c>
      <c r="L586" s="30">
        <f>(K586*EXP(Plan1!$G$7-(Plan1!$G$8^2)/2+NORMSINV(AleatProd!L585)*Plan1!$G$8))</f>
        <v>16311.594490268246</v>
      </c>
      <c r="M586" s="30">
        <f>(L586*EXP(Plan1!$G$7-(Plan1!$G$8^2)/2+NORMSINV(AleatProd!M585)*Plan1!$G$8))</f>
        <v>16474.258561241601</v>
      </c>
      <c r="N586" s="30">
        <f>(M586*EXP(Plan1!$G$7-(Plan1!$G$8^2)/2+NORMSINV(AleatProd!N585)*Plan1!$G$8))</f>
        <v>16629.439545222944</v>
      </c>
      <c r="O586" s="30">
        <f>(N586*EXP(Plan1!$G$7-(Plan1!$G$8^2)/2+NORMSINV(AleatProd!O585)*Plan1!$G$8))</f>
        <v>16529.90585729514</v>
      </c>
      <c r="P586" s="30">
        <f>(O586*EXP(Plan1!$G$7-(Plan1!$G$8^2)/2+NORMSINV(AleatProd!P585)*Plan1!$G$8))</f>
        <v>16354.613406963845</v>
      </c>
      <c r="Q586" s="30">
        <f>(P586*EXP(Plan1!$G$7-(Plan1!$G$8^2)/2+NORMSINV(AleatProd!Q585)*Plan1!$G$8))</f>
        <v>16536.745594218577</v>
      </c>
      <c r="R586" s="30">
        <f>(Q586*EXP(Plan1!$G$7-(Plan1!$G$8^2)/2+NORMSINV(AleatProd!R585)*Plan1!$G$8))</f>
        <v>15859.24078606546</v>
      </c>
      <c r="S586" s="30">
        <f>(R586*EXP(Plan1!$G$7-(Plan1!$G$8^2)/2+NORMSINV(AleatProd!S585)*Plan1!$G$8))</f>
        <v>16332.365925798815</v>
      </c>
      <c r="T586" s="30">
        <f>(S586*EXP(Plan1!$G$7-(Plan1!$G$8^2)/2+NORMSINV(AleatProd!T585)*Plan1!$G$8))</f>
        <v>16892.936174657629</v>
      </c>
      <c r="U586" s="30">
        <f>(T586*EXP(Plan1!$G$7-(Plan1!$G$8^2)/2+NORMSINV(AleatProd!U585)*Plan1!$G$8))</f>
        <v>16626.098831961637</v>
      </c>
      <c r="V586" s="30">
        <f>(U586*EXP(Plan1!$G$7-(Plan1!$G$8^2)/2+NORMSINV(AleatProd!V585)*Plan1!$G$8))</f>
        <v>15687.046972075066</v>
      </c>
    </row>
    <row r="587" spans="1:22" x14ac:dyDescent="0.25">
      <c r="A587">
        <v>584</v>
      </c>
      <c r="B587" s="2">
        <f>Plan1!$B$4</f>
        <v>17520</v>
      </c>
      <c r="C587" s="30">
        <f>(B587*EXP(Plan1!$G$7-(Plan1!$G$8^2)/2+NORMSINV(AleatProd!C586)*Plan1!$G$8))</f>
        <v>17368.711571189015</v>
      </c>
      <c r="D587" s="30">
        <f>(C587*EXP(Plan1!$G$7-(Plan1!$G$8^2)/2+NORMSINV(AleatProd!D586)*Plan1!$G$8))</f>
        <v>19170.418723852454</v>
      </c>
      <c r="E587" s="30">
        <f>(D587*EXP(Plan1!$G$7-(Plan1!$G$8^2)/2+NORMSINV(AleatProd!E586)*Plan1!$G$8))</f>
        <v>19020.665264634597</v>
      </c>
      <c r="F587" s="30">
        <f>(E587*EXP(Plan1!$G$7-(Plan1!$G$8^2)/2+NORMSINV(AleatProd!F586)*Plan1!$G$8))</f>
        <v>18419.108937703251</v>
      </c>
      <c r="G587" s="30">
        <f>(F587*EXP(Plan1!$G$7-(Plan1!$G$8^2)/2+NORMSINV(AleatProd!G586)*Plan1!$G$8))</f>
        <v>18905.636601188959</v>
      </c>
      <c r="H587" s="30">
        <f>(G587*EXP(Plan1!$G$7-(Plan1!$G$8^2)/2+NORMSINV(AleatProd!H586)*Plan1!$G$8))</f>
        <v>17809.905270727144</v>
      </c>
      <c r="I587" s="30">
        <f>(H587*EXP(Plan1!$G$7-(Plan1!$G$8^2)/2+NORMSINV(AleatProd!I586)*Plan1!$G$8))</f>
        <v>17945.377839159934</v>
      </c>
      <c r="J587" s="30">
        <f>(I587*EXP(Plan1!$G$7-(Plan1!$G$8^2)/2+NORMSINV(AleatProd!J586)*Plan1!$G$8))</f>
        <v>18479.678104770985</v>
      </c>
      <c r="K587" s="30">
        <f>(J587*EXP(Plan1!$G$7-(Plan1!$G$8^2)/2+NORMSINV(AleatProd!K586)*Plan1!$G$8))</f>
        <v>17656.904716242083</v>
      </c>
      <c r="L587" s="30">
        <f>(K587*EXP(Plan1!$G$7-(Plan1!$G$8^2)/2+NORMSINV(AleatProd!L586)*Plan1!$G$8))</f>
        <v>19131.236862662296</v>
      </c>
      <c r="M587" s="30">
        <f>(L587*EXP(Plan1!$G$7-(Plan1!$G$8^2)/2+NORMSINV(AleatProd!M586)*Plan1!$G$8))</f>
        <v>19120.484063011161</v>
      </c>
      <c r="N587" s="30">
        <f>(M587*EXP(Plan1!$G$7-(Plan1!$G$8^2)/2+NORMSINV(AleatProd!N586)*Plan1!$G$8))</f>
        <v>18050.126412297785</v>
      </c>
      <c r="O587" s="30">
        <f>(N587*EXP(Plan1!$G$7-(Plan1!$G$8^2)/2+NORMSINV(AleatProd!O586)*Plan1!$G$8))</f>
        <v>17924.11478225877</v>
      </c>
      <c r="P587" s="30">
        <f>(O587*EXP(Plan1!$G$7-(Plan1!$G$8^2)/2+NORMSINV(AleatProd!P586)*Plan1!$G$8))</f>
        <v>17141.567209109689</v>
      </c>
      <c r="Q587" s="30">
        <f>(P587*EXP(Plan1!$G$7-(Plan1!$G$8^2)/2+NORMSINV(AleatProd!Q586)*Plan1!$G$8))</f>
        <v>16978.310174946117</v>
      </c>
      <c r="R587" s="30">
        <f>(Q587*EXP(Plan1!$G$7-(Plan1!$G$8^2)/2+NORMSINV(AleatProd!R586)*Plan1!$G$8))</f>
        <v>16761.305463082521</v>
      </c>
      <c r="S587" s="30">
        <f>(R587*EXP(Plan1!$G$7-(Plan1!$G$8^2)/2+NORMSINV(AleatProd!S586)*Plan1!$G$8))</f>
        <v>18902.531567312926</v>
      </c>
      <c r="T587" s="30">
        <f>(S587*EXP(Plan1!$G$7-(Plan1!$G$8^2)/2+NORMSINV(AleatProd!T586)*Plan1!$G$8))</f>
        <v>19110.456837486847</v>
      </c>
      <c r="U587" s="30">
        <f>(T587*EXP(Plan1!$G$7-(Plan1!$G$8^2)/2+NORMSINV(AleatProd!U586)*Plan1!$G$8))</f>
        <v>19171.440354515405</v>
      </c>
      <c r="V587" s="30">
        <f>(U587*EXP(Plan1!$G$7-(Plan1!$G$8^2)/2+NORMSINV(AleatProd!V586)*Plan1!$G$8))</f>
        <v>19455.600081522891</v>
      </c>
    </row>
    <row r="588" spans="1:22" x14ac:dyDescent="0.25">
      <c r="A588">
        <v>585</v>
      </c>
      <c r="B588" s="2">
        <f>Plan1!$B$4</f>
        <v>17520</v>
      </c>
      <c r="C588" s="30">
        <f>(B588*EXP(Plan1!$G$7-(Plan1!$G$8^2)/2+NORMSINV(AleatProd!C587)*Plan1!$G$8))</f>
        <v>17893.132445611693</v>
      </c>
      <c r="D588" s="30">
        <f>(C588*EXP(Plan1!$G$7-(Plan1!$G$8^2)/2+NORMSINV(AleatProd!D587)*Plan1!$G$8))</f>
        <v>17176.039650189963</v>
      </c>
      <c r="E588" s="30">
        <f>(D588*EXP(Plan1!$G$7-(Plan1!$G$8^2)/2+NORMSINV(AleatProd!E587)*Plan1!$G$8))</f>
        <v>16751.852818386247</v>
      </c>
      <c r="F588" s="30">
        <f>(E588*EXP(Plan1!$G$7-(Plan1!$G$8^2)/2+NORMSINV(AleatProd!F587)*Plan1!$G$8))</f>
        <v>16475.194544486421</v>
      </c>
      <c r="G588" s="30">
        <f>(F588*EXP(Plan1!$G$7-(Plan1!$G$8^2)/2+NORMSINV(AleatProd!G587)*Plan1!$G$8))</f>
        <v>16945.370253851943</v>
      </c>
      <c r="H588" s="30">
        <f>(G588*EXP(Plan1!$G$7-(Plan1!$G$8^2)/2+NORMSINV(AleatProd!H587)*Plan1!$G$8))</f>
        <v>16040.420229168632</v>
      </c>
      <c r="I588" s="30">
        <f>(H588*EXP(Plan1!$G$7-(Plan1!$G$8^2)/2+NORMSINV(AleatProd!I587)*Plan1!$G$8))</f>
        <v>15979.726924021712</v>
      </c>
      <c r="J588" s="30">
        <f>(I588*EXP(Plan1!$G$7-(Plan1!$G$8^2)/2+NORMSINV(AleatProd!J587)*Plan1!$G$8))</f>
        <v>15410.376234546775</v>
      </c>
      <c r="K588" s="30">
        <f>(J588*EXP(Plan1!$G$7-(Plan1!$G$8^2)/2+NORMSINV(AleatProd!K587)*Plan1!$G$8))</f>
        <v>13971.985014855418</v>
      </c>
      <c r="L588" s="30">
        <f>(K588*EXP(Plan1!$G$7-(Plan1!$G$8^2)/2+NORMSINV(AleatProd!L587)*Plan1!$G$8))</f>
        <v>13393.570004198835</v>
      </c>
      <c r="M588" s="30">
        <f>(L588*EXP(Plan1!$G$7-(Plan1!$G$8^2)/2+NORMSINV(AleatProd!M587)*Plan1!$G$8))</f>
        <v>13081.452529141799</v>
      </c>
      <c r="N588" s="30">
        <f>(M588*EXP(Plan1!$G$7-(Plan1!$G$8^2)/2+NORMSINV(AleatProd!N587)*Plan1!$G$8))</f>
        <v>13460.844526082315</v>
      </c>
      <c r="O588" s="30">
        <f>(N588*EXP(Plan1!$G$7-(Plan1!$G$8^2)/2+NORMSINV(AleatProd!O587)*Plan1!$G$8))</f>
        <v>13436.75682376554</v>
      </c>
      <c r="P588" s="30">
        <f>(O588*EXP(Plan1!$G$7-(Plan1!$G$8^2)/2+NORMSINV(AleatProd!P587)*Plan1!$G$8))</f>
        <v>13196.819344439951</v>
      </c>
      <c r="Q588" s="30">
        <f>(P588*EXP(Plan1!$G$7-(Plan1!$G$8^2)/2+NORMSINV(AleatProd!Q587)*Plan1!$G$8))</f>
        <v>12383.28310357489</v>
      </c>
      <c r="R588" s="30">
        <f>(Q588*EXP(Plan1!$G$7-(Plan1!$G$8^2)/2+NORMSINV(AleatProd!R587)*Plan1!$G$8))</f>
        <v>12111.692725963003</v>
      </c>
      <c r="S588" s="30">
        <f>(R588*EXP(Plan1!$G$7-(Plan1!$G$8^2)/2+NORMSINV(AleatProd!S587)*Plan1!$G$8))</f>
        <v>12422.79608364378</v>
      </c>
      <c r="T588" s="30">
        <f>(S588*EXP(Plan1!$G$7-(Plan1!$G$8^2)/2+NORMSINV(AleatProd!T587)*Plan1!$G$8))</f>
        <v>12725.865012613425</v>
      </c>
      <c r="U588" s="30">
        <f>(T588*EXP(Plan1!$G$7-(Plan1!$G$8^2)/2+NORMSINV(AleatProd!U587)*Plan1!$G$8))</f>
        <v>12412.061432592362</v>
      </c>
      <c r="V588" s="30">
        <f>(U588*EXP(Plan1!$G$7-(Plan1!$G$8^2)/2+NORMSINV(AleatProd!V587)*Plan1!$G$8))</f>
        <v>11719.405976484544</v>
      </c>
    </row>
    <row r="589" spans="1:22" x14ac:dyDescent="0.25">
      <c r="A589">
        <v>586</v>
      </c>
      <c r="B589" s="2">
        <f>Plan1!$B$4</f>
        <v>17520</v>
      </c>
      <c r="C589" s="30">
        <f>(B589*EXP(Plan1!$G$7-(Plan1!$G$8^2)/2+NORMSINV(AleatProd!C588)*Plan1!$G$8))</f>
        <v>18098.604089876877</v>
      </c>
      <c r="D589" s="30">
        <f>(C589*EXP(Plan1!$G$7-(Plan1!$G$8^2)/2+NORMSINV(AleatProd!D588)*Plan1!$G$8))</f>
        <v>18099.457174049363</v>
      </c>
      <c r="E589" s="30">
        <f>(D589*EXP(Plan1!$G$7-(Plan1!$G$8^2)/2+NORMSINV(AleatProd!E588)*Plan1!$G$8))</f>
        <v>17639.671543210341</v>
      </c>
      <c r="F589" s="30">
        <f>(E589*EXP(Plan1!$G$7-(Plan1!$G$8^2)/2+NORMSINV(AleatProd!F588)*Plan1!$G$8))</f>
        <v>17705.777030527282</v>
      </c>
      <c r="G589" s="30">
        <f>(F589*EXP(Plan1!$G$7-(Plan1!$G$8^2)/2+NORMSINV(AleatProd!G588)*Plan1!$G$8))</f>
        <v>16104.239338483836</v>
      </c>
      <c r="H589" s="30">
        <f>(G589*EXP(Plan1!$G$7-(Plan1!$G$8^2)/2+NORMSINV(AleatProd!H588)*Plan1!$G$8))</f>
        <v>17469.371496210246</v>
      </c>
      <c r="I589" s="30">
        <f>(H589*EXP(Plan1!$G$7-(Plan1!$G$8^2)/2+NORMSINV(AleatProd!I588)*Plan1!$G$8))</f>
        <v>17455.237735861978</v>
      </c>
      <c r="J589" s="30">
        <f>(I589*EXP(Plan1!$G$7-(Plan1!$G$8^2)/2+NORMSINV(AleatProd!J588)*Plan1!$G$8))</f>
        <v>15845.257564957972</v>
      </c>
      <c r="K589" s="30">
        <f>(J589*EXP(Plan1!$G$7-(Plan1!$G$8^2)/2+NORMSINV(AleatProd!K588)*Plan1!$G$8))</f>
        <v>16280.468909200566</v>
      </c>
      <c r="L589" s="30">
        <f>(K589*EXP(Plan1!$G$7-(Plan1!$G$8^2)/2+NORMSINV(AleatProd!L588)*Plan1!$G$8))</f>
        <v>17193.500904892622</v>
      </c>
      <c r="M589" s="30">
        <f>(L589*EXP(Plan1!$G$7-(Plan1!$G$8^2)/2+NORMSINV(AleatProd!M588)*Plan1!$G$8))</f>
        <v>17072.934900479235</v>
      </c>
      <c r="N589" s="30">
        <f>(M589*EXP(Plan1!$G$7-(Plan1!$G$8^2)/2+NORMSINV(AleatProd!N588)*Plan1!$G$8))</f>
        <v>17559.762564481771</v>
      </c>
      <c r="O589" s="30">
        <f>(N589*EXP(Plan1!$G$7-(Plan1!$G$8^2)/2+NORMSINV(AleatProd!O588)*Plan1!$G$8))</f>
        <v>17921.244400947631</v>
      </c>
      <c r="P589" s="30">
        <f>(O589*EXP(Plan1!$G$7-(Plan1!$G$8^2)/2+NORMSINV(AleatProd!P588)*Plan1!$G$8))</f>
        <v>17622.458948064988</v>
      </c>
      <c r="Q589" s="30">
        <f>(P589*EXP(Plan1!$G$7-(Plan1!$G$8^2)/2+NORMSINV(AleatProd!Q588)*Plan1!$G$8))</f>
        <v>18938.503040656702</v>
      </c>
      <c r="R589" s="30">
        <f>(Q589*EXP(Plan1!$G$7-(Plan1!$G$8^2)/2+NORMSINV(AleatProd!R588)*Plan1!$G$8))</f>
        <v>21133.293365462705</v>
      </c>
      <c r="S589" s="30">
        <f>(R589*EXP(Plan1!$G$7-(Plan1!$G$8^2)/2+NORMSINV(AleatProd!S588)*Plan1!$G$8))</f>
        <v>21758.214129736982</v>
      </c>
      <c r="T589" s="30">
        <f>(S589*EXP(Plan1!$G$7-(Plan1!$G$8^2)/2+NORMSINV(AleatProd!T588)*Plan1!$G$8))</f>
        <v>20155.058290737448</v>
      </c>
      <c r="U589" s="30">
        <f>(T589*EXP(Plan1!$G$7-(Plan1!$G$8^2)/2+NORMSINV(AleatProd!U588)*Plan1!$G$8))</f>
        <v>19718.679579751835</v>
      </c>
      <c r="V589" s="30">
        <f>(U589*EXP(Plan1!$G$7-(Plan1!$G$8^2)/2+NORMSINV(AleatProd!V588)*Plan1!$G$8))</f>
        <v>19229.727993310407</v>
      </c>
    </row>
    <row r="590" spans="1:22" x14ac:dyDescent="0.25">
      <c r="A590">
        <v>587</v>
      </c>
      <c r="B590" s="2">
        <f>Plan1!$B$4</f>
        <v>17520</v>
      </c>
      <c r="C590" s="30">
        <f>(B590*EXP(Plan1!$G$7-(Plan1!$G$8^2)/2+NORMSINV(AleatProd!C589)*Plan1!$G$8))</f>
        <v>18273.854359857713</v>
      </c>
      <c r="D590" s="30">
        <f>(C590*EXP(Plan1!$G$7-(Plan1!$G$8^2)/2+NORMSINV(AleatProd!D589)*Plan1!$G$8))</f>
        <v>17963.891269604344</v>
      </c>
      <c r="E590" s="30">
        <f>(D590*EXP(Plan1!$G$7-(Plan1!$G$8^2)/2+NORMSINV(AleatProd!E589)*Plan1!$G$8))</f>
        <v>17229.026231638225</v>
      </c>
      <c r="F590" s="30">
        <f>(E590*EXP(Plan1!$G$7-(Plan1!$G$8^2)/2+NORMSINV(AleatProd!F589)*Plan1!$G$8))</f>
        <v>15818.441243263866</v>
      </c>
      <c r="G590" s="30">
        <f>(F590*EXP(Plan1!$G$7-(Plan1!$G$8^2)/2+NORMSINV(AleatProd!G589)*Plan1!$G$8))</f>
        <v>15317.712226081472</v>
      </c>
      <c r="H590" s="30">
        <f>(G590*EXP(Plan1!$G$7-(Plan1!$G$8^2)/2+NORMSINV(AleatProd!H589)*Plan1!$G$8))</f>
        <v>15111.69073694168</v>
      </c>
      <c r="I590" s="30">
        <f>(H590*EXP(Plan1!$G$7-(Plan1!$G$8^2)/2+NORMSINV(AleatProd!I589)*Plan1!$G$8))</f>
        <v>16330.331283272484</v>
      </c>
      <c r="J590" s="30">
        <f>(I590*EXP(Plan1!$G$7-(Plan1!$G$8^2)/2+NORMSINV(AleatProd!J589)*Plan1!$G$8))</f>
        <v>16528.152652879082</v>
      </c>
      <c r="K590" s="30">
        <f>(J590*EXP(Plan1!$G$7-(Plan1!$G$8^2)/2+NORMSINV(AleatProd!K589)*Plan1!$G$8))</f>
        <v>16626.084147852427</v>
      </c>
      <c r="L590" s="30">
        <f>(K590*EXP(Plan1!$G$7-(Plan1!$G$8^2)/2+NORMSINV(AleatProd!L589)*Plan1!$G$8))</f>
        <v>16790.711328994392</v>
      </c>
      <c r="M590" s="30">
        <f>(L590*EXP(Plan1!$G$7-(Plan1!$G$8^2)/2+NORMSINV(AleatProd!M589)*Plan1!$G$8))</f>
        <v>15898.976844371611</v>
      </c>
      <c r="N590" s="30">
        <f>(M590*EXP(Plan1!$G$7-(Plan1!$G$8^2)/2+NORMSINV(AleatProd!N589)*Plan1!$G$8))</f>
        <v>15173.91465180526</v>
      </c>
      <c r="O590" s="30">
        <f>(N590*EXP(Plan1!$G$7-(Plan1!$G$8^2)/2+NORMSINV(AleatProd!O589)*Plan1!$G$8))</f>
        <v>15892.83996368841</v>
      </c>
      <c r="P590" s="30">
        <f>(O590*EXP(Plan1!$G$7-(Plan1!$G$8^2)/2+NORMSINV(AleatProd!P589)*Plan1!$G$8))</f>
        <v>15304.978796300584</v>
      </c>
      <c r="Q590" s="30">
        <f>(P590*EXP(Plan1!$G$7-(Plan1!$G$8^2)/2+NORMSINV(AleatProd!Q589)*Plan1!$G$8))</f>
        <v>15889.563311117983</v>
      </c>
      <c r="R590" s="30">
        <f>(Q590*EXP(Plan1!$G$7-(Plan1!$G$8^2)/2+NORMSINV(AleatProd!R589)*Plan1!$G$8))</f>
        <v>14652.291470891852</v>
      </c>
      <c r="S590" s="30">
        <f>(R590*EXP(Plan1!$G$7-(Plan1!$G$8^2)/2+NORMSINV(AleatProd!S589)*Plan1!$G$8))</f>
        <v>14960.578687758187</v>
      </c>
      <c r="T590" s="30">
        <f>(S590*EXP(Plan1!$G$7-(Plan1!$G$8^2)/2+NORMSINV(AleatProd!T589)*Plan1!$G$8))</f>
        <v>15418.086428151948</v>
      </c>
      <c r="U590" s="30">
        <f>(T590*EXP(Plan1!$G$7-(Plan1!$G$8^2)/2+NORMSINV(AleatProd!U589)*Plan1!$G$8))</f>
        <v>14176.473729198025</v>
      </c>
      <c r="V590" s="30">
        <f>(U590*EXP(Plan1!$G$7-(Plan1!$G$8^2)/2+NORMSINV(AleatProd!V589)*Plan1!$G$8))</f>
        <v>14948.054661529091</v>
      </c>
    </row>
    <row r="591" spans="1:22" x14ac:dyDescent="0.25">
      <c r="A591">
        <v>588</v>
      </c>
      <c r="B591" s="2">
        <f>Plan1!$B$4</f>
        <v>17520</v>
      </c>
      <c r="C591" s="30">
        <f>(B591*EXP(Plan1!$G$7-(Plan1!$G$8^2)/2+NORMSINV(AleatProd!C590)*Plan1!$G$8))</f>
        <v>17976.659185575703</v>
      </c>
      <c r="D591" s="30">
        <f>(C591*EXP(Plan1!$G$7-(Plan1!$G$8^2)/2+NORMSINV(AleatProd!D590)*Plan1!$G$8))</f>
        <v>18145.530622149992</v>
      </c>
      <c r="E591" s="30">
        <f>(D591*EXP(Plan1!$G$7-(Plan1!$G$8^2)/2+NORMSINV(AleatProd!E590)*Plan1!$G$8))</f>
        <v>18575.967958877798</v>
      </c>
      <c r="F591" s="30">
        <f>(E591*EXP(Plan1!$G$7-(Plan1!$G$8^2)/2+NORMSINV(AleatProd!F590)*Plan1!$G$8))</f>
        <v>19949.978481130594</v>
      </c>
      <c r="G591" s="30">
        <f>(F591*EXP(Plan1!$G$7-(Plan1!$G$8^2)/2+NORMSINV(AleatProd!G590)*Plan1!$G$8))</f>
        <v>20334.321077981134</v>
      </c>
      <c r="H591" s="30">
        <f>(G591*EXP(Plan1!$G$7-(Plan1!$G$8^2)/2+NORMSINV(AleatProd!H590)*Plan1!$G$8))</f>
        <v>19433.949276406529</v>
      </c>
      <c r="I591" s="30">
        <f>(H591*EXP(Plan1!$G$7-(Plan1!$G$8^2)/2+NORMSINV(AleatProd!I590)*Plan1!$G$8))</f>
        <v>18732.778127917387</v>
      </c>
      <c r="J591" s="30">
        <f>(I591*EXP(Plan1!$G$7-(Plan1!$G$8^2)/2+NORMSINV(AleatProd!J590)*Plan1!$G$8))</f>
        <v>17806.563568201334</v>
      </c>
      <c r="K591" s="30">
        <f>(J591*EXP(Plan1!$G$7-(Plan1!$G$8^2)/2+NORMSINV(AleatProd!K590)*Plan1!$G$8))</f>
        <v>18289.580525341975</v>
      </c>
      <c r="L591" s="30">
        <f>(K591*EXP(Plan1!$G$7-(Plan1!$G$8^2)/2+NORMSINV(AleatProd!L590)*Plan1!$G$8))</f>
        <v>18230.235979894998</v>
      </c>
      <c r="M591" s="30">
        <f>(L591*EXP(Plan1!$G$7-(Plan1!$G$8^2)/2+NORMSINV(AleatProd!M590)*Plan1!$G$8))</f>
        <v>17550.760439952821</v>
      </c>
      <c r="N591" s="30">
        <f>(M591*EXP(Plan1!$G$7-(Plan1!$G$8^2)/2+NORMSINV(AleatProd!N590)*Plan1!$G$8))</f>
        <v>16733.785698224237</v>
      </c>
      <c r="O591" s="30">
        <f>(N591*EXP(Plan1!$G$7-(Plan1!$G$8^2)/2+NORMSINV(AleatProd!O590)*Plan1!$G$8))</f>
        <v>17052.22161764036</v>
      </c>
      <c r="P591" s="30">
        <f>(O591*EXP(Plan1!$G$7-(Plan1!$G$8^2)/2+NORMSINV(AleatProd!P590)*Plan1!$G$8))</f>
        <v>16599.080432850711</v>
      </c>
      <c r="Q591" s="30">
        <f>(P591*EXP(Plan1!$G$7-(Plan1!$G$8^2)/2+NORMSINV(AleatProd!Q590)*Plan1!$G$8))</f>
        <v>17078.534207994915</v>
      </c>
      <c r="R591" s="30">
        <f>(Q591*EXP(Plan1!$G$7-(Plan1!$G$8^2)/2+NORMSINV(AleatProd!R590)*Plan1!$G$8))</f>
        <v>17845.611125052084</v>
      </c>
      <c r="S591" s="30">
        <f>(R591*EXP(Plan1!$G$7-(Plan1!$G$8^2)/2+NORMSINV(AleatProd!S590)*Plan1!$G$8))</f>
        <v>18831.612250840546</v>
      </c>
      <c r="T591" s="30">
        <f>(S591*EXP(Plan1!$G$7-(Plan1!$G$8^2)/2+NORMSINV(AleatProd!T590)*Plan1!$G$8))</f>
        <v>20063.3490603643</v>
      </c>
      <c r="U591" s="30">
        <f>(T591*EXP(Plan1!$G$7-(Plan1!$G$8^2)/2+NORMSINV(AleatProd!U590)*Plan1!$G$8))</f>
        <v>19292.269429011569</v>
      </c>
      <c r="V591" s="30">
        <f>(U591*EXP(Plan1!$G$7-(Plan1!$G$8^2)/2+NORMSINV(AleatProd!V590)*Plan1!$G$8))</f>
        <v>18684.87912783703</v>
      </c>
    </row>
    <row r="592" spans="1:22" x14ac:dyDescent="0.25">
      <c r="A592">
        <v>589</v>
      </c>
      <c r="B592" s="2">
        <f>Plan1!$B$4</f>
        <v>17520</v>
      </c>
      <c r="C592" s="30">
        <f>(B592*EXP(Plan1!$G$7-(Plan1!$G$8^2)/2+NORMSINV(AleatProd!C591)*Plan1!$G$8))</f>
        <v>16683.368608863155</v>
      </c>
      <c r="D592" s="30">
        <f>(C592*EXP(Plan1!$G$7-(Plan1!$G$8^2)/2+NORMSINV(AleatProd!D591)*Plan1!$G$8))</f>
        <v>17308.857241775109</v>
      </c>
      <c r="E592" s="30">
        <f>(D592*EXP(Plan1!$G$7-(Plan1!$G$8^2)/2+NORMSINV(AleatProd!E591)*Plan1!$G$8))</f>
        <v>16599.897815292017</v>
      </c>
      <c r="F592" s="30">
        <f>(E592*EXP(Plan1!$G$7-(Plan1!$G$8^2)/2+NORMSINV(AleatProd!F591)*Plan1!$G$8))</f>
        <v>16198.617101715743</v>
      </c>
      <c r="G592" s="30">
        <f>(F592*EXP(Plan1!$G$7-(Plan1!$G$8^2)/2+NORMSINV(AleatProd!G591)*Plan1!$G$8))</f>
        <v>14978.11826204613</v>
      </c>
      <c r="H592" s="30">
        <f>(G592*EXP(Plan1!$G$7-(Plan1!$G$8^2)/2+NORMSINV(AleatProd!H591)*Plan1!$G$8))</f>
        <v>14993.847264877351</v>
      </c>
      <c r="I592" s="30">
        <f>(H592*EXP(Plan1!$G$7-(Plan1!$G$8^2)/2+NORMSINV(AleatProd!I591)*Plan1!$G$8))</f>
        <v>15585.675159866219</v>
      </c>
      <c r="J592" s="30">
        <f>(I592*EXP(Plan1!$G$7-(Plan1!$G$8^2)/2+NORMSINV(AleatProd!J591)*Plan1!$G$8))</f>
        <v>14790.471836644932</v>
      </c>
      <c r="K592" s="30">
        <f>(J592*EXP(Plan1!$G$7-(Plan1!$G$8^2)/2+NORMSINV(AleatProd!K591)*Plan1!$G$8))</f>
        <v>16621.63306651554</v>
      </c>
      <c r="L592" s="30">
        <f>(K592*EXP(Plan1!$G$7-(Plan1!$G$8^2)/2+NORMSINV(AleatProd!L591)*Plan1!$G$8))</f>
        <v>16244.255371034722</v>
      </c>
      <c r="M592" s="30">
        <f>(L592*EXP(Plan1!$G$7-(Plan1!$G$8^2)/2+NORMSINV(AleatProd!M591)*Plan1!$G$8))</f>
        <v>15974.441673776391</v>
      </c>
      <c r="N592" s="30">
        <f>(M592*EXP(Plan1!$G$7-(Plan1!$G$8^2)/2+NORMSINV(AleatProd!N591)*Plan1!$G$8))</f>
        <v>14549.062920187584</v>
      </c>
      <c r="O592" s="30">
        <f>(N592*EXP(Plan1!$G$7-(Plan1!$G$8^2)/2+NORMSINV(AleatProd!O591)*Plan1!$G$8))</f>
        <v>17024.055322888777</v>
      </c>
      <c r="P592" s="30">
        <f>(O592*EXP(Plan1!$G$7-(Plan1!$G$8^2)/2+NORMSINV(AleatProd!P591)*Plan1!$G$8))</f>
        <v>15997.344241827084</v>
      </c>
      <c r="Q592" s="30">
        <f>(P592*EXP(Plan1!$G$7-(Plan1!$G$8^2)/2+NORMSINV(AleatProd!Q591)*Plan1!$G$8))</f>
        <v>15993.441005810682</v>
      </c>
      <c r="R592" s="30">
        <f>(Q592*EXP(Plan1!$G$7-(Plan1!$G$8^2)/2+NORMSINV(AleatProd!R591)*Plan1!$G$8))</f>
        <v>14229.048807601459</v>
      </c>
      <c r="S592" s="30">
        <f>(R592*EXP(Plan1!$G$7-(Plan1!$G$8^2)/2+NORMSINV(AleatProd!S591)*Plan1!$G$8))</f>
        <v>15075.692707368144</v>
      </c>
      <c r="T592" s="30">
        <f>(S592*EXP(Plan1!$G$7-(Plan1!$G$8^2)/2+NORMSINV(AleatProd!T591)*Plan1!$G$8))</f>
        <v>15300.997235995339</v>
      </c>
      <c r="U592" s="30">
        <f>(T592*EXP(Plan1!$G$7-(Plan1!$G$8^2)/2+NORMSINV(AleatProd!U591)*Plan1!$G$8))</f>
        <v>15687.710794163861</v>
      </c>
      <c r="V592" s="30">
        <f>(U592*EXP(Plan1!$G$7-(Plan1!$G$8^2)/2+NORMSINV(AleatProd!V591)*Plan1!$G$8))</f>
        <v>14798.705769248329</v>
      </c>
    </row>
    <row r="593" spans="1:22" x14ac:dyDescent="0.25">
      <c r="A593">
        <v>590</v>
      </c>
      <c r="B593" s="2">
        <f>Plan1!$B$4</f>
        <v>17520</v>
      </c>
      <c r="C593" s="30">
        <f>(B593*EXP(Plan1!$G$7-(Plan1!$G$8^2)/2+NORMSINV(AleatProd!C592)*Plan1!$G$8))</f>
        <v>16283.358645295193</v>
      </c>
      <c r="D593" s="30">
        <f>(C593*EXP(Plan1!$G$7-(Plan1!$G$8^2)/2+NORMSINV(AleatProd!D592)*Plan1!$G$8))</f>
        <v>16551.791522956013</v>
      </c>
      <c r="E593" s="30">
        <f>(D593*EXP(Plan1!$G$7-(Plan1!$G$8^2)/2+NORMSINV(AleatProd!E592)*Plan1!$G$8))</f>
        <v>17661.286634275992</v>
      </c>
      <c r="F593" s="30">
        <f>(E593*EXP(Plan1!$G$7-(Plan1!$G$8^2)/2+NORMSINV(AleatProd!F592)*Plan1!$G$8))</f>
        <v>18240.54191974465</v>
      </c>
      <c r="G593" s="30">
        <f>(F593*EXP(Plan1!$G$7-(Plan1!$G$8^2)/2+NORMSINV(AleatProd!G592)*Plan1!$G$8))</f>
        <v>17890.661268338459</v>
      </c>
      <c r="H593" s="30">
        <f>(G593*EXP(Plan1!$G$7-(Plan1!$G$8^2)/2+NORMSINV(AleatProd!H592)*Plan1!$G$8))</f>
        <v>17706.529737139106</v>
      </c>
      <c r="I593" s="30">
        <f>(H593*EXP(Plan1!$G$7-(Plan1!$G$8^2)/2+NORMSINV(AleatProd!I592)*Plan1!$G$8))</f>
        <v>16329.369196764526</v>
      </c>
      <c r="J593" s="30">
        <f>(I593*EXP(Plan1!$G$7-(Plan1!$G$8^2)/2+NORMSINV(AleatProd!J592)*Plan1!$G$8))</f>
        <v>16604.321134275113</v>
      </c>
      <c r="K593" s="30">
        <f>(J593*EXP(Plan1!$G$7-(Plan1!$G$8^2)/2+NORMSINV(AleatProd!K592)*Plan1!$G$8))</f>
        <v>15906.32281164151</v>
      </c>
      <c r="L593" s="30">
        <f>(K593*EXP(Plan1!$G$7-(Plan1!$G$8^2)/2+NORMSINV(AleatProd!L592)*Plan1!$G$8))</f>
        <v>16187.09311417959</v>
      </c>
      <c r="M593" s="30">
        <f>(L593*EXP(Plan1!$G$7-(Plan1!$G$8^2)/2+NORMSINV(AleatProd!M592)*Plan1!$G$8))</f>
        <v>15170.509304931444</v>
      </c>
      <c r="N593" s="30">
        <f>(M593*EXP(Plan1!$G$7-(Plan1!$G$8^2)/2+NORMSINV(AleatProd!N592)*Plan1!$G$8))</f>
        <v>14969.724598398432</v>
      </c>
      <c r="O593" s="30">
        <f>(N593*EXP(Plan1!$G$7-(Plan1!$G$8^2)/2+NORMSINV(AleatProd!O592)*Plan1!$G$8))</f>
        <v>16096.132062219585</v>
      </c>
      <c r="P593" s="30">
        <f>(O593*EXP(Plan1!$G$7-(Plan1!$G$8^2)/2+NORMSINV(AleatProd!P592)*Plan1!$G$8))</f>
        <v>17261.466386201475</v>
      </c>
      <c r="Q593" s="30">
        <f>(P593*EXP(Plan1!$G$7-(Plan1!$G$8^2)/2+NORMSINV(AleatProd!Q592)*Plan1!$G$8))</f>
        <v>16435.301665359588</v>
      </c>
      <c r="R593" s="30">
        <f>(Q593*EXP(Plan1!$G$7-(Plan1!$G$8^2)/2+NORMSINV(AleatProd!R592)*Plan1!$G$8))</f>
        <v>16665.297701068161</v>
      </c>
      <c r="S593" s="30">
        <f>(R593*EXP(Plan1!$G$7-(Plan1!$G$8^2)/2+NORMSINV(AleatProd!S592)*Plan1!$G$8))</f>
        <v>15613.82895889049</v>
      </c>
      <c r="T593" s="30">
        <f>(S593*EXP(Plan1!$G$7-(Plan1!$G$8^2)/2+NORMSINV(AleatProd!T592)*Plan1!$G$8))</f>
        <v>15714.082765031553</v>
      </c>
      <c r="U593" s="30">
        <f>(T593*EXP(Plan1!$G$7-(Plan1!$G$8^2)/2+NORMSINV(AleatProd!U592)*Plan1!$G$8))</f>
        <v>15966.470982178744</v>
      </c>
      <c r="V593" s="30">
        <f>(U593*EXP(Plan1!$G$7-(Plan1!$G$8^2)/2+NORMSINV(AleatProd!V592)*Plan1!$G$8))</f>
        <v>15814.265564977861</v>
      </c>
    </row>
    <row r="594" spans="1:22" x14ac:dyDescent="0.25">
      <c r="A594">
        <v>591</v>
      </c>
      <c r="B594" s="2">
        <f>Plan1!$B$4</f>
        <v>17520</v>
      </c>
      <c r="C594" s="30">
        <f>(B594*EXP(Plan1!$G$7-(Plan1!$G$8^2)/2+NORMSINV(AleatProd!C593)*Plan1!$G$8))</f>
        <v>17388.250213741438</v>
      </c>
      <c r="D594" s="30">
        <f>(C594*EXP(Plan1!$G$7-(Plan1!$G$8^2)/2+NORMSINV(AleatProd!D593)*Plan1!$G$8))</f>
        <v>17931.713805578209</v>
      </c>
      <c r="E594" s="30">
        <f>(D594*EXP(Plan1!$G$7-(Plan1!$G$8^2)/2+NORMSINV(AleatProd!E593)*Plan1!$G$8))</f>
        <v>18567.962099584329</v>
      </c>
      <c r="F594" s="30">
        <f>(E594*EXP(Plan1!$G$7-(Plan1!$G$8^2)/2+NORMSINV(AleatProd!F593)*Plan1!$G$8))</f>
        <v>18182.086427871483</v>
      </c>
      <c r="G594" s="30">
        <f>(F594*EXP(Plan1!$G$7-(Plan1!$G$8^2)/2+NORMSINV(AleatProd!G593)*Plan1!$G$8))</f>
        <v>18923.224887625936</v>
      </c>
      <c r="H594" s="30">
        <f>(G594*EXP(Plan1!$G$7-(Plan1!$G$8^2)/2+NORMSINV(AleatProd!H593)*Plan1!$G$8))</f>
        <v>18483.618238472132</v>
      </c>
      <c r="I594" s="30">
        <f>(H594*EXP(Plan1!$G$7-(Plan1!$G$8^2)/2+NORMSINV(AleatProd!I593)*Plan1!$G$8))</f>
        <v>18651.078689362734</v>
      </c>
      <c r="J594" s="30">
        <f>(I594*EXP(Plan1!$G$7-(Plan1!$G$8^2)/2+NORMSINV(AleatProd!J593)*Plan1!$G$8))</f>
        <v>17333.5961678522</v>
      </c>
      <c r="K594" s="30">
        <f>(J594*EXP(Plan1!$G$7-(Plan1!$G$8^2)/2+NORMSINV(AleatProd!K593)*Plan1!$G$8))</f>
        <v>17825.899919216801</v>
      </c>
      <c r="L594" s="30">
        <f>(K594*EXP(Plan1!$G$7-(Plan1!$G$8^2)/2+NORMSINV(AleatProd!L593)*Plan1!$G$8))</f>
        <v>16813.424588280799</v>
      </c>
      <c r="M594" s="30">
        <f>(L594*EXP(Plan1!$G$7-(Plan1!$G$8^2)/2+NORMSINV(AleatProd!M593)*Plan1!$G$8))</f>
        <v>16759.208792537309</v>
      </c>
      <c r="N594" s="30">
        <f>(M594*EXP(Plan1!$G$7-(Plan1!$G$8^2)/2+NORMSINV(AleatProd!N593)*Plan1!$G$8))</f>
        <v>18060.85269145928</v>
      </c>
      <c r="O594" s="30">
        <f>(N594*EXP(Plan1!$G$7-(Plan1!$G$8^2)/2+NORMSINV(AleatProd!O593)*Plan1!$G$8))</f>
        <v>18379.512972974913</v>
      </c>
      <c r="P594" s="30">
        <f>(O594*EXP(Plan1!$G$7-(Plan1!$G$8^2)/2+NORMSINV(AleatProd!P593)*Plan1!$G$8))</f>
        <v>18334.771149634016</v>
      </c>
      <c r="Q594" s="30">
        <f>(P594*EXP(Plan1!$G$7-(Plan1!$G$8^2)/2+NORMSINV(AleatProd!Q593)*Plan1!$G$8))</f>
        <v>17862.135818228002</v>
      </c>
      <c r="R594" s="30">
        <f>(Q594*EXP(Plan1!$G$7-(Plan1!$G$8^2)/2+NORMSINV(AleatProd!R593)*Plan1!$G$8))</f>
        <v>20294.694246120634</v>
      </c>
      <c r="S594" s="30">
        <f>(R594*EXP(Plan1!$G$7-(Plan1!$G$8^2)/2+NORMSINV(AleatProd!S593)*Plan1!$G$8))</f>
        <v>19080.187650894295</v>
      </c>
      <c r="T594" s="30">
        <f>(S594*EXP(Plan1!$G$7-(Plan1!$G$8^2)/2+NORMSINV(AleatProd!T593)*Plan1!$G$8))</f>
        <v>21332.939747208136</v>
      </c>
      <c r="U594" s="30">
        <f>(T594*EXP(Plan1!$G$7-(Plan1!$G$8^2)/2+NORMSINV(AleatProd!U593)*Plan1!$G$8))</f>
        <v>21410.812499605305</v>
      </c>
      <c r="V594" s="30">
        <f>(U594*EXP(Plan1!$G$7-(Plan1!$G$8^2)/2+NORMSINV(AleatProd!V593)*Plan1!$G$8))</f>
        <v>21929.267388069151</v>
      </c>
    </row>
    <row r="595" spans="1:22" x14ac:dyDescent="0.25">
      <c r="A595">
        <v>592</v>
      </c>
      <c r="B595" s="2">
        <f>Plan1!$B$4</f>
        <v>17520</v>
      </c>
      <c r="C595" s="30">
        <f>(B595*EXP(Plan1!$G$7-(Plan1!$G$8^2)/2+NORMSINV(AleatProd!C594)*Plan1!$G$8))</f>
        <v>18122.471375980451</v>
      </c>
      <c r="D595" s="30">
        <f>(C595*EXP(Plan1!$G$7-(Plan1!$G$8^2)/2+NORMSINV(AleatProd!D594)*Plan1!$G$8))</f>
        <v>17183.089534446128</v>
      </c>
      <c r="E595" s="30">
        <f>(D595*EXP(Plan1!$G$7-(Plan1!$G$8^2)/2+NORMSINV(AleatProd!E594)*Plan1!$G$8))</f>
        <v>17680.415234140033</v>
      </c>
      <c r="F595" s="30">
        <f>(E595*EXP(Plan1!$G$7-(Plan1!$G$8^2)/2+NORMSINV(AleatProd!F594)*Plan1!$G$8))</f>
        <v>17164.318162144202</v>
      </c>
      <c r="G595" s="30">
        <f>(F595*EXP(Plan1!$G$7-(Plan1!$G$8^2)/2+NORMSINV(AleatProd!G594)*Plan1!$G$8))</f>
        <v>15328.378362076555</v>
      </c>
      <c r="H595" s="30">
        <f>(G595*EXP(Plan1!$G$7-(Plan1!$G$8^2)/2+NORMSINV(AleatProd!H594)*Plan1!$G$8))</f>
        <v>15129.132560899501</v>
      </c>
      <c r="I595" s="30">
        <f>(H595*EXP(Plan1!$G$7-(Plan1!$G$8^2)/2+NORMSINV(AleatProd!I594)*Plan1!$G$8))</f>
        <v>15743.344145378262</v>
      </c>
      <c r="J595" s="30">
        <f>(I595*EXP(Plan1!$G$7-(Plan1!$G$8^2)/2+NORMSINV(AleatProd!J594)*Plan1!$G$8))</f>
        <v>15972.750413007663</v>
      </c>
      <c r="K595" s="30">
        <f>(J595*EXP(Plan1!$G$7-(Plan1!$G$8^2)/2+NORMSINV(AleatProd!K594)*Plan1!$G$8))</f>
        <v>14468.449226937437</v>
      </c>
      <c r="L595" s="30">
        <f>(K595*EXP(Plan1!$G$7-(Plan1!$G$8^2)/2+NORMSINV(AleatProd!L594)*Plan1!$G$8))</f>
        <v>14615.109132640724</v>
      </c>
      <c r="M595" s="30">
        <f>(L595*EXP(Plan1!$G$7-(Plan1!$G$8^2)/2+NORMSINV(AleatProd!M594)*Plan1!$G$8))</f>
        <v>15312.330280877051</v>
      </c>
      <c r="N595" s="30">
        <f>(M595*EXP(Plan1!$G$7-(Plan1!$G$8^2)/2+NORMSINV(AleatProd!N594)*Plan1!$G$8))</f>
        <v>13943.370498964639</v>
      </c>
      <c r="O595" s="30">
        <f>(N595*EXP(Plan1!$G$7-(Plan1!$G$8^2)/2+NORMSINV(AleatProd!O594)*Plan1!$G$8))</f>
        <v>13893.7345675174</v>
      </c>
      <c r="P595" s="30">
        <f>(O595*EXP(Plan1!$G$7-(Plan1!$G$8^2)/2+NORMSINV(AleatProd!P594)*Plan1!$G$8))</f>
        <v>12439.859538092753</v>
      </c>
      <c r="Q595" s="30">
        <f>(P595*EXP(Plan1!$G$7-(Plan1!$G$8^2)/2+NORMSINV(AleatProd!Q594)*Plan1!$G$8))</f>
        <v>12478.865788739084</v>
      </c>
      <c r="R595" s="30">
        <f>(Q595*EXP(Plan1!$G$7-(Plan1!$G$8^2)/2+NORMSINV(AleatProd!R594)*Plan1!$G$8))</f>
        <v>12369.114932626228</v>
      </c>
      <c r="S595" s="30">
        <f>(R595*EXP(Plan1!$G$7-(Plan1!$G$8^2)/2+NORMSINV(AleatProd!S594)*Plan1!$G$8))</f>
        <v>11630.537437079929</v>
      </c>
      <c r="T595" s="30">
        <f>(S595*EXP(Plan1!$G$7-(Plan1!$G$8^2)/2+NORMSINV(AleatProd!T594)*Plan1!$G$8))</f>
        <v>10273.911889295021</v>
      </c>
      <c r="U595" s="30">
        <f>(T595*EXP(Plan1!$G$7-(Plan1!$G$8^2)/2+NORMSINV(AleatProd!U594)*Plan1!$G$8))</f>
        <v>10042.026795989181</v>
      </c>
      <c r="V595" s="30">
        <f>(U595*EXP(Plan1!$G$7-(Plan1!$G$8^2)/2+NORMSINV(AleatProd!V594)*Plan1!$G$8))</f>
        <v>9811.6695637795237</v>
      </c>
    </row>
    <row r="596" spans="1:22" x14ac:dyDescent="0.25">
      <c r="A596">
        <v>593</v>
      </c>
      <c r="B596" s="2">
        <f>Plan1!$B$4</f>
        <v>17520</v>
      </c>
      <c r="C596" s="30">
        <f>(B596*EXP(Plan1!$G$7-(Plan1!$G$8^2)/2+NORMSINV(AleatProd!C595)*Plan1!$G$8))</f>
        <v>17477.933945607187</v>
      </c>
      <c r="D596" s="30">
        <f>(C596*EXP(Plan1!$G$7-(Plan1!$G$8^2)/2+NORMSINV(AleatProd!D595)*Plan1!$G$8))</f>
        <v>17173.556528022378</v>
      </c>
      <c r="E596" s="30">
        <f>(D596*EXP(Plan1!$G$7-(Plan1!$G$8^2)/2+NORMSINV(AleatProd!E595)*Plan1!$G$8))</f>
        <v>16602.457895202664</v>
      </c>
      <c r="F596" s="30">
        <f>(E596*EXP(Plan1!$G$7-(Plan1!$G$8^2)/2+NORMSINV(AleatProd!F595)*Plan1!$G$8))</f>
        <v>17267.910113433882</v>
      </c>
      <c r="G596" s="30">
        <f>(F596*EXP(Plan1!$G$7-(Plan1!$G$8^2)/2+NORMSINV(AleatProd!G595)*Plan1!$G$8))</f>
        <v>15367.522280107496</v>
      </c>
      <c r="H596" s="30">
        <f>(G596*EXP(Plan1!$G$7-(Plan1!$G$8^2)/2+NORMSINV(AleatProd!H595)*Plan1!$G$8))</f>
        <v>14446.949899213867</v>
      </c>
      <c r="I596" s="30">
        <f>(H596*EXP(Plan1!$G$7-(Plan1!$G$8^2)/2+NORMSINV(AleatProd!I595)*Plan1!$G$8))</f>
        <v>14720.789670979402</v>
      </c>
      <c r="J596" s="30">
        <f>(I596*EXP(Plan1!$G$7-(Plan1!$G$8^2)/2+NORMSINV(AleatProd!J595)*Plan1!$G$8))</f>
        <v>14714.276711051478</v>
      </c>
      <c r="K596" s="30">
        <f>(J596*EXP(Plan1!$G$7-(Plan1!$G$8^2)/2+NORMSINV(AleatProd!K595)*Plan1!$G$8))</f>
        <v>13388.045197062631</v>
      </c>
      <c r="L596" s="30">
        <f>(K596*EXP(Plan1!$G$7-(Plan1!$G$8^2)/2+NORMSINV(AleatProd!L595)*Plan1!$G$8))</f>
        <v>12104.260424909216</v>
      </c>
      <c r="M596" s="30">
        <f>(L596*EXP(Plan1!$G$7-(Plan1!$G$8^2)/2+NORMSINV(AleatProd!M595)*Plan1!$G$8))</f>
        <v>11649.05557150684</v>
      </c>
      <c r="N596" s="30">
        <f>(M596*EXP(Plan1!$G$7-(Plan1!$G$8^2)/2+NORMSINV(AleatProd!N595)*Plan1!$G$8))</f>
        <v>12698.184278684123</v>
      </c>
      <c r="O596" s="30">
        <f>(N596*EXP(Plan1!$G$7-(Plan1!$G$8^2)/2+NORMSINV(AleatProd!O595)*Plan1!$G$8))</f>
        <v>12108.989626453777</v>
      </c>
      <c r="P596" s="30">
        <f>(O596*EXP(Plan1!$G$7-(Plan1!$G$8^2)/2+NORMSINV(AleatProd!P595)*Plan1!$G$8))</f>
        <v>11580.62548753804</v>
      </c>
      <c r="Q596" s="30">
        <f>(P596*EXP(Plan1!$G$7-(Plan1!$G$8^2)/2+NORMSINV(AleatProd!Q595)*Plan1!$G$8))</f>
        <v>11712.843632679309</v>
      </c>
      <c r="R596" s="30">
        <f>(Q596*EXP(Plan1!$G$7-(Plan1!$G$8^2)/2+NORMSINV(AleatProd!R595)*Plan1!$G$8))</f>
        <v>11430.377690634337</v>
      </c>
      <c r="S596" s="30">
        <f>(R596*EXP(Plan1!$G$7-(Plan1!$G$8^2)/2+NORMSINV(AleatProd!S595)*Plan1!$G$8))</f>
        <v>11839.426879133318</v>
      </c>
      <c r="T596" s="30">
        <f>(S596*EXP(Plan1!$G$7-(Plan1!$G$8^2)/2+NORMSINV(AleatProd!T595)*Plan1!$G$8))</f>
        <v>12121.075302104109</v>
      </c>
      <c r="U596" s="30">
        <f>(T596*EXP(Plan1!$G$7-(Plan1!$G$8^2)/2+NORMSINV(AleatProd!U595)*Plan1!$G$8))</f>
        <v>12491.668998695612</v>
      </c>
      <c r="V596" s="30">
        <f>(U596*EXP(Plan1!$G$7-(Plan1!$G$8^2)/2+NORMSINV(AleatProd!V595)*Plan1!$G$8))</f>
        <v>12696.32237421126</v>
      </c>
    </row>
    <row r="597" spans="1:22" x14ac:dyDescent="0.25">
      <c r="A597">
        <v>594</v>
      </c>
      <c r="B597" s="2">
        <f>Plan1!$B$4</f>
        <v>17520</v>
      </c>
      <c r="C597" s="30">
        <f>(B597*EXP(Plan1!$G$7-(Plan1!$G$8^2)/2+NORMSINV(AleatProd!C596)*Plan1!$G$8))</f>
        <v>16756.741329264427</v>
      </c>
      <c r="D597" s="30">
        <f>(C597*EXP(Plan1!$G$7-(Plan1!$G$8^2)/2+NORMSINV(AleatProd!D596)*Plan1!$G$8))</f>
        <v>16713.755597947245</v>
      </c>
      <c r="E597" s="30">
        <f>(D597*EXP(Plan1!$G$7-(Plan1!$G$8^2)/2+NORMSINV(AleatProd!E596)*Plan1!$G$8))</f>
        <v>17103.673787141837</v>
      </c>
      <c r="F597" s="30">
        <f>(E597*EXP(Plan1!$G$7-(Plan1!$G$8^2)/2+NORMSINV(AleatProd!F596)*Plan1!$G$8))</f>
        <v>16341.857525006881</v>
      </c>
      <c r="G597" s="30">
        <f>(F597*EXP(Plan1!$G$7-(Plan1!$G$8^2)/2+NORMSINV(AleatProd!G596)*Plan1!$G$8))</f>
        <v>17102.503617709528</v>
      </c>
      <c r="H597" s="30">
        <f>(G597*EXP(Plan1!$G$7-(Plan1!$G$8^2)/2+NORMSINV(AleatProd!H596)*Plan1!$G$8))</f>
        <v>16177.781015980807</v>
      </c>
      <c r="I597" s="30">
        <f>(H597*EXP(Plan1!$G$7-(Plan1!$G$8^2)/2+NORMSINV(AleatProd!I596)*Plan1!$G$8))</f>
        <v>15138.427554749869</v>
      </c>
      <c r="J597" s="30">
        <f>(I597*EXP(Plan1!$G$7-(Plan1!$G$8^2)/2+NORMSINV(AleatProd!J596)*Plan1!$G$8))</f>
        <v>15141.364225417883</v>
      </c>
      <c r="K597" s="30">
        <f>(J597*EXP(Plan1!$G$7-(Plan1!$G$8^2)/2+NORMSINV(AleatProd!K596)*Plan1!$G$8))</f>
        <v>14547.92710364167</v>
      </c>
      <c r="L597" s="30">
        <f>(K597*EXP(Plan1!$G$7-(Plan1!$G$8^2)/2+NORMSINV(AleatProd!L596)*Plan1!$G$8))</f>
        <v>14758.222478351852</v>
      </c>
      <c r="M597" s="30">
        <f>(L597*EXP(Plan1!$G$7-(Plan1!$G$8^2)/2+NORMSINV(AleatProd!M596)*Plan1!$G$8))</f>
        <v>14498.640435458243</v>
      </c>
      <c r="N597" s="30">
        <f>(M597*EXP(Plan1!$G$7-(Plan1!$G$8^2)/2+NORMSINV(AleatProd!N596)*Plan1!$G$8))</f>
        <v>13973.477440784638</v>
      </c>
      <c r="O597" s="30">
        <f>(N597*EXP(Plan1!$G$7-(Plan1!$G$8^2)/2+NORMSINV(AleatProd!O596)*Plan1!$G$8))</f>
        <v>13903.003229092492</v>
      </c>
      <c r="P597" s="30">
        <f>(O597*EXP(Plan1!$G$7-(Plan1!$G$8^2)/2+NORMSINV(AleatProd!P596)*Plan1!$G$8))</f>
        <v>12347.078799313254</v>
      </c>
      <c r="Q597" s="30">
        <f>(P597*EXP(Plan1!$G$7-(Plan1!$G$8^2)/2+NORMSINV(AleatProd!Q596)*Plan1!$G$8))</f>
        <v>12410.450465247482</v>
      </c>
      <c r="R597" s="30">
        <f>(Q597*EXP(Plan1!$G$7-(Plan1!$G$8^2)/2+NORMSINV(AleatProd!R596)*Plan1!$G$8))</f>
        <v>12906.094023251544</v>
      </c>
      <c r="S597" s="30">
        <f>(R597*EXP(Plan1!$G$7-(Plan1!$G$8^2)/2+NORMSINV(AleatProd!S596)*Plan1!$G$8))</f>
        <v>12711.543344268784</v>
      </c>
      <c r="T597" s="30">
        <f>(S597*EXP(Plan1!$G$7-(Plan1!$G$8^2)/2+NORMSINV(AleatProd!T596)*Plan1!$G$8))</f>
        <v>13010.071706810666</v>
      </c>
      <c r="U597" s="30">
        <f>(T597*EXP(Plan1!$G$7-(Plan1!$G$8^2)/2+NORMSINV(AleatProd!U596)*Plan1!$G$8))</f>
        <v>12487.795670778451</v>
      </c>
      <c r="V597" s="30">
        <f>(U597*EXP(Plan1!$G$7-(Plan1!$G$8^2)/2+NORMSINV(AleatProd!V596)*Plan1!$G$8))</f>
        <v>12410.793982777646</v>
      </c>
    </row>
    <row r="598" spans="1:22" x14ac:dyDescent="0.25">
      <c r="A598">
        <v>595</v>
      </c>
      <c r="B598" s="2">
        <f>Plan1!$B$4</f>
        <v>17520</v>
      </c>
      <c r="C598" s="30">
        <f>(B598*EXP(Plan1!$G$7-(Plan1!$G$8^2)/2+NORMSINV(AleatProd!C597)*Plan1!$G$8))</f>
        <v>16496.392355188214</v>
      </c>
      <c r="D598" s="30">
        <f>(C598*EXP(Plan1!$G$7-(Plan1!$G$8^2)/2+NORMSINV(AleatProd!D597)*Plan1!$G$8))</f>
        <v>15450.264182394787</v>
      </c>
      <c r="E598" s="30">
        <f>(D598*EXP(Plan1!$G$7-(Plan1!$G$8^2)/2+NORMSINV(AleatProd!E597)*Plan1!$G$8))</f>
        <v>13744.946244643412</v>
      </c>
      <c r="F598" s="30">
        <f>(E598*EXP(Plan1!$G$7-(Plan1!$G$8^2)/2+NORMSINV(AleatProd!F597)*Plan1!$G$8))</f>
        <v>13112.565873067604</v>
      </c>
      <c r="G598" s="30">
        <f>(F598*EXP(Plan1!$G$7-(Plan1!$G$8^2)/2+NORMSINV(AleatProd!G597)*Plan1!$G$8))</f>
        <v>13903.523707383123</v>
      </c>
      <c r="H598" s="30">
        <f>(G598*EXP(Plan1!$G$7-(Plan1!$G$8^2)/2+NORMSINV(AleatProd!H597)*Plan1!$G$8))</f>
        <v>12674.091995995506</v>
      </c>
      <c r="I598" s="30">
        <f>(H598*EXP(Plan1!$G$7-(Plan1!$G$8^2)/2+NORMSINV(AleatProd!I597)*Plan1!$G$8))</f>
        <v>13031.849598917268</v>
      </c>
      <c r="J598" s="30">
        <f>(I598*EXP(Plan1!$G$7-(Plan1!$G$8^2)/2+NORMSINV(AleatProd!J597)*Plan1!$G$8))</f>
        <v>13755.511588017307</v>
      </c>
      <c r="K598" s="30">
        <f>(J598*EXP(Plan1!$G$7-(Plan1!$G$8^2)/2+NORMSINV(AleatProd!K597)*Plan1!$G$8))</f>
        <v>13034.403645834966</v>
      </c>
      <c r="L598" s="30">
        <f>(K598*EXP(Plan1!$G$7-(Plan1!$G$8^2)/2+NORMSINV(AleatProd!L597)*Plan1!$G$8))</f>
        <v>13276.531353098613</v>
      </c>
      <c r="M598" s="30">
        <f>(L598*EXP(Plan1!$G$7-(Plan1!$G$8^2)/2+NORMSINV(AleatProd!M597)*Plan1!$G$8))</f>
        <v>12924.877696820042</v>
      </c>
      <c r="N598" s="30">
        <f>(M598*EXP(Plan1!$G$7-(Plan1!$G$8^2)/2+NORMSINV(AleatProd!N597)*Plan1!$G$8))</f>
        <v>11902.982970283947</v>
      </c>
      <c r="O598" s="30">
        <f>(N598*EXP(Plan1!$G$7-(Plan1!$G$8^2)/2+NORMSINV(AleatProd!O597)*Plan1!$G$8))</f>
        <v>11876.384044628343</v>
      </c>
      <c r="P598" s="30">
        <f>(O598*EXP(Plan1!$G$7-(Plan1!$G$8^2)/2+NORMSINV(AleatProd!P597)*Plan1!$G$8))</f>
        <v>12592.189669972888</v>
      </c>
      <c r="Q598" s="30">
        <f>(P598*EXP(Plan1!$G$7-(Plan1!$G$8^2)/2+NORMSINV(AleatProd!Q597)*Plan1!$G$8))</f>
        <v>13056.789966642018</v>
      </c>
      <c r="R598" s="30">
        <f>(Q598*EXP(Plan1!$G$7-(Plan1!$G$8^2)/2+NORMSINV(AleatProd!R597)*Plan1!$G$8))</f>
        <v>13387.413298941079</v>
      </c>
      <c r="S598" s="30">
        <f>(R598*EXP(Plan1!$G$7-(Plan1!$G$8^2)/2+NORMSINV(AleatProd!S597)*Plan1!$G$8))</f>
        <v>12925.275940133128</v>
      </c>
      <c r="T598" s="30">
        <f>(S598*EXP(Plan1!$G$7-(Plan1!$G$8^2)/2+NORMSINV(AleatProd!T597)*Plan1!$G$8))</f>
        <v>12024.147880544549</v>
      </c>
      <c r="U598" s="30">
        <f>(T598*EXP(Plan1!$G$7-(Plan1!$G$8^2)/2+NORMSINV(AleatProd!U597)*Plan1!$G$8))</f>
        <v>10879.006204519856</v>
      </c>
      <c r="V598" s="30">
        <f>(U598*EXP(Plan1!$G$7-(Plan1!$G$8^2)/2+NORMSINV(AleatProd!V597)*Plan1!$G$8))</f>
        <v>10931.707970973197</v>
      </c>
    </row>
    <row r="599" spans="1:22" x14ac:dyDescent="0.25">
      <c r="A599">
        <v>596</v>
      </c>
      <c r="B599" s="2">
        <f>Plan1!$B$4</f>
        <v>17520</v>
      </c>
      <c r="C599" s="30">
        <f>(B599*EXP(Plan1!$G$7-(Plan1!$G$8^2)/2+NORMSINV(AleatProd!C598)*Plan1!$G$8))</f>
        <v>18593.508734657364</v>
      </c>
      <c r="D599" s="30">
        <f>(C599*EXP(Plan1!$G$7-(Plan1!$G$8^2)/2+NORMSINV(AleatProd!D598)*Plan1!$G$8))</f>
        <v>19126.815055653744</v>
      </c>
      <c r="E599" s="30">
        <f>(D599*EXP(Plan1!$G$7-(Plan1!$G$8^2)/2+NORMSINV(AleatProd!E598)*Plan1!$G$8))</f>
        <v>20197.05227932562</v>
      </c>
      <c r="F599" s="30">
        <f>(E599*EXP(Plan1!$G$7-(Plan1!$G$8^2)/2+NORMSINV(AleatProd!F598)*Plan1!$G$8))</f>
        <v>19841.210993728208</v>
      </c>
      <c r="G599" s="30">
        <f>(F599*EXP(Plan1!$G$7-(Plan1!$G$8^2)/2+NORMSINV(AleatProd!G598)*Plan1!$G$8))</f>
        <v>19561.214288792002</v>
      </c>
      <c r="H599" s="30">
        <f>(G599*EXP(Plan1!$G$7-(Plan1!$G$8^2)/2+NORMSINV(AleatProd!H598)*Plan1!$G$8))</f>
        <v>19484.35572355214</v>
      </c>
      <c r="I599" s="30">
        <f>(H599*EXP(Plan1!$G$7-(Plan1!$G$8^2)/2+NORMSINV(AleatProd!I598)*Plan1!$G$8))</f>
        <v>17823.234320598134</v>
      </c>
      <c r="J599" s="30">
        <f>(I599*EXP(Plan1!$G$7-(Plan1!$G$8^2)/2+NORMSINV(AleatProd!J598)*Plan1!$G$8))</f>
        <v>16884.858889450294</v>
      </c>
      <c r="K599" s="30">
        <f>(J599*EXP(Plan1!$G$7-(Plan1!$G$8^2)/2+NORMSINV(AleatProd!K598)*Plan1!$G$8))</f>
        <v>16134.444308986991</v>
      </c>
      <c r="L599" s="30">
        <f>(K599*EXP(Plan1!$G$7-(Plan1!$G$8^2)/2+NORMSINV(AleatProd!L598)*Plan1!$G$8))</f>
        <v>15863.277824705714</v>
      </c>
      <c r="M599" s="30">
        <f>(L599*EXP(Plan1!$G$7-(Plan1!$G$8^2)/2+NORMSINV(AleatProd!M598)*Plan1!$G$8))</f>
        <v>15818.381745853017</v>
      </c>
      <c r="N599" s="30">
        <f>(M599*EXP(Plan1!$G$7-(Plan1!$G$8^2)/2+NORMSINV(AleatProd!N598)*Plan1!$G$8))</f>
        <v>16210.137214047239</v>
      </c>
      <c r="O599" s="30">
        <f>(N599*EXP(Plan1!$G$7-(Plan1!$G$8^2)/2+NORMSINV(AleatProd!O598)*Plan1!$G$8))</f>
        <v>16469.901102663007</v>
      </c>
      <c r="P599" s="30">
        <f>(O599*EXP(Plan1!$G$7-(Plan1!$G$8^2)/2+NORMSINV(AleatProd!P598)*Plan1!$G$8))</f>
        <v>16093.380734583674</v>
      </c>
      <c r="Q599" s="30">
        <f>(P599*EXP(Plan1!$G$7-(Plan1!$G$8^2)/2+NORMSINV(AleatProd!Q598)*Plan1!$G$8))</f>
        <v>16444.978611456419</v>
      </c>
      <c r="R599" s="30">
        <f>(Q599*EXP(Plan1!$G$7-(Plan1!$G$8^2)/2+NORMSINV(AleatProd!R598)*Plan1!$G$8))</f>
        <v>16198.205500981046</v>
      </c>
      <c r="S599" s="30">
        <f>(R599*EXP(Plan1!$G$7-(Plan1!$G$8^2)/2+NORMSINV(AleatProd!S598)*Plan1!$G$8))</f>
        <v>15780.080255770876</v>
      </c>
      <c r="T599" s="30">
        <f>(S599*EXP(Plan1!$G$7-(Plan1!$G$8^2)/2+NORMSINV(AleatProd!T598)*Plan1!$G$8))</f>
        <v>14546.050393473568</v>
      </c>
      <c r="U599" s="30">
        <f>(T599*EXP(Plan1!$G$7-(Plan1!$G$8^2)/2+NORMSINV(AleatProd!U598)*Plan1!$G$8))</f>
        <v>15459.212401215946</v>
      </c>
      <c r="V599" s="30">
        <f>(U599*EXP(Plan1!$G$7-(Plan1!$G$8^2)/2+NORMSINV(AleatProd!V598)*Plan1!$G$8))</f>
        <v>15506.571351661121</v>
      </c>
    </row>
    <row r="600" spans="1:22" x14ac:dyDescent="0.25">
      <c r="A600">
        <v>597</v>
      </c>
      <c r="B600" s="2">
        <f>Plan1!$B$4</f>
        <v>17520</v>
      </c>
      <c r="C600" s="30">
        <f>(B600*EXP(Plan1!$G$7-(Plan1!$G$8^2)/2+NORMSINV(AleatProd!C599)*Plan1!$G$8))</f>
        <v>18726.301538996333</v>
      </c>
      <c r="D600" s="30">
        <f>(C600*EXP(Plan1!$G$7-(Plan1!$G$8^2)/2+NORMSINV(AleatProd!D599)*Plan1!$G$8))</f>
        <v>18600.718221021012</v>
      </c>
      <c r="E600" s="30">
        <f>(D600*EXP(Plan1!$G$7-(Plan1!$G$8^2)/2+NORMSINV(AleatProd!E599)*Plan1!$G$8))</f>
        <v>19533.407510020574</v>
      </c>
      <c r="F600" s="30">
        <f>(E600*EXP(Plan1!$G$7-(Plan1!$G$8^2)/2+NORMSINV(AleatProd!F599)*Plan1!$G$8))</f>
        <v>18291.295760148525</v>
      </c>
      <c r="G600" s="30">
        <f>(F600*EXP(Plan1!$G$7-(Plan1!$G$8^2)/2+NORMSINV(AleatProd!G599)*Plan1!$G$8))</f>
        <v>17711.712604072163</v>
      </c>
      <c r="H600" s="30">
        <f>(G600*EXP(Plan1!$G$7-(Plan1!$G$8^2)/2+NORMSINV(AleatProd!H599)*Plan1!$G$8))</f>
        <v>16846.292752337235</v>
      </c>
      <c r="I600" s="30">
        <f>(H600*EXP(Plan1!$G$7-(Plan1!$G$8^2)/2+NORMSINV(AleatProd!I599)*Plan1!$G$8))</f>
        <v>16318.156286640926</v>
      </c>
      <c r="J600" s="30">
        <f>(I600*EXP(Plan1!$G$7-(Plan1!$G$8^2)/2+NORMSINV(AleatProd!J599)*Plan1!$G$8))</f>
        <v>16491.807416797554</v>
      </c>
      <c r="K600" s="30">
        <f>(J600*EXP(Plan1!$G$7-(Plan1!$G$8^2)/2+NORMSINV(AleatProd!K599)*Plan1!$G$8))</f>
        <v>16661.040552482296</v>
      </c>
      <c r="L600" s="30">
        <f>(K600*EXP(Plan1!$G$7-(Plan1!$G$8^2)/2+NORMSINV(AleatProd!L599)*Plan1!$G$8))</f>
        <v>16893.421505455241</v>
      </c>
      <c r="M600" s="30">
        <f>(L600*EXP(Plan1!$G$7-(Plan1!$G$8^2)/2+NORMSINV(AleatProd!M599)*Plan1!$G$8))</f>
        <v>17759.447131644134</v>
      </c>
      <c r="N600" s="30">
        <f>(M600*EXP(Plan1!$G$7-(Plan1!$G$8^2)/2+NORMSINV(AleatProd!N599)*Plan1!$G$8))</f>
        <v>17369.219931277206</v>
      </c>
      <c r="O600" s="30">
        <f>(N600*EXP(Plan1!$G$7-(Plan1!$G$8^2)/2+NORMSINV(AleatProd!O599)*Plan1!$G$8))</f>
        <v>16505.645224972013</v>
      </c>
      <c r="P600" s="30">
        <f>(O600*EXP(Plan1!$G$7-(Plan1!$G$8^2)/2+NORMSINV(AleatProd!P599)*Plan1!$G$8))</f>
        <v>14714.108219235992</v>
      </c>
      <c r="Q600" s="30">
        <f>(P600*EXP(Plan1!$G$7-(Plan1!$G$8^2)/2+NORMSINV(AleatProd!Q599)*Plan1!$G$8))</f>
        <v>13908.895916440568</v>
      </c>
      <c r="R600" s="30">
        <f>(Q600*EXP(Plan1!$G$7-(Plan1!$G$8^2)/2+NORMSINV(AleatProd!R599)*Plan1!$G$8))</f>
        <v>12706.512651388182</v>
      </c>
      <c r="S600" s="30">
        <f>(R600*EXP(Plan1!$G$7-(Plan1!$G$8^2)/2+NORMSINV(AleatProd!S599)*Plan1!$G$8))</f>
        <v>12010.193557733182</v>
      </c>
      <c r="T600" s="30">
        <f>(S600*EXP(Plan1!$G$7-(Plan1!$G$8^2)/2+NORMSINV(AleatProd!T599)*Plan1!$G$8))</f>
        <v>11293.533570345935</v>
      </c>
      <c r="U600" s="30">
        <f>(T600*EXP(Plan1!$G$7-(Plan1!$G$8^2)/2+NORMSINV(AleatProd!U599)*Plan1!$G$8))</f>
        <v>10620.157933870996</v>
      </c>
      <c r="V600" s="30">
        <f>(U600*EXP(Plan1!$G$7-(Plan1!$G$8^2)/2+NORMSINV(AleatProd!V599)*Plan1!$G$8))</f>
        <v>10003.080307143891</v>
      </c>
    </row>
    <row r="601" spans="1:22" x14ac:dyDescent="0.25">
      <c r="A601">
        <v>598</v>
      </c>
      <c r="B601" s="2">
        <f>Plan1!$B$4</f>
        <v>17520</v>
      </c>
      <c r="C601" s="30">
        <f>(B601*EXP(Plan1!$G$7-(Plan1!$G$8^2)/2+NORMSINV(AleatProd!C600)*Plan1!$G$8))</f>
        <v>17936.467125716834</v>
      </c>
      <c r="D601" s="30">
        <f>(C601*EXP(Plan1!$G$7-(Plan1!$G$8^2)/2+NORMSINV(AleatProd!D600)*Plan1!$G$8))</f>
        <v>15710.818811057276</v>
      </c>
      <c r="E601" s="30">
        <f>(D601*EXP(Plan1!$G$7-(Plan1!$G$8^2)/2+NORMSINV(AleatProd!E600)*Plan1!$G$8))</f>
        <v>14745.356001746555</v>
      </c>
      <c r="F601" s="30">
        <f>(E601*EXP(Plan1!$G$7-(Plan1!$G$8^2)/2+NORMSINV(AleatProd!F600)*Plan1!$G$8))</f>
        <v>14982.125502550922</v>
      </c>
      <c r="G601" s="30">
        <f>(F601*EXP(Plan1!$G$7-(Plan1!$G$8^2)/2+NORMSINV(AleatProd!G600)*Plan1!$G$8))</f>
        <v>15159.127744149921</v>
      </c>
      <c r="H601" s="30">
        <f>(G601*EXP(Plan1!$G$7-(Plan1!$G$8^2)/2+NORMSINV(AleatProd!H600)*Plan1!$G$8))</f>
        <v>14452.317500230201</v>
      </c>
      <c r="I601" s="30">
        <f>(H601*EXP(Plan1!$G$7-(Plan1!$G$8^2)/2+NORMSINV(AleatProd!I600)*Plan1!$G$8))</f>
        <v>14111.282067482896</v>
      </c>
      <c r="J601" s="30">
        <f>(I601*EXP(Plan1!$G$7-(Plan1!$G$8^2)/2+NORMSINV(AleatProd!J600)*Plan1!$G$8))</f>
        <v>12583.743075993447</v>
      </c>
      <c r="K601" s="30">
        <f>(J601*EXP(Plan1!$G$7-(Plan1!$G$8^2)/2+NORMSINV(AleatProd!K600)*Plan1!$G$8))</f>
        <v>12226.87818831637</v>
      </c>
      <c r="L601" s="30">
        <f>(K601*EXP(Plan1!$G$7-(Plan1!$G$8^2)/2+NORMSINV(AleatProd!L600)*Plan1!$G$8))</f>
        <v>12109.836554785294</v>
      </c>
      <c r="M601" s="30">
        <f>(L601*EXP(Plan1!$G$7-(Plan1!$G$8^2)/2+NORMSINV(AleatProd!M600)*Plan1!$G$8))</f>
        <v>11992.981052205028</v>
      </c>
      <c r="N601" s="30">
        <f>(M601*EXP(Plan1!$G$7-(Plan1!$G$8^2)/2+NORMSINV(AleatProd!N600)*Plan1!$G$8))</f>
        <v>11994.441629534236</v>
      </c>
      <c r="O601" s="30">
        <f>(N601*EXP(Plan1!$G$7-(Plan1!$G$8^2)/2+NORMSINV(AleatProd!O600)*Plan1!$G$8))</f>
        <v>11991.449868415582</v>
      </c>
      <c r="P601" s="30">
        <f>(O601*EXP(Plan1!$G$7-(Plan1!$G$8^2)/2+NORMSINV(AleatProd!P600)*Plan1!$G$8))</f>
        <v>11430.85868204556</v>
      </c>
      <c r="Q601" s="30">
        <f>(P601*EXP(Plan1!$G$7-(Plan1!$G$8^2)/2+NORMSINV(AleatProd!Q600)*Plan1!$G$8))</f>
        <v>11037.596805319145</v>
      </c>
      <c r="R601" s="30">
        <f>(Q601*EXP(Plan1!$G$7-(Plan1!$G$8^2)/2+NORMSINV(AleatProd!R600)*Plan1!$G$8))</f>
        <v>11054.048874994318</v>
      </c>
      <c r="S601" s="30">
        <f>(R601*EXP(Plan1!$G$7-(Plan1!$G$8^2)/2+NORMSINV(AleatProd!S600)*Plan1!$G$8))</f>
        <v>10724.023148986036</v>
      </c>
      <c r="T601" s="30">
        <f>(S601*EXP(Plan1!$G$7-(Plan1!$G$8^2)/2+NORMSINV(AleatProd!T600)*Plan1!$G$8))</f>
        <v>10594.611475818096</v>
      </c>
      <c r="U601" s="30">
        <f>(T601*EXP(Plan1!$G$7-(Plan1!$G$8^2)/2+NORMSINV(AleatProd!U600)*Plan1!$G$8))</f>
        <v>11056.798305846001</v>
      </c>
      <c r="V601" s="30">
        <f>(U601*EXP(Plan1!$G$7-(Plan1!$G$8^2)/2+NORMSINV(AleatProd!V600)*Plan1!$G$8))</f>
        <v>11339.822239392068</v>
      </c>
    </row>
    <row r="602" spans="1:22" x14ac:dyDescent="0.25">
      <c r="A602">
        <v>599</v>
      </c>
      <c r="B602" s="2">
        <f>Plan1!$B$4</f>
        <v>17520</v>
      </c>
      <c r="C602" s="30">
        <f>(B602*EXP(Plan1!$G$7-(Plan1!$G$8^2)/2+NORMSINV(AleatProd!C601)*Plan1!$G$8))</f>
        <v>17223.590498854424</v>
      </c>
      <c r="D602" s="30">
        <f>(C602*EXP(Plan1!$G$7-(Plan1!$G$8^2)/2+NORMSINV(AleatProd!D601)*Plan1!$G$8))</f>
        <v>18140.988144564722</v>
      </c>
      <c r="E602" s="30">
        <f>(D602*EXP(Plan1!$G$7-(Plan1!$G$8^2)/2+NORMSINV(AleatProd!E601)*Plan1!$G$8))</f>
        <v>17001.704740440826</v>
      </c>
      <c r="F602" s="30">
        <f>(E602*EXP(Plan1!$G$7-(Plan1!$G$8^2)/2+NORMSINV(AleatProd!F601)*Plan1!$G$8))</f>
        <v>15304.025178836268</v>
      </c>
      <c r="G602" s="30">
        <f>(F602*EXP(Plan1!$G$7-(Plan1!$G$8^2)/2+NORMSINV(AleatProd!G601)*Plan1!$G$8))</f>
        <v>15484.967938426171</v>
      </c>
      <c r="H602" s="30">
        <f>(G602*EXP(Plan1!$G$7-(Plan1!$G$8^2)/2+NORMSINV(AleatProd!H601)*Plan1!$G$8))</f>
        <v>15539.813709625056</v>
      </c>
      <c r="I602" s="30">
        <f>(H602*EXP(Plan1!$G$7-(Plan1!$G$8^2)/2+NORMSINV(AleatProd!I601)*Plan1!$G$8))</f>
        <v>15563.991501188957</v>
      </c>
      <c r="J602" s="30">
        <f>(I602*EXP(Plan1!$G$7-(Plan1!$G$8^2)/2+NORMSINV(AleatProd!J601)*Plan1!$G$8))</f>
        <v>15113.571653499901</v>
      </c>
      <c r="K602" s="30">
        <f>(J602*EXP(Plan1!$G$7-(Plan1!$G$8^2)/2+NORMSINV(AleatProd!K601)*Plan1!$G$8))</f>
        <v>15011.614254550759</v>
      </c>
      <c r="L602" s="30">
        <f>(K602*EXP(Plan1!$G$7-(Plan1!$G$8^2)/2+NORMSINV(AleatProd!L601)*Plan1!$G$8))</f>
        <v>12787.725381963381</v>
      </c>
      <c r="M602" s="30">
        <f>(L602*EXP(Plan1!$G$7-(Plan1!$G$8^2)/2+NORMSINV(AleatProd!M601)*Plan1!$G$8))</f>
        <v>12942.60820409651</v>
      </c>
      <c r="N602" s="30">
        <f>(M602*EXP(Plan1!$G$7-(Plan1!$G$8^2)/2+NORMSINV(AleatProd!N601)*Plan1!$G$8))</f>
        <v>12977.104039195283</v>
      </c>
      <c r="O602" s="30">
        <f>(N602*EXP(Plan1!$G$7-(Plan1!$G$8^2)/2+NORMSINV(AleatProd!O601)*Plan1!$G$8))</f>
        <v>13045.601009933063</v>
      </c>
      <c r="P602" s="30">
        <f>(O602*EXP(Plan1!$G$7-(Plan1!$G$8^2)/2+NORMSINV(AleatProd!P601)*Plan1!$G$8))</f>
        <v>13450.63093281991</v>
      </c>
      <c r="Q602" s="30">
        <f>(P602*EXP(Plan1!$G$7-(Plan1!$G$8^2)/2+NORMSINV(AleatProd!Q601)*Plan1!$G$8))</f>
        <v>13649.718286149151</v>
      </c>
      <c r="R602" s="30">
        <f>(Q602*EXP(Plan1!$G$7-(Plan1!$G$8^2)/2+NORMSINV(AleatProd!R601)*Plan1!$G$8))</f>
        <v>13993.672260804213</v>
      </c>
      <c r="S602" s="30">
        <f>(R602*EXP(Plan1!$G$7-(Plan1!$G$8^2)/2+NORMSINV(AleatProd!S601)*Plan1!$G$8))</f>
        <v>14390.489774003907</v>
      </c>
      <c r="T602" s="30">
        <f>(S602*EXP(Plan1!$G$7-(Plan1!$G$8^2)/2+NORMSINV(AleatProd!T601)*Plan1!$G$8))</f>
        <v>15559.389114554631</v>
      </c>
      <c r="U602" s="30">
        <f>(T602*EXP(Plan1!$G$7-(Plan1!$G$8^2)/2+NORMSINV(AleatProd!U601)*Plan1!$G$8))</f>
        <v>14892.514102494077</v>
      </c>
      <c r="V602" s="30">
        <f>(U602*EXP(Plan1!$G$7-(Plan1!$G$8^2)/2+NORMSINV(AleatProd!V601)*Plan1!$G$8))</f>
        <v>16600.046944645994</v>
      </c>
    </row>
    <row r="603" spans="1:22" x14ac:dyDescent="0.25">
      <c r="A603">
        <v>600</v>
      </c>
      <c r="B603" s="2">
        <f>Plan1!$B$4</f>
        <v>17520</v>
      </c>
      <c r="C603" s="30">
        <f>(B603*EXP(Plan1!$G$7-(Plan1!$G$8^2)/2+NORMSINV(AleatProd!C602)*Plan1!$G$8))</f>
        <v>16963.909150857118</v>
      </c>
      <c r="D603" s="30">
        <f>(C603*EXP(Plan1!$G$7-(Plan1!$G$8^2)/2+NORMSINV(AleatProd!D602)*Plan1!$G$8))</f>
        <v>19119.70463958921</v>
      </c>
      <c r="E603" s="30">
        <f>(D603*EXP(Plan1!$G$7-(Plan1!$G$8^2)/2+NORMSINV(AleatProd!E602)*Plan1!$G$8))</f>
        <v>17916.932354106491</v>
      </c>
      <c r="F603" s="30">
        <f>(E603*EXP(Plan1!$G$7-(Plan1!$G$8^2)/2+NORMSINV(AleatProd!F602)*Plan1!$G$8))</f>
        <v>17685.940351082856</v>
      </c>
      <c r="G603" s="30">
        <f>(F603*EXP(Plan1!$G$7-(Plan1!$G$8^2)/2+NORMSINV(AleatProd!G602)*Plan1!$G$8))</f>
        <v>16467.726505498631</v>
      </c>
      <c r="H603" s="30">
        <f>(G603*EXP(Plan1!$G$7-(Plan1!$G$8^2)/2+NORMSINV(AleatProd!H602)*Plan1!$G$8))</f>
        <v>15275.157820275637</v>
      </c>
      <c r="I603" s="30">
        <f>(H603*EXP(Plan1!$G$7-(Plan1!$G$8^2)/2+NORMSINV(AleatProd!I602)*Plan1!$G$8))</f>
        <v>14147.147958598303</v>
      </c>
      <c r="J603" s="30">
        <f>(I603*EXP(Plan1!$G$7-(Plan1!$G$8^2)/2+NORMSINV(AleatProd!J602)*Plan1!$G$8))</f>
        <v>14242.729661933847</v>
      </c>
      <c r="K603" s="30">
        <f>(J603*EXP(Plan1!$G$7-(Plan1!$G$8^2)/2+NORMSINV(AleatProd!K602)*Plan1!$G$8))</f>
        <v>13812.439055619971</v>
      </c>
      <c r="L603" s="30">
        <f>(K603*EXP(Plan1!$G$7-(Plan1!$G$8^2)/2+NORMSINV(AleatProd!L602)*Plan1!$G$8))</f>
        <v>15011.411433615576</v>
      </c>
      <c r="M603" s="30">
        <f>(L603*EXP(Plan1!$G$7-(Plan1!$G$8^2)/2+NORMSINV(AleatProd!M602)*Plan1!$G$8))</f>
        <v>15563.969027153635</v>
      </c>
      <c r="N603" s="30">
        <f>(M603*EXP(Plan1!$G$7-(Plan1!$G$8^2)/2+NORMSINV(AleatProd!N602)*Plan1!$G$8))</f>
        <v>16703.437601356669</v>
      </c>
      <c r="O603" s="30">
        <f>(N603*EXP(Plan1!$G$7-(Plan1!$G$8^2)/2+NORMSINV(AleatProd!O602)*Plan1!$G$8))</f>
        <v>17044.270609254188</v>
      </c>
      <c r="P603" s="30">
        <f>(O603*EXP(Plan1!$G$7-(Plan1!$G$8^2)/2+NORMSINV(AleatProd!P602)*Plan1!$G$8))</f>
        <v>17173.043627261526</v>
      </c>
      <c r="Q603" s="30">
        <f>(P603*EXP(Plan1!$G$7-(Plan1!$G$8^2)/2+NORMSINV(AleatProd!Q602)*Plan1!$G$8))</f>
        <v>16823.346551900169</v>
      </c>
      <c r="R603" s="30">
        <f>(Q603*EXP(Plan1!$G$7-(Plan1!$G$8^2)/2+NORMSINV(AleatProd!R602)*Plan1!$G$8))</f>
        <v>16771.757608151329</v>
      </c>
      <c r="S603" s="30">
        <f>(R603*EXP(Plan1!$G$7-(Plan1!$G$8^2)/2+NORMSINV(AleatProd!S602)*Plan1!$G$8))</f>
        <v>17107.383738626719</v>
      </c>
      <c r="T603" s="30">
        <f>(S603*EXP(Plan1!$G$7-(Plan1!$G$8^2)/2+NORMSINV(AleatProd!T602)*Plan1!$G$8))</f>
        <v>18273.579011019709</v>
      </c>
      <c r="U603" s="30">
        <f>(T603*EXP(Plan1!$G$7-(Plan1!$G$8^2)/2+NORMSINV(AleatProd!U602)*Plan1!$G$8))</f>
        <v>18227.33631033641</v>
      </c>
      <c r="V603" s="30">
        <f>(U603*EXP(Plan1!$G$7-(Plan1!$G$8^2)/2+NORMSINV(AleatProd!V602)*Plan1!$G$8))</f>
        <v>18515.74343397409</v>
      </c>
    </row>
    <row r="604" spans="1:22" x14ac:dyDescent="0.25">
      <c r="A604">
        <v>601</v>
      </c>
      <c r="B604" s="2">
        <f>Plan1!$B$4</f>
        <v>17520</v>
      </c>
      <c r="C604" s="30">
        <f>(B604*EXP(Plan1!$G$7-(Plan1!$G$8^2)/2+NORMSINV(AleatProd!C603)*Plan1!$G$8))</f>
        <v>17342.570315270215</v>
      </c>
      <c r="D604" s="30">
        <f>(C604*EXP(Plan1!$G$7-(Plan1!$G$8^2)/2+NORMSINV(AleatProd!D603)*Plan1!$G$8))</f>
        <v>15656.972172277818</v>
      </c>
      <c r="E604" s="30">
        <f>(D604*EXP(Plan1!$G$7-(Plan1!$G$8^2)/2+NORMSINV(AleatProd!E603)*Plan1!$G$8))</f>
        <v>15067.526232045069</v>
      </c>
      <c r="F604" s="30">
        <f>(E604*EXP(Plan1!$G$7-(Plan1!$G$8^2)/2+NORMSINV(AleatProd!F603)*Plan1!$G$8))</f>
        <v>15075.009253749813</v>
      </c>
      <c r="G604" s="30">
        <f>(F604*EXP(Plan1!$G$7-(Plan1!$G$8^2)/2+NORMSINV(AleatProd!G603)*Plan1!$G$8))</f>
        <v>14026.259964005101</v>
      </c>
      <c r="H604" s="30">
        <f>(G604*EXP(Plan1!$G$7-(Plan1!$G$8^2)/2+NORMSINV(AleatProd!H603)*Plan1!$G$8))</f>
        <v>13275.202452880663</v>
      </c>
      <c r="I604" s="30">
        <f>(H604*EXP(Plan1!$G$7-(Plan1!$G$8^2)/2+NORMSINV(AleatProd!I603)*Plan1!$G$8))</f>
        <v>13305.560014095692</v>
      </c>
      <c r="J604" s="30">
        <f>(I604*EXP(Plan1!$G$7-(Plan1!$G$8^2)/2+NORMSINV(AleatProd!J603)*Plan1!$G$8))</f>
        <v>13005.997598598678</v>
      </c>
      <c r="K604" s="30">
        <f>(J604*EXP(Plan1!$G$7-(Plan1!$G$8^2)/2+NORMSINV(AleatProd!K603)*Plan1!$G$8))</f>
        <v>11209.441652355315</v>
      </c>
      <c r="L604" s="30">
        <f>(K604*EXP(Plan1!$G$7-(Plan1!$G$8^2)/2+NORMSINV(AleatProd!L603)*Plan1!$G$8))</f>
        <v>11953.407065737256</v>
      </c>
      <c r="M604" s="30">
        <f>(L604*EXP(Plan1!$G$7-(Plan1!$G$8^2)/2+NORMSINV(AleatProd!M603)*Plan1!$G$8))</f>
        <v>12561.370856699432</v>
      </c>
      <c r="N604" s="30">
        <f>(M604*EXP(Plan1!$G$7-(Plan1!$G$8^2)/2+NORMSINV(AleatProd!N603)*Plan1!$G$8))</f>
        <v>11314.609563546153</v>
      </c>
      <c r="O604" s="30">
        <f>(N604*EXP(Plan1!$G$7-(Plan1!$G$8^2)/2+NORMSINV(AleatProd!O603)*Plan1!$G$8))</f>
        <v>11820.563545805247</v>
      </c>
      <c r="P604" s="30">
        <f>(O604*EXP(Plan1!$G$7-(Plan1!$G$8^2)/2+NORMSINV(AleatProd!P603)*Plan1!$G$8))</f>
        <v>12144.892210060143</v>
      </c>
      <c r="Q604" s="30">
        <f>(P604*EXP(Plan1!$G$7-(Plan1!$G$8^2)/2+NORMSINV(AleatProd!Q603)*Plan1!$G$8))</f>
        <v>12675.028628970616</v>
      </c>
      <c r="R604" s="30">
        <f>(Q604*EXP(Plan1!$G$7-(Plan1!$G$8^2)/2+NORMSINV(AleatProd!R603)*Plan1!$G$8))</f>
        <v>11766.82307871119</v>
      </c>
      <c r="S604" s="30">
        <f>(R604*EXP(Plan1!$G$7-(Plan1!$G$8^2)/2+NORMSINV(AleatProd!S603)*Plan1!$G$8))</f>
        <v>11481.558319456053</v>
      </c>
      <c r="T604" s="30">
        <f>(S604*EXP(Plan1!$G$7-(Plan1!$G$8^2)/2+NORMSINV(AleatProd!T603)*Plan1!$G$8))</f>
        <v>11987.4915092417</v>
      </c>
      <c r="U604" s="30">
        <f>(T604*EXP(Plan1!$G$7-(Plan1!$G$8^2)/2+NORMSINV(AleatProd!U603)*Plan1!$G$8))</f>
        <v>11723.744736334977</v>
      </c>
      <c r="V604" s="30">
        <f>(U604*EXP(Plan1!$G$7-(Plan1!$G$8^2)/2+NORMSINV(AleatProd!V603)*Plan1!$G$8))</f>
        <v>12258.060861184404</v>
      </c>
    </row>
    <row r="605" spans="1:22" x14ac:dyDescent="0.25">
      <c r="A605">
        <v>602</v>
      </c>
      <c r="B605" s="2">
        <f>Plan1!$B$4</f>
        <v>17520</v>
      </c>
      <c r="C605" s="30">
        <f>(B605*EXP(Plan1!$G$7-(Plan1!$G$8^2)/2+NORMSINV(AleatProd!C604)*Plan1!$G$8))</f>
        <v>18009.178069542606</v>
      </c>
      <c r="D605" s="30">
        <f>(C605*EXP(Plan1!$G$7-(Plan1!$G$8^2)/2+NORMSINV(AleatProd!D604)*Plan1!$G$8))</f>
        <v>17350.130554646734</v>
      </c>
      <c r="E605" s="30">
        <f>(D605*EXP(Plan1!$G$7-(Plan1!$G$8^2)/2+NORMSINV(AleatProd!E604)*Plan1!$G$8))</f>
        <v>16584.917284902775</v>
      </c>
      <c r="F605" s="30">
        <f>(E605*EXP(Plan1!$G$7-(Plan1!$G$8^2)/2+NORMSINV(AleatProd!F604)*Plan1!$G$8))</f>
        <v>15154.58080895009</v>
      </c>
      <c r="G605" s="30">
        <f>(F605*EXP(Plan1!$G$7-(Plan1!$G$8^2)/2+NORMSINV(AleatProd!G604)*Plan1!$G$8))</f>
        <v>14938.120989001764</v>
      </c>
      <c r="H605" s="30">
        <f>(G605*EXP(Plan1!$G$7-(Plan1!$G$8^2)/2+NORMSINV(AleatProd!H604)*Plan1!$G$8))</f>
        <v>15591.171473225508</v>
      </c>
      <c r="I605" s="30">
        <f>(H605*EXP(Plan1!$G$7-(Plan1!$G$8^2)/2+NORMSINV(AleatProd!I604)*Plan1!$G$8))</f>
        <v>14749.707185800689</v>
      </c>
      <c r="J605" s="30">
        <f>(I605*EXP(Plan1!$G$7-(Plan1!$G$8^2)/2+NORMSINV(AleatProd!J604)*Plan1!$G$8))</f>
        <v>14646.291436841699</v>
      </c>
      <c r="K605" s="30">
        <f>(J605*EXP(Plan1!$G$7-(Plan1!$G$8^2)/2+NORMSINV(AleatProd!K604)*Plan1!$G$8))</f>
        <v>14424.44606107415</v>
      </c>
      <c r="L605" s="30">
        <f>(K605*EXP(Plan1!$G$7-(Plan1!$G$8^2)/2+NORMSINV(AleatProd!L604)*Plan1!$G$8))</f>
        <v>13760.059672207124</v>
      </c>
      <c r="M605" s="30">
        <f>(L605*EXP(Plan1!$G$7-(Plan1!$G$8^2)/2+NORMSINV(AleatProd!M604)*Plan1!$G$8))</f>
        <v>15109.137217166939</v>
      </c>
      <c r="N605" s="30">
        <f>(M605*EXP(Plan1!$G$7-(Plan1!$G$8^2)/2+NORMSINV(AleatProd!N604)*Plan1!$G$8))</f>
        <v>14794.046421288207</v>
      </c>
      <c r="O605" s="30">
        <f>(N605*EXP(Plan1!$G$7-(Plan1!$G$8^2)/2+NORMSINV(AleatProd!O604)*Plan1!$G$8))</f>
        <v>15407.986690182453</v>
      </c>
      <c r="P605" s="30">
        <f>(O605*EXP(Plan1!$G$7-(Plan1!$G$8^2)/2+NORMSINV(AleatProd!P604)*Plan1!$G$8))</f>
        <v>14894.43805507556</v>
      </c>
      <c r="Q605" s="30">
        <f>(P605*EXP(Plan1!$G$7-(Plan1!$G$8^2)/2+NORMSINV(AleatProd!Q604)*Plan1!$G$8))</f>
        <v>15420.341790414786</v>
      </c>
      <c r="R605" s="30">
        <f>(Q605*EXP(Plan1!$G$7-(Plan1!$G$8^2)/2+NORMSINV(AleatProd!R604)*Plan1!$G$8))</f>
        <v>13812.694706899676</v>
      </c>
      <c r="S605" s="30">
        <f>(R605*EXP(Plan1!$G$7-(Plan1!$G$8^2)/2+NORMSINV(AleatProd!S604)*Plan1!$G$8))</f>
        <v>14308.704190165796</v>
      </c>
      <c r="T605" s="30">
        <f>(S605*EXP(Plan1!$G$7-(Plan1!$G$8^2)/2+NORMSINV(AleatProd!T604)*Plan1!$G$8))</f>
        <v>13008.755392261077</v>
      </c>
      <c r="U605" s="30">
        <f>(T605*EXP(Plan1!$G$7-(Plan1!$G$8^2)/2+NORMSINV(AleatProd!U604)*Plan1!$G$8))</f>
        <v>13500.409007570755</v>
      </c>
      <c r="V605" s="30">
        <f>(U605*EXP(Plan1!$G$7-(Plan1!$G$8^2)/2+NORMSINV(AleatProd!V604)*Plan1!$G$8))</f>
        <v>12939.135509750364</v>
      </c>
    </row>
    <row r="606" spans="1:22" x14ac:dyDescent="0.25">
      <c r="A606">
        <v>603</v>
      </c>
      <c r="B606" s="2">
        <f>Plan1!$B$4</f>
        <v>17520</v>
      </c>
      <c r="C606" s="30">
        <f>(B606*EXP(Plan1!$G$7-(Plan1!$G$8^2)/2+NORMSINV(AleatProd!C605)*Plan1!$G$8))</f>
        <v>18383.3385013687</v>
      </c>
      <c r="D606" s="30">
        <f>(C606*EXP(Plan1!$G$7-(Plan1!$G$8^2)/2+NORMSINV(AleatProd!D605)*Plan1!$G$8))</f>
        <v>18158.768021559936</v>
      </c>
      <c r="E606" s="30">
        <f>(D606*EXP(Plan1!$G$7-(Plan1!$G$8^2)/2+NORMSINV(AleatProd!E605)*Plan1!$G$8))</f>
        <v>18125.987929500909</v>
      </c>
      <c r="F606" s="30">
        <f>(E606*EXP(Plan1!$G$7-(Plan1!$G$8^2)/2+NORMSINV(AleatProd!F605)*Plan1!$G$8))</f>
        <v>17797.163487839116</v>
      </c>
      <c r="G606" s="30">
        <f>(F606*EXP(Plan1!$G$7-(Plan1!$G$8^2)/2+NORMSINV(AleatProd!G605)*Plan1!$G$8))</f>
        <v>19467.557025484013</v>
      </c>
      <c r="H606" s="30">
        <f>(G606*EXP(Plan1!$G$7-(Plan1!$G$8^2)/2+NORMSINV(AleatProd!H605)*Plan1!$G$8))</f>
        <v>19876.472290732432</v>
      </c>
      <c r="I606" s="30">
        <f>(H606*EXP(Plan1!$G$7-(Plan1!$G$8^2)/2+NORMSINV(AleatProd!I605)*Plan1!$G$8))</f>
        <v>20361.971464668903</v>
      </c>
      <c r="J606" s="30">
        <f>(I606*EXP(Plan1!$G$7-(Plan1!$G$8^2)/2+NORMSINV(AleatProd!J605)*Plan1!$G$8))</f>
        <v>18634.377045861864</v>
      </c>
      <c r="K606" s="30">
        <f>(J606*EXP(Plan1!$G$7-(Plan1!$G$8^2)/2+NORMSINV(AleatProd!K605)*Plan1!$G$8))</f>
        <v>17986.448726750466</v>
      </c>
      <c r="L606" s="30">
        <f>(K606*EXP(Plan1!$G$7-(Plan1!$G$8^2)/2+NORMSINV(AleatProd!L605)*Plan1!$G$8))</f>
        <v>17852.63447006659</v>
      </c>
      <c r="M606" s="30">
        <f>(L606*EXP(Plan1!$G$7-(Plan1!$G$8^2)/2+NORMSINV(AleatProd!M605)*Plan1!$G$8))</f>
        <v>17678.668545495402</v>
      </c>
      <c r="N606" s="30">
        <f>(M606*EXP(Plan1!$G$7-(Plan1!$G$8^2)/2+NORMSINV(AleatProd!N605)*Plan1!$G$8))</f>
        <v>17293.686207907078</v>
      </c>
      <c r="O606" s="30">
        <f>(N606*EXP(Plan1!$G$7-(Plan1!$G$8^2)/2+NORMSINV(AleatProd!O605)*Plan1!$G$8))</f>
        <v>18046.785883788252</v>
      </c>
      <c r="P606" s="30">
        <f>(O606*EXP(Plan1!$G$7-(Plan1!$G$8^2)/2+NORMSINV(AleatProd!P605)*Plan1!$G$8))</f>
        <v>17775.771926476176</v>
      </c>
      <c r="Q606" s="30">
        <f>(P606*EXP(Plan1!$G$7-(Plan1!$G$8^2)/2+NORMSINV(AleatProd!Q605)*Plan1!$G$8))</f>
        <v>16975.659741340671</v>
      </c>
      <c r="R606" s="30">
        <f>(Q606*EXP(Plan1!$G$7-(Plan1!$G$8^2)/2+NORMSINV(AleatProd!R605)*Plan1!$G$8))</f>
        <v>16504.580799015377</v>
      </c>
      <c r="S606" s="30">
        <f>(R606*EXP(Plan1!$G$7-(Plan1!$G$8^2)/2+NORMSINV(AleatProd!S605)*Plan1!$G$8))</f>
        <v>16564.511085545208</v>
      </c>
      <c r="T606" s="30">
        <f>(S606*EXP(Plan1!$G$7-(Plan1!$G$8^2)/2+NORMSINV(AleatProd!T605)*Plan1!$G$8))</f>
        <v>15996.532600487119</v>
      </c>
      <c r="U606" s="30">
        <f>(T606*EXP(Plan1!$G$7-(Plan1!$G$8^2)/2+NORMSINV(AleatProd!U605)*Plan1!$G$8))</f>
        <v>15370.180469816451</v>
      </c>
      <c r="V606" s="30">
        <f>(U606*EXP(Plan1!$G$7-(Plan1!$G$8^2)/2+NORMSINV(AleatProd!V605)*Plan1!$G$8))</f>
        <v>14489.612214772042</v>
      </c>
    </row>
    <row r="607" spans="1:22" x14ac:dyDescent="0.25">
      <c r="A607">
        <v>604</v>
      </c>
      <c r="B607" s="2">
        <f>Plan1!$B$4</f>
        <v>17520</v>
      </c>
      <c r="C607" s="30">
        <f>(B607*EXP(Plan1!$G$7-(Plan1!$G$8^2)/2+NORMSINV(AleatProd!C606)*Plan1!$G$8))</f>
        <v>16104.464380311683</v>
      </c>
      <c r="D607" s="30">
        <f>(C607*EXP(Plan1!$G$7-(Plan1!$G$8^2)/2+NORMSINV(AleatProd!D606)*Plan1!$G$8))</f>
        <v>16988.116714515672</v>
      </c>
      <c r="E607" s="30">
        <f>(D607*EXP(Plan1!$G$7-(Plan1!$G$8^2)/2+NORMSINV(AleatProd!E606)*Plan1!$G$8))</f>
        <v>15493.924247265542</v>
      </c>
      <c r="F607" s="30">
        <f>(E607*EXP(Plan1!$G$7-(Plan1!$G$8^2)/2+NORMSINV(AleatProd!F606)*Plan1!$G$8))</f>
        <v>16557.839875767728</v>
      </c>
      <c r="G607" s="30">
        <f>(F607*EXP(Plan1!$G$7-(Plan1!$G$8^2)/2+NORMSINV(AleatProd!G606)*Plan1!$G$8))</f>
        <v>15587.868928970127</v>
      </c>
      <c r="H607" s="30">
        <f>(G607*EXP(Plan1!$G$7-(Plan1!$G$8^2)/2+NORMSINV(AleatProd!H606)*Plan1!$G$8))</f>
        <v>16470.323175704329</v>
      </c>
      <c r="I607" s="30">
        <f>(H607*EXP(Plan1!$G$7-(Plan1!$G$8^2)/2+NORMSINV(AleatProd!I606)*Plan1!$G$8))</f>
        <v>16315.897438552824</v>
      </c>
      <c r="J607" s="30">
        <f>(I607*EXP(Plan1!$G$7-(Plan1!$G$8^2)/2+NORMSINV(AleatProd!J606)*Plan1!$G$8))</f>
        <v>15979.425879029644</v>
      </c>
      <c r="K607" s="30">
        <f>(J607*EXP(Plan1!$G$7-(Plan1!$G$8^2)/2+NORMSINV(AleatProd!K606)*Plan1!$G$8))</f>
        <v>16472.296405049292</v>
      </c>
      <c r="L607" s="30">
        <f>(K607*EXP(Plan1!$G$7-(Plan1!$G$8^2)/2+NORMSINV(AleatProd!L606)*Plan1!$G$8))</f>
        <v>16375.051968769325</v>
      </c>
      <c r="M607" s="30">
        <f>(L607*EXP(Plan1!$G$7-(Plan1!$G$8^2)/2+NORMSINV(AleatProd!M606)*Plan1!$G$8))</f>
        <v>16792.998144664034</v>
      </c>
      <c r="N607" s="30">
        <f>(M607*EXP(Plan1!$G$7-(Plan1!$G$8^2)/2+NORMSINV(AleatProd!N606)*Plan1!$G$8))</f>
        <v>14977.041046710008</v>
      </c>
      <c r="O607" s="30">
        <f>(N607*EXP(Plan1!$G$7-(Plan1!$G$8^2)/2+NORMSINV(AleatProd!O606)*Plan1!$G$8))</f>
        <v>13841.278425889384</v>
      </c>
      <c r="P607" s="30">
        <f>(O607*EXP(Plan1!$G$7-(Plan1!$G$8^2)/2+NORMSINV(AleatProd!P606)*Plan1!$G$8))</f>
        <v>13484.748456615142</v>
      </c>
      <c r="Q607" s="30">
        <f>(P607*EXP(Plan1!$G$7-(Plan1!$G$8^2)/2+NORMSINV(AleatProd!Q606)*Plan1!$G$8))</f>
        <v>14725.72642989019</v>
      </c>
      <c r="R607" s="30">
        <f>(Q607*EXP(Plan1!$G$7-(Plan1!$G$8^2)/2+NORMSINV(AleatProd!R606)*Plan1!$G$8))</f>
        <v>16042.933470267842</v>
      </c>
      <c r="S607" s="30">
        <f>(R607*EXP(Plan1!$G$7-(Plan1!$G$8^2)/2+NORMSINV(AleatProd!S606)*Plan1!$G$8))</f>
        <v>14322.508620659966</v>
      </c>
      <c r="T607" s="30">
        <f>(S607*EXP(Plan1!$G$7-(Plan1!$G$8^2)/2+NORMSINV(AleatProd!T606)*Plan1!$G$8))</f>
        <v>13079.764594320137</v>
      </c>
      <c r="U607" s="30">
        <f>(T607*EXP(Plan1!$G$7-(Plan1!$G$8^2)/2+NORMSINV(AleatProd!U606)*Plan1!$G$8))</f>
        <v>14253.225725783721</v>
      </c>
      <c r="V607" s="30">
        <f>(U607*EXP(Plan1!$G$7-(Plan1!$G$8^2)/2+NORMSINV(AleatProd!V606)*Plan1!$G$8))</f>
        <v>14076.497992349046</v>
      </c>
    </row>
    <row r="608" spans="1:22" x14ac:dyDescent="0.25">
      <c r="A608">
        <v>605</v>
      </c>
      <c r="B608" s="2">
        <f>Plan1!$B$4</f>
        <v>17520</v>
      </c>
      <c r="C608" s="30">
        <f>(B608*EXP(Plan1!$G$7-(Plan1!$G$8^2)/2+NORMSINV(AleatProd!C607)*Plan1!$G$8))</f>
        <v>18098.374301057655</v>
      </c>
      <c r="D608" s="30">
        <f>(C608*EXP(Plan1!$G$7-(Plan1!$G$8^2)/2+NORMSINV(AleatProd!D607)*Plan1!$G$8))</f>
        <v>17654.283659095916</v>
      </c>
      <c r="E608" s="30">
        <f>(D608*EXP(Plan1!$G$7-(Plan1!$G$8^2)/2+NORMSINV(AleatProd!E607)*Plan1!$G$8))</f>
        <v>16768.528085967162</v>
      </c>
      <c r="F608" s="30">
        <f>(E608*EXP(Plan1!$G$7-(Plan1!$G$8^2)/2+NORMSINV(AleatProd!F607)*Plan1!$G$8))</f>
        <v>16758.064455426866</v>
      </c>
      <c r="G608" s="30">
        <f>(F608*EXP(Plan1!$G$7-(Plan1!$G$8^2)/2+NORMSINV(AleatProd!G607)*Plan1!$G$8))</f>
        <v>15706.304978141048</v>
      </c>
      <c r="H608" s="30">
        <f>(G608*EXP(Plan1!$G$7-(Plan1!$G$8^2)/2+NORMSINV(AleatProd!H607)*Plan1!$G$8))</f>
        <v>16567.082412948908</v>
      </c>
      <c r="I608" s="30">
        <f>(H608*EXP(Plan1!$G$7-(Plan1!$G$8^2)/2+NORMSINV(AleatProd!I607)*Plan1!$G$8))</f>
        <v>17597.651777592</v>
      </c>
      <c r="J608" s="30">
        <f>(I608*EXP(Plan1!$G$7-(Plan1!$G$8^2)/2+NORMSINV(AleatProd!J607)*Plan1!$G$8))</f>
        <v>17467.18513213949</v>
      </c>
      <c r="K608" s="30">
        <f>(J608*EXP(Plan1!$G$7-(Plan1!$G$8^2)/2+NORMSINV(AleatProd!K607)*Plan1!$G$8))</f>
        <v>17883.271053067947</v>
      </c>
      <c r="L608" s="30">
        <f>(K608*EXP(Plan1!$G$7-(Plan1!$G$8^2)/2+NORMSINV(AleatProd!L607)*Plan1!$G$8))</f>
        <v>18594.561930937023</v>
      </c>
      <c r="M608" s="30">
        <f>(L608*EXP(Plan1!$G$7-(Plan1!$G$8^2)/2+NORMSINV(AleatProd!M607)*Plan1!$G$8))</f>
        <v>17340.109248189325</v>
      </c>
      <c r="N608" s="30">
        <f>(M608*EXP(Plan1!$G$7-(Plan1!$G$8^2)/2+NORMSINV(AleatProd!N607)*Plan1!$G$8))</f>
        <v>16250.700209966803</v>
      </c>
      <c r="O608" s="30">
        <f>(N608*EXP(Plan1!$G$7-(Plan1!$G$8^2)/2+NORMSINV(AleatProd!O607)*Plan1!$G$8))</f>
        <v>15792.522520825043</v>
      </c>
      <c r="P608" s="30">
        <f>(O608*EXP(Plan1!$G$7-(Plan1!$G$8^2)/2+NORMSINV(AleatProd!P607)*Plan1!$G$8))</f>
        <v>15495.284795556747</v>
      </c>
      <c r="Q608" s="30">
        <f>(P608*EXP(Plan1!$G$7-(Plan1!$G$8^2)/2+NORMSINV(AleatProd!Q607)*Plan1!$G$8))</f>
        <v>15792.493848525273</v>
      </c>
      <c r="R608" s="30">
        <f>(Q608*EXP(Plan1!$G$7-(Plan1!$G$8^2)/2+NORMSINV(AleatProd!R607)*Plan1!$G$8))</f>
        <v>16839.062793755591</v>
      </c>
      <c r="S608" s="30">
        <f>(R608*EXP(Plan1!$G$7-(Plan1!$G$8^2)/2+NORMSINV(AleatProd!S607)*Plan1!$G$8))</f>
        <v>16382.177572598232</v>
      </c>
      <c r="T608" s="30">
        <f>(S608*EXP(Plan1!$G$7-(Plan1!$G$8^2)/2+NORMSINV(AleatProd!T607)*Plan1!$G$8))</f>
        <v>15328.643744538391</v>
      </c>
      <c r="U608" s="30">
        <f>(T608*EXP(Plan1!$G$7-(Plan1!$G$8^2)/2+NORMSINV(AleatProd!U607)*Plan1!$G$8))</f>
        <v>16543.096890275214</v>
      </c>
      <c r="V608" s="30">
        <f>(U608*EXP(Plan1!$G$7-(Plan1!$G$8^2)/2+NORMSINV(AleatProd!V607)*Plan1!$G$8))</f>
        <v>15203.629304496326</v>
      </c>
    </row>
    <row r="609" spans="1:22" x14ac:dyDescent="0.25">
      <c r="A609">
        <v>606</v>
      </c>
      <c r="B609" s="2">
        <f>Plan1!$B$4</f>
        <v>17520</v>
      </c>
      <c r="C609" s="30">
        <f>(B609*EXP(Plan1!$G$7-(Plan1!$G$8^2)/2+NORMSINV(AleatProd!C608)*Plan1!$G$8))</f>
        <v>16557.322135168313</v>
      </c>
      <c r="D609" s="30">
        <f>(C609*EXP(Plan1!$G$7-(Plan1!$G$8^2)/2+NORMSINV(AleatProd!D608)*Plan1!$G$8))</f>
        <v>16026.732519441322</v>
      </c>
      <c r="E609" s="30">
        <f>(D609*EXP(Plan1!$G$7-(Plan1!$G$8^2)/2+NORMSINV(AleatProd!E608)*Plan1!$G$8))</f>
        <v>15651.000537766497</v>
      </c>
      <c r="F609" s="30">
        <f>(E609*EXP(Plan1!$G$7-(Plan1!$G$8^2)/2+NORMSINV(AleatProd!F608)*Plan1!$G$8))</f>
        <v>15067.141486318156</v>
      </c>
      <c r="G609" s="30">
        <f>(F609*EXP(Plan1!$G$7-(Plan1!$G$8^2)/2+NORMSINV(AleatProd!G608)*Plan1!$G$8))</f>
        <v>15098.913578801168</v>
      </c>
      <c r="H609" s="30">
        <f>(G609*EXP(Plan1!$G$7-(Plan1!$G$8^2)/2+NORMSINV(AleatProd!H608)*Plan1!$G$8))</f>
        <v>16182.991615660763</v>
      </c>
      <c r="I609" s="30">
        <f>(H609*EXP(Plan1!$G$7-(Plan1!$G$8^2)/2+NORMSINV(AleatProd!I608)*Plan1!$G$8))</f>
        <v>15981.988519485445</v>
      </c>
      <c r="J609" s="30">
        <f>(I609*EXP(Plan1!$G$7-(Plan1!$G$8^2)/2+NORMSINV(AleatProd!J608)*Plan1!$G$8))</f>
        <v>15279.885369387162</v>
      </c>
      <c r="K609" s="30">
        <f>(J609*EXP(Plan1!$G$7-(Plan1!$G$8^2)/2+NORMSINV(AleatProd!K608)*Plan1!$G$8))</f>
        <v>14223.119175033162</v>
      </c>
      <c r="L609" s="30">
        <f>(K609*EXP(Plan1!$G$7-(Plan1!$G$8^2)/2+NORMSINV(AleatProd!L608)*Plan1!$G$8))</f>
        <v>13772.812996049255</v>
      </c>
      <c r="M609" s="30">
        <f>(L609*EXP(Plan1!$G$7-(Plan1!$G$8^2)/2+NORMSINV(AleatProd!M608)*Plan1!$G$8))</f>
        <v>14892.221632197841</v>
      </c>
      <c r="N609" s="30">
        <f>(M609*EXP(Plan1!$G$7-(Plan1!$G$8^2)/2+NORMSINV(AleatProd!N608)*Plan1!$G$8))</f>
        <v>14110.58236914093</v>
      </c>
      <c r="O609" s="30">
        <f>(N609*EXP(Plan1!$G$7-(Plan1!$G$8^2)/2+NORMSINV(AleatProd!O608)*Plan1!$G$8))</f>
        <v>14194.935982530085</v>
      </c>
      <c r="P609" s="30">
        <f>(O609*EXP(Plan1!$G$7-(Plan1!$G$8^2)/2+NORMSINV(AleatProd!P608)*Plan1!$G$8))</f>
        <v>13577.880572111379</v>
      </c>
      <c r="Q609" s="30">
        <f>(P609*EXP(Plan1!$G$7-(Plan1!$G$8^2)/2+NORMSINV(AleatProd!Q608)*Plan1!$G$8))</f>
        <v>13545.152534903127</v>
      </c>
      <c r="R609" s="30">
        <f>(Q609*EXP(Plan1!$G$7-(Plan1!$G$8^2)/2+NORMSINV(AleatProd!R608)*Plan1!$G$8))</f>
        <v>12638.192371753821</v>
      </c>
      <c r="S609" s="30">
        <f>(R609*EXP(Plan1!$G$7-(Plan1!$G$8^2)/2+NORMSINV(AleatProd!S608)*Plan1!$G$8))</f>
        <v>12325.211323768204</v>
      </c>
      <c r="T609" s="30">
        <f>(S609*EXP(Plan1!$G$7-(Plan1!$G$8^2)/2+NORMSINV(AleatProd!T608)*Plan1!$G$8))</f>
        <v>13591.381756219434</v>
      </c>
      <c r="U609" s="30">
        <f>(T609*EXP(Plan1!$G$7-(Plan1!$G$8^2)/2+NORMSINV(AleatProd!U608)*Plan1!$G$8))</f>
        <v>13179.505098153868</v>
      </c>
      <c r="V609" s="30">
        <f>(U609*EXP(Plan1!$G$7-(Plan1!$G$8^2)/2+NORMSINV(AleatProd!V608)*Plan1!$G$8))</f>
        <v>13222.029195084946</v>
      </c>
    </row>
    <row r="610" spans="1:22" x14ac:dyDescent="0.25">
      <c r="A610">
        <v>607</v>
      </c>
      <c r="B610" s="2">
        <f>Plan1!$B$4</f>
        <v>17520</v>
      </c>
      <c r="C610" s="30">
        <f>(B610*EXP(Plan1!$G$7-(Plan1!$G$8^2)/2+NORMSINV(AleatProd!C609)*Plan1!$G$8))</f>
        <v>17057.424871948162</v>
      </c>
      <c r="D610" s="30">
        <f>(C610*EXP(Plan1!$G$7-(Plan1!$G$8^2)/2+NORMSINV(AleatProd!D609)*Plan1!$G$8))</f>
        <v>15983.385332526745</v>
      </c>
      <c r="E610" s="30">
        <f>(D610*EXP(Plan1!$G$7-(Plan1!$G$8^2)/2+NORMSINV(AleatProd!E609)*Plan1!$G$8))</f>
        <v>16741.037434844107</v>
      </c>
      <c r="F610" s="30">
        <f>(E610*EXP(Plan1!$G$7-(Plan1!$G$8^2)/2+NORMSINV(AleatProd!F609)*Plan1!$G$8))</f>
        <v>16348.34771260478</v>
      </c>
      <c r="G610" s="30">
        <f>(F610*EXP(Plan1!$G$7-(Plan1!$G$8^2)/2+NORMSINV(AleatProd!G609)*Plan1!$G$8))</f>
        <v>14655.604544810569</v>
      </c>
      <c r="H610" s="30">
        <f>(G610*EXP(Plan1!$G$7-(Plan1!$G$8^2)/2+NORMSINV(AleatProd!H609)*Plan1!$G$8))</f>
        <v>15121.523814325437</v>
      </c>
      <c r="I610" s="30">
        <f>(H610*EXP(Plan1!$G$7-(Plan1!$G$8^2)/2+NORMSINV(AleatProd!I609)*Plan1!$G$8))</f>
        <v>14498.853441096777</v>
      </c>
      <c r="J610" s="30">
        <f>(I610*EXP(Plan1!$G$7-(Plan1!$G$8^2)/2+NORMSINV(AleatProd!J609)*Plan1!$G$8))</f>
        <v>14742.539918835017</v>
      </c>
      <c r="K610" s="30">
        <f>(J610*EXP(Plan1!$G$7-(Plan1!$G$8^2)/2+NORMSINV(AleatProd!K609)*Plan1!$G$8))</f>
        <v>15162.428575236516</v>
      </c>
      <c r="L610" s="30">
        <f>(K610*EXP(Plan1!$G$7-(Plan1!$G$8^2)/2+NORMSINV(AleatProd!L609)*Plan1!$G$8))</f>
        <v>14811.130986133701</v>
      </c>
      <c r="M610" s="30">
        <f>(L610*EXP(Plan1!$G$7-(Plan1!$G$8^2)/2+NORMSINV(AleatProd!M609)*Plan1!$G$8))</f>
        <v>14134.18964986934</v>
      </c>
      <c r="N610" s="30">
        <f>(M610*EXP(Plan1!$G$7-(Plan1!$G$8^2)/2+NORMSINV(AleatProd!N609)*Plan1!$G$8))</f>
        <v>14278.132161912677</v>
      </c>
      <c r="O610" s="30">
        <f>(N610*EXP(Plan1!$G$7-(Plan1!$G$8^2)/2+NORMSINV(AleatProd!O609)*Plan1!$G$8))</f>
        <v>15054.673208612008</v>
      </c>
      <c r="P610" s="30">
        <f>(O610*EXP(Plan1!$G$7-(Plan1!$G$8^2)/2+NORMSINV(AleatProd!P609)*Plan1!$G$8))</f>
        <v>14973.972155465155</v>
      </c>
      <c r="Q610" s="30">
        <f>(P610*EXP(Plan1!$G$7-(Plan1!$G$8^2)/2+NORMSINV(AleatProd!Q609)*Plan1!$G$8))</f>
        <v>15122.927324137176</v>
      </c>
      <c r="R610" s="30">
        <f>(Q610*EXP(Plan1!$G$7-(Plan1!$G$8^2)/2+NORMSINV(AleatProd!R609)*Plan1!$G$8))</f>
        <v>15402.102497462723</v>
      </c>
      <c r="S610" s="30">
        <f>(R610*EXP(Plan1!$G$7-(Plan1!$G$8^2)/2+NORMSINV(AleatProd!S609)*Plan1!$G$8))</f>
        <v>14770.620001056101</v>
      </c>
      <c r="T610" s="30">
        <f>(S610*EXP(Plan1!$G$7-(Plan1!$G$8^2)/2+NORMSINV(AleatProd!T609)*Plan1!$G$8))</f>
        <v>15373.140561426357</v>
      </c>
      <c r="U610" s="30">
        <f>(T610*EXP(Plan1!$G$7-(Plan1!$G$8^2)/2+NORMSINV(AleatProd!U609)*Plan1!$G$8))</f>
        <v>15307.005190038963</v>
      </c>
      <c r="V610" s="30">
        <f>(U610*EXP(Plan1!$G$7-(Plan1!$G$8^2)/2+NORMSINV(AleatProd!V609)*Plan1!$G$8))</f>
        <v>16179.705050545879</v>
      </c>
    </row>
    <row r="611" spans="1:22" x14ac:dyDescent="0.25">
      <c r="A611">
        <v>608</v>
      </c>
      <c r="B611" s="2">
        <f>Plan1!$B$4</f>
        <v>17520</v>
      </c>
      <c r="C611" s="30">
        <f>(B611*EXP(Plan1!$G$7-(Plan1!$G$8^2)/2+NORMSINV(AleatProd!C610)*Plan1!$G$8))</f>
        <v>18241.838618113859</v>
      </c>
      <c r="D611" s="30">
        <f>(C611*EXP(Plan1!$G$7-(Plan1!$G$8^2)/2+NORMSINV(AleatProd!D610)*Plan1!$G$8))</f>
        <v>19875.704907606276</v>
      </c>
      <c r="E611" s="30">
        <f>(D611*EXP(Plan1!$G$7-(Plan1!$G$8^2)/2+NORMSINV(AleatProd!E610)*Plan1!$G$8))</f>
        <v>17920.603193958614</v>
      </c>
      <c r="F611" s="30">
        <f>(E611*EXP(Plan1!$G$7-(Plan1!$G$8^2)/2+NORMSINV(AleatProd!F610)*Plan1!$G$8))</f>
        <v>18489.604641747526</v>
      </c>
      <c r="G611" s="30">
        <f>(F611*EXP(Plan1!$G$7-(Plan1!$G$8^2)/2+NORMSINV(AleatProd!G610)*Plan1!$G$8))</f>
        <v>17606.531617762306</v>
      </c>
      <c r="H611" s="30">
        <f>(G611*EXP(Plan1!$G$7-(Plan1!$G$8^2)/2+NORMSINV(AleatProd!H610)*Plan1!$G$8))</f>
        <v>17763.800542595</v>
      </c>
      <c r="I611" s="30">
        <f>(H611*EXP(Plan1!$G$7-(Plan1!$G$8^2)/2+NORMSINV(AleatProd!I610)*Plan1!$G$8))</f>
        <v>19537.110477463091</v>
      </c>
      <c r="J611" s="30">
        <f>(I611*EXP(Plan1!$G$7-(Plan1!$G$8^2)/2+NORMSINV(AleatProd!J610)*Plan1!$G$8))</f>
        <v>18730.749065343265</v>
      </c>
      <c r="K611" s="30">
        <f>(J611*EXP(Plan1!$G$7-(Plan1!$G$8^2)/2+NORMSINV(AleatProd!K610)*Plan1!$G$8))</f>
        <v>19173.560562343599</v>
      </c>
      <c r="L611" s="30">
        <f>(K611*EXP(Plan1!$G$7-(Plan1!$G$8^2)/2+NORMSINV(AleatProd!L610)*Plan1!$G$8))</f>
        <v>19201.816236013859</v>
      </c>
      <c r="M611" s="30">
        <f>(L611*EXP(Plan1!$G$7-(Plan1!$G$8^2)/2+NORMSINV(AleatProd!M610)*Plan1!$G$8))</f>
        <v>19941.524567499884</v>
      </c>
      <c r="N611" s="30">
        <f>(M611*EXP(Plan1!$G$7-(Plan1!$G$8^2)/2+NORMSINV(AleatProd!N610)*Plan1!$G$8))</f>
        <v>21570.12981308065</v>
      </c>
      <c r="O611" s="30">
        <f>(N611*EXP(Plan1!$G$7-(Plan1!$G$8^2)/2+NORMSINV(AleatProd!O610)*Plan1!$G$8))</f>
        <v>21228.140828166212</v>
      </c>
      <c r="P611" s="30">
        <f>(O611*EXP(Plan1!$G$7-(Plan1!$G$8^2)/2+NORMSINV(AleatProd!P610)*Plan1!$G$8))</f>
        <v>20935.839466344718</v>
      </c>
      <c r="Q611" s="30">
        <f>(P611*EXP(Plan1!$G$7-(Plan1!$G$8^2)/2+NORMSINV(AleatProd!Q610)*Plan1!$G$8))</f>
        <v>21270.459552393033</v>
      </c>
      <c r="R611" s="30">
        <f>(Q611*EXP(Plan1!$G$7-(Plan1!$G$8^2)/2+NORMSINV(AleatProd!R610)*Plan1!$G$8))</f>
        <v>21746.057667446301</v>
      </c>
      <c r="S611" s="30">
        <f>(R611*EXP(Plan1!$G$7-(Plan1!$G$8^2)/2+NORMSINV(AleatProd!S610)*Plan1!$G$8))</f>
        <v>22993.681002315825</v>
      </c>
      <c r="T611" s="30">
        <f>(S611*EXP(Plan1!$G$7-(Plan1!$G$8^2)/2+NORMSINV(AleatProd!T610)*Plan1!$G$8))</f>
        <v>24792.450787663358</v>
      </c>
      <c r="U611" s="30">
        <f>(T611*EXP(Plan1!$G$7-(Plan1!$G$8^2)/2+NORMSINV(AleatProd!U610)*Plan1!$G$8))</f>
        <v>25774.130058919418</v>
      </c>
      <c r="V611" s="30">
        <f>(U611*EXP(Plan1!$G$7-(Plan1!$G$8^2)/2+NORMSINV(AleatProd!V610)*Plan1!$G$8))</f>
        <v>27729.698976853084</v>
      </c>
    </row>
    <row r="612" spans="1:22" x14ac:dyDescent="0.25">
      <c r="A612">
        <v>609</v>
      </c>
      <c r="B612" s="2">
        <f>Plan1!$B$4</f>
        <v>17520</v>
      </c>
      <c r="C612" s="30">
        <f>(B612*EXP(Plan1!$G$7-(Plan1!$G$8^2)/2+NORMSINV(AleatProd!C611)*Plan1!$G$8))</f>
        <v>17494.624040090952</v>
      </c>
      <c r="D612" s="30">
        <f>(C612*EXP(Plan1!$G$7-(Plan1!$G$8^2)/2+NORMSINV(AleatProd!D611)*Plan1!$G$8))</f>
        <v>16967.008102962151</v>
      </c>
      <c r="E612" s="30">
        <f>(D612*EXP(Plan1!$G$7-(Plan1!$G$8^2)/2+NORMSINV(AleatProd!E611)*Plan1!$G$8))</f>
        <v>18636.640799334826</v>
      </c>
      <c r="F612" s="30">
        <f>(E612*EXP(Plan1!$G$7-(Plan1!$G$8^2)/2+NORMSINV(AleatProd!F611)*Plan1!$G$8))</f>
        <v>20008.267644475316</v>
      </c>
      <c r="G612" s="30">
        <f>(F612*EXP(Plan1!$G$7-(Plan1!$G$8^2)/2+NORMSINV(AleatProd!G611)*Plan1!$G$8))</f>
        <v>20149.704236146001</v>
      </c>
      <c r="H612" s="30">
        <f>(G612*EXP(Plan1!$G$7-(Plan1!$G$8^2)/2+NORMSINV(AleatProd!H611)*Plan1!$G$8))</f>
        <v>22663.722856200231</v>
      </c>
      <c r="I612" s="30">
        <f>(H612*EXP(Plan1!$G$7-(Plan1!$G$8^2)/2+NORMSINV(AleatProd!I611)*Plan1!$G$8))</f>
        <v>21838.878767868475</v>
      </c>
      <c r="J612" s="30">
        <f>(I612*EXP(Plan1!$G$7-(Plan1!$G$8^2)/2+NORMSINV(AleatProd!J611)*Plan1!$G$8))</f>
        <v>21948.759707297351</v>
      </c>
      <c r="K612" s="30">
        <f>(J612*EXP(Plan1!$G$7-(Plan1!$G$8^2)/2+NORMSINV(AleatProd!K611)*Plan1!$G$8))</f>
        <v>21972.012434193315</v>
      </c>
      <c r="L612" s="30">
        <f>(K612*EXP(Plan1!$G$7-(Plan1!$G$8^2)/2+NORMSINV(AleatProd!L611)*Plan1!$G$8))</f>
        <v>22290.050518734533</v>
      </c>
      <c r="M612" s="30">
        <f>(L612*EXP(Plan1!$G$7-(Plan1!$G$8^2)/2+NORMSINV(AleatProd!M611)*Plan1!$G$8))</f>
        <v>22915.398426047181</v>
      </c>
      <c r="N612" s="30">
        <f>(M612*EXP(Plan1!$G$7-(Plan1!$G$8^2)/2+NORMSINV(AleatProd!N611)*Plan1!$G$8))</f>
        <v>22396.340682478927</v>
      </c>
      <c r="O612" s="30">
        <f>(N612*EXP(Plan1!$G$7-(Plan1!$G$8^2)/2+NORMSINV(AleatProd!O611)*Plan1!$G$8))</f>
        <v>21752.638110215667</v>
      </c>
      <c r="P612" s="30">
        <f>(O612*EXP(Plan1!$G$7-(Plan1!$G$8^2)/2+NORMSINV(AleatProd!P611)*Plan1!$G$8))</f>
        <v>21597.174569031646</v>
      </c>
      <c r="Q612" s="30">
        <f>(P612*EXP(Plan1!$G$7-(Plan1!$G$8^2)/2+NORMSINV(AleatProd!Q611)*Plan1!$G$8))</f>
        <v>20739.893503436135</v>
      </c>
      <c r="R612" s="30">
        <f>(Q612*EXP(Plan1!$G$7-(Plan1!$G$8^2)/2+NORMSINV(AleatProd!R611)*Plan1!$G$8))</f>
        <v>19986.0790807458</v>
      </c>
      <c r="S612" s="30">
        <f>(R612*EXP(Plan1!$G$7-(Plan1!$G$8^2)/2+NORMSINV(AleatProd!S611)*Plan1!$G$8))</f>
        <v>18969.02890179494</v>
      </c>
      <c r="T612" s="30">
        <f>(S612*EXP(Plan1!$G$7-(Plan1!$G$8^2)/2+NORMSINV(AleatProd!T611)*Plan1!$G$8))</f>
        <v>19652.088397126499</v>
      </c>
      <c r="U612" s="30">
        <f>(T612*EXP(Plan1!$G$7-(Plan1!$G$8^2)/2+NORMSINV(AleatProd!U611)*Plan1!$G$8))</f>
        <v>19683.505387449386</v>
      </c>
      <c r="V612" s="30">
        <f>(U612*EXP(Plan1!$G$7-(Plan1!$G$8^2)/2+NORMSINV(AleatProd!V611)*Plan1!$G$8))</f>
        <v>20352.995425095774</v>
      </c>
    </row>
    <row r="613" spans="1:22" x14ac:dyDescent="0.25">
      <c r="A613">
        <v>610</v>
      </c>
      <c r="B613" s="2">
        <f>Plan1!$B$4</f>
        <v>17520</v>
      </c>
      <c r="C613" s="30">
        <f>(B613*EXP(Plan1!$G$7-(Plan1!$G$8^2)/2+NORMSINV(AleatProd!C612)*Plan1!$G$8))</f>
        <v>18299.233865677161</v>
      </c>
      <c r="D613" s="30">
        <f>(C613*EXP(Plan1!$G$7-(Plan1!$G$8^2)/2+NORMSINV(AleatProd!D612)*Plan1!$G$8))</f>
        <v>17845.239512716154</v>
      </c>
      <c r="E613" s="30">
        <f>(D613*EXP(Plan1!$G$7-(Plan1!$G$8^2)/2+NORMSINV(AleatProd!E612)*Plan1!$G$8))</f>
        <v>18093.758609425393</v>
      </c>
      <c r="F613" s="30">
        <f>(E613*EXP(Plan1!$G$7-(Plan1!$G$8^2)/2+NORMSINV(AleatProd!F612)*Plan1!$G$8))</f>
        <v>18133.714703381433</v>
      </c>
      <c r="G613" s="30">
        <f>(F613*EXP(Plan1!$G$7-(Plan1!$G$8^2)/2+NORMSINV(AleatProd!G612)*Plan1!$G$8))</f>
        <v>18634.963336101133</v>
      </c>
      <c r="H613" s="30">
        <f>(G613*EXP(Plan1!$G$7-(Plan1!$G$8^2)/2+NORMSINV(AleatProd!H612)*Plan1!$G$8))</f>
        <v>17889.757881764865</v>
      </c>
      <c r="I613" s="30">
        <f>(H613*EXP(Plan1!$G$7-(Plan1!$G$8^2)/2+NORMSINV(AleatProd!I612)*Plan1!$G$8))</f>
        <v>18636.021004777762</v>
      </c>
      <c r="J613" s="30">
        <f>(I613*EXP(Plan1!$G$7-(Plan1!$G$8^2)/2+NORMSINV(AleatProd!J612)*Plan1!$G$8))</f>
        <v>17461.603497010175</v>
      </c>
      <c r="K613" s="30">
        <f>(J613*EXP(Plan1!$G$7-(Plan1!$G$8^2)/2+NORMSINV(AleatProd!K612)*Plan1!$G$8))</f>
        <v>17035.951398001016</v>
      </c>
      <c r="L613" s="30">
        <f>(K613*EXP(Plan1!$G$7-(Plan1!$G$8^2)/2+NORMSINV(AleatProd!L612)*Plan1!$G$8))</f>
        <v>16981.789829754831</v>
      </c>
      <c r="M613" s="30">
        <f>(L613*EXP(Plan1!$G$7-(Plan1!$G$8^2)/2+NORMSINV(AleatProd!M612)*Plan1!$G$8))</f>
        <v>16739.176595997542</v>
      </c>
      <c r="N613" s="30">
        <f>(M613*EXP(Plan1!$G$7-(Plan1!$G$8^2)/2+NORMSINV(AleatProd!N612)*Plan1!$G$8))</f>
        <v>17256.934305465838</v>
      </c>
      <c r="O613" s="30">
        <f>(N613*EXP(Plan1!$G$7-(Plan1!$G$8^2)/2+NORMSINV(AleatProd!O612)*Plan1!$G$8))</f>
        <v>16404.627412351478</v>
      </c>
      <c r="P613" s="30">
        <f>(O613*EXP(Plan1!$G$7-(Plan1!$G$8^2)/2+NORMSINV(AleatProd!P612)*Plan1!$G$8))</f>
        <v>16391.355468964019</v>
      </c>
      <c r="Q613" s="30">
        <f>(P613*EXP(Plan1!$G$7-(Plan1!$G$8^2)/2+NORMSINV(AleatProd!Q612)*Plan1!$G$8))</f>
        <v>15849.78067130711</v>
      </c>
      <c r="R613" s="30">
        <f>(Q613*EXP(Plan1!$G$7-(Plan1!$G$8^2)/2+NORMSINV(AleatProd!R612)*Plan1!$G$8))</f>
        <v>16039.25496593635</v>
      </c>
      <c r="S613" s="30">
        <f>(R613*EXP(Plan1!$G$7-(Plan1!$G$8^2)/2+NORMSINV(AleatProd!S612)*Plan1!$G$8))</f>
        <v>14611.621418682224</v>
      </c>
      <c r="T613" s="30">
        <f>(S613*EXP(Plan1!$G$7-(Plan1!$G$8^2)/2+NORMSINV(AleatProd!T612)*Plan1!$G$8))</f>
        <v>13839.225113874354</v>
      </c>
      <c r="U613" s="30">
        <f>(T613*EXP(Plan1!$G$7-(Plan1!$G$8^2)/2+NORMSINV(AleatProd!U612)*Plan1!$G$8))</f>
        <v>12896.292730790323</v>
      </c>
      <c r="V613" s="30">
        <f>(U613*EXP(Plan1!$G$7-(Plan1!$G$8^2)/2+NORMSINV(AleatProd!V612)*Plan1!$G$8))</f>
        <v>13391.140807879829</v>
      </c>
    </row>
    <row r="614" spans="1:22" x14ac:dyDescent="0.25">
      <c r="A614">
        <v>611</v>
      </c>
      <c r="B614" s="2">
        <f>Plan1!$B$4</f>
        <v>17520</v>
      </c>
      <c r="C614" s="30">
        <f>(B614*EXP(Plan1!$G$7-(Plan1!$G$8^2)/2+NORMSINV(AleatProd!C613)*Plan1!$G$8))</f>
        <v>17676.488214260415</v>
      </c>
      <c r="D614" s="30">
        <f>(C614*EXP(Plan1!$G$7-(Plan1!$G$8^2)/2+NORMSINV(AleatProd!D613)*Plan1!$G$8))</f>
        <v>18385.95307469926</v>
      </c>
      <c r="E614" s="30">
        <f>(D614*EXP(Plan1!$G$7-(Plan1!$G$8^2)/2+NORMSINV(AleatProd!E613)*Plan1!$G$8))</f>
        <v>17521.054018030442</v>
      </c>
      <c r="F614" s="30">
        <f>(E614*EXP(Plan1!$G$7-(Plan1!$G$8^2)/2+NORMSINV(AleatProd!F613)*Plan1!$G$8))</f>
        <v>18011.875900653813</v>
      </c>
      <c r="G614" s="30">
        <f>(F614*EXP(Plan1!$G$7-(Plan1!$G$8^2)/2+NORMSINV(AleatProd!G613)*Plan1!$G$8))</f>
        <v>16422.556631922467</v>
      </c>
      <c r="H614" s="30">
        <f>(G614*EXP(Plan1!$G$7-(Plan1!$G$8^2)/2+NORMSINV(AleatProd!H613)*Plan1!$G$8))</f>
        <v>16123.562651065218</v>
      </c>
      <c r="I614" s="30">
        <f>(H614*EXP(Plan1!$G$7-(Plan1!$G$8^2)/2+NORMSINV(AleatProd!I613)*Plan1!$G$8))</f>
        <v>14986.264290099085</v>
      </c>
      <c r="J614" s="30">
        <f>(I614*EXP(Plan1!$G$7-(Plan1!$G$8^2)/2+NORMSINV(AleatProd!J613)*Plan1!$G$8))</f>
        <v>14280.625657507509</v>
      </c>
      <c r="K614" s="30">
        <f>(J614*EXP(Plan1!$G$7-(Plan1!$G$8^2)/2+NORMSINV(AleatProd!K613)*Plan1!$G$8))</f>
        <v>13859.294339429311</v>
      </c>
      <c r="L614" s="30">
        <f>(K614*EXP(Plan1!$G$7-(Plan1!$G$8^2)/2+NORMSINV(AleatProd!L613)*Plan1!$G$8))</f>
        <v>14890.870943455679</v>
      </c>
      <c r="M614" s="30">
        <f>(L614*EXP(Plan1!$G$7-(Plan1!$G$8^2)/2+NORMSINV(AleatProd!M613)*Plan1!$G$8))</f>
        <v>15138.565218610058</v>
      </c>
      <c r="N614" s="30">
        <f>(M614*EXP(Plan1!$G$7-(Plan1!$G$8^2)/2+NORMSINV(AleatProd!N613)*Plan1!$G$8))</f>
        <v>15402.719920588683</v>
      </c>
      <c r="O614" s="30">
        <f>(N614*EXP(Plan1!$G$7-(Plan1!$G$8^2)/2+NORMSINV(AleatProd!O613)*Plan1!$G$8))</f>
        <v>14612.447912760757</v>
      </c>
      <c r="P614" s="30">
        <f>(O614*EXP(Plan1!$G$7-(Plan1!$G$8^2)/2+NORMSINV(AleatProd!P613)*Plan1!$G$8))</f>
        <v>15403.910377337947</v>
      </c>
      <c r="Q614" s="30">
        <f>(P614*EXP(Plan1!$G$7-(Plan1!$G$8^2)/2+NORMSINV(AleatProd!Q613)*Plan1!$G$8))</f>
        <v>16474.052054572217</v>
      </c>
      <c r="R614" s="30">
        <f>(Q614*EXP(Plan1!$G$7-(Plan1!$G$8^2)/2+NORMSINV(AleatProd!R613)*Plan1!$G$8))</f>
        <v>16302.933630038737</v>
      </c>
      <c r="S614" s="30">
        <f>(R614*EXP(Plan1!$G$7-(Plan1!$G$8^2)/2+NORMSINV(AleatProd!S613)*Plan1!$G$8))</f>
        <v>15835.060138929279</v>
      </c>
      <c r="T614" s="30">
        <f>(S614*EXP(Plan1!$G$7-(Plan1!$G$8^2)/2+NORMSINV(AleatProd!T613)*Plan1!$G$8))</f>
        <v>14241.31060087034</v>
      </c>
      <c r="U614" s="30">
        <f>(T614*EXP(Plan1!$G$7-(Plan1!$G$8^2)/2+NORMSINV(AleatProd!U613)*Plan1!$G$8))</f>
        <v>13565.032746268829</v>
      </c>
      <c r="V614" s="30">
        <f>(U614*EXP(Plan1!$G$7-(Plan1!$G$8^2)/2+NORMSINV(AleatProd!V613)*Plan1!$G$8))</f>
        <v>13825.510465659952</v>
      </c>
    </row>
    <row r="615" spans="1:22" x14ac:dyDescent="0.25">
      <c r="A615">
        <v>612</v>
      </c>
      <c r="B615" s="2">
        <f>Plan1!$B$4</f>
        <v>17520</v>
      </c>
      <c r="C615" s="30">
        <f>(B615*EXP(Plan1!$G$7-(Plan1!$G$8^2)/2+NORMSINV(AleatProd!C614)*Plan1!$G$8))</f>
        <v>17331.001134794813</v>
      </c>
      <c r="D615" s="30">
        <f>(C615*EXP(Plan1!$G$7-(Plan1!$G$8^2)/2+NORMSINV(AleatProd!D614)*Plan1!$G$8))</f>
        <v>17627.044784446385</v>
      </c>
      <c r="E615" s="30">
        <f>(D615*EXP(Plan1!$G$7-(Plan1!$G$8^2)/2+NORMSINV(AleatProd!E614)*Plan1!$G$8))</f>
        <v>17068.606584321875</v>
      </c>
      <c r="F615" s="30">
        <f>(E615*EXP(Plan1!$G$7-(Plan1!$G$8^2)/2+NORMSINV(AleatProd!F614)*Plan1!$G$8))</f>
        <v>16574.609614656656</v>
      </c>
      <c r="G615" s="30">
        <f>(F615*EXP(Plan1!$G$7-(Plan1!$G$8^2)/2+NORMSINV(AleatProd!G614)*Plan1!$G$8))</f>
        <v>14989.860769059867</v>
      </c>
      <c r="H615" s="30">
        <f>(G615*EXP(Plan1!$G$7-(Plan1!$G$8^2)/2+NORMSINV(AleatProd!H614)*Plan1!$G$8))</f>
        <v>13534.021225948207</v>
      </c>
      <c r="I615" s="30">
        <f>(H615*EXP(Plan1!$G$7-(Plan1!$G$8^2)/2+NORMSINV(AleatProd!I614)*Plan1!$G$8))</f>
        <v>13181.183788742905</v>
      </c>
      <c r="J615" s="30">
        <f>(I615*EXP(Plan1!$G$7-(Plan1!$G$8^2)/2+NORMSINV(AleatProd!J614)*Plan1!$G$8))</f>
        <v>12900.377529383271</v>
      </c>
      <c r="K615" s="30">
        <f>(J615*EXP(Plan1!$G$7-(Plan1!$G$8^2)/2+NORMSINV(AleatProd!K614)*Plan1!$G$8))</f>
        <v>12536.675471976396</v>
      </c>
      <c r="L615" s="30">
        <f>(K615*EXP(Plan1!$G$7-(Plan1!$G$8^2)/2+NORMSINV(AleatProd!L614)*Plan1!$G$8))</f>
        <v>12616.208714691957</v>
      </c>
      <c r="M615" s="30">
        <f>(L615*EXP(Plan1!$G$7-(Plan1!$G$8^2)/2+NORMSINV(AleatProd!M614)*Plan1!$G$8))</f>
        <v>13221.307687132781</v>
      </c>
      <c r="N615" s="30">
        <f>(M615*EXP(Plan1!$G$7-(Plan1!$G$8^2)/2+NORMSINV(AleatProd!N614)*Plan1!$G$8))</f>
        <v>12605.964374504518</v>
      </c>
      <c r="O615" s="30">
        <f>(N615*EXP(Plan1!$G$7-(Plan1!$G$8^2)/2+NORMSINV(AleatProd!O614)*Plan1!$G$8))</f>
        <v>12769.545632387579</v>
      </c>
      <c r="P615" s="30">
        <f>(O615*EXP(Plan1!$G$7-(Plan1!$G$8^2)/2+NORMSINV(AleatProd!P614)*Plan1!$G$8))</f>
        <v>12977.070625252276</v>
      </c>
      <c r="Q615" s="30">
        <f>(P615*EXP(Plan1!$G$7-(Plan1!$G$8^2)/2+NORMSINV(AleatProd!Q614)*Plan1!$G$8))</f>
        <v>13864.152105994914</v>
      </c>
      <c r="R615" s="30">
        <f>(Q615*EXP(Plan1!$G$7-(Plan1!$G$8^2)/2+NORMSINV(AleatProd!R614)*Plan1!$G$8))</f>
        <v>14809.261814266996</v>
      </c>
      <c r="S615" s="30">
        <f>(R615*EXP(Plan1!$G$7-(Plan1!$G$8^2)/2+NORMSINV(AleatProd!S614)*Plan1!$G$8))</f>
        <v>14938.631646479194</v>
      </c>
      <c r="T615" s="30">
        <f>(S615*EXP(Plan1!$G$7-(Plan1!$G$8^2)/2+NORMSINV(AleatProd!T614)*Plan1!$G$8))</f>
        <v>16168.069440591727</v>
      </c>
      <c r="U615" s="30">
        <f>(T615*EXP(Plan1!$G$7-(Plan1!$G$8^2)/2+NORMSINV(AleatProd!U614)*Plan1!$G$8))</f>
        <v>15331.445669756968</v>
      </c>
      <c r="V615" s="30">
        <f>(U615*EXP(Plan1!$G$7-(Plan1!$G$8^2)/2+NORMSINV(AleatProd!V614)*Plan1!$G$8))</f>
        <v>13882.309286229525</v>
      </c>
    </row>
    <row r="616" spans="1:22" x14ac:dyDescent="0.25">
      <c r="A616">
        <v>613</v>
      </c>
      <c r="B616" s="2">
        <f>Plan1!$B$4</f>
        <v>17520</v>
      </c>
      <c r="C616" s="30">
        <f>(B616*EXP(Plan1!$G$7-(Plan1!$G$8^2)/2+NORMSINV(AleatProd!C615)*Plan1!$G$8))</f>
        <v>18298.989098657945</v>
      </c>
      <c r="D616" s="30">
        <f>(C616*EXP(Plan1!$G$7-(Plan1!$G$8^2)/2+NORMSINV(AleatProd!D615)*Plan1!$G$8))</f>
        <v>19097.337848200586</v>
      </c>
      <c r="E616" s="30">
        <f>(D616*EXP(Plan1!$G$7-(Plan1!$G$8^2)/2+NORMSINV(AleatProd!E615)*Plan1!$G$8))</f>
        <v>17604.006452474005</v>
      </c>
      <c r="F616" s="30">
        <f>(E616*EXP(Plan1!$G$7-(Plan1!$G$8^2)/2+NORMSINV(AleatProd!F615)*Plan1!$G$8))</f>
        <v>17884.653212543755</v>
      </c>
      <c r="G616" s="30">
        <f>(F616*EXP(Plan1!$G$7-(Plan1!$G$8^2)/2+NORMSINV(AleatProd!G615)*Plan1!$G$8))</f>
        <v>17117.312217866674</v>
      </c>
      <c r="H616" s="30">
        <f>(G616*EXP(Plan1!$G$7-(Plan1!$G$8^2)/2+NORMSINV(AleatProd!H615)*Plan1!$G$8))</f>
        <v>15714.884991626826</v>
      </c>
      <c r="I616" s="30">
        <f>(H616*EXP(Plan1!$G$7-(Plan1!$G$8^2)/2+NORMSINV(AleatProd!I615)*Plan1!$G$8))</f>
        <v>16106.787538982317</v>
      </c>
      <c r="J616" s="30">
        <f>(I616*EXP(Plan1!$G$7-(Plan1!$G$8^2)/2+NORMSINV(AleatProd!J615)*Plan1!$G$8))</f>
        <v>15179.074572212745</v>
      </c>
      <c r="K616" s="30">
        <f>(J616*EXP(Plan1!$G$7-(Plan1!$G$8^2)/2+NORMSINV(AleatProd!K615)*Plan1!$G$8))</f>
        <v>15852.061411830105</v>
      </c>
      <c r="L616" s="30">
        <f>(K616*EXP(Plan1!$G$7-(Plan1!$G$8^2)/2+NORMSINV(AleatProd!L615)*Plan1!$G$8))</f>
        <v>14248.002194446828</v>
      </c>
      <c r="M616" s="30">
        <f>(L616*EXP(Plan1!$G$7-(Plan1!$G$8^2)/2+NORMSINV(AleatProd!M615)*Plan1!$G$8))</f>
        <v>13812.890958962967</v>
      </c>
      <c r="N616" s="30">
        <f>(M616*EXP(Plan1!$G$7-(Plan1!$G$8^2)/2+NORMSINV(AleatProd!N615)*Plan1!$G$8))</f>
        <v>14441.305266916113</v>
      </c>
      <c r="O616" s="30">
        <f>(N616*EXP(Plan1!$G$7-(Plan1!$G$8^2)/2+NORMSINV(AleatProd!O615)*Plan1!$G$8))</f>
        <v>15239.329699606544</v>
      </c>
      <c r="P616" s="30">
        <f>(O616*EXP(Plan1!$G$7-(Plan1!$G$8^2)/2+NORMSINV(AleatProd!P615)*Plan1!$G$8))</f>
        <v>15433.249430495938</v>
      </c>
      <c r="Q616" s="30">
        <f>(P616*EXP(Plan1!$G$7-(Plan1!$G$8^2)/2+NORMSINV(AleatProd!Q615)*Plan1!$G$8))</f>
        <v>15573.114100874656</v>
      </c>
      <c r="R616" s="30">
        <f>(Q616*EXP(Plan1!$G$7-(Plan1!$G$8^2)/2+NORMSINV(AleatProd!R615)*Plan1!$G$8))</f>
        <v>15907.840012327877</v>
      </c>
      <c r="S616" s="30">
        <f>(R616*EXP(Plan1!$G$7-(Plan1!$G$8^2)/2+NORMSINV(AleatProd!S615)*Plan1!$G$8))</f>
        <v>15769.840434938098</v>
      </c>
      <c r="T616" s="30">
        <f>(S616*EXP(Plan1!$G$7-(Plan1!$G$8^2)/2+NORMSINV(AleatProd!T615)*Plan1!$G$8))</f>
        <v>16454.931185598067</v>
      </c>
      <c r="U616" s="30">
        <f>(T616*EXP(Plan1!$G$7-(Plan1!$G$8^2)/2+NORMSINV(AleatProd!U615)*Plan1!$G$8))</f>
        <v>16473.164113611427</v>
      </c>
      <c r="V616" s="30">
        <f>(U616*EXP(Plan1!$G$7-(Plan1!$G$8^2)/2+NORMSINV(AleatProd!V615)*Plan1!$G$8))</f>
        <v>17011.877586835915</v>
      </c>
    </row>
    <row r="617" spans="1:22" x14ac:dyDescent="0.25">
      <c r="A617">
        <v>614</v>
      </c>
      <c r="B617" s="2">
        <f>Plan1!$B$4</f>
        <v>17520</v>
      </c>
      <c r="C617" s="30">
        <f>(B617*EXP(Plan1!$G$7-(Plan1!$G$8^2)/2+NORMSINV(AleatProd!C616)*Plan1!$G$8))</f>
        <v>16374.383503397967</v>
      </c>
      <c r="D617" s="30">
        <f>(C617*EXP(Plan1!$G$7-(Plan1!$G$8^2)/2+NORMSINV(AleatProd!D616)*Plan1!$G$8))</f>
        <v>15181.625065593253</v>
      </c>
      <c r="E617" s="30">
        <f>(D617*EXP(Plan1!$G$7-(Plan1!$G$8^2)/2+NORMSINV(AleatProd!E616)*Plan1!$G$8))</f>
        <v>15461.793929114414</v>
      </c>
      <c r="F617" s="30">
        <f>(E617*EXP(Plan1!$G$7-(Plan1!$G$8^2)/2+NORMSINV(AleatProd!F616)*Plan1!$G$8))</f>
        <v>15982.047313954658</v>
      </c>
      <c r="G617" s="30">
        <f>(F617*EXP(Plan1!$G$7-(Plan1!$G$8^2)/2+NORMSINV(AleatProd!G616)*Plan1!$G$8))</f>
        <v>14968.036305166752</v>
      </c>
      <c r="H617" s="30">
        <f>(G617*EXP(Plan1!$G$7-(Plan1!$G$8^2)/2+NORMSINV(AleatProd!H616)*Plan1!$G$8))</f>
        <v>15658.767500480477</v>
      </c>
      <c r="I617" s="30">
        <f>(H617*EXP(Plan1!$G$7-(Plan1!$G$8^2)/2+NORMSINV(AleatProd!I616)*Plan1!$G$8))</f>
        <v>16788.688243027573</v>
      </c>
      <c r="J617" s="30">
        <f>(I617*EXP(Plan1!$G$7-(Plan1!$G$8^2)/2+NORMSINV(AleatProd!J616)*Plan1!$G$8))</f>
        <v>16789.073958965793</v>
      </c>
      <c r="K617" s="30">
        <f>(J617*EXP(Plan1!$G$7-(Plan1!$G$8^2)/2+NORMSINV(AleatProd!K616)*Plan1!$G$8))</f>
        <v>17345.468265636642</v>
      </c>
      <c r="L617" s="30">
        <f>(K617*EXP(Plan1!$G$7-(Plan1!$G$8^2)/2+NORMSINV(AleatProd!L616)*Plan1!$G$8))</f>
        <v>18847.797996913545</v>
      </c>
      <c r="M617" s="30">
        <f>(L617*EXP(Plan1!$G$7-(Plan1!$G$8^2)/2+NORMSINV(AleatProd!M616)*Plan1!$G$8))</f>
        <v>16919.153967587532</v>
      </c>
      <c r="N617" s="30">
        <f>(M617*EXP(Plan1!$G$7-(Plan1!$G$8^2)/2+NORMSINV(AleatProd!N616)*Plan1!$G$8))</f>
        <v>16701.446765176534</v>
      </c>
      <c r="O617" s="30">
        <f>(N617*EXP(Plan1!$G$7-(Plan1!$G$8^2)/2+NORMSINV(AleatProd!O616)*Plan1!$G$8))</f>
        <v>16818.913820503993</v>
      </c>
      <c r="P617" s="30">
        <f>(O617*EXP(Plan1!$G$7-(Plan1!$G$8^2)/2+NORMSINV(AleatProd!P616)*Plan1!$G$8))</f>
        <v>15574.907196796636</v>
      </c>
      <c r="Q617" s="30">
        <f>(P617*EXP(Plan1!$G$7-(Plan1!$G$8^2)/2+NORMSINV(AleatProd!Q616)*Plan1!$G$8))</f>
        <v>15510.263594551552</v>
      </c>
      <c r="R617" s="30">
        <f>(Q617*EXP(Plan1!$G$7-(Plan1!$G$8^2)/2+NORMSINV(AleatProd!R616)*Plan1!$G$8))</f>
        <v>15445.829916358029</v>
      </c>
      <c r="S617" s="30">
        <f>(R617*EXP(Plan1!$G$7-(Plan1!$G$8^2)/2+NORMSINV(AleatProd!S616)*Plan1!$G$8))</f>
        <v>14607.106386877414</v>
      </c>
      <c r="T617" s="30">
        <f>(S617*EXP(Plan1!$G$7-(Plan1!$G$8^2)/2+NORMSINV(AleatProd!T616)*Plan1!$G$8))</f>
        <v>14933.203673560449</v>
      </c>
      <c r="U617" s="30">
        <f>(T617*EXP(Plan1!$G$7-(Plan1!$G$8^2)/2+NORMSINV(AleatProd!U616)*Plan1!$G$8))</f>
        <v>15446.505881508343</v>
      </c>
      <c r="V617" s="30">
        <f>(U617*EXP(Plan1!$G$7-(Plan1!$G$8^2)/2+NORMSINV(AleatProd!V616)*Plan1!$G$8))</f>
        <v>16279.613049158756</v>
      </c>
    </row>
    <row r="618" spans="1:22" x14ac:dyDescent="0.25">
      <c r="A618">
        <v>615</v>
      </c>
      <c r="B618" s="2">
        <f>Plan1!$B$4</f>
        <v>17520</v>
      </c>
      <c r="C618" s="30">
        <f>(B618*EXP(Plan1!$G$7-(Plan1!$G$8^2)/2+NORMSINV(AleatProd!C617)*Plan1!$G$8))</f>
        <v>17697.712975354989</v>
      </c>
      <c r="D618" s="30">
        <f>(C618*EXP(Plan1!$G$7-(Plan1!$G$8^2)/2+NORMSINV(AleatProd!D617)*Plan1!$G$8))</f>
        <v>15879.54485814623</v>
      </c>
      <c r="E618" s="30">
        <f>(D618*EXP(Plan1!$G$7-(Plan1!$G$8^2)/2+NORMSINV(AleatProd!E617)*Plan1!$G$8))</f>
        <v>16099.387424387882</v>
      </c>
      <c r="F618" s="30">
        <f>(E618*EXP(Plan1!$G$7-(Plan1!$G$8^2)/2+NORMSINV(AleatProd!F617)*Plan1!$G$8))</f>
        <v>15682.028018494253</v>
      </c>
      <c r="G618" s="30">
        <f>(F618*EXP(Plan1!$G$7-(Plan1!$G$8^2)/2+NORMSINV(AleatProd!G617)*Plan1!$G$8))</f>
        <v>16862.726033956547</v>
      </c>
      <c r="H618" s="30">
        <f>(G618*EXP(Plan1!$G$7-(Plan1!$G$8^2)/2+NORMSINV(AleatProd!H617)*Plan1!$G$8))</f>
        <v>17127.613474326194</v>
      </c>
      <c r="I618" s="30">
        <f>(H618*EXP(Plan1!$G$7-(Plan1!$G$8^2)/2+NORMSINV(AleatProd!I617)*Plan1!$G$8))</f>
        <v>18497.383323983129</v>
      </c>
      <c r="J618" s="30">
        <f>(I618*EXP(Plan1!$G$7-(Plan1!$G$8^2)/2+NORMSINV(AleatProd!J617)*Plan1!$G$8))</f>
        <v>17444.439086211769</v>
      </c>
      <c r="K618" s="30">
        <f>(J618*EXP(Plan1!$G$7-(Plan1!$G$8^2)/2+NORMSINV(AleatProd!K617)*Plan1!$G$8))</f>
        <v>16062.841088797215</v>
      </c>
      <c r="L618" s="30">
        <f>(K618*EXP(Plan1!$G$7-(Plan1!$G$8^2)/2+NORMSINV(AleatProd!L617)*Plan1!$G$8))</f>
        <v>17139.860028281488</v>
      </c>
      <c r="M618" s="30">
        <f>(L618*EXP(Plan1!$G$7-(Plan1!$G$8^2)/2+NORMSINV(AleatProd!M617)*Plan1!$G$8))</f>
        <v>16995.838498772991</v>
      </c>
      <c r="N618" s="30">
        <f>(M618*EXP(Plan1!$G$7-(Plan1!$G$8^2)/2+NORMSINV(AleatProd!N617)*Plan1!$G$8))</f>
        <v>18420.76480207466</v>
      </c>
      <c r="O618" s="30">
        <f>(N618*EXP(Plan1!$G$7-(Plan1!$G$8^2)/2+NORMSINV(AleatProd!O617)*Plan1!$G$8))</f>
        <v>18438.31044089725</v>
      </c>
      <c r="P618" s="30">
        <f>(O618*EXP(Plan1!$G$7-(Plan1!$G$8^2)/2+NORMSINV(AleatProd!P617)*Plan1!$G$8))</f>
        <v>18640.195056539345</v>
      </c>
      <c r="Q618" s="30">
        <f>(P618*EXP(Plan1!$G$7-(Plan1!$G$8^2)/2+NORMSINV(AleatProd!Q617)*Plan1!$G$8))</f>
        <v>18331.437438759556</v>
      </c>
      <c r="R618" s="30">
        <f>(Q618*EXP(Plan1!$G$7-(Plan1!$G$8^2)/2+NORMSINV(AleatProd!R617)*Plan1!$G$8))</f>
        <v>17727.900601549336</v>
      </c>
      <c r="S618" s="30">
        <f>(R618*EXP(Plan1!$G$7-(Plan1!$G$8^2)/2+NORMSINV(AleatProd!S617)*Plan1!$G$8))</f>
        <v>19725.972868747649</v>
      </c>
      <c r="T618" s="30">
        <f>(S618*EXP(Plan1!$G$7-(Plan1!$G$8^2)/2+NORMSINV(AleatProd!T617)*Plan1!$G$8))</f>
        <v>20414.396138548746</v>
      </c>
      <c r="U618" s="30">
        <f>(T618*EXP(Plan1!$G$7-(Plan1!$G$8^2)/2+NORMSINV(AleatProd!U617)*Plan1!$G$8))</f>
        <v>20416.196694007718</v>
      </c>
      <c r="V618" s="30">
        <f>(U618*EXP(Plan1!$G$7-(Plan1!$G$8^2)/2+NORMSINV(AleatProd!V617)*Plan1!$G$8))</f>
        <v>20608.389182536896</v>
      </c>
    </row>
    <row r="619" spans="1:22" x14ac:dyDescent="0.25">
      <c r="A619">
        <v>616</v>
      </c>
      <c r="B619" s="2">
        <f>Plan1!$B$4</f>
        <v>17520</v>
      </c>
      <c r="C619" s="30">
        <f>(B619*EXP(Plan1!$G$7-(Plan1!$G$8^2)/2+NORMSINV(AleatProd!C618)*Plan1!$G$8))</f>
        <v>17252.194940880396</v>
      </c>
      <c r="D619" s="30">
        <f>(C619*EXP(Plan1!$G$7-(Plan1!$G$8^2)/2+NORMSINV(AleatProd!D618)*Plan1!$G$8))</f>
        <v>16734.57086870577</v>
      </c>
      <c r="E619" s="30">
        <f>(D619*EXP(Plan1!$G$7-(Plan1!$G$8^2)/2+NORMSINV(AleatProd!E618)*Plan1!$G$8))</f>
        <v>16252.937096700382</v>
      </c>
      <c r="F619" s="30">
        <f>(E619*EXP(Plan1!$G$7-(Plan1!$G$8^2)/2+NORMSINV(AleatProd!F618)*Plan1!$G$8))</f>
        <v>16949.214820090016</v>
      </c>
      <c r="G619" s="30">
        <f>(F619*EXP(Plan1!$G$7-(Plan1!$G$8^2)/2+NORMSINV(AleatProd!G618)*Plan1!$G$8))</f>
        <v>17394.282392261386</v>
      </c>
      <c r="H619" s="30">
        <f>(G619*EXP(Plan1!$G$7-(Plan1!$G$8^2)/2+NORMSINV(AleatProd!H618)*Plan1!$G$8))</f>
        <v>18239.069195178006</v>
      </c>
      <c r="I619" s="30">
        <f>(H619*EXP(Plan1!$G$7-(Plan1!$G$8^2)/2+NORMSINV(AleatProd!I618)*Plan1!$G$8))</f>
        <v>18337.652699662751</v>
      </c>
      <c r="J619" s="30">
        <f>(I619*EXP(Plan1!$G$7-(Plan1!$G$8^2)/2+NORMSINV(AleatProd!J618)*Plan1!$G$8))</f>
        <v>18930.781467094377</v>
      </c>
      <c r="K619" s="30">
        <f>(J619*EXP(Plan1!$G$7-(Plan1!$G$8^2)/2+NORMSINV(AleatProd!K618)*Plan1!$G$8))</f>
        <v>20411.094567482818</v>
      </c>
      <c r="L619" s="30">
        <f>(K619*EXP(Plan1!$G$7-(Plan1!$G$8^2)/2+NORMSINV(AleatProd!L618)*Plan1!$G$8))</f>
        <v>19518.023176924402</v>
      </c>
      <c r="M619" s="30">
        <f>(L619*EXP(Plan1!$G$7-(Plan1!$G$8^2)/2+NORMSINV(AleatProd!M618)*Plan1!$G$8))</f>
        <v>19378.805536716056</v>
      </c>
      <c r="N619" s="30">
        <f>(M619*EXP(Plan1!$G$7-(Plan1!$G$8^2)/2+NORMSINV(AleatProd!N618)*Plan1!$G$8))</f>
        <v>20326.174168796813</v>
      </c>
      <c r="O619" s="30">
        <f>(N619*EXP(Plan1!$G$7-(Plan1!$G$8^2)/2+NORMSINV(AleatProd!O618)*Plan1!$G$8))</f>
        <v>19438.791663591706</v>
      </c>
      <c r="P619" s="30">
        <f>(O619*EXP(Plan1!$G$7-(Plan1!$G$8^2)/2+NORMSINV(AleatProd!P618)*Plan1!$G$8))</f>
        <v>19505.248184768119</v>
      </c>
      <c r="Q619" s="30">
        <f>(P619*EXP(Plan1!$G$7-(Plan1!$G$8^2)/2+NORMSINV(AleatProd!Q618)*Plan1!$G$8))</f>
        <v>20351.652346327617</v>
      </c>
      <c r="R619" s="30">
        <f>(Q619*EXP(Plan1!$G$7-(Plan1!$G$8^2)/2+NORMSINV(AleatProd!R618)*Plan1!$G$8))</f>
        <v>19647.422623297422</v>
      </c>
      <c r="S619" s="30">
        <f>(R619*EXP(Plan1!$G$7-(Plan1!$G$8^2)/2+NORMSINV(AleatProd!S618)*Plan1!$G$8))</f>
        <v>20059.685228678758</v>
      </c>
      <c r="T619" s="30">
        <f>(S619*EXP(Plan1!$G$7-(Plan1!$G$8^2)/2+NORMSINV(AleatProd!T618)*Plan1!$G$8))</f>
        <v>20010.152458849203</v>
      </c>
      <c r="U619" s="30">
        <f>(T619*EXP(Plan1!$G$7-(Plan1!$G$8^2)/2+NORMSINV(AleatProd!U618)*Plan1!$G$8))</f>
        <v>19564.381858076995</v>
      </c>
      <c r="V619" s="30">
        <f>(U619*EXP(Plan1!$G$7-(Plan1!$G$8^2)/2+NORMSINV(AleatProd!V618)*Plan1!$G$8))</f>
        <v>19745.864913400248</v>
      </c>
    </row>
    <row r="620" spans="1:22" x14ac:dyDescent="0.25">
      <c r="A620">
        <v>617</v>
      </c>
      <c r="B620" s="2">
        <f>Plan1!$B$4</f>
        <v>17520</v>
      </c>
      <c r="C620" s="30">
        <f>(B620*EXP(Plan1!$G$7-(Plan1!$G$8^2)/2+NORMSINV(AleatProd!C619)*Plan1!$G$8))</f>
        <v>17229.071065939108</v>
      </c>
      <c r="D620" s="30">
        <f>(C620*EXP(Plan1!$G$7-(Plan1!$G$8^2)/2+NORMSINV(AleatProd!D619)*Plan1!$G$8))</f>
        <v>18317.942755002128</v>
      </c>
      <c r="E620" s="30">
        <f>(D620*EXP(Plan1!$G$7-(Plan1!$G$8^2)/2+NORMSINV(AleatProd!E619)*Plan1!$G$8))</f>
        <v>19490.460936047501</v>
      </c>
      <c r="F620" s="30">
        <f>(E620*EXP(Plan1!$G$7-(Plan1!$G$8^2)/2+NORMSINV(AleatProd!F619)*Plan1!$G$8))</f>
        <v>18528.392692661266</v>
      </c>
      <c r="G620" s="30">
        <f>(F620*EXP(Plan1!$G$7-(Plan1!$G$8^2)/2+NORMSINV(AleatProd!G619)*Plan1!$G$8))</f>
        <v>19527.764130582436</v>
      </c>
      <c r="H620" s="30">
        <f>(G620*EXP(Plan1!$G$7-(Plan1!$G$8^2)/2+NORMSINV(AleatProd!H619)*Plan1!$G$8))</f>
        <v>20969.138263850622</v>
      </c>
      <c r="I620" s="30">
        <f>(H620*EXP(Plan1!$G$7-(Plan1!$G$8^2)/2+NORMSINV(AleatProd!I619)*Plan1!$G$8))</f>
        <v>18648.510497153376</v>
      </c>
      <c r="J620" s="30">
        <f>(I620*EXP(Plan1!$G$7-(Plan1!$G$8^2)/2+NORMSINV(AleatProd!J619)*Plan1!$G$8))</f>
        <v>17504.516580476098</v>
      </c>
      <c r="K620" s="30">
        <f>(J620*EXP(Plan1!$G$7-(Plan1!$G$8^2)/2+NORMSINV(AleatProd!K619)*Plan1!$G$8))</f>
        <v>16573.402026169842</v>
      </c>
      <c r="L620" s="30">
        <f>(K620*EXP(Plan1!$G$7-(Plan1!$G$8^2)/2+NORMSINV(AleatProd!L619)*Plan1!$G$8))</f>
        <v>18018.318854545909</v>
      </c>
      <c r="M620" s="30">
        <f>(L620*EXP(Plan1!$G$7-(Plan1!$G$8^2)/2+NORMSINV(AleatProd!M619)*Plan1!$G$8))</f>
        <v>16235.858698288052</v>
      </c>
      <c r="N620" s="30">
        <f>(M620*EXP(Plan1!$G$7-(Plan1!$G$8^2)/2+NORMSINV(AleatProd!N619)*Plan1!$G$8))</f>
        <v>16852.200951998857</v>
      </c>
      <c r="O620" s="30">
        <f>(N620*EXP(Plan1!$G$7-(Plan1!$G$8^2)/2+NORMSINV(AleatProd!O619)*Plan1!$G$8))</f>
        <v>15988.764666591704</v>
      </c>
      <c r="P620" s="30">
        <f>(O620*EXP(Plan1!$G$7-(Plan1!$G$8^2)/2+NORMSINV(AleatProd!P619)*Plan1!$G$8))</f>
        <v>16068.894256403759</v>
      </c>
      <c r="Q620" s="30">
        <f>(P620*EXP(Plan1!$G$7-(Plan1!$G$8^2)/2+NORMSINV(AleatProd!Q619)*Plan1!$G$8))</f>
        <v>16644.058530271006</v>
      </c>
      <c r="R620" s="30">
        <f>(Q620*EXP(Plan1!$G$7-(Plan1!$G$8^2)/2+NORMSINV(AleatProd!R619)*Plan1!$G$8))</f>
        <v>17978.398504027638</v>
      </c>
      <c r="S620" s="30">
        <f>(R620*EXP(Plan1!$G$7-(Plan1!$G$8^2)/2+NORMSINV(AleatProd!S619)*Plan1!$G$8))</f>
        <v>18289.052758948103</v>
      </c>
      <c r="T620" s="30">
        <f>(S620*EXP(Plan1!$G$7-(Plan1!$G$8^2)/2+NORMSINV(AleatProd!T619)*Plan1!$G$8))</f>
        <v>18307.650718447079</v>
      </c>
      <c r="U620" s="30">
        <f>(T620*EXP(Plan1!$G$7-(Plan1!$G$8^2)/2+NORMSINV(AleatProd!U619)*Plan1!$G$8))</f>
        <v>17337.039190220399</v>
      </c>
      <c r="V620" s="30">
        <f>(U620*EXP(Plan1!$G$7-(Plan1!$G$8^2)/2+NORMSINV(AleatProd!V619)*Plan1!$G$8))</f>
        <v>17826.809451200312</v>
      </c>
    </row>
    <row r="621" spans="1:22" x14ac:dyDescent="0.25">
      <c r="A621">
        <v>618</v>
      </c>
      <c r="B621" s="2">
        <f>Plan1!$B$4</f>
        <v>17520</v>
      </c>
      <c r="C621" s="30">
        <f>(B621*EXP(Plan1!$G$7-(Plan1!$G$8^2)/2+NORMSINV(AleatProd!C620)*Plan1!$G$8))</f>
        <v>17316.69059714898</v>
      </c>
      <c r="D621" s="30">
        <f>(C621*EXP(Plan1!$G$7-(Plan1!$G$8^2)/2+NORMSINV(AleatProd!D620)*Plan1!$G$8))</f>
        <v>16936.884064386173</v>
      </c>
      <c r="E621" s="30">
        <f>(D621*EXP(Plan1!$G$7-(Plan1!$G$8^2)/2+NORMSINV(AleatProd!E620)*Plan1!$G$8))</f>
        <v>16966.597155643245</v>
      </c>
      <c r="F621" s="30">
        <f>(E621*EXP(Plan1!$G$7-(Plan1!$G$8^2)/2+NORMSINV(AleatProd!F620)*Plan1!$G$8))</f>
        <v>17289.778425457276</v>
      </c>
      <c r="G621" s="30">
        <f>(F621*EXP(Plan1!$G$7-(Plan1!$G$8^2)/2+NORMSINV(AleatProd!G620)*Plan1!$G$8))</f>
        <v>16085.02064091279</v>
      </c>
      <c r="H621" s="30">
        <f>(G621*EXP(Plan1!$G$7-(Plan1!$G$8^2)/2+NORMSINV(AleatProd!H620)*Plan1!$G$8))</f>
        <v>16103.419662578695</v>
      </c>
      <c r="I621" s="30">
        <f>(H621*EXP(Plan1!$G$7-(Plan1!$G$8^2)/2+NORMSINV(AleatProd!I620)*Plan1!$G$8))</f>
        <v>14940.243816309861</v>
      </c>
      <c r="J621" s="30">
        <f>(I621*EXP(Plan1!$G$7-(Plan1!$G$8^2)/2+NORMSINV(AleatProd!J620)*Plan1!$G$8))</f>
        <v>14685.274293732184</v>
      </c>
      <c r="K621" s="30">
        <f>(J621*EXP(Plan1!$G$7-(Plan1!$G$8^2)/2+NORMSINV(AleatProd!K620)*Plan1!$G$8))</f>
        <v>14581.918109355971</v>
      </c>
      <c r="L621" s="30">
        <f>(K621*EXP(Plan1!$G$7-(Plan1!$G$8^2)/2+NORMSINV(AleatProd!L620)*Plan1!$G$8))</f>
        <v>13684.167948242017</v>
      </c>
      <c r="M621" s="30">
        <f>(L621*EXP(Plan1!$G$7-(Plan1!$G$8^2)/2+NORMSINV(AleatProd!M620)*Plan1!$G$8))</f>
        <v>13378.275584951061</v>
      </c>
      <c r="N621" s="30">
        <f>(M621*EXP(Plan1!$G$7-(Plan1!$G$8^2)/2+NORMSINV(AleatProd!N620)*Plan1!$G$8))</f>
        <v>13870.586535202698</v>
      </c>
      <c r="O621" s="30">
        <f>(N621*EXP(Plan1!$G$7-(Plan1!$G$8^2)/2+NORMSINV(AleatProd!O620)*Plan1!$G$8))</f>
        <v>13346.267971007977</v>
      </c>
      <c r="P621" s="30">
        <f>(O621*EXP(Plan1!$G$7-(Plan1!$G$8^2)/2+NORMSINV(AleatProd!P620)*Plan1!$G$8))</f>
        <v>12734.675173019263</v>
      </c>
      <c r="Q621" s="30">
        <f>(P621*EXP(Plan1!$G$7-(Plan1!$G$8^2)/2+NORMSINV(AleatProd!Q620)*Plan1!$G$8))</f>
        <v>13202.425354126071</v>
      </c>
      <c r="R621" s="30">
        <f>(Q621*EXP(Plan1!$G$7-(Plan1!$G$8^2)/2+NORMSINV(AleatProd!R620)*Plan1!$G$8))</f>
        <v>12583.498536161364</v>
      </c>
      <c r="S621" s="30">
        <f>(R621*EXP(Plan1!$G$7-(Plan1!$G$8^2)/2+NORMSINV(AleatProd!S620)*Plan1!$G$8))</f>
        <v>11947.242310738266</v>
      </c>
      <c r="T621" s="30">
        <f>(S621*EXP(Plan1!$G$7-(Plan1!$G$8^2)/2+NORMSINV(AleatProd!T620)*Plan1!$G$8))</f>
        <v>12693.413093645244</v>
      </c>
      <c r="U621" s="30">
        <f>(T621*EXP(Plan1!$G$7-(Plan1!$G$8^2)/2+NORMSINV(AleatProd!U620)*Plan1!$G$8))</f>
        <v>12705.0416351067</v>
      </c>
      <c r="V621" s="30">
        <f>(U621*EXP(Plan1!$G$7-(Plan1!$G$8^2)/2+NORMSINV(AleatProd!V620)*Plan1!$G$8))</f>
        <v>12108.703328490546</v>
      </c>
    </row>
    <row r="622" spans="1:22" x14ac:dyDescent="0.25">
      <c r="A622">
        <v>619</v>
      </c>
      <c r="B622" s="2">
        <f>Plan1!$B$4</f>
        <v>17520</v>
      </c>
      <c r="C622" s="30">
        <f>(B622*EXP(Plan1!$G$7-(Plan1!$G$8^2)/2+NORMSINV(AleatProd!C621)*Plan1!$G$8))</f>
        <v>15366.017459479257</v>
      </c>
      <c r="D622" s="30">
        <f>(C622*EXP(Plan1!$G$7-(Plan1!$G$8^2)/2+NORMSINV(AleatProd!D621)*Plan1!$G$8))</f>
        <v>15942.295859047848</v>
      </c>
      <c r="E622" s="30">
        <f>(D622*EXP(Plan1!$G$7-(Plan1!$G$8^2)/2+NORMSINV(AleatProd!E621)*Plan1!$G$8))</f>
        <v>15787.131594188339</v>
      </c>
      <c r="F622" s="30">
        <f>(E622*EXP(Plan1!$G$7-(Plan1!$G$8^2)/2+NORMSINV(AleatProd!F621)*Plan1!$G$8))</f>
        <v>17242.617592287708</v>
      </c>
      <c r="G622" s="30">
        <f>(F622*EXP(Plan1!$G$7-(Plan1!$G$8^2)/2+NORMSINV(AleatProd!G621)*Plan1!$G$8))</f>
        <v>16393.849691983753</v>
      </c>
      <c r="H622" s="30">
        <f>(G622*EXP(Plan1!$G$7-(Plan1!$G$8^2)/2+NORMSINV(AleatProd!H621)*Plan1!$G$8))</f>
        <v>15250.441842471482</v>
      </c>
      <c r="I622" s="30">
        <f>(H622*EXP(Plan1!$G$7-(Plan1!$G$8^2)/2+NORMSINV(AleatProd!I621)*Plan1!$G$8))</f>
        <v>16342.098201141283</v>
      </c>
      <c r="J622" s="30">
        <f>(I622*EXP(Plan1!$G$7-(Plan1!$G$8^2)/2+NORMSINV(AleatProd!J621)*Plan1!$G$8))</f>
        <v>15571.881548139087</v>
      </c>
      <c r="K622" s="30">
        <f>(J622*EXP(Plan1!$G$7-(Plan1!$G$8^2)/2+NORMSINV(AleatProd!K621)*Plan1!$G$8))</f>
        <v>14916.293939562103</v>
      </c>
      <c r="L622" s="30">
        <f>(K622*EXP(Plan1!$G$7-(Plan1!$G$8^2)/2+NORMSINV(AleatProd!L621)*Plan1!$G$8))</f>
        <v>16122.194288952189</v>
      </c>
      <c r="M622" s="30">
        <f>(L622*EXP(Plan1!$G$7-(Plan1!$G$8^2)/2+NORMSINV(AleatProd!M621)*Plan1!$G$8))</f>
        <v>14514.189648698179</v>
      </c>
      <c r="N622" s="30">
        <f>(M622*EXP(Plan1!$G$7-(Plan1!$G$8^2)/2+NORMSINV(AleatProd!N621)*Plan1!$G$8))</f>
        <v>15473.300416307848</v>
      </c>
      <c r="O622" s="30">
        <f>(N622*EXP(Plan1!$G$7-(Plan1!$G$8^2)/2+NORMSINV(AleatProd!O621)*Plan1!$G$8))</f>
        <v>14713.520140506254</v>
      </c>
      <c r="P622" s="30">
        <f>(O622*EXP(Plan1!$G$7-(Plan1!$G$8^2)/2+NORMSINV(AleatProd!P621)*Plan1!$G$8))</f>
        <v>15190.692119444115</v>
      </c>
      <c r="Q622" s="30">
        <f>(P622*EXP(Plan1!$G$7-(Plan1!$G$8^2)/2+NORMSINV(AleatProd!Q621)*Plan1!$G$8))</f>
        <v>16870.755556501455</v>
      </c>
      <c r="R622" s="30">
        <f>(Q622*EXP(Plan1!$G$7-(Plan1!$G$8^2)/2+NORMSINV(AleatProd!R621)*Plan1!$G$8))</f>
        <v>15375.346992395085</v>
      </c>
      <c r="S622" s="30">
        <f>(R622*EXP(Plan1!$G$7-(Plan1!$G$8^2)/2+NORMSINV(AleatProd!S621)*Plan1!$G$8))</f>
        <v>15563.805682678798</v>
      </c>
      <c r="T622" s="30">
        <f>(S622*EXP(Plan1!$G$7-(Plan1!$G$8^2)/2+NORMSINV(AleatProd!T621)*Plan1!$G$8))</f>
        <v>15172.86048979344</v>
      </c>
      <c r="U622" s="30">
        <f>(T622*EXP(Plan1!$G$7-(Plan1!$G$8^2)/2+NORMSINV(AleatProd!U621)*Plan1!$G$8))</f>
        <v>14458.639457458052</v>
      </c>
      <c r="V622" s="30">
        <f>(U622*EXP(Plan1!$G$7-(Plan1!$G$8^2)/2+NORMSINV(AleatProd!V621)*Plan1!$G$8))</f>
        <v>14939.482876346972</v>
      </c>
    </row>
    <row r="623" spans="1:22" x14ac:dyDescent="0.25">
      <c r="A623">
        <v>620</v>
      </c>
      <c r="B623" s="2">
        <f>Plan1!$B$4</f>
        <v>17520</v>
      </c>
      <c r="C623" s="30">
        <f>(B623*EXP(Plan1!$G$7-(Plan1!$G$8^2)/2+NORMSINV(AleatProd!C622)*Plan1!$G$8))</f>
        <v>16856.370653554426</v>
      </c>
      <c r="D623" s="30">
        <f>(C623*EXP(Plan1!$G$7-(Plan1!$G$8^2)/2+NORMSINV(AleatProd!D622)*Plan1!$G$8))</f>
        <v>16223.691566475089</v>
      </c>
      <c r="E623" s="30">
        <f>(D623*EXP(Plan1!$G$7-(Plan1!$G$8^2)/2+NORMSINV(AleatProd!E622)*Plan1!$G$8))</f>
        <v>15416.803250347626</v>
      </c>
      <c r="F623" s="30">
        <f>(E623*EXP(Plan1!$G$7-(Plan1!$G$8^2)/2+NORMSINV(AleatProd!F622)*Plan1!$G$8))</f>
        <v>15003.870119165478</v>
      </c>
      <c r="G623" s="30">
        <f>(F623*EXP(Plan1!$G$7-(Plan1!$G$8^2)/2+NORMSINV(AleatProd!G622)*Plan1!$G$8))</f>
        <v>15472.971616820074</v>
      </c>
      <c r="H623" s="30">
        <f>(G623*EXP(Plan1!$G$7-(Plan1!$G$8^2)/2+NORMSINV(AleatProd!H622)*Plan1!$G$8))</f>
        <v>15953.435479535121</v>
      </c>
      <c r="I623" s="30">
        <f>(H623*EXP(Plan1!$G$7-(Plan1!$G$8^2)/2+NORMSINV(AleatProd!I622)*Plan1!$G$8))</f>
        <v>17085.351442453481</v>
      </c>
      <c r="J623" s="30">
        <f>(I623*EXP(Plan1!$G$7-(Plan1!$G$8^2)/2+NORMSINV(AleatProd!J622)*Plan1!$G$8))</f>
        <v>16779.988775948041</v>
      </c>
      <c r="K623" s="30">
        <f>(J623*EXP(Plan1!$G$7-(Plan1!$G$8^2)/2+NORMSINV(AleatProd!K622)*Plan1!$G$8))</f>
        <v>15253.281663696056</v>
      </c>
      <c r="L623" s="30">
        <f>(K623*EXP(Plan1!$G$7-(Plan1!$G$8^2)/2+NORMSINV(AleatProd!L622)*Plan1!$G$8))</f>
        <v>15504.462618135238</v>
      </c>
      <c r="M623" s="30">
        <f>(L623*EXP(Plan1!$G$7-(Plan1!$G$8^2)/2+NORMSINV(AleatProd!M622)*Plan1!$G$8))</f>
        <v>15102.748537380501</v>
      </c>
      <c r="N623" s="30">
        <f>(M623*EXP(Plan1!$G$7-(Plan1!$G$8^2)/2+NORMSINV(AleatProd!N622)*Plan1!$G$8))</f>
        <v>15720.455509108313</v>
      </c>
      <c r="O623" s="30">
        <f>(N623*EXP(Plan1!$G$7-(Plan1!$G$8^2)/2+NORMSINV(AleatProd!O622)*Plan1!$G$8))</f>
        <v>16402.610254202831</v>
      </c>
      <c r="P623" s="30">
        <f>(O623*EXP(Plan1!$G$7-(Plan1!$G$8^2)/2+NORMSINV(AleatProd!P622)*Plan1!$G$8))</f>
        <v>17744.713313774679</v>
      </c>
      <c r="Q623" s="30">
        <f>(P623*EXP(Plan1!$G$7-(Plan1!$G$8^2)/2+NORMSINV(AleatProd!Q622)*Plan1!$G$8))</f>
        <v>18316.356911179642</v>
      </c>
      <c r="R623" s="30">
        <f>(Q623*EXP(Plan1!$G$7-(Plan1!$G$8^2)/2+NORMSINV(AleatProd!R622)*Plan1!$G$8))</f>
        <v>19176.823976978296</v>
      </c>
      <c r="S623" s="30">
        <f>(R623*EXP(Plan1!$G$7-(Plan1!$G$8^2)/2+NORMSINV(AleatProd!S622)*Plan1!$G$8))</f>
        <v>19959.577931317257</v>
      </c>
      <c r="T623" s="30">
        <f>(S623*EXP(Plan1!$G$7-(Plan1!$G$8^2)/2+NORMSINV(AleatProd!T622)*Plan1!$G$8))</f>
        <v>19901.52794932685</v>
      </c>
      <c r="U623" s="30">
        <f>(T623*EXP(Plan1!$G$7-(Plan1!$G$8^2)/2+NORMSINV(AleatProd!U622)*Plan1!$G$8))</f>
        <v>20312.902758523018</v>
      </c>
      <c r="V623" s="30">
        <f>(U623*EXP(Plan1!$G$7-(Plan1!$G$8^2)/2+NORMSINV(AleatProd!V622)*Plan1!$G$8))</f>
        <v>18621.742345651244</v>
      </c>
    </row>
    <row r="624" spans="1:22" x14ac:dyDescent="0.25">
      <c r="A624">
        <v>621</v>
      </c>
      <c r="B624" s="2">
        <f>Plan1!$B$4</f>
        <v>17520</v>
      </c>
      <c r="C624" s="30">
        <f>(B624*EXP(Plan1!$G$7-(Plan1!$G$8^2)/2+NORMSINV(AleatProd!C623)*Plan1!$G$8))</f>
        <v>17828.425296113019</v>
      </c>
      <c r="D624" s="30">
        <f>(C624*EXP(Plan1!$G$7-(Plan1!$G$8^2)/2+NORMSINV(AleatProd!D623)*Plan1!$G$8))</f>
        <v>18231.379441601985</v>
      </c>
      <c r="E624" s="30">
        <f>(D624*EXP(Plan1!$G$7-(Plan1!$G$8^2)/2+NORMSINV(AleatProd!E623)*Plan1!$G$8))</f>
        <v>16796.089001471719</v>
      </c>
      <c r="F624" s="30">
        <f>(E624*EXP(Plan1!$G$7-(Plan1!$G$8^2)/2+NORMSINV(AleatProd!F623)*Plan1!$G$8))</f>
        <v>16249.317865140414</v>
      </c>
      <c r="G624" s="30">
        <f>(F624*EXP(Plan1!$G$7-(Plan1!$G$8^2)/2+NORMSINV(AleatProd!G623)*Plan1!$G$8))</f>
        <v>14514.224046379226</v>
      </c>
      <c r="H624" s="30">
        <f>(G624*EXP(Plan1!$G$7-(Plan1!$G$8^2)/2+NORMSINV(AleatProd!H623)*Plan1!$G$8))</f>
        <v>15222.005960577153</v>
      </c>
      <c r="I624" s="30">
        <f>(H624*EXP(Plan1!$G$7-(Plan1!$G$8^2)/2+NORMSINV(AleatProd!I623)*Plan1!$G$8))</f>
        <v>14737.324806480618</v>
      </c>
      <c r="J624" s="30">
        <f>(I624*EXP(Plan1!$G$7-(Plan1!$G$8^2)/2+NORMSINV(AleatProd!J623)*Plan1!$G$8))</f>
        <v>14590.186337744144</v>
      </c>
      <c r="K624" s="30">
        <f>(J624*EXP(Plan1!$G$7-(Plan1!$G$8^2)/2+NORMSINV(AleatProd!K623)*Plan1!$G$8))</f>
        <v>14563.948269521983</v>
      </c>
      <c r="L624" s="30">
        <f>(K624*EXP(Plan1!$G$7-(Plan1!$G$8^2)/2+NORMSINV(AleatProd!L623)*Plan1!$G$8))</f>
        <v>13585.528811345506</v>
      </c>
      <c r="M624" s="30">
        <f>(L624*EXP(Plan1!$G$7-(Plan1!$G$8^2)/2+NORMSINV(AleatProd!M623)*Plan1!$G$8))</f>
        <v>12250.727552921986</v>
      </c>
      <c r="N624" s="30">
        <f>(M624*EXP(Plan1!$G$7-(Plan1!$G$8^2)/2+NORMSINV(AleatProd!N623)*Plan1!$G$8))</f>
        <v>12084.181518621412</v>
      </c>
      <c r="O624" s="30">
        <f>(N624*EXP(Plan1!$G$7-(Plan1!$G$8^2)/2+NORMSINV(AleatProd!O623)*Plan1!$G$8))</f>
        <v>11545.827155139728</v>
      </c>
      <c r="P624" s="30">
        <f>(O624*EXP(Plan1!$G$7-(Plan1!$G$8^2)/2+NORMSINV(AleatProd!P623)*Plan1!$G$8))</f>
        <v>12011.92591688116</v>
      </c>
      <c r="Q624" s="30">
        <f>(P624*EXP(Plan1!$G$7-(Plan1!$G$8^2)/2+NORMSINV(AleatProd!Q623)*Plan1!$G$8))</f>
        <v>12213.85389876973</v>
      </c>
      <c r="R624" s="30">
        <f>(Q624*EXP(Plan1!$G$7-(Plan1!$G$8^2)/2+NORMSINV(AleatProd!R623)*Plan1!$G$8))</f>
        <v>11791.257191449256</v>
      </c>
      <c r="S624" s="30">
        <f>(R624*EXP(Plan1!$G$7-(Plan1!$G$8^2)/2+NORMSINV(AleatProd!S623)*Plan1!$G$8))</f>
        <v>12132.984223585483</v>
      </c>
      <c r="T624" s="30">
        <f>(S624*EXP(Plan1!$G$7-(Plan1!$G$8^2)/2+NORMSINV(AleatProd!T623)*Plan1!$G$8))</f>
        <v>11514.523659360848</v>
      </c>
      <c r="U624" s="30">
        <f>(T624*EXP(Plan1!$G$7-(Plan1!$G$8^2)/2+NORMSINV(AleatProd!U623)*Plan1!$G$8))</f>
        <v>11973.656741870809</v>
      </c>
      <c r="V624" s="30">
        <f>(U624*EXP(Plan1!$G$7-(Plan1!$G$8^2)/2+NORMSINV(AleatProd!V623)*Plan1!$G$8))</f>
        <v>11451.973390773337</v>
      </c>
    </row>
    <row r="625" spans="1:22" x14ac:dyDescent="0.25">
      <c r="A625">
        <v>622</v>
      </c>
      <c r="B625" s="2">
        <f>Plan1!$B$4</f>
        <v>17520</v>
      </c>
      <c r="C625" s="30">
        <f>(B625*EXP(Plan1!$G$7-(Plan1!$G$8^2)/2+NORMSINV(AleatProd!C624)*Plan1!$G$8))</f>
        <v>17991.817735675853</v>
      </c>
      <c r="D625" s="30">
        <f>(C625*EXP(Plan1!$G$7-(Plan1!$G$8^2)/2+NORMSINV(AleatProd!D624)*Plan1!$G$8))</f>
        <v>18133.525136041546</v>
      </c>
      <c r="E625" s="30">
        <f>(D625*EXP(Plan1!$G$7-(Plan1!$G$8^2)/2+NORMSINV(AleatProd!E624)*Plan1!$G$8))</f>
        <v>18465.423705420963</v>
      </c>
      <c r="F625" s="30">
        <f>(E625*EXP(Plan1!$G$7-(Plan1!$G$8^2)/2+NORMSINV(AleatProd!F624)*Plan1!$G$8))</f>
        <v>19684.348163844417</v>
      </c>
      <c r="G625" s="30">
        <f>(F625*EXP(Plan1!$G$7-(Plan1!$G$8^2)/2+NORMSINV(AleatProd!G624)*Plan1!$G$8))</f>
        <v>19589.94830962269</v>
      </c>
      <c r="H625" s="30">
        <f>(G625*EXP(Plan1!$G$7-(Plan1!$G$8^2)/2+NORMSINV(AleatProd!H624)*Plan1!$G$8))</f>
        <v>22239.281291890416</v>
      </c>
      <c r="I625" s="30">
        <f>(H625*EXP(Plan1!$G$7-(Plan1!$G$8^2)/2+NORMSINV(AleatProd!I624)*Plan1!$G$8))</f>
        <v>21381.290296688399</v>
      </c>
      <c r="J625" s="30">
        <f>(I625*EXP(Plan1!$G$7-(Plan1!$G$8^2)/2+NORMSINV(AleatProd!J624)*Plan1!$G$8))</f>
        <v>22003.715518335099</v>
      </c>
      <c r="K625" s="30">
        <f>(J625*EXP(Plan1!$G$7-(Plan1!$G$8^2)/2+NORMSINV(AleatProd!K624)*Plan1!$G$8))</f>
        <v>22223.035658367204</v>
      </c>
      <c r="L625" s="30">
        <f>(K625*EXP(Plan1!$G$7-(Plan1!$G$8^2)/2+NORMSINV(AleatProd!L624)*Plan1!$G$8))</f>
        <v>21768.978124722831</v>
      </c>
      <c r="M625" s="30">
        <f>(L625*EXP(Plan1!$G$7-(Plan1!$G$8^2)/2+NORMSINV(AleatProd!M624)*Plan1!$G$8))</f>
        <v>22398.13373505569</v>
      </c>
      <c r="N625" s="30">
        <f>(M625*EXP(Plan1!$G$7-(Plan1!$G$8^2)/2+NORMSINV(AleatProd!N624)*Plan1!$G$8))</f>
        <v>23316.668270184415</v>
      </c>
      <c r="O625" s="30">
        <f>(N625*EXP(Plan1!$G$7-(Plan1!$G$8^2)/2+NORMSINV(AleatProd!O624)*Plan1!$G$8))</f>
        <v>22224.075975780364</v>
      </c>
      <c r="P625" s="30">
        <f>(O625*EXP(Plan1!$G$7-(Plan1!$G$8^2)/2+NORMSINV(AleatProd!P624)*Plan1!$G$8))</f>
        <v>22083.054753628156</v>
      </c>
      <c r="Q625" s="30">
        <f>(P625*EXP(Plan1!$G$7-(Plan1!$G$8^2)/2+NORMSINV(AleatProd!Q624)*Plan1!$G$8))</f>
        <v>22371.99061522639</v>
      </c>
      <c r="R625" s="30">
        <f>(Q625*EXP(Plan1!$G$7-(Plan1!$G$8^2)/2+NORMSINV(AleatProd!R624)*Plan1!$G$8))</f>
        <v>20639.558457560663</v>
      </c>
      <c r="S625" s="30">
        <f>(R625*EXP(Plan1!$G$7-(Plan1!$G$8^2)/2+NORMSINV(AleatProd!S624)*Plan1!$G$8))</f>
        <v>20318.698135735642</v>
      </c>
      <c r="T625" s="30">
        <f>(S625*EXP(Plan1!$G$7-(Plan1!$G$8^2)/2+NORMSINV(AleatProd!T624)*Plan1!$G$8))</f>
        <v>20586.233498552268</v>
      </c>
      <c r="U625" s="30">
        <f>(T625*EXP(Plan1!$G$7-(Plan1!$G$8^2)/2+NORMSINV(AleatProd!U624)*Plan1!$G$8))</f>
        <v>20361.633174814029</v>
      </c>
      <c r="V625" s="30">
        <f>(U625*EXP(Plan1!$G$7-(Plan1!$G$8^2)/2+NORMSINV(AleatProd!V624)*Plan1!$G$8))</f>
        <v>20337.516509137233</v>
      </c>
    </row>
    <row r="626" spans="1:22" x14ac:dyDescent="0.25">
      <c r="A626">
        <v>623</v>
      </c>
      <c r="B626" s="2">
        <f>Plan1!$B$4</f>
        <v>17520</v>
      </c>
      <c r="C626" s="30">
        <f>(B626*EXP(Plan1!$G$7-(Plan1!$G$8^2)/2+NORMSINV(AleatProd!C625)*Plan1!$G$8))</f>
        <v>16210.010074101387</v>
      </c>
      <c r="D626" s="30">
        <f>(C626*EXP(Plan1!$G$7-(Plan1!$G$8^2)/2+NORMSINV(AleatProd!D625)*Plan1!$G$8))</f>
        <v>16146.068877815631</v>
      </c>
      <c r="E626" s="30">
        <f>(D626*EXP(Plan1!$G$7-(Plan1!$G$8^2)/2+NORMSINV(AleatProd!E625)*Plan1!$G$8))</f>
        <v>16234.679843883025</v>
      </c>
      <c r="F626" s="30">
        <f>(E626*EXP(Plan1!$G$7-(Plan1!$G$8^2)/2+NORMSINV(AleatProd!F625)*Plan1!$G$8))</f>
        <v>15554.534901460958</v>
      </c>
      <c r="G626" s="30">
        <f>(F626*EXP(Plan1!$G$7-(Plan1!$G$8^2)/2+NORMSINV(AleatProd!G625)*Plan1!$G$8))</f>
        <v>16187.829475317836</v>
      </c>
      <c r="H626" s="30">
        <f>(G626*EXP(Plan1!$G$7-(Plan1!$G$8^2)/2+NORMSINV(AleatProd!H625)*Plan1!$G$8))</f>
        <v>15607.677159880333</v>
      </c>
      <c r="I626" s="30">
        <f>(H626*EXP(Plan1!$G$7-(Plan1!$G$8^2)/2+NORMSINV(AleatProd!I625)*Plan1!$G$8))</f>
        <v>16579.141486048677</v>
      </c>
      <c r="J626" s="30">
        <f>(I626*EXP(Plan1!$G$7-(Plan1!$G$8^2)/2+NORMSINV(AleatProd!J625)*Plan1!$G$8))</f>
        <v>16505.315196315994</v>
      </c>
      <c r="K626" s="30">
        <f>(J626*EXP(Plan1!$G$7-(Plan1!$G$8^2)/2+NORMSINV(AleatProd!K625)*Plan1!$G$8))</f>
        <v>15928.143587589315</v>
      </c>
      <c r="L626" s="30">
        <f>(K626*EXP(Plan1!$G$7-(Plan1!$G$8^2)/2+NORMSINV(AleatProd!L625)*Plan1!$G$8))</f>
        <v>15326.652042892669</v>
      </c>
      <c r="M626" s="30">
        <f>(L626*EXP(Plan1!$G$7-(Plan1!$G$8^2)/2+NORMSINV(AleatProd!M625)*Plan1!$G$8))</f>
        <v>16250.619743299374</v>
      </c>
      <c r="N626" s="30">
        <f>(M626*EXP(Plan1!$G$7-(Plan1!$G$8^2)/2+NORMSINV(AleatProd!N625)*Plan1!$G$8))</f>
        <v>16447.265763707936</v>
      </c>
      <c r="O626" s="30">
        <f>(N626*EXP(Plan1!$G$7-(Plan1!$G$8^2)/2+NORMSINV(AleatProd!O625)*Plan1!$G$8))</f>
        <v>16119.215221403341</v>
      </c>
      <c r="P626" s="30">
        <f>(O626*EXP(Plan1!$G$7-(Plan1!$G$8^2)/2+NORMSINV(AleatProd!P625)*Plan1!$G$8))</f>
        <v>15765.831315150099</v>
      </c>
      <c r="Q626" s="30">
        <f>(P626*EXP(Plan1!$G$7-(Plan1!$G$8^2)/2+NORMSINV(AleatProd!Q625)*Plan1!$G$8))</f>
        <v>16742.226751138493</v>
      </c>
      <c r="R626" s="30">
        <f>(Q626*EXP(Plan1!$G$7-(Plan1!$G$8^2)/2+NORMSINV(AleatProd!R625)*Plan1!$G$8))</f>
        <v>15853.185912817917</v>
      </c>
      <c r="S626" s="30">
        <f>(R626*EXP(Plan1!$G$7-(Plan1!$G$8^2)/2+NORMSINV(AleatProd!S625)*Plan1!$G$8))</f>
        <v>14998.694787603186</v>
      </c>
      <c r="T626" s="30">
        <f>(S626*EXP(Plan1!$G$7-(Plan1!$G$8^2)/2+NORMSINV(AleatProd!T625)*Plan1!$G$8))</f>
        <v>13683.444165156065</v>
      </c>
      <c r="U626" s="30">
        <f>(T626*EXP(Plan1!$G$7-(Plan1!$G$8^2)/2+NORMSINV(AleatProd!U625)*Plan1!$G$8))</f>
        <v>12880.587576476059</v>
      </c>
      <c r="V626" s="30">
        <f>(U626*EXP(Plan1!$G$7-(Plan1!$G$8^2)/2+NORMSINV(AleatProd!V625)*Plan1!$G$8))</f>
        <v>12076.955920197644</v>
      </c>
    </row>
    <row r="627" spans="1:22" x14ac:dyDescent="0.25">
      <c r="A627">
        <v>624</v>
      </c>
      <c r="B627" s="2">
        <f>Plan1!$B$4</f>
        <v>17520</v>
      </c>
      <c r="C627" s="30">
        <f>(B627*EXP(Plan1!$G$7-(Plan1!$G$8^2)/2+NORMSINV(AleatProd!C626)*Plan1!$G$8))</f>
        <v>17428.505856737873</v>
      </c>
      <c r="D627" s="30">
        <f>(C627*EXP(Plan1!$G$7-(Plan1!$G$8^2)/2+NORMSINV(AleatProd!D626)*Plan1!$G$8))</f>
        <v>18353.905972096713</v>
      </c>
      <c r="E627" s="30">
        <f>(D627*EXP(Plan1!$G$7-(Plan1!$G$8^2)/2+NORMSINV(AleatProd!E626)*Plan1!$G$8))</f>
        <v>19784.622366629173</v>
      </c>
      <c r="F627" s="30">
        <f>(E627*EXP(Plan1!$G$7-(Plan1!$G$8^2)/2+NORMSINV(AleatProd!F626)*Plan1!$G$8))</f>
        <v>20136.398190153388</v>
      </c>
      <c r="G627" s="30">
        <f>(F627*EXP(Plan1!$G$7-(Plan1!$G$8^2)/2+NORMSINV(AleatProd!G626)*Plan1!$G$8))</f>
        <v>19358.508433386098</v>
      </c>
      <c r="H627" s="30">
        <f>(G627*EXP(Plan1!$G$7-(Plan1!$G$8^2)/2+NORMSINV(AleatProd!H626)*Plan1!$G$8))</f>
        <v>18732.340547932741</v>
      </c>
      <c r="I627" s="30">
        <f>(H627*EXP(Plan1!$G$7-(Plan1!$G$8^2)/2+NORMSINV(AleatProd!I626)*Plan1!$G$8))</f>
        <v>17402.073235180371</v>
      </c>
      <c r="J627" s="30">
        <f>(I627*EXP(Plan1!$G$7-(Plan1!$G$8^2)/2+NORMSINV(AleatProd!J626)*Plan1!$G$8))</f>
        <v>19129.642684714479</v>
      </c>
      <c r="K627" s="30">
        <f>(J627*EXP(Plan1!$G$7-(Plan1!$G$8^2)/2+NORMSINV(AleatProd!K626)*Plan1!$G$8))</f>
        <v>18057.863855384319</v>
      </c>
      <c r="L627" s="30">
        <f>(K627*EXP(Plan1!$G$7-(Plan1!$G$8^2)/2+NORMSINV(AleatProd!L626)*Plan1!$G$8))</f>
        <v>17873.584103000274</v>
      </c>
      <c r="M627" s="30">
        <f>(L627*EXP(Plan1!$G$7-(Plan1!$G$8^2)/2+NORMSINV(AleatProd!M626)*Plan1!$G$8))</f>
        <v>16335.764189977375</v>
      </c>
      <c r="N627" s="30">
        <f>(M627*EXP(Plan1!$G$7-(Plan1!$G$8^2)/2+NORMSINV(AleatProd!N626)*Plan1!$G$8))</f>
        <v>15961.163342987767</v>
      </c>
      <c r="O627" s="30">
        <f>(N627*EXP(Plan1!$G$7-(Plan1!$G$8^2)/2+NORMSINV(AleatProd!O626)*Plan1!$G$8))</f>
        <v>15120.166159879522</v>
      </c>
      <c r="P627" s="30">
        <f>(O627*EXP(Plan1!$G$7-(Plan1!$G$8^2)/2+NORMSINV(AleatProd!P626)*Plan1!$G$8))</f>
        <v>16355.525565862301</v>
      </c>
      <c r="Q627" s="30">
        <f>(P627*EXP(Plan1!$G$7-(Plan1!$G$8^2)/2+NORMSINV(AleatProd!Q626)*Plan1!$G$8))</f>
        <v>15447.91643903164</v>
      </c>
      <c r="R627" s="30">
        <f>(Q627*EXP(Plan1!$G$7-(Plan1!$G$8^2)/2+NORMSINV(AleatProd!R626)*Plan1!$G$8))</f>
        <v>16327.076981439743</v>
      </c>
      <c r="S627" s="30">
        <f>(R627*EXP(Plan1!$G$7-(Plan1!$G$8^2)/2+NORMSINV(AleatProd!S626)*Plan1!$G$8))</f>
        <v>15238.527167278113</v>
      </c>
      <c r="T627" s="30">
        <f>(S627*EXP(Plan1!$G$7-(Plan1!$G$8^2)/2+NORMSINV(AleatProd!T626)*Plan1!$G$8))</f>
        <v>15197.540559354873</v>
      </c>
      <c r="U627" s="30">
        <f>(T627*EXP(Plan1!$G$7-(Plan1!$G$8^2)/2+NORMSINV(AleatProd!U626)*Plan1!$G$8))</f>
        <v>16379.02196744548</v>
      </c>
      <c r="V627" s="30">
        <f>(U627*EXP(Plan1!$G$7-(Plan1!$G$8^2)/2+NORMSINV(AleatProd!V626)*Plan1!$G$8))</f>
        <v>15543.270188049</v>
      </c>
    </row>
    <row r="628" spans="1:22" x14ac:dyDescent="0.25">
      <c r="A628">
        <v>625</v>
      </c>
      <c r="B628" s="2">
        <f>Plan1!$B$4</f>
        <v>17520</v>
      </c>
      <c r="C628" s="30">
        <f>(B628*EXP(Plan1!$G$7-(Plan1!$G$8^2)/2+NORMSINV(AleatProd!C627)*Plan1!$G$8))</f>
        <v>16833.8716919326</v>
      </c>
      <c r="D628" s="30">
        <f>(C628*EXP(Plan1!$G$7-(Plan1!$G$8^2)/2+NORMSINV(AleatProd!D627)*Plan1!$G$8))</f>
        <v>16891.851318000663</v>
      </c>
      <c r="E628" s="30">
        <f>(D628*EXP(Plan1!$G$7-(Plan1!$G$8^2)/2+NORMSINV(AleatProd!E627)*Plan1!$G$8))</f>
        <v>17899.962459120648</v>
      </c>
      <c r="F628" s="30">
        <f>(E628*EXP(Plan1!$G$7-(Plan1!$G$8^2)/2+NORMSINV(AleatProd!F627)*Plan1!$G$8))</f>
        <v>17684.693653611372</v>
      </c>
      <c r="G628" s="30">
        <f>(F628*EXP(Plan1!$G$7-(Plan1!$G$8^2)/2+NORMSINV(AleatProd!G627)*Plan1!$G$8))</f>
        <v>17777.426858514886</v>
      </c>
      <c r="H628" s="30">
        <f>(G628*EXP(Plan1!$G$7-(Plan1!$G$8^2)/2+NORMSINV(AleatProd!H627)*Plan1!$G$8))</f>
        <v>17419.34651048615</v>
      </c>
      <c r="I628" s="30">
        <f>(H628*EXP(Plan1!$G$7-(Plan1!$G$8^2)/2+NORMSINV(AleatProd!I627)*Plan1!$G$8))</f>
        <v>17430.89642784635</v>
      </c>
      <c r="J628" s="30">
        <f>(I628*EXP(Plan1!$G$7-(Plan1!$G$8^2)/2+NORMSINV(AleatProd!J627)*Plan1!$G$8))</f>
        <v>17149.389744122891</v>
      </c>
      <c r="K628" s="30">
        <f>(J628*EXP(Plan1!$G$7-(Plan1!$G$8^2)/2+NORMSINV(AleatProd!K627)*Plan1!$G$8))</f>
        <v>16579.054600226737</v>
      </c>
      <c r="L628" s="30">
        <f>(K628*EXP(Plan1!$G$7-(Plan1!$G$8^2)/2+NORMSINV(AleatProd!L627)*Plan1!$G$8))</f>
        <v>15220.631730302139</v>
      </c>
      <c r="M628" s="30">
        <f>(L628*EXP(Plan1!$G$7-(Plan1!$G$8^2)/2+NORMSINV(AleatProd!M627)*Plan1!$G$8))</f>
        <v>14479.41570979489</v>
      </c>
      <c r="N628" s="30">
        <f>(M628*EXP(Plan1!$G$7-(Plan1!$G$8^2)/2+NORMSINV(AleatProd!N627)*Plan1!$G$8))</f>
        <v>14281.30229960527</v>
      </c>
      <c r="O628" s="30">
        <f>(N628*EXP(Plan1!$G$7-(Plan1!$G$8^2)/2+NORMSINV(AleatProd!O627)*Plan1!$G$8))</f>
        <v>14247.85861689909</v>
      </c>
      <c r="P628" s="30">
        <f>(O628*EXP(Plan1!$G$7-(Plan1!$G$8^2)/2+NORMSINV(AleatProd!P627)*Plan1!$G$8))</f>
        <v>14307.404090132957</v>
      </c>
      <c r="Q628" s="30">
        <f>(P628*EXP(Plan1!$G$7-(Plan1!$G$8^2)/2+NORMSINV(AleatProd!Q627)*Plan1!$G$8))</f>
        <v>14453.778229676705</v>
      </c>
      <c r="R628" s="30">
        <f>(Q628*EXP(Plan1!$G$7-(Plan1!$G$8^2)/2+NORMSINV(AleatProd!R627)*Plan1!$G$8))</f>
        <v>14317.807652416152</v>
      </c>
      <c r="S628" s="30">
        <f>(R628*EXP(Plan1!$G$7-(Plan1!$G$8^2)/2+NORMSINV(AleatProd!S627)*Plan1!$G$8))</f>
        <v>14567.056607987231</v>
      </c>
      <c r="T628" s="30">
        <f>(S628*EXP(Plan1!$G$7-(Plan1!$G$8^2)/2+NORMSINV(AleatProd!T627)*Plan1!$G$8))</f>
        <v>13494.46673072165</v>
      </c>
      <c r="U628" s="30">
        <f>(T628*EXP(Plan1!$G$7-(Plan1!$G$8^2)/2+NORMSINV(AleatProd!U627)*Plan1!$G$8))</f>
        <v>14415.864180359589</v>
      </c>
      <c r="V628" s="30">
        <f>(U628*EXP(Plan1!$G$7-(Plan1!$G$8^2)/2+NORMSINV(AleatProd!V627)*Plan1!$G$8))</f>
        <v>14033.381744090195</v>
      </c>
    </row>
    <row r="629" spans="1:22" x14ac:dyDescent="0.25">
      <c r="A629">
        <v>626</v>
      </c>
      <c r="B629" s="2">
        <f>Plan1!$B$4</f>
        <v>17520</v>
      </c>
      <c r="C629" s="30">
        <f>(B629*EXP(Plan1!$G$7-(Plan1!$G$8^2)/2+NORMSINV(AleatProd!C628)*Plan1!$G$8))</f>
        <v>17987.375944737974</v>
      </c>
      <c r="D629" s="30">
        <f>(C629*EXP(Plan1!$G$7-(Plan1!$G$8^2)/2+NORMSINV(AleatProd!D628)*Plan1!$G$8))</f>
        <v>18164.16767226674</v>
      </c>
      <c r="E629" s="30">
        <f>(D629*EXP(Plan1!$G$7-(Plan1!$G$8^2)/2+NORMSINV(AleatProd!E628)*Plan1!$G$8))</f>
        <v>19041.156257023296</v>
      </c>
      <c r="F629" s="30">
        <f>(E629*EXP(Plan1!$G$7-(Plan1!$G$8^2)/2+NORMSINV(AleatProd!F628)*Plan1!$G$8))</f>
        <v>19629.84779513596</v>
      </c>
      <c r="G629" s="30">
        <f>(F629*EXP(Plan1!$G$7-(Plan1!$G$8^2)/2+NORMSINV(AleatProd!G628)*Plan1!$G$8))</f>
        <v>19306.563777755444</v>
      </c>
      <c r="H629" s="30">
        <f>(G629*EXP(Plan1!$G$7-(Plan1!$G$8^2)/2+NORMSINV(AleatProd!H628)*Plan1!$G$8))</f>
        <v>19413.439947952927</v>
      </c>
      <c r="I629" s="30">
        <f>(H629*EXP(Plan1!$G$7-(Plan1!$G$8^2)/2+NORMSINV(AleatProd!I628)*Plan1!$G$8))</f>
        <v>19435.255430421552</v>
      </c>
      <c r="J629" s="30">
        <f>(I629*EXP(Plan1!$G$7-(Plan1!$G$8^2)/2+NORMSINV(AleatProd!J628)*Plan1!$G$8))</f>
        <v>18676.798789242635</v>
      </c>
      <c r="K629" s="30">
        <f>(J629*EXP(Plan1!$G$7-(Plan1!$G$8^2)/2+NORMSINV(AleatProd!K628)*Plan1!$G$8))</f>
        <v>19604.542741922487</v>
      </c>
      <c r="L629" s="30">
        <f>(K629*EXP(Plan1!$G$7-(Plan1!$G$8^2)/2+NORMSINV(AleatProd!L628)*Plan1!$G$8))</f>
        <v>20668.939951753378</v>
      </c>
      <c r="M629" s="30">
        <f>(L629*EXP(Plan1!$G$7-(Plan1!$G$8^2)/2+NORMSINV(AleatProd!M628)*Plan1!$G$8))</f>
        <v>19312.450790346651</v>
      </c>
      <c r="N629" s="30">
        <f>(M629*EXP(Plan1!$G$7-(Plan1!$G$8^2)/2+NORMSINV(AleatProd!N628)*Plan1!$G$8))</f>
        <v>18849.489244419226</v>
      </c>
      <c r="O629" s="30">
        <f>(N629*EXP(Plan1!$G$7-(Plan1!$G$8^2)/2+NORMSINV(AleatProd!O628)*Plan1!$G$8))</f>
        <v>20572.242890343172</v>
      </c>
      <c r="P629" s="30">
        <f>(O629*EXP(Plan1!$G$7-(Plan1!$G$8^2)/2+NORMSINV(AleatProd!P628)*Plan1!$G$8))</f>
        <v>19584.915655935867</v>
      </c>
      <c r="Q629" s="30">
        <f>(P629*EXP(Plan1!$G$7-(Plan1!$G$8^2)/2+NORMSINV(AleatProd!Q628)*Plan1!$G$8))</f>
        <v>19554.170052596783</v>
      </c>
      <c r="R629" s="30">
        <f>(Q629*EXP(Plan1!$G$7-(Plan1!$G$8^2)/2+NORMSINV(AleatProd!R628)*Plan1!$G$8))</f>
        <v>19283.344067850467</v>
      </c>
      <c r="S629" s="30">
        <f>(R629*EXP(Plan1!$G$7-(Plan1!$G$8^2)/2+NORMSINV(AleatProd!S628)*Plan1!$G$8))</f>
        <v>18707.024272208459</v>
      </c>
      <c r="T629" s="30">
        <f>(S629*EXP(Plan1!$G$7-(Plan1!$G$8^2)/2+NORMSINV(AleatProd!T628)*Plan1!$G$8))</f>
        <v>18358.995869281491</v>
      </c>
      <c r="U629" s="30">
        <f>(T629*EXP(Plan1!$G$7-(Plan1!$G$8^2)/2+NORMSINV(AleatProd!U628)*Plan1!$G$8))</f>
        <v>17722.153251081236</v>
      </c>
      <c r="V629" s="30">
        <f>(U629*EXP(Plan1!$G$7-(Plan1!$G$8^2)/2+NORMSINV(AleatProd!V628)*Plan1!$G$8))</f>
        <v>17033.312926686398</v>
      </c>
    </row>
    <row r="630" spans="1:22" x14ac:dyDescent="0.25">
      <c r="A630">
        <v>627</v>
      </c>
      <c r="B630" s="2">
        <f>Plan1!$B$4</f>
        <v>17520</v>
      </c>
      <c r="C630" s="30">
        <f>(B630*EXP(Plan1!$G$7-(Plan1!$G$8^2)/2+NORMSINV(AleatProd!C629)*Plan1!$G$8))</f>
        <v>18155.862925003737</v>
      </c>
      <c r="D630" s="30">
        <f>(C630*EXP(Plan1!$G$7-(Plan1!$G$8^2)/2+NORMSINV(AleatProd!D629)*Plan1!$G$8))</f>
        <v>17902.877219840226</v>
      </c>
      <c r="E630" s="30">
        <f>(D630*EXP(Plan1!$G$7-(Plan1!$G$8^2)/2+NORMSINV(AleatProd!E629)*Plan1!$G$8))</f>
        <v>18561.910199092101</v>
      </c>
      <c r="F630" s="30">
        <f>(E630*EXP(Plan1!$G$7-(Plan1!$G$8^2)/2+NORMSINV(AleatProd!F629)*Plan1!$G$8))</f>
        <v>19523.288843087019</v>
      </c>
      <c r="G630" s="30">
        <f>(F630*EXP(Plan1!$G$7-(Plan1!$G$8^2)/2+NORMSINV(AleatProd!G629)*Plan1!$G$8))</f>
        <v>18834.006411347877</v>
      </c>
      <c r="H630" s="30">
        <f>(G630*EXP(Plan1!$G$7-(Plan1!$G$8^2)/2+NORMSINV(AleatProd!H629)*Plan1!$G$8))</f>
        <v>18849.475975410809</v>
      </c>
      <c r="I630" s="30">
        <f>(H630*EXP(Plan1!$G$7-(Plan1!$G$8^2)/2+NORMSINV(AleatProd!I629)*Plan1!$G$8))</f>
        <v>18463.086349436358</v>
      </c>
      <c r="J630" s="30">
        <f>(I630*EXP(Plan1!$G$7-(Plan1!$G$8^2)/2+NORMSINV(AleatProd!J629)*Plan1!$G$8))</f>
        <v>18152.353437723494</v>
      </c>
      <c r="K630" s="30">
        <f>(J630*EXP(Plan1!$G$7-(Plan1!$G$8^2)/2+NORMSINV(AleatProd!K629)*Plan1!$G$8))</f>
        <v>17395.752597637766</v>
      </c>
      <c r="L630" s="30">
        <f>(K630*EXP(Plan1!$G$7-(Plan1!$G$8^2)/2+NORMSINV(AleatProd!L629)*Plan1!$G$8))</f>
        <v>18028.806255362972</v>
      </c>
      <c r="M630" s="30">
        <f>(L630*EXP(Plan1!$G$7-(Plan1!$G$8^2)/2+NORMSINV(AleatProd!M629)*Plan1!$G$8))</f>
        <v>17737.090797688597</v>
      </c>
      <c r="N630" s="30">
        <f>(M630*EXP(Plan1!$G$7-(Plan1!$G$8^2)/2+NORMSINV(AleatProd!N629)*Plan1!$G$8))</f>
        <v>16977.194535714443</v>
      </c>
      <c r="O630" s="30">
        <f>(N630*EXP(Plan1!$G$7-(Plan1!$G$8^2)/2+NORMSINV(AleatProd!O629)*Plan1!$G$8))</f>
        <v>18057.909347210272</v>
      </c>
      <c r="P630" s="30">
        <f>(O630*EXP(Plan1!$G$7-(Plan1!$G$8^2)/2+NORMSINV(AleatProd!P629)*Plan1!$G$8))</f>
        <v>17591.532046240784</v>
      </c>
      <c r="Q630" s="30">
        <f>(P630*EXP(Plan1!$G$7-(Plan1!$G$8^2)/2+NORMSINV(AleatProd!Q629)*Plan1!$G$8))</f>
        <v>16998.746726658261</v>
      </c>
      <c r="R630" s="30">
        <f>(Q630*EXP(Plan1!$G$7-(Plan1!$G$8^2)/2+NORMSINV(AleatProd!R629)*Plan1!$G$8))</f>
        <v>19458.855180923507</v>
      </c>
      <c r="S630" s="30">
        <f>(R630*EXP(Plan1!$G$7-(Plan1!$G$8^2)/2+NORMSINV(AleatProd!S629)*Plan1!$G$8))</f>
        <v>18108.438800795197</v>
      </c>
      <c r="T630" s="30">
        <f>(S630*EXP(Plan1!$G$7-(Plan1!$G$8^2)/2+NORMSINV(AleatProd!T629)*Plan1!$G$8))</f>
        <v>19230.738645347286</v>
      </c>
      <c r="U630" s="30">
        <f>(T630*EXP(Plan1!$G$7-(Plan1!$G$8^2)/2+NORMSINV(AleatProd!U629)*Plan1!$G$8))</f>
        <v>18775.927131127115</v>
      </c>
      <c r="V630" s="30">
        <f>(U630*EXP(Plan1!$G$7-(Plan1!$G$8^2)/2+NORMSINV(AleatProd!V629)*Plan1!$G$8))</f>
        <v>18815.844364020784</v>
      </c>
    </row>
    <row r="631" spans="1:22" x14ac:dyDescent="0.25">
      <c r="A631">
        <v>628</v>
      </c>
      <c r="B631" s="2">
        <f>Plan1!$B$4</f>
        <v>17520</v>
      </c>
      <c r="C631" s="30">
        <f>(B631*EXP(Plan1!$G$7-(Plan1!$G$8^2)/2+NORMSINV(AleatProd!C630)*Plan1!$G$8))</f>
        <v>18059.904149562495</v>
      </c>
      <c r="D631" s="30">
        <f>(C631*EXP(Plan1!$G$7-(Plan1!$G$8^2)/2+NORMSINV(AleatProd!D630)*Plan1!$G$8))</f>
        <v>19402.919967047052</v>
      </c>
      <c r="E631" s="30">
        <f>(D631*EXP(Plan1!$G$7-(Plan1!$G$8^2)/2+NORMSINV(AleatProd!E630)*Plan1!$G$8))</f>
        <v>19826.147947584614</v>
      </c>
      <c r="F631" s="30">
        <f>(E631*EXP(Plan1!$G$7-(Plan1!$G$8^2)/2+NORMSINV(AleatProd!F630)*Plan1!$G$8))</f>
        <v>19068.028749400957</v>
      </c>
      <c r="G631" s="30">
        <f>(F631*EXP(Plan1!$G$7-(Plan1!$G$8^2)/2+NORMSINV(AleatProd!G630)*Plan1!$G$8))</f>
        <v>18721.801218677054</v>
      </c>
      <c r="H631" s="30">
        <f>(G631*EXP(Plan1!$G$7-(Plan1!$G$8^2)/2+NORMSINV(AleatProd!H630)*Plan1!$G$8))</f>
        <v>18261.282666286155</v>
      </c>
      <c r="I631" s="30">
        <f>(H631*EXP(Plan1!$G$7-(Plan1!$G$8^2)/2+NORMSINV(AleatProd!I630)*Plan1!$G$8))</f>
        <v>18026.722546134584</v>
      </c>
      <c r="J631" s="30">
        <f>(I631*EXP(Plan1!$G$7-(Plan1!$G$8^2)/2+NORMSINV(AleatProd!J630)*Plan1!$G$8))</f>
        <v>17743.743286161593</v>
      </c>
      <c r="K631" s="30">
        <f>(J631*EXP(Plan1!$G$7-(Plan1!$G$8^2)/2+NORMSINV(AleatProd!K630)*Plan1!$G$8))</f>
        <v>18670.010742710849</v>
      </c>
      <c r="L631" s="30">
        <f>(K631*EXP(Plan1!$G$7-(Plan1!$G$8^2)/2+NORMSINV(AleatProd!L630)*Plan1!$G$8))</f>
        <v>19527.15970811851</v>
      </c>
      <c r="M631" s="30">
        <f>(L631*EXP(Plan1!$G$7-(Plan1!$G$8^2)/2+NORMSINV(AleatProd!M630)*Plan1!$G$8))</f>
        <v>17949.067398290455</v>
      </c>
      <c r="N631" s="30">
        <f>(M631*EXP(Plan1!$G$7-(Plan1!$G$8^2)/2+NORMSINV(AleatProd!N630)*Plan1!$G$8))</f>
        <v>18293.049121019685</v>
      </c>
      <c r="O631" s="30">
        <f>(N631*EXP(Plan1!$G$7-(Plan1!$G$8^2)/2+NORMSINV(AleatProd!O630)*Plan1!$G$8))</f>
        <v>18040.665977107335</v>
      </c>
      <c r="P631" s="30">
        <f>(O631*EXP(Plan1!$G$7-(Plan1!$G$8^2)/2+NORMSINV(AleatProd!P630)*Plan1!$G$8))</f>
        <v>18800.511188837168</v>
      </c>
      <c r="Q631" s="30">
        <f>(P631*EXP(Plan1!$G$7-(Plan1!$G$8^2)/2+NORMSINV(AleatProd!Q630)*Plan1!$G$8))</f>
        <v>17640.766333264299</v>
      </c>
      <c r="R631" s="30">
        <f>(Q631*EXP(Plan1!$G$7-(Plan1!$G$8^2)/2+NORMSINV(AleatProd!R630)*Plan1!$G$8))</f>
        <v>18601.177474981072</v>
      </c>
      <c r="S631" s="30">
        <f>(R631*EXP(Plan1!$G$7-(Plan1!$G$8^2)/2+NORMSINV(AleatProd!S630)*Plan1!$G$8))</f>
        <v>18886.573843704351</v>
      </c>
      <c r="T631" s="30">
        <f>(S631*EXP(Plan1!$G$7-(Plan1!$G$8^2)/2+NORMSINV(AleatProd!T630)*Plan1!$G$8))</f>
        <v>19990.805226535667</v>
      </c>
      <c r="U631" s="30">
        <f>(T631*EXP(Plan1!$G$7-(Plan1!$G$8^2)/2+NORMSINV(AleatProd!U630)*Plan1!$G$8))</f>
        <v>19030.943986682098</v>
      </c>
      <c r="V631" s="30">
        <f>(U631*EXP(Plan1!$G$7-(Plan1!$G$8^2)/2+NORMSINV(AleatProd!V630)*Plan1!$G$8))</f>
        <v>19232.06252522632</v>
      </c>
    </row>
    <row r="632" spans="1:22" x14ac:dyDescent="0.25">
      <c r="A632">
        <v>629</v>
      </c>
      <c r="B632" s="2">
        <f>Plan1!$B$4</f>
        <v>17520</v>
      </c>
      <c r="C632" s="30">
        <f>(B632*EXP(Plan1!$G$7-(Plan1!$G$8^2)/2+NORMSINV(AleatProd!C631)*Plan1!$G$8))</f>
        <v>16580.591514214924</v>
      </c>
      <c r="D632" s="30">
        <f>(C632*EXP(Plan1!$G$7-(Plan1!$G$8^2)/2+NORMSINV(AleatProd!D631)*Plan1!$G$8))</f>
        <v>15812.539884229674</v>
      </c>
      <c r="E632" s="30">
        <f>(D632*EXP(Plan1!$G$7-(Plan1!$G$8^2)/2+NORMSINV(AleatProd!E631)*Plan1!$G$8))</f>
        <v>15392.9114595559</v>
      </c>
      <c r="F632" s="30">
        <f>(E632*EXP(Plan1!$G$7-(Plan1!$G$8^2)/2+NORMSINV(AleatProd!F631)*Plan1!$G$8))</f>
        <v>15082.974950723277</v>
      </c>
      <c r="G632" s="30">
        <f>(F632*EXP(Plan1!$G$7-(Plan1!$G$8^2)/2+NORMSINV(AleatProd!G631)*Plan1!$G$8))</f>
        <v>14597.144200007237</v>
      </c>
      <c r="H632" s="30">
        <f>(G632*EXP(Plan1!$G$7-(Plan1!$G$8^2)/2+NORMSINV(AleatProd!H631)*Plan1!$G$8))</f>
        <v>13639.175537363413</v>
      </c>
      <c r="I632" s="30">
        <f>(H632*EXP(Plan1!$G$7-(Plan1!$G$8^2)/2+NORMSINV(AleatProd!I631)*Plan1!$G$8))</f>
        <v>13379.447571817529</v>
      </c>
      <c r="J632" s="30">
        <f>(I632*EXP(Plan1!$G$7-(Plan1!$G$8^2)/2+NORMSINV(AleatProd!J631)*Plan1!$G$8))</f>
        <v>12820.841195193299</v>
      </c>
      <c r="K632" s="30">
        <f>(J632*EXP(Plan1!$G$7-(Plan1!$G$8^2)/2+NORMSINV(AleatProd!K631)*Plan1!$G$8))</f>
        <v>11512.572398025999</v>
      </c>
      <c r="L632" s="30">
        <f>(K632*EXP(Plan1!$G$7-(Plan1!$G$8^2)/2+NORMSINV(AleatProd!L631)*Plan1!$G$8))</f>
        <v>11460.637754508849</v>
      </c>
      <c r="M632" s="30">
        <f>(L632*EXP(Plan1!$G$7-(Plan1!$G$8^2)/2+NORMSINV(AleatProd!M631)*Plan1!$G$8))</f>
        <v>11225.110045024361</v>
      </c>
      <c r="N632" s="30">
        <f>(M632*EXP(Plan1!$G$7-(Plan1!$G$8^2)/2+NORMSINV(AleatProd!N631)*Plan1!$G$8))</f>
        <v>11837.11683481322</v>
      </c>
      <c r="O632" s="30">
        <f>(N632*EXP(Plan1!$G$7-(Plan1!$G$8^2)/2+NORMSINV(AleatProd!O631)*Plan1!$G$8))</f>
        <v>11020.478033079653</v>
      </c>
      <c r="P632" s="30">
        <f>(O632*EXP(Plan1!$G$7-(Plan1!$G$8^2)/2+NORMSINV(AleatProd!P631)*Plan1!$G$8))</f>
        <v>11178.570856833072</v>
      </c>
      <c r="Q632" s="30">
        <f>(P632*EXP(Plan1!$G$7-(Plan1!$G$8^2)/2+NORMSINV(AleatProd!Q631)*Plan1!$G$8))</f>
        <v>11436.313579555121</v>
      </c>
      <c r="R632" s="30">
        <f>(Q632*EXP(Plan1!$G$7-(Plan1!$G$8^2)/2+NORMSINV(AleatProd!R631)*Plan1!$G$8))</f>
        <v>11949.460320934828</v>
      </c>
      <c r="S632" s="30">
        <f>(R632*EXP(Plan1!$G$7-(Plan1!$G$8^2)/2+NORMSINV(AleatProd!S631)*Plan1!$G$8))</f>
        <v>12313.457274306755</v>
      </c>
      <c r="T632" s="30">
        <f>(S632*EXP(Plan1!$G$7-(Plan1!$G$8^2)/2+NORMSINV(AleatProd!T631)*Plan1!$G$8))</f>
        <v>11555.673212437934</v>
      </c>
      <c r="U632" s="30">
        <f>(T632*EXP(Plan1!$G$7-(Plan1!$G$8^2)/2+NORMSINV(AleatProd!U631)*Plan1!$G$8))</f>
        <v>11335.614749593846</v>
      </c>
      <c r="V632" s="30">
        <f>(U632*EXP(Plan1!$G$7-(Plan1!$G$8^2)/2+NORMSINV(AleatProd!V631)*Plan1!$G$8))</f>
        <v>10422.197307620376</v>
      </c>
    </row>
    <row r="633" spans="1:22" x14ac:dyDescent="0.25">
      <c r="A633">
        <v>630</v>
      </c>
      <c r="B633" s="2">
        <f>Plan1!$B$4</f>
        <v>17520</v>
      </c>
      <c r="C633" s="30">
        <f>(B633*EXP(Plan1!$G$7-(Plan1!$G$8^2)/2+NORMSINV(AleatProd!C632)*Plan1!$G$8))</f>
        <v>16785.146565099538</v>
      </c>
      <c r="D633" s="30">
        <f>(C633*EXP(Plan1!$G$7-(Plan1!$G$8^2)/2+NORMSINV(AleatProd!D632)*Plan1!$G$8))</f>
        <v>15977.885862187957</v>
      </c>
      <c r="E633" s="30">
        <f>(D633*EXP(Plan1!$G$7-(Plan1!$G$8^2)/2+NORMSINV(AleatProd!E632)*Plan1!$G$8))</f>
        <v>16258.088719530435</v>
      </c>
      <c r="F633" s="30">
        <f>(E633*EXP(Plan1!$G$7-(Plan1!$G$8^2)/2+NORMSINV(AleatProd!F632)*Plan1!$G$8))</f>
        <v>15357.568929717938</v>
      </c>
      <c r="G633" s="30">
        <f>(F633*EXP(Plan1!$G$7-(Plan1!$G$8^2)/2+NORMSINV(AleatProd!G632)*Plan1!$G$8))</f>
        <v>13999.432789408138</v>
      </c>
      <c r="H633" s="30">
        <f>(G633*EXP(Plan1!$G$7-(Plan1!$G$8^2)/2+NORMSINV(AleatProd!H632)*Plan1!$G$8))</f>
        <v>13593.110794887865</v>
      </c>
      <c r="I633" s="30">
        <f>(H633*EXP(Plan1!$G$7-(Plan1!$G$8^2)/2+NORMSINV(AleatProd!I632)*Plan1!$G$8))</f>
        <v>13299.306122459531</v>
      </c>
      <c r="J633" s="30">
        <f>(I633*EXP(Plan1!$G$7-(Plan1!$G$8^2)/2+NORMSINV(AleatProd!J632)*Plan1!$G$8))</f>
        <v>13375.797014614502</v>
      </c>
      <c r="K633" s="30">
        <f>(J633*EXP(Plan1!$G$7-(Plan1!$G$8^2)/2+NORMSINV(AleatProd!K632)*Plan1!$G$8))</f>
        <v>13877.59081234827</v>
      </c>
      <c r="L633" s="30">
        <f>(K633*EXP(Plan1!$G$7-(Plan1!$G$8^2)/2+NORMSINV(AleatProd!L632)*Plan1!$G$8))</f>
        <v>13645.895969332349</v>
      </c>
      <c r="M633" s="30">
        <f>(L633*EXP(Plan1!$G$7-(Plan1!$G$8^2)/2+NORMSINV(AleatProd!M632)*Plan1!$G$8))</f>
        <v>12194.601334023551</v>
      </c>
      <c r="N633" s="30">
        <f>(M633*EXP(Plan1!$G$7-(Plan1!$G$8^2)/2+NORMSINV(AleatProd!N632)*Plan1!$G$8))</f>
        <v>11407.807219999933</v>
      </c>
      <c r="O633" s="30">
        <f>(N633*EXP(Plan1!$G$7-(Plan1!$G$8^2)/2+NORMSINV(AleatProd!O632)*Plan1!$G$8))</f>
        <v>11106.92476798373</v>
      </c>
      <c r="P633" s="30">
        <f>(O633*EXP(Plan1!$G$7-(Plan1!$G$8^2)/2+NORMSINV(AleatProd!P632)*Plan1!$G$8))</f>
        <v>10522.062742241647</v>
      </c>
      <c r="Q633" s="30">
        <f>(P633*EXP(Plan1!$G$7-(Plan1!$G$8^2)/2+NORMSINV(AleatProd!Q632)*Plan1!$G$8))</f>
        <v>10688.745016051869</v>
      </c>
      <c r="R633" s="30">
        <f>(Q633*EXP(Plan1!$G$7-(Plan1!$G$8^2)/2+NORMSINV(AleatProd!R632)*Plan1!$G$8))</f>
        <v>10415.742187282942</v>
      </c>
      <c r="S633" s="30">
        <f>(R633*EXP(Plan1!$G$7-(Plan1!$G$8^2)/2+NORMSINV(AleatProd!S632)*Plan1!$G$8))</f>
        <v>10705.647214949768</v>
      </c>
      <c r="T633" s="30">
        <f>(S633*EXP(Plan1!$G$7-(Plan1!$G$8^2)/2+NORMSINV(AleatProd!T632)*Plan1!$G$8))</f>
        <v>10069.543014023371</v>
      </c>
      <c r="U633" s="30">
        <f>(T633*EXP(Plan1!$G$7-(Plan1!$G$8^2)/2+NORMSINV(AleatProd!U632)*Plan1!$G$8))</f>
        <v>11069.821711963903</v>
      </c>
      <c r="V633" s="30">
        <f>(U633*EXP(Plan1!$G$7-(Plan1!$G$8^2)/2+NORMSINV(AleatProd!V632)*Plan1!$G$8))</f>
        <v>11560.833837527151</v>
      </c>
    </row>
    <row r="634" spans="1:22" x14ac:dyDescent="0.25">
      <c r="A634">
        <v>631</v>
      </c>
      <c r="B634" s="2">
        <f>Plan1!$B$4</f>
        <v>17520</v>
      </c>
      <c r="C634" s="30">
        <f>(B634*EXP(Plan1!$G$7-(Plan1!$G$8^2)/2+NORMSINV(AleatProd!C633)*Plan1!$G$8))</f>
        <v>15683.726783732416</v>
      </c>
      <c r="D634" s="30">
        <f>(C634*EXP(Plan1!$G$7-(Plan1!$G$8^2)/2+NORMSINV(AleatProd!D633)*Plan1!$G$8))</f>
        <v>15636.878348235507</v>
      </c>
      <c r="E634" s="30">
        <f>(D634*EXP(Plan1!$G$7-(Plan1!$G$8^2)/2+NORMSINV(AleatProd!E633)*Plan1!$G$8))</f>
        <v>17236.470576695832</v>
      </c>
      <c r="F634" s="30">
        <f>(E634*EXP(Plan1!$G$7-(Plan1!$G$8^2)/2+NORMSINV(AleatProd!F633)*Plan1!$G$8))</f>
        <v>16372.366633352078</v>
      </c>
      <c r="G634" s="30">
        <f>(F634*EXP(Plan1!$G$7-(Plan1!$G$8^2)/2+NORMSINV(AleatProd!G633)*Plan1!$G$8))</f>
        <v>17152.71629723646</v>
      </c>
      <c r="H634" s="30">
        <f>(G634*EXP(Plan1!$G$7-(Plan1!$G$8^2)/2+NORMSINV(AleatProd!H633)*Plan1!$G$8))</f>
        <v>15551.309677923993</v>
      </c>
      <c r="I634" s="30">
        <f>(H634*EXP(Plan1!$G$7-(Plan1!$G$8^2)/2+NORMSINV(AleatProd!I633)*Plan1!$G$8))</f>
        <v>14709.27206224445</v>
      </c>
      <c r="J634" s="30">
        <f>(I634*EXP(Plan1!$G$7-(Plan1!$G$8^2)/2+NORMSINV(AleatProd!J633)*Plan1!$G$8))</f>
        <v>15509.114334652144</v>
      </c>
      <c r="K634" s="30">
        <f>(J634*EXP(Plan1!$G$7-(Plan1!$G$8^2)/2+NORMSINV(AleatProd!K633)*Plan1!$G$8))</f>
        <v>13905.609807241066</v>
      </c>
      <c r="L634" s="30">
        <f>(K634*EXP(Plan1!$G$7-(Plan1!$G$8^2)/2+NORMSINV(AleatProd!L633)*Plan1!$G$8))</f>
        <v>12976.917544206961</v>
      </c>
      <c r="M634" s="30">
        <f>(L634*EXP(Plan1!$G$7-(Plan1!$G$8^2)/2+NORMSINV(AleatProd!M633)*Plan1!$G$8))</f>
        <v>12327.612321427119</v>
      </c>
      <c r="N634" s="30">
        <f>(M634*EXP(Plan1!$G$7-(Plan1!$G$8^2)/2+NORMSINV(AleatProd!N633)*Plan1!$G$8))</f>
        <v>12020.042793785407</v>
      </c>
      <c r="O634" s="30">
        <f>(N634*EXP(Plan1!$G$7-(Plan1!$G$8^2)/2+NORMSINV(AleatProd!O633)*Plan1!$G$8))</f>
        <v>12649.199261223324</v>
      </c>
      <c r="P634" s="30">
        <f>(O634*EXP(Plan1!$G$7-(Plan1!$G$8^2)/2+NORMSINV(AleatProd!P633)*Plan1!$G$8))</f>
        <v>12572.068165884462</v>
      </c>
      <c r="Q634" s="30">
        <f>(P634*EXP(Plan1!$G$7-(Plan1!$G$8^2)/2+NORMSINV(AleatProd!Q633)*Plan1!$G$8))</f>
        <v>13022.834124364084</v>
      </c>
      <c r="R634" s="30">
        <f>(Q634*EXP(Plan1!$G$7-(Plan1!$G$8^2)/2+NORMSINV(AleatProd!R633)*Plan1!$G$8))</f>
        <v>13074.770460636841</v>
      </c>
      <c r="S634" s="30">
        <f>(R634*EXP(Plan1!$G$7-(Plan1!$G$8^2)/2+NORMSINV(AleatProd!S633)*Plan1!$G$8))</f>
        <v>12887.254178795536</v>
      </c>
      <c r="T634" s="30">
        <f>(S634*EXP(Plan1!$G$7-(Plan1!$G$8^2)/2+NORMSINV(AleatProd!T633)*Plan1!$G$8))</f>
        <v>11968.203443549221</v>
      </c>
      <c r="U634" s="30">
        <f>(T634*EXP(Plan1!$G$7-(Plan1!$G$8^2)/2+NORMSINV(AleatProd!U633)*Plan1!$G$8))</f>
        <v>11603.142289069609</v>
      </c>
      <c r="V634" s="30">
        <f>(U634*EXP(Plan1!$G$7-(Plan1!$G$8^2)/2+NORMSINV(AleatProd!V633)*Plan1!$G$8))</f>
        <v>10814.991941918042</v>
      </c>
    </row>
    <row r="635" spans="1:22" x14ac:dyDescent="0.25">
      <c r="A635">
        <v>632</v>
      </c>
      <c r="B635" s="2">
        <f>Plan1!$B$4</f>
        <v>17520</v>
      </c>
      <c r="C635" s="30">
        <f>(B635*EXP(Plan1!$G$7-(Plan1!$G$8^2)/2+NORMSINV(AleatProd!C634)*Plan1!$G$8))</f>
        <v>17427.320893743381</v>
      </c>
      <c r="D635" s="30">
        <f>(C635*EXP(Plan1!$G$7-(Plan1!$G$8^2)/2+NORMSINV(AleatProd!D634)*Plan1!$G$8))</f>
        <v>17752.885210439679</v>
      </c>
      <c r="E635" s="30">
        <f>(D635*EXP(Plan1!$G$7-(Plan1!$G$8^2)/2+NORMSINV(AleatProd!E634)*Plan1!$G$8))</f>
        <v>17007.200442429566</v>
      </c>
      <c r="F635" s="30">
        <f>(E635*EXP(Plan1!$G$7-(Plan1!$G$8^2)/2+NORMSINV(AleatProd!F634)*Plan1!$G$8))</f>
        <v>16513.422740196998</v>
      </c>
      <c r="G635" s="30">
        <f>(F635*EXP(Plan1!$G$7-(Plan1!$G$8^2)/2+NORMSINV(AleatProd!G634)*Plan1!$G$8))</f>
        <v>16528.741743612194</v>
      </c>
      <c r="H635" s="30">
        <f>(G635*EXP(Plan1!$G$7-(Plan1!$G$8^2)/2+NORMSINV(AleatProd!H634)*Plan1!$G$8))</f>
        <v>17105.808346499125</v>
      </c>
      <c r="I635" s="30">
        <f>(H635*EXP(Plan1!$G$7-(Plan1!$G$8^2)/2+NORMSINV(AleatProd!I634)*Plan1!$G$8))</f>
        <v>16929.685437107339</v>
      </c>
      <c r="J635" s="30">
        <f>(I635*EXP(Plan1!$G$7-(Plan1!$G$8^2)/2+NORMSINV(AleatProd!J634)*Plan1!$G$8))</f>
        <v>17017.455335980812</v>
      </c>
      <c r="K635" s="30">
        <f>(J635*EXP(Plan1!$G$7-(Plan1!$G$8^2)/2+NORMSINV(AleatProd!K634)*Plan1!$G$8))</f>
        <v>15635.453969676169</v>
      </c>
      <c r="L635" s="30">
        <f>(K635*EXP(Plan1!$G$7-(Plan1!$G$8^2)/2+NORMSINV(AleatProd!L634)*Plan1!$G$8))</f>
        <v>17071.491038271339</v>
      </c>
      <c r="M635" s="30">
        <f>(L635*EXP(Plan1!$G$7-(Plan1!$G$8^2)/2+NORMSINV(AleatProd!M634)*Plan1!$G$8))</f>
        <v>15832.350115122406</v>
      </c>
      <c r="N635" s="30">
        <f>(M635*EXP(Plan1!$G$7-(Plan1!$G$8^2)/2+NORMSINV(AleatProd!N634)*Plan1!$G$8))</f>
        <v>15297.671849658504</v>
      </c>
      <c r="O635" s="30">
        <f>(N635*EXP(Plan1!$G$7-(Plan1!$G$8^2)/2+NORMSINV(AleatProd!O634)*Plan1!$G$8))</f>
        <v>14746.694143646479</v>
      </c>
      <c r="P635" s="30">
        <f>(O635*EXP(Plan1!$G$7-(Plan1!$G$8^2)/2+NORMSINV(AleatProd!P634)*Plan1!$G$8))</f>
        <v>14599.512452391</v>
      </c>
      <c r="Q635" s="30">
        <f>(P635*EXP(Plan1!$G$7-(Plan1!$G$8^2)/2+NORMSINV(AleatProd!Q634)*Plan1!$G$8))</f>
        <v>15787.888087674008</v>
      </c>
      <c r="R635" s="30">
        <f>(Q635*EXP(Plan1!$G$7-(Plan1!$G$8^2)/2+NORMSINV(AleatProd!R634)*Plan1!$G$8))</f>
        <v>15029.162312410635</v>
      </c>
      <c r="S635" s="30">
        <f>(R635*EXP(Plan1!$G$7-(Plan1!$G$8^2)/2+NORMSINV(AleatProd!S634)*Plan1!$G$8))</f>
        <v>16065.407184329168</v>
      </c>
      <c r="T635" s="30">
        <f>(S635*EXP(Plan1!$G$7-(Plan1!$G$8^2)/2+NORMSINV(AleatProd!T634)*Plan1!$G$8))</f>
        <v>15351.924906418864</v>
      </c>
      <c r="U635" s="30">
        <f>(T635*EXP(Plan1!$G$7-(Plan1!$G$8^2)/2+NORMSINV(AleatProd!U634)*Plan1!$G$8))</f>
        <v>15375.924069551707</v>
      </c>
      <c r="V635" s="30">
        <f>(U635*EXP(Plan1!$G$7-(Plan1!$G$8^2)/2+NORMSINV(AleatProd!V634)*Plan1!$G$8))</f>
        <v>15670.319369584278</v>
      </c>
    </row>
    <row r="636" spans="1:22" x14ac:dyDescent="0.25">
      <c r="A636">
        <v>633</v>
      </c>
      <c r="B636" s="2">
        <f>Plan1!$B$4</f>
        <v>17520</v>
      </c>
      <c r="C636" s="30">
        <f>(B636*EXP(Plan1!$G$7-(Plan1!$G$8^2)/2+NORMSINV(AleatProd!C635)*Plan1!$G$8))</f>
        <v>17367.046833656725</v>
      </c>
      <c r="D636" s="30">
        <f>(C636*EXP(Plan1!$G$7-(Plan1!$G$8^2)/2+NORMSINV(AleatProd!D635)*Plan1!$G$8))</f>
        <v>15996.032107952107</v>
      </c>
      <c r="E636" s="30">
        <f>(D636*EXP(Plan1!$G$7-(Plan1!$G$8^2)/2+NORMSINV(AleatProd!E635)*Plan1!$G$8))</f>
        <v>15971.798928358507</v>
      </c>
      <c r="F636" s="30">
        <f>(E636*EXP(Plan1!$G$7-(Plan1!$G$8^2)/2+NORMSINV(AleatProd!F635)*Plan1!$G$8))</f>
        <v>17062.266745694775</v>
      </c>
      <c r="G636" s="30">
        <f>(F636*EXP(Plan1!$G$7-(Plan1!$G$8^2)/2+NORMSINV(AleatProd!G635)*Plan1!$G$8))</f>
        <v>15694.347331320216</v>
      </c>
      <c r="H636" s="30">
        <f>(G636*EXP(Plan1!$G$7-(Plan1!$G$8^2)/2+NORMSINV(AleatProd!H635)*Plan1!$G$8))</f>
        <v>14843.712685770512</v>
      </c>
      <c r="I636" s="30">
        <f>(H636*EXP(Plan1!$G$7-(Plan1!$G$8^2)/2+NORMSINV(AleatProd!I635)*Plan1!$G$8))</f>
        <v>14594.500685656451</v>
      </c>
      <c r="J636" s="30">
        <f>(I636*EXP(Plan1!$G$7-(Plan1!$G$8^2)/2+NORMSINV(AleatProd!J635)*Plan1!$G$8))</f>
        <v>12978.446550448045</v>
      </c>
      <c r="K636" s="30">
        <f>(J636*EXP(Plan1!$G$7-(Plan1!$G$8^2)/2+NORMSINV(AleatProd!K635)*Plan1!$G$8))</f>
        <v>12208.548374843114</v>
      </c>
      <c r="L636" s="30">
        <f>(K636*EXP(Plan1!$G$7-(Plan1!$G$8^2)/2+NORMSINV(AleatProd!L635)*Plan1!$G$8))</f>
        <v>12272.795033247196</v>
      </c>
      <c r="M636" s="30">
        <f>(L636*EXP(Plan1!$G$7-(Plan1!$G$8^2)/2+NORMSINV(AleatProd!M635)*Plan1!$G$8))</f>
        <v>13262.873212389444</v>
      </c>
      <c r="N636" s="30">
        <f>(M636*EXP(Plan1!$G$7-(Plan1!$G$8^2)/2+NORMSINV(AleatProd!N635)*Plan1!$G$8))</f>
        <v>13390.691277317168</v>
      </c>
      <c r="O636" s="30">
        <f>(N636*EXP(Plan1!$G$7-(Plan1!$G$8^2)/2+NORMSINV(AleatProd!O635)*Plan1!$G$8))</f>
        <v>12846.699741537293</v>
      </c>
      <c r="P636" s="30">
        <f>(O636*EXP(Plan1!$G$7-(Plan1!$G$8^2)/2+NORMSINV(AleatProd!P635)*Plan1!$G$8))</f>
        <v>13106.090925368448</v>
      </c>
      <c r="Q636" s="30">
        <f>(P636*EXP(Plan1!$G$7-(Plan1!$G$8^2)/2+NORMSINV(AleatProd!Q635)*Plan1!$G$8))</f>
        <v>13010.893800581329</v>
      </c>
      <c r="R636" s="30">
        <f>(Q636*EXP(Plan1!$G$7-(Plan1!$G$8^2)/2+NORMSINV(AleatProd!R635)*Plan1!$G$8))</f>
        <v>12653.819137617158</v>
      </c>
      <c r="S636" s="30">
        <f>(R636*EXP(Plan1!$G$7-(Plan1!$G$8^2)/2+NORMSINV(AleatProd!S635)*Plan1!$G$8))</f>
        <v>13637.250022126986</v>
      </c>
      <c r="T636" s="30">
        <f>(S636*EXP(Plan1!$G$7-(Plan1!$G$8^2)/2+NORMSINV(AleatProd!T635)*Plan1!$G$8))</f>
        <v>12646.093897953513</v>
      </c>
      <c r="U636" s="30">
        <f>(T636*EXP(Plan1!$G$7-(Plan1!$G$8^2)/2+NORMSINV(AleatProd!U635)*Plan1!$G$8))</f>
        <v>12179.174348646558</v>
      </c>
      <c r="V636" s="30">
        <f>(U636*EXP(Plan1!$G$7-(Plan1!$G$8^2)/2+NORMSINV(AleatProd!V635)*Plan1!$G$8))</f>
        <v>11976.294571286719</v>
      </c>
    </row>
    <row r="637" spans="1:22" x14ac:dyDescent="0.25">
      <c r="A637">
        <v>634</v>
      </c>
      <c r="B637" s="2">
        <f>Plan1!$B$4</f>
        <v>17520</v>
      </c>
      <c r="C637" s="30">
        <f>(B637*EXP(Plan1!$G$7-(Plan1!$G$8^2)/2+NORMSINV(AleatProd!C636)*Plan1!$G$8))</f>
        <v>17776.460368777876</v>
      </c>
      <c r="D637" s="30">
        <f>(C637*EXP(Plan1!$G$7-(Plan1!$G$8^2)/2+NORMSINV(AleatProd!D636)*Plan1!$G$8))</f>
        <v>17927.082952766996</v>
      </c>
      <c r="E637" s="30">
        <f>(D637*EXP(Plan1!$G$7-(Plan1!$G$8^2)/2+NORMSINV(AleatProd!E636)*Plan1!$G$8))</f>
        <v>19754.81189908705</v>
      </c>
      <c r="F637" s="30">
        <f>(E637*EXP(Plan1!$G$7-(Plan1!$G$8^2)/2+NORMSINV(AleatProd!F636)*Plan1!$G$8))</f>
        <v>21021.685555399603</v>
      </c>
      <c r="G637" s="30">
        <f>(F637*EXP(Plan1!$G$7-(Plan1!$G$8^2)/2+NORMSINV(AleatProd!G636)*Plan1!$G$8))</f>
        <v>21546.189328586042</v>
      </c>
      <c r="H637" s="30">
        <f>(G637*EXP(Plan1!$G$7-(Plan1!$G$8^2)/2+NORMSINV(AleatProd!H636)*Plan1!$G$8))</f>
        <v>20666.139051883885</v>
      </c>
      <c r="I637" s="30">
        <f>(H637*EXP(Plan1!$G$7-(Plan1!$G$8^2)/2+NORMSINV(AleatProd!I636)*Plan1!$G$8))</f>
        <v>19575.579155042346</v>
      </c>
      <c r="J637" s="30">
        <f>(I637*EXP(Plan1!$G$7-(Plan1!$G$8^2)/2+NORMSINV(AleatProd!J636)*Plan1!$G$8))</f>
        <v>18378.157628574096</v>
      </c>
      <c r="K637" s="30">
        <f>(J637*EXP(Plan1!$G$7-(Plan1!$G$8^2)/2+NORMSINV(AleatProd!K636)*Plan1!$G$8))</f>
        <v>18405.236358277984</v>
      </c>
      <c r="L637" s="30">
        <f>(K637*EXP(Plan1!$G$7-(Plan1!$G$8^2)/2+NORMSINV(AleatProd!L636)*Plan1!$G$8))</f>
        <v>16727.805543508592</v>
      </c>
      <c r="M637" s="30">
        <f>(L637*EXP(Plan1!$G$7-(Plan1!$G$8^2)/2+NORMSINV(AleatProd!M636)*Plan1!$G$8))</f>
        <v>16663.241028977649</v>
      </c>
      <c r="N637" s="30">
        <f>(M637*EXP(Plan1!$G$7-(Plan1!$G$8^2)/2+NORMSINV(AleatProd!N636)*Plan1!$G$8))</f>
        <v>16889.568817004609</v>
      </c>
      <c r="O637" s="30">
        <f>(N637*EXP(Plan1!$G$7-(Plan1!$G$8^2)/2+NORMSINV(AleatProd!O636)*Plan1!$G$8))</f>
        <v>17171.007895434635</v>
      </c>
      <c r="P637" s="30">
        <f>(O637*EXP(Plan1!$G$7-(Plan1!$G$8^2)/2+NORMSINV(AleatProd!P636)*Plan1!$G$8))</f>
        <v>17251.232535986386</v>
      </c>
      <c r="Q637" s="30">
        <f>(P637*EXP(Plan1!$G$7-(Plan1!$G$8^2)/2+NORMSINV(AleatProd!Q636)*Plan1!$G$8))</f>
        <v>17352.105363300197</v>
      </c>
      <c r="R637" s="30">
        <f>(Q637*EXP(Plan1!$G$7-(Plan1!$G$8^2)/2+NORMSINV(AleatProd!R636)*Plan1!$G$8))</f>
        <v>15719.013871857796</v>
      </c>
      <c r="S637" s="30">
        <f>(R637*EXP(Plan1!$G$7-(Plan1!$G$8^2)/2+NORMSINV(AleatProd!S636)*Plan1!$G$8))</f>
        <v>15019.808481986103</v>
      </c>
      <c r="T637" s="30">
        <f>(S637*EXP(Plan1!$G$7-(Plan1!$G$8^2)/2+NORMSINV(AleatProd!T636)*Plan1!$G$8))</f>
        <v>13901.174981980119</v>
      </c>
      <c r="U637" s="30">
        <f>(T637*EXP(Plan1!$G$7-(Plan1!$G$8^2)/2+NORMSINV(AleatProd!U636)*Plan1!$G$8))</f>
        <v>15717.88925048997</v>
      </c>
      <c r="V637" s="30">
        <f>(U637*EXP(Plan1!$G$7-(Plan1!$G$8^2)/2+NORMSINV(AleatProd!V636)*Plan1!$G$8))</f>
        <v>14613.852291686706</v>
      </c>
    </row>
    <row r="638" spans="1:22" x14ac:dyDescent="0.25">
      <c r="A638">
        <v>635</v>
      </c>
      <c r="B638" s="2">
        <f>Plan1!$B$4</f>
        <v>17520</v>
      </c>
      <c r="C638" s="30">
        <f>(B638*EXP(Plan1!$G$7-(Plan1!$G$8^2)/2+NORMSINV(AleatProd!C637)*Plan1!$G$8))</f>
        <v>16027.08741719586</v>
      </c>
      <c r="D638" s="30">
        <f>(C638*EXP(Plan1!$G$7-(Plan1!$G$8^2)/2+NORMSINV(AleatProd!D637)*Plan1!$G$8))</f>
        <v>16055.090320491379</v>
      </c>
      <c r="E638" s="30">
        <f>(D638*EXP(Plan1!$G$7-(Plan1!$G$8^2)/2+NORMSINV(AleatProd!E637)*Plan1!$G$8))</f>
        <v>16552.844603475951</v>
      </c>
      <c r="F638" s="30">
        <f>(E638*EXP(Plan1!$G$7-(Plan1!$G$8^2)/2+NORMSINV(AleatProd!F637)*Plan1!$G$8))</f>
        <v>16413.628747959072</v>
      </c>
      <c r="G638" s="30">
        <f>(F638*EXP(Plan1!$G$7-(Plan1!$G$8^2)/2+NORMSINV(AleatProd!G637)*Plan1!$G$8))</f>
        <v>14746.064553018743</v>
      </c>
      <c r="H638" s="30">
        <f>(G638*EXP(Plan1!$G$7-(Plan1!$G$8^2)/2+NORMSINV(AleatProd!H637)*Plan1!$G$8))</f>
        <v>14693.420166875867</v>
      </c>
      <c r="I638" s="30">
        <f>(H638*EXP(Plan1!$G$7-(Plan1!$G$8^2)/2+NORMSINV(AleatProd!I637)*Plan1!$G$8))</f>
        <v>14584.989858238494</v>
      </c>
      <c r="J638" s="30">
        <f>(I638*EXP(Plan1!$G$7-(Plan1!$G$8^2)/2+NORMSINV(AleatProd!J637)*Plan1!$G$8))</f>
        <v>14614.329215230535</v>
      </c>
      <c r="K638" s="30">
        <f>(J638*EXP(Plan1!$G$7-(Plan1!$G$8^2)/2+NORMSINV(AleatProd!K637)*Plan1!$G$8))</f>
        <v>13398.015421351052</v>
      </c>
      <c r="L638" s="30">
        <f>(K638*EXP(Plan1!$G$7-(Plan1!$G$8^2)/2+NORMSINV(AleatProd!L637)*Plan1!$G$8))</f>
        <v>12624.556598535717</v>
      </c>
      <c r="M638" s="30">
        <f>(L638*EXP(Plan1!$G$7-(Plan1!$G$8^2)/2+NORMSINV(AleatProd!M637)*Plan1!$G$8))</f>
        <v>12335.950230950364</v>
      </c>
      <c r="N638" s="30">
        <f>(M638*EXP(Plan1!$G$7-(Plan1!$G$8^2)/2+NORMSINV(AleatProd!N637)*Plan1!$G$8))</f>
        <v>12260.018786522558</v>
      </c>
      <c r="O638" s="30">
        <f>(N638*EXP(Plan1!$G$7-(Plan1!$G$8^2)/2+NORMSINV(AleatProd!O637)*Plan1!$G$8))</f>
        <v>10731.689867500043</v>
      </c>
      <c r="P638" s="30">
        <f>(O638*EXP(Plan1!$G$7-(Plan1!$G$8^2)/2+NORMSINV(AleatProd!P637)*Plan1!$G$8))</f>
        <v>10308.855092924377</v>
      </c>
      <c r="Q638" s="30">
        <f>(P638*EXP(Plan1!$G$7-(Plan1!$G$8^2)/2+NORMSINV(AleatProd!Q637)*Plan1!$G$8))</f>
        <v>10391.062401781992</v>
      </c>
      <c r="R638" s="30">
        <f>(Q638*EXP(Plan1!$G$7-(Plan1!$G$8^2)/2+NORMSINV(AleatProd!R637)*Plan1!$G$8))</f>
        <v>10449.953474433249</v>
      </c>
      <c r="S638" s="30">
        <f>(R638*EXP(Plan1!$G$7-(Plan1!$G$8^2)/2+NORMSINV(AleatProd!S637)*Plan1!$G$8))</f>
        <v>10644.048265513051</v>
      </c>
      <c r="T638" s="30">
        <f>(S638*EXP(Plan1!$G$7-(Plan1!$G$8^2)/2+NORMSINV(AleatProd!T637)*Plan1!$G$8))</f>
        <v>11229.892147298742</v>
      </c>
      <c r="U638" s="30">
        <f>(T638*EXP(Plan1!$G$7-(Plan1!$G$8^2)/2+NORMSINV(AleatProd!U637)*Plan1!$G$8))</f>
        <v>11956.562386705835</v>
      </c>
      <c r="V638" s="30">
        <f>(U638*EXP(Plan1!$G$7-(Plan1!$G$8^2)/2+NORMSINV(AleatProd!V637)*Plan1!$G$8))</f>
        <v>11782.915117402645</v>
      </c>
    </row>
    <row r="639" spans="1:22" x14ac:dyDescent="0.25">
      <c r="A639">
        <v>636</v>
      </c>
      <c r="B639" s="2">
        <f>Plan1!$B$4</f>
        <v>17520</v>
      </c>
      <c r="C639" s="30">
        <f>(B639*EXP(Plan1!$G$7-(Plan1!$G$8^2)/2+NORMSINV(AleatProd!C638)*Plan1!$G$8))</f>
        <v>17644.209008986338</v>
      </c>
      <c r="D639" s="30">
        <f>(C639*EXP(Plan1!$G$7-(Plan1!$G$8^2)/2+NORMSINV(AleatProd!D638)*Plan1!$G$8))</f>
        <v>19422.10290743818</v>
      </c>
      <c r="E639" s="30">
        <f>(D639*EXP(Plan1!$G$7-(Plan1!$G$8^2)/2+NORMSINV(AleatProd!E638)*Plan1!$G$8))</f>
        <v>18858.198382720653</v>
      </c>
      <c r="F639" s="30">
        <f>(E639*EXP(Plan1!$G$7-(Plan1!$G$8^2)/2+NORMSINV(AleatProd!F638)*Plan1!$G$8))</f>
        <v>19712.318163953008</v>
      </c>
      <c r="G639" s="30">
        <f>(F639*EXP(Plan1!$G$7-(Plan1!$G$8^2)/2+NORMSINV(AleatProd!G638)*Plan1!$G$8))</f>
        <v>19989.34272494031</v>
      </c>
      <c r="H639" s="30">
        <f>(G639*EXP(Plan1!$G$7-(Plan1!$G$8^2)/2+NORMSINV(AleatProd!H638)*Plan1!$G$8))</f>
        <v>19011.044619530829</v>
      </c>
      <c r="I639" s="30">
        <f>(H639*EXP(Plan1!$G$7-(Plan1!$G$8^2)/2+NORMSINV(AleatProd!I638)*Plan1!$G$8))</f>
        <v>18279.066538158189</v>
      </c>
      <c r="J639" s="30">
        <f>(I639*EXP(Plan1!$G$7-(Plan1!$G$8^2)/2+NORMSINV(AleatProd!J638)*Plan1!$G$8))</f>
        <v>17121.0462111386</v>
      </c>
      <c r="K639" s="30">
        <f>(J639*EXP(Plan1!$G$7-(Plan1!$G$8^2)/2+NORMSINV(AleatProd!K638)*Plan1!$G$8))</f>
        <v>15791.901413984553</v>
      </c>
      <c r="L639" s="30">
        <f>(K639*EXP(Plan1!$G$7-(Plan1!$G$8^2)/2+NORMSINV(AleatProd!L638)*Plan1!$G$8))</f>
        <v>16148.704296882643</v>
      </c>
      <c r="M639" s="30">
        <f>(L639*EXP(Plan1!$G$7-(Plan1!$G$8^2)/2+NORMSINV(AleatProd!M638)*Plan1!$G$8))</f>
        <v>16312.597595131867</v>
      </c>
      <c r="N639" s="30">
        <f>(M639*EXP(Plan1!$G$7-(Plan1!$G$8^2)/2+NORMSINV(AleatProd!N638)*Plan1!$G$8))</f>
        <v>16488.362606585746</v>
      </c>
      <c r="O639" s="30">
        <f>(N639*EXP(Plan1!$G$7-(Plan1!$G$8^2)/2+NORMSINV(AleatProd!O638)*Plan1!$G$8))</f>
        <v>16397.446402152073</v>
      </c>
      <c r="P639" s="30">
        <f>(O639*EXP(Plan1!$G$7-(Plan1!$G$8^2)/2+NORMSINV(AleatProd!P638)*Plan1!$G$8))</f>
        <v>15834.142273865134</v>
      </c>
      <c r="Q639" s="30">
        <f>(P639*EXP(Plan1!$G$7-(Plan1!$G$8^2)/2+NORMSINV(AleatProd!Q638)*Plan1!$G$8))</f>
        <v>16315.727081760449</v>
      </c>
      <c r="R639" s="30">
        <f>(Q639*EXP(Plan1!$G$7-(Plan1!$G$8^2)/2+NORMSINV(AleatProd!R638)*Plan1!$G$8))</f>
        <v>16902.53733322363</v>
      </c>
      <c r="S639" s="30">
        <f>(R639*EXP(Plan1!$G$7-(Plan1!$G$8^2)/2+NORMSINV(AleatProd!S638)*Plan1!$G$8))</f>
        <v>16710.353305532855</v>
      </c>
      <c r="T639" s="30">
        <f>(S639*EXP(Plan1!$G$7-(Plan1!$G$8^2)/2+NORMSINV(AleatProd!T638)*Plan1!$G$8))</f>
        <v>16862.235230176673</v>
      </c>
      <c r="U639" s="30">
        <f>(T639*EXP(Plan1!$G$7-(Plan1!$G$8^2)/2+NORMSINV(AleatProd!U638)*Plan1!$G$8))</f>
        <v>17552.605287102695</v>
      </c>
      <c r="V639" s="30">
        <f>(U639*EXP(Plan1!$G$7-(Plan1!$G$8^2)/2+NORMSINV(AleatProd!V638)*Plan1!$G$8))</f>
        <v>16159.763566699268</v>
      </c>
    </row>
    <row r="640" spans="1:22" x14ac:dyDescent="0.25">
      <c r="A640">
        <v>637</v>
      </c>
      <c r="B640" s="2">
        <f>Plan1!$B$4</f>
        <v>17520</v>
      </c>
      <c r="C640" s="30">
        <f>(B640*EXP(Plan1!$G$7-(Plan1!$G$8^2)/2+NORMSINV(AleatProd!C639)*Plan1!$G$8))</f>
        <v>17011.64067232014</v>
      </c>
      <c r="D640" s="30">
        <f>(C640*EXP(Plan1!$G$7-(Plan1!$G$8^2)/2+NORMSINV(AleatProd!D639)*Plan1!$G$8))</f>
        <v>17096.987809528338</v>
      </c>
      <c r="E640" s="30">
        <f>(D640*EXP(Plan1!$G$7-(Plan1!$G$8^2)/2+NORMSINV(AleatProd!E639)*Plan1!$G$8))</f>
        <v>16446.628364799337</v>
      </c>
      <c r="F640" s="30">
        <f>(E640*EXP(Plan1!$G$7-(Plan1!$G$8^2)/2+NORMSINV(AleatProd!F639)*Plan1!$G$8))</f>
        <v>17621.993506039405</v>
      </c>
      <c r="G640" s="30">
        <f>(F640*EXP(Plan1!$G$7-(Plan1!$G$8^2)/2+NORMSINV(AleatProd!G639)*Plan1!$G$8))</f>
        <v>17379.432573338599</v>
      </c>
      <c r="H640" s="30">
        <f>(G640*EXP(Plan1!$G$7-(Plan1!$G$8^2)/2+NORMSINV(AleatProd!H639)*Plan1!$G$8))</f>
        <v>16914.694642810067</v>
      </c>
      <c r="I640" s="30">
        <f>(H640*EXP(Plan1!$G$7-(Plan1!$G$8^2)/2+NORMSINV(AleatProd!I639)*Plan1!$G$8))</f>
        <v>16165.681700372144</v>
      </c>
      <c r="J640" s="30">
        <f>(I640*EXP(Plan1!$G$7-(Plan1!$G$8^2)/2+NORMSINV(AleatProd!J639)*Plan1!$G$8))</f>
        <v>16815.321442682965</v>
      </c>
      <c r="K640" s="30">
        <f>(J640*EXP(Plan1!$G$7-(Plan1!$G$8^2)/2+NORMSINV(AleatProd!K639)*Plan1!$G$8))</f>
        <v>17007.524656091682</v>
      </c>
      <c r="L640" s="30">
        <f>(K640*EXP(Plan1!$G$7-(Plan1!$G$8^2)/2+NORMSINV(AleatProd!L639)*Plan1!$G$8))</f>
        <v>18266.591939773651</v>
      </c>
      <c r="M640" s="30">
        <f>(L640*EXP(Plan1!$G$7-(Plan1!$G$8^2)/2+NORMSINV(AleatProd!M639)*Plan1!$G$8))</f>
        <v>18701.912224136289</v>
      </c>
      <c r="N640" s="30">
        <f>(M640*EXP(Plan1!$G$7-(Plan1!$G$8^2)/2+NORMSINV(AleatProd!N639)*Plan1!$G$8))</f>
        <v>18998.092966816439</v>
      </c>
      <c r="O640" s="30">
        <f>(N640*EXP(Plan1!$G$7-(Plan1!$G$8^2)/2+NORMSINV(AleatProd!O639)*Plan1!$G$8))</f>
        <v>18660.151088137143</v>
      </c>
      <c r="P640" s="30">
        <f>(O640*EXP(Plan1!$G$7-(Plan1!$G$8^2)/2+NORMSINV(AleatProd!P639)*Plan1!$G$8))</f>
        <v>18611.603444170887</v>
      </c>
      <c r="Q640" s="30">
        <f>(P640*EXP(Plan1!$G$7-(Plan1!$G$8^2)/2+NORMSINV(AleatProd!Q639)*Plan1!$G$8))</f>
        <v>19514.006737866373</v>
      </c>
      <c r="R640" s="30">
        <f>(Q640*EXP(Plan1!$G$7-(Plan1!$G$8^2)/2+NORMSINV(AleatProd!R639)*Plan1!$G$8))</f>
        <v>20718.707109546045</v>
      </c>
      <c r="S640" s="30">
        <f>(R640*EXP(Plan1!$G$7-(Plan1!$G$8^2)/2+NORMSINV(AleatProd!S639)*Plan1!$G$8))</f>
        <v>18943.593534915024</v>
      </c>
      <c r="T640" s="30">
        <f>(S640*EXP(Plan1!$G$7-(Plan1!$G$8^2)/2+NORMSINV(AleatProd!T639)*Plan1!$G$8))</f>
        <v>19151.583500951117</v>
      </c>
      <c r="U640" s="30">
        <f>(T640*EXP(Plan1!$G$7-(Plan1!$G$8^2)/2+NORMSINV(AleatProd!U639)*Plan1!$G$8))</f>
        <v>20345.091111249756</v>
      </c>
      <c r="V640" s="30">
        <f>(U640*EXP(Plan1!$G$7-(Plan1!$G$8^2)/2+NORMSINV(AleatProd!V639)*Plan1!$G$8))</f>
        <v>20802.802005756654</v>
      </c>
    </row>
    <row r="641" spans="1:22" x14ac:dyDescent="0.25">
      <c r="A641">
        <v>638</v>
      </c>
      <c r="B641" s="2">
        <f>Plan1!$B$4</f>
        <v>17520</v>
      </c>
      <c r="C641" s="30">
        <f>(B641*EXP(Plan1!$G$7-(Plan1!$G$8^2)/2+NORMSINV(AleatProd!C640)*Plan1!$G$8))</f>
        <v>16411.779949479998</v>
      </c>
      <c r="D641" s="30">
        <f>(C641*EXP(Plan1!$G$7-(Plan1!$G$8^2)/2+NORMSINV(AleatProd!D640)*Plan1!$G$8))</f>
        <v>17038.98175500859</v>
      </c>
      <c r="E641" s="30">
        <f>(D641*EXP(Plan1!$G$7-(Plan1!$G$8^2)/2+NORMSINV(AleatProd!E640)*Plan1!$G$8))</f>
        <v>17442.725415980462</v>
      </c>
      <c r="F641" s="30">
        <f>(E641*EXP(Plan1!$G$7-(Plan1!$G$8^2)/2+NORMSINV(AleatProd!F640)*Plan1!$G$8))</f>
        <v>17390.71527243439</v>
      </c>
      <c r="G641" s="30">
        <f>(F641*EXP(Plan1!$G$7-(Plan1!$G$8^2)/2+NORMSINV(AleatProd!G640)*Plan1!$G$8))</f>
        <v>17159.777428598431</v>
      </c>
      <c r="H641" s="30">
        <f>(G641*EXP(Plan1!$G$7-(Plan1!$G$8^2)/2+NORMSINV(AleatProd!H640)*Plan1!$G$8))</f>
        <v>16384.899979844031</v>
      </c>
      <c r="I641" s="30">
        <f>(H641*EXP(Plan1!$G$7-(Plan1!$G$8^2)/2+NORMSINV(AleatProd!I640)*Plan1!$G$8))</f>
        <v>16361.676614660844</v>
      </c>
      <c r="J641" s="30">
        <f>(I641*EXP(Plan1!$G$7-(Plan1!$G$8^2)/2+NORMSINV(AleatProd!J640)*Plan1!$G$8))</f>
        <v>15980.038362622754</v>
      </c>
      <c r="K641" s="30">
        <f>(J641*EXP(Plan1!$G$7-(Plan1!$G$8^2)/2+NORMSINV(AleatProd!K640)*Plan1!$G$8))</f>
        <v>16761.421430480084</v>
      </c>
      <c r="L641" s="30">
        <f>(K641*EXP(Plan1!$G$7-(Plan1!$G$8^2)/2+NORMSINV(AleatProd!L640)*Plan1!$G$8))</f>
        <v>15647.361849604591</v>
      </c>
      <c r="M641" s="30">
        <f>(L641*EXP(Plan1!$G$7-(Plan1!$G$8^2)/2+NORMSINV(AleatProd!M640)*Plan1!$G$8))</f>
        <v>15972.832702758284</v>
      </c>
      <c r="N641" s="30">
        <f>(M641*EXP(Plan1!$G$7-(Plan1!$G$8^2)/2+NORMSINV(AleatProd!N640)*Plan1!$G$8))</f>
        <v>15658.726879676604</v>
      </c>
      <c r="O641" s="30">
        <f>(N641*EXP(Plan1!$G$7-(Plan1!$G$8^2)/2+NORMSINV(AleatProd!O640)*Plan1!$G$8))</f>
        <v>15101.627972274175</v>
      </c>
      <c r="P641" s="30">
        <f>(O641*EXP(Plan1!$G$7-(Plan1!$G$8^2)/2+NORMSINV(AleatProd!P640)*Plan1!$G$8))</f>
        <v>15601.212353906478</v>
      </c>
      <c r="Q641" s="30">
        <f>(P641*EXP(Plan1!$G$7-(Plan1!$G$8^2)/2+NORMSINV(AleatProd!Q640)*Plan1!$G$8))</f>
        <v>14893.010618808385</v>
      </c>
      <c r="R641" s="30">
        <f>(Q641*EXP(Plan1!$G$7-(Plan1!$G$8^2)/2+NORMSINV(AleatProd!R640)*Plan1!$G$8))</f>
        <v>15136.426683150508</v>
      </c>
      <c r="S641" s="30">
        <f>(R641*EXP(Plan1!$G$7-(Plan1!$G$8^2)/2+NORMSINV(AleatProd!S640)*Plan1!$G$8))</f>
        <v>14137.830334758437</v>
      </c>
      <c r="T641" s="30">
        <f>(S641*EXP(Plan1!$G$7-(Plan1!$G$8^2)/2+NORMSINV(AleatProd!T640)*Plan1!$G$8))</f>
        <v>14197.854008617047</v>
      </c>
      <c r="U641" s="30">
        <f>(T641*EXP(Plan1!$G$7-(Plan1!$G$8^2)/2+NORMSINV(AleatProd!U640)*Plan1!$G$8))</f>
        <v>14147.096336281729</v>
      </c>
      <c r="V641" s="30">
        <f>(U641*EXP(Plan1!$G$7-(Plan1!$G$8^2)/2+NORMSINV(AleatProd!V640)*Plan1!$G$8))</f>
        <v>13420.263753178966</v>
      </c>
    </row>
    <row r="642" spans="1:22" x14ac:dyDescent="0.25">
      <c r="A642">
        <v>639</v>
      </c>
      <c r="B642" s="2">
        <f>Plan1!$B$4</f>
        <v>17520</v>
      </c>
      <c r="C642" s="30">
        <f>(B642*EXP(Plan1!$G$7-(Plan1!$G$8^2)/2+NORMSINV(AleatProd!C641)*Plan1!$G$8))</f>
        <v>16289.075071120946</v>
      </c>
      <c r="D642" s="30">
        <f>(C642*EXP(Plan1!$G$7-(Plan1!$G$8^2)/2+NORMSINV(AleatProd!D641)*Plan1!$G$8))</f>
        <v>16117.711541215967</v>
      </c>
      <c r="E642" s="30">
        <f>(D642*EXP(Plan1!$G$7-(Plan1!$G$8^2)/2+NORMSINV(AleatProd!E641)*Plan1!$G$8))</f>
        <v>15473.485189716828</v>
      </c>
      <c r="F642" s="30">
        <f>(E642*EXP(Plan1!$G$7-(Plan1!$G$8^2)/2+NORMSINV(AleatProd!F641)*Plan1!$G$8))</f>
        <v>15641.498064216579</v>
      </c>
      <c r="G642" s="30">
        <f>(F642*EXP(Plan1!$G$7-(Plan1!$G$8^2)/2+NORMSINV(AleatProd!G641)*Plan1!$G$8))</f>
        <v>16243.294821783764</v>
      </c>
      <c r="H642" s="30">
        <f>(G642*EXP(Plan1!$G$7-(Plan1!$G$8^2)/2+NORMSINV(AleatProd!H641)*Plan1!$G$8))</f>
        <v>16235.356832597743</v>
      </c>
      <c r="I642" s="30">
        <f>(H642*EXP(Plan1!$G$7-(Plan1!$G$8^2)/2+NORMSINV(AleatProd!I641)*Plan1!$G$8))</f>
        <v>16367.40305275193</v>
      </c>
      <c r="J642" s="30">
        <f>(I642*EXP(Plan1!$G$7-(Plan1!$G$8^2)/2+NORMSINV(AleatProd!J641)*Plan1!$G$8))</f>
        <v>16332.582994394423</v>
      </c>
      <c r="K642" s="30">
        <f>(J642*EXP(Plan1!$G$7-(Plan1!$G$8^2)/2+NORMSINV(AleatProd!K641)*Plan1!$G$8))</f>
        <v>15262.80679735149</v>
      </c>
      <c r="L642" s="30">
        <f>(K642*EXP(Plan1!$G$7-(Plan1!$G$8^2)/2+NORMSINV(AleatProd!L641)*Plan1!$G$8))</f>
        <v>16516.617790923119</v>
      </c>
      <c r="M642" s="30">
        <f>(L642*EXP(Plan1!$G$7-(Plan1!$G$8^2)/2+NORMSINV(AleatProd!M641)*Plan1!$G$8))</f>
        <v>17222.769528609955</v>
      </c>
      <c r="N642" s="30">
        <f>(M642*EXP(Plan1!$G$7-(Plan1!$G$8^2)/2+NORMSINV(AleatProd!N641)*Plan1!$G$8))</f>
        <v>16945.443982555669</v>
      </c>
      <c r="O642" s="30">
        <f>(N642*EXP(Plan1!$G$7-(Plan1!$G$8^2)/2+NORMSINV(AleatProd!O641)*Plan1!$G$8))</f>
        <v>16077.132005869149</v>
      </c>
      <c r="P642" s="30">
        <f>(O642*EXP(Plan1!$G$7-(Plan1!$G$8^2)/2+NORMSINV(AleatProd!P641)*Plan1!$G$8))</f>
        <v>15436.554193872653</v>
      </c>
      <c r="Q642" s="30">
        <f>(P642*EXP(Plan1!$G$7-(Plan1!$G$8^2)/2+NORMSINV(AleatProd!Q641)*Plan1!$G$8))</f>
        <v>16053.440531261482</v>
      </c>
      <c r="R642" s="30">
        <f>(Q642*EXP(Plan1!$G$7-(Plan1!$G$8^2)/2+NORMSINV(AleatProd!R641)*Plan1!$G$8))</f>
        <v>17022.28632194658</v>
      </c>
      <c r="S642" s="30">
        <f>(R642*EXP(Plan1!$G$7-(Plan1!$G$8^2)/2+NORMSINV(AleatProd!S641)*Plan1!$G$8))</f>
        <v>15920.484865768156</v>
      </c>
      <c r="T642" s="30">
        <f>(S642*EXP(Plan1!$G$7-(Plan1!$G$8^2)/2+NORMSINV(AleatProd!T641)*Plan1!$G$8))</f>
        <v>14885.030321000908</v>
      </c>
      <c r="U642" s="30">
        <f>(T642*EXP(Plan1!$G$7-(Plan1!$G$8^2)/2+NORMSINV(AleatProd!U641)*Plan1!$G$8))</f>
        <v>14881.909012684217</v>
      </c>
      <c r="V642" s="30">
        <f>(U642*EXP(Plan1!$G$7-(Plan1!$G$8^2)/2+NORMSINV(AleatProd!V641)*Plan1!$G$8))</f>
        <v>14012.651329311597</v>
      </c>
    </row>
    <row r="643" spans="1:22" x14ac:dyDescent="0.25">
      <c r="A643">
        <v>640</v>
      </c>
      <c r="B643" s="2">
        <f>Plan1!$B$4</f>
        <v>17520</v>
      </c>
      <c r="C643" s="30">
        <f>(B643*EXP(Plan1!$G$7-(Plan1!$G$8^2)/2+NORMSINV(AleatProd!C642)*Plan1!$G$8))</f>
        <v>16991.031308977635</v>
      </c>
      <c r="D643" s="30">
        <f>(C643*EXP(Plan1!$G$7-(Plan1!$G$8^2)/2+NORMSINV(AleatProd!D642)*Plan1!$G$8))</f>
        <v>17827.195677920536</v>
      </c>
      <c r="E643" s="30">
        <f>(D643*EXP(Plan1!$G$7-(Plan1!$G$8^2)/2+NORMSINV(AleatProd!E642)*Plan1!$G$8))</f>
        <v>17599.605389712389</v>
      </c>
      <c r="F643" s="30">
        <f>(E643*EXP(Plan1!$G$7-(Plan1!$G$8^2)/2+NORMSINV(AleatProd!F642)*Plan1!$G$8))</f>
        <v>16808.602811016277</v>
      </c>
      <c r="G643" s="30">
        <f>(F643*EXP(Plan1!$G$7-(Plan1!$G$8^2)/2+NORMSINV(AleatProd!G642)*Plan1!$G$8))</f>
        <v>16317.784858774094</v>
      </c>
      <c r="H643" s="30">
        <f>(G643*EXP(Plan1!$G$7-(Plan1!$G$8^2)/2+NORMSINV(AleatProd!H642)*Plan1!$G$8))</f>
        <v>16050.798867475818</v>
      </c>
      <c r="I643" s="30">
        <f>(H643*EXP(Plan1!$G$7-(Plan1!$G$8^2)/2+NORMSINV(AleatProd!I642)*Plan1!$G$8))</f>
        <v>16114.899575122998</v>
      </c>
      <c r="J643" s="30">
        <f>(I643*EXP(Plan1!$G$7-(Plan1!$G$8^2)/2+NORMSINV(AleatProd!J642)*Plan1!$G$8))</f>
        <v>16278.030425364546</v>
      </c>
      <c r="K643" s="30">
        <f>(J643*EXP(Plan1!$G$7-(Plan1!$G$8^2)/2+NORMSINV(AleatProd!K642)*Plan1!$G$8))</f>
        <v>16595.710848846069</v>
      </c>
      <c r="L643" s="30">
        <f>(K643*EXP(Plan1!$G$7-(Plan1!$G$8^2)/2+NORMSINV(AleatProd!L642)*Plan1!$G$8))</f>
        <v>16169.160333673624</v>
      </c>
      <c r="M643" s="30">
        <f>(L643*EXP(Plan1!$G$7-(Plan1!$G$8^2)/2+NORMSINV(AleatProd!M642)*Plan1!$G$8))</f>
        <v>16642.119586576133</v>
      </c>
      <c r="N643" s="30">
        <f>(M643*EXP(Plan1!$G$7-(Plan1!$G$8^2)/2+NORMSINV(AleatProd!N642)*Plan1!$G$8))</f>
        <v>16462.165614973175</v>
      </c>
      <c r="O643" s="30">
        <f>(N643*EXP(Plan1!$G$7-(Plan1!$G$8^2)/2+NORMSINV(AleatProd!O642)*Plan1!$G$8))</f>
        <v>16323.086782517705</v>
      </c>
      <c r="P643" s="30">
        <f>(O643*EXP(Plan1!$G$7-(Plan1!$G$8^2)/2+NORMSINV(AleatProd!P642)*Plan1!$G$8))</f>
        <v>17101.038976236217</v>
      </c>
      <c r="Q643" s="30">
        <f>(P643*EXP(Plan1!$G$7-(Plan1!$G$8^2)/2+NORMSINV(AleatProd!Q642)*Plan1!$G$8))</f>
        <v>16711.3544311681</v>
      </c>
      <c r="R643" s="30">
        <f>(Q643*EXP(Plan1!$G$7-(Plan1!$G$8^2)/2+NORMSINV(AleatProd!R642)*Plan1!$G$8))</f>
        <v>16519.027323349834</v>
      </c>
      <c r="S643" s="30">
        <f>(R643*EXP(Plan1!$G$7-(Plan1!$G$8^2)/2+NORMSINV(AleatProd!S642)*Plan1!$G$8))</f>
        <v>15793.211106541428</v>
      </c>
      <c r="T643" s="30">
        <f>(S643*EXP(Plan1!$G$7-(Plan1!$G$8^2)/2+NORMSINV(AleatProd!T642)*Plan1!$G$8))</f>
        <v>17234.433488305996</v>
      </c>
      <c r="U643" s="30">
        <f>(T643*EXP(Plan1!$G$7-(Plan1!$G$8^2)/2+NORMSINV(AleatProd!U642)*Plan1!$G$8))</f>
        <v>16930.679185652221</v>
      </c>
      <c r="V643" s="30">
        <f>(U643*EXP(Plan1!$G$7-(Plan1!$G$8^2)/2+NORMSINV(AleatProd!V642)*Plan1!$G$8))</f>
        <v>16649.975449654325</v>
      </c>
    </row>
    <row r="644" spans="1:22" x14ac:dyDescent="0.25">
      <c r="A644">
        <v>641</v>
      </c>
      <c r="B644" s="2">
        <f>Plan1!$B$4</f>
        <v>17520</v>
      </c>
      <c r="C644" s="30">
        <f>(B644*EXP(Plan1!$G$7-(Plan1!$G$8^2)/2+NORMSINV(AleatProd!C643)*Plan1!$G$8))</f>
        <v>17416.582853328531</v>
      </c>
      <c r="D644" s="30">
        <f>(C644*EXP(Plan1!$G$7-(Plan1!$G$8^2)/2+NORMSINV(AleatProd!D643)*Plan1!$G$8))</f>
        <v>16649.929378939119</v>
      </c>
      <c r="E644" s="30">
        <f>(D644*EXP(Plan1!$G$7-(Plan1!$G$8^2)/2+NORMSINV(AleatProd!E643)*Plan1!$G$8))</f>
        <v>17021.528097693255</v>
      </c>
      <c r="F644" s="30">
        <f>(E644*EXP(Plan1!$G$7-(Plan1!$G$8^2)/2+NORMSINV(AleatProd!F643)*Plan1!$G$8))</f>
        <v>16880.966928077345</v>
      </c>
      <c r="G644" s="30">
        <f>(F644*EXP(Plan1!$G$7-(Plan1!$G$8^2)/2+NORMSINV(AleatProd!G643)*Plan1!$G$8))</f>
        <v>16678.532345427666</v>
      </c>
      <c r="H644" s="30">
        <f>(G644*EXP(Plan1!$G$7-(Plan1!$G$8^2)/2+NORMSINV(AleatProd!H643)*Plan1!$G$8))</f>
        <v>15034.01277084793</v>
      </c>
      <c r="I644" s="30">
        <f>(H644*EXP(Plan1!$G$7-(Plan1!$G$8^2)/2+NORMSINV(AleatProd!I643)*Plan1!$G$8))</f>
        <v>15566.720459603528</v>
      </c>
      <c r="J644" s="30">
        <f>(I644*EXP(Plan1!$G$7-(Plan1!$G$8^2)/2+NORMSINV(AleatProd!J643)*Plan1!$G$8))</f>
        <v>14689.163758243094</v>
      </c>
      <c r="K644" s="30">
        <f>(J644*EXP(Plan1!$G$7-(Plan1!$G$8^2)/2+NORMSINV(AleatProd!K643)*Plan1!$G$8))</f>
        <v>14030.260084178512</v>
      </c>
      <c r="L644" s="30">
        <f>(K644*EXP(Plan1!$G$7-(Plan1!$G$8^2)/2+NORMSINV(AleatProd!L643)*Plan1!$G$8))</f>
        <v>14107.533920967086</v>
      </c>
      <c r="M644" s="30">
        <f>(L644*EXP(Plan1!$G$7-(Plan1!$G$8^2)/2+NORMSINV(AleatProd!M643)*Plan1!$G$8))</f>
        <v>14349.885857447687</v>
      </c>
      <c r="N644" s="30">
        <f>(M644*EXP(Plan1!$G$7-(Plan1!$G$8^2)/2+NORMSINV(AleatProd!N643)*Plan1!$G$8))</f>
        <v>13586.181278501901</v>
      </c>
      <c r="O644" s="30">
        <f>(N644*EXP(Plan1!$G$7-(Plan1!$G$8^2)/2+NORMSINV(AleatProd!O643)*Plan1!$G$8))</f>
        <v>12515.760663972582</v>
      </c>
      <c r="P644" s="30">
        <f>(O644*EXP(Plan1!$G$7-(Plan1!$G$8^2)/2+NORMSINV(AleatProd!P643)*Plan1!$G$8))</f>
        <v>13024.956065288241</v>
      </c>
      <c r="Q644" s="30">
        <f>(P644*EXP(Plan1!$G$7-(Plan1!$G$8^2)/2+NORMSINV(AleatProd!Q643)*Plan1!$G$8))</f>
        <v>13109.85964213819</v>
      </c>
      <c r="R644" s="30">
        <f>(Q644*EXP(Plan1!$G$7-(Plan1!$G$8^2)/2+NORMSINV(AleatProd!R643)*Plan1!$G$8))</f>
        <v>12524.477544354335</v>
      </c>
      <c r="S644" s="30">
        <f>(R644*EXP(Plan1!$G$7-(Plan1!$G$8^2)/2+NORMSINV(AleatProd!S643)*Plan1!$G$8))</f>
        <v>12139.915760639577</v>
      </c>
      <c r="T644" s="30">
        <f>(S644*EXP(Plan1!$G$7-(Plan1!$G$8^2)/2+NORMSINV(AleatProd!T643)*Plan1!$G$8))</f>
        <v>11110.503898617841</v>
      </c>
      <c r="U644" s="30">
        <f>(T644*EXP(Plan1!$G$7-(Plan1!$G$8^2)/2+NORMSINV(AleatProd!U643)*Plan1!$G$8))</f>
        <v>11320.549285995072</v>
      </c>
      <c r="V644" s="30">
        <f>(U644*EXP(Plan1!$G$7-(Plan1!$G$8^2)/2+NORMSINV(AleatProd!V643)*Plan1!$G$8))</f>
        <v>11900.039090869206</v>
      </c>
    </row>
    <row r="645" spans="1:22" x14ac:dyDescent="0.25">
      <c r="A645">
        <v>642</v>
      </c>
      <c r="B645" s="2">
        <f>Plan1!$B$4</f>
        <v>17520</v>
      </c>
      <c r="C645" s="30">
        <f>(B645*EXP(Plan1!$G$7-(Plan1!$G$8^2)/2+NORMSINV(AleatProd!C644)*Plan1!$G$8))</f>
        <v>18469.544042773206</v>
      </c>
      <c r="D645" s="30">
        <f>(C645*EXP(Plan1!$G$7-(Plan1!$G$8^2)/2+NORMSINV(AleatProd!D644)*Plan1!$G$8))</f>
        <v>18500.231785186603</v>
      </c>
      <c r="E645" s="30">
        <f>(D645*EXP(Plan1!$G$7-(Plan1!$G$8^2)/2+NORMSINV(AleatProd!E644)*Plan1!$G$8))</f>
        <v>17306.201851342284</v>
      </c>
      <c r="F645" s="30">
        <f>(E645*EXP(Plan1!$G$7-(Plan1!$G$8^2)/2+NORMSINV(AleatProd!F644)*Plan1!$G$8))</f>
        <v>17397.019762934047</v>
      </c>
      <c r="G645" s="30">
        <f>(F645*EXP(Plan1!$G$7-(Plan1!$G$8^2)/2+NORMSINV(AleatProd!G644)*Plan1!$G$8))</f>
        <v>15955.975520562277</v>
      </c>
      <c r="H645" s="30">
        <f>(G645*EXP(Plan1!$G$7-(Plan1!$G$8^2)/2+NORMSINV(AleatProd!H644)*Plan1!$G$8))</f>
        <v>15056.008442834333</v>
      </c>
      <c r="I645" s="30">
        <f>(H645*EXP(Plan1!$G$7-(Plan1!$G$8^2)/2+NORMSINV(AleatProd!I644)*Plan1!$G$8))</f>
        <v>14889.043966485846</v>
      </c>
      <c r="J645" s="30">
        <f>(I645*EXP(Plan1!$G$7-(Plan1!$G$8^2)/2+NORMSINV(AleatProd!J644)*Plan1!$G$8))</f>
        <v>15849.762455130422</v>
      </c>
      <c r="K645" s="30">
        <f>(J645*EXP(Plan1!$G$7-(Plan1!$G$8^2)/2+NORMSINV(AleatProd!K644)*Plan1!$G$8))</f>
        <v>15445.284807834643</v>
      </c>
      <c r="L645" s="30">
        <f>(K645*EXP(Plan1!$G$7-(Plan1!$G$8^2)/2+NORMSINV(AleatProd!L644)*Plan1!$G$8))</f>
        <v>16992.64823644303</v>
      </c>
      <c r="M645" s="30">
        <f>(L645*EXP(Plan1!$G$7-(Plan1!$G$8^2)/2+NORMSINV(AleatProd!M644)*Plan1!$G$8))</f>
        <v>16634.612742036796</v>
      </c>
      <c r="N645" s="30">
        <f>(M645*EXP(Plan1!$G$7-(Plan1!$G$8^2)/2+NORMSINV(AleatProd!N644)*Plan1!$G$8))</f>
        <v>15776.289701905142</v>
      </c>
      <c r="O645" s="30">
        <f>(N645*EXP(Plan1!$G$7-(Plan1!$G$8^2)/2+NORMSINV(AleatProd!O644)*Plan1!$G$8))</f>
        <v>16257.353208543265</v>
      </c>
      <c r="P645" s="30">
        <f>(O645*EXP(Plan1!$G$7-(Plan1!$G$8^2)/2+NORMSINV(AleatProd!P644)*Plan1!$G$8))</f>
        <v>16287.5754967138</v>
      </c>
      <c r="Q645" s="30">
        <f>(P645*EXP(Plan1!$G$7-(Plan1!$G$8^2)/2+NORMSINV(AleatProd!Q644)*Plan1!$G$8))</f>
        <v>16619.502930517301</v>
      </c>
      <c r="R645" s="30">
        <f>(Q645*EXP(Plan1!$G$7-(Plan1!$G$8^2)/2+NORMSINV(AleatProd!R644)*Plan1!$G$8))</f>
        <v>15176.495588160618</v>
      </c>
      <c r="S645" s="30">
        <f>(R645*EXP(Plan1!$G$7-(Plan1!$G$8^2)/2+NORMSINV(AleatProd!S644)*Plan1!$G$8))</f>
        <v>13569.166069228226</v>
      </c>
      <c r="T645" s="30">
        <f>(S645*EXP(Plan1!$G$7-(Plan1!$G$8^2)/2+NORMSINV(AleatProd!T644)*Plan1!$G$8))</f>
        <v>13089.387509288705</v>
      </c>
      <c r="U645" s="30">
        <f>(T645*EXP(Plan1!$G$7-(Plan1!$G$8^2)/2+NORMSINV(AleatProd!U644)*Plan1!$G$8))</f>
        <v>12150.527610454321</v>
      </c>
      <c r="V645" s="30">
        <f>(U645*EXP(Plan1!$G$7-(Plan1!$G$8^2)/2+NORMSINV(AleatProd!V644)*Plan1!$G$8))</f>
        <v>10647.545358813679</v>
      </c>
    </row>
    <row r="646" spans="1:22" x14ac:dyDescent="0.25">
      <c r="A646">
        <v>643</v>
      </c>
      <c r="B646" s="2">
        <f>Plan1!$B$4</f>
        <v>17520</v>
      </c>
      <c r="C646" s="30">
        <f>(B646*EXP(Plan1!$G$7-(Plan1!$G$8^2)/2+NORMSINV(AleatProd!C645)*Plan1!$G$8))</f>
        <v>17705.751501670296</v>
      </c>
      <c r="D646" s="30">
        <f>(C646*EXP(Plan1!$G$7-(Plan1!$G$8^2)/2+NORMSINV(AleatProd!D645)*Plan1!$G$8))</f>
        <v>17488.832456402019</v>
      </c>
      <c r="E646" s="30">
        <f>(D646*EXP(Plan1!$G$7-(Plan1!$G$8^2)/2+NORMSINV(AleatProd!E645)*Plan1!$G$8))</f>
        <v>18563.578128790039</v>
      </c>
      <c r="F646" s="30">
        <f>(E646*EXP(Plan1!$G$7-(Plan1!$G$8^2)/2+NORMSINV(AleatProd!F645)*Plan1!$G$8))</f>
        <v>17904.835393821588</v>
      </c>
      <c r="G646" s="30">
        <f>(F646*EXP(Plan1!$G$7-(Plan1!$G$8^2)/2+NORMSINV(AleatProd!G645)*Plan1!$G$8))</f>
        <v>17576.844435799689</v>
      </c>
      <c r="H646" s="30">
        <f>(G646*EXP(Plan1!$G$7-(Plan1!$G$8^2)/2+NORMSINV(AleatProd!H645)*Plan1!$G$8))</f>
        <v>17224.762828319239</v>
      </c>
      <c r="I646" s="30">
        <f>(H646*EXP(Plan1!$G$7-(Plan1!$G$8^2)/2+NORMSINV(AleatProd!I645)*Plan1!$G$8))</f>
        <v>16297.331609205787</v>
      </c>
      <c r="J646" s="30">
        <f>(I646*EXP(Plan1!$G$7-(Plan1!$G$8^2)/2+NORMSINV(AleatProd!J645)*Plan1!$G$8))</f>
        <v>16435.482705140603</v>
      </c>
      <c r="K646" s="30">
        <f>(J646*EXP(Plan1!$G$7-(Plan1!$G$8^2)/2+NORMSINV(AleatProd!K645)*Plan1!$G$8))</f>
        <v>14801.84153015214</v>
      </c>
      <c r="L646" s="30">
        <f>(K646*EXP(Plan1!$G$7-(Plan1!$G$8^2)/2+NORMSINV(AleatProd!L645)*Plan1!$G$8))</f>
        <v>14042.114355492367</v>
      </c>
      <c r="M646" s="30">
        <f>(L646*EXP(Plan1!$G$7-(Plan1!$G$8^2)/2+NORMSINV(AleatProd!M645)*Plan1!$G$8))</f>
        <v>13528.933301299348</v>
      </c>
      <c r="N646" s="30">
        <f>(M646*EXP(Plan1!$G$7-(Plan1!$G$8^2)/2+NORMSINV(AleatProd!N645)*Plan1!$G$8))</f>
        <v>13377.102224510527</v>
      </c>
      <c r="O646" s="30">
        <f>(N646*EXP(Plan1!$G$7-(Plan1!$G$8^2)/2+NORMSINV(AleatProd!O645)*Plan1!$G$8))</f>
        <v>13999.625067565656</v>
      </c>
      <c r="P646" s="30">
        <f>(O646*EXP(Plan1!$G$7-(Plan1!$G$8^2)/2+NORMSINV(AleatProd!P645)*Plan1!$G$8))</f>
        <v>14047.381293653791</v>
      </c>
      <c r="Q646" s="30">
        <f>(P646*EXP(Plan1!$G$7-(Plan1!$G$8^2)/2+NORMSINV(AleatProd!Q645)*Plan1!$G$8))</f>
        <v>13329.990264792261</v>
      </c>
      <c r="R646" s="30">
        <f>(Q646*EXP(Plan1!$G$7-(Plan1!$G$8^2)/2+NORMSINV(AleatProd!R645)*Plan1!$G$8))</f>
        <v>13318.060393869251</v>
      </c>
      <c r="S646" s="30">
        <f>(R646*EXP(Plan1!$G$7-(Plan1!$G$8^2)/2+NORMSINV(AleatProd!S645)*Plan1!$G$8))</f>
        <v>12565.574843480632</v>
      </c>
      <c r="T646" s="30">
        <f>(S646*EXP(Plan1!$G$7-(Plan1!$G$8^2)/2+NORMSINV(AleatProd!T645)*Plan1!$G$8))</f>
        <v>12463.819573705374</v>
      </c>
      <c r="U646" s="30">
        <f>(T646*EXP(Plan1!$G$7-(Plan1!$G$8^2)/2+NORMSINV(AleatProd!U645)*Plan1!$G$8))</f>
        <v>12213.399828642396</v>
      </c>
      <c r="V646" s="30">
        <f>(U646*EXP(Plan1!$G$7-(Plan1!$G$8^2)/2+NORMSINV(AleatProd!V645)*Plan1!$G$8))</f>
        <v>12325.615750889332</v>
      </c>
    </row>
    <row r="647" spans="1:22" x14ac:dyDescent="0.25">
      <c r="A647">
        <v>644</v>
      </c>
      <c r="B647" s="2">
        <f>Plan1!$B$4</f>
        <v>17520</v>
      </c>
      <c r="C647" s="30">
        <f>(B647*EXP(Plan1!$G$7-(Plan1!$G$8^2)/2+NORMSINV(AleatProd!C646)*Plan1!$G$8))</f>
        <v>17964.738221093055</v>
      </c>
      <c r="D647" s="30">
        <f>(C647*EXP(Plan1!$G$7-(Plan1!$G$8^2)/2+NORMSINV(AleatProd!D646)*Plan1!$G$8))</f>
        <v>17039.756182505113</v>
      </c>
      <c r="E647" s="30">
        <f>(D647*EXP(Plan1!$G$7-(Plan1!$G$8^2)/2+NORMSINV(AleatProd!E646)*Plan1!$G$8))</f>
        <v>15893.707373700134</v>
      </c>
      <c r="F647" s="30">
        <f>(E647*EXP(Plan1!$G$7-(Plan1!$G$8^2)/2+NORMSINV(AleatProd!F646)*Plan1!$G$8))</f>
        <v>16064.054801484441</v>
      </c>
      <c r="G647" s="30">
        <f>(F647*EXP(Plan1!$G$7-(Plan1!$G$8^2)/2+NORMSINV(AleatProd!G646)*Plan1!$G$8))</f>
        <v>16813.378077902376</v>
      </c>
      <c r="H647" s="30">
        <f>(G647*EXP(Plan1!$G$7-(Plan1!$G$8^2)/2+NORMSINV(AleatProd!H646)*Plan1!$G$8))</f>
        <v>14805.722771598106</v>
      </c>
      <c r="I647" s="30">
        <f>(H647*EXP(Plan1!$G$7-(Plan1!$G$8^2)/2+NORMSINV(AleatProd!I646)*Plan1!$G$8))</f>
        <v>15618.866205093582</v>
      </c>
      <c r="J647" s="30">
        <f>(I647*EXP(Plan1!$G$7-(Plan1!$G$8^2)/2+NORMSINV(AleatProd!J646)*Plan1!$G$8))</f>
        <v>14713.77081974168</v>
      </c>
      <c r="K647" s="30">
        <f>(J647*EXP(Plan1!$G$7-(Plan1!$G$8^2)/2+NORMSINV(AleatProd!K646)*Plan1!$G$8))</f>
        <v>15064.952195407121</v>
      </c>
      <c r="L647" s="30">
        <f>(K647*EXP(Plan1!$G$7-(Plan1!$G$8^2)/2+NORMSINV(AleatProd!L646)*Plan1!$G$8))</f>
        <v>14495.635087681212</v>
      </c>
      <c r="M647" s="30">
        <f>(L647*EXP(Plan1!$G$7-(Plan1!$G$8^2)/2+NORMSINV(AleatProd!M646)*Plan1!$G$8))</f>
        <v>13303.376744022555</v>
      </c>
      <c r="N647" s="30">
        <f>(M647*EXP(Plan1!$G$7-(Plan1!$G$8^2)/2+NORMSINV(AleatProd!N646)*Plan1!$G$8))</f>
        <v>13936.245401399221</v>
      </c>
      <c r="O647" s="30">
        <f>(N647*EXP(Plan1!$G$7-(Plan1!$G$8^2)/2+NORMSINV(AleatProd!O646)*Plan1!$G$8))</f>
        <v>13425.575370810489</v>
      </c>
      <c r="P647" s="30">
        <f>(O647*EXP(Plan1!$G$7-(Plan1!$G$8^2)/2+NORMSINV(AleatProd!P646)*Plan1!$G$8))</f>
        <v>13048.790511506022</v>
      </c>
      <c r="Q647" s="30">
        <f>(P647*EXP(Plan1!$G$7-(Plan1!$G$8^2)/2+NORMSINV(AleatProd!Q646)*Plan1!$G$8))</f>
        <v>13781.712314498805</v>
      </c>
      <c r="R647" s="30">
        <f>(Q647*EXP(Plan1!$G$7-(Plan1!$G$8^2)/2+NORMSINV(AleatProd!R646)*Plan1!$G$8))</f>
        <v>11782.030723679472</v>
      </c>
      <c r="S647" s="30">
        <f>(R647*EXP(Plan1!$G$7-(Plan1!$G$8^2)/2+NORMSINV(AleatProd!S646)*Plan1!$G$8))</f>
        <v>11174.083834026682</v>
      </c>
      <c r="T647" s="30">
        <f>(S647*EXP(Plan1!$G$7-(Plan1!$G$8^2)/2+NORMSINV(AleatProd!T646)*Plan1!$G$8))</f>
        <v>11449.406861759076</v>
      </c>
      <c r="U647" s="30">
        <f>(T647*EXP(Plan1!$G$7-(Plan1!$G$8^2)/2+NORMSINV(AleatProd!U646)*Plan1!$G$8))</f>
        <v>12037.805941062994</v>
      </c>
      <c r="V647" s="30">
        <f>(U647*EXP(Plan1!$G$7-(Plan1!$G$8^2)/2+NORMSINV(AleatProd!V646)*Plan1!$G$8))</f>
        <v>12205.197217631872</v>
      </c>
    </row>
    <row r="648" spans="1:22" x14ac:dyDescent="0.25">
      <c r="A648">
        <v>645</v>
      </c>
      <c r="B648" s="2">
        <f>Plan1!$B$4</f>
        <v>17520</v>
      </c>
      <c r="C648" s="30">
        <f>(B648*EXP(Plan1!$G$7-(Plan1!$G$8^2)/2+NORMSINV(AleatProd!C647)*Plan1!$G$8))</f>
        <v>16828.491268427799</v>
      </c>
      <c r="D648" s="30">
        <f>(C648*EXP(Plan1!$G$7-(Plan1!$G$8^2)/2+NORMSINV(AleatProd!D647)*Plan1!$G$8))</f>
        <v>15691.699188367269</v>
      </c>
      <c r="E648" s="30">
        <f>(D648*EXP(Plan1!$G$7-(Plan1!$G$8^2)/2+NORMSINV(AleatProd!E647)*Plan1!$G$8))</f>
        <v>15558.322027136121</v>
      </c>
      <c r="F648" s="30">
        <f>(E648*EXP(Plan1!$G$7-(Plan1!$G$8^2)/2+NORMSINV(AleatProd!F647)*Plan1!$G$8))</f>
        <v>14599.287609215236</v>
      </c>
      <c r="G648" s="30">
        <f>(F648*EXP(Plan1!$G$7-(Plan1!$G$8^2)/2+NORMSINV(AleatProd!G647)*Plan1!$G$8))</f>
        <v>14359.106677550233</v>
      </c>
      <c r="H648" s="30">
        <f>(G648*EXP(Plan1!$G$7-(Plan1!$G$8^2)/2+NORMSINV(AleatProd!H647)*Plan1!$G$8))</f>
        <v>14633.093825232683</v>
      </c>
      <c r="I648" s="30">
        <f>(H648*EXP(Plan1!$G$7-(Plan1!$G$8^2)/2+NORMSINV(AleatProd!I647)*Plan1!$G$8))</f>
        <v>14095.350682026281</v>
      </c>
      <c r="J648" s="30">
        <f>(I648*EXP(Plan1!$G$7-(Plan1!$G$8^2)/2+NORMSINV(AleatProd!J647)*Plan1!$G$8))</f>
        <v>13989.856100540295</v>
      </c>
      <c r="K648" s="30">
        <f>(J648*EXP(Plan1!$G$7-(Plan1!$G$8^2)/2+NORMSINV(AleatProd!K647)*Plan1!$G$8))</f>
        <v>15092.000558756125</v>
      </c>
      <c r="L648" s="30">
        <f>(K648*EXP(Plan1!$G$7-(Plan1!$G$8^2)/2+NORMSINV(AleatProd!L647)*Plan1!$G$8))</f>
        <v>15599.980194360334</v>
      </c>
      <c r="M648" s="30">
        <f>(L648*EXP(Plan1!$G$7-(Plan1!$G$8^2)/2+NORMSINV(AleatProd!M647)*Plan1!$G$8))</f>
        <v>14772.882158736596</v>
      </c>
      <c r="N648" s="30">
        <f>(M648*EXP(Plan1!$G$7-(Plan1!$G$8^2)/2+NORMSINV(AleatProd!N647)*Plan1!$G$8))</f>
        <v>15316.773288037188</v>
      </c>
      <c r="O648" s="30">
        <f>(N648*EXP(Plan1!$G$7-(Plan1!$G$8^2)/2+NORMSINV(AleatProd!O647)*Plan1!$G$8))</f>
        <v>14994.83990110129</v>
      </c>
      <c r="P648" s="30">
        <f>(O648*EXP(Plan1!$G$7-(Plan1!$G$8^2)/2+NORMSINV(AleatProd!P647)*Plan1!$G$8))</f>
        <v>13730.455403912974</v>
      </c>
      <c r="Q648" s="30">
        <f>(P648*EXP(Plan1!$G$7-(Plan1!$G$8^2)/2+NORMSINV(AleatProd!Q647)*Plan1!$G$8))</f>
        <v>14074.631069339057</v>
      </c>
      <c r="R648" s="30">
        <f>(Q648*EXP(Plan1!$G$7-(Plan1!$G$8^2)/2+NORMSINV(AleatProd!R647)*Plan1!$G$8))</f>
        <v>14374.060244166167</v>
      </c>
      <c r="S648" s="30">
        <f>(R648*EXP(Plan1!$G$7-(Plan1!$G$8^2)/2+NORMSINV(AleatProd!S647)*Plan1!$G$8))</f>
        <v>14634.949216612897</v>
      </c>
      <c r="T648" s="30">
        <f>(S648*EXP(Plan1!$G$7-(Plan1!$G$8^2)/2+NORMSINV(AleatProd!T647)*Plan1!$G$8))</f>
        <v>14090.434220019864</v>
      </c>
      <c r="U648" s="30">
        <f>(T648*EXP(Plan1!$G$7-(Plan1!$G$8^2)/2+NORMSINV(AleatProd!U647)*Plan1!$G$8))</f>
        <v>14347.15768492178</v>
      </c>
      <c r="V648" s="30">
        <f>(U648*EXP(Plan1!$G$7-(Plan1!$G$8^2)/2+NORMSINV(AleatProd!V647)*Plan1!$G$8))</f>
        <v>13304.503639021083</v>
      </c>
    </row>
    <row r="649" spans="1:22" x14ac:dyDescent="0.25">
      <c r="A649">
        <v>646</v>
      </c>
      <c r="B649" s="2">
        <f>Plan1!$B$4</f>
        <v>17520</v>
      </c>
      <c r="C649" s="30">
        <f>(B649*EXP(Plan1!$G$7-(Plan1!$G$8^2)/2+NORMSINV(AleatProd!C648)*Plan1!$G$8))</f>
        <v>18348.292636875416</v>
      </c>
      <c r="D649" s="30">
        <f>(C649*EXP(Plan1!$G$7-(Plan1!$G$8^2)/2+NORMSINV(AleatProd!D648)*Plan1!$G$8))</f>
        <v>19693.32888152864</v>
      </c>
      <c r="E649" s="30">
        <f>(D649*EXP(Plan1!$G$7-(Plan1!$G$8^2)/2+NORMSINV(AleatProd!E648)*Plan1!$G$8))</f>
        <v>19710.770339062517</v>
      </c>
      <c r="F649" s="30">
        <f>(E649*EXP(Plan1!$G$7-(Plan1!$G$8^2)/2+NORMSINV(AleatProd!F648)*Plan1!$G$8))</f>
        <v>18354.797175157208</v>
      </c>
      <c r="G649" s="30">
        <f>(F649*EXP(Plan1!$G$7-(Plan1!$G$8^2)/2+NORMSINV(AleatProd!G648)*Plan1!$G$8))</f>
        <v>18829.9848076413</v>
      </c>
      <c r="H649" s="30">
        <f>(G649*EXP(Plan1!$G$7-(Plan1!$G$8^2)/2+NORMSINV(AleatProd!H648)*Plan1!$G$8))</f>
        <v>17316.493994542103</v>
      </c>
      <c r="I649" s="30">
        <f>(H649*EXP(Plan1!$G$7-(Plan1!$G$8^2)/2+NORMSINV(AleatProd!I648)*Plan1!$G$8))</f>
        <v>16336.750648026431</v>
      </c>
      <c r="J649" s="30">
        <f>(I649*EXP(Plan1!$G$7-(Plan1!$G$8^2)/2+NORMSINV(AleatProd!J648)*Plan1!$G$8))</f>
        <v>16020.064701722589</v>
      </c>
      <c r="K649" s="30">
        <f>(J649*EXP(Plan1!$G$7-(Plan1!$G$8^2)/2+NORMSINV(AleatProd!K648)*Plan1!$G$8))</f>
        <v>16081.569406995604</v>
      </c>
      <c r="L649" s="30">
        <f>(K649*EXP(Plan1!$G$7-(Plan1!$G$8^2)/2+NORMSINV(AleatProd!L648)*Plan1!$G$8))</f>
        <v>15049.958283009915</v>
      </c>
      <c r="M649" s="30">
        <f>(L649*EXP(Plan1!$G$7-(Plan1!$G$8^2)/2+NORMSINV(AleatProd!M648)*Plan1!$G$8))</f>
        <v>16736.901667826369</v>
      </c>
      <c r="N649" s="30">
        <f>(M649*EXP(Plan1!$G$7-(Plan1!$G$8^2)/2+NORMSINV(AleatProd!N648)*Plan1!$G$8))</f>
        <v>17022.841332982171</v>
      </c>
      <c r="O649" s="30">
        <f>(N649*EXP(Plan1!$G$7-(Plan1!$G$8^2)/2+NORMSINV(AleatProd!O648)*Plan1!$G$8))</f>
        <v>16181.858098103101</v>
      </c>
      <c r="P649" s="30">
        <f>(O649*EXP(Plan1!$G$7-(Plan1!$G$8^2)/2+NORMSINV(AleatProd!P648)*Plan1!$G$8))</f>
        <v>15549.689910522313</v>
      </c>
      <c r="Q649" s="30">
        <f>(P649*EXP(Plan1!$G$7-(Plan1!$G$8^2)/2+NORMSINV(AleatProd!Q648)*Plan1!$G$8))</f>
        <v>14543.950846791135</v>
      </c>
      <c r="R649" s="30">
        <f>(Q649*EXP(Plan1!$G$7-(Plan1!$G$8^2)/2+NORMSINV(AleatProd!R648)*Plan1!$G$8))</f>
        <v>14747.386021081471</v>
      </c>
      <c r="S649" s="30">
        <f>(R649*EXP(Plan1!$G$7-(Plan1!$G$8^2)/2+NORMSINV(AleatProd!S648)*Plan1!$G$8))</f>
        <v>14728.984191681118</v>
      </c>
      <c r="T649" s="30">
        <f>(S649*EXP(Plan1!$G$7-(Plan1!$G$8^2)/2+NORMSINV(AleatProd!T648)*Plan1!$G$8))</f>
        <v>14034.704283088278</v>
      </c>
      <c r="U649" s="30">
        <f>(T649*EXP(Plan1!$G$7-(Plan1!$G$8^2)/2+NORMSINV(AleatProd!U648)*Plan1!$G$8))</f>
        <v>13413.168335069264</v>
      </c>
      <c r="V649" s="30">
        <f>(U649*EXP(Plan1!$G$7-(Plan1!$G$8^2)/2+NORMSINV(AleatProd!V648)*Plan1!$G$8))</f>
        <v>13723.675473060994</v>
      </c>
    </row>
    <row r="650" spans="1:22" x14ac:dyDescent="0.25">
      <c r="A650">
        <v>647</v>
      </c>
      <c r="B650" s="2">
        <f>Plan1!$B$4</f>
        <v>17520</v>
      </c>
      <c r="C650" s="30">
        <f>(B650*EXP(Plan1!$G$7-(Plan1!$G$8^2)/2+NORMSINV(AleatProd!C649)*Plan1!$G$8))</f>
        <v>18120.284898138321</v>
      </c>
      <c r="D650" s="30">
        <f>(C650*EXP(Plan1!$G$7-(Plan1!$G$8^2)/2+NORMSINV(AleatProd!D649)*Plan1!$G$8))</f>
        <v>18768.767786772794</v>
      </c>
      <c r="E650" s="30">
        <f>(D650*EXP(Plan1!$G$7-(Plan1!$G$8^2)/2+NORMSINV(AleatProd!E649)*Plan1!$G$8))</f>
        <v>19462.721665171779</v>
      </c>
      <c r="F650" s="30">
        <f>(E650*EXP(Plan1!$G$7-(Plan1!$G$8^2)/2+NORMSINV(AleatProd!F649)*Plan1!$G$8))</f>
        <v>18309.245073757393</v>
      </c>
      <c r="G650" s="30">
        <f>(F650*EXP(Plan1!$G$7-(Plan1!$G$8^2)/2+NORMSINV(AleatProd!G649)*Plan1!$G$8))</f>
        <v>19405.820826668143</v>
      </c>
      <c r="H650" s="30">
        <f>(G650*EXP(Plan1!$G$7-(Plan1!$G$8^2)/2+NORMSINV(AleatProd!H649)*Plan1!$G$8))</f>
        <v>19588.294668958119</v>
      </c>
      <c r="I650" s="30">
        <f>(H650*EXP(Plan1!$G$7-(Plan1!$G$8^2)/2+NORMSINV(AleatProd!I649)*Plan1!$G$8))</f>
        <v>17648.055337892481</v>
      </c>
      <c r="J650" s="30">
        <f>(I650*EXP(Plan1!$G$7-(Plan1!$G$8^2)/2+NORMSINV(AleatProd!J649)*Plan1!$G$8))</f>
        <v>17218.008549059723</v>
      </c>
      <c r="K650" s="30">
        <f>(J650*EXP(Plan1!$G$7-(Plan1!$G$8^2)/2+NORMSINV(AleatProd!K649)*Plan1!$G$8))</f>
        <v>16449.793446623113</v>
      </c>
      <c r="L650" s="30">
        <f>(K650*EXP(Plan1!$G$7-(Plan1!$G$8^2)/2+NORMSINV(AleatProd!L649)*Plan1!$G$8))</f>
        <v>15349.991386110714</v>
      </c>
      <c r="M650" s="30">
        <f>(L650*EXP(Plan1!$G$7-(Plan1!$G$8^2)/2+NORMSINV(AleatProd!M649)*Plan1!$G$8))</f>
        <v>14304.893585506841</v>
      </c>
      <c r="N650" s="30">
        <f>(M650*EXP(Plan1!$G$7-(Plan1!$G$8^2)/2+NORMSINV(AleatProd!N649)*Plan1!$G$8))</f>
        <v>13402.781680446262</v>
      </c>
      <c r="O650" s="30">
        <f>(N650*EXP(Plan1!$G$7-(Plan1!$G$8^2)/2+NORMSINV(AleatProd!O649)*Plan1!$G$8))</f>
        <v>14131.906689775957</v>
      </c>
      <c r="P650" s="30">
        <f>(O650*EXP(Plan1!$G$7-(Plan1!$G$8^2)/2+NORMSINV(AleatProd!P649)*Plan1!$G$8))</f>
        <v>14544.408355583968</v>
      </c>
      <c r="Q650" s="30">
        <f>(P650*EXP(Plan1!$G$7-(Plan1!$G$8^2)/2+NORMSINV(AleatProd!Q649)*Plan1!$G$8))</f>
        <v>15255.505908831276</v>
      </c>
      <c r="R650" s="30">
        <f>(Q650*EXP(Plan1!$G$7-(Plan1!$G$8^2)/2+NORMSINV(AleatProd!R649)*Plan1!$G$8))</f>
        <v>15172.486464626567</v>
      </c>
      <c r="S650" s="30">
        <f>(R650*EXP(Plan1!$G$7-(Plan1!$G$8^2)/2+NORMSINV(AleatProd!S649)*Plan1!$G$8))</f>
        <v>14274.148998540755</v>
      </c>
      <c r="T650" s="30">
        <f>(S650*EXP(Plan1!$G$7-(Plan1!$G$8^2)/2+NORMSINV(AleatProd!T649)*Plan1!$G$8))</f>
        <v>14977.846604526929</v>
      </c>
      <c r="U650" s="30">
        <f>(T650*EXP(Plan1!$G$7-(Plan1!$G$8^2)/2+NORMSINV(AleatProd!U649)*Plan1!$G$8))</f>
        <v>14888.841322198758</v>
      </c>
      <c r="V650" s="30">
        <f>(U650*EXP(Plan1!$G$7-(Plan1!$G$8^2)/2+NORMSINV(AleatProd!V649)*Plan1!$G$8))</f>
        <v>14212.909396085784</v>
      </c>
    </row>
    <row r="651" spans="1:22" x14ac:dyDescent="0.25">
      <c r="A651">
        <v>648</v>
      </c>
      <c r="B651" s="2">
        <f>Plan1!$B$4</f>
        <v>17520</v>
      </c>
      <c r="C651" s="30">
        <f>(B651*EXP(Plan1!$G$7-(Plan1!$G$8^2)/2+NORMSINV(AleatProd!C650)*Plan1!$G$8))</f>
        <v>17262.427114344853</v>
      </c>
      <c r="D651" s="30">
        <f>(C651*EXP(Plan1!$G$7-(Plan1!$G$8^2)/2+NORMSINV(AleatProd!D650)*Plan1!$G$8))</f>
        <v>17258.020396802469</v>
      </c>
      <c r="E651" s="30">
        <f>(D651*EXP(Plan1!$G$7-(Plan1!$G$8^2)/2+NORMSINV(AleatProd!E650)*Plan1!$G$8))</f>
        <v>15849.063381677764</v>
      </c>
      <c r="F651" s="30">
        <f>(E651*EXP(Plan1!$G$7-(Plan1!$G$8^2)/2+NORMSINV(AleatProd!F650)*Plan1!$G$8))</f>
        <v>16454.343544387877</v>
      </c>
      <c r="G651" s="30">
        <f>(F651*EXP(Plan1!$G$7-(Plan1!$G$8^2)/2+NORMSINV(AleatProd!G650)*Plan1!$G$8))</f>
        <v>17233.099857064492</v>
      </c>
      <c r="H651" s="30">
        <f>(G651*EXP(Plan1!$G$7-(Plan1!$G$8^2)/2+NORMSINV(AleatProd!H650)*Plan1!$G$8))</f>
        <v>17716.439589752001</v>
      </c>
      <c r="I651" s="30">
        <f>(H651*EXP(Plan1!$G$7-(Plan1!$G$8^2)/2+NORMSINV(AleatProd!I650)*Plan1!$G$8))</f>
        <v>18653.262337998716</v>
      </c>
      <c r="J651" s="30">
        <f>(I651*EXP(Plan1!$G$7-(Plan1!$G$8^2)/2+NORMSINV(AleatProd!J650)*Plan1!$G$8))</f>
        <v>19397.034788231529</v>
      </c>
      <c r="K651" s="30">
        <f>(J651*EXP(Plan1!$G$7-(Plan1!$G$8^2)/2+NORMSINV(AleatProd!K650)*Plan1!$G$8))</f>
        <v>18876.848564890559</v>
      </c>
      <c r="L651" s="30">
        <f>(K651*EXP(Plan1!$G$7-(Plan1!$G$8^2)/2+NORMSINV(AleatProd!L650)*Plan1!$G$8))</f>
        <v>17754.346270587004</v>
      </c>
      <c r="M651" s="30">
        <f>(L651*EXP(Plan1!$G$7-(Plan1!$G$8^2)/2+NORMSINV(AleatProd!M650)*Plan1!$G$8))</f>
        <v>17549.733321813466</v>
      </c>
      <c r="N651" s="30">
        <f>(M651*EXP(Plan1!$G$7-(Plan1!$G$8^2)/2+NORMSINV(AleatProd!N650)*Plan1!$G$8))</f>
        <v>15855.035519720603</v>
      </c>
      <c r="O651" s="30">
        <f>(N651*EXP(Plan1!$G$7-(Plan1!$G$8^2)/2+NORMSINV(AleatProd!O650)*Plan1!$G$8))</f>
        <v>15947.445600733206</v>
      </c>
      <c r="P651" s="30">
        <f>(O651*EXP(Plan1!$G$7-(Plan1!$G$8^2)/2+NORMSINV(AleatProd!P650)*Plan1!$G$8))</f>
        <v>15091.814021413957</v>
      </c>
      <c r="Q651" s="30">
        <f>(P651*EXP(Plan1!$G$7-(Plan1!$G$8^2)/2+NORMSINV(AleatProd!Q650)*Plan1!$G$8))</f>
        <v>15307.416436210238</v>
      </c>
      <c r="R651" s="30">
        <f>(Q651*EXP(Plan1!$G$7-(Plan1!$G$8^2)/2+NORMSINV(AleatProd!R650)*Plan1!$G$8))</f>
        <v>14203.731884413606</v>
      </c>
      <c r="S651" s="30">
        <f>(R651*EXP(Plan1!$G$7-(Plan1!$G$8^2)/2+NORMSINV(AleatProd!S650)*Plan1!$G$8))</f>
        <v>14948.791010167643</v>
      </c>
      <c r="T651" s="30">
        <f>(S651*EXP(Plan1!$G$7-(Plan1!$G$8^2)/2+NORMSINV(AleatProd!T650)*Plan1!$G$8))</f>
        <v>14042.373911977542</v>
      </c>
      <c r="U651" s="30">
        <f>(T651*EXP(Plan1!$G$7-(Plan1!$G$8^2)/2+NORMSINV(AleatProd!U650)*Plan1!$G$8))</f>
        <v>14033.15919976724</v>
      </c>
      <c r="V651" s="30">
        <f>(U651*EXP(Plan1!$G$7-(Plan1!$G$8^2)/2+NORMSINV(AleatProd!V650)*Plan1!$G$8))</f>
        <v>13497.481456119505</v>
      </c>
    </row>
    <row r="652" spans="1:22" x14ac:dyDescent="0.25">
      <c r="A652">
        <v>649</v>
      </c>
      <c r="B652" s="2">
        <f>Plan1!$B$4</f>
        <v>17520</v>
      </c>
      <c r="C652" s="30">
        <f>(B652*EXP(Plan1!$G$7-(Plan1!$G$8^2)/2+NORMSINV(AleatProd!C651)*Plan1!$G$8))</f>
        <v>17506.722264501488</v>
      </c>
      <c r="D652" s="30">
        <f>(C652*EXP(Plan1!$G$7-(Plan1!$G$8^2)/2+NORMSINV(AleatProd!D651)*Plan1!$G$8))</f>
        <v>17787.889452752541</v>
      </c>
      <c r="E652" s="30">
        <f>(D652*EXP(Plan1!$G$7-(Plan1!$G$8^2)/2+NORMSINV(AleatProd!E651)*Plan1!$G$8))</f>
        <v>17661.436870141286</v>
      </c>
      <c r="F652" s="30">
        <f>(E652*EXP(Plan1!$G$7-(Plan1!$G$8^2)/2+NORMSINV(AleatProd!F651)*Plan1!$G$8))</f>
        <v>18597.939630620207</v>
      </c>
      <c r="G652" s="30">
        <f>(F652*EXP(Plan1!$G$7-(Plan1!$G$8^2)/2+NORMSINV(AleatProd!G651)*Plan1!$G$8))</f>
        <v>18144.139284965244</v>
      </c>
      <c r="H652" s="30">
        <f>(G652*EXP(Plan1!$G$7-(Plan1!$G$8^2)/2+NORMSINV(AleatProd!H651)*Plan1!$G$8))</f>
        <v>16176.778316132049</v>
      </c>
      <c r="I652" s="30">
        <f>(H652*EXP(Plan1!$G$7-(Plan1!$G$8^2)/2+NORMSINV(AleatProd!I651)*Plan1!$G$8))</f>
        <v>15666.511375348937</v>
      </c>
      <c r="J652" s="30">
        <f>(I652*EXP(Plan1!$G$7-(Plan1!$G$8^2)/2+NORMSINV(AleatProd!J651)*Plan1!$G$8))</f>
        <v>13656.529035308706</v>
      </c>
      <c r="K652" s="30">
        <f>(J652*EXP(Plan1!$G$7-(Plan1!$G$8^2)/2+NORMSINV(AleatProd!K651)*Plan1!$G$8))</f>
        <v>13838.37814987907</v>
      </c>
      <c r="L652" s="30">
        <f>(K652*EXP(Plan1!$G$7-(Plan1!$G$8^2)/2+NORMSINV(AleatProd!L651)*Plan1!$G$8))</f>
        <v>13941.559282862139</v>
      </c>
      <c r="M652" s="30">
        <f>(L652*EXP(Plan1!$G$7-(Plan1!$G$8^2)/2+NORMSINV(AleatProd!M651)*Plan1!$G$8))</f>
        <v>14014.516993216215</v>
      </c>
      <c r="N652" s="30">
        <f>(M652*EXP(Plan1!$G$7-(Plan1!$G$8^2)/2+NORMSINV(AleatProd!N651)*Plan1!$G$8))</f>
        <v>13946.125536101717</v>
      </c>
      <c r="O652" s="30">
        <f>(N652*EXP(Plan1!$G$7-(Plan1!$G$8^2)/2+NORMSINV(AleatProd!O651)*Plan1!$G$8))</f>
        <v>14626.369424094313</v>
      </c>
      <c r="P652" s="30">
        <f>(O652*EXP(Plan1!$G$7-(Plan1!$G$8^2)/2+NORMSINV(AleatProd!P651)*Plan1!$G$8))</f>
        <v>13971.545613185563</v>
      </c>
      <c r="Q652" s="30">
        <f>(P652*EXP(Plan1!$G$7-(Plan1!$G$8^2)/2+NORMSINV(AleatProd!Q651)*Plan1!$G$8))</f>
        <v>12795.680064942277</v>
      </c>
      <c r="R652" s="30">
        <f>(Q652*EXP(Plan1!$G$7-(Plan1!$G$8^2)/2+NORMSINV(AleatProd!R651)*Plan1!$G$8))</f>
        <v>14373.481050890523</v>
      </c>
      <c r="S652" s="30">
        <f>(R652*EXP(Plan1!$G$7-(Plan1!$G$8^2)/2+NORMSINV(AleatProd!S651)*Plan1!$G$8))</f>
        <v>14731.768796087901</v>
      </c>
      <c r="T652" s="30">
        <f>(S652*EXP(Plan1!$G$7-(Plan1!$G$8^2)/2+NORMSINV(AleatProd!T651)*Plan1!$G$8))</f>
        <v>13054.810439140676</v>
      </c>
      <c r="U652" s="30">
        <f>(T652*EXP(Plan1!$G$7-(Plan1!$G$8^2)/2+NORMSINV(AleatProd!U651)*Plan1!$G$8))</f>
        <v>12387.095636864618</v>
      </c>
      <c r="V652" s="30">
        <f>(U652*EXP(Plan1!$G$7-(Plan1!$G$8^2)/2+NORMSINV(AleatProd!V651)*Plan1!$G$8))</f>
        <v>12107.090381661117</v>
      </c>
    </row>
    <row r="653" spans="1:22" x14ac:dyDescent="0.25">
      <c r="A653">
        <v>650</v>
      </c>
      <c r="B653" s="2">
        <f>Plan1!$B$4</f>
        <v>17520</v>
      </c>
      <c r="C653" s="30">
        <f>(B653*EXP(Plan1!$G$7-(Plan1!$G$8^2)/2+NORMSINV(AleatProd!C652)*Plan1!$G$8))</f>
        <v>17873.205505451933</v>
      </c>
      <c r="D653" s="30">
        <f>(C653*EXP(Plan1!$G$7-(Plan1!$G$8^2)/2+NORMSINV(AleatProd!D652)*Plan1!$G$8))</f>
        <v>18373.702710514608</v>
      </c>
      <c r="E653" s="30">
        <f>(D653*EXP(Plan1!$G$7-(Plan1!$G$8^2)/2+NORMSINV(AleatProd!E652)*Plan1!$G$8))</f>
        <v>17605.749529748173</v>
      </c>
      <c r="F653" s="30">
        <f>(E653*EXP(Plan1!$G$7-(Plan1!$G$8^2)/2+NORMSINV(AleatProd!F652)*Plan1!$G$8))</f>
        <v>18442.165434944814</v>
      </c>
      <c r="G653" s="30">
        <f>(F653*EXP(Plan1!$G$7-(Plan1!$G$8^2)/2+NORMSINV(AleatProd!G652)*Plan1!$G$8))</f>
        <v>18925.757766463536</v>
      </c>
      <c r="H653" s="30">
        <f>(G653*EXP(Plan1!$G$7-(Plan1!$G$8^2)/2+NORMSINV(AleatProd!H652)*Plan1!$G$8))</f>
        <v>18356.943939046978</v>
      </c>
      <c r="I653" s="30">
        <f>(H653*EXP(Plan1!$G$7-(Plan1!$G$8^2)/2+NORMSINV(AleatProd!I652)*Plan1!$G$8))</f>
        <v>18527.988318351931</v>
      </c>
      <c r="J653" s="30">
        <f>(I653*EXP(Plan1!$G$7-(Plan1!$G$8^2)/2+NORMSINV(AleatProd!J652)*Plan1!$G$8))</f>
        <v>20047.074164358473</v>
      </c>
      <c r="K653" s="30">
        <f>(J653*EXP(Plan1!$G$7-(Plan1!$G$8^2)/2+NORMSINV(AleatProd!K652)*Plan1!$G$8))</f>
        <v>20369.336312277424</v>
      </c>
      <c r="L653" s="30">
        <f>(K653*EXP(Plan1!$G$7-(Plan1!$G$8^2)/2+NORMSINV(AleatProd!L652)*Plan1!$G$8))</f>
        <v>18707.953240511251</v>
      </c>
      <c r="M653" s="30">
        <f>(L653*EXP(Plan1!$G$7-(Plan1!$G$8^2)/2+NORMSINV(AleatProd!M652)*Plan1!$G$8))</f>
        <v>17694.886126293892</v>
      </c>
      <c r="N653" s="30">
        <f>(M653*EXP(Plan1!$G$7-(Plan1!$G$8^2)/2+NORMSINV(AleatProd!N652)*Plan1!$G$8))</f>
        <v>17925.712508448931</v>
      </c>
      <c r="O653" s="30">
        <f>(N653*EXP(Plan1!$G$7-(Plan1!$G$8^2)/2+NORMSINV(AleatProd!O652)*Plan1!$G$8))</f>
        <v>17640.906395551159</v>
      </c>
      <c r="P653" s="30">
        <f>(O653*EXP(Plan1!$G$7-(Plan1!$G$8^2)/2+NORMSINV(AleatProd!P652)*Plan1!$G$8))</f>
        <v>17619.41440408448</v>
      </c>
      <c r="Q653" s="30">
        <f>(P653*EXP(Plan1!$G$7-(Plan1!$G$8^2)/2+NORMSINV(AleatProd!Q652)*Plan1!$G$8))</f>
        <v>18130.720301810958</v>
      </c>
      <c r="R653" s="30">
        <f>(Q653*EXP(Plan1!$G$7-(Plan1!$G$8^2)/2+NORMSINV(AleatProd!R652)*Plan1!$G$8))</f>
        <v>18769.582805234739</v>
      </c>
      <c r="S653" s="30">
        <f>(R653*EXP(Plan1!$G$7-(Plan1!$G$8^2)/2+NORMSINV(AleatProd!S652)*Plan1!$G$8))</f>
        <v>16964.241567627534</v>
      </c>
      <c r="T653" s="30">
        <f>(S653*EXP(Plan1!$G$7-(Plan1!$G$8^2)/2+NORMSINV(AleatProd!T652)*Plan1!$G$8))</f>
        <v>16059.76060095787</v>
      </c>
      <c r="U653" s="30">
        <f>(T653*EXP(Plan1!$G$7-(Plan1!$G$8^2)/2+NORMSINV(AleatProd!U652)*Plan1!$G$8))</f>
        <v>15633.372998513907</v>
      </c>
      <c r="V653" s="30">
        <f>(U653*EXP(Plan1!$G$7-(Plan1!$G$8^2)/2+NORMSINV(AleatProd!V652)*Plan1!$G$8))</f>
        <v>15805.520122556683</v>
      </c>
    </row>
    <row r="654" spans="1:22" x14ac:dyDescent="0.25">
      <c r="A654">
        <v>651</v>
      </c>
      <c r="B654" s="2">
        <f>Plan1!$B$4</f>
        <v>17520</v>
      </c>
      <c r="C654" s="30">
        <f>(B654*EXP(Plan1!$G$7-(Plan1!$G$8^2)/2+NORMSINV(AleatProd!C653)*Plan1!$G$8))</f>
        <v>16891.930104161253</v>
      </c>
      <c r="D654" s="30">
        <f>(C654*EXP(Plan1!$G$7-(Plan1!$G$8^2)/2+NORMSINV(AleatProd!D653)*Plan1!$G$8))</f>
        <v>16571.971072001692</v>
      </c>
      <c r="E654" s="30">
        <f>(D654*EXP(Plan1!$G$7-(Plan1!$G$8^2)/2+NORMSINV(AleatProd!E653)*Plan1!$G$8))</f>
        <v>14828.59975425584</v>
      </c>
      <c r="F654" s="30">
        <f>(E654*EXP(Plan1!$G$7-(Plan1!$G$8^2)/2+NORMSINV(AleatProd!F653)*Plan1!$G$8))</f>
        <v>14492.869113554652</v>
      </c>
      <c r="G654" s="30">
        <f>(F654*EXP(Plan1!$G$7-(Plan1!$G$8^2)/2+NORMSINV(AleatProd!G653)*Plan1!$G$8))</f>
        <v>14492.749065154616</v>
      </c>
      <c r="H654" s="30">
        <f>(G654*EXP(Plan1!$G$7-(Plan1!$G$8^2)/2+NORMSINV(AleatProd!H653)*Plan1!$G$8))</f>
        <v>14948.15529490595</v>
      </c>
      <c r="I654" s="30">
        <f>(H654*EXP(Plan1!$G$7-(Plan1!$G$8^2)/2+NORMSINV(AleatProd!I653)*Plan1!$G$8))</f>
        <v>14986.694114972826</v>
      </c>
      <c r="J654" s="30">
        <f>(I654*EXP(Plan1!$G$7-(Plan1!$G$8^2)/2+NORMSINV(AleatProd!J653)*Plan1!$G$8))</f>
        <v>14731.977911463991</v>
      </c>
      <c r="K654" s="30">
        <f>(J654*EXP(Plan1!$G$7-(Plan1!$G$8^2)/2+NORMSINV(AleatProd!K653)*Plan1!$G$8))</f>
        <v>14276.246807416235</v>
      </c>
      <c r="L654" s="30">
        <f>(K654*EXP(Plan1!$G$7-(Plan1!$G$8^2)/2+NORMSINV(AleatProd!L653)*Plan1!$G$8))</f>
        <v>12977.36957015878</v>
      </c>
      <c r="M654" s="30">
        <f>(L654*EXP(Plan1!$G$7-(Plan1!$G$8^2)/2+NORMSINV(AleatProd!M653)*Plan1!$G$8))</f>
        <v>12323.945455685063</v>
      </c>
      <c r="N654" s="30">
        <f>(M654*EXP(Plan1!$G$7-(Plan1!$G$8^2)/2+NORMSINV(AleatProd!N653)*Plan1!$G$8))</f>
        <v>11605.129104145883</v>
      </c>
      <c r="O654" s="30">
        <f>(N654*EXP(Plan1!$G$7-(Plan1!$G$8^2)/2+NORMSINV(AleatProd!O653)*Plan1!$G$8))</f>
        <v>12005.747656637854</v>
      </c>
      <c r="P654" s="30">
        <f>(O654*EXP(Plan1!$G$7-(Plan1!$G$8^2)/2+NORMSINV(AleatProd!P653)*Plan1!$G$8))</f>
        <v>11094.641381855747</v>
      </c>
      <c r="Q654" s="30">
        <f>(P654*EXP(Plan1!$G$7-(Plan1!$G$8^2)/2+NORMSINV(AleatProd!Q653)*Plan1!$G$8))</f>
        <v>11135.509785494593</v>
      </c>
      <c r="R654" s="30">
        <f>(Q654*EXP(Plan1!$G$7-(Plan1!$G$8^2)/2+NORMSINV(AleatProd!R653)*Plan1!$G$8))</f>
        <v>11116.364810860727</v>
      </c>
      <c r="S654" s="30">
        <f>(R654*EXP(Plan1!$G$7-(Plan1!$G$8^2)/2+NORMSINV(AleatProd!S653)*Plan1!$G$8))</f>
        <v>11693.844507571639</v>
      </c>
      <c r="T654" s="30">
        <f>(S654*EXP(Plan1!$G$7-(Plan1!$G$8^2)/2+NORMSINV(AleatProd!T653)*Plan1!$G$8))</f>
        <v>12204.378333050568</v>
      </c>
      <c r="U654" s="30">
        <f>(T654*EXP(Plan1!$G$7-(Plan1!$G$8^2)/2+NORMSINV(AleatProd!U653)*Plan1!$G$8))</f>
        <v>11537.248941102229</v>
      </c>
      <c r="V654" s="30">
        <f>(U654*EXP(Plan1!$G$7-(Plan1!$G$8^2)/2+NORMSINV(AleatProd!V653)*Plan1!$G$8))</f>
        <v>12052.977255818372</v>
      </c>
    </row>
    <row r="655" spans="1:22" x14ac:dyDescent="0.25">
      <c r="A655">
        <v>652</v>
      </c>
      <c r="B655" s="2">
        <f>Plan1!$B$4</f>
        <v>17520</v>
      </c>
      <c r="C655" s="30">
        <f>(B655*EXP(Plan1!$G$7-(Plan1!$G$8^2)/2+NORMSINV(AleatProd!C654)*Plan1!$G$8))</f>
        <v>19005.817102442423</v>
      </c>
      <c r="D655" s="30">
        <f>(C655*EXP(Plan1!$G$7-(Plan1!$G$8^2)/2+NORMSINV(AleatProd!D654)*Plan1!$G$8))</f>
        <v>20163.325983910327</v>
      </c>
      <c r="E655" s="30">
        <f>(D655*EXP(Plan1!$G$7-(Plan1!$G$8^2)/2+NORMSINV(AleatProd!E654)*Plan1!$G$8))</f>
        <v>19835.485059193041</v>
      </c>
      <c r="F655" s="30">
        <f>(E655*EXP(Plan1!$G$7-(Plan1!$G$8^2)/2+NORMSINV(AleatProd!F654)*Plan1!$G$8))</f>
        <v>19915.770445050821</v>
      </c>
      <c r="G655" s="30">
        <f>(F655*EXP(Plan1!$G$7-(Plan1!$G$8^2)/2+NORMSINV(AleatProd!G654)*Plan1!$G$8))</f>
        <v>20018.332837184927</v>
      </c>
      <c r="H655" s="30">
        <f>(G655*EXP(Plan1!$G$7-(Plan1!$G$8^2)/2+NORMSINV(AleatProd!H654)*Plan1!$G$8))</f>
        <v>19913.711891639217</v>
      </c>
      <c r="I655" s="30">
        <f>(H655*EXP(Plan1!$G$7-(Plan1!$G$8^2)/2+NORMSINV(AleatProd!I654)*Plan1!$G$8))</f>
        <v>20583.256736086987</v>
      </c>
      <c r="J655" s="30">
        <f>(I655*EXP(Plan1!$G$7-(Plan1!$G$8^2)/2+NORMSINV(AleatProd!J654)*Plan1!$G$8))</f>
        <v>19509.60903674769</v>
      </c>
      <c r="K655" s="30">
        <f>(J655*EXP(Plan1!$G$7-(Plan1!$G$8^2)/2+NORMSINV(AleatProd!K654)*Plan1!$G$8))</f>
        <v>19861.669483981412</v>
      </c>
      <c r="L655" s="30">
        <f>(K655*EXP(Plan1!$G$7-(Plan1!$G$8^2)/2+NORMSINV(AleatProd!L654)*Plan1!$G$8))</f>
        <v>19783.652637555471</v>
      </c>
      <c r="M655" s="30">
        <f>(L655*EXP(Plan1!$G$7-(Plan1!$G$8^2)/2+NORMSINV(AleatProd!M654)*Plan1!$G$8))</f>
        <v>17824.962615559423</v>
      </c>
      <c r="N655" s="30">
        <f>(M655*EXP(Plan1!$G$7-(Plan1!$G$8^2)/2+NORMSINV(AleatProd!N654)*Plan1!$G$8))</f>
        <v>18917.626954096308</v>
      </c>
      <c r="O655" s="30">
        <f>(N655*EXP(Plan1!$G$7-(Plan1!$G$8^2)/2+NORMSINV(AleatProd!O654)*Plan1!$G$8))</f>
        <v>19038.371215858711</v>
      </c>
      <c r="P655" s="30">
        <f>(O655*EXP(Plan1!$G$7-(Plan1!$G$8^2)/2+NORMSINV(AleatProd!P654)*Plan1!$G$8))</f>
        <v>18563.806871958612</v>
      </c>
      <c r="Q655" s="30">
        <f>(P655*EXP(Plan1!$G$7-(Plan1!$G$8^2)/2+NORMSINV(AleatProd!Q654)*Plan1!$G$8))</f>
        <v>17546.865273022282</v>
      </c>
      <c r="R655" s="30">
        <f>(Q655*EXP(Plan1!$G$7-(Plan1!$G$8^2)/2+NORMSINV(AleatProd!R654)*Plan1!$G$8))</f>
        <v>18310.663163360259</v>
      </c>
      <c r="S655" s="30">
        <f>(R655*EXP(Plan1!$G$7-(Plan1!$G$8^2)/2+NORMSINV(AleatProd!S654)*Plan1!$G$8))</f>
        <v>18892.216204915712</v>
      </c>
      <c r="T655" s="30">
        <f>(S655*EXP(Plan1!$G$7-(Plan1!$G$8^2)/2+NORMSINV(AleatProd!T654)*Plan1!$G$8))</f>
        <v>18643.605036739053</v>
      </c>
      <c r="U655" s="30">
        <f>(T655*EXP(Plan1!$G$7-(Plan1!$G$8^2)/2+NORMSINV(AleatProd!U654)*Plan1!$G$8))</f>
        <v>17738.241251576539</v>
      </c>
      <c r="V655" s="30">
        <f>(U655*EXP(Plan1!$G$7-(Plan1!$G$8^2)/2+NORMSINV(AleatProd!V654)*Plan1!$G$8))</f>
        <v>17876.067131780052</v>
      </c>
    </row>
    <row r="656" spans="1:22" x14ac:dyDescent="0.25">
      <c r="A656">
        <v>653</v>
      </c>
      <c r="B656" s="2">
        <f>Plan1!$B$4</f>
        <v>17520</v>
      </c>
      <c r="C656" s="30">
        <f>(B656*EXP(Plan1!$G$7-(Plan1!$G$8^2)/2+NORMSINV(AleatProd!C655)*Plan1!$G$8))</f>
        <v>16000.818613923399</v>
      </c>
      <c r="D656" s="30">
        <f>(C656*EXP(Plan1!$G$7-(Plan1!$G$8^2)/2+NORMSINV(AleatProd!D655)*Plan1!$G$8))</f>
        <v>15798.728626445894</v>
      </c>
      <c r="E656" s="30">
        <f>(D656*EXP(Plan1!$G$7-(Plan1!$G$8^2)/2+NORMSINV(AleatProd!E655)*Plan1!$G$8))</f>
        <v>16413.689733640811</v>
      </c>
      <c r="F656" s="30">
        <f>(E656*EXP(Plan1!$G$7-(Plan1!$G$8^2)/2+NORMSINV(AleatProd!F655)*Plan1!$G$8))</f>
        <v>15881.121375510926</v>
      </c>
      <c r="G656" s="30">
        <f>(F656*EXP(Plan1!$G$7-(Plan1!$G$8^2)/2+NORMSINV(AleatProd!G655)*Plan1!$G$8))</f>
        <v>13949.166276885313</v>
      </c>
      <c r="H656" s="30">
        <f>(G656*EXP(Plan1!$G$7-(Plan1!$G$8^2)/2+NORMSINV(AleatProd!H655)*Plan1!$G$8))</f>
        <v>13909.359901322337</v>
      </c>
      <c r="I656" s="30">
        <f>(H656*EXP(Plan1!$G$7-(Plan1!$G$8^2)/2+NORMSINV(AleatProd!I655)*Plan1!$G$8))</f>
        <v>13204.757199065582</v>
      </c>
      <c r="J656" s="30">
        <f>(I656*EXP(Plan1!$G$7-(Plan1!$G$8^2)/2+NORMSINV(AleatProd!J655)*Plan1!$G$8))</f>
        <v>13747.47339920195</v>
      </c>
      <c r="K656" s="30">
        <f>(J656*EXP(Plan1!$G$7-(Plan1!$G$8^2)/2+NORMSINV(AleatProd!K655)*Plan1!$G$8))</f>
        <v>13799.311253391175</v>
      </c>
      <c r="L656" s="30">
        <f>(K656*EXP(Plan1!$G$7-(Plan1!$G$8^2)/2+NORMSINV(AleatProd!L655)*Plan1!$G$8))</f>
        <v>13230.009611536363</v>
      </c>
      <c r="M656" s="30">
        <f>(L656*EXP(Plan1!$G$7-(Plan1!$G$8^2)/2+NORMSINV(AleatProd!M655)*Plan1!$G$8))</f>
        <v>12670.000577028726</v>
      </c>
      <c r="N656" s="30">
        <f>(M656*EXP(Plan1!$G$7-(Plan1!$G$8^2)/2+NORMSINV(AleatProd!N655)*Plan1!$G$8))</f>
        <v>12735.545707461624</v>
      </c>
      <c r="O656" s="30">
        <f>(N656*EXP(Plan1!$G$7-(Plan1!$G$8^2)/2+NORMSINV(AleatProd!O655)*Plan1!$G$8))</f>
        <v>13287.082472350843</v>
      </c>
      <c r="P656" s="30">
        <f>(O656*EXP(Plan1!$G$7-(Plan1!$G$8^2)/2+NORMSINV(AleatProd!P655)*Plan1!$G$8))</f>
        <v>13573.984941922601</v>
      </c>
      <c r="Q656" s="30">
        <f>(P656*EXP(Plan1!$G$7-(Plan1!$G$8^2)/2+NORMSINV(AleatProd!Q655)*Plan1!$G$8))</f>
        <v>14446.947908360387</v>
      </c>
      <c r="R656" s="30">
        <f>(Q656*EXP(Plan1!$G$7-(Plan1!$G$8^2)/2+NORMSINV(AleatProd!R655)*Plan1!$G$8))</f>
        <v>15101.988046788903</v>
      </c>
      <c r="S656" s="30">
        <f>(R656*EXP(Plan1!$G$7-(Plan1!$G$8^2)/2+NORMSINV(AleatProd!S655)*Plan1!$G$8))</f>
        <v>14808.670090386122</v>
      </c>
      <c r="T656" s="30">
        <f>(S656*EXP(Plan1!$G$7-(Plan1!$G$8^2)/2+NORMSINV(AleatProd!T655)*Plan1!$G$8))</f>
        <v>14983.087672111888</v>
      </c>
      <c r="U656" s="30">
        <f>(T656*EXP(Plan1!$G$7-(Plan1!$G$8^2)/2+NORMSINV(AleatProd!U655)*Plan1!$G$8))</f>
        <v>14689.604035367829</v>
      </c>
      <c r="V656" s="30">
        <f>(U656*EXP(Plan1!$G$7-(Plan1!$G$8^2)/2+NORMSINV(AleatProd!V655)*Plan1!$G$8))</f>
        <v>13764.734433509451</v>
      </c>
    </row>
    <row r="657" spans="1:22" x14ac:dyDescent="0.25">
      <c r="A657">
        <v>654</v>
      </c>
      <c r="B657" s="2">
        <f>Plan1!$B$4</f>
        <v>17520</v>
      </c>
      <c r="C657" s="30">
        <f>(B657*EXP(Plan1!$G$7-(Plan1!$G$8^2)/2+NORMSINV(AleatProd!C656)*Plan1!$G$8))</f>
        <v>18204.608755052686</v>
      </c>
      <c r="D657" s="30">
        <f>(C657*EXP(Plan1!$G$7-(Plan1!$G$8^2)/2+NORMSINV(AleatProd!D656)*Plan1!$G$8))</f>
        <v>18247.766415438189</v>
      </c>
      <c r="E657" s="30">
        <f>(D657*EXP(Plan1!$G$7-(Plan1!$G$8^2)/2+NORMSINV(AleatProd!E656)*Plan1!$G$8))</f>
        <v>18448.555464468533</v>
      </c>
      <c r="F657" s="30">
        <f>(E657*EXP(Plan1!$G$7-(Plan1!$G$8^2)/2+NORMSINV(AleatProd!F656)*Plan1!$G$8))</f>
        <v>16231.951286119167</v>
      </c>
      <c r="G657" s="30">
        <f>(F657*EXP(Plan1!$G$7-(Plan1!$G$8^2)/2+NORMSINV(AleatProd!G656)*Plan1!$G$8))</f>
        <v>16721.124211597657</v>
      </c>
      <c r="H657" s="30">
        <f>(G657*EXP(Plan1!$G$7-(Plan1!$G$8^2)/2+NORMSINV(AleatProd!H656)*Plan1!$G$8))</f>
        <v>16376.911630779054</v>
      </c>
      <c r="I657" s="30">
        <f>(H657*EXP(Plan1!$G$7-(Plan1!$G$8^2)/2+NORMSINV(AleatProd!I656)*Plan1!$G$8))</f>
        <v>17216.314816314956</v>
      </c>
      <c r="J657" s="30">
        <f>(I657*EXP(Plan1!$G$7-(Plan1!$G$8^2)/2+NORMSINV(AleatProd!J656)*Plan1!$G$8))</f>
        <v>19595.417337921637</v>
      </c>
      <c r="K657" s="30">
        <f>(J657*EXP(Plan1!$G$7-(Plan1!$G$8^2)/2+NORMSINV(AleatProd!K656)*Plan1!$G$8))</f>
        <v>20736.462848919204</v>
      </c>
      <c r="L657" s="30">
        <f>(K657*EXP(Plan1!$G$7-(Plan1!$G$8^2)/2+NORMSINV(AleatProd!L656)*Plan1!$G$8))</f>
        <v>19747.016538580265</v>
      </c>
      <c r="M657" s="30">
        <f>(L657*EXP(Plan1!$G$7-(Plan1!$G$8^2)/2+NORMSINV(AleatProd!M656)*Plan1!$G$8))</f>
        <v>18509.384231593755</v>
      </c>
      <c r="N657" s="30">
        <f>(M657*EXP(Plan1!$G$7-(Plan1!$G$8^2)/2+NORMSINV(AleatProd!N656)*Plan1!$G$8))</f>
        <v>19600.189919935234</v>
      </c>
      <c r="O657" s="30">
        <f>(N657*EXP(Plan1!$G$7-(Plan1!$G$8^2)/2+NORMSINV(AleatProd!O656)*Plan1!$G$8))</f>
        <v>18676.108662121296</v>
      </c>
      <c r="P657" s="30">
        <f>(O657*EXP(Plan1!$G$7-(Plan1!$G$8^2)/2+NORMSINV(AleatProd!P656)*Plan1!$G$8))</f>
        <v>18293.388532376688</v>
      </c>
      <c r="Q657" s="30">
        <f>(P657*EXP(Plan1!$G$7-(Plan1!$G$8^2)/2+NORMSINV(AleatProd!Q656)*Plan1!$G$8))</f>
        <v>17600.970252807969</v>
      </c>
      <c r="R657" s="30">
        <f>(Q657*EXP(Plan1!$G$7-(Plan1!$G$8^2)/2+NORMSINV(AleatProd!R656)*Plan1!$G$8))</f>
        <v>18777.511685815371</v>
      </c>
      <c r="S657" s="30">
        <f>(R657*EXP(Plan1!$G$7-(Plan1!$G$8^2)/2+NORMSINV(AleatProd!S656)*Plan1!$G$8))</f>
        <v>17178.641421264711</v>
      </c>
      <c r="T657" s="30">
        <f>(S657*EXP(Plan1!$G$7-(Plan1!$G$8^2)/2+NORMSINV(AleatProd!T656)*Plan1!$G$8))</f>
        <v>15909.716317734643</v>
      </c>
      <c r="U657" s="30">
        <f>(T657*EXP(Plan1!$G$7-(Plan1!$G$8^2)/2+NORMSINV(AleatProd!U656)*Plan1!$G$8))</f>
        <v>15693.414185592379</v>
      </c>
      <c r="V657" s="30">
        <f>(U657*EXP(Plan1!$G$7-(Plan1!$G$8^2)/2+NORMSINV(AleatProd!V656)*Plan1!$G$8))</f>
        <v>15465.588005869095</v>
      </c>
    </row>
    <row r="658" spans="1:22" x14ac:dyDescent="0.25">
      <c r="A658">
        <v>655</v>
      </c>
      <c r="B658" s="2">
        <f>Plan1!$B$4</f>
        <v>17520</v>
      </c>
      <c r="C658" s="30">
        <f>(B658*EXP(Plan1!$G$7-(Plan1!$G$8^2)/2+NORMSINV(AleatProd!C657)*Plan1!$G$8))</f>
        <v>18560.23420437286</v>
      </c>
      <c r="D658" s="30">
        <f>(C658*EXP(Plan1!$G$7-(Plan1!$G$8^2)/2+NORMSINV(AleatProd!D657)*Plan1!$G$8))</f>
        <v>18894.359662587409</v>
      </c>
      <c r="E658" s="30">
        <f>(D658*EXP(Plan1!$G$7-(Plan1!$G$8^2)/2+NORMSINV(AleatProd!E657)*Plan1!$G$8))</f>
        <v>19588.487585800121</v>
      </c>
      <c r="F658" s="30">
        <f>(E658*EXP(Plan1!$G$7-(Plan1!$G$8^2)/2+NORMSINV(AleatProd!F657)*Plan1!$G$8))</f>
        <v>20117.671950575317</v>
      </c>
      <c r="G658" s="30">
        <f>(F658*EXP(Plan1!$G$7-(Plan1!$G$8^2)/2+NORMSINV(AleatProd!G657)*Plan1!$G$8))</f>
        <v>19924.305858510565</v>
      </c>
      <c r="H658" s="30">
        <f>(G658*EXP(Plan1!$G$7-(Plan1!$G$8^2)/2+NORMSINV(AleatProd!H657)*Plan1!$G$8))</f>
        <v>19898.852114317709</v>
      </c>
      <c r="I658" s="30">
        <f>(H658*EXP(Plan1!$G$7-(Plan1!$G$8^2)/2+NORMSINV(AleatProd!I657)*Plan1!$G$8))</f>
        <v>19294.292943153901</v>
      </c>
      <c r="J658" s="30">
        <f>(I658*EXP(Plan1!$G$7-(Plan1!$G$8^2)/2+NORMSINV(AleatProd!J657)*Plan1!$G$8))</f>
        <v>17776.820191171766</v>
      </c>
      <c r="K658" s="30">
        <f>(J658*EXP(Plan1!$G$7-(Plan1!$G$8^2)/2+NORMSINV(AleatProd!K657)*Plan1!$G$8))</f>
        <v>18199.027613479841</v>
      </c>
      <c r="L658" s="30">
        <f>(K658*EXP(Plan1!$G$7-(Plan1!$G$8^2)/2+NORMSINV(AleatProd!L657)*Plan1!$G$8))</f>
        <v>16215.148433584407</v>
      </c>
      <c r="M658" s="30">
        <f>(L658*EXP(Plan1!$G$7-(Plan1!$G$8^2)/2+NORMSINV(AleatProd!M657)*Plan1!$G$8))</f>
        <v>15835.050167381496</v>
      </c>
      <c r="N658" s="30">
        <f>(M658*EXP(Plan1!$G$7-(Plan1!$G$8^2)/2+NORMSINV(AleatProd!N657)*Plan1!$G$8))</f>
        <v>15475.259192151951</v>
      </c>
      <c r="O658" s="30">
        <f>(N658*EXP(Plan1!$G$7-(Plan1!$G$8^2)/2+NORMSINV(AleatProd!O657)*Plan1!$G$8))</f>
        <v>15022.971934919728</v>
      </c>
      <c r="P658" s="30">
        <f>(O658*EXP(Plan1!$G$7-(Plan1!$G$8^2)/2+NORMSINV(AleatProd!P657)*Plan1!$G$8))</f>
        <v>14855.859327363027</v>
      </c>
      <c r="Q658" s="30">
        <f>(P658*EXP(Plan1!$G$7-(Plan1!$G$8^2)/2+NORMSINV(AleatProd!Q657)*Plan1!$G$8))</f>
        <v>14300.605139731257</v>
      </c>
      <c r="R658" s="30">
        <f>(Q658*EXP(Plan1!$G$7-(Plan1!$G$8^2)/2+NORMSINV(AleatProd!R657)*Plan1!$G$8))</f>
        <v>13445.265926098526</v>
      </c>
      <c r="S658" s="30">
        <f>(R658*EXP(Plan1!$G$7-(Plan1!$G$8^2)/2+NORMSINV(AleatProd!S657)*Plan1!$G$8))</f>
        <v>13329.067560884174</v>
      </c>
      <c r="T658" s="30">
        <f>(S658*EXP(Plan1!$G$7-(Plan1!$G$8^2)/2+NORMSINV(AleatProd!T657)*Plan1!$G$8))</f>
        <v>11728.198360397773</v>
      </c>
      <c r="U658" s="30">
        <f>(T658*EXP(Plan1!$G$7-(Plan1!$G$8^2)/2+NORMSINV(AleatProd!U657)*Plan1!$G$8))</f>
        <v>10891.357394344313</v>
      </c>
      <c r="V658" s="30">
        <f>(U658*EXP(Plan1!$G$7-(Plan1!$G$8^2)/2+NORMSINV(AleatProd!V657)*Plan1!$G$8))</f>
        <v>11087.326047082142</v>
      </c>
    </row>
    <row r="659" spans="1:22" x14ac:dyDescent="0.25">
      <c r="A659">
        <v>656</v>
      </c>
      <c r="B659" s="2">
        <f>Plan1!$B$4</f>
        <v>17520</v>
      </c>
      <c r="C659" s="30">
        <f>(B659*EXP(Plan1!$G$7-(Plan1!$G$8^2)/2+NORMSINV(AleatProd!C658)*Plan1!$G$8))</f>
        <v>17711.921622377966</v>
      </c>
      <c r="D659" s="30">
        <f>(C659*EXP(Plan1!$G$7-(Plan1!$G$8^2)/2+NORMSINV(AleatProd!D658)*Plan1!$G$8))</f>
        <v>17453.204021490397</v>
      </c>
      <c r="E659" s="30">
        <f>(D659*EXP(Plan1!$G$7-(Plan1!$G$8^2)/2+NORMSINV(AleatProd!E658)*Plan1!$G$8))</f>
        <v>17057.172869096798</v>
      </c>
      <c r="F659" s="30">
        <f>(E659*EXP(Plan1!$G$7-(Plan1!$G$8^2)/2+NORMSINV(AleatProd!F658)*Plan1!$G$8))</f>
        <v>15605.461851003089</v>
      </c>
      <c r="G659" s="30">
        <f>(F659*EXP(Plan1!$G$7-(Plan1!$G$8^2)/2+NORMSINV(AleatProd!G658)*Plan1!$G$8))</f>
        <v>15731.167829387761</v>
      </c>
      <c r="H659" s="30">
        <f>(G659*EXP(Plan1!$G$7-(Plan1!$G$8^2)/2+NORMSINV(AleatProd!H658)*Plan1!$G$8))</f>
        <v>15959.741000598557</v>
      </c>
      <c r="I659" s="30">
        <f>(H659*EXP(Plan1!$G$7-(Plan1!$G$8^2)/2+NORMSINV(AleatProd!I658)*Plan1!$G$8))</f>
        <v>15113.121159417098</v>
      </c>
      <c r="J659" s="30">
        <f>(I659*EXP(Plan1!$G$7-(Plan1!$G$8^2)/2+NORMSINV(AleatProd!J658)*Plan1!$G$8))</f>
        <v>16584.889537614177</v>
      </c>
      <c r="K659" s="30">
        <f>(J659*EXP(Plan1!$G$7-(Plan1!$G$8^2)/2+NORMSINV(AleatProd!K658)*Plan1!$G$8))</f>
        <v>16261.603217908701</v>
      </c>
      <c r="L659" s="30">
        <f>(K659*EXP(Plan1!$G$7-(Plan1!$G$8^2)/2+NORMSINV(AleatProd!L658)*Plan1!$G$8))</f>
        <v>16299.161087530889</v>
      </c>
      <c r="M659" s="30">
        <f>(L659*EXP(Plan1!$G$7-(Plan1!$G$8^2)/2+NORMSINV(AleatProd!M658)*Plan1!$G$8))</f>
        <v>15780.278475717996</v>
      </c>
      <c r="N659" s="30">
        <f>(M659*EXP(Plan1!$G$7-(Plan1!$G$8^2)/2+NORMSINV(AleatProd!N658)*Plan1!$G$8))</f>
        <v>16772.593932082338</v>
      </c>
      <c r="O659" s="30">
        <f>(N659*EXP(Plan1!$G$7-(Plan1!$G$8^2)/2+NORMSINV(AleatProd!O658)*Plan1!$G$8))</f>
        <v>15709.496443640443</v>
      </c>
      <c r="P659" s="30">
        <f>(O659*EXP(Plan1!$G$7-(Plan1!$G$8^2)/2+NORMSINV(AleatProd!P658)*Plan1!$G$8))</f>
        <v>15201.25061447165</v>
      </c>
      <c r="Q659" s="30">
        <f>(P659*EXP(Plan1!$G$7-(Plan1!$G$8^2)/2+NORMSINV(AleatProd!Q658)*Plan1!$G$8))</f>
        <v>16482.736744418755</v>
      </c>
      <c r="R659" s="30">
        <f>(Q659*EXP(Plan1!$G$7-(Plan1!$G$8^2)/2+NORMSINV(AleatProd!R658)*Plan1!$G$8))</f>
        <v>15805.190224239888</v>
      </c>
      <c r="S659" s="30">
        <f>(R659*EXP(Plan1!$G$7-(Plan1!$G$8^2)/2+NORMSINV(AleatProd!S658)*Plan1!$G$8))</f>
        <v>15227.730051823943</v>
      </c>
      <c r="T659" s="30">
        <f>(S659*EXP(Plan1!$G$7-(Plan1!$G$8^2)/2+NORMSINV(AleatProd!T658)*Plan1!$G$8))</f>
        <v>14641.115623380178</v>
      </c>
      <c r="U659" s="30">
        <f>(T659*EXP(Plan1!$G$7-(Plan1!$G$8^2)/2+NORMSINV(AleatProd!U658)*Plan1!$G$8))</f>
        <v>13621.469328249577</v>
      </c>
      <c r="V659" s="30">
        <f>(U659*EXP(Plan1!$G$7-(Plan1!$G$8^2)/2+NORMSINV(AleatProd!V658)*Plan1!$G$8))</f>
        <v>12274.412748820245</v>
      </c>
    </row>
    <row r="660" spans="1:22" x14ac:dyDescent="0.25">
      <c r="A660">
        <v>657</v>
      </c>
      <c r="B660" s="2">
        <f>Plan1!$B$4</f>
        <v>17520</v>
      </c>
      <c r="C660" s="30">
        <f>(B660*EXP(Plan1!$G$7-(Plan1!$G$8^2)/2+NORMSINV(AleatProd!C659)*Plan1!$G$8))</f>
        <v>18854.373654004296</v>
      </c>
      <c r="D660" s="30">
        <f>(C660*EXP(Plan1!$G$7-(Plan1!$G$8^2)/2+NORMSINV(AleatProd!D659)*Plan1!$G$8))</f>
        <v>17582.673359736393</v>
      </c>
      <c r="E660" s="30">
        <f>(D660*EXP(Plan1!$G$7-(Plan1!$G$8^2)/2+NORMSINV(AleatProd!E659)*Plan1!$G$8))</f>
        <v>17664.080498916999</v>
      </c>
      <c r="F660" s="30">
        <f>(E660*EXP(Plan1!$G$7-(Plan1!$G$8^2)/2+NORMSINV(AleatProd!F659)*Plan1!$G$8))</f>
        <v>18362.674529845368</v>
      </c>
      <c r="G660" s="30">
        <f>(F660*EXP(Plan1!$G$7-(Plan1!$G$8^2)/2+NORMSINV(AleatProd!G659)*Plan1!$G$8))</f>
        <v>15852.741933830755</v>
      </c>
      <c r="H660" s="30">
        <f>(G660*EXP(Plan1!$G$7-(Plan1!$G$8^2)/2+NORMSINV(AleatProd!H659)*Plan1!$G$8))</f>
        <v>16601.603185961412</v>
      </c>
      <c r="I660" s="30">
        <f>(H660*EXP(Plan1!$G$7-(Plan1!$G$8^2)/2+NORMSINV(AleatProd!I659)*Plan1!$G$8))</f>
        <v>15708.286274475919</v>
      </c>
      <c r="J660" s="30">
        <f>(I660*EXP(Plan1!$G$7-(Plan1!$G$8^2)/2+NORMSINV(AleatProd!J659)*Plan1!$G$8))</f>
        <v>15146.92911445754</v>
      </c>
      <c r="K660" s="30">
        <f>(J660*EXP(Plan1!$G$7-(Plan1!$G$8^2)/2+NORMSINV(AleatProd!K659)*Plan1!$G$8))</f>
        <v>15562.920016022341</v>
      </c>
      <c r="L660" s="30">
        <f>(K660*EXP(Plan1!$G$7-(Plan1!$G$8^2)/2+NORMSINV(AleatProd!L659)*Plan1!$G$8))</f>
        <v>16118.45210489654</v>
      </c>
      <c r="M660" s="30">
        <f>(L660*EXP(Plan1!$G$7-(Plan1!$G$8^2)/2+NORMSINV(AleatProd!M659)*Plan1!$G$8))</f>
        <v>15484.95904467396</v>
      </c>
      <c r="N660" s="30">
        <f>(M660*EXP(Plan1!$G$7-(Plan1!$G$8^2)/2+NORMSINV(AleatProd!N659)*Plan1!$G$8))</f>
        <v>14766.027004014433</v>
      </c>
      <c r="O660" s="30">
        <f>(N660*EXP(Plan1!$G$7-(Plan1!$G$8^2)/2+NORMSINV(AleatProd!O659)*Plan1!$G$8))</f>
        <v>14693.121780622723</v>
      </c>
      <c r="P660" s="30">
        <f>(O660*EXP(Plan1!$G$7-(Plan1!$G$8^2)/2+NORMSINV(AleatProd!P659)*Plan1!$G$8))</f>
        <v>13974.928869650683</v>
      </c>
      <c r="Q660" s="30">
        <f>(P660*EXP(Plan1!$G$7-(Plan1!$G$8^2)/2+NORMSINV(AleatProd!Q659)*Plan1!$G$8))</f>
        <v>14270.517870966572</v>
      </c>
      <c r="R660" s="30">
        <f>(Q660*EXP(Plan1!$G$7-(Plan1!$G$8^2)/2+NORMSINV(AleatProd!R659)*Plan1!$G$8))</f>
        <v>14035.777469341116</v>
      </c>
      <c r="S660" s="30">
        <f>(R660*EXP(Plan1!$G$7-(Plan1!$G$8^2)/2+NORMSINV(AleatProd!S659)*Plan1!$G$8))</f>
        <v>12672.93223195638</v>
      </c>
      <c r="T660" s="30">
        <f>(S660*EXP(Plan1!$G$7-(Plan1!$G$8^2)/2+NORMSINV(AleatProd!T659)*Plan1!$G$8))</f>
        <v>12482.038785115479</v>
      </c>
      <c r="U660" s="30">
        <f>(T660*EXP(Plan1!$G$7-(Plan1!$G$8^2)/2+NORMSINV(AleatProd!U659)*Plan1!$G$8))</f>
        <v>12916.164754177573</v>
      </c>
      <c r="V660" s="30">
        <f>(U660*EXP(Plan1!$G$7-(Plan1!$G$8^2)/2+NORMSINV(AleatProd!V659)*Plan1!$G$8))</f>
        <v>13778.892007538789</v>
      </c>
    </row>
    <row r="661" spans="1:22" x14ac:dyDescent="0.25">
      <c r="A661">
        <v>658</v>
      </c>
      <c r="B661" s="2">
        <f>Plan1!$B$4</f>
        <v>17520</v>
      </c>
      <c r="C661" s="30">
        <f>(B661*EXP(Plan1!$G$7-(Plan1!$G$8^2)/2+NORMSINV(AleatProd!C660)*Plan1!$G$8))</f>
        <v>17859.236486829072</v>
      </c>
      <c r="D661" s="30">
        <f>(C661*EXP(Plan1!$G$7-(Plan1!$G$8^2)/2+NORMSINV(AleatProd!D660)*Plan1!$G$8))</f>
        <v>16931.669063710775</v>
      </c>
      <c r="E661" s="30">
        <f>(D661*EXP(Plan1!$G$7-(Plan1!$G$8^2)/2+NORMSINV(AleatProd!E660)*Plan1!$G$8))</f>
        <v>18217.678657929067</v>
      </c>
      <c r="F661" s="30">
        <f>(E661*EXP(Plan1!$G$7-(Plan1!$G$8^2)/2+NORMSINV(AleatProd!F660)*Plan1!$G$8))</f>
        <v>18051.263091808796</v>
      </c>
      <c r="G661" s="30">
        <f>(F661*EXP(Plan1!$G$7-(Plan1!$G$8^2)/2+NORMSINV(AleatProd!G660)*Plan1!$G$8))</f>
        <v>17102.012199242727</v>
      </c>
      <c r="H661" s="30">
        <f>(G661*EXP(Plan1!$G$7-(Plan1!$G$8^2)/2+NORMSINV(AleatProd!H660)*Plan1!$G$8))</f>
        <v>17153.180618248865</v>
      </c>
      <c r="I661" s="30">
        <f>(H661*EXP(Plan1!$G$7-(Plan1!$G$8^2)/2+NORMSINV(AleatProd!I660)*Plan1!$G$8))</f>
        <v>16003.870333463712</v>
      </c>
      <c r="J661" s="30">
        <f>(I661*EXP(Plan1!$G$7-(Plan1!$G$8^2)/2+NORMSINV(AleatProd!J660)*Plan1!$G$8))</f>
        <v>16770.720392754356</v>
      </c>
      <c r="K661" s="30">
        <f>(J661*EXP(Plan1!$G$7-(Plan1!$G$8^2)/2+NORMSINV(AleatProd!K660)*Plan1!$G$8))</f>
        <v>16922.849623993214</v>
      </c>
      <c r="L661" s="30">
        <f>(K661*EXP(Plan1!$G$7-(Plan1!$G$8^2)/2+NORMSINV(AleatProd!L660)*Plan1!$G$8))</f>
        <v>16050.795285611815</v>
      </c>
      <c r="M661" s="30">
        <f>(L661*EXP(Plan1!$G$7-(Plan1!$G$8^2)/2+NORMSINV(AleatProd!M660)*Plan1!$G$8))</f>
        <v>15208.814842124815</v>
      </c>
      <c r="N661" s="30">
        <f>(M661*EXP(Plan1!$G$7-(Plan1!$G$8^2)/2+NORMSINV(AleatProd!N660)*Plan1!$G$8))</f>
        <v>15443.297216711628</v>
      </c>
      <c r="O661" s="30">
        <f>(N661*EXP(Plan1!$G$7-(Plan1!$G$8^2)/2+NORMSINV(AleatProd!O660)*Plan1!$G$8))</f>
        <v>15189.014077061758</v>
      </c>
      <c r="P661" s="30">
        <f>(O661*EXP(Plan1!$G$7-(Plan1!$G$8^2)/2+NORMSINV(AleatProd!P660)*Plan1!$G$8))</f>
        <v>13542.89732480659</v>
      </c>
      <c r="Q661" s="30">
        <f>(P661*EXP(Plan1!$G$7-(Plan1!$G$8^2)/2+NORMSINV(AleatProd!Q660)*Plan1!$G$8))</f>
        <v>14170.995373264557</v>
      </c>
      <c r="R661" s="30">
        <f>(Q661*EXP(Plan1!$G$7-(Plan1!$G$8^2)/2+NORMSINV(AleatProd!R660)*Plan1!$G$8))</f>
        <v>13766.791389665937</v>
      </c>
      <c r="S661" s="30">
        <f>(R661*EXP(Plan1!$G$7-(Plan1!$G$8^2)/2+NORMSINV(AleatProd!S660)*Plan1!$G$8))</f>
        <v>13225.449960921376</v>
      </c>
      <c r="T661" s="30">
        <f>(S661*EXP(Plan1!$G$7-(Plan1!$G$8^2)/2+NORMSINV(AleatProd!T660)*Plan1!$G$8))</f>
        <v>13404.185706398537</v>
      </c>
      <c r="U661" s="30">
        <f>(T661*EXP(Plan1!$G$7-(Plan1!$G$8^2)/2+NORMSINV(AleatProd!U660)*Plan1!$G$8))</f>
        <v>12846.318894007822</v>
      </c>
      <c r="V661" s="30">
        <f>(U661*EXP(Plan1!$G$7-(Plan1!$G$8^2)/2+NORMSINV(AleatProd!V660)*Plan1!$G$8))</f>
        <v>12186.67032184872</v>
      </c>
    </row>
    <row r="662" spans="1:22" x14ac:dyDescent="0.25">
      <c r="A662">
        <v>659</v>
      </c>
      <c r="B662" s="2">
        <f>Plan1!$B$4</f>
        <v>17520</v>
      </c>
      <c r="C662" s="30">
        <f>(B662*EXP(Plan1!$G$7-(Plan1!$G$8^2)/2+NORMSINV(AleatProd!C661)*Plan1!$G$8))</f>
        <v>15694.681524745734</v>
      </c>
      <c r="D662" s="30">
        <f>(C662*EXP(Plan1!$G$7-(Plan1!$G$8^2)/2+NORMSINV(AleatProd!D661)*Plan1!$G$8))</f>
        <v>15691.345410531247</v>
      </c>
      <c r="E662" s="30">
        <f>(D662*EXP(Plan1!$G$7-(Plan1!$G$8^2)/2+NORMSINV(AleatProd!E661)*Plan1!$G$8))</f>
        <v>17521.211178608992</v>
      </c>
      <c r="F662" s="30">
        <f>(E662*EXP(Plan1!$G$7-(Plan1!$G$8^2)/2+NORMSINV(AleatProd!F661)*Plan1!$G$8))</f>
        <v>18430.401724721349</v>
      </c>
      <c r="G662" s="30">
        <f>(F662*EXP(Plan1!$G$7-(Plan1!$G$8^2)/2+NORMSINV(AleatProd!G661)*Plan1!$G$8))</f>
        <v>18822.487605777354</v>
      </c>
      <c r="H662" s="30">
        <f>(G662*EXP(Plan1!$G$7-(Plan1!$G$8^2)/2+NORMSINV(AleatProd!H661)*Plan1!$G$8))</f>
        <v>19937.749330381379</v>
      </c>
      <c r="I662" s="30">
        <f>(H662*EXP(Plan1!$G$7-(Plan1!$G$8^2)/2+NORMSINV(AleatProd!I661)*Plan1!$G$8))</f>
        <v>20876.882004351366</v>
      </c>
      <c r="J662" s="30">
        <f>(I662*EXP(Plan1!$G$7-(Plan1!$G$8^2)/2+NORMSINV(AleatProd!J661)*Plan1!$G$8))</f>
        <v>19883.995371719888</v>
      </c>
      <c r="K662" s="30">
        <f>(J662*EXP(Plan1!$G$7-(Plan1!$G$8^2)/2+NORMSINV(AleatProd!K661)*Plan1!$G$8))</f>
        <v>19466.918878768109</v>
      </c>
      <c r="L662" s="30">
        <f>(K662*EXP(Plan1!$G$7-(Plan1!$G$8^2)/2+NORMSINV(AleatProd!L661)*Plan1!$G$8))</f>
        <v>19154.843609468957</v>
      </c>
      <c r="M662" s="30">
        <f>(L662*EXP(Plan1!$G$7-(Plan1!$G$8^2)/2+NORMSINV(AleatProd!M661)*Plan1!$G$8))</f>
        <v>18675.943911055423</v>
      </c>
      <c r="N662" s="30">
        <f>(M662*EXP(Plan1!$G$7-(Plan1!$G$8^2)/2+NORMSINV(AleatProd!N661)*Plan1!$G$8))</f>
        <v>18897.644529681289</v>
      </c>
      <c r="O662" s="30">
        <f>(N662*EXP(Plan1!$G$7-(Plan1!$G$8^2)/2+NORMSINV(AleatProd!O661)*Plan1!$G$8))</f>
        <v>17811.470329371256</v>
      </c>
      <c r="P662" s="30">
        <f>(O662*EXP(Plan1!$G$7-(Plan1!$G$8^2)/2+NORMSINV(AleatProd!P661)*Plan1!$G$8))</f>
        <v>18460.781990587209</v>
      </c>
      <c r="Q662" s="30">
        <f>(P662*EXP(Plan1!$G$7-(Plan1!$G$8^2)/2+NORMSINV(AleatProd!Q661)*Plan1!$G$8))</f>
        <v>16935.140237662839</v>
      </c>
      <c r="R662" s="30">
        <f>(Q662*EXP(Plan1!$G$7-(Plan1!$G$8^2)/2+NORMSINV(AleatProd!R661)*Plan1!$G$8))</f>
        <v>16505.488399673381</v>
      </c>
      <c r="S662" s="30">
        <f>(R662*EXP(Plan1!$G$7-(Plan1!$G$8^2)/2+NORMSINV(AleatProd!S661)*Plan1!$G$8))</f>
        <v>15701.137293090173</v>
      </c>
      <c r="T662" s="30">
        <f>(S662*EXP(Plan1!$G$7-(Plan1!$G$8^2)/2+NORMSINV(AleatProd!T661)*Plan1!$G$8))</f>
        <v>15038.928034250379</v>
      </c>
      <c r="U662" s="30">
        <f>(T662*EXP(Plan1!$G$7-(Plan1!$G$8^2)/2+NORMSINV(AleatProd!U661)*Plan1!$G$8))</f>
        <v>13488.464245655172</v>
      </c>
      <c r="V662" s="30">
        <f>(U662*EXP(Plan1!$G$7-(Plan1!$G$8^2)/2+NORMSINV(AleatProd!V661)*Plan1!$G$8))</f>
        <v>13393.115807231285</v>
      </c>
    </row>
    <row r="663" spans="1:22" x14ac:dyDescent="0.25">
      <c r="A663">
        <v>660</v>
      </c>
      <c r="B663" s="2">
        <f>Plan1!$B$4</f>
        <v>17520</v>
      </c>
      <c r="C663" s="30">
        <f>(B663*EXP(Plan1!$G$7-(Plan1!$G$8^2)/2+NORMSINV(AleatProd!C662)*Plan1!$G$8))</f>
        <v>18710.696393562353</v>
      </c>
      <c r="D663" s="30">
        <f>(C663*EXP(Plan1!$G$7-(Plan1!$G$8^2)/2+NORMSINV(AleatProd!D662)*Plan1!$G$8))</f>
        <v>16659.132222376589</v>
      </c>
      <c r="E663" s="30">
        <f>(D663*EXP(Plan1!$G$7-(Plan1!$G$8^2)/2+NORMSINV(AleatProd!E662)*Plan1!$G$8))</f>
        <v>17888.295844091859</v>
      </c>
      <c r="F663" s="30">
        <f>(E663*EXP(Plan1!$G$7-(Plan1!$G$8^2)/2+NORMSINV(AleatProd!F662)*Plan1!$G$8))</f>
        <v>18631.248383004047</v>
      </c>
      <c r="G663" s="30">
        <f>(F663*EXP(Plan1!$G$7-(Plan1!$G$8^2)/2+NORMSINV(AleatProd!G662)*Plan1!$G$8))</f>
        <v>17711.618956935647</v>
      </c>
      <c r="H663" s="30">
        <f>(G663*EXP(Plan1!$G$7-(Plan1!$G$8^2)/2+NORMSINV(AleatProd!H662)*Plan1!$G$8))</f>
        <v>17880.993701320709</v>
      </c>
      <c r="I663" s="30">
        <f>(H663*EXP(Plan1!$G$7-(Plan1!$G$8^2)/2+NORMSINV(AleatProd!I662)*Plan1!$G$8))</f>
        <v>17715.27521738175</v>
      </c>
      <c r="J663" s="30">
        <f>(I663*EXP(Plan1!$G$7-(Plan1!$G$8^2)/2+NORMSINV(AleatProd!J662)*Plan1!$G$8))</f>
        <v>18068.034328607955</v>
      </c>
      <c r="K663" s="30">
        <f>(J663*EXP(Plan1!$G$7-(Plan1!$G$8^2)/2+NORMSINV(AleatProd!K662)*Plan1!$G$8))</f>
        <v>19289.253686229426</v>
      </c>
      <c r="L663" s="30">
        <f>(K663*EXP(Plan1!$G$7-(Plan1!$G$8^2)/2+NORMSINV(AleatProd!L662)*Plan1!$G$8))</f>
        <v>18503.383419039284</v>
      </c>
      <c r="M663" s="30">
        <f>(L663*EXP(Plan1!$G$7-(Plan1!$G$8^2)/2+NORMSINV(AleatProd!M662)*Plan1!$G$8))</f>
        <v>18076.469743399124</v>
      </c>
      <c r="N663" s="30">
        <f>(M663*EXP(Plan1!$G$7-(Plan1!$G$8^2)/2+NORMSINV(AleatProd!N662)*Plan1!$G$8))</f>
        <v>17895.037636474306</v>
      </c>
      <c r="O663" s="30">
        <f>(N663*EXP(Plan1!$G$7-(Plan1!$G$8^2)/2+NORMSINV(AleatProd!O662)*Plan1!$G$8))</f>
        <v>17335.693893617448</v>
      </c>
      <c r="P663" s="30">
        <f>(O663*EXP(Plan1!$G$7-(Plan1!$G$8^2)/2+NORMSINV(AleatProd!P662)*Plan1!$G$8))</f>
        <v>17101.02199000604</v>
      </c>
      <c r="Q663" s="30">
        <f>(P663*EXP(Plan1!$G$7-(Plan1!$G$8^2)/2+NORMSINV(AleatProd!Q662)*Plan1!$G$8))</f>
        <v>17968.020933986263</v>
      </c>
      <c r="R663" s="30">
        <f>(Q663*EXP(Plan1!$G$7-(Plan1!$G$8^2)/2+NORMSINV(AleatProd!R662)*Plan1!$G$8))</f>
        <v>17118.182011777288</v>
      </c>
      <c r="S663" s="30">
        <f>(R663*EXP(Plan1!$G$7-(Plan1!$G$8^2)/2+NORMSINV(AleatProd!S662)*Plan1!$G$8))</f>
        <v>17668.216635531338</v>
      </c>
      <c r="T663" s="30">
        <f>(S663*EXP(Plan1!$G$7-(Plan1!$G$8^2)/2+NORMSINV(AleatProd!T662)*Plan1!$G$8))</f>
        <v>16827.727238469484</v>
      </c>
      <c r="U663" s="30">
        <f>(T663*EXP(Plan1!$G$7-(Plan1!$G$8^2)/2+NORMSINV(AleatProd!U662)*Plan1!$G$8))</f>
        <v>15946.476438510272</v>
      </c>
      <c r="V663" s="30">
        <f>(U663*EXP(Plan1!$G$7-(Plan1!$G$8^2)/2+NORMSINV(AleatProd!V662)*Plan1!$G$8))</f>
        <v>15071.121882586667</v>
      </c>
    </row>
    <row r="664" spans="1:22" x14ac:dyDescent="0.25">
      <c r="A664">
        <v>661</v>
      </c>
      <c r="B664" s="2">
        <f>Plan1!$B$4</f>
        <v>17520</v>
      </c>
      <c r="C664" s="30">
        <f>(B664*EXP(Plan1!$G$7-(Plan1!$G$8^2)/2+NORMSINV(AleatProd!C663)*Plan1!$G$8))</f>
        <v>17102.414441882353</v>
      </c>
      <c r="D664" s="30">
        <f>(C664*EXP(Plan1!$G$7-(Plan1!$G$8^2)/2+NORMSINV(AleatProd!D663)*Plan1!$G$8))</f>
        <v>16646.712697103572</v>
      </c>
      <c r="E664" s="30">
        <f>(D664*EXP(Plan1!$G$7-(Plan1!$G$8^2)/2+NORMSINV(AleatProd!E663)*Plan1!$G$8))</f>
        <v>16308.83330026932</v>
      </c>
      <c r="F664" s="30">
        <f>(E664*EXP(Plan1!$G$7-(Plan1!$G$8^2)/2+NORMSINV(AleatProd!F663)*Plan1!$G$8))</f>
        <v>14816.868341137111</v>
      </c>
      <c r="G664" s="30">
        <f>(F664*EXP(Plan1!$G$7-(Plan1!$G$8^2)/2+NORMSINV(AleatProd!G663)*Plan1!$G$8))</f>
        <v>14326.149611640238</v>
      </c>
      <c r="H664" s="30">
        <f>(G664*EXP(Plan1!$G$7-(Plan1!$G$8^2)/2+NORMSINV(AleatProd!H663)*Plan1!$G$8))</f>
        <v>14046.619187119626</v>
      </c>
      <c r="I664" s="30">
        <f>(H664*EXP(Plan1!$G$7-(Plan1!$G$8^2)/2+NORMSINV(AleatProd!I663)*Plan1!$G$8))</f>
        <v>12890.27245326758</v>
      </c>
      <c r="J664" s="30">
        <f>(I664*EXP(Plan1!$G$7-(Plan1!$G$8^2)/2+NORMSINV(AleatProd!J663)*Plan1!$G$8))</f>
        <v>11766.027333486698</v>
      </c>
      <c r="K664" s="30">
        <f>(J664*EXP(Plan1!$G$7-(Plan1!$G$8^2)/2+NORMSINV(AleatProd!K663)*Plan1!$G$8))</f>
        <v>12351.783045920365</v>
      </c>
      <c r="L664" s="30">
        <f>(K664*EXP(Plan1!$G$7-(Plan1!$G$8^2)/2+NORMSINV(AleatProd!L663)*Plan1!$G$8))</f>
        <v>12443.055663329853</v>
      </c>
      <c r="M664" s="30">
        <f>(L664*EXP(Plan1!$G$7-(Plan1!$G$8^2)/2+NORMSINV(AleatProd!M663)*Plan1!$G$8))</f>
        <v>12268.950623729794</v>
      </c>
      <c r="N664" s="30">
        <f>(M664*EXP(Plan1!$G$7-(Plan1!$G$8^2)/2+NORMSINV(AleatProd!N663)*Plan1!$G$8))</f>
        <v>11644.924764191212</v>
      </c>
      <c r="O664" s="30">
        <f>(N664*EXP(Plan1!$G$7-(Plan1!$G$8^2)/2+NORMSINV(AleatProd!O663)*Plan1!$G$8))</f>
        <v>11647.758979906002</v>
      </c>
      <c r="P664" s="30">
        <f>(O664*EXP(Plan1!$G$7-(Plan1!$G$8^2)/2+NORMSINV(AleatProd!P663)*Plan1!$G$8))</f>
        <v>12082.132923280949</v>
      </c>
      <c r="Q664" s="30">
        <f>(P664*EXP(Plan1!$G$7-(Plan1!$G$8^2)/2+NORMSINV(AleatProd!Q663)*Plan1!$G$8))</f>
        <v>12677.080736791118</v>
      </c>
      <c r="R664" s="30">
        <f>(Q664*EXP(Plan1!$G$7-(Plan1!$G$8^2)/2+NORMSINV(AleatProd!R663)*Plan1!$G$8))</f>
        <v>12924.44678795375</v>
      </c>
      <c r="S664" s="30">
        <f>(R664*EXP(Plan1!$G$7-(Plan1!$G$8^2)/2+NORMSINV(AleatProd!S663)*Plan1!$G$8))</f>
        <v>12991.814726093182</v>
      </c>
      <c r="T664" s="30">
        <f>(S664*EXP(Plan1!$G$7-(Plan1!$G$8^2)/2+NORMSINV(AleatProd!T663)*Plan1!$G$8))</f>
        <v>13364.993573519838</v>
      </c>
      <c r="U664" s="30">
        <f>(T664*EXP(Plan1!$G$7-(Plan1!$G$8^2)/2+NORMSINV(AleatProd!U663)*Plan1!$G$8))</f>
        <v>13313.538297094823</v>
      </c>
      <c r="V664" s="30">
        <f>(U664*EXP(Plan1!$G$7-(Plan1!$G$8^2)/2+NORMSINV(AleatProd!V663)*Plan1!$G$8))</f>
        <v>12374.2538376708</v>
      </c>
    </row>
    <row r="665" spans="1:22" x14ac:dyDescent="0.25">
      <c r="A665">
        <v>662</v>
      </c>
      <c r="B665" s="2">
        <f>Plan1!$B$4</f>
        <v>17520</v>
      </c>
      <c r="C665" s="30">
        <f>(B665*EXP(Plan1!$G$7-(Plan1!$G$8^2)/2+NORMSINV(AleatProd!C664)*Plan1!$G$8))</f>
        <v>17406.079881749421</v>
      </c>
      <c r="D665" s="30">
        <f>(C665*EXP(Plan1!$G$7-(Plan1!$G$8^2)/2+NORMSINV(AleatProd!D664)*Plan1!$G$8))</f>
        <v>16742.424133120847</v>
      </c>
      <c r="E665" s="30">
        <f>(D665*EXP(Plan1!$G$7-(Plan1!$G$8^2)/2+NORMSINV(AleatProd!E664)*Plan1!$G$8))</f>
        <v>17747.284014277029</v>
      </c>
      <c r="F665" s="30">
        <f>(E665*EXP(Plan1!$G$7-(Plan1!$G$8^2)/2+NORMSINV(AleatProd!F664)*Plan1!$G$8))</f>
        <v>17195.91199342176</v>
      </c>
      <c r="G665" s="30">
        <f>(F665*EXP(Plan1!$G$7-(Plan1!$G$8^2)/2+NORMSINV(AleatProd!G664)*Plan1!$G$8))</f>
        <v>17576.052248932214</v>
      </c>
      <c r="H665" s="30">
        <f>(G665*EXP(Plan1!$G$7-(Plan1!$G$8^2)/2+NORMSINV(AleatProd!H664)*Plan1!$G$8))</f>
        <v>17498.653322287057</v>
      </c>
      <c r="I665" s="30">
        <f>(H665*EXP(Plan1!$G$7-(Plan1!$G$8^2)/2+NORMSINV(AleatProd!I664)*Plan1!$G$8))</f>
        <v>18524.235641884854</v>
      </c>
      <c r="J665" s="30">
        <f>(I665*EXP(Plan1!$G$7-(Plan1!$G$8^2)/2+NORMSINV(AleatProd!J664)*Plan1!$G$8))</f>
        <v>19764.356750126411</v>
      </c>
      <c r="K665" s="30">
        <f>(J665*EXP(Plan1!$G$7-(Plan1!$G$8^2)/2+NORMSINV(AleatProd!K664)*Plan1!$G$8))</f>
        <v>20494.652006959419</v>
      </c>
      <c r="L665" s="30">
        <f>(K665*EXP(Plan1!$G$7-(Plan1!$G$8^2)/2+NORMSINV(AleatProd!L664)*Plan1!$G$8))</f>
        <v>20082.809403783631</v>
      </c>
      <c r="M665" s="30">
        <f>(L665*EXP(Plan1!$G$7-(Plan1!$G$8^2)/2+NORMSINV(AleatProd!M664)*Plan1!$G$8))</f>
        <v>19272.508820052546</v>
      </c>
      <c r="N665" s="30">
        <f>(M665*EXP(Plan1!$G$7-(Plan1!$G$8^2)/2+NORMSINV(AleatProd!N664)*Plan1!$G$8))</f>
        <v>20832.196368138517</v>
      </c>
      <c r="O665" s="30">
        <f>(N665*EXP(Plan1!$G$7-(Plan1!$G$8^2)/2+NORMSINV(AleatProd!O664)*Plan1!$G$8))</f>
        <v>21249.731749058545</v>
      </c>
      <c r="P665" s="30">
        <f>(O665*EXP(Plan1!$G$7-(Plan1!$G$8^2)/2+NORMSINV(AleatProd!P664)*Plan1!$G$8))</f>
        <v>20848.784551498869</v>
      </c>
      <c r="Q665" s="30">
        <f>(P665*EXP(Plan1!$G$7-(Plan1!$G$8^2)/2+NORMSINV(AleatProd!Q664)*Plan1!$G$8))</f>
        <v>22289.486395032913</v>
      </c>
      <c r="R665" s="30">
        <f>(Q665*EXP(Plan1!$G$7-(Plan1!$G$8^2)/2+NORMSINV(AleatProd!R664)*Plan1!$G$8))</f>
        <v>23048.162922236017</v>
      </c>
      <c r="S665" s="30">
        <f>(R665*EXP(Plan1!$G$7-(Plan1!$G$8^2)/2+NORMSINV(AleatProd!S664)*Plan1!$G$8))</f>
        <v>21572.420416729419</v>
      </c>
      <c r="T665" s="30">
        <f>(S665*EXP(Plan1!$G$7-(Plan1!$G$8^2)/2+NORMSINV(AleatProd!T664)*Plan1!$G$8))</f>
        <v>20531.614709679459</v>
      </c>
      <c r="U665" s="30">
        <f>(T665*EXP(Plan1!$G$7-(Plan1!$G$8^2)/2+NORMSINV(AleatProd!U664)*Plan1!$G$8))</f>
        <v>19993.426410734275</v>
      </c>
      <c r="V665" s="30">
        <f>(U665*EXP(Plan1!$G$7-(Plan1!$G$8^2)/2+NORMSINV(AleatProd!V664)*Plan1!$G$8))</f>
        <v>18426.440170110742</v>
      </c>
    </row>
    <row r="666" spans="1:22" x14ac:dyDescent="0.25">
      <c r="A666">
        <v>663</v>
      </c>
      <c r="B666" s="2">
        <f>Plan1!$B$4</f>
        <v>17520</v>
      </c>
      <c r="C666" s="30">
        <f>(B666*EXP(Plan1!$G$7-(Plan1!$G$8^2)/2+NORMSINV(AleatProd!C665)*Plan1!$G$8))</f>
        <v>16491.185981191775</v>
      </c>
      <c r="D666" s="30">
        <f>(C666*EXP(Plan1!$G$7-(Plan1!$G$8^2)/2+NORMSINV(AleatProd!D665)*Plan1!$G$8))</f>
        <v>16723.544779496584</v>
      </c>
      <c r="E666" s="30">
        <f>(D666*EXP(Plan1!$G$7-(Plan1!$G$8^2)/2+NORMSINV(AleatProd!E665)*Plan1!$G$8))</f>
        <v>16409.948382171995</v>
      </c>
      <c r="F666" s="30">
        <f>(E666*EXP(Plan1!$G$7-(Plan1!$G$8^2)/2+NORMSINV(AleatProd!F665)*Plan1!$G$8))</f>
        <v>16796.068496453892</v>
      </c>
      <c r="G666" s="30">
        <f>(F666*EXP(Plan1!$G$7-(Plan1!$G$8^2)/2+NORMSINV(AleatProd!G665)*Plan1!$G$8))</f>
        <v>16790.201763094588</v>
      </c>
      <c r="H666" s="30">
        <f>(G666*EXP(Plan1!$G$7-(Plan1!$G$8^2)/2+NORMSINV(AleatProd!H665)*Plan1!$G$8))</f>
        <v>15769.816129054707</v>
      </c>
      <c r="I666" s="30">
        <f>(H666*EXP(Plan1!$G$7-(Plan1!$G$8^2)/2+NORMSINV(AleatProd!I665)*Plan1!$G$8))</f>
        <v>16015.174271821765</v>
      </c>
      <c r="J666" s="30">
        <f>(I666*EXP(Plan1!$G$7-(Plan1!$G$8^2)/2+NORMSINV(AleatProd!J665)*Plan1!$G$8))</f>
        <v>14992.126292145234</v>
      </c>
      <c r="K666" s="30">
        <f>(J666*EXP(Plan1!$G$7-(Plan1!$G$8^2)/2+NORMSINV(AleatProd!K665)*Plan1!$G$8))</f>
        <v>14783.684275877024</v>
      </c>
      <c r="L666" s="30">
        <f>(K666*EXP(Plan1!$G$7-(Plan1!$G$8^2)/2+NORMSINV(AleatProd!L665)*Plan1!$G$8))</f>
        <v>15400.689181459362</v>
      </c>
      <c r="M666" s="30">
        <f>(L666*EXP(Plan1!$G$7-(Plan1!$G$8^2)/2+NORMSINV(AleatProd!M665)*Plan1!$G$8))</f>
        <v>16494.568771570695</v>
      </c>
      <c r="N666" s="30">
        <f>(M666*EXP(Plan1!$G$7-(Plan1!$G$8^2)/2+NORMSINV(AleatProd!N665)*Plan1!$G$8))</f>
        <v>16133.255013705235</v>
      </c>
      <c r="O666" s="30">
        <f>(N666*EXP(Plan1!$G$7-(Plan1!$G$8^2)/2+NORMSINV(AleatProd!O665)*Plan1!$G$8))</f>
        <v>17060.728761111179</v>
      </c>
      <c r="P666" s="30">
        <f>(O666*EXP(Plan1!$G$7-(Plan1!$G$8^2)/2+NORMSINV(AleatProd!P665)*Plan1!$G$8))</f>
        <v>16474.631792550932</v>
      </c>
      <c r="Q666" s="30">
        <f>(P666*EXP(Plan1!$G$7-(Plan1!$G$8^2)/2+NORMSINV(AleatProd!Q665)*Plan1!$G$8))</f>
        <v>15982.586707209195</v>
      </c>
      <c r="R666" s="30">
        <f>(Q666*EXP(Plan1!$G$7-(Plan1!$G$8^2)/2+NORMSINV(AleatProd!R665)*Plan1!$G$8))</f>
        <v>15000.092952858635</v>
      </c>
      <c r="S666" s="30">
        <f>(R666*EXP(Plan1!$G$7-(Plan1!$G$8^2)/2+NORMSINV(AleatProd!S665)*Plan1!$G$8))</f>
        <v>14535.183536601271</v>
      </c>
      <c r="T666" s="30">
        <f>(S666*EXP(Plan1!$G$7-(Plan1!$G$8^2)/2+NORMSINV(AleatProd!T665)*Plan1!$G$8))</f>
        <v>15410.174834404681</v>
      </c>
      <c r="U666" s="30">
        <f>(T666*EXP(Plan1!$G$7-(Plan1!$G$8^2)/2+NORMSINV(AleatProd!U665)*Plan1!$G$8))</f>
        <v>15596.453248226726</v>
      </c>
      <c r="V666" s="30">
        <f>(U666*EXP(Plan1!$G$7-(Plan1!$G$8^2)/2+NORMSINV(AleatProd!V665)*Plan1!$G$8))</f>
        <v>15559.415876936398</v>
      </c>
    </row>
    <row r="667" spans="1:22" x14ac:dyDescent="0.25">
      <c r="A667">
        <v>664</v>
      </c>
      <c r="B667" s="2">
        <f>Plan1!$B$4</f>
        <v>17520</v>
      </c>
      <c r="C667" s="30">
        <f>(B667*EXP(Plan1!$G$7-(Plan1!$G$8^2)/2+NORMSINV(AleatProd!C666)*Plan1!$G$8))</f>
        <v>17749.663367090856</v>
      </c>
      <c r="D667" s="30">
        <f>(C667*EXP(Plan1!$G$7-(Plan1!$G$8^2)/2+NORMSINV(AleatProd!D666)*Plan1!$G$8))</f>
        <v>20626.494953332571</v>
      </c>
      <c r="E667" s="30">
        <f>(D667*EXP(Plan1!$G$7-(Plan1!$G$8^2)/2+NORMSINV(AleatProd!E666)*Plan1!$G$8))</f>
        <v>20819.408964717983</v>
      </c>
      <c r="F667" s="30">
        <f>(E667*EXP(Plan1!$G$7-(Plan1!$G$8^2)/2+NORMSINV(AleatProd!F666)*Plan1!$G$8))</f>
        <v>19441.342029731219</v>
      </c>
      <c r="G667" s="30">
        <f>(F667*EXP(Plan1!$G$7-(Plan1!$G$8^2)/2+NORMSINV(AleatProd!G666)*Plan1!$G$8))</f>
        <v>19008.232909219994</v>
      </c>
      <c r="H667" s="30">
        <f>(G667*EXP(Plan1!$G$7-(Plan1!$G$8^2)/2+NORMSINV(AleatProd!H666)*Plan1!$G$8))</f>
        <v>18317.368458565874</v>
      </c>
      <c r="I667" s="30">
        <f>(H667*EXP(Plan1!$G$7-(Plan1!$G$8^2)/2+NORMSINV(AleatProd!I666)*Plan1!$G$8))</f>
        <v>17626.685804771307</v>
      </c>
      <c r="J667" s="30">
        <f>(I667*EXP(Plan1!$G$7-(Plan1!$G$8^2)/2+NORMSINV(AleatProd!J666)*Plan1!$G$8))</f>
        <v>16384.373646580276</v>
      </c>
      <c r="K667" s="30">
        <f>(J667*EXP(Plan1!$G$7-(Plan1!$G$8^2)/2+NORMSINV(AleatProd!K666)*Plan1!$G$8))</f>
        <v>14982.396304615037</v>
      </c>
      <c r="L667" s="30">
        <f>(K667*EXP(Plan1!$G$7-(Plan1!$G$8^2)/2+NORMSINV(AleatProd!L666)*Plan1!$G$8))</f>
        <v>13252.677148375264</v>
      </c>
      <c r="M667" s="30">
        <f>(L667*EXP(Plan1!$G$7-(Plan1!$G$8^2)/2+NORMSINV(AleatProd!M666)*Plan1!$G$8))</f>
        <v>14227.77704640338</v>
      </c>
      <c r="N667" s="30">
        <f>(M667*EXP(Plan1!$G$7-(Plan1!$G$8^2)/2+NORMSINV(AleatProd!N666)*Plan1!$G$8))</f>
        <v>15318.719237491239</v>
      </c>
      <c r="O667" s="30">
        <f>(N667*EXP(Plan1!$G$7-(Plan1!$G$8^2)/2+NORMSINV(AleatProd!O666)*Plan1!$G$8))</f>
        <v>15712.956488051412</v>
      </c>
      <c r="P667" s="30">
        <f>(O667*EXP(Plan1!$G$7-(Plan1!$G$8^2)/2+NORMSINV(AleatProd!P666)*Plan1!$G$8))</f>
        <v>14838.6498069874</v>
      </c>
      <c r="Q667" s="30">
        <f>(P667*EXP(Plan1!$G$7-(Plan1!$G$8^2)/2+NORMSINV(AleatProd!Q666)*Plan1!$G$8))</f>
        <v>15132.538366175491</v>
      </c>
      <c r="R667" s="30">
        <f>(Q667*EXP(Plan1!$G$7-(Plan1!$G$8^2)/2+NORMSINV(AleatProd!R666)*Plan1!$G$8))</f>
        <v>14744.181526493379</v>
      </c>
      <c r="S667" s="30">
        <f>(R667*EXP(Plan1!$G$7-(Plan1!$G$8^2)/2+NORMSINV(AleatProd!S666)*Plan1!$G$8))</f>
        <v>14673.727896576034</v>
      </c>
      <c r="T667" s="30">
        <f>(S667*EXP(Plan1!$G$7-(Plan1!$G$8^2)/2+NORMSINV(AleatProd!T666)*Plan1!$G$8))</f>
        <v>14570.278377629607</v>
      </c>
      <c r="U667" s="30">
        <f>(T667*EXP(Plan1!$G$7-(Plan1!$G$8^2)/2+NORMSINV(AleatProd!U666)*Plan1!$G$8))</f>
        <v>14864.479285168396</v>
      </c>
      <c r="V667" s="30">
        <f>(U667*EXP(Plan1!$G$7-(Plan1!$G$8^2)/2+NORMSINV(AleatProd!V666)*Plan1!$G$8))</f>
        <v>13982.217371709972</v>
      </c>
    </row>
    <row r="668" spans="1:22" x14ac:dyDescent="0.25">
      <c r="A668">
        <v>665</v>
      </c>
      <c r="B668" s="2">
        <f>Plan1!$B$4</f>
        <v>17520</v>
      </c>
      <c r="C668" s="30">
        <f>(B668*EXP(Plan1!$G$7-(Plan1!$G$8^2)/2+NORMSINV(AleatProd!C667)*Plan1!$G$8))</f>
        <v>17251.08060608368</v>
      </c>
      <c r="D668" s="30">
        <f>(C668*EXP(Plan1!$G$7-(Plan1!$G$8^2)/2+NORMSINV(AleatProd!D667)*Plan1!$G$8))</f>
        <v>17405.678917243287</v>
      </c>
      <c r="E668" s="30">
        <f>(D668*EXP(Plan1!$G$7-(Plan1!$G$8^2)/2+NORMSINV(AleatProd!E667)*Plan1!$G$8))</f>
        <v>17403.849351639325</v>
      </c>
      <c r="F668" s="30">
        <f>(E668*EXP(Plan1!$G$7-(Plan1!$G$8^2)/2+NORMSINV(AleatProd!F667)*Plan1!$G$8))</f>
        <v>17351.292869996803</v>
      </c>
      <c r="G668" s="30">
        <f>(F668*EXP(Plan1!$G$7-(Plan1!$G$8^2)/2+NORMSINV(AleatProd!G667)*Plan1!$G$8))</f>
        <v>17246.79565742438</v>
      </c>
      <c r="H668" s="30">
        <f>(G668*EXP(Plan1!$G$7-(Plan1!$G$8^2)/2+NORMSINV(AleatProd!H667)*Plan1!$G$8))</f>
        <v>18932.526371650267</v>
      </c>
      <c r="I668" s="30">
        <f>(H668*EXP(Plan1!$G$7-(Plan1!$G$8^2)/2+NORMSINV(AleatProd!I667)*Plan1!$G$8))</f>
        <v>19403.866971742973</v>
      </c>
      <c r="J668" s="30">
        <f>(I668*EXP(Plan1!$G$7-(Plan1!$G$8^2)/2+NORMSINV(AleatProd!J667)*Plan1!$G$8))</f>
        <v>19121.563800767231</v>
      </c>
      <c r="K668" s="30">
        <f>(J668*EXP(Plan1!$G$7-(Plan1!$G$8^2)/2+NORMSINV(AleatProd!K667)*Plan1!$G$8))</f>
        <v>20482.702274206018</v>
      </c>
      <c r="L668" s="30">
        <f>(K668*EXP(Plan1!$G$7-(Plan1!$G$8^2)/2+NORMSINV(AleatProd!L667)*Plan1!$G$8))</f>
        <v>21104.545935978324</v>
      </c>
      <c r="M668" s="30">
        <f>(L668*EXP(Plan1!$G$7-(Plan1!$G$8^2)/2+NORMSINV(AleatProd!M667)*Plan1!$G$8))</f>
        <v>20023.255779651568</v>
      </c>
      <c r="N668" s="30">
        <f>(M668*EXP(Plan1!$G$7-(Plan1!$G$8^2)/2+NORMSINV(AleatProd!N667)*Plan1!$G$8))</f>
        <v>21576.79731197716</v>
      </c>
      <c r="O668" s="30">
        <f>(N668*EXP(Plan1!$G$7-(Plan1!$G$8^2)/2+NORMSINV(AleatProd!O667)*Plan1!$G$8))</f>
        <v>22906.491077648483</v>
      </c>
      <c r="P668" s="30">
        <f>(O668*EXP(Plan1!$G$7-(Plan1!$G$8^2)/2+NORMSINV(AleatProd!P667)*Plan1!$G$8))</f>
        <v>23445.050901723323</v>
      </c>
      <c r="Q668" s="30">
        <f>(P668*EXP(Plan1!$G$7-(Plan1!$G$8^2)/2+NORMSINV(AleatProd!Q667)*Plan1!$G$8))</f>
        <v>22155.673454612257</v>
      </c>
      <c r="R668" s="30">
        <f>(Q668*EXP(Plan1!$G$7-(Plan1!$G$8^2)/2+NORMSINV(AleatProd!R667)*Plan1!$G$8))</f>
        <v>21344.294517450428</v>
      </c>
      <c r="S668" s="30">
        <f>(R668*EXP(Plan1!$G$7-(Plan1!$G$8^2)/2+NORMSINV(AleatProd!S667)*Plan1!$G$8))</f>
        <v>22537.305659751823</v>
      </c>
      <c r="T668" s="30">
        <f>(S668*EXP(Plan1!$G$7-(Plan1!$G$8^2)/2+NORMSINV(AleatProd!T667)*Plan1!$G$8))</f>
        <v>24294.369215872848</v>
      </c>
      <c r="U668" s="30">
        <f>(T668*EXP(Plan1!$G$7-(Plan1!$G$8^2)/2+NORMSINV(AleatProd!U667)*Plan1!$G$8))</f>
        <v>24255.890323837455</v>
      </c>
      <c r="V668" s="30">
        <f>(U668*EXP(Plan1!$G$7-(Plan1!$G$8^2)/2+NORMSINV(AleatProd!V667)*Plan1!$G$8))</f>
        <v>22795.845128397599</v>
      </c>
    </row>
    <row r="669" spans="1:22" x14ac:dyDescent="0.25">
      <c r="A669">
        <v>666</v>
      </c>
      <c r="B669" s="2">
        <f>Plan1!$B$4</f>
        <v>17520</v>
      </c>
      <c r="C669" s="30">
        <f>(B669*EXP(Plan1!$G$7-(Plan1!$G$8^2)/2+NORMSINV(AleatProd!C668)*Plan1!$G$8))</f>
        <v>17442.773276087595</v>
      </c>
      <c r="D669" s="30">
        <f>(C669*EXP(Plan1!$G$7-(Plan1!$G$8^2)/2+NORMSINV(AleatProd!D668)*Plan1!$G$8))</f>
        <v>17534.268597919712</v>
      </c>
      <c r="E669" s="30">
        <f>(D669*EXP(Plan1!$G$7-(Plan1!$G$8^2)/2+NORMSINV(AleatProd!E668)*Plan1!$G$8))</f>
        <v>18069.155746188029</v>
      </c>
      <c r="F669" s="30">
        <f>(E669*EXP(Plan1!$G$7-(Plan1!$G$8^2)/2+NORMSINV(AleatProd!F668)*Plan1!$G$8))</f>
        <v>17949.36592000267</v>
      </c>
      <c r="G669" s="30">
        <f>(F669*EXP(Plan1!$G$7-(Plan1!$G$8^2)/2+NORMSINV(AleatProd!G668)*Plan1!$G$8))</f>
        <v>17588.135002152838</v>
      </c>
      <c r="H669" s="30">
        <f>(G669*EXP(Plan1!$G$7-(Plan1!$G$8^2)/2+NORMSINV(AleatProd!H668)*Plan1!$G$8))</f>
        <v>17629.296208867774</v>
      </c>
      <c r="I669" s="30">
        <f>(H669*EXP(Plan1!$G$7-(Plan1!$G$8^2)/2+NORMSINV(AleatProd!I668)*Plan1!$G$8))</f>
        <v>18355.525686986399</v>
      </c>
      <c r="J669" s="30">
        <f>(I669*EXP(Plan1!$G$7-(Plan1!$G$8^2)/2+NORMSINV(AleatProd!J668)*Plan1!$G$8))</f>
        <v>19322.020329999417</v>
      </c>
      <c r="K669" s="30">
        <f>(J669*EXP(Plan1!$G$7-(Plan1!$G$8^2)/2+NORMSINV(AleatProd!K668)*Plan1!$G$8))</f>
        <v>19292.309748216179</v>
      </c>
      <c r="L669" s="30">
        <f>(K669*EXP(Plan1!$G$7-(Plan1!$G$8^2)/2+NORMSINV(AleatProd!L668)*Plan1!$G$8))</f>
        <v>18997.760508345888</v>
      </c>
      <c r="M669" s="30">
        <f>(L669*EXP(Plan1!$G$7-(Plan1!$G$8^2)/2+NORMSINV(AleatProd!M668)*Plan1!$G$8))</f>
        <v>18624.116509306656</v>
      </c>
      <c r="N669" s="30">
        <f>(M669*EXP(Plan1!$G$7-(Plan1!$G$8^2)/2+NORMSINV(AleatProd!N668)*Plan1!$G$8))</f>
        <v>18514.353189328445</v>
      </c>
      <c r="O669" s="30">
        <f>(N669*EXP(Plan1!$G$7-(Plan1!$G$8^2)/2+NORMSINV(AleatProd!O668)*Plan1!$G$8))</f>
        <v>19919.707523243727</v>
      </c>
      <c r="P669" s="30">
        <f>(O669*EXP(Plan1!$G$7-(Plan1!$G$8^2)/2+NORMSINV(AleatProd!P668)*Plan1!$G$8))</f>
        <v>21994.002277001684</v>
      </c>
      <c r="Q669" s="30">
        <f>(P669*EXP(Plan1!$G$7-(Plan1!$G$8^2)/2+NORMSINV(AleatProd!Q668)*Plan1!$G$8))</f>
        <v>22721.537287772862</v>
      </c>
      <c r="R669" s="30">
        <f>(Q669*EXP(Plan1!$G$7-(Plan1!$G$8^2)/2+NORMSINV(AleatProd!R668)*Plan1!$G$8))</f>
        <v>23543.835934634106</v>
      </c>
      <c r="S669" s="30">
        <f>(R669*EXP(Plan1!$G$7-(Plan1!$G$8^2)/2+NORMSINV(AleatProd!S668)*Plan1!$G$8))</f>
        <v>23794.606532886617</v>
      </c>
      <c r="T669" s="30">
        <f>(S669*EXP(Plan1!$G$7-(Plan1!$G$8^2)/2+NORMSINV(AleatProd!T668)*Plan1!$G$8))</f>
        <v>24634.694519527151</v>
      </c>
      <c r="U669" s="30">
        <f>(T669*EXP(Plan1!$G$7-(Plan1!$G$8^2)/2+NORMSINV(AleatProd!U668)*Plan1!$G$8))</f>
        <v>23562.953262654897</v>
      </c>
      <c r="V669" s="30">
        <f>(U669*EXP(Plan1!$G$7-(Plan1!$G$8^2)/2+NORMSINV(AleatProd!V668)*Plan1!$G$8))</f>
        <v>22521.931389344805</v>
      </c>
    </row>
    <row r="670" spans="1:22" x14ac:dyDescent="0.25">
      <c r="A670">
        <v>667</v>
      </c>
      <c r="B670" s="2">
        <f>Plan1!$B$4</f>
        <v>17520</v>
      </c>
      <c r="C670" s="30">
        <f>(B670*EXP(Plan1!$G$7-(Plan1!$G$8^2)/2+NORMSINV(AleatProd!C669)*Plan1!$G$8))</f>
        <v>18308.745099015305</v>
      </c>
      <c r="D670" s="30">
        <f>(C670*EXP(Plan1!$G$7-(Plan1!$G$8^2)/2+NORMSINV(AleatProd!D669)*Plan1!$G$8))</f>
        <v>18143.583844757661</v>
      </c>
      <c r="E670" s="30">
        <f>(D670*EXP(Plan1!$G$7-(Plan1!$G$8^2)/2+NORMSINV(AleatProd!E669)*Plan1!$G$8))</f>
        <v>18283.120837442271</v>
      </c>
      <c r="F670" s="30">
        <f>(E670*EXP(Plan1!$G$7-(Plan1!$G$8^2)/2+NORMSINV(AleatProd!F669)*Plan1!$G$8))</f>
        <v>17520.026910393874</v>
      </c>
      <c r="G670" s="30">
        <f>(F670*EXP(Plan1!$G$7-(Plan1!$G$8^2)/2+NORMSINV(AleatProd!G669)*Plan1!$G$8))</f>
        <v>17066.526149002173</v>
      </c>
      <c r="H670" s="30">
        <f>(G670*EXP(Plan1!$G$7-(Plan1!$G$8^2)/2+NORMSINV(AleatProd!H669)*Plan1!$G$8))</f>
        <v>16043.561358224504</v>
      </c>
      <c r="I670" s="30">
        <f>(H670*EXP(Plan1!$G$7-(Plan1!$G$8^2)/2+NORMSINV(AleatProd!I669)*Plan1!$G$8))</f>
        <v>15092.056081711416</v>
      </c>
      <c r="J670" s="30">
        <f>(I670*EXP(Plan1!$G$7-(Plan1!$G$8^2)/2+NORMSINV(AleatProd!J669)*Plan1!$G$8))</f>
        <v>13915.444393320544</v>
      </c>
      <c r="K670" s="30">
        <f>(J670*EXP(Plan1!$G$7-(Plan1!$G$8^2)/2+NORMSINV(AleatProd!K669)*Plan1!$G$8))</f>
        <v>13673.797126694333</v>
      </c>
      <c r="L670" s="30">
        <f>(K670*EXP(Plan1!$G$7-(Plan1!$G$8^2)/2+NORMSINV(AleatProd!L669)*Plan1!$G$8))</f>
        <v>12821.822010164769</v>
      </c>
      <c r="M670" s="30">
        <f>(L670*EXP(Plan1!$G$7-(Plan1!$G$8^2)/2+NORMSINV(AleatProd!M669)*Plan1!$G$8))</f>
        <v>13158.525221620532</v>
      </c>
      <c r="N670" s="30">
        <f>(M670*EXP(Plan1!$G$7-(Plan1!$G$8^2)/2+NORMSINV(AleatProd!N669)*Plan1!$G$8))</f>
        <v>13617.708399261906</v>
      </c>
      <c r="O670" s="30">
        <f>(N670*EXP(Plan1!$G$7-(Plan1!$G$8^2)/2+NORMSINV(AleatProd!O669)*Plan1!$G$8))</f>
        <v>13823.388904378664</v>
      </c>
      <c r="P670" s="30">
        <f>(O670*EXP(Plan1!$G$7-(Plan1!$G$8^2)/2+NORMSINV(AleatProd!P669)*Plan1!$G$8))</f>
        <v>15342.35997603939</v>
      </c>
      <c r="Q670" s="30">
        <f>(P670*EXP(Plan1!$G$7-(Plan1!$G$8^2)/2+NORMSINV(AleatProd!Q669)*Plan1!$G$8))</f>
        <v>16234.721162862632</v>
      </c>
      <c r="R670" s="30">
        <f>(Q670*EXP(Plan1!$G$7-(Plan1!$G$8^2)/2+NORMSINV(AleatProd!R669)*Plan1!$G$8))</f>
        <v>15450.46544277133</v>
      </c>
      <c r="S670" s="30">
        <f>(R670*EXP(Plan1!$G$7-(Plan1!$G$8^2)/2+NORMSINV(AleatProd!S669)*Plan1!$G$8))</f>
        <v>14389.088475156339</v>
      </c>
      <c r="T670" s="30">
        <f>(S670*EXP(Plan1!$G$7-(Plan1!$G$8^2)/2+NORMSINV(AleatProd!T669)*Plan1!$G$8))</f>
        <v>14502.287946184922</v>
      </c>
      <c r="U670" s="30">
        <f>(T670*EXP(Plan1!$G$7-(Plan1!$G$8^2)/2+NORMSINV(AleatProd!U669)*Plan1!$G$8))</f>
        <v>13860.072545536801</v>
      </c>
      <c r="V670" s="30">
        <f>(U670*EXP(Plan1!$G$7-(Plan1!$G$8^2)/2+NORMSINV(AleatProd!V669)*Plan1!$G$8))</f>
        <v>12837.596691414588</v>
      </c>
    </row>
    <row r="671" spans="1:22" x14ac:dyDescent="0.25">
      <c r="A671">
        <v>668</v>
      </c>
      <c r="B671" s="2">
        <f>Plan1!$B$4</f>
        <v>17520</v>
      </c>
      <c r="C671" s="30">
        <f>(B671*EXP(Plan1!$G$7-(Plan1!$G$8^2)/2+NORMSINV(AleatProd!C670)*Plan1!$G$8))</f>
        <v>17769.481852538014</v>
      </c>
      <c r="D671" s="30">
        <f>(C671*EXP(Plan1!$G$7-(Plan1!$G$8^2)/2+NORMSINV(AleatProd!D670)*Plan1!$G$8))</f>
        <v>19056.624224385305</v>
      </c>
      <c r="E671" s="30">
        <f>(D671*EXP(Plan1!$G$7-(Plan1!$G$8^2)/2+NORMSINV(AleatProd!E670)*Plan1!$G$8))</f>
        <v>18887.878034790989</v>
      </c>
      <c r="F671" s="30">
        <f>(E671*EXP(Plan1!$G$7-(Plan1!$G$8^2)/2+NORMSINV(AleatProd!F670)*Plan1!$G$8))</f>
        <v>19257.819564951031</v>
      </c>
      <c r="G671" s="30">
        <f>(F671*EXP(Plan1!$G$7-(Plan1!$G$8^2)/2+NORMSINV(AleatProd!G670)*Plan1!$G$8))</f>
        <v>18057.050641826492</v>
      </c>
      <c r="H671" s="30">
        <f>(G671*EXP(Plan1!$G$7-(Plan1!$G$8^2)/2+NORMSINV(AleatProd!H670)*Plan1!$G$8))</f>
        <v>17224.109620966916</v>
      </c>
      <c r="I671" s="30">
        <f>(H671*EXP(Plan1!$G$7-(Plan1!$G$8^2)/2+NORMSINV(AleatProd!I670)*Plan1!$G$8))</f>
        <v>17044.900079085179</v>
      </c>
      <c r="J671" s="30">
        <f>(I671*EXP(Plan1!$G$7-(Plan1!$G$8^2)/2+NORMSINV(AleatProd!J670)*Plan1!$G$8))</f>
        <v>15288.229029554137</v>
      </c>
      <c r="K671" s="30">
        <f>(J671*EXP(Plan1!$G$7-(Plan1!$G$8^2)/2+NORMSINV(AleatProd!K670)*Plan1!$G$8))</f>
        <v>14049.083021499686</v>
      </c>
      <c r="L671" s="30">
        <f>(K671*EXP(Plan1!$G$7-(Plan1!$G$8^2)/2+NORMSINV(AleatProd!L670)*Plan1!$G$8))</f>
        <v>13679.018444736486</v>
      </c>
      <c r="M671" s="30">
        <f>(L671*EXP(Plan1!$G$7-(Plan1!$G$8^2)/2+NORMSINV(AleatProd!M670)*Plan1!$G$8))</f>
        <v>14072.776097508884</v>
      </c>
      <c r="N671" s="30">
        <f>(M671*EXP(Plan1!$G$7-(Plan1!$G$8^2)/2+NORMSINV(AleatProd!N670)*Plan1!$G$8))</f>
        <v>13747.949016346913</v>
      </c>
      <c r="O671" s="30">
        <f>(N671*EXP(Plan1!$G$7-(Plan1!$G$8^2)/2+NORMSINV(AleatProd!O670)*Plan1!$G$8))</f>
        <v>13811.06356190099</v>
      </c>
      <c r="P671" s="30">
        <f>(O671*EXP(Plan1!$G$7-(Plan1!$G$8^2)/2+NORMSINV(AleatProd!P670)*Plan1!$G$8))</f>
        <v>14011.571107411637</v>
      </c>
      <c r="Q671" s="30">
        <f>(P671*EXP(Plan1!$G$7-(Plan1!$G$8^2)/2+NORMSINV(AleatProd!Q670)*Plan1!$G$8))</f>
        <v>14549.165521170255</v>
      </c>
      <c r="R671" s="30">
        <f>(Q671*EXP(Plan1!$G$7-(Plan1!$G$8^2)/2+NORMSINV(AleatProd!R670)*Plan1!$G$8))</f>
        <v>14634.713674306848</v>
      </c>
      <c r="S671" s="30">
        <f>(R671*EXP(Plan1!$G$7-(Plan1!$G$8^2)/2+NORMSINV(AleatProd!S670)*Plan1!$G$8))</f>
        <v>15663.901981324627</v>
      </c>
      <c r="T671" s="30">
        <f>(S671*EXP(Plan1!$G$7-(Plan1!$G$8^2)/2+NORMSINV(AleatProd!T670)*Plan1!$G$8))</f>
        <v>15791.029651980789</v>
      </c>
      <c r="U671" s="30">
        <f>(T671*EXP(Plan1!$G$7-(Plan1!$G$8^2)/2+NORMSINV(AleatProd!U670)*Plan1!$G$8))</f>
        <v>15657.403911177273</v>
      </c>
      <c r="V671" s="30">
        <f>(U671*EXP(Plan1!$G$7-(Plan1!$G$8^2)/2+NORMSINV(AleatProd!V670)*Plan1!$G$8))</f>
        <v>15920.788316436194</v>
      </c>
    </row>
    <row r="672" spans="1:22" x14ac:dyDescent="0.25">
      <c r="A672">
        <v>669</v>
      </c>
      <c r="B672" s="2">
        <f>Plan1!$B$4</f>
        <v>17520</v>
      </c>
      <c r="C672" s="30">
        <f>(B672*EXP(Plan1!$G$7-(Plan1!$G$8^2)/2+NORMSINV(AleatProd!C671)*Plan1!$G$8))</f>
        <v>18031.496391931083</v>
      </c>
      <c r="D672" s="30">
        <f>(C672*EXP(Plan1!$G$7-(Plan1!$G$8^2)/2+NORMSINV(AleatProd!D671)*Plan1!$G$8))</f>
        <v>17224.345517812628</v>
      </c>
      <c r="E672" s="30">
        <f>(D672*EXP(Plan1!$G$7-(Plan1!$G$8^2)/2+NORMSINV(AleatProd!E671)*Plan1!$G$8))</f>
        <v>16808.566182960858</v>
      </c>
      <c r="F672" s="30">
        <f>(E672*EXP(Plan1!$G$7-(Plan1!$G$8^2)/2+NORMSINV(AleatProd!F671)*Plan1!$G$8))</f>
        <v>17496.053038953716</v>
      </c>
      <c r="G672" s="30">
        <f>(F672*EXP(Plan1!$G$7-(Plan1!$G$8^2)/2+NORMSINV(AleatProd!G671)*Plan1!$G$8))</f>
        <v>18203.893820188907</v>
      </c>
      <c r="H672" s="30">
        <f>(G672*EXP(Plan1!$G$7-(Plan1!$G$8^2)/2+NORMSINV(AleatProd!H671)*Plan1!$G$8))</f>
        <v>17172.284096485826</v>
      </c>
      <c r="I672" s="30">
        <f>(H672*EXP(Plan1!$G$7-(Plan1!$G$8^2)/2+NORMSINV(AleatProd!I671)*Plan1!$G$8))</f>
        <v>17293.459627044329</v>
      </c>
      <c r="J672" s="30">
        <f>(I672*EXP(Plan1!$G$7-(Plan1!$G$8^2)/2+NORMSINV(AleatProd!J671)*Plan1!$G$8))</f>
        <v>16891.61397748829</v>
      </c>
      <c r="K672" s="30">
        <f>(J672*EXP(Plan1!$G$7-(Plan1!$G$8^2)/2+NORMSINV(AleatProd!K671)*Plan1!$G$8))</f>
        <v>17717.802349982307</v>
      </c>
      <c r="L672" s="30">
        <f>(K672*EXP(Plan1!$G$7-(Plan1!$G$8^2)/2+NORMSINV(AleatProd!L671)*Plan1!$G$8))</f>
        <v>17685.014187664787</v>
      </c>
      <c r="M672" s="30">
        <f>(L672*EXP(Plan1!$G$7-(Plan1!$G$8^2)/2+NORMSINV(AleatProd!M671)*Plan1!$G$8))</f>
        <v>17614.100047126871</v>
      </c>
      <c r="N672" s="30">
        <f>(M672*EXP(Plan1!$G$7-(Plan1!$G$8^2)/2+NORMSINV(AleatProd!N671)*Plan1!$G$8))</f>
        <v>18643.869798852906</v>
      </c>
      <c r="O672" s="30">
        <f>(N672*EXP(Plan1!$G$7-(Plan1!$G$8^2)/2+NORMSINV(AleatProd!O671)*Plan1!$G$8))</f>
        <v>19408.752230774815</v>
      </c>
      <c r="P672" s="30">
        <f>(O672*EXP(Plan1!$G$7-(Plan1!$G$8^2)/2+NORMSINV(AleatProd!P671)*Plan1!$G$8))</f>
        <v>19904.122669666489</v>
      </c>
      <c r="Q672" s="30">
        <f>(P672*EXP(Plan1!$G$7-(Plan1!$G$8^2)/2+NORMSINV(AleatProd!Q671)*Plan1!$G$8))</f>
        <v>19572.553159423926</v>
      </c>
      <c r="R672" s="30">
        <f>(Q672*EXP(Plan1!$G$7-(Plan1!$G$8^2)/2+NORMSINV(AleatProd!R671)*Plan1!$G$8))</f>
        <v>20278.322252497856</v>
      </c>
      <c r="S672" s="30">
        <f>(R672*EXP(Plan1!$G$7-(Plan1!$G$8^2)/2+NORMSINV(AleatProd!S671)*Plan1!$G$8))</f>
        <v>18530.848898386608</v>
      </c>
      <c r="T672" s="30">
        <f>(S672*EXP(Plan1!$G$7-(Plan1!$G$8^2)/2+NORMSINV(AleatProd!T671)*Plan1!$G$8))</f>
        <v>18574.298825977825</v>
      </c>
      <c r="U672" s="30">
        <f>(T672*EXP(Plan1!$G$7-(Plan1!$G$8^2)/2+NORMSINV(AleatProd!U671)*Plan1!$G$8))</f>
        <v>18613.409902846306</v>
      </c>
      <c r="V672" s="30">
        <f>(U672*EXP(Plan1!$G$7-(Plan1!$G$8^2)/2+NORMSINV(AleatProd!V671)*Plan1!$G$8))</f>
        <v>17594.13629013739</v>
      </c>
    </row>
    <row r="673" spans="1:22" x14ac:dyDescent="0.25">
      <c r="A673">
        <v>670</v>
      </c>
      <c r="B673" s="2">
        <f>Plan1!$B$4</f>
        <v>17520</v>
      </c>
      <c r="C673" s="30">
        <f>(B673*EXP(Plan1!$G$7-(Plan1!$G$8^2)/2+NORMSINV(AleatProd!C672)*Plan1!$G$8))</f>
        <v>18254.340774580429</v>
      </c>
      <c r="D673" s="30">
        <f>(C673*EXP(Plan1!$G$7-(Plan1!$G$8^2)/2+NORMSINV(AleatProd!D672)*Plan1!$G$8))</f>
        <v>18521.674890736711</v>
      </c>
      <c r="E673" s="30">
        <f>(D673*EXP(Plan1!$G$7-(Plan1!$G$8^2)/2+NORMSINV(AleatProd!E672)*Plan1!$G$8))</f>
        <v>18862.375330159746</v>
      </c>
      <c r="F673" s="30">
        <f>(E673*EXP(Plan1!$G$7-(Plan1!$G$8^2)/2+NORMSINV(AleatProd!F672)*Plan1!$G$8))</f>
        <v>17311.492431219169</v>
      </c>
      <c r="G673" s="30">
        <f>(F673*EXP(Plan1!$G$7-(Plan1!$G$8^2)/2+NORMSINV(AleatProd!G672)*Plan1!$G$8))</f>
        <v>17576.106903018168</v>
      </c>
      <c r="H673" s="30">
        <f>(G673*EXP(Plan1!$G$7-(Plan1!$G$8^2)/2+NORMSINV(AleatProd!H672)*Plan1!$G$8))</f>
        <v>16939.421213247071</v>
      </c>
      <c r="I673" s="30">
        <f>(H673*EXP(Plan1!$G$7-(Plan1!$G$8^2)/2+NORMSINV(AleatProd!I672)*Plan1!$G$8))</f>
        <v>16214.081067832787</v>
      </c>
      <c r="J673" s="30">
        <f>(I673*EXP(Plan1!$G$7-(Plan1!$G$8^2)/2+NORMSINV(AleatProd!J672)*Plan1!$G$8))</f>
        <v>16210.458463181245</v>
      </c>
      <c r="K673" s="30">
        <f>(J673*EXP(Plan1!$G$7-(Plan1!$G$8^2)/2+NORMSINV(AleatProd!K672)*Plan1!$G$8))</f>
        <v>16733.683690871483</v>
      </c>
      <c r="L673" s="30">
        <f>(K673*EXP(Plan1!$G$7-(Plan1!$G$8^2)/2+NORMSINV(AleatProd!L672)*Plan1!$G$8))</f>
        <v>16803.360361693052</v>
      </c>
      <c r="M673" s="30">
        <f>(L673*EXP(Plan1!$G$7-(Plan1!$G$8^2)/2+NORMSINV(AleatProd!M672)*Plan1!$G$8))</f>
        <v>16002.396086276649</v>
      </c>
      <c r="N673" s="30">
        <f>(M673*EXP(Plan1!$G$7-(Plan1!$G$8^2)/2+NORMSINV(AleatProd!N672)*Plan1!$G$8))</f>
        <v>15977.207209016811</v>
      </c>
      <c r="O673" s="30">
        <f>(N673*EXP(Plan1!$G$7-(Plan1!$G$8^2)/2+NORMSINV(AleatProd!O672)*Plan1!$G$8))</f>
        <v>15431.722847498682</v>
      </c>
      <c r="P673" s="30">
        <f>(O673*EXP(Plan1!$G$7-(Plan1!$G$8^2)/2+NORMSINV(AleatProd!P672)*Plan1!$G$8))</f>
        <v>17291.423455977816</v>
      </c>
      <c r="Q673" s="30">
        <f>(P673*EXP(Plan1!$G$7-(Plan1!$G$8^2)/2+NORMSINV(AleatProd!Q672)*Plan1!$G$8))</f>
        <v>17027.261247681177</v>
      </c>
      <c r="R673" s="30">
        <f>(Q673*EXP(Plan1!$G$7-(Plan1!$G$8^2)/2+NORMSINV(AleatProd!R672)*Plan1!$G$8))</f>
        <v>17201.485418513897</v>
      </c>
      <c r="S673" s="30">
        <f>(R673*EXP(Plan1!$G$7-(Plan1!$G$8^2)/2+NORMSINV(AleatProd!S672)*Plan1!$G$8))</f>
        <v>16320.504622781265</v>
      </c>
      <c r="T673" s="30">
        <f>(S673*EXP(Plan1!$G$7-(Plan1!$G$8^2)/2+NORMSINV(AleatProd!T672)*Plan1!$G$8))</f>
        <v>15236.100721432735</v>
      </c>
      <c r="U673" s="30">
        <f>(T673*EXP(Plan1!$G$7-(Plan1!$G$8^2)/2+NORMSINV(AleatProd!U672)*Plan1!$G$8))</f>
        <v>14351.324448888156</v>
      </c>
      <c r="V673" s="30">
        <f>(U673*EXP(Plan1!$G$7-(Plan1!$G$8^2)/2+NORMSINV(AleatProd!V672)*Plan1!$G$8))</f>
        <v>14149.342439882961</v>
      </c>
    </row>
    <row r="674" spans="1:22" x14ac:dyDescent="0.25">
      <c r="A674">
        <v>671</v>
      </c>
      <c r="B674" s="2">
        <f>Plan1!$B$4</f>
        <v>17520</v>
      </c>
      <c r="C674" s="30">
        <f>(B674*EXP(Plan1!$G$7-(Plan1!$G$8^2)/2+NORMSINV(AleatProd!C673)*Plan1!$G$8))</f>
        <v>16960.697198704438</v>
      </c>
      <c r="D674" s="30">
        <f>(C674*EXP(Plan1!$G$7-(Plan1!$G$8^2)/2+NORMSINV(AleatProd!D673)*Plan1!$G$8))</f>
        <v>16349.167505639754</v>
      </c>
      <c r="E674" s="30">
        <f>(D674*EXP(Plan1!$G$7-(Plan1!$G$8^2)/2+NORMSINV(AleatProd!E673)*Plan1!$G$8))</f>
        <v>17121.824478907016</v>
      </c>
      <c r="F674" s="30">
        <f>(E674*EXP(Plan1!$G$7-(Plan1!$G$8^2)/2+NORMSINV(AleatProd!F673)*Plan1!$G$8))</f>
        <v>15839.515911018729</v>
      </c>
      <c r="G674" s="30">
        <f>(F674*EXP(Plan1!$G$7-(Plan1!$G$8^2)/2+NORMSINV(AleatProd!G673)*Plan1!$G$8))</f>
        <v>15820.404434900202</v>
      </c>
      <c r="H674" s="30">
        <f>(G674*EXP(Plan1!$G$7-(Plan1!$G$8^2)/2+NORMSINV(AleatProd!H673)*Plan1!$G$8))</f>
        <v>16955.373483808384</v>
      </c>
      <c r="I674" s="30">
        <f>(H674*EXP(Plan1!$G$7-(Plan1!$G$8^2)/2+NORMSINV(AleatProd!I673)*Plan1!$G$8))</f>
        <v>16430.3298251468</v>
      </c>
      <c r="J674" s="30">
        <f>(I674*EXP(Plan1!$G$7-(Plan1!$G$8^2)/2+NORMSINV(AleatProd!J673)*Plan1!$G$8))</f>
        <v>16225.93342710507</v>
      </c>
      <c r="K674" s="30">
        <f>(J674*EXP(Plan1!$G$7-(Plan1!$G$8^2)/2+NORMSINV(AleatProd!K673)*Plan1!$G$8))</f>
        <v>15361.97979541695</v>
      </c>
      <c r="L674" s="30">
        <f>(K674*EXP(Plan1!$G$7-(Plan1!$G$8^2)/2+NORMSINV(AleatProd!L673)*Plan1!$G$8))</f>
        <v>14814.881575696854</v>
      </c>
      <c r="M674" s="30">
        <f>(L674*EXP(Plan1!$G$7-(Plan1!$G$8^2)/2+NORMSINV(AleatProd!M673)*Plan1!$G$8))</f>
        <v>15787.859795944574</v>
      </c>
      <c r="N674" s="30">
        <f>(M674*EXP(Plan1!$G$7-(Plan1!$G$8^2)/2+NORMSINV(AleatProd!N673)*Plan1!$G$8))</f>
        <v>16376.307553442392</v>
      </c>
      <c r="O674" s="30">
        <f>(N674*EXP(Plan1!$G$7-(Plan1!$G$8^2)/2+NORMSINV(AleatProd!O673)*Plan1!$G$8))</f>
        <v>16135.180524049867</v>
      </c>
      <c r="P674" s="30">
        <f>(O674*EXP(Plan1!$G$7-(Plan1!$G$8^2)/2+NORMSINV(AleatProd!P673)*Plan1!$G$8))</f>
        <v>16920.833198690492</v>
      </c>
      <c r="Q674" s="30">
        <f>(P674*EXP(Plan1!$G$7-(Plan1!$G$8^2)/2+NORMSINV(AleatProd!Q673)*Plan1!$G$8))</f>
        <v>18565.023821561568</v>
      </c>
      <c r="R674" s="30">
        <f>(Q674*EXP(Plan1!$G$7-(Plan1!$G$8^2)/2+NORMSINV(AleatProd!R673)*Plan1!$G$8))</f>
        <v>18174.269872431625</v>
      </c>
      <c r="S674" s="30">
        <f>(R674*EXP(Plan1!$G$7-(Plan1!$G$8^2)/2+NORMSINV(AleatProd!S673)*Plan1!$G$8))</f>
        <v>17614.440885800796</v>
      </c>
      <c r="T674" s="30">
        <f>(S674*EXP(Plan1!$G$7-(Plan1!$G$8^2)/2+NORMSINV(AleatProd!T673)*Plan1!$G$8))</f>
        <v>16412.848720563568</v>
      </c>
      <c r="U674" s="30">
        <f>(T674*EXP(Plan1!$G$7-(Plan1!$G$8^2)/2+NORMSINV(AleatProd!U673)*Plan1!$G$8))</f>
        <v>16447.357585021593</v>
      </c>
      <c r="V674" s="30">
        <f>(U674*EXP(Plan1!$G$7-(Plan1!$G$8^2)/2+NORMSINV(AleatProd!V673)*Plan1!$G$8))</f>
        <v>16394.433105602435</v>
      </c>
    </row>
    <row r="675" spans="1:22" x14ac:dyDescent="0.25">
      <c r="A675">
        <v>672</v>
      </c>
      <c r="B675" s="2">
        <f>Plan1!$B$4</f>
        <v>17520</v>
      </c>
      <c r="C675" s="30">
        <f>(B675*EXP(Plan1!$G$7-(Plan1!$G$8^2)/2+NORMSINV(AleatProd!C674)*Plan1!$G$8))</f>
        <v>17995.722451292851</v>
      </c>
      <c r="D675" s="30">
        <f>(C675*EXP(Plan1!$G$7-(Plan1!$G$8^2)/2+NORMSINV(AleatProd!D674)*Plan1!$G$8))</f>
        <v>18706.527989046572</v>
      </c>
      <c r="E675" s="30">
        <f>(D675*EXP(Plan1!$G$7-(Plan1!$G$8^2)/2+NORMSINV(AleatProd!E674)*Plan1!$G$8))</f>
        <v>18501.985351300806</v>
      </c>
      <c r="F675" s="30">
        <f>(E675*EXP(Plan1!$G$7-(Plan1!$G$8^2)/2+NORMSINV(AleatProd!F674)*Plan1!$G$8))</f>
        <v>17442.219874695937</v>
      </c>
      <c r="G675" s="30">
        <f>(F675*EXP(Plan1!$G$7-(Plan1!$G$8^2)/2+NORMSINV(AleatProd!G674)*Plan1!$G$8))</f>
        <v>17947.536355506039</v>
      </c>
      <c r="H675" s="30">
        <f>(G675*EXP(Plan1!$G$7-(Plan1!$G$8^2)/2+NORMSINV(AleatProd!H674)*Plan1!$G$8))</f>
        <v>18449.225159687365</v>
      </c>
      <c r="I675" s="30">
        <f>(H675*EXP(Plan1!$G$7-(Plan1!$G$8^2)/2+NORMSINV(AleatProd!I674)*Plan1!$G$8))</f>
        <v>17840.20313300825</v>
      </c>
      <c r="J675" s="30">
        <f>(I675*EXP(Plan1!$G$7-(Plan1!$G$8^2)/2+NORMSINV(AleatProd!J674)*Plan1!$G$8))</f>
        <v>17043.405692878237</v>
      </c>
      <c r="K675" s="30">
        <f>(J675*EXP(Plan1!$G$7-(Plan1!$G$8^2)/2+NORMSINV(AleatProd!K674)*Plan1!$G$8))</f>
        <v>18374.967901039552</v>
      </c>
      <c r="L675" s="30">
        <f>(K675*EXP(Plan1!$G$7-(Plan1!$G$8^2)/2+NORMSINV(AleatProd!L674)*Plan1!$G$8))</f>
        <v>18430.355906025103</v>
      </c>
      <c r="M675" s="30">
        <f>(L675*EXP(Plan1!$G$7-(Plan1!$G$8^2)/2+NORMSINV(AleatProd!M674)*Plan1!$G$8))</f>
        <v>17877.302384366081</v>
      </c>
      <c r="N675" s="30">
        <f>(M675*EXP(Plan1!$G$7-(Plan1!$G$8^2)/2+NORMSINV(AleatProd!N674)*Plan1!$G$8))</f>
        <v>18389.707300302791</v>
      </c>
      <c r="O675" s="30">
        <f>(N675*EXP(Plan1!$G$7-(Plan1!$G$8^2)/2+NORMSINV(AleatProd!O674)*Plan1!$G$8))</f>
        <v>18240.638505246206</v>
      </c>
      <c r="P675" s="30">
        <f>(O675*EXP(Plan1!$G$7-(Plan1!$G$8^2)/2+NORMSINV(AleatProd!P674)*Plan1!$G$8))</f>
        <v>17426.796241711996</v>
      </c>
      <c r="Q675" s="30">
        <f>(P675*EXP(Plan1!$G$7-(Plan1!$G$8^2)/2+NORMSINV(AleatProd!Q674)*Plan1!$G$8))</f>
        <v>17538.595010259523</v>
      </c>
      <c r="R675" s="30">
        <f>(Q675*EXP(Plan1!$G$7-(Plan1!$G$8^2)/2+NORMSINV(AleatProd!R674)*Plan1!$G$8))</f>
        <v>17360.137400126001</v>
      </c>
      <c r="S675" s="30">
        <f>(R675*EXP(Plan1!$G$7-(Plan1!$G$8^2)/2+NORMSINV(AleatProd!S674)*Plan1!$G$8))</f>
        <v>15092.496483033236</v>
      </c>
      <c r="T675" s="30">
        <f>(S675*EXP(Plan1!$G$7-(Plan1!$G$8^2)/2+NORMSINV(AleatProd!T674)*Plan1!$G$8))</f>
        <v>15300.692620869982</v>
      </c>
      <c r="U675" s="30">
        <f>(T675*EXP(Plan1!$G$7-(Plan1!$G$8^2)/2+NORMSINV(AleatProd!U674)*Plan1!$G$8))</f>
        <v>15137.366576649119</v>
      </c>
      <c r="V675" s="30">
        <f>(U675*EXP(Plan1!$G$7-(Plan1!$G$8^2)/2+NORMSINV(AleatProd!V674)*Plan1!$G$8))</f>
        <v>15847.711660664167</v>
      </c>
    </row>
    <row r="676" spans="1:22" x14ac:dyDescent="0.25">
      <c r="A676">
        <v>673</v>
      </c>
      <c r="B676" s="2">
        <f>Plan1!$B$4</f>
        <v>17520</v>
      </c>
      <c r="C676" s="30">
        <f>(B676*EXP(Plan1!$G$7-(Plan1!$G$8^2)/2+NORMSINV(AleatProd!C675)*Plan1!$G$8))</f>
        <v>16877.152962345896</v>
      </c>
      <c r="D676" s="30">
        <f>(C676*EXP(Plan1!$G$7-(Plan1!$G$8^2)/2+NORMSINV(AleatProd!D675)*Plan1!$G$8))</f>
        <v>15372.592297565325</v>
      </c>
      <c r="E676" s="30">
        <f>(D676*EXP(Plan1!$G$7-(Plan1!$G$8^2)/2+NORMSINV(AleatProd!E675)*Plan1!$G$8))</f>
        <v>14592.375843686519</v>
      </c>
      <c r="F676" s="30">
        <f>(E676*EXP(Plan1!$G$7-(Plan1!$G$8^2)/2+NORMSINV(AleatProd!F675)*Plan1!$G$8))</f>
        <v>15474.422279432163</v>
      </c>
      <c r="G676" s="30">
        <f>(F676*EXP(Plan1!$G$7-(Plan1!$G$8^2)/2+NORMSINV(AleatProd!G675)*Plan1!$G$8))</f>
        <v>15463.259116382669</v>
      </c>
      <c r="H676" s="30">
        <f>(G676*EXP(Plan1!$G$7-(Plan1!$G$8^2)/2+NORMSINV(AleatProd!H675)*Plan1!$G$8))</f>
        <v>14667.554833166421</v>
      </c>
      <c r="I676" s="30">
        <f>(H676*EXP(Plan1!$G$7-(Plan1!$G$8^2)/2+NORMSINV(AleatProd!I675)*Plan1!$G$8))</f>
        <v>14249.415195336915</v>
      </c>
      <c r="J676" s="30">
        <f>(I676*EXP(Plan1!$G$7-(Plan1!$G$8^2)/2+NORMSINV(AleatProd!J675)*Plan1!$G$8))</f>
        <v>14194.333929904869</v>
      </c>
      <c r="K676" s="30">
        <f>(J676*EXP(Plan1!$G$7-(Plan1!$G$8^2)/2+NORMSINV(AleatProd!K675)*Plan1!$G$8))</f>
        <v>12815.811618718757</v>
      </c>
      <c r="L676" s="30">
        <f>(K676*EXP(Plan1!$G$7-(Plan1!$G$8^2)/2+NORMSINV(AleatProd!L675)*Plan1!$G$8))</f>
        <v>12150.686078072453</v>
      </c>
      <c r="M676" s="30">
        <f>(L676*EXP(Plan1!$G$7-(Plan1!$G$8^2)/2+NORMSINV(AleatProd!M675)*Plan1!$G$8))</f>
        <v>12450.118343709944</v>
      </c>
      <c r="N676" s="30">
        <f>(M676*EXP(Plan1!$G$7-(Plan1!$G$8^2)/2+NORMSINV(AleatProd!N675)*Plan1!$G$8))</f>
        <v>12056.195920082937</v>
      </c>
      <c r="O676" s="30">
        <f>(N676*EXP(Plan1!$G$7-(Plan1!$G$8^2)/2+NORMSINV(AleatProd!O675)*Plan1!$G$8))</f>
        <v>11563.811621487148</v>
      </c>
      <c r="P676" s="30">
        <f>(O676*EXP(Plan1!$G$7-(Plan1!$G$8^2)/2+NORMSINV(AleatProd!P675)*Plan1!$G$8))</f>
        <v>11913.392836889292</v>
      </c>
      <c r="Q676" s="30">
        <f>(P676*EXP(Plan1!$G$7-(Plan1!$G$8^2)/2+NORMSINV(AleatProd!Q675)*Plan1!$G$8))</f>
        <v>11578.823822902719</v>
      </c>
      <c r="R676" s="30">
        <f>(Q676*EXP(Plan1!$G$7-(Plan1!$G$8^2)/2+NORMSINV(AleatProd!R675)*Plan1!$G$8))</f>
        <v>11106.673184365467</v>
      </c>
      <c r="S676" s="30">
        <f>(R676*EXP(Plan1!$G$7-(Plan1!$G$8^2)/2+NORMSINV(AleatProd!S675)*Plan1!$G$8))</f>
        <v>11347.160542891446</v>
      </c>
      <c r="T676" s="30">
        <f>(S676*EXP(Plan1!$G$7-(Plan1!$G$8^2)/2+NORMSINV(AleatProd!T675)*Plan1!$G$8))</f>
        <v>10508.400852743993</v>
      </c>
      <c r="U676" s="30">
        <f>(T676*EXP(Plan1!$G$7-(Plan1!$G$8^2)/2+NORMSINV(AleatProd!U675)*Plan1!$G$8))</f>
        <v>9472.6044140277136</v>
      </c>
      <c r="V676" s="30">
        <f>(U676*EXP(Plan1!$G$7-(Plan1!$G$8^2)/2+NORMSINV(AleatProd!V675)*Plan1!$G$8))</f>
        <v>8939.7898221291071</v>
      </c>
    </row>
    <row r="677" spans="1:22" x14ac:dyDescent="0.25">
      <c r="A677">
        <v>674</v>
      </c>
      <c r="B677" s="2">
        <f>Plan1!$B$4</f>
        <v>17520</v>
      </c>
      <c r="C677" s="30">
        <f>(B677*EXP(Plan1!$G$7-(Plan1!$G$8^2)/2+NORMSINV(AleatProd!C676)*Plan1!$G$8))</f>
        <v>17620.747386228806</v>
      </c>
      <c r="D677" s="30">
        <f>(C677*EXP(Plan1!$G$7-(Plan1!$G$8^2)/2+NORMSINV(AleatProd!D676)*Plan1!$G$8))</f>
        <v>16557.536486001729</v>
      </c>
      <c r="E677" s="30">
        <f>(D677*EXP(Plan1!$G$7-(Plan1!$G$8^2)/2+NORMSINV(AleatProd!E676)*Plan1!$G$8))</f>
        <v>16006.307040543519</v>
      </c>
      <c r="F677" s="30">
        <f>(E677*EXP(Plan1!$G$7-(Plan1!$G$8^2)/2+NORMSINV(AleatProd!F676)*Plan1!$G$8))</f>
        <v>15338.88866356355</v>
      </c>
      <c r="G677" s="30">
        <f>(F677*EXP(Plan1!$G$7-(Plan1!$G$8^2)/2+NORMSINV(AleatProd!G676)*Plan1!$G$8))</f>
        <v>15539.378894937547</v>
      </c>
      <c r="H677" s="30">
        <f>(G677*EXP(Plan1!$G$7-(Plan1!$G$8^2)/2+NORMSINV(AleatProd!H676)*Plan1!$G$8))</f>
        <v>15963.272487497248</v>
      </c>
      <c r="I677" s="30">
        <f>(H677*EXP(Plan1!$G$7-(Plan1!$G$8^2)/2+NORMSINV(AleatProd!I676)*Plan1!$G$8))</f>
        <v>15420.087580927466</v>
      </c>
      <c r="J677" s="30">
        <f>(I677*EXP(Plan1!$G$7-(Plan1!$G$8^2)/2+NORMSINV(AleatProd!J676)*Plan1!$G$8))</f>
        <v>13708.454973395083</v>
      </c>
      <c r="K677" s="30">
        <f>(J677*EXP(Plan1!$G$7-(Plan1!$G$8^2)/2+NORMSINV(AleatProd!K676)*Plan1!$G$8))</f>
        <v>13338.031810175149</v>
      </c>
      <c r="L677" s="30">
        <f>(K677*EXP(Plan1!$G$7-(Plan1!$G$8^2)/2+NORMSINV(AleatProd!L676)*Plan1!$G$8))</f>
        <v>13430.301674750393</v>
      </c>
      <c r="M677" s="30">
        <f>(L677*EXP(Plan1!$G$7-(Plan1!$G$8^2)/2+NORMSINV(AleatProd!M676)*Plan1!$G$8))</f>
        <v>12908.865246450396</v>
      </c>
      <c r="N677" s="30">
        <f>(M677*EXP(Plan1!$G$7-(Plan1!$G$8^2)/2+NORMSINV(AleatProd!N676)*Plan1!$G$8))</f>
        <v>13574.318591531839</v>
      </c>
      <c r="O677" s="30">
        <f>(N677*EXP(Plan1!$G$7-(Plan1!$G$8^2)/2+NORMSINV(AleatProd!O676)*Plan1!$G$8))</f>
        <v>12828.802584684123</v>
      </c>
      <c r="P677" s="30">
        <f>(O677*EXP(Plan1!$G$7-(Plan1!$G$8^2)/2+NORMSINV(AleatProd!P676)*Plan1!$G$8))</f>
        <v>12253.019151213062</v>
      </c>
      <c r="Q677" s="30">
        <f>(P677*EXP(Plan1!$G$7-(Plan1!$G$8^2)/2+NORMSINV(AleatProd!Q676)*Plan1!$G$8))</f>
        <v>12862.661186904712</v>
      </c>
      <c r="R677" s="30">
        <f>(Q677*EXP(Plan1!$G$7-(Plan1!$G$8^2)/2+NORMSINV(AleatProd!R676)*Plan1!$G$8))</f>
        <v>13757.08967928054</v>
      </c>
      <c r="S677" s="30">
        <f>(R677*EXP(Plan1!$G$7-(Plan1!$G$8^2)/2+NORMSINV(AleatProd!S676)*Plan1!$G$8))</f>
        <v>12395.51677851756</v>
      </c>
      <c r="T677" s="30">
        <f>(S677*EXP(Plan1!$G$7-(Plan1!$G$8^2)/2+NORMSINV(AleatProd!T676)*Plan1!$G$8))</f>
        <v>12455.674778077077</v>
      </c>
      <c r="U677" s="30">
        <f>(T677*EXP(Plan1!$G$7-(Plan1!$G$8^2)/2+NORMSINV(AleatProd!U676)*Plan1!$G$8))</f>
        <v>11648.727728231381</v>
      </c>
      <c r="V677" s="30">
        <f>(U677*EXP(Plan1!$G$7-(Plan1!$G$8^2)/2+NORMSINV(AleatProd!V676)*Plan1!$G$8))</f>
        <v>12132.728870606963</v>
      </c>
    </row>
    <row r="678" spans="1:22" x14ac:dyDescent="0.25">
      <c r="A678">
        <v>675</v>
      </c>
      <c r="B678" s="2">
        <f>Plan1!$B$4</f>
        <v>17520</v>
      </c>
      <c r="C678" s="30">
        <f>(B678*EXP(Plan1!$G$7-(Plan1!$G$8^2)/2+NORMSINV(AleatProd!C677)*Plan1!$G$8))</f>
        <v>17218.16814915101</v>
      </c>
      <c r="D678" s="30">
        <f>(C678*EXP(Plan1!$G$7-(Plan1!$G$8^2)/2+NORMSINV(AleatProd!D677)*Plan1!$G$8))</f>
        <v>17554.470477738778</v>
      </c>
      <c r="E678" s="30">
        <f>(D678*EXP(Plan1!$G$7-(Plan1!$G$8^2)/2+NORMSINV(AleatProd!E677)*Plan1!$G$8))</f>
        <v>16944.988594063703</v>
      </c>
      <c r="F678" s="30">
        <f>(E678*EXP(Plan1!$G$7-(Plan1!$G$8^2)/2+NORMSINV(AleatProd!F677)*Plan1!$G$8))</f>
        <v>16127.622731636127</v>
      </c>
      <c r="G678" s="30">
        <f>(F678*EXP(Plan1!$G$7-(Plan1!$G$8^2)/2+NORMSINV(AleatProd!G677)*Plan1!$G$8))</f>
        <v>14224.78965823736</v>
      </c>
      <c r="H678" s="30">
        <f>(G678*EXP(Plan1!$G$7-(Plan1!$G$8^2)/2+NORMSINV(AleatProd!H677)*Plan1!$G$8))</f>
        <v>14814.859858577438</v>
      </c>
      <c r="I678" s="30">
        <f>(H678*EXP(Plan1!$G$7-(Plan1!$G$8^2)/2+NORMSINV(AleatProd!I677)*Plan1!$G$8))</f>
        <v>13655.365709971471</v>
      </c>
      <c r="J678" s="30">
        <f>(I678*EXP(Plan1!$G$7-(Plan1!$G$8^2)/2+NORMSINV(AleatProd!J677)*Plan1!$G$8))</f>
        <v>13914.155652636096</v>
      </c>
      <c r="K678" s="30">
        <f>(J678*EXP(Plan1!$G$7-(Plan1!$G$8^2)/2+NORMSINV(AleatProd!K677)*Plan1!$G$8))</f>
        <v>12672.817852676983</v>
      </c>
      <c r="L678" s="30">
        <f>(K678*EXP(Plan1!$G$7-(Plan1!$G$8^2)/2+NORMSINV(AleatProd!L677)*Plan1!$G$8))</f>
        <v>12191.570895935098</v>
      </c>
      <c r="M678" s="30">
        <f>(L678*EXP(Plan1!$G$7-(Plan1!$G$8^2)/2+NORMSINV(AleatProd!M677)*Plan1!$G$8))</f>
        <v>12091.662174407786</v>
      </c>
      <c r="N678" s="30">
        <f>(M678*EXP(Plan1!$G$7-(Plan1!$G$8^2)/2+NORMSINV(AleatProd!N677)*Plan1!$G$8))</f>
        <v>10602.855435817648</v>
      </c>
      <c r="O678" s="30">
        <f>(N678*EXP(Plan1!$G$7-(Plan1!$G$8^2)/2+NORMSINV(AleatProd!O677)*Plan1!$G$8))</f>
        <v>9377.1190064204657</v>
      </c>
      <c r="P678" s="30">
        <f>(O678*EXP(Plan1!$G$7-(Plan1!$G$8^2)/2+NORMSINV(AleatProd!P677)*Plan1!$G$8))</f>
        <v>9115.7820966765357</v>
      </c>
      <c r="Q678" s="30">
        <f>(P678*EXP(Plan1!$G$7-(Plan1!$G$8^2)/2+NORMSINV(AleatProd!Q677)*Plan1!$G$8))</f>
        <v>8789.726380717937</v>
      </c>
      <c r="R678" s="30">
        <f>(Q678*EXP(Plan1!$G$7-(Plan1!$G$8^2)/2+NORMSINV(AleatProd!R677)*Plan1!$G$8))</f>
        <v>8974.6571018883387</v>
      </c>
      <c r="S678" s="30">
        <f>(R678*EXP(Plan1!$G$7-(Plan1!$G$8^2)/2+NORMSINV(AleatProd!S677)*Plan1!$G$8))</f>
        <v>9673.8097088329941</v>
      </c>
      <c r="T678" s="30">
        <f>(S678*EXP(Plan1!$G$7-(Plan1!$G$8^2)/2+NORMSINV(AleatProd!T677)*Plan1!$G$8))</f>
        <v>9830.5283550940858</v>
      </c>
      <c r="U678" s="30">
        <f>(T678*EXP(Plan1!$G$7-(Plan1!$G$8^2)/2+NORMSINV(AleatProd!U677)*Plan1!$G$8))</f>
        <v>9884.0434769181611</v>
      </c>
      <c r="V678" s="30">
        <f>(U678*EXP(Plan1!$G$7-(Plan1!$G$8^2)/2+NORMSINV(AleatProd!V677)*Plan1!$G$8))</f>
        <v>9637.0912491004365</v>
      </c>
    </row>
    <row r="679" spans="1:22" x14ac:dyDescent="0.25">
      <c r="A679">
        <v>676</v>
      </c>
      <c r="B679" s="2">
        <f>Plan1!$B$4</f>
        <v>17520</v>
      </c>
      <c r="C679" s="30">
        <f>(B679*EXP(Plan1!$G$7-(Plan1!$G$8^2)/2+NORMSINV(AleatProd!C678)*Plan1!$G$8))</f>
        <v>17105.411761186861</v>
      </c>
      <c r="D679" s="30">
        <f>(C679*EXP(Plan1!$G$7-(Plan1!$G$8^2)/2+NORMSINV(AleatProd!D678)*Plan1!$G$8))</f>
        <v>16846.547707256574</v>
      </c>
      <c r="E679" s="30">
        <f>(D679*EXP(Plan1!$G$7-(Plan1!$G$8^2)/2+NORMSINV(AleatProd!E678)*Plan1!$G$8))</f>
        <v>17363.949850381192</v>
      </c>
      <c r="F679" s="30">
        <f>(E679*EXP(Plan1!$G$7-(Plan1!$G$8^2)/2+NORMSINV(AleatProd!F678)*Plan1!$G$8))</f>
        <v>17806.74195248157</v>
      </c>
      <c r="G679" s="30">
        <f>(F679*EXP(Plan1!$G$7-(Plan1!$G$8^2)/2+NORMSINV(AleatProd!G678)*Plan1!$G$8))</f>
        <v>17448.2972177298</v>
      </c>
      <c r="H679" s="30">
        <f>(G679*EXP(Plan1!$G$7-(Plan1!$G$8^2)/2+NORMSINV(AleatProd!H678)*Plan1!$G$8))</f>
        <v>17305.579732642222</v>
      </c>
      <c r="I679" s="30">
        <f>(H679*EXP(Plan1!$G$7-(Plan1!$G$8^2)/2+NORMSINV(AleatProd!I678)*Plan1!$G$8))</f>
        <v>17184.473087144062</v>
      </c>
      <c r="J679" s="30">
        <f>(I679*EXP(Plan1!$G$7-(Plan1!$G$8^2)/2+NORMSINV(AleatProd!J678)*Plan1!$G$8))</f>
        <v>17262.296486645919</v>
      </c>
      <c r="K679" s="30">
        <f>(J679*EXP(Plan1!$G$7-(Plan1!$G$8^2)/2+NORMSINV(AleatProd!K678)*Plan1!$G$8))</f>
        <v>17022.224283719297</v>
      </c>
      <c r="L679" s="30">
        <f>(K679*EXP(Plan1!$G$7-(Plan1!$G$8^2)/2+NORMSINV(AleatProd!L678)*Plan1!$G$8))</f>
        <v>17655.957221600096</v>
      </c>
      <c r="M679" s="30">
        <f>(L679*EXP(Plan1!$G$7-(Plan1!$G$8^2)/2+NORMSINV(AleatProd!M678)*Plan1!$G$8))</f>
        <v>18248.492241437369</v>
      </c>
      <c r="N679" s="30">
        <f>(M679*EXP(Plan1!$G$7-(Plan1!$G$8^2)/2+NORMSINV(AleatProd!N678)*Plan1!$G$8))</f>
        <v>17005.327499519994</v>
      </c>
      <c r="O679" s="30">
        <f>(N679*EXP(Plan1!$G$7-(Plan1!$G$8^2)/2+NORMSINV(AleatProd!O678)*Plan1!$G$8))</f>
        <v>16492.894510903916</v>
      </c>
      <c r="P679" s="30">
        <f>(O679*EXP(Plan1!$G$7-(Plan1!$G$8^2)/2+NORMSINV(AleatProd!P678)*Plan1!$G$8))</f>
        <v>15823.29097925769</v>
      </c>
      <c r="Q679" s="30">
        <f>(P679*EXP(Plan1!$G$7-(Plan1!$G$8^2)/2+NORMSINV(AleatProd!Q678)*Plan1!$G$8))</f>
        <v>15755.444249348941</v>
      </c>
      <c r="R679" s="30">
        <f>(Q679*EXP(Plan1!$G$7-(Plan1!$G$8^2)/2+NORMSINV(AleatProd!R678)*Plan1!$G$8))</f>
        <v>13854.686986613297</v>
      </c>
      <c r="S679" s="30">
        <f>(R679*EXP(Plan1!$G$7-(Plan1!$G$8^2)/2+NORMSINV(AleatProd!S678)*Plan1!$G$8))</f>
        <v>14082.86764528029</v>
      </c>
      <c r="T679" s="30">
        <f>(S679*EXP(Plan1!$G$7-(Plan1!$G$8^2)/2+NORMSINV(AleatProd!T678)*Plan1!$G$8))</f>
        <v>14188.613624537855</v>
      </c>
      <c r="U679" s="30">
        <f>(T679*EXP(Plan1!$G$7-(Plan1!$G$8^2)/2+NORMSINV(AleatProd!U678)*Plan1!$G$8))</f>
        <v>13302.585624556043</v>
      </c>
      <c r="V679" s="30">
        <f>(U679*EXP(Plan1!$G$7-(Plan1!$G$8^2)/2+NORMSINV(AleatProd!V678)*Plan1!$G$8))</f>
        <v>12956.202256129365</v>
      </c>
    </row>
    <row r="680" spans="1:22" x14ac:dyDescent="0.25">
      <c r="A680">
        <v>677</v>
      </c>
      <c r="B680" s="2">
        <f>Plan1!$B$4</f>
        <v>17520</v>
      </c>
      <c r="C680" s="30">
        <f>(B680*EXP(Plan1!$G$7-(Plan1!$G$8^2)/2+NORMSINV(AleatProd!C679)*Plan1!$G$8))</f>
        <v>16616.617765297935</v>
      </c>
      <c r="D680" s="30">
        <f>(C680*EXP(Plan1!$G$7-(Plan1!$G$8^2)/2+NORMSINV(AleatProd!D679)*Plan1!$G$8))</f>
        <v>15958.892720272084</v>
      </c>
      <c r="E680" s="30">
        <f>(D680*EXP(Plan1!$G$7-(Plan1!$G$8^2)/2+NORMSINV(AleatProd!E679)*Plan1!$G$8))</f>
        <v>15865.944192196079</v>
      </c>
      <c r="F680" s="30">
        <f>(E680*EXP(Plan1!$G$7-(Plan1!$G$8^2)/2+NORMSINV(AleatProd!F679)*Plan1!$G$8))</f>
        <v>16036.854661369745</v>
      </c>
      <c r="G680" s="30">
        <f>(F680*EXP(Plan1!$G$7-(Plan1!$G$8^2)/2+NORMSINV(AleatProd!G679)*Plan1!$G$8))</f>
        <v>17234.556950027745</v>
      </c>
      <c r="H680" s="30">
        <f>(G680*EXP(Plan1!$G$7-(Plan1!$G$8^2)/2+NORMSINV(AleatProd!H679)*Plan1!$G$8))</f>
        <v>17275.242738496516</v>
      </c>
      <c r="I680" s="30">
        <f>(H680*EXP(Plan1!$G$7-(Plan1!$G$8^2)/2+NORMSINV(AleatProd!I679)*Plan1!$G$8))</f>
        <v>16698.614120298564</v>
      </c>
      <c r="J680" s="30">
        <f>(I680*EXP(Plan1!$G$7-(Plan1!$G$8^2)/2+NORMSINV(AleatProd!J679)*Plan1!$G$8))</f>
        <v>16648.312282362775</v>
      </c>
      <c r="K680" s="30">
        <f>(J680*EXP(Plan1!$G$7-(Plan1!$G$8^2)/2+NORMSINV(AleatProd!K679)*Plan1!$G$8))</f>
        <v>15998.99090369739</v>
      </c>
      <c r="L680" s="30">
        <f>(K680*EXP(Plan1!$G$7-(Plan1!$G$8^2)/2+NORMSINV(AleatProd!L679)*Plan1!$G$8))</f>
        <v>16160.729310320414</v>
      </c>
      <c r="M680" s="30">
        <f>(L680*EXP(Plan1!$G$7-(Plan1!$G$8^2)/2+NORMSINV(AleatProd!M679)*Plan1!$G$8))</f>
        <v>14748.360805770833</v>
      </c>
      <c r="N680" s="30">
        <f>(M680*EXP(Plan1!$G$7-(Plan1!$G$8^2)/2+NORMSINV(AleatProd!N679)*Plan1!$G$8))</f>
        <v>14729.280114036108</v>
      </c>
      <c r="O680" s="30">
        <f>(N680*EXP(Plan1!$G$7-(Plan1!$G$8^2)/2+NORMSINV(AleatProd!O679)*Plan1!$G$8))</f>
        <v>15261.142382667522</v>
      </c>
      <c r="P680" s="30">
        <f>(O680*EXP(Plan1!$G$7-(Plan1!$G$8^2)/2+NORMSINV(AleatProd!P679)*Plan1!$G$8))</f>
        <v>14915.69952731754</v>
      </c>
      <c r="Q680" s="30">
        <f>(P680*EXP(Plan1!$G$7-(Plan1!$G$8^2)/2+NORMSINV(AleatProd!Q679)*Plan1!$G$8))</f>
        <v>14002.488056311327</v>
      </c>
      <c r="R680" s="30">
        <f>(Q680*EXP(Plan1!$G$7-(Plan1!$G$8^2)/2+NORMSINV(AleatProd!R679)*Plan1!$G$8))</f>
        <v>15497.785042607657</v>
      </c>
      <c r="S680" s="30">
        <f>(R680*EXP(Plan1!$G$7-(Plan1!$G$8^2)/2+NORMSINV(AleatProd!S679)*Plan1!$G$8))</f>
        <v>15281.467735276832</v>
      </c>
      <c r="T680" s="30">
        <f>(S680*EXP(Plan1!$G$7-(Plan1!$G$8^2)/2+NORMSINV(AleatProd!T679)*Plan1!$G$8))</f>
        <v>14404.999480662782</v>
      </c>
      <c r="U680" s="30">
        <f>(T680*EXP(Plan1!$G$7-(Plan1!$G$8^2)/2+NORMSINV(AleatProd!U679)*Plan1!$G$8))</f>
        <v>14220.182580292929</v>
      </c>
      <c r="V680" s="30">
        <f>(U680*EXP(Plan1!$G$7-(Plan1!$G$8^2)/2+NORMSINV(AleatProd!V679)*Plan1!$G$8))</f>
        <v>15565.96828275995</v>
      </c>
    </row>
    <row r="681" spans="1:22" x14ac:dyDescent="0.25">
      <c r="A681">
        <v>678</v>
      </c>
      <c r="B681" s="2">
        <f>Plan1!$B$4</f>
        <v>17520</v>
      </c>
      <c r="C681" s="30">
        <f>(B681*EXP(Plan1!$G$7-(Plan1!$G$8^2)/2+NORMSINV(AleatProd!C680)*Plan1!$G$8))</f>
        <v>16498.012580724357</v>
      </c>
      <c r="D681" s="30">
        <f>(C681*EXP(Plan1!$G$7-(Plan1!$G$8^2)/2+NORMSINV(AleatProd!D680)*Plan1!$G$8))</f>
        <v>16034.849663715668</v>
      </c>
      <c r="E681" s="30">
        <f>(D681*EXP(Plan1!$G$7-(Plan1!$G$8^2)/2+NORMSINV(AleatProd!E680)*Plan1!$G$8))</f>
        <v>16924.768524911302</v>
      </c>
      <c r="F681" s="30">
        <f>(E681*EXP(Plan1!$G$7-(Plan1!$G$8^2)/2+NORMSINV(AleatProd!F680)*Plan1!$G$8))</f>
        <v>15785.594619729965</v>
      </c>
      <c r="G681" s="30">
        <f>(F681*EXP(Plan1!$G$7-(Plan1!$G$8^2)/2+NORMSINV(AleatProd!G680)*Plan1!$G$8))</f>
        <v>15324.650540615939</v>
      </c>
      <c r="H681" s="30">
        <f>(G681*EXP(Plan1!$G$7-(Plan1!$G$8^2)/2+NORMSINV(AleatProd!H680)*Plan1!$G$8))</f>
        <v>15078.845400826907</v>
      </c>
      <c r="I681" s="30">
        <f>(H681*EXP(Plan1!$G$7-(Plan1!$G$8^2)/2+NORMSINV(AleatProd!I680)*Plan1!$G$8))</f>
        <v>15004.663353985097</v>
      </c>
      <c r="J681" s="30">
        <f>(I681*EXP(Plan1!$G$7-(Plan1!$G$8^2)/2+NORMSINV(AleatProd!J680)*Plan1!$G$8))</f>
        <v>14162.379719476265</v>
      </c>
      <c r="K681" s="30">
        <f>(J681*EXP(Plan1!$G$7-(Plan1!$G$8^2)/2+NORMSINV(AleatProd!K680)*Plan1!$G$8))</f>
        <v>13946.562591073853</v>
      </c>
      <c r="L681" s="30">
        <f>(K681*EXP(Plan1!$G$7-(Plan1!$G$8^2)/2+NORMSINV(AleatProd!L680)*Plan1!$G$8))</f>
        <v>13474.909532090336</v>
      </c>
      <c r="M681" s="30">
        <f>(L681*EXP(Plan1!$G$7-(Plan1!$G$8^2)/2+NORMSINV(AleatProd!M680)*Plan1!$G$8))</f>
        <v>12846.974596040291</v>
      </c>
      <c r="N681" s="30">
        <f>(M681*EXP(Plan1!$G$7-(Plan1!$G$8^2)/2+NORMSINV(AleatProd!N680)*Plan1!$G$8))</f>
        <v>12634.280696877835</v>
      </c>
      <c r="O681" s="30">
        <f>(N681*EXP(Plan1!$G$7-(Plan1!$G$8^2)/2+NORMSINV(AleatProd!O680)*Plan1!$G$8))</f>
        <v>12637.557275148325</v>
      </c>
      <c r="P681" s="30">
        <f>(O681*EXP(Plan1!$G$7-(Plan1!$G$8^2)/2+NORMSINV(AleatProd!P680)*Plan1!$G$8))</f>
        <v>12314.527407126701</v>
      </c>
      <c r="Q681" s="30">
        <f>(P681*EXP(Plan1!$G$7-(Plan1!$G$8^2)/2+NORMSINV(AleatProd!Q680)*Plan1!$G$8))</f>
        <v>12436.267438817897</v>
      </c>
      <c r="R681" s="30">
        <f>(Q681*EXP(Plan1!$G$7-(Plan1!$G$8^2)/2+NORMSINV(AleatProd!R680)*Plan1!$G$8))</f>
        <v>11405.643149365702</v>
      </c>
      <c r="S681" s="30">
        <f>(R681*EXP(Plan1!$G$7-(Plan1!$G$8^2)/2+NORMSINV(AleatProd!S680)*Plan1!$G$8))</f>
        <v>11778.80483174292</v>
      </c>
      <c r="T681" s="30">
        <f>(S681*EXP(Plan1!$G$7-(Plan1!$G$8^2)/2+NORMSINV(AleatProd!T680)*Plan1!$G$8))</f>
        <v>11903.554561076213</v>
      </c>
      <c r="U681" s="30">
        <f>(T681*EXP(Plan1!$G$7-(Plan1!$G$8^2)/2+NORMSINV(AleatProd!U680)*Plan1!$G$8))</f>
        <v>11341.043364745019</v>
      </c>
      <c r="V681" s="30">
        <f>(U681*EXP(Plan1!$G$7-(Plan1!$G$8^2)/2+NORMSINV(AleatProd!V680)*Plan1!$G$8))</f>
        <v>11212.071199922248</v>
      </c>
    </row>
    <row r="682" spans="1:22" x14ac:dyDescent="0.25">
      <c r="A682">
        <v>679</v>
      </c>
      <c r="B682" s="2">
        <f>Plan1!$B$4</f>
        <v>17520</v>
      </c>
      <c r="C682" s="30">
        <f>(B682*EXP(Plan1!$G$7-(Plan1!$G$8^2)/2+NORMSINV(AleatProd!C681)*Plan1!$G$8))</f>
        <v>16980.13628702538</v>
      </c>
      <c r="D682" s="30">
        <f>(C682*EXP(Plan1!$G$7-(Plan1!$G$8^2)/2+NORMSINV(AleatProd!D681)*Plan1!$G$8))</f>
        <v>15069.454756287076</v>
      </c>
      <c r="E682" s="30">
        <f>(D682*EXP(Plan1!$G$7-(Plan1!$G$8^2)/2+NORMSINV(AleatProd!E681)*Plan1!$G$8))</f>
        <v>15524.962426017057</v>
      </c>
      <c r="F682" s="30">
        <f>(E682*EXP(Plan1!$G$7-(Plan1!$G$8^2)/2+NORMSINV(AleatProd!F681)*Plan1!$G$8))</f>
        <v>14999.192774683615</v>
      </c>
      <c r="G682" s="30">
        <f>(F682*EXP(Plan1!$G$7-(Plan1!$G$8^2)/2+NORMSINV(AleatProd!G681)*Plan1!$G$8))</f>
        <v>15770.910411140432</v>
      </c>
      <c r="H682" s="30">
        <f>(G682*EXP(Plan1!$G$7-(Plan1!$G$8^2)/2+NORMSINV(AleatProd!H681)*Plan1!$G$8))</f>
        <v>17744.310711447564</v>
      </c>
      <c r="I682" s="30">
        <f>(H682*EXP(Plan1!$G$7-(Plan1!$G$8^2)/2+NORMSINV(AleatProd!I681)*Plan1!$G$8))</f>
        <v>16835.250017262184</v>
      </c>
      <c r="J682" s="30">
        <f>(I682*EXP(Plan1!$G$7-(Plan1!$G$8^2)/2+NORMSINV(AleatProd!J681)*Plan1!$G$8))</f>
        <v>16821.049683463953</v>
      </c>
      <c r="K682" s="30">
        <f>(J682*EXP(Plan1!$G$7-(Plan1!$G$8^2)/2+NORMSINV(AleatProd!K681)*Plan1!$G$8))</f>
        <v>15701.809787150611</v>
      </c>
      <c r="L682" s="30">
        <f>(K682*EXP(Plan1!$G$7-(Plan1!$G$8^2)/2+NORMSINV(AleatProd!L681)*Plan1!$G$8))</f>
        <v>15072.144675552998</v>
      </c>
      <c r="M682" s="30">
        <f>(L682*EXP(Plan1!$G$7-(Plan1!$G$8^2)/2+NORMSINV(AleatProd!M681)*Plan1!$G$8))</f>
        <v>14377.399815636247</v>
      </c>
      <c r="N682" s="30">
        <f>(M682*EXP(Plan1!$G$7-(Plan1!$G$8^2)/2+NORMSINV(AleatProd!N681)*Plan1!$G$8))</f>
        <v>13895.403532271217</v>
      </c>
      <c r="O682" s="30">
        <f>(N682*EXP(Plan1!$G$7-(Plan1!$G$8^2)/2+NORMSINV(AleatProd!O681)*Plan1!$G$8))</f>
        <v>13312.61447612064</v>
      </c>
      <c r="P682" s="30">
        <f>(O682*EXP(Plan1!$G$7-(Plan1!$G$8^2)/2+NORMSINV(AleatProd!P681)*Plan1!$G$8))</f>
        <v>12231.96888415672</v>
      </c>
      <c r="Q682" s="30">
        <f>(P682*EXP(Plan1!$G$7-(Plan1!$G$8^2)/2+NORMSINV(AleatProd!Q681)*Plan1!$G$8))</f>
        <v>12791.862268669403</v>
      </c>
      <c r="R682" s="30">
        <f>(Q682*EXP(Plan1!$G$7-(Plan1!$G$8^2)/2+NORMSINV(AleatProd!R681)*Plan1!$G$8))</f>
        <v>11999.10775281518</v>
      </c>
      <c r="S682" s="30">
        <f>(R682*EXP(Plan1!$G$7-(Plan1!$G$8^2)/2+NORMSINV(AleatProd!S681)*Plan1!$G$8))</f>
        <v>13209.694624103691</v>
      </c>
      <c r="T682" s="30">
        <f>(S682*EXP(Plan1!$G$7-(Plan1!$G$8^2)/2+NORMSINV(AleatProd!T681)*Plan1!$G$8))</f>
        <v>12508.450355663528</v>
      </c>
      <c r="U682" s="30">
        <f>(T682*EXP(Plan1!$G$7-(Plan1!$G$8^2)/2+NORMSINV(AleatProd!U681)*Plan1!$G$8))</f>
        <v>12872.925782756009</v>
      </c>
      <c r="V682" s="30">
        <f>(U682*EXP(Plan1!$G$7-(Plan1!$G$8^2)/2+NORMSINV(AleatProd!V681)*Plan1!$G$8))</f>
        <v>13136.224214553173</v>
      </c>
    </row>
    <row r="683" spans="1:22" x14ac:dyDescent="0.25">
      <c r="A683">
        <v>680</v>
      </c>
      <c r="B683" s="2">
        <f>Plan1!$B$4</f>
        <v>17520</v>
      </c>
      <c r="C683" s="30">
        <f>(B683*EXP(Plan1!$G$7-(Plan1!$G$8^2)/2+NORMSINV(AleatProd!C682)*Plan1!$G$8))</f>
        <v>17509.884701019906</v>
      </c>
      <c r="D683" s="30">
        <f>(C683*EXP(Plan1!$G$7-(Plan1!$G$8^2)/2+NORMSINV(AleatProd!D682)*Plan1!$G$8))</f>
        <v>16244.970267596971</v>
      </c>
      <c r="E683" s="30">
        <f>(D683*EXP(Plan1!$G$7-(Plan1!$G$8^2)/2+NORMSINV(AleatProd!E682)*Plan1!$G$8))</f>
        <v>17538.850673423371</v>
      </c>
      <c r="F683" s="30">
        <f>(E683*EXP(Plan1!$G$7-(Plan1!$G$8^2)/2+NORMSINV(AleatProd!F682)*Plan1!$G$8))</f>
        <v>16576.617042159785</v>
      </c>
      <c r="G683" s="30">
        <f>(F683*EXP(Plan1!$G$7-(Plan1!$G$8^2)/2+NORMSINV(AleatProd!G682)*Plan1!$G$8))</f>
        <v>17444.964458572307</v>
      </c>
      <c r="H683" s="30">
        <f>(G683*EXP(Plan1!$G$7-(Plan1!$G$8^2)/2+NORMSINV(AleatProd!H682)*Plan1!$G$8))</f>
        <v>18872.911726132905</v>
      </c>
      <c r="I683" s="30">
        <f>(H683*EXP(Plan1!$G$7-(Plan1!$G$8^2)/2+NORMSINV(AleatProd!I682)*Plan1!$G$8))</f>
        <v>17707.201680549282</v>
      </c>
      <c r="J683" s="30">
        <f>(I683*EXP(Plan1!$G$7-(Plan1!$G$8^2)/2+NORMSINV(AleatProd!J682)*Plan1!$G$8))</f>
        <v>17276.358644992582</v>
      </c>
      <c r="K683" s="30">
        <f>(J683*EXP(Plan1!$G$7-(Plan1!$G$8^2)/2+NORMSINV(AleatProd!K682)*Plan1!$G$8))</f>
        <v>16685.046182738835</v>
      </c>
      <c r="L683" s="30">
        <f>(K683*EXP(Plan1!$G$7-(Plan1!$G$8^2)/2+NORMSINV(AleatProd!L682)*Plan1!$G$8))</f>
        <v>15392.94466388643</v>
      </c>
      <c r="M683" s="30">
        <f>(L683*EXP(Plan1!$G$7-(Plan1!$G$8^2)/2+NORMSINV(AleatProd!M682)*Plan1!$G$8))</f>
        <v>14745.187951776108</v>
      </c>
      <c r="N683" s="30">
        <f>(M683*EXP(Plan1!$G$7-(Plan1!$G$8^2)/2+NORMSINV(AleatProd!N682)*Plan1!$G$8))</f>
        <v>14215.693210281366</v>
      </c>
      <c r="O683" s="30">
        <f>(N683*EXP(Plan1!$G$7-(Plan1!$G$8^2)/2+NORMSINV(AleatProd!O682)*Plan1!$G$8))</f>
        <v>14041.292933240647</v>
      </c>
      <c r="P683" s="30">
        <f>(O683*EXP(Plan1!$G$7-(Plan1!$G$8^2)/2+NORMSINV(AleatProd!P682)*Plan1!$G$8))</f>
        <v>13520.772117920098</v>
      </c>
      <c r="Q683" s="30">
        <f>(P683*EXP(Plan1!$G$7-(Plan1!$G$8^2)/2+NORMSINV(AleatProd!Q682)*Plan1!$G$8))</f>
        <v>13332.65552696041</v>
      </c>
      <c r="R683" s="30">
        <f>(Q683*EXP(Plan1!$G$7-(Plan1!$G$8^2)/2+NORMSINV(AleatProd!R682)*Plan1!$G$8))</f>
        <v>14626.16148162384</v>
      </c>
      <c r="S683" s="30">
        <f>(R683*EXP(Plan1!$G$7-(Plan1!$G$8^2)/2+NORMSINV(AleatProd!S682)*Plan1!$G$8))</f>
        <v>13806.72844748939</v>
      </c>
      <c r="T683" s="30">
        <f>(S683*EXP(Plan1!$G$7-(Plan1!$G$8^2)/2+NORMSINV(AleatProd!T682)*Plan1!$G$8))</f>
        <v>12725.298925508188</v>
      </c>
      <c r="U683" s="30">
        <f>(T683*EXP(Plan1!$G$7-(Plan1!$G$8^2)/2+NORMSINV(AleatProd!U682)*Plan1!$G$8))</f>
        <v>12416.461334529</v>
      </c>
      <c r="V683" s="30">
        <f>(U683*EXP(Plan1!$G$7-(Plan1!$G$8^2)/2+NORMSINV(AleatProd!V682)*Plan1!$G$8))</f>
        <v>11604.470125470383</v>
      </c>
    </row>
    <row r="684" spans="1:22" x14ac:dyDescent="0.25">
      <c r="A684">
        <v>681</v>
      </c>
      <c r="B684" s="2">
        <f>Plan1!$B$4</f>
        <v>17520</v>
      </c>
      <c r="C684" s="30">
        <f>(B684*EXP(Plan1!$G$7-(Plan1!$G$8^2)/2+NORMSINV(AleatProd!C683)*Plan1!$G$8))</f>
        <v>16713.846607888237</v>
      </c>
      <c r="D684" s="30">
        <f>(C684*EXP(Plan1!$G$7-(Plan1!$G$8^2)/2+NORMSINV(AleatProd!D683)*Plan1!$G$8))</f>
        <v>15932.901428264258</v>
      </c>
      <c r="E684" s="30">
        <f>(D684*EXP(Plan1!$G$7-(Plan1!$G$8^2)/2+NORMSINV(AleatProd!E683)*Plan1!$G$8))</f>
        <v>16175.228729171546</v>
      </c>
      <c r="F684" s="30">
        <f>(E684*EXP(Plan1!$G$7-(Plan1!$G$8^2)/2+NORMSINV(AleatProd!F683)*Plan1!$G$8))</f>
        <v>16337.494040000012</v>
      </c>
      <c r="G684" s="30">
        <f>(F684*EXP(Plan1!$G$7-(Plan1!$G$8^2)/2+NORMSINV(AleatProd!G683)*Plan1!$G$8))</f>
        <v>15172.425212519569</v>
      </c>
      <c r="H684" s="30">
        <f>(G684*EXP(Plan1!$G$7-(Plan1!$G$8^2)/2+NORMSINV(AleatProd!H683)*Plan1!$G$8))</f>
        <v>14860.79068847795</v>
      </c>
      <c r="I684" s="30">
        <f>(H684*EXP(Plan1!$G$7-(Plan1!$G$8^2)/2+NORMSINV(AleatProd!I683)*Plan1!$G$8))</f>
        <v>14791.659635266085</v>
      </c>
      <c r="J684" s="30">
        <f>(I684*EXP(Plan1!$G$7-(Plan1!$G$8^2)/2+NORMSINV(AleatProd!J683)*Plan1!$G$8))</f>
        <v>14435.552196127141</v>
      </c>
      <c r="K684" s="30">
        <f>(J684*EXP(Plan1!$G$7-(Plan1!$G$8^2)/2+NORMSINV(AleatProd!K683)*Plan1!$G$8))</f>
        <v>14926.825953550106</v>
      </c>
      <c r="L684" s="30">
        <f>(K684*EXP(Plan1!$G$7-(Plan1!$G$8^2)/2+NORMSINV(AleatProd!L683)*Plan1!$G$8))</f>
        <v>14504.86397141212</v>
      </c>
      <c r="M684" s="30">
        <f>(L684*EXP(Plan1!$G$7-(Plan1!$G$8^2)/2+NORMSINV(AleatProd!M683)*Plan1!$G$8))</f>
        <v>13861.637185094556</v>
      </c>
      <c r="N684" s="30">
        <f>(M684*EXP(Plan1!$G$7-(Plan1!$G$8^2)/2+NORMSINV(AleatProd!N683)*Plan1!$G$8))</f>
        <v>12482.929101047463</v>
      </c>
      <c r="O684" s="30">
        <f>(N684*EXP(Plan1!$G$7-(Plan1!$G$8^2)/2+NORMSINV(AleatProd!O683)*Plan1!$G$8))</f>
        <v>12113.265929051404</v>
      </c>
      <c r="P684" s="30">
        <f>(O684*EXP(Plan1!$G$7-(Plan1!$G$8^2)/2+NORMSINV(AleatProd!P683)*Plan1!$G$8))</f>
        <v>12044.158679963059</v>
      </c>
      <c r="Q684" s="30">
        <f>(P684*EXP(Plan1!$G$7-(Plan1!$G$8^2)/2+NORMSINV(AleatProd!Q683)*Plan1!$G$8))</f>
        <v>12351.598344736174</v>
      </c>
      <c r="R684" s="30">
        <f>(Q684*EXP(Plan1!$G$7-(Plan1!$G$8^2)/2+NORMSINV(AleatProd!R683)*Plan1!$G$8))</f>
        <v>11917.991759767066</v>
      </c>
      <c r="S684" s="30">
        <f>(R684*EXP(Plan1!$G$7-(Plan1!$G$8^2)/2+NORMSINV(AleatProd!S683)*Plan1!$G$8))</f>
        <v>12265.533022057805</v>
      </c>
      <c r="T684" s="30">
        <f>(S684*EXP(Plan1!$G$7-(Plan1!$G$8^2)/2+NORMSINV(AleatProd!T683)*Plan1!$G$8))</f>
        <v>11525.8296017188</v>
      </c>
      <c r="U684" s="30">
        <f>(T684*EXP(Plan1!$G$7-(Plan1!$G$8^2)/2+NORMSINV(AleatProd!U683)*Plan1!$G$8))</f>
        <v>11456.836228912589</v>
      </c>
      <c r="V684" s="30">
        <f>(U684*EXP(Plan1!$G$7-(Plan1!$G$8^2)/2+NORMSINV(AleatProd!V683)*Plan1!$G$8))</f>
        <v>10871.147300102171</v>
      </c>
    </row>
    <row r="685" spans="1:22" x14ac:dyDescent="0.25">
      <c r="A685">
        <v>682</v>
      </c>
      <c r="B685" s="2">
        <f>Plan1!$B$4</f>
        <v>17520</v>
      </c>
      <c r="C685" s="30">
        <f>(B685*EXP(Plan1!$G$7-(Plan1!$G$8^2)/2+NORMSINV(AleatProd!C684)*Plan1!$G$8))</f>
        <v>17144.973319354205</v>
      </c>
      <c r="D685" s="30">
        <f>(C685*EXP(Plan1!$G$7-(Plan1!$G$8^2)/2+NORMSINV(AleatProd!D684)*Plan1!$G$8))</f>
        <v>19657.088187599071</v>
      </c>
      <c r="E685" s="30">
        <f>(D685*EXP(Plan1!$G$7-(Plan1!$G$8^2)/2+NORMSINV(AleatProd!E684)*Plan1!$G$8))</f>
        <v>20868.834652896512</v>
      </c>
      <c r="F685" s="30">
        <f>(E685*EXP(Plan1!$G$7-(Plan1!$G$8^2)/2+NORMSINV(AleatProd!F684)*Plan1!$G$8))</f>
        <v>23713.233387235254</v>
      </c>
      <c r="G685" s="30">
        <f>(F685*EXP(Plan1!$G$7-(Plan1!$G$8^2)/2+NORMSINV(AleatProd!G684)*Plan1!$G$8))</f>
        <v>22602.817402349061</v>
      </c>
      <c r="H685" s="30">
        <f>(G685*EXP(Plan1!$G$7-(Plan1!$G$8^2)/2+NORMSINV(AleatProd!H684)*Plan1!$G$8))</f>
        <v>22918.545017294444</v>
      </c>
      <c r="I685" s="30">
        <f>(H685*EXP(Plan1!$G$7-(Plan1!$G$8^2)/2+NORMSINV(AleatProd!I684)*Plan1!$G$8))</f>
        <v>22586.855212274968</v>
      </c>
      <c r="J685" s="30">
        <f>(I685*EXP(Plan1!$G$7-(Plan1!$G$8^2)/2+NORMSINV(AleatProd!J684)*Plan1!$G$8))</f>
        <v>23690.842319790496</v>
      </c>
      <c r="K685" s="30">
        <f>(J685*EXP(Plan1!$G$7-(Plan1!$G$8^2)/2+NORMSINV(AleatProd!K684)*Plan1!$G$8))</f>
        <v>23339.410536730811</v>
      </c>
      <c r="L685" s="30">
        <f>(K685*EXP(Plan1!$G$7-(Plan1!$G$8^2)/2+NORMSINV(AleatProd!L684)*Plan1!$G$8))</f>
        <v>23001.213058882826</v>
      </c>
      <c r="M685" s="30">
        <f>(L685*EXP(Plan1!$G$7-(Plan1!$G$8^2)/2+NORMSINV(AleatProd!M684)*Plan1!$G$8))</f>
        <v>21776.416352938715</v>
      </c>
      <c r="N685" s="30">
        <f>(M685*EXP(Plan1!$G$7-(Plan1!$G$8^2)/2+NORMSINV(AleatProd!N684)*Plan1!$G$8))</f>
        <v>22412.94859548334</v>
      </c>
      <c r="O685" s="30">
        <f>(N685*EXP(Plan1!$G$7-(Plan1!$G$8^2)/2+NORMSINV(AleatProd!O684)*Plan1!$G$8))</f>
        <v>23768.257617094281</v>
      </c>
      <c r="P685" s="30">
        <f>(O685*EXP(Plan1!$G$7-(Plan1!$G$8^2)/2+NORMSINV(AleatProd!P684)*Plan1!$G$8))</f>
        <v>23294.272896067851</v>
      </c>
      <c r="Q685" s="30">
        <f>(P685*EXP(Plan1!$G$7-(Plan1!$G$8^2)/2+NORMSINV(AleatProd!Q684)*Plan1!$G$8))</f>
        <v>24786.114488668165</v>
      </c>
      <c r="R685" s="30">
        <f>(Q685*EXP(Plan1!$G$7-(Plan1!$G$8^2)/2+NORMSINV(AleatProd!R684)*Plan1!$G$8))</f>
        <v>24541.643074282714</v>
      </c>
      <c r="S685" s="30">
        <f>(R685*EXP(Plan1!$G$7-(Plan1!$G$8^2)/2+NORMSINV(AleatProd!S684)*Plan1!$G$8))</f>
        <v>25189.89111722543</v>
      </c>
      <c r="T685" s="30">
        <f>(S685*EXP(Plan1!$G$7-(Plan1!$G$8^2)/2+NORMSINV(AleatProd!T684)*Plan1!$G$8))</f>
        <v>24622.963773513566</v>
      </c>
      <c r="U685" s="30">
        <f>(T685*EXP(Plan1!$G$7-(Plan1!$G$8^2)/2+NORMSINV(AleatProd!U684)*Plan1!$G$8))</f>
        <v>23943.571804785348</v>
      </c>
      <c r="V685" s="30">
        <f>(U685*EXP(Plan1!$G$7-(Plan1!$G$8^2)/2+NORMSINV(AleatProd!V684)*Plan1!$G$8))</f>
        <v>24684.215416071689</v>
      </c>
    </row>
    <row r="686" spans="1:22" x14ac:dyDescent="0.25">
      <c r="A686">
        <v>683</v>
      </c>
      <c r="B686" s="2">
        <f>Plan1!$B$4</f>
        <v>17520</v>
      </c>
      <c r="C686" s="30">
        <f>(B686*EXP(Plan1!$G$7-(Plan1!$G$8^2)/2+NORMSINV(AleatProd!C685)*Plan1!$G$8))</f>
        <v>21006.921691135161</v>
      </c>
      <c r="D686" s="30">
        <f>(C686*EXP(Plan1!$G$7-(Plan1!$G$8^2)/2+NORMSINV(AleatProd!D685)*Plan1!$G$8))</f>
        <v>22943.985859241358</v>
      </c>
      <c r="E686" s="30">
        <f>(D686*EXP(Plan1!$G$7-(Plan1!$G$8^2)/2+NORMSINV(AleatProd!E685)*Plan1!$G$8))</f>
        <v>20560.793227649207</v>
      </c>
      <c r="F686" s="30">
        <f>(E686*EXP(Plan1!$G$7-(Plan1!$G$8^2)/2+NORMSINV(AleatProd!F685)*Plan1!$G$8))</f>
        <v>20681.294105249654</v>
      </c>
      <c r="G686" s="30">
        <f>(F686*EXP(Plan1!$G$7-(Plan1!$G$8^2)/2+NORMSINV(AleatProd!G685)*Plan1!$G$8))</f>
        <v>20158.157411348238</v>
      </c>
      <c r="H686" s="30">
        <f>(G686*EXP(Plan1!$G$7-(Plan1!$G$8^2)/2+NORMSINV(AleatProd!H685)*Plan1!$G$8))</f>
        <v>19507.145181926309</v>
      </c>
      <c r="I686" s="30">
        <f>(H686*EXP(Plan1!$G$7-(Plan1!$G$8^2)/2+NORMSINV(AleatProd!I685)*Plan1!$G$8))</f>
        <v>19427.94893016628</v>
      </c>
      <c r="J686" s="30">
        <f>(I686*EXP(Plan1!$G$7-(Plan1!$G$8^2)/2+NORMSINV(AleatProd!J685)*Plan1!$G$8))</f>
        <v>19260.570419629104</v>
      </c>
      <c r="K686" s="30">
        <f>(J686*EXP(Plan1!$G$7-(Plan1!$G$8^2)/2+NORMSINV(AleatProd!K685)*Plan1!$G$8))</f>
        <v>19495.53687211431</v>
      </c>
      <c r="L686" s="30">
        <f>(K686*EXP(Plan1!$G$7-(Plan1!$G$8^2)/2+NORMSINV(AleatProd!L685)*Plan1!$G$8))</f>
        <v>18929.323927592181</v>
      </c>
      <c r="M686" s="30">
        <f>(L686*EXP(Plan1!$G$7-(Plan1!$G$8^2)/2+NORMSINV(AleatProd!M685)*Plan1!$G$8))</f>
        <v>19110.076041403616</v>
      </c>
      <c r="N686" s="30">
        <f>(M686*EXP(Plan1!$G$7-(Plan1!$G$8^2)/2+NORMSINV(AleatProd!N685)*Plan1!$G$8))</f>
        <v>17475.053657372446</v>
      </c>
      <c r="O686" s="30">
        <f>(N686*EXP(Plan1!$G$7-(Plan1!$G$8^2)/2+NORMSINV(AleatProd!O685)*Plan1!$G$8))</f>
        <v>16509.09528828536</v>
      </c>
      <c r="P686" s="30">
        <f>(O686*EXP(Plan1!$G$7-(Plan1!$G$8^2)/2+NORMSINV(AleatProd!P685)*Plan1!$G$8))</f>
        <v>16423.259591023292</v>
      </c>
      <c r="Q686" s="30">
        <f>(P686*EXP(Plan1!$G$7-(Plan1!$G$8^2)/2+NORMSINV(AleatProd!Q685)*Plan1!$G$8))</f>
        <v>17999.135164822921</v>
      </c>
      <c r="R686" s="30">
        <f>(Q686*EXP(Plan1!$G$7-(Plan1!$G$8^2)/2+NORMSINV(AleatProd!R685)*Plan1!$G$8))</f>
        <v>17314.544727647084</v>
      </c>
      <c r="S686" s="30">
        <f>(R686*EXP(Plan1!$G$7-(Plan1!$G$8^2)/2+NORMSINV(AleatProd!S685)*Plan1!$G$8))</f>
        <v>17396.262881843799</v>
      </c>
      <c r="T686" s="30">
        <f>(S686*EXP(Plan1!$G$7-(Plan1!$G$8^2)/2+NORMSINV(AleatProd!T685)*Plan1!$G$8))</f>
        <v>18029.584871608848</v>
      </c>
      <c r="U686" s="30">
        <f>(T686*EXP(Plan1!$G$7-(Plan1!$G$8^2)/2+NORMSINV(AleatProd!U685)*Plan1!$G$8))</f>
        <v>18506.089160157433</v>
      </c>
      <c r="V686" s="30">
        <f>(U686*EXP(Plan1!$G$7-(Plan1!$G$8^2)/2+NORMSINV(AleatProd!V685)*Plan1!$G$8))</f>
        <v>19260.699980270103</v>
      </c>
    </row>
    <row r="687" spans="1:22" x14ac:dyDescent="0.25">
      <c r="A687">
        <v>684</v>
      </c>
      <c r="B687" s="2">
        <f>Plan1!$B$4</f>
        <v>17520</v>
      </c>
      <c r="C687" s="30">
        <f>(B687*EXP(Plan1!$G$7-(Plan1!$G$8^2)/2+NORMSINV(AleatProd!C686)*Plan1!$G$8))</f>
        <v>17804.622505688272</v>
      </c>
      <c r="D687" s="30">
        <f>(C687*EXP(Plan1!$G$7-(Plan1!$G$8^2)/2+NORMSINV(AleatProd!D686)*Plan1!$G$8))</f>
        <v>17245.234434197606</v>
      </c>
      <c r="E687" s="30">
        <f>(D687*EXP(Plan1!$G$7-(Plan1!$G$8^2)/2+NORMSINV(AleatProd!E686)*Plan1!$G$8))</f>
        <v>16680.03374336542</v>
      </c>
      <c r="F687" s="30">
        <f>(E687*EXP(Plan1!$G$7-(Plan1!$G$8^2)/2+NORMSINV(AleatProd!F686)*Plan1!$G$8))</f>
        <v>15406.519351561768</v>
      </c>
      <c r="G687" s="30">
        <f>(F687*EXP(Plan1!$G$7-(Plan1!$G$8^2)/2+NORMSINV(AleatProd!G686)*Plan1!$G$8))</f>
        <v>16825.865796729508</v>
      </c>
      <c r="H687" s="30">
        <f>(G687*EXP(Plan1!$G$7-(Plan1!$G$8^2)/2+NORMSINV(AleatProd!H686)*Plan1!$G$8))</f>
        <v>18155.820182017123</v>
      </c>
      <c r="I687" s="30">
        <f>(H687*EXP(Plan1!$G$7-(Plan1!$G$8^2)/2+NORMSINV(AleatProd!I686)*Plan1!$G$8))</f>
        <v>17947.678786142598</v>
      </c>
      <c r="J687" s="30">
        <f>(I687*EXP(Plan1!$G$7-(Plan1!$G$8^2)/2+NORMSINV(AleatProd!J686)*Plan1!$G$8))</f>
        <v>18900.219165558552</v>
      </c>
      <c r="K687" s="30">
        <f>(J687*EXP(Plan1!$G$7-(Plan1!$G$8^2)/2+NORMSINV(AleatProd!K686)*Plan1!$G$8))</f>
        <v>18130.466966588872</v>
      </c>
      <c r="L687" s="30">
        <f>(K687*EXP(Plan1!$G$7-(Plan1!$G$8^2)/2+NORMSINV(AleatProd!L686)*Plan1!$G$8))</f>
        <v>17805.940507549512</v>
      </c>
      <c r="M687" s="30">
        <f>(L687*EXP(Plan1!$G$7-(Plan1!$G$8^2)/2+NORMSINV(AleatProd!M686)*Plan1!$G$8))</f>
        <v>18319.911053166263</v>
      </c>
      <c r="N687" s="30">
        <f>(M687*EXP(Plan1!$G$7-(Plan1!$G$8^2)/2+NORMSINV(AleatProd!N686)*Plan1!$G$8))</f>
        <v>17760.537503771226</v>
      </c>
      <c r="O687" s="30">
        <f>(N687*EXP(Plan1!$G$7-(Plan1!$G$8^2)/2+NORMSINV(AleatProd!O686)*Plan1!$G$8))</f>
        <v>18588.488979908474</v>
      </c>
      <c r="P687" s="30">
        <f>(O687*EXP(Plan1!$G$7-(Plan1!$G$8^2)/2+NORMSINV(AleatProd!P686)*Plan1!$G$8))</f>
        <v>18063.722013395771</v>
      </c>
      <c r="Q687" s="30">
        <f>(P687*EXP(Plan1!$G$7-(Plan1!$G$8^2)/2+NORMSINV(AleatProd!Q686)*Plan1!$G$8))</f>
        <v>17896.165960775306</v>
      </c>
      <c r="R687" s="30">
        <f>(Q687*EXP(Plan1!$G$7-(Plan1!$G$8^2)/2+NORMSINV(AleatProd!R686)*Plan1!$G$8))</f>
        <v>18362.333324292438</v>
      </c>
      <c r="S687" s="30">
        <f>(R687*EXP(Plan1!$G$7-(Plan1!$G$8^2)/2+NORMSINV(AleatProd!S686)*Plan1!$G$8))</f>
        <v>18098.326534088566</v>
      </c>
      <c r="T687" s="30">
        <f>(S687*EXP(Plan1!$G$7-(Plan1!$G$8^2)/2+NORMSINV(AleatProd!T686)*Plan1!$G$8))</f>
        <v>18931.419539492061</v>
      </c>
      <c r="U687" s="30">
        <f>(T687*EXP(Plan1!$G$7-(Plan1!$G$8^2)/2+NORMSINV(AleatProd!U686)*Plan1!$G$8))</f>
        <v>18375.768123579273</v>
      </c>
      <c r="V687" s="30">
        <f>(U687*EXP(Plan1!$G$7-(Plan1!$G$8^2)/2+NORMSINV(AleatProd!V686)*Plan1!$G$8))</f>
        <v>17873.558455613944</v>
      </c>
    </row>
    <row r="688" spans="1:22" x14ac:dyDescent="0.25">
      <c r="A688">
        <v>685</v>
      </c>
      <c r="B688" s="2">
        <f>Plan1!$B$4</f>
        <v>17520</v>
      </c>
      <c r="C688" s="30">
        <f>(B688*EXP(Plan1!$G$7-(Plan1!$G$8^2)/2+NORMSINV(AleatProd!C687)*Plan1!$G$8))</f>
        <v>16296.530219880411</v>
      </c>
      <c r="D688" s="30">
        <f>(C688*EXP(Plan1!$G$7-(Plan1!$G$8^2)/2+NORMSINV(AleatProd!D687)*Plan1!$G$8))</f>
        <v>17284.307933723619</v>
      </c>
      <c r="E688" s="30">
        <f>(D688*EXP(Plan1!$G$7-(Plan1!$G$8^2)/2+NORMSINV(AleatProd!E687)*Plan1!$G$8))</f>
        <v>16677.685954832639</v>
      </c>
      <c r="F688" s="30">
        <f>(E688*EXP(Plan1!$G$7-(Plan1!$G$8^2)/2+NORMSINV(AleatProd!F687)*Plan1!$G$8))</f>
        <v>16832.291177266165</v>
      </c>
      <c r="G688" s="30">
        <f>(F688*EXP(Plan1!$G$7-(Plan1!$G$8^2)/2+NORMSINV(AleatProd!G687)*Plan1!$G$8))</f>
        <v>17104.23483404917</v>
      </c>
      <c r="H688" s="30">
        <f>(G688*EXP(Plan1!$G$7-(Plan1!$G$8^2)/2+NORMSINV(AleatProd!H687)*Plan1!$G$8))</f>
        <v>18309.783865847647</v>
      </c>
      <c r="I688" s="30">
        <f>(H688*EXP(Plan1!$G$7-(Plan1!$G$8^2)/2+NORMSINV(AleatProd!I687)*Plan1!$G$8))</f>
        <v>17536.283151615666</v>
      </c>
      <c r="J688" s="30">
        <f>(I688*EXP(Plan1!$G$7-(Plan1!$G$8^2)/2+NORMSINV(AleatProd!J687)*Plan1!$G$8))</f>
        <v>19790.25864710733</v>
      </c>
      <c r="K688" s="30">
        <f>(J688*EXP(Plan1!$G$7-(Plan1!$G$8^2)/2+NORMSINV(AleatProd!K687)*Plan1!$G$8))</f>
        <v>21873.892775015527</v>
      </c>
      <c r="L688" s="30">
        <f>(K688*EXP(Plan1!$G$7-(Plan1!$G$8^2)/2+NORMSINV(AleatProd!L687)*Plan1!$G$8))</f>
        <v>22435.431167469647</v>
      </c>
      <c r="M688" s="30">
        <f>(L688*EXP(Plan1!$G$7-(Plan1!$G$8^2)/2+NORMSINV(AleatProd!M687)*Plan1!$G$8))</f>
        <v>21461.267470842606</v>
      </c>
      <c r="N688" s="30">
        <f>(M688*EXP(Plan1!$G$7-(Plan1!$G$8^2)/2+NORMSINV(AleatProd!N687)*Plan1!$G$8))</f>
        <v>20825.837254915918</v>
      </c>
      <c r="O688" s="30">
        <f>(N688*EXP(Plan1!$G$7-(Plan1!$G$8^2)/2+NORMSINV(AleatProd!O687)*Plan1!$G$8))</f>
        <v>20064.665049368694</v>
      </c>
      <c r="P688" s="30">
        <f>(O688*EXP(Plan1!$G$7-(Plan1!$G$8^2)/2+NORMSINV(AleatProd!P687)*Plan1!$G$8))</f>
        <v>20603.702827537705</v>
      </c>
      <c r="Q688" s="30">
        <f>(P688*EXP(Plan1!$G$7-(Plan1!$G$8^2)/2+NORMSINV(AleatProd!Q687)*Plan1!$G$8))</f>
        <v>21123.894144853268</v>
      </c>
      <c r="R688" s="30">
        <f>(Q688*EXP(Plan1!$G$7-(Plan1!$G$8^2)/2+NORMSINV(AleatProd!R687)*Plan1!$G$8))</f>
        <v>20713.010776576502</v>
      </c>
      <c r="S688" s="30">
        <f>(R688*EXP(Plan1!$G$7-(Plan1!$G$8^2)/2+NORMSINV(AleatProd!S687)*Plan1!$G$8))</f>
        <v>20613.841701727149</v>
      </c>
      <c r="T688" s="30">
        <f>(S688*EXP(Plan1!$G$7-(Plan1!$G$8^2)/2+NORMSINV(AleatProd!T687)*Plan1!$G$8))</f>
        <v>21420.446289170632</v>
      </c>
      <c r="U688" s="30">
        <f>(T688*EXP(Plan1!$G$7-(Plan1!$G$8^2)/2+NORMSINV(AleatProd!U687)*Plan1!$G$8))</f>
        <v>18931.717248884561</v>
      </c>
      <c r="V688" s="30">
        <f>(U688*EXP(Plan1!$G$7-(Plan1!$G$8^2)/2+NORMSINV(AleatProd!V687)*Plan1!$G$8))</f>
        <v>20305.25277280993</v>
      </c>
    </row>
    <row r="689" spans="1:22" x14ac:dyDescent="0.25">
      <c r="A689">
        <v>686</v>
      </c>
      <c r="B689" s="2">
        <f>Plan1!$B$4</f>
        <v>17520</v>
      </c>
      <c r="C689" s="30">
        <f>(B689*EXP(Plan1!$G$7-(Plan1!$G$8^2)/2+NORMSINV(AleatProd!C688)*Plan1!$G$8))</f>
        <v>17558.03425373185</v>
      </c>
      <c r="D689" s="30">
        <f>(C689*EXP(Plan1!$G$7-(Plan1!$G$8^2)/2+NORMSINV(AleatProd!D688)*Plan1!$G$8))</f>
        <v>17244.439473497616</v>
      </c>
      <c r="E689" s="30">
        <f>(D689*EXP(Plan1!$G$7-(Plan1!$G$8^2)/2+NORMSINV(AleatProd!E688)*Plan1!$G$8))</f>
        <v>18611.247218224387</v>
      </c>
      <c r="F689" s="30">
        <f>(E689*EXP(Plan1!$G$7-(Plan1!$G$8^2)/2+NORMSINV(AleatProd!F688)*Plan1!$G$8))</f>
        <v>17996.729420578864</v>
      </c>
      <c r="G689" s="30">
        <f>(F689*EXP(Plan1!$G$7-(Plan1!$G$8^2)/2+NORMSINV(AleatProd!G688)*Plan1!$G$8))</f>
        <v>16374.042017246873</v>
      </c>
      <c r="H689" s="30">
        <f>(G689*EXP(Plan1!$G$7-(Plan1!$G$8^2)/2+NORMSINV(AleatProd!H688)*Plan1!$G$8))</f>
        <v>16769.96139814908</v>
      </c>
      <c r="I689" s="30">
        <f>(H689*EXP(Plan1!$G$7-(Plan1!$G$8^2)/2+NORMSINV(AleatProd!I688)*Plan1!$G$8))</f>
        <v>16234.812019417537</v>
      </c>
      <c r="J689" s="30">
        <f>(I689*EXP(Plan1!$G$7-(Plan1!$G$8^2)/2+NORMSINV(AleatProd!J688)*Plan1!$G$8))</f>
        <v>17121.084817333147</v>
      </c>
      <c r="K689" s="30">
        <f>(J689*EXP(Plan1!$G$7-(Plan1!$G$8^2)/2+NORMSINV(AleatProd!K688)*Plan1!$G$8))</f>
        <v>17448.487008378681</v>
      </c>
      <c r="L689" s="30">
        <f>(K689*EXP(Plan1!$G$7-(Plan1!$G$8^2)/2+NORMSINV(AleatProd!L688)*Plan1!$G$8))</f>
        <v>17040.076601640416</v>
      </c>
      <c r="M689" s="30">
        <f>(L689*EXP(Plan1!$G$7-(Plan1!$G$8^2)/2+NORMSINV(AleatProd!M688)*Plan1!$G$8))</f>
        <v>16139.52184799614</v>
      </c>
      <c r="N689" s="30">
        <f>(M689*EXP(Plan1!$G$7-(Plan1!$G$8^2)/2+NORMSINV(AleatProd!N688)*Plan1!$G$8))</f>
        <v>15734.354241121202</v>
      </c>
      <c r="O689" s="30">
        <f>(N689*EXP(Plan1!$G$7-(Plan1!$G$8^2)/2+NORMSINV(AleatProd!O688)*Plan1!$G$8))</f>
        <v>15380.840123485068</v>
      </c>
      <c r="P689" s="30">
        <f>(O689*EXP(Plan1!$G$7-(Plan1!$G$8^2)/2+NORMSINV(AleatProd!P688)*Plan1!$G$8))</f>
        <v>15803.600575864404</v>
      </c>
      <c r="Q689" s="30">
        <f>(P689*EXP(Plan1!$G$7-(Plan1!$G$8^2)/2+NORMSINV(AleatProd!Q688)*Plan1!$G$8))</f>
        <v>17382.301019829541</v>
      </c>
      <c r="R689" s="30">
        <f>(Q689*EXP(Plan1!$G$7-(Plan1!$G$8^2)/2+NORMSINV(AleatProd!R688)*Plan1!$G$8))</f>
        <v>17612.459104364385</v>
      </c>
      <c r="S689" s="30">
        <f>(R689*EXP(Plan1!$G$7-(Plan1!$G$8^2)/2+NORMSINV(AleatProd!S688)*Plan1!$G$8))</f>
        <v>17428.61858942702</v>
      </c>
      <c r="T689" s="30">
        <f>(S689*EXP(Plan1!$G$7-(Plan1!$G$8^2)/2+NORMSINV(AleatProd!T688)*Plan1!$G$8))</f>
        <v>17818.522878547261</v>
      </c>
      <c r="U689" s="30">
        <f>(T689*EXP(Plan1!$G$7-(Plan1!$G$8^2)/2+NORMSINV(AleatProd!U688)*Plan1!$G$8))</f>
        <v>17500.778630855861</v>
      </c>
      <c r="V689" s="30">
        <f>(U689*EXP(Plan1!$G$7-(Plan1!$G$8^2)/2+NORMSINV(AleatProd!V688)*Plan1!$G$8))</f>
        <v>17896.905765310403</v>
      </c>
    </row>
    <row r="690" spans="1:22" x14ac:dyDescent="0.25">
      <c r="A690">
        <v>687</v>
      </c>
      <c r="B690" s="2">
        <f>Plan1!$B$4</f>
        <v>17520</v>
      </c>
      <c r="C690" s="30">
        <f>(B690*EXP(Plan1!$G$7-(Plan1!$G$8^2)/2+NORMSINV(AleatProd!C689)*Plan1!$G$8))</f>
        <v>14716.130132177525</v>
      </c>
      <c r="D690" s="30">
        <f>(C690*EXP(Plan1!$G$7-(Plan1!$G$8^2)/2+NORMSINV(AleatProd!D689)*Plan1!$G$8))</f>
        <v>14178.100209538245</v>
      </c>
      <c r="E690" s="30">
        <f>(D690*EXP(Plan1!$G$7-(Plan1!$G$8^2)/2+NORMSINV(AleatProd!E689)*Plan1!$G$8))</f>
        <v>15061.887077557547</v>
      </c>
      <c r="F690" s="30">
        <f>(E690*EXP(Plan1!$G$7-(Plan1!$G$8^2)/2+NORMSINV(AleatProd!F689)*Plan1!$G$8))</f>
        <v>14910.940208868527</v>
      </c>
      <c r="G690" s="30">
        <f>(F690*EXP(Plan1!$G$7-(Plan1!$G$8^2)/2+NORMSINV(AleatProd!G689)*Plan1!$G$8))</f>
        <v>14440.358695552817</v>
      </c>
      <c r="H690" s="30">
        <f>(G690*EXP(Plan1!$G$7-(Plan1!$G$8^2)/2+NORMSINV(AleatProd!H689)*Plan1!$G$8))</f>
        <v>13486.630504743216</v>
      </c>
      <c r="I690" s="30">
        <f>(H690*EXP(Plan1!$G$7-(Plan1!$G$8^2)/2+NORMSINV(AleatProd!I689)*Plan1!$G$8))</f>
        <v>13228.403501536141</v>
      </c>
      <c r="J690" s="30">
        <f>(I690*EXP(Plan1!$G$7-(Plan1!$G$8^2)/2+NORMSINV(AleatProd!J689)*Plan1!$G$8))</f>
        <v>12856.394310699943</v>
      </c>
      <c r="K690" s="30">
        <f>(J690*EXP(Plan1!$G$7-(Plan1!$G$8^2)/2+NORMSINV(AleatProd!K689)*Plan1!$G$8))</f>
        <v>12694.008686624818</v>
      </c>
      <c r="L690" s="30">
        <f>(K690*EXP(Plan1!$G$7-(Plan1!$G$8^2)/2+NORMSINV(AleatProd!L689)*Plan1!$G$8))</f>
        <v>12106.923318842684</v>
      </c>
      <c r="M690" s="30">
        <f>(L690*EXP(Plan1!$G$7-(Plan1!$G$8^2)/2+NORMSINV(AleatProd!M689)*Plan1!$G$8))</f>
        <v>12953.092690354553</v>
      </c>
      <c r="N690" s="30">
        <f>(M690*EXP(Plan1!$G$7-(Plan1!$G$8^2)/2+NORMSINV(AleatProd!N689)*Plan1!$G$8))</f>
        <v>13259.431063317514</v>
      </c>
      <c r="O690" s="30">
        <f>(N690*EXP(Plan1!$G$7-(Plan1!$G$8^2)/2+NORMSINV(AleatProd!O689)*Plan1!$G$8))</f>
        <v>13357.119171296952</v>
      </c>
      <c r="P690" s="30">
        <f>(O690*EXP(Plan1!$G$7-(Plan1!$G$8^2)/2+NORMSINV(AleatProd!P689)*Plan1!$G$8))</f>
        <v>13248.039321039436</v>
      </c>
      <c r="Q690" s="30">
        <f>(P690*EXP(Plan1!$G$7-(Plan1!$G$8^2)/2+NORMSINV(AleatProd!Q689)*Plan1!$G$8))</f>
        <v>13038.980949133676</v>
      </c>
      <c r="R690" s="30">
        <f>(Q690*EXP(Plan1!$G$7-(Plan1!$G$8^2)/2+NORMSINV(AleatProd!R689)*Plan1!$G$8))</f>
        <v>13936.747974409842</v>
      </c>
      <c r="S690" s="30">
        <f>(R690*EXP(Plan1!$G$7-(Plan1!$G$8^2)/2+NORMSINV(AleatProd!S689)*Plan1!$G$8))</f>
        <v>14654.965046143818</v>
      </c>
      <c r="T690" s="30">
        <f>(S690*EXP(Plan1!$G$7-(Plan1!$G$8^2)/2+NORMSINV(AleatProd!T689)*Plan1!$G$8))</f>
        <v>14235.716420743807</v>
      </c>
      <c r="U690" s="30">
        <f>(T690*EXP(Plan1!$G$7-(Plan1!$G$8^2)/2+NORMSINV(AleatProd!U689)*Plan1!$G$8))</f>
        <v>13277.760561647217</v>
      </c>
      <c r="V690" s="30">
        <f>(U690*EXP(Plan1!$G$7-(Plan1!$G$8^2)/2+NORMSINV(AleatProd!V689)*Plan1!$G$8))</f>
        <v>13467.539085100567</v>
      </c>
    </row>
    <row r="691" spans="1:22" x14ac:dyDescent="0.25">
      <c r="A691">
        <v>688</v>
      </c>
      <c r="B691" s="2">
        <f>Plan1!$B$4</f>
        <v>17520</v>
      </c>
      <c r="C691" s="30">
        <f>(B691*EXP(Plan1!$G$7-(Plan1!$G$8^2)/2+NORMSINV(AleatProd!C690)*Plan1!$G$8))</f>
        <v>16908.938049506643</v>
      </c>
      <c r="D691" s="30">
        <f>(C691*EXP(Plan1!$G$7-(Plan1!$G$8^2)/2+NORMSINV(AleatProd!D690)*Plan1!$G$8))</f>
        <v>17386.636840297037</v>
      </c>
      <c r="E691" s="30">
        <f>(D691*EXP(Plan1!$G$7-(Plan1!$G$8^2)/2+NORMSINV(AleatProd!E690)*Plan1!$G$8))</f>
        <v>18411.616129280097</v>
      </c>
      <c r="F691" s="30">
        <f>(E691*EXP(Plan1!$G$7-(Plan1!$G$8^2)/2+NORMSINV(AleatProd!F690)*Plan1!$G$8))</f>
        <v>19213.056886384609</v>
      </c>
      <c r="G691" s="30">
        <f>(F691*EXP(Plan1!$G$7-(Plan1!$G$8^2)/2+NORMSINV(AleatProd!G690)*Plan1!$G$8))</f>
        <v>18152.441369247084</v>
      </c>
      <c r="H691" s="30">
        <f>(G691*EXP(Plan1!$G$7-(Plan1!$G$8^2)/2+NORMSINV(AleatProd!H690)*Plan1!$G$8))</f>
        <v>18083.628282712216</v>
      </c>
      <c r="I691" s="30">
        <f>(H691*EXP(Plan1!$G$7-(Plan1!$G$8^2)/2+NORMSINV(AleatProd!I690)*Plan1!$G$8))</f>
        <v>17793.252109272667</v>
      </c>
      <c r="J691" s="30">
        <f>(I691*EXP(Plan1!$G$7-(Plan1!$G$8^2)/2+NORMSINV(AleatProd!J690)*Plan1!$G$8))</f>
        <v>16517.355906518365</v>
      </c>
      <c r="K691" s="30">
        <f>(J691*EXP(Plan1!$G$7-(Plan1!$G$8^2)/2+NORMSINV(AleatProd!K690)*Plan1!$G$8))</f>
        <v>16564.120526677718</v>
      </c>
      <c r="L691" s="30">
        <f>(K691*EXP(Plan1!$G$7-(Plan1!$G$8^2)/2+NORMSINV(AleatProd!L690)*Plan1!$G$8))</f>
        <v>17673.804414642476</v>
      </c>
      <c r="M691" s="30">
        <f>(L691*EXP(Plan1!$G$7-(Plan1!$G$8^2)/2+NORMSINV(AleatProd!M690)*Plan1!$G$8))</f>
        <v>17855.237413772411</v>
      </c>
      <c r="N691" s="30">
        <f>(M691*EXP(Plan1!$G$7-(Plan1!$G$8^2)/2+NORMSINV(AleatProd!N690)*Plan1!$G$8))</f>
        <v>19560.154089807751</v>
      </c>
      <c r="O691" s="30">
        <f>(N691*EXP(Plan1!$G$7-(Plan1!$G$8^2)/2+NORMSINV(AleatProd!O690)*Plan1!$G$8))</f>
        <v>18636.051630110414</v>
      </c>
      <c r="P691" s="30">
        <f>(O691*EXP(Plan1!$G$7-(Plan1!$G$8^2)/2+NORMSINV(AleatProd!P690)*Plan1!$G$8))</f>
        <v>18957.525933509387</v>
      </c>
      <c r="Q691" s="30">
        <f>(P691*EXP(Plan1!$G$7-(Plan1!$G$8^2)/2+NORMSINV(AleatProd!Q690)*Plan1!$G$8))</f>
        <v>17725.055064186487</v>
      </c>
      <c r="R691" s="30">
        <f>(Q691*EXP(Plan1!$G$7-(Plan1!$G$8^2)/2+NORMSINV(AleatProd!R690)*Plan1!$G$8))</f>
        <v>17110.418984188938</v>
      </c>
      <c r="S691" s="30">
        <f>(R691*EXP(Plan1!$G$7-(Plan1!$G$8^2)/2+NORMSINV(AleatProd!S690)*Plan1!$G$8))</f>
        <v>16617.521270990372</v>
      </c>
      <c r="T691" s="30">
        <f>(S691*EXP(Plan1!$G$7-(Plan1!$G$8^2)/2+NORMSINV(AleatProd!T690)*Plan1!$G$8))</f>
        <v>16251.276071950973</v>
      </c>
      <c r="U691" s="30">
        <f>(T691*EXP(Plan1!$G$7-(Plan1!$G$8^2)/2+NORMSINV(AleatProd!U690)*Plan1!$G$8))</f>
        <v>16870.723575241896</v>
      </c>
      <c r="V691" s="30">
        <f>(U691*EXP(Plan1!$G$7-(Plan1!$G$8^2)/2+NORMSINV(AleatProd!V690)*Plan1!$G$8))</f>
        <v>17455.479573845121</v>
      </c>
    </row>
    <row r="692" spans="1:22" x14ac:dyDescent="0.25">
      <c r="A692">
        <v>689</v>
      </c>
      <c r="B692" s="2">
        <f>Plan1!$B$4</f>
        <v>17520</v>
      </c>
      <c r="C692" s="30">
        <f>(B692*EXP(Plan1!$G$7-(Plan1!$G$8^2)/2+NORMSINV(AleatProd!C691)*Plan1!$G$8))</f>
        <v>15629.742752165201</v>
      </c>
      <c r="D692" s="30">
        <f>(C692*EXP(Plan1!$G$7-(Plan1!$G$8^2)/2+NORMSINV(AleatProd!D691)*Plan1!$G$8))</f>
        <v>15074.033928720621</v>
      </c>
      <c r="E692" s="30">
        <f>(D692*EXP(Plan1!$G$7-(Plan1!$G$8^2)/2+NORMSINV(AleatProd!E691)*Plan1!$G$8))</f>
        <v>15356.894947077906</v>
      </c>
      <c r="F692" s="30">
        <f>(E692*EXP(Plan1!$G$7-(Plan1!$G$8^2)/2+NORMSINV(AleatProd!F691)*Plan1!$G$8))</f>
        <v>14059.464051015415</v>
      </c>
      <c r="G692" s="30">
        <f>(F692*EXP(Plan1!$G$7-(Plan1!$G$8^2)/2+NORMSINV(AleatProd!G691)*Plan1!$G$8))</f>
        <v>14382.632921331089</v>
      </c>
      <c r="H692" s="30">
        <f>(G692*EXP(Plan1!$G$7-(Plan1!$G$8^2)/2+NORMSINV(AleatProd!H691)*Plan1!$G$8))</f>
        <v>14326.608031642707</v>
      </c>
      <c r="I692" s="30">
        <f>(H692*EXP(Plan1!$G$7-(Plan1!$G$8^2)/2+NORMSINV(AleatProd!I691)*Plan1!$G$8))</f>
        <v>13643.821752419775</v>
      </c>
      <c r="J692" s="30">
        <f>(I692*EXP(Plan1!$G$7-(Plan1!$G$8^2)/2+NORMSINV(AleatProd!J691)*Plan1!$G$8))</f>
        <v>13354.821019338335</v>
      </c>
      <c r="K692" s="30">
        <f>(J692*EXP(Plan1!$G$7-(Plan1!$G$8^2)/2+NORMSINV(AleatProd!K691)*Plan1!$G$8))</f>
        <v>12810.21729423234</v>
      </c>
      <c r="L692" s="30">
        <f>(K692*EXP(Plan1!$G$7-(Plan1!$G$8^2)/2+NORMSINV(AleatProd!L691)*Plan1!$G$8))</f>
        <v>12876.733080842994</v>
      </c>
      <c r="M692" s="30">
        <f>(L692*EXP(Plan1!$G$7-(Plan1!$G$8^2)/2+NORMSINV(AleatProd!M691)*Plan1!$G$8))</f>
        <v>12492.881263299063</v>
      </c>
      <c r="N692" s="30">
        <f>(M692*EXP(Plan1!$G$7-(Plan1!$G$8^2)/2+NORMSINV(AleatProd!N691)*Plan1!$G$8))</f>
        <v>11988.829490643029</v>
      </c>
      <c r="O692" s="30">
        <f>(N692*EXP(Plan1!$G$7-(Plan1!$G$8^2)/2+NORMSINV(AleatProd!O691)*Plan1!$G$8))</f>
        <v>11747.625776945555</v>
      </c>
      <c r="P692" s="30">
        <f>(O692*EXP(Plan1!$G$7-(Plan1!$G$8^2)/2+NORMSINV(AleatProd!P691)*Plan1!$G$8))</f>
        <v>12312.218868692276</v>
      </c>
      <c r="Q692" s="30">
        <f>(P692*EXP(Plan1!$G$7-(Plan1!$G$8^2)/2+NORMSINV(AleatProd!Q691)*Plan1!$G$8))</f>
        <v>11534.435178713962</v>
      </c>
      <c r="R692" s="30">
        <f>(Q692*EXP(Plan1!$G$7-(Plan1!$G$8^2)/2+NORMSINV(AleatProd!R691)*Plan1!$G$8))</f>
        <v>10996.475829398696</v>
      </c>
      <c r="S692" s="30">
        <f>(R692*EXP(Plan1!$G$7-(Plan1!$G$8^2)/2+NORMSINV(AleatProd!S691)*Plan1!$G$8))</f>
        <v>10523.541652217709</v>
      </c>
      <c r="T692" s="30">
        <f>(S692*EXP(Plan1!$G$7-(Plan1!$G$8^2)/2+NORMSINV(AleatProd!T691)*Plan1!$G$8))</f>
        <v>10144.459721058611</v>
      </c>
      <c r="U692" s="30">
        <f>(T692*EXP(Plan1!$G$7-(Plan1!$G$8^2)/2+NORMSINV(AleatProd!U691)*Plan1!$G$8))</f>
        <v>10166.310322749938</v>
      </c>
      <c r="V692" s="30">
        <f>(U692*EXP(Plan1!$G$7-(Plan1!$G$8^2)/2+NORMSINV(AleatProd!V691)*Plan1!$G$8))</f>
        <v>10006.128260729974</v>
      </c>
    </row>
    <row r="693" spans="1:22" x14ac:dyDescent="0.25">
      <c r="A693">
        <v>690</v>
      </c>
      <c r="B693" s="2">
        <f>Plan1!$B$4</f>
        <v>17520</v>
      </c>
      <c r="C693" s="30">
        <f>(B693*EXP(Plan1!$G$7-(Plan1!$G$8^2)/2+NORMSINV(AleatProd!C692)*Plan1!$G$8))</f>
        <v>16719.03359845838</v>
      </c>
      <c r="D693" s="30">
        <f>(C693*EXP(Plan1!$G$7-(Plan1!$G$8^2)/2+NORMSINV(AleatProd!D692)*Plan1!$G$8))</f>
        <v>16081.303185141251</v>
      </c>
      <c r="E693" s="30">
        <f>(D693*EXP(Plan1!$G$7-(Plan1!$G$8^2)/2+NORMSINV(AleatProd!E692)*Plan1!$G$8))</f>
        <v>15495.932935576126</v>
      </c>
      <c r="F693" s="30">
        <f>(E693*EXP(Plan1!$G$7-(Plan1!$G$8^2)/2+NORMSINV(AleatProd!F692)*Plan1!$G$8))</f>
        <v>15440.832120792846</v>
      </c>
      <c r="G693" s="30">
        <f>(F693*EXP(Plan1!$G$7-(Plan1!$G$8^2)/2+NORMSINV(AleatProd!G692)*Plan1!$G$8))</f>
        <v>15287.49105544648</v>
      </c>
      <c r="H693" s="30">
        <f>(G693*EXP(Plan1!$G$7-(Plan1!$G$8^2)/2+NORMSINV(AleatProd!H692)*Plan1!$G$8))</f>
        <v>14565.870176107286</v>
      </c>
      <c r="I693" s="30">
        <f>(H693*EXP(Plan1!$G$7-(Plan1!$G$8^2)/2+NORMSINV(AleatProd!I692)*Plan1!$G$8))</f>
        <v>13763.65285242479</v>
      </c>
      <c r="J693" s="30">
        <f>(I693*EXP(Plan1!$G$7-(Plan1!$G$8^2)/2+NORMSINV(AleatProd!J692)*Plan1!$G$8))</f>
        <v>14169.536544448008</v>
      </c>
      <c r="K693" s="30">
        <f>(J693*EXP(Plan1!$G$7-(Plan1!$G$8^2)/2+NORMSINV(AleatProd!K692)*Plan1!$G$8))</f>
        <v>14249.019890122103</v>
      </c>
      <c r="L693" s="30">
        <f>(K693*EXP(Plan1!$G$7-(Plan1!$G$8^2)/2+NORMSINV(AleatProd!L692)*Plan1!$G$8))</f>
        <v>12297.55125733266</v>
      </c>
      <c r="M693" s="30">
        <f>(L693*EXP(Plan1!$G$7-(Plan1!$G$8^2)/2+NORMSINV(AleatProd!M692)*Plan1!$G$8))</f>
        <v>12765.54520835867</v>
      </c>
      <c r="N693" s="30">
        <f>(M693*EXP(Plan1!$G$7-(Plan1!$G$8^2)/2+NORMSINV(AleatProd!N692)*Plan1!$G$8))</f>
        <v>13157.363906018511</v>
      </c>
      <c r="O693" s="30">
        <f>(N693*EXP(Plan1!$G$7-(Plan1!$G$8^2)/2+NORMSINV(AleatProd!O692)*Plan1!$G$8))</f>
        <v>14135.842614109681</v>
      </c>
      <c r="P693" s="30">
        <f>(O693*EXP(Plan1!$G$7-(Plan1!$G$8^2)/2+NORMSINV(AleatProd!P692)*Plan1!$G$8))</f>
        <v>13883.470035855256</v>
      </c>
      <c r="Q693" s="30">
        <f>(P693*EXP(Plan1!$G$7-(Plan1!$G$8^2)/2+NORMSINV(AleatProd!Q692)*Plan1!$G$8))</f>
        <v>12416.271309488677</v>
      </c>
      <c r="R693" s="30">
        <f>(Q693*EXP(Plan1!$G$7-(Plan1!$G$8^2)/2+NORMSINV(AleatProd!R692)*Plan1!$G$8))</f>
        <v>12127.402655026804</v>
      </c>
      <c r="S693" s="30">
        <f>(R693*EXP(Plan1!$G$7-(Plan1!$G$8^2)/2+NORMSINV(AleatProd!S692)*Plan1!$G$8))</f>
        <v>13308.999767760712</v>
      </c>
      <c r="T693" s="30">
        <f>(S693*EXP(Plan1!$G$7-(Plan1!$G$8^2)/2+NORMSINV(AleatProd!T692)*Plan1!$G$8))</f>
        <v>12935.752706126015</v>
      </c>
      <c r="U693" s="30">
        <f>(T693*EXP(Plan1!$G$7-(Plan1!$G$8^2)/2+NORMSINV(AleatProd!U692)*Plan1!$G$8))</f>
        <v>13239.924670575716</v>
      </c>
      <c r="V693" s="30">
        <f>(U693*EXP(Plan1!$G$7-(Plan1!$G$8^2)/2+NORMSINV(AleatProd!V692)*Plan1!$G$8))</f>
        <v>12844.496182656092</v>
      </c>
    </row>
    <row r="694" spans="1:22" x14ac:dyDescent="0.25">
      <c r="A694">
        <v>691</v>
      </c>
      <c r="B694" s="2">
        <f>Plan1!$B$4</f>
        <v>17520</v>
      </c>
      <c r="C694" s="30">
        <f>(B694*EXP(Plan1!$G$7-(Plan1!$G$8^2)/2+NORMSINV(AleatProd!C693)*Plan1!$G$8))</f>
        <v>18424.868125232078</v>
      </c>
      <c r="D694" s="30">
        <f>(C694*EXP(Plan1!$G$7-(Plan1!$G$8^2)/2+NORMSINV(AleatProd!D693)*Plan1!$G$8))</f>
        <v>19985.866838033886</v>
      </c>
      <c r="E694" s="30">
        <f>(D694*EXP(Plan1!$G$7-(Plan1!$G$8^2)/2+NORMSINV(AleatProd!E693)*Plan1!$G$8))</f>
        <v>20345.59817024973</v>
      </c>
      <c r="F694" s="30">
        <f>(E694*EXP(Plan1!$G$7-(Plan1!$G$8^2)/2+NORMSINV(AleatProd!F693)*Plan1!$G$8))</f>
        <v>20077.981826609059</v>
      </c>
      <c r="G694" s="30">
        <f>(F694*EXP(Plan1!$G$7-(Plan1!$G$8^2)/2+NORMSINV(AleatProd!G693)*Plan1!$G$8))</f>
        <v>21016.646640370869</v>
      </c>
      <c r="H694" s="30">
        <f>(G694*EXP(Plan1!$G$7-(Plan1!$G$8^2)/2+NORMSINV(AleatProd!H693)*Plan1!$G$8))</f>
        <v>21467.617156107433</v>
      </c>
      <c r="I694" s="30">
        <f>(H694*EXP(Plan1!$G$7-(Plan1!$G$8^2)/2+NORMSINV(AleatProd!I693)*Plan1!$G$8))</f>
        <v>20370.57696333421</v>
      </c>
      <c r="J694" s="30">
        <f>(I694*EXP(Plan1!$G$7-(Plan1!$G$8^2)/2+NORMSINV(AleatProd!J693)*Plan1!$G$8))</f>
        <v>19816.397377461464</v>
      </c>
      <c r="K694" s="30">
        <f>(J694*EXP(Plan1!$G$7-(Plan1!$G$8^2)/2+NORMSINV(AleatProd!K693)*Plan1!$G$8))</f>
        <v>19095.40252267785</v>
      </c>
      <c r="L694" s="30">
        <f>(K694*EXP(Plan1!$G$7-(Plan1!$G$8^2)/2+NORMSINV(AleatProd!L693)*Plan1!$G$8))</f>
        <v>20270.846453204325</v>
      </c>
      <c r="M694" s="30">
        <f>(L694*EXP(Plan1!$G$7-(Plan1!$G$8^2)/2+NORMSINV(AleatProd!M693)*Plan1!$G$8))</f>
        <v>21956.058515795667</v>
      </c>
      <c r="N694" s="30">
        <f>(M694*EXP(Plan1!$G$7-(Plan1!$G$8^2)/2+NORMSINV(AleatProd!N693)*Plan1!$G$8))</f>
        <v>22894.849472808768</v>
      </c>
      <c r="O694" s="30">
        <f>(N694*EXP(Plan1!$G$7-(Plan1!$G$8^2)/2+NORMSINV(AleatProd!O693)*Plan1!$G$8))</f>
        <v>22960.956016384844</v>
      </c>
      <c r="P694" s="30">
        <f>(O694*EXP(Plan1!$G$7-(Plan1!$G$8^2)/2+NORMSINV(AleatProd!P693)*Plan1!$G$8))</f>
        <v>22077.514377394105</v>
      </c>
      <c r="Q694" s="30">
        <f>(P694*EXP(Plan1!$G$7-(Plan1!$G$8^2)/2+NORMSINV(AleatProd!Q693)*Plan1!$G$8))</f>
        <v>22661.062863775423</v>
      </c>
      <c r="R694" s="30">
        <f>(Q694*EXP(Plan1!$G$7-(Plan1!$G$8^2)/2+NORMSINV(AleatProd!R693)*Plan1!$G$8))</f>
        <v>23472.654211083402</v>
      </c>
      <c r="S694" s="30">
        <f>(R694*EXP(Plan1!$G$7-(Plan1!$G$8^2)/2+NORMSINV(AleatProd!S693)*Plan1!$G$8))</f>
        <v>23978.850565833811</v>
      </c>
      <c r="T694" s="30">
        <f>(S694*EXP(Plan1!$G$7-(Plan1!$G$8^2)/2+NORMSINV(AleatProd!T693)*Plan1!$G$8))</f>
        <v>24034.039437265696</v>
      </c>
      <c r="U694" s="30">
        <f>(T694*EXP(Plan1!$G$7-(Plan1!$G$8^2)/2+NORMSINV(AleatProd!U693)*Plan1!$G$8))</f>
        <v>21893.524066395868</v>
      </c>
      <c r="V694" s="30">
        <f>(U694*EXP(Plan1!$G$7-(Plan1!$G$8^2)/2+NORMSINV(AleatProd!V693)*Plan1!$G$8))</f>
        <v>22403.874494150579</v>
      </c>
    </row>
    <row r="695" spans="1:22" x14ac:dyDescent="0.25">
      <c r="A695">
        <v>692</v>
      </c>
      <c r="B695" s="2">
        <f>Plan1!$B$4</f>
        <v>17520</v>
      </c>
      <c r="C695" s="30">
        <f>(B695*EXP(Plan1!$G$7-(Plan1!$G$8^2)/2+NORMSINV(AleatProd!C694)*Plan1!$G$8))</f>
        <v>17160.72117695307</v>
      </c>
      <c r="D695" s="30">
        <f>(C695*EXP(Plan1!$G$7-(Plan1!$G$8^2)/2+NORMSINV(AleatProd!D694)*Plan1!$G$8))</f>
        <v>16984.061111722534</v>
      </c>
      <c r="E695" s="30">
        <f>(D695*EXP(Plan1!$G$7-(Plan1!$G$8^2)/2+NORMSINV(AleatProd!E694)*Plan1!$G$8))</f>
        <v>18667.371689716085</v>
      </c>
      <c r="F695" s="30">
        <f>(E695*EXP(Plan1!$G$7-(Plan1!$G$8^2)/2+NORMSINV(AleatProd!F694)*Plan1!$G$8))</f>
        <v>18454.81145796143</v>
      </c>
      <c r="G695" s="30">
        <f>(F695*EXP(Plan1!$G$7-(Plan1!$G$8^2)/2+NORMSINV(AleatProd!G694)*Plan1!$G$8))</f>
        <v>18165.559638628256</v>
      </c>
      <c r="H695" s="30">
        <f>(G695*EXP(Plan1!$G$7-(Plan1!$G$8^2)/2+NORMSINV(AleatProd!H694)*Plan1!$G$8))</f>
        <v>18055.264374575589</v>
      </c>
      <c r="I695" s="30">
        <f>(H695*EXP(Plan1!$G$7-(Plan1!$G$8^2)/2+NORMSINV(AleatProd!I694)*Plan1!$G$8))</f>
        <v>17463.462567330749</v>
      </c>
      <c r="J695" s="30">
        <f>(I695*EXP(Plan1!$G$7-(Plan1!$G$8^2)/2+NORMSINV(AleatProd!J694)*Plan1!$G$8))</f>
        <v>17373.526962014403</v>
      </c>
      <c r="K695" s="30">
        <f>(J695*EXP(Plan1!$G$7-(Plan1!$G$8^2)/2+NORMSINV(AleatProd!K694)*Plan1!$G$8))</f>
        <v>16146.816956546189</v>
      </c>
      <c r="L695" s="30">
        <f>(K695*EXP(Plan1!$G$7-(Plan1!$G$8^2)/2+NORMSINV(AleatProd!L694)*Plan1!$G$8))</f>
        <v>13595.240708242429</v>
      </c>
      <c r="M695" s="30">
        <f>(L695*EXP(Plan1!$G$7-(Plan1!$G$8^2)/2+NORMSINV(AleatProd!M694)*Plan1!$G$8))</f>
        <v>13717.859701889342</v>
      </c>
      <c r="N695" s="30">
        <f>(M695*EXP(Plan1!$G$7-(Plan1!$G$8^2)/2+NORMSINV(AleatProd!N694)*Plan1!$G$8))</f>
        <v>12924.322540847559</v>
      </c>
      <c r="O695" s="30">
        <f>(N695*EXP(Plan1!$G$7-(Plan1!$G$8^2)/2+NORMSINV(AleatProd!O694)*Plan1!$G$8))</f>
        <v>12311.439539138126</v>
      </c>
      <c r="P695" s="30">
        <f>(O695*EXP(Plan1!$G$7-(Plan1!$G$8^2)/2+NORMSINV(AleatProd!P694)*Plan1!$G$8))</f>
        <v>11996.055871590139</v>
      </c>
      <c r="Q695" s="30">
        <f>(P695*EXP(Plan1!$G$7-(Plan1!$G$8^2)/2+NORMSINV(AleatProd!Q694)*Plan1!$G$8))</f>
        <v>10723.132598585073</v>
      </c>
      <c r="R695" s="30">
        <f>(Q695*EXP(Plan1!$G$7-(Plan1!$G$8^2)/2+NORMSINV(AleatProd!R694)*Plan1!$G$8))</f>
        <v>10976.977785323517</v>
      </c>
      <c r="S695" s="30">
        <f>(R695*EXP(Plan1!$G$7-(Plan1!$G$8^2)/2+NORMSINV(AleatProd!S694)*Plan1!$G$8))</f>
        <v>10675.457406799353</v>
      </c>
      <c r="T695" s="30">
        <f>(S695*EXP(Plan1!$G$7-(Plan1!$G$8^2)/2+NORMSINV(AleatProd!T694)*Plan1!$G$8))</f>
        <v>10370.296306306704</v>
      </c>
      <c r="U695" s="30">
        <f>(T695*EXP(Plan1!$G$7-(Plan1!$G$8^2)/2+NORMSINV(AleatProd!U694)*Plan1!$G$8))</f>
        <v>9737.6620439307335</v>
      </c>
      <c r="V695" s="30">
        <f>(U695*EXP(Plan1!$G$7-(Plan1!$G$8^2)/2+NORMSINV(AleatProd!V694)*Plan1!$G$8))</f>
        <v>10486.117777676625</v>
      </c>
    </row>
    <row r="696" spans="1:22" x14ac:dyDescent="0.25">
      <c r="A696">
        <v>693</v>
      </c>
      <c r="B696" s="2">
        <f>Plan1!$B$4</f>
        <v>17520</v>
      </c>
      <c r="C696" s="30">
        <f>(B696*EXP(Plan1!$G$7-(Plan1!$G$8^2)/2+NORMSINV(AleatProd!C695)*Plan1!$G$8))</f>
        <v>17755.557389890055</v>
      </c>
      <c r="D696" s="30">
        <f>(C696*EXP(Plan1!$G$7-(Plan1!$G$8^2)/2+NORMSINV(AleatProd!D695)*Plan1!$G$8))</f>
        <v>16713.559545629771</v>
      </c>
      <c r="E696" s="30">
        <f>(D696*EXP(Plan1!$G$7-(Plan1!$G$8^2)/2+NORMSINV(AleatProd!E695)*Plan1!$G$8))</f>
        <v>15918.079615633378</v>
      </c>
      <c r="F696" s="30">
        <f>(E696*EXP(Plan1!$G$7-(Plan1!$G$8^2)/2+NORMSINV(AleatProd!F695)*Plan1!$G$8))</f>
        <v>15093.779009108135</v>
      </c>
      <c r="G696" s="30">
        <f>(F696*EXP(Plan1!$G$7-(Plan1!$G$8^2)/2+NORMSINV(AleatProd!G695)*Plan1!$G$8))</f>
        <v>14073.325945911534</v>
      </c>
      <c r="H696" s="30">
        <f>(G696*EXP(Plan1!$G$7-(Plan1!$G$8^2)/2+NORMSINV(AleatProd!H695)*Plan1!$G$8))</f>
        <v>14736.365375606252</v>
      </c>
      <c r="I696" s="30">
        <f>(H696*EXP(Plan1!$G$7-(Plan1!$G$8^2)/2+NORMSINV(AleatProd!I695)*Plan1!$G$8))</f>
        <v>14361.026457450558</v>
      </c>
      <c r="J696" s="30">
        <f>(I696*EXP(Plan1!$G$7-(Plan1!$G$8^2)/2+NORMSINV(AleatProd!J695)*Plan1!$G$8))</f>
        <v>14578.098137482573</v>
      </c>
      <c r="K696" s="30">
        <f>(J696*EXP(Plan1!$G$7-(Plan1!$G$8^2)/2+NORMSINV(AleatProd!K695)*Plan1!$G$8))</f>
        <v>14576.003343882348</v>
      </c>
      <c r="L696" s="30">
        <f>(K696*EXP(Plan1!$G$7-(Plan1!$G$8^2)/2+NORMSINV(AleatProd!L695)*Plan1!$G$8))</f>
        <v>13442.854262203578</v>
      </c>
      <c r="M696" s="30">
        <f>(L696*EXP(Plan1!$G$7-(Plan1!$G$8^2)/2+NORMSINV(AleatProd!M695)*Plan1!$G$8))</f>
        <v>12013.685761574834</v>
      </c>
      <c r="N696" s="30">
        <f>(M696*EXP(Plan1!$G$7-(Plan1!$G$8^2)/2+NORMSINV(AleatProd!N695)*Plan1!$G$8))</f>
        <v>12223.304675433672</v>
      </c>
      <c r="O696" s="30">
        <f>(N696*EXP(Plan1!$G$7-(Plan1!$G$8^2)/2+NORMSINV(AleatProd!O695)*Plan1!$G$8))</f>
        <v>11737.992619436514</v>
      </c>
      <c r="P696" s="30">
        <f>(O696*EXP(Plan1!$G$7-(Plan1!$G$8^2)/2+NORMSINV(AleatProd!P695)*Plan1!$G$8))</f>
        <v>11243.741425474276</v>
      </c>
      <c r="Q696" s="30">
        <f>(P696*EXP(Plan1!$G$7-(Plan1!$G$8^2)/2+NORMSINV(AleatProd!Q695)*Plan1!$G$8))</f>
        <v>11089.278837166717</v>
      </c>
      <c r="R696" s="30">
        <f>(Q696*EXP(Plan1!$G$7-(Plan1!$G$8^2)/2+NORMSINV(AleatProd!R695)*Plan1!$G$8))</f>
        <v>11218.060852451328</v>
      </c>
      <c r="S696" s="30">
        <f>(R696*EXP(Plan1!$G$7-(Plan1!$G$8^2)/2+NORMSINV(AleatProd!S695)*Plan1!$G$8))</f>
        <v>11734.61215878204</v>
      </c>
      <c r="T696" s="30">
        <f>(S696*EXP(Plan1!$G$7-(Plan1!$G$8^2)/2+NORMSINV(AleatProd!T695)*Plan1!$G$8))</f>
        <v>11490.267901872201</v>
      </c>
      <c r="U696" s="30">
        <f>(T696*EXP(Plan1!$G$7-(Plan1!$G$8^2)/2+NORMSINV(AleatProd!U695)*Plan1!$G$8))</f>
        <v>9951.3743540159739</v>
      </c>
      <c r="V696" s="30">
        <f>(U696*EXP(Plan1!$G$7-(Plan1!$G$8^2)/2+NORMSINV(AleatProd!V695)*Plan1!$G$8))</f>
        <v>10013.248681822462</v>
      </c>
    </row>
    <row r="697" spans="1:22" x14ac:dyDescent="0.25">
      <c r="A697">
        <v>694</v>
      </c>
      <c r="B697" s="2">
        <f>Plan1!$B$4</f>
        <v>17520</v>
      </c>
      <c r="C697" s="30">
        <f>(B697*EXP(Plan1!$G$7-(Plan1!$G$8^2)/2+NORMSINV(AleatProd!C696)*Plan1!$G$8))</f>
        <v>17059.019411330031</v>
      </c>
      <c r="D697" s="30">
        <f>(C697*EXP(Plan1!$G$7-(Plan1!$G$8^2)/2+NORMSINV(AleatProd!D696)*Plan1!$G$8))</f>
        <v>17318.59810079075</v>
      </c>
      <c r="E697" s="30">
        <f>(D697*EXP(Plan1!$G$7-(Plan1!$G$8^2)/2+NORMSINV(AleatProd!E696)*Plan1!$G$8))</f>
        <v>16211.402515377089</v>
      </c>
      <c r="F697" s="30">
        <f>(E697*EXP(Plan1!$G$7-(Plan1!$G$8^2)/2+NORMSINV(AleatProd!F696)*Plan1!$G$8))</f>
        <v>15960.069050711147</v>
      </c>
      <c r="G697" s="30">
        <f>(F697*EXP(Plan1!$G$7-(Plan1!$G$8^2)/2+NORMSINV(AleatProd!G696)*Plan1!$G$8))</f>
        <v>13868.575818858861</v>
      </c>
      <c r="H697" s="30">
        <f>(G697*EXP(Plan1!$G$7-(Plan1!$G$8^2)/2+NORMSINV(AleatProd!H696)*Plan1!$G$8))</f>
        <v>14494.400991559018</v>
      </c>
      <c r="I697" s="30">
        <f>(H697*EXP(Plan1!$G$7-(Plan1!$G$8^2)/2+NORMSINV(AleatProd!I696)*Plan1!$G$8))</f>
        <v>15835.859639068658</v>
      </c>
      <c r="J697" s="30">
        <f>(I697*EXP(Plan1!$G$7-(Plan1!$G$8^2)/2+NORMSINV(AleatProd!J696)*Plan1!$G$8))</f>
        <v>15289.903885545091</v>
      </c>
      <c r="K697" s="30">
        <f>(J697*EXP(Plan1!$G$7-(Plan1!$G$8^2)/2+NORMSINV(AleatProd!K696)*Plan1!$G$8))</f>
        <v>14973.02205578435</v>
      </c>
      <c r="L697" s="30">
        <f>(K697*EXP(Plan1!$G$7-(Plan1!$G$8^2)/2+NORMSINV(AleatProd!L696)*Plan1!$G$8))</f>
        <v>14868.653465490401</v>
      </c>
      <c r="M697" s="30">
        <f>(L697*EXP(Plan1!$G$7-(Plan1!$G$8^2)/2+NORMSINV(AleatProd!M696)*Plan1!$G$8))</f>
        <v>14290.506867492011</v>
      </c>
      <c r="N697" s="30">
        <f>(M697*EXP(Plan1!$G$7-(Plan1!$G$8^2)/2+NORMSINV(AleatProd!N696)*Plan1!$G$8))</f>
        <v>14595.541170189425</v>
      </c>
      <c r="O697" s="30">
        <f>(N697*EXP(Plan1!$G$7-(Plan1!$G$8^2)/2+NORMSINV(AleatProd!O696)*Plan1!$G$8))</f>
        <v>14318.316675688426</v>
      </c>
      <c r="P697" s="30">
        <f>(O697*EXP(Plan1!$G$7-(Plan1!$G$8^2)/2+NORMSINV(AleatProd!P696)*Plan1!$G$8))</f>
        <v>14738.577317119474</v>
      </c>
      <c r="Q697" s="30">
        <f>(P697*EXP(Plan1!$G$7-(Plan1!$G$8^2)/2+NORMSINV(AleatProd!Q696)*Plan1!$G$8))</f>
        <v>13884.921410693099</v>
      </c>
      <c r="R697" s="30">
        <f>(Q697*EXP(Plan1!$G$7-(Plan1!$G$8^2)/2+NORMSINV(AleatProd!R696)*Plan1!$G$8))</f>
        <v>13798.809833777146</v>
      </c>
      <c r="S697" s="30">
        <f>(R697*EXP(Plan1!$G$7-(Plan1!$G$8^2)/2+NORMSINV(AleatProd!S696)*Plan1!$G$8))</f>
        <v>14297.492007495943</v>
      </c>
      <c r="T697" s="30">
        <f>(S697*EXP(Plan1!$G$7-(Plan1!$G$8^2)/2+NORMSINV(AleatProd!T696)*Plan1!$G$8))</f>
        <v>14937.494235175634</v>
      </c>
      <c r="U697" s="30">
        <f>(T697*EXP(Plan1!$G$7-(Plan1!$G$8^2)/2+NORMSINV(AleatProd!U696)*Plan1!$G$8))</f>
        <v>13963.151249094028</v>
      </c>
      <c r="V697" s="30">
        <f>(U697*EXP(Plan1!$G$7-(Plan1!$G$8^2)/2+NORMSINV(AleatProd!V696)*Plan1!$G$8))</f>
        <v>13880.273419713802</v>
      </c>
    </row>
    <row r="698" spans="1:22" x14ac:dyDescent="0.25">
      <c r="A698">
        <v>695</v>
      </c>
      <c r="B698" s="2">
        <f>Plan1!$B$4</f>
        <v>17520</v>
      </c>
      <c r="C698" s="30">
        <f>(B698*EXP(Plan1!$G$7-(Plan1!$G$8^2)/2+NORMSINV(AleatProd!C697)*Plan1!$G$8))</f>
        <v>17387.837545581286</v>
      </c>
      <c r="D698" s="30">
        <f>(C698*EXP(Plan1!$G$7-(Plan1!$G$8^2)/2+NORMSINV(AleatProd!D697)*Plan1!$G$8))</f>
        <v>18319.669554271051</v>
      </c>
      <c r="E698" s="30">
        <f>(D698*EXP(Plan1!$G$7-(Plan1!$G$8^2)/2+NORMSINV(AleatProd!E697)*Plan1!$G$8))</f>
        <v>16533.746495247949</v>
      </c>
      <c r="F698" s="30">
        <f>(E698*EXP(Plan1!$G$7-(Plan1!$G$8^2)/2+NORMSINV(AleatProd!F697)*Plan1!$G$8))</f>
        <v>15730.355607247022</v>
      </c>
      <c r="G698" s="30">
        <f>(F698*EXP(Plan1!$G$7-(Plan1!$G$8^2)/2+NORMSINV(AleatProd!G697)*Plan1!$G$8))</f>
        <v>15743.707871650091</v>
      </c>
      <c r="H698" s="30">
        <f>(G698*EXP(Plan1!$G$7-(Plan1!$G$8^2)/2+NORMSINV(AleatProd!H697)*Plan1!$G$8))</f>
        <v>16354.157307447202</v>
      </c>
      <c r="I698" s="30">
        <f>(H698*EXP(Plan1!$G$7-(Plan1!$G$8^2)/2+NORMSINV(AleatProd!I697)*Plan1!$G$8))</f>
        <v>15706.227676136215</v>
      </c>
      <c r="J698" s="30">
        <f>(I698*EXP(Plan1!$G$7-(Plan1!$G$8^2)/2+NORMSINV(AleatProd!J697)*Plan1!$G$8))</f>
        <v>15584.079584302563</v>
      </c>
      <c r="K698" s="30">
        <f>(J698*EXP(Plan1!$G$7-(Plan1!$G$8^2)/2+NORMSINV(AleatProd!K697)*Plan1!$G$8))</f>
        <v>14891.310481704724</v>
      </c>
      <c r="L698" s="30">
        <f>(K698*EXP(Plan1!$G$7-(Plan1!$G$8^2)/2+NORMSINV(AleatProd!L697)*Plan1!$G$8))</f>
        <v>14705.523889153026</v>
      </c>
      <c r="M698" s="30">
        <f>(L698*EXP(Plan1!$G$7-(Plan1!$G$8^2)/2+NORMSINV(AleatProd!M697)*Plan1!$G$8))</f>
        <v>13656.270927465632</v>
      </c>
      <c r="N698" s="30">
        <f>(M698*EXP(Plan1!$G$7-(Plan1!$G$8^2)/2+NORMSINV(AleatProd!N697)*Plan1!$G$8))</f>
        <v>14134.239565069458</v>
      </c>
      <c r="O698" s="30">
        <f>(N698*EXP(Plan1!$G$7-(Plan1!$G$8^2)/2+NORMSINV(AleatProd!O697)*Plan1!$G$8))</f>
        <v>15573.533817003909</v>
      </c>
      <c r="P698" s="30">
        <f>(O698*EXP(Plan1!$G$7-(Plan1!$G$8^2)/2+NORMSINV(AleatProd!P697)*Plan1!$G$8))</f>
        <v>15154.38786606714</v>
      </c>
      <c r="Q698" s="30">
        <f>(P698*EXP(Plan1!$G$7-(Plan1!$G$8^2)/2+NORMSINV(AleatProd!Q697)*Plan1!$G$8))</f>
        <v>14634.338109192846</v>
      </c>
      <c r="R698" s="30">
        <f>(Q698*EXP(Plan1!$G$7-(Plan1!$G$8^2)/2+NORMSINV(AleatProd!R697)*Plan1!$G$8))</f>
        <v>14594.886596867394</v>
      </c>
      <c r="S698" s="30">
        <f>(R698*EXP(Plan1!$G$7-(Plan1!$G$8^2)/2+NORMSINV(AleatProd!S697)*Plan1!$G$8))</f>
        <v>13789.109730517193</v>
      </c>
      <c r="T698" s="30">
        <f>(S698*EXP(Plan1!$G$7-(Plan1!$G$8^2)/2+NORMSINV(AleatProd!T697)*Plan1!$G$8))</f>
        <v>13105.08612308704</v>
      </c>
      <c r="U698" s="30">
        <f>(T698*EXP(Plan1!$G$7-(Plan1!$G$8^2)/2+NORMSINV(AleatProd!U697)*Plan1!$G$8))</f>
        <v>12766.496836616634</v>
      </c>
      <c r="V698" s="30">
        <f>(U698*EXP(Plan1!$G$7-(Plan1!$G$8^2)/2+NORMSINV(AleatProd!V697)*Plan1!$G$8))</f>
        <v>13582.223420789252</v>
      </c>
    </row>
    <row r="699" spans="1:22" x14ac:dyDescent="0.25">
      <c r="A699">
        <v>696</v>
      </c>
      <c r="B699" s="2">
        <f>Plan1!$B$4</f>
        <v>17520</v>
      </c>
      <c r="C699" s="30">
        <f>(B699*EXP(Plan1!$G$7-(Plan1!$G$8^2)/2+NORMSINV(AleatProd!C698)*Plan1!$G$8))</f>
        <v>16348.417337641233</v>
      </c>
      <c r="D699" s="30">
        <f>(C699*EXP(Plan1!$G$7-(Plan1!$G$8^2)/2+NORMSINV(AleatProd!D698)*Plan1!$G$8))</f>
        <v>16045.4307804297</v>
      </c>
      <c r="E699" s="30">
        <f>(D699*EXP(Plan1!$G$7-(Plan1!$G$8^2)/2+NORMSINV(AleatProd!E698)*Plan1!$G$8))</f>
        <v>15671.974663083332</v>
      </c>
      <c r="F699" s="30">
        <f>(E699*EXP(Plan1!$G$7-(Plan1!$G$8^2)/2+NORMSINV(AleatProd!F698)*Plan1!$G$8))</f>
        <v>15446.949895305266</v>
      </c>
      <c r="G699" s="30">
        <f>(F699*EXP(Plan1!$G$7-(Plan1!$G$8^2)/2+NORMSINV(AleatProd!G698)*Plan1!$G$8))</f>
        <v>14691.51206208638</v>
      </c>
      <c r="H699" s="30">
        <f>(G699*EXP(Plan1!$G$7-(Plan1!$G$8^2)/2+NORMSINV(AleatProd!H698)*Plan1!$G$8))</f>
        <v>16267.438130285242</v>
      </c>
      <c r="I699" s="30">
        <f>(H699*EXP(Plan1!$G$7-(Plan1!$G$8^2)/2+NORMSINV(AleatProd!I698)*Plan1!$G$8))</f>
        <v>17880.519577906132</v>
      </c>
      <c r="J699" s="30">
        <f>(I699*EXP(Plan1!$G$7-(Plan1!$G$8^2)/2+NORMSINV(AleatProd!J698)*Plan1!$G$8))</f>
        <v>18502.361538001122</v>
      </c>
      <c r="K699" s="30">
        <f>(J699*EXP(Plan1!$G$7-(Plan1!$G$8^2)/2+NORMSINV(AleatProd!K698)*Plan1!$G$8))</f>
        <v>20176.725556468657</v>
      </c>
      <c r="L699" s="30">
        <f>(K699*EXP(Plan1!$G$7-(Plan1!$G$8^2)/2+NORMSINV(AleatProd!L698)*Plan1!$G$8))</f>
        <v>20475.949048299433</v>
      </c>
      <c r="M699" s="30">
        <f>(L699*EXP(Plan1!$G$7-(Plan1!$G$8^2)/2+NORMSINV(AleatProd!M698)*Plan1!$G$8))</f>
        <v>20582.091364946715</v>
      </c>
      <c r="N699" s="30">
        <f>(M699*EXP(Plan1!$G$7-(Plan1!$G$8^2)/2+NORMSINV(AleatProd!N698)*Plan1!$G$8))</f>
        <v>19926.95079554378</v>
      </c>
      <c r="O699" s="30">
        <f>(N699*EXP(Plan1!$G$7-(Plan1!$G$8^2)/2+NORMSINV(AleatProd!O698)*Plan1!$G$8))</f>
        <v>19171.231122005101</v>
      </c>
      <c r="P699" s="30">
        <f>(O699*EXP(Plan1!$G$7-(Plan1!$G$8^2)/2+NORMSINV(AleatProd!P698)*Plan1!$G$8))</f>
        <v>18823.222106343223</v>
      </c>
      <c r="Q699" s="30">
        <f>(P699*EXP(Plan1!$G$7-(Plan1!$G$8^2)/2+NORMSINV(AleatProd!Q698)*Plan1!$G$8))</f>
        <v>18862.555083958363</v>
      </c>
      <c r="R699" s="30">
        <f>(Q699*EXP(Plan1!$G$7-(Plan1!$G$8^2)/2+NORMSINV(AleatProd!R698)*Plan1!$G$8))</f>
        <v>18460.363052711884</v>
      </c>
      <c r="S699" s="30">
        <f>(R699*EXP(Plan1!$G$7-(Plan1!$G$8^2)/2+NORMSINV(AleatProd!S698)*Plan1!$G$8))</f>
        <v>18477.429790048714</v>
      </c>
      <c r="T699" s="30">
        <f>(S699*EXP(Plan1!$G$7-(Plan1!$G$8^2)/2+NORMSINV(AleatProd!T698)*Plan1!$G$8))</f>
        <v>18238.369855916197</v>
      </c>
      <c r="U699" s="30">
        <f>(T699*EXP(Plan1!$G$7-(Plan1!$G$8^2)/2+NORMSINV(AleatProd!U698)*Plan1!$G$8))</f>
        <v>19219.152029259574</v>
      </c>
      <c r="V699" s="30">
        <f>(U699*EXP(Plan1!$G$7-(Plan1!$G$8^2)/2+NORMSINV(AleatProd!V698)*Plan1!$G$8))</f>
        <v>19613.801841598091</v>
      </c>
    </row>
    <row r="700" spans="1:22" x14ac:dyDescent="0.25">
      <c r="A700">
        <v>697</v>
      </c>
      <c r="B700" s="2">
        <f>Plan1!$B$4</f>
        <v>17520</v>
      </c>
      <c r="C700" s="30">
        <f>(B700*EXP(Plan1!$G$7-(Plan1!$G$8^2)/2+NORMSINV(AleatProd!C699)*Plan1!$G$8))</f>
        <v>17114.28838871422</v>
      </c>
      <c r="D700" s="30">
        <f>(C700*EXP(Plan1!$G$7-(Plan1!$G$8^2)/2+NORMSINV(AleatProd!D699)*Plan1!$G$8))</f>
        <v>16424.037737497049</v>
      </c>
      <c r="E700" s="30">
        <f>(D700*EXP(Plan1!$G$7-(Plan1!$G$8^2)/2+NORMSINV(AleatProd!E699)*Plan1!$G$8))</f>
        <v>17778.862993759256</v>
      </c>
      <c r="F700" s="30">
        <f>(E700*EXP(Plan1!$G$7-(Plan1!$G$8^2)/2+NORMSINV(AleatProd!F699)*Plan1!$G$8))</f>
        <v>17753.365699396458</v>
      </c>
      <c r="G700" s="30">
        <f>(F700*EXP(Plan1!$G$7-(Plan1!$G$8^2)/2+NORMSINV(AleatProd!G699)*Plan1!$G$8))</f>
        <v>16895.526574700543</v>
      </c>
      <c r="H700" s="30">
        <f>(G700*EXP(Plan1!$G$7-(Plan1!$G$8^2)/2+NORMSINV(AleatProd!H699)*Plan1!$G$8))</f>
        <v>17268.768270687942</v>
      </c>
      <c r="I700" s="30">
        <f>(H700*EXP(Plan1!$G$7-(Plan1!$G$8^2)/2+NORMSINV(AleatProd!I699)*Plan1!$G$8))</f>
        <v>18915.49103015037</v>
      </c>
      <c r="J700" s="30">
        <f>(I700*EXP(Plan1!$G$7-(Plan1!$G$8^2)/2+NORMSINV(AleatProd!J699)*Plan1!$G$8))</f>
        <v>18570.536553911308</v>
      </c>
      <c r="K700" s="30">
        <f>(J700*EXP(Plan1!$G$7-(Plan1!$G$8^2)/2+NORMSINV(AleatProd!K699)*Plan1!$G$8))</f>
        <v>17804.535962785638</v>
      </c>
      <c r="L700" s="30">
        <f>(K700*EXP(Plan1!$G$7-(Plan1!$G$8^2)/2+NORMSINV(AleatProd!L699)*Plan1!$G$8))</f>
        <v>16173.978641388034</v>
      </c>
      <c r="M700" s="30">
        <f>(L700*EXP(Plan1!$G$7-(Plan1!$G$8^2)/2+NORMSINV(AleatProd!M699)*Plan1!$G$8))</f>
        <v>16484.454972059164</v>
      </c>
      <c r="N700" s="30">
        <f>(M700*EXP(Plan1!$G$7-(Plan1!$G$8^2)/2+NORMSINV(AleatProd!N699)*Plan1!$G$8))</f>
        <v>15763.967580765646</v>
      </c>
      <c r="O700" s="30">
        <f>(N700*EXP(Plan1!$G$7-(Plan1!$G$8^2)/2+NORMSINV(AleatProd!O699)*Plan1!$G$8))</f>
        <v>15201.11581265247</v>
      </c>
      <c r="P700" s="30">
        <f>(O700*EXP(Plan1!$G$7-(Plan1!$G$8^2)/2+NORMSINV(AleatProd!P699)*Plan1!$G$8))</f>
        <v>14679.383944979678</v>
      </c>
      <c r="Q700" s="30">
        <f>(P700*EXP(Plan1!$G$7-(Plan1!$G$8^2)/2+NORMSINV(AleatProd!Q699)*Plan1!$G$8))</f>
        <v>16169.863995275242</v>
      </c>
      <c r="R700" s="30">
        <f>(Q700*EXP(Plan1!$G$7-(Plan1!$G$8^2)/2+NORMSINV(AleatProd!R699)*Plan1!$G$8))</f>
        <v>16126.282742928935</v>
      </c>
      <c r="S700" s="30">
        <f>(R700*EXP(Plan1!$G$7-(Plan1!$G$8^2)/2+NORMSINV(AleatProd!S699)*Plan1!$G$8))</f>
        <v>16664.700484808331</v>
      </c>
      <c r="T700" s="30">
        <f>(S700*EXP(Plan1!$G$7-(Plan1!$G$8^2)/2+NORMSINV(AleatProd!T699)*Plan1!$G$8))</f>
        <v>18360.637476111697</v>
      </c>
      <c r="U700" s="30">
        <f>(T700*EXP(Plan1!$G$7-(Plan1!$G$8^2)/2+NORMSINV(AleatProd!U699)*Plan1!$G$8))</f>
        <v>17727.261291521514</v>
      </c>
      <c r="V700" s="30">
        <f>(U700*EXP(Plan1!$G$7-(Plan1!$G$8^2)/2+NORMSINV(AleatProd!V699)*Plan1!$G$8))</f>
        <v>18512.489784849044</v>
      </c>
    </row>
    <row r="701" spans="1:22" x14ac:dyDescent="0.25">
      <c r="A701">
        <v>698</v>
      </c>
      <c r="B701" s="2">
        <f>Plan1!$B$4</f>
        <v>17520</v>
      </c>
      <c r="C701" s="30">
        <f>(B701*EXP(Plan1!$G$7-(Plan1!$G$8^2)/2+NORMSINV(AleatProd!C700)*Plan1!$G$8))</f>
        <v>18718.246958554104</v>
      </c>
      <c r="D701" s="30">
        <f>(C701*EXP(Plan1!$G$7-(Plan1!$G$8^2)/2+NORMSINV(AleatProd!D700)*Plan1!$G$8))</f>
        <v>21155.264333119358</v>
      </c>
      <c r="E701" s="30">
        <f>(D701*EXP(Plan1!$G$7-(Plan1!$G$8^2)/2+NORMSINV(AleatProd!E700)*Plan1!$G$8))</f>
        <v>22667.887202757811</v>
      </c>
      <c r="F701" s="30">
        <f>(E701*EXP(Plan1!$G$7-(Plan1!$G$8^2)/2+NORMSINV(AleatProd!F700)*Plan1!$G$8))</f>
        <v>21892.762613323986</v>
      </c>
      <c r="G701" s="30">
        <f>(F701*EXP(Plan1!$G$7-(Plan1!$G$8^2)/2+NORMSINV(AleatProd!G700)*Plan1!$G$8))</f>
        <v>21673.380554993226</v>
      </c>
      <c r="H701" s="30">
        <f>(G701*EXP(Plan1!$G$7-(Plan1!$G$8^2)/2+NORMSINV(AleatProd!H700)*Plan1!$G$8))</f>
        <v>21021.609847988664</v>
      </c>
      <c r="I701" s="30">
        <f>(H701*EXP(Plan1!$G$7-(Plan1!$G$8^2)/2+NORMSINV(AleatProd!I700)*Plan1!$G$8))</f>
        <v>21664.115974414184</v>
      </c>
      <c r="J701" s="30">
        <f>(I701*EXP(Plan1!$G$7-(Plan1!$G$8^2)/2+NORMSINV(AleatProd!J700)*Plan1!$G$8))</f>
        <v>20994.045546186557</v>
      </c>
      <c r="K701" s="30">
        <f>(J701*EXP(Plan1!$G$7-(Plan1!$G$8^2)/2+NORMSINV(AleatProd!K700)*Plan1!$G$8))</f>
        <v>21454.15737876801</v>
      </c>
      <c r="L701" s="30">
        <f>(K701*EXP(Plan1!$G$7-(Plan1!$G$8^2)/2+NORMSINV(AleatProd!L700)*Plan1!$G$8))</f>
        <v>21270.625839656797</v>
      </c>
      <c r="M701" s="30">
        <f>(L701*EXP(Plan1!$G$7-(Plan1!$G$8^2)/2+NORMSINV(AleatProd!M700)*Plan1!$G$8))</f>
        <v>20910.910527804255</v>
      </c>
      <c r="N701" s="30">
        <f>(M701*EXP(Plan1!$G$7-(Plan1!$G$8^2)/2+NORMSINV(AleatProd!N700)*Plan1!$G$8))</f>
        <v>20301.048538213676</v>
      </c>
      <c r="O701" s="30">
        <f>(N701*EXP(Plan1!$G$7-(Plan1!$G$8^2)/2+NORMSINV(AleatProd!O700)*Plan1!$G$8))</f>
        <v>20077.220971206905</v>
      </c>
      <c r="P701" s="30">
        <f>(O701*EXP(Plan1!$G$7-(Plan1!$G$8^2)/2+NORMSINV(AleatProd!P700)*Plan1!$G$8))</f>
        <v>20712.829398183145</v>
      </c>
      <c r="Q701" s="30">
        <f>(P701*EXP(Plan1!$G$7-(Plan1!$G$8^2)/2+NORMSINV(AleatProd!Q700)*Plan1!$G$8))</f>
        <v>20449.091784590346</v>
      </c>
      <c r="R701" s="30">
        <f>(Q701*EXP(Plan1!$G$7-(Plan1!$G$8^2)/2+NORMSINV(AleatProd!R700)*Plan1!$G$8))</f>
        <v>21720.730184817246</v>
      </c>
      <c r="S701" s="30">
        <f>(R701*EXP(Plan1!$G$7-(Plan1!$G$8^2)/2+NORMSINV(AleatProd!S700)*Plan1!$G$8))</f>
        <v>22290.570379045854</v>
      </c>
      <c r="T701" s="30">
        <f>(S701*EXP(Plan1!$G$7-(Plan1!$G$8^2)/2+NORMSINV(AleatProd!T700)*Plan1!$G$8))</f>
        <v>22501.726285224315</v>
      </c>
      <c r="U701" s="30">
        <f>(T701*EXP(Plan1!$G$7-(Plan1!$G$8^2)/2+NORMSINV(AleatProd!U700)*Plan1!$G$8))</f>
        <v>22481.68540208965</v>
      </c>
      <c r="V701" s="30">
        <f>(U701*EXP(Plan1!$G$7-(Plan1!$G$8^2)/2+NORMSINV(AleatProd!V700)*Plan1!$G$8))</f>
        <v>20945.80571595304</v>
      </c>
    </row>
    <row r="702" spans="1:22" x14ac:dyDescent="0.25">
      <c r="A702">
        <v>699</v>
      </c>
      <c r="B702" s="2">
        <f>Plan1!$B$4</f>
        <v>17520</v>
      </c>
      <c r="C702" s="30">
        <f>(B702*EXP(Plan1!$G$7-(Plan1!$G$8^2)/2+NORMSINV(AleatProd!C701)*Plan1!$G$8))</f>
        <v>18277.777484834787</v>
      </c>
      <c r="D702" s="30">
        <f>(C702*EXP(Plan1!$G$7-(Plan1!$G$8^2)/2+NORMSINV(AleatProd!D701)*Plan1!$G$8))</f>
        <v>19033.50963990255</v>
      </c>
      <c r="E702" s="30">
        <f>(D702*EXP(Plan1!$G$7-(Plan1!$G$8^2)/2+NORMSINV(AleatProd!E701)*Plan1!$G$8))</f>
        <v>18960.819997750139</v>
      </c>
      <c r="F702" s="30">
        <f>(E702*EXP(Plan1!$G$7-(Plan1!$G$8^2)/2+NORMSINV(AleatProd!F701)*Plan1!$G$8))</f>
        <v>19430.733586135371</v>
      </c>
      <c r="G702" s="30">
        <f>(F702*EXP(Plan1!$G$7-(Plan1!$G$8^2)/2+NORMSINV(AleatProd!G701)*Plan1!$G$8))</f>
        <v>19921.642718365063</v>
      </c>
      <c r="H702" s="30">
        <f>(G702*EXP(Plan1!$G$7-(Plan1!$G$8^2)/2+NORMSINV(AleatProd!H701)*Plan1!$G$8))</f>
        <v>20257.844702171213</v>
      </c>
      <c r="I702" s="30">
        <f>(H702*EXP(Plan1!$G$7-(Plan1!$G$8^2)/2+NORMSINV(AleatProd!I701)*Plan1!$G$8))</f>
        <v>19536.67105863972</v>
      </c>
      <c r="J702" s="30">
        <f>(I702*EXP(Plan1!$G$7-(Plan1!$G$8^2)/2+NORMSINV(AleatProd!J701)*Plan1!$G$8))</f>
        <v>19908.369710995434</v>
      </c>
      <c r="K702" s="30">
        <f>(J702*EXP(Plan1!$G$7-(Plan1!$G$8^2)/2+NORMSINV(AleatProd!K701)*Plan1!$G$8))</f>
        <v>19241.165740009968</v>
      </c>
      <c r="L702" s="30">
        <f>(K702*EXP(Plan1!$G$7-(Plan1!$G$8^2)/2+NORMSINV(AleatProd!L701)*Plan1!$G$8))</f>
        <v>19329.922124059838</v>
      </c>
      <c r="M702" s="30">
        <f>(L702*EXP(Plan1!$G$7-(Plan1!$G$8^2)/2+NORMSINV(AleatProd!M701)*Plan1!$G$8))</f>
        <v>19558.431651586045</v>
      </c>
      <c r="N702" s="30">
        <f>(M702*EXP(Plan1!$G$7-(Plan1!$G$8^2)/2+NORMSINV(AleatProd!N701)*Plan1!$G$8))</f>
        <v>20007.984664258478</v>
      </c>
      <c r="O702" s="30">
        <f>(N702*EXP(Plan1!$G$7-(Plan1!$G$8^2)/2+NORMSINV(AleatProd!O701)*Plan1!$G$8))</f>
        <v>19569.698555394967</v>
      </c>
      <c r="P702" s="30">
        <f>(O702*EXP(Plan1!$G$7-(Plan1!$G$8^2)/2+NORMSINV(AleatProd!P701)*Plan1!$G$8))</f>
        <v>20086.362243837215</v>
      </c>
      <c r="Q702" s="30">
        <f>(P702*EXP(Plan1!$G$7-(Plan1!$G$8^2)/2+NORMSINV(AleatProd!Q701)*Plan1!$G$8))</f>
        <v>20279.068360184876</v>
      </c>
      <c r="R702" s="30">
        <f>(Q702*EXP(Plan1!$G$7-(Plan1!$G$8^2)/2+NORMSINV(AleatProd!R701)*Plan1!$G$8))</f>
        <v>18409.618187132597</v>
      </c>
      <c r="S702" s="30">
        <f>(R702*EXP(Plan1!$G$7-(Plan1!$G$8^2)/2+NORMSINV(AleatProd!S701)*Plan1!$G$8))</f>
        <v>19554.518365432315</v>
      </c>
      <c r="T702" s="30">
        <f>(S702*EXP(Plan1!$G$7-(Plan1!$G$8^2)/2+NORMSINV(AleatProd!T701)*Plan1!$G$8))</f>
        <v>19594.329540234605</v>
      </c>
      <c r="U702" s="30">
        <f>(T702*EXP(Plan1!$G$7-(Plan1!$G$8^2)/2+NORMSINV(AleatProd!U701)*Plan1!$G$8))</f>
        <v>20479.702051347875</v>
      </c>
      <c r="V702" s="30">
        <f>(U702*EXP(Plan1!$G$7-(Plan1!$G$8^2)/2+NORMSINV(AleatProd!V701)*Plan1!$G$8))</f>
        <v>21069.897277482392</v>
      </c>
    </row>
    <row r="703" spans="1:22" x14ac:dyDescent="0.25">
      <c r="A703">
        <v>700</v>
      </c>
      <c r="B703" s="2">
        <f>Plan1!$B$4</f>
        <v>17520</v>
      </c>
      <c r="C703" s="30">
        <f>(B703*EXP(Plan1!$G$7-(Plan1!$G$8^2)/2+NORMSINV(AleatProd!C702)*Plan1!$G$8))</f>
        <v>17220.641534030896</v>
      </c>
      <c r="D703" s="30">
        <f>(C703*EXP(Plan1!$G$7-(Plan1!$G$8^2)/2+NORMSINV(AleatProd!D702)*Plan1!$G$8))</f>
        <v>17704.269256713662</v>
      </c>
      <c r="E703" s="30">
        <f>(D703*EXP(Plan1!$G$7-(Plan1!$G$8^2)/2+NORMSINV(AleatProd!E702)*Plan1!$G$8))</f>
        <v>17347.950295404735</v>
      </c>
      <c r="F703" s="30">
        <f>(E703*EXP(Plan1!$G$7-(Plan1!$G$8^2)/2+NORMSINV(AleatProd!F702)*Plan1!$G$8))</f>
        <v>16528.778196966156</v>
      </c>
      <c r="G703" s="30">
        <f>(F703*EXP(Plan1!$G$7-(Plan1!$G$8^2)/2+NORMSINV(AleatProd!G702)*Plan1!$G$8))</f>
        <v>16036.70471041253</v>
      </c>
      <c r="H703" s="30">
        <f>(G703*EXP(Plan1!$G$7-(Plan1!$G$8^2)/2+NORMSINV(AleatProd!H702)*Plan1!$G$8))</f>
        <v>16900.073334413035</v>
      </c>
      <c r="I703" s="30">
        <f>(H703*EXP(Plan1!$G$7-(Plan1!$G$8^2)/2+NORMSINV(AleatProd!I702)*Plan1!$G$8))</f>
        <v>16279.876780317103</v>
      </c>
      <c r="J703" s="30">
        <f>(I703*EXP(Plan1!$G$7-(Plan1!$G$8^2)/2+NORMSINV(AleatProd!J702)*Plan1!$G$8))</f>
        <v>16904.333498681161</v>
      </c>
      <c r="K703" s="30">
        <f>(J703*EXP(Plan1!$G$7-(Plan1!$G$8^2)/2+NORMSINV(AleatProd!K702)*Plan1!$G$8))</f>
        <v>16103.813912618274</v>
      </c>
      <c r="L703" s="30">
        <f>(K703*EXP(Plan1!$G$7-(Plan1!$G$8^2)/2+NORMSINV(AleatProd!L702)*Plan1!$G$8))</f>
        <v>16147.73521787826</v>
      </c>
      <c r="M703" s="30">
        <f>(L703*EXP(Plan1!$G$7-(Plan1!$G$8^2)/2+NORMSINV(AleatProd!M702)*Plan1!$G$8))</f>
        <v>16743.421158310975</v>
      </c>
      <c r="N703" s="30">
        <f>(M703*EXP(Plan1!$G$7-(Plan1!$G$8^2)/2+NORMSINV(AleatProd!N702)*Plan1!$G$8))</f>
        <v>16824.602120849788</v>
      </c>
      <c r="O703" s="30">
        <f>(N703*EXP(Plan1!$G$7-(Plan1!$G$8^2)/2+NORMSINV(AleatProd!O702)*Plan1!$G$8))</f>
        <v>15938.86018640618</v>
      </c>
      <c r="P703" s="30">
        <f>(O703*EXP(Plan1!$G$7-(Plan1!$G$8^2)/2+NORMSINV(AleatProd!P702)*Plan1!$G$8))</f>
        <v>15598.472854160889</v>
      </c>
      <c r="Q703" s="30">
        <f>(P703*EXP(Plan1!$G$7-(Plan1!$G$8^2)/2+NORMSINV(AleatProd!Q702)*Plan1!$G$8))</f>
        <v>15073.665868463995</v>
      </c>
      <c r="R703" s="30">
        <f>(Q703*EXP(Plan1!$G$7-(Plan1!$G$8^2)/2+NORMSINV(AleatProd!R702)*Plan1!$G$8))</f>
        <v>15284.915008806462</v>
      </c>
      <c r="S703" s="30">
        <f>(R703*EXP(Plan1!$G$7-(Plan1!$G$8^2)/2+NORMSINV(AleatProd!S702)*Plan1!$G$8))</f>
        <v>15186.66726735351</v>
      </c>
      <c r="T703" s="30">
        <f>(S703*EXP(Plan1!$G$7-(Plan1!$G$8^2)/2+NORMSINV(AleatProd!T702)*Plan1!$G$8))</f>
        <v>14899.379643281003</v>
      </c>
      <c r="U703" s="30">
        <f>(T703*EXP(Plan1!$G$7-(Plan1!$G$8^2)/2+NORMSINV(AleatProd!U702)*Plan1!$G$8))</f>
        <v>14441.268214336465</v>
      </c>
      <c r="V703" s="30">
        <f>(U703*EXP(Plan1!$G$7-(Plan1!$G$8^2)/2+NORMSINV(AleatProd!V702)*Plan1!$G$8))</f>
        <v>13732.432677392546</v>
      </c>
    </row>
    <row r="704" spans="1:22" x14ac:dyDescent="0.25">
      <c r="A704">
        <v>701</v>
      </c>
      <c r="B704" s="2">
        <f>Plan1!$B$4</f>
        <v>17520</v>
      </c>
      <c r="C704" s="30">
        <f>(B704*EXP(Plan1!$G$7-(Plan1!$G$8^2)/2+NORMSINV(AleatProd!C703)*Plan1!$G$8))</f>
        <v>17997.408370579513</v>
      </c>
      <c r="D704" s="30">
        <f>(C704*EXP(Plan1!$G$7-(Plan1!$G$8^2)/2+NORMSINV(AleatProd!D703)*Plan1!$G$8))</f>
        <v>19240.793787982057</v>
      </c>
      <c r="E704" s="30">
        <f>(D704*EXP(Plan1!$G$7-(Plan1!$G$8^2)/2+NORMSINV(AleatProd!E703)*Plan1!$G$8))</f>
        <v>20173.462352502509</v>
      </c>
      <c r="F704" s="30">
        <f>(E704*EXP(Plan1!$G$7-(Plan1!$G$8^2)/2+NORMSINV(AleatProd!F703)*Plan1!$G$8))</f>
        <v>21465.937156360636</v>
      </c>
      <c r="G704" s="30">
        <f>(F704*EXP(Plan1!$G$7-(Plan1!$G$8^2)/2+NORMSINV(AleatProd!G703)*Plan1!$G$8))</f>
        <v>21730.017141601777</v>
      </c>
      <c r="H704" s="30">
        <f>(G704*EXP(Plan1!$G$7-(Plan1!$G$8^2)/2+NORMSINV(AleatProd!H703)*Plan1!$G$8))</f>
        <v>21990.917870192039</v>
      </c>
      <c r="I704" s="30">
        <f>(H704*EXP(Plan1!$G$7-(Plan1!$G$8^2)/2+NORMSINV(AleatProd!I703)*Plan1!$G$8))</f>
        <v>21089.901458301803</v>
      </c>
      <c r="J704" s="30">
        <f>(I704*EXP(Plan1!$G$7-(Plan1!$G$8^2)/2+NORMSINV(AleatProd!J703)*Plan1!$G$8))</f>
        <v>22167.31121474881</v>
      </c>
      <c r="K704" s="30">
        <f>(J704*EXP(Plan1!$G$7-(Plan1!$G$8^2)/2+NORMSINV(AleatProd!K703)*Plan1!$G$8))</f>
        <v>20736.769340367442</v>
      </c>
      <c r="L704" s="30">
        <f>(K704*EXP(Plan1!$G$7-(Plan1!$G$8^2)/2+NORMSINV(AleatProd!L703)*Plan1!$G$8))</f>
        <v>20493.424741073235</v>
      </c>
      <c r="M704" s="30">
        <f>(L704*EXP(Plan1!$G$7-(Plan1!$G$8^2)/2+NORMSINV(AleatProd!M703)*Plan1!$G$8))</f>
        <v>20859.082913604732</v>
      </c>
      <c r="N704" s="30">
        <f>(M704*EXP(Plan1!$G$7-(Plan1!$G$8^2)/2+NORMSINV(AleatProd!N703)*Plan1!$G$8))</f>
        <v>21193.782751783041</v>
      </c>
      <c r="O704" s="30">
        <f>(N704*EXP(Plan1!$G$7-(Plan1!$G$8^2)/2+NORMSINV(AleatProd!O703)*Plan1!$G$8))</f>
        <v>20835.852036416323</v>
      </c>
      <c r="P704" s="30">
        <f>(O704*EXP(Plan1!$G$7-(Plan1!$G$8^2)/2+NORMSINV(AleatProd!P703)*Plan1!$G$8))</f>
        <v>20939.572247889013</v>
      </c>
      <c r="Q704" s="30">
        <f>(P704*EXP(Plan1!$G$7-(Plan1!$G$8^2)/2+NORMSINV(AleatProd!Q703)*Plan1!$G$8))</f>
        <v>18809.779014983291</v>
      </c>
      <c r="R704" s="30">
        <f>(Q704*EXP(Plan1!$G$7-(Plan1!$G$8^2)/2+NORMSINV(AleatProd!R703)*Plan1!$G$8))</f>
        <v>19596.459533409809</v>
      </c>
      <c r="S704" s="30">
        <f>(R704*EXP(Plan1!$G$7-(Plan1!$G$8^2)/2+NORMSINV(AleatProd!S703)*Plan1!$G$8))</f>
        <v>19310.45716471304</v>
      </c>
      <c r="T704" s="30">
        <f>(S704*EXP(Plan1!$G$7-(Plan1!$G$8^2)/2+NORMSINV(AleatProd!T703)*Plan1!$G$8))</f>
        <v>18306.270389316778</v>
      </c>
      <c r="U704" s="30">
        <f>(T704*EXP(Plan1!$G$7-(Plan1!$G$8^2)/2+NORMSINV(AleatProd!U703)*Plan1!$G$8))</f>
        <v>17407.017032821419</v>
      </c>
      <c r="V704" s="30">
        <f>(U704*EXP(Plan1!$G$7-(Plan1!$G$8^2)/2+NORMSINV(AleatProd!V703)*Plan1!$G$8))</f>
        <v>16501.769722703852</v>
      </c>
    </row>
    <row r="705" spans="1:22" x14ac:dyDescent="0.25">
      <c r="A705">
        <v>702</v>
      </c>
      <c r="B705" s="2">
        <f>Plan1!$B$4</f>
        <v>17520</v>
      </c>
      <c r="C705" s="30">
        <f>(B705*EXP(Plan1!$G$7-(Plan1!$G$8^2)/2+NORMSINV(AleatProd!C704)*Plan1!$G$8))</f>
        <v>18749.869369789703</v>
      </c>
      <c r="D705" s="30">
        <f>(C705*EXP(Plan1!$G$7-(Plan1!$G$8^2)/2+NORMSINV(AleatProd!D704)*Plan1!$G$8))</f>
        <v>18691.235642576205</v>
      </c>
      <c r="E705" s="30">
        <f>(D705*EXP(Plan1!$G$7-(Plan1!$G$8^2)/2+NORMSINV(AleatProd!E704)*Plan1!$G$8))</f>
        <v>18626.28604767142</v>
      </c>
      <c r="F705" s="30">
        <f>(E705*EXP(Plan1!$G$7-(Plan1!$G$8^2)/2+NORMSINV(AleatProd!F704)*Plan1!$G$8))</f>
        <v>18653.415590406465</v>
      </c>
      <c r="G705" s="30">
        <f>(F705*EXP(Plan1!$G$7-(Plan1!$G$8^2)/2+NORMSINV(AleatProd!G704)*Plan1!$G$8))</f>
        <v>18845.39450893414</v>
      </c>
      <c r="H705" s="30">
        <f>(G705*EXP(Plan1!$G$7-(Plan1!$G$8^2)/2+NORMSINV(AleatProd!H704)*Plan1!$G$8))</f>
        <v>18289.255263007162</v>
      </c>
      <c r="I705" s="30">
        <f>(H705*EXP(Plan1!$G$7-(Plan1!$G$8^2)/2+NORMSINV(AleatProd!I704)*Plan1!$G$8))</f>
        <v>18521.284023208536</v>
      </c>
      <c r="J705" s="30">
        <f>(I705*EXP(Plan1!$G$7-(Plan1!$G$8^2)/2+NORMSINV(AleatProd!J704)*Plan1!$G$8))</f>
        <v>18107.801009919418</v>
      </c>
      <c r="K705" s="30">
        <f>(J705*EXP(Plan1!$G$7-(Plan1!$G$8^2)/2+NORMSINV(AleatProd!K704)*Plan1!$G$8))</f>
        <v>18198.997592787076</v>
      </c>
      <c r="L705" s="30">
        <f>(K705*EXP(Plan1!$G$7-(Plan1!$G$8^2)/2+NORMSINV(AleatProd!L704)*Plan1!$G$8))</f>
        <v>17714.140857240298</v>
      </c>
      <c r="M705" s="30">
        <f>(L705*EXP(Plan1!$G$7-(Plan1!$G$8^2)/2+NORMSINV(AleatProd!M704)*Plan1!$G$8))</f>
        <v>17217.784629411195</v>
      </c>
      <c r="N705" s="30">
        <f>(M705*EXP(Plan1!$G$7-(Plan1!$G$8^2)/2+NORMSINV(AleatProd!N704)*Plan1!$G$8))</f>
        <v>18449.577005701318</v>
      </c>
      <c r="O705" s="30">
        <f>(N705*EXP(Plan1!$G$7-(Plan1!$G$8^2)/2+NORMSINV(AleatProd!O704)*Plan1!$G$8))</f>
        <v>18933.03230651189</v>
      </c>
      <c r="P705" s="30">
        <f>(O705*EXP(Plan1!$G$7-(Plan1!$G$8^2)/2+NORMSINV(AleatProd!P704)*Plan1!$G$8))</f>
        <v>20874.616219651431</v>
      </c>
      <c r="Q705" s="30">
        <f>(P705*EXP(Plan1!$G$7-(Plan1!$G$8^2)/2+NORMSINV(AleatProd!Q704)*Plan1!$G$8))</f>
        <v>21047.079035844512</v>
      </c>
      <c r="R705" s="30">
        <f>(Q705*EXP(Plan1!$G$7-(Plan1!$G$8^2)/2+NORMSINV(AleatProd!R704)*Plan1!$G$8))</f>
        <v>20719.939178561181</v>
      </c>
      <c r="S705" s="30">
        <f>(R705*EXP(Plan1!$G$7-(Plan1!$G$8^2)/2+NORMSINV(AleatProd!S704)*Plan1!$G$8))</f>
        <v>20647.397918794562</v>
      </c>
      <c r="T705" s="30">
        <f>(S705*EXP(Plan1!$G$7-(Plan1!$G$8^2)/2+NORMSINV(AleatProd!T704)*Plan1!$G$8))</f>
        <v>20553.641245090817</v>
      </c>
      <c r="U705" s="30">
        <f>(T705*EXP(Plan1!$G$7-(Plan1!$G$8^2)/2+NORMSINV(AleatProd!U704)*Plan1!$G$8))</f>
        <v>19506.73270759168</v>
      </c>
      <c r="V705" s="30">
        <f>(U705*EXP(Plan1!$G$7-(Plan1!$G$8^2)/2+NORMSINV(AleatProd!V704)*Plan1!$G$8))</f>
        <v>18329.570615647222</v>
      </c>
    </row>
    <row r="706" spans="1:22" x14ac:dyDescent="0.25">
      <c r="A706">
        <v>703</v>
      </c>
      <c r="B706" s="2">
        <f>Plan1!$B$4</f>
        <v>17520</v>
      </c>
      <c r="C706" s="30">
        <f>(B706*EXP(Plan1!$G$7-(Plan1!$G$8^2)/2+NORMSINV(AleatProd!C705)*Plan1!$G$8))</f>
        <v>17545.364249048918</v>
      </c>
      <c r="D706" s="30">
        <f>(C706*EXP(Plan1!$G$7-(Plan1!$G$8^2)/2+NORMSINV(AleatProd!D705)*Plan1!$G$8))</f>
        <v>17621.74709111029</v>
      </c>
      <c r="E706" s="30">
        <f>(D706*EXP(Plan1!$G$7-(Plan1!$G$8^2)/2+NORMSINV(AleatProd!E705)*Plan1!$G$8))</f>
        <v>17842.52952205405</v>
      </c>
      <c r="F706" s="30">
        <f>(E706*EXP(Plan1!$G$7-(Plan1!$G$8^2)/2+NORMSINV(AleatProd!F705)*Plan1!$G$8))</f>
        <v>17707.543723282262</v>
      </c>
      <c r="G706" s="30">
        <f>(F706*EXP(Plan1!$G$7-(Plan1!$G$8^2)/2+NORMSINV(AleatProd!G705)*Plan1!$G$8))</f>
        <v>18532.137600857761</v>
      </c>
      <c r="H706" s="30">
        <f>(G706*EXP(Plan1!$G$7-(Plan1!$G$8^2)/2+NORMSINV(AleatProd!H705)*Plan1!$G$8))</f>
        <v>18080.894444745958</v>
      </c>
      <c r="I706" s="30">
        <f>(H706*EXP(Plan1!$G$7-(Plan1!$G$8^2)/2+NORMSINV(AleatProd!I705)*Plan1!$G$8))</f>
        <v>17869.090782109164</v>
      </c>
      <c r="J706" s="30">
        <f>(I706*EXP(Plan1!$G$7-(Plan1!$G$8^2)/2+NORMSINV(AleatProd!J705)*Plan1!$G$8))</f>
        <v>18010.948324265708</v>
      </c>
      <c r="K706" s="30">
        <f>(J706*EXP(Plan1!$G$7-(Plan1!$G$8^2)/2+NORMSINV(AleatProd!K705)*Plan1!$G$8))</f>
        <v>17704.257902917372</v>
      </c>
      <c r="L706" s="30">
        <f>(K706*EXP(Plan1!$G$7-(Plan1!$G$8^2)/2+NORMSINV(AleatProd!L705)*Plan1!$G$8))</f>
        <v>18189.977094123606</v>
      </c>
      <c r="M706" s="30">
        <f>(L706*EXP(Plan1!$G$7-(Plan1!$G$8^2)/2+NORMSINV(AleatProd!M705)*Plan1!$G$8))</f>
        <v>17600.449443221365</v>
      </c>
      <c r="N706" s="30">
        <f>(M706*EXP(Plan1!$G$7-(Plan1!$G$8^2)/2+NORMSINV(AleatProd!N705)*Plan1!$G$8))</f>
        <v>17151.983913242013</v>
      </c>
      <c r="O706" s="30">
        <f>(N706*EXP(Plan1!$G$7-(Plan1!$G$8^2)/2+NORMSINV(AleatProd!O705)*Plan1!$G$8))</f>
        <v>18494.43306428926</v>
      </c>
      <c r="P706" s="30">
        <f>(O706*EXP(Plan1!$G$7-(Plan1!$G$8^2)/2+NORMSINV(AleatProd!P705)*Plan1!$G$8))</f>
        <v>17937.427610077895</v>
      </c>
      <c r="Q706" s="30">
        <f>(P706*EXP(Plan1!$G$7-(Plan1!$G$8^2)/2+NORMSINV(AleatProd!Q705)*Plan1!$G$8))</f>
        <v>17751.19357373747</v>
      </c>
      <c r="R706" s="30">
        <f>(Q706*EXP(Plan1!$G$7-(Plan1!$G$8^2)/2+NORMSINV(AleatProd!R705)*Plan1!$G$8))</f>
        <v>15918.60249547386</v>
      </c>
      <c r="S706" s="30">
        <f>(R706*EXP(Plan1!$G$7-(Plan1!$G$8^2)/2+NORMSINV(AleatProd!S705)*Plan1!$G$8))</f>
        <v>16491.220881824043</v>
      </c>
      <c r="T706" s="30">
        <f>(S706*EXP(Plan1!$G$7-(Plan1!$G$8^2)/2+NORMSINV(AleatProd!T705)*Plan1!$G$8))</f>
        <v>15667.883236546259</v>
      </c>
      <c r="U706" s="30">
        <f>(T706*EXP(Plan1!$G$7-(Plan1!$G$8^2)/2+NORMSINV(AleatProd!U705)*Plan1!$G$8))</f>
        <v>16464.54665085849</v>
      </c>
      <c r="V706" s="30">
        <f>(U706*EXP(Plan1!$G$7-(Plan1!$G$8^2)/2+NORMSINV(AleatProd!V705)*Plan1!$G$8))</f>
        <v>15534.068288976703</v>
      </c>
    </row>
    <row r="707" spans="1:22" x14ac:dyDescent="0.25">
      <c r="A707">
        <v>704</v>
      </c>
      <c r="B707" s="2">
        <f>Plan1!$B$4</f>
        <v>17520</v>
      </c>
      <c r="C707" s="30">
        <f>(B707*EXP(Plan1!$G$7-(Plan1!$G$8^2)/2+NORMSINV(AleatProd!C706)*Plan1!$G$8))</f>
        <v>18376.291466439219</v>
      </c>
      <c r="D707" s="30">
        <f>(C707*EXP(Plan1!$G$7-(Plan1!$G$8^2)/2+NORMSINV(AleatProd!D706)*Plan1!$G$8))</f>
        <v>19084.725735062602</v>
      </c>
      <c r="E707" s="30">
        <f>(D707*EXP(Plan1!$G$7-(Plan1!$G$8^2)/2+NORMSINV(AleatProd!E706)*Plan1!$G$8))</f>
        <v>19554.954095779125</v>
      </c>
      <c r="F707" s="30">
        <f>(E707*EXP(Plan1!$G$7-(Plan1!$G$8^2)/2+NORMSINV(AleatProd!F706)*Plan1!$G$8))</f>
        <v>21024.707112728804</v>
      </c>
      <c r="G707" s="30">
        <f>(F707*EXP(Plan1!$G$7-(Plan1!$G$8^2)/2+NORMSINV(AleatProd!G706)*Plan1!$G$8))</f>
        <v>20615.748605168723</v>
      </c>
      <c r="H707" s="30">
        <f>(G707*EXP(Plan1!$G$7-(Plan1!$G$8^2)/2+NORMSINV(AleatProd!H706)*Plan1!$G$8))</f>
        <v>18872.558514023873</v>
      </c>
      <c r="I707" s="30">
        <f>(H707*EXP(Plan1!$G$7-(Plan1!$G$8^2)/2+NORMSINV(AleatProd!I706)*Plan1!$G$8))</f>
        <v>18164.074505030836</v>
      </c>
      <c r="J707" s="30">
        <f>(I707*EXP(Plan1!$G$7-(Plan1!$G$8^2)/2+NORMSINV(AleatProd!J706)*Plan1!$G$8))</f>
        <v>18619.058619608128</v>
      </c>
      <c r="K707" s="30">
        <f>(J707*EXP(Plan1!$G$7-(Plan1!$G$8^2)/2+NORMSINV(AleatProd!K706)*Plan1!$G$8))</f>
        <v>19303.470027738207</v>
      </c>
      <c r="L707" s="30">
        <f>(K707*EXP(Plan1!$G$7-(Plan1!$G$8^2)/2+NORMSINV(AleatProd!L706)*Plan1!$G$8))</f>
        <v>18813.621582868011</v>
      </c>
      <c r="M707" s="30">
        <f>(L707*EXP(Plan1!$G$7-(Plan1!$G$8^2)/2+NORMSINV(AleatProd!M706)*Plan1!$G$8))</f>
        <v>18754.145093580802</v>
      </c>
      <c r="N707" s="30">
        <f>(M707*EXP(Plan1!$G$7-(Plan1!$G$8^2)/2+NORMSINV(AleatProd!N706)*Plan1!$G$8))</f>
        <v>19156.179276462983</v>
      </c>
      <c r="O707" s="30">
        <f>(N707*EXP(Plan1!$G$7-(Plan1!$G$8^2)/2+NORMSINV(AleatProd!O706)*Plan1!$G$8))</f>
        <v>19971.00938010302</v>
      </c>
      <c r="P707" s="30">
        <f>(O707*EXP(Plan1!$G$7-(Plan1!$G$8^2)/2+NORMSINV(AleatProd!P706)*Plan1!$G$8))</f>
        <v>20252.451966450379</v>
      </c>
      <c r="Q707" s="30">
        <f>(P707*EXP(Plan1!$G$7-(Plan1!$G$8^2)/2+NORMSINV(AleatProd!Q706)*Plan1!$G$8))</f>
        <v>20672.463001802385</v>
      </c>
      <c r="R707" s="30">
        <f>(Q707*EXP(Plan1!$G$7-(Plan1!$G$8^2)/2+NORMSINV(AleatProd!R706)*Plan1!$G$8))</f>
        <v>20410.630926637787</v>
      </c>
      <c r="S707" s="30">
        <f>(R707*EXP(Plan1!$G$7-(Plan1!$G$8^2)/2+NORMSINV(AleatProd!S706)*Plan1!$G$8))</f>
        <v>19571.913649344795</v>
      </c>
      <c r="T707" s="30">
        <f>(S707*EXP(Plan1!$G$7-(Plan1!$G$8^2)/2+NORMSINV(AleatProd!T706)*Plan1!$G$8))</f>
        <v>20207.793680951647</v>
      </c>
      <c r="U707" s="30">
        <f>(T707*EXP(Plan1!$G$7-(Plan1!$G$8^2)/2+NORMSINV(AleatProd!U706)*Plan1!$G$8))</f>
        <v>20273.8757423762</v>
      </c>
      <c r="V707" s="30">
        <f>(U707*EXP(Plan1!$G$7-(Plan1!$G$8^2)/2+NORMSINV(AleatProd!V706)*Plan1!$G$8))</f>
        <v>19108.205386277568</v>
      </c>
    </row>
    <row r="708" spans="1:22" x14ac:dyDescent="0.25">
      <c r="A708">
        <v>705</v>
      </c>
      <c r="B708" s="2">
        <f>Plan1!$B$4</f>
        <v>17520</v>
      </c>
      <c r="C708" s="30">
        <f>(B708*EXP(Plan1!$G$7-(Plan1!$G$8^2)/2+NORMSINV(AleatProd!C707)*Plan1!$G$8))</f>
        <v>18087.785224528714</v>
      </c>
      <c r="D708" s="30">
        <f>(C708*EXP(Plan1!$G$7-(Plan1!$G$8^2)/2+NORMSINV(AleatProd!D707)*Plan1!$G$8))</f>
        <v>18917.728712483273</v>
      </c>
      <c r="E708" s="30">
        <f>(D708*EXP(Plan1!$G$7-(Plan1!$G$8^2)/2+NORMSINV(AleatProd!E707)*Plan1!$G$8))</f>
        <v>20749.416500506461</v>
      </c>
      <c r="F708" s="30">
        <f>(E708*EXP(Plan1!$G$7-(Plan1!$G$8^2)/2+NORMSINV(AleatProd!F707)*Plan1!$G$8))</f>
        <v>20650.054975904379</v>
      </c>
      <c r="G708" s="30">
        <f>(F708*EXP(Plan1!$G$7-(Plan1!$G$8^2)/2+NORMSINV(AleatProd!G707)*Plan1!$G$8))</f>
        <v>21536.520348242073</v>
      </c>
      <c r="H708" s="30">
        <f>(G708*EXP(Plan1!$G$7-(Plan1!$G$8^2)/2+NORMSINV(AleatProd!H707)*Plan1!$G$8))</f>
        <v>21377.325157414267</v>
      </c>
      <c r="I708" s="30">
        <f>(H708*EXP(Plan1!$G$7-(Plan1!$G$8^2)/2+NORMSINV(AleatProd!I707)*Plan1!$G$8))</f>
        <v>20794.862810074806</v>
      </c>
      <c r="J708" s="30">
        <f>(I708*EXP(Plan1!$G$7-(Plan1!$G$8^2)/2+NORMSINV(AleatProd!J707)*Plan1!$G$8))</f>
        <v>19086.415077190577</v>
      </c>
      <c r="K708" s="30">
        <f>(J708*EXP(Plan1!$G$7-(Plan1!$G$8^2)/2+NORMSINV(AleatProd!K707)*Plan1!$G$8))</f>
        <v>19989.245954603139</v>
      </c>
      <c r="L708" s="30">
        <f>(K708*EXP(Plan1!$G$7-(Plan1!$G$8^2)/2+NORMSINV(AleatProd!L707)*Plan1!$G$8))</f>
        <v>19179.285731826832</v>
      </c>
      <c r="M708" s="30">
        <f>(L708*EXP(Plan1!$G$7-(Plan1!$G$8^2)/2+NORMSINV(AleatProd!M707)*Plan1!$G$8))</f>
        <v>19633.186932274377</v>
      </c>
      <c r="N708" s="30">
        <f>(M708*EXP(Plan1!$G$7-(Plan1!$G$8^2)/2+NORMSINV(AleatProd!N707)*Plan1!$G$8))</f>
        <v>19331.296072304238</v>
      </c>
      <c r="O708" s="30">
        <f>(N708*EXP(Plan1!$G$7-(Plan1!$G$8^2)/2+NORMSINV(AleatProd!O707)*Plan1!$G$8))</f>
        <v>20352.579613686481</v>
      </c>
      <c r="P708" s="30">
        <f>(O708*EXP(Plan1!$G$7-(Plan1!$G$8^2)/2+NORMSINV(AleatProd!P707)*Plan1!$G$8))</f>
        <v>21408.66268513853</v>
      </c>
      <c r="Q708" s="30">
        <f>(P708*EXP(Plan1!$G$7-(Plan1!$G$8^2)/2+NORMSINV(AleatProd!Q707)*Plan1!$G$8))</f>
        <v>20776.144910923133</v>
      </c>
      <c r="R708" s="30">
        <f>(Q708*EXP(Plan1!$G$7-(Plan1!$G$8^2)/2+NORMSINV(AleatProd!R707)*Plan1!$G$8))</f>
        <v>21448.838635225602</v>
      </c>
      <c r="S708" s="30">
        <f>(R708*EXP(Plan1!$G$7-(Plan1!$G$8^2)/2+NORMSINV(AleatProd!S707)*Plan1!$G$8))</f>
        <v>23565.148490743053</v>
      </c>
      <c r="T708" s="30">
        <f>(S708*EXP(Plan1!$G$7-(Plan1!$G$8^2)/2+NORMSINV(AleatProd!T707)*Plan1!$G$8))</f>
        <v>22145.14963050501</v>
      </c>
      <c r="U708" s="30">
        <f>(T708*EXP(Plan1!$G$7-(Plan1!$G$8^2)/2+NORMSINV(AleatProd!U707)*Plan1!$G$8))</f>
        <v>21589.584323208896</v>
      </c>
      <c r="V708" s="30">
        <f>(U708*EXP(Plan1!$G$7-(Plan1!$G$8^2)/2+NORMSINV(AleatProd!V707)*Plan1!$G$8))</f>
        <v>22455.197453882334</v>
      </c>
    </row>
    <row r="709" spans="1:22" x14ac:dyDescent="0.25">
      <c r="A709">
        <v>706</v>
      </c>
      <c r="B709" s="2">
        <f>Plan1!$B$4</f>
        <v>17520</v>
      </c>
      <c r="C709" s="30">
        <f>(B709*EXP(Plan1!$G$7-(Plan1!$G$8^2)/2+NORMSINV(AleatProd!C708)*Plan1!$G$8))</f>
        <v>16340.471798762544</v>
      </c>
      <c r="D709" s="30">
        <f>(C709*EXP(Plan1!$G$7-(Plan1!$G$8^2)/2+NORMSINV(AleatProd!D708)*Plan1!$G$8))</f>
        <v>15598.413945947386</v>
      </c>
      <c r="E709" s="30">
        <f>(D709*EXP(Plan1!$G$7-(Plan1!$G$8^2)/2+NORMSINV(AleatProd!E708)*Plan1!$G$8))</f>
        <v>15789.151335121021</v>
      </c>
      <c r="F709" s="30">
        <f>(E709*EXP(Plan1!$G$7-(Plan1!$G$8^2)/2+NORMSINV(AleatProd!F708)*Plan1!$G$8))</f>
        <v>17270.808046047714</v>
      </c>
      <c r="G709" s="30">
        <f>(F709*EXP(Plan1!$G$7-(Plan1!$G$8^2)/2+NORMSINV(AleatProd!G708)*Plan1!$G$8))</f>
        <v>17654.689305793374</v>
      </c>
      <c r="H709" s="30">
        <f>(G709*EXP(Plan1!$G$7-(Plan1!$G$8^2)/2+NORMSINV(AleatProd!H708)*Plan1!$G$8))</f>
        <v>18078.171247027072</v>
      </c>
      <c r="I709" s="30">
        <f>(H709*EXP(Plan1!$G$7-(Plan1!$G$8^2)/2+NORMSINV(AleatProd!I708)*Plan1!$G$8))</f>
        <v>18825.607520995323</v>
      </c>
      <c r="J709" s="30">
        <f>(I709*EXP(Plan1!$G$7-(Plan1!$G$8^2)/2+NORMSINV(AleatProd!J708)*Plan1!$G$8))</f>
        <v>18432.756174176193</v>
      </c>
      <c r="K709" s="30">
        <f>(J709*EXP(Plan1!$G$7-(Plan1!$G$8^2)/2+NORMSINV(AleatProd!K708)*Plan1!$G$8))</f>
        <v>20559.826981775619</v>
      </c>
      <c r="L709" s="30">
        <f>(K709*EXP(Plan1!$G$7-(Plan1!$G$8^2)/2+NORMSINV(AleatProd!L708)*Plan1!$G$8))</f>
        <v>21881.152643103764</v>
      </c>
      <c r="M709" s="30">
        <f>(L709*EXP(Plan1!$G$7-(Plan1!$G$8^2)/2+NORMSINV(AleatProd!M708)*Plan1!$G$8))</f>
        <v>21338.846967548867</v>
      </c>
      <c r="N709" s="30">
        <f>(M709*EXP(Plan1!$G$7-(Plan1!$G$8^2)/2+NORMSINV(AleatProd!N708)*Plan1!$G$8))</f>
        <v>22229.117695151817</v>
      </c>
      <c r="O709" s="30">
        <f>(N709*EXP(Plan1!$G$7-(Plan1!$G$8^2)/2+NORMSINV(AleatProd!O708)*Plan1!$G$8))</f>
        <v>20509.196234062645</v>
      </c>
      <c r="P709" s="30">
        <f>(O709*EXP(Plan1!$G$7-(Plan1!$G$8^2)/2+NORMSINV(AleatProd!P708)*Plan1!$G$8))</f>
        <v>19272.206854320699</v>
      </c>
      <c r="Q709" s="30">
        <f>(P709*EXP(Plan1!$G$7-(Plan1!$G$8^2)/2+NORMSINV(AleatProd!Q708)*Plan1!$G$8))</f>
        <v>19341.416240234281</v>
      </c>
      <c r="R709" s="30">
        <f>(Q709*EXP(Plan1!$G$7-(Plan1!$G$8^2)/2+NORMSINV(AleatProd!R708)*Plan1!$G$8))</f>
        <v>18631.031866270503</v>
      </c>
      <c r="S709" s="30">
        <f>(R709*EXP(Plan1!$G$7-(Plan1!$G$8^2)/2+NORMSINV(AleatProd!S708)*Plan1!$G$8))</f>
        <v>17641.321094050869</v>
      </c>
      <c r="T709" s="30">
        <f>(S709*EXP(Plan1!$G$7-(Plan1!$G$8^2)/2+NORMSINV(AleatProd!T708)*Plan1!$G$8))</f>
        <v>16546.929382317539</v>
      </c>
      <c r="U709" s="30">
        <f>(T709*EXP(Plan1!$G$7-(Plan1!$G$8^2)/2+NORMSINV(AleatProd!U708)*Plan1!$G$8))</f>
        <v>17498.931610035674</v>
      </c>
      <c r="V709" s="30">
        <f>(U709*EXP(Plan1!$G$7-(Plan1!$G$8^2)/2+NORMSINV(AleatProd!V708)*Plan1!$G$8))</f>
        <v>17421.433466941722</v>
      </c>
    </row>
    <row r="710" spans="1:22" x14ac:dyDescent="0.25">
      <c r="A710">
        <v>707</v>
      </c>
      <c r="B710" s="2">
        <f>Plan1!$B$4</f>
        <v>17520</v>
      </c>
      <c r="C710" s="30">
        <f>(B710*EXP(Plan1!$G$7-(Plan1!$G$8^2)/2+NORMSINV(AleatProd!C709)*Plan1!$G$8))</f>
        <v>17192.526036162264</v>
      </c>
      <c r="D710" s="30">
        <f>(C710*EXP(Plan1!$G$7-(Plan1!$G$8^2)/2+NORMSINV(AleatProd!D709)*Plan1!$G$8))</f>
        <v>16501.837180318391</v>
      </c>
      <c r="E710" s="30">
        <f>(D710*EXP(Plan1!$G$7-(Plan1!$G$8^2)/2+NORMSINV(AleatProd!E709)*Plan1!$G$8))</f>
        <v>17012.314740354293</v>
      </c>
      <c r="F710" s="30">
        <f>(E710*EXP(Plan1!$G$7-(Plan1!$G$8^2)/2+NORMSINV(AleatProd!F709)*Plan1!$G$8))</f>
        <v>17074.584923736431</v>
      </c>
      <c r="G710" s="30">
        <f>(F710*EXP(Plan1!$G$7-(Plan1!$G$8^2)/2+NORMSINV(AleatProd!G709)*Plan1!$G$8))</f>
        <v>16106.505822264338</v>
      </c>
      <c r="H710" s="30">
        <f>(G710*EXP(Plan1!$G$7-(Plan1!$G$8^2)/2+NORMSINV(AleatProd!H709)*Plan1!$G$8))</f>
        <v>15270.009655605982</v>
      </c>
      <c r="I710" s="30">
        <f>(H710*EXP(Plan1!$G$7-(Plan1!$G$8^2)/2+NORMSINV(AleatProd!I709)*Plan1!$G$8))</f>
        <v>15611.202289517239</v>
      </c>
      <c r="J710" s="30">
        <f>(I710*EXP(Plan1!$G$7-(Plan1!$G$8^2)/2+NORMSINV(AleatProd!J709)*Plan1!$G$8))</f>
        <v>15165.283883166099</v>
      </c>
      <c r="K710" s="30">
        <f>(J710*EXP(Plan1!$G$7-(Plan1!$G$8^2)/2+NORMSINV(AleatProd!K709)*Plan1!$G$8))</f>
        <v>14039.262808124478</v>
      </c>
      <c r="L710" s="30">
        <f>(K710*EXP(Plan1!$G$7-(Plan1!$G$8^2)/2+NORMSINV(AleatProd!L709)*Plan1!$G$8))</f>
        <v>13982.623269609399</v>
      </c>
      <c r="M710" s="30">
        <f>(L710*EXP(Plan1!$G$7-(Plan1!$G$8^2)/2+NORMSINV(AleatProd!M709)*Plan1!$G$8))</f>
        <v>14117.046432654035</v>
      </c>
      <c r="N710" s="30">
        <f>(M710*EXP(Plan1!$G$7-(Plan1!$G$8^2)/2+NORMSINV(AleatProd!N709)*Plan1!$G$8))</f>
        <v>14381.241709878095</v>
      </c>
      <c r="O710" s="30">
        <f>(N710*EXP(Plan1!$G$7-(Plan1!$G$8^2)/2+NORMSINV(AleatProd!O709)*Plan1!$G$8))</f>
        <v>14508.705536772271</v>
      </c>
      <c r="P710" s="30">
        <f>(O710*EXP(Plan1!$G$7-(Plan1!$G$8^2)/2+NORMSINV(AleatProd!P709)*Plan1!$G$8))</f>
        <v>14609.7355560458</v>
      </c>
      <c r="Q710" s="30">
        <f>(P710*EXP(Plan1!$G$7-(Plan1!$G$8^2)/2+NORMSINV(AleatProd!Q709)*Plan1!$G$8))</f>
        <v>13827.75555771968</v>
      </c>
      <c r="R710" s="30">
        <f>(Q710*EXP(Plan1!$G$7-(Plan1!$G$8^2)/2+NORMSINV(AleatProd!R709)*Plan1!$G$8))</f>
        <v>13980.352939566481</v>
      </c>
      <c r="S710" s="30">
        <f>(R710*EXP(Plan1!$G$7-(Plan1!$G$8^2)/2+NORMSINV(AleatProd!S709)*Plan1!$G$8))</f>
        <v>13727.129668021094</v>
      </c>
      <c r="T710" s="30">
        <f>(S710*EXP(Plan1!$G$7-(Plan1!$G$8^2)/2+NORMSINV(AleatProd!T709)*Plan1!$G$8))</f>
        <v>13668.772175311618</v>
      </c>
      <c r="U710" s="30">
        <f>(T710*EXP(Plan1!$G$7-(Plan1!$G$8^2)/2+NORMSINV(AleatProd!U709)*Plan1!$G$8))</f>
        <v>13870.056479907045</v>
      </c>
      <c r="V710" s="30">
        <f>(U710*EXP(Plan1!$G$7-(Plan1!$G$8^2)/2+NORMSINV(AleatProd!V709)*Plan1!$G$8))</f>
        <v>13003.232768525964</v>
      </c>
    </row>
    <row r="711" spans="1:22" x14ac:dyDescent="0.25">
      <c r="A711">
        <v>708</v>
      </c>
      <c r="B711" s="2">
        <f>Plan1!$B$4</f>
        <v>17520</v>
      </c>
      <c r="C711" s="30">
        <f>(B711*EXP(Plan1!$G$7-(Plan1!$G$8^2)/2+NORMSINV(AleatProd!C710)*Plan1!$G$8))</f>
        <v>18179.151131218743</v>
      </c>
      <c r="D711" s="30">
        <f>(C711*EXP(Plan1!$G$7-(Plan1!$G$8^2)/2+NORMSINV(AleatProd!D710)*Plan1!$G$8))</f>
        <v>18472.358401789759</v>
      </c>
      <c r="E711" s="30">
        <f>(D711*EXP(Plan1!$G$7-(Plan1!$G$8^2)/2+NORMSINV(AleatProd!E710)*Plan1!$G$8))</f>
        <v>18780.452354229048</v>
      </c>
      <c r="F711" s="30">
        <f>(E711*EXP(Plan1!$G$7-(Plan1!$G$8^2)/2+NORMSINV(AleatProd!F710)*Plan1!$G$8))</f>
        <v>18266.693737592945</v>
      </c>
      <c r="G711" s="30">
        <f>(F711*EXP(Plan1!$G$7-(Plan1!$G$8^2)/2+NORMSINV(AleatProd!G710)*Plan1!$G$8))</f>
        <v>17556.0402806975</v>
      </c>
      <c r="H711" s="30">
        <f>(G711*EXP(Plan1!$G$7-(Plan1!$G$8^2)/2+NORMSINV(AleatProd!H710)*Plan1!$G$8))</f>
        <v>16789.899389671009</v>
      </c>
      <c r="I711" s="30">
        <f>(H711*EXP(Plan1!$G$7-(Plan1!$G$8^2)/2+NORMSINV(AleatProd!I710)*Plan1!$G$8))</f>
        <v>16925.652844551572</v>
      </c>
      <c r="J711" s="30">
        <f>(I711*EXP(Plan1!$G$7-(Plan1!$G$8^2)/2+NORMSINV(AleatProd!J710)*Plan1!$G$8))</f>
        <v>17584.501664089094</v>
      </c>
      <c r="K711" s="30">
        <f>(J711*EXP(Plan1!$G$7-(Plan1!$G$8^2)/2+NORMSINV(AleatProd!K710)*Plan1!$G$8))</f>
        <v>19116.232929771235</v>
      </c>
      <c r="L711" s="30">
        <f>(K711*EXP(Plan1!$G$7-(Plan1!$G$8^2)/2+NORMSINV(AleatProd!L710)*Plan1!$G$8))</f>
        <v>20657.917355074962</v>
      </c>
      <c r="M711" s="30">
        <f>(L711*EXP(Plan1!$G$7-(Plan1!$G$8^2)/2+NORMSINV(AleatProd!M710)*Plan1!$G$8))</f>
        <v>20277.773659245551</v>
      </c>
      <c r="N711" s="30">
        <f>(M711*EXP(Plan1!$G$7-(Plan1!$G$8^2)/2+NORMSINV(AleatProd!N710)*Plan1!$G$8))</f>
        <v>20623.056360287625</v>
      </c>
      <c r="O711" s="30">
        <f>(N711*EXP(Plan1!$G$7-(Plan1!$G$8^2)/2+NORMSINV(AleatProd!O710)*Plan1!$G$8))</f>
        <v>20251.351181251342</v>
      </c>
      <c r="P711" s="30">
        <f>(O711*EXP(Plan1!$G$7-(Plan1!$G$8^2)/2+NORMSINV(AleatProd!P710)*Plan1!$G$8))</f>
        <v>20484.617392480031</v>
      </c>
      <c r="Q711" s="30">
        <f>(P711*EXP(Plan1!$G$7-(Plan1!$G$8^2)/2+NORMSINV(AleatProd!Q710)*Plan1!$G$8))</f>
        <v>20326.505607419094</v>
      </c>
      <c r="R711" s="30">
        <f>(Q711*EXP(Plan1!$G$7-(Plan1!$G$8^2)/2+NORMSINV(AleatProd!R710)*Plan1!$G$8))</f>
        <v>19149.320246705563</v>
      </c>
      <c r="S711" s="30">
        <f>(R711*EXP(Plan1!$G$7-(Plan1!$G$8^2)/2+NORMSINV(AleatProd!S710)*Plan1!$G$8))</f>
        <v>18633.010418490991</v>
      </c>
      <c r="T711" s="30">
        <f>(S711*EXP(Plan1!$G$7-(Plan1!$G$8^2)/2+NORMSINV(AleatProd!T710)*Plan1!$G$8))</f>
        <v>18431.855742643784</v>
      </c>
      <c r="U711" s="30">
        <f>(T711*EXP(Plan1!$G$7-(Plan1!$G$8^2)/2+NORMSINV(AleatProd!U710)*Plan1!$G$8))</f>
        <v>19384.985144262922</v>
      </c>
      <c r="V711" s="30">
        <f>(U711*EXP(Plan1!$G$7-(Plan1!$G$8^2)/2+NORMSINV(AleatProd!V710)*Plan1!$G$8))</f>
        <v>19507.212945792173</v>
      </c>
    </row>
    <row r="712" spans="1:22" x14ac:dyDescent="0.25">
      <c r="A712">
        <v>709</v>
      </c>
      <c r="B712" s="2">
        <f>Plan1!$B$4</f>
        <v>17520</v>
      </c>
      <c r="C712" s="30">
        <f>(B712*EXP(Plan1!$G$7-(Plan1!$G$8^2)/2+NORMSINV(AleatProd!C711)*Plan1!$G$8))</f>
        <v>17854.973571254872</v>
      </c>
      <c r="D712" s="30">
        <f>(C712*EXP(Plan1!$G$7-(Plan1!$G$8^2)/2+NORMSINV(AleatProd!D711)*Plan1!$G$8))</f>
        <v>18387.983404059414</v>
      </c>
      <c r="E712" s="30">
        <f>(D712*EXP(Plan1!$G$7-(Plan1!$G$8^2)/2+NORMSINV(AleatProd!E711)*Plan1!$G$8))</f>
        <v>18298.372334465043</v>
      </c>
      <c r="F712" s="30">
        <f>(E712*EXP(Plan1!$G$7-(Plan1!$G$8^2)/2+NORMSINV(AleatProd!F711)*Plan1!$G$8))</f>
        <v>18872.23089032431</v>
      </c>
      <c r="G712" s="30">
        <f>(F712*EXP(Plan1!$G$7-(Plan1!$G$8^2)/2+NORMSINV(AleatProd!G711)*Plan1!$G$8))</f>
        <v>19539.951012826259</v>
      </c>
      <c r="H712" s="30">
        <f>(G712*EXP(Plan1!$G$7-(Plan1!$G$8^2)/2+NORMSINV(AleatProd!H711)*Plan1!$G$8))</f>
        <v>20313.19629772619</v>
      </c>
      <c r="I712" s="30">
        <f>(H712*EXP(Plan1!$G$7-(Plan1!$G$8^2)/2+NORMSINV(AleatProd!I711)*Plan1!$G$8))</f>
        <v>19420.919409862705</v>
      </c>
      <c r="J712" s="30">
        <f>(I712*EXP(Plan1!$G$7-(Plan1!$G$8^2)/2+NORMSINV(AleatProd!J711)*Plan1!$G$8))</f>
        <v>20399.26058017902</v>
      </c>
      <c r="K712" s="30">
        <f>(J712*EXP(Plan1!$G$7-(Plan1!$G$8^2)/2+NORMSINV(AleatProd!K711)*Plan1!$G$8))</f>
        <v>19832.704012492977</v>
      </c>
      <c r="L712" s="30">
        <f>(K712*EXP(Plan1!$G$7-(Plan1!$G$8^2)/2+NORMSINV(AleatProd!L711)*Plan1!$G$8))</f>
        <v>21799.691560755753</v>
      </c>
      <c r="M712" s="30">
        <f>(L712*EXP(Plan1!$G$7-(Plan1!$G$8^2)/2+NORMSINV(AleatProd!M711)*Plan1!$G$8))</f>
        <v>21425.510231511729</v>
      </c>
      <c r="N712" s="30">
        <f>(M712*EXP(Plan1!$G$7-(Plan1!$G$8^2)/2+NORMSINV(AleatProd!N711)*Plan1!$G$8))</f>
        <v>23187.053727995313</v>
      </c>
      <c r="O712" s="30">
        <f>(N712*EXP(Plan1!$G$7-(Plan1!$G$8^2)/2+NORMSINV(AleatProd!O711)*Plan1!$G$8))</f>
        <v>23259.970047539711</v>
      </c>
      <c r="P712" s="30">
        <f>(O712*EXP(Plan1!$G$7-(Plan1!$G$8^2)/2+NORMSINV(AleatProd!P711)*Plan1!$G$8))</f>
        <v>21252.715594269004</v>
      </c>
      <c r="Q712" s="30">
        <f>(P712*EXP(Plan1!$G$7-(Plan1!$G$8^2)/2+NORMSINV(AleatProd!Q711)*Plan1!$G$8))</f>
        <v>20883.618715334196</v>
      </c>
      <c r="R712" s="30">
        <f>(Q712*EXP(Plan1!$G$7-(Plan1!$G$8^2)/2+NORMSINV(AleatProd!R711)*Plan1!$G$8))</f>
        <v>19480.309911279775</v>
      </c>
      <c r="S712" s="30">
        <f>(R712*EXP(Plan1!$G$7-(Plan1!$G$8^2)/2+NORMSINV(AleatProd!S711)*Plan1!$G$8))</f>
        <v>18821.9875208997</v>
      </c>
      <c r="T712" s="30">
        <f>(S712*EXP(Plan1!$G$7-(Plan1!$G$8^2)/2+NORMSINV(AleatProd!T711)*Plan1!$G$8))</f>
        <v>18577.697121883568</v>
      </c>
      <c r="U712" s="30">
        <f>(T712*EXP(Plan1!$G$7-(Plan1!$G$8^2)/2+NORMSINV(AleatProd!U711)*Plan1!$G$8))</f>
        <v>16851.723644051443</v>
      </c>
      <c r="V712" s="30">
        <f>(U712*EXP(Plan1!$G$7-(Plan1!$G$8^2)/2+NORMSINV(AleatProd!V711)*Plan1!$G$8))</f>
        <v>18165.807544070489</v>
      </c>
    </row>
    <row r="713" spans="1:22" x14ac:dyDescent="0.25">
      <c r="A713">
        <v>710</v>
      </c>
      <c r="B713" s="2">
        <f>Plan1!$B$4</f>
        <v>17520</v>
      </c>
      <c r="C713" s="30">
        <f>(B713*EXP(Plan1!$G$7-(Plan1!$G$8^2)/2+NORMSINV(AleatProd!C712)*Plan1!$G$8))</f>
        <v>15903.389351807062</v>
      </c>
      <c r="D713" s="30">
        <f>(C713*EXP(Plan1!$G$7-(Plan1!$G$8^2)/2+NORMSINV(AleatProd!D712)*Plan1!$G$8))</f>
        <v>16193.449360318897</v>
      </c>
      <c r="E713" s="30">
        <f>(D713*EXP(Plan1!$G$7-(Plan1!$G$8^2)/2+NORMSINV(AleatProd!E712)*Plan1!$G$8))</f>
        <v>15106.092066625404</v>
      </c>
      <c r="F713" s="30">
        <f>(E713*EXP(Plan1!$G$7-(Plan1!$G$8^2)/2+NORMSINV(AleatProd!F712)*Plan1!$G$8))</f>
        <v>15541.752751704975</v>
      </c>
      <c r="G713" s="30">
        <f>(F713*EXP(Plan1!$G$7-(Plan1!$G$8^2)/2+NORMSINV(AleatProd!G712)*Plan1!$G$8))</f>
        <v>15395.608464010227</v>
      </c>
      <c r="H713" s="30">
        <f>(G713*EXP(Plan1!$G$7-(Plan1!$G$8^2)/2+NORMSINV(AleatProd!H712)*Plan1!$G$8))</f>
        <v>15233.644445830427</v>
      </c>
      <c r="I713" s="30">
        <f>(H713*EXP(Plan1!$G$7-(Plan1!$G$8^2)/2+NORMSINV(AleatProd!I712)*Plan1!$G$8))</f>
        <v>15467.657383496311</v>
      </c>
      <c r="J713" s="30">
        <f>(I713*EXP(Plan1!$G$7-(Plan1!$G$8^2)/2+NORMSINV(AleatProd!J712)*Plan1!$G$8))</f>
        <v>16173.421490690927</v>
      </c>
      <c r="K713" s="30">
        <f>(J713*EXP(Plan1!$G$7-(Plan1!$G$8^2)/2+NORMSINV(AleatProd!K712)*Plan1!$G$8))</f>
        <v>15624.104205053292</v>
      </c>
      <c r="L713" s="30">
        <f>(K713*EXP(Plan1!$G$7-(Plan1!$G$8^2)/2+NORMSINV(AleatProd!L712)*Plan1!$G$8))</f>
        <v>15001.665144913795</v>
      </c>
      <c r="M713" s="30">
        <f>(L713*EXP(Plan1!$G$7-(Plan1!$G$8^2)/2+NORMSINV(AleatProd!M712)*Plan1!$G$8))</f>
        <v>13701.274116613586</v>
      </c>
      <c r="N713" s="30">
        <f>(M713*EXP(Plan1!$G$7-(Plan1!$G$8^2)/2+NORMSINV(AleatProd!N712)*Plan1!$G$8))</f>
        <v>12919.441590230444</v>
      </c>
      <c r="O713" s="30">
        <f>(N713*EXP(Plan1!$G$7-(Plan1!$G$8^2)/2+NORMSINV(AleatProd!O712)*Plan1!$G$8))</f>
        <v>12086.169966683636</v>
      </c>
      <c r="P713" s="30">
        <f>(O713*EXP(Plan1!$G$7-(Plan1!$G$8^2)/2+NORMSINV(AleatProd!P712)*Plan1!$G$8))</f>
        <v>12364.588772375435</v>
      </c>
      <c r="Q713" s="30">
        <f>(P713*EXP(Plan1!$G$7-(Plan1!$G$8^2)/2+NORMSINV(AleatProd!Q712)*Plan1!$G$8))</f>
        <v>12317.976733032747</v>
      </c>
      <c r="R713" s="30">
        <f>(Q713*EXP(Plan1!$G$7-(Plan1!$G$8^2)/2+NORMSINV(AleatProd!R712)*Plan1!$G$8))</f>
        <v>11983.581661181659</v>
      </c>
      <c r="S713" s="30">
        <f>(R713*EXP(Plan1!$G$7-(Plan1!$G$8^2)/2+NORMSINV(AleatProd!S712)*Plan1!$G$8))</f>
        <v>10980.454927106299</v>
      </c>
      <c r="T713" s="30">
        <f>(S713*EXP(Plan1!$G$7-(Plan1!$G$8^2)/2+NORMSINV(AleatProd!T712)*Plan1!$G$8))</f>
        <v>10521.273515153542</v>
      </c>
      <c r="U713" s="30">
        <f>(T713*EXP(Plan1!$G$7-(Plan1!$G$8^2)/2+NORMSINV(AleatProd!U712)*Plan1!$G$8))</f>
        <v>11001.196248014878</v>
      </c>
      <c r="V713" s="30">
        <f>(U713*EXP(Plan1!$G$7-(Plan1!$G$8^2)/2+NORMSINV(AleatProd!V712)*Plan1!$G$8))</f>
        <v>11549.285861946972</v>
      </c>
    </row>
    <row r="714" spans="1:22" x14ac:dyDescent="0.25">
      <c r="A714">
        <v>711</v>
      </c>
      <c r="B714" s="2">
        <f>Plan1!$B$4</f>
        <v>17520</v>
      </c>
      <c r="C714" s="30">
        <f>(B714*EXP(Plan1!$G$7-(Plan1!$G$8^2)/2+NORMSINV(AleatProd!C713)*Plan1!$G$8))</f>
        <v>18624.828332541612</v>
      </c>
      <c r="D714" s="30">
        <f>(C714*EXP(Plan1!$G$7-(Plan1!$G$8^2)/2+NORMSINV(AleatProd!D713)*Plan1!$G$8))</f>
        <v>19647.590391474565</v>
      </c>
      <c r="E714" s="30">
        <f>(D714*EXP(Plan1!$G$7-(Plan1!$G$8^2)/2+NORMSINV(AleatProd!E713)*Plan1!$G$8))</f>
        <v>21761.747739372535</v>
      </c>
      <c r="F714" s="30">
        <f>(E714*EXP(Plan1!$G$7-(Plan1!$G$8^2)/2+NORMSINV(AleatProd!F713)*Plan1!$G$8))</f>
        <v>20440.784244061932</v>
      </c>
      <c r="G714" s="30">
        <f>(F714*EXP(Plan1!$G$7-(Plan1!$G$8^2)/2+NORMSINV(AleatProd!G713)*Plan1!$G$8))</f>
        <v>21118.861925322744</v>
      </c>
      <c r="H714" s="30">
        <f>(G714*EXP(Plan1!$G$7-(Plan1!$G$8^2)/2+NORMSINV(AleatProd!H713)*Plan1!$G$8))</f>
        <v>20565.573231780847</v>
      </c>
      <c r="I714" s="30">
        <f>(H714*EXP(Plan1!$G$7-(Plan1!$G$8^2)/2+NORMSINV(AleatProd!I713)*Plan1!$G$8))</f>
        <v>22118.857237981549</v>
      </c>
      <c r="J714" s="30">
        <f>(I714*EXP(Plan1!$G$7-(Plan1!$G$8^2)/2+NORMSINV(AleatProd!J713)*Plan1!$G$8))</f>
        <v>23323.105880687421</v>
      </c>
      <c r="K714" s="30">
        <f>(J714*EXP(Plan1!$G$7-(Plan1!$G$8^2)/2+NORMSINV(AleatProd!K713)*Plan1!$G$8))</f>
        <v>24222.920025895768</v>
      </c>
      <c r="L714" s="30">
        <f>(K714*EXP(Plan1!$G$7-(Plan1!$G$8^2)/2+NORMSINV(AleatProd!L713)*Plan1!$G$8))</f>
        <v>23530.224595477703</v>
      </c>
      <c r="M714" s="30">
        <f>(L714*EXP(Plan1!$G$7-(Plan1!$G$8^2)/2+NORMSINV(AleatProd!M713)*Plan1!$G$8))</f>
        <v>23648.422923790462</v>
      </c>
      <c r="N714" s="30">
        <f>(M714*EXP(Plan1!$G$7-(Plan1!$G$8^2)/2+NORMSINV(AleatProd!N713)*Plan1!$G$8))</f>
        <v>22044.267295938353</v>
      </c>
      <c r="O714" s="30">
        <f>(N714*EXP(Plan1!$G$7-(Plan1!$G$8^2)/2+NORMSINV(AleatProd!O713)*Plan1!$G$8))</f>
        <v>22514.693718398361</v>
      </c>
      <c r="P714" s="30">
        <f>(O714*EXP(Plan1!$G$7-(Plan1!$G$8^2)/2+NORMSINV(AleatProd!P713)*Plan1!$G$8))</f>
        <v>23384.805872487814</v>
      </c>
      <c r="Q714" s="30">
        <f>(P714*EXP(Plan1!$G$7-(Plan1!$G$8^2)/2+NORMSINV(AleatProd!Q713)*Plan1!$G$8))</f>
        <v>24119.289214988257</v>
      </c>
      <c r="R714" s="30">
        <f>(Q714*EXP(Plan1!$G$7-(Plan1!$G$8^2)/2+NORMSINV(AleatProd!R713)*Plan1!$G$8))</f>
        <v>23804.784457614558</v>
      </c>
      <c r="S714" s="30">
        <f>(R714*EXP(Plan1!$G$7-(Plan1!$G$8^2)/2+NORMSINV(AleatProd!S713)*Plan1!$G$8))</f>
        <v>22922.099476732554</v>
      </c>
      <c r="T714" s="30">
        <f>(S714*EXP(Plan1!$G$7-(Plan1!$G$8^2)/2+NORMSINV(AleatProd!T713)*Plan1!$G$8))</f>
        <v>21870.862966695844</v>
      </c>
      <c r="U714" s="30">
        <f>(T714*EXP(Plan1!$G$7-(Plan1!$G$8^2)/2+NORMSINV(AleatProd!U713)*Plan1!$G$8))</f>
        <v>21886.668535836798</v>
      </c>
      <c r="V714" s="30">
        <f>(U714*EXP(Plan1!$G$7-(Plan1!$G$8^2)/2+NORMSINV(AleatProd!V713)*Plan1!$G$8))</f>
        <v>22382.857559358603</v>
      </c>
    </row>
    <row r="715" spans="1:22" x14ac:dyDescent="0.25">
      <c r="A715">
        <v>712</v>
      </c>
      <c r="B715" s="2">
        <f>Plan1!$B$4</f>
        <v>17520</v>
      </c>
      <c r="C715" s="30">
        <f>(B715*EXP(Plan1!$G$7-(Plan1!$G$8^2)/2+NORMSINV(AleatProd!C714)*Plan1!$G$8))</f>
        <v>16888.337560444023</v>
      </c>
      <c r="D715" s="30">
        <f>(C715*EXP(Plan1!$G$7-(Plan1!$G$8^2)/2+NORMSINV(AleatProd!D714)*Plan1!$G$8))</f>
        <v>16120.444721900605</v>
      </c>
      <c r="E715" s="30">
        <f>(D715*EXP(Plan1!$G$7-(Plan1!$G$8^2)/2+NORMSINV(AleatProd!E714)*Plan1!$G$8))</f>
        <v>15618.363628521573</v>
      </c>
      <c r="F715" s="30">
        <f>(E715*EXP(Plan1!$G$7-(Plan1!$G$8^2)/2+NORMSINV(AleatProd!F714)*Plan1!$G$8))</f>
        <v>16170.921551645271</v>
      </c>
      <c r="G715" s="30">
        <f>(F715*EXP(Plan1!$G$7-(Plan1!$G$8^2)/2+NORMSINV(AleatProd!G714)*Plan1!$G$8))</f>
        <v>16196.834374445792</v>
      </c>
      <c r="H715" s="30">
        <f>(G715*EXP(Plan1!$G$7-(Plan1!$G$8^2)/2+NORMSINV(AleatProd!H714)*Plan1!$G$8))</f>
        <v>18125.642412974896</v>
      </c>
      <c r="I715" s="30">
        <f>(H715*EXP(Plan1!$G$7-(Plan1!$G$8^2)/2+NORMSINV(AleatProd!I714)*Plan1!$G$8))</f>
        <v>17698.597505664206</v>
      </c>
      <c r="J715" s="30">
        <f>(I715*EXP(Plan1!$G$7-(Plan1!$G$8^2)/2+NORMSINV(AleatProd!J714)*Plan1!$G$8))</f>
        <v>19717.039565396084</v>
      </c>
      <c r="K715" s="30">
        <f>(J715*EXP(Plan1!$G$7-(Plan1!$G$8^2)/2+NORMSINV(AleatProd!K714)*Plan1!$G$8))</f>
        <v>21706.240545482338</v>
      </c>
      <c r="L715" s="30">
        <f>(K715*EXP(Plan1!$G$7-(Plan1!$G$8^2)/2+NORMSINV(AleatProd!L714)*Plan1!$G$8))</f>
        <v>21483.393626364294</v>
      </c>
      <c r="M715" s="30">
        <f>(L715*EXP(Plan1!$G$7-(Plan1!$G$8^2)/2+NORMSINV(AleatProd!M714)*Plan1!$G$8))</f>
        <v>22403.344635105619</v>
      </c>
      <c r="N715" s="30">
        <f>(M715*EXP(Plan1!$G$7-(Plan1!$G$8^2)/2+NORMSINV(AleatProd!N714)*Plan1!$G$8))</f>
        <v>21488.002695066032</v>
      </c>
      <c r="O715" s="30">
        <f>(N715*EXP(Plan1!$G$7-(Plan1!$G$8^2)/2+NORMSINV(AleatProd!O714)*Plan1!$G$8))</f>
        <v>21753.748361681712</v>
      </c>
      <c r="P715" s="30">
        <f>(O715*EXP(Plan1!$G$7-(Plan1!$G$8^2)/2+NORMSINV(AleatProd!P714)*Plan1!$G$8))</f>
        <v>21957.444769492646</v>
      </c>
      <c r="Q715" s="30">
        <f>(P715*EXP(Plan1!$G$7-(Plan1!$G$8^2)/2+NORMSINV(AleatProd!Q714)*Plan1!$G$8))</f>
        <v>20430.204800312124</v>
      </c>
      <c r="R715" s="30">
        <f>(Q715*EXP(Plan1!$G$7-(Plan1!$G$8^2)/2+NORMSINV(AleatProd!R714)*Plan1!$G$8))</f>
        <v>19024.474510830998</v>
      </c>
      <c r="S715" s="30">
        <f>(R715*EXP(Plan1!$G$7-(Plan1!$G$8^2)/2+NORMSINV(AleatProd!S714)*Plan1!$G$8))</f>
        <v>20204.494634423325</v>
      </c>
      <c r="T715" s="30">
        <f>(S715*EXP(Plan1!$G$7-(Plan1!$G$8^2)/2+NORMSINV(AleatProd!T714)*Plan1!$G$8))</f>
        <v>19893.690455368105</v>
      </c>
      <c r="U715" s="30">
        <f>(T715*EXP(Plan1!$G$7-(Plan1!$G$8^2)/2+NORMSINV(AleatProd!U714)*Plan1!$G$8))</f>
        <v>20265.450685659889</v>
      </c>
      <c r="V715" s="30">
        <f>(U715*EXP(Plan1!$G$7-(Plan1!$G$8^2)/2+NORMSINV(AleatProd!V714)*Plan1!$G$8))</f>
        <v>19056.155430919229</v>
      </c>
    </row>
    <row r="716" spans="1:22" x14ac:dyDescent="0.25">
      <c r="A716">
        <v>713</v>
      </c>
      <c r="B716" s="2">
        <f>Plan1!$B$4</f>
        <v>17520</v>
      </c>
      <c r="C716" s="30">
        <f>(B716*EXP(Plan1!$G$7-(Plan1!$G$8^2)/2+NORMSINV(AleatProd!C715)*Plan1!$G$8))</f>
        <v>17505.60567217202</v>
      </c>
      <c r="D716" s="30">
        <f>(C716*EXP(Plan1!$G$7-(Plan1!$G$8^2)/2+NORMSINV(AleatProd!D715)*Plan1!$G$8))</f>
        <v>16584.693305317269</v>
      </c>
      <c r="E716" s="30">
        <f>(D716*EXP(Plan1!$G$7-(Plan1!$G$8^2)/2+NORMSINV(AleatProd!E715)*Plan1!$G$8))</f>
        <v>16513.187699200549</v>
      </c>
      <c r="F716" s="30">
        <f>(E716*EXP(Plan1!$G$7-(Plan1!$G$8^2)/2+NORMSINV(AleatProd!F715)*Plan1!$G$8))</f>
        <v>15611.612195188689</v>
      </c>
      <c r="G716" s="30">
        <f>(F716*EXP(Plan1!$G$7-(Plan1!$G$8^2)/2+NORMSINV(AleatProd!G715)*Plan1!$G$8))</f>
        <v>16227.360457431723</v>
      </c>
      <c r="H716" s="30">
        <f>(G716*EXP(Plan1!$G$7-(Plan1!$G$8^2)/2+NORMSINV(AleatProd!H715)*Plan1!$G$8))</f>
        <v>17000.543501951448</v>
      </c>
      <c r="I716" s="30">
        <f>(H716*EXP(Plan1!$G$7-(Plan1!$G$8^2)/2+NORMSINV(AleatProd!I715)*Plan1!$G$8))</f>
        <v>16826.884459704332</v>
      </c>
      <c r="J716" s="30">
        <f>(I716*EXP(Plan1!$G$7-(Plan1!$G$8^2)/2+NORMSINV(AleatProd!J715)*Plan1!$G$8))</f>
        <v>16755.046828652321</v>
      </c>
      <c r="K716" s="30">
        <f>(J716*EXP(Plan1!$G$7-(Plan1!$G$8^2)/2+NORMSINV(AleatProd!K715)*Plan1!$G$8))</f>
        <v>14845.522625218382</v>
      </c>
      <c r="L716" s="30">
        <f>(K716*EXP(Plan1!$G$7-(Plan1!$G$8^2)/2+NORMSINV(AleatProd!L715)*Plan1!$G$8))</f>
        <v>15261.088859299292</v>
      </c>
      <c r="M716" s="30">
        <f>(L716*EXP(Plan1!$G$7-(Plan1!$G$8^2)/2+NORMSINV(AleatProd!M715)*Plan1!$G$8))</f>
        <v>15520.305847916941</v>
      </c>
      <c r="N716" s="30">
        <f>(M716*EXP(Plan1!$G$7-(Plan1!$G$8^2)/2+NORMSINV(AleatProd!N715)*Plan1!$G$8))</f>
        <v>15625.760935764387</v>
      </c>
      <c r="O716" s="30">
        <f>(N716*EXP(Plan1!$G$7-(Plan1!$G$8^2)/2+NORMSINV(AleatProd!O715)*Plan1!$G$8))</f>
        <v>16108.893466068634</v>
      </c>
      <c r="P716" s="30">
        <f>(O716*EXP(Plan1!$G$7-(Plan1!$G$8^2)/2+NORMSINV(AleatProd!P715)*Plan1!$G$8))</f>
        <v>15186.421471082343</v>
      </c>
      <c r="Q716" s="30">
        <f>(P716*EXP(Plan1!$G$7-(Plan1!$G$8^2)/2+NORMSINV(AleatProd!Q715)*Plan1!$G$8))</f>
        <v>16211.880655859737</v>
      </c>
      <c r="R716" s="30">
        <f>(Q716*EXP(Plan1!$G$7-(Plan1!$G$8^2)/2+NORMSINV(AleatProd!R715)*Plan1!$G$8))</f>
        <v>16464.181189418472</v>
      </c>
      <c r="S716" s="30">
        <f>(R716*EXP(Plan1!$G$7-(Plan1!$G$8^2)/2+NORMSINV(AleatProd!S715)*Plan1!$G$8))</f>
        <v>15015.08298037751</v>
      </c>
      <c r="T716" s="30">
        <f>(S716*EXP(Plan1!$G$7-(Plan1!$G$8^2)/2+NORMSINV(AleatProd!T715)*Plan1!$G$8))</f>
        <v>15299.233610613599</v>
      </c>
      <c r="U716" s="30">
        <f>(T716*EXP(Plan1!$G$7-(Plan1!$G$8^2)/2+NORMSINV(AleatProd!U715)*Plan1!$G$8))</f>
        <v>15365.346447193904</v>
      </c>
      <c r="V716" s="30">
        <f>(U716*EXP(Plan1!$G$7-(Plan1!$G$8^2)/2+NORMSINV(AleatProd!V715)*Plan1!$G$8))</f>
        <v>13517.213174817163</v>
      </c>
    </row>
    <row r="717" spans="1:22" x14ac:dyDescent="0.25">
      <c r="A717">
        <v>714</v>
      </c>
      <c r="B717" s="2">
        <f>Plan1!$B$4</f>
        <v>17520</v>
      </c>
      <c r="C717" s="30">
        <f>(B717*EXP(Plan1!$G$7-(Plan1!$G$8^2)/2+NORMSINV(AleatProd!C716)*Plan1!$G$8))</f>
        <v>17107.686209390351</v>
      </c>
      <c r="D717" s="30">
        <f>(C717*EXP(Plan1!$G$7-(Plan1!$G$8^2)/2+NORMSINV(AleatProd!D716)*Plan1!$G$8))</f>
        <v>17908.199268536871</v>
      </c>
      <c r="E717" s="30">
        <f>(D717*EXP(Plan1!$G$7-(Plan1!$G$8^2)/2+NORMSINV(AleatProd!E716)*Plan1!$G$8))</f>
        <v>16074.552892244474</v>
      </c>
      <c r="F717" s="30">
        <f>(E717*EXP(Plan1!$G$7-(Plan1!$G$8^2)/2+NORMSINV(AleatProd!F716)*Plan1!$G$8))</f>
        <v>16587.005992858612</v>
      </c>
      <c r="G717" s="30">
        <f>(F717*EXP(Plan1!$G$7-(Plan1!$G$8^2)/2+NORMSINV(AleatProd!G716)*Plan1!$G$8))</f>
        <v>17168.825366078865</v>
      </c>
      <c r="H717" s="30">
        <f>(G717*EXP(Plan1!$G$7-(Plan1!$G$8^2)/2+NORMSINV(AleatProd!H716)*Plan1!$G$8))</f>
        <v>16947.289016469116</v>
      </c>
      <c r="I717" s="30">
        <f>(H717*EXP(Plan1!$G$7-(Plan1!$G$8^2)/2+NORMSINV(AleatProd!I716)*Plan1!$G$8))</f>
        <v>17090.669909727381</v>
      </c>
      <c r="J717" s="30">
        <f>(I717*EXP(Plan1!$G$7-(Plan1!$G$8^2)/2+NORMSINV(AleatProd!J716)*Plan1!$G$8))</f>
        <v>16865.503274602488</v>
      </c>
      <c r="K717" s="30">
        <f>(J717*EXP(Plan1!$G$7-(Plan1!$G$8^2)/2+NORMSINV(AleatProd!K716)*Plan1!$G$8))</f>
        <v>16690.911679783912</v>
      </c>
      <c r="L717" s="30">
        <f>(K717*EXP(Plan1!$G$7-(Plan1!$G$8^2)/2+NORMSINV(AleatProd!L716)*Plan1!$G$8))</f>
        <v>18344.794175292631</v>
      </c>
      <c r="M717" s="30">
        <f>(L717*EXP(Plan1!$G$7-(Plan1!$G$8^2)/2+NORMSINV(AleatProd!M716)*Plan1!$G$8))</f>
        <v>17764.105960132503</v>
      </c>
      <c r="N717" s="30">
        <f>(M717*EXP(Plan1!$G$7-(Plan1!$G$8^2)/2+NORMSINV(AleatProd!N716)*Plan1!$G$8))</f>
        <v>17033.159610281713</v>
      </c>
      <c r="O717" s="30">
        <f>(N717*EXP(Plan1!$G$7-(Plan1!$G$8^2)/2+NORMSINV(AleatProd!O716)*Plan1!$G$8))</f>
        <v>17154.720158153214</v>
      </c>
      <c r="P717" s="30">
        <f>(O717*EXP(Plan1!$G$7-(Plan1!$G$8^2)/2+NORMSINV(AleatProd!P716)*Plan1!$G$8))</f>
        <v>16767.154492996498</v>
      </c>
      <c r="Q717" s="30">
        <f>(P717*EXP(Plan1!$G$7-(Plan1!$G$8^2)/2+NORMSINV(AleatProd!Q716)*Plan1!$G$8))</f>
        <v>17175.992819953015</v>
      </c>
      <c r="R717" s="30">
        <f>(Q717*EXP(Plan1!$G$7-(Plan1!$G$8^2)/2+NORMSINV(AleatProd!R716)*Plan1!$G$8))</f>
        <v>17979.694649546134</v>
      </c>
      <c r="S717" s="30">
        <f>(R717*EXP(Plan1!$G$7-(Plan1!$G$8^2)/2+NORMSINV(AleatProd!S716)*Plan1!$G$8))</f>
        <v>18296.30445957942</v>
      </c>
      <c r="T717" s="30">
        <f>(S717*EXP(Plan1!$G$7-(Plan1!$G$8^2)/2+NORMSINV(AleatProd!T716)*Plan1!$G$8))</f>
        <v>17806.999451572246</v>
      </c>
      <c r="U717" s="30">
        <f>(T717*EXP(Plan1!$G$7-(Plan1!$G$8^2)/2+NORMSINV(AleatProd!U716)*Plan1!$G$8))</f>
        <v>17540.251242080667</v>
      </c>
      <c r="V717" s="30">
        <f>(U717*EXP(Plan1!$G$7-(Plan1!$G$8^2)/2+NORMSINV(AleatProd!V716)*Plan1!$G$8))</f>
        <v>15993.753981654725</v>
      </c>
    </row>
    <row r="718" spans="1:22" x14ac:dyDescent="0.25">
      <c r="A718">
        <v>715</v>
      </c>
      <c r="B718" s="2">
        <f>Plan1!$B$4</f>
        <v>17520</v>
      </c>
      <c r="C718" s="30">
        <f>(B718*EXP(Plan1!$G$7-(Plan1!$G$8^2)/2+NORMSINV(AleatProd!C717)*Plan1!$G$8))</f>
        <v>17840.702243491312</v>
      </c>
      <c r="D718" s="30">
        <f>(C718*EXP(Plan1!$G$7-(Plan1!$G$8^2)/2+NORMSINV(AleatProd!D717)*Plan1!$G$8))</f>
        <v>18878.134535361154</v>
      </c>
      <c r="E718" s="30">
        <f>(D718*EXP(Plan1!$G$7-(Plan1!$G$8^2)/2+NORMSINV(AleatProd!E717)*Plan1!$G$8))</f>
        <v>17557.277650071537</v>
      </c>
      <c r="F718" s="30">
        <f>(E718*EXP(Plan1!$G$7-(Plan1!$G$8^2)/2+NORMSINV(AleatProd!F717)*Plan1!$G$8))</f>
        <v>17685.819312289463</v>
      </c>
      <c r="G718" s="30">
        <f>(F718*EXP(Plan1!$G$7-(Plan1!$G$8^2)/2+NORMSINV(AleatProd!G717)*Plan1!$G$8))</f>
        <v>17441.933150827619</v>
      </c>
      <c r="H718" s="30">
        <f>(G718*EXP(Plan1!$G$7-(Plan1!$G$8^2)/2+NORMSINV(AleatProd!H717)*Plan1!$G$8))</f>
        <v>17535.966040487099</v>
      </c>
      <c r="I718" s="30">
        <f>(H718*EXP(Plan1!$G$7-(Plan1!$G$8^2)/2+NORMSINV(AleatProd!I717)*Plan1!$G$8))</f>
        <v>17566.109812588544</v>
      </c>
      <c r="J718" s="30">
        <f>(I718*EXP(Plan1!$G$7-(Plan1!$G$8^2)/2+NORMSINV(AleatProd!J717)*Plan1!$G$8))</f>
        <v>17228.561003322389</v>
      </c>
      <c r="K718" s="30">
        <f>(J718*EXP(Plan1!$G$7-(Plan1!$G$8^2)/2+NORMSINV(AleatProd!K717)*Plan1!$G$8))</f>
        <v>16578.430578852222</v>
      </c>
      <c r="L718" s="30">
        <f>(K718*EXP(Plan1!$G$7-(Plan1!$G$8^2)/2+NORMSINV(AleatProd!L717)*Plan1!$G$8))</f>
        <v>15910.644467691904</v>
      </c>
      <c r="M718" s="30">
        <f>(L718*EXP(Plan1!$G$7-(Plan1!$G$8^2)/2+NORMSINV(AleatProd!M717)*Plan1!$G$8))</f>
        <v>16243.742590100119</v>
      </c>
      <c r="N718" s="30">
        <f>(M718*EXP(Plan1!$G$7-(Plan1!$G$8^2)/2+NORMSINV(AleatProd!N717)*Plan1!$G$8))</f>
        <v>15168.116530284567</v>
      </c>
      <c r="O718" s="30">
        <f>(N718*EXP(Plan1!$G$7-(Plan1!$G$8^2)/2+NORMSINV(AleatProd!O717)*Plan1!$G$8))</f>
        <v>14267.010451904374</v>
      </c>
      <c r="P718" s="30">
        <f>(O718*EXP(Plan1!$G$7-(Plan1!$G$8^2)/2+NORMSINV(AleatProd!P717)*Plan1!$G$8))</f>
        <v>14377.618116365173</v>
      </c>
      <c r="Q718" s="30">
        <f>(P718*EXP(Plan1!$G$7-(Plan1!$G$8^2)/2+NORMSINV(AleatProd!Q717)*Plan1!$G$8))</f>
        <v>14160.573640434153</v>
      </c>
      <c r="R718" s="30">
        <f>(Q718*EXP(Plan1!$G$7-(Plan1!$G$8^2)/2+NORMSINV(AleatProd!R717)*Plan1!$G$8))</f>
        <v>14180.278146207173</v>
      </c>
      <c r="S718" s="30">
        <f>(R718*EXP(Plan1!$G$7-(Plan1!$G$8^2)/2+NORMSINV(AleatProd!S717)*Plan1!$G$8))</f>
        <v>13643.663359430533</v>
      </c>
      <c r="T718" s="30">
        <f>(S718*EXP(Plan1!$G$7-(Plan1!$G$8^2)/2+NORMSINV(AleatProd!T717)*Plan1!$G$8))</f>
        <v>13244.678085749078</v>
      </c>
      <c r="U718" s="30">
        <f>(T718*EXP(Plan1!$G$7-(Plan1!$G$8^2)/2+NORMSINV(AleatProd!U717)*Plan1!$G$8))</f>
        <v>12276.277216499442</v>
      </c>
      <c r="V718" s="30">
        <f>(U718*EXP(Plan1!$G$7-(Plan1!$G$8^2)/2+NORMSINV(AleatProd!V717)*Plan1!$G$8))</f>
        <v>11083.457226772773</v>
      </c>
    </row>
    <row r="719" spans="1:22" x14ac:dyDescent="0.25">
      <c r="A719">
        <v>716</v>
      </c>
      <c r="B719" s="2">
        <f>Plan1!$B$4</f>
        <v>17520</v>
      </c>
      <c r="C719" s="30">
        <f>(B719*EXP(Plan1!$G$7-(Plan1!$G$8^2)/2+NORMSINV(AleatProd!C718)*Plan1!$G$8))</f>
        <v>19798.212324504406</v>
      </c>
      <c r="D719" s="30">
        <f>(C719*EXP(Plan1!$G$7-(Plan1!$G$8^2)/2+NORMSINV(AleatProd!D718)*Plan1!$G$8))</f>
        <v>18769.548128223236</v>
      </c>
      <c r="E719" s="30">
        <f>(D719*EXP(Plan1!$G$7-(Plan1!$G$8^2)/2+NORMSINV(AleatProd!E718)*Plan1!$G$8))</f>
        <v>17847.617439473335</v>
      </c>
      <c r="F719" s="30">
        <f>(E719*EXP(Plan1!$G$7-(Plan1!$G$8^2)/2+NORMSINV(AleatProd!F718)*Plan1!$G$8))</f>
        <v>16457.088202938696</v>
      </c>
      <c r="G719" s="30">
        <f>(F719*EXP(Plan1!$G$7-(Plan1!$G$8^2)/2+NORMSINV(AleatProd!G718)*Plan1!$G$8))</f>
        <v>16668.963085980111</v>
      </c>
      <c r="H719" s="30">
        <f>(G719*EXP(Plan1!$G$7-(Plan1!$G$8^2)/2+NORMSINV(AleatProd!H718)*Plan1!$G$8))</f>
        <v>17561.798242267367</v>
      </c>
      <c r="I719" s="30">
        <f>(H719*EXP(Plan1!$G$7-(Plan1!$G$8^2)/2+NORMSINV(AleatProd!I718)*Plan1!$G$8))</f>
        <v>16282.319997060651</v>
      </c>
      <c r="J719" s="30">
        <f>(I719*EXP(Plan1!$G$7-(Plan1!$G$8^2)/2+NORMSINV(AleatProd!J718)*Plan1!$G$8))</f>
        <v>17092.015634075251</v>
      </c>
      <c r="K719" s="30">
        <f>(J719*EXP(Plan1!$G$7-(Plan1!$G$8^2)/2+NORMSINV(AleatProd!K718)*Plan1!$G$8))</f>
        <v>18087.466831278489</v>
      </c>
      <c r="L719" s="30">
        <f>(K719*EXP(Plan1!$G$7-(Plan1!$G$8^2)/2+NORMSINV(AleatProd!L718)*Plan1!$G$8))</f>
        <v>17514.935472065423</v>
      </c>
      <c r="M719" s="30">
        <f>(L719*EXP(Plan1!$G$7-(Plan1!$G$8^2)/2+NORMSINV(AleatProd!M718)*Plan1!$G$8))</f>
        <v>17911.194396601324</v>
      </c>
      <c r="N719" s="30">
        <f>(M719*EXP(Plan1!$G$7-(Plan1!$G$8^2)/2+NORMSINV(AleatProd!N718)*Plan1!$G$8))</f>
        <v>18778.754570167628</v>
      </c>
      <c r="O719" s="30">
        <f>(N719*EXP(Plan1!$G$7-(Plan1!$G$8^2)/2+NORMSINV(AleatProd!O718)*Plan1!$G$8))</f>
        <v>17720.873690262149</v>
      </c>
      <c r="P719" s="30">
        <f>(O719*EXP(Plan1!$G$7-(Plan1!$G$8^2)/2+NORMSINV(AleatProd!P718)*Plan1!$G$8))</f>
        <v>18464.833289925715</v>
      </c>
      <c r="Q719" s="30">
        <f>(P719*EXP(Plan1!$G$7-(Plan1!$G$8^2)/2+NORMSINV(AleatProd!Q718)*Plan1!$G$8))</f>
        <v>18760.17591242908</v>
      </c>
      <c r="R719" s="30">
        <f>(Q719*EXP(Plan1!$G$7-(Plan1!$G$8^2)/2+NORMSINV(AleatProd!R718)*Plan1!$G$8))</f>
        <v>18632.491396377627</v>
      </c>
      <c r="S719" s="30">
        <f>(R719*EXP(Plan1!$G$7-(Plan1!$G$8^2)/2+NORMSINV(AleatProd!S718)*Plan1!$G$8))</f>
        <v>19146.652201465102</v>
      </c>
      <c r="T719" s="30">
        <f>(S719*EXP(Plan1!$G$7-(Plan1!$G$8^2)/2+NORMSINV(AleatProd!T718)*Plan1!$G$8))</f>
        <v>19900.652030790359</v>
      </c>
      <c r="U719" s="30">
        <f>(T719*EXP(Plan1!$G$7-(Plan1!$G$8^2)/2+NORMSINV(AleatProd!U718)*Plan1!$G$8))</f>
        <v>21354.620560198062</v>
      </c>
      <c r="V719" s="30">
        <f>(U719*EXP(Plan1!$G$7-(Plan1!$G$8^2)/2+NORMSINV(AleatProd!V718)*Plan1!$G$8))</f>
        <v>21551.705326181051</v>
      </c>
    </row>
    <row r="720" spans="1:22" x14ac:dyDescent="0.25">
      <c r="A720">
        <v>717</v>
      </c>
      <c r="B720" s="2">
        <f>Plan1!$B$4</f>
        <v>17520</v>
      </c>
      <c r="C720" s="30">
        <f>(B720*EXP(Plan1!$G$7-(Plan1!$G$8^2)/2+NORMSINV(AleatProd!C719)*Plan1!$G$8))</f>
        <v>17323.425050498627</v>
      </c>
      <c r="D720" s="30">
        <f>(C720*EXP(Plan1!$G$7-(Plan1!$G$8^2)/2+NORMSINV(AleatProd!D719)*Plan1!$G$8))</f>
        <v>14768.239444191784</v>
      </c>
      <c r="E720" s="30">
        <f>(D720*EXP(Plan1!$G$7-(Plan1!$G$8^2)/2+NORMSINV(AleatProd!E719)*Plan1!$G$8))</f>
        <v>14189.144081821089</v>
      </c>
      <c r="F720" s="30">
        <f>(E720*EXP(Plan1!$G$7-(Plan1!$G$8^2)/2+NORMSINV(AleatProd!F719)*Plan1!$G$8))</f>
        <v>15637.205965439493</v>
      </c>
      <c r="G720" s="30">
        <f>(F720*EXP(Plan1!$G$7-(Plan1!$G$8^2)/2+NORMSINV(AleatProd!G719)*Plan1!$G$8))</f>
        <v>16522.235589384767</v>
      </c>
      <c r="H720" s="30">
        <f>(G720*EXP(Plan1!$G$7-(Plan1!$G$8^2)/2+NORMSINV(AleatProd!H719)*Plan1!$G$8))</f>
        <v>15220.727987441345</v>
      </c>
      <c r="I720" s="30">
        <f>(H720*EXP(Plan1!$G$7-(Plan1!$G$8^2)/2+NORMSINV(AleatProd!I719)*Plan1!$G$8))</f>
        <v>14965.91031975891</v>
      </c>
      <c r="J720" s="30">
        <f>(I720*EXP(Plan1!$G$7-(Plan1!$G$8^2)/2+NORMSINV(AleatProd!J719)*Plan1!$G$8))</f>
        <v>15797.112506581545</v>
      </c>
      <c r="K720" s="30">
        <f>(J720*EXP(Plan1!$G$7-(Plan1!$G$8^2)/2+NORMSINV(AleatProd!K719)*Plan1!$G$8))</f>
        <v>15579.887014807748</v>
      </c>
      <c r="L720" s="30">
        <f>(K720*EXP(Plan1!$G$7-(Plan1!$G$8^2)/2+NORMSINV(AleatProd!L719)*Plan1!$G$8))</f>
        <v>15738.238962686484</v>
      </c>
      <c r="M720" s="30">
        <f>(L720*EXP(Plan1!$G$7-(Plan1!$G$8^2)/2+NORMSINV(AleatProd!M719)*Plan1!$G$8))</f>
        <v>16866.952803916687</v>
      </c>
      <c r="N720" s="30">
        <f>(M720*EXP(Plan1!$G$7-(Plan1!$G$8^2)/2+NORMSINV(AleatProd!N719)*Plan1!$G$8))</f>
        <v>15062.781216831343</v>
      </c>
      <c r="O720" s="30">
        <f>(N720*EXP(Plan1!$G$7-(Plan1!$G$8^2)/2+NORMSINV(AleatProd!O719)*Plan1!$G$8))</f>
        <v>14372.826735775821</v>
      </c>
      <c r="P720" s="30">
        <f>(O720*EXP(Plan1!$G$7-(Plan1!$G$8^2)/2+NORMSINV(AleatProd!P719)*Plan1!$G$8))</f>
        <v>15198.521736501058</v>
      </c>
      <c r="Q720" s="30">
        <f>(P720*EXP(Plan1!$G$7-(Plan1!$G$8^2)/2+NORMSINV(AleatProd!Q719)*Plan1!$G$8))</f>
        <v>15780.821681428606</v>
      </c>
      <c r="R720" s="30">
        <f>(Q720*EXP(Plan1!$G$7-(Plan1!$G$8^2)/2+NORMSINV(AleatProd!R719)*Plan1!$G$8))</f>
        <v>15057.735352032867</v>
      </c>
      <c r="S720" s="30">
        <f>(R720*EXP(Plan1!$G$7-(Plan1!$G$8^2)/2+NORMSINV(AleatProd!S719)*Plan1!$G$8))</f>
        <v>15354.115660809024</v>
      </c>
      <c r="T720" s="30">
        <f>(S720*EXP(Plan1!$G$7-(Plan1!$G$8^2)/2+NORMSINV(AleatProd!T719)*Plan1!$G$8))</f>
        <v>15309.418535748971</v>
      </c>
      <c r="U720" s="30">
        <f>(T720*EXP(Plan1!$G$7-(Plan1!$G$8^2)/2+NORMSINV(AleatProd!U719)*Plan1!$G$8))</f>
        <v>14447.503604108964</v>
      </c>
      <c r="V720" s="30">
        <f>(U720*EXP(Plan1!$G$7-(Plan1!$G$8^2)/2+NORMSINV(AleatProd!V719)*Plan1!$G$8))</f>
        <v>14792.514632134613</v>
      </c>
    </row>
    <row r="721" spans="1:22" x14ac:dyDescent="0.25">
      <c r="A721">
        <v>718</v>
      </c>
      <c r="B721" s="2">
        <f>Plan1!$B$4</f>
        <v>17520</v>
      </c>
      <c r="C721" s="30">
        <f>(B721*EXP(Plan1!$G$7-(Plan1!$G$8^2)/2+NORMSINV(AleatProd!C720)*Plan1!$G$8))</f>
        <v>18087.974828018454</v>
      </c>
      <c r="D721" s="30">
        <f>(C721*EXP(Plan1!$G$7-(Plan1!$G$8^2)/2+NORMSINV(AleatProd!D720)*Plan1!$G$8))</f>
        <v>17721.678916297264</v>
      </c>
      <c r="E721" s="30">
        <f>(D721*EXP(Plan1!$G$7-(Plan1!$G$8^2)/2+NORMSINV(AleatProd!E720)*Plan1!$G$8))</f>
        <v>17356.167205484908</v>
      </c>
      <c r="F721" s="30">
        <f>(E721*EXP(Plan1!$G$7-(Plan1!$G$8^2)/2+NORMSINV(AleatProd!F720)*Plan1!$G$8))</f>
        <v>18107.903692007367</v>
      </c>
      <c r="G721" s="30">
        <f>(F721*EXP(Plan1!$G$7-(Plan1!$G$8^2)/2+NORMSINV(AleatProd!G720)*Plan1!$G$8))</f>
        <v>17491.29652417899</v>
      </c>
      <c r="H721" s="30">
        <f>(G721*EXP(Plan1!$G$7-(Plan1!$G$8^2)/2+NORMSINV(AleatProd!H720)*Plan1!$G$8))</f>
        <v>17482.123823815135</v>
      </c>
      <c r="I721" s="30">
        <f>(H721*EXP(Plan1!$G$7-(Plan1!$G$8^2)/2+NORMSINV(AleatProd!I720)*Plan1!$G$8))</f>
        <v>17146.643954577052</v>
      </c>
      <c r="J721" s="30">
        <f>(I721*EXP(Plan1!$G$7-(Plan1!$G$8^2)/2+NORMSINV(AleatProd!J720)*Plan1!$G$8))</f>
        <v>16507.633389484879</v>
      </c>
      <c r="K721" s="30">
        <f>(J721*EXP(Plan1!$G$7-(Plan1!$G$8^2)/2+NORMSINV(AleatProd!K720)*Plan1!$G$8))</f>
        <v>15896.490965040935</v>
      </c>
      <c r="L721" s="30">
        <f>(K721*EXP(Plan1!$G$7-(Plan1!$G$8^2)/2+NORMSINV(AleatProd!L720)*Plan1!$G$8))</f>
        <v>16326.898802709869</v>
      </c>
      <c r="M721" s="30">
        <f>(L721*EXP(Plan1!$G$7-(Plan1!$G$8^2)/2+NORMSINV(AleatProd!M720)*Plan1!$G$8))</f>
        <v>14388.531899400425</v>
      </c>
      <c r="N721" s="30">
        <f>(M721*EXP(Plan1!$G$7-(Plan1!$G$8^2)/2+NORMSINV(AleatProd!N720)*Plan1!$G$8))</f>
        <v>13352.977689824305</v>
      </c>
      <c r="O721" s="30">
        <f>(N721*EXP(Plan1!$G$7-(Plan1!$G$8^2)/2+NORMSINV(AleatProd!O720)*Plan1!$G$8))</f>
        <v>13876.135401666012</v>
      </c>
      <c r="P721" s="30">
        <f>(O721*EXP(Plan1!$G$7-(Plan1!$G$8^2)/2+NORMSINV(AleatProd!P720)*Plan1!$G$8))</f>
        <v>12892.683074096249</v>
      </c>
      <c r="Q721" s="30">
        <f>(P721*EXP(Plan1!$G$7-(Plan1!$G$8^2)/2+NORMSINV(AleatProd!Q720)*Plan1!$G$8))</f>
        <v>13098.78433491943</v>
      </c>
      <c r="R721" s="30">
        <f>(Q721*EXP(Plan1!$G$7-(Plan1!$G$8^2)/2+NORMSINV(AleatProd!R720)*Plan1!$G$8))</f>
        <v>13164.468402441926</v>
      </c>
      <c r="S721" s="30">
        <f>(R721*EXP(Plan1!$G$7-(Plan1!$G$8^2)/2+NORMSINV(AleatProd!S720)*Plan1!$G$8))</f>
        <v>14441.21864906219</v>
      </c>
      <c r="T721" s="30">
        <f>(S721*EXP(Plan1!$G$7-(Plan1!$G$8^2)/2+NORMSINV(AleatProd!T720)*Plan1!$G$8))</f>
        <v>13717.625198920348</v>
      </c>
      <c r="U721" s="30">
        <f>(T721*EXP(Plan1!$G$7-(Plan1!$G$8^2)/2+NORMSINV(AleatProd!U720)*Plan1!$G$8))</f>
        <v>14612.790751012095</v>
      </c>
      <c r="V721" s="30">
        <f>(U721*EXP(Plan1!$G$7-(Plan1!$G$8^2)/2+NORMSINV(AleatProd!V720)*Plan1!$G$8))</f>
        <v>15148.877935399707</v>
      </c>
    </row>
    <row r="722" spans="1:22" x14ac:dyDescent="0.25">
      <c r="A722">
        <v>719</v>
      </c>
      <c r="B722" s="2">
        <f>Plan1!$B$4</f>
        <v>17520</v>
      </c>
      <c r="C722" s="30">
        <f>(B722*EXP(Plan1!$G$7-(Plan1!$G$8^2)/2+NORMSINV(AleatProd!C721)*Plan1!$G$8))</f>
        <v>15863.324771477355</v>
      </c>
      <c r="D722" s="30">
        <f>(C722*EXP(Plan1!$G$7-(Plan1!$G$8^2)/2+NORMSINV(AleatProd!D721)*Plan1!$G$8))</f>
        <v>16699.110743587476</v>
      </c>
      <c r="E722" s="30">
        <f>(D722*EXP(Plan1!$G$7-(Plan1!$G$8^2)/2+NORMSINV(AleatProd!E721)*Plan1!$G$8))</f>
        <v>15920.821618070997</v>
      </c>
      <c r="F722" s="30">
        <f>(E722*EXP(Plan1!$G$7-(Plan1!$G$8^2)/2+NORMSINV(AleatProd!F721)*Plan1!$G$8))</f>
        <v>15884.440371527055</v>
      </c>
      <c r="G722" s="30">
        <f>(F722*EXP(Plan1!$G$7-(Plan1!$G$8^2)/2+NORMSINV(AleatProd!G721)*Plan1!$G$8))</f>
        <v>16024.610783244543</v>
      </c>
      <c r="H722" s="30">
        <f>(G722*EXP(Plan1!$G$7-(Plan1!$G$8^2)/2+NORMSINV(AleatProd!H721)*Plan1!$G$8))</f>
        <v>15908.021562934204</v>
      </c>
      <c r="I722" s="30">
        <f>(H722*EXP(Plan1!$G$7-(Plan1!$G$8^2)/2+NORMSINV(AleatProd!I721)*Plan1!$G$8))</f>
        <v>15592.85618271635</v>
      </c>
      <c r="J722" s="30">
        <f>(I722*EXP(Plan1!$G$7-(Plan1!$G$8^2)/2+NORMSINV(AleatProd!J721)*Plan1!$G$8))</f>
        <v>15820.564224581496</v>
      </c>
      <c r="K722" s="30">
        <f>(J722*EXP(Plan1!$G$7-(Plan1!$G$8^2)/2+NORMSINV(AleatProd!K721)*Plan1!$G$8))</f>
        <v>17240.275896913838</v>
      </c>
      <c r="L722" s="30">
        <f>(K722*EXP(Plan1!$G$7-(Plan1!$G$8^2)/2+NORMSINV(AleatProd!L721)*Plan1!$G$8))</f>
        <v>16113.064928307791</v>
      </c>
      <c r="M722" s="30">
        <f>(L722*EXP(Plan1!$G$7-(Plan1!$G$8^2)/2+NORMSINV(AleatProd!M721)*Plan1!$G$8))</f>
        <v>15360.585078292213</v>
      </c>
      <c r="N722" s="30">
        <f>(M722*EXP(Plan1!$G$7-(Plan1!$G$8^2)/2+NORMSINV(AleatProd!N721)*Plan1!$G$8))</f>
        <v>15013.302973093052</v>
      </c>
      <c r="O722" s="30">
        <f>(N722*EXP(Plan1!$G$7-(Plan1!$G$8^2)/2+NORMSINV(AleatProd!O721)*Plan1!$G$8))</f>
        <v>14421.842429879667</v>
      </c>
      <c r="P722" s="30">
        <f>(O722*EXP(Plan1!$G$7-(Plan1!$G$8^2)/2+NORMSINV(AleatProd!P721)*Plan1!$G$8))</f>
        <v>14424.394714293196</v>
      </c>
      <c r="Q722" s="30">
        <f>(P722*EXP(Plan1!$G$7-(Plan1!$G$8^2)/2+NORMSINV(AleatProd!Q721)*Plan1!$G$8))</f>
        <v>14569.661100732954</v>
      </c>
      <c r="R722" s="30">
        <f>(Q722*EXP(Plan1!$G$7-(Plan1!$G$8^2)/2+NORMSINV(AleatProd!R721)*Plan1!$G$8))</f>
        <v>14770.675077350083</v>
      </c>
      <c r="S722" s="30">
        <f>(R722*EXP(Plan1!$G$7-(Plan1!$G$8^2)/2+NORMSINV(AleatProd!S721)*Plan1!$G$8))</f>
        <v>15230.776383677963</v>
      </c>
      <c r="T722" s="30">
        <f>(S722*EXP(Plan1!$G$7-(Plan1!$G$8^2)/2+NORMSINV(AleatProd!T721)*Plan1!$G$8))</f>
        <v>14831.092447602479</v>
      </c>
      <c r="U722" s="30">
        <f>(T722*EXP(Plan1!$G$7-(Plan1!$G$8^2)/2+NORMSINV(AleatProd!U721)*Plan1!$G$8))</f>
        <v>14217.138129294468</v>
      </c>
      <c r="V722" s="30">
        <f>(U722*EXP(Plan1!$G$7-(Plan1!$G$8^2)/2+NORMSINV(AleatProd!V721)*Plan1!$G$8))</f>
        <v>15067.710757393321</v>
      </c>
    </row>
    <row r="723" spans="1:22" x14ac:dyDescent="0.25">
      <c r="A723">
        <v>720</v>
      </c>
      <c r="B723" s="2">
        <f>Plan1!$B$4</f>
        <v>17520</v>
      </c>
      <c r="C723" s="30">
        <f>(B723*EXP(Plan1!$G$7-(Plan1!$G$8^2)/2+NORMSINV(AleatProd!C722)*Plan1!$G$8))</f>
        <v>17358.760095847509</v>
      </c>
      <c r="D723" s="30">
        <f>(C723*EXP(Plan1!$G$7-(Plan1!$G$8^2)/2+NORMSINV(AleatProd!D722)*Plan1!$G$8))</f>
        <v>18772.442489679313</v>
      </c>
      <c r="E723" s="30">
        <f>(D723*EXP(Plan1!$G$7-(Plan1!$G$8^2)/2+NORMSINV(AleatProd!E722)*Plan1!$G$8))</f>
        <v>18131.331706969922</v>
      </c>
      <c r="F723" s="30">
        <f>(E723*EXP(Plan1!$G$7-(Plan1!$G$8^2)/2+NORMSINV(AleatProd!F722)*Plan1!$G$8))</f>
        <v>17589.161497266621</v>
      </c>
      <c r="G723" s="30">
        <f>(F723*EXP(Plan1!$G$7-(Plan1!$G$8^2)/2+NORMSINV(AleatProd!G722)*Plan1!$G$8))</f>
        <v>17466.418887015061</v>
      </c>
      <c r="H723" s="30">
        <f>(G723*EXP(Plan1!$G$7-(Plan1!$G$8^2)/2+NORMSINV(AleatProd!H722)*Plan1!$G$8))</f>
        <v>17855.865005316417</v>
      </c>
      <c r="I723" s="30">
        <f>(H723*EXP(Plan1!$G$7-(Plan1!$G$8^2)/2+NORMSINV(AleatProd!I722)*Plan1!$G$8))</f>
        <v>16292.719874456254</v>
      </c>
      <c r="J723" s="30">
        <f>(I723*EXP(Plan1!$G$7-(Plan1!$G$8^2)/2+NORMSINV(AleatProd!J722)*Plan1!$G$8))</f>
        <v>15708.761029241041</v>
      </c>
      <c r="K723" s="30">
        <f>(J723*EXP(Plan1!$G$7-(Plan1!$G$8^2)/2+NORMSINV(AleatProd!K722)*Plan1!$G$8))</f>
        <v>16355.242617510014</v>
      </c>
      <c r="L723" s="30">
        <f>(K723*EXP(Plan1!$G$7-(Plan1!$G$8^2)/2+NORMSINV(AleatProd!L722)*Plan1!$G$8))</f>
        <v>15515.077557436247</v>
      </c>
      <c r="M723" s="30">
        <f>(L723*EXP(Plan1!$G$7-(Plan1!$G$8^2)/2+NORMSINV(AleatProd!M722)*Plan1!$G$8))</f>
        <v>16204.211187709901</v>
      </c>
      <c r="N723" s="30">
        <f>(M723*EXP(Plan1!$G$7-(Plan1!$G$8^2)/2+NORMSINV(AleatProd!N722)*Plan1!$G$8))</f>
        <v>16636.996424555557</v>
      </c>
      <c r="O723" s="30">
        <f>(N723*EXP(Plan1!$G$7-(Plan1!$G$8^2)/2+NORMSINV(AleatProd!O722)*Plan1!$G$8))</f>
        <v>15844.235643204767</v>
      </c>
      <c r="P723" s="30">
        <f>(O723*EXP(Plan1!$G$7-(Plan1!$G$8^2)/2+NORMSINV(AleatProd!P722)*Plan1!$G$8))</f>
        <v>15594.614073483044</v>
      </c>
      <c r="Q723" s="30">
        <f>(P723*EXP(Plan1!$G$7-(Plan1!$G$8^2)/2+NORMSINV(AleatProd!Q722)*Plan1!$G$8))</f>
        <v>15789.273010868441</v>
      </c>
      <c r="R723" s="30">
        <f>(Q723*EXP(Plan1!$G$7-(Plan1!$G$8^2)/2+NORMSINV(AleatProd!R722)*Plan1!$G$8))</f>
        <v>16558.319921208578</v>
      </c>
      <c r="S723" s="30">
        <f>(R723*EXP(Plan1!$G$7-(Plan1!$G$8^2)/2+NORMSINV(AleatProd!S722)*Plan1!$G$8))</f>
        <v>16684.438957032497</v>
      </c>
      <c r="T723" s="30">
        <f>(S723*EXP(Plan1!$G$7-(Plan1!$G$8^2)/2+NORMSINV(AleatProd!T722)*Plan1!$G$8))</f>
        <v>15594.208004784476</v>
      </c>
      <c r="U723" s="30">
        <f>(T723*EXP(Plan1!$G$7-(Plan1!$G$8^2)/2+NORMSINV(AleatProd!U722)*Plan1!$G$8))</f>
        <v>15304.816939199438</v>
      </c>
      <c r="V723" s="30">
        <f>(U723*EXP(Plan1!$G$7-(Plan1!$G$8^2)/2+NORMSINV(AleatProd!V722)*Plan1!$G$8))</f>
        <v>13728.812598996694</v>
      </c>
    </row>
    <row r="724" spans="1:22" x14ac:dyDescent="0.25">
      <c r="A724">
        <v>721</v>
      </c>
      <c r="B724" s="2">
        <f>Plan1!$B$4</f>
        <v>17520</v>
      </c>
      <c r="C724" s="30">
        <f>(B724*EXP(Plan1!$G$7-(Plan1!$G$8^2)/2+NORMSINV(AleatProd!C723)*Plan1!$G$8))</f>
        <v>17602.300778738219</v>
      </c>
      <c r="D724" s="30">
        <f>(C724*EXP(Plan1!$G$7-(Plan1!$G$8^2)/2+NORMSINV(AleatProd!D723)*Plan1!$G$8))</f>
        <v>18435.068005588208</v>
      </c>
      <c r="E724" s="30">
        <f>(D724*EXP(Plan1!$G$7-(Plan1!$G$8^2)/2+NORMSINV(AleatProd!E723)*Plan1!$G$8))</f>
        <v>16638.508194967573</v>
      </c>
      <c r="F724" s="30">
        <f>(E724*EXP(Plan1!$G$7-(Plan1!$G$8^2)/2+NORMSINV(AleatProd!F723)*Plan1!$G$8))</f>
        <v>16255.215093854513</v>
      </c>
      <c r="G724" s="30">
        <f>(F724*EXP(Plan1!$G$7-(Plan1!$G$8^2)/2+NORMSINV(AleatProd!G723)*Plan1!$G$8))</f>
        <v>15695.089484007638</v>
      </c>
      <c r="H724" s="30">
        <f>(G724*EXP(Plan1!$G$7-(Plan1!$G$8^2)/2+NORMSINV(AleatProd!H723)*Plan1!$G$8))</f>
        <v>16132.435325227136</v>
      </c>
      <c r="I724" s="30">
        <f>(H724*EXP(Plan1!$G$7-(Plan1!$G$8^2)/2+NORMSINV(AleatProd!I723)*Plan1!$G$8))</f>
        <v>15440.475762000458</v>
      </c>
      <c r="J724" s="30">
        <f>(I724*EXP(Plan1!$G$7-(Plan1!$G$8^2)/2+NORMSINV(AleatProd!J723)*Plan1!$G$8))</f>
        <v>16118.466265975518</v>
      </c>
      <c r="K724" s="30">
        <f>(J724*EXP(Plan1!$G$7-(Plan1!$G$8^2)/2+NORMSINV(AleatProd!K723)*Plan1!$G$8))</f>
        <v>17706.687902091155</v>
      </c>
      <c r="L724" s="30">
        <f>(K724*EXP(Plan1!$G$7-(Plan1!$G$8^2)/2+NORMSINV(AleatProd!L723)*Plan1!$G$8))</f>
        <v>18971.836353549515</v>
      </c>
      <c r="M724" s="30">
        <f>(L724*EXP(Plan1!$G$7-(Plan1!$G$8^2)/2+NORMSINV(AleatProd!M723)*Plan1!$G$8))</f>
        <v>19708.541306023482</v>
      </c>
      <c r="N724" s="30">
        <f>(M724*EXP(Plan1!$G$7-(Plan1!$G$8^2)/2+NORMSINV(AleatProd!N723)*Plan1!$G$8))</f>
        <v>19271.960980766165</v>
      </c>
      <c r="O724" s="30">
        <f>(N724*EXP(Plan1!$G$7-(Plan1!$G$8^2)/2+NORMSINV(AleatProd!O723)*Plan1!$G$8))</f>
        <v>19394.937280079801</v>
      </c>
      <c r="P724" s="30">
        <f>(O724*EXP(Plan1!$G$7-(Plan1!$G$8^2)/2+NORMSINV(AleatProd!P723)*Plan1!$G$8))</f>
        <v>19563.134415112272</v>
      </c>
      <c r="Q724" s="30">
        <f>(P724*EXP(Plan1!$G$7-(Plan1!$G$8^2)/2+NORMSINV(AleatProd!Q723)*Plan1!$G$8))</f>
        <v>21475.985071699921</v>
      </c>
      <c r="R724" s="30">
        <f>(Q724*EXP(Plan1!$G$7-(Plan1!$G$8^2)/2+NORMSINV(AleatProd!R723)*Plan1!$G$8))</f>
        <v>20714.939639657838</v>
      </c>
      <c r="S724" s="30">
        <f>(R724*EXP(Plan1!$G$7-(Plan1!$G$8^2)/2+NORMSINV(AleatProd!S723)*Plan1!$G$8))</f>
        <v>19978.033886067238</v>
      </c>
      <c r="T724" s="30">
        <f>(S724*EXP(Plan1!$G$7-(Plan1!$G$8^2)/2+NORMSINV(AleatProd!T723)*Plan1!$G$8))</f>
        <v>20559.69114205422</v>
      </c>
      <c r="U724" s="30">
        <f>(T724*EXP(Plan1!$G$7-(Plan1!$G$8^2)/2+NORMSINV(AleatProd!U723)*Plan1!$G$8))</f>
        <v>19919.148238031732</v>
      </c>
      <c r="V724" s="30">
        <f>(U724*EXP(Plan1!$G$7-(Plan1!$G$8^2)/2+NORMSINV(AleatProd!V723)*Plan1!$G$8))</f>
        <v>19858.354053794821</v>
      </c>
    </row>
    <row r="725" spans="1:22" x14ac:dyDescent="0.25">
      <c r="A725">
        <v>722</v>
      </c>
      <c r="B725" s="2">
        <f>Plan1!$B$4</f>
        <v>17520</v>
      </c>
      <c r="C725" s="30">
        <f>(B725*EXP(Plan1!$G$7-(Plan1!$G$8^2)/2+NORMSINV(AleatProd!C724)*Plan1!$G$8))</f>
        <v>16727.363455639847</v>
      </c>
      <c r="D725" s="30">
        <f>(C725*EXP(Plan1!$G$7-(Plan1!$G$8^2)/2+NORMSINV(AleatProd!D724)*Plan1!$G$8))</f>
        <v>17034.795503156918</v>
      </c>
      <c r="E725" s="30">
        <f>(D725*EXP(Plan1!$G$7-(Plan1!$G$8^2)/2+NORMSINV(AleatProd!E724)*Plan1!$G$8))</f>
        <v>17143.536257510401</v>
      </c>
      <c r="F725" s="30">
        <f>(E725*EXP(Plan1!$G$7-(Plan1!$G$8^2)/2+NORMSINV(AleatProd!F724)*Plan1!$G$8))</f>
        <v>16623.576002652851</v>
      </c>
      <c r="G725" s="30">
        <f>(F725*EXP(Plan1!$G$7-(Plan1!$G$8^2)/2+NORMSINV(AleatProd!G724)*Plan1!$G$8))</f>
        <v>15499.658780701164</v>
      </c>
      <c r="H725" s="30">
        <f>(G725*EXP(Plan1!$G$7-(Plan1!$G$8^2)/2+NORMSINV(AleatProd!H724)*Plan1!$G$8))</f>
        <v>14509.030701031876</v>
      </c>
      <c r="I725" s="30">
        <f>(H725*EXP(Plan1!$G$7-(Plan1!$G$8^2)/2+NORMSINV(AleatProd!I724)*Plan1!$G$8))</f>
        <v>13849.861559248771</v>
      </c>
      <c r="J725" s="30">
        <f>(I725*EXP(Plan1!$G$7-(Plan1!$G$8^2)/2+NORMSINV(AleatProd!J724)*Plan1!$G$8))</f>
        <v>13739.229389576127</v>
      </c>
      <c r="K725" s="30">
        <f>(J725*EXP(Plan1!$G$7-(Plan1!$G$8^2)/2+NORMSINV(AleatProd!K724)*Plan1!$G$8))</f>
        <v>14513.323154099682</v>
      </c>
      <c r="L725" s="30">
        <f>(K725*EXP(Plan1!$G$7-(Plan1!$G$8^2)/2+NORMSINV(AleatProd!L724)*Plan1!$G$8))</f>
        <v>13707.442007888281</v>
      </c>
      <c r="M725" s="30">
        <f>(L725*EXP(Plan1!$G$7-(Plan1!$G$8^2)/2+NORMSINV(AleatProd!M724)*Plan1!$G$8))</f>
        <v>13658.585707636985</v>
      </c>
      <c r="N725" s="30">
        <f>(M725*EXP(Plan1!$G$7-(Plan1!$G$8^2)/2+NORMSINV(AleatProd!N724)*Plan1!$G$8))</f>
        <v>14564.859940053537</v>
      </c>
      <c r="O725" s="30">
        <f>(N725*EXP(Plan1!$G$7-(Plan1!$G$8^2)/2+NORMSINV(AleatProd!O724)*Plan1!$G$8))</f>
        <v>14966.890224188845</v>
      </c>
      <c r="P725" s="30">
        <f>(O725*EXP(Plan1!$G$7-(Plan1!$G$8^2)/2+NORMSINV(AleatProd!P724)*Plan1!$G$8))</f>
        <v>15199.610243548454</v>
      </c>
      <c r="Q725" s="30">
        <f>(P725*EXP(Plan1!$G$7-(Plan1!$G$8^2)/2+NORMSINV(AleatProd!Q724)*Plan1!$G$8))</f>
        <v>15917.865633275896</v>
      </c>
      <c r="R725" s="30">
        <f>(Q725*EXP(Plan1!$G$7-(Plan1!$G$8^2)/2+NORMSINV(AleatProd!R724)*Plan1!$G$8))</f>
        <v>15438.165925622456</v>
      </c>
      <c r="S725" s="30">
        <f>(R725*EXP(Plan1!$G$7-(Plan1!$G$8^2)/2+NORMSINV(AleatProd!S724)*Plan1!$G$8))</f>
        <v>15790.83245102923</v>
      </c>
      <c r="T725" s="30">
        <f>(S725*EXP(Plan1!$G$7-(Plan1!$G$8^2)/2+NORMSINV(AleatProd!T724)*Plan1!$G$8))</f>
        <v>16609.416710447782</v>
      </c>
      <c r="U725" s="30">
        <f>(T725*EXP(Plan1!$G$7-(Plan1!$G$8^2)/2+NORMSINV(AleatProd!U724)*Plan1!$G$8))</f>
        <v>17771.846718586643</v>
      </c>
      <c r="V725" s="30">
        <f>(U725*EXP(Plan1!$G$7-(Plan1!$G$8^2)/2+NORMSINV(AleatProd!V724)*Plan1!$G$8))</f>
        <v>17849.454633795176</v>
      </c>
    </row>
    <row r="726" spans="1:22" x14ac:dyDescent="0.25">
      <c r="A726">
        <v>723</v>
      </c>
      <c r="B726" s="2">
        <f>Plan1!$B$4</f>
        <v>17520</v>
      </c>
      <c r="C726" s="30">
        <f>(B726*EXP(Plan1!$G$7-(Plan1!$G$8^2)/2+NORMSINV(AleatProd!C725)*Plan1!$G$8))</f>
        <v>18238.848660063279</v>
      </c>
      <c r="D726" s="30">
        <f>(C726*EXP(Plan1!$G$7-(Plan1!$G$8^2)/2+NORMSINV(AleatProd!D725)*Plan1!$G$8))</f>
        <v>18649.487265765667</v>
      </c>
      <c r="E726" s="30">
        <f>(D726*EXP(Plan1!$G$7-(Plan1!$G$8^2)/2+NORMSINV(AleatProd!E725)*Plan1!$G$8))</f>
        <v>19585.511542210916</v>
      </c>
      <c r="F726" s="30">
        <f>(E726*EXP(Plan1!$G$7-(Plan1!$G$8^2)/2+NORMSINV(AleatProd!F725)*Plan1!$G$8))</f>
        <v>17109.155400741478</v>
      </c>
      <c r="G726" s="30">
        <f>(F726*EXP(Plan1!$G$7-(Plan1!$G$8^2)/2+NORMSINV(AleatProd!G725)*Plan1!$G$8))</f>
        <v>17809.925308104099</v>
      </c>
      <c r="H726" s="30">
        <f>(G726*EXP(Plan1!$G$7-(Plan1!$G$8^2)/2+NORMSINV(AleatProd!H725)*Plan1!$G$8))</f>
        <v>17811.858876644859</v>
      </c>
      <c r="I726" s="30">
        <f>(H726*EXP(Plan1!$G$7-(Plan1!$G$8^2)/2+NORMSINV(AleatProd!I725)*Plan1!$G$8))</f>
        <v>17062.123863805951</v>
      </c>
      <c r="J726" s="30">
        <f>(I726*EXP(Plan1!$G$7-(Plan1!$G$8^2)/2+NORMSINV(AleatProd!J725)*Plan1!$G$8))</f>
        <v>16584.69760900781</v>
      </c>
      <c r="K726" s="30">
        <f>(J726*EXP(Plan1!$G$7-(Plan1!$G$8^2)/2+NORMSINV(AleatProd!K725)*Plan1!$G$8))</f>
        <v>16148.785728114553</v>
      </c>
      <c r="L726" s="30">
        <f>(K726*EXP(Plan1!$G$7-(Plan1!$G$8^2)/2+NORMSINV(AleatProd!L725)*Plan1!$G$8))</f>
        <v>16047.897889215359</v>
      </c>
      <c r="M726" s="30">
        <f>(L726*EXP(Plan1!$G$7-(Plan1!$G$8^2)/2+NORMSINV(AleatProd!M725)*Plan1!$G$8))</f>
        <v>15824.986358717942</v>
      </c>
      <c r="N726" s="30">
        <f>(M726*EXP(Plan1!$G$7-(Plan1!$G$8^2)/2+NORMSINV(AleatProd!N725)*Plan1!$G$8))</f>
        <v>15615.627283047847</v>
      </c>
      <c r="O726" s="30">
        <f>(N726*EXP(Plan1!$G$7-(Plan1!$G$8^2)/2+NORMSINV(AleatProd!O725)*Plan1!$G$8))</f>
        <v>15746.059877318809</v>
      </c>
      <c r="P726" s="30">
        <f>(O726*EXP(Plan1!$G$7-(Plan1!$G$8^2)/2+NORMSINV(AleatProd!P725)*Plan1!$G$8))</f>
        <v>14547.496555253651</v>
      </c>
      <c r="Q726" s="30">
        <f>(P726*EXP(Plan1!$G$7-(Plan1!$G$8^2)/2+NORMSINV(AleatProd!Q725)*Plan1!$G$8))</f>
        <v>13505.882099889735</v>
      </c>
      <c r="R726" s="30">
        <f>(Q726*EXP(Plan1!$G$7-(Plan1!$G$8^2)/2+NORMSINV(AleatProd!R725)*Plan1!$G$8))</f>
        <v>13758.364409972535</v>
      </c>
      <c r="S726" s="30">
        <f>(R726*EXP(Plan1!$G$7-(Plan1!$G$8^2)/2+NORMSINV(AleatProd!S725)*Plan1!$G$8))</f>
        <v>13487.522560174122</v>
      </c>
      <c r="T726" s="30">
        <f>(S726*EXP(Plan1!$G$7-(Plan1!$G$8^2)/2+NORMSINV(AleatProd!T725)*Plan1!$G$8))</f>
        <v>13669.945078166231</v>
      </c>
      <c r="U726" s="30">
        <f>(T726*EXP(Plan1!$G$7-(Plan1!$G$8^2)/2+NORMSINV(AleatProd!U725)*Plan1!$G$8))</f>
        <v>13521.736569185452</v>
      </c>
      <c r="V726" s="30">
        <f>(U726*EXP(Plan1!$G$7-(Plan1!$G$8^2)/2+NORMSINV(AleatProd!V725)*Plan1!$G$8))</f>
        <v>14750.743526495826</v>
      </c>
    </row>
    <row r="727" spans="1:22" x14ac:dyDescent="0.25">
      <c r="A727">
        <v>724</v>
      </c>
      <c r="B727" s="2">
        <f>Plan1!$B$4</f>
        <v>17520</v>
      </c>
      <c r="C727" s="30">
        <f>(B727*EXP(Plan1!$G$7-(Plan1!$G$8^2)/2+NORMSINV(AleatProd!C726)*Plan1!$G$8))</f>
        <v>18510.495394172172</v>
      </c>
      <c r="D727" s="30">
        <f>(C727*EXP(Plan1!$G$7-(Plan1!$G$8^2)/2+NORMSINV(AleatProd!D726)*Plan1!$G$8))</f>
        <v>17845.29944930987</v>
      </c>
      <c r="E727" s="30">
        <f>(D727*EXP(Plan1!$G$7-(Plan1!$G$8^2)/2+NORMSINV(AleatProd!E726)*Plan1!$G$8))</f>
        <v>16381.405030273869</v>
      </c>
      <c r="F727" s="30">
        <f>(E727*EXP(Plan1!$G$7-(Plan1!$G$8^2)/2+NORMSINV(AleatProd!F726)*Plan1!$G$8))</f>
        <v>17960.8657136968</v>
      </c>
      <c r="G727" s="30">
        <f>(F727*EXP(Plan1!$G$7-(Plan1!$G$8^2)/2+NORMSINV(AleatProd!G726)*Plan1!$G$8))</f>
        <v>18334.326878023334</v>
      </c>
      <c r="H727" s="30">
        <f>(G727*EXP(Plan1!$G$7-(Plan1!$G$8^2)/2+NORMSINV(AleatProd!H726)*Plan1!$G$8))</f>
        <v>16345.483335143437</v>
      </c>
      <c r="I727" s="30">
        <f>(H727*EXP(Plan1!$G$7-(Plan1!$G$8^2)/2+NORMSINV(AleatProd!I726)*Plan1!$G$8))</f>
        <v>16406.962645661864</v>
      </c>
      <c r="J727" s="30">
        <f>(I727*EXP(Plan1!$G$7-(Plan1!$G$8^2)/2+NORMSINV(AleatProd!J726)*Plan1!$G$8))</f>
        <v>16212.530605861184</v>
      </c>
      <c r="K727" s="30">
        <f>(J727*EXP(Plan1!$G$7-(Plan1!$G$8^2)/2+NORMSINV(AleatProd!K726)*Plan1!$G$8))</f>
        <v>15724.943181281726</v>
      </c>
      <c r="L727" s="30">
        <f>(K727*EXP(Plan1!$G$7-(Plan1!$G$8^2)/2+NORMSINV(AleatProd!L726)*Plan1!$G$8))</f>
        <v>14569.387495348636</v>
      </c>
      <c r="M727" s="30">
        <f>(L727*EXP(Plan1!$G$7-(Plan1!$G$8^2)/2+NORMSINV(AleatProd!M726)*Plan1!$G$8))</f>
        <v>14696.852241527458</v>
      </c>
      <c r="N727" s="30">
        <f>(M727*EXP(Plan1!$G$7-(Plan1!$G$8^2)/2+NORMSINV(AleatProd!N726)*Plan1!$G$8))</f>
        <v>14633.60711713982</v>
      </c>
      <c r="O727" s="30">
        <f>(N727*EXP(Plan1!$G$7-(Plan1!$G$8^2)/2+NORMSINV(AleatProd!O726)*Plan1!$G$8))</f>
        <v>13956.496918059422</v>
      </c>
      <c r="P727" s="30">
        <f>(O727*EXP(Plan1!$G$7-(Plan1!$G$8^2)/2+NORMSINV(AleatProd!P726)*Plan1!$G$8))</f>
        <v>13223.173641924548</v>
      </c>
      <c r="Q727" s="30">
        <f>(P727*EXP(Plan1!$G$7-(Plan1!$G$8^2)/2+NORMSINV(AleatProd!Q726)*Plan1!$G$8))</f>
        <v>12587.022336633774</v>
      </c>
      <c r="R727" s="30">
        <f>(Q727*EXP(Plan1!$G$7-(Plan1!$G$8^2)/2+NORMSINV(AleatProd!R726)*Plan1!$G$8))</f>
        <v>12959.379222108986</v>
      </c>
      <c r="S727" s="30">
        <f>(R727*EXP(Plan1!$G$7-(Plan1!$G$8^2)/2+NORMSINV(AleatProd!S726)*Plan1!$G$8))</f>
        <v>13014.937562242971</v>
      </c>
      <c r="T727" s="30">
        <f>(S727*EXP(Plan1!$G$7-(Plan1!$G$8^2)/2+NORMSINV(AleatProd!T726)*Plan1!$G$8))</f>
        <v>13295.565376310122</v>
      </c>
      <c r="U727" s="30">
        <f>(T727*EXP(Plan1!$G$7-(Plan1!$G$8^2)/2+NORMSINV(AleatProd!U726)*Plan1!$G$8))</f>
        <v>13902.220531354344</v>
      </c>
      <c r="V727" s="30">
        <f>(U727*EXP(Plan1!$G$7-(Plan1!$G$8^2)/2+NORMSINV(AleatProd!V726)*Plan1!$G$8))</f>
        <v>14134.317216318406</v>
      </c>
    </row>
    <row r="728" spans="1:22" x14ac:dyDescent="0.25">
      <c r="A728">
        <v>725</v>
      </c>
      <c r="B728" s="2">
        <f>Plan1!$B$4</f>
        <v>17520</v>
      </c>
      <c r="C728" s="30">
        <f>(B728*EXP(Plan1!$G$7-(Plan1!$G$8^2)/2+NORMSINV(AleatProd!C727)*Plan1!$G$8))</f>
        <v>16662.158852377965</v>
      </c>
      <c r="D728" s="30">
        <f>(C728*EXP(Plan1!$G$7-(Plan1!$G$8^2)/2+NORMSINV(AleatProd!D727)*Plan1!$G$8))</f>
        <v>16697.528336714611</v>
      </c>
      <c r="E728" s="30">
        <f>(D728*EXP(Plan1!$G$7-(Plan1!$G$8^2)/2+NORMSINV(AleatProd!E727)*Plan1!$G$8))</f>
        <v>17678.623385178242</v>
      </c>
      <c r="F728" s="30">
        <f>(E728*EXP(Plan1!$G$7-(Plan1!$G$8^2)/2+NORMSINV(AleatProd!F727)*Plan1!$G$8))</f>
        <v>16342.840786435416</v>
      </c>
      <c r="G728" s="30">
        <f>(F728*EXP(Plan1!$G$7-(Plan1!$G$8^2)/2+NORMSINV(AleatProd!G727)*Plan1!$G$8))</f>
        <v>16458.158010088009</v>
      </c>
      <c r="H728" s="30">
        <f>(G728*EXP(Plan1!$G$7-(Plan1!$G$8^2)/2+NORMSINV(AleatProd!H727)*Plan1!$G$8))</f>
        <v>16958.9706420904</v>
      </c>
      <c r="I728" s="30">
        <f>(H728*EXP(Plan1!$G$7-(Plan1!$G$8^2)/2+NORMSINV(AleatProd!I727)*Plan1!$G$8))</f>
        <v>16869.022816349858</v>
      </c>
      <c r="J728" s="30">
        <f>(I728*EXP(Plan1!$G$7-(Plan1!$G$8^2)/2+NORMSINV(AleatProd!J727)*Plan1!$G$8))</f>
        <v>16603.519037724833</v>
      </c>
      <c r="K728" s="30">
        <f>(J728*EXP(Plan1!$G$7-(Plan1!$G$8^2)/2+NORMSINV(AleatProd!K727)*Plan1!$G$8))</f>
        <v>15694.275870216412</v>
      </c>
      <c r="L728" s="30">
        <f>(K728*EXP(Plan1!$G$7-(Plan1!$G$8^2)/2+NORMSINV(AleatProd!L727)*Plan1!$G$8))</f>
        <v>16112.878060816034</v>
      </c>
      <c r="M728" s="30">
        <f>(L728*EXP(Plan1!$G$7-(Plan1!$G$8^2)/2+NORMSINV(AleatProd!M727)*Plan1!$G$8))</f>
        <v>15757.826736563844</v>
      </c>
      <c r="N728" s="30">
        <f>(M728*EXP(Plan1!$G$7-(Plan1!$G$8^2)/2+NORMSINV(AleatProd!N727)*Plan1!$G$8))</f>
        <v>15149.627221542039</v>
      </c>
      <c r="O728" s="30">
        <f>(N728*EXP(Plan1!$G$7-(Plan1!$G$8^2)/2+NORMSINV(AleatProd!O727)*Plan1!$G$8))</f>
        <v>14956.748317372301</v>
      </c>
      <c r="P728" s="30">
        <f>(O728*EXP(Plan1!$G$7-(Plan1!$G$8^2)/2+NORMSINV(AleatProd!P727)*Plan1!$G$8))</f>
        <v>15137.984809198939</v>
      </c>
      <c r="Q728" s="30">
        <f>(P728*EXP(Plan1!$G$7-(Plan1!$G$8^2)/2+NORMSINV(AleatProd!Q727)*Plan1!$G$8))</f>
        <v>14290.794933634628</v>
      </c>
      <c r="R728" s="30">
        <f>(Q728*EXP(Plan1!$G$7-(Plan1!$G$8^2)/2+NORMSINV(AleatProd!R727)*Plan1!$G$8))</f>
        <v>14960.852357998976</v>
      </c>
      <c r="S728" s="30">
        <f>(R728*EXP(Plan1!$G$7-(Plan1!$G$8^2)/2+NORMSINV(AleatProd!S727)*Plan1!$G$8))</f>
        <v>15645.397166357507</v>
      </c>
      <c r="T728" s="30">
        <f>(S728*EXP(Plan1!$G$7-(Plan1!$G$8^2)/2+NORMSINV(AleatProd!T727)*Plan1!$G$8))</f>
        <v>16382.917319461876</v>
      </c>
      <c r="U728" s="30">
        <f>(T728*EXP(Plan1!$G$7-(Plan1!$G$8^2)/2+NORMSINV(AleatProd!U727)*Plan1!$G$8))</f>
        <v>17058.673320412978</v>
      </c>
      <c r="V728" s="30">
        <f>(U728*EXP(Plan1!$G$7-(Plan1!$G$8^2)/2+NORMSINV(AleatProd!V727)*Plan1!$G$8))</f>
        <v>17274.575560927427</v>
      </c>
    </row>
    <row r="729" spans="1:22" x14ac:dyDescent="0.25">
      <c r="A729">
        <v>726</v>
      </c>
      <c r="B729" s="2">
        <f>Plan1!$B$4</f>
        <v>17520</v>
      </c>
      <c r="C729" s="30">
        <f>(B729*EXP(Plan1!$G$7-(Plan1!$G$8^2)/2+NORMSINV(AleatProd!C728)*Plan1!$G$8))</f>
        <v>18419.555988660559</v>
      </c>
      <c r="D729" s="30">
        <f>(C729*EXP(Plan1!$G$7-(Plan1!$G$8^2)/2+NORMSINV(AleatProd!D728)*Plan1!$G$8))</f>
        <v>18491.448523051011</v>
      </c>
      <c r="E729" s="30">
        <f>(D729*EXP(Plan1!$G$7-(Plan1!$G$8^2)/2+NORMSINV(AleatProd!E728)*Plan1!$G$8))</f>
        <v>17861.040894328264</v>
      </c>
      <c r="F729" s="30">
        <f>(E729*EXP(Plan1!$G$7-(Plan1!$G$8^2)/2+NORMSINV(AleatProd!F728)*Plan1!$G$8))</f>
        <v>15799.954529814224</v>
      </c>
      <c r="G729" s="30">
        <f>(F729*EXP(Plan1!$G$7-(Plan1!$G$8^2)/2+NORMSINV(AleatProd!G728)*Plan1!$G$8))</f>
        <v>16565.491867626362</v>
      </c>
      <c r="H729" s="30">
        <f>(G729*EXP(Plan1!$G$7-(Plan1!$G$8^2)/2+NORMSINV(AleatProd!H728)*Plan1!$G$8))</f>
        <v>16712.68947285429</v>
      </c>
      <c r="I729" s="30">
        <f>(H729*EXP(Plan1!$G$7-(Plan1!$G$8^2)/2+NORMSINV(AleatProd!I728)*Plan1!$G$8))</f>
        <v>16098.416466420942</v>
      </c>
      <c r="J729" s="30">
        <f>(I729*EXP(Plan1!$G$7-(Plan1!$G$8^2)/2+NORMSINV(AleatProd!J728)*Plan1!$G$8))</f>
        <v>15888.040414478919</v>
      </c>
      <c r="K729" s="30">
        <f>(J729*EXP(Plan1!$G$7-(Plan1!$G$8^2)/2+NORMSINV(AleatProd!K728)*Plan1!$G$8))</f>
        <v>15837.295175074554</v>
      </c>
      <c r="L729" s="30">
        <f>(K729*EXP(Plan1!$G$7-(Plan1!$G$8^2)/2+NORMSINV(AleatProd!L728)*Plan1!$G$8))</f>
        <v>14757.517264741</v>
      </c>
      <c r="M729" s="30">
        <f>(L729*EXP(Plan1!$G$7-(Plan1!$G$8^2)/2+NORMSINV(AleatProd!M728)*Plan1!$G$8))</f>
        <v>14241.911671413636</v>
      </c>
      <c r="N729" s="30">
        <f>(M729*EXP(Plan1!$G$7-(Plan1!$G$8^2)/2+NORMSINV(AleatProd!N728)*Plan1!$G$8))</f>
        <v>14103.764841625167</v>
      </c>
      <c r="O729" s="30">
        <f>(N729*EXP(Plan1!$G$7-(Plan1!$G$8^2)/2+NORMSINV(AleatProd!O728)*Plan1!$G$8))</f>
        <v>14043.322361487124</v>
      </c>
      <c r="P729" s="30">
        <f>(O729*EXP(Plan1!$G$7-(Plan1!$G$8^2)/2+NORMSINV(AleatProd!P728)*Plan1!$G$8))</f>
        <v>14397.205975013345</v>
      </c>
      <c r="Q729" s="30">
        <f>(P729*EXP(Plan1!$G$7-(Plan1!$G$8^2)/2+NORMSINV(AleatProd!Q728)*Plan1!$G$8))</f>
        <v>14987.88561412528</v>
      </c>
      <c r="R729" s="30">
        <f>(Q729*EXP(Plan1!$G$7-(Plan1!$G$8^2)/2+NORMSINV(AleatProd!R728)*Plan1!$G$8))</f>
        <v>14613.895328965795</v>
      </c>
      <c r="S729" s="30">
        <f>(R729*EXP(Plan1!$G$7-(Plan1!$G$8^2)/2+NORMSINV(AleatProd!S728)*Plan1!$G$8))</f>
        <v>14449.92492922077</v>
      </c>
      <c r="T729" s="30">
        <f>(S729*EXP(Plan1!$G$7-(Plan1!$G$8^2)/2+NORMSINV(AleatProd!T728)*Plan1!$G$8))</f>
        <v>14767.627502699806</v>
      </c>
      <c r="U729" s="30">
        <f>(T729*EXP(Plan1!$G$7-(Plan1!$G$8^2)/2+NORMSINV(AleatProd!U728)*Plan1!$G$8))</f>
        <v>13899.718570771009</v>
      </c>
      <c r="V729" s="30">
        <f>(U729*EXP(Plan1!$G$7-(Plan1!$G$8^2)/2+NORMSINV(AleatProd!V728)*Plan1!$G$8))</f>
        <v>13814.728428115404</v>
      </c>
    </row>
    <row r="730" spans="1:22" x14ac:dyDescent="0.25">
      <c r="A730">
        <v>727</v>
      </c>
      <c r="B730" s="2">
        <f>Plan1!$B$4</f>
        <v>17520</v>
      </c>
      <c r="C730" s="30">
        <f>(B730*EXP(Plan1!$G$7-(Plan1!$G$8^2)/2+NORMSINV(AleatProd!C729)*Plan1!$G$8))</f>
        <v>16392.797598239416</v>
      </c>
      <c r="D730" s="30">
        <f>(C730*EXP(Plan1!$G$7-(Plan1!$G$8^2)/2+NORMSINV(AleatProd!D729)*Plan1!$G$8))</f>
        <v>16770.006006464348</v>
      </c>
      <c r="E730" s="30">
        <f>(D730*EXP(Plan1!$G$7-(Plan1!$G$8^2)/2+NORMSINV(AleatProd!E729)*Plan1!$G$8))</f>
        <v>16188.829508597986</v>
      </c>
      <c r="F730" s="30">
        <f>(E730*EXP(Plan1!$G$7-(Plan1!$G$8^2)/2+NORMSINV(AleatProd!F729)*Plan1!$G$8))</f>
        <v>14174.773160593084</v>
      </c>
      <c r="G730" s="30">
        <f>(F730*EXP(Plan1!$G$7-(Plan1!$G$8^2)/2+NORMSINV(AleatProd!G729)*Plan1!$G$8))</f>
        <v>13999.656882964548</v>
      </c>
      <c r="H730" s="30">
        <f>(G730*EXP(Plan1!$G$7-(Plan1!$G$8^2)/2+NORMSINV(AleatProd!H729)*Plan1!$G$8))</f>
        <v>14636.522036274881</v>
      </c>
      <c r="I730" s="30">
        <f>(H730*EXP(Plan1!$G$7-(Plan1!$G$8^2)/2+NORMSINV(AleatProd!I729)*Plan1!$G$8))</f>
        <v>15026.110770149009</v>
      </c>
      <c r="J730" s="30">
        <f>(I730*EXP(Plan1!$G$7-(Plan1!$G$8^2)/2+NORMSINV(AleatProd!J729)*Plan1!$G$8))</f>
        <v>15362.548561266642</v>
      </c>
      <c r="K730" s="30">
        <f>(J730*EXP(Plan1!$G$7-(Plan1!$G$8^2)/2+NORMSINV(AleatProd!K729)*Plan1!$G$8))</f>
        <v>15177.198047372322</v>
      </c>
      <c r="L730" s="30">
        <f>(K730*EXP(Plan1!$G$7-(Plan1!$G$8^2)/2+NORMSINV(AleatProd!L729)*Plan1!$G$8))</f>
        <v>16005.374647635679</v>
      </c>
      <c r="M730" s="30">
        <f>(L730*EXP(Plan1!$G$7-(Plan1!$G$8^2)/2+NORMSINV(AleatProd!M729)*Plan1!$G$8))</f>
        <v>15625.315129845092</v>
      </c>
      <c r="N730" s="30">
        <f>(M730*EXP(Plan1!$G$7-(Plan1!$G$8^2)/2+NORMSINV(AleatProd!N729)*Plan1!$G$8))</f>
        <v>15776.603773612311</v>
      </c>
      <c r="O730" s="30">
        <f>(N730*EXP(Plan1!$G$7-(Plan1!$G$8^2)/2+NORMSINV(AleatProd!O729)*Plan1!$G$8))</f>
        <v>14470.991687082305</v>
      </c>
      <c r="P730" s="30">
        <f>(O730*EXP(Plan1!$G$7-(Plan1!$G$8^2)/2+NORMSINV(AleatProd!P729)*Plan1!$G$8))</f>
        <v>15727.100349918186</v>
      </c>
      <c r="Q730" s="30">
        <f>(P730*EXP(Plan1!$G$7-(Plan1!$G$8^2)/2+NORMSINV(AleatProd!Q729)*Plan1!$G$8))</f>
        <v>15241.588895756788</v>
      </c>
      <c r="R730" s="30">
        <f>(Q730*EXP(Plan1!$G$7-(Plan1!$G$8^2)/2+NORMSINV(AleatProd!R729)*Plan1!$G$8))</f>
        <v>14623.669950367328</v>
      </c>
      <c r="S730" s="30">
        <f>(R730*EXP(Plan1!$G$7-(Plan1!$G$8^2)/2+NORMSINV(AleatProd!S729)*Plan1!$G$8))</f>
        <v>13783.671923261552</v>
      </c>
      <c r="T730" s="30">
        <f>(S730*EXP(Plan1!$G$7-(Plan1!$G$8^2)/2+NORMSINV(AleatProd!T729)*Plan1!$G$8))</f>
        <v>15453.401518939196</v>
      </c>
      <c r="U730" s="30">
        <f>(T730*EXP(Plan1!$G$7-(Plan1!$G$8^2)/2+NORMSINV(AleatProd!U729)*Plan1!$G$8))</f>
        <v>15886.97627575323</v>
      </c>
      <c r="V730" s="30">
        <f>(U730*EXP(Plan1!$G$7-(Plan1!$G$8^2)/2+NORMSINV(AleatProd!V729)*Plan1!$G$8))</f>
        <v>16835.442924211398</v>
      </c>
    </row>
    <row r="731" spans="1:22" x14ac:dyDescent="0.25">
      <c r="A731">
        <v>728</v>
      </c>
      <c r="B731" s="2">
        <f>Plan1!$B$4</f>
        <v>17520</v>
      </c>
      <c r="C731" s="30">
        <f>(B731*EXP(Plan1!$G$7-(Plan1!$G$8^2)/2+NORMSINV(AleatProd!C730)*Plan1!$G$8))</f>
        <v>16985.136350268804</v>
      </c>
      <c r="D731" s="30">
        <f>(C731*EXP(Plan1!$G$7-(Plan1!$G$8^2)/2+NORMSINV(AleatProd!D730)*Plan1!$G$8))</f>
        <v>16228.094026005405</v>
      </c>
      <c r="E731" s="30">
        <f>(D731*EXP(Plan1!$G$7-(Plan1!$G$8^2)/2+NORMSINV(AleatProd!E730)*Plan1!$G$8))</f>
        <v>17434.632706829634</v>
      </c>
      <c r="F731" s="30">
        <f>(E731*EXP(Plan1!$G$7-(Plan1!$G$8^2)/2+NORMSINV(AleatProd!F730)*Plan1!$G$8))</f>
        <v>18672.576332531164</v>
      </c>
      <c r="G731" s="30">
        <f>(F731*EXP(Plan1!$G$7-(Plan1!$G$8^2)/2+NORMSINV(AleatProd!G730)*Plan1!$G$8))</f>
        <v>17977.414813601619</v>
      </c>
      <c r="H731" s="30">
        <f>(G731*EXP(Plan1!$G$7-(Plan1!$G$8^2)/2+NORMSINV(AleatProd!H730)*Plan1!$G$8))</f>
        <v>17783.525977894325</v>
      </c>
      <c r="I731" s="30">
        <f>(H731*EXP(Plan1!$G$7-(Plan1!$G$8^2)/2+NORMSINV(AleatProd!I730)*Plan1!$G$8))</f>
        <v>19139.542563853283</v>
      </c>
      <c r="J731" s="30">
        <f>(I731*EXP(Plan1!$G$7-(Plan1!$G$8^2)/2+NORMSINV(AleatProd!J730)*Plan1!$G$8))</f>
        <v>20137.710888248883</v>
      </c>
      <c r="K731" s="30">
        <f>(J731*EXP(Plan1!$G$7-(Plan1!$G$8^2)/2+NORMSINV(AleatProd!K730)*Plan1!$G$8))</f>
        <v>20437.160863681016</v>
      </c>
      <c r="L731" s="30">
        <f>(K731*EXP(Plan1!$G$7-(Plan1!$G$8^2)/2+NORMSINV(AleatProd!L730)*Plan1!$G$8))</f>
        <v>18170.147097901412</v>
      </c>
      <c r="M731" s="30">
        <f>(L731*EXP(Plan1!$G$7-(Plan1!$G$8^2)/2+NORMSINV(AleatProd!M730)*Plan1!$G$8))</f>
        <v>18437.36453462578</v>
      </c>
      <c r="N731" s="30">
        <f>(M731*EXP(Plan1!$G$7-(Plan1!$G$8^2)/2+NORMSINV(AleatProd!N730)*Plan1!$G$8))</f>
        <v>19943.192760637972</v>
      </c>
      <c r="O731" s="30">
        <f>(N731*EXP(Plan1!$G$7-(Plan1!$G$8^2)/2+NORMSINV(AleatProd!O730)*Plan1!$G$8))</f>
        <v>20066.413369499005</v>
      </c>
      <c r="P731" s="30">
        <f>(O731*EXP(Plan1!$G$7-(Plan1!$G$8^2)/2+NORMSINV(AleatProd!P730)*Plan1!$G$8))</f>
        <v>19717.068341135968</v>
      </c>
      <c r="Q731" s="30">
        <f>(P731*EXP(Plan1!$G$7-(Plan1!$G$8^2)/2+NORMSINV(AleatProd!Q730)*Plan1!$G$8))</f>
        <v>19428.815806500545</v>
      </c>
      <c r="R731" s="30">
        <f>(Q731*EXP(Plan1!$G$7-(Plan1!$G$8^2)/2+NORMSINV(AleatProd!R730)*Plan1!$G$8))</f>
        <v>20124.334214893734</v>
      </c>
      <c r="S731" s="30">
        <f>(R731*EXP(Plan1!$G$7-(Plan1!$G$8^2)/2+NORMSINV(AleatProd!S730)*Plan1!$G$8))</f>
        <v>20601.177576584756</v>
      </c>
      <c r="T731" s="30">
        <f>(S731*EXP(Plan1!$G$7-(Plan1!$G$8^2)/2+NORMSINV(AleatProd!T730)*Plan1!$G$8))</f>
        <v>21031.762964657395</v>
      </c>
      <c r="U731" s="30">
        <f>(T731*EXP(Plan1!$G$7-(Plan1!$G$8^2)/2+NORMSINV(AleatProd!U730)*Plan1!$G$8))</f>
        <v>22762.367270517509</v>
      </c>
      <c r="V731" s="30">
        <f>(U731*EXP(Plan1!$G$7-(Plan1!$G$8^2)/2+NORMSINV(AleatProd!V730)*Plan1!$G$8))</f>
        <v>23153.225207332911</v>
      </c>
    </row>
    <row r="732" spans="1:22" x14ac:dyDescent="0.25">
      <c r="A732">
        <v>729</v>
      </c>
      <c r="B732" s="2">
        <f>Plan1!$B$4</f>
        <v>17520</v>
      </c>
      <c r="C732" s="30">
        <f>(B732*EXP(Plan1!$G$7-(Plan1!$G$8^2)/2+NORMSINV(AleatProd!C731)*Plan1!$G$8))</f>
        <v>17436.786107427222</v>
      </c>
      <c r="D732" s="30">
        <f>(C732*EXP(Plan1!$G$7-(Plan1!$G$8^2)/2+NORMSINV(AleatProd!D731)*Plan1!$G$8))</f>
        <v>16316.274456868199</v>
      </c>
      <c r="E732" s="30">
        <f>(D732*EXP(Plan1!$G$7-(Plan1!$G$8^2)/2+NORMSINV(AleatProd!E731)*Plan1!$G$8))</f>
        <v>17036.804349220474</v>
      </c>
      <c r="F732" s="30">
        <f>(E732*EXP(Plan1!$G$7-(Plan1!$G$8^2)/2+NORMSINV(AleatProd!F731)*Plan1!$G$8))</f>
        <v>16625.771223769563</v>
      </c>
      <c r="G732" s="30">
        <f>(F732*EXP(Plan1!$G$7-(Plan1!$G$8^2)/2+NORMSINV(AleatProd!G731)*Plan1!$G$8))</f>
        <v>15198.116100973311</v>
      </c>
      <c r="H732" s="30">
        <f>(G732*EXP(Plan1!$G$7-(Plan1!$G$8^2)/2+NORMSINV(AleatProd!H731)*Plan1!$G$8))</f>
        <v>16015.433115408536</v>
      </c>
      <c r="I732" s="30">
        <f>(H732*EXP(Plan1!$G$7-(Plan1!$G$8^2)/2+NORMSINV(AleatProd!I731)*Plan1!$G$8))</f>
        <v>14728.535706867709</v>
      </c>
      <c r="J732" s="30">
        <f>(I732*EXP(Plan1!$G$7-(Plan1!$G$8^2)/2+NORMSINV(AleatProd!J731)*Plan1!$G$8))</f>
        <v>15040.191020502705</v>
      </c>
      <c r="K732" s="30">
        <f>(J732*EXP(Plan1!$G$7-(Plan1!$G$8^2)/2+NORMSINV(AleatProd!K731)*Plan1!$G$8))</f>
        <v>15998.857905559797</v>
      </c>
      <c r="L732" s="30">
        <f>(K732*EXP(Plan1!$G$7-(Plan1!$G$8^2)/2+NORMSINV(AleatProd!L731)*Plan1!$G$8))</f>
        <v>14445.693311904091</v>
      </c>
      <c r="M732" s="30">
        <f>(L732*EXP(Plan1!$G$7-(Plan1!$G$8^2)/2+NORMSINV(AleatProd!M731)*Plan1!$G$8))</f>
        <v>13841.669629276412</v>
      </c>
      <c r="N732" s="30">
        <f>(M732*EXP(Plan1!$G$7-(Plan1!$G$8^2)/2+NORMSINV(AleatProd!N731)*Plan1!$G$8))</f>
        <v>13952.196603772863</v>
      </c>
      <c r="O732" s="30">
        <f>(N732*EXP(Plan1!$G$7-(Plan1!$G$8^2)/2+NORMSINV(AleatProd!O731)*Plan1!$G$8))</f>
        <v>13983.034247857893</v>
      </c>
      <c r="P732" s="30">
        <f>(O732*EXP(Plan1!$G$7-(Plan1!$G$8^2)/2+NORMSINV(AleatProd!P731)*Plan1!$G$8))</f>
        <v>14756.652268890934</v>
      </c>
      <c r="Q732" s="30">
        <f>(P732*EXP(Plan1!$G$7-(Plan1!$G$8^2)/2+NORMSINV(AleatProd!Q731)*Plan1!$G$8))</f>
        <v>14536.768235964872</v>
      </c>
      <c r="R732" s="30">
        <f>(Q732*EXP(Plan1!$G$7-(Plan1!$G$8^2)/2+NORMSINV(AleatProd!R731)*Plan1!$G$8))</f>
        <v>15278.592499057357</v>
      </c>
      <c r="S732" s="30">
        <f>(R732*EXP(Plan1!$G$7-(Plan1!$G$8^2)/2+NORMSINV(AleatProd!S731)*Plan1!$G$8))</f>
        <v>15032.531449095759</v>
      </c>
      <c r="T732" s="30">
        <f>(S732*EXP(Plan1!$G$7-(Plan1!$G$8^2)/2+NORMSINV(AleatProd!T731)*Plan1!$G$8))</f>
        <v>16006.00366307804</v>
      </c>
      <c r="U732" s="30">
        <f>(T732*EXP(Plan1!$G$7-(Plan1!$G$8^2)/2+NORMSINV(AleatProd!U731)*Plan1!$G$8))</f>
        <v>15017.49223442875</v>
      </c>
      <c r="V732" s="30">
        <f>(U732*EXP(Plan1!$G$7-(Plan1!$G$8^2)/2+NORMSINV(AleatProd!V731)*Plan1!$G$8))</f>
        <v>14582.073548521119</v>
      </c>
    </row>
    <row r="733" spans="1:22" x14ac:dyDescent="0.25">
      <c r="A733">
        <v>730</v>
      </c>
      <c r="B733" s="2">
        <f>Plan1!$B$4</f>
        <v>17520</v>
      </c>
      <c r="C733" s="30">
        <f>(B733*EXP(Plan1!$G$7-(Plan1!$G$8^2)/2+NORMSINV(AleatProd!C732)*Plan1!$G$8))</f>
        <v>15157.375922233565</v>
      </c>
      <c r="D733" s="30">
        <f>(C733*EXP(Plan1!$G$7-(Plan1!$G$8^2)/2+NORMSINV(AleatProd!D732)*Plan1!$G$8))</f>
        <v>14809.426666429083</v>
      </c>
      <c r="E733" s="30">
        <f>(D733*EXP(Plan1!$G$7-(Plan1!$G$8^2)/2+NORMSINV(AleatProd!E732)*Plan1!$G$8))</f>
        <v>15085.241021528233</v>
      </c>
      <c r="F733" s="30">
        <f>(E733*EXP(Plan1!$G$7-(Plan1!$G$8^2)/2+NORMSINV(AleatProd!F732)*Plan1!$G$8))</f>
        <v>14692.251171521757</v>
      </c>
      <c r="G733" s="30">
        <f>(F733*EXP(Plan1!$G$7-(Plan1!$G$8^2)/2+NORMSINV(AleatProd!G732)*Plan1!$G$8))</f>
        <v>14726.804021180893</v>
      </c>
      <c r="H733" s="30">
        <f>(G733*EXP(Plan1!$G$7-(Plan1!$G$8^2)/2+NORMSINV(AleatProd!H732)*Plan1!$G$8))</f>
        <v>15202.951925438525</v>
      </c>
      <c r="I733" s="30">
        <f>(H733*EXP(Plan1!$G$7-(Plan1!$G$8^2)/2+NORMSINV(AleatProd!I732)*Plan1!$G$8))</f>
        <v>14418.395247693066</v>
      </c>
      <c r="J733" s="30">
        <f>(I733*EXP(Plan1!$G$7-(Plan1!$G$8^2)/2+NORMSINV(AleatProd!J732)*Plan1!$G$8))</f>
        <v>13497.218472404435</v>
      </c>
      <c r="K733" s="30">
        <f>(J733*EXP(Plan1!$G$7-(Plan1!$G$8^2)/2+NORMSINV(AleatProd!K732)*Plan1!$G$8))</f>
        <v>12730.556802674715</v>
      </c>
      <c r="L733" s="30">
        <f>(K733*EXP(Plan1!$G$7-(Plan1!$G$8^2)/2+NORMSINV(AleatProd!L732)*Plan1!$G$8))</f>
        <v>13434.39946602714</v>
      </c>
      <c r="M733" s="30">
        <f>(L733*EXP(Plan1!$G$7-(Plan1!$G$8^2)/2+NORMSINV(AleatProd!M732)*Plan1!$G$8))</f>
        <v>13470.661428724665</v>
      </c>
      <c r="N733" s="30">
        <f>(M733*EXP(Plan1!$G$7-(Plan1!$G$8^2)/2+NORMSINV(AleatProd!N732)*Plan1!$G$8))</f>
        <v>12960.700092496656</v>
      </c>
      <c r="O733" s="30">
        <f>(N733*EXP(Plan1!$G$7-(Plan1!$G$8^2)/2+NORMSINV(AleatProd!O732)*Plan1!$G$8))</f>
        <v>12370.374295465821</v>
      </c>
      <c r="P733" s="30">
        <f>(O733*EXP(Plan1!$G$7-(Plan1!$G$8^2)/2+NORMSINV(AleatProd!P732)*Plan1!$G$8))</f>
        <v>12333.14721912841</v>
      </c>
      <c r="Q733" s="30">
        <f>(P733*EXP(Plan1!$G$7-(Plan1!$G$8^2)/2+NORMSINV(AleatProd!Q732)*Plan1!$G$8))</f>
        <v>13048.377835124284</v>
      </c>
      <c r="R733" s="30">
        <f>(Q733*EXP(Plan1!$G$7-(Plan1!$G$8^2)/2+NORMSINV(AleatProd!R732)*Plan1!$G$8))</f>
        <v>12973.26422483534</v>
      </c>
      <c r="S733" s="30">
        <f>(R733*EXP(Plan1!$G$7-(Plan1!$G$8^2)/2+NORMSINV(AleatProd!S732)*Plan1!$G$8))</f>
        <v>11911.289767198876</v>
      </c>
      <c r="T733" s="30">
        <f>(S733*EXP(Plan1!$G$7-(Plan1!$G$8^2)/2+NORMSINV(AleatProd!T732)*Plan1!$G$8))</f>
        <v>13109.237461909579</v>
      </c>
      <c r="U733" s="30">
        <f>(T733*EXP(Plan1!$G$7-(Plan1!$G$8^2)/2+NORMSINV(AleatProd!U732)*Plan1!$G$8))</f>
        <v>13056.325193213088</v>
      </c>
      <c r="V733" s="30">
        <f>(U733*EXP(Plan1!$G$7-(Plan1!$G$8^2)/2+NORMSINV(AleatProd!V732)*Plan1!$G$8))</f>
        <v>12878.365517353628</v>
      </c>
    </row>
    <row r="734" spans="1:22" x14ac:dyDescent="0.25">
      <c r="A734">
        <v>731</v>
      </c>
      <c r="B734" s="2">
        <f>Plan1!$B$4</f>
        <v>17520</v>
      </c>
      <c r="C734" s="30">
        <f>(B734*EXP(Plan1!$G$7-(Plan1!$G$8^2)/2+NORMSINV(AleatProd!C733)*Plan1!$G$8))</f>
        <v>16692.992522056626</v>
      </c>
      <c r="D734" s="30">
        <f>(C734*EXP(Plan1!$G$7-(Plan1!$G$8^2)/2+NORMSINV(AleatProd!D733)*Plan1!$G$8))</f>
        <v>15481.029582543961</v>
      </c>
      <c r="E734" s="30">
        <f>(D734*EXP(Plan1!$G$7-(Plan1!$G$8^2)/2+NORMSINV(AleatProd!E733)*Plan1!$G$8))</f>
        <v>15611.547702943555</v>
      </c>
      <c r="F734" s="30">
        <f>(E734*EXP(Plan1!$G$7-(Plan1!$G$8^2)/2+NORMSINV(AleatProd!F733)*Plan1!$G$8))</f>
        <v>15811.913171974651</v>
      </c>
      <c r="G734" s="30">
        <f>(F734*EXP(Plan1!$G$7-(Plan1!$G$8^2)/2+NORMSINV(AleatProd!G733)*Plan1!$G$8))</f>
        <v>15231.019442885516</v>
      </c>
      <c r="H734" s="30">
        <f>(G734*EXP(Plan1!$G$7-(Plan1!$G$8^2)/2+NORMSINV(AleatProd!H733)*Plan1!$G$8))</f>
        <v>14672.299278461094</v>
      </c>
      <c r="I734" s="30">
        <f>(H734*EXP(Plan1!$G$7-(Plan1!$G$8^2)/2+NORMSINV(AleatProd!I733)*Plan1!$G$8))</f>
        <v>16259.262498603195</v>
      </c>
      <c r="J734" s="30">
        <f>(I734*EXP(Plan1!$G$7-(Plan1!$G$8^2)/2+NORMSINV(AleatProd!J733)*Plan1!$G$8))</f>
        <v>15857.171089261386</v>
      </c>
      <c r="K734" s="30">
        <f>(J734*EXP(Plan1!$G$7-(Plan1!$G$8^2)/2+NORMSINV(AleatProd!K733)*Plan1!$G$8))</f>
        <v>15837.239059265794</v>
      </c>
      <c r="L734" s="30">
        <f>(K734*EXP(Plan1!$G$7-(Plan1!$G$8^2)/2+NORMSINV(AleatProd!L733)*Plan1!$G$8))</f>
        <v>14633.410498077979</v>
      </c>
      <c r="M734" s="30">
        <f>(L734*EXP(Plan1!$G$7-(Plan1!$G$8^2)/2+NORMSINV(AleatProd!M733)*Plan1!$G$8))</f>
        <v>14647.786198712312</v>
      </c>
      <c r="N734" s="30">
        <f>(M734*EXP(Plan1!$G$7-(Plan1!$G$8^2)/2+NORMSINV(AleatProd!N733)*Plan1!$G$8))</f>
        <v>14034.819364122479</v>
      </c>
      <c r="O734" s="30">
        <f>(N734*EXP(Plan1!$G$7-(Plan1!$G$8^2)/2+NORMSINV(AleatProd!O733)*Plan1!$G$8))</f>
        <v>13569.713776208791</v>
      </c>
      <c r="P734" s="30">
        <f>(O734*EXP(Plan1!$G$7-(Plan1!$G$8^2)/2+NORMSINV(AleatProd!P733)*Plan1!$G$8))</f>
        <v>11902.563611125584</v>
      </c>
      <c r="Q734" s="30">
        <f>(P734*EXP(Plan1!$G$7-(Plan1!$G$8^2)/2+NORMSINV(AleatProd!Q733)*Plan1!$G$8))</f>
        <v>12040.881210692991</v>
      </c>
      <c r="R734" s="30">
        <f>(Q734*EXP(Plan1!$G$7-(Plan1!$G$8^2)/2+NORMSINV(AleatProd!R733)*Plan1!$G$8))</f>
        <v>12088.11791496713</v>
      </c>
      <c r="S734" s="30">
        <f>(R734*EXP(Plan1!$G$7-(Plan1!$G$8^2)/2+NORMSINV(AleatProd!S733)*Plan1!$G$8))</f>
        <v>11337.673661444866</v>
      </c>
      <c r="T734" s="30">
        <f>(S734*EXP(Plan1!$G$7-(Plan1!$G$8^2)/2+NORMSINV(AleatProd!T733)*Plan1!$G$8))</f>
        <v>12768.982031330634</v>
      </c>
      <c r="U734" s="30">
        <f>(T734*EXP(Plan1!$G$7-(Plan1!$G$8^2)/2+NORMSINV(AleatProd!U733)*Plan1!$G$8))</f>
        <v>12578.012045659216</v>
      </c>
      <c r="V734" s="30">
        <f>(U734*EXP(Plan1!$G$7-(Plan1!$G$8^2)/2+NORMSINV(AleatProd!V733)*Plan1!$G$8))</f>
        <v>12966.741070771566</v>
      </c>
    </row>
    <row r="735" spans="1:22" x14ac:dyDescent="0.25">
      <c r="A735">
        <v>732</v>
      </c>
      <c r="B735" s="2">
        <f>Plan1!$B$4</f>
        <v>17520</v>
      </c>
      <c r="C735" s="30">
        <f>(B735*EXP(Plan1!$G$7-(Plan1!$G$8^2)/2+NORMSINV(AleatProd!C734)*Plan1!$G$8))</f>
        <v>17611.3731332024</v>
      </c>
      <c r="D735" s="30">
        <f>(C735*EXP(Plan1!$G$7-(Plan1!$G$8^2)/2+NORMSINV(AleatProd!D734)*Plan1!$G$8))</f>
        <v>18787.816369419448</v>
      </c>
      <c r="E735" s="30">
        <f>(D735*EXP(Plan1!$G$7-(Plan1!$G$8^2)/2+NORMSINV(AleatProd!E734)*Plan1!$G$8))</f>
        <v>19214.30619668974</v>
      </c>
      <c r="F735" s="30">
        <f>(E735*EXP(Plan1!$G$7-(Plan1!$G$8^2)/2+NORMSINV(AleatProd!F734)*Plan1!$G$8))</f>
        <v>18562.566122495889</v>
      </c>
      <c r="G735" s="30">
        <f>(F735*EXP(Plan1!$G$7-(Plan1!$G$8^2)/2+NORMSINV(AleatProd!G734)*Plan1!$G$8))</f>
        <v>18948.891115234914</v>
      </c>
      <c r="H735" s="30">
        <f>(G735*EXP(Plan1!$G$7-(Plan1!$G$8^2)/2+NORMSINV(AleatProd!H734)*Plan1!$G$8))</f>
        <v>19815.96323477594</v>
      </c>
      <c r="I735" s="30">
        <f>(H735*EXP(Plan1!$G$7-(Plan1!$G$8^2)/2+NORMSINV(AleatProd!I734)*Plan1!$G$8))</f>
        <v>18531.576964429176</v>
      </c>
      <c r="J735" s="30">
        <f>(I735*EXP(Plan1!$G$7-(Plan1!$G$8^2)/2+NORMSINV(AleatProd!J734)*Plan1!$G$8))</f>
        <v>18614.11444728636</v>
      </c>
      <c r="K735" s="30">
        <f>(J735*EXP(Plan1!$G$7-(Plan1!$G$8^2)/2+NORMSINV(AleatProd!K734)*Plan1!$G$8))</f>
        <v>17139.107937315737</v>
      </c>
      <c r="L735" s="30">
        <f>(K735*EXP(Plan1!$G$7-(Plan1!$G$8^2)/2+NORMSINV(AleatProd!L734)*Plan1!$G$8))</f>
        <v>16401.816607436413</v>
      </c>
      <c r="M735" s="30">
        <f>(L735*EXP(Plan1!$G$7-(Plan1!$G$8^2)/2+NORMSINV(AleatProd!M734)*Plan1!$G$8))</f>
        <v>15956.946288577061</v>
      </c>
      <c r="N735" s="30">
        <f>(M735*EXP(Plan1!$G$7-(Plan1!$G$8^2)/2+NORMSINV(AleatProd!N734)*Plan1!$G$8))</f>
        <v>15789.20880321911</v>
      </c>
      <c r="O735" s="30">
        <f>(N735*EXP(Plan1!$G$7-(Plan1!$G$8^2)/2+NORMSINV(AleatProd!O734)*Plan1!$G$8))</f>
        <v>15152.927690791746</v>
      </c>
      <c r="P735" s="30">
        <f>(O735*EXP(Plan1!$G$7-(Plan1!$G$8^2)/2+NORMSINV(AleatProd!P734)*Plan1!$G$8))</f>
        <v>15823.185645973235</v>
      </c>
      <c r="Q735" s="30">
        <f>(P735*EXP(Plan1!$G$7-(Plan1!$G$8^2)/2+NORMSINV(AleatProd!Q734)*Plan1!$G$8))</f>
        <v>15542.541284121809</v>
      </c>
      <c r="R735" s="30">
        <f>(Q735*EXP(Plan1!$G$7-(Plan1!$G$8^2)/2+NORMSINV(AleatProd!R734)*Plan1!$G$8))</f>
        <v>15042.508390907948</v>
      </c>
      <c r="S735" s="30">
        <f>(R735*EXP(Plan1!$G$7-(Plan1!$G$8^2)/2+NORMSINV(AleatProd!S734)*Plan1!$G$8))</f>
        <v>14519.260553892074</v>
      </c>
      <c r="T735" s="30">
        <f>(S735*EXP(Plan1!$G$7-(Plan1!$G$8^2)/2+NORMSINV(AleatProd!T734)*Plan1!$G$8))</f>
        <v>15153.259311376476</v>
      </c>
      <c r="U735" s="30">
        <f>(T735*EXP(Plan1!$G$7-(Plan1!$G$8^2)/2+NORMSINV(AleatProd!U734)*Plan1!$G$8))</f>
        <v>15163.153469339877</v>
      </c>
      <c r="V735" s="30">
        <f>(U735*EXP(Plan1!$G$7-(Plan1!$G$8^2)/2+NORMSINV(AleatProd!V734)*Plan1!$G$8))</f>
        <v>15635.591166234704</v>
      </c>
    </row>
    <row r="736" spans="1:22" x14ac:dyDescent="0.25">
      <c r="A736">
        <v>733</v>
      </c>
      <c r="B736" s="2">
        <f>Plan1!$B$4</f>
        <v>17520</v>
      </c>
      <c r="C736" s="30">
        <f>(B736*EXP(Plan1!$G$7-(Plan1!$G$8^2)/2+NORMSINV(AleatProd!C735)*Plan1!$G$8))</f>
        <v>16658.560704427266</v>
      </c>
      <c r="D736" s="30">
        <f>(C736*EXP(Plan1!$G$7-(Plan1!$G$8^2)/2+NORMSINV(AleatProd!D735)*Plan1!$G$8))</f>
        <v>17336.360626769576</v>
      </c>
      <c r="E736" s="30">
        <f>(D736*EXP(Plan1!$G$7-(Plan1!$G$8^2)/2+NORMSINV(AleatProd!E735)*Plan1!$G$8))</f>
        <v>17522.722875568881</v>
      </c>
      <c r="F736" s="30">
        <f>(E736*EXP(Plan1!$G$7-(Plan1!$G$8^2)/2+NORMSINV(AleatProd!F735)*Plan1!$G$8))</f>
        <v>17834.155796580217</v>
      </c>
      <c r="G736" s="30">
        <f>(F736*EXP(Plan1!$G$7-(Plan1!$G$8^2)/2+NORMSINV(AleatProd!G735)*Plan1!$G$8))</f>
        <v>19118.218945220095</v>
      </c>
      <c r="H736" s="30">
        <f>(G736*EXP(Plan1!$G$7-(Plan1!$G$8^2)/2+NORMSINV(AleatProd!H735)*Plan1!$G$8))</f>
        <v>17623.77095352743</v>
      </c>
      <c r="I736" s="30">
        <f>(H736*EXP(Plan1!$G$7-(Plan1!$G$8^2)/2+NORMSINV(AleatProd!I735)*Plan1!$G$8))</f>
        <v>17331.491505284954</v>
      </c>
      <c r="J736" s="30">
        <f>(I736*EXP(Plan1!$G$7-(Plan1!$G$8^2)/2+NORMSINV(AleatProd!J735)*Plan1!$G$8))</f>
        <v>18089.850733418127</v>
      </c>
      <c r="K736" s="30">
        <f>(J736*EXP(Plan1!$G$7-(Plan1!$G$8^2)/2+NORMSINV(AleatProd!K735)*Plan1!$G$8))</f>
        <v>18429.801597112673</v>
      </c>
      <c r="L736" s="30">
        <f>(K736*EXP(Plan1!$G$7-(Plan1!$G$8^2)/2+NORMSINV(AleatProd!L735)*Plan1!$G$8))</f>
        <v>20584.182232120773</v>
      </c>
      <c r="M736" s="30">
        <f>(L736*EXP(Plan1!$G$7-(Plan1!$G$8^2)/2+NORMSINV(AleatProd!M735)*Plan1!$G$8))</f>
        <v>20054.105696754792</v>
      </c>
      <c r="N736" s="30">
        <f>(M736*EXP(Plan1!$G$7-(Plan1!$G$8^2)/2+NORMSINV(AleatProd!N735)*Plan1!$G$8))</f>
        <v>19562.432235229222</v>
      </c>
      <c r="O736" s="30">
        <f>(N736*EXP(Plan1!$G$7-(Plan1!$G$8^2)/2+NORMSINV(AleatProd!O735)*Plan1!$G$8))</f>
        <v>20331.864624005884</v>
      </c>
      <c r="P736" s="30">
        <f>(O736*EXP(Plan1!$G$7-(Plan1!$G$8^2)/2+NORMSINV(AleatProd!P735)*Plan1!$G$8))</f>
        <v>20220.097717088414</v>
      </c>
      <c r="Q736" s="30">
        <f>(P736*EXP(Plan1!$G$7-(Plan1!$G$8^2)/2+NORMSINV(AleatProd!Q735)*Plan1!$G$8))</f>
        <v>21481.623337960918</v>
      </c>
      <c r="R736" s="30">
        <f>(Q736*EXP(Plan1!$G$7-(Plan1!$G$8^2)/2+NORMSINV(AleatProd!R735)*Plan1!$G$8))</f>
        <v>22135.990004522522</v>
      </c>
      <c r="S736" s="30">
        <f>(R736*EXP(Plan1!$G$7-(Plan1!$G$8^2)/2+NORMSINV(AleatProd!S735)*Plan1!$G$8))</f>
        <v>21255.091425979092</v>
      </c>
      <c r="T736" s="30">
        <f>(S736*EXP(Plan1!$G$7-(Plan1!$G$8^2)/2+NORMSINV(AleatProd!T735)*Plan1!$G$8))</f>
        <v>20477.326367853075</v>
      </c>
      <c r="U736" s="30">
        <f>(T736*EXP(Plan1!$G$7-(Plan1!$G$8^2)/2+NORMSINV(AleatProd!U735)*Plan1!$G$8))</f>
        <v>21870.585740361286</v>
      </c>
      <c r="V736" s="30">
        <f>(U736*EXP(Plan1!$G$7-(Plan1!$G$8^2)/2+NORMSINV(AleatProd!V735)*Plan1!$G$8))</f>
        <v>22759.82363744358</v>
      </c>
    </row>
    <row r="737" spans="1:22" x14ac:dyDescent="0.25">
      <c r="A737">
        <v>734</v>
      </c>
      <c r="B737" s="2">
        <f>Plan1!$B$4</f>
        <v>17520</v>
      </c>
      <c r="C737" s="30">
        <f>(B737*EXP(Plan1!$G$7-(Plan1!$G$8^2)/2+NORMSINV(AleatProd!C736)*Plan1!$G$8))</f>
        <v>17125.445401241701</v>
      </c>
      <c r="D737" s="30">
        <f>(C737*EXP(Plan1!$G$7-(Plan1!$G$8^2)/2+NORMSINV(AleatProd!D736)*Plan1!$G$8))</f>
        <v>16975.622929657122</v>
      </c>
      <c r="E737" s="30">
        <f>(D737*EXP(Plan1!$G$7-(Plan1!$G$8^2)/2+NORMSINV(AleatProd!E736)*Plan1!$G$8))</f>
        <v>17115.586874681565</v>
      </c>
      <c r="F737" s="30">
        <f>(E737*EXP(Plan1!$G$7-(Plan1!$G$8^2)/2+NORMSINV(AleatProd!F736)*Plan1!$G$8))</f>
        <v>18833.28143690151</v>
      </c>
      <c r="G737" s="30">
        <f>(F737*EXP(Plan1!$G$7-(Plan1!$G$8^2)/2+NORMSINV(AleatProd!G736)*Plan1!$G$8))</f>
        <v>19750.055891758519</v>
      </c>
      <c r="H737" s="30">
        <f>(G737*EXP(Plan1!$G$7-(Plan1!$G$8^2)/2+NORMSINV(AleatProd!H736)*Plan1!$G$8))</f>
        <v>18779.116643442751</v>
      </c>
      <c r="I737" s="30">
        <f>(H737*EXP(Plan1!$G$7-(Plan1!$G$8^2)/2+NORMSINV(AleatProd!I736)*Plan1!$G$8))</f>
        <v>17942.280115443384</v>
      </c>
      <c r="J737" s="30">
        <f>(I737*EXP(Plan1!$G$7-(Plan1!$G$8^2)/2+NORMSINV(AleatProd!J736)*Plan1!$G$8))</f>
        <v>17727.776862891555</v>
      </c>
      <c r="K737" s="30">
        <f>(J737*EXP(Plan1!$G$7-(Plan1!$G$8^2)/2+NORMSINV(AleatProd!K736)*Plan1!$G$8))</f>
        <v>17420.645974929746</v>
      </c>
      <c r="L737" s="30">
        <f>(K737*EXP(Plan1!$G$7-(Plan1!$G$8^2)/2+NORMSINV(AleatProd!L736)*Plan1!$G$8))</f>
        <v>17739.674408635961</v>
      </c>
      <c r="M737" s="30">
        <f>(L737*EXP(Plan1!$G$7-(Plan1!$G$8^2)/2+NORMSINV(AleatProd!M736)*Plan1!$G$8))</f>
        <v>17893.542693174299</v>
      </c>
      <c r="N737" s="30">
        <f>(M737*EXP(Plan1!$G$7-(Plan1!$G$8^2)/2+NORMSINV(AleatProd!N736)*Plan1!$G$8))</f>
        <v>18764.071675242012</v>
      </c>
      <c r="O737" s="30">
        <f>(N737*EXP(Plan1!$G$7-(Plan1!$G$8^2)/2+NORMSINV(AleatProd!O736)*Plan1!$G$8))</f>
        <v>19764.556113383453</v>
      </c>
      <c r="P737" s="30">
        <f>(O737*EXP(Plan1!$G$7-(Plan1!$G$8^2)/2+NORMSINV(AleatProd!P736)*Plan1!$G$8))</f>
        <v>20719.399328488049</v>
      </c>
      <c r="Q737" s="30">
        <f>(P737*EXP(Plan1!$G$7-(Plan1!$G$8^2)/2+NORMSINV(AleatProd!Q736)*Plan1!$G$8))</f>
        <v>19276.307839418096</v>
      </c>
      <c r="R737" s="30">
        <f>(Q737*EXP(Plan1!$G$7-(Plan1!$G$8^2)/2+NORMSINV(AleatProd!R736)*Plan1!$G$8))</f>
        <v>20263.732238653174</v>
      </c>
      <c r="S737" s="30">
        <f>(R737*EXP(Plan1!$G$7-(Plan1!$G$8^2)/2+NORMSINV(AleatProd!S736)*Plan1!$G$8))</f>
        <v>19680.468301584504</v>
      </c>
      <c r="T737" s="30">
        <f>(S737*EXP(Plan1!$G$7-(Plan1!$G$8^2)/2+NORMSINV(AleatProd!T736)*Plan1!$G$8))</f>
        <v>19562.940519928212</v>
      </c>
      <c r="U737" s="30">
        <f>(T737*EXP(Plan1!$G$7-(Plan1!$G$8^2)/2+NORMSINV(AleatProd!U736)*Plan1!$G$8))</f>
        <v>19696.683214417117</v>
      </c>
      <c r="V737" s="30">
        <f>(U737*EXP(Plan1!$G$7-(Plan1!$G$8^2)/2+NORMSINV(AleatProd!V736)*Plan1!$G$8))</f>
        <v>18310.512910653946</v>
      </c>
    </row>
    <row r="738" spans="1:22" x14ac:dyDescent="0.25">
      <c r="A738">
        <v>735</v>
      </c>
      <c r="B738" s="2">
        <f>Plan1!$B$4</f>
        <v>17520</v>
      </c>
      <c r="C738" s="30">
        <f>(B738*EXP(Plan1!$G$7-(Plan1!$G$8^2)/2+NORMSINV(AleatProd!C737)*Plan1!$G$8))</f>
        <v>18746.175394474372</v>
      </c>
      <c r="D738" s="30">
        <f>(C738*EXP(Plan1!$G$7-(Plan1!$G$8^2)/2+NORMSINV(AleatProd!D737)*Plan1!$G$8))</f>
        <v>19946.752744854104</v>
      </c>
      <c r="E738" s="30">
        <f>(D738*EXP(Plan1!$G$7-(Plan1!$G$8^2)/2+NORMSINV(AleatProd!E737)*Plan1!$G$8))</f>
        <v>20274.352996066329</v>
      </c>
      <c r="F738" s="30">
        <f>(E738*EXP(Plan1!$G$7-(Plan1!$G$8^2)/2+NORMSINV(AleatProd!F737)*Plan1!$G$8))</f>
        <v>19195.971576831114</v>
      </c>
      <c r="G738" s="30">
        <f>(F738*EXP(Plan1!$G$7-(Plan1!$G$8^2)/2+NORMSINV(AleatProd!G737)*Plan1!$G$8))</f>
        <v>19691.074614630008</v>
      </c>
      <c r="H738" s="30">
        <f>(G738*EXP(Plan1!$G$7-(Plan1!$G$8^2)/2+NORMSINV(AleatProd!H737)*Plan1!$G$8))</f>
        <v>19958.437878407844</v>
      </c>
      <c r="I738" s="30">
        <f>(H738*EXP(Plan1!$G$7-(Plan1!$G$8^2)/2+NORMSINV(AleatProd!I737)*Plan1!$G$8))</f>
        <v>20104.996502783772</v>
      </c>
      <c r="J738" s="30">
        <f>(I738*EXP(Plan1!$G$7-(Plan1!$G$8^2)/2+NORMSINV(AleatProd!J737)*Plan1!$G$8))</f>
        <v>20428.148930867057</v>
      </c>
      <c r="K738" s="30">
        <f>(J738*EXP(Plan1!$G$7-(Plan1!$G$8^2)/2+NORMSINV(AleatProd!K737)*Plan1!$G$8))</f>
        <v>21274.523563641931</v>
      </c>
      <c r="L738" s="30">
        <f>(K738*EXP(Plan1!$G$7-(Plan1!$G$8^2)/2+NORMSINV(AleatProd!L737)*Plan1!$G$8))</f>
        <v>18952.305640056868</v>
      </c>
      <c r="M738" s="30">
        <f>(L738*EXP(Plan1!$G$7-(Plan1!$G$8^2)/2+NORMSINV(AleatProd!M737)*Plan1!$G$8))</f>
        <v>18528.159399677039</v>
      </c>
      <c r="N738" s="30">
        <f>(M738*EXP(Plan1!$G$7-(Plan1!$G$8^2)/2+NORMSINV(AleatProd!N737)*Plan1!$G$8))</f>
        <v>16952.908686847848</v>
      </c>
      <c r="O738" s="30">
        <f>(N738*EXP(Plan1!$G$7-(Plan1!$G$8^2)/2+NORMSINV(AleatProd!O737)*Plan1!$G$8))</f>
        <v>19055.305338076756</v>
      </c>
      <c r="P738" s="30">
        <f>(O738*EXP(Plan1!$G$7-(Plan1!$G$8^2)/2+NORMSINV(AleatProd!P737)*Plan1!$G$8))</f>
        <v>18109.987048521572</v>
      </c>
      <c r="Q738" s="30">
        <f>(P738*EXP(Plan1!$G$7-(Plan1!$G$8^2)/2+NORMSINV(AleatProd!Q737)*Plan1!$G$8))</f>
        <v>18056.353689582753</v>
      </c>
      <c r="R738" s="30">
        <f>(Q738*EXP(Plan1!$G$7-(Plan1!$G$8^2)/2+NORMSINV(AleatProd!R737)*Plan1!$G$8))</f>
        <v>18345.591772274965</v>
      </c>
      <c r="S738" s="30">
        <f>(R738*EXP(Plan1!$G$7-(Plan1!$G$8^2)/2+NORMSINV(AleatProd!S737)*Plan1!$G$8))</f>
        <v>17515.450049097675</v>
      </c>
      <c r="T738" s="30">
        <f>(S738*EXP(Plan1!$G$7-(Plan1!$G$8^2)/2+NORMSINV(AleatProd!T737)*Plan1!$G$8))</f>
        <v>18558.071320028841</v>
      </c>
      <c r="U738" s="30">
        <f>(T738*EXP(Plan1!$G$7-(Plan1!$G$8^2)/2+NORMSINV(AleatProd!U737)*Plan1!$G$8))</f>
        <v>17620.194396882922</v>
      </c>
      <c r="V738" s="30">
        <f>(U738*EXP(Plan1!$G$7-(Plan1!$G$8^2)/2+NORMSINV(AleatProd!V737)*Plan1!$G$8))</f>
        <v>17618.865109539704</v>
      </c>
    </row>
    <row r="739" spans="1:22" x14ac:dyDescent="0.25">
      <c r="A739">
        <v>736</v>
      </c>
      <c r="B739" s="2">
        <f>Plan1!$B$4</f>
        <v>17520</v>
      </c>
      <c r="C739" s="30">
        <f>(B739*EXP(Plan1!$G$7-(Plan1!$G$8^2)/2+NORMSINV(AleatProd!C738)*Plan1!$G$8))</f>
        <v>18758.966530745489</v>
      </c>
      <c r="D739" s="30">
        <f>(C739*EXP(Plan1!$G$7-(Plan1!$G$8^2)/2+NORMSINV(AleatProd!D738)*Plan1!$G$8))</f>
        <v>18055.188284011016</v>
      </c>
      <c r="E739" s="30">
        <f>(D739*EXP(Plan1!$G$7-(Plan1!$G$8^2)/2+NORMSINV(AleatProd!E738)*Plan1!$G$8))</f>
        <v>17841.273865368428</v>
      </c>
      <c r="F739" s="30">
        <f>(E739*EXP(Plan1!$G$7-(Plan1!$G$8^2)/2+NORMSINV(AleatProd!F738)*Plan1!$G$8))</f>
        <v>17899.201696514159</v>
      </c>
      <c r="G739" s="30">
        <f>(F739*EXP(Plan1!$G$7-(Plan1!$G$8^2)/2+NORMSINV(AleatProd!G738)*Plan1!$G$8))</f>
        <v>18117.156987545168</v>
      </c>
      <c r="H739" s="30">
        <f>(G739*EXP(Plan1!$G$7-(Plan1!$G$8^2)/2+NORMSINV(AleatProd!H738)*Plan1!$G$8))</f>
        <v>17968.430192228105</v>
      </c>
      <c r="I739" s="30">
        <f>(H739*EXP(Plan1!$G$7-(Plan1!$G$8^2)/2+NORMSINV(AleatProd!I738)*Plan1!$G$8))</f>
        <v>16695.408602200652</v>
      </c>
      <c r="J739" s="30">
        <f>(I739*EXP(Plan1!$G$7-(Plan1!$G$8^2)/2+NORMSINV(AleatProd!J738)*Plan1!$G$8))</f>
        <v>17859.733666911201</v>
      </c>
      <c r="K739" s="30">
        <f>(J739*EXP(Plan1!$G$7-(Plan1!$G$8^2)/2+NORMSINV(AleatProd!K738)*Plan1!$G$8))</f>
        <v>17764.661504675667</v>
      </c>
      <c r="L739" s="30">
        <f>(K739*EXP(Plan1!$G$7-(Plan1!$G$8^2)/2+NORMSINV(AleatProd!L738)*Plan1!$G$8))</f>
        <v>16761.437046143521</v>
      </c>
      <c r="M739" s="30">
        <f>(L739*EXP(Plan1!$G$7-(Plan1!$G$8^2)/2+NORMSINV(AleatProd!M738)*Plan1!$G$8))</f>
        <v>15925.42460050392</v>
      </c>
      <c r="N739" s="30">
        <f>(M739*EXP(Plan1!$G$7-(Plan1!$G$8^2)/2+NORMSINV(AleatProd!N738)*Plan1!$G$8))</f>
        <v>15442.773411558208</v>
      </c>
      <c r="O739" s="30">
        <f>(N739*EXP(Plan1!$G$7-(Plan1!$G$8^2)/2+NORMSINV(AleatProd!O738)*Plan1!$G$8))</f>
        <v>14927.963551022054</v>
      </c>
      <c r="P739" s="30">
        <f>(O739*EXP(Plan1!$G$7-(Plan1!$G$8^2)/2+NORMSINV(AleatProd!P738)*Plan1!$G$8))</f>
        <v>14134.258861974393</v>
      </c>
      <c r="Q739" s="30">
        <f>(P739*EXP(Plan1!$G$7-(Plan1!$G$8^2)/2+NORMSINV(AleatProd!Q738)*Plan1!$G$8))</f>
        <v>13306.998323119125</v>
      </c>
      <c r="R739" s="30">
        <f>(Q739*EXP(Plan1!$G$7-(Plan1!$G$8^2)/2+NORMSINV(AleatProd!R738)*Plan1!$G$8))</f>
        <v>12677.97755280098</v>
      </c>
      <c r="S739" s="30">
        <f>(R739*EXP(Plan1!$G$7-(Plan1!$G$8^2)/2+NORMSINV(AleatProd!S738)*Plan1!$G$8))</f>
        <v>13124.479446195895</v>
      </c>
      <c r="T739" s="30">
        <f>(S739*EXP(Plan1!$G$7-(Plan1!$G$8^2)/2+NORMSINV(AleatProd!T738)*Plan1!$G$8))</f>
        <v>11504.482273299132</v>
      </c>
      <c r="U739" s="30">
        <f>(T739*EXP(Plan1!$G$7-(Plan1!$G$8^2)/2+NORMSINV(AleatProd!U738)*Plan1!$G$8))</f>
        <v>11960.34575888096</v>
      </c>
      <c r="V739" s="30">
        <f>(U739*EXP(Plan1!$G$7-(Plan1!$G$8^2)/2+NORMSINV(AleatProd!V738)*Plan1!$G$8))</f>
        <v>11737.396847093987</v>
      </c>
    </row>
    <row r="740" spans="1:22" x14ac:dyDescent="0.25">
      <c r="A740">
        <v>737</v>
      </c>
      <c r="B740" s="2">
        <f>Plan1!$B$4</f>
        <v>17520</v>
      </c>
      <c r="C740" s="30">
        <f>(B740*EXP(Plan1!$G$7-(Plan1!$G$8^2)/2+NORMSINV(AleatProd!C739)*Plan1!$G$8))</f>
        <v>18044.343742945199</v>
      </c>
      <c r="D740" s="30">
        <f>(C740*EXP(Plan1!$G$7-(Plan1!$G$8^2)/2+NORMSINV(AleatProd!D739)*Plan1!$G$8))</f>
        <v>17812.429533114238</v>
      </c>
      <c r="E740" s="30">
        <f>(D740*EXP(Plan1!$G$7-(Plan1!$G$8^2)/2+NORMSINV(AleatProd!E739)*Plan1!$G$8))</f>
        <v>17069.76968112923</v>
      </c>
      <c r="F740" s="30">
        <f>(E740*EXP(Plan1!$G$7-(Plan1!$G$8^2)/2+NORMSINV(AleatProd!F739)*Plan1!$G$8))</f>
        <v>17791.503814023283</v>
      </c>
      <c r="G740" s="30">
        <f>(F740*EXP(Plan1!$G$7-(Plan1!$G$8^2)/2+NORMSINV(AleatProd!G739)*Plan1!$G$8))</f>
        <v>17056.977279864153</v>
      </c>
      <c r="H740" s="30">
        <f>(G740*EXP(Plan1!$G$7-(Plan1!$G$8^2)/2+NORMSINV(AleatProd!H739)*Plan1!$G$8))</f>
        <v>16600.515371296595</v>
      </c>
      <c r="I740" s="30">
        <f>(H740*EXP(Plan1!$G$7-(Plan1!$G$8^2)/2+NORMSINV(AleatProd!I739)*Plan1!$G$8))</f>
        <v>17042.089566914674</v>
      </c>
      <c r="J740" s="30">
        <f>(I740*EXP(Plan1!$G$7-(Plan1!$G$8^2)/2+NORMSINV(AleatProd!J739)*Plan1!$G$8))</f>
        <v>16499.357517775443</v>
      </c>
      <c r="K740" s="30">
        <f>(J740*EXP(Plan1!$G$7-(Plan1!$G$8^2)/2+NORMSINV(AleatProd!K739)*Plan1!$G$8))</f>
        <v>16937.727751141545</v>
      </c>
      <c r="L740" s="30">
        <f>(K740*EXP(Plan1!$G$7-(Plan1!$G$8^2)/2+NORMSINV(AleatProd!L739)*Plan1!$G$8))</f>
        <v>16606.1077852294</v>
      </c>
      <c r="M740" s="30">
        <f>(L740*EXP(Plan1!$G$7-(Plan1!$G$8^2)/2+NORMSINV(AleatProd!M739)*Plan1!$G$8))</f>
        <v>16088.298271838643</v>
      </c>
      <c r="N740" s="30">
        <f>(M740*EXP(Plan1!$G$7-(Plan1!$G$8^2)/2+NORMSINV(AleatProd!N739)*Plan1!$G$8))</f>
        <v>16734.666439787175</v>
      </c>
      <c r="O740" s="30">
        <f>(N740*EXP(Plan1!$G$7-(Plan1!$G$8^2)/2+NORMSINV(AleatProd!O739)*Plan1!$G$8))</f>
        <v>15615.524864530315</v>
      </c>
      <c r="P740" s="30">
        <f>(O740*EXP(Plan1!$G$7-(Plan1!$G$8^2)/2+NORMSINV(AleatProd!P739)*Plan1!$G$8))</f>
        <v>15457.45787905131</v>
      </c>
      <c r="Q740" s="30">
        <f>(P740*EXP(Plan1!$G$7-(Plan1!$G$8^2)/2+NORMSINV(AleatProd!Q739)*Plan1!$G$8))</f>
        <v>13953.358532412509</v>
      </c>
      <c r="R740" s="30">
        <f>(Q740*EXP(Plan1!$G$7-(Plan1!$G$8^2)/2+NORMSINV(AleatProd!R739)*Plan1!$G$8))</f>
        <v>13036.799557294004</v>
      </c>
      <c r="S740" s="30">
        <f>(R740*EXP(Plan1!$G$7-(Plan1!$G$8^2)/2+NORMSINV(AleatProd!S739)*Plan1!$G$8))</f>
        <v>12759.341252823477</v>
      </c>
      <c r="T740" s="30">
        <f>(S740*EXP(Plan1!$G$7-(Plan1!$G$8^2)/2+NORMSINV(AleatProd!T739)*Plan1!$G$8))</f>
        <v>13029.094219832816</v>
      </c>
      <c r="U740" s="30">
        <f>(T740*EXP(Plan1!$G$7-(Plan1!$G$8^2)/2+NORMSINV(AleatProd!U739)*Plan1!$G$8))</f>
        <v>12355.871609725034</v>
      </c>
      <c r="V740" s="30">
        <f>(U740*EXP(Plan1!$G$7-(Plan1!$G$8^2)/2+NORMSINV(AleatProd!V739)*Plan1!$G$8))</f>
        <v>11961.948994457442</v>
      </c>
    </row>
    <row r="741" spans="1:22" x14ac:dyDescent="0.25">
      <c r="A741">
        <v>738</v>
      </c>
      <c r="B741" s="2">
        <f>Plan1!$B$4</f>
        <v>17520</v>
      </c>
      <c r="C741" s="30">
        <f>(B741*EXP(Plan1!$G$7-(Plan1!$G$8^2)/2+NORMSINV(AleatProd!C740)*Plan1!$G$8))</f>
        <v>18962.804151400895</v>
      </c>
      <c r="D741" s="30">
        <f>(C741*EXP(Plan1!$G$7-(Plan1!$G$8^2)/2+NORMSINV(AleatProd!D740)*Plan1!$G$8))</f>
        <v>19556.272567990829</v>
      </c>
      <c r="E741" s="30">
        <f>(D741*EXP(Plan1!$G$7-(Plan1!$G$8^2)/2+NORMSINV(AleatProd!E740)*Plan1!$G$8))</f>
        <v>19046.546249042665</v>
      </c>
      <c r="F741" s="30">
        <f>(E741*EXP(Plan1!$G$7-(Plan1!$G$8^2)/2+NORMSINV(AleatProd!F740)*Plan1!$G$8))</f>
        <v>18514.151717498331</v>
      </c>
      <c r="G741" s="30">
        <f>(F741*EXP(Plan1!$G$7-(Plan1!$G$8^2)/2+NORMSINV(AleatProd!G740)*Plan1!$G$8))</f>
        <v>18571.913485166115</v>
      </c>
      <c r="H741" s="30">
        <f>(G741*EXP(Plan1!$G$7-(Plan1!$G$8^2)/2+NORMSINV(AleatProd!H740)*Plan1!$G$8))</f>
        <v>17348.151861586051</v>
      </c>
      <c r="I741" s="30">
        <f>(H741*EXP(Plan1!$G$7-(Plan1!$G$8^2)/2+NORMSINV(AleatProd!I740)*Plan1!$G$8))</f>
        <v>16626.323594155034</v>
      </c>
      <c r="J741" s="30">
        <f>(I741*EXP(Plan1!$G$7-(Plan1!$G$8^2)/2+NORMSINV(AleatProd!J740)*Plan1!$G$8))</f>
        <v>17242.654150554336</v>
      </c>
      <c r="K741" s="30">
        <f>(J741*EXP(Plan1!$G$7-(Plan1!$G$8^2)/2+NORMSINV(AleatProd!K740)*Plan1!$G$8))</f>
        <v>16809.104953614918</v>
      </c>
      <c r="L741" s="30">
        <f>(K741*EXP(Plan1!$G$7-(Plan1!$G$8^2)/2+NORMSINV(AleatProd!L740)*Plan1!$G$8))</f>
        <v>16573.467984738156</v>
      </c>
      <c r="M741" s="30">
        <f>(L741*EXP(Plan1!$G$7-(Plan1!$G$8^2)/2+NORMSINV(AleatProd!M740)*Plan1!$G$8))</f>
        <v>15637.10147093758</v>
      </c>
      <c r="N741" s="30">
        <f>(M741*EXP(Plan1!$G$7-(Plan1!$G$8^2)/2+NORMSINV(AleatProd!N740)*Plan1!$G$8))</f>
        <v>15039.927644389314</v>
      </c>
      <c r="O741" s="30">
        <f>(N741*EXP(Plan1!$G$7-(Plan1!$G$8^2)/2+NORMSINV(AleatProd!O740)*Plan1!$G$8))</f>
        <v>15463.643126547893</v>
      </c>
      <c r="P741" s="30">
        <f>(O741*EXP(Plan1!$G$7-(Plan1!$G$8^2)/2+NORMSINV(AleatProd!P740)*Plan1!$G$8))</f>
        <v>15021.83473595286</v>
      </c>
      <c r="Q741" s="30">
        <f>(P741*EXP(Plan1!$G$7-(Plan1!$G$8^2)/2+NORMSINV(AleatProd!Q740)*Plan1!$G$8))</f>
        <v>14481.187988840991</v>
      </c>
      <c r="R741" s="30">
        <f>(Q741*EXP(Plan1!$G$7-(Plan1!$G$8^2)/2+NORMSINV(AleatProd!R740)*Plan1!$G$8))</f>
        <v>15763.561348581763</v>
      </c>
      <c r="S741" s="30">
        <f>(R741*EXP(Plan1!$G$7-(Plan1!$G$8^2)/2+NORMSINV(AleatProd!S740)*Plan1!$G$8))</f>
        <v>16742.0272457186</v>
      </c>
      <c r="T741" s="30">
        <f>(S741*EXP(Plan1!$G$7-(Plan1!$G$8^2)/2+NORMSINV(AleatProd!T740)*Plan1!$G$8))</f>
        <v>17144.074190914438</v>
      </c>
      <c r="U741" s="30">
        <f>(T741*EXP(Plan1!$G$7-(Plan1!$G$8^2)/2+NORMSINV(AleatProd!U740)*Plan1!$G$8))</f>
        <v>17543.536562420188</v>
      </c>
      <c r="V741" s="30">
        <f>(U741*EXP(Plan1!$G$7-(Plan1!$G$8^2)/2+NORMSINV(AleatProd!V740)*Plan1!$G$8))</f>
        <v>18333.816098008305</v>
      </c>
    </row>
    <row r="742" spans="1:22" x14ac:dyDescent="0.25">
      <c r="A742">
        <v>739</v>
      </c>
      <c r="B742" s="2">
        <f>Plan1!$B$4</f>
        <v>17520</v>
      </c>
      <c r="C742" s="30">
        <f>(B742*EXP(Plan1!$G$7-(Plan1!$G$8^2)/2+NORMSINV(AleatProd!C741)*Plan1!$G$8))</f>
        <v>18846.51405331555</v>
      </c>
      <c r="D742" s="30">
        <f>(C742*EXP(Plan1!$G$7-(Plan1!$G$8^2)/2+NORMSINV(AleatProd!D741)*Plan1!$G$8))</f>
        <v>17941.580217132363</v>
      </c>
      <c r="E742" s="30">
        <f>(D742*EXP(Plan1!$G$7-(Plan1!$G$8^2)/2+NORMSINV(AleatProd!E741)*Plan1!$G$8))</f>
        <v>17050.312004067597</v>
      </c>
      <c r="F742" s="30">
        <f>(E742*EXP(Plan1!$G$7-(Plan1!$G$8^2)/2+NORMSINV(AleatProd!F741)*Plan1!$G$8))</f>
        <v>17463.361135925388</v>
      </c>
      <c r="G742" s="30">
        <f>(F742*EXP(Plan1!$G$7-(Plan1!$G$8^2)/2+NORMSINV(AleatProd!G741)*Plan1!$G$8))</f>
        <v>17545.701937523052</v>
      </c>
      <c r="H742" s="30">
        <f>(G742*EXP(Plan1!$G$7-(Plan1!$G$8^2)/2+NORMSINV(AleatProd!H741)*Plan1!$G$8))</f>
        <v>18172.441551311083</v>
      </c>
      <c r="I742" s="30">
        <f>(H742*EXP(Plan1!$G$7-(Plan1!$G$8^2)/2+NORMSINV(AleatProd!I741)*Plan1!$G$8))</f>
        <v>17769.069285591373</v>
      </c>
      <c r="J742" s="30">
        <f>(I742*EXP(Plan1!$G$7-(Plan1!$G$8^2)/2+NORMSINV(AleatProd!J741)*Plan1!$G$8))</f>
        <v>17358.101686110189</v>
      </c>
      <c r="K742" s="30">
        <f>(J742*EXP(Plan1!$G$7-(Plan1!$G$8^2)/2+NORMSINV(AleatProd!K741)*Plan1!$G$8))</f>
        <v>17421.243653405163</v>
      </c>
      <c r="L742" s="30">
        <f>(K742*EXP(Plan1!$G$7-(Plan1!$G$8^2)/2+NORMSINV(AleatProd!L741)*Plan1!$G$8))</f>
        <v>16582.262763818369</v>
      </c>
      <c r="M742" s="30">
        <f>(L742*EXP(Plan1!$G$7-(Plan1!$G$8^2)/2+NORMSINV(AleatProd!M741)*Plan1!$G$8))</f>
        <v>16711.650709461988</v>
      </c>
      <c r="N742" s="30">
        <f>(M742*EXP(Plan1!$G$7-(Plan1!$G$8^2)/2+NORMSINV(AleatProd!N741)*Plan1!$G$8))</f>
        <v>17098.342493321237</v>
      </c>
      <c r="O742" s="30">
        <f>(N742*EXP(Plan1!$G$7-(Plan1!$G$8^2)/2+NORMSINV(AleatProd!O741)*Plan1!$G$8))</f>
        <v>16941.999214789808</v>
      </c>
      <c r="P742" s="30">
        <f>(O742*EXP(Plan1!$G$7-(Plan1!$G$8^2)/2+NORMSINV(AleatProd!P741)*Plan1!$G$8))</f>
        <v>16775.815873313208</v>
      </c>
      <c r="Q742" s="30">
        <f>(P742*EXP(Plan1!$G$7-(Plan1!$G$8^2)/2+NORMSINV(AleatProd!Q741)*Plan1!$G$8))</f>
        <v>16344.890557787357</v>
      </c>
      <c r="R742" s="30">
        <f>(Q742*EXP(Plan1!$G$7-(Plan1!$G$8^2)/2+NORMSINV(AleatProd!R741)*Plan1!$G$8))</f>
        <v>15710.83814118282</v>
      </c>
      <c r="S742" s="30">
        <f>(R742*EXP(Plan1!$G$7-(Plan1!$G$8^2)/2+NORMSINV(AleatProd!S741)*Plan1!$G$8))</f>
        <v>15528.638466503076</v>
      </c>
      <c r="T742" s="30">
        <f>(S742*EXP(Plan1!$G$7-(Plan1!$G$8^2)/2+NORMSINV(AleatProd!T741)*Plan1!$G$8))</f>
        <v>14604.472759495105</v>
      </c>
      <c r="U742" s="30">
        <f>(T742*EXP(Plan1!$G$7-(Plan1!$G$8^2)/2+NORMSINV(AleatProd!U741)*Plan1!$G$8))</f>
        <v>14118.541090267525</v>
      </c>
      <c r="V742" s="30">
        <f>(U742*EXP(Plan1!$G$7-(Plan1!$G$8^2)/2+NORMSINV(AleatProd!V741)*Plan1!$G$8))</f>
        <v>15105.222273002708</v>
      </c>
    </row>
    <row r="743" spans="1:22" x14ac:dyDescent="0.25">
      <c r="A743">
        <v>740</v>
      </c>
      <c r="B743" s="2">
        <f>Plan1!$B$4</f>
        <v>17520</v>
      </c>
      <c r="C743" s="30">
        <f>(B743*EXP(Plan1!$G$7-(Plan1!$G$8^2)/2+NORMSINV(AleatProd!C742)*Plan1!$G$8))</f>
        <v>19339.17184266277</v>
      </c>
      <c r="D743" s="30">
        <f>(C743*EXP(Plan1!$G$7-(Plan1!$G$8^2)/2+NORMSINV(AleatProd!D742)*Plan1!$G$8))</f>
        <v>19285.29073113915</v>
      </c>
      <c r="E743" s="30">
        <f>(D743*EXP(Plan1!$G$7-(Plan1!$G$8^2)/2+NORMSINV(AleatProd!E742)*Plan1!$G$8))</f>
        <v>19242.523879397624</v>
      </c>
      <c r="F743" s="30">
        <f>(E743*EXP(Plan1!$G$7-(Plan1!$G$8^2)/2+NORMSINV(AleatProd!F742)*Plan1!$G$8))</f>
        <v>18609.270291963752</v>
      </c>
      <c r="G743" s="30">
        <f>(F743*EXP(Plan1!$G$7-(Plan1!$G$8^2)/2+NORMSINV(AleatProd!G742)*Plan1!$G$8))</f>
        <v>19603.027953476045</v>
      </c>
      <c r="H743" s="30">
        <f>(G743*EXP(Plan1!$G$7-(Plan1!$G$8^2)/2+NORMSINV(AleatProd!H742)*Plan1!$G$8))</f>
        <v>19102.835710885065</v>
      </c>
      <c r="I743" s="30">
        <f>(H743*EXP(Plan1!$G$7-(Plan1!$G$8^2)/2+NORMSINV(AleatProd!I742)*Plan1!$G$8))</f>
        <v>17700.597547457921</v>
      </c>
      <c r="J743" s="30">
        <f>(I743*EXP(Plan1!$G$7-(Plan1!$G$8^2)/2+NORMSINV(AleatProd!J742)*Plan1!$G$8))</f>
        <v>17768.221764816146</v>
      </c>
      <c r="K743" s="30">
        <f>(J743*EXP(Plan1!$G$7-(Plan1!$G$8^2)/2+NORMSINV(AleatProd!K742)*Plan1!$G$8))</f>
        <v>17193.461188603193</v>
      </c>
      <c r="L743" s="30">
        <f>(K743*EXP(Plan1!$G$7-(Plan1!$G$8^2)/2+NORMSINV(AleatProd!L742)*Plan1!$G$8))</f>
        <v>16954.243205872459</v>
      </c>
      <c r="M743" s="30">
        <f>(L743*EXP(Plan1!$G$7-(Plan1!$G$8^2)/2+NORMSINV(AleatProd!M742)*Plan1!$G$8))</f>
        <v>16498.085418661361</v>
      </c>
      <c r="N743" s="30">
        <f>(M743*EXP(Plan1!$G$7-(Plan1!$G$8^2)/2+NORMSINV(AleatProd!N742)*Plan1!$G$8))</f>
        <v>16521.094620852095</v>
      </c>
      <c r="O743" s="30">
        <f>(N743*EXP(Plan1!$G$7-(Plan1!$G$8^2)/2+NORMSINV(AleatProd!O742)*Plan1!$G$8))</f>
        <v>16782.312549021277</v>
      </c>
      <c r="P743" s="30">
        <f>(O743*EXP(Plan1!$G$7-(Plan1!$G$8^2)/2+NORMSINV(AleatProd!P742)*Plan1!$G$8))</f>
        <v>16047.004406517381</v>
      </c>
      <c r="Q743" s="30">
        <f>(P743*EXP(Plan1!$G$7-(Plan1!$G$8^2)/2+NORMSINV(AleatProd!Q742)*Plan1!$G$8))</f>
        <v>14835.990982840223</v>
      </c>
      <c r="R743" s="30">
        <f>(Q743*EXP(Plan1!$G$7-(Plan1!$G$8^2)/2+NORMSINV(AleatProd!R742)*Plan1!$G$8))</f>
        <v>14613.398480423721</v>
      </c>
      <c r="S743" s="30">
        <f>(R743*EXP(Plan1!$G$7-(Plan1!$G$8^2)/2+NORMSINV(AleatProd!S742)*Plan1!$G$8))</f>
        <v>14008.084940595578</v>
      </c>
      <c r="T743" s="30">
        <f>(S743*EXP(Plan1!$G$7-(Plan1!$G$8^2)/2+NORMSINV(AleatProd!T742)*Plan1!$G$8))</f>
        <v>13345.586636875314</v>
      </c>
      <c r="U743" s="30">
        <f>(T743*EXP(Plan1!$G$7-(Plan1!$G$8^2)/2+NORMSINV(AleatProd!U742)*Plan1!$G$8))</f>
        <v>12674.147034685015</v>
      </c>
      <c r="V743" s="30">
        <f>(U743*EXP(Plan1!$G$7-(Plan1!$G$8^2)/2+NORMSINV(AleatProd!V742)*Plan1!$G$8))</f>
        <v>11850.425948152779</v>
      </c>
    </row>
    <row r="744" spans="1:22" x14ac:dyDescent="0.25">
      <c r="A744">
        <v>741</v>
      </c>
      <c r="B744" s="2">
        <f>Plan1!$B$4</f>
        <v>17520</v>
      </c>
      <c r="C744" s="30">
        <f>(B744*EXP(Plan1!$G$7-(Plan1!$G$8^2)/2+NORMSINV(AleatProd!C743)*Plan1!$G$8))</f>
        <v>16310.965594517971</v>
      </c>
      <c r="D744" s="30">
        <f>(C744*EXP(Plan1!$G$7-(Plan1!$G$8^2)/2+NORMSINV(AleatProd!D743)*Plan1!$G$8))</f>
        <v>14710.34173942499</v>
      </c>
      <c r="E744" s="30">
        <f>(D744*EXP(Plan1!$G$7-(Plan1!$G$8^2)/2+NORMSINV(AleatProd!E743)*Plan1!$G$8))</f>
        <v>15321.111385241127</v>
      </c>
      <c r="F744" s="30">
        <f>(E744*EXP(Plan1!$G$7-(Plan1!$G$8^2)/2+NORMSINV(AleatProd!F743)*Plan1!$G$8))</f>
        <v>15118.279256751897</v>
      </c>
      <c r="G744" s="30">
        <f>(F744*EXP(Plan1!$G$7-(Plan1!$G$8^2)/2+NORMSINV(AleatProd!G743)*Plan1!$G$8))</f>
        <v>15417.349556842566</v>
      </c>
      <c r="H744" s="30">
        <f>(G744*EXP(Plan1!$G$7-(Plan1!$G$8^2)/2+NORMSINV(AleatProd!H743)*Plan1!$G$8))</f>
        <v>15251.014680955775</v>
      </c>
      <c r="I744" s="30">
        <f>(H744*EXP(Plan1!$G$7-(Plan1!$G$8^2)/2+NORMSINV(AleatProd!I743)*Plan1!$G$8))</f>
        <v>15701.170822886084</v>
      </c>
      <c r="J744" s="30">
        <f>(I744*EXP(Plan1!$G$7-(Plan1!$G$8^2)/2+NORMSINV(AleatProd!J743)*Plan1!$G$8))</f>
        <v>15780.982197477975</v>
      </c>
      <c r="K744" s="30">
        <f>(J744*EXP(Plan1!$G$7-(Plan1!$G$8^2)/2+NORMSINV(AleatProd!K743)*Plan1!$G$8))</f>
        <v>15353.67080493504</v>
      </c>
      <c r="L744" s="30">
        <f>(K744*EXP(Plan1!$G$7-(Plan1!$G$8^2)/2+NORMSINV(AleatProd!L743)*Plan1!$G$8))</f>
        <v>15607.874122430771</v>
      </c>
      <c r="M744" s="30">
        <f>(L744*EXP(Plan1!$G$7-(Plan1!$G$8^2)/2+NORMSINV(AleatProd!M743)*Plan1!$G$8))</f>
        <v>16204.975555847066</v>
      </c>
      <c r="N744" s="30">
        <f>(M744*EXP(Plan1!$G$7-(Plan1!$G$8^2)/2+NORMSINV(AleatProd!N743)*Plan1!$G$8))</f>
        <v>16118.809429963969</v>
      </c>
      <c r="O744" s="30">
        <f>(N744*EXP(Plan1!$G$7-(Plan1!$G$8^2)/2+NORMSINV(AleatProd!O743)*Plan1!$G$8))</f>
        <v>16208.455509374593</v>
      </c>
      <c r="P744" s="30">
        <f>(O744*EXP(Plan1!$G$7-(Plan1!$G$8^2)/2+NORMSINV(AleatProd!P743)*Plan1!$G$8))</f>
        <v>16682.820097232561</v>
      </c>
      <c r="Q744" s="30">
        <f>(P744*EXP(Plan1!$G$7-(Plan1!$G$8^2)/2+NORMSINV(AleatProd!Q743)*Plan1!$G$8))</f>
        <v>16331.327757861583</v>
      </c>
      <c r="R744" s="30">
        <f>(Q744*EXP(Plan1!$G$7-(Plan1!$G$8^2)/2+NORMSINV(AleatProd!R743)*Plan1!$G$8))</f>
        <v>18643.642971200625</v>
      </c>
      <c r="S744" s="30">
        <f>(R744*EXP(Plan1!$G$7-(Plan1!$G$8^2)/2+NORMSINV(AleatProd!S743)*Plan1!$G$8))</f>
        <v>18623.258982529795</v>
      </c>
      <c r="T744" s="30">
        <f>(S744*EXP(Plan1!$G$7-(Plan1!$G$8^2)/2+NORMSINV(AleatProd!T743)*Plan1!$G$8))</f>
        <v>19043.91716439947</v>
      </c>
      <c r="U744" s="30">
        <f>(T744*EXP(Plan1!$G$7-(Plan1!$G$8^2)/2+NORMSINV(AleatProd!U743)*Plan1!$G$8))</f>
        <v>19668.563752172748</v>
      </c>
      <c r="V744" s="30">
        <f>(U744*EXP(Plan1!$G$7-(Plan1!$G$8^2)/2+NORMSINV(AleatProd!V743)*Plan1!$G$8))</f>
        <v>20302.815331657948</v>
      </c>
    </row>
    <row r="745" spans="1:22" x14ac:dyDescent="0.25">
      <c r="A745">
        <v>742</v>
      </c>
      <c r="B745" s="2">
        <f>Plan1!$B$4</f>
        <v>17520</v>
      </c>
      <c r="C745" s="30">
        <f>(B745*EXP(Plan1!$G$7-(Plan1!$G$8^2)/2+NORMSINV(AleatProd!C744)*Plan1!$G$8))</f>
        <v>17939.939952043249</v>
      </c>
      <c r="D745" s="30">
        <f>(C745*EXP(Plan1!$G$7-(Plan1!$G$8^2)/2+NORMSINV(AleatProd!D744)*Plan1!$G$8))</f>
        <v>17289.597411856834</v>
      </c>
      <c r="E745" s="30">
        <f>(D745*EXP(Plan1!$G$7-(Plan1!$G$8^2)/2+NORMSINV(AleatProd!E744)*Plan1!$G$8))</f>
        <v>17669.806533295643</v>
      </c>
      <c r="F745" s="30">
        <f>(E745*EXP(Plan1!$G$7-(Plan1!$G$8^2)/2+NORMSINV(AleatProd!F744)*Plan1!$G$8))</f>
        <v>17812.28785585778</v>
      </c>
      <c r="G745" s="30">
        <f>(F745*EXP(Plan1!$G$7-(Plan1!$G$8^2)/2+NORMSINV(AleatProd!G744)*Plan1!$G$8))</f>
        <v>18287.996187263263</v>
      </c>
      <c r="H745" s="30">
        <f>(G745*EXP(Plan1!$G$7-(Plan1!$G$8^2)/2+NORMSINV(AleatProd!H744)*Plan1!$G$8))</f>
        <v>18860.248852076202</v>
      </c>
      <c r="I745" s="30">
        <f>(H745*EXP(Plan1!$G$7-(Plan1!$G$8^2)/2+NORMSINV(AleatProd!I744)*Plan1!$G$8))</f>
        <v>17694.783402668247</v>
      </c>
      <c r="J745" s="30">
        <f>(I745*EXP(Plan1!$G$7-(Plan1!$G$8^2)/2+NORMSINV(AleatProd!J744)*Plan1!$G$8))</f>
        <v>16483.96989561888</v>
      </c>
      <c r="K745" s="30">
        <f>(J745*EXP(Plan1!$G$7-(Plan1!$G$8^2)/2+NORMSINV(AleatProd!K744)*Plan1!$G$8))</f>
        <v>16464.133505480117</v>
      </c>
      <c r="L745" s="30">
        <f>(K745*EXP(Plan1!$G$7-(Plan1!$G$8^2)/2+NORMSINV(AleatProd!L744)*Plan1!$G$8))</f>
        <v>16536.34343265132</v>
      </c>
      <c r="M745" s="30">
        <f>(L745*EXP(Plan1!$G$7-(Plan1!$G$8^2)/2+NORMSINV(AleatProd!M744)*Plan1!$G$8))</f>
        <v>17532.089171135434</v>
      </c>
      <c r="N745" s="30">
        <f>(M745*EXP(Plan1!$G$7-(Plan1!$G$8^2)/2+NORMSINV(AleatProd!N744)*Plan1!$G$8))</f>
        <v>18108.533121501077</v>
      </c>
      <c r="O745" s="30">
        <f>(N745*EXP(Plan1!$G$7-(Plan1!$G$8^2)/2+NORMSINV(AleatProd!O744)*Plan1!$G$8))</f>
        <v>20156.895313028359</v>
      </c>
      <c r="P745" s="30">
        <f>(O745*EXP(Plan1!$G$7-(Plan1!$G$8^2)/2+NORMSINV(AleatProd!P744)*Plan1!$G$8))</f>
        <v>19940.173428539256</v>
      </c>
      <c r="Q745" s="30">
        <f>(P745*EXP(Plan1!$G$7-(Plan1!$G$8^2)/2+NORMSINV(AleatProd!Q744)*Plan1!$G$8))</f>
        <v>20493.249805477986</v>
      </c>
      <c r="R745" s="30">
        <f>(Q745*EXP(Plan1!$G$7-(Plan1!$G$8^2)/2+NORMSINV(AleatProd!R744)*Plan1!$G$8))</f>
        <v>22043.02891715031</v>
      </c>
      <c r="S745" s="30">
        <f>(R745*EXP(Plan1!$G$7-(Plan1!$G$8^2)/2+NORMSINV(AleatProd!S744)*Plan1!$G$8))</f>
        <v>21617.345331424505</v>
      </c>
      <c r="T745" s="30">
        <f>(S745*EXP(Plan1!$G$7-(Plan1!$G$8^2)/2+NORMSINV(AleatProd!T744)*Plan1!$G$8))</f>
        <v>23053.118490680463</v>
      </c>
      <c r="U745" s="30">
        <f>(T745*EXP(Plan1!$G$7-(Plan1!$G$8^2)/2+NORMSINV(AleatProd!U744)*Plan1!$G$8))</f>
        <v>21928.109941957213</v>
      </c>
      <c r="V745" s="30">
        <f>(U745*EXP(Plan1!$G$7-(Plan1!$G$8^2)/2+NORMSINV(AleatProd!V744)*Plan1!$G$8))</f>
        <v>22043.828677075417</v>
      </c>
    </row>
    <row r="746" spans="1:22" x14ac:dyDescent="0.25">
      <c r="A746">
        <v>743</v>
      </c>
      <c r="B746" s="2">
        <f>Plan1!$B$4</f>
        <v>17520</v>
      </c>
      <c r="C746" s="30">
        <f>(B746*EXP(Plan1!$G$7-(Plan1!$G$8^2)/2+NORMSINV(AleatProd!C745)*Plan1!$G$8))</f>
        <v>17845.046375915168</v>
      </c>
      <c r="D746" s="30">
        <f>(C746*EXP(Plan1!$G$7-(Plan1!$G$8^2)/2+NORMSINV(AleatProd!D745)*Plan1!$G$8))</f>
        <v>17754.313977553844</v>
      </c>
      <c r="E746" s="30">
        <f>(D746*EXP(Plan1!$G$7-(Plan1!$G$8^2)/2+NORMSINV(AleatProd!E745)*Plan1!$G$8))</f>
        <v>17917.370652676043</v>
      </c>
      <c r="F746" s="30">
        <f>(E746*EXP(Plan1!$G$7-(Plan1!$G$8^2)/2+NORMSINV(AleatProd!F745)*Plan1!$G$8))</f>
        <v>18844.374885708959</v>
      </c>
      <c r="G746" s="30">
        <f>(F746*EXP(Plan1!$G$7-(Plan1!$G$8^2)/2+NORMSINV(AleatProd!G745)*Plan1!$G$8))</f>
        <v>16930.813586632168</v>
      </c>
      <c r="H746" s="30">
        <f>(G746*EXP(Plan1!$G$7-(Plan1!$G$8^2)/2+NORMSINV(AleatProd!H745)*Plan1!$G$8))</f>
        <v>14824.958330863376</v>
      </c>
      <c r="I746" s="30">
        <f>(H746*EXP(Plan1!$G$7-(Plan1!$G$8^2)/2+NORMSINV(AleatProd!I745)*Plan1!$G$8))</f>
        <v>16094.981862017028</v>
      </c>
      <c r="J746" s="30">
        <f>(I746*EXP(Plan1!$G$7-(Plan1!$G$8^2)/2+NORMSINV(AleatProd!J745)*Plan1!$G$8))</f>
        <v>17104.684187391482</v>
      </c>
      <c r="K746" s="30">
        <f>(J746*EXP(Plan1!$G$7-(Plan1!$G$8^2)/2+NORMSINV(AleatProd!K745)*Plan1!$G$8))</f>
        <v>17136.906794577473</v>
      </c>
      <c r="L746" s="30">
        <f>(K746*EXP(Plan1!$G$7-(Plan1!$G$8^2)/2+NORMSINV(AleatProd!L745)*Plan1!$G$8))</f>
        <v>17334.555609482213</v>
      </c>
      <c r="M746" s="30">
        <f>(L746*EXP(Plan1!$G$7-(Plan1!$G$8^2)/2+NORMSINV(AleatProd!M745)*Plan1!$G$8))</f>
        <v>17508.347360592896</v>
      </c>
      <c r="N746" s="30">
        <f>(M746*EXP(Plan1!$G$7-(Plan1!$G$8^2)/2+NORMSINV(AleatProd!N745)*Plan1!$G$8))</f>
        <v>16387.826732930742</v>
      </c>
      <c r="O746" s="30">
        <f>(N746*EXP(Plan1!$G$7-(Plan1!$G$8^2)/2+NORMSINV(AleatProd!O745)*Plan1!$G$8))</f>
        <v>16294.148416986192</v>
      </c>
      <c r="P746" s="30">
        <f>(O746*EXP(Plan1!$G$7-(Plan1!$G$8^2)/2+NORMSINV(AleatProd!P745)*Plan1!$G$8))</f>
        <v>16112.133281036928</v>
      </c>
      <c r="Q746" s="30">
        <f>(P746*EXP(Plan1!$G$7-(Plan1!$G$8^2)/2+NORMSINV(AleatProd!Q745)*Plan1!$G$8))</f>
        <v>16195.20177219795</v>
      </c>
      <c r="R746" s="30">
        <f>(Q746*EXP(Plan1!$G$7-(Plan1!$G$8^2)/2+NORMSINV(AleatProd!R745)*Plan1!$G$8))</f>
        <v>16483.027815978428</v>
      </c>
      <c r="S746" s="30">
        <f>(R746*EXP(Plan1!$G$7-(Plan1!$G$8^2)/2+NORMSINV(AleatProd!S745)*Plan1!$G$8))</f>
        <v>16410.87010656104</v>
      </c>
      <c r="T746" s="30">
        <f>(S746*EXP(Plan1!$G$7-(Plan1!$G$8^2)/2+NORMSINV(AleatProd!T745)*Plan1!$G$8))</f>
        <v>17473.386088982203</v>
      </c>
      <c r="U746" s="30">
        <f>(T746*EXP(Plan1!$G$7-(Plan1!$G$8^2)/2+NORMSINV(AleatProd!U745)*Plan1!$G$8))</f>
        <v>17269.363324022564</v>
      </c>
      <c r="V746" s="30">
        <f>(U746*EXP(Plan1!$G$7-(Plan1!$G$8^2)/2+NORMSINV(AleatProd!V745)*Plan1!$G$8))</f>
        <v>17252.7953414248</v>
      </c>
    </row>
    <row r="747" spans="1:22" x14ac:dyDescent="0.25">
      <c r="A747">
        <v>744</v>
      </c>
      <c r="B747" s="2">
        <f>Plan1!$B$4</f>
        <v>17520</v>
      </c>
      <c r="C747" s="30">
        <f>(B747*EXP(Plan1!$G$7-(Plan1!$G$8^2)/2+NORMSINV(AleatProd!C746)*Plan1!$G$8))</f>
        <v>18231.560275705175</v>
      </c>
      <c r="D747" s="30">
        <f>(C747*EXP(Plan1!$G$7-(Plan1!$G$8^2)/2+NORMSINV(AleatProd!D746)*Plan1!$G$8))</f>
        <v>18006.112235058299</v>
      </c>
      <c r="E747" s="30">
        <f>(D747*EXP(Plan1!$G$7-(Plan1!$G$8^2)/2+NORMSINV(AleatProd!E746)*Plan1!$G$8))</f>
        <v>17677.264653483395</v>
      </c>
      <c r="F747" s="30">
        <f>(E747*EXP(Plan1!$G$7-(Plan1!$G$8^2)/2+NORMSINV(AleatProd!F746)*Plan1!$G$8))</f>
        <v>16885.965965047755</v>
      </c>
      <c r="G747" s="30">
        <f>(F747*EXP(Plan1!$G$7-(Plan1!$G$8^2)/2+NORMSINV(AleatProd!G746)*Plan1!$G$8))</f>
        <v>16968.482889582359</v>
      </c>
      <c r="H747" s="30">
        <f>(G747*EXP(Plan1!$G$7-(Plan1!$G$8^2)/2+NORMSINV(AleatProd!H746)*Plan1!$G$8))</f>
        <v>16338.345540192109</v>
      </c>
      <c r="I747" s="30">
        <f>(H747*EXP(Plan1!$G$7-(Plan1!$G$8^2)/2+NORMSINV(AleatProd!I746)*Plan1!$G$8))</f>
        <v>16943.226298329249</v>
      </c>
      <c r="J747" s="30">
        <f>(I747*EXP(Plan1!$G$7-(Plan1!$G$8^2)/2+NORMSINV(AleatProd!J746)*Plan1!$G$8))</f>
        <v>16430.56475133172</v>
      </c>
      <c r="K747" s="30">
        <f>(J747*EXP(Plan1!$G$7-(Plan1!$G$8^2)/2+NORMSINV(AleatProd!K746)*Plan1!$G$8))</f>
        <v>16576.699341421419</v>
      </c>
      <c r="L747" s="30">
        <f>(K747*EXP(Plan1!$G$7-(Plan1!$G$8^2)/2+NORMSINV(AleatProd!L746)*Plan1!$G$8))</f>
        <v>14709.570000538748</v>
      </c>
      <c r="M747" s="30">
        <f>(L747*EXP(Plan1!$G$7-(Plan1!$G$8^2)/2+NORMSINV(AleatProd!M746)*Plan1!$G$8))</f>
        <v>14637.936682079631</v>
      </c>
      <c r="N747" s="30">
        <f>(M747*EXP(Plan1!$G$7-(Plan1!$G$8^2)/2+NORMSINV(AleatProd!N746)*Plan1!$G$8))</f>
        <v>15479.038600555119</v>
      </c>
      <c r="O747" s="30">
        <f>(N747*EXP(Plan1!$G$7-(Plan1!$G$8^2)/2+NORMSINV(AleatProd!O746)*Plan1!$G$8))</f>
        <v>15140.368004766551</v>
      </c>
      <c r="P747" s="30">
        <f>(O747*EXP(Plan1!$G$7-(Plan1!$G$8^2)/2+NORMSINV(AleatProd!P746)*Plan1!$G$8))</f>
        <v>15675.533227912565</v>
      </c>
      <c r="Q747" s="30">
        <f>(P747*EXP(Plan1!$G$7-(Plan1!$G$8^2)/2+NORMSINV(AleatProd!Q746)*Plan1!$G$8))</f>
        <v>15154.00204063823</v>
      </c>
      <c r="R747" s="30">
        <f>(Q747*EXP(Plan1!$G$7-(Plan1!$G$8^2)/2+NORMSINV(AleatProd!R746)*Plan1!$G$8))</f>
        <v>14260.035130934661</v>
      </c>
      <c r="S747" s="30">
        <f>(R747*EXP(Plan1!$G$7-(Plan1!$G$8^2)/2+NORMSINV(AleatProd!S746)*Plan1!$G$8))</f>
        <v>14323.436574200421</v>
      </c>
      <c r="T747" s="30">
        <f>(S747*EXP(Plan1!$G$7-(Plan1!$G$8^2)/2+NORMSINV(AleatProd!T746)*Plan1!$G$8))</f>
        <v>13479.005576115882</v>
      </c>
      <c r="U747" s="30">
        <f>(T747*EXP(Plan1!$G$7-(Plan1!$G$8^2)/2+NORMSINV(AleatProd!U746)*Plan1!$G$8))</f>
        <v>13028.289750655254</v>
      </c>
      <c r="V747" s="30">
        <f>(U747*EXP(Plan1!$G$7-(Plan1!$G$8^2)/2+NORMSINV(AleatProd!V746)*Plan1!$G$8))</f>
        <v>12700.165971232351</v>
      </c>
    </row>
    <row r="748" spans="1:22" x14ac:dyDescent="0.25">
      <c r="A748">
        <v>745</v>
      </c>
      <c r="B748" s="2">
        <f>Plan1!$B$4</f>
        <v>17520</v>
      </c>
      <c r="C748" s="30">
        <f>(B748*EXP(Plan1!$G$7-(Plan1!$G$8^2)/2+NORMSINV(AleatProd!C747)*Plan1!$G$8))</f>
        <v>18068.279554328412</v>
      </c>
      <c r="D748" s="30">
        <f>(C748*EXP(Plan1!$G$7-(Plan1!$G$8^2)/2+NORMSINV(AleatProd!D747)*Plan1!$G$8))</f>
        <v>18466.909151259082</v>
      </c>
      <c r="E748" s="30">
        <f>(D748*EXP(Plan1!$G$7-(Plan1!$G$8^2)/2+NORMSINV(AleatProd!E747)*Plan1!$G$8))</f>
        <v>18200.91799902105</v>
      </c>
      <c r="F748" s="30">
        <f>(E748*EXP(Plan1!$G$7-(Plan1!$G$8^2)/2+NORMSINV(AleatProd!F747)*Plan1!$G$8))</f>
        <v>19684.411764787015</v>
      </c>
      <c r="G748" s="30">
        <f>(F748*EXP(Plan1!$G$7-(Plan1!$G$8^2)/2+NORMSINV(AleatProd!G747)*Plan1!$G$8))</f>
        <v>18194.921770849465</v>
      </c>
      <c r="H748" s="30">
        <f>(G748*EXP(Plan1!$G$7-(Plan1!$G$8^2)/2+NORMSINV(AleatProd!H747)*Plan1!$G$8))</f>
        <v>17395.494763907784</v>
      </c>
      <c r="I748" s="30">
        <f>(H748*EXP(Plan1!$G$7-(Plan1!$G$8^2)/2+NORMSINV(AleatProd!I747)*Plan1!$G$8))</f>
        <v>16973.032884243799</v>
      </c>
      <c r="J748" s="30">
        <f>(I748*EXP(Plan1!$G$7-(Plan1!$G$8^2)/2+NORMSINV(AleatProd!J747)*Plan1!$G$8))</f>
        <v>17318.867721565439</v>
      </c>
      <c r="K748" s="30">
        <f>(J748*EXP(Plan1!$G$7-(Plan1!$G$8^2)/2+NORMSINV(AleatProd!K747)*Plan1!$G$8))</f>
        <v>16968.715019343992</v>
      </c>
      <c r="L748" s="30">
        <f>(K748*EXP(Plan1!$G$7-(Plan1!$G$8^2)/2+NORMSINV(AleatProd!L747)*Plan1!$G$8))</f>
        <v>17173.585294754208</v>
      </c>
      <c r="M748" s="30">
        <f>(L748*EXP(Plan1!$G$7-(Plan1!$G$8^2)/2+NORMSINV(AleatProd!M747)*Plan1!$G$8))</f>
        <v>15549.969272781165</v>
      </c>
      <c r="N748" s="30">
        <f>(M748*EXP(Plan1!$G$7-(Plan1!$G$8^2)/2+NORMSINV(AleatProd!N747)*Plan1!$G$8))</f>
        <v>15461.873030341267</v>
      </c>
      <c r="O748" s="30">
        <f>(N748*EXP(Plan1!$G$7-(Plan1!$G$8^2)/2+NORMSINV(AleatProd!O747)*Plan1!$G$8))</f>
        <v>17107.602141440373</v>
      </c>
      <c r="P748" s="30">
        <f>(O748*EXP(Plan1!$G$7-(Plan1!$G$8^2)/2+NORMSINV(AleatProd!P747)*Plan1!$G$8))</f>
        <v>16718.792597196523</v>
      </c>
      <c r="Q748" s="30">
        <f>(P748*EXP(Plan1!$G$7-(Plan1!$G$8^2)/2+NORMSINV(AleatProd!Q747)*Plan1!$G$8))</f>
        <v>17335.091333841214</v>
      </c>
      <c r="R748" s="30">
        <f>(Q748*EXP(Plan1!$G$7-(Plan1!$G$8^2)/2+NORMSINV(AleatProd!R747)*Plan1!$G$8))</f>
        <v>16946.959864489665</v>
      </c>
      <c r="S748" s="30">
        <f>(R748*EXP(Plan1!$G$7-(Plan1!$G$8^2)/2+NORMSINV(AleatProd!S747)*Plan1!$G$8))</f>
        <v>15989.469327395067</v>
      </c>
      <c r="T748" s="30">
        <f>(S748*EXP(Plan1!$G$7-(Plan1!$G$8^2)/2+NORMSINV(AleatProd!T747)*Plan1!$G$8))</f>
        <v>15394.127861169962</v>
      </c>
      <c r="U748" s="30">
        <f>(T748*EXP(Plan1!$G$7-(Plan1!$G$8^2)/2+NORMSINV(AleatProd!U747)*Plan1!$G$8))</f>
        <v>14491.557631682843</v>
      </c>
      <c r="V748" s="30">
        <f>(U748*EXP(Plan1!$G$7-(Plan1!$G$8^2)/2+NORMSINV(AleatProd!V747)*Plan1!$G$8))</f>
        <v>14769.268664661844</v>
      </c>
    </row>
    <row r="749" spans="1:22" x14ac:dyDescent="0.25">
      <c r="A749">
        <v>746</v>
      </c>
      <c r="B749" s="2">
        <f>Plan1!$B$4</f>
        <v>17520</v>
      </c>
      <c r="C749" s="30">
        <f>(B749*EXP(Plan1!$G$7-(Plan1!$G$8^2)/2+NORMSINV(AleatProd!C748)*Plan1!$G$8))</f>
        <v>17195.299764225576</v>
      </c>
      <c r="D749" s="30">
        <f>(C749*EXP(Plan1!$G$7-(Plan1!$G$8^2)/2+NORMSINV(AleatProd!D748)*Plan1!$G$8))</f>
        <v>17607.558075064644</v>
      </c>
      <c r="E749" s="30">
        <f>(D749*EXP(Plan1!$G$7-(Plan1!$G$8^2)/2+NORMSINV(AleatProd!E748)*Plan1!$G$8))</f>
        <v>17833.429270957298</v>
      </c>
      <c r="F749" s="30">
        <f>(E749*EXP(Plan1!$G$7-(Plan1!$G$8^2)/2+NORMSINV(AleatProd!F748)*Plan1!$G$8))</f>
        <v>17646.476226958563</v>
      </c>
      <c r="G749" s="30">
        <f>(F749*EXP(Plan1!$G$7-(Plan1!$G$8^2)/2+NORMSINV(AleatProd!G748)*Plan1!$G$8))</f>
        <v>17607.341446929349</v>
      </c>
      <c r="H749" s="30">
        <f>(G749*EXP(Plan1!$G$7-(Plan1!$G$8^2)/2+NORMSINV(AleatProd!H748)*Plan1!$G$8))</f>
        <v>16461.258171993639</v>
      </c>
      <c r="I749" s="30">
        <f>(H749*EXP(Plan1!$G$7-(Plan1!$G$8^2)/2+NORMSINV(AleatProd!I748)*Plan1!$G$8))</f>
        <v>15674.301468858373</v>
      </c>
      <c r="J749" s="30">
        <f>(I749*EXP(Plan1!$G$7-(Plan1!$G$8^2)/2+NORMSINV(AleatProd!J748)*Plan1!$G$8))</f>
        <v>15539.394334818569</v>
      </c>
      <c r="K749" s="30">
        <f>(J749*EXP(Plan1!$G$7-(Plan1!$G$8^2)/2+NORMSINV(AleatProd!K748)*Plan1!$G$8))</f>
        <v>15521.398024978811</v>
      </c>
      <c r="L749" s="30">
        <f>(K749*EXP(Plan1!$G$7-(Plan1!$G$8^2)/2+NORMSINV(AleatProd!L748)*Plan1!$G$8))</f>
        <v>17079.930590203949</v>
      </c>
      <c r="M749" s="30">
        <f>(L749*EXP(Plan1!$G$7-(Plan1!$G$8^2)/2+NORMSINV(AleatProd!M748)*Plan1!$G$8))</f>
        <v>16661.189846902398</v>
      </c>
      <c r="N749" s="30">
        <f>(M749*EXP(Plan1!$G$7-(Plan1!$G$8^2)/2+NORMSINV(AleatProd!N748)*Plan1!$G$8))</f>
        <v>16360.020077713538</v>
      </c>
      <c r="O749" s="30">
        <f>(N749*EXP(Plan1!$G$7-(Plan1!$G$8^2)/2+NORMSINV(AleatProd!O748)*Plan1!$G$8))</f>
        <v>16717.170476052142</v>
      </c>
      <c r="P749" s="30">
        <f>(O749*EXP(Plan1!$G$7-(Plan1!$G$8^2)/2+NORMSINV(AleatProd!P748)*Plan1!$G$8))</f>
        <v>15958.755390695827</v>
      </c>
      <c r="Q749" s="30">
        <f>(P749*EXP(Plan1!$G$7-(Plan1!$G$8^2)/2+NORMSINV(AleatProd!Q748)*Plan1!$G$8))</f>
        <v>15829.90610216045</v>
      </c>
      <c r="R749" s="30">
        <f>(Q749*EXP(Plan1!$G$7-(Plan1!$G$8^2)/2+NORMSINV(AleatProd!R748)*Plan1!$G$8))</f>
        <v>14510.730730060915</v>
      </c>
      <c r="S749" s="30">
        <f>(R749*EXP(Plan1!$G$7-(Plan1!$G$8^2)/2+NORMSINV(AleatProd!S748)*Plan1!$G$8))</f>
        <v>14996.215148624251</v>
      </c>
      <c r="T749" s="30">
        <f>(S749*EXP(Plan1!$G$7-(Plan1!$G$8^2)/2+NORMSINV(AleatProd!T748)*Plan1!$G$8))</f>
        <v>15929.146997560745</v>
      </c>
      <c r="U749" s="30">
        <f>(T749*EXP(Plan1!$G$7-(Plan1!$G$8^2)/2+NORMSINV(AleatProd!U748)*Plan1!$G$8))</f>
        <v>15667.920371543714</v>
      </c>
      <c r="V749" s="30">
        <f>(U749*EXP(Plan1!$G$7-(Plan1!$G$8^2)/2+NORMSINV(AleatProd!V748)*Plan1!$G$8))</f>
        <v>14678.766761452043</v>
      </c>
    </row>
    <row r="750" spans="1:22" x14ac:dyDescent="0.25">
      <c r="A750">
        <v>747</v>
      </c>
      <c r="B750" s="2">
        <f>Plan1!$B$4</f>
        <v>17520</v>
      </c>
      <c r="C750" s="30">
        <f>(B750*EXP(Plan1!$G$7-(Plan1!$G$8^2)/2+NORMSINV(AleatProd!C749)*Plan1!$G$8))</f>
        <v>18657.557436071998</v>
      </c>
      <c r="D750" s="30">
        <f>(C750*EXP(Plan1!$G$7-(Plan1!$G$8^2)/2+NORMSINV(AleatProd!D749)*Plan1!$G$8))</f>
        <v>17267.185402748586</v>
      </c>
      <c r="E750" s="30">
        <f>(D750*EXP(Plan1!$G$7-(Plan1!$G$8^2)/2+NORMSINV(AleatProd!E749)*Plan1!$G$8))</f>
        <v>17738.136780881199</v>
      </c>
      <c r="F750" s="30">
        <f>(E750*EXP(Plan1!$G$7-(Plan1!$G$8^2)/2+NORMSINV(AleatProd!F749)*Plan1!$G$8))</f>
        <v>16813.970693136303</v>
      </c>
      <c r="G750" s="30">
        <f>(F750*EXP(Plan1!$G$7-(Plan1!$G$8^2)/2+NORMSINV(AleatProd!G749)*Plan1!$G$8))</f>
        <v>16144.132323703378</v>
      </c>
      <c r="H750" s="30">
        <f>(G750*EXP(Plan1!$G$7-(Plan1!$G$8^2)/2+NORMSINV(AleatProd!H749)*Plan1!$G$8))</f>
        <v>16808.626574204656</v>
      </c>
      <c r="I750" s="30">
        <f>(H750*EXP(Plan1!$G$7-(Plan1!$G$8^2)/2+NORMSINV(AleatProd!I749)*Plan1!$G$8))</f>
        <v>16969.267479894272</v>
      </c>
      <c r="J750" s="30">
        <f>(I750*EXP(Plan1!$G$7-(Plan1!$G$8^2)/2+NORMSINV(AleatProd!J749)*Plan1!$G$8))</f>
        <v>17415.220736561118</v>
      </c>
      <c r="K750" s="30">
        <f>(J750*EXP(Plan1!$G$7-(Plan1!$G$8^2)/2+NORMSINV(AleatProd!K749)*Plan1!$G$8))</f>
        <v>16097.052169625798</v>
      </c>
      <c r="L750" s="30">
        <f>(K750*EXP(Plan1!$G$7-(Plan1!$G$8^2)/2+NORMSINV(AleatProd!L749)*Plan1!$G$8))</f>
        <v>15107.556791748508</v>
      </c>
      <c r="M750" s="30">
        <f>(L750*EXP(Plan1!$G$7-(Plan1!$G$8^2)/2+NORMSINV(AleatProd!M749)*Plan1!$G$8))</f>
        <v>15194.551198440102</v>
      </c>
      <c r="N750" s="30">
        <f>(M750*EXP(Plan1!$G$7-(Plan1!$G$8^2)/2+NORMSINV(AleatProd!N749)*Plan1!$G$8))</f>
        <v>14659.131251037028</v>
      </c>
      <c r="O750" s="30">
        <f>(N750*EXP(Plan1!$G$7-(Plan1!$G$8^2)/2+NORMSINV(AleatProd!O749)*Plan1!$G$8))</f>
        <v>14612.370202942178</v>
      </c>
      <c r="P750" s="30">
        <f>(O750*EXP(Plan1!$G$7-(Plan1!$G$8^2)/2+NORMSINV(AleatProd!P749)*Plan1!$G$8))</f>
        <v>15389.906211896285</v>
      </c>
      <c r="Q750" s="30">
        <f>(P750*EXP(Plan1!$G$7-(Plan1!$G$8^2)/2+NORMSINV(AleatProd!Q749)*Plan1!$G$8))</f>
        <v>14418.873274107948</v>
      </c>
      <c r="R750" s="30">
        <f>(Q750*EXP(Plan1!$G$7-(Plan1!$G$8^2)/2+NORMSINV(AleatProd!R749)*Plan1!$G$8))</f>
        <v>15518.04266076153</v>
      </c>
      <c r="S750" s="30">
        <f>(R750*EXP(Plan1!$G$7-(Plan1!$G$8^2)/2+NORMSINV(AleatProd!S749)*Plan1!$G$8))</f>
        <v>15777.552617783778</v>
      </c>
      <c r="T750" s="30">
        <f>(S750*EXP(Plan1!$G$7-(Plan1!$G$8^2)/2+NORMSINV(AleatProd!T749)*Plan1!$G$8))</f>
        <v>16222.050309705059</v>
      </c>
      <c r="U750" s="30">
        <f>(T750*EXP(Plan1!$G$7-(Plan1!$G$8^2)/2+NORMSINV(AleatProd!U749)*Plan1!$G$8))</f>
        <v>17674.300317757345</v>
      </c>
      <c r="V750" s="30">
        <f>(U750*EXP(Plan1!$G$7-(Plan1!$G$8^2)/2+NORMSINV(AleatProd!V749)*Plan1!$G$8))</f>
        <v>17008.892787235058</v>
      </c>
    </row>
    <row r="751" spans="1:22" x14ac:dyDescent="0.25">
      <c r="A751">
        <v>748</v>
      </c>
      <c r="B751" s="2">
        <f>Plan1!$B$4</f>
        <v>17520</v>
      </c>
      <c r="C751" s="30">
        <f>(B751*EXP(Plan1!$G$7-(Plan1!$G$8^2)/2+NORMSINV(AleatProd!C750)*Plan1!$G$8))</f>
        <v>17305.292687521771</v>
      </c>
      <c r="D751" s="30">
        <f>(C751*EXP(Plan1!$G$7-(Plan1!$G$8^2)/2+NORMSINV(AleatProd!D750)*Plan1!$G$8))</f>
        <v>17373.182307320985</v>
      </c>
      <c r="E751" s="30">
        <f>(D751*EXP(Plan1!$G$7-(Plan1!$G$8^2)/2+NORMSINV(AleatProd!E750)*Plan1!$G$8))</f>
        <v>17473.956965137484</v>
      </c>
      <c r="F751" s="30">
        <f>(E751*EXP(Plan1!$G$7-(Plan1!$G$8^2)/2+NORMSINV(AleatProd!F750)*Plan1!$G$8))</f>
        <v>18630.08750981903</v>
      </c>
      <c r="G751" s="30">
        <f>(F751*EXP(Plan1!$G$7-(Plan1!$G$8^2)/2+NORMSINV(AleatProd!G750)*Plan1!$G$8))</f>
        <v>20837.479196185952</v>
      </c>
      <c r="H751" s="30">
        <f>(G751*EXP(Plan1!$G$7-(Plan1!$G$8^2)/2+NORMSINV(AleatProd!H750)*Plan1!$G$8))</f>
        <v>18884.121690845794</v>
      </c>
      <c r="I751" s="30">
        <f>(H751*EXP(Plan1!$G$7-(Plan1!$G$8^2)/2+NORMSINV(AleatProd!I750)*Plan1!$G$8))</f>
        <v>19453.636763779476</v>
      </c>
      <c r="J751" s="30">
        <f>(I751*EXP(Plan1!$G$7-(Plan1!$G$8^2)/2+NORMSINV(AleatProd!J750)*Plan1!$G$8))</f>
        <v>18742.249288815536</v>
      </c>
      <c r="K751" s="30">
        <f>(J751*EXP(Plan1!$G$7-(Plan1!$G$8^2)/2+NORMSINV(AleatProd!K750)*Plan1!$G$8))</f>
        <v>19677.692002230004</v>
      </c>
      <c r="L751" s="30">
        <f>(K751*EXP(Plan1!$G$7-(Plan1!$G$8^2)/2+NORMSINV(AleatProd!L750)*Plan1!$G$8))</f>
        <v>19253.201943233285</v>
      </c>
      <c r="M751" s="30">
        <f>(L751*EXP(Plan1!$G$7-(Plan1!$G$8^2)/2+NORMSINV(AleatProd!M750)*Plan1!$G$8))</f>
        <v>18599.837403152218</v>
      </c>
      <c r="N751" s="30">
        <f>(M751*EXP(Plan1!$G$7-(Plan1!$G$8^2)/2+NORMSINV(AleatProd!N750)*Plan1!$G$8))</f>
        <v>17581.409111747027</v>
      </c>
      <c r="O751" s="30">
        <f>(N751*EXP(Plan1!$G$7-(Plan1!$G$8^2)/2+NORMSINV(AleatProd!O750)*Plan1!$G$8))</f>
        <v>16660.952941777661</v>
      </c>
      <c r="P751" s="30">
        <f>(O751*EXP(Plan1!$G$7-(Plan1!$G$8^2)/2+NORMSINV(AleatProd!P750)*Plan1!$G$8))</f>
        <v>17741.560139788857</v>
      </c>
      <c r="Q751" s="30">
        <f>(P751*EXP(Plan1!$G$7-(Plan1!$G$8^2)/2+NORMSINV(AleatProd!Q750)*Plan1!$G$8))</f>
        <v>18726.51645265652</v>
      </c>
      <c r="R751" s="30">
        <f>(Q751*EXP(Plan1!$G$7-(Plan1!$G$8^2)/2+NORMSINV(AleatProd!R750)*Plan1!$G$8))</f>
        <v>18927.940255941008</v>
      </c>
      <c r="S751" s="30">
        <f>(R751*EXP(Plan1!$G$7-(Plan1!$G$8^2)/2+NORMSINV(AleatProd!S750)*Plan1!$G$8))</f>
        <v>17147.352140722556</v>
      </c>
      <c r="T751" s="30">
        <f>(S751*EXP(Plan1!$G$7-(Plan1!$G$8^2)/2+NORMSINV(AleatProd!T750)*Plan1!$G$8))</f>
        <v>15316.737477753377</v>
      </c>
      <c r="U751" s="30">
        <f>(T751*EXP(Plan1!$G$7-(Plan1!$G$8^2)/2+NORMSINV(AleatProd!U750)*Plan1!$G$8))</f>
        <v>15012.029063666723</v>
      </c>
      <c r="V751" s="30">
        <f>(U751*EXP(Plan1!$G$7-(Plan1!$G$8^2)/2+NORMSINV(AleatProd!V750)*Plan1!$G$8))</f>
        <v>13778.133428734953</v>
      </c>
    </row>
    <row r="752" spans="1:22" x14ac:dyDescent="0.25">
      <c r="A752">
        <v>749</v>
      </c>
      <c r="B752" s="2">
        <f>Plan1!$B$4</f>
        <v>17520</v>
      </c>
      <c r="C752" s="30">
        <f>(B752*EXP(Plan1!$G$7-(Plan1!$G$8^2)/2+NORMSINV(AleatProd!C751)*Plan1!$G$8))</f>
        <v>17780.777330040488</v>
      </c>
      <c r="D752" s="30">
        <f>(C752*EXP(Plan1!$G$7-(Plan1!$G$8^2)/2+NORMSINV(AleatProd!D751)*Plan1!$G$8))</f>
        <v>17545.180335871661</v>
      </c>
      <c r="E752" s="30">
        <f>(D752*EXP(Plan1!$G$7-(Plan1!$G$8^2)/2+NORMSINV(AleatProd!E751)*Plan1!$G$8))</f>
        <v>17707.001581644632</v>
      </c>
      <c r="F752" s="30">
        <f>(E752*EXP(Plan1!$G$7-(Plan1!$G$8^2)/2+NORMSINV(AleatProd!F751)*Plan1!$G$8))</f>
        <v>19195.76685935607</v>
      </c>
      <c r="G752" s="30">
        <f>(F752*EXP(Plan1!$G$7-(Plan1!$G$8^2)/2+NORMSINV(AleatProd!G751)*Plan1!$G$8))</f>
        <v>19398.953286595919</v>
      </c>
      <c r="H752" s="30">
        <f>(G752*EXP(Plan1!$G$7-(Plan1!$G$8^2)/2+NORMSINV(AleatProd!H751)*Plan1!$G$8))</f>
        <v>18348.746248174135</v>
      </c>
      <c r="I752" s="30">
        <f>(H752*EXP(Plan1!$G$7-(Plan1!$G$8^2)/2+NORMSINV(AleatProd!I751)*Plan1!$G$8))</f>
        <v>17707.699028361589</v>
      </c>
      <c r="J752" s="30">
        <f>(I752*EXP(Plan1!$G$7-(Plan1!$G$8^2)/2+NORMSINV(AleatProd!J751)*Plan1!$G$8))</f>
        <v>16489.69908289396</v>
      </c>
      <c r="K752" s="30">
        <f>(J752*EXP(Plan1!$G$7-(Plan1!$G$8^2)/2+NORMSINV(AleatProd!K751)*Plan1!$G$8))</f>
        <v>15435.896734611402</v>
      </c>
      <c r="L752" s="30">
        <f>(K752*EXP(Plan1!$G$7-(Plan1!$G$8^2)/2+NORMSINV(AleatProd!L751)*Plan1!$G$8))</f>
        <v>14177.235258300027</v>
      </c>
      <c r="M752" s="30">
        <f>(L752*EXP(Plan1!$G$7-(Plan1!$G$8^2)/2+NORMSINV(AleatProd!M751)*Plan1!$G$8))</f>
        <v>13107.73591811153</v>
      </c>
      <c r="N752" s="30">
        <f>(M752*EXP(Plan1!$G$7-(Plan1!$G$8^2)/2+NORMSINV(AleatProd!N751)*Plan1!$G$8))</f>
        <v>14176.113009786101</v>
      </c>
      <c r="O752" s="30">
        <f>(N752*EXP(Plan1!$G$7-(Plan1!$G$8^2)/2+NORMSINV(AleatProd!O751)*Plan1!$G$8))</f>
        <v>13895.431114458732</v>
      </c>
      <c r="P752" s="30">
        <f>(O752*EXP(Plan1!$G$7-(Plan1!$G$8^2)/2+NORMSINV(AleatProd!P751)*Plan1!$G$8))</f>
        <v>14178.020396506259</v>
      </c>
      <c r="Q752" s="30">
        <f>(P752*EXP(Plan1!$G$7-(Plan1!$G$8^2)/2+NORMSINV(AleatProd!Q751)*Plan1!$G$8))</f>
        <v>14924.728484262576</v>
      </c>
      <c r="R752" s="30">
        <f>(Q752*EXP(Plan1!$G$7-(Plan1!$G$8^2)/2+NORMSINV(AleatProd!R751)*Plan1!$G$8))</f>
        <v>15235.082203334427</v>
      </c>
      <c r="S752" s="30">
        <f>(R752*EXP(Plan1!$G$7-(Plan1!$G$8^2)/2+NORMSINV(AleatProd!S751)*Plan1!$G$8))</f>
        <v>15007.530133384487</v>
      </c>
      <c r="T752" s="30">
        <f>(S752*EXP(Plan1!$G$7-(Plan1!$G$8^2)/2+NORMSINV(AleatProd!T751)*Plan1!$G$8))</f>
        <v>15812.999254878909</v>
      </c>
      <c r="U752" s="30">
        <f>(T752*EXP(Plan1!$G$7-(Plan1!$G$8^2)/2+NORMSINV(AleatProd!U751)*Plan1!$G$8))</f>
        <v>17781.220434796731</v>
      </c>
      <c r="V752" s="30">
        <f>(U752*EXP(Plan1!$G$7-(Plan1!$G$8^2)/2+NORMSINV(AleatProd!V751)*Plan1!$G$8))</f>
        <v>17223.337851959401</v>
      </c>
    </row>
    <row r="753" spans="1:22" x14ac:dyDescent="0.25">
      <c r="A753">
        <v>750</v>
      </c>
      <c r="B753" s="2">
        <f>Plan1!$B$4</f>
        <v>17520</v>
      </c>
      <c r="C753" s="30">
        <f>(B753*EXP(Plan1!$G$7-(Plan1!$G$8^2)/2+NORMSINV(AleatProd!C752)*Plan1!$G$8))</f>
        <v>16477.137216114566</v>
      </c>
      <c r="D753" s="30">
        <f>(C753*EXP(Plan1!$G$7-(Plan1!$G$8^2)/2+NORMSINV(AleatProd!D752)*Plan1!$G$8))</f>
        <v>16696.361824363765</v>
      </c>
      <c r="E753" s="30">
        <f>(D753*EXP(Plan1!$G$7-(Plan1!$G$8^2)/2+NORMSINV(AleatProd!E752)*Plan1!$G$8))</f>
        <v>17288.842842361177</v>
      </c>
      <c r="F753" s="30">
        <f>(E753*EXP(Plan1!$G$7-(Plan1!$G$8^2)/2+NORMSINV(AleatProd!F752)*Plan1!$G$8))</f>
        <v>16149.140366590265</v>
      </c>
      <c r="G753" s="30">
        <f>(F753*EXP(Plan1!$G$7-(Plan1!$G$8^2)/2+NORMSINV(AleatProd!G752)*Plan1!$G$8))</f>
        <v>15058.583021179362</v>
      </c>
      <c r="H753" s="30">
        <f>(G753*EXP(Plan1!$G$7-(Plan1!$G$8^2)/2+NORMSINV(AleatProd!H752)*Plan1!$G$8))</f>
        <v>13460.745339774825</v>
      </c>
      <c r="I753" s="30">
        <f>(H753*EXP(Plan1!$G$7-(Plan1!$G$8^2)/2+NORMSINV(AleatProd!I752)*Plan1!$G$8))</f>
        <v>13603.499911481338</v>
      </c>
      <c r="J753" s="30">
        <f>(I753*EXP(Plan1!$G$7-(Plan1!$G$8^2)/2+NORMSINV(AleatProd!J752)*Plan1!$G$8))</f>
        <v>14647.930960874959</v>
      </c>
      <c r="K753" s="30">
        <f>(J753*EXP(Plan1!$G$7-(Plan1!$G$8^2)/2+NORMSINV(AleatProd!K752)*Plan1!$G$8))</f>
        <v>14933.79642977241</v>
      </c>
      <c r="L753" s="30">
        <f>(K753*EXP(Plan1!$G$7-(Plan1!$G$8^2)/2+NORMSINV(AleatProd!L752)*Plan1!$G$8))</f>
        <v>14433.805226325811</v>
      </c>
      <c r="M753" s="30">
        <f>(L753*EXP(Plan1!$G$7-(Plan1!$G$8^2)/2+NORMSINV(AleatProd!M752)*Plan1!$G$8))</f>
        <v>14225.763210616809</v>
      </c>
      <c r="N753" s="30">
        <f>(M753*EXP(Plan1!$G$7-(Plan1!$G$8^2)/2+NORMSINV(AleatProd!N752)*Plan1!$G$8))</f>
        <v>14285.452564764279</v>
      </c>
      <c r="O753" s="30">
        <f>(N753*EXP(Plan1!$G$7-(Plan1!$G$8^2)/2+NORMSINV(AleatProd!O752)*Plan1!$G$8))</f>
        <v>14956.034669198198</v>
      </c>
      <c r="P753" s="30">
        <f>(O753*EXP(Plan1!$G$7-(Plan1!$G$8^2)/2+NORMSINV(AleatProd!P752)*Plan1!$G$8))</f>
        <v>15765.835112583489</v>
      </c>
      <c r="Q753" s="30">
        <f>(P753*EXP(Plan1!$G$7-(Plan1!$G$8^2)/2+NORMSINV(AleatProd!Q752)*Plan1!$G$8))</f>
        <v>15466.630093489264</v>
      </c>
      <c r="R753" s="30">
        <f>(Q753*EXP(Plan1!$G$7-(Plan1!$G$8^2)/2+NORMSINV(AleatProd!R752)*Plan1!$G$8))</f>
        <v>14688.214062431089</v>
      </c>
      <c r="S753" s="30">
        <f>(R753*EXP(Plan1!$G$7-(Plan1!$G$8^2)/2+NORMSINV(AleatProd!S752)*Plan1!$G$8))</f>
        <v>13415.176867777505</v>
      </c>
      <c r="T753" s="30">
        <f>(S753*EXP(Plan1!$G$7-(Plan1!$G$8^2)/2+NORMSINV(AleatProd!T752)*Plan1!$G$8))</f>
        <v>13099.561318861779</v>
      </c>
      <c r="U753" s="30">
        <f>(T753*EXP(Plan1!$G$7-(Plan1!$G$8^2)/2+NORMSINV(AleatProd!U752)*Plan1!$G$8))</f>
        <v>12745.095516394611</v>
      </c>
      <c r="V753" s="30">
        <f>(U753*EXP(Plan1!$G$7-(Plan1!$G$8^2)/2+NORMSINV(AleatProd!V752)*Plan1!$G$8))</f>
        <v>11657.127787615707</v>
      </c>
    </row>
    <row r="754" spans="1:22" x14ac:dyDescent="0.25">
      <c r="A754">
        <v>751</v>
      </c>
      <c r="B754" s="2">
        <f>Plan1!$B$4</f>
        <v>17520</v>
      </c>
      <c r="C754" s="30">
        <f>(B754*EXP(Plan1!$G$7-(Plan1!$G$8^2)/2+NORMSINV(AleatProd!C753)*Plan1!$G$8))</f>
        <v>17659.46915948495</v>
      </c>
      <c r="D754" s="30">
        <f>(C754*EXP(Plan1!$G$7-(Plan1!$G$8^2)/2+NORMSINV(AleatProd!D753)*Plan1!$G$8))</f>
        <v>17069.234670683178</v>
      </c>
      <c r="E754" s="30">
        <f>(D754*EXP(Plan1!$G$7-(Plan1!$G$8^2)/2+NORMSINV(AleatProd!E753)*Plan1!$G$8))</f>
        <v>16887.471514677025</v>
      </c>
      <c r="F754" s="30">
        <f>(E754*EXP(Plan1!$G$7-(Plan1!$G$8^2)/2+NORMSINV(AleatProd!F753)*Plan1!$G$8))</f>
        <v>18019.754409298726</v>
      </c>
      <c r="G754" s="30">
        <f>(F754*EXP(Plan1!$G$7-(Plan1!$G$8^2)/2+NORMSINV(AleatProd!G753)*Plan1!$G$8))</f>
        <v>17934.616402138985</v>
      </c>
      <c r="H754" s="30">
        <f>(G754*EXP(Plan1!$G$7-(Plan1!$G$8^2)/2+NORMSINV(AleatProd!H753)*Plan1!$G$8))</f>
        <v>17786.072951815015</v>
      </c>
      <c r="I754" s="30">
        <f>(H754*EXP(Plan1!$G$7-(Plan1!$G$8^2)/2+NORMSINV(AleatProd!I753)*Plan1!$G$8))</f>
        <v>17273.659774709849</v>
      </c>
      <c r="J754" s="30">
        <f>(I754*EXP(Plan1!$G$7-(Plan1!$G$8^2)/2+NORMSINV(AleatProd!J753)*Plan1!$G$8))</f>
        <v>16827.266823982547</v>
      </c>
      <c r="K754" s="30">
        <f>(J754*EXP(Plan1!$G$7-(Plan1!$G$8^2)/2+NORMSINV(AleatProd!K753)*Plan1!$G$8))</f>
        <v>17396.102390530275</v>
      </c>
      <c r="L754" s="30">
        <f>(K754*EXP(Plan1!$G$7-(Plan1!$G$8^2)/2+NORMSINV(AleatProd!L753)*Plan1!$G$8))</f>
        <v>18936.01892205215</v>
      </c>
      <c r="M754" s="30">
        <f>(L754*EXP(Plan1!$G$7-(Plan1!$G$8^2)/2+NORMSINV(AleatProd!M753)*Plan1!$G$8))</f>
        <v>20104.374187382778</v>
      </c>
      <c r="N754" s="30">
        <f>(M754*EXP(Plan1!$G$7-(Plan1!$G$8^2)/2+NORMSINV(AleatProd!N753)*Plan1!$G$8))</f>
        <v>21780.833604542437</v>
      </c>
      <c r="O754" s="30">
        <f>(N754*EXP(Plan1!$G$7-(Plan1!$G$8^2)/2+NORMSINV(AleatProd!O753)*Plan1!$G$8))</f>
        <v>22691.276886315987</v>
      </c>
      <c r="P754" s="30">
        <f>(O754*EXP(Plan1!$G$7-(Plan1!$G$8^2)/2+NORMSINV(AleatProd!P753)*Plan1!$G$8))</f>
        <v>22977.62744811322</v>
      </c>
      <c r="Q754" s="30">
        <f>(P754*EXP(Plan1!$G$7-(Plan1!$G$8^2)/2+NORMSINV(AleatProd!Q753)*Plan1!$G$8))</f>
        <v>25647.496511558929</v>
      </c>
      <c r="R754" s="30">
        <f>(Q754*EXP(Plan1!$G$7-(Plan1!$G$8^2)/2+NORMSINV(AleatProd!R753)*Plan1!$G$8))</f>
        <v>25213.897774955654</v>
      </c>
      <c r="S754" s="30">
        <f>(R754*EXP(Plan1!$G$7-(Plan1!$G$8^2)/2+NORMSINV(AleatProd!S753)*Plan1!$G$8))</f>
        <v>25670.966029802534</v>
      </c>
      <c r="T754" s="30">
        <f>(S754*EXP(Plan1!$G$7-(Plan1!$G$8^2)/2+NORMSINV(AleatProd!T753)*Plan1!$G$8))</f>
        <v>27514.236729716682</v>
      </c>
      <c r="U754" s="30">
        <f>(T754*EXP(Plan1!$G$7-(Plan1!$G$8^2)/2+NORMSINV(AleatProd!U753)*Plan1!$G$8))</f>
        <v>29741.270872467609</v>
      </c>
      <c r="V754" s="30">
        <f>(U754*EXP(Plan1!$G$7-(Plan1!$G$8^2)/2+NORMSINV(AleatProd!V753)*Plan1!$G$8))</f>
        <v>26411.804525438667</v>
      </c>
    </row>
    <row r="755" spans="1:22" x14ac:dyDescent="0.25">
      <c r="A755">
        <v>752</v>
      </c>
      <c r="B755" s="2">
        <f>Plan1!$B$4</f>
        <v>17520</v>
      </c>
      <c r="C755" s="30">
        <f>(B755*EXP(Plan1!$G$7-(Plan1!$G$8^2)/2+NORMSINV(AleatProd!C754)*Plan1!$G$8))</f>
        <v>18397.99250695527</v>
      </c>
      <c r="D755" s="30">
        <f>(C755*EXP(Plan1!$G$7-(Plan1!$G$8^2)/2+NORMSINV(AleatProd!D754)*Plan1!$G$8))</f>
        <v>19655.752680009431</v>
      </c>
      <c r="E755" s="30">
        <f>(D755*EXP(Plan1!$G$7-(Plan1!$G$8^2)/2+NORMSINV(AleatProd!E754)*Plan1!$G$8))</f>
        <v>18678.771510073318</v>
      </c>
      <c r="F755" s="30">
        <f>(E755*EXP(Plan1!$G$7-(Plan1!$G$8^2)/2+NORMSINV(AleatProd!F754)*Plan1!$G$8))</f>
        <v>19433.018444885638</v>
      </c>
      <c r="G755" s="30">
        <f>(F755*EXP(Plan1!$G$7-(Plan1!$G$8^2)/2+NORMSINV(AleatProd!G754)*Plan1!$G$8))</f>
        <v>17513.484648799364</v>
      </c>
      <c r="H755" s="30">
        <f>(G755*EXP(Plan1!$G$7-(Plan1!$G$8^2)/2+NORMSINV(AleatProd!H754)*Plan1!$G$8))</f>
        <v>16936.701070491872</v>
      </c>
      <c r="I755" s="30">
        <f>(H755*EXP(Plan1!$G$7-(Plan1!$G$8^2)/2+NORMSINV(AleatProd!I754)*Plan1!$G$8))</f>
        <v>15233.526066292949</v>
      </c>
      <c r="J755" s="30">
        <f>(I755*EXP(Plan1!$G$7-(Plan1!$G$8^2)/2+NORMSINV(AleatProd!J754)*Plan1!$G$8))</f>
        <v>14242.354250404209</v>
      </c>
      <c r="K755" s="30">
        <f>(J755*EXP(Plan1!$G$7-(Plan1!$G$8^2)/2+NORMSINV(AleatProd!K754)*Plan1!$G$8))</f>
        <v>14370.002250405731</v>
      </c>
      <c r="L755" s="30">
        <f>(K755*EXP(Plan1!$G$7-(Plan1!$G$8^2)/2+NORMSINV(AleatProd!L754)*Plan1!$G$8))</f>
        <v>13667.743027328144</v>
      </c>
      <c r="M755" s="30">
        <f>(L755*EXP(Plan1!$G$7-(Plan1!$G$8^2)/2+NORMSINV(AleatProd!M754)*Plan1!$G$8))</f>
        <v>12532.097406812354</v>
      </c>
      <c r="N755" s="30">
        <f>(M755*EXP(Plan1!$G$7-(Plan1!$G$8^2)/2+NORMSINV(AleatProd!N754)*Plan1!$G$8))</f>
        <v>13146.663319702722</v>
      </c>
      <c r="O755" s="30">
        <f>(N755*EXP(Plan1!$G$7-(Plan1!$G$8^2)/2+NORMSINV(AleatProd!O754)*Plan1!$G$8))</f>
        <v>12226.520765498028</v>
      </c>
      <c r="P755" s="30">
        <f>(O755*EXP(Plan1!$G$7-(Plan1!$G$8^2)/2+NORMSINV(AleatProd!P754)*Plan1!$G$8))</f>
        <v>13312.330874086136</v>
      </c>
      <c r="Q755" s="30">
        <f>(P755*EXP(Plan1!$G$7-(Plan1!$G$8^2)/2+NORMSINV(AleatProd!Q754)*Plan1!$G$8))</f>
        <v>13474.024807652158</v>
      </c>
      <c r="R755" s="30">
        <f>(Q755*EXP(Plan1!$G$7-(Plan1!$G$8^2)/2+NORMSINV(AleatProd!R754)*Plan1!$G$8))</f>
        <v>13951.948168804271</v>
      </c>
      <c r="S755" s="30">
        <f>(R755*EXP(Plan1!$G$7-(Plan1!$G$8^2)/2+NORMSINV(AleatProd!S754)*Plan1!$G$8))</f>
        <v>13796.030432834765</v>
      </c>
      <c r="T755" s="30">
        <f>(S755*EXP(Plan1!$G$7-(Plan1!$G$8^2)/2+NORMSINV(AleatProd!T754)*Plan1!$G$8))</f>
        <v>14719.760811906654</v>
      </c>
      <c r="U755" s="30">
        <f>(T755*EXP(Plan1!$G$7-(Plan1!$G$8^2)/2+NORMSINV(AleatProd!U754)*Plan1!$G$8))</f>
        <v>14816.38558033425</v>
      </c>
      <c r="V755" s="30">
        <f>(U755*EXP(Plan1!$G$7-(Plan1!$G$8^2)/2+NORMSINV(AleatProd!V754)*Plan1!$G$8))</f>
        <v>14025.422977464568</v>
      </c>
    </row>
    <row r="756" spans="1:22" x14ac:dyDescent="0.25">
      <c r="A756">
        <v>753</v>
      </c>
      <c r="B756" s="2">
        <f>Plan1!$B$4</f>
        <v>17520</v>
      </c>
      <c r="C756" s="30">
        <f>(B756*EXP(Plan1!$G$7-(Plan1!$G$8^2)/2+NORMSINV(AleatProd!C755)*Plan1!$G$8))</f>
        <v>18392.930392730737</v>
      </c>
      <c r="D756" s="30">
        <f>(C756*EXP(Plan1!$G$7-(Plan1!$G$8^2)/2+NORMSINV(AleatProd!D755)*Plan1!$G$8))</f>
        <v>16293.335556155253</v>
      </c>
      <c r="E756" s="30">
        <f>(D756*EXP(Plan1!$G$7-(Plan1!$G$8^2)/2+NORMSINV(AleatProd!E755)*Plan1!$G$8))</f>
        <v>15931.86602248447</v>
      </c>
      <c r="F756" s="30">
        <f>(E756*EXP(Plan1!$G$7-(Plan1!$G$8^2)/2+NORMSINV(AleatProd!F755)*Plan1!$G$8))</f>
        <v>16052.054782455738</v>
      </c>
      <c r="G756" s="30">
        <f>(F756*EXP(Plan1!$G$7-(Plan1!$G$8^2)/2+NORMSINV(AleatProd!G755)*Plan1!$G$8))</f>
        <v>15453.595934041834</v>
      </c>
      <c r="H756" s="30">
        <f>(G756*EXP(Plan1!$G$7-(Plan1!$G$8^2)/2+NORMSINV(AleatProd!H755)*Plan1!$G$8))</f>
        <v>14544.556690420754</v>
      </c>
      <c r="I756" s="30">
        <f>(H756*EXP(Plan1!$G$7-(Plan1!$G$8^2)/2+NORMSINV(AleatProd!I755)*Plan1!$G$8))</f>
        <v>14634.637373329544</v>
      </c>
      <c r="J756" s="30">
        <f>(I756*EXP(Plan1!$G$7-(Plan1!$G$8^2)/2+NORMSINV(AleatProd!J755)*Plan1!$G$8))</f>
        <v>14505.398655952475</v>
      </c>
      <c r="K756" s="30">
        <f>(J756*EXP(Plan1!$G$7-(Plan1!$G$8^2)/2+NORMSINV(AleatProd!K755)*Plan1!$G$8))</f>
        <v>15184.584541467702</v>
      </c>
      <c r="L756" s="30">
        <f>(K756*EXP(Plan1!$G$7-(Plan1!$G$8^2)/2+NORMSINV(AleatProd!L755)*Plan1!$G$8))</f>
        <v>15467.628009538854</v>
      </c>
      <c r="M756" s="30">
        <f>(L756*EXP(Plan1!$G$7-(Plan1!$G$8^2)/2+NORMSINV(AleatProd!M755)*Plan1!$G$8))</f>
        <v>15583.581366076322</v>
      </c>
      <c r="N756" s="30">
        <f>(M756*EXP(Plan1!$G$7-(Plan1!$G$8^2)/2+NORMSINV(AleatProd!N755)*Plan1!$G$8))</f>
        <v>15571.983031301261</v>
      </c>
      <c r="O756" s="30">
        <f>(N756*EXP(Plan1!$G$7-(Plan1!$G$8^2)/2+NORMSINV(AleatProd!O755)*Plan1!$G$8))</f>
        <v>14788.183132226064</v>
      </c>
      <c r="P756" s="30">
        <f>(O756*EXP(Plan1!$G$7-(Plan1!$G$8^2)/2+NORMSINV(AleatProd!P755)*Plan1!$G$8))</f>
        <v>13914.675295706162</v>
      </c>
      <c r="Q756" s="30">
        <f>(P756*EXP(Plan1!$G$7-(Plan1!$G$8^2)/2+NORMSINV(AleatProd!Q755)*Plan1!$G$8))</f>
        <v>13741.884710949393</v>
      </c>
      <c r="R756" s="30">
        <f>(Q756*EXP(Plan1!$G$7-(Plan1!$G$8^2)/2+NORMSINV(AleatProd!R755)*Plan1!$G$8))</f>
        <v>14064.118685759398</v>
      </c>
      <c r="S756" s="30">
        <f>(R756*EXP(Plan1!$G$7-(Plan1!$G$8^2)/2+NORMSINV(AleatProd!S755)*Plan1!$G$8))</f>
        <v>12946.553550776893</v>
      </c>
      <c r="T756" s="30">
        <f>(S756*EXP(Plan1!$G$7-(Plan1!$G$8^2)/2+NORMSINV(AleatProd!T755)*Plan1!$G$8))</f>
        <v>12939.143968735343</v>
      </c>
      <c r="U756" s="30">
        <f>(T756*EXP(Plan1!$G$7-(Plan1!$G$8^2)/2+NORMSINV(AleatProd!U755)*Plan1!$G$8))</f>
        <v>12962.428272047082</v>
      </c>
      <c r="V756" s="30">
        <f>(U756*EXP(Plan1!$G$7-(Plan1!$G$8^2)/2+NORMSINV(AleatProd!V755)*Plan1!$G$8))</f>
        <v>12078.275481352028</v>
      </c>
    </row>
    <row r="757" spans="1:22" x14ac:dyDescent="0.25">
      <c r="A757">
        <v>754</v>
      </c>
      <c r="B757" s="2">
        <f>Plan1!$B$4</f>
        <v>17520</v>
      </c>
      <c r="C757" s="30">
        <f>(B757*EXP(Plan1!$G$7-(Plan1!$G$8^2)/2+NORMSINV(AleatProd!C756)*Plan1!$G$8))</f>
        <v>17385.752495849611</v>
      </c>
      <c r="D757" s="30">
        <f>(C757*EXP(Plan1!$G$7-(Plan1!$G$8^2)/2+NORMSINV(AleatProd!D756)*Plan1!$G$8))</f>
        <v>18050.26925374251</v>
      </c>
      <c r="E757" s="30">
        <f>(D757*EXP(Plan1!$G$7-(Plan1!$G$8^2)/2+NORMSINV(AleatProd!E756)*Plan1!$G$8))</f>
        <v>18286.41482424585</v>
      </c>
      <c r="F757" s="30">
        <f>(E757*EXP(Plan1!$G$7-(Plan1!$G$8^2)/2+NORMSINV(AleatProd!F756)*Plan1!$G$8))</f>
        <v>17843.409202348379</v>
      </c>
      <c r="G757" s="30">
        <f>(F757*EXP(Plan1!$G$7-(Plan1!$G$8^2)/2+NORMSINV(AleatProd!G756)*Plan1!$G$8))</f>
        <v>18135.370655810391</v>
      </c>
      <c r="H757" s="30">
        <f>(G757*EXP(Plan1!$G$7-(Plan1!$G$8^2)/2+NORMSINV(AleatProd!H756)*Plan1!$G$8))</f>
        <v>20848.167866844575</v>
      </c>
      <c r="I757" s="30">
        <f>(H757*EXP(Plan1!$G$7-(Plan1!$G$8^2)/2+NORMSINV(AleatProd!I756)*Plan1!$G$8))</f>
        <v>20520.46872778095</v>
      </c>
      <c r="J757" s="30">
        <f>(I757*EXP(Plan1!$G$7-(Plan1!$G$8^2)/2+NORMSINV(AleatProd!J756)*Plan1!$G$8))</f>
        <v>20146.295562338328</v>
      </c>
      <c r="K757" s="30">
        <f>(J757*EXP(Plan1!$G$7-(Plan1!$G$8^2)/2+NORMSINV(AleatProd!K756)*Plan1!$G$8))</f>
        <v>22276.442789625522</v>
      </c>
      <c r="L757" s="30">
        <f>(K757*EXP(Plan1!$G$7-(Plan1!$G$8^2)/2+NORMSINV(AleatProd!L756)*Plan1!$G$8))</f>
        <v>23279.349391844142</v>
      </c>
      <c r="M757" s="30">
        <f>(L757*EXP(Plan1!$G$7-(Plan1!$G$8^2)/2+NORMSINV(AleatProd!M756)*Plan1!$G$8))</f>
        <v>22397.820343099676</v>
      </c>
      <c r="N757" s="30">
        <f>(M757*EXP(Plan1!$G$7-(Plan1!$G$8^2)/2+NORMSINV(AleatProd!N756)*Plan1!$G$8))</f>
        <v>22693.439587577534</v>
      </c>
      <c r="O757" s="30">
        <f>(N757*EXP(Plan1!$G$7-(Plan1!$G$8^2)/2+NORMSINV(AleatProd!O756)*Plan1!$G$8))</f>
        <v>23440.129322350942</v>
      </c>
      <c r="P757" s="30">
        <f>(O757*EXP(Plan1!$G$7-(Plan1!$G$8^2)/2+NORMSINV(AleatProd!P756)*Plan1!$G$8))</f>
        <v>24129.49902661685</v>
      </c>
      <c r="Q757" s="30">
        <f>(P757*EXP(Plan1!$G$7-(Plan1!$G$8^2)/2+NORMSINV(AleatProd!Q756)*Plan1!$G$8))</f>
        <v>23193.895681564187</v>
      </c>
      <c r="R757" s="30">
        <f>(Q757*EXP(Plan1!$G$7-(Plan1!$G$8^2)/2+NORMSINV(AleatProd!R756)*Plan1!$G$8))</f>
        <v>22434.08160913004</v>
      </c>
      <c r="S757" s="30">
        <f>(R757*EXP(Plan1!$G$7-(Plan1!$G$8^2)/2+NORMSINV(AleatProd!S756)*Plan1!$G$8))</f>
        <v>21122.527789465628</v>
      </c>
      <c r="T757" s="30">
        <f>(S757*EXP(Plan1!$G$7-(Plan1!$G$8^2)/2+NORMSINV(AleatProd!T756)*Plan1!$G$8))</f>
        <v>22174.640009397222</v>
      </c>
      <c r="U757" s="30">
        <f>(T757*EXP(Plan1!$G$7-(Plan1!$G$8^2)/2+NORMSINV(AleatProd!U756)*Plan1!$G$8))</f>
        <v>22476.775694951015</v>
      </c>
      <c r="V757" s="30">
        <f>(U757*EXP(Plan1!$G$7-(Plan1!$G$8^2)/2+NORMSINV(AleatProd!V756)*Plan1!$G$8))</f>
        <v>23132.125026855938</v>
      </c>
    </row>
    <row r="758" spans="1:22" x14ac:dyDescent="0.25">
      <c r="A758">
        <v>755</v>
      </c>
      <c r="B758" s="2">
        <f>Plan1!$B$4</f>
        <v>17520</v>
      </c>
      <c r="C758" s="30">
        <f>(B758*EXP(Plan1!$G$7-(Plan1!$G$8^2)/2+NORMSINV(AleatProd!C757)*Plan1!$G$8))</f>
        <v>18698.864636387098</v>
      </c>
      <c r="D758" s="30">
        <f>(C758*EXP(Plan1!$G$7-(Plan1!$G$8^2)/2+NORMSINV(AleatProd!D757)*Plan1!$G$8))</f>
        <v>18660.10378978643</v>
      </c>
      <c r="E758" s="30">
        <f>(D758*EXP(Plan1!$G$7-(Plan1!$G$8^2)/2+NORMSINV(AleatProd!E757)*Plan1!$G$8))</f>
        <v>18022.412494774762</v>
      </c>
      <c r="F758" s="30">
        <f>(E758*EXP(Plan1!$G$7-(Plan1!$G$8^2)/2+NORMSINV(AleatProd!F757)*Plan1!$G$8))</f>
        <v>18521.811147847118</v>
      </c>
      <c r="G758" s="30">
        <f>(F758*EXP(Plan1!$G$7-(Plan1!$G$8^2)/2+NORMSINV(AleatProd!G757)*Plan1!$G$8))</f>
        <v>18634.133980423183</v>
      </c>
      <c r="H758" s="30">
        <f>(G758*EXP(Plan1!$G$7-(Plan1!$G$8^2)/2+NORMSINV(AleatProd!H757)*Plan1!$G$8))</f>
        <v>18243.596706018761</v>
      </c>
      <c r="I758" s="30">
        <f>(H758*EXP(Plan1!$G$7-(Plan1!$G$8^2)/2+NORMSINV(AleatProd!I757)*Plan1!$G$8))</f>
        <v>17046.240978272355</v>
      </c>
      <c r="J758" s="30">
        <f>(I758*EXP(Plan1!$G$7-(Plan1!$G$8^2)/2+NORMSINV(AleatProd!J757)*Plan1!$G$8))</f>
        <v>17089.761459505648</v>
      </c>
      <c r="K758" s="30">
        <f>(J758*EXP(Plan1!$G$7-(Plan1!$G$8^2)/2+NORMSINV(AleatProd!K757)*Plan1!$G$8))</f>
        <v>17047.336213305982</v>
      </c>
      <c r="L758" s="30">
        <f>(K758*EXP(Plan1!$G$7-(Plan1!$G$8^2)/2+NORMSINV(AleatProd!L757)*Plan1!$G$8))</f>
        <v>16290.511368348516</v>
      </c>
      <c r="M758" s="30">
        <f>(L758*EXP(Plan1!$G$7-(Plan1!$G$8^2)/2+NORMSINV(AleatProd!M757)*Plan1!$G$8))</f>
        <v>18145.514525635361</v>
      </c>
      <c r="N758" s="30">
        <f>(M758*EXP(Plan1!$G$7-(Plan1!$G$8^2)/2+NORMSINV(AleatProd!N757)*Plan1!$G$8))</f>
        <v>17491.424454307595</v>
      </c>
      <c r="O758" s="30">
        <f>(N758*EXP(Plan1!$G$7-(Plan1!$G$8^2)/2+NORMSINV(AleatProd!O757)*Plan1!$G$8))</f>
        <v>17244.308592751262</v>
      </c>
      <c r="P758" s="30">
        <f>(O758*EXP(Plan1!$G$7-(Plan1!$G$8^2)/2+NORMSINV(AleatProd!P757)*Plan1!$G$8))</f>
        <v>17661.452386769906</v>
      </c>
      <c r="Q758" s="30">
        <f>(P758*EXP(Plan1!$G$7-(Plan1!$G$8^2)/2+NORMSINV(AleatProd!Q757)*Plan1!$G$8))</f>
        <v>15863.844881034935</v>
      </c>
      <c r="R758" s="30">
        <f>(Q758*EXP(Plan1!$G$7-(Plan1!$G$8^2)/2+NORMSINV(AleatProd!R757)*Plan1!$G$8))</f>
        <v>15331.959551170712</v>
      </c>
      <c r="S758" s="30">
        <f>(R758*EXP(Plan1!$G$7-(Plan1!$G$8^2)/2+NORMSINV(AleatProd!S757)*Plan1!$G$8))</f>
        <v>14246.036416574412</v>
      </c>
      <c r="T758" s="30">
        <f>(S758*EXP(Plan1!$G$7-(Plan1!$G$8^2)/2+NORMSINV(AleatProd!T757)*Plan1!$G$8))</f>
        <v>13849.089455001409</v>
      </c>
      <c r="U758" s="30">
        <f>(T758*EXP(Plan1!$G$7-(Plan1!$G$8^2)/2+NORMSINV(AleatProd!U757)*Plan1!$G$8))</f>
        <v>12840.356446402862</v>
      </c>
      <c r="V758" s="30">
        <f>(U758*EXP(Plan1!$G$7-(Plan1!$G$8^2)/2+NORMSINV(AleatProd!V757)*Plan1!$G$8))</f>
        <v>12677.013406727203</v>
      </c>
    </row>
    <row r="759" spans="1:22" x14ac:dyDescent="0.25">
      <c r="A759">
        <v>756</v>
      </c>
      <c r="B759" s="2">
        <f>Plan1!$B$4</f>
        <v>17520</v>
      </c>
      <c r="C759" s="30">
        <f>(B759*EXP(Plan1!$G$7-(Plan1!$G$8^2)/2+NORMSINV(AleatProd!C758)*Plan1!$G$8))</f>
        <v>18538.225825171776</v>
      </c>
      <c r="D759" s="30">
        <f>(C759*EXP(Plan1!$G$7-(Plan1!$G$8^2)/2+NORMSINV(AleatProd!D758)*Plan1!$G$8))</f>
        <v>17833.694979434134</v>
      </c>
      <c r="E759" s="30">
        <f>(D759*EXP(Plan1!$G$7-(Plan1!$G$8^2)/2+NORMSINV(AleatProd!E758)*Plan1!$G$8))</f>
        <v>17675.289693462433</v>
      </c>
      <c r="F759" s="30">
        <f>(E759*EXP(Plan1!$G$7-(Plan1!$G$8^2)/2+NORMSINV(AleatProd!F758)*Plan1!$G$8))</f>
        <v>18206.075479712345</v>
      </c>
      <c r="G759" s="30">
        <f>(F759*EXP(Plan1!$G$7-(Plan1!$G$8^2)/2+NORMSINV(AleatProd!G758)*Plan1!$G$8))</f>
        <v>17665.998833369704</v>
      </c>
      <c r="H759" s="30">
        <f>(G759*EXP(Plan1!$G$7-(Plan1!$G$8^2)/2+NORMSINV(AleatProd!H758)*Plan1!$G$8))</f>
        <v>17964.022476710645</v>
      </c>
      <c r="I759" s="30">
        <f>(H759*EXP(Plan1!$G$7-(Plan1!$G$8^2)/2+NORMSINV(AleatProd!I758)*Plan1!$G$8))</f>
        <v>17312.156853003413</v>
      </c>
      <c r="J759" s="30">
        <f>(I759*EXP(Plan1!$G$7-(Plan1!$G$8^2)/2+NORMSINV(AleatProd!J758)*Plan1!$G$8))</f>
        <v>18590.572055801524</v>
      </c>
      <c r="K759" s="30">
        <f>(J759*EXP(Plan1!$G$7-(Plan1!$G$8^2)/2+NORMSINV(AleatProd!K758)*Plan1!$G$8))</f>
        <v>19693.504905255206</v>
      </c>
      <c r="L759" s="30">
        <f>(K759*EXP(Plan1!$G$7-(Plan1!$G$8^2)/2+NORMSINV(AleatProd!L758)*Plan1!$G$8))</f>
        <v>19042.211799320816</v>
      </c>
      <c r="M759" s="30">
        <f>(L759*EXP(Plan1!$G$7-(Plan1!$G$8^2)/2+NORMSINV(AleatProd!M758)*Plan1!$G$8))</f>
        <v>19473.436837550751</v>
      </c>
      <c r="N759" s="30">
        <f>(M759*EXP(Plan1!$G$7-(Plan1!$G$8^2)/2+NORMSINV(AleatProd!N758)*Plan1!$G$8))</f>
        <v>20079.808788423881</v>
      </c>
      <c r="O759" s="30">
        <f>(N759*EXP(Plan1!$G$7-(Plan1!$G$8^2)/2+NORMSINV(AleatProd!O758)*Plan1!$G$8))</f>
        <v>19175.361021120669</v>
      </c>
      <c r="P759" s="30">
        <f>(O759*EXP(Plan1!$G$7-(Plan1!$G$8^2)/2+NORMSINV(AleatProd!P758)*Plan1!$G$8))</f>
        <v>18898.429023728797</v>
      </c>
      <c r="Q759" s="30">
        <f>(P759*EXP(Plan1!$G$7-(Plan1!$G$8^2)/2+NORMSINV(AleatProd!Q758)*Plan1!$G$8))</f>
        <v>18518.858009828182</v>
      </c>
      <c r="R759" s="30">
        <f>(Q759*EXP(Plan1!$G$7-(Plan1!$G$8^2)/2+NORMSINV(AleatProd!R758)*Plan1!$G$8))</f>
        <v>20798.175561384833</v>
      </c>
      <c r="S759" s="30">
        <f>(R759*EXP(Plan1!$G$7-(Plan1!$G$8^2)/2+NORMSINV(AleatProd!S758)*Plan1!$G$8))</f>
        <v>20471.468756155937</v>
      </c>
      <c r="T759" s="30">
        <f>(S759*EXP(Plan1!$G$7-(Plan1!$G$8^2)/2+NORMSINV(AleatProd!T758)*Plan1!$G$8))</f>
        <v>20176.778505772698</v>
      </c>
      <c r="U759" s="30">
        <f>(T759*EXP(Plan1!$G$7-(Plan1!$G$8^2)/2+NORMSINV(AleatProd!U758)*Plan1!$G$8))</f>
        <v>20297.70053547142</v>
      </c>
      <c r="V759" s="30">
        <f>(U759*EXP(Plan1!$G$7-(Plan1!$G$8^2)/2+NORMSINV(AleatProd!V758)*Plan1!$G$8))</f>
        <v>19998.532789480265</v>
      </c>
    </row>
    <row r="760" spans="1:22" x14ac:dyDescent="0.25">
      <c r="A760">
        <v>757</v>
      </c>
      <c r="B760" s="2">
        <f>Plan1!$B$4</f>
        <v>17520</v>
      </c>
      <c r="C760" s="30">
        <f>(B760*EXP(Plan1!$G$7-(Plan1!$G$8^2)/2+NORMSINV(AleatProd!C759)*Plan1!$G$8))</f>
        <v>17857.814480409426</v>
      </c>
      <c r="D760" s="30">
        <f>(C760*EXP(Plan1!$G$7-(Plan1!$G$8^2)/2+NORMSINV(AleatProd!D759)*Plan1!$G$8))</f>
        <v>19456.65360319116</v>
      </c>
      <c r="E760" s="30">
        <f>(D760*EXP(Plan1!$G$7-(Plan1!$G$8^2)/2+NORMSINV(AleatProd!E759)*Plan1!$G$8))</f>
        <v>18127.468014981139</v>
      </c>
      <c r="F760" s="30">
        <f>(E760*EXP(Plan1!$G$7-(Plan1!$G$8^2)/2+NORMSINV(AleatProd!F759)*Plan1!$G$8))</f>
        <v>17178.737497660975</v>
      </c>
      <c r="G760" s="30">
        <f>(F760*EXP(Plan1!$G$7-(Plan1!$G$8^2)/2+NORMSINV(AleatProd!G759)*Plan1!$G$8))</f>
        <v>17252.73338673493</v>
      </c>
      <c r="H760" s="30">
        <f>(G760*EXP(Plan1!$G$7-(Plan1!$G$8^2)/2+NORMSINV(AleatProd!H759)*Plan1!$G$8))</f>
        <v>18101.620820043714</v>
      </c>
      <c r="I760" s="30">
        <f>(H760*EXP(Plan1!$G$7-(Plan1!$G$8^2)/2+NORMSINV(AleatProd!I759)*Plan1!$G$8))</f>
        <v>16966.323454822439</v>
      </c>
      <c r="J760" s="30">
        <f>(I760*EXP(Plan1!$G$7-(Plan1!$G$8^2)/2+NORMSINV(AleatProd!J759)*Plan1!$G$8))</f>
        <v>17719.57576918761</v>
      </c>
      <c r="K760" s="30">
        <f>(J760*EXP(Plan1!$G$7-(Plan1!$G$8^2)/2+NORMSINV(AleatProd!K759)*Plan1!$G$8))</f>
        <v>17357.820288111565</v>
      </c>
      <c r="L760" s="30">
        <f>(K760*EXP(Plan1!$G$7-(Plan1!$G$8^2)/2+NORMSINV(AleatProd!L759)*Plan1!$G$8))</f>
        <v>16982.098135374581</v>
      </c>
      <c r="M760" s="30">
        <f>(L760*EXP(Plan1!$G$7-(Plan1!$G$8^2)/2+NORMSINV(AleatProd!M759)*Plan1!$G$8))</f>
        <v>16093.981089055336</v>
      </c>
      <c r="N760" s="30">
        <f>(M760*EXP(Plan1!$G$7-(Plan1!$G$8^2)/2+NORMSINV(AleatProd!N759)*Plan1!$G$8))</f>
        <v>15980.570408682668</v>
      </c>
      <c r="O760" s="30">
        <f>(N760*EXP(Plan1!$G$7-(Plan1!$G$8^2)/2+NORMSINV(AleatProd!O759)*Plan1!$G$8))</f>
        <v>14519.297298569794</v>
      </c>
      <c r="P760" s="30">
        <f>(O760*EXP(Plan1!$G$7-(Plan1!$G$8^2)/2+NORMSINV(AleatProd!P759)*Plan1!$G$8))</f>
        <v>15357.975008146876</v>
      </c>
      <c r="Q760" s="30">
        <f>(P760*EXP(Plan1!$G$7-(Plan1!$G$8^2)/2+NORMSINV(AleatProd!Q759)*Plan1!$G$8))</f>
        <v>15807.205184837767</v>
      </c>
      <c r="R760" s="30">
        <f>(Q760*EXP(Plan1!$G$7-(Plan1!$G$8^2)/2+NORMSINV(AleatProd!R759)*Plan1!$G$8))</f>
        <v>15428.909125951905</v>
      </c>
      <c r="S760" s="30">
        <f>(R760*EXP(Plan1!$G$7-(Plan1!$G$8^2)/2+NORMSINV(AleatProd!S759)*Plan1!$G$8))</f>
        <v>15093.006548700236</v>
      </c>
      <c r="T760" s="30">
        <f>(S760*EXP(Plan1!$G$7-(Plan1!$G$8^2)/2+NORMSINV(AleatProd!T759)*Plan1!$G$8))</f>
        <v>17202.323892769073</v>
      </c>
      <c r="U760" s="30">
        <f>(T760*EXP(Plan1!$G$7-(Plan1!$G$8^2)/2+NORMSINV(AleatProd!U759)*Plan1!$G$8))</f>
        <v>18637.450595132414</v>
      </c>
      <c r="V760" s="30">
        <f>(U760*EXP(Plan1!$G$7-(Plan1!$G$8^2)/2+NORMSINV(AleatProd!V759)*Plan1!$G$8))</f>
        <v>19719.495488338194</v>
      </c>
    </row>
    <row r="761" spans="1:22" x14ac:dyDescent="0.25">
      <c r="A761">
        <v>758</v>
      </c>
      <c r="B761" s="2">
        <f>Plan1!$B$4</f>
        <v>17520</v>
      </c>
      <c r="C761" s="30">
        <f>(B761*EXP(Plan1!$G$7-(Plan1!$G$8^2)/2+NORMSINV(AleatProd!C760)*Plan1!$G$8))</f>
        <v>18258.936902395853</v>
      </c>
      <c r="D761" s="30">
        <f>(C761*EXP(Plan1!$G$7-(Plan1!$G$8^2)/2+NORMSINV(AleatProd!D760)*Plan1!$G$8))</f>
        <v>18469.20237119907</v>
      </c>
      <c r="E761" s="30">
        <f>(D761*EXP(Plan1!$G$7-(Plan1!$G$8^2)/2+NORMSINV(AleatProd!E760)*Plan1!$G$8))</f>
        <v>17072.220694063941</v>
      </c>
      <c r="F761" s="30">
        <f>(E761*EXP(Plan1!$G$7-(Plan1!$G$8^2)/2+NORMSINV(AleatProd!F760)*Plan1!$G$8))</f>
        <v>16447.546007520039</v>
      </c>
      <c r="G761" s="30">
        <f>(F761*EXP(Plan1!$G$7-(Plan1!$G$8^2)/2+NORMSINV(AleatProd!G760)*Plan1!$G$8))</f>
        <v>16204.276836692463</v>
      </c>
      <c r="H761" s="30">
        <f>(G761*EXP(Plan1!$G$7-(Plan1!$G$8^2)/2+NORMSINV(AleatProd!H760)*Plan1!$G$8))</f>
        <v>16825.423967884875</v>
      </c>
      <c r="I761" s="30">
        <f>(H761*EXP(Plan1!$G$7-(Plan1!$G$8^2)/2+NORMSINV(AleatProd!I760)*Plan1!$G$8))</f>
        <v>16021.218107927854</v>
      </c>
      <c r="J761" s="30">
        <f>(I761*EXP(Plan1!$G$7-(Plan1!$G$8^2)/2+NORMSINV(AleatProd!J760)*Plan1!$G$8))</f>
        <v>16480.31562333351</v>
      </c>
      <c r="K761" s="30">
        <f>(J761*EXP(Plan1!$G$7-(Plan1!$G$8^2)/2+NORMSINV(AleatProd!K760)*Plan1!$G$8))</f>
        <v>16313.794617051262</v>
      </c>
      <c r="L761" s="30">
        <f>(K761*EXP(Plan1!$G$7-(Plan1!$G$8^2)/2+NORMSINV(AleatProd!L760)*Plan1!$G$8))</f>
        <v>15608.081309571897</v>
      </c>
      <c r="M761" s="30">
        <f>(L761*EXP(Plan1!$G$7-(Plan1!$G$8^2)/2+NORMSINV(AleatProd!M760)*Plan1!$G$8))</f>
        <v>14222.366473479293</v>
      </c>
      <c r="N761" s="30">
        <f>(M761*EXP(Plan1!$G$7-(Plan1!$G$8^2)/2+NORMSINV(AleatProd!N760)*Plan1!$G$8))</f>
        <v>13496.651391815691</v>
      </c>
      <c r="O761" s="30">
        <f>(N761*EXP(Plan1!$G$7-(Plan1!$G$8^2)/2+NORMSINV(AleatProd!O760)*Plan1!$G$8))</f>
        <v>13138.432015214492</v>
      </c>
      <c r="P761" s="30">
        <f>(O761*EXP(Plan1!$G$7-(Plan1!$G$8^2)/2+NORMSINV(AleatProd!P760)*Plan1!$G$8))</f>
        <v>12133.516006612143</v>
      </c>
      <c r="Q761" s="30">
        <f>(P761*EXP(Plan1!$G$7-(Plan1!$G$8^2)/2+NORMSINV(AleatProd!Q760)*Plan1!$G$8))</f>
        <v>12111.79026202656</v>
      </c>
      <c r="R761" s="30">
        <f>(Q761*EXP(Plan1!$G$7-(Plan1!$G$8^2)/2+NORMSINV(AleatProd!R760)*Plan1!$G$8))</f>
        <v>11765.871555959127</v>
      </c>
      <c r="S761" s="30">
        <f>(R761*EXP(Plan1!$G$7-(Plan1!$G$8^2)/2+NORMSINV(AleatProd!S760)*Plan1!$G$8))</f>
        <v>12361.152051029658</v>
      </c>
      <c r="T761" s="30">
        <f>(S761*EXP(Plan1!$G$7-(Plan1!$G$8^2)/2+NORMSINV(AleatProd!T760)*Plan1!$G$8))</f>
        <v>11117.941349028546</v>
      </c>
      <c r="U761" s="30">
        <f>(T761*EXP(Plan1!$G$7-(Plan1!$G$8^2)/2+NORMSINV(AleatProd!U760)*Plan1!$G$8))</f>
        <v>10788.812743727887</v>
      </c>
      <c r="V761" s="30">
        <f>(U761*EXP(Plan1!$G$7-(Plan1!$G$8^2)/2+NORMSINV(AleatProd!V760)*Plan1!$G$8))</f>
        <v>10854.064382704779</v>
      </c>
    </row>
    <row r="762" spans="1:22" x14ac:dyDescent="0.25">
      <c r="A762">
        <v>759</v>
      </c>
      <c r="B762" s="2">
        <f>Plan1!$B$4</f>
        <v>17520</v>
      </c>
      <c r="C762" s="30">
        <f>(B762*EXP(Plan1!$G$7-(Plan1!$G$8^2)/2+NORMSINV(AleatProd!C761)*Plan1!$G$8))</f>
        <v>17244.792092506348</v>
      </c>
      <c r="D762" s="30">
        <f>(C762*EXP(Plan1!$G$7-(Plan1!$G$8^2)/2+NORMSINV(AleatProd!D761)*Plan1!$G$8))</f>
        <v>16526.868880823433</v>
      </c>
      <c r="E762" s="30">
        <f>(D762*EXP(Plan1!$G$7-(Plan1!$G$8^2)/2+NORMSINV(AleatProd!E761)*Plan1!$G$8))</f>
        <v>16617.368143727461</v>
      </c>
      <c r="F762" s="30">
        <f>(E762*EXP(Plan1!$G$7-(Plan1!$G$8^2)/2+NORMSINV(AleatProd!F761)*Plan1!$G$8))</f>
        <v>17790.517642632316</v>
      </c>
      <c r="G762" s="30">
        <f>(F762*EXP(Plan1!$G$7-(Plan1!$G$8^2)/2+NORMSINV(AleatProd!G761)*Plan1!$G$8))</f>
        <v>17391.53252688588</v>
      </c>
      <c r="H762" s="30">
        <f>(G762*EXP(Plan1!$G$7-(Plan1!$G$8^2)/2+NORMSINV(AleatProd!H761)*Plan1!$G$8))</f>
        <v>16542.778365365186</v>
      </c>
      <c r="I762" s="30">
        <f>(H762*EXP(Plan1!$G$7-(Plan1!$G$8^2)/2+NORMSINV(AleatProd!I761)*Plan1!$G$8))</f>
        <v>16534.083886511991</v>
      </c>
      <c r="J762" s="30">
        <f>(I762*EXP(Plan1!$G$7-(Plan1!$G$8^2)/2+NORMSINV(AleatProd!J761)*Plan1!$G$8))</f>
        <v>16779.505029958669</v>
      </c>
      <c r="K762" s="30">
        <f>(J762*EXP(Plan1!$G$7-(Plan1!$G$8^2)/2+NORMSINV(AleatProd!K761)*Plan1!$G$8))</f>
        <v>15946.399648051376</v>
      </c>
      <c r="L762" s="30">
        <f>(K762*EXP(Plan1!$G$7-(Plan1!$G$8^2)/2+NORMSINV(AleatProd!L761)*Plan1!$G$8))</f>
        <v>15162.788559007477</v>
      </c>
      <c r="M762" s="30">
        <f>(L762*EXP(Plan1!$G$7-(Plan1!$G$8^2)/2+NORMSINV(AleatProd!M761)*Plan1!$G$8))</f>
        <v>15516.983825272813</v>
      </c>
      <c r="N762" s="30">
        <f>(M762*EXP(Plan1!$G$7-(Plan1!$G$8^2)/2+NORMSINV(AleatProd!N761)*Plan1!$G$8))</f>
        <v>14461.924130839356</v>
      </c>
      <c r="O762" s="30">
        <f>(N762*EXP(Plan1!$G$7-(Plan1!$G$8^2)/2+NORMSINV(AleatProd!O761)*Plan1!$G$8))</f>
        <v>14553.020888270567</v>
      </c>
      <c r="P762" s="30">
        <f>(O762*EXP(Plan1!$G$7-(Plan1!$G$8^2)/2+NORMSINV(AleatProd!P761)*Plan1!$G$8))</f>
        <v>15303.119069699747</v>
      </c>
      <c r="Q762" s="30">
        <f>(P762*EXP(Plan1!$G$7-(Plan1!$G$8^2)/2+NORMSINV(AleatProd!Q761)*Plan1!$G$8))</f>
        <v>14567.766207210796</v>
      </c>
      <c r="R762" s="30">
        <f>(Q762*EXP(Plan1!$G$7-(Plan1!$G$8^2)/2+NORMSINV(AleatProd!R761)*Plan1!$G$8))</f>
        <v>14346.708395689659</v>
      </c>
      <c r="S762" s="30">
        <f>(R762*EXP(Plan1!$G$7-(Plan1!$G$8^2)/2+NORMSINV(AleatProd!S761)*Plan1!$G$8))</f>
        <v>13399.708060738281</v>
      </c>
      <c r="T762" s="30">
        <f>(S762*EXP(Plan1!$G$7-(Plan1!$G$8^2)/2+NORMSINV(AleatProd!T761)*Plan1!$G$8))</f>
        <v>13127.199329449162</v>
      </c>
      <c r="U762" s="30">
        <f>(T762*EXP(Plan1!$G$7-(Plan1!$G$8^2)/2+NORMSINV(AleatProd!U761)*Plan1!$G$8))</f>
        <v>14415.503139435645</v>
      </c>
      <c r="V762" s="30">
        <f>(U762*EXP(Plan1!$G$7-(Plan1!$G$8^2)/2+NORMSINV(AleatProd!V761)*Plan1!$G$8))</f>
        <v>13902.576953552472</v>
      </c>
    </row>
    <row r="763" spans="1:22" x14ac:dyDescent="0.25">
      <c r="A763">
        <v>760</v>
      </c>
      <c r="B763" s="2">
        <f>Plan1!$B$4</f>
        <v>17520</v>
      </c>
      <c r="C763" s="30">
        <f>(B763*EXP(Plan1!$G$7-(Plan1!$G$8^2)/2+NORMSINV(AleatProd!C762)*Plan1!$G$8))</f>
        <v>17777.054477309961</v>
      </c>
      <c r="D763" s="30">
        <f>(C763*EXP(Plan1!$G$7-(Plan1!$G$8^2)/2+NORMSINV(AleatProd!D762)*Plan1!$G$8))</f>
        <v>18332.614562726038</v>
      </c>
      <c r="E763" s="30">
        <f>(D763*EXP(Plan1!$G$7-(Plan1!$G$8^2)/2+NORMSINV(AleatProd!E762)*Plan1!$G$8))</f>
        <v>18167.102353851638</v>
      </c>
      <c r="F763" s="30">
        <f>(E763*EXP(Plan1!$G$7-(Plan1!$G$8^2)/2+NORMSINV(AleatProd!F762)*Plan1!$G$8))</f>
        <v>19703.692462498439</v>
      </c>
      <c r="G763" s="30">
        <f>(F763*EXP(Plan1!$G$7-(Plan1!$G$8^2)/2+NORMSINV(AleatProd!G762)*Plan1!$G$8))</f>
        <v>19046.780973767774</v>
      </c>
      <c r="H763" s="30">
        <f>(G763*EXP(Plan1!$G$7-(Plan1!$G$8^2)/2+NORMSINV(AleatProd!H762)*Plan1!$G$8))</f>
        <v>18021.302628920439</v>
      </c>
      <c r="I763" s="30">
        <f>(H763*EXP(Plan1!$G$7-(Plan1!$G$8^2)/2+NORMSINV(AleatProd!I762)*Plan1!$G$8))</f>
        <v>21082.27844654024</v>
      </c>
      <c r="J763" s="30">
        <f>(I763*EXP(Plan1!$G$7-(Plan1!$G$8^2)/2+NORMSINV(AleatProd!J762)*Plan1!$G$8))</f>
        <v>19853.318592730426</v>
      </c>
      <c r="K763" s="30">
        <f>(J763*EXP(Plan1!$G$7-(Plan1!$G$8^2)/2+NORMSINV(AleatProd!K762)*Plan1!$G$8))</f>
        <v>20071.180629374157</v>
      </c>
      <c r="L763" s="30">
        <f>(K763*EXP(Plan1!$G$7-(Plan1!$G$8^2)/2+NORMSINV(AleatProd!L762)*Plan1!$G$8))</f>
        <v>21973.068271240987</v>
      </c>
      <c r="M763" s="30">
        <f>(L763*EXP(Plan1!$G$7-(Plan1!$G$8^2)/2+NORMSINV(AleatProd!M762)*Plan1!$G$8))</f>
        <v>21776.933021545166</v>
      </c>
      <c r="N763" s="30">
        <f>(M763*EXP(Plan1!$G$7-(Plan1!$G$8^2)/2+NORMSINV(AleatProd!N762)*Plan1!$G$8))</f>
        <v>23371.244290930925</v>
      </c>
      <c r="O763" s="30">
        <f>(N763*EXP(Plan1!$G$7-(Plan1!$G$8^2)/2+NORMSINV(AleatProd!O762)*Plan1!$G$8))</f>
        <v>24458.932370781324</v>
      </c>
      <c r="P763" s="30">
        <f>(O763*EXP(Plan1!$G$7-(Plan1!$G$8^2)/2+NORMSINV(AleatProd!P762)*Plan1!$G$8))</f>
        <v>24198.792322565503</v>
      </c>
      <c r="Q763" s="30">
        <f>(P763*EXP(Plan1!$G$7-(Plan1!$G$8^2)/2+NORMSINV(AleatProd!Q762)*Plan1!$G$8))</f>
        <v>23879.444060946305</v>
      </c>
      <c r="R763" s="30">
        <f>(Q763*EXP(Plan1!$G$7-(Plan1!$G$8^2)/2+NORMSINV(AleatProd!R762)*Plan1!$G$8))</f>
        <v>24929.112231971412</v>
      </c>
      <c r="S763" s="30">
        <f>(R763*EXP(Plan1!$G$7-(Plan1!$G$8^2)/2+NORMSINV(AleatProd!S762)*Plan1!$G$8))</f>
        <v>24595.017327472448</v>
      </c>
      <c r="T763" s="30">
        <f>(S763*EXP(Plan1!$G$7-(Plan1!$G$8^2)/2+NORMSINV(AleatProd!T762)*Plan1!$G$8))</f>
        <v>21585.216808522589</v>
      </c>
      <c r="U763" s="30">
        <f>(T763*EXP(Plan1!$G$7-(Plan1!$G$8^2)/2+NORMSINV(AleatProd!U762)*Plan1!$G$8))</f>
        <v>23599.377245385578</v>
      </c>
      <c r="V763" s="30">
        <f>(U763*EXP(Plan1!$G$7-(Plan1!$G$8^2)/2+NORMSINV(AleatProd!V762)*Plan1!$G$8))</f>
        <v>21125.744179130197</v>
      </c>
    </row>
    <row r="764" spans="1:22" x14ac:dyDescent="0.25">
      <c r="A764">
        <v>761</v>
      </c>
      <c r="B764" s="2">
        <f>Plan1!$B$4</f>
        <v>17520</v>
      </c>
      <c r="C764" s="30">
        <f>(B764*EXP(Plan1!$G$7-(Plan1!$G$8^2)/2+NORMSINV(AleatProd!C763)*Plan1!$G$8))</f>
        <v>16120.597510275791</v>
      </c>
      <c r="D764" s="30">
        <f>(C764*EXP(Plan1!$G$7-(Plan1!$G$8^2)/2+NORMSINV(AleatProd!D763)*Plan1!$G$8))</f>
        <v>15171.226225516235</v>
      </c>
      <c r="E764" s="30">
        <f>(D764*EXP(Plan1!$G$7-(Plan1!$G$8^2)/2+NORMSINV(AleatProd!E763)*Plan1!$G$8))</f>
        <v>15545.923887416997</v>
      </c>
      <c r="F764" s="30">
        <f>(E764*EXP(Plan1!$G$7-(Plan1!$G$8^2)/2+NORMSINV(AleatProd!F763)*Plan1!$G$8))</f>
        <v>14902.226302101171</v>
      </c>
      <c r="G764" s="30">
        <f>(F764*EXP(Plan1!$G$7-(Plan1!$G$8^2)/2+NORMSINV(AleatProd!G763)*Plan1!$G$8))</f>
        <v>15818.409314569597</v>
      </c>
      <c r="H764" s="30">
        <f>(G764*EXP(Plan1!$G$7-(Plan1!$G$8^2)/2+NORMSINV(AleatProd!H763)*Plan1!$G$8))</f>
        <v>15209.490063318864</v>
      </c>
      <c r="I764" s="30">
        <f>(H764*EXP(Plan1!$G$7-(Plan1!$G$8^2)/2+NORMSINV(AleatProd!I763)*Plan1!$G$8))</f>
        <v>13964.066963968215</v>
      </c>
      <c r="J764" s="30">
        <f>(I764*EXP(Plan1!$G$7-(Plan1!$G$8^2)/2+NORMSINV(AleatProd!J763)*Plan1!$G$8))</f>
        <v>13313.94810471279</v>
      </c>
      <c r="K764" s="30">
        <f>(J764*EXP(Plan1!$G$7-(Plan1!$G$8^2)/2+NORMSINV(AleatProd!K763)*Plan1!$G$8))</f>
        <v>12558.608826808932</v>
      </c>
      <c r="L764" s="30">
        <f>(K764*EXP(Plan1!$G$7-(Plan1!$G$8^2)/2+NORMSINV(AleatProd!L763)*Plan1!$G$8))</f>
        <v>12538.11311012117</v>
      </c>
      <c r="M764" s="30">
        <f>(L764*EXP(Plan1!$G$7-(Plan1!$G$8^2)/2+NORMSINV(AleatProd!M763)*Plan1!$G$8))</f>
        <v>12772.951843615338</v>
      </c>
      <c r="N764" s="30">
        <f>(M764*EXP(Plan1!$G$7-(Plan1!$G$8^2)/2+NORMSINV(AleatProd!N763)*Plan1!$G$8))</f>
        <v>13798.484765301908</v>
      </c>
      <c r="O764" s="30">
        <f>(N764*EXP(Plan1!$G$7-(Plan1!$G$8^2)/2+NORMSINV(AleatProd!O763)*Plan1!$G$8))</f>
        <v>13884.088605081361</v>
      </c>
      <c r="P764" s="30">
        <f>(O764*EXP(Plan1!$G$7-(Plan1!$G$8^2)/2+NORMSINV(AleatProd!P763)*Plan1!$G$8))</f>
        <v>13849.191266081632</v>
      </c>
      <c r="Q764" s="30">
        <f>(P764*EXP(Plan1!$G$7-(Plan1!$G$8^2)/2+NORMSINV(AleatProd!Q763)*Plan1!$G$8))</f>
        <v>12076.644949447253</v>
      </c>
      <c r="R764" s="30">
        <f>(Q764*EXP(Plan1!$G$7-(Plan1!$G$8^2)/2+NORMSINV(AleatProd!R763)*Plan1!$G$8))</f>
        <v>11331.640510903126</v>
      </c>
      <c r="S764" s="30">
        <f>(R764*EXP(Plan1!$G$7-(Plan1!$G$8^2)/2+NORMSINV(AleatProd!S763)*Plan1!$G$8))</f>
        <v>11034.799095908309</v>
      </c>
      <c r="T764" s="30">
        <f>(S764*EXP(Plan1!$G$7-(Plan1!$G$8^2)/2+NORMSINV(AleatProd!T763)*Plan1!$G$8))</f>
        <v>10883.775133239622</v>
      </c>
      <c r="U764" s="30">
        <f>(T764*EXP(Plan1!$G$7-(Plan1!$G$8^2)/2+NORMSINV(AleatProd!U763)*Plan1!$G$8))</f>
        <v>10491.956433413585</v>
      </c>
      <c r="V764" s="30">
        <f>(U764*EXP(Plan1!$G$7-(Plan1!$G$8^2)/2+NORMSINV(AleatProd!V763)*Plan1!$G$8))</f>
        <v>10540.259667570215</v>
      </c>
    </row>
    <row r="765" spans="1:22" x14ac:dyDescent="0.25">
      <c r="A765">
        <v>762</v>
      </c>
      <c r="B765" s="2">
        <f>Plan1!$B$4</f>
        <v>17520</v>
      </c>
      <c r="C765" s="30">
        <f>(B765*EXP(Plan1!$G$7-(Plan1!$G$8^2)/2+NORMSINV(AleatProd!C764)*Plan1!$G$8))</f>
        <v>18058.944472243558</v>
      </c>
      <c r="D765" s="30">
        <f>(C765*EXP(Plan1!$G$7-(Plan1!$G$8^2)/2+NORMSINV(AleatProd!D764)*Plan1!$G$8))</f>
        <v>19105.687024527044</v>
      </c>
      <c r="E765" s="30">
        <f>(D765*EXP(Plan1!$G$7-(Plan1!$G$8^2)/2+NORMSINV(AleatProd!E764)*Plan1!$G$8))</f>
        <v>19487.512805775728</v>
      </c>
      <c r="F765" s="30">
        <f>(E765*EXP(Plan1!$G$7-(Plan1!$G$8^2)/2+NORMSINV(AleatProd!F764)*Plan1!$G$8))</f>
        <v>19009.660800296006</v>
      </c>
      <c r="G765" s="30">
        <f>(F765*EXP(Plan1!$G$7-(Plan1!$G$8^2)/2+NORMSINV(AleatProd!G764)*Plan1!$G$8))</f>
        <v>20653.246147884533</v>
      </c>
      <c r="H765" s="30">
        <f>(G765*EXP(Plan1!$G$7-(Plan1!$G$8^2)/2+NORMSINV(AleatProd!H764)*Plan1!$G$8))</f>
        <v>21059.23287214994</v>
      </c>
      <c r="I765" s="30">
        <f>(H765*EXP(Plan1!$G$7-(Plan1!$G$8^2)/2+NORMSINV(AleatProd!I764)*Plan1!$G$8))</f>
        <v>20270.810630493044</v>
      </c>
      <c r="J765" s="30">
        <f>(I765*EXP(Plan1!$G$7-(Plan1!$G$8^2)/2+NORMSINV(AleatProd!J764)*Plan1!$G$8))</f>
        <v>19489.20086760843</v>
      </c>
      <c r="K765" s="30">
        <f>(J765*EXP(Plan1!$G$7-(Plan1!$G$8^2)/2+NORMSINV(AleatProd!K764)*Plan1!$G$8))</f>
        <v>18887.930387975073</v>
      </c>
      <c r="L765" s="30">
        <f>(K765*EXP(Plan1!$G$7-(Plan1!$G$8^2)/2+NORMSINV(AleatProd!L764)*Plan1!$G$8))</f>
        <v>20187.352332105653</v>
      </c>
      <c r="M765" s="30">
        <f>(L765*EXP(Plan1!$G$7-(Plan1!$G$8^2)/2+NORMSINV(AleatProd!M764)*Plan1!$G$8))</f>
        <v>18845.260513483918</v>
      </c>
      <c r="N765" s="30">
        <f>(M765*EXP(Plan1!$G$7-(Plan1!$G$8^2)/2+NORMSINV(AleatProd!N764)*Plan1!$G$8))</f>
        <v>19668.130755172977</v>
      </c>
      <c r="O765" s="30">
        <f>(N765*EXP(Plan1!$G$7-(Plan1!$G$8^2)/2+NORMSINV(AleatProd!O764)*Plan1!$G$8))</f>
        <v>19903.758171411646</v>
      </c>
      <c r="P765" s="30">
        <f>(O765*EXP(Plan1!$G$7-(Plan1!$G$8^2)/2+NORMSINV(AleatProd!P764)*Plan1!$G$8))</f>
        <v>17600.890100416342</v>
      </c>
      <c r="Q765" s="30">
        <f>(P765*EXP(Plan1!$G$7-(Plan1!$G$8^2)/2+NORMSINV(AleatProd!Q764)*Plan1!$G$8))</f>
        <v>16859.051154875673</v>
      </c>
      <c r="R765" s="30">
        <f>(Q765*EXP(Plan1!$G$7-(Plan1!$G$8^2)/2+NORMSINV(AleatProd!R764)*Plan1!$G$8))</f>
        <v>17480.43412829905</v>
      </c>
      <c r="S765" s="30">
        <f>(R765*EXP(Plan1!$G$7-(Plan1!$G$8^2)/2+NORMSINV(AleatProd!S764)*Plan1!$G$8))</f>
        <v>17417.844673232747</v>
      </c>
      <c r="T765" s="30">
        <f>(S765*EXP(Plan1!$G$7-(Plan1!$G$8^2)/2+NORMSINV(AleatProd!T764)*Plan1!$G$8))</f>
        <v>17796.024024288978</v>
      </c>
      <c r="U765" s="30">
        <f>(T765*EXP(Plan1!$G$7-(Plan1!$G$8^2)/2+NORMSINV(AleatProd!U764)*Plan1!$G$8))</f>
        <v>18386.26005406928</v>
      </c>
      <c r="V765" s="30">
        <f>(U765*EXP(Plan1!$G$7-(Plan1!$G$8^2)/2+NORMSINV(AleatProd!V764)*Plan1!$G$8))</f>
        <v>18749.353821470151</v>
      </c>
    </row>
    <row r="766" spans="1:22" x14ac:dyDescent="0.25">
      <c r="A766">
        <v>763</v>
      </c>
      <c r="B766" s="2">
        <f>Plan1!$B$4</f>
        <v>17520</v>
      </c>
      <c r="C766" s="30">
        <f>(B766*EXP(Plan1!$G$7-(Plan1!$G$8^2)/2+NORMSINV(AleatProd!C765)*Plan1!$G$8))</f>
        <v>18660.431913973709</v>
      </c>
      <c r="D766" s="30">
        <f>(C766*EXP(Plan1!$G$7-(Plan1!$G$8^2)/2+NORMSINV(AleatProd!D765)*Plan1!$G$8))</f>
        <v>18794.084374753595</v>
      </c>
      <c r="E766" s="30">
        <f>(D766*EXP(Plan1!$G$7-(Plan1!$G$8^2)/2+NORMSINV(AleatProd!E765)*Plan1!$G$8))</f>
        <v>18821.2053923153</v>
      </c>
      <c r="F766" s="30">
        <f>(E766*EXP(Plan1!$G$7-(Plan1!$G$8^2)/2+NORMSINV(AleatProd!F765)*Plan1!$G$8))</f>
        <v>18353.421286233395</v>
      </c>
      <c r="G766" s="30">
        <f>(F766*EXP(Plan1!$G$7-(Plan1!$G$8^2)/2+NORMSINV(AleatProd!G765)*Plan1!$G$8))</f>
        <v>16587.101580023784</v>
      </c>
      <c r="H766" s="30">
        <f>(G766*EXP(Plan1!$G$7-(Plan1!$G$8^2)/2+NORMSINV(AleatProd!H765)*Plan1!$G$8))</f>
        <v>16079.858059441094</v>
      </c>
      <c r="I766" s="30">
        <f>(H766*EXP(Plan1!$G$7-(Plan1!$G$8^2)/2+NORMSINV(AleatProd!I765)*Plan1!$G$8))</f>
        <v>16161.292991186521</v>
      </c>
      <c r="J766" s="30">
        <f>(I766*EXP(Plan1!$G$7-(Plan1!$G$8^2)/2+NORMSINV(AleatProd!J765)*Plan1!$G$8))</f>
        <v>15652.380084411721</v>
      </c>
      <c r="K766" s="30">
        <f>(J766*EXP(Plan1!$G$7-(Plan1!$G$8^2)/2+NORMSINV(AleatProd!K765)*Plan1!$G$8))</f>
        <v>14306.12493338381</v>
      </c>
      <c r="L766" s="30">
        <f>(K766*EXP(Plan1!$G$7-(Plan1!$G$8^2)/2+NORMSINV(AleatProd!L765)*Plan1!$G$8))</f>
        <v>15146.349664999843</v>
      </c>
      <c r="M766" s="30">
        <f>(L766*EXP(Plan1!$G$7-(Plan1!$G$8^2)/2+NORMSINV(AleatProd!M765)*Plan1!$G$8))</f>
        <v>14240.332511684886</v>
      </c>
      <c r="N766" s="30">
        <f>(M766*EXP(Plan1!$G$7-(Plan1!$G$8^2)/2+NORMSINV(AleatProd!N765)*Plan1!$G$8))</f>
        <v>14043.060418944482</v>
      </c>
      <c r="O766" s="30">
        <f>(N766*EXP(Plan1!$G$7-(Plan1!$G$8^2)/2+NORMSINV(AleatProd!O765)*Plan1!$G$8))</f>
        <v>15018.04062463457</v>
      </c>
      <c r="P766" s="30">
        <f>(O766*EXP(Plan1!$G$7-(Plan1!$G$8^2)/2+NORMSINV(AleatProd!P765)*Plan1!$G$8))</f>
        <v>14191.341511920122</v>
      </c>
      <c r="Q766" s="30">
        <f>(P766*EXP(Plan1!$G$7-(Plan1!$G$8^2)/2+NORMSINV(AleatProd!Q765)*Plan1!$G$8))</f>
        <v>15053.95489210107</v>
      </c>
      <c r="R766" s="30">
        <f>(Q766*EXP(Plan1!$G$7-(Plan1!$G$8^2)/2+NORMSINV(AleatProd!R765)*Plan1!$G$8))</f>
        <v>16045.531528298721</v>
      </c>
      <c r="S766" s="30">
        <f>(R766*EXP(Plan1!$G$7-(Plan1!$G$8^2)/2+NORMSINV(AleatProd!S765)*Plan1!$G$8))</f>
        <v>15949.780166155591</v>
      </c>
      <c r="T766" s="30">
        <f>(S766*EXP(Plan1!$G$7-(Plan1!$G$8^2)/2+NORMSINV(AleatProd!T765)*Plan1!$G$8))</f>
        <v>15193.231034344873</v>
      </c>
      <c r="U766" s="30">
        <f>(T766*EXP(Plan1!$G$7-(Plan1!$G$8^2)/2+NORMSINV(AleatProd!U765)*Plan1!$G$8))</f>
        <v>14803.922623426686</v>
      </c>
      <c r="V766" s="30">
        <f>(U766*EXP(Plan1!$G$7-(Plan1!$G$8^2)/2+NORMSINV(AleatProd!V765)*Plan1!$G$8))</f>
        <v>14872.294521851643</v>
      </c>
    </row>
    <row r="767" spans="1:22" x14ac:dyDescent="0.25">
      <c r="A767">
        <v>764</v>
      </c>
      <c r="B767" s="2">
        <f>Plan1!$B$4</f>
        <v>17520</v>
      </c>
      <c r="C767" s="30">
        <f>(B767*EXP(Plan1!$G$7-(Plan1!$G$8^2)/2+NORMSINV(AleatProd!C766)*Plan1!$G$8))</f>
        <v>15567.816681261624</v>
      </c>
      <c r="D767" s="30">
        <f>(C767*EXP(Plan1!$G$7-(Plan1!$G$8^2)/2+NORMSINV(AleatProd!D766)*Plan1!$G$8))</f>
        <v>16466.984880394131</v>
      </c>
      <c r="E767" s="30">
        <f>(D767*EXP(Plan1!$G$7-(Plan1!$G$8^2)/2+NORMSINV(AleatProd!E766)*Plan1!$G$8))</f>
        <v>16954.127065202883</v>
      </c>
      <c r="F767" s="30">
        <f>(E767*EXP(Plan1!$G$7-(Plan1!$G$8^2)/2+NORMSINV(AleatProd!F766)*Plan1!$G$8))</f>
        <v>19412.062863553911</v>
      </c>
      <c r="G767" s="30">
        <f>(F767*EXP(Plan1!$G$7-(Plan1!$G$8^2)/2+NORMSINV(AleatProd!G766)*Plan1!$G$8))</f>
        <v>20104.392159112438</v>
      </c>
      <c r="H767" s="30">
        <f>(G767*EXP(Plan1!$G$7-(Plan1!$G$8^2)/2+NORMSINV(AleatProd!H766)*Plan1!$G$8))</f>
        <v>21561.389331653176</v>
      </c>
      <c r="I767" s="30">
        <f>(H767*EXP(Plan1!$G$7-(Plan1!$G$8^2)/2+NORMSINV(AleatProd!I766)*Plan1!$G$8))</f>
        <v>21130.477406056983</v>
      </c>
      <c r="J767" s="30">
        <f>(I767*EXP(Plan1!$G$7-(Plan1!$G$8^2)/2+NORMSINV(AleatProd!J766)*Plan1!$G$8))</f>
        <v>18599.279588684687</v>
      </c>
      <c r="K767" s="30">
        <f>(J767*EXP(Plan1!$G$7-(Plan1!$G$8^2)/2+NORMSINV(AleatProd!K766)*Plan1!$G$8))</f>
        <v>16940.927270179011</v>
      </c>
      <c r="L767" s="30">
        <f>(K767*EXP(Plan1!$G$7-(Plan1!$G$8^2)/2+NORMSINV(AleatProd!L766)*Plan1!$G$8))</f>
        <v>16773.119924432693</v>
      </c>
      <c r="M767" s="30">
        <f>(L767*EXP(Plan1!$G$7-(Plan1!$G$8^2)/2+NORMSINV(AleatProd!M766)*Plan1!$G$8))</f>
        <v>16364.402731639613</v>
      </c>
      <c r="N767" s="30">
        <f>(M767*EXP(Plan1!$G$7-(Plan1!$G$8^2)/2+NORMSINV(AleatProd!N766)*Plan1!$G$8))</f>
        <v>16719.042287799512</v>
      </c>
      <c r="O767" s="30">
        <f>(N767*EXP(Plan1!$G$7-(Plan1!$G$8^2)/2+NORMSINV(AleatProd!O766)*Plan1!$G$8))</f>
        <v>16554.424392112396</v>
      </c>
      <c r="P767" s="30">
        <f>(O767*EXP(Plan1!$G$7-(Plan1!$G$8^2)/2+NORMSINV(AleatProd!P766)*Plan1!$G$8))</f>
        <v>16034.632258069079</v>
      </c>
      <c r="Q767" s="30">
        <f>(P767*EXP(Plan1!$G$7-(Plan1!$G$8^2)/2+NORMSINV(AleatProd!Q766)*Plan1!$G$8))</f>
        <v>16540.129684652718</v>
      </c>
      <c r="R767" s="30">
        <f>(Q767*EXP(Plan1!$G$7-(Plan1!$G$8^2)/2+NORMSINV(AleatProd!R766)*Plan1!$G$8))</f>
        <v>14647.621372478425</v>
      </c>
      <c r="S767" s="30">
        <f>(R767*EXP(Plan1!$G$7-(Plan1!$G$8^2)/2+NORMSINV(AleatProd!S766)*Plan1!$G$8))</f>
        <v>13539.44008026861</v>
      </c>
      <c r="T767" s="30">
        <f>(S767*EXP(Plan1!$G$7-(Plan1!$G$8^2)/2+NORMSINV(AleatProd!T766)*Plan1!$G$8))</f>
        <v>13312.734482086424</v>
      </c>
      <c r="U767" s="30">
        <f>(T767*EXP(Plan1!$G$7-(Plan1!$G$8^2)/2+NORMSINV(AleatProd!U766)*Plan1!$G$8))</f>
        <v>14387.277252245618</v>
      </c>
      <c r="V767" s="30">
        <f>(U767*EXP(Plan1!$G$7-(Plan1!$G$8^2)/2+NORMSINV(AleatProd!V766)*Plan1!$G$8))</f>
        <v>14315.785064969748</v>
      </c>
    </row>
    <row r="768" spans="1:22" x14ac:dyDescent="0.25">
      <c r="A768">
        <v>765</v>
      </c>
      <c r="B768" s="2">
        <f>Plan1!$B$4</f>
        <v>17520</v>
      </c>
      <c r="C768" s="30">
        <f>(B768*EXP(Plan1!$G$7-(Plan1!$G$8^2)/2+NORMSINV(AleatProd!C767)*Plan1!$G$8))</f>
        <v>17125.012373946542</v>
      </c>
      <c r="D768" s="30">
        <f>(C768*EXP(Plan1!$G$7-(Plan1!$G$8^2)/2+NORMSINV(AleatProd!D767)*Plan1!$G$8))</f>
        <v>17305.592147949894</v>
      </c>
      <c r="E768" s="30">
        <f>(D768*EXP(Plan1!$G$7-(Plan1!$G$8^2)/2+NORMSINV(AleatProd!E767)*Plan1!$G$8))</f>
        <v>17503.453246427165</v>
      </c>
      <c r="F768" s="30">
        <f>(E768*EXP(Plan1!$G$7-(Plan1!$G$8^2)/2+NORMSINV(AleatProd!F767)*Plan1!$G$8))</f>
        <v>16985.351546206555</v>
      </c>
      <c r="G768" s="30">
        <f>(F768*EXP(Plan1!$G$7-(Plan1!$G$8^2)/2+NORMSINV(AleatProd!G767)*Plan1!$G$8))</f>
        <v>16965.687546156019</v>
      </c>
      <c r="H768" s="30">
        <f>(G768*EXP(Plan1!$G$7-(Plan1!$G$8^2)/2+NORMSINV(AleatProd!H767)*Plan1!$G$8))</f>
        <v>16765.433709939847</v>
      </c>
      <c r="I768" s="30">
        <f>(H768*EXP(Plan1!$G$7-(Plan1!$G$8^2)/2+NORMSINV(AleatProd!I767)*Plan1!$G$8))</f>
        <v>16206.454586831887</v>
      </c>
      <c r="J768" s="30">
        <f>(I768*EXP(Plan1!$G$7-(Plan1!$G$8^2)/2+NORMSINV(AleatProd!J767)*Plan1!$G$8))</f>
        <v>17323.867529593397</v>
      </c>
      <c r="K768" s="30">
        <f>(J768*EXP(Plan1!$G$7-(Plan1!$G$8^2)/2+NORMSINV(AleatProd!K767)*Plan1!$G$8))</f>
        <v>17199.119397296479</v>
      </c>
      <c r="L768" s="30">
        <f>(K768*EXP(Plan1!$G$7-(Plan1!$G$8^2)/2+NORMSINV(AleatProd!L767)*Plan1!$G$8))</f>
        <v>16776.333613504452</v>
      </c>
      <c r="M768" s="30">
        <f>(L768*EXP(Plan1!$G$7-(Plan1!$G$8^2)/2+NORMSINV(AleatProd!M767)*Plan1!$G$8))</f>
        <v>15800.244754355204</v>
      </c>
      <c r="N768" s="30">
        <f>(M768*EXP(Plan1!$G$7-(Plan1!$G$8^2)/2+NORMSINV(AleatProd!N767)*Plan1!$G$8))</f>
        <v>14578.125400683677</v>
      </c>
      <c r="O768" s="30">
        <f>(N768*EXP(Plan1!$G$7-(Plan1!$G$8^2)/2+NORMSINV(AleatProd!O767)*Plan1!$G$8))</f>
        <v>13667.681522694427</v>
      </c>
      <c r="P768" s="30">
        <f>(O768*EXP(Plan1!$G$7-(Plan1!$G$8^2)/2+NORMSINV(AleatProd!P767)*Plan1!$G$8))</f>
        <v>13850.932465210535</v>
      </c>
      <c r="Q768" s="30">
        <f>(P768*EXP(Plan1!$G$7-(Plan1!$G$8^2)/2+NORMSINV(AleatProd!Q767)*Plan1!$G$8))</f>
        <v>13729.909673673794</v>
      </c>
      <c r="R768" s="30">
        <f>(Q768*EXP(Plan1!$G$7-(Plan1!$G$8^2)/2+NORMSINV(AleatProd!R767)*Plan1!$G$8))</f>
        <v>11730.578769341853</v>
      </c>
      <c r="S768" s="30">
        <f>(R768*EXP(Plan1!$G$7-(Plan1!$G$8^2)/2+NORMSINV(AleatProd!S767)*Plan1!$G$8))</f>
        <v>11689.100898589164</v>
      </c>
      <c r="T768" s="30">
        <f>(S768*EXP(Plan1!$G$7-(Plan1!$G$8^2)/2+NORMSINV(AleatProd!T767)*Plan1!$G$8))</f>
        <v>11664.961890914006</v>
      </c>
      <c r="U768" s="30">
        <f>(T768*EXP(Plan1!$G$7-(Plan1!$G$8^2)/2+NORMSINV(AleatProd!U767)*Plan1!$G$8))</f>
        <v>10760.8968693607</v>
      </c>
      <c r="V768" s="30">
        <f>(U768*EXP(Plan1!$G$7-(Plan1!$G$8^2)/2+NORMSINV(AleatProd!V767)*Plan1!$G$8))</f>
        <v>10966.408773559462</v>
      </c>
    </row>
    <row r="769" spans="1:22" x14ac:dyDescent="0.25">
      <c r="A769">
        <v>766</v>
      </c>
      <c r="B769" s="2">
        <f>Plan1!$B$4</f>
        <v>17520</v>
      </c>
      <c r="C769" s="30">
        <f>(B769*EXP(Plan1!$G$7-(Plan1!$G$8^2)/2+NORMSINV(AleatProd!C768)*Plan1!$G$8))</f>
        <v>17597.123375042916</v>
      </c>
      <c r="D769" s="30">
        <f>(C769*EXP(Plan1!$G$7-(Plan1!$G$8^2)/2+NORMSINV(AleatProd!D768)*Plan1!$G$8))</f>
        <v>18282.956887235334</v>
      </c>
      <c r="E769" s="30">
        <f>(D769*EXP(Plan1!$G$7-(Plan1!$G$8^2)/2+NORMSINV(AleatProd!E768)*Plan1!$G$8))</f>
        <v>19048.629871445915</v>
      </c>
      <c r="F769" s="30">
        <f>(E769*EXP(Plan1!$G$7-(Plan1!$G$8^2)/2+NORMSINV(AleatProd!F768)*Plan1!$G$8))</f>
        <v>18649.311462710939</v>
      </c>
      <c r="G769" s="30">
        <f>(F769*EXP(Plan1!$G$7-(Plan1!$G$8^2)/2+NORMSINV(AleatProd!G768)*Plan1!$G$8))</f>
        <v>18724.925525547347</v>
      </c>
      <c r="H769" s="30">
        <f>(G769*EXP(Plan1!$G$7-(Plan1!$G$8^2)/2+NORMSINV(AleatProd!H768)*Plan1!$G$8))</f>
        <v>17842.513795486269</v>
      </c>
      <c r="I769" s="30">
        <f>(H769*EXP(Plan1!$G$7-(Plan1!$G$8^2)/2+NORMSINV(AleatProd!I768)*Plan1!$G$8))</f>
        <v>16111.137972927405</v>
      </c>
      <c r="J769" s="30">
        <f>(I769*EXP(Plan1!$G$7-(Plan1!$G$8^2)/2+NORMSINV(AleatProd!J768)*Plan1!$G$8))</f>
        <v>14860.810125394217</v>
      </c>
      <c r="K769" s="30">
        <f>(J769*EXP(Plan1!$G$7-(Plan1!$G$8^2)/2+NORMSINV(AleatProd!K768)*Plan1!$G$8))</f>
        <v>14456.521511102144</v>
      </c>
      <c r="L769" s="30">
        <f>(K769*EXP(Plan1!$G$7-(Plan1!$G$8^2)/2+NORMSINV(AleatProd!L768)*Plan1!$G$8))</f>
        <v>14875.515778957642</v>
      </c>
      <c r="M769" s="30">
        <f>(L769*EXP(Plan1!$G$7-(Plan1!$G$8^2)/2+NORMSINV(AleatProd!M768)*Plan1!$G$8))</f>
        <v>13895.190591936549</v>
      </c>
      <c r="N769" s="30">
        <f>(M769*EXP(Plan1!$G$7-(Plan1!$G$8^2)/2+NORMSINV(AleatProd!N768)*Plan1!$G$8))</f>
        <v>13763.513465641068</v>
      </c>
      <c r="O769" s="30">
        <f>(N769*EXP(Plan1!$G$7-(Plan1!$G$8^2)/2+NORMSINV(AleatProd!O768)*Plan1!$G$8))</f>
        <v>13359.539701428239</v>
      </c>
      <c r="P769" s="30">
        <f>(O769*EXP(Plan1!$G$7-(Plan1!$G$8^2)/2+NORMSINV(AleatProd!P768)*Plan1!$G$8))</f>
        <v>13989.22938768022</v>
      </c>
      <c r="Q769" s="30">
        <f>(P769*EXP(Plan1!$G$7-(Plan1!$G$8^2)/2+NORMSINV(AleatProd!Q768)*Plan1!$G$8))</f>
        <v>12105.195652829474</v>
      </c>
      <c r="R769" s="30">
        <f>(Q769*EXP(Plan1!$G$7-(Plan1!$G$8^2)/2+NORMSINV(AleatProd!R768)*Plan1!$G$8))</f>
        <v>12837.659079546522</v>
      </c>
      <c r="S769" s="30">
        <f>(R769*EXP(Plan1!$G$7-(Plan1!$G$8^2)/2+NORMSINV(AleatProd!S768)*Plan1!$G$8))</f>
        <v>11030.770109893359</v>
      </c>
      <c r="T769" s="30">
        <f>(S769*EXP(Plan1!$G$7-(Plan1!$G$8^2)/2+NORMSINV(AleatProd!T768)*Plan1!$G$8))</f>
        <v>11336.824051809126</v>
      </c>
      <c r="U769" s="30">
        <f>(T769*EXP(Plan1!$G$7-(Plan1!$G$8^2)/2+NORMSINV(AleatProd!U768)*Plan1!$G$8))</f>
        <v>11262.595973265883</v>
      </c>
      <c r="V769" s="30">
        <f>(U769*EXP(Plan1!$G$7-(Plan1!$G$8^2)/2+NORMSINV(AleatProd!V768)*Plan1!$G$8))</f>
        <v>11043.220563406407</v>
      </c>
    </row>
    <row r="770" spans="1:22" x14ac:dyDescent="0.25">
      <c r="A770">
        <v>767</v>
      </c>
      <c r="B770" s="2">
        <f>Plan1!$B$4</f>
        <v>17520</v>
      </c>
      <c r="C770" s="30">
        <f>(B770*EXP(Plan1!$G$7-(Plan1!$G$8^2)/2+NORMSINV(AleatProd!C769)*Plan1!$G$8))</f>
        <v>18693.79352480705</v>
      </c>
      <c r="D770" s="30">
        <f>(C770*EXP(Plan1!$G$7-(Plan1!$G$8^2)/2+NORMSINV(AleatProd!D769)*Plan1!$G$8))</f>
        <v>18077.613570514153</v>
      </c>
      <c r="E770" s="30">
        <f>(D770*EXP(Plan1!$G$7-(Plan1!$G$8^2)/2+NORMSINV(AleatProd!E769)*Plan1!$G$8))</f>
        <v>18204.427765067128</v>
      </c>
      <c r="F770" s="30">
        <f>(E770*EXP(Plan1!$G$7-(Plan1!$G$8^2)/2+NORMSINV(AleatProd!F769)*Plan1!$G$8))</f>
        <v>19943.503569187451</v>
      </c>
      <c r="G770" s="30">
        <f>(F770*EXP(Plan1!$G$7-(Plan1!$G$8^2)/2+NORMSINV(AleatProd!G769)*Plan1!$G$8))</f>
        <v>20249.48089317355</v>
      </c>
      <c r="H770" s="30">
        <f>(G770*EXP(Plan1!$G$7-(Plan1!$G$8^2)/2+NORMSINV(AleatProd!H769)*Plan1!$G$8))</f>
        <v>18444.127508699468</v>
      </c>
      <c r="I770" s="30">
        <f>(H770*EXP(Plan1!$G$7-(Plan1!$G$8^2)/2+NORMSINV(AleatProd!I769)*Plan1!$G$8))</f>
        <v>18565.74947350462</v>
      </c>
      <c r="J770" s="30">
        <f>(I770*EXP(Plan1!$G$7-(Plan1!$G$8^2)/2+NORMSINV(AleatProd!J769)*Plan1!$G$8))</f>
        <v>17711.802111961118</v>
      </c>
      <c r="K770" s="30">
        <f>(J770*EXP(Plan1!$G$7-(Plan1!$G$8^2)/2+NORMSINV(AleatProd!K769)*Plan1!$G$8))</f>
        <v>16759.127810064667</v>
      </c>
      <c r="L770" s="30">
        <f>(K770*EXP(Plan1!$G$7-(Plan1!$G$8^2)/2+NORMSINV(AleatProd!L769)*Plan1!$G$8))</f>
        <v>17919.541774028388</v>
      </c>
      <c r="M770" s="30">
        <f>(L770*EXP(Plan1!$G$7-(Plan1!$G$8^2)/2+NORMSINV(AleatProd!M769)*Plan1!$G$8))</f>
        <v>19148.814105742473</v>
      </c>
      <c r="N770" s="30">
        <f>(M770*EXP(Plan1!$G$7-(Plan1!$G$8^2)/2+NORMSINV(AleatProd!N769)*Plan1!$G$8))</f>
        <v>19006.884064272515</v>
      </c>
      <c r="O770" s="30">
        <f>(N770*EXP(Plan1!$G$7-(Plan1!$G$8^2)/2+NORMSINV(AleatProd!O769)*Plan1!$G$8))</f>
        <v>19094.88302602791</v>
      </c>
      <c r="P770" s="30">
        <f>(O770*EXP(Plan1!$G$7-(Plan1!$G$8^2)/2+NORMSINV(AleatProd!P769)*Plan1!$G$8))</f>
        <v>20050.701044347043</v>
      </c>
      <c r="Q770" s="30">
        <f>(P770*EXP(Plan1!$G$7-(Plan1!$G$8^2)/2+NORMSINV(AleatProd!Q769)*Plan1!$G$8))</f>
        <v>20537.148573287493</v>
      </c>
      <c r="R770" s="30">
        <f>(Q770*EXP(Plan1!$G$7-(Plan1!$G$8^2)/2+NORMSINV(AleatProd!R769)*Plan1!$G$8))</f>
        <v>20536.331863474454</v>
      </c>
      <c r="S770" s="30">
        <f>(R770*EXP(Plan1!$G$7-(Plan1!$G$8^2)/2+NORMSINV(AleatProd!S769)*Plan1!$G$8))</f>
        <v>19243.964860849977</v>
      </c>
      <c r="T770" s="30">
        <f>(S770*EXP(Plan1!$G$7-(Plan1!$G$8^2)/2+NORMSINV(AleatProd!T769)*Plan1!$G$8))</f>
        <v>18306.464886390513</v>
      </c>
      <c r="U770" s="30">
        <f>(T770*EXP(Plan1!$G$7-(Plan1!$G$8^2)/2+NORMSINV(AleatProd!U769)*Plan1!$G$8))</f>
        <v>16800.723064815007</v>
      </c>
      <c r="V770" s="30">
        <f>(U770*EXP(Plan1!$G$7-(Plan1!$G$8^2)/2+NORMSINV(AleatProd!V769)*Plan1!$G$8))</f>
        <v>15428.579525077994</v>
      </c>
    </row>
    <row r="771" spans="1:22" x14ac:dyDescent="0.25">
      <c r="A771">
        <v>768</v>
      </c>
      <c r="B771" s="2">
        <f>Plan1!$B$4</f>
        <v>17520</v>
      </c>
      <c r="C771" s="30">
        <f>(B771*EXP(Plan1!$G$7-(Plan1!$G$8^2)/2+NORMSINV(AleatProd!C770)*Plan1!$G$8))</f>
        <v>16889.119902195391</v>
      </c>
      <c r="D771" s="30">
        <f>(C771*EXP(Plan1!$G$7-(Plan1!$G$8^2)/2+NORMSINV(AleatProd!D770)*Plan1!$G$8))</f>
        <v>17315.397991357404</v>
      </c>
      <c r="E771" s="30">
        <f>(D771*EXP(Plan1!$G$7-(Plan1!$G$8^2)/2+NORMSINV(AleatProd!E770)*Plan1!$G$8))</f>
        <v>18146.556645410932</v>
      </c>
      <c r="F771" s="30">
        <f>(E771*EXP(Plan1!$G$7-(Plan1!$G$8^2)/2+NORMSINV(AleatProd!F770)*Plan1!$G$8))</f>
        <v>18793.554930345217</v>
      </c>
      <c r="G771" s="30">
        <f>(F771*EXP(Plan1!$G$7-(Plan1!$G$8^2)/2+NORMSINV(AleatProd!G770)*Plan1!$G$8))</f>
        <v>18889.752540185338</v>
      </c>
      <c r="H771" s="30">
        <f>(G771*EXP(Plan1!$G$7-(Plan1!$G$8^2)/2+NORMSINV(AleatProd!H770)*Plan1!$G$8))</f>
        <v>20012.030263658366</v>
      </c>
      <c r="I771" s="30">
        <f>(H771*EXP(Plan1!$G$7-(Plan1!$G$8^2)/2+NORMSINV(AleatProd!I770)*Plan1!$G$8))</f>
        <v>18858.364622102508</v>
      </c>
      <c r="J771" s="30">
        <f>(I771*EXP(Plan1!$G$7-(Plan1!$G$8^2)/2+NORMSINV(AleatProd!J770)*Plan1!$G$8))</f>
        <v>18177.907529339493</v>
      </c>
      <c r="K771" s="30">
        <f>(J771*EXP(Plan1!$G$7-(Plan1!$G$8^2)/2+NORMSINV(AleatProd!K770)*Plan1!$G$8))</f>
        <v>18797.507087843471</v>
      </c>
      <c r="L771" s="30">
        <f>(K771*EXP(Plan1!$G$7-(Plan1!$G$8^2)/2+NORMSINV(AleatProd!L770)*Plan1!$G$8))</f>
        <v>19427.883902056146</v>
      </c>
      <c r="M771" s="30">
        <f>(L771*EXP(Plan1!$G$7-(Plan1!$G$8^2)/2+NORMSINV(AleatProd!M770)*Plan1!$G$8))</f>
        <v>18106.911726307193</v>
      </c>
      <c r="N771" s="30">
        <f>(M771*EXP(Plan1!$G$7-(Plan1!$G$8^2)/2+NORMSINV(AleatProd!N770)*Plan1!$G$8))</f>
        <v>18757.436593043596</v>
      </c>
      <c r="O771" s="30">
        <f>(N771*EXP(Plan1!$G$7-(Plan1!$G$8^2)/2+NORMSINV(AleatProd!O770)*Plan1!$G$8))</f>
        <v>18785.535394691873</v>
      </c>
      <c r="P771" s="30">
        <f>(O771*EXP(Plan1!$G$7-(Plan1!$G$8^2)/2+NORMSINV(AleatProd!P770)*Plan1!$G$8))</f>
        <v>19355.946911271105</v>
      </c>
      <c r="Q771" s="30">
        <f>(P771*EXP(Plan1!$G$7-(Plan1!$G$8^2)/2+NORMSINV(AleatProd!Q770)*Plan1!$G$8))</f>
        <v>20075.164712912956</v>
      </c>
      <c r="R771" s="30">
        <f>(Q771*EXP(Plan1!$G$7-(Plan1!$G$8^2)/2+NORMSINV(AleatProd!R770)*Plan1!$G$8))</f>
        <v>20226.849270323808</v>
      </c>
      <c r="S771" s="30">
        <f>(R771*EXP(Plan1!$G$7-(Plan1!$G$8^2)/2+NORMSINV(AleatProd!S770)*Plan1!$G$8))</f>
        <v>20158.952779789281</v>
      </c>
      <c r="T771" s="30">
        <f>(S771*EXP(Plan1!$G$7-(Plan1!$G$8^2)/2+NORMSINV(AleatProd!T770)*Plan1!$G$8))</f>
        <v>19691.64796686804</v>
      </c>
      <c r="U771" s="30">
        <f>(T771*EXP(Plan1!$G$7-(Plan1!$G$8^2)/2+NORMSINV(AleatProd!U770)*Plan1!$G$8))</f>
        <v>18760.749005656875</v>
      </c>
      <c r="V771" s="30">
        <f>(U771*EXP(Plan1!$G$7-(Plan1!$G$8^2)/2+NORMSINV(AleatProd!V770)*Plan1!$G$8))</f>
        <v>17987.00437045061</v>
      </c>
    </row>
    <row r="772" spans="1:22" x14ac:dyDescent="0.25">
      <c r="A772">
        <v>769</v>
      </c>
      <c r="B772" s="2">
        <f>Plan1!$B$4</f>
        <v>17520</v>
      </c>
      <c r="C772" s="30">
        <f>(B772*EXP(Plan1!$G$7-(Plan1!$G$8^2)/2+NORMSINV(AleatProd!C771)*Plan1!$G$8))</f>
        <v>18646.584301465096</v>
      </c>
      <c r="D772" s="30">
        <f>(C772*EXP(Plan1!$G$7-(Plan1!$G$8^2)/2+NORMSINV(AleatProd!D771)*Plan1!$G$8))</f>
        <v>19864.371437577352</v>
      </c>
      <c r="E772" s="30">
        <f>(D772*EXP(Plan1!$G$7-(Plan1!$G$8^2)/2+NORMSINV(AleatProd!E771)*Plan1!$G$8))</f>
        <v>20837.388334958752</v>
      </c>
      <c r="F772" s="30">
        <f>(E772*EXP(Plan1!$G$7-(Plan1!$G$8^2)/2+NORMSINV(AleatProd!F771)*Plan1!$G$8))</f>
        <v>20289.214354977248</v>
      </c>
      <c r="G772" s="30">
        <f>(F772*EXP(Plan1!$G$7-(Plan1!$G$8^2)/2+NORMSINV(AleatProd!G771)*Plan1!$G$8))</f>
        <v>21223.161437296494</v>
      </c>
      <c r="H772" s="30">
        <f>(G772*EXP(Plan1!$G$7-(Plan1!$G$8^2)/2+NORMSINV(AleatProd!H771)*Plan1!$G$8))</f>
        <v>23830.17862951387</v>
      </c>
      <c r="I772" s="30">
        <f>(H772*EXP(Plan1!$G$7-(Plan1!$G$8^2)/2+NORMSINV(AleatProd!I771)*Plan1!$G$8))</f>
        <v>21461.089845976334</v>
      </c>
      <c r="J772" s="30">
        <f>(I772*EXP(Plan1!$G$7-(Plan1!$G$8^2)/2+NORMSINV(AleatProd!J771)*Plan1!$G$8))</f>
        <v>22413.243077790583</v>
      </c>
      <c r="K772" s="30">
        <f>(J772*EXP(Plan1!$G$7-(Plan1!$G$8^2)/2+NORMSINV(AleatProd!K771)*Plan1!$G$8))</f>
        <v>21288.386717341262</v>
      </c>
      <c r="L772" s="30">
        <f>(K772*EXP(Plan1!$G$7-(Plan1!$G$8^2)/2+NORMSINV(AleatProd!L771)*Plan1!$G$8))</f>
        <v>21329.79671848127</v>
      </c>
      <c r="M772" s="30">
        <f>(L772*EXP(Plan1!$G$7-(Plan1!$G$8^2)/2+NORMSINV(AleatProd!M771)*Plan1!$G$8))</f>
        <v>19954.347770185221</v>
      </c>
      <c r="N772" s="30">
        <f>(M772*EXP(Plan1!$G$7-(Plan1!$G$8^2)/2+NORMSINV(AleatProd!N771)*Plan1!$G$8))</f>
        <v>21474.215250720474</v>
      </c>
      <c r="O772" s="30">
        <f>(N772*EXP(Plan1!$G$7-(Plan1!$G$8^2)/2+NORMSINV(AleatProd!O771)*Plan1!$G$8))</f>
        <v>20620.234253810802</v>
      </c>
      <c r="P772" s="30">
        <f>(O772*EXP(Plan1!$G$7-(Plan1!$G$8^2)/2+NORMSINV(AleatProd!P771)*Plan1!$G$8))</f>
        <v>19961.722878281958</v>
      </c>
      <c r="Q772" s="30">
        <f>(P772*EXP(Plan1!$G$7-(Plan1!$G$8^2)/2+NORMSINV(AleatProd!Q771)*Plan1!$G$8))</f>
        <v>20566.89936069075</v>
      </c>
      <c r="R772" s="30">
        <f>(Q772*EXP(Plan1!$G$7-(Plan1!$G$8^2)/2+NORMSINV(AleatProd!R771)*Plan1!$G$8))</f>
        <v>20810.238206381644</v>
      </c>
      <c r="S772" s="30">
        <f>(R772*EXP(Plan1!$G$7-(Plan1!$G$8^2)/2+NORMSINV(AleatProd!S771)*Plan1!$G$8))</f>
        <v>19893.064256065154</v>
      </c>
      <c r="T772" s="30">
        <f>(S772*EXP(Plan1!$G$7-(Plan1!$G$8^2)/2+NORMSINV(AleatProd!T771)*Plan1!$G$8))</f>
        <v>18889.638451249954</v>
      </c>
      <c r="U772" s="30">
        <f>(T772*EXP(Plan1!$G$7-(Plan1!$G$8^2)/2+NORMSINV(AleatProd!U771)*Plan1!$G$8))</f>
        <v>17111.977217009673</v>
      </c>
      <c r="V772" s="30">
        <f>(U772*EXP(Plan1!$G$7-(Plan1!$G$8^2)/2+NORMSINV(AleatProd!V771)*Plan1!$G$8))</f>
        <v>18196.190537416802</v>
      </c>
    </row>
    <row r="773" spans="1:22" x14ac:dyDescent="0.25">
      <c r="A773">
        <v>770</v>
      </c>
      <c r="B773" s="2">
        <f>Plan1!$B$4</f>
        <v>17520</v>
      </c>
      <c r="C773" s="30">
        <f>(B773*EXP(Plan1!$G$7-(Plan1!$G$8^2)/2+NORMSINV(AleatProd!C772)*Plan1!$G$8))</f>
        <v>18210.514471361603</v>
      </c>
      <c r="D773" s="30">
        <f>(C773*EXP(Plan1!$G$7-(Plan1!$G$8^2)/2+NORMSINV(AleatProd!D772)*Plan1!$G$8))</f>
        <v>17912.948033018449</v>
      </c>
      <c r="E773" s="30">
        <f>(D773*EXP(Plan1!$G$7-(Plan1!$G$8^2)/2+NORMSINV(AleatProd!E772)*Plan1!$G$8))</f>
        <v>15892.776637777441</v>
      </c>
      <c r="F773" s="30">
        <f>(E773*EXP(Plan1!$G$7-(Plan1!$G$8^2)/2+NORMSINV(AleatProd!F772)*Plan1!$G$8))</f>
        <v>14305.844480067779</v>
      </c>
      <c r="G773" s="30">
        <f>(F773*EXP(Plan1!$G$7-(Plan1!$G$8^2)/2+NORMSINV(AleatProd!G772)*Plan1!$G$8))</f>
        <v>14188.37161017359</v>
      </c>
      <c r="H773" s="30">
        <f>(G773*EXP(Plan1!$G$7-(Plan1!$G$8^2)/2+NORMSINV(AleatProd!H772)*Plan1!$G$8))</f>
        <v>13792.874948728795</v>
      </c>
      <c r="I773" s="30">
        <f>(H773*EXP(Plan1!$G$7-(Plan1!$G$8^2)/2+NORMSINV(AleatProd!I772)*Plan1!$G$8))</f>
        <v>13420.898469063784</v>
      </c>
      <c r="J773" s="30">
        <f>(I773*EXP(Plan1!$G$7-(Plan1!$G$8^2)/2+NORMSINV(AleatProd!J772)*Plan1!$G$8))</f>
        <v>14266.281659584605</v>
      </c>
      <c r="K773" s="30">
        <f>(J773*EXP(Plan1!$G$7-(Plan1!$G$8^2)/2+NORMSINV(AleatProd!K772)*Plan1!$G$8))</f>
        <v>12748.003414882565</v>
      </c>
      <c r="L773" s="30">
        <f>(K773*EXP(Plan1!$G$7-(Plan1!$G$8^2)/2+NORMSINV(AleatProd!L772)*Plan1!$G$8))</f>
        <v>12631.797536268803</v>
      </c>
      <c r="M773" s="30">
        <f>(L773*EXP(Plan1!$G$7-(Plan1!$G$8^2)/2+NORMSINV(AleatProd!M772)*Plan1!$G$8))</f>
        <v>13100.204109440987</v>
      </c>
      <c r="N773" s="30">
        <f>(M773*EXP(Plan1!$G$7-(Plan1!$G$8^2)/2+NORMSINV(AleatProd!N772)*Plan1!$G$8))</f>
        <v>12282.790464846339</v>
      </c>
      <c r="O773" s="30">
        <f>(N773*EXP(Plan1!$G$7-(Plan1!$G$8^2)/2+NORMSINV(AleatProd!O772)*Plan1!$G$8))</f>
        <v>13417.325503468168</v>
      </c>
      <c r="P773" s="30">
        <f>(O773*EXP(Plan1!$G$7-(Plan1!$G$8^2)/2+NORMSINV(AleatProd!P772)*Plan1!$G$8))</f>
        <v>12478.369888577148</v>
      </c>
      <c r="Q773" s="30">
        <f>(P773*EXP(Plan1!$G$7-(Plan1!$G$8^2)/2+NORMSINV(AleatProd!Q772)*Plan1!$G$8))</f>
        <v>12200.241095240146</v>
      </c>
      <c r="R773" s="30">
        <f>(Q773*EXP(Plan1!$G$7-(Plan1!$G$8^2)/2+NORMSINV(AleatProd!R772)*Plan1!$G$8))</f>
        <v>12628.448108196044</v>
      </c>
      <c r="S773" s="30">
        <f>(R773*EXP(Plan1!$G$7-(Plan1!$G$8^2)/2+NORMSINV(AleatProd!S772)*Plan1!$G$8))</f>
        <v>13193.21109403349</v>
      </c>
      <c r="T773" s="30">
        <f>(S773*EXP(Plan1!$G$7-(Plan1!$G$8^2)/2+NORMSINV(AleatProd!T772)*Plan1!$G$8))</f>
        <v>12232.10323075926</v>
      </c>
      <c r="U773" s="30">
        <f>(T773*EXP(Plan1!$G$7-(Plan1!$G$8^2)/2+NORMSINV(AleatProd!U772)*Plan1!$G$8))</f>
        <v>12214.839018184153</v>
      </c>
      <c r="V773" s="30">
        <f>(U773*EXP(Plan1!$G$7-(Plan1!$G$8^2)/2+NORMSINV(AleatProd!V772)*Plan1!$G$8))</f>
        <v>12357.574859070803</v>
      </c>
    </row>
    <row r="774" spans="1:22" x14ac:dyDescent="0.25">
      <c r="A774">
        <v>771</v>
      </c>
      <c r="B774" s="2">
        <f>Plan1!$B$4</f>
        <v>17520</v>
      </c>
      <c r="C774" s="30">
        <f>(B774*EXP(Plan1!$G$7-(Plan1!$G$8^2)/2+NORMSINV(AleatProd!C773)*Plan1!$G$8))</f>
        <v>16376.456349917706</v>
      </c>
      <c r="D774" s="30">
        <f>(C774*EXP(Plan1!$G$7-(Plan1!$G$8^2)/2+NORMSINV(AleatProd!D773)*Plan1!$G$8))</f>
        <v>16570.25104410882</v>
      </c>
      <c r="E774" s="30">
        <f>(D774*EXP(Plan1!$G$7-(Plan1!$G$8^2)/2+NORMSINV(AleatProd!E773)*Plan1!$G$8))</f>
        <v>16547.853965127404</v>
      </c>
      <c r="F774" s="30">
        <f>(E774*EXP(Plan1!$G$7-(Plan1!$G$8^2)/2+NORMSINV(AleatProd!F773)*Plan1!$G$8))</f>
        <v>17505.802099805322</v>
      </c>
      <c r="G774" s="30">
        <f>(F774*EXP(Plan1!$G$7-(Plan1!$G$8^2)/2+NORMSINV(AleatProd!G773)*Plan1!$G$8))</f>
        <v>17177.063081256074</v>
      </c>
      <c r="H774" s="30">
        <f>(G774*EXP(Plan1!$G$7-(Plan1!$G$8^2)/2+NORMSINV(AleatProd!H773)*Plan1!$G$8))</f>
        <v>17585.455432279745</v>
      </c>
      <c r="I774" s="30">
        <f>(H774*EXP(Plan1!$G$7-(Plan1!$G$8^2)/2+NORMSINV(AleatProd!I773)*Plan1!$G$8))</f>
        <v>18109.596698110399</v>
      </c>
      <c r="J774" s="30">
        <f>(I774*EXP(Plan1!$G$7-(Plan1!$G$8^2)/2+NORMSINV(AleatProd!J773)*Plan1!$G$8))</f>
        <v>19656.219829659003</v>
      </c>
      <c r="K774" s="30">
        <f>(J774*EXP(Plan1!$G$7-(Plan1!$G$8^2)/2+NORMSINV(AleatProd!K773)*Plan1!$G$8))</f>
        <v>19488.302922170373</v>
      </c>
      <c r="L774" s="30">
        <f>(K774*EXP(Plan1!$G$7-(Plan1!$G$8^2)/2+NORMSINV(AleatProd!L773)*Plan1!$G$8))</f>
        <v>19441.960384018148</v>
      </c>
      <c r="M774" s="30">
        <f>(L774*EXP(Plan1!$G$7-(Plan1!$G$8^2)/2+NORMSINV(AleatProd!M773)*Plan1!$G$8))</f>
        <v>18299.593622451146</v>
      </c>
      <c r="N774" s="30">
        <f>(M774*EXP(Plan1!$G$7-(Plan1!$G$8^2)/2+NORMSINV(AleatProd!N773)*Plan1!$G$8))</f>
        <v>18793.118858051545</v>
      </c>
      <c r="O774" s="30">
        <f>(N774*EXP(Plan1!$G$7-(Plan1!$G$8^2)/2+NORMSINV(AleatProd!O773)*Plan1!$G$8))</f>
        <v>18503.065487422449</v>
      </c>
      <c r="P774" s="30">
        <f>(O774*EXP(Plan1!$G$7-(Plan1!$G$8^2)/2+NORMSINV(AleatProd!P773)*Plan1!$G$8))</f>
        <v>19972.72191085462</v>
      </c>
      <c r="Q774" s="30">
        <f>(P774*EXP(Plan1!$G$7-(Plan1!$G$8^2)/2+NORMSINV(AleatProd!Q773)*Plan1!$G$8))</f>
        <v>20642.744831906533</v>
      </c>
      <c r="R774" s="30">
        <f>(Q774*EXP(Plan1!$G$7-(Plan1!$G$8^2)/2+NORMSINV(AleatProd!R773)*Plan1!$G$8))</f>
        <v>18961.340615710546</v>
      </c>
      <c r="S774" s="30">
        <f>(R774*EXP(Plan1!$G$7-(Plan1!$G$8^2)/2+NORMSINV(AleatProd!S773)*Plan1!$G$8))</f>
        <v>17799.965363687035</v>
      </c>
      <c r="T774" s="30">
        <f>(S774*EXP(Plan1!$G$7-(Plan1!$G$8^2)/2+NORMSINV(AleatProd!T773)*Plan1!$G$8))</f>
        <v>16889.617708315785</v>
      </c>
      <c r="U774" s="30">
        <f>(T774*EXP(Plan1!$G$7-(Plan1!$G$8^2)/2+NORMSINV(AleatProd!U773)*Plan1!$G$8))</f>
        <v>17810.135312650629</v>
      </c>
      <c r="V774" s="30">
        <f>(U774*EXP(Plan1!$G$7-(Plan1!$G$8^2)/2+NORMSINV(AleatProd!V773)*Plan1!$G$8))</f>
        <v>17228.274737306714</v>
      </c>
    </row>
    <row r="775" spans="1:22" x14ac:dyDescent="0.25">
      <c r="A775">
        <v>772</v>
      </c>
      <c r="B775" s="2">
        <f>Plan1!$B$4</f>
        <v>17520</v>
      </c>
      <c r="C775" s="30">
        <f>(B775*EXP(Plan1!$G$7-(Plan1!$G$8^2)/2+NORMSINV(AleatProd!C774)*Plan1!$G$8))</f>
        <v>17950.566925969906</v>
      </c>
      <c r="D775" s="30">
        <f>(C775*EXP(Plan1!$G$7-(Plan1!$G$8^2)/2+NORMSINV(AleatProd!D774)*Plan1!$G$8))</f>
        <v>15973.896384542415</v>
      </c>
      <c r="E775" s="30">
        <f>(D775*EXP(Plan1!$G$7-(Plan1!$G$8^2)/2+NORMSINV(AleatProd!E774)*Plan1!$G$8))</f>
        <v>15423.934528467862</v>
      </c>
      <c r="F775" s="30">
        <f>(E775*EXP(Plan1!$G$7-(Plan1!$G$8^2)/2+NORMSINV(AleatProd!F774)*Plan1!$G$8))</f>
        <v>15718.402576834154</v>
      </c>
      <c r="G775" s="30">
        <f>(F775*EXP(Plan1!$G$7-(Plan1!$G$8^2)/2+NORMSINV(AleatProd!G774)*Plan1!$G$8))</f>
        <v>15486.613981222845</v>
      </c>
      <c r="H775" s="30">
        <f>(G775*EXP(Plan1!$G$7-(Plan1!$G$8^2)/2+NORMSINV(AleatProd!H774)*Plan1!$G$8))</f>
        <v>14729.757660803887</v>
      </c>
      <c r="I775" s="30">
        <f>(H775*EXP(Plan1!$G$7-(Plan1!$G$8^2)/2+NORMSINV(AleatProd!I774)*Plan1!$G$8))</f>
        <v>15263.256383041062</v>
      </c>
      <c r="J775" s="30">
        <f>(I775*EXP(Plan1!$G$7-(Plan1!$G$8^2)/2+NORMSINV(AleatProd!J774)*Plan1!$G$8))</f>
        <v>13813.286234993733</v>
      </c>
      <c r="K775" s="30">
        <f>(J775*EXP(Plan1!$G$7-(Plan1!$G$8^2)/2+NORMSINV(AleatProd!K774)*Plan1!$G$8))</f>
        <v>13141.768366446984</v>
      </c>
      <c r="L775" s="30">
        <f>(K775*EXP(Plan1!$G$7-(Plan1!$G$8^2)/2+NORMSINV(AleatProd!L774)*Plan1!$G$8))</f>
        <v>13097.74491796314</v>
      </c>
      <c r="M775" s="30">
        <f>(L775*EXP(Plan1!$G$7-(Plan1!$G$8^2)/2+NORMSINV(AleatProd!M774)*Plan1!$G$8))</f>
        <v>14002.436529786462</v>
      </c>
      <c r="N775" s="30">
        <f>(M775*EXP(Plan1!$G$7-(Plan1!$G$8^2)/2+NORMSINV(AleatProd!N774)*Plan1!$G$8))</f>
        <v>13599.943655558507</v>
      </c>
      <c r="O775" s="30">
        <f>(N775*EXP(Plan1!$G$7-(Plan1!$G$8^2)/2+NORMSINV(AleatProd!O774)*Plan1!$G$8))</f>
        <v>13041.054083305375</v>
      </c>
      <c r="P775" s="30">
        <f>(O775*EXP(Plan1!$G$7-(Plan1!$G$8^2)/2+NORMSINV(AleatProd!P774)*Plan1!$G$8))</f>
        <v>13463.71915901299</v>
      </c>
      <c r="Q775" s="30">
        <f>(P775*EXP(Plan1!$G$7-(Plan1!$G$8^2)/2+NORMSINV(AleatProd!Q774)*Plan1!$G$8))</f>
        <v>13316.928485020549</v>
      </c>
      <c r="R775" s="30">
        <f>(Q775*EXP(Plan1!$G$7-(Plan1!$G$8^2)/2+NORMSINV(AleatProd!R774)*Plan1!$G$8))</f>
        <v>13088.045190626621</v>
      </c>
      <c r="S775" s="30">
        <f>(R775*EXP(Plan1!$G$7-(Plan1!$G$8^2)/2+NORMSINV(AleatProd!S774)*Plan1!$G$8))</f>
        <v>14165.403610137446</v>
      </c>
      <c r="T775" s="30">
        <f>(S775*EXP(Plan1!$G$7-(Plan1!$G$8^2)/2+NORMSINV(AleatProd!T774)*Plan1!$G$8))</f>
        <v>13848.492344180011</v>
      </c>
      <c r="U775" s="30">
        <f>(T775*EXP(Plan1!$G$7-(Plan1!$G$8^2)/2+NORMSINV(AleatProd!U774)*Plan1!$G$8))</f>
        <v>15511.112683294647</v>
      </c>
      <c r="V775" s="30">
        <f>(U775*EXP(Plan1!$G$7-(Plan1!$G$8^2)/2+NORMSINV(AleatProd!V774)*Plan1!$G$8))</f>
        <v>15835.263420474999</v>
      </c>
    </row>
    <row r="776" spans="1:22" x14ac:dyDescent="0.25">
      <c r="A776">
        <v>773</v>
      </c>
      <c r="B776" s="2">
        <f>Plan1!$B$4</f>
        <v>17520</v>
      </c>
      <c r="C776" s="30">
        <f>(B776*EXP(Plan1!$G$7-(Plan1!$G$8^2)/2+NORMSINV(AleatProd!C775)*Plan1!$G$8))</f>
        <v>17415.646294996874</v>
      </c>
      <c r="D776" s="30">
        <f>(C776*EXP(Plan1!$G$7-(Plan1!$G$8^2)/2+NORMSINV(AleatProd!D775)*Plan1!$G$8))</f>
        <v>17072.919004240706</v>
      </c>
      <c r="E776" s="30">
        <f>(D776*EXP(Plan1!$G$7-(Plan1!$G$8^2)/2+NORMSINV(AleatProd!E775)*Plan1!$G$8))</f>
        <v>15886.946882191272</v>
      </c>
      <c r="F776" s="30">
        <f>(E776*EXP(Plan1!$G$7-(Plan1!$G$8^2)/2+NORMSINV(AleatProd!F775)*Plan1!$G$8))</f>
        <v>16291.352652955873</v>
      </c>
      <c r="G776" s="30">
        <f>(F776*EXP(Plan1!$G$7-(Plan1!$G$8^2)/2+NORMSINV(AleatProd!G775)*Plan1!$G$8))</f>
        <v>16176.600457799297</v>
      </c>
      <c r="H776" s="30">
        <f>(G776*EXP(Plan1!$G$7-(Plan1!$G$8^2)/2+NORMSINV(AleatProd!H775)*Plan1!$G$8))</f>
        <v>17269.397019393255</v>
      </c>
      <c r="I776" s="30">
        <f>(H776*EXP(Plan1!$G$7-(Plan1!$G$8^2)/2+NORMSINV(AleatProd!I775)*Plan1!$G$8))</f>
        <v>18242.044807698534</v>
      </c>
      <c r="J776" s="30">
        <f>(I776*EXP(Plan1!$G$7-(Plan1!$G$8^2)/2+NORMSINV(AleatProd!J775)*Plan1!$G$8))</f>
        <v>18319.254171995828</v>
      </c>
      <c r="K776" s="30">
        <f>(J776*EXP(Plan1!$G$7-(Plan1!$G$8^2)/2+NORMSINV(AleatProd!K775)*Plan1!$G$8))</f>
        <v>18359.894637315854</v>
      </c>
      <c r="L776" s="30">
        <f>(K776*EXP(Plan1!$G$7-(Plan1!$G$8^2)/2+NORMSINV(AleatProd!L775)*Plan1!$G$8))</f>
        <v>19014.864043172951</v>
      </c>
      <c r="M776" s="30">
        <f>(L776*EXP(Plan1!$G$7-(Plan1!$G$8^2)/2+NORMSINV(AleatProd!M775)*Plan1!$G$8))</f>
        <v>18095.033624840442</v>
      </c>
      <c r="N776" s="30">
        <f>(M776*EXP(Plan1!$G$7-(Plan1!$G$8^2)/2+NORMSINV(AleatProd!N775)*Plan1!$G$8))</f>
        <v>18457.76880523064</v>
      </c>
      <c r="O776" s="30">
        <f>(N776*EXP(Plan1!$G$7-(Plan1!$G$8^2)/2+NORMSINV(AleatProd!O775)*Plan1!$G$8))</f>
        <v>18073.471951901622</v>
      </c>
      <c r="P776" s="30">
        <f>(O776*EXP(Plan1!$G$7-(Plan1!$G$8^2)/2+NORMSINV(AleatProd!P775)*Plan1!$G$8))</f>
        <v>17228.700417927601</v>
      </c>
      <c r="Q776" s="30">
        <f>(P776*EXP(Plan1!$G$7-(Plan1!$G$8^2)/2+NORMSINV(AleatProd!Q775)*Plan1!$G$8))</f>
        <v>16590.700751585675</v>
      </c>
      <c r="R776" s="30">
        <f>(Q776*EXP(Plan1!$G$7-(Plan1!$G$8^2)/2+NORMSINV(AleatProd!R775)*Plan1!$G$8))</f>
        <v>16628.196662553673</v>
      </c>
      <c r="S776" s="30">
        <f>(R776*EXP(Plan1!$G$7-(Plan1!$G$8^2)/2+NORMSINV(AleatProd!S775)*Plan1!$G$8))</f>
        <v>17068.948303837922</v>
      </c>
      <c r="T776" s="30">
        <f>(S776*EXP(Plan1!$G$7-(Plan1!$G$8^2)/2+NORMSINV(AleatProd!T775)*Plan1!$G$8))</f>
        <v>17011.970942250307</v>
      </c>
      <c r="U776" s="30">
        <f>(T776*EXP(Plan1!$G$7-(Plan1!$G$8^2)/2+NORMSINV(AleatProd!U775)*Plan1!$G$8))</f>
        <v>16009.652713534264</v>
      </c>
      <c r="V776" s="30">
        <f>(U776*EXP(Plan1!$G$7-(Plan1!$G$8^2)/2+NORMSINV(AleatProd!V775)*Plan1!$G$8))</f>
        <v>17475.106293655452</v>
      </c>
    </row>
    <row r="777" spans="1:22" x14ac:dyDescent="0.25">
      <c r="A777">
        <v>774</v>
      </c>
      <c r="B777" s="2">
        <f>Plan1!$B$4</f>
        <v>17520</v>
      </c>
      <c r="C777" s="30">
        <f>(B777*EXP(Plan1!$G$7-(Plan1!$G$8^2)/2+NORMSINV(AleatProd!C776)*Plan1!$G$8))</f>
        <v>17465.585377725609</v>
      </c>
      <c r="D777" s="30">
        <f>(C777*EXP(Plan1!$G$7-(Plan1!$G$8^2)/2+NORMSINV(AleatProd!D776)*Plan1!$G$8))</f>
        <v>19580.366097045029</v>
      </c>
      <c r="E777" s="30">
        <f>(D777*EXP(Plan1!$G$7-(Plan1!$G$8^2)/2+NORMSINV(AleatProd!E776)*Plan1!$G$8))</f>
        <v>18420.789233411313</v>
      </c>
      <c r="F777" s="30">
        <f>(E777*EXP(Plan1!$G$7-(Plan1!$G$8^2)/2+NORMSINV(AleatProd!F776)*Plan1!$G$8))</f>
        <v>18949.904133365962</v>
      </c>
      <c r="G777" s="30">
        <f>(F777*EXP(Plan1!$G$7-(Plan1!$G$8^2)/2+NORMSINV(AleatProd!G776)*Plan1!$G$8))</f>
        <v>18146.97110113459</v>
      </c>
      <c r="H777" s="30">
        <f>(G777*EXP(Plan1!$G$7-(Plan1!$G$8^2)/2+NORMSINV(AleatProd!H776)*Plan1!$G$8))</f>
        <v>18788.262688325976</v>
      </c>
      <c r="I777" s="30">
        <f>(H777*EXP(Plan1!$G$7-(Plan1!$G$8^2)/2+NORMSINV(AleatProd!I776)*Plan1!$G$8))</f>
        <v>18195.740412097191</v>
      </c>
      <c r="J777" s="30">
        <f>(I777*EXP(Plan1!$G$7-(Plan1!$G$8^2)/2+NORMSINV(AleatProd!J776)*Plan1!$G$8))</f>
        <v>18353.95769296616</v>
      </c>
      <c r="K777" s="30">
        <f>(J777*EXP(Plan1!$G$7-(Plan1!$G$8^2)/2+NORMSINV(AleatProd!K776)*Plan1!$G$8))</f>
        <v>17911.889752584011</v>
      </c>
      <c r="L777" s="30">
        <f>(K777*EXP(Plan1!$G$7-(Plan1!$G$8^2)/2+NORMSINV(AleatProd!L776)*Plan1!$G$8))</f>
        <v>17644.987237119552</v>
      </c>
      <c r="M777" s="30">
        <f>(L777*EXP(Plan1!$G$7-(Plan1!$G$8^2)/2+NORMSINV(AleatProd!M776)*Plan1!$G$8))</f>
        <v>17895.828443254413</v>
      </c>
      <c r="N777" s="30">
        <f>(M777*EXP(Plan1!$G$7-(Plan1!$G$8^2)/2+NORMSINV(AleatProd!N776)*Plan1!$G$8))</f>
        <v>16551.415674917997</v>
      </c>
      <c r="O777" s="30">
        <f>(N777*EXP(Plan1!$G$7-(Plan1!$G$8^2)/2+NORMSINV(AleatProd!O776)*Plan1!$G$8))</f>
        <v>16729.570176464124</v>
      </c>
      <c r="P777" s="30">
        <f>(O777*EXP(Plan1!$G$7-(Plan1!$G$8^2)/2+NORMSINV(AleatProd!P776)*Plan1!$G$8))</f>
        <v>17231.850067761115</v>
      </c>
      <c r="Q777" s="30">
        <f>(P777*EXP(Plan1!$G$7-(Plan1!$G$8^2)/2+NORMSINV(AleatProd!Q776)*Plan1!$G$8))</f>
        <v>17025.906236765215</v>
      </c>
      <c r="R777" s="30">
        <f>(Q777*EXP(Plan1!$G$7-(Plan1!$G$8^2)/2+NORMSINV(AleatProd!R776)*Plan1!$G$8))</f>
        <v>17711.810782459179</v>
      </c>
      <c r="S777" s="30">
        <f>(R777*EXP(Plan1!$G$7-(Plan1!$G$8^2)/2+NORMSINV(AleatProd!S776)*Plan1!$G$8))</f>
        <v>17397.024129691363</v>
      </c>
      <c r="T777" s="30">
        <f>(S777*EXP(Plan1!$G$7-(Plan1!$G$8^2)/2+NORMSINV(AleatProd!T776)*Plan1!$G$8))</f>
        <v>17399.162203816813</v>
      </c>
      <c r="U777" s="30">
        <f>(T777*EXP(Plan1!$G$7-(Plan1!$G$8^2)/2+NORMSINV(AleatProd!U776)*Plan1!$G$8))</f>
        <v>16272.695754869552</v>
      </c>
      <c r="V777" s="30">
        <f>(U777*EXP(Plan1!$G$7-(Plan1!$G$8^2)/2+NORMSINV(AleatProd!V776)*Plan1!$G$8))</f>
        <v>15552.557369595654</v>
      </c>
    </row>
    <row r="778" spans="1:22" x14ac:dyDescent="0.25">
      <c r="A778">
        <v>775</v>
      </c>
      <c r="B778" s="2">
        <f>Plan1!$B$4</f>
        <v>17520</v>
      </c>
      <c r="C778" s="30">
        <f>(B778*EXP(Plan1!$G$7-(Plan1!$G$8^2)/2+NORMSINV(AleatProd!C777)*Plan1!$G$8))</f>
        <v>17656.16391877798</v>
      </c>
      <c r="D778" s="30">
        <f>(C778*EXP(Plan1!$G$7-(Plan1!$G$8^2)/2+NORMSINV(AleatProd!D777)*Plan1!$G$8))</f>
        <v>18929.744185309435</v>
      </c>
      <c r="E778" s="30">
        <f>(D778*EXP(Plan1!$G$7-(Plan1!$G$8^2)/2+NORMSINV(AleatProd!E777)*Plan1!$G$8))</f>
        <v>19576.805104587882</v>
      </c>
      <c r="F778" s="30">
        <f>(E778*EXP(Plan1!$G$7-(Plan1!$G$8^2)/2+NORMSINV(AleatProd!F777)*Plan1!$G$8))</f>
        <v>20401.372933044091</v>
      </c>
      <c r="G778" s="30">
        <f>(F778*EXP(Plan1!$G$7-(Plan1!$G$8^2)/2+NORMSINV(AleatProd!G777)*Plan1!$G$8))</f>
        <v>18658.262504065115</v>
      </c>
      <c r="H778" s="30">
        <f>(G778*EXP(Plan1!$G$7-(Plan1!$G$8^2)/2+NORMSINV(AleatProd!H777)*Plan1!$G$8))</f>
        <v>18139.841942936302</v>
      </c>
      <c r="I778" s="30">
        <f>(H778*EXP(Plan1!$G$7-(Plan1!$G$8^2)/2+NORMSINV(AleatProd!I777)*Plan1!$G$8))</f>
        <v>16917.576131091544</v>
      </c>
      <c r="J778" s="30">
        <f>(I778*EXP(Plan1!$G$7-(Plan1!$G$8^2)/2+NORMSINV(AleatProd!J777)*Plan1!$G$8))</f>
        <v>15950.699560783418</v>
      </c>
      <c r="K778" s="30">
        <f>(J778*EXP(Plan1!$G$7-(Plan1!$G$8^2)/2+NORMSINV(AleatProd!K777)*Plan1!$G$8))</f>
        <v>17335.153690215197</v>
      </c>
      <c r="L778" s="30">
        <f>(K778*EXP(Plan1!$G$7-(Plan1!$G$8^2)/2+NORMSINV(AleatProd!L777)*Plan1!$G$8))</f>
        <v>17324.780884463882</v>
      </c>
      <c r="M778" s="30">
        <f>(L778*EXP(Plan1!$G$7-(Plan1!$G$8^2)/2+NORMSINV(AleatProd!M777)*Plan1!$G$8))</f>
        <v>16460.470280885424</v>
      </c>
      <c r="N778" s="30">
        <f>(M778*EXP(Plan1!$G$7-(Plan1!$G$8^2)/2+NORMSINV(AleatProd!N777)*Plan1!$G$8))</f>
        <v>18042.777757723241</v>
      </c>
      <c r="O778" s="30">
        <f>(N778*EXP(Plan1!$G$7-(Plan1!$G$8^2)/2+NORMSINV(AleatProd!O777)*Plan1!$G$8))</f>
        <v>17902.598311613525</v>
      </c>
      <c r="P778" s="30">
        <f>(O778*EXP(Plan1!$G$7-(Plan1!$G$8^2)/2+NORMSINV(AleatProd!P777)*Plan1!$G$8))</f>
        <v>18571.605659742941</v>
      </c>
      <c r="Q778" s="30">
        <f>(P778*EXP(Plan1!$G$7-(Plan1!$G$8^2)/2+NORMSINV(AleatProd!Q777)*Plan1!$G$8))</f>
        <v>17380.060744507326</v>
      </c>
      <c r="R778" s="30">
        <f>(Q778*EXP(Plan1!$G$7-(Plan1!$G$8^2)/2+NORMSINV(AleatProd!R777)*Plan1!$G$8))</f>
        <v>15126.151966993133</v>
      </c>
      <c r="S778" s="30">
        <f>(R778*EXP(Plan1!$G$7-(Plan1!$G$8^2)/2+NORMSINV(AleatProd!S777)*Plan1!$G$8))</f>
        <v>16139.342940793129</v>
      </c>
      <c r="T778" s="30">
        <f>(S778*EXP(Plan1!$G$7-(Plan1!$G$8^2)/2+NORMSINV(AleatProd!T777)*Plan1!$G$8))</f>
        <v>16423.54291554376</v>
      </c>
      <c r="U778" s="30">
        <f>(T778*EXP(Plan1!$G$7-(Plan1!$G$8^2)/2+NORMSINV(AleatProd!U777)*Plan1!$G$8))</f>
        <v>15173.402293484287</v>
      </c>
      <c r="V778" s="30">
        <f>(U778*EXP(Plan1!$G$7-(Plan1!$G$8^2)/2+NORMSINV(AleatProd!V777)*Plan1!$G$8))</f>
        <v>14078.436128728217</v>
      </c>
    </row>
    <row r="779" spans="1:22" x14ac:dyDescent="0.25">
      <c r="A779">
        <v>776</v>
      </c>
      <c r="B779" s="2">
        <f>Plan1!$B$4</f>
        <v>17520</v>
      </c>
      <c r="C779" s="30">
        <f>(B779*EXP(Plan1!$G$7-(Plan1!$G$8^2)/2+NORMSINV(AleatProd!C778)*Plan1!$G$8))</f>
        <v>16482.634564903881</v>
      </c>
      <c r="D779" s="30">
        <f>(C779*EXP(Plan1!$G$7-(Plan1!$G$8^2)/2+NORMSINV(AleatProd!D778)*Plan1!$G$8))</f>
        <v>16839.423218087966</v>
      </c>
      <c r="E779" s="30">
        <f>(D779*EXP(Plan1!$G$7-(Plan1!$G$8^2)/2+NORMSINV(AleatProd!E778)*Plan1!$G$8))</f>
        <v>17323.646122138096</v>
      </c>
      <c r="F779" s="30">
        <f>(E779*EXP(Plan1!$G$7-(Plan1!$G$8^2)/2+NORMSINV(AleatProd!F778)*Plan1!$G$8))</f>
        <v>17685.224800270462</v>
      </c>
      <c r="G779" s="30">
        <f>(F779*EXP(Plan1!$G$7-(Plan1!$G$8^2)/2+NORMSINV(AleatProd!G778)*Plan1!$G$8))</f>
        <v>17603.070908330043</v>
      </c>
      <c r="H779" s="30">
        <f>(G779*EXP(Plan1!$G$7-(Plan1!$G$8^2)/2+NORMSINV(AleatProd!H778)*Plan1!$G$8))</f>
        <v>17263.186067144565</v>
      </c>
      <c r="I779" s="30">
        <f>(H779*EXP(Plan1!$G$7-(Plan1!$G$8^2)/2+NORMSINV(AleatProd!I778)*Plan1!$G$8))</f>
        <v>15713.694615145798</v>
      </c>
      <c r="J779" s="30">
        <f>(I779*EXP(Plan1!$G$7-(Plan1!$G$8^2)/2+NORMSINV(AleatProd!J778)*Plan1!$G$8))</f>
        <v>16507.772562082424</v>
      </c>
      <c r="K779" s="30">
        <f>(J779*EXP(Plan1!$G$7-(Plan1!$G$8^2)/2+NORMSINV(AleatProd!K778)*Plan1!$G$8))</f>
        <v>16557.050555247966</v>
      </c>
      <c r="L779" s="30">
        <f>(K779*EXP(Plan1!$G$7-(Plan1!$G$8^2)/2+NORMSINV(AleatProd!L778)*Plan1!$G$8))</f>
        <v>17678.350337860953</v>
      </c>
      <c r="M779" s="30">
        <f>(L779*EXP(Plan1!$G$7-(Plan1!$G$8^2)/2+NORMSINV(AleatProd!M778)*Plan1!$G$8))</f>
        <v>16351.15855559082</v>
      </c>
      <c r="N779" s="30">
        <f>(M779*EXP(Plan1!$G$7-(Plan1!$G$8^2)/2+NORMSINV(AleatProd!N778)*Plan1!$G$8))</f>
        <v>15928.773848446705</v>
      </c>
      <c r="O779" s="30">
        <f>(N779*EXP(Plan1!$G$7-(Plan1!$G$8^2)/2+NORMSINV(AleatProd!O778)*Plan1!$G$8))</f>
        <v>16637.528946048023</v>
      </c>
      <c r="P779" s="30">
        <f>(O779*EXP(Plan1!$G$7-(Plan1!$G$8^2)/2+NORMSINV(AleatProd!P778)*Plan1!$G$8))</f>
        <v>15708.975151343129</v>
      </c>
      <c r="Q779" s="30">
        <f>(P779*EXP(Plan1!$G$7-(Plan1!$G$8^2)/2+NORMSINV(AleatProd!Q778)*Plan1!$G$8))</f>
        <v>15857.707157498298</v>
      </c>
      <c r="R779" s="30">
        <f>(Q779*EXP(Plan1!$G$7-(Plan1!$G$8^2)/2+NORMSINV(AleatProd!R778)*Plan1!$G$8))</f>
        <v>14780.837724080899</v>
      </c>
      <c r="S779" s="30">
        <f>(R779*EXP(Plan1!$G$7-(Plan1!$G$8^2)/2+NORMSINV(AleatProd!S778)*Plan1!$G$8))</f>
        <v>15477.68676783688</v>
      </c>
      <c r="T779" s="30">
        <f>(S779*EXP(Plan1!$G$7-(Plan1!$G$8^2)/2+NORMSINV(AleatProd!T778)*Plan1!$G$8))</f>
        <v>15531.112566458058</v>
      </c>
      <c r="U779" s="30">
        <f>(T779*EXP(Plan1!$G$7-(Plan1!$G$8^2)/2+NORMSINV(AleatProd!U778)*Plan1!$G$8))</f>
        <v>15308.012060401523</v>
      </c>
      <c r="V779" s="30">
        <f>(U779*EXP(Plan1!$G$7-(Plan1!$G$8^2)/2+NORMSINV(AleatProd!V778)*Plan1!$G$8))</f>
        <v>16419.792433137154</v>
      </c>
    </row>
    <row r="780" spans="1:22" x14ac:dyDescent="0.25">
      <c r="A780">
        <v>777</v>
      </c>
      <c r="B780" s="2">
        <f>Plan1!$B$4</f>
        <v>17520</v>
      </c>
      <c r="C780" s="30">
        <f>(B780*EXP(Plan1!$G$7-(Plan1!$G$8^2)/2+NORMSINV(AleatProd!C779)*Plan1!$G$8))</f>
        <v>18964.47116560143</v>
      </c>
      <c r="D780" s="30">
        <f>(C780*EXP(Plan1!$G$7-(Plan1!$G$8^2)/2+NORMSINV(AleatProd!D779)*Plan1!$G$8))</f>
        <v>19076.25711602989</v>
      </c>
      <c r="E780" s="30">
        <f>(D780*EXP(Plan1!$G$7-(Plan1!$G$8^2)/2+NORMSINV(AleatProd!E779)*Plan1!$G$8))</f>
        <v>17426.595280466376</v>
      </c>
      <c r="F780" s="30">
        <f>(E780*EXP(Plan1!$G$7-(Plan1!$G$8^2)/2+NORMSINV(AleatProd!F779)*Plan1!$G$8))</f>
        <v>15864.362265480549</v>
      </c>
      <c r="G780" s="30">
        <f>(F780*EXP(Plan1!$G$7-(Plan1!$G$8^2)/2+NORMSINV(AleatProd!G779)*Plan1!$G$8))</f>
        <v>16140.684175244101</v>
      </c>
      <c r="H780" s="30">
        <f>(G780*EXP(Plan1!$G$7-(Plan1!$G$8^2)/2+NORMSINV(AleatProd!H779)*Plan1!$G$8))</f>
        <v>15846.45453425258</v>
      </c>
      <c r="I780" s="30">
        <f>(H780*EXP(Plan1!$G$7-(Plan1!$G$8^2)/2+NORMSINV(AleatProd!I779)*Plan1!$G$8))</f>
        <v>14066.356465182973</v>
      </c>
      <c r="J780" s="30">
        <f>(I780*EXP(Plan1!$G$7-(Plan1!$G$8^2)/2+NORMSINV(AleatProd!J779)*Plan1!$G$8))</f>
        <v>13316.414012825058</v>
      </c>
      <c r="K780" s="30">
        <f>(J780*EXP(Plan1!$G$7-(Plan1!$G$8^2)/2+NORMSINV(AleatProd!K779)*Plan1!$G$8))</f>
        <v>13453.79246636921</v>
      </c>
      <c r="L780" s="30">
        <f>(K780*EXP(Plan1!$G$7-(Plan1!$G$8^2)/2+NORMSINV(AleatProd!L779)*Plan1!$G$8))</f>
        <v>13916.939195631652</v>
      </c>
      <c r="M780" s="30">
        <f>(L780*EXP(Plan1!$G$7-(Plan1!$G$8^2)/2+NORMSINV(AleatProd!M779)*Plan1!$G$8))</f>
        <v>14636.947471806552</v>
      </c>
      <c r="N780" s="30">
        <f>(M780*EXP(Plan1!$G$7-(Plan1!$G$8^2)/2+NORMSINV(AleatProd!N779)*Plan1!$G$8))</f>
        <v>13916.177809285637</v>
      </c>
      <c r="O780" s="30">
        <f>(N780*EXP(Plan1!$G$7-(Plan1!$G$8^2)/2+NORMSINV(AleatProd!O779)*Plan1!$G$8))</f>
        <v>13782.410736539601</v>
      </c>
      <c r="P780" s="30">
        <f>(O780*EXP(Plan1!$G$7-(Plan1!$G$8^2)/2+NORMSINV(AleatProd!P779)*Plan1!$G$8))</f>
        <v>14930.41962846004</v>
      </c>
      <c r="Q780" s="30">
        <f>(P780*EXP(Plan1!$G$7-(Plan1!$G$8^2)/2+NORMSINV(AleatProd!Q779)*Plan1!$G$8))</f>
        <v>14407.80607663207</v>
      </c>
      <c r="R780" s="30">
        <f>(Q780*EXP(Plan1!$G$7-(Plan1!$G$8^2)/2+NORMSINV(AleatProd!R779)*Plan1!$G$8))</f>
        <v>14495.523835843471</v>
      </c>
      <c r="S780" s="30">
        <f>(R780*EXP(Plan1!$G$7-(Plan1!$G$8^2)/2+NORMSINV(AleatProd!S779)*Plan1!$G$8))</f>
        <v>14219.095568766368</v>
      </c>
      <c r="T780" s="30">
        <f>(S780*EXP(Plan1!$G$7-(Plan1!$G$8^2)/2+NORMSINV(AleatProd!T779)*Plan1!$G$8))</f>
        <v>14967.792879118579</v>
      </c>
      <c r="U780" s="30">
        <f>(T780*EXP(Plan1!$G$7-(Plan1!$G$8^2)/2+NORMSINV(AleatProd!U779)*Plan1!$G$8))</f>
        <v>14978.138339416297</v>
      </c>
      <c r="V780" s="30">
        <f>(U780*EXP(Plan1!$G$7-(Plan1!$G$8^2)/2+NORMSINV(AleatProd!V779)*Plan1!$G$8))</f>
        <v>13903.810975954326</v>
      </c>
    </row>
    <row r="781" spans="1:22" x14ac:dyDescent="0.25">
      <c r="A781">
        <v>778</v>
      </c>
      <c r="B781" s="2">
        <f>Plan1!$B$4</f>
        <v>17520</v>
      </c>
      <c r="C781" s="30">
        <f>(B781*EXP(Plan1!$G$7-(Plan1!$G$8^2)/2+NORMSINV(AleatProd!C780)*Plan1!$G$8))</f>
        <v>17339.670508574716</v>
      </c>
      <c r="D781" s="30">
        <f>(C781*EXP(Plan1!$G$7-(Plan1!$G$8^2)/2+NORMSINV(AleatProd!D780)*Plan1!$G$8))</f>
        <v>16132.588047965715</v>
      </c>
      <c r="E781" s="30">
        <f>(D781*EXP(Plan1!$G$7-(Plan1!$G$8^2)/2+NORMSINV(AleatProd!E780)*Plan1!$G$8))</f>
        <v>16251.092402295655</v>
      </c>
      <c r="F781" s="30">
        <f>(E781*EXP(Plan1!$G$7-(Plan1!$G$8^2)/2+NORMSINV(AleatProd!F780)*Plan1!$G$8))</f>
        <v>15575.902819752411</v>
      </c>
      <c r="G781" s="30">
        <f>(F781*EXP(Plan1!$G$7-(Plan1!$G$8^2)/2+NORMSINV(AleatProd!G780)*Plan1!$G$8))</f>
        <v>15706.739632654842</v>
      </c>
      <c r="H781" s="30">
        <f>(G781*EXP(Plan1!$G$7-(Plan1!$G$8^2)/2+NORMSINV(AleatProd!H780)*Plan1!$G$8))</f>
        <v>15477.474294461721</v>
      </c>
      <c r="I781" s="30">
        <f>(H781*EXP(Plan1!$G$7-(Plan1!$G$8^2)/2+NORMSINV(AleatProd!I780)*Plan1!$G$8))</f>
        <v>14037.215786460069</v>
      </c>
      <c r="J781" s="30">
        <f>(I781*EXP(Plan1!$G$7-(Plan1!$G$8^2)/2+NORMSINV(AleatProd!J780)*Plan1!$G$8))</f>
        <v>14250.97945427091</v>
      </c>
      <c r="K781" s="30">
        <f>(J781*EXP(Plan1!$G$7-(Plan1!$G$8^2)/2+NORMSINV(AleatProd!K780)*Plan1!$G$8))</f>
        <v>13047.976288967326</v>
      </c>
      <c r="L781" s="30">
        <f>(K781*EXP(Plan1!$G$7-(Plan1!$G$8^2)/2+NORMSINV(AleatProd!L780)*Plan1!$G$8))</f>
        <v>14079.118088570613</v>
      </c>
      <c r="M781" s="30">
        <f>(L781*EXP(Plan1!$G$7-(Plan1!$G$8^2)/2+NORMSINV(AleatProd!M780)*Plan1!$G$8))</f>
        <v>14351.041087119678</v>
      </c>
      <c r="N781" s="30">
        <f>(M781*EXP(Plan1!$G$7-(Plan1!$G$8^2)/2+NORMSINV(AleatProd!N780)*Plan1!$G$8))</f>
        <v>14613.713967672385</v>
      </c>
      <c r="O781" s="30">
        <f>(N781*EXP(Plan1!$G$7-(Plan1!$G$8^2)/2+NORMSINV(AleatProd!O780)*Plan1!$G$8))</f>
        <v>16059.10601756769</v>
      </c>
      <c r="P781" s="30">
        <f>(O781*EXP(Plan1!$G$7-(Plan1!$G$8^2)/2+NORMSINV(AleatProd!P780)*Plan1!$G$8))</f>
        <v>16274.376443022435</v>
      </c>
      <c r="Q781" s="30">
        <f>(P781*EXP(Plan1!$G$7-(Plan1!$G$8^2)/2+NORMSINV(AleatProd!Q780)*Plan1!$G$8))</f>
        <v>16157.019998942749</v>
      </c>
      <c r="R781" s="30">
        <f>(Q781*EXP(Plan1!$G$7-(Plan1!$G$8^2)/2+NORMSINV(AleatProd!R780)*Plan1!$G$8))</f>
        <v>15371.690131426016</v>
      </c>
      <c r="S781" s="30">
        <f>(R781*EXP(Plan1!$G$7-(Plan1!$G$8^2)/2+NORMSINV(AleatProd!S780)*Plan1!$G$8))</f>
        <v>15721.177336275932</v>
      </c>
      <c r="T781" s="30">
        <f>(S781*EXP(Plan1!$G$7-(Plan1!$G$8^2)/2+NORMSINV(AleatProd!T780)*Plan1!$G$8))</f>
        <v>16432.350684826655</v>
      </c>
      <c r="U781" s="30">
        <f>(T781*EXP(Plan1!$G$7-(Plan1!$G$8^2)/2+NORMSINV(AleatProd!U780)*Plan1!$G$8))</f>
        <v>16595.512960762149</v>
      </c>
      <c r="V781" s="30">
        <f>(U781*EXP(Plan1!$G$7-(Plan1!$G$8^2)/2+NORMSINV(AleatProd!V780)*Plan1!$G$8))</f>
        <v>17117.796517398572</v>
      </c>
    </row>
    <row r="782" spans="1:22" x14ac:dyDescent="0.25">
      <c r="A782">
        <v>779</v>
      </c>
      <c r="B782" s="2">
        <f>Plan1!$B$4</f>
        <v>17520</v>
      </c>
      <c r="C782" s="30">
        <f>(B782*EXP(Plan1!$G$7-(Plan1!$G$8^2)/2+NORMSINV(AleatProd!C781)*Plan1!$G$8))</f>
        <v>17630.243510513676</v>
      </c>
      <c r="D782" s="30">
        <f>(C782*EXP(Plan1!$G$7-(Plan1!$G$8^2)/2+NORMSINV(AleatProd!D781)*Plan1!$G$8))</f>
        <v>17389.296866801968</v>
      </c>
      <c r="E782" s="30">
        <f>(D782*EXP(Plan1!$G$7-(Plan1!$G$8^2)/2+NORMSINV(AleatProd!E781)*Plan1!$G$8))</f>
        <v>17774.889422830693</v>
      </c>
      <c r="F782" s="30">
        <f>(E782*EXP(Plan1!$G$7-(Plan1!$G$8^2)/2+NORMSINV(AleatProd!F781)*Plan1!$G$8))</f>
        <v>17537.939331044086</v>
      </c>
      <c r="G782" s="30">
        <f>(F782*EXP(Plan1!$G$7-(Plan1!$G$8^2)/2+NORMSINV(AleatProd!G781)*Plan1!$G$8))</f>
        <v>18762.760621101886</v>
      </c>
      <c r="H782" s="30">
        <f>(G782*EXP(Plan1!$G$7-(Plan1!$G$8^2)/2+NORMSINV(AleatProd!H781)*Plan1!$G$8))</f>
        <v>18790.230554217076</v>
      </c>
      <c r="I782" s="30">
        <f>(H782*EXP(Plan1!$G$7-(Plan1!$G$8^2)/2+NORMSINV(AleatProd!I781)*Plan1!$G$8))</f>
        <v>18138.001671586808</v>
      </c>
      <c r="J782" s="30">
        <f>(I782*EXP(Plan1!$G$7-(Plan1!$G$8^2)/2+NORMSINV(AleatProd!J781)*Plan1!$G$8))</f>
        <v>18333.203927738861</v>
      </c>
      <c r="K782" s="30">
        <f>(J782*EXP(Plan1!$G$7-(Plan1!$G$8^2)/2+NORMSINV(AleatProd!K781)*Plan1!$G$8))</f>
        <v>18883.289595763155</v>
      </c>
      <c r="L782" s="30">
        <f>(K782*EXP(Plan1!$G$7-(Plan1!$G$8^2)/2+NORMSINV(AleatProd!L781)*Plan1!$G$8))</f>
        <v>21491.104466456978</v>
      </c>
      <c r="M782" s="30">
        <f>(L782*EXP(Plan1!$G$7-(Plan1!$G$8^2)/2+NORMSINV(AleatProd!M781)*Plan1!$G$8))</f>
        <v>21917.48110171605</v>
      </c>
      <c r="N782" s="30">
        <f>(M782*EXP(Plan1!$G$7-(Plan1!$G$8^2)/2+NORMSINV(AleatProd!N781)*Plan1!$G$8))</f>
        <v>23027.120492771221</v>
      </c>
      <c r="O782" s="30">
        <f>(N782*EXP(Plan1!$G$7-(Plan1!$G$8^2)/2+NORMSINV(AleatProd!O781)*Plan1!$G$8))</f>
        <v>21929.012312839164</v>
      </c>
      <c r="P782" s="30">
        <f>(O782*EXP(Plan1!$G$7-(Plan1!$G$8^2)/2+NORMSINV(AleatProd!P781)*Plan1!$G$8))</f>
        <v>21149.681304284321</v>
      </c>
      <c r="Q782" s="30">
        <f>(P782*EXP(Plan1!$G$7-(Plan1!$G$8^2)/2+NORMSINV(AleatProd!Q781)*Plan1!$G$8))</f>
        <v>19585.478823963505</v>
      </c>
      <c r="R782" s="30">
        <f>(Q782*EXP(Plan1!$G$7-(Plan1!$G$8^2)/2+NORMSINV(AleatProd!R781)*Plan1!$G$8))</f>
        <v>19697.248986079027</v>
      </c>
      <c r="S782" s="30">
        <f>(R782*EXP(Plan1!$G$7-(Plan1!$G$8^2)/2+NORMSINV(AleatProd!S781)*Plan1!$G$8))</f>
        <v>21604.249376521686</v>
      </c>
      <c r="T782" s="30">
        <f>(S782*EXP(Plan1!$G$7-(Plan1!$G$8^2)/2+NORMSINV(AleatProd!T781)*Plan1!$G$8))</f>
        <v>20716.691999035091</v>
      </c>
      <c r="U782" s="30">
        <f>(T782*EXP(Plan1!$G$7-(Plan1!$G$8^2)/2+NORMSINV(AleatProd!U781)*Plan1!$G$8))</f>
        <v>22473.164328958115</v>
      </c>
      <c r="V782" s="30">
        <f>(U782*EXP(Plan1!$G$7-(Plan1!$G$8^2)/2+NORMSINV(AleatProd!V781)*Plan1!$G$8))</f>
        <v>23481.243501916935</v>
      </c>
    </row>
    <row r="783" spans="1:22" x14ac:dyDescent="0.25">
      <c r="A783">
        <v>780</v>
      </c>
      <c r="B783" s="2">
        <f>Plan1!$B$4</f>
        <v>17520</v>
      </c>
      <c r="C783" s="30">
        <f>(B783*EXP(Plan1!$G$7-(Plan1!$G$8^2)/2+NORMSINV(AleatProd!C782)*Plan1!$G$8))</f>
        <v>18632.999219032092</v>
      </c>
      <c r="D783" s="30">
        <f>(C783*EXP(Plan1!$G$7-(Plan1!$G$8^2)/2+NORMSINV(AleatProd!D782)*Plan1!$G$8))</f>
        <v>18463.231406806499</v>
      </c>
      <c r="E783" s="30">
        <f>(D783*EXP(Plan1!$G$7-(Plan1!$G$8^2)/2+NORMSINV(AleatProd!E782)*Plan1!$G$8))</f>
        <v>20416.414591784349</v>
      </c>
      <c r="F783" s="30">
        <f>(E783*EXP(Plan1!$G$7-(Plan1!$G$8^2)/2+NORMSINV(AleatProd!F782)*Plan1!$G$8))</f>
        <v>21156.077278556226</v>
      </c>
      <c r="G783" s="30">
        <f>(F783*EXP(Plan1!$G$7-(Plan1!$G$8^2)/2+NORMSINV(AleatProd!G782)*Plan1!$G$8))</f>
        <v>19031.279748583227</v>
      </c>
      <c r="H783" s="30">
        <f>(G783*EXP(Plan1!$G$7-(Plan1!$G$8^2)/2+NORMSINV(AleatProd!H782)*Plan1!$G$8))</f>
        <v>21519.263131431904</v>
      </c>
      <c r="I783" s="30">
        <f>(H783*EXP(Plan1!$G$7-(Plan1!$G$8^2)/2+NORMSINV(AleatProd!I782)*Plan1!$G$8))</f>
        <v>19898.069970484252</v>
      </c>
      <c r="J783" s="30">
        <f>(I783*EXP(Plan1!$G$7-(Plan1!$G$8^2)/2+NORMSINV(AleatProd!J782)*Plan1!$G$8))</f>
        <v>18872.124704489524</v>
      </c>
      <c r="K783" s="30">
        <f>(J783*EXP(Plan1!$G$7-(Plan1!$G$8^2)/2+NORMSINV(AleatProd!K782)*Plan1!$G$8))</f>
        <v>18408.229470924784</v>
      </c>
      <c r="L783" s="30">
        <f>(K783*EXP(Plan1!$G$7-(Plan1!$G$8^2)/2+NORMSINV(AleatProd!L782)*Plan1!$G$8))</f>
        <v>18097.108684838247</v>
      </c>
      <c r="M783" s="30">
        <f>(L783*EXP(Plan1!$G$7-(Plan1!$G$8^2)/2+NORMSINV(AleatProd!M782)*Plan1!$G$8))</f>
        <v>17640.163198840226</v>
      </c>
      <c r="N783" s="30">
        <f>(M783*EXP(Plan1!$G$7-(Plan1!$G$8^2)/2+NORMSINV(AleatProd!N782)*Plan1!$G$8))</f>
        <v>17310.214169156003</v>
      </c>
      <c r="O783" s="30">
        <f>(N783*EXP(Plan1!$G$7-(Plan1!$G$8^2)/2+NORMSINV(AleatProd!O782)*Plan1!$G$8))</f>
        <v>17345.294814267399</v>
      </c>
      <c r="P783" s="30">
        <f>(O783*EXP(Plan1!$G$7-(Plan1!$G$8^2)/2+NORMSINV(AleatProd!P782)*Plan1!$G$8))</f>
        <v>16983.045045588988</v>
      </c>
      <c r="Q783" s="30">
        <f>(P783*EXP(Plan1!$G$7-(Plan1!$G$8^2)/2+NORMSINV(AleatProd!Q782)*Plan1!$G$8))</f>
        <v>17871.464627742484</v>
      </c>
      <c r="R783" s="30">
        <f>(Q783*EXP(Plan1!$G$7-(Plan1!$G$8^2)/2+NORMSINV(AleatProd!R782)*Plan1!$G$8))</f>
        <v>17935.411751114658</v>
      </c>
      <c r="S783" s="30">
        <f>(R783*EXP(Plan1!$G$7-(Plan1!$G$8^2)/2+NORMSINV(AleatProd!S782)*Plan1!$G$8))</f>
        <v>17270.770317967195</v>
      </c>
      <c r="T783" s="30">
        <f>(S783*EXP(Plan1!$G$7-(Plan1!$G$8^2)/2+NORMSINV(AleatProd!T782)*Plan1!$G$8))</f>
        <v>17331.053016897404</v>
      </c>
      <c r="U783" s="30">
        <f>(T783*EXP(Plan1!$G$7-(Plan1!$G$8^2)/2+NORMSINV(AleatProd!U782)*Plan1!$G$8))</f>
        <v>16775.564121319912</v>
      </c>
      <c r="V783" s="30">
        <f>(U783*EXP(Plan1!$G$7-(Plan1!$G$8^2)/2+NORMSINV(AleatProd!V782)*Plan1!$G$8))</f>
        <v>16706.610367195826</v>
      </c>
    </row>
    <row r="784" spans="1:22" x14ac:dyDescent="0.25">
      <c r="A784">
        <v>781</v>
      </c>
      <c r="B784" s="2">
        <f>Plan1!$B$4</f>
        <v>17520</v>
      </c>
      <c r="C784" s="30">
        <f>(B784*EXP(Plan1!$G$7-(Plan1!$G$8^2)/2+NORMSINV(AleatProd!C783)*Plan1!$G$8))</f>
        <v>17044.623240477806</v>
      </c>
      <c r="D784" s="30">
        <f>(C784*EXP(Plan1!$G$7-(Plan1!$G$8^2)/2+NORMSINV(AleatProd!D783)*Plan1!$G$8))</f>
        <v>17448.190144902412</v>
      </c>
      <c r="E784" s="30">
        <f>(D784*EXP(Plan1!$G$7-(Plan1!$G$8^2)/2+NORMSINV(AleatProd!E783)*Plan1!$G$8))</f>
        <v>17650.646254975887</v>
      </c>
      <c r="F784" s="30">
        <f>(E784*EXP(Plan1!$G$7-(Plan1!$G$8^2)/2+NORMSINV(AleatProd!F783)*Plan1!$G$8))</f>
        <v>18644.14061005204</v>
      </c>
      <c r="G784" s="30">
        <f>(F784*EXP(Plan1!$G$7-(Plan1!$G$8^2)/2+NORMSINV(AleatProd!G783)*Plan1!$G$8))</f>
        <v>19613.498305561385</v>
      </c>
      <c r="H784" s="30">
        <f>(G784*EXP(Plan1!$G$7-(Plan1!$G$8^2)/2+NORMSINV(AleatProd!H783)*Plan1!$G$8))</f>
        <v>19646.076168301504</v>
      </c>
      <c r="I784" s="30">
        <f>(H784*EXP(Plan1!$G$7-(Plan1!$G$8^2)/2+NORMSINV(AleatProd!I783)*Plan1!$G$8))</f>
        <v>20625.603112397908</v>
      </c>
      <c r="J784" s="30">
        <f>(I784*EXP(Plan1!$G$7-(Plan1!$G$8^2)/2+NORMSINV(AleatProd!J783)*Plan1!$G$8))</f>
        <v>22108.952788313323</v>
      </c>
      <c r="K784" s="30">
        <f>(J784*EXP(Plan1!$G$7-(Plan1!$G$8^2)/2+NORMSINV(AleatProd!K783)*Plan1!$G$8))</f>
        <v>20311.137458533176</v>
      </c>
      <c r="L784" s="30">
        <f>(K784*EXP(Plan1!$G$7-(Plan1!$G$8^2)/2+NORMSINV(AleatProd!L783)*Plan1!$G$8))</f>
        <v>20460.197145644706</v>
      </c>
      <c r="M784" s="30">
        <f>(L784*EXP(Plan1!$G$7-(Plan1!$G$8^2)/2+NORMSINV(AleatProd!M783)*Plan1!$G$8))</f>
        <v>22194.239272446201</v>
      </c>
      <c r="N784" s="30">
        <f>(M784*EXP(Plan1!$G$7-(Plan1!$G$8^2)/2+NORMSINV(AleatProd!N783)*Plan1!$G$8))</f>
        <v>20325.208640948083</v>
      </c>
      <c r="O784" s="30">
        <f>(N784*EXP(Plan1!$G$7-(Plan1!$G$8^2)/2+NORMSINV(AleatProd!O783)*Plan1!$G$8))</f>
        <v>19449.941933105962</v>
      </c>
      <c r="P784" s="30">
        <f>(O784*EXP(Plan1!$G$7-(Plan1!$G$8^2)/2+NORMSINV(AleatProd!P783)*Plan1!$G$8))</f>
        <v>19942.996175183052</v>
      </c>
      <c r="Q784" s="30">
        <f>(P784*EXP(Plan1!$G$7-(Plan1!$G$8^2)/2+NORMSINV(AleatProd!Q783)*Plan1!$G$8))</f>
        <v>18719.468951892599</v>
      </c>
      <c r="R784" s="30">
        <f>(Q784*EXP(Plan1!$G$7-(Plan1!$G$8^2)/2+NORMSINV(AleatProd!R783)*Plan1!$G$8))</f>
        <v>17206.966890436714</v>
      </c>
      <c r="S784" s="30">
        <f>(R784*EXP(Plan1!$G$7-(Plan1!$G$8^2)/2+NORMSINV(AleatProd!S783)*Plan1!$G$8))</f>
        <v>16095.982348416312</v>
      </c>
      <c r="T784" s="30">
        <f>(S784*EXP(Plan1!$G$7-(Plan1!$G$8^2)/2+NORMSINV(AleatProd!T783)*Plan1!$G$8))</f>
        <v>16648.612119406647</v>
      </c>
      <c r="U784" s="30">
        <f>(T784*EXP(Plan1!$G$7-(Plan1!$G$8^2)/2+NORMSINV(AleatProd!U783)*Plan1!$G$8))</f>
        <v>16348.751458819024</v>
      </c>
      <c r="V784" s="30">
        <f>(U784*EXP(Plan1!$G$7-(Plan1!$G$8^2)/2+NORMSINV(AleatProd!V783)*Plan1!$G$8))</f>
        <v>15509.49306955545</v>
      </c>
    </row>
    <row r="785" spans="1:22" x14ac:dyDescent="0.25">
      <c r="A785">
        <v>782</v>
      </c>
      <c r="B785" s="2">
        <f>Plan1!$B$4</f>
        <v>17520</v>
      </c>
      <c r="C785" s="30">
        <f>(B785*EXP(Plan1!$G$7-(Plan1!$G$8^2)/2+NORMSINV(AleatProd!C784)*Plan1!$G$8))</f>
        <v>16609.791370474344</v>
      </c>
      <c r="D785" s="30">
        <f>(C785*EXP(Plan1!$G$7-(Plan1!$G$8^2)/2+NORMSINV(AleatProd!D784)*Plan1!$G$8))</f>
        <v>17243.486531486171</v>
      </c>
      <c r="E785" s="30">
        <f>(D785*EXP(Plan1!$G$7-(Plan1!$G$8^2)/2+NORMSINV(AleatProd!E784)*Plan1!$G$8))</f>
        <v>17092.215549645687</v>
      </c>
      <c r="F785" s="30">
        <f>(E785*EXP(Plan1!$G$7-(Plan1!$G$8^2)/2+NORMSINV(AleatProd!F784)*Plan1!$G$8))</f>
        <v>17994.434687561501</v>
      </c>
      <c r="G785" s="30">
        <f>(F785*EXP(Plan1!$G$7-(Plan1!$G$8^2)/2+NORMSINV(AleatProd!G784)*Plan1!$G$8))</f>
        <v>19690.017594413002</v>
      </c>
      <c r="H785" s="30">
        <f>(G785*EXP(Plan1!$G$7-(Plan1!$G$8^2)/2+NORMSINV(AleatProd!H784)*Plan1!$G$8))</f>
        <v>21289.883990165868</v>
      </c>
      <c r="I785" s="30">
        <f>(H785*EXP(Plan1!$G$7-(Plan1!$G$8^2)/2+NORMSINV(AleatProd!I784)*Plan1!$G$8))</f>
        <v>20230.872360113884</v>
      </c>
      <c r="J785" s="30">
        <f>(I785*EXP(Plan1!$G$7-(Plan1!$G$8^2)/2+NORMSINV(AleatProd!J784)*Plan1!$G$8))</f>
        <v>19445.416136131731</v>
      </c>
      <c r="K785" s="30">
        <f>(J785*EXP(Plan1!$G$7-(Plan1!$G$8^2)/2+NORMSINV(AleatProd!K784)*Plan1!$G$8))</f>
        <v>20157.228514544298</v>
      </c>
      <c r="L785" s="30">
        <f>(K785*EXP(Plan1!$G$7-(Plan1!$G$8^2)/2+NORMSINV(AleatProd!L784)*Plan1!$G$8))</f>
        <v>20369.790362768901</v>
      </c>
      <c r="M785" s="30">
        <f>(L785*EXP(Plan1!$G$7-(Plan1!$G$8^2)/2+NORMSINV(AleatProd!M784)*Plan1!$G$8))</f>
        <v>20923.019658443456</v>
      </c>
      <c r="N785" s="30">
        <f>(M785*EXP(Plan1!$G$7-(Plan1!$G$8^2)/2+NORMSINV(AleatProd!N784)*Plan1!$G$8))</f>
        <v>18724.244247249178</v>
      </c>
      <c r="O785" s="30">
        <f>(N785*EXP(Plan1!$G$7-(Plan1!$G$8^2)/2+NORMSINV(AleatProd!O784)*Plan1!$G$8))</f>
        <v>17910.793470799483</v>
      </c>
      <c r="P785" s="30">
        <f>(O785*EXP(Plan1!$G$7-(Plan1!$G$8^2)/2+NORMSINV(AleatProd!P784)*Plan1!$G$8))</f>
        <v>19751.74702257134</v>
      </c>
      <c r="Q785" s="30">
        <f>(P785*EXP(Plan1!$G$7-(Plan1!$G$8^2)/2+NORMSINV(AleatProd!Q784)*Plan1!$G$8))</f>
        <v>20475.679630909784</v>
      </c>
      <c r="R785" s="30">
        <f>(Q785*EXP(Plan1!$G$7-(Plan1!$G$8^2)/2+NORMSINV(AleatProd!R784)*Plan1!$G$8))</f>
        <v>20204.227193776347</v>
      </c>
      <c r="S785" s="30">
        <f>(R785*EXP(Plan1!$G$7-(Plan1!$G$8^2)/2+NORMSINV(AleatProd!S784)*Plan1!$G$8))</f>
        <v>19294.079561213221</v>
      </c>
      <c r="T785" s="30">
        <f>(S785*EXP(Plan1!$G$7-(Plan1!$G$8^2)/2+NORMSINV(AleatProd!T784)*Plan1!$G$8))</f>
        <v>18594.999540804238</v>
      </c>
      <c r="U785" s="30">
        <f>(T785*EXP(Plan1!$G$7-(Plan1!$G$8^2)/2+NORMSINV(AleatProd!U784)*Plan1!$G$8))</f>
        <v>18543.193000217445</v>
      </c>
      <c r="V785" s="30">
        <f>(U785*EXP(Plan1!$G$7-(Plan1!$G$8^2)/2+NORMSINV(AleatProd!V784)*Plan1!$G$8))</f>
        <v>18478.099453206967</v>
      </c>
    </row>
    <row r="786" spans="1:22" x14ac:dyDescent="0.25">
      <c r="A786">
        <v>783</v>
      </c>
      <c r="B786" s="2">
        <f>Plan1!$B$4</f>
        <v>17520</v>
      </c>
      <c r="C786" s="30">
        <f>(B786*EXP(Plan1!$G$7-(Plan1!$G$8^2)/2+NORMSINV(AleatProd!C785)*Plan1!$G$8))</f>
        <v>17206.833389458814</v>
      </c>
      <c r="D786" s="30">
        <f>(C786*EXP(Plan1!$G$7-(Plan1!$G$8^2)/2+NORMSINV(AleatProd!D785)*Plan1!$G$8))</f>
        <v>16694.825504609911</v>
      </c>
      <c r="E786" s="30">
        <f>(D786*EXP(Plan1!$G$7-(Plan1!$G$8^2)/2+NORMSINV(AleatProd!E785)*Plan1!$G$8))</f>
        <v>18860.843936680903</v>
      </c>
      <c r="F786" s="30">
        <f>(E786*EXP(Plan1!$G$7-(Plan1!$G$8^2)/2+NORMSINV(AleatProd!F785)*Plan1!$G$8))</f>
        <v>19235.670587381956</v>
      </c>
      <c r="G786" s="30">
        <f>(F786*EXP(Plan1!$G$7-(Plan1!$G$8^2)/2+NORMSINV(AleatProd!G785)*Plan1!$G$8))</f>
        <v>18634.717617773022</v>
      </c>
      <c r="H786" s="30">
        <f>(G786*EXP(Plan1!$G$7-(Plan1!$G$8^2)/2+NORMSINV(AleatProd!H785)*Plan1!$G$8))</f>
        <v>18403.972437580065</v>
      </c>
      <c r="I786" s="30">
        <f>(H786*EXP(Plan1!$G$7-(Plan1!$G$8^2)/2+NORMSINV(AleatProd!I785)*Plan1!$G$8))</f>
        <v>19393.545499093063</v>
      </c>
      <c r="J786" s="30">
        <f>(I786*EXP(Plan1!$G$7-(Plan1!$G$8^2)/2+NORMSINV(AleatProd!J785)*Plan1!$G$8))</f>
        <v>18609.9163952657</v>
      </c>
      <c r="K786" s="30">
        <f>(J786*EXP(Plan1!$G$7-(Plan1!$G$8^2)/2+NORMSINV(AleatProd!K785)*Plan1!$G$8))</f>
        <v>19348.152307334214</v>
      </c>
      <c r="L786" s="30">
        <f>(K786*EXP(Plan1!$G$7-(Plan1!$G$8^2)/2+NORMSINV(AleatProd!L785)*Plan1!$G$8))</f>
        <v>18775.965867921539</v>
      </c>
      <c r="M786" s="30">
        <f>(L786*EXP(Plan1!$G$7-(Plan1!$G$8^2)/2+NORMSINV(AleatProd!M785)*Plan1!$G$8))</f>
        <v>18163.139224023565</v>
      </c>
      <c r="N786" s="30">
        <f>(M786*EXP(Plan1!$G$7-(Plan1!$G$8^2)/2+NORMSINV(AleatProd!N785)*Plan1!$G$8))</f>
        <v>18183.176237653734</v>
      </c>
      <c r="O786" s="30">
        <f>(N786*EXP(Plan1!$G$7-(Plan1!$G$8^2)/2+NORMSINV(AleatProd!O785)*Plan1!$G$8))</f>
        <v>16745.846267223002</v>
      </c>
      <c r="P786" s="30">
        <f>(O786*EXP(Plan1!$G$7-(Plan1!$G$8^2)/2+NORMSINV(AleatProd!P785)*Plan1!$G$8))</f>
        <v>16500.40305341694</v>
      </c>
      <c r="Q786" s="30">
        <f>(P786*EXP(Plan1!$G$7-(Plan1!$G$8^2)/2+NORMSINV(AleatProd!Q785)*Plan1!$G$8))</f>
        <v>17749.438074907364</v>
      </c>
      <c r="R786" s="30">
        <f>(Q786*EXP(Plan1!$G$7-(Plan1!$G$8^2)/2+NORMSINV(AleatProd!R785)*Plan1!$G$8))</f>
        <v>18714.053248333912</v>
      </c>
      <c r="S786" s="30">
        <f>(R786*EXP(Plan1!$G$7-(Plan1!$G$8^2)/2+NORMSINV(AleatProd!S785)*Plan1!$G$8))</f>
        <v>19851.729431304862</v>
      </c>
      <c r="T786" s="30">
        <f>(S786*EXP(Plan1!$G$7-(Plan1!$G$8^2)/2+NORMSINV(AleatProd!T785)*Plan1!$G$8))</f>
        <v>19604.232314251454</v>
      </c>
      <c r="U786" s="30">
        <f>(T786*EXP(Plan1!$G$7-(Plan1!$G$8^2)/2+NORMSINV(AleatProd!U785)*Plan1!$G$8))</f>
        <v>19092.188919633634</v>
      </c>
      <c r="V786" s="30">
        <f>(U786*EXP(Plan1!$G$7-(Plan1!$G$8^2)/2+NORMSINV(AleatProd!V785)*Plan1!$G$8))</f>
        <v>18823.426502251208</v>
      </c>
    </row>
    <row r="787" spans="1:22" x14ac:dyDescent="0.25">
      <c r="A787">
        <v>784</v>
      </c>
      <c r="B787" s="2">
        <f>Plan1!$B$4</f>
        <v>17520</v>
      </c>
      <c r="C787" s="30">
        <f>(B787*EXP(Plan1!$G$7-(Plan1!$G$8^2)/2+NORMSINV(AleatProd!C786)*Plan1!$G$8))</f>
        <v>17901.186033417718</v>
      </c>
      <c r="D787" s="30">
        <f>(C787*EXP(Plan1!$G$7-(Plan1!$G$8^2)/2+NORMSINV(AleatProd!D786)*Plan1!$G$8))</f>
        <v>17813.595079182007</v>
      </c>
      <c r="E787" s="30">
        <f>(D787*EXP(Plan1!$G$7-(Plan1!$G$8^2)/2+NORMSINV(AleatProd!E786)*Plan1!$G$8))</f>
        <v>17640.732221525916</v>
      </c>
      <c r="F787" s="30">
        <f>(E787*EXP(Plan1!$G$7-(Plan1!$G$8^2)/2+NORMSINV(AleatProd!F786)*Plan1!$G$8))</f>
        <v>16877.413969412799</v>
      </c>
      <c r="G787" s="30">
        <f>(F787*EXP(Plan1!$G$7-(Plan1!$G$8^2)/2+NORMSINV(AleatProd!G786)*Plan1!$G$8))</f>
        <v>16166.053331508503</v>
      </c>
      <c r="H787" s="30">
        <f>(G787*EXP(Plan1!$G$7-(Plan1!$G$8^2)/2+NORMSINV(AleatProd!H786)*Plan1!$G$8))</f>
        <v>15201.714291208958</v>
      </c>
      <c r="I787" s="30">
        <f>(H787*EXP(Plan1!$G$7-(Plan1!$G$8^2)/2+NORMSINV(AleatProd!I786)*Plan1!$G$8))</f>
        <v>15127.126040141944</v>
      </c>
      <c r="J787" s="30">
        <f>(I787*EXP(Plan1!$G$7-(Plan1!$G$8^2)/2+NORMSINV(AleatProd!J786)*Plan1!$G$8))</f>
        <v>14640.016211556616</v>
      </c>
      <c r="K787" s="30">
        <f>(J787*EXP(Plan1!$G$7-(Plan1!$G$8^2)/2+NORMSINV(AleatProd!K786)*Plan1!$G$8))</f>
        <v>15214.049783145299</v>
      </c>
      <c r="L787" s="30">
        <f>(K787*EXP(Plan1!$G$7-(Plan1!$G$8^2)/2+NORMSINV(AleatProd!L786)*Plan1!$G$8))</f>
        <v>15424.86872957426</v>
      </c>
      <c r="M787" s="30">
        <f>(L787*EXP(Plan1!$G$7-(Plan1!$G$8^2)/2+NORMSINV(AleatProd!M786)*Plan1!$G$8))</f>
        <v>15758.898427060978</v>
      </c>
      <c r="N787" s="30">
        <f>(M787*EXP(Plan1!$G$7-(Plan1!$G$8^2)/2+NORMSINV(AleatProd!N786)*Plan1!$G$8))</f>
        <v>13717.999419106292</v>
      </c>
      <c r="O787" s="30">
        <f>(N787*EXP(Plan1!$G$7-(Plan1!$G$8^2)/2+NORMSINV(AleatProd!O786)*Plan1!$G$8))</f>
        <v>14062.919260612571</v>
      </c>
      <c r="P787" s="30">
        <f>(O787*EXP(Plan1!$G$7-(Plan1!$G$8^2)/2+NORMSINV(AleatProd!P786)*Plan1!$G$8))</f>
        <v>14547.467524493883</v>
      </c>
      <c r="Q787" s="30">
        <f>(P787*EXP(Plan1!$G$7-(Plan1!$G$8^2)/2+NORMSINV(AleatProd!Q786)*Plan1!$G$8))</f>
        <v>13533.96871322633</v>
      </c>
      <c r="R787" s="30">
        <f>(Q787*EXP(Plan1!$G$7-(Plan1!$G$8^2)/2+NORMSINV(AleatProd!R786)*Plan1!$G$8))</f>
        <v>13803.283655783423</v>
      </c>
      <c r="S787" s="30">
        <f>(R787*EXP(Plan1!$G$7-(Plan1!$G$8^2)/2+NORMSINV(AleatProd!S786)*Plan1!$G$8))</f>
        <v>14301.817900598578</v>
      </c>
      <c r="T787" s="30">
        <f>(S787*EXP(Plan1!$G$7-(Plan1!$G$8^2)/2+NORMSINV(AleatProd!T786)*Plan1!$G$8))</f>
        <v>14089.230481917237</v>
      </c>
      <c r="U787" s="30">
        <f>(T787*EXP(Plan1!$G$7-(Plan1!$G$8^2)/2+NORMSINV(AleatProd!U786)*Plan1!$G$8))</f>
        <v>13424.907472258898</v>
      </c>
      <c r="V787" s="30">
        <f>(U787*EXP(Plan1!$G$7-(Plan1!$G$8^2)/2+NORMSINV(AleatProd!V786)*Plan1!$G$8))</f>
        <v>13491.4548868619</v>
      </c>
    </row>
    <row r="788" spans="1:22" x14ac:dyDescent="0.25">
      <c r="A788">
        <v>785</v>
      </c>
      <c r="B788" s="2">
        <f>Plan1!$B$4</f>
        <v>17520</v>
      </c>
      <c r="C788" s="30">
        <f>(B788*EXP(Plan1!$G$7-(Plan1!$G$8^2)/2+NORMSINV(AleatProd!C787)*Plan1!$G$8))</f>
        <v>16890.778804521084</v>
      </c>
      <c r="D788" s="30">
        <f>(C788*EXP(Plan1!$G$7-(Plan1!$G$8^2)/2+NORMSINV(AleatProd!D787)*Plan1!$G$8))</f>
        <v>16387.842392709121</v>
      </c>
      <c r="E788" s="30">
        <f>(D788*EXP(Plan1!$G$7-(Plan1!$G$8^2)/2+NORMSINV(AleatProd!E787)*Plan1!$G$8))</f>
        <v>16102.303347750181</v>
      </c>
      <c r="F788" s="30">
        <f>(E788*EXP(Plan1!$G$7-(Plan1!$G$8^2)/2+NORMSINV(AleatProd!F787)*Plan1!$G$8))</f>
        <v>16163.728050187397</v>
      </c>
      <c r="G788" s="30">
        <f>(F788*EXP(Plan1!$G$7-(Plan1!$G$8^2)/2+NORMSINV(AleatProd!G787)*Plan1!$G$8))</f>
        <v>14879.967006589239</v>
      </c>
      <c r="H788" s="30">
        <f>(G788*EXP(Plan1!$G$7-(Plan1!$G$8^2)/2+NORMSINV(AleatProd!H787)*Plan1!$G$8))</f>
        <v>13923.201081994721</v>
      </c>
      <c r="I788" s="30">
        <f>(H788*EXP(Plan1!$G$7-(Plan1!$G$8^2)/2+NORMSINV(AleatProd!I787)*Plan1!$G$8))</f>
        <v>13419.860601531998</v>
      </c>
      <c r="J788" s="30">
        <f>(I788*EXP(Plan1!$G$7-(Plan1!$G$8^2)/2+NORMSINV(AleatProd!J787)*Plan1!$G$8))</f>
        <v>12683.938559262015</v>
      </c>
      <c r="K788" s="30">
        <f>(J788*EXP(Plan1!$G$7-(Plan1!$G$8^2)/2+NORMSINV(AleatProd!K787)*Plan1!$G$8))</f>
        <v>12736.824276812986</v>
      </c>
      <c r="L788" s="30">
        <f>(K788*EXP(Plan1!$G$7-(Plan1!$G$8^2)/2+NORMSINV(AleatProd!L787)*Plan1!$G$8))</f>
        <v>13311.666116989787</v>
      </c>
      <c r="M788" s="30">
        <f>(L788*EXP(Plan1!$G$7-(Plan1!$G$8^2)/2+NORMSINV(AleatProd!M787)*Plan1!$G$8))</f>
        <v>13501.788069204082</v>
      </c>
      <c r="N788" s="30">
        <f>(M788*EXP(Plan1!$G$7-(Plan1!$G$8^2)/2+NORMSINV(AleatProd!N787)*Plan1!$G$8))</f>
        <v>12327.078109429147</v>
      </c>
      <c r="O788" s="30">
        <f>(N788*EXP(Plan1!$G$7-(Plan1!$G$8^2)/2+NORMSINV(AleatProd!O787)*Plan1!$G$8))</f>
        <v>12420.280726160456</v>
      </c>
      <c r="P788" s="30">
        <f>(O788*EXP(Plan1!$G$7-(Plan1!$G$8^2)/2+NORMSINV(AleatProd!P787)*Plan1!$G$8))</f>
        <v>12104.727297517948</v>
      </c>
      <c r="Q788" s="30">
        <f>(P788*EXP(Plan1!$G$7-(Plan1!$G$8^2)/2+NORMSINV(AleatProd!Q787)*Plan1!$G$8))</f>
        <v>12725.711366412137</v>
      </c>
      <c r="R788" s="30">
        <f>(Q788*EXP(Plan1!$G$7-(Plan1!$G$8^2)/2+NORMSINV(AleatProd!R787)*Plan1!$G$8))</f>
        <v>12583.887760959567</v>
      </c>
      <c r="S788" s="30">
        <f>(R788*EXP(Plan1!$G$7-(Plan1!$G$8^2)/2+NORMSINV(AleatProd!S787)*Plan1!$G$8))</f>
        <v>11883.156336780499</v>
      </c>
      <c r="T788" s="30">
        <f>(S788*EXP(Plan1!$G$7-(Plan1!$G$8^2)/2+NORMSINV(AleatProd!T787)*Plan1!$G$8))</f>
        <v>12400.869395627033</v>
      </c>
      <c r="U788" s="30">
        <f>(T788*EXP(Plan1!$G$7-(Plan1!$G$8^2)/2+NORMSINV(AleatProd!U787)*Plan1!$G$8))</f>
        <v>12026.82037415412</v>
      </c>
      <c r="V788" s="30">
        <f>(U788*EXP(Plan1!$G$7-(Plan1!$G$8^2)/2+NORMSINV(AleatProd!V787)*Plan1!$G$8))</f>
        <v>11504.163692793178</v>
      </c>
    </row>
    <row r="789" spans="1:22" x14ac:dyDescent="0.25">
      <c r="A789">
        <v>786</v>
      </c>
      <c r="B789" s="2">
        <f>Plan1!$B$4</f>
        <v>17520</v>
      </c>
      <c r="C789" s="30">
        <f>(B789*EXP(Plan1!$G$7-(Plan1!$G$8^2)/2+NORMSINV(AleatProd!C788)*Plan1!$G$8))</f>
        <v>16435.622843946123</v>
      </c>
      <c r="D789" s="30">
        <f>(C789*EXP(Plan1!$G$7-(Plan1!$G$8^2)/2+NORMSINV(AleatProd!D788)*Plan1!$G$8))</f>
        <v>15452.440375587645</v>
      </c>
      <c r="E789" s="30">
        <f>(D789*EXP(Plan1!$G$7-(Plan1!$G$8^2)/2+NORMSINV(AleatProd!E788)*Plan1!$G$8))</f>
        <v>15831.460666015695</v>
      </c>
      <c r="F789" s="30">
        <f>(E789*EXP(Plan1!$G$7-(Plan1!$G$8^2)/2+NORMSINV(AleatProd!F788)*Plan1!$G$8))</f>
        <v>16555.11300564577</v>
      </c>
      <c r="G789" s="30">
        <f>(F789*EXP(Plan1!$G$7-(Plan1!$G$8^2)/2+NORMSINV(AleatProd!G788)*Plan1!$G$8))</f>
        <v>16807.29420559646</v>
      </c>
      <c r="H789" s="30">
        <f>(G789*EXP(Plan1!$G$7-(Plan1!$G$8^2)/2+NORMSINV(AleatProd!H788)*Plan1!$G$8))</f>
        <v>16772.888378941261</v>
      </c>
      <c r="I789" s="30">
        <f>(H789*EXP(Plan1!$G$7-(Plan1!$G$8^2)/2+NORMSINV(AleatProd!I788)*Plan1!$G$8))</f>
        <v>17526.701773978792</v>
      </c>
      <c r="J789" s="30">
        <f>(I789*EXP(Plan1!$G$7-(Plan1!$G$8^2)/2+NORMSINV(AleatProd!J788)*Plan1!$G$8))</f>
        <v>17437.37051112908</v>
      </c>
      <c r="K789" s="30">
        <f>(J789*EXP(Plan1!$G$7-(Plan1!$G$8^2)/2+NORMSINV(AleatProd!K788)*Plan1!$G$8))</f>
        <v>16548.909281049877</v>
      </c>
      <c r="L789" s="30">
        <f>(K789*EXP(Plan1!$G$7-(Plan1!$G$8^2)/2+NORMSINV(AleatProd!L788)*Plan1!$G$8))</f>
        <v>16861.454352600456</v>
      </c>
      <c r="M789" s="30">
        <f>(L789*EXP(Plan1!$G$7-(Plan1!$G$8^2)/2+NORMSINV(AleatProd!M788)*Plan1!$G$8))</f>
        <v>17134.742841839648</v>
      </c>
      <c r="N789" s="30">
        <f>(M789*EXP(Plan1!$G$7-(Plan1!$G$8^2)/2+NORMSINV(AleatProd!N788)*Plan1!$G$8))</f>
        <v>15932.011709829776</v>
      </c>
      <c r="O789" s="30">
        <f>(N789*EXP(Plan1!$G$7-(Plan1!$G$8^2)/2+NORMSINV(AleatProd!O788)*Plan1!$G$8))</f>
        <v>14804.673900499378</v>
      </c>
      <c r="P789" s="30">
        <f>(O789*EXP(Plan1!$G$7-(Plan1!$G$8^2)/2+NORMSINV(AleatProd!P788)*Plan1!$G$8))</f>
        <v>15609.193171775494</v>
      </c>
      <c r="Q789" s="30">
        <f>(P789*EXP(Plan1!$G$7-(Plan1!$G$8^2)/2+NORMSINV(AleatProd!Q788)*Plan1!$G$8))</f>
        <v>16541.182266501582</v>
      </c>
      <c r="R789" s="30">
        <f>(Q789*EXP(Plan1!$G$7-(Plan1!$G$8^2)/2+NORMSINV(AleatProd!R788)*Plan1!$G$8))</f>
        <v>15971.209278788085</v>
      </c>
      <c r="S789" s="30">
        <f>(R789*EXP(Plan1!$G$7-(Plan1!$G$8^2)/2+NORMSINV(AleatProd!S788)*Plan1!$G$8))</f>
        <v>15097.80250414635</v>
      </c>
      <c r="T789" s="30">
        <f>(S789*EXP(Plan1!$G$7-(Plan1!$G$8^2)/2+NORMSINV(AleatProd!T788)*Plan1!$G$8))</f>
        <v>15321.263283902988</v>
      </c>
      <c r="U789" s="30">
        <f>(T789*EXP(Plan1!$G$7-(Plan1!$G$8^2)/2+NORMSINV(AleatProd!U788)*Plan1!$G$8))</f>
        <v>15515.865130510989</v>
      </c>
      <c r="V789" s="30">
        <f>(U789*EXP(Plan1!$G$7-(Plan1!$G$8^2)/2+NORMSINV(AleatProd!V788)*Plan1!$G$8))</f>
        <v>13376.407971590006</v>
      </c>
    </row>
    <row r="790" spans="1:22" x14ac:dyDescent="0.25">
      <c r="A790">
        <v>787</v>
      </c>
      <c r="B790" s="2">
        <f>Plan1!$B$4</f>
        <v>17520</v>
      </c>
      <c r="C790" s="30">
        <f>(B790*EXP(Plan1!$G$7-(Plan1!$G$8^2)/2+NORMSINV(AleatProd!C789)*Plan1!$G$8))</f>
        <v>16964.823590858512</v>
      </c>
      <c r="D790" s="30">
        <f>(C790*EXP(Plan1!$G$7-(Plan1!$G$8^2)/2+NORMSINV(AleatProd!D789)*Plan1!$G$8))</f>
        <v>17498.82194155909</v>
      </c>
      <c r="E790" s="30">
        <f>(D790*EXP(Plan1!$G$7-(Plan1!$G$8^2)/2+NORMSINV(AleatProd!E789)*Plan1!$G$8))</f>
        <v>17071.490544928984</v>
      </c>
      <c r="F790" s="30">
        <f>(E790*EXP(Plan1!$G$7-(Plan1!$G$8^2)/2+NORMSINV(AleatProd!F789)*Plan1!$G$8))</f>
        <v>16335.772846601671</v>
      </c>
      <c r="G790" s="30">
        <f>(F790*EXP(Plan1!$G$7-(Plan1!$G$8^2)/2+NORMSINV(AleatProd!G789)*Plan1!$G$8))</f>
        <v>15823.088653593744</v>
      </c>
      <c r="H790" s="30">
        <f>(G790*EXP(Plan1!$G$7-(Plan1!$G$8^2)/2+NORMSINV(AleatProd!H789)*Plan1!$G$8))</f>
        <v>16451.570823190021</v>
      </c>
      <c r="I790" s="30">
        <f>(H790*EXP(Plan1!$G$7-(Plan1!$G$8^2)/2+NORMSINV(AleatProd!I789)*Plan1!$G$8))</f>
        <v>16732.985064387554</v>
      </c>
      <c r="J790" s="30">
        <f>(I790*EXP(Plan1!$G$7-(Plan1!$G$8^2)/2+NORMSINV(AleatProd!J789)*Plan1!$G$8))</f>
        <v>15606.384923862521</v>
      </c>
      <c r="K790" s="30">
        <f>(J790*EXP(Plan1!$G$7-(Plan1!$G$8^2)/2+NORMSINV(AleatProd!K789)*Plan1!$G$8))</f>
        <v>15591.177389274895</v>
      </c>
      <c r="L790" s="30">
        <f>(K790*EXP(Plan1!$G$7-(Plan1!$G$8^2)/2+NORMSINV(AleatProd!L789)*Plan1!$G$8))</f>
        <v>14470.232724210251</v>
      </c>
      <c r="M790" s="30">
        <f>(L790*EXP(Plan1!$G$7-(Plan1!$G$8^2)/2+NORMSINV(AleatProd!M789)*Plan1!$G$8))</f>
        <v>13561.941367099909</v>
      </c>
      <c r="N790" s="30">
        <f>(M790*EXP(Plan1!$G$7-(Plan1!$G$8^2)/2+NORMSINV(AleatProd!N789)*Plan1!$G$8))</f>
        <v>12710.04745819814</v>
      </c>
      <c r="O790" s="30">
        <f>(N790*EXP(Plan1!$G$7-(Plan1!$G$8^2)/2+NORMSINV(AleatProd!O789)*Plan1!$G$8))</f>
        <v>11895.953455020661</v>
      </c>
      <c r="P790" s="30">
        <f>(O790*EXP(Plan1!$G$7-(Plan1!$G$8^2)/2+NORMSINV(AleatProd!P789)*Plan1!$G$8))</f>
        <v>12198.615777373367</v>
      </c>
      <c r="Q790" s="30">
        <f>(P790*EXP(Plan1!$G$7-(Plan1!$G$8^2)/2+NORMSINV(AleatProd!Q789)*Plan1!$G$8))</f>
        <v>12106.718209829802</v>
      </c>
      <c r="R790" s="30">
        <f>(Q790*EXP(Plan1!$G$7-(Plan1!$G$8^2)/2+NORMSINV(AleatProd!R789)*Plan1!$G$8))</f>
        <v>12224.492098869368</v>
      </c>
      <c r="S790" s="30">
        <f>(R790*EXP(Plan1!$G$7-(Plan1!$G$8^2)/2+NORMSINV(AleatProd!S789)*Plan1!$G$8))</f>
        <v>10840.022447990044</v>
      </c>
      <c r="T790" s="30">
        <f>(S790*EXP(Plan1!$G$7-(Plan1!$G$8^2)/2+NORMSINV(AleatProd!T789)*Plan1!$G$8))</f>
        <v>10080.606945645051</v>
      </c>
      <c r="U790" s="30">
        <f>(T790*EXP(Plan1!$G$7-(Plan1!$G$8^2)/2+NORMSINV(AleatProd!U789)*Plan1!$G$8))</f>
        <v>9146.137482899363</v>
      </c>
      <c r="V790" s="30">
        <f>(U790*EXP(Plan1!$G$7-(Plan1!$G$8^2)/2+NORMSINV(AleatProd!V789)*Plan1!$G$8))</f>
        <v>9256.9063701283849</v>
      </c>
    </row>
    <row r="791" spans="1:22" x14ac:dyDescent="0.25">
      <c r="A791">
        <v>788</v>
      </c>
      <c r="B791" s="2">
        <f>Plan1!$B$4</f>
        <v>17520</v>
      </c>
      <c r="C791" s="30">
        <f>(B791*EXP(Plan1!$G$7-(Plan1!$G$8^2)/2+NORMSINV(AleatProd!C790)*Plan1!$G$8))</f>
        <v>17197.918823314842</v>
      </c>
      <c r="D791" s="30">
        <f>(C791*EXP(Plan1!$G$7-(Plan1!$G$8^2)/2+NORMSINV(AleatProd!D790)*Plan1!$G$8))</f>
        <v>17533.049024156298</v>
      </c>
      <c r="E791" s="30">
        <f>(D791*EXP(Plan1!$G$7-(Plan1!$G$8^2)/2+NORMSINV(AleatProd!E790)*Plan1!$G$8))</f>
        <v>16678.778560685449</v>
      </c>
      <c r="F791" s="30">
        <f>(E791*EXP(Plan1!$G$7-(Plan1!$G$8^2)/2+NORMSINV(AleatProd!F790)*Plan1!$G$8))</f>
        <v>15981.260889486532</v>
      </c>
      <c r="G791" s="30">
        <f>(F791*EXP(Plan1!$G$7-(Plan1!$G$8^2)/2+NORMSINV(AleatProd!G790)*Plan1!$G$8))</f>
        <v>18808.853792660346</v>
      </c>
      <c r="H791" s="30">
        <f>(G791*EXP(Plan1!$G$7-(Plan1!$G$8^2)/2+NORMSINV(AleatProd!H790)*Plan1!$G$8))</f>
        <v>19085.845639784966</v>
      </c>
      <c r="I791" s="30">
        <f>(H791*EXP(Plan1!$G$7-(Plan1!$G$8^2)/2+NORMSINV(AleatProd!I790)*Plan1!$G$8))</f>
        <v>19376.756532145195</v>
      </c>
      <c r="J791" s="30">
        <f>(I791*EXP(Plan1!$G$7-(Plan1!$G$8^2)/2+NORMSINV(AleatProd!J790)*Plan1!$G$8))</f>
        <v>18353.717380739941</v>
      </c>
      <c r="K791" s="30">
        <f>(J791*EXP(Plan1!$G$7-(Plan1!$G$8^2)/2+NORMSINV(AleatProd!K790)*Plan1!$G$8))</f>
        <v>18251.316834688132</v>
      </c>
      <c r="L791" s="30">
        <f>(K791*EXP(Plan1!$G$7-(Plan1!$G$8^2)/2+NORMSINV(AleatProd!L790)*Plan1!$G$8))</f>
        <v>17689.35332495179</v>
      </c>
      <c r="M791" s="30">
        <f>(L791*EXP(Plan1!$G$7-(Plan1!$G$8^2)/2+NORMSINV(AleatProd!M790)*Plan1!$G$8))</f>
        <v>17650.691073962673</v>
      </c>
      <c r="N791" s="30">
        <f>(M791*EXP(Plan1!$G$7-(Plan1!$G$8^2)/2+NORMSINV(AleatProd!N790)*Plan1!$G$8))</f>
        <v>16951.711103378559</v>
      </c>
      <c r="O791" s="30">
        <f>(N791*EXP(Plan1!$G$7-(Plan1!$G$8^2)/2+NORMSINV(AleatProd!O790)*Plan1!$G$8))</f>
        <v>16322.666268641447</v>
      </c>
      <c r="P791" s="30">
        <f>(O791*EXP(Plan1!$G$7-(Plan1!$G$8^2)/2+NORMSINV(AleatProd!P790)*Plan1!$G$8))</f>
        <v>16488.921340511301</v>
      </c>
      <c r="Q791" s="30">
        <f>(P791*EXP(Plan1!$G$7-(Plan1!$G$8^2)/2+NORMSINV(AleatProd!Q790)*Plan1!$G$8))</f>
        <v>16782.098103758231</v>
      </c>
      <c r="R791" s="30">
        <f>(Q791*EXP(Plan1!$G$7-(Plan1!$G$8^2)/2+NORMSINV(AleatProd!R790)*Plan1!$G$8))</f>
        <v>18145.186547656482</v>
      </c>
      <c r="S791" s="30">
        <f>(R791*EXP(Plan1!$G$7-(Plan1!$G$8^2)/2+NORMSINV(AleatProd!S790)*Plan1!$G$8))</f>
        <v>19408.243011572384</v>
      </c>
      <c r="T791" s="30">
        <f>(S791*EXP(Plan1!$G$7-(Plan1!$G$8^2)/2+NORMSINV(AleatProd!T790)*Plan1!$G$8))</f>
        <v>18694.550125592952</v>
      </c>
      <c r="U791" s="30">
        <f>(T791*EXP(Plan1!$G$7-(Plan1!$G$8^2)/2+NORMSINV(AleatProd!U790)*Plan1!$G$8))</f>
        <v>18655.051986890805</v>
      </c>
      <c r="V791" s="30">
        <f>(U791*EXP(Plan1!$G$7-(Plan1!$G$8^2)/2+NORMSINV(AleatProd!V790)*Plan1!$G$8))</f>
        <v>18685.078986564546</v>
      </c>
    </row>
    <row r="792" spans="1:22" x14ac:dyDescent="0.25">
      <c r="A792">
        <v>789</v>
      </c>
      <c r="B792" s="2">
        <f>Plan1!$B$4</f>
        <v>17520</v>
      </c>
      <c r="C792" s="30">
        <f>(B792*EXP(Plan1!$G$7-(Plan1!$G$8^2)/2+NORMSINV(AleatProd!C791)*Plan1!$G$8))</f>
        <v>17180.024893291553</v>
      </c>
      <c r="D792" s="30">
        <f>(C792*EXP(Plan1!$G$7-(Plan1!$G$8^2)/2+NORMSINV(AleatProd!D791)*Plan1!$G$8))</f>
        <v>19178.827899226439</v>
      </c>
      <c r="E792" s="30">
        <f>(D792*EXP(Plan1!$G$7-(Plan1!$G$8^2)/2+NORMSINV(AleatProd!E791)*Plan1!$G$8))</f>
        <v>20295.953347426206</v>
      </c>
      <c r="F792" s="30">
        <f>(E792*EXP(Plan1!$G$7-(Plan1!$G$8^2)/2+NORMSINV(AleatProd!F791)*Plan1!$G$8))</f>
        <v>19558.147847321223</v>
      </c>
      <c r="G792" s="30">
        <f>(F792*EXP(Plan1!$G$7-(Plan1!$G$8^2)/2+NORMSINV(AleatProd!G791)*Plan1!$G$8))</f>
        <v>19678.667032985137</v>
      </c>
      <c r="H792" s="30">
        <f>(G792*EXP(Plan1!$G$7-(Plan1!$G$8^2)/2+NORMSINV(AleatProd!H791)*Plan1!$G$8))</f>
        <v>17970.014865265181</v>
      </c>
      <c r="I792" s="30">
        <f>(H792*EXP(Plan1!$G$7-(Plan1!$G$8^2)/2+NORMSINV(AleatProd!I791)*Plan1!$G$8))</f>
        <v>16675.911946718945</v>
      </c>
      <c r="J792" s="30">
        <f>(I792*EXP(Plan1!$G$7-(Plan1!$G$8^2)/2+NORMSINV(AleatProd!J791)*Plan1!$G$8))</f>
        <v>14822.152898544997</v>
      </c>
      <c r="K792" s="30">
        <f>(J792*EXP(Plan1!$G$7-(Plan1!$G$8^2)/2+NORMSINV(AleatProd!K791)*Plan1!$G$8))</f>
        <v>15068.260300147303</v>
      </c>
      <c r="L792" s="30">
        <f>(K792*EXP(Plan1!$G$7-(Plan1!$G$8^2)/2+NORMSINV(AleatProd!L791)*Plan1!$G$8))</f>
        <v>16976.713650510323</v>
      </c>
      <c r="M792" s="30">
        <f>(L792*EXP(Plan1!$G$7-(Plan1!$G$8^2)/2+NORMSINV(AleatProd!M791)*Plan1!$G$8))</f>
        <v>16453.152420083323</v>
      </c>
      <c r="N792" s="30">
        <f>(M792*EXP(Plan1!$G$7-(Plan1!$G$8^2)/2+NORMSINV(AleatProd!N791)*Plan1!$G$8))</f>
        <v>15270.699066331634</v>
      </c>
      <c r="O792" s="30">
        <f>(N792*EXP(Plan1!$G$7-(Plan1!$G$8^2)/2+NORMSINV(AleatProd!O791)*Plan1!$G$8))</f>
        <v>15745.093509196113</v>
      </c>
      <c r="P792" s="30">
        <f>(O792*EXP(Plan1!$G$7-(Plan1!$G$8^2)/2+NORMSINV(AleatProd!P791)*Plan1!$G$8))</f>
        <v>15775.693175107221</v>
      </c>
      <c r="Q792" s="30">
        <f>(P792*EXP(Plan1!$G$7-(Plan1!$G$8^2)/2+NORMSINV(AleatProd!Q791)*Plan1!$G$8))</f>
        <v>16146.469273259885</v>
      </c>
      <c r="R792" s="30">
        <f>(Q792*EXP(Plan1!$G$7-(Plan1!$G$8^2)/2+NORMSINV(AleatProd!R791)*Plan1!$G$8))</f>
        <v>15916.214534607601</v>
      </c>
      <c r="S792" s="30">
        <f>(R792*EXP(Plan1!$G$7-(Plan1!$G$8^2)/2+NORMSINV(AleatProd!S791)*Plan1!$G$8))</f>
        <v>16257.178898249966</v>
      </c>
      <c r="T792" s="30">
        <f>(S792*EXP(Plan1!$G$7-(Plan1!$G$8^2)/2+NORMSINV(AleatProd!T791)*Plan1!$G$8))</f>
        <v>16957.972595941934</v>
      </c>
      <c r="U792" s="30">
        <f>(T792*EXP(Plan1!$G$7-(Plan1!$G$8^2)/2+NORMSINV(AleatProd!U791)*Plan1!$G$8))</f>
        <v>16804.835781790753</v>
      </c>
      <c r="V792" s="30">
        <f>(U792*EXP(Plan1!$G$7-(Plan1!$G$8^2)/2+NORMSINV(AleatProd!V791)*Plan1!$G$8))</f>
        <v>15522.42149532119</v>
      </c>
    </row>
    <row r="793" spans="1:22" x14ac:dyDescent="0.25">
      <c r="A793">
        <v>790</v>
      </c>
      <c r="B793" s="2">
        <f>Plan1!$B$4</f>
        <v>17520</v>
      </c>
      <c r="C793" s="30">
        <f>(B793*EXP(Plan1!$G$7-(Plan1!$G$8^2)/2+NORMSINV(AleatProd!C792)*Plan1!$G$8))</f>
        <v>17491.344362366221</v>
      </c>
      <c r="D793" s="30">
        <f>(C793*EXP(Plan1!$G$7-(Plan1!$G$8^2)/2+NORMSINV(AleatProd!D792)*Plan1!$G$8))</f>
        <v>17562.884402211643</v>
      </c>
      <c r="E793" s="30">
        <f>(D793*EXP(Plan1!$G$7-(Plan1!$G$8^2)/2+NORMSINV(AleatProd!E792)*Plan1!$G$8))</f>
        <v>16699.223969484345</v>
      </c>
      <c r="F793" s="30">
        <f>(E793*EXP(Plan1!$G$7-(Plan1!$G$8^2)/2+NORMSINV(AleatProd!F792)*Plan1!$G$8))</f>
        <v>15413.967655317343</v>
      </c>
      <c r="G793" s="30">
        <f>(F793*EXP(Plan1!$G$7-(Plan1!$G$8^2)/2+NORMSINV(AleatProd!G792)*Plan1!$G$8))</f>
        <v>15110.81490768758</v>
      </c>
      <c r="H793" s="30">
        <f>(G793*EXP(Plan1!$G$7-(Plan1!$G$8^2)/2+NORMSINV(AleatProd!H792)*Plan1!$G$8))</f>
        <v>14927.159380569285</v>
      </c>
      <c r="I793" s="30">
        <f>(H793*EXP(Plan1!$G$7-(Plan1!$G$8^2)/2+NORMSINV(AleatProd!I792)*Plan1!$G$8))</f>
        <v>14683.83923319391</v>
      </c>
      <c r="J793" s="30">
        <f>(I793*EXP(Plan1!$G$7-(Plan1!$G$8^2)/2+NORMSINV(AleatProd!J792)*Plan1!$G$8))</f>
        <v>14060.203361689937</v>
      </c>
      <c r="K793" s="30">
        <f>(J793*EXP(Plan1!$G$7-(Plan1!$G$8^2)/2+NORMSINV(AleatProd!K792)*Plan1!$G$8))</f>
        <v>14329.937217413823</v>
      </c>
      <c r="L793" s="30">
        <f>(K793*EXP(Plan1!$G$7-(Plan1!$G$8^2)/2+NORMSINV(AleatProd!L792)*Plan1!$G$8))</f>
        <v>14595.728453429831</v>
      </c>
      <c r="M793" s="30">
        <f>(L793*EXP(Plan1!$G$7-(Plan1!$G$8^2)/2+NORMSINV(AleatProd!M792)*Plan1!$G$8))</f>
        <v>12862.669656702064</v>
      </c>
      <c r="N793" s="30">
        <f>(M793*EXP(Plan1!$G$7-(Plan1!$G$8^2)/2+NORMSINV(AleatProd!N792)*Plan1!$G$8))</f>
        <v>13263.760738869305</v>
      </c>
      <c r="O793" s="30">
        <f>(N793*EXP(Plan1!$G$7-(Plan1!$G$8^2)/2+NORMSINV(AleatProd!O792)*Plan1!$G$8))</f>
        <v>14234.781003096836</v>
      </c>
      <c r="P793" s="30">
        <f>(O793*EXP(Plan1!$G$7-(Plan1!$G$8^2)/2+NORMSINV(AleatProd!P792)*Plan1!$G$8))</f>
        <v>13339.01699902484</v>
      </c>
      <c r="Q793" s="30">
        <f>(P793*EXP(Plan1!$G$7-(Plan1!$G$8^2)/2+NORMSINV(AleatProd!Q792)*Plan1!$G$8))</f>
        <v>12069.205650999977</v>
      </c>
      <c r="R793" s="30">
        <f>(Q793*EXP(Plan1!$G$7-(Plan1!$G$8^2)/2+NORMSINV(AleatProd!R792)*Plan1!$G$8))</f>
        <v>12130.729737784941</v>
      </c>
      <c r="S793" s="30">
        <f>(R793*EXP(Plan1!$G$7-(Plan1!$G$8^2)/2+NORMSINV(AleatProd!S792)*Plan1!$G$8))</f>
        <v>12006.127366154355</v>
      </c>
      <c r="T793" s="30">
        <f>(S793*EXP(Plan1!$G$7-(Plan1!$G$8^2)/2+NORMSINV(AleatProd!T792)*Plan1!$G$8))</f>
        <v>11164.525177463422</v>
      </c>
      <c r="U793" s="30">
        <f>(T793*EXP(Plan1!$G$7-(Plan1!$G$8^2)/2+NORMSINV(AleatProd!U792)*Plan1!$G$8))</f>
        <v>10400.594246138675</v>
      </c>
      <c r="V793" s="30">
        <f>(U793*EXP(Plan1!$G$7-(Plan1!$G$8^2)/2+NORMSINV(AleatProd!V792)*Plan1!$G$8))</f>
        <v>10336.155143123218</v>
      </c>
    </row>
    <row r="794" spans="1:22" x14ac:dyDescent="0.25">
      <c r="A794">
        <v>791</v>
      </c>
      <c r="B794" s="2">
        <f>Plan1!$B$4</f>
        <v>17520</v>
      </c>
      <c r="C794" s="30">
        <f>(B794*EXP(Plan1!$G$7-(Plan1!$G$8^2)/2+NORMSINV(AleatProd!C793)*Plan1!$G$8))</f>
        <v>16991.153142370273</v>
      </c>
      <c r="D794" s="30">
        <f>(C794*EXP(Plan1!$G$7-(Plan1!$G$8^2)/2+NORMSINV(AleatProd!D793)*Plan1!$G$8))</f>
        <v>18835.1458867808</v>
      </c>
      <c r="E794" s="30">
        <f>(D794*EXP(Plan1!$G$7-(Plan1!$G$8^2)/2+NORMSINV(AleatProd!E793)*Plan1!$G$8))</f>
        <v>19675.062926809143</v>
      </c>
      <c r="F794" s="30">
        <f>(E794*EXP(Plan1!$G$7-(Plan1!$G$8^2)/2+NORMSINV(AleatProd!F793)*Plan1!$G$8))</f>
        <v>19555.15047981128</v>
      </c>
      <c r="G794" s="30">
        <f>(F794*EXP(Plan1!$G$7-(Plan1!$G$8^2)/2+NORMSINV(AleatProd!G793)*Plan1!$G$8))</f>
        <v>19454.360280968576</v>
      </c>
      <c r="H794" s="30">
        <f>(G794*EXP(Plan1!$G$7-(Plan1!$G$8^2)/2+NORMSINV(AleatProd!H793)*Plan1!$G$8))</f>
        <v>19196.624371808844</v>
      </c>
      <c r="I794" s="30">
        <f>(H794*EXP(Plan1!$G$7-(Plan1!$G$8^2)/2+NORMSINV(AleatProd!I793)*Plan1!$G$8))</f>
        <v>21333.793554357286</v>
      </c>
      <c r="J794" s="30">
        <f>(I794*EXP(Plan1!$G$7-(Plan1!$G$8^2)/2+NORMSINV(AleatProd!J793)*Plan1!$G$8))</f>
        <v>21331.952857242544</v>
      </c>
      <c r="K794" s="30">
        <f>(J794*EXP(Plan1!$G$7-(Plan1!$G$8^2)/2+NORMSINV(AleatProd!K793)*Plan1!$G$8))</f>
        <v>21340.307039719904</v>
      </c>
      <c r="L794" s="30">
        <f>(K794*EXP(Plan1!$G$7-(Plan1!$G$8^2)/2+NORMSINV(AleatProd!L793)*Plan1!$G$8))</f>
        <v>20466.083069645902</v>
      </c>
      <c r="M794" s="30">
        <f>(L794*EXP(Plan1!$G$7-(Plan1!$G$8^2)/2+NORMSINV(AleatProd!M793)*Plan1!$G$8))</f>
        <v>19386.727789253473</v>
      </c>
      <c r="N794" s="30">
        <f>(M794*EXP(Plan1!$G$7-(Plan1!$G$8^2)/2+NORMSINV(AleatProd!N793)*Plan1!$G$8))</f>
        <v>18756.588041408773</v>
      </c>
      <c r="O794" s="30">
        <f>(N794*EXP(Plan1!$G$7-(Plan1!$G$8^2)/2+NORMSINV(AleatProd!O793)*Plan1!$G$8))</f>
        <v>17117.13271976442</v>
      </c>
      <c r="P794" s="30">
        <f>(O794*EXP(Plan1!$G$7-(Plan1!$G$8^2)/2+NORMSINV(AleatProd!P793)*Plan1!$G$8))</f>
        <v>16931.595709902671</v>
      </c>
      <c r="Q794" s="30">
        <f>(P794*EXP(Plan1!$G$7-(Plan1!$G$8^2)/2+NORMSINV(AleatProd!Q793)*Plan1!$G$8))</f>
        <v>15290.259778551377</v>
      </c>
      <c r="R794" s="30">
        <f>(Q794*EXP(Plan1!$G$7-(Plan1!$G$8^2)/2+NORMSINV(AleatProd!R793)*Plan1!$G$8))</f>
        <v>14698.635211408913</v>
      </c>
      <c r="S794" s="30">
        <f>(R794*EXP(Plan1!$G$7-(Plan1!$G$8^2)/2+NORMSINV(AleatProd!S793)*Plan1!$G$8))</f>
        <v>14871.683153621807</v>
      </c>
      <c r="T794" s="30">
        <f>(S794*EXP(Plan1!$G$7-(Plan1!$G$8^2)/2+NORMSINV(AleatProd!T793)*Plan1!$G$8))</f>
        <v>15126.192588249713</v>
      </c>
      <c r="U794" s="30">
        <f>(T794*EXP(Plan1!$G$7-(Plan1!$G$8^2)/2+NORMSINV(AleatProd!U793)*Plan1!$G$8))</f>
        <v>13872.063818423645</v>
      </c>
      <c r="V794" s="30">
        <f>(U794*EXP(Plan1!$G$7-(Plan1!$G$8^2)/2+NORMSINV(AleatProd!V793)*Plan1!$G$8))</f>
        <v>12587.764651094485</v>
      </c>
    </row>
    <row r="795" spans="1:22" x14ac:dyDescent="0.25">
      <c r="A795">
        <v>792</v>
      </c>
      <c r="B795" s="2">
        <f>Plan1!$B$4</f>
        <v>17520</v>
      </c>
      <c r="C795" s="30">
        <f>(B795*EXP(Plan1!$G$7-(Plan1!$G$8^2)/2+NORMSINV(AleatProd!C794)*Plan1!$G$8))</f>
        <v>17891.283340563175</v>
      </c>
      <c r="D795" s="30">
        <f>(C795*EXP(Plan1!$G$7-(Plan1!$G$8^2)/2+NORMSINV(AleatProd!D794)*Plan1!$G$8))</f>
        <v>17707.50501251499</v>
      </c>
      <c r="E795" s="30">
        <f>(D795*EXP(Plan1!$G$7-(Plan1!$G$8^2)/2+NORMSINV(AleatProd!E794)*Plan1!$G$8))</f>
        <v>18292.352403243294</v>
      </c>
      <c r="F795" s="30">
        <f>(E795*EXP(Plan1!$G$7-(Plan1!$G$8^2)/2+NORMSINV(AleatProd!F794)*Plan1!$G$8))</f>
        <v>18448.159559555777</v>
      </c>
      <c r="G795" s="30">
        <f>(F795*EXP(Plan1!$G$7-(Plan1!$G$8^2)/2+NORMSINV(AleatProd!G794)*Plan1!$G$8))</f>
        <v>17760.929572809022</v>
      </c>
      <c r="H795" s="30">
        <f>(G795*EXP(Plan1!$G$7-(Plan1!$G$8^2)/2+NORMSINV(AleatProd!H794)*Plan1!$G$8))</f>
        <v>19101.520203756936</v>
      </c>
      <c r="I795" s="30">
        <f>(H795*EXP(Plan1!$G$7-(Plan1!$G$8^2)/2+NORMSINV(AleatProd!I794)*Plan1!$G$8))</f>
        <v>20471.3440671717</v>
      </c>
      <c r="J795" s="30">
        <f>(I795*EXP(Plan1!$G$7-(Plan1!$G$8^2)/2+NORMSINV(AleatProd!J794)*Plan1!$G$8))</f>
        <v>19719.554620785286</v>
      </c>
      <c r="K795" s="30">
        <f>(J795*EXP(Plan1!$G$7-(Plan1!$G$8^2)/2+NORMSINV(AleatProd!K794)*Plan1!$G$8))</f>
        <v>18587.912732688714</v>
      </c>
      <c r="L795" s="30">
        <f>(K795*EXP(Plan1!$G$7-(Plan1!$G$8^2)/2+NORMSINV(AleatProd!L794)*Plan1!$G$8))</f>
        <v>18754.820184131378</v>
      </c>
      <c r="M795" s="30">
        <f>(L795*EXP(Plan1!$G$7-(Plan1!$G$8^2)/2+NORMSINV(AleatProd!M794)*Plan1!$G$8))</f>
        <v>18375.169008664732</v>
      </c>
      <c r="N795" s="30">
        <f>(M795*EXP(Plan1!$G$7-(Plan1!$G$8^2)/2+NORMSINV(AleatProd!N794)*Plan1!$G$8))</f>
        <v>17719.270636278678</v>
      </c>
      <c r="O795" s="30">
        <f>(N795*EXP(Plan1!$G$7-(Plan1!$G$8^2)/2+NORMSINV(AleatProd!O794)*Plan1!$G$8))</f>
        <v>18520.381580373116</v>
      </c>
      <c r="P795" s="30">
        <f>(O795*EXP(Plan1!$G$7-(Plan1!$G$8^2)/2+NORMSINV(AleatProd!P794)*Plan1!$G$8))</f>
        <v>18485.720759476771</v>
      </c>
      <c r="Q795" s="30">
        <f>(P795*EXP(Plan1!$G$7-(Plan1!$G$8^2)/2+NORMSINV(AleatProd!Q794)*Plan1!$G$8))</f>
        <v>19567.547360317207</v>
      </c>
      <c r="R795" s="30">
        <f>(Q795*EXP(Plan1!$G$7-(Plan1!$G$8^2)/2+NORMSINV(AleatProd!R794)*Plan1!$G$8))</f>
        <v>20477.989349446478</v>
      </c>
      <c r="S795" s="30">
        <f>(R795*EXP(Plan1!$G$7-(Plan1!$G$8^2)/2+NORMSINV(AleatProd!S794)*Plan1!$G$8))</f>
        <v>20709.798332927767</v>
      </c>
      <c r="T795" s="30">
        <f>(S795*EXP(Plan1!$G$7-(Plan1!$G$8^2)/2+NORMSINV(AleatProd!T794)*Plan1!$G$8))</f>
        <v>20000.935918625928</v>
      </c>
      <c r="U795" s="30">
        <f>(T795*EXP(Plan1!$G$7-(Plan1!$G$8^2)/2+NORMSINV(AleatProd!U794)*Plan1!$G$8))</f>
        <v>19168.75567987582</v>
      </c>
      <c r="V795" s="30">
        <f>(U795*EXP(Plan1!$G$7-(Plan1!$G$8^2)/2+NORMSINV(AleatProd!V794)*Plan1!$G$8))</f>
        <v>18974.016358737303</v>
      </c>
    </row>
    <row r="796" spans="1:22" x14ac:dyDescent="0.25">
      <c r="A796">
        <v>793</v>
      </c>
      <c r="B796" s="2">
        <f>Plan1!$B$4</f>
        <v>17520</v>
      </c>
      <c r="C796" s="30">
        <f>(B796*EXP(Plan1!$G$7-(Plan1!$G$8^2)/2+NORMSINV(AleatProd!C795)*Plan1!$G$8))</f>
        <v>18539.559975196655</v>
      </c>
      <c r="D796" s="30">
        <f>(C796*EXP(Plan1!$G$7-(Plan1!$G$8^2)/2+NORMSINV(AleatProd!D795)*Plan1!$G$8))</f>
        <v>19246.329747929853</v>
      </c>
      <c r="E796" s="30">
        <f>(D796*EXP(Plan1!$G$7-(Plan1!$G$8^2)/2+NORMSINV(AleatProd!E795)*Plan1!$G$8))</f>
        <v>18477.75944887333</v>
      </c>
      <c r="F796" s="30">
        <f>(E796*EXP(Plan1!$G$7-(Plan1!$G$8^2)/2+NORMSINV(AleatProd!F795)*Plan1!$G$8))</f>
        <v>17579.554025309011</v>
      </c>
      <c r="G796" s="30">
        <f>(F796*EXP(Plan1!$G$7-(Plan1!$G$8^2)/2+NORMSINV(AleatProd!G795)*Plan1!$G$8))</f>
        <v>17538.738087506692</v>
      </c>
      <c r="H796" s="30">
        <f>(G796*EXP(Plan1!$G$7-(Plan1!$G$8^2)/2+NORMSINV(AleatProd!H795)*Plan1!$G$8))</f>
        <v>17459.086035306613</v>
      </c>
      <c r="I796" s="30">
        <f>(H796*EXP(Plan1!$G$7-(Plan1!$G$8^2)/2+NORMSINV(AleatProd!I795)*Plan1!$G$8))</f>
        <v>18521.557419131361</v>
      </c>
      <c r="J796" s="30">
        <f>(I796*EXP(Plan1!$G$7-(Plan1!$G$8^2)/2+NORMSINV(AleatProd!J795)*Plan1!$G$8))</f>
        <v>18530.0426746917</v>
      </c>
      <c r="K796" s="30">
        <f>(J796*EXP(Plan1!$G$7-(Plan1!$G$8^2)/2+NORMSINV(AleatProd!K795)*Plan1!$G$8))</f>
        <v>17622.034343604351</v>
      </c>
      <c r="L796" s="30">
        <f>(K796*EXP(Plan1!$G$7-(Plan1!$G$8^2)/2+NORMSINV(AleatProd!L795)*Plan1!$G$8))</f>
        <v>18375.910544368195</v>
      </c>
      <c r="M796" s="30">
        <f>(L796*EXP(Plan1!$G$7-(Plan1!$G$8^2)/2+NORMSINV(AleatProd!M795)*Plan1!$G$8))</f>
        <v>15804.260271107287</v>
      </c>
      <c r="N796" s="30">
        <f>(M796*EXP(Plan1!$G$7-(Plan1!$G$8^2)/2+NORMSINV(AleatProd!N795)*Plan1!$G$8))</f>
        <v>14639.406547885943</v>
      </c>
      <c r="O796" s="30">
        <f>(N796*EXP(Plan1!$G$7-(Plan1!$G$8^2)/2+NORMSINV(AleatProd!O795)*Plan1!$G$8))</f>
        <v>14196.739901751956</v>
      </c>
      <c r="P796" s="30">
        <f>(O796*EXP(Plan1!$G$7-(Plan1!$G$8^2)/2+NORMSINV(AleatProd!P795)*Plan1!$G$8))</f>
        <v>14685.923125733778</v>
      </c>
      <c r="Q796" s="30">
        <f>(P796*EXP(Plan1!$G$7-(Plan1!$G$8^2)/2+NORMSINV(AleatProd!Q795)*Plan1!$G$8))</f>
        <v>15603.905263756178</v>
      </c>
      <c r="R796" s="30">
        <f>(Q796*EXP(Plan1!$G$7-(Plan1!$G$8^2)/2+NORMSINV(AleatProd!R795)*Plan1!$G$8))</f>
        <v>17082.589620774106</v>
      </c>
      <c r="S796" s="30">
        <f>(R796*EXP(Plan1!$G$7-(Plan1!$G$8^2)/2+NORMSINV(AleatProd!S795)*Plan1!$G$8))</f>
        <v>16685.97712466868</v>
      </c>
      <c r="T796" s="30">
        <f>(S796*EXP(Plan1!$G$7-(Plan1!$G$8^2)/2+NORMSINV(AleatProd!T795)*Plan1!$G$8))</f>
        <v>16355.459568199069</v>
      </c>
      <c r="U796" s="30">
        <f>(T796*EXP(Plan1!$G$7-(Plan1!$G$8^2)/2+NORMSINV(AleatProd!U795)*Plan1!$G$8))</f>
        <v>15849.919376085529</v>
      </c>
      <c r="V796" s="30">
        <f>(U796*EXP(Plan1!$G$7-(Plan1!$G$8^2)/2+NORMSINV(AleatProd!V795)*Plan1!$G$8))</f>
        <v>15944.903178152403</v>
      </c>
    </row>
    <row r="797" spans="1:22" x14ac:dyDescent="0.25">
      <c r="A797">
        <v>794</v>
      </c>
      <c r="B797" s="2">
        <f>Plan1!$B$4</f>
        <v>17520</v>
      </c>
      <c r="C797" s="30">
        <f>(B797*EXP(Plan1!$G$7-(Plan1!$G$8^2)/2+NORMSINV(AleatProd!C796)*Plan1!$G$8))</f>
        <v>17809.675965845912</v>
      </c>
      <c r="D797" s="30">
        <f>(C797*EXP(Plan1!$G$7-(Plan1!$G$8^2)/2+NORMSINV(AleatProd!D796)*Plan1!$G$8))</f>
        <v>17557.352219693123</v>
      </c>
      <c r="E797" s="30">
        <f>(D797*EXP(Plan1!$G$7-(Plan1!$G$8^2)/2+NORMSINV(AleatProd!E796)*Plan1!$G$8))</f>
        <v>18639.032159316339</v>
      </c>
      <c r="F797" s="30">
        <f>(E797*EXP(Plan1!$G$7-(Plan1!$G$8^2)/2+NORMSINV(AleatProd!F796)*Plan1!$G$8))</f>
        <v>18422.099958902905</v>
      </c>
      <c r="G797" s="30">
        <f>(F797*EXP(Plan1!$G$7-(Plan1!$G$8^2)/2+NORMSINV(AleatProd!G796)*Plan1!$G$8))</f>
        <v>18480.783745358847</v>
      </c>
      <c r="H797" s="30">
        <f>(G797*EXP(Plan1!$G$7-(Plan1!$G$8^2)/2+NORMSINV(AleatProd!H796)*Plan1!$G$8))</f>
        <v>19026.262625820811</v>
      </c>
      <c r="I797" s="30">
        <f>(H797*EXP(Plan1!$G$7-(Plan1!$G$8^2)/2+NORMSINV(AleatProd!I796)*Plan1!$G$8))</f>
        <v>20067.508077658829</v>
      </c>
      <c r="J797" s="30">
        <f>(I797*EXP(Plan1!$G$7-(Plan1!$G$8^2)/2+NORMSINV(AleatProd!J796)*Plan1!$G$8))</f>
        <v>20524.752744613994</v>
      </c>
      <c r="K797" s="30">
        <f>(J797*EXP(Plan1!$G$7-(Plan1!$G$8^2)/2+NORMSINV(AleatProd!K796)*Plan1!$G$8))</f>
        <v>20433.49306705339</v>
      </c>
      <c r="L797" s="30">
        <f>(K797*EXP(Plan1!$G$7-(Plan1!$G$8^2)/2+NORMSINV(AleatProd!L796)*Plan1!$G$8))</f>
        <v>20408.830685445337</v>
      </c>
      <c r="M797" s="30">
        <f>(L797*EXP(Plan1!$G$7-(Plan1!$G$8^2)/2+NORMSINV(AleatProd!M796)*Plan1!$G$8))</f>
        <v>18640.386208492117</v>
      </c>
      <c r="N797" s="30">
        <f>(M797*EXP(Plan1!$G$7-(Plan1!$G$8^2)/2+NORMSINV(AleatProd!N796)*Plan1!$G$8))</f>
        <v>17916.086510657995</v>
      </c>
      <c r="O797" s="30">
        <f>(N797*EXP(Plan1!$G$7-(Plan1!$G$8^2)/2+NORMSINV(AleatProd!O796)*Plan1!$G$8))</f>
        <v>18781.647302275051</v>
      </c>
      <c r="P797" s="30">
        <f>(O797*EXP(Plan1!$G$7-(Plan1!$G$8^2)/2+NORMSINV(AleatProd!P796)*Plan1!$G$8))</f>
        <v>16881.650345858547</v>
      </c>
      <c r="Q797" s="30">
        <f>(P797*EXP(Plan1!$G$7-(Plan1!$G$8^2)/2+NORMSINV(AleatProd!Q796)*Plan1!$G$8))</f>
        <v>14986.636172897646</v>
      </c>
      <c r="R797" s="30">
        <f>(Q797*EXP(Plan1!$G$7-(Plan1!$G$8^2)/2+NORMSINV(AleatProd!R796)*Plan1!$G$8))</f>
        <v>15929.360644436625</v>
      </c>
      <c r="S797" s="30">
        <f>(R797*EXP(Plan1!$G$7-(Plan1!$G$8^2)/2+NORMSINV(AleatProd!S796)*Plan1!$G$8))</f>
        <v>15985.044827155818</v>
      </c>
      <c r="T797" s="30">
        <f>(S797*EXP(Plan1!$G$7-(Plan1!$G$8^2)/2+NORMSINV(AleatProd!T796)*Plan1!$G$8))</f>
        <v>17233.623476276309</v>
      </c>
      <c r="U797" s="30">
        <f>(T797*EXP(Plan1!$G$7-(Plan1!$G$8^2)/2+NORMSINV(AleatProd!U796)*Plan1!$G$8))</f>
        <v>16795.445497621648</v>
      </c>
      <c r="V797" s="30">
        <f>(U797*EXP(Plan1!$G$7-(Plan1!$G$8^2)/2+NORMSINV(AleatProd!V796)*Plan1!$G$8))</f>
        <v>16468.109284615843</v>
      </c>
    </row>
    <row r="798" spans="1:22" x14ac:dyDescent="0.25">
      <c r="A798">
        <v>795</v>
      </c>
      <c r="B798" s="2">
        <f>Plan1!$B$4</f>
        <v>17520</v>
      </c>
      <c r="C798" s="30">
        <f>(B798*EXP(Plan1!$G$7-(Plan1!$G$8^2)/2+NORMSINV(AleatProd!C797)*Plan1!$G$8))</f>
        <v>16637.014347580218</v>
      </c>
      <c r="D798" s="30">
        <f>(C798*EXP(Plan1!$G$7-(Plan1!$G$8^2)/2+NORMSINV(AleatProd!D797)*Plan1!$G$8))</f>
        <v>15369.642815112349</v>
      </c>
      <c r="E798" s="30">
        <f>(D798*EXP(Plan1!$G$7-(Plan1!$G$8^2)/2+NORMSINV(AleatProd!E797)*Plan1!$G$8))</f>
        <v>13767.912060987364</v>
      </c>
      <c r="F798" s="30">
        <f>(E798*EXP(Plan1!$G$7-(Plan1!$G$8^2)/2+NORMSINV(AleatProd!F797)*Plan1!$G$8))</f>
        <v>13681.100390425043</v>
      </c>
      <c r="G798" s="30">
        <f>(F798*EXP(Plan1!$G$7-(Plan1!$G$8^2)/2+NORMSINV(AleatProd!G797)*Plan1!$G$8))</f>
        <v>12484.050300042436</v>
      </c>
      <c r="H798" s="30">
        <f>(G798*EXP(Plan1!$G$7-(Plan1!$G$8^2)/2+NORMSINV(AleatProd!H797)*Plan1!$G$8))</f>
        <v>14459.935749693654</v>
      </c>
      <c r="I798" s="30">
        <f>(H798*EXP(Plan1!$G$7-(Plan1!$G$8^2)/2+NORMSINV(AleatProd!I797)*Plan1!$G$8))</f>
        <v>15545.689720003396</v>
      </c>
      <c r="J798" s="30">
        <f>(I798*EXP(Plan1!$G$7-(Plan1!$G$8^2)/2+NORMSINV(AleatProd!J797)*Plan1!$G$8))</f>
        <v>14956.355906660121</v>
      </c>
      <c r="K798" s="30">
        <f>(J798*EXP(Plan1!$G$7-(Plan1!$G$8^2)/2+NORMSINV(AleatProd!K797)*Plan1!$G$8))</f>
        <v>14767.259796869675</v>
      </c>
      <c r="L798" s="30">
        <f>(K798*EXP(Plan1!$G$7-(Plan1!$G$8^2)/2+NORMSINV(AleatProd!L797)*Plan1!$G$8))</f>
        <v>15502.782177241923</v>
      </c>
      <c r="M798" s="30">
        <f>(L798*EXP(Plan1!$G$7-(Plan1!$G$8^2)/2+NORMSINV(AleatProd!M797)*Plan1!$G$8))</f>
        <v>15088.996858959335</v>
      </c>
      <c r="N798" s="30">
        <f>(M798*EXP(Plan1!$G$7-(Plan1!$G$8^2)/2+NORMSINV(AleatProd!N797)*Plan1!$G$8))</f>
        <v>15468.928236042935</v>
      </c>
      <c r="O798" s="30">
        <f>(N798*EXP(Plan1!$G$7-(Plan1!$G$8^2)/2+NORMSINV(AleatProd!O797)*Plan1!$G$8))</f>
        <v>15838.385489845743</v>
      </c>
      <c r="P798" s="30">
        <f>(O798*EXP(Plan1!$G$7-(Plan1!$G$8^2)/2+NORMSINV(AleatProd!P797)*Plan1!$G$8))</f>
        <v>14922.307010311912</v>
      </c>
      <c r="Q798" s="30">
        <f>(P798*EXP(Plan1!$G$7-(Plan1!$G$8^2)/2+NORMSINV(AleatProd!Q797)*Plan1!$G$8))</f>
        <v>14782.530482002665</v>
      </c>
      <c r="R798" s="30">
        <f>(Q798*EXP(Plan1!$G$7-(Plan1!$G$8^2)/2+NORMSINV(AleatProd!R797)*Plan1!$G$8))</f>
        <v>13432.270905767944</v>
      </c>
      <c r="S798" s="30">
        <f>(R798*EXP(Plan1!$G$7-(Plan1!$G$8^2)/2+NORMSINV(AleatProd!S797)*Plan1!$G$8))</f>
        <v>13852.521078214622</v>
      </c>
      <c r="T798" s="30">
        <f>(S798*EXP(Plan1!$G$7-(Plan1!$G$8^2)/2+NORMSINV(AleatProd!T797)*Plan1!$G$8))</f>
        <v>13582.206448380684</v>
      </c>
      <c r="U798" s="30">
        <f>(T798*EXP(Plan1!$G$7-(Plan1!$G$8^2)/2+NORMSINV(AleatProd!U797)*Plan1!$G$8))</f>
        <v>13741.091903761557</v>
      </c>
      <c r="V798" s="30">
        <f>(U798*EXP(Plan1!$G$7-(Plan1!$G$8^2)/2+NORMSINV(AleatProd!V797)*Plan1!$G$8))</f>
        <v>13551.045757641465</v>
      </c>
    </row>
    <row r="799" spans="1:22" x14ac:dyDescent="0.25">
      <c r="A799">
        <v>796</v>
      </c>
      <c r="B799" s="2">
        <f>Plan1!$B$4</f>
        <v>17520</v>
      </c>
      <c r="C799" s="30">
        <f>(B799*EXP(Plan1!$G$7-(Plan1!$G$8^2)/2+NORMSINV(AleatProd!C798)*Plan1!$G$8))</f>
        <v>16664.899426827153</v>
      </c>
      <c r="D799" s="30">
        <f>(C799*EXP(Plan1!$G$7-(Plan1!$G$8^2)/2+NORMSINV(AleatProd!D798)*Plan1!$G$8))</f>
        <v>16177.357292498449</v>
      </c>
      <c r="E799" s="30">
        <f>(D799*EXP(Plan1!$G$7-(Plan1!$G$8^2)/2+NORMSINV(AleatProd!E798)*Plan1!$G$8))</f>
        <v>15781.074419448003</v>
      </c>
      <c r="F799" s="30">
        <f>(E799*EXP(Plan1!$G$7-(Plan1!$G$8^2)/2+NORMSINV(AleatProd!F798)*Plan1!$G$8))</f>
        <v>15202.160401083107</v>
      </c>
      <c r="G799" s="30">
        <f>(F799*EXP(Plan1!$G$7-(Plan1!$G$8^2)/2+NORMSINV(AleatProd!G798)*Plan1!$G$8))</f>
        <v>14719.514465241686</v>
      </c>
      <c r="H799" s="30">
        <f>(G799*EXP(Plan1!$G$7-(Plan1!$G$8^2)/2+NORMSINV(AleatProd!H798)*Plan1!$G$8))</f>
        <v>14238.356990178734</v>
      </c>
      <c r="I799" s="30">
        <f>(H799*EXP(Plan1!$G$7-(Plan1!$G$8^2)/2+NORMSINV(AleatProd!I798)*Plan1!$G$8))</f>
        <v>15323.593198182834</v>
      </c>
      <c r="J799" s="30">
        <f>(I799*EXP(Plan1!$G$7-(Plan1!$G$8^2)/2+NORMSINV(AleatProd!J798)*Plan1!$G$8))</f>
        <v>15000.788023846737</v>
      </c>
      <c r="K799" s="30">
        <f>(J799*EXP(Plan1!$G$7-(Plan1!$G$8^2)/2+NORMSINV(AleatProd!K798)*Plan1!$G$8))</f>
        <v>13624.460307450132</v>
      </c>
      <c r="L799" s="30">
        <f>(K799*EXP(Plan1!$G$7-(Plan1!$G$8^2)/2+NORMSINV(AleatProd!L798)*Plan1!$G$8))</f>
        <v>14104.462205073067</v>
      </c>
      <c r="M799" s="30">
        <f>(L799*EXP(Plan1!$G$7-(Plan1!$G$8^2)/2+NORMSINV(AleatProd!M798)*Plan1!$G$8))</f>
        <v>15302.83302053944</v>
      </c>
      <c r="N799" s="30">
        <f>(M799*EXP(Plan1!$G$7-(Plan1!$G$8^2)/2+NORMSINV(AleatProd!N798)*Plan1!$G$8))</f>
        <v>13549.618453179422</v>
      </c>
      <c r="O799" s="30">
        <f>(N799*EXP(Plan1!$G$7-(Plan1!$G$8^2)/2+NORMSINV(AleatProd!O798)*Plan1!$G$8))</f>
        <v>13620.262179482625</v>
      </c>
      <c r="P799" s="30">
        <f>(O799*EXP(Plan1!$G$7-(Plan1!$G$8^2)/2+NORMSINV(AleatProd!P798)*Plan1!$G$8))</f>
        <v>13948.26476915845</v>
      </c>
      <c r="Q799" s="30">
        <f>(P799*EXP(Plan1!$G$7-(Plan1!$G$8^2)/2+NORMSINV(AleatProd!Q798)*Plan1!$G$8))</f>
        <v>15374.935062469964</v>
      </c>
      <c r="R799" s="30">
        <f>(Q799*EXP(Plan1!$G$7-(Plan1!$G$8^2)/2+NORMSINV(AleatProd!R798)*Plan1!$G$8))</f>
        <v>16312.46867074186</v>
      </c>
      <c r="S799" s="30">
        <f>(R799*EXP(Plan1!$G$7-(Plan1!$G$8^2)/2+NORMSINV(AleatProd!S798)*Plan1!$G$8))</f>
        <v>15956.838869651481</v>
      </c>
      <c r="T799" s="30">
        <f>(S799*EXP(Plan1!$G$7-(Plan1!$G$8^2)/2+NORMSINV(AleatProd!T798)*Plan1!$G$8))</f>
        <v>17010.882497986324</v>
      </c>
      <c r="U799" s="30">
        <f>(T799*EXP(Plan1!$G$7-(Plan1!$G$8^2)/2+NORMSINV(AleatProd!U798)*Plan1!$G$8))</f>
        <v>17101.8752797376</v>
      </c>
      <c r="V799" s="30">
        <f>(U799*EXP(Plan1!$G$7-(Plan1!$G$8^2)/2+NORMSINV(AleatProd!V798)*Plan1!$G$8))</f>
        <v>15778.584965776719</v>
      </c>
    </row>
    <row r="800" spans="1:22" x14ac:dyDescent="0.25">
      <c r="A800">
        <v>797</v>
      </c>
      <c r="B800" s="2">
        <f>Plan1!$B$4</f>
        <v>17520</v>
      </c>
      <c r="C800" s="30">
        <f>(B800*EXP(Plan1!$G$7-(Plan1!$G$8^2)/2+NORMSINV(AleatProd!C799)*Plan1!$G$8))</f>
        <v>17613.243313187071</v>
      </c>
      <c r="D800" s="30">
        <f>(C800*EXP(Plan1!$G$7-(Plan1!$G$8^2)/2+NORMSINV(AleatProd!D799)*Plan1!$G$8))</f>
        <v>17279.890390801789</v>
      </c>
      <c r="E800" s="30">
        <f>(D800*EXP(Plan1!$G$7-(Plan1!$G$8^2)/2+NORMSINV(AleatProd!E799)*Plan1!$G$8))</f>
        <v>17010.021059329818</v>
      </c>
      <c r="F800" s="30">
        <f>(E800*EXP(Plan1!$G$7-(Plan1!$G$8^2)/2+NORMSINV(AleatProd!F799)*Plan1!$G$8))</f>
        <v>18410.022977153498</v>
      </c>
      <c r="G800" s="30">
        <f>(F800*EXP(Plan1!$G$7-(Plan1!$G$8^2)/2+NORMSINV(AleatProd!G799)*Plan1!$G$8))</f>
        <v>17542.301249205902</v>
      </c>
      <c r="H800" s="30">
        <f>(G800*EXP(Plan1!$G$7-(Plan1!$G$8^2)/2+NORMSINV(AleatProd!H799)*Plan1!$G$8))</f>
        <v>17779.651546662</v>
      </c>
      <c r="I800" s="30">
        <f>(H800*EXP(Plan1!$G$7-(Plan1!$G$8^2)/2+NORMSINV(AleatProd!I799)*Plan1!$G$8))</f>
        <v>18195.997122612796</v>
      </c>
      <c r="J800" s="30">
        <f>(I800*EXP(Plan1!$G$7-(Plan1!$G$8^2)/2+NORMSINV(AleatProd!J799)*Plan1!$G$8))</f>
        <v>18247.387112322675</v>
      </c>
      <c r="K800" s="30">
        <f>(J800*EXP(Plan1!$G$7-(Plan1!$G$8^2)/2+NORMSINV(AleatProd!K799)*Plan1!$G$8))</f>
        <v>19767.842101678467</v>
      </c>
      <c r="L800" s="30">
        <f>(K800*EXP(Plan1!$G$7-(Plan1!$G$8^2)/2+NORMSINV(AleatProd!L799)*Plan1!$G$8))</f>
        <v>19187.161019851112</v>
      </c>
      <c r="M800" s="30">
        <f>(L800*EXP(Plan1!$G$7-(Plan1!$G$8^2)/2+NORMSINV(AleatProd!M799)*Plan1!$G$8))</f>
        <v>18999.294305130581</v>
      </c>
      <c r="N800" s="30">
        <f>(M800*EXP(Plan1!$G$7-(Plan1!$G$8^2)/2+NORMSINV(AleatProd!N799)*Plan1!$G$8))</f>
        <v>18916.2564864946</v>
      </c>
      <c r="O800" s="30">
        <f>(N800*EXP(Plan1!$G$7-(Plan1!$G$8^2)/2+NORMSINV(AleatProd!O799)*Plan1!$G$8))</f>
        <v>19956.504661569757</v>
      </c>
      <c r="P800" s="30">
        <f>(O800*EXP(Plan1!$G$7-(Plan1!$G$8^2)/2+NORMSINV(AleatProd!P799)*Plan1!$G$8))</f>
        <v>19852.983073009513</v>
      </c>
      <c r="Q800" s="30">
        <f>(P800*EXP(Plan1!$G$7-(Plan1!$G$8^2)/2+NORMSINV(AleatProd!Q799)*Plan1!$G$8))</f>
        <v>20598.851458282912</v>
      </c>
      <c r="R800" s="30">
        <f>(Q800*EXP(Plan1!$G$7-(Plan1!$G$8^2)/2+NORMSINV(AleatProd!R799)*Plan1!$G$8))</f>
        <v>20414.915873156973</v>
      </c>
      <c r="S800" s="30">
        <f>(R800*EXP(Plan1!$G$7-(Plan1!$G$8^2)/2+NORMSINV(AleatProd!S799)*Plan1!$G$8))</f>
        <v>20344.383774853992</v>
      </c>
      <c r="T800" s="30">
        <f>(S800*EXP(Plan1!$G$7-(Plan1!$G$8^2)/2+NORMSINV(AleatProd!T799)*Plan1!$G$8))</f>
        <v>19695.308980973732</v>
      </c>
      <c r="U800" s="30">
        <f>(T800*EXP(Plan1!$G$7-(Plan1!$G$8^2)/2+NORMSINV(AleatProd!U799)*Plan1!$G$8))</f>
        <v>19532.072099162979</v>
      </c>
      <c r="V800" s="30">
        <f>(U800*EXP(Plan1!$G$7-(Plan1!$G$8^2)/2+NORMSINV(AleatProd!V799)*Plan1!$G$8))</f>
        <v>18834.203878869917</v>
      </c>
    </row>
    <row r="801" spans="1:22" x14ac:dyDescent="0.25">
      <c r="A801">
        <v>798</v>
      </c>
      <c r="B801" s="2">
        <f>Plan1!$B$4</f>
        <v>17520</v>
      </c>
      <c r="C801" s="30">
        <f>(B801*EXP(Plan1!$G$7-(Plan1!$G$8^2)/2+NORMSINV(AleatProd!C800)*Plan1!$G$8))</f>
        <v>15971.973283115914</v>
      </c>
      <c r="D801" s="30">
        <f>(C801*EXP(Plan1!$G$7-(Plan1!$G$8^2)/2+NORMSINV(AleatProd!D800)*Plan1!$G$8))</f>
        <v>17927.765356452051</v>
      </c>
      <c r="E801" s="30">
        <f>(D801*EXP(Plan1!$G$7-(Plan1!$G$8^2)/2+NORMSINV(AleatProd!E800)*Plan1!$G$8))</f>
        <v>17721.577671218027</v>
      </c>
      <c r="F801" s="30">
        <f>(E801*EXP(Plan1!$G$7-(Plan1!$G$8^2)/2+NORMSINV(AleatProd!F800)*Plan1!$G$8))</f>
        <v>18016.591223610765</v>
      </c>
      <c r="G801" s="30">
        <f>(F801*EXP(Plan1!$G$7-(Plan1!$G$8^2)/2+NORMSINV(AleatProd!G800)*Plan1!$G$8))</f>
        <v>18170.18789732681</v>
      </c>
      <c r="H801" s="30">
        <f>(G801*EXP(Plan1!$G$7-(Plan1!$G$8^2)/2+NORMSINV(AleatProd!H800)*Plan1!$G$8))</f>
        <v>17388.207322227863</v>
      </c>
      <c r="I801" s="30">
        <f>(H801*EXP(Plan1!$G$7-(Plan1!$G$8^2)/2+NORMSINV(AleatProd!I800)*Plan1!$G$8))</f>
        <v>16129.806801480367</v>
      </c>
      <c r="J801" s="30">
        <f>(I801*EXP(Plan1!$G$7-(Plan1!$G$8^2)/2+NORMSINV(AleatProd!J800)*Plan1!$G$8))</f>
        <v>16072.923533241821</v>
      </c>
      <c r="K801" s="30">
        <f>(J801*EXP(Plan1!$G$7-(Plan1!$G$8^2)/2+NORMSINV(AleatProd!K800)*Plan1!$G$8))</f>
        <v>17406.537741232918</v>
      </c>
      <c r="L801" s="30">
        <f>(K801*EXP(Plan1!$G$7-(Plan1!$G$8^2)/2+NORMSINV(AleatProd!L800)*Plan1!$G$8))</f>
        <v>17537.687628841766</v>
      </c>
      <c r="M801" s="30">
        <f>(L801*EXP(Plan1!$G$7-(Plan1!$G$8^2)/2+NORMSINV(AleatProd!M800)*Plan1!$G$8))</f>
        <v>17030.11448279968</v>
      </c>
      <c r="N801" s="30">
        <f>(M801*EXP(Plan1!$G$7-(Plan1!$G$8^2)/2+NORMSINV(AleatProd!N800)*Plan1!$G$8))</f>
        <v>16073.200503495813</v>
      </c>
      <c r="O801" s="30">
        <f>(N801*EXP(Plan1!$G$7-(Plan1!$G$8^2)/2+NORMSINV(AleatProd!O800)*Plan1!$G$8))</f>
        <v>16255.865750884146</v>
      </c>
      <c r="P801" s="30">
        <f>(O801*EXP(Plan1!$G$7-(Plan1!$G$8^2)/2+NORMSINV(AleatProd!P800)*Plan1!$G$8))</f>
        <v>17421.371037748919</v>
      </c>
      <c r="Q801" s="30">
        <f>(P801*EXP(Plan1!$G$7-(Plan1!$G$8^2)/2+NORMSINV(AleatProd!Q800)*Plan1!$G$8))</f>
        <v>17311.606664837363</v>
      </c>
      <c r="R801" s="30">
        <f>(Q801*EXP(Plan1!$G$7-(Plan1!$G$8^2)/2+NORMSINV(AleatProd!R800)*Plan1!$G$8))</f>
        <v>16421.75487789715</v>
      </c>
      <c r="S801" s="30">
        <f>(R801*EXP(Plan1!$G$7-(Plan1!$G$8^2)/2+NORMSINV(AleatProd!S800)*Plan1!$G$8))</f>
        <v>15604.536056274881</v>
      </c>
      <c r="T801" s="30">
        <f>(S801*EXP(Plan1!$G$7-(Plan1!$G$8^2)/2+NORMSINV(AleatProd!T800)*Plan1!$G$8))</f>
        <v>14487.80281235777</v>
      </c>
      <c r="U801" s="30">
        <f>(T801*EXP(Plan1!$G$7-(Plan1!$G$8^2)/2+NORMSINV(AleatProd!U800)*Plan1!$G$8))</f>
        <v>14336.425636312097</v>
      </c>
      <c r="V801" s="30">
        <f>(U801*EXP(Plan1!$G$7-(Plan1!$G$8^2)/2+NORMSINV(AleatProd!V800)*Plan1!$G$8))</f>
        <v>13645.242136180963</v>
      </c>
    </row>
    <row r="802" spans="1:22" x14ac:dyDescent="0.25">
      <c r="A802">
        <v>799</v>
      </c>
      <c r="B802" s="2">
        <f>Plan1!$B$4</f>
        <v>17520</v>
      </c>
      <c r="C802" s="30">
        <f>(B802*EXP(Plan1!$G$7-(Plan1!$G$8^2)/2+NORMSINV(AleatProd!C801)*Plan1!$G$8))</f>
        <v>18093.508487430365</v>
      </c>
      <c r="D802" s="30">
        <f>(C802*EXP(Plan1!$G$7-(Plan1!$G$8^2)/2+NORMSINV(AleatProd!D801)*Plan1!$G$8))</f>
        <v>19301.074128416145</v>
      </c>
      <c r="E802" s="30">
        <f>(D802*EXP(Plan1!$G$7-(Plan1!$G$8^2)/2+NORMSINV(AleatProd!E801)*Plan1!$G$8))</f>
        <v>19343.904649844175</v>
      </c>
      <c r="F802" s="30">
        <f>(E802*EXP(Plan1!$G$7-(Plan1!$G$8^2)/2+NORMSINV(AleatProd!F801)*Plan1!$G$8))</f>
        <v>20312.687356109247</v>
      </c>
      <c r="G802" s="30">
        <f>(F802*EXP(Plan1!$G$7-(Plan1!$G$8^2)/2+NORMSINV(AleatProd!G801)*Plan1!$G$8))</f>
        <v>21094.94620199659</v>
      </c>
      <c r="H802" s="30">
        <f>(G802*EXP(Plan1!$G$7-(Plan1!$G$8^2)/2+NORMSINV(AleatProd!H801)*Plan1!$G$8))</f>
        <v>20628.455646511135</v>
      </c>
      <c r="I802" s="30">
        <f>(H802*EXP(Plan1!$G$7-(Plan1!$G$8^2)/2+NORMSINV(AleatProd!I801)*Plan1!$G$8))</f>
        <v>20661.379955964061</v>
      </c>
      <c r="J802" s="30">
        <f>(I802*EXP(Plan1!$G$7-(Plan1!$G$8^2)/2+NORMSINV(AleatProd!J801)*Plan1!$G$8))</f>
        <v>21934.564925001763</v>
      </c>
      <c r="K802" s="30">
        <f>(J802*EXP(Plan1!$G$7-(Plan1!$G$8^2)/2+NORMSINV(AleatProd!K801)*Plan1!$G$8))</f>
        <v>21373.444284772286</v>
      </c>
      <c r="L802" s="30">
        <f>(K802*EXP(Plan1!$G$7-(Plan1!$G$8^2)/2+NORMSINV(AleatProd!L801)*Plan1!$G$8))</f>
        <v>20918.875266778065</v>
      </c>
      <c r="M802" s="30">
        <f>(L802*EXP(Plan1!$G$7-(Plan1!$G$8^2)/2+NORMSINV(AleatProd!M801)*Plan1!$G$8))</f>
        <v>19337.922198636843</v>
      </c>
      <c r="N802" s="30">
        <f>(M802*EXP(Plan1!$G$7-(Plan1!$G$8^2)/2+NORMSINV(AleatProd!N801)*Plan1!$G$8))</f>
        <v>19503.074243922598</v>
      </c>
      <c r="O802" s="30">
        <f>(N802*EXP(Plan1!$G$7-(Plan1!$G$8^2)/2+NORMSINV(AleatProd!O801)*Plan1!$G$8))</f>
        <v>19497.235420092431</v>
      </c>
      <c r="P802" s="30">
        <f>(O802*EXP(Plan1!$G$7-(Plan1!$G$8^2)/2+NORMSINV(AleatProd!P801)*Plan1!$G$8))</f>
        <v>20138.228501508533</v>
      </c>
      <c r="Q802" s="30">
        <f>(P802*EXP(Plan1!$G$7-(Plan1!$G$8^2)/2+NORMSINV(AleatProd!Q801)*Plan1!$G$8))</f>
        <v>19428.531511476187</v>
      </c>
      <c r="R802" s="30">
        <f>(Q802*EXP(Plan1!$G$7-(Plan1!$G$8^2)/2+NORMSINV(AleatProd!R801)*Plan1!$G$8))</f>
        <v>20361.02378337755</v>
      </c>
      <c r="S802" s="30">
        <f>(R802*EXP(Plan1!$G$7-(Plan1!$G$8^2)/2+NORMSINV(AleatProd!S801)*Plan1!$G$8))</f>
        <v>18722.219406559321</v>
      </c>
      <c r="T802" s="30">
        <f>(S802*EXP(Plan1!$G$7-(Plan1!$G$8^2)/2+NORMSINV(AleatProd!T801)*Plan1!$G$8))</f>
        <v>19181.011853312175</v>
      </c>
      <c r="U802" s="30">
        <f>(T802*EXP(Plan1!$G$7-(Plan1!$G$8^2)/2+NORMSINV(AleatProd!U801)*Plan1!$G$8))</f>
        <v>19207.705070001975</v>
      </c>
      <c r="V802" s="30">
        <f>(U802*EXP(Plan1!$G$7-(Plan1!$G$8^2)/2+NORMSINV(AleatProd!V801)*Plan1!$G$8))</f>
        <v>19814.899734350583</v>
      </c>
    </row>
    <row r="803" spans="1:22" x14ac:dyDescent="0.25">
      <c r="A803">
        <v>800</v>
      </c>
      <c r="B803" s="2">
        <f>Plan1!$B$4</f>
        <v>17520</v>
      </c>
      <c r="C803" s="30">
        <f>(B803*EXP(Plan1!$G$7-(Plan1!$G$8^2)/2+NORMSINV(AleatProd!C802)*Plan1!$G$8))</f>
        <v>17144.520471119609</v>
      </c>
      <c r="D803" s="30">
        <f>(C803*EXP(Plan1!$G$7-(Plan1!$G$8^2)/2+NORMSINV(AleatProd!D802)*Plan1!$G$8))</f>
        <v>17992.273114828335</v>
      </c>
      <c r="E803" s="30">
        <f>(D803*EXP(Plan1!$G$7-(Plan1!$G$8^2)/2+NORMSINV(AleatProd!E802)*Plan1!$G$8))</f>
        <v>17841.653792413304</v>
      </c>
      <c r="F803" s="30">
        <f>(E803*EXP(Plan1!$G$7-(Plan1!$G$8^2)/2+NORMSINV(AleatProd!F802)*Plan1!$G$8))</f>
        <v>16108.010715461822</v>
      </c>
      <c r="G803" s="30">
        <f>(F803*EXP(Plan1!$G$7-(Plan1!$G$8^2)/2+NORMSINV(AleatProd!G802)*Plan1!$G$8))</f>
        <v>16171.508144980909</v>
      </c>
      <c r="H803" s="30">
        <f>(G803*EXP(Plan1!$G$7-(Plan1!$G$8^2)/2+NORMSINV(AleatProd!H802)*Plan1!$G$8))</f>
        <v>16991.528866234119</v>
      </c>
      <c r="I803" s="30">
        <f>(H803*EXP(Plan1!$G$7-(Plan1!$G$8^2)/2+NORMSINV(AleatProd!I802)*Plan1!$G$8))</f>
        <v>16657.241539319417</v>
      </c>
      <c r="J803" s="30">
        <f>(I803*EXP(Plan1!$G$7-(Plan1!$G$8^2)/2+NORMSINV(AleatProd!J802)*Plan1!$G$8))</f>
        <v>15730.218609403242</v>
      </c>
      <c r="K803" s="30">
        <f>(J803*EXP(Plan1!$G$7-(Plan1!$G$8^2)/2+NORMSINV(AleatProd!K802)*Plan1!$G$8))</f>
        <v>16993.405303165389</v>
      </c>
      <c r="L803" s="30">
        <f>(K803*EXP(Plan1!$G$7-(Plan1!$G$8^2)/2+NORMSINV(AleatProd!L802)*Plan1!$G$8))</f>
        <v>16894.283719550567</v>
      </c>
      <c r="M803" s="30">
        <f>(L803*EXP(Plan1!$G$7-(Plan1!$G$8^2)/2+NORMSINV(AleatProd!M802)*Plan1!$G$8))</f>
        <v>16656.199693322589</v>
      </c>
      <c r="N803" s="30">
        <f>(M803*EXP(Plan1!$G$7-(Plan1!$G$8^2)/2+NORMSINV(AleatProd!N802)*Plan1!$G$8))</f>
        <v>16676.728129655734</v>
      </c>
      <c r="O803" s="30">
        <f>(N803*EXP(Plan1!$G$7-(Plan1!$G$8^2)/2+NORMSINV(AleatProd!O802)*Plan1!$G$8))</f>
        <v>16780.859543966988</v>
      </c>
      <c r="P803" s="30">
        <f>(O803*EXP(Plan1!$G$7-(Plan1!$G$8^2)/2+NORMSINV(AleatProd!P802)*Plan1!$G$8))</f>
        <v>15558.573723152173</v>
      </c>
      <c r="Q803" s="30">
        <f>(P803*EXP(Plan1!$G$7-(Plan1!$G$8^2)/2+NORMSINV(AleatProd!Q802)*Plan1!$G$8))</f>
        <v>16453.035864705445</v>
      </c>
      <c r="R803" s="30">
        <f>(Q803*EXP(Plan1!$G$7-(Plan1!$G$8^2)/2+NORMSINV(AleatProd!R802)*Plan1!$G$8))</f>
        <v>15785.628791247089</v>
      </c>
      <c r="S803" s="30">
        <f>(R803*EXP(Plan1!$G$7-(Plan1!$G$8^2)/2+NORMSINV(AleatProd!S802)*Plan1!$G$8))</f>
        <v>14597.277669043622</v>
      </c>
      <c r="T803" s="30">
        <f>(S803*EXP(Plan1!$G$7-(Plan1!$G$8^2)/2+NORMSINV(AleatProd!T802)*Plan1!$G$8))</f>
        <v>13437.344808718786</v>
      </c>
      <c r="U803" s="30">
        <f>(T803*EXP(Plan1!$G$7-(Plan1!$G$8^2)/2+NORMSINV(AleatProd!U802)*Plan1!$G$8))</f>
        <v>12486.119730283022</v>
      </c>
      <c r="V803" s="30">
        <f>(U803*EXP(Plan1!$G$7-(Plan1!$G$8^2)/2+NORMSINV(AleatProd!V802)*Plan1!$G$8))</f>
        <v>14008.466935362847</v>
      </c>
    </row>
    <row r="804" spans="1:22" x14ac:dyDescent="0.25">
      <c r="A804">
        <v>801</v>
      </c>
      <c r="B804" s="2">
        <f>Plan1!$B$4</f>
        <v>17520</v>
      </c>
      <c r="C804" s="30">
        <f>(B804*EXP(Plan1!$G$7-(Plan1!$G$8^2)/2+NORMSINV(AleatProd!C803)*Plan1!$G$8))</f>
        <v>18036.701114641033</v>
      </c>
      <c r="D804" s="30">
        <f>(C804*EXP(Plan1!$G$7-(Plan1!$G$8^2)/2+NORMSINV(AleatProd!D803)*Plan1!$G$8))</f>
        <v>16067.955272750005</v>
      </c>
      <c r="E804" s="30">
        <f>(D804*EXP(Plan1!$G$7-(Plan1!$G$8^2)/2+NORMSINV(AleatProd!E803)*Plan1!$G$8))</f>
        <v>16212.134707152247</v>
      </c>
      <c r="F804" s="30">
        <f>(E804*EXP(Plan1!$G$7-(Plan1!$G$8^2)/2+NORMSINV(AleatProd!F803)*Plan1!$G$8))</f>
        <v>16376.470117881403</v>
      </c>
      <c r="G804" s="30">
        <f>(F804*EXP(Plan1!$G$7-(Plan1!$G$8^2)/2+NORMSINV(AleatProd!G803)*Plan1!$G$8))</f>
        <v>15431.365864840333</v>
      </c>
      <c r="H804" s="30">
        <f>(G804*EXP(Plan1!$G$7-(Plan1!$G$8^2)/2+NORMSINV(AleatProd!H803)*Plan1!$G$8))</f>
        <v>14695.947732504954</v>
      </c>
      <c r="I804" s="30">
        <f>(H804*EXP(Plan1!$G$7-(Plan1!$G$8^2)/2+NORMSINV(AleatProd!I803)*Plan1!$G$8))</f>
        <v>14493.314130276536</v>
      </c>
      <c r="J804" s="30">
        <f>(I804*EXP(Plan1!$G$7-(Plan1!$G$8^2)/2+NORMSINV(AleatProd!J803)*Plan1!$G$8))</f>
        <v>14842.508915498012</v>
      </c>
      <c r="K804" s="30">
        <f>(J804*EXP(Plan1!$G$7-(Plan1!$G$8^2)/2+NORMSINV(AleatProd!K803)*Plan1!$G$8))</f>
        <v>14463.313252530781</v>
      </c>
      <c r="L804" s="30">
        <f>(K804*EXP(Plan1!$G$7-(Plan1!$G$8^2)/2+NORMSINV(AleatProd!L803)*Plan1!$G$8))</f>
        <v>15749.624838979355</v>
      </c>
      <c r="M804" s="30">
        <f>(L804*EXP(Plan1!$G$7-(Plan1!$G$8^2)/2+NORMSINV(AleatProd!M803)*Plan1!$G$8))</f>
        <v>14278.839515998579</v>
      </c>
      <c r="N804" s="30">
        <f>(M804*EXP(Plan1!$G$7-(Plan1!$G$8^2)/2+NORMSINV(AleatProd!N803)*Plan1!$G$8))</f>
        <v>14280.864598719481</v>
      </c>
      <c r="O804" s="30">
        <f>(N804*EXP(Plan1!$G$7-(Plan1!$G$8^2)/2+NORMSINV(AleatProd!O803)*Plan1!$G$8))</f>
        <v>14788.622234250259</v>
      </c>
      <c r="P804" s="30">
        <f>(O804*EXP(Plan1!$G$7-(Plan1!$G$8^2)/2+NORMSINV(AleatProd!P803)*Plan1!$G$8))</f>
        <v>15736.349142271954</v>
      </c>
      <c r="Q804" s="30">
        <f>(P804*EXP(Plan1!$G$7-(Plan1!$G$8^2)/2+NORMSINV(AleatProd!Q803)*Plan1!$G$8))</f>
        <v>15011.171794231874</v>
      </c>
      <c r="R804" s="30">
        <f>(Q804*EXP(Plan1!$G$7-(Plan1!$G$8^2)/2+NORMSINV(AleatProd!R803)*Plan1!$G$8))</f>
        <v>14905.692186221071</v>
      </c>
      <c r="S804" s="30">
        <f>(R804*EXP(Plan1!$G$7-(Plan1!$G$8^2)/2+NORMSINV(AleatProd!S803)*Plan1!$G$8))</f>
        <v>13754.96601456644</v>
      </c>
      <c r="T804" s="30">
        <f>(S804*EXP(Plan1!$G$7-(Plan1!$G$8^2)/2+NORMSINV(AleatProd!T803)*Plan1!$G$8))</f>
        <v>13415.956034477083</v>
      </c>
      <c r="U804" s="30">
        <f>(T804*EXP(Plan1!$G$7-(Plan1!$G$8^2)/2+NORMSINV(AleatProd!U803)*Plan1!$G$8))</f>
        <v>12732.357189557213</v>
      </c>
      <c r="V804" s="30">
        <f>(U804*EXP(Plan1!$G$7-(Plan1!$G$8^2)/2+NORMSINV(AleatProd!V803)*Plan1!$G$8))</f>
        <v>11040.185562113269</v>
      </c>
    </row>
    <row r="805" spans="1:22" x14ac:dyDescent="0.25">
      <c r="A805">
        <v>802</v>
      </c>
      <c r="B805" s="2">
        <f>Plan1!$B$4</f>
        <v>17520</v>
      </c>
      <c r="C805" s="30">
        <f>(B805*EXP(Plan1!$G$7-(Plan1!$G$8^2)/2+NORMSINV(AleatProd!C804)*Plan1!$G$8))</f>
        <v>17974.316125423305</v>
      </c>
      <c r="D805" s="30">
        <f>(C805*EXP(Plan1!$G$7-(Plan1!$G$8^2)/2+NORMSINV(AleatProd!D804)*Plan1!$G$8))</f>
        <v>17662.124802205577</v>
      </c>
      <c r="E805" s="30">
        <f>(D805*EXP(Plan1!$G$7-(Plan1!$G$8^2)/2+NORMSINV(AleatProd!E804)*Plan1!$G$8))</f>
        <v>17070.529824364417</v>
      </c>
      <c r="F805" s="30">
        <f>(E805*EXP(Plan1!$G$7-(Plan1!$G$8^2)/2+NORMSINV(AleatProd!F804)*Plan1!$G$8))</f>
        <v>16743.75603821496</v>
      </c>
      <c r="G805" s="30">
        <f>(F805*EXP(Plan1!$G$7-(Plan1!$G$8^2)/2+NORMSINV(AleatProd!G804)*Plan1!$G$8))</f>
        <v>17320.563034847215</v>
      </c>
      <c r="H805" s="30">
        <f>(G805*EXP(Plan1!$G$7-(Plan1!$G$8^2)/2+NORMSINV(AleatProd!H804)*Plan1!$G$8))</f>
        <v>17910.854587731996</v>
      </c>
      <c r="I805" s="30">
        <f>(H805*EXP(Plan1!$G$7-(Plan1!$G$8^2)/2+NORMSINV(AleatProd!I804)*Plan1!$G$8))</f>
        <v>19064.759341163804</v>
      </c>
      <c r="J805" s="30">
        <f>(I805*EXP(Plan1!$G$7-(Plan1!$G$8^2)/2+NORMSINV(AleatProd!J804)*Plan1!$G$8))</f>
        <v>18631.71433760778</v>
      </c>
      <c r="K805" s="30">
        <f>(J805*EXP(Plan1!$G$7-(Plan1!$G$8^2)/2+NORMSINV(AleatProd!K804)*Plan1!$G$8))</f>
        <v>16915.670870540096</v>
      </c>
      <c r="L805" s="30">
        <f>(K805*EXP(Plan1!$G$7-(Plan1!$G$8^2)/2+NORMSINV(AleatProd!L804)*Plan1!$G$8))</f>
        <v>15631.216758776405</v>
      </c>
      <c r="M805" s="30">
        <f>(L805*EXP(Plan1!$G$7-(Plan1!$G$8^2)/2+NORMSINV(AleatProd!M804)*Plan1!$G$8))</f>
        <v>16484.736341550313</v>
      </c>
      <c r="N805" s="30">
        <f>(M805*EXP(Plan1!$G$7-(Plan1!$G$8^2)/2+NORMSINV(AleatProd!N804)*Plan1!$G$8))</f>
        <v>15500.589917554094</v>
      </c>
      <c r="O805" s="30">
        <f>(N805*EXP(Plan1!$G$7-(Plan1!$G$8^2)/2+NORMSINV(AleatProd!O804)*Plan1!$G$8))</f>
        <v>15080.541521511808</v>
      </c>
      <c r="P805" s="30">
        <f>(O805*EXP(Plan1!$G$7-(Plan1!$G$8^2)/2+NORMSINV(AleatProd!P804)*Plan1!$G$8))</f>
        <v>13542.393208847374</v>
      </c>
      <c r="Q805" s="30">
        <f>(P805*EXP(Plan1!$G$7-(Plan1!$G$8^2)/2+NORMSINV(AleatProd!Q804)*Plan1!$G$8))</f>
        <v>12628.453786652712</v>
      </c>
      <c r="R805" s="30">
        <f>(Q805*EXP(Plan1!$G$7-(Plan1!$G$8^2)/2+NORMSINV(AleatProd!R804)*Plan1!$G$8))</f>
        <v>13004.495710607633</v>
      </c>
      <c r="S805" s="30">
        <f>(R805*EXP(Plan1!$G$7-(Plan1!$G$8^2)/2+NORMSINV(AleatProd!S804)*Plan1!$G$8))</f>
        <v>14040.502211629868</v>
      </c>
      <c r="T805" s="30">
        <f>(S805*EXP(Plan1!$G$7-(Plan1!$G$8^2)/2+NORMSINV(AleatProd!T804)*Plan1!$G$8))</f>
        <v>13904.200322899582</v>
      </c>
      <c r="U805" s="30">
        <f>(T805*EXP(Plan1!$G$7-(Plan1!$G$8^2)/2+NORMSINV(AleatProd!U804)*Plan1!$G$8))</f>
        <v>14113.514950191531</v>
      </c>
      <c r="V805" s="30">
        <f>(U805*EXP(Plan1!$G$7-(Plan1!$G$8^2)/2+NORMSINV(AleatProd!V804)*Plan1!$G$8))</f>
        <v>13339.59016135027</v>
      </c>
    </row>
    <row r="806" spans="1:22" x14ac:dyDescent="0.25">
      <c r="A806">
        <v>803</v>
      </c>
      <c r="B806" s="2">
        <f>Plan1!$B$4</f>
        <v>17520</v>
      </c>
      <c r="C806" s="30">
        <f>(B806*EXP(Plan1!$G$7-(Plan1!$G$8^2)/2+NORMSINV(AleatProd!C805)*Plan1!$G$8))</f>
        <v>19974.0736989004</v>
      </c>
      <c r="D806" s="30">
        <f>(C806*EXP(Plan1!$G$7-(Plan1!$G$8^2)/2+NORMSINV(AleatProd!D805)*Plan1!$G$8))</f>
        <v>18577.951182222023</v>
      </c>
      <c r="E806" s="30">
        <f>(D806*EXP(Plan1!$G$7-(Plan1!$G$8^2)/2+NORMSINV(AleatProd!E805)*Plan1!$G$8))</f>
        <v>18633.859939581809</v>
      </c>
      <c r="F806" s="30">
        <f>(E806*EXP(Plan1!$G$7-(Plan1!$G$8^2)/2+NORMSINV(AleatProd!F805)*Plan1!$G$8))</f>
        <v>16971.801916850403</v>
      </c>
      <c r="G806" s="30">
        <f>(F806*EXP(Plan1!$G$7-(Plan1!$G$8^2)/2+NORMSINV(AleatProd!G805)*Plan1!$G$8))</f>
        <v>17537.250484720735</v>
      </c>
      <c r="H806" s="30">
        <f>(G806*EXP(Plan1!$G$7-(Plan1!$G$8^2)/2+NORMSINV(AleatProd!H805)*Plan1!$G$8))</f>
        <v>16327.056166872626</v>
      </c>
      <c r="I806" s="30">
        <f>(H806*EXP(Plan1!$G$7-(Plan1!$G$8^2)/2+NORMSINV(AleatProd!I805)*Plan1!$G$8))</f>
        <v>16712.218816941888</v>
      </c>
      <c r="J806" s="30">
        <f>(I806*EXP(Plan1!$G$7-(Plan1!$G$8^2)/2+NORMSINV(AleatProd!J805)*Plan1!$G$8))</f>
        <v>15896.627066580131</v>
      </c>
      <c r="K806" s="30">
        <f>(J806*EXP(Plan1!$G$7-(Plan1!$G$8^2)/2+NORMSINV(AleatProd!K805)*Plan1!$G$8))</f>
        <v>15892.137801366287</v>
      </c>
      <c r="L806" s="30">
        <f>(K806*EXP(Plan1!$G$7-(Plan1!$G$8^2)/2+NORMSINV(AleatProd!L805)*Plan1!$G$8))</f>
        <v>16479.298304128472</v>
      </c>
      <c r="M806" s="30">
        <f>(L806*EXP(Plan1!$G$7-(Plan1!$G$8^2)/2+NORMSINV(AleatProd!M805)*Plan1!$G$8))</f>
        <v>15341.270245556861</v>
      </c>
      <c r="N806" s="30">
        <f>(M806*EXP(Plan1!$G$7-(Plan1!$G$8^2)/2+NORMSINV(AleatProd!N805)*Plan1!$G$8))</f>
        <v>15474.535634774749</v>
      </c>
      <c r="O806" s="30">
        <f>(N806*EXP(Plan1!$G$7-(Plan1!$G$8^2)/2+NORMSINV(AleatProd!O805)*Plan1!$G$8))</f>
        <v>15736.74346538906</v>
      </c>
      <c r="P806" s="30">
        <f>(O806*EXP(Plan1!$G$7-(Plan1!$G$8^2)/2+NORMSINV(AleatProd!P805)*Plan1!$G$8))</f>
        <v>15106.204819053344</v>
      </c>
      <c r="Q806" s="30">
        <f>(P806*EXP(Plan1!$G$7-(Plan1!$G$8^2)/2+NORMSINV(AleatProd!Q805)*Plan1!$G$8))</f>
        <v>14528.1657829173</v>
      </c>
      <c r="R806" s="30">
        <f>(Q806*EXP(Plan1!$G$7-(Plan1!$G$8^2)/2+NORMSINV(AleatProd!R805)*Plan1!$G$8))</f>
        <v>13713.568753113717</v>
      </c>
      <c r="S806" s="30">
        <f>(R806*EXP(Plan1!$G$7-(Plan1!$G$8^2)/2+NORMSINV(AleatProd!S805)*Plan1!$G$8))</f>
        <v>14493.559165660916</v>
      </c>
      <c r="T806" s="30">
        <f>(S806*EXP(Plan1!$G$7-(Plan1!$G$8^2)/2+NORMSINV(AleatProd!T805)*Plan1!$G$8))</f>
        <v>15103.114341147832</v>
      </c>
      <c r="U806" s="30">
        <f>(T806*EXP(Plan1!$G$7-(Plan1!$G$8^2)/2+NORMSINV(AleatProd!U805)*Plan1!$G$8))</f>
        <v>14650.657888125692</v>
      </c>
      <c r="V806" s="30">
        <f>(U806*EXP(Plan1!$G$7-(Plan1!$G$8^2)/2+NORMSINV(AleatProd!V805)*Plan1!$G$8))</f>
        <v>13539.234609856705</v>
      </c>
    </row>
    <row r="807" spans="1:22" x14ac:dyDescent="0.25">
      <c r="A807">
        <v>804</v>
      </c>
      <c r="B807" s="2">
        <f>Plan1!$B$4</f>
        <v>17520</v>
      </c>
      <c r="C807" s="30">
        <f>(B807*EXP(Plan1!$G$7-(Plan1!$G$8^2)/2+NORMSINV(AleatProd!C806)*Plan1!$G$8))</f>
        <v>18818.971181279492</v>
      </c>
      <c r="D807" s="30">
        <f>(C807*EXP(Plan1!$G$7-(Plan1!$G$8^2)/2+NORMSINV(AleatProd!D806)*Plan1!$G$8))</f>
        <v>19351.46621828225</v>
      </c>
      <c r="E807" s="30">
        <f>(D807*EXP(Plan1!$G$7-(Plan1!$G$8^2)/2+NORMSINV(AleatProd!E806)*Plan1!$G$8))</f>
        <v>16853.545395032706</v>
      </c>
      <c r="F807" s="30">
        <f>(E807*EXP(Plan1!$G$7-(Plan1!$G$8^2)/2+NORMSINV(AleatProd!F806)*Plan1!$G$8))</f>
        <v>15759.317346615957</v>
      </c>
      <c r="G807" s="30">
        <f>(F807*EXP(Plan1!$G$7-(Plan1!$G$8^2)/2+NORMSINV(AleatProd!G806)*Plan1!$G$8))</f>
        <v>15920.203720854568</v>
      </c>
      <c r="H807" s="30">
        <f>(G807*EXP(Plan1!$G$7-(Plan1!$G$8^2)/2+NORMSINV(AleatProd!H806)*Plan1!$G$8))</f>
        <v>15771.562670147281</v>
      </c>
      <c r="I807" s="30">
        <f>(H807*EXP(Plan1!$G$7-(Plan1!$G$8^2)/2+NORMSINV(AleatProd!I806)*Plan1!$G$8))</f>
        <v>15465.208182944179</v>
      </c>
      <c r="J807" s="30">
        <f>(I807*EXP(Plan1!$G$7-(Plan1!$G$8^2)/2+NORMSINV(AleatProd!J806)*Plan1!$G$8))</f>
        <v>17046.905349940589</v>
      </c>
      <c r="K807" s="30">
        <f>(J807*EXP(Plan1!$G$7-(Plan1!$G$8^2)/2+NORMSINV(AleatProd!K806)*Plan1!$G$8))</f>
        <v>16954.040566315514</v>
      </c>
      <c r="L807" s="30">
        <f>(K807*EXP(Plan1!$G$7-(Plan1!$G$8^2)/2+NORMSINV(AleatProd!L806)*Plan1!$G$8))</f>
        <v>17989.220416699685</v>
      </c>
      <c r="M807" s="30">
        <f>(L807*EXP(Plan1!$G$7-(Plan1!$G$8^2)/2+NORMSINV(AleatProd!M806)*Plan1!$G$8))</f>
        <v>17457.234524313077</v>
      </c>
      <c r="N807" s="30">
        <f>(M807*EXP(Plan1!$G$7-(Plan1!$G$8^2)/2+NORMSINV(AleatProd!N806)*Plan1!$G$8))</f>
        <v>20342.554055715842</v>
      </c>
      <c r="O807" s="30">
        <f>(N807*EXP(Plan1!$G$7-(Plan1!$G$8^2)/2+NORMSINV(AleatProd!O806)*Plan1!$G$8))</f>
        <v>19555.268195732482</v>
      </c>
      <c r="P807" s="30">
        <f>(O807*EXP(Plan1!$G$7-(Plan1!$G$8^2)/2+NORMSINV(AleatProd!P806)*Plan1!$G$8))</f>
        <v>19803.807118706813</v>
      </c>
      <c r="Q807" s="30">
        <f>(P807*EXP(Plan1!$G$7-(Plan1!$G$8^2)/2+NORMSINV(AleatProd!Q806)*Plan1!$G$8))</f>
        <v>20528.251175701949</v>
      </c>
      <c r="R807" s="30">
        <f>(Q807*EXP(Plan1!$G$7-(Plan1!$G$8^2)/2+NORMSINV(AleatProd!R806)*Plan1!$G$8))</f>
        <v>20866.48346789931</v>
      </c>
      <c r="S807" s="30">
        <f>(R807*EXP(Plan1!$G$7-(Plan1!$G$8^2)/2+NORMSINV(AleatProd!S806)*Plan1!$G$8))</f>
        <v>19697.729914734133</v>
      </c>
      <c r="T807" s="30">
        <f>(S807*EXP(Plan1!$G$7-(Plan1!$G$8^2)/2+NORMSINV(AleatProd!T806)*Plan1!$G$8))</f>
        <v>20497.640995280093</v>
      </c>
      <c r="U807" s="30">
        <f>(T807*EXP(Plan1!$G$7-(Plan1!$G$8^2)/2+NORMSINV(AleatProd!U806)*Plan1!$G$8))</f>
        <v>19620.683913917481</v>
      </c>
      <c r="V807" s="30">
        <f>(U807*EXP(Plan1!$G$7-(Plan1!$G$8^2)/2+NORMSINV(AleatProd!V806)*Plan1!$G$8))</f>
        <v>19935.400199664618</v>
      </c>
    </row>
    <row r="808" spans="1:22" x14ac:dyDescent="0.25">
      <c r="A808">
        <v>805</v>
      </c>
      <c r="B808" s="2">
        <f>Plan1!$B$4</f>
        <v>17520</v>
      </c>
      <c r="C808" s="30">
        <f>(B808*EXP(Plan1!$G$7-(Plan1!$G$8^2)/2+NORMSINV(AleatProd!C807)*Plan1!$G$8))</f>
        <v>17360.337874501569</v>
      </c>
      <c r="D808" s="30">
        <f>(C808*EXP(Plan1!$G$7-(Plan1!$G$8^2)/2+NORMSINV(AleatProd!D807)*Plan1!$G$8))</f>
        <v>17007.632044303489</v>
      </c>
      <c r="E808" s="30">
        <f>(D808*EXP(Plan1!$G$7-(Plan1!$G$8^2)/2+NORMSINV(AleatProd!E807)*Plan1!$G$8))</f>
        <v>16593.507914253485</v>
      </c>
      <c r="F808" s="30">
        <f>(E808*EXP(Plan1!$G$7-(Plan1!$G$8^2)/2+NORMSINV(AleatProd!F807)*Plan1!$G$8))</f>
        <v>17326.574385303658</v>
      </c>
      <c r="G808" s="30">
        <f>(F808*EXP(Plan1!$G$7-(Plan1!$G$8^2)/2+NORMSINV(AleatProd!G807)*Plan1!$G$8))</f>
        <v>17882.732314659635</v>
      </c>
      <c r="H808" s="30">
        <f>(G808*EXP(Plan1!$G$7-(Plan1!$G$8^2)/2+NORMSINV(AleatProd!H807)*Plan1!$G$8))</f>
        <v>17969.282158559778</v>
      </c>
      <c r="I808" s="30">
        <f>(H808*EXP(Plan1!$G$7-(Plan1!$G$8^2)/2+NORMSINV(AleatProd!I807)*Plan1!$G$8))</f>
        <v>16978.048586870675</v>
      </c>
      <c r="J808" s="30">
        <f>(I808*EXP(Plan1!$G$7-(Plan1!$G$8^2)/2+NORMSINV(AleatProd!J807)*Plan1!$G$8))</f>
        <v>17490.02462846339</v>
      </c>
      <c r="K808" s="30">
        <f>(J808*EXP(Plan1!$G$7-(Plan1!$G$8^2)/2+NORMSINV(AleatProd!K807)*Plan1!$G$8))</f>
        <v>17174.241772947229</v>
      </c>
      <c r="L808" s="30">
        <f>(K808*EXP(Plan1!$G$7-(Plan1!$G$8^2)/2+NORMSINV(AleatProd!L807)*Plan1!$G$8))</f>
        <v>18790.561342951001</v>
      </c>
      <c r="M808" s="30">
        <f>(L808*EXP(Plan1!$G$7-(Plan1!$G$8^2)/2+NORMSINV(AleatProd!M807)*Plan1!$G$8))</f>
        <v>18206.876408855886</v>
      </c>
      <c r="N808" s="30">
        <f>(M808*EXP(Plan1!$G$7-(Plan1!$G$8^2)/2+NORMSINV(AleatProd!N807)*Plan1!$G$8))</f>
        <v>18520.411888385839</v>
      </c>
      <c r="O808" s="30">
        <f>(N808*EXP(Plan1!$G$7-(Plan1!$G$8^2)/2+NORMSINV(AleatProd!O807)*Plan1!$G$8))</f>
        <v>18055.546687322229</v>
      </c>
      <c r="P808" s="30">
        <f>(O808*EXP(Plan1!$G$7-(Plan1!$G$8^2)/2+NORMSINV(AleatProd!P807)*Plan1!$G$8))</f>
        <v>19902.140905158303</v>
      </c>
      <c r="Q808" s="30">
        <f>(P808*EXP(Plan1!$G$7-(Plan1!$G$8^2)/2+NORMSINV(AleatProd!Q807)*Plan1!$G$8))</f>
        <v>20418.521095745644</v>
      </c>
      <c r="R808" s="30">
        <f>(Q808*EXP(Plan1!$G$7-(Plan1!$G$8^2)/2+NORMSINV(AleatProd!R807)*Plan1!$G$8))</f>
        <v>20700.381502828666</v>
      </c>
      <c r="S808" s="30">
        <f>(R808*EXP(Plan1!$G$7-(Plan1!$G$8^2)/2+NORMSINV(AleatProd!S807)*Plan1!$G$8))</f>
        <v>19982.239937301249</v>
      </c>
      <c r="T808" s="30">
        <f>(S808*EXP(Plan1!$G$7-(Plan1!$G$8^2)/2+NORMSINV(AleatProd!T807)*Plan1!$G$8))</f>
        <v>19374.713107706288</v>
      </c>
      <c r="U808" s="30">
        <f>(T808*EXP(Plan1!$G$7-(Plan1!$G$8^2)/2+NORMSINV(AleatProd!U807)*Plan1!$G$8))</f>
        <v>19834.956235989564</v>
      </c>
      <c r="V808" s="30">
        <f>(U808*EXP(Plan1!$G$7-(Plan1!$G$8^2)/2+NORMSINV(AleatProd!V807)*Plan1!$G$8))</f>
        <v>17589.879395065185</v>
      </c>
    </row>
    <row r="809" spans="1:22" x14ac:dyDescent="0.25">
      <c r="A809">
        <v>806</v>
      </c>
      <c r="B809" s="2">
        <f>Plan1!$B$4</f>
        <v>17520</v>
      </c>
      <c r="C809" s="30">
        <f>(B809*EXP(Plan1!$G$7-(Plan1!$G$8^2)/2+NORMSINV(AleatProd!C808)*Plan1!$G$8))</f>
        <v>16309.500101743051</v>
      </c>
      <c r="D809" s="30">
        <f>(C809*EXP(Plan1!$G$7-(Plan1!$G$8^2)/2+NORMSINV(AleatProd!D808)*Plan1!$G$8))</f>
        <v>15249.736166755058</v>
      </c>
      <c r="E809" s="30">
        <f>(D809*EXP(Plan1!$G$7-(Plan1!$G$8^2)/2+NORMSINV(AleatProd!E808)*Plan1!$G$8))</f>
        <v>16619.994239963093</v>
      </c>
      <c r="F809" s="30">
        <f>(E809*EXP(Plan1!$G$7-(Plan1!$G$8^2)/2+NORMSINV(AleatProd!F808)*Plan1!$G$8))</f>
        <v>18004.617150733466</v>
      </c>
      <c r="G809" s="30">
        <f>(F809*EXP(Plan1!$G$7-(Plan1!$G$8^2)/2+NORMSINV(AleatProd!G808)*Plan1!$G$8))</f>
        <v>18016.386065291623</v>
      </c>
      <c r="H809" s="30">
        <f>(G809*EXP(Plan1!$G$7-(Plan1!$G$8^2)/2+NORMSINV(AleatProd!H808)*Plan1!$G$8))</f>
        <v>17453.791323028039</v>
      </c>
      <c r="I809" s="30">
        <f>(H809*EXP(Plan1!$G$7-(Plan1!$G$8^2)/2+NORMSINV(AleatProd!I808)*Plan1!$G$8))</f>
        <v>17249.53697703762</v>
      </c>
      <c r="J809" s="30">
        <f>(I809*EXP(Plan1!$G$7-(Plan1!$G$8^2)/2+NORMSINV(AleatProd!J808)*Plan1!$G$8))</f>
        <v>17792.578392616357</v>
      </c>
      <c r="K809" s="30">
        <f>(J809*EXP(Plan1!$G$7-(Plan1!$G$8^2)/2+NORMSINV(AleatProd!K808)*Plan1!$G$8))</f>
        <v>18433.811148740479</v>
      </c>
      <c r="L809" s="30">
        <f>(K809*EXP(Plan1!$G$7-(Plan1!$G$8^2)/2+NORMSINV(AleatProd!L808)*Plan1!$G$8))</f>
        <v>18044.838142734778</v>
      </c>
      <c r="M809" s="30">
        <f>(L809*EXP(Plan1!$G$7-(Plan1!$G$8^2)/2+NORMSINV(AleatProd!M808)*Plan1!$G$8))</f>
        <v>16877.288972479346</v>
      </c>
      <c r="N809" s="30">
        <f>(M809*EXP(Plan1!$G$7-(Plan1!$G$8^2)/2+NORMSINV(AleatProd!N808)*Plan1!$G$8))</f>
        <v>18097.350801579269</v>
      </c>
      <c r="O809" s="30">
        <f>(N809*EXP(Plan1!$G$7-(Plan1!$G$8^2)/2+NORMSINV(AleatProd!O808)*Plan1!$G$8))</f>
        <v>16617.627597889197</v>
      </c>
      <c r="P809" s="30">
        <f>(O809*EXP(Plan1!$G$7-(Plan1!$G$8^2)/2+NORMSINV(AleatProd!P808)*Plan1!$G$8))</f>
        <v>16701.883946510286</v>
      </c>
      <c r="Q809" s="30">
        <f>(P809*EXP(Plan1!$G$7-(Plan1!$G$8^2)/2+NORMSINV(AleatProd!Q808)*Plan1!$G$8))</f>
        <v>16106.725451200698</v>
      </c>
      <c r="R809" s="30">
        <f>(Q809*EXP(Plan1!$G$7-(Plan1!$G$8^2)/2+NORMSINV(AleatProd!R808)*Plan1!$G$8))</f>
        <v>15024.712676844254</v>
      </c>
      <c r="S809" s="30">
        <f>(R809*EXP(Plan1!$G$7-(Plan1!$G$8^2)/2+NORMSINV(AleatProd!S808)*Plan1!$G$8))</f>
        <v>14949.636869790784</v>
      </c>
      <c r="T809" s="30">
        <f>(S809*EXP(Plan1!$G$7-(Plan1!$G$8^2)/2+NORMSINV(AleatProd!T808)*Plan1!$G$8))</f>
        <v>14994.157748313537</v>
      </c>
      <c r="U809" s="30">
        <f>(T809*EXP(Plan1!$G$7-(Plan1!$G$8^2)/2+NORMSINV(AleatProd!U808)*Plan1!$G$8))</f>
        <v>14333.691412681608</v>
      </c>
      <c r="V809" s="30">
        <f>(U809*EXP(Plan1!$G$7-(Plan1!$G$8^2)/2+NORMSINV(AleatProd!V808)*Plan1!$G$8))</f>
        <v>13372.394177103453</v>
      </c>
    </row>
    <row r="810" spans="1:22" x14ac:dyDescent="0.25">
      <c r="A810">
        <v>807</v>
      </c>
      <c r="B810" s="2">
        <f>Plan1!$B$4</f>
        <v>17520</v>
      </c>
      <c r="C810" s="30">
        <f>(B810*EXP(Plan1!$G$7-(Plan1!$G$8^2)/2+NORMSINV(AleatProd!C809)*Plan1!$G$8))</f>
        <v>16998.442513797352</v>
      </c>
      <c r="D810" s="30">
        <f>(C810*EXP(Plan1!$G$7-(Plan1!$G$8^2)/2+NORMSINV(AleatProd!D809)*Plan1!$G$8))</f>
        <v>16199.860947797435</v>
      </c>
      <c r="E810" s="30">
        <f>(D810*EXP(Plan1!$G$7-(Plan1!$G$8^2)/2+NORMSINV(AleatProd!E809)*Plan1!$G$8))</f>
        <v>16026.190835477932</v>
      </c>
      <c r="F810" s="30">
        <f>(E810*EXP(Plan1!$G$7-(Plan1!$G$8^2)/2+NORMSINV(AleatProd!F809)*Plan1!$G$8))</f>
        <v>15975.576057043017</v>
      </c>
      <c r="G810" s="30">
        <f>(F810*EXP(Plan1!$G$7-(Plan1!$G$8^2)/2+NORMSINV(AleatProd!G809)*Plan1!$G$8))</f>
        <v>17026.167695546101</v>
      </c>
      <c r="H810" s="30">
        <f>(G810*EXP(Plan1!$G$7-(Plan1!$G$8^2)/2+NORMSINV(AleatProd!H809)*Plan1!$G$8))</f>
        <v>16096.703939670635</v>
      </c>
      <c r="I810" s="30">
        <f>(H810*EXP(Plan1!$G$7-(Plan1!$G$8^2)/2+NORMSINV(AleatProd!I809)*Plan1!$G$8))</f>
        <v>15752.094256984299</v>
      </c>
      <c r="J810" s="30">
        <f>(I810*EXP(Plan1!$G$7-(Plan1!$G$8^2)/2+NORMSINV(AleatProd!J809)*Plan1!$G$8))</f>
        <v>16676.73477014538</v>
      </c>
      <c r="K810" s="30">
        <f>(J810*EXP(Plan1!$G$7-(Plan1!$G$8^2)/2+NORMSINV(AleatProd!K809)*Plan1!$G$8))</f>
        <v>17012.120625579406</v>
      </c>
      <c r="L810" s="30">
        <f>(K810*EXP(Plan1!$G$7-(Plan1!$G$8^2)/2+NORMSINV(AleatProd!L809)*Plan1!$G$8))</f>
        <v>16819.853105483689</v>
      </c>
      <c r="M810" s="30">
        <f>(L810*EXP(Plan1!$G$7-(Plan1!$G$8^2)/2+NORMSINV(AleatProd!M809)*Plan1!$G$8))</f>
        <v>15892.395298465311</v>
      </c>
      <c r="N810" s="30">
        <f>(M810*EXP(Plan1!$G$7-(Plan1!$G$8^2)/2+NORMSINV(AleatProd!N809)*Plan1!$G$8))</f>
        <v>15738.736987629214</v>
      </c>
      <c r="O810" s="30">
        <f>(N810*EXP(Plan1!$G$7-(Plan1!$G$8^2)/2+NORMSINV(AleatProd!O809)*Plan1!$G$8))</f>
        <v>16527.441766184078</v>
      </c>
      <c r="P810" s="30">
        <f>(O810*EXP(Plan1!$G$7-(Plan1!$G$8^2)/2+NORMSINV(AleatProd!P809)*Plan1!$G$8))</f>
        <v>15438.500417558751</v>
      </c>
      <c r="Q810" s="30">
        <f>(P810*EXP(Plan1!$G$7-(Plan1!$G$8^2)/2+NORMSINV(AleatProd!Q809)*Plan1!$G$8))</f>
        <v>16509.360211407595</v>
      </c>
      <c r="R810" s="30">
        <f>(Q810*EXP(Plan1!$G$7-(Plan1!$G$8^2)/2+NORMSINV(AleatProd!R809)*Plan1!$G$8))</f>
        <v>16594.789848077609</v>
      </c>
      <c r="S810" s="30">
        <f>(R810*EXP(Plan1!$G$7-(Plan1!$G$8^2)/2+NORMSINV(AleatProd!S809)*Plan1!$G$8))</f>
        <v>17146.816404812038</v>
      </c>
      <c r="T810" s="30">
        <f>(S810*EXP(Plan1!$G$7-(Plan1!$G$8^2)/2+NORMSINV(AleatProd!T809)*Plan1!$G$8))</f>
        <v>15874.253897030694</v>
      </c>
      <c r="U810" s="30">
        <f>(T810*EXP(Plan1!$G$7-(Plan1!$G$8^2)/2+NORMSINV(AleatProd!U809)*Plan1!$G$8))</f>
        <v>16336.15906150039</v>
      </c>
      <c r="V810" s="30">
        <f>(U810*EXP(Plan1!$G$7-(Plan1!$G$8^2)/2+NORMSINV(AleatProd!V809)*Plan1!$G$8))</f>
        <v>14679.983482986814</v>
      </c>
    </row>
    <row r="811" spans="1:22" x14ac:dyDescent="0.25">
      <c r="A811">
        <v>808</v>
      </c>
      <c r="B811" s="2">
        <f>Plan1!$B$4</f>
        <v>17520</v>
      </c>
      <c r="C811" s="30">
        <f>(B811*EXP(Plan1!$G$7-(Plan1!$G$8^2)/2+NORMSINV(AleatProd!C810)*Plan1!$G$8))</f>
        <v>16302.679232834556</v>
      </c>
      <c r="D811" s="30">
        <f>(C811*EXP(Plan1!$G$7-(Plan1!$G$8^2)/2+NORMSINV(AleatProd!D810)*Plan1!$G$8))</f>
        <v>16366.819025542958</v>
      </c>
      <c r="E811" s="30">
        <f>(D811*EXP(Plan1!$G$7-(Plan1!$G$8^2)/2+NORMSINV(AleatProd!E810)*Plan1!$G$8))</f>
        <v>16355.689201830826</v>
      </c>
      <c r="F811" s="30">
        <f>(E811*EXP(Plan1!$G$7-(Plan1!$G$8^2)/2+NORMSINV(AleatProd!F810)*Plan1!$G$8))</f>
        <v>16492.503349680359</v>
      </c>
      <c r="G811" s="30">
        <f>(F811*EXP(Plan1!$G$7-(Plan1!$G$8^2)/2+NORMSINV(AleatProd!G810)*Plan1!$G$8))</f>
        <v>16914.354345168256</v>
      </c>
      <c r="H811" s="30">
        <f>(G811*EXP(Plan1!$G$7-(Plan1!$G$8^2)/2+NORMSINV(AleatProd!H810)*Plan1!$G$8))</f>
        <v>18082.643001310695</v>
      </c>
      <c r="I811" s="30">
        <f>(H811*EXP(Plan1!$G$7-(Plan1!$G$8^2)/2+NORMSINV(AleatProd!I810)*Plan1!$G$8))</f>
        <v>17195.616850922575</v>
      </c>
      <c r="J811" s="30">
        <f>(I811*EXP(Plan1!$G$7-(Plan1!$G$8^2)/2+NORMSINV(AleatProd!J810)*Plan1!$G$8))</f>
        <v>16400.17722109185</v>
      </c>
      <c r="K811" s="30">
        <f>(J811*EXP(Plan1!$G$7-(Plan1!$G$8^2)/2+NORMSINV(AleatProd!K810)*Plan1!$G$8))</f>
        <v>16062.857711726238</v>
      </c>
      <c r="L811" s="30">
        <f>(K811*EXP(Plan1!$G$7-(Plan1!$G$8^2)/2+NORMSINV(AleatProd!L810)*Plan1!$G$8))</f>
        <v>16809.909988567808</v>
      </c>
      <c r="M811" s="30">
        <f>(L811*EXP(Plan1!$G$7-(Plan1!$G$8^2)/2+NORMSINV(AleatProd!M810)*Plan1!$G$8))</f>
        <v>16090.40900933804</v>
      </c>
      <c r="N811" s="30">
        <f>(M811*EXP(Plan1!$G$7-(Plan1!$G$8^2)/2+NORMSINV(AleatProd!N810)*Plan1!$G$8))</f>
        <v>14870.923818484474</v>
      </c>
      <c r="O811" s="30">
        <f>(N811*EXP(Plan1!$G$7-(Plan1!$G$8^2)/2+NORMSINV(AleatProd!O810)*Plan1!$G$8))</f>
        <v>15668.913637607779</v>
      </c>
      <c r="P811" s="30">
        <f>(O811*EXP(Plan1!$G$7-(Plan1!$G$8^2)/2+NORMSINV(AleatProd!P810)*Plan1!$G$8))</f>
        <v>14495.816253109764</v>
      </c>
      <c r="Q811" s="30">
        <f>(P811*EXP(Plan1!$G$7-(Plan1!$G$8^2)/2+NORMSINV(AleatProd!Q810)*Plan1!$G$8))</f>
        <v>15052.827494315066</v>
      </c>
      <c r="R811" s="30">
        <f>(Q811*EXP(Plan1!$G$7-(Plan1!$G$8^2)/2+NORMSINV(AleatProd!R810)*Plan1!$G$8))</f>
        <v>14943.970004971012</v>
      </c>
      <c r="S811" s="30">
        <f>(R811*EXP(Plan1!$G$7-(Plan1!$G$8^2)/2+NORMSINV(AleatProd!S810)*Plan1!$G$8))</f>
        <v>14157.713593790219</v>
      </c>
      <c r="T811" s="30">
        <f>(S811*EXP(Plan1!$G$7-(Plan1!$G$8^2)/2+NORMSINV(AleatProd!T810)*Plan1!$G$8))</f>
        <v>14689.749076530628</v>
      </c>
      <c r="U811" s="30">
        <f>(T811*EXP(Plan1!$G$7-(Plan1!$G$8^2)/2+NORMSINV(AleatProd!U810)*Plan1!$G$8))</f>
        <v>15189.003184717265</v>
      </c>
      <c r="V811" s="30">
        <f>(U811*EXP(Plan1!$G$7-(Plan1!$G$8^2)/2+NORMSINV(AleatProd!V810)*Plan1!$G$8))</f>
        <v>13990.898377754287</v>
      </c>
    </row>
    <row r="812" spans="1:22" x14ac:dyDescent="0.25">
      <c r="A812">
        <v>809</v>
      </c>
      <c r="B812" s="2">
        <f>Plan1!$B$4</f>
        <v>17520</v>
      </c>
      <c r="C812" s="30">
        <f>(B812*EXP(Plan1!$G$7-(Plan1!$G$8^2)/2+NORMSINV(AleatProd!C811)*Plan1!$G$8))</f>
        <v>17047.270836245898</v>
      </c>
      <c r="D812" s="30">
        <f>(C812*EXP(Plan1!$G$7-(Plan1!$G$8^2)/2+NORMSINV(AleatProd!D811)*Plan1!$G$8))</f>
        <v>18543.687607303709</v>
      </c>
      <c r="E812" s="30">
        <f>(D812*EXP(Plan1!$G$7-(Plan1!$G$8^2)/2+NORMSINV(AleatProd!E811)*Plan1!$G$8))</f>
        <v>17300.672043211209</v>
      </c>
      <c r="F812" s="30">
        <f>(E812*EXP(Plan1!$G$7-(Plan1!$G$8^2)/2+NORMSINV(AleatProd!F811)*Plan1!$G$8))</f>
        <v>16986.45428770786</v>
      </c>
      <c r="G812" s="30">
        <f>(F812*EXP(Plan1!$G$7-(Plan1!$G$8^2)/2+NORMSINV(AleatProd!G811)*Plan1!$G$8))</f>
        <v>17277.350457062006</v>
      </c>
      <c r="H812" s="30">
        <f>(G812*EXP(Plan1!$G$7-(Plan1!$G$8^2)/2+NORMSINV(AleatProd!H811)*Plan1!$G$8))</f>
        <v>17633.224204538528</v>
      </c>
      <c r="I812" s="30">
        <f>(H812*EXP(Plan1!$G$7-(Plan1!$G$8^2)/2+NORMSINV(AleatProd!I811)*Plan1!$G$8))</f>
        <v>18278.577234586941</v>
      </c>
      <c r="J812" s="30">
        <f>(I812*EXP(Plan1!$G$7-(Plan1!$G$8^2)/2+NORMSINV(AleatProd!J811)*Plan1!$G$8))</f>
        <v>17515.315491031975</v>
      </c>
      <c r="K812" s="30">
        <f>(J812*EXP(Plan1!$G$7-(Plan1!$G$8^2)/2+NORMSINV(AleatProd!K811)*Plan1!$G$8))</f>
        <v>16996.559759680462</v>
      </c>
      <c r="L812" s="30">
        <f>(K812*EXP(Plan1!$G$7-(Plan1!$G$8^2)/2+NORMSINV(AleatProd!L811)*Plan1!$G$8))</f>
        <v>16920.031945623105</v>
      </c>
      <c r="M812" s="30">
        <f>(L812*EXP(Plan1!$G$7-(Plan1!$G$8^2)/2+NORMSINV(AleatProd!M811)*Plan1!$G$8))</f>
        <v>15599.387125048581</v>
      </c>
      <c r="N812" s="30">
        <f>(M812*EXP(Plan1!$G$7-(Plan1!$G$8^2)/2+NORMSINV(AleatProd!N811)*Plan1!$G$8))</f>
        <v>15719.964176135962</v>
      </c>
      <c r="O812" s="30">
        <f>(N812*EXP(Plan1!$G$7-(Plan1!$G$8^2)/2+NORMSINV(AleatProd!O811)*Plan1!$G$8))</f>
        <v>15407.828717594883</v>
      </c>
      <c r="P812" s="30">
        <f>(O812*EXP(Plan1!$G$7-(Plan1!$G$8^2)/2+NORMSINV(AleatProd!P811)*Plan1!$G$8))</f>
        <v>15125.723870441308</v>
      </c>
      <c r="Q812" s="30">
        <f>(P812*EXP(Plan1!$G$7-(Plan1!$G$8^2)/2+NORMSINV(AleatProd!Q811)*Plan1!$G$8))</f>
        <v>15576.392664114206</v>
      </c>
      <c r="R812" s="30">
        <f>(Q812*EXP(Plan1!$G$7-(Plan1!$G$8^2)/2+NORMSINV(AleatProd!R811)*Plan1!$G$8))</f>
        <v>15732.283867511518</v>
      </c>
      <c r="S812" s="30">
        <f>(R812*EXP(Plan1!$G$7-(Plan1!$G$8^2)/2+NORMSINV(AleatProd!S811)*Plan1!$G$8))</f>
        <v>16716.196816668828</v>
      </c>
      <c r="T812" s="30">
        <f>(S812*EXP(Plan1!$G$7-(Plan1!$G$8^2)/2+NORMSINV(AleatProd!T811)*Plan1!$G$8))</f>
        <v>16245.772643094677</v>
      </c>
      <c r="U812" s="30">
        <f>(T812*EXP(Plan1!$G$7-(Plan1!$G$8^2)/2+NORMSINV(AleatProd!U811)*Plan1!$G$8))</f>
        <v>15299.538529015686</v>
      </c>
      <c r="V812" s="30">
        <f>(U812*EXP(Plan1!$G$7-(Plan1!$G$8^2)/2+NORMSINV(AleatProd!V811)*Plan1!$G$8))</f>
        <v>14666.40193152031</v>
      </c>
    </row>
    <row r="813" spans="1:22" x14ac:dyDescent="0.25">
      <c r="A813">
        <v>810</v>
      </c>
      <c r="B813" s="2">
        <f>Plan1!$B$4</f>
        <v>17520</v>
      </c>
      <c r="C813" s="30">
        <f>(B813*EXP(Plan1!$G$7-(Plan1!$G$8^2)/2+NORMSINV(AleatProd!C812)*Plan1!$G$8))</f>
        <v>17812.041960329218</v>
      </c>
      <c r="D813" s="30">
        <f>(C813*EXP(Plan1!$G$7-(Plan1!$G$8^2)/2+NORMSINV(AleatProd!D812)*Plan1!$G$8))</f>
        <v>19181.855888368267</v>
      </c>
      <c r="E813" s="30">
        <f>(D813*EXP(Plan1!$G$7-(Plan1!$G$8^2)/2+NORMSINV(AleatProd!E812)*Plan1!$G$8))</f>
        <v>17888.98816971913</v>
      </c>
      <c r="F813" s="30">
        <f>(E813*EXP(Plan1!$G$7-(Plan1!$G$8^2)/2+NORMSINV(AleatProd!F812)*Plan1!$G$8))</f>
        <v>17576.394743476449</v>
      </c>
      <c r="G813" s="30">
        <f>(F813*EXP(Plan1!$G$7-(Plan1!$G$8^2)/2+NORMSINV(AleatProd!G812)*Plan1!$G$8))</f>
        <v>16381.191760281314</v>
      </c>
      <c r="H813" s="30">
        <f>(G813*EXP(Plan1!$G$7-(Plan1!$G$8^2)/2+NORMSINV(AleatProd!H812)*Plan1!$G$8))</f>
        <v>16543.281030079612</v>
      </c>
      <c r="I813" s="30">
        <f>(H813*EXP(Plan1!$G$7-(Plan1!$G$8^2)/2+NORMSINV(AleatProd!I812)*Plan1!$G$8))</f>
        <v>15550.190240348047</v>
      </c>
      <c r="J813" s="30">
        <f>(I813*EXP(Plan1!$G$7-(Plan1!$G$8^2)/2+NORMSINV(AleatProd!J812)*Plan1!$G$8))</f>
        <v>15832.507504000378</v>
      </c>
      <c r="K813" s="30">
        <f>(J813*EXP(Plan1!$G$7-(Plan1!$G$8^2)/2+NORMSINV(AleatProd!K812)*Plan1!$G$8))</f>
        <v>16515.905081510617</v>
      </c>
      <c r="L813" s="30">
        <f>(K813*EXP(Plan1!$G$7-(Plan1!$G$8^2)/2+NORMSINV(AleatProd!L812)*Plan1!$G$8))</f>
        <v>16155.945344584979</v>
      </c>
      <c r="M813" s="30">
        <f>(L813*EXP(Plan1!$G$7-(Plan1!$G$8^2)/2+NORMSINV(AleatProd!M812)*Plan1!$G$8))</f>
        <v>16795.365088083392</v>
      </c>
      <c r="N813" s="30">
        <f>(M813*EXP(Plan1!$G$7-(Plan1!$G$8^2)/2+NORMSINV(AleatProd!N812)*Plan1!$G$8))</f>
        <v>16695.244179846428</v>
      </c>
      <c r="O813" s="30">
        <f>(N813*EXP(Plan1!$G$7-(Plan1!$G$8^2)/2+NORMSINV(AleatProd!O812)*Plan1!$G$8))</f>
        <v>17207.72098384958</v>
      </c>
      <c r="P813" s="30">
        <f>(O813*EXP(Plan1!$G$7-(Plan1!$G$8^2)/2+NORMSINV(AleatProd!P812)*Plan1!$G$8))</f>
        <v>18520.984650220285</v>
      </c>
      <c r="Q813" s="30">
        <f>(P813*EXP(Plan1!$G$7-(Plan1!$G$8^2)/2+NORMSINV(AleatProd!Q812)*Plan1!$G$8))</f>
        <v>18331.520856303592</v>
      </c>
      <c r="R813" s="30">
        <f>(Q813*EXP(Plan1!$G$7-(Plan1!$G$8^2)/2+NORMSINV(AleatProd!R812)*Plan1!$G$8))</f>
        <v>18224.607079932783</v>
      </c>
      <c r="S813" s="30">
        <f>(R813*EXP(Plan1!$G$7-(Plan1!$G$8^2)/2+NORMSINV(AleatProd!S812)*Plan1!$G$8))</f>
        <v>18033.620769146954</v>
      </c>
      <c r="T813" s="30">
        <f>(S813*EXP(Plan1!$G$7-(Plan1!$G$8^2)/2+NORMSINV(AleatProd!T812)*Plan1!$G$8))</f>
        <v>17004.710981352266</v>
      </c>
      <c r="U813" s="30">
        <f>(T813*EXP(Plan1!$G$7-(Plan1!$G$8^2)/2+NORMSINV(AleatProd!U812)*Plan1!$G$8))</f>
        <v>17923.885855412038</v>
      </c>
      <c r="V813" s="30">
        <f>(U813*EXP(Plan1!$G$7-(Plan1!$G$8^2)/2+NORMSINV(AleatProd!V812)*Plan1!$G$8))</f>
        <v>18348.970987516426</v>
      </c>
    </row>
    <row r="814" spans="1:22" x14ac:dyDescent="0.25">
      <c r="A814">
        <v>811</v>
      </c>
      <c r="B814" s="2">
        <f>Plan1!$B$4</f>
        <v>17520</v>
      </c>
      <c r="C814" s="30">
        <f>(B814*EXP(Plan1!$G$7-(Plan1!$G$8^2)/2+NORMSINV(AleatProd!C813)*Plan1!$G$8))</f>
        <v>17393.165060534997</v>
      </c>
      <c r="D814" s="30">
        <f>(C814*EXP(Plan1!$G$7-(Plan1!$G$8^2)/2+NORMSINV(AleatProd!D813)*Plan1!$G$8))</f>
        <v>16734.709091213361</v>
      </c>
      <c r="E814" s="30">
        <f>(D814*EXP(Plan1!$G$7-(Plan1!$G$8^2)/2+NORMSINV(AleatProd!E813)*Plan1!$G$8))</f>
        <v>15458.570139017684</v>
      </c>
      <c r="F814" s="30">
        <f>(E814*EXP(Plan1!$G$7-(Plan1!$G$8^2)/2+NORMSINV(AleatProd!F813)*Plan1!$G$8))</f>
        <v>13919.008110427883</v>
      </c>
      <c r="G814" s="30">
        <f>(F814*EXP(Plan1!$G$7-(Plan1!$G$8^2)/2+NORMSINV(AleatProd!G813)*Plan1!$G$8))</f>
        <v>14249.215591431894</v>
      </c>
      <c r="H814" s="30">
        <f>(G814*EXP(Plan1!$G$7-(Plan1!$G$8^2)/2+NORMSINV(AleatProd!H813)*Plan1!$G$8))</f>
        <v>16265.836889708995</v>
      </c>
      <c r="I814" s="30">
        <f>(H814*EXP(Plan1!$G$7-(Plan1!$G$8^2)/2+NORMSINV(AleatProd!I813)*Plan1!$G$8))</f>
        <v>16112.968904257898</v>
      </c>
      <c r="J814" s="30">
        <f>(I814*EXP(Plan1!$G$7-(Plan1!$G$8^2)/2+NORMSINV(AleatProd!J813)*Plan1!$G$8))</f>
        <v>15919.667990765709</v>
      </c>
      <c r="K814" s="30">
        <f>(J814*EXP(Plan1!$G$7-(Plan1!$G$8^2)/2+NORMSINV(AleatProd!K813)*Plan1!$G$8))</f>
        <v>17659.996154342447</v>
      </c>
      <c r="L814" s="30">
        <f>(K814*EXP(Plan1!$G$7-(Plan1!$G$8^2)/2+NORMSINV(AleatProd!L813)*Plan1!$G$8))</f>
        <v>16527.693667263837</v>
      </c>
      <c r="M814" s="30">
        <f>(L814*EXP(Plan1!$G$7-(Plan1!$G$8^2)/2+NORMSINV(AleatProd!M813)*Plan1!$G$8))</f>
        <v>16439.804161219457</v>
      </c>
      <c r="N814" s="30">
        <f>(M814*EXP(Plan1!$G$7-(Plan1!$G$8^2)/2+NORMSINV(AleatProd!N813)*Plan1!$G$8))</f>
        <v>16660.533374423387</v>
      </c>
      <c r="O814" s="30">
        <f>(N814*EXP(Plan1!$G$7-(Plan1!$G$8^2)/2+NORMSINV(AleatProd!O813)*Plan1!$G$8))</f>
        <v>16561.695334350235</v>
      </c>
      <c r="P814" s="30">
        <f>(O814*EXP(Plan1!$G$7-(Plan1!$G$8^2)/2+NORMSINV(AleatProd!P813)*Plan1!$G$8))</f>
        <v>16079.674895898004</v>
      </c>
      <c r="Q814" s="30">
        <f>(P814*EXP(Plan1!$G$7-(Plan1!$G$8^2)/2+NORMSINV(AleatProd!Q813)*Plan1!$G$8))</f>
        <v>16359.796989001414</v>
      </c>
      <c r="R814" s="30">
        <f>(Q814*EXP(Plan1!$G$7-(Plan1!$G$8^2)/2+NORMSINV(AleatProd!R813)*Plan1!$G$8))</f>
        <v>15472.104475583888</v>
      </c>
      <c r="S814" s="30">
        <f>(R814*EXP(Plan1!$G$7-(Plan1!$G$8^2)/2+NORMSINV(AleatProd!S813)*Plan1!$G$8))</f>
        <v>14214.653942379909</v>
      </c>
      <c r="T814" s="30">
        <f>(S814*EXP(Plan1!$G$7-(Plan1!$G$8^2)/2+NORMSINV(AleatProd!T813)*Plan1!$G$8))</f>
        <v>13859.681934030963</v>
      </c>
      <c r="U814" s="30">
        <f>(T814*EXP(Plan1!$G$7-(Plan1!$G$8^2)/2+NORMSINV(AleatProd!U813)*Plan1!$G$8))</f>
        <v>13154.701254097328</v>
      </c>
      <c r="V814" s="30">
        <f>(U814*EXP(Plan1!$G$7-(Plan1!$G$8^2)/2+NORMSINV(AleatProd!V813)*Plan1!$G$8))</f>
        <v>13524.332830741934</v>
      </c>
    </row>
    <row r="815" spans="1:22" x14ac:dyDescent="0.25">
      <c r="A815">
        <v>812</v>
      </c>
      <c r="B815" s="2">
        <f>Plan1!$B$4</f>
        <v>17520</v>
      </c>
      <c r="C815" s="30">
        <f>(B815*EXP(Plan1!$G$7-(Plan1!$G$8^2)/2+NORMSINV(AleatProd!C814)*Plan1!$G$8))</f>
        <v>16965.763266216101</v>
      </c>
      <c r="D815" s="30">
        <f>(C815*EXP(Plan1!$G$7-(Plan1!$G$8^2)/2+NORMSINV(AleatProd!D814)*Plan1!$G$8))</f>
        <v>16655.320210834481</v>
      </c>
      <c r="E815" s="30">
        <f>(D815*EXP(Plan1!$G$7-(Plan1!$G$8^2)/2+NORMSINV(AleatProd!E814)*Plan1!$G$8))</f>
        <v>16867.744933800641</v>
      </c>
      <c r="F815" s="30">
        <f>(E815*EXP(Plan1!$G$7-(Plan1!$G$8^2)/2+NORMSINV(AleatProd!F814)*Plan1!$G$8))</f>
        <v>16263.480832376201</v>
      </c>
      <c r="G815" s="30">
        <f>(F815*EXP(Plan1!$G$7-(Plan1!$G$8^2)/2+NORMSINV(AleatProd!G814)*Plan1!$G$8))</f>
        <v>18132.997964217804</v>
      </c>
      <c r="H815" s="30">
        <f>(G815*EXP(Plan1!$G$7-(Plan1!$G$8^2)/2+NORMSINV(AleatProd!H814)*Plan1!$G$8))</f>
        <v>17993.154638215983</v>
      </c>
      <c r="I815" s="30">
        <f>(H815*EXP(Plan1!$G$7-(Plan1!$G$8^2)/2+NORMSINV(AleatProd!I814)*Plan1!$G$8))</f>
        <v>18834.185183525104</v>
      </c>
      <c r="J815" s="30">
        <f>(I815*EXP(Plan1!$G$7-(Plan1!$G$8^2)/2+NORMSINV(AleatProd!J814)*Plan1!$G$8))</f>
        <v>17470.164748382285</v>
      </c>
      <c r="K815" s="30">
        <f>(J815*EXP(Plan1!$G$7-(Plan1!$G$8^2)/2+NORMSINV(AleatProd!K814)*Plan1!$G$8))</f>
        <v>18082.838950909212</v>
      </c>
      <c r="L815" s="30">
        <f>(K815*EXP(Plan1!$G$7-(Plan1!$G$8^2)/2+NORMSINV(AleatProd!L814)*Plan1!$G$8))</f>
        <v>17958.878585735794</v>
      </c>
      <c r="M815" s="30">
        <f>(L815*EXP(Plan1!$G$7-(Plan1!$G$8^2)/2+NORMSINV(AleatProd!M814)*Plan1!$G$8))</f>
        <v>17128.626317466009</v>
      </c>
      <c r="N815" s="30">
        <f>(M815*EXP(Plan1!$G$7-(Plan1!$G$8^2)/2+NORMSINV(AleatProd!N814)*Plan1!$G$8))</f>
        <v>15516.012805269496</v>
      </c>
      <c r="O815" s="30">
        <f>(N815*EXP(Plan1!$G$7-(Plan1!$G$8^2)/2+NORMSINV(AleatProd!O814)*Plan1!$G$8))</f>
        <v>15997.652428393792</v>
      </c>
      <c r="P815" s="30">
        <f>(O815*EXP(Plan1!$G$7-(Plan1!$G$8^2)/2+NORMSINV(AleatProd!P814)*Plan1!$G$8))</f>
        <v>16639.595931592445</v>
      </c>
      <c r="Q815" s="30">
        <f>(P815*EXP(Plan1!$G$7-(Plan1!$G$8^2)/2+NORMSINV(AleatProd!Q814)*Plan1!$G$8))</f>
        <v>15649.621011481293</v>
      </c>
      <c r="R815" s="30">
        <f>(Q815*EXP(Plan1!$G$7-(Plan1!$G$8^2)/2+NORMSINV(AleatProd!R814)*Plan1!$G$8))</f>
        <v>17757.508869511541</v>
      </c>
      <c r="S815" s="30">
        <f>(R815*EXP(Plan1!$G$7-(Plan1!$G$8^2)/2+NORMSINV(AleatProd!S814)*Plan1!$G$8))</f>
        <v>17606.501460302094</v>
      </c>
      <c r="T815" s="30">
        <f>(S815*EXP(Plan1!$G$7-(Plan1!$G$8^2)/2+NORMSINV(AleatProd!T814)*Plan1!$G$8))</f>
        <v>18114.020168881863</v>
      </c>
      <c r="U815" s="30">
        <f>(T815*EXP(Plan1!$G$7-(Plan1!$G$8^2)/2+NORMSINV(AleatProd!U814)*Plan1!$G$8))</f>
        <v>20086.549232178419</v>
      </c>
      <c r="V815" s="30">
        <f>(U815*EXP(Plan1!$G$7-(Plan1!$G$8^2)/2+NORMSINV(AleatProd!V814)*Plan1!$G$8))</f>
        <v>19950.555165954007</v>
      </c>
    </row>
    <row r="816" spans="1:22" x14ac:dyDescent="0.25">
      <c r="A816">
        <v>813</v>
      </c>
      <c r="B816" s="2">
        <f>Plan1!$B$4</f>
        <v>17520</v>
      </c>
      <c r="C816" s="30">
        <f>(B816*EXP(Plan1!$G$7-(Plan1!$G$8^2)/2+NORMSINV(AleatProd!C815)*Plan1!$G$8))</f>
        <v>16454.487749200645</v>
      </c>
      <c r="D816" s="30">
        <f>(C816*EXP(Plan1!$G$7-(Plan1!$G$8^2)/2+NORMSINV(AleatProd!D815)*Plan1!$G$8))</f>
        <v>15619.904310994292</v>
      </c>
      <c r="E816" s="30">
        <f>(D816*EXP(Plan1!$G$7-(Plan1!$G$8^2)/2+NORMSINV(AleatProd!E815)*Plan1!$G$8))</f>
        <v>15217.655110762893</v>
      </c>
      <c r="F816" s="30">
        <f>(E816*EXP(Plan1!$G$7-(Plan1!$G$8^2)/2+NORMSINV(AleatProd!F815)*Plan1!$G$8))</f>
        <v>14182.115885318824</v>
      </c>
      <c r="G816" s="30">
        <f>(F816*EXP(Plan1!$G$7-(Plan1!$G$8^2)/2+NORMSINV(AleatProd!G815)*Plan1!$G$8))</f>
        <v>12763.441627880604</v>
      </c>
      <c r="H816" s="30">
        <f>(G816*EXP(Plan1!$G$7-(Plan1!$G$8^2)/2+NORMSINV(AleatProd!H815)*Plan1!$G$8))</f>
        <v>12573.448719481568</v>
      </c>
      <c r="I816" s="30">
        <f>(H816*EXP(Plan1!$G$7-(Plan1!$G$8^2)/2+NORMSINV(AleatProd!I815)*Plan1!$G$8))</f>
        <v>13792.498083199762</v>
      </c>
      <c r="J816" s="30">
        <f>(I816*EXP(Plan1!$G$7-(Plan1!$G$8^2)/2+NORMSINV(AleatProd!J815)*Plan1!$G$8))</f>
        <v>14014.484238932917</v>
      </c>
      <c r="K816" s="30">
        <f>(J816*EXP(Plan1!$G$7-(Plan1!$G$8^2)/2+NORMSINV(AleatProd!K815)*Plan1!$G$8))</f>
        <v>13583.176820405679</v>
      </c>
      <c r="L816" s="30">
        <f>(K816*EXP(Plan1!$G$7-(Plan1!$G$8^2)/2+NORMSINV(AleatProd!L815)*Plan1!$G$8))</f>
        <v>13292.777991866407</v>
      </c>
      <c r="M816" s="30">
        <f>(L816*EXP(Plan1!$G$7-(Plan1!$G$8^2)/2+NORMSINV(AleatProd!M815)*Plan1!$G$8))</f>
        <v>13308.264553082841</v>
      </c>
      <c r="N816" s="30">
        <f>(M816*EXP(Plan1!$G$7-(Plan1!$G$8^2)/2+NORMSINV(AleatProd!N815)*Plan1!$G$8))</f>
        <v>12573.335493597931</v>
      </c>
      <c r="O816" s="30">
        <f>(N816*EXP(Plan1!$G$7-(Plan1!$G$8^2)/2+NORMSINV(AleatProd!O815)*Plan1!$G$8))</f>
        <v>12002.844259745718</v>
      </c>
      <c r="P816" s="30">
        <f>(O816*EXP(Plan1!$G$7-(Plan1!$G$8^2)/2+NORMSINV(AleatProd!P815)*Plan1!$G$8))</f>
        <v>12238.671802948842</v>
      </c>
      <c r="Q816" s="30">
        <f>(P816*EXP(Plan1!$G$7-(Plan1!$G$8^2)/2+NORMSINV(AleatProd!Q815)*Plan1!$G$8))</f>
        <v>11526.794183606482</v>
      </c>
      <c r="R816" s="30">
        <f>(Q816*EXP(Plan1!$G$7-(Plan1!$G$8^2)/2+NORMSINV(AleatProd!R815)*Plan1!$G$8))</f>
        <v>10621.053052108382</v>
      </c>
      <c r="S816" s="30">
        <f>(R816*EXP(Plan1!$G$7-(Plan1!$G$8^2)/2+NORMSINV(AleatProd!S815)*Plan1!$G$8))</f>
        <v>9547.1028356967527</v>
      </c>
      <c r="T816" s="30">
        <f>(S816*EXP(Plan1!$G$7-(Plan1!$G$8^2)/2+NORMSINV(AleatProd!T815)*Plan1!$G$8))</f>
        <v>8985.644036994272</v>
      </c>
      <c r="U816" s="30">
        <f>(T816*EXP(Plan1!$G$7-(Plan1!$G$8^2)/2+NORMSINV(AleatProd!U815)*Plan1!$G$8))</f>
        <v>9211.6169488044616</v>
      </c>
      <c r="V816" s="30">
        <f>(U816*EXP(Plan1!$G$7-(Plan1!$G$8^2)/2+NORMSINV(AleatProd!V815)*Plan1!$G$8))</f>
        <v>9272.8955186763778</v>
      </c>
    </row>
    <row r="817" spans="1:22" x14ac:dyDescent="0.25">
      <c r="A817">
        <v>814</v>
      </c>
      <c r="B817" s="2">
        <f>Plan1!$B$4</f>
        <v>17520</v>
      </c>
      <c r="C817" s="30">
        <f>(B817*EXP(Plan1!$G$7-(Plan1!$G$8^2)/2+NORMSINV(AleatProd!C816)*Plan1!$G$8))</f>
        <v>17523.656091103599</v>
      </c>
      <c r="D817" s="30">
        <f>(C817*EXP(Plan1!$G$7-(Plan1!$G$8^2)/2+NORMSINV(AleatProd!D816)*Plan1!$G$8))</f>
        <v>17485.164695292926</v>
      </c>
      <c r="E817" s="30">
        <f>(D817*EXP(Plan1!$G$7-(Plan1!$G$8^2)/2+NORMSINV(AleatProd!E816)*Plan1!$G$8))</f>
        <v>16813.293424667958</v>
      </c>
      <c r="F817" s="30">
        <f>(E817*EXP(Plan1!$G$7-(Plan1!$G$8^2)/2+NORMSINV(AleatProd!F816)*Plan1!$G$8))</f>
        <v>15570.312816906648</v>
      </c>
      <c r="G817" s="30">
        <f>(F817*EXP(Plan1!$G$7-(Plan1!$G$8^2)/2+NORMSINV(AleatProd!G816)*Plan1!$G$8))</f>
        <v>15055.060065029102</v>
      </c>
      <c r="H817" s="30">
        <f>(G817*EXP(Plan1!$G$7-(Plan1!$G$8^2)/2+NORMSINV(AleatProd!H816)*Plan1!$G$8))</f>
        <v>14257.851959003448</v>
      </c>
      <c r="I817" s="30">
        <f>(H817*EXP(Plan1!$G$7-(Plan1!$G$8^2)/2+NORMSINV(AleatProd!I816)*Plan1!$G$8))</f>
        <v>14760.395389676974</v>
      </c>
      <c r="J817" s="30">
        <f>(I817*EXP(Plan1!$G$7-(Plan1!$G$8^2)/2+NORMSINV(AleatProd!J816)*Plan1!$G$8))</f>
        <v>14823.250537998005</v>
      </c>
      <c r="K817" s="30">
        <f>(J817*EXP(Plan1!$G$7-(Plan1!$G$8^2)/2+NORMSINV(AleatProd!K816)*Plan1!$G$8))</f>
        <v>14849.641677251262</v>
      </c>
      <c r="L817" s="30">
        <f>(K817*EXP(Plan1!$G$7-(Plan1!$G$8^2)/2+NORMSINV(AleatProd!L816)*Plan1!$G$8))</f>
        <v>14397.877105105556</v>
      </c>
      <c r="M817" s="30">
        <f>(L817*EXP(Plan1!$G$7-(Plan1!$G$8^2)/2+NORMSINV(AleatProd!M816)*Plan1!$G$8))</f>
        <v>14312.564139593378</v>
      </c>
      <c r="N817" s="30">
        <f>(M817*EXP(Plan1!$G$7-(Plan1!$G$8^2)/2+NORMSINV(AleatProd!N816)*Plan1!$G$8))</f>
        <v>13080.12609880701</v>
      </c>
      <c r="O817" s="30">
        <f>(N817*EXP(Plan1!$G$7-(Plan1!$G$8^2)/2+NORMSINV(AleatProd!O816)*Plan1!$G$8))</f>
        <v>12714.717781837346</v>
      </c>
      <c r="P817" s="30">
        <f>(O817*EXP(Plan1!$G$7-(Plan1!$G$8^2)/2+NORMSINV(AleatProd!P816)*Plan1!$G$8))</f>
        <v>13306.957382130324</v>
      </c>
      <c r="Q817" s="30">
        <f>(P817*EXP(Plan1!$G$7-(Plan1!$G$8^2)/2+NORMSINV(AleatProd!Q816)*Plan1!$G$8))</f>
        <v>12019.234620037672</v>
      </c>
      <c r="R817" s="30">
        <f>(Q817*EXP(Plan1!$G$7-(Plan1!$G$8^2)/2+NORMSINV(AleatProd!R816)*Plan1!$G$8))</f>
        <v>12053.520222684572</v>
      </c>
      <c r="S817" s="30">
        <f>(R817*EXP(Plan1!$G$7-(Plan1!$G$8^2)/2+NORMSINV(AleatProd!S816)*Plan1!$G$8))</f>
        <v>12199.059883600983</v>
      </c>
      <c r="T817" s="30">
        <f>(S817*EXP(Plan1!$G$7-(Plan1!$G$8^2)/2+NORMSINV(AleatProd!T816)*Plan1!$G$8))</f>
        <v>11578.381237041331</v>
      </c>
      <c r="U817" s="30">
        <f>(T817*EXP(Plan1!$G$7-(Plan1!$G$8^2)/2+NORMSINV(AleatProd!U816)*Plan1!$G$8))</f>
        <v>12565.187964429311</v>
      </c>
      <c r="V817" s="30">
        <f>(U817*EXP(Plan1!$G$7-(Plan1!$G$8^2)/2+NORMSINV(AleatProd!V816)*Plan1!$G$8))</f>
        <v>11135.200532100367</v>
      </c>
    </row>
    <row r="818" spans="1:22" x14ac:dyDescent="0.25">
      <c r="A818">
        <v>815</v>
      </c>
      <c r="B818" s="2">
        <f>Plan1!$B$4</f>
        <v>17520</v>
      </c>
      <c r="C818" s="30">
        <f>(B818*EXP(Plan1!$G$7-(Plan1!$G$8^2)/2+NORMSINV(AleatProd!C817)*Plan1!$G$8))</f>
        <v>15829.341603821807</v>
      </c>
      <c r="D818" s="30">
        <f>(C818*EXP(Plan1!$G$7-(Plan1!$G$8^2)/2+NORMSINV(AleatProd!D817)*Plan1!$G$8))</f>
        <v>15034.666318512438</v>
      </c>
      <c r="E818" s="30">
        <f>(D818*EXP(Plan1!$G$7-(Plan1!$G$8^2)/2+NORMSINV(AleatProd!E817)*Plan1!$G$8))</f>
        <v>14303.499323582842</v>
      </c>
      <c r="F818" s="30">
        <f>(E818*EXP(Plan1!$G$7-(Plan1!$G$8^2)/2+NORMSINV(AleatProd!F817)*Plan1!$G$8))</f>
        <v>15095.202438054248</v>
      </c>
      <c r="G818" s="30">
        <f>(F818*EXP(Plan1!$G$7-(Plan1!$G$8^2)/2+NORMSINV(AleatProd!G817)*Plan1!$G$8))</f>
        <v>15270.241098769782</v>
      </c>
      <c r="H818" s="30">
        <f>(G818*EXP(Plan1!$G$7-(Plan1!$G$8^2)/2+NORMSINV(AleatProd!H817)*Plan1!$G$8))</f>
        <v>14637.253131865324</v>
      </c>
      <c r="I818" s="30">
        <f>(H818*EXP(Plan1!$G$7-(Plan1!$G$8^2)/2+NORMSINV(AleatProd!I817)*Plan1!$G$8))</f>
        <v>12537.822011409451</v>
      </c>
      <c r="J818" s="30">
        <f>(I818*EXP(Plan1!$G$7-(Plan1!$G$8^2)/2+NORMSINV(AleatProd!J817)*Plan1!$G$8))</f>
        <v>10850.506305970148</v>
      </c>
      <c r="K818" s="30">
        <f>(J818*EXP(Plan1!$G$7-(Plan1!$G$8^2)/2+NORMSINV(AleatProd!K817)*Plan1!$G$8))</f>
        <v>10325.088482952422</v>
      </c>
      <c r="L818" s="30">
        <f>(K818*EXP(Plan1!$G$7-(Plan1!$G$8^2)/2+NORMSINV(AleatProd!L817)*Plan1!$G$8))</f>
        <v>10361.129728574313</v>
      </c>
      <c r="M818" s="30">
        <f>(L818*EXP(Plan1!$G$7-(Plan1!$G$8^2)/2+NORMSINV(AleatProd!M817)*Plan1!$G$8))</f>
        <v>11431.109721650872</v>
      </c>
      <c r="N818" s="30">
        <f>(M818*EXP(Plan1!$G$7-(Plan1!$G$8^2)/2+NORMSINV(AleatProd!N817)*Plan1!$G$8))</f>
        <v>11437.487948562024</v>
      </c>
      <c r="O818" s="30">
        <f>(N818*EXP(Plan1!$G$7-(Plan1!$G$8^2)/2+NORMSINV(AleatProd!O817)*Plan1!$G$8))</f>
        <v>11988.513306122835</v>
      </c>
      <c r="P818" s="30">
        <f>(O818*EXP(Plan1!$G$7-(Plan1!$G$8^2)/2+NORMSINV(AleatProd!P817)*Plan1!$G$8))</f>
        <v>11946.547193144344</v>
      </c>
      <c r="Q818" s="30">
        <f>(P818*EXP(Plan1!$G$7-(Plan1!$G$8^2)/2+NORMSINV(AleatProd!Q817)*Plan1!$G$8))</f>
        <v>12367.80802167523</v>
      </c>
      <c r="R818" s="30">
        <f>(Q818*EXP(Plan1!$G$7-(Plan1!$G$8^2)/2+NORMSINV(AleatProd!R817)*Plan1!$G$8))</f>
        <v>11043.890491021979</v>
      </c>
      <c r="S818" s="30">
        <f>(R818*EXP(Plan1!$G$7-(Plan1!$G$8^2)/2+NORMSINV(AleatProd!S817)*Plan1!$G$8))</f>
        <v>10925.982682614022</v>
      </c>
      <c r="T818" s="30">
        <f>(S818*EXP(Plan1!$G$7-(Plan1!$G$8^2)/2+NORMSINV(AleatProd!T817)*Plan1!$G$8))</f>
        <v>11448.274476182643</v>
      </c>
      <c r="U818" s="30">
        <f>(T818*EXP(Plan1!$G$7-(Plan1!$G$8^2)/2+NORMSINV(AleatProd!U817)*Plan1!$G$8))</f>
        <v>11955.8356239476</v>
      </c>
      <c r="V818" s="30">
        <f>(U818*EXP(Plan1!$G$7-(Plan1!$G$8^2)/2+NORMSINV(AleatProd!V817)*Plan1!$G$8))</f>
        <v>11113.589692133555</v>
      </c>
    </row>
    <row r="819" spans="1:22" x14ac:dyDescent="0.25">
      <c r="A819">
        <v>816</v>
      </c>
      <c r="B819" s="2">
        <f>Plan1!$B$4</f>
        <v>17520</v>
      </c>
      <c r="C819" s="30">
        <f>(B819*EXP(Plan1!$G$7-(Plan1!$G$8^2)/2+NORMSINV(AleatProd!C818)*Plan1!$G$8))</f>
        <v>18517.965144550006</v>
      </c>
      <c r="D819" s="30">
        <f>(C819*EXP(Plan1!$G$7-(Plan1!$G$8^2)/2+NORMSINV(AleatProd!D818)*Plan1!$G$8))</f>
        <v>18591.401259150829</v>
      </c>
      <c r="E819" s="30">
        <f>(D819*EXP(Plan1!$G$7-(Plan1!$G$8^2)/2+NORMSINV(AleatProd!E818)*Plan1!$G$8))</f>
        <v>19306.517757064405</v>
      </c>
      <c r="F819" s="30">
        <f>(E819*EXP(Plan1!$G$7-(Plan1!$G$8^2)/2+NORMSINV(AleatProd!F818)*Plan1!$G$8))</f>
        <v>19716.575341889551</v>
      </c>
      <c r="G819" s="30">
        <f>(F819*EXP(Plan1!$G$7-(Plan1!$G$8^2)/2+NORMSINV(AleatProd!G818)*Plan1!$G$8))</f>
        <v>18932.948151593682</v>
      </c>
      <c r="H819" s="30">
        <f>(G819*EXP(Plan1!$G$7-(Plan1!$G$8^2)/2+NORMSINV(AleatProd!H818)*Plan1!$G$8))</f>
        <v>18066.546294915144</v>
      </c>
      <c r="I819" s="30">
        <f>(H819*EXP(Plan1!$G$7-(Plan1!$G$8^2)/2+NORMSINV(AleatProd!I818)*Plan1!$G$8))</f>
        <v>17514.072671593261</v>
      </c>
      <c r="J819" s="30">
        <f>(I819*EXP(Plan1!$G$7-(Plan1!$G$8^2)/2+NORMSINV(AleatProd!J818)*Plan1!$G$8))</f>
        <v>17745.438496991359</v>
      </c>
      <c r="K819" s="30">
        <f>(J819*EXP(Plan1!$G$7-(Plan1!$G$8^2)/2+NORMSINV(AleatProd!K818)*Plan1!$G$8))</f>
        <v>18945.722775350685</v>
      </c>
      <c r="L819" s="30">
        <f>(K819*EXP(Plan1!$G$7-(Plan1!$G$8^2)/2+NORMSINV(AleatProd!L818)*Plan1!$G$8))</f>
        <v>20149.745543810142</v>
      </c>
      <c r="M819" s="30">
        <f>(L819*EXP(Plan1!$G$7-(Plan1!$G$8^2)/2+NORMSINV(AleatProd!M818)*Plan1!$G$8))</f>
        <v>20731.066807378011</v>
      </c>
      <c r="N819" s="30">
        <f>(M819*EXP(Plan1!$G$7-(Plan1!$G$8^2)/2+NORMSINV(AleatProd!N818)*Plan1!$G$8))</f>
        <v>20843.588424795587</v>
      </c>
      <c r="O819" s="30">
        <f>(N819*EXP(Plan1!$G$7-(Plan1!$G$8^2)/2+NORMSINV(AleatProd!O818)*Plan1!$G$8))</f>
        <v>19839.397986361513</v>
      </c>
      <c r="P819" s="30">
        <f>(O819*EXP(Plan1!$G$7-(Plan1!$G$8^2)/2+NORMSINV(AleatProd!P818)*Plan1!$G$8))</f>
        <v>19774.977473953128</v>
      </c>
      <c r="Q819" s="30">
        <f>(P819*EXP(Plan1!$G$7-(Plan1!$G$8^2)/2+NORMSINV(AleatProd!Q818)*Plan1!$G$8))</f>
        <v>20221.592746436407</v>
      </c>
      <c r="R819" s="30">
        <f>(Q819*EXP(Plan1!$G$7-(Plan1!$G$8^2)/2+NORMSINV(AleatProd!R818)*Plan1!$G$8))</f>
        <v>19840.018069042209</v>
      </c>
      <c r="S819" s="30">
        <f>(R819*EXP(Plan1!$G$7-(Plan1!$G$8^2)/2+NORMSINV(AleatProd!S818)*Plan1!$G$8))</f>
        <v>18917.291543078958</v>
      </c>
      <c r="T819" s="30">
        <f>(S819*EXP(Plan1!$G$7-(Plan1!$G$8^2)/2+NORMSINV(AleatProd!T818)*Plan1!$G$8))</f>
        <v>18732.816226849529</v>
      </c>
      <c r="U819" s="30">
        <f>(T819*EXP(Plan1!$G$7-(Plan1!$G$8^2)/2+NORMSINV(AleatProd!U818)*Plan1!$G$8))</f>
        <v>19144.128929079914</v>
      </c>
      <c r="V819" s="30">
        <f>(U819*EXP(Plan1!$G$7-(Plan1!$G$8^2)/2+NORMSINV(AleatProd!V818)*Plan1!$G$8))</f>
        <v>20233.529470775717</v>
      </c>
    </row>
    <row r="820" spans="1:22" x14ac:dyDescent="0.25">
      <c r="A820">
        <v>817</v>
      </c>
      <c r="B820" s="2">
        <f>Plan1!$B$4</f>
        <v>17520</v>
      </c>
      <c r="C820" s="30">
        <f>(B820*EXP(Plan1!$G$7-(Plan1!$G$8^2)/2+NORMSINV(AleatProd!C819)*Plan1!$G$8))</f>
        <v>18010.342436687581</v>
      </c>
      <c r="D820" s="30">
        <f>(C820*EXP(Plan1!$G$7-(Plan1!$G$8^2)/2+NORMSINV(AleatProd!D819)*Plan1!$G$8))</f>
        <v>17355.393553677335</v>
      </c>
      <c r="E820" s="30">
        <f>(D820*EXP(Plan1!$G$7-(Plan1!$G$8^2)/2+NORMSINV(AleatProd!E819)*Plan1!$G$8))</f>
        <v>18675.01380605486</v>
      </c>
      <c r="F820" s="30">
        <f>(E820*EXP(Plan1!$G$7-(Plan1!$G$8^2)/2+NORMSINV(AleatProd!F819)*Plan1!$G$8))</f>
        <v>17757.301605694687</v>
      </c>
      <c r="G820" s="30">
        <f>(F820*EXP(Plan1!$G$7-(Plan1!$G$8^2)/2+NORMSINV(AleatProd!G819)*Plan1!$G$8))</f>
        <v>17133.998470693383</v>
      </c>
      <c r="H820" s="30">
        <f>(G820*EXP(Plan1!$G$7-(Plan1!$G$8^2)/2+NORMSINV(AleatProd!H819)*Plan1!$G$8))</f>
        <v>16635.795533963214</v>
      </c>
      <c r="I820" s="30">
        <f>(H820*EXP(Plan1!$G$7-(Plan1!$G$8^2)/2+NORMSINV(AleatProd!I819)*Plan1!$G$8))</f>
        <v>15037.227880046623</v>
      </c>
      <c r="J820" s="30">
        <f>(I820*EXP(Plan1!$G$7-(Plan1!$G$8^2)/2+NORMSINV(AleatProd!J819)*Plan1!$G$8))</f>
        <v>14973.595683781932</v>
      </c>
      <c r="K820" s="30">
        <f>(J820*EXP(Plan1!$G$7-(Plan1!$G$8^2)/2+NORMSINV(AleatProd!K819)*Plan1!$G$8))</f>
        <v>15275.399357834565</v>
      </c>
      <c r="L820" s="30">
        <f>(K820*EXP(Plan1!$G$7-(Plan1!$G$8^2)/2+NORMSINV(AleatProd!L819)*Plan1!$G$8))</f>
        <v>13765.753852020034</v>
      </c>
      <c r="M820" s="30">
        <f>(L820*EXP(Plan1!$G$7-(Plan1!$G$8^2)/2+NORMSINV(AleatProd!M819)*Plan1!$G$8))</f>
        <v>14600.428953849454</v>
      </c>
      <c r="N820" s="30">
        <f>(M820*EXP(Plan1!$G$7-(Plan1!$G$8^2)/2+NORMSINV(AleatProd!N819)*Plan1!$G$8))</f>
        <v>14758.298741022139</v>
      </c>
      <c r="O820" s="30">
        <f>(N820*EXP(Plan1!$G$7-(Plan1!$G$8^2)/2+NORMSINV(AleatProd!O819)*Plan1!$G$8))</f>
        <v>13602.459565884437</v>
      </c>
      <c r="P820" s="30">
        <f>(O820*EXP(Plan1!$G$7-(Plan1!$G$8^2)/2+NORMSINV(AleatProd!P819)*Plan1!$G$8))</f>
        <v>12886.23030344337</v>
      </c>
      <c r="Q820" s="30">
        <f>(P820*EXP(Plan1!$G$7-(Plan1!$G$8^2)/2+NORMSINV(AleatProd!Q819)*Plan1!$G$8))</f>
        <v>12976.190570385135</v>
      </c>
      <c r="R820" s="30">
        <f>(Q820*EXP(Plan1!$G$7-(Plan1!$G$8^2)/2+NORMSINV(AleatProd!R819)*Plan1!$G$8))</f>
        <v>13337.831787923276</v>
      </c>
      <c r="S820" s="30">
        <f>(R820*EXP(Plan1!$G$7-(Plan1!$G$8^2)/2+NORMSINV(AleatProd!S819)*Plan1!$G$8))</f>
        <v>13747.541945631427</v>
      </c>
      <c r="T820" s="30">
        <f>(S820*EXP(Plan1!$G$7-(Plan1!$G$8^2)/2+NORMSINV(AleatProd!T819)*Plan1!$G$8))</f>
        <v>12620.910225817688</v>
      </c>
      <c r="U820" s="30">
        <f>(T820*EXP(Plan1!$G$7-(Plan1!$G$8^2)/2+NORMSINV(AleatProd!U819)*Plan1!$G$8))</f>
        <v>12561.346985251432</v>
      </c>
      <c r="V820" s="30">
        <f>(U820*EXP(Plan1!$G$7-(Plan1!$G$8^2)/2+NORMSINV(AleatProd!V819)*Plan1!$G$8))</f>
        <v>12522.180593263611</v>
      </c>
    </row>
    <row r="821" spans="1:22" x14ac:dyDescent="0.25">
      <c r="A821">
        <v>818</v>
      </c>
      <c r="B821" s="2">
        <f>Plan1!$B$4</f>
        <v>17520</v>
      </c>
      <c r="C821" s="30">
        <f>(B821*EXP(Plan1!$G$7-(Plan1!$G$8^2)/2+NORMSINV(AleatProd!C820)*Plan1!$G$8))</f>
        <v>17811.500559030101</v>
      </c>
      <c r="D821" s="30">
        <f>(C821*EXP(Plan1!$G$7-(Plan1!$G$8^2)/2+NORMSINV(AleatProd!D820)*Plan1!$G$8))</f>
        <v>16798.416908675983</v>
      </c>
      <c r="E821" s="30">
        <f>(D821*EXP(Plan1!$G$7-(Plan1!$G$8^2)/2+NORMSINV(AleatProd!E820)*Plan1!$G$8))</f>
        <v>17386.469949937546</v>
      </c>
      <c r="F821" s="30">
        <f>(E821*EXP(Plan1!$G$7-(Plan1!$G$8^2)/2+NORMSINV(AleatProd!F820)*Plan1!$G$8))</f>
        <v>17271.554886041631</v>
      </c>
      <c r="G821" s="30">
        <f>(F821*EXP(Plan1!$G$7-(Plan1!$G$8^2)/2+NORMSINV(AleatProd!G820)*Plan1!$G$8))</f>
        <v>16518.180451834705</v>
      </c>
      <c r="H821" s="30">
        <f>(G821*EXP(Plan1!$G$7-(Plan1!$G$8^2)/2+NORMSINV(AleatProd!H820)*Plan1!$G$8))</f>
        <v>17192.141309625888</v>
      </c>
      <c r="I821" s="30">
        <f>(H821*EXP(Plan1!$G$7-(Plan1!$G$8^2)/2+NORMSINV(AleatProd!I820)*Plan1!$G$8))</f>
        <v>18016.723918439995</v>
      </c>
      <c r="J821" s="30">
        <f>(I821*EXP(Plan1!$G$7-(Plan1!$G$8^2)/2+NORMSINV(AleatProd!J820)*Plan1!$G$8))</f>
        <v>18386.630591085232</v>
      </c>
      <c r="K821" s="30">
        <f>(J821*EXP(Plan1!$G$7-(Plan1!$G$8^2)/2+NORMSINV(AleatProd!K820)*Plan1!$G$8))</f>
        <v>20062.505991517508</v>
      </c>
      <c r="L821" s="30">
        <f>(K821*EXP(Plan1!$G$7-(Plan1!$G$8^2)/2+NORMSINV(AleatProd!L820)*Plan1!$G$8))</f>
        <v>18244.515953869613</v>
      </c>
      <c r="M821" s="30">
        <f>(L821*EXP(Plan1!$G$7-(Plan1!$G$8^2)/2+NORMSINV(AleatProd!M820)*Plan1!$G$8))</f>
        <v>19373.132228099574</v>
      </c>
      <c r="N821" s="30">
        <f>(M821*EXP(Plan1!$G$7-(Plan1!$G$8^2)/2+NORMSINV(AleatProd!N820)*Plan1!$G$8))</f>
        <v>19722.139656322706</v>
      </c>
      <c r="O821" s="30">
        <f>(N821*EXP(Plan1!$G$7-(Plan1!$G$8^2)/2+NORMSINV(AleatProd!O820)*Plan1!$G$8))</f>
        <v>18846.76595435643</v>
      </c>
      <c r="P821" s="30">
        <f>(O821*EXP(Plan1!$G$7-(Plan1!$G$8^2)/2+NORMSINV(AleatProd!P820)*Plan1!$G$8))</f>
        <v>17981.752499743627</v>
      </c>
      <c r="Q821" s="30">
        <f>(P821*EXP(Plan1!$G$7-(Plan1!$G$8^2)/2+NORMSINV(AleatProd!Q820)*Plan1!$G$8))</f>
        <v>17665.482051792063</v>
      </c>
      <c r="R821" s="30">
        <f>(Q821*EXP(Plan1!$G$7-(Plan1!$G$8^2)/2+NORMSINV(AleatProd!R820)*Plan1!$G$8))</f>
        <v>16589.847605573665</v>
      </c>
      <c r="S821" s="30">
        <f>(R821*EXP(Plan1!$G$7-(Plan1!$G$8^2)/2+NORMSINV(AleatProd!S820)*Plan1!$G$8))</f>
        <v>15434.90701168192</v>
      </c>
      <c r="T821" s="30">
        <f>(S821*EXP(Plan1!$G$7-(Plan1!$G$8^2)/2+NORMSINV(AleatProd!T820)*Plan1!$G$8))</f>
        <v>15186.873820410348</v>
      </c>
      <c r="U821" s="30">
        <f>(T821*EXP(Plan1!$G$7-(Plan1!$G$8^2)/2+NORMSINV(AleatProd!U820)*Plan1!$G$8))</f>
        <v>15551.576167977304</v>
      </c>
      <c r="V821" s="30">
        <f>(U821*EXP(Plan1!$G$7-(Plan1!$G$8^2)/2+NORMSINV(AleatProd!V820)*Plan1!$G$8))</f>
        <v>16957.747775047967</v>
      </c>
    </row>
    <row r="822" spans="1:22" x14ac:dyDescent="0.25">
      <c r="A822">
        <v>819</v>
      </c>
      <c r="B822" s="2">
        <f>Plan1!$B$4</f>
        <v>17520</v>
      </c>
      <c r="C822" s="30">
        <f>(B822*EXP(Plan1!$G$7-(Plan1!$G$8^2)/2+NORMSINV(AleatProd!C821)*Plan1!$G$8))</f>
        <v>17615.743231200511</v>
      </c>
      <c r="D822" s="30">
        <f>(C822*EXP(Plan1!$G$7-(Plan1!$G$8^2)/2+NORMSINV(AleatProd!D821)*Plan1!$G$8))</f>
        <v>18307.558237291069</v>
      </c>
      <c r="E822" s="30">
        <f>(D822*EXP(Plan1!$G$7-(Plan1!$G$8^2)/2+NORMSINV(AleatProd!E821)*Plan1!$G$8))</f>
        <v>18298.532951130841</v>
      </c>
      <c r="F822" s="30">
        <f>(E822*EXP(Plan1!$G$7-(Plan1!$G$8^2)/2+NORMSINV(AleatProd!F821)*Plan1!$G$8))</f>
        <v>19420.235578183205</v>
      </c>
      <c r="G822" s="30">
        <f>(F822*EXP(Plan1!$G$7-(Plan1!$G$8^2)/2+NORMSINV(AleatProd!G821)*Plan1!$G$8))</f>
        <v>18746.496787007316</v>
      </c>
      <c r="H822" s="30">
        <f>(G822*EXP(Plan1!$G$7-(Plan1!$G$8^2)/2+NORMSINV(AleatProd!H821)*Plan1!$G$8))</f>
        <v>16874.220840988404</v>
      </c>
      <c r="I822" s="30">
        <f>(H822*EXP(Plan1!$G$7-(Plan1!$G$8^2)/2+NORMSINV(AleatProd!I821)*Plan1!$G$8))</f>
        <v>17975.855752252563</v>
      </c>
      <c r="J822" s="30">
        <f>(I822*EXP(Plan1!$G$7-(Plan1!$G$8^2)/2+NORMSINV(AleatProd!J821)*Plan1!$G$8))</f>
        <v>18033.81937870109</v>
      </c>
      <c r="K822" s="30">
        <f>(J822*EXP(Plan1!$G$7-(Plan1!$G$8^2)/2+NORMSINV(AleatProd!K821)*Plan1!$G$8))</f>
        <v>17102.156392841956</v>
      </c>
      <c r="L822" s="30">
        <f>(K822*EXP(Plan1!$G$7-(Plan1!$G$8^2)/2+NORMSINV(AleatProd!L821)*Plan1!$G$8))</f>
        <v>15371.779769815312</v>
      </c>
      <c r="M822" s="30">
        <f>(L822*EXP(Plan1!$G$7-(Plan1!$G$8^2)/2+NORMSINV(AleatProd!M821)*Plan1!$G$8))</f>
        <v>14707.982781916055</v>
      </c>
      <c r="N822" s="30">
        <f>(M822*EXP(Plan1!$G$7-(Plan1!$G$8^2)/2+NORMSINV(AleatProd!N821)*Plan1!$G$8))</f>
        <v>14039.690803818508</v>
      </c>
      <c r="O822" s="30">
        <f>(N822*EXP(Plan1!$G$7-(Plan1!$G$8^2)/2+NORMSINV(AleatProd!O821)*Plan1!$G$8))</f>
        <v>13308.141699282454</v>
      </c>
      <c r="P822" s="30">
        <f>(O822*EXP(Plan1!$G$7-(Plan1!$G$8^2)/2+NORMSINV(AleatProd!P821)*Plan1!$G$8))</f>
        <v>12100.52284498289</v>
      </c>
      <c r="Q822" s="30">
        <f>(P822*EXP(Plan1!$G$7-(Plan1!$G$8^2)/2+NORMSINV(AleatProd!Q821)*Plan1!$G$8))</f>
        <v>11043.056932039131</v>
      </c>
      <c r="R822" s="30">
        <f>(Q822*EXP(Plan1!$G$7-(Plan1!$G$8^2)/2+NORMSINV(AleatProd!R821)*Plan1!$G$8))</f>
        <v>11186.977233659103</v>
      </c>
      <c r="S822" s="30">
        <f>(R822*EXP(Plan1!$G$7-(Plan1!$G$8^2)/2+NORMSINV(AleatProd!S821)*Plan1!$G$8))</f>
        <v>10563.209978485633</v>
      </c>
      <c r="T822" s="30">
        <f>(S822*EXP(Plan1!$G$7-(Plan1!$G$8^2)/2+NORMSINV(AleatProd!T821)*Plan1!$G$8))</f>
        <v>9887.8404556559726</v>
      </c>
      <c r="U822" s="30">
        <f>(T822*EXP(Plan1!$G$7-(Plan1!$G$8^2)/2+NORMSINV(AleatProd!U821)*Plan1!$G$8))</f>
        <v>10134.633512822686</v>
      </c>
      <c r="V822" s="30">
        <f>(U822*EXP(Plan1!$G$7-(Plan1!$G$8^2)/2+NORMSINV(AleatProd!V821)*Plan1!$G$8))</f>
        <v>9457.6295410399216</v>
      </c>
    </row>
    <row r="823" spans="1:22" x14ac:dyDescent="0.25">
      <c r="A823">
        <v>820</v>
      </c>
      <c r="B823" s="2">
        <f>Plan1!$B$4</f>
        <v>17520</v>
      </c>
      <c r="C823" s="30">
        <f>(B823*EXP(Plan1!$G$7-(Plan1!$G$8^2)/2+NORMSINV(AleatProd!C822)*Plan1!$G$8))</f>
        <v>17440.098991526851</v>
      </c>
      <c r="D823" s="30">
        <f>(C823*EXP(Plan1!$G$7-(Plan1!$G$8^2)/2+NORMSINV(AleatProd!D822)*Plan1!$G$8))</f>
        <v>17350.395027682644</v>
      </c>
      <c r="E823" s="30">
        <f>(D823*EXP(Plan1!$G$7-(Plan1!$G$8^2)/2+NORMSINV(AleatProd!E822)*Plan1!$G$8))</f>
        <v>15797.216586923825</v>
      </c>
      <c r="F823" s="30">
        <f>(E823*EXP(Plan1!$G$7-(Plan1!$G$8^2)/2+NORMSINV(AleatProd!F822)*Plan1!$G$8))</f>
        <v>15708.680903476023</v>
      </c>
      <c r="G823" s="30">
        <f>(F823*EXP(Plan1!$G$7-(Plan1!$G$8^2)/2+NORMSINV(AleatProd!G822)*Plan1!$G$8))</f>
        <v>15726.481946120337</v>
      </c>
      <c r="H823" s="30">
        <f>(G823*EXP(Plan1!$G$7-(Plan1!$G$8^2)/2+NORMSINV(AleatProd!H822)*Plan1!$G$8))</f>
        <v>14737.402331976169</v>
      </c>
      <c r="I823" s="30">
        <f>(H823*EXP(Plan1!$G$7-(Plan1!$G$8^2)/2+NORMSINV(AleatProd!I822)*Plan1!$G$8))</f>
        <v>14775.675207647699</v>
      </c>
      <c r="J823" s="30">
        <f>(I823*EXP(Plan1!$G$7-(Plan1!$G$8^2)/2+NORMSINV(AleatProd!J822)*Plan1!$G$8))</f>
        <v>15102.0689184402</v>
      </c>
      <c r="K823" s="30">
        <f>(J823*EXP(Plan1!$G$7-(Plan1!$G$8^2)/2+NORMSINV(AleatProd!K822)*Plan1!$G$8))</f>
        <v>16203.908117737594</v>
      </c>
      <c r="L823" s="30">
        <f>(K823*EXP(Plan1!$G$7-(Plan1!$G$8^2)/2+NORMSINV(AleatProd!L822)*Plan1!$G$8))</f>
        <v>16114.21488707603</v>
      </c>
      <c r="M823" s="30">
        <f>(L823*EXP(Plan1!$G$7-(Plan1!$G$8^2)/2+NORMSINV(AleatProd!M822)*Plan1!$G$8))</f>
        <v>16331.824767261745</v>
      </c>
      <c r="N823" s="30">
        <f>(M823*EXP(Plan1!$G$7-(Plan1!$G$8^2)/2+NORMSINV(AleatProd!N822)*Plan1!$G$8))</f>
        <v>15642.928376810502</v>
      </c>
      <c r="O823" s="30">
        <f>(N823*EXP(Plan1!$G$7-(Plan1!$G$8^2)/2+NORMSINV(AleatProd!O822)*Plan1!$G$8))</f>
        <v>15179.822260812718</v>
      </c>
      <c r="P823" s="30">
        <f>(O823*EXP(Plan1!$G$7-(Plan1!$G$8^2)/2+NORMSINV(AleatProd!P822)*Plan1!$G$8))</f>
        <v>16452.078034570648</v>
      </c>
      <c r="Q823" s="30">
        <f>(P823*EXP(Plan1!$G$7-(Plan1!$G$8^2)/2+NORMSINV(AleatProd!Q822)*Plan1!$G$8))</f>
        <v>14411.391313708917</v>
      </c>
      <c r="R823" s="30">
        <f>(Q823*EXP(Plan1!$G$7-(Plan1!$G$8^2)/2+NORMSINV(AleatProd!R822)*Plan1!$G$8))</f>
        <v>13136.840097919243</v>
      </c>
      <c r="S823" s="30">
        <f>(R823*EXP(Plan1!$G$7-(Plan1!$G$8^2)/2+NORMSINV(AleatProd!S822)*Plan1!$G$8))</f>
        <v>12195.748276075103</v>
      </c>
      <c r="T823" s="30">
        <f>(S823*EXP(Plan1!$G$7-(Plan1!$G$8^2)/2+NORMSINV(AleatProd!T822)*Plan1!$G$8))</f>
        <v>11683.765148731005</v>
      </c>
      <c r="U823" s="30">
        <f>(T823*EXP(Plan1!$G$7-(Plan1!$G$8^2)/2+NORMSINV(AleatProd!U822)*Plan1!$G$8))</f>
        <v>10604.046897190938</v>
      </c>
      <c r="V823" s="30">
        <f>(U823*EXP(Plan1!$G$7-(Plan1!$G$8^2)/2+NORMSINV(AleatProd!V822)*Plan1!$G$8))</f>
        <v>10305.608650991891</v>
      </c>
    </row>
    <row r="824" spans="1:22" x14ac:dyDescent="0.25">
      <c r="A824">
        <v>821</v>
      </c>
      <c r="B824" s="2">
        <f>Plan1!$B$4</f>
        <v>17520</v>
      </c>
      <c r="C824" s="30">
        <f>(B824*EXP(Plan1!$G$7-(Plan1!$G$8^2)/2+NORMSINV(AleatProd!C823)*Plan1!$G$8))</f>
        <v>16932.086007665894</v>
      </c>
      <c r="D824" s="30">
        <f>(C824*EXP(Plan1!$G$7-(Plan1!$G$8^2)/2+NORMSINV(AleatProd!D823)*Plan1!$G$8))</f>
        <v>15819.86442675543</v>
      </c>
      <c r="E824" s="30">
        <f>(D824*EXP(Plan1!$G$7-(Plan1!$G$8^2)/2+NORMSINV(AleatProd!E823)*Plan1!$G$8))</f>
        <v>15739.497194949843</v>
      </c>
      <c r="F824" s="30">
        <f>(E824*EXP(Plan1!$G$7-(Plan1!$G$8^2)/2+NORMSINV(AleatProd!F823)*Plan1!$G$8))</f>
        <v>16105.592279734936</v>
      </c>
      <c r="G824" s="30">
        <f>(F824*EXP(Plan1!$G$7-(Plan1!$G$8^2)/2+NORMSINV(AleatProd!G823)*Plan1!$G$8))</f>
        <v>14794.162737014172</v>
      </c>
      <c r="H824" s="30">
        <f>(G824*EXP(Plan1!$G$7-(Plan1!$G$8^2)/2+NORMSINV(AleatProd!H823)*Plan1!$G$8))</f>
        <v>14578.867863652125</v>
      </c>
      <c r="I824" s="30">
        <f>(H824*EXP(Plan1!$G$7-(Plan1!$G$8^2)/2+NORMSINV(AleatProd!I823)*Plan1!$G$8))</f>
        <v>14868.887537396669</v>
      </c>
      <c r="J824" s="30">
        <f>(I824*EXP(Plan1!$G$7-(Plan1!$G$8^2)/2+NORMSINV(AleatProd!J823)*Plan1!$G$8))</f>
        <v>14557.983145095222</v>
      </c>
      <c r="K824" s="30">
        <f>(J824*EXP(Plan1!$G$7-(Plan1!$G$8^2)/2+NORMSINV(AleatProd!K823)*Plan1!$G$8))</f>
        <v>14295.3651426302</v>
      </c>
      <c r="L824" s="30">
        <f>(K824*EXP(Plan1!$G$7-(Plan1!$G$8^2)/2+NORMSINV(AleatProd!L823)*Plan1!$G$8))</f>
        <v>13589.718116750186</v>
      </c>
      <c r="M824" s="30">
        <f>(L824*EXP(Plan1!$G$7-(Plan1!$G$8^2)/2+NORMSINV(AleatProd!M823)*Plan1!$G$8))</f>
        <v>12514.92758193416</v>
      </c>
      <c r="N824" s="30">
        <f>(M824*EXP(Plan1!$G$7-(Plan1!$G$8^2)/2+NORMSINV(AleatProd!N823)*Plan1!$G$8))</f>
        <v>13648.087489305317</v>
      </c>
      <c r="O824" s="30">
        <f>(N824*EXP(Plan1!$G$7-(Plan1!$G$8^2)/2+NORMSINV(AleatProd!O823)*Plan1!$G$8))</f>
        <v>14537.45000993093</v>
      </c>
      <c r="P824" s="30">
        <f>(O824*EXP(Plan1!$G$7-(Plan1!$G$8^2)/2+NORMSINV(AleatProd!P823)*Plan1!$G$8))</f>
        <v>14747.848469687262</v>
      </c>
      <c r="Q824" s="30">
        <f>(P824*EXP(Plan1!$G$7-(Plan1!$G$8^2)/2+NORMSINV(AleatProd!Q823)*Plan1!$G$8))</f>
        <v>14105.853076965021</v>
      </c>
      <c r="R824" s="30">
        <f>(Q824*EXP(Plan1!$G$7-(Plan1!$G$8^2)/2+NORMSINV(AleatProd!R823)*Plan1!$G$8))</f>
        <v>12092.339492642153</v>
      </c>
      <c r="S824" s="30">
        <f>(R824*EXP(Plan1!$G$7-(Plan1!$G$8^2)/2+NORMSINV(AleatProd!S823)*Plan1!$G$8))</f>
        <v>11579.199501597901</v>
      </c>
      <c r="T824" s="30">
        <f>(S824*EXP(Plan1!$G$7-(Plan1!$G$8^2)/2+NORMSINV(AleatProd!T823)*Plan1!$G$8))</f>
        <v>11822.136364333735</v>
      </c>
      <c r="U824" s="30">
        <f>(T824*EXP(Plan1!$G$7-(Plan1!$G$8^2)/2+NORMSINV(AleatProd!U823)*Plan1!$G$8))</f>
        <v>10913.60759324336</v>
      </c>
      <c r="V824" s="30">
        <f>(U824*EXP(Plan1!$G$7-(Plan1!$G$8^2)/2+NORMSINV(AleatProd!V823)*Plan1!$G$8))</f>
        <v>10616.396129014096</v>
      </c>
    </row>
    <row r="825" spans="1:22" x14ac:dyDescent="0.25">
      <c r="A825">
        <v>822</v>
      </c>
      <c r="B825" s="2">
        <f>Plan1!$B$4</f>
        <v>17520</v>
      </c>
      <c r="C825" s="30">
        <f>(B825*EXP(Plan1!$G$7-(Plan1!$G$8^2)/2+NORMSINV(AleatProd!C824)*Plan1!$G$8))</f>
        <v>17689.801172921223</v>
      </c>
      <c r="D825" s="30">
        <f>(C825*EXP(Plan1!$G$7-(Plan1!$G$8^2)/2+NORMSINV(AleatProd!D824)*Plan1!$G$8))</f>
        <v>17973.800179476646</v>
      </c>
      <c r="E825" s="30">
        <f>(D825*EXP(Plan1!$G$7-(Plan1!$G$8^2)/2+NORMSINV(AleatProd!E824)*Plan1!$G$8))</f>
        <v>17716.498520828929</v>
      </c>
      <c r="F825" s="30">
        <f>(E825*EXP(Plan1!$G$7-(Plan1!$G$8^2)/2+NORMSINV(AleatProd!F824)*Plan1!$G$8))</f>
        <v>18358.555603243665</v>
      </c>
      <c r="G825" s="30">
        <f>(F825*EXP(Plan1!$G$7-(Plan1!$G$8^2)/2+NORMSINV(AleatProd!G824)*Plan1!$G$8))</f>
        <v>18719.416229241058</v>
      </c>
      <c r="H825" s="30">
        <f>(G825*EXP(Plan1!$G$7-(Plan1!$G$8^2)/2+NORMSINV(AleatProd!H824)*Plan1!$G$8))</f>
        <v>16649.224684185701</v>
      </c>
      <c r="I825" s="30">
        <f>(H825*EXP(Plan1!$G$7-(Plan1!$G$8^2)/2+NORMSINV(AleatProd!I824)*Plan1!$G$8))</f>
        <v>17227.369867949023</v>
      </c>
      <c r="J825" s="30">
        <f>(I825*EXP(Plan1!$G$7-(Plan1!$G$8^2)/2+NORMSINV(AleatProd!J824)*Plan1!$G$8))</f>
        <v>17748.289118021832</v>
      </c>
      <c r="K825" s="30">
        <f>(J825*EXP(Plan1!$G$7-(Plan1!$G$8^2)/2+NORMSINV(AleatProd!K824)*Plan1!$G$8))</f>
        <v>17258.290650487601</v>
      </c>
      <c r="L825" s="30">
        <f>(K825*EXP(Plan1!$G$7-(Plan1!$G$8^2)/2+NORMSINV(AleatProd!L824)*Plan1!$G$8))</f>
        <v>16428.122632783343</v>
      </c>
      <c r="M825" s="30">
        <f>(L825*EXP(Plan1!$G$7-(Plan1!$G$8^2)/2+NORMSINV(AleatProd!M824)*Plan1!$G$8))</f>
        <v>17424.158728512575</v>
      </c>
      <c r="N825" s="30">
        <f>(M825*EXP(Plan1!$G$7-(Plan1!$G$8^2)/2+NORMSINV(AleatProd!N824)*Plan1!$G$8))</f>
        <v>17214.022533513624</v>
      </c>
      <c r="O825" s="30">
        <f>(N825*EXP(Plan1!$G$7-(Plan1!$G$8^2)/2+NORMSINV(AleatProd!O824)*Plan1!$G$8))</f>
        <v>16357.465818002078</v>
      </c>
      <c r="P825" s="30">
        <f>(O825*EXP(Plan1!$G$7-(Plan1!$G$8^2)/2+NORMSINV(AleatProd!P824)*Plan1!$G$8))</f>
        <v>15905.126685418289</v>
      </c>
      <c r="Q825" s="30">
        <f>(P825*EXP(Plan1!$G$7-(Plan1!$G$8^2)/2+NORMSINV(AleatProd!Q824)*Plan1!$G$8))</f>
        <v>15366.863802105743</v>
      </c>
      <c r="R825" s="30">
        <f>(Q825*EXP(Plan1!$G$7-(Plan1!$G$8^2)/2+NORMSINV(AleatProd!R824)*Plan1!$G$8))</f>
        <v>14446.127562086089</v>
      </c>
      <c r="S825" s="30">
        <f>(R825*EXP(Plan1!$G$7-(Plan1!$G$8^2)/2+NORMSINV(AleatProd!S824)*Plan1!$G$8))</f>
        <v>14248.272993469191</v>
      </c>
      <c r="T825" s="30">
        <f>(S825*EXP(Plan1!$G$7-(Plan1!$G$8^2)/2+NORMSINV(AleatProd!T824)*Plan1!$G$8))</f>
        <v>14190.371408149727</v>
      </c>
      <c r="U825" s="30">
        <f>(T825*EXP(Plan1!$G$7-(Plan1!$G$8^2)/2+NORMSINV(AleatProd!U824)*Plan1!$G$8))</f>
        <v>13161.484200970082</v>
      </c>
      <c r="V825" s="30">
        <f>(U825*EXP(Plan1!$G$7-(Plan1!$G$8^2)/2+NORMSINV(AleatProd!V824)*Plan1!$G$8))</f>
        <v>12081.139900326329</v>
      </c>
    </row>
    <row r="826" spans="1:22" x14ac:dyDescent="0.25">
      <c r="A826">
        <v>823</v>
      </c>
      <c r="B826" s="2">
        <f>Plan1!$B$4</f>
        <v>17520</v>
      </c>
      <c r="C826" s="30">
        <f>(B826*EXP(Plan1!$G$7-(Plan1!$G$8^2)/2+NORMSINV(AleatProd!C825)*Plan1!$G$8))</f>
        <v>16653.331961804459</v>
      </c>
      <c r="D826" s="30">
        <f>(C826*EXP(Plan1!$G$7-(Plan1!$G$8^2)/2+NORMSINV(AleatProd!D825)*Plan1!$G$8))</f>
        <v>16386.37683328944</v>
      </c>
      <c r="E826" s="30">
        <f>(D826*EXP(Plan1!$G$7-(Plan1!$G$8^2)/2+NORMSINV(AleatProd!E825)*Plan1!$G$8))</f>
        <v>14906.946492935465</v>
      </c>
      <c r="F826" s="30">
        <f>(E826*EXP(Plan1!$G$7-(Plan1!$G$8^2)/2+NORMSINV(AleatProd!F825)*Plan1!$G$8))</f>
        <v>15544.024191529787</v>
      </c>
      <c r="G826" s="30">
        <f>(F826*EXP(Plan1!$G$7-(Plan1!$G$8^2)/2+NORMSINV(AleatProd!G825)*Plan1!$G$8))</f>
        <v>15624.932150158622</v>
      </c>
      <c r="H826" s="30">
        <f>(G826*EXP(Plan1!$G$7-(Plan1!$G$8^2)/2+NORMSINV(AleatProd!H825)*Plan1!$G$8))</f>
        <v>17115.584607758981</v>
      </c>
      <c r="I826" s="30">
        <f>(H826*EXP(Plan1!$G$7-(Plan1!$G$8^2)/2+NORMSINV(AleatProd!I825)*Plan1!$G$8))</f>
        <v>17265.64930416286</v>
      </c>
      <c r="J826" s="30">
        <f>(I826*EXP(Plan1!$G$7-(Plan1!$G$8^2)/2+NORMSINV(AleatProd!J825)*Plan1!$G$8))</f>
        <v>16728.626025859958</v>
      </c>
      <c r="K826" s="30">
        <f>(J826*EXP(Plan1!$G$7-(Plan1!$G$8^2)/2+NORMSINV(AleatProd!K825)*Plan1!$G$8))</f>
        <v>16346.53725222751</v>
      </c>
      <c r="L826" s="30">
        <f>(K826*EXP(Plan1!$G$7-(Plan1!$G$8^2)/2+NORMSINV(AleatProd!L825)*Plan1!$G$8))</f>
        <v>15227.014656355495</v>
      </c>
      <c r="M826" s="30">
        <f>(L826*EXP(Plan1!$G$7-(Plan1!$G$8^2)/2+NORMSINV(AleatProd!M825)*Plan1!$G$8))</f>
        <v>15709.425169872315</v>
      </c>
      <c r="N826" s="30">
        <f>(M826*EXP(Plan1!$G$7-(Plan1!$G$8^2)/2+NORMSINV(AleatProd!N825)*Plan1!$G$8))</f>
        <v>15780.751980505422</v>
      </c>
      <c r="O826" s="30">
        <f>(N826*EXP(Plan1!$G$7-(Plan1!$G$8^2)/2+NORMSINV(AleatProd!O825)*Plan1!$G$8))</f>
        <v>17783.901465188646</v>
      </c>
      <c r="P826" s="30">
        <f>(O826*EXP(Plan1!$G$7-(Plan1!$G$8^2)/2+NORMSINV(AleatProd!P825)*Plan1!$G$8))</f>
        <v>16369.155437616817</v>
      </c>
      <c r="Q826" s="30">
        <f>(P826*EXP(Plan1!$G$7-(Plan1!$G$8^2)/2+NORMSINV(AleatProd!Q825)*Plan1!$G$8))</f>
        <v>15576.628523050431</v>
      </c>
      <c r="R826" s="30">
        <f>(Q826*EXP(Plan1!$G$7-(Plan1!$G$8^2)/2+NORMSINV(AleatProd!R825)*Plan1!$G$8))</f>
        <v>15247.639772534545</v>
      </c>
      <c r="S826" s="30">
        <f>(R826*EXP(Plan1!$G$7-(Plan1!$G$8^2)/2+NORMSINV(AleatProd!S825)*Plan1!$G$8))</f>
        <v>16345.704235205632</v>
      </c>
      <c r="T826" s="30">
        <f>(S826*EXP(Plan1!$G$7-(Plan1!$G$8^2)/2+NORMSINV(AleatProd!T825)*Plan1!$G$8))</f>
        <v>17211.959661806675</v>
      </c>
      <c r="U826" s="30">
        <f>(T826*EXP(Plan1!$G$7-(Plan1!$G$8^2)/2+NORMSINV(AleatProd!U825)*Plan1!$G$8))</f>
        <v>16350.156740232027</v>
      </c>
      <c r="V826" s="30">
        <f>(U826*EXP(Plan1!$G$7-(Plan1!$G$8^2)/2+NORMSINV(AleatProd!V825)*Plan1!$G$8))</f>
        <v>15988.234230954849</v>
      </c>
    </row>
    <row r="827" spans="1:22" x14ac:dyDescent="0.25">
      <c r="A827">
        <v>824</v>
      </c>
      <c r="B827" s="2">
        <f>Plan1!$B$4</f>
        <v>17520</v>
      </c>
      <c r="C827" s="30">
        <f>(B827*EXP(Plan1!$G$7-(Plan1!$G$8^2)/2+NORMSINV(AleatProd!C826)*Plan1!$G$8))</f>
        <v>17494.242040519253</v>
      </c>
      <c r="D827" s="30">
        <f>(C827*EXP(Plan1!$G$7-(Plan1!$G$8^2)/2+NORMSINV(AleatProd!D826)*Plan1!$G$8))</f>
        <v>15786.060095056053</v>
      </c>
      <c r="E827" s="30">
        <f>(D827*EXP(Plan1!$G$7-(Plan1!$G$8^2)/2+NORMSINV(AleatProd!E826)*Plan1!$G$8))</f>
        <v>16555.970262033734</v>
      </c>
      <c r="F827" s="30">
        <f>(E827*EXP(Plan1!$G$7-(Plan1!$G$8^2)/2+NORMSINV(AleatProd!F826)*Plan1!$G$8))</f>
        <v>17103.820656256019</v>
      </c>
      <c r="G827" s="30">
        <f>(F827*EXP(Plan1!$G$7-(Plan1!$G$8^2)/2+NORMSINV(AleatProd!G826)*Plan1!$G$8))</f>
        <v>17631.480878724044</v>
      </c>
      <c r="H827" s="30">
        <f>(G827*EXP(Plan1!$G$7-(Plan1!$G$8^2)/2+NORMSINV(AleatProd!H826)*Plan1!$G$8))</f>
        <v>18515.391068543126</v>
      </c>
      <c r="I827" s="30">
        <f>(H827*EXP(Plan1!$G$7-(Plan1!$G$8^2)/2+NORMSINV(AleatProd!I826)*Plan1!$G$8))</f>
        <v>18704.969311711404</v>
      </c>
      <c r="J827" s="30">
        <f>(I827*EXP(Plan1!$G$7-(Plan1!$G$8^2)/2+NORMSINV(AleatProd!J826)*Plan1!$G$8))</f>
        <v>18231.212825656345</v>
      </c>
      <c r="K827" s="30">
        <f>(J827*EXP(Plan1!$G$7-(Plan1!$G$8^2)/2+NORMSINV(AleatProd!K826)*Plan1!$G$8))</f>
        <v>17901.0150109899</v>
      </c>
      <c r="L827" s="30">
        <f>(K827*EXP(Plan1!$G$7-(Plan1!$G$8^2)/2+NORMSINV(AleatProd!L826)*Plan1!$G$8))</f>
        <v>16633.568670313573</v>
      </c>
      <c r="M827" s="30">
        <f>(L827*EXP(Plan1!$G$7-(Plan1!$G$8^2)/2+NORMSINV(AleatProd!M826)*Plan1!$G$8))</f>
        <v>16599.828945567457</v>
      </c>
      <c r="N827" s="30">
        <f>(M827*EXP(Plan1!$G$7-(Plan1!$G$8^2)/2+NORMSINV(AleatProd!N826)*Plan1!$G$8))</f>
        <v>16371.307221243442</v>
      </c>
      <c r="O827" s="30">
        <f>(N827*EXP(Plan1!$G$7-(Plan1!$G$8^2)/2+NORMSINV(AleatProd!O826)*Plan1!$G$8))</f>
        <v>16327.189353632111</v>
      </c>
      <c r="P827" s="30">
        <f>(O827*EXP(Plan1!$G$7-(Plan1!$G$8^2)/2+NORMSINV(AleatProd!P826)*Plan1!$G$8))</f>
        <v>16178.928975043553</v>
      </c>
      <c r="Q827" s="30">
        <f>(P827*EXP(Plan1!$G$7-(Plan1!$G$8^2)/2+NORMSINV(AleatProd!Q826)*Plan1!$G$8))</f>
        <v>16557.33881160813</v>
      </c>
      <c r="R827" s="30">
        <f>(Q827*EXP(Plan1!$G$7-(Plan1!$G$8^2)/2+NORMSINV(AleatProd!R826)*Plan1!$G$8))</f>
        <v>18179.315294105545</v>
      </c>
      <c r="S827" s="30">
        <f>(R827*EXP(Plan1!$G$7-(Plan1!$G$8^2)/2+NORMSINV(AleatProd!S826)*Plan1!$G$8))</f>
        <v>17678.622767073219</v>
      </c>
      <c r="T827" s="30">
        <f>(S827*EXP(Plan1!$G$7-(Plan1!$G$8^2)/2+NORMSINV(AleatProd!T826)*Plan1!$G$8))</f>
        <v>19454.275945697605</v>
      </c>
      <c r="U827" s="30">
        <f>(T827*EXP(Plan1!$G$7-(Plan1!$G$8^2)/2+NORMSINV(AleatProd!U826)*Plan1!$G$8))</f>
        <v>19263.169294178992</v>
      </c>
      <c r="V827" s="30">
        <f>(U827*EXP(Plan1!$G$7-(Plan1!$G$8^2)/2+NORMSINV(AleatProd!V826)*Plan1!$G$8))</f>
        <v>18283.764488280642</v>
      </c>
    </row>
    <row r="828" spans="1:22" x14ac:dyDescent="0.25">
      <c r="A828">
        <v>825</v>
      </c>
      <c r="B828" s="2">
        <f>Plan1!$B$4</f>
        <v>17520</v>
      </c>
      <c r="C828" s="30">
        <f>(B828*EXP(Plan1!$G$7-(Plan1!$G$8^2)/2+NORMSINV(AleatProd!C827)*Plan1!$G$8))</f>
        <v>17519.351763808649</v>
      </c>
      <c r="D828" s="30">
        <f>(C828*EXP(Plan1!$G$7-(Plan1!$G$8^2)/2+NORMSINV(AleatProd!D827)*Plan1!$G$8))</f>
        <v>16671.083486699677</v>
      </c>
      <c r="E828" s="30">
        <f>(D828*EXP(Plan1!$G$7-(Plan1!$G$8^2)/2+NORMSINV(AleatProd!E827)*Plan1!$G$8))</f>
        <v>17893.430225415748</v>
      </c>
      <c r="F828" s="30">
        <f>(E828*EXP(Plan1!$G$7-(Plan1!$G$8^2)/2+NORMSINV(AleatProd!F827)*Plan1!$G$8))</f>
        <v>17282.110375301665</v>
      </c>
      <c r="G828" s="30">
        <f>(F828*EXP(Plan1!$G$7-(Plan1!$G$8^2)/2+NORMSINV(AleatProd!G827)*Plan1!$G$8))</f>
        <v>17645.246758603924</v>
      </c>
      <c r="H828" s="30">
        <f>(G828*EXP(Plan1!$G$7-(Plan1!$G$8^2)/2+NORMSINV(AleatProd!H827)*Plan1!$G$8))</f>
        <v>17280.470934010842</v>
      </c>
      <c r="I828" s="30">
        <f>(H828*EXP(Plan1!$G$7-(Plan1!$G$8^2)/2+NORMSINV(AleatProd!I827)*Plan1!$G$8))</f>
        <v>16431.818574310892</v>
      </c>
      <c r="J828" s="30">
        <f>(I828*EXP(Plan1!$G$7-(Plan1!$G$8^2)/2+NORMSINV(AleatProd!J827)*Plan1!$G$8))</f>
        <v>16277.837293143863</v>
      </c>
      <c r="K828" s="30">
        <f>(J828*EXP(Plan1!$G$7-(Plan1!$G$8^2)/2+NORMSINV(AleatProd!K827)*Plan1!$G$8))</f>
        <v>17056.926442589825</v>
      </c>
      <c r="L828" s="30">
        <f>(K828*EXP(Plan1!$G$7-(Plan1!$G$8^2)/2+NORMSINV(AleatProd!L827)*Plan1!$G$8))</f>
        <v>17712.652658517654</v>
      </c>
      <c r="M828" s="30">
        <f>(L828*EXP(Plan1!$G$7-(Plan1!$G$8^2)/2+NORMSINV(AleatProd!M827)*Plan1!$G$8))</f>
        <v>18056.943239253684</v>
      </c>
      <c r="N828" s="30">
        <f>(M828*EXP(Plan1!$G$7-(Plan1!$G$8^2)/2+NORMSINV(AleatProd!N827)*Plan1!$G$8))</f>
        <v>17707.848046892155</v>
      </c>
      <c r="O828" s="30">
        <f>(N828*EXP(Plan1!$G$7-(Plan1!$G$8^2)/2+NORMSINV(AleatProd!O827)*Plan1!$G$8))</f>
        <v>18811.415613392408</v>
      </c>
      <c r="P828" s="30">
        <f>(O828*EXP(Plan1!$G$7-(Plan1!$G$8^2)/2+NORMSINV(AleatProd!P827)*Plan1!$G$8))</f>
        <v>17199.782920380181</v>
      </c>
      <c r="Q828" s="30">
        <f>(P828*EXP(Plan1!$G$7-(Plan1!$G$8^2)/2+NORMSINV(AleatProd!Q827)*Plan1!$G$8))</f>
        <v>18790.156894881959</v>
      </c>
      <c r="R828" s="30">
        <f>(Q828*EXP(Plan1!$G$7-(Plan1!$G$8^2)/2+NORMSINV(AleatProd!R827)*Plan1!$G$8))</f>
        <v>18473.623427234881</v>
      </c>
      <c r="S828" s="30">
        <f>(R828*EXP(Plan1!$G$7-(Plan1!$G$8^2)/2+NORMSINV(AleatProd!S827)*Plan1!$G$8))</f>
        <v>19885.094066613463</v>
      </c>
      <c r="T828" s="30">
        <f>(S828*EXP(Plan1!$G$7-(Plan1!$G$8^2)/2+NORMSINV(AleatProd!T827)*Plan1!$G$8))</f>
        <v>20941.653995096902</v>
      </c>
      <c r="U828" s="30">
        <f>(T828*EXP(Plan1!$G$7-(Plan1!$G$8^2)/2+NORMSINV(AleatProd!U827)*Plan1!$G$8))</f>
        <v>19988.819352953702</v>
      </c>
      <c r="V828" s="30">
        <f>(U828*EXP(Plan1!$G$7-(Plan1!$G$8^2)/2+NORMSINV(AleatProd!V827)*Plan1!$G$8))</f>
        <v>19460.411077644127</v>
      </c>
    </row>
    <row r="829" spans="1:22" x14ac:dyDescent="0.25">
      <c r="A829">
        <v>826</v>
      </c>
      <c r="B829" s="2">
        <f>Plan1!$B$4</f>
        <v>17520</v>
      </c>
      <c r="C829" s="30">
        <f>(B829*EXP(Plan1!$G$7-(Plan1!$G$8^2)/2+NORMSINV(AleatProd!C828)*Plan1!$G$8))</f>
        <v>15848.028068980871</v>
      </c>
      <c r="D829" s="30">
        <f>(C829*EXP(Plan1!$G$7-(Plan1!$G$8^2)/2+NORMSINV(AleatProd!D828)*Plan1!$G$8))</f>
        <v>14523.982279818771</v>
      </c>
      <c r="E829" s="30">
        <f>(D829*EXP(Plan1!$G$7-(Plan1!$G$8^2)/2+NORMSINV(AleatProd!E828)*Plan1!$G$8))</f>
        <v>13269.957262515109</v>
      </c>
      <c r="F829" s="30">
        <f>(E829*EXP(Plan1!$G$7-(Plan1!$G$8^2)/2+NORMSINV(AleatProd!F828)*Plan1!$G$8))</f>
        <v>12282.734630434676</v>
      </c>
      <c r="G829" s="30">
        <f>(F829*EXP(Plan1!$G$7-(Plan1!$G$8^2)/2+NORMSINV(AleatProd!G828)*Plan1!$G$8))</f>
        <v>11177.547444246498</v>
      </c>
      <c r="H829" s="30">
        <f>(G829*EXP(Plan1!$G$7-(Plan1!$G$8^2)/2+NORMSINV(AleatProd!H828)*Plan1!$G$8))</f>
        <v>10928.119490623294</v>
      </c>
      <c r="I829" s="30">
        <f>(H829*EXP(Plan1!$G$7-(Plan1!$G$8^2)/2+NORMSINV(AleatProd!I828)*Plan1!$G$8))</f>
        <v>10390.451197642089</v>
      </c>
      <c r="J829" s="30">
        <f>(I829*EXP(Plan1!$G$7-(Plan1!$G$8^2)/2+NORMSINV(AleatProd!J828)*Plan1!$G$8))</f>
        <v>9442.0604552357581</v>
      </c>
      <c r="K829" s="30">
        <f>(J829*EXP(Plan1!$G$7-(Plan1!$G$8^2)/2+NORMSINV(AleatProd!K828)*Plan1!$G$8))</f>
        <v>9865.7538027772189</v>
      </c>
      <c r="L829" s="30">
        <f>(K829*EXP(Plan1!$G$7-(Plan1!$G$8^2)/2+NORMSINV(AleatProd!L828)*Plan1!$G$8))</f>
        <v>9474.5550472941577</v>
      </c>
      <c r="M829" s="30">
        <f>(L829*EXP(Plan1!$G$7-(Plan1!$G$8^2)/2+NORMSINV(AleatProd!M828)*Plan1!$G$8))</f>
        <v>9606.0806692956739</v>
      </c>
      <c r="N829" s="30">
        <f>(M829*EXP(Plan1!$G$7-(Plan1!$G$8^2)/2+NORMSINV(AleatProd!N828)*Plan1!$G$8))</f>
        <v>9270.1494635493837</v>
      </c>
      <c r="O829" s="30">
        <f>(N829*EXP(Plan1!$G$7-(Plan1!$G$8^2)/2+NORMSINV(AleatProd!O828)*Plan1!$G$8))</f>
        <v>9621.9970736638152</v>
      </c>
      <c r="P829" s="30">
        <f>(O829*EXP(Plan1!$G$7-(Plan1!$G$8^2)/2+NORMSINV(AleatProd!P828)*Plan1!$G$8))</f>
        <v>9607.5525556966368</v>
      </c>
      <c r="Q829" s="30">
        <f>(P829*EXP(Plan1!$G$7-(Plan1!$G$8^2)/2+NORMSINV(AleatProd!Q828)*Plan1!$G$8))</f>
        <v>8799.8844198403967</v>
      </c>
      <c r="R829" s="30">
        <f>(Q829*EXP(Plan1!$G$7-(Plan1!$G$8^2)/2+NORMSINV(AleatProd!R828)*Plan1!$G$8))</f>
        <v>8623.1331700105184</v>
      </c>
      <c r="S829" s="30">
        <f>(R829*EXP(Plan1!$G$7-(Plan1!$G$8^2)/2+NORMSINV(AleatProd!S828)*Plan1!$G$8))</f>
        <v>8661.8612327365954</v>
      </c>
      <c r="T829" s="30">
        <f>(S829*EXP(Plan1!$G$7-(Plan1!$G$8^2)/2+NORMSINV(AleatProd!T828)*Plan1!$G$8))</f>
        <v>8129.8021467528642</v>
      </c>
      <c r="U829" s="30">
        <f>(T829*EXP(Plan1!$G$7-(Plan1!$G$8^2)/2+NORMSINV(AleatProd!U828)*Plan1!$G$8))</f>
        <v>9078.6370449806691</v>
      </c>
      <c r="V829" s="30">
        <f>(U829*EXP(Plan1!$G$7-(Plan1!$G$8^2)/2+NORMSINV(AleatProd!V828)*Plan1!$G$8))</f>
        <v>9214.2154864170643</v>
      </c>
    </row>
    <row r="830" spans="1:22" x14ac:dyDescent="0.25">
      <c r="A830">
        <v>827</v>
      </c>
      <c r="B830" s="2">
        <f>Plan1!$B$4</f>
        <v>17520</v>
      </c>
      <c r="C830" s="30">
        <f>(B830*EXP(Plan1!$G$7-(Plan1!$G$8^2)/2+NORMSINV(AleatProd!C829)*Plan1!$G$8))</f>
        <v>16927.785655751439</v>
      </c>
      <c r="D830" s="30">
        <f>(C830*EXP(Plan1!$G$7-(Plan1!$G$8^2)/2+NORMSINV(AleatProd!D829)*Plan1!$G$8))</f>
        <v>17470.114889227723</v>
      </c>
      <c r="E830" s="30">
        <f>(D830*EXP(Plan1!$G$7-(Plan1!$G$8^2)/2+NORMSINV(AleatProd!E829)*Plan1!$G$8))</f>
        <v>16514.63597506973</v>
      </c>
      <c r="F830" s="30">
        <f>(E830*EXP(Plan1!$G$7-(Plan1!$G$8^2)/2+NORMSINV(AleatProd!F829)*Plan1!$G$8))</f>
        <v>17355.100123362961</v>
      </c>
      <c r="G830" s="30">
        <f>(F830*EXP(Plan1!$G$7-(Plan1!$G$8^2)/2+NORMSINV(AleatProd!G829)*Plan1!$G$8))</f>
        <v>16976.237427809618</v>
      </c>
      <c r="H830" s="30">
        <f>(G830*EXP(Plan1!$G$7-(Plan1!$G$8^2)/2+NORMSINV(AleatProd!H829)*Plan1!$G$8))</f>
        <v>17714.54557965104</v>
      </c>
      <c r="I830" s="30">
        <f>(H830*EXP(Plan1!$G$7-(Plan1!$G$8^2)/2+NORMSINV(AleatProd!I829)*Plan1!$G$8))</f>
        <v>17210.712542780104</v>
      </c>
      <c r="J830" s="30">
        <f>(I830*EXP(Plan1!$G$7-(Plan1!$G$8^2)/2+NORMSINV(AleatProd!J829)*Plan1!$G$8))</f>
        <v>17922.581292681469</v>
      </c>
      <c r="K830" s="30">
        <f>(J830*EXP(Plan1!$G$7-(Plan1!$G$8^2)/2+NORMSINV(AleatProd!K829)*Plan1!$G$8))</f>
        <v>19469.389072054011</v>
      </c>
      <c r="L830" s="30">
        <f>(K830*EXP(Plan1!$G$7-(Plan1!$G$8^2)/2+NORMSINV(AleatProd!L829)*Plan1!$G$8))</f>
        <v>20150.348404412569</v>
      </c>
      <c r="M830" s="30">
        <f>(L830*EXP(Plan1!$G$7-(Plan1!$G$8^2)/2+NORMSINV(AleatProd!M829)*Plan1!$G$8))</f>
        <v>20180.025843351807</v>
      </c>
      <c r="N830" s="30">
        <f>(M830*EXP(Plan1!$G$7-(Plan1!$G$8^2)/2+NORMSINV(AleatProd!N829)*Plan1!$G$8))</f>
        <v>19752.967818901012</v>
      </c>
      <c r="O830" s="30">
        <f>(N830*EXP(Plan1!$G$7-(Plan1!$G$8^2)/2+NORMSINV(AleatProd!O829)*Plan1!$G$8))</f>
        <v>19417.494455682365</v>
      </c>
      <c r="P830" s="30">
        <f>(O830*EXP(Plan1!$G$7-(Plan1!$G$8^2)/2+NORMSINV(AleatProd!P829)*Plan1!$G$8))</f>
        <v>18891.337127137675</v>
      </c>
      <c r="Q830" s="30">
        <f>(P830*EXP(Plan1!$G$7-(Plan1!$G$8^2)/2+NORMSINV(AleatProd!Q829)*Plan1!$G$8))</f>
        <v>16821.545382102078</v>
      </c>
      <c r="R830" s="30">
        <f>(Q830*EXP(Plan1!$G$7-(Plan1!$G$8^2)/2+NORMSINV(AleatProd!R829)*Plan1!$G$8))</f>
        <v>16773.096193496749</v>
      </c>
      <c r="S830" s="30">
        <f>(R830*EXP(Plan1!$G$7-(Plan1!$G$8^2)/2+NORMSINV(AleatProd!S829)*Plan1!$G$8))</f>
        <v>16516.322252562033</v>
      </c>
      <c r="T830" s="30">
        <f>(S830*EXP(Plan1!$G$7-(Plan1!$G$8^2)/2+NORMSINV(AleatProd!T829)*Plan1!$G$8))</f>
        <v>17382.28500787343</v>
      </c>
      <c r="U830" s="30">
        <f>(T830*EXP(Plan1!$G$7-(Plan1!$G$8^2)/2+NORMSINV(AleatProd!U829)*Plan1!$G$8))</f>
        <v>17631.249232627397</v>
      </c>
      <c r="V830" s="30">
        <f>(U830*EXP(Plan1!$G$7-(Plan1!$G$8^2)/2+NORMSINV(AleatProd!V829)*Plan1!$G$8))</f>
        <v>17806.628293767251</v>
      </c>
    </row>
    <row r="831" spans="1:22" x14ac:dyDescent="0.25">
      <c r="A831">
        <v>828</v>
      </c>
      <c r="B831" s="2">
        <f>Plan1!$B$4</f>
        <v>17520</v>
      </c>
      <c r="C831" s="30">
        <f>(B831*EXP(Plan1!$G$7-(Plan1!$G$8^2)/2+NORMSINV(AleatProd!C830)*Plan1!$G$8))</f>
        <v>17010.760964873076</v>
      </c>
      <c r="D831" s="30">
        <f>(C831*EXP(Plan1!$G$7-(Plan1!$G$8^2)/2+NORMSINV(AleatProd!D830)*Plan1!$G$8))</f>
        <v>17304.332680596737</v>
      </c>
      <c r="E831" s="30">
        <f>(D831*EXP(Plan1!$G$7-(Plan1!$G$8^2)/2+NORMSINV(AleatProd!E830)*Plan1!$G$8))</f>
        <v>17343.428471709751</v>
      </c>
      <c r="F831" s="30">
        <f>(E831*EXP(Plan1!$G$7-(Plan1!$G$8^2)/2+NORMSINV(AleatProd!F830)*Plan1!$G$8))</f>
        <v>16598.864595106301</v>
      </c>
      <c r="G831" s="30">
        <f>(F831*EXP(Plan1!$G$7-(Plan1!$G$8^2)/2+NORMSINV(AleatProd!G830)*Plan1!$G$8))</f>
        <v>15696.610159460555</v>
      </c>
      <c r="H831" s="30">
        <f>(G831*EXP(Plan1!$G$7-(Plan1!$G$8^2)/2+NORMSINV(AleatProd!H830)*Plan1!$G$8))</f>
        <v>15654.272335315505</v>
      </c>
      <c r="I831" s="30">
        <f>(H831*EXP(Plan1!$G$7-(Plan1!$G$8^2)/2+NORMSINV(AleatProd!I830)*Plan1!$G$8))</f>
        <v>14843.099405444882</v>
      </c>
      <c r="J831" s="30">
        <f>(I831*EXP(Plan1!$G$7-(Plan1!$G$8^2)/2+NORMSINV(AleatProd!J830)*Plan1!$G$8))</f>
        <v>15550.765799884995</v>
      </c>
      <c r="K831" s="30">
        <f>(J831*EXP(Plan1!$G$7-(Plan1!$G$8^2)/2+NORMSINV(AleatProd!K830)*Plan1!$G$8))</f>
        <v>15353.130542326286</v>
      </c>
      <c r="L831" s="30">
        <f>(K831*EXP(Plan1!$G$7-(Plan1!$G$8^2)/2+NORMSINV(AleatProd!L830)*Plan1!$G$8))</f>
        <v>15301.356716922195</v>
      </c>
      <c r="M831" s="30">
        <f>(L831*EXP(Plan1!$G$7-(Plan1!$G$8^2)/2+NORMSINV(AleatProd!M830)*Plan1!$G$8))</f>
        <v>14825.660119035312</v>
      </c>
      <c r="N831" s="30">
        <f>(M831*EXP(Plan1!$G$7-(Plan1!$G$8^2)/2+NORMSINV(AleatProd!N830)*Plan1!$G$8))</f>
        <v>15078.338515033049</v>
      </c>
      <c r="O831" s="30">
        <f>(N831*EXP(Plan1!$G$7-(Plan1!$G$8^2)/2+NORMSINV(AleatProd!O830)*Plan1!$G$8))</f>
        <v>15149.917178024167</v>
      </c>
      <c r="P831" s="30">
        <f>(O831*EXP(Plan1!$G$7-(Plan1!$G$8^2)/2+NORMSINV(AleatProd!P830)*Plan1!$G$8))</f>
        <v>14880.020844867182</v>
      </c>
      <c r="Q831" s="30">
        <f>(P831*EXP(Plan1!$G$7-(Plan1!$G$8^2)/2+NORMSINV(AleatProd!Q830)*Plan1!$G$8))</f>
        <v>14217.941595527849</v>
      </c>
      <c r="R831" s="30">
        <f>(Q831*EXP(Plan1!$G$7-(Plan1!$G$8^2)/2+NORMSINV(AleatProd!R830)*Plan1!$G$8))</f>
        <v>13364.51720825411</v>
      </c>
      <c r="S831" s="30">
        <f>(R831*EXP(Plan1!$G$7-(Plan1!$G$8^2)/2+NORMSINV(AleatProd!S830)*Plan1!$G$8))</f>
        <v>12777.495073028929</v>
      </c>
      <c r="T831" s="30">
        <f>(S831*EXP(Plan1!$G$7-(Plan1!$G$8^2)/2+NORMSINV(AleatProd!T830)*Plan1!$G$8))</f>
        <v>12275.043461452507</v>
      </c>
      <c r="U831" s="30">
        <f>(T831*EXP(Plan1!$G$7-(Plan1!$G$8^2)/2+NORMSINV(AleatProd!U830)*Plan1!$G$8))</f>
        <v>12116.392993731321</v>
      </c>
      <c r="V831" s="30">
        <f>(U831*EXP(Plan1!$G$7-(Plan1!$G$8^2)/2+NORMSINV(AleatProd!V830)*Plan1!$G$8))</f>
        <v>11438.111895698312</v>
      </c>
    </row>
    <row r="832" spans="1:22" x14ac:dyDescent="0.25">
      <c r="A832">
        <v>829</v>
      </c>
      <c r="B832" s="2">
        <f>Plan1!$B$4</f>
        <v>17520</v>
      </c>
      <c r="C832" s="30">
        <f>(B832*EXP(Plan1!$G$7-(Plan1!$G$8^2)/2+NORMSINV(AleatProd!C831)*Plan1!$G$8))</f>
        <v>18906.65574333835</v>
      </c>
      <c r="D832" s="30">
        <f>(C832*EXP(Plan1!$G$7-(Plan1!$G$8^2)/2+NORMSINV(AleatProd!D831)*Plan1!$G$8))</f>
        <v>17523.495658286807</v>
      </c>
      <c r="E832" s="30">
        <f>(D832*EXP(Plan1!$G$7-(Plan1!$G$8^2)/2+NORMSINV(AleatProd!E831)*Plan1!$G$8))</f>
        <v>16900.015333211588</v>
      </c>
      <c r="F832" s="30">
        <f>(E832*EXP(Plan1!$G$7-(Plan1!$G$8^2)/2+NORMSINV(AleatProd!F831)*Plan1!$G$8))</f>
        <v>16417.014549567844</v>
      </c>
      <c r="G832" s="30">
        <f>(F832*EXP(Plan1!$G$7-(Plan1!$G$8^2)/2+NORMSINV(AleatProd!G831)*Plan1!$G$8))</f>
        <v>15580.747349014338</v>
      </c>
      <c r="H832" s="30">
        <f>(G832*EXP(Plan1!$G$7-(Plan1!$G$8^2)/2+NORMSINV(AleatProd!H831)*Plan1!$G$8))</f>
        <v>16604.912308612002</v>
      </c>
      <c r="I832" s="30">
        <f>(H832*EXP(Plan1!$G$7-(Plan1!$G$8^2)/2+NORMSINV(AleatProd!I831)*Plan1!$G$8))</f>
        <v>17015.637069063036</v>
      </c>
      <c r="J832" s="30">
        <f>(I832*EXP(Plan1!$G$7-(Plan1!$G$8^2)/2+NORMSINV(AleatProd!J831)*Plan1!$G$8))</f>
        <v>16053.26650188534</v>
      </c>
      <c r="K832" s="30">
        <f>(J832*EXP(Plan1!$G$7-(Plan1!$G$8^2)/2+NORMSINV(AleatProd!K831)*Plan1!$G$8))</f>
        <v>14976.592114248015</v>
      </c>
      <c r="L832" s="30">
        <f>(K832*EXP(Plan1!$G$7-(Plan1!$G$8^2)/2+NORMSINV(AleatProd!L831)*Plan1!$G$8))</f>
        <v>14910.773657054322</v>
      </c>
      <c r="M832" s="30">
        <f>(L832*EXP(Plan1!$G$7-(Plan1!$G$8^2)/2+NORMSINV(AleatProd!M831)*Plan1!$G$8))</f>
        <v>16049.105876793647</v>
      </c>
      <c r="N832" s="30">
        <f>(M832*EXP(Plan1!$G$7-(Plan1!$G$8^2)/2+NORMSINV(AleatProd!N831)*Plan1!$G$8))</f>
        <v>15686.862360599087</v>
      </c>
      <c r="O832" s="30">
        <f>(N832*EXP(Plan1!$G$7-(Plan1!$G$8^2)/2+NORMSINV(AleatProd!O831)*Plan1!$G$8))</f>
        <v>15964.626294592925</v>
      </c>
      <c r="P832" s="30">
        <f>(O832*EXP(Plan1!$G$7-(Plan1!$G$8^2)/2+NORMSINV(AleatProd!P831)*Plan1!$G$8))</f>
        <v>16195.409831418287</v>
      </c>
      <c r="Q832" s="30">
        <f>(P832*EXP(Plan1!$G$7-(Plan1!$G$8^2)/2+NORMSINV(AleatProd!Q831)*Plan1!$G$8))</f>
        <v>14991.124523240507</v>
      </c>
      <c r="R832" s="30">
        <f>(Q832*EXP(Plan1!$G$7-(Plan1!$G$8^2)/2+NORMSINV(AleatProd!R831)*Plan1!$G$8))</f>
        <v>15365.306529285152</v>
      </c>
      <c r="S832" s="30">
        <f>(R832*EXP(Plan1!$G$7-(Plan1!$G$8^2)/2+NORMSINV(AleatProd!S831)*Plan1!$G$8))</f>
        <v>15063.05902512775</v>
      </c>
      <c r="T832" s="30">
        <f>(S832*EXP(Plan1!$G$7-(Plan1!$G$8^2)/2+NORMSINV(AleatProd!T831)*Plan1!$G$8))</f>
        <v>14974.777422515044</v>
      </c>
      <c r="U832" s="30">
        <f>(T832*EXP(Plan1!$G$7-(Plan1!$G$8^2)/2+NORMSINV(AleatProd!U831)*Plan1!$G$8))</f>
        <v>12776.876531919477</v>
      </c>
      <c r="V832" s="30">
        <f>(U832*EXP(Plan1!$G$7-(Plan1!$G$8^2)/2+NORMSINV(AleatProd!V831)*Plan1!$G$8))</f>
        <v>12950.434674000619</v>
      </c>
    </row>
    <row r="833" spans="1:22" x14ac:dyDescent="0.25">
      <c r="A833">
        <v>830</v>
      </c>
      <c r="B833" s="2">
        <f>Plan1!$B$4</f>
        <v>17520</v>
      </c>
      <c r="C833" s="30">
        <f>(B833*EXP(Plan1!$G$7-(Plan1!$G$8^2)/2+NORMSINV(AleatProd!C832)*Plan1!$G$8))</f>
        <v>18016.260066003906</v>
      </c>
      <c r="D833" s="30">
        <f>(C833*EXP(Plan1!$G$7-(Plan1!$G$8^2)/2+NORMSINV(AleatProd!D832)*Plan1!$G$8))</f>
        <v>19408.007136596912</v>
      </c>
      <c r="E833" s="30">
        <f>(D833*EXP(Plan1!$G$7-(Plan1!$G$8^2)/2+NORMSINV(AleatProd!E832)*Plan1!$G$8))</f>
        <v>19992.447018143277</v>
      </c>
      <c r="F833" s="30">
        <f>(E833*EXP(Plan1!$G$7-(Plan1!$G$8^2)/2+NORMSINV(AleatProd!F832)*Plan1!$G$8))</f>
        <v>19529.351073495494</v>
      </c>
      <c r="G833" s="30">
        <f>(F833*EXP(Plan1!$G$7-(Plan1!$G$8^2)/2+NORMSINV(AleatProd!G832)*Plan1!$G$8))</f>
        <v>19836.187831833475</v>
      </c>
      <c r="H833" s="30">
        <f>(G833*EXP(Plan1!$G$7-(Plan1!$G$8^2)/2+NORMSINV(AleatProd!H832)*Plan1!$G$8))</f>
        <v>21266.753788772385</v>
      </c>
      <c r="I833" s="30">
        <f>(H833*EXP(Plan1!$G$7-(Plan1!$G$8^2)/2+NORMSINV(AleatProd!I832)*Plan1!$G$8))</f>
        <v>20421.966214203203</v>
      </c>
      <c r="J833" s="30">
        <f>(I833*EXP(Plan1!$G$7-(Plan1!$G$8^2)/2+NORMSINV(AleatProd!J832)*Plan1!$G$8))</f>
        <v>21633.188137667392</v>
      </c>
      <c r="K833" s="30">
        <f>(J833*EXP(Plan1!$G$7-(Plan1!$G$8^2)/2+NORMSINV(AleatProd!K832)*Plan1!$G$8))</f>
        <v>21734.476978338233</v>
      </c>
      <c r="L833" s="30">
        <f>(K833*EXP(Plan1!$G$7-(Plan1!$G$8^2)/2+NORMSINV(AleatProd!L832)*Plan1!$G$8))</f>
        <v>21056.557118562385</v>
      </c>
      <c r="M833" s="30">
        <f>(L833*EXP(Plan1!$G$7-(Plan1!$G$8^2)/2+NORMSINV(AleatProd!M832)*Plan1!$G$8))</f>
        <v>19678.862165076509</v>
      </c>
      <c r="N833" s="30">
        <f>(M833*EXP(Plan1!$G$7-(Plan1!$G$8^2)/2+NORMSINV(AleatProd!N832)*Plan1!$G$8))</f>
        <v>20472.091287500949</v>
      </c>
      <c r="O833" s="30">
        <f>(N833*EXP(Plan1!$G$7-(Plan1!$G$8^2)/2+NORMSINV(AleatProd!O832)*Plan1!$G$8))</f>
        <v>19883.714868953681</v>
      </c>
      <c r="P833" s="30">
        <f>(O833*EXP(Plan1!$G$7-(Plan1!$G$8^2)/2+NORMSINV(AleatProd!P832)*Plan1!$G$8))</f>
        <v>20667.457814514586</v>
      </c>
      <c r="Q833" s="30">
        <f>(P833*EXP(Plan1!$G$7-(Plan1!$G$8^2)/2+NORMSINV(AleatProd!Q832)*Plan1!$G$8))</f>
        <v>20308.861685740412</v>
      </c>
      <c r="R833" s="30">
        <f>(Q833*EXP(Plan1!$G$7-(Plan1!$G$8^2)/2+NORMSINV(AleatProd!R832)*Plan1!$G$8))</f>
        <v>19578.353937637552</v>
      </c>
      <c r="S833" s="30">
        <f>(R833*EXP(Plan1!$G$7-(Plan1!$G$8^2)/2+NORMSINV(AleatProd!S832)*Plan1!$G$8))</f>
        <v>19641.090861151944</v>
      </c>
      <c r="T833" s="30">
        <f>(S833*EXP(Plan1!$G$7-(Plan1!$G$8^2)/2+NORMSINV(AleatProd!T832)*Plan1!$G$8))</f>
        <v>20428.584595586472</v>
      </c>
      <c r="U833" s="30">
        <f>(T833*EXP(Plan1!$G$7-(Plan1!$G$8^2)/2+NORMSINV(AleatProd!U832)*Plan1!$G$8))</f>
        <v>21124.663348768358</v>
      </c>
      <c r="V833" s="30">
        <f>(U833*EXP(Plan1!$G$7-(Plan1!$G$8^2)/2+NORMSINV(AleatProd!V832)*Plan1!$G$8))</f>
        <v>20363.209885281427</v>
      </c>
    </row>
    <row r="834" spans="1:22" x14ac:dyDescent="0.25">
      <c r="A834">
        <v>831</v>
      </c>
      <c r="B834" s="2">
        <f>Plan1!$B$4</f>
        <v>17520</v>
      </c>
      <c r="C834" s="30">
        <f>(B834*EXP(Plan1!$G$7-(Plan1!$G$8^2)/2+NORMSINV(AleatProd!C833)*Plan1!$G$8))</f>
        <v>16296.405832394659</v>
      </c>
      <c r="D834" s="30">
        <f>(C834*EXP(Plan1!$G$7-(Plan1!$G$8^2)/2+NORMSINV(AleatProd!D833)*Plan1!$G$8))</f>
        <v>15768.218306401499</v>
      </c>
      <c r="E834" s="30">
        <f>(D834*EXP(Plan1!$G$7-(Plan1!$G$8^2)/2+NORMSINV(AleatProd!E833)*Plan1!$G$8))</f>
        <v>14941.592916126065</v>
      </c>
      <c r="F834" s="30">
        <f>(E834*EXP(Plan1!$G$7-(Plan1!$G$8^2)/2+NORMSINV(AleatProd!F833)*Plan1!$G$8))</f>
        <v>15182.326409539353</v>
      </c>
      <c r="G834" s="30">
        <f>(F834*EXP(Plan1!$G$7-(Plan1!$G$8^2)/2+NORMSINV(AleatProd!G833)*Plan1!$G$8))</f>
        <v>15759.947063222397</v>
      </c>
      <c r="H834" s="30">
        <f>(G834*EXP(Plan1!$G$7-(Plan1!$G$8^2)/2+NORMSINV(AleatProd!H833)*Plan1!$G$8))</f>
        <v>15956.816097148001</v>
      </c>
      <c r="I834" s="30">
        <f>(H834*EXP(Plan1!$G$7-(Plan1!$G$8^2)/2+NORMSINV(AleatProd!I833)*Plan1!$G$8))</f>
        <v>16965.172889537374</v>
      </c>
      <c r="J834" s="30">
        <f>(I834*EXP(Plan1!$G$7-(Plan1!$G$8^2)/2+NORMSINV(AleatProd!J833)*Plan1!$G$8))</f>
        <v>16381.55115771278</v>
      </c>
      <c r="K834" s="30">
        <f>(J834*EXP(Plan1!$G$7-(Plan1!$G$8^2)/2+NORMSINV(AleatProd!K833)*Plan1!$G$8))</f>
        <v>17010.024680147799</v>
      </c>
      <c r="L834" s="30">
        <f>(K834*EXP(Plan1!$G$7-(Plan1!$G$8^2)/2+NORMSINV(AleatProd!L833)*Plan1!$G$8))</f>
        <v>16719.711466688364</v>
      </c>
      <c r="M834" s="30">
        <f>(L834*EXP(Plan1!$G$7-(Plan1!$G$8^2)/2+NORMSINV(AleatProd!M833)*Plan1!$G$8))</f>
        <v>16757.160283528927</v>
      </c>
      <c r="N834" s="30">
        <f>(M834*EXP(Plan1!$G$7-(Plan1!$G$8^2)/2+NORMSINV(AleatProd!N833)*Plan1!$G$8))</f>
        <v>19862.500903873115</v>
      </c>
      <c r="O834" s="30">
        <f>(N834*EXP(Plan1!$G$7-(Plan1!$G$8^2)/2+NORMSINV(AleatProd!O833)*Plan1!$G$8))</f>
        <v>18076.670940937129</v>
      </c>
      <c r="P834" s="30">
        <f>(O834*EXP(Plan1!$G$7-(Plan1!$G$8^2)/2+NORMSINV(AleatProd!P833)*Plan1!$G$8))</f>
        <v>19412.798016371988</v>
      </c>
      <c r="Q834" s="30">
        <f>(P834*EXP(Plan1!$G$7-(Plan1!$G$8^2)/2+NORMSINV(AleatProd!Q833)*Plan1!$G$8))</f>
        <v>20011.367105909736</v>
      </c>
      <c r="R834" s="30">
        <f>(Q834*EXP(Plan1!$G$7-(Plan1!$G$8^2)/2+NORMSINV(AleatProd!R833)*Plan1!$G$8))</f>
        <v>19228.740262258019</v>
      </c>
      <c r="S834" s="30">
        <f>(R834*EXP(Plan1!$G$7-(Plan1!$G$8^2)/2+NORMSINV(AleatProd!S833)*Plan1!$G$8))</f>
        <v>17883.41121287645</v>
      </c>
      <c r="T834" s="30">
        <f>(S834*EXP(Plan1!$G$7-(Plan1!$G$8^2)/2+NORMSINV(AleatProd!T833)*Plan1!$G$8))</f>
        <v>17735.866685201181</v>
      </c>
      <c r="U834" s="30">
        <f>(T834*EXP(Plan1!$G$7-(Plan1!$G$8^2)/2+NORMSINV(AleatProd!U833)*Plan1!$G$8))</f>
        <v>17742.395121197093</v>
      </c>
      <c r="V834" s="30">
        <f>(U834*EXP(Plan1!$G$7-(Plan1!$G$8^2)/2+NORMSINV(AleatProd!V833)*Plan1!$G$8))</f>
        <v>16819.984856185933</v>
      </c>
    </row>
    <row r="835" spans="1:22" x14ac:dyDescent="0.25">
      <c r="A835">
        <v>832</v>
      </c>
      <c r="B835" s="2">
        <f>Plan1!$B$4</f>
        <v>17520</v>
      </c>
      <c r="C835" s="30">
        <f>(B835*EXP(Plan1!$G$7-(Plan1!$G$8^2)/2+NORMSINV(AleatProd!C834)*Plan1!$G$8))</f>
        <v>16102.277899396102</v>
      </c>
      <c r="D835" s="30">
        <f>(C835*EXP(Plan1!$G$7-(Plan1!$G$8^2)/2+NORMSINV(AleatProd!D834)*Plan1!$G$8))</f>
        <v>16356.429941621151</v>
      </c>
      <c r="E835" s="30">
        <f>(D835*EXP(Plan1!$G$7-(Plan1!$G$8^2)/2+NORMSINV(AleatProd!E834)*Plan1!$G$8))</f>
        <v>17713.144909430503</v>
      </c>
      <c r="F835" s="30">
        <f>(E835*EXP(Plan1!$G$7-(Plan1!$G$8^2)/2+NORMSINV(AleatProd!F834)*Plan1!$G$8))</f>
        <v>17330.999009517578</v>
      </c>
      <c r="G835" s="30">
        <f>(F835*EXP(Plan1!$G$7-(Plan1!$G$8^2)/2+NORMSINV(AleatProd!G834)*Plan1!$G$8))</f>
        <v>16105.133275355722</v>
      </c>
      <c r="H835" s="30">
        <f>(G835*EXP(Plan1!$G$7-(Plan1!$G$8^2)/2+NORMSINV(AleatProd!H834)*Plan1!$G$8))</f>
        <v>16096.33845201365</v>
      </c>
      <c r="I835" s="30">
        <f>(H835*EXP(Plan1!$G$7-(Plan1!$G$8^2)/2+NORMSINV(AleatProd!I834)*Plan1!$G$8))</f>
        <v>16523.000129295517</v>
      </c>
      <c r="J835" s="30">
        <f>(I835*EXP(Plan1!$G$7-(Plan1!$G$8^2)/2+NORMSINV(AleatProd!J834)*Plan1!$G$8))</f>
        <v>16496.038914443616</v>
      </c>
      <c r="K835" s="30">
        <f>(J835*EXP(Plan1!$G$7-(Plan1!$G$8^2)/2+NORMSINV(AleatProd!K834)*Plan1!$G$8))</f>
        <v>15986.219280709189</v>
      </c>
      <c r="L835" s="30">
        <f>(K835*EXP(Plan1!$G$7-(Plan1!$G$8^2)/2+NORMSINV(AleatProd!L834)*Plan1!$G$8))</f>
        <v>16268.101179835372</v>
      </c>
      <c r="M835" s="30">
        <f>(L835*EXP(Plan1!$G$7-(Plan1!$G$8^2)/2+NORMSINV(AleatProd!M834)*Plan1!$G$8))</f>
        <v>15312.75831906981</v>
      </c>
      <c r="N835" s="30">
        <f>(M835*EXP(Plan1!$G$7-(Plan1!$G$8^2)/2+NORMSINV(AleatProd!N834)*Plan1!$G$8))</f>
        <v>15096.410664956684</v>
      </c>
      <c r="O835" s="30">
        <f>(N835*EXP(Plan1!$G$7-(Plan1!$G$8^2)/2+NORMSINV(AleatProd!O834)*Plan1!$G$8))</f>
        <v>13866.899196701548</v>
      </c>
      <c r="P835" s="30">
        <f>(O835*EXP(Plan1!$G$7-(Plan1!$G$8^2)/2+NORMSINV(AleatProd!P834)*Plan1!$G$8))</f>
        <v>13497.152667293567</v>
      </c>
      <c r="Q835" s="30">
        <f>(P835*EXP(Plan1!$G$7-(Plan1!$G$8^2)/2+NORMSINV(AleatProd!Q834)*Plan1!$G$8))</f>
        <v>13594.765494572714</v>
      </c>
      <c r="R835" s="30">
        <f>(Q835*EXP(Plan1!$G$7-(Plan1!$G$8^2)/2+NORMSINV(AleatProd!R834)*Plan1!$G$8))</f>
        <v>13422.039413972489</v>
      </c>
      <c r="S835" s="30">
        <f>(R835*EXP(Plan1!$G$7-(Plan1!$G$8^2)/2+NORMSINV(AleatProd!S834)*Plan1!$G$8))</f>
        <v>12973.291634837091</v>
      </c>
      <c r="T835" s="30">
        <f>(S835*EXP(Plan1!$G$7-(Plan1!$G$8^2)/2+NORMSINV(AleatProd!T834)*Plan1!$G$8))</f>
        <v>14497.922905650226</v>
      </c>
      <c r="U835" s="30">
        <f>(T835*EXP(Plan1!$G$7-(Plan1!$G$8^2)/2+NORMSINV(AleatProd!U834)*Plan1!$G$8))</f>
        <v>13650.234489329392</v>
      </c>
      <c r="V835" s="30">
        <f>(U835*EXP(Plan1!$G$7-(Plan1!$G$8^2)/2+NORMSINV(AleatProd!V834)*Plan1!$G$8))</f>
        <v>14086.173300973369</v>
      </c>
    </row>
    <row r="836" spans="1:22" x14ac:dyDescent="0.25">
      <c r="A836">
        <v>833</v>
      </c>
      <c r="B836" s="2">
        <f>Plan1!$B$4</f>
        <v>17520</v>
      </c>
      <c r="C836" s="30">
        <f>(B836*EXP(Plan1!$G$7-(Plan1!$G$8^2)/2+NORMSINV(AleatProd!C835)*Plan1!$G$8))</f>
        <v>17259.732047635021</v>
      </c>
      <c r="D836" s="30">
        <f>(C836*EXP(Plan1!$G$7-(Plan1!$G$8^2)/2+NORMSINV(AleatProd!D835)*Plan1!$G$8))</f>
        <v>17284.318178859918</v>
      </c>
      <c r="E836" s="30">
        <f>(D836*EXP(Plan1!$G$7-(Plan1!$G$8^2)/2+NORMSINV(AleatProd!E835)*Plan1!$G$8))</f>
        <v>18522.886669792828</v>
      </c>
      <c r="F836" s="30">
        <f>(E836*EXP(Plan1!$G$7-(Plan1!$G$8^2)/2+NORMSINV(AleatProd!F835)*Plan1!$G$8))</f>
        <v>16827.238750770666</v>
      </c>
      <c r="G836" s="30">
        <f>(F836*EXP(Plan1!$G$7-(Plan1!$G$8^2)/2+NORMSINV(AleatProd!G835)*Plan1!$G$8))</f>
        <v>16528.420674321951</v>
      </c>
      <c r="H836" s="30">
        <f>(G836*EXP(Plan1!$G$7-(Plan1!$G$8^2)/2+NORMSINV(AleatProd!H835)*Plan1!$G$8))</f>
        <v>17593.681363400381</v>
      </c>
      <c r="I836" s="30">
        <f>(H836*EXP(Plan1!$G$7-(Plan1!$G$8^2)/2+NORMSINV(AleatProd!I835)*Plan1!$G$8))</f>
        <v>18776.107651253529</v>
      </c>
      <c r="J836" s="30">
        <f>(I836*EXP(Plan1!$G$7-(Plan1!$G$8^2)/2+NORMSINV(AleatProd!J835)*Plan1!$G$8))</f>
        <v>18215.048102352994</v>
      </c>
      <c r="K836" s="30">
        <f>(J836*EXP(Plan1!$G$7-(Plan1!$G$8^2)/2+NORMSINV(AleatProd!K835)*Plan1!$G$8))</f>
        <v>18340.999477362308</v>
      </c>
      <c r="L836" s="30">
        <f>(K836*EXP(Plan1!$G$7-(Plan1!$G$8^2)/2+NORMSINV(AleatProd!L835)*Plan1!$G$8))</f>
        <v>16917.41323156557</v>
      </c>
      <c r="M836" s="30">
        <f>(L836*EXP(Plan1!$G$7-(Plan1!$G$8^2)/2+NORMSINV(AleatProd!M835)*Plan1!$G$8))</f>
        <v>16382.110204387011</v>
      </c>
      <c r="N836" s="30">
        <f>(M836*EXP(Plan1!$G$7-(Plan1!$G$8^2)/2+NORMSINV(AleatProd!N835)*Plan1!$G$8))</f>
        <v>15521.830765461687</v>
      </c>
      <c r="O836" s="30">
        <f>(N836*EXP(Plan1!$G$7-(Plan1!$G$8^2)/2+NORMSINV(AleatProd!O835)*Plan1!$G$8))</f>
        <v>14840.432777349874</v>
      </c>
      <c r="P836" s="30">
        <f>(O836*EXP(Plan1!$G$7-(Plan1!$G$8^2)/2+NORMSINV(AleatProd!P835)*Plan1!$G$8))</f>
        <v>15651.691773552528</v>
      </c>
      <c r="Q836" s="30">
        <f>(P836*EXP(Plan1!$G$7-(Plan1!$G$8^2)/2+NORMSINV(AleatProd!Q835)*Plan1!$G$8))</f>
        <v>16420.380262835064</v>
      </c>
      <c r="R836" s="30">
        <f>(Q836*EXP(Plan1!$G$7-(Plan1!$G$8^2)/2+NORMSINV(AleatProd!R835)*Plan1!$G$8))</f>
        <v>17153.02153518661</v>
      </c>
      <c r="S836" s="30">
        <f>(R836*EXP(Plan1!$G$7-(Plan1!$G$8^2)/2+NORMSINV(AleatProd!S835)*Plan1!$G$8))</f>
        <v>16125.906320591546</v>
      </c>
      <c r="T836" s="30">
        <f>(S836*EXP(Plan1!$G$7-(Plan1!$G$8^2)/2+NORMSINV(AleatProd!T835)*Plan1!$G$8))</f>
        <v>16038.32816734245</v>
      </c>
      <c r="U836" s="30">
        <f>(T836*EXP(Plan1!$G$7-(Plan1!$G$8^2)/2+NORMSINV(AleatProd!U835)*Plan1!$G$8))</f>
        <v>15594.195144561783</v>
      </c>
      <c r="V836" s="30">
        <f>(U836*EXP(Plan1!$G$7-(Plan1!$G$8^2)/2+NORMSINV(AleatProd!V835)*Plan1!$G$8))</f>
        <v>15718.013852484211</v>
      </c>
    </row>
    <row r="837" spans="1:22" x14ac:dyDescent="0.25">
      <c r="A837">
        <v>834</v>
      </c>
      <c r="B837" s="2">
        <f>Plan1!$B$4</f>
        <v>17520</v>
      </c>
      <c r="C837" s="30">
        <f>(B837*EXP(Plan1!$G$7-(Plan1!$G$8^2)/2+NORMSINV(AleatProd!C836)*Plan1!$G$8))</f>
        <v>16773.091298941665</v>
      </c>
      <c r="D837" s="30">
        <f>(C837*EXP(Plan1!$G$7-(Plan1!$G$8^2)/2+NORMSINV(AleatProd!D836)*Plan1!$G$8))</f>
        <v>15895.053725945223</v>
      </c>
      <c r="E837" s="30">
        <f>(D837*EXP(Plan1!$G$7-(Plan1!$G$8^2)/2+NORMSINV(AleatProd!E836)*Plan1!$G$8))</f>
        <v>15186.975839939341</v>
      </c>
      <c r="F837" s="30">
        <f>(E837*EXP(Plan1!$G$7-(Plan1!$G$8^2)/2+NORMSINV(AleatProd!F836)*Plan1!$G$8))</f>
        <v>14236.756905608139</v>
      </c>
      <c r="G837" s="30">
        <f>(F837*EXP(Plan1!$G$7-(Plan1!$G$8^2)/2+NORMSINV(AleatProd!G836)*Plan1!$G$8))</f>
        <v>14508.753728866361</v>
      </c>
      <c r="H837" s="30">
        <f>(G837*EXP(Plan1!$G$7-(Plan1!$G$8^2)/2+NORMSINV(AleatProd!H836)*Plan1!$G$8))</f>
        <v>15547.891415883692</v>
      </c>
      <c r="I837" s="30">
        <f>(H837*EXP(Plan1!$G$7-(Plan1!$G$8^2)/2+NORMSINV(AleatProd!I836)*Plan1!$G$8))</f>
        <v>15922.266854663616</v>
      </c>
      <c r="J837" s="30">
        <f>(I837*EXP(Plan1!$G$7-(Plan1!$G$8^2)/2+NORMSINV(AleatProd!J836)*Plan1!$G$8))</f>
        <v>16390.59973400367</v>
      </c>
      <c r="K837" s="30">
        <f>(J837*EXP(Plan1!$G$7-(Plan1!$G$8^2)/2+NORMSINV(AleatProd!K836)*Plan1!$G$8))</f>
        <v>16912.46232263363</v>
      </c>
      <c r="L837" s="30">
        <f>(K837*EXP(Plan1!$G$7-(Plan1!$G$8^2)/2+NORMSINV(AleatProd!L836)*Plan1!$G$8))</f>
        <v>16846.966332885</v>
      </c>
      <c r="M837" s="30">
        <f>(L837*EXP(Plan1!$G$7-(Plan1!$G$8^2)/2+NORMSINV(AleatProd!M836)*Plan1!$G$8))</f>
        <v>16100.086717598517</v>
      </c>
      <c r="N837" s="30">
        <f>(M837*EXP(Plan1!$G$7-(Plan1!$G$8^2)/2+NORMSINV(AleatProd!N836)*Plan1!$G$8))</f>
        <v>14891.334210619936</v>
      </c>
      <c r="O837" s="30">
        <f>(N837*EXP(Plan1!$G$7-(Plan1!$G$8^2)/2+NORMSINV(AleatProd!O836)*Plan1!$G$8))</f>
        <v>15629.277978611188</v>
      </c>
      <c r="P837" s="30">
        <f>(O837*EXP(Plan1!$G$7-(Plan1!$G$8^2)/2+NORMSINV(AleatProd!P836)*Plan1!$G$8))</f>
        <v>16737.164446412549</v>
      </c>
      <c r="Q837" s="30">
        <f>(P837*EXP(Plan1!$G$7-(Plan1!$G$8^2)/2+NORMSINV(AleatProd!Q836)*Plan1!$G$8))</f>
        <v>16182.465700164428</v>
      </c>
      <c r="R837" s="30">
        <f>(Q837*EXP(Plan1!$G$7-(Plan1!$G$8^2)/2+NORMSINV(AleatProd!R836)*Plan1!$G$8))</f>
        <v>15362.715929073373</v>
      </c>
      <c r="S837" s="30">
        <f>(R837*EXP(Plan1!$G$7-(Plan1!$G$8^2)/2+NORMSINV(AleatProd!S836)*Plan1!$G$8))</f>
        <v>15380.463528063809</v>
      </c>
      <c r="T837" s="30">
        <f>(S837*EXP(Plan1!$G$7-(Plan1!$G$8^2)/2+NORMSINV(AleatProd!T836)*Plan1!$G$8))</f>
        <v>14991.453490553518</v>
      </c>
      <c r="U837" s="30">
        <f>(T837*EXP(Plan1!$G$7-(Plan1!$G$8^2)/2+NORMSINV(AleatProd!U836)*Plan1!$G$8))</f>
        <v>14885.208017088753</v>
      </c>
      <c r="V837" s="30">
        <f>(U837*EXP(Plan1!$G$7-(Plan1!$G$8^2)/2+NORMSINV(AleatProd!V836)*Plan1!$G$8))</f>
        <v>13438.867364417998</v>
      </c>
    </row>
    <row r="838" spans="1:22" x14ac:dyDescent="0.25">
      <c r="A838">
        <v>835</v>
      </c>
      <c r="B838" s="2">
        <f>Plan1!$B$4</f>
        <v>17520</v>
      </c>
      <c r="C838" s="30">
        <f>(B838*EXP(Plan1!$G$7-(Plan1!$G$8^2)/2+NORMSINV(AleatProd!C837)*Plan1!$G$8))</f>
        <v>17796.326263160427</v>
      </c>
      <c r="D838" s="30">
        <f>(C838*EXP(Plan1!$G$7-(Plan1!$G$8^2)/2+NORMSINV(AleatProd!D837)*Plan1!$G$8))</f>
        <v>18155.858210541093</v>
      </c>
      <c r="E838" s="30">
        <f>(D838*EXP(Plan1!$G$7-(Plan1!$G$8^2)/2+NORMSINV(AleatProd!E837)*Plan1!$G$8))</f>
        <v>18040.272996649554</v>
      </c>
      <c r="F838" s="30">
        <f>(E838*EXP(Plan1!$G$7-(Plan1!$G$8^2)/2+NORMSINV(AleatProd!F837)*Plan1!$G$8))</f>
        <v>17234.330735564348</v>
      </c>
      <c r="G838" s="30">
        <f>(F838*EXP(Plan1!$G$7-(Plan1!$G$8^2)/2+NORMSINV(AleatProd!G837)*Plan1!$G$8))</f>
        <v>17107.89509382765</v>
      </c>
      <c r="H838" s="30">
        <f>(G838*EXP(Plan1!$G$7-(Plan1!$G$8^2)/2+NORMSINV(AleatProd!H837)*Plan1!$G$8))</f>
        <v>19696.41587643966</v>
      </c>
      <c r="I838" s="30">
        <f>(H838*EXP(Plan1!$G$7-(Plan1!$G$8^2)/2+NORMSINV(AleatProd!I837)*Plan1!$G$8))</f>
        <v>20526.122208215085</v>
      </c>
      <c r="J838" s="30">
        <f>(I838*EXP(Plan1!$G$7-(Plan1!$G$8^2)/2+NORMSINV(AleatProd!J837)*Plan1!$G$8))</f>
        <v>21925.083875594108</v>
      </c>
      <c r="K838" s="30">
        <f>(J838*EXP(Plan1!$G$7-(Plan1!$G$8^2)/2+NORMSINV(AleatProd!K837)*Plan1!$G$8))</f>
        <v>22084.349799539577</v>
      </c>
      <c r="L838" s="30">
        <f>(K838*EXP(Plan1!$G$7-(Plan1!$G$8^2)/2+NORMSINV(AleatProd!L837)*Plan1!$G$8))</f>
        <v>18514.569927638528</v>
      </c>
      <c r="M838" s="30">
        <f>(L838*EXP(Plan1!$G$7-(Plan1!$G$8^2)/2+NORMSINV(AleatProd!M837)*Plan1!$G$8))</f>
        <v>18006.732367452274</v>
      </c>
      <c r="N838" s="30">
        <f>(M838*EXP(Plan1!$G$7-(Plan1!$G$8^2)/2+NORMSINV(AleatProd!N837)*Plan1!$G$8))</f>
        <v>17634.258611410551</v>
      </c>
      <c r="O838" s="30">
        <f>(N838*EXP(Plan1!$G$7-(Plan1!$G$8^2)/2+NORMSINV(AleatProd!O837)*Plan1!$G$8))</f>
        <v>17251.744780304871</v>
      </c>
      <c r="P838" s="30">
        <f>(O838*EXP(Plan1!$G$7-(Plan1!$G$8^2)/2+NORMSINV(AleatProd!P837)*Plan1!$G$8))</f>
        <v>16096.787684447978</v>
      </c>
      <c r="Q838" s="30">
        <f>(P838*EXP(Plan1!$G$7-(Plan1!$G$8^2)/2+NORMSINV(AleatProd!Q837)*Plan1!$G$8))</f>
        <v>16196.87536397525</v>
      </c>
      <c r="R838" s="30">
        <f>(Q838*EXP(Plan1!$G$7-(Plan1!$G$8^2)/2+NORMSINV(AleatProd!R837)*Plan1!$G$8))</f>
        <v>17229.819989068441</v>
      </c>
      <c r="S838" s="30">
        <f>(R838*EXP(Plan1!$G$7-(Plan1!$G$8^2)/2+NORMSINV(AleatProd!S837)*Plan1!$G$8))</f>
        <v>16030.475283585347</v>
      </c>
      <c r="T838" s="30">
        <f>(S838*EXP(Plan1!$G$7-(Plan1!$G$8^2)/2+NORMSINV(AleatProd!T837)*Plan1!$G$8))</f>
        <v>16219.575403508601</v>
      </c>
      <c r="U838" s="30">
        <f>(T838*EXP(Plan1!$G$7-(Plan1!$G$8^2)/2+NORMSINV(AleatProd!U837)*Plan1!$G$8))</f>
        <v>15999.2702638234</v>
      </c>
      <c r="V838" s="30">
        <f>(U838*EXP(Plan1!$G$7-(Plan1!$G$8^2)/2+NORMSINV(AleatProd!V837)*Plan1!$G$8))</f>
        <v>15670.136994991804</v>
      </c>
    </row>
    <row r="839" spans="1:22" x14ac:dyDescent="0.25">
      <c r="A839">
        <v>836</v>
      </c>
      <c r="B839" s="2">
        <f>Plan1!$B$4</f>
        <v>17520</v>
      </c>
      <c r="C839" s="30">
        <f>(B839*EXP(Plan1!$G$7-(Plan1!$G$8^2)/2+NORMSINV(AleatProd!C838)*Plan1!$G$8))</f>
        <v>17771.989237213391</v>
      </c>
      <c r="D839" s="30">
        <f>(C839*EXP(Plan1!$G$7-(Plan1!$G$8^2)/2+NORMSINV(AleatProd!D838)*Plan1!$G$8))</f>
        <v>16788.809936566682</v>
      </c>
      <c r="E839" s="30">
        <f>(D839*EXP(Plan1!$G$7-(Plan1!$G$8^2)/2+NORMSINV(AleatProd!E838)*Plan1!$G$8))</f>
        <v>17850.849384929952</v>
      </c>
      <c r="F839" s="30">
        <f>(E839*EXP(Plan1!$G$7-(Plan1!$G$8^2)/2+NORMSINV(AleatProd!F838)*Plan1!$G$8))</f>
        <v>19152.596051332574</v>
      </c>
      <c r="G839" s="30">
        <f>(F839*EXP(Plan1!$G$7-(Plan1!$G$8^2)/2+NORMSINV(AleatProd!G838)*Plan1!$G$8))</f>
        <v>19866.639941528534</v>
      </c>
      <c r="H839" s="30">
        <f>(G839*EXP(Plan1!$G$7-(Plan1!$G$8^2)/2+NORMSINV(AleatProd!H838)*Plan1!$G$8))</f>
        <v>19385.969814542201</v>
      </c>
      <c r="I839" s="30">
        <f>(H839*EXP(Plan1!$G$7-(Plan1!$G$8^2)/2+NORMSINV(AleatProd!I838)*Plan1!$G$8))</f>
        <v>19772.339241521662</v>
      </c>
      <c r="J839" s="30">
        <f>(I839*EXP(Plan1!$G$7-(Plan1!$G$8^2)/2+NORMSINV(AleatProd!J838)*Plan1!$G$8))</f>
        <v>19797.733383969051</v>
      </c>
      <c r="K839" s="30">
        <f>(J839*EXP(Plan1!$G$7-(Plan1!$G$8^2)/2+NORMSINV(AleatProd!K838)*Plan1!$G$8))</f>
        <v>18986.337831268014</v>
      </c>
      <c r="L839" s="30">
        <f>(K839*EXP(Plan1!$G$7-(Plan1!$G$8^2)/2+NORMSINV(AleatProd!L838)*Plan1!$G$8))</f>
        <v>18827.445118424814</v>
      </c>
      <c r="M839" s="30">
        <f>(L839*EXP(Plan1!$G$7-(Plan1!$G$8^2)/2+NORMSINV(AleatProd!M838)*Plan1!$G$8))</f>
        <v>20264.511660783952</v>
      </c>
      <c r="N839" s="30">
        <f>(M839*EXP(Plan1!$G$7-(Plan1!$G$8^2)/2+NORMSINV(AleatProd!N838)*Plan1!$G$8))</f>
        <v>20419.746291782445</v>
      </c>
      <c r="O839" s="30">
        <f>(N839*EXP(Plan1!$G$7-(Plan1!$G$8^2)/2+NORMSINV(AleatProd!O838)*Plan1!$G$8))</f>
        <v>19954.541753984879</v>
      </c>
      <c r="P839" s="30">
        <f>(O839*EXP(Plan1!$G$7-(Plan1!$G$8^2)/2+NORMSINV(AleatProd!P838)*Plan1!$G$8))</f>
        <v>20221.953677515266</v>
      </c>
      <c r="Q839" s="30">
        <f>(P839*EXP(Plan1!$G$7-(Plan1!$G$8^2)/2+NORMSINV(AleatProd!Q838)*Plan1!$G$8))</f>
        <v>19563.581713781852</v>
      </c>
      <c r="R839" s="30">
        <f>(Q839*EXP(Plan1!$G$7-(Plan1!$G$8^2)/2+NORMSINV(AleatProd!R838)*Plan1!$G$8))</f>
        <v>20551.743834714282</v>
      </c>
      <c r="S839" s="30">
        <f>(R839*EXP(Plan1!$G$7-(Plan1!$G$8^2)/2+NORMSINV(AleatProd!S838)*Plan1!$G$8))</f>
        <v>21017.274469453787</v>
      </c>
      <c r="T839" s="30">
        <f>(S839*EXP(Plan1!$G$7-(Plan1!$G$8^2)/2+NORMSINV(AleatProd!T838)*Plan1!$G$8))</f>
        <v>20082.824053695924</v>
      </c>
      <c r="U839" s="30">
        <f>(T839*EXP(Plan1!$G$7-(Plan1!$G$8^2)/2+NORMSINV(AleatProd!U838)*Plan1!$G$8))</f>
        <v>20805.243023721319</v>
      </c>
      <c r="V839" s="30">
        <f>(U839*EXP(Plan1!$G$7-(Plan1!$G$8^2)/2+NORMSINV(AleatProd!V838)*Plan1!$G$8))</f>
        <v>21442.734659966623</v>
      </c>
    </row>
    <row r="840" spans="1:22" x14ac:dyDescent="0.25">
      <c r="A840">
        <v>837</v>
      </c>
      <c r="B840" s="2">
        <f>Plan1!$B$4</f>
        <v>17520</v>
      </c>
      <c r="C840" s="30">
        <f>(B840*EXP(Plan1!$G$7-(Plan1!$G$8^2)/2+NORMSINV(AleatProd!C839)*Plan1!$G$8))</f>
        <v>18597.391205964908</v>
      </c>
      <c r="D840" s="30">
        <f>(C840*EXP(Plan1!$G$7-(Plan1!$G$8^2)/2+NORMSINV(AleatProd!D839)*Plan1!$G$8))</f>
        <v>18083.450097726425</v>
      </c>
      <c r="E840" s="30">
        <f>(D840*EXP(Plan1!$G$7-(Plan1!$G$8^2)/2+NORMSINV(AleatProd!E839)*Plan1!$G$8))</f>
        <v>19475.452991790637</v>
      </c>
      <c r="F840" s="30">
        <f>(E840*EXP(Plan1!$G$7-(Plan1!$G$8^2)/2+NORMSINV(AleatProd!F839)*Plan1!$G$8))</f>
        <v>20059.800004439694</v>
      </c>
      <c r="G840" s="30">
        <f>(F840*EXP(Plan1!$G$7-(Plan1!$G$8^2)/2+NORMSINV(AleatProd!G839)*Plan1!$G$8))</f>
        <v>16938.604640682264</v>
      </c>
      <c r="H840" s="30">
        <f>(G840*EXP(Plan1!$G$7-(Plan1!$G$8^2)/2+NORMSINV(AleatProd!H839)*Plan1!$G$8))</f>
        <v>15961.552265473403</v>
      </c>
      <c r="I840" s="30">
        <f>(H840*EXP(Plan1!$G$7-(Plan1!$G$8^2)/2+NORMSINV(AleatProd!I839)*Plan1!$G$8))</f>
        <v>14628.209027564728</v>
      </c>
      <c r="J840" s="30">
        <f>(I840*EXP(Plan1!$G$7-(Plan1!$G$8^2)/2+NORMSINV(AleatProd!J839)*Plan1!$G$8))</f>
        <v>14619.734393468374</v>
      </c>
      <c r="K840" s="30">
        <f>(J840*EXP(Plan1!$G$7-(Plan1!$G$8^2)/2+NORMSINV(AleatProd!K839)*Plan1!$G$8))</f>
        <v>15644.606865150277</v>
      </c>
      <c r="L840" s="30">
        <f>(K840*EXP(Plan1!$G$7-(Plan1!$G$8^2)/2+NORMSINV(AleatProd!L839)*Plan1!$G$8))</f>
        <v>15946.00385677021</v>
      </c>
      <c r="M840" s="30">
        <f>(L840*EXP(Plan1!$G$7-(Plan1!$G$8^2)/2+NORMSINV(AleatProd!M839)*Plan1!$G$8))</f>
        <v>16974.420240763273</v>
      </c>
      <c r="N840" s="30">
        <f>(M840*EXP(Plan1!$G$7-(Plan1!$G$8^2)/2+NORMSINV(AleatProd!N839)*Plan1!$G$8))</f>
        <v>17509.264180622111</v>
      </c>
      <c r="O840" s="30">
        <f>(N840*EXP(Plan1!$G$7-(Plan1!$G$8^2)/2+NORMSINV(AleatProd!O839)*Plan1!$G$8))</f>
        <v>16584.696466130939</v>
      </c>
      <c r="P840" s="30">
        <f>(O840*EXP(Plan1!$G$7-(Plan1!$G$8^2)/2+NORMSINV(AleatProd!P839)*Plan1!$G$8))</f>
        <v>18170.434042342538</v>
      </c>
      <c r="Q840" s="30">
        <f>(P840*EXP(Plan1!$G$7-(Plan1!$G$8^2)/2+NORMSINV(AleatProd!Q839)*Plan1!$G$8))</f>
        <v>17467.513101083718</v>
      </c>
      <c r="R840" s="30">
        <f>(Q840*EXP(Plan1!$G$7-(Plan1!$G$8^2)/2+NORMSINV(AleatProd!R839)*Plan1!$G$8))</f>
        <v>17089.09625006736</v>
      </c>
      <c r="S840" s="30">
        <f>(R840*EXP(Plan1!$G$7-(Plan1!$G$8^2)/2+NORMSINV(AleatProd!S839)*Plan1!$G$8))</f>
        <v>19149.562226410755</v>
      </c>
      <c r="T840" s="30">
        <f>(S840*EXP(Plan1!$G$7-(Plan1!$G$8^2)/2+NORMSINV(AleatProd!T839)*Plan1!$G$8))</f>
        <v>18897.110997785883</v>
      </c>
      <c r="U840" s="30">
        <f>(T840*EXP(Plan1!$G$7-(Plan1!$G$8^2)/2+NORMSINV(AleatProd!U839)*Plan1!$G$8))</f>
        <v>20010.124094075018</v>
      </c>
      <c r="V840" s="30">
        <f>(U840*EXP(Plan1!$G$7-(Plan1!$G$8^2)/2+NORMSINV(AleatProd!V839)*Plan1!$G$8))</f>
        <v>19607.757272301216</v>
      </c>
    </row>
    <row r="841" spans="1:22" x14ac:dyDescent="0.25">
      <c r="A841">
        <v>838</v>
      </c>
      <c r="B841" s="2">
        <f>Plan1!$B$4</f>
        <v>17520</v>
      </c>
      <c r="C841" s="30">
        <f>(B841*EXP(Plan1!$G$7-(Plan1!$G$8^2)/2+NORMSINV(AleatProd!C840)*Plan1!$G$8))</f>
        <v>16964.451836821121</v>
      </c>
      <c r="D841" s="30">
        <f>(C841*EXP(Plan1!$G$7-(Plan1!$G$8^2)/2+NORMSINV(AleatProd!D840)*Plan1!$G$8))</f>
        <v>16813.597902723883</v>
      </c>
      <c r="E841" s="30">
        <f>(D841*EXP(Plan1!$G$7-(Plan1!$G$8^2)/2+NORMSINV(AleatProd!E840)*Plan1!$G$8))</f>
        <v>16482.033071110265</v>
      </c>
      <c r="F841" s="30">
        <f>(E841*EXP(Plan1!$G$7-(Plan1!$G$8^2)/2+NORMSINV(AleatProd!F840)*Plan1!$G$8))</f>
        <v>15432.641301652307</v>
      </c>
      <c r="G841" s="30">
        <f>(F841*EXP(Plan1!$G$7-(Plan1!$G$8^2)/2+NORMSINV(AleatProd!G840)*Plan1!$G$8))</f>
        <v>16251.001464163246</v>
      </c>
      <c r="H841" s="30">
        <f>(G841*EXP(Plan1!$G$7-(Plan1!$G$8^2)/2+NORMSINV(AleatProd!H840)*Plan1!$G$8))</f>
        <v>15541.722054446773</v>
      </c>
      <c r="I841" s="30">
        <f>(H841*EXP(Plan1!$G$7-(Plan1!$G$8^2)/2+NORMSINV(AleatProd!I840)*Plan1!$G$8))</f>
        <v>14311.386273353124</v>
      </c>
      <c r="J841" s="30">
        <f>(I841*EXP(Plan1!$G$7-(Plan1!$G$8^2)/2+NORMSINV(AleatProd!J840)*Plan1!$G$8))</f>
        <v>13100.411867579296</v>
      </c>
      <c r="K841" s="30">
        <f>(J841*EXP(Plan1!$G$7-(Plan1!$G$8^2)/2+NORMSINV(AleatProd!K840)*Plan1!$G$8))</f>
        <v>13439.100727347928</v>
      </c>
      <c r="L841" s="30">
        <f>(K841*EXP(Plan1!$G$7-(Plan1!$G$8^2)/2+NORMSINV(AleatProd!L840)*Plan1!$G$8))</f>
        <v>13362.655560067289</v>
      </c>
      <c r="M841" s="30">
        <f>(L841*EXP(Plan1!$G$7-(Plan1!$G$8^2)/2+NORMSINV(AleatProd!M840)*Plan1!$G$8))</f>
        <v>12908.648002007158</v>
      </c>
      <c r="N841" s="30">
        <f>(M841*EXP(Plan1!$G$7-(Plan1!$G$8^2)/2+NORMSINV(AleatProd!N840)*Plan1!$G$8))</f>
        <v>12840.756748847305</v>
      </c>
      <c r="O841" s="30">
        <f>(N841*EXP(Plan1!$G$7-(Plan1!$G$8^2)/2+NORMSINV(AleatProd!O840)*Plan1!$G$8))</f>
        <v>13059.926740826108</v>
      </c>
      <c r="P841" s="30">
        <f>(O841*EXP(Plan1!$G$7-(Plan1!$G$8^2)/2+NORMSINV(AleatProd!P840)*Plan1!$G$8))</f>
        <v>12516.22291832599</v>
      </c>
      <c r="Q841" s="30">
        <f>(P841*EXP(Plan1!$G$7-(Plan1!$G$8^2)/2+NORMSINV(AleatProd!Q840)*Plan1!$G$8))</f>
        <v>11515.413148248947</v>
      </c>
      <c r="R841" s="30">
        <f>(Q841*EXP(Plan1!$G$7-(Plan1!$G$8^2)/2+NORMSINV(AleatProd!R840)*Plan1!$G$8))</f>
        <v>11253.987141439487</v>
      </c>
      <c r="S841" s="30">
        <f>(R841*EXP(Plan1!$G$7-(Plan1!$G$8^2)/2+NORMSINV(AleatProd!S840)*Plan1!$G$8))</f>
        <v>11782.272719278961</v>
      </c>
      <c r="T841" s="30">
        <f>(S841*EXP(Plan1!$G$7-(Plan1!$G$8^2)/2+NORMSINV(AleatProd!T840)*Plan1!$G$8))</f>
        <v>11950.310983852802</v>
      </c>
      <c r="U841" s="30">
        <f>(T841*EXP(Plan1!$G$7-(Plan1!$G$8^2)/2+NORMSINV(AleatProd!U840)*Plan1!$G$8))</f>
        <v>10800.15432382258</v>
      </c>
      <c r="V841" s="30">
        <f>(U841*EXP(Plan1!$G$7-(Plan1!$G$8^2)/2+NORMSINV(AleatProd!V840)*Plan1!$G$8))</f>
        <v>10615.256727535487</v>
      </c>
    </row>
    <row r="842" spans="1:22" x14ac:dyDescent="0.25">
      <c r="A842">
        <v>839</v>
      </c>
      <c r="B842" s="2">
        <f>Plan1!$B$4</f>
        <v>17520</v>
      </c>
      <c r="C842" s="30">
        <f>(B842*EXP(Plan1!$G$7-(Plan1!$G$8^2)/2+NORMSINV(AleatProd!C841)*Plan1!$G$8))</f>
        <v>17297.228777296688</v>
      </c>
      <c r="D842" s="30">
        <f>(C842*EXP(Plan1!$G$7-(Plan1!$G$8^2)/2+NORMSINV(AleatProd!D841)*Plan1!$G$8))</f>
        <v>18188.317089318818</v>
      </c>
      <c r="E842" s="30">
        <f>(D842*EXP(Plan1!$G$7-(Plan1!$G$8^2)/2+NORMSINV(AleatProd!E841)*Plan1!$G$8))</f>
        <v>17742.525762575537</v>
      </c>
      <c r="F842" s="30">
        <f>(E842*EXP(Plan1!$G$7-(Plan1!$G$8^2)/2+NORMSINV(AleatProd!F841)*Plan1!$G$8))</f>
        <v>16655.136545218887</v>
      </c>
      <c r="G842" s="30">
        <f>(F842*EXP(Plan1!$G$7-(Plan1!$G$8^2)/2+NORMSINV(AleatProd!G841)*Plan1!$G$8))</f>
        <v>15509.791292649996</v>
      </c>
      <c r="H842" s="30">
        <f>(G842*EXP(Plan1!$G$7-(Plan1!$G$8^2)/2+NORMSINV(AleatProd!H841)*Plan1!$G$8))</f>
        <v>17382.256607777206</v>
      </c>
      <c r="I842" s="30">
        <f>(H842*EXP(Plan1!$G$7-(Plan1!$G$8^2)/2+NORMSINV(AleatProd!I841)*Plan1!$G$8))</f>
        <v>16114.259787087294</v>
      </c>
      <c r="J842" s="30">
        <f>(I842*EXP(Plan1!$G$7-(Plan1!$G$8^2)/2+NORMSINV(AleatProd!J841)*Plan1!$G$8))</f>
        <v>16255.473203190861</v>
      </c>
      <c r="K842" s="30">
        <f>(J842*EXP(Plan1!$G$7-(Plan1!$G$8^2)/2+NORMSINV(AleatProd!K841)*Plan1!$G$8))</f>
        <v>15036.525471468631</v>
      </c>
      <c r="L842" s="30">
        <f>(K842*EXP(Plan1!$G$7-(Plan1!$G$8^2)/2+NORMSINV(AleatProd!L841)*Plan1!$G$8))</f>
        <v>15307.5492682938</v>
      </c>
      <c r="M842" s="30">
        <f>(L842*EXP(Plan1!$G$7-(Plan1!$G$8^2)/2+NORMSINV(AleatProd!M841)*Plan1!$G$8))</f>
        <v>15749.567557597107</v>
      </c>
      <c r="N842" s="30">
        <f>(M842*EXP(Plan1!$G$7-(Plan1!$G$8^2)/2+NORMSINV(AleatProd!N841)*Plan1!$G$8))</f>
        <v>16234.040692216355</v>
      </c>
      <c r="O842" s="30">
        <f>(N842*EXP(Plan1!$G$7-(Plan1!$G$8^2)/2+NORMSINV(AleatProd!O841)*Plan1!$G$8))</f>
        <v>16323.228385072362</v>
      </c>
      <c r="P842" s="30">
        <f>(O842*EXP(Plan1!$G$7-(Plan1!$G$8^2)/2+NORMSINV(AleatProd!P841)*Plan1!$G$8))</f>
        <v>15634.812562261824</v>
      </c>
      <c r="Q842" s="30">
        <f>(P842*EXP(Plan1!$G$7-(Plan1!$G$8^2)/2+NORMSINV(AleatProd!Q841)*Plan1!$G$8))</f>
        <v>15524.161409142444</v>
      </c>
      <c r="R842" s="30">
        <f>(Q842*EXP(Plan1!$G$7-(Plan1!$G$8^2)/2+NORMSINV(AleatProd!R841)*Plan1!$G$8))</f>
        <v>16824.807370945418</v>
      </c>
      <c r="S842" s="30">
        <f>(R842*EXP(Plan1!$G$7-(Plan1!$G$8^2)/2+NORMSINV(AleatProd!S841)*Plan1!$G$8))</f>
        <v>16705.275442406324</v>
      </c>
      <c r="T842" s="30">
        <f>(S842*EXP(Plan1!$G$7-(Plan1!$G$8^2)/2+NORMSINV(AleatProd!T841)*Plan1!$G$8))</f>
        <v>16986.56524603262</v>
      </c>
      <c r="U842" s="30">
        <f>(T842*EXP(Plan1!$G$7-(Plan1!$G$8^2)/2+NORMSINV(AleatProd!U841)*Plan1!$G$8))</f>
        <v>16422.249177957689</v>
      </c>
      <c r="V842" s="30">
        <f>(U842*EXP(Plan1!$G$7-(Plan1!$G$8^2)/2+NORMSINV(AleatProd!V841)*Plan1!$G$8))</f>
        <v>15022.60128371196</v>
      </c>
    </row>
    <row r="843" spans="1:22" x14ac:dyDescent="0.25">
      <c r="A843">
        <v>840</v>
      </c>
      <c r="B843" s="2">
        <f>Plan1!$B$4</f>
        <v>17520</v>
      </c>
      <c r="C843" s="30">
        <f>(B843*EXP(Plan1!$G$7-(Plan1!$G$8^2)/2+NORMSINV(AleatProd!C842)*Plan1!$G$8))</f>
        <v>17780.688320767735</v>
      </c>
      <c r="D843" s="30">
        <f>(C843*EXP(Plan1!$G$7-(Plan1!$G$8^2)/2+NORMSINV(AleatProd!D842)*Plan1!$G$8))</f>
        <v>17607.516023902019</v>
      </c>
      <c r="E843" s="30">
        <f>(D843*EXP(Plan1!$G$7-(Plan1!$G$8^2)/2+NORMSINV(AleatProd!E842)*Plan1!$G$8))</f>
        <v>18059.889979822881</v>
      </c>
      <c r="F843" s="30">
        <f>(E843*EXP(Plan1!$G$7-(Plan1!$G$8^2)/2+NORMSINV(AleatProd!F842)*Plan1!$G$8))</f>
        <v>17260.231688206477</v>
      </c>
      <c r="G843" s="30">
        <f>(F843*EXP(Plan1!$G$7-(Plan1!$G$8^2)/2+NORMSINV(AleatProd!G842)*Plan1!$G$8))</f>
        <v>16870.382292694136</v>
      </c>
      <c r="H843" s="30">
        <f>(G843*EXP(Plan1!$G$7-(Plan1!$G$8^2)/2+NORMSINV(AleatProd!H842)*Plan1!$G$8))</f>
        <v>16818.354390898148</v>
      </c>
      <c r="I843" s="30">
        <f>(H843*EXP(Plan1!$G$7-(Plan1!$G$8^2)/2+NORMSINV(AleatProd!I842)*Plan1!$G$8))</f>
        <v>17191.44042701957</v>
      </c>
      <c r="J843" s="30">
        <f>(I843*EXP(Plan1!$G$7-(Plan1!$G$8^2)/2+NORMSINV(AleatProd!J842)*Plan1!$G$8))</f>
        <v>16152.473966240423</v>
      </c>
      <c r="K843" s="30">
        <f>(J843*EXP(Plan1!$G$7-(Plan1!$G$8^2)/2+NORMSINV(AleatProd!K842)*Plan1!$G$8))</f>
        <v>16688.460783277307</v>
      </c>
      <c r="L843" s="30">
        <f>(K843*EXP(Plan1!$G$7-(Plan1!$G$8^2)/2+NORMSINV(AleatProd!L842)*Plan1!$G$8))</f>
        <v>16843.841338575716</v>
      </c>
      <c r="M843" s="30">
        <f>(L843*EXP(Plan1!$G$7-(Plan1!$G$8^2)/2+NORMSINV(AleatProd!M842)*Plan1!$G$8))</f>
        <v>15376.665333276918</v>
      </c>
      <c r="N843" s="30">
        <f>(M843*EXP(Plan1!$G$7-(Plan1!$G$8^2)/2+NORMSINV(AleatProd!N842)*Plan1!$G$8))</f>
        <v>14404.177452000476</v>
      </c>
      <c r="O843" s="30">
        <f>(N843*EXP(Plan1!$G$7-(Plan1!$G$8^2)/2+NORMSINV(AleatProd!O842)*Plan1!$G$8))</f>
        <v>15938.407739088971</v>
      </c>
      <c r="P843" s="30">
        <f>(O843*EXP(Plan1!$G$7-(Plan1!$G$8^2)/2+NORMSINV(AleatProd!P842)*Plan1!$G$8))</f>
        <v>14881.418103132009</v>
      </c>
      <c r="Q843" s="30">
        <f>(P843*EXP(Plan1!$G$7-(Plan1!$G$8^2)/2+NORMSINV(AleatProd!Q842)*Plan1!$G$8))</f>
        <v>14719.034255177694</v>
      </c>
      <c r="R843" s="30">
        <f>(Q843*EXP(Plan1!$G$7-(Plan1!$G$8^2)/2+NORMSINV(AleatProd!R842)*Plan1!$G$8))</f>
        <v>15031.430986378855</v>
      </c>
      <c r="S843" s="30">
        <f>(R843*EXP(Plan1!$G$7-(Plan1!$G$8^2)/2+NORMSINV(AleatProd!S842)*Plan1!$G$8))</f>
        <v>13508.372459437329</v>
      </c>
      <c r="T843" s="30">
        <f>(S843*EXP(Plan1!$G$7-(Plan1!$G$8^2)/2+NORMSINV(AleatProd!T842)*Plan1!$G$8))</f>
        <v>13212.223259093074</v>
      </c>
      <c r="U843" s="30">
        <f>(T843*EXP(Plan1!$G$7-(Plan1!$G$8^2)/2+NORMSINV(AleatProd!U842)*Plan1!$G$8))</f>
        <v>13674.524694922169</v>
      </c>
      <c r="V843" s="30">
        <f>(U843*EXP(Plan1!$G$7-(Plan1!$G$8^2)/2+NORMSINV(AleatProd!V842)*Plan1!$G$8))</f>
        <v>14365.961628000947</v>
      </c>
    </row>
    <row r="844" spans="1:22" x14ac:dyDescent="0.25">
      <c r="A844">
        <v>841</v>
      </c>
      <c r="B844" s="2">
        <f>Plan1!$B$4</f>
        <v>17520</v>
      </c>
      <c r="C844" s="30">
        <f>(B844*EXP(Plan1!$G$7-(Plan1!$G$8^2)/2+NORMSINV(AleatProd!C843)*Plan1!$G$8))</f>
        <v>16308.129228917815</v>
      </c>
      <c r="D844" s="30">
        <f>(C844*EXP(Plan1!$G$7-(Plan1!$G$8^2)/2+NORMSINV(AleatProd!D843)*Plan1!$G$8))</f>
        <v>15601.133233387909</v>
      </c>
      <c r="E844" s="30">
        <f>(D844*EXP(Plan1!$G$7-(Plan1!$G$8^2)/2+NORMSINV(AleatProd!E843)*Plan1!$G$8))</f>
        <v>14976.639080808874</v>
      </c>
      <c r="F844" s="30">
        <f>(E844*EXP(Plan1!$G$7-(Plan1!$G$8^2)/2+NORMSINV(AleatProd!F843)*Plan1!$G$8))</f>
        <v>14353.344040511718</v>
      </c>
      <c r="G844" s="30">
        <f>(F844*EXP(Plan1!$G$7-(Plan1!$G$8^2)/2+NORMSINV(AleatProd!G843)*Plan1!$G$8))</f>
        <v>14287.510702385385</v>
      </c>
      <c r="H844" s="30">
        <f>(G844*EXP(Plan1!$G$7-(Plan1!$G$8^2)/2+NORMSINV(AleatProd!H843)*Plan1!$G$8))</f>
        <v>13701.761545066362</v>
      </c>
      <c r="I844" s="30">
        <f>(H844*EXP(Plan1!$G$7-(Plan1!$G$8^2)/2+NORMSINV(AleatProd!I843)*Plan1!$G$8))</f>
        <v>13570.811838629834</v>
      </c>
      <c r="J844" s="30">
        <f>(I844*EXP(Plan1!$G$7-(Plan1!$G$8^2)/2+NORMSINV(AleatProd!J843)*Plan1!$G$8))</f>
        <v>13163.499908897556</v>
      </c>
      <c r="K844" s="30">
        <f>(J844*EXP(Plan1!$G$7-(Plan1!$G$8^2)/2+NORMSINV(AleatProd!K843)*Plan1!$G$8))</f>
        <v>13629.398264695557</v>
      </c>
      <c r="L844" s="30">
        <f>(K844*EXP(Plan1!$G$7-(Plan1!$G$8^2)/2+NORMSINV(AleatProd!L843)*Plan1!$G$8))</f>
        <v>13106.581586541075</v>
      </c>
      <c r="M844" s="30">
        <f>(L844*EXP(Plan1!$G$7-(Plan1!$G$8^2)/2+NORMSINV(AleatProd!M843)*Plan1!$G$8))</f>
        <v>11612.076042636705</v>
      </c>
      <c r="N844" s="30">
        <f>(M844*EXP(Plan1!$G$7-(Plan1!$G$8^2)/2+NORMSINV(AleatProd!N843)*Plan1!$G$8))</f>
        <v>11220.490756791662</v>
      </c>
      <c r="O844" s="30">
        <f>(N844*EXP(Plan1!$G$7-(Plan1!$G$8^2)/2+NORMSINV(AleatProd!O843)*Plan1!$G$8))</f>
        <v>10925.739113196914</v>
      </c>
      <c r="P844" s="30">
        <f>(O844*EXP(Plan1!$G$7-(Plan1!$G$8^2)/2+NORMSINV(AleatProd!P843)*Plan1!$G$8))</f>
        <v>10595.971229046914</v>
      </c>
      <c r="Q844" s="30">
        <f>(P844*EXP(Plan1!$G$7-(Plan1!$G$8^2)/2+NORMSINV(AleatProd!Q843)*Plan1!$G$8))</f>
        <v>10889.122839865171</v>
      </c>
      <c r="R844" s="30">
        <f>(Q844*EXP(Plan1!$G$7-(Plan1!$G$8^2)/2+NORMSINV(AleatProd!R843)*Plan1!$G$8))</f>
        <v>10989.027627477113</v>
      </c>
      <c r="S844" s="30">
        <f>(R844*EXP(Plan1!$G$7-(Plan1!$G$8^2)/2+NORMSINV(AleatProd!S843)*Plan1!$G$8))</f>
        <v>11919.113160482362</v>
      </c>
      <c r="T844" s="30">
        <f>(S844*EXP(Plan1!$G$7-(Plan1!$G$8^2)/2+NORMSINV(AleatProd!T843)*Plan1!$G$8))</f>
        <v>12679.900796300873</v>
      </c>
      <c r="U844" s="30">
        <f>(T844*EXP(Plan1!$G$7-(Plan1!$G$8^2)/2+NORMSINV(AleatProd!U843)*Plan1!$G$8))</f>
        <v>12928.848307692315</v>
      </c>
      <c r="V844" s="30">
        <f>(U844*EXP(Plan1!$G$7-(Plan1!$G$8^2)/2+NORMSINV(AleatProd!V843)*Plan1!$G$8))</f>
        <v>12234.156526424531</v>
      </c>
    </row>
    <row r="845" spans="1:22" x14ac:dyDescent="0.25">
      <c r="A845">
        <v>842</v>
      </c>
      <c r="B845" s="2">
        <f>Plan1!$B$4</f>
        <v>17520</v>
      </c>
      <c r="C845" s="30">
        <f>(B845*EXP(Plan1!$G$7-(Plan1!$G$8^2)/2+NORMSINV(AleatProd!C844)*Plan1!$G$8))</f>
        <v>18346.215725034184</v>
      </c>
      <c r="D845" s="30">
        <f>(C845*EXP(Plan1!$G$7-(Plan1!$G$8^2)/2+NORMSINV(AleatProd!D844)*Plan1!$G$8))</f>
        <v>17826.045930272554</v>
      </c>
      <c r="E845" s="30">
        <f>(D845*EXP(Plan1!$G$7-(Plan1!$G$8^2)/2+NORMSINV(AleatProd!E844)*Plan1!$G$8))</f>
        <v>17572.725683223925</v>
      </c>
      <c r="F845" s="30">
        <f>(E845*EXP(Plan1!$G$7-(Plan1!$G$8^2)/2+NORMSINV(AleatProd!F844)*Plan1!$G$8))</f>
        <v>16414.461770453814</v>
      </c>
      <c r="G845" s="30">
        <f>(F845*EXP(Plan1!$G$7-(Plan1!$G$8^2)/2+NORMSINV(AleatProd!G844)*Plan1!$G$8))</f>
        <v>15751.694934263707</v>
      </c>
      <c r="H845" s="30">
        <f>(G845*EXP(Plan1!$G$7-(Plan1!$G$8^2)/2+NORMSINV(AleatProd!H844)*Plan1!$G$8))</f>
        <v>14505.824551489288</v>
      </c>
      <c r="I845" s="30">
        <f>(H845*EXP(Plan1!$G$7-(Plan1!$G$8^2)/2+NORMSINV(AleatProd!I844)*Plan1!$G$8))</f>
        <v>15148.030092745057</v>
      </c>
      <c r="J845" s="30">
        <f>(I845*EXP(Plan1!$G$7-(Plan1!$G$8^2)/2+NORMSINV(AleatProd!J844)*Plan1!$G$8))</f>
        <v>14785.078076090827</v>
      </c>
      <c r="K845" s="30">
        <f>(J845*EXP(Plan1!$G$7-(Plan1!$G$8^2)/2+NORMSINV(AleatProd!K844)*Plan1!$G$8))</f>
        <v>13529.766004989018</v>
      </c>
      <c r="L845" s="30">
        <f>(K845*EXP(Plan1!$G$7-(Plan1!$G$8^2)/2+NORMSINV(AleatProd!L844)*Plan1!$G$8))</f>
        <v>13548.620491575341</v>
      </c>
      <c r="M845" s="30">
        <f>(L845*EXP(Plan1!$G$7-(Plan1!$G$8^2)/2+NORMSINV(AleatProd!M844)*Plan1!$G$8))</f>
        <v>13242.041130193</v>
      </c>
      <c r="N845" s="30">
        <f>(M845*EXP(Plan1!$G$7-(Plan1!$G$8^2)/2+NORMSINV(AleatProd!N844)*Plan1!$G$8))</f>
        <v>13155.508721924534</v>
      </c>
      <c r="O845" s="30">
        <f>(N845*EXP(Plan1!$G$7-(Plan1!$G$8^2)/2+NORMSINV(AleatProd!O844)*Plan1!$G$8))</f>
        <v>12595.082284252501</v>
      </c>
      <c r="P845" s="30">
        <f>(O845*EXP(Plan1!$G$7-(Plan1!$G$8^2)/2+NORMSINV(AleatProd!P844)*Plan1!$G$8))</f>
        <v>11967.673786080659</v>
      </c>
      <c r="Q845" s="30">
        <f>(P845*EXP(Plan1!$G$7-(Plan1!$G$8^2)/2+NORMSINV(AleatProd!Q844)*Plan1!$G$8))</f>
        <v>11007.31675070751</v>
      </c>
      <c r="R845" s="30">
        <f>(Q845*EXP(Plan1!$G$7-(Plan1!$G$8^2)/2+NORMSINV(AleatProd!R844)*Plan1!$G$8))</f>
        <v>12007.341701670337</v>
      </c>
      <c r="S845" s="30">
        <f>(R845*EXP(Plan1!$G$7-(Plan1!$G$8^2)/2+NORMSINV(AleatProd!S844)*Plan1!$G$8))</f>
        <v>11659.936656779759</v>
      </c>
      <c r="T845" s="30">
        <f>(S845*EXP(Plan1!$G$7-(Plan1!$G$8^2)/2+NORMSINV(AleatProd!T844)*Plan1!$G$8))</f>
        <v>11055.923843637402</v>
      </c>
      <c r="U845" s="30">
        <f>(T845*EXP(Plan1!$G$7-(Plan1!$G$8^2)/2+NORMSINV(AleatProd!U844)*Plan1!$G$8))</f>
        <v>10167.494643407488</v>
      </c>
      <c r="V845" s="30">
        <f>(U845*EXP(Plan1!$G$7-(Plan1!$G$8^2)/2+NORMSINV(AleatProd!V844)*Plan1!$G$8))</f>
        <v>10182.42868877305</v>
      </c>
    </row>
    <row r="846" spans="1:22" x14ac:dyDescent="0.25">
      <c r="A846">
        <v>843</v>
      </c>
      <c r="B846" s="2">
        <f>Plan1!$B$4</f>
        <v>17520</v>
      </c>
      <c r="C846" s="30">
        <f>(B846*EXP(Plan1!$G$7-(Plan1!$G$8^2)/2+NORMSINV(AleatProd!C845)*Plan1!$G$8))</f>
        <v>18768.988653749384</v>
      </c>
      <c r="D846" s="30">
        <f>(C846*EXP(Plan1!$G$7-(Plan1!$G$8^2)/2+NORMSINV(AleatProd!D845)*Plan1!$G$8))</f>
        <v>16969.060271143822</v>
      </c>
      <c r="E846" s="30">
        <f>(D846*EXP(Plan1!$G$7-(Plan1!$G$8^2)/2+NORMSINV(AleatProd!E845)*Plan1!$G$8))</f>
        <v>15685.760636261432</v>
      </c>
      <c r="F846" s="30">
        <f>(E846*EXP(Plan1!$G$7-(Plan1!$G$8^2)/2+NORMSINV(AleatProd!F845)*Plan1!$G$8))</f>
        <v>14844.190473187582</v>
      </c>
      <c r="G846" s="30">
        <f>(F846*EXP(Plan1!$G$7-(Plan1!$G$8^2)/2+NORMSINV(AleatProd!G845)*Plan1!$G$8))</f>
        <v>14202.460132977536</v>
      </c>
      <c r="H846" s="30">
        <f>(G846*EXP(Plan1!$G$7-(Plan1!$G$8^2)/2+NORMSINV(AleatProd!H845)*Plan1!$G$8))</f>
        <v>14241.296675815867</v>
      </c>
      <c r="I846" s="30">
        <f>(H846*EXP(Plan1!$G$7-(Plan1!$G$8^2)/2+NORMSINV(AleatProd!I845)*Plan1!$G$8))</f>
        <v>12498.092197281498</v>
      </c>
      <c r="J846" s="30">
        <f>(I846*EXP(Plan1!$G$7-(Plan1!$G$8^2)/2+NORMSINV(AleatProd!J845)*Plan1!$G$8))</f>
        <v>11941.120799131579</v>
      </c>
      <c r="K846" s="30">
        <f>(J846*EXP(Plan1!$G$7-(Plan1!$G$8^2)/2+NORMSINV(AleatProd!K845)*Plan1!$G$8))</f>
        <v>11308.977088405536</v>
      </c>
      <c r="L846" s="30">
        <f>(K846*EXP(Plan1!$G$7-(Plan1!$G$8^2)/2+NORMSINV(AleatProd!L845)*Plan1!$G$8))</f>
        <v>11457.413687296274</v>
      </c>
      <c r="M846" s="30">
        <f>(L846*EXP(Plan1!$G$7-(Plan1!$G$8^2)/2+NORMSINV(AleatProd!M845)*Plan1!$G$8))</f>
        <v>11409.905430275428</v>
      </c>
      <c r="N846" s="30">
        <f>(M846*EXP(Plan1!$G$7-(Plan1!$G$8^2)/2+NORMSINV(AleatProd!N845)*Plan1!$G$8))</f>
        <v>11865.664560511874</v>
      </c>
      <c r="O846" s="30">
        <f>(N846*EXP(Plan1!$G$7-(Plan1!$G$8^2)/2+NORMSINV(AleatProd!O845)*Plan1!$G$8))</f>
        <v>12318.411205957089</v>
      </c>
      <c r="P846" s="30">
        <f>(O846*EXP(Plan1!$G$7-(Plan1!$G$8^2)/2+NORMSINV(AleatProd!P845)*Plan1!$G$8))</f>
        <v>11778.213389668057</v>
      </c>
      <c r="Q846" s="30">
        <f>(P846*EXP(Plan1!$G$7-(Plan1!$G$8^2)/2+NORMSINV(AleatProd!Q845)*Plan1!$G$8))</f>
        <v>12312.671869772767</v>
      </c>
      <c r="R846" s="30">
        <f>(Q846*EXP(Plan1!$G$7-(Plan1!$G$8^2)/2+NORMSINV(AleatProd!R845)*Plan1!$G$8))</f>
        <v>12783.441093746289</v>
      </c>
      <c r="S846" s="30">
        <f>(R846*EXP(Plan1!$G$7-(Plan1!$G$8^2)/2+NORMSINV(AleatProd!S845)*Plan1!$G$8))</f>
        <v>13511.568845170781</v>
      </c>
      <c r="T846" s="30">
        <f>(S846*EXP(Plan1!$G$7-(Plan1!$G$8^2)/2+NORMSINV(AleatProd!T845)*Plan1!$G$8))</f>
        <v>14196.033663201719</v>
      </c>
      <c r="U846" s="30">
        <f>(T846*EXP(Plan1!$G$7-(Plan1!$G$8^2)/2+NORMSINV(AleatProd!U845)*Plan1!$G$8))</f>
        <v>14094.486655362063</v>
      </c>
      <c r="V846" s="30">
        <f>(U846*EXP(Plan1!$G$7-(Plan1!$G$8^2)/2+NORMSINV(AleatProd!V845)*Plan1!$G$8))</f>
        <v>14619.414952097228</v>
      </c>
    </row>
    <row r="847" spans="1:22" x14ac:dyDescent="0.25">
      <c r="A847">
        <v>844</v>
      </c>
      <c r="B847" s="2">
        <f>Plan1!$B$4</f>
        <v>17520</v>
      </c>
      <c r="C847" s="30">
        <f>(B847*EXP(Plan1!$G$7-(Plan1!$G$8^2)/2+NORMSINV(AleatProd!C846)*Plan1!$G$8))</f>
        <v>17760.644680814126</v>
      </c>
      <c r="D847" s="30">
        <f>(C847*EXP(Plan1!$G$7-(Plan1!$G$8^2)/2+NORMSINV(AleatProd!D846)*Plan1!$G$8))</f>
        <v>18537.239601736528</v>
      </c>
      <c r="E847" s="30">
        <f>(D847*EXP(Plan1!$G$7-(Plan1!$G$8^2)/2+NORMSINV(AleatProd!E846)*Plan1!$G$8))</f>
        <v>18414.946056652556</v>
      </c>
      <c r="F847" s="30">
        <f>(E847*EXP(Plan1!$G$7-(Plan1!$G$8^2)/2+NORMSINV(AleatProd!F846)*Plan1!$G$8))</f>
        <v>18885.076668741327</v>
      </c>
      <c r="G847" s="30">
        <f>(F847*EXP(Plan1!$G$7-(Plan1!$G$8^2)/2+NORMSINV(AleatProd!G846)*Plan1!$G$8))</f>
        <v>19271.016357729168</v>
      </c>
      <c r="H847" s="30">
        <f>(G847*EXP(Plan1!$G$7-(Plan1!$G$8^2)/2+NORMSINV(AleatProd!H846)*Plan1!$G$8))</f>
        <v>18348.40944359027</v>
      </c>
      <c r="I847" s="30">
        <f>(H847*EXP(Plan1!$G$7-(Plan1!$G$8^2)/2+NORMSINV(AleatProd!I846)*Plan1!$G$8))</f>
        <v>17653.088096392861</v>
      </c>
      <c r="J847" s="30">
        <f>(I847*EXP(Plan1!$G$7-(Plan1!$G$8^2)/2+NORMSINV(AleatProd!J846)*Plan1!$G$8))</f>
        <v>18620.469598078533</v>
      </c>
      <c r="K847" s="30">
        <f>(J847*EXP(Plan1!$G$7-(Plan1!$G$8^2)/2+NORMSINV(AleatProd!K846)*Plan1!$G$8))</f>
        <v>19111.605722727752</v>
      </c>
      <c r="L847" s="30">
        <f>(K847*EXP(Plan1!$G$7-(Plan1!$G$8^2)/2+NORMSINV(AleatProd!L846)*Plan1!$G$8))</f>
        <v>19958.577142471011</v>
      </c>
      <c r="M847" s="30">
        <f>(L847*EXP(Plan1!$G$7-(Plan1!$G$8^2)/2+NORMSINV(AleatProd!M846)*Plan1!$G$8))</f>
        <v>20105.852173223222</v>
      </c>
      <c r="N847" s="30">
        <f>(M847*EXP(Plan1!$G$7-(Plan1!$G$8^2)/2+NORMSINV(AleatProd!N846)*Plan1!$G$8))</f>
        <v>20284.454804653949</v>
      </c>
      <c r="O847" s="30">
        <f>(N847*EXP(Plan1!$G$7-(Plan1!$G$8^2)/2+NORMSINV(AleatProd!O846)*Plan1!$G$8))</f>
        <v>19816.033241427253</v>
      </c>
      <c r="P847" s="30">
        <f>(O847*EXP(Plan1!$G$7-(Plan1!$G$8^2)/2+NORMSINV(AleatProd!P846)*Plan1!$G$8))</f>
        <v>19809.861891504923</v>
      </c>
      <c r="Q847" s="30">
        <f>(P847*EXP(Plan1!$G$7-(Plan1!$G$8^2)/2+NORMSINV(AleatProd!Q846)*Plan1!$G$8))</f>
        <v>19350.175902902836</v>
      </c>
      <c r="R847" s="30">
        <f>(Q847*EXP(Plan1!$G$7-(Plan1!$G$8^2)/2+NORMSINV(AleatProd!R846)*Plan1!$G$8))</f>
        <v>19567.891779067293</v>
      </c>
      <c r="S847" s="30">
        <f>(R847*EXP(Plan1!$G$7-(Plan1!$G$8^2)/2+NORMSINV(AleatProd!S846)*Plan1!$G$8))</f>
        <v>20455.908672496989</v>
      </c>
      <c r="T847" s="30">
        <f>(S847*EXP(Plan1!$G$7-(Plan1!$G$8^2)/2+NORMSINV(AleatProd!T846)*Plan1!$G$8))</f>
        <v>20020.55402276968</v>
      </c>
      <c r="U847" s="30">
        <f>(T847*EXP(Plan1!$G$7-(Plan1!$G$8^2)/2+NORMSINV(AleatProd!U846)*Plan1!$G$8))</f>
        <v>20097.204983459462</v>
      </c>
      <c r="V847" s="30">
        <f>(U847*EXP(Plan1!$G$7-(Plan1!$G$8^2)/2+NORMSINV(AleatProd!V846)*Plan1!$G$8))</f>
        <v>20958.787190226536</v>
      </c>
    </row>
    <row r="848" spans="1:22" x14ac:dyDescent="0.25">
      <c r="A848">
        <v>845</v>
      </c>
      <c r="B848" s="2">
        <f>Plan1!$B$4</f>
        <v>17520</v>
      </c>
      <c r="C848" s="30">
        <f>(B848*EXP(Plan1!$G$7-(Plan1!$G$8^2)/2+NORMSINV(AleatProd!C847)*Plan1!$G$8))</f>
        <v>17689.038152145906</v>
      </c>
      <c r="D848" s="30">
        <f>(C848*EXP(Plan1!$G$7-(Plan1!$G$8^2)/2+NORMSINV(AleatProd!D847)*Plan1!$G$8))</f>
        <v>18921.623915861823</v>
      </c>
      <c r="E848" s="30">
        <f>(D848*EXP(Plan1!$G$7-(Plan1!$G$8^2)/2+NORMSINV(AleatProd!E847)*Plan1!$G$8))</f>
        <v>19176.092648724691</v>
      </c>
      <c r="F848" s="30">
        <f>(E848*EXP(Plan1!$G$7-(Plan1!$G$8^2)/2+NORMSINV(AleatProd!F847)*Plan1!$G$8))</f>
        <v>18103.194712715922</v>
      </c>
      <c r="G848" s="30">
        <f>(F848*EXP(Plan1!$G$7-(Plan1!$G$8^2)/2+NORMSINV(AleatProd!G847)*Plan1!$G$8))</f>
        <v>18003.256218871895</v>
      </c>
      <c r="H848" s="30">
        <f>(G848*EXP(Plan1!$G$7-(Plan1!$G$8^2)/2+NORMSINV(AleatProd!H847)*Plan1!$G$8))</f>
        <v>17419.152934982343</v>
      </c>
      <c r="I848" s="30">
        <f>(H848*EXP(Plan1!$G$7-(Plan1!$G$8^2)/2+NORMSINV(AleatProd!I847)*Plan1!$G$8))</f>
        <v>18310.847724390052</v>
      </c>
      <c r="J848" s="30">
        <f>(I848*EXP(Plan1!$G$7-(Plan1!$G$8^2)/2+NORMSINV(AleatProd!J847)*Plan1!$G$8))</f>
        <v>20146.202044108639</v>
      </c>
      <c r="K848" s="30">
        <f>(J848*EXP(Plan1!$G$7-(Plan1!$G$8^2)/2+NORMSINV(AleatProd!K847)*Plan1!$G$8))</f>
        <v>20444.400080553303</v>
      </c>
      <c r="L848" s="30">
        <f>(K848*EXP(Plan1!$G$7-(Plan1!$G$8^2)/2+NORMSINV(AleatProd!L847)*Plan1!$G$8))</f>
        <v>21274.278609296543</v>
      </c>
      <c r="M848" s="30">
        <f>(L848*EXP(Plan1!$G$7-(Plan1!$G$8^2)/2+NORMSINV(AleatProd!M847)*Plan1!$G$8))</f>
        <v>19879.049940733534</v>
      </c>
      <c r="N848" s="30">
        <f>(M848*EXP(Plan1!$G$7-(Plan1!$G$8^2)/2+NORMSINV(AleatProd!N847)*Plan1!$G$8))</f>
        <v>19194.791186811013</v>
      </c>
      <c r="O848" s="30">
        <f>(N848*EXP(Plan1!$G$7-(Plan1!$G$8^2)/2+NORMSINV(AleatProd!O847)*Plan1!$G$8))</f>
        <v>18318.845050602573</v>
      </c>
      <c r="P848" s="30">
        <f>(O848*EXP(Plan1!$G$7-(Plan1!$G$8^2)/2+NORMSINV(AleatProd!P847)*Plan1!$G$8))</f>
        <v>18038.093122898819</v>
      </c>
      <c r="Q848" s="30">
        <f>(P848*EXP(Plan1!$G$7-(Plan1!$G$8^2)/2+NORMSINV(AleatProd!Q847)*Plan1!$G$8))</f>
        <v>18025.023357984723</v>
      </c>
      <c r="R848" s="30">
        <f>(Q848*EXP(Plan1!$G$7-(Plan1!$G$8^2)/2+NORMSINV(AleatProd!R847)*Plan1!$G$8))</f>
        <v>17723.250523919727</v>
      </c>
      <c r="S848" s="30">
        <f>(R848*EXP(Plan1!$G$7-(Plan1!$G$8^2)/2+NORMSINV(AleatProd!S847)*Plan1!$G$8))</f>
        <v>17267.779102775039</v>
      </c>
      <c r="T848" s="30">
        <f>(S848*EXP(Plan1!$G$7-(Plan1!$G$8^2)/2+NORMSINV(AleatProd!T847)*Plan1!$G$8))</f>
        <v>17612.608476624824</v>
      </c>
      <c r="U848" s="30">
        <f>(T848*EXP(Plan1!$G$7-(Plan1!$G$8^2)/2+NORMSINV(AleatProd!U847)*Plan1!$G$8))</f>
        <v>17196.204085490095</v>
      </c>
      <c r="V848" s="30">
        <f>(U848*EXP(Plan1!$G$7-(Plan1!$G$8^2)/2+NORMSINV(AleatProd!V847)*Plan1!$G$8))</f>
        <v>17430.28165839133</v>
      </c>
    </row>
    <row r="849" spans="1:22" x14ac:dyDescent="0.25">
      <c r="A849">
        <v>846</v>
      </c>
      <c r="B849" s="2">
        <f>Plan1!$B$4</f>
        <v>17520</v>
      </c>
      <c r="C849" s="30">
        <f>(B849*EXP(Plan1!$G$7-(Plan1!$G$8^2)/2+NORMSINV(AleatProd!C848)*Plan1!$G$8))</f>
        <v>17844.625640226393</v>
      </c>
      <c r="D849" s="30">
        <f>(C849*EXP(Plan1!$G$7-(Plan1!$G$8^2)/2+NORMSINV(AleatProd!D848)*Plan1!$G$8))</f>
        <v>16066.316108574965</v>
      </c>
      <c r="E849" s="30">
        <f>(D849*EXP(Plan1!$G$7-(Plan1!$G$8^2)/2+NORMSINV(AleatProd!E848)*Plan1!$G$8))</f>
        <v>15995.266694846156</v>
      </c>
      <c r="F849" s="30">
        <f>(E849*EXP(Plan1!$G$7-(Plan1!$G$8^2)/2+NORMSINV(AleatProd!F848)*Plan1!$G$8))</f>
        <v>16678.391013055218</v>
      </c>
      <c r="G849" s="30">
        <f>(F849*EXP(Plan1!$G$7-(Plan1!$G$8^2)/2+NORMSINV(AleatProd!G848)*Plan1!$G$8))</f>
        <v>18161.499672816284</v>
      </c>
      <c r="H849" s="30">
        <f>(G849*EXP(Plan1!$G$7-(Plan1!$G$8^2)/2+NORMSINV(AleatProd!H848)*Plan1!$G$8))</f>
        <v>19274.835940161414</v>
      </c>
      <c r="I849" s="30">
        <f>(H849*EXP(Plan1!$G$7-(Plan1!$G$8^2)/2+NORMSINV(AleatProd!I848)*Plan1!$G$8))</f>
        <v>17600.241440558337</v>
      </c>
      <c r="J849" s="30">
        <f>(I849*EXP(Plan1!$G$7-(Plan1!$G$8^2)/2+NORMSINV(AleatProd!J848)*Plan1!$G$8))</f>
        <v>17330.794525671667</v>
      </c>
      <c r="K849" s="30">
        <f>(J849*EXP(Plan1!$G$7-(Plan1!$G$8^2)/2+NORMSINV(AleatProd!K848)*Plan1!$G$8))</f>
        <v>18526.243127844937</v>
      </c>
      <c r="L849" s="30">
        <f>(K849*EXP(Plan1!$G$7-(Plan1!$G$8^2)/2+NORMSINV(AleatProd!L848)*Plan1!$G$8))</f>
        <v>20316.831258106329</v>
      </c>
      <c r="M849" s="30">
        <f>(L849*EXP(Plan1!$G$7-(Plan1!$G$8^2)/2+NORMSINV(AleatProd!M848)*Plan1!$G$8))</f>
        <v>19765.164393701863</v>
      </c>
      <c r="N849" s="30">
        <f>(M849*EXP(Plan1!$G$7-(Plan1!$G$8^2)/2+NORMSINV(AleatProd!N848)*Plan1!$G$8))</f>
        <v>19924.987168881544</v>
      </c>
      <c r="O849" s="30">
        <f>(N849*EXP(Plan1!$G$7-(Plan1!$G$8^2)/2+NORMSINV(AleatProd!O848)*Plan1!$G$8))</f>
        <v>20646.329928574803</v>
      </c>
      <c r="P849" s="30">
        <f>(O849*EXP(Plan1!$G$7-(Plan1!$G$8^2)/2+NORMSINV(AleatProd!P848)*Plan1!$G$8))</f>
        <v>19803.822915872832</v>
      </c>
      <c r="Q849" s="30">
        <f>(P849*EXP(Plan1!$G$7-(Plan1!$G$8^2)/2+NORMSINV(AleatProd!Q848)*Plan1!$G$8))</f>
        <v>21005.046743240153</v>
      </c>
      <c r="R849" s="30">
        <f>(Q849*EXP(Plan1!$G$7-(Plan1!$G$8^2)/2+NORMSINV(AleatProd!R848)*Plan1!$G$8))</f>
        <v>20331.780515504459</v>
      </c>
      <c r="S849" s="30">
        <f>(R849*EXP(Plan1!$G$7-(Plan1!$G$8^2)/2+NORMSINV(AleatProd!S848)*Plan1!$G$8))</f>
        <v>20346.009791167602</v>
      </c>
      <c r="T849" s="30">
        <f>(S849*EXP(Plan1!$G$7-(Plan1!$G$8^2)/2+NORMSINV(AleatProd!T848)*Plan1!$G$8))</f>
        <v>22481.728182947543</v>
      </c>
      <c r="U849" s="30">
        <f>(T849*EXP(Plan1!$G$7-(Plan1!$G$8^2)/2+NORMSINV(AleatProd!U848)*Plan1!$G$8))</f>
        <v>23164.591790274986</v>
      </c>
      <c r="V849" s="30">
        <f>(U849*EXP(Plan1!$G$7-(Plan1!$G$8^2)/2+NORMSINV(AleatProd!V848)*Plan1!$G$8))</f>
        <v>24088.308493355977</v>
      </c>
    </row>
    <row r="850" spans="1:22" x14ac:dyDescent="0.25">
      <c r="A850">
        <v>847</v>
      </c>
      <c r="B850" s="2">
        <f>Plan1!$B$4</f>
        <v>17520</v>
      </c>
      <c r="C850" s="30">
        <f>(B850*EXP(Plan1!$G$7-(Plan1!$G$8^2)/2+NORMSINV(AleatProd!C849)*Plan1!$G$8))</f>
        <v>17508.720018393455</v>
      </c>
      <c r="D850" s="30">
        <f>(C850*EXP(Plan1!$G$7-(Plan1!$G$8^2)/2+NORMSINV(AleatProd!D849)*Plan1!$G$8))</f>
        <v>17555.342138838569</v>
      </c>
      <c r="E850" s="30">
        <f>(D850*EXP(Plan1!$G$7-(Plan1!$G$8^2)/2+NORMSINV(AleatProd!E849)*Plan1!$G$8))</f>
        <v>18205.148075427678</v>
      </c>
      <c r="F850" s="30">
        <f>(E850*EXP(Plan1!$G$7-(Plan1!$G$8^2)/2+NORMSINV(AleatProd!F849)*Plan1!$G$8))</f>
        <v>18248.041937108046</v>
      </c>
      <c r="G850" s="30">
        <f>(F850*EXP(Plan1!$G$7-(Plan1!$G$8^2)/2+NORMSINV(AleatProd!G849)*Plan1!$G$8))</f>
        <v>17736.97018557059</v>
      </c>
      <c r="H850" s="30">
        <f>(G850*EXP(Plan1!$G$7-(Plan1!$G$8^2)/2+NORMSINV(AleatProd!H849)*Plan1!$G$8))</f>
        <v>18067.074014187285</v>
      </c>
      <c r="I850" s="30">
        <f>(H850*EXP(Plan1!$G$7-(Plan1!$G$8^2)/2+NORMSINV(AleatProd!I849)*Plan1!$G$8))</f>
        <v>18008.352210013971</v>
      </c>
      <c r="J850" s="30">
        <f>(I850*EXP(Plan1!$G$7-(Plan1!$G$8^2)/2+NORMSINV(AleatProd!J849)*Plan1!$G$8))</f>
        <v>18370.226441517432</v>
      </c>
      <c r="K850" s="30">
        <f>(J850*EXP(Plan1!$G$7-(Plan1!$G$8^2)/2+NORMSINV(AleatProd!K849)*Plan1!$G$8))</f>
        <v>17938.745910824506</v>
      </c>
      <c r="L850" s="30">
        <f>(K850*EXP(Plan1!$G$7-(Plan1!$G$8^2)/2+NORMSINV(AleatProd!L849)*Plan1!$G$8))</f>
        <v>16184.967899420682</v>
      </c>
      <c r="M850" s="30">
        <f>(L850*EXP(Plan1!$G$7-(Plan1!$G$8^2)/2+NORMSINV(AleatProd!M849)*Plan1!$G$8))</f>
        <v>16427.837250442761</v>
      </c>
      <c r="N850" s="30">
        <f>(M850*EXP(Plan1!$G$7-(Plan1!$G$8^2)/2+NORMSINV(AleatProd!N849)*Plan1!$G$8))</f>
        <v>17378.252732213394</v>
      </c>
      <c r="O850" s="30">
        <f>(N850*EXP(Plan1!$G$7-(Plan1!$G$8^2)/2+NORMSINV(AleatProd!O849)*Plan1!$G$8))</f>
        <v>16581.527853677511</v>
      </c>
      <c r="P850" s="30">
        <f>(O850*EXP(Plan1!$G$7-(Plan1!$G$8^2)/2+NORMSINV(AleatProd!P849)*Plan1!$G$8))</f>
        <v>17863.411764965593</v>
      </c>
      <c r="Q850" s="30">
        <f>(P850*EXP(Plan1!$G$7-(Plan1!$G$8^2)/2+NORMSINV(AleatProd!Q849)*Plan1!$G$8))</f>
        <v>18002.475874882599</v>
      </c>
      <c r="R850" s="30">
        <f>(Q850*EXP(Plan1!$G$7-(Plan1!$G$8^2)/2+NORMSINV(AleatProd!R849)*Plan1!$G$8))</f>
        <v>18326.895333560791</v>
      </c>
      <c r="S850" s="30">
        <f>(R850*EXP(Plan1!$G$7-(Plan1!$G$8^2)/2+NORMSINV(AleatProd!S849)*Plan1!$G$8))</f>
        <v>18325.742376832568</v>
      </c>
      <c r="T850" s="30">
        <f>(S850*EXP(Plan1!$G$7-(Plan1!$G$8^2)/2+NORMSINV(AleatProd!T849)*Plan1!$G$8))</f>
        <v>19157.963749552237</v>
      </c>
      <c r="U850" s="30">
        <f>(T850*EXP(Plan1!$G$7-(Plan1!$G$8^2)/2+NORMSINV(AleatProd!U849)*Plan1!$G$8))</f>
        <v>19569.912778463648</v>
      </c>
      <c r="V850" s="30">
        <f>(U850*EXP(Plan1!$G$7-(Plan1!$G$8^2)/2+NORMSINV(AleatProd!V849)*Plan1!$G$8))</f>
        <v>19111.323622454518</v>
      </c>
    </row>
    <row r="851" spans="1:22" x14ac:dyDescent="0.25">
      <c r="A851">
        <v>848</v>
      </c>
      <c r="B851" s="2">
        <f>Plan1!$B$4</f>
        <v>17520</v>
      </c>
      <c r="C851" s="30">
        <f>(B851*EXP(Plan1!$G$7-(Plan1!$G$8^2)/2+NORMSINV(AleatProd!C850)*Plan1!$G$8))</f>
        <v>16461.56249760267</v>
      </c>
      <c r="D851" s="30">
        <f>(C851*EXP(Plan1!$G$7-(Plan1!$G$8^2)/2+NORMSINV(AleatProd!D850)*Plan1!$G$8))</f>
        <v>14956.421331164884</v>
      </c>
      <c r="E851" s="30">
        <f>(D851*EXP(Plan1!$G$7-(Plan1!$G$8^2)/2+NORMSINV(AleatProd!E850)*Plan1!$G$8))</f>
        <v>13832.837316344941</v>
      </c>
      <c r="F851" s="30">
        <f>(E851*EXP(Plan1!$G$7-(Plan1!$G$8^2)/2+NORMSINV(AleatProd!F850)*Plan1!$G$8))</f>
        <v>13908.253050794219</v>
      </c>
      <c r="G851" s="30">
        <f>(F851*EXP(Plan1!$G$7-(Plan1!$G$8^2)/2+NORMSINV(AleatProd!G850)*Plan1!$G$8))</f>
        <v>14782.268142057437</v>
      </c>
      <c r="H851" s="30">
        <f>(G851*EXP(Plan1!$G$7-(Plan1!$G$8^2)/2+NORMSINV(AleatProd!H850)*Plan1!$G$8))</f>
        <v>13028.036932474211</v>
      </c>
      <c r="I851" s="30">
        <f>(H851*EXP(Plan1!$G$7-(Plan1!$G$8^2)/2+NORMSINV(AleatProd!I850)*Plan1!$G$8))</f>
        <v>12023.258303960372</v>
      </c>
      <c r="J851" s="30">
        <f>(I851*EXP(Plan1!$G$7-(Plan1!$G$8^2)/2+NORMSINV(AleatProd!J850)*Plan1!$G$8))</f>
        <v>13240.742500394666</v>
      </c>
      <c r="K851" s="30">
        <f>(J851*EXP(Plan1!$G$7-(Plan1!$G$8^2)/2+NORMSINV(AleatProd!K850)*Plan1!$G$8))</f>
        <v>12782.955674021418</v>
      </c>
      <c r="L851" s="30">
        <f>(K851*EXP(Plan1!$G$7-(Plan1!$G$8^2)/2+NORMSINV(AleatProd!L850)*Plan1!$G$8))</f>
        <v>11532.510207008199</v>
      </c>
      <c r="M851" s="30">
        <f>(L851*EXP(Plan1!$G$7-(Plan1!$G$8^2)/2+NORMSINV(AleatProd!M850)*Plan1!$G$8))</f>
        <v>11560.603753047681</v>
      </c>
      <c r="N851" s="30">
        <f>(M851*EXP(Plan1!$G$7-(Plan1!$G$8^2)/2+NORMSINV(AleatProd!N850)*Plan1!$G$8))</f>
        <v>11041.401703181678</v>
      </c>
      <c r="O851" s="30">
        <f>(N851*EXP(Plan1!$G$7-(Plan1!$G$8^2)/2+NORMSINV(AleatProd!O850)*Plan1!$G$8))</f>
        <v>10814.732194825832</v>
      </c>
      <c r="P851" s="30">
        <f>(O851*EXP(Plan1!$G$7-(Plan1!$G$8^2)/2+NORMSINV(AleatProd!P850)*Plan1!$G$8))</f>
        <v>11248.802767434539</v>
      </c>
      <c r="Q851" s="30">
        <f>(P851*EXP(Plan1!$G$7-(Plan1!$G$8^2)/2+NORMSINV(AleatProd!Q850)*Plan1!$G$8))</f>
        <v>10953.644011286313</v>
      </c>
      <c r="R851" s="30">
        <f>(Q851*EXP(Plan1!$G$7-(Plan1!$G$8^2)/2+NORMSINV(AleatProd!R850)*Plan1!$G$8))</f>
        <v>10546.530216158228</v>
      </c>
      <c r="S851" s="30">
        <f>(R851*EXP(Plan1!$G$7-(Plan1!$G$8^2)/2+NORMSINV(AleatProd!S850)*Plan1!$G$8))</f>
        <v>10189.013761287109</v>
      </c>
      <c r="T851" s="30">
        <f>(S851*EXP(Plan1!$G$7-(Plan1!$G$8^2)/2+NORMSINV(AleatProd!T850)*Plan1!$G$8))</f>
        <v>10180.805697971855</v>
      </c>
      <c r="U851" s="30">
        <f>(T851*EXP(Plan1!$G$7-(Plan1!$G$8^2)/2+NORMSINV(AleatProd!U850)*Plan1!$G$8))</f>
        <v>9832.1816053422281</v>
      </c>
      <c r="V851" s="30">
        <f>(U851*EXP(Plan1!$G$7-(Plan1!$G$8^2)/2+NORMSINV(AleatProd!V850)*Plan1!$G$8))</f>
        <v>10043.86800295375</v>
      </c>
    </row>
    <row r="852" spans="1:22" x14ac:dyDescent="0.25">
      <c r="A852">
        <v>849</v>
      </c>
      <c r="B852" s="2">
        <f>Plan1!$B$4</f>
        <v>17520</v>
      </c>
      <c r="C852" s="30">
        <f>(B852*EXP(Plan1!$G$7-(Plan1!$G$8^2)/2+NORMSINV(AleatProd!C851)*Plan1!$G$8))</f>
        <v>17801.465471300791</v>
      </c>
      <c r="D852" s="30">
        <f>(C852*EXP(Plan1!$G$7-(Plan1!$G$8^2)/2+NORMSINV(AleatProd!D851)*Plan1!$G$8))</f>
        <v>15589.252579234682</v>
      </c>
      <c r="E852" s="30">
        <f>(D852*EXP(Plan1!$G$7-(Plan1!$G$8^2)/2+NORMSINV(AleatProd!E851)*Plan1!$G$8))</f>
        <v>15256.91472408862</v>
      </c>
      <c r="F852" s="30">
        <f>(E852*EXP(Plan1!$G$7-(Plan1!$G$8^2)/2+NORMSINV(AleatProd!F851)*Plan1!$G$8))</f>
        <v>15511.800888190692</v>
      </c>
      <c r="G852" s="30">
        <f>(F852*EXP(Plan1!$G$7-(Plan1!$G$8^2)/2+NORMSINV(AleatProd!G851)*Plan1!$G$8))</f>
        <v>14575.504332342853</v>
      </c>
      <c r="H852" s="30">
        <f>(G852*EXP(Plan1!$G$7-(Plan1!$G$8^2)/2+NORMSINV(AleatProd!H851)*Plan1!$G$8))</f>
        <v>14484.41845839951</v>
      </c>
      <c r="I852" s="30">
        <f>(H852*EXP(Plan1!$G$7-(Plan1!$G$8^2)/2+NORMSINV(AleatProd!I851)*Plan1!$G$8))</f>
        <v>13478.03610903044</v>
      </c>
      <c r="J852" s="30">
        <f>(I852*EXP(Plan1!$G$7-(Plan1!$G$8^2)/2+NORMSINV(AleatProd!J851)*Plan1!$G$8))</f>
        <v>14411.331117026009</v>
      </c>
      <c r="K852" s="30">
        <f>(J852*EXP(Plan1!$G$7-(Plan1!$G$8^2)/2+NORMSINV(AleatProd!K851)*Plan1!$G$8))</f>
        <v>14272.728563101096</v>
      </c>
      <c r="L852" s="30">
        <f>(K852*EXP(Plan1!$G$7-(Plan1!$G$8^2)/2+NORMSINV(AleatProd!L851)*Plan1!$G$8))</f>
        <v>14174.781798254653</v>
      </c>
      <c r="M852" s="30">
        <f>(L852*EXP(Plan1!$G$7-(Plan1!$G$8^2)/2+NORMSINV(AleatProd!M851)*Plan1!$G$8))</f>
        <v>13068.600098058676</v>
      </c>
      <c r="N852" s="30">
        <f>(M852*EXP(Plan1!$G$7-(Plan1!$G$8^2)/2+NORMSINV(AleatProd!N851)*Plan1!$G$8))</f>
        <v>12579.284138474202</v>
      </c>
      <c r="O852" s="30">
        <f>(N852*EXP(Plan1!$G$7-(Plan1!$G$8^2)/2+NORMSINV(AleatProd!O851)*Plan1!$G$8))</f>
        <v>13105.92749349067</v>
      </c>
      <c r="P852" s="30">
        <f>(O852*EXP(Plan1!$G$7-(Plan1!$G$8^2)/2+NORMSINV(AleatProd!P851)*Plan1!$G$8))</f>
        <v>13783.589976330111</v>
      </c>
      <c r="Q852" s="30">
        <f>(P852*EXP(Plan1!$G$7-(Plan1!$G$8^2)/2+NORMSINV(AleatProd!Q851)*Plan1!$G$8))</f>
        <v>13129.500768274243</v>
      </c>
      <c r="R852" s="30">
        <f>(Q852*EXP(Plan1!$G$7-(Plan1!$G$8^2)/2+NORMSINV(AleatProd!R851)*Plan1!$G$8))</f>
        <v>12726.646875327968</v>
      </c>
      <c r="S852" s="30">
        <f>(R852*EXP(Plan1!$G$7-(Plan1!$G$8^2)/2+NORMSINV(AleatProd!S851)*Plan1!$G$8))</f>
        <v>12484.546923040823</v>
      </c>
      <c r="T852" s="30">
        <f>(S852*EXP(Plan1!$G$7-(Plan1!$G$8^2)/2+NORMSINV(AleatProd!T851)*Plan1!$G$8))</f>
        <v>12909.669701050711</v>
      </c>
      <c r="U852" s="30">
        <f>(T852*EXP(Plan1!$G$7-(Plan1!$G$8^2)/2+NORMSINV(AleatProd!U851)*Plan1!$G$8))</f>
        <v>12199.893640828041</v>
      </c>
      <c r="V852" s="30">
        <f>(U852*EXP(Plan1!$G$7-(Plan1!$G$8^2)/2+NORMSINV(AleatProd!V851)*Plan1!$G$8))</f>
        <v>11983.619848560076</v>
      </c>
    </row>
    <row r="853" spans="1:22" x14ac:dyDescent="0.25">
      <c r="A853">
        <v>850</v>
      </c>
      <c r="B853" s="2">
        <f>Plan1!$B$4</f>
        <v>17520</v>
      </c>
      <c r="C853" s="30">
        <f>(B853*EXP(Plan1!$G$7-(Plan1!$G$8^2)/2+NORMSINV(AleatProd!C852)*Plan1!$G$8))</f>
        <v>16167.611471517566</v>
      </c>
      <c r="D853" s="30">
        <f>(C853*EXP(Plan1!$G$7-(Plan1!$G$8^2)/2+NORMSINV(AleatProd!D852)*Plan1!$G$8))</f>
        <v>16903.111790014642</v>
      </c>
      <c r="E853" s="30">
        <f>(D853*EXP(Plan1!$G$7-(Plan1!$G$8^2)/2+NORMSINV(AleatProd!E852)*Plan1!$G$8))</f>
        <v>16171.372779148116</v>
      </c>
      <c r="F853" s="30">
        <f>(E853*EXP(Plan1!$G$7-(Plan1!$G$8^2)/2+NORMSINV(AleatProd!F852)*Plan1!$G$8))</f>
        <v>16540.209969221578</v>
      </c>
      <c r="G853" s="30">
        <f>(F853*EXP(Plan1!$G$7-(Plan1!$G$8^2)/2+NORMSINV(AleatProd!G852)*Plan1!$G$8))</f>
        <v>15914.177359600453</v>
      </c>
      <c r="H853" s="30">
        <f>(G853*EXP(Plan1!$G$7-(Plan1!$G$8^2)/2+NORMSINV(AleatProd!H852)*Plan1!$G$8))</f>
        <v>16768.484854481976</v>
      </c>
      <c r="I853" s="30">
        <f>(H853*EXP(Plan1!$G$7-(Plan1!$G$8^2)/2+NORMSINV(AleatProd!I852)*Plan1!$G$8))</f>
        <v>16644.519872031597</v>
      </c>
      <c r="J853" s="30">
        <f>(I853*EXP(Plan1!$G$7-(Plan1!$G$8^2)/2+NORMSINV(AleatProd!J852)*Plan1!$G$8))</f>
        <v>17131.494081550565</v>
      </c>
      <c r="K853" s="30">
        <f>(J853*EXP(Plan1!$G$7-(Plan1!$G$8^2)/2+NORMSINV(AleatProd!K852)*Plan1!$G$8))</f>
        <v>17543.924955183258</v>
      </c>
      <c r="L853" s="30">
        <f>(K853*EXP(Plan1!$G$7-(Plan1!$G$8^2)/2+NORMSINV(AleatProd!L852)*Plan1!$G$8))</f>
        <v>17761.90216817391</v>
      </c>
      <c r="M853" s="30">
        <f>(L853*EXP(Plan1!$G$7-(Plan1!$G$8^2)/2+NORMSINV(AleatProd!M852)*Plan1!$G$8))</f>
        <v>17609.125030653304</v>
      </c>
      <c r="N853" s="30">
        <f>(M853*EXP(Plan1!$G$7-(Plan1!$G$8^2)/2+NORMSINV(AleatProd!N852)*Plan1!$G$8))</f>
        <v>16208.921229850321</v>
      </c>
      <c r="O853" s="30">
        <f>(N853*EXP(Plan1!$G$7-(Plan1!$G$8^2)/2+NORMSINV(AleatProd!O852)*Plan1!$G$8))</f>
        <v>15657.678924518397</v>
      </c>
      <c r="P853" s="30">
        <f>(O853*EXP(Plan1!$G$7-(Plan1!$G$8^2)/2+NORMSINV(AleatProd!P852)*Plan1!$G$8))</f>
        <v>15291.50776394584</v>
      </c>
      <c r="Q853" s="30">
        <f>(P853*EXP(Plan1!$G$7-(Plan1!$G$8^2)/2+NORMSINV(AleatProd!Q852)*Plan1!$G$8))</f>
        <v>15537.628410819054</v>
      </c>
      <c r="R853" s="30">
        <f>(Q853*EXP(Plan1!$G$7-(Plan1!$G$8^2)/2+NORMSINV(AleatProd!R852)*Plan1!$G$8))</f>
        <v>14764.465350709786</v>
      </c>
      <c r="S853" s="30">
        <f>(R853*EXP(Plan1!$G$7-(Plan1!$G$8^2)/2+NORMSINV(AleatProd!S852)*Plan1!$G$8))</f>
        <v>13549.96984395204</v>
      </c>
      <c r="T853" s="30">
        <f>(S853*EXP(Plan1!$G$7-(Plan1!$G$8^2)/2+NORMSINV(AleatProd!T852)*Plan1!$G$8))</f>
        <v>13135.541730724241</v>
      </c>
      <c r="U853" s="30">
        <f>(T853*EXP(Plan1!$G$7-(Plan1!$G$8^2)/2+NORMSINV(AleatProd!U852)*Plan1!$G$8))</f>
        <v>12598.87795971141</v>
      </c>
      <c r="V853" s="30">
        <f>(U853*EXP(Plan1!$G$7-(Plan1!$G$8^2)/2+NORMSINV(AleatProd!V852)*Plan1!$G$8))</f>
        <v>11729.089604261335</v>
      </c>
    </row>
    <row r="854" spans="1:22" x14ac:dyDescent="0.25">
      <c r="A854">
        <v>851</v>
      </c>
      <c r="B854" s="2">
        <f>Plan1!$B$4</f>
        <v>17520</v>
      </c>
      <c r="C854" s="30">
        <f>(B854*EXP(Plan1!$G$7-(Plan1!$G$8^2)/2+NORMSINV(AleatProd!C853)*Plan1!$G$8))</f>
        <v>15880.597963564633</v>
      </c>
      <c r="D854" s="30">
        <f>(C854*EXP(Plan1!$G$7-(Plan1!$G$8^2)/2+NORMSINV(AleatProd!D853)*Plan1!$G$8))</f>
        <v>15832.818508707642</v>
      </c>
      <c r="E854" s="30">
        <f>(D854*EXP(Plan1!$G$7-(Plan1!$G$8^2)/2+NORMSINV(AleatProd!E853)*Plan1!$G$8))</f>
        <v>16100.439772142494</v>
      </c>
      <c r="F854" s="30">
        <f>(E854*EXP(Plan1!$G$7-(Plan1!$G$8^2)/2+NORMSINV(AleatProd!F853)*Plan1!$G$8))</f>
        <v>16778.680950836126</v>
      </c>
      <c r="G854" s="30">
        <f>(F854*EXP(Plan1!$G$7-(Plan1!$G$8^2)/2+NORMSINV(AleatProd!G853)*Plan1!$G$8))</f>
        <v>16397.210258577325</v>
      </c>
      <c r="H854" s="30">
        <f>(G854*EXP(Plan1!$G$7-(Plan1!$G$8^2)/2+NORMSINV(AleatProd!H853)*Plan1!$G$8))</f>
        <v>15501.448830799851</v>
      </c>
      <c r="I854" s="30">
        <f>(H854*EXP(Plan1!$G$7-(Plan1!$G$8^2)/2+NORMSINV(AleatProd!I853)*Plan1!$G$8))</f>
        <v>15273.616251175674</v>
      </c>
      <c r="J854" s="30">
        <f>(I854*EXP(Plan1!$G$7-(Plan1!$G$8^2)/2+NORMSINV(AleatProd!J853)*Plan1!$G$8))</f>
        <v>14475.137867808708</v>
      </c>
      <c r="K854" s="30">
        <f>(J854*EXP(Plan1!$G$7-(Plan1!$G$8^2)/2+NORMSINV(AleatProd!K853)*Plan1!$G$8))</f>
        <v>14761.541457804546</v>
      </c>
      <c r="L854" s="30">
        <f>(K854*EXP(Plan1!$G$7-(Plan1!$G$8^2)/2+NORMSINV(AleatProd!L853)*Plan1!$G$8))</f>
        <v>12948.832145973305</v>
      </c>
      <c r="M854" s="30">
        <f>(L854*EXP(Plan1!$G$7-(Plan1!$G$8^2)/2+NORMSINV(AleatProd!M853)*Plan1!$G$8))</f>
        <v>11640.884026419584</v>
      </c>
      <c r="N854" s="30">
        <f>(M854*EXP(Plan1!$G$7-(Plan1!$G$8^2)/2+NORMSINV(AleatProd!N853)*Plan1!$G$8))</f>
        <v>10916.138755856835</v>
      </c>
      <c r="O854" s="30">
        <f>(N854*EXP(Plan1!$G$7-(Plan1!$G$8^2)/2+NORMSINV(AleatProd!O853)*Plan1!$G$8))</f>
        <v>12152.512039198509</v>
      </c>
      <c r="P854" s="30">
        <f>(O854*EXP(Plan1!$G$7-(Plan1!$G$8^2)/2+NORMSINV(AleatProd!P853)*Plan1!$G$8))</f>
        <v>12559.381218556051</v>
      </c>
      <c r="Q854" s="30">
        <f>(P854*EXP(Plan1!$G$7-(Plan1!$G$8^2)/2+NORMSINV(AleatProd!Q853)*Plan1!$G$8))</f>
        <v>12418.97151890175</v>
      </c>
      <c r="R854" s="30">
        <f>(Q854*EXP(Plan1!$G$7-(Plan1!$G$8^2)/2+NORMSINV(AleatProd!R853)*Plan1!$G$8))</f>
        <v>12844.324564001883</v>
      </c>
      <c r="S854" s="30">
        <f>(R854*EXP(Plan1!$G$7-(Plan1!$G$8^2)/2+NORMSINV(AleatProd!S853)*Plan1!$G$8))</f>
        <v>12982.503009628666</v>
      </c>
      <c r="T854" s="30">
        <f>(S854*EXP(Plan1!$G$7-(Plan1!$G$8^2)/2+NORMSINV(AleatProd!T853)*Plan1!$G$8))</f>
        <v>12809.703762263631</v>
      </c>
      <c r="U854" s="30">
        <f>(T854*EXP(Plan1!$G$7-(Plan1!$G$8^2)/2+NORMSINV(AleatProd!U853)*Plan1!$G$8))</f>
        <v>12438.780563684202</v>
      </c>
      <c r="V854" s="30">
        <f>(U854*EXP(Plan1!$G$7-(Plan1!$G$8^2)/2+NORMSINV(AleatProd!V853)*Plan1!$G$8))</f>
        <v>12240.026601887379</v>
      </c>
    </row>
    <row r="855" spans="1:22" x14ac:dyDescent="0.25">
      <c r="A855">
        <v>852</v>
      </c>
      <c r="B855" s="2">
        <f>Plan1!$B$4</f>
        <v>17520</v>
      </c>
      <c r="C855" s="30">
        <f>(B855*EXP(Plan1!$G$7-(Plan1!$G$8^2)/2+NORMSINV(AleatProd!C854)*Plan1!$G$8))</f>
        <v>17108.822077658911</v>
      </c>
      <c r="D855" s="30">
        <f>(C855*EXP(Plan1!$G$7-(Plan1!$G$8^2)/2+NORMSINV(AleatProd!D854)*Plan1!$G$8))</f>
        <v>15045.087903293441</v>
      </c>
      <c r="E855" s="30">
        <f>(D855*EXP(Plan1!$G$7-(Plan1!$G$8^2)/2+NORMSINV(AleatProd!E854)*Plan1!$G$8))</f>
        <v>15788.361893167043</v>
      </c>
      <c r="F855" s="30">
        <f>(E855*EXP(Plan1!$G$7-(Plan1!$G$8^2)/2+NORMSINV(AleatProd!F854)*Plan1!$G$8))</f>
        <v>15021.446302405973</v>
      </c>
      <c r="G855" s="30">
        <f>(F855*EXP(Plan1!$G$7-(Plan1!$G$8^2)/2+NORMSINV(AleatProd!G854)*Plan1!$G$8))</f>
        <v>15165.975749415784</v>
      </c>
      <c r="H855" s="30">
        <f>(G855*EXP(Plan1!$G$7-(Plan1!$G$8^2)/2+NORMSINV(AleatProd!H854)*Plan1!$G$8))</f>
        <v>14857.410195177177</v>
      </c>
      <c r="I855" s="30">
        <f>(H855*EXP(Plan1!$G$7-(Plan1!$G$8^2)/2+NORMSINV(AleatProd!I854)*Plan1!$G$8))</f>
        <v>14034.554563386255</v>
      </c>
      <c r="J855" s="30">
        <f>(I855*EXP(Plan1!$G$7-(Plan1!$G$8^2)/2+NORMSINV(AleatProd!J854)*Plan1!$G$8))</f>
        <v>13580.749045173587</v>
      </c>
      <c r="K855" s="30">
        <f>(J855*EXP(Plan1!$G$7-(Plan1!$G$8^2)/2+NORMSINV(AleatProd!K854)*Plan1!$G$8))</f>
        <v>13669.574614219768</v>
      </c>
      <c r="L855" s="30">
        <f>(K855*EXP(Plan1!$G$7-(Plan1!$G$8^2)/2+NORMSINV(AleatProd!L854)*Plan1!$G$8))</f>
        <v>13220.363378319562</v>
      </c>
      <c r="M855" s="30">
        <f>(L855*EXP(Plan1!$G$7-(Plan1!$G$8^2)/2+NORMSINV(AleatProd!M854)*Plan1!$G$8))</f>
        <v>11488.426663339191</v>
      </c>
      <c r="N855" s="30">
        <f>(M855*EXP(Plan1!$G$7-(Plan1!$G$8^2)/2+NORMSINV(AleatProd!N854)*Plan1!$G$8))</f>
        <v>10752.714791971302</v>
      </c>
      <c r="O855" s="30">
        <f>(N855*EXP(Plan1!$G$7-(Plan1!$G$8^2)/2+NORMSINV(AleatProd!O854)*Plan1!$G$8))</f>
        <v>10090.569930694954</v>
      </c>
      <c r="P855" s="30">
        <f>(O855*EXP(Plan1!$G$7-(Plan1!$G$8^2)/2+NORMSINV(AleatProd!P854)*Plan1!$G$8))</f>
        <v>9743.3480140331121</v>
      </c>
      <c r="Q855" s="30">
        <f>(P855*EXP(Plan1!$G$7-(Plan1!$G$8^2)/2+NORMSINV(AleatProd!Q854)*Plan1!$G$8))</f>
        <v>9979.8990124889133</v>
      </c>
      <c r="R855" s="30">
        <f>(Q855*EXP(Plan1!$G$7-(Plan1!$G$8^2)/2+NORMSINV(AleatProd!R854)*Plan1!$G$8))</f>
        <v>9554.6731626637338</v>
      </c>
      <c r="S855" s="30">
        <f>(R855*EXP(Plan1!$G$7-(Plan1!$G$8^2)/2+NORMSINV(AleatProd!S854)*Plan1!$G$8))</f>
        <v>9636.3109312807392</v>
      </c>
      <c r="T855" s="30">
        <f>(S855*EXP(Plan1!$G$7-(Plan1!$G$8^2)/2+NORMSINV(AleatProd!T854)*Plan1!$G$8))</f>
        <v>10449.274592647143</v>
      </c>
      <c r="U855" s="30">
        <f>(T855*EXP(Plan1!$G$7-(Plan1!$G$8^2)/2+NORMSINV(AleatProd!U854)*Plan1!$G$8))</f>
        <v>10494.086160976431</v>
      </c>
      <c r="V855" s="30">
        <f>(U855*EXP(Plan1!$G$7-(Plan1!$G$8^2)/2+NORMSINV(AleatProd!V854)*Plan1!$G$8))</f>
        <v>10851.964412952337</v>
      </c>
    </row>
    <row r="856" spans="1:22" x14ac:dyDescent="0.25">
      <c r="A856">
        <v>853</v>
      </c>
      <c r="B856" s="2">
        <f>Plan1!$B$4</f>
        <v>17520</v>
      </c>
      <c r="C856" s="30">
        <f>(B856*EXP(Plan1!$G$7-(Plan1!$G$8^2)/2+NORMSINV(AleatProd!C855)*Plan1!$G$8))</f>
        <v>17584.188272243086</v>
      </c>
      <c r="D856" s="30">
        <f>(C856*EXP(Plan1!$G$7-(Plan1!$G$8^2)/2+NORMSINV(AleatProd!D855)*Plan1!$G$8))</f>
        <v>15823.076478138313</v>
      </c>
      <c r="E856" s="30">
        <f>(D856*EXP(Plan1!$G$7-(Plan1!$G$8^2)/2+NORMSINV(AleatProd!E855)*Plan1!$G$8))</f>
        <v>16412.79964211482</v>
      </c>
      <c r="F856" s="30">
        <f>(E856*EXP(Plan1!$G$7-(Plan1!$G$8^2)/2+NORMSINV(AleatProd!F855)*Plan1!$G$8))</f>
        <v>16534.162692930349</v>
      </c>
      <c r="G856" s="30">
        <f>(F856*EXP(Plan1!$G$7-(Plan1!$G$8^2)/2+NORMSINV(AleatProd!G855)*Plan1!$G$8))</f>
        <v>16142.330934766667</v>
      </c>
      <c r="H856" s="30">
        <f>(G856*EXP(Plan1!$G$7-(Plan1!$G$8^2)/2+NORMSINV(AleatProd!H855)*Plan1!$G$8))</f>
        <v>15643.61788491974</v>
      </c>
      <c r="I856" s="30">
        <f>(H856*EXP(Plan1!$G$7-(Plan1!$G$8^2)/2+NORMSINV(AleatProd!I855)*Plan1!$G$8))</f>
        <v>15511.798305604916</v>
      </c>
      <c r="J856" s="30">
        <f>(I856*EXP(Plan1!$G$7-(Plan1!$G$8^2)/2+NORMSINV(AleatProd!J855)*Plan1!$G$8))</f>
        <v>14384.220513397097</v>
      </c>
      <c r="K856" s="30">
        <f>(J856*EXP(Plan1!$G$7-(Plan1!$G$8^2)/2+NORMSINV(AleatProd!K855)*Plan1!$G$8))</f>
        <v>13570.859936474712</v>
      </c>
      <c r="L856" s="30">
        <f>(K856*EXP(Plan1!$G$7-(Plan1!$G$8^2)/2+NORMSINV(AleatProd!L855)*Plan1!$G$8))</f>
        <v>14022.892281490087</v>
      </c>
      <c r="M856" s="30">
        <f>(L856*EXP(Plan1!$G$7-(Plan1!$G$8^2)/2+NORMSINV(AleatProd!M855)*Plan1!$G$8))</f>
        <v>12470.99612532414</v>
      </c>
      <c r="N856" s="30">
        <f>(M856*EXP(Plan1!$G$7-(Plan1!$G$8^2)/2+NORMSINV(AleatProd!N855)*Plan1!$G$8))</f>
        <v>13107.457076220482</v>
      </c>
      <c r="O856" s="30">
        <f>(N856*EXP(Plan1!$G$7-(Plan1!$G$8^2)/2+NORMSINV(AleatProd!O855)*Plan1!$G$8))</f>
        <v>12935.99481874358</v>
      </c>
      <c r="P856" s="30">
        <f>(O856*EXP(Plan1!$G$7-(Plan1!$G$8^2)/2+NORMSINV(AleatProd!P855)*Plan1!$G$8))</f>
        <v>12473.423872258192</v>
      </c>
      <c r="Q856" s="30">
        <f>(P856*EXP(Plan1!$G$7-(Plan1!$G$8^2)/2+NORMSINV(AleatProd!Q855)*Plan1!$G$8))</f>
        <v>10984.716853651178</v>
      </c>
      <c r="R856" s="30">
        <f>(Q856*EXP(Plan1!$G$7-(Plan1!$G$8^2)/2+NORMSINV(AleatProd!R855)*Plan1!$G$8))</f>
        <v>11697.524441423329</v>
      </c>
      <c r="S856" s="30">
        <f>(R856*EXP(Plan1!$G$7-(Plan1!$G$8^2)/2+NORMSINV(AleatProd!S855)*Plan1!$G$8))</f>
        <v>13077.663328077137</v>
      </c>
      <c r="T856" s="30">
        <f>(S856*EXP(Plan1!$G$7-(Plan1!$G$8^2)/2+NORMSINV(AleatProd!T855)*Plan1!$G$8))</f>
        <v>14144.546585004737</v>
      </c>
      <c r="U856" s="30">
        <f>(T856*EXP(Plan1!$G$7-(Plan1!$G$8^2)/2+NORMSINV(AleatProd!U855)*Plan1!$G$8))</f>
        <v>15390.991320061739</v>
      </c>
      <c r="V856" s="30">
        <f>(U856*EXP(Plan1!$G$7-(Plan1!$G$8^2)/2+NORMSINV(AleatProd!V855)*Plan1!$G$8))</f>
        <v>16018.000163434052</v>
      </c>
    </row>
    <row r="857" spans="1:22" x14ac:dyDescent="0.25">
      <c r="A857">
        <v>854</v>
      </c>
      <c r="B857" s="2">
        <f>Plan1!$B$4</f>
        <v>17520</v>
      </c>
      <c r="C857" s="30">
        <f>(B857*EXP(Plan1!$G$7-(Plan1!$G$8^2)/2+NORMSINV(AleatProd!C856)*Plan1!$G$8))</f>
        <v>17628.490032652397</v>
      </c>
      <c r="D857" s="30">
        <f>(C857*EXP(Plan1!$G$7-(Plan1!$G$8^2)/2+NORMSINV(AleatProd!D856)*Plan1!$G$8))</f>
        <v>16837.64115402463</v>
      </c>
      <c r="E857" s="30">
        <f>(D857*EXP(Plan1!$G$7-(Plan1!$G$8^2)/2+NORMSINV(AleatProd!E856)*Plan1!$G$8))</f>
        <v>16102.227671104694</v>
      </c>
      <c r="F857" s="30">
        <f>(E857*EXP(Plan1!$G$7-(Plan1!$G$8^2)/2+NORMSINV(AleatProd!F856)*Plan1!$G$8))</f>
        <v>15659.550424582703</v>
      </c>
      <c r="G857" s="30">
        <f>(F857*EXP(Plan1!$G$7-(Plan1!$G$8^2)/2+NORMSINV(AleatProd!G856)*Plan1!$G$8))</f>
        <v>14829.27578781032</v>
      </c>
      <c r="H857" s="30">
        <f>(G857*EXP(Plan1!$G$7-(Plan1!$G$8^2)/2+NORMSINV(AleatProd!H856)*Plan1!$G$8))</f>
        <v>14517.01347857124</v>
      </c>
      <c r="I857" s="30">
        <f>(H857*EXP(Plan1!$G$7-(Plan1!$G$8^2)/2+NORMSINV(AleatProd!I856)*Plan1!$G$8))</f>
        <v>13851.583692652939</v>
      </c>
      <c r="J857" s="30">
        <f>(I857*EXP(Plan1!$G$7-(Plan1!$G$8^2)/2+NORMSINV(AleatProd!J856)*Plan1!$G$8))</f>
        <v>13515.511581376139</v>
      </c>
      <c r="K857" s="30">
        <f>(J857*EXP(Plan1!$G$7-(Plan1!$G$8^2)/2+NORMSINV(AleatProd!K856)*Plan1!$G$8))</f>
        <v>13144.561011118099</v>
      </c>
      <c r="L857" s="30">
        <f>(K857*EXP(Plan1!$G$7-(Plan1!$G$8^2)/2+NORMSINV(AleatProd!L856)*Plan1!$G$8))</f>
        <v>12673.782128177572</v>
      </c>
      <c r="M857" s="30">
        <f>(L857*EXP(Plan1!$G$7-(Plan1!$G$8^2)/2+NORMSINV(AleatProd!M856)*Plan1!$G$8))</f>
        <v>11783.994560366926</v>
      </c>
      <c r="N857" s="30">
        <f>(M857*EXP(Plan1!$G$7-(Plan1!$G$8^2)/2+NORMSINV(AleatProd!N856)*Plan1!$G$8))</f>
        <v>10903.515041834158</v>
      </c>
      <c r="O857" s="30">
        <f>(N857*EXP(Plan1!$G$7-(Plan1!$G$8^2)/2+NORMSINV(AleatProd!O856)*Plan1!$G$8))</f>
        <v>11166.636612828564</v>
      </c>
      <c r="P857" s="30">
        <f>(O857*EXP(Plan1!$G$7-(Plan1!$G$8^2)/2+NORMSINV(AleatProd!P856)*Plan1!$G$8))</f>
        <v>10988.041674233529</v>
      </c>
      <c r="Q857" s="30">
        <f>(P857*EXP(Plan1!$G$7-(Plan1!$G$8^2)/2+NORMSINV(AleatProd!Q856)*Plan1!$G$8))</f>
        <v>11631.934084914452</v>
      </c>
      <c r="R857" s="30">
        <f>(Q857*EXP(Plan1!$G$7-(Plan1!$G$8^2)/2+NORMSINV(AleatProd!R856)*Plan1!$G$8))</f>
        <v>11791.02858749595</v>
      </c>
      <c r="S857" s="30">
        <f>(R857*EXP(Plan1!$G$7-(Plan1!$G$8^2)/2+NORMSINV(AleatProd!S856)*Plan1!$G$8))</f>
        <v>12152.318162640369</v>
      </c>
      <c r="T857" s="30">
        <f>(S857*EXP(Plan1!$G$7-(Plan1!$G$8^2)/2+NORMSINV(AleatProd!T856)*Plan1!$G$8))</f>
        <v>13184.31404034737</v>
      </c>
      <c r="U857" s="30">
        <f>(T857*EXP(Plan1!$G$7-(Plan1!$G$8^2)/2+NORMSINV(AleatProd!U856)*Plan1!$G$8))</f>
        <v>11880.620249611298</v>
      </c>
      <c r="V857" s="30">
        <f>(U857*EXP(Plan1!$G$7-(Plan1!$G$8^2)/2+NORMSINV(AleatProd!V856)*Plan1!$G$8))</f>
        <v>12428.263264305395</v>
      </c>
    </row>
    <row r="858" spans="1:22" x14ac:dyDescent="0.25">
      <c r="A858">
        <v>855</v>
      </c>
      <c r="B858" s="2">
        <f>Plan1!$B$4</f>
        <v>17520</v>
      </c>
      <c r="C858" s="30">
        <f>(B858*EXP(Plan1!$G$7-(Plan1!$G$8^2)/2+NORMSINV(AleatProd!C857)*Plan1!$G$8))</f>
        <v>17087.956161073147</v>
      </c>
      <c r="D858" s="30">
        <f>(C858*EXP(Plan1!$G$7-(Plan1!$G$8^2)/2+NORMSINV(AleatProd!D857)*Plan1!$G$8))</f>
        <v>15980.178069529164</v>
      </c>
      <c r="E858" s="30">
        <f>(D858*EXP(Plan1!$G$7-(Plan1!$G$8^2)/2+NORMSINV(AleatProd!E857)*Plan1!$G$8))</f>
        <v>15701.990200868828</v>
      </c>
      <c r="F858" s="30">
        <f>(E858*EXP(Plan1!$G$7-(Plan1!$G$8^2)/2+NORMSINV(AleatProd!F857)*Plan1!$G$8))</f>
        <v>14611.03168831623</v>
      </c>
      <c r="G858" s="30">
        <f>(F858*EXP(Plan1!$G$7-(Plan1!$G$8^2)/2+NORMSINV(AleatProd!G857)*Plan1!$G$8))</f>
        <v>14043.064689357847</v>
      </c>
      <c r="H858" s="30">
        <f>(G858*EXP(Plan1!$G$7-(Plan1!$G$8^2)/2+NORMSINV(AleatProd!H857)*Plan1!$G$8))</f>
        <v>14233.993300027965</v>
      </c>
      <c r="I858" s="30">
        <f>(H858*EXP(Plan1!$G$7-(Plan1!$G$8^2)/2+NORMSINV(AleatProd!I857)*Plan1!$G$8))</f>
        <v>13327.680544282402</v>
      </c>
      <c r="J858" s="30">
        <f>(I858*EXP(Plan1!$G$7-(Plan1!$G$8^2)/2+NORMSINV(AleatProd!J857)*Plan1!$G$8))</f>
        <v>12783.055489230586</v>
      </c>
      <c r="K858" s="30">
        <f>(J858*EXP(Plan1!$G$7-(Plan1!$G$8^2)/2+NORMSINV(AleatProd!K857)*Plan1!$G$8))</f>
        <v>12802.301431813759</v>
      </c>
      <c r="L858" s="30">
        <f>(K858*EXP(Plan1!$G$7-(Plan1!$G$8^2)/2+NORMSINV(AleatProd!L857)*Plan1!$G$8))</f>
        <v>13411.355055351873</v>
      </c>
      <c r="M858" s="30">
        <f>(L858*EXP(Plan1!$G$7-(Plan1!$G$8^2)/2+NORMSINV(AleatProd!M857)*Plan1!$G$8))</f>
        <v>14131.654062470996</v>
      </c>
      <c r="N858" s="30">
        <f>(M858*EXP(Plan1!$G$7-(Plan1!$G$8^2)/2+NORMSINV(AleatProd!N857)*Plan1!$G$8))</f>
        <v>15415.095516634688</v>
      </c>
      <c r="O858" s="30">
        <f>(N858*EXP(Plan1!$G$7-(Plan1!$G$8^2)/2+NORMSINV(AleatProd!O857)*Plan1!$G$8))</f>
        <v>14885.948083268966</v>
      </c>
      <c r="P858" s="30">
        <f>(O858*EXP(Plan1!$G$7-(Plan1!$G$8^2)/2+NORMSINV(AleatProd!P857)*Plan1!$G$8))</f>
        <v>13856.414595816874</v>
      </c>
      <c r="Q858" s="30">
        <f>(P858*EXP(Plan1!$G$7-(Plan1!$G$8^2)/2+NORMSINV(AleatProd!Q857)*Plan1!$G$8))</f>
        <v>14023.65840655459</v>
      </c>
      <c r="R858" s="30">
        <f>(Q858*EXP(Plan1!$G$7-(Plan1!$G$8^2)/2+NORMSINV(AleatProd!R857)*Plan1!$G$8))</f>
        <v>15217.802106666171</v>
      </c>
      <c r="S858" s="30">
        <f>(R858*EXP(Plan1!$G$7-(Plan1!$G$8^2)/2+NORMSINV(AleatProd!S857)*Plan1!$G$8))</f>
        <v>15397.824377004423</v>
      </c>
      <c r="T858" s="30">
        <f>(S858*EXP(Plan1!$G$7-(Plan1!$G$8^2)/2+NORMSINV(AleatProd!T857)*Plan1!$G$8))</f>
        <v>15544.437744531097</v>
      </c>
      <c r="U858" s="30">
        <f>(T858*EXP(Plan1!$G$7-(Plan1!$G$8^2)/2+NORMSINV(AleatProd!U857)*Plan1!$G$8))</f>
        <v>14978.750389251682</v>
      </c>
      <c r="V858" s="30">
        <f>(U858*EXP(Plan1!$G$7-(Plan1!$G$8^2)/2+NORMSINV(AleatProd!V857)*Plan1!$G$8))</f>
        <v>14557.712592601874</v>
      </c>
    </row>
    <row r="859" spans="1:22" x14ac:dyDescent="0.25">
      <c r="A859">
        <v>856</v>
      </c>
      <c r="B859" s="2">
        <f>Plan1!$B$4</f>
        <v>17520</v>
      </c>
      <c r="C859" s="30">
        <f>(B859*EXP(Plan1!$G$7-(Plan1!$G$8^2)/2+NORMSINV(AleatProd!C858)*Plan1!$G$8))</f>
        <v>16630.314562310461</v>
      </c>
      <c r="D859" s="30">
        <f>(C859*EXP(Plan1!$G$7-(Plan1!$G$8^2)/2+NORMSINV(AleatProd!D858)*Plan1!$G$8))</f>
        <v>18633.478908182948</v>
      </c>
      <c r="E859" s="30">
        <f>(D859*EXP(Plan1!$G$7-(Plan1!$G$8^2)/2+NORMSINV(AleatProd!E858)*Plan1!$G$8))</f>
        <v>15671.752660336973</v>
      </c>
      <c r="F859" s="30">
        <f>(E859*EXP(Plan1!$G$7-(Plan1!$G$8^2)/2+NORMSINV(AleatProd!F858)*Plan1!$G$8))</f>
        <v>15596.386984134473</v>
      </c>
      <c r="G859" s="30">
        <f>(F859*EXP(Plan1!$G$7-(Plan1!$G$8^2)/2+NORMSINV(AleatProd!G858)*Plan1!$G$8))</f>
        <v>16375.658064145971</v>
      </c>
      <c r="H859" s="30">
        <f>(G859*EXP(Plan1!$G$7-(Plan1!$G$8^2)/2+NORMSINV(AleatProd!H858)*Plan1!$G$8))</f>
        <v>16482.417253765634</v>
      </c>
      <c r="I859" s="30">
        <f>(H859*EXP(Plan1!$G$7-(Plan1!$G$8^2)/2+NORMSINV(AleatProd!I858)*Plan1!$G$8))</f>
        <v>16781.547784994546</v>
      </c>
      <c r="J859" s="30">
        <f>(I859*EXP(Plan1!$G$7-(Plan1!$G$8^2)/2+NORMSINV(AleatProd!J858)*Plan1!$G$8))</f>
        <v>16320.572461816377</v>
      </c>
      <c r="K859" s="30">
        <f>(J859*EXP(Plan1!$G$7-(Plan1!$G$8^2)/2+NORMSINV(AleatProd!K858)*Plan1!$G$8))</f>
        <v>14713.160662713519</v>
      </c>
      <c r="L859" s="30">
        <f>(K859*EXP(Plan1!$G$7-(Plan1!$G$8^2)/2+NORMSINV(AleatProd!L858)*Plan1!$G$8))</f>
        <v>16449.215970565328</v>
      </c>
      <c r="M859" s="30">
        <f>(L859*EXP(Plan1!$G$7-(Plan1!$G$8^2)/2+NORMSINV(AleatProd!M858)*Plan1!$G$8))</f>
        <v>15786.093424118331</v>
      </c>
      <c r="N859" s="30">
        <f>(M859*EXP(Plan1!$G$7-(Plan1!$G$8^2)/2+NORMSINV(AleatProd!N858)*Plan1!$G$8))</f>
        <v>15127.188384265784</v>
      </c>
      <c r="O859" s="30">
        <f>(N859*EXP(Plan1!$G$7-(Plan1!$G$8^2)/2+NORMSINV(AleatProd!O858)*Plan1!$G$8))</f>
        <v>14503.9623847168</v>
      </c>
      <c r="P859" s="30">
        <f>(O859*EXP(Plan1!$G$7-(Plan1!$G$8^2)/2+NORMSINV(AleatProd!P858)*Plan1!$G$8))</f>
        <v>15739.764040535982</v>
      </c>
      <c r="Q859" s="30">
        <f>(P859*EXP(Plan1!$G$7-(Plan1!$G$8^2)/2+NORMSINV(AleatProd!Q858)*Plan1!$G$8))</f>
        <v>14739.959207436921</v>
      </c>
      <c r="R859" s="30">
        <f>(Q859*EXP(Plan1!$G$7-(Plan1!$G$8^2)/2+NORMSINV(AleatProd!R858)*Plan1!$G$8))</f>
        <v>15795.728653156692</v>
      </c>
      <c r="S859" s="30">
        <f>(R859*EXP(Plan1!$G$7-(Plan1!$G$8^2)/2+NORMSINV(AleatProd!S858)*Plan1!$G$8))</f>
        <v>16517.800840728622</v>
      </c>
      <c r="T859" s="30">
        <f>(S859*EXP(Plan1!$G$7-(Plan1!$G$8^2)/2+NORMSINV(AleatProd!T858)*Plan1!$G$8))</f>
        <v>17572.364773476795</v>
      </c>
      <c r="U859" s="30">
        <f>(T859*EXP(Plan1!$G$7-(Plan1!$G$8^2)/2+NORMSINV(AleatProd!U858)*Plan1!$G$8))</f>
        <v>17926.619412328273</v>
      </c>
      <c r="V859" s="30">
        <f>(U859*EXP(Plan1!$G$7-(Plan1!$G$8^2)/2+NORMSINV(AleatProd!V858)*Plan1!$G$8))</f>
        <v>17298.497536470411</v>
      </c>
    </row>
    <row r="860" spans="1:22" x14ac:dyDescent="0.25">
      <c r="A860">
        <v>857</v>
      </c>
      <c r="B860" s="2">
        <f>Plan1!$B$4</f>
        <v>17520</v>
      </c>
      <c r="C860" s="30">
        <f>(B860*EXP(Plan1!$G$7-(Plan1!$G$8^2)/2+NORMSINV(AleatProd!C859)*Plan1!$G$8))</f>
        <v>16676.889232259604</v>
      </c>
      <c r="D860" s="30">
        <f>(C860*EXP(Plan1!$G$7-(Plan1!$G$8^2)/2+NORMSINV(AleatProd!D859)*Plan1!$G$8))</f>
        <v>16617.858146798433</v>
      </c>
      <c r="E860" s="30">
        <f>(D860*EXP(Plan1!$G$7-(Plan1!$G$8^2)/2+NORMSINV(AleatProd!E859)*Plan1!$G$8))</f>
        <v>14998.625279252605</v>
      </c>
      <c r="F860" s="30">
        <f>(E860*EXP(Plan1!$G$7-(Plan1!$G$8^2)/2+NORMSINV(AleatProd!F859)*Plan1!$G$8))</f>
        <v>13655.351170965972</v>
      </c>
      <c r="G860" s="30">
        <f>(F860*EXP(Plan1!$G$7-(Plan1!$G$8^2)/2+NORMSINV(AleatProd!G859)*Plan1!$G$8))</f>
        <v>14115.897936867381</v>
      </c>
      <c r="H860" s="30">
        <f>(G860*EXP(Plan1!$G$7-(Plan1!$G$8^2)/2+NORMSINV(AleatProd!H859)*Plan1!$G$8))</f>
        <v>14577.44010362384</v>
      </c>
      <c r="I860" s="30">
        <f>(H860*EXP(Plan1!$G$7-(Plan1!$G$8^2)/2+NORMSINV(AleatProd!I859)*Plan1!$G$8))</f>
        <v>15874.990602945642</v>
      </c>
      <c r="J860" s="30">
        <f>(I860*EXP(Plan1!$G$7-(Plan1!$G$8^2)/2+NORMSINV(AleatProd!J859)*Plan1!$G$8))</f>
        <v>15859.397598779458</v>
      </c>
      <c r="K860" s="30">
        <f>(J860*EXP(Plan1!$G$7-(Plan1!$G$8^2)/2+NORMSINV(AleatProd!K859)*Plan1!$G$8))</f>
        <v>14827.922072918594</v>
      </c>
      <c r="L860" s="30">
        <f>(K860*EXP(Plan1!$G$7-(Plan1!$G$8^2)/2+NORMSINV(AleatProd!L859)*Plan1!$G$8))</f>
        <v>14956.719481788859</v>
      </c>
      <c r="M860" s="30">
        <f>(L860*EXP(Plan1!$G$7-(Plan1!$G$8^2)/2+NORMSINV(AleatProd!M859)*Plan1!$G$8))</f>
        <v>15695.32977798434</v>
      </c>
      <c r="N860" s="30">
        <f>(M860*EXP(Plan1!$G$7-(Plan1!$G$8^2)/2+NORMSINV(AleatProd!N859)*Plan1!$G$8))</f>
        <v>15380.393912084186</v>
      </c>
      <c r="O860" s="30">
        <f>(N860*EXP(Plan1!$G$7-(Plan1!$G$8^2)/2+NORMSINV(AleatProd!O859)*Plan1!$G$8))</f>
        <v>16332.060448128057</v>
      </c>
      <c r="P860" s="30">
        <f>(O860*EXP(Plan1!$G$7-(Plan1!$G$8^2)/2+NORMSINV(AleatProd!P859)*Plan1!$G$8))</f>
        <v>14969.984256457305</v>
      </c>
      <c r="Q860" s="30">
        <f>(P860*EXP(Plan1!$G$7-(Plan1!$G$8^2)/2+NORMSINV(AleatProd!Q859)*Plan1!$G$8))</f>
        <v>14499.33858057663</v>
      </c>
      <c r="R860" s="30">
        <f>(Q860*EXP(Plan1!$G$7-(Plan1!$G$8^2)/2+NORMSINV(AleatProd!R859)*Plan1!$G$8))</f>
        <v>13207.208800262655</v>
      </c>
      <c r="S860" s="30">
        <f>(R860*EXP(Plan1!$G$7-(Plan1!$G$8^2)/2+NORMSINV(AleatProd!S859)*Plan1!$G$8))</f>
        <v>11876.407136087702</v>
      </c>
      <c r="T860" s="30">
        <f>(S860*EXP(Plan1!$G$7-(Plan1!$G$8^2)/2+NORMSINV(AleatProd!T859)*Plan1!$G$8))</f>
        <v>12365.83745591817</v>
      </c>
      <c r="U860" s="30">
        <f>(T860*EXP(Plan1!$G$7-(Plan1!$G$8^2)/2+NORMSINV(AleatProd!U859)*Plan1!$G$8))</f>
        <v>12537.145120353664</v>
      </c>
      <c r="V860" s="30">
        <f>(U860*EXP(Plan1!$G$7-(Plan1!$G$8^2)/2+NORMSINV(AleatProd!V859)*Plan1!$G$8))</f>
        <v>11618.727025405116</v>
      </c>
    </row>
    <row r="861" spans="1:22" x14ac:dyDescent="0.25">
      <c r="A861">
        <v>858</v>
      </c>
      <c r="B861" s="2">
        <f>Plan1!$B$4</f>
        <v>17520</v>
      </c>
      <c r="C861" s="30">
        <f>(B861*EXP(Plan1!$G$7-(Plan1!$G$8^2)/2+NORMSINV(AleatProd!C860)*Plan1!$G$8))</f>
        <v>15742.155919989309</v>
      </c>
      <c r="D861" s="30">
        <f>(C861*EXP(Plan1!$G$7-(Plan1!$G$8^2)/2+NORMSINV(AleatProd!D860)*Plan1!$G$8))</f>
        <v>14888.264537047367</v>
      </c>
      <c r="E861" s="30">
        <f>(D861*EXP(Plan1!$G$7-(Plan1!$G$8^2)/2+NORMSINV(AleatProd!E860)*Plan1!$G$8))</f>
        <v>15260.784621986524</v>
      </c>
      <c r="F861" s="30">
        <f>(E861*EXP(Plan1!$G$7-(Plan1!$G$8^2)/2+NORMSINV(AleatProd!F860)*Plan1!$G$8))</f>
        <v>14885.63907507693</v>
      </c>
      <c r="G861" s="30">
        <f>(F861*EXP(Plan1!$G$7-(Plan1!$G$8^2)/2+NORMSINV(AleatProd!G860)*Plan1!$G$8))</f>
        <v>15378.248475503444</v>
      </c>
      <c r="H861" s="30">
        <f>(G861*EXP(Plan1!$G$7-(Plan1!$G$8^2)/2+NORMSINV(AleatProd!H860)*Plan1!$G$8))</f>
        <v>16082.185677613317</v>
      </c>
      <c r="I861" s="30">
        <f>(H861*EXP(Plan1!$G$7-(Plan1!$G$8^2)/2+NORMSINV(AleatProd!I860)*Plan1!$G$8))</f>
        <v>16812.263859012564</v>
      </c>
      <c r="J861" s="30">
        <f>(I861*EXP(Plan1!$G$7-(Plan1!$G$8^2)/2+NORMSINV(AleatProd!J860)*Plan1!$G$8))</f>
        <v>17284.546547184687</v>
      </c>
      <c r="K861" s="30">
        <f>(J861*EXP(Plan1!$G$7-(Plan1!$G$8^2)/2+NORMSINV(AleatProd!K860)*Plan1!$G$8))</f>
        <v>17404.799787028976</v>
      </c>
      <c r="L861" s="30">
        <f>(K861*EXP(Plan1!$G$7-(Plan1!$G$8^2)/2+NORMSINV(AleatProd!L860)*Plan1!$G$8))</f>
        <v>16190.807035527381</v>
      </c>
      <c r="M861" s="30">
        <f>(L861*EXP(Plan1!$G$7-(Plan1!$G$8^2)/2+NORMSINV(AleatProd!M860)*Plan1!$G$8))</f>
        <v>16482.392163157205</v>
      </c>
      <c r="N861" s="30">
        <f>(M861*EXP(Plan1!$G$7-(Plan1!$G$8^2)/2+NORMSINV(AleatProd!N860)*Plan1!$G$8))</f>
        <v>16809.979780000704</v>
      </c>
      <c r="O861" s="30">
        <f>(N861*EXP(Plan1!$G$7-(Plan1!$G$8^2)/2+NORMSINV(AleatProd!O860)*Plan1!$G$8))</f>
        <v>16423.901108762399</v>
      </c>
      <c r="P861" s="30">
        <f>(O861*EXP(Plan1!$G$7-(Plan1!$G$8^2)/2+NORMSINV(AleatProd!P860)*Plan1!$G$8))</f>
        <v>17446.849770401794</v>
      </c>
      <c r="Q861" s="30">
        <f>(P861*EXP(Plan1!$G$7-(Plan1!$G$8^2)/2+NORMSINV(AleatProd!Q860)*Plan1!$G$8))</f>
        <v>17368.939515633625</v>
      </c>
      <c r="R861" s="30">
        <f>(Q861*EXP(Plan1!$G$7-(Plan1!$G$8^2)/2+NORMSINV(AleatProd!R860)*Plan1!$G$8))</f>
        <v>16254.762316355462</v>
      </c>
      <c r="S861" s="30">
        <f>(R861*EXP(Plan1!$G$7-(Plan1!$G$8^2)/2+NORMSINV(AleatProd!S860)*Plan1!$G$8))</f>
        <v>16546.254395118285</v>
      </c>
      <c r="T861" s="30">
        <f>(S861*EXP(Plan1!$G$7-(Plan1!$G$8^2)/2+NORMSINV(AleatProd!T860)*Plan1!$G$8))</f>
        <v>15791.661800790458</v>
      </c>
      <c r="U861" s="30">
        <f>(T861*EXP(Plan1!$G$7-(Plan1!$G$8^2)/2+NORMSINV(AleatProd!U860)*Plan1!$G$8))</f>
        <v>16146.234289236141</v>
      </c>
      <c r="V861" s="30">
        <f>(U861*EXP(Plan1!$G$7-(Plan1!$G$8^2)/2+NORMSINV(AleatProd!V860)*Plan1!$G$8))</f>
        <v>16242.692456920215</v>
      </c>
    </row>
    <row r="862" spans="1:22" x14ac:dyDescent="0.25">
      <c r="A862">
        <v>859</v>
      </c>
      <c r="B862" s="2">
        <f>Plan1!$B$4</f>
        <v>17520</v>
      </c>
      <c r="C862" s="30">
        <f>(B862*EXP(Plan1!$G$7-(Plan1!$G$8^2)/2+NORMSINV(AleatProd!C861)*Plan1!$G$8))</f>
        <v>18150.869558656679</v>
      </c>
      <c r="D862" s="30">
        <f>(C862*EXP(Plan1!$G$7-(Plan1!$G$8^2)/2+NORMSINV(AleatProd!D861)*Plan1!$G$8))</f>
        <v>17968.014099029569</v>
      </c>
      <c r="E862" s="30">
        <f>(D862*EXP(Plan1!$G$7-(Plan1!$G$8^2)/2+NORMSINV(AleatProd!E861)*Plan1!$G$8))</f>
        <v>17497.079047490937</v>
      </c>
      <c r="F862" s="30">
        <f>(E862*EXP(Plan1!$G$7-(Plan1!$G$8^2)/2+NORMSINV(AleatProd!F861)*Plan1!$G$8))</f>
        <v>18136.783217336673</v>
      </c>
      <c r="G862" s="30">
        <f>(F862*EXP(Plan1!$G$7-(Plan1!$G$8^2)/2+NORMSINV(AleatProd!G861)*Plan1!$G$8))</f>
        <v>17687.826266082568</v>
      </c>
      <c r="H862" s="30">
        <f>(G862*EXP(Plan1!$G$7-(Plan1!$G$8^2)/2+NORMSINV(AleatProd!H861)*Plan1!$G$8))</f>
        <v>16177.846949834366</v>
      </c>
      <c r="I862" s="30">
        <f>(H862*EXP(Plan1!$G$7-(Plan1!$G$8^2)/2+NORMSINV(AleatProd!I861)*Plan1!$G$8))</f>
        <v>15498.413044431632</v>
      </c>
      <c r="J862" s="30">
        <f>(I862*EXP(Plan1!$G$7-(Plan1!$G$8^2)/2+NORMSINV(AleatProd!J861)*Plan1!$G$8))</f>
        <v>15756.148212130927</v>
      </c>
      <c r="K862" s="30">
        <f>(J862*EXP(Plan1!$G$7-(Plan1!$G$8^2)/2+NORMSINV(AleatProd!K861)*Plan1!$G$8))</f>
        <v>15804.837713538354</v>
      </c>
      <c r="L862" s="30">
        <f>(K862*EXP(Plan1!$G$7-(Plan1!$G$8^2)/2+NORMSINV(AleatProd!L861)*Plan1!$G$8))</f>
        <v>14042.286214618363</v>
      </c>
      <c r="M862" s="30">
        <f>(L862*EXP(Plan1!$G$7-(Plan1!$G$8^2)/2+NORMSINV(AleatProd!M861)*Plan1!$G$8))</f>
        <v>14932.138758683515</v>
      </c>
      <c r="N862" s="30">
        <f>(M862*EXP(Plan1!$G$7-(Plan1!$G$8^2)/2+NORMSINV(AleatProd!N861)*Plan1!$G$8))</f>
        <v>14302.656014389753</v>
      </c>
      <c r="O862" s="30">
        <f>(N862*EXP(Plan1!$G$7-(Plan1!$G$8^2)/2+NORMSINV(AleatProd!O861)*Plan1!$G$8))</f>
        <v>16134.960312933617</v>
      </c>
      <c r="P862" s="30">
        <f>(O862*EXP(Plan1!$G$7-(Plan1!$G$8^2)/2+NORMSINV(AleatProd!P861)*Plan1!$G$8))</f>
        <v>16622.445172093747</v>
      </c>
      <c r="Q862" s="30">
        <f>(P862*EXP(Plan1!$G$7-(Plan1!$G$8^2)/2+NORMSINV(AleatProd!Q861)*Plan1!$G$8))</f>
        <v>15482.149659437004</v>
      </c>
      <c r="R862" s="30">
        <f>(Q862*EXP(Plan1!$G$7-(Plan1!$G$8^2)/2+NORMSINV(AleatProd!R861)*Plan1!$G$8))</f>
        <v>15268.312229644211</v>
      </c>
      <c r="S862" s="30">
        <f>(R862*EXP(Plan1!$G$7-(Plan1!$G$8^2)/2+NORMSINV(AleatProd!S861)*Plan1!$G$8))</f>
        <v>14885.028090325808</v>
      </c>
      <c r="T862" s="30">
        <f>(S862*EXP(Plan1!$G$7-(Plan1!$G$8^2)/2+NORMSINV(AleatProd!T861)*Plan1!$G$8))</f>
        <v>13844.26248234637</v>
      </c>
      <c r="U862" s="30">
        <f>(T862*EXP(Plan1!$G$7-(Plan1!$G$8^2)/2+NORMSINV(AleatProd!U861)*Plan1!$G$8))</f>
        <v>13516.224374762896</v>
      </c>
      <c r="V862" s="30">
        <f>(U862*EXP(Plan1!$G$7-(Plan1!$G$8^2)/2+NORMSINV(AleatProd!V861)*Plan1!$G$8))</f>
        <v>13304.350739838119</v>
      </c>
    </row>
    <row r="863" spans="1:22" x14ac:dyDescent="0.25">
      <c r="A863">
        <v>860</v>
      </c>
      <c r="B863" s="2">
        <f>Plan1!$B$4</f>
        <v>17520</v>
      </c>
      <c r="C863" s="30">
        <f>(B863*EXP(Plan1!$G$7-(Plan1!$G$8^2)/2+NORMSINV(AleatProd!C862)*Plan1!$G$8))</f>
        <v>16207.642566832361</v>
      </c>
      <c r="D863" s="30">
        <f>(C863*EXP(Plan1!$G$7-(Plan1!$G$8^2)/2+NORMSINV(AleatProd!D862)*Plan1!$G$8))</f>
        <v>17400.094048615945</v>
      </c>
      <c r="E863" s="30">
        <f>(D863*EXP(Plan1!$G$7-(Plan1!$G$8^2)/2+NORMSINV(AleatProd!E862)*Plan1!$G$8))</f>
        <v>16321.582983132676</v>
      </c>
      <c r="F863" s="30">
        <f>(E863*EXP(Plan1!$G$7-(Plan1!$G$8^2)/2+NORMSINV(AleatProd!F862)*Plan1!$G$8))</f>
        <v>16129.652782475299</v>
      </c>
      <c r="G863" s="30">
        <f>(F863*EXP(Plan1!$G$7-(Plan1!$G$8^2)/2+NORMSINV(AleatProd!G862)*Plan1!$G$8))</f>
        <v>15750.235818035506</v>
      </c>
      <c r="H863" s="30">
        <f>(G863*EXP(Plan1!$G$7-(Plan1!$G$8^2)/2+NORMSINV(AleatProd!H862)*Plan1!$G$8))</f>
        <v>15529.364678206102</v>
      </c>
      <c r="I863" s="30">
        <f>(H863*EXP(Plan1!$G$7-(Plan1!$G$8^2)/2+NORMSINV(AleatProd!I862)*Plan1!$G$8))</f>
        <v>15657.306790046787</v>
      </c>
      <c r="J863" s="30">
        <f>(I863*EXP(Plan1!$G$7-(Plan1!$G$8^2)/2+NORMSINV(AleatProd!J862)*Plan1!$G$8))</f>
        <v>15521.453118633068</v>
      </c>
      <c r="K863" s="30">
        <f>(J863*EXP(Plan1!$G$7-(Plan1!$G$8^2)/2+NORMSINV(AleatProd!K862)*Plan1!$G$8))</f>
        <v>17030.159238945511</v>
      </c>
      <c r="L863" s="30">
        <f>(K863*EXP(Plan1!$G$7-(Plan1!$G$8^2)/2+NORMSINV(AleatProd!L862)*Plan1!$G$8))</f>
        <v>16878.704578209297</v>
      </c>
      <c r="M863" s="30">
        <f>(L863*EXP(Plan1!$G$7-(Plan1!$G$8^2)/2+NORMSINV(AleatProd!M862)*Plan1!$G$8))</f>
        <v>16088.490900802439</v>
      </c>
      <c r="N863" s="30">
        <f>(M863*EXP(Plan1!$G$7-(Plan1!$G$8^2)/2+NORMSINV(AleatProd!N862)*Plan1!$G$8))</f>
        <v>15576.971261257426</v>
      </c>
      <c r="O863" s="30">
        <f>(N863*EXP(Plan1!$G$7-(Plan1!$G$8^2)/2+NORMSINV(AleatProd!O862)*Plan1!$G$8))</f>
        <v>15094.489840833498</v>
      </c>
      <c r="P863" s="30">
        <f>(O863*EXP(Plan1!$G$7-(Plan1!$G$8^2)/2+NORMSINV(AleatProd!P862)*Plan1!$G$8))</f>
        <v>14196.894050229464</v>
      </c>
      <c r="Q863" s="30">
        <f>(P863*EXP(Plan1!$G$7-(Plan1!$G$8^2)/2+NORMSINV(AleatProd!Q862)*Plan1!$G$8))</f>
        <v>12882.551040282568</v>
      </c>
      <c r="R863" s="30">
        <f>(Q863*EXP(Plan1!$G$7-(Plan1!$G$8^2)/2+NORMSINV(AleatProd!R862)*Plan1!$G$8))</f>
        <v>12874.868288877467</v>
      </c>
      <c r="S863" s="30">
        <f>(R863*EXP(Plan1!$G$7-(Plan1!$G$8^2)/2+NORMSINV(AleatProd!S862)*Plan1!$G$8))</f>
        <v>12563.744421659141</v>
      </c>
      <c r="T863" s="30">
        <f>(S863*EXP(Plan1!$G$7-(Plan1!$G$8^2)/2+NORMSINV(AleatProd!T862)*Plan1!$G$8))</f>
        <v>12531.615467721529</v>
      </c>
      <c r="U863" s="30">
        <f>(T863*EXP(Plan1!$G$7-(Plan1!$G$8^2)/2+NORMSINV(AleatProd!U862)*Plan1!$G$8))</f>
        <v>12642.234174004239</v>
      </c>
      <c r="V863" s="30">
        <f>(U863*EXP(Plan1!$G$7-(Plan1!$G$8^2)/2+NORMSINV(AleatProd!V862)*Plan1!$G$8))</f>
        <v>12465.216381442315</v>
      </c>
    </row>
    <row r="864" spans="1:22" x14ac:dyDescent="0.25">
      <c r="A864">
        <v>861</v>
      </c>
      <c r="B864" s="2">
        <f>Plan1!$B$4</f>
        <v>17520</v>
      </c>
      <c r="C864" s="30">
        <f>(B864*EXP(Plan1!$G$7-(Plan1!$G$8^2)/2+NORMSINV(AleatProd!C863)*Plan1!$G$8))</f>
        <v>16348.282899864667</v>
      </c>
      <c r="D864" s="30">
        <f>(C864*EXP(Plan1!$G$7-(Plan1!$G$8^2)/2+NORMSINV(AleatProd!D863)*Plan1!$G$8))</f>
        <v>16045.606800253458</v>
      </c>
      <c r="E864" s="30">
        <f>(D864*EXP(Plan1!$G$7-(Plan1!$G$8^2)/2+NORMSINV(AleatProd!E863)*Plan1!$G$8))</f>
        <v>15427.7170842216</v>
      </c>
      <c r="F864" s="30">
        <f>(E864*EXP(Plan1!$G$7-(Plan1!$G$8^2)/2+NORMSINV(AleatProd!F863)*Plan1!$G$8))</f>
        <v>16026.918857323833</v>
      </c>
      <c r="G864" s="30">
        <f>(F864*EXP(Plan1!$G$7-(Plan1!$G$8^2)/2+NORMSINV(AleatProd!G863)*Plan1!$G$8))</f>
        <v>15770.145846207015</v>
      </c>
      <c r="H864" s="30">
        <f>(G864*EXP(Plan1!$G$7-(Plan1!$G$8^2)/2+NORMSINV(AleatProd!H863)*Plan1!$G$8))</f>
        <v>16397.534806667642</v>
      </c>
      <c r="I864" s="30">
        <f>(H864*EXP(Plan1!$G$7-(Plan1!$G$8^2)/2+NORMSINV(AleatProd!I863)*Plan1!$G$8))</f>
        <v>16351.56131228246</v>
      </c>
      <c r="J864" s="30">
        <f>(I864*EXP(Plan1!$G$7-(Plan1!$G$8^2)/2+NORMSINV(AleatProd!J863)*Plan1!$G$8))</f>
        <v>16280.974148152218</v>
      </c>
      <c r="K864" s="30">
        <f>(J864*EXP(Plan1!$G$7-(Plan1!$G$8^2)/2+NORMSINV(AleatProd!K863)*Plan1!$G$8))</f>
        <v>16275.216792019954</v>
      </c>
      <c r="L864" s="30">
        <f>(K864*EXP(Plan1!$G$7-(Plan1!$G$8^2)/2+NORMSINV(AleatProd!L863)*Plan1!$G$8))</f>
        <v>15581.18610567123</v>
      </c>
      <c r="M864" s="30">
        <f>(L864*EXP(Plan1!$G$7-(Plan1!$G$8^2)/2+NORMSINV(AleatProd!M863)*Plan1!$G$8))</f>
        <v>15050.094536376062</v>
      </c>
      <c r="N864" s="30">
        <f>(M864*EXP(Plan1!$G$7-(Plan1!$G$8^2)/2+NORMSINV(AleatProd!N863)*Plan1!$G$8))</f>
        <v>15400.810097282725</v>
      </c>
      <c r="O864" s="30">
        <f>(N864*EXP(Plan1!$G$7-(Plan1!$G$8^2)/2+NORMSINV(AleatProd!O863)*Plan1!$G$8))</f>
        <v>15050.210680531649</v>
      </c>
      <c r="P864" s="30">
        <f>(O864*EXP(Plan1!$G$7-(Plan1!$G$8^2)/2+NORMSINV(AleatProd!P863)*Plan1!$G$8))</f>
        <v>15148.869086561092</v>
      </c>
      <c r="Q864" s="30">
        <f>(P864*EXP(Plan1!$G$7-(Plan1!$G$8^2)/2+NORMSINV(AleatProd!Q863)*Plan1!$G$8))</f>
        <v>15512.573640722918</v>
      </c>
      <c r="R864" s="30">
        <f>(Q864*EXP(Plan1!$G$7-(Plan1!$G$8^2)/2+NORMSINV(AleatProd!R863)*Plan1!$G$8))</f>
        <v>14623.521985390025</v>
      </c>
      <c r="S864" s="30">
        <f>(R864*EXP(Plan1!$G$7-(Plan1!$G$8^2)/2+NORMSINV(AleatProd!S863)*Plan1!$G$8))</f>
        <v>14793.432717732478</v>
      </c>
      <c r="T864" s="30">
        <f>(S864*EXP(Plan1!$G$7-(Plan1!$G$8^2)/2+NORMSINV(AleatProd!T863)*Plan1!$G$8))</f>
        <v>14065.493899281608</v>
      </c>
      <c r="U864" s="30">
        <f>(T864*EXP(Plan1!$G$7-(Plan1!$G$8^2)/2+NORMSINV(AleatProd!U863)*Plan1!$G$8))</f>
        <v>14586.70644111442</v>
      </c>
      <c r="V864" s="30">
        <f>(U864*EXP(Plan1!$G$7-(Plan1!$G$8^2)/2+NORMSINV(AleatProd!V863)*Plan1!$G$8))</f>
        <v>14173.156237083156</v>
      </c>
    </row>
    <row r="865" spans="1:22" x14ac:dyDescent="0.25">
      <c r="A865">
        <v>862</v>
      </c>
      <c r="B865" s="2">
        <f>Plan1!$B$4</f>
        <v>17520</v>
      </c>
      <c r="C865" s="30">
        <f>(B865*EXP(Plan1!$G$7-(Plan1!$G$8^2)/2+NORMSINV(AleatProd!C864)*Plan1!$G$8))</f>
        <v>15671.71823493079</v>
      </c>
      <c r="D865" s="30">
        <f>(C865*EXP(Plan1!$G$7-(Plan1!$G$8^2)/2+NORMSINV(AleatProd!D864)*Plan1!$G$8))</f>
        <v>14744.000557831492</v>
      </c>
      <c r="E865" s="30">
        <f>(D865*EXP(Plan1!$G$7-(Plan1!$G$8^2)/2+NORMSINV(AleatProd!E864)*Plan1!$G$8))</f>
        <v>14556.629336718528</v>
      </c>
      <c r="F865" s="30">
        <f>(E865*EXP(Plan1!$G$7-(Plan1!$G$8^2)/2+NORMSINV(AleatProd!F864)*Plan1!$G$8))</f>
        <v>14777.471868938263</v>
      </c>
      <c r="G865" s="30">
        <f>(F865*EXP(Plan1!$G$7-(Plan1!$G$8^2)/2+NORMSINV(AleatProd!G864)*Plan1!$G$8))</f>
        <v>14650.186102965441</v>
      </c>
      <c r="H865" s="30">
        <f>(G865*EXP(Plan1!$G$7-(Plan1!$G$8^2)/2+NORMSINV(AleatProd!H864)*Plan1!$G$8))</f>
        <v>15262.129329701784</v>
      </c>
      <c r="I865" s="30">
        <f>(H865*EXP(Plan1!$G$7-(Plan1!$G$8^2)/2+NORMSINV(AleatProd!I864)*Plan1!$G$8))</f>
        <v>15496.525715836982</v>
      </c>
      <c r="J865" s="30">
        <f>(I865*EXP(Plan1!$G$7-(Plan1!$G$8^2)/2+NORMSINV(AleatProd!J864)*Plan1!$G$8))</f>
        <v>15806.768187757241</v>
      </c>
      <c r="K865" s="30">
        <f>(J865*EXP(Plan1!$G$7-(Plan1!$G$8^2)/2+NORMSINV(AleatProd!K864)*Plan1!$G$8))</f>
        <v>15186.759575595506</v>
      </c>
      <c r="L865" s="30">
        <f>(K865*EXP(Plan1!$G$7-(Plan1!$G$8^2)/2+NORMSINV(AleatProd!L864)*Plan1!$G$8))</f>
        <v>15326.736248996434</v>
      </c>
      <c r="M865" s="30">
        <f>(L865*EXP(Plan1!$G$7-(Plan1!$G$8^2)/2+NORMSINV(AleatProd!M864)*Plan1!$G$8))</f>
        <v>15913.125910530127</v>
      </c>
      <c r="N865" s="30">
        <f>(M865*EXP(Plan1!$G$7-(Plan1!$G$8^2)/2+NORMSINV(AleatProd!N864)*Plan1!$G$8))</f>
        <v>15754.444749922017</v>
      </c>
      <c r="O865" s="30">
        <f>(N865*EXP(Plan1!$G$7-(Plan1!$G$8^2)/2+NORMSINV(AleatProd!O864)*Plan1!$G$8))</f>
        <v>15010.427106511896</v>
      </c>
      <c r="P865" s="30">
        <f>(O865*EXP(Plan1!$G$7-(Plan1!$G$8^2)/2+NORMSINV(AleatProd!P864)*Plan1!$G$8))</f>
        <v>14120.663501419838</v>
      </c>
      <c r="Q865" s="30">
        <f>(P865*EXP(Plan1!$G$7-(Plan1!$G$8^2)/2+NORMSINV(AleatProd!Q864)*Plan1!$G$8))</f>
        <v>14492.627765647369</v>
      </c>
      <c r="R865" s="30">
        <f>(Q865*EXP(Plan1!$G$7-(Plan1!$G$8^2)/2+NORMSINV(AleatProd!R864)*Plan1!$G$8))</f>
        <v>14019.218885179382</v>
      </c>
      <c r="S865" s="30">
        <f>(R865*EXP(Plan1!$G$7-(Plan1!$G$8^2)/2+NORMSINV(AleatProd!S864)*Plan1!$G$8))</f>
        <v>13560.378826585516</v>
      </c>
      <c r="T865" s="30">
        <f>(S865*EXP(Plan1!$G$7-(Plan1!$G$8^2)/2+NORMSINV(AleatProd!T864)*Plan1!$G$8))</f>
        <v>14906.134332825848</v>
      </c>
      <c r="U865" s="30">
        <f>(T865*EXP(Plan1!$G$7-(Plan1!$G$8^2)/2+NORMSINV(AleatProd!U864)*Plan1!$G$8))</f>
        <v>14114.052224955305</v>
      </c>
      <c r="V865" s="30">
        <f>(U865*EXP(Plan1!$G$7-(Plan1!$G$8^2)/2+NORMSINV(AleatProd!V864)*Plan1!$G$8))</f>
        <v>13987.009764183897</v>
      </c>
    </row>
    <row r="866" spans="1:22" x14ac:dyDescent="0.25">
      <c r="A866">
        <v>863</v>
      </c>
      <c r="B866" s="2">
        <f>Plan1!$B$4</f>
        <v>17520</v>
      </c>
      <c r="C866" s="30">
        <f>(B866*EXP(Plan1!$G$7-(Plan1!$G$8^2)/2+NORMSINV(AleatProd!C865)*Plan1!$G$8))</f>
        <v>17597.666411351896</v>
      </c>
      <c r="D866" s="30">
        <f>(C866*EXP(Plan1!$G$7-(Plan1!$G$8^2)/2+NORMSINV(AleatProd!D865)*Plan1!$G$8))</f>
        <v>18343.868905050458</v>
      </c>
      <c r="E866" s="30">
        <f>(D866*EXP(Plan1!$G$7-(Plan1!$G$8^2)/2+NORMSINV(AleatProd!E865)*Plan1!$G$8))</f>
        <v>18026.245906984837</v>
      </c>
      <c r="F866" s="30">
        <f>(E866*EXP(Plan1!$G$7-(Plan1!$G$8^2)/2+NORMSINV(AleatProd!F865)*Plan1!$G$8))</f>
        <v>16187.385467847249</v>
      </c>
      <c r="G866" s="30">
        <f>(F866*EXP(Plan1!$G$7-(Plan1!$G$8^2)/2+NORMSINV(AleatProd!G865)*Plan1!$G$8))</f>
        <v>17438.722879694196</v>
      </c>
      <c r="H866" s="30">
        <f>(G866*EXP(Plan1!$G$7-(Plan1!$G$8^2)/2+NORMSINV(AleatProd!H865)*Plan1!$G$8))</f>
        <v>17154.015256581417</v>
      </c>
      <c r="I866" s="30">
        <f>(H866*EXP(Plan1!$G$7-(Plan1!$G$8^2)/2+NORMSINV(AleatProd!I865)*Plan1!$G$8))</f>
        <v>16959.274993080748</v>
      </c>
      <c r="J866" s="30">
        <f>(I866*EXP(Plan1!$G$7-(Plan1!$G$8^2)/2+NORMSINV(AleatProd!J865)*Plan1!$G$8))</f>
        <v>15699.371381628467</v>
      </c>
      <c r="K866" s="30">
        <f>(J866*EXP(Plan1!$G$7-(Plan1!$G$8^2)/2+NORMSINV(AleatProd!K865)*Plan1!$G$8))</f>
        <v>13996.883796294933</v>
      </c>
      <c r="L866" s="30">
        <f>(K866*EXP(Plan1!$G$7-(Plan1!$G$8^2)/2+NORMSINV(AleatProd!L865)*Plan1!$G$8))</f>
        <v>13711.374971294164</v>
      </c>
      <c r="M866" s="30">
        <f>(L866*EXP(Plan1!$G$7-(Plan1!$G$8^2)/2+NORMSINV(AleatProd!M865)*Plan1!$G$8))</f>
        <v>14360.379527101435</v>
      </c>
      <c r="N866" s="30">
        <f>(M866*EXP(Plan1!$G$7-(Plan1!$G$8^2)/2+NORMSINV(AleatProd!N865)*Plan1!$G$8))</f>
        <v>14497.329600053383</v>
      </c>
      <c r="O866" s="30">
        <f>(N866*EXP(Plan1!$G$7-(Plan1!$G$8^2)/2+NORMSINV(AleatProd!O865)*Plan1!$G$8))</f>
        <v>13392.257079292853</v>
      </c>
      <c r="P866" s="30">
        <f>(O866*EXP(Plan1!$G$7-(Plan1!$G$8^2)/2+NORMSINV(AleatProd!P865)*Plan1!$G$8))</f>
        <v>12979.794705323713</v>
      </c>
      <c r="Q866" s="30">
        <f>(P866*EXP(Plan1!$G$7-(Plan1!$G$8^2)/2+NORMSINV(AleatProd!Q865)*Plan1!$G$8))</f>
        <v>12716.578518419399</v>
      </c>
      <c r="R866" s="30">
        <f>(Q866*EXP(Plan1!$G$7-(Plan1!$G$8^2)/2+NORMSINV(AleatProd!R865)*Plan1!$G$8))</f>
        <v>12294.81341461069</v>
      </c>
      <c r="S866" s="30">
        <f>(R866*EXP(Plan1!$G$7-(Plan1!$G$8^2)/2+NORMSINV(AleatProd!S865)*Plan1!$G$8))</f>
        <v>13439.578783379131</v>
      </c>
      <c r="T866" s="30">
        <f>(S866*EXP(Plan1!$G$7-(Plan1!$G$8^2)/2+NORMSINV(AleatProd!T865)*Plan1!$G$8))</f>
        <v>13052.205766539346</v>
      </c>
      <c r="U866" s="30">
        <f>(T866*EXP(Plan1!$G$7-(Plan1!$G$8^2)/2+NORMSINV(AleatProd!U865)*Plan1!$G$8))</f>
        <v>13816.797135373072</v>
      </c>
      <c r="V866" s="30">
        <f>(U866*EXP(Plan1!$G$7-(Plan1!$G$8^2)/2+NORMSINV(AleatProd!V865)*Plan1!$G$8))</f>
        <v>13625.095862839937</v>
      </c>
    </row>
    <row r="867" spans="1:22" x14ac:dyDescent="0.25">
      <c r="A867">
        <v>864</v>
      </c>
      <c r="B867" s="2">
        <f>Plan1!$B$4</f>
        <v>17520</v>
      </c>
      <c r="C867" s="30">
        <f>(B867*EXP(Plan1!$G$7-(Plan1!$G$8^2)/2+NORMSINV(AleatProd!C866)*Plan1!$G$8))</f>
        <v>18709.935060490501</v>
      </c>
      <c r="D867" s="30">
        <f>(C867*EXP(Plan1!$G$7-(Plan1!$G$8^2)/2+NORMSINV(AleatProd!D866)*Plan1!$G$8))</f>
        <v>17723.159425464499</v>
      </c>
      <c r="E867" s="30">
        <f>(D867*EXP(Plan1!$G$7-(Plan1!$G$8^2)/2+NORMSINV(AleatProd!E866)*Plan1!$G$8))</f>
        <v>16939.94840127122</v>
      </c>
      <c r="F867" s="30">
        <f>(E867*EXP(Plan1!$G$7-(Plan1!$G$8^2)/2+NORMSINV(AleatProd!F866)*Plan1!$G$8))</f>
        <v>16592.499927318826</v>
      </c>
      <c r="G867" s="30">
        <f>(F867*EXP(Plan1!$G$7-(Plan1!$G$8^2)/2+NORMSINV(AleatProd!G866)*Plan1!$G$8))</f>
        <v>16975.561942939454</v>
      </c>
      <c r="H867" s="30">
        <f>(G867*EXP(Plan1!$G$7-(Plan1!$G$8^2)/2+NORMSINV(AleatProd!H866)*Plan1!$G$8))</f>
        <v>18851.507418830995</v>
      </c>
      <c r="I867" s="30">
        <f>(H867*EXP(Plan1!$G$7-(Plan1!$G$8^2)/2+NORMSINV(AleatProd!I866)*Plan1!$G$8))</f>
        <v>20760.242712068579</v>
      </c>
      <c r="J867" s="30">
        <f>(I867*EXP(Plan1!$G$7-(Plan1!$G$8^2)/2+NORMSINV(AleatProd!J866)*Plan1!$G$8))</f>
        <v>20405.43585907037</v>
      </c>
      <c r="K867" s="30">
        <f>(J867*EXP(Plan1!$G$7-(Plan1!$G$8^2)/2+NORMSINV(AleatProd!K866)*Plan1!$G$8))</f>
        <v>21032.481626111294</v>
      </c>
      <c r="L867" s="30">
        <f>(K867*EXP(Plan1!$G$7-(Plan1!$G$8^2)/2+NORMSINV(AleatProd!L866)*Plan1!$G$8))</f>
        <v>20303.550253702728</v>
      </c>
      <c r="M867" s="30">
        <f>(L867*EXP(Plan1!$G$7-(Plan1!$G$8^2)/2+NORMSINV(AleatProd!M866)*Plan1!$G$8))</f>
        <v>19183.18618403373</v>
      </c>
      <c r="N867" s="30">
        <f>(M867*EXP(Plan1!$G$7-(Plan1!$G$8^2)/2+NORMSINV(AleatProd!N866)*Plan1!$G$8))</f>
        <v>20319.966728647261</v>
      </c>
      <c r="O867" s="30">
        <f>(N867*EXP(Plan1!$G$7-(Plan1!$G$8^2)/2+NORMSINV(AleatProd!O866)*Plan1!$G$8))</f>
        <v>20247.420495658622</v>
      </c>
      <c r="P867" s="30">
        <f>(O867*EXP(Plan1!$G$7-(Plan1!$G$8^2)/2+NORMSINV(AleatProd!P866)*Plan1!$G$8))</f>
        <v>21723.45083554518</v>
      </c>
      <c r="Q867" s="30">
        <f>(P867*EXP(Plan1!$G$7-(Plan1!$G$8^2)/2+NORMSINV(AleatProd!Q866)*Plan1!$G$8))</f>
        <v>22854.740350318752</v>
      </c>
      <c r="R867" s="30">
        <f>(Q867*EXP(Plan1!$G$7-(Plan1!$G$8^2)/2+NORMSINV(AleatProd!R866)*Plan1!$G$8))</f>
        <v>22017.780265139227</v>
      </c>
      <c r="S867" s="30">
        <f>(R867*EXP(Plan1!$G$7-(Plan1!$G$8^2)/2+NORMSINV(AleatProd!S866)*Plan1!$G$8))</f>
        <v>23885.67251642355</v>
      </c>
      <c r="T867" s="30">
        <f>(S867*EXP(Plan1!$G$7-(Plan1!$G$8^2)/2+NORMSINV(AleatProd!T866)*Plan1!$G$8))</f>
        <v>22114.55185031069</v>
      </c>
      <c r="U867" s="30">
        <f>(T867*EXP(Plan1!$G$7-(Plan1!$G$8^2)/2+NORMSINV(AleatProd!U866)*Plan1!$G$8))</f>
        <v>20687.218636538229</v>
      </c>
      <c r="V867" s="30">
        <f>(U867*EXP(Plan1!$G$7-(Plan1!$G$8^2)/2+NORMSINV(AleatProd!V866)*Plan1!$G$8))</f>
        <v>21236.031853986657</v>
      </c>
    </row>
    <row r="868" spans="1:22" x14ac:dyDescent="0.25">
      <c r="A868">
        <v>865</v>
      </c>
      <c r="B868" s="2">
        <f>Plan1!$B$4</f>
        <v>17520</v>
      </c>
      <c r="C868" s="30">
        <f>(B868*EXP(Plan1!$G$7-(Plan1!$G$8^2)/2+NORMSINV(AleatProd!C867)*Plan1!$G$8))</f>
        <v>17177.501894534602</v>
      </c>
      <c r="D868" s="30">
        <f>(C868*EXP(Plan1!$G$7-(Plan1!$G$8^2)/2+NORMSINV(AleatProd!D867)*Plan1!$G$8))</f>
        <v>17989.65429819718</v>
      </c>
      <c r="E868" s="30">
        <f>(D868*EXP(Plan1!$G$7-(Plan1!$G$8^2)/2+NORMSINV(AleatProd!E867)*Plan1!$G$8))</f>
        <v>18928.177875251578</v>
      </c>
      <c r="F868" s="30">
        <f>(E868*EXP(Plan1!$G$7-(Plan1!$G$8^2)/2+NORMSINV(AleatProd!F867)*Plan1!$G$8))</f>
        <v>18811.699881221626</v>
      </c>
      <c r="G868" s="30">
        <f>(F868*EXP(Plan1!$G$7-(Plan1!$G$8^2)/2+NORMSINV(AleatProd!G867)*Plan1!$G$8))</f>
        <v>17853.968715543113</v>
      </c>
      <c r="H868" s="30">
        <f>(G868*EXP(Plan1!$G$7-(Plan1!$G$8^2)/2+NORMSINV(AleatProd!H867)*Plan1!$G$8))</f>
        <v>18205.628871547859</v>
      </c>
      <c r="I868" s="30">
        <f>(H868*EXP(Plan1!$G$7-(Plan1!$G$8^2)/2+NORMSINV(AleatProd!I867)*Plan1!$G$8))</f>
        <v>19191.255574630639</v>
      </c>
      <c r="J868" s="30">
        <f>(I868*EXP(Plan1!$G$7-(Plan1!$G$8^2)/2+NORMSINV(AleatProd!J867)*Plan1!$G$8))</f>
        <v>20008.572827917287</v>
      </c>
      <c r="K868" s="30">
        <f>(J868*EXP(Plan1!$G$7-(Plan1!$G$8^2)/2+NORMSINV(AleatProd!K867)*Plan1!$G$8))</f>
        <v>19933.080842430263</v>
      </c>
      <c r="L868" s="30">
        <f>(K868*EXP(Plan1!$G$7-(Plan1!$G$8^2)/2+NORMSINV(AleatProd!L867)*Plan1!$G$8))</f>
        <v>21209.542433957835</v>
      </c>
      <c r="M868" s="30">
        <f>(L868*EXP(Plan1!$G$7-(Plan1!$G$8^2)/2+NORMSINV(AleatProd!M867)*Plan1!$G$8))</f>
        <v>22284.351031006725</v>
      </c>
      <c r="N868" s="30">
        <f>(M868*EXP(Plan1!$G$7-(Plan1!$G$8^2)/2+NORMSINV(AleatProd!N867)*Plan1!$G$8))</f>
        <v>23495.766322173302</v>
      </c>
      <c r="O868" s="30">
        <f>(N868*EXP(Plan1!$G$7-(Plan1!$G$8^2)/2+NORMSINV(AleatProd!O867)*Plan1!$G$8))</f>
        <v>21461.247722196207</v>
      </c>
      <c r="P868" s="30">
        <f>(O868*EXP(Plan1!$G$7-(Plan1!$G$8^2)/2+NORMSINV(AleatProd!P867)*Plan1!$G$8))</f>
        <v>22173.689129918817</v>
      </c>
      <c r="Q868" s="30">
        <f>(P868*EXP(Plan1!$G$7-(Plan1!$G$8^2)/2+NORMSINV(AleatProd!Q867)*Plan1!$G$8))</f>
        <v>22288.078481830566</v>
      </c>
      <c r="R868" s="30">
        <f>(Q868*EXP(Plan1!$G$7-(Plan1!$G$8^2)/2+NORMSINV(AleatProd!R867)*Plan1!$G$8))</f>
        <v>23196.743794731527</v>
      </c>
      <c r="S868" s="30">
        <f>(R868*EXP(Plan1!$G$7-(Plan1!$G$8^2)/2+NORMSINV(AleatProd!S867)*Plan1!$G$8))</f>
        <v>22716.883058221909</v>
      </c>
      <c r="T868" s="30">
        <f>(S868*EXP(Plan1!$G$7-(Plan1!$G$8^2)/2+NORMSINV(AleatProd!T867)*Plan1!$G$8))</f>
        <v>21031.669577019467</v>
      </c>
      <c r="U868" s="30">
        <f>(T868*EXP(Plan1!$G$7-(Plan1!$G$8^2)/2+NORMSINV(AleatProd!U867)*Plan1!$G$8))</f>
        <v>20837.40866513551</v>
      </c>
      <c r="V868" s="30">
        <f>(U868*EXP(Plan1!$G$7-(Plan1!$G$8^2)/2+NORMSINV(AleatProd!V867)*Plan1!$G$8))</f>
        <v>20346.548598652556</v>
      </c>
    </row>
    <row r="869" spans="1:22" x14ac:dyDescent="0.25">
      <c r="A869">
        <v>866</v>
      </c>
      <c r="B869" s="2">
        <f>Plan1!$B$4</f>
        <v>17520</v>
      </c>
      <c r="C869" s="30">
        <f>(B869*EXP(Plan1!$G$7-(Plan1!$G$8^2)/2+NORMSINV(AleatProd!C868)*Plan1!$G$8))</f>
        <v>17334.551745476492</v>
      </c>
      <c r="D869" s="30">
        <f>(C869*EXP(Plan1!$G$7-(Plan1!$G$8^2)/2+NORMSINV(AleatProd!D868)*Plan1!$G$8))</f>
        <v>15974.135792401639</v>
      </c>
      <c r="E869" s="30">
        <f>(D869*EXP(Plan1!$G$7-(Plan1!$G$8^2)/2+NORMSINV(AleatProd!E868)*Plan1!$G$8))</f>
        <v>15762.898634353473</v>
      </c>
      <c r="F869" s="30">
        <f>(E869*EXP(Plan1!$G$7-(Plan1!$G$8^2)/2+NORMSINV(AleatProd!F868)*Plan1!$G$8))</f>
        <v>15629.781944192488</v>
      </c>
      <c r="G869" s="30">
        <f>(F869*EXP(Plan1!$G$7-(Plan1!$G$8^2)/2+NORMSINV(AleatProd!G868)*Plan1!$G$8))</f>
        <v>14979.518759285125</v>
      </c>
      <c r="H869" s="30">
        <f>(G869*EXP(Plan1!$G$7-(Plan1!$G$8^2)/2+NORMSINV(AleatProd!H868)*Plan1!$G$8))</f>
        <v>13912.107297615205</v>
      </c>
      <c r="I869" s="30">
        <f>(H869*EXP(Plan1!$G$7-(Plan1!$G$8^2)/2+NORMSINV(AleatProd!I868)*Plan1!$G$8))</f>
        <v>14682.285488476316</v>
      </c>
      <c r="J869" s="30">
        <f>(I869*EXP(Plan1!$G$7-(Plan1!$G$8^2)/2+NORMSINV(AleatProd!J868)*Plan1!$G$8))</f>
        <v>14174.354069036412</v>
      </c>
      <c r="K869" s="30">
        <f>(J869*EXP(Plan1!$G$7-(Plan1!$G$8^2)/2+NORMSINV(AleatProd!K868)*Plan1!$G$8))</f>
        <v>13999.279126607013</v>
      </c>
      <c r="L869" s="30">
        <f>(K869*EXP(Plan1!$G$7-(Plan1!$G$8^2)/2+NORMSINV(AleatProd!L868)*Plan1!$G$8))</f>
        <v>13868.951105666236</v>
      </c>
      <c r="M869" s="30">
        <f>(L869*EXP(Plan1!$G$7-(Plan1!$G$8^2)/2+NORMSINV(AleatProd!M868)*Plan1!$G$8))</f>
        <v>14386.67539751044</v>
      </c>
      <c r="N869" s="30">
        <f>(M869*EXP(Plan1!$G$7-(Plan1!$G$8^2)/2+NORMSINV(AleatProd!N868)*Plan1!$G$8))</f>
        <v>13950.300760223861</v>
      </c>
      <c r="O869" s="30">
        <f>(N869*EXP(Plan1!$G$7-(Plan1!$G$8^2)/2+NORMSINV(AleatProd!O868)*Plan1!$G$8))</f>
        <v>13572.53148776271</v>
      </c>
      <c r="P869" s="30">
        <f>(O869*EXP(Plan1!$G$7-(Plan1!$G$8^2)/2+NORMSINV(AleatProd!P868)*Plan1!$G$8))</f>
        <v>14670.633274769667</v>
      </c>
      <c r="Q869" s="30">
        <f>(P869*EXP(Plan1!$G$7-(Plan1!$G$8^2)/2+NORMSINV(AleatProd!Q868)*Plan1!$G$8))</f>
        <v>14315.360872917659</v>
      </c>
      <c r="R869" s="30">
        <f>(Q869*EXP(Plan1!$G$7-(Plan1!$G$8^2)/2+NORMSINV(AleatProd!R868)*Plan1!$G$8))</f>
        <v>14224.583782670799</v>
      </c>
      <c r="S869" s="30">
        <f>(R869*EXP(Plan1!$G$7-(Plan1!$G$8^2)/2+NORMSINV(AleatProd!S868)*Plan1!$G$8))</f>
        <v>13754.348112682097</v>
      </c>
      <c r="T869" s="30">
        <f>(S869*EXP(Plan1!$G$7-(Plan1!$G$8^2)/2+NORMSINV(AleatProd!T868)*Plan1!$G$8))</f>
        <v>14016.275078037579</v>
      </c>
      <c r="U869" s="30">
        <f>(T869*EXP(Plan1!$G$7-(Plan1!$G$8^2)/2+NORMSINV(AleatProd!U868)*Plan1!$G$8))</f>
        <v>15421.813235650328</v>
      </c>
      <c r="V869" s="30">
        <f>(U869*EXP(Plan1!$G$7-(Plan1!$G$8^2)/2+NORMSINV(AleatProd!V868)*Plan1!$G$8))</f>
        <v>15613.507132410181</v>
      </c>
    </row>
    <row r="870" spans="1:22" x14ac:dyDescent="0.25">
      <c r="A870">
        <v>867</v>
      </c>
      <c r="B870" s="2">
        <f>Plan1!$B$4</f>
        <v>17520</v>
      </c>
      <c r="C870" s="30">
        <f>(B870*EXP(Plan1!$G$7-(Plan1!$G$8^2)/2+NORMSINV(AleatProd!C869)*Plan1!$G$8))</f>
        <v>16562.44802537137</v>
      </c>
      <c r="D870" s="30">
        <f>(C870*EXP(Plan1!$G$7-(Plan1!$G$8^2)/2+NORMSINV(AleatProd!D869)*Plan1!$G$8))</f>
        <v>16547.759035051909</v>
      </c>
      <c r="E870" s="30">
        <f>(D870*EXP(Plan1!$G$7-(Plan1!$G$8^2)/2+NORMSINV(AleatProd!E869)*Plan1!$G$8))</f>
        <v>15286.25651324016</v>
      </c>
      <c r="F870" s="30">
        <f>(E870*EXP(Plan1!$G$7-(Plan1!$G$8^2)/2+NORMSINV(AleatProd!F869)*Plan1!$G$8))</f>
        <v>15106.986369918162</v>
      </c>
      <c r="G870" s="30">
        <f>(F870*EXP(Plan1!$G$7-(Plan1!$G$8^2)/2+NORMSINV(AleatProd!G869)*Plan1!$G$8))</f>
        <v>14098.776578643035</v>
      </c>
      <c r="H870" s="30">
        <f>(G870*EXP(Plan1!$G$7-(Plan1!$G$8^2)/2+NORMSINV(AleatProd!H869)*Plan1!$G$8))</f>
        <v>13291.125168979799</v>
      </c>
      <c r="I870" s="30">
        <f>(H870*EXP(Plan1!$G$7-(Plan1!$G$8^2)/2+NORMSINV(AleatProd!I869)*Plan1!$G$8))</f>
        <v>13246.352463024201</v>
      </c>
      <c r="J870" s="30">
        <f>(I870*EXP(Plan1!$G$7-(Plan1!$G$8^2)/2+NORMSINV(AleatProd!J869)*Plan1!$G$8))</f>
        <v>12290.16294067962</v>
      </c>
      <c r="K870" s="30">
        <f>(J870*EXP(Plan1!$G$7-(Plan1!$G$8^2)/2+NORMSINV(AleatProd!K869)*Plan1!$G$8))</f>
        <v>12248.536033612481</v>
      </c>
      <c r="L870" s="30">
        <f>(K870*EXP(Plan1!$G$7-(Plan1!$G$8^2)/2+NORMSINV(AleatProd!L869)*Plan1!$G$8))</f>
        <v>12319.327227554013</v>
      </c>
      <c r="M870" s="30">
        <f>(L870*EXP(Plan1!$G$7-(Plan1!$G$8^2)/2+NORMSINV(AleatProd!M869)*Plan1!$G$8))</f>
        <v>12111.194920255528</v>
      </c>
      <c r="N870" s="30">
        <f>(M870*EXP(Plan1!$G$7-(Plan1!$G$8^2)/2+NORMSINV(AleatProd!N869)*Plan1!$G$8))</f>
        <v>11878.563006434139</v>
      </c>
      <c r="O870" s="30">
        <f>(N870*EXP(Plan1!$G$7-(Plan1!$G$8^2)/2+NORMSINV(AleatProd!O869)*Plan1!$G$8))</f>
        <v>11636.143494014392</v>
      </c>
      <c r="P870" s="30">
        <f>(O870*EXP(Plan1!$G$7-(Plan1!$G$8^2)/2+NORMSINV(AleatProd!P869)*Plan1!$G$8))</f>
        <v>11501.176943260843</v>
      </c>
      <c r="Q870" s="30">
        <f>(P870*EXP(Plan1!$G$7-(Plan1!$G$8^2)/2+NORMSINV(AleatProd!Q869)*Plan1!$G$8))</f>
        <v>11722.505143853936</v>
      </c>
      <c r="R870" s="30">
        <f>(Q870*EXP(Plan1!$G$7-(Plan1!$G$8^2)/2+NORMSINV(AleatProd!R869)*Plan1!$G$8))</f>
        <v>12023.279194852568</v>
      </c>
      <c r="S870" s="30">
        <f>(R870*EXP(Plan1!$G$7-(Plan1!$G$8^2)/2+NORMSINV(AleatProd!S869)*Plan1!$G$8))</f>
        <v>12191.379688150731</v>
      </c>
      <c r="T870" s="30">
        <f>(S870*EXP(Plan1!$G$7-(Plan1!$G$8^2)/2+NORMSINV(AleatProd!T869)*Plan1!$G$8))</f>
        <v>11254.130989396195</v>
      </c>
      <c r="U870" s="30">
        <f>(T870*EXP(Plan1!$G$7-(Plan1!$G$8^2)/2+NORMSINV(AleatProd!U869)*Plan1!$G$8))</f>
        <v>11346.68417502901</v>
      </c>
      <c r="V870" s="30">
        <f>(U870*EXP(Plan1!$G$7-(Plan1!$G$8^2)/2+NORMSINV(AleatProd!V869)*Plan1!$G$8))</f>
        <v>10992.448364721835</v>
      </c>
    </row>
    <row r="871" spans="1:22" x14ac:dyDescent="0.25">
      <c r="A871">
        <v>868</v>
      </c>
      <c r="B871" s="2">
        <f>Plan1!$B$4</f>
        <v>17520</v>
      </c>
      <c r="C871" s="30">
        <f>(B871*EXP(Plan1!$G$7-(Plan1!$G$8^2)/2+NORMSINV(AleatProd!C870)*Plan1!$G$8))</f>
        <v>16551.560090608098</v>
      </c>
      <c r="D871" s="30">
        <f>(C871*EXP(Plan1!$G$7-(Plan1!$G$8^2)/2+NORMSINV(AleatProd!D870)*Plan1!$G$8))</f>
        <v>16546.254196512808</v>
      </c>
      <c r="E871" s="30">
        <f>(D871*EXP(Plan1!$G$7-(Plan1!$G$8^2)/2+NORMSINV(AleatProd!E870)*Plan1!$G$8))</f>
        <v>16225.423387919223</v>
      </c>
      <c r="F871" s="30">
        <f>(E871*EXP(Plan1!$G$7-(Plan1!$G$8^2)/2+NORMSINV(AleatProd!F870)*Plan1!$G$8))</f>
        <v>15820.965363888999</v>
      </c>
      <c r="G871" s="30">
        <f>(F871*EXP(Plan1!$G$7-(Plan1!$G$8^2)/2+NORMSINV(AleatProd!G870)*Plan1!$G$8))</f>
        <v>15262.867867834862</v>
      </c>
      <c r="H871" s="30">
        <f>(G871*EXP(Plan1!$G$7-(Plan1!$G$8^2)/2+NORMSINV(AleatProd!H870)*Plan1!$G$8))</f>
        <v>16164.977168266942</v>
      </c>
      <c r="I871" s="30">
        <f>(H871*EXP(Plan1!$G$7-(Plan1!$G$8^2)/2+NORMSINV(AleatProd!I870)*Plan1!$G$8))</f>
        <v>14583.133900224399</v>
      </c>
      <c r="J871" s="30">
        <f>(I871*EXP(Plan1!$G$7-(Plan1!$G$8^2)/2+NORMSINV(AleatProd!J870)*Plan1!$G$8))</f>
        <v>15864.142947817481</v>
      </c>
      <c r="K871" s="30">
        <f>(J871*EXP(Plan1!$G$7-(Plan1!$G$8^2)/2+NORMSINV(AleatProd!K870)*Plan1!$G$8))</f>
        <v>15347.935558113504</v>
      </c>
      <c r="L871" s="30">
        <f>(K871*EXP(Plan1!$G$7-(Plan1!$G$8^2)/2+NORMSINV(AleatProd!L870)*Plan1!$G$8))</f>
        <v>15142.382127772053</v>
      </c>
      <c r="M871" s="30">
        <f>(L871*EXP(Plan1!$G$7-(Plan1!$G$8^2)/2+NORMSINV(AleatProd!M870)*Plan1!$G$8))</f>
        <v>16048.737751587671</v>
      </c>
      <c r="N871" s="30">
        <f>(M871*EXP(Plan1!$G$7-(Plan1!$G$8^2)/2+NORMSINV(AleatProd!N870)*Plan1!$G$8))</f>
        <v>15791.578667960963</v>
      </c>
      <c r="O871" s="30">
        <f>(N871*EXP(Plan1!$G$7-(Plan1!$G$8^2)/2+NORMSINV(AleatProd!O870)*Plan1!$G$8))</f>
        <v>16194.519853813581</v>
      </c>
      <c r="P871" s="30">
        <f>(O871*EXP(Plan1!$G$7-(Plan1!$G$8^2)/2+NORMSINV(AleatProd!P870)*Plan1!$G$8))</f>
        <v>18145.791073257027</v>
      </c>
      <c r="Q871" s="30">
        <f>(P871*EXP(Plan1!$G$7-(Plan1!$G$8^2)/2+NORMSINV(AleatProd!Q870)*Plan1!$G$8))</f>
        <v>16385.432261345446</v>
      </c>
      <c r="R871" s="30">
        <f>(Q871*EXP(Plan1!$G$7-(Plan1!$G$8^2)/2+NORMSINV(AleatProd!R870)*Plan1!$G$8))</f>
        <v>15850.092811530783</v>
      </c>
      <c r="S871" s="30">
        <f>(R871*EXP(Plan1!$G$7-(Plan1!$G$8^2)/2+NORMSINV(AleatProd!S870)*Plan1!$G$8))</f>
        <v>16842.395892650686</v>
      </c>
      <c r="T871" s="30">
        <f>(S871*EXP(Plan1!$G$7-(Plan1!$G$8^2)/2+NORMSINV(AleatProd!T870)*Plan1!$G$8))</f>
        <v>15413.833841823101</v>
      </c>
      <c r="U871" s="30">
        <f>(T871*EXP(Plan1!$G$7-(Plan1!$G$8^2)/2+NORMSINV(AleatProd!U870)*Plan1!$G$8))</f>
        <v>14948.276525238818</v>
      </c>
      <c r="V871" s="30">
        <f>(U871*EXP(Plan1!$G$7-(Plan1!$G$8^2)/2+NORMSINV(AleatProd!V870)*Plan1!$G$8))</f>
        <v>14011.790371417897</v>
      </c>
    </row>
    <row r="872" spans="1:22" x14ac:dyDescent="0.25">
      <c r="A872">
        <v>869</v>
      </c>
      <c r="B872" s="2">
        <f>Plan1!$B$4</f>
        <v>17520</v>
      </c>
      <c r="C872" s="30">
        <f>(B872*EXP(Plan1!$G$7-(Plan1!$G$8^2)/2+NORMSINV(AleatProd!C871)*Plan1!$G$8))</f>
        <v>16800.631784986283</v>
      </c>
      <c r="D872" s="30">
        <f>(C872*EXP(Plan1!$G$7-(Plan1!$G$8^2)/2+NORMSINV(AleatProd!D871)*Plan1!$G$8))</f>
        <v>16531.747087626631</v>
      </c>
      <c r="E872" s="30">
        <f>(D872*EXP(Plan1!$G$7-(Plan1!$G$8^2)/2+NORMSINV(AleatProd!E871)*Plan1!$G$8))</f>
        <v>17343.967474812169</v>
      </c>
      <c r="F872" s="30">
        <f>(E872*EXP(Plan1!$G$7-(Plan1!$G$8^2)/2+NORMSINV(AleatProd!F871)*Plan1!$G$8))</f>
        <v>16584.309860332327</v>
      </c>
      <c r="G872" s="30">
        <f>(F872*EXP(Plan1!$G$7-(Plan1!$G$8^2)/2+NORMSINV(AleatProd!G871)*Plan1!$G$8))</f>
        <v>16652.817223904141</v>
      </c>
      <c r="H872" s="30">
        <f>(G872*EXP(Plan1!$G$7-(Plan1!$G$8^2)/2+NORMSINV(AleatProd!H871)*Plan1!$G$8))</f>
        <v>15802.26503858578</v>
      </c>
      <c r="I872" s="30">
        <f>(H872*EXP(Plan1!$G$7-(Plan1!$G$8^2)/2+NORMSINV(AleatProd!I871)*Plan1!$G$8))</f>
        <v>16164.347390102355</v>
      </c>
      <c r="J872" s="30">
        <f>(I872*EXP(Plan1!$G$7-(Plan1!$G$8^2)/2+NORMSINV(AleatProd!J871)*Plan1!$G$8))</f>
        <v>16012.455239536672</v>
      </c>
      <c r="K872" s="30">
        <f>(J872*EXP(Plan1!$G$7-(Plan1!$G$8^2)/2+NORMSINV(AleatProd!K871)*Plan1!$G$8))</f>
        <v>16333.102428569739</v>
      </c>
      <c r="L872" s="30">
        <f>(K872*EXP(Plan1!$G$7-(Plan1!$G$8^2)/2+NORMSINV(AleatProd!L871)*Plan1!$G$8))</f>
        <v>16278.42182853241</v>
      </c>
      <c r="M872" s="30">
        <f>(L872*EXP(Plan1!$G$7-(Plan1!$G$8^2)/2+NORMSINV(AleatProd!M871)*Plan1!$G$8))</f>
        <v>16725.801800047484</v>
      </c>
      <c r="N872" s="30">
        <f>(M872*EXP(Plan1!$G$7-(Plan1!$G$8^2)/2+NORMSINV(AleatProd!N871)*Plan1!$G$8))</f>
        <v>16796.857519758738</v>
      </c>
      <c r="O872" s="30">
        <f>(N872*EXP(Plan1!$G$7-(Plan1!$G$8^2)/2+NORMSINV(AleatProd!O871)*Plan1!$G$8))</f>
        <v>17209.299871967531</v>
      </c>
      <c r="P872" s="30">
        <f>(O872*EXP(Plan1!$G$7-(Plan1!$G$8^2)/2+NORMSINV(AleatProd!P871)*Plan1!$G$8))</f>
        <v>16438.311838651531</v>
      </c>
      <c r="Q872" s="30">
        <f>(P872*EXP(Plan1!$G$7-(Plan1!$G$8^2)/2+NORMSINV(AleatProd!Q871)*Plan1!$G$8))</f>
        <v>16494.084308154645</v>
      </c>
      <c r="R872" s="30">
        <f>(Q872*EXP(Plan1!$G$7-(Plan1!$G$8^2)/2+NORMSINV(AleatProd!R871)*Plan1!$G$8))</f>
        <v>15787.075368366279</v>
      </c>
      <c r="S872" s="30">
        <f>(R872*EXP(Plan1!$G$7-(Plan1!$G$8^2)/2+NORMSINV(AleatProd!S871)*Plan1!$G$8))</f>
        <v>15352.165504799301</v>
      </c>
      <c r="T872" s="30">
        <f>(S872*EXP(Plan1!$G$7-(Plan1!$G$8^2)/2+NORMSINV(AleatProd!T871)*Plan1!$G$8))</f>
        <v>15003.150531999343</v>
      </c>
      <c r="U872" s="30">
        <f>(T872*EXP(Plan1!$G$7-(Plan1!$G$8^2)/2+NORMSINV(AleatProd!U871)*Plan1!$G$8))</f>
        <v>15044.083053081446</v>
      </c>
      <c r="V872" s="30">
        <f>(U872*EXP(Plan1!$G$7-(Plan1!$G$8^2)/2+NORMSINV(AleatProd!V871)*Plan1!$G$8))</f>
        <v>14523.28131779797</v>
      </c>
    </row>
    <row r="873" spans="1:22" x14ac:dyDescent="0.25">
      <c r="A873">
        <v>870</v>
      </c>
      <c r="B873" s="2">
        <f>Plan1!$B$4</f>
        <v>17520</v>
      </c>
      <c r="C873" s="30">
        <f>(B873*EXP(Plan1!$G$7-(Plan1!$G$8^2)/2+NORMSINV(AleatProd!C872)*Plan1!$G$8))</f>
        <v>17348.601518724896</v>
      </c>
      <c r="D873" s="30">
        <f>(C873*EXP(Plan1!$G$7-(Plan1!$G$8^2)/2+NORMSINV(AleatProd!D872)*Plan1!$G$8))</f>
        <v>17121.31025602252</v>
      </c>
      <c r="E873" s="30">
        <f>(D873*EXP(Plan1!$G$7-(Plan1!$G$8^2)/2+NORMSINV(AleatProd!E872)*Plan1!$G$8))</f>
        <v>17069.107222068011</v>
      </c>
      <c r="F873" s="30">
        <f>(E873*EXP(Plan1!$G$7-(Plan1!$G$8^2)/2+NORMSINV(AleatProd!F872)*Plan1!$G$8))</f>
        <v>17662.795266959754</v>
      </c>
      <c r="G873" s="30">
        <f>(F873*EXP(Plan1!$G$7-(Plan1!$G$8^2)/2+NORMSINV(AleatProd!G872)*Plan1!$G$8))</f>
        <v>16910.926220669739</v>
      </c>
      <c r="H873" s="30">
        <f>(G873*EXP(Plan1!$G$7-(Plan1!$G$8^2)/2+NORMSINV(AleatProd!H872)*Plan1!$G$8))</f>
        <v>17015.118105636731</v>
      </c>
      <c r="I873" s="30">
        <f>(H873*EXP(Plan1!$G$7-(Plan1!$G$8^2)/2+NORMSINV(AleatProd!I872)*Plan1!$G$8))</f>
        <v>16718.781040312904</v>
      </c>
      <c r="J873" s="30">
        <f>(I873*EXP(Plan1!$G$7-(Plan1!$G$8^2)/2+NORMSINV(AleatProd!J872)*Plan1!$G$8))</f>
        <v>17660.990149447141</v>
      </c>
      <c r="K873" s="30">
        <f>(J873*EXP(Plan1!$G$7-(Plan1!$G$8^2)/2+NORMSINV(AleatProd!K872)*Plan1!$G$8))</f>
        <v>17682.854219941833</v>
      </c>
      <c r="L873" s="30">
        <f>(K873*EXP(Plan1!$G$7-(Plan1!$G$8^2)/2+NORMSINV(AleatProd!L872)*Plan1!$G$8))</f>
        <v>18130.779646564421</v>
      </c>
      <c r="M873" s="30">
        <f>(L873*EXP(Plan1!$G$7-(Plan1!$G$8^2)/2+NORMSINV(AleatProd!M872)*Plan1!$G$8))</f>
        <v>17974.140518282769</v>
      </c>
      <c r="N873" s="30">
        <f>(M873*EXP(Plan1!$G$7-(Plan1!$G$8^2)/2+NORMSINV(AleatProd!N872)*Plan1!$G$8))</f>
        <v>17875.931937453104</v>
      </c>
      <c r="O873" s="30">
        <f>(N873*EXP(Plan1!$G$7-(Plan1!$G$8^2)/2+NORMSINV(AleatProd!O872)*Plan1!$G$8))</f>
        <v>17213.13630353054</v>
      </c>
      <c r="P873" s="30">
        <f>(O873*EXP(Plan1!$G$7-(Plan1!$G$8^2)/2+NORMSINV(AleatProd!P872)*Plan1!$G$8))</f>
        <v>15825.214279670556</v>
      </c>
      <c r="Q873" s="30">
        <f>(P873*EXP(Plan1!$G$7-(Plan1!$G$8^2)/2+NORMSINV(AleatProd!Q872)*Plan1!$G$8))</f>
        <v>14947.659142767578</v>
      </c>
      <c r="R873" s="30">
        <f>(Q873*EXP(Plan1!$G$7-(Plan1!$G$8^2)/2+NORMSINV(AleatProd!R872)*Plan1!$G$8))</f>
        <v>14624.870004732515</v>
      </c>
      <c r="S873" s="30">
        <f>(R873*EXP(Plan1!$G$7-(Plan1!$G$8^2)/2+NORMSINV(AleatProd!S872)*Plan1!$G$8))</f>
        <v>13647.531259295652</v>
      </c>
      <c r="T873" s="30">
        <f>(S873*EXP(Plan1!$G$7-(Plan1!$G$8^2)/2+NORMSINV(AleatProd!T872)*Plan1!$G$8))</f>
        <v>13777.751463041166</v>
      </c>
      <c r="U873" s="30">
        <f>(T873*EXP(Plan1!$G$7-(Plan1!$G$8^2)/2+NORMSINV(AleatProd!U872)*Plan1!$G$8))</f>
        <v>14238.751039392368</v>
      </c>
      <c r="V873" s="30">
        <f>(U873*EXP(Plan1!$G$7-(Plan1!$G$8^2)/2+NORMSINV(AleatProd!V872)*Plan1!$G$8))</f>
        <v>14662.626318730849</v>
      </c>
    </row>
    <row r="874" spans="1:22" x14ac:dyDescent="0.25">
      <c r="A874">
        <v>871</v>
      </c>
      <c r="B874" s="2">
        <f>Plan1!$B$4</f>
        <v>17520</v>
      </c>
      <c r="C874" s="30">
        <f>(B874*EXP(Plan1!$G$7-(Plan1!$G$8^2)/2+NORMSINV(AleatProd!C873)*Plan1!$G$8))</f>
        <v>15838.864039667327</v>
      </c>
      <c r="D874" s="30">
        <f>(C874*EXP(Plan1!$G$7-(Plan1!$G$8^2)/2+NORMSINV(AleatProd!D873)*Plan1!$G$8))</f>
        <v>16215.342340750805</v>
      </c>
      <c r="E874" s="30">
        <f>(D874*EXP(Plan1!$G$7-(Plan1!$G$8^2)/2+NORMSINV(AleatProd!E873)*Plan1!$G$8))</f>
        <v>16760.106710091721</v>
      </c>
      <c r="F874" s="30">
        <f>(E874*EXP(Plan1!$G$7-(Plan1!$G$8^2)/2+NORMSINV(AleatProd!F873)*Plan1!$G$8))</f>
        <v>17398.729027275342</v>
      </c>
      <c r="G874" s="30">
        <f>(F874*EXP(Plan1!$G$7-(Plan1!$G$8^2)/2+NORMSINV(AleatProd!G873)*Plan1!$G$8))</f>
        <v>17059.744395057271</v>
      </c>
      <c r="H874" s="30">
        <f>(G874*EXP(Plan1!$G$7-(Plan1!$G$8^2)/2+NORMSINV(AleatProd!H873)*Plan1!$G$8))</f>
        <v>16484.091128190525</v>
      </c>
      <c r="I874" s="30">
        <f>(H874*EXP(Plan1!$G$7-(Plan1!$G$8^2)/2+NORMSINV(AleatProd!I873)*Plan1!$G$8))</f>
        <v>16177.212193401749</v>
      </c>
      <c r="J874" s="30">
        <f>(I874*EXP(Plan1!$G$7-(Plan1!$G$8^2)/2+NORMSINV(AleatProd!J873)*Plan1!$G$8))</f>
        <v>15401.174142387184</v>
      </c>
      <c r="K874" s="30">
        <f>(J874*EXP(Plan1!$G$7-(Plan1!$G$8^2)/2+NORMSINV(AleatProd!K873)*Plan1!$G$8))</f>
        <v>13999.434012083539</v>
      </c>
      <c r="L874" s="30">
        <f>(K874*EXP(Plan1!$G$7-(Plan1!$G$8^2)/2+NORMSINV(AleatProd!L873)*Plan1!$G$8))</f>
        <v>14469.349328311619</v>
      </c>
      <c r="M874" s="30">
        <f>(L874*EXP(Plan1!$G$7-(Plan1!$G$8^2)/2+NORMSINV(AleatProd!M873)*Plan1!$G$8))</f>
        <v>13690.226552275069</v>
      </c>
      <c r="N874" s="30">
        <f>(M874*EXP(Plan1!$G$7-(Plan1!$G$8^2)/2+NORMSINV(AleatProd!N873)*Plan1!$G$8))</f>
        <v>14068.790196489357</v>
      </c>
      <c r="O874" s="30">
        <f>(N874*EXP(Plan1!$G$7-(Plan1!$G$8^2)/2+NORMSINV(AleatProd!O873)*Plan1!$G$8))</f>
        <v>13871.573536334616</v>
      </c>
      <c r="P874" s="30">
        <f>(O874*EXP(Plan1!$G$7-(Plan1!$G$8^2)/2+NORMSINV(AleatProd!P873)*Plan1!$G$8))</f>
        <v>12651.164365737141</v>
      </c>
      <c r="Q874" s="30">
        <f>(P874*EXP(Plan1!$G$7-(Plan1!$G$8^2)/2+NORMSINV(AleatProd!Q873)*Plan1!$G$8))</f>
        <v>13842.80974739372</v>
      </c>
      <c r="R874" s="30">
        <f>(Q874*EXP(Plan1!$G$7-(Plan1!$G$8^2)/2+NORMSINV(AleatProd!R873)*Plan1!$G$8))</f>
        <v>13760.913703051296</v>
      </c>
      <c r="S874" s="30">
        <f>(R874*EXP(Plan1!$G$7-(Plan1!$G$8^2)/2+NORMSINV(AleatProd!S873)*Plan1!$G$8))</f>
        <v>14804.622324747748</v>
      </c>
      <c r="T874" s="30">
        <f>(S874*EXP(Plan1!$G$7-(Plan1!$G$8^2)/2+NORMSINV(AleatProd!T873)*Plan1!$G$8))</f>
        <v>14558.193571171352</v>
      </c>
      <c r="U874" s="30">
        <f>(T874*EXP(Plan1!$G$7-(Plan1!$G$8^2)/2+NORMSINV(AleatProd!U873)*Plan1!$G$8))</f>
        <v>14431.592982953074</v>
      </c>
      <c r="V874" s="30">
        <f>(U874*EXP(Plan1!$G$7-(Plan1!$G$8^2)/2+NORMSINV(AleatProd!V873)*Plan1!$G$8))</f>
        <v>14994.864894528961</v>
      </c>
    </row>
    <row r="875" spans="1:22" x14ac:dyDescent="0.25">
      <c r="A875">
        <v>872</v>
      </c>
      <c r="B875" s="2">
        <f>Plan1!$B$4</f>
        <v>17520</v>
      </c>
      <c r="C875" s="30">
        <f>(B875*EXP(Plan1!$G$7-(Plan1!$G$8^2)/2+NORMSINV(AleatProd!C874)*Plan1!$G$8))</f>
        <v>17884.885016883105</v>
      </c>
      <c r="D875" s="30">
        <f>(C875*EXP(Plan1!$G$7-(Plan1!$G$8^2)/2+NORMSINV(AleatProd!D874)*Plan1!$G$8))</f>
        <v>17029.505152279835</v>
      </c>
      <c r="E875" s="30">
        <f>(D875*EXP(Plan1!$G$7-(Plan1!$G$8^2)/2+NORMSINV(AleatProd!E874)*Plan1!$G$8))</f>
        <v>15434.266574176176</v>
      </c>
      <c r="F875" s="30">
        <f>(E875*EXP(Plan1!$G$7-(Plan1!$G$8^2)/2+NORMSINV(AleatProd!F874)*Plan1!$G$8))</f>
        <v>16295.164217299962</v>
      </c>
      <c r="G875" s="30">
        <f>(F875*EXP(Plan1!$G$7-(Plan1!$G$8^2)/2+NORMSINV(AleatProd!G874)*Plan1!$G$8))</f>
        <v>14545.426002031394</v>
      </c>
      <c r="H875" s="30">
        <f>(G875*EXP(Plan1!$G$7-(Plan1!$G$8^2)/2+NORMSINV(AleatProd!H874)*Plan1!$G$8))</f>
        <v>14369.516645034115</v>
      </c>
      <c r="I875" s="30">
        <f>(H875*EXP(Plan1!$G$7-(Plan1!$G$8^2)/2+NORMSINV(AleatProd!I874)*Plan1!$G$8))</f>
        <v>13961.730574220352</v>
      </c>
      <c r="J875" s="30">
        <f>(I875*EXP(Plan1!$G$7-(Plan1!$G$8^2)/2+NORMSINV(AleatProd!J874)*Plan1!$G$8))</f>
        <v>14201.943530511895</v>
      </c>
      <c r="K875" s="30">
        <f>(J875*EXP(Plan1!$G$7-(Plan1!$G$8^2)/2+NORMSINV(AleatProd!K874)*Plan1!$G$8))</f>
        <v>13977.986790966763</v>
      </c>
      <c r="L875" s="30">
        <f>(K875*EXP(Plan1!$G$7-(Plan1!$G$8^2)/2+NORMSINV(AleatProd!L874)*Plan1!$G$8))</f>
        <v>13834.795093560697</v>
      </c>
      <c r="M875" s="30">
        <f>(L875*EXP(Plan1!$G$7-(Plan1!$G$8^2)/2+NORMSINV(AleatProd!M874)*Plan1!$G$8))</f>
        <v>13773.846659270668</v>
      </c>
      <c r="N875" s="30">
        <f>(M875*EXP(Plan1!$G$7-(Plan1!$G$8^2)/2+NORMSINV(AleatProd!N874)*Plan1!$G$8))</f>
        <v>12976.590521680793</v>
      </c>
      <c r="O875" s="30">
        <f>(N875*EXP(Plan1!$G$7-(Plan1!$G$8^2)/2+NORMSINV(AleatProd!O874)*Plan1!$G$8))</f>
        <v>12600.053637080131</v>
      </c>
      <c r="P875" s="30">
        <f>(O875*EXP(Plan1!$G$7-(Plan1!$G$8^2)/2+NORMSINV(AleatProd!P874)*Plan1!$G$8))</f>
        <v>12240.019441045335</v>
      </c>
      <c r="Q875" s="30">
        <f>(P875*EXP(Plan1!$G$7-(Plan1!$G$8^2)/2+NORMSINV(AleatProd!Q874)*Plan1!$G$8))</f>
        <v>11478.364201664292</v>
      </c>
      <c r="R875" s="30">
        <f>(Q875*EXP(Plan1!$G$7-(Plan1!$G$8^2)/2+NORMSINV(AleatProd!R874)*Plan1!$G$8))</f>
        <v>11050.63789489673</v>
      </c>
      <c r="S875" s="30">
        <f>(R875*EXP(Plan1!$G$7-(Plan1!$G$8^2)/2+NORMSINV(AleatProd!S874)*Plan1!$G$8))</f>
        <v>11503.080883666562</v>
      </c>
      <c r="T875" s="30">
        <f>(S875*EXP(Plan1!$G$7-(Plan1!$G$8^2)/2+NORMSINV(AleatProd!T874)*Plan1!$G$8))</f>
        <v>11017.352394707281</v>
      </c>
      <c r="U875" s="30">
        <f>(T875*EXP(Plan1!$G$7-(Plan1!$G$8^2)/2+NORMSINV(AleatProd!U874)*Plan1!$G$8))</f>
        <v>10849.008700210356</v>
      </c>
      <c r="V875" s="30">
        <f>(U875*EXP(Plan1!$G$7-(Plan1!$G$8^2)/2+NORMSINV(AleatProd!V874)*Plan1!$G$8))</f>
        <v>10552.569069073292</v>
      </c>
    </row>
    <row r="876" spans="1:22" x14ac:dyDescent="0.25">
      <c r="A876">
        <v>873</v>
      </c>
      <c r="B876" s="2">
        <f>Plan1!$B$4</f>
        <v>17520</v>
      </c>
      <c r="C876" s="30">
        <f>(B876*EXP(Plan1!$G$7-(Plan1!$G$8^2)/2+NORMSINV(AleatProd!C875)*Plan1!$G$8))</f>
        <v>17537.864741327914</v>
      </c>
      <c r="D876" s="30">
        <f>(C876*EXP(Plan1!$G$7-(Plan1!$G$8^2)/2+NORMSINV(AleatProd!D875)*Plan1!$G$8))</f>
        <v>17497.637631121503</v>
      </c>
      <c r="E876" s="30">
        <f>(D876*EXP(Plan1!$G$7-(Plan1!$G$8^2)/2+NORMSINV(AleatProd!E875)*Plan1!$G$8))</f>
        <v>17706.883585692933</v>
      </c>
      <c r="F876" s="30">
        <f>(E876*EXP(Plan1!$G$7-(Plan1!$G$8^2)/2+NORMSINV(AleatProd!F875)*Plan1!$G$8))</f>
        <v>16009.099180570505</v>
      </c>
      <c r="G876" s="30">
        <f>(F876*EXP(Plan1!$G$7-(Plan1!$G$8^2)/2+NORMSINV(AleatProd!G875)*Plan1!$G$8))</f>
        <v>15605.826212416403</v>
      </c>
      <c r="H876" s="30">
        <f>(G876*EXP(Plan1!$G$7-(Plan1!$G$8^2)/2+NORMSINV(AleatProd!H875)*Plan1!$G$8))</f>
        <v>15904.729700225329</v>
      </c>
      <c r="I876" s="30">
        <f>(H876*EXP(Plan1!$G$7-(Plan1!$G$8^2)/2+NORMSINV(AleatProd!I875)*Plan1!$G$8))</f>
        <v>15825.104465756722</v>
      </c>
      <c r="J876" s="30">
        <f>(I876*EXP(Plan1!$G$7-(Plan1!$G$8^2)/2+NORMSINV(AleatProd!J875)*Plan1!$G$8))</f>
        <v>16629.683207274775</v>
      </c>
      <c r="K876" s="30">
        <f>(J876*EXP(Plan1!$G$7-(Plan1!$G$8^2)/2+NORMSINV(AleatProd!K875)*Plan1!$G$8))</f>
        <v>17021.908678219752</v>
      </c>
      <c r="L876" s="30">
        <f>(K876*EXP(Plan1!$G$7-(Plan1!$G$8^2)/2+NORMSINV(AleatProd!L875)*Plan1!$G$8))</f>
        <v>18238.672660328757</v>
      </c>
      <c r="M876" s="30">
        <f>(L876*EXP(Plan1!$G$7-(Plan1!$G$8^2)/2+NORMSINV(AleatProd!M875)*Plan1!$G$8))</f>
        <v>17477.318290788808</v>
      </c>
      <c r="N876" s="30">
        <f>(M876*EXP(Plan1!$G$7-(Plan1!$G$8^2)/2+NORMSINV(AleatProd!N875)*Plan1!$G$8))</f>
        <v>17319.972255521025</v>
      </c>
      <c r="O876" s="30">
        <f>(N876*EXP(Plan1!$G$7-(Plan1!$G$8^2)/2+NORMSINV(AleatProd!O875)*Plan1!$G$8))</f>
        <v>18771.348602859358</v>
      </c>
      <c r="P876" s="30">
        <f>(O876*EXP(Plan1!$G$7-(Plan1!$G$8^2)/2+NORMSINV(AleatProd!P875)*Plan1!$G$8))</f>
        <v>18816.704885690146</v>
      </c>
      <c r="Q876" s="30">
        <f>(P876*EXP(Plan1!$G$7-(Plan1!$G$8^2)/2+NORMSINV(AleatProd!Q875)*Plan1!$G$8))</f>
        <v>19220.644084616804</v>
      </c>
      <c r="R876" s="30">
        <f>(Q876*EXP(Plan1!$G$7-(Plan1!$G$8^2)/2+NORMSINV(AleatProd!R875)*Plan1!$G$8))</f>
        <v>18710.720214840181</v>
      </c>
      <c r="S876" s="30">
        <f>(R876*EXP(Plan1!$G$7-(Plan1!$G$8^2)/2+NORMSINV(AleatProd!S875)*Plan1!$G$8))</f>
        <v>17705.219788803242</v>
      </c>
      <c r="T876" s="30">
        <f>(S876*EXP(Plan1!$G$7-(Plan1!$G$8^2)/2+NORMSINV(AleatProd!T875)*Plan1!$G$8))</f>
        <v>17453.96654936613</v>
      </c>
      <c r="U876" s="30">
        <f>(T876*EXP(Plan1!$G$7-(Plan1!$G$8^2)/2+NORMSINV(AleatProd!U875)*Plan1!$G$8))</f>
        <v>18283.634085173002</v>
      </c>
      <c r="V876" s="30">
        <f>(U876*EXP(Plan1!$G$7-(Plan1!$G$8^2)/2+NORMSINV(AleatProd!V875)*Plan1!$G$8))</f>
        <v>16597.35857782251</v>
      </c>
    </row>
    <row r="877" spans="1:22" x14ac:dyDescent="0.25">
      <c r="A877">
        <v>874</v>
      </c>
      <c r="B877" s="2">
        <f>Plan1!$B$4</f>
        <v>17520</v>
      </c>
      <c r="C877" s="30">
        <f>(B877*EXP(Plan1!$G$7-(Plan1!$G$8^2)/2+NORMSINV(AleatProd!C876)*Plan1!$G$8))</f>
        <v>15918.204556892117</v>
      </c>
      <c r="D877" s="30">
        <f>(C877*EXP(Plan1!$G$7-(Plan1!$G$8^2)/2+NORMSINV(AleatProd!D876)*Plan1!$G$8))</f>
        <v>16995.3672021768</v>
      </c>
      <c r="E877" s="30">
        <f>(D877*EXP(Plan1!$G$7-(Plan1!$G$8^2)/2+NORMSINV(AleatProd!E876)*Plan1!$G$8))</f>
        <v>15361.699895186131</v>
      </c>
      <c r="F877" s="30">
        <f>(E877*EXP(Plan1!$G$7-(Plan1!$G$8^2)/2+NORMSINV(AleatProd!F876)*Plan1!$G$8))</f>
        <v>14797.80728267377</v>
      </c>
      <c r="G877" s="30">
        <f>(F877*EXP(Plan1!$G$7-(Plan1!$G$8^2)/2+NORMSINV(AleatProd!G876)*Plan1!$G$8))</f>
        <v>15746.406251425948</v>
      </c>
      <c r="H877" s="30">
        <f>(G877*EXP(Plan1!$G$7-(Plan1!$G$8^2)/2+NORMSINV(AleatProd!H876)*Plan1!$G$8))</f>
        <v>15839.704802865719</v>
      </c>
      <c r="I877" s="30">
        <f>(H877*EXP(Plan1!$G$7-(Plan1!$G$8^2)/2+NORMSINV(AleatProd!I876)*Plan1!$G$8))</f>
        <v>14841.124397307252</v>
      </c>
      <c r="J877" s="30">
        <f>(I877*EXP(Plan1!$G$7-(Plan1!$G$8^2)/2+NORMSINV(AleatProd!J876)*Plan1!$G$8))</f>
        <v>14374.086388908776</v>
      </c>
      <c r="K877" s="30">
        <f>(J877*EXP(Plan1!$G$7-(Plan1!$G$8^2)/2+NORMSINV(AleatProd!K876)*Plan1!$G$8))</f>
        <v>14090.244894073139</v>
      </c>
      <c r="L877" s="30">
        <f>(K877*EXP(Plan1!$G$7-(Plan1!$G$8^2)/2+NORMSINV(AleatProd!L876)*Plan1!$G$8))</f>
        <v>13979.383341007773</v>
      </c>
      <c r="M877" s="30">
        <f>(L877*EXP(Plan1!$G$7-(Plan1!$G$8^2)/2+NORMSINV(AleatProd!M876)*Plan1!$G$8))</f>
        <v>14352.163081304883</v>
      </c>
      <c r="N877" s="30">
        <f>(M877*EXP(Plan1!$G$7-(Plan1!$G$8^2)/2+NORMSINV(AleatProd!N876)*Plan1!$G$8))</f>
        <v>15289.99212473789</v>
      </c>
      <c r="O877" s="30">
        <f>(N877*EXP(Plan1!$G$7-(Plan1!$G$8^2)/2+NORMSINV(AleatProd!O876)*Plan1!$G$8))</f>
        <v>14399.192879172082</v>
      </c>
      <c r="P877" s="30">
        <f>(O877*EXP(Plan1!$G$7-(Plan1!$G$8^2)/2+NORMSINV(AleatProd!P876)*Plan1!$G$8))</f>
        <v>13673.560784064966</v>
      </c>
      <c r="Q877" s="30">
        <f>(P877*EXP(Plan1!$G$7-(Plan1!$G$8^2)/2+NORMSINV(AleatProd!Q876)*Plan1!$G$8))</f>
        <v>14040.668509017052</v>
      </c>
      <c r="R877" s="30">
        <f>(Q877*EXP(Plan1!$G$7-(Plan1!$G$8^2)/2+NORMSINV(AleatProd!R876)*Plan1!$G$8))</f>
        <v>13478.477964755373</v>
      </c>
      <c r="S877" s="30">
        <f>(R877*EXP(Plan1!$G$7-(Plan1!$G$8^2)/2+NORMSINV(AleatProd!S876)*Plan1!$G$8))</f>
        <v>13193.936592968286</v>
      </c>
      <c r="T877" s="30">
        <f>(S877*EXP(Plan1!$G$7-(Plan1!$G$8^2)/2+NORMSINV(AleatProd!T876)*Plan1!$G$8))</f>
        <v>12795.037306959353</v>
      </c>
      <c r="U877" s="30">
        <f>(T877*EXP(Plan1!$G$7-(Plan1!$G$8^2)/2+NORMSINV(AleatProd!U876)*Plan1!$G$8))</f>
        <v>12446.91187357878</v>
      </c>
      <c r="V877" s="30">
        <f>(U877*EXP(Plan1!$G$7-(Plan1!$G$8^2)/2+NORMSINV(AleatProd!V876)*Plan1!$G$8))</f>
        <v>12387.960611424218</v>
      </c>
    </row>
    <row r="878" spans="1:22" x14ac:dyDescent="0.25">
      <c r="A878">
        <v>875</v>
      </c>
      <c r="B878" s="2">
        <f>Plan1!$B$4</f>
        <v>17520</v>
      </c>
      <c r="C878" s="30">
        <f>(B878*EXP(Plan1!$G$7-(Plan1!$G$8^2)/2+NORMSINV(AleatProd!C877)*Plan1!$G$8))</f>
        <v>18304.063745718213</v>
      </c>
      <c r="D878" s="30">
        <f>(C878*EXP(Plan1!$G$7-(Plan1!$G$8^2)/2+NORMSINV(AleatProd!D877)*Plan1!$G$8))</f>
        <v>17833.763662988269</v>
      </c>
      <c r="E878" s="30">
        <f>(D878*EXP(Plan1!$G$7-(Plan1!$G$8^2)/2+NORMSINV(AleatProd!E877)*Plan1!$G$8))</f>
        <v>17293.372470919632</v>
      </c>
      <c r="F878" s="30">
        <f>(E878*EXP(Plan1!$G$7-(Plan1!$G$8^2)/2+NORMSINV(AleatProd!F877)*Plan1!$G$8))</f>
        <v>17581.784988714327</v>
      </c>
      <c r="G878" s="30">
        <f>(F878*EXP(Plan1!$G$7-(Plan1!$G$8^2)/2+NORMSINV(AleatProd!G877)*Plan1!$G$8))</f>
        <v>18094.010615315325</v>
      </c>
      <c r="H878" s="30">
        <f>(G878*EXP(Plan1!$G$7-(Plan1!$G$8^2)/2+NORMSINV(AleatProd!H877)*Plan1!$G$8))</f>
        <v>17336.568692464953</v>
      </c>
      <c r="I878" s="30">
        <f>(H878*EXP(Plan1!$G$7-(Plan1!$G$8^2)/2+NORMSINV(AleatProd!I877)*Plan1!$G$8))</f>
        <v>17066.419317169872</v>
      </c>
      <c r="J878" s="30">
        <f>(I878*EXP(Plan1!$G$7-(Plan1!$G$8^2)/2+NORMSINV(AleatProd!J877)*Plan1!$G$8))</f>
        <v>16664.752553245631</v>
      </c>
      <c r="K878" s="30">
        <f>(J878*EXP(Plan1!$G$7-(Plan1!$G$8^2)/2+NORMSINV(AleatProd!K877)*Plan1!$G$8))</f>
        <v>16583.899965819401</v>
      </c>
      <c r="L878" s="30">
        <f>(K878*EXP(Plan1!$G$7-(Plan1!$G$8^2)/2+NORMSINV(AleatProd!L877)*Plan1!$G$8))</f>
        <v>15584.607835951585</v>
      </c>
      <c r="M878" s="30">
        <f>(L878*EXP(Plan1!$G$7-(Plan1!$G$8^2)/2+NORMSINV(AleatProd!M877)*Plan1!$G$8))</f>
        <v>14184.520552511469</v>
      </c>
      <c r="N878" s="30">
        <f>(M878*EXP(Plan1!$G$7-(Plan1!$G$8^2)/2+NORMSINV(AleatProd!N877)*Plan1!$G$8))</f>
        <v>14384.894863201318</v>
      </c>
      <c r="O878" s="30">
        <f>(N878*EXP(Plan1!$G$7-(Plan1!$G$8^2)/2+NORMSINV(AleatProd!O877)*Plan1!$G$8))</f>
        <v>14324.630314490225</v>
      </c>
      <c r="P878" s="30">
        <f>(O878*EXP(Plan1!$G$7-(Plan1!$G$8^2)/2+NORMSINV(AleatProd!P877)*Plan1!$G$8))</f>
        <v>14553.285182644144</v>
      </c>
      <c r="Q878" s="30">
        <f>(P878*EXP(Plan1!$G$7-(Plan1!$G$8^2)/2+NORMSINV(AleatProd!Q877)*Plan1!$G$8))</f>
        <v>13777.850516117609</v>
      </c>
      <c r="R878" s="30">
        <f>(Q878*EXP(Plan1!$G$7-(Plan1!$G$8^2)/2+NORMSINV(AleatProd!R877)*Plan1!$G$8))</f>
        <v>13423.921987804801</v>
      </c>
      <c r="S878" s="30">
        <f>(R878*EXP(Plan1!$G$7-(Plan1!$G$8^2)/2+NORMSINV(AleatProd!S877)*Plan1!$G$8))</f>
        <v>13997.090296341647</v>
      </c>
      <c r="T878" s="30">
        <f>(S878*EXP(Plan1!$G$7-(Plan1!$G$8^2)/2+NORMSINV(AleatProd!T877)*Plan1!$G$8))</f>
        <v>13487.920312818598</v>
      </c>
      <c r="U878" s="30">
        <f>(T878*EXP(Plan1!$G$7-(Plan1!$G$8^2)/2+NORMSINV(AleatProd!U877)*Plan1!$G$8))</f>
        <v>12592.626041188638</v>
      </c>
      <c r="V878" s="30">
        <f>(U878*EXP(Plan1!$G$7-(Plan1!$G$8^2)/2+NORMSINV(AleatProd!V877)*Plan1!$G$8))</f>
        <v>11861.433863277853</v>
      </c>
    </row>
    <row r="879" spans="1:22" x14ac:dyDescent="0.25">
      <c r="A879">
        <v>876</v>
      </c>
      <c r="B879" s="2">
        <f>Plan1!$B$4</f>
        <v>17520</v>
      </c>
      <c r="C879" s="30">
        <f>(B879*EXP(Plan1!$G$7-(Plan1!$G$8^2)/2+NORMSINV(AleatProd!C878)*Plan1!$G$8))</f>
        <v>18533.589991654146</v>
      </c>
      <c r="D879" s="30">
        <f>(C879*EXP(Plan1!$G$7-(Plan1!$G$8^2)/2+NORMSINV(AleatProd!D878)*Plan1!$G$8))</f>
        <v>19576.127454132693</v>
      </c>
      <c r="E879" s="30">
        <f>(D879*EXP(Plan1!$G$7-(Plan1!$G$8^2)/2+NORMSINV(AleatProd!E878)*Plan1!$G$8))</f>
        <v>19278.353748201436</v>
      </c>
      <c r="F879" s="30">
        <f>(E879*EXP(Plan1!$G$7-(Plan1!$G$8^2)/2+NORMSINV(AleatProd!F878)*Plan1!$G$8))</f>
        <v>18023.788558284221</v>
      </c>
      <c r="G879" s="30">
        <f>(F879*EXP(Plan1!$G$7-(Plan1!$G$8^2)/2+NORMSINV(AleatProd!G878)*Plan1!$G$8))</f>
        <v>18226.820436548896</v>
      </c>
      <c r="H879" s="30">
        <f>(G879*EXP(Plan1!$G$7-(Plan1!$G$8^2)/2+NORMSINV(AleatProd!H878)*Plan1!$G$8))</f>
        <v>16548.362471651872</v>
      </c>
      <c r="I879" s="30">
        <f>(H879*EXP(Plan1!$G$7-(Plan1!$G$8^2)/2+NORMSINV(AleatProd!I878)*Plan1!$G$8))</f>
        <v>15725.028603135574</v>
      </c>
      <c r="J879" s="30">
        <f>(I879*EXP(Plan1!$G$7-(Plan1!$G$8^2)/2+NORMSINV(AleatProd!J878)*Plan1!$G$8))</f>
        <v>13974.467063976272</v>
      </c>
      <c r="K879" s="30">
        <f>(J879*EXP(Plan1!$G$7-(Plan1!$G$8^2)/2+NORMSINV(AleatProd!K878)*Plan1!$G$8))</f>
        <v>13943.898578243683</v>
      </c>
      <c r="L879" s="30">
        <f>(K879*EXP(Plan1!$G$7-(Plan1!$G$8^2)/2+NORMSINV(AleatProd!L878)*Plan1!$G$8))</f>
        <v>13610.466357568515</v>
      </c>
      <c r="M879" s="30">
        <f>(L879*EXP(Plan1!$G$7-(Plan1!$G$8^2)/2+NORMSINV(AleatProd!M878)*Plan1!$G$8))</f>
        <v>12818.815182509843</v>
      </c>
      <c r="N879" s="30">
        <f>(M879*EXP(Plan1!$G$7-(Plan1!$G$8^2)/2+NORMSINV(AleatProd!N878)*Plan1!$G$8))</f>
        <v>12664.557436303054</v>
      </c>
      <c r="O879" s="30">
        <f>(N879*EXP(Plan1!$G$7-(Plan1!$G$8^2)/2+NORMSINV(AleatProd!O878)*Plan1!$G$8))</f>
        <v>11675.362286571135</v>
      </c>
      <c r="P879" s="30">
        <f>(O879*EXP(Plan1!$G$7-(Plan1!$G$8^2)/2+NORMSINV(AleatProd!P878)*Plan1!$G$8))</f>
        <v>11691.584049962759</v>
      </c>
      <c r="Q879" s="30">
        <f>(P879*EXP(Plan1!$G$7-(Plan1!$G$8^2)/2+NORMSINV(AleatProd!Q878)*Plan1!$G$8))</f>
        <v>11917.834402777346</v>
      </c>
      <c r="R879" s="30">
        <f>(Q879*EXP(Plan1!$G$7-(Plan1!$G$8^2)/2+NORMSINV(AleatProd!R878)*Plan1!$G$8))</f>
        <v>12120.758992601497</v>
      </c>
      <c r="S879" s="30">
        <f>(R879*EXP(Plan1!$G$7-(Plan1!$G$8^2)/2+NORMSINV(AleatProd!S878)*Plan1!$G$8))</f>
        <v>12341.284902685129</v>
      </c>
      <c r="T879" s="30">
        <f>(S879*EXP(Plan1!$G$7-(Plan1!$G$8^2)/2+NORMSINV(AleatProd!T878)*Plan1!$G$8))</f>
        <v>12205.776224317369</v>
      </c>
      <c r="U879" s="30">
        <f>(T879*EXP(Plan1!$G$7-(Plan1!$G$8^2)/2+NORMSINV(AleatProd!U878)*Plan1!$G$8))</f>
        <v>11433.324264620029</v>
      </c>
      <c r="V879" s="30">
        <f>(U879*EXP(Plan1!$G$7-(Plan1!$G$8^2)/2+NORMSINV(AleatProd!V878)*Plan1!$G$8))</f>
        <v>11908.839318738646</v>
      </c>
    </row>
    <row r="880" spans="1:22" x14ac:dyDescent="0.25">
      <c r="A880">
        <v>877</v>
      </c>
      <c r="B880" s="2">
        <f>Plan1!$B$4</f>
        <v>17520</v>
      </c>
      <c r="C880" s="30">
        <f>(B880*EXP(Plan1!$G$7-(Plan1!$G$8^2)/2+NORMSINV(AleatProd!C879)*Plan1!$G$8))</f>
        <v>18256.606986213897</v>
      </c>
      <c r="D880" s="30">
        <f>(C880*EXP(Plan1!$G$7-(Plan1!$G$8^2)/2+NORMSINV(AleatProd!D879)*Plan1!$G$8))</f>
        <v>19419.086878343951</v>
      </c>
      <c r="E880" s="30">
        <f>(D880*EXP(Plan1!$G$7-(Plan1!$G$8^2)/2+NORMSINV(AleatProd!E879)*Plan1!$G$8))</f>
        <v>17497.399439828871</v>
      </c>
      <c r="F880" s="30">
        <f>(E880*EXP(Plan1!$G$7-(Plan1!$G$8^2)/2+NORMSINV(AleatProd!F879)*Plan1!$G$8))</f>
        <v>18414.899209525822</v>
      </c>
      <c r="G880" s="30">
        <f>(F880*EXP(Plan1!$G$7-(Plan1!$G$8^2)/2+NORMSINV(AleatProd!G879)*Plan1!$G$8))</f>
        <v>18433.710465512788</v>
      </c>
      <c r="H880" s="30">
        <f>(G880*EXP(Plan1!$G$7-(Plan1!$G$8^2)/2+NORMSINV(AleatProd!H879)*Plan1!$G$8))</f>
        <v>17568.875342220559</v>
      </c>
      <c r="I880" s="30">
        <f>(H880*EXP(Plan1!$G$7-(Plan1!$G$8^2)/2+NORMSINV(AleatProd!I879)*Plan1!$G$8))</f>
        <v>17043.343933358719</v>
      </c>
      <c r="J880" s="30">
        <f>(I880*EXP(Plan1!$G$7-(Plan1!$G$8^2)/2+NORMSINV(AleatProd!J879)*Plan1!$G$8))</f>
        <v>16834.279917522697</v>
      </c>
      <c r="K880" s="30">
        <f>(J880*EXP(Plan1!$G$7-(Plan1!$G$8^2)/2+NORMSINV(AleatProd!K879)*Plan1!$G$8))</f>
        <v>15980.491535628336</v>
      </c>
      <c r="L880" s="30">
        <f>(K880*EXP(Plan1!$G$7-(Plan1!$G$8^2)/2+NORMSINV(AleatProd!L879)*Plan1!$G$8))</f>
        <v>15494.558793770702</v>
      </c>
      <c r="M880" s="30">
        <f>(L880*EXP(Plan1!$G$7-(Plan1!$G$8^2)/2+NORMSINV(AleatProd!M879)*Plan1!$G$8))</f>
        <v>15518.302397506581</v>
      </c>
      <c r="N880" s="30">
        <f>(M880*EXP(Plan1!$G$7-(Plan1!$G$8^2)/2+NORMSINV(AleatProd!N879)*Plan1!$G$8))</f>
        <v>15457.31528963247</v>
      </c>
      <c r="O880" s="30">
        <f>(N880*EXP(Plan1!$G$7-(Plan1!$G$8^2)/2+NORMSINV(AleatProd!O879)*Plan1!$G$8))</f>
        <v>14197.689322082268</v>
      </c>
      <c r="P880" s="30">
        <f>(O880*EXP(Plan1!$G$7-(Plan1!$G$8^2)/2+NORMSINV(AleatProd!P879)*Plan1!$G$8))</f>
        <v>15100.413958820565</v>
      </c>
      <c r="Q880" s="30">
        <f>(P880*EXP(Plan1!$G$7-(Plan1!$G$8^2)/2+NORMSINV(AleatProd!Q879)*Plan1!$G$8))</f>
        <v>15081.570532447549</v>
      </c>
      <c r="R880" s="30">
        <f>(Q880*EXP(Plan1!$G$7-(Plan1!$G$8^2)/2+NORMSINV(AleatProd!R879)*Plan1!$G$8))</f>
        <v>13814.756028023945</v>
      </c>
      <c r="S880" s="30">
        <f>(R880*EXP(Plan1!$G$7-(Plan1!$G$8^2)/2+NORMSINV(AleatProd!S879)*Plan1!$G$8))</f>
        <v>13612.63250361129</v>
      </c>
      <c r="T880" s="30">
        <f>(S880*EXP(Plan1!$G$7-(Plan1!$G$8^2)/2+NORMSINV(AleatProd!T879)*Plan1!$G$8))</f>
        <v>15185.648147336538</v>
      </c>
      <c r="U880" s="30">
        <f>(T880*EXP(Plan1!$G$7-(Plan1!$G$8^2)/2+NORMSINV(AleatProd!U879)*Plan1!$G$8))</f>
        <v>15626.013419656321</v>
      </c>
      <c r="V880" s="30">
        <f>(U880*EXP(Plan1!$G$7-(Plan1!$G$8^2)/2+NORMSINV(AleatProd!V879)*Plan1!$G$8))</f>
        <v>15643.411430375239</v>
      </c>
    </row>
    <row r="881" spans="1:22" x14ac:dyDescent="0.25">
      <c r="A881">
        <v>878</v>
      </c>
      <c r="B881" s="2">
        <f>Plan1!$B$4</f>
        <v>17520</v>
      </c>
      <c r="C881" s="30">
        <f>(B881*EXP(Plan1!$G$7-(Plan1!$G$8^2)/2+NORMSINV(AleatProd!C880)*Plan1!$G$8))</f>
        <v>17560.649316882897</v>
      </c>
      <c r="D881" s="30">
        <f>(C881*EXP(Plan1!$G$7-(Plan1!$G$8^2)/2+NORMSINV(AleatProd!D880)*Plan1!$G$8))</f>
        <v>17857.049453438805</v>
      </c>
      <c r="E881" s="30">
        <f>(D881*EXP(Plan1!$G$7-(Plan1!$G$8^2)/2+NORMSINV(AleatProd!E880)*Plan1!$G$8))</f>
        <v>16476.006983067586</v>
      </c>
      <c r="F881" s="30">
        <f>(E881*EXP(Plan1!$G$7-(Plan1!$G$8^2)/2+NORMSINV(AleatProd!F880)*Plan1!$G$8))</f>
        <v>15509.989130945427</v>
      </c>
      <c r="G881" s="30">
        <f>(F881*EXP(Plan1!$G$7-(Plan1!$G$8^2)/2+NORMSINV(AleatProd!G880)*Plan1!$G$8))</f>
        <v>14454.361332612578</v>
      </c>
      <c r="H881" s="30">
        <f>(G881*EXP(Plan1!$G$7-(Plan1!$G$8^2)/2+NORMSINV(AleatProd!H880)*Plan1!$G$8))</f>
        <v>13679.904091830054</v>
      </c>
      <c r="I881" s="30">
        <f>(H881*EXP(Plan1!$G$7-(Plan1!$G$8^2)/2+NORMSINV(AleatProd!I880)*Plan1!$G$8))</f>
        <v>12550.161351700366</v>
      </c>
      <c r="J881" s="30">
        <f>(I881*EXP(Plan1!$G$7-(Plan1!$G$8^2)/2+NORMSINV(AleatProd!J880)*Plan1!$G$8))</f>
        <v>11381.82337416323</v>
      </c>
      <c r="K881" s="30">
        <f>(J881*EXP(Plan1!$G$7-(Plan1!$G$8^2)/2+NORMSINV(AleatProd!K880)*Plan1!$G$8))</f>
        <v>10955.823579673119</v>
      </c>
      <c r="L881" s="30">
        <f>(K881*EXP(Plan1!$G$7-(Plan1!$G$8^2)/2+NORMSINV(AleatProd!L880)*Plan1!$G$8))</f>
        <v>10128.737812715119</v>
      </c>
      <c r="M881" s="30">
        <f>(L881*EXP(Plan1!$G$7-(Plan1!$G$8^2)/2+NORMSINV(AleatProd!M880)*Plan1!$G$8))</f>
        <v>9613.4300817597923</v>
      </c>
      <c r="N881" s="30">
        <f>(M881*EXP(Plan1!$G$7-(Plan1!$G$8^2)/2+NORMSINV(AleatProd!N880)*Plan1!$G$8))</f>
        <v>8707.6516839771011</v>
      </c>
      <c r="O881" s="30">
        <f>(N881*EXP(Plan1!$G$7-(Plan1!$G$8^2)/2+NORMSINV(AleatProd!O880)*Plan1!$G$8))</f>
        <v>9005.3463747805818</v>
      </c>
      <c r="P881" s="30">
        <f>(O881*EXP(Plan1!$G$7-(Plan1!$G$8^2)/2+NORMSINV(AleatProd!P880)*Plan1!$G$8))</f>
        <v>8191.5764009944915</v>
      </c>
      <c r="Q881" s="30">
        <f>(P881*EXP(Plan1!$G$7-(Plan1!$G$8^2)/2+NORMSINV(AleatProd!Q880)*Plan1!$G$8))</f>
        <v>8035.1480111398605</v>
      </c>
      <c r="R881" s="30">
        <f>(Q881*EXP(Plan1!$G$7-(Plan1!$G$8^2)/2+NORMSINV(AleatProd!R880)*Plan1!$G$8))</f>
        <v>8344.3396377739846</v>
      </c>
      <c r="S881" s="30">
        <f>(R881*EXP(Plan1!$G$7-(Plan1!$G$8^2)/2+NORMSINV(AleatProd!S880)*Plan1!$G$8))</f>
        <v>8959.4883701965809</v>
      </c>
      <c r="T881" s="30">
        <f>(S881*EXP(Plan1!$G$7-(Plan1!$G$8^2)/2+NORMSINV(AleatProd!T880)*Plan1!$G$8))</f>
        <v>8390.0796671423395</v>
      </c>
      <c r="U881" s="30">
        <f>(T881*EXP(Plan1!$G$7-(Plan1!$G$8^2)/2+NORMSINV(AleatProd!U880)*Plan1!$G$8))</f>
        <v>8322.7491856271445</v>
      </c>
      <c r="V881" s="30">
        <f>(U881*EXP(Plan1!$G$7-(Plan1!$G$8^2)/2+NORMSINV(AleatProd!V880)*Plan1!$G$8))</f>
        <v>8574.4239815247001</v>
      </c>
    </row>
    <row r="882" spans="1:22" x14ac:dyDescent="0.25">
      <c r="A882">
        <v>879</v>
      </c>
      <c r="B882" s="2">
        <f>Plan1!$B$4</f>
        <v>17520</v>
      </c>
      <c r="C882" s="30">
        <f>(B882*EXP(Plan1!$G$7-(Plan1!$G$8^2)/2+NORMSINV(AleatProd!C881)*Plan1!$G$8))</f>
        <v>17300.752982509064</v>
      </c>
      <c r="D882" s="30">
        <f>(C882*EXP(Plan1!$G$7-(Plan1!$G$8^2)/2+NORMSINV(AleatProd!D881)*Plan1!$G$8))</f>
        <v>16564.286693401151</v>
      </c>
      <c r="E882" s="30">
        <f>(D882*EXP(Plan1!$G$7-(Plan1!$G$8^2)/2+NORMSINV(AleatProd!E881)*Plan1!$G$8))</f>
        <v>18044.60987422687</v>
      </c>
      <c r="F882" s="30">
        <f>(E882*EXP(Plan1!$G$7-(Plan1!$G$8^2)/2+NORMSINV(AleatProd!F881)*Plan1!$G$8))</f>
        <v>17606.259822906854</v>
      </c>
      <c r="G882" s="30">
        <f>(F882*EXP(Plan1!$G$7-(Plan1!$G$8^2)/2+NORMSINV(AleatProd!G881)*Plan1!$G$8))</f>
        <v>17889.392602750497</v>
      </c>
      <c r="H882" s="30">
        <f>(G882*EXP(Plan1!$G$7-(Plan1!$G$8^2)/2+NORMSINV(AleatProd!H881)*Plan1!$G$8))</f>
        <v>17684.751852123605</v>
      </c>
      <c r="I882" s="30">
        <f>(H882*EXP(Plan1!$G$7-(Plan1!$G$8^2)/2+NORMSINV(AleatProd!I881)*Plan1!$G$8))</f>
        <v>16634.320179146995</v>
      </c>
      <c r="J882" s="30">
        <f>(I882*EXP(Plan1!$G$7-(Plan1!$G$8^2)/2+NORMSINV(AleatProd!J881)*Plan1!$G$8))</f>
        <v>16078.011030091984</v>
      </c>
      <c r="K882" s="30">
        <f>(J882*EXP(Plan1!$G$7-(Plan1!$G$8^2)/2+NORMSINV(AleatProd!K881)*Plan1!$G$8))</f>
        <v>14503.968770281372</v>
      </c>
      <c r="L882" s="30">
        <f>(K882*EXP(Plan1!$G$7-(Plan1!$G$8^2)/2+NORMSINV(AleatProd!L881)*Plan1!$G$8))</f>
        <v>14415.682402196935</v>
      </c>
      <c r="M882" s="30">
        <f>(L882*EXP(Plan1!$G$7-(Plan1!$G$8^2)/2+NORMSINV(AleatProd!M881)*Plan1!$G$8))</f>
        <v>13850.559310521659</v>
      </c>
      <c r="N882" s="30">
        <f>(M882*EXP(Plan1!$G$7-(Plan1!$G$8^2)/2+NORMSINV(AleatProd!N881)*Plan1!$G$8))</f>
        <v>13982.004525790864</v>
      </c>
      <c r="O882" s="30">
        <f>(N882*EXP(Plan1!$G$7-(Plan1!$G$8^2)/2+NORMSINV(AleatProd!O881)*Plan1!$G$8))</f>
        <v>13699.510397305487</v>
      </c>
      <c r="P882" s="30">
        <f>(O882*EXP(Plan1!$G$7-(Plan1!$G$8^2)/2+NORMSINV(AleatProd!P881)*Plan1!$G$8))</f>
        <v>13976.821184516341</v>
      </c>
      <c r="Q882" s="30">
        <f>(P882*EXP(Plan1!$G$7-(Plan1!$G$8^2)/2+NORMSINV(AleatProd!Q881)*Plan1!$G$8))</f>
        <v>14595.198634776079</v>
      </c>
      <c r="R882" s="30">
        <f>(Q882*EXP(Plan1!$G$7-(Plan1!$G$8^2)/2+NORMSINV(AleatProd!R881)*Plan1!$G$8))</f>
        <v>14341.260857257133</v>
      </c>
      <c r="S882" s="30">
        <f>(R882*EXP(Plan1!$G$7-(Plan1!$G$8^2)/2+NORMSINV(AleatProd!S881)*Plan1!$G$8))</f>
        <v>14577.566172887038</v>
      </c>
      <c r="T882" s="30">
        <f>(S882*EXP(Plan1!$G$7-(Plan1!$G$8^2)/2+NORMSINV(AleatProd!T881)*Plan1!$G$8))</f>
        <v>14724.558920750835</v>
      </c>
      <c r="U882" s="30">
        <f>(T882*EXP(Plan1!$G$7-(Plan1!$G$8^2)/2+NORMSINV(AleatProd!U881)*Plan1!$G$8))</f>
        <v>14678.807520752991</v>
      </c>
      <c r="V882" s="30">
        <f>(U882*EXP(Plan1!$G$7-(Plan1!$G$8^2)/2+NORMSINV(AleatProd!V881)*Plan1!$G$8))</f>
        <v>13765.170560652245</v>
      </c>
    </row>
    <row r="883" spans="1:22" x14ac:dyDescent="0.25">
      <c r="A883">
        <v>880</v>
      </c>
      <c r="B883" s="2">
        <f>Plan1!$B$4</f>
        <v>17520</v>
      </c>
      <c r="C883" s="30">
        <f>(B883*EXP(Plan1!$G$7-(Plan1!$G$8^2)/2+NORMSINV(AleatProd!C882)*Plan1!$G$8))</f>
        <v>17078.765474379499</v>
      </c>
      <c r="D883" s="30">
        <f>(C883*EXP(Plan1!$G$7-(Plan1!$G$8^2)/2+NORMSINV(AleatProd!D882)*Plan1!$G$8))</f>
        <v>16121.892604183551</v>
      </c>
      <c r="E883" s="30">
        <f>(D883*EXP(Plan1!$G$7-(Plan1!$G$8^2)/2+NORMSINV(AleatProd!E882)*Plan1!$G$8))</f>
        <v>16310.725088905961</v>
      </c>
      <c r="F883" s="30">
        <f>(E883*EXP(Plan1!$G$7-(Plan1!$G$8^2)/2+NORMSINV(AleatProd!F882)*Plan1!$G$8))</f>
        <v>16416.893901575066</v>
      </c>
      <c r="G883" s="30">
        <f>(F883*EXP(Plan1!$G$7-(Plan1!$G$8^2)/2+NORMSINV(AleatProd!G882)*Plan1!$G$8))</f>
        <v>15613.256443646093</v>
      </c>
      <c r="H883" s="30">
        <f>(G883*EXP(Plan1!$G$7-(Plan1!$G$8^2)/2+NORMSINV(AleatProd!H882)*Plan1!$G$8))</f>
        <v>13685.438769139173</v>
      </c>
      <c r="I883" s="30">
        <f>(H883*EXP(Plan1!$G$7-(Plan1!$G$8^2)/2+NORMSINV(AleatProd!I882)*Plan1!$G$8))</f>
        <v>13919.233750132331</v>
      </c>
      <c r="J883" s="30">
        <f>(I883*EXP(Plan1!$G$7-(Plan1!$G$8^2)/2+NORMSINV(AleatProd!J882)*Plan1!$G$8))</f>
        <v>14330.486900997077</v>
      </c>
      <c r="K883" s="30">
        <f>(J883*EXP(Plan1!$G$7-(Plan1!$G$8^2)/2+NORMSINV(AleatProd!K882)*Plan1!$G$8))</f>
        <v>13103.540602071711</v>
      </c>
      <c r="L883" s="30">
        <f>(K883*EXP(Plan1!$G$7-(Plan1!$G$8^2)/2+NORMSINV(AleatProd!L882)*Plan1!$G$8))</f>
        <v>13332.026065627286</v>
      </c>
      <c r="M883" s="30">
        <f>(L883*EXP(Plan1!$G$7-(Plan1!$G$8^2)/2+NORMSINV(AleatProd!M882)*Plan1!$G$8))</f>
        <v>12723.449024357453</v>
      </c>
      <c r="N883" s="30">
        <f>(M883*EXP(Plan1!$G$7-(Plan1!$G$8^2)/2+NORMSINV(AleatProd!N882)*Plan1!$G$8))</f>
        <v>11637.820396436333</v>
      </c>
      <c r="O883" s="30">
        <f>(N883*EXP(Plan1!$G$7-(Plan1!$G$8^2)/2+NORMSINV(AleatProd!O882)*Plan1!$G$8))</f>
        <v>11827.086539258782</v>
      </c>
      <c r="P883" s="30">
        <f>(O883*EXP(Plan1!$G$7-(Plan1!$G$8^2)/2+NORMSINV(AleatProd!P882)*Plan1!$G$8))</f>
        <v>11217.131546627606</v>
      </c>
      <c r="Q883" s="30">
        <f>(P883*EXP(Plan1!$G$7-(Plan1!$G$8^2)/2+NORMSINV(AleatProd!Q882)*Plan1!$G$8))</f>
        <v>10089.008393395347</v>
      </c>
      <c r="R883" s="30">
        <f>(Q883*EXP(Plan1!$G$7-(Plan1!$G$8^2)/2+NORMSINV(AleatProd!R882)*Plan1!$G$8))</f>
        <v>9929.1471508597006</v>
      </c>
      <c r="S883" s="30">
        <f>(R883*EXP(Plan1!$G$7-(Plan1!$G$8^2)/2+NORMSINV(AleatProd!S882)*Plan1!$G$8))</f>
        <v>10765.541863920469</v>
      </c>
      <c r="T883" s="30">
        <f>(S883*EXP(Plan1!$G$7-(Plan1!$G$8^2)/2+NORMSINV(AleatProd!T882)*Plan1!$G$8))</f>
        <v>10630.491849303255</v>
      </c>
      <c r="U883" s="30">
        <f>(T883*EXP(Plan1!$G$7-(Plan1!$G$8^2)/2+NORMSINV(AleatProd!U882)*Plan1!$G$8))</f>
        <v>10638.692031520502</v>
      </c>
      <c r="V883" s="30">
        <f>(U883*EXP(Plan1!$G$7-(Plan1!$G$8^2)/2+NORMSINV(AleatProd!V882)*Plan1!$G$8))</f>
        <v>10603.502406587893</v>
      </c>
    </row>
    <row r="884" spans="1:22" x14ac:dyDescent="0.25">
      <c r="A884">
        <v>881</v>
      </c>
      <c r="B884" s="2">
        <f>Plan1!$B$4</f>
        <v>17520</v>
      </c>
      <c r="C884" s="30">
        <f>(B884*EXP(Plan1!$G$7-(Plan1!$G$8^2)/2+NORMSINV(AleatProd!C883)*Plan1!$G$8))</f>
        <v>17789.13394518401</v>
      </c>
      <c r="D884" s="30">
        <f>(C884*EXP(Plan1!$G$7-(Plan1!$G$8^2)/2+NORMSINV(AleatProd!D883)*Plan1!$G$8))</f>
        <v>18192.989682416155</v>
      </c>
      <c r="E884" s="30">
        <f>(D884*EXP(Plan1!$G$7-(Plan1!$G$8^2)/2+NORMSINV(AleatProd!E883)*Plan1!$G$8))</f>
        <v>19194.295660463486</v>
      </c>
      <c r="F884" s="30">
        <f>(E884*EXP(Plan1!$G$7-(Plan1!$G$8^2)/2+NORMSINV(AleatProd!F883)*Plan1!$G$8))</f>
        <v>18178.935377689639</v>
      </c>
      <c r="G884" s="30">
        <f>(F884*EXP(Plan1!$G$7-(Plan1!$G$8^2)/2+NORMSINV(AleatProd!G883)*Plan1!$G$8))</f>
        <v>18087.92964331132</v>
      </c>
      <c r="H884" s="30">
        <f>(G884*EXP(Plan1!$G$7-(Plan1!$G$8^2)/2+NORMSINV(AleatProd!H883)*Plan1!$G$8))</f>
        <v>18424.088115313993</v>
      </c>
      <c r="I884" s="30">
        <f>(H884*EXP(Plan1!$G$7-(Plan1!$G$8^2)/2+NORMSINV(AleatProd!I883)*Plan1!$G$8))</f>
        <v>18675.986428040345</v>
      </c>
      <c r="J884" s="30">
        <f>(I884*EXP(Plan1!$G$7-(Plan1!$G$8^2)/2+NORMSINV(AleatProd!J883)*Plan1!$G$8))</f>
        <v>17629.430722874611</v>
      </c>
      <c r="K884" s="30">
        <f>(J884*EXP(Plan1!$G$7-(Plan1!$G$8^2)/2+NORMSINV(AleatProd!K883)*Plan1!$G$8))</f>
        <v>16686.804038503677</v>
      </c>
      <c r="L884" s="30">
        <f>(K884*EXP(Plan1!$G$7-(Plan1!$G$8^2)/2+NORMSINV(AleatProd!L883)*Plan1!$G$8))</f>
        <v>17106.248245110914</v>
      </c>
      <c r="M884" s="30">
        <f>(L884*EXP(Plan1!$G$7-(Plan1!$G$8^2)/2+NORMSINV(AleatProd!M883)*Plan1!$G$8))</f>
        <v>16383.038373407011</v>
      </c>
      <c r="N884" s="30">
        <f>(M884*EXP(Plan1!$G$7-(Plan1!$G$8^2)/2+NORMSINV(AleatProd!N883)*Plan1!$G$8))</f>
        <v>17290.74303584524</v>
      </c>
      <c r="O884" s="30">
        <f>(N884*EXP(Plan1!$G$7-(Plan1!$G$8^2)/2+NORMSINV(AleatProd!O883)*Plan1!$G$8))</f>
        <v>17067.976222615463</v>
      </c>
      <c r="P884" s="30">
        <f>(O884*EXP(Plan1!$G$7-(Plan1!$G$8^2)/2+NORMSINV(AleatProd!P883)*Plan1!$G$8))</f>
        <v>17183.770054340901</v>
      </c>
      <c r="Q884" s="30">
        <f>(P884*EXP(Plan1!$G$7-(Plan1!$G$8^2)/2+NORMSINV(AleatProd!Q883)*Plan1!$G$8))</f>
        <v>17052.997366261734</v>
      </c>
      <c r="R884" s="30">
        <f>(Q884*EXP(Plan1!$G$7-(Plan1!$G$8^2)/2+NORMSINV(AleatProd!R883)*Plan1!$G$8))</f>
        <v>17934.32711762514</v>
      </c>
      <c r="S884" s="30">
        <f>(R884*EXP(Plan1!$G$7-(Plan1!$G$8^2)/2+NORMSINV(AleatProd!S883)*Plan1!$G$8))</f>
        <v>17183.56664810947</v>
      </c>
      <c r="T884" s="30">
        <f>(S884*EXP(Plan1!$G$7-(Plan1!$G$8^2)/2+NORMSINV(AleatProd!T883)*Plan1!$G$8))</f>
        <v>17686.829350520111</v>
      </c>
      <c r="U884" s="30">
        <f>(T884*EXP(Plan1!$G$7-(Plan1!$G$8^2)/2+NORMSINV(AleatProd!U883)*Plan1!$G$8))</f>
        <v>16377.063815713233</v>
      </c>
      <c r="V884" s="30">
        <f>(U884*EXP(Plan1!$G$7-(Plan1!$G$8^2)/2+NORMSINV(AleatProd!V883)*Plan1!$G$8))</f>
        <v>14805.956030163836</v>
      </c>
    </row>
    <row r="885" spans="1:22" x14ac:dyDescent="0.25">
      <c r="A885">
        <v>882</v>
      </c>
      <c r="B885" s="2">
        <f>Plan1!$B$4</f>
        <v>17520</v>
      </c>
      <c r="C885" s="30">
        <f>(B885*EXP(Plan1!$G$7-(Plan1!$G$8^2)/2+NORMSINV(AleatProd!C884)*Plan1!$G$8))</f>
        <v>16709.392228978431</v>
      </c>
      <c r="D885" s="30">
        <f>(C885*EXP(Plan1!$G$7-(Plan1!$G$8^2)/2+NORMSINV(AleatProd!D884)*Plan1!$G$8))</f>
        <v>16296.41253120775</v>
      </c>
      <c r="E885" s="30">
        <f>(D885*EXP(Plan1!$G$7-(Plan1!$G$8^2)/2+NORMSINV(AleatProd!E884)*Plan1!$G$8))</f>
        <v>15861.40691961031</v>
      </c>
      <c r="F885" s="30">
        <f>(E885*EXP(Plan1!$G$7-(Plan1!$G$8^2)/2+NORMSINV(AleatProd!F884)*Plan1!$G$8))</f>
        <v>17400.072906222078</v>
      </c>
      <c r="G885" s="30">
        <f>(F885*EXP(Plan1!$G$7-(Plan1!$G$8^2)/2+NORMSINV(AleatProd!G884)*Plan1!$G$8))</f>
        <v>18129.161553003087</v>
      </c>
      <c r="H885" s="30">
        <f>(G885*EXP(Plan1!$G$7-(Plan1!$G$8^2)/2+NORMSINV(AleatProd!H884)*Plan1!$G$8))</f>
        <v>18036.899040423457</v>
      </c>
      <c r="I885" s="30">
        <f>(H885*EXP(Plan1!$G$7-(Plan1!$G$8^2)/2+NORMSINV(AleatProd!I884)*Plan1!$G$8))</f>
        <v>17918.672401629945</v>
      </c>
      <c r="J885" s="30">
        <f>(I885*EXP(Plan1!$G$7-(Plan1!$G$8^2)/2+NORMSINV(AleatProd!J884)*Plan1!$G$8))</f>
        <v>18202.236418505749</v>
      </c>
      <c r="K885" s="30">
        <f>(J885*EXP(Plan1!$G$7-(Plan1!$G$8^2)/2+NORMSINV(AleatProd!K884)*Plan1!$G$8))</f>
        <v>19550.123341093928</v>
      </c>
      <c r="L885" s="30">
        <f>(K885*EXP(Plan1!$G$7-(Plan1!$G$8^2)/2+NORMSINV(AleatProd!L884)*Plan1!$G$8))</f>
        <v>18984.375053338805</v>
      </c>
      <c r="M885" s="30">
        <f>(L885*EXP(Plan1!$G$7-(Plan1!$G$8^2)/2+NORMSINV(AleatProd!M884)*Plan1!$G$8))</f>
        <v>18376.789669912767</v>
      </c>
      <c r="N885" s="30">
        <f>(M885*EXP(Plan1!$G$7-(Plan1!$G$8^2)/2+NORMSINV(AleatProd!N884)*Plan1!$G$8))</f>
        <v>18433.78486980205</v>
      </c>
      <c r="O885" s="30">
        <f>(N885*EXP(Plan1!$G$7-(Plan1!$G$8^2)/2+NORMSINV(AleatProd!O884)*Plan1!$G$8))</f>
        <v>17016.419797171144</v>
      </c>
      <c r="P885" s="30">
        <f>(O885*EXP(Plan1!$G$7-(Plan1!$G$8^2)/2+NORMSINV(AleatProd!P884)*Plan1!$G$8))</f>
        <v>15950.767405744476</v>
      </c>
      <c r="Q885" s="30">
        <f>(P885*EXP(Plan1!$G$7-(Plan1!$G$8^2)/2+NORMSINV(AleatProd!Q884)*Plan1!$G$8))</f>
        <v>15005.450312357038</v>
      </c>
      <c r="R885" s="30">
        <f>(Q885*EXP(Plan1!$G$7-(Plan1!$G$8^2)/2+NORMSINV(AleatProd!R884)*Plan1!$G$8))</f>
        <v>16352.581020214153</v>
      </c>
      <c r="S885" s="30">
        <f>(R885*EXP(Plan1!$G$7-(Plan1!$G$8^2)/2+NORMSINV(AleatProd!S884)*Plan1!$G$8))</f>
        <v>17073.736244339831</v>
      </c>
      <c r="T885" s="30">
        <f>(S885*EXP(Plan1!$G$7-(Plan1!$G$8^2)/2+NORMSINV(AleatProd!T884)*Plan1!$G$8))</f>
        <v>17211.370768188837</v>
      </c>
      <c r="U885" s="30">
        <f>(T885*EXP(Plan1!$G$7-(Plan1!$G$8^2)/2+NORMSINV(AleatProd!U884)*Plan1!$G$8))</f>
        <v>17168.760743099872</v>
      </c>
      <c r="V885" s="30">
        <f>(U885*EXP(Plan1!$G$7-(Plan1!$G$8^2)/2+NORMSINV(AleatProd!V884)*Plan1!$G$8))</f>
        <v>17335.325824738327</v>
      </c>
    </row>
    <row r="886" spans="1:22" x14ac:dyDescent="0.25">
      <c r="A886">
        <v>883</v>
      </c>
      <c r="B886" s="2">
        <f>Plan1!$B$4</f>
        <v>17520</v>
      </c>
      <c r="C886" s="30">
        <f>(B886*EXP(Plan1!$G$7-(Plan1!$G$8^2)/2+NORMSINV(AleatProd!C885)*Plan1!$G$8))</f>
        <v>18066.248006964637</v>
      </c>
      <c r="D886" s="30">
        <f>(C886*EXP(Plan1!$G$7-(Plan1!$G$8^2)/2+NORMSINV(AleatProd!D885)*Plan1!$G$8))</f>
        <v>17270.060401778519</v>
      </c>
      <c r="E886" s="30">
        <f>(D886*EXP(Plan1!$G$7-(Plan1!$G$8^2)/2+NORMSINV(AleatProd!E885)*Plan1!$G$8))</f>
        <v>18079.36735297351</v>
      </c>
      <c r="F886" s="30">
        <f>(E886*EXP(Plan1!$G$7-(Plan1!$G$8^2)/2+NORMSINV(AleatProd!F885)*Plan1!$G$8))</f>
        <v>17738.898448385447</v>
      </c>
      <c r="G886" s="30">
        <f>(F886*EXP(Plan1!$G$7-(Plan1!$G$8^2)/2+NORMSINV(AleatProd!G885)*Plan1!$G$8))</f>
        <v>18103.07838719806</v>
      </c>
      <c r="H886" s="30">
        <f>(G886*EXP(Plan1!$G$7-(Plan1!$G$8^2)/2+NORMSINV(AleatProd!H885)*Plan1!$G$8))</f>
        <v>18901.19454473905</v>
      </c>
      <c r="I886" s="30">
        <f>(H886*EXP(Plan1!$G$7-(Plan1!$G$8^2)/2+NORMSINV(AleatProd!I885)*Plan1!$G$8))</f>
        <v>19868.398785289013</v>
      </c>
      <c r="J886" s="30">
        <f>(I886*EXP(Plan1!$G$7-(Plan1!$G$8^2)/2+NORMSINV(AleatProd!J885)*Plan1!$G$8))</f>
        <v>19369.4511751051</v>
      </c>
      <c r="K886" s="30">
        <f>(J886*EXP(Plan1!$G$7-(Plan1!$G$8^2)/2+NORMSINV(AleatProd!K885)*Plan1!$G$8))</f>
        <v>18964.635518417435</v>
      </c>
      <c r="L886" s="30">
        <f>(K886*EXP(Plan1!$G$7-(Plan1!$G$8^2)/2+NORMSINV(AleatProd!L885)*Plan1!$G$8))</f>
        <v>19212.632026000738</v>
      </c>
      <c r="M886" s="30">
        <f>(L886*EXP(Plan1!$G$7-(Plan1!$G$8^2)/2+NORMSINV(AleatProd!M885)*Plan1!$G$8))</f>
        <v>18961.616813677727</v>
      </c>
      <c r="N886" s="30">
        <f>(M886*EXP(Plan1!$G$7-(Plan1!$G$8^2)/2+NORMSINV(AleatProd!N885)*Plan1!$G$8))</f>
        <v>16590.331301908711</v>
      </c>
      <c r="O886" s="30">
        <f>(N886*EXP(Plan1!$G$7-(Plan1!$G$8^2)/2+NORMSINV(AleatProd!O885)*Plan1!$G$8))</f>
        <v>15850.889123685542</v>
      </c>
      <c r="P886" s="30">
        <f>(O886*EXP(Plan1!$G$7-(Plan1!$G$8^2)/2+NORMSINV(AleatProd!P885)*Plan1!$G$8))</f>
        <v>15308.104454375796</v>
      </c>
      <c r="Q886" s="30">
        <f>(P886*EXP(Plan1!$G$7-(Plan1!$G$8^2)/2+NORMSINV(AleatProd!Q885)*Plan1!$G$8))</f>
        <v>14567.523005750998</v>
      </c>
      <c r="R886" s="30">
        <f>(Q886*EXP(Plan1!$G$7-(Plan1!$G$8^2)/2+NORMSINV(AleatProd!R885)*Plan1!$G$8))</f>
        <v>14324.680213749272</v>
      </c>
      <c r="S886" s="30">
        <f>(R886*EXP(Plan1!$G$7-(Plan1!$G$8^2)/2+NORMSINV(AleatProd!S885)*Plan1!$G$8))</f>
        <v>14026.058021893199</v>
      </c>
      <c r="T886" s="30">
        <f>(S886*EXP(Plan1!$G$7-(Plan1!$G$8^2)/2+NORMSINV(AleatProd!T885)*Plan1!$G$8))</f>
        <v>14152.446403525872</v>
      </c>
      <c r="U886" s="30">
        <f>(T886*EXP(Plan1!$G$7-(Plan1!$G$8^2)/2+NORMSINV(AleatProd!U885)*Plan1!$G$8))</f>
        <v>14448.256024405233</v>
      </c>
      <c r="V886" s="30">
        <f>(U886*EXP(Plan1!$G$7-(Plan1!$G$8^2)/2+NORMSINV(AleatProd!V885)*Plan1!$G$8))</f>
        <v>15275.086800926212</v>
      </c>
    </row>
    <row r="887" spans="1:22" x14ac:dyDescent="0.25">
      <c r="A887">
        <v>884</v>
      </c>
      <c r="B887" s="2">
        <f>Plan1!$B$4</f>
        <v>17520</v>
      </c>
      <c r="C887" s="30">
        <f>(B887*EXP(Plan1!$G$7-(Plan1!$G$8^2)/2+NORMSINV(AleatProd!C886)*Plan1!$G$8))</f>
        <v>17864.326067781316</v>
      </c>
      <c r="D887" s="30">
        <f>(C887*EXP(Plan1!$G$7-(Plan1!$G$8^2)/2+NORMSINV(AleatProd!D886)*Plan1!$G$8))</f>
        <v>18255.002766205456</v>
      </c>
      <c r="E887" s="30">
        <f>(D887*EXP(Plan1!$G$7-(Plan1!$G$8^2)/2+NORMSINV(AleatProd!E886)*Plan1!$G$8))</f>
        <v>18608.01766202056</v>
      </c>
      <c r="F887" s="30">
        <f>(E887*EXP(Plan1!$G$7-(Plan1!$G$8^2)/2+NORMSINV(AleatProd!F886)*Plan1!$G$8))</f>
        <v>18563.026128246474</v>
      </c>
      <c r="G887" s="30">
        <f>(F887*EXP(Plan1!$G$7-(Plan1!$G$8^2)/2+NORMSINV(AleatProd!G886)*Plan1!$G$8))</f>
        <v>18176.765677281601</v>
      </c>
      <c r="H887" s="30">
        <f>(G887*EXP(Plan1!$G$7-(Plan1!$G$8^2)/2+NORMSINV(AleatProd!H886)*Plan1!$G$8))</f>
        <v>15627.020440180733</v>
      </c>
      <c r="I887" s="30">
        <f>(H887*EXP(Plan1!$G$7-(Plan1!$G$8^2)/2+NORMSINV(AleatProd!I886)*Plan1!$G$8))</f>
        <v>14402.741568044481</v>
      </c>
      <c r="J887" s="30">
        <f>(I887*EXP(Plan1!$G$7-(Plan1!$G$8^2)/2+NORMSINV(AleatProd!J886)*Plan1!$G$8))</f>
        <v>14481.233253356246</v>
      </c>
      <c r="K887" s="30">
        <f>(J887*EXP(Plan1!$G$7-(Plan1!$G$8^2)/2+NORMSINV(AleatProd!K886)*Plan1!$G$8))</f>
        <v>13711.184518748056</v>
      </c>
      <c r="L887" s="30">
        <f>(K887*EXP(Plan1!$G$7-(Plan1!$G$8^2)/2+NORMSINV(AleatProd!L886)*Plan1!$G$8))</f>
        <v>13726.105187053172</v>
      </c>
      <c r="M887" s="30">
        <f>(L887*EXP(Plan1!$G$7-(Plan1!$G$8^2)/2+NORMSINV(AleatProd!M886)*Plan1!$G$8))</f>
        <v>12549.324572316784</v>
      </c>
      <c r="N887" s="30">
        <f>(M887*EXP(Plan1!$G$7-(Plan1!$G$8^2)/2+NORMSINV(AleatProd!N886)*Plan1!$G$8))</f>
        <v>12005.262774620998</v>
      </c>
      <c r="O887" s="30">
        <f>(N887*EXP(Plan1!$G$7-(Plan1!$G$8^2)/2+NORMSINV(AleatProd!O886)*Plan1!$G$8))</f>
        <v>12004.732777401658</v>
      </c>
      <c r="P887" s="30">
        <f>(O887*EXP(Plan1!$G$7-(Plan1!$G$8^2)/2+NORMSINV(AleatProd!P886)*Plan1!$G$8))</f>
        <v>10634.115340576842</v>
      </c>
      <c r="Q887" s="30">
        <f>(P887*EXP(Plan1!$G$7-(Plan1!$G$8^2)/2+NORMSINV(AleatProd!Q886)*Plan1!$G$8))</f>
        <v>10910.357696180907</v>
      </c>
      <c r="R887" s="30">
        <f>(Q887*EXP(Plan1!$G$7-(Plan1!$G$8^2)/2+NORMSINV(AleatProd!R886)*Plan1!$G$8))</f>
        <v>10378.658146445543</v>
      </c>
      <c r="S887" s="30">
        <f>(R887*EXP(Plan1!$G$7-(Plan1!$G$8^2)/2+NORMSINV(AleatProd!S886)*Plan1!$G$8))</f>
        <v>9569.9798542241733</v>
      </c>
      <c r="T887" s="30">
        <f>(S887*EXP(Plan1!$G$7-(Plan1!$G$8^2)/2+NORMSINV(AleatProd!T886)*Plan1!$G$8))</f>
        <v>9914.4311685570028</v>
      </c>
      <c r="U887" s="30">
        <f>(T887*EXP(Plan1!$G$7-(Plan1!$G$8^2)/2+NORMSINV(AleatProd!U886)*Plan1!$G$8))</f>
        <v>10240.46590214095</v>
      </c>
      <c r="V887" s="30">
        <f>(U887*EXP(Plan1!$G$7-(Plan1!$G$8^2)/2+NORMSINV(AleatProd!V886)*Plan1!$G$8))</f>
        <v>10131.624797736295</v>
      </c>
    </row>
    <row r="888" spans="1:22" x14ac:dyDescent="0.25">
      <c r="A888">
        <v>885</v>
      </c>
      <c r="B888" s="2">
        <f>Plan1!$B$4</f>
        <v>17520</v>
      </c>
      <c r="C888" s="30">
        <f>(B888*EXP(Plan1!$G$7-(Plan1!$G$8^2)/2+NORMSINV(AleatProd!C887)*Plan1!$G$8))</f>
        <v>18297.097427487224</v>
      </c>
      <c r="D888" s="30">
        <f>(C888*EXP(Plan1!$G$7-(Plan1!$G$8^2)/2+NORMSINV(AleatProd!D887)*Plan1!$G$8))</f>
        <v>18254.806948411733</v>
      </c>
      <c r="E888" s="30">
        <f>(D888*EXP(Plan1!$G$7-(Plan1!$G$8^2)/2+NORMSINV(AleatProd!E887)*Plan1!$G$8))</f>
        <v>18768.36039962506</v>
      </c>
      <c r="F888" s="30">
        <f>(E888*EXP(Plan1!$G$7-(Plan1!$G$8^2)/2+NORMSINV(AleatProd!F887)*Plan1!$G$8))</f>
        <v>20004.645078223861</v>
      </c>
      <c r="G888" s="30">
        <f>(F888*EXP(Plan1!$G$7-(Plan1!$G$8^2)/2+NORMSINV(AleatProd!G887)*Plan1!$G$8))</f>
        <v>19340.967480558509</v>
      </c>
      <c r="H888" s="30">
        <f>(G888*EXP(Plan1!$G$7-(Plan1!$G$8^2)/2+NORMSINV(AleatProd!H887)*Plan1!$G$8))</f>
        <v>19709.398245026285</v>
      </c>
      <c r="I888" s="30">
        <f>(H888*EXP(Plan1!$G$7-(Plan1!$G$8^2)/2+NORMSINV(AleatProd!I887)*Plan1!$G$8))</f>
        <v>19155.52047588088</v>
      </c>
      <c r="J888" s="30">
        <f>(I888*EXP(Plan1!$G$7-(Plan1!$G$8^2)/2+NORMSINV(AleatProd!J887)*Plan1!$G$8))</f>
        <v>18295.814003601034</v>
      </c>
      <c r="K888" s="30">
        <f>(J888*EXP(Plan1!$G$7-(Plan1!$G$8^2)/2+NORMSINV(AleatProd!K887)*Plan1!$G$8))</f>
        <v>18740.857603794473</v>
      </c>
      <c r="L888" s="30">
        <f>(K888*EXP(Plan1!$G$7-(Plan1!$G$8^2)/2+NORMSINV(AleatProd!L887)*Plan1!$G$8))</f>
        <v>18373.776235563644</v>
      </c>
      <c r="M888" s="30">
        <f>(L888*EXP(Plan1!$G$7-(Plan1!$G$8^2)/2+NORMSINV(AleatProd!M887)*Plan1!$G$8))</f>
        <v>19188.268649391244</v>
      </c>
      <c r="N888" s="30">
        <f>(M888*EXP(Plan1!$G$7-(Plan1!$G$8^2)/2+NORMSINV(AleatProd!N887)*Plan1!$G$8))</f>
        <v>20022.083554821511</v>
      </c>
      <c r="O888" s="30">
        <f>(N888*EXP(Plan1!$G$7-(Plan1!$G$8^2)/2+NORMSINV(AleatProd!O887)*Plan1!$G$8))</f>
        <v>20670.230680601278</v>
      </c>
      <c r="P888" s="30">
        <f>(O888*EXP(Plan1!$G$7-(Plan1!$G$8^2)/2+NORMSINV(AleatProd!P887)*Plan1!$G$8))</f>
        <v>20326.422323904746</v>
      </c>
      <c r="Q888" s="30">
        <f>(P888*EXP(Plan1!$G$7-(Plan1!$G$8^2)/2+NORMSINV(AleatProd!Q887)*Plan1!$G$8))</f>
        <v>21763.541017199652</v>
      </c>
      <c r="R888" s="30">
        <f>(Q888*EXP(Plan1!$G$7-(Plan1!$G$8^2)/2+NORMSINV(AleatProd!R887)*Plan1!$G$8))</f>
        <v>23111.681610968499</v>
      </c>
      <c r="S888" s="30">
        <f>(R888*EXP(Plan1!$G$7-(Plan1!$G$8^2)/2+NORMSINV(AleatProd!S887)*Plan1!$G$8))</f>
        <v>22414.026293153773</v>
      </c>
      <c r="T888" s="30">
        <f>(S888*EXP(Plan1!$G$7-(Plan1!$G$8^2)/2+NORMSINV(AleatProd!T887)*Plan1!$G$8))</f>
        <v>22759.990835473098</v>
      </c>
      <c r="U888" s="30">
        <f>(T888*EXP(Plan1!$G$7-(Plan1!$G$8^2)/2+NORMSINV(AleatProd!U887)*Plan1!$G$8))</f>
        <v>23930.296791542703</v>
      </c>
      <c r="V888" s="30">
        <f>(U888*EXP(Plan1!$G$7-(Plan1!$G$8^2)/2+NORMSINV(AleatProd!V887)*Plan1!$G$8))</f>
        <v>26988.687198399803</v>
      </c>
    </row>
    <row r="889" spans="1:22" x14ac:dyDescent="0.25">
      <c r="A889">
        <v>886</v>
      </c>
      <c r="B889" s="2">
        <f>Plan1!$B$4</f>
        <v>17520</v>
      </c>
      <c r="C889" s="30">
        <f>(B889*EXP(Plan1!$G$7-(Plan1!$G$8^2)/2+NORMSINV(AleatProd!C888)*Plan1!$G$8))</f>
        <v>16252.26663481524</v>
      </c>
      <c r="D889" s="30">
        <f>(C889*EXP(Plan1!$G$7-(Plan1!$G$8^2)/2+NORMSINV(AleatProd!D888)*Plan1!$G$8))</f>
        <v>16833.050503259186</v>
      </c>
      <c r="E889" s="30">
        <f>(D889*EXP(Plan1!$G$7-(Plan1!$G$8^2)/2+NORMSINV(AleatProd!E888)*Plan1!$G$8))</f>
        <v>16730.634359849555</v>
      </c>
      <c r="F889" s="30">
        <f>(E889*EXP(Plan1!$G$7-(Plan1!$G$8^2)/2+NORMSINV(AleatProd!F888)*Plan1!$G$8))</f>
        <v>16605.236710715861</v>
      </c>
      <c r="G889" s="30">
        <f>(F889*EXP(Plan1!$G$7-(Plan1!$G$8^2)/2+NORMSINV(AleatProd!G888)*Plan1!$G$8))</f>
        <v>15574.511873787385</v>
      </c>
      <c r="H889" s="30">
        <f>(G889*EXP(Plan1!$G$7-(Plan1!$G$8^2)/2+NORMSINV(AleatProd!H888)*Plan1!$G$8))</f>
        <v>17412.823980078931</v>
      </c>
      <c r="I889" s="30">
        <f>(H889*EXP(Plan1!$G$7-(Plan1!$G$8^2)/2+NORMSINV(AleatProd!I888)*Plan1!$G$8))</f>
        <v>18368.915135545005</v>
      </c>
      <c r="J889" s="30">
        <f>(I889*EXP(Plan1!$G$7-(Plan1!$G$8^2)/2+NORMSINV(AleatProd!J888)*Plan1!$G$8))</f>
        <v>18066.062871582588</v>
      </c>
      <c r="K889" s="30">
        <f>(J889*EXP(Plan1!$G$7-(Plan1!$G$8^2)/2+NORMSINV(AleatProd!K888)*Plan1!$G$8))</f>
        <v>16857.983430011929</v>
      </c>
      <c r="L889" s="30">
        <f>(K889*EXP(Plan1!$G$7-(Plan1!$G$8^2)/2+NORMSINV(AleatProd!L888)*Plan1!$G$8))</f>
        <v>17202.613724024148</v>
      </c>
      <c r="M889" s="30">
        <f>(L889*EXP(Plan1!$G$7-(Plan1!$G$8^2)/2+NORMSINV(AleatProd!M888)*Plan1!$G$8))</f>
        <v>16515.554729319108</v>
      </c>
      <c r="N889" s="30">
        <f>(M889*EXP(Plan1!$G$7-(Plan1!$G$8^2)/2+NORMSINV(AleatProd!N888)*Plan1!$G$8))</f>
        <v>17000.114367642876</v>
      </c>
      <c r="O889" s="30">
        <f>(N889*EXP(Plan1!$G$7-(Plan1!$G$8^2)/2+NORMSINV(AleatProd!O888)*Plan1!$G$8))</f>
        <v>16541.959607988938</v>
      </c>
      <c r="P889" s="30">
        <f>(O889*EXP(Plan1!$G$7-(Plan1!$G$8^2)/2+NORMSINV(AleatProd!P888)*Plan1!$G$8))</f>
        <v>16500.241543598491</v>
      </c>
      <c r="Q889" s="30">
        <f>(P889*EXP(Plan1!$G$7-(Plan1!$G$8^2)/2+NORMSINV(AleatProd!Q888)*Plan1!$G$8))</f>
        <v>16698.521340190349</v>
      </c>
      <c r="R889" s="30">
        <f>(Q889*EXP(Plan1!$G$7-(Plan1!$G$8^2)/2+NORMSINV(AleatProd!R888)*Plan1!$G$8))</f>
        <v>16173.322425158636</v>
      </c>
      <c r="S889" s="30">
        <f>(R889*EXP(Plan1!$G$7-(Plan1!$G$8^2)/2+NORMSINV(AleatProd!S888)*Plan1!$G$8))</f>
        <v>16590.697237169505</v>
      </c>
      <c r="T889" s="30">
        <f>(S889*EXP(Plan1!$G$7-(Plan1!$G$8^2)/2+NORMSINV(AleatProd!T888)*Plan1!$G$8))</f>
        <v>17063.1277716492</v>
      </c>
      <c r="U889" s="30">
        <f>(T889*EXP(Plan1!$G$7-(Plan1!$G$8^2)/2+NORMSINV(AleatProd!U888)*Plan1!$G$8))</f>
        <v>17924.819485023327</v>
      </c>
      <c r="V889" s="30">
        <f>(U889*EXP(Plan1!$G$7-(Plan1!$G$8^2)/2+NORMSINV(AleatProd!V888)*Plan1!$G$8))</f>
        <v>17287.153441058126</v>
      </c>
    </row>
    <row r="890" spans="1:22" x14ac:dyDescent="0.25">
      <c r="A890">
        <v>887</v>
      </c>
      <c r="B890" s="2">
        <f>Plan1!$B$4</f>
        <v>17520</v>
      </c>
      <c r="C890" s="30">
        <f>(B890*EXP(Plan1!$G$7-(Plan1!$G$8^2)/2+NORMSINV(AleatProd!C889)*Plan1!$G$8))</f>
        <v>17787.17426403701</v>
      </c>
      <c r="D890" s="30">
        <f>(C890*EXP(Plan1!$G$7-(Plan1!$G$8^2)/2+NORMSINV(AleatProd!D889)*Plan1!$G$8))</f>
        <v>17680.367483155638</v>
      </c>
      <c r="E890" s="30">
        <f>(D890*EXP(Plan1!$G$7-(Plan1!$G$8^2)/2+NORMSINV(AleatProd!E889)*Plan1!$G$8))</f>
        <v>16268.856475353963</v>
      </c>
      <c r="F890" s="30">
        <f>(E890*EXP(Plan1!$G$7-(Plan1!$G$8^2)/2+NORMSINV(AleatProd!F889)*Plan1!$G$8))</f>
        <v>16286.459119095547</v>
      </c>
      <c r="G890" s="30">
        <f>(F890*EXP(Plan1!$G$7-(Plan1!$G$8^2)/2+NORMSINV(AleatProd!G889)*Plan1!$G$8))</f>
        <v>15554.493310258562</v>
      </c>
      <c r="H890" s="30">
        <f>(G890*EXP(Plan1!$G$7-(Plan1!$G$8^2)/2+NORMSINV(AleatProd!H889)*Plan1!$G$8))</f>
        <v>15484.990706931243</v>
      </c>
      <c r="I890" s="30">
        <f>(H890*EXP(Plan1!$G$7-(Plan1!$G$8^2)/2+NORMSINV(AleatProd!I889)*Plan1!$G$8))</f>
        <v>15212.308015055834</v>
      </c>
      <c r="J890" s="30">
        <f>(I890*EXP(Plan1!$G$7-(Plan1!$G$8^2)/2+NORMSINV(AleatProd!J889)*Plan1!$G$8))</f>
        <v>15242.534406986519</v>
      </c>
      <c r="K890" s="30">
        <f>(J890*EXP(Plan1!$G$7-(Plan1!$G$8^2)/2+NORMSINV(AleatProd!K889)*Plan1!$G$8))</f>
        <v>14693.6277551764</v>
      </c>
      <c r="L890" s="30">
        <f>(K890*EXP(Plan1!$G$7-(Plan1!$G$8^2)/2+NORMSINV(AleatProd!L889)*Plan1!$G$8))</f>
        <v>14525.116760490495</v>
      </c>
      <c r="M890" s="30">
        <f>(L890*EXP(Plan1!$G$7-(Plan1!$G$8^2)/2+NORMSINV(AleatProd!M889)*Plan1!$G$8))</f>
        <v>14005.114115081155</v>
      </c>
      <c r="N890" s="30">
        <f>(M890*EXP(Plan1!$G$7-(Plan1!$G$8^2)/2+NORMSINV(AleatProd!N889)*Plan1!$G$8))</f>
        <v>13772.392554764652</v>
      </c>
      <c r="O890" s="30">
        <f>(N890*EXP(Plan1!$G$7-(Plan1!$G$8^2)/2+NORMSINV(AleatProd!O889)*Plan1!$G$8))</f>
        <v>14778.509055584596</v>
      </c>
      <c r="P890" s="30">
        <f>(O890*EXP(Plan1!$G$7-(Plan1!$G$8^2)/2+NORMSINV(AleatProd!P889)*Plan1!$G$8))</f>
        <v>14769.302945697391</v>
      </c>
      <c r="Q890" s="30">
        <f>(P890*EXP(Plan1!$G$7-(Plan1!$G$8^2)/2+NORMSINV(AleatProd!Q889)*Plan1!$G$8))</f>
        <v>15731.532751003897</v>
      </c>
      <c r="R890" s="30">
        <f>(Q890*EXP(Plan1!$G$7-(Plan1!$G$8^2)/2+NORMSINV(AleatProd!R889)*Plan1!$G$8))</f>
        <v>15208.666434528273</v>
      </c>
      <c r="S890" s="30">
        <f>(R890*EXP(Plan1!$G$7-(Plan1!$G$8^2)/2+NORMSINV(AleatProd!S889)*Plan1!$G$8))</f>
        <v>15121.63804538779</v>
      </c>
      <c r="T890" s="30">
        <f>(S890*EXP(Plan1!$G$7-(Plan1!$G$8^2)/2+NORMSINV(AleatProd!T889)*Plan1!$G$8))</f>
        <v>15591.17777744068</v>
      </c>
      <c r="U890" s="30">
        <f>(T890*EXP(Plan1!$G$7-(Plan1!$G$8^2)/2+NORMSINV(AleatProd!U889)*Plan1!$G$8))</f>
        <v>14614.560410708991</v>
      </c>
      <c r="V890" s="30">
        <f>(U890*EXP(Plan1!$G$7-(Plan1!$G$8^2)/2+NORMSINV(AleatProd!V889)*Plan1!$G$8))</f>
        <v>14554.380202135293</v>
      </c>
    </row>
    <row r="891" spans="1:22" x14ac:dyDescent="0.25">
      <c r="A891">
        <v>888</v>
      </c>
      <c r="B891" s="2">
        <f>Plan1!$B$4</f>
        <v>17520</v>
      </c>
      <c r="C891" s="30">
        <f>(B891*EXP(Plan1!$G$7-(Plan1!$G$8^2)/2+NORMSINV(AleatProd!C890)*Plan1!$G$8))</f>
        <v>16272.811526575444</v>
      </c>
      <c r="D891" s="30">
        <f>(C891*EXP(Plan1!$G$7-(Plan1!$G$8^2)/2+NORMSINV(AleatProd!D890)*Plan1!$G$8))</f>
        <v>16736.216822238399</v>
      </c>
      <c r="E891" s="30">
        <f>(D891*EXP(Plan1!$G$7-(Plan1!$G$8^2)/2+NORMSINV(AleatProd!E890)*Plan1!$G$8))</f>
        <v>15655.950242010007</v>
      </c>
      <c r="F891" s="30">
        <f>(E891*EXP(Plan1!$G$7-(Plan1!$G$8^2)/2+NORMSINV(AleatProd!F890)*Plan1!$G$8))</f>
        <v>14883.827883051139</v>
      </c>
      <c r="G891" s="30">
        <f>(F891*EXP(Plan1!$G$7-(Plan1!$G$8^2)/2+NORMSINV(AleatProd!G890)*Plan1!$G$8))</f>
        <v>14426.705420964889</v>
      </c>
      <c r="H891" s="30">
        <f>(G891*EXP(Plan1!$G$7-(Plan1!$G$8^2)/2+NORMSINV(AleatProd!H890)*Plan1!$G$8))</f>
        <v>15628.876356363242</v>
      </c>
      <c r="I891" s="30">
        <f>(H891*EXP(Plan1!$G$7-(Plan1!$G$8^2)/2+NORMSINV(AleatProd!I890)*Plan1!$G$8))</f>
        <v>15611.863118905652</v>
      </c>
      <c r="J891" s="30">
        <f>(I891*EXP(Plan1!$G$7-(Plan1!$G$8^2)/2+NORMSINV(AleatProd!J890)*Plan1!$G$8))</f>
        <v>15024.400745412306</v>
      </c>
      <c r="K891" s="30">
        <f>(J891*EXP(Plan1!$G$7-(Plan1!$G$8^2)/2+NORMSINV(AleatProd!K890)*Plan1!$G$8))</f>
        <v>14927.650458494929</v>
      </c>
      <c r="L891" s="30">
        <f>(K891*EXP(Plan1!$G$7-(Plan1!$G$8^2)/2+NORMSINV(AleatProd!L890)*Plan1!$G$8))</f>
        <v>14520.658061997194</v>
      </c>
      <c r="M891" s="30">
        <f>(L891*EXP(Plan1!$G$7-(Plan1!$G$8^2)/2+NORMSINV(AleatProd!M890)*Plan1!$G$8))</f>
        <v>14738.029240278605</v>
      </c>
      <c r="N891" s="30">
        <f>(M891*EXP(Plan1!$G$7-(Plan1!$G$8^2)/2+NORMSINV(AleatProd!N890)*Plan1!$G$8))</f>
        <v>15242.451676023193</v>
      </c>
      <c r="O891" s="30">
        <f>(N891*EXP(Plan1!$G$7-(Plan1!$G$8^2)/2+NORMSINV(AleatProd!O890)*Plan1!$G$8))</f>
        <v>14510.032681207324</v>
      </c>
      <c r="P891" s="30">
        <f>(O891*EXP(Plan1!$G$7-(Plan1!$G$8^2)/2+NORMSINV(AleatProd!P890)*Plan1!$G$8))</f>
        <v>14853.100109098446</v>
      </c>
      <c r="Q891" s="30">
        <f>(P891*EXP(Plan1!$G$7-(Plan1!$G$8^2)/2+NORMSINV(AleatProd!Q890)*Plan1!$G$8))</f>
        <v>14921.041946075929</v>
      </c>
      <c r="R891" s="30">
        <f>(Q891*EXP(Plan1!$G$7-(Plan1!$G$8^2)/2+NORMSINV(AleatProd!R890)*Plan1!$G$8))</f>
        <v>14426.942654256007</v>
      </c>
      <c r="S891" s="30">
        <f>(R891*EXP(Plan1!$G$7-(Plan1!$G$8^2)/2+NORMSINV(AleatProd!S890)*Plan1!$G$8))</f>
        <v>13939.908324676364</v>
      </c>
      <c r="T891" s="30">
        <f>(S891*EXP(Plan1!$G$7-(Plan1!$G$8^2)/2+NORMSINV(AleatProd!T890)*Plan1!$G$8))</f>
        <v>14762.689740965894</v>
      </c>
      <c r="U891" s="30">
        <f>(T891*EXP(Plan1!$G$7-(Plan1!$G$8^2)/2+NORMSINV(AleatProd!U890)*Plan1!$G$8))</f>
        <v>15237.34405662993</v>
      </c>
      <c r="V891" s="30">
        <f>(U891*EXP(Plan1!$G$7-(Plan1!$G$8^2)/2+NORMSINV(AleatProd!V890)*Plan1!$G$8))</f>
        <v>15650.105754724727</v>
      </c>
    </row>
    <row r="892" spans="1:22" x14ac:dyDescent="0.25">
      <c r="A892">
        <v>889</v>
      </c>
      <c r="B892" s="2">
        <f>Plan1!$B$4</f>
        <v>17520</v>
      </c>
      <c r="C892" s="30">
        <f>(B892*EXP(Plan1!$G$7-(Plan1!$G$8^2)/2+NORMSINV(AleatProd!C891)*Plan1!$G$8))</f>
        <v>18597.731033155866</v>
      </c>
      <c r="D892" s="30">
        <f>(C892*EXP(Plan1!$G$7-(Plan1!$G$8^2)/2+NORMSINV(AleatProd!D891)*Plan1!$G$8))</f>
        <v>19287.127212534415</v>
      </c>
      <c r="E892" s="30">
        <f>(D892*EXP(Plan1!$G$7-(Plan1!$G$8^2)/2+NORMSINV(AleatProd!E891)*Plan1!$G$8))</f>
        <v>18183.619573250548</v>
      </c>
      <c r="F892" s="30">
        <f>(E892*EXP(Plan1!$G$7-(Plan1!$G$8^2)/2+NORMSINV(AleatProd!F891)*Plan1!$G$8))</f>
        <v>17518.910784838219</v>
      </c>
      <c r="G892" s="30">
        <f>(F892*EXP(Plan1!$G$7-(Plan1!$G$8^2)/2+NORMSINV(AleatProd!G891)*Plan1!$G$8))</f>
        <v>17334.552838638388</v>
      </c>
      <c r="H892" s="30">
        <f>(G892*EXP(Plan1!$G$7-(Plan1!$G$8^2)/2+NORMSINV(AleatProd!H891)*Plan1!$G$8))</f>
        <v>17166.607172797783</v>
      </c>
      <c r="I892" s="30">
        <f>(H892*EXP(Plan1!$G$7-(Plan1!$G$8^2)/2+NORMSINV(AleatProd!I891)*Plan1!$G$8))</f>
        <v>16635.30019029044</v>
      </c>
      <c r="J892" s="30">
        <f>(I892*EXP(Plan1!$G$7-(Plan1!$G$8^2)/2+NORMSINV(AleatProd!J891)*Plan1!$G$8))</f>
        <v>17484.414896753602</v>
      </c>
      <c r="K892" s="30">
        <f>(J892*EXP(Plan1!$G$7-(Plan1!$G$8^2)/2+NORMSINV(AleatProd!K891)*Plan1!$G$8))</f>
        <v>18372.492398496484</v>
      </c>
      <c r="L892" s="30">
        <f>(K892*EXP(Plan1!$G$7-(Plan1!$G$8^2)/2+NORMSINV(AleatProd!L891)*Plan1!$G$8))</f>
        <v>16611.704694579712</v>
      </c>
      <c r="M892" s="30">
        <f>(L892*EXP(Plan1!$G$7-(Plan1!$G$8^2)/2+NORMSINV(AleatProd!M891)*Plan1!$G$8))</f>
        <v>14499.712015311168</v>
      </c>
      <c r="N892" s="30">
        <f>(M892*EXP(Plan1!$G$7-(Plan1!$G$8^2)/2+NORMSINV(AleatProd!N891)*Plan1!$G$8))</f>
        <v>14264.904217333964</v>
      </c>
      <c r="O892" s="30">
        <f>(N892*EXP(Plan1!$G$7-(Plan1!$G$8^2)/2+NORMSINV(AleatProd!O891)*Plan1!$G$8))</f>
        <v>14211.697755139541</v>
      </c>
      <c r="P892" s="30">
        <f>(O892*EXP(Plan1!$G$7-(Plan1!$G$8^2)/2+NORMSINV(AleatProd!P891)*Plan1!$G$8))</f>
        <v>14893.956247898021</v>
      </c>
      <c r="Q892" s="30">
        <f>(P892*EXP(Plan1!$G$7-(Plan1!$G$8^2)/2+NORMSINV(AleatProd!Q891)*Plan1!$G$8))</f>
        <v>15788.026797363858</v>
      </c>
      <c r="R892" s="30">
        <f>(Q892*EXP(Plan1!$G$7-(Plan1!$G$8^2)/2+NORMSINV(AleatProd!R891)*Plan1!$G$8))</f>
        <v>15171.49239842657</v>
      </c>
      <c r="S892" s="30">
        <f>(R892*EXP(Plan1!$G$7-(Plan1!$G$8^2)/2+NORMSINV(AleatProd!S891)*Plan1!$G$8))</f>
        <v>14253.26244970838</v>
      </c>
      <c r="T892" s="30">
        <f>(S892*EXP(Plan1!$G$7-(Plan1!$G$8^2)/2+NORMSINV(AleatProd!T891)*Plan1!$G$8))</f>
        <v>15126.330684441506</v>
      </c>
      <c r="U892" s="30">
        <f>(T892*EXP(Plan1!$G$7-(Plan1!$G$8^2)/2+NORMSINV(AleatProd!U891)*Plan1!$G$8))</f>
        <v>15412.326844544607</v>
      </c>
      <c r="V892" s="30">
        <f>(U892*EXP(Plan1!$G$7-(Plan1!$G$8^2)/2+NORMSINV(AleatProd!V891)*Plan1!$G$8))</f>
        <v>15113.362559670542</v>
      </c>
    </row>
    <row r="893" spans="1:22" x14ac:dyDescent="0.25">
      <c r="A893">
        <v>890</v>
      </c>
      <c r="B893" s="2">
        <f>Plan1!$B$4</f>
        <v>17520</v>
      </c>
      <c r="C893" s="30">
        <f>(B893*EXP(Plan1!$G$7-(Plan1!$G$8^2)/2+NORMSINV(AleatProd!C892)*Plan1!$G$8))</f>
        <v>16577.469533046642</v>
      </c>
      <c r="D893" s="30">
        <f>(C893*EXP(Plan1!$G$7-(Plan1!$G$8^2)/2+NORMSINV(AleatProd!D892)*Plan1!$G$8))</f>
        <v>16892.489129537931</v>
      </c>
      <c r="E893" s="30">
        <f>(D893*EXP(Plan1!$G$7-(Plan1!$G$8^2)/2+NORMSINV(AleatProd!E892)*Plan1!$G$8))</f>
        <v>17546.361382261017</v>
      </c>
      <c r="F893" s="30">
        <f>(E893*EXP(Plan1!$G$7-(Plan1!$G$8^2)/2+NORMSINV(AleatProd!F892)*Plan1!$G$8))</f>
        <v>18124.128388335936</v>
      </c>
      <c r="G893" s="30">
        <f>(F893*EXP(Plan1!$G$7-(Plan1!$G$8^2)/2+NORMSINV(AleatProd!G892)*Plan1!$G$8))</f>
        <v>17279.992207656323</v>
      </c>
      <c r="H893" s="30">
        <f>(G893*EXP(Plan1!$G$7-(Plan1!$G$8^2)/2+NORMSINV(AleatProd!H892)*Plan1!$G$8))</f>
        <v>17090.629906175316</v>
      </c>
      <c r="I893" s="30">
        <f>(H893*EXP(Plan1!$G$7-(Plan1!$G$8^2)/2+NORMSINV(AleatProd!I892)*Plan1!$G$8))</f>
        <v>16632.856994709051</v>
      </c>
      <c r="J893" s="30">
        <f>(I893*EXP(Plan1!$G$7-(Plan1!$G$8^2)/2+NORMSINV(AleatProd!J892)*Plan1!$G$8))</f>
        <v>15349.028816865166</v>
      </c>
      <c r="K893" s="30">
        <f>(J893*EXP(Plan1!$G$7-(Plan1!$G$8^2)/2+NORMSINV(AleatProd!K892)*Plan1!$G$8))</f>
        <v>15552.004649426952</v>
      </c>
      <c r="L893" s="30">
        <f>(K893*EXP(Plan1!$G$7-(Plan1!$G$8^2)/2+NORMSINV(AleatProd!L892)*Plan1!$G$8))</f>
        <v>14739.165649360182</v>
      </c>
      <c r="M893" s="30">
        <f>(L893*EXP(Plan1!$G$7-(Plan1!$G$8^2)/2+NORMSINV(AleatProd!M892)*Plan1!$G$8))</f>
        <v>14214.949183696252</v>
      </c>
      <c r="N893" s="30">
        <f>(M893*EXP(Plan1!$G$7-(Plan1!$G$8^2)/2+NORMSINV(AleatProd!N892)*Plan1!$G$8))</f>
        <v>13495.412119528532</v>
      </c>
      <c r="O893" s="30">
        <f>(N893*EXP(Plan1!$G$7-(Plan1!$G$8^2)/2+NORMSINV(AleatProd!O892)*Plan1!$G$8))</f>
        <v>13702.106705820857</v>
      </c>
      <c r="P893" s="30">
        <f>(O893*EXP(Plan1!$G$7-(Plan1!$G$8^2)/2+NORMSINV(AleatProd!P892)*Plan1!$G$8))</f>
        <v>14226.544509971902</v>
      </c>
      <c r="Q893" s="30">
        <f>(P893*EXP(Plan1!$G$7-(Plan1!$G$8^2)/2+NORMSINV(AleatProd!Q892)*Plan1!$G$8))</f>
        <v>14890.083756262991</v>
      </c>
      <c r="R893" s="30">
        <f>(Q893*EXP(Plan1!$G$7-(Plan1!$G$8^2)/2+NORMSINV(AleatProd!R892)*Plan1!$G$8))</f>
        <v>14449.128787805566</v>
      </c>
      <c r="S893" s="30">
        <f>(R893*EXP(Plan1!$G$7-(Plan1!$G$8^2)/2+NORMSINV(AleatProd!S892)*Plan1!$G$8))</f>
        <v>14421.577980644632</v>
      </c>
      <c r="T893" s="30">
        <f>(S893*EXP(Plan1!$G$7-(Plan1!$G$8^2)/2+NORMSINV(AleatProd!T892)*Plan1!$G$8))</f>
        <v>14125.276561155588</v>
      </c>
      <c r="U893" s="30">
        <f>(T893*EXP(Plan1!$G$7-(Plan1!$G$8^2)/2+NORMSINV(AleatProd!U892)*Plan1!$G$8))</f>
        <v>14698.968413136192</v>
      </c>
      <c r="V893" s="30">
        <f>(U893*EXP(Plan1!$G$7-(Plan1!$G$8^2)/2+NORMSINV(AleatProd!V892)*Plan1!$G$8))</f>
        <v>15299.735535741354</v>
      </c>
    </row>
    <row r="894" spans="1:22" x14ac:dyDescent="0.25">
      <c r="A894">
        <v>891</v>
      </c>
      <c r="B894" s="2">
        <f>Plan1!$B$4</f>
        <v>17520</v>
      </c>
      <c r="C894" s="30">
        <f>(B894*EXP(Plan1!$G$7-(Plan1!$G$8^2)/2+NORMSINV(AleatProd!C893)*Plan1!$G$8))</f>
        <v>18288.688352841975</v>
      </c>
      <c r="D894" s="30">
        <f>(C894*EXP(Plan1!$G$7-(Plan1!$G$8^2)/2+NORMSINV(AleatProd!D893)*Plan1!$G$8))</f>
        <v>20040.756797442675</v>
      </c>
      <c r="E894" s="30">
        <f>(D894*EXP(Plan1!$G$7-(Plan1!$G$8^2)/2+NORMSINV(AleatProd!E893)*Plan1!$G$8))</f>
        <v>19563.844620322383</v>
      </c>
      <c r="F894" s="30">
        <f>(E894*EXP(Plan1!$G$7-(Plan1!$G$8^2)/2+NORMSINV(AleatProd!F893)*Plan1!$G$8))</f>
        <v>19261.167618171283</v>
      </c>
      <c r="G894" s="30">
        <f>(F894*EXP(Plan1!$G$7-(Plan1!$G$8^2)/2+NORMSINV(AleatProd!G893)*Plan1!$G$8))</f>
        <v>17479.475557848546</v>
      </c>
      <c r="H894" s="30">
        <f>(G894*EXP(Plan1!$G$7-(Plan1!$G$8^2)/2+NORMSINV(AleatProd!H893)*Plan1!$G$8))</f>
        <v>16044.669250001487</v>
      </c>
      <c r="I894" s="30">
        <f>(H894*EXP(Plan1!$G$7-(Plan1!$G$8^2)/2+NORMSINV(AleatProd!I893)*Plan1!$G$8))</f>
        <v>16751.254405809988</v>
      </c>
      <c r="J894" s="30">
        <f>(I894*EXP(Plan1!$G$7-(Plan1!$G$8^2)/2+NORMSINV(AleatProd!J893)*Plan1!$G$8))</f>
        <v>15849.61962522365</v>
      </c>
      <c r="K894" s="30">
        <f>(J894*EXP(Plan1!$G$7-(Plan1!$G$8^2)/2+NORMSINV(AleatProd!K893)*Plan1!$G$8))</f>
        <v>15751.364847103783</v>
      </c>
      <c r="L894" s="30">
        <f>(K894*EXP(Plan1!$G$7-(Plan1!$G$8^2)/2+NORMSINV(AleatProd!L893)*Plan1!$G$8))</f>
        <v>14710.523731204985</v>
      </c>
      <c r="M894" s="30">
        <f>(L894*EXP(Plan1!$G$7-(Plan1!$G$8^2)/2+NORMSINV(AleatProd!M893)*Plan1!$G$8))</f>
        <v>14857.438055236173</v>
      </c>
      <c r="N894" s="30">
        <f>(M894*EXP(Plan1!$G$7-(Plan1!$G$8^2)/2+NORMSINV(AleatProd!N893)*Plan1!$G$8))</f>
        <v>14221.672476077387</v>
      </c>
      <c r="O894" s="30">
        <f>(N894*EXP(Plan1!$G$7-(Plan1!$G$8^2)/2+NORMSINV(AleatProd!O893)*Plan1!$G$8))</f>
        <v>15782.373198877471</v>
      </c>
      <c r="P894" s="30">
        <f>(O894*EXP(Plan1!$G$7-(Plan1!$G$8^2)/2+NORMSINV(AleatProd!P893)*Plan1!$G$8))</f>
        <v>15074.362293461298</v>
      </c>
      <c r="Q894" s="30">
        <f>(P894*EXP(Plan1!$G$7-(Plan1!$G$8^2)/2+NORMSINV(AleatProd!Q893)*Plan1!$G$8))</f>
        <v>15154.90701630784</v>
      </c>
      <c r="R894" s="30">
        <f>(Q894*EXP(Plan1!$G$7-(Plan1!$G$8^2)/2+NORMSINV(AleatProd!R893)*Plan1!$G$8))</f>
        <v>14273.859438102396</v>
      </c>
      <c r="S894" s="30">
        <f>(R894*EXP(Plan1!$G$7-(Plan1!$G$8^2)/2+NORMSINV(AleatProd!S893)*Plan1!$G$8))</f>
        <v>14311.894871813454</v>
      </c>
      <c r="T894" s="30">
        <f>(S894*EXP(Plan1!$G$7-(Plan1!$G$8^2)/2+NORMSINV(AleatProd!T893)*Plan1!$G$8))</f>
        <v>14425.044951960474</v>
      </c>
      <c r="U894" s="30">
        <f>(T894*EXP(Plan1!$G$7-(Plan1!$G$8^2)/2+NORMSINV(AleatProd!U893)*Plan1!$G$8))</f>
        <v>14378.103668775477</v>
      </c>
      <c r="V894" s="30">
        <f>(U894*EXP(Plan1!$G$7-(Plan1!$G$8^2)/2+NORMSINV(AleatProd!V893)*Plan1!$G$8))</f>
        <v>14128.683729995802</v>
      </c>
    </row>
    <row r="895" spans="1:22" x14ac:dyDescent="0.25">
      <c r="A895">
        <v>892</v>
      </c>
      <c r="B895" s="2">
        <f>Plan1!$B$4</f>
        <v>17520</v>
      </c>
      <c r="C895" s="30">
        <f>(B895*EXP(Plan1!$G$7-(Plan1!$G$8^2)/2+NORMSINV(AleatProd!C894)*Plan1!$G$8))</f>
        <v>16260.965648390376</v>
      </c>
      <c r="D895" s="30">
        <f>(C895*EXP(Plan1!$G$7-(Plan1!$G$8^2)/2+NORMSINV(AleatProd!D894)*Plan1!$G$8))</f>
        <v>15505.751184790905</v>
      </c>
      <c r="E895" s="30">
        <f>(D895*EXP(Plan1!$G$7-(Plan1!$G$8^2)/2+NORMSINV(AleatProd!E894)*Plan1!$G$8))</f>
        <v>15173.913179653502</v>
      </c>
      <c r="F895" s="30">
        <f>(E895*EXP(Plan1!$G$7-(Plan1!$G$8^2)/2+NORMSINV(AleatProd!F894)*Plan1!$G$8))</f>
        <v>14193.637827182691</v>
      </c>
      <c r="G895" s="30">
        <f>(F895*EXP(Plan1!$G$7-(Plan1!$G$8^2)/2+NORMSINV(AleatProd!G894)*Plan1!$G$8))</f>
        <v>13723.951975122191</v>
      </c>
      <c r="H895" s="30">
        <f>(G895*EXP(Plan1!$G$7-(Plan1!$G$8^2)/2+NORMSINV(AleatProd!H894)*Plan1!$G$8))</f>
        <v>14113.612186046377</v>
      </c>
      <c r="I895" s="30">
        <f>(H895*EXP(Plan1!$G$7-(Plan1!$G$8^2)/2+NORMSINV(AleatProd!I894)*Plan1!$G$8))</f>
        <v>13386.739455367975</v>
      </c>
      <c r="J895" s="30">
        <f>(I895*EXP(Plan1!$G$7-(Plan1!$G$8^2)/2+NORMSINV(AleatProd!J894)*Plan1!$G$8))</f>
        <v>14027.779461619326</v>
      </c>
      <c r="K895" s="30">
        <f>(J895*EXP(Plan1!$G$7-(Plan1!$G$8^2)/2+NORMSINV(AleatProd!K894)*Plan1!$G$8))</f>
        <v>16086.563644147176</v>
      </c>
      <c r="L895" s="30">
        <f>(K895*EXP(Plan1!$G$7-(Plan1!$G$8^2)/2+NORMSINV(AleatProd!L894)*Plan1!$G$8))</f>
        <v>15409.900653367755</v>
      </c>
      <c r="M895" s="30">
        <f>(L895*EXP(Plan1!$G$7-(Plan1!$G$8^2)/2+NORMSINV(AleatProd!M894)*Plan1!$G$8))</f>
        <v>17458.529474873558</v>
      </c>
      <c r="N895" s="30">
        <f>(M895*EXP(Plan1!$G$7-(Plan1!$G$8^2)/2+NORMSINV(AleatProd!N894)*Plan1!$G$8))</f>
        <v>17067.408921894821</v>
      </c>
      <c r="O895" s="30">
        <f>(N895*EXP(Plan1!$G$7-(Plan1!$G$8^2)/2+NORMSINV(AleatProd!O894)*Plan1!$G$8))</f>
        <v>17693.231057807836</v>
      </c>
      <c r="P895" s="30">
        <f>(O895*EXP(Plan1!$G$7-(Plan1!$G$8^2)/2+NORMSINV(AleatProd!P894)*Plan1!$G$8))</f>
        <v>16562.702209434588</v>
      </c>
      <c r="Q895" s="30">
        <f>(P895*EXP(Plan1!$G$7-(Plan1!$G$8^2)/2+NORMSINV(AleatProd!Q894)*Plan1!$G$8))</f>
        <v>15449.440121010359</v>
      </c>
      <c r="R895" s="30">
        <f>(Q895*EXP(Plan1!$G$7-(Plan1!$G$8^2)/2+NORMSINV(AleatProd!R894)*Plan1!$G$8))</f>
        <v>16271.740725410657</v>
      </c>
      <c r="S895" s="30">
        <f>(R895*EXP(Plan1!$G$7-(Plan1!$G$8^2)/2+NORMSINV(AleatProd!S894)*Plan1!$G$8))</f>
        <v>16527.501780801431</v>
      </c>
      <c r="T895" s="30">
        <f>(S895*EXP(Plan1!$G$7-(Plan1!$G$8^2)/2+NORMSINV(AleatProd!T894)*Plan1!$G$8))</f>
        <v>15398.995984101077</v>
      </c>
      <c r="U895" s="30">
        <f>(T895*EXP(Plan1!$G$7-(Plan1!$G$8^2)/2+NORMSINV(AleatProd!U894)*Plan1!$G$8))</f>
        <v>17027.52572474911</v>
      </c>
      <c r="V895" s="30">
        <f>(U895*EXP(Plan1!$G$7-(Plan1!$G$8^2)/2+NORMSINV(AleatProd!V894)*Plan1!$G$8))</f>
        <v>17871.499291100732</v>
      </c>
    </row>
    <row r="896" spans="1:22" x14ac:dyDescent="0.25">
      <c r="A896">
        <v>893</v>
      </c>
      <c r="B896" s="2">
        <f>Plan1!$B$4</f>
        <v>17520</v>
      </c>
      <c r="C896" s="30">
        <f>(B896*EXP(Plan1!$G$7-(Plan1!$G$8^2)/2+NORMSINV(AleatProd!C895)*Plan1!$G$8))</f>
        <v>18961.929469758932</v>
      </c>
      <c r="D896" s="30">
        <f>(C896*EXP(Plan1!$G$7-(Plan1!$G$8^2)/2+NORMSINV(AleatProd!D895)*Plan1!$G$8))</f>
        <v>18596.65175987982</v>
      </c>
      <c r="E896" s="30">
        <f>(D896*EXP(Plan1!$G$7-(Plan1!$G$8^2)/2+NORMSINV(AleatProd!E895)*Plan1!$G$8))</f>
        <v>18536.077727726926</v>
      </c>
      <c r="F896" s="30">
        <f>(E896*EXP(Plan1!$G$7-(Plan1!$G$8^2)/2+NORMSINV(AleatProd!F895)*Plan1!$G$8))</f>
        <v>17986.930935921417</v>
      </c>
      <c r="G896" s="30">
        <f>(F896*EXP(Plan1!$G$7-(Plan1!$G$8^2)/2+NORMSINV(AleatProd!G895)*Plan1!$G$8))</f>
        <v>17135.656994143574</v>
      </c>
      <c r="H896" s="30">
        <f>(G896*EXP(Plan1!$G$7-(Plan1!$G$8^2)/2+NORMSINV(AleatProd!H895)*Plan1!$G$8))</f>
        <v>17648.778009746144</v>
      </c>
      <c r="I896" s="30">
        <f>(H896*EXP(Plan1!$G$7-(Plan1!$G$8^2)/2+NORMSINV(AleatProd!I895)*Plan1!$G$8))</f>
        <v>20571.956033421702</v>
      </c>
      <c r="J896" s="30">
        <f>(I896*EXP(Plan1!$G$7-(Plan1!$G$8^2)/2+NORMSINV(AleatProd!J895)*Plan1!$G$8))</f>
        <v>20667.510305401305</v>
      </c>
      <c r="K896" s="30">
        <f>(J896*EXP(Plan1!$G$7-(Plan1!$G$8^2)/2+NORMSINV(AleatProd!K895)*Plan1!$G$8))</f>
        <v>20848.328396142577</v>
      </c>
      <c r="L896" s="30">
        <f>(K896*EXP(Plan1!$G$7-(Plan1!$G$8^2)/2+NORMSINV(AleatProd!L895)*Plan1!$G$8))</f>
        <v>20168.372405122034</v>
      </c>
      <c r="M896" s="30">
        <f>(L896*EXP(Plan1!$G$7-(Plan1!$G$8^2)/2+NORMSINV(AleatProd!M895)*Plan1!$G$8))</f>
        <v>18984.209322375238</v>
      </c>
      <c r="N896" s="30">
        <f>(M896*EXP(Plan1!$G$7-(Plan1!$G$8^2)/2+NORMSINV(AleatProd!N895)*Plan1!$G$8))</f>
        <v>18741.543618582902</v>
      </c>
      <c r="O896" s="30">
        <f>(N896*EXP(Plan1!$G$7-(Plan1!$G$8^2)/2+NORMSINV(AleatProd!O895)*Plan1!$G$8))</f>
        <v>16734.843718032116</v>
      </c>
      <c r="P896" s="30">
        <f>(O896*EXP(Plan1!$G$7-(Plan1!$G$8^2)/2+NORMSINV(AleatProd!P895)*Plan1!$G$8))</f>
        <v>16934.559724826617</v>
      </c>
      <c r="Q896" s="30">
        <f>(P896*EXP(Plan1!$G$7-(Plan1!$G$8^2)/2+NORMSINV(AleatProd!Q895)*Plan1!$G$8))</f>
        <v>15857.182137969043</v>
      </c>
      <c r="R896" s="30">
        <f>(Q896*EXP(Plan1!$G$7-(Plan1!$G$8^2)/2+NORMSINV(AleatProd!R895)*Plan1!$G$8))</f>
        <v>15290.644345493753</v>
      </c>
      <c r="S896" s="30">
        <f>(R896*EXP(Plan1!$G$7-(Plan1!$G$8^2)/2+NORMSINV(AleatProd!S895)*Plan1!$G$8))</f>
        <v>15565.618071529543</v>
      </c>
      <c r="T896" s="30">
        <f>(S896*EXP(Plan1!$G$7-(Plan1!$G$8^2)/2+NORMSINV(AleatProd!T895)*Plan1!$G$8))</f>
        <v>15596.365760984962</v>
      </c>
      <c r="U896" s="30">
        <f>(T896*EXP(Plan1!$G$7-(Plan1!$G$8^2)/2+NORMSINV(AleatProd!U895)*Plan1!$G$8))</f>
        <v>15811.701863470473</v>
      </c>
      <c r="V896" s="30">
        <f>(U896*EXP(Plan1!$G$7-(Plan1!$G$8^2)/2+NORMSINV(AleatProd!V895)*Plan1!$G$8))</f>
        <v>15568.770472260092</v>
      </c>
    </row>
    <row r="897" spans="1:22" x14ac:dyDescent="0.25">
      <c r="A897">
        <v>894</v>
      </c>
      <c r="B897" s="2">
        <f>Plan1!$B$4</f>
        <v>17520</v>
      </c>
      <c r="C897" s="30">
        <f>(B897*EXP(Plan1!$G$7-(Plan1!$G$8^2)/2+NORMSINV(AleatProd!C896)*Plan1!$G$8))</f>
        <v>17786.707160823185</v>
      </c>
      <c r="D897" s="30">
        <f>(C897*EXP(Plan1!$G$7-(Plan1!$G$8^2)/2+NORMSINV(AleatProd!D896)*Plan1!$G$8))</f>
        <v>16896.712282141751</v>
      </c>
      <c r="E897" s="30">
        <f>(D897*EXP(Plan1!$G$7-(Plan1!$G$8^2)/2+NORMSINV(AleatProd!E896)*Plan1!$G$8))</f>
        <v>17501.668012993749</v>
      </c>
      <c r="F897" s="30">
        <f>(E897*EXP(Plan1!$G$7-(Plan1!$G$8^2)/2+NORMSINV(AleatProd!F896)*Plan1!$G$8))</f>
        <v>17659.049623842595</v>
      </c>
      <c r="G897" s="30">
        <f>(F897*EXP(Plan1!$G$7-(Plan1!$G$8^2)/2+NORMSINV(AleatProd!G896)*Plan1!$G$8))</f>
        <v>17437.097413560619</v>
      </c>
      <c r="H897" s="30">
        <f>(G897*EXP(Plan1!$G$7-(Plan1!$G$8^2)/2+NORMSINV(AleatProd!H896)*Plan1!$G$8))</f>
        <v>15599.811023064449</v>
      </c>
      <c r="I897" s="30">
        <f>(H897*EXP(Plan1!$G$7-(Plan1!$G$8^2)/2+NORMSINV(AleatProd!I896)*Plan1!$G$8))</f>
        <v>15354.491713549069</v>
      </c>
      <c r="J897" s="30">
        <f>(I897*EXP(Plan1!$G$7-(Plan1!$G$8^2)/2+NORMSINV(AleatProd!J896)*Plan1!$G$8))</f>
        <v>14150.897836992488</v>
      </c>
      <c r="K897" s="30">
        <f>(J897*EXP(Plan1!$G$7-(Plan1!$G$8^2)/2+NORMSINV(AleatProd!K896)*Plan1!$G$8))</f>
        <v>12964.421546951988</v>
      </c>
      <c r="L897" s="30">
        <f>(K897*EXP(Plan1!$G$7-(Plan1!$G$8^2)/2+NORMSINV(AleatProd!L896)*Plan1!$G$8))</f>
        <v>12087.255058808707</v>
      </c>
      <c r="M897" s="30">
        <f>(L897*EXP(Plan1!$G$7-(Plan1!$G$8^2)/2+NORMSINV(AleatProd!M896)*Plan1!$G$8))</f>
        <v>12143.155644606797</v>
      </c>
      <c r="N897" s="30">
        <f>(M897*EXP(Plan1!$G$7-(Plan1!$G$8^2)/2+NORMSINV(AleatProd!N896)*Plan1!$G$8))</f>
        <v>11598.643891614307</v>
      </c>
      <c r="O897" s="30">
        <f>(N897*EXP(Plan1!$G$7-(Plan1!$G$8^2)/2+NORMSINV(AleatProd!O896)*Plan1!$G$8))</f>
        <v>12380.591831848315</v>
      </c>
      <c r="P897" s="30">
        <f>(O897*EXP(Plan1!$G$7-(Plan1!$G$8^2)/2+NORMSINV(AleatProd!P896)*Plan1!$G$8))</f>
        <v>12006.039648951579</v>
      </c>
      <c r="Q897" s="30">
        <f>(P897*EXP(Plan1!$G$7-(Plan1!$G$8^2)/2+NORMSINV(AleatProd!Q896)*Plan1!$G$8))</f>
        <v>11092.839063697282</v>
      </c>
      <c r="R897" s="30">
        <f>(Q897*EXP(Plan1!$G$7-(Plan1!$G$8^2)/2+NORMSINV(AleatProd!R896)*Plan1!$G$8))</f>
        <v>11275.250835408204</v>
      </c>
      <c r="S897" s="30">
        <f>(R897*EXP(Plan1!$G$7-(Plan1!$G$8^2)/2+NORMSINV(AleatProd!S896)*Plan1!$G$8))</f>
        <v>10422.02034672495</v>
      </c>
      <c r="T897" s="30">
        <f>(S897*EXP(Plan1!$G$7-(Plan1!$G$8^2)/2+NORMSINV(AleatProd!T896)*Plan1!$G$8))</f>
        <v>9640.9159716846752</v>
      </c>
      <c r="U897" s="30">
        <f>(T897*EXP(Plan1!$G$7-(Plan1!$G$8^2)/2+NORMSINV(AleatProd!U896)*Plan1!$G$8))</f>
        <v>9640.179799794374</v>
      </c>
      <c r="V897" s="30">
        <f>(U897*EXP(Plan1!$G$7-(Plan1!$G$8^2)/2+NORMSINV(AleatProd!V896)*Plan1!$G$8))</f>
        <v>10209.295952087425</v>
      </c>
    </row>
    <row r="898" spans="1:22" x14ac:dyDescent="0.25">
      <c r="A898">
        <v>895</v>
      </c>
      <c r="B898" s="2">
        <f>Plan1!$B$4</f>
        <v>17520</v>
      </c>
      <c r="C898" s="30">
        <f>(B898*EXP(Plan1!$G$7-(Plan1!$G$8^2)/2+NORMSINV(AleatProd!C897)*Plan1!$G$8))</f>
        <v>17823.24562060567</v>
      </c>
      <c r="D898" s="30">
        <f>(C898*EXP(Plan1!$G$7-(Plan1!$G$8^2)/2+NORMSINV(AleatProd!D897)*Plan1!$G$8))</f>
        <v>16852.357742889675</v>
      </c>
      <c r="E898" s="30">
        <f>(D898*EXP(Plan1!$G$7-(Plan1!$G$8^2)/2+NORMSINV(AleatProd!E897)*Plan1!$G$8))</f>
        <v>18627.004203628192</v>
      </c>
      <c r="F898" s="30">
        <f>(E898*EXP(Plan1!$G$7-(Plan1!$G$8^2)/2+NORMSINV(AleatProd!F897)*Plan1!$G$8))</f>
        <v>19659.312236481466</v>
      </c>
      <c r="G898" s="30">
        <f>(F898*EXP(Plan1!$G$7-(Plan1!$G$8^2)/2+NORMSINV(AleatProd!G897)*Plan1!$G$8))</f>
        <v>20468.11696833729</v>
      </c>
      <c r="H898" s="30">
        <f>(G898*EXP(Plan1!$G$7-(Plan1!$G$8^2)/2+NORMSINV(AleatProd!H897)*Plan1!$G$8))</f>
        <v>21143.016334748467</v>
      </c>
      <c r="I898" s="30">
        <f>(H898*EXP(Plan1!$G$7-(Plan1!$G$8^2)/2+NORMSINV(AleatProd!I897)*Plan1!$G$8))</f>
        <v>19970.992006846715</v>
      </c>
      <c r="J898" s="30">
        <f>(I898*EXP(Plan1!$G$7-(Plan1!$G$8^2)/2+NORMSINV(AleatProd!J897)*Plan1!$G$8))</f>
        <v>22185.576088158334</v>
      </c>
      <c r="K898" s="30">
        <f>(J898*EXP(Plan1!$G$7-(Plan1!$G$8^2)/2+NORMSINV(AleatProd!K897)*Plan1!$G$8))</f>
        <v>21418.148804559754</v>
      </c>
      <c r="L898" s="30">
        <f>(K898*EXP(Plan1!$G$7-(Plan1!$G$8^2)/2+NORMSINV(AleatProd!L897)*Plan1!$G$8))</f>
        <v>22653.865901669436</v>
      </c>
      <c r="M898" s="30">
        <f>(L898*EXP(Plan1!$G$7-(Plan1!$G$8^2)/2+NORMSINV(AleatProd!M897)*Plan1!$G$8))</f>
        <v>20720.490097534599</v>
      </c>
      <c r="N898" s="30">
        <f>(M898*EXP(Plan1!$G$7-(Plan1!$G$8^2)/2+NORMSINV(AleatProd!N897)*Plan1!$G$8))</f>
        <v>19756.959280545274</v>
      </c>
      <c r="O898" s="30">
        <f>(N898*EXP(Plan1!$G$7-(Plan1!$G$8^2)/2+NORMSINV(AleatProd!O897)*Plan1!$G$8))</f>
        <v>19910.244156089953</v>
      </c>
      <c r="P898" s="30">
        <f>(O898*EXP(Plan1!$G$7-(Plan1!$G$8^2)/2+NORMSINV(AleatProd!P897)*Plan1!$G$8))</f>
        <v>19350.595175469425</v>
      </c>
      <c r="Q898" s="30">
        <f>(P898*EXP(Plan1!$G$7-(Plan1!$G$8^2)/2+NORMSINV(AleatProd!Q897)*Plan1!$G$8))</f>
        <v>19912.013604400134</v>
      </c>
      <c r="R898" s="30">
        <f>(Q898*EXP(Plan1!$G$7-(Plan1!$G$8^2)/2+NORMSINV(AleatProd!R897)*Plan1!$G$8))</f>
        <v>19131.042241943658</v>
      </c>
      <c r="S898" s="30">
        <f>(R898*EXP(Plan1!$G$7-(Plan1!$G$8^2)/2+NORMSINV(AleatProd!S897)*Plan1!$G$8))</f>
        <v>19554.173182063951</v>
      </c>
      <c r="T898" s="30">
        <f>(S898*EXP(Plan1!$G$7-(Plan1!$G$8^2)/2+NORMSINV(AleatProd!T897)*Plan1!$G$8))</f>
        <v>19294.392672777627</v>
      </c>
      <c r="U898" s="30">
        <f>(T898*EXP(Plan1!$G$7-(Plan1!$G$8^2)/2+NORMSINV(AleatProd!U897)*Plan1!$G$8))</f>
        <v>18579.895226619068</v>
      </c>
      <c r="V898" s="30">
        <f>(U898*EXP(Plan1!$G$7-(Plan1!$G$8^2)/2+NORMSINV(AleatProd!V897)*Plan1!$G$8))</f>
        <v>18709.559797617356</v>
      </c>
    </row>
    <row r="899" spans="1:22" x14ac:dyDescent="0.25">
      <c r="A899">
        <v>896</v>
      </c>
      <c r="B899" s="2">
        <f>Plan1!$B$4</f>
        <v>17520</v>
      </c>
      <c r="C899" s="30">
        <f>(B899*EXP(Plan1!$G$7-(Plan1!$G$8^2)/2+NORMSINV(AleatProd!C898)*Plan1!$G$8))</f>
        <v>17485.762737700534</v>
      </c>
      <c r="D899" s="30">
        <f>(C899*EXP(Plan1!$G$7-(Plan1!$G$8^2)/2+NORMSINV(AleatProd!D898)*Plan1!$G$8))</f>
        <v>17214.668584281073</v>
      </c>
      <c r="E899" s="30">
        <f>(D899*EXP(Plan1!$G$7-(Plan1!$G$8^2)/2+NORMSINV(AleatProd!E898)*Plan1!$G$8))</f>
        <v>16791.450584412411</v>
      </c>
      <c r="F899" s="30">
        <f>(E899*EXP(Plan1!$G$7-(Plan1!$G$8^2)/2+NORMSINV(AleatProd!F898)*Plan1!$G$8))</f>
        <v>18354.994584093012</v>
      </c>
      <c r="G899" s="30">
        <f>(F899*EXP(Plan1!$G$7-(Plan1!$G$8^2)/2+NORMSINV(AleatProd!G898)*Plan1!$G$8))</f>
        <v>17824.406137605376</v>
      </c>
      <c r="H899" s="30">
        <f>(G899*EXP(Plan1!$G$7-(Plan1!$G$8^2)/2+NORMSINV(AleatProd!H898)*Plan1!$G$8))</f>
        <v>18286.951574987626</v>
      </c>
      <c r="I899" s="30">
        <f>(H899*EXP(Plan1!$G$7-(Plan1!$G$8^2)/2+NORMSINV(AleatProd!I898)*Plan1!$G$8))</f>
        <v>18045.341054075445</v>
      </c>
      <c r="J899" s="30">
        <f>(I899*EXP(Plan1!$G$7-(Plan1!$G$8^2)/2+NORMSINV(AleatProd!J898)*Plan1!$G$8))</f>
        <v>20002.211593804379</v>
      </c>
      <c r="K899" s="30">
        <f>(J899*EXP(Plan1!$G$7-(Plan1!$G$8^2)/2+NORMSINV(AleatProd!K898)*Plan1!$G$8))</f>
        <v>20285.747257961877</v>
      </c>
      <c r="L899" s="30">
        <f>(K899*EXP(Plan1!$G$7-(Plan1!$G$8^2)/2+NORMSINV(AleatProd!L898)*Plan1!$G$8))</f>
        <v>20527.401580918919</v>
      </c>
      <c r="M899" s="30">
        <f>(L899*EXP(Plan1!$G$7-(Plan1!$G$8^2)/2+NORMSINV(AleatProd!M898)*Plan1!$G$8))</f>
        <v>21467.108100095349</v>
      </c>
      <c r="N899" s="30">
        <f>(M899*EXP(Plan1!$G$7-(Plan1!$G$8^2)/2+NORMSINV(AleatProd!N898)*Plan1!$G$8))</f>
        <v>22810.305852666159</v>
      </c>
      <c r="O899" s="30">
        <f>(N899*EXP(Plan1!$G$7-(Plan1!$G$8^2)/2+NORMSINV(AleatProd!O898)*Plan1!$G$8))</f>
        <v>22812.937168967906</v>
      </c>
      <c r="P899" s="30">
        <f>(O899*EXP(Plan1!$G$7-(Plan1!$G$8^2)/2+NORMSINV(AleatProd!P898)*Plan1!$G$8))</f>
        <v>23532.837318913087</v>
      </c>
      <c r="Q899" s="30">
        <f>(P899*EXP(Plan1!$G$7-(Plan1!$G$8^2)/2+NORMSINV(AleatProd!Q898)*Plan1!$G$8))</f>
        <v>24040.370469627218</v>
      </c>
      <c r="R899" s="30">
        <f>(Q899*EXP(Plan1!$G$7-(Plan1!$G$8^2)/2+NORMSINV(AleatProd!R898)*Plan1!$G$8))</f>
        <v>22708.555063692318</v>
      </c>
      <c r="S899" s="30">
        <f>(R899*EXP(Plan1!$G$7-(Plan1!$G$8^2)/2+NORMSINV(AleatProd!S898)*Plan1!$G$8))</f>
        <v>22436.175008490911</v>
      </c>
      <c r="T899" s="30">
        <f>(S899*EXP(Plan1!$G$7-(Plan1!$G$8^2)/2+NORMSINV(AleatProd!T898)*Plan1!$G$8))</f>
        <v>21057.26472361798</v>
      </c>
      <c r="U899" s="30">
        <f>(T899*EXP(Plan1!$G$7-(Plan1!$G$8^2)/2+NORMSINV(AleatProd!U898)*Plan1!$G$8))</f>
        <v>21461.278860817558</v>
      </c>
      <c r="V899" s="30">
        <f>(U899*EXP(Plan1!$G$7-(Plan1!$G$8^2)/2+NORMSINV(AleatProd!V898)*Plan1!$G$8))</f>
        <v>20994.98532801068</v>
      </c>
    </row>
    <row r="900" spans="1:22" x14ac:dyDescent="0.25">
      <c r="A900">
        <v>897</v>
      </c>
      <c r="B900" s="2">
        <f>Plan1!$B$4</f>
        <v>17520</v>
      </c>
      <c r="C900" s="30">
        <f>(B900*EXP(Plan1!$G$7-(Plan1!$G$8^2)/2+NORMSINV(AleatProd!C899)*Plan1!$G$8))</f>
        <v>18249.780023393712</v>
      </c>
      <c r="D900" s="30">
        <f>(C900*EXP(Plan1!$G$7-(Plan1!$G$8^2)/2+NORMSINV(AleatProd!D899)*Plan1!$G$8))</f>
        <v>19105.755745290367</v>
      </c>
      <c r="E900" s="30">
        <f>(D900*EXP(Plan1!$G$7-(Plan1!$G$8^2)/2+NORMSINV(AleatProd!E899)*Plan1!$G$8))</f>
        <v>18656.000436827617</v>
      </c>
      <c r="F900" s="30">
        <f>(E900*EXP(Plan1!$G$7-(Plan1!$G$8^2)/2+NORMSINV(AleatProd!F899)*Plan1!$G$8))</f>
        <v>19303.891000068361</v>
      </c>
      <c r="G900" s="30">
        <f>(F900*EXP(Plan1!$G$7-(Plan1!$G$8^2)/2+NORMSINV(AleatProd!G899)*Plan1!$G$8))</f>
        <v>18991.66418219998</v>
      </c>
      <c r="H900" s="30">
        <f>(G900*EXP(Plan1!$G$7-(Plan1!$G$8^2)/2+NORMSINV(AleatProd!H899)*Plan1!$G$8))</f>
        <v>18827.959169859885</v>
      </c>
      <c r="I900" s="30">
        <f>(H900*EXP(Plan1!$G$7-(Plan1!$G$8^2)/2+NORMSINV(AleatProd!I899)*Plan1!$G$8))</f>
        <v>19207.007158176533</v>
      </c>
      <c r="J900" s="30">
        <f>(I900*EXP(Plan1!$G$7-(Plan1!$G$8^2)/2+NORMSINV(AleatProd!J899)*Plan1!$G$8))</f>
        <v>19296.505290731697</v>
      </c>
      <c r="K900" s="30">
        <f>(J900*EXP(Plan1!$G$7-(Plan1!$G$8^2)/2+NORMSINV(AleatProd!K899)*Plan1!$G$8))</f>
        <v>20834.13576325963</v>
      </c>
      <c r="L900" s="30">
        <f>(K900*EXP(Plan1!$G$7-(Plan1!$G$8^2)/2+NORMSINV(AleatProd!L899)*Plan1!$G$8))</f>
        <v>19689.787731646262</v>
      </c>
      <c r="M900" s="30">
        <f>(L900*EXP(Plan1!$G$7-(Plan1!$G$8^2)/2+NORMSINV(AleatProd!M899)*Plan1!$G$8))</f>
        <v>19510.106467646827</v>
      </c>
      <c r="N900" s="30">
        <f>(M900*EXP(Plan1!$G$7-(Plan1!$G$8^2)/2+NORMSINV(AleatProd!N899)*Plan1!$G$8))</f>
        <v>19975.268702064983</v>
      </c>
      <c r="O900" s="30">
        <f>(N900*EXP(Plan1!$G$7-(Plan1!$G$8^2)/2+NORMSINV(AleatProd!O899)*Plan1!$G$8))</f>
        <v>20271.0000822158</v>
      </c>
      <c r="P900" s="30">
        <f>(O900*EXP(Plan1!$G$7-(Plan1!$G$8^2)/2+NORMSINV(AleatProd!P899)*Plan1!$G$8))</f>
        <v>18571.820782038871</v>
      </c>
      <c r="Q900" s="30">
        <f>(P900*EXP(Plan1!$G$7-(Plan1!$G$8^2)/2+NORMSINV(AleatProd!Q899)*Plan1!$G$8))</f>
        <v>18393.464517362256</v>
      </c>
      <c r="R900" s="30">
        <f>(Q900*EXP(Plan1!$G$7-(Plan1!$G$8^2)/2+NORMSINV(AleatProd!R899)*Plan1!$G$8))</f>
        <v>18341.384179185574</v>
      </c>
      <c r="S900" s="30">
        <f>(R900*EXP(Plan1!$G$7-(Plan1!$G$8^2)/2+NORMSINV(AleatProd!S899)*Plan1!$G$8))</f>
        <v>17349.515071365538</v>
      </c>
      <c r="T900" s="30">
        <f>(S900*EXP(Plan1!$G$7-(Plan1!$G$8^2)/2+NORMSINV(AleatProd!T899)*Plan1!$G$8))</f>
        <v>16630.978727210946</v>
      </c>
      <c r="U900" s="30">
        <f>(T900*EXP(Plan1!$G$7-(Plan1!$G$8^2)/2+NORMSINV(AleatProd!U899)*Plan1!$G$8))</f>
        <v>17259.022586471896</v>
      </c>
      <c r="V900" s="30">
        <f>(U900*EXP(Plan1!$G$7-(Plan1!$G$8^2)/2+NORMSINV(AleatProd!V899)*Plan1!$G$8))</f>
        <v>17501.254829339112</v>
      </c>
    </row>
    <row r="901" spans="1:22" x14ac:dyDescent="0.25">
      <c r="A901">
        <v>898</v>
      </c>
      <c r="B901" s="2">
        <f>Plan1!$B$4</f>
        <v>17520</v>
      </c>
      <c r="C901" s="30">
        <f>(B901*EXP(Plan1!$G$7-(Plan1!$G$8^2)/2+NORMSINV(AleatProd!C900)*Plan1!$G$8))</f>
        <v>15782.633606016772</v>
      </c>
      <c r="D901" s="30">
        <f>(C901*EXP(Plan1!$G$7-(Plan1!$G$8^2)/2+NORMSINV(AleatProd!D900)*Plan1!$G$8))</f>
        <v>15974.654688983293</v>
      </c>
      <c r="E901" s="30">
        <f>(D901*EXP(Plan1!$G$7-(Plan1!$G$8^2)/2+NORMSINV(AleatProd!E900)*Plan1!$G$8))</f>
        <v>15660.91640972904</v>
      </c>
      <c r="F901" s="30">
        <f>(E901*EXP(Plan1!$G$7-(Plan1!$G$8^2)/2+NORMSINV(AleatProd!F900)*Plan1!$G$8))</f>
        <v>15257.488573408049</v>
      </c>
      <c r="G901" s="30">
        <f>(F901*EXP(Plan1!$G$7-(Plan1!$G$8^2)/2+NORMSINV(AleatProd!G900)*Plan1!$G$8))</f>
        <v>14071.889844562944</v>
      </c>
      <c r="H901" s="30">
        <f>(G901*EXP(Plan1!$G$7-(Plan1!$G$8^2)/2+NORMSINV(AleatProd!H900)*Plan1!$G$8))</f>
        <v>13986.056289919123</v>
      </c>
      <c r="I901" s="30">
        <f>(H901*EXP(Plan1!$G$7-(Plan1!$G$8^2)/2+NORMSINV(AleatProd!I900)*Plan1!$G$8))</f>
        <v>13043.607494146801</v>
      </c>
      <c r="J901" s="30">
        <f>(I901*EXP(Plan1!$G$7-(Plan1!$G$8^2)/2+NORMSINV(AleatProd!J900)*Plan1!$G$8))</f>
        <v>12925.908525740411</v>
      </c>
      <c r="K901" s="30">
        <f>(J901*EXP(Plan1!$G$7-(Plan1!$G$8^2)/2+NORMSINV(AleatProd!K900)*Plan1!$G$8))</f>
        <v>13283.376904841822</v>
      </c>
      <c r="L901" s="30">
        <f>(K901*EXP(Plan1!$G$7-(Plan1!$G$8^2)/2+NORMSINV(AleatProd!L900)*Plan1!$G$8))</f>
        <v>11712.951381087649</v>
      </c>
      <c r="M901" s="30">
        <f>(L901*EXP(Plan1!$G$7-(Plan1!$G$8^2)/2+NORMSINV(AleatProd!M900)*Plan1!$G$8))</f>
        <v>11762.391458127016</v>
      </c>
      <c r="N901" s="30">
        <f>(M901*EXP(Plan1!$G$7-(Plan1!$G$8^2)/2+NORMSINV(AleatProd!N900)*Plan1!$G$8))</f>
        <v>11860.720206607803</v>
      </c>
      <c r="O901" s="30">
        <f>(N901*EXP(Plan1!$G$7-(Plan1!$G$8^2)/2+NORMSINV(AleatProd!O900)*Plan1!$G$8))</f>
        <v>11176.021476971482</v>
      </c>
      <c r="P901" s="30">
        <f>(O901*EXP(Plan1!$G$7-(Plan1!$G$8^2)/2+NORMSINV(AleatProd!P900)*Plan1!$G$8))</f>
        <v>11462.57959026752</v>
      </c>
      <c r="Q901" s="30">
        <f>(P901*EXP(Plan1!$G$7-(Plan1!$G$8^2)/2+NORMSINV(AleatProd!Q900)*Plan1!$G$8))</f>
        <v>11339.26821643384</v>
      </c>
      <c r="R901" s="30">
        <f>(Q901*EXP(Plan1!$G$7-(Plan1!$G$8^2)/2+NORMSINV(AleatProd!R900)*Plan1!$G$8))</f>
        <v>10930.500802030352</v>
      </c>
      <c r="S901" s="30">
        <f>(R901*EXP(Plan1!$G$7-(Plan1!$G$8^2)/2+NORMSINV(AleatProd!S900)*Plan1!$G$8))</f>
        <v>9745.2150019226938</v>
      </c>
      <c r="T901" s="30">
        <f>(S901*EXP(Plan1!$G$7-(Plan1!$G$8^2)/2+NORMSINV(AleatProd!T900)*Plan1!$G$8))</f>
        <v>10327.373239950492</v>
      </c>
      <c r="U901" s="30">
        <f>(T901*EXP(Plan1!$G$7-(Plan1!$G$8^2)/2+NORMSINV(AleatProd!U900)*Plan1!$G$8))</f>
        <v>10486.618063796335</v>
      </c>
      <c r="V901" s="30">
        <f>(U901*EXP(Plan1!$G$7-(Plan1!$G$8^2)/2+NORMSINV(AleatProd!V900)*Plan1!$G$8))</f>
        <v>10193.344505251782</v>
      </c>
    </row>
    <row r="902" spans="1:22" x14ac:dyDescent="0.25">
      <c r="A902">
        <v>899</v>
      </c>
      <c r="B902" s="2">
        <f>Plan1!$B$4</f>
        <v>17520</v>
      </c>
      <c r="C902" s="30">
        <f>(B902*EXP(Plan1!$G$7-(Plan1!$G$8^2)/2+NORMSINV(AleatProd!C901)*Plan1!$G$8))</f>
        <v>17555.825151450572</v>
      </c>
      <c r="D902" s="30">
        <f>(C902*EXP(Plan1!$G$7-(Plan1!$G$8^2)/2+NORMSINV(AleatProd!D901)*Plan1!$G$8))</f>
        <v>18825.001304056132</v>
      </c>
      <c r="E902" s="30">
        <f>(D902*EXP(Plan1!$G$7-(Plan1!$G$8^2)/2+NORMSINV(AleatProd!E901)*Plan1!$G$8))</f>
        <v>18411.821488737565</v>
      </c>
      <c r="F902" s="30">
        <f>(E902*EXP(Plan1!$G$7-(Plan1!$G$8^2)/2+NORMSINV(AleatProd!F901)*Plan1!$G$8))</f>
        <v>19519.926349076013</v>
      </c>
      <c r="G902" s="30">
        <f>(F902*EXP(Plan1!$G$7-(Plan1!$G$8^2)/2+NORMSINV(AleatProd!G901)*Plan1!$G$8))</f>
        <v>19991.954302879069</v>
      </c>
      <c r="H902" s="30">
        <f>(G902*EXP(Plan1!$G$7-(Plan1!$G$8^2)/2+NORMSINV(AleatProd!H901)*Plan1!$G$8))</f>
        <v>18883.971140930993</v>
      </c>
      <c r="I902" s="30">
        <f>(H902*EXP(Plan1!$G$7-(Plan1!$G$8^2)/2+NORMSINV(AleatProd!I901)*Plan1!$G$8))</f>
        <v>18755.044438166755</v>
      </c>
      <c r="J902" s="30">
        <f>(I902*EXP(Plan1!$G$7-(Plan1!$G$8^2)/2+NORMSINV(AleatProd!J901)*Plan1!$G$8))</f>
        <v>18695.462232207421</v>
      </c>
      <c r="K902" s="30">
        <f>(J902*EXP(Plan1!$G$7-(Plan1!$G$8^2)/2+NORMSINV(AleatProd!K901)*Plan1!$G$8))</f>
        <v>18601.074327602928</v>
      </c>
      <c r="L902" s="30">
        <f>(K902*EXP(Plan1!$G$7-(Plan1!$G$8^2)/2+NORMSINV(AleatProd!L901)*Plan1!$G$8))</f>
        <v>18102.637189543606</v>
      </c>
      <c r="M902" s="30">
        <f>(L902*EXP(Plan1!$G$7-(Plan1!$G$8^2)/2+NORMSINV(AleatProd!M901)*Plan1!$G$8))</f>
        <v>16951.557688620745</v>
      </c>
      <c r="N902" s="30">
        <f>(M902*EXP(Plan1!$G$7-(Plan1!$G$8^2)/2+NORMSINV(AleatProd!N901)*Plan1!$G$8))</f>
        <v>16852.28801944901</v>
      </c>
      <c r="O902" s="30">
        <f>(N902*EXP(Plan1!$G$7-(Plan1!$G$8^2)/2+NORMSINV(AleatProd!O901)*Plan1!$G$8))</f>
        <v>16424.679480498879</v>
      </c>
      <c r="P902" s="30">
        <f>(O902*EXP(Plan1!$G$7-(Plan1!$G$8^2)/2+NORMSINV(AleatProd!P901)*Plan1!$G$8))</f>
        <v>15075.807527355795</v>
      </c>
      <c r="Q902" s="30">
        <f>(P902*EXP(Plan1!$G$7-(Plan1!$G$8^2)/2+NORMSINV(AleatProd!Q901)*Plan1!$G$8))</f>
        <v>14628.768421520183</v>
      </c>
      <c r="R902" s="30">
        <f>(Q902*EXP(Plan1!$G$7-(Plan1!$G$8^2)/2+NORMSINV(AleatProd!R901)*Plan1!$G$8))</f>
        <v>14597.939690797633</v>
      </c>
      <c r="S902" s="30">
        <f>(R902*EXP(Plan1!$G$7-(Plan1!$G$8^2)/2+NORMSINV(AleatProd!S901)*Plan1!$G$8))</f>
        <v>15300.404745536613</v>
      </c>
      <c r="T902" s="30">
        <f>(S902*EXP(Plan1!$G$7-(Plan1!$G$8^2)/2+NORMSINV(AleatProd!T901)*Plan1!$G$8))</f>
        <v>16624.405508206004</v>
      </c>
      <c r="U902" s="30">
        <f>(T902*EXP(Plan1!$G$7-(Plan1!$G$8^2)/2+NORMSINV(AleatProd!U901)*Plan1!$G$8))</f>
        <v>16356.086571364835</v>
      </c>
      <c r="V902" s="30">
        <f>(U902*EXP(Plan1!$G$7-(Plan1!$G$8^2)/2+NORMSINV(AleatProd!V901)*Plan1!$G$8))</f>
        <v>15999.456138696696</v>
      </c>
    </row>
    <row r="903" spans="1:22" x14ac:dyDescent="0.25">
      <c r="A903">
        <v>900</v>
      </c>
      <c r="B903" s="2">
        <f>Plan1!$B$4</f>
        <v>17520</v>
      </c>
      <c r="C903" s="30">
        <f>(B903*EXP(Plan1!$G$7-(Plan1!$G$8^2)/2+NORMSINV(AleatProd!C902)*Plan1!$G$8))</f>
        <v>16642.634878467201</v>
      </c>
      <c r="D903" s="30">
        <f>(C903*EXP(Plan1!$G$7-(Plan1!$G$8^2)/2+NORMSINV(AleatProd!D902)*Plan1!$G$8))</f>
        <v>15814.267215324191</v>
      </c>
      <c r="E903" s="30">
        <f>(D903*EXP(Plan1!$G$7-(Plan1!$G$8^2)/2+NORMSINV(AleatProd!E902)*Plan1!$G$8))</f>
        <v>14660.100126601757</v>
      </c>
      <c r="F903" s="30">
        <f>(E903*EXP(Plan1!$G$7-(Plan1!$G$8^2)/2+NORMSINV(AleatProd!F902)*Plan1!$G$8))</f>
        <v>15008.484276383373</v>
      </c>
      <c r="G903" s="30">
        <f>(F903*EXP(Plan1!$G$7-(Plan1!$G$8^2)/2+NORMSINV(AleatProd!G902)*Plan1!$G$8))</f>
        <v>13789.53950267095</v>
      </c>
      <c r="H903" s="30">
        <f>(G903*EXP(Plan1!$G$7-(Plan1!$G$8^2)/2+NORMSINV(AleatProd!H902)*Plan1!$G$8))</f>
        <v>13490.008498412089</v>
      </c>
      <c r="I903" s="30">
        <f>(H903*EXP(Plan1!$G$7-(Plan1!$G$8^2)/2+NORMSINV(AleatProd!I902)*Plan1!$G$8))</f>
        <v>12942.953512406786</v>
      </c>
      <c r="J903" s="30">
        <f>(I903*EXP(Plan1!$G$7-(Plan1!$G$8^2)/2+NORMSINV(AleatProd!J902)*Plan1!$G$8))</f>
        <v>12217.047558677348</v>
      </c>
      <c r="K903" s="30">
        <f>(J903*EXP(Plan1!$G$7-(Plan1!$G$8^2)/2+NORMSINV(AleatProd!K902)*Plan1!$G$8))</f>
        <v>12666.000708152622</v>
      </c>
      <c r="L903" s="30">
        <f>(K903*EXP(Plan1!$G$7-(Plan1!$G$8^2)/2+NORMSINV(AleatProd!L902)*Plan1!$G$8))</f>
        <v>12112.008970231624</v>
      </c>
      <c r="M903" s="30">
        <f>(L903*EXP(Plan1!$G$7-(Plan1!$G$8^2)/2+NORMSINV(AleatProd!M902)*Plan1!$G$8))</f>
        <v>11161.916999542742</v>
      </c>
      <c r="N903" s="30">
        <f>(M903*EXP(Plan1!$G$7-(Plan1!$G$8^2)/2+NORMSINV(AleatProd!N902)*Plan1!$G$8))</f>
        <v>11132.874351330769</v>
      </c>
      <c r="O903" s="30">
        <f>(N903*EXP(Plan1!$G$7-(Plan1!$G$8^2)/2+NORMSINV(AleatProd!O902)*Plan1!$G$8))</f>
        <v>9678.4097453472059</v>
      </c>
      <c r="P903" s="30">
        <f>(O903*EXP(Plan1!$G$7-(Plan1!$G$8^2)/2+NORMSINV(AleatProd!P902)*Plan1!$G$8))</f>
        <v>9986.2094661819883</v>
      </c>
      <c r="Q903" s="30">
        <f>(P903*EXP(Plan1!$G$7-(Plan1!$G$8^2)/2+NORMSINV(AleatProd!Q902)*Plan1!$G$8))</f>
        <v>10063.921258678049</v>
      </c>
      <c r="R903" s="30">
        <f>(Q903*EXP(Plan1!$G$7-(Plan1!$G$8^2)/2+NORMSINV(AleatProd!R902)*Plan1!$G$8))</f>
        <v>9941.628440143415</v>
      </c>
      <c r="S903" s="30">
        <f>(R903*EXP(Plan1!$G$7-(Plan1!$G$8^2)/2+NORMSINV(AleatProd!S902)*Plan1!$G$8))</f>
        <v>9251.6618083919566</v>
      </c>
      <c r="T903" s="30">
        <f>(S903*EXP(Plan1!$G$7-(Plan1!$G$8^2)/2+NORMSINV(AleatProd!T902)*Plan1!$G$8))</f>
        <v>9489.264990055417</v>
      </c>
      <c r="U903" s="30">
        <f>(T903*EXP(Plan1!$G$7-(Plan1!$G$8^2)/2+NORMSINV(AleatProd!U902)*Plan1!$G$8))</f>
        <v>8953.4791992145329</v>
      </c>
      <c r="V903" s="30">
        <f>(U903*EXP(Plan1!$G$7-(Plan1!$G$8^2)/2+NORMSINV(AleatProd!V902)*Plan1!$G$8))</f>
        <v>8353.4286398427394</v>
      </c>
    </row>
    <row r="904" spans="1:22" x14ac:dyDescent="0.25">
      <c r="A904">
        <v>901</v>
      </c>
      <c r="B904" s="2">
        <f>Plan1!$B$4</f>
        <v>17520</v>
      </c>
      <c r="C904" s="30">
        <f>(B904*EXP(Plan1!$G$7-(Plan1!$G$8^2)/2+NORMSINV(AleatProd!C903)*Plan1!$G$8))</f>
        <v>16923.35684178365</v>
      </c>
      <c r="D904" s="30">
        <f>(C904*EXP(Plan1!$G$7-(Plan1!$G$8^2)/2+NORMSINV(AleatProd!D903)*Plan1!$G$8))</f>
        <v>15612.014625292688</v>
      </c>
      <c r="E904" s="30">
        <f>(D904*EXP(Plan1!$G$7-(Plan1!$G$8^2)/2+NORMSINV(AleatProd!E903)*Plan1!$G$8))</f>
        <v>15874.831457196175</v>
      </c>
      <c r="F904" s="30">
        <f>(E904*EXP(Plan1!$G$7-(Plan1!$G$8^2)/2+NORMSINV(AleatProd!F903)*Plan1!$G$8))</f>
        <v>16097.72149907415</v>
      </c>
      <c r="G904" s="30">
        <f>(F904*EXP(Plan1!$G$7-(Plan1!$G$8^2)/2+NORMSINV(AleatProd!G903)*Plan1!$G$8))</f>
        <v>15102.492687173868</v>
      </c>
      <c r="H904" s="30">
        <f>(G904*EXP(Plan1!$G$7-(Plan1!$G$8^2)/2+NORMSINV(AleatProd!H903)*Plan1!$G$8))</f>
        <v>16273.49242787708</v>
      </c>
      <c r="I904" s="30">
        <f>(H904*EXP(Plan1!$G$7-(Plan1!$G$8^2)/2+NORMSINV(AleatProd!I903)*Plan1!$G$8))</f>
        <v>17454.285152227592</v>
      </c>
      <c r="J904" s="30">
        <f>(I904*EXP(Plan1!$G$7-(Plan1!$G$8^2)/2+NORMSINV(AleatProd!J903)*Plan1!$G$8))</f>
        <v>17972.220537489444</v>
      </c>
      <c r="K904" s="30">
        <f>(J904*EXP(Plan1!$G$7-(Plan1!$G$8^2)/2+NORMSINV(AleatProd!K903)*Plan1!$G$8))</f>
        <v>17886.936243745178</v>
      </c>
      <c r="L904" s="30">
        <f>(K904*EXP(Plan1!$G$7-(Plan1!$G$8^2)/2+NORMSINV(AleatProd!L903)*Plan1!$G$8))</f>
        <v>18377.04265667182</v>
      </c>
      <c r="M904" s="30">
        <f>(L904*EXP(Plan1!$G$7-(Plan1!$G$8^2)/2+NORMSINV(AleatProd!M903)*Plan1!$G$8))</f>
        <v>18028.220505255638</v>
      </c>
      <c r="N904" s="30">
        <f>(M904*EXP(Plan1!$G$7-(Plan1!$G$8^2)/2+NORMSINV(AleatProd!N903)*Plan1!$G$8))</f>
        <v>16271.940818523968</v>
      </c>
      <c r="O904" s="30">
        <f>(N904*EXP(Plan1!$G$7-(Plan1!$G$8^2)/2+NORMSINV(AleatProd!O903)*Plan1!$G$8))</f>
        <v>16872.344759637941</v>
      </c>
      <c r="P904" s="30">
        <f>(O904*EXP(Plan1!$G$7-(Plan1!$G$8^2)/2+NORMSINV(AleatProd!P903)*Plan1!$G$8))</f>
        <v>16577.599024107541</v>
      </c>
      <c r="Q904" s="30">
        <f>(P904*EXP(Plan1!$G$7-(Plan1!$G$8^2)/2+NORMSINV(AleatProd!Q903)*Plan1!$G$8))</f>
        <v>15199.862827707955</v>
      </c>
      <c r="R904" s="30">
        <f>(Q904*EXP(Plan1!$G$7-(Plan1!$G$8^2)/2+NORMSINV(AleatProd!R903)*Plan1!$G$8))</f>
        <v>15372.110504322127</v>
      </c>
      <c r="S904" s="30">
        <f>(R904*EXP(Plan1!$G$7-(Plan1!$G$8^2)/2+NORMSINV(AleatProd!S903)*Plan1!$G$8))</f>
        <v>15361.993513243891</v>
      </c>
      <c r="T904" s="30">
        <f>(S904*EXP(Plan1!$G$7-(Plan1!$G$8^2)/2+NORMSINV(AleatProd!T903)*Plan1!$G$8))</f>
        <v>15083.850258068911</v>
      </c>
      <c r="U904" s="30">
        <f>(T904*EXP(Plan1!$G$7-(Plan1!$G$8^2)/2+NORMSINV(AleatProd!U903)*Plan1!$G$8))</f>
        <v>14968.354181299204</v>
      </c>
      <c r="V904" s="30">
        <f>(U904*EXP(Plan1!$G$7-(Plan1!$G$8^2)/2+NORMSINV(AleatProd!V903)*Plan1!$G$8))</f>
        <v>14875.841240340891</v>
      </c>
    </row>
    <row r="905" spans="1:22" x14ac:dyDescent="0.25">
      <c r="A905">
        <v>902</v>
      </c>
      <c r="B905" s="2">
        <f>Plan1!$B$4</f>
        <v>17520</v>
      </c>
      <c r="C905" s="30">
        <f>(B905*EXP(Plan1!$G$7-(Plan1!$G$8^2)/2+NORMSINV(AleatProd!C904)*Plan1!$G$8))</f>
        <v>17425.804502106985</v>
      </c>
      <c r="D905" s="30">
        <f>(C905*EXP(Plan1!$G$7-(Plan1!$G$8^2)/2+NORMSINV(AleatProd!D904)*Plan1!$G$8))</f>
        <v>17159.255198586678</v>
      </c>
      <c r="E905" s="30">
        <f>(D905*EXP(Plan1!$G$7-(Plan1!$G$8^2)/2+NORMSINV(AleatProd!E904)*Plan1!$G$8))</f>
        <v>16170.503107937708</v>
      </c>
      <c r="F905" s="30">
        <f>(E905*EXP(Plan1!$G$7-(Plan1!$G$8^2)/2+NORMSINV(AleatProd!F904)*Plan1!$G$8))</f>
        <v>18159.99534223933</v>
      </c>
      <c r="G905" s="30">
        <f>(F905*EXP(Plan1!$G$7-(Plan1!$G$8^2)/2+NORMSINV(AleatProd!G904)*Plan1!$G$8))</f>
        <v>17605.497913734318</v>
      </c>
      <c r="H905" s="30">
        <f>(G905*EXP(Plan1!$G$7-(Plan1!$G$8^2)/2+NORMSINV(AleatProd!H904)*Plan1!$G$8))</f>
        <v>16961.342266386575</v>
      </c>
      <c r="I905" s="30">
        <f>(H905*EXP(Plan1!$G$7-(Plan1!$G$8^2)/2+NORMSINV(AleatProd!I904)*Plan1!$G$8))</f>
        <v>16544.433591612709</v>
      </c>
      <c r="J905" s="30">
        <f>(I905*EXP(Plan1!$G$7-(Plan1!$G$8^2)/2+NORMSINV(AleatProd!J904)*Plan1!$G$8))</f>
        <v>16040.445678531689</v>
      </c>
      <c r="K905" s="30">
        <f>(J905*EXP(Plan1!$G$7-(Plan1!$G$8^2)/2+NORMSINV(AleatProd!K904)*Plan1!$G$8))</f>
        <v>16402.609344060616</v>
      </c>
      <c r="L905" s="30">
        <f>(K905*EXP(Plan1!$G$7-(Plan1!$G$8^2)/2+NORMSINV(AleatProd!L904)*Plan1!$G$8))</f>
        <v>16639.053568272422</v>
      </c>
      <c r="M905" s="30">
        <f>(L905*EXP(Plan1!$G$7-(Plan1!$G$8^2)/2+NORMSINV(AleatProd!M904)*Plan1!$G$8))</f>
        <v>16915.065178208672</v>
      </c>
      <c r="N905" s="30">
        <f>(M905*EXP(Plan1!$G$7-(Plan1!$G$8^2)/2+NORMSINV(AleatProd!N904)*Plan1!$G$8))</f>
        <v>15851.147883372376</v>
      </c>
      <c r="O905" s="30">
        <f>(N905*EXP(Plan1!$G$7-(Plan1!$G$8^2)/2+NORMSINV(AleatProd!O904)*Plan1!$G$8))</f>
        <v>16753.045340336612</v>
      </c>
      <c r="P905" s="30">
        <f>(O905*EXP(Plan1!$G$7-(Plan1!$G$8^2)/2+NORMSINV(AleatProd!P904)*Plan1!$G$8))</f>
        <v>16298.937739514467</v>
      </c>
      <c r="Q905" s="30">
        <f>(P905*EXP(Plan1!$G$7-(Plan1!$G$8^2)/2+NORMSINV(AleatProd!Q904)*Plan1!$G$8))</f>
        <v>17991.349747419623</v>
      </c>
      <c r="R905" s="30">
        <f>(Q905*EXP(Plan1!$G$7-(Plan1!$G$8^2)/2+NORMSINV(AleatProd!R904)*Plan1!$G$8))</f>
        <v>16376.498494036721</v>
      </c>
      <c r="S905" s="30">
        <f>(R905*EXP(Plan1!$G$7-(Plan1!$G$8^2)/2+NORMSINV(AleatProd!S904)*Plan1!$G$8))</f>
        <v>15619.409950161904</v>
      </c>
      <c r="T905" s="30">
        <f>(S905*EXP(Plan1!$G$7-(Plan1!$G$8^2)/2+NORMSINV(AleatProd!T904)*Plan1!$G$8))</f>
        <v>14877.927547920945</v>
      </c>
      <c r="U905" s="30">
        <f>(T905*EXP(Plan1!$G$7-(Plan1!$G$8^2)/2+NORMSINV(AleatProd!U904)*Plan1!$G$8))</f>
        <v>15500.974587756949</v>
      </c>
      <c r="V905" s="30">
        <f>(U905*EXP(Plan1!$G$7-(Plan1!$G$8^2)/2+NORMSINV(AleatProd!V904)*Plan1!$G$8))</f>
        <v>14208.207899642433</v>
      </c>
    </row>
    <row r="906" spans="1:22" x14ac:dyDescent="0.25">
      <c r="A906">
        <v>903</v>
      </c>
      <c r="B906" s="2">
        <f>Plan1!$B$4</f>
        <v>17520</v>
      </c>
      <c r="C906" s="30">
        <f>(B906*EXP(Plan1!$G$7-(Plan1!$G$8^2)/2+NORMSINV(AleatProd!C905)*Plan1!$G$8))</f>
        <v>17110.681170024436</v>
      </c>
      <c r="D906" s="30">
        <f>(C906*EXP(Plan1!$G$7-(Plan1!$G$8^2)/2+NORMSINV(AleatProd!D905)*Plan1!$G$8))</f>
        <v>16659.554017005183</v>
      </c>
      <c r="E906" s="30">
        <f>(D906*EXP(Plan1!$G$7-(Plan1!$G$8^2)/2+NORMSINV(AleatProd!E905)*Plan1!$G$8))</f>
        <v>17029.001394293267</v>
      </c>
      <c r="F906" s="30">
        <f>(E906*EXP(Plan1!$G$7-(Plan1!$G$8^2)/2+NORMSINV(AleatProd!F905)*Plan1!$G$8))</f>
        <v>16947.691516775514</v>
      </c>
      <c r="G906" s="30">
        <f>(F906*EXP(Plan1!$G$7-(Plan1!$G$8^2)/2+NORMSINV(AleatProd!G905)*Plan1!$G$8))</f>
        <v>17252.204790989206</v>
      </c>
      <c r="H906" s="30">
        <f>(G906*EXP(Plan1!$G$7-(Plan1!$G$8^2)/2+NORMSINV(AleatProd!H905)*Plan1!$G$8))</f>
        <v>17100.986497123187</v>
      </c>
      <c r="I906" s="30">
        <f>(H906*EXP(Plan1!$G$7-(Plan1!$G$8^2)/2+NORMSINV(AleatProd!I905)*Plan1!$G$8))</f>
        <v>17598.282514799157</v>
      </c>
      <c r="J906" s="30">
        <f>(I906*EXP(Plan1!$G$7-(Plan1!$G$8^2)/2+NORMSINV(AleatProd!J905)*Plan1!$G$8))</f>
        <v>16937.885936885985</v>
      </c>
      <c r="K906" s="30">
        <f>(J906*EXP(Plan1!$G$7-(Plan1!$G$8^2)/2+NORMSINV(AleatProd!K905)*Plan1!$G$8))</f>
        <v>17048.338777776735</v>
      </c>
      <c r="L906" s="30">
        <f>(K906*EXP(Plan1!$G$7-(Plan1!$G$8^2)/2+NORMSINV(AleatProd!L905)*Plan1!$G$8))</f>
        <v>17924.193515003906</v>
      </c>
      <c r="M906" s="30">
        <f>(L906*EXP(Plan1!$G$7-(Plan1!$G$8^2)/2+NORMSINV(AleatProd!M905)*Plan1!$G$8))</f>
        <v>16518.118238499093</v>
      </c>
      <c r="N906" s="30">
        <f>(M906*EXP(Plan1!$G$7-(Plan1!$G$8^2)/2+NORMSINV(AleatProd!N905)*Plan1!$G$8))</f>
        <v>15092.139412413258</v>
      </c>
      <c r="O906" s="30">
        <f>(N906*EXP(Plan1!$G$7-(Plan1!$G$8^2)/2+NORMSINV(AleatProd!O905)*Plan1!$G$8))</f>
        <v>16773.310783985391</v>
      </c>
      <c r="P906" s="30">
        <f>(O906*EXP(Plan1!$G$7-(Plan1!$G$8^2)/2+NORMSINV(AleatProd!P905)*Plan1!$G$8))</f>
        <v>15767.695876820053</v>
      </c>
      <c r="Q906" s="30">
        <f>(P906*EXP(Plan1!$G$7-(Plan1!$G$8^2)/2+NORMSINV(AleatProd!Q905)*Plan1!$G$8))</f>
        <v>15498.719921380873</v>
      </c>
      <c r="R906" s="30">
        <f>(Q906*EXP(Plan1!$G$7-(Plan1!$G$8^2)/2+NORMSINV(AleatProd!R905)*Plan1!$G$8))</f>
        <v>16175.52264359844</v>
      </c>
      <c r="S906" s="30">
        <f>(R906*EXP(Plan1!$G$7-(Plan1!$G$8^2)/2+NORMSINV(AleatProd!S905)*Plan1!$G$8))</f>
        <v>15965.860498603255</v>
      </c>
      <c r="T906" s="30">
        <f>(S906*EXP(Plan1!$G$7-(Plan1!$G$8^2)/2+NORMSINV(AleatProd!T905)*Plan1!$G$8))</f>
        <v>15065.28416950628</v>
      </c>
      <c r="U906" s="30">
        <f>(T906*EXP(Plan1!$G$7-(Plan1!$G$8^2)/2+NORMSINV(AleatProd!U905)*Plan1!$G$8))</f>
        <v>13818.036949842421</v>
      </c>
      <c r="V906" s="30">
        <f>(U906*EXP(Plan1!$G$7-(Plan1!$G$8^2)/2+NORMSINV(AleatProd!V905)*Plan1!$G$8))</f>
        <v>13085.412952520641</v>
      </c>
    </row>
    <row r="907" spans="1:22" x14ac:dyDescent="0.25">
      <c r="A907">
        <v>904</v>
      </c>
      <c r="B907" s="2">
        <f>Plan1!$B$4</f>
        <v>17520</v>
      </c>
      <c r="C907" s="30">
        <f>(B907*EXP(Plan1!$G$7-(Plan1!$G$8^2)/2+NORMSINV(AleatProd!C906)*Plan1!$G$8))</f>
        <v>17085.275010782338</v>
      </c>
      <c r="D907" s="30">
        <f>(C907*EXP(Plan1!$G$7-(Plan1!$G$8^2)/2+NORMSINV(AleatProd!D906)*Plan1!$G$8))</f>
        <v>15940.758561043154</v>
      </c>
      <c r="E907" s="30">
        <f>(D907*EXP(Plan1!$G$7-(Plan1!$G$8^2)/2+NORMSINV(AleatProd!E906)*Plan1!$G$8))</f>
        <v>17323.745639121404</v>
      </c>
      <c r="F907" s="30">
        <f>(E907*EXP(Plan1!$G$7-(Plan1!$G$8^2)/2+NORMSINV(AleatProd!F906)*Plan1!$G$8))</f>
        <v>17511.970865899566</v>
      </c>
      <c r="G907" s="30">
        <f>(F907*EXP(Plan1!$G$7-(Plan1!$G$8^2)/2+NORMSINV(AleatProd!G906)*Plan1!$G$8))</f>
        <v>18320.613255368349</v>
      </c>
      <c r="H907" s="30">
        <f>(G907*EXP(Plan1!$G$7-(Plan1!$G$8^2)/2+NORMSINV(AleatProd!H906)*Plan1!$G$8))</f>
        <v>17916.539204576457</v>
      </c>
      <c r="I907" s="30">
        <f>(H907*EXP(Plan1!$G$7-(Plan1!$G$8^2)/2+NORMSINV(AleatProd!I906)*Plan1!$G$8))</f>
        <v>17131.447299663592</v>
      </c>
      <c r="J907" s="30">
        <f>(I907*EXP(Plan1!$G$7-(Plan1!$G$8^2)/2+NORMSINV(AleatProd!J906)*Plan1!$G$8))</f>
        <v>15620.392919322219</v>
      </c>
      <c r="K907" s="30">
        <f>(J907*EXP(Plan1!$G$7-(Plan1!$G$8^2)/2+NORMSINV(AleatProd!K906)*Plan1!$G$8))</f>
        <v>15384.394891631762</v>
      </c>
      <c r="L907" s="30">
        <f>(K907*EXP(Plan1!$G$7-(Plan1!$G$8^2)/2+NORMSINV(AleatProd!L906)*Plan1!$G$8))</f>
        <v>15022.199844802244</v>
      </c>
      <c r="M907" s="30">
        <f>(L907*EXP(Plan1!$G$7-(Plan1!$G$8^2)/2+NORMSINV(AleatProd!M906)*Plan1!$G$8))</f>
        <v>14438.475920579467</v>
      </c>
      <c r="N907" s="30">
        <f>(M907*EXP(Plan1!$G$7-(Plan1!$G$8^2)/2+NORMSINV(AleatProd!N906)*Plan1!$G$8))</f>
        <v>13115.034385164479</v>
      </c>
      <c r="O907" s="30">
        <f>(N907*EXP(Plan1!$G$7-(Plan1!$G$8^2)/2+NORMSINV(AleatProd!O906)*Plan1!$G$8))</f>
        <v>13751.724808136107</v>
      </c>
      <c r="P907" s="30">
        <f>(O907*EXP(Plan1!$G$7-(Plan1!$G$8^2)/2+NORMSINV(AleatProd!P906)*Plan1!$G$8))</f>
        <v>13270.476969573665</v>
      </c>
      <c r="Q907" s="30">
        <f>(P907*EXP(Plan1!$G$7-(Plan1!$G$8^2)/2+NORMSINV(AleatProd!Q906)*Plan1!$G$8))</f>
        <v>13179.489544659815</v>
      </c>
      <c r="R907" s="30">
        <f>(Q907*EXP(Plan1!$G$7-(Plan1!$G$8^2)/2+NORMSINV(AleatProd!R906)*Plan1!$G$8))</f>
        <v>13016.738036005387</v>
      </c>
      <c r="S907" s="30">
        <f>(R907*EXP(Plan1!$G$7-(Plan1!$G$8^2)/2+NORMSINV(AleatProd!S906)*Plan1!$G$8))</f>
        <v>12145.850467173803</v>
      </c>
      <c r="T907" s="30">
        <f>(S907*EXP(Plan1!$G$7-(Plan1!$G$8^2)/2+NORMSINV(AleatProd!T906)*Plan1!$G$8))</f>
        <v>11706.185612119058</v>
      </c>
      <c r="U907" s="30">
        <f>(T907*EXP(Plan1!$G$7-(Plan1!$G$8^2)/2+NORMSINV(AleatProd!U906)*Plan1!$G$8))</f>
        <v>10967.136233375488</v>
      </c>
      <c r="V907" s="30">
        <f>(U907*EXP(Plan1!$G$7-(Plan1!$G$8^2)/2+NORMSINV(AleatProd!V906)*Plan1!$G$8))</f>
        <v>10684.488458926389</v>
      </c>
    </row>
    <row r="908" spans="1:22" x14ac:dyDescent="0.25">
      <c r="A908">
        <v>905</v>
      </c>
      <c r="B908" s="2">
        <f>Plan1!$B$4</f>
        <v>17520</v>
      </c>
      <c r="C908" s="30">
        <f>(B908*EXP(Plan1!$G$7-(Plan1!$G$8^2)/2+NORMSINV(AleatProd!C907)*Plan1!$G$8))</f>
        <v>17299.553607375321</v>
      </c>
      <c r="D908" s="30">
        <f>(C908*EXP(Plan1!$G$7-(Plan1!$G$8^2)/2+NORMSINV(AleatProd!D907)*Plan1!$G$8))</f>
        <v>16738.177070881226</v>
      </c>
      <c r="E908" s="30">
        <f>(D908*EXP(Plan1!$G$7-(Plan1!$G$8^2)/2+NORMSINV(AleatProd!E907)*Plan1!$G$8))</f>
        <v>17291.19208162936</v>
      </c>
      <c r="F908" s="30">
        <f>(E908*EXP(Plan1!$G$7-(Plan1!$G$8^2)/2+NORMSINV(AleatProd!F907)*Plan1!$G$8))</f>
        <v>18950.099594791012</v>
      </c>
      <c r="G908" s="30">
        <f>(F908*EXP(Plan1!$G$7-(Plan1!$G$8^2)/2+NORMSINV(AleatProd!G907)*Plan1!$G$8))</f>
        <v>18084.724837703536</v>
      </c>
      <c r="H908" s="30">
        <f>(G908*EXP(Plan1!$G$7-(Plan1!$G$8^2)/2+NORMSINV(AleatProd!H907)*Plan1!$G$8))</f>
        <v>17938.746096427138</v>
      </c>
      <c r="I908" s="30">
        <f>(H908*EXP(Plan1!$G$7-(Plan1!$G$8^2)/2+NORMSINV(AleatProd!I907)*Plan1!$G$8))</f>
        <v>17242.177101991147</v>
      </c>
      <c r="J908" s="30">
        <f>(I908*EXP(Plan1!$G$7-(Plan1!$G$8^2)/2+NORMSINV(AleatProd!J907)*Plan1!$G$8))</f>
        <v>16520.205952048647</v>
      </c>
      <c r="K908" s="30">
        <f>(J908*EXP(Plan1!$G$7-(Plan1!$G$8^2)/2+NORMSINV(AleatProd!K907)*Plan1!$G$8))</f>
        <v>16642.560078560386</v>
      </c>
      <c r="L908" s="30">
        <f>(K908*EXP(Plan1!$G$7-(Plan1!$G$8^2)/2+NORMSINV(AleatProd!L907)*Plan1!$G$8))</f>
        <v>16667.001467368966</v>
      </c>
      <c r="M908" s="30">
        <f>(L908*EXP(Plan1!$G$7-(Plan1!$G$8^2)/2+NORMSINV(AleatProd!M907)*Plan1!$G$8))</f>
        <v>16868.347654619138</v>
      </c>
      <c r="N908" s="30">
        <f>(M908*EXP(Plan1!$G$7-(Plan1!$G$8^2)/2+NORMSINV(AleatProd!N907)*Plan1!$G$8))</f>
        <v>17999.570857293758</v>
      </c>
      <c r="O908" s="30">
        <f>(N908*EXP(Plan1!$G$7-(Plan1!$G$8^2)/2+NORMSINV(AleatProd!O907)*Plan1!$G$8))</f>
        <v>17470.988543437015</v>
      </c>
      <c r="P908" s="30">
        <f>(O908*EXP(Plan1!$G$7-(Plan1!$G$8^2)/2+NORMSINV(AleatProd!P907)*Plan1!$G$8))</f>
        <v>18031.68613577092</v>
      </c>
      <c r="Q908" s="30">
        <f>(P908*EXP(Plan1!$G$7-(Plan1!$G$8^2)/2+NORMSINV(AleatProd!Q907)*Plan1!$G$8))</f>
        <v>18033.652610418274</v>
      </c>
      <c r="R908" s="30">
        <f>(Q908*EXP(Plan1!$G$7-(Plan1!$G$8^2)/2+NORMSINV(AleatProd!R907)*Plan1!$G$8))</f>
        <v>19062.023149899909</v>
      </c>
      <c r="S908" s="30">
        <f>(R908*EXP(Plan1!$G$7-(Plan1!$G$8^2)/2+NORMSINV(AleatProd!S907)*Plan1!$G$8))</f>
        <v>19005.48834134965</v>
      </c>
      <c r="T908" s="30">
        <f>(S908*EXP(Plan1!$G$7-(Plan1!$G$8^2)/2+NORMSINV(AleatProd!T907)*Plan1!$G$8))</f>
        <v>18008.746151537362</v>
      </c>
      <c r="U908" s="30">
        <f>(T908*EXP(Plan1!$G$7-(Plan1!$G$8^2)/2+NORMSINV(AleatProd!U907)*Plan1!$G$8))</f>
        <v>17302.279679807234</v>
      </c>
      <c r="V908" s="30">
        <f>(U908*EXP(Plan1!$G$7-(Plan1!$G$8^2)/2+NORMSINV(AleatProd!V907)*Plan1!$G$8))</f>
        <v>16765.673996983718</v>
      </c>
    </row>
    <row r="909" spans="1:22" x14ac:dyDescent="0.25">
      <c r="A909">
        <v>906</v>
      </c>
      <c r="B909" s="2">
        <f>Plan1!$B$4</f>
        <v>17520</v>
      </c>
      <c r="C909" s="30">
        <f>(B909*EXP(Plan1!$G$7-(Plan1!$G$8^2)/2+NORMSINV(AleatProd!C908)*Plan1!$G$8))</f>
        <v>16626.631180930133</v>
      </c>
      <c r="D909" s="30">
        <f>(C909*EXP(Plan1!$G$7-(Plan1!$G$8^2)/2+NORMSINV(AleatProd!D908)*Plan1!$G$8))</f>
        <v>16161.174059564719</v>
      </c>
      <c r="E909" s="30">
        <f>(D909*EXP(Plan1!$G$7-(Plan1!$G$8^2)/2+NORMSINV(AleatProd!E908)*Plan1!$G$8))</f>
        <v>16586.229625172542</v>
      </c>
      <c r="F909" s="30">
        <f>(E909*EXP(Plan1!$G$7-(Plan1!$G$8^2)/2+NORMSINV(AleatProd!F908)*Plan1!$G$8))</f>
        <v>18334.029451326969</v>
      </c>
      <c r="G909" s="30">
        <f>(F909*EXP(Plan1!$G$7-(Plan1!$G$8^2)/2+NORMSINV(AleatProd!G908)*Plan1!$G$8))</f>
        <v>17611.772133080569</v>
      </c>
      <c r="H909" s="30">
        <f>(G909*EXP(Plan1!$G$7-(Plan1!$G$8^2)/2+NORMSINV(AleatProd!H908)*Plan1!$G$8))</f>
        <v>18285.807548400153</v>
      </c>
      <c r="I909" s="30">
        <f>(H909*EXP(Plan1!$G$7-(Plan1!$G$8^2)/2+NORMSINV(AleatProd!I908)*Plan1!$G$8))</f>
        <v>17805.534697452109</v>
      </c>
      <c r="J909" s="30">
        <f>(I909*EXP(Plan1!$G$7-(Plan1!$G$8^2)/2+NORMSINV(AleatProd!J908)*Plan1!$G$8))</f>
        <v>18009.859664366955</v>
      </c>
      <c r="K909" s="30">
        <f>(J909*EXP(Plan1!$G$7-(Plan1!$G$8^2)/2+NORMSINV(AleatProd!K908)*Plan1!$G$8))</f>
        <v>18421.033283269055</v>
      </c>
      <c r="L909" s="30">
        <f>(K909*EXP(Plan1!$G$7-(Plan1!$G$8^2)/2+NORMSINV(AleatProd!L908)*Plan1!$G$8))</f>
        <v>18883.997719176936</v>
      </c>
      <c r="M909" s="30">
        <f>(L909*EXP(Plan1!$G$7-(Plan1!$G$8^2)/2+NORMSINV(AleatProd!M908)*Plan1!$G$8))</f>
        <v>21088.909156109185</v>
      </c>
      <c r="N909" s="30">
        <f>(M909*EXP(Plan1!$G$7-(Plan1!$G$8^2)/2+NORMSINV(AleatProd!N908)*Plan1!$G$8))</f>
        <v>21196.098196274826</v>
      </c>
      <c r="O909" s="30">
        <f>(N909*EXP(Plan1!$G$7-(Plan1!$G$8^2)/2+NORMSINV(AleatProd!O908)*Plan1!$G$8))</f>
        <v>19804.099466025615</v>
      </c>
      <c r="P909" s="30">
        <f>(O909*EXP(Plan1!$G$7-(Plan1!$G$8^2)/2+NORMSINV(AleatProd!P908)*Plan1!$G$8))</f>
        <v>20996.174158662569</v>
      </c>
      <c r="Q909" s="30">
        <f>(P909*EXP(Plan1!$G$7-(Plan1!$G$8^2)/2+NORMSINV(AleatProd!Q908)*Plan1!$G$8))</f>
        <v>20160.443591822317</v>
      </c>
      <c r="R909" s="30">
        <f>(Q909*EXP(Plan1!$G$7-(Plan1!$G$8^2)/2+NORMSINV(AleatProd!R908)*Plan1!$G$8))</f>
        <v>20288.677100503646</v>
      </c>
      <c r="S909" s="30">
        <f>(R909*EXP(Plan1!$G$7-(Plan1!$G$8^2)/2+NORMSINV(AleatProd!S908)*Plan1!$G$8))</f>
        <v>19581.521984891515</v>
      </c>
      <c r="T909" s="30">
        <f>(S909*EXP(Plan1!$G$7-(Plan1!$G$8^2)/2+NORMSINV(AleatProd!T908)*Plan1!$G$8))</f>
        <v>19905.817716846075</v>
      </c>
      <c r="U909" s="30">
        <f>(T909*EXP(Plan1!$G$7-(Plan1!$G$8^2)/2+NORMSINV(AleatProd!U908)*Plan1!$G$8))</f>
        <v>19183.597348942796</v>
      </c>
      <c r="V909" s="30">
        <f>(U909*EXP(Plan1!$G$7-(Plan1!$G$8^2)/2+NORMSINV(AleatProd!V908)*Plan1!$G$8))</f>
        <v>18787.780913577113</v>
      </c>
    </row>
    <row r="910" spans="1:22" x14ac:dyDescent="0.25">
      <c r="A910">
        <v>907</v>
      </c>
      <c r="B910" s="2">
        <f>Plan1!$B$4</f>
        <v>17520</v>
      </c>
      <c r="C910" s="30">
        <f>(B910*EXP(Plan1!$G$7-(Plan1!$G$8^2)/2+NORMSINV(AleatProd!C909)*Plan1!$G$8))</f>
        <v>17896.386846655878</v>
      </c>
      <c r="D910" s="30">
        <f>(C910*EXP(Plan1!$G$7-(Plan1!$G$8^2)/2+NORMSINV(AleatProd!D909)*Plan1!$G$8))</f>
        <v>17150.252757969851</v>
      </c>
      <c r="E910" s="30">
        <f>(D910*EXP(Plan1!$G$7-(Plan1!$G$8^2)/2+NORMSINV(AleatProd!E909)*Plan1!$G$8))</f>
        <v>17151.969850557547</v>
      </c>
      <c r="F910" s="30">
        <f>(E910*EXP(Plan1!$G$7-(Plan1!$G$8^2)/2+NORMSINV(AleatProd!F909)*Plan1!$G$8))</f>
        <v>18176.450888253788</v>
      </c>
      <c r="G910" s="30">
        <f>(F910*EXP(Plan1!$G$7-(Plan1!$G$8^2)/2+NORMSINV(AleatProd!G909)*Plan1!$G$8))</f>
        <v>18670.483044311608</v>
      </c>
      <c r="H910" s="30">
        <f>(G910*EXP(Plan1!$G$7-(Plan1!$G$8^2)/2+NORMSINV(AleatProd!H909)*Plan1!$G$8))</f>
        <v>19307.142528992019</v>
      </c>
      <c r="I910" s="30">
        <f>(H910*EXP(Plan1!$G$7-(Plan1!$G$8^2)/2+NORMSINV(AleatProd!I909)*Plan1!$G$8))</f>
        <v>19779.785872205779</v>
      </c>
      <c r="J910" s="30">
        <f>(I910*EXP(Plan1!$G$7-(Plan1!$G$8^2)/2+NORMSINV(AleatProd!J909)*Plan1!$G$8))</f>
        <v>20009.860262748341</v>
      </c>
      <c r="K910" s="30">
        <f>(J910*EXP(Plan1!$G$7-(Plan1!$G$8^2)/2+NORMSINV(AleatProd!K909)*Plan1!$G$8))</f>
        <v>18945.145309920914</v>
      </c>
      <c r="L910" s="30">
        <f>(K910*EXP(Plan1!$G$7-(Plan1!$G$8^2)/2+NORMSINV(AleatProd!L909)*Plan1!$G$8))</f>
        <v>17597.822339545131</v>
      </c>
      <c r="M910" s="30">
        <f>(L910*EXP(Plan1!$G$7-(Plan1!$G$8^2)/2+NORMSINV(AleatProd!M909)*Plan1!$G$8))</f>
        <v>16731.463720929849</v>
      </c>
      <c r="N910" s="30">
        <f>(M910*EXP(Plan1!$G$7-(Plan1!$G$8^2)/2+NORMSINV(AleatProd!N909)*Plan1!$G$8))</f>
        <v>16869.297479875946</v>
      </c>
      <c r="O910" s="30">
        <f>(N910*EXP(Plan1!$G$7-(Plan1!$G$8^2)/2+NORMSINV(AleatProd!O909)*Plan1!$G$8))</f>
        <v>16403.912876220602</v>
      </c>
      <c r="P910" s="30">
        <f>(O910*EXP(Plan1!$G$7-(Plan1!$G$8^2)/2+NORMSINV(AleatProd!P909)*Plan1!$G$8))</f>
        <v>17150.560027941083</v>
      </c>
      <c r="Q910" s="30">
        <f>(P910*EXP(Plan1!$G$7-(Plan1!$G$8^2)/2+NORMSINV(AleatProd!Q909)*Plan1!$G$8))</f>
        <v>16954.161805394746</v>
      </c>
      <c r="R910" s="30">
        <f>(Q910*EXP(Plan1!$G$7-(Plan1!$G$8^2)/2+NORMSINV(AleatProd!R909)*Plan1!$G$8))</f>
        <v>16871.871979546006</v>
      </c>
      <c r="S910" s="30">
        <f>(R910*EXP(Plan1!$G$7-(Plan1!$G$8^2)/2+NORMSINV(AleatProd!S909)*Plan1!$G$8))</f>
        <v>16880.214520757021</v>
      </c>
      <c r="T910" s="30">
        <f>(S910*EXP(Plan1!$G$7-(Plan1!$G$8^2)/2+NORMSINV(AleatProd!T909)*Plan1!$G$8))</f>
        <v>15780.914160838262</v>
      </c>
      <c r="U910" s="30">
        <f>(T910*EXP(Plan1!$G$7-(Plan1!$G$8^2)/2+NORMSINV(AleatProd!U909)*Plan1!$G$8))</f>
        <v>14997.175627372571</v>
      </c>
      <c r="V910" s="30">
        <f>(U910*EXP(Plan1!$G$7-(Plan1!$G$8^2)/2+NORMSINV(AleatProd!V909)*Plan1!$G$8))</f>
        <v>14723.625427414228</v>
      </c>
    </row>
    <row r="911" spans="1:22" x14ac:dyDescent="0.25">
      <c r="A911">
        <v>908</v>
      </c>
      <c r="B911" s="2">
        <f>Plan1!$B$4</f>
        <v>17520</v>
      </c>
      <c r="C911" s="30">
        <f>(B911*EXP(Plan1!$G$7-(Plan1!$G$8^2)/2+NORMSINV(AleatProd!C910)*Plan1!$G$8))</f>
        <v>16433.239116978806</v>
      </c>
      <c r="D911" s="30">
        <f>(C911*EXP(Plan1!$G$7-(Plan1!$G$8^2)/2+NORMSINV(AleatProd!D910)*Plan1!$G$8))</f>
        <v>16588.661386223255</v>
      </c>
      <c r="E911" s="30">
        <f>(D911*EXP(Plan1!$G$7-(Plan1!$G$8^2)/2+NORMSINV(AleatProd!E910)*Plan1!$G$8))</f>
        <v>15733.653955670648</v>
      </c>
      <c r="F911" s="30">
        <f>(E911*EXP(Plan1!$G$7-(Plan1!$G$8^2)/2+NORMSINV(AleatProd!F910)*Plan1!$G$8))</f>
        <v>16237.654210389726</v>
      </c>
      <c r="G911" s="30">
        <f>(F911*EXP(Plan1!$G$7-(Plan1!$G$8^2)/2+NORMSINV(AleatProd!G910)*Plan1!$G$8))</f>
        <v>14990.614651989512</v>
      </c>
      <c r="H911" s="30">
        <f>(G911*EXP(Plan1!$G$7-(Plan1!$G$8^2)/2+NORMSINV(AleatProd!H910)*Plan1!$G$8))</f>
        <v>14692.120300193048</v>
      </c>
      <c r="I911" s="30">
        <f>(H911*EXP(Plan1!$G$7-(Plan1!$G$8^2)/2+NORMSINV(AleatProd!I910)*Plan1!$G$8))</f>
        <v>13674.629436976509</v>
      </c>
      <c r="J911" s="30">
        <f>(I911*EXP(Plan1!$G$7-(Plan1!$G$8^2)/2+NORMSINV(AleatProd!J910)*Plan1!$G$8))</f>
        <v>13604.61723301948</v>
      </c>
      <c r="K911" s="30">
        <f>(J911*EXP(Plan1!$G$7-(Plan1!$G$8^2)/2+NORMSINV(AleatProd!K910)*Plan1!$G$8))</f>
        <v>13139.034333298561</v>
      </c>
      <c r="L911" s="30">
        <f>(K911*EXP(Plan1!$G$7-(Plan1!$G$8^2)/2+NORMSINV(AleatProd!L910)*Plan1!$G$8))</f>
        <v>11831.718348009384</v>
      </c>
      <c r="M911" s="30">
        <f>(L911*EXP(Plan1!$G$7-(Plan1!$G$8^2)/2+NORMSINV(AleatProd!M910)*Plan1!$G$8))</f>
        <v>10909.67515569995</v>
      </c>
      <c r="N911" s="30">
        <f>(M911*EXP(Plan1!$G$7-(Plan1!$G$8^2)/2+NORMSINV(AleatProd!N910)*Plan1!$G$8))</f>
        <v>11348.975951127435</v>
      </c>
      <c r="O911" s="30">
        <f>(N911*EXP(Plan1!$G$7-(Plan1!$G$8^2)/2+NORMSINV(AleatProd!O910)*Plan1!$G$8))</f>
        <v>11070.829869791314</v>
      </c>
      <c r="P911" s="30">
        <f>(O911*EXP(Plan1!$G$7-(Plan1!$G$8^2)/2+NORMSINV(AleatProd!P910)*Plan1!$G$8))</f>
        <v>9916.8133445463336</v>
      </c>
      <c r="Q911" s="30">
        <f>(P911*EXP(Plan1!$G$7-(Plan1!$G$8^2)/2+NORMSINV(AleatProd!Q910)*Plan1!$G$8))</f>
        <v>10159.100946134797</v>
      </c>
      <c r="R911" s="30">
        <f>(Q911*EXP(Plan1!$G$7-(Plan1!$G$8^2)/2+NORMSINV(AleatProd!R910)*Plan1!$G$8))</f>
        <v>10140.173914618186</v>
      </c>
      <c r="S911" s="30">
        <f>(R911*EXP(Plan1!$G$7-(Plan1!$G$8^2)/2+NORMSINV(AleatProd!S910)*Plan1!$G$8))</f>
        <v>10169.759557710993</v>
      </c>
      <c r="T911" s="30">
        <f>(S911*EXP(Plan1!$G$7-(Plan1!$G$8^2)/2+NORMSINV(AleatProd!T910)*Plan1!$G$8))</f>
        <v>10901.715789736105</v>
      </c>
      <c r="U911" s="30">
        <f>(T911*EXP(Plan1!$G$7-(Plan1!$G$8^2)/2+NORMSINV(AleatProd!U910)*Plan1!$G$8))</f>
        <v>11745.343487761105</v>
      </c>
      <c r="V911" s="30">
        <f>(U911*EXP(Plan1!$G$7-(Plan1!$G$8^2)/2+NORMSINV(AleatProd!V910)*Plan1!$G$8))</f>
        <v>10506.720629836957</v>
      </c>
    </row>
    <row r="912" spans="1:22" x14ac:dyDescent="0.25">
      <c r="A912">
        <v>909</v>
      </c>
      <c r="B912" s="2">
        <f>Plan1!$B$4</f>
        <v>17520</v>
      </c>
      <c r="C912" s="30">
        <f>(B912*EXP(Plan1!$G$7-(Plan1!$G$8^2)/2+NORMSINV(AleatProd!C911)*Plan1!$G$8))</f>
        <v>17714.825544442538</v>
      </c>
      <c r="D912" s="30">
        <f>(C912*EXP(Plan1!$G$7-(Plan1!$G$8^2)/2+NORMSINV(AleatProd!D911)*Plan1!$G$8))</f>
        <v>17969.532540216453</v>
      </c>
      <c r="E912" s="30">
        <f>(D912*EXP(Plan1!$G$7-(Plan1!$G$8^2)/2+NORMSINV(AleatProd!E911)*Plan1!$G$8))</f>
        <v>17760.46374861052</v>
      </c>
      <c r="F912" s="30">
        <f>(E912*EXP(Plan1!$G$7-(Plan1!$G$8^2)/2+NORMSINV(AleatProd!F911)*Plan1!$G$8))</f>
        <v>17002.497060231479</v>
      </c>
      <c r="G912" s="30">
        <f>(F912*EXP(Plan1!$G$7-(Plan1!$G$8^2)/2+NORMSINV(AleatProd!G911)*Plan1!$G$8))</f>
        <v>17936.363677113921</v>
      </c>
      <c r="H912" s="30">
        <f>(G912*EXP(Plan1!$G$7-(Plan1!$G$8^2)/2+NORMSINV(AleatProd!H911)*Plan1!$G$8))</f>
        <v>18455.789713992614</v>
      </c>
      <c r="I912" s="30">
        <f>(H912*EXP(Plan1!$G$7-(Plan1!$G$8^2)/2+NORMSINV(AleatProd!I911)*Plan1!$G$8))</f>
        <v>21020.236895290331</v>
      </c>
      <c r="J912" s="30">
        <f>(I912*EXP(Plan1!$G$7-(Plan1!$G$8^2)/2+NORMSINV(AleatProd!J911)*Plan1!$G$8))</f>
        <v>21242.249092363494</v>
      </c>
      <c r="K912" s="30">
        <f>(J912*EXP(Plan1!$G$7-(Plan1!$G$8^2)/2+NORMSINV(AleatProd!K911)*Plan1!$G$8))</f>
        <v>21577.226426693924</v>
      </c>
      <c r="L912" s="30">
        <f>(K912*EXP(Plan1!$G$7-(Plan1!$G$8^2)/2+NORMSINV(AleatProd!L911)*Plan1!$G$8))</f>
        <v>22360.402282382474</v>
      </c>
      <c r="M912" s="30">
        <f>(L912*EXP(Plan1!$G$7-(Plan1!$G$8^2)/2+NORMSINV(AleatProd!M911)*Plan1!$G$8))</f>
        <v>23043.96564256055</v>
      </c>
      <c r="N912" s="30">
        <f>(M912*EXP(Plan1!$G$7-(Plan1!$G$8^2)/2+NORMSINV(AleatProd!N911)*Plan1!$G$8))</f>
        <v>22609.610950412854</v>
      </c>
      <c r="O912" s="30">
        <f>(N912*EXP(Plan1!$G$7-(Plan1!$G$8^2)/2+NORMSINV(AleatProd!O911)*Plan1!$G$8))</f>
        <v>21585.55654494245</v>
      </c>
      <c r="P912" s="30">
        <f>(O912*EXP(Plan1!$G$7-(Plan1!$G$8^2)/2+NORMSINV(AleatProd!P911)*Plan1!$G$8))</f>
        <v>21716.776460619792</v>
      </c>
      <c r="Q912" s="30">
        <f>(P912*EXP(Plan1!$G$7-(Plan1!$G$8^2)/2+NORMSINV(AleatProd!Q911)*Plan1!$G$8))</f>
        <v>22299.215017515326</v>
      </c>
      <c r="R912" s="30">
        <f>(Q912*EXP(Plan1!$G$7-(Plan1!$G$8^2)/2+NORMSINV(AleatProd!R911)*Plan1!$G$8))</f>
        <v>23425.326380817754</v>
      </c>
      <c r="S912" s="30">
        <f>(R912*EXP(Plan1!$G$7-(Plan1!$G$8^2)/2+NORMSINV(AleatProd!S911)*Plan1!$G$8))</f>
        <v>23490.253998517608</v>
      </c>
      <c r="T912" s="30">
        <f>(S912*EXP(Plan1!$G$7-(Plan1!$G$8^2)/2+NORMSINV(AleatProd!T911)*Plan1!$G$8))</f>
        <v>22760.64325817017</v>
      </c>
      <c r="U912" s="30">
        <f>(T912*EXP(Plan1!$G$7-(Plan1!$G$8^2)/2+NORMSINV(AleatProd!U911)*Plan1!$G$8))</f>
        <v>23499.61193954694</v>
      </c>
      <c r="V912" s="30">
        <f>(U912*EXP(Plan1!$G$7-(Plan1!$G$8^2)/2+NORMSINV(AleatProd!V911)*Plan1!$G$8))</f>
        <v>23084.955145644191</v>
      </c>
    </row>
    <row r="913" spans="1:22" x14ac:dyDescent="0.25">
      <c r="A913">
        <v>910</v>
      </c>
      <c r="B913" s="2">
        <f>Plan1!$B$4</f>
        <v>17520</v>
      </c>
      <c r="C913" s="30">
        <f>(B913*EXP(Plan1!$G$7-(Plan1!$G$8^2)/2+NORMSINV(AleatProd!C912)*Plan1!$G$8))</f>
        <v>16703.29240495948</v>
      </c>
      <c r="D913" s="30">
        <f>(C913*EXP(Plan1!$G$7-(Plan1!$G$8^2)/2+NORMSINV(AleatProd!D912)*Plan1!$G$8))</f>
        <v>17649.657904311487</v>
      </c>
      <c r="E913" s="30">
        <f>(D913*EXP(Plan1!$G$7-(Plan1!$G$8^2)/2+NORMSINV(AleatProd!E912)*Plan1!$G$8))</f>
        <v>17212.449694037219</v>
      </c>
      <c r="F913" s="30">
        <f>(E913*EXP(Plan1!$G$7-(Plan1!$G$8^2)/2+NORMSINV(AleatProd!F912)*Plan1!$G$8))</f>
        <v>16301.574882406518</v>
      </c>
      <c r="G913" s="30">
        <f>(F913*EXP(Plan1!$G$7-(Plan1!$G$8^2)/2+NORMSINV(AleatProd!G912)*Plan1!$G$8))</f>
        <v>16521.442620248876</v>
      </c>
      <c r="H913" s="30">
        <f>(G913*EXP(Plan1!$G$7-(Plan1!$G$8^2)/2+NORMSINV(AleatProd!H912)*Plan1!$G$8))</f>
        <v>15083.279772748852</v>
      </c>
      <c r="I913" s="30">
        <f>(H913*EXP(Plan1!$G$7-(Plan1!$G$8^2)/2+NORMSINV(AleatProd!I912)*Plan1!$G$8))</f>
        <v>14129.128817187922</v>
      </c>
      <c r="J913" s="30">
        <f>(I913*EXP(Plan1!$G$7-(Plan1!$G$8^2)/2+NORMSINV(AleatProd!J912)*Plan1!$G$8))</f>
        <v>15686.747642077906</v>
      </c>
      <c r="K913" s="30">
        <f>(J913*EXP(Plan1!$G$7-(Plan1!$G$8^2)/2+NORMSINV(AleatProd!K912)*Plan1!$G$8))</f>
        <v>15740.036059455864</v>
      </c>
      <c r="L913" s="30">
        <f>(K913*EXP(Plan1!$G$7-(Plan1!$G$8^2)/2+NORMSINV(AleatProd!L912)*Plan1!$G$8))</f>
        <v>15251.565930708884</v>
      </c>
      <c r="M913" s="30">
        <f>(L913*EXP(Plan1!$G$7-(Plan1!$G$8^2)/2+NORMSINV(AleatProd!M912)*Plan1!$G$8))</f>
        <v>14660.070528450889</v>
      </c>
      <c r="N913" s="30">
        <f>(M913*EXP(Plan1!$G$7-(Plan1!$G$8^2)/2+NORMSINV(AleatProd!N912)*Plan1!$G$8))</f>
        <v>13586.264352847982</v>
      </c>
      <c r="O913" s="30">
        <f>(N913*EXP(Plan1!$G$7-(Plan1!$G$8^2)/2+NORMSINV(AleatProd!O912)*Plan1!$G$8))</f>
        <v>13305.41454115689</v>
      </c>
      <c r="P913" s="30">
        <f>(O913*EXP(Plan1!$G$7-(Plan1!$G$8^2)/2+NORMSINV(AleatProd!P912)*Plan1!$G$8))</f>
        <v>12473.365877730297</v>
      </c>
      <c r="Q913" s="30">
        <f>(P913*EXP(Plan1!$G$7-(Plan1!$G$8^2)/2+NORMSINV(AleatProd!Q912)*Plan1!$G$8))</f>
        <v>13060.350724936889</v>
      </c>
      <c r="R913" s="30">
        <f>(Q913*EXP(Plan1!$G$7-(Plan1!$G$8^2)/2+NORMSINV(AleatProd!R912)*Plan1!$G$8))</f>
        <v>13328.633278196479</v>
      </c>
      <c r="S913" s="30">
        <f>(R913*EXP(Plan1!$G$7-(Plan1!$G$8^2)/2+NORMSINV(AleatProd!S912)*Plan1!$G$8))</f>
        <v>14600.971800057061</v>
      </c>
      <c r="T913" s="30">
        <f>(S913*EXP(Plan1!$G$7-(Plan1!$G$8^2)/2+NORMSINV(AleatProd!T912)*Plan1!$G$8))</f>
        <v>13779.155875832317</v>
      </c>
      <c r="U913" s="30">
        <f>(T913*EXP(Plan1!$G$7-(Plan1!$G$8^2)/2+NORMSINV(AleatProd!U912)*Plan1!$G$8))</f>
        <v>12403.479686523779</v>
      </c>
      <c r="V913" s="30">
        <f>(U913*EXP(Plan1!$G$7-(Plan1!$G$8^2)/2+NORMSINV(AleatProd!V912)*Plan1!$G$8))</f>
        <v>12366.834329215037</v>
      </c>
    </row>
    <row r="914" spans="1:22" x14ac:dyDescent="0.25">
      <c r="A914">
        <v>911</v>
      </c>
      <c r="B914" s="2">
        <f>Plan1!$B$4</f>
        <v>17520</v>
      </c>
      <c r="C914" s="30">
        <f>(B914*EXP(Plan1!$G$7-(Plan1!$G$8^2)/2+NORMSINV(AleatProd!C913)*Plan1!$G$8))</f>
        <v>18089.919834039385</v>
      </c>
      <c r="D914" s="30">
        <f>(C914*EXP(Plan1!$G$7-(Plan1!$G$8^2)/2+NORMSINV(AleatProd!D913)*Plan1!$G$8))</f>
        <v>19439.51902329081</v>
      </c>
      <c r="E914" s="30">
        <f>(D914*EXP(Plan1!$G$7-(Plan1!$G$8^2)/2+NORMSINV(AleatProd!E913)*Plan1!$G$8))</f>
        <v>20210.881672741445</v>
      </c>
      <c r="F914" s="30">
        <f>(E914*EXP(Plan1!$G$7-(Plan1!$G$8^2)/2+NORMSINV(AleatProd!F913)*Plan1!$G$8))</f>
        <v>18941.318199242869</v>
      </c>
      <c r="G914" s="30">
        <f>(F914*EXP(Plan1!$G$7-(Plan1!$G$8^2)/2+NORMSINV(AleatProd!G913)*Plan1!$G$8))</f>
        <v>19075.227077845342</v>
      </c>
      <c r="H914" s="30">
        <f>(G914*EXP(Plan1!$G$7-(Plan1!$G$8^2)/2+NORMSINV(AleatProd!H913)*Plan1!$G$8))</f>
        <v>18957.278300392769</v>
      </c>
      <c r="I914" s="30">
        <f>(H914*EXP(Plan1!$G$7-(Plan1!$G$8^2)/2+NORMSINV(AleatProd!I913)*Plan1!$G$8))</f>
        <v>18116.73533627038</v>
      </c>
      <c r="J914" s="30">
        <f>(I914*EXP(Plan1!$G$7-(Plan1!$G$8^2)/2+NORMSINV(AleatProd!J913)*Plan1!$G$8))</f>
        <v>18250.960315056742</v>
      </c>
      <c r="K914" s="30">
        <f>(J914*EXP(Plan1!$G$7-(Plan1!$G$8^2)/2+NORMSINV(AleatProd!K913)*Plan1!$G$8))</f>
        <v>16649.693933651317</v>
      </c>
      <c r="L914" s="30">
        <f>(K914*EXP(Plan1!$G$7-(Plan1!$G$8^2)/2+NORMSINV(AleatProd!L913)*Plan1!$G$8))</f>
        <v>16001.106319105482</v>
      </c>
      <c r="M914" s="30">
        <f>(L914*EXP(Plan1!$G$7-(Plan1!$G$8^2)/2+NORMSINV(AleatProd!M913)*Plan1!$G$8))</f>
        <v>15612.089052139876</v>
      </c>
      <c r="N914" s="30">
        <f>(M914*EXP(Plan1!$G$7-(Plan1!$G$8^2)/2+NORMSINV(AleatProd!N913)*Plan1!$G$8))</f>
        <v>15431.996498492548</v>
      </c>
      <c r="O914" s="30">
        <f>(N914*EXP(Plan1!$G$7-(Plan1!$G$8^2)/2+NORMSINV(AleatProd!O913)*Plan1!$G$8))</f>
        <v>15270.86334569453</v>
      </c>
      <c r="P914" s="30">
        <f>(O914*EXP(Plan1!$G$7-(Plan1!$G$8^2)/2+NORMSINV(AleatProd!P913)*Plan1!$G$8))</f>
        <v>15309.001637132798</v>
      </c>
      <c r="Q914" s="30">
        <f>(P914*EXP(Plan1!$G$7-(Plan1!$G$8^2)/2+NORMSINV(AleatProd!Q913)*Plan1!$G$8))</f>
        <v>15183.279090528047</v>
      </c>
      <c r="R914" s="30">
        <f>(Q914*EXP(Plan1!$G$7-(Plan1!$G$8^2)/2+NORMSINV(AleatProd!R913)*Plan1!$G$8))</f>
        <v>16005.741175973548</v>
      </c>
      <c r="S914" s="30">
        <f>(R914*EXP(Plan1!$G$7-(Plan1!$G$8^2)/2+NORMSINV(AleatProd!S913)*Plan1!$G$8))</f>
        <v>16495.113117157875</v>
      </c>
      <c r="T914" s="30">
        <f>(S914*EXP(Plan1!$G$7-(Plan1!$G$8^2)/2+NORMSINV(AleatProd!T913)*Plan1!$G$8))</f>
        <v>16670.131292968377</v>
      </c>
      <c r="U914" s="30">
        <f>(T914*EXP(Plan1!$G$7-(Plan1!$G$8^2)/2+NORMSINV(AleatProd!U913)*Plan1!$G$8))</f>
        <v>16946.239824995188</v>
      </c>
      <c r="V914" s="30">
        <f>(U914*EXP(Plan1!$G$7-(Plan1!$G$8^2)/2+NORMSINV(AleatProd!V913)*Plan1!$G$8))</f>
        <v>16699.248034129807</v>
      </c>
    </row>
    <row r="915" spans="1:22" x14ac:dyDescent="0.25">
      <c r="A915">
        <v>912</v>
      </c>
      <c r="B915" s="2">
        <f>Plan1!$B$4</f>
        <v>17520</v>
      </c>
      <c r="C915" s="30">
        <f>(B915*EXP(Plan1!$G$7-(Plan1!$G$8^2)/2+NORMSINV(AleatProd!C914)*Plan1!$G$8))</f>
        <v>16356.536891412317</v>
      </c>
      <c r="D915" s="30">
        <f>(C915*EXP(Plan1!$G$7-(Plan1!$G$8^2)/2+NORMSINV(AleatProd!D914)*Plan1!$G$8))</f>
        <v>17308.826195917776</v>
      </c>
      <c r="E915" s="30">
        <f>(D915*EXP(Plan1!$G$7-(Plan1!$G$8^2)/2+NORMSINV(AleatProd!E914)*Plan1!$G$8))</f>
        <v>17246.330006073789</v>
      </c>
      <c r="F915" s="30">
        <f>(E915*EXP(Plan1!$G$7-(Plan1!$G$8^2)/2+NORMSINV(AleatProd!F914)*Plan1!$G$8))</f>
        <v>16639.364250305687</v>
      </c>
      <c r="G915" s="30">
        <f>(F915*EXP(Plan1!$G$7-(Plan1!$G$8^2)/2+NORMSINV(AleatProd!G914)*Plan1!$G$8))</f>
        <v>15455.653460117059</v>
      </c>
      <c r="H915" s="30">
        <f>(G915*EXP(Plan1!$G$7-(Plan1!$G$8^2)/2+NORMSINV(AleatProd!H914)*Plan1!$G$8))</f>
        <v>15331.364498748908</v>
      </c>
      <c r="I915" s="30">
        <f>(H915*EXP(Plan1!$G$7-(Plan1!$G$8^2)/2+NORMSINV(AleatProd!I914)*Plan1!$G$8))</f>
        <v>15055.671931304561</v>
      </c>
      <c r="J915" s="30">
        <f>(I915*EXP(Plan1!$G$7-(Plan1!$G$8^2)/2+NORMSINV(AleatProd!J914)*Plan1!$G$8))</f>
        <v>15338.616319176552</v>
      </c>
      <c r="K915" s="30">
        <f>(J915*EXP(Plan1!$G$7-(Plan1!$G$8^2)/2+NORMSINV(AleatProd!K914)*Plan1!$G$8))</f>
        <v>14672.849735785087</v>
      </c>
      <c r="L915" s="30">
        <f>(K915*EXP(Plan1!$G$7-(Plan1!$G$8^2)/2+NORMSINV(AleatProd!L914)*Plan1!$G$8))</f>
        <v>14898.906104009524</v>
      </c>
      <c r="M915" s="30">
        <f>(L915*EXP(Plan1!$G$7-(Plan1!$G$8^2)/2+NORMSINV(AleatProd!M914)*Plan1!$G$8))</f>
        <v>15208.358609972212</v>
      </c>
      <c r="N915" s="30">
        <f>(M915*EXP(Plan1!$G$7-(Plan1!$G$8^2)/2+NORMSINV(AleatProd!N914)*Plan1!$G$8))</f>
        <v>14733.43211228872</v>
      </c>
      <c r="O915" s="30">
        <f>(N915*EXP(Plan1!$G$7-(Plan1!$G$8^2)/2+NORMSINV(AleatProd!O914)*Plan1!$G$8))</f>
        <v>13884.421544987787</v>
      </c>
      <c r="P915" s="30">
        <f>(O915*EXP(Plan1!$G$7-(Plan1!$G$8^2)/2+NORMSINV(AleatProd!P914)*Plan1!$G$8))</f>
        <v>13147.649306728428</v>
      </c>
      <c r="Q915" s="30">
        <f>(P915*EXP(Plan1!$G$7-(Plan1!$G$8^2)/2+NORMSINV(AleatProd!Q914)*Plan1!$G$8))</f>
        <v>12337.366307958444</v>
      </c>
      <c r="R915" s="30">
        <f>(Q915*EXP(Plan1!$G$7-(Plan1!$G$8^2)/2+NORMSINV(AleatProd!R914)*Plan1!$G$8))</f>
        <v>12213.786168614954</v>
      </c>
      <c r="S915" s="30">
        <f>(R915*EXP(Plan1!$G$7-(Plan1!$G$8^2)/2+NORMSINV(AleatProd!S914)*Plan1!$G$8))</f>
        <v>12977.327183591597</v>
      </c>
      <c r="T915" s="30">
        <f>(S915*EXP(Plan1!$G$7-(Plan1!$G$8^2)/2+NORMSINV(AleatProd!T914)*Plan1!$G$8))</f>
        <v>12278.303662519658</v>
      </c>
      <c r="U915" s="30">
        <f>(T915*EXP(Plan1!$G$7-(Plan1!$G$8^2)/2+NORMSINV(AleatProd!U914)*Plan1!$G$8))</f>
        <v>12440.379558449444</v>
      </c>
      <c r="V915" s="30">
        <f>(U915*EXP(Plan1!$G$7-(Plan1!$G$8^2)/2+NORMSINV(AleatProd!V914)*Plan1!$G$8))</f>
        <v>12505.196931513638</v>
      </c>
    </row>
    <row r="916" spans="1:22" x14ac:dyDescent="0.25">
      <c r="A916">
        <v>913</v>
      </c>
      <c r="B916" s="2">
        <f>Plan1!$B$4</f>
        <v>17520</v>
      </c>
      <c r="C916" s="30">
        <f>(B916*EXP(Plan1!$G$7-(Plan1!$G$8^2)/2+NORMSINV(AleatProd!C915)*Plan1!$G$8))</f>
        <v>15051.621876455956</v>
      </c>
      <c r="D916" s="30">
        <f>(C916*EXP(Plan1!$G$7-(Plan1!$G$8^2)/2+NORMSINV(AleatProd!D915)*Plan1!$G$8))</f>
        <v>14573.436865382837</v>
      </c>
      <c r="E916" s="30">
        <f>(D916*EXP(Plan1!$G$7-(Plan1!$G$8^2)/2+NORMSINV(AleatProd!E915)*Plan1!$G$8))</f>
        <v>14803.944814798233</v>
      </c>
      <c r="F916" s="30">
        <f>(E916*EXP(Plan1!$G$7-(Plan1!$G$8^2)/2+NORMSINV(AleatProd!F915)*Plan1!$G$8))</f>
        <v>14708.547820652744</v>
      </c>
      <c r="G916" s="30">
        <f>(F916*EXP(Plan1!$G$7-(Plan1!$G$8^2)/2+NORMSINV(AleatProd!G915)*Plan1!$G$8))</f>
        <v>13980.51522903023</v>
      </c>
      <c r="H916" s="30">
        <f>(G916*EXP(Plan1!$G$7-(Plan1!$G$8^2)/2+NORMSINV(AleatProd!H915)*Plan1!$G$8))</f>
        <v>12294.348333226699</v>
      </c>
      <c r="I916" s="30">
        <f>(H916*EXP(Plan1!$G$7-(Plan1!$G$8^2)/2+NORMSINV(AleatProd!I915)*Plan1!$G$8))</f>
        <v>12105.449287205218</v>
      </c>
      <c r="J916" s="30">
        <f>(I916*EXP(Plan1!$G$7-(Plan1!$G$8^2)/2+NORMSINV(AleatProd!J915)*Plan1!$G$8))</f>
        <v>11803.275292342198</v>
      </c>
      <c r="K916" s="30">
        <f>(J916*EXP(Plan1!$G$7-(Plan1!$G$8^2)/2+NORMSINV(AleatProd!K915)*Plan1!$G$8))</f>
        <v>11572.180625842637</v>
      </c>
      <c r="L916" s="30">
        <f>(K916*EXP(Plan1!$G$7-(Plan1!$G$8^2)/2+NORMSINV(AleatProd!L915)*Plan1!$G$8))</f>
        <v>11825.567388544821</v>
      </c>
      <c r="M916" s="30">
        <f>(L916*EXP(Plan1!$G$7-(Plan1!$G$8^2)/2+NORMSINV(AleatProd!M915)*Plan1!$G$8))</f>
        <v>10816.178889589419</v>
      </c>
      <c r="N916" s="30">
        <f>(M916*EXP(Plan1!$G$7-(Plan1!$G$8^2)/2+NORMSINV(AleatProd!N915)*Plan1!$G$8))</f>
        <v>11055.197489709253</v>
      </c>
      <c r="O916" s="30">
        <f>(N916*EXP(Plan1!$G$7-(Plan1!$G$8^2)/2+NORMSINV(AleatProd!O915)*Plan1!$G$8))</f>
        <v>11265.363944921161</v>
      </c>
      <c r="P916" s="30">
        <f>(O916*EXP(Plan1!$G$7-(Plan1!$G$8^2)/2+NORMSINV(AleatProd!P915)*Plan1!$G$8))</f>
        <v>10992.693719308352</v>
      </c>
      <c r="Q916" s="30">
        <f>(P916*EXP(Plan1!$G$7-(Plan1!$G$8^2)/2+NORMSINV(AleatProd!Q915)*Plan1!$G$8))</f>
        <v>11251.017412114987</v>
      </c>
      <c r="R916" s="30">
        <f>(Q916*EXP(Plan1!$G$7-(Plan1!$G$8^2)/2+NORMSINV(AleatProd!R915)*Plan1!$G$8))</f>
        <v>11723.221462616202</v>
      </c>
      <c r="S916" s="30">
        <f>(R916*EXP(Plan1!$G$7-(Plan1!$G$8^2)/2+NORMSINV(AleatProd!S915)*Plan1!$G$8))</f>
        <v>11342.859334167293</v>
      </c>
      <c r="T916" s="30">
        <f>(S916*EXP(Plan1!$G$7-(Plan1!$G$8^2)/2+NORMSINV(AleatProd!T915)*Plan1!$G$8))</f>
        <v>12084.649607926558</v>
      </c>
      <c r="U916" s="30">
        <f>(T916*EXP(Plan1!$G$7-(Plan1!$G$8^2)/2+NORMSINV(AleatProd!U915)*Plan1!$G$8))</f>
        <v>12723.813673378141</v>
      </c>
      <c r="V916" s="30">
        <f>(U916*EXP(Plan1!$G$7-(Plan1!$G$8^2)/2+NORMSINV(AleatProd!V915)*Plan1!$G$8))</f>
        <v>11693.209608435369</v>
      </c>
    </row>
    <row r="917" spans="1:22" x14ac:dyDescent="0.25">
      <c r="A917">
        <v>914</v>
      </c>
      <c r="B917" s="2">
        <f>Plan1!$B$4</f>
        <v>17520</v>
      </c>
      <c r="C917" s="30">
        <f>(B917*EXP(Plan1!$G$7-(Plan1!$G$8^2)/2+NORMSINV(AleatProd!C916)*Plan1!$G$8))</f>
        <v>18007.399922621793</v>
      </c>
      <c r="D917" s="30">
        <f>(C917*EXP(Plan1!$G$7-(Plan1!$G$8^2)/2+NORMSINV(AleatProd!D916)*Plan1!$G$8))</f>
        <v>16260.780567514512</v>
      </c>
      <c r="E917" s="30">
        <f>(D917*EXP(Plan1!$G$7-(Plan1!$G$8^2)/2+NORMSINV(AleatProd!E916)*Plan1!$G$8))</f>
        <v>15392.156056148115</v>
      </c>
      <c r="F917" s="30">
        <f>(E917*EXP(Plan1!$G$7-(Plan1!$G$8^2)/2+NORMSINV(AleatProd!F916)*Plan1!$G$8))</f>
        <v>14208.395712054806</v>
      </c>
      <c r="G917" s="30">
        <f>(F917*EXP(Plan1!$G$7-(Plan1!$G$8^2)/2+NORMSINV(AleatProd!G916)*Plan1!$G$8))</f>
        <v>14259.773708519493</v>
      </c>
      <c r="H917" s="30">
        <f>(G917*EXP(Plan1!$G$7-(Plan1!$G$8^2)/2+NORMSINV(AleatProd!H916)*Plan1!$G$8))</f>
        <v>13150.039212820049</v>
      </c>
      <c r="I917" s="30">
        <f>(H917*EXP(Plan1!$G$7-(Plan1!$G$8^2)/2+NORMSINV(AleatProd!I916)*Plan1!$G$8))</f>
        <v>12092.85913574599</v>
      </c>
      <c r="J917" s="30">
        <f>(I917*EXP(Plan1!$G$7-(Plan1!$G$8^2)/2+NORMSINV(AleatProd!J916)*Plan1!$G$8))</f>
        <v>12355.794573685858</v>
      </c>
      <c r="K917" s="30">
        <f>(J917*EXP(Plan1!$G$7-(Plan1!$G$8^2)/2+NORMSINV(AleatProd!K916)*Plan1!$G$8))</f>
        <v>11892.942620497251</v>
      </c>
      <c r="L917" s="30">
        <f>(K917*EXP(Plan1!$G$7-(Plan1!$G$8^2)/2+NORMSINV(AleatProd!L916)*Plan1!$G$8))</f>
        <v>11817.319069901047</v>
      </c>
      <c r="M917" s="30">
        <f>(L917*EXP(Plan1!$G$7-(Plan1!$G$8^2)/2+NORMSINV(AleatProd!M916)*Plan1!$G$8))</f>
        <v>11891.102317915474</v>
      </c>
      <c r="N917" s="30">
        <f>(M917*EXP(Plan1!$G$7-(Plan1!$G$8^2)/2+NORMSINV(AleatProd!N916)*Plan1!$G$8))</f>
        <v>11471.731579195337</v>
      </c>
      <c r="O917" s="30">
        <f>(N917*EXP(Plan1!$G$7-(Plan1!$G$8^2)/2+NORMSINV(AleatProd!O916)*Plan1!$G$8))</f>
        <v>10834.053756663307</v>
      </c>
      <c r="P917" s="30">
        <f>(O917*EXP(Plan1!$G$7-(Plan1!$G$8^2)/2+NORMSINV(AleatProd!P916)*Plan1!$G$8))</f>
        <v>9889.4773179286258</v>
      </c>
      <c r="Q917" s="30">
        <f>(P917*EXP(Plan1!$G$7-(Plan1!$G$8^2)/2+NORMSINV(AleatProd!Q916)*Plan1!$G$8))</f>
        <v>11030.489806799962</v>
      </c>
      <c r="R917" s="30">
        <f>(Q917*EXP(Plan1!$G$7-(Plan1!$G$8^2)/2+NORMSINV(AleatProd!R916)*Plan1!$G$8))</f>
        <v>10824.793284104057</v>
      </c>
      <c r="S917" s="30">
        <f>(R917*EXP(Plan1!$G$7-(Plan1!$G$8^2)/2+NORMSINV(AleatProd!S916)*Plan1!$G$8))</f>
        <v>10775.928705024373</v>
      </c>
      <c r="T917" s="30">
        <f>(S917*EXP(Plan1!$G$7-(Plan1!$G$8^2)/2+NORMSINV(AleatProd!T916)*Plan1!$G$8))</f>
        <v>10816.022624448637</v>
      </c>
      <c r="U917" s="30">
        <f>(T917*EXP(Plan1!$G$7-(Plan1!$G$8^2)/2+NORMSINV(AleatProd!U916)*Plan1!$G$8))</f>
        <v>9890.9924132498963</v>
      </c>
      <c r="V917" s="30">
        <f>(U917*EXP(Plan1!$G$7-(Plan1!$G$8^2)/2+NORMSINV(AleatProd!V916)*Plan1!$G$8))</f>
        <v>8502.764097748357</v>
      </c>
    </row>
    <row r="918" spans="1:22" x14ac:dyDescent="0.25">
      <c r="A918">
        <v>915</v>
      </c>
      <c r="B918" s="2">
        <f>Plan1!$B$4</f>
        <v>17520</v>
      </c>
      <c r="C918" s="30">
        <f>(B918*EXP(Plan1!$G$7-(Plan1!$G$8^2)/2+NORMSINV(AleatProd!C917)*Plan1!$G$8))</f>
        <v>16984.608688062777</v>
      </c>
      <c r="D918" s="30">
        <f>(C918*EXP(Plan1!$G$7-(Plan1!$G$8^2)/2+NORMSINV(AleatProd!D917)*Plan1!$G$8))</f>
        <v>15848.201412720713</v>
      </c>
      <c r="E918" s="30">
        <f>(D918*EXP(Plan1!$G$7-(Plan1!$G$8^2)/2+NORMSINV(AleatProd!E917)*Plan1!$G$8))</f>
        <v>17340.263359744189</v>
      </c>
      <c r="F918" s="30">
        <f>(E918*EXP(Plan1!$G$7-(Plan1!$G$8^2)/2+NORMSINV(AleatProd!F917)*Plan1!$G$8))</f>
        <v>16596.15352723543</v>
      </c>
      <c r="G918" s="30">
        <f>(F918*EXP(Plan1!$G$7-(Plan1!$G$8^2)/2+NORMSINV(AleatProd!G917)*Plan1!$G$8))</f>
        <v>16003.58574135311</v>
      </c>
      <c r="H918" s="30">
        <f>(G918*EXP(Plan1!$G$7-(Plan1!$G$8^2)/2+NORMSINV(AleatProd!H917)*Plan1!$G$8))</f>
        <v>15176.859306644894</v>
      </c>
      <c r="I918" s="30">
        <f>(H918*EXP(Plan1!$G$7-(Plan1!$G$8^2)/2+NORMSINV(AleatProd!I917)*Plan1!$G$8))</f>
        <v>14741.192552295543</v>
      </c>
      <c r="J918" s="30">
        <f>(I918*EXP(Plan1!$G$7-(Plan1!$G$8^2)/2+NORMSINV(AleatProd!J917)*Plan1!$G$8))</f>
        <v>13921.698522715296</v>
      </c>
      <c r="K918" s="30">
        <f>(J918*EXP(Plan1!$G$7-(Plan1!$G$8^2)/2+NORMSINV(AleatProd!K917)*Plan1!$G$8))</f>
        <v>15022.851753241053</v>
      </c>
      <c r="L918" s="30">
        <f>(K918*EXP(Plan1!$G$7-(Plan1!$G$8^2)/2+NORMSINV(AleatProd!L917)*Plan1!$G$8))</f>
        <v>13425.089478168864</v>
      </c>
      <c r="M918" s="30">
        <f>(L918*EXP(Plan1!$G$7-(Plan1!$G$8^2)/2+NORMSINV(AleatProd!M917)*Plan1!$G$8))</f>
        <v>13509.756099366135</v>
      </c>
      <c r="N918" s="30">
        <f>(M918*EXP(Plan1!$G$7-(Plan1!$G$8^2)/2+NORMSINV(AleatProd!N917)*Plan1!$G$8))</f>
        <v>14040.297769001325</v>
      </c>
      <c r="O918" s="30">
        <f>(N918*EXP(Plan1!$G$7-(Plan1!$G$8^2)/2+NORMSINV(AleatProd!O917)*Plan1!$G$8))</f>
        <v>14147.551886520714</v>
      </c>
      <c r="P918" s="30">
        <f>(O918*EXP(Plan1!$G$7-(Plan1!$G$8^2)/2+NORMSINV(AleatProd!P917)*Plan1!$G$8))</f>
        <v>14427.350840817728</v>
      </c>
      <c r="Q918" s="30">
        <f>(P918*EXP(Plan1!$G$7-(Plan1!$G$8^2)/2+NORMSINV(AleatProd!Q917)*Plan1!$G$8))</f>
        <v>15491.46443122534</v>
      </c>
      <c r="R918" s="30">
        <f>(Q918*EXP(Plan1!$G$7-(Plan1!$G$8^2)/2+NORMSINV(AleatProd!R917)*Plan1!$G$8))</f>
        <v>16909.331899467998</v>
      </c>
      <c r="S918" s="30">
        <f>(R918*EXP(Plan1!$G$7-(Plan1!$G$8^2)/2+NORMSINV(AleatProd!S917)*Plan1!$G$8))</f>
        <v>16074.425552102846</v>
      </c>
      <c r="T918" s="30">
        <f>(S918*EXP(Plan1!$G$7-(Plan1!$G$8^2)/2+NORMSINV(AleatProd!T917)*Plan1!$G$8))</f>
        <v>16424.683776312788</v>
      </c>
      <c r="U918" s="30">
        <f>(T918*EXP(Plan1!$G$7-(Plan1!$G$8^2)/2+NORMSINV(AleatProd!U917)*Plan1!$G$8))</f>
        <v>16163.75530005875</v>
      </c>
      <c r="V918" s="30">
        <f>(U918*EXP(Plan1!$G$7-(Plan1!$G$8^2)/2+NORMSINV(AleatProd!V917)*Plan1!$G$8))</f>
        <v>16916.992060425655</v>
      </c>
    </row>
    <row r="919" spans="1:22" x14ac:dyDescent="0.25">
      <c r="A919">
        <v>916</v>
      </c>
      <c r="B919" s="2">
        <f>Plan1!$B$4</f>
        <v>17520</v>
      </c>
      <c r="C919" s="30">
        <f>(B919*EXP(Plan1!$G$7-(Plan1!$G$8^2)/2+NORMSINV(AleatProd!C918)*Plan1!$G$8))</f>
        <v>15988.02111963797</v>
      </c>
      <c r="D919" s="30">
        <f>(C919*EXP(Plan1!$G$7-(Plan1!$G$8^2)/2+NORMSINV(AleatProd!D918)*Plan1!$G$8))</f>
        <v>15150.428987744805</v>
      </c>
      <c r="E919" s="30">
        <f>(D919*EXP(Plan1!$G$7-(Plan1!$G$8^2)/2+NORMSINV(AleatProd!E918)*Plan1!$G$8))</f>
        <v>15067.535359651782</v>
      </c>
      <c r="F919" s="30">
        <f>(E919*EXP(Plan1!$G$7-(Plan1!$G$8^2)/2+NORMSINV(AleatProd!F918)*Plan1!$G$8))</f>
        <v>13471.019289310858</v>
      </c>
      <c r="G919" s="30">
        <f>(F919*EXP(Plan1!$G$7-(Plan1!$G$8^2)/2+NORMSINV(AleatProd!G918)*Plan1!$G$8))</f>
        <v>14462.551928471617</v>
      </c>
      <c r="H919" s="30">
        <f>(G919*EXP(Plan1!$G$7-(Plan1!$G$8^2)/2+NORMSINV(AleatProd!H918)*Plan1!$G$8))</f>
        <v>13599.872692758168</v>
      </c>
      <c r="I919" s="30">
        <f>(H919*EXP(Plan1!$G$7-(Plan1!$G$8^2)/2+NORMSINV(AleatProd!I918)*Plan1!$G$8))</f>
        <v>12693.190795653492</v>
      </c>
      <c r="J919" s="30">
        <f>(I919*EXP(Plan1!$G$7-(Plan1!$G$8^2)/2+NORMSINV(AleatProd!J918)*Plan1!$G$8))</f>
        <v>12008.894222149536</v>
      </c>
      <c r="K919" s="30">
        <f>(J919*EXP(Plan1!$G$7-(Plan1!$G$8^2)/2+NORMSINV(AleatProd!K918)*Plan1!$G$8))</f>
        <v>11196.371080806968</v>
      </c>
      <c r="L919" s="30">
        <f>(K919*EXP(Plan1!$G$7-(Plan1!$G$8^2)/2+NORMSINV(AleatProd!L918)*Plan1!$G$8))</f>
        <v>11785.866460341265</v>
      </c>
      <c r="M919" s="30">
        <f>(L919*EXP(Plan1!$G$7-(Plan1!$G$8^2)/2+NORMSINV(AleatProd!M918)*Plan1!$G$8))</f>
        <v>11373.752106814782</v>
      </c>
      <c r="N919" s="30">
        <f>(M919*EXP(Plan1!$G$7-(Plan1!$G$8^2)/2+NORMSINV(AleatProd!N918)*Plan1!$G$8))</f>
        <v>10152.740130033379</v>
      </c>
      <c r="O919" s="30">
        <f>(N919*EXP(Plan1!$G$7-(Plan1!$G$8^2)/2+NORMSINV(AleatProd!O918)*Plan1!$G$8))</f>
        <v>10143.221320422055</v>
      </c>
      <c r="P919" s="30">
        <f>(O919*EXP(Plan1!$G$7-(Plan1!$G$8^2)/2+NORMSINV(AleatProd!P918)*Plan1!$G$8))</f>
        <v>10250.478888724616</v>
      </c>
      <c r="Q919" s="30">
        <f>(P919*EXP(Plan1!$G$7-(Plan1!$G$8^2)/2+NORMSINV(AleatProd!Q918)*Plan1!$G$8))</f>
        <v>10101.948071628152</v>
      </c>
      <c r="R919" s="30">
        <f>(Q919*EXP(Plan1!$G$7-(Plan1!$G$8^2)/2+NORMSINV(AleatProd!R918)*Plan1!$G$8))</f>
        <v>9775.4335203738246</v>
      </c>
      <c r="S919" s="30">
        <f>(R919*EXP(Plan1!$G$7-(Plan1!$G$8^2)/2+NORMSINV(AleatProd!S918)*Plan1!$G$8))</f>
        <v>9493.5156600921327</v>
      </c>
      <c r="T919" s="30">
        <f>(S919*EXP(Plan1!$G$7-(Plan1!$G$8^2)/2+NORMSINV(AleatProd!T918)*Plan1!$G$8))</f>
        <v>9717.0268391591617</v>
      </c>
      <c r="U919" s="30">
        <f>(T919*EXP(Plan1!$G$7-(Plan1!$G$8^2)/2+NORMSINV(AleatProd!U918)*Plan1!$G$8))</f>
        <v>9900.2466271524081</v>
      </c>
      <c r="V919" s="30">
        <f>(U919*EXP(Plan1!$G$7-(Plan1!$G$8^2)/2+NORMSINV(AleatProd!V918)*Plan1!$G$8))</f>
        <v>9956.611663488593</v>
      </c>
    </row>
    <row r="920" spans="1:22" x14ac:dyDescent="0.25">
      <c r="A920">
        <v>917</v>
      </c>
      <c r="B920" s="2">
        <f>Plan1!$B$4</f>
        <v>17520</v>
      </c>
      <c r="C920" s="30">
        <f>(B920*EXP(Plan1!$G$7-(Plan1!$G$8^2)/2+NORMSINV(AleatProd!C919)*Plan1!$G$8))</f>
        <v>16722.003190563559</v>
      </c>
      <c r="D920" s="30">
        <f>(C920*EXP(Plan1!$G$7-(Plan1!$G$8^2)/2+NORMSINV(AleatProd!D919)*Plan1!$G$8))</f>
        <v>17796.805297753537</v>
      </c>
      <c r="E920" s="30">
        <f>(D920*EXP(Plan1!$G$7-(Plan1!$G$8^2)/2+NORMSINV(AleatProd!E919)*Plan1!$G$8))</f>
        <v>17425.015806430791</v>
      </c>
      <c r="F920" s="30">
        <f>(E920*EXP(Plan1!$G$7-(Plan1!$G$8^2)/2+NORMSINV(AleatProd!F919)*Plan1!$G$8))</f>
        <v>17920.27111601139</v>
      </c>
      <c r="G920" s="30">
        <f>(F920*EXP(Plan1!$G$7-(Plan1!$G$8^2)/2+NORMSINV(AleatProd!G919)*Plan1!$G$8))</f>
        <v>16546.365737923599</v>
      </c>
      <c r="H920" s="30">
        <f>(G920*EXP(Plan1!$G$7-(Plan1!$G$8^2)/2+NORMSINV(AleatProd!H919)*Plan1!$G$8))</f>
        <v>16179.12136479814</v>
      </c>
      <c r="I920" s="30">
        <f>(H920*EXP(Plan1!$G$7-(Plan1!$G$8^2)/2+NORMSINV(AleatProd!I919)*Plan1!$G$8))</f>
        <v>16002.476837062539</v>
      </c>
      <c r="J920" s="30">
        <f>(I920*EXP(Plan1!$G$7-(Plan1!$G$8^2)/2+NORMSINV(AleatProd!J919)*Plan1!$G$8))</f>
        <v>15817.132552439627</v>
      </c>
      <c r="K920" s="30">
        <f>(J920*EXP(Plan1!$G$7-(Plan1!$G$8^2)/2+NORMSINV(AleatProd!K919)*Plan1!$G$8))</f>
        <v>16105.333129534823</v>
      </c>
      <c r="L920" s="30">
        <f>(K920*EXP(Plan1!$G$7-(Plan1!$G$8^2)/2+NORMSINV(AleatProd!L919)*Plan1!$G$8))</f>
        <v>17260.835367766173</v>
      </c>
      <c r="M920" s="30">
        <f>(L920*EXP(Plan1!$G$7-(Plan1!$G$8^2)/2+NORMSINV(AleatProd!M919)*Plan1!$G$8))</f>
        <v>16850.048315548527</v>
      </c>
      <c r="N920" s="30">
        <f>(M920*EXP(Plan1!$G$7-(Plan1!$G$8^2)/2+NORMSINV(AleatProd!N919)*Plan1!$G$8))</f>
        <v>17133.297277376252</v>
      </c>
      <c r="O920" s="30">
        <f>(N920*EXP(Plan1!$G$7-(Plan1!$G$8^2)/2+NORMSINV(AleatProd!O919)*Plan1!$G$8))</f>
        <v>18135.508906950592</v>
      </c>
      <c r="P920" s="30">
        <f>(O920*EXP(Plan1!$G$7-(Plan1!$G$8^2)/2+NORMSINV(AleatProd!P919)*Plan1!$G$8))</f>
        <v>16113.479686340295</v>
      </c>
      <c r="Q920" s="30">
        <f>(P920*EXP(Plan1!$G$7-(Plan1!$G$8^2)/2+NORMSINV(AleatProd!Q919)*Plan1!$G$8))</f>
        <v>15655.710365087449</v>
      </c>
      <c r="R920" s="30">
        <f>(Q920*EXP(Plan1!$G$7-(Plan1!$G$8^2)/2+NORMSINV(AleatProd!R919)*Plan1!$G$8))</f>
        <v>14872.844070757703</v>
      </c>
      <c r="S920" s="30">
        <f>(R920*EXP(Plan1!$G$7-(Plan1!$G$8^2)/2+NORMSINV(AleatProd!S919)*Plan1!$G$8))</f>
        <v>14583.678447050483</v>
      </c>
      <c r="T920" s="30">
        <f>(S920*EXP(Plan1!$G$7-(Plan1!$G$8^2)/2+NORMSINV(AleatProd!T919)*Plan1!$G$8))</f>
        <v>14376.79792921232</v>
      </c>
      <c r="U920" s="30">
        <f>(T920*EXP(Plan1!$G$7-(Plan1!$G$8^2)/2+NORMSINV(AleatProd!U919)*Plan1!$G$8))</f>
        <v>14150.988152068372</v>
      </c>
      <c r="V920" s="30">
        <f>(U920*EXP(Plan1!$G$7-(Plan1!$G$8^2)/2+NORMSINV(AleatProd!V919)*Plan1!$G$8))</f>
        <v>13602.830459006163</v>
      </c>
    </row>
    <row r="921" spans="1:22" x14ac:dyDescent="0.25">
      <c r="A921">
        <v>918</v>
      </c>
      <c r="B921" s="2">
        <f>Plan1!$B$4</f>
        <v>17520</v>
      </c>
      <c r="C921" s="30">
        <f>(B921*EXP(Plan1!$G$7-(Plan1!$G$8^2)/2+NORMSINV(AleatProd!C920)*Plan1!$G$8))</f>
        <v>18027.496954204977</v>
      </c>
      <c r="D921" s="30">
        <f>(C921*EXP(Plan1!$G$7-(Plan1!$G$8^2)/2+NORMSINV(AleatProd!D920)*Plan1!$G$8))</f>
        <v>17318.683038298015</v>
      </c>
      <c r="E921" s="30">
        <f>(D921*EXP(Plan1!$G$7-(Plan1!$G$8^2)/2+NORMSINV(AleatProd!E920)*Plan1!$G$8))</f>
        <v>16410.699235193075</v>
      </c>
      <c r="F921" s="30">
        <f>(E921*EXP(Plan1!$G$7-(Plan1!$G$8^2)/2+NORMSINV(AleatProd!F920)*Plan1!$G$8))</f>
        <v>17244.608426323593</v>
      </c>
      <c r="G921" s="30">
        <f>(F921*EXP(Plan1!$G$7-(Plan1!$G$8^2)/2+NORMSINV(AleatProd!G920)*Plan1!$G$8))</f>
        <v>16939.551036760196</v>
      </c>
      <c r="H921" s="30">
        <f>(G921*EXP(Plan1!$G$7-(Plan1!$G$8^2)/2+NORMSINV(AleatProd!H920)*Plan1!$G$8))</f>
        <v>16865.530790706998</v>
      </c>
      <c r="I921" s="30">
        <f>(H921*EXP(Plan1!$G$7-(Plan1!$G$8^2)/2+NORMSINV(AleatProd!I920)*Plan1!$G$8))</f>
        <v>16194.44945368811</v>
      </c>
      <c r="J921" s="30">
        <f>(I921*EXP(Plan1!$G$7-(Plan1!$G$8^2)/2+NORMSINV(AleatProd!J920)*Plan1!$G$8))</f>
        <v>16936.140275335038</v>
      </c>
      <c r="K921" s="30">
        <f>(J921*EXP(Plan1!$G$7-(Plan1!$G$8^2)/2+NORMSINV(AleatProd!K920)*Plan1!$G$8))</f>
        <v>15816.065140543749</v>
      </c>
      <c r="L921" s="30">
        <f>(K921*EXP(Plan1!$G$7-(Plan1!$G$8^2)/2+NORMSINV(AleatProd!L920)*Plan1!$G$8))</f>
        <v>16708.863678885584</v>
      </c>
      <c r="M921" s="30">
        <f>(L921*EXP(Plan1!$G$7-(Plan1!$G$8^2)/2+NORMSINV(AleatProd!M920)*Plan1!$G$8))</f>
        <v>14942.194465069382</v>
      </c>
      <c r="N921" s="30">
        <f>(M921*EXP(Plan1!$G$7-(Plan1!$G$8^2)/2+NORMSINV(AleatProd!N920)*Plan1!$G$8))</f>
        <v>14594.432495178449</v>
      </c>
      <c r="O921" s="30">
        <f>(N921*EXP(Plan1!$G$7-(Plan1!$G$8^2)/2+NORMSINV(AleatProd!O920)*Plan1!$G$8))</f>
        <v>14283.672677073007</v>
      </c>
      <c r="P921" s="30">
        <f>(O921*EXP(Plan1!$G$7-(Plan1!$G$8^2)/2+NORMSINV(AleatProd!P920)*Plan1!$G$8))</f>
        <v>12827.866111069901</v>
      </c>
      <c r="Q921" s="30">
        <f>(P921*EXP(Plan1!$G$7-(Plan1!$G$8^2)/2+NORMSINV(AleatProd!Q920)*Plan1!$G$8))</f>
        <v>12853.408872112866</v>
      </c>
      <c r="R921" s="30">
        <f>(Q921*EXP(Plan1!$G$7-(Plan1!$G$8^2)/2+NORMSINV(AleatProd!R920)*Plan1!$G$8))</f>
        <v>12724.917056538943</v>
      </c>
      <c r="S921" s="30">
        <f>(R921*EXP(Plan1!$G$7-(Plan1!$G$8^2)/2+NORMSINV(AleatProd!S920)*Plan1!$G$8))</f>
        <v>12591.065759956122</v>
      </c>
      <c r="T921" s="30">
        <f>(S921*EXP(Plan1!$G$7-(Plan1!$G$8^2)/2+NORMSINV(AleatProd!T920)*Plan1!$G$8))</f>
        <v>12775.047763652736</v>
      </c>
      <c r="U921" s="30">
        <f>(T921*EXP(Plan1!$G$7-(Plan1!$G$8^2)/2+NORMSINV(AleatProd!U920)*Plan1!$G$8))</f>
        <v>12459.037006241653</v>
      </c>
      <c r="V921" s="30">
        <f>(U921*EXP(Plan1!$G$7-(Plan1!$G$8^2)/2+NORMSINV(AleatProd!V920)*Plan1!$G$8))</f>
        <v>12753.160504520165</v>
      </c>
    </row>
    <row r="922" spans="1:22" x14ac:dyDescent="0.25">
      <c r="A922">
        <v>919</v>
      </c>
      <c r="B922" s="2">
        <f>Plan1!$B$4</f>
        <v>17520</v>
      </c>
      <c r="C922" s="30">
        <f>(B922*EXP(Plan1!$G$7-(Plan1!$G$8^2)/2+NORMSINV(AleatProd!C921)*Plan1!$G$8))</f>
        <v>17107.589325150599</v>
      </c>
      <c r="D922" s="30">
        <f>(C922*EXP(Plan1!$G$7-(Plan1!$G$8^2)/2+NORMSINV(AleatProd!D921)*Plan1!$G$8))</f>
        <v>19484.085144228025</v>
      </c>
      <c r="E922" s="30">
        <f>(D922*EXP(Plan1!$G$7-(Plan1!$G$8^2)/2+NORMSINV(AleatProd!E921)*Plan1!$G$8))</f>
        <v>18977.564814680125</v>
      </c>
      <c r="F922" s="30">
        <f>(E922*EXP(Plan1!$G$7-(Plan1!$G$8^2)/2+NORMSINV(AleatProd!F921)*Plan1!$G$8))</f>
        <v>18328.922737331701</v>
      </c>
      <c r="G922" s="30">
        <f>(F922*EXP(Plan1!$G$7-(Plan1!$G$8^2)/2+NORMSINV(AleatProd!G921)*Plan1!$G$8))</f>
        <v>18571.51505400689</v>
      </c>
      <c r="H922" s="30">
        <f>(G922*EXP(Plan1!$G$7-(Plan1!$G$8^2)/2+NORMSINV(AleatProd!H921)*Plan1!$G$8))</f>
        <v>17343.172737076995</v>
      </c>
      <c r="I922" s="30">
        <f>(H922*EXP(Plan1!$G$7-(Plan1!$G$8^2)/2+NORMSINV(AleatProd!I921)*Plan1!$G$8))</f>
        <v>16221.238902003046</v>
      </c>
      <c r="J922" s="30">
        <f>(I922*EXP(Plan1!$G$7-(Plan1!$G$8^2)/2+NORMSINV(AleatProd!J921)*Plan1!$G$8))</f>
        <v>17091.023816520057</v>
      </c>
      <c r="K922" s="30">
        <f>(J922*EXP(Plan1!$G$7-(Plan1!$G$8^2)/2+NORMSINV(AleatProd!K921)*Plan1!$G$8))</f>
        <v>17928.976258162573</v>
      </c>
      <c r="L922" s="30">
        <f>(K922*EXP(Plan1!$G$7-(Plan1!$G$8^2)/2+NORMSINV(AleatProd!L921)*Plan1!$G$8))</f>
        <v>18119.225854752498</v>
      </c>
      <c r="M922" s="30">
        <f>(L922*EXP(Plan1!$G$7-(Plan1!$G$8^2)/2+NORMSINV(AleatProd!M921)*Plan1!$G$8))</f>
        <v>18077.29983753815</v>
      </c>
      <c r="N922" s="30">
        <f>(M922*EXP(Plan1!$G$7-(Plan1!$G$8^2)/2+NORMSINV(AleatProd!N921)*Plan1!$G$8))</f>
        <v>16347.970081891941</v>
      </c>
      <c r="O922" s="30">
        <f>(N922*EXP(Plan1!$G$7-(Plan1!$G$8^2)/2+NORMSINV(AleatProd!O921)*Plan1!$G$8))</f>
        <v>17524.662940247326</v>
      </c>
      <c r="P922" s="30">
        <f>(O922*EXP(Plan1!$G$7-(Plan1!$G$8^2)/2+NORMSINV(AleatProd!P921)*Plan1!$G$8))</f>
        <v>18264.487086963261</v>
      </c>
      <c r="Q922" s="30">
        <f>(P922*EXP(Plan1!$G$7-(Plan1!$G$8^2)/2+NORMSINV(AleatProd!Q921)*Plan1!$G$8))</f>
        <v>18300.395518864745</v>
      </c>
      <c r="R922" s="30">
        <f>(Q922*EXP(Plan1!$G$7-(Plan1!$G$8^2)/2+NORMSINV(AleatProd!R921)*Plan1!$G$8))</f>
        <v>17813.25764856235</v>
      </c>
      <c r="S922" s="30">
        <f>(R922*EXP(Plan1!$G$7-(Plan1!$G$8^2)/2+NORMSINV(AleatProd!S921)*Plan1!$G$8))</f>
        <v>17122.914173549834</v>
      </c>
      <c r="T922" s="30">
        <f>(S922*EXP(Plan1!$G$7-(Plan1!$G$8^2)/2+NORMSINV(AleatProd!T921)*Plan1!$G$8))</f>
        <v>16225.12597738427</v>
      </c>
      <c r="U922" s="30">
        <f>(T922*EXP(Plan1!$G$7-(Plan1!$G$8^2)/2+NORMSINV(AleatProd!U921)*Plan1!$G$8))</f>
        <v>17633.470223301552</v>
      </c>
      <c r="V922" s="30">
        <f>(U922*EXP(Plan1!$G$7-(Plan1!$G$8^2)/2+NORMSINV(AleatProd!V921)*Plan1!$G$8))</f>
        <v>18829.90588552109</v>
      </c>
    </row>
    <row r="923" spans="1:22" x14ac:dyDescent="0.25">
      <c r="A923">
        <v>920</v>
      </c>
      <c r="B923" s="2">
        <f>Plan1!$B$4</f>
        <v>17520</v>
      </c>
      <c r="C923" s="30">
        <f>(B923*EXP(Plan1!$G$7-(Plan1!$G$8^2)/2+NORMSINV(AleatProd!C922)*Plan1!$G$8))</f>
        <v>16289.254937292046</v>
      </c>
      <c r="D923" s="30">
        <f>(C923*EXP(Plan1!$G$7-(Plan1!$G$8^2)/2+NORMSINV(AleatProd!D922)*Plan1!$G$8))</f>
        <v>16093.506764384429</v>
      </c>
      <c r="E923" s="30">
        <f>(D923*EXP(Plan1!$G$7-(Plan1!$G$8^2)/2+NORMSINV(AleatProd!E922)*Plan1!$G$8))</f>
        <v>16297.174135836924</v>
      </c>
      <c r="F923" s="30">
        <f>(E923*EXP(Plan1!$G$7-(Plan1!$G$8^2)/2+NORMSINV(AleatProd!F922)*Plan1!$G$8))</f>
        <v>15201.202598944015</v>
      </c>
      <c r="G923" s="30">
        <f>(F923*EXP(Plan1!$G$7-(Plan1!$G$8^2)/2+NORMSINV(AleatProd!G922)*Plan1!$G$8))</f>
        <v>14945.011431722036</v>
      </c>
      <c r="H923" s="30">
        <f>(G923*EXP(Plan1!$G$7-(Plan1!$G$8^2)/2+NORMSINV(AleatProd!H922)*Plan1!$G$8))</f>
        <v>15180.349572449844</v>
      </c>
      <c r="I923" s="30">
        <f>(H923*EXP(Plan1!$G$7-(Plan1!$G$8^2)/2+NORMSINV(AleatProd!I922)*Plan1!$G$8))</f>
        <v>16468.627673069997</v>
      </c>
      <c r="J923" s="30">
        <f>(I923*EXP(Plan1!$G$7-(Plan1!$G$8^2)/2+NORMSINV(AleatProd!J922)*Plan1!$G$8))</f>
        <v>17332.196726741498</v>
      </c>
      <c r="K923" s="30">
        <f>(J923*EXP(Plan1!$G$7-(Plan1!$G$8^2)/2+NORMSINV(AleatProd!K922)*Plan1!$G$8))</f>
        <v>17156.648080718423</v>
      </c>
      <c r="L923" s="30">
        <f>(K923*EXP(Plan1!$G$7-(Plan1!$G$8^2)/2+NORMSINV(AleatProd!L922)*Plan1!$G$8))</f>
        <v>17929.652432318748</v>
      </c>
      <c r="M923" s="30">
        <f>(L923*EXP(Plan1!$G$7-(Plan1!$G$8^2)/2+NORMSINV(AleatProd!M922)*Plan1!$G$8))</f>
        <v>17812.172297450259</v>
      </c>
      <c r="N923" s="30">
        <f>(M923*EXP(Plan1!$G$7-(Plan1!$G$8^2)/2+NORMSINV(AleatProd!N922)*Plan1!$G$8))</f>
        <v>17813.398272293194</v>
      </c>
      <c r="O923" s="30">
        <f>(N923*EXP(Plan1!$G$7-(Plan1!$G$8^2)/2+NORMSINV(AleatProd!O922)*Plan1!$G$8))</f>
        <v>17472.650070563148</v>
      </c>
      <c r="P923" s="30">
        <f>(O923*EXP(Plan1!$G$7-(Plan1!$G$8^2)/2+NORMSINV(AleatProd!P922)*Plan1!$G$8))</f>
        <v>17609.723131679006</v>
      </c>
      <c r="Q923" s="30">
        <f>(P923*EXP(Plan1!$G$7-(Plan1!$G$8^2)/2+NORMSINV(AleatProd!Q922)*Plan1!$G$8))</f>
        <v>17345.122353132705</v>
      </c>
      <c r="R923" s="30">
        <f>(Q923*EXP(Plan1!$G$7-(Plan1!$G$8^2)/2+NORMSINV(AleatProd!R922)*Plan1!$G$8))</f>
        <v>15955.674872117874</v>
      </c>
      <c r="S923" s="30">
        <f>(R923*EXP(Plan1!$G$7-(Plan1!$G$8^2)/2+NORMSINV(AleatProd!S922)*Plan1!$G$8))</f>
        <v>15648.143364193864</v>
      </c>
      <c r="T923" s="30">
        <f>(S923*EXP(Plan1!$G$7-(Plan1!$G$8^2)/2+NORMSINV(AleatProd!T922)*Plan1!$G$8))</f>
        <v>15170.021444737296</v>
      </c>
      <c r="U923" s="30">
        <f>(T923*EXP(Plan1!$G$7-(Plan1!$G$8^2)/2+NORMSINV(AleatProd!U922)*Plan1!$G$8))</f>
        <v>15301.012824861498</v>
      </c>
      <c r="V923" s="30">
        <f>(U923*EXP(Plan1!$G$7-(Plan1!$G$8^2)/2+NORMSINV(AleatProd!V922)*Plan1!$G$8))</f>
        <v>15139.23685979907</v>
      </c>
    </row>
    <row r="924" spans="1:22" x14ac:dyDescent="0.25">
      <c r="A924">
        <v>921</v>
      </c>
      <c r="B924" s="2">
        <f>Plan1!$B$4</f>
        <v>17520</v>
      </c>
      <c r="C924" s="30">
        <f>(B924*EXP(Plan1!$G$7-(Plan1!$G$8^2)/2+NORMSINV(AleatProd!C923)*Plan1!$G$8))</f>
        <v>18562.232703898881</v>
      </c>
      <c r="D924" s="30">
        <f>(C924*EXP(Plan1!$G$7-(Plan1!$G$8^2)/2+NORMSINV(AleatProd!D923)*Plan1!$G$8))</f>
        <v>18542.011401840948</v>
      </c>
      <c r="E924" s="30">
        <f>(D924*EXP(Plan1!$G$7-(Plan1!$G$8^2)/2+NORMSINV(AleatProd!E923)*Plan1!$G$8))</f>
        <v>18434.675534025697</v>
      </c>
      <c r="F924" s="30">
        <f>(E924*EXP(Plan1!$G$7-(Plan1!$G$8^2)/2+NORMSINV(AleatProd!F923)*Plan1!$G$8))</f>
        <v>17965.152993773245</v>
      </c>
      <c r="G924" s="30">
        <f>(F924*EXP(Plan1!$G$7-(Plan1!$G$8^2)/2+NORMSINV(AleatProd!G923)*Plan1!$G$8))</f>
        <v>18802.517147513045</v>
      </c>
      <c r="H924" s="30">
        <f>(G924*EXP(Plan1!$G$7-(Plan1!$G$8^2)/2+NORMSINV(AleatProd!H923)*Plan1!$G$8))</f>
        <v>19455.539873078578</v>
      </c>
      <c r="I924" s="30">
        <f>(H924*EXP(Plan1!$G$7-(Plan1!$G$8^2)/2+NORMSINV(AleatProd!I923)*Plan1!$G$8))</f>
        <v>19977.503080545204</v>
      </c>
      <c r="J924" s="30">
        <f>(I924*EXP(Plan1!$G$7-(Plan1!$G$8^2)/2+NORMSINV(AleatProd!J923)*Plan1!$G$8))</f>
        <v>19650.986370602139</v>
      </c>
      <c r="K924" s="30">
        <f>(J924*EXP(Plan1!$G$7-(Plan1!$G$8^2)/2+NORMSINV(AleatProd!K923)*Plan1!$G$8))</f>
        <v>20914.986520763814</v>
      </c>
      <c r="L924" s="30">
        <f>(K924*EXP(Plan1!$G$7-(Plan1!$G$8^2)/2+NORMSINV(AleatProd!L923)*Plan1!$G$8))</f>
        <v>21445.440270763855</v>
      </c>
      <c r="M924" s="30">
        <f>(L924*EXP(Plan1!$G$7-(Plan1!$G$8^2)/2+NORMSINV(AleatProd!M923)*Plan1!$G$8))</f>
        <v>21345.767608696213</v>
      </c>
      <c r="N924" s="30">
        <f>(M924*EXP(Plan1!$G$7-(Plan1!$G$8^2)/2+NORMSINV(AleatProd!N923)*Plan1!$G$8))</f>
        <v>21902.890017379534</v>
      </c>
      <c r="O924" s="30">
        <f>(N924*EXP(Plan1!$G$7-(Plan1!$G$8^2)/2+NORMSINV(AleatProd!O923)*Plan1!$G$8))</f>
        <v>22729.930099027733</v>
      </c>
      <c r="P924" s="30">
        <f>(O924*EXP(Plan1!$G$7-(Plan1!$G$8^2)/2+NORMSINV(AleatProd!P923)*Plan1!$G$8))</f>
        <v>21102.423780242727</v>
      </c>
      <c r="Q924" s="30">
        <f>(P924*EXP(Plan1!$G$7-(Plan1!$G$8^2)/2+NORMSINV(AleatProd!Q923)*Plan1!$G$8))</f>
        <v>21586.215796534336</v>
      </c>
      <c r="R924" s="30">
        <f>(Q924*EXP(Plan1!$G$7-(Plan1!$G$8^2)/2+NORMSINV(AleatProd!R923)*Plan1!$G$8))</f>
        <v>20510.22918185866</v>
      </c>
      <c r="S924" s="30">
        <f>(R924*EXP(Plan1!$G$7-(Plan1!$G$8^2)/2+NORMSINV(AleatProd!S923)*Plan1!$G$8))</f>
        <v>18394.871167589528</v>
      </c>
      <c r="T924" s="30">
        <f>(S924*EXP(Plan1!$G$7-(Plan1!$G$8^2)/2+NORMSINV(AleatProd!T923)*Plan1!$G$8))</f>
        <v>19069.796627940515</v>
      </c>
      <c r="U924" s="30">
        <f>(T924*EXP(Plan1!$G$7-(Plan1!$G$8^2)/2+NORMSINV(AleatProd!U923)*Plan1!$G$8))</f>
        <v>19801.671859124748</v>
      </c>
      <c r="V924" s="30">
        <f>(U924*EXP(Plan1!$G$7-(Plan1!$G$8^2)/2+NORMSINV(AleatProd!V923)*Plan1!$G$8))</f>
        <v>20525.693880237017</v>
      </c>
    </row>
    <row r="925" spans="1:22" x14ac:dyDescent="0.25">
      <c r="A925">
        <v>922</v>
      </c>
      <c r="B925" s="2">
        <f>Plan1!$B$4</f>
        <v>17520</v>
      </c>
      <c r="C925" s="30">
        <f>(B925*EXP(Plan1!$G$7-(Plan1!$G$8^2)/2+NORMSINV(AleatProd!C924)*Plan1!$G$8))</f>
        <v>17727.537013000889</v>
      </c>
      <c r="D925" s="30">
        <f>(C925*EXP(Plan1!$G$7-(Plan1!$G$8^2)/2+NORMSINV(AleatProd!D924)*Plan1!$G$8))</f>
        <v>17351.812671680786</v>
      </c>
      <c r="E925" s="30">
        <f>(D925*EXP(Plan1!$G$7-(Plan1!$G$8^2)/2+NORMSINV(AleatProd!E924)*Plan1!$G$8))</f>
        <v>16470.965248742606</v>
      </c>
      <c r="F925" s="30">
        <f>(E925*EXP(Plan1!$G$7-(Plan1!$G$8^2)/2+NORMSINV(AleatProd!F924)*Plan1!$G$8))</f>
        <v>15729.53827944441</v>
      </c>
      <c r="G925" s="30">
        <f>(F925*EXP(Plan1!$G$7-(Plan1!$G$8^2)/2+NORMSINV(AleatProd!G924)*Plan1!$G$8))</f>
        <v>15157.019073839811</v>
      </c>
      <c r="H925" s="30">
        <f>(G925*EXP(Plan1!$G$7-(Plan1!$G$8^2)/2+NORMSINV(AleatProd!H924)*Plan1!$G$8))</f>
        <v>14758.30885372758</v>
      </c>
      <c r="I925" s="30">
        <f>(H925*EXP(Plan1!$G$7-(Plan1!$G$8^2)/2+NORMSINV(AleatProd!I924)*Plan1!$G$8))</f>
        <v>15154.972816373043</v>
      </c>
      <c r="J925" s="30">
        <f>(I925*EXP(Plan1!$G$7-(Plan1!$G$8^2)/2+NORMSINV(AleatProd!J924)*Plan1!$G$8))</f>
        <v>15026.577674578592</v>
      </c>
      <c r="K925" s="30">
        <f>(J925*EXP(Plan1!$G$7-(Plan1!$G$8^2)/2+NORMSINV(AleatProd!K924)*Plan1!$G$8))</f>
        <v>13087.776379881774</v>
      </c>
      <c r="L925" s="30">
        <f>(K925*EXP(Plan1!$G$7-(Plan1!$G$8^2)/2+NORMSINV(AleatProd!L924)*Plan1!$G$8))</f>
        <v>12809.569772881114</v>
      </c>
      <c r="M925" s="30">
        <f>(L925*EXP(Plan1!$G$7-(Plan1!$G$8^2)/2+NORMSINV(AleatProd!M924)*Plan1!$G$8))</f>
        <v>12048.01001758131</v>
      </c>
      <c r="N925" s="30">
        <f>(M925*EXP(Plan1!$G$7-(Plan1!$G$8^2)/2+NORMSINV(AleatProd!N924)*Plan1!$G$8))</f>
        <v>11819.742784411264</v>
      </c>
      <c r="O925" s="30">
        <f>(N925*EXP(Plan1!$G$7-(Plan1!$G$8^2)/2+NORMSINV(AleatProd!O924)*Plan1!$G$8))</f>
        <v>11304.659149953117</v>
      </c>
      <c r="P925" s="30">
        <f>(O925*EXP(Plan1!$G$7-(Plan1!$G$8^2)/2+NORMSINV(AleatProd!P924)*Plan1!$G$8))</f>
        <v>11262.986501940723</v>
      </c>
      <c r="Q925" s="30">
        <f>(P925*EXP(Plan1!$G$7-(Plan1!$G$8^2)/2+NORMSINV(AleatProd!Q924)*Plan1!$G$8))</f>
        <v>10896.796087282541</v>
      </c>
      <c r="R925" s="30">
        <f>(Q925*EXP(Plan1!$G$7-(Plan1!$G$8^2)/2+NORMSINV(AleatProd!R924)*Plan1!$G$8))</f>
        <v>11266.024594958983</v>
      </c>
      <c r="S925" s="30">
        <f>(R925*EXP(Plan1!$G$7-(Plan1!$G$8^2)/2+NORMSINV(AleatProd!S924)*Plan1!$G$8))</f>
        <v>11327.06756706017</v>
      </c>
      <c r="T925" s="30">
        <f>(S925*EXP(Plan1!$G$7-(Plan1!$G$8^2)/2+NORMSINV(AleatProd!T924)*Plan1!$G$8))</f>
        <v>11088.663803362222</v>
      </c>
      <c r="U925" s="30">
        <f>(T925*EXP(Plan1!$G$7-(Plan1!$G$8^2)/2+NORMSINV(AleatProd!U924)*Plan1!$G$8))</f>
        <v>10779.639004501556</v>
      </c>
      <c r="V925" s="30">
        <f>(U925*EXP(Plan1!$G$7-(Plan1!$G$8^2)/2+NORMSINV(AleatProd!V924)*Plan1!$G$8))</f>
        <v>10521.20532388502</v>
      </c>
    </row>
    <row r="926" spans="1:22" x14ac:dyDescent="0.25">
      <c r="A926">
        <v>923</v>
      </c>
      <c r="B926" s="2">
        <f>Plan1!$B$4</f>
        <v>17520</v>
      </c>
      <c r="C926" s="30">
        <f>(B926*EXP(Plan1!$G$7-(Plan1!$G$8^2)/2+NORMSINV(AleatProd!C925)*Plan1!$G$8))</f>
        <v>16914.897306053794</v>
      </c>
      <c r="D926" s="30">
        <f>(C926*EXP(Plan1!$G$7-(Plan1!$G$8^2)/2+NORMSINV(AleatProd!D925)*Plan1!$G$8))</f>
        <v>18153.455051600711</v>
      </c>
      <c r="E926" s="30">
        <f>(D926*EXP(Plan1!$G$7-(Plan1!$G$8^2)/2+NORMSINV(AleatProd!E925)*Plan1!$G$8))</f>
        <v>17382.954568326182</v>
      </c>
      <c r="F926" s="30">
        <f>(E926*EXP(Plan1!$G$7-(Plan1!$G$8^2)/2+NORMSINV(AleatProd!F925)*Plan1!$G$8))</f>
        <v>16850.660054769451</v>
      </c>
      <c r="G926" s="30">
        <f>(F926*EXP(Plan1!$G$7-(Plan1!$G$8^2)/2+NORMSINV(AleatProd!G925)*Plan1!$G$8))</f>
        <v>15519.268620489673</v>
      </c>
      <c r="H926" s="30">
        <f>(G926*EXP(Plan1!$G$7-(Plan1!$G$8^2)/2+NORMSINV(AleatProd!H925)*Plan1!$G$8))</f>
        <v>15366.113875013089</v>
      </c>
      <c r="I926" s="30">
        <f>(H926*EXP(Plan1!$G$7-(Plan1!$G$8^2)/2+NORMSINV(AleatProd!I925)*Plan1!$G$8))</f>
        <v>15403.781661499796</v>
      </c>
      <c r="J926" s="30">
        <f>(I926*EXP(Plan1!$G$7-(Plan1!$G$8^2)/2+NORMSINV(AleatProd!J925)*Plan1!$G$8))</f>
        <v>13961.120248248164</v>
      </c>
      <c r="K926" s="30">
        <f>(J926*EXP(Plan1!$G$7-(Plan1!$G$8^2)/2+NORMSINV(AleatProd!K925)*Plan1!$G$8))</f>
        <v>12844.499453245362</v>
      </c>
      <c r="L926" s="30">
        <f>(K926*EXP(Plan1!$G$7-(Plan1!$G$8^2)/2+NORMSINV(AleatProd!L925)*Plan1!$G$8))</f>
        <v>12630.75381785732</v>
      </c>
      <c r="M926" s="30">
        <f>(L926*EXP(Plan1!$G$7-(Plan1!$G$8^2)/2+NORMSINV(AleatProd!M925)*Plan1!$G$8))</f>
        <v>12904.251942627916</v>
      </c>
      <c r="N926" s="30">
        <f>(M926*EXP(Plan1!$G$7-(Plan1!$G$8^2)/2+NORMSINV(AleatProd!N925)*Plan1!$G$8))</f>
        <v>12614.802624326372</v>
      </c>
      <c r="O926" s="30">
        <f>(N926*EXP(Plan1!$G$7-(Plan1!$G$8^2)/2+NORMSINV(AleatProd!O925)*Plan1!$G$8))</f>
        <v>13249.225926652711</v>
      </c>
      <c r="P926" s="30">
        <f>(O926*EXP(Plan1!$G$7-(Plan1!$G$8^2)/2+NORMSINV(AleatProd!P925)*Plan1!$G$8))</f>
        <v>12975.478981834456</v>
      </c>
      <c r="Q926" s="30">
        <f>(P926*EXP(Plan1!$G$7-(Plan1!$G$8^2)/2+NORMSINV(AleatProd!Q925)*Plan1!$G$8))</f>
        <v>12912.00819371266</v>
      </c>
      <c r="R926" s="30">
        <f>(Q926*EXP(Plan1!$G$7-(Plan1!$G$8^2)/2+NORMSINV(AleatProd!R925)*Plan1!$G$8))</f>
        <v>13282.910829150343</v>
      </c>
      <c r="S926" s="30">
        <f>(R926*EXP(Plan1!$G$7-(Plan1!$G$8^2)/2+NORMSINV(AleatProd!S925)*Plan1!$G$8))</f>
        <v>13112.939355841427</v>
      </c>
      <c r="T926" s="30">
        <f>(S926*EXP(Plan1!$G$7-(Plan1!$G$8^2)/2+NORMSINV(AleatProd!T925)*Plan1!$G$8))</f>
        <v>13538.218567399634</v>
      </c>
      <c r="U926" s="30">
        <f>(T926*EXP(Plan1!$G$7-(Plan1!$G$8^2)/2+NORMSINV(AleatProd!U925)*Plan1!$G$8))</f>
        <v>13002.595852062448</v>
      </c>
      <c r="V926" s="30">
        <f>(U926*EXP(Plan1!$G$7-(Plan1!$G$8^2)/2+NORMSINV(AleatProd!V925)*Plan1!$G$8))</f>
        <v>12787.253498112132</v>
      </c>
    </row>
    <row r="927" spans="1:22" x14ac:dyDescent="0.25">
      <c r="A927">
        <v>924</v>
      </c>
      <c r="B927" s="2">
        <f>Plan1!$B$4</f>
        <v>17520</v>
      </c>
      <c r="C927" s="30">
        <f>(B927*EXP(Plan1!$G$7-(Plan1!$G$8^2)/2+NORMSINV(AleatProd!C926)*Plan1!$G$8))</f>
        <v>16997.997125489834</v>
      </c>
      <c r="D927" s="30">
        <f>(C927*EXP(Plan1!$G$7-(Plan1!$G$8^2)/2+NORMSINV(AleatProd!D926)*Plan1!$G$8))</f>
        <v>15801.87990699277</v>
      </c>
      <c r="E927" s="30">
        <f>(D927*EXP(Plan1!$G$7-(Plan1!$G$8^2)/2+NORMSINV(AleatProd!E926)*Plan1!$G$8))</f>
        <v>14917.743339134187</v>
      </c>
      <c r="F927" s="30">
        <f>(E927*EXP(Plan1!$G$7-(Plan1!$G$8^2)/2+NORMSINV(AleatProd!F926)*Plan1!$G$8))</f>
        <v>14867.18069935082</v>
      </c>
      <c r="G927" s="30">
        <f>(F927*EXP(Plan1!$G$7-(Plan1!$G$8^2)/2+NORMSINV(AleatProd!G926)*Plan1!$G$8))</f>
        <v>14137.220048657731</v>
      </c>
      <c r="H927" s="30">
        <f>(G927*EXP(Plan1!$G$7-(Plan1!$G$8^2)/2+NORMSINV(AleatProd!H926)*Plan1!$G$8))</f>
        <v>13677.251900422116</v>
      </c>
      <c r="I927" s="30">
        <f>(H927*EXP(Plan1!$G$7-(Plan1!$G$8^2)/2+NORMSINV(AleatProd!I926)*Plan1!$G$8))</f>
        <v>14565.696900776426</v>
      </c>
      <c r="J927" s="30">
        <f>(I927*EXP(Plan1!$G$7-(Plan1!$G$8^2)/2+NORMSINV(AleatProd!J926)*Plan1!$G$8))</f>
        <v>14962.739360111162</v>
      </c>
      <c r="K927" s="30">
        <f>(J927*EXP(Plan1!$G$7-(Plan1!$G$8^2)/2+NORMSINV(AleatProd!K926)*Plan1!$G$8))</f>
        <v>14541.650698837228</v>
      </c>
      <c r="L927" s="30">
        <f>(K927*EXP(Plan1!$G$7-(Plan1!$G$8^2)/2+NORMSINV(AleatProd!L926)*Plan1!$G$8))</f>
        <v>13668.338426110422</v>
      </c>
      <c r="M927" s="30">
        <f>(L927*EXP(Plan1!$G$7-(Plan1!$G$8^2)/2+NORMSINV(AleatProd!M926)*Plan1!$G$8))</f>
        <v>13431.115642384755</v>
      </c>
      <c r="N927" s="30">
        <f>(M927*EXP(Plan1!$G$7-(Plan1!$G$8^2)/2+NORMSINV(AleatProd!N926)*Plan1!$G$8))</f>
        <v>13265.106761337416</v>
      </c>
      <c r="O927" s="30">
        <f>(N927*EXP(Plan1!$G$7-(Plan1!$G$8^2)/2+NORMSINV(AleatProd!O926)*Plan1!$G$8))</f>
        <v>13575.057210830682</v>
      </c>
      <c r="P927" s="30">
        <f>(O927*EXP(Plan1!$G$7-(Plan1!$G$8^2)/2+NORMSINV(AleatProd!P926)*Plan1!$G$8))</f>
        <v>14037.207312805815</v>
      </c>
      <c r="Q927" s="30">
        <f>(P927*EXP(Plan1!$G$7-(Plan1!$G$8^2)/2+NORMSINV(AleatProd!Q926)*Plan1!$G$8))</f>
        <v>14090.735152458963</v>
      </c>
      <c r="R927" s="30">
        <f>(Q927*EXP(Plan1!$G$7-(Plan1!$G$8^2)/2+NORMSINV(AleatProd!R926)*Plan1!$G$8))</f>
        <v>14859.043789642794</v>
      </c>
      <c r="S927" s="30">
        <f>(R927*EXP(Plan1!$G$7-(Plan1!$G$8^2)/2+NORMSINV(AleatProd!S926)*Plan1!$G$8))</f>
        <v>14146.850390839467</v>
      </c>
      <c r="T927" s="30">
        <f>(S927*EXP(Plan1!$G$7-(Plan1!$G$8^2)/2+NORMSINV(AleatProd!T926)*Plan1!$G$8))</f>
        <v>13077.446200026861</v>
      </c>
      <c r="U927" s="30">
        <f>(T927*EXP(Plan1!$G$7-(Plan1!$G$8^2)/2+NORMSINV(AleatProd!U926)*Plan1!$G$8))</f>
        <v>12949.178401040608</v>
      </c>
      <c r="V927" s="30">
        <f>(U927*EXP(Plan1!$G$7-(Plan1!$G$8^2)/2+NORMSINV(AleatProd!V926)*Plan1!$G$8))</f>
        <v>11974.296701643168</v>
      </c>
    </row>
    <row r="928" spans="1:22" x14ac:dyDescent="0.25">
      <c r="A928">
        <v>925</v>
      </c>
      <c r="B928" s="2">
        <f>Plan1!$B$4</f>
        <v>17520</v>
      </c>
      <c r="C928" s="30">
        <f>(B928*EXP(Plan1!$G$7-(Plan1!$G$8^2)/2+NORMSINV(AleatProd!C927)*Plan1!$G$8))</f>
        <v>17539.13946721387</v>
      </c>
      <c r="D928" s="30">
        <f>(C928*EXP(Plan1!$G$7-(Plan1!$G$8^2)/2+NORMSINV(AleatProd!D927)*Plan1!$G$8))</f>
        <v>18210.146874004222</v>
      </c>
      <c r="E928" s="30">
        <f>(D928*EXP(Plan1!$G$7-(Plan1!$G$8^2)/2+NORMSINV(AleatProd!E927)*Plan1!$G$8))</f>
        <v>19300.758524167013</v>
      </c>
      <c r="F928" s="30">
        <f>(E928*EXP(Plan1!$G$7-(Plan1!$G$8^2)/2+NORMSINV(AleatProd!F927)*Plan1!$G$8))</f>
        <v>19042.46485377727</v>
      </c>
      <c r="G928" s="30">
        <f>(F928*EXP(Plan1!$G$7-(Plan1!$G$8^2)/2+NORMSINV(AleatProd!G927)*Plan1!$G$8))</f>
        <v>18118.868420777122</v>
      </c>
      <c r="H928" s="30">
        <f>(G928*EXP(Plan1!$G$7-(Plan1!$G$8^2)/2+NORMSINV(AleatProd!H927)*Plan1!$G$8))</f>
        <v>18654.649532382737</v>
      </c>
      <c r="I928" s="30">
        <f>(H928*EXP(Plan1!$G$7-(Plan1!$G$8^2)/2+NORMSINV(AleatProd!I927)*Plan1!$G$8))</f>
        <v>18135.261116675283</v>
      </c>
      <c r="J928" s="30">
        <f>(I928*EXP(Plan1!$G$7-(Plan1!$G$8^2)/2+NORMSINV(AleatProd!J927)*Plan1!$G$8))</f>
        <v>18556.822893968216</v>
      </c>
      <c r="K928" s="30">
        <f>(J928*EXP(Plan1!$G$7-(Plan1!$G$8^2)/2+NORMSINV(AleatProd!K927)*Plan1!$G$8))</f>
        <v>18884.835026545839</v>
      </c>
      <c r="L928" s="30">
        <f>(K928*EXP(Plan1!$G$7-(Plan1!$G$8^2)/2+NORMSINV(AleatProd!L927)*Plan1!$G$8))</f>
        <v>17632.127565822764</v>
      </c>
      <c r="M928" s="30">
        <f>(L928*EXP(Plan1!$G$7-(Plan1!$G$8^2)/2+NORMSINV(AleatProd!M927)*Plan1!$G$8))</f>
        <v>16918.797024432344</v>
      </c>
      <c r="N928" s="30">
        <f>(M928*EXP(Plan1!$G$7-(Plan1!$G$8^2)/2+NORMSINV(AleatProd!N927)*Plan1!$G$8))</f>
        <v>16163.348129401253</v>
      </c>
      <c r="O928" s="30">
        <f>(N928*EXP(Plan1!$G$7-(Plan1!$G$8^2)/2+NORMSINV(AleatProd!O927)*Plan1!$G$8))</f>
        <v>16142.088157497546</v>
      </c>
      <c r="P928" s="30">
        <f>(O928*EXP(Plan1!$G$7-(Plan1!$G$8^2)/2+NORMSINV(AleatProd!P927)*Plan1!$G$8))</f>
        <v>14894.32725238362</v>
      </c>
      <c r="Q928" s="30">
        <f>(P928*EXP(Plan1!$G$7-(Plan1!$G$8^2)/2+NORMSINV(AleatProd!Q927)*Plan1!$G$8))</f>
        <v>14270.445716834509</v>
      </c>
      <c r="R928" s="30">
        <f>(Q928*EXP(Plan1!$G$7-(Plan1!$G$8^2)/2+NORMSINV(AleatProd!R927)*Plan1!$G$8))</f>
        <v>14392.681268398901</v>
      </c>
      <c r="S928" s="30">
        <f>(R928*EXP(Plan1!$G$7-(Plan1!$G$8^2)/2+NORMSINV(AleatProd!S927)*Plan1!$G$8))</f>
        <v>13714.692355131836</v>
      </c>
      <c r="T928" s="30">
        <f>(S928*EXP(Plan1!$G$7-(Plan1!$G$8^2)/2+NORMSINV(AleatProd!T927)*Plan1!$G$8))</f>
        <v>13576.140297796306</v>
      </c>
      <c r="U928" s="30">
        <f>(T928*EXP(Plan1!$G$7-(Plan1!$G$8^2)/2+NORMSINV(AleatProd!U927)*Plan1!$G$8))</f>
        <v>13751.892968251708</v>
      </c>
      <c r="V928" s="30">
        <f>(U928*EXP(Plan1!$G$7-(Plan1!$G$8^2)/2+NORMSINV(AleatProd!V927)*Plan1!$G$8))</f>
        <v>13068.064499459673</v>
      </c>
    </row>
    <row r="929" spans="1:22" x14ac:dyDescent="0.25">
      <c r="A929">
        <v>926</v>
      </c>
      <c r="B929" s="2">
        <f>Plan1!$B$4</f>
        <v>17520</v>
      </c>
      <c r="C929" s="30">
        <f>(B929*EXP(Plan1!$G$7-(Plan1!$G$8^2)/2+NORMSINV(AleatProd!C928)*Plan1!$G$8))</f>
        <v>18367.156898415211</v>
      </c>
      <c r="D929" s="30">
        <f>(C929*EXP(Plan1!$G$7-(Plan1!$G$8^2)/2+NORMSINV(AleatProd!D928)*Plan1!$G$8))</f>
        <v>18665.800031226754</v>
      </c>
      <c r="E929" s="30">
        <f>(D929*EXP(Plan1!$G$7-(Plan1!$G$8^2)/2+NORMSINV(AleatProd!E928)*Plan1!$G$8))</f>
        <v>19832.66817858212</v>
      </c>
      <c r="F929" s="30">
        <f>(E929*EXP(Plan1!$G$7-(Plan1!$G$8^2)/2+NORMSINV(AleatProd!F928)*Plan1!$G$8))</f>
        <v>19257.931260577963</v>
      </c>
      <c r="G929" s="30">
        <f>(F929*EXP(Plan1!$G$7-(Plan1!$G$8^2)/2+NORMSINV(AleatProd!G928)*Plan1!$G$8))</f>
        <v>19001.112053356403</v>
      </c>
      <c r="H929" s="30">
        <f>(G929*EXP(Plan1!$G$7-(Plan1!$G$8^2)/2+NORMSINV(AleatProd!H928)*Plan1!$G$8))</f>
        <v>17201.056371787916</v>
      </c>
      <c r="I929" s="30">
        <f>(H929*EXP(Plan1!$G$7-(Plan1!$G$8^2)/2+NORMSINV(AleatProd!I928)*Plan1!$G$8))</f>
        <v>17425.69599953949</v>
      </c>
      <c r="J929" s="30">
        <f>(I929*EXP(Plan1!$G$7-(Plan1!$G$8^2)/2+NORMSINV(AleatProd!J928)*Plan1!$G$8))</f>
        <v>18227.547359821081</v>
      </c>
      <c r="K929" s="30">
        <f>(J929*EXP(Plan1!$G$7-(Plan1!$G$8^2)/2+NORMSINV(AleatProd!K928)*Plan1!$G$8))</f>
        <v>17914.577657763839</v>
      </c>
      <c r="L929" s="30">
        <f>(K929*EXP(Plan1!$G$7-(Plan1!$G$8^2)/2+NORMSINV(AleatProd!L928)*Plan1!$G$8))</f>
        <v>16972.748181963099</v>
      </c>
      <c r="M929" s="30">
        <f>(L929*EXP(Plan1!$G$7-(Plan1!$G$8^2)/2+NORMSINV(AleatProd!M928)*Plan1!$G$8))</f>
        <v>17573.48025079857</v>
      </c>
      <c r="N929" s="30">
        <f>(M929*EXP(Plan1!$G$7-(Plan1!$G$8^2)/2+NORMSINV(AleatProd!N928)*Plan1!$G$8))</f>
        <v>16656.843319724554</v>
      </c>
      <c r="O929" s="30">
        <f>(N929*EXP(Plan1!$G$7-(Plan1!$G$8^2)/2+NORMSINV(AleatProd!O928)*Plan1!$G$8))</f>
        <v>17780.303388578523</v>
      </c>
      <c r="P929" s="30">
        <f>(O929*EXP(Plan1!$G$7-(Plan1!$G$8^2)/2+NORMSINV(AleatProd!P928)*Plan1!$G$8))</f>
        <v>17352.294782815989</v>
      </c>
      <c r="Q929" s="30">
        <f>(P929*EXP(Plan1!$G$7-(Plan1!$G$8^2)/2+NORMSINV(AleatProd!Q928)*Plan1!$G$8))</f>
        <v>16927.3267100878</v>
      </c>
      <c r="R929" s="30">
        <f>(Q929*EXP(Plan1!$G$7-(Plan1!$G$8^2)/2+NORMSINV(AleatProd!R928)*Plan1!$G$8))</f>
        <v>17944.268933820127</v>
      </c>
      <c r="S929" s="30">
        <f>(R929*EXP(Plan1!$G$7-(Plan1!$G$8^2)/2+NORMSINV(AleatProd!S928)*Plan1!$G$8))</f>
        <v>19406.36138708518</v>
      </c>
      <c r="T929" s="30">
        <f>(S929*EXP(Plan1!$G$7-(Plan1!$G$8^2)/2+NORMSINV(AleatProd!T928)*Plan1!$G$8))</f>
        <v>21559.667841793147</v>
      </c>
      <c r="U929" s="30">
        <f>(T929*EXP(Plan1!$G$7-(Plan1!$G$8^2)/2+NORMSINV(AleatProd!U928)*Plan1!$G$8))</f>
        <v>20186.438518053877</v>
      </c>
      <c r="V929" s="30">
        <f>(U929*EXP(Plan1!$G$7-(Plan1!$G$8^2)/2+NORMSINV(AleatProd!V928)*Plan1!$G$8))</f>
        <v>20660.382861769453</v>
      </c>
    </row>
    <row r="930" spans="1:22" x14ac:dyDescent="0.25">
      <c r="A930">
        <v>927</v>
      </c>
      <c r="B930" s="2">
        <f>Plan1!$B$4</f>
        <v>17520</v>
      </c>
      <c r="C930" s="30">
        <f>(B930*EXP(Plan1!$G$7-(Plan1!$G$8^2)/2+NORMSINV(AleatProd!C929)*Plan1!$G$8))</f>
        <v>17200.128824005333</v>
      </c>
      <c r="D930" s="30">
        <f>(C930*EXP(Plan1!$G$7-(Plan1!$G$8^2)/2+NORMSINV(AleatProd!D929)*Plan1!$G$8))</f>
        <v>16574.648547821784</v>
      </c>
      <c r="E930" s="30">
        <f>(D930*EXP(Plan1!$G$7-(Plan1!$G$8^2)/2+NORMSINV(AleatProd!E929)*Plan1!$G$8))</f>
        <v>15201.136861292309</v>
      </c>
      <c r="F930" s="30">
        <f>(E930*EXP(Plan1!$G$7-(Plan1!$G$8^2)/2+NORMSINV(AleatProd!F929)*Plan1!$G$8))</f>
        <v>14726.518815487158</v>
      </c>
      <c r="G930" s="30">
        <f>(F930*EXP(Plan1!$G$7-(Plan1!$G$8^2)/2+NORMSINV(AleatProd!G929)*Plan1!$G$8))</f>
        <v>14154.547508364511</v>
      </c>
      <c r="H930" s="30">
        <f>(G930*EXP(Plan1!$G$7-(Plan1!$G$8^2)/2+NORMSINV(AleatProd!H929)*Plan1!$G$8))</f>
        <v>15024.80282538507</v>
      </c>
      <c r="I930" s="30">
        <f>(H930*EXP(Plan1!$G$7-(Plan1!$G$8^2)/2+NORMSINV(AleatProd!I929)*Plan1!$G$8))</f>
        <v>13837.063685546775</v>
      </c>
      <c r="J930" s="30">
        <f>(I930*EXP(Plan1!$G$7-(Plan1!$G$8^2)/2+NORMSINV(AleatProd!J929)*Plan1!$G$8))</f>
        <v>14031.246509577584</v>
      </c>
      <c r="K930" s="30">
        <f>(J930*EXP(Plan1!$G$7-(Plan1!$G$8^2)/2+NORMSINV(AleatProd!K929)*Plan1!$G$8))</f>
        <v>14280.356260831626</v>
      </c>
      <c r="L930" s="30">
        <f>(K930*EXP(Plan1!$G$7-(Plan1!$G$8^2)/2+NORMSINV(AleatProd!L929)*Plan1!$G$8))</f>
        <v>13424.956923591462</v>
      </c>
      <c r="M930" s="30">
        <f>(L930*EXP(Plan1!$G$7-(Plan1!$G$8^2)/2+NORMSINV(AleatProd!M929)*Plan1!$G$8))</f>
        <v>13445.405262150298</v>
      </c>
      <c r="N930" s="30">
        <f>(M930*EXP(Plan1!$G$7-(Plan1!$G$8^2)/2+NORMSINV(AleatProd!N929)*Plan1!$G$8))</f>
        <v>14461.493042105833</v>
      </c>
      <c r="O930" s="30">
        <f>(N930*EXP(Plan1!$G$7-(Plan1!$G$8^2)/2+NORMSINV(AleatProd!O929)*Plan1!$G$8))</f>
        <v>14457.678622591911</v>
      </c>
      <c r="P930" s="30">
        <f>(O930*EXP(Plan1!$G$7-(Plan1!$G$8^2)/2+NORMSINV(AleatProd!P929)*Plan1!$G$8))</f>
        <v>14835.555629404031</v>
      </c>
      <c r="Q930" s="30">
        <f>(P930*EXP(Plan1!$G$7-(Plan1!$G$8^2)/2+NORMSINV(AleatProd!Q929)*Plan1!$G$8))</f>
        <v>13388.959999693559</v>
      </c>
      <c r="R930" s="30">
        <f>(Q930*EXP(Plan1!$G$7-(Plan1!$G$8^2)/2+NORMSINV(AleatProd!R929)*Plan1!$G$8))</f>
        <v>12633.87374680151</v>
      </c>
      <c r="S930" s="30">
        <f>(R930*EXP(Plan1!$G$7-(Plan1!$G$8^2)/2+NORMSINV(AleatProd!S929)*Plan1!$G$8))</f>
        <v>12430.756189723279</v>
      </c>
      <c r="T930" s="30">
        <f>(S930*EXP(Plan1!$G$7-(Plan1!$G$8^2)/2+NORMSINV(AleatProd!T929)*Plan1!$G$8))</f>
        <v>12733.953918812958</v>
      </c>
      <c r="U930" s="30">
        <f>(T930*EXP(Plan1!$G$7-(Plan1!$G$8^2)/2+NORMSINV(AleatProd!U929)*Plan1!$G$8))</f>
        <v>11826.375126567249</v>
      </c>
      <c r="V930" s="30">
        <f>(U930*EXP(Plan1!$G$7-(Plan1!$G$8^2)/2+NORMSINV(AleatProd!V929)*Plan1!$G$8))</f>
        <v>11454.564320776251</v>
      </c>
    </row>
    <row r="931" spans="1:22" x14ac:dyDescent="0.25">
      <c r="A931">
        <v>928</v>
      </c>
      <c r="B931" s="2">
        <f>Plan1!$B$4</f>
        <v>17520</v>
      </c>
      <c r="C931" s="30">
        <f>(B931*EXP(Plan1!$G$7-(Plan1!$G$8^2)/2+NORMSINV(AleatProd!C930)*Plan1!$G$8))</f>
        <v>16356.649872406086</v>
      </c>
      <c r="D931" s="30">
        <f>(C931*EXP(Plan1!$G$7-(Plan1!$G$8^2)/2+NORMSINV(AleatProd!D930)*Plan1!$G$8))</f>
        <v>16754.458063913662</v>
      </c>
      <c r="E931" s="30">
        <f>(D931*EXP(Plan1!$G$7-(Plan1!$G$8^2)/2+NORMSINV(AleatProd!E930)*Plan1!$G$8))</f>
        <v>14858.505339055549</v>
      </c>
      <c r="F931" s="30">
        <f>(E931*EXP(Plan1!$G$7-(Plan1!$G$8^2)/2+NORMSINV(AleatProd!F930)*Plan1!$G$8))</f>
        <v>14495.240210278906</v>
      </c>
      <c r="G931" s="30">
        <f>(F931*EXP(Plan1!$G$7-(Plan1!$G$8^2)/2+NORMSINV(AleatProd!G930)*Plan1!$G$8))</f>
        <v>14783.936688043548</v>
      </c>
      <c r="H931" s="30">
        <f>(G931*EXP(Plan1!$G$7-(Plan1!$G$8^2)/2+NORMSINV(AleatProd!H930)*Plan1!$G$8))</f>
        <v>13130.228093708407</v>
      </c>
      <c r="I931" s="30">
        <f>(H931*EXP(Plan1!$G$7-(Plan1!$G$8^2)/2+NORMSINV(AleatProd!I930)*Plan1!$G$8))</f>
        <v>13982.231981525663</v>
      </c>
      <c r="J931" s="30">
        <f>(I931*EXP(Plan1!$G$7-(Plan1!$G$8^2)/2+NORMSINV(AleatProd!J930)*Plan1!$G$8))</f>
        <v>13690.861815380416</v>
      </c>
      <c r="K931" s="30">
        <f>(J931*EXP(Plan1!$G$7-(Plan1!$G$8^2)/2+NORMSINV(AleatProd!K930)*Plan1!$G$8))</f>
        <v>13934.953940644347</v>
      </c>
      <c r="L931" s="30">
        <f>(K931*EXP(Plan1!$G$7-(Plan1!$G$8^2)/2+NORMSINV(AleatProd!L930)*Plan1!$G$8))</f>
        <v>13242.290592565636</v>
      </c>
      <c r="M931" s="30">
        <f>(L931*EXP(Plan1!$G$7-(Plan1!$G$8^2)/2+NORMSINV(AleatProd!M930)*Plan1!$G$8))</f>
        <v>13595.474835082208</v>
      </c>
      <c r="N931" s="30">
        <f>(M931*EXP(Plan1!$G$7-(Plan1!$G$8^2)/2+NORMSINV(AleatProd!N930)*Plan1!$G$8))</f>
        <v>14330.794263884403</v>
      </c>
      <c r="O931" s="30">
        <f>(N931*EXP(Plan1!$G$7-(Plan1!$G$8^2)/2+NORMSINV(AleatProd!O930)*Plan1!$G$8))</f>
        <v>12871.359908807444</v>
      </c>
      <c r="P931" s="30">
        <f>(O931*EXP(Plan1!$G$7-(Plan1!$G$8^2)/2+NORMSINV(AleatProd!P930)*Plan1!$G$8))</f>
        <v>13567.076232309117</v>
      </c>
      <c r="Q931" s="30">
        <f>(P931*EXP(Plan1!$G$7-(Plan1!$G$8^2)/2+NORMSINV(AleatProd!Q930)*Plan1!$G$8))</f>
        <v>13299.151639296</v>
      </c>
      <c r="R931" s="30">
        <f>(Q931*EXP(Plan1!$G$7-(Plan1!$G$8^2)/2+NORMSINV(AleatProd!R930)*Plan1!$G$8))</f>
        <v>13529.196403475093</v>
      </c>
      <c r="S931" s="30">
        <f>(R931*EXP(Plan1!$G$7-(Plan1!$G$8^2)/2+NORMSINV(AleatProd!S930)*Plan1!$G$8))</f>
        <v>15187.84632453091</v>
      </c>
      <c r="T931" s="30">
        <f>(S931*EXP(Plan1!$G$7-(Plan1!$G$8^2)/2+NORMSINV(AleatProd!T930)*Plan1!$G$8))</f>
        <v>14761.899049915706</v>
      </c>
      <c r="U931" s="30">
        <f>(T931*EXP(Plan1!$G$7-(Plan1!$G$8^2)/2+NORMSINV(AleatProd!U930)*Plan1!$G$8))</f>
        <v>15625.701771478787</v>
      </c>
      <c r="V931" s="30">
        <f>(U931*EXP(Plan1!$G$7-(Plan1!$G$8^2)/2+NORMSINV(AleatProd!V930)*Plan1!$G$8))</f>
        <v>17080.568199455196</v>
      </c>
    </row>
    <row r="932" spans="1:22" x14ac:dyDescent="0.25">
      <c r="A932">
        <v>929</v>
      </c>
      <c r="B932" s="2">
        <f>Plan1!$B$4</f>
        <v>17520</v>
      </c>
      <c r="C932" s="30">
        <f>(B932*EXP(Plan1!$G$7-(Plan1!$G$8^2)/2+NORMSINV(AleatProd!C931)*Plan1!$G$8))</f>
        <v>17067.826624321257</v>
      </c>
      <c r="D932" s="30">
        <f>(C932*EXP(Plan1!$G$7-(Plan1!$G$8^2)/2+NORMSINV(AleatProd!D931)*Plan1!$G$8))</f>
        <v>15746.069121291688</v>
      </c>
      <c r="E932" s="30">
        <f>(D932*EXP(Plan1!$G$7-(Plan1!$G$8^2)/2+NORMSINV(AleatProd!E931)*Plan1!$G$8))</f>
        <v>14882.426423906662</v>
      </c>
      <c r="F932" s="30">
        <f>(E932*EXP(Plan1!$G$7-(Plan1!$G$8^2)/2+NORMSINV(AleatProd!F931)*Plan1!$G$8))</f>
        <v>15160.846779336154</v>
      </c>
      <c r="G932" s="30">
        <f>(F932*EXP(Plan1!$G$7-(Plan1!$G$8^2)/2+NORMSINV(AleatProd!G931)*Plan1!$G$8))</f>
        <v>15463.062649374524</v>
      </c>
      <c r="H932" s="30">
        <f>(G932*EXP(Plan1!$G$7-(Plan1!$G$8^2)/2+NORMSINV(AleatProd!H931)*Plan1!$G$8))</f>
        <v>15889.385337734826</v>
      </c>
      <c r="I932" s="30">
        <f>(H932*EXP(Plan1!$G$7-(Plan1!$G$8^2)/2+NORMSINV(AleatProd!I931)*Plan1!$G$8))</f>
        <v>17128.676464835131</v>
      </c>
      <c r="J932" s="30">
        <f>(I932*EXP(Plan1!$G$7-(Plan1!$G$8^2)/2+NORMSINV(AleatProd!J931)*Plan1!$G$8))</f>
        <v>17793.676887012633</v>
      </c>
      <c r="K932" s="30">
        <f>(J932*EXP(Plan1!$G$7-(Plan1!$G$8^2)/2+NORMSINV(AleatProd!K931)*Plan1!$G$8))</f>
        <v>17133.739177303269</v>
      </c>
      <c r="L932" s="30">
        <f>(K932*EXP(Plan1!$G$7-(Plan1!$G$8^2)/2+NORMSINV(AleatProd!L931)*Plan1!$G$8))</f>
        <v>16430.988450661775</v>
      </c>
      <c r="M932" s="30">
        <f>(L932*EXP(Plan1!$G$7-(Plan1!$G$8^2)/2+NORMSINV(AleatProd!M931)*Plan1!$G$8))</f>
        <v>16250.419601364565</v>
      </c>
      <c r="N932" s="30">
        <f>(M932*EXP(Plan1!$G$7-(Plan1!$G$8^2)/2+NORMSINV(AleatProd!N931)*Plan1!$G$8))</f>
        <v>14422.697253116416</v>
      </c>
      <c r="O932" s="30">
        <f>(N932*EXP(Plan1!$G$7-(Plan1!$G$8^2)/2+NORMSINV(AleatProd!O931)*Plan1!$G$8))</f>
        <v>13340.48142078266</v>
      </c>
      <c r="P932" s="30">
        <f>(O932*EXP(Plan1!$G$7-(Plan1!$G$8^2)/2+NORMSINV(AleatProd!P931)*Plan1!$G$8))</f>
        <v>13552.486368105454</v>
      </c>
      <c r="Q932" s="30">
        <f>(P932*EXP(Plan1!$G$7-(Plan1!$G$8^2)/2+NORMSINV(AleatProd!Q931)*Plan1!$G$8))</f>
        <v>13569.499548496946</v>
      </c>
      <c r="R932" s="30">
        <f>(Q932*EXP(Plan1!$G$7-(Plan1!$G$8^2)/2+NORMSINV(AleatProd!R931)*Plan1!$G$8))</f>
        <v>12951.059748185331</v>
      </c>
      <c r="S932" s="30">
        <f>(R932*EXP(Plan1!$G$7-(Plan1!$G$8^2)/2+NORMSINV(AleatProd!S931)*Plan1!$G$8))</f>
        <v>13409.605973797001</v>
      </c>
      <c r="T932" s="30">
        <f>(S932*EXP(Plan1!$G$7-(Plan1!$G$8^2)/2+NORMSINV(AleatProd!T931)*Plan1!$G$8))</f>
        <v>13850.342011526782</v>
      </c>
      <c r="U932" s="30">
        <f>(T932*EXP(Plan1!$G$7-(Plan1!$G$8^2)/2+NORMSINV(AleatProd!U931)*Plan1!$G$8))</f>
        <v>14695.207432205867</v>
      </c>
      <c r="V932" s="30">
        <f>(U932*EXP(Plan1!$G$7-(Plan1!$G$8^2)/2+NORMSINV(AleatProd!V931)*Plan1!$G$8))</f>
        <v>13664.77827637522</v>
      </c>
    </row>
    <row r="933" spans="1:22" x14ac:dyDescent="0.25">
      <c r="A933">
        <v>930</v>
      </c>
      <c r="B933" s="2">
        <f>Plan1!$B$4</f>
        <v>17520</v>
      </c>
      <c r="C933" s="30">
        <f>(B933*EXP(Plan1!$G$7-(Plan1!$G$8^2)/2+NORMSINV(AleatProd!C932)*Plan1!$G$8))</f>
        <v>17010.980717532431</v>
      </c>
      <c r="D933" s="30">
        <f>(C933*EXP(Plan1!$G$7-(Plan1!$G$8^2)/2+NORMSINV(AleatProd!D932)*Plan1!$G$8))</f>
        <v>17120.043011107526</v>
      </c>
      <c r="E933" s="30">
        <f>(D933*EXP(Plan1!$G$7-(Plan1!$G$8^2)/2+NORMSINV(AleatProd!E932)*Plan1!$G$8))</f>
        <v>16332.788880339589</v>
      </c>
      <c r="F933" s="30">
        <f>(E933*EXP(Plan1!$G$7-(Plan1!$G$8^2)/2+NORMSINV(AleatProd!F932)*Plan1!$G$8))</f>
        <v>16038.803861863158</v>
      </c>
      <c r="G933" s="30">
        <f>(F933*EXP(Plan1!$G$7-(Plan1!$G$8^2)/2+NORMSINV(AleatProd!G932)*Plan1!$G$8))</f>
        <v>15232.765153955024</v>
      </c>
      <c r="H933" s="30">
        <f>(G933*EXP(Plan1!$G$7-(Plan1!$G$8^2)/2+NORMSINV(AleatProd!H932)*Plan1!$G$8))</f>
        <v>14247.423038653702</v>
      </c>
      <c r="I933" s="30">
        <f>(H933*EXP(Plan1!$G$7-(Plan1!$G$8^2)/2+NORMSINV(AleatProd!I932)*Plan1!$G$8))</f>
        <v>14525.516089770705</v>
      </c>
      <c r="J933" s="30">
        <f>(I933*EXP(Plan1!$G$7-(Plan1!$G$8^2)/2+NORMSINV(AleatProd!J932)*Plan1!$G$8))</f>
        <v>14568.047656806213</v>
      </c>
      <c r="K933" s="30">
        <f>(J933*EXP(Plan1!$G$7-(Plan1!$G$8^2)/2+NORMSINV(AleatProd!K932)*Plan1!$G$8))</f>
        <v>13515.328847137631</v>
      </c>
      <c r="L933" s="30">
        <f>(K933*EXP(Plan1!$G$7-(Plan1!$G$8^2)/2+NORMSINV(AleatProd!L932)*Plan1!$G$8))</f>
        <v>14051.994184097141</v>
      </c>
      <c r="M933" s="30">
        <f>(L933*EXP(Plan1!$G$7-(Plan1!$G$8^2)/2+NORMSINV(AleatProd!M932)*Plan1!$G$8))</f>
        <v>13822.94867349919</v>
      </c>
      <c r="N933" s="30">
        <f>(M933*EXP(Plan1!$G$7-(Plan1!$G$8^2)/2+NORMSINV(AleatProd!N932)*Plan1!$G$8))</f>
        <v>13768.385343379405</v>
      </c>
      <c r="O933" s="30">
        <f>(N933*EXP(Plan1!$G$7-(Plan1!$G$8^2)/2+NORMSINV(AleatProd!O932)*Plan1!$G$8))</f>
        <v>13959.875550930017</v>
      </c>
      <c r="P933" s="30">
        <f>(O933*EXP(Plan1!$G$7-(Plan1!$G$8^2)/2+NORMSINV(AleatProd!P932)*Plan1!$G$8))</f>
        <v>13722.678908306792</v>
      </c>
      <c r="Q933" s="30">
        <f>(P933*EXP(Plan1!$G$7-(Plan1!$G$8^2)/2+NORMSINV(AleatProd!Q932)*Plan1!$G$8))</f>
        <v>13330.994888903906</v>
      </c>
      <c r="R933" s="30">
        <f>(Q933*EXP(Plan1!$G$7-(Plan1!$G$8^2)/2+NORMSINV(AleatProd!R932)*Plan1!$G$8))</f>
        <v>12315.265412159213</v>
      </c>
      <c r="S933" s="30">
        <f>(R933*EXP(Plan1!$G$7-(Plan1!$G$8^2)/2+NORMSINV(AleatProd!S932)*Plan1!$G$8))</f>
        <v>11456.153070640523</v>
      </c>
      <c r="T933" s="30">
        <f>(S933*EXP(Plan1!$G$7-(Plan1!$G$8^2)/2+NORMSINV(AleatProd!T932)*Plan1!$G$8))</f>
        <v>11597.523001430891</v>
      </c>
      <c r="U933" s="30">
        <f>(T933*EXP(Plan1!$G$7-(Plan1!$G$8^2)/2+NORMSINV(AleatProd!U932)*Plan1!$G$8))</f>
        <v>11066.947318060407</v>
      </c>
      <c r="V933" s="30">
        <f>(U933*EXP(Plan1!$G$7-(Plan1!$G$8^2)/2+NORMSINV(AleatProd!V932)*Plan1!$G$8))</f>
        <v>10802.252906910233</v>
      </c>
    </row>
    <row r="934" spans="1:22" x14ac:dyDescent="0.25">
      <c r="A934">
        <v>931</v>
      </c>
      <c r="B934" s="2">
        <f>Plan1!$B$4</f>
        <v>17520</v>
      </c>
      <c r="C934" s="30">
        <f>(B934*EXP(Plan1!$G$7-(Plan1!$G$8^2)/2+NORMSINV(AleatProd!C933)*Plan1!$G$8))</f>
        <v>18023.62986668228</v>
      </c>
      <c r="D934" s="30">
        <f>(C934*EXP(Plan1!$G$7-(Plan1!$G$8^2)/2+NORMSINV(AleatProd!D933)*Plan1!$G$8))</f>
        <v>18129.115310661473</v>
      </c>
      <c r="E934" s="30">
        <f>(D934*EXP(Plan1!$G$7-(Plan1!$G$8^2)/2+NORMSINV(AleatProd!E933)*Plan1!$G$8))</f>
        <v>17676.323155638569</v>
      </c>
      <c r="F934" s="30">
        <f>(E934*EXP(Plan1!$G$7-(Plan1!$G$8^2)/2+NORMSINV(AleatProd!F933)*Plan1!$G$8))</f>
        <v>18236.207500909855</v>
      </c>
      <c r="G934" s="30">
        <f>(F934*EXP(Plan1!$G$7-(Plan1!$G$8^2)/2+NORMSINV(AleatProd!G933)*Plan1!$G$8))</f>
        <v>18491.748737722475</v>
      </c>
      <c r="H934" s="30">
        <f>(G934*EXP(Plan1!$G$7-(Plan1!$G$8^2)/2+NORMSINV(AleatProd!H933)*Plan1!$G$8))</f>
        <v>17503.967710374181</v>
      </c>
      <c r="I934" s="30">
        <f>(H934*EXP(Plan1!$G$7-(Plan1!$G$8^2)/2+NORMSINV(AleatProd!I933)*Plan1!$G$8))</f>
        <v>18048.810050965731</v>
      </c>
      <c r="J934" s="30">
        <f>(I934*EXP(Plan1!$G$7-(Plan1!$G$8^2)/2+NORMSINV(AleatProd!J933)*Plan1!$G$8))</f>
        <v>19050.010681807751</v>
      </c>
      <c r="K934" s="30">
        <f>(J934*EXP(Plan1!$G$7-(Plan1!$G$8^2)/2+NORMSINV(AleatProd!K933)*Plan1!$G$8))</f>
        <v>19280.099279791928</v>
      </c>
      <c r="L934" s="30">
        <f>(K934*EXP(Plan1!$G$7-(Plan1!$G$8^2)/2+NORMSINV(AleatProd!L933)*Plan1!$G$8))</f>
        <v>20478.257297090524</v>
      </c>
      <c r="M934" s="30">
        <f>(L934*EXP(Plan1!$G$7-(Plan1!$G$8^2)/2+NORMSINV(AleatProd!M933)*Plan1!$G$8))</f>
        <v>19283.060518690472</v>
      </c>
      <c r="N934" s="30">
        <f>(M934*EXP(Plan1!$G$7-(Plan1!$G$8^2)/2+NORMSINV(AleatProd!N933)*Plan1!$G$8))</f>
        <v>19137.190588503392</v>
      </c>
      <c r="O934" s="30">
        <f>(N934*EXP(Plan1!$G$7-(Plan1!$G$8^2)/2+NORMSINV(AleatProd!O933)*Plan1!$G$8))</f>
        <v>18725.054411195269</v>
      </c>
      <c r="P934" s="30">
        <f>(O934*EXP(Plan1!$G$7-(Plan1!$G$8^2)/2+NORMSINV(AleatProd!P933)*Plan1!$G$8))</f>
        <v>18435.157944651368</v>
      </c>
      <c r="Q934" s="30">
        <f>(P934*EXP(Plan1!$G$7-(Plan1!$G$8^2)/2+NORMSINV(AleatProd!Q933)*Plan1!$G$8))</f>
        <v>17982.265815639872</v>
      </c>
      <c r="R934" s="30">
        <f>(Q934*EXP(Plan1!$G$7-(Plan1!$G$8^2)/2+NORMSINV(AleatProd!R933)*Plan1!$G$8))</f>
        <v>16751.387574940291</v>
      </c>
      <c r="S934" s="30">
        <f>(R934*EXP(Plan1!$G$7-(Plan1!$G$8^2)/2+NORMSINV(AleatProd!S933)*Plan1!$G$8))</f>
        <v>18616.007107932346</v>
      </c>
      <c r="T934" s="30">
        <f>(S934*EXP(Plan1!$G$7-(Plan1!$G$8^2)/2+NORMSINV(AleatProd!T933)*Plan1!$G$8))</f>
        <v>17108.785808402157</v>
      </c>
      <c r="U934" s="30">
        <f>(T934*EXP(Plan1!$G$7-(Plan1!$G$8^2)/2+NORMSINV(AleatProd!U933)*Plan1!$G$8))</f>
        <v>16120.10355733822</v>
      </c>
      <c r="V934" s="30">
        <f>(U934*EXP(Plan1!$G$7-(Plan1!$G$8^2)/2+NORMSINV(AleatProd!V933)*Plan1!$G$8))</f>
        <v>15973.165933276898</v>
      </c>
    </row>
    <row r="935" spans="1:22" x14ac:dyDescent="0.25">
      <c r="A935">
        <v>932</v>
      </c>
      <c r="B935" s="2">
        <f>Plan1!$B$4</f>
        <v>17520</v>
      </c>
      <c r="C935" s="30">
        <f>(B935*EXP(Plan1!$G$7-(Plan1!$G$8^2)/2+NORMSINV(AleatProd!C934)*Plan1!$G$8))</f>
        <v>17279.097415406977</v>
      </c>
      <c r="D935" s="30">
        <f>(C935*EXP(Plan1!$G$7-(Plan1!$G$8^2)/2+NORMSINV(AleatProd!D934)*Plan1!$G$8))</f>
        <v>17865.227198188539</v>
      </c>
      <c r="E935" s="30">
        <f>(D935*EXP(Plan1!$G$7-(Plan1!$G$8^2)/2+NORMSINV(AleatProd!E934)*Plan1!$G$8))</f>
        <v>19992.687358080937</v>
      </c>
      <c r="F935" s="30">
        <f>(E935*EXP(Plan1!$G$7-(Plan1!$G$8^2)/2+NORMSINV(AleatProd!F934)*Plan1!$G$8))</f>
        <v>21306.723344017224</v>
      </c>
      <c r="G935" s="30">
        <f>(F935*EXP(Plan1!$G$7-(Plan1!$G$8^2)/2+NORMSINV(AleatProd!G934)*Plan1!$G$8))</f>
        <v>22183.391172718533</v>
      </c>
      <c r="H935" s="30">
        <f>(G935*EXP(Plan1!$G$7-(Plan1!$G$8^2)/2+NORMSINV(AleatProd!H934)*Plan1!$G$8))</f>
        <v>20828.106811243491</v>
      </c>
      <c r="I935" s="30">
        <f>(H935*EXP(Plan1!$G$7-(Plan1!$G$8^2)/2+NORMSINV(AleatProd!I934)*Plan1!$G$8))</f>
        <v>20171.57702129901</v>
      </c>
      <c r="J935" s="30">
        <f>(I935*EXP(Plan1!$G$7-(Plan1!$G$8^2)/2+NORMSINV(AleatProd!J934)*Plan1!$G$8))</f>
        <v>20127.067641985097</v>
      </c>
      <c r="K935" s="30">
        <f>(J935*EXP(Plan1!$G$7-(Plan1!$G$8^2)/2+NORMSINV(AleatProd!K934)*Plan1!$G$8))</f>
        <v>20907.254266134962</v>
      </c>
      <c r="L935" s="30">
        <f>(K935*EXP(Plan1!$G$7-(Plan1!$G$8^2)/2+NORMSINV(AleatProd!L934)*Plan1!$G$8))</f>
        <v>22412.030236950101</v>
      </c>
      <c r="M935" s="30">
        <f>(L935*EXP(Plan1!$G$7-(Plan1!$G$8^2)/2+NORMSINV(AleatProd!M934)*Plan1!$G$8))</f>
        <v>23076.611159761527</v>
      </c>
      <c r="N935" s="30">
        <f>(M935*EXP(Plan1!$G$7-(Plan1!$G$8^2)/2+NORMSINV(AleatProd!N934)*Plan1!$G$8))</f>
        <v>21211.55402300047</v>
      </c>
      <c r="O935" s="30">
        <f>(N935*EXP(Plan1!$G$7-(Plan1!$G$8^2)/2+NORMSINV(AleatProd!O934)*Plan1!$G$8))</f>
        <v>21125.742550458075</v>
      </c>
      <c r="P935" s="30">
        <f>(O935*EXP(Plan1!$G$7-(Plan1!$G$8^2)/2+NORMSINV(AleatProd!P934)*Plan1!$G$8))</f>
        <v>20192.179830576275</v>
      </c>
      <c r="Q935" s="30">
        <f>(P935*EXP(Plan1!$G$7-(Plan1!$G$8^2)/2+NORMSINV(AleatProd!Q934)*Plan1!$G$8))</f>
        <v>20047.979596340978</v>
      </c>
      <c r="R935" s="30">
        <f>(Q935*EXP(Plan1!$G$7-(Plan1!$G$8^2)/2+NORMSINV(AleatProd!R934)*Plan1!$G$8))</f>
        <v>20306.180216969289</v>
      </c>
      <c r="S935" s="30">
        <f>(R935*EXP(Plan1!$G$7-(Plan1!$G$8^2)/2+NORMSINV(AleatProd!S934)*Plan1!$G$8))</f>
        <v>20474.792153652896</v>
      </c>
      <c r="T935" s="30">
        <f>(S935*EXP(Plan1!$G$7-(Plan1!$G$8^2)/2+NORMSINV(AleatProd!T934)*Plan1!$G$8))</f>
        <v>20792.956335697305</v>
      </c>
      <c r="U935" s="30">
        <f>(T935*EXP(Plan1!$G$7-(Plan1!$G$8^2)/2+NORMSINV(AleatProd!U934)*Plan1!$G$8))</f>
        <v>19830.016675819788</v>
      </c>
      <c r="V935" s="30">
        <f>(U935*EXP(Plan1!$G$7-(Plan1!$G$8^2)/2+NORMSINV(AleatProd!V934)*Plan1!$G$8))</f>
        <v>19799.993142384097</v>
      </c>
    </row>
    <row r="936" spans="1:22" x14ac:dyDescent="0.25">
      <c r="A936">
        <v>933</v>
      </c>
      <c r="B936" s="2">
        <f>Plan1!$B$4</f>
        <v>17520</v>
      </c>
      <c r="C936" s="30">
        <f>(B936*EXP(Plan1!$G$7-(Plan1!$G$8^2)/2+NORMSINV(AleatProd!C935)*Plan1!$G$8))</f>
        <v>17691.351762674472</v>
      </c>
      <c r="D936" s="30">
        <f>(C936*EXP(Plan1!$G$7-(Plan1!$G$8^2)/2+NORMSINV(AleatProd!D935)*Plan1!$G$8))</f>
        <v>17901.109618392715</v>
      </c>
      <c r="E936" s="30">
        <f>(D936*EXP(Plan1!$G$7-(Plan1!$G$8^2)/2+NORMSINV(AleatProd!E935)*Plan1!$G$8))</f>
        <v>17344.139771689774</v>
      </c>
      <c r="F936" s="30">
        <f>(E936*EXP(Plan1!$G$7-(Plan1!$G$8^2)/2+NORMSINV(AleatProd!F935)*Plan1!$G$8))</f>
        <v>17578.059760831544</v>
      </c>
      <c r="G936" s="30">
        <f>(F936*EXP(Plan1!$G$7-(Plan1!$G$8^2)/2+NORMSINV(AleatProd!G935)*Plan1!$G$8))</f>
        <v>16914.475283536427</v>
      </c>
      <c r="H936" s="30">
        <f>(G936*EXP(Plan1!$G$7-(Plan1!$G$8^2)/2+NORMSINV(AleatProd!H935)*Plan1!$G$8))</f>
        <v>16399.491732409493</v>
      </c>
      <c r="I936" s="30">
        <f>(H936*EXP(Plan1!$G$7-(Plan1!$G$8^2)/2+NORMSINV(AleatProd!I935)*Plan1!$G$8))</f>
        <v>16710.254444887549</v>
      </c>
      <c r="J936" s="30">
        <f>(I936*EXP(Plan1!$G$7-(Plan1!$G$8^2)/2+NORMSINV(AleatProd!J935)*Plan1!$G$8))</f>
        <v>17587.152632473491</v>
      </c>
      <c r="K936" s="30">
        <f>(J936*EXP(Plan1!$G$7-(Plan1!$G$8^2)/2+NORMSINV(AleatProd!K935)*Plan1!$G$8))</f>
        <v>19646.166718941382</v>
      </c>
      <c r="L936" s="30">
        <f>(K936*EXP(Plan1!$G$7-(Plan1!$G$8^2)/2+NORMSINV(AleatProd!L935)*Plan1!$G$8))</f>
        <v>20425.798584767581</v>
      </c>
      <c r="M936" s="30">
        <f>(L936*EXP(Plan1!$G$7-(Plan1!$G$8^2)/2+NORMSINV(AleatProd!M935)*Plan1!$G$8))</f>
        <v>20810.673663992111</v>
      </c>
      <c r="N936" s="30">
        <f>(M936*EXP(Plan1!$G$7-(Plan1!$G$8^2)/2+NORMSINV(AleatProd!N935)*Plan1!$G$8))</f>
        <v>20734.850629062832</v>
      </c>
      <c r="O936" s="30">
        <f>(N936*EXP(Plan1!$G$7-(Plan1!$G$8^2)/2+NORMSINV(AleatProd!O935)*Plan1!$G$8))</f>
        <v>20650.797716203891</v>
      </c>
      <c r="P936" s="30">
        <f>(O936*EXP(Plan1!$G$7-(Plan1!$G$8^2)/2+NORMSINV(AleatProd!P935)*Plan1!$G$8))</f>
        <v>21260.110211845091</v>
      </c>
      <c r="Q936" s="30">
        <f>(P936*EXP(Plan1!$G$7-(Plan1!$G$8^2)/2+NORMSINV(AleatProd!Q935)*Plan1!$G$8))</f>
        <v>20721.005682980907</v>
      </c>
      <c r="R936" s="30">
        <f>(Q936*EXP(Plan1!$G$7-(Plan1!$G$8^2)/2+NORMSINV(AleatProd!R935)*Plan1!$G$8))</f>
        <v>22591.058847882734</v>
      </c>
      <c r="S936" s="30">
        <f>(R936*EXP(Plan1!$G$7-(Plan1!$G$8^2)/2+NORMSINV(AleatProd!S935)*Plan1!$G$8))</f>
        <v>25701.755982395665</v>
      </c>
      <c r="T936" s="30">
        <f>(S936*EXP(Plan1!$G$7-(Plan1!$G$8^2)/2+NORMSINV(AleatProd!T935)*Plan1!$G$8))</f>
        <v>25215.143945456432</v>
      </c>
      <c r="U936" s="30">
        <f>(T936*EXP(Plan1!$G$7-(Plan1!$G$8^2)/2+NORMSINV(AleatProd!U935)*Plan1!$G$8))</f>
        <v>23064.092308475432</v>
      </c>
      <c r="V936" s="30">
        <f>(U936*EXP(Plan1!$G$7-(Plan1!$G$8^2)/2+NORMSINV(AleatProd!V935)*Plan1!$G$8))</f>
        <v>23693.873842284927</v>
      </c>
    </row>
    <row r="937" spans="1:22" x14ac:dyDescent="0.25">
      <c r="A937">
        <v>934</v>
      </c>
      <c r="B937" s="2">
        <f>Plan1!$B$4</f>
        <v>17520</v>
      </c>
      <c r="C937" s="30">
        <f>(B937*EXP(Plan1!$G$7-(Plan1!$G$8^2)/2+NORMSINV(AleatProd!C936)*Plan1!$G$8))</f>
        <v>16256.749877890376</v>
      </c>
      <c r="D937" s="30">
        <f>(C937*EXP(Plan1!$G$7-(Plan1!$G$8^2)/2+NORMSINV(AleatProd!D936)*Plan1!$G$8))</f>
        <v>17802.943049870068</v>
      </c>
      <c r="E937" s="30">
        <f>(D937*EXP(Plan1!$G$7-(Plan1!$G$8^2)/2+NORMSINV(AleatProd!E936)*Plan1!$G$8))</f>
        <v>16586.918031888024</v>
      </c>
      <c r="F937" s="30">
        <f>(E937*EXP(Plan1!$G$7-(Plan1!$G$8^2)/2+NORMSINV(AleatProd!F936)*Plan1!$G$8))</f>
        <v>16371.134961185171</v>
      </c>
      <c r="G937" s="30">
        <f>(F937*EXP(Plan1!$G$7-(Plan1!$G$8^2)/2+NORMSINV(AleatProd!G936)*Plan1!$G$8))</f>
        <v>17819.621497854194</v>
      </c>
      <c r="H937" s="30">
        <f>(G937*EXP(Plan1!$G$7-(Plan1!$G$8^2)/2+NORMSINV(AleatProd!H936)*Plan1!$G$8))</f>
        <v>17774.873424013291</v>
      </c>
      <c r="I937" s="30">
        <f>(H937*EXP(Plan1!$G$7-(Plan1!$G$8^2)/2+NORMSINV(AleatProd!I936)*Plan1!$G$8))</f>
        <v>17305.98483040823</v>
      </c>
      <c r="J937" s="30">
        <f>(I937*EXP(Plan1!$G$7-(Plan1!$G$8^2)/2+NORMSINV(AleatProd!J936)*Plan1!$G$8))</f>
        <v>18114.013519313812</v>
      </c>
      <c r="K937" s="30">
        <f>(J937*EXP(Plan1!$G$7-(Plan1!$G$8^2)/2+NORMSINV(AleatProd!K936)*Plan1!$G$8))</f>
        <v>17815.914880232267</v>
      </c>
      <c r="L937" s="30">
        <f>(K937*EXP(Plan1!$G$7-(Plan1!$G$8^2)/2+NORMSINV(AleatProd!L936)*Plan1!$G$8))</f>
        <v>17491.756320608809</v>
      </c>
      <c r="M937" s="30">
        <f>(L937*EXP(Plan1!$G$7-(Plan1!$G$8^2)/2+NORMSINV(AleatProd!M936)*Plan1!$G$8))</f>
        <v>18466.617974484343</v>
      </c>
      <c r="N937" s="30">
        <f>(M937*EXP(Plan1!$G$7-(Plan1!$G$8^2)/2+NORMSINV(AleatProd!N936)*Plan1!$G$8))</f>
        <v>17579.179090584839</v>
      </c>
      <c r="O937" s="30">
        <f>(N937*EXP(Plan1!$G$7-(Plan1!$G$8^2)/2+NORMSINV(AleatProd!O936)*Plan1!$G$8))</f>
        <v>17528.835855672714</v>
      </c>
      <c r="P937" s="30">
        <f>(O937*EXP(Plan1!$G$7-(Plan1!$G$8^2)/2+NORMSINV(AleatProd!P936)*Plan1!$G$8))</f>
        <v>17431.76116274485</v>
      </c>
      <c r="Q937" s="30">
        <f>(P937*EXP(Plan1!$G$7-(Plan1!$G$8^2)/2+NORMSINV(AleatProd!Q936)*Plan1!$G$8))</f>
        <v>17728.799080606561</v>
      </c>
      <c r="R937" s="30">
        <f>(Q937*EXP(Plan1!$G$7-(Plan1!$G$8^2)/2+NORMSINV(AleatProd!R936)*Plan1!$G$8))</f>
        <v>17519.244318327612</v>
      </c>
      <c r="S937" s="30">
        <f>(R937*EXP(Plan1!$G$7-(Plan1!$G$8^2)/2+NORMSINV(AleatProd!S936)*Plan1!$G$8))</f>
        <v>18284.922737657089</v>
      </c>
      <c r="T937" s="30">
        <f>(S937*EXP(Plan1!$G$7-(Plan1!$G$8^2)/2+NORMSINV(AleatProd!T936)*Plan1!$G$8))</f>
        <v>18340.473346847542</v>
      </c>
      <c r="U937" s="30">
        <f>(T937*EXP(Plan1!$G$7-(Plan1!$G$8^2)/2+NORMSINV(AleatProd!U936)*Plan1!$G$8))</f>
        <v>17726.870232897742</v>
      </c>
      <c r="V937" s="30">
        <f>(U937*EXP(Plan1!$G$7-(Plan1!$G$8^2)/2+NORMSINV(AleatProd!V936)*Plan1!$G$8))</f>
        <v>17579.988299368964</v>
      </c>
    </row>
    <row r="938" spans="1:22" x14ac:dyDescent="0.25">
      <c r="A938">
        <v>935</v>
      </c>
      <c r="B938" s="2">
        <f>Plan1!$B$4</f>
        <v>17520</v>
      </c>
      <c r="C938" s="30">
        <f>(B938*EXP(Plan1!$G$7-(Plan1!$G$8^2)/2+NORMSINV(AleatProd!C937)*Plan1!$G$8))</f>
        <v>17999.116680905183</v>
      </c>
      <c r="D938" s="30">
        <f>(C938*EXP(Plan1!$G$7-(Plan1!$G$8^2)/2+NORMSINV(AleatProd!D937)*Plan1!$G$8))</f>
        <v>17790.693630103062</v>
      </c>
      <c r="E938" s="30">
        <f>(D938*EXP(Plan1!$G$7-(Plan1!$G$8^2)/2+NORMSINV(AleatProd!E937)*Plan1!$G$8))</f>
        <v>19343.349190889716</v>
      </c>
      <c r="F938" s="30">
        <f>(E938*EXP(Plan1!$G$7-(Plan1!$G$8^2)/2+NORMSINV(AleatProd!F937)*Plan1!$G$8))</f>
        <v>20757.076144524868</v>
      </c>
      <c r="G938" s="30">
        <f>(F938*EXP(Plan1!$G$7-(Plan1!$G$8^2)/2+NORMSINV(AleatProd!G937)*Plan1!$G$8))</f>
        <v>19652.937647974581</v>
      </c>
      <c r="H938" s="30">
        <f>(G938*EXP(Plan1!$G$7-(Plan1!$G$8^2)/2+NORMSINV(AleatProd!H937)*Plan1!$G$8))</f>
        <v>18958.638098595824</v>
      </c>
      <c r="I938" s="30">
        <f>(H938*EXP(Plan1!$G$7-(Plan1!$G$8^2)/2+NORMSINV(AleatProd!I937)*Plan1!$G$8))</f>
        <v>19868.581614530009</v>
      </c>
      <c r="J938" s="30">
        <f>(I938*EXP(Plan1!$G$7-(Plan1!$G$8^2)/2+NORMSINV(AleatProd!J937)*Plan1!$G$8))</f>
        <v>19271.726958385789</v>
      </c>
      <c r="K938" s="30">
        <f>(J938*EXP(Plan1!$G$7-(Plan1!$G$8^2)/2+NORMSINV(AleatProd!K937)*Plan1!$G$8))</f>
        <v>19994.277436480628</v>
      </c>
      <c r="L938" s="30">
        <f>(K938*EXP(Plan1!$G$7-(Plan1!$G$8^2)/2+NORMSINV(AleatProd!L937)*Plan1!$G$8))</f>
        <v>20427.645775957586</v>
      </c>
      <c r="M938" s="30">
        <f>(L938*EXP(Plan1!$G$7-(Plan1!$G$8^2)/2+NORMSINV(AleatProd!M937)*Plan1!$G$8))</f>
        <v>21310.557424022278</v>
      </c>
      <c r="N938" s="30">
        <f>(M938*EXP(Plan1!$G$7-(Plan1!$G$8^2)/2+NORMSINV(AleatProd!N937)*Plan1!$G$8))</f>
        <v>21598.739103733064</v>
      </c>
      <c r="O938" s="30">
        <f>(N938*EXP(Plan1!$G$7-(Plan1!$G$8^2)/2+NORMSINV(AleatProd!O937)*Plan1!$G$8))</f>
        <v>21918.988025103386</v>
      </c>
      <c r="P938" s="30">
        <f>(O938*EXP(Plan1!$G$7-(Plan1!$G$8^2)/2+NORMSINV(AleatProd!P937)*Plan1!$G$8))</f>
        <v>21689.287445461498</v>
      </c>
      <c r="Q938" s="30">
        <f>(P938*EXP(Plan1!$G$7-(Plan1!$G$8^2)/2+NORMSINV(AleatProd!Q937)*Plan1!$G$8))</f>
        <v>22109.157291579504</v>
      </c>
      <c r="R938" s="30">
        <f>(Q938*EXP(Plan1!$G$7-(Plan1!$G$8^2)/2+NORMSINV(AleatProd!R937)*Plan1!$G$8))</f>
        <v>20780.82735078199</v>
      </c>
      <c r="S938" s="30">
        <f>(R938*EXP(Plan1!$G$7-(Plan1!$G$8^2)/2+NORMSINV(AleatProd!S937)*Plan1!$G$8))</f>
        <v>20107.553098909983</v>
      </c>
      <c r="T938" s="30">
        <f>(S938*EXP(Plan1!$G$7-(Plan1!$G$8^2)/2+NORMSINV(AleatProd!T937)*Plan1!$G$8))</f>
        <v>19565.700582387639</v>
      </c>
      <c r="U938" s="30">
        <f>(T938*EXP(Plan1!$G$7-(Plan1!$G$8^2)/2+NORMSINV(AleatProd!U937)*Plan1!$G$8))</f>
        <v>18725.742281455372</v>
      </c>
      <c r="V938" s="30">
        <f>(U938*EXP(Plan1!$G$7-(Plan1!$G$8^2)/2+NORMSINV(AleatProd!V937)*Plan1!$G$8))</f>
        <v>19805.86267245351</v>
      </c>
    </row>
    <row r="939" spans="1:22" x14ac:dyDescent="0.25">
      <c r="A939">
        <v>936</v>
      </c>
      <c r="B939" s="2">
        <f>Plan1!$B$4</f>
        <v>17520</v>
      </c>
      <c r="C939" s="30">
        <f>(B939*EXP(Plan1!$G$7-(Plan1!$G$8^2)/2+NORMSINV(AleatProd!C938)*Plan1!$G$8))</f>
        <v>16397.338225281088</v>
      </c>
      <c r="D939" s="30">
        <f>(C939*EXP(Plan1!$G$7-(Plan1!$G$8^2)/2+NORMSINV(AleatProd!D938)*Plan1!$G$8))</f>
        <v>16428.022787376671</v>
      </c>
      <c r="E939" s="30">
        <f>(D939*EXP(Plan1!$G$7-(Plan1!$G$8^2)/2+NORMSINV(AleatProd!E938)*Plan1!$G$8))</f>
        <v>13987.651691365903</v>
      </c>
      <c r="F939" s="30">
        <f>(E939*EXP(Plan1!$G$7-(Plan1!$G$8^2)/2+NORMSINV(AleatProd!F938)*Plan1!$G$8))</f>
        <v>14834.2782933379</v>
      </c>
      <c r="G939" s="30">
        <f>(F939*EXP(Plan1!$G$7-(Plan1!$G$8^2)/2+NORMSINV(AleatProd!G938)*Plan1!$G$8))</f>
        <v>15073.020940475497</v>
      </c>
      <c r="H939" s="30">
        <f>(G939*EXP(Plan1!$G$7-(Plan1!$G$8^2)/2+NORMSINV(AleatProd!H938)*Plan1!$G$8))</f>
        <v>14391.525232808619</v>
      </c>
      <c r="I939" s="30">
        <f>(H939*EXP(Plan1!$G$7-(Plan1!$G$8^2)/2+NORMSINV(AleatProd!I938)*Plan1!$G$8))</f>
        <v>13965.106620852939</v>
      </c>
      <c r="J939" s="30">
        <f>(I939*EXP(Plan1!$G$7-(Plan1!$G$8^2)/2+NORMSINV(AleatProd!J938)*Plan1!$G$8))</f>
        <v>13708.832345329949</v>
      </c>
      <c r="K939" s="30">
        <f>(J939*EXP(Plan1!$G$7-(Plan1!$G$8^2)/2+NORMSINV(AleatProd!K938)*Plan1!$G$8))</f>
        <v>14826.024782081508</v>
      </c>
      <c r="L939" s="30">
        <f>(K939*EXP(Plan1!$G$7-(Plan1!$G$8^2)/2+NORMSINV(AleatProd!L938)*Plan1!$G$8))</f>
        <v>14845.24142904843</v>
      </c>
      <c r="M939" s="30">
        <f>(L939*EXP(Plan1!$G$7-(Plan1!$G$8^2)/2+NORMSINV(AleatProd!M938)*Plan1!$G$8))</f>
        <v>14058.161044273005</v>
      </c>
      <c r="N939" s="30">
        <f>(M939*EXP(Plan1!$G$7-(Plan1!$G$8^2)/2+NORMSINV(AleatProd!N938)*Plan1!$G$8))</f>
        <v>14381.708438761305</v>
      </c>
      <c r="O939" s="30">
        <f>(N939*EXP(Plan1!$G$7-(Plan1!$G$8^2)/2+NORMSINV(AleatProd!O938)*Plan1!$G$8))</f>
        <v>14211.374235988813</v>
      </c>
      <c r="P939" s="30">
        <f>(O939*EXP(Plan1!$G$7-(Plan1!$G$8^2)/2+NORMSINV(AleatProd!P938)*Plan1!$G$8))</f>
        <v>13703.550914010719</v>
      </c>
      <c r="Q939" s="30">
        <f>(P939*EXP(Plan1!$G$7-(Plan1!$G$8^2)/2+NORMSINV(AleatProd!Q938)*Plan1!$G$8))</f>
        <v>14183.563911629259</v>
      </c>
      <c r="R939" s="30">
        <f>(Q939*EXP(Plan1!$G$7-(Plan1!$G$8^2)/2+NORMSINV(AleatProd!R938)*Plan1!$G$8))</f>
        <v>13483.312229513569</v>
      </c>
      <c r="S939" s="30">
        <f>(R939*EXP(Plan1!$G$7-(Plan1!$G$8^2)/2+NORMSINV(AleatProd!S938)*Plan1!$G$8))</f>
        <v>13190.270760258167</v>
      </c>
      <c r="T939" s="30">
        <f>(S939*EXP(Plan1!$G$7-(Plan1!$G$8^2)/2+NORMSINV(AleatProd!T938)*Plan1!$G$8))</f>
        <v>13124.870261105405</v>
      </c>
      <c r="U939" s="30">
        <f>(T939*EXP(Plan1!$G$7-(Plan1!$G$8^2)/2+NORMSINV(AleatProd!U938)*Plan1!$G$8))</f>
        <v>12418.021605507547</v>
      </c>
      <c r="V939" s="30">
        <f>(U939*EXP(Plan1!$G$7-(Plan1!$G$8^2)/2+NORMSINV(AleatProd!V938)*Plan1!$G$8))</f>
        <v>11773.438833815728</v>
      </c>
    </row>
    <row r="940" spans="1:22" x14ac:dyDescent="0.25">
      <c r="A940">
        <v>937</v>
      </c>
      <c r="B940" s="2">
        <f>Plan1!$B$4</f>
        <v>17520</v>
      </c>
      <c r="C940" s="30">
        <f>(B940*EXP(Plan1!$G$7-(Plan1!$G$8^2)/2+NORMSINV(AleatProd!C939)*Plan1!$G$8))</f>
        <v>18028.976974023033</v>
      </c>
      <c r="D940" s="30">
        <f>(C940*EXP(Plan1!$G$7-(Plan1!$G$8^2)/2+NORMSINV(AleatProd!D939)*Plan1!$G$8))</f>
        <v>18327.818277154809</v>
      </c>
      <c r="E940" s="30">
        <f>(D940*EXP(Plan1!$G$7-(Plan1!$G$8^2)/2+NORMSINV(AleatProd!E939)*Plan1!$G$8))</f>
        <v>18280.030098973242</v>
      </c>
      <c r="F940" s="30">
        <f>(E940*EXP(Plan1!$G$7-(Plan1!$G$8^2)/2+NORMSINV(AleatProd!F939)*Plan1!$G$8))</f>
        <v>17525.786665260264</v>
      </c>
      <c r="G940" s="30">
        <f>(F940*EXP(Plan1!$G$7-(Plan1!$G$8^2)/2+NORMSINV(AleatProd!G939)*Plan1!$G$8))</f>
        <v>18632.304938481851</v>
      </c>
      <c r="H940" s="30">
        <f>(G940*EXP(Plan1!$G$7-(Plan1!$G$8^2)/2+NORMSINV(AleatProd!H939)*Plan1!$G$8))</f>
        <v>16469.754238428392</v>
      </c>
      <c r="I940" s="30">
        <f>(H940*EXP(Plan1!$G$7-(Plan1!$G$8^2)/2+NORMSINV(AleatProd!I939)*Plan1!$G$8))</f>
        <v>17757.444495966432</v>
      </c>
      <c r="J940" s="30">
        <f>(I940*EXP(Plan1!$G$7-(Plan1!$G$8^2)/2+NORMSINV(AleatProd!J939)*Plan1!$G$8))</f>
        <v>18174.317552183922</v>
      </c>
      <c r="K940" s="30">
        <f>(J940*EXP(Plan1!$G$7-(Plan1!$G$8^2)/2+NORMSINV(AleatProd!K939)*Plan1!$G$8))</f>
        <v>16114.607714401916</v>
      </c>
      <c r="L940" s="30">
        <f>(K940*EXP(Plan1!$G$7-(Plan1!$G$8^2)/2+NORMSINV(AleatProd!L939)*Plan1!$G$8))</f>
        <v>15780.158213630762</v>
      </c>
      <c r="M940" s="30">
        <f>(L940*EXP(Plan1!$G$7-(Plan1!$G$8^2)/2+NORMSINV(AleatProd!M939)*Plan1!$G$8))</f>
        <v>14881.783518160926</v>
      </c>
      <c r="N940" s="30">
        <f>(M940*EXP(Plan1!$G$7-(Plan1!$G$8^2)/2+NORMSINV(AleatProd!N939)*Plan1!$G$8))</f>
        <v>13425.650092852495</v>
      </c>
      <c r="O940" s="30">
        <f>(N940*EXP(Plan1!$G$7-(Plan1!$G$8^2)/2+NORMSINV(AleatProd!O939)*Plan1!$G$8))</f>
        <v>14133.861653981621</v>
      </c>
      <c r="P940" s="30">
        <f>(O940*EXP(Plan1!$G$7-(Plan1!$G$8^2)/2+NORMSINV(AleatProd!P939)*Plan1!$G$8))</f>
        <v>12593.608326796208</v>
      </c>
      <c r="Q940" s="30">
        <f>(P940*EXP(Plan1!$G$7-(Plan1!$G$8^2)/2+NORMSINV(AleatProd!Q939)*Plan1!$G$8))</f>
        <v>11202.03371018812</v>
      </c>
      <c r="R940" s="30">
        <f>(Q940*EXP(Plan1!$G$7-(Plan1!$G$8^2)/2+NORMSINV(AleatProd!R939)*Plan1!$G$8))</f>
        <v>11222.411295656781</v>
      </c>
      <c r="S940" s="30">
        <f>(R940*EXP(Plan1!$G$7-(Plan1!$G$8^2)/2+NORMSINV(AleatProd!S939)*Plan1!$G$8))</f>
        <v>11388.026129895736</v>
      </c>
      <c r="T940" s="30">
        <f>(S940*EXP(Plan1!$G$7-(Plan1!$G$8^2)/2+NORMSINV(AleatProd!T939)*Plan1!$G$8))</f>
        <v>11271.759342139987</v>
      </c>
      <c r="U940" s="30">
        <f>(T940*EXP(Plan1!$G$7-(Plan1!$G$8^2)/2+NORMSINV(AleatProd!U939)*Plan1!$G$8))</f>
        <v>11515.146243699081</v>
      </c>
      <c r="V940" s="30">
        <f>(U940*EXP(Plan1!$G$7-(Plan1!$G$8^2)/2+NORMSINV(AleatProd!V939)*Plan1!$G$8))</f>
        <v>11965.38384367421</v>
      </c>
    </row>
    <row r="941" spans="1:22" x14ac:dyDescent="0.25">
      <c r="A941">
        <v>938</v>
      </c>
      <c r="B941" s="2">
        <f>Plan1!$B$4</f>
        <v>17520</v>
      </c>
      <c r="C941" s="30">
        <f>(B941*EXP(Plan1!$G$7-(Plan1!$G$8^2)/2+NORMSINV(AleatProd!C940)*Plan1!$G$8))</f>
        <v>16527.194923861884</v>
      </c>
      <c r="D941" s="30">
        <f>(C941*EXP(Plan1!$G$7-(Plan1!$G$8^2)/2+NORMSINV(AleatProd!D940)*Plan1!$G$8))</f>
        <v>17466.337763115796</v>
      </c>
      <c r="E941" s="30">
        <f>(D941*EXP(Plan1!$G$7-(Plan1!$G$8^2)/2+NORMSINV(AleatProd!E940)*Plan1!$G$8))</f>
        <v>18425.678604327422</v>
      </c>
      <c r="F941" s="30">
        <f>(E941*EXP(Plan1!$G$7-(Plan1!$G$8^2)/2+NORMSINV(AleatProd!F940)*Plan1!$G$8))</f>
        <v>18952.5725763874</v>
      </c>
      <c r="G941" s="30">
        <f>(F941*EXP(Plan1!$G$7-(Plan1!$G$8^2)/2+NORMSINV(AleatProd!G940)*Plan1!$G$8))</f>
        <v>18210.300103729805</v>
      </c>
      <c r="H941" s="30">
        <f>(G941*EXP(Plan1!$G$7-(Plan1!$G$8^2)/2+NORMSINV(AleatProd!H940)*Plan1!$G$8))</f>
        <v>18512.70598023514</v>
      </c>
      <c r="I941" s="30">
        <f>(H941*EXP(Plan1!$G$7-(Plan1!$G$8^2)/2+NORMSINV(AleatProd!I940)*Plan1!$G$8))</f>
        <v>19446.826397666544</v>
      </c>
      <c r="J941" s="30">
        <f>(I941*EXP(Plan1!$G$7-(Plan1!$G$8^2)/2+NORMSINV(AleatProd!J940)*Plan1!$G$8))</f>
        <v>19456.239322749763</v>
      </c>
      <c r="K941" s="30">
        <f>(J941*EXP(Plan1!$G$7-(Plan1!$G$8^2)/2+NORMSINV(AleatProd!K940)*Plan1!$G$8))</f>
        <v>19202.393832419639</v>
      </c>
      <c r="L941" s="30">
        <f>(K941*EXP(Plan1!$G$7-(Plan1!$G$8^2)/2+NORMSINV(AleatProd!L940)*Plan1!$G$8))</f>
        <v>20740.577478298248</v>
      </c>
      <c r="M941" s="30">
        <f>(L941*EXP(Plan1!$G$7-(Plan1!$G$8^2)/2+NORMSINV(AleatProd!M940)*Plan1!$G$8))</f>
        <v>20668.557669211899</v>
      </c>
      <c r="N941" s="30">
        <f>(M941*EXP(Plan1!$G$7-(Plan1!$G$8^2)/2+NORMSINV(AleatProd!N940)*Plan1!$G$8))</f>
        <v>19530.343617126444</v>
      </c>
      <c r="O941" s="30">
        <f>(N941*EXP(Plan1!$G$7-(Plan1!$G$8^2)/2+NORMSINV(AleatProd!O940)*Plan1!$G$8))</f>
        <v>19725.67144858234</v>
      </c>
      <c r="P941" s="30">
        <f>(O941*EXP(Plan1!$G$7-(Plan1!$G$8^2)/2+NORMSINV(AleatProd!P940)*Plan1!$G$8))</f>
        <v>20581.412875383307</v>
      </c>
      <c r="Q941" s="30">
        <f>(P941*EXP(Plan1!$G$7-(Plan1!$G$8^2)/2+NORMSINV(AleatProd!Q940)*Plan1!$G$8))</f>
        <v>19991.482612533709</v>
      </c>
      <c r="R941" s="30">
        <f>(Q941*EXP(Plan1!$G$7-(Plan1!$G$8^2)/2+NORMSINV(AleatProd!R940)*Plan1!$G$8))</f>
        <v>17734.679529231111</v>
      </c>
      <c r="S941" s="30">
        <f>(R941*EXP(Plan1!$G$7-(Plan1!$G$8^2)/2+NORMSINV(AleatProd!S940)*Plan1!$G$8))</f>
        <v>18331.036955912648</v>
      </c>
      <c r="T941" s="30">
        <f>(S941*EXP(Plan1!$G$7-(Plan1!$G$8^2)/2+NORMSINV(AleatProd!T940)*Plan1!$G$8))</f>
        <v>19488.520138856562</v>
      </c>
      <c r="U941" s="30">
        <f>(T941*EXP(Plan1!$G$7-(Plan1!$G$8^2)/2+NORMSINV(AleatProd!U940)*Plan1!$G$8))</f>
        <v>20282.139329862694</v>
      </c>
      <c r="V941" s="30">
        <f>(U941*EXP(Plan1!$G$7-(Plan1!$G$8^2)/2+NORMSINV(AleatProd!V940)*Plan1!$G$8))</f>
        <v>20631.183945375342</v>
      </c>
    </row>
    <row r="942" spans="1:22" x14ac:dyDescent="0.25">
      <c r="A942">
        <v>939</v>
      </c>
      <c r="B942" s="2">
        <f>Plan1!$B$4</f>
        <v>17520</v>
      </c>
      <c r="C942" s="30">
        <f>(B942*EXP(Plan1!$G$7-(Plan1!$G$8^2)/2+NORMSINV(AleatProd!C941)*Plan1!$G$8))</f>
        <v>16368.49565021259</v>
      </c>
      <c r="D942" s="30">
        <f>(C942*EXP(Plan1!$G$7-(Plan1!$G$8^2)/2+NORMSINV(AleatProd!D941)*Plan1!$G$8))</f>
        <v>16435.710032161816</v>
      </c>
      <c r="E942" s="30">
        <f>(D942*EXP(Plan1!$G$7-(Plan1!$G$8^2)/2+NORMSINV(AleatProd!E941)*Plan1!$G$8))</f>
        <v>14307.673245157268</v>
      </c>
      <c r="F942" s="30">
        <f>(E942*EXP(Plan1!$G$7-(Plan1!$G$8^2)/2+NORMSINV(AleatProd!F941)*Plan1!$G$8))</f>
        <v>12836.17060819956</v>
      </c>
      <c r="G942" s="30">
        <f>(F942*EXP(Plan1!$G$7-(Plan1!$G$8^2)/2+NORMSINV(AleatProd!G941)*Plan1!$G$8))</f>
        <v>11171.944423950334</v>
      </c>
      <c r="H942" s="30">
        <f>(G942*EXP(Plan1!$G$7-(Plan1!$G$8^2)/2+NORMSINV(AleatProd!H941)*Plan1!$G$8))</f>
        <v>10895.874241047268</v>
      </c>
      <c r="I942" s="30">
        <f>(H942*EXP(Plan1!$G$7-(Plan1!$G$8^2)/2+NORMSINV(AleatProd!I941)*Plan1!$G$8))</f>
        <v>11084.099375789672</v>
      </c>
      <c r="J942" s="30">
        <f>(I942*EXP(Plan1!$G$7-(Plan1!$G$8^2)/2+NORMSINV(AleatProd!J941)*Plan1!$G$8))</f>
        <v>10248.027900607327</v>
      </c>
      <c r="K942" s="30">
        <f>(J942*EXP(Plan1!$G$7-(Plan1!$G$8^2)/2+NORMSINV(AleatProd!K941)*Plan1!$G$8))</f>
        <v>10524.541433053972</v>
      </c>
      <c r="L942" s="30">
        <f>(K942*EXP(Plan1!$G$7-(Plan1!$G$8^2)/2+NORMSINV(AleatProd!L941)*Plan1!$G$8))</f>
        <v>10461.946515086725</v>
      </c>
      <c r="M942" s="30">
        <f>(L942*EXP(Plan1!$G$7-(Plan1!$G$8^2)/2+NORMSINV(AleatProd!M941)*Plan1!$G$8))</f>
        <v>10103.722017353157</v>
      </c>
      <c r="N942" s="30">
        <f>(M942*EXP(Plan1!$G$7-(Plan1!$G$8^2)/2+NORMSINV(AleatProd!N941)*Plan1!$G$8))</f>
        <v>10799.212023392136</v>
      </c>
      <c r="O942" s="30">
        <f>(N942*EXP(Plan1!$G$7-(Plan1!$G$8^2)/2+NORMSINV(AleatProd!O941)*Plan1!$G$8))</f>
        <v>10757.149647052591</v>
      </c>
      <c r="P942" s="30">
        <f>(O942*EXP(Plan1!$G$7-(Plan1!$G$8^2)/2+NORMSINV(AleatProd!P941)*Plan1!$G$8))</f>
        <v>9222.9073159144737</v>
      </c>
      <c r="Q942" s="30">
        <f>(P942*EXP(Plan1!$G$7-(Plan1!$G$8^2)/2+NORMSINV(AleatProd!Q941)*Plan1!$G$8))</f>
        <v>9483.5350736637865</v>
      </c>
      <c r="R942" s="30">
        <f>(Q942*EXP(Plan1!$G$7-(Plan1!$G$8^2)/2+NORMSINV(AleatProd!R941)*Plan1!$G$8))</f>
        <v>9272.304082496983</v>
      </c>
      <c r="S942" s="30">
        <f>(R942*EXP(Plan1!$G$7-(Plan1!$G$8^2)/2+NORMSINV(AleatProd!S941)*Plan1!$G$8))</f>
        <v>9175.2609670496295</v>
      </c>
      <c r="T942" s="30">
        <f>(S942*EXP(Plan1!$G$7-(Plan1!$G$8^2)/2+NORMSINV(AleatProd!T941)*Plan1!$G$8))</f>
        <v>9167.1038642514122</v>
      </c>
      <c r="U942" s="30">
        <f>(T942*EXP(Plan1!$G$7-(Plan1!$G$8^2)/2+NORMSINV(AleatProd!U941)*Plan1!$G$8))</f>
        <v>8854.961829978658</v>
      </c>
      <c r="V942" s="30">
        <f>(U942*EXP(Plan1!$G$7-(Plan1!$G$8^2)/2+NORMSINV(AleatProd!V941)*Plan1!$G$8))</f>
        <v>8352.4067890234037</v>
      </c>
    </row>
    <row r="943" spans="1:22" x14ac:dyDescent="0.25">
      <c r="A943">
        <v>940</v>
      </c>
      <c r="B943" s="2">
        <f>Plan1!$B$4</f>
        <v>17520</v>
      </c>
      <c r="C943" s="30">
        <f>(B943*EXP(Plan1!$G$7-(Plan1!$G$8^2)/2+NORMSINV(AleatProd!C942)*Plan1!$G$8))</f>
        <v>16354.923545324767</v>
      </c>
      <c r="D943" s="30">
        <f>(C943*EXP(Plan1!$G$7-(Plan1!$G$8^2)/2+NORMSINV(AleatProd!D942)*Plan1!$G$8))</f>
        <v>16366.482867292378</v>
      </c>
      <c r="E943" s="30">
        <f>(D943*EXP(Plan1!$G$7-(Plan1!$G$8^2)/2+NORMSINV(AleatProd!E942)*Plan1!$G$8))</f>
        <v>14442.576765059894</v>
      </c>
      <c r="F943" s="30">
        <f>(E943*EXP(Plan1!$G$7-(Plan1!$G$8^2)/2+NORMSINV(AleatProd!F942)*Plan1!$G$8))</f>
        <v>13781.633528593255</v>
      </c>
      <c r="G943" s="30">
        <f>(F943*EXP(Plan1!$G$7-(Plan1!$G$8^2)/2+NORMSINV(AleatProd!G942)*Plan1!$G$8))</f>
        <v>14368.546856603429</v>
      </c>
      <c r="H943" s="30">
        <f>(G943*EXP(Plan1!$G$7-(Plan1!$G$8^2)/2+NORMSINV(AleatProd!H942)*Plan1!$G$8))</f>
        <v>14130.942806172816</v>
      </c>
      <c r="I943" s="30">
        <f>(H943*EXP(Plan1!$G$7-(Plan1!$G$8^2)/2+NORMSINV(AleatProd!I942)*Plan1!$G$8))</f>
        <v>13850.559403020179</v>
      </c>
      <c r="J943" s="30">
        <f>(I943*EXP(Plan1!$G$7-(Plan1!$G$8^2)/2+NORMSINV(AleatProd!J942)*Plan1!$G$8))</f>
        <v>14506.104723280265</v>
      </c>
      <c r="K943" s="30">
        <f>(J943*EXP(Plan1!$G$7-(Plan1!$G$8^2)/2+NORMSINV(AleatProd!K942)*Plan1!$G$8))</f>
        <v>14285.208696774058</v>
      </c>
      <c r="L943" s="30">
        <f>(K943*EXP(Plan1!$G$7-(Plan1!$G$8^2)/2+NORMSINV(AleatProd!L942)*Plan1!$G$8))</f>
        <v>14626.39994205919</v>
      </c>
      <c r="M943" s="30">
        <f>(L943*EXP(Plan1!$G$7-(Plan1!$G$8^2)/2+NORMSINV(AleatProd!M942)*Plan1!$G$8))</f>
        <v>14182.291385665125</v>
      </c>
      <c r="N943" s="30">
        <f>(M943*EXP(Plan1!$G$7-(Plan1!$G$8^2)/2+NORMSINV(AleatProd!N942)*Plan1!$G$8))</f>
        <v>12975.086215446228</v>
      </c>
      <c r="O943" s="30">
        <f>(N943*EXP(Plan1!$G$7-(Plan1!$G$8^2)/2+NORMSINV(AleatProd!O942)*Plan1!$G$8))</f>
        <v>12550.35543465883</v>
      </c>
      <c r="P943" s="30">
        <f>(O943*EXP(Plan1!$G$7-(Plan1!$G$8^2)/2+NORMSINV(AleatProd!P942)*Plan1!$G$8))</f>
        <v>13662.373076684384</v>
      </c>
      <c r="Q943" s="30">
        <f>(P943*EXP(Plan1!$G$7-(Plan1!$G$8^2)/2+NORMSINV(AleatProd!Q942)*Plan1!$G$8))</f>
        <v>12134.212790462778</v>
      </c>
      <c r="R943" s="30">
        <f>(Q943*EXP(Plan1!$G$7-(Plan1!$G$8^2)/2+NORMSINV(AleatProd!R942)*Plan1!$G$8))</f>
        <v>12045.90878349466</v>
      </c>
      <c r="S943" s="30">
        <f>(R943*EXP(Plan1!$G$7-(Plan1!$G$8^2)/2+NORMSINV(AleatProd!S942)*Plan1!$G$8))</f>
        <v>12580.963339129792</v>
      </c>
      <c r="T943" s="30">
        <f>(S943*EXP(Plan1!$G$7-(Plan1!$G$8^2)/2+NORMSINV(AleatProd!T942)*Plan1!$G$8))</f>
        <v>12067.618043546574</v>
      </c>
      <c r="U943" s="30">
        <f>(T943*EXP(Plan1!$G$7-(Plan1!$G$8^2)/2+NORMSINV(AleatProd!U942)*Plan1!$G$8))</f>
        <v>12112.024476664439</v>
      </c>
      <c r="V943" s="30">
        <f>(U943*EXP(Plan1!$G$7-(Plan1!$G$8^2)/2+NORMSINV(AleatProd!V942)*Plan1!$G$8))</f>
        <v>12286.83312992715</v>
      </c>
    </row>
    <row r="944" spans="1:22" x14ac:dyDescent="0.25">
      <c r="A944">
        <v>941</v>
      </c>
      <c r="B944" s="2">
        <f>Plan1!$B$4</f>
        <v>17520</v>
      </c>
      <c r="C944" s="30">
        <f>(B944*EXP(Plan1!$G$7-(Plan1!$G$8^2)/2+NORMSINV(AleatProd!C943)*Plan1!$G$8))</f>
        <v>17069.84292268191</v>
      </c>
      <c r="D944" s="30">
        <f>(C944*EXP(Plan1!$G$7-(Plan1!$G$8^2)/2+NORMSINV(AleatProd!D943)*Plan1!$G$8))</f>
        <v>14879.580586931514</v>
      </c>
      <c r="E944" s="30">
        <f>(D944*EXP(Plan1!$G$7-(Plan1!$G$8^2)/2+NORMSINV(AleatProd!E943)*Plan1!$G$8))</f>
        <v>15044.297003505433</v>
      </c>
      <c r="F944" s="30">
        <f>(E944*EXP(Plan1!$G$7-(Plan1!$G$8^2)/2+NORMSINV(AleatProd!F943)*Plan1!$G$8))</f>
        <v>15682.440671296303</v>
      </c>
      <c r="G944" s="30">
        <f>(F944*EXP(Plan1!$G$7-(Plan1!$G$8^2)/2+NORMSINV(AleatProd!G943)*Plan1!$G$8))</f>
        <v>15749.151549301851</v>
      </c>
      <c r="H944" s="30">
        <f>(G944*EXP(Plan1!$G$7-(Plan1!$G$8^2)/2+NORMSINV(AleatProd!H943)*Plan1!$G$8))</f>
        <v>15087.368920993396</v>
      </c>
      <c r="I944" s="30">
        <f>(H944*EXP(Plan1!$G$7-(Plan1!$G$8^2)/2+NORMSINV(AleatProd!I943)*Plan1!$G$8))</f>
        <v>14668.646774837825</v>
      </c>
      <c r="J944" s="30">
        <f>(I944*EXP(Plan1!$G$7-(Plan1!$G$8^2)/2+NORMSINV(AleatProd!J943)*Plan1!$G$8))</f>
        <v>14207.764976798166</v>
      </c>
      <c r="K944" s="30">
        <f>(J944*EXP(Plan1!$G$7-(Plan1!$G$8^2)/2+NORMSINV(AleatProd!K943)*Plan1!$G$8))</f>
        <v>14680.553071245973</v>
      </c>
      <c r="L944" s="30">
        <f>(K944*EXP(Plan1!$G$7-(Plan1!$G$8^2)/2+NORMSINV(AleatProd!L943)*Plan1!$G$8))</f>
        <v>14662.871771184304</v>
      </c>
      <c r="M944" s="30">
        <f>(L944*EXP(Plan1!$G$7-(Plan1!$G$8^2)/2+NORMSINV(AleatProd!M943)*Plan1!$G$8))</f>
        <v>15327.60027795</v>
      </c>
      <c r="N944" s="30">
        <f>(M944*EXP(Plan1!$G$7-(Plan1!$G$8^2)/2+NORMSINV(AleatProd!N943)*Plan1!$G$8))</f>
        <v>15083.246091890318</v>
      </c>
      <c r="O944" s="30">
        <f>(N944*EXP(Plan1!$G$7-(Plan1!$G$8^2)/2+NORMSINV(AleatProd!O943)*Plan1!$G$8))</f>
        <v>15162.403196193636</v>
      </c>
      <c r="P944" s="30">
        <f>(O944*EXP(Plan1!$G$7-(Plan1!$G$8^2)/2+NORMSINV(AleatProd!P943)*Plan1!$G$8))</f>
        <v>15197.948882761673</v>
      </c>
      <c r="Q944" s="30">
        <f>(P944*EXP(Plan1!$G$7-(Plan1!$G$8^2)/2+NORMSINV(AleatProd!Q943)*Plan1!$G$8))</f>
        <v>13947.33719170843</v>
      </c>
      <c r="R944" s="30">
        <f>(Q944*EXP(Plan1!$G$7-(Plan1!$G$8^2)/2+NORMSINV(AleatProd!R943)*Plan1!$G$8))</f>
        <v>14702.195917732528</v>
      </c>
      <c r="S944" s="30">
        <f>(R944*EXP(Plan1!$G$7-(Plan1!$G$8^2)/2+NORMSINV(AleatProd!S943)*Plan1!$G$8))</f>
        <v>15121.873461290985</v>
      </c>
      <c r="T944" s="30">
        <f>(S944*EXP(Plan1!$G$7-(Plan1!$G$8^2)/2+NORMSINV(AleatProd!T943)*Plan1!$G$8))</f>
        <v>15159.131427902961</v>
      </c>
      <c r="U944" s="30">
        <f>(T944*EXP(Plan1!$G$7-(Plan1!$G$8^2)/2+NORMSINV(AleatProd!U943)*Plan1!$G$8))</f>
        <v>14439.699318316934</v>
      </c>
      <c r="V944" s="30">
        <f>(U944*EXP(Plan1!$G$7-(Plan1!$G$8^2)/2+NORMSINV(AleatProd!V943)*Plan1!$G$8))</f>
        <v>15528.560751252526</v>
      </c>
    </row>
    <row r="945" spans="1:22" x14ac:dyDescent="0.25">
      <c r="A945">
        <v>942</v>
      </c>
      <c r="B945" s="2">
        <f>Plan1!$B$4</f>
        <v>17520</v>
      </c>
      <c r="C945" s="30">
        <f>(B945*EXP(Plan1!$G$7-(Plan1!$G$8^2)/2+NORMSINV(AleatProd!C944)*Plan1!$G$8))</f>
        <v>18925.067053326988</v>
      </c>
      <c r="D945" s="30">
        <f>(C945*EXP(Plan1!$G$7-(Plan1!$G$8^2)/2+NORMSINV(AleatProd!D944)*Plan1!$G$8))</f>
        <v>18231.443084947216</v>
      </c>
      <c r="E945" s="30">
        <f>(D945*EXP(Plan1!$G$7-(Plan1!$G$8^2)/2+NORMSINV(AleatProd!E944)*Plan1!$G$8))</f>
        <v>17860.435406128589</v>
      </c>
      <c r="F945" s="30">
        <f>(E945*EXP(Plan1!$G$7-(Plan1!$G$8^2)/2+NORMSINV(AleatProd!F944)*Plan1!$G$8))</f>
        <v>16437.135391295029</v>
      </c>
      <c r="G945" s="30">
        <f>(F945*EXP(Plan1!$G$7-(Plan1!$G$8^2)/2+NORMSINV(AleatProd!G944)*Plan1!$G$8))</f>
        <v>16259.043805221465</v>
      </c>
      <c r="H945" s="30">
        <f>(G945*EXP(Plan1!$G$7-(Plan1!$G$8^2)/2+NORMSINV(AleatProd!H944)*Plan1!$G$8))</f>
        <v>16189.973799213329</v>
      </c>
      <c r="I945" s="30">
        <f>(H945*EXP(Plan1!$G$7-(Plan1!$G$8^2)/2+NORMSINV(AleatProd!I944)*Plan1!$G$8))</f>
        <v>15999.545040805127</v>
      </c>
      <c r="J945" s="30">
        <f>(I945*EXP(Plan1!$G$7-(Plan1!$G$8^2)/2+NORMSINV(AleatProd!J944)*Plan1!$G$8))</f>
        <v>16012.005827337674</v>
      </c>
      <c r="K945" s="30">
        <f>(J945*EXP(Plan1!$G$7-(Plan1!$G$8^2)/2+NORMSINV(AleatProd!K944)*Plan1!$G$8))</f>
        <v>16144.657803051437</v>
      </c>
      <c r="L945" s="30">
        <f>(K945*EXP(Plan1!$G$7-(Plan1!$G$8^2)/2+NORMSINV(AleatProd!L944)*Plan1!$G$8))</f>
        <v>14842.232710372831</v>
      </c>
      <c r="M945" s="30">
        <f>(L945*EXP(Plan1!$G$7-(Plan1!$G$8^2)/2+NORMSINV(AleatProd!M944)*Plan1!$G$8))</f>
        <v>14687.253370469789</v>
      </c>
      <c r="N945" s="30">
        <f>(M945*EXP(Plan1!$G$7-(Plan1!$G$8^2)/2+NORMSINV(AleatProd!N944)*Plan1!$G$8))</f>
        <v>13745.616120852488</v>
      </c>
      <c r="O945" s="30">
        <f>(N945*EXP(Plan1!$G$7-(Plan1!$G$8^2)/2+NORMSINV(AleatProd!O944)*Plan1!$G$8))</f>
        <v>14924.188163542271</v>
      </c>
      <c r="P945" s="30">
        <f>(O945*EXP(Plan1!$G$7-(Plan1!$G$8^2)/2+NORMSINV(AleatProd!P944)*Plan1!$G$8))</f>
        <v>14781.669110020353</v>
      </c>
      <c r="Q945" s="30">
        <f>(P945*EXP(Plan1!$G$7-(Plan1!$G$8^2)/2+NORMSINV(AleatProd!Q944)*Plan1!$G$8))</f>
        <v>13415.484570006578</v>
      </c>
      <c r="R945" s="30">
        <f>(Q945*EXP(Plan1!$G$7-(Plan1!$G$8^2)/2+NORMSINV(AleatProd!R944)*Plan1!$G$8))</f>
        <v>14049.422331553356</v>
      </c>
      <c r="S945" s="30">
        <f>(R945*EXP(Plan1!$G$7-(Plan1!$G$8^2)/2+NORMSINV(AleatProd!S944)*Plan1!$G$8))</f>
        <v>12493.40342411981</v>
      </c>
      <c r="T945" s="30">
        <f>(S945*EXP(Plan1!$G$7-(Plan1!$G$8^2)/2+NORMSINV(AleatProd!T944)*Plan1!$G$8))</f>
        <v>11197.97841302638</v>
      </c>
      <c r="U945" s="30">
        <f>(T945*EXP(Plan1!$G$7-(Plan1!$G$8^2)/2+NORMSINV(AleatProd!U944)*Plan1!$G$8))</f>
        <v>10447.104520607048</v>
      </c>
      <c r="V945" s="30">
        <f>(U945*EXP(Plan1!$G$7-(Plan1!$G$8^2)/2+NORMSINV(AleatProd!V944)*Plan1!$G$8))</f>
        <v>10766.917087442162</v>
      </c>
    </row>
    <row r="946" spans="1:22" x14ac:dyDescent="0.25">
      <c r="A946">
        <v>943</v>
      </c>
      <c r="B946" s="2">
        <f>Plan1!$B$4</f>
        <v>17520</v>
      </c>
      <c r="C946" s="30">
        <f>(B946*EXP(Plan1!$G$7-(Plan1!$G$8^2)/2+NORMSINV(AleatProd!C945)*Plan1!$G$8))</f>
        <v>18336.308782681957</v>
      </c>
      <c r="D946" s="30">
        <f>(C946*EXP(Plan1!$G$7-(Plan1!$G$8^2)/2+NORMSINV(AleatProd!D945)*Plan1!$G$8))</f>
        <v>18502.123009049825</v>
      </c>
      <c r="E946" s="30">
        <f>(D946*EXP(Plan1!$G$7-(Plan1!$G$8^2)/2+NORMSINV(AleatProd!E945)*Plan1!$G$8))</f>
        <v>18131.840429327887</v>
      </c>
      <c r="F946" s="30">
        <f>(E946*EXP(Plan1!$G$7-(Plan1!$G$8^2)/2+NORMSINV(AleatProd!F945)*Plan1!$G$8))</f>
        <v>17292.760453372379</v>
      </c>
      <c r="G946" s="30">
        <f>(F946*EXP(Plan1!$G$7-(Plan1!$G$8^2)/2+NORMSINV(AleatProd!G945)*Plan1!$G$8))</f>
        <v>16840.345591651767</v>
      </c>
      <c r="H946" s="30">
        <f>(G946*EXP(Plan1!$G$7-(Plan1!$G$8^2)/2+NORMSINV(AleatProd!H945)*Plan1!$G$8))</f>
        <v>14788.605912330953</v>
      </c>
      <c r="I946" s="30">
        <f>(H946*EXP(Plan1!$G$7-(Plan1!$G$8^2)/2+NORMSINV(AleatProd!I945)*Plan1!$G$8))</f>
        <v>14874.974175911684</v>
      </c>
      <c r="J946" s="30">
        <f>(I946*EXP(Plan1!$G$7-(Plan1!$G$8^2)/2+NORMSINV(AleatProd!J945)*Plan1!$G$8))</f>
        <v>14142.992195723898</v>
      </c>
      <c r="K946" s="30">
        <f>(J946*EXP(Plan1!$G$7-(Plan1!$G$8^2)/2+NORMSINV(AleatProd!K945)*Plan1!$G$8))</f>
        <v>13795.289605571226</v>
      </c>
      <c r="L946" s="30">
        <f>(K946*EXP(Plan1!$G$7-(Plan1!$G$8^2)/2+NORMSINV(AleatProd!L945)*Plan1!$G$8))</f>
        <v>12759.982080854992</v>
      </c>
      <c r="M946" s="30">
        <f>(L946*EXP(Plan1!$G$7-(Plan1!$G$8^2)/2+NORMSINV(AleatProd!M945)*Plan1!$G$8))</f>
        <v>12656.2470968504</v>
      </c>
      <c r="N946" s="30">
        <f>(M946*EXP(Plan1!$G$7-(Plan1!$G$8^2)/2+NORMSINV(AleatProd!N945)*Plan1!$G$8))</f>
        <v>12616.693899221629</v>
      </c>
      <c r="O946" s="30">
        <f>(N946*EXP(Plan1!$G$7-(Plan1!$G$8^2)/2+NORMSINV(AleatProd!O945)*Plan1!$G$8))</f>
        <v>12663.756194890464</v>
      </c>
      <c r="P946" s="30">
        <f>(O946*EXP(Plan1!$G$7-(Plan1!$G$8^2)/2+NORMSINV(AleatProd!P945)*Plan1!$G$8))</f>
        <v>12729.491569004853</v>
      </c>
      <c r="Q946" s="30">
        <f>(P946*EXP(Plan1!$G$7-(Plan1!$G$8^2)/2+NORMSINV(AleatProd!Q945)*Plan1!$G$8))</f>
        <v>12350.563301517113</v>
      </c>
      <c r="R946" s="30">
        <f>(Q946*EXP(Plan1!$G$7-(Plan1!$G$8^2)/2+NORMSINV(AleatProd!R945)*Plan1!$G$8))</f>
        <v>11799.009021388423</v>
      </c>
      <c r="S946" s="30">
        <f>(R946*EXP(Plan1!$G$7-(Plan1!$G$8^2)/2+NORMSINV(AleatProd!S945)*Plan1!$G$8))</f>
        <v>11125.720465273276</v>
      </c>
      <c r="T946" s="30">
        <f>(S946*EXP(Plan1!$G$7-(Plan1!$G$8^2)/2+NORMSINV(AleatProd!T945)*Plan1!$G$8))</f>
        <v>10529.83134576988</v>
      </c>
      <c r="U946" s="30">
        <f>(T946*EXP(Plan1!$G$7-(Plan1!$G$8^2)/2+NORMSINV(AleatProd!U945)*Plan1!$G$8))</f>
        <v>10674.126028130744</v>
      </c>
      <c r="V946" s="30">
        <f>(U946*EXP(Plan1!$G$7-(Plan1!$G$8^2)/2+NORMSINV(AleatProd!V945)*Plan1!$G$8))</f>
        <v>10594.956549204466</v>
      </c>
    </row>
    <row r="947" spans="1:22" x14ac:dyDescent="0.25">
      <c r="A947">
        <v>944</v>
      </c>
      <c r="B947" s="2">
        <f>Plan1!$B$4</f>
        <v>17520</v>
      </c>
      <c r="C947" s="30">
        <f>(B947*EXP(Plan1!$G$7-(Plan1!$G$8^2)/2+NORMSINV(AleatProd!C946)*Plan1!$G$8))</f>
        <v>16027.343893623025</v>
      </c>
      <c r="D947" s="30">
        <f>(C947*EXP(Plan1!$G$7-(Plan1!$G$8^2)/2+NORMSINV(AleatProd!D946)*Plan1!$G$8))</f>
        <v>15540.386738459618</v>
      </c>
      <c r="E947" s="30">
        <f>(D947*EXP(Plan1!$G$7-(Plan1!$G$8^2)/2+NORMSINV(AleatProd!E946)*Plan1!$G$8))</f>
        <v>14712.304373761408</v>
      </c>
      <c r="F947" s="30">
        <f>(E947*EXP(Plan1!$G$7-(Plan1!$G$8^2)/2+NORMSINV(AleatProd!F946)*Plan1!$G$8))</f>
        <v>14722.501730185204</v>
      </c>
      <c r="G947" s="30">
        <f>(F947*EXP(Plan1!$G$7-(Plan1!$G$8^2)/2+NORMSINV(AleatProd!G946)*Plan1!$G$8))</f>
        <v>15964.006807006779</v>
      </c>
      <c r="H947" s="30">
        <f>(G947*EXP(Plan1!$G$7-(Plan1!$G$8^2)/2+NORMSINV(AleatProd!H946)*Plan1!$G$8))</f>
        <v>16582.348957938342</v>
      </c>
      <c r="I947" s="30">
        <f>(H947*EXP(Plan1!$G$7-(Plan1!$G$8^2)/2+NORMSINV(AleatProd!I946)*Plan1!$G$8))</f>
        <v>16277.36465948817</v>
      </c>
      <c r="J947" s="30">
        <f>(I947*EXP(Plan1!$G$7-(Plan1!$G$8^2)/2+NORMSINV(AleatProd!J946)*Plan1!$G$8))</f>
        <v>16213.172046418835</v>
      </c>
      <c r="K947" s="30">
        <f>(J947*EXP(Plan1!$G$7-(Plan1!$G$8^2)/2+NORMSINV(AleatProd!K946)*Plan1!$G$8))</f>
        <v>15422.208476727887</v>
      </c>
      <c r="L947" s="30">
        <f>(K947*EXP(Plan1!$G$7-(Plan1!$G$8^2)/2+NORMSINV(AleatProd!L946)*Plan1!$G$8))</f>
        <v>14707.240739444303</v>
      </c>
      <c r="M947" s="30">
        <f>(L947*EXP(Plan1!$G$7-(Plan1!$G$8^2)/2+NORMSINV(AleatProd!M946)*Plan1!$G$8))</f>
        <v>14109.215963773187</v>
      </c>
      <c r="N947" s="30">
        <f>(M947*EXP(Plan1!$G$7-(Plan1!$G$8^2)/2+NORMSINV(AleatProd!N946)*Plan1!$G$8))</f>
        <v>12740.376251681446</v>
      </c>
      <c r="O947" s="30">
        <f>(N947*EXP(Plan1!$G$7-(Plan1!$G$8^2)/2+NORMSINV(AleatProd!O946)*Plan1!$G$8))</f>
        <v>12656.744077238991</v>
      </c>
      <c r="P947" s="30">
        <f>(O947*EXP(Plan1!$G$7-(Plan1!$G$8^2)/2+NORMSINV(AleatProd!P946)*Plan1!$G$8))</f>
        <v>13861.522445815457</v>
      </c>
      <c r="Q947" s="30">
        <f>(P947*EXP(Plan1!$G$7-(Plan1!$G$8^2)/2+NORMSINV(AleatProd!Q946)*Plan1!$G$8))</f>
        <v>14092.671105891661</v>
      </c>
      <c r="R947" s="30">
        <f>(Q947*EXP(Plan1!$G$7-(Plan1!$G$8^2)/2+NORMSINV(AleatProd!R946)*Plan1!$G$8))</f>
        <v>13186.198438619938</v>
      </c>
      <c r="S947" s="30">
        <f>(R947*EXP(Plan1!$G$7-(Plan1!$G$8^2)/2+NORMSINV(AleatProd!S946)*Plan1!$G$8))</f>
        <v>12940.921499569933</v>
      </c>
      <c r="T947" s="30">
        <f>(S947*EXP(Plan1!$G$7-(Plan1!$G$8^2)/2+NORMSINV(AleatProd!T946)*Plan1!$G$8))</f>
        <v>13813.170375566642</v>
      </c>
      <c r="U947" s="30">
        <f>(T947*EXP(Plan1!$G$7-(Plan1!$G$8^2)/2+NORMSINV(AleatProd!U946)*Plan1!$G$8))</f>
        <v>14146.346078603707</v>
      </c>
      <c r="V947" s="30">
        <f>(U947*EXP(Plan1!$G$7-(Plan1!$G$8^2)/2+NORMSINV(AleatProd!V946)*Plan1!$G$8))</f>
        <v>14640.654984129651</v>
      </c>
    </row>
    <row r="948" spans="1:22" x14ac:dyDescent="0.25">
      <c r="A948">
        <v>945</v>
      </c>
      <c r="B948" s="2">
        <f>Plan1!$B$4</f>
        <v>17520</v>
      </c>
      <c r="C948" s="30">
        <f>(B948*EXP(Plan1!$G$7-(Plan1!$G$8^2)/2+NORMSINV(AleatProd!C947)*Plan1!$G$8))</f>
        <v>17147.1696654074</v>
      </c>
      <c r="D948" s="30">
        <f>(C948*EXP(Plan1!$G$7-(Plan1!$G$8^2)/2+NORMSINV(AleatProd!D947)*Plan1!$G$8))</f>
        <v>16552.71118455191</v>
      </c>
      <c r="E948" s="30">
        <f>(D948*EXP(Plan1!$G$7-(Plan1!$G$8^2)/2+NORMSINV(AleatProd!E947)*Plan1!$G$8))</f>
        <v>16400.295615343646</v>
      </c>
      <c r="F948" s="30">
        <f>(E948*EXP(Plan1!$G$7-(Plan1!$G$8^2)/2+NORMSINV(AleatProd!F947)*Plan1!$G$8))</f>
        <v>15431.166075861101</v>
      </c>
      <c r="G948" s="30">
        <f>(F948*EXP(Plan1!$G$7-(Plan1!$G$8^2)/2+NORMSINV(AleatProd!G947)*Plan1!$G$8))</f>
        <v>15333.741454488647</v>
      </c>
      <c r="H948" s="30">
        <f>(G948*EXP(Plan1!$G$7-(Plan1!$G$8^2)/2+NORMSINV(AleatProd!H947)*Plan1!$G$8))</f>
        <v>15272.80819288673</v>
      </c>
      <c r="I948" s="30">
        <f>(H948*EXP(Plan1!$G$7-(Plan1!$G$8^2)/2+NORMSINV(AleatProd!I947)*Plan1!$G$8))</f>
        <v>15065.589646524553</v>
      </c>
      <c r="J948" s="30">
        <f>(I948*EXP(Plan1!$G$7-(Plan1!$G$8^2)/2+NORMSINV(AleatProd!J947)*Plan1!$G$8))</f>
        <v>15402.165224682587</v>
      </c>
      <c r="K948" s="30">
        <f>(J948*EXP(Plan1!$G$7-(Plan1!$G$8^2)/2+NORMSINV(AleatProd!K947)*Plan1!$G$8))</f>
        <v>14728.48559271542</v>
      </c>
      <c r="L948" s="30">
        <f>(K948*EXP(Plan1!$G$7-(Plan1!$G$8^2)/2+NORMSINV(AleatProd!L947)*Plan1!$G$8))</f>
        <v>13981.646086269664</v>
      </c>
      <c r="M948" s="30">
        <f>(L948*EXP(Plan1!$G$7-(Plan1!$G$8^2)/2+NORMSINV(AleatProd!M947)*Plan1!$G$8))</f>
        <v>14773.815081164072</v>
      </c>
      <c r="N948" s="30">
        <f>(M948*EXP(Plan1!$G$7-(Plan1!$G$8^2)/2+NORMSINV(AleatProd!N947)*Plan1!$G$8))</f>
        <v>16075.198295064498</v>
      </c>
      <c r="O948" s="30">
        <f>(N948*EXP(Plan1!$G$7-(Plan1!$G$8^2)/2+NORMSINV(AleatProd!O947)*Plan1!$G$8))</f>
        <v>17391.734882151693</v>
      </c>
      <c r="P948" s="30">
        <f>(O948*EXP(Plan1!$G$7-(Plan1!$G$8^2)/2+NORMSINV(AleatProd!P947)*Plan1!$G$8))</f>
        <v>17704.883020841793</v>
      </c>
      <c r="Q948" s="30">
        <f>(P948*EXP(Plan1!$G$7-(Plan1!$G$8^2)/2+NORMSINV(AleatProd!Q947)*Plan1!$G$8))</f>
        <v>16188.576569904782</v>
      </c>
      <c r="R948" s="30">
        <f>(Q948*EXP(Plan1!$G$7-(Plan1!$G$8^2)/2+NORMSINV(AleatProd!R947)*Plan1!$G$8))</f>
        <v>15611.93009718993</v>
      </c>
      <c r="S948" s="30">
        <f>(R948*EXP(Plan1!$G$7-(Plan1!$G$8^2)/2+NORMSINV(AleatProd!S947)*Plan1!$G$8))</f>
        <v>14447.094959741358</v>
      </c>
      <c r="T948" s="30">
        <f>(S948*EXP(Plan1!$G$7-(Plan1!$G$8^2)/2+NORMSINV(AleatProd!T947)*Plan1!$G$8))</f>
        <v>13605.775897201886</v>
      </c>
      <c r="U948" s="30">
        <f>(T948*EXP(Plan1!$G$7-(Plan1!$G$8^2)/2+NORMSINV(AleatProd!U947)*Plan1!$G$8))</f>
        <v>14393.744057309823</v>
      </c>
      <c r="V948" s="30">
        <f>(U948*EXP(Plan1!$G$7-(Plan1!$G$8^2)/2+NORMSINV(AleatProd!V947)*Plan1!$G$8))</f>
        <v>15367.130041597427</v>
      </c>
    </row>
    <row r="949" spans="1:22" x14ac:dyDescent="0.25">
      <c r="A949">
        <v>946</v>
      </c>
      <c r="B949" s="2">
        <f>Plan1!$B$4</f>
        <v>17520</v>
      </c>
      <c r="C949" s="30">
        <f>(B949*EXP(Plan1!$G$7-(Plan1!$G$8^2)/2+NORMSINV(AleatProd!C948)*Plan1!$G$8))</f>
        <v>17931.51104139489</v>
      </c>
      <c r="D949" s="30">
        <f>(C949*EXP(Plan1!$G$7-(Plan1!$G$8^2)/2+NORMSINV(AleatProd!D948)*Plan1!$G$8))</f>
        <v>16460.618032623323</v>
      </c>
      <c r="E949" s="30">
        <f>(D949*EXP(Plan1!$G$7-(Plan1!$G$8^2)/2+NORMSINV(AleatProd!E948)*Plan1!$G$8))</f>
        <v>17939.970978822279</v>
      </c>
      <c r="F949" s="30">
        <f>(E949*EXP(Plan1!$G$7-(Plan1!$G$8^2)/2+NORMSINV(AleatProd!F948)*Plan1!$G$8))</f>
        <v>15938.806744831159</v>
      </c>
      <c r="G949" s="30">
        <f>(F949*EXP(Plan1!$G$7-(Plan1!$G$8^2)/2+NORMSINV(AleatProd!G948)*Plan1!$G$8))</f>
        <v>16985.474687462098</v>
      </c>
      <c r="H949" s="30">
        <f>(G949*EXP(Plan1!$G$7-(Plan1!$G$8^2)/2+NORMSINV(AleatProd!H948)*Plan1!$G$8))</f>
        <v>16373.300489840245</v>
      </c>
      <c r="I949" s="30">
        <f>(H949*EXP(Plan1!$G$7-(Plan1!$G$8^2)/2+NORMSINV(AleatProd!I948)*Plan1!$G$8))</f>
        <v>16947.242453154959</v>
      </c>
      <c r="J949" s="30">
        <f>(I949*EXP(Plan1!$G$7-(Plan1!$G$8^2)/2+NORMSINV(AleatProd!J948)*Plan1!$G$8))</f>
        <v>16875.128726884432</v>
      </c>
      <c r="K949" s="30">
        <f>(J949*EXP(Plan1!$G$7-(Plan1!$G$8^2)/2+NORMSINV(AleatProd!K948)*Plan1!$G$8))</f>
        <v>18038.184711860817</v>
      </c>
      <c r="L949" s="30">
        <f>(K949*EXP(Plan1!$G$7-(Plan1!$G$8^2)/2+NORMSINV(AleatProd!L948)*Plan1!$G$8))</f>
        <v>19033.851369910615</v>
      </c>
      <c r="M949" s="30">
        <f>(L949*EXP(Plan1!$G$7-(Plan1!$G$8^2)/2+NORMSINV(AleatProd!M948)*Plan1!$G$8))</f>
        <v>18715.692878427766</v>
      </c>
      <c r="N949" s="30">
        <f>(M949*EXP(Plan1!$G$7-(Plan1!$G$8^2)/2+NORMSINV(AleatProd!N948)*Plan1!$G$8))</f>
        <v>18002.915089677008</v>
      </c>
      <c r="O949" s="30">
        <f>(N949*EXP(Plan1!$G$7-(Plan1!$G$8^2)/2+NORMSINV(AleatProd!O948)*Plan1!$G$8))</f>
        <v>16336.268533396247</v>
      </c>
      <c r="P949" s="30">
        <f>(O949*EXP(Plan1!$G$7-(Plan1!$G$8^2)/2+NORMSINV(AleatProd!P948)*Plan1!$G$8))</f>
        <v>15178.366851170085</v>
      </c>
      <c r="Q949" s="30">
        <f>(P949*EXP(Plan1!$G$7-(Plan1!$G$8^2)/2+NORMSINV(AleatProd!Q948)*Plan1!$G$8))</f>
        <v>15172.162060152939</v>
      </c>
      <c r="R949" s="30">
        <f>(Q949*EXP(Plan1!$G$7-(Plan1!$G$8^2)/2+NORMSINV(AleatProd!R948)*Plan1!$G$8))</f>
        <v>15710.835542046845</v>
      </c>
      <c r="S949" s="30">
        <f>(R949*EXP(Plan1!$G$7-(Plan1!$G$8^2)/2+NORMSINV(AleatProd!S948)*Plan1!$G$8))</f>
        <v>15799.156284242697</v>
      </c>
      <c r="T949" s="30">
        <f>(S949*EXP(Plan1!$G$7-(Plan1!$G$8^2)/2+NORMSINV(AleatProd!T948)*Plan1!$G$8))</f>
        <v>14570.703643089353</v>
      </c>
      <c r="U949" s="30">
        <f>(T949*EXP(Plan1!$G$7-(Plan1!$G$8^2)/2+NORMSINV(AleatProd!U948)*Plan1!$G$8))</f>
        <v>13465.727695867787</v>
      </c>
      <c r="V949" s="30">
        <f>(U949*EXP(Plan1!$G$7-(Plan1!$G$8^2)/2+NORMSINV(AleatProd!V948)*Plan1!$G$8))</f>
        <v>14640.292598922289</v>
      </c>
    </row>
    <row r="950" spans="1:22" x14ac:dyDescent="0.25">
      <c r="A950">
        <v>947</v>
      </c>
      <c r="B950" s="2">
        <f>Plan1!$B$4</f>
        <v>17520</v>
      </c>
      <c r="C950" s="30">
        <f>(B950*EXP(Plan1!$G$7-(Plan1!$G$8^2)/2+NORMSINV(AleatProd!C949)*Plan1!$G$8))</f>
        <v>17226.600830946205</v>
      </c>
      <c r="D950" s="30">
        <f>(C950*EXP(Plan1!$G$7-(Plan1!$G$8^2)/2+NORMSINV(AleatProd!D949)*Plan1!$G$8))</f>
        <v>17077.305669418929</v>
      </c>
      <c r="E950" s="30">
        <f>(D950*EXP(Plan1!$G$7-(Plan1!$G$8^2)/2+NORMSINV(AleatProd!E949)*Plan1!$G$8))</f>
        <v>16550.568008733</v>
      </c>
      <c r="F950" s="30">
        <f>(E950*EXP(Plan1!$G$7-(Plan1!$G$8^2)/2+NORMSINV(AleatProd!F949)*Plan1!$G$8))</f>
        <v>15575.156936971884</v>
      </c>
      <c r="G950" s="30">
        <f>(F950*EXP(Plan1!$G$7-(Plan1!$G$8^2)/2+NORMSINV(AleatProd!G949)*Plan1!$G$8))</f>
        <v>14749.19840624378</v>
      </c>
      <c r="H950" s="30">
        <f>(G950*EXP(Plan1!$G$7-(Plan1!$G$8^2)/2+NORMSINV(AleatProd!H949)*Plan1!$G$8))</f>
        <v>16114.066367650532</v>
      </c>
      <c r="I950" s="30">
        <f>(H950*EXP(Plan1!$G$7-(Plan1!$G$8^2)/2+NORMSINV(AleatProd!I949)*Plan1!$G$8))</f>
        <v>14801.386947718293</v>
      </c>
      <c r="J950" s="30">
        <f>(I950*EXP(Plan1!$G$7-(Plan1!$G$8^2)/2+NORMSINV(AleatProd!J949)*Plan1!$G$8))</f>
        <v>15328.134839002923</v>
      </c>
      <c r="K950" s="30">
        <f>(J950*EXP(Plan1!$G$7-(Plan1!$G$8^2)/2+NORMSINV(AleatProd!K949)*Plan1!$G$8))</f>
        <v>15545.243730962689</v>
      </c>
      <c r="L950" s="30">
        <f>(K950*EXP(Plan1!$G$7-(Plan1!$G$8^2)/2+NORMSINV(AleatProd!L949)*Plan1!$G$8))</f>
        <v>16397.277109306357</v>
      </c>
      <c r="M950" s="30">
        <f>(L950*EXP(Plan1!$G$7-(Plan1!$G$8^2)/2+NORMSINV(AleatProd!M949)*Plan1!$G$8))</f>
        <v>17896.00086438459</v>
      </c>
      <c r="N950" s="30">
        <f>(M950*EXP(Plan1!$G$7-(Plan1!$G$8^2)/2+NORMSINV(AleatProd!N949)*Plan1!$G$8))</f>
        <v>17661.151502403271</v>
      </c>
      <c r="O950" s="30">
        <f>(N950*EXP(Plan1!$G$7-(Plan1!$G$8^2)/2+NORMSINV(AleatProd!O949)*Plan1!$G$8))</f>
        <v>16798.708554470886</v>
      </c>
      <c r="P950" s="30">
        <f>(O950*EXP(Plan1!$G$7-(Plan1!$G$8^2)/2+NORMSINV(AleatProd!P949)*Plan1!$G$8))</f>
        <v>16438.022874591654</v>
      </c>
      <c r="Q950" s="30">
        <f>(P950*EXP(Plan1!$G$7-(Plan1!$G$8^2)/2+NORMSINV(AleatProd!Q949)*Plan1!$G$8))</f>
        <v>14876.566177850087</v>
      </c>
      <c r="R950" s="30">
        <f>(Q950*EXP(Plan1!$G$7-(Plan1!$G$8^2)/2+NORMSINV(AleatProd!R949)*Plan1!$G$8))</f>
        <v>16064.26849131402</v>
      </c>
      <c r="S950" s="30">
        <f>(R950*EXP(Plan1!$G$7-(Plan1!$G$8^2)/2+NORMSINV(AleatProd!S949)*Plan1!$G$8))</f>
        <v>17456.136072835583</v>
      </c>
      <c r="T950" s="30">
        <f>(S950*EXP(Plan1!$G$7-(Plan1!$G$8^2)/2+NORMSINV(AleatProd!T949)*Plan1!$G$8))</f>
        <v>18755.147196587353</v>
      </c>
      <c r="U950" s="30">
        <f>(T950*EXP(Plan1!$G$7-(Plan1!$G$8^2)/2+NORMSINV(AleatProd!U949)*Plan1!$G$8))</f>
        <v>18196.516318627968</v>
      </c>
      <c r="V950" s="30">
        <f>(U950*EXP(Plan1!$G$7-(Plan1!$G$8^2)/2+NORMSINV(AleatProd!V949)*Plan1!$G$8))</f>
        <v>18526.198197987411</v>
      </c>
    </row>
    <row r="951" spans="1:22" x14ac:dyDescent="0.25">
      <c r="A951">
        <v>948</v>
      </c>
      <c r="B951" s="2">
        <f>Plan1!$B$4</f>
        <v>17520</v>
      </c>
      <c r="C951" s="30">
        <f>(B951*EXP(Plan1!$G$7-(Plan1!$G$8^2)/2+NORMSINV(AleatProd!C950)*Plan1!$G$8))</f>
        <v>17176.676040597158</v>
      </c>
      <c r="D951" s="30">
        <f>(C951*EXP(Plan1!$G$7-(Plan1!$G$8^2)/2+NORMSINV(AleatProd!D950)*Plan1!$G$8))</f>
        <v>16521.378657267203</v>
      </c>
      <c r="E951" s="30">
        <f>(D951*EXP(Plan1!$G$7-(Plan1!$G$8^2)/2+NORMSINV(AleatProd!E950)*Plan1!$G$8))</f>
        <v>16631.970422324597</v>
      </c>
      <c r="F951" s="30">
        <f>(E951*EXP(Plan1!$G$7-(Plan1!$G$8^2)/2+NORMSINV(AleatProd!F950)*Plan1!$G$8))</f>
        <v>16580.236509524293</v>
      </c>
      <c r="G951" s="30">
        <f>(F951*EXP(Plan1!$G$7-(Plan1!$G$8^2)/2+NORMSINV(AleatProd!G950)*Plan1!$G$8))</f>
        <v>17436.203581738777</v>
      </c>
      <c r="H951" s="30">
        <f>(G951*EXP(Plan1!$G$7-(Plan1!$G$8^2)/2+NORMSINV(AleatProd!H950)*Plan1!$G$8))</f>
        <v>17459.134477142718</v>
      </c>
      <c r="I951" s="30">
        <f>(H951*EXP(Plan1!$G$7-(Plan1!$G$8^2)/2+NORMSINV(AleatProd!I950)*Plan1!$G$8))</f>
        <v>17525.651380913252</v>
      </c>
      <c r="J951" s="30">
        <f>(I951*EXP(Plan1!$G$7-(Plan1!$G$8^2)/2+NORMSINV(AleatProd!J950)*Plan1!$G$8))</f>
        <v>17705.92355005748</v>
      </c>
      <c r="K951" s="30">
        <f>(J951*EXP(Plan1!$G$7-(Plan1!$G$8^2)/2+NORMSINV(AleatProd!K950)*Plan1!$G$8))</f>
        <v>18173.974542958542</v>
      </c>
      <c r="L951" s="30">
        <f>(K951*EXP(Plan1!$G$7-(Plan1!$G$8^2)/2+NORMSINV(AleatProd!L950)*Plan1!$G$8))</f>
        <v>17465.994847651549</v>
      </c>
      <c r="M951" s="30">
        <f>(L951*EXP(Plan1!$G$7-(Plan1!$G$8^2)/2+NORMSINV(AleatProd!M950)*Plan1!$G$8))</f>
        <v>17996.455502212601</v>
      </c>
      <c r="N951" s="30">
        <f>(M951*EXP(Plan1!$G$7-(Plan1!$G$8^2)/2+NORMSINV(AleatProd!N950)*Plan1!$G$8))</f>
        <v>18834.358451287746</v>
      </c>
      <c r="O951" s="30">
        <f>(N951*EXP(Plan1!$G$7-(Plan1!$G$8^2)/2+NORMSINV(AleatProd!O950)*Plan1!$G$8))</f>
        <v>19669.498853268116</v>
      </c>
      <c r="P951" s="30">
        <f>(O951*EXP(Plan1!$G$7-(Plan1!$G$8^2)/2+NORMSINV(AleatProd!P950)*Plan1!$G$8))</f>
        <v>18574.284414946727</v>
      </c>
      <c r="Q951" s="30">
        <f>(P951*EXP(Plan1!$G$7-(Plan1!$G$8^2)/2+NORMSINV(AleatProd!Q950)*Plan1!$G$8))</f>
        <v>17918.985066886198</v>
      </c>
      <c r="R951" s="30">
        <f>(Q951*EXP(Plan1!$G$7-(Plan1!$G$8^2)/2+NORMSINV(AleatProd!R950)*Plan1!$G$8))</f>
        <v>17625.160722218836</v>
      </c>
      <c r="S951" s="30">
        <f>(R951*EXP(Plan1!$G$7-(Plan1!$G$8^2)/2+NORMSINV(AleatProd!S950)*Plan1!$G$8))</f>
        <v>17226.226905593117</v>
      </c>
      <c r="T951" s="30">
        <f>(S951*EXP(Plan1!$G$7-(Plan1!$G$8^2)/2+NORMSINV(AleatProd!T950)*Plan1!$G$8))</f>
        <v>16634.431591921893</v>
      </c>
      <c r="U951" s="30">
        <f>(T951*EXP(Plan1!$G$7-(Plan1!$G$8^2)/2+NORMSINV(AleatProd!U950)*Plan1!$G$8))</f>
        <v>15527.716728527577</v>
      </c>
      <c r="V951" s="30">
        <f>(U951*EXP(Plan1!$G$7-(Plan1!$G$8^2)/2+NORMSINV(AleatProd!V950)*Plan1!$G$8))</f>
        <v>15519.270970692611</v>
      </c>
    </row>
    <row r="952" spans="1:22" x14ac:dyDescent="0.25">
      <c r="A952">
        <v>949</v>
      </c>
      <c r="B952" s="2">
        <f>Plan1!$B$4</f>
        <v>17520</v>
      </c>
      <c r="C952" s="30">
        <f>(B952*EXP(Plan1!$G$7-(Plan1!$G$8^2)/2+NORMSINV(AleatProd!C951)*Plan1!$G$8))</f>
        <v>17356.94769592239</v>
      </c>
      <c r="D952" s="30">
        <f>(C952*EXP(Plan1!$G$7-(Plan1!$G$8^2)/2+NORMSINV(AleatProd!D951)*Plan1!$G$8))</f>
        <v>18038.966611635849</v>
      </c>
      <c r="E952" s="30">
        <f>(D952*EXP(Plan1!$G$7-(Plan1!$G$8^2)/2+NORMSINV(AleatProd!E951)*Plan1!$G$8))</f>
        <v>18751.457263119319</v>
      </c>
      <c r="F952" s="30">
        <f>(E952*EXP(Plan1!$G$7-(Plan1!$G$8^2)/2+NORMSINV(AleatProd!F951)*Plan1!$G$8))</f>
        <v>18463.657977153449</v>
      </c>
      <c r="G952" s="30">
        <f>(F952*EXP(Plan1!$G$7-(Plan1!$G$8^2)/2+NORMSINV(AleatProd!G951)*Plan1!$G$8))</f>
        <v>18084.90094796646</v>
      </c>
      <c r="H952" s="30">
        <f>(G952*EXP(Plan1!$G$7-(Plan1!$G$8^2)/2+NORMSINV(AleatProd!H951)*Plan1!$G$8))</f>
        <v>18575.34003683224</v>
      </c>
      <c r="I952" s="30">
        <f>(H952*EXP(Plan1!$G$7-(Plan1!$G$8^2)/2+NORMSINV(AleatProd!I951)*Plan1!$G$8))</f>
        <v>18203.566122697226</v>
      </c>
      <c r="J952" s="30">
        <f>(I952*EXP(Plan1!$G$7-(Plan1!$G$8^2)/2+NORMSINV(AleatProd!J951)*Plan1!$G$8))</f>
        <v>18014.502238351262</v>
      </c>
      <c r="K952" s="30">
        <f>(J952*EXP(Plan1!$G$7-(Plan1!$G$8^2)/2+NORMSINV(AleatProd!K951)*Plan1!$G$8))</f>
        <v>17374.444422353852</v>
      </c>
      <c r="L952" s="30">
        <f>(K952*EXP(Plan1!$G$7-(Plan1!$G$8^2)/2+NORMSINV(AleatProd!L951)*Plan1!$G$8))</f>
        <v>16989.424135119978</v>
      </c>
      <c r="M952" s="30">
        <f>(L952*EXP(Plan1!$G$7-(Plan1!$G$8^2)/2+NORMSINV(AleatProd!M951)*Plan1!$G$8))</f>
        <v>17047.359249813922</v>
      </c>
      <c r="N952" s="30">
        <f>(M952*EXP(Plan1!$G$7-(Plan1!$G$8^2)/2+NORMSINV(AleatProd!N951)*Plan1!$G$8))</f>
        <v>16639.713523729046</v>
      </c>
      <c r="O952" s="30">
        <f>(N952*EXP(Plan1!$G$7-(Plan1!$G$8^2)/2+NORMSINV(AleatProd!O951)*Plan1!$G$8))</f>
        <v>16153.02434700738</v>
      </c>
      <c r="P952" s="30">
        <f>(O952*EXP(Plan1!$G$7-(Plan1!$G$8^2)/2+NORMSINV(AleatProd!P951)*Plan1!$G$8))</f>
        <v>16407.203558566875</v>
      </c>
      <c r="Q952" s="30">
        <f>(P952*EXP(Plan1!$G$7-(Plan1!$G$8^2)/2+NORMSINV(AleatProd!Q951)*Plan1!$G$8))</f>
        <v>14882.667225553367</v>
      </c>
      <c r="R952" s="30">
        <f>(Q952*EXP(Plan1!$G$7-(Plan1!$G$8^2)/2+NORMSINV(AleatProd!R951)*Plan1!$G$8))</f>
        <v>15166.652395994439</v>
      </c>
      <c r="S952" s="30">
        <f>(R952*EXP(Plan1!$G$7-(Plan1!$G$8^2)/2+NORMSINV(AleatProd!S951)*Plan1!$G$8))</f>
        <v>14741.446175805864</v>
      </c>
      <c r="T952" s="30">
        <f>(S952*EXP(Plan1!$G$7-(Plan1!$G$8^2)/2+NORMSINV(AleatProd!T951)*Plan1!$G$8))</f>
        <v>13841.772704560741</v>
      </c>
      <c r="U952" s="30">
        <f>(T952*EXP(Plan1!$G$7-(Plan1!$G$8^2)/2+NORMSINV(AleatProd!U951)*Plan1!$G$8))</f>
        <v>13479.505138930341</v>
      </c>
      <c r="V952" s="30">
        <f>(U952*EXP(Plan1!$G$7-(Plan1!$G$8^2)/2+NORMSINV(AleatProd!V951)*Plan1!$G$8))</f>
        <v>13322.070284859425</v>
      </c>
    </row>
    <row r="953" spans="1:22" x14ac:dyDescent="0.25">
      <c r="A953">
        <v>950</v>
      </c>
      <c r="B953" s="2">
        <f>Plan1!$B$4</f>
        <v>17520</v>
      </c>
      <c r="C953" s="30">
        <f>(B953*EXP(Plan1!$G$7-(Plan1!$G$8^2)/2+NORMSINV(AleatProd!C952)*Plan1!$G$8))</f>
        <v>17053.16881524392</v>
      </c>
      <c r="D953" s="30">
        <f>(C953*EXP(Plan1!$G$7-(Plan1!$G$8^2)/2+NORMSINV(AleatProd!D952)*Plan1!$G$8))</f>
        <v>16466.126928340062</v>
      </c>
      <c r="E953" s="30">
        <f>(D953*EXP(Plan1!$G$7-(Plan1!$G$8^2)/2+NORMSINV(AleatProd!E952)*Plan1!$G$8))</f>
        <v>16611.083921257949</v>
      </c>
      <c r="F953" s="30">
        <f>(E953*EXP(Plan1!$G$7-(Plan1!$G$8^2)/2+NORMSINV(AleatProd!F952)*Plan1!$G$8))</f>
        <v>17680.749577033832</v>
      </c>
      <c r="G953" s="30">
        <f>(F953*EXP(Plan1!$G$7-(Plan1!$G$8^2)/2+NORMSINV(AleatProd!G952)*Plan1!$G$8))</f>
        <v>17120.066518315252</v>
      </c>
      <c r="H953" s="30">
        <f>(G953*EXP(Plan1!$G$7-(Plan1!$G$8^2)/2+NORMSINV(AleatProd!H952)*Plan1!$G$8))</f>
        <v>16504.284065349933</v>
      </c>
      <c r="I953" s="30">
        <f>(H953*EXP(Plan1!$G$7-(Plan1!$G$8^2)/2+NORMSINV(AleatProd!I952)*Plan1!$G$8))</f>
        <v>16613.036035800025</v>
      </c>
      <c r="J953" s="30">
        <f>(I953*EXP(Plan1!$G$7-(Plan1!$G$8^2)/2+NORMSINV(AleatProd!J952)*Plan1!$G$8))</f>
        <v>15806.268854451329</v>
      </c>
      <c r="K953" s="30">
        <f>(J953*EXP(Plan1!$G$7-(Plan1!$G$8^2)/2+NORMSINV(AleatProd!K952)*Plan1!$G$8))</f>
        <v>15408.134867796378</v>
      </c>
      <c r="L953" s="30">
        <f>(K953*EXP(Plan1!$G$7-(Plan1!$G$8^2)/2+NORMSINV(AleatProd!L952)*Plan1!$G$8))</f>
        <v>15609.731643307327</v>
      </c>
      <c r="M953" s="30">
        <f>(L953*EXP(Plan1!$G$7-(Plan1!$G$8^2)/2+NORMSINV(AleatProd!M952)*Plan1!$G$8))</f>
        <v>14873.505122735567</v>
      </c>
      <c r="N953" s="30">
        <f>(M953*EXP(Plan1!$G$7-(Plan1!$G$8^2)/2+NORMSINV(AleatProd!N952)*Plan1!$G$8))</f>
        <v>14050.29059517134</v>
      </c>
      <c r="O953" s="30">
        <f>(N953*EXP(Plan1!$G$7-(Plan1!$G$8^2)/2+NORMSINV(AleatProd!O952)*Plan1!$G$8))</f>
        <v>13047.488790785947</v>
      </c>
      <c r="P953" s="30">
        <f>(O953*EXP(Plan1!$G$7-(Plan1!$G$8^2)/2+NORMSINV(AleatProd!P952)*Plan1!$G$8))</f>
        <v>13732.860449256495</v>
      </c>
      <c r="Q953" s="30">
        <f>(P953*EXP(Plan1!$G$7-(Plan1!$G$8^2)/2+NORMSINV(AleatProd!Q952)*Plan1!$G$8))</f>
        <v>12834.027999238451</v>
      </c>
      <c r="R953" s="30">
        <f>(Q953*EXP(Plan1!$G$7-(Plan1!$G$8^2)/2+NORMSINV(AleatProd!R952)*Plan1!$G$8))</f>
        <v>13359.96195494494</v>
      </c>
      <c r="S953" s="30">
        <f>(R953*EXP(Plan1!$G$7-(Plan1!$G$8^2)/2+NORMSINV(AleatProd!S952)*Plan1!$G$8))</f>
        <v>13595.374761357298</v>
      </c>
      <c r="T953" s="30">
        <f>(S953*EXP(Plan1!$G$7-(Plan1!$G$8^2)/2+NORMSINV(AleatProd!T952)*Plan1!$G$8))</f>
        <v>14122.014360043437</v>
      </c>
      <c r="U953" s="30">
        <f>(T953*EXP(Plan1!$G$7-(Plan1!$G$8^2)/2+NORMSINV(AleatProd!U952)*Plan1!$G$8))</f>
        <v>13184.29883282727</v>
      </c>
      <c r="V953" s="30">
        <f>(U953*EXP(Plan1!$G$7-(Plan1!$G$8^2)/2+NORMSINV(AleatProd!V952)*Plan1!$G$8))</f>
        <v>14985.670047722137</v>
      </c>
    </row>
    <row r="954" spans="1:22" x14ac:dyDescent="0.25">
      <c r="A954">
        <v>951</v>
      </c>
      <c r="B954" s="2">
        <f>Plan1!$B$4</f>
        <v>17520</v>
      </c>
      <c r="C954" s="30">
        <f>(B954*EXP(Plan1!$G$7-(Plan1!$G$8^2)/2+NORMSINV(AleatProd!C953)*Plan1!$G$8))</f>
        <v>16458.83772307606</v>
      </c>
      <c r="D954" s="30">
        <f>(C954*EXP(Plan1!$G$7-(Plan1!$G$8^2)/2+NORMSINV(AleatProd!D953)*Plan1!$G$8))</f>
        <v>16775.860601438977</v>
      </c>
      <c r="E954" s="30">
        <f>(D954*EXP(Plan1!$G$7-(Plan1!$G$8^2)/2+NORMSINV(AleatProd!E953)*Plan1!$G$8))</f>
        <v>16873.588456910034</v>
      </c>
      <c r="F954" s="30">
        <f>(E954*EXP(Plan1!$G$7-(Plan1!$G$8^2)/2+NORMSINV(AleatProd!F953)*Plan1!$G$8))</f>
        <v>16493.720521113017</v>
      </c>
      <c r="G954" s="30">
        <f>(F954*EXP(Plan1!$G$7-(Plan1!$G$8^2)/2+NORMSINV(AleatProd!G953)*Plan1!$G$8))</f>
        <v>16998.311151770897</v>
      </c>
      <c r="H954" s="30">
        <f>(G954*EXP(Plan1!$G$7-(Plan1!$G$8^2)/2+NORMSINV(AleatProd!H953)*Plan1!$G$8))</f>
        <v>16830.307732498321</v>
      </c>
      <c r="I954" s="30">
        <f>(H954*EXP(Plan1!$G$7-(Plan1!$G$8^2)/2+NORMSINV(AleatProd!I953)*Plan1!$G$8))</f>
        <v>15739.494153164011</v>
      </c>
      <c r="J954" s="30">
        <f>(I954*EXP(Plan1!$G$7-(Plan1!$G$8^2)/2+NORMSINV(AleatProd!J953)*Plan1!$G$8))</f>
        <v>15059.409393334134</v>
      </c>
      <c r="K954" s="30">
        <f>(J954*EXP(Plan1!$G$7-(Plan1!$G$8^2)/2+NORMSINV(AleatProd!K953)*Plan1!$G$8))</f>
        <v>16110.554072633247</v>
      </c>
      <c r="L954" s="30">
        <f>(K954*EXP(Plan1!$G$7-(Plan1!$G$8^2)/2+NORMSINV(AleatProd!L953)*Plan1!$G$8))</f>
        <v>16553.713447495295</v>
      </c>
      <c r="M954" s="30">
        <f>(L954*EXP(Plan1!$G$7-(Plan1!$G$8^2)/2+NORMSINV(AleatProd!M953)*Plan1!$G$8))</f>
        <v>16015.564532765937</v>
      </c>
      <c r="N954" s="30">
        <f>(M954*EXP(Plan1!$G$7-(Plan1!$G$8^2)/2+NORMSINV(AleatProd!N953)*Plan1!$G$8))</f>
        <v>15287.29769266467</v>
      </c>
      <c r="O954" s="30">
        <f>(N954*EXP(Plan1!$G$7-(Plan1!$G$8^2)/2+NORMSINV(AleatProd!O953)*Plan1!$G$8))</f>
        <v>14171.520200749699</v>
      </c>
      <c r="P954" s="30">
        <f>(O954*EXP(Plan1!$G$7-(Plan1!$G$8^2)/2+NORMSINV(AleatProd!P953)*Plan1!$G$8))</f>
        <v>12634.504622369644</v>
      </c>
      <c r="Q954" s="30">
        <f>(P954*EXP(Plan1!$G$7-(Plan1!$G$8^2)/2+NORMSINV(AleatProd!Q953)*Plan1!$G$8))</f>
        <v>13054.241751809363</v>
      </c>
      <c r="R954" s="30">
        <f>(Q954*EXP(Plan1!$G$7-(Plan1!$G$8^2)/2+NORMSINV(AleatProd!R953)*Plan1!$G$8))</f>
        <v>12484.682552578643</v>
      </c>
      <c r="S954" s="30">
        <f>(R954*EXP(Plan1!$G$7-(Plan1!$G$8^2)/2+NORMSINV(AleatProd!S953)*Plan1!$G$8))</f>
        <v>11525.255662260395</v>
      </c>
      <c r="T954" s="30">
        <f>(S954*EXP(Plan1!$G$7-(Plan1!$G$8^2)/2+NORMSINV(AleatProd!T953)*Plan1!$G$8))</f>
        <v>11590.664312728188</v>
      </c>
      <c r="U954" s="30">
        <f>(T954*EXP(Plan1!$G$7-(Plan1!$G$8^2)/2+NORMSINV(AleatProd!U953)*Plan1!$G$8))</f>
        <v>11691.076819163392</v>
      </c>
      <c r="V954" s="30">
        <f>(U954*EXP(Plan1!$G$7-(Plan1!$G$8^2)/2+NORMSINV(AleatProd!V953)*Plan1!$G$8))</f>
        <v>11966.923679104855</v>
      </c>
    </row>
    <row r="955" spans="1:22" x14ac:dyDescent="0.25">
      <c r="A955">
        <v>952</v>
      </c>
      <c r="B955" s="2">
        <f>Plan1!$B$4</f>
        <v>17520</v>
      </c>
      <c r="C955" s="30">
        <f>(B955*EXP(Plan1!$G$7-(Plan1!$G$8^2)/2+NORMSINV(AleatProd!C954)*Plan1!$G$8))</f>
        <v>17154.723425093194</v>
      </c>
      <c r="D955" s="30">
        <f>(C955*EXP(Plan1!$G$7-(Plan1!$G$8^2)/2+NORMSINV(AleatProd!D954)*Plan1!$G$8))</f>
        <v>17121.790585243431</v>
      </c>
      <c r="E955" s="30">
        <f>(D955*EXP(Plan1!$G$7-(Plan1!$G$8^2)/2+NORMSINV(AleatProd!E954)*Plan1!$G$8))</f>
        <v>16519.292237508889</v>
      </c>
      <c r="F955" s="30">
        <f>(E955*EXP(Plan1!$G$7-(Plan1!$G$8^2)/2+NORMSINV(AleatProd!F954)*Plan1!$G$8))</f>
        <v>16874.337089367818</v>
      </c>
      <c r="G955" s="30">
        <f>(F955*EXP(Plan1!$G$7-(Plan1!$G$8^2)/2+NORMSINV(AleatProd!G954)*Plan1!$G$8))</f>
        <v>17647.233292430799</v>
      </c>
      <c r="H955" s="30">
        <f>(G955*EXP(Plan1!$G$7-(Plan1!$G$8^2)/2+NORMSINV(AleatProd!H954)*Plan1!$G$8))</f>
        <v>18528.434680586586</v>
      </c>
      <c r="I955" s="30">
        <f>(H955*EXP(Plan1!$G$7-(Plan1!$G$8^2)/2+NORMSINV(AleatProd!I954)*Plan1!$G$8))</f>
        <v>18877.455535360088</v>
      </c>
      <c r="J955" s="30">
        <f>(I955*EXP(Plan1!$G$7-(Plan1!$G$8^2)/2+NORMSINV(AleatProd!J954)*Plan1!$G$8))</f>
        <v>18788.529382800974</v>
      </c>
      <c r="K955" s="30">
        <f>(J955*EXP(Plan1!$G$7-(Plan1!$G$8^2)/2+NORMSINV(AleatProd!K954)*Plan1!$G$8))</f>
        <v>18078.493883563642</v>
      </c>
      <c r="L955" s="30">
        <f>(K955*EXP(Plan1!$G$7-(Plan1!$G$8^2)/2+NORMSINV(AleatProd!L954)*Plan1!$G$8))</f>
        <v>17314.236516902311</v>
      </c>
      <c r="M955" s="30">
        <f>(L955*EXP(Plan1!$G$7-(Plan1!$G$8^2)/2+NORMSINV(AleatProd!M954)*Plan1!$G$8))</f>
        <v>16362.678097430666</v>
      </c>
      <c r="N955" s="30">
        <f>(M955*EXP(Plan1!$G$7-(Plan1!$G$8^2)/2+NORMSINV(AleatProd!N954)*Plan1!$G$8))</f>
        <v>17026.099713197567</v>
      </c>
      <c r="O955" s="30">
        <f>(N955*EXP(Plan1!$G$7-(Plan1!$G$8^2)/2+NORMSINV(AleatProd!O954)*Plan1!$G$8))</f>
        <v>16676.855919323927</v>
      </c>
      <c r="P955" s="30">
        <f>(O955*EXP(Plan1!$G$7-(Plan1!$G$8^2)/2+NORMSINV(AleatProd!P954)*Plan1!$G$8))</f>
        <v>15629.149089293753</v>
      </c>
      <c r="Q955" s="30">
        <f>(P955*EXP(Plan1!$G$7-(Plan1!$G$8^2)/2+NORMSINV(AleatProd!Q954)*Plan1!$G$8))</f>
        <v>14523.757066294102</v>
      </c>
      <c r="R955" s="30">
        <f>(Q955*EXP(Plan1!$G$7-(Plan1!$G$8^2)/2+NORMSINV(AleatProd!R954)*Plan1!$G$8))</f>
        <v>14491.391511978269</v>
      </c>
      <c r="S955" s="30">
        <f>(R955*EXP(Plan1!$G$7-(Plan1!$G$8^2)/2+NORMSINV(AleatProd!S954)*Plan1!$G$8))</f>
        <v>14356.786800969925</v>
      </c>
      <c r="T955" s="30">
        <f>(S955*EXP(Plan1!$G$7-(Plan1!$G$8^2)/2+NORMSINV(AleatProd!T954)*Plan1!$G$8))</f>
        <v>13649.444604706086</v>
      </c>
      <c r="U955" s="30">
        <f>(T955*EXP(Plan1!$G$7-(Plan1!$G$8^2)/2+NORMSINV(AleatProd!U954)*Plan1!$G$8))</f>
        <v>12535.863365424137</v>
      </c>
      <c r="V955" s="30">
        <f>(U955*EXP(Plan1!$G$7-(Plan1!$G$8^2)/2+NORMSINV(AleatProd!V954)*Plan1!$G$8))</f>
        <v>12556.003569919858</v>
      </c>
    </row>
    <row r="956" spans="1:22" x14ac:dyDescent="0.25">
      <c r="A956">
        <v>953</v>
      </c>
      <c r="B956" s="2">
        <f>Plan1!$B$4</f>
        <v>17520</v>
      </c>
      <c r="C956" s="30">
        <f>(B956*EXP(Plan1!$G$7-(Plan1!$G$8^2)/2+NORMSINV(AleatProd!C955)*Plan1!$G$8))</f>
        <v>16879.884434731168</v>
      </c>
      <c r="D956" s="30">
        <f>(C956*EXP(Plan1!$G$7-(Plan1!$G$8^2)/2+NORMSINV(AleatProd!D955)*Plan1!$G$8))</f>
        <v>15482.501830184025</v>
      </c>
      <c r="E956" s="30">
        <f>(D956*EXP(Plan1!$G$7-(Plan1!$G$8^2)/2+NORMSINV(AleatProd!E955)*Plan1!$G$8))</f>
        <v>14255.42535977083</v>
      </c>
      <c r="F956" s="30">
        <f>(E956*EXP(Plan1!$G$7-(Plan1!$G$8^2)/2+NORMSINV(AleatProd!F955)*Plan1!$G$8))</f>
        <v>15124.809573906829</v>
      </c>
      <c r="G956" s="30">
        <f>(F956*EXP(Plan1!$G$7-(Plan1!$G$8^2)/2+NORMSINV(AleatProd!G955)*Plan1!$G$8))</f>
        <v>15017.13100774769</v>
      </c>
      <c r="H956" s="30">
        <f>(G956*EXP(Plan1!$G$7-(Plan1!$G$8^2)/2+NORMSINV(AleatProd!H955)*Plan1!$G$8))</f>
        <v>14876.15953612478</v>
      </c>
      <c r="I956" s="30">
        <f>(H956*EXP(Plan1!$G$7-(Plan1!$G$8^2)/2+NORMSINV(AleatProd!I955)*Plan1!$G$8))</f>
        <v>14608.375199158674</v>
      </c>
      <c r="J956" s="30">
        <f>(I956*EXP(Plan1!$G$7-(Plan1!$G$8^2)/2+NORMSINV(AleatProd!J955)*Plan1!$G$8))</f>
        <v>14269.898376166546</v>
      </c>
      <c r="K956" s="30">
        <f>(J956*EXP(Plan1!$G$7-(Plan1!$G$8^2)/2+NORMSINV(AleatProd!K955)*Plan1!$G$8))</f>
        <v>13860.941102644796</v>
      </c>
      <c r="L956" s="30">
        <f>(K956*EXP(Plan1!$G$7-(Plan1!$G$8^2)/2+NORMSINV(AleatProd!L955)*Plan1!$G$8))</f>
        <v>13638.761144531782</v>
      </c>
      <c r="M956" s="30">
        <f>(L956*EXP(Plan1!$G$7-(Plan1!$G$8^2)/2+NORMSINV(AleatProd!M955)*Plan1!$G$8))</f>
        <v>13316.86790410896</v>
      </c>
      <c r="N956" s="30">
        <f>(M956*EXP(Plan1!$G$7-(Plan1!$G$8^2)/2+NORMSINV(AleatProd!N955)*Plan1!$G$8))</f>
        <v>12243.862371054727</v>
      </c>
      <c r="O956" s="30">
        <f>(N956*EXP(Plan1!$G$7-(Plan1!$G$8^2)/2+NORMSINV(AleatProd!O955)*Plan1!$G$8))</f>
        <v>11194.103965688613</v>
      </c>
      <c r="P956" s="30">
        <f>(O956*EXP(Plan1!$G$7-(Plan1!$G$8^2)/2+NORMSINV(AleatProd!P955)*Plan1!$G$8))</f>
        <v>11254.266972926182</v>
      </c>
      <c r="Q956" s="30">
        <f>(P956*EXP(Plan1!$G$7-(Plan1!$G$8^2)/2+NORMSINV(AleatProd!Q955)*Plan1!$G$8))</f>
        <v>10559.989172384252</v>
      </c>
      <c r="R956" s="30">
        <f>(Q956*EXP(Plan1!$G$7-(Plan1!$G$8^2)/2+NORMSINV(AleatProd!R955)*Plan1!$G$8))</f>
        <v>9713.4392156944923</v>
      </c>
      <c r="S956" s="30">
        <f>(R956*EXP(Plan1!$G$7-(Plan1!$G$8^2)/2+NORMSINV(AleatProd!S955)*Plan1!$G$8))</f>
        <v>9669.0780782562269</v>
      </c>
      <c r="T956" s="30">
        <f>(S956*EXP(Plan1!$G$7-(Plan1!$G$8^2)/2+NORMSINV(AleatProd!T955)*Plan1!$G$8))</f>
        <v>10076.223223072864</v>
      </c>
      <c r="U956" s="30">
        <f>(T956*EXP(Plan1!$G$7-(Plan1!$G$8^2)/2+NORMSINV(AleatProd!U955)*Plan1!$G$8))</f>
        <v>10302.612469100459</v>
      </c>
      <c r="V956" s="30">
        <f>(U956*EXP(Plan1!$G$7-(Plan1!$G$8^2)/2+NORMSINV(AleatProd!V955)*Plan1!$G$8))</f>
        <v>10302.579696844152</v>
      </c>
    </row>
    <row r="957" spans="1:22" x14ac:dyDescent="0.25">
      <c r="A957">
        <v>954</v>
      </c>
      <c r="B957" s="2">
        <f>Plan1!$B$4</f>
        <v>17520</v>
      </c>
      <c r="C957" s="30">
        <f>(B957*EXP(Plan1!$G$7-(Plan1!$G$8^2)/2+NORMSINV(AleatProd!C956)*Plan1!$G$8))</f>
        <v>17549.380223400585</v>
      </c>
      <c r="D957" s="30">
        <f>(C957*EXP(Plan1!$G$7-(Plan1!$G$8^2)/2+NORMSINV(AleatProd!D956)*Plan1!$G$8))</f>
        <v>17674.399710243986</v>
      </c>
      <c r="E957" s="30">
        <f>(D957*EXP(Plan1!$G$7-(Plan1!$G$8^2)/2+NORMSINV(AleatProd!E956)*Plan1!$G$8))</f>
        <v>17809.053968457934</v>
      </c>
      <c r="F957" s="30">
        <f>(E957*EXP(Plan1!$G$7-(Plan1!$G$8^2)/2+NORMSINV(AleatProd!F956)*Plan1!$G$8))</f>
        <v>18282.314898150067</v>
      </c>
      <c r="G957" s="30">
        <f>(F957*EXP(Plan1!$G$7-(Plan1!$G$8^2)/2+NORMSINV(AleatProd!G956)*Plan1!$G$8))</f>
        <v>17884.419726155636</v>
      </c>
      <c r="H957" s="30">
        <f>(G957*EXP(Plan1!$G$7-(Plan1!$G$8^2)/2+NORMSINV(AleatProd!H956)*Plan1!$G$8))</f>
        <v>17669.9763638</v>
      </c>
      <c r="I957" s="30">
        <f>(H957*EXP(Plan1!$G$7-(Plan1!$G$8^2)/2+NORMSINV(AleatProd!I956)*Plan1!$G$8))</f>
        <v>17305.765200237322</v>
      </c>
      <c r="J957" s="30">
        <f>(I957*EXP(Plan1!$G$7-(Plan1!$G$8^2)/2+NORMSINV(AleatProd!J956)*Plan1!$G$8))</f>
        <v>17665.46431350179</v>
      </c>
      <c r="K957" s="30">
        <f>(J957*EXP(Plan1!$G$7-(Plan1!$G$8^2)/2+NORMSINV(AleatProd!K956)*Plan1!$G$8))</f>
        <v>19086.464227514065</v>
      </c>
      <c r="L957" s="30">
        <f>(K957*EXP(Plan1!$G$7-(Plan1!$G$8^2)/2+NORMSINV(AleatProd!L956)*Plan1!$G$8))</f>
        <v>19731.919832167583</v>
      </c>
      <c r="M957" s="30">
        <f>(L957*EXP(Plan1!$G$7-(Plan1!$G$8^2)/2+NORMSINV(AleatProd!M956)*Plan1!$G$8))</f>
        <v>20039.342602924975</v>
      </c>
      <c r="N957" s="30">
        <f>(M957*EXP(Plan1!$G$7-(Plan1!$G$8^2)/2+NORMSINV(AleatProd!N956)*Plan1!$G$8))</f>
        <v>20945.775850706272</v>
      </c>
      <c r="O957" s="30">
        <f>(N957*EXP(Plan1!$G$7-(Plan1!$G$8^2)/2+NORMSINV(AleatProd!O956)*Plan1!$G$8))</f>
        <v>18692.341041447373</v>
      </c>
      <c r="P957" s="30">
        <f>(O957*EXP(Plan1!$G$7-(Plan1!$G$8^2)/2+NORMSINV(AleatProd!P956)*Plan1!$G$8))</f>
        <v>17311.325022733417</v>
      </c>
      <c r="Q957" s="30">
        <f>(P957*EXP(Plan1!$G$7-(Plan1!$G$8^2)/2+NORMSINV(AleatProd!Q956)*Plan1!$G$8))</f>
        <v>16643.723432593848</v>
      </c>
      <c r="R957" s="30">
        <f>(Q957*EXP(Plan1!$G$7-(Plan1!$G$8^2)/2+NORMSINV(AleatProd!R956)*Plan1!$G$8))</f>
        <v>16524.100926478881</v>
      </c>
      <c r="S957" s="30">
        <f>(R957*EXP(Plan1!$G$7-(Plan1!$G$8^2)/2+NORMSINV(AleatProd!S956)*Plan1!$G$8))</f>
        <v>16643.076466482849</v>
      </c>
      <c r="T957" s="30">
        <f>(S957*EXP(Plan1!$G$7-(Plan1!$G$8^2)/2+NORMSINV(AleatProd!T956)*Plan1!$G$8))</f>
        <v>14586.444686396544</v>
      </c>
      <c r="U957" s="30">
        <f>(T957*EXP(Plan1!$G$7-(Plan1!$G$8^2)/2+NORMSINV(AleatProd!U956)*Plan1!$G$8))</f>
        <v>13805.393241174561</v>
      </c>
      <c r="V957" s="30">
        <f>(U957*EXP(Plan1!$G$7-(Plan1!$G$8^2)/2+NORMSINV(AleatProd!V956)*Plan1!$G$8))</f>
        <v>13999.435895814775</v>
      </c>
    </row>
    <row r="958" spans="1:22" x14ac:dyDescent="0.25">
      <c r="A958">
        <v>955</v>
      </c>
      <c r="B958" s="2">
        <f>Plan1!$B$4</f>
        <v>17520</v>
      </c>
      <c r="C958" s="30">
        <f>(B958*EXP(Plan1!$G$7-(Plan1!$G$8^2)/2+NORMSINV(AleatProd!C957)*Plan1!$G$8))</f>
        <v>16854.882616664345</v>
      </c>
      <c r="D958" s="30">
        <f>(C958*EXP(Plan1!$G$7-(Plan1!$G$8^2)/2+NORMSINV(AleatProd!D957)*Plan1!$G$8))</f>
        <v>16505.457467334967</v>
      </c>
      <c r="E958" s="30">
        <f>(D958*EXP(Plan1!$G$7-(Plan1!$G$8^2)/2+NORMSINV(AleatProd!E957)*Plan1!$G$8))</f>
        <v>16020.844560007336</v>
      </c>
      <c r="F958" s="30">
        <f>(E958*EXP(Plan1!$G$7-(Plan1!$G$8^2)/2+NORMSINV(AleatProd!F957)*Plan1!$G$8))</f>
        <v>15334.746072128866</v>
      </c>
      <c r="G958" s="30">
        <f>(F958*EXP(Plan1!$G$7-(Plan1!$G$8^2)/2+NORMSINV(AleatProd!G957)*Plan1!$G$8))</f>
        <v>15302.615394903241</v>
      </c>
      <c r="H958" s="30">
        <f>(G958*EXP(Plan1!$G$7-(Plan1!$G$8^2)/2+NORMSINV(AleatProd!H957)*Plan1!$G$8))</f>
        <v>14465.564655867756</v>
      </c>
      <c r="I958" s="30">
        <f>(H958*EXP(Plan1!$G$7-(Plan1!$G$8^2)/2+NORMSINV(AleatProd!I957)*Plan1!$G$8))</f>
        <v>14607.647063921682</v>
      </c>
      <c r="J958" s="30">
        <f>(I958*EXP(Plan1!$G$7-(Plan1!$G$8^2)/2+NORMSINV(AleatProd!J957)*Plan1!$G$8))</f>
        <v>13989.142837813699</v>
      </c>
      <c r="K958" s="30">
        <f>(J958*EXP(Plan1!$G$7-(Plan1!$G$8^2)/2+NORMSINV(AleatProd!K957)*Plan1!$G$8))</f>
        <v>14550.56770818712</v>
      </c>
      <c r="L958" s="30">
        <f>(K958*EXP(Plan1!$G$7-(Plan1!$G$8^2)/2+NORMSINV(AleatProd!L957)*Plan1!$G$8))</f>
        <v>14058.097028520282</v>
      </c>
      <c r="M958" s="30">
        <f>(L958*EXP(Plan1!$G$7-(Plan1!$G$8^2)/2+NORMSINV(AleatProd!M957)*Plan1!$G$8))</f>
        <v>13784.352818701502</v>
      </c>
      <c r="N958" s="30">
        <f>(M958*EXP(Plan1!$G$7-(Plan1!$G$8^2)/2+NORMSINV(AleatProd!N957)*Plan1!$G$8))</f>
        <v>14384.291550565486</v>
      </c>
      <c r="O958" s="30">
        <f>(N958*EXP(Plan1!$G$7-(Plan1!$G$8^2)/2+NORMSINV(AleatProd!O957)*Plan1!$G$8))</f>
        <v>14896.987964892389</v>
      </c>
      <c r="P958" s="30">
        <f>(O958*EXP(Plan1!$G$7-(Plan1!$G$8^2)/2+NORMSINV(AleatProd!P957)*Plan1!$G$8))</f>
        <v>14706.489349166306</v>
      </c>
      <c r="Q958" s="30">
        <f>(P958*EXP(Plan1!$G$7-(Plan1!$G$8^2)/2+NORMSINV(AleatProd!Q957)*Plan1!$G$8))</f>
        <v>14157.343908411047</v>
      </c>
      <c r="R958" s="30">
        <f>(Q958*EXP(Plan1!$G$7-(Plan1!$G$8^2)/2+NORMSINV(AleatProd!R957)*Plan1!$G$8))</f>
        <v>13005.924250854112</v>
      </c>
      <c r="S958" s="30">
        <f>(R958*EXP(Plan1!$G$7-(Plan1!$G$8^2)/2+NORMSINV(AleatProd!S957)*Plan1!$G$8))</f>
        <v>12725.416805977507</v>
      </c>
      <c r="T958" s="30">
        <f>(S958*EXP(Plan1!$G$7-(Plan1!$G$8^2)/2+NORMSINV(AleatProd!T957)*Plan1!$G$8))</f>
        <v>12159.910703145293</v>
      </c>
      <c r="U958" s="30">
        <f>(T958*EXP(Plan1!$G$7-(Plan1!$G$8^2)/2+NORMSINV(AleatProd!U957)*Plan1!$G$8))</f>
        <v>13137.657491739334</v>
      </c>
      <c r="V958" s="30">
        <f>(U958*EXP(Plan1!$G$7-(Plan1!$G$8^2)/2+NORMSINV(AleatProd!V957)*Plan1!$G$8))</f>
        <v>12856.880761251767</v>
      </c>
    </row>
    <row r="959" spans="1:22" x14ac:dyDescent="0.25">
      <c r="A959">
        <v>956</v>
      </c>
      <c r="B959" s="2">
        <f>Plan1!$B$4</f>
        <v>17520</v>
      </c>
      <c r="C959" s="30">
        <f>(B959*EXP(Plan1!$G$7-(Plan1!$G$8^2)/2+NORMSINV(AleatProd!C958)*Plan1!$G$8))</f>
        <v>17371.515542661265</v>
      </c>
      <c r="D959" s="30">
        <f>(C959*EXP(Plan1!$G$7-(Plan1!$G$8^2)/2+NORMSINV(AleatProd!D958)*Plan1!$G$8))</f>
        <v>18625.023965452237</v>
      </c>
      <c r="E959" s="30">
        <f>(D959*EXP(Plan1!$G$7-(Plan1!$G$8^2)/2+NORMSINV(AleatProd!E958)*Plan1!$G$8))</f>
        <v>19186.937528536346</v>
      </c>
      <c r="F959" s="30">
        <f>(E959*EXP(Plan1!$G$7-(Plan1!$G$8^2)/2+NORMSINV(AleatProd!F958)*Plan1!$G$8))</f>
        <v>19979.630839214471</v>
      </c>
      <c r="G959" s="30">
        <f>(F959*EXP(Plan1!$G$7-(Plan1!$G$8^2)/2+NORMSINV(AleatProd!G958)*Plan1!$G$8))</f>
        <v>19198.469646114878</v>
      </c>
      <c r="H959" s="30">
        <f>(G959*EXP(Plan1!$G$7-(Plan1!$G$8^2)/2+NORMSINV(AleatProd!H958)*Plan1!$G$8))</f>
        <v>20077.741504741956</v>
      </c>
      <c r="I959" s="30">
        <f>(H959*EXP(Plan1!$G$7-(Plan1!$G$8^2)/2+NORMSINV(AleatProd!I958)*Plan1!$G$8))</f>
        <v>19602.017291843964</v>
      </c>
      <c r="J959" s="30">
        <f>(I959*EXP(Plan1!$G$7-(Plan1!$G$8^2)/2+NORMSINV(AleatProd!J958)*Plan1!$G$8))</f>
        <v>20553.24320171147</v>
      </c>
      <c r="K959" s="30">
        <f>(J959*EXP(Plan1!$G$7-(Plan1!$G$8^2)/2+NORMSINV(AleatProd!K958)*Plan1!$G$8))</f>
        <v>19387.441085154042</v>
      </c>
      <c r="L959" s="30">
        <f>(K959*EXP(Plan1!$G$7-(Plan1!$G$8^2)/2+NORMSINV(AleatProd!L958)*Plan1!$G$8))</f>
        <v>18510.093474495789</v>
      </c>
      <c r="M959" s="30">
        <f>(L959*EXP(Plan1!$G$7-(Plan1!$G$8^2)/2+NORMSINV(AleatProd!M958)*Plan1!$G$8))</f>
        <v>18761.621809471388</v>
      </c>
      <c r="N959" s="30">
        <f>(M959*EXP(Plan1!$G$7-(Plan1!$G$8^2)/2+NORMSINV(AleatProd!N958)*Plan1!$G$8))</f>
        <v>19068.142262670441</v>
      </c>
      <c r="O959" s="30">
        <f>(N959*EXP(Plan1!$G$7-(Plan1!$G$8^2)/2+NORMSINV(AleatProd!O958)*Plan1!$G$8))</f>
        <v>19057.69007653173</v>
      </c>
      <c r="P959" s="30">
        <f>(O959*EXP(Plan1!$G$7-(Plan1!$G$8^2)/2+NORMSINV(AleatProd!P958)*Plan1!$G$8))</f>
        <v>18450.649215883779</v>
      </c>
      <c r="Q959" s="30">
        <f>(P959*EXP(Plan1!$G$7-(Plan1!$G$8^2)/2+NORMSINV(AleatProd!Q958)*Plan1!$G$8))</f>
        <v>18152.051543742382</v>
      </c>
      <c r="R959" s="30">
        <f>(Q959*EXP(Plan1!$G$7-(Plan1!$G$8^2)/2+NORMSINV(AleatProd!R958)*Plan1!$G$8))</f>
        <v>18018.283700165543</v>
      </c>
      <c r="S959" s="30">
        <f>(R959*EXP(Plan1!$G$7-(Plan1!$G$8^2)/2+NORMSINV(AleatProd!S958)*Plan1!$G$8))</f>
        <v>17060.299999644856</v>
      </c>
      <c r="T959" s="30">
        <f>(S959*EXP(Plan1!$G$7-(Plan1!$G$8^2)/2+NORMSINV(AleatProd!T958)*Plan1!$G$8))</f>
        <v>16438.107160602405</v>
      </c>
      <c r="U959" s="30">
        <f>(T959*EXP(Plan1!$G$7-(Plan1!$G$8^2)/2+NORMSINV(AleatProd!U958)*Plan1!$G$8))</f>
        <v>16052.787926793198</v>
      </c>
      <c r="V959" s="30">
        <f>(U959*EXP(Plan1!$G$7-(Plan1!$G$8^2)/2+NORMSINV(AleatProd!V958)*Plan1!$G$8))</f>
        <v>15755.38324889618</v>
      </c>
    </row>
    <row r="960" spans="1:22" x14ac:dyDescent="0.25">
      <c r="A960">
        <v>957</v>
      </c>
      <c r="B960" s="2">
        <f>Plan1!$B$4</f>
        <v>17520</v>
      </c>
      <c r="C960" s="30">
        <f>(B960*EXP(Plan1!$G$7-(Plan1!$G$8^2)/2+NORMSINV(AleatProd!C959)*Plan1!$G$8))</f>
        <v>19283.554901462005</v>
      </c>
      <c r="D960" s="30">
        <f>(C960*EXP(Plan1!$G$7-(Plan1!$G$8^2)/2+NORMSINV(AleatProd!D959)*Plan1!$G$8))</f>
        <v>18147.981664733896</v>
      </c>
      <c r="E960" s="30">
        <f>(D960*EXP(Plan1!$G$7-(Plan1!$G$8^2)/2+NORMSINV(AleatProd!E959)*Plan1!$G$8))</f>
        <v>19896.26395815003</v>
      </c>
      <c r="F960" s="30">
        <f>(E960*EXP(Plan1!$G$7-(Plan1!$G$8^2)/2+NORMSINV(AleatProd!F959)*Plan1!$G$8))</f>
        <v>20334.670021625741</v>
      </c>
      <c r="G960" s="30">
        <f>(F960*EXP(Plan1!$G$7-(Plan1!$G$8^2)/2+NORMSINV(AleatProd!G959)*Plan1!$G$8))</f>
        <v>19231.991071617882</v>
      </c>
      <c r="H960" s="30">
        <f>(G960*EXP(Plan1!$G$7-(Plan1!$G$8^2)/2+NORMSINV(AleatProd!H959)*Plan1!$G$8))</f>
        <v>19997.458857939229</v>
      </c>
      <c r="I960" s="30">
        <f>(H960*EXP(Plan1!$G$7-(Plan1!$G$8^2)/2+NORMSINV(AleatProd!I959)*Plan1!$G$8))</f>
        <v>19601.602221519563</v>
      </c>
      <c r="J960" s="30">
        <f>(I960*EXP(Plan1!$G$7-(Plan1!$G$8^2)/2+NORMSINV(AleatProd!J959)*Plan1!$G$8))</f>
        <v>18794.44909935163</v>
      </c>
      <c r="K960" s="30">
        <f>(J960*EXP(Plan1!$G$7-(Plan1!$G$8^2)/2+NORMSINV(AleatProd!K959)*Plan1!$G$8))</f>
        <v>17249.724545651246</v>
      </c>
      <c r="L960" s="30">
        <f>(K960*EXP(Plan1!$G$7-(Plan1!$G$8^2)/2+NORMSINV(AleatProd!L959)*Plan1!$G$8))</f>
        <v>17517.608293250007</v>
      </c>
      <c r="M960" s="30">
        <f>(L960*EXP(Plan1!$G$7-(Plan1!$G$8^2)/2+NORMSINV(AleatProd!M959)*Plan1!$G$8))</f>
        <v>16787.533383045255</v>
      </c>
      <c r="N960" s="30">
        <f>(M960*EXP(Plan1!$G$7-(Plan1!$G$8^2)/2+NORMSINV(AleatProd!N959)*Plan1!$G$8))</f>
        <v>15524.610417916752</v>
      </c>
      <c r="O960" s="30">
        <f>(N960*EXP(Plan1!$G$7-(Plan1!$G$8^2)/2+NORMSINV(AleatProd!O959)*Plan1!$G$8))</f>
        <v>15511.286162316917</v>
      </c>
      <c r="P960" s="30">
        <f>(O960*EXP(Plan1!$G$7-(Plan1!$G$8^2)/2+NORMSINV(AleatProd!P959)*Plan1!$G$8))</f>
        <v>14669.848068122812</v>
      </c>
      <c r="Q960" s="30">
        <f>(P960*EXP(Plan1!$G$7-(Plan1!$G$8^2)/2+NORMSINV(AleatProd!Q959)*Plan1!$G$8))</f>
        <v>15627.613701215838</v>
      </c>
      <c r="R960" s="30">
        <f>(Q960*EXP(Plan1!$G$7-(Plan1!$G$8^2)/2+NORMSINV(AleatProd!R959)*Plan1!$G$8))</f>
        <v>15990.271043333036</v>
      </c>
      <c r="S960" s="30">
        <f>(R960*EXP(Plan1!$G$7-(Plan1!$G$8^2)/2+NORMSINV(AleatProd!S959)*Plan1!$G$8))</f>
        <v>15144.295560538989</v>
      </c>
      <c r="T960" s="30">
        <f>(S960*EXP(Plan1!$G$7-(Plan1!$G$8^2)/2+NORMSINV(AleatProd!T959)*Plan1!$G$8))</f>
        <v>15208.731769619491</v>
      </c>
      <c r="U960" s="30">
        <f>(T960*EXP(Plan1!$G$7-(Plan1!$G$8^2)/2+NORMSINV(AleatProd!U959)*Plan1!$G$8))</f>
        <v>14680.30836306976</v>
      </c>
      <c r="V960" s="30">
        <f>(U960*EXP(Plan1!$G$7-(Plan1!$G$8^2)/2+NORMSINV(AleatProd!V959)*Plan1!$G$8))</f>
        <v>14892.219253055207</v>
      </c>
    </row>
    <row r="961" spans="1:22" x14ac:dyDescent="0.25">
      <c r="A961">
        <v>958</v>
      </c>
      <c r="B961" s="2">
        <f>Plan1!$B$4</f>
        <v>17520</v>
      </c>
      <c r="C961" s="30">
        <f>(B961*EXP(Plan1!$G$7-(Plan1!$G$8^2)/2+NORMSINV(AleatProd!C960)*Plan1!$G$8))</f>
        <v>16564.581980939882</v>
      </c>
      <c r="D961" s="30">
        <f>(C961*EXP(Plan1!$G$7-(Plan1!$G$8^2)/2+NORMSINV(AleatProd!D960)*Plan1!$G$8))</f>
        <v>16689.604517341351</v>
      </c>
      <c r="E961" s="30">
        <f>(D961*EXP(Plan1!$G$7-(Plan1!$G$8^2)/2+NORMSINV(AleatProd!E960)*Plan1!$G$8))</f>
        <v>16080.541563209597</v>
      </c>
      <c r="F961" s="30">
        <f>(E961*EXP(Plan1!$G$7-(Plan1!$G$8^2)/2+NORMSINV(AleatProd!F960)*Plan1!$G$8))</f>
        <v>15768.541567768511</v>
      </c>
      <c r="G961" s="30">
        <f>(F961*EXP(Plan1!$G$7-(Plan1!$G$8^2)/2+NORMSINV(AleatProd!G960)*Plan1!$G$8))</f>
        <v>14602.17753590792</v>
      </c>
      <c r="H961" s="30">
        <f>(G961*EXP(Plan1!$G$7-(Plan1!$G$8^2)/2+NORMSINV(AleatProd!H960)*Plan1!$G$8))</f>
        <v>14556.096157469407</v>
      </c>
      <c r="I961" s="30">
        <f>(H961*EXP(Plan1!$G$7-(Plan1!$G$8^2)/2+NORMSINV(AleatProd!I960)*Plan1!$G$8))</f>
        <v>14835.462809761766</v>
      </c>
      <c r="J961" s="30">
        <f>(I961*EXP(Plan1!$G$7-(Plan1!$G$8^2)/2+NORMSINV(AleatProd!J960)*Plan1!$G$8))</f>
        <v>13823.640992298575</v>
      </c>
      <c r="K961" s="30">
        <f>(J961*EXP(Plan1!$G$7-(Plan1!$G$8^2)/2+NORMSINV(AleatProd!K960)*Plan1!$G$8))</f>
        <v>16301.135042398628</v>
      </c>
      <c r="L961" s="30">
        <f>(K961*EXP(Plan1!$G$7-(Plan1!$G$8^2)/2+NORMSINV(AleatProd!L960)*Plan1!$G$8))</f>
        <v>16539.927570188996</v>
      </c>
      <c r="M961" s="30">
        <f>(L961*EXP(Plan1!$G$7-(Plan1!$G$8^2)/2+NORMSINV(AleatProd!M960)*Plan1!$G$8))</f>
        <v>16776.563447229382</v>
      </c>
      <c r="N961" s="30">
        <f>(M961*EXP(Plan1!$G$7-(Plan1!$G$8^2)/2+NORMSINV(AleatProd!N960)*Plan1!$G$8))</f>
        <v>16553.364965150857</v>
      </c>
      <c r="O961" s="30">
        <f>(N961*EXP(Plan1!$G$7-(Plan1!$G$8^2)/2+NORMSINV(AleatProd!O960)*Plan1!$G$8))</f>
        <v>15512.03214842697</v>
      </c>
      <c r="P961" s="30">
        <f>(O961*EXP(Plan1!$G$7-(Plan1!$G$8^2)/2+NORMSINV(AleatProd!P960)*Plan1!$G$8))</f>
        <v>17287.957970722768</v>
      </c>
      <c r="Q961" s="30">
        <f>(P961*EXP(Plan1!$G$7-(Plan1!$G$8^2)/2+NORMSINV(AleatProd!Q960)*Plan1!$G$8))</f>
        <v>16162.236680521471</v>
      </c>
      <c r="R961" s="30">
        <f>(Q961*EXP(Plan1!$G$7-(Plan1!$G$8^2)/2+NORMSINV(AleatProd!R960)*Plan1!$G$8))</f>
        <v>16841.798614113879</v>
      </c>
      <c r="S961" s="30">
        <f>(R961*EXP(Plan1!$G$7-(Plan1!$G$8^2)/2+NORMSINV(AleatProd!S960)*Plan1!$G$8))</f>
        <v>16987.109402786406</v>
      </c>
      <c r="T961" s="30">
        <f>(S961*EXP(Plan1!$G$7-(Plan1!$G$8^2)/2+NORMSINV(AleatProd!T960)*Plan1!$G$8))</f>
        <v>15974.933160407132</v>
      </c>
      <c r="U961" s="30">
        <f>(T961*EXP(Plan1!$G$7-(Plan1!$G$8^2)/2+NORMSINV(AleatProd!U960)*Plan1!$G$8))</f>
        <v>15298.853482366954</v>
      </c>
      <c r="V961" s="30">
        <f>(U961*EXP(Plan1!$G$7-(Plan1!$G$8^2)/2+NORMSINV(AleatProd!V960)*Plan1!$G$8))</f>
        <v>17469.692533573896</v>
      </c>
    </row>
    <row r="962" spans="1:22" x14ac:dyDescent="0.25">
      <c r="A962">
        <v>959</v>
      </c>
      <c r="B962" s="2">
        <f>Plan1!$B$4</f>
        <v>17520</v>
      </c>
      <c r="C962" s="30">
        <f>(B962*EXP(Plan1!$G$7-(Plan1!$G$8^2)/2+NORMSINV(AleatProd!C961)*Plan1!$G$8))</f>
        <v>17293.947296254471</v>
      </c>
      <c r="D962" s="30">
        <f>(C962*EXP(Plan1!$G$7-(Plan1!$G$8^2)/2+NORMSINV(AleatProd!D961)*Plan1!$G$8))</f>
        <v>16915.177993470348</v>
      </c>
      <c r="E962" s="30">
        <f>(D962*EXP(Plan1!$G$7-(Plan1!$G$8^2)/2+NORMSINV(AleatProd!E961)*Plan1!$G$8))</f>
        <v>15927.571224346679</v>
      </c>
      <c r="F962" s="30">
        <f>(E962*EXP(Plan1!$G$7-(Plan1!$G$8^2)/2+NORMSINV(AleatProd!F961)*Plan1!$G$8))</f>
        <v>15283.509164890993</v>
      </c>
      <c r="G962" s="30">
        <f>(F962*EXP(Plan1!$G$7-(Plan1!$G$8^2)/2+NORMSINV(AleatProd!G961)*Plan1!$G$8))</f>
        <v>15367.103344942583</v>
      </c>
      <c r="H962" s="30">
        <f>(G962*EXP(Plan1!$G$7-(Plan1!$G$8^2)/2+NORMSINV(AleatProd!H961)*Plan1!$G$8))</f>
        <v>15552.352142265312</v>
      </c>
      <c r="I962" s="30">
        <f>(H962*EXP(Plan1!$G$7-(Plan1!$G$8^2)/2+NORMSINV(AleatProd!I961)*Plan1!$G$8))</f>
        <v>15437.091993704935</v>
      </c>
      <c r="J962" s="30">
        <f>(I962*EXP(Plan1!$G$7-(Plan1!$G$8^2)/2+NORMSINV(AleatProd!J961)*Plan1!$G$8))</f>
        <v>15734.543497916598</v>
      </c>
      <c r="K962" s="30">
        <f>(J962*EXP(Plan1!$G$7-(Plan1!$G$8^2)/2+NORMSINV(AleatProd!K961)*Plan1!$G$8))</f>
        <v>15926.172701591413</v>
      </c>
      <c r="L962" s="30">
        <f>(K962*EXP(Plan1!$G$7-(Plan1!$G$8^2)/2+NORMSINV(AleatProd!L961)*Plan1!$G$8))</f>
        <v>16009.762251545333</v>
      </c>
      <c r="M962" s="30">
        <f>(L962*EXP(Plan1!$G$7-(Plan1!$G$8^2)/2+NORMSINV(AleatProd!M961)*Plan1!$G$8))</f>
        <v>16704.180386221462</v>
      </c>
      <c r="N962" s="30">
        <f>(M962*EXP(Plan1!$G$7-(Plan1!$G$8^2)/2+NORMSINV(AleatProd!N961)*Plan1!$G$8))</f>
        <v>16052.12843546898</v>
      </c>
      <c r="O962" s="30">
        <f>(N962*EXP(Plan1!$G$7-(Plan1!$G$8^2)/2+NORMSINV(AleatProd!O961)*Plan1!$G$8))</f>
        <v>16177.034297648825</v>
      </c>
      <c r="P962" s="30">
        <f>(O962*EXP(Plan1!$G$7-(Plan1!$G$8^2)/2+NORMSINV(AleatProd!P961)*Plan1!$G$8))</f>
        <v>15907.195130892478</v>
      </c>
      <c r="Q962" s="30">
        <f>(P962*EXP(Plan1!$G$7-(Plan1!$G$8^2)/2+NORMSINV(AleatProd!Q961)*Plan1!$G$8))</f>
        <v>15234.300283483135</v>
      </c>
      <c r="R962" s="30">
        <f>(Q962*EXP(Plan1!$G$7-(Plan1!$G$8^2)/2+NORMSINV(AleatProd!R961)*Plan1!$G$8))</f>
        <v>14825.521481117334</v>
      </c>
      <c r="S962" s="30">
        <f>(R962*EXP(Plan1!$G$7-(Plan1!$G$8^2)/2+NORMSINV(AleatProd!S961)*Plan1!$G$8))</f>
        <v>15700.548910607056</v>
      </c>
      <c r="T962" s="30">
        <f>(S962*EXP(Plan1!$G$7-(Plan1!$G$8^2)/2+NORMSINV(AleatProd!T961)*Plan1!$G$8))</f>
        <v>15096.212890474721</v>
      </c>
      <c r="U962" s="30">
        <f>(T962*EXP(Plan1!$G$7-(Plan1!$G$8^2)/2+NORMSINV(AleatProd!U961)*Plan1!$G$8))</f>
        <v>14501.527511293501</v>
      </c>
      <c r="V962" s="30">
        <f>(U962*EXP(Plan1!$G$7-(Plan1!$G$8^2)/2+NORMSINV(AleatProd!V961)*Plan1!$G$8))</f>
        <v>13394.33547821351</v>
      </c>
    </row>
    <row r="963" spans="1:22" x14ac:dyDescent="0.25">
      <c r="A963">
        <v>960</v>
      </c>
      <c r="B963" s="2">
        <f>Plan1!$B$4</f>
        <v>17520</v>
      </c>
      <c r="C963" s="30">
        <f>(B963*EXP(Plan1!$G$7-(Plan1!$G$8^2)/2+NORMSINV(AleatProd!C962)*Plan1!$G$8))</f>
        <v>16319.318984855656</v>
      </c>
      <c r="D963" s="30">
        <f>(C963*EXP(Plan1!$G$7-(Plan1!$G$8^2)/2+NORMSINV(AleatProd!D962)*Plan1!$G$8))</f>
        <v>16203.703149834502</v>
      </c>
      <c r="E963" s="30">
        <f>(D963*EXP(Plan1!$G$7-(Plan1!$G$8^2)/2+NORMSINV(AleatProd!E962)*Plan1!$G$8))</f>
        <v>15184.696115113027</v>
      </c>
      <c r="F963" s="30">
        <f>(E963*EXP(Plan1!$G$7-(Plan1!$G$8^2)/2+NORMSINV(AleatProd!F962)*Plan1!$G$8))</f>
        <v>15024.562051032604</v>
      </c>
      <c r="G963" s="30">
        <f>(F963*EXP(Plan1!$G$7-(Plan1!$G$8^2)/2+NORMSINV(AleatProd!G962)*Plan1!$G$8))</f>
        <v>14319.381808050886</v>
      </c>
      <c r="H963" s="30">
        <f>(G963*EXP(Plan1!$G$7-(Plan1!$G$8^2)/2+NORMSINV(AleatProd!H962)*Plan1!$G$8))</f>
        <v>13357.724451595148</v>
      </c>
      <c r="I963" s="30">
        <f>(H963*EXP(Plan1!$G$7-(Plan1!$G$8^2)/2+NORMSINV(AleatProd!I962)*Plan1!$G$8))</f>
        <v>13847.963080764548</v>
      </c>
      <c r="J963" s="30">
        <f>(I963*EXP(Plan1!$G$7-(Plan1!$G$8^2)/2+NORMSINV(AleatProd!J962)*Plan1!$G$8))</f>
        <v>13686.551860417461</v>
      </c>
      <c r="K963" s="30">
        <f>(J963*EXP(Plan1!$G$7-(Plan1!$G$8^2)/2+NORMSINV(AleatProd!K962)*Plan1!$G$8))</f>
        <v>13835.968571611282</v>
      </c>
      <c r="L963" s="30">
        <f>(K963*EXP(Plan1!$G$7-(Plan1!$G$8^2)/2+NORMSINV(AleatProd!L962)*Plan1!$G$8))</f>
        <v>12967.250655169122</v>
      </c>
      <c r="M963" s="30">
        <f>(L963*EXP(Plan1!$G$7-(Plan1!$G$8^2)/2+NORMSINV(AleatProd!M962)*Plan1!$G$8))</f>
        <v>12871.531170722519</v>
      </c>
      <c r="N963" s="30">
        <f>(M963*EXP(Plan1!$G$7-(Plan1!$G$8^2)/2+NORMSINV(AleatProd!N962)*Plan1!$G$8))</f>
        <v>12316.774783699469</v>
      </c>
      <c r="O963" s="30">
        <f>(N963*EXP(Plan1!$G$7-(Plan1!$G$8^2)/2+NORMSINV(AleatProd!O962)*Plan1!$G$8))</f>
        <v>12331.767473432199</v>
      </c>
      <c r="P963" s="30">
        <f>(O963*EXP(Plan1!$G$7-(Plan1!$G$8^2)/2+NORMSINV(AleatProd!P962)*Plan1!$G$8))</f>
        <v>11980.237378572208</v>
      </c>
      <c r="Q963" s="30">
        <f>(P963*EXP(Plan1!$G$7-(Plan1!$G$8^2)/2+NORMSINV(AleatProd!Q962)*Plan1!$G$8))</f>
        <v>11987.650866209617</v>
      </c>
      <c r="R963" s="30">
        <f>(Q963*EXP(Plan1!$G$7-(Plan1!$G$8^2)/2+NORMSINV(AleatProd!R962)*Plan1!$G$8))</f>
        <v>12556.056422174563</v>
      </c>
      <c r="S963" s="30">
        <f>(R963*EXP(Plan1!$G$7-(Plan1!$G$8^2)/2+NORMSINV(AleatProd!S962)*Plan1!$G$8))</f>
        <v>12161.627883717716</v>
      </c>
      <c r="T963" s="30">
        <f>(S963*EXP(Plan1!$G$7-(Plan1!$G$8^2)/2+NORMSINV(AleatProd!T962)*Plan1!$G$8))</f>
        <v>11943.145749391259</v>
      </c>
      <c r="U963" s="30">
        <f>(T963*EXP(Plan1!$G$7-(Plan1!$G$8^2)/2+NORMSINV(AleatProd!U962)*Plan1!$G$8))</f>
        <v>12387.044736152962</v>
      </c>
      <c r="V963" s="30">
        <f>(U963*EXP(Plan1!$G$7-(Plan1!$G$8^2)/2+NORMSINV(AleatProd!V962)*Plan1!$G$8))</f>
        <v>13036.112301375113</v>
      </c>
    </row>
    <row r="964" spans="1:22" x14ac:dyDescent="0.25">
      <c r="A964">
        <v>961</v>
      </c>
      <c r="B964" s="2">
        <f>Plan1!$B$4</f>
        <v>17520</v>
      </c>
      <c r="C964" s="30">
        <f>(B964*EXP(Plan1!$G$7-(Plan1!$G$8^2)/2+NORMSINV(AleatProd!C963)*Plan1!$G$8))</f>
        <v>16839.90977991408</v>
      </c>
      <c r="D964" s="30">
        <f>(C964*EXP(Plan1!$G$7-(Plan1!$G$8^2)/2+NORMSINV(AleatProd!D963)*Plan1!$G$8))</f>
        <v>19489.508820457264</v>
      </c>
      <c r="E964" s="30">
        <f>(D964*EXP(Plan1!$G$7-(Plan1!$G$8^2)/2+NORMSINV(AleatProd!E963)*Plan1!$G$8))</f>
        <v>20355.625706392191</v>
      </c>
      <c r="F964" s="30">
        <f>(E964*EXP(Plan1!$G$7-(Plan1!$G$8^2)/2+NORMSINV(AleatProd!F963)*Plan1!$G$8))</f>
        <v>19092.986864489874</v>
      </c>
      <c r="G964" s="30">
        <f>(F964*EXP(Plan1!$G$7-(Plan1!$G$8^2)/2+NORMSINV(AleatProd!G963)*Plan1!$G$8))</f>
        <v>19148.97856456181</v>
      </c>
      <c r="H964" s="30">
        <f>(G964*EXP(Plan1!$G$7-(Plan1!$G$8^2)/2+NORMSINV(AleatProd!H963)*Plan1!$G$8))</f>
        <v>18477.728925109834</v>
      </c>
      <c r="I964" s="30">
        <f>(H964*EXP(Plan1!$G$7-(Plan1!$G$8^2)/2+NORMSINV(AleatProd!I963)*Plan1!$G$8))</f>
        <v>18017.975664603055</v>
      </c>
      <c r="J964" s="30">
        <f>(I964*EXP(Plan1!$G$7-(Plan1!$G$8^2)/2+NORMSINV(AleatProd!J963)*Plan1!$G$8))</f>
        <v>19751.35139592316</v>
      </c>
      <c r="K964" s="30">
        <f>(J964*EXP(Plan1!$G$7-(Plan1!$G$8^2)/2+NORMSINV(AleatProd!K963)*Plan1!$G$8))</f>
        <v>20061.933269721569</v>
      </c>
      <c r="L964" s="30">
        <f>(K964*EXP(Plan1!$G$7-(Plan1!$G$8^2)/2+NORMSINV(AleatProd!L963)*Plan1!$G$8))</f>
        <v>20268.728820948076</v>
      </c>
      <c r="M964" s="30">
        <f>(L964*EXP(Plan1!$G$7-(Plan1!$G$8^2)/2+NORMSINV(AleatProd!M963)*Plan1!$G$8))</f>
        <v>21573.386895222531</v>
      </c>
      <c r="N964" s="30">
        <f>(M964*EXP(Plan1!$G$7-(Plan1!$G$8^2)/2+NORMSINV(AleatProd!N963)*Plan1!$G$8))</f>
        <v>22733.127252957427</v>
      </c>
      <c r="O964" s="30">
        <f>(N964*EXP(Plan1!$G$7-(Plan1!$G$8^2)/2+NORMSINV(AleatProd!O963)*Plan1!$G$8))</f>
        <v>20864.602073274193</v>
      </c>
      <c r="P964" s="30">
        <f>(O964*EXP(Plan1!$G$7-(Plan1!$G$8^2)/2+NORMSINV(AleatProd!P963)*Plan1!$G$8))</f>
        <v>19116.722159749563</v>
      </c>
      <c r="Q964" s="30">
        <f>(P964*EXP(Plan1!$G$7-(Plan1!$G$8^2)/2+NORMSINV(AleatProd!Q963)*Plan1!$G$8))</f>
        <v>19111.153058632339</v>
      </c>
      <c r="R964" s="30">
        <f>(Q964*EXP(Plan1!$G$7-(Plan1!$G$8^2)/2+NORMSINV(AleatProd!R963)*Plan1!$G$8))</f>
        <v>18842.516234296723</v>
      </c>
      <c r="S964" s="30">
        <f>(R964*EXP(Plan1!$G$7-(Plan1!$G$8^2)/2+NORMSINV(AleatProd!S963)*Plan1!$G$8))</f>
        <v>18472.163546653625</v>
      </c>
      <c r="T964" s="30">
        <f>(S964*EXP(Plan1!$G$7-(Plan1!$G$8^2)/2+NORMSINV(AleatProd!T963)*Plan1!$G$8))</f>
        <v>17880.179094487117</v>
      </c>
      <c r="U964" s="30">
        <f>(T964*EXP(Plan1!$G$7-(Plan1!$G$8^2)/2+NORMSINV(AleatProd!U963)*Plan1!$G$8))</f>
        <v>18702.514270833599</v>
      </c>
      <c r="V964" s="30">
        <f>(U964*EXP(Plan1!$G$7-(Plan1!$G$8^2)/2+NORMSINV(AleatProd!V963)*Plan1!$G$8))</f>
        <v>19365.80179789845</v>
      </c>
    </row>
    <row r="965" spans="1:22" x14ac:dyDescent="0.25">
      <c r="A965">
        <v>962</v>
      </c>
      <c r="B965" s="2">
        <f>Plan1!$B$4</f>
        <v>17520</v>
      </c>
      <c r="C965" s="30">
        <f>(B965*EXP(Plan1!$G$7-(Plan1!$G$8^2)/2+NORMSINV(AleatProd!C964)*Plan1!$G$8))</f>
        <v>19139.67094145239</v>
      </c>
      <c r="D965" s="30">
        <f>(C965*EXP(Plan1!$G$7-(Plan1!$G$8^2)/2+NORMSINV(AleatProd!D964)*Plan1!$G$8))</f>
        <v>18947.8417441684</v>
      </c>
      <c r="E965" s="30">
        <f>(D965*EXP(Plan1!$G$7-(Plan1!$G$8^2)/2+NORMSINV(AleatProd!E964)*Plan1!$G$8))</f>
        <v>17513.575486203197</v>
      </c>
      <c r="F965" s="30">
        <f>(E965*EXP(Plan1!$G$7-(Plan1!$G$8^2)/2+NORMSINV(AleatProd!F964)*Plan1!$G$8))</f>
        <v>16322.106569366282</v>
      </c>
      <c r="G965" s="30">
        <f>(F965*EXP(Plan1!$G$7-(Plan1!$G$8^2)/2+NORMSINV(AleatProd!G964)*Plan1!$G$8))</f>
        <v>16340.774815067867</v>
      </c>
      <c r="H965" s="30">
        <f>(G965*EXP(Plan1!$G$7-(Plan1!$G$8^2)/2+NORMSINV(AleatProd!H964)*Plan1!$G$8))</f>
        <v>14889.770442287878</v>
      </c>
      <c r="I965" s="30">
        <f>(H965*EXP(Plan1!$G$7-(Plan1!$G$8^2)/2+NORMSINV(AleatProd!I964)*Plan1!$G$8))</f>
        <v>17103.482462773867</v>
      </c>
      <c r="J965" s="30">
        <f>(I965*EXP(Plan1!$G$7-(Plan1!$G$8^2)/2+NORMSINV(AleatProd!J964)*Plan1!$G$8))</f>
        <v>16934.47185527383</v>
      </c>
      <c r="K965" s="30">
        <f>(J965*EXP(Plan1!$G$7-(Plan1!$G$8^2)/2+NORMSINV(AleatProd!K964)*Plan1!$G$8))</f>
        <v>18047.982108846612</v>
      </c>
      <c r="L965" s="30">
        <f>(K965*EXP(Plan1!$G$7-(Plan1!$G$8^2)/2+NORMSINV(AleatProd!L964)*Plan1!$G$8))</f>
        <v>18704.768540685203</v>
      </c>
      <c r="M965" s="30">
        <f>(L965*EXP(Plan1!$G$7-(Plan1!$G$8^2)/2+NORMSINV(AleatProd!M964)*Plan1!$G$8))</f>
        <v>18850.76090966331</v>
      </c>
      <c r="N965" s="30">
        <f>(M965*EXP(Plan1!$G$7-(Plan1!$G$8^2)/2+NORMSINV(AleatProd!N964)*Plan1!$G$8))</f>
        <v>19208.654032916471</v>
      </c>
      <c r="O965" s="30">
        <f>(N965*EXP(Plan1!$G$7-(Plan1!$G$8^2)/2+NORMSINV(AleatProd!O964)*Plan1!$G$8))</f>
        <v>18343.320310085946</v>
      </c>
      <c r="P965" s="30">
        <f>(O965*EXP(Plan1!$G$7-(Plan1!$G$8^2)/2+NORMSINV(AleatProd!P964)*Plan1!$G$8))</f>
        <v>17342.355096453462</v>
      </c>
      <c r="Q965" s="30">
        <f>(P965*EXP(Plan1!$G$7-(Plan1!$G$8^2)/2+NORMSINV(AleatProd!Q964)*Plan1!$G$8))</f>
        <v>16806.273550277343</v>
      </c>
      <c r="R965" s="30">
        <f>(Q965*EXP(Plan1!$G$7-(Plan1!$G$8^2)/2+NORMSINV(AleatProd!R964)*Plan1!$G$8))</f>
        <v>17059.629932819535</v>
      </c>
      <c r="S965" s="30">
        <f>(R965*EXP(Plan1!$G$7-(Plan1!$G$8^2)/2+NORMSINV(AleatProd!S964)*Plan1!$G$8))</f>
        <v>17389.091183134649</v>
      </c>
      <c r="T965" s="30">
        <f>(S965*EXP(Plan1!$G$7-(Plan1!$G$8^2)/2+NORMSINV(AleatProd!T964)*Plan1!$G$8))</f>
        <v>18022.512192562801</v>
      </c>
      <c r="U965" s="30">
        <f>(T965*EXP(Plan1!$G$7-(Plan1!$G$8^2)/2+NORMSINV(AleatProd!U964)*Plan1!$G$8))</f>
        <v>17360.951981655031</v>
      </c>
      <c r="V965" s="30">
        <f>(U965*EXP(Plan1!$G$7-(Plan1!$G$8^2)/2+NORMSINV(AleatProd!V964)*Plan1!$G$8))</f>
        <v>17191.877191051197</v>
      </c>
    </row>
    <row r="966" spans="1:22" x14ac:dyDescent="0.25">
      <c r="A966">
        <v>963</v>
      </c>
      <c r="B966" s="2">
        <f>Plan1!$B$4</f>
        <v>17520</v>
      </c>
      <c r="C966" s="30">
        <f>(B966*EXP(Plan1!$G$7-(Plan1!$G$8^2)/2+NORMSINV(AleatProd!C965)*Plan1!$G$8))</f>
        <v>16827.525383643508</v>
      </c>
      <c r="D966" s="30">
        <f>(C966*EXP(Plan1!$G$7-(Plan1!$G$8^2)/2+NORMSINV(AleatProd!D965)*Plan1!$G$8))</f>
        <v>17696.935076215075</v>
      </c>
      <c r="E966" s="30">
        <f>(D966*EXP(Plan1!$G$7-(Plan1!$G$8^2)/2+NORMSINV(AleatProd!E965)*Plan1!$G$8))</f>
        <v>18498.208052029608</v>
      </c>
      <c r="F966" s="30">
        <f>(E966*EXP(Plan1!$G$7-(Plan1!$G$8^2)/2+NORMSINV(AleatProd!F965)*Plan1!$G$8))</f>
        <v>16804.521528707886</v>
      </c>
      <c r="G966" s="30">
        <f>(F966*EXP(Plan1!$G$7-(Plan1!$G$8^2)/2+NORMSINV(AleatProd!G965)*Plan1!$G$8))</f>
        <v>16071.758440523612</v>
      </c>
      <c r="H966" s="30">
        <f>(G966*EXP(Plan1!$G$7-(Plan1!$G$8^2)/2+NORMSINV(AleatProd!H965)*Plan1!$G$8))</f>
        <v>16118.680571423551</v>
      </c>
      <c r="I966" s="30">
        <f>(H966*EXP(Plan1!$G$7-(Plan1!$G$8^2)/2+NORMSINV(AleatProd!I965)*Plan1!$G$8))</f>
        <v>15171.058477127192</v>
      </c>
      <c r="J966" s="30">
        <f>(I966*EXP(Plan1!$G$7-(Plan1!$G$8^2)/2+NORMSINV(AleatProd!J965)*Plan1!$G$8))</f>
        <v>14930.960396538028</v>
      </c>
      <c r="K966" s="30">
        <f>(J966*EXP(Plan1!$G$7-(Plan1!$G$8^2)/2+NORMSINV(AleatProd!K965)*Plan1!$G$8))</f>
        <v>14468.527241335447</v>
      </c>
      <c r="L966" s="30">
        <f>(K966*EXP(Plan1!$G$7-(Plan1!$G$8^2)/2+NORMSINV(AleatProd!L965)*Plan1!$G$8))</f>
        <v>12269.599433765736</v>
      </c>
      <c r="M966" s="30">
        <f>(L966*EXP(Plan1!$G$7-(Plan1!$G$8^2)/2+NORMSINV(AleatProd!M965)*Plan1!$G$8))</f>
        <v>11673.261489407398</v>
      </c>
      <c r="N966" s="30">
        <f>(M966*EXP(Plan1!$G$7-(Plan1!$G$8^2)/2+NORMSINV(AleatProd!N965)*Plan1!$G$8))</f>
        <v>11857.91735516142</v>
      </c>
      <c r="O966" s="30">
        <f>(N966*EXP(Plan1!$G$7-(Plan1!$G$8^2)/2+NORMSINV(AleatProd!O965)*Plan1!$G$8))</f>
        <v>11652.665402779812</v>
      </c>
      <c r="P966" s="30">
        <f>(O966*EXP(Plan1!$G$7-(Plan1!$G$8^2)/2+NORMSINV(AleatProd!P965)*Plan1!$G$8))</f>
        <v>11137.586589315639</v>
      </c>
      <c r="Q966" s="30">
        <f>(P966*EXP(Plan1!$G$7-(Plan1!$G$8^2)/2+NORMSINV(AleatProd!Q965)*Plan1!$G$8))</f>
        <v>11647.133597108801</v>
      </c>
      <c r="R966" s="30">
        <f>(Q966*EXP(Plan1!$G$7-(Plan1!$G$8^2)/2+NORMSINV(AleatProd!R965)*Plan1!$G$8))</f>
        <v>11838.698358517096</v>
      </c>
      <c r="S966" s="30">
        <f>(R966*EXP(Plan1!$G$7-(Plan1!$G$8^2)/2+NORMSINV(AleatProd!S965)*Plan1!$G$8))</f>
        <v>11554.241943723488</v>
      </c>
      <c r="T966" s="30">
        <f>(S966*EXP(Plan1!$G$7-(Plan1!$G$8^2)/2+NORMSINV(AleatProd!T965)*Plan1!$G$8))</f>
        <v>12008.240795714355</v>
      </c>
      <c r="U966" s="30">
        <f>(T966*EXP(Plan1!$G$7-(Plan1!$G$8^2)/2+NORMSINV(AleatProd!U965)*Plan1!$G$8))</f>
        <v>11466.96568675072</v>
      </c>
      <c r="V966" s="30">
        <f>(U966*EXP(Plan1!$G$7-(Plan1!$G$8^2)/2+NORMSINV(AleatProd!V965)*Plan1!$G$8))</f>
        <v>11494.124273174884</v>
      </c>
    </row>
    <row r="967" spans="1:22" x14ac:dyDescent="0.25">
      <c r="A967">
        <v>964</v>
      </c>
      <c r="B967" s="2">
        <f>Plan1!$B$4</f>
        <v>17520</v>
      </c>
      <c r="C967" s="30">
        <f>(B967*EXP(Plan1!$G$7-(Plan1!$G$8^2)/2+NORMSINV(AleatProd!C966)*Plan1!$G$8))</f>
        <v>18782.278214070229</v>
      </c>
      <c r="D967" s="30">
        <f>(C967*EXP(Plan1!$G$7-(Plan1!$G$8^2)/2+NORMSINV(AleatProd!D966)*Plan1!$G$8))</f>
        <v>17599.082017695175</v>
      </c>
      <c r="E967" s="30">
        <f>(D967*EXP(Plan1!$G$7-(Plan1!$G$8^2)/2+NORMSINV(AleatProd!E966)*Plan1!$G$8))</f>
        <v>17557.321115513871</v>
      </c>
      <c r="F967" s="30">
        <f>(E967*EXP(Plan1!$G$7-(Plan1!$G$8^2)/2+NORMSINV(AleatProd!F966)*Plan1!$G$8))</f>
        <v>17910.147222787018</v>
      </c>
      <c r="G967" s="30">
        <f>(F967*EXP(Plan1!$G$7-(Plan1!$G$8^2)/2+NORMSINV(AleatProd!G966)*Plan1!$G$8))</f>
        <v>17786.29550101014</v>
      </c>
      <c r="H967" s="30">
        <f>(G967*EXP(Plan1!$G$7-(Plan1!$G$8^2)/2+NORMSINV(AleatProd!H966)*Plan1!$G$8))</f>
        <v>16711.206379623309</v>
      </c>
      <c r="I967" s="30">
        <f>(H967*EXP(Plan1!$G$7-(Plan1!$G$8^2)/2+NORMSINV(AleatProd!I966)*Plan1!$G$8))</f>
        <v>16380.995880951174</v>
      </c>
      <c r="J967" s="30">
        <f>(I967*EXP(Plan1!$G$7-(Plan1!$G$8^2)/2+NORMSINV(AleatProd!J966)*Plan1!$G$8))</f>
        <v>16143.519789915903</v>
      </c>
      <c r="K967" s="30">
        <f>(J967*EXP(Plan1!$G$7-(Plan1!$G$8^2)/2+NORMSINV(AleatProd!K966)*Plan1!$G$8))</f>
        <v>16534.898645157155</v>
      </c>
      <c r="L967" s="30">
        <f>(K967*EXP(Plan1!$G$7-(Plan1!$G$8^2)/2+NORMSINV(AleatProd!L966)*Plan1!$G$8))</f>
        <v>15804.304915734689</v>
      </c>
      <c r="M967" s="30">
        <f>(L967*EXP(Plan1!$G$7-(Plan1!$G$8^2)/2+NORMSINV(AleatProd!M966)*Plan1!$G$8))</f>
        <v>15546.447831140847</v>
      </c>
      <c r="N967" s="30">
        <f>(M967*EXP(Plan1!$G$7-(Plan1!$G$8^2)/2+NORMSINV(AleatProd!N966)*Plan1!$G$8))</f>
        <v>16251.889651479572</v>
      </c>
      <c r="O967" s="30">
        <f>(N967*EXP(Plan1!$G$7-(Plan1!$G$8^2)/2+NORMSINV(AleatProd!O966)*Plan1!$G$8))</f>
        <v>16044.41314724983</v>
      </c>
      <c r="P967" s="30">
        <f>(O967*EXP(Plan1!$G$7-(Plan1!$G$8^2)/2+NORMSINV(AleatProd!P966)*Plan1!$G$8))</f>
        <v>16117.613820643513</v>
      </c>
      <c r="Q967" s="30">
        <f>(P967*EXP(Plan1!$G$7-(Plan1!$G$8^2)/2+NORMSINV(AleatProd!Q966)*Plan1!$G$8))</f>
        <v>16928.9726156209</v>
      </c>
      <c r="R967" s="30">
        <f>(Q967*EXP(Plan1!$G$7-(Plan1!$G$8^2)/2+NORMSINV(AleatProd!R966)*Plan1!$G$8))</f>
        <v>16253.310360850306</v>
      </c>
      <c r="S967" s="30">
        <f>(R967*EXP(Plan1!$G$7-(Plan1!$G$8^2)/2+NORMSINV(AleatProd!S966)*Plan1!$G$8))</f>
        <v>17029.62948810427</v>
      </c>
      <c r="T967" s="30">
        <f>(S967*EXP(Plan1!$G$7-(Plan1!$G$8^2)/2+NORMSINV(AleatProd!T966)*Plan1!$G$8))</f>
        <v>15342.126901161282</v>
      </c>
      <c r="U967" s="30">
        <f>(T967*EXP(Plan1!$G$7-(Plan1!$G$8^2)/2+NORMSINV(AleatProd!U966)*Plan1!$G$8))</f>
        <v>14678.209336228192</v>
      </c>
      <c r="V967" s="30">
        <f>(U967*EXP(Plan1!$G$7-(Plan1!$G$8^2)/2+NORMSINV(AleatProd!V966)*Plan1!$G$8))</f>
        <v>14314.984369900385</v>
      </c>
    </row>
    <row r="968" spans="1:22" x14ac:dyDescent="0.25">
      <c r="A968">
        <v>965</v>
      </c>
      <c r="B968" s="2">
        <f>Plan1!$B$4</f>
        <v>17520</v>
      </c>
      <c r="C968" s="30">
        <f>(B968*EXP(Plan1!$G$7-(Plan1!$G$8^2)/2+NORMSINV(AleatProd!C967)*Plan1!$G$8))</f>
        <v>15952.01130242044</v>
      </c>
      <c r="D968" s="30">
        <f>(C968*EXP(Plan1!$G$7-(Plan1!$G$8^2)/2+NORMSINV(AleatProd!D967)*Plan1!$G$8))</f>
        <v>15110.244458594707</v>
      </c>
      <c r="E968" s="30">
        <f>(D968*EXP(Plan1!$G$7-(Plan1!$G$8^2)/2+NORMSINV(AleatProd!E967)*Plan1!$G$8))</f>
        <v>14506.370379939204</v>
      </c>
      <c r="F968" s="30">
        <f>(E968*EXP(Plan1!$G$7-(Plan1!$G$8^2)/2+NORMSINV(AleatProd!F967)*Plan1!$G$8))</f>
        <v>16503.450649452516</v>
      </c>
      <c r="G968" s="30">
        <f>(F968*EXP(Plan1!$G$7-(Plan1!$G$8^2)/2+NORMSINV(AleatProd!G967)*Plan1!$G$8))</f>
        <v>15807.005415197889</v>
      </c>
      <c r="H968" s="30">
        <f>(G968*EXP(Plan1!$G$7-(Plan1!$G$8^2)/2+NORMSINV(AleatProd!H967)*Plan1!$G$8))</f>
        <v>16764.38642663409</v>
      </c>
      <c r="I968" s="30">
        <f>(H968*EXP(Plan1!$G$7-(Plan1!$G$8^2)/2+NORMSINV(AleatProd!I967)*Plan1!$G$8))</f>
        <v>16931.68010946138</v>
      </c>
      <c r="J968" s="30">
        <f>(I968*EXP(Plan1!$G$7-(Plan1!$G$8^2)/2+NORMSINV(AleatProd!J967)*Plan1!$G$8))</f>
        <v>17016.958840307496</v>
      </c>
      <c r="K968" s="30">
        <f>(J968*EXP(Plan1!$G$7-(Plan1!$G$8^2)/2+NORMSINV(AleatProd!K967)*Plan1!$G$8))</f>
        <v>16761.948359531278</v>
      </c>
      <c r="L968" s="30">
        <f>(K968*EXP(Plan1!$G$7-(Plan1!$G$8^2)/2+NORMSINV(AleatProd!L967)*Plan1!$G$8))</f>
        <v>16297.548632811553</v>
      </c>
      <c r="M968" s="30">
        <f>(L968*EXP(Plan1!$G$7-(Plan1!$G$8^2)/2+NORMSINV(AleatProd!M967)*Plan1!$G$8))</f>
        <v>16550.145820875594</v>
      </c>
      <c r="N968" s="30">
        <f>(M968*EXP(Plan1!$G$7-(Plan1!$G$8^2)/2+NORMSINV(AleatProd!N967)*Plan1!$G$8))</f>
        <v>16133.909885283523</v>
      </c>
      <c r="O968" s="30">
        <f>(N968*EXP(Plan1!$G$7-(Plan1!$G$8^2)/2+NORMSINV(AleatProd!O967)*Plan1!$G$8))</f>
        <v>16950.242179825236</v>
      </c>
      <c r="P968" s="30">
        <f>(O968*EXP(Plan1!$G$7-(Plan1!$G$8^2)/2+NORMSINV(AleatProd!P967)*Plan1!$G$8))</f>
        <v>17944.374075075997</v>
      </c>
      <c r="Q968" s="30">
        <f>(P968*EXP(Plan1!$G$7-(Plan1!$G$8^2)/2+NORMSINV(AleatProd!Q967)*Plan1!$G$8))</f>
        <v>17912.337190315098</v>
      </c>
      <c r="R968" s="30">
        <f>(Q968*EXP(Plan1!$G$7-(Plan1!$G$8^2)/2+NORMSINV(AleatProd!R967)*Plan1!$G$8))</f>
        <v>18019.471176532632</v>
      </c>
      <c r="S968" s="30">
        <f>(R968*EXP(Plan1!$G$7-(Plan1!$G$8^2)/2+NORMSINV(AleatProd!S967)*Plan1!$G$8))</f>
        <v>18835.421798343952</v>
      </c>
      <c r="T968" s="30">
        <f>(S968*EXP(Plan1!$G$7-(Plan1!$G$8^2)/2+NORMSINV(AleatProd!T967)*Plan1!$G$8))</f>
        <v>17498.337424112386</v>
      </c>
      <c r="U968" s="30">
        <f>(T968*EXP(Plan1!$G$7-(Plan1!$G$8^2)/2+NORMSINV(AleatProd!U967)*Plan1!$G$8))</f>
        <v>16656.399694615768</v>
      </c>
      <c r="V968" s="30">
        <f>(U968*EXP(Plan1!$G$7-(Plan1!$G$8^2)/2+NORMSINV(AleatProd!V967)*Plan1!$G$8))</f>
        <v>16620.769568668886</v>
      </c>
    </row>
    <row r="969" spans="1:22" x14ac:dyDescent="0.25">
      <c r="A969">
        <v>966</v>
      </c>
      <c r="B969" s="2">
        <f>Plan1!$B$4</f>
        <v>17520</v>
      </c>
      <c r="C969" s="30">
        <f>(B969*EXP(Plan1!$G$7-(Plan1!$G$8^2)/2+NORMSINV(AleatProd!C968)*Plan1!$G$8))</f>
        <v>17236.162417219894</v>
      </c>
      <c r="D969" s="30">
        <f>(C969*EXP(Plan1!$G$7-(Plan1!$G$8^2)/2+NORMSINV(AleatProd!D968)*Plan1!$G$8))</f>
        <v>17063.853257286737</v>
      </c>
      <c r="E969" s="30">
        <f>(D969*EXP(Plan1!$G$7-(Plan1!$G$8^2)/2+NORMSINV(AleatProd!E968)*Plan1!$G$8))</f>
        <v>17372.251553382303</v>
      </c>
      <c r="F969" s="30">
        <f>(E969*EXP(Plan1!$G$7-(Plan1!$G$8^2)/2+NORMSINV(AleatProd!F968)*Plan1!$G$8))</f>
        <v>17485.23153687267</v>
      </c>
      <c r="G969" s="30">
        <f>(F969*EXP(Plan1!$G$7-(Plan1!$G$8^2)/2+NORMSINV(AleatProd!G968)*Plan1!$G$8))</f>
        <v>16830.691811374483</v>
      </c>
      <c r="H969" s="30">
        <f>(G969*EXP(Plan1!$G$7-(Plan1!$G$8^2)/2+NORMSINV(AleatProd!H968)*Plan1!$G$8))</f>
        <v>16854.395975895681</v>
      </c>
      <c r="I969" s="30">
        <f>(H969*EXP(Plan1!$G$7-(Plan1!$G$8^2)/2+NORMSINV(AleatProd!I968)*Plan1!$G$8))</f>
        <v>15332.890687206203</v>
      </c>
      <c r="J969" s="30">
        <f>(I969*EXP(Plan1!$G$7-(Plan1!$G$8^2)/2+NORMSINV(AleatProd!J968)*Plan1!$G$8))</f>
        <v>16446.250613846871</v>
      </c>
      <c r="K969" s="30">
        <f>(J969*EXP(Plan1!$G$7-(Plan1!$G$8^2)/2+NORMSINV(AleatProd!K968)*Plan1!$G$8))</f>
        <v>17735.667052850258</v>
      </c>
      <c r="L969" s="30">
        <f>(K969*EXP(Plan1!$G$7-(Plan1!$G$8^2)/2+NORMSINV(AleatProd!L968)*Plan1!$G$8))</f>
        <v>17814.127154017704</v>
      </c>
      <c r="M969" s="30">
        <f>(L969*EXP(Plan1!$G$7-(Plan1!$G$8^2)/2+NORMSINV(AleatProd!M968)*Plan1!$G$8))</f>
        <v>17946.639717718688</v>
      </c>
      <c r="N969" s="30">
        <f>(M969*EXP(Plan1!$G$7-(Plan1!$G$8^2)/2+NORMSINV(AleatProd!N968)*Plan1!$G$8))</f>
        <v>18039.595849850521</v>
      </c>
      <c r="O969" s="30">
        <f>(N969*EXP(Plan1!$G$7-(Plan1!$G$8^2)/2+NORMSINV(AleatProd!O968)*Plan1!$G$8))</f>
        <v>18386.077971589715</v>
      </c>
      <c r="P969" s="30">
        <f>(O969*EXP(Plan1!$G$7-(Plan1!$G$8^2)/2+NORMSINV(AleatProd!P968)*Plan1!$G$8))</f>
        <v>20099.376108470355</v>
      </c>
      <c r="Q969" s="30">
        <f>(P969*EXP(Plan1!$G$7-(Plan1!$G$8^2)/2+NORMSINV(AleatProd!Q968)*Plan1!$G$8))</f>
        <v>19215.422235038917</v>
      </c>
      <c r="R969" s="30">
        <f>(Q969*EXP(Plan1!$G$7-(Plan1!$G$8^2)/2+NORMSINV(AleatProd!R968)*Plan1!$G$8))</f>
        <v>19391.555810861129</v>
      </c>
      <c r="S969" s="30">
        <f>(R969*EXP(Plan1!$G$7-(Plan1!$G$8^2)/2+NORMSINV(AleatProd!S968)*Plan1!$G$8))</f>
        <v>17857.29656276567</v>
      </c>
      <c r="T969" s="30">
        <f>(S969*EXP(Plan1!$G$7-(Plan1!$G$8^2)/2+NORMSINV(AleatProd!T968)*Plan1!$G$8))</f>
        <v>18964.191529596374</v>
      </c>
      <c r="U969" s="30">
        <f>(T969*EXP(Plan1!$G$7-(Plan1!$G$8^2)/2+NORMSINV(AleatProd!U968)*Plan1!$G$8))</f>
        <v>18604.508777568717</v>
      </c>
      <c r="V969" s="30">
        <f>(U969*EXP(Plan1!$G$7-(Plan1!$G$8^2)/2+NORMSINV(AleatProd!V968)*Plan1!$G$8))</f>
        <v>19689.976376110804</v>
      </c>
    </row>
    <row r="970" spans="1:22" x14ac:dyDescent="0.25">
      <c r="A970">
        <v>967</v>
      </c>
      <c r="B970" s="2">
        <f>Plan1!$B$4</f>
        <v>17520</v>
      </c>
      <c r="C970" s="30">
        <f>(B970*EXP(Plan1!$G$7-(Plan1!$G$8^2)/2+NORMSINV(AleatProd!C969)*Plan1!$G$8))</f>
        <v>16378.779878350671</v>
      </c>
      <c r="D970" s="30">
        <f>(C970*EXP(Plan1!$G$7-(Plan1!$G$8^2)/2+NORMSINV(AleatProd!D969)*Plan1!$G$8))</f>
        <v>15708.435749630569</v>
      </c>
      <c r="E970" s="30">
        <f>(D970*EXP(Plan1!$G$7-(Plan1!$G$8^2)/2+NORMSINV(AleatProd!E969)*Plan1!$G$8))</f>
        <v>15632.273058616847</v>
      </c>
      <c r="F970" s="30">
        <f>(E970*EXP(Plan1!$G$7-(Plan1!$G$8^2)/2+NORMSINV(AleatProd!F969)*Plan1!$G$8))</f>
        <v>14856.318785687092</v>
      </c>
      <c r="G970" s="30">
        <f>(F970*EXP(Plan1!$G$7-(Plan1!$G$8^2)/2+NORMSINV(AleatProd!G969)*Plan1!$G$8))</f>
        <v>14569.2367134203</v>
      </c>
      <c r="H970" s="30">
        <f>(G970*EXP(Plan1!$G$7-(Plan1!$G$8^2)/2+NORMSINV(AleatProd!H969)*Plan1!$G$8))</f>
        <v>13778.449155815108</v>
      </c>
      <c r="I970" s="30">
        <f>(H970*EXP(Plan1!$G$7-(Plan1!$G$8^2)/2+NORMSINV(AleatProd!I969)*Plan1!$G$8))</f>
        <v>13504.890313249691</v>
      </c>
      <c r="J970" s="30">
        <f>(I970*EXP(Plan1!$G$7-(Plan1!$G$8^2)/2+NORMSINV(AleatProd!J969)*Plan1!$G$8))</f>
        <v>12653.479278862733</v>
      </c>
      <c r="K970" s="30">
        <f>(J970*EXP(Plan1!$G$7-(Plan1!$G$8^2)/2+NORMSINV(AleatProd!K969)*Plan1!$G$8))</f>
        <v>13384.791599283653</v>
      </c>
      <c r="L970" s="30">
        <f>(K970*EXP(Plan1!$G$7-(Plan1!$G$8^2)/2+NORMSINV(AleatProd!L969)*Plan1!$G$8))</f>
        <v>12806.15944534034</v>
      </c>
      <c r="M970" s="30">
        <f>(L970*EXP(Plan1!$G$7-(Plan1!$G$8^2)/2+NORMSINV(AleatProd!M969)*Plan1!$G$8))</f>
        <v>12711.300266703609</v>
      </c>
      <c r="N970" s="30">
        <f>(M970*EXP(Plan1!$G$7-(Plan1!$G$8^2)/2+NORMSINV(AleatProd!N969)*Plan1!$G$8))</f>
        <v>11783.742201887702</v>
      </c>
      <c r="O970" s="30">
        <f>(N970*EXP(Plan1!$G$7-(Plan1!$G$8^2)/2+NORMSINV(AleatProd!O969)*Plan1!$G$8))</f>
        <v>11895.703650595326</v>
      </c>
      <c r="P970" s="30">
        <f>(O970*EXP(Plan1!$G$7-(Plan1!$G$8^2)/2+NORMSINV(AleatProd!P969)*Plan1!$G$8))</f>
        <v>12189.481434150342</v>
      </c>
      <c r="Q970" s="30">
        <f>(P970*EXP(Plan1!$G$7-(Plan1!$G$8^2)/2+NORMSINV(AleatProd!Q969)*Plan1!$G$8))</f>
        <v>12428.135457072336</v>
      </c>
      <c r="R970" s="30">
        <f>(Q970*EXP(Plan1!$G$7-(Plan1!$G$8^2)/2+NORMSINV(AleatProd!R969)*Plan1!$G$8))</f>
        <v>11997.387306773868</v>
      </c>
      <c r="S970" s="30">
        <f>(R970*EXP(Plan1!$G$7-(Plan1!$G$8^2)/2+NORMSINV(AleatProd!S969)*Plan1!$G$8))</f>
        <v>12198.612058454175</v>
      </c>
      <c r="T970" s="30">
        <f>(S970*EXP(Plan1!$G$7-(Plan1!$G$8^2)/2+NORMSINV(AleatProd!T969)*Plan1!$G$8))</f>
        <v>12335.976204412773</v>
      </c>
      <c r="U970" s="30">
        <f>(T970*EXP(Plan1!$G$7-(Plan1!$G$8^2)/2+NORMSINV(AleatProd!U969)*Plan1!$G$8))</f>
        <v>12816.404949728418</v>
      </c>
      <c r="V970" s="30">
        <f>(U970*EXP(Plan1!$G$7-(Plan1!$G$8^2)/2+NORMSINV(AleatProd!V969)*Plan1!$G$8))</f>
        <v>12343.759954787354</v>
      </c>
    </row>
    <row r="971" spans="1:22" x14ac:dyDescent="0.25">
      <c r="A971">
        <v>968</v>
      </c>
      <c r="B971" s="2">
        <f>Plan1!$B$4</f>
        <v>17520</v>
      </c>
      <c r="C971" s="30">
        <f>(B971*EXP(Plan1!$G$7-(Plan1!$G$8^2)/2+NORMSINV(AleatProd!C970)*Plan1!$G$8))</f>
        <v>18043.144728799947</v>
      </c>
      <c r="D971" s="30">
        <f>(C971*EXP(Plan1!$G$7-(Plan1!$G$8^2)/2+NORMSINV(AleatProd!D970)*Plan1!$G$8))</f>
        <v>17731.436998519439</v>
      </c>
      <c r="E971" s="30">
        <f>(D971*EXP(Plan1!$G$7-(Plan1!$G$8^2)/2+NORMSINV(AleatProd!E970)*Plan1!$G$8))</f>
        <v>18654.434843794425</v>
      </c>
      <c r="F971" s="30">
        <f>(E971*EXP(Plan1!$G$7-(Plan1!$G$8^2)/2+NORMSINV(AleatProd!F970)*Plan1!$G$8))</f>
        <v>17538.354184083426</v>
      </c>
      <c r="G971" s="30">
        <f>(F971*EXP(Plan1!$G$7-(Plan1!$G$8^2)/2+NORMSINV(AleatProd!G970)*Plan1!$G$8))</f>
        <v>18381.760926226369</v>
      </c>
      <c r="H971" s="30">
        <f>(G971*EXP(Plan1!$G$7-(Plan1!$G$8^2)/2+NORMSINV(AleatProd!H970)*Plan1!$G$8))</f>
        <v>18334.929036552727</v>
      </c>
      <c r="I971" s="30">
        <f>(H971*EXP(Plan1!$G$7-(Plan1!$G$8^2)/2+NORMSINV(AleatProd!I970)*Plan1!$G$8))</f>
        <v>16893.66217624092</v>
      </c>
      <c r="J971" s="30">
        <f>(I971*EXP(Plan1!$G$7-(Plan1!$G$8^2)/2+NORMSINV(AleatProd!J970)*Plan1!$G$8))</f>
        <v>16536.756435036219</v>
      </c>
      <c r="K971" s="30">
        <f>(J971*EXP(Plan1!$G$7-(Plan1!$G$8^2)/2+NORMSINV(AleatProd!K970)*Plan1!$G$8))</f>
        <v>15213.11831633465</v>
      </c>
      <c r="L971" s="30">
        <f>(K971*EXP(Plan1!$G$7-(Plan1!$G$8^2)/2+NORMSINV(AleatProd!L970)*Plan1!$G$8))</f>
        <v>15630.547686059095</v>
      </c>
      <c r="M971" s="30">
        <f>(L971*EXP(Plan1!$G$7-(Plan1!$G$8^2)/2+NORMSINV(AleatProd!M970)*Plan1!$G$8))</f>
        <v>15166.230860133719</v>
      </c>
      <c r="N971" s="30">
        <f>(M971*EXP(Plan1!$G$7-(Plan1!$G$8^2)/2+NORMSINV(AleatProd!N970)*Plan1!$G$8))</f>
        <v>14812.845262329633</v>
      </c>
      <c r="O971" s="30">
        <f>(N971*EXP(Plan1!$G$7-(Plan1!$G$8^2)/2+NORMSINV(AleatProd!O970)*Plan1!$G$8))</f>
        <v>15282.220250020975</v>
      </c>
      <c r="P971" s="30">
        <f>(O971*EXP(Plan1!$G$7-(Plan1!$G$8^2)/2+NORMSINV(AleatProd!P970)*Plan1!$G$8))</f>
        <v>15569.300060430709</v>
      </c>
      <c r="Q971" s="30">
        <f>(P971*EXP(Plan1!$G$7-(Plan1!$G$8^2)/2+NORMSINV(AleatProd!Q970)*Plan1!$G$8))</f>
        <v>15248.506518421798</v>
      </c>
      <c r="R971" s="30">
        <f>(Q971*EXP(Plan1!$G$7-(Plan1!$G$8^2)/2+NORMSINV(AleatProd!R970)*Plan1!$G$8))</f>
        <v>15500.326056429518</v>
      </c>
      <c r="S971" s="30">
        <f>(R971*EXP(Plan1!$G$7-(Plan1!$G$8^2)/2+NORMSINV(AleatProd!S970)*Plan1!$G$8))</f>
        <v>15066.968635091504</v>
      </c>
      <c r="T971" s="30">
        <f>(S971*EXP(Plan1!$G$7-(Plan1!$G$8^2)/2+NORMSINV(AleatProd!T970)*Plan1!$G$8))</f>
        <v>15018.340978291537</v>
      </c>
      <c r="U971" s="30">
        <f>(T971*EXP(Plan1!$G$7-(Plan1!$G$8^2)/2+NORMSINV(AleatProd!U970)*Plan1!$G$8))</f>
        <v>15121.535197392301</v>
      </c>
      <c r="V971" s="30">
        <f>(U971*EXP(Plan1!$G$7-(Plan1!$G$8^2)/2+NORMSINV(AleatProd!V970)*Plan1!$G$8))</f>
        <v>15204.617065234954</v>
      </c>
    </row>
    <row r="972" spans="1:22" x14ac:dyDescent="0.25">
      <c r="A972">
        <v>969</v>
      </c>
      <c r="B972" s="2">
        <f>Plan1!$B$4</f>
        <v>17520</v>
      </c>
      <c r="C972" s="30">
        <f>(B972*EXP(Plan1!$G$7-(Plan1!$G$8^2)/2+NORMSINV(AleatProd!C971)*Plan1!$G$8))</f>
        <v>17097.959369285953</v>
      </c>
      <c r="D972" s="30">
        <f>(C972*EXP(Plan1!$G$7-(Plan1!$G$8^2)/2+NORMSINV(AleatProd!D971)*Plan1!$G$8))</f>
        <v>18827.110171240329</v>
      </c>
      <c r="E972" s="30">
        <f>(D972*EXP(Plan1!$G$7-(Plan1!$G$8^2)/2+NORMSINV(AleatProd!E971)*Plan1!$G$8))</f>
        <v>18599.155798529478</v>
      </c>
      <c r="F972" s="30">
        <f>(E972*EXP(Plan1!$G$7-(Plan1!$G$8^2)/2+NORMSINV(AleatProd!F971)*Plan1!$G$8))</f>
        <v>18496.054909604343</v>
      </c>
      <c r="G972" s="30">
        <f>(F972*EXP(Plan1!$G$7-(Plan1!$G$8^2)/2+NORMSINV(AleatProd!G971)*Plan1!$G$8))</f>
        <v>16840.802054717769</v>
      </c>
      <c r="H972" s="30">
        <f>(G972*EXP(Plan1!$G$7-(Plan1!$G$8^2)/2+NORMSINV(AleatProd!H971)*Plan1!$G$8))</f>
        <v>17132.36006439785</v>
      </c>
      <c r="I972" s="30">
        <f>(H972*EXP(Plan1!$G$7-(Plan1!$G$8^2)/2+NORMSINV(AleatProd!I971)*Plan1!$G$8))</f>
        <v>18700.565585304277</v>
      </c>
      <c r="J972" s="30">
        <f>(I972*EXP(Plan1!$G$7-(Plan1!$G$8^2)/2+NORMSINV(AleatProd!J971)*Plan1!$G$8))</f>
        <v>18893.328300175512</v>
      </c>
      <c r="K972" s="30">
        <f>(J972*EXP(Plan1!$G$7-(Plan1!$G$8^2)/2+NORMSINV(AleatProd!K971)*Plan1!$G$8))</f>
        <v>18711.782634624877</v>
      </c>
      <c r="L972" s="30">
        <f>(K972*EXP(Plan1!$G$7-(Plan1!$G$8^2)/2+NORMSINV(AleatProd!L971)*Plan1!$G$8))</f>
        <v>18576.505195715017</v>
      </c>
      <c r="M972" s="30">
        <f>(L972*EXP(Plan1!$G$7-(Plan1!$G$8^2)/2+NORMSINV(AleatProd!M971)*Plan1!$G$8))</f>
        <v>16948.582751667938</v>
      </c>
      <c r="N972" s="30">
        <f>(M972*EXP(Plan1!$G$7-(Plan1!$G$8^2)/2+NORMSINV(AleatProd!N971)*Plan1!$G$8))</f>
        <v>18109.48215778443</v>
      </c>
      <c r="O972" s="30">
        <f>(N972*EXP(Plan1!$G$7-(Plan1!$G$8^2)/2+NORMSINV(AleatProd!O971)*Plan1!$G$8))</f>
        <v>18889.015586569047</v>
      </c>
      <c r="P972" s="30">
        <f>(O972*EXP(Plan1!$G$7-(Plan1!$G$8^2)/2+NORMSINV(AleatProd!P971)*Plan1!$G$8))</f>
        <v>17429.249728179992</v>
      </c>
      <c r="Q972" s="30">
        <f>(P972*EXP(Plan1!$G$7-(Plan1!$G$8^2)/2+NORMSINV(AleatProd!Q971)*Plan1!$G$8))</f>
        <v>19170.7627744696</v>
      </c>
      <c r="R972" s="30">
        <f>(Q972*EXP(Plan1!$G$7-(Plan1!$G$8^2)/2+NORMSINV(AleatProd!R971)*Plan1!$G$8))</f>
        <v>20053.793822810323</v>
      </c>
      <c r="S972" s="30">
        <f>(R972*EXP(Plan1!$G$7-(Plan1!$G$8^2)/2+NORMSINV(AleatProd!S971)*Plan1!$G$8))</f>
        <v>21506.027830849889</v>
      </c>
      <c r="T972" s="30">
        <f>(S972*EXP(Plan1!$G$7-(Plan1!$G$8^2)/2+NORMSINV(AleatProd!T971)*Plan1!$G$8))</f>
        <v>20387.86011934109</v>
      </c>
      <c r="U972" s="30">
        <f>(T972*EXP(Plan1!$G$7-(Plan1!$G$8^2)/2+NORMSINV(AleatProd!U971)*Plan1!$G$8))</f>
        <v>18770.74261234486</v>
      </c>
      <c r="V972" s="30">
        <f>(U972*EXP(Plan1!$G$7-(Plan1!$G$8^2)/2+NORMSINV(AleatProd!V971)*Plan1!$G$8))</f>
        <v>18661.955414111395</v>
      </c>
    </row>
    <row r="973" spans="1:22" x14ac:dyDescent="0.25">
      <c r="A973">
        <v>970</v>
      </c>
      <c r="B973" s="2">
        <f>Plan1!$B$4</f>
        <v>17520</v>
      </c>
      <c r="C973" s="30">
        <f>(B973*EXP(Plan1!$G$7-(Plan1!$G$8^2)/2+NORMSINV(AleatProd!C972)*Plan1!$G$8))</f>
        <v>17108.911463720549</v>
      </c>
      <c r="D973" s="30">
        <f>(C973*EXP(Plan1!$G$7-(Plan1!$G$8^2)/2+NORMSINV(AleatProd!D972)*Plan1!$G$8))</f>
        <v>16394.356089255114</v>
      </c>
      <c r="E973" s="30">
        <f>(D973*EXP(Plan1!$G$7-(Plan1!$G$8^2)/2+NORMSINV(AleatProd!E972)*Plan1!$G$8))</f>
        <v>18151.829724903702</v>
      </c>
      <c r="F973" s="30">
        <f>(E973*EXP(Plan1!$G$7-(Plan1!$G$8^2)/2+NORMSINV(AleatProd!F972)*Plan1!$G$8))</f>
        <v>18492.231527827178</v>
      </c>
      <c r="G973" s="30">
        <f>(F973*EXP(Plan1!$G$7-(Plan1!$G$8^2)/2+NORMSINV(AleatProd!G972)*Plan1!$G$8))</f>
        <v>18820.422423269771</v>
      </c>
      <c r="H973" s="30">
        <f>(G973*EXP(Plan1!$G$7-(Plan1!$G$8^2)/2+NORMSINV(AleatProd!H972)*Plan1!$G$8))</f>
        <v>17541.17834821629</v>
      </c>
      <c r="I973" s="30">
        <f>(H973*EXP(Plan1!$G$7-(Plan1!$G$8^2)/2+NORMSINV(AleatProd!I972)*Plan1!$G$8))</f>
        <v>16159.170654173826</v>
      </c>
      <c r="J973" s="30">
        <f>(I973*EXP(Plan1!$G$7-(Plan1!$G$8^2)/2+NORMSINV(AleatProd!J972)*Plan1!$G$8))</f>
        <v>16723.127789056914</v>
      </c>
      <c r="K973" s="30">
        <f>(J973*EXP(Plan1!$G$7-(Plan1!$G$8^2)/2+NORMSINV(AleatProd!K972)*Plan1!$G$8))</f>
        <v>16865.592663718904</v>
      </c>
      <c r="L973" s="30">
        <f>(K973*EXP(Plan1!$G$7-(Plan1!$G$8^2)/2+NORMSINV(AleatProd!L972)*Plan1!$G$8))</f>
        <v>16698.195102822523</v>
      </c>
      <c r="M973" s="30">
        <f>(L973*EXP(Plan1!$G$7-(Plan1!$G$8^2)/2+NORMSINV(AleatProd!M972)*Plan1!$G$8))</f>
        <v>16551.644002574387</v>
      </c>
      <c r="N973" s="30">
        <f>(M973*EXP(Plan1!$G$7-(Plan1!$G$8^2)/2+NORMSINV(AleatProd!N972)*Plan1!$G$8))</f>
        <v>16463.516416324903</v>
      </c>
      <c r="O973" s="30">
        <f>(N973*EXP(Plan1!$G$7-(Plan1!$G$8^2)/2+NORMSINV(AleatProd!O972)*Plan1!$G$8))</f>
        <v>16163.917588004146</v>
      </c>
      <c r="P973" s="30">
        <f>(O973*EXP(Plan1!$G$7-(Plan1!$G$8^2)/2+NORMSINV(AleatProd!P972)*Plan1!$G$8))</f>
        <v>15814.58162570835</v>
      </c>
      <c r="Q973" s="30">
        <f>(P973*EXP(Plan1!$G$7-(Plan1!$G$8^2)/2+NORMSINV(AleatProd!Q972)*Plan1!$G$8))</f>
        <v>16110.49968178434</v>
      </c>
      <c r="R973" s="30">
        <f>(Q973*EXP(Plan1!$G$7-(Plan1!$G$8^2)/2+NORMSINV(AleatProd!R972)*Plan1!$G$8))</f>
        <v>15042.895315885296</v>
      </c>
      <c r="S973" s="30">
        <f>(R973*EXP(Plan1!$G$7-(Plan1!$G$8^2)/2+NORMSINV(AleatProd!S972)*Plan1!$G$8))</f>
        <v>14905.994923228691</v>
      </c>
      <c r="T973" s="30">
        <f>(S973*EXP(Plan1!$G$7-(Plan1!$G$8^2)/2+NORMSINV(AleatProd!T972)*Plan1!$G$8))</f>
        <v>15863.539302108105</v>
      </c>
      <c r="U973" s="30">
        <f>(T973*EXP(Plan1!$G$7-(Plan1!$G$8^2)/2+NORMSINV(AleatProd!U972)*Plan1!$G$8))</f>
        <v>16587.532616168741</v>
      </c>
      <c r="V973" s="30">
        <f>(U973*EXP(Plan1!$G$7-(Plan1!$G$8^2)/2+NORMSINV(AleatProd!V972)*Plan1!$G$8))</f>
        <v>17040.526204703354</v>
      </c>
    </row>
    <row r="974" spans="1:22" x14ac:dyDescent="0.25">
      <c r="A974">
        <v>971</v>
      </c>
      <c r="B974" s="2">
        <f>Plan1!$B$4</f>
        <v>17520</v>
      </c>
      <c r="C974" s="30">
        <f>(B974*EXP(Plan1!$G$7-(Plan1!$G$8^2)/2+NORMSINV(AleatProd!C973)*Plan1!$G$8))</f>
        <v>17264.641524471772</v>
      </c>
      <c r="D974" s="30">
        <f>(C974*EXP(Plan1!$G$7-(Plan1!$G$8^2)/2+NORMSINV(AleatProd!D973)*Plan1!$G$8))</f>
        <v>17049.889162535786</v>
      </c>
      <c r="E974" s="30">
        <f>(D974*EXP(Plan1!$G$7-(Plan1!$G$8^2)/2+NORMSINV(AleatProd!E973)*Plan1!$G$8))</f>
        <v>15376.392803279545</v>
      </c>
      <c r="F974" s="30">
        <f>(E974*EXP(Plan1!$G$7-(Plan1!$G$8^2)/2+NORMSINV(AleatProd!F973)*Plan1!$G$8))</f>
        <v>15080.983187729225</v>
      </c>
      <c r="G974" s="30">
        <f>(F974*EXP(Plan1!$G$7-(Plan1!$G$8^2)/2+NORMSINV(AleatProd!G973)*Plan1!$G$8))</f>
        <v>15302.800629892959</v>
      </c>
      <c r="H974" s="30">
        <f>(G974*EXP(Plan1!$G$7-(Plan1!$G$8^2)/2+NORMSINV(AleatProd!H973)*Plan1!$G$8))</f>
        <v>15160.695579790032</v>
      </c>
      <c r="I974" s="30">
        <f>(H974*EXP(Plan1!$G$7-(Plan1!$G$8^2)/2+NORMSINV(AleatProd!I973)*Plan1!$G$8))</f>
        <v>15079.664807995176</v>
      </c>
      <c r="J974" s="30">
        <f>(I974*EXP(Plan1!$G$7-(Plan1!$G$8^2)/2+NORMSINV(AleatProd!J973)*Plan1!$G$8))</f>
        <v>15130.742002341545</v>
      </c>
      <c r="K974" s="30">
        <f>(J974*EXP(Plan1!$G$7-(Plan1!$G$8^2)/2+NORMSINV(AleatProd!K973)*Plan1!$G$8))</f>
        <v>14668.305419101907</v>
      </c>
      <c r="L974" s="30">
        <f>(K974*EXP(Plan1!$G$7-(Plan1!$G$8^2)/2+NORMSINV(AleatProd!L973)*Plan1!$G$8))</f>
        <v>14090.019035072524</v>
      </c>
      <c r="M974" s="30">
        <f>(L974*EXP(Plan1!$G$7-(Plan1!$G$8^2)/2+NORMSINV(AleatProd!M973)*Plan1!$G$8))</f>
        <v>13634.844846897262</v>
      </c>
      <c r="N974" s="30">
        <f>(M974*EXP(Plan1!$G$7-(Plan1!$G$8^2)/2+NORMSINV(AleatProd!N973)*Plan1!$G$8))</f>
        <v>13129.850116780313</v>
      </c>
      <c r="O974" s="30">
        <f>(N974*EXP(Plan1!$G$7-(Plan1!$G$8^2)/2+NORMSINV(AleatProd!O973)*Plan1!$G$8))</f>
        <v>12837.881075573467</v>
      </c>
      <c r="P974" s="30">
        <f>(O974*EXP(Plan1!$G$7-(Plan1!$G$8^2)/2+NORMSINV(AleatProd!P973)*Plan1!$G$8))</f>
        <v>12264.412304567904</v>
      </c>
      <c r="Q974" s="30">
        <f>(P974*EXP(Plan1!$G$7-(Plan1!$G$8^2)/2+NORMSINV(AleatProd!Q973)*Plan1!$G$8))</f>
        <v>12467.331037170474</v>
      </c>
      <c r="R974" s="30">
        <f>(Q974*EXP(Plan1!$G$7-(Plan1!$G$8^2)/2+NORMSINV(AleatProd!R973)*Plan1!$G$8))</f>
        <v>12273.000215763608</v>
      </c>
      <c r="S974" s="30">
        <f>(R974*EXP(Plan1!$G$7-(Plan1!$G$8^2)/2+NORMSINV(AleatProd!S973)*Plan1!$G$8))</f>
        <v>12738.576853119819</v>
      </c>
      <c r="T974" s="30">
        <f>(S974*EXP(Plan1!$G$7-(Plan1!$G$8^2)/2+NORMSINV(AleatProd!T973)*Plan1!$G$8))</f>
        <v>12057.039100723754</v>
      </c>
      <c r="U974" s="30">
        <f>(T974*EXP(Plan1!$G$7-(Plan1!$G$8^2)/2+NORMSINV(AleatProd!U973)*Plan1!$G$8))</f>
        <v>10973.29168224599</v>
      </c>
      <c r="V974" s="30">
        <f>(U974*EXP(Plan1!$G$7-(Plan1!$G$8^2)/2+NORMSINV(AleatProd!V973)*Plan1!$G$8))</f>
        <v>11488.595268340539</v>
      </c>
    </row>
    <row r="975" spans="1:22" x14ac:dyDescent="0.25">
      <c r="A975">
        <v>972</v>
      </c>
      <c r="B975" s="2">
        <f>Plan1!$B$4</f>
        <v>17520</v>
      </c>
      <c r="C975" s="30">
        <f>(B975*EXP(Plan1!$G$7-(Plan1!$G$8^2)/2+NORMSINV(AleatProd!C974)*Plan1!$G$8))</f>
        <v>17552.670363373145</v>
      </c>
      <c r="D975" s="30">
        <f>(C975*EXP(Plan1!$G$7-(Plan1!$G$8^2)/2+NORMSINV(AleatProd!D974)*Plan1!$G$8))</f>
        <v>16465.159149967305</v>
      </c>
      <c r="E975" s="30">
        <f>(D975*EXP(Plan1!$G$7-(Plan1!$G$8^2)/2+NORMSINV(AleatProd!E974)*Plan1!$G$8))</f>
        <v>15120.293102119756</v>
      </c>
      <c r="F975" s="30">
        <f>(E975*EXP(Plan1!$G$7-(Plan1!$G$8^2)/2+NORMSINV(AleatProd!F974)*Plan1!$G$8))</f>
        <v>14329.281446232106</v>
      </c>
      <c r="G975" s="30">
        <f>(F975*EXP(Plan1!$G$7-(Plan1!$G$8^2)/2+NORMSINV(AleatProd!G974)*Plan1!$G$8))</f>
        <v>14053.586087566517</v>
      </c>
      <c r="H975" s="30">
        <f>(G975*EXP(Plan1!$G$7-(Plan1!$G$8^2)/2+NORMSINV(AleatProd!H974)*Plan1!$G$8))</f>
        <v>12770.332598655117</v>
      </c>
      <c r="I975" s="30">
        <f>(H975*EXP(Plan1!$G$7-(Plan1!$G$8^2)/2+NORMSINV(AleatProd!I974)*Plan1!$G$8))</f>
        <v>12606.436176519715</v>
      </c>
      <c r="J975" s="30">
        <f>(I975*EXP(Plan1!$G$7-(Plan1!$G$8^2)/2+NORMSINV(AleatProd!J974)*Plan1!$G$8))</f>
        <v>12713.999648693451</v>
      </c>
      <c r="K975" s="30">
        <f>(J975*EXP(Plan1!$G$7-(Plan1!$G$8^2)/2+NORMSINV(AleatProd!K974)*Plan1!$G$8))</f>
        <v>11601.407684765305</v>
      </c>
      <c r="L975" s="30">
        <f>(K975*EXP(Plan1!$G$7-(Plan1!$G$8^2)/2+NORMSINV(AleatProd!L974)*Plan1!$G$8))</f>
        <v>12096.810861082524</v>
      </c>
      <c r="M975" s="30">
        <f>(L975*EXP(Plan1!$G$7-(Plan1!$G$8^2)/2+NORMSINV(AleatProd!M974)*Plan1!$G$8))</f>
        <v>11525.643309204372</v>
      </c>
      <c r="N975" s="30">
        <f>(M975*EXP(Plan1!$G$7-(Plan1!$G$8^2)/2+NORMSINV(AleatProd!N974)*Plan1!$G$8))</f>
        <v>12536.15657378687</v>
      </c>
      <c r="O975" s="30">
        <f>(N975*EXP(Plan1!$G$7-(Plan1!$G$8^2)/2+NORMSINV(AleatProd!O974)*Plan1!$G$8))</f>
        <v>11714.981687144105</v>
      </c>
      <c r="P975" s="30">
        <f>(O975*EXP(Plan1!$G$7-(Plan1!$G$8^2)/2+NORMSINV(AleatProd!P974)*Plan1!$G$8))</f>
        <v>12308.556195482461</v>
      </c>
      <c r="Q975" s="30">
        <f>(P975*EXP(Plan1!$G$7-(Plan1!$G$8^2)/2+NORMSINV(AleatProd!Q974)*Plan1!$G$8))</f>
        <v>12121.127055292169</v>
      </c>
      <c r="R975" s="30">
        <f>(Q975*EXP(Plan1!$G$7-(Plan1!$G$8^2)/2+NORMSINV(AleatProd!R974)*Plan1!$G$8))</f>
        <v>12355.090926512026</v>
      </c>
      <c r="S975" s="30">
        <f>(R975*EXP(Plan1!$G$7-(Plan1!$G$8^2)/2+NORMSINV(AleatProd!S974)*Plan1!$G$8))</f>
        <v>11789.646763738041</v>
      </c>
      <c r="T975" s="30">
        <f>(S975*EXP(Plan1!$G$7-(Plan1!$G$8^2)/2+NORMSINV(AleatProd!T974)*Plan1!$G$8))</f>
        <v>11788.133233674342</v>
      </c>
      <c r="U975" s="30">
        <f>(T975*EXP(Plan1!$G$7-(Plan1!$G$8^2)/2+NORMSINV(AleatProd!U974)*Plan1!$G$8))</f>
        <v>11856.508776041677</v>
      </c>
      <c r="V975" s="30">
        <f>(U975*EXP(Plan1!$G$7-(Plan1!$G$8^2)/2+NORMSINV(AleatProd!V974)*Plan1!$G$8))</f>
        <v>11789.164491921969</v>
      </c>
    </row>
    <row r="976" spans="1:22" x14ac:dyDescent="0.25">
      <c r="A976">
        <v>973</v>
      </c>
      <c r="B976" s="2">
        <f>Plan1!$B$4</f>
        <v>17520</v>
      </c>
      <c r="C976" s="30">
        <f>(B976*EXP(Plan1!$G$7-(Plan1!$G$8^2)/2+NORMSINV(AleatProd!C975)*Plan1!$G$8))</f>
        <v>18047.174158018021</v>
      </c>
      <c r="D976" s="30">
        <f>(C976*EXP(Plan1!$G$7-(Plan1!$G$8^2)/2+NORMSINV(AleatProd!D975)*Plan1!$G$8))</f>
        <v>18502.451644126177</v>
      </c>
      <c r="E976" s="30">
        <f>(D976*EXP(Plan1!$G$7-(Plan1!$G$8^2)/2+NORMSINV(AleatProd!E975)*Plan1!$G$8))</f>
        <v>17363.719795784877</v>
      </c>
      <c r="F976" s="30">
        <f>(E976*EXP(Plan1!$G$7-(Plan1!$G$8^2)/2+NORMSINV(AleatProd!F975)*Plan1!$G$8))</f>
        <v>17876.561639133201</v>
      </c>
      <c r="G976" s="30">
        <f>(F976*EXP(Plan1!$G$7-(Plan1!$G$8^2)/2+NORMSINV(AleatProd!G975)*Plan1!$G$8))</f>
        <v>16923.060686666548</v>
      </c>
      <c r="H976" s="30">
        <f>(G976*EXP(Plan1!$G$7-(Plan1!$G$8^2)/2+NORMSINV(AleatProd!H975)*Plan1!$G$8))</f>
        <v>16086.579300763948</v>
      </c>
      <c r="I976" s="30">
        <f>(H976*EXP(Plan1!$G$7-(Plan1!$G$8^2)/2+NORMSINV(AleatProd!I975)*Plan1!$G$8))</f>
        <v>15256.089777496685</v>
      </c>
      <c r="J976" s="30">
        <f>(I976*EXP(Plan1!$G$7-(Plan1!$G$8^2)/2+NORMSINV(AleatProd!J975)*Plan1!$G$8))</f>
        <v>14662.009353624482</v>
      </c>
      <c r="K976" s="30">
        <f>(J976*EXP(Plan1!$G$7-(Plan1!$G$8^2)/2+NORMSINV(AleatProd!K975)*Plan1!$G$8))</f>
        <v>13615.106288491928</v>
      </c>
      <c r="L976" s="30">
        <f>(K976*EXP(Plan1!$G$7-(Plan1!$G$8^2)/2+NORMSINV(AleatProd!L975)*Plan1!$G$8))</f>
        <v>11914.384124049468</v>
      </c>
      <c r="M976" s="30">
        <f>(L976*EXP(Plan1!$G$7-(Plan1!$G$8^2)/2+NORMSINV(AleatProd!M975)*Plan1!$G$8))</f>
        <v>11256.270200641919</v>
      </c>
      <c r="N976" s="30">
        <f>(M976*EXP(Plan1!$G$7-(Plan1!$G$8^2)/2+NORMSINV(AleatProd!N975)*Plan1!$G$8))</f>
        <v>12378.596543169277</v>
      </c>
      <c r="O976" s="30">
        <f>(N976*EXP(Plan1!$G$7-(Plan1!$G$8^2)/2+NORMSINV(AleatProd!O975)*Plan1!$G$8))</f>
        <v>12241.261460203194</v>
      </c>
      <c r="P976" s="30">
        <f>(O976*EXP(Plan1!$G$7-(Plan1!$G$8^2)/2+NORMSINV(AleatProd!P975)*Plan1!$G$8))</f>
        <v>13067.458177150913</v>
      </c>
      <c r="Q976" s="30">
        <f>(P976*EXP(Plan1!$G$7-(Plan1!$G$8^2)/2+NORMSINV(AleatProd!Q975)*Plan1!$G$8))</f>
        <v>13155.295543158229</v>
      </c>
      <c r="R976" s="30">
        <f>(Q976*EXP(Plan1!$G$7-(Plan1!$G$8^2)/2+NORMSINV(AleatProd!R975)*Plan1!$G$8))</f>
        <v>13251.002342952128</v>
      </c>
      <c r="S976" s="30">
        <f>(R976*EXP(Plan1!$G$7-(Plan1!$G$8^2)/2+NORMSINV(AleatProd!S975)*Plan1!$G$8))</f>
        <v>12629.72406465508</v>
      </c>
      <c r="T976" s="30">
        <f>(S976*EXP(Plan1!$G$7-(Plan1!$G$8^2)/2+NORMSINV(AleatProd!T975)*Plan1!$G$8))</f>
        <v>12196.96621347317</v>
      </c>
      <c r="U976" s="30">
        <f>(T976*EXP(Plan1!$G$7-(Plan1!$G$8^2)/2+NORMSINV(AleatProd!U975)*Plan1!$G$8))</f>
        <v>11847.129110298731</v>
      </c>
      <c r="V976" s="30">
        <f>(U976*EXP(Plan1!$G$7-(Plan1!$G$8^2)/2+NORMSINV(AleatProd!V975)*Plan1!$G$8))</f>
        <v>11826.199904360445</v>
      </c>
    </row>
    <row r="977" spans="1:22" x14ac:dyDescent="0.25">
      <c r="A977">
        <v>974</v>
      </c>
      <c r="B977" s="2">
        <f>Plan1!$B$4</f>
        <v>17520</v>
      </c>
      <c r="C977" s="30">
        <f>(B977*EXP(Plan1!$G$7-(Plan1!$G$8^2)/2+NORMSINV(AleatProd!C976)*Plan1!$G$8))</f>
        <v>16632.123742176947</v>
      </c>
      <c r="D977" s="30">
        <f>(C977*EXP(Plan1!$G$7-(Plan1!$G$8^2)/2+NORMSINV(AleatProd!D976)*Plan1!$G$8))</f>
        <v>17335.68030908471</v>
      </c>
      <c r="E977" s="30">
        <f>(D977*EXP(Plan1!$G$7-(Plan1!$G$8^2)/2+NORMSINV(AleatProd!E976)*Plan1!$G$8))</f>
        <v>17528.736401959941</v>
      </c>
      <c r="F977" s="30">
        <f>(E977*EXP(Plan1!$G$7-(Plan1!$G$8^2)/2+NORMSINV(AleatProd!F976)*Plan1!$G$8))</f>
        <v>17026.82133029051</v>
      </c>
      <c r="G977" s="30">
        <f>(F977*EXP(Plan1!$G$7-(Plan1!$G$8^2)/2+NORMSINV(AleatProd!G976)*Plan1!$G$8))</f>
        <v>17222.776128509257</v>
      </c>
      <c r="H977" s="30">
        <f>(G977*EXP(Plan1!$G$7-(Plan1!$G$8^2)/2+NORMSINV(AleatProd!H976)*Plan1!$G$8))</f>
        <v>18148.584577263278</v>
      </c>
      <c r="I977" s="30">
        <f>(H977*EXP(Plan1!$G$7-(Plan1!$G$8^2)/2+NORMSINV(AleatProd!I976)*Plan1!$G$8))</f>
        <v>18321.781230104061</v>
      </c>
      <c r="J977" s="30">
        <f>(I977*EXP(Plan1!$G$7-(Plan1!$G$8^2)/2+NORMSINV(AleatProd!J976)*Plan1!$G$8))</f>
        <v>18046.479938209661</v>
      </c>
      <c r="K977" s="30">
        <f>(J977*EXP(Plan1!$G$7-(Plan1!$G$8^2)/2+NORMSINV(AleatProd!K976)*Plan1!$G$8))</f>
        <v>17828.518736771293</v>
      </c>
      <c r="L977" s="30">
        <f>(K977*EXP(Plan1!$G$7-(Plan1!$G$8^2)/2+NORMSINV(AleatProd!L976)*Plan1!$G$8))</f>
        <v>18118.705722294442</v>
      </c>
      <c r="M977" s="30">
        <f>(L977*EXP(Plan1!$G$7-(Plan1!$G$8^2)/2+NORMSINV(AleatProd!M976)*Plan1!$G$8))</f>
        <v>16993.412963052961</v>
      </c>
      <c r="N977" s="30">
        <f>(M977*EXP(Plan1!$G$7-(Plan1!$G$8^2)/2+NORMSINV(AleatProd!N976)*Plan1!$G$8))</f>
        <v>18721.753141731704</v>
      </c>
      <c r="O977" s="30">
        <f>(N977*EXP(Plan1!$G$7-(Plan1!$G$8^2)/2+NORMSINV(AleatProd!O976)*Plan1!$G$8))</f>
        <v>18048.741087460472</v>
      </c>
      <c r="P977" s="30">
        <f>(O977*EXP(Plan1!$G$7-(Plan1!$G$8^2)/2+NORMSINV(AleatProd!P976)*Plan1!$G$8))</f>
        <v>19676.616996114906</v>
      </c>
      <c r="Q977" s="30">
        <f>(P977*EXP(Plan1!$G$7-(Plan1!$G$8^2)/2+NORMSINV(AleatProd!Q976)*Plan1!$G$8))</f>
        <v>18942.156440781331</v>
      </c>
      <c r="R977" s="30">
        <f>(Q977*EXP(Plan1!$G$7-(Plan1!$G$8^2)/2+NORMSINV(AleatProd!R976)*Plan1!$G$8))</f>
        <v>20112.824897544971</v>
      </c>
      <c r="S977" s="30">
        <f>(R977*EXP(Plan1!$G$7-(Plan1!$G$8^2)/2+NORMSINV(AleatProd!S976)*Plan1!$G$8))</f>
        <v>21147.487199535703</v>
      </c>
      <c r="T977" s="30">
        <f>(S977*EXP(Plan1!$G$7-(Plan1!$G$8^2)/2+NORMSINV(AleatProd!T976)*Plan1!$G$8))</f>
        <v>19953.36669688917</v>
      </c>
      <c r="U977" s="30">
        <f>(T977*EXP(Plan1!$G$7-(Plan1!$G$8^2)/2+NORMSINV(AleatProd!U976)*Plan1!$G$8))</f>
        <v>19934.489342108493</v>
      </c>
      <c r="V977" s="30">
        <f>(U977*EXP(Plan1!$G$7-(Plan1!$G$8^2)/2+NORMSINV(AleatProd!V976)*Plan1!$G$8))</f>
        <v>18214.848788315834</v>
      </c>
    </row>
    <row r="978" spans="1:22" x14ac:dyDescent="0.25">
      <c r="A978">
        <v>975</v>
      </c>
      <c r="B978" s="2">
        <f>Plan1!$B$4</f>
        <v>17520</v>
      </c>
      <c r="C978" s="30">
        <f>(B978*EXP(Plan1!$G$7-(Plan1!$G$8^2)/2+NORMSINV(AleatProd!C977)*Plan1!$G$8))</f>
        <v>17163.100665452221</v>
      </c>
      <c r="D978" s="30">
        <f>(C978*EXP(Plan1!$G$7-(Plan1!$G$8^2)/2+NORMSINV(AleatProd!D977)*Plan1!$G$8))</f>
        <v>19503.926010994423</v>
      </c>
      <c r="E978" s="30">
        <f>(D978*EXP(Plan1!$G$7-(Plan1!$G$8^2)/2+NORMSINV(AleatProd!E977)*Plan1!$G$8))</f>
        <v>19723.574975387961</v>
      </c>
      <c r="F978" s="30">
        <f>(E978*EXP(Plan1!$G$7-(Plan1!$G$8^2)/2+NORMSINV(AleatProd!F977)*Plan1!$G$8))</f>
        <v>18943.336025530862</v>
      </c>
      <c r="G978" s="30">
        <f>(F978*EXP(Plan1!$G$7-(Plan1!$G$8^2)/2+NORMSINV(AleatProd!G977)*Plan1!$G$8))</f>
        <v>20017.299246704151</v>
      </c>
      <c r="H978" s="30">
        <f>(G978*EXP(Plan1!$G$7-(Plan1!$G$8^2)/2+NORMSINV(AleatProd!H977)*Plan1!$G$8))</f>
        <v>20338.741707693225</v>
      </c>
      <c r="I978" s="30">
        <f>(H978*EXP(Plan1!$G$7-(Plan1!$G$8^2)/2+NORMSINV(AleatProd!I977)*Plan1!$G$8))</f>
        <v>19808.278835258192</v>
      </c>
      <c r="J978" s="30">
        <f>(I978*EXP(Plan1!$G$7-(Plan1!$G$8^2)/2+NORMSINV(AleatProd!J977)*Plan1!$G$8))</f>
        <v>21516.084167223828</v>
      </c>
      <c r="K978" s="30">
        <f>(J978*EXP(Plan1!$G$7-(Plan1!$G$8^2)/2+NORMSINV(AleatProd!K977)*Plan1!$G$8))</f>
        <v>20990.254339116524</v>
      </c>
      <c r="L978" s="30">
        <f>(K978*EXP(Plan1!$G$7-(Plan1!$G$8^2)/2+NORMSINV(AleatProd!L977)*Plan1!$G$8))</f>
        <v>20769.984742254714</v>
      </c>
      <c r="M978" s="30">
        <f>(L978*EXP(Plan1!$G$7-(Plan1!$G$8^2)/2+NORMSINV(AleatProd!M977)*Plan1!$G$8))</f>
        <v>20018.72177984723</v>
      </c>
      <c r="N978" s="30">
        <f>(M978*EXP(Plan1!$G$7-(Plan1!$G$8^2)/2+NORMSINV(AleatProd!N977)*Plan1!$G$8))</f>
        <v>19818.201528674501</v>
      </c>
      <c r="O978" s="30">
        <f>(N978*EXP(Plan1!$G$7-(Plan1!$G$8^2)/2+NORMSINV(AleatProd!O977)*Plan1!$G$8))</f>
        <v>20244.655663568894</v>
      </c>
      <c r="P978" s="30">
        <f>(O978*EXP(Plan1!$G$7-(Plan1!$G$8^2)/2+NORMSINV(AleatProd!P977)*Plan1!$G$8))</f>
        <v>19637.169690919691</v>
      </c>
      <c r="Q978" s="30">
        <f>(P978*EXP(Plan1!$G$7-(Plan1!$G$8^2)/2+NORMSINV(AleatProd!Q977)*Plan1!$G$8))</f>
        <v>19142.949542189148</v>
      </c>
      <c r="R978" s="30">
        <f>(Q978*EXP(Plan1!$G$7-(Plan1!$G$8^2)/2+NORMSINV(AleatProd!R977)*Plan1!$G$8))</f>
        <v>21416.611239142851</v>
      </c>
      <c r="S978" s="30">
        <f>(R978*EXP(Plan1!$G$7-(Plan1!$G$8^2)/2+NORMSINV(AleatProd!S977)*Plan1!$G$8))</f>
        <v>19979.726310013062</v>
      </c>
      <c r="T978" s="30">
        <f>(S978*EXP(Plan1!$G$7-(Plan1!$G$8^2)/2+NORMSINV(AleatProd!T977)*Plan1!$G$8))</f>
        <v>20609.374409754491</v>
      </c>
      <c r="U978" s="30">
        <f>(T978*EXP(Plan1!$G$7-(Plan1!$G$8^2)/2+NORMSINV(AleatProd!U977)*Plan1!$G$8))</f>
        <v>19091.905305683315</v>
      </c>
      <c r="V978" s="30">
        <f>(U978*EXP(Plan1!$G$7-(Plan1!$G$8^2)/2+NORMSINV(AleatProd!V977)*Plan1!$G$8))</f>
        <v>18459.577113430903</v>
      </c>
    </row>
    <row r="979" spans="1:22" x14ac:dyDescent="0.25">
      <c r="A979">
        <v>976</v>
      </c>
      <c r="B979" s="2">
        <f>Plan1!$B$4</f>
        <v>17520</v>
      </c>
      <c r="C979" s="30">
        <f>(B979*EXP(Plan1!$G$7-(Plan1!$G$8^2)/2+NORMSINV(AleatProd!C978)*Plan1!$G$8))</f>
        <v>18008.546940288434</v>
      </c>
      <c r="D979" s="30">
        <f>(C979*EXP(Plan1!$G$7-(Plan1!$G$8^2)/2+NORMSINV(AleatProd!D978)*Plan1!$G$8))</f>
        <v>18472.82160750372</v>
      </c>
      <c r="E979" s="30">
        <f>(D979*EXP(Plan1!$G$7-(Plan1!$G$8^2)/2+NORMSINV(AleatProd!E978)*Plan1!$G$8))</f>
        <v>18714.927054779339</v>
      </c>
      <c r="F979" s="30">
        <f>(E979*EXP(Plan1!$G$7-(Plan1!$G$8^2)/2+NORMSINV(AleatProd!F978)*Plan1!$G$8))</f>
        <v>17615.172699401839</v>
      </c>
      <c r="G979" s="30">
        <f>(F979*EXP(Plan1!$G$7-(Plan1!$G$8^2)/2+NORMSINV(AleatProd!G978)*Plan1!$G$8))</f>
        <v>18788.878064803463</v>
      </c>
      <c r="H979" s="30">
        <f>(G979*EXP(Plan1!$G$7-(Plan1!$G$8^2)/2+NORMSINV(AleatProd!H978)*Plan1!$G$8))</f>
        <v>19104.687858104811</v>
      </c>
      <c r="I979" s="30">
        <f>(H979*EXP(Plan1!$G$7-(Plan1!$G$8^2)/2+NORMSINV(AleatProd!I978)*Plan1!$G$8))</f>
        <v>17597.845239013866</v>
      </c>
      <c r="J979" s="30">
        <f>(I979*EXP(Plan1!$G$7-(Plan1!$G$8^2)/2+NORMSINV(AleatProd!J978)*Plan1!$G$8))</f>
        <v>17174.531652018439</v>
      </c>
      <c r="K979" s="30">
        <f>(J979*EXP(Plan1!$G$7-(Plan1!$G$8^2)/2+NORMSINV(AleatProd!K978)*Plan1!$G$8))</f>
        <v>16976.118179795285</v>
      </c>
      <c r="L979" s="30">
        <f>(K979*EXP(Plan1!$G$7-(Plan1!$G$8^2)/2+NORMSINV(AleatProd!L978)*Plan1!$G$8))</f>
        <v>18026.408981436689</v>
      </c>
      <c r="M979" s="30">
        <f>(L979*EXP(Plan1!$G$7-(Plan1!$G$8^2)/2+NORMSINV(AleatProd!M978)*Plan1!$G$8))</f>
        <v>17480.606532623435</v>
      </c>
      <c r="N979" s="30">
        <f>(M979*EXP(Plan1!$G$7-(Plan1!$G$8^2)/2+NORMSINV(AleatProd!N978)*Plan1!$G$8))</f>
        <v>16831.673088111234</v>
      </c>
      <c r="O979" s="30">
        <f>(N979*EXP(Plan1!$G$7-(Plan1!$G$8^2)/2+NORMSINV(AleatProd!O978)*Plan1!$G$8))</f>
        <v>16673.319282166081</v>
      </c>
      <c r="P979" s="30">
        <f>(O979*EXP(Plan1!$G$7-(Plan1!$G$8^2)/2+NORMSINV(AleatProd!P978)*Plan1!$G$8))</f>
        <v>13694.162702901573</v>
      </c>
      <c r="Q979" s="30">
        <f>(P979*EXP(Plan1!$G$7-(Plan1!$G$8^2)/2+NORMSINV(AleatProd!Q978)*Plan1!$G$8))</f>
        <v>14384.376233438221</v>
      </c>
      <c r="R979" s="30">
        <f>(Q979*EXP(Plan1!$G$7-(Plan1!$G$8^2)/2+NORMSINV(AleatProd!R978)*Plan1!$G$8))</f>
        <v>14866.91988924139</v>
      </c>
      <c r="S979" s="30">
        <f>(R979*EXP(Plan1!$G$7-(Plan1!$G$8^2)/2+NORMSINV(AleatProd!S978)*Plan1!$G$8))</f>
        <v>13782.830305407366</v>
      </c>
      <c r="T979" s="30">
        <f>(S979*EXP(Plan1!$G$7-(Plan1!$G$8^2)/2+NORMSINV(AleatProd!T978)*Plan1!$G$8))</f>
        <v>14884.243811561348</v>
      </c>
      <c r="U979" s="30">
        <f>(T979*EXP(Plan1!$G$7-(Plan1!$G$8^2)/2+NORMSINV(AleatProd!U978)*Plan1!$G$8))</f>
        <v>13628.540075412297</v>
      </c>
      <c r="V979" s="30">
        <f>(U979*EXP(Plan1!$G$7-(Plan1!$G$8^2)/2+NORMSINV(AleatProd!V978)*Plan1!$G$8))</f>
        <v>13763.084734843513</v>
      </c>
    </row>
    <row r="980" spans="1:22" x14ac:dyDescent="0.25">
      <c r="A980">
        <v>977</v>
      </c>
      <c r="B980" s="2">
        <f>Plan1!$B$4</f>
        <v>17520</v>
      </c>
      <c r="C980" s="30">
        <f>(B980*EXP(Plan1!$G$7-(Plan1!$G$8^2)/2+NORMSINV(AleatProd!C979)*Plan1!$G$8))</f>
        <v>18473.535416833111</v>
      </c>
      <c r="D980" s="30">
        <f>(C980*EXP(Plan1!$G$7-(Plan1!$G$8^2)/2+NORMSINV(AleatProd!D979)*Plan1!$G$8))</f>
        <v>17750.713931671409</v>
      </c>
      <c r="E980" s="30">
        <f>(D980*EXP(Plan1!$G$7-(Plan1!$G$8^2)/2+NORMSINV(AleatProd!E979)*Plan1!$G$8))</f>
        <v>17128.354559732823</v>
      </c>
      <c r="F980" s="30">
        <f>(E980*EXP(Plan1!$G$7-(Plan1!$G$8^2)/2+NORMSINV(AleatProd!F979)*Plan1!$G$8))</f>
        <v>17363.180867466072</v>
      </c>
      <c r="G980" s="30">
        <f>(F980*EXP(Plan1!$G$7-(Plan1!$G$8^2)/2+NORMSINV(AleatProd!G979)*Plan1!$G$8))</f>
        <v>17632.713857081486</v>
      </c>
      <c r="H980" s="30">
        <f>(G980*EXP(Plan1!$G$7-(Plan1!$G$8^2)/2+NORMSINV(AleatProd!H979)*Plan1!$G$8))</f>
        <v>17974.93608351245</v>
      </c>
      <c r="I980" s="30">
        <f>(H980*EXP(Plan1!$G$7-(Plan1!$G$8^2)/2+NORMSINV(AleatProd!I979)*Plan1!$G$8))</f>
        <v>17434.466776905698</v>
      </c>
      <c r="J980" s="30">
        <f>(I980*EXP(Plan1!$G$7-(Plan1!$G$8^2)/2+NORMSINV(AleatProd!J979)*Plan1!$G$8))</f>
        <v>18813.353393358928</v>
      </c>
      <c r="K980" s="30">
        <f>(J980*EXP(Plan1!$G$7-(Plan1!$G$8^2)/2+NORMSINV(AleatProd!K979)*Plan1!$G$8))</f>
        <v>17730.93584184767</v>
      </c>
      <c r="L980" s="30">
        <f>(K980*EXP(Plan1!$G$7-(Plan1!$G$8^2)/2+NORMSINV(AleatProd!L979)*Plan1!$G$8))</f>
        <v>17769.597469627719</v>
      </c>
      <c r="M980" s="30">
        <f>(L980*EXP(Plan1!$G$7-(Plan1!$G$8^2)/2+NORMSINV(AleatProd!M979)*Plan1!$G$8))</f>
        <v>18037.256006943539</v>
      </c>
      <c r="N980" s="30">
        <f>(M980*EXP(Plan1!$G$7-(Plan1!$G$8^2)/2+NORMSINV(AleatProd!N979)*Plan1!$G$8))</f>
        <v>17179.100571885225</v>
      </c>
      <c r="O980" s="30">
        <f>(N980*EXP(Plan1!$G$7-(Plan1!$G$8^2)/2+NORMSINV(AleatProd!O979)*Plan1!$G$8))</f>
        <v>17392.578476922074</v>
      </c>
      <c r="P980" s="30">
        <f>(O980*EXP(Plan1!$G$7-(Plan1!$G$8^2)/2+NORMSINV(AleatProd!P979)*Plan1!$G$8))</f>
        <v>17308.297522665402</v>
      </c>
      <c r="Q980" s="30">
        <f>(P980*EXP(Plan1!$G$7-(Plan1!$G$8^2)/2+NORMSINV(AleatProd!Q979)*Plan1!$G$8))</f>
        <v>17771.027383385939</v>
      </c>
      <c r="R980" s="30">
        <f>(Q980*EXP(Plan1!$G$7-(Plan1!$G$8^2)/2+NORMSINV(AleatProd!R979)*Plan1!$G$8))</f>
        <v>17312.177787471672</v>
      </c>
      <c r="S980" s="30">
        <f>(R980*EXP(Plan1!$G$7-(Plan1!$G$8^2)/2+NORMSINV(AleatProd!S979)*Plan1!$G$8))</f>
        <v>16592.819614954238</v>
      </c>
      <c r="T980" s="30">
        <f>(S980*EXP(Plan1!$G$7-(Plan1!$G$8^2)/2+NORMSINV(AleatProd!T979)*Plan1!$G$8))</f>
        <v>18150.526050064756</v>
      </c>
      <c r="U980" s="30">
        <f>(T980*EXP(Plan1!$G$7-(Plan1!$G$8^2)/2+NORMSINV(AleatProd!U979)*Plan1!$G$8))</f>
        <v>18572.660382237056</v>
      </c>
      <c r="V980" s="30">
        <f>(U980*EXP(Plan1!$G$7-(Plan1!$G$8^2)/2+NORMSINV(AleatProd!V979)*Plan1!$G$8))</f>
        <v>17516.540043944722</v>
      </c>
    </row>
    <row r="981" spans="1:22" x14ac:dyDescent="0.25">
      <c r="A981">
        <v>978</v>
      </c>
      <c r="B981" s="2">
        <f>Plan1!$B$4</f>
        <v>17520</v>
      </c>
      <c r="C981" s="30">
        <f>(B981*EXP(Plan1!$G$7-(Plan1!$G$8^2)/2+NORMSINV(AleatProd!C980)*Plan1!$G$8))</f>
        <v>17104.415483541896</v>
      </c>
      <c r="D981" s="30">
        <f>(C981*EXP(Plan1!$G$7-(Plan1!$G$8^2)/2+NORMSINV(AleatProd!D980)*Plan1!$G$8))</f>
        <v>15163.269215679315</v>
      </c>
      <c r="E981" s="30">
        <f>(D981*EXP(Plan1!$G$7-(Plan1!$G$8^2)/2+NORMSINV(AleatProd!E980)*Plan1!$G$8))</f>
        <v>15547.310128163761</v>
      </c>
      <c r="F981" s="30">
        <f>(E981*EXP(Plan1!$G$7-(Plan1!$G$8^2)/2+NORMSINV(AleatProd!F980)*Plan1!$G$8))</f>
        <v>14357.253482226135</v>
      </c>
      <c r="G981" s="30">
        <f>(F981*EXP(Plan1!$G$7-(Plan1!$G$8^2)/2+NORMSINV(AleatProd!G980)*Plan1!$G$8))</f>
        <v>14242.84539581221</v>
      </c>
      <c r="H981" s="30">
        <f>(G981*EXP(Plan1!$G$7-(Plan1!$G$8^2)/2+NORMSINV(AleatProd!H980)*Plan1!$G$8))</f>
        <v>15037.751633283922</v>
      </c>
      <c r="I981" s="30">
        <f>(H981*EXP(Plan1!$G$7-(Plan1!$G$8^2)/2+NORMSINV(AleatProd!I980)*Plan1!$G$8))</f>
        <v>14546.735382410527</v>
      </c>
      <c r="J981" s="30">
        <f>(I981*EXP(Plan1!$G$7-(Plan1!$G$8^2)/2+NORMSINV(AleatProd!J980)*Plan1!$G$8))</f>
        <v>14282.570746382411</v>
      </c>
      <c r="K981" s="30">
        <f>(J981*EXP(Plan1!$G$7-(Plan1!$G$8^2)/2+NORMSINV(AleatProd!K980)*Plan1!$G$8))</f>
        <v>14345.994078564696</v>
      </c>
      <c r="L981" s="30">
        <f>(K981*EXP(Plan1!$G$7-(Plan1!$G$8^2)/2+NORMSINV(AleatProd!L980)*Plan1!$G$8))</f>
        <v>14661.534785355529</v>
      </c>
      <c r="M981" s="30">
        <f>(L981*EXP(Plan1!$G$7-(Plan1!$G$8^2)/2+NORMSINV(AleatProd!M980)*Plan1!$G$8))</f>
        <v>13817.939101396636</v>
      </c>
      <c r="N981" s="30">
        <f>(M981*EXP(Plan1!$G$7-(Plan1!$G$8^2)/2+NORMSINV(AleatProd!N980)*Plan1!$G$8))</f>
        <v>13190.17289400785</v>
      </c>
      <c r="O981" s="30">
        <f>(N981*EXP(Plan1!$G$7-(Plan1!$G$8^2)/2+NORMSINV(AleatProd!O980)*Plan1!$G$8))</f>
        <v>13584.387003593733</v>
      </c>
      <c r="P981" s="30">
        <f>(O981*EXP(Plan1!$G$7-(Plan1!$G$8^2)/2+NORMSINV(AleatProd!P980)*Plan1!$G$8))</f>
        <v>13006.607213877562</v>
      </c>
      <c r="Q981" s="30">
        <f>(P981*EXP(Plan1!$G$7-(Plan1!$G$8^2)/2+NORMSINV(AleatProd!Q980)*Plan1!$G$8))</f>
        <v>12896.391614432285</v>
      </c>
      <c r="R981" s="30">
        <f>(Q981*EXP(Plan1!$G$7-(Plan1!$G$8^2)/2+NORMSINV(AleatProd!R980)*Plan1!$G$8))</f>
        <v>12454.373673061426</v>
      </c>
      <c r="S981" s="30">
        <f>(R981*EXP(Plan1!$G$7-(Plan1!$G$8^2)/2+NORMSINV(AleatProd!S980)*Plan1!$G$8))</f>
        <v>13331.623603090582</v>
      </c>
      <c r="T981" s="30">
        <f>(S981*EXP(Plan1!$G$7-(Plan1!$G$8^2)/2+NORMSINV(AleatProd!T980)*Plan1!$G$8))</f>
        <v>14176.139622527186</v>
      </c>
      <c r="U981" s="30">
        <f>(T981*EXP(Plan1!$G$7-(Plan1!$G$8^2)/2+NORMSINV(AleatProd!U980)*Plan1!$G$8))</f>
        <v>13542.978690715297</v>
      </c>
      <c r="V981" s="30">
        <f>(U981*EXP(Plan1!$G$7-(Plan1!$G$8^2)/2+NORMSINV(AleatProd!V980)*Plan1!$G$8))</f>
        <v>14946.683362817021</v>
      </c>
    </row>
    <row r="982" spans="1:22" x14ac:dyDescent="0.25">
      <c r="A982">
        <v>979</v>
      </c>
      <c r="B982" s="2">
        <f>Plan1!$B$4</f>
        <v>17520</v>
      </c>
      <c r="C982" s="30">
        <f>(B982*EXP(Plan1!$G$7-(Plan1!$G$8^2)/2+NORMSINV(AleatProd!C981)*Plan1!$G$8))</f>
        <v>16365.363898403311</v>
      </c>
      <c r="D982" s="30">
        <f>(C982*EXP(Plan1!$G$7-(Plan1!$G$8^2)/2+NORMSINV(AleatProd!D981)*Plan1!$G$8))</f>
        <v>16982.503148899385</v>
      </c>
      <c r="E982" s="30">
        <f>(D982*EXP(Plan1!$G$7-(Plan1!$G$8^2)/2+NORMSINV(AleatProd!E981)*Plan1!$G$8))</f>
        <v>15886.263116346601</v>
      </c>
      <c r="F982" s="30">
        <f>(E982*EXP(Plan1!$G$7-(Plan1!$G$8^2)/2+NORMSINV(AleatProd!F981)*Plan1!$G$8))</f>
        <v>15343.653433110374</v>
      </c>
      <c r="G982" s="30">
        <f>(F982*EXP(Plan1!$G$7-(Plan1!$G$8^2)/2+NORMSINV(AleatProd!G981)*Plan1!$G$8))</f>
        <v>16227.338334802138</v>
      </c>
      <c r="H982" s="30">
        <f>(G982*EXP(Plan1!$G$7-(Plan1!$G$8^2)/2+NORMSINV(AleatProd!H981)*Plan1!$G$8))</f>
        <v>15277.386046853353</v>
      </c>
      <c r="I982" s="30">
        <f>(H982*EXP(Plan1!$G$7-(Plan1!$G$8^2)/2+NORMSINV(AleatProd!I981)*Plan1!$G$8))</f>
        <v>13268.976837260909</v>
      </c>
      <c r="J982" s="30">
        <f>(I982*EXP(Plan1!$G$7-(Plan1!$G$8^2)/2+NORMSINV(AleatProd!J981)*Plan1!$G$8))</f>
        <v>13243.125884952995</v>
      </c>
      <c r="K982" s="30">
        <f>(J982*EXP(Plan1!$G$7-(Plan1!$G$8^2)/2+NORMSINV(AleatProd!K981)*Plan1!$G$8))</f>
        <v>12479.261563989487</v>
      </c>
      <c r="L982" s="30">
        <f>(K982*EXP(Plan1!$G$7-(Plan1!$G$8^2)/2+NORMSINV(AleatProd!L981)*Plan1!$G$8))</f>
        <v>12849.82077366768</v>
      </c>
      <c r="M982" s="30">
        <f>(L982*EXP(Plan1!$G$7-(Plan1!$G$8^2)/2+NORMSINV(AleatProd!M981)*Plan1!$G$8))</f>
        <v>13641.02889000317</v>
      </c>
      <c r="N982" s="30">
        <f>(M982*EXP(Plan1!$G$7-(Plan1!$G$8^2)/2+NORMSINV(AleatProd!N981)*Plan1!$G$8))</f>
        <v>12941.759060923223</v>
      </c>
      <c r="O982" s="30">
        <f>(N982*EXP(Plan1!$G$7-(Plan1!$G$8^2)/2+NORMSINV(AleatProd!O981)*Plan1!$G$8))</f>
        <v>12286.11458620246</v>
      </c>
      <c r="P982" s="30">
        <f>(O982*EXP(Plan1!$G$7-(Plan1!$G$8^2)/2+NORMSINV(AleatProd!P981)*Plan1!$G$8))</f>
        <v>11220.576175326347</v>
      </c>
      <c r="Q982" s="30">
        <f>(P982*EXP(Plan1!$G$7-(Plan1!$G$8^2)/2+NORMSINV(AleatProd!Q981)*Plan1!$G$8))</f>
        <v>10999.221809925477</v>
      </c>
      <c r="R982" s="30">
        <f>(Q982*EXP(Plan1!$G$7-(Plan1!$G$8^2)/2+NORMSINV(AleatProd!R981)*Plan1!$G$8))</f>
        <v>11407.380863082302</v>
      </c>
      <c r="S982" s="30">
        <f>(R982*EXP(Plan1!$G$7-(Plan1!$G$8^2)/2+NORMSINV(AleatProd!S981)*Plan1!$G$8))</f>
        <v>10847.116442909046</v>
      </c>
      <c r="T982" s="30">
        <f>(S982*EXP(Plan1!$G$7-(Plan1!$G$8^2)/2+NORMSINV(AleatProd!T981)*Plan1!$G$8))</f>
        <v>10525.683093441747</v>
      </c>
      <c r="U982" s="30">
        <f>(T982*EXP(Plan1!$G$7-(Plan1!$G$8^2)/2+NORMSINV(AleatProd!U981)*Plan1!$G$8))</f>
        <v>10358.150193254125</v>
      </c>
      <c r="V982" s="30">
        <f>(U982*EXP(Plan1!$G$7-(Plan1!$G$8^2)/2+NORMSINV(AleatProd!V981)*Plan1!$G$8))</f>
        <v>10755.014043053832</v>
      </c>
    </row>
    <row r="983" spans="1:22" x14ac:dyDescent="0.25">
      <c r="A983">
        <v>980</v>
      </c>
      <c r="B983" s="2">
        <f>Plan1!$B$4</f>
        <v>17520</v>
      </c>
      <c r="C983" s="30">
        <f>(B983*EXP(Plan1!$G$7-(Plan1!$G$8^2)/2+NORMSINV(AleatProd!C982)*Plan1!$G$8))</f>
        <v>17676.452696727243</v>
      </c>
      <c r="D983" s="30">
        <f>(C983*EXP(Plan1!$G$7-(Plan1!$G$8^2)/2+NORMSINV(AleatProd!D982)*Plan1!$G$8))</f>
        <v>18058.079918960735</v>
      </c>
      <c r="E983" s="30">
        <f>(D983*EXP(Plan1!$G$7-(Plan1!$G$8^2)/2+NORMSINV(AleatProd!E982)*Plan1!$G$8))</f>
        <v>16952.618825355621</v>
      </c>
      <c r="F983" s="30">
        <f>(E983*EXP(Plan1!$G$7-(Plan1!$G$8^2)/2+NORMSINV(AleatProd!F982)*Plan1!$G$8))</f>
        <v>17397.013851101448</v>
      </c>
      <c r="G983" s="30">
        <f>(F983*EXP(Plan1!$G$7-(Plan1!$G$8^2)/2+NORMSINV(AleatProd!G982)*Plan1!$G$8))</f>
        <v>18015.843622557863</v>
      </c>
      <c r="H983" s="30">
        <f>(G983*EXP(Plan1!$G$7-(Plan1!$G$8^2)/2+NORMSINV(AleatProd!H982)*Plan1!$G$8))</f>
        <v>19279.315849913281</v>
      </c>
      <c r="I983" s="30">
        <f>(H983*EXP(Plan1!$G$7-(Plan1!$G$8^2)/2+NORMSINV(AleatProd!I982)*Plan1!$G$8))</f>
        <v>17185.220934139721</v>
      </c>
      <c r="J983" s="30">
        <f>(I983*EXP(Plan1!$G$7-(Plan1!$G$8^2)/2+NORMSINV(AleatProd!J982)*Plan1!$G$8))</f>
        <v>17306.633312597969</v>
      </c>
      <c r="K983" s="30">
        <f>(J983*EXP(Plan1!$G$7-(Plan1!$G$8^2)/2+NORMSINV(AleatProd!K982)*Plan1!$G$8))</f>
        <v>17920.448650281458</v>
      </c>
      <c r="L983" s="30">
        <f>(K983*EXP(Plan1!$G$7-(Plan1!$G$8^2)/2+NORMSINV(AleatProd!L982)*Plan1!$G$8))</f>
        <v>18438.193932143065</v>
      </c>
      <c r="M983" s="30">
        <f>(L983*EXP(Plan1!$G$7-(Plan1!$G$8^2)/2+NORMSINV(AleatProd!M982)*Plan1!$G$8))</f>
        <v>19588.864667053997</v>
      </c>
      <c r="N983" s="30">
        <f>(M983*EXP(Plan1!$G$7-(Plan1!$G$8^2)/2+NORMSINV(AleatProd!N982)*Plan1!$G$8))</f>
        <v>17454.158286917293</v>
      </c>
      <c r="O983" s="30">
        <f>(N983*EXP(Plan1!$G$7-(Plan1!$G$8^2)/2+NORMSINV(AleatProd!O982)*Plan1!$G$8))</f>
        <v>17630.896756492948</v>
      </c>
      <c r="P983" s="30">
        <f>(O983*EXP(Plan1!$G$7-(Plan1!$G$8^2)/2+NORMSINV(AleatProd!P982)*Plan1!$G$8))</f>
        <v>16575.7127551337</v>
      </c>
      <c r="Q983" s="30">
        <f>(P983*EXP(Plan1!$G$7-(Plan1!$G$8^2)/2+NORMSINV(AleatProd!Q982)*Plan1!$G$8))</f>
        <v>15779.721986044226</v>
      </c>
      <c r="R983" s="30">
        <f>(Q983*EXP(Plan1!$G$7-(Plan1!$G$8^2)/2+NORMSINV(AleatProd!R982)*Plan1!$G$8))</f>
        <v>14611.933341958966</v>
      </c>
      <c r="S983" s="30">
        <f>(R983*EXP(Plan1!$G$7-(Plan1!$G$8^2)/2+NORMSINV(AleatProd!S982)*Plan1!$G$8))</f>
        <v>14880.1899311201</v>
      </c>
      <c r="T983" s="30">
        <f>(S983*EXP(Plan1!$G$7-(Plan1!$G$8^2)/2+NORMSINV(AleatProd!T982)*Plan1!$G$8))</f>
        <v>14980.692112451534</v>
      </c>
      <c r="U983" s="30">
        <f>(T983*EXP(Plan1!$G$7-(Plan1!$G$8^2)/2+NORMSINV(AleatProd!U982)*Plan1!$G$8))</f>
        <v>14072.994049892204</v>
      </c>
      <c r="V983" s="30">
        <f>(U983*EXP(Plan1!$G$7-(Plan1!$G$8^2)/2+NORMSINV(AleatProd!V982)*Plan1!$G$8))</f>
        <v>13096.628524497808</v>
      </c>
    </row>
    <row r="984" spans="1:22" x14ac:dyDescent="0.25">
      <c r="A984">
        <v>981</v>
      </c>
      <c r="B984" s="2">
        <f>Plan1!$B$4</f>
        <v>17520</v>
      </c>
      <c r="C984" s="30">
        <f>(B984*EXP(Plan1!$G$7-(Plan1!$G$8^2)/2+NORMSINV(AleatProd!C983)*Plan1!$G$8))</f>
        <v>16830.237629390067</v>
      </c>
      <c r="D984" s="30">
        <f>(C984*EXP(Plan1!$G$7-(Plan1!$G$8^2)/2+NORMSINV(AleatProd!D983)*Plan1!$G$8))</f>
        <v>15626.026200674667</v>
      </c>
      <c r="E984" s="30">
        <f>(D984*EXP(Plan1!$G$7-(Plan1!$G$8^2)/2+NORMSINV(AleatProd!E983)*Plan1!$G$8))</f>
        <v>15685.301161916681</v>
      </c>
      <c r="F984" s="30">
        <f>(E984*EXP(Plan1!$G$7-(Plan1!$G$8^2)/2+NORMSINV(AleatProd!F983)*Plan1!$G$8))</f>
        <v>15023.815021413622</v>
      </c>
      <c r="G984" s="30">
        <f>(F984*EXP(Plan1!$G$7-(Plan1!$G$8^2)/2+NORMSINV(AleatProd!G983)*Plan1!$G$8))</f>
        <v>15432.358451525</v>
      </c>
      <c r="H984" s="30">
        <f>(G984*EXP(Plan1!$G$7-(Plan1!$G$8^2)/2+NORMSINV(AleatProd!H983)*Plan1!$G$8))</f>
        <v>16157.63176002516</v>
      </c>
      <c r="I984" s="30">
        <f>(H984*EXP(Plan1!$G$7-(Plan1!$G$8^2)/2+NORMSINV(AleatProd!I983)*Plan1!$G$8))</f>
        <v>17499.589878950035</v>
      </c>
      <c r="J984" s="30">
        <f>(I984*EXP(Plan1!$G$7-(Plan1!$G$8^2)/2+NORMSINV(AleatProd!J983)*Plan1!$G$8))</f>
        <v>17918.952842600389</v>
      </c>
      <c r="K984" s="30">
        <f>(J984*EXP(Plan1!$G$7-(Plan1!$G$8^2)/2+NORMSINV(AleatProd!K983)*Plan1!$G$8))</f>
        <v>16354.418812262909</v>
      </c>
      <c r="L984" s="30">
        <f>(K984*EXP(Plan1!$G$7-(Plan1!$G$8^2)/2+NORMSINV(AleatProd!L983)*Plan1!$G$8))</f>
        <v>15859.719849225612</v>
      </c>
      <c r="M984" s="30">
        <f>(L984*EXP(Plan1!$G$7-(Plan1!$G$8^2)/2+NORMSINV(AleatProd!M983)*Plan1!$G$8))</f>
        <v>17104.741732936345</v>
      </c>
      <c r="N984" s="30">
        <f>(M984*EXP(Plan1!$G$7-(Plan1!$G$8^2)/2+NORMSINV(AleatProd!N983)*Plan1!$G$8))</f>
        <v>18297.934318366504</v>
      </c>
      <c r="O984" s="30">
        <f>(N984*EXP(Plan1!$G$7-(Plan1!$G$8^2)/2+NORMSINV(AleatProd!O983)*Plan1!$G$8))</f>
        <v>16458.621119176041</v>
      </c>
      <c r="P984" s="30">
        <f>(O984*EXP(Plan1!$G$7-(Plan1!$G$8^2)/2+NORMSINV(AleatProd!P983)*Plan1!$G$8))</f>
        <v>14855.434336265678</v>
      </c>
      <c r="Q984" s="30">
        <f>(P984*EXP(Plan1!$G$7-(Plan1!$G$8^2)/2+NORMSINV(AleatProd!Q983)*Plan1!$G$8))</f>
        <v>14347.646383655681</v>
      </c>
      <c r="R984" s="30">
        <f>(Q984*EXP(Plan1!$G$7-(Plan1!$G$8^2)/2+NORMSINV(AleatProd!R983)*Plan1!$G$8))</f>
        <v>12902.19649126996</v>
      </c>
      <c r="S984" s="30">
        <f>(R984*EXP(Plan1!$G$7-(Plan1!$G$8^2)/2+NORMSINV(AleatProd!S983)*Plan1!$G$8))</f>
        <v>12346.529857529462</v>
      </c>
      <c r="T984" s="30">
        <f>(S984*EXP(Plan1!$G$7-(Plan1!$G$8^2)/2+NORMSINV(AleatProd!T983)*Plan1!$G$8))</f>
        <v>11689.628292930485</v>
      </c>
      <c r="U984" s="30">
        <f>(T984*EXP(Plan1!$G$7-(Plan1!$G$8^2)/2+NORMSINV(AleatProd!U983)*Plan1!$G$8))</f>
        <v>12944.378007597188</v>
      </c>
      <c r="V984" s="30">
        <f>(U984*EXP(Plan1!$G$7-(Plan1!$G$8^2)/2+NORMSINV(AleatProd!V983)*Plan1!$G$8))</f>
        <v>14076.511781466759</v>
      </c>
    </row>
    <row r="985" spans="1:22" x14ac:dyDescent="0.25">
      <c r="A985">
        <v>982</v>
      </c>
      <c r="B985" s="2">
        <f>Plan1!$B$4</f>
        <v>17520</v>
      </c>
      <c r="C985" s="30">
        <f>(B985*EXP(Plan1!$G$7-(Plan1!$G$8^2)/2+NORMSINV(AleatProd!C984)*Plan1!$G$8))</f>
        <v>17850.446655635398</v>
      </c>
      <c r="D985" s="30">
        <f>(C985*EXP(Plan1!$G$7-(Plan1!$G$8^2)/2+NORMSINV(AleatProd!D984)*Plan1!$G$8))</f>
        <v>16632.377910448977</v>
      </c>
      <c r="E985" s="30">
        <f>(D985*EXP(Plan1!$G$7-(Plan1!$G$8^2)/2+NORMSINV(AleatProd!E984)*Plan1!$G$8))</f>
        <v>17843.825166890736</v>
      </c>
      <c r="F985" s="30">
        <f>(E985*EXP(Plan1!$G$7-(Plan1!$G$8^2)/2+NORMSINV(AleatProd!F984)*Plan1!$G$8))</f>
        <v>17955.565062422433</v>
      </c>
      <c r="G985" s="30">
        <f>(F985*EXP(Plan1!$G$7-(Plan1!$G$8^2)/2+NORMSINV(AleatProd!G984)*Plan1!$G$8))</f>
        <v>18846.097105038629</v>
      </c>
      <c r="H985" s="30">
        <f>(G985*EXP(Plan1!$G$7-(Plan1!$G$8^2)/2+NORMSINV(AleatProd!H984)*Plan1!$G$8))</f>
        <v>17337.914896159888</v>
      </c>
      <c r="I985" s="30">
        <f>(H985*EXP(Plan1!$G$7-(Plan1!$G$8^2)/2+NORMSINV(AleatProd!I984)*Plan1!$G$8))</f>
        <v>17773.853398213192</v>
      </c>
      <c r="J985" s="30">
        <f>(I985*EXP(Plan1!$G$7-(Plan1!$G$8^2)/2+NORMSINV(AleatProd!J984)*Plan1!$G$8))</f>
        <v>17356.101408177754</v>
      </c>
      <c r="K985" s="30">
        <f>(J985*EXP(Plan1!$G$7-(Plan1!$G$8^2)/2+NORMSINV(AleatProd!K984)*Plan1!$G$8))</f>
        <v>16876.109902541746</v>
      </c>
      <c r="L985" s="30">
        <f>(K985*EXP(Plan1!$G$7-(Plan1!$G$8^2)/2+NORMSINV(AleatProd!L984)*Plan1!$G$8))</f>
        <v>17169.613932665805</v>
      </c>
      <c r="M985" s="30">
        <f>(L985*EXP(Plan1!$G$7-(Plan1!$G$8^2)/2+NORMSINV(AleatProd!M984)*Plan1!$G$8))</f>
        <v>17028.302464322704</v>
      </c>
      <c r="N985" s="30">
        <f>(M985*EXP(Plan1!$G$7-(Plan1!$G$8^2)/2+NORMSINV(AleatProd!N984)*Plan1!$G$8))</f>
        <v>18065.63438669563</v>
      </c>
      <c r="O985" s="30">
        <f>(N985*EXP(Plan1!$G$7-(Plan1!$G$8^2)/2+NORMSINV(AleatProd!O984)*Plan1!$G$8))</f>
        <v>18173.389021343515</v>
      </c>
      <c r="P985" s="30">
        <f>(O985*EXP(Plan1!$G$7-(Plan1!$G$8^2)/2+NORMSINV(AleatProd!P984)*Plan1!$G$8))</f>
        <v>18791.798216693696</v>
      </c>
      <c r="Q985" s="30">
        <f>(P985*EXP(Plan1!$G$7-(Plan1!$G$8^2)/2+NORMSINV(AleatProd!Q984)*Plan1!$G$8))</f>
        <v>18708.765317270176</v>
      </c>
      <c r="R985" s="30">
        <f>(Q985*EXP(Plan1!$G$7-(Plan1!$G$8^2)/2+NORMSINV(AleatProd!R984)*Plan1!$G$8))</f>
        <v>18662.920308605597</v>
      </c>
      <c r="S985" s="30">
        <f>(R985*EXP(Plan1!$G$7-(Plan1!$G$8^2)/2+NORMSINV(AleatProd!S984)*Plan1!$G$8))</f>
        <v>19431.456480370001</v>
      </c>
      <c r="T985" s="30">
        <f>(S985*EXP(Plan1!$G$7-(Plan1!$G$8^2)/2+NORMSINV(AleatProd!T984)*Plan1!$G$8))</f>
        <v>18928.070742023352</v>
      </c>
      <c r="U985" s="30">
        <f>(T985*EXP(Plan1!$G$7-(Plan1!$G$8^2)/2+NORMSINV(AleatProd!U984)*Plan1!$G$8))</f>
        <v>19808.566252593049</v>
      </c>
      <c r="V985" s="30">
        <f>(U985*EXP(Plan1!$G$7-(Plan1!$G$8^2)/2+NORMSINV(AleatProd!V984)*Plan1!$G$8))</f>
        <v>19471.129733971513</v>
      </c>
    </row>
    <row r="986" spans="1:22" x14ac:dyDescent="0.25">
      <c r="A986">
        <v>983</v>
      </c>
      <c r="B986" s="2">
        <f>Plan1!$B$4</f>
        <v>17520</v>
      </c>
      <c r="C986" s="30">
        <f>(B986*EXP(Plan1!$G$7-(Plan1!$G$8^2)/2+NORMSINV(AleatProd!C985)*Plan1!$G$8))</f>
        <v>17697.359454513091</v>
      </c>
      <c r="D986" s="30">
        <f>(C986*EXP(Plan1!$G$7-(Plan1!$G$8^2)/2+NORMSINV(AleatProd!D985)*Plan1!$G$8))</f>
        <v>17173.949497098765</v>
      </c>
      <c r="E986" s="30">
        <f>(D986*EXP(Plan1!$G$7-(Plan1!$G$8^2)/2+NORMSINV(AleatProd!E985)*Plan1!$G$8))</f>
        <v>17628.072383824321</v>
      </c>
      <c r="F986" s="30">
        <f>(E986*EXP(Plan1!$G$7-(Plan1!$G$8^2)/2+NORMSINV(AleatProd!F985)*Plan1!$G$8))</f>
        <v>16663.994700238894</v>
      </c>
      <c r="G986" s="30">
        <f>(F986*EXP(Plan1!$G$7-(Plan1!$G$8^2)/2+NORMSINV(AleatProd!G985)*Plan1!$G$8))</f>
        <v>15603.20682198368</v>
      </c>
      <c r="H986" s="30">
        <f>(G986*EXP(Plan1!$G$7-(Plan1!$G$8^2)/2+NORMSINV(AleatProd!H985)*Plan1!$G$8))</f>
        <v>15108.419719419104</v>
      </c>
      <c r="I986" s="30">
        <f>(H986*EXP(Plan1!$G$7-(Plan1!$G$8^2)/2+NORMSINV(AleatProd!I985)*Plan1!$G$8))</f>
        <v>15323.162600839638</v>
      </c>
      <c r="J986" s="30">
        <f>(I986*EXP(Plan1!$G$7-(Plan1!$G$8^2)/2+NORMSINV(AleatProd!J985)*Plan1!$G$8))</f>
        <v>15739.673294064058</v>
      </c>
      <c r="K986" s="30">
        <f>(J986*EXP(Plan1!$G$7-(Plan1!$G$8^2)/2+NORMSINV(AleatProd!K985)*Plan1!$G$8))</f>
        <v>15978.177605974966</v>
      </c>
      <c r="L986" s="30">
        <f>(K986*EXP(Plan1!$G$7-(Plan1!$G$8^2)/2+NORMSINV(AleatProd!L985)*Plan1!$G$8))</f>
        <v>16496.898799813109</v>
      </c>
      <c r="M986" s="30">
        <f>(L986*EXP(Plan1!$G$7-(Plan1!$G$8^2)/2+NORMSINV(AleatProd!M985)*Plan1!$G$8))</f>
        <v>17035.869535968461</v>
      </c>
      <c r="N986" s="30">
        <f>(M986*EXP(Plan1!$G$7-(Plan1!$G$8^2)/2+NORMSINV(AleatProd!N985)*Plan1!$G$8))</f>
        <v>17827.520639222039</v>
      </c>
      <c r="O986" s="30">
        <f>(N986*EXP(Plan1!$G$7-(Plan1!$G$8^2)/2+NORMSINV(AleatProd!O985)*Plan1!$G$8))</f>
        <v>17229.614341184912</v>
      </c>
      <c r="P986" s="30">
        <f>(O986*EXP(Plan1!$G$7-(Plan1!$G$8^2)/2+NORMSINV(AleatProd!P985)*Plan1!$G$8))</f>
        <v>15581.657696319004</v>
      </c>
      <c r="Q986" s="30">
        <f>(P986*EXP(Plan1!$G$7-(Plan1!$G$8^2)/2+NORMSINV(AleatProd!Q985)*Plan1!$G$8))</f>
        <v>14544.765976710369</v>
      </c>
      <c r="R986" s="30">
        <f>(Q986*EXP(Plan1!$G$7-(Plan1!$G$8^2)/2+NORMSINV(AleatProd!R985)*Plan1!$G$8))</f>
        <v>14893.865514900011</v>
      </c>
      <c r="S986" s="30">
        <f>(R986*EXP(Plan1!$G$7-(Plan1!$G$8^2)/2+NORMSINV(AleatProd!S985)*Plan1!$G$8))</f>
        <v>15542.814528745912</v>
      </c>
      <c r="T986" s="30">
        <f>(S986*EXP(Plan1!$G$7-(Plan1!$G$8^2)/2+NORMSINV(AleatProd!T985)*Plan1!$G$8))</f>
        <v>15494.440756390704</v>
      </c>
      <c r="U986" s="30">
        <f>(T986*EXP(Plan1!$G$7-(Plan1!$G$8^2)/2+NORMSINV(AleatProd!U985)*Plan1!$G$8))</f>
        <v>16201.638619621455</v>
      </c>
      <c r="V986" s="30">
        <f>(U986*EXP(Plan1!$G$7-(Plan1!$G$8^2)/2+NORMSINV(AleatProd!V985)*Plan1!$G$8))</f>
        <v>15192.479658355602</v>
      </c>
    </row>
    <row r="987" spans="1:22" x14ac:dyDescent="0.25">
      <c r="A987">
        <v>984</v>
      </c>
      <c r="B987" s="2">
        <f>Plan1!$B$4</f>
        <v>17520</v>
      </c>
      <c r="C987" s="30">
        <f>(B987*EXP(Plan1!$G$7-(Plan1!$G$8^2)/2+NORMSINV(AleatProd!C986)*Plan1!$G$8))</f>
        <v>17343.617992525033</v>
      </c>
      <c r="D987" s="30">
        <f>(C987*EXP(Plan1!$G$7-(Plan1!$G$8^2)/2+NORMSINV(AleatProd!D986)*Plan1!$G$8))</f>
        <v>16160.613654210525</v>
      </c>
      <c r="E987" s="30">
        <f>(D987*EXP(Plan1!$G$7-(Plan1!$G$8^2)/2+NORMSINV(AleatProd!E986)*Plan1!$G$8))</f>
        <v>15411.90979837783</v>
      </c>
      <c r="F987" s="30">
        <f>(E987*EXP(Plan1!$G$7-(Plan1!$G$8^2)/2+NORMSINV(AleatProd!F986)*Plan1!$G$8))</f>
        <v>15807.082110360394</v>
      </c>
      <c r="G987" s="30">
        <f>(F987*EXP(Plan1!$G$7-(Plan1!$G$8^2)/2+NORMSINV(AleatProd!G986)*Plan1!$G$8))</f>
        <v>14978.587547918554</v>
      </c>
      <c r="H987" s="30">
        <f>(G987*EXP(Plan1!$G$7-(Plan1!$G$8^2)/2+NORMSINV(AleatProd!H986)*Plan1!$G$8))</f>
        <v>15191.023769009995</v>
      </c>
      <c r="I987" s="30">
        <f>(H987*EXP(Plan1!$G$7-(Plan1!$G$8^2)/2+NORMSINV(AleatProd!I986)*Plan1!$G$8))</f>
        <v>15564.218719208948</v>
      </c>
      <c r="J987" s="30">
        <f>(I987*EXP(Plan1!$G$7-(Plan1!$G$8^2)/2+NORMSINV(AleatProd!J986)*Plan1!$G$8))</f>
        <v>15135.293289433541</v>
      </c>
      <c r="K987" s="30">
        <f>(J987*EXP(Plan1!$G$7-(Plan1!$G$8^2)/2+NORMSINV(AleatProd!K986)*Plan1!$G$8))</f>
        <v>17043.929185424844</v>
      </c>
      <c r="L987" s="30">
        <f>(K987*EXP(Plan1!$G$7-(Plan1!$G$8^2)/2+NORMSINV(AleatProd!L986)*Plan1!$G$8))</f>
        <v>18675.998907303187</v>
      </c>
      <c r="M987" s="30">
        <f>(L987*EXP(Plan1!$G$7-(Plan1!$G$8^2)/2+NORMSINV(AleatProd!M986)*Plan1!$G$8))</f>
        <v>16732.61805296869</v>
      </c>
      <c r="N987" s="30">
        <f>(M987*EXP(Plan1!$G$7-(Plan1!$G$8^2)/2+NORMSINV(AleatProd!N986)*Plan1!$G$8))</f>
        <v>18162.314985351411</v>
      </c>
      <c r="O987" s="30">
        <f>(N987*EXP(Plan1!$G$7-(Plan1!$G$8^2)/2+NORMSINV(AleatProd!O986)*Plan1!$G$8))</f>
        <v>17509.597559515056</v>
      </c>
      <c r="P987" s="30">
        <f>(O987*EXP(Plan1!$G$7-(Plan1!$G$8^2)/2+NORMSINV(AleatProd!P986)*Plan1!$G$8))</f>
        <v>17309.664383779564</v>
      </c>
      <c r="Q987" s="30">
        <f>(P987*EXP(Plan1!$G$7-(Plan1!$G$8^2)/2+NORMSINV(AleatProd!Q986)*Plan1!$G$8))</f>
        <v>16713.25576424813</v>
      </c>
      <c r="R987" s="30">
        <f>(Q987*EXP(Plan1!$G$7-(Plan1!$G$8^2)/2+NORMSINV(AleatProd!R986)*Plan1!$G$8))</f>
        <v>16542.843056994621</v>
      </c>
      <c r="S987" s="30">
        <f>(R987*EXP(Plan1!$G$7-(Plan1!$G$8^2)/2+NORMSINV(AleatProd!S986)*Plan1!$G$8))</f>
        <v>17069.453763844267</v>
      </c>
      <c r="T987" s="30">
        <f>(S987*EXP(Plan1!$G$7-(Plan1!$G$8^2)/2+NORMSINV(AleatProd!T986)*Plan1!$G$8))</f>
        <v>18843.686753984603</v>
      </c>
      <c r="U987" s="30">
        <f>(T987*EXP(Plan1!$G$7-(Plan1!$G$8^2)/2+NORMSINV(AleatProd!U986)*Plan1!$G$8))</f>
        <v>17846.205130745573</v>
      </c>
      <c r="V987" s="30">
        <f>(U987*EXP(Plan1!$G$7-(Plan1!$G$8^2)/2+NORMSINV(AleatProd!V986)*Plan1!$G$8))</f>
        <v>16797.434064451234</v>
      </c>
    </row>
    <row r="988" spans="1:22" x14ac:dyDescent="0.25">
      <c r="A988">
        <v>985</v>
      </c>
      <c r="B988" s="2">
        <f>Plan1!$B$4</f>
        <v>17520</v>
      </c>
      <c r="C988" s="30">
        <f>(B988*EXP(Plan1!$G$7-(Plan1!$G$8^2)/2+NORMSINV(AleatProd!C987)*Plan1!$G$8))</f>
        <v>17543.430494530519</v>
      </c>
      <c r="D988" s="30">
        <f>(C988*EXP(Plan1!$G$7-(Plan1!$G$8^2)/2+NORMSINV(AleatProd!D987)*Plan1!$G$8))</f>
        <v>18051.619958531322</v>
      </c>
      <c r="E988" s="30">
        <f>(D988*EXP(Plan1!$G$7-(Plan1!$G$8^2)/2+NORMSINV(AleatProd!E987)*Plan1!$G$8))</f>
        <v>17192.225088461677</v>
      </c>
      <c r="F988" s="30">
        <f>(E988*EXP(Plan1!$G$7-(Plan1!$G$8^2)/2+NORMSINV(AleatProd!F987)*Plan1!$G$8))</f>
        <v>16457.219079251281</v>
      </c>
      <c r="G988" s="30">
        <f>(F988*EXP(Plan1!$G$7-(Plan1!$G$8^2)/2+NORMSINV(AleatProd!G987)*Plan1!$G$8))</f>
        <v>16323.129624417508</v>
      </c>
      <c r="H988" s="30">
        <f>(G988*EXP(Plan1!$G$7-(Plan1!$G$8^2)/2+NORMSINV(AleatProd!H987)*Plan1!$G$8))</f>
        <v>16778.405962870307</v>
      </c>
      <c r="I988" s="30">
        <f>(H988*EXP(Plan1!$G$7-(Plan1!$G$8^2)/2+NORMSINV(AleatProd!I987)*Plan1!$G$8))</f>
        <v>16060.216424112865</v>
      </c>
      <c r="J988" s="30">
        <f>(I988*EXP(Plan1!$G$7-(Plan1!$G$8^2)/2+NORMSINV(AleatProd!J987)*Plan1!$G$8))</f>
        <v>16684.526464165643</v>
      </c>
      <c r="K988" s="30">
        <f>(J988*EXP(Plan1!$G$7-(Plan1!$G$8^2)/2+NORMSINV(AleatProd!K987)*Plan1!$G$8))</f>
        <v>15482.34175551155</v>
      </c>
      <c r="L988" s="30">
        <f>(K988*EXP(Plan1!$G$7-(Plan1!$G$8^2)/2+NORMSINV(AleatProd!L987)*Plan1!$G$8))</f>
        <v>15384.699422584799</v>
      </c>
      <c r="M988" s="30">
        <f>(L988*EXP(Plan1!$G$7-(Plan1!$G$8^2)/2+NORMSINV(AleatProd!M987)*Plan1!$G$8))</f>
        <v>15735.69837145675</v>
      </c>
      <c r="N988" s="30">
        <f>(M988*EXP(Plan1!$G$7-(Plan1!$G$8^2)/2+NORMSINV(AleatProd!N987)*Plan1!$G$8))</f>
        <v>17094.822295721584</v>
      </c>
      <c r="O988" s="30">
        <f>(N988*EXP(Plan1!$G$7-(Plan1!$G$8^2)/2+NORMSINV(AleatProd!O987)*Plan1!$G$8))</f>
        <v>17591.16554941623</v>
      </c>
      <c r="P988" s="30">
        <f>(O988*EXP(Plan1!$G$7-(Plan1!$G$8^2)/2+NORMSINV(AleatProd!P987)*Plan1!$G$8))</f>
        <v>18308.038762758883</v>
      </c>
      <c r="Q988" s="30">
        <f>(P988*EXP(Plan1!$G$7-(Plan1!$G$8^2)/2+NORMSINV(AleatProd!Q987)*Plan1!$G$8))</f>
        <v>17774.246106799481</v>
      </c>
      <c r="R988" s="30">
        <f>(Q988*EXP(Plan1!$G$7-(Plan1!$G$8^2)/2+NORMSINV(AleatProd!R987)*Plan1!$G$8))</f>
        <v>17048.617622446294</v>
      </c>
      <c r="S988" s="30">
        <f>(R988*EXP(Plan1!$G$7-(Plan1!$G$8^2)/2+NORMSINV(AleatProd!S987)*Plan1!$G$8))</f>
        <v>16247.313019595891</v>
      </c>
      <c r="T988" s="30">
        <f>(S988*EXP(Plan1!$G$7-(Plan1!$G$8^2)/2+NORMSINV(AleatProd!T987)*Plan1!$G$8))</f>
        <v>15922.72977128833</v>
      </c>
      <c r="U988" s="30">
        <f>(T988*EXP(Plan1!$G$7-(Plan1!$G$8^2)/2+NORMSINV(AleatProd!U987)*Plan1!$G$8))</f>
        <v>15372.142069759082</v>
      </c>
      <c r="V988" s="30">
        <f>(U988*EXP(Plan1!$G$7-(Plan1!$G$8^2)/2+NORMSINV(AleatProd!V987)*Plan1!$G$8))</f>
        <v>14763.675674203669</v>
      </c>
    </row>
    <row r="989" spans="1:22" x14ac:dyDescent="0.25">
      <c r="A989">
        <v>986</v>
      </c>
      <c r="B989" s="2">
        <f>Plan1!$B$4</f>
        <v>17520</v>
      </c>
      <c r="C989" s="30">
        <f>(B989*EXP(Plan1!$G$7-(Plan1!$G$8^2)/2+NORMSINV(AleatProd!C988)*Plan1!$G$8))</f>
        <v>17241.996865531029</v>
      </c>
      <c r="D989" s="30">
        <f>(C989*EXP(Plan1!$G$7-(Plan1!$G$8^2)/2+NORMSINV(AleatProd!D988)*Plan1!$G$8))</f>
        <v>15606.680976469448</v>
      </c>
      <c r="E989" s="30">
        <f>(D989*EXP(Plan1!$G$7-(Plan1!$G$8^2)/2+NORMSINV(AleatProd!E988)*Plan1!$G$8))</f>
        <v>14196.239628070276</v>
      </c>
      <c r="F989" s="30">
        <f>(E989*EXP(Plan1!$G$7-(Plan1!$G$8^2)/2+NORMSINV(AleatProd!F988)*Plan1!$G$8))</f>
        <v>14038.41468624247</v>
      </c>
      <c r="G989" s="30">
        <f>(F989*EXP(Plan1!$G$7-(Plan1!$G$8^2)/2+NORMSINV(AleatProd!G988)*Plan1!$G$8))</f>
        <v>13616.741476788646</v>
      </c>
      <c r="H989" s="30">
        <f>(G989*EXP(Plan1!$G$7-(Plan1!$G$8^2)/2+NORMSINV(AleatProd!H988)*Plan1!$G$8))</f>
        <v>14050.942149943117</v>
      </c>
      <c r="I989" s="30">
        <f>(H989*EXP(Plan1!$G$7-(Plan1!$G$8^2)/2+NORMSINV(AleatProd!I988)*Plan1!$G$8))</f>
        <v>13597.538571306177</v>
      </c>
      <c r="J989" s="30">
        <f>(I989*EXP(Plan1!$G$7-(Plan1!$G$8^2)/2+NORMSINV(AleatProd!J988)*Plan1!$G$8))</f>
        <v>13400.781462694169</v>
      </c>
      <c r="K989" s="30">
        <f>(J989*EXP(Plan1!$G$7-(Plan1!$G$8^2)/2+NORMSINV(AleatProd!K988)*Plan1!$G$8))</f>
        <v>13486.58653853704</v>
      </c>
      <c r="L989" s="30">
        <f>(K989*EXP(Plan1!$G$7-(Plan1!$G$8^2)/2+NORMSINV(AleatProd!L988)*Plan1!$G$8))</f>
        <v>14297.148432894282</v>
      </c>
      <c r="M989" s="30">
        <f>(L989*EXP(Plan1!$G$7-(Plan1!$G$8^2)/2+NORMSINV(AleatProd!M988)*Plan1!$G$8))</f>
        <v>13593.126528388957</v>
      </c>
      <c r="N989" s="30">
        <f>(M989*EXP(Plan1!$G$7-(Plan1!$G$8^2)/2+NORMSINV(AleatProd!N988)*Plan1!$G$8))</f>
        <v>12485.129042300354</v>
      </c>
      <c r="O989" s="30">
        <f>(N989*EXP(Plan1!$G$7-(Plan1!$G$8^2)/2+NORMSINV(AleatProd!O988)*Plan1!$G$8))</f>
        <v>12375.489119030115</v>
      </c>
      <c r="P989" s="30">
        <f>(O989*EXP(Plan1!$G$7-(Plan1!$G$8^2)/2+NORMSINV(AleatProd!P988)*Plan1!$G$8))</f>
        <v>13360.29566912349</v>
      </c>
      <c r="Q989" s="30">
        <f>(P989*EXP(Plan1!$G$7-(Plan1!$G$8^2)/2+NORMSINV(AleatProd!Q988)*Plan1!$G$8))</f>
        <v>12057.908755810426</v>
      </c>
      <c r="R989" s="30">
        <f>(Q989*EXP(Plan1!$G$7-(Plan1!$G$8^2)/2+NORMSINV(AleatProd!R988)*Plan1!$G$8))</f>
        <v>12168.854704415497</v>
      </c>
      <c r="S989" s="30">
        <f>(R989*EXP(Plan1!$G$7-(Plan1!$G$8^2)/2+NORMSINV(AleatProd!S988)*Plan1!$G$8))</f>
        <v>11740.008936208827</v>
      </c>
      <c r="T989" s="30">
        <f>(S989*EXP(Plan1!$G$7-(Plan1!$G$8^2)/2+NORMSINV(AleatProd!T988)*Plan1!$G$8))</f>
        <v>10587.960308443693</v>
      </c>
      <c r="U989" s="30">
        <f>(T989*EXP(Plan1!$G$7-(Plan1!$G$8^2)/2+NORMSINV(AleatProd!U988)*Plan1!$G$8))</f>
        <v>9788.2535178282633</v>
      </c>
      <c r="V989" s="30">
        <f>(U989*EXP(Plan1!$G$7-(Plan1!$G$8^2)/2+NORMSINV(AleatProd!V988)*Plan1!$G$8))</f>
        <v>9714.2457175582767</v>
      </c>
    </row>
    <row r="990" spans="1:22" x14ac:dyDescent="0.25">
      <c r="A990">
        <v>987</v>
      </c>
      <c r="B990" s="2">
        <f>Plan1!$B$4</f>
        <v>17520</v>
      </c>
      <c r="C990" s="30">
        <f>(B990*EXP(Plan1!$G$7-(Plan1!$G$8^2)/2+NORMSINV(AleatProd!C989)*Plan1!$G$8))</f>
        <v>17922.173281879299</v>
      </c>
      <c r="D990" s="30">
        <f>(C990*EXP(Plan1!$G$7-(Plan1!$G$8^2)/2+NORMSINV(AleatProd!D989)*Plan1!$G$8))</f>
        <v>16873.504772115873</v>
      </c>
      <c r="E990" s="30">
        <f>(D990*EXP(Plan1!$G$7-(Plan1!$G$8^2)/2+NORMSINV(AleatProd!E989)*Plan1!$G$8))</f>
        <v>16357.487611549979</v>
      </c>
      <c r="F990" s="30">
        <f>(E990*EXP(Plan1!$G$7-(Plan1!$G$8^2)/2+NORMSINV(AleatProd!F989)*Plan1!$G$8))</f>
        <v>16804.302540605742</v>
      </c>
      <c r="G990" s="30">
        <f>(F990*EXP(Plan1!$G$7-(Plan1!$G$8^2)/2+NORMSINV(AleatProd!G989)*Plan1!$G$8))</f>
        <v>16450.134861784452</v>
      </c>
      <c r="H990" s="30">
        <f>(G990*EXP(Plan1!$G$7-(Plan1!$G$8^2)/2+NORMSINV(AleatProd!H989)*Plan1!$G$8))</f>
        <v>14904.787427287398</v>
      </c>
      <c r="I990" s="30">
        <f>(H990*EXP(Plan1!$G$7-(Plan1!$G$8^2)/2+NORMSINV(AleatProd!I989)*Plan1!$G$8))</f>
        <v>15299.25083427147</v>
      </c>
      <c r="J990" s="30">
        <f>(I990*EXP(Plan1!$G$7-(Plan1!$G$8^2)/2+NORMSINV(AleatProd!J989)*Plan1!$G$8))</f>
        <v>15816.718962838679</v>
      </c>
      <c r="K990" s="30">
        <f>(J990*EXP(Plan1!$G$7-(Plan1!$G$8^2)/2+NORMSINV(AleatProd!K989)*Plan1!$G$8))</f>
        <v>16354.470454149929</v>
      </c>
      <c r="L990" s="30">
        <f>(K990*EXP(Plan1!$G$7-(Plan1!$G$8^2)/2+NORMSINV(AleatProd!L989)*Plan1!$G$8))</f>
        <v>16712.047222615518</v>
      </c>
      <c r="M990" s="30">
        <f>(L990*EXP(Plan1!$G$7-(Plan1!$G$8^2)/2+NORMSINV(AleatProd!M989)*Plan1!$G$8))</f>
        <v>17580.804497831919</v>
      </c>
      <c r="N990" s="30">
        <f>(M990*EXP(Plan1!$G$7-(Plan1!$G$8^2)/2+NORMSINV(AleatProd!N989)*Plan1!$G$8))</f>
        <v>17116.3733121771</v>
      </c>
      <c r="O990" s="30">
        <f>(N990*EXP(Plan1!$G$7-(Plan1!$G$8^2)/2+NORMSINV(AleatProd!O989)*Plan1!$G$8))</f>
        <v>17409.179292328248</v>
      </c>
      <c r="P990" s="30">
        <f>(O990*EXP(Plan1!$G$7-(Plan1!$G$8^2)/2+NORMSINV(AleatProd!P989)*Plan1!$G$8))</f>
        <v>17604.033095805429</v>
      </c>
      <c r="Q990" s="30">
        <f>(P990*EXP(Plan1!$G$7-(Plan1!$G$8^2)/2+NORMSINV(AleatProd!Q989)*Plan1!$G$8))</f>
        <v>18438.849850674771</v>
      </c>
      <c r="R990" s="30">
        <f>(Q990*EXP(Plan1!$G$7-(Plan1!$G$8^2)/2+NORMSINV(AleatProd!R989)*Plan1!$G$8))</f>
        <v>17845.780752806</v>
      </c>
      <c r="S990" s="30">
        <f>(R990*EXP(Plan1!$G$7-(Plan1!$G$8^2)/2+NORMSINV(AleatProd!S989)*Plan1!$G$8))</f>
        <v>16840.479562622117</v>
      </c>
      <c r="T990" s="30">
        <f>(S990*EXP(Plan1!$G$7-(Plan1!$G$8^2)/2+NORMSINV(AleatProd!T989)*Plan1!$G$8))</f>
        <v>17379.556346368237</v>
      </c>
      <c r="U990" s="30">
        <f>(T990*EXP(Plan1!$G$7-(Plan1!$G$8^2)/2+NORMSINV(AleatProd!U989)*Plan1!$G$8))</f>
        <v>18386.687395453537</v>
      </c>
      <c r="V990" s="30">
        <f>(U990*EXP(Plan1!$G$7-(Plan1!$G$8^2)/2+NORMSINV(AleatProd!V989)*Plan1!$G$8))</f>
        <v>19231.839470109051</v>
      </c>
    </row>
    <row r="991" spans="1:22" x14ac:dyDescent="0.25">
      <c r="A991">
        <v>988</v>
      </c>
      <c r="B991" s="2">
        <f>Plan1!$B$4</f>
        <v>17520</v>
      </c>
      <c r="C991" s="30">
        <f>(B991*EXP(Plan1!$G$7-(Plan1!$G$8^2)/2+NORMSINV(AleatProd!C990)*Plan1!$G$8))</f>
        <v>18010.610894686124</v>
      </c>
      <c r="D991" s="30">
        <f>(C991*EXP(Plan1!$G$7-(Plan1!$G$8^2)/2+NORMSINV(AleatProd!D990)*Plan1!$G$8))</f>
        <v>17879.238906520008</v>
      </c>
      <c r="E991" s="30">
        <f>(D991*EXP(Plan1!$G$7-(Plan1!$G$8^2)/2+NORMSINV(AleatProd!E990)*Plan1!$G$8))</f>
        <v>17131.974244753826</v>
      </c>
      <c r="F991" s="30">
        <f>(E991*EXP(Plan1!$G$7-(Plan1!$G$8^2)/2+NORMSINV(AleatProd!F990)*Plan1!$G$8))</f>
        <v>16208.91680310887</v>
      </c>
      <c r="G991" s="30">
        <f>(F991*EXP(Plan1!$G$7-(Plan1!$G$8^2)/2+NORMSINV(AleatProd!G990)*Plan1!$G$8))</f>
        <v>15971.192993400969</v>
      </c>
      <c r="H991" s="30">
        <f>(G991*EXP(Plan1!$G$7-(Plan1!$G$8^2)/2+NORMSINV(AleatProd!H990)*Plan1!$G$8))</f>
        <v>15355.280771935128</v>
      </c>
      <c r="I991" s="30">
        <f>(H991*EXP(Plan1!$G$7-(Plan1!$G$8^2)/2+NORMSINV(AleatProd!I990)*Plan1!$G$8))</f>
        <v>15871.41962311785</v>
      </c>
      <c r="J991" s="30">
        <f>(I991*EXP(Plan1!$G$7-(Plan1!$G$8^2)/2+NORMSINV(AleatProd!J990)*Plan1!$G$8))</f>
        <v>14682.678201225572</v>
      </c>
      <c r="K991" s="30">
        <f>(J991*EXP(Plan1!$G$7-(Plan1!$G$8^2)/2+NORMSINV(AleatProd!K990)*Plan1!$G$8))</f>
        <v>15229.011931032304</v>
      </c>
      <c r="L991" s="30">
        <f>(K991*EXP(Plan1!$G$7-(Plan1!$G$8^2)/2+NORMSINV(AleatProd!L990)*Plan1!$G$8))</f>
        <v>16416.116844460576</v>
      </c>
      <c r="M991" s="30">
        <f>(L991*EXP(Plan1!$G$7-(Plan1!$G$8^2)/2+NORMSINV(AleatProd!M990)*Plan1!$G$8))</f>
        <v>15137.483269473812</v>
      </c>
      <c r="N991" s="30">
        <f>(M991*EXP(Plan1!$G$7-(Plan1!$G$8^2)/2+NORMSINV(AleatProd!N990)*Plan1!$G$8))</f>
        <v>13405.121089841672</v>
      </c>
      <c r="O991" s="30">
        <f>(N991*EXP(Plan1!$G$7-(Plan1!$G$8^2)/2+NORMSINV(AleatProd!O990)*Plan1!$G$8))</f>
        <v>12937.030330322161</v>
      </c>
      <c r="P991" s="30">
        <f>(O991*EXP(Plan1!$G$7-(Plan1!$G$8^2)/2+NORMSINV(AleatProd!P990)*Plan1!$G$8))</f>
        <v>13846.568759283051</v>
      </c>
      <c r="Q991" s="30">
        <f>(P991*EXP(Plan1!$G$7-(Plan1!$G$8^2)/2+NORMSINV(AleatProd!Q990)*Plan1!$G$8))</f>
        <v>15189.913940364946</v>
      </c>
      <c r="R991" s="30">
        <f>(Q991*EXP(Plan1!$G$7-(Plan1!$G$8^2)/2+NORMSINV(AleatProd!R990)*Plan1!$G$8))</f>
        <v>14886.184162902788</v>
      </c>
      <c r="S991" s="30">
        <f>(R991*EXP(Plan1!$G$7-(Plan1!$G$8^2)/2+NORMSINV(AleatProd!S990)*Plan1!$G$8))</f>
        <v>15707.301874287865</v>
      </c>
      <c r="T991" s="30">
        <f>(S991*EXP(Plan1!$G$7-(Plan1!$G$8^2)/2+NORMSINV(AleatProd!T990)*Plan1!$G$8))</f>
        <v>15449.131857792443</v>
      </c>
      <c r="U991" s="30">
        <f>(T991*EXP(Plan1!$G$7-(Plan1!$G$8^2)/2+NORMSINV(AleatProd!U990)*Plan1!$G$8))</f>
        <v>15962.332739396717</v>
      </c>
      <c r="V991" s="30">
        <f>(U991*EXP(Plan1!$G$7-(Plan1!$G$8^2)/2+NORMSINV(AleatProd!V990)*Plan1!$G$8))</f>
        <v>16229.978804443504</v>
      </c>
    </row>
    <row r="992" spans="1:22" x14ac:dyDescent="0.25">
      <c r="A992">
        <v>989</v>
      </c>
      <c r="B992" s="2">
        <f>Plan1!$B$4</f>
        <v>17520</v>
      </c>
      <c r="C992" s="30">
        <f>(B992*EXP(Plan1!$G$7-(Plan1!$G$8^2)/2+NORMSINV(AleatProd!C991)*Plan1!$G$8))</f>
        <v>20095.05883750931</v>
      </c>
      <c r="D992" s="30">
        <f>(C992*EXP(Plan1!$G$7-(Plan1!$G$8^2)/2+NORMSINV(AleatProd!D991)*Plan1!$G$8))</f>
        <v>19556.702282233382</v>
      </c>
      <c r="E992" s="30">
        <f>(D992*EXP(Plan1!$G$7-(Plan1!$G$8^2)/2+NORMSINV(AleatProd!E991)*Plan1!$G$8))</f>
        <v>18131.099050258315</v>
      </c>
      <c r="F992" s="30">
        <f>(E992*EXP(Plan1!$G$7-(Plan1!$G$8^2)/2+NORMSINV(AleatProd!F991)*Plan1!$G$8))</f>
        <v>17806.560056624425</v>
      </c>
      <c r="G992" s="30">
        <f>(F992*EXP(Plan1!$G$7-(Plan1!$G$8^2)/2+NORMSINV(AleatProd!G991)*Plan1!$G$8))</f>
        <v>18622.060344372978</v>
      </c>
      <c r="H992" s="30">
        <f>(G992*EXP(Plan1!$G$7-(Plan1!$G$8^2)/2+NORMSINV(AleatProd!H991)*Plan1!$G$8))</f>
        <v>17760.087056395168</v>
      </c>
      <c r="I992" s="30">
        <f>(H992*EXP(Plan1!$G$7-(Plan1!$G$8^2)/2+NORMSINV(AleatProd!I991)*Plan1!$G$8))</f>
        <v>17068.469326795119</v>
      </c>
      <c r="J992" s="30">
        <f>(I992*EXP(Plan1!$G$7-(Plan1!$G$8^2)/2+NORMSINV(AleatProd!J991)*Plan1!$G$8))</f>
        <v>16850.839183464828</v>
      </c>
      <c r="K992" s="30">
        <f>(J992*EXP(Plan1!$G$7-(Plan1!$G$8^2)/2+NORMSINV(AleatProd!K991)*Plan1!$G$8))</f>
        <v>15802.572633298319</v>
      </c>
      <c r="L992" s="30">
        <f>(K992*EXP(Plan1!$G$7-(Plan1!$G$8^2)/2+NORMSINV(AleatProd!L991)*Plan1!$G$8))</f>
        <v>14910.39033612401</v>
      </c>
      <c r="M992" s="30">
        <f>(L992*EXP(Plan1!$G$7-(Plan1!$G$8^2)/2+NORMSINV(AleatProd!M991)*Plan1!$G$8))</f>
        <v>14875.065157562749</v>
      </c>
      <c r="N992" s="30">
        <f>(M992*EXP(Plan1!$G$7-(Plan1!$G$8^2)/2+NORMSINV(AleatProd!N991)*Plan1!$G$8))</f>
        <v>15445.197334566965</v>
      </c>
      <c r="O992" s="30">
        <f>(N992*EXP(Plan1!$G$7-(Plan1!$G$8^2)/2+NORMSINV(AleatProd!O991)*Plan1!$G$8))</f>
        <v>14690.348160266951</v>
      </c>
      <c r="P992" s="30">
        <f>(O992*EXP(Plan1!$G$7-(Plan1!$G$8^2)/2+NORMSINV(AleatProd!P991)*Plan1!$G$8))</f>
        <v>14632.939398482891</v>
      </c>
      <c r="Q992" s="30">
        <f>(P992*EXP(Plan1!$G$7-(Plan1!$G$8^2)/2+NORMSINV(AleatProd!Q991)*Plan1!$G$8))</f>
        <v>15324.628167191882</v>
      </c>
      <c r="R992" s="30">
        <f>(Q992*EXP(Plan1!$G$7-(Plan1!$G$8^2)/2+NORMSINV(AleatProd!R991)*Plan1!$G$8))</f>
        <v>14270.27583218347</v>
      </c>
      <c r="S992" s="30">
        <f>(R992*EXP(Plan1!$G$7-(Plan1!$G$8^2)/2+NORMSINV(AleatProd!S991)*Plan1!$G$8))</f>
        <v>14540.154471195594</v>
      </c>
      <c r="T992" s="30">
        <f>(S992*EXP(Plan1!$G$7-(Plan1!$G$8^2)/2+NORMSINV(AleatProd!T991)*Plan1!$G$8))</f>
        <v>14470.520982083523</v>
      </c>
      <c r="U992" s="30">
        <f>(T992*EXP(Plan1!$G$7-(Plan1!$G$8^2)/2+NORMSINV(AleatProd!U991)*Plan1!$G$8))</f>
        <v>14403.490835341263</v>
      </c>
      <c r="V992" s="30">
        <f>(U992*EXP(Plan1!$G$7-(Plan1!$G$8^2)/2+NORMSINV(AleatProd!V991)*Plan1!$G$8))</f>
        <v>14889.662380735661</v>
      </c>
    </row>
    <row r="993" spans="1:22" x14ac:dyDescent="0.25">
      <c r="A993">
        <v>990</v>
      </c>
      <c r="B993" s="2">
        <f>Plan1!$B$4</f>
        <v>17520</v>
      </c>
      <c r="C993" s="30">
        <f>(B993*EXP(Plan1!$G$7-(Plan1!$G$8^2)/2+NORMSINV(AleatProd!C992)*Plan1!$G$8))</f>
        <v>16972.765506162585</v>
      </c>
      <c r="D993" s="30">
        <f>(C993*EXP(Plan1!$G$7-(Plan1!$G$8^2)/2+NORMSINV(AleatProd!D992)*Plan1!$G$8))</f>
        <v>17427.150589380246</v>
      </c>
      <c r="E993" s="30">
        <f>(D993*EXP(Plan1!$G$7-(Plan1!$G$8^2)/2+NORMSINV(AleatProd!E992)*Plan1!$G$8))</f>
        <v>17738.756688593905</v>
      </c>
      <c r="F993" s="30">
        <f>(E993*EXP(Plan1!$G$7-(Plan1!$G$8^2)/2+NORMSINV(AleatProd!F992)*Plan1!$G$8))</f>
        <v>17922.320793798186</v>
      </c>
      <c r="G993" s="30">
        <f>(F993*EXP(Plan1!$G$7-(Plan1!$G$8^2)/2+NORMSINV(AleatProd!G992)*Plan1!$G$8))</f>
        <v>16759.779937846542</v>
      </c>
      <c r="H993" s="30">
        <f>(G993*EXP(Plan1!$G$7-(Plan1!$G$8^2)/2+NORMSINV(AleatProd!H992)*Plan1!$G$8))</f>
        <v>15447.746737684936</v>
      </c>
      <c r="I993" s="30">
        <f>(H993*EXP(Plan1!$G$7-(Plan1!$G$8^2)/2+NORMSINV(AleatProd!I992)*Plan1!$G$8))</f>
        <v>15754.032736642166</v>
      </c>
      <c r="J993" s="30">
        <f>(I993*EXP(Plan1!$G$7-(Plan1!$G$8^2)/2+NORMSINV(AleatProd!J992)*Plan1!$G$8))</f>
        <v>13898.329523710987</v>
      </c>
      <c r="K993" s="30">
        <f>(J993*EXP(Plan1!$G$7-(Plan1!$G$8^2)/2+NORMSINV(AleatProd!K992)*Plan1!$G$8))</f>
        <v>13422.367873914733</v>
      </c>
      <c r="L993" s="30">
        <f>(K993*EXP(Plan1!$G$7-(Plan1!$G$8^2)/2+NORMSINV(AleatProd!L992)*Plan1!$G$8))</f>
        <v>12967.848678379325</v>
      </c>
      <c r="M993" s="30">
        <f>(L993*EXP(Plan1!$G$7-(Plan1!$G$8^2)/2+NORMSINV(AleatProd!M992)*Plan1!$G$8))</f>
        <v>11883.817525890208</v>
      </c>
      <c r="N993" s="30">
        <f>(M993*EXP(Plan1!$G$7-(Plan1!$G$8^2)/2+NORMSINV(AleatProd!N992)*Plan1!$G$8))</f>
        <v>12199.851717735579</v>
      </c>
      <c r="O993" s="30">
        <f>(N993*EXP(Plan1!$G$7-(Plan1!$G$8^2)/2+NORMSINV(AleatProd!O992)*Plan1!$G$8))</f>
        <v>11435.455080188534</v>
      </c>
      <c r="P993" s="30">
        <f>(O993*EXP(Plan1!$G$7-(Plan1!$G$8^2)/2+NORMSINV(AleatProd!P992)*Plan1!$G$8))</f>
        <v>12329.234561215761</v>
      </c>
      <c r="Q993" s="30">
        <f>(P993*EXP(Plan1!$G$7-(Plan1!$G$8^2)/2+NORMSINV(AleatProd!Q992)*Plan1!$G$8))</f>
        <v>12354.817881338491</v>
      </c>
      <c r="R993" s="30">
        <f>(Q993*EXP(Plan1!$G$7-(Plan1!$G$8^2)/2+NORMSINV(AleatProd!R992)*Plan1!$G$8))</f>
        <v>13031.602637645125</v>
      </c>
      <c r="S993" s="30">
        <f>(R993*EXP(Plan1!$G$7-(Plan1!$G$8^2)/2+NORMSINV(AleatProd!S992)*Plan1!$G$8))</f>
        <v>13733.459876041179</v>
      </c>
      <c r="T993" s="30">
        <f>(S993*EXP(Plan1!$G$7-(Plan1!$G$8^2)/2+NORMSINV(AleatProd!T992)*Plan1!$G$8))</f>
        <v>14145.363145174308</v>
      </c>
      <c r="U993" s="30">
        <f>(T993*EXP(Plan1!$G$7-(Plan1!$G$8^2)/2+NORMSINV(AleatProd!U992)*Plan1!$G$8))</f>
        <v>12821.164042829952</v>
      </c>
      <c r="V993" s="30">
        <f>(U993*EXP(Plan1!$G$7-(Plan1!$G$8^2)/2+NORMSINV(AleatProd!V992)*Plan1!$G$8))</f>
        <v>13304.488122763849</v>
      </c>
    </row>
    <row r="994" spans="1:22" x14ac:dyDescent="0.25">
      <c r="A994">
        <v>991</v>
      </c>
      <c r="B994" s="2">
        <f>Plan1!$B$4</f>
        <v>17520</v>
      </c>
      <c r="C994" s="30">
        <f>(B994*EXP(Plan1!$G$7-(Plan1!$G$8^2)/2+NORMSINV(AleatProd!C993)*Plan1!$G$8))</f>
        <v>17427.640133221514</v>
      </c>
      <c r="D994" s="30">
        <f>(C994*EXP(Plan1!$G$7-(Plan1!$G$8^2)/2+NORMSINV(AleatProd!D993)*Plan1!$G$8))</f>
        <v>18330.490447276006</v>
      </c>
      <c r="E994" s="30">
        <f>(D994*EXP(Plan1!$G$7-(Plan1!$G$8^2)/2+NORMSINV(AleatProd!E993)*Plan1!$G$8))</f>
        <v>18581.738658770948</v>
      </c>
      <c r="F994" s="30">
        <f>(E994*EXP(Plan1!$G$7-(Plan1!$G$8^2)/2+NORMSINV(AleatProd!F993)*Plan1!$G$8))</f>
        <v>18568.195552615292</v>
      </c>
      <c r="G994" s="30">
        <f>(F994*EXP(Plan1!$G$7-(Plan1!$G$8^2)/2+NORMSINV(AleatProd!G993)*Plan1!$G$8))</f>
        <v>17952.238215671256</v>
      </c>
      <c r="H994" s="30">
        <f>(G994*EXP(Plan1!$G$7-(Plan1!$G$8^2)/2+NORMSINV(AleatProd!H993)*Plan1!$G$8))</f>
        <v>18432.91188464221</v>
      </c>
      <c r="I994" s="30">
        <f>(H994*EXP(Plan1!$G$7-(Plan1!$G$8^2)/2+NORMSINV(AleatProd!I993)*Plan1!$G$8))</f>
        <v>18473.379470341832</v>
      </c>
      <c r="J994" s="30">
        <f>(I994*EXP(Plan1!$G$7-(Plan1!$G$8^2)/2+NORMSINV(AleatProd!J993)*Plan1!$G$8))</f>
        <v>17228.799664497939</v>
      </c>
      <c r="K994" s="30">
        <f>(J994*EXP(Plan1!$G$7-(Plan1!$G$8^2)/2+NORMSINV(AleatProd!K993)*Plan1!$G$8))</f>
        <v>18837.032611286722</v>
      </c>
      <c r="L994" s="30">
        <f>(K994*EXP(Plan1!$G$7-(Plan1!$G$8^2)/2+NORMSINV(AleatProd!L993)*Plan1!$G$8))</f>
        <v>17829.961330014623</v>
      </c>
      <c r="M994" s="30">
        <f>(L994*EXP(Plan1!$G$7-(Plan1!$G$8^2)/2+NORMSINV(AleatProd!M993)*Plan1!$G$8))</f>
        <v>18162.199742558256</v>
      </c>
      <c r="N994" s="30">
        <f>(M994*EXP(Plan1!$G$7-(Plan1!$G$8^2)/2+NORMSINV(AleatProd!N993)*Plan1!$G$8))</f>
        <v>17984.81964069654</v>
      </c>
      <c r="O994" s="30">
        <f>(N994*EXP(Plan1!$G$7-(Plan1!$G$8^2)/2+NORMSINV(AleatProd!O993)*Plan1!$G$8))</f>
        <v>18839.254668296908</v>
      </c>
      <c r="P994" s="30">
        <f>(O994*EXP(Plan1!$G$7-(Plan1!$G$8^2)/2+NORMSINV(AleatProd!P993)*Plan1!$G$8))</f>
        <v>19031.896852701757</v>
      </c>
      <c r="Q994" s="30">
        <f>(P994*EXP(Plan1!$G$7-(Plan1!$G$8^2)/2+NORMSINV(AleatProd!Q993)*Plan1!$G$8))</f>
        <v>18560.458136358851</v>
      </c>
      <c r="R994" s="30">
        <f>(Q994*EXP(Plan1!$G$7-(Plan1!$G$8^2)/2+NORMSINV(AleatProd!R993)*Plan1!$G$8))</f>
        <v>18033.347515576883</v>
      </c>
      <c r="S994" s="30">
        <f>(R994*EXP(Plan1!$G$7-(Plan1!$G$8^2)/2+NORMSINV(AleatProd!S993)*Plan1!$G$8))</f>
        <v>16945.563004809002</v>
      </c>
      <c r="T994" s="30">
        <f>(S994*EXP(Plan1!$G$7-(Plan1!$G$8^2)/2+NORMSINV(AleatProd!T993)*Plan1!$G$8))</f>
        <v>15830.03102596218</v>
      </c>
      <c r="U994" s="30">
        <f>(T994*EXP(Plan1!$G$7-(Plan1!$G$8^2)/2+NORMSINV(AleatProd!U993)*Plan1!$G$8))</f>
        <v>16260.576372037598</v>
      </c>
      <c r="V994" s="30">
        <f>(U994*EXP(Plan1!$G$7-(Plan1!$G$8^2)/2+NORMSINV(AleatProd!V993)*Plan1!$G$8))</f>
        <v>16337.071146630784</v>
      </c>
    </row>
    <row r="995" spans="1:22" x14ac:dyDescent="0.25">
      <c r="A995">
        <v>992</v>
      </c>
      <c r="B995" s="2">
        <f>Plan1!$B$4</f>
        <v>17520</v>
      </c>
      <c r="C995" s="30">
        <f>(B995*EXP(Plan1!$G$7-(Plan1!$G$8^2)/2+NORMSINV(AleatProd!C994)*Plan1!$G$8))</f>
        <v>17409.519631391002</v>
      </c>
      <c r="D995" s="30">
        <f>(C995*EXP(Plan1!$G$7-(Plan1!$G$8^2)/2+NORMSINV(AleatProd!D994)*Plan1!$G$8))</f>
        <v>15516.960268831306</v>
      </c>
      <c r="E995" s="30">
        <f>(D995*EXP(Plan1!$G$7-(Plan1!$G$8^2)/2+NORMSINV(AleatProd!E994)*Plan1!$G$8))</f>
        <v>15812.249025351321</v>
      </c>
      <c r="F995" s="30">
        <f>(E995*EXP(Plan1!$G$7-(Plan1!$G$8^2)/2+NORMSINV(AleatProd!F994)*Plan1!$G$8))</f>
        <v>16424.116162886698</v>
      </c>
      <c r="G995" s="30">
        <f>(F995*EXP(Plan1!$G$7-(Plan1!$G$8^2)/2+NORMSINV(AleatProd!G994)*Plan1!$G$8))</f>
        <v>15401.904830029645</v>
      </c>
      <c r="H995" s="30">
        <f>(G995*EXP(Plan1!$G$7-(Plan1!$G$8^2)/2+NORMSINV(AleatProd!H994)*Plan1!$G$8))</f>
        <v>15418.637244803322</v>
      </c>
      <c r="I995" s="30">
        <f>(H995*EXP(Plan1!$G$7-(Plan1!$G$8^2)/2+NORMSINV(AleatProd!I994)*Plan1!$G$8))</f>
        <v>14026.969594820952</v>
      </c>
      <c r="J995" s="30">
        <f>(I995*EXP(Plan1!$G$7-(Plan1!$G$8^2)/2+NORMSINV(AleatProd!J994)*Plan1!$G$8))</f>
        <v>13818.028880070415</v>
      </c>
      <c r="K995" s="30">
        <f>(J995*EXP(Plan1!$G$7-(Plan1!$G$8^2)/2+NORMSINV(AleatProd!K994)*Plan1!$G$8))</f>
        <v>13345.293635672584</v>
      </c>
      <c r="L995" s="30">
        <f>(K995*EXP(Plan1!$G$7-(Plan1!$G$8^2)/2+NORMSINV(AleatProd!L994)*Plan1!$G$8))</f>
        <v>14017.407096173722</v>
      </c>
      <c r="M995" s="30">
        <f>(L995*EXP(Plan1!$G$7-(Plan1!$G$8^2)/2+NORMSINV(AleatProd!M994)*Plan1!$G$8))</f>
        <v>13386.443416626447</v>
      </c>
      <c r="N995" s="30">
        <f>(M995*EXP(Plan1!$G$7-(Plan1!$G$8^2)/2+NORMSINV(AleatProd!N994)*Plan1!$G$8))</f>
        <v>12871.681731722345</v>
      </c>
      <c r="O995" s="30">
        <f>(N995*EXP(Plan1!$G$7-(Plan1!$G$8^2)/2+NORMSINV(AleatProd!O994)*Plan1!$G$8))</f>
        <v>12937.44524377527</v>
      </c>
      <c r="P995" s="30">
        <f>(O995*EXP(Plan1!$G$7-(Plan1!$G$8^2)/2+NORMSINV(AleatProd!P994)*Plan1!$G$8))</f>
        <v>13055.936301777299</v>
      </c>
      <c r="Q995" s="30">
        <f>(P995*EXP(Plan1!$G$7-(Plan1!$G$8^2)/2+NORMSINV(AleatProd!Q994)*Plan1!$G$8))</f>
        <v>12716.432171581368</v>
      </c>
      <c r="R995" s="30">
        <f>(Q995*EXP(Plan1!$G$7-(Plan1!$G$8^2)/2+NORMSINV(AleatProd!R994)*Plan1!$G$8))</f>
        <v>13963.31632054902</v>
      </c>
      <c r="S995" s="30">
        <f>(R995*EXP(Plan1!$G$7-(Plan1!$G$8^2)/2+NORMSINV(AleatProd!S994)*Plan1!$G$8))</f>
        <v>12891.600616575004</v>
      </c>
      <c r="T995" s="30">
        <f>(S995*EXP(Plan1!$G$7-(Plan1!$G$8^2)/2+NORMSINV(AleatProd!T994)*Plan1!$G$8))</f>
        <v>13600.761021384034</v>
      </c>
      <c r="U995" s="30">
        <f>(T995*EXP(Plan1!$G$7-(Plan1!$G$8^2)/2+NORMSINV(AleatProd!U994)*Plan1!$G$8))</f>
        <v>12772.219091467272</v>
      </c>
      <c r="V995" s="30">
        <f>(U995*EXP(Plan1!$G$7-(Plan1!$G$8^2)/2+NORMSINV(AleatProd!V994)*Plan1!$G$8))</f>
        <v>12179.430743995796</v>
      </c>
    </row>
    <row r="996" spans="1:22" x14ac:dyDescent="0.25">
      <c r="A996">
        <v>993</v>
      </c>
      <c r="B996" s="2">
        <f>Plan1!$B$4</f>
        <v>17520</v>
      </c>
      <c r="C996" s="30">
        <f>(B996*EXP(Plan1!$G$7-(Plan1!$G$8^2)/2+NORMSINV(AleatProd!C995)*Plan1!$G$8))</f>
        <v>16399.869908080989</v>
      </c>
      <c r="D996" s="30">
        <f>(C996*EXP(Plan1!$G$7-(Plan1!$G$8^2)/2+NORMSINV(AleatProd!D995)*Plan1!$G$8))</f>
        <v>15730.85171698072</v>
      </c>
      <c r="E996" s="30">
        <f>(D996*EXP(Plan1!$G$7-(Plan1!$G$8^2)/2+NORMSINV(AleatProd!E995)*Plan1!$G$8))</f>
        <v>14691.311199291917</v>
      </c>
      <c r="F996" s="30">
        <f>(E996*EXP(Plan1!$G$7-(Plan1!$G$8^2)/2+NORMSINV(AleatProd!F995)*Plan1!$G$8))</f>
        <v>12826.811792331166</v>
      </c>
      <c r="G996" s="30">
        <f>(F996*EXP(Plan1!$G$7-(Plan1!$G$8^2)/2+NORMSINV(AleatProd!G995)*Plan1!$G$8))</f>
        <v>13220.730587730859</v>
      </c>
      <c r="H996" s="30">
        <f>(G996*EXP(Plan1!$G$7-(Plan1!$G$8^2)/2+NORMSINV(AleatProd!H995)*Plan1!$G$8))</f>
        <v>13126.379612458399</v>
      </c>
      <c r="I996" s="30">
        <f>(H996*EXP(Plan1!$G$7-(Plan1!$G$8^2)/2+NORMSINV(AleatProd!I995)*Plan1!$G$8))</f>
        <v>12142.832067921376</v>
      </c>
      <c r="J996" s="30">
        <f>(I996*EXP(Plan1!$G$7-(Plan1!$G$8^2)/2+NORMSINV(AleatProd!J995)*Plan1!$G$8))</f>
        <v>12218.853044855698</v>
      </c>
      <c r="K996" s="30">
        <f>(J996*EXP(Plan1!$G$7-(Plan1!$G$8^2)/2+NORMSINV(AleatProd!K995)*Plan1!$G$8))</f>
        <v>12235.261307411161</v>
      </c>
      <c r="L996" s="30">
        <f>(K996*EXP(Plan1!$G$7-(Plan1!$G$8^2)/2+NORMSINV(AleatProd!L995)*Plan1!$G$8))</f>
        <v>11497.136140034781</v>
      </c>
      <c r="M996" s="30">
        <f>(L996*EXP(Plan1!$G$7-(Plan1!$G$8^2)/2+NORMSINV(AleatProd!M995)*Plan1!$G$8))</f>
        <v>10754.388182644159</v>
      </c>
      <c r="N996" s="30">
        <f>(M996*EXP(Plan1!$G$7-(Plan1!$G$8^2)/2+NORMSINV(AleatProd!N995)*Plan1!$G$8))</f>
        <v>9565.7602340650847</v>
      </c>
      <c r="O996" s="30">
        <f>(N996*EXP(Plan1!$G$7-(Plan1!$G$8^2)/2+NORMSINV(AleatProd!O995)*Plan1!$G$8))</f>
        <v>9964.7495662269048</v>
      </c>
      <c r="P996" s="30">
        <f>(O996*EXP(Plan1!$G$7-(Plan1!$G$8^2)/2+NORMSINV(AleatProd!P995)*Plan1!$G$8))</f>
        <v>9770.9811746424311</v>
      </c>
      <c r="Q996" s="30">
        <f>(P996*EXP(Plan1!$G$7-(Plan1!$G$8^2)/2+NORMSINV(AleatProd!Q995)*Plan1!$G$8))</f>
        <v>9457.6191802278117</v>
      </c>
      <c r="R996" s="30">
        <f>(Q996*EXP(Plan1!$G$7-(Plan1!$G$8^2)/2+NORMSINV(AleatProd!R995)*Plan1!$G$8))</f>
        <v>9373.0868271017716</v>
      </c>
      <c r="S996" s="30">
        <f>(R996*EXP(Plan1!$G$7-(Plan1!$G$8^2)/2+NORMSINV(AleatProd!S995)*Plan1!$G$8))</f>
        <v>9073.3645650023482</v>
      </c>
      <c r="T996" s="30">
        <f>(S996*EXP(Plan1!$G$7-(Plan1!$G$8^2)/2+NORMSINV(AleatProd!T995)*Plan1!$G$8))</f>
        <v>8729.1682323588884</v>
      </c>
      <c r="U996" s="30">
        <f>(T996*EXP(Plan1!$G$7-(Plan1!$G$8^2)/2+NORMSINV(AleatProd!U995)*Plan1!$G$8))</f>
        <v>7675.4593186030352</v>
      </c>
      <c r="V996" s="30">
        <f>(U996*EXP(Plan1!$G$7-(Plan1!$G$8^2)/2+NORMSINV(AleatProd!V995)*Plan1!$G$8))</f>
        <v>7655.8766119298652</v>
      </c>
    </row>
    <row r="997" spans="1:22" x14ac:dyDescent="0.25">
      <c r="A997">
        <v>994</v>
      </c>
      <c r="B997" s="2">
        <f>Plan1!$B$4</f>
        <v>17520</v>
      </c>
      <c r="C997" s="30">
        <f>(B997*EXP(Plan1!$G$7-(Plan1!$G$8^2)/2+NORMSINV(AleatProd!C996)*Plan1!$G$8))</f>
        <v>17601.011439390633</v>
      </c>
      <c r="D997" s="30">
        <f>(C997*EXP(Plan1!$G$7-(Plan1!$G$8^2)/2+NORMSINV(AleatProd!D996)*Plan1!$G$8))</f>
        <v>19621.941381422559</v>
      </c>
      <c r="E997" s="30">
        <f>(D997*EXP(Plan1!$G$7-(Plan1!$G$8^2)/2+NORMSINV(AleatProd!E996)*Plan1!$G$8))</f>
        <v>18414.110891226566</v>
      </c>
      <c r="F997" s="30">
        <f>(E997*EXP(Plan1!$G$7-(Plan1!$G$8^2)/2+NORMSINV(AleatProd!F996)*Plan1!$G$8))</f>
        <v>17592.564671004835</v>
      </c>
      <c r="G997" s="30">
        <f>(F997*EXP(Plan1!$G$7-(Plan1!$G$8^2)/2+NORMSINV(AleatProd!G996)*Plan1!$G$8))</f>
        <v>18010.376243437462</v>
      </c>
      <c r="H997" s="30">
        <f>(G997*EXP(Plan1!$G$7-(Plan1!$G$8^2)/2+NORMSINV(AleatProd!H996)*Plan1!$G$8))</f>
        <v>18094.527483308131</v>
      </c>
      <c r="I997" s="30">
        <f>(H997*EXP(Plan1!$G$7-(Plan1!$G$8^2)/2+NORMSINV(AleatProd!I996)*Plan1!$G$8))</f>
        <v>18864.319441563464</v>
      </c>
      <c r="J997" s="30">
        <f>(I997*EXP(Plan1!$G$7-(Plan1!$G$8^2)/2+NORMSINV(AleatProd!J996)*Plan1!$G$8))</f>
        <v>17920.124682199807</v>
      </c>
      <c r="K997" s="30">
        <f>(J997*EXP(Plan1!$G$7-(Plan1!$G$8^2)/2+NORMSINV(AleatProd!K996)*Plan1!$G$8))</f>
        <v>17486.383162057929</v>
      </c>
      <c r="L997" s="30">
        <f>(K997*EXP(Plan1!$G$7-(Plan1!$G$8^2)/2+NORMSINV(AleatProd!L996)*Plan1!$G$8))</f>
        <v>18456.870499672765</v>
      </c>
      <c r="M997" s="30">
        <f>(L997*EXP(Plan1!$G$7-(Plan1!$G$8^2)/2+NORMSINV(AleatProd!M996)*Plan1!$G$8))</f>
        <v>17994.34339329779</v>
      </c>
      <c r="N997" s="30">
        <f>(M997*EXP(Plan1!$G$7-(Plan1!$G$8^2)/2+NORMSINV(AleatProd!N996)*Plan1!$G$8))</f>
        <v>19858.362582744059</v>
      </c>
      <c r="O997" s="30">
        <f>(N997*EXP(Plan1!$G$7-(Plan1!$G$8^2)/2+NORMSINV(AleatProd!O996)*Plan1!$G$8))</f>
        <v>19747.074188558425</v>
      </c>
      <c r="P997" s="30">
        <f>(O997*EXP(Plan1!$G$7-(Plan1!$G$8^2)/2+NORMSINV(AleatProd!P996)*Plan1!$G$8))</f>
        <v>20486.963212271603</v>
      </c>
      <c r="Q997" s="30">
        <f>(P997*EXP(Plan1!$G$7-(Plan1!$G$8^2)/2+NORMSINV(AleatProd!Q996)*Plan1!$G$8))</f>
        <v>20513.14714337204</v>
      </c>
      <c r="R997" s="30">
        <f>(Q997*EXP(Plan1!$G$7-(Plan1!$G$8^2)/2+NORMSINV(AleatProd!R996)*Plan1!$G$8))</f>
        <v>19496.249892596297</v>
      </c>
      <c r="S997" s="30">
        <f>(R997*EXP(Plan1!$G$7-(Plan1!$G$8^2)/2+NORMSINV(AleatProd!S996)*Plan1!$G$8))</f>
        <v>19222.102587794492</v>
      </c>
      <c r="T997" s="30">
        <f>(S997*EXP(Plan1!$G$7-(Plan1!$G$8^2)/2+NORMSINV(AleatProd!T996)*Plan1!$G$8))</f>
        <v>16362.578094623013</v>
      </c>
      <c r="U997" s="30">
        <f>(T997*EXP(Plan1!$G$7-(Plan1!$G$8^2)/2+NORMSINV(AleatProd!U996)*Plan1!$G$8))</f>
        <v>16891.954453942501</v>
      </c>
      <c r="V997" s="30">
        <f>(U997*EXP(Plan1!$G$7-(Plan1!$G$8^2)/2+NORMSINV(AleatProd!V996)*Plan1!$G$8))</f>
        <v>18642.116024686824</v>
      </c>
    </row>
    <row r="998" spans="1:22" x14ac:dyDescent="0.25">
      <c r="A998">
        <v>995</v>
      </c>
      <c r="B998" s="2">
        <f>Plan1!$B$4</f>
        <v>17520</v>
      </c>
      <c r="C998" s="30">
        <f>(B998*EXP(Plan1!$G$7-(Plan1!$G$8^2)/2+NORMSINV(AleatProd!C997)*Plan1!$G$8))</f>
        <v>18153.103784116327</v>
      </c>
      <c r="D998" s="30">
        <f>(C998*EXP(Plan1!$G$7-(Plan1!$G$8^2)/2+NORMSINV(AleatProd!D997)*Plan1!$G$8))</f>
        <v>17492.055782342097</v>
      </c>
      <c r="E998" s="30">
        <f>(D998*EXP(Plan1!$G$7-(Plan1!$G$8^2)/2+NORMSINV(AleatProd!E997)*Plan1!$G$8))</f>
        <v>16667.272956589561</v>
      </c>
      <c r="F998" s="30">
        <f>(E998*EXP(Plan1!$G$7-(Plan1!$G$8^2)/2+NORMSINV(AleatProd!F997)*Plan1!$G$8))</f>
        <v>17978.983218582373</v>
      </c>
      <c r="G998" s="30">
        <f>(F998*EXP(Plan1!$G$7-(Plan1!$G$8^2)/2+NORMSINV(AleatProd!G997)*Plan1!$G$8))</f>
        <v>18957.022527673693</v>
      </c>
      <c r="H998" s="30">
        <f>(G998*EXP(Plan1!$G$7-(Plan1!$G$8^2)/2+NORMSINV(AleatProd!H997)*Plan1!$G$8))</f>
        <v>17941.712901242583</v>
      </c>
      <c r="I998" s="30">
        <f>(H998*EXP(Plan1!$G$7-(Plan1!$G$8^2)/2+NORMSINV(AleatProd!I997)*Plan1!$G$8))</f>
        <v>16985.441303741874</v>
      </c>
      <c r="J998" s="30">
        <f>(I998*EXP(Plan1!$G$7-(Plan1!$G$8^2)/2+NORMSINV(AleatProd!J997)*Plan1!$G$8))</f>
        <v>16484.591332238517</v>
      </c>
      <c r="K998" s="30">
        <f>(J998*EXP(Plan1!$G$7-(Plan1!$G$8^2)/2+NORMSINV(AleatProd!K997)*Plan1!$G$8))</f>
        <v>15015.146139548811</v>
      </c>
      <c r="L998" s="30">
        <f>(K998*EXP(Plan1!$G$7-(Plan1!$G$8^2)/2+NORMSINV(AleatProd!L997)*Plan1!$G$8))</f>
        <v>14663.989217639786</v>
      </c>
      <c r="M998" s="30">
        <f>(L998*EXP(Plan1!$G$7-(Plan1!$G$8^2)/2+NORMSINV(AleatProd!M997)*Plan1!$G$8))</f>
        <v>15278.292479614836</v>
      </c>
      <c r="N998" s="30">
        <f>(M998*EXP(Plan1!$G$7-(Plan1!$G$8^2)/2+NORMSINV(AleatProd!N997)*Plan1!$G$8))</f>
        <v>15035.295589172985</v>
      </c>
      <c r="O998" s="30">
        <f>(N998*EXP(Plan1!$G$7-(Plan1!$G$8^2)/2+NORMSINV(AleatProd!O997)*Plan1!$G$8))</f>
        <v>14148.237034871267</v>
      </c>
      <c r="P998" s="30">
        <f>(O998*EXP(Plan1!$G$7-(Plan1!$G$8^2)/2+NORMSINV(AleatProd!P997)*Plan1!$G$8))</f>
        <v>14564.952137587072</v>
      </c>
      <c r="Q998" s="30">
        <f>(P998*EXP(Plan1!$G$7-(Plan1!$G$8^2)/2+NORMSINV(AleatProd!Q997)*Plan1!$G$8))</f>
        <v>13807.083748176774</v>
      </c>
      <c r="R998" s="30">
        <f>(Q998*EXP(Plan1!$G$7-(Plan1!$G$8^2)/2+NORMSINV(AleatProd!R997)*Plan1!$G$8))</f>
        <v>14555.063601953319</v>
      </c>
      <c r="S998" s="30">
        <f>(R998*EXP(Plan1!$G$7-(Plan1!$G$8^2)/2+NORMSINV(AleatProd!S997)*Plan1!$G$8))</f>
        <v>14712.96704223182</v>
      </c>
      <c r="T998" s="30">
        <f>(S998*EXP(Plan1!$G$7-(Plan1!$G$8^2)/2+NORMSINV(AleatProd!T997)*Plan1!$G$8))</f>
        <v>14816.942364528079</v>
      </c>
      <c r="U998" s="30">
        <f>(T998*EXP(Plan1!$G$7-(Plan1!$G$8^2)/2+NORMSINV(AleatProd!U997)*Plan1!$G$8))</f>
        <v>14164.736998294557</v>
      </c>
      <c r="V998" s="30">
        <f>(U998*EXP(Plan1!$G$7-(Plan1!$G$8^2)/2+NORMSINV(AleatProd!V997)*Plan1!$G$8))</f>
        <v>13962.124548233594</v>
      </c>
    </row>
    <row r="999" spans="1:22" x14ac:dyDescent="0.25">
      <c r="A999">
        <v>996</v>
      </c>
      <c r="B999" s="2">
        <f>Plan1!$B$4</f>
        <v>17520</v>
      </c>
      <c r="C999" s="30">
        <f>(B999*EXP(Plan1!$G$7-(Plan1!$G$8^2)/2+NORMSINV(AleatProd!C998)*Plan1!$G$8))</f>
        <v>18814.040482811026</v>
      </c>
      <c r="D999" s="30">
        <f>(C999*EXP(Plan1!$G$7-(Plan1!$G$8^2)/2+NORMSINV(AleatProd!D998)*Plan1!$G$8))</f>
        <v>19308.288032697368</v>
      </c>
      <c r="E999" s="30">
        <f>(D999*EXP(Plan1!$G$7-(Plan1!$G$8^2)/2+NORMSINV(AleatProd!E998)*Plan1!$G$8))</f>
        <v>18897.571604273791</v>
      </c>
      <c r="F999" s="30">
        <f>(E999*EXP(Plan1!$G$7-(Plan1!$G$8^2)/2+NORMSINV(AleatProd!F998)*Plan1!$G$8))</f>
        <v>17061.334145419103</v>
      </c>
      <c r="G999" s="30">
        <f>(F999*EXP(Plan1!$G$7-(Plan1!$G$8^2)/2+NORMSINV(AleatProd!G998)*Plan1!$G$8))</f>
        <v>18701.055114320039</v>
      </c>
      <c r="H999" s="30">
        <f>(G999*EXP(Plan1!$G$7-(Plan1!$G$8^2)/2+NORMSINV(AleatProd!H998)*Plan1!$G$8))</f>
        <v>17046.110781068575</v>
      </c>
      <c r="I999" s="30">
        <f>(H999*EXP(Plan1!$G$7-(Plan1!$G$8^2)/2+NORMSINV(AleatProd!I998)*Plan1!$G$8))</f>
        <v>18643.871886822642</v>
      </c>
      <c r="J999" s="30">
        <f>(I999*EXP(Plan1!$G$7-(Plan1!$G$8^2)/2+NORMSINV(AleatProd!J998)*Plan1!$G$8))</f>
        <v>18489.178730820015</v>
      </c>
      <c r="K999" s="30">
        <f>(J999*EXP(Plan1!$G$7-(Plan1!$G$8^2)/2+NORMSINV(AleatProd!K998)*Plan1!$G$8))</f>
        <v>18904.883349045096</v>
      </c>
      <c r="L999" s="30">
        <f>(K999*EXP(Plan1!$G$7-(Plan1!$G$8^2)/2+NORMSINV(AleatProd!L998)*Plan1!$G$8))</f>
        <v>18616.404091472992</v>
      </c>
      <c r="M999" s="30">
        <f>(L999*EXP(Plan1!$G$7-(Plan1!$G$8^2)/2+NORMSINV(AleatProd!M998)*Plan1!$G$8))</f>
        <v>18692.68739160517</v>
      </c>
      <c r="N999" s="30">
        <f>(M999*EXP(Plan1!$G$7-(Plan1!$G$8^2)/2+NORMSINV(AleatProd!N998)*Plan1!$G$8))</f>
        <v>19495.081551067418</v>
      </c>
      <c r="O999" s="30">
        <f>(N999*EXP(Plan1!$G$7-(Plan1!$G$8^2)/2+NORMSINV(AleatProd!O998)*Plan1!$G$8))</f>
        <v>19116.099621809695</v>
      </c>
      <c r="P999" s="30">
        <f>(O999*EXP(Plan1!$G$7-(Plan1!$G$8^2)/2+NORMSINV(AleatProd!P998)*Plan1!$G$8))</f>
        <v>17667.019052279364</v>
      </c>
      <c r="Q999" s="30">
        <f>(P999*EXP(Plan1!$G$7-(Plan1!$G$8^2)/2+NORMSINV(AleatProd!Q998)*Plan1!$G$8))</f>
        <v>18632.890175565717</v>
      </c>
      <c r="R999" s="30">
        <f>(Q999*EXP(Plan1!$G$7-(Plan1!$G$8^2)/2+NORMSINV(AleatProd!R998)*Plan1!$G$8))</f>
        <v>19985.128674415901</v>
      </c>
      <c r="S999" s="30">
        <f>(R999*EXP(Plan1!$G$7-(Plan1!$G$8^2)/2+NORMSINV(AleatProd!S998)*Plan1!$G$8))</f>
        <v>19017.41877428587</v>
      </c>
      <c r="T999" s="30">
        <f>(S999*EXP(Plan1!$G$7-(Plan1!$G$8^2)/2+NORMSINV(AleatProd!T998)*Plan1!$G$8))</f>
        <v>19317.075684596963</v>
      </c>
      <c r="U999" s="30">
        <f>(T999*EXP(Plan1!$G$7-(Plan1!$G$8^2)/2+NORMSINV(AleatProd!U998)*Plan1!$G$8))</f>
        <v>19208.602414261022</v>
      </c>
      <c r="V999" s="30">
        <f>(U999*EXP(Plan1!$G$7-(Plan1!$G$8^2)/2+NORMSINV(AleatProd!V998)*Plan1!$G$8))</f>
        <v>19771.439086604787</v>
      </c>
    </row>
    <row r="1000" spans="1:22" x14ac:dyDescent="0.25">
      <c r="A1000">
        <v>997</v>
      </c>
      <c r="B1000" s="2">
        <f>Plan1!$B$4</f>
        <v>17520</v>
      </c>
      <c r="C1000" s="30">
        <f>(B1000*EXP(Plan1!$G$7-(Plan1!$G$8^2)/2+NORMSINV(AleatProd!C999)*Plan1!$G$8))</f>
        <v>16709.620808656702</v>
      </c>
      <c r="D1000" s="30">
        <f>(C1000*EXP(Plan1!$G$7-(Plan1!$G$8^2)/2+NORMSINV(AleatProd!D999)*Plan1!$G$8))</f>
        <v>17712.112259354584</v>
      </c>
      <c r="E1000" s="30">
        <f>(D1000*EXP(Plan1!$G$7-(Plan1!$G$8^2)/2+NORMSINV(AleatProd!E999)*Plan1!$G$8))</f>
        <v>18010.678335466226</v>
      </c>
      <c r="F1000" s="30">
        <f>(E1000*EXP(Plan1!$G$7-(Plan1!$G$8^2)/2+NORMSINV(AleatProd!F999)*Plan1!$G$8))</f>
        <v>17002.220880921424</v>
      </c>
      <c r="G1000" s="30">
        <f>(F1000*EXP(Plan1!$G$7-(Plan1!$G$8^2)/2+NORMSINV(AleatProd!G999)*Plan1!$G$8))</f>
        <v>15690.493342476608</v>
      </c>
      <c r="H1000" s="30">
        <f>(G1000*EXP(Plan1!$G$7-(Plan1!$G$8^2)/2+NORMSINV(AleatProd!H999)*Plan1!$G$8))</f>
        <v>15478.427258181304</v>
      </c>
      <c r="I1000" s="30">
        <f>(H1000*EXP(Plan1!$G$7-(Plan1!$G$8^2)/2+NORMSINV(AleatProd!I999)*Plan1!$G$8))</f>
        <v>15397.667506676627</v>
      </c>
      <c r="J1000" s="30">
        <f>(I1000*EXP(Plan1!$G$7-(Plan1!$G$8^2)/2+NORMSINV(AleatProd!J999)*Plan1!$G$8))</f>
        <v>14517.913192676127</v>
      </c>
      <c r="K1000" s="30">
        <f>(J1000*EXP(Plan1!$G$7-(Plan1!$G$8^2)/2+NORMSINV(AleatProd!K999)*Plan1!$G$8))</f>
        <v>15063.527492842901</v>
      </c>
      <c r="L1000" s="30">
        <f>(K1000*EXP(Plan1!$G$7-(Plan1!$G$8^2)/2+NORMSINV(AleatProd!L999)*Plan1!$G$8))</f>
        <v>16081.487823813544</v>
      </c>
      <c r="M1000" s="30">
        <f>(L1000*EXP(Plan1!$G$7-(Plan1!$G$8^2)/2+NORMSINV(AleatProd!M999)*Plan1!$G$8))</f>
        <v>16514.142461015159</v>
      </c>
      <c r="N1000" s="30">
        <f>(M1000*EXP(Plan1!$G$7-(Plan1!$G$8^2)/2+NORMSINV(AleatProd!N999)*Plan1!$G$8))</f>
        <v>17039.492407148085</v>
      </c>
      <c r="O1000" s="30">
        <f>(N1000*EXP(Plan1!$G$7-(Plan1!$G$8^2)/2+NORMSINV(AleatProd!O999)*Plan1!$G$8))</f>
        <v>17127.544103022432</v>
      </c>
      <c r="P1000" s="30">
        <f>(O1000*EXP(Plan1!$G$7-(Plan1!$G$8^2)/2+NORMSINV(AleatProd!P999)*Plan1!$G$8))</f>
        <v>17931.688572109659</v>
      </c>
      <c r="Q1000" s="30">
        <f>(P1000*EXP(Plan1!$G$7-(Plan1!$G$8^2)/2+NORMSINV(AleatProd!Q999)*Plan1!$G$8))</f>
        <v>16573.235851464175</v>
      </c>
      <c r="R1000" s="30">
        <f>(Q1000*EXP(Plan1!$G$7-(Plan1!$G$8^2)/2+NORMSINV(AleatProd!R999)*Plan1!$G$8))</f>
        <v>16102.730392841395</v>
      </c>
      <c r="S1000" s="30">
        <f>(R1000*EXP(Plan1!$G$7-(Plan1!$G$8^2)/2+NORMSINV(AleatProd!S999)*Plan1!$G$8))</f>
        <v>16134.761292900255</v>
      </c>
      <c r="T1000" s="30">
        <f>(S1000*EXP(Plan1!$G$7-(Plan1!$G$8^2)/2+NORMSINV(AleatProd!T999)*Plan1!$G$8))</f>
        <v>16584.042744486189</v>
      </c>
      <c r="U1000" s="30">
        <f>(T1000*EXP(Plan1!$G$7-(Plan1!$G$8^2)/2+NORMSINV(AleatProd!U999)*Plan1!$G$8))</f>
        <v>15159.967197946049</v>
      </c>
      <c r="V1000" s="30">
        <f>(U1000*EXP(Plan1!$G$7-(Plan1!$G$8^2)/2+NORMSINV(AleatProd!V999)*Plan1!$G$8))</f>
        <v>14540.585698253322</v>
      </c>
    </row>
    <row r="1001" spans="1:22" x14ac:dyDescent="0.25">
      <c r="A1001">
        <v>998</v>
      </c>
      <c r="B1001" s="2">
        <f>Plan1!$B$4</f>
        <v>17520</v>
      </c>
      <c r="C1001" s="30">
        <f>(B1001*EXP(Plan1!$G$7-(Plan1!$G$8^2)/2+NORMSINV(AleatProd!C1000)*Plan1!$G$8))</f>
        <v>17282.958187053864</v>
      </c>
      <c r="D1001" s="30">
        <f>(C1001*EXP(Plan1!$G$7-(Plan1!$G$8^2)/2+NORMSINV(AleatProd!D1000)*Plan1!$G$8))</f>
        <v>18304.897031568325</v>
      </c>
      <c r="E1001" s="30">
        <f>(D1001*EXP(Plan1!$G$7-(Plan1!$G$8^2)/2+NORMSINV(AleatProd!E1000)*Plan1!$G$8))</f>
        <v>17950.8705476084</v>
      </c>
      <c r="F1001" s="30">
        <f>(E1001*EXP(Plan1!$G$7-(Plan1!$G$8^2)/2+NORMSINV(AleatProd!F1000)*Plan1!$G$8))</f>
        <v>17180.226391276257</v>
      </c>
      <c r="G1001" s="30">
        <f>(F1001*EXP(Plan1!$G$7-(Plan1!$G$8^2)/2+NORMSINV(AleatProd!G1000)*Plan1!$G$8))</f>
        <v>17529.821525666255</v>
      </c>
      <c r="H1001" s="30">
        <f>(G1001*EXP(Plan1!$G$7-(Plan1!$G$8^2)/2+NORMSINV(AleatProd!H1000)*Plan1!$G$8))</f>
        <v>17039.712775405416</v>
      </c>
      <c r="I1001" s="30">
        <f>(H1001*EXP(Plan1!$G$7-(Plan1!$G$8^2)/2+NORMSINV(AleatProd!I1000)*Plan1!$G$8))</f>
        <v>16914.665904048059</v>
      </c>
      <c r="J1001" s="30">
        <f>(I1001*EXP(Plan1!$G$7-(Plan1!$G$8^2)/2+NORMSINV(AleatProd!J1000)*Plan1!$G$8))</f>
        <v>16916.218783689819</v>
      </c>
      <c r="K1001" s="30">
        <f>(J1001*EXP(Plan1!$G$7-(Plan1!$G$8^2)/2+NORMSINV(AleatProd!K1000)*Plan1!$G$8))</f>
        <v>16722.184767755367</v>
      </c>
      <c r="L1001" s="30">
        <f>(K1001*EXP(Plan1!$G$7-(Plan1!$G$8^2)/2+NORMSINV(AleatProd!L1000)*Plan1!$G$8))</f>
        <v>17524.315607336772</v>
      </c>
      <c r="M1001" s="30">
        <f>(L1001*EXP(Plan1!$G$7-(Plan1!$G$8^2)/2+NORMSINV(AleatProd!M1000)*Plan1!$G$8))</f>
        <v>17681.565295166307</v>
      </c>
      <c r="N1001" s="30">
        <f>(M1001*EXP(Plan1!$G$7-(Plan1!$G$8^2)/2+NORMSINV(AleatProd!N1000)*Plan1!$G$8))</f>
        <v>17573.654468498244</v>
      </c>
      <c r="O1001" s="30">
        <f>(N1001*EXP(Plan1!$G$7-(Plan1!$G$8^2)/2+NORMSINV(AleatProd!O1000)*Plan1!$G$8))</f>
        <v>17823.266713208937</v>
      </c>
      <c r="P1001" s="30">
        <f>(O1001*EXP(Plan1!$G$7-(Plan1!$G$8^2)/2+NORMSINV(AleatProd!P1000)*Plan1!$G$8))</f>
        <v>18444.029586293433</v>
      </c>
      <c r="Q1001" s="30">
        <f>(P1001*EXP(Plan1!$G$7-(Plan1!$G$8^2)/2+NORMSINV(AleatProd!Q1000)*Plan1!$G$8))</f>
        <v>18613.473283741219</v>
      </c>
      <c r="R1001" s="30">
        <f>(Q1001*EXP(Plan1!$G$7-(Plan1!$G$8^2)/2+NORMSINV(AleatProd!R1000)*Plan1!$G$8))</f>
        <v>17847.809983516378</v>
      </c>
      <c r="S1001" s="30">
        <f>(R1001*EXP(Plan1!$G$7-(Plan1!$G$8^2)/2+NORMSINV(AleatProd!S1000)*Plan1!$G$8))</f>
        <v>17481.822563384168</v>
      </c>
      <c r="T1001" s="30">
        <f>(S1001*EXP(Plan1!$G$7-(Plan1!$G$8^2)/2+NORMSINV(AleatProd!T1000)*Plan1!$G$8))</f>
        <v>19072.305109909455</v>
      </c>
      <c r="U1001" s="30">
        <f>(T1001*EXP(Plan1!$G$7-(Plan1!$G$8^2)/2+NORMSINV(AleatProd!U1000)*Plan1!$G$8))</f>
        <v>17492.32813901714</v>
      </c>
      <c r="V1001" s="30">
        <f>(U1001*EXP(Plan1!$G$7-(Plan1!$G$8^2)/2+NORMSINV(AleatProd!V1000)*Plan1!$G$8))</f>
        <v>17255.838103877781</v>
      </c>
    </row>
    <row r="1002" spans="1:22" x14ac:dyDescent="0.25">
      <c r="A1002">
        <v>999</v>
      </c>
      <c r="B1002" s="2">
        <f>Plan1!$B$4</f>
        <v>17520</v>
      </c>
      <c r="C1002" s="30">
        <f>(B1002*EXP(Plan1!$G$7-(Plan1!$G$8^2)/2+NORMSINV(AleatProd!C1001)*Plan1!$G$8))</f>
        <v>16614.310258839596</v>
      </c>
      <c r="D1002" s="30">
        <f>(C1002*EXP(Plan1!$G$7-(Plan1!$G$8^2)/2+NORMSINV(AleatProd!D1001)*Plan1!$G$8))</f>
        <v>16252.129166655801</v>
      </c>
      <c r="E1002" s="30">
        <f>(D1002*EXP(Plan1!$G$7-(Plan1!$G$8^2)/2+NORMSINV(AleatProd!E1001)*Plan1!$G$8))</f>
        <v>15945.095446969066</v>
      </c>
      <c r="F1002" s="30">
        <f>(E1002*EXP(Plan1!$G$7-(Plan1!$G$8^2)/2+NORMSINV(AleatProd!F1001)*Plan1!$G$8))</f>
        <v>16872.199533771498</v>
      </c>
      <c r="G1002" s="30">
        <f>(F1002*EXP(Plan1!$G$7-(Plan1!$G$8^2)/2+NORMSINV(AleatProd!G1001)*Plan1!$G$8))</f>
        <v>15636.210458297235</v>
      </c>
      <c r="H1002" s="30">
        <f>(G1002*EXP(Plan1!$G$7-(Plan1!$G$8^2)/2+NORMSINV(AleatProd!H1001)*Plan1!$G$8))</f>
        <v>15588.444435944935</v>
      </c>
      <c r="I1002" s="30">
        <f>(H1002*EXP(Plan1!$G$7-(Plan1!$G$8^2)/2+NORMSINV(AleatProd!I1001)*Plan1!$G$8))</f>
        <v>15618.291049824762</v>
      </c>
      <c r="J1002" s="30">
        <f>(I1002*EXP(Plan1!$G$7-(Plan1!$G$8^2)/2+NORMSINV(AleatProd!J1001)*Plan1!$G$8))</f>
        <v>15871.261693225724</v>
      </c>
      <c r="K1002" s="30">
        <f>(J1002*EXP(Plan1!$G$7-(Plan1!$G$8^2)/2+NORMSINV(AleatProd!K1001)*Plan1!$G$8))</f>
        <v>15446.9756999206</v>
      </c>
      <c r="L1002" s="30">
        <f>(K1002*EXP(Plan1!$G$7-(Plan1!$G$8^2)/2+NORMSINV(AleatProd!L1001)*Plan1!$G$8))</f>
        <v>14415.755879324692</v>
      </c>
      <c r="M1002" s="30">
        <f>(L1002*EXP(Plan1!$G$7-(Plan1!$G$8^2)/2+NORMSINV(AleatProd!M1001)*Plan1!$G$8))</f>
        <v>14403.115649607731</v>
      </c>
      <c r="N1002" s="30">
        <f>(M1002*EXP(Plan1!$G$7-(Plan1!$G$8^2)/2+NORMSINV(AleatProd!N1001)*Plan1!$G$8))</f>
        <v>15639.561794576497</v>
      </c>
      <c r="O1002" s="30">
        <f>(N1002*EXP(Plan1!$G$7-(Plan1!$G$8^2)/2+NORMSINV(AleatProd!O1001)*Plan1!$G$8))</f>
        <v>15137.645583017709</v>
      </c>
      <c r="P1002" s="30">
        <f>(O1002*EXP(Plan1!$G$7-(Plan1!$G$8^2)/2+NORMSINV(AleatProd!P1001)*Plan1!$G$8))</f>
        <v>15366.713616245906</v>
      </c>
      <c r="Q1002" s="30">
        <f>(P1002*EXP(Plan1!$G$7-(Plan1!$G$8^2)/2+NORMSINV(AleatProd!Q1001)*Plan1!$G$8))</f>
        <v>16025.874169548128</v>
      </c>
      <c r="R1002" s="30">
        <f>(Q1002*EXP(Plan1!$G$7-(Plan1!$G$8^2)/2+NORMSINV(AleatProd!R1001)*Plan1!$G$8))</f>
        <v>16017.860886393875</v>
      </c>
      <c r="S1002" s="30">
        <f>(R1002*EXP(Plan1!$G$7-(Plan1!$G$8^2)/2+NORMSINV(AleatProd!S1001)*Plan1!$G$8))</f>
        <v>15985.472952944581</v>
      </c>
      <c r="T1002" s="30">
        <f>(S1002*EXP(Plan1!$G$7-(Plan1!$G$8^2)/2+NORMSINV(AleatProd!T1001)*Plan1!$G$8))</f>
        <v>15008.775896591982</v>
      </c>
      <c r="U1002" s="30">
        <f>(T1002*EXP(Plan1!$G$7-(Plan1!$G$8^2)/2+NORMSINV(AleatProd!U1001)*Plan1!$G$8))</f>
        <v>14732.10338877773</v>
      </c>
      <c r="V1002" s="30">
        <f>(U1002*EXP(Plan1!$G$7-(Plan1!$G$8^2)/2+NORMSINV(AleatProd!V1001)*Plan1!$G$8))</f>
        <v>15954.945852138762</v>
      </c>
    </row>
    <row r="1003" spans="1:22" x14ac:dyDescent="0.25">
      <c r="A1003">
        <v>1000</v>
      </c>
      <c r="B1003" s="2">
        <f>Plan1!$B$4</f>
        <v>17520</v>
      </c>
      <c r="C1003" s="30">
        <f>(B1003*EXP(Plan1!$G$7-(Plan1!$G$8^2)/2+NORMSINV(AleatProd!C1002)*Plan1!$G$8))</f>
        <v>17724.445767626356</v>
      </c>
      <c r="D1003" s="30">
        <f>(C1003*EXP(Plan1!$G$7-(Plan1!$G$8^2)/2+NORMSINV(AleatProd!D1002)*Plan1!$G$8))</f>
        <v>16787.589647797085</v>
      </c>
      <c r="E1003" s="30">
        <f>(D1003*EXP(Plan1!$G$7-(Plan1!$G$8^2)/2+NORMSINV(AleatProd!E1002)*Plan1!$G$8))</f>
        <v>16759.737679294129</v>
      </c>
      <c r="F1003" s="30">
        <f>(E1003*EXP(Plan1!$G$7-(Plan1!$G$8^2)/2+NORMSINV(AleatProd!F1002)*Plan1!$G$8))</f>
        <v>17795.420856236433</v>
      </c>
      <c r="G1003" s="30">
        <f>(F1003*EXP(Plan1!$G$7-(Plan1!$G$8^2)/2+NORMSINV(AleatProd!G1002)*Plan1!$G$8))</f>
        <v>18278.969962947667</v>
      </c>
      <c r="H1003" s="30">
        <f>(G1003*EXP(Plan1!$G$7-(Plan1!$G$8^2)/2+NORMSINV(AleatProd!H1002)*Plan1!$G$8))</f>
        <v>17958.311760490051</v>
      </c>
      <c r="I1003" s="30">
        <f>(H1003*EXP(Plan1!$G$7-(Plan1!$G$8^2)/2+NORMSINV(AleatProd!I1002)*Plan1!$G$8))</f>
        <v>17845.522468393116</v>
      </c>
      <c r="J1003" s="30">
        <f>(I1003*EXP(Plan1!$G$7-(Plan1!$G$8^2)/2+NORMSINV(AleatProd!J1002)*Plan1!$G$8))</f>
        <v>19167.345668729595</v>
      </c>
      <c r="K1003" s="30">
        <f>(J1003*EXP(Plan1!$G$7-(Plan1!$G$8^2)/2+NORMSINV(AleatProd!K1002)*Plan1!$G$8))</f>
        <v>18818.324992704042</v>
      </c>
      <c r="L1003" s="30">
        <f>(K1003*EXP(Plan1!$G$7-(Plan1!$G$8^2)/2+NORMSINV(AleatProd!L1002)*Plan1!$G$8))</f>
        <v>19642.543155042353</v>
      </c>
      <c r="M1003" s="30">
        <f>(L1003*EXP(Plan1!$G$7-(Plan1!$G$8^2)/2+NORMSINV(AleatProd!M1002)*Plan1!$G$8))</f>
        <v>19174.033767767927</v>
      </c>
      <c r="N1003" s="30">
        <f>(M1003*EXP(Plan1!$G$7-(Plan1!$G$8^2)/2+NORMSINV(AleatProd!N1002)*Plan1!$G$8))</f>
        <v>19308.775137805231</v>
      </c>
      <c r="O1003" s="30">
        <f>(N1003*EXP(Plan1!$G$7-(Plan1!$G$8^2)/2+NORMSINV(AleatProd!O1002)*Plan1!$G$8))</f>
        <v>20023.206488578533</v>
      </c>
      <c r="P1003" s="30">
        <f>(O1003*EXP(Plan1!$G$7-(Plan1!$G$8^2)/2+NORMSINV(AleatProd!P1002)*Plan1!$G$8))</f>
        <v>17362.696426827009</v>
      </c>
      <c r="Q1003" s="30">
        <f>(P1003*EXP(Plan1!$G$7-(Plan1!$G$8^2)/2+NORMSINV(AleatProd!Q1002)*Plan1!$G$8))</f>
        <v>16348.302731959671</v>
      </c>
      <c r="R1003" s="30">
        <f>(Q1003*EXP(Plan1!$G$7-(Plan1!$G$8^2)/2+NORMSINV(AleatProd!R1002)*Plan1!$G$8))</f>
        <v>15257.321245740923</v>
      </c>
      <c r="S1003" s="30">
        <f>(R1003*EXP(Plan1!$G$7-(Plan1!$G$8^2)/2+NORMSINV(AleatProd!S1002)*Plan1!$G$8))</f>
        <v>15557.307421004121</v>
      </c>
      <c r="T1003" s="30">
        <f>(S1003*EXP(Plan1!$G$7-(Plan1!$G$8^2)/2+NORMSINV(AleatProd!T1002)*Plan1!$G$8))</f>
        <v>14247.022721035086</v>
      </c>
      <c r="U1003" s="30">
        <f>(T1003*EXP(Plan1!$G$7-(Plan1!$G$8^2)/2+NORMSINV(AleatProd!U1002)*Plan1!$G$8))</f>
        <v>13321.712406855278</v>
      </c>
      <c r="V1003" s="30">
        <f>(U1003*EXP(Plan1!$G$7-(Plan1!$G$8^2)/2+NORMSINV(AleatProd!V1002)*Plan1!$G$8))</f>
        <v>13056.729805552692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9"/>
  <dimension ref="B2:V1002"/>
  <sheetViews>
    <sheetView showGridLines="0" workbookViewId="0">
      <selection activeCell="A2" sqref="A2"/>
    </sheetView>
  </sheetViews>
  <sheetFormatPr defaultRowHeight="15" x14ac:dyDescent="0.25"/>
  <sheetData>
    <row r="2" spans="2:22" x14ac:dyDescent="0.25">
      <c r="C2">
        <v>1</v>
      </c>
      <c r="D2">
        <v>2</v>
      </c>
      <c r="E2">
        <v>3</v>
      </c>
      <c r="F2">
        <v>4</v>
      </c>
      <c r="G2">
        <v>5</v>
      </c>
      <c r="H2">
        <v>6</v>
      </c>
      <c r="I2">
        <v>7</v>
      </c>
      <c r="J2">
        <v>8</v>
      </c>
      <c r="K2">
        <v>9</v>
      </c>
      <c r="L2">
        <v>10</v>
      </c>
      <c r="M2">
        <v>11</v>
      </c>
      <c r="N2">
        <v>12</v>
      </c>
      <c r="O2">
        <v>13</v>
      </c>
      <c r="P2">
        <v>14</v>
      </c>
      <c r="Q2">
        <v>15</v>
      </c>
      <c r="R2">
        <v>16</v>
      </c>
      <c r="S2">
        <v>17</v>
      </c>
      <c r="T2">
        <v>18</v>
      </c>
      <c r="U2">
        <v>19</v>
      </c>
      <c r="V2">
        <v>20</v>
      </c>
    </row>
    <row r="3" spans="2:22" x14ac:dyDescent="0.25">
      <c r="B3">
        <v>1</v>
      </c>
      <c r="C3" s="103">
        <v>0.89569746221874103</v>
      </c>
      <c r="D3" s="103">
        <v>1.3163181290387627E-3</v>
      </c>
      <c r="E3" s="103">
        <v>0.40357023585860219</v>
      </c>
      <c r="F3" s="103">
        <v>0.16006674582472247</v>
      </c>
      <c r="G3" s="103">
        <v>0.10357982341998939</v>
      </c>
      <c r="H3" s="103">
        <v>0.74876151109005562</v>
      </c>
      <c r="I3" s="103">
        <v>0.56614293332434795</v>
      </c>
      <c r="J3" s="103">
        <v>0.84658884037114035</v>
      </c>
      <c r="K3" s="103">
        <v>0.95208639499752579</v>
      </c>
      <c r="L3" s="103">
        <v>0.73579660534579294</v>
      </c>
      <c r="M3" s="103">
        <v>0.30477549348394017</v>
      </c>
      <c r="N3" s="103">
        <v>0.22831527399067664</v>
      </c>
      <c r="O3" s="103">
        <v>2.8633556977282204E-3</v>
      </c>
      <c r="P3" s="103">
        <v>0.94829743188979787</v>
      </c>
      <c r="Q3" s="103">
        <v>0.33993366274468606</v>
      </c>
      <c r="R3" s="103">
        <v>0.80290100536827858</v>
      </c>
      <c r="S3" s="103">
        <v>0.84147366795636946</v>
      </c>
      <c r="T3" s="103">
        <v>0.11381286056350692</v>
      </c>
      <c r="U3" s="103">
        <v>0.51933905783961176</v>
      </c>
      <c r="V3" s="103">
        <v>0.55352044820398771</v>
      </c>
    </row>
    <row r="4" spans="2:22" x14ac:dyDescent="0.25">
      <c r="B4">
        <v>2</v>
      </c>
      <c r="C4" s="103">
        <v>0.42737052315714763</v>
      </c>
      <c r="D4" s="103">
        <v>0.11022232834491508</v>
      </c>
      <c r="E4" s="103">
        <v>0.20892536345906487</v>
      </c>
      <c r="F4" s="103">
        <v>0.34575990498480502</v>
      </c>
      <c r="G4" s="103">
        <v>0.93930825484190361</v>
      </c>
      <c r="H4" s="103">
        <v>0.43776112926743971</v>
      </c>
      <c r="I4" s="103">
        <v>0.12531223148259496</v>
      </c>
      <c r="J4" s="103">
        <v>0.26522800139714375</v>
      </c>
      <c r="K4" s="103">
        <v>0.64272058561478773</v>
      </c>
      <c r="L4" s="103">
        <v>0.54333542305569971</v>
      </c>
      <c r="M4" s="103">
        <v>0.41107281154555686</v>
      </c>
      <c r="N4" s="103">
        <v>0.76731866373256752</v>
      </c>
      <c r="O4" s="103">
        <v>0.75170524269115235</v>
      </c>
      <c r="P4" s="103">
        <v>0.25962229055137809</v>
      </c>
      <c r="Q4" s="103">
        <v>0.10644779579601593</v>
      </c>
      <c r="R4" s="103">
        <v>0.65765681596650527</v>
      </c>
      <c r="S4" s="103">
        <v>0.37781346299039731</v>
      </c>
      <c r="T4" s="103">
        <v>0.92378093098275027</v>
      </c>
      <c r="U4" s="103">
        <v>0.19074949753765225</v>
      </c>
      <c r="V4" s="103">
        <v>0.35545270993922884</v>
      </c>
    </row>
    <row r="5" spans="2:22" x14ac:dyDescent="0.25">
      <c r="B5">
        <v>3</v>
      </c>
      <c r="C5" s="103">
        <v>0.59671402330673917</v>
      </c>
      <c r="D5" s="103">
        <v>0.15763749887023071</v>
      </c>
      <c r="E5" s="103">
        <v>5.0281941529424223E-2</v>
      </c>
      <c r="F5" s="103">
        <v>0.4323138787502272</v>
      </c>
      <c r="G5" s="103">
        <v>0.90746189284353562</v>
      </c>
      <c r="H5" s="103">
        <v>0.90510384832812485</v>
      </c>
      <c r="I5" s="103">
        <v>0.87044776676586721</v>
      </c>
      <c r="J5" s="103">
        <v>0.22121993939119777</v>
      </c>
      <c r="K5" s="103">
        <v>0.53167123325330157</v>
      </c>
      <c r="L5" s="103">
        <v>0.98011728904037376</v>
      </c>
      <c r="M5" s="103">
        <v>0.9713313765443905</v>
      </c>
      <c r="N5" s="103">
        <v>0.13302242526378372</v>
      </c>
      <c r="O5" s="103">
        <v>3.154139442896442E-2</v>
      </c>
      <c r="P5" s="103">
        <v>0.85541760297829672</v>
      </c>
      <c r="Q5" s="103">
        <v>0.8419397340990129</v>
      </c>
      <c r="R5" s="103">
        <v>0.34030697117266406</v>
      </c>
      <c r="S5" s="103">
        <v>0.44893685356183832</v>
      </c>
      <c r="T5" s="103">
        <v>0.82836584125948676</v>
      </c>
      <c r="U5" s="103">
        <v>0.41613420061979456</v>
      </c>
      <c r="V5" s="103">
        <v>0.21115117563986363</v>
      </c>
    </row>
    <row r="6" spans="2:22" x14ac:dyDescent="0.25">
      <c r="B6">
        <v>4</v>
      </c>
      <c r="C6" s="103">
        <v>0.86366406833738374</v>
      </c>
      <c r="D6" s="103">
        <v>9.4976698821460204E-2</v>
      </c>
      <c r="E6" s="103">
        <v>0.34013816733756208</v>
      </c>
      <c r="F6" s="103">
        <v>0.17403128037773374</v>
      </c>
      <c r="G6" s="103">
        <v>0.87292204998356571</v>
      </c>
      <c r="H6" s="103">
        <v>0.759195379348655</v>
      </c>
      <c r="I6" s="103">
        <v>0.56248231584356856</v>
      </c>
      <c r="J6" s="103">
        <v>0.27669614241169427</v>
      </c>
      <c r="K6" s="103">
        <v>0.62397322401273692</v>
      </c>
      <c r="L6" s="103">
        <v>0.14805317748963542</v>
      </c>
      <c r="M6" s="103">
        <v>0.87242246461563111</v>
      </c>
      <c r="N6" s="103">
        <v>4.6655844766294807E-2</v>
      </c>
      <c r="O6" s="103">
        <v>0.96228310297148489</v>
      </c>
      <c r="P6" s="103">
        <v>0.65789623749156867</v>
      </c>
      <c r="Q6" s="103">
        <v>0.80815790093886308</v>
      </c>
      <c r="R6" s="103">
        <v>0.74543604072226888</v>
      </c>
      <c r="S6" s="103">
        <v>0.26519178895537454</v>
      </c>
      <c r="T6" s="103">
        <v>1.9182806257640017E-2</v>
      </c>
      <c r="U6" s="103">
        <v>0.40031743421874744</v>
      </c>
      <c r="V6" s="103">
        <v>0.61437875625624394</v>
      </c>
    </row>
    <row r="7" spans="2:22" x14ac:dyDescent="0.25">
      <c r="B7">
        <v>5</v>
      </c>
      <c r="C7" s="103">
        <v>0.91518557158726854</v>
      </c>
      <c r="D7" s="103">
        <v>2.412645639433908E-2</v>
      </c>
      <c r="E7" s="103">
        <v>0.66526004751665813</v>
      </c>
      <c r="F7" s="103">
        <v>0.59115676215377833</v>
      </c>
      <c r="G7" s="103">
        <v>0.68664307250707513</v>
      </c>
      <c r="H7" s="103">
        <v>0.85126683273057591</v>
      </c>
      <c r="I7" s="103">
        <v>0.7694295589361424</v>
      </c>
      <c r="J7" s="103">
        <v>0.33975463373463555</v>
      </c>
      <c r="K7" s="103">
        <v>1.2667651606150798E-3</v>
      </c>
      <c r="L7" s="103">
        <v>0.49286546261269315</v>
      </c>
      <c r="M7" s="103">
        <v>0.40666415849032145</v>
      </c>
      <c r="N7" s="103">
        <v>0.77708796636374711</v>
      </c>
      <c r="O7" s="103">
        <v>0.35364133344455273</v>
      </c>
      <c r="P7" s="103">
        <v>0.79205159526136004</v>
      </c>
      <c r="Q7" s="103">
        <v>0.92121609417119821</v>
      </c>
      <c r="R7" s="103">
        <v>0.46364021051869209</v>
      </c>
      <c r="S7" s="103">
        <v>0.34629574390052031</v>
      </c>
      <c r="T7" s="103">
        <v>0.68018637207869759</v>
      </c>
      <c r="U7" s="103">
        <v>4.5667914150691935E-2</v>
      </c>
      <c r="V7" s="103">
        <v>0.65226833767407055</v>
      </c>
    </row>
    <row r="8" spans="2:22" x14ac:dyDescent="0.25">
      <c r="B8">
        <v>6</v>
      </c>
      <c r="C8">
        <v>9.9492275855210588E-2</v>
      </c>
      <c r="D8">
        <v>0.26791473672374444</v>
      </c>
      <c r="E8">
        <v>0.76848005945726983</v>
      </c>
      <c r="F8">
        <v>0.82345997200257504</v>
      </c>
      <c r="G8">
        <v>0.31820526711419461</v>
      </c>
      <c r="H8">
        <v>0.12160886762301093</v>
      </c>
      <c r="I8">
        <v>0.60610973191758077</v>
      </c>
      <c r="J8">
        <v>0.98351256747907478</v>
      </c>
      <c r="K8">
        <v>0.54015051314140106</v>
      </c>
      <c r="L8">
        <v>0.94384149307424559</v>
      </c>
      <c r="M8">
        <v>0.98670285225436705</v>
      </c>
      <c r="N8">
        <v>0.89706984034542536</v>
      </c>
      <c r="O8">
        <v>0.9727857120313903</v>
      </c>
      <c r="P8">
        <v>0.40870253345259222</v>
      </c>
      <c r="Q8">
        <v>8.275472649625959E-2</v>
      </c>
      <c r="R8">
        <v>0.16241615536349929</v>
      </c>
      <c r="S8">
        <v>0.14664406435153876</v>
      </c>
      <c r="T8">
        <v>7.9806429149404501E-2</v>
      </c>
      <c r="U8">
        <v>4.1116507233577293E-2</v>
      </c>
      <c r="V8">
        <v>0.85827061234587299</v>
      </c>
    </row>
    <row r="9" spans="2:22" x14ac:dyDescent="0.25">
      <c r="B9">
        <v>7</v>
      </c>
      <c r="C9">
        <v>0.34453898517157988</v>
      </c>
      <c r="D9">
        <v>5.822858535091946E-2</v>
      </c>
      <c r="E9">
        <v>3.1801147670550201E-2</v>
      </c>
      <c r="F9">
        <v>0.21090903427248708</v>
      </c>
      <c r="G9">
        <v>7.81674062140576E-2</v>
      </c>
      <c r="H9">
        <v>0.1107201863931131</v>
      </c>
      <c r="I9">
        <v>0.62330175869368554</v>
      </c>
      <c r="J9">
        <v>0.19540693925584307</v>
      </c>
      <c r="K9">
        <v>0.74871335128684535</v>
      </c>
      <c r="L9">
        <v>0.69409888097937422</v>
      </c>
      <c r="M9">
        <v>0.3953527850941132</v>
      </c>
      <c r="N9">
        <v>0.37986006391419314</v>
      </c>
      <c r="O9">
        <v>0.83441782491736216</v>
      </c>
      <c r="P9">
        <v>6.3839350467587153E-2</v>
      </c>
      <c r="Q9">
        <v>0.95432081360754228</v>
      </c>
      <c r="R9">
        <v>0.55627814666254727</v>
      </c>
      <c r="S9">
        <v>0.84126110531174647</v>
      </c>
      <c r="T9">
        <v>0.93624955504173446</v>
      </c>
      <c r="U9">
        <v>0.3753500502989946</v>
      </c>
      <c r="V9">
        <v>0.48600646861684549</v>
      </c>
    </row>
    <row r="10" spans="2:22" x14ac:dyDescent="0.25">
      <c r="B10">
        <v>8</v>
      </c>
      <c r="C10">
        <v>0.25237991261075887</v>
      </c>
      <c r="D10">
        <v>0.29928600665126437</v>
      </c>
      <c r="E10">
        <v>0.83203912037899141</v>
      </c>
      <c r="F10">
        <v>0.88905812974839038</v>
      </c>
      <c r="G10">
        <v>5.6569235322871947E-3</v>
      </c>
      <c r="H10">
        <v>0.98840848251651603</v>
      </c>
      <c r="I10">
        <v>0.25175333043260917</v>
      </c>
      <c r="J10">
        <v>5.8308343561578102E-2</v>
      </c>
      <c r="K10">
        <v>0.39733358838260546</v>
      </c>
      <c r="L10">
        <v>0.54507522982641365</v>
      </c>
      <c r="M10">
        <v>0.28437951158806563</v>
      </c>
      <c r="N10">
        <v>0.45665512606035596</v>
      </c>
      <c r="O10">
        <v>0.65828030710492791</v>
      </c>
      <c r="P10">
        <v>0.73056286561453376</v>
      </c>
      <c r="Q10">
        <v>0.66111088112433425</v>
      </c>
      <c r="R10">
        <v>0.41938326629022415</v>
      </c>
      <c r="S10">
        <v>0.38095506616488772</v>
      </c>
      <c r="T10">
        <v>0.59460270575690455</v>
      </c>
      <c r="U10">
        <v>0.77225682424310471</v>
      </c>
      <c r="V10">
        <v>0.79089168169929192</v>
      </c>
    </row>
    <row r="11" spans="2:22" x14ac:dyDescent="0.25">
      <c r="B11">
        <v>9</v>
      </c>
      <c r="C11">
        <v>0.90500381138499475</v>
      </c>
      <c r="D11">
        <v>8.9782327344614998E-2</v>
      </c>
      <c r="E11">
        <v>0.51459665416803801</v>
      </c>
      <c r="F11">
        <v>0.78237793449337056</v>
      </c>
      <c r="G11">
        <v>0.81287875183903635</v>
      </c>
      <c r="H11">
        <v>0.23444422279388633</v>
      </c>
      <c r="I11">
        <v>0.51563366749416684</v>
      </c>
      <c r="J11">
        <v>0.51478217567765761</v>
      </c>
      <c r="K11">
        <v>0.36168883996564172</v>
      </c>
      <c r="L11">
        <v>0.81568064720708033</v>
      </c>
      <c r="M11">
        <v>0.62818806793001336</v>
      </c>
      <c r="N11">
        <v>0.67155666035809736</v>
      </c>
      <c r="O11">
        <v>0.73767383264428776</v>
      </c>
      <c r="P11">
        <v>7.8454305073192288E-2</v>
      </c>
      <c r="Q11">
        <v>0.96456606410596391</v>
      </c>
      <c r="R11">
        <v>0.70591971666258058</v>
      </c>
      <c r="S11">
        <v>0.87037489749972607</v>
      </c>
      <c r="T11">
        <v>0.46601387588329946</v>
      </c>
      <c r="U11">
        <v>0.32478949462367535</v>
      </c>
      <c r="V11">
        <v>0.38211888913088821</v>
      </c>
    </row>
    <row r="12" spans="2:22" x14ac:dyDescent="0.25">
      <c r="B12">
        <v>10</v>
      </c>
      <c r="C12">
        <v>0.88114533559385233</v>
      </c>
      <c r="D12">
        <v>0.25243855164494722</v>
      </c>
      <c r="E12">
        <v>0.23164580648604627</v>
      </c>
      <c r="F12">
        <v>0.54940720644358643</v>
      </c>
      <c r="G12">
        <v>2.5884077949474005E-3</v>
      </c>
      <c r="H12">
        <v>0.44280241109466445</v>
      </c>
      <c r="I12">
        <v>0.83901533476275514</v>
      </c>
      <c r="J12">
        <v>0.85174702427328519</v>
      </c>
      <c r="K12">
        <v>0.44677921655901986</v>
      </c>
      <c r="L12">
        <v>0.47940433952989903</v>
      </c>
      <c r="M12">
        <v>0.19149567138593504</v>
      </c>
      <c r="N12">
        <v>0.80002512266567405</v>
      </c>
      <c r="O12">
        <v>0.89152189593447062</v>
      </c>
      <c r="P12">
        <v>0.75293741657286106</v>
      </c>
      <c r="Q12">
        <v>0.96628451304778196</v>
      </c>
      <c r="R12">
        <v>0.47084434708306011</v>
      </c>
      <c r="S12">
        <v>0.38894746219064213</v>
      </c>
      <c r="T12">
        <v>0.68182194996941803</v>
      </c>
      <c r="U12">
        <v>0.17195153705533794</v>
      </c>
      <c r="V12">
        <v>0.89381864924747756</v>
      </c>
    </row>
    <row r="13" spans="2:22" x14ac:dyDescent="0.25">
      <c r="B13">
        <v>11</v>
      </c>
      <c r="C13">
        <v>0.34102060855654859</v>
      </c>
      <c r="D13">
        <v>0.27158943058179896</v>
      </c>
      <c r="E13">
        <v>3.5273613664649872E-2</v>
      </c>
      <c r="F13">
        <v>0.31533986626151878</v>
      </c>
      <c r="G13">
        <v>0.32619332347130126</v>
      </c>
      <c r="H13">
        <v>0.34564472783346223</v>
      </c>
      <c r="I13">
        <v>0.45508759531856935</v>
      </c>
      <c r="J13">
        <v>0.18862903946233311</v>
      </c>
      <c r="K13">
        <v>0.80746067856056247</v>
      </c>
      <c r="L13">
        <v>4.7432829378168062E-2</v>
      </c>
      <c r="M13">
        <v>0.74358511024947149</v>
      </c>
      <c r="N13">
        <v>0.74609766469322358</v>
      </c>
      <c r="O13">
        <v>0.19176559373262236</v>
      </c>
      <c r="P13">
        <v>0.75470965635493203</v>
      </c>
      <c r="Q13">
        <v>0.58347126839082719</v>
      </c>
      <c r="R13">
        <v>0.88665231844558079</v>
      </c>
      <c r="S13">
        <v>0.4263904873174269</v>
      </c>
      <c r="T13">
        <v>0.76419456129160235</v>
      </c>
      <c r="U13">
        <v>0.48705662300482455</v>
      </c>
      <c r="V13">
        <v>0.60018985800820635</v>
      </c>
    </row>
    <row r="14" spans="2:22" x14ac:dyDescent="0.25">
      <c r="B14">
        <v>12</v>
      </c>
      <c r="C14">
        <v>7.8743976009236549E-2</v>
      </c>
      <c r="D14">
        <v>0.59487575102080226</v>
      </c>
      <c r="E14">
        <v>0.36439752750657783</v>
      </c>
      <c r="F14">
        <v>0.107419205630916</v>
      </c>
      <c r="G14">
        <v>0.54104831937456921</v>
      </c>
      <c r="H14">
        <v>0.55768578225315846</v>
      </c>
      <c r="I14">
        <v>0.86265824738559926</v>
      </c>
      <c r="J14">
        <v>0.23274358205187817</v>
      </c>
      <c r="K14">
        <v>0.21815868511185066</v>
      </c>
      <c r="L14">
        <v>0.14925701847352557</v>
      </c>
      <c r="M14">
        <v>8.644997187011727E-2</v>
      </c>
      <c r="N14">
        <v>0.9551171239265468</v>
      </c>
      <c r="O14">
        <v>0.952816084117033</v>
      </c>
      <c r="P14">
        <v>0.65010514920552298</v>
      </c>
      <c r="Q14">
        <v>0.14967259401715527</v>
      </c>
      <c r="R14">
        <v>0.68148113328830195</v>
      </c>
      <c r="S14">
        <v>0.11869762912055304</v>
      </c>
      <c r="T14">
        <v>0.11901828389863445</v>
      </c>
      <c r="U14">
        <v>0.85740325968580322</v>
      </c>
      <c r="V14">
        <v>0.34456375363402003</v>
      </c>
    </row>
    <row r="15" spans="2:22" x14ac:dyDescent="0.25">
      <c r="B15">
        <v>13</v>
      </c>
      <c r="C15">
        <v>0.88164901881349689</v>
      </c>
      <c r="D15">
        <v>0.97876887413750868</v>
      </c>
      <c r="E15">
        <v>0.37202345983622953</v>
      </c>
      <c r="F15">
        <v>0.58757336148632366</v>
      </c>
      <c r="G15">
        <v>0.55742020925795366</v>
      </c>
      <c r="H15">
        <v>0.10165417625659501</v>
      </c>
      <c r="I15">
        <v>0.93790601925205275</v>
      </c>
      <c r="J15">
        <v>0.47890482414256175</v>
      </c>
      <c r="K15">
        <v>0.75336105886560745</v>
      </c>
      <c r="L15">
        <v>0.44546001333211915</v>
      </c>
      <c r="M15">
        <v>0.48492055727631778</v>
      </c>
      <c r="N15">
        <v>0.53175086776773983</v>
      </c>
      <c r="O15">
        <v>0.25620495095599249</v>
      </c>
      <c r="P15">
        <v>0.5337320626165809</v>
      </c>
      <c r="Q15">
        <v>0.74703615914102972</v>
      </c>
      <c r="R15">
        <v>0.50698854921002035</v>
      </c>
      <c r="S15">
        <v>0.22121868530268252</v>
      </c>
      <c r="T15">
        <v>0.27580962475559279</v>
      </c>
      <c r="U15">
        <v>0.91652310563057071</v>
      </c>
      <c r="V15">
        <v>0.13008482304196023</v>
      </c>
    </row>
    <row r="16" spans="2:22" x14ac:dyDescent="0.25">
      <c r="B16">
        <v>14</v>
      </c>
      <c r="C16">
        <v>0.27491779142399686</v>
      </c>
      <c r="D16">
        <v>0.14572079597614351</v>
      </c>
      <c r="E16">
        <v>0.98750574872382813</v>
      </c>
      <c r="F16">
        <v>0.8782600808688763</v>
      </c>
      <c r="G16">
        <v>0.68708309306376703</v>
      </c>
      <c r="H16">
        <v>0.28162478037220851</v>
      </c>
      <c r="I16">
        <v>0.53741909399339072</v>
      </c>
      <c r="J16">
        <v>0.72280433106253827</v>
      </c>
      <c r="K16">
        <v>0.89718400461847647</v>
      </c>
      <c r="L16">
        <v>0.44405548224661029</v>
      </c>
      <c r="M16">
        <v>0.22535958438639003</v>
      </c>
      <c r="N16">
        <v>0.92235410188654399</v>
      </c>
      <c r="O16">
        <v>0.48079044541018079</v>
      </c>
      <c r="P16">
        <v>0.87747966220180462</v>
      </c>
      <c r="Q16">
        <v>0.30406449413163017</v>
      </c>
      <c r="R16">
        <v>0.7659687302379643</v>
      </c>
      <c r="S16">
        <v>3.5612648619750775E-2</v>
      </c>
      <c r="T16">
        <v>0.10553238505209706</v>
      </c>
      <c r="U16">
        <v>4.2147542038587282E-2</v>
      </c>
      <c r="V16">
        <v>0.10871145045284258</v>
      </c>
    </row>
    <row r="17" spans="2:22" x14ac:dyDescent="0.25">
      <c r="B17">
        <v>15</v>
      </c>
      <c r="C17">
        <v>0.93258004785122939</v>
      </c>
      <c r="D17">
        <v>0.35810371208435487</v>
      </c>
      <c r="E17">
        <v>0.23215581478909497</v>
      </c>
      <c r="F17">
        <v>0.90973005599022838</v>
      </c>
      <c r="G17">
        <v>0.13644948682555125</v>
      </c>
      <c r="H17">
        <v>0.84562080601494594</v>
      </c>
      <c r="I17">
        <v>0.26111298116071158</v>
      </c>
      <c r="J17">
        <v>0.43078771775952429</v>
      </c>
      <c r="K17">
        <v>0.97802540137841643</v>
      </c>
      <c r="L17">
        <v>0.27773000129928072</v>
      </c>
      <c r="M17">
        <v>0.92443274689695798</v>
      </c>
      <c r="N17">
        <v>0.54271357790458041</v>
      </c>
      <c r="O17">
        <v>0.76666397021504018</v>
      </c>
      <c r="P17">
        <v>0.80208476568138676</v>
      </c>
      <c r="Q17">
        <v>0.68695786747553389</v>
      </c>
      <c r="R17">
        <v>0.40096008498457936</v>
      </c>
      <c r="S17">
        <v>0.974679345938541</v>
      </c>
      <c r="T17">
        <v>0.82711991689347197</v>
      </c>
      <c r="U17">
        <v>0.98071313015717454</v>
      </c>
      <c r="V17">
        <v>0.35178361866509977</v>
      </c>
    </row>
    <row r="18" spans="2:22" x14ac:dyDescent="0.25">
      <c r="B18">
        <v>16</v>
      </c>
      <c r="C18">
        <v>0.27313001706964113</v>
      </c>
      <c r="D18">
        <v>0.5321920903238877</v>
      </c>
      <c r="E18">
        <v>0.44879579946336112</v>
      </c>
      <c r="F18">
        <v>0.29111097516923312</v>
      </c>
      <c r="G18">
        <v>0.67800351891908361</v>
      </c>
      <c r="H18">
        <v>0.27222473874557074</v>
      </c>
      <c r="I18">
        <v>0.69568410753899945</v>
      </c>
      <c r="J18">
        <v>0.46750154586722203</v>
      </c>
      <c r="K18">
        <v>0.81508636158831838</v>
      </c>
      <c r="L18">
        <v>2.2392726306183164E-2</v>
      </c>
      <c r="M18">
        <v>0.81047585993827642</v>
      </c>
      <c r="N18">
        <v>0.39314692385207461</v>
      </c>
      <c r="O18">
        <v>0.33779578936220744</v>
      </c>
      <c r="P18">
        <v>0.84223069196344302</v>
      </c>
      <c r="Q18">
        <v>0.41107143748201835</v>
      </c>
      <c r="R18">
        <v>0.6391451113573885</v>
      </c>
      <c r="S18">
        <v>0.72145905414648492</v>
      </c>
      <c r="T18">
        <v>0.52417287862197304</v>
      </c>
      <c r="U18">
        <v>0.67864102333434939</v>
      </c>
      <c r="V18">
        <v>0.45820410479104723</v>
      </c>
    </row>
    <row r="19" spans="2:22" x14ac:dyDescent="0.25">
      <c r="B19">
        <v>17</v>
      </c>
      <c r="C19">
        <v>0.42755419327408672</v>
      </c>
      <c r="D19">
        <v>0.48195956869363599</v>
      </c>
      <c r="E19">
        <v>0.2203595194253789</v>
      </c>
      <c r="F19">
        <v>0.11829202418302742</v>
      </c>
      <c r="G19">
        <v>0.78047096855526421</v>
      </c>
      <c r="H19">
        <v>0.91661824043782691</v>
      </c>
      <c r="I19">
        <v>0.48838142326136591</v>
      </c>
      <c r="J19">
        <v>5.9216003532195138E-2</v>
      </c>
      <c r="K19">
        <v>0.35497330087490475</v>
      </c>
      <c r="L19">
        <v>0.11994206326009493</v>
      </c>
      <c r="M19">
        <v>0.22859553503237873</v>
      </c>
      <c r="N19">
        <v>0.97781248847270952</v>
      </c>
      <c r="O19">
        <v>0.70998894210092622</v>
      </c>
      <c r="P19">
        <v>0.27472979588217683</v>
      </c>
      <c r="Q19">
        <v>0.45642590010604245</v>
      </c>
      <c r="R19">
        <v>0.53106676370290717</v>
      </c>
      <c r="S19">
        <v>0.5886771016853638</v>
      </c>
      <c r="T19">
        <v>0.82392689451462697</v>
      </c>
      <c r="U19">
        <v>0.1041732931999324</v>
      </c>
      <c r="V19">
        <v>0.51726232560858065</v>
      </c>
    </row>
    <row r="20" spans="2:22" x14ac:dyDescent="0.25">
      <c r="B20">
        <v>18</v>
      </c>
      <c r="C20">
        <v>0.50937515125772137</v>
      </c>
      <c r="D20">
        <v>0.69622950298709996</v>
      </c>
      <c r="E20">
        <v>0.98030985323630393</v>
      </c>
      <c r="F20">
        <v>0.76326082870562661</v>
      </c>
      <c r="G20">
        <v>0.85330961435574704</v>
      </c>
      <c r="H20">
        <v>0.92375887248218902</v>
      </c>
      <c r="I20">
        <v>0.57885541181134337</v>
      </c>
      <c r="J20">
        <v>0.10135605001802639</v>
      </c>
      <c r="K20">
        <v>0.16884332806417213</v>
      </c>
      <c r="L20">
        <v>0.89848799786389155</v>
      </c>
      <c r="M20">
        <v>0.76486390649882274</v>
      </c>
      <c r="N20">
        <v>0.52495895843650864</v>
      </c>
      <c r="O20">
        <v>0.65101333314382015</v>
      </c>
      <c r="P20">
        <v>0.69942967278154189</v>
      </c>
      <c r="Q20">
        <v>0.83352511840320287</v>
      </c>
      <c r="R20">
        <v>0.88550273641076149</v>
      </c>
      <c r="S20">
        <v>0.57457397859535586</v>
      </c>
      <c r="T20">
        <v>0.4404848279621163</v>
      </c>
      <c r="U20">
        <v>0.81127747451132093</v>
      </c>
      <c r="V20">
        <v>0.75498548288914358</v>
      </c>
    </row>
    <row r="21" spans="2:22" x14ac:dyDescent="0.25">
      <c r="B21">
        <v>19</v>
      </c>
      <c r="C21">
        <v>0.60802609865228252</v>
      </c>
      <c r="D21">
        <v>0.92804807507120746</v>
      </c>
      <c r="E21">
        <v>0.57568656714982414</v>
      </c>
      <c r="F21">
        <v>0.75077126289241769</v>
      </c>
      <c r="G21">
        <v>0.90404864264062468</v>
      </c>
      <c r="H21">
        <v>0.37818110566850649</v>
      </c>
      <c r="I21">
        <v>0.85516455502767763</v>
      </c>
      <c r="J21">
        <v>0.17777614674190367</v>
      </c>
      <c r="K21">
        <v>0.99555969759725405</v>
      </c>
      <c r="L21">
        <v>0.90444882635144719</v>
      </c>
      <c r="M21">
        <v>0.31064559038996409</v>
      </c>
      <c r="N21">
        <v>0.76219638995646566</v>
      </c>
      <c r="O21">
        <v>0.45984526897375932</v>
      </c>
      <c r="P21">
        <v>0.63445452019219162</v>
      </c>
      <c r="Q21">
        <v>0.85715252750980908</v>
      </c>
      <c r="R21">
        <v>0.34251153608128249</v>
      </c>
      <c r="S21">
        <v>0.60815110154232599</v>
      </c>
      <c r="T21">
        <v>0.17230544813506343</v>
      </c>
      <c r="U21">
        <v>0.86878819994032264</v>
      </c>
      <c r="V21">
        <v>0.89843421129880774</v>
      </c>
    </row>
    <row r="22" spans="2:22" x14ac:dyDescent="0.25">
      <c r="B22">
        <v>20</v>
      </c>
      <c r="C22">
        <v>0.36034331995040159</v>
      </c>
      <c r="D22">
        <v>0.57370107537521275</v>
      </c>
      <c r="E22">
        <v>0.73287085912062011</v>
      </c>
      <c r="F22">
        <v>0.72961903852553878</v>
      </c>
      <c r="G22">
        <v>0.82914713054088041</v>
      </c>
      <c r="H22">
        <v>0.28286994269418297</v>
      </c>
      <c r="I22">
        <v>0.6212340940571428</v>
      </c>
      <c r="J22">
        <v>0.26541642639587004</v>
      </c>
      <c r="K22">
        <v>0.12562625112247616</v>
      </c>
      <c r="L22">
        <v>0.98980892333922377</v>
      </c>
      <c r="M22">
        <v>0.73026199979928763</v>
      </c>
      <c r="N22">
        <v>0.55632955139072315</v>
      </c>
      <c r="O22">
        <v>0.545064490012517</v>
      </c>
      <c r="P22">
        <v>0.52179987556207519</v>
      </c>
      <c r="Q22">
        <v>0.58592191210215328</v>
      </c>
      <c r="R22">
        <v>3.8873420559014882E-2</v>
      </c>
      <c r="S22">
        <v>0.348071988840434</v>
      </c>
      <c r="T22">
        <v>0.8342068453561724</v>
      </c>
      <c r="U22">
        <v>0.96581836269779897</v>
      </c>
      <c r="V22">
        <v>0.10587093623910016</v>
      </c>
    </row>
    <row r="23" spans="2:22" x14ac:dyDescent="0.25">
      <c r="B23">
        <v>21</v>
      </c>
      <c r="C23">
        <v>0.52095953679980167</v>
      </c>
      <c r="D23">
        <v>0.33053964877167008</v>
      </c>
      <c r="E23">
        <v>0.41032900370965297</v>
      </c>
      <c r="F23">
        <v>4.7624378930599676E-4</v>
      </c>
      <c r="G23">
        <v>0.561678272304305</v>
      </c>
      <c r="H23">
        <v>0.30393888073597219</v>
      </c>
      <c r="I23">
        <v>0.1882059475260327</v>
      </c>
      <c r="J23">
        <v>0.3669908883019497</v>
      </c>
      <c r="K23">
        <v>0.61949390386441494</v>
      </c>
      <c r="L23">
        <v>0.84648501944232635</v>
      </c>
      <c r="M23">
        <v>0.1926392439436091</v>
      </c>
      <c r="N23">
        <v>0.96123420096532897</v>
      </c>
      <c r="O23">
        <v>0.86541520566849117</v>
      </c>
      <c r="P23">
        <v>0.77676502275510284</v>
      </c>
      <c r="Q23">
        <v>0.15580913950293329</v>
      </c>
      <c r="R23">
        <v>0.616559792263355</v>
      </c>
      <c r="S23">
        <v>0.64478420351913135</v>
      </c>
      <c r="T23">
        <v>0.94598696381356207</v>
      </c>
      <c r="U23">
        <v>0.89775389931318128</v>
      </c>
      <c r="V23">
        <v>0.84949572995711464</v>
      </c>
    </row>
    <row r="24" spans="2:22" x14ac:dyDescent="0.25">
      <c r="B24">
        <v>22</v>
      </c>
      <c r="C24">
        <v>0.93047076985823129</v>
      </c>
      <c r="D24">
        <v>0.76623345846494306</v>
      </c>
      <c r="E24">
        <v>0.61035015695068662</v>
      </c>
      <c r="F24">
        <v>0.57571426758966582</v>
      </c>
      <c r="G24">
        <v>0.85775545382365426</v>
      </c>
      <c r="H24">
        <v>0.34451559851760649</v>
      </c>
      <c r="I24">
        <v>2.9433697353729693E-2</v>
      </c>
      <c r="J24">
        <v>0.86519213279174112</v>
      </c>
      <c r="K24">
        <v>0.98220893120158004</v>
      </c>
      <c r="L24">
        <v>0.20797532636647187</v>
      </c>
      <c r="M24">
        <v>1.0484330209585835E-2</v>
      </c>
      <c r="N24">
        <v>0.15443766409731019</v>
      </c>
      <c r="O24">
        <v>0.17139219682014195</v>
      </c>
      <c r="P24">
        <v>0.9748600420324165</v>
      </c>
      <c r="Q24">
        <v>0.23839845992108177</v>
      </c>
      <c r="R24">
        <v>0.1908244895243012</v>
      </c>
      <c r="S24">
        <v>0.89639332475228084</v>
      </c>
      <c r="T24">
        <v>0.35962649282437553</v>
      </c>
      <c r="U24">
        <v>0.59188528094972703</v>
      </c>
      <c r="V24">
        <v>0.52749801295082333</v>
      </c>
    </row>
    <row r="25" spans="2:22" x14ac:dyDescent="0.25">
      <c r="B25">
        <v>23</v>
      </c>
      <c r="C25">
        <v>0.45266016429156708</v>
      </c>
      <c r="D25">
        <v>7.451294072165382E-3</v>
      </c>
      <c r="E25">
        <v>0.77466989153338228</v>
      </c>
      <c r="F25">
        <v>0.67859586478182643</v>
      </c>
      <c r="G25">
        <v>0.25994705038705135</v>
      </c>
      <c r="H25">
        <v>0.73135023445244851</v>
      </c>
      <c r="I25">
        <v>9.6424104837123714E-2</v>
      </c>
      <c r="J25">
        <v>0.52934700926919653</v>
      </c>
      <c r="K25">
        <v>0.81320865630026073</v>
      </c>
      <c r="L25">
        <v>0.8188150980298925</v>
      </c>
      <c r="M25">
        <v>0.14342168856574844</v>
      </c>
      <c r="N25">
        <v>0.58943328552382912</v>
      </c>
      <c r="O25">
        <v>9.8169765567240441E-2</v>
      </c>
      <c r="P25">
        <v>0.9342022304884674</v>
      </c>
      <c r="Q25">
        <v>0.83743534858760338</v>
      </c>
      <c r="R25">
        <v>0.85510082339660709</v>
      </c>
      <c r="S25">
        <v>0.81776031317740916</v>
      </c>
      <c r="T25">
        <v>0.35197998026758626</v>
      </c>
      <c r="U25">
        <v>0.2150693880305623</v>
      </c>
      <c r="V25">
        <v>0.52467713393875415</v>
      </c>
    </row>
    <row r="26" spans="2:22" x14ac:dyDescent="0.25">
      <c r="B26">
        <v>24</v>
      </c>
      <c r="C26">
        <v>0.64127237835823259</v>
      </c>
      <c r="D26">
        <v>0.82894951395226268</v>
      </c>
      <c r="E26">
        <v>0.84551495547968902</v>
      </c>
      <c r="F26">
        <v>0.25309373261890067</v>
      </c>
      <c r="G26">
        <v>0.79433302588187349</v>
      </c>
      <c r="H26">
        <v>0.21549468022996821</v>
      </c>
      <c r="I26">
        <v>0.27100338458151119</v>
      </c>
      <c r="J26">
        <v>0.73595140639602796</v>
      </c>
      <c r="K26">
        <v>0.4733764116123389</v>
      </c>
      <c r="L26">
        <v>0.76287735946920421</v>
      </c>
      <c r="M26">
        <v>0.26320073142051603</v>
      </c>
      <c r="N26">
        <v>0.30274433647865084</v>
      </c>
      <c r="O26">
        <v>0.853740306926702</v>
      </c>
      <c r="P26">
        <v>0.69488765438752087</v>
      </c>
      <c r="Q26">
        <v>0.3804918358253131</v>
      </c>
      <c r="R26">
        <v>0.41027447505249981</v>
      </c>
      <c r="S26">
        <v>0.68496306060550971</v>
      </c>
      <c r="T26">
        <v>0.99183137513261022</v>
      </c>
      <c r="U26">
        <v>0.22921978602789217</v>
      </c>
      <c r="V26">
        <v>0.58431918963596186</v>
      </c>
    </row>
    <row r="27" spans="2:22" x14ac:dyDescent="0.25">
      <c r="B27">
        <v>25</v>
      </c>
      <c r="C27">
        <v>0.66045592131088693</v>
      </c>
      <c r="D27">
        <v>0.37897249881276718</v>
      </c>
      <c r="E27">
        <v>4.2517923625119636E-2</v>
      </c>
      <c r="F27">
        <v>0.94457914564254519</v>
      </c>
      <c r="G27">
        <v>0.63129245884811724</v>
      </c>
      <c r="H27">
        <v>0.4497717855084904</v>
      </c>
      <c r="I27">
        <v>0.91460564613874862</v>
      </c>
      <c r="J27">
        <v>0.94693803717423664</v>
      </c>
      <c r="K27">
        <v>0.97284789222379375</v>
      </c>
      <c r="L27">
        <v>3.8332648590523322E-2</v>
      </c>
      <c r="M27">
        <v>0.13313577670773391</v>
      </c>
      <c r="N27">
        <v>0.11791939759326775</v>
      </c>
      <c r="O27">
        <v>0.45442412166006618</v>
      </c>
      <c r="P27">
        <v>0.29464372146043472</v>
      </c>
      <c r="Q27">
        <v>0.35204815717795857</v>
      </c>
      <c r="R27">
        <v>0.35320620708417705</v>
      </c>
      <c r="S27">
        <v>0.32899232722549421</v>
      </c>
      <c r="T27">
        <v>0.26521700630817024</v>
      </c>
      <c r="U27">
        <v>0.24806296222450541</v>
      </c>
      <c r="V27">
        <v>0.41979669282167409</v>
      </c>
    </row>
    <row r="28" spans="2:22" x14ac:dyDescent="0.25">
      <c r="B28">
        <v>26</v>
      </c>
      <c r="C28">
        <v>4.8792926413105731E-2</v>
      </c>
      <c r="D28">
        <v>0.31248941134810182</v>
      </c>
      <c r="E28">
        <v>0.69564518210016146</v>
      </c>
      <c r="F28">
        <v>0.17170628335822657</v>
      </c>
      <c r="G28">
        <v>0.62145494891864583</v>
      </c>
      <c r="H28">
        <v>1.1547758286300169E-2</v>
      </c>
      <c r="I28">
        <v>0.75621598606330931</v>
      </c>
      <c r="J28">
        <v>0.77920141275795074</v>
      </c>
      <c r="K28">
        <v>7.5178962880910305E-2</v>
      </c>
      <c r="L28">
        <v>0.58779817795075484</v>
      </c>
      <c r="M28">
        <v>0.52636040372164516</v>
      </c>
      <c r="N28">
        <v>0.3711243513689606</v>
      </c>
      <c r="O28">
        <v>0.24074354559000111</v>
      </c>
      <c r="P28">
        <v>4.4931068722198209E-3</v>
      </c>
      <c r="Q28">
        <v>9.1946160419432932E-2</v>
      </c>
      <c r="R28">
        <v>0.76818980938409109</v>
      </c>
      <c r="S28">
        <v>0.6853005465600992</v>
      </c>
      <c r="T28">
        <v>0.91571216023391244</v>
      </c>
      <c r="U28">
        <v>6.5562848498751602E-2</v>
      </c>
      <c r="V28">
        <v>0.56523477777659448</v>
      </c>
    </row>
    <row r="29" spans="2:22" x14ac:dyDescent="0.25">
      <c r="B29">
        <v>27</v>
      </c>
      <c r="C29">
        <v>0.46319833105916519</v>
      </c>
      <c r="D29">
        <v>0.30819324039179374</v>
      </c>
      <c r="E29">
        <v>0.83870516105120996</v>
      </c>
      <c r="F29">
        <v>0.54044522342802281</v>
      </c>
      <c r="G29">
        <v>0.45424045231586163</v>
      </c>
      <c r="H29">
        <v>0.5732416949962964</v>
      </c>
      <c r="I29">
        <v>0.93076628884670454</v>
      </c>
      <c r="J29">
        <v>0.64398001108219471</v>
      </c>
      <c r="K29">
        <v>0.4802444052587227</v>
      </c>
      <c r="L29">
        <v>1.5123868068034341E-4</v>
      </c>
      <c r="M29">
        <v>0.7665654461769662</v>
      </c>
      <c r="N29">
        <v>0.55776946815715611</v>
      </c>
      <c r="O29">
        <v>0.97036602792929205</v>
      </c>
      <c r="P29">
        <v>0.64083973768795444</v>
      </c>
      <c r="Q29">
        <v>0.35075379820702768</v>
      </c>
      <c r="R29">
        <v>7.964495792500248E-2</v>
      </c>
      <c r="S29">
        <v>0.62440726537150604</v>
      </c>
      <c r="T29">
        <v>0.91285241033914555</v>
      </c>
      <c r="U29">
        <v>0.16759431344172881</v>
      </c>
      <c r="V29">
        <v>0.17702530857975329</v>
      </c>
    </row>
    <row r="30" spans="2:22" x14ac:dyDescent="0.25">
      <c r="B30">
        <v>28</v>
      </c>
      <c r="C30">
        <v>0.78508381081530509</v>
      </c>
      <c r="D30">
        <v>0.95855391256085754</v>
      </c>
      <c r="E30">
        <v>5.3233650324469695E-2</v>
      </c>
      <c r="F30">
        <v>0.87123258161781236</v>
      </c>
      <c r="G30">
        <v>0.60913466987047171</v>
      </c>
      <c r="H30">
        <v>0.97882089545428608</v>
      </c>
      <c r="I30">
        <v>0.13909812613154582</v>
      </c>
      <c r="J30">
        <v>0.77047575314081307</v>
      </c>
      <c r="K30">
        <v>0.61619159239878951</v>
      </c>
      <c r="L30">
        <v>0.80120461647169661</v>
      </c>
      <c r="M30">
        <v>0.90271181370538933</v>
      </c>
      <c r="N30">
        <v>0.81849220053749949</v>
      </c>
      <c r="O30">
        <v>6.4432641650273403E-2</v>
      </c>
      <c r="P30">
        <v>0.62131322209759143</v>
      </c>
      <c r="Q30">
        <v>0.89838978725214713</v>
      </c>
      <c r="R30">
        <v>0.91134502326760747</v>
      </c>
      <c r="S30">
        <v>0.27570911581997337</v>
      </c>
      <c r="T30">
        <v>0.34550983830435289</v>
      </c>
      <c r="U30">
        <v>0.51338618813548065</v>
      </c>
      <c r="V30">
        <v>0.60100748114936842</v>
      </c>
    </row>
    <row r="31" spans="2:22" x14ac:dyDescent="0.25">
      <c r="B31">
        <v>29</v>
      </c>
      <c r="C31">
        <v>0.16628966945650614</v>
      </c>
      <c r="D31">
        <v>0.79960019541631144</v>
      </c>
      <c r="E31">
        <v>0.64542249116891837</v>
      </c>
      <c r="F31">
        <v>0.28853138884626439</v>
      </c>
      <c r="G31">
        <v>6.9058733311914366E-2</v>
      </c>
      <c r="H31">
        <v>0.5891375094022564</v>
      </c>
      <c r="I31">
        <v>0.49250826560042871</v>
      </c>
      <c r="J31">
        <v>0.53754637688948859</v>
      </c>
      <c r="K31">
        <v>0.56660814476314147</v>
      </c>
      <c r="L31">
        <v>0.81209034333091812</v>
      </c>
      <c r="M31">
        <v>0.8181078874790515</v>
      </c>
      <c r="N31">
        <v>2.1265790947122554E-4</v>
      </c>
      <c r="O31">
        <v>0.56012217363877781</v>
      </c>
      <c r="P31">
        <v>0.49484168369063175</v>
      </c>
      <c r="Q31">
        <v>0.89628834995286422</v>
      </c>
      <c r="R31">
        <v>0.64438618503510803</v>
      </c>
      <c r="S31">
        <v>2.1090320173590804E-2</v>
      </c>
      <c r="T31">
        <v>0.91335734713798056</v>
      </c>
      <c r="U31">
        <v>0.15122876878379721</v>
      </c>
      <c r="V31">
        <v>0.51950214612736656</v>
      </c>
    </row>
    <row r="32" spans="2:22" x14ac:dyDescent="0.25">
      <c r="B32">
        <v>30</v>
      </c>
      <c r="C32">
        <v>0.14423560226918131</v>
      </c>
      <c r="D32">
        <v>0.54714330434346081</v>
      </c>
      <c r="E32">
        <v>0.43332697310322654</v>
      </c>
      <c r="F32">
        <v>1.3852371384648343E-4</v>
      </c>
      <c r="G32">
        <v>0.77753734185786882</v>
      </c>
      <c r="H32">
        <v>0.65222711140167089</v>
      </c>
      <c r="I32">
        <v>0.1094370632119972</v>
      </c>
      <c r="J32">
        <v>0.20418654935647984</v>
      </c>
      <c r="K32">
        <v>0.29971667983280437</v>
      </c>
      <c r="L32">
        <v>0.73218475743147415</v>
      </c>
      <c r="M32">
        <v>9.8599349266885072E-2</v>
      </c>
      <c r="N32">
        <v>0.85319121712535528</v>
      </c>
      <c r="O32">
        <v>0.72564944837169598</v>
      </c>
      <c r="P32">
        <v>0.56344857758068767</v>
      </c>
      <c r="Q32">
        <v>0.22974610103574333</v>
      </c>
      <c r="R32">
        <v>0.54775054405906287</v>
      </c>
      <c r="S32">
        <v>0.2082910227096102</v>
      </c>
      <c r="T32">
        <v>0.25809584896848703</v>
      </c>
      <c r="U32">
        <v>0.34181615096097007</v>
      </c>
      <c r="V32">
        <v>0.97044338930960494</v>
      </c>
    </row>
    <row r="33" spans="2:22" x14ac:dyDescent="0.25">
      <c r="B33">
        <v>31</v>
      </c>
      <c r="C33">
        <v>0.33611953638223846</v>
      </c>
      <c r="D33">
        <v>0.19877174994391811</v>
      </c>
      <c r="E33">
        <v>0.97822463215814204</v>
      </c>
      <c r="F33">
        <v>0.51278807831438833</v>
      </c>
      <c r="G33">
        <v>0.40673067386259776</v>
      </c>
      <c r="H33">
        <v>0.99567111425825527</v>
      </c>
      <c r="I33">
        <v>0.44526982367197898</v>
      </c>
      <c r="J33">
        <v>2.6791289618782521E-2</v>
      </c>
      <c r="K33">
        <v>9.2555214114992568E-2</v>
      </c>
      <c r="L33">
        <v>0.74046027612277809</v>
      </c>
      <c r="M33">
        <v>0.16290820824486563</v>
      </c>
      <c r="N33">
        <v>0.18439069352674764</v>
      </c>
      <c r="O33">
        <v>0.76710983726565329</v>
      </c>
      <c r="P33">
        <v>0.16071066169745851</v>
      </c>
      <c r="Q33">
        <v>0.61185880142257809</v>
      </c>
      <c r="R33">
        <v>0.85817758678479006</v>
      </c>
      <c r="S33">
        <v>0.40810496048813927</v>
      </c>
      <c r="T33">
        <v>0.88744866598251115</v>
      </c>
      <c r="U33">
        <v>0.82439413913565085</v>
      </c>
      <c r="V33">
        <v>0.47738427453582788</v>
      </c>
    </row>
    <row r="34" spans="2:22" x14ac:dyDescent="0.25">
      <c r="B34">
        <v>32</v>
      </c>
      <c r="C34">
        <v>0.67184671564303833</v>
      </c>
      <c r="D34">
        <v>0.59489621291790318</v>
      </c>
      <c r="E34">
        <v>0.62658741191089873</v>
      </c>
      <c r="F34">
        <v>2.4727579975261094E-3</v>
      </c>
      <c r="G34">
        <v>0.13513201471617897</v>
      </c>
      <c r="H34">
        <v>0.13372796397442244</v>
      </c>
      <c r="I34">
        <v>0.3631618456558936</v>
      </c>
      <c r="J34">
        <v>0.82982104062323891</v>
      </c>
      <c r="K34">
        <v>0.68353536228296075</v>
      </c>
      <c r="L34">
        <v>0.3649341715854062</v>
      </c>
      <c r="M34">
        <v>0.46496485317228431</v>
      </c>
      <c r="N34">
        <v>0.46047824296343731</v>
      </c>
      <c r="O34">
        <v>0.73739108374354689</v>
      </c>
      <c r="P34">
        <v>0.51448935555384345</v>
      </c>
      <c r="Q34">
        <v>0.89948725475951496</v>
      </c>
      <c r="R34">
        <v>0.17229763937930453</v>
      </c>
      <c r="S34">
        <v>0.77912562732079493</v>
      </c>
      <c r="T34">
        <v>0.50622571651925807</v>
      </c>
      <c r="U34">
        <v>8.3814378951190704E-2</v>
      </c>
      <c r="V34">
        <v>1.1834699902779855E-2</v>
      </c>
    </row>
    <row r="35" spans="2:22" x14ac:dyDescent="0.25">
      <c r="B35">
        <v>33</v>
      </c>
      <c r="C35">
        <v>0.54940929362489932</v>
      </c>
      <c r="D35">
        <v>0.32912602315813566</v>
      </c>
      <c r="E35">
        <v>0.4977980442924439</v>
      </c>
      <c r="F35">
        <v>0.13490124655813407</v>
      </c>
      <c r="G35">
        <v>0.55376119383266098</v>
      </c>
      <c r="H35">
        <v>0.9105375315970492</v>
      </c>
      <c r="I35">
        <v>5.9734692165049452E-2</v>
      </c>
      <c r="J35">
        <v>0.77218775704391285</v>
      </c>
      <c r="K35">
        <v>0.31156458428358302</v>
      </c>
      <c r="L35">
        <v>0.94388853374361181</v>
      </c>
      <c r="M35">
        <v>0.84998676525497641</v>
      </c>
      <c r="N35">
        <v>0.10835853011680152</v>
      </c>
      <c r="O35">
        <v>0.34149376673855336</v>
      </c>
      <c r="P35">
        <v>0.22387748319537204</v>
      </c>
      <c r="Q35">
        <v>0.34062502476407897</v>
      </c>
      <c r="R35">
        <v>0.40589690669831846</v>
      </c>
      <c r="S35">
        <v>0.72017490717008781</v>
      </c>
      <c r="T35">
        <v>0.82874656683703929</v>
      </c>
      <c r="U35">
        <v>0.50814370984485024</v>
      </c>
      <c r="V35">
        <v>0.32401319079997126</v>
      </c>
    </row>
    <row r="36" spans="2:22" x14ac:dyDescent="0.25">
      <c r="B36">
        <v>34</v>
      </c>
      <c r="C36">
        <v>0.83921571676645357</v>
      </c>
      <c r="D36">
        <v>0.59741166089492892</v>
      </c>
      <c r="E36">
        <v>0.74064115854915191</v>
      </c>
      <c r="F36">
        <v>0.37660002472638365</v>
      </c>
      <c r="G36">
        <v>0.79137389607059117</v>
      </c>
      <c r="H36">
        <v>0.4629716036085636</v>
      </c>
      <c r="I36">
        <v>0.4792135912357316</v>
      </c>
      <c r="J36">
        <v>0.22087688479948309</v>
      </c>
      <c r="K36">
        <v>0.88123819175645401</v>
      </c>
      <c r="L36">
        <v>0.5800280978943928</v>
      </c>
      <c r="M36">
        <v>0.16371710170059339</v>
      </c>
      <c r="N36">
        <v>0.41287814306714155</v>
      </c>
      <c r="O36">
        <v>0.31965806437270072</v>
      </c>
      <c r="P36">
        <v>1.1214086055786332E-2</v>
      </c>
      <c r="Q36">
        <v>0.73620307979080035</v>
      </c>
      <c r="R36">
        <v>0.91112386298000247</v>
      </c>
      <c r="S36">
        <v>0.190437719983652</v>
      </c>
      <c r="T36">
        <v>0.17020824281532598</v>
      </c>
      <c r="U36">
        <v>0.458702972965364</v>
      </c>
      <c r="V36">
        <v>0.71499084961837212</v>
      </c>
    </row>
    <row r="37" spans="2:22" x14ac:dyDescent="0.25">
      <c r="B37">
        <v>35</v>
      </c>
      <c r="C37">
        <v>9.0234317655879082E-2</v>
      </c>
      <c r="D37">
        <v>0.69847802782674773</v>
      </c>
      <c r="E37">
        <v>0.75803011050891866</v>
      </c>
      <c r="F37">
        <v>0.37522545460306023</v>
      </c>
      <c r="G37">
        <v>0.64062465965375104</v>
      </c>
      <c r="H37">
        <v>9.558949260133609E-2</v>
      </c>
      <c r="I37">
        <v>0.44343590807723121</v>
      </c>
      <c r="J37">
        <v>0.87939458252728908</v>
      </c>
      <c r="K37">
        <v>0.73927001365955758</v>
      </c>
      <c r="L37">
        <v>0.67598711618582019</v>
      </c>
      <c r="M37">
        <v>0.41820950877150764</v>
      </c>
      <c r="N37">
        <v>0.57382462234750009</v>
      </c>
      <c r="O37">
        <v>0.75520488932783691</v>
      </c>
      <c r="P37">
        <v>5.5741831757142535E-2</v>
      </c>
      <c r="Q37">
        <v>0.48562532531637626</v>
      </c>
      <c r="R37">
        <v>0.30975941965506126</v>
      </c>
      <c r="S37">
        <v>0.35970565214968353</v>
      </c>
      <c r="T37">
        <v>0.98559090120434756</v>
      </c>
      <c r="U37">
        <v>0.51144753170624391</v>
      </c>
      <c r="V37">
        <v>0.59761920914251743</v>
      </c>
    </row>
    <row r="38" spans="2:22" x14ac:dyDescent="0.25">
      <c r="B38">
        <v>36</v>
      </c>
      <c r="C38">
        <v>0.39337392303412599</v>
      </c>
      <c r="D38">
        <v>0.30303275185762057</v>
      </c>
      <c r="E38">
        <v>0.5519266858623384</v>
      </c>
      <c r="F38">
        <v>0.30940290720793051</v>
      </c>
      <c r="G38">
        <v>0.15713051070280937</v>
      </c>
      <c r="H38">
        <v>0.18376050122964038</v>
      </c>
      <c r="I38">
        <v>0.27799738876201374</v>
      </c>
      <c r="J38">
        <v>0.9823047065129924</v>
      </c>
      <c r="K38">
        <v>4.495200348418571E-2</v>
      </c>
      <c r="L38">
        <v>0.25380213850987676</v>
      </c>
      <c r="M38">
        <v>0.73208570252476979</v>
      </c>
      <c r="N38">
        <v>0.84567131388815309</v>
      </c>
      <c r="O38">
        <v>0.16966540166552946</v>
      </c>
      <c r="P38">
        <v>0.30371547450412351</v>
      </c>
      <c r="Q38">
        <v>6.501759689552733E-2</v>
      </c>
      <c r="R38">
        <v>0.45056014765603281</v>
      </c>
      <c r="S38">
        <v>8.3294453984115613E-2</v>
      </c>
      <c r="T38">
        <v>1.3735296481537596E-2</v>
      </c>
      <c r="U38">
        <v>0.16201204772949485</v>
      </c>
      <c r="V38">
        <v>0.27772361256610667</v>
      </c>
    </row>
    <row r="39" spans="2:22" x14ac:dyDescent="0.25">
      <c r="B39">
        <v>37</v>
      </c>
      <c r="C39">
        <v>0.70377792893765845</v>
      </c>
      <c r="D39">
        <v>0.64279568629613149</v>
      </c>
      <c r="E39">
        <v>0.99408409560648114</v>
      </c>
      <c r="F39">
        <v>0.91053979333179269</v>
      </c>
      <c r="G39">
        <v>7.5555174996215779E-2</v>
      </c>
      <c r="H39">
        <v>0.1627648635063661</v>
      </c>
      <c r="I39">
        <v>0.91148203144782958</v>
      </c>
      <c r="J39">
        <v>0.96919242532843386</v>
      </c>
      <c r="K39">
        <v>0.9268219566523066</v>
      </c>
      <c r="L39">
        <v>0.99412384124876496</v>
      </c>
      <c r="M39">
        <v>3.305013678609825E-2</v>
      </c>
      <c r="N39">
        <v>0.31274805230903757</v>
      </c>
      <c r="O39">
        <v>0.79090017176082039</v>
      </c>
      <c r="P39">
        <v>0.51051488257730004</v>
      </c>
      <c r="Q39">
        <v>0.68826553974061788</v>
      </c>
      <c r="R39">
        <v>0.44904709713321944</v>
      </c>
      <c r="S39">
        <v>0.39339438278864436</v>
      </c>
      <c r="T39">
        <v>0.91575458367594909</v>
      </c>
      <c r="U39">
        <v>0.79441482396312413</v>
      </c>
      <c r="V39">
        <v>0.26134830347191595</v>
      </c>
    </row>
    <row r="40" spans="2:22" x14ac:dyDescent="0.25">
      <c r="B40">
        <v>38</v>
      </c>
      <c r="C40">
        <v>0.98951304511462279</v>
      </c>
      <c r="D40">
        <v>0.59490354830522074</v>
      </c>
      <c r="E40">
        <v>0.37029648701459483</v>
      </c>
      <c r="F40">
        <v>0.97518519238735202</v>
      </c>
      <c r="G40">
        <v>0.61256862813307067</v>
      </c>
      <c r="H40">
        <v>0.44115903383351718</v>
      </c>
      <c r="I40">
        <v>0.92433561799134045</v>
      </c>
      <c r="J40">
        <v>0.1512314764721383</v>
      </c>
      <c r="K40">
        <v>0.68626672139093259</v>
      </c>
      <c r="L40">
        <v>0.89003371972709466</v>
      </c>
      <c r="M40">
        <v>0.99024461931337893</v>
      </c>
      <c r="N40">
        <v>0.15803497572364122</v>
      </c>
      <c r="O40">
        <v>0.25101656703374342</v>
      </c>
      <c r="P40">
        <v>0.32108220216465089</v>
      </c>
      <c r="Q40">
        <v>6.096013745049178E-2</v>
      </c>
      <c r="R40">
        <v>0.56618274230374444</v>
      </c>
      <c r="S40">
        <v>0.3179710823068318</v>
      </c>
      <c r="T40">
        <v>1.0321334769296975E-2</v>
      </c>
      <c r="U40">
        <v>0.81524980837167549</v>
      </c>
      <c r="V40">
        <v>0.70931390243164549</v>
      </c>
    </row>
    <row r="41" spans="2:22" x14ac:dyDescent="0.25">
      <c r="B41">
        <v>39</v>
      </c>
      <c r="C41">
        <v>0.93398718184758156</v>
      </c>
      <c r="D41">
        <v>0.39429161283012948</v>
      </c>
      <c r="E41">
        <v>0.60187784512406428</v>
      </c>
      <c r="F41">
        <v>0.30591281038520313</v>
      </c>
      <c r="G41">
        <v>0.19716062560089753</v>
      </c>
      <c r="H41">
        <v>0.45276377776243604</v>
      </c>
      <c r="I41">
        <v>0.27731076250375697</v>
      </c>
      <c r="J41">
        <v>0.63399528316646236</v>
      </c>
      <c r="K41">
        <v>0.70448674021127911</v>
      </c>
      <c r="L41">
        <v>2.2728026905042054E-2</v>
      </c>
      <c r="M41">
        <v>0.18083481148215341</v>
      </c>
      <c r="N41">
        <v>0.83463115050761694</v>
      </c>
      <c r="O41">
        <v>0.74405435034940681</v>
      </c>
      <c r="P41">
        <v>0.92164129877958056</v>
      </c>
      <c r="Q41">
        <v>0.67265601825121668</v>
      </c>
      <c r="R41">
        <v>0.43566648348885284</v>
      </c>
      <c r="S41">
        <v>0.53904454497151977</v>
      </c>
      <c r="T41">
        <v>0.10725148792100203</v>
      </c>
      <c r="U41">
        <v>0.16878616222554133</v>
      </c>
      <c r="V41">
        <v>4.1497255011599066E-2</v>
      </c>
    </row>
    <row r="42" spans="2:22" x14ac:dyDescent="0.25">
      <c r="B42">
        <v>40</v>
      </c>
      <c r="C42">
        <v>0.79286859555186506</v>
      </c>
      <c r="D42">
        <v>0.45129343901767438</v>
      </c>
      <c r="E42">
        <v>0.31948842191204285</v>
      </c>
      <c r="F42">
        <v>0.92004898044354388</v>
      </c>
      <c r="G42">
        <v>9.5565326295234954E-2</v>
      </c>
      <c r="H42">
        <v>0.10902949180678512</v>
      </c>
      <c r="I42">
        <v>0.58524373074662361</v>
      </c>
      <c r="J42">
        <v>0.29811894450358079</v>
      </c>
      <c r="K42">
        <v>0.43995846256905313</v>
      </c>
      <c r="L42">
        <v>0.48400852038901232</v>
      </c>
      <c r="M42">
        <v>0.90506830929041682</v>
      </c>
      <c r="N42">
        <v>0.86357348108237098</v>
      </c>
      <c r="O42">
        <v>9.8432273481407151E-2</v>
      </c>
      <c r="P42">
        <v>0.78607727011629591</v>
      </c>
      <c r="Q42">
        <v>0.21898003798875076</v>
      </c>
      <c r="R42">
        <v>0.14570162533437991</v>
      </c>
      <c r="S42">
        <v>0.6202309121634384</v>
      </c>
      <c r="T42">
        <v>0.12460148786427361</v>
      </c>
      <c r="U42">
        <v>0.99444248752850317</v>
      </c>
      <c r="V42">
        <v>0.78575578710942606</v>
      </c>
    </row>
    <row r="43" spans="2:22" x14ac:dyDescent="0.25">
      <c r="B43">
        <v>41</v>
      </c>
      <c r="C43">
        <v>0.43110816308080779</v>
      </c>
      <c r="D43">
        <v>0.23922499974086486</v>
      </c>
      <c r="E43">
        <v>0.37284385334582826</v>
      </c>
      <c r="F43">
        <v>0.99852846844278087</v>
      </c>
      <c r="G43">
        <v>5.4724701109004403E-2</v>
      </c>
      <c r="H43">
        <v>0.21656837807802587</v>
      </c>
      <c r="I43">
        <v>0.96428480782330439</v>
      </c>
      <c r="J43">
        <v>5.0220648376084753E-2</v>
      </c>
      <c r="K43">
        <v>0.91173357852167491</v>
      </c>
      <c r="L43">
        <v>0.54602784688582839</v>
      </c>
      <c r="M43">
        <v>0.64974810398017535</v>
      </c>
      <c r="N43">
        <v>0.17768297122333099</v>
      </c>
      <c r="O43">
        <v>0.68167109083844335</v>
      </c>
      <c r="P43">
        <v>0.33065052533955086</v>
      </c>
      <c r="Q43">
        <v>0.66082594862333566</v>
      </c>
      <c r="R43">
        <v>0.89306818706037583</v>
      </c>
      <c r="S43">
        <v>0.19513147342459458</v>
      </c>
      <c r="T43">
        <v>0.78632447553252405</v>
      </c>
      <c r="U43">
        <v>0.35961165234990844</v>
      </c>
      <c r="V43">
        <v>0.67813367478347253</v>
      </c>
    </row>
    <row r="44" spans="2:22" x14ac:dyDescent="0.25">
      <c r="B44">
        <v>42</v>
      </c>
      <c r="C44">
        <v>7.73767660052882E-2</v>
      </c>
      <c r="D44">
        <v>0.92804404300575305</v>
      </c>
      <c r="E44">
        <v>0.80174341239575142</v>
      </c>
      <c r="F44">
        <v>9.2142371551517499E-2</v>
      </c>
      <c r="G44">
        <v>0.34444811741501136</v>
      </c>
      <c r="H44">
        <v>0.17610655647450346</v>
      </c>
      <c r="I44">
        <v>0.79905530194374141</v>
      </c>
      <c r="J44">
        <v>0.75883309647885544</v>
      </c>
      <c r="K44">
        <v>0.21342953101798612</v>
      </c>
      <c r="L44">
        <v>0.7735251303930728</v>
      </c>
      <c r="M44">
        <v>0.18730814921953343</v>
      </c>
      <c r="N44">
        <v>0.71802321551184978</v>
      </c>
      <c r="O44">
        <v>0.50822797814572307</v>
      </c>
      <c r="P44">
        <v>0.51916270382661933</v>
      </c>
      <c r="Q44">
        <v>0.49469233299157644</v>
      </c>
      <c r="R44">
        <v>0.85845594762662358</v>
      </c>
      <c r="S44">
        <v>0.2604553592363219</v>
      </c>
      <c r="T44">
        <v>0.98076877923527706</v>
      </c>
      <c r="U44">
        <v>0.12825548291020006</v>
      </c>
      <c r="V44">
        <v>0.85473537349590156</v>
      </c>
    </row>
    <row r="45" spans="2:22" x14ac:dyDescent="0.25">
      <c r="B45">
        <v>43</v>
      </c>
      <c r="C45">
        <v>0.3517254062760018</v>
      </c>
      <c r="D45">
        <v>0.29113215961400396</v>
      </c>
      <c r="E45">
        <v>0.9838204598589757</v>
      </c>
      <c r="F45">
        <v>0.31653439815061279</v>
      </c>
      <c r="G45">
        <v>0.39422694810311709</v>
      </c>
      <c r="H45">
        <v>0.79128063051679653</v>
      </c>
      <c r="I45">
        <v>0.28498995127373883</v>
      </c>
      <c r="J45">
        <v>0.27596391836637579</v>
      </c>
      <c r="K45">
        <v>0.74088938906279789</v>
      </c>
      <c r="L45">
        <v>0.97040828079323393</v>
      </c>
      <c r="M45">
        <v>0.4008645727084319</v>
      </c>
      <c r="N45">
        <v>0.83601339982844358</v>
      </c>
      <c r="O45">
        <v>8.2754340731871601E-2</v>
      </c>
      <c r="P45">
        <v>0.65285971303674373</v>
      </c>
      <c r="Q45">
        <v>0.97292827758179556</v>
      </c>
      <c r="R45">
        <v>0.5816675703613976</v>
      </c>
      <c r="S45">
        <v>0.63551036988437581</v>
      </c>
      <c r="T45">
        <v>0.54909125607122111</v>
      </c>
      <c r="U45">
        <v>0.53873317116228847</v>
      </c>
      <c r="V45">
        <v>0.83089707259718892</v>
      </c>
    </row>
    <row r="46" spans="2:22" x14ac:dyDescent="0.25">
      <c r="B46">
        <v>44</v>
      </c>
      <c r="C46">
        <v>0.12714188720037711</v>
      </c>
      <c r="D46">
        <v>0.45130505267121368</v>
      </c>
      <c r="E46">
        <v>0.95578154093307632</v>
      </c>
      <c r="F46">
        <v>0.10418548122104099</v>
      </c>
      <c r="G46">
        <v>0.52535953855253514</v>
      </c>
      <c r="H46">
        <v>0.23801215856115832</v>
      </c>
      <c r="I46">
        <v>0.34435484223591928</v>
      </c>
      <c r="J46">
        <v>0.99214076041832944</v>
      </c>
      <c r="K46">
        <v>7.2335611078492956E-2</v>
      </c>
      <c r="L46">
        <v>0.10310306389553059</v>
      </c>
      <c r="M46">
        <v>0.87464703816458833</v>
      </c>
      <c r="N46">
        <v>0.55619447426774604</v>
      </c>
      <c r="O46">
        <v>0.63119793390179924</v>
      </c>
      <c r="P46">
        <v>0.6719093643050853</v>
      </c>
      <c r="Q46">
        <v>3.7834963525380516E-3</v>
      </c>
      <c r="R46">
        <v>0.96887814219266732</v>
      </c>
      <c r="S46">
        <v>0.22486584753896266</v>
      </c>
      <c r="T46">
        <v>0.2417875813014827</v>
      </c>
      <c r="U46">
        <v>0.51484127528014145</v>
      </c>
      <c r="V46">
        <v>5.6992118459549879E-2</v>
      </c>
    </row>
    <row r="47" spans="2:22" x14ac:dyDescent="0.25">
      <c r="B47">
        <v>45</v>
      </c>
      <c r="C47">
        <v>0.54122761491128757</v>
      </c>
      <c r="D47">
        <v>0.65077706168580285</v>
      </c>
      <c r="E47">
        <v>0.6569931318884461</v>
      </c>
      <c r="F47">
        <v>0.63768529758495429</v>
      </c>
      <c r="G47">
        <v>0.97585062953345103</v>
      </c>
      <c r="H47">
        <v>4.6285022683048682E-2</v>
      </c>
      <c r="I47">
        <v>0.82470344553660935</v>
      </c>
      <c r="J47">
        <v>2.0493227513663115E-2</v>
      </c>
      <c r="K47">
        <v>0.73655913964263475</v>
      </c>
      <c r="L47">
        <v>0.39080861637055175</v>
      </c>
      <c r="M47">
        <v>0.38759557476673567</v>
      </c>
      <c r="N47">
        <v>0.63071626739261877</v>
      </c>
      <c r="O47">
        <v>0.68087336326211023</v>
      </c>
      <c r="P47">
        <v>0.78101304317659448</v>
      </c>
      <c r="Q47">
        <v>0.2581823366794822</v>
      </c>
      <c r="R47">
        <v>6.6347263983519866E-2</v>
      </c>
      <c r="S47">
        <v>8.3607019643561209E-3</v>
      </c>
      <c r="T47">
        <v>0.70326464211648432</v>
      </c>
      <c r="U47">
        <v>0.35460491473678513</v>
      </c>
      <c r="V47">
        <v>0.75581443398985337</v>
      </c>
    </row>
    <row r="48" spans="2:22" x14ac:dyDescent="0.25">
      <c r="B48">
        <v>46</v>
      </c>
      <c r="C48">
        <v>0.38605029429495286</v>
      </c>
      <c r="D48">
        <v>0.46381998717703699</v>
      </c>
      <c r="E48">
        <v>0.19953908448415492</v>
      </c>
      <c r="F48">
        <v>0.93912888578859488</v>
      </c>
      <c r="G48">
        <v>0.51313682736575417</v>
      </c>
      <c r="H48">
        <v>0.60543730270072516</v>
      </c>
      <c r="I48">
        <v>2.1458156448373122E-2</v>
      </c>
      <c r="J48">
        <v>0.59260777661725506</v>
      </c>
      <c r="K48">
        <v>0.70047800642217339</v>
      </c>
      <c r="L48">
        <v>0.3559914210946209</v>
      </c>
      <c r="M48">
        <v>0.26435082778385954</v>
      </c>
      <c r="N48">
        <v>0.72442712699500444</v>
      </c>
      <c r="O48">
        <v>0.35013268444383794</v>
      </c>
      <c r="P48">
        <v>0.2090779454911722</v>
      </c>
      <c r="Q48">
        <v>0.60688112290018825</v>
      </c>
      <c r="R48">
        <v>0.79816092275737471</v>
      </c>
      <c r="S48">
        <v>0.46077596069610571</v>
      </c>
      <c r="T48">
        <v>0.71453917460080163</v>
      </c>
      <c r="U48">
        <v>0.65661204302177723</v>
      </c>
      <c r="V48">
        <v>0.86249147848135088</v>
      </c>
    </row>
    <row r="49" spans="2:22" x14ac:dyDescent="0.25">
      <c r="B49">
        <v>47</v>
      </c>
      <c r="C49">
        <v>0.90677643731457125</v>
      </c>
      <c r="D49">
        <v>0.56195565535898329</v>
      </c>
      <c r="E49">
        <v>9.8247032483320673E-2</v>
      </c>
      <c r="F49">
        <v>0.50433574025675121</v>
      </c>
      <c r="G49">
        <v>0.80949141357119148</v>
      </c>
      <c r="H49">
        <v>0.91355414402204005</v>
      </c>
      <c r="I49">
        <v>0.97608610201676371</v>
      </c>
      <c r="J49">
        <v>0.46639193923534794</v>
      </c>
      <c r="K49">
        <v>0.36043569180844504</v>
      </c>
      <c r="L49">
        <v>0.61076513557517753</v>
      </c>
      <c r="M49">
        <v>0.29729414955198297</v>
      </c>
      <c r="N49">
        <v>0.8294804809128884</v>
      </c>
      <c r="O49">
        <v>9.1664791419699521E-2</v>
      </c>
      <c r="P49">
        <v>0.74587482835626973</v>
      </c>
      <c r="Q49">
        <v>0.26335712223235941</v>
      </c>
      <c r="R49">
        <v>0.73187126070597142</v>
      </c>
      <c r="S49">
        <v>0.33917167601264575</v>
      </c>
      <c r="T49">
        <v>0.78615757925857821</v>
      </c>
      <c r="U49">
        <v>0.92918013858182924</v>
      </c>
      <c r="V49">
        <v>3.221273689666404E-3</v>
      </c>
    </row>
    <row r="50" spans="2:22" x14ac:dyDescent="0.25">
      <c r="B50">
        <v>48</v>
      </c>
      <c r="C50">
        <v>0.77133820129992814</v>
      </c>
      <c r="D50">
        <v>0.93833561454016157</v>
      </c>
      <c r="E50">
        <v>2.8293474272871322E-2</v>
      </c>
      <c r="F50">
        <v>0.84817850583659737</v>
      </c>
      <c r="G50">
        <v>3.4200026677642104E-2</v>
      </c>
      <c r="H50">
        <v>0.53531115815831365</v>
      </c>
      <c r="I50">
        <v>0.78514813488701218</v>
      </c>
      <c r="J50">
        <v>0.143634032436875</v>
      </c>
      <c r="K50">
        <v>0.18716704644361015</v>
      </c>
      <c r="L50">
        <v>0.24081772574024263</v>
      </c>
      <c r="M50">
        <v>0.29322012440213463</v>
      </c>
      <c r="N50">
        <v>2.3275087558834784E-2</v>
      </c>
      <c r="O50">
        <v>0.37157731846760989</v>
      </c>
      <c r="P50">
        <v>0.16060639667531618</v>
      </c>
      <c r="Q50">
        <v>0.22181768582116934</v>
      </c>
      <c r="R50">
        <v>0.48507860189897767</v>
      </c>
      <c r="S50">
        <v>0.1688913976427715</v>
      </c>
      <c r="T50">
        <v>0.65110257432615892</v>
      </c>
      <c r="U50">
        <v>0.55859454850694146</v>
      </c>
      <c r="V50">
        <v>0.79706111500059418</v>
      </c>
    </row>
    <row r="51" spans="2:22" x14ac:dyDescent="0.25">
      <c r="B51">
        <v>49</v>
      </c>
      <c r="C51">
        <v>0.70451879091860592</v>
      </c>
      <c r="D51">
        <v>0.68280071681971077</v>
      </c>
      <c r="E51">
        <v>0.78232709693622215</v>
      </c>
      <c r="F51">
        <v>0.73873014576931806</v>
      </c>
      <c r="G51">
        <v>0.51620155726548367</v>
      </c>
      <c r="H51">
        <v>0.50734580998637835</v>
      </c>
      <c r="I51">
        <v>0.22729310998966668</v>
      </c>
      <c r="J51">
        <v>0.72407492692872166</v>
      </c>
      <c r="K51">
        <v>0.22105991274177095</v>
      </c>
      <c r="L51">
        <v>9.1876982461082335E-2</v>
      </c>
      <c r="M51">
        <v>0.3663689268639656</v>
      </c>
      <c r="N51">
        <v>0.62703409675128707</v>
      </c>
      <c r="O51">
        <v>0.85515110655451521</v>
      </c>
      <c r="P51">
        <v>0.32238310883900212</v>
      </c>
      <c r="Q51">
        <v>0.90540544948345492</v>
      </c>
      <c r="R51">
        <v>0.13605635270982042</v>
      </c>
      <c r="S51">
        <v>0.69250647302680046</v>
      </c>
      <c r="T51">
        <v>0.94393228876785362</v>
      </c>
      <c r="U51">
        <v>0.8772291414932285</v>
      </c>
      <c r="V51">
        <v>0.22635237731752622</v>
      </c>
    </row>
    <row r="52" spans="2:22" x14ac:dyDescent="0.25">
      <c r="B52">
        <v>50</v>
      </c>
      <c r="C52">
        <v>0.45237931774816453</v>
      </c>
      <c r="D52">
        <v>0.19319475496631267</v>
      </c>
      <c r="E52">
        <v>0.5836913742215839</v>
      </c>
      <c r="F52">
        <v>0.19992518591248265</v>
      </c>
      <c r="G52">
        <v>0.51420212903494766</v>
      </c>
      <c r="H52">
        <v>7.3222109940195068E-2</v>
      </c>
      <c r="I52">
        <v>0.34080557431651703</v>
      </c>
      <c r="J52">
        <v>0.17985365816431864</v>
      </c>
      <c r="K52">
        <v>0.4952067814911767</v>
      </c>
      <c r="L52">
        <v>0.93911078598736797</v>
      </c>
      <c r="M52">
        <v>8.3772474904317162E-2</v>
      </c>
      <c r="N52">
        <v>0.71975777578888245</v>
      </c>
      <c r="O52">
        <v>0.72197398498655163</v>
      </c>
      <c r="P52">
        <v>0.64520858701207828</v>
      </c>
      <c r="Q52">
        <v>0.64804258886401112</v>
      </c>
      <c r="R52">
        <v>0.1479563902674137</v>
      </c>
      <c r="S52">
        <v>0.81935665425337367</v>
      </c>
      <c r="T52">
        <v>0.12997328252496065</v>
      </c>
      <c r="U52">
        <v>6.7973001362974017E-2</v>
      </c>
      <c r="V52">
        <v>0.77228771169760702</v>
      </c>
    </row>
    <row r="53" spans="2:22" x14ac:dyDescent="0.25">
      <c r="B53">
        <v>51</v>
      </c>
      <c r="C53">
        <v>0.8489112971315067</v>
      </c>
      <c r="D53">
        <v>0.38848166069231738</v>
      </c>
      <c r="E53">
        <v>0.62100107022438067</v>
      </c>
      <c r="F53">
        <v>0.58920728183014837</v>
      </c>
      <c r="G53">
        <v>0.88445416989009784</v>
      </c>
      <c r="H53">
        <v>0.67592741078246288</v>
      </c>
      <c r="I53">
        <v>0.44285251043072815</v>
      </c>
      <c r="J53">
        <v>0.18571092319030313</v>
      </c>
      <c r="K53">
        <v>0.6960893143546627</v>
      </c>
      <c r="L53">
        <v>0.92350514498220648</v>
      </c>
      <c r="M53">
        <v>0.85298772261254818</v>
      </c>
      <c r="N53">
        <v>0.15520738259795674</v>
      </c>
      <c r="O53">
        <v>0.83139788562094896</v>
      </c>
      <c r="P53">
        <v>0.93528120470345044</v>
      </c>
      <c r="Q53">
        <v>0.90922746517204178</v>
      </c>
      <c r="R53">
        <v>0.9582615815750426</v>
      </c>
      <c r="S53">
        <v>0.24822080571143013</v>
      </c>
      <c r="T53">
        <v>0.67492410258219149</v>
      </c>
      <c r="U53">
        <v>0.51879713877189104</v>
      </c>
      <c r="V53">
        <v>0.94493524311882826</v>
      </c>
    </row>
    <row r="54" spans="2:22" x14ac:dyDescent="0.25">
      <c r="B54">
        <v>52</v>
      </c>
      <c r="C54">
        <v>0.85370280077592442</v>
      </c>
      <c r="D54">
        <v>0.31792971683799953</v>
      </c>
      <c r="E54">
        <v>0.90819779130162726</v>
      </c>
      <c r="F54">
        <v>0.77252915849565706</v>
      </c>
      <c r="G54">
        <v>0.2015113576944616</v>
      </c>
      <c r="H54">
        <v>0.95777963643381536</v>
      </c>
      <c r="I54">
        <v>7.181297981623147E-2</v>
      </c>
      <c r="J54">
        <v>0.24338064040964547</v>
      </c>
      <c r="K54">
        <v>0.36793971501494482</v>
      </c>
      <c r="L54">
        <v>0.24635325247632012</v>
      </c>
      <c r="M54">
        <v>0.59498319558318657</v>
      </c>
      <c r="N54">
        <v>0.60020444528677874</v>
      </c>
      <c r="O54">
        <v>0.76333097279014983</v>
      </c>
      <c r="P54">
        <v>0.16213453976561354</v>
      </c>
      <c r="Q54">
        <v>0.46285030528823312</v>
      </c>
      <c r="R54">
        <v>3.0927575856040335E-2</v>
      </c>
      <c r="S54">
        <v>0.20076106143011874</v>
      </c>
      <c r="T54">
        <v>0.85269010920677513</v>
      </c>
      <c r="U54">
        <v>0.9341018850695324</v>
      </c>
      <c r="V54">
        <v>0.18594405586281404</v>
      </c>
    </row>
    <row r="55" spans="2:22" x14ac:dyDescent="0.25">
      <c r="B55">
        <v>53</v>
      </c>
      <c r="C55">
        <v>0.43677742567045752</v>
      </c>
      <c r="D55">
        <v>5.4876155456899278E-2</v>
      </c>
      <c r="E55">
        <v>0.91400308902354177</v>
      </c>
      <c r="F55">
        <v>0.29556578495072316</v>
      </c>
      <c r="G55">
        <v>0.46473850730881505</v>
      </c>
      <c r="H55">
        <v>0.91739001487283511</v>
      </c>
      <c r="I55">
        <v>0.55032195258126437</v>
      </c>
      <c r="J55">
        <v>1.8323492213355053E-2</v>
      </c>
      <c r="K55">
        <v>0.35120300693485107</v>
      </c>
      <c r="L55">
        <v>0.4909424705154275</v>
      </c>
      <c r="M55">
        <v>0.75441507878039094</v>
      </c>
      <c r="N55">
        <v>0.8255078898267838</v>
      </c>
      <c r="O55">
        <v>0.14349186972270944</v>
      </c>
      <c r="P55">
        <v>0.75554164365858556</v>
      </c>
      <c r="Q55">
        <v>0.97540448894060461</v>
      </c>
      <c r="R55">
        <v>0.65535044948379984</v>
      </c>
      <c r="S55">
        <v>0.213982058826788</v>
      </c>
      <c r="T55">
        <v>0.12842909405037295</v>
      </c>
      <c r="U55">
        <v>4.4597496783775448E-2</v>
      </c>
      <c r="V55">
        <v>0.22513319472542026</v>
      </c>
    </row>
    <row r="56" spans="2:22" x14ac:dyDescent="0.25">
      <c r="B56">
        <v>54</v>
      </c>
      <c r="C56">
        <v>0.42997134107986668</v>
      </c>
      <c r="D56">
        <v>0.95606897779746891</v>
      </c>
      <c r="E56">
        <v>0.20823844746978826</v>
      </c>
      <c r="F56">
        <v>0.54774438184142937</v>
      </c>
      <c r="G56">
        <v>0.92123218040045174</v>
      </c>
      <c r="H56">
        <v>0.67509688717840888</v>
      </c>
      <c r="I56">
        <v>0.92232875584151008</v>
      </c>
      <c r="J56">
        <v>0.77894834785047973</v>
      </c>
      <c r="K56">
        <v>0.74488639739348894</v>
      </c>
      <c r="L56">
        <v>7.0282801339103251E-2</v>
      </c>
      <c r="M56">
        <v>0.84249446514791071</v>
      </c>
      <c r="N56">
        <v>9.3612520044784375E-2</v>
      </c>
      <c r="O56">
        <v>0.23986156692158467</v>
      </c>
      <c r="P56">
        <v>0.31164323865221455</v>
      </c>
      <c r="Q56">
        <v>0.37153141519152122</v>
      </c>
      <c r="R56">
        <v>0.11518189726745565</v>
      </c>
      <c r="S56">
        <v>0.53624335892472619</v>
      </c>
      <c r="T56">
        <v>0.58851828382042726</v>
      </c>
      <c r="U56">
        <v>0.43863365359266471</v>
      </c>
      <c r="V56">
        <v>0.9819920927432193</v>
      </c>
    </row>
    <row r="57" spans="2:22" x14ac:dyDescent="0.25">
      <c r="B57">
        <v>55</v>
      </c>
      <c r="C57">
        <v>0.88053717563813283</v>
      </c>
      <c r="D57">
        <v>0.28871608204178578</v>
      </c>
      <c r="E57">
        <v>0.65630650842964533</v>
      </c>
      <c r="F57">
        <v>0.17464067447845211</v>
      </c>
      <c r="G57">
        <v>0.83312181939515284</v>
      </c>
      <c r="H57">
        <v>0.59808136485954666</v>
      </c>
      <c r="I57">
        <v>0.58659485496106933</v>
      </c>
      <c r="J57">
        <v>0.59107454959123618</v>
      </c>
      <c r="K57">
        <v>0.33571971676580414</v>
      </c>
      <c r="L57">
        <v>0.76663220319026237</v>
      </c>
      <c r="M57">
        <v>0.48766247989720979</v>
      </c>
      <c r="N57">
        <v>5.0137535211955075E-2</v>
      </c>
      <c r="O57">
        <v>0.50592611202677862</v>
      </c>
      <c r="P57">
        <v>0.13531873079326839</v>
      </c>
      <c r="Q57">
        <v>0.47523164960606268</v>
      </c>
      <c r="R57">
        <v>0.5550216815953084</v>
      </c>
      <c r="S57">
        <v>0.8669756918757443</v>
      </c>
      <c r="T57">
        <v>0.67210256341530172</v>
      </c>
      <c r="U57">
        <v>0.7421219311091436</v>
      </c>
      <c r="V57">
        <v>0.749112565170448</v>
      </c>
    </row>
    <row r="58" spans="2:22" x14ac:dyDescent="0.25">
      <c r="B58">
        <v>56</v>
      </c>
      <c r="C58">
        <v>0.9985269615270298</v>
      </c>
      <c r="D58">
        <v>0.20948343284997195</v>
      </c>
      <c r="E58">
        <v>0.90186705341167528</v>
      </c>
      <c r="F58">
        <v>0.12508141948347173</v>
      </c>
      <c r="G58">
        <v>0.20326105370534142</v>
      </c>
      <c r="H58">
        <v>8.5014617145711124E-2</v>
      </c>
      <c r="I58">
        <v>0.59203732248041874</v>
      </c>
      <c r="J58">
        <v>0.59172032589217882</v>
      </c>
      <c r="K58">
        <v>0.91801341872140685</v>
      </c>
      <c r="L58">
        <v>0.70230350361294436</v>
      </c>
      <c r="M58">
        <v>6.2448566826673657E-2</v>
      </c>
      <c r="N58">
        <v>0.87619750787997308</v>
      </c>
      <c r="O58">
        <v>0.7349891957955359</v>
      </c>
      <c r="P58">
        <v>0.32061071896406146</v>
      </c>
      <c r="Q58">
        <v>0.54893497955727089</v>
      </c>
      <c r="R58">
        <v>0.24338295059188653</v>
      </c>
      <c r="S58">
        <v>9.8155308134248775E-2</v>
      </c>
      <c r="T58">
        <v>0.23411833629588275</v>
      </c>
      <c r="U58">
        <v>8.2269294526792436E-2</v>
      </c>
      <c r="V58">
        <v>0.30078432732683358</v>
      </c>
    </row>
    <row r="59" spans="2:22" x14ac:dyDescent="0.25">
      <c r="B59">
        <v>57</v>
      </c>
      <c r="C59">
        <v>0.56588919066850218</v>
      </c>
      <c r="D59">
        <v>0.83967527866454894</v>
      </c>
      <c r="E59">
        <v>0.89699599387862472</v>
      </c>
      <c r="F59">
        <v>0.63650155169143208</v>
      </c>
      <c r="G59">
        <v>2.1169985060804475E-2</v>
      </c>
      <c r="H59">
        <v>0.50744326687927921</v>
      </c>
      <c r="I59">
        <v>0.36741591102897031</v>
      </c>
      <c r="J59">
        <v>0.45760183302697754</v>
      </c>
      <c r="K59">
        <v>0.62455591749380868</v>
      </c>
      <c r="L59">
        <v>0.59120297447842685</v>
      </c>
      <c r="M59">
        <v>0.52791771676577492</v>
      </c>
      <c r="N59">
        <v>0.9714170021752111</v>
      </c>
      <c r="O59">
        <v>0.58352652124445914</v>
      </c>
      <c r="P59">
        <v>7.6197291539584322E-2</v>
      </c>
      <c r="Q59">
        <v>0.65597666854801862</v>
      </c>
      <c r="R59">
        <v>0.20289456100318048</v>
      </c>
      <c r="S59">
        <v>9.150488535394885E-2</v>
      </c>
      <c r="T59">
        <v>0.93620330182766054</v>
      </c>
      <c r="U59">
        <v>6.4750834445757244E-2</v>
      </c>
      <c r="V59">
        <v>0.77541925457306604</v>
      </c>
    </row>
    <row r="60" spans="2:22" x14ac:dyDescent="0.25">
      <c r="B60">
        <v>58</v>
      </c>
      <c r="C60">
        <v>0.92183740113015666</v>
      </c>
      <c r="D60">
        <v>0.14213975137366197</v>
      </c>
      <c r="E60">
        <v>0.77291870279077646</v>
      </c>
      <c r="F60">
        <v>0.51392741800795516</v>
      </c>
      <c r="G60">
        <v>0.16258012534827504</v>
      </c>
      <c r="H60">
        <v>0.63508113515674935</v>
      </c>
      <c r="I60">
        <v>0.83684164109637038</v>
      </c>
      <c r="J60">
        <v>0.37125825285272129</v>
      </c>
      <c r="K60">
        <v>0.72853001422605623</v>
      </c>
      <c r="L60">
        <v>0.50537093511007836</v>
      </c>
      <c r="M60">
        <v>0.42337210146405657</v>
      </c>
      <c r="N60">
        <v>7.6109890463291974E-2</v>
      </c>
      <c r="O60">
        <v>0.540295421453449</v>
      </c>
      <c r="P60">
        <v>0.88359107245809376</v>
      </c>
      <c r="Q60">
        <v>0.24742560086554155</v>
      </c>
      <c r="R60">
        <v>0.56993822577881925</v>
      </c>
      <c r="S60">
        <v>0.92765933002512901</v>
      </c>
      <c r="T60">
        <v>1.3897563257033063E-2</v>
      </c>
      <c r="U60">
        <v>0.58419135498300445</v>
      </c>
      <c r="V60">
        <v>5.1326591748601658E-3</v>
      </c>
    </row>
    <row r="61" spans="2:22" x14ac:dyDescent="0.25">
      <c r="B61">
        <v>59</v>
      </c>
      <c r="C61">
        <v>0.25864955060244488</v>
      </c>
      <c r="D61">
        <v>0.49474725526258823</v>
      </c>
      <c r="E61">
        <v>0.72490933973073179</v>
      </c>
      <c r="F61">
        <v>0.56534681959792454</v>
      </c>
      <c r="G61">
        <v>0.64529133039415942</v>
      </c>
      <c r="H61">
        <v>0.1284365101622269</v>
      </c>
      <c r="I61">
        <v>0.92872063662272297</v>
      </c>
      <c r="J61">
        <v>0.24590157044230332</v>
      </c>
      <c r="K61">
        <v>0.6383039744822272</v>
      </c>
      <c r="L61">
        <v>0.81295968108773486</v>
      </c>
      <c r="M61">
        <v>0.52333994802230777</v>
      </c>
      <c r="N61">
        <v>0.73274328208582817</v>
      </c>
      <c r="O61">
        <v>0.11606313043183469</v>
      </c>
      <c r="P61">
        <v>0.60690677123976156</v>
      </c>
      <c r="Q61">
        <v>0.5799944802229211</v>
      </c>
      <c r="R61">
        <v>0.63243744802085633</v>
      </c>
      <c r="S61">
        <v>0.64930166272943257</v>
      </c>
      <c r="T61">
        <v>0.21440494107520491</v>
      </c>
      <c r="U61">
        <v>0.1912978139229633</v>
      </c>
      <c r="V61">
        <v>0.38822730160450547</v>
      </c>
    </row>
    <row r="62" spans="2:22" x14ac:dyDescent="0.25">
      <c r="B62">
        <v>60</v>
      </c>
      <c r="C62">
        <v>0.53672680338787959</v>
      </c>
      <c r="D62">
        <v>0.49271795371125093</v>
      </c>
      <c r="E62">
        <v>0.50404427439214294</v>
      </c>
      <c r="F62">
        <v>0.24731773361530274</v>
      </c>
      <c r="G62">
        <v>0.4431156278788535</v>
      </c>
      <c r="H62">
        <v>0.59069258631530452</v>
      </c>
      <c r="I62">
        <v>0.37180887861167022</v>
      </c>
      <c r="J62">
        <v>0.19329984422477753</v>
      </c>
      <c r="K62">
        <v>8.3026627579630308E-2</v>
      </c>
      <c r="L62">
        <v>0.60012499112082285</v>
      </c>
      <c r="M62">
        <v>0.5772750888522602</v>
      </c>
      <c r="N62">
        <v>0.86160405819587549</v>
      </c>
      <c r="O62">
        <v>0.78504200965581195</v>
      </c>
      <c r="P62">
        <v>0.5497444632143671</v>
      </c>
      <c r="Q62">
        <v>2.0986064761812084E-2</v>
      </c>
      <c r="R62">
        <v>0.2569731059679603</v>
      </c>
      <c r="S62">
        <v>4.3697033798253182E-2</v>
      </c>
      <c r="T62">
        <v>0.14282784446631958</v>
      </c>
      <c r="U62">
        <v>0.77441303351080637</v>
      </c>
      <c r="V62">
        <v>3.8762496797648982E-2</v>
      </c>
    </row>
    <row r="63" spans="2:22" x14ac:dyDescent="0.25">
      <c r="B63">
        <v>61</v>
      </c>
      <c r="C63">
        <v>0.61278030675395767</v>
      </c>
      <c r="D63">
        <v>8.3357465439208633E-2</v>
      </c>
      <c r="E63">
        <v>0.68013829519160574</v>
      </c>
      <c r="F63">
        <v>0.46929570773826246</v>
      </c>
      <c r="G63">
        <v>0.66031559195060696</v>
      </c>
      <c r="H63">
        <v>0.66975008072819664</v>
      </c>
      <c r="I63">
        <v>0.57182809311162441</v>
      </c>
      <c r="J63">
        <v>0.25675514171425839</v>
      </c>
      <c r="K63">
        <v>0.92831875048419632</v>
      </c>
      <c r="L63">
        <v>0.99162484818451957</v>
      </c>
      <c r="M63">
        <v>1.1010839739593603E-2</v>
      </c>
      <c r="N63">
        <v>0.42106111689723669</v>
      </c>
      <c r="O63">
        <v>0.31662659548485372</v>
      </c>
      <c r="P63">
        <v>0.99649492924910454</v>
      </c>
      <c r="Q63">
        <v>0.31353535594240656</v>
      </c>
      <c r="R63">
        <v>0.91067451651735798</v>
      </c>
      <c r="S63">
        <v>0.5973866502439773</v>
      </c>
      <c r="T63">
        <v>0.28804572230257453</v>
      </c>
      <c r="U63">
        <v>0.97912202612599319</v>
      </c>
      <c r="V63">
        <v>0.46316842536168323</v>
      </c>
    </row>
    <row r="64" spans="2:22" x14ac:dyDescent="0.25">
      <c r="B64">
        <v>62</v>
      </c>
      <c r="C64">
        <v>0.34182471061393294</v>
      </c>
      <c r="D64">
        <v>0.39553657517918817</v>
      </c>
      <c r="E64">
        <v>0.97900362640333172</v>
      </c>
      <c r="F64">
        <v>0.35669340580385356</v>
      </c>
      <c r="G64">
        <v>0.78221503286683802</v>
      </c>
      <c r="H64">
        <v>0.26680438014465135</v>
      </c>
      <c r="I64">
        <v>0.48416977579643383</v>
      </c>
      <c r="J64">
        <v>0.12815571243666568</v>
      </c>
      <c r="K64">
        <v>0.87961236579216284</v>
      </c>
      <c r="L64">
        <v>0.38638406946707904</v>
      </c>
      <c r="M64">
        <v>0.51010211360314184</v>
      </c>
      <c r="N64">
        <v>0.54531059741923382</v>
      </c>
      <c r="O64">
        <v>0.18753953302898418</v>
      </c>
      <c r="P64">
        <v>0.80066479244620981</v>
      </c>
      <c r="Q64">
        <v>0.84462817170241977</v>
      </c>
      <c r="R64">
        <v>0.31177016630365451</v>
      </c>
      <c r="S64">
        <v>0.86184718572290442</v>
      </c>
      <c r="T64">
        <v>0.57741098214141351</v>
      </c>
      <c r="U64">
        <v>5.3713239862073436E-2</v>
      </c>
      <c r="V64">
        <v>8.7538297985592983E-2</v>
      </c>
    </row>
    <row r="65" spans="2:22" x14ac:dyDescent="0.25">
      <c r="B65">
        <v>63</v>
      </c>
      <c r="C65">
        <v>0.88399587983899464</v>
      </c>
      <c r="D65">
        <v>0.25211163179276985</v>
      </c>
      <c r="E65">
        <v>0.82722087425440671</v>
      </c>
      <c r="F65">
        <v>0.72274697452240044</v>
      </c>
      <c r="G65">
        <v>0.70542912381819933</v>
      </c>
      <c r="H65">
        <v>8.8601800205959647E-2</v>
      </c>
      <c r="I65">
        <v>0.30123594959457645</v>
      </c>
      <c r="J65">
        <v>0.13235673517479984</v>
      </c>
      <c r="K65">
        <v>0.31600215777209861</v>
      </c>
      <c r="L65">
        <v>0.46162471175251607</v>
      </c>
      <c r="M65">
        <v>0.98019236393159148</v>
      </c>
      <c r="N65">
        <v>0.88216032207174444</v>
      </c>
      <c r="O65">
        <v>0.91361397118759946</v>
      </c>
      <c r="P65">
        <v>0.67714037423742646</v>
      </c>
      <c r="Q65">
        <v>0.19453005661956979</v>
      </c>
      <c r="R65">
        <v>4.6240458667197615E-2</v>
      </c>
      <c r="S65">
        <v>0.13848970177215225</v>
      </c>
      <c r="T65">
        <v>0.99640293750397024</v>
      </c>
      <c r="U65">
        <v>0.40744870813168466</v>
      </c>
      <c r="V65">
        <v>0.96312934370870917</v>
      </c>
    </row>
    <row r="66" spans="2:22" x14ac:dyDescent="0.25">
      <c r="B66">
        <v>64</v>
      </c>
      <c r="C66">
        <v>0.29089001774803974</v>
      </c>
      <c r="D66">
        <v>0.6114348668269689</v>
      </c>
      <c r="E66">
        <v>0.93084707371452158</v>
      </c>
      <c r="F66">
        <v>0.5942493614318185</v>
      </c>
      <c r="G66">
        <v>0.87086705064886138</v>
      </c>
      <c r="H66">
        <v>0.55202906760728054</v>
      </c>
      <c r="I66">
        <v>0.227622213784205</v>
      </c>
      <c r="J66">
        <v>0.86504004171219417</v>
      </c>
      <c r="K66">
        <v>0.1930356325266338</v>
      </c>
      <c r="L66">
        <v>0.84407138227712686</v>
      </c>
      <c r="M66">
        <v>0.18108656194203654</v>
      </c>
      <c r="N66">
        <v>0.95661829574066282</v>
      </c>
      <c r="O66">
        <v>0.65789204660450817</v>
      </c>
      <c r="P66">
        <v>0.5656187725971864</v>
      </c>
      <c r="Q66">
        <v>0.15863447259115393</v>
      </c>
      <c r="R66">
        <v>0.24349788057142963</v>
      </c>
      <c r="S66">
        <v>8.3800026973362307E-2</v>
      </c>
      <c r="T66">
        <v>0.84978131258109091</v>
      </c>
      <c r="U66">
        <v>0.39913836172909356</v>
      </c>
      <c r="V66">
        <v>0.91799922789968047</v>
      </c>
    </row>
    <row r="67" spans="2:22" x14ac:dyDescent="0.25">
      <c r="B67">
        <v>65</v>
      </c>
      <c r="C67">
        <v>0.59002652691049828</v>
      </c>
      <c r="D67">
        <v>0.14833731188187649</v>
      </c>
      <c r="E67">
        <v>0.47210743404616906</v>
      </c>
      <c r="F67">
        <v>0.45186406416405167</v>
      </c>
      <c r="G67">
        <v>0.45731469979639705</v>
      </c>
      <c r="H67">
        <v>0.97719841299816057</v>
      </c>
      <c r="I67">
        <v>0.16424337264618938</v>
      </c>
      <c r="J67">
        <v>0.34751599329862293</v>
      </c>
      <c r="K67">
        <v>6.1544260055364397E-2</v>
      </c>
      <c r="L67">
        <v>0.97696577894161507</v>
      </c>
      <c r="M67">
        <v>0.11830334064623393</v>
      </c>
      <c r="N67">
        <v>0.3270472985239139</v>
      </c>
      <c r="O67">
        <v>0.73953091517854141</v>
      </c>
      <c r="P67">
        <v>0.85928083161753865</v>
      </c>
      <c r="Q67">
        <v>0.92352968107570033</v>
      </c>
      <c r="R67">
        <v>0.38455069945081233</v>
      </c>
      <c r="S67">
        <v>0.70431855148332723</v>
      </c>
      <c r="T67">
        <v>0.42754297887147885</v>
      </c>
      <c r="U67">
        <v>0.690451402756735</v>
      </c>
      <c r="V67">
        <v>4.4375534418155338E-2</v>
      </c>
    </row>
    <row r="68" spans="2:22" x14ac:dyDescent="0.25">
      <c r="B68">
        <v>66</v>
      </c>
      <c r="C68">
        <v>0.84973126106697006</v>
      </c>
      <c r="D68">
        <v>0.92222041365742058</v>
      </c>
      <c r="E68">
        <v>0.1415617966993461</v>
      </c>
      <c r="F68">
        <v>0.47462967320672833</v>
      </c>
      <c r="G68">
        <v>0.10166275252411872</v>
      </c>
      <c r="H68">
        <v>4.1013770517191794E-2</v>
      </c>
      <c r="I68">
        <v>0.34495285113022156</v>
      </c>
      <c r="J68">
        <v>0.42880619955722343</v>
      </c>
      <c r="K68">
        <v>0.43466819127787293</v>
      </c>
      <c r="L68">
        <v>3.6965239417290352E-3</v>
      </c>
      <c r="M68">
        <v>0.35097498974855168</v>
      </c>
      <c r="N68">
        <v>0.245831944925476</v>
      </c>
      <c r="O68">
        <v>0.56679243321760708</v>
      </c>
      <c r="P68">
        <v>0.50679562318214622</v>
      </c>
      <c r="Q68">
        <v>0.37378758680472535</v>
      </c>
      <c r="R68">
        <v>0.90887910812064332</v>
      </c>
      <c r="S68">
        <v>0.21442445314881819</v>
      </c>
      <c r="T68">
        <v>0.75089245510128588</v>
      </c>
      <c r="U68">
        <v>0.85091066207590327</v>
      </c>
      <c r="V68">
        <v>0.7979272869467775</v>
      </c>
    </row>
    <row r="69" spans="2:22" x14ac:dyDescent="0.25">
      <c r="B69">
        <v>67</v>
      </c>
      <c r="C69">
        <v>1.5391648886080134E-2</v>
      </c>
      <c r="D69">
        <v>0.66391322050956347</v>
      </c>
      <c r="E69">
        <v>0.30273972785140546</v>
      </c>
      <c r="F69">
        <v>0.50823582319222793</v>
      </c>
      <c r="G69">
        <v>0.75329036059506227</v>
      </c>
      <c r="H69">
        <v>0.30026615519031008</v>
      </c>
      <c r="I69">
        <v>0.86546496102602344</v>
      </c>
      <c r="J69">
        <v>0.46241065945350535</v>
      </c>
      <c r="K69">
        <v>0.79624009148543085</v>
      </c>
      <c r="L69">
        <v>0.44273840076678717</v>
      </c>
      <c r="M69">
        <v>0.37728019355140852</v>
      </c>
      <c r="N69">
        <v>0.42688230844111286</v>
      </c>
      <c r="O69">
        <v>9.1587787791141295E-2</v>
      </c>
      <c r="P69">
        <v>0.20951855109443063</v>
      </c>
      <c r="Q69">
        <v>0.13640534348259781</v>
      </c>
      <c r="R69">
        <v>0.45982710835477825</v>
      </c>
      <c r="S69">
        <v>0.84147175512461847</v>
      </c>
      <c r="T69">
        <v>0.61215022844355027</v>
      </c>
      <c r="U69">
        <v>0.83123700291362024</v>
      </c>
      <c r="V69">
        <v>1.6256372098817806E-2</v>
      </c>
    </row>
    <row r="70" spans="2:22" x14ac:dyDescent="0.25">
      <c r="B70">
        <v>68</v>
      </c>
      <c r="C70">
        <v>0.27252112131146999</v>
      </c>
      <c r="D70">
        <v>0.45731462319166782</v>
      </c>
      <c r="E70">
        <v>0.84468292237938725</v>
      </c>
      <c r="F70">
        <v>0.45433015349985606</v>
      </c>
      <c r="G70">
        <v>0.70937186270582675</v>
      </c>
      <c r="H70">
        <v>0.77123770159084826</v>
      </c>
      <c r="I70">
        <v>0.24095162864932784</v>
      </c>
      <c r="J70">
        <v>0.34771814609644935</v>
      </c>
      <c r="K70">
        <v>0.90468316565325679</v>
      </c>
      <c r="L70">
        <v>0.42037634948710378</v>
      </c>
      <c r="M70">
        <v>0.60949172189040102</v>
      </c>
      <c r="N70">
        <v>2.5516957899594406E-2</v>
      </c>
      <c r="O70">
        <v>9.9452059324923958E-2</v>
      </c>
      <c r="P70">
        <v>0.40454801404293539</v>
      </c>
      <c r="Q70">
        <v>0.42743074058100916</v>
      </c>
      <c r="R70">
        <v>0.62541059267524934</v>
      </c>
      <c r="S70">
        <v>0.33982245493971952</v>
      </c>
      <c r="T70">
        <v>0.78141628615375947</v>
      </c>
      <c r="U70">
        <v>0.42242902534016036</v>
      </c>
      <c r="V70">
        <v>0.87146630753148702</v>
      </c>
    </row>
    <row r="71" spans="2:22" x14ac:dyDescent="0.25">
      <c r="B71">
        <v>69</v>
      </c>
      <c r="C71">
        <v>0.33368595581789506</v>
      </c>
      <c r="D71">
        <v>0.12526380083983923</v>
      </c>
      <c r="E71">
        <v>0.43206178074029999</v>
      </c>
      <c r="F71">
        <v>0.75804555980426902</v>
      </c>
      <c r="G71">
        <v>0.45802012498295075</v>
      </c>
      <c r="H71">
        <v>0.89009844769289437</v>
      </c>
      <c r="I71">
        <v>0.32712929402579238</v>
      </c>
      <c r="J71">
        <v>0.66942704020827026</v>
      </c>
      <c r="K71">
        <v>0.32084788089724459</v>
      </c>
      <c r="L71">
        <v>0.88333183230369361</v>
      </c>
      <c r="M71">
        <v>0.34369757116255339</v>
      </c>
      <c r="N71">
        <v>0.36474022013714347</v>
      </c>
      <c r="O71">
        <v>0.16832356501145895</v>
      </c>
      <c r="P71">
        <v>0.13620343697354187</v>
      </c>
      <c r="Q71">
        <v>0.82482249131681784</v>
      </c>
      <c r="R71">
        <v>0.20660750172752818</v>
      </c>
      <c r="S71">
        <v>0.92223962849003804</v>
      </c>
      <c r="T71">
        <v>0.31961038196972957</v>
      </c>
      <c r="U71">
        <v>0.88367494353162712</v>
      </c>
      <c r="V71">
        <v>0.77416282140661385</v>
      </c>
    </row>
    <row r="72" spans="2:22" x14ac:dyDescent="0.25">
      <c r="B72">
        <v>70</v>
      </c>
      <c r="C72">
        <v>0.32200405291104062</v>
      </c>
      <c r="D72">
        <v>0.29214097395325744</v>
      </c>
      <c r="E72">
        <v>0.92411340451992086</v>
      </c>
      <c r="F72">
        <v>0.32749180983373516</v>
      </c>
      <c r="G72">
        <v>0.58898739053343552</v>
      </c>
      <c r="H72">
        <v>0.9555806396177513</v>
      </c>
      <c r="I72">
        <v>0.39500226854963061</v>
      </c>
      <c r="J72">
        <v>0.43877449335267915</v>
      </c>
      <c r="K72">
        <v>2.4858263127343516E-2</v>
      </c>
      <c r="L72">
        <v>0.46631029500347321</v>
      </c>
      <c r="M72">
        <v>0.10346977035312932</v>
      </c>
      <c r="N72">
        <v>0.10528344915324461</v>
      </c>
      <c r="O72">
        <v>0.25116386540359636</v>
      </c>
      <c r="P72">
        <v>8.8193066381107466E-2</v>
      </c>
      <c r="Q72">
        <v>0.5195543263860456</v>
      </c>
      <c r="R72">
        <v>0.10511488633753707</v>
      </c>
      <c r="S72">
        <v>0.29820338062915308</v>
      </c>
      <c r="T72">
        <v>0.58859614990477427</v>
      </c>
      <c r="U72">
        <v>0.87843872086018315</v>
      </c>
      <c r="V72">
        <v>0.33334333357575585</v>
      </c>
    </row>
    <row r="73" spans="2:22" x14ac:dyDescent="0.25">
      <c r="B73">
        <v>71</v>
      </c>
      <c r="C73">
        <v>0.31536531302168758</v>
      </c>
      <c r="D73">
        <v>0.63720951715790286</v>
      </c>
      <c r="E73">
        <v>0.9731278594813928</v>
      </c>
      <c r="F73">
        <v>3.3904788896008675E-2</v>
      </c>
      <c r="G73">
        <v>0.51672120933010035</v>
      </c>
      <c r="H73">
        <v>0.7040288972955373</v>
      </c>
      <c r="I73">
        <v>7.5869870112498905E-2</v>
      </c>
      <c r="J73">
        <v>0.68431977069810146</v>
      </c>
      <c r="K73">
        <v>9.6475697311237951E-3</v>
      </c>
      <c r="L73">
        <v>2.5153301109356541E-2</v>
      </c>
      <c r="M73">
        <v>0.15585764913400757</v>
      </c>
      <c r="N73">
        <v>0.44775351666455521</v>
      </c>
      <c r="O73">
        <v>0.49618846788417148</v>
      </c>
      <c r="P73">
        <v>0.1774093502850036</v>
      </c>
      <c r="Q73">
        <v>0.86714195285811857</v>
      </c>
      <c r="R73">
        <v>0.38601813355348735</v>
      </c>
      <c r="S73">
        <v>0.34023045979663302</v>
      </c>
      <c r="T73">
        <v>0.59877565504564512</v>
      </c>
      <c r="U73">
        <v>6.356841080638187E-2</v>
      </c>
      <c r="V73">
        <v>0.655735855779499</v>
      </c>
    </row>
    <row r="74" spans="2:22" x14ac:dyDescent="0.25">
      <c r="B74">
        <v>72</v>
      </c>
      <c r="C74">
        <v>0.84443969860051049</v>
      </c>
      <c r="D74">
        <v>0.84900086063274327</v>
      </c>
      <c r="E74">
        <v>0.36489790036908598</v>
      </c>
      <c r="F74">
        <v>0.66971511594531563</v>
      </c>
      <c r="G74">
        <v>0.75497761731926483</v>
      </c>
      <c r="H74">
        <v>0.50900117272741507</v>
      </c>
      <c r="I74">
        <v>0.320662263911208</v>
      </c>
      <c r="J74">
        <v>0.55848156619239386</v>
      </c>
      <c r="K74">
        <v>0.91766146946047278</v>
      </c>
      <c r="L74">
        <v>0.86185788619780901</v>
      </c>
      <c r="M74">
        <v>0.67287680626207447</v>
      </c>
      <c r="N74">
        <v>0.19343265196110515</v>
      </c>
      <c r="O74">
        <v>8.8609411022929407E-2</v>
      </c>
      <c r="P74">
        <v>0.54486518122851035</v>
      </c>
      <c r="Q74">
        <v>0.82769087711720157</v>
      </c>
      <c r="R74">
        <v>0.68398432401523124</v>
      </c>
      <c r="S74">
        <v>0.64703571755102307</v>
      </c>
      <c r="T74">
        <v>0.4281606982727566</v>
      </c>
      <c r="U74">
        <v>0.96053959770698527</v>
      </c>
      <c r="V74">
        <v>0.28955272544738553</v>
      </c>
    </row>
    <row r="75" spans="2:22" x14ac:dyDescent="0.25">
      <c r="B75">
        <v>73</v>
      </c>
      <c r="C75">
        <v>0.82100866066374234</v>
      </c>
      <c r="D75">
        <v>9.635708537169263E-2</v>
      </c>
      <c r="E75">
        <v>0.13717817958827894</v>
      </c>
      <c r="F75">
        <v>0.89777701308053115</v>
      </c>
      <c r="G75">
        <v>0.62409741276853303</v>
      </c>
      <c r="H75">
        <v>0.32288722868441222</v>
      </c>
      <c r="I75">
        <v>0.69061752673944277</v>
      </c>
      <c r="J75">
        <v>0.73370508380189481</v>
      </c>
      <c r="K75">
        <v>0.40169731274051745</v>
      </c>
      <c r="L75">
        <v>0.70162669017004209</v>
      </c>
      <c r="M75">
        <v>8.9128559925094386E-2</v>
      </c>
      <c r="N75">
        <v>0.32765474904360303</v>
      </c>
      <c r="O75">
        <v>0.10556096649965951</v>
      </c>
      <c r="P75">
        <v>0.49933424079962307</v>
      </c>
      <c r="Q75">
        <v>0.18781850373638798</v>
      </c>
      <c r="R75">
        <v>0.59451665661073072</v>
      </c>
      <c r="S75">
        <v>3.7441891031194885E-2</v>
      </c>
      <c r="T75">
        <v>0.34627211190352991</v>
      </c>
      <c r="U75">
        <v>6.6257660191806345E-2</v>
      </c>
      <c r="V75">
        <v>0.62764857469021718</v>
      </c>
    </row>
    <row r="76" spans="2:22" x14ac:dyDescent="0.25">
      <c r="B76">
        <v>74</v>
      </c>
      <c r="C76">
        <v>0.36338230515371395</v>
      </c>
      <c r="D76">
        <v>0.19791576113818032</v>
      </c>
      <c r="E76">
        <v>0.99317879019530353</v>
      </c>
      <c r="F76">
        <v>8.1253174041004073E-2</v>
      </c>
      <c r="G76">
        <v>0.28961346876476446</v>
      </c>
      <c r="H76">
        <v>0.37074970157763554</v>
      </c>
      <c r="I76">
        <v>0.29708674059510898</v>
      </c>
      <c r="J76">
        <v>0.66723103579950771</v>
      </c>
      <c r="K76">
        <v>0.12306271487746878</v>
      </c>
      <c r="L76">
        <v>0.23584810087809371</v>
      </c>
      <c r="M76">
        <v>0.17305621257010895</v>
      </c>
      <c r="N76">
        <v>0.7121944036303256</v>
      </c>
      <c r="O76">
        <v>0.81503150484104459</v>
      </c>
      <c r="P76">
        <v>0.54613508469166727</v>
      </c>
      <c r="Q76">
        <v>0.19448032813756289</v>
      </c>
      <c r="R76">
        <v>0.97209865900328829</v>
      </c>
      <c r="S76">
        <v>0.259940053670217</v>
      </c>
      <c r="T76">
        <v>4.9852980115092649E-3</v>
      </c>
      <c r="U76">
        <v>0.82229666242543353</v>
      </c>
      <c r="V76">
        <v>0.6836388953108683</v>
      </c>
    </row>
    <row r="77" spans="2:22" x14ac:dyDescent="0.25">
      <c r="B77">
        <v>75</v>
      </c>
      <c r="C77">
        <v>0.10704251663326314</v>
      </c>
      <c r="D77">
        <v>0.31340089946106642</v>
      </c>
      <c r="E77">
        <v>0.11061139000598708</v>
      </c>
      <c r="F77">
        <v>0.89307762509881883</v>
      </c>
      <c r="G77">
        <v>1.2260553460363255E-2</v>
      </c>
      <c r="H77">
        <v>0.96399319547159634</v>
      </c>
      <c r="I77">
        <v>2.1650851986632524E-2</v>
      </c>
      <c r="J77">
        <v>0.55503735903820517</v>
      </c>
      <c r="K77">
        <v>0.14821825068012462</v>
      </c>
      <c r="L77">
        <v>0.59050110150762514</v>
      </c>
      <c r="M77">
        <v>0.31729350794244837</v>
      </c>
      <c r="N77">
        <v>0.86542231123592606</v>
      </c>
      <c r="O77">
        <v>3.1307660578490548E-2</v>
      </c>
      <c r="P77">
        <v>0.64513283883008743</v>
      </c>
      <c r="Q77">
        <v>0.89971820466904795</v>
      </c>
      <c r="R77">
        <v>0.35970133134161753</v>
      </c>
      <c r="S77">
        <v>0.46083636840683639</v>
      </c>
      <c r="T77">
        <v>0.82555486159426295</v>
      </c>
      <c r="U77">
        <v>0.58107408506201441</v>
      </c>
      <c r="V77">
        <v>0.67227283494760393</v>
      </c>
    </row>
    <row r="78" spans="2:22" x14ac:dyDescent="0.25">
      <c r="B78">
        <v>76</v>
      </c>
      <c r="C78">
        <v>0.63924879882527241</v>
      </c>
      <c r="D78">
        <v>0.76029579227174304</v>
      </c>
      <c r="E78">
        <v>0.12378768084618486</v>
      </c>
      <c r="F78">
        <v>0.5545811316361311</v>
      </c>
      <c r="G78">
        <v>0.97819609098994542</v>
      </c>
      <c r="H78">
        <v>0.70184378732838915</v>
      </c>
      <c r="I78">
        <v>0.20850633652194528</v>
      </c>
      <c r="J78">
        <v>0.24160279044980748</v>
      </c>
      <c r="K78">
        <v>0.54422537525256565</v>
      </c>
      <c r="L78">
        <v>0.65592422607029732</v>
      </c>
      <c r="M78">
        <v>0.3848181759685636</v>
      </c>
      <c r="N78">
        <v>0.83999956754006933</v>
      </c>
      <c r="O78">
        <v>0.79583410260717002</v>
      </c>
      <c r="P78">
        <v>0.33914453468216532</v>
      </c>
      <c r="Q78">
        <v>0.72249058064712202</v>
      </c>
      <c r="R78">
        <v>0.66484482340430318</v>
      </c>
      <c r="S78">
        <v>0.28160576835794782</v>
      </c>
      <c r="T78">
        <v>9.1069871408430814E-2</v>
      </c>
      <c r="U78">
        <v>0.18713386663372145</v>
      </c>
      <c r="V78">
        <v>0.64369131448340333</v>
      </c>
    </row>
    <row r="79" spans="2:22" x14ac:dyDescent="0.25">
      <c r="B79">
        <v>77</v>
      </c>
      <c r="C79">
        <v>0.43567246388677816</v>
      </c>
      <c r="D79">
        <v>0.59459361104149733</v>
      </c>
      <c r="E79">
        <v>0.76923728459464513</v>
      </c>
      <c r="F79">
        <v>0.41096072723895838</v>
      </c>
      <c r="G79">
        <v>0.56727858339299719</v>
      </c>
      <c r="H79">
        <v>0.80838726537096672</v>
      </c>
      <c r="I79">
        <v>0.29623473174917625</v>
      </c>
      <c r="J79">
        <v>0.48004890128810945</v>
      </c>
      <c r="K79">
        <v>3.0792039010866468E-2</v>
      </c>
      <c r="L79">
        <v>0.90437829307635376</v>
      </c>
      <c r="M79">
        <v>0.88583518626271829</v>
      </c>
      <c r="N79">
        <v>0.76985360508073875</v>
      </c>
      <c r="O79">
        <v>0.86913701109083186</v>
      </c>
      <c r="P79">
        <v>0.24027096447989149</v>
      </c>
      <c r="Q79">
        <v>0.35578971678426541</v>
      </c>
      <c r="R79">
        <v>0.30697869549266787</v>
      </c>
      <c r="S79">
        <v>0.5643608372577078</v>
      </c>
      <c r="T79">
        <v>0.46326818037434858</v>
      </c>
      <c r="U79">
        <v>0.99829730120289195</v>
      </c>
      <c r="V79">
        <v>3.4641113420248892E-2</v>
      </c>
    </row>
    <row r="80" spans="2:22" x14ac:dyDescent="0.25">
      <c r="B80">
        <v>78</v>
      </c>
      <c r="C80">
        <v>0.69191895011712123</v>
      </c>
      <c r="D80">
        <v>0.17988117419542715</v>
      </c>
      <c r="E80">
        <v>0.85309912450815517</v>
      </c>
      <c r="F80">
        <v>0.53293874454468626</v>
      </c>
      <c r="G80">
        <v>0.7584613101751998</v>
      </c>
      <c r="H80">
        <v>0.2812363896764678</v>
      </c>
      <c r="I80">
        <v>0.89277820097735661</v>
      </c>
      <c r="J80">
        <v>0.71857475332935428</v>
      </c>
      <c r="K80">
        <v>0.27910647427526247</v>
      </c>
      <c r="L80">
        <v>0.24750964676081311</v>
      </c>
      <c r="M80">
        <v>2.8558230924975003E-2</v>
      </c>
      <c r="N80">
        <v>0.56784783791008198</v>
      </c>
      <c r="O80">
        <v>0.2667695101143237</v>
      </c>
      <c r="P80">
        <v>0.92929890083407574</v>
      </c>
      <c r="Q80">
        <v>0.97494896121009234</v>
      </c>
      <c r="R80">
        <v>0.11309289018173541</v>
      </c>
      <c r="S80">
        <v>0.90279177597607574</v>
      </c>
      <c r="T80">
        <v>0.69862233746763192</v>
      </c>
      <c r="U80">
        <v>0.54520091382938229</v>
      </c>
      <c r="V80">
        <v>0.51865280347689158</v>
      </c>
    </row>
    <row r="81" spans="2:22" x14ac:dyDescent="0.25">
      <c r="B81">
        <v>79</v>
      </c>
      <c r="C81">
        <v>0.47314198248450001</v>
      </c>
      <c r="D81">
        <v>0.74667211419752277</v>
      </c>
      <c r="E81">
        <v>0.41143937609484338</v>
      </c>
      <c r="F81">
        <v>0.79367457563541577</v>
      </c>
      <c r="G81">
        <v>0.7122206738743202</v>
      </c>
      <c r="H81">
        <v>0.33288305159996701</v>
      </c>
      <c r="I81">
        <v>0.14968022327438812</v>
      </c>
      <c r="J81">
        <v>0.90323209225479495</v>
      </c>
      <c r="K81">
        <v>0.2451437869817239</v>
      </c>
      <c r="L81">
        <v>0.98831699521909488</v>
      </c>
      <c r="M81">
        <v>9.2271957888280021E-2</v>
      </c>
      <c r="N81">
        <v>0.27614263396849847</v>
      </c>
      <c r="O81">
        <v>0.77997663614242363</v>
      </c>
      <c r="P81">
        <v>0.34358928209577777</v>
      </c>
      <c r="Q81">
        <v>0.3951674808048653</v>
      </c>
      <c r="R81">
        <v>0.86142252595263269</v>
      </c>
      <c r="S81">
        <v>0.93756100302661349</v>
      </c>
      <c r="T81">
        <v>0.44387875220470097</v>
      </c>
      <c r="U81">
        <v>0.48643673080366234</v>
      </c>
      <c r="V81">
        <v>3.5490388209970192E-2</v>
      </c>
    </row>
    <row r="82" spans="2:22" x14ac:dyDescent="0.25">
      <c r="B82">
        <v>80</v>
      </c>
      <c r="C82">
        <v>0.44492060726488725</v>
      </c>
      <c r="D82">
        <v>0.53142926833320936</v>
      </c>
      <c r="E82">
        <v>8.0803799213924998E-2</v>
      </c>
      <c r="F82">
        <v>8.5508643504742743E-2</v>
      </c>
      <c r="G82">
        <v>0.36694479764931609</v>
      </c>
      <c r="H82">
        <v>2.8540735997898636E-2</v>
      </c>
      <c r="I82">
        <v>0.44393784399549441</v>
      </c>
      <c r="J82">
        <v>0.97653460013546933</v>
      </c>
      <c r="K82">
        <v>0.87214090237364394</v>
      </c>
      <c r="L82">
        <v>0.54700732237384497</v>
      </c>
      <c r="M82">
        <v>0.52676813724264426</v>
      </c>
      <c r="N82">
        <v>0.8235764244025523</v>
      </c>
      <c r="O82">
        <v>0.4367735875966865</v>
      </c>
      <c r="P82">
        <v>0.63407734145588446</v>
      </c>
      <c r="Q82">
        <v>0.61134464992194104</v>
      </c>
      <c r="R82">
        <v>0.72381215107344432</v>
      </c>
      <c r="S82">
        <v>0.66535008527776451</v>
      </c>
      <c r="T82">
        <v>0.15719499675566162</v>
      </c>
      <c r="U82">
        <v>0.38815434112756453</v>
      </c>
      <c r="V82">
        <v>0.55061437869498775</v>
      </c>
    </row>
    <row r="83" spans="2:22" x14ac:dyDescent="0.25">
      <c r="B83">
        <v>81</v>
      </c>
      <c r="C83">
        <v>0.81049128703208595</v>
      </c>
      <c r="D83">
        <v>0.90540297099259881</v>
      </c>
      <c r="E83">
        <v>0.16181709235553532</v>
      </c>
      <c r="F83">
        <v>0.68923448719166469</v>
      </c>
      <c r="G83">
        <v>0.55308028813490329</v>
      </c>
      <c r="H83">
        <v>0.36432383855827499</v>
      </c>
      <c r="I83">
        <v>0.40981733649274954</v>
      </c>
      <c r="J83">
        <v>0.72336179329946249</v>
      </c>
      <c r="K83">
        <v>0.83403713063468721</v>
      </c>
      <c r="L83">
        <v>4.7220579184621636E-2</v>
      </c>
      <c r="M83">
        <v>7.8713629058369428E-2</v>
      </c>
      <c r="N83">
        <v>4.4696895106088874E-2</v>
      </c>
      <c r="O83">
        <v>0.94316313683083308</v>
      </c>
      <c r="P83">
        <v>0.21777901054303195</v>
      </c>
      <c r="Q83">
        <v>0.54436934648679447</v>
      </c>
      <c r="R83">
        <v>0.23583778506281927</v>
      </c>
      <c r="S83">
        <v>0.13710096819291362</v>
      </c>
      <c r="T83">
        <v>0.17296432951755469</v>
      </c>
      <c r="U83">
        <v>0.51679351636987403</v>
      </c>
      <c r="V83">
        <v>0.61919732800893557</v>
      </c>
    </row>
    <row r="84" spans="2:22" x14ac:dyDescent="0.25">
      <c r="B84">
        <v>82</v>
      </c>
      <c r="C84">
        <v>0.12400369238975628</v>
      </c>
      <c r="D84">
        <v>0.43285482836422617</v>
      </c>
      <c r="E84">
        <v>0.64478728567020638</v>
      </c>
      <c r="F84">
        <v>0.21265428888222404</v>
      </c>
      <c r="G84">
        <v>0.54811746956027729</v>
      </c>
      <c r="H84">
        <v>9.3780451626458206E-2</v>
      </c>
      <c r="I84">
        <v>0.93441357524694091</v>
      </c>
      <c r="J84">
        <v>0.84008762989293562</v>
      </c>
      <c r="K84">
        <v>0.9762948950692607</v>
      </c>
      <c r="L84">
        <v>0.33610650497129368</v>
      </c>
      <c r="M84">
        <v>0.62846088514680876</v>
      </c>
      <c r="N84">
        <v>0.43639638448478046</v>
      </c>
      <c r="O84">
        <v>0.78758012206271832</v>
      </c>
      <c r="P84">
        <v>0.52202932975303962</v>
      </c>
      <c r="Q84">
        <v>9.7071174774754354E-3</v>
      </c>
      <c r="R84">
        <v>0.80817127788818688</v>
      </c>
      <c r="S84">
        <v>0.42571532530758915</v>
      </c>
      <c r="T84">
        <v>0.28830102949266578</v>
      </c>
      <c r="U84">
        <v>0.84264177107061267</v>
      </c>
      <c r="V84">
        <v>0.80472519910700147</v>
      </c>
    </row>
    <row r="85" spans="2:22" x14ac:dyDescent="0.25">
      <c r="B85">
        <v>83</v>
      </c>
      <c r="C85">
        <v>0.99187074525250818</v>
      </c>
      <c r="D85">
        <v>0.98663875933420586</v>
      </c>
      <c r="E85">
        <v>0.33604750997835531</v>
      </c>
      <c r="F85">
        <v>0.58723830677427458</v>
      </c>
      <c r="G85">
        <v>0.63839254337800555</v>
      </c>
      <c r="H85">
        <v>0.45807038228961416</v>
      </c>
      <c r="I85">
        <v>0.7927238384843005</v>
      </c>
      <c r="J85">
        <v>0.62585914038468649</v>
      </c>
      <c r="K85">
        <v>0.33546245055028523</v>
      </c>
      <c r="L85">
        <v>0.9298623972680371</v>
      </c>
      <c r="M85">
        <v>0.43637739458165381</v>
      </c>
      <c r="N85">
        <v>0.87642453348906546</v>
      </c>
      <c r="O85">
        <v>0.88699327314396248</v>
      </c>
      <c r="P85">
        <v>0.33252828643909371</v>
      </c>
      <c r="Q85">
        <v>0.12122669922432827</v>
      </c>
      <c r="R85">
        <v>0.19603978373853437</v>
      </c>
      <c r="S85">
        <v>0.53954512818485756</v>
      </c>
      <c r="T85">
        <v>0.60989369827823481</v>
      </c>
      <c r="U85">
        <v>6.4224564431533793E-2</v>
      </c>
      <c r="V85">
        <v>0.5857976032130261</v>
      </c>
    </row>
    <row r="86" spans="2:22" x14ac:dyDescent="0.25">
      <c r="B86">
        <v>84</v>
      </c>
      <c r="C86">
        <v>0.47680748104520121</v>
      </c>
      <c r="D86">
        <v>0.8102522022909624</v>
      </c>
      <c r="E86">
        <v>0.86063708760006108</v>
      </c>
      <c r="F86">
        <v>0.33063506690068789</v>
      </c>
      <c r="G86">
        <v>0.1131296428432087</v>
      </c>
      <c r="H86">
        <v>4.4085939743658376E-2</v>
      </c>
      <c r="I86">
        <v>0.46602463027752616</v>
      </c>
      <c r="J86">
        <v>3.2191164189935062E-2</v>
      </c>
      <c r="K86">
        <v>0.4797264216109689</v>
      </c>
      <c r="L86">
        <v>8.6765702424712821E-2</v>
      </c>
      <c r="M86">
        <v>0.37306698820393258</v>
      </c>
      <c r="N86">
        <v>0.99500692325719409</v>
      </c>
      <c r="O86">
        <v>3.9043571678737177E-2</v>
      </c>
      <c r="P86">
        <v>0.80321801594350561</v>
      </c>
      <c r="Q86">
        <v>0.10537838908787234</v>
      </c>
      <c r="R86">
        <v>0.76820765290585147</v>
      </c>
      <c r="S86">
        <v>2.8705175747975487E-2</v>
      </c>
      <c r="T86">
        <v>0.64069215302854099</v>
      </c>
      <c r="U86">
        <v>0.81014228649098952</v>
      </c>
      <c r="V86">
        <v>0.90788964202727862</v>
      </c>
    </row>
    <row r="87" spans="2:22" x14ac:dyDescent="0.25">
      <c r="B87">
        <v>85</v>
      </c>
      <c r="C87">
        <v>0.73843270175262732</v>
      </c>
      <c r="D87">
        <v>0.73594250300373587</v>
      </c>
      <c r="E87">
        <v>0.69793233261102916</v>
      </c>
      <c r="F87">
        <v>0.3635306402809384</v>
      </c>
      <c r="G87">
        <v>0.39215256931406417</v>
      </c>
      <c r="H87">
        <v>9.1160122406575894E-2</v>
      </c>
      <c r="I87">
        <v>0.52254010700314879</v>
      </c>
      <c r="J87">
        <v>0.33400864816886067</v>
      </c>
      <c r="K87">
        <v>0.82135925266554621</v>
      </c>
      <c r="L87">
        <v>0.98651425535607817</v>
      </c>
      <c r="M87">
        <v>0.4120354172771945</v>
      </c>
      <c r="N87">
        <v>0.84728358186312924</v>
      </c>
      <c r="O87">
        <v>0.66356151123799201</v>
      </c>
      <c r="P87">
        <v>0.96426481019079091</v>
      </c>
      <c r="Q87">
        <v>0.70384999283850491</v>
      </c>
      <c r="R87">
        <v>1.9430440364389234E-2</v>
      </c>
      <c r="S87">
        <v>0.41195012285899785</v>
      </c>
      <c r="T87">
        <v>4.768452714260274E-2</v>
      </c>
      <c r="U87">
        <v>0.11517411628747953</v>
      </c>
      <c r="V87">
        <v>0.80229833787939242</v>
      </c>
    </row>
    <row r="88" spans="2:22" x14ac:dyDescent="0.25">
      <c r="B88">
        <v>86</v>
      </c>
      <c r="C88">
        <v>0.85829997432133354</v>
      </c>
      <c r="D88">
        <v>0.53601877817643562</v>
      </c>
      <c r="E88">
        <v>5.6723502774176815E-2</v>
      </c>
      <c r="F88">
        <v>0.28454941094596098</v>
      </c>
      <c r="G88">
        <v>0.68253733639250935</v>
      </c>
      <c r="H88">
        <v>0.55161395040943706</v>
      </c>
      <c r="I88">
        <v>0.28224381066405635</v>
      </c>
      <c r="J88">
        <v>0.31563364666071791</v>
      </c>
      <c r="K88">
        <v>0.87674789335331327</v>
      </c>
      <c r="L88">
        <v>5.8132881556137272E-2</v>
      </c>
      <c r="M88">
        <v>0.37077454508890106</v>
      </c>
      <c r="N88">
        <v>0.6882673500144767</v>
      </c>
      <c r="O88">
        <v>4.4012720283593154E-2</v>
      </c>
      <c r="P88">
        <v>0.90806787794599408</v>
      </c>
      <c r="Q88">
        <v>0.5092146987755275</v>
      </c>
      <c r="R88">
        <v>0.94756407607037674</v>
      </c>
      <c r="S88">
        <v>0.77938304273111858</v>
      </c>
      <c r="T88">
        <v>0.7798674227718374</v>
      </c>
      <c r="U88">
        <v>0.48527747542943755</v>
      </c>
      <c r="V88">
        <v>0.34213668596487423</v>
      </c>
    </row>
    <row r="89" spans="2:22" x14ac:dyDescent="0.25">
      <c r="B89">
        <v>87</v>
      </c>
      <c r="C89">
        <v>0.61669274464712664</v>
      </c>
      <c r="D89">
        <v>1.191939615620341E-2</v>
      </c>
      <c r="E89">
        <v>0.33080291192051536</v>
      </c>
      <c r="F89">
        <v>0.90842002661611598</v>
      </c>
      <c r="G89">
        <v>0.40124604231720884</v>
      </c>
      <c r="H89">
        <v>0.50027109888502785</v>
      </c>
      <c r="I89">
        <v>0.2869899938976348</v>
      </c>
      <c r="J89">
        <v>0.8857405439964996</v>
      </c>
      <c r="K89">
        <v>7.7715334778641676E-2</v>
      </c>
      <c r="L89">
        <v>0.24927068088253268</v>
      </c>
      <c r="M89">
        <v>0.51654146870530759</v>
      </c>
      <c r="N89">
        <v>0.31256456579975112</v>
      </c>
      <c r="O89">
        <v>0.97945175544717156</v>
      </c>
      <c r="P89">
        <v>0.28569387498387777</v>
      </c>
      <c r="Q89">
        <v>0.59967532540578805</v>
      </c>
      <c r="R89">
        <v>0.41477730631935472</v>
      </c>
      <c r="S89">
        <v>0.83994893808001891</v>
      </c>
      <c r="T89">
        <v>4.884847020034444E-2</v>
      </c>
      <c r="U89">
        <v>0.78649962933052464</v>
      </c>
      <c r="V89">
        <v>6.4134512079070838E-2</v>
      </c>
    </row>
    <row r="90" spans="2:22" x14ac:dyDescent="0.25">
      <c r="B90">
        <v>88</v>
      </c>
      <c r="C90">
        <v>0.77335452310767394</v>
      </c>
      <c r="D90">
        <v>3.7844468427668865E-2</v>
      </c>
      <c r="E90">
        <v>0.7674145269391488</v>
      </c>
      <c r="F90">
        <v>0.43259355322405391</v>
      </c>
      <c r="G90">
        <v>0.69821056562408668</v>
      </c>
      <c r="H90">
        <v>0.57766025601296533</v>
      </c>
      <c r="I90">
        <v>0.53328922781618626</v>
      </c>
      <c r="J90">
        <v>0.30920257009425445</v>
      </c>
      <c r="K90">
        <v>0.47930570787270987</v>
      </c>
      <c r="L90">
        <v>0.56901251730273028</v>
      </c>
      <c r="M90">
        <v>0.45597409884117668</v>
      </c>
      <c r="N90">
        <v>5.4990391700055596E-2</v>
      </c>
      <c r="O90">
        <v>0.51236195074214042</v>
      </c>
      <c r="P90">
        <v>0.98409383553629759</v>
      </c>
      <c r="Q90">
        <v>0.72869502964766442</v>
      </c>
      <c r="R90">
        <v>0.80475069399202503</v>
      </c>
      <c r="S90">
        <v>0.37229418569898343</v>
      </c>
      <c r="T90">
        <v>0.57901307506136224</v>
      </c>
      <c r="U90">
        <v>0.25334662165086064</v>
      </c>
      <c r="V90">
        <v>0.83920549162982749</v>
      </c>
    </row>
    <row r="91" spans="2:22" x14ac:dyDescent="0.25">
      <c r="B91">
        <v>89</v>
      </c>
      <c r="C91">
        <v>0.3695676359738469</v>
      </c>
      <c r="D91">
        <v>0.59860408721819502</v>
      </c>
      <c r="E91">
        <v>0.64565917307788667</v>
      </c>
      <c r="F91">
        <v>9.4614457209296177E-2</v>
      </c>
      <c r="G91">
        <v>0.75163230271960124</v>
      </c>
      <c r="H91">
        <v>0.75682787100646465</v>
      </c>
      <c r="I91">
        <v>0.49536449229718471</v>
      </c>
      <c r="J91">
        <v>0.72778652811180855</v>
      </c>
      <c r="K91">
        <v>0.49211373076236686</v>
      </c>
      <c r="L91">
        <v>0.85667642015626488</v>
      </c>
      <c r="M91">
        <v>0.40713118515231184</v>
      </c>
      <c r="N91">
        <v>0.18246167054551865</v>
      </c>
      <c r="O91">
        <v>0.668704430060995</v>
      </c>
      <c r="P91">
        <v>0.33726072314284838</v>
      </c>
      <c r="Q91">
        <v>0.81029465007871182</v>
      </c>
      <c r="R91">
        <v>0.76231475450189756</v>
      </c>
      <c r="S91">
        <v>8.6484485790043752E-2</v>
      </c>
      <c r="T91">
        <v>0.90149572352765972</v>
      </c>
      <c r="U91">
        <v>9.0599924362020801E-2</v>
      </c>
      <c r="V91">
        <v>0.33835164478188129</v>
      </c>
    </row>
    <row r="92" spans="2:22" x14ac:dyDescent="0.25">
      <c r="B92">
        <v>90</v>
      </c>
      <c r="C92">
        <v>0.48176745287823142</v>
      </c>
      <c r="D92">
        <v>0.20524493737948779</v>
      </c>
      <c r="E92">
        <v>0.54037470787765329</v>
      </c>
      <c r="F92">
        <v>0.14827984704778796</v>
      </c>
      <c r="G92">
        <v>0.46522653436767314</v>
      </c>
      <c r="H92">
        <v>0.26824549295754241</v>
      </c>
      <c r="I92">
        <v>0.22868089815906534</v>
      </c>
      <c r="J92">
        <v>0.80441304438250527</v>
      </c>
      <c r="K92">
        <v>0.13479644468994234</v>
      </c>
      <c r="L92">
        <v>0.50310378134616496</v>
      </c>
      <c r="M92">
        <v>0.4276657230548091</v>
      </c>
      <c r="N92">
        <v>0.46418169528916309</v>
      </c>
      <c r="O92">
        <v>0.55731294146183208</v>
      </c>
      <c r="P92">
        <v>8.0344718332073128E-2</v>
      </c>
      <c r="Q92">
        <v>0.26451705945135728</v>
      </c>
      <c r="R92">
        <v>0.52632914157005506</v>
      </c>
      <c r="S92">
        <v>0.32865527886580903</v>
      </c>
      <c r="T92">
        <v>0.54083367939956628</v>
      </c>
      <c r="U92">
        <v>0.38301241375313144</v>
      </c>
      <c r="V92">
        <v>0.99888327336288141</v>
      </c>
    </row>
    <row r="93" spans="2:22" x14ac:dyDescent="0.25">
      <c r="B93">
        <v>91</v>
      </c>
      <c r="C93">
        <v>0.31053314038281066</v>
      </c>
      <c r="D93">
        <v>0.2855902501883989</v>
      </c>
      <c r="E93">
        <v>0.16663490523931235</v>
      </c>
      <c r="F93">
        <v>0.67188452523016906</v>
      </c>
      <c r="G93">
        <v>0.21596365031188225</v>
      </c>
      <c r="H93">
        <v>0.6148157473362188</v>
      </c>
      <c r="I93">
        <v>0.24106646881195593</v>
      </c>
      <c r="J93">
        <v>4.9629821808170549E-2</v>
      </c>
      <c r="K93">
        <v>0.61184048036674721</v>
      </c>
      <c r="L93">
        <v>0.52658228314263233</v>
      </c>
      <c r="M93">
        <v>0.62687062781728509</v>
      </c>
      <c r="N93">
        <v>4.7594389017463268E-2</v>
      </c>
      <c r="O93">
        <v>0.78544645254958034</v>
      </c>
      <c r="P93">
        <v>0.65583162977848741</v>
      </c>
      <c r="Q93">
        <v>0.48024852658906148</v>
      </c>
      <c r="R93">
        <v>0.51252584591713801</v>
      </c>
      <c r="S93">
        <v>0.21604855314734284</v>
      </c>
      <c r="T93">
        <v>0.56716881147525866</v>
      </c>
      <c r="U93">
        <v>0.60594982422694699</v>
      </c>
      <c r="V93">
        <v>0.79621024950588914</v>
      </c>
    </row>
    <row r="94" spans="2:22" x14ac:dyDescent="0.25">
      <c r="B94">
        <v>92</v>
      </c>
      <c r="C94">
        <v>8.4314855130963373E-2</v>
      </c>
      <c r="D94">
        <v>6.911970283082014E-2</v>
      </c>
      <c r="E94">
        <v>0.25921761334084481</v>
      </c>
      <c r="F94">
        <v>0.19096758715078099</v>
      </c>
      <c r="G94">
        <v>9.2399960376162937E-2</v>
      </c>
      <c r="H94">
        <v>0.23693258940955175</v>
      </c>
      <c r="I94">
        <v>0.98711038528177486</v>
      </c>
      <c r="J94">
        <v>0.88602008855858116</v>
      </c>
      <c r="K94">
        <v>0.31621892395857465</v>
      </c>
      <c r="L94">
        <v>0.53289813970400868</v>
      </c>
      <c r="M94">
        <v>0.77417424810672486</v>
      </c>
      <c r="N94">
        <v>0.92190025154393429</v>
      </c>
      <c r="O94">
        <v>0.93653702883048351</v>
      </c>
      <c r="P94">
        <v>0.35584073057898813</v>
      </c>
      <c r="Q94">
        <v>0.68574912944769562</v>
      </c>
      <c r="R94">
        <v>0.82639867581035364</v>
      </c>
      <c r="S94">
        <v>0.43113709563651792</v>
      </c>
      <c r="T94">
        <v>0.27451092035836666</v>
      </c>
      <c r="U94">
        <v>0.54444689008734515</v>
      </c>
      <c r="V94">
        <v>9.3796067918987314E-2</v>
      </c>
    </row>
    <row r="95" spans="2:22" x14ac:dyDescent="0.25">
      <c r="B95">
        <v>93</v>
      </c>
      <c r="C95">
        <v>0.91703086041605708</v>
      </c>
      <c r="D95">
        <v>0.19763628201439243</v>
      </c>
      <c r="E95">
        <v>0.87888183952768228</v>
      </c>
      <c r="F95">
        <v>0.79072121173771404</v>
      </c>
      <c r="G95">
        <v>0.99396395170724805</v>
      </c>
      <c r="H95">
        <v>0.28194597599299542</v>
      </c>
      <c r="I95">
        <v>0.96141840079513319</v>
      </c>
      <c r="J95">
        <v>0.33672992142493463</v>
      </c>
      <c r="K95">
        <v>0.5946811544441355</v>
      </c>
      <c r="L95">
        <v>0.29313825347605871</v>
      </c>
      <c r="M95">
        <v>0.13118718712002675</v>
      </c>
      <c r="N95">
        <v>0.70870076828920237</v>
      </c>
      <c r="O95">
        <v>0.81287324596227828</v>
      </c>
      <c r="P95">
        <v>0.27177195074763727</v>
      </c>
      <c r="Q95">
        <v>5.7615339598197757E-2</v>
      </c>
      <c r="R95">
        <v>9.0714378468373491E-2</v>
      </c>
      <c r="S95">
        <v>0.11833918053024894</v>
      </c>
      <c r="T95">
        <v>0.3466822683859565</v>
      </c>
      <c r="U95">
        <v>0.59178830520513248</v>
      </c>
      <c r="V95">
        <v>0.48717917248467835</v>
      </c>
    </row>
    <row r="96" spans="2:22" x14ac:dyDescent="0.25">
      <c r="B96">
        <v>94</v>
      </c>
      <c r="C96">
        <v>0.98394550575917972</v>
      </c>
      <c r="D96">
        <v>0.62534626424029871</v>
      </c>
      <c r="E96">
        <v>0.38370728871996773</v>
      </c>
      <c r="F96">
        <v>0.11192054917095895</v>
      </c>
      <c r="G96">
        <v>6.8724367039939338E-2</v>
      </c>
      <c r="H96">
        <v>6.7034429895101777E-2</v>
      </c>
      <c r="I96">
        <v>0.33718966714236576</v>
      </c>
      <c r="J96">
        <v>0.78429893622041758</v>
      </c>
      <c r="K96">
        <v>0.6480788228947898</v>
      </c>
      <c r="L96">
        <v>0.56483420393235351</v>
      </c>
      <c r="M96">
        <v>0.37282323184161847</v>
      </c>
      <c r="N96">
        <v>0.1045528478404516</v>
      </c>
      <c r="O96">
        <v>0.19441475135126662</v>
      </c>
      <c r="P96">
        <v>0.88229414460831435</v>
      </c>
      <c r="Q96">
        <v>0.35362020663513327</v>
      </c>
      <c r="R96">
        <v>0.4355770758972608</v>
      </c>
      <c r="S96">
        <v>0.3075872931712933</v>
      </c>
      <c r="T96">
        <v>0.4403291238127347</v>
      </c>
      <c r="U96">
        <v>3.3318183520294475E-2</v>
      </c>
      <c r="V96">
        <v>0.63060495401493233</v>
      </c>
    </row>
    <row r="97" spans="2:22" x14ac:dyDescent="0.25">
      <c r="B97">
        <v>95</v>
      </c>
      <c r="C97">
        <v>0.96967091927211069</v>
      </c>
      <c r="D97">
        <v>0.26954632865962758</v>
      </c>
      <c r="E97">
        <v>0.4827709622701688</v>
      </c>
      <c r="F97">
        <v>0.30387919659924556</v>
      </c>
      <c r="G97">
        <v>0.52882755258077729</v>
      </c>
      <c r="H97">
        <v>0.12526458334110058</v>
      </c>
      <c r="I97">
        <v>0.567765028875167</v>
      </c>
      <c r="J97">
        <v>0.4714488208058194</v>
      </c>
      <c r="K97">
        <v>0.38428375368226853</v>
      </c>
      <c r="L97">
        <v>0.98700293293595065</v>
      </c>
      <c r="M97">
        <v>0.71768518079342059</v>
      </c>
      <c r="N97">
        <v>0.58704671512147399</v>
      </c>
      <c r="O97">
        <v>0.98186490566861817</v>
      </c>
      <c r="P97">
        <v>0.27945795021782249</v>
      </c>
      <c r="Q97">
        <v>0.39148927067752415</v>
      </c>
      <c r="R97">
        <v>0.39928737870761499</v>
      </c>
      <c r="S97">
        <v>2.7707455555907146E-2</v>
      </c>
      <c r="T97">
        <v>4.6338824391714661E-2</v>
      </c>
      <c r="U97">
        <v>0.69747740765094313</v>
      </c>
      <c r="V97">
        <v>0.24449676761608519</v>
      </c>
    </row>
    <row r="98" spans="2:22" x14ac:dyDescent="0.25">
      <c r="B98">
        <v>96</v>
      </c>
      <c r="C98">
        <v>0.53461373978179783</v>
      </c>
      <c r="D98">
        <v>0.84411553025960662</v>
      </c>
      <c r="E98">
        <v>0.50237813273258247</v>
      </c>
      <c r="F98">
        <v>0.73673501758205084</v>
      </c>
      <c r="G98">
        <v>0.2690610459450582</v>
      </c>
      <c r="H98">
        <v>0.23340011141976857</v>
      </c>
      <c r="I98">
        <v>0.44650948695002524</v>
      </c>
      <c r="J98">
        <v>0.6105125521116328</v>
      </c>
      <c r="K98">
        <v>0.42371364064117767</v>
      </c>
      <c r="L98">
        <v>0.24544387317716598</v>
      </c>
      <c r="M98">
        <v>0.88478627097796458</v>
      </c>
      <c r="N98">
        <v>4.2558593538678302E-2</v>
      </c>
      <c r="O98">
        <v>0.71622501420753992</v>
      </c>
      <c r="P98">
        <v>0.79117563905811306</v>
      </c>
      <c r="Q98">
        <v>0.99942551018969716</v>
      </c>
      <c r="R98">
        <v>6.6987367055359792E-2</v>
      </c>
      <c r="S98">
        <v>0.179912456268851</v>
      </c>
      <c r="T98">
        <v>0.75446583039528492</v>
      </c>
      <c r="U98">
        <v>0.70306206656151193</v>
      </c>
      <c r="V98">
        <v>7.6161777848781753E-2</v>
      </c>
    </row>
    <row r="99" spans="2:22" x14ac:dyDescent="0.25">
      <c r="B99">
        <v>97</v>
      </c>
      <c r="C99">
        <v>0.32511353556374356</v>
      </c>
      <c r="D99">
        <v>0.17813729345688412</v>
      </c>
      <c r="E99">
        <v>0.41068554670809609</v>
      </c>
      <c r="F99">
        <v>0.28593092664159098</v>
      </c>
      <c r="G99">
        <v>0.66255125883782839</v>
      </c>
      <c r="H99">
        <v>0.983391040223208</v>
      </c>
      <c r="I99">
        <v>0.21520109361438111</v>
      </c>
      <c r="J99">
        <v>0.82062949714634559</v>
      </c>
      <c r="K99">
        <v>0.11546604280695094</v>
      </c>
      <c r="L99">
        <v>0.10335576786453871</v>
      </c>
      <c r="M99">
        <v>0.65248007611740588</v>
      </c>
      <c r="N99">
        <v>0.18578647104282764</v>
      </c>
      <c r="O99">
        <v>4.2132108828349057E-2</v>
      </c>
      <c r="P99">
        <v>0.21273098853390526</v>
      </c>
      <c r="Q99">
        <v>0.15721373390733806</v>
      </c>
      <c r="R99">
        <v>0.11920495578367296</v>
      </c>
      <c r="S99">
        <v>0.11396345140945252</v>
      </c>
      <c r="T99">
        <v>0.82652386867074501</v>
      </c>
      <c r="U99">
        <v>0.91671993431349552</v>
      </c>
      <c r="V99">
        <v>0.35856622998316912</v>
      </c>
    </row>
    <row r="100" spans="2:22" x14ac:dyDescent="0.25">
      <c r="B100">
        <v>98</v>
      </c>
      <c r="C100">
        <v>0.78379061538755046</v>
      </c>
      <c r="D100">
        <v>0.56958785485629271</v>
      </c>
      <c r="E100">
        <v>0.60122516055831743</v>
      </c>
      <c r="F100">
        <v>0.64996656924893093</v>
      </c>
      <c r="G100">
        <v>0.16069432580263854</v>
      </c>
      <c r="H100">
        <v>8.5052408056836004E-3</v>
      </c>
      <c r="I100">
        <v>0.9215988879228556</v>
      </c>
      <c r="J100">
        <v>0.85288324482025946</v>
      </c>
      <c r="K100">
        <v>0.50125192274184371</v>
      </c>
      <c r="L100">
        <v>0.93010980452446201</v>
      </c>
      <c r="M100">
        <v>0.98188880393470868</v>
      </c>
      <c r="N100">
        <v>0.10711036008809671</v>
      </c>
      <c r="O100">
        <v>0.35576298655206795</v>
      </c>
      <c r="P100">
        <v>0.50603785253642841</v>
      </c>
      <c r="Q100">
        <v>0.32623050729869174</v>
      </c>
      <c r="R100">
        <v>0.20687361145040417</v>
      </c>
      <c r="S100">
        <v>0.62658798415473371</v>
      </c>
      <c r="T100">
        <v>0.2066686461877727</v>
      </c>
      <c r="U100">
        <v>0.92985701870727611</v>
      </c>
      <c r="V100">
        <v>0.99444344687173958</v>
      </c>
    </row>
    <row r="101" spans="2:22" x14ac:dyDescent="0.25">
      <c r="B101">
        <v>99</v>
      </c>
      <c r="C101">
        <v>0.77252885088135592</v>
      </c>
      <c r="D101">
        <v>0.85064330776282215</v>
      </c>
      <c r="E101">
        <v>0.11127611558745354</v>
      </c>
      <c r="F101">
        <v>0.73899115987626929</v>
      </c>
      <c r="G101">
        <v>0.31678181956966345</v>
      </c>
      <c r="H101">
        <v>0.36200903415214292</v>
      </c>
      <c r="I101">
        <v>7.1802517165993507E-2</v>
      </c>
      <c r="J101">
        <v>0.15807776711889021</v>
      </c>
      <c r="K101">
        <v>0.60127009733579229</v>
      </c>
      <c r="L101">
        <v>0.93357520809182515</v>
      </c>
      <c r="M101">
        <v>0.47291735565560789</v>
      </c>
      <c r="N101">
        <v>0.48153643055757689</v>
      </c>
      <c r="O101">
        <v>4.6903533845703116E-2</v>
      </c>
      <c r="P101">
        <v>0.4511782137600937</v>
      </c>
      <c r="Q101">
        <v>0.59948237265551185</v>
      </c>
      <c r="R101">
        <v>0.38210194990755642</v>
      </c>
      <c r="S101">
        <v>0.58846816672079516</v>
      </c>
      <c r="T101">
        <v>0.17904842677797994</v>
      </c>
      <c r="U101">
        <v>0.78680636333838461</v>
      </c>
      <c r="V101">
        <v>0.3288068058578153</v>
      </c>
    </row>
    <row r="102" spans="2:22" x14ac:dyDescent="0.25">
      <c r="B102">
        <v>100</v>
      </c>
      <c r="C102">
        <v>0.70936721168187855</v>
      </c>
      <c r="D102">
        <v>0.3917484857865241</v>
      </c>
      <c r="E102">
        <v>0.85816866936937686</v>
      </c>
      <c r="F102">
        <v>0.32768631097207734</v>
      </c>
      <c r="G102">
        <v>0.82783637276327782</v>
      </c>
      <c r="H102">
        <v>0.76386887486453814</v>
      </c>
      <c r="I102">
        <v>0.1673457206843123</v>
      </c>
      <c r="J102">
        <v>0.33423286475308345</v>
      </c>
      <c r="K102">
        <v>0.46535679658298834</v>
      </c>
      <c r="L102">
        <v>0.64641341944766917</v>
      </c>
      <c r="M102">
        <v>0.10597522703613471</v>
      </c>
      <c r="N102">
        <v>0.40114270910869299</v>
      </c>
      <c r="O102">
        <v>0.5498107717151528</v>
      </c>
      <c r="P102">
        <v>0.79503796121365955</v>
      </c>
      <c r="Q102">
        <v>0.56344238870238894</v>
      </c>
      <c r="R102">
        <v>0.71228406207285722</v>
      </c>
      <c r="S102">
        <v>0.68098522382309845</v>
      </c>
      <c r="T102">
        <v>0.15253135647675009</v>
      </c>
      <c r="U102">
        <v>0.32266205292753636</v>
      </c>
      <c r="V102">
        <v>0.94963455402567831</v>
      </c>
    </row>
    <row r="103" spans="2:22" x14ac:dyDescent="0.25">
      <c r="B103">
        <v>101</v>
      </c>
      <c r="C103">
        <v>0.85421790742060666</v>
      </c>
      <c r="D103">
        <v>0.4774040220546969</v>
      </c>
      <c r="E103">
        <v>0.90480893502032367</v>
      </c>
      <c r="F103">
        <v>0.40036476900132989</v>
      </c>
      <c r="G103">
        <v>0.92410628850874232</v>
      </c>
      <c r="H103">
        <v>0.6733973467822838</v>
      </c>
      <c r="I103">
        <v>0.12303327588292312</v>
      </c>
      <c r="J103">
        <v>0.79940513906127553</v>
      </c>
      <c r="K103">
        <v>0.13714628310075394</v>
      </c>
      <c r="L103">
        <v>9.9851522706662088E-3</v>
      </c>
      <c r="M103">
        <v>0.40001185433006103</v>
      </c>
      <c r="N103">
        <v>0.81488857915105584</v>
      </c>
      <c r="O103">
        <v>0.93296958156366649</v>
      </c>
      <c r="P103">
        <v>0.54832559834897499</v>
      </c>
      <c r="Q103">
        <v>0.19325206815636875</v>
      </c>
      <c r="R103">
        <v>0.69024189916380774</v>
      </c>
      <c r="S103">
        <v>0.99207540044712861</v>
      </c>
      <c r="T103">
        <v>0.48247198450742013</v>
      </c>
      <c r="U103">
        <v>0.80304010472532905</v>
      </c>
      <c r="V103">
        <v>0.14706308606358753</v>
      </c>
    </row>
    <row r="104" spans="2:22" x14ac:dyDescent="0.25">
      <c r="B104">
        <v>102</v>
      </c>
      <c r="C104">
        <v>0.47883705594780324</v>
      </c>
      <c r="D104">
        <v>0.48626291676879063</v>
      </c>
      <c r="E104">
        <v>0.90151786147789892</v>
      </c>
      <c r="F104">
        <v>0.20684500812325002</v>
      </c>
      <c r="G104">
        <v>0.64710866728804461</v>
      </c>
      <c r="H104">
        <v>0.79819662437873196</v>
      </c>
      <c r="I104">
        <v>0.41597342620881061</v>
      </c>
      <c r="J104">
        <v>0.75587125394616472</v>
      </c>
      <c r="K104">
        <v>2.3040870864643459E-2</v>
      </c>
      <c r="L104">
        <v>0.92151550356749801</v>
      </c>
      <c r="M104">
        <v>0.73047535016628218</v>
      </c>
      <c r="N104">
        <v>0.47849313984146669</v>
      </c>
      <c r="O104">
        <v>0.61978510122868791</v>
      </c>
      <c r="P104">
        <v>0.88366015297507161</v>
      </c>
      <c r="Q104">
        <v>0.99488139312237545</v>
      </c>
      <c r="R104">
        <v>0.98262877924831682</v>
      </c>
      <c r="S104">
        <v>0.534618506249811</v>
      </c>
      <c r="T104">
        <v>0.72625042622272606</v>
      </c>
      <c r="U104">
        <v>0.80120784815541368</v>
      </c>
      <c r="V104">
        <v>0.90105707957293779</v>
      </c>
    </row>
    <row r="105" spans="2:22" x14ac:dyDescent="0.25">
      <c r="B105">
        <v>103</v>
      </c>
      <c r="C105">
        <v>0.97798602149035463</v>
      </c>
      <c r="D105">
        <v>0.95099577328465745</v>
      </c>
      <c r="E105">
        <v>7.6486558701605034E-3</v>
      </c>
      <c r="F105">
        <v>0.49627213471115628</v>
      </c>
      <c r="G105">
        <v>0.5080348695507384</v>
      </c>
      <c r="H105">
        <v>0.85109686489823511</v>
      </c>
      <c r="I105">
        <v>0.15481536366140869</v>
      </c>
      <c r="J105">
        <v>0.86226701955180118</v>
      </c>
      <c r="K105">
        <v>0.18139509915785013</v>
      </c>
      <c r="L105">
        <v>0.74250577642589199</v>
      </c>
      <c r="M105">
        <v>0.38539280617604454</v>
      </c>
      <c r="N105">
        <v>0.3879261687292328</v>
      </c>
      <c r="O105">
        <v>0.69101891968351392</v>
      </c>
      <c r="P105">
        <v>0.43474278419465495</v>
      </c>
      <c r="Q105">
        <v>0.70703753619987464</v>
      </c>
      <c r="R105">
        <v>3.7654913079486541E-2</v>
      </c>
      <c r="S105">
        <v>0.43031707585780588</v>
      </c>
      <c r="T105">
        <v>0.48576541209868673</v>
      </c>
      <c r="U105">
        <v>0.34690447650933987</v>
      </c>
      <c r="V105">
        <v>6.5697697299576641E-2</v>
      </c>
    </row>
    <row r="106" spans="2:22" x14ac:dyDescent="0.25">
      <c r="B106">
        <v>104</v>
      </c>
      <c r="C106">
        <v>0.87778289090498607</v>
      </c>
      <c r="D106">
        <v>0.36277221646073099</v>
      </c>
      <c r="E106">
        <v>0.91706630075162421</v>
      </c>
      <c r="F106">
        <v>0.75776774347406062</v>
      </c>
      <c r="G106">
        <v>8.5831995856000987E-2</v>
      </c>
      <c r="H106">
        <v>0.23191270110050821</v>
      </c>
      <c r="I106">
        <v>0.38175558589141256</v>
      </c>
      <c r="J106">
        <v>0.45174436195729584</v>
      </c>
      <c r="K106">
        <v>0.28817399611999273</v>
      </c>
      <c r="L106">
        <v>0.22893002394312179</v>
      </c>
      <c r="M106">
        <v>0.33602747022684643</v>
      </c>
      <c r="N106">
        <v>0.89125736887274609</v>
      </c>
      <c r="O106">
        <v>0.27699100130967436</v>
      </c>
      <c r="P106">
        <v>0.87224480957803641</v>
      </c>
      <c r="Q106">
        <v>0.23554846537049223</v>
      </c>
      <c r="R106">
        <v>0.50720729003107046</v>
      </c>
      <c r="S106">
        <v>3.4657075786125757E-2</v>
      </c>
      <c r="T106">
        <v>0.1440995820634885</v>
      </c>
      <c r="U106">
        <v>0.29134800113090087</v>
      </c>
      <c r="V106">
        <v>0.78632473371927336</v>
      </c>
    </row>
    <row r="107" spans="2:22" x14ac:dyDescent="0.25">
      <c r="B107">
        <v>105</v>
      </c>
      <c r="C107">
        <v>0.52483267111818988</v>
      </c>
      <c r="D107">
        <v>0.3142274017645863</v>
      </c>
      <c r="E107">
        <v>0.31347767211837319</v>
      </c>
      <c r="F107">
        <v>0.54250743542423319</v>
      </c>
      <c r="G107">
        <v>0.15687475704786324</v>
      </c>
      <c r="H107">
        <v>0.40623252393796672</v>
      </c>
      <c r="I107">
        <v>2.4961470242634398E-2</v>
      </c>
      <c r="J107">
        <v>0.85082200536865393</v>
      </c>
      <c r="K107">
        <v>0.47949255679232805</v>
      </c>
      <c r="L107">
        <v>0.15508509552283112</v>
      </c>
      <c r="M107">
        <v>9.3153629135034777E-2</v>
      </c>
      <c r="N107">
        <v>0.57268420909462581</v>
      </c>
      <c r="O107">
        <v>0.57650531336008193</v>
      </c>
      <c r="P107">
        <v>0.44242090287701563</v>
      </c>
      <c r="Q107">
        <v>0.68380166969917067</v>
      </c>
      <c r="R107">
        <v>0.64708439952858776</v>
      </c>
      <c r="S107">
        <v>0.53010643486166953</v>
      </c>
      <c r="T107">
        <v>0.65732371904571574</v>
      </c>
      <c r="U107">
        <v>0.38611001426536817</v>
      </c>
      <c r="V107">
        <v>7.9567925873350376E-2</v>
      </c>
    </row>
    <row r="108" spans="2:22" x14ac:dyDescent="0.25">
      <c r="B108">
        <v>106</v>
      </c>
      <c r="C108">
        <v>0.16237218583582846</v>
      </c>
      <c r="D108">
        <v>9.7493924042825642E-2</v>
      </c>
      <c r="E108">
        <v>1.1543042641303458E-2</v>
      </c>
      <c r="F108">
        <v>0.98810596020058772</v>
      </c>
      <c r="G108">
        <v>0.54256793339697551</v>
      </c>
      <c r="H108">
        <v>0.45861207448197794</v>
      </c>
      <c r="I108">
        <v>0.3832522901680584</v>
      </c>
      <c r="J108">
        <v>0.16328612246275132</v>
      </c>
      <c r="K108">
        <v>0.54748114059234632</v>
      </c>
      <c r="L108">
        <v>0.67188191185249346</v>
      </c>
      <c r="M108">
        <v>0.72442968405733899</v>
      </c>
      <c r="N108">
        <v>0.13918800815905286</v>
      </c>
      <c r="O108">
        <v>0.81777927118229066</v>
      </c>
      <c r="P108">
        <v>0.95497608268858114</v>
      </c>
      <c r="Q108">
        <v>0.6318886223845035</v>
      </c>
      <c r="R108">
        <v>0.36573685682591339</v>
      </c>
      <c r="S108">
        <v>3.6564962787197786E-3</v>
      </c>
      <c r="T108">
        <v>0.12981168648981356</v>
      </c>
      <c r="U108">
        <v>0.75179222107626109</v>
      </c>
      <c r="V108">
        <v>0.48142829315060442</v>
      </c>
    </row>
    <row r="109" spans="2:22" x14ac:dyDescent="0.25">
      <c r="B109">
        <v>107</v>
      </c>
      <c r="C109">
        <v>0.13403823222536815</v>
      </c>
      <c r="D109">
        <v>3.1189977340373432E-3</v>
      </c>
      <c r="E109">
        <v>0.56929630840278245</v>
      </c>
      <c r="F109">
        <v>0.52536216967075333</v>
      </c>
      <c r="G109">
        <v>0.38073863130730157</v>
      </c>
      <c r="H109">
        <v>0.27349692196417585</v>
      </c>
      <c r="I109">
        <v>0.23120331686568063</v>
      </c>
      <c r="J109">
        <v>0.42304347396637265</v>
      </c>
      <c r="K109">
        <v>0.97415912715039887</v>
      </c>
      <c r="L109">
        <v>0.54469976537965192</v>
      </c>
      <c r="M109">
        <v>0.76692147715801839</v>
      </c>
      <c r="N109">
        <v>6.9434340179290288E-2</v>
      </c>
      <c r="O109">
        <v>0.19514173471942176</v>
      </c>
      <c r="P109">
        <v>0.98829300282070687</v>
      </c>
      <c r="Q109">
        <v>0.98757885556895308</v>
      </c>
      <c r="R109">
        <v>0.22525783811600109</v>
      </c>
      <c r="S109">
        <v>7.1514675830449903E-2</v>
      </c>
      <c r="T109">
        <v>0.57261684768761434</v>
      </c>
      <c r="U109">
        <v>0.20705898341356965</v>
      </c>
      <c r="V109">
        <v>0.48439787301402593</v>
      </c>
    </row>
    <row r="110" spans="2:22" x14ac:dyDescent="0.25">
      <c r="B110">
        <v>108</v>
      </c>
      <c r="C110">
        <v>0.91501532649077078</v>
      </c>
      <c r="D110">
        <v>0.66655346460776688</v>
      </c>
      <c r="E110">
        <v>0.65985837145411641</v>
      </c>
      <c r="F110">
        <v>0.3872231407478246</v>
      </c>
      <c r="G110">
        <v>0.12476186817873636</v>
      </c>
      <c r="H110">
        <v>5.674618672492926E-2</v>
      </c>
      <c r="I110">
        <v>5.9945400325469134E-2</v>
      </c>
      <c r="J110">
        <v>1.3463597909654901E-2</v>
      </c>
      <c r="K110">
        <v>0.57667279474862276</v>
      </c>
      <c r="L110">
        <v>0.57519050887617151</v>
      </c>
      <c r="M110">
        <v>0.83104270814195647</v>
      </c>
      <c r="N110">
        <v>0.87531693828402801</v>
      </c>
      <c r="O110">
        <v>0.61506810723040073</v>
      </c>
      <c r="P110">
        <v>0.98884992282893536</v>
      </c>
      <c r="Q110">
        <v>0.91173418884969859</v>
      </c>
      <c r="R110">
        <v>0.30496236662802656</v>
      </c>
      <c r="S110">
        <v>0.96395127311280415</v>
      </c>
      <c r="T110">
        <v>1.5317522115911419E-2</v>
      </c>
      <c r="U110">
        <v>0.46099040171401207</v>
      </c>
      <c r="V110">
        <v>0.87999625183506591</v>
      </c>
    </row>
    <row r="111" spans="2:22" x14ac:dyDescent="0.25">
      <c r="B111">
        <v>109</v>
      </c>
      <c r="C111">
        <v>0.61001920742506321</v>
      </c>
      <c r="D111">
        <v>9.9100274227147622E-2</v>
      </c>
      <c r="E111">
        <v>6.1645655101322916E-2</v>
      </c>
      <c r="F111">
        <v>0.63703051874583405</v>
      </c>
      <c r="G111">
        <v>0.86524743712633279</v>
      </c>
      <c r="H111">
        <v>0.54482447902150977</v>
      </c>
      <c r="I111">
        <v>0.5256923951710164</v>
      </c>
      <c r="J111">
        <v>0.74219533706594554</v>
      </c>
      <c r="K111">
        <v>9.6045081351828099E-2</v>
      </c>
      <c r="L111">
        <v>0.42862194848075497</v>
      </c>
      <c r="M111">
        <v>0.63268364086716478</v>
      </c>
      <c r="N111">
        <v>0.92060897021615506</v>
      </c>
      <c r="O111">
        <v>0.18583355846855465</v>
      </c>
      <c r="P111">
        <v>0.63734636319879101</v>
      </c>
      <c r="Q111">
        <v>0.39561962053544897</v>
      </c>
      <c r="R111">
        <v>3.3186479614261799E-2</v>
      </c>
      <c r="S111">
        <v>0.9240523365861455</v>
      </c>
      <c r="T111">
        <v>0.61352741345212469</v>
      </c>
      <c r="U111">
        <v>0.85001162915205208</v>
      </c>
      <c r="V111">
        <v>0.74021211414437649</v>
      </c>
    </row>
    <row r="112" spans="2:22" x14ac:dyDescent="0.25">
      <c r="B112">
        <v>110</v>
      </c>
      <c r="C112">
        <v>0.62655666965590151</v>
      </c>
      <c r="D112">
        <v>0.86661307551799638</v>
      </c>
      <c r="E112">
        <v>0.51111545614762477</v>
      </c>
      <c r="F112">
        <v>0.71299495350610287</v>
      </c>
      <c r="G112">
        <v>0.68915921064352226</v>
      </c>
      <c r="H112">
        <v>0.31395517165901321</v>
      </c>
      <c r="I112">
        <v>8.0457856401472405E-2</v>
      </c>
      <c r="J112">
        <v>0.71707754416663549</v>
      </c>
      <c r="K112">
        <v>0.71636169288456952</v>
      </c>
      <c r="L112">
        <v>0.91338253611007936</v>
      </c>
      <c r="M112">
        <v>0.4273915631903249</v>
      </c>
      <c r="N112">
        <v>0.15115808860832036</v>
      </c>
      <c r="O112">
        <v>0.76257998139418204</v>
      </c>
      <c r="P112">
        <v>0.48422335598889976</v>
      </c>
      <c r="Q112">
        <v>0.33714869709261608</v>
      </c>
      <c r="R112">
        <v>0.56129639902440709</v>
      </c>
      <c r="S112">
        <v>0.50040103970640759</v>
      </c>
      <c r="T112">
        <v>0.45467922671032213</v>
      </c>
      <c r="U112">
        <v>0.35382562347307189</v>
      </c>
      <c r="V112">
        <v>0.76745205741623757</v>
      </c>
    </row>
    <row r="113" spans="2:22" x14ac:dyDescent="0.25">
      <c r="B113">
        <v>111</v>
      </c>
      <c r="C113">
        <v>0.50390811220563703</v>
      </c>
      <c r="D113">
        <v>0.15268382012827697</v>
      </c>
      <c r="E113">
        <v>0.66568674796183114</v>
      </c>
      <c r="F113">
        <v>0.25847244511347367</v>
      </c>
      <c r="G113">
        <v>8.2649234391972026E-2</v>
      </c>
      <c r="H113">
        <v>9.4687088050159574E-2</v>
      </c>
      <c r="I113">
        <v>0.82568288837412673</v>
      </c>
      <c r="J113">
        <v>0.27335433414465227</v>
      </c>
      <c r="K113">
        <v>0.78928722128393902</v>
      </c>
      <c r="L113">
        <v>2.2891437207595011E-2</v>
      </c>
      <c r="M113">
        <v>0.49757801719477346</v>
      </c>
      <c r="N113">
        <v>7.4110312551340929E-2</v>
      </c>
      <c r="O113">
        <v>0.92983586036538401</v>
      </c>
      <c r="P113">
        <v>0.62879690826104717</v>
      </c>
      <c r="Q113">
        <v>0.34046510113043738</v>
      </c>
      <c r="R113">
        <v>0.597541776057257</v>
      </c>
      <c r="S113">
        <v>0.61774575454793634</v>
      </c>
      <c r="T113">
        <v>0.89023921182087129</v>
      </c>
      <c r="U113">
        <v>0.49812486510186393</v>
      </c>
      <c r="V113">
        <v>0.68081240447334346</v>
      </c>
    </row>
    <row r="114" spans="2:22" x14ac:dyDescent="0.25">
      <c r="B114">
        <v>112</v>
      </c>
      <c r="C114">
        <v>0.44778605096709878</v>
      </c>
      <c r="D114">
        <v>0.61779218135345326</v>
      </c>
      <c r="E114">
        <v>0.21974400763966639</v>
      </c>
      <c r="F114">
        <v>0.11144010007025096</v>
      </c>
      <c r="G114">
        <v>0.29556064901238166</v>
      </c>
      <c r="H114">
        <v>0.70096499227505671</v>
      </c>
      <c r="I114">
        <v>0.52691798580294913</v>
      </c>
      <c r="J114">
        <v>0.59472710600426248</v>
      </c>
      <c r="K114">
        <v>0.19780161737339697</v>
      </c>
      <c r="L114">
        <v>1.2382721209208469E-2</v>
      </c>
      <c r="M114">
        <v>6.3923935273934251E-2</v>
      </c>
      <c r="N114">
        <v>0.43489740194637205</v>
      </c>
      <c r="O114">
        <v>0.20798359189511384</v>
      </c>
      <c r="P114">
        <v>7.8373840433511477E-2</v>
      </c>
      <c r="Q114">
        <v>0.84962425914331319</v>
      </c>
      <c r="R114">
        <v>0.19637493814288565</v>
      </c>
      <c r="S114">
        <v>0.5761227578296142</v>
      </c>
      <c r="T114">
        <v>0.629580685760462</v>
      </c>
      <c r="U114">
        <v>0.4027454230666816</v>
      </c>
      <c r="V114">
        <v>0.3502754163971995</v>
      </c>
    </row>
    <row r="115" spans="2:22" x14ac:dyDescent="0.25">
      <c r="B115">
        <v>113</v>
      </c>
      <c r="C115">
        <v>0.59197195900343913</v>
      </c>
      <c r="D115">
        <v>0.9847560225746721</v>
      </c>
      <c r="E115">
        <v>0.43565895604084748</v>
      </c>
      <c r="F115">
        <v>0.79766978094625873</v>
      </c>
      <c r="G115">
        <v>0.89256418349232369</v>
      </c>
      <c r="H115">
        <v>0.24417943886876481</v>
      </c>
      <c r="I115">
        <v>3.7465247021252424E-2</v>
      </c>
      <c r="J115">
        <v>0.18277800774333053</v>
      </c>
      <c r="K115">
        <v>0.31009879188852896</v>
      </c>
      <c r="L115">
        <v>0.19047330654318584</v>
      </c>
      <c r="M115">
        <v>0.1971970275391568</v>
      </c>
      <c r="N115">
        <v>0.22321934286182676</v>
      </c>
      <c r="O115">
        <v>0.48508953200887817</v>
      </c>
      <c r="P115">
        <v>0.19289641251595713</v>
      </c>
      <c r="Q115">
        <v>0.99521792725959046</v>
      </c>
      <c r="R115">
        <v>0.91791450303272937</v>
      </c>
      <c r="S115">
        <v>0.65341615894042637</v>
      </c>
      <c r="T115">
        <v>0.37068817315762592</v>
      </c>
      <c r="U115">
        <v>0.23763784978105562</v>
      </c>
      <c r="V115">
        <v>0.74907306431005405</v>
      </c>
    </row>
    <row r="116" spans="2:22" x14ac:dyDescent="0.25">
      <c r="B116">
        <v>114</v>
      </c>
      <c r="C116">
        <v>0.82243017342259517</v>
      </c>
      <c r="D116">
        <v>0.7034703350118483</v>
      </c>
      <c r="E116">
        <v>0.30695321153103117</v>
      </c>
      <c r="F116">
        <v>0.2222364771263603</v>
      </c>
      <c r="G116">
        <v>0.71306291677615086</v>
      </c>
      <c r="H116">
        <v>0.20284736344980803</v>
      </c>
      <c r="I116">
        <v>0.64985392036578737</v>
      </c>
      <c r="J116">
        <v>0.86380433273005242</v>
      </c>
      <c r="K116">
        <v>0.45972284646094264</v>
      </c>
      <c r="L116">
        <v>0.63875477573728556</v>
      </c>
      <c r="M116">
        <v>0.81472790582138277</v>
      </c>
      <c r="N116">
        <v>2.5646828206657313E-2</v>
      </c>
      <c r="O116">
        <v>0.7933159878093643</v>
      </c>
      <c r="P116">
        <v>3.3343671889278781E-2</v>
      </c>
      <c r="Q116">
        <v>0.25417237985415042</v>
      </c>
      <c r="R116">
        <v>7.64117810223639E-2</v>
      </c>
      <c r="S116">
        <v>0.29996658256570585</v>
      </c>
      <c r="T116">
        <v>8.9169395012437924E-2</v>
      </c>
      <c r="U116">
        <v>0.64566870728334003</v>
      </c>
      <c r="V116">
        <v>0.81588450500647891</v>
      </c>
    </row>
    <row r="117" spans="2:22" x14ac:dyDescent="0.25">
      <c r="B117">
        <v>115</v>
      </c>
      <c r="C117">
        <v>0.57882653062300649</v>
      </c>
      <c r="D117">
        <v>5.5968563281062256E-2</v>
      </c>
      <c r="E117">
        <v>0.37926619830960906</v>
      </c>
      <c r="F117">
        <v>0.69529245054967515</v>
      </c>
      <c r="G117">
        <v>0.33751257310304439</v>
      </c>
      <c r="H117">
        <v>0.84498936497096788</v>
      </c>
      <c r="I117">
        <v>2.1169712056845924E-2</v>
      </c>
      <c r="J117">
        <v>0.15641323187591105</v>
      </c>
      <c r="K117">
        <v>0.19034229058953311</v>
      </c>
      <c r="L117">
        <v>0.73565165038910596</v>
      </c>
      <c r="M117">
        <v>0.28455395592209531</v>
      </c>
      <c r="N117">
        <v>0.79722776682837537</v>
      </c>
      <c r="O117">
        <v>0.96389433872495367</v>
      </c>
      <c r="P117">
        <v>0.53428334771998132</v>
      </c>
      <c r="Q117">
        <v>0.63662075803967033</v>
      </c>
      <c r="R117">
        <v>0.82247086130874814</v>
      </c>
      <c r="S117">
        <v>0.52501384248689309</v>
      </c>
      <c r="T117">
        <v>0.30252230081811926</v>
      </c>
      <c r="U117">
        <v>0.6212930239988439</v>
      </c>
      <c r="V117">
        <v>0.93019100723819115</v>
      </c>
    </row>
    <row r="118" spans="2:22" x14ac:dyDescent="0.25">
      <c r="B118">
        <v>116</v>
      </c>
      <c r="C118">
        <v>0.74683589390166105</v>
      </c>
      <c r="D118">
        <v>0.60040716053106102</v>
      </c>
      <c r="E118">
        <v>0.61165617421367102</v>
      </c>
      <c r="F118">
        <v>0.47347293592538797</v>
      </c>
      <c r="G118">
        <v>0.94222326333823792</v>
      </c>
      <c r="H118">
        <v>0.72091276829470385</v>
      </c>
      <c r="I118">
        <v>0.19464351292847493</v>
      </c>
      <c r="J118">
        <v>0.16039797809070322</v>
      </c>
      <c r="K118">
        <v>0.86780819444527513</v>
      </c>
      <c r="L118">
        <v>0.93178836363824669</v>
      </c>
      <c r="M118">
        <v>0.54224236555271177</v>
      </c>
      <c r="N118">
        <v>0.92908705911070566</v>
      </c>
      <c r="O118">
        <v>0.81856613302896619</v>
      </c>
      <c r="P118">
        <v>0.3512653901939784</v>
      </c>
      <c r="Q118">
        <v>0.45529108546515262</v>
      </c>
      <c r="R118">
        <v>0.40415925827382004</v>
      </c>
      <c r="S118">
        <v>0.35533355633248487</v>
      </c>
      <c r="T118">
        <v>0.86556112511500105</v>
      </c>
      <c r="U118">
        <v>0.91195480659108852</v>
      </c>
      <c r="V118">
        <v>0.373738219979316</v>
      </c>
    </row>
    <row r="119" spans="2:22" x14ac:dyDescent="0.25">
      <c r="B119">
        <v>117</v>
      </c>
      <c r="C119">
        <v>0.30968441999652718</v>
      </c>
      <c r="D119">
        <v>0.40133745574934676</v>
      </c>
      <c r="E119">
        <v>0.62060673185288273</v>
      </c>
      <c r="F119">
        <v>0.211117533407573</v>
      </c>
      <c r="G119">
        <v>0.35647728713419125</v>
      </c>
      <c r="H119">
        <v>0.75362108722043342</v>
      </c>
      <c r="I119">
        <v>0.38692413132460945</v>
      </c>
      <c r="J119">
        <v>8.132455705334074E-2</v>
      </c>
      <c r="K119">
        <v>0.61042336836271627</v>
      </c>
      <c r="L119">
        <v>0.88684778018148513</v>
      </c>
      <c r="M119">
        <v>0.21884809012260931</v>
      </c>
      <c r="N119">
        <v>0.97857445512721708</v>
      </c>
      <c r="O119">
        <v>0.46452665051986308</v>
      </c>
      <c r="P119">
        <v>8.2674124554228179E-2</v>
      </c>
      <c r="Q119">
        <v>0.25574135173724866</v>
      </c>
      <c r="R119">
        <v>0.87251089289038175</v>
      </c>
      <c r="S119">
        <v>0.62642361680427516</v>
      </c>
      <c r="T119">
        <v>0.17084281423650438</v>
      </c>
      <c r="U119">
        <v>0.82510287885979938</v>
      </c>
      <c r="V119">
        <v>0.33236345424883229</v>
      </c>
    </row>
    <row r="120" spans="2:22" x14ac:dyDescent="0.25">
      <c r="B120">
        <v>118</v>
      </c>
      <c r="C120">
        <v>0.81576550261069958</v>
      </c>
      <c r="D120">
        <v>0.96739642969136885</v>
      </c>
      <c r="E120">
        <v>0.71589105636523609</v>
      </c>
      <c r="F120">
        <v>0.4872161826567325</v>
      </c>
      <c r="G120">
        <v>7.5487826722788753E-2</v>
      </c>
      <c r="H120">
        <v>0.1743254901353164</v>
      </c>
      <c r="I120">
        <v>0.29591070823395249</v>
      </c>
      <c r="J120">
        <v>0.947070185087175</v>
      </c>
      <c r="K120">
        <v>0.75393694127642696</v>
      </c>
      <c r="L120">
        <v>0.35838520667478257</v>
      </c>
      <c r="M120">
        <v>0.61068810574178745</v>
      </c>
      <c r="N120">
        <v>6.6587061776804291E-2</v>
      </c>
      <c r="O120">
        <v>0.43364261554522532</v>
      </c>
      <c r="P120">
        <v>0.49550550473161969</v>
      </c>
      <c r="Q120">
        <v>0.7031237800973289</v>
      </c>
      <c r="R120">
        <v>0.58795066532483187</v>
      </c>
      <c r="S120">
        <v>0.66549948574137829</v>
      </c>
      <c r="T120">
        <v>2.2511357329823234E-2</v>
      </c>
      <c r="U120">
        <v>0.26160921368903667</v>
      </c>
      <c r="V120">
        <v>1.548845145689981E-3</v>
      </c>
    </row>
    <row r="121" spans="2:22" x14ac:dyDescent="0.25">
      <c r="B121">
        <v>119</v>
      </c>
      <c r="C121">
        <v>0.1441612723446104</v>
      </c>
      <c r="D121">
        <v>0.35888571427788296</v>
      </c>
      <c r="E121">
        <v>1.7609608409709487E-2</v>
      </c>
      <c r="F121">
        <v>0.62545619852843259</v>
      </c>
      <c r="G121">
        <v>0.85064451344490344</v>
      </c>
      <c r="H121">
        <v>0.92875150268508122</v>
      </c>
      <c r="I121">
        <v>0.4338652412296844</v>
      </c>
      <c r="J121">
        <v>0.45669673283510814</v>
      </c>
      <c r="K121">
        <v>0.31185766106249813</v>
      </c>
      <c r="L121">
        <v>0.1268713499687053</v>
      </c>
      <c r="M121">
        <v>0.65958503230737975</v>
      </c>
      <c r="N121">
        <v>0.12267134940158719</v>
      </c>
      <c r="O121">
        <v>0.60264452131607937</v>
      </c>
      <c r="P121">
        <v>2.5054094983041786E-2</v>
      </c>
      <c r="Q121">
        <v>0.91115104151274462</v>
      </c>
      <c r="R121">
        <v>0.35434257150123205</v>
      </c>
      <c r="S121">
        <v>0.19882561298584722</v>
      </c>
      <c r="T121">
        <v>0.14506279323685334</v>
      </c>
      <c r="U121">
        <v>0.12379244717226179</v>
      </c>
      <c r="V121">
        <v>0.16169695676824158</v>
      </c>
    </row>
    <row r="122" spans="2:22" x14ac:dyDescent="0.25">
      <c r="B122">
        <v>120</v>
      </c>
      <c r="C122">
        <v>0.79565782905867111</v>
      </c>
      <c r="D122">
        <v>0.94325689636762178</v>
      </c>
      <c r="E122">
        <v>0.12253237207371726</v>
      </c>
      <c r="F122">
        <v>5.4132896377842687E-2</v>
      </c>
      <c r="G122">
        <v>0.3011042465177991</v>
      </c>
      <c r="H122">
        <v>0.77754891402625059</v>
      </c>
      <c r="I122">
        <v>0.61363657361067592</v>
      </c>
      <c r="J122">
        <v>0.36999143630917741</v>
      </c>
      <c r="K122">
        <v>0.90327007170066054</v>
      </c>
      <c r="L122">
        <v>0.89906910253071892</v>
      </c>
      <c r="M122">
        <v>0.74999364344943409</v>
      </c>
      <c r="N122">
        <v>0.32165246892534061</v>
      </c>
      <c r="O122">
        <v>0.23072733369390885</v>
      </c>
      <c r="P122">
        <v>0.48155256049470307</v>
      </c>
      <c r="Q122">
        <v>0.74067866812662086</v>
      </c>
      <c r="R122">
        <v>0.19796955568169872</v>
      </c>
      <c r="S122">
        <v>0.89197580816533617</v>
      </c>
      <c r="T122">
        <v>0.93087164618504215</v>
      </c>
      <c r="U122">
        <v>0.24091624845544057</v>
      </c>
      <c r="V122">
        <v>0.40070480208602355</v>
      </c>
    </row>
    <row r="123" spans="2:22" x14ac:dyDescent="0.25">
      <c r="B123">
        <v>121</v>
      </c>
      <c r="C123">
        <v>4.62896308484404E-2</v>
      </c>
      <c r="D123">
        <v>0.71547097002773175</v>
      </c>
      <c r="E123">
        <v>0.63451972135384715</v>
      </c>
      <c r="F123">
        <v>0.10629667374335661</v>
      </c>
      <c r="G123">
        <v>0.53698930451957505</v>
      </c>
      <c r="H123">
        <v>7.0252619715908793E-2</v>
      </c>
      <c r="I123">
        <v>0.67574290488377331</v>
      </c>
      <c r="J123">
        <v>0.42279611432798792</v>
      </c>
      <c r="K123">
        <v>0.31480427881905548</v>
      </c>
      <c r="L123">
        <v>0.95146460425182089</v>
      </c>
      <c r="M123">
        <v>0.38720327914226749</v>
      </c>
      <c r="N123">
        <v>0.66120241580116379</v>
      </c>
      <c r="O123">
        <v>0.20095745023594458</v>
      </c>
      <c r="P123">
        <v>0.91222942119697681</v>
      </c>
      <c r="Q123">
        <v>0.29488890128211653</v>
      </c>
      <c r="R123">
        <v>0.39536396139081553</v>
      </c>
      <c r="S123">
        <v>0.89848630096296089</v>
      </c>
      <c r="T123">
        <v>0.82303614362447064</v>
      </c>
      <c r="U123">
        <v>0.37402338919703038</v>
      </c>
      <c r="V123">
        <v>0.10703963535966654</v>
      </c>
    </row>
    <row r="124" spans="2:22" x14ac:dyDescent="0.25">
      <c r="B124">
        <v>122</v>
      </c>
      <c r="C124">
        <v>0.48227553829743108</v>
      </c>
      <c r="D124">
        <v>0.78263535379934712</v>
      </c>
      <c r="E124">
        <v>4.4227604587503855E-2</v>
      </c>
      <c r="F124">
        <v>0.43407663282672271</v>
      </c>
      <c r="G124">
        <v>0.49638707944017213</v>
      </c>
      <c r="H124">
        <v>0.7679614573229081</v>
      </c>
      <c r="I124">
        <v>3.9965719789512022E-2</v>
      </c>
      <c r="J124">
        <v>0.74776838503491483</v>
      </c>
      <c r="K124">
        <v>0.64451578250116537</v>
      </c>
      <c r="L124">
        <v>0.7223771324339614</v>
      </c>
      <c r="M124">
        <v>0.93558501300646046</v>
      </c>
      <c r="N124">
        <v>0.80880522682202494</v>
      </c>
      <c r="O124">
        <v>0.77520846230903651</v>
      </c>
      <c r="P124">
        <v>0.79086333755690519</v>
      </c>
      <c r="Q124">
        <v>0.30199231947510463</v>
      </c>
      <c r="R124">
        <v>1.2607429685246085E-2</v>
      </c>
      <c r="S124">
        <v>0.43600561111444702</v>
      </c>
      <c r="T124">
        <v>0.39304800520660166</v>
      </c>
      <c r="U124">
        <v>0.66021886448302292</v>
      </c>
      <c r="V124">
        <v>0.36955205216220977</v>
      </c>
    </row>
    <row r="125" spans="2:22" x14ac:dyDescent="0.25">
      <c r="B125">
        <v>123</v>
      </c>
      <c r="C125">
        <v>0.65730686289273255</v>
      </c>
      <c r="D125">
        <v>0.95501181965909909</v>
      </c>
      <c r="E125">
        <v>0.51694082469130609</v>
      </c>
      <c r="F125">
        <v>6.8266385752449033E-2</v>
      </c>
      <c r="G125">
        <v>0.25481627668003881</v>
      </c>
      <c r="H125">
        <v>0.55724778609008174</v>
      </c>
      <c r="I125">
        <v>0.16574935501219823</v>
      </c>
      <c r="J125">
        <v>0.32761578745072129</v>
      </c>
      <c r="K125">
        <v>4.2173871739488611E-2</v>
      </c>
      <c r="L125">
        <v>0.13380947575908553</v>
      </c>
      <c r="M125">
        <v>0.48839604268682479</v>
      </c>
      <c r="N125">
        <v>0.8965819282765235</v>
      </c>
      <c r="O125">
        <v>0.70056954902278967</v>
      </c>
      <c r="P125">
        <v>0.47569884624772474</v>
      </c>
      <c r="Q125">
        <v>0.72225697024033408</v>
      </c>
      <c r="R125">
        <v>0.11192728787271844</v>
      </c>
      <c r="S125">
        <v>0.97632641767829154</v>
      </c>
      <c r="T125">
        <v>0.29383165832660652</v>
      </c>
      <c r="U125">
        <v>0.68371975114642591</v>
      </c>
      <c r="V125">
        <v>0.75052869737651573</v>
      </c>
    </row>
    <row r="126" spans="2:22" x14ac:dyDescent="0.25">
      <c r="B126">
        <v>124</v>
      </c>
      <c r="C126">
        <v>0.36174477232250113</v>
      </c>
      <c r="D126">
        <v>0.42035776655782908</v>
      </c>
      <c r="E126">
        <v>3.8202149790947715E-2</v>
      </c>
      <c r="F126">
        <v>0.48772391018312788</v>
      </c>
      <c r="G126">
        <v>4.1437079500288299E-3</v>
      </c>
      <c r="H126">
        <v>0.90770416128103815</v>
      </c>
      <c r="I126">
        <v>0.69351623343887359</v>
      </c>
      <c r="J126">
        <v>0.61311194737262564</v>
      </c>
      <c r="K126">
        <v>1.9145555575480699E-2</v>
      </c>
      <c r="L126">
        <v>0.35062026033636862</v>
      </c>
      <c r="M126">
        <v>0.77427350602859368</v>
      </c>
      <c r="N126">
        <v>0.31156266483074724</v>
      </c>
      <c r="O126">
        <v>0.50299771463940246</v>
      </c>
      <c r="P126">
        <v>0.8974933369470588</v>
      </c>
      <c r="Q126">
        <v>0.86494787634084846</v>
      </c>
      <c r="R126">
        <v>0.27131013806716209</v>
      </c>
      <c r="S126">
        <v>0.19065183792637441</v>
      </c>
      <c r="T126">
        <v>0.50127482176534399</v>
      </c>
      <c r="U126">
        <v>5.6717569987781324E-2</v>
      </c>
      <c r="V126">
        <v>0.69947060104101677</v>
      </c>
    </row>
    <row r="127" spans="2:22" x14ac:dyDescent="0.25">
      <c r="B127">
        <v>125</v>
      </c>
      <c r="C127">
        <v>0.67082203635127069</v>
      </c>
      <c r="D127">
        <v>0.87385776977051677</v>
      </c>
      <c r="E127">
        <v>0.565109176759091</v>
      </c>
      <c r="F127">
        <v>0.20992158029520525</v>
      </c>
      <c r="G127">
        <v>0.2059976709924829</v>
      </c>
      <c r="H127">
        <v>0.74253056975431786</v>
      </c>
      <c r="I127">
        <v>0.80632094560251977</v>
      </c>
      <c r="J127">
        <v>0.88724576207852746</v>
      </c>
      <c r="K127">
        <v>0.74891657309301718</v>
      </c>
      <c r="L127">
        <v>0.83259962360581796</v>
      </c>
      <c r="M127">
        <v>4.4826169430147278E-2</v>
      </c>
      <c r="N127">
        <v>0.18279798901423128</v>
      </c>
      <c r="O127">
        <v>0.12044797269855279</v>
      </c>
      <c r="P127">
        <v>0.53600202034845212</v>
      </c>
      <c r="Q127">
        <v>0.48264578089714716</v>
      </c>
      <c r="R127">
        <v>0.7388017538316316</v>
      </c>
      <c r="S127">
        <v>0.48452688973887437</v>
      </c>
      <c r="T127">
        <v>0.88230622966242356</v>
      </c>
      <c r="U127">
        <v>1.273647405675904E-2</v>
      </c>
      <c r="V127">
        <v>0.83015118621380579</v>
      </c>
    </row>
    <row r="128" spans="2:22" x14ac:dyDescent="0.25">
      <c r="B128">
        <v>126</v>
      </c>
      <c r="C128">
        <v>0.45214219478864681</v>
      </c>
      <c r="D128">
        <v>0.538127140963232</v>
      </c>
      <c r="E128">
        <v>0.14888912966964885</v>
      </c>
      <c r="F128">
        <v>6.7826854399977599E-2</v>
      </c>
      <c r="G128">
        <v>0.57333580728627664</v>
      </c>
      <c r="H128">
        <v>1.5737234859527938E-2</v>
      </c>
      <c r="I128">
        <v>0.5546403275536067</v>
      </c>
      <c r="J128">
        <v>0.31324726735757569</v>
      </c>
      <c r="K128">
        <v>0.94325473187306574</v>
      </c>
      <c r="L128">
        <v>0.39807129489340398</v>
      </c>
      <c r="M128">
        <v>0.76435322150303131</v>
      </c>
      <c r="N128">
        <v>0.56973267276655548</v>
      </c>
      <c r="O128">
        <v>0.71928035212770802</v>
      </c>
      <c r="P128">
        <v>0.8669227348609998</v>
      </c>
      <c r="Q128">
        <v>2.7858916145415691E-2</v>
      </c>
      <c r="R128">
        <v>0.86515251219224076</v>
      </c>
      <c r="S128">
        <v>0.45963289067353763</v>
      </c>
      <c r="T128">
        <v>7.0927970866657031E-2</v>
      </c>
      <c r="U128">
        <v>0.39935197466628125</v>
      </c>
      <c r="V128">
        <v>0.30272663328991922</v>
      </c>
    </row>
    <row r="129" spans="2:22" x14ac:dyDescent="0.25">
      <c r="B129">
        <v>127</v>
      </c>
      <c r="C129">
        <v>6.4579255045209116E-2</v>
      </c>
      <c r="D129">
        <v>0.6809663998193054</v>
      </c>
      <c r="E129">
        <v>0.83913217124529105</v>
      </c>
      <c r="F129">
        <v>2.3448568686460725E-2</v>
      </c>
      <c r="G129">
        <v>9.9408789277928733E-2</v>
      </c>
      <c r="H129">
        <v>8.8435773889251834E-2</v>
      </c>
      <c r="I129">
        <v>0.66800016831812048</v>
      </c>
      <c r="J129">
        <v>3.8095387778979806E-2</v>
      </c>
      <c r="K129">
        <v>0.98860801085373251</v>
      </c>
      <c r="L129">
        <v>0.39798688659081005</v>
      </c>
      <c r="M129">
        <v>0.58576466372477753</v>
      </c>
      <c r="N129">
        <v>0.59361583621153202</v>
      </c>
      <c r="O129">
        <v>1.393290099911404E-3</v>
      </c>
      <c r="P129">
        <v>0.44270214364328986</v>
      </c>
      <c r="Q129">
        <v>0.56708637581170418</v>
      </c>
      <c r="R129">
        <v>0.51352794887117925</v>
      </c>
      <c r="S129">
        <v>0.66481814450641807</v>
      </c>
      <c r="T129">
        <v>0.10632809385581954</v>
      </c>
      <c r="U129">
        <v>0.72343849644786751</v>
      </c>
      <c r="V129">
        <v>0.65976285269344137</v>
      </c>
    </row>
    <row r="130" spans="2:22" x14ac:dyDescent="0.25">
      <c r="B130">
        <v>128</v>
      </c>
      <c r="C130">
        <v>0.964462818907591</v>
      </c>
      <c r="D130">
        <v>5.0823669857273046E-2</v>
      </c>
      <c r="E130">
        <v>0.44605495376820326</v>
      </c>
      <c r="F130">
        <v>0.17709866502602445</v>
      </c>
      <c r="G130">
        <v>0.33454012615145912</v>
      </c>
      <c r="H130">
        <v>0.10151990144623402</v>
      </c>
      <c r="I130">
        <v>0.74044842251669074</v>
      </c>
      <c r="J130">
        <v>0.52253518420915857</v>
      </c>
      <c r="K130">
        <v>0.63599064980001851</v>
      </c>
      <c r="L130">
        <v>6.9609574739160074E-3</v>
      </c>
      <c r="M130">
        <v>0.33438141399468524</v>
      </c>
      <c r="N130">
        <v>0.59138009508260958</v>
      </c>
      <c r="O130">
        <v>0.65494936480721311</v>
      </c>
      <c r="P130">
        <v>0.99268323782415369</v>
      </c>
      <c r="Q130">
        <v>0.86376881967849095</v>
      </c>
      <c r="R130">
        <v>0.42915526267618098</v>
      </c>
      <c r="S130">
        <v>0.88585464860068797</v>
      </c>
      <c r="T130">
        <v>0.93516557086800867</v>
      </c>
      <c r="U130">
        <v>0.89383600785605388</v>
      </c>
      <c r="V130">
        <v>0.71936891755140753</v>
      </c>
    </row>
    <row r="131" spans="2:22" x14ac:dyDescent="0.25">
      <c r="B131">
        <v>129</v>
      </c>
      <c r="C131">
        <v>0.38362885911384592</v>
      </c>
      <c r="D131">
        <v>0.71836730485794731</v>
      </c>
      <c r="E131">
        <v>0.30371922071184976</v>
      </c>
      <c r="F131">
        <v>0.30218897730093719</v>
      </c>
      <c r="G131">
        <v>0.27967965342535761</v>
      </c>
      <c r="H131">
        <v>1.5765618905492218E-2</v>
      </c>
      <c r="I131">
        <v>0.23979143904782529</v>
      </c>
      <c r="J131">
        <v>0.55075561049116484</v>
      </c>
      <c r="K131">
        <v>0.90468219027363306</v>
      </c>
      <c r="L131">
        <v>0.77298471662078061</v>
      </c>
      <c r="M131">
        <v>0.76472519952559592</v>
      </c>
      <c r="N131">
        <v>0.79983574220269404</v>
      </c>
      <c r="O131">
        <v>5.0332639713503546E-2</v>
      </c>
      <c r="P131">
        <v>0.95961839003137706</v>
      </c>
      <c r="Q131">
        <v>0.72756476633522071</v>
      </c>
      <c r="R131">
        <v>0.69322071816564135</v>
      </c>
      <c r="S131">
        <v>0.63318610083901228</v>
      </c>
      <c r="T131">
        <v>0.99833145655383371</v>
      </c>
      <c r="U131">
        <v>0.53388633968843791</v>
      </c>
      <c r="V131">
        <v>0.85272133169429143</v>
      </c>
    </row>
    <row r="132" spans="2:22" x14ac:dyDescent="0.25">
      <c r="B132">
        <v>130</v>
      </c>
      <c r="C132">
        <v>3.2322642452531358E-2</v>
      </c>
      <c r="D132">
        <v>0.10213245310342334</v>
      </c>
      <c r="E132">
        <v>0.47722416514821697</v>
      </c>
      <c r="F132">
        <v>0.28337754832915962</v>
      </c>
      <c r="G132">
        <v>0.85688597605183303</v>
      </c>
      <c r="H132">
        <v>0.91988277904884796</v>
      </c>
      <c r="I132">
        <v>0.36942956732448406</v>
      </c>
      <c r="J132">
        <v>0.54270451871315761</v>
      </c>
      <c r="K132">
        <v>0.41056641285936202</v>
      </c>
      <c r="L132">
        <v>0.16657051154851654</v>
      </c>
      <c r="M132">
        <v>0.77628668638705345</v>
      </c>
      <c r="N132">
        <v>7.3701125278138768E-2</v>
      </c>
      <c r="O132">
        <v>0.60641352080438549</v>
      </c>
      <c r="P132">
        <v>0.90951911868580826</v>
      </c>
      <c r="Q132">
        <v>0.91396544749742592</v>
      </c>
      <c r="R132">
        <v>0.15976120180404862</v>
      </c>
      <c r="S132">
        <v>0.36983749938951416</v>
      </c>
      <c r="T132">
        <v>0.60932277396362644</v>
      </c>
      <c r="U132">
        <v>0.48879577344052216</v>
      </c>
      <c r="V132">
        <v>0.56200411400808203</v>
      </c>
    </row>
    <row r="133" spans="2:22" x14ac:dyDescent="0.25">
      <c r="B133">
        <v>131</v>
      </c>
      <c r="C133">
        <v>0.23044071982650838</v>
      </c>
      <c r="D133">
        <v>0.80907648878634331</v>
      </c>
      <c r="E133">
        <v>0.75993384413579523</v>
      </c>
      <c r="F133">
        <v>0.46034103120561864</v>
      </c>
      <c r="G133">
        <v>0.71600973576463312</v>
      </c>
      <c r="H133">
        <v>0.35276948326267954</v>
      </c>
      <c r="I133">
        <v>0.99033486606631294</v>
      </c>
      <c r="J133">
        <v>0.78719079982573081</v>
      </c>
      <c r="K133">
        <v>0.85489081607437223</v>
      </c>
      <c r="L133">
        <v>0.76180295377894769</v>
      </c>
      <c r="M133">
        <v>6.9670562945221448E-2</v>
      </c>
      <c r="N133">
        <v>0.86277877172489781</v>
      </c>
      <c r="O133">
        <v>0.80217418540630225</v>
      </c>
      <c r="P133">
        <v>0.77605431741512398</v>
      </c>
      <c r="Q133">
        <v>0.75061390027557895</v>
      </c>
      <c r="R133">
        <v>0.69112281999360481</v>
      </c>
      <c r="S133">
        <v>0.16031718767999203</v>
      </c>
      <c r="T133">
        <v>0.37064564657019305</v>
      </c>
      <c r="U133">
        <v>0.35192100804929893</v>
      </c>
      <c r="V133">
        <v>0.13846803524077078</v>
      </c>
    </row>
    <row r="134" spans="2:22" x14ac:dyDescent="0.25">
      <c r="B134">
        <v>132</v>
      </c>
      <c r="C134">
        <v>0.96205847739717765</v>
      </c>
      <c r="D134">
        <v>0.80816552456743995</v>
      </c>
      <c r="E134">
        <v>0.44139332561180833</v>
      </c>
      <c r="F134">
        <v>0.52833705282156762</v>
      </c>
      <c r="G134">
        <v>4.204572655172556E-2</v>
      </c>
      <c r="H134">
        <v>0.66283390577742907</v>
      </c>
      <c r="I134">
        <v>0.35351763440425721</v>
      </c>
      <c r="J134">
        <v>0.83498420785452732</v>
      </c>
      <c r="K134">
        <v>0.98754300449967802</v>
      </c>
      <c r="L134">
        <v>6.3224121199026762E-2</v>
      </c>
      <c r="M134">
        <v>0.57888970272067031</v>
      </c>
      <c r="N134">
        <v>0.85225174801562087</v>
      </c>
      <c r="O134">
        <v>0.93104613896351784</v>
      </c>
      <c r="P134">
        <v>0.17665552067871904</v>
      </c>
      <c r="Q134">
        <v>0.83732499917753622</v>
      </c>
      <c r="R134">
        <v>0.62488618102544002</v>
      </c>
      <c r="S134">
        <v>0.62625837389227601</v>
      </c>
      <c r="T134">
        <v>0.48507518789348247</v>
      </c>
      <c r="U134">
        <v>0.36411141778066813</v>
      </c>
      <c r="V134">
        <v>0.58385519664891672</v>
      </c>
    </row>
    <row r="135" spans="2:22" x14ac:dyDescent="0.25">
      <c r="B135">
        <v>133</v>
      </c>
      <c r="C135">
        <v>0.26093386039571076</v>
      </c>
      <c r="D135">
        <v>0.41986262600395374</v>
      </c>
      <c r="E135">
        <v>0.44981591630951878</v>
      </c>
      <c r="F135">
        <v>0.30111057759433746</v>
      </c>
      <c r="G135">
        <v>0.66260826152385732</v>
      </c>
      <c r="H135">
        <v>0.88194261373194927</v>
      </c>
      <c r="I135">
        <v>0.65172794590591199</v>
      </c>
      <c r="J135">
        <v>6.234511263025766E-3</v>
      </c>
      <c r="K135">
        <v>0.23692739012199393</v>
      </c>
      <c r="L135">
        <v>8.0233477188380364E-2</v>
      </c>
      <c r="M135">
        <v>0.2583265059815929</v>
      </c>
      <c r="N135">
        <v>0.93852901633451147</v>
      </c>
      <c r="O135">
        <v>0.48910970001683474</v>
      </c>
      <c r="P135">
        <v>0.65816425754809371</v>
      </c>
      <c r="Q135">
        <v>3.2481447556388154E-2</v>
      </c>
      <c r="R135">
        <v>0.76141301364435154</v>
      </c>
      <c r="S135">
        <v>0.82708339744416026</v>
      </c>
      <c r="T135">
        <v>0.15651979493683088</v>
      </c>
      <c r="U135">
        <v>0.64173916595729175</v>
      </c>
      <c r="V135">
        <v>0.1829973710228574</v>
      </c>
    </row>
    <row r="136" spans="2:22" x14ac:dyDescent="0.25">
      <c r="B136">
        <v>134</v>
      </c>
      <c r="C136">
        <v>0.87352219271557141</v>
      </c>
      <c r="D136">
        <v>0.52195610673638537</v>
      </c>
      <c r="E136">
        <v>0.18645027066180431</v>
      </c>
      <c r="F136">
        <v>0.17904708045024442</v>
      </c>
      <c r="G136">
        <v>0.68268743922137864</v>
      </c>
      <c r="H136">
        <v>0.57051578357346444</v>
      </c>
      <c r="I136">
        <v>0.16119959402334505</v>
      </c>
      <c r="J136">
        <v>0.43306414515242375</v>
      </c>
      <c r="K136">
        <v>0.77980668271235487</v>
      </c>
      <c r="L136">
        <v>0.68990849762346929</v>
      </c>
      <c r="M136">
        <v>0.15327069421464046</v>
      </c>
      <c r="N136">
        <v>0.61275549485741343</v>
      </c>
      <c r="O136">
        <v>0.95073798159480827</v>
      </c>
      <c r="P136">
        <v>0.48951072866962075</v>
      </c>
      <c r="Q136">
        <v>0.80763115737193236</v>
      </c>
      <c r="R136">
        <v>0.78043481596869846</v>
      </c>
      <c r="S136">
        <v>4.3705276361579948E-2</v>
      </c>
      <c r="T136">
        <v>3.740126221884843E-2</v>
      </c>
      <c r="U136">
        <v>0.91993524668242932</v>
      </c>
      <c r="V136">
        <v>0.49827538855155229</v>
      </c>
    </row>
    <row r="137" spans="2:22" x14ac:dyDescent="0.25">
      <c r="B137">
        <v>135</v>
      </c>
      <c r="C137">
        <v>0.99724378365851818</v>
      </c>
      <c r="D137">
        <v>0.23198641439942191</v>
      </c>
      <c r="E137">
        <v>1.073002564840575E-2</v>
      </c>
      <c r="F137">
        <v>0.64025584933896518</v>
      </c>
      <c r="G137">
        <v>0.76520149074221844</v>
      </c>
      <c r="H137">
        <v>0.15774538759187062</v>
      </c>
      <c r="I137">
        <v>0.99428481662644508</v>
      </c>
      <c r="J137">
        <v>0.8806154223371625</v>
      </c>
      <c r="K137">
        <v>2.1113252315621667E-2</v>
      </c>
      <c r="L137">
        <v>0.90133481810376725</v>
      </c>
      <c r="M137">
        <v>0.90320625013657097</v>
      </c>
      <c r="N137">
        <v>0.41451811139007599</v>
      </c>
      <c r="O137">
        <v>0.35125852620239062</v>
      </c>
      <c r="P137">
        <v>0.21522238916542258</v>
      </c>
      <c r="Q137">
        <v>0.95762448292999403</v>
      </c>
      <c r="R137">
        <v>0.83779916604648186</v>
      </c>
      <c r="S137">
        <v>0.26688195253565894</v>
      </c>
      <c r="T137">
        <v>0.17948638729190103</v>
      </c>
      <c r="U137">
        <v>0.78539228233479941</v>
      </c>
      <c r="V137">
        <v>0.24666591925804671</v>
      </c>
    </row>
    <row r="138" spans="2:22" x14ac:dyDescent="0.25">
      <c r="B138">
        <v>136</v>
      </c>
      <c r="C138">
        <v>0.13846489187076516</v>
      </c>
      <c r="D138">
        <v>6.5867702509081472E-2</v>
      </c>
      <c r="E138">
        <v>0.33488525359634935</v>
      </c>
      <c r="F138">
        <v>0.62068925733618485</v>
      </c>
      <c r="G138">
        <v>0.7699705019772245</v>
      </c>
      <c r="H138">
        <v>0.28342871658327473</v>
      </c>
      <c r="I138">
        <v>0.63499159834386987</v>
      </c>
      <c r="J138">
        <v>0.63047882907088781</v>
      </c>
      <c r="K138">
        <v>0.10645889342421344</v>
      </c>
      <c r="L138">
        <v>0.61311383298070044</v>
      </c>
      <c r="M138">
        <v>0.47865866331102236</v>
      </c>
      <c r="N138">
        <v>0.7723984598277267</v>
      </c>
      <c r="O138">
        <v>0.88165872108291876</v>
      </c>
      <c r="P138">
        <v>0.38115177777785814</v>
      </c>
      <c r="Q138">
        <v>0.36963387894581068</v>
      </c>
      <c r="R138">
        <v>0.23201948576801712</v>
      </c>
      <c r="S138">
        <v>0.88732571622497458</v>
      </c>
      <c r="T138">
        <v>0.82535390496803096</v>
      </c>
      <c r="U138">
        <v>9.4371633666455956E-2</v>
      </c>
      <c r="V138">
        <v>0.85435998052663753</v>
      </c>
    </row>
    <row r="139" spans="2:22" x14ac:dyDescent="0.25">
      <c r="B139">
        <v>137</v>
      </c>
      <c r="C139">
        <v>0.93415065926853114</v>
      </c>
      <c r="D139">
        <v>2.391303322883509E-3</v>
      </c>
      <c r="E139">
        <v>0.53203010717416177</v>
      </c>
      <c r="F139">
        <v>0.8668289078888094</v>
      </c>
      <c r="G139">
        <v>0.2609781230635928</v>
      </c>
      <c r="H139">
        <v>0.78858262937460299</v>
      </c>
      <c r="I139">
        <v>0.80720166035183549</v>
      </c>
      <c r="J139">
        <v>0.57941424309494072</v>
      </c>
      <c r="K139">
        <v>0.80111084271175059</v>
      </c>
      <c r="L139">
        <v>0.55828683097794851</v>
      </c>
      <c r="M139">
        <v>0.7568150234261477</v>
      </c>
      <c r="N139">
        <v>0.95461202623446062</v>
      </c>
      <c r="O139">
        <v>4.5417897899841186E-2</v>
      </c>
      <c r="P139">
        <v>0.90238834113971489</v>
      </c>
      <c r="Q139">
        <v>0.67066186006671646</v>
      </c>
      <c r="R139">
        <v>0.40809404004285454</v>
      </c>
      <c r="S139">
        <v>0.88750767261375985</v>
      </c>
      <c r="T139">
        <v>0.48685191182854659</v>
      </c>
      <c r="U139">
        <v>0.34137299963859391</v>
      </c>
      <c r="V139">
        <v>0.125113948574753</v>
      </c>
    </row>
    <row r="140" spans="2:22" x14ac:dyDescent="0.25">
      <c r="B140">
        <v>138</v>
      </c>
      <c r="C140">
        <v>0.79975187227481492</v>
      </c>
      <c r="D140">
        <v>0.93703446428198767</v>
      </c>
      <c r="E140">
        <v>0.94352642334361314</v>
      </c>
      <c r="F140">
        <v>0.70068734276499889</v>
      </c>
      <c r="G140">
        <v>0.68334438576624601</v>
      </c>
      <c r="H140">
        <v>0.28985583860572195</v>
      </c>
      <c r="I140">
        <v>5.2740072244947811E-3</v>
      </c>
      <c r="J140">
        <v>0.20453067551291415</v>
      </c>
      <c r="K140">
        <v>0.26437016857227724</v>
      </c>
      <c r="L140">
        <v>0.91679192462845105</v>
      </c>
      <c r="M140">
        <v>0.2950683106633154</v>
      </c>
      <c r="N140">
        <v>0.92300153976659427</v>
      </c>
      <c r="O140">
        <v>0.192338119057613</v>
      </c>
      <c r="P140">
        <v>0.57425856388244001</v>
      </c>
      <c r="Q140">
        <v>0.94349453736574684</v>
      </c>
      <c r="R140">
        <v>0.27691779819916307</v>
      </c>
      <c r="S140">
        <v>0.69937900922301499</v>
      </c>
      <c r="T140">
        <v>0.8178942112740839</v>
      </c>
      <c r="U140">
        <v>0.96428199106205348</v>
      </c>
      <c r="V140">
        <v>0.58347678925002344</v>
      </c>
    </row>
    <row r="141" spans="2:22" x14ac:dyDescent="0.25">
      <c r="B141">
        <v>139</v>
      </c>
      <c r="C141">
        <v>0.16716297562828153</v>
      </c>
      <c r="D141">
        <v>0.36432379144626381</v>
      </c>
      <c r="E141">
        <v>3.378073680674909E-2</v>
      </c>
      <c r="F141">
        <v>0.77214410899394048</v>
      </c>
      <c r="G141">
        <v>0.8201513517966863</v>
      </c>
      <c r="H141">
        <v>0.26135699462550055</v>
      </c>
      <c r="I141">
        <v>0.17091808648103513</v>
      </c>
      <c r="J141">
        <v>0.37015354423365165</v>
      </c>
      <c r="K141">
        <v>0.41513980841991893</v>
      </c>
      <c r="L141">
        <v>0.39296747708189406</v>
      </c>
      <c r="M141">
        <v>0.81410643071364674</v>
      </c>
      <c r="N141">
        <v>0.42910023131687725</v>
      </c>
      <c r="O141">
        <v>0.79427987736166084</v>
      </c>
      <c r="P141">
        <v>0.25998794412226767</v>
      </c>
      <c r="Q141">
        <v>0.52501294413926214</v>
      </c>
      <c r="R141">
        <v>0.87155372277775967</v>
      </c>
      <c r="S141">
        <v>0.2644557501378495</v>
      </c>
      <c r="T141">
        <v>0.2657209757196346</v>
      </c>
      <c r="U141">
        <v>0.26855233335148476</v>
      </c>
      <c r="V141">
        <v>0.86288294063934878</v>
      </c>
    </row>
    <row r="142" spans="2:22" x14ac:dyDescent="0.25">
      <c r="B142">
        <v>140</v>
      </c>
      <c r="C142">
        <v>0.17989147708434228</v>
      </c>
      <c r="D142">
        <v>4.3770400522292974E-2</v>
      </c>
      <c r="E142">
        <v>8.7130261302776013E-2</v>
      </c>
      <c r="F142">
        <v>0.68369470800910959</v>
      </c>
      <c r="G142">
        <v>0.78981615634502078</v>
      </c>
      <c r="H142">
        <v>0.50766035111909069</v>
      </c>
      <c r="I142">
        <v>0.68108564903916169</v>
      </c>
      <c r="J142">
        <v>0.63002251380298491</v>
      </c>
      <c r="K142">
        <v>0.79960086527649921</v>
      </c>
      <c r="L142">
        <v>0.19391394760052183</v>
      </c>
      <c r="M142">
        <v>0.83632951132690403</v>
      </c>
      <c r="N142">
        <v>0.59983343319542981</v>
      </c>
      <c r="O142">
        <v>0.28561004804974655</v>
      </c>
      <c r="P142">
        <v>0.56716987795284979</v>
      </c>
      <c r="Q142">
        <v>0.25096753695179408</v>
      </c>
      <c r="R142">
        <v>0.78291816245363144</v>
      </c>
      <c r="S142">
        <v>0.91827514655346665</v>
      </c>
      <c r="T142">
        <v>0.2651198603618099</v>
      </c>
      <c r="U142">
        <v>0.70040275617165548</v>
      </c>
      <c r="V142">
        <v>0.64852010148317252</v>
      </c>
    </row>
    <row r="143" spans="2:22" x14ac:dyDescent="0.25">
      <c r="B143">
        <v>141</v>
      </c>
      <c r="C143">
        <v>0.28750209608320176</v>
      </c>
      <c r="D143">
        <v>0.46828165648556763</v>
      </c>
      <c r="E143">
        <v>0.41859830567287593</v>
      </c>
      <c r="F143">
        <v>0.3778095048009702</v>
      </c>
      <c r="G143">
        <v>0.54531186479121896</v>
      </c>
      <c r="H143">
        <v>0.54760999951448897</v>
      </c>
      <c r="I143">
        <v>0.95366364862749808</v>
      </c>
      <c r="J143">
        <v>0.58132539581456699</v>
      </c>
      <c r="K143">
        <v>0.28749253994858215</v>
      </c>
      <c r="L143">
        <v>0.65678028827157475</v>
      </c>
      <c r="M143">
        <v>6.21073591409671E-2</v>
      </c>
      <c r="N143">
        <v>0.87278745391336954</v>
      </c>
      <c r="O143">
        <v>0.22681171164366742</v>
      </c>
      <c r="P143">
        <v>0.2668491318139099</v>
      </c>
      <c r="Q143">
        <v>0.97305425854124827</v>
      </c>
      <c r="R143">
        <v>5.5610850897464204E-2</v>
      </c>
      <c r="S143">
        <v>0.52316879301353536</v>
      </c>
      <c r="T143">
        <v>0.12988011539397881</v>
      </c>
      <c r="U143">
        <v>0.43219738734322721</v>
      </c>
      <c r="V143">
        <v>0.58694992348500219</v>
      </c>
    </row>
    <row r="144" spans="2:22" x14ac:dyDescent="0.25">
      <c r="B144">
        <v>142</v>
      </c>
      <c r="C144">
        <v>0.39260678780736669</v>
      </c>
      <c r="D144">
        <v>0.68505419473313411</v>
      </c>
      <c r="E144">
        <v>0.37334339252594528</v>
      </c>
      <c r="F144">
        <v>0.32111834821041185</v>
      </c>
      <c r="G144">
        <v>0.92971473523681714</v>
      </c>
      <c r="H144">
        <v>6.6992087856897475E-2</v>
      </c>
      <c r="I144">
        <v>0.16783482285775442</v>
      </c>
      <c r="J144">
        <v>0.36145637356554072</v>
      </c>
      <c r="K144">
        <v>0.37141814856741084</v>
      </c>
      <c r="L144">
        <v>0.91513547464920286</v>
      </c>
      <c r="M144">
        <v>0.19825235252015094</v>
      </c>
      <c r="N144">
        <v>0.58793733377558688</v>
      </c>
      <c r="O144">
        <v>0.92696396800833014</v>
      </c>
      <c r="P144">
        <v>0.19139804444876862</v>
      </c>
      <c r="Q144">
        <v>0.90144835833125847</v>
      </c>
      <c r="R144">
        <v>5.3144649322871773E-2</v>
      </c>
      <c r="S144">
        <v>0.54496887808195549</v>
      </c>
      <c r="T144">
        <v>0.73030742669865134</v>
      </c>
      <c r="U144">
        <v>0.21991390186636028</v>
      </c>
      <c r="V144">
        <v>0.53946392888775341</v>
      </c>
    </row>
    <row r="145" spans="2:22" x14ac:dyDescent="0.25">
      <c r="B145">
        <v>143</v>
      </c>
      <c r="C145">
        <v>0.96686530667990866</v>
      </c>
      <c r="D145">
        <v>0.27422486859663664</v>
      </c>
      <c r="E145">
        <v>0.79052085566679198</v>
      </c>
      <c r="F145">
        <v>0.66166390739669989</v>
      </c>
      <c r="G145">
        <v>0.66429616903606248</v>
      </c>
      <c r="H145">
        <v>0.77013741191944796</v>
      </c>
      <c r="I145">
        <v>0.53673267333520314</v>
      </c>
      <c r="J145">
        <v>0.28158114075841034</v>
      </c>
      <c r="K145">
        <v>0.82366392532269028</v>
      </c>
      <c r="L145">
        <v>0.13679330164048853</v>
      </c>
      <c r="M145">
        <v>0.43914086684426223</v>
      </c>
      <c r="N145">
        <v>0.49996993200527218</v>
      </c>
      <c r="O145">
        <v>0.77300105692262422</v>
      </c>
      <c r="P145">
        <v>0.96564914794553425</v>
      </c>
      <c r="Q145">
        <v>0.15558305037900338</v>
      </c>
      <c r="R145">
        <v>0.56698387263040217</v>
      </c>
      <c r="S145">
        <v>0.18191051948190484</v>
      </c>
      <c r="T145">
        <v>0.62134559089541774</v>
      </c>
      <c r="U145">
        <v>0.84882383402384987</v>
      </c>
      <c r="V145">
        <v>0.30536784578019915</v>
      </c>
    </row>
    <row r="146" spans="2:22" x14ac:dyDescent="0.25">
      <c r="B146">
        <v>144</v>
      </c>
      <c r="C146">
        <v>0.82730672344029799</v>
      </c>
      <c r="D146">
        <v>0.78919560367891162</v>
      </c>
      <c r="E146">
        <v>0.11866597609486451</v>
      </c>
      <c r="F146">
        <v>0.69281400127667325</v>
      </c>
      <c r="G146">
        <v>0.12132670823578362</v>
      </c>
      <c r="H146">
        <v>0.94572661214368559</v>
      </c>
      <c r="I146">
        <v>0.33385101432932984</v>
      </c>
      <c r="J146">
        <v>0.1153149187183431</v>
      </c>
      <c r="K146">
        <v>0.64955822874011049</v>
      </c>
      <c r="L146">
        <v>0.27153929495605045</v>
      </c>
      <c r="M146">
        <v>0.84753738471105255</v>
      </c>
      <c r="N146">
        <v>0.28969724422869225</v>
      </c>
      <c r="O146">
        <v>0.42272174174456967</v>
      </c>
      <c r="P146">
        <v>0.27142349299905533</v>
      </c>
      <c r="Q146">
        <v>0.62484334288236232</v>
      </c>
      <c r="R146">
        <v>0.64735271791103255</v>
      </c>
      <c r="S146">
        <v>0.16552628262776903</v>
      </c>
      <c r="T146">
        <v>0.55382841694395335</v>
      </c>
      <c r="U146">
        <v>0.25780462348351119</v>
      </c>
      <c r="V146">
        <v>0.67230943574595003</v>
      </c>
    </row>
    <row r="147" spans="2:22" x14ac:dyDescent="0.25">
      <c r="B147">
        <v>145</v>
      </c>
      <c r="C147">
        <v>0.34022391005357022</v>
      </c>
      <c r="D147">
        <v>0.9219033590068304</v>
      </c>
      <c r="E147">
        <v>0.76098261607955364</v>
      </c>
      <c r="F147">
        <v>8.4319537674279132E-2</v>
      </c>
      <c r="G147">
        <v>0.21464508272169436</v>
      </c>
      <c r="H147">
        <v>0.82003089840659715</v>
      </c>
      <c r="I147">
        <v>0.71767807407182027</v>
      </c>
      <c r="J147">
        <v>0.44159156100530872</v>
      </c>
      <c r="K147">
        <v>0.44058961341565173</v>
      </c>
      <c r="L147">
        <v>0.92392566721198577</v>
      </c>
      <c r="M147">
        <v>0.87557852995597552</v>
      </c>
      <c r="N147">
        <v>0.65666679223937141</v>
      </c>
      <c r="O147">
        <v>6.7939612422656781E-2</v>
      </c>
      <c r="P147">
        <v>0.91628276954253263</v>
      </c>
      <c r="Q147">
        <v>0.86612304868019008</v>
      </c>
      <c r="R147">
        <v>0.10752057874305643</v>
      </c>
      <c r="S147">
        <v>0.96163648529940771</v>
      </c>
      <c r="T147">
        <v>0.84491260918638567</v>
      </c>
      <c r="U147">
        <v>0.93946593434006376</v>
      </c>
      <c r="V147">
        <v>0.75331586892623825</v>
      </c>
    </row>
    <row r="148" spans="2:22" x14ac:dyDescent="0.25">
      <c r="B148">
        <v>146</v>
      </c>
      <c r="C148">
        <v>0.75950391104268555</v>
      </c>
      <c r="D148">
        <v>0.96913022508075208</v>
      </c>
      <c r="E148">
        <v>0.11785018379972834</v>
      </c>
      <c r="F148">
        <v>9.6852330832643219E-2</v>
      </c>
      <c r="G148">
        <v>0.5575553872423118</v>
      </c>
      <c r="H148">
        <v>0.55710364177112215</v>
      </c>
      <c r="I148">
        <v>0.59165380166270731</v>
      </c>
      <c r="J148">
        <v>0.64840305569036549</v>
      </c>
      <c r="K148">
        <v>0.78522092419256229</v>
      </c>
      <c r="L148">
        <v>0.82229270558764256</v>
      </c>
      <c r="M148">
        <v>0.27663459076285291</v>
      </c>
      <c r="N148">
        <v>0.28681400126205103</v>
      </c>
      <c r="O148">
        <v>3.6746383936833382E-2</v>
      </c>
      <c r="P148">
        <v>5.1078355852967938E-2</v>
      </c>
      <c r="Q148">
        <v>0.27698035831943857</v>
      </c>
      <c r="R148">
        <v>0.72922703469222649</v>
      </c>
      <c r="S148">
        <v>0.61551969189084499</v>
      </c>
      <c r="T148">
        <v>0.9268338026497478</v>
      </c>
      <c r="U148">
        <v>0.90353493274581864</v>
      </c>
      <c r="V148">
        <v>0.14028984765417807</v>
      </c>
    </row>
    <row r="149" spans="2:22" x14ac:dyDescent="0.25">
      <c r="B149">
        <v>147</v>
      </c>
      <c r="C149">
        <v>0.4480662424513997</v>
      </c>
      <c r="D149">
        <v>0.61201202444946023</v>
      </c>
      <c r="E149">
        <v>0.5541524995751943</v>
      </c>
      <c r="F149">
        <v>0.92055530286926324</v>
      </c>
      <c r="G149">
        <v>0.88229827688810825</v>
      </c>
      <c r="H149">
        <v>0.24536073718195817</v>
      </c>
      <c r="I149">
        <v>0.58628968721900021</v>
      </c>
      <c r="J149">
        <v>0.88259086605054371</v>
      </c>
      <c r="K149">
        <v>0.80387399131550641</v>
      </c>
      <c r="L149">
        <v>7.2806605330968388E-3</v>
      </c>
      <c r="M149">
        <v>0.40623924818795554</v>
      </c>
      <c r="N149">
        <v>0.83324229783472004</v>
      </c>
      <c r="O149">
        <v>0.24248579762211642</v>
      </c>
      <c r="P149">
        <v>0.233596933774187</v>
      </c>
      <c r="Q149">
        <v>0.52073278991558869</v>
      </c>
      <c r="R149">
        <v>0.41319180019780388</v>
      </c>
      <c r="S149">
        <v>0.91233817098555159</v>
      </c>
      <c r="T149">
        <v>0.52206718544380593</v>
      </c>
      <c r="U149">
        <v>0.64593998429173283</v>
      </c>
      <c r="V149">
        <v>0.17904590522839259</v>
      </c>
    </row>
    <row r="150" spans="2:22" x14ac:dyDescent="0.25">
      <c r="B150">
        <v>148</v>
      </c>
      <c r="C150">
        <v>0.866798690471275</v>
      </c>
      <c r="D150">
        <v>6.719540118070233E-2</v>
      </c>
      <c r="E150">
        <v>0.55853584771069964</v>
      </c>
      <c r="F150">
        <v>0.66544986817519547</v>
      </c>
      <c r="G150">
        <v>0.51200184713248476</v>
      </c>
      <c r="H150">
        <v>0.16306904683553336</v>
      </c>
      <c r="I150">
        <v>0.45399398804657576</v>
      </c>
      <c r="J150">
        <v>0.74840034667018807</v>
      </c>
      <c r="K150">
        <v>0.89349275832321151</v>
      </c>
      <c r="L150">
        <v>0.75620331970499022</v>
      </c>
      <c r="M150">
        <v>0.59392669709914081</v>
      </c>
      <c r="N150">
        <v>0.25396869489785212</v>
      </c>
      <c r="O150">
        <v>0.37424539454296557</v>
      </c>
      <c r="P150">
        <v>0.66006699249919687</v>
      </c>
      <c r="Q150">
        <v>0.48327874111080948</v>
      </c>
      <c r="R150">
        <v>0.99212436340544796</v>
      </c>
      <c r="S150">
        <v>0.92576266807146457</v>
      </c>
      <c r="T150">
        <v>0.18966601216944756</v>
      </c>
      <c r="U150">
        <v>0.58744381585235339</v>
      </c>
      <c r="V150">
        <v>0.41375759288565961</v>
      </c>
    </row>
    <row r="151" spans="2:22" x14ac:dyDescent="0.25">
      <c r="B151">
        <v>149</v>
      </c>
      <c r="C151">
        <v>6.3948554370735211E-2</v>
      </c>
      <c r="D151">
        <v>0.5102668956329568</v>
      </c>
      <c r="E151">
        <v>0.74078358922677867</v>
      </c>
      <c r="F151">
        <v>0.25925191604098252</v>
      </c>
      <c r="G151">
        <v>0.50150006229176247</v>
      </c>
      <c r="H151">
        <v>0.60545139694221817</v>
      </c>
      <c r="I151">
        <v>0.8331967718841744</v>
      </c>
      <c r="J151">
        <v>0.57728700719681303</v>
      </c>
      <c r="K151">
        <v>0.59962865611497884</v>
      </c>
      <c r="L151">
        <v>7.974398629250512E-2</v>
      </c>
      <c r="M151">
        <v>0.82691539768047151</v>
      </c>
      <c r="N151">
        <v>0.49924478900586799</v>
      </c>
      <c r="O151">
        <v>0.6051848530019297</v>
      </c>
      <c r="P151">
        <v>0.60437746172348561</v>
      </c>
      <c r="Q151">
        <v>0.82208050894305318</v>
      </c>
      <c r="R151">
        <v>0.67282722781461368</v>
      </c>
      <c r="S151">
        <v>0.38121502799461027</v>
      </c>
      <c r="T151">
        <v>0.15308236223489136</v>
      </c>
      <c r="U151">
        <v>0.68582442652893305</v>
      </c>
      <c r="V151">
        <v>0.9751792708825624</v>
      </c>
    </row>
    <row r="152" spans="2:22" x14ac:dyDescent="0.25">
      <c r="B152">
        <v>150</v>
      </c>
      <c r="C152">
        <v>0.23413378018149622</v>
      </c>
      <c r="D152">
        <v>0.10333970475265009</v>
      </c>
      <c r="E152">
        <v>0.62866333117935613</v>
      </c>
      <c r="F152">
        <v>0.34537708772609932</v>
      </c>
      <c r="G152">
        <v>0.19591380376695344</v>
      </c>
      <c r="H152">
        <v>0.11313337692165981</v>
      </c>
      <c r="I152">
        <v>0.11660684671561494</v>
      </c>
      <c r="J152">
        <v>2.7676906183800032E-3</v>
      </c>
      <c r="K152">
        <v>0.26370265509873669</v>
      </c>
      <c r="L152">
        <v>5.2982006176423013E-2</v>
      </c>
      <c r="M152">
        <v>0.98922618930734019</v>
      </c>
      <c r="N152">
        <v>0.45065552459205938</v>
      </c>
      <c r="O152">
        <v>0.66068653728748039</v>
      </c>
      <c r="P152">
        <v>0.47534211326326403</v>
      </c>
      <c r="Q152">
        <v>0.68936477195981283</v>
      </c>
      <c r="R152">
        <v>0.85614739744985147</v>
      </c>
      <c r="S152">
        <v>0.26453352723014323</v>
      </c>
      <c r="T152">
        <v>0.8227410444997183</v>
      </c>
      <c r="U152">
        <v>0.57006903075193716</v>
      </c>
      <c r="V152">
        <v>0.93473112027864769</v>
      </c>
    </row>
    <row r="153" spans="2:22" x14ac:dyDescent="0.25">
      <c r="B153">
        <v>151</v>
      </c>
      <c r="C153">
        <v>0.51769843682183248</v>
      </c>
      <c r="D153">
        <v>6.1032411652387708E-2</v>
      </c>
      <c r="E153">
        <v>0.33146564236380494</v>
      </c>
      <c r="F153">
        <v>0.61492983019327685</v>
      </c>
      <c r="G153">
        <v>0.30492165144807526</v>
      </c>
      <c r="H153">
        <v>0.66939803194428227</v>
      </c>
      <c r="I153">
        <v>0.79656700398165348</v>
      </c>
      <c r="J153">
        <v>0.19981329391214331</v>
      </c>
      <c r="K153">
        <v>0.28610087334956624</v>
      </c>
      <c r="L153">
        <v>0.70440769060132657</v>
      </c>
      <c r="M153">
        <v>0.72406455703725214</v>
      </c>
      <c r="N153">
        <v>0.96553375590114321</v>
      </c>
      <c r="O153">
        <v>0.15673822900014844</v>
      </c>
      <c r="P153">
        <v>0.43392648332341333</v>
      </c>
      <c r="Q153">
        <v>0.60694738838010931</v>
      </c>
      <c r="R153">
        <v>3.7737518737533948E-2</v>
      </c>
      <c r="S153">
        <v>0.80399185823645691</v>
      </c>
      <c r="T153">
        <v>0.56063972096365311</v>
      </c>
      <c r="U153">
        <v>0.54393566625975076</v>
      </c>
      <c r="V153">
        <v>0.97117455577143641</v>
      </c>
    </row>
    <row r="154" spans="2:22" x14ac:dyDescent="0.25">
      <c r="B154">
        <v>152</v>
      </c>
      <c r="C154">
        <v>0.40633763770364606</v>
      </c>
      <c r="D154">
        <v>0.23300322729314882</v>
      </c>
      <c r="E154">
        <v>8.1536619889835293E-2</v>
      </c>
      <c r="F154">
        <v>7.5237050157568541E-2</v>
      </c>
      <c r="G154">
        <v>0.93203993039353805</v>
      </c>
      <c r="H154">
        <v>0.34346798075384499</v>
      </c>
      <c r="I154">
        <v>0.84732634674093443</v>
      </c>
      <c r="J154">
        <v>0.82327961501503388</v>
      </c>
      <c r="K154">
        <v>0.51647807188480144</v>
      </c>
      <c r="L154">
        <v>0.27062989738152865</v>
      </c>
      <c r="M154">
        <v>0.31783789309777255</v>
      </c>
      <c r="N154">
        <v>0.67507473881780289</v>
      </c>
      <c r="O154">
        <v>0.58725199495815095</v>
      </c>
      <c r="P154">
        <v>0.61958675089312631</v>
      </c>
      <c r="Q154">
        <v>0.72261537229938111</v>
      </c>
      <c r="R154">
        <v>0.93789986737867914</v>
      </c>
      <c r="S154">
        <v>0.16973171399140785</v>
      </c>
      <c r="T154">
        <v>0.89065364675783876</v>
      </c>
      <c r="U154">
        <v>8.6949009017373236E-2</v>
      </c>
      <c r="V154">
        <v>0.33102203443833211</v>
      </c>
    </row>
    <row r="155" spans="2:22" x14ac:dyDescent="0.25">
      <c r="B155">
        <v>153</v>
      </c>
      <c r="C155">
        <v>2.7724800378060133E-2</v>
      </c>
      <c r="D155">
        <v>0.55125654227415355</v>
      </c>
      <c r="E155">
        <v>0.71165017508200656</v>
      </c>
      <c r="F155">
        <v>0.59237514297477922</v>
      </c>
      <c r="G155">
        <v>0.45054232038076414</v>
      </c>
      <c r="H155">
        <v>0.78659939267890255</v>
      </c>
      <c r="I155">
        <v>0.81760451995632089</v>
      </c>
      <c r="J155">
        <v>0.76652874532406745</v>
      </c>
      <c r="K155">
        <v>0.66998295689537923</v>
      </c>
      <c r="L155">
        <v>0.671843550207889</v>
      </c>
      <c r="M155">
        <v>0.3232339677539473</v>
      </c>
      <c r="N155">
        <v>1.2433631946180412E-3</v>
      </c>
      <c r="O155">
        <v>0.34288307350924452</v>
      </c>
      <c r="P155">
        <v>0.7718634738704353</v>
      </c>
      <c r="Q155">
        <v>0.65015060145635672</v>
      </c>
      <c r="R155">
        <v>0.78450543315550481</v>
      </c>
      <c r="S155">
        <v>0.56505990242052406</v>
      </c>
      <c r="T155">
        <v>0.14458382377150647</v>
      </c>
      <c r="U155">
        <v>0.91952516207281509</v>
      </c>
      <c r="V155">
        <v>0.16027639062933607</v>
      </c>
    </row>
    <row r="156" spans="2:22" x14ac:dyDescent="0.25">
      <c r="B156">
        <v>154</v>
      </c>
      <c r="C156">
        <v>0.89377593992656967</v>
      </c>
      <c r="D156">
        <v>0.78878975279540509</v>
      </c>
      <c r="E156">
        <v>0.72052361334382176</v>
      </c>
      <c r="F156">
        <v>0.14139301292748563</v>
      </c>
      <c r="G156">
        <v>0.21636672502896626</v>
      </c>
      <c r="H156">
        <v>0.44494145308111599</v>
      </c>
      <c r="I156">
        <v>0.10012221437931501</v>
      </c>
      <c r="J156">
        <v>0.88773439628432271</v>
      </c>
      <c r="K156">
        <v>0.3551378642400842</v>
      </c>
      <c r="L156">
        <v>0.91219162783490448</v>
      </c>
      <c r="M156">
        <v>0.77055910683855378</v>
      </c>
      <c r="N156">
        <v>0.19081948894364142</v>
      </c>
      <c r="O156">
        <v>0.5570292034881752</v>
      </c>
      <c r="P156">
        <v>0.25814972718081286</v>
      </c>
      <c r="Q156">
        <v>0.50946039326303127</v>
      </c>
      <c r="R156">
        <v>0.71636266925418313</v>
      </c>
      <c r="S156">
        <v>0.5976001944674203</v>
      </c>
      <c r="T156">
        <v>0.64222618990485536</v>
      </c>
      <c r="U156">
        <v>8.2905319670930622E-2</v>
      </c>
      <c r="V156">
        <v>0.32923472210288551</v>
      </c>
    </row>
    <row r="157" spans="2:22" x14ac:dyDescent="0.25">
      <c r="B157">
        <v>155</v>
      </c>
      <c r="C157">
        <v>0.60633106976366546</v>
      </c>
      <c r="D157">
        <v>0.82622863817738734</v>
      </c>
      <c r="E157">
        <v>0.6657338344842143</v>
      </c>
      <c r="F157">
        <v>0.67021119621527858</v>
      </c>
      <c r="G157">
        <v>0.73266025941512747</v>
      </c>
      <c r="H157">
        <v>0.43054402629376431</v>
      </c>
      <c r="I157">
        <v>0.13860027059420688</v>
      </c>
      <c r="J157">
        <v>0.73712083025495723</v>
      </c>
      <c r="K157">
        <v>0.47008394693991651</v>
      </c>
      <c r="L157">
        <v>0.37277102224089953</v>
      </c>
      <c r="M157">
        <v>0.62926603212768262</v>
      </c>
      <c r="N157">
        <v>5.5085272719140876E-2</v>
      </c>
      <c r="O157">
        <v>9.5148918445410402E-2</v>
      </c>
      <c r="P157">
        <v>0.13705875791998423</v>
      </c>
      <c r="Q157">
        <v>0.32532181825499729</v>
      </c>
      <c r="R157">
        <v>0.42538621334850912</v>
      </c>
      <c r="S157">
        <v>0.39244481728569447</v>
      </c>
      <c r="T157">
        <v>0.10419858861093445</v>
      </c>
      <c r="U157">
        <v>0.71926860931542058</v>
      </c>
      <c r="V157">
        <v>0.97158263933698485</v>
      </c>
    </row>
    <row r="158" spans="2:22" x14ac:dyDescent="0.25">
      <c r="B158">
        <v>156</v>
      </c>
      <c r="C158">
        <v>0.86451235277334026</v>
      </c>
      <c r="D158">
        <v>0.48749574587689803</v>
      </c>
      <c r="E158">
        <v>0.88036558766922468</v>
      </c>
      <c r="F158">
        <v>4.0051962922564854E-3</v>
      </c>
      <c r="G158">
        <v>0.11737533102571884</v>
      </c>
      <c r="H158">
        <v>0.91747106630552921</v>
      </c>
      <c r="I158">
        <v>0.61949366875185352</v>
      </c>
      <c r="J158">
        <v>0.56001160428797636</v>
      </c>
      <c r="K158">
        <v>0.54355828183831356</v>
      </c>
      <c r="L158">
        <v>0.4866426284416363</v>
      </c>
      <c r="M158">
        <v>0.73996265011830431</v>
      </c>
      <c r="N158">
        <v>0.10530303454822487</v>
      </c>
      <c r="O158">
        <v>0.1642190392620444</v>
      </c>
      <c r="P158">
        <v>0.90135247155476894</v>
      </c>
      <c r="Q158">
        <v>0.55781376962971763</v>
      </c>
      <c r="R158">
        <v>0.75844315285851782</v>
      </c>
      <c r="S158">
        <v>0.83480625715937862</v>
      </c>
      <c r="T158">
        <v>0.38792942951352805</v>
      </c>
      <c r="U158">
        <v>0.32183716852951516</v>
      </c>
      <c r="V158">
        <v>0.24907316252313882</v>
      </c>
    </row>
    <row r="159" spans="2:22" x14ac:dyDescent="0.25">
      <c r="B159">
        <v>157</v>
      </c>
      <c r="C159">
        <v>0.53213719000360182</v>
      </c>
      <c r="D159">
        <v>9.8558617937588799E-2</v>
      </c>
      <c r="E159">
        <v>0.2996225295172521</v>
      </c>
      <c r="F159">
        <v>0.89062054893718567</v>
      </c>
      <c r="G159">
        <v>0.46950769069294829</v>
      </c>
      <c r="H159">
        <v>0.11780896946279551</v>
      </c>
      <c r="I159">
        <v>0.7597370197197777</v>
      </c>
      <c r="J159">
        <v>0.90741103208913931</v>
      </c>
      <c r="K159">
        <v>0.7351822888170938</v>
      </c>
      <c r="L159">
        <v>0.98507648501626655</v>
      </c>
      <c r="M159">
        <v>0.92948217463916816</v>
      </c>
      <c r="N159">
        <v>0.97217709006987096</v>
      </c>
      <c r="O159">
        <v>0.68811233506108493</v>
      </c>
      <c r="P159">
        <v>0.3012924649109836</v>
      </c>
      <c r="Q159">
        <v>2.389606686693746E-2</v>
      </c>
      <c r="R159">
        <v>0.7082443582490543</v>
      </c>
      <c r="S159">
        <v>0.23392482876851806</v>
      </c>
      <c r="T159">
        <v>0.77741208644691207</v>
      </c>
      <c r="U159">
        <v>0.36400326512275516</v>
      </c>
      <c r="V159">
        <v>0.47499344168764601</v>
      </c>
    </row>
    <row r="160" spans="2:22" x14ac:dyDescent="0.25">
      <c r="B160">
        <v>158</v>
      </c>
      <c r="C160">
        <v>0.88510208258919887</v>
      </c>
      <c r="D160">
        <v>0.6791370802750647</v>
      </c>
      <c r="E160">
        <v>0.6234865034723891</v>
      </c>
      <c r="F160">
        <v>0.7070952754331632</v>
      </c>
      <c r="G160">
        <v>0.85011512868276329</v>
      </c>
      <c r="H160">
        <v>0.17838537495810503</v>
      </c>
      <c r="I160">
        <v>0.71204476632470981</v>
      </c>
      <c r="J160">
        <v>0.8450970516787466</v>
      </c>
      <c r="K160">
        <v>2.700022872861485E-2</v>
      </c>
      <c r="L160">
        <v>0.23436211224635195</v>
      </c>
      <c r="M160">
        <v>0.57773683845427914</v>
      </c>
      <c r="N160">
        <v>0.6459628147842944</v>
      </c>
      <c r="O160">
        <v>0.73454327532892116</v>
      </c>
      <c r="P160">
        <v>0.74720930759498794</v>
      </c>
      <c r="Q160">
        <v>0.18833646882720978</v>
      </c>
      <c r="R160">
        <v>0.55214949270494218</v>
      </c>
      <c r="S160">
        <v>0.97987877414501945</v>
      </c>
      <c r="T160">
        <v>7.4798381456950835E-3</v>
      </c>
      <c r="U160">
        <v>2.21344727397077E-3</v>
      </c>
      <c r="V160">
        <v>0.32180030664440284</v>
      </c>
    </row>
    <row r="161" spans="2:22" x14ac:dyDescent="0.25">
      <c r="B161">
        <v>159</v>
      </c>
      <c r="C161">
        <v>0.77529481277060608</v>
      </c>
      <c r="D161">
        <v>0.46257816632375537</v>
      </c>
      <c r="E161">
        <v>0.31560944283097481</v>
      </c>
      <c r="F161">
        <v>0.84407767561032609</v>
      </c>
      <c r="G161">
        <v>0.61286555692955069</v>
      </c>
      <c r="H161">
        <v>0.67464790469792679</v>
      </c>
      <c r="I161">
        <v>0.47677786625148699</v>
      </c>
      <c r="J161">
        <v>0.30155831129696953</v>
      </c>
      <c r="K161">
        <v>0.58599896817189645</v>
      </c>
      <c r="L161">
        <v>0.75454108121431762</v>
      </c>
      <c r="M161">
        <v>0.62383469206566433</v>
      </c>
      <c r="N161">
        <v>5.3846261461512057E-2</v>
      </c>
      <c r="O161">
        <v>0.19113530500424414</v>
      </c>
      <c r="P161">
        <v>0.88102393832335579</v>
      </c>
      <c r="Q161">
        <v>0.30104283245163188</v>
      </c>
      <c r="R161">
        <v>0.96866128344895164</v>
      </c>
      <c r="S161">
        <v>0.46680214005849496</v>
      </c>
      <c r="T161">
        <v>0.87113688947810108</v>
      </c>
      <c r="U161">
        <v>0.88634868012906698</v>
      </c>
      <c r="V161">
        <v>0.52140278666655382</v>
      </c>
    </row>
    <row r="162" spans="2:22" x14ac:dyDescent="0.25">
      <c r="B162">
        <v>160</v>
      </c>
      <c r="C162">
        <v>0.71144426699747143</v>
      </c>
      <c r="D162">
        <v>0.84836196476148373</v>
      </c>
      <c r="E162">
        <v>0.29482604386813716</v>
      </c>
      <c r="F162">
        <v>0.24387209057146553</v>
      </c>
      <c r="G162">
        <v>8.8938631399527956E-2</v>
      </c>
      <c r="H162">
        <v>0.6569365152613138</v>
      </c>
      <c r="I162">
        <v>0.23542335843686346</v>
      </c>
      <c r="J162">
        <v>0.28213668918011336</v>
      </c>
      <c r="K162">
        <v>0.71376510535640669</v>
      </c>
      <c r="L162">
        <v>8.4265329790189192E-2</v>
      </c>
      <c r="M162">
        <v>0.30318281868438035</v>
      </c>
      <c r="N162">
        <v>4.9538209192990124E-2</v>
      </c>
      <c r="O162">
        <v>0.77000761595280753</v>
      </c>
      <c r="P162">
        <v>0.8965776961239591</v>
      </c>
      <c r="Q162">
        <v>0.95832325175911759</v>
      </c>
      <c r="R162">
        <v>0.10480858935173121</v>
      </c>
      <c r="S162">
        <v>0.209820191010337</v>
      </c>
      <c r="T162">
        <v>0.93426577133656163</v>
      </c>
      <c r="U162">
        <v>0.72587842368230171</v>
      </c>
      <c r="V162">
        <v>0.37841365117506243</v>
      </c>
    </row>
    <row r="163" spans="2:22" x14ac:dyDescent="0.25">
      <c r="B163">
        <v>161</v>
      </c>
      <c r="C163">
        <v>9.0232365557014749E-2</v>
      </c>
      <c r="D163">
        <v>0.16022611579180346</v>
      </c>
      <c r="E163">
        <v>0.68762076404915451</v>
      </c>
      <c r="F163">
        <v>0.70018065603835122</v>
      </c>
      <c r="G163">
        <v>0.46303381546504019</v>
      </c>
      <c r="H163">
        <v>0.33188152633136725</v>
      </c>
      <c r="I163">
        <v>0.70601248564612362</v>
      </c>
      <c r="J163">
        <v>0.79533422794071584</v>
      </c>
      <c r="K163">
        <v>4.4671711277273207E-2</v>
      </c>
      <c r="L163">
        <v>0.53517704182122472</v>
      </c>
      <c r="M163">
        <v>0.52734886684565563</v>
      </c>
      <c r="N163">
        <v>0.39021639361345573</v>
      </c>
      <c r="O163">
        <v>0.56949887903836993</v>
      </c>
      <c r="P163">
        <v>0.25655425274867039</v>
      </c>
      <c r="Q163">
        <v>0.54018428704879384</v>
      </c>
      <c r="R163">
        <v>0.24687968830966822</v>
      </c>
      <c r="S163">
        <v>0.65991355823481657</v>
      </c>
      <c r="T163">
        <v>0.28483337969399791</v>
      </c>
      <c r="U163">
        <v>0.6215254052384509</v>
      </c>
      <c r="V163">
        <v>0.21017889386929478</v>
      </c>
    </row>
    <row r="164" spans="2:22" x14ac:dyDescent="0.25">
      <c r="B164">
        <v>162</v>
      </c>
      <c r="C164">
        <v>0.30038053324592817</v>
      </c>
      <c r="D164">
        <v>0.30647065648877181</v>
      </c>
      <c r="E164">
        <v>0.99371948080530026</v>
      </c>
      <c r="F164">
        <v>0.41174919732207838</v>
      </c>
      <c r="G164">
        <v>0.11813053560814035</v>
      </c>
      <c r="H164">
        <v>0.4401531567073651</v>
      </c>
      <c r="I164">
        <v>0.15381856347123213</v>
      </c>
      <c r="J164">
        <v>0.45836252596332683</v>
      </c>
      <c r="K164">
        <v>0.65874493095414599</v>
      </c>
      <c r="L164">
        <v>0.25043165426218916</v>
      </c>
      <c r="M164">
        <v>0.13432422909305997</v>
      </c>
      <c r="N164">
        <v>0.23598886804732233</v>
      </c>
      <c r="O164">
        <v>0.88915108174001034</v>
      </c>
      <c r="P164">
        <v>0.52535702275229745</v>
      </c>
      <c r="Q164">
        <v>0.75489505312895888</v>
      </c>
      <c r="R164">
        <v>0.84828392470661518</v>
      </c>
      <c r="S164">
        <v>0.85330769069584544</v>
      </c>
      <c r="T164">
        <v>0.149377957348098</v>
      </c>
      <c r="U164">
        <v>0.41678724514333743</v>
      </c>
      <c r="V164">
        <v>0.2775849415329561</v>
      </c>
    </row>
    <row r="165" spans="2:22" x14ac:dyDescent="0.25">
      <c r="B165">
        <v>163</v>
      </c>
      <c r="C165">
        <v>0.44288925762373932</v>
      </c>
      <c r="D165">
        <v>0.76041370429728117</v>
      </c>
      <c r="E165">
        <v>0.75011220710988979</v>
      </c>
      <c r="F165">
        <v>0.16651439875619545</v>
      </c>
      <c r="G165">
        <v>0.28869838917947122</v>
      </c>
      <c r="H165">
        <v>0.13293521428827493</v>
      </c>
      <c r="I165">
        <v>6.9382805623731336E-2</v>
      </c>
      <c r="J165">
        <v>0.73011148944359938</v>
      </c>
      <c r="K165">
        <v>0.34992143388821262</v>
      </c>
      <c r="L165">
        <v>0.55033060877195084</v>
      </c>
      <c r="M165">
        <v>0.88929464825731053</v>
      </c>
      <c r="N165">
        <v>0.55078164709316835</v>
      </c>
      <c r="O165">
        <v>0.29025066737094374</v>
      </c>
      <c r="P165">
        <v>0.74567714008194752</v>
      </c>
      <c r="Q165">
        <v>0.75148240456377469</v>
      </c>
      <c r="R165">
        <v>0.56867850632133266</v>
      </c>
      <c r="S165">
        <v>0.65119697560558709</v>
      </c>
      <c r="T165">
        <v>0.49219564598114296</v>
      </c>
      <c r="U165">
        <v>0.31955162800458958</v>
      </c>
      <c r="V165">
        <v>0.74229935672942404</v>
      </c>
    </row>
    <row r="166" spans="2:22" x14ac:dyDescent="0.25">
      <c r="B166">
        <v>164</v>
      </c>
      <c r="C166">
        <v>0.92344758880153344</v>
      </c>
      <c r="D166">
        <v>1.774013096724536E-3</v>
      </c>
      <c r="E166">
        <v>0.10886079326987907</v>
      </c>
      <c r="F166">
        <v>0.10713541549526528</v>
      </c>
      <c r="G166">
        <v>0.87271003438586625</v>
      </c>
      <c r="H166">
        <v>8.2863847518154898E-2</v>
      </c>
      <c r="I166">
        <v>0.12164475308108713</v>
      </c>
      <c r="J166">
        <v>0.72704151918209448</v>
      </c>
      <c r="K166">
        <v>0.96284247412124646</v>
      </c>
      <c r="L166">
        <v>0.19722682910888789</v>
      </c>
      <c r="M166">
        <v>0.96188053587267786</v>
      </c>
      <c r="N166">
        <v>0.74275523148989753</v>
      </c>
      <c r="O166">
        <v>0.23245634069311927</v>
      </c>
      <c r="P166">
        <v>0.21945029829154272</v>
      </c>
      <c r="Q166">
        <v>0.52485380072073706</v>
      </c>
      <c r="R166">
        <v>6.8430310434821617E-2</v>
      </c>
      <c r="S166">
        <v>3.9322575120227965E-2</v>
      </c>
      <c r="T166">
        <v>0.28238026925743509</v>
      </c>
      <c r="U166">
        <v>0.78463896989630144</v>
      </c>
      <c r="V166">
        <v>0.44746387631511109</v>
      </c>
    </row>
    <row r="167" spans="2:22" x14ac:dyDescent="0.25">
      <c r="B167">
        <v>165</v>
      </c>
      <c r="C167">
        <v>0.20225404099119459</v>
      </c>
      <c r="D167">
        <v>0.90897433213195367</v>
      </c>
      <c r="E167">
        <v>6.8633172590928382E-2</v>
      </c>
      <c r="F167">
        <v>0.59200978339669119</v>
      </c>
      <c r="G167">
        <v>0.51407537869190278</v>
      </c>
      <c r="H167">
        <v>0.4810701737107177</v>
      </c>
      <c r="I167">
        <v>0.48011943588346218</v>
      </c>
      <c r="J167">
        <v>0.15577110683950668</v>
      </c>
      <c r="K167">
        <v>0.78286898797441662</v>
      </c>
      <c r="L167">
        <v>0.38780684310528923</v>
      </c>
      <c r="M167">
        <v>0.99557761350305274</v>
      </c>
      <c r="N167">
        <v>0.10606408482582008</v>
      </c>
      <c r="O167">
        <v>0.6191478280906022</v>
      </c>
      <c r="P167">
        <v>0.27964873934811818</v>
      </c>
      <c r="Q167">
        <v>0.90982231339931041</v>
      </c>
      <c r="R167">
        <v>0.89248077356439559</v>
      </c>
      <c r="S167">
        <v>0.57134041411901482</v>
      </c>
      <c r="T167">
        <v>0.77589064775634542</v>
      </c>
      <c r="U167">
        <v>0.47227282314394081</v>
      </c>
      <c r="V167">
        <v>0.76341596546557344</v>
      </c>
    </row>
    <row r="168" spans="2:22" x14ac:dyDescent="0.25">
      <c r="B168">
        <v>166</v>
      </c>
      <c r="C168">
        <v>0.87043116854411018</v>
      </c>
      <c r="D168">
        <v>0.29906114886231938</v>
      </c>
      <c r="E168">
        <v>0.93257551942550432</v>
      </c>
      <c r="F168">
        <v>0.32432510818329963</v>
      </c>
      <c r="G168">
        <v>0.64274462577100633</v>
      </c>
      <c r="H168">
        <v>0.66610522147150242</v>
      </c>
      <c r="I168">
        <v>0.13835515184011471</v>
      </c>
      <c r="J168">
        <v>0.30970852417203432</v>
      </c>
      <c r="K168">
        <v>0.21944645920677441</v>
      </c>
      <c r="L168">
        <v>0.83272732337619115</v>
      </c>
      <c r="M168">
        <v>0.77660624698361902</v>
      </c>
      <c r="N168">
        <v>0.46998629054647179</v>
      </c>
      <c r="O168">
        <v>0.43928494847449606</v>
      </c>
      <c r="P168">
        <v>0.32519832443839558</v>
      </c>
      <c r="Q168">
        <v>0.44132235328189195</v>
      </c>
      <c r="R168">
        <v>0.25894961784339032</v>
      </c>
      <c r="S168">
        <v>0.59350182698120801</v>
      </c>
      <c r="T168">
        <v>0.44027828685039871</v>
      </c>
      <c r="U168">
        <v>0.14818201443093493</v>
      </c>
      <c r="V168">
        <v>0.60635428164969385</v>
      </c>
    </row>
    <row r="169" spans="2:22" x14ac:dyDescent="0.25">
      <c r="B169">
        <v>167</v>
      </c>
      <c r="C169">
        <v>0.5401548212280991</v>
      </c>
      <c r="D169">
        <v>8.3233779709757982E-2</v>
      </c>
      <c r="E169">
        <v>0.85905644052189012</v>
      </c>
      <c r="F169">
        <v>0.78816250705499602</v>
      </c>
      <c r="G169">
        <v>0.90802228650567507</v>
      </c>
      <c r="H169">
        <v>1.7387692508728847E-2</v>
      </c>
      <c r="I169">
        <v>0.58119728354506783</v>
      </c>
      <c r="J169">
        <v>0.90910224128613848</v>
      </c>
      <c r="K169">
        <v>5.1563913916525372E-2</v>
      </c>
      <c r="L169">
        <v>0.72076539820166841</v>
      </c>
      <c r="M169">
        <v>0.58639350187634154</v>
      </c>
      <c r="N169">
        <v>0.42048779397636959</v>
      </c>
      <c r="O169">
        <v>9.0001856792270241E-2</v>
      </c>
      <c r="P169">
        <v>0.17652480474942944</v>
      </c>
      <c r="Q169">
        <v>0.47001009403699001</v>
      </c>
      <c r="R169">
        <v>0.26586235988996365</v>
      </c>
      <c r="S169">
        <v>0.59040998473103423</v>
      </c>
      <c r="T169">
        <v>9.5304861026209275E-2</v>
      </c>
      <c r="U169">
        <v>0.3181454487683899</v>
      </c>
      <c r="V169">
        <v>0.78682050314435514</v>
      </c>
    </row>
    <row r="170" spans="2:22" x14ac:dyDescent="0.25">
      <c r="B170">
        <v>168</v>
      </c>
      <c r="C170">
        <v>0.43409110564681441</v>
      </c>
      <c r="D170">
        <v>0.92120662958544242</v>
      </c>
      <c r="E170">
        <v>0.97975624568086972</v>
      </c>
      <c r="F170">
        <v>0.35296546968005083</v>
      </c>
      <c r="G170">
        <v>5.9027082456469593E-2</v>
      </c>
      <c r="H170">
        <v>0.72236633400590389</v>
      </c>
      <c r="I170">
        <v>0.17658491446311686</v>
      </c>
      <c r="J170">
        <v>3.9611382613900847E-2</v>
      </c>
      <c r="K170">
        <v>0.18463105606456964</v>
      </c>
      <c r="L170">
        <v>0.92942574227430264</v>
      </c>
      <c r="M170">
        <v>0.90721925844041973</v>
      </c>
      <c r="N170">
        <v>0.10583520993140993</v>
      </c>
      <c r="O170">
        <v>0.17527723007077256</v>
      </c>
      <c r="P170">
        <v>0.94420059567257764</v>
      </c>
      <c r="Q170">
        <v>0.21056442574512424</v>
      </c>
      <c r="R170">
        <v>0.28636480645459272</v>
      </c>
      <c r="S170">
        <v>0.24978924036722017</v>
      </c>
      <c r="T170">
        <v>0.66583762934914059</v>
      </c>
      <c r="U170">
        <v>8.6583705059872784E-2</v>
      </c>
      <c r="V170">
        <v>0.5640379502559183</v>
      </c>
    </row>
    <row r="171" spans="2:22" x14ac:dyDescent="0.25">
      <c r="B171">
        <v>169</v>
      </c>
      <c r="C171">
        <v>0.45435279083038527</v>
      </c>
      <c r="D171">
        <v>0.13634356515746227</v>
      </c>
      <c r="E171">
        <v>0.50566457121564401</v>
      </c>
      <c r="F171">
        <v>7.0790688865467466E-3</v>
      </c>
      <c r="G171">
        <v>0.76430297648735745</v>
      </c>
      <c r="H171">
        <v>0.41341275110518172</v>
      </c>
      <c r="I171">
        <v>0.3577415056873543</v>
      </c>
      <c r="J171">
        <v>0.87528532601819808</v>
      </c>
      <c r="K171">
        <v>0.51595335542792764</v>
      </c>
      <c r="L171">
        <v>0.19479681054026443</v>
      </c>
      <c r="M171">
        <v>0.50613832197634245</v>
      </c>
      <c r="N171">
        <v>0.28116380312266287</v>
      </c>
      <c r="O171">
        <v>0.56155108318776059</v>
      </c>
      <c r="P171">
        <v>0.92937745839303365</v>
      </c>
      <c r="Q171">
        <v>6.2545807022631239E-2</v>
      </c>
      <c r="R171">
        <v>0.6956383370892345</v>
      </c>
      <c r="S171">
        <v>0.12192238045227199</v>
      </c>
      <c r="T171">
        <v>0.90283473167090511</v>
      </c>
      <c r="U171">
        <v>0.17642514667610198</v>
      </c>
      <c r="V171">
        <v>0.42724949556605019</v>
      </c>
    </row>
    <row r="172" spans="2:22" x14ac:dyDescent="0.25">
      <c r="B172">
        <v>170</v>
      </c>
      <c r="C172">
        <v>3.6158716040146643E-4</v>
      </c>
      <c r="D172">
        <v>2.8691729484462192E-2</v>
      </c>
      <c r="E172">
        <v>0.54311211790535863</v>
      </c>
      <c r="F172">
        <v>0.71040030315828773</v>
      </c>
      <c r="G172">
        <v>0.46797722098985961</v>
      </c>
      <c r="H172">
        <v>0.36772430402727374</v>
      </c>
      <c r="I172">
        <v>0.42216224192497687</v>
      </c>
      <c r="J172">
        <v>0.85932044503476401</v>
      </c>
      <c r="K172">
        <v>0.55136435500109138</v>
      </c>
      <c r="L172">
        <v>0.13046759833838983</v>
      </c>
      <c r="M172">
        <v>0.44844490133777892</v>
      </c>
      <c r="N172">
        <v>1.4853219535686524E-3</v>
      </c>
      <c r="O172">
        <v>0.8151765766364627</v>
      </c>
      <c r="P172">
        <v>0.83275531374545242</v>
      </c>
      <c r="Q172">
        <v>5.4214199415744346E-2</v>
      </c>
      <c r="R172">
        <v>0.91014222112224674</v>
      </c>
      <c r="S172">
        <v>0.94309560347776844</v>
      </c>
      <c r="T172">
        <v>0.55442138085935277</v>
      </c>
      <c r="U172">
        <v>0.9947621294236777</v>
      </c>
      <c r="V172">
        <v>2.2532763075318485E-2</v>
      </c>
    </row>
    <row r="173" spans="2:22" x14ac:dyDescent="0.25">
      <c r="B173">
        <v>171</v>
      </c>
      <c r="C173">
        <v>0.15445866311080647</v>
      </c>
      <c r="D173">
        <v>0.83652896238346353</v>
      </c>
      <c r="E173">
        <v>0.8591883588836513</v>
      </c>
      <c r="F173">
        <v>0.7770937615361948</v>
      </c>
      <c r="G173">
        <v>0.746599653805045</v>
      </c>
      <c r="H173">
        <v>0.48506093685839224</v>
      </c>
      <c r="I173">
        <v>0.22798830097317069</v>
      </c>
      <c r="J173">
        <v>0.18251570757365454</v>
      </c>
      <c r="K173">
        <v>0.51354406317595713</v>
      </c>
      <c r="L173">
        <v>8.3205803760236563E-2</v>
      </c>
      <c r="M173">
        <v>0.64984497031564481</v>
      </c>
      <c r="N173">
        <v>0.9685304374267103</v>
      </c>
      <c r="O173">
        <v>0.62428783715478975</v>
      </c>
      <c r="P173">
        <v>0.63648049674887663</v>
      </c>
      <c r="Q173">
        <v>7.4133254575725616E-2</v>
      </c>
      <c r="R173">
        <v>0.20950038254920322</v>
      </c>
      <c r="S173">
        <v>0.66314340124781523</v>
      </c>
      <c r="T173">
        <v>0.76916232154425845</v>
      </c>
      <c r="U173">
        <v>0.65875257499707462</v>
      </c>
      <c r="V173">
        <v>6.6537432787616702E-2</v>
      </c>
    </row>
    <row r="174" spans="2:22" x14ac:dyDescent="0.25">
      <c r="B174">
        <v>172</v>
      </c>
      <c r="C174">
        <v>0.11587995032781162</v>
      </c>
      <c r="D174">
        <v>0.84621141086751317</v>
      </c>
      <c r="E174">
        <v>0.2838759532359898</v>
      </c>
      <c r="F174">
        <v>3.4161763143504942E-2</v>
      </c>
      <c r="G174">
        <v>9.9706063425580638E-2</v>
      </c>
      <c r="H174">
        <v>0.81023389678039925</v>
      </c>
      <c r="I174">
        <v>0.3681279203282708</v>
      </c>
      <c r="J174">
        <v>0.77104497357418378</v>
      </c>
      <c r="K174">
        <v>0.21094781915995964</v>
      </c>
      <c r="L174">
        <v>0.48512488376520224</v>
      </c>
      <c r="M174">
        <v>0.69691993871171487</v>
      </c>
      <c r="N174">
        <v>7.9245767022724678E-2</v>
      </c>
      <c r="O174">
        <v>0.3747027092347639</v>
      </c>
      <c r="P174">
        <v>0.65305722247267806</v>
      </c>
      <c r="Q174">
        <v>0.81388866537510851</v>
      </c>
      <c r="R174">
        <v>0.83401991478675885</v>
      </c>
      <c r="S174">
        <v>0.28914515563880694</v>
      </c>
      <c r="T174">
        <v>0.85286810565014726</v>
      </c>
      <c r="U174">
        <v>0.82194016294253203</v>
      </c>
      <c r="V174">
        <v>0.29191411808459833</v>
      </c>
    </row>
    <row r="175" spans="2:22" x14ac:dyDescent="0.25">
      <c r="B175">
        <v>173</v>
      </c>
      <c r="C175">
        <v>0.68730985830712754</v>
      </c>
      <c r="D175">
        <v>0.21003685521324855</v>
      </c>
      <c r="E175">
        <v>0.75852886681848219</v>
      </c>
      <c r="F175">
        <v>4.4635576652519937E-2</v>
      </c>
      <c r="G175">
        <v>0.56513692134181692</v>
      </c>
      <c r="H175">
        <v>0.73797713721814162</v>
      </c>
      <c r="I175">
        <v>0.42183002846021056</v>
      </c>
      <c r="J175">
        <v>0.72172056640124738</v>
      </c>
      <c r="K175">
        <v>0.30919952002054707</v>
      </c>
      <c r="L175">
        <v>0.71512745133697475</v>
      </c>
      <c r="M175">
        <v>0.85964604389886801</v>
      </c>
      <c r="N175">
        <v>0.95765611364808834</v>
      </c>
      <c r="O175">
        <v>0.64352495753694683</v>
      </c>
      <c r="P175">
        <v>0.2149521544485804</v>
      </c>
      <c r="Q175">
        <v>0.85090156131705363</v>
      </c>
      <c r="R175">
        <v>0.84868673159312547</v>
      </c>
      <c r="S175">
        <v>0.16179955511368416</v>
      </c>
      <c r="T175">
        <v>0.82828980503116156</v>
      </c>
      <c r="U175">
        <v>0.95507624968867799</v>
      </c>
      <c r="V175">
        <v>0.35574938940192014</v>
      </c>
    </row>
    <row r="176" spans="2:22" x14ac:dyDescent="0.25">
      <c r="B176">
        <v>174</v>
      </c>
      <c r="C176">
        <v>9.5533810348522152E-2</v>
      </c>
      <c r="D176">
        <v>0.22488883701812945</v>
      </c>
      <c r="E176">
        <v>0.34664427704762613</v>
      </c>
      <c r="F176">
        <v>4.9457699279738421E-2</v>
      </c>
      <c r="G176">
        <v>0.31247400793028124</v>
      </c>
      <c r="H176">
        <v>0.12107203628178542</v>
      </c>
      <c r="I176">
        <v>0.8448905864456171</v>
      </c>
      <c r="J176">
        <v>0.83981633837291181</v>
      </c>
      <c r="K176">
        <v>0.23978924117958922</v>
      </c>
      <c r="L176">
        <v>0.48126716975113126</v>
      </c>
      <c r="M176">
        <v>0.52054038697704996</v>
      </c>
      <c r="N176">
        <v>0.27995908505234546</v>
      </c>
      <c r="O176">
        <v>0.64161418114410829</v>
      </c>
      <c r="P176">
        <v>0.58727992369040227</v>
      </c>
      <c r="Q176">
        <v>0.14995008608415294</v>
      </c>
      <c r="R176">
        <v>0.68809915942322419</v>
      </c>
      <c r="S176">
        <v>0.48612720253816843</v>
      </c>
      <c r="T176">
        <v>0.92876331404861623</v>
      </c>
      <c r="U176">
        <v>0.32865310978464413</v>
      </c>
      <c r="V176">
        <v>1.3820362105060768E-2</v>
      </c>
    </row>
    <row r="177" spans="2:22" x14ac:dyDescent="0.25">
      <c r="B177">
        <v>175</v>
      </c>
      <c r="C177">
        <v>7.3728788969964931E-2</v>
      </c>
      <c r="D177">
        <v>0.5860460794312301</v>
      </c>
      <c r="E177">
        <v>4.6664438703210687E-2</v>
      </c>
      <c r="F177">
        <v>0.2121537339551276</v>
      </c>
      <c r="G177">
        <v>0.46263709572778389</v>
      </c>
      <c r="H177">
        <v>0.94120980456389169</v>
      </c>
      <c r="I177">
        <v>0.89072587149594762</v>
      </c>
      <c r="J177">
        <v>0.50148900768734705</v>
      </c>
      <c r="K177">
        <v>0.85012077406389008</v>
      </c>
      <c r="L177">
        <v>0.27763760880055077</v>
      </c>
      <c r="M177">
        <v>0.2008915924838095</v>
      </c>
      <c r="N177">
        <v>0.37589722542271442</v>
      </c>
      <c r="O177">
        <v>0.43146873645375106</v>
      </c>
      <c r="P177">
        <v>0.12600426071821413</v>
      </c>
      <c r="Q177">
        <v>0.67513916316801259</v>
      </c>
      <c r="R177">
        <v>0.90407939534772397</v>
      </c>
      <c r="S177">
        <v>0.57710538859489291</v>
      </c>
      <c r="T177">
        <v>0.6118268671271514</v>
      </c>
      <c r="U177">
        <v>0.45271184389935248</v>
      </c>
      <c r="V177">
        <v>0.31913435831388792</v>
      </c>
    </row>
    <row r="178" spans="2:22" x14ac:dyDescent="0.25">
      <c r="B178">
        <v>176</v>
      </c>
      <c r="C178">
        <v>0.44816359182910537</v>
      </c>
      <c r="D178">
        <v>0.51435083766470036</v>
      </c>
      <c r="E178">
        <v>0.70511065194197009</v>
      </c>
      <c r="F178">
        <v>0.55584768300206511</v>
      </c>
      <c r="G178">
        <v>0.84068367570344771</v>
      </c>
      <c r="H178">
        <v>0.14165191676363875</v>
      </c>
      <c r="I178">
        <v>9.8267088774123046E-2</v>
      </c>
      <c r="J178">
        <v>0.45970723150212844</v>
      </c>
      <c r="K178">
        <v>0.32477797009940068</v>
      </c>
      <c r="L178">
        <v>0.66458183976488439</v>
      </c>
      <c r="M178">
        <v>7.6788879408084654E-2</v>
      </c>
      <c r="N178">
        <v>0.79540532447459911</v>
      </c>
      <c r="O178">
        <v>0.32467065584870802</v>
      </c>
      <c r="P178">
        <v>0.29820251230867534</v>
      </c>
      <c r="Q178">
        <v>0.47392029754635989</v>
      </c>
      <c r="R178">
        <v>0.90139777895041151</v>
      </c>
      <c r="S178">
        <v>0.88917236540934041</v>
      </c>
      <c r="T178">
        <v>0.48948527605954806</v>
      </c>
      <c r="U178">
        <v>0.1248474541783664</v>
      </c>
      <c r="V178">
        <v>0.97803748197793694</v>
      </c>
    </row>
    <row r="179" spans="2:22" x14ac:dyDescent="0.25">
      <c r="B179">
        <v>177</v>
      </c>
      <c r="C179">
        <v>0.30515502842685116</v>
      </c>
      <c r="D179">
        <v>0.35081677368317088</v>
      </c>
      <c r="E179">
        <v>7.1489337960131571E-2</v>
      </c>
      <c r="F179">
        <v>0.94477296129727528</v>
      </c>
      <c r="G179">
        <v>0.22073786664660955</v>
      </c>
      <c r="H179">
        <v>0.332539879668591</v>
      </c>
      <c r="I179">
        <v>0.45929748975103735</v>
      </c>
      <c r="J179">
        <v>0.88382419230243636</v>
      </c>
      <c r="K179">
        <v>0.95965174899676198</v>
      </c>
      <c r="L179">
        <v>0.49857114783103551</v>
      </c>
      <c r="M179">
        <v>0.66200498598049062</v>
      </c>
      <c r="N179">
        <v>0.68458408476815036</v>
      </c>
      <c r="O179">
        <v>0.63386074498628342</v>
      </c>
      <c r="P179">
        <v>0.1565244001773165</v>
      </c>
      <c r="Q179">
        <v>5.2035204662923107E-2</v>
      </c>
      <c r="R179">
        <v>0.48999867465925528</v>
      </c>
      <c r="S179">
        <v>0.88267220914309252</v>
      </c>
      <c r="T179">
        <v>6.8830789926106029E-2</v>
      </c>
      <c r="U179">
        <v>0.66349137738060548</v>
      </c>
      <c r="V179">
        <v>0.38761441383705719</v>
      </c>
    </row>
    <row r="180" spans="2:22" x14ac:dyDescent="0.25">
      <c r="B180">
        <v>178</v>
      </c>
      <c r="C180">
        <v>0.77450506090048266</v>
      </c>
      <c r="D180">
        <v>0.90925730435874375</v>
      </c>
      <c r="E180">
        <v>0.86949723669193624</v>
      </c>
      <c r="F180">
        <v>0.91169321481973453</v>
      </c>
      <c r="G180">
        <v>0.44104028721293176</v>
      </c>
      <c r="H180">
        <v>0.83179267641902399</v>
      </c>
      <c r="I180">
        <v>0.52563278468487784</v>
      </c>
      <c r="J180">
        <v>0.66159448203768934</v>
      </c>
      <c r="K180">
        <v>0.4229624708673676</v>
      </c>
      <c r="L180">
        <v>0.92570774053568439</v>
      </c>
      <c r="M180">
        <v>0.86948046843425075</v>
      </c>
      <c r="N180">
        <v>0.4329597940227834</v>
      </c>
      <c r="O180">
        <v>0.74229975105568702</v>
      </c>
      <c r="P180">
        <v>0.20389774332963917</v>
      </c>
      <c r="Q180">
        <v>0.9346380276639572</v>
      </c>
      <c r="R180">
        <v>0.5827507595873862</v>
      </c>
      <c r="S180">
        <v>0.40952174206869452</v>
      </c>
      <c r="T180">
        <v>0.38186112230042202</v>
      </c>
      <c r="U180">
        <v>0.77575592229516621</v>
      </c>
      <c r="V180">
        <v>0.17850066797665987</v>
      </c>
    </row>
    <row r="181" spans="2:22" x14ac:dyDescent="0.25">
      <c r="B181">
        <v>179</v>
      </c>
      <c r="C181">
        <v>0.84110572241865578</v>
      </c>
      <c r="D181">
        <v>0.8511502298623379</v>
      </c>
      <c r="E181">
        <v>0.74665347679934602</v>
      </c>
      <c r="F181">
        <v>0.55911988974689919</v>
      </c>
      <c r="G181">
        <v>5.714595640303699E-2</v>
      </c>
      <c r="H181">
        <v>0.99892056634414539</v>
      </c>
      <c r="I181">
        <v>0.20296501724495641</v>
      </c>
      <c r="J181">
        <v>0.52851452544677291</v>
      </c>
      <c r="K181">
        <v>0.88303706318032482</v>
      </c>
      <c r="L181">
        <v>0.86755340116947322</v>
      </c>
      <c r="M181">
        <v>0.72516875128486458</v>
      </c>
      <c r="N181">
        <v>5.9104245770276176E-2</v>
      </c>
      <c r="O181">
        <v>0.77713724931637107</v>
      </c>
      <c r="P181">
        <v>0.50470972333856845</v>
      </c>
      <c r="Q181">
        <v>0.51423794035510384</v>
      </c>
      <c r="R181">
        <v>0.9783127676625889</v>
      </c>
      <c r="S181">
        <v>0.96397478415208715</v>
      </c>
      <c r="T181">
        <v>0.74453041256492458</v>
      </c>
      <c r="U181">
        <v>0.25447831579554148</v>
      </c>
      <c r="V181">
        <v>0.49056461876652313</v>
      </c>
    </row>
    <row r="182" spans="2:22" x14ac:dyDescent="0.25">
      <c r="B182">
        <v>180</v>
      </c>
      <c r="C182">
        <v>0.41011279218610319</v>
      </c>
      <c r="D182">
        <v>0.4470290661315186</v>
      </c>
      <c r="E182">
        <v>5.1366088975252744E-2</v>
      </c>
      <c r="F182">
        <v>0.42954165459048554</v>
      </c>
      <c r="G182">
        <v>0.94402563701093922</v>
      </c>
      <c r="H182">
        <v>7.888700923920422E-2</v>
      </c>
      <c r="I182">
        <v>0.74716416686219311</v>
      </c>
      <c r="J182">
        <v>4.8027134192885512E-2</v>
      </c>
      <c r="K182">
        <v>0.24488169240338875</v>
      </c>
      <c r="L182">
        <v>0.35596713930119872</v>
      </c>
      <c r="M182">
        <v>0.80223491655766299</v>
      </c>
      <c r="N182">
        <v>0.90736362167605034</v>
      </c>
      <c r="O182">
        <v>0.11744502926785261</v>
      </c>
      <c r="P182">
        <v>0.69598683013595597</v>
      </c>
      <c r="Q182">
        <v>9.1499283490573902E-2</v>
      </c>
      <c r="R182">
        <v>0.91407722881855769</v>
      </c>
      <c r="S182">
        <v>0.74108934599639809</v>
      </c>
      <c r="T182">
        <v>0.16665197897441519</v>
      </c>
      <c r="U182">
        <v>8.4673801098565704E-2</v>
      </c>
      <c r="V182">
        <v>0.64566652448220641</v>
      </c>
    </row>
    <row r="183" spans="2:22" x14ac:dyDescent="0.25">
      <c r="B183">
        <v>181</v>
      </c>
      <c r="C183">
        <v>0.31523432554089403</v>
      </c>
      <c r="D183">
        <v>0.71345319439629407</v>
      </c>
      <c r="E183">
        <v>8.6272915400569694E-2</v>
      </c>
      <c r="F183">
        <v>0.7544113346432253</v>
      </c>
      <c r="G183">
        <v>0.79930568338699448</v>
      </c>
      <c r="H183">
        <v>4.4394576565582433E-2</v>
      </c>
      <c r="I183">
        <v>0.4342059792181685</v>
      </c>
      <c r="J183">
        <v>0.65981794405851169</v>
      </c>
      <c r="K183">
        <v>0.70878037656681059</v>
      </c>
      <c r="L183">
        <v>0.86731995764798775</v>
      </c>
      <c r="M183">
        <v>0.22497801449586308</v>
      </c>
      <c r="N183">
        <v>0.62683144707961458</v>
      </c>
      <c r="O183">
        <v>0.69432820778857907</v>
      </c>
      <c r="P183">
        <v>0.11533860518466543</v>
      </c>
      <c r="Q183">
        <v>0.17501380751484685</v>
      </c>
      <c r="R183">
        <v>0.78376628738652299</v>
      </c>
      <c r="S183">
        <v>0.18748111177622651</v>
      </c>
      <c r="T183">
        <v>0.14086682087415525</v>
      </c>
      <c r="U183">
        <v>0.71768134646165471</v>
      </c>
      <c r="V183">
        <v>0.27236050844323767</v>
      </c>
    </row>
    <row r="184" spans="2:22" x14ac:dyDescent="0.25">
      <c r="B184">
        <v>182</v>
      </c>
      <c r="C184">
        <v>0.17708678359372065</v>
      </c>
      <c r="D184">
        <v>7.5745529850198778E-2</v>
      </c>
      <c r="E184">
        <v>0.65151980618917493</v>
      </c>
      <c r="F184">
        <v>0.22765668691717011</v>
      </c>
      <c r="G184">
        <v>0.45971732341021121</v>
      </c>
      <c r="H184">
        <v>0.69725071750085643</v>
      </c>
      <c r="I184">
        <v>0.97319447237768997</v>
      </c>
      <c r="J184">
        <v>6.1061431621567852E-2</v>
      </c>
      <c r="K184">
        <v>0.79436678743559197</v>
      </c>
      <c r="L184">
        <v>0.5142909841389367</v>
      </c>
      <c r="M184">
        <v>0.10403173020621104</v>
      </c>
      <c r="N184">
        <v>0.81340708916116133</v>
      </c>
      <c r="O184">
        <v>0.83153805409904091</v>
      </c>
      <c r="P184">
        <v>0.24527184207805464</v>
      </c>
      <c r="Q184">
        <v>0.2337024648921231</v>
      </c>
      <c r="R184">
        <v>0.95776244969331836</v>
      </c>
      <c r="S184">
        <v>0.7563754268494931</v>
      </c>
      <c r="T184">
        <v>0.36602230822712656</v>
      </c>
      <c r="U184">
        <v>0.8602246795572519</v>
      </c>
      <c r="V184">
        <v>0.65936243684749396</v>
      </c>
    </row>
    <row r="185" spans="2:22" x14ac:dyDescent="0.25">
      <c r="B185">
        <v>183</v>
      </c>
      <c r="C185">
        <v>0.9000985214913495</v>
      </c>
      <c r="D185">
        <v>0.24250885630566033</v>
      </c>
      <c r="E185">
        <v>9.8923132033768901E-2</v>
      </c>
      <c r="F185">
        <v>0.86811123544825941</v>
      </c>
      <c r="G185">
        <v>0.19621210492769681</v>
      </c>
      <c r="H185">
        <v>0.11591100254057141</v>
      </c>
      <c r="I185">
        <v>0.587989933186158</v>
      </c>
      <c r="J185">
        <v>0.65211492574901775</v>
      </c>
      <c r="K185">
        <v>0.54675968257178109</v>
      </c>
      <c r="L185">
        <v>0.31641414777661381</v>
      </c>
      <c r="M185">
        <v>0.77542859660254781</v>
      </c>
      <c r="N185">
        <v>0.93073991231861974</v>
      </c>
      <c r="O185">
        <v>0.597410185612544</v>
      </c>
      <c r="P185">
        <v>0.81263755460217646</v>
      </c>
      <c r="Q185">
        <v>0.11031503471246484</v>
      </c>
      <c r="R185">
        <v>0.1315222023478495</v>
      </c>
      <c r="S185">
        <v>0.74923157793400552</v>
      </c>
      <c r="T185">
        <v>0.51829501583804394</v>
      </c>
      <c r="U185">
        <v>0.48070407659657377</v>
      </c>
      <c r="V185">
        <v>0.29105862460113263</v>
      </c>
    </row>
    <row r="186" spans="2:22" x14ac:dyDescent="0.25">
      <c r="B186">
        <v>184</v>
      </c>
      <c r="C186">
        <v>0.3636512508187435</v>
      </c>
      <c r="D186">
        <v>0.64831485676319467</v>
      </c>
      <c r="E186">
        <v>7.4166697025215278E-2</v>
      </c>
      <c r="F186">
        <v>0.76538244183531701</v>
      </c>
      <c r="G186">
        <v>0.1672993191201062</v>
      </c>
      <c r="H186">
        <v>0.85679823391675214</v>
      </c>
      <c r="I186">
        <v>0.86256105469616018</v>
      </c>
      <c r="J186">
        <v>2.4207871572379691E-2</v>
      </c>
      <c r="K186">
        <v>0.50000264722976695</v>
      </c>
      <c r="L186">
        <v>0.98732779455546105</v>
      </c>
      <c r="M186">
        <v>0.41670048820026651</v>
      </c>
      <c r="N186">
        <v>0.1461733202949711</v>
      </c>
      <c r="O186">
        <v>0.3463362591616379</v>
      </c>
      <c r="P186">
        <v>0.9917141516640966</v>
      </c>
      <c r="Q186">
        <v>0.84130517394897364</v>
      </c>
      <c r="R186">
        <v>0.43976531077216663</v>
      </c>
      <c r="S186">
        <v>0.91868422486657964</v>
      </c>
      <c r="T186">
        <v>0.78175491815106568</v>
      </c>
      <c r="U186">
        <v>7.7224517054814257E-2</v>
      </c>
      <c r="V186">
        <v>0.36643133686456686</v>
      </c>
    </row>
    <row r="187" spans="2:22" x14ac:dyDescent="0.25">
      <c r="B187">
        <v>185</v>
      </c>
      <c r="C187">
        <v>0.98580259525696534</v>
      </c>
      <c r="D187">
        <v>0.60978873519903143</v>
      </c>
      <c r="E187">
        <v>0.50928712229904516</v>
      </c>
      <c r="F187">
        <v>1.578715997621849E-2</v>
      </c>
      <c r="G187">
        <v>0.10224895768440634</v>
      </c>
      <c r="H187">
        <v>0.43265212153160904</v>
      </c>
      <c r="I187">
        <v>0.40467407394195654</v>
      </c>
      <c r="J187">
        <v>0.56821047778189016</v>
      </c>
      <c r="K187">
        <v>2.074299737978258E-2</v>
      </c>
      <c r="L187">
        <v>4.253459090305256E-2</v>
      </c>
      <c r="M187">
        <v>0.61267978865904138</v>
      </c>
      <c r="N187">
        <v>0.75352451424403477</v>
      </c>
      <c r="O187">
        <v>0.70710239136264086</v>
      </c>
      <c r="P187">
        <v>0.57201280217028749</v>
      </c>
      <c r="Q187">
        <v>0.41211005923743027</v>
      </c>
      <c r="R187">
        <v>0.50262347261758089</v>
      </c>
      <c r="S187">
        <v>0.57661666774027953</v>
      </c>
      <c r="T187">
        <v>0.1788918199846723</v>
      </c>
      <c r="U187">
        <v>0.77177318149871788</v>
      </c>
      <c r="V187">
        <v>0.28852142567457717</v>
      </c>
    </row>
    <row r="188" spans="2:22" x14ac:dyDescent="0.25">
      <c r="B188">
        <v>186</v>
      </c>
      <c r="C188">
        <v>0.36421959295106987</v>
      </c>
      <c r="D188">
        <v>0.70832979224740056</v>
      </c>
      <c r="E188">
        <v>0.94043024069927217</v>
      </c>
      <c r="F188">
        <v>1.1252046528679394E-2</v>
      </c>
      <c r="G188">
        <v>0.61348676102035338</v>
      </c>
      <c r="H188">
        <v>0.10418835713841945</v>
      </c>
      <c r="I188">
        <v>0.29088886604942354</v>
      </c>
      <c r="J188">
        <v>4.4577653152881425E-2</v>
      </c>
      <c r="K188">
        <v>0.73168929914880287</v>
      </c>
      <c r="L188">
        <v>0.83275202244190338</v>
      </c>
      <c r="M188">
        <v>0.76276772252622749</v>
      </c>
      <c r="N188">
        <v>0.38441002797932744</v>
      </c>
      <c r="O188">
        <v>1.6160959196384717E-2</v>
      </c>
      <c r="P188">
        <v>0.2670367263044664</v>
      </c>
      <c r="Q188">
        <v>0.13953886109707536</v>
      </c>
      <c r="R188">
        <v>1.5971398011896731E-2</v>
      </c>
      <c r="S188">
        <v>0.26715947173915477</v>
      </c>
      <c r="T188">
        <v>0.7113404456493635</v>
      </c>
      <c r="U188">
        <v>0.40898291417705313</v>
      </c>
      <c r="V188">
        <v>0.9845300929164118</v>
      </c>
    </row>
    <row r="189" spans="2:22" x14ac:dyDescent="0.25">
      <c r="B189">
        <v>187</v>
      </c>
      <c r="C189">
        <v>0.93885569410623471</v>
      </c>
      <c r="D189">
        <v>0.27404988959099974</v>
      </c>
      <c r="E189">
        <v>0.75122312605191688</v>
      </c>
      <c r="F189">
        <v>0.41290193469345415</v>
      </c>
      <c r="G189">
        <v>0.98131061444364764</v>
      </c>
      <c r="H189">
        <v>0.7015183700105867</v>
      </c>
      <c r="I189">
        <v>0.77884668491390219</v>
      </c>
      <c r="J189">
        <v>0.54298585593389337</v>
      </c>
      <c r="K189">
        <v>2.3221678745432683E-2</v>
      </c>
      <c r="L189">
        <v>0.90497236896900923</v>
      </c>
      <c r="M189">
        <v>0.48430230742063429</v>
      </c>
      <c r="N189">
        <v>0.17804710585365058</v>
      </c>
      <c r="O189">
        <v>0.75049498315788488</v>
      </c>
      <c r="P189">
        <v>0.61535077697288942</v>
      </c>
      <c r="Q189">
        <v>0.30573446031695806</v>
      </c>
      <c r="R189">
        <v>0.14001521592641364</v>
      </c>
      <c r="S189">
        <v>0.18172655360934176</v>
      </c>
      <c r="T189">
        <v>0.908302328530181</v>
      </c>
      <c r="U189">
        <v>0.41314967434414118</v>
      </c>
      <c r="V189">
        <v>0.14276163746110093</v>
      </c>
    </row>
    <row r="190" spans="2:22" x14ac:dyDescent="0.25">
      <c r="B190">
        <v>188</v>
      </c>
      <c r="C190">
        <v>0.20204633895714075</v>
      </c>
      <c r="D190">
        <v>0.29141080295352406</v>
      </c>
      <c r="E190">
        <v>0.38154719700507211</v>
      </c>
      <c r="F190">
        <v>0.56426409742001593</v>
      </c>
      <c r="G190">
        <v>0.85107988138235147</v>
      </c>
      <c r="H190">
        <v>0.55351889725805337</v>
      </c>
      <c r="I190">
        <v>0.45976135419032182</v>
      </c>
      <c r="J190">
        <v>0.99295336918089472</v>
      </c>
      <c r="K190">
        <v>0.90493656472166961</v>
      </c>
      <c r="L190">
        <v>0.12060980428888657</v>
      </c>
      <c r="M190">
        <v>0.99078568649548249</v>
      </c>
      <c r="N190">
        <v>0.75499452071396966</v>
      </c>
      <c r="O190">
        <v>0.40456491700157127</v>
      </c>
      <c r="P190">
        <v>0.58008201710225449</v>
      </c>
      <c r="Q190">
        <v>0.57023059807834997</v>
      </c>
      <c r="R190">
        <v>0.94903872702393355</v>
      </c>
      <c r="S190">
        <v>0.68138799418129103</v>
      </c>
      <c r="T190">
        <v>0.69979725308474094</v>
      </c>
      <c r="U190">
        <v>0.97321553307503361</v>
      </c>
      <c r="V190">
        <v>0.40461993698942633</v>
      </c>
    </row>
    <row r="191" spans="2:22" x14ac:dyDescent="0.25">
      <c r="B191">
        <v>189</v>
      </c>
      <c r="C191">
        <v>0.52300145402706377</v>
      </c>
      <c r="D191">
        <v>0.13812627911899367</v>
      </c>
      <c r="E191">
        <v>0.38314185565706893</v>
      </c>
      <c r="F191">
        <v>0.78634117826500916</v>
      </c>
      <c r="G191">
        <v>6.1838870921390843E-2</v>
      </c>
      <c r="H191">
        <v>0.61651598466251922</v>
      </c>
      <c r="I191">
        <v>0.28975085088020958</v>
      </c>
      <c r="J191">
        <v>0.84905746271225646</v>
      </c>
      <c r="K191">
        <v>0.60422166673752131</v>
      </c>
      <c r="L191">
        <v>0.25649269654154061</v>
      </c>
      <c r="M191">
        <v>0.83401204916852656</v>
      </c>
      <c r="N191">
        <v>0.88786004950448039</v>
      </c>
      <c r="O191">
        <v>0.95755463269932051</v>
      </c>
      <c r="P191">
        <v>0.94433679179855634</v>
      </c>
      <c r="Q191">
        <v>0.80980645778784432</v>
      </c>
      <c r="R191">
        <v>0.66399196005611683</v>
      </c>
      <c r="S191">
        <v>0.27234263863395403</v>
      </c>
      <c r="T191">
        <v>5.3289602828748173E-2</v>
      </c>
      <c r="U191">
        <v>0.58478162952180579</v>
      </c>
      <c r="V191">
        <v>0.19056927342383245</v>
      </c>
    </row>
    <row r="192" spans="2:22" x14ac:dyDescent="0.25">
      <c r="B192">
        <v>190</v>
      </c>
      <c r="C192">
        <v>0.471150561265407</v>
      </c>
      <c r="D192">
        <v>0.84639177598411064</v>
      </c>
      <c r="E192">
        <v>0.56846043954326309</v>
      </c>
      <c r="F192">
        <v>0.89686270682060076</v>
      </c>
      <c r="G192">
        <v>0.95274772604669522</v>
      </c>
      <c r="H192">
        <v>0.55962265292895008</v>
      </c>
      <c r="I192">
        <v>0.50341548496232136</v>
      </c>
      <c r="J192">
        <v>0.23481482135819687</v>
      </c>
      <c r="K192">
        <v>9.0966671933214727E-3</v>
      </c>
      <c r="L192">
        <v>2.8954200371321903E-2</v>
      </c>
      <c r="M192">
        <v>0.19631012787767244</v>
      </c>
      <c r="N192">
        <v>0.21226829024334704</v>
      </c>
      <c r="O192">
        <v>0.95340536426611266</v>
      </c>
      <c r="P192">
        <v>0.63095258484273242</v>
      </c>
      <c r="Q192">
        <v>0.34937565010431104</v>
      </c>
      <c r="R192">
        <v>0.65350886278476916</v>
      </c>
      <c r="S192">
        <v>0.62366084675754196</v>
      </c>
      <c r="T192">
        <v>0.26350294991451717</v>
      </c>
      <c r="U192">
        <v>0.52638443874004182</v>
      </c>
      <c r="V192">
        <v>0.82438432127336658</v>
      </c>
    </row>
    <row r="193" spans="2:22" x14ac:dyDescent="0.25">
      <c r="B193">
        <v>191</v>
      </c>
      <c r="C193">
        <v>0.31232240208048201</v>
      </c>
      <c r="D193">
        <v>0.72490202143687377</v>
      </c>
      <c r="E193">
        <v>0.20607778261923926</v>
      </c>
      <c r="F193">
        <v>0.61745945016064852</v>
      </c>
      <c r="G193">
        <v>0.15221286796537203</v>
      </c>
      <c r="H193">
        <v>0.23576391457010804</v>
      </c>
      <c r="I193">
        <v>0.27815683561204718</v>
      </c>
      <c r="J193">
        <v>0.28606919473460746</v>
      </c>
      <c r="K193">
        <v>0.26344581334802442</v>
      </c>
      <c r="L193">
        <v>0.91936028328409147</v>
      </c>
      <c r="M193">
        <v>0.71653068729581748</v>
      </c>
      <c r="N193">
        <v>0.61141754393681524</v>
      </c>
      <c r="O193">
        <v>8.0631984768358977E-2</v>
      </c>
      <c r="P193">
        <v>0.16973523842810878</v>
      </c>
      <c r="Q193">
        <v>0.77056381381031658</v>
      </c>
      <c r="R193">
        <v>0.31264885984106883</v>
      </c>
      <c r="S193">
        <v>0.98251888937595044</v>
      </c>
      <c r="T193">
        <v>0.62969918589521301</v>
      </c>
      <c r="U193">
        <v>0.4264660493109651</v>
      </c>
      <c r="V193">
        <v>0.54012227590672102</v>
      </c>
    </row>
    <row r="194" spans="2:22" x14ac:dyDescent="0.25">
      <c r="B194">
        <v>192</v>
      </c>
      <c r="C194">
        <v>0.2495436406347622</v>
      </c>
      <c r="D194">
        <v>0.56650092483054504</v>
      </c>
      <c r="E194">
        <v>0.92768190980951482</v>
      </c>
      <c r="F194">
        <v>0.81778292208657</v>
      </c>
      <c r="G194">
        <v>0.24632435939778508</v>
      </c>
      <c r="H194">
        <v>0.22385209876704182</v>
      </c>
      <c r="I194">
        <v>0.78189538379150969</v>
      </c>
      <c r="J194">
        <v>0.42031651936679371</v>
      </c>
      <c r="K194">
        <v>0.31842698367730149</v>
      </c>
      <c r="L194">
        <v>0.63181128585695889</v>
      </c>
      <c r="M194">
        <v>0.82621082129032741</v>
      </c>
      <c r="N194">
        <v>0.26344001453820454</v>
      </c>
      <c r="O194">
        <v>0.49903164635252395</v>
      </c>
      <c r="P194">
        <v>0.45055903665178665</v>
      </c>
      <c r="Q194">
        <v>0.75090989647117157</v>
      </c>
      <c r="R194">
        <v>0.62518512674324977</v>
      </c>
      <c r="S194">
        <v>0.21499839826527811</v>
      </c>
      <c r="T194">
        <v>0.56682225674959241</v>
      </c>
      <c r="U194">
        <v>0.34145887314065404</v>
      </c>
      <c r="V194">
        <v>0.81479546646128576</v>
      </c>
    </row>
    <row r="195" spans="2:22" x14ac:dyDescent="0.25">
      <c r="B195">
        <v>193</v>
      </c>
      <c r="C195">
        <v>4.1920698038380388E-2</v>
      </c>
      <c r="D195">
        <v>0.72216686573538968</v>
      </c>
      <c r="E195">
        <v>0.21367659677416762</v>
      </c>
      <c r="F195">
        <v>0.92248454192501161</v>
      </c>
      <c r="G195">
        <v>0.96126555701500616</v>
      </c>
      <c r="H195">
        <v>0.44989445355466273</v>
      </c>
      <c r="I195">
        <v>0.85942160275398161</v>
      </c>
      <c r="J195">
        <v>0.87481549592434593</v>
      </c>
      <c r="K195">
        <v>0.8843953375573923</v>
      </c>
      <c r="L195">
        <v>0.68285414033396119</v>
      </c>
      <c r="M195">
        <v>0.36049350883009534</v>
      </c>
      <c r="N195">
        <v>0.54191044634810481</v>
      </c>
      <c r="O195">
        <v>0.59682791824727688</v>
      </c>
      <c r="P195">
        <v>0.70443463673634632</v>
      </c>
      <c r="Q195">
        <v>0.447580369160546</v>
      </c>
      <c r="R195">
        <v>0.27162788721234254</v>
      </c>
      <c r="S195">
        <v>0.36299392022311183</v>
      </c>
      <c r="T195">
        <v>0.52700695949272802</v>
      </c>
      <c r="U195">
        <v>0.80674456838773634</v>
      </c>
      <c r="V195">
        <v>0.2907984222636093</v>
      </c>
    </row>
    <row r="196" spans="2:22" x14ac:dyDescent="0.25">
      <c r="B196">
        <v>194</v>
      </c>
      <c r="C196">
        <v>0.35280477291198675</v>
      </c>
      <c r="D196">
        <v>0.93866468989987184</v>
      </c>
      <c r="E196">
        <v>0.34522000288081078</v>
      </c>
      <c r="F196">
        <v>0.24558249619250061</v>
      </c>
      <c r="G196">
        <v>0.36752803829619851</v>
      </c>
      <c r="H196">
        <v>0.32778757734103481</v>
      </c>
      <c r="I196">
        <v>0.31832818674888674</v>
      </c>
      <c r="J196">
        <v>0.60441288461321907</v>
      </c>
      <c r="K196">
        <v>0.56269787590746079</v>
      </c>
      <c r="L196">
        <v>0.57385559053189983</v>
      </c>
      <c r="M196">
        <v>0.58633491887563594</v>
      </c>
      <c r="N196">
        <v>0.58690329393344687</v>
      </c>
      <c r="O196">
        <v>0.86008102940321507</v>
      </c>
      <c r="P196">
        <v>0.24605756426772296</v>
      </c>
      <c r="Q196">
        <v>0.48311201815244242</v>
      </c>
      <c r="R196">
        <v>0.44820203604788844</v>
      </c>
      <c r="S196">
        <v>7.9872908015189203E-2</v>
      </c>
      <c r="T196">
        <v>0.61539875965478252</v>
      </c>
      <c r="U196">
        <v>0.51368637488756463</v>
      </c>
      <c r="V196">
        <v>0.10224858364183298</v>
      </c>
    </row>
    <row r="197" spans="2:22" x14ac:dyDescent="0.25">
      <c r="B197">
        <v>195</v>
      </c>
      <c r="C197">
        <v>0.42067136361071888</v>
      </c>
      <c r="D197">
        <v>0.8285457691753344</v>
      </c>
      <c r="E197">
        <v>0.65549130128330924</v>
      </c>
      <c r="F197">
        <v>0.12794276564152618</v>
      </c>
      <c r="G197">
        <v>0.40649371490283603</v>
      </c>
      <c r="H197">
        <v>5.069405477720812E-2</v>
      </c>
      <c r="I197">
        <v>0.47435397332777351</v>
      </c>
      <c r="J197">
        <v>0.58501706114025009</v>
      </c>
      <c r="K197">
        <v>8.3342396859945378E-2</v>
      </c>
      <c r="L197">
        <v>0.72206125966974799</v>
      </c>
      <c r="M197">
        <v>0.29238367399381193</v>
      </c>
      <c r="N197">
        <v>0.91557591900561075</v>
      </c>
      <c r="O197">
        <v>0.98018124437861776</v>
      </c>
      <c r="P197">
        <v>0.42294431893202877</v>
      </c>
      <c r="Q197">
        <v>0.70854101077004294</v>
      </c>
      <c r="R197">
        <v>0.2043940353119762</v>
      </c>
      <c r="S197">
        <v>0.56403170372756861</v>
      </c>
      <c r="T197">
        <v>0.23081831205771985</v>
      </c>
      <c r="U197">
        <v>0.91729717987935988</v>
      </c>
      <c r="V197">
        <v>0.55024633970115477</v>
      </c>
    </row>
    <row r="198" spans="2:22" x14ac:dyDescent="0.25">
      <c r="B198">
        <v>196</v>
      </c>
      <c r="C198">
        <v>0.59489680894232033</v>
      </c>
      <c r="D198">
        <v>0.90528137185704982</v>
      </c>
      <c r="E198">
        <v>0.5890657742847929</v>
      </c>
      <c r="F198">
        <v>0.61940385684286881</v>
      </c>
      <c r="G198">
        <v>7.6296070954033901E-2</v>
      </c>
      <c r="H198">
        <v>0.3407639924612953</v>
      </c>
      <c r="I198">
        <v>0.97951622499203572</v>
      </c>
      <c r="J198">
        <v>0.39225362745154446</v>
      </c>
      <c r="K198">
        <v>0.6141505472075901</v>
      </c>
      <c r="L198">
        <v>0.50043309385845114</v>
      </c>
      <c r="M198">
        <v>0.48438812329573722</v>
      </c>
      <c r="N198">
        <v>0.15520913745250153</v>
      </c>
      <c r="O198">
        <v>0.76934316148897475</v>
      </c>
      <c r="P198">
        <v>0.54263034339868277</v>
      </c>
      <c r="Q198">
        <v>0.79297754431081136</v>
      </c>
      <c r="R198">
        <v>0.83098204340748794</v>
      </c>
      <c r="S198">
        <v>0.68759914588635862</v>
      </c>
      <c r="T198">
        <v>0.45361143484935784</v>
      </c>
      <c r="U198">
        <v>1.9686584752154346E-4</v>
      </c>
      <c r="V198">
        <v>0.82382148275540867</v>
      </c>
    </row>
    <row r="199" spans="2:22" x14ac:dyDescent="0.25">
      <c r="B199">
        <v>197</v>
      </c>
      <c r="C199">
        <v>0.12283135935958978</v>
      </c>
      <c r="D199">
        <v>1.4163486918493451E-2</v>
      </c>
      <c r="E199">
        <v>0.50165253387121322</v>
      </c>
      <c r="F199">
        <v>0.85010370766722998</v>
      </c>
      <c r="G199">
        <v>0.39032169633341773</v>
      </c>
      <c r="H199">
        <v>0.36391739668333001</v>
      </c>
      <c r="I199">
        <v>0.41139447707547117</v>
      </c>
      <c r="J199">
        <v>0.58652427334699997</v>
      </c>
      <c r="K199">
        <v>5.5432126467775511E-2</v>
      </c>
      <c r="L199">
        <v>0.48119723669012249</v>
      </c>
      <c r="M199">
        <v>0.93188887492499539</v>
      </c>
      <c r="N199">
        <v>0.91652741026955575</v>
      </c>
      <c r="O199">
        <v>0.74898476842257011</v>
      </c>
      <c r="P199">
        <v>0.5937546549850623</v>
      </c>
      <c r="Q199">
        <v>0.36231347227733335</v>
      </c>
      <c r="R199">
        <v>0.8279553010978713</v>
      </c>
      <c r="S199">
        <v>7.1311624298643572E-2</v>
      </c>
      <c r="T199">
        <v>0.78305102216100675</v>
      </c>
      <c r="U199">
        <v>0.10146960847638153</v>
      </c>
      <c r="V199">
        <v>0.3332118731210949</v>
      </c>
    </row>
    <row r="200" spans="2:22" x14ac:dyDescent="0.25">
      <c r="B200">
        <v>198</v>
      </c>
      <c r="C200">
        <v>0.18202193683440715</v>
      </c>
      <c r="D200">
        <v>0.76680178936950383</v>
      </c>
      <c r="E200">
        <v>0.21990686008954707</v>
      </c>
      <c r="F200">
        <v>0.58552233986927771</v>
      </c>
      <c r="G200">
        <v>0.51893770617450152</v>
      </c>
      <c r="H200">
        <v>0.51082426087888955</v>
      </c>
      <c r="I200">
        <v>0.95402152357114467</v>
      </c>
      <c r="J200">
        <v>0.60487542956937368</v>
      </c>
      <c r="K200">
        <v>0.43675937604210269</v>
      </c>
      <c r="L200">
        <v>0.50158859421305468</v>
      </c>
      <c r="M200">
        <v>0.87948616675708746</v>
      </c>
      <c r="N200">
        <v>0.73855985962676929</v>
      </c>
      <c r="O200">
        <v>0.96810300579716935</v>
      </c>
      <c r="P200">
        <v>0.72815881769579271</v>
      </c>
      <c r="Q200">
        <v>0.50666781400828453</v>
      </c>
      <c r="R200">
        <v>0.54481329067778717</v>
      </c>
      <c r="S200">
        <v>0.21834026970019194</v>
      </c>
      <c r="T200">
        <v>0.26533477545601336</v>
      </c>
      <c r="U200">
        <v>2.0396317481051973E-2</v>
      </c>
      <c r="V200">
        <v>0.64329919599037577</v>
      </c>
    </row>
    <row r="201" spans="2:22" x14ac:dyDescent="0.25">
      <c r="B201">
        <v>199</v>
      </c>
      <c r="C201">
        <v>0.90601169285774219</v>
      </c>
      <c r="D201">
        <v>0.55990468143114924</v>
      </c>
      <c r="E201">
        <v>0.28744241366244005</v>
      </c>
      <c r="F201">
        <v>0.9093493680477589</v>
      </c>
      <c r="G201">
        <v>0.35350940032078793</v>
      </c>
      <c r="H201">
        <v>0.71459883216195696</v>
      </c>
      <c r="I201">
        <v>0.80998546568081231</v>
      </c>
      <c r="J201">
        <v>0.66366820956418149</v>
      </c>
      <c r="K201">
        <v>7.8297484988473443E-2</v>
      </c>
      <c r="L201">
        <v>0.57454079866104868</v>
      </c>
      <c r="M201">
        <v>0.3075860643510826</v>
      </c>
      <c r="N201">
        <v>0.12927891556820192</v>
      </c>
      <c r="O201">
        <v>7.4468904959986482E-2</v>
      </c>
      <c r="P201">
        <v>0.39586996460076196</v>
      </c>
      <c r="Q201">
        <v>0.41965379765771882</v>
      </c>
      <c r="R201">
        <v>0.75014135355961753</v>
      </c>
      <c r="S201">
        <v>0.1928212295523366</v>
      </c>
      <c r="T201">
        <v>0.68125612136972702</v>
      </c>
      <c r="U201">
        <v>0.35216282834357493</v>
      </c>
      <c r="V201">
        <v>0.7837973421324973</v>
      </c>
    </row>
    <row r="202" spans="2:22" x14ac:dyDescent="0.25">
      <c r="B202">
        <v>200</v>
      </c>
      <c r="C202">
        <v>0.51023074277831215</v>
      </c>
      <c r="D202">
        <v>0.28580294038676257</v>
      </c>
      <c r="E202">
        <v>0.76260364128347402</v>
      </c>
      <c r="F202">
        <v>2.7504096405464029E-2</v>
      </c>
      <c r="G202">
        <v>0.75219516581850954</v>
      </c>
      <c r="H202">
        <v>0.58227936493707766</v>
      </c>
      <c r="I202">
        <v>0.30288344833529157</v>
      </c>
      <c r="J202">
        <v>0.86367619088176872</v>
      </c>
      <c r="K202">
        <v>0.88873485502640581</v>
      </c>
      <c r="L202">
        <v>0.72830067901105</v>
      </c>
      <c r="M202">
        <v>5.9537370393537348E-2</v>
      </c>
      <c r="N202">
        <v>0.56274428187044023</v>
      </c>
      <c r="O202">
        <v>0.90290135806164518</v>
      </c>
      <c r="P202">
        <v>4.5261283645636752E-2</v>
      </c>
      <c r="Q202">
        <v>0.53387749332300749</v>
      </c>
      <c r="R202">
        <v>0.62176140254667356</v>
      </c>
      <c r="S202">
        <v>0.95626120634726774</v>
      </c>
      <c r="T202">
        <v>0.4735796672179573</v>
      </c>
      <c r="U202">
        <v>0.25704099487233578</v>
      </c>
      <c r="V202">
        <v>0.14232346615884062</v>
      </c>
    </row>
    <row r="203" spans="2:22" x14ac:dyDescent="0.25">
      <c r="B203">
        <v>201</v>
      </c>
      <c r="C203">
        <v>0.7619457841892201</v>
      </c>
      <c r="D203">
        <v>0.47327447618252361</v>
      </c>
      <c r="E203">
        <v>7.016901464251557E-2</v>
      </c>
      <c r="F203">
        <v>0.49380999170748763</v>
      </c>
      <c r="G203">
        <v>0.9625234158528535</v>
      </c>
      <c r="H203">
        <v>0.66905594135422164</v>
      </c>
      <c r="I203">
        <v>0.68254696474226328</v>
      </c>
      <c r="J203">
        <v>6.9722918758108321E-3</v>
      </c>
      <c r="K203">
        <v>0.74042221499210759</v>
      </c>
      <c r="L203">
        <v>0.67088138448864498</v>
      </c>
      <c r="M203">
        <v>0.21644909651884436</v>
      </c>
      <c r="N203">
        <v>0.50644116704990516</v>
      </c>
      <c r="O203">
        <v>0.26494412638191767</v>
      </c>
      <c r="P203">
        <v>0.15611207151013229</v>
      </c>
      <c r="Q203">
        <v>0.22925891468901227</v>
      </c>
      <c r="R203">
        <v>9.8505261542528588E-2</v>
      </c>
      <c r="S203">
        <v>0.87422281204218644</v>
      </c>
      <c r="T203">
        <v>0.49146751111701015</v>
      </c>
      <c r="U203">
        <v>8.8064997749635054E-2</v>
      </c>
      <c r="V203">
        <v>9.5123775257009546E-2</v>
      </c>
    </row>
    <row r="204" spans="2:22" x14ac:dyDescent="0.25">
      <c r="B204">
        <v>202</v>
      </c>
      <c r="C204">
        <v>0.33218807691179375</v>
      </c>
      <c r="D204">
        <v>7.8857043984260855E-2</v>
      </c>
      <c r="E204">
        <v>0.75807255392369766</v>
      </c>
      <c r="F204">
        <v>0.73699751498097754</v>
      </c>
      <c r="G204">
        <v>0.17560636526341455</v>
      </c>
      <c r="H204">
        <v>0.71290460419557</v>
      </c>
      <c r="I204">
        <v>0.87979824237813542</v>
      </c>
      <c r="J204">
        <v>0.78801382583147994</v>
      </c>
      <c r="K204">
        <v>0.15016597296429923</v>
      </c>
      <c r="L204">
        <v>0.67017232396674675</v>
      </c>
      <c r="M204">
        <v>0.54877183282654429</v>
      </c>
      <c r="N204">
        <v>8.8846105709452061E-2</v>
      </c>
      <c r="O204">
        <v>0.50856677252005311</v>
      </c>
      <c r="P204">
        <v>0.6692426579439188</v>
      </c>
      <c r="Q204">
        <v>0.70433056017148488</v>
      </c>
      <c r="R204">
        <v>0.91707401696724578</v>
      </c>
      <c r="S204">
        <v>0.29554946709004248</v>
      </c>
      <c r="T204">
        <v>0.20291257367307658</v>
      </c>
      <c r="U204">
        <v>0.61587728033048261</v>
      </c>
      <c r="V204">
        <v>0.1707939714947706</v>
      </c>
    </row>
    <row r="205" spans="2:22" x14ac:dyDescent="0.25">
      <c r="B205">
        <v>203</v>
      </c>
      <c r="C205">
        <v>0.63087099491989118</v>
      </c>
      <c r="D205">
        <v>0.10305051714280467</v>
      </c>
      <c r="E205">
        <v>0.70561919260469841</v>
      </c>
      <c r="F205">
        <v>0.23797335838525502</v>
      </c>
      <c r="G205">
        <v>0.87058463702460109</v>
      </c>
      <c r="H205">
        <v>0.47744857880923952</v>
      </c>
      <c r="I205">
        <v>0.99078278136375797</v>
      </c>
      <c r="J205">
        <v>0.12186164870161775</v>
      </c>
      <c r="K205">
        <v>0.24979067532864452</v>
      </c>
      <c r="L205">
        <v>2.977688716901139E-2</v>
      </c>
      <c r="M205">
        <v>0.45178564783187092</v>
      </c>
      <c r="N205">
        <v>0.82640278820110358</v>
      </c>
      <c r="O205">
        <v>0.19346533463457671</v>
      </c>
      <c r="P205">
        <v>0.21879621199876054</v>
      </c>
      <c r="Q205">
        <v>0.75743111907044369</v>
      </c>
      <c r="R205">
        <v>0.10169968369935978</v>
      </c>
      <c r="S205">
        <v>0.16016222937530422</v>
      </c>
      <c r="T205">
        <v>2.347785657585244E-2</v>
      </c>
      <c r="U205">
        <v>0.54331007066067727</v>
      </c>
      <c r="V205">
        <v>0.88865969930693356</v>
      </c>
    </row>
    <row r="206" spans="2:22" x14ac:dyDescent="0.25">
      <c r="B206">
        <v>204</v>
      </c>
      <c r="C206">
        <v>0.17709209814646165</v>
      </c>
      <c r="D206">
        <v>0.35499657341408941</v>
      </c>
      <c r="E206">
        <v>0.91095300235479426</v>
      </c>
      <c r="F206">
        <v>0.23152224871733496</v>
      </c>
      <c r="G206">
        <v>0.96095410012581528</v>
      </c>
      <c r="H206">
        <v>0.14834870340855133</v>
      </c>
      <c r="I206">
        <v>0.81871035796558278</v>
      </c>
      <c r="J206">
        <v>0.68603104466872944</v>
      </c>
      <c r="K206">
        <v>0.21519723489715759</v>
      </c>
      <c r="L206">
        <v>0.680868938274382</v>
      </c>
      <c r="M206">
        <v>0.60311901194000606</v>
      </c>
      <c r="N206">
        <v>1.0071350032670789E-2</v>
      </c>
      <c r="O206">
        <v>0.45071538070364081</v>
      </c>
      <c r="P206">
        <v>4.7284397417117319E-2</v>
      </c>
      <c r="Q206">
        <v>0.33005021446535032</v>
      </c>
      <c r="R206">
        <v>0.66155265891627768</v>
      </c>
      <c r="S206">
        <v>0.29241707972642494</v>
      </c>
      <c r="T206">
        <v>0.96386271365254328</v>
      </c>
      <c r="U206">
        <v>0.94624290001159839</v>
      </c>
      <c r="V206">
        <v>0.22914275458023559</v>
      </c>
    </row>
    <row r="207" spans="2:22" x14ac:dyDescent="0.25">
      <c r="B207">
        <v>205</v>
      </c>
      <c r="C207">
        <v>0.51116176337081676</v>
      </c>
      <c r="D207">
        <v>0.485092328295468</v>
      </c>
      <c r="E207">
        <v>0.62895008205556913</v>
      </c>
      <c r="F207">
        <v>2.6901386258844084E-2</v>
      </c>
      <c r="G207">
        <v>2.4604259079628266E-2</v>
      </c>
      <c r="H207">
        <v>0.89785195237973348</v>
      </c>
      <c r="I207">
        <v>0.21770670235437461</v>
      </c>
      <c r="J207">
        <v>0.62630739811996006</v>
      </c>
      <c r="K207">
        <v>0.67909751807318797</v>
      </c>
      <c r="L207">
        <v>0.22022559847733181</v>
      </c>
      <c r="M207">
        <v>0.45914065585823316</v>
      </c>
      <c r="N207">
        <v>0.62546215496927315</v>
      </c>
      <c r="O207">
        <v>0.1484459346051783</v>
      </c>
      <c r="P207">
        <v>0.7101074937401064</v>
      </c>
      <c r="Q207">
        <v>0.71786144059884016</v>
      </c>
      <c r="R207">
        <v>0.39698616117079455</v>
      </c>
      <c r="S207">
        <v>2.9385686493158314E-2</v>
      </c>
      <c r="T207">
        <v>0.20104071319718941</v>
      </c>
      <c r="U207">
        <v>0.79659305167873851</v>
      </c>
      <c r="V207">
        <v>0.41037503109894558</v>
      </c>
    </row>
    <row r="208" spans="2:22" x14ac:dyDescent="0.25">
      <c r="B208">
        <v>206</v>
      </c>
      <c r="C208">
        <v>0.76707498257272921</v>
      </c>
      <c r="D208">
        <v>0.84109731969371127</v>
      </c>
      <c r="E208">
        <v>0.70334051332539449</v>
      </c>
      <c r="F208">
        <v>0.69394936276172126</v>
      </c>
      <c r="G208">
        <v>0.28363930237829482</v>
      </c>
      <c r="H208">
        <v>0.33029484126515429</v>
      </c>
      <c r="I208">
        <v>0.36036117106343823</v>
      </c>
      <c r="J208">
        <v>0.69736065593078145</v>
      </c>
      <c r="K208">
        <v>0.47180478068627352</v>
      </c>
      <c r="L208">
        <v>0.60610393334176882</v>
      </c>
      <c r="M208">
        <v>0.26861682620209315</v>
      </c>
      <c r="N208">
        <v>0.38676973001159087</v>
      </c>
      <c r="O208">
        <v>5.6528999227615451E-2</v>
      </c>
      <c r="P208">
        <v>0.20942372774643547</v>
      </c>
      <c r="Q208">
        <v>0.48795854526565319</v>
      </c>
      <c r="R208">
        <v>0.46398268400539777</v>
      </c>
      <c r="S208">
        <v>0.14314401485422779</v>
      </c>
      <c r="T208">
        <v>0.50837482488663976</v>
      </c>
      <c r="U208">
        <v>0.36671662216385226</v>
      </c>
      <c r="V208">
        <v>0.857700845670194</v>
      </c>
    </row>
    <row r="209" spans="2:22" x14ac:dyDescent="0.25">
      <c r="B209">
        <v>207</v>
      </c>
      <c r="C209">
        <v>0.21280345782824139</v>
      </c>
      <c r="D209">
        <v>4.3906173951651528E-2</v>
      </c>
      <c r="E209">
        <v>0.23483252716709524</v>
      </c>
      <c r="F209">
        <v>0.49067516549546952</v>
      </c>
      <c r="G209">
        <v>0.98836741808041806</v>
      </c>
      <c r="H209">
        <v>0.72433470203800487</v>
      </c>
      <c r="I209">
        <v>0.28603431943112723</v>
      </c>
      <c r="J209">
        <v>0.70365904401452073</v>
      </c>
      <c r="K209">
        <v>0.38782015272227754</v>
      </c>
      <c r="L209">
        <v>0.73328351502385192</v>
      </c>
      <c r="M209">
        <v>0.73915159611127801</v>
      </c>
      <c r="N209">
        <v>0.64695229693111056</v>
      </c>
      <c r="O209">
        <v>0.27045077680717533</v>
      </c>
      <c r="P209">
        <v>0.91307895466807576</v>
      </c>
      <c r="Q209">
        <v>0.8292170763246256</v>
      </c>
      <c r="R209">
        <v>0.18591107911127658</v>
      </c>
      <c r="S209">
        <v>0.66717799446081294</v>
      </c>
      <c r="T209">
        <v>0.82482947281117625</v>
      </c>
      <c r="U209">
        <v>0.4611288323227003</v>
      </c>
      <c r="V209">
        <v>0.80822437397785851</v>
      </c>
    </row>
    <row r="210" spans="2:22" x14ac:dyDescent="0.25">
      <c r="B210">
        <v>208</v>
      </c>
      <c r="C210">
        <v>0.27901289197019974</v>
      </c>
      <c r="D210">
        <v>0.12748287207333431</v>
      </c>
      <c r="E210">
        <v>0.36473873837611426</v>
      </c>
      <c r="F210">
        <v>0.11847346087670196</v>
      </c>
      <c r="G210">
        <v>0.77994665513630856</v>
      </c>
      <c r="H210">
        <v>0.3106677568099725</v>
      </c>
      <c r="I210">
        <v>4.7764485942288992E-2</v>
      </c>
      <c r="J210">
        <v>0.88451532826030377</v>
      </c>
      <c r="K210">
        <v>0.11156311124736806</v>
      </c>
      <c r="L210">
        <v>0.62948702616185592</v>
      </c>
      <c r="M210">
        <v>0.26190061303667989</v>
      </c>
      <c r="N210">
        <v>0.25783029957102244</v>
      </c>
      <c r="O210">
        <v>0.47661866108495943</v>
      </c>
      <c r="P210">
        <v>0.65286230463418105</v>
      </c>
      <c r="Q210">
        <v>0.90433275033482663</v>
      </c>
      <c r="R210">
        <v>0.40756278787804878</v>
      </c>
      <c r="S210">
        <v>0.89454079784988316</v>
      </c>
      <c r="T210">
        <v>0.86571959402079157</v>
      </c>
      <c r="U210">
        <v>0.63038162261179664</v>
      </c>
      <c r="V210">
        <v>0.81206219976472216</v>
      </c>
    </row>
    <row r="211" spans="2:22" x14ac:dyDescent="0.25">
      <c r="B211">
        <v>209</v>
      </c>
      <c r="C211">
        <v>0.24353124828401551</v>
      </c>
      <c r="D211">
        <v>0.36814727464323749</v>
      </c>
      <c r="E211">
        <v>0.5910316922866965</v>
      </c>
      <c r="F211">
        <v>0.92611702125846485</v>
      </c>
      <c r="G211">
        <v>0.10088610640275419</v>
      </c>
      <c r="H211">
        <v>0.28267700738610735</v>
      </c>
      <c r="I211">
        <v>0.39021598716274841</v>
      </c>
      <c r="J211">
        <v>0.88618121050316501</v>
      </c>
      <c r="K211">
        <v>0.69049277429657541</v>
      </c>
      <c r="L211">
        <v>0.25949829416923809</v>
      </c>
      <c r="M211">
        <v>0.77490746191234905</v>
      </c>
      <c r="N211">
        <v>0.10981692460201264</v>
      </c>
      <c r="O211">
        <v>0.2785195131878182</v>
      </c>
      <c r="P211">
        <v>0.82641853830004219</v>
      </c>
      <c r="Q211">
        <v>0.2513700288177203</v>
      </c>
      <c r="R211">
        <v>0.50886499382813177</v>
      </c>
      <c r="S211">
        <v>0.7148089318737747</v>
      </c>
      <c r="T211">
        <v>0.70029164650252262</v>
      </c>
      <c r="U211">
        <v>0.3428476330794954</v>
      </c>
      <c r="V211">
        <v>0.11051178821799201</v>
      </c>
    </row>
    <row r="212" spans="2:22" x14ac:dyDescent="0.25">
      <c r="B212">
        <v>210</v>
      </c>
      <c r="C212">
        <v>0.36005420211752703</v>
      </c>
      <c r="D212">
        <v>0.2537838829725656</v>
      </c>
      <c r="E212">
        <v>4.0988169661150486E-2</v>
      </c>
      <c r="F212">
        <v>0.7097807598936674</v>
      </c>
      <c r="G212">
        <v>0.60465895952239102</v>
      </c>
      <c r="H212">
        <v>0.28303213663285653</v>
      </c>
      <c r="I212">
        <v>0.25149634160072853</v>
      </c>
      <c r="J212">
        <v>0.34759612682624508</v>
      </c>
      <c r="K212">
        <v>0.7790054578672756</v>
      </c>
      <c r="L212">
        <v>0.56606053738357542</v>
      </c>
      <c r="M212">
        <v>0.58017890452286736</v>
      </c>
      <c r="N212">
        <v>0.455723875273776</v>
      </c>
      <c r="O212">
        <v>0.99900315773472936</v>
      </c>
      <c r="P212">
        <v>0.55100282315244709</v>
      </c>
      <c r="Q212">
        <v>0.89094074323676331</v>
      </c>
      <c r="R212">
        <v>0.6854903342373746</v>
      </c>
      <c r="S212">
        <v>0.64038062605615842</v>
      </c>
      <c r="T212">
        <v>0.98491965530115011</v>
      </c>
      <c r="U212">
        <v>0.42716334511152798</v>
      </c>
      <c r="V212">
        <v>6.3889750304905846E-2</v>
      </c>
    </row>
    <row r="213" spans="2:22" x14ac:dyDescent="0.25">
      <c r="B213">
        <v>211</v>
      </c>
      <c r="C213">
        <v>0.59635891400810603</v>
      </c>
      <c r="D213">
        <v>0.51890310753314073</v>
      </c>
      <c r="E213">
        <v>0.10053438453139574</v>
      </c>
      <c r="F213">
        <v>0.40618755560283226</v>
      </c>
      <c r="G213">
        <v>1.0053124583902395E-2</v>
      </c>
      <c r="H213">
        <v>0.24223745380205219</v>
      </c>
      <c r="I213">
        <v>0.54048867019285129</v>
      </c>
      <c r="J213">
        <v>3.1791714121852443E-2</v>
      </c>
      <c r="K213">
        <v>0.45601673050104474</v>
      </c>
      <c r="L213">
        <v>0.28453678792708459</v>
      </c>
      <c r="M213">
        <v>0.22360738546893089</v>
      </c>
      <c r="N213">
        <v>0.33119372345744602</v>
      </c>
      <c r="O213">
        <v>0.87489008961043702</v>
      </c>
      <c r="P213">
        <v>0.19944451366273275</v>
      </c>
      <c r="Q213">
        <v>0.17305509857144874</v>
      </c>
      <c r="R213">
        <v>0.46182994414197687</v>
      </c>
      <c r="S213">
        <v>0.75642128515900797</v>
      </c>
      <c r="T213">
        <v>1.3298620302668152E-2</v>
      </c>
      <c r="U213">
        <v>0.82364863067437843</v>
      </c>
      <c r="V213">
        <v>0.74348478125077588</v>
      </c>
    </row>
    <row r="214" spans="2:22" x14ac:dyDescent="0.25">
      <c r="B214">
        <v>212</v>
      </c>
      <c r="C214">
        <v>0.86310351294505416</v>
      </c>
      <c r="D214">
        <v>0.37740351525393079</v>
      </c>
      <c r="E214">
        <v>0.33720889420438072</v>
      </c>
      <c r="F214">
        <v>0.90353565282812043</v>
      </c>
      <c r="G214">
        <v>0.46589145693383682</v>
      </c>
      <c r="H214">
        <v>0.80370826969830933</v>
      </c>
      <c r="I214">
        <v>0.1108078436497677</v>
      </c>
      <c r="J214">
        <v>1.8145084678746759E-2</v>
      </c>
      <c r="K214">
        <v>0.26486421679203032</v>
      </c>
      <c r="L214">
        <v>0.61977555120522632</v>
      </c>
      <c r="M214">
        <v>0.38171428368131766</v>
      </c>
      <c r="N214">
        <v>0.72683395576055165</v>
      </c>
      <c r="O214">
        <v>0.60987494829349553</v>
      </c>
      <c r="P214">
        <v>0.13866929212237089</v>
      </c>
      <c r="Q214">
        <v>0.58138095353000763</v>
      </c>
      <c r="R214">
        <v>0.98992298233295295</v>
      </c>
      <c r="S214">
        <v>0.33916682080121863</v>
      </c>
      <c r="T214">
        <v>0.78038279372530273</v>
      </c>
      <c r="U214">
        <v>0.8626926083381905</v>
      </c>
      <c r="V214">
        <v>0.80372137912500863</v>
      </c>
    </row>
    <row r="215" spans="2:22" x14ac:dyDescent="0.25">
      <c r="B215">
        <v>213</v>
      </c>
      <c r="C215">
        <v>0.56168711128629178</v>
      </c>
      <c r="D215">
        <v>0.72099634487327013</v>
      </c>
      <c r="E215">
        <v>0.84317138767251132</v>
      </c>
      <c r="F215">
        <v>0.45066078655556141</v>
      </c>
      <c r="G215">
        <v>0.78021422587283595</v>
      </c>
      <c r="H215">
        <v>0.34318982156251554</v>
      </c>
      <c r="I215">
        <v>0.53177259599967597</v>
      </c>
      <c r="J215">
        <v>0.17190510549021454</v>
      </c>
      <c r="K215">
        <v>0.17561998125706424</v>
      </c>
      <c r="L215">
        <v>0.56083445458140702</v>
      </c>
      <c r="M215">
        <v>0.3865476715851881</v>
      </c>
      <c r="N215">
        <v>0.80350939315052639</v>
      </c>
      <c r="O215">
        <v>0.24147734298451962</v>
      </c>
      <c r="P215">
        <v>0.58216037149044464</v>
      </c>
      <c r="Q215">
        <v>9.3814706029190287E-2</v>
      </c>
      <c r="R215">
        <v>0.63018252437173139</v>
      </c>
      <c r="S215">
        <v>0.77649537162983706</v>
      </c>
      <c r="T215">
        <v>0.88605958430207998</v>
      </c>
      <c r="U215">
        <v>0.15252737306135611</v>
      </c>
      <c r="V215">
        <v>0.72559463135574109</v>
      </c>
    </row>
    <row r="216" spans="2:22" x14ac:dyDescent="0.25">
      <c r="B216">
        <v>214</v>
      </c>
      <c r="C216">
        <v>0.10472312436051823</v>
      </c>
      <c r="D216">
        <v>1.9283164307904777E-2</v>
      </c>
      <c r="E216">
        <v>0.52949923657841258</v>
      </c>
      <c r="F216">
        <v>4.2916804138789511E-2</v>
      </c>
      <c r="G216">
        <v>0.83786920604439086</v>
      </c>
      <c r="H216">
        <v>0.59055917347774578</v>
      </c>
      <c r="I216">
        <v>0.74384390692876812</v>
      </c>
      <c r="J216">
        <v>0.73607347181107485</v>
      </c>
      <c r="K216">
        <v>0.36859598802042548</v>
      </c>
      <c r="L216">
        <v>0.26413453559880828</v>
      </c>
      <c r="M216">
        <v>0.72889864276897387</v>
      </c>
      <c r="N216">
        <v>0.30258525474308851</v>
      </c>
      <c r="O216">
        <v>0.2574838315793686</v>
      </c>
      <c r="P216">
        <v>0.27151463432496303</v>
      </c>
      <c r="Q216">
        <v>0.58520541698079054</v>
      </c>
      <c r="R216">
        <v>0.41991614686893031</v>
      </c>
      <c r="S216">
        <v>0.14540658156782982</v>
      </c>
      <c r="T216">
        <v>0.76152828934714378</v>
      </c>
      <c r="U216">
        <v>0.95203150322279662</v>
      </c>
      <c r="V216">
        <v>0.75905266867971877</v>
      </c>
    </row>
    <row r="217" spans="2:22" x14ac:dyDescent="0.25">
      <c r="B217">
        <v>215</v>
      </c>
      <c r="C217">
        <v>0.57871884366190773</v>
      </c>
      <c r="D217">
        <v>0.51392866267827486</v>
      </c>
      <c r="E217">
        <v>0.72477102695966167</v>
      </c>
      <c r="F217">
        <v>0.40896524188713457</v>
      </c>
      <c r="G217">
        <v>0.54388456464397827</v>
      </c>
      <c r="H217">
        <v>0.73310011813134235</v>
      </c>
      <c r="I217">
        <v>0.87521886942994565</v>
      </c>
      <c r="J217">
        <v>0.10070151498439994</v>
      </c>
      <c r="K217">
        <v>9.4575280658288907E-2</v>
      </c>
      <c r="L217">
        <v>0.19220940678764209</v>
      </c>
      <c r="M217">
        <v>0.25407463126924368</v>
      </c>
      <c r="N217">
        <v>0.33536552986529777</v>
      </c>
      <c r="O217">
        <v>0.54744529751926718</v>
      </c>
      <c r="P217">
        <v>0.77859300448634317</v>
      </c>
      <c r="Q217">
        <v>0.27731992499279623</v>
      </c>
      <c r="R217">
        <v>0.42654431902371304</v>
      </c>
      <c r="S217">
        <v>0.92521481458497301</v>
      </c>
      <c r="T217">
        <v>9.2724809142813225E-2</v>
      </c>
      <c r="U217">
        <v>0.69358634652550966</v>
      </c>
      <c r="V217">
        <v>6.8805363584722556E-2</v>
      </c>
    </row>
    <row r="218" spans="2:22" x14ac:dyDescent="0.25">
      <c r="B218">
        <v>216</v>
      </c>
      <c r="C218">
        <v>0.33864004479496712</v>
      </c>
      <c r="D218">
        <v>0.47451797938398288</v>
      </c>
      <c r="E218">
        <v>0.61102508546078926</v>
      </c>
      <c r="F218">
        <v>0.72975568230326981</v>
      </c>
      <c r="G218">
        <v>0.61891327216189107</v>
      </c>
      <c r="H218">
        <v>0.47346506998626992</v>
      </c>
      <c r="I218">
        <v>0.91857618225183324</v>
      </c>
      <c r="J218">
        <v>0.90289300008090656</v>
      </c>
      <c r="K218">
        <v>0.24077285691877481</v>
      </c>
      <c r="L218">
        <v>0.85943636621051489</v>
      </c>
      <c r="M218">
        <v>0.44750365589355789</v>
      </c>
      <c r="N218">
        <v>0.95076228045380962</v>
      </c>
      <c r="O218">
        <v>0.20500151178134018</v>
      </c>
      <c r="P218">
        <v>0.81463220970116712</v>
      </c>
      <c r="Q218">
        <v>0.67824296065718293</v>
      </c>
      <c r="R218">
        <v>0.79450480593276773</v>
      </c>
      <c r="S218">
        <v>0.88586153764894537</v>
      </c>
      <c r="T218">
        <v>0.47563491568734406</v>
      </c>
      <c r="U218">
        <v>0.745604984232493</v>
      </c>
      <c r="V218">
        <v>0.97733373034469828</v>
      </c>
    </row>
    <row r="219" spans="2:22" x14ac:dyDescent="0.25">
      <c r="B219">
        <v>217</v>
      </c>
      <c r="C219">
        <v>0.72552890415097071</v>
      </c>
      <c r="D219">
        <v>0.36371515909039331</v>
      </c>
      <c r="E219">
        <v>0.59048567732345347</v>
      </c>
      <c r="F219">
        <v>0.75100584026047112</v>
      </c>
      <c r="G219">
        <v>0.96080336909894726</v>
      </c>
      <c r="H219">
        <v>0.64813725799243738</v>
      </c>
      <c r="I219">
        <v>0.77117851961445116</v>
      </c>
      <c r="J219">
        <v>0.20015455264395343</v>
      </c>
      <c r="K219">
        <v>0.15671187660093278</v>
      </c>
      <c r="L219">
        <v>0.28591843673399175</v>
      </c>
      <c r="M219">
        <v>0.73286656909368508</v>
      </c>
      <c r="N219">
        <v>0.16777549339086661</v>
      </c>
      <c r="O219">
        <v>0.99742230012869193</v>
      </c>
      <c r="P219">
        <v>0.14717718492843179</v>
      </c>
      <c r="Q219">
        <v>0.92673860055584045</v>
      </c>
      <c r="R219">
        <v>0.24521087626504023</v>
      </c>
      <c r="S219">
        <v>0.54305820532860327</v>
      </c>
      <c r="T219">
        <v>0.48847554555178618</v>
      </c>
      <c r="U219">
        <v>0.99592516791215235</v>
      </c>
      <c r="V219">
        <v>6.2159445536066338E-2</v>
      </c>
    </row>
    <row r="220" spans="2:22" x14ac:dyDescent="0.25">
      <c r="B220">
        <v>218</v>
      </c>
      <c r="C220">
        <v>0.82020750729304215</v>
      </c>
      <c r="D220">
        <v>0.51558521416192926</v>
      </c>
      <c r="E220">
        <v>1.0325671891906474E-2</v>
      </c>
      <c r="F220">
        <v>4.7381976068224141E-2</v>
      </c>
      <c r="G220">
        <v>0.34125853287537944</v>
      </c>
      <c r="H220">
        <v>0.83404195017998672</v>
      </c>
      <c r="I220">
        <v>0.69681373429499183</v>
      </c>
      <c r="J220">
        <v>0.4732130137876629</v>
      </c>
      <c r="K220">
        <v>0.65960382259744854</v>
      </c>
      <c r="L220">
        <v>0.70157618043037639</v>
      </c>
      <c r="M220">
        <v>0.68025652670424996</v>
      </c>
      <c r="N220">
        <v>0.56411621565557213</v>
      </c>
      <c r="O220">
        <v>0.26525708179317764</v>
      </c>
      <c r="P220">
        <v>0.18988445000488685</v>
      </c>
      <c r="Q220">
        <v>0.32828186907221824</v>
      </c>
      <c r="R220">
        <v>0.74551739024158836</v>
      </c>
      <c r="S220">
        <v>0.84768140919245738</v>
      </c>
      <c r="T220">
        <v>3.1493411800799009E-2</v>
      </c>
      <c r="U220">
        <v>0.26327353700085965</v>
      </c>
      <c r="V220">
        <v>0.63619484583003461</v>
      </c>
    </row>
    <row r="221" spans="2:22" x14ac:dyDescent="0.25">
      <c r="B221">
        <v>219</v>
      </c>
      <c r="C221">
        <v>0.4999760777284239</v>
      </c>
      <c r="D221">
        <v>0.12556886139594603</v>
      </c>
      <c r="E221">
        <v>0.82800856135958845</v>
      </c>
      <c r="F221">
        <v>0.3967183263026941</v>
      </c>
      <c r="G221">
        <v>0.77902242798952082</v>
      </c>
      <c r="H221">
        <v>0.76534590912881129</v>
      </c>
      <c r="I221">
        <v>0.40399199246579443</v>
      </c>
      <c r="J221">
        <v>0.83441265749893412</v>
      </c>
      <c r="K221">
        <v>0.59889252393166537</v>
      </c>
      <c r="L221">
        <v>0.97011524567074314</v>
      </c>
      <c r="M221">
        <v>9.6170887895630663E-2</v>
      </c>
      <c r="N221">
        <v>0.39426730341587168</v>
      </c>
      <c r="O221">
        <v>0.15379846489430204</v>
      </c>
      <c r="P221">
        <v>0.88695852400500486</v>
      </c>
      <c r="Q221">
        <v>0.47442437457794839</v>
      </c>
      <c r="R221">
        <v>0.24232050101382807</v>
      </c>
      <c r="S221">
        <v>4.9550736715544552E-2</v>
      </c>
      <c r="T221">
        <v>1.4026495570515607E-2</v>
      </c>
      <c r="U221">
        <v>0.84914476230351044</v>
      </c>
      <c r="V221">
        <v>0.78861375879027484</v>
      </c>
    </row>
    <row r="222" spans="2:22" x14ac:dyDescent="0.25">
      <c r="B222">
        <v>220</v>
      </c>
      <c r="C222">
        <v>0.72232175331925497</v>
      </c>
      <c r="D222">
        <v>0.37587434151604349</v>
      </c>
      <c r="E222">
        <v>0.79269784466739424</v>
      </c>
      <c r="F222">
        <v>0.39790871216897639</v>
      </c>
      <c r="G222">
        <v>0.14177935222358062</v>
      </c>
      <c r="H222">
        <v>0.25791653998837294</v>
      </c>
      <c r="I222">
        <v>0.75788534236466898</v>
      </c>
      <c r="J222">
        <v>0.16775636816572437</v>
      </c>
      <c r="K222">
        <v>0.35440843471904793</v>
      </c>
      <c r="L222">
        <v>0.13685682763635043</v>
      </c>
      <c r="M222">
        <v>0.54936728490948128</v>
      </c>
      <c r="N222">
        <v>0.63942191791536462</v>
      </c>
      <c r="O222">
        <v>0.23980494142730358</v>
      </c>
      <c r="P222">
        <v>0.55540973441603403</v>
      </c>
      <c r="Q222">
        <v>0.46804428220911021</v>
      </c>
      <c r="R222">
        <v>0.74784863597100326</v>
      </c>
      <c r="S222">
        <v>0.54601637561615224</v>
      </c>
      <c r="T222">
        <v>0.99589687041713715</v>
      </c>
      <c r="U222">
        <v>0.48177876973834732</v>
      </c>
      <c r="V222">
        <v>0.63447076423031046</v>
      </c>
    </row>
    <row r="223" spans="2:22" x14ac:dyDescent="0.25">
      <c r="B223">
        <v>221</v>
      </c>
      <c r="C223">
        <v>0.51765251792813505</v>
      </c>
      <c r="D223">
        <v>9.8578891409419445E-2</v>
      </c>
      <c r="E223">
        <v>0.98550455371861689</v>
      </c>
      <c r="F223">
        <v>0.83460060982697559</v>
      </c>
      <c r="G223">
        <v>0.44804680069940872</v>
      </c>
      <c r="H223">
        <v>0.32717704681429494</v>
      </c>
      <c r="I223">
        <v>0.13739210644120248</v>
      </c>
      <c r="J223">
        <v>3.2433989974958166E-2</v>
      </c>
      <c r="K223">
        <v>0.32859679988974744</v>
      </c>
      <c r="L223">
        <v>7.8096713391603068E-2</v>
      </c>
      <c r="M223">
        <v>0.98905704915019932</v>
      </c>
      <c r="N223">
        <v>0.83902471059285166</v>
      </c>
      <c r="O223">
        <v>0.49927352943328973</v>
      </c>
      <c r="P223">
        <v>0.66443508638416748</v>
      </c>
      <c r="Q223">
        <v>0.90824290489314752</v>
      </c>
      <c r="R223">
        <v>0.52038715782839251</v>
      </c>
      <c r="S223">
        <v>0.8405085247380768</v>
      </c>
      <c r="T223">
        <v>0.53835555565331816</v>
      </c>
      <c r="U223">
        <v>0.88938148109062709</v>
      </c>
      <c r="V223">
        <v>0.16380810821771896</v>
      </c>
    </row>
    <row r="224" spans="2:22" x14ac:dyDescent="0.25">
      <c r="B224">
        <v>222</v>
      </c>
      <c r="C224">
        <v>0.2132163874916293</v>
      </c>
      <c r="D224">
        <v>9.8029539016406986E-2</v>
      </c>
      <c r="E224">
        <v>4.5407260536279193E-2</v>
      </c>
      <c r="F224">
        <v>0.86454222081952858</v>
      </c>
      <c r="G224">
        <v>4.453079088515155E-2</v>
      </c>
      <c r="H224">
        <v>0.20604377891472669</v>
      </c>
      <c r="I224">
        <v>0.63533569935311052</v>
      </c>
      <c r="J224">
        <v>0.51464688951569126</v>
      </c>
      <c r="K224">
        <v>0.35490499219698313</v>
      </c>
      <c r="L224">
        <v>0.87074649190973474</v>
      </c>
      <c r="M224">
        <v>0.67876441286022327</v>
      </c>
      <c r="N224">
        <v>0.2988541626764718</v>
      </c>
      <c r="O224">
        <v>0.28699148703370492</v>
      </c>
      <c r="P224">
        <v>0.19477344383178785</v>
      </c>
      <c r="Q224">
        <v>0.91177844454031209</v>
      </c>
      <c r="R224">
        <v>0.53132794132200911</v>
      </c>
      <c r="S224">
        <v>0.59644778894212447</v>
      </c>
      <c r="T224">
        <v>0.52171351195736015</v>
      </c>
      <c r="U224">
        <v>0.8154903919091272</v>
      </c>
      <c r="V224">
        <v>0.68882211445032748</v>
      </c>
    </row>
    <row r="225" spans="2:22" x14ac:dyDescent="0.25">
      <c r="B225">
        <v>223</v>
      </c>
      <c r="C225">
        <v>0.46195949675104159</v>
      </c>
      <c r="D225">
        <v>6.3070493455713361E-2</v>
      </c>
      <c r="E225">
        <v>0.16435792970926588</v>
      </c>
      <c r="F225">
        <v>0.85268326083030699</v>
      </c>
      <c r="G225">
        <v>0.50127313001577511</v>
      </c>
      <c r="H225">
        <v>8.8414254814620508E-2</v>
      </c>
      <c r="I225">
        <v>0.38483088119360431</v>
      </c>
      <c r="J225">
        <v>0.97314551114865178</v>
      </c>
      <c r="K225">
        <v>0.64360070834124983</v>
      </c>
      <c r="L225">
        <v>0.53256976453672933</v>
      </c>
      <c r="M225">
        <v>0.55814850278392125</v>
      </c>
      <c r="N225">
        <v>0.180069576749319</v>
      </c>
      <c r="O225">
        <v>0.84519269953845733</v>
      </c>
      <c r="P225">
        <v>0.23520724609375243</v>
      </c>
      <c r="Q225">
        <v>0.7294544047448337</v>
      </c>
      <c r="R225">
        <v>0.49708901533301741</v>
      </c>
      <c r="S225">
        <v>0.30241784662226756</v>
      </c>
      <c r="T225">
        <v>0.97593443108276023</v>
      </c>
      <c r="U225">
        <v>0.82547220535251231</v>
      </c>
      <c r="V225">
        <v>0.63515079236448724</v>
      </c>
    </row>
    <row r="226" spans="2:22" x14ac:dyDescent="0.25">
      <c r="B226">
        <v>224</v>
      </c>
      <c r="C226">
        <v>0.22550853734481402</v>
      </c>
      <c r="D226">
        <v>0.35609795694431345</v>
      </c>
      <c r="E226">
        <v>0.6790529136652026</v>
      </c>
      <c r="F226">
        <v>0.92869783331025069</v>
      </c>
      <c r="G226">
        <v>0.25372651747350927</v>
      </c>
      <c r="H226">
        <v>0.83709245076174588</v>
      </c>
      <c r="I226">
        <v>0.8578589531997125</v>
      </c>
      <c r="J226">
        <v>0.32943999662787693</v>
      </c>
      <c r="K226">
        <v>0.51739121544689648</v>
      </c>
      <c r="L226">
        <v>0.33621978279349096</v>
      </c>
      <c r="M226">
        <v>0.23661363839455962</v>
      </c>
      <c r="N226">
        <v>0.31838300919512363</v>
      </c>
      <c r="O226">
        <v>0.33424117594679803</v>
      </c>
      <c r="P226">
        <v>0.86429890381917485</v>
      </c>
      <c r="Q226">
        <v>0.70552795703815718</v>
      </c>
      <c r="R226">
        <v>0.26568796205512069</v>
      </c>
      <c r="S226">
        <v>2.7031912397001978E-3</v>
      </c>
      <c r="T226">
        <v>0.3230015725659765</v>
      </c>
      <c r="U226">
        <v>5.9082081721061108E-2</v>
      </c>
      <c r="V226">
        <v>0.54519498345408302</v>
      </c>
    </row>
    <row r="227" spans="2:22" x14ac:dyDescent="0.25">
      <c r="B227">
        <v>225</v>
      </c>
      <c r="C227">
        <v>0.70038476294838881</v>
      </c>
      <c r="D227">
        <v>0.56520497651147128</v>
      </c>
      <c r="E227">
        <v>7.4195031789431987E-2</v>
      </c>
      <c r="F227">
        <v>0.15513553161313043</v>
      </c>
      <c r="G227">
        <v>0.74721711391034229</v>
      </c>
      <c r="H227">
        <v>0.6378056849374083</v>
      </c>
      <c r="I227">
        <v>0.83593165751038079</v>
      </c>
      <c r="J227">
        <v>7.5442276314467094E-2</v>
      </c>
      <c r="K227">
        <v>6.3993211632944913E-2</v>
      </c>
      <c r="L227">
        <v>0.38138315654982247</v>
      </c>
      <c r="M227">
        <v>0.82406117496409093</v>
      </c>
      <c r="N227">
        <v>0.88096320266299166</v>
      </c>
      <c r="O227">
        <v>0.48156753290257015</v>
      </c>
      <c r="P227">
        <v>0.64315244484063627</v>
      </c>
      <c r="Q227">
        <v>0.91949251849252844</v>
      </c>
      <c r="R227">
        <v>0.6039115734904259</v>
      </c>
      <c r="S227">
        <v>0.71680175794091316</v>
      </c>
      <c r="T227">
        <v>0.64022672561086824</v>
      </c>
      <c r="U227">
        <v>0.62075518883705216</v>
      </c>
      <c r="V227">
        <v>0.20521429652973588</v>
      </c>
    </row>
    <row r="228" spans="2:22" x14ac:dyDescent="0.25">
      <c r="B228">
        <v>226</v>
      </c>
      <c r="C228">
        <v>0.53056690041697352</v>
      </c>
      <c r="D228">
        <v>0.6052805317500245</v>
      </c>
      <c r="E228">
        <v>0.13387229031568593</v>
      </c>
      <c r="F228">
        <v>0.28463092990324945</v>
      </c>
      <c r="G228">
        <v>0.61651901591449532</v>
      </c>
      <c r="H228">
        <v>0.44881133317253563</v>
      </c>
      <c r="I228">
        <v>0.58551257127571166</v>
      </c>
      <c r="J228">
        <v>0.45980964991270046</v>
      </c>
      <c r="K228">
        <v>0.87992939921348556</v>
      </c>
      <c r="L228">
        <v>0.96828006878041961</v>
      </c>
      <c r="M228">
        <v>0.73052134891143461</v>
      </c>
      <c r="N228">
        <v>0.30282930756287407</v>
      </c>
      <c r="O228">
        <v>9.7146106116954289E-2</v>
      </c>
      <c r="P228">
        <v>0.88209674306558061</v>
      </c>
      <c r="Q228">
        <v>0.26767581881481428</v>
      </c>
      <c r="R228">
        <v>0.91947353286533406</v>
      </c>
      <c r="S228">
        <v>0.32937766332610874</v>
      </c>
      <c r="T228">
        <v>2.685326116874398E-2</v>
      </c>
      <c r="U228">
        <v>0.70961543285586948</v>
      </c>
      <c r="V228">
        <v>0.33124396808245127</v>
      </c>
    </row>
    <row r="229" spans="2:22" x14ac:dyDescent="0.25">
      <c r="B229">
        <v>227</v>
      </c>
      <c r="C229">
        <v>0.1088054898198676</v>
      </c>
      <c r="D229">
        <v>0.37963979523077196</v>
      </c>
      <c r="E229">
        <v>0.51792539848218944</v>
      </c>
      <c r="F229">
        <v>0.64850122238268204</v>
      </c>
      <c r="G229">
        <v>0.33728875354847965</v>
      </c>
      <c r="H229">
        <v>0.57951675840351946</v>
      </c>
      <c r="I229">
        <v>0.91620119962569757</v>
      </c>
      <c r="J229">
        <v>0.89878660086575013</v>
      </c>
      <c r="K229">
        <v>0.2257734362322712</v>
      </c>
      <c r="L229">
        <v>0.13634781544388463</v>
      </c>
      <c r="M229">
        <v>0.39000560887956137</v>
      </c>
      <c r="N229">
        <v>0.61443335780215858</v>
      </c>
      <c r="O229">
        <v>0.69480382091856852</v>
      </c>
      <c r="P229">
        <v>0.64103195862880114</v>
      </c>
      <c r="Q229">
        <v>0.99866422755132156</v>
      </c>
      <c r="R229">
        <v>0.88377527607510786</v>
      </c>
      <c r="S229">
        <v>0.30361282268324219</v>
      </c>
      <c r="T229">
        <v>0.60995230026250891</v>
      </c>
      <c r="U229">
        <v>0.67487924821146894</v>
      </c>
      <c r="V229">
        <v>0.37062731595713316</v>
      </c>
    </row>
    <row r="230" spans="2:22" x14ac:dyDescent="0.25">
      <c r="B230">
        <v>228</v>
      </c>
      <c r="C230">
        <v>0.84628384358536479</v>
      </c>
      <c r="D230">
        <v>0.43728929684202722</v>
      </c>
      <c r="E230">
        <v>4.8405558059482878E-2</v>
      </c>
      <c r="F230">
        <v>0.8546199026687713</v>
      </c>
      <c r="G230">
        <v>0.59983623504824313</v>
      </c>
      <c r="H230">
        <v>0.99192571712128541</v>
      </c>
      <c r="I230">
        <v>0.80930986204982625</v>
      </c>
      <c r="J230">
        <v>0.82573790937659308</v>
      </c>
      <c r="K230">
        <v>0.19087667533818564</v>
      </c>
      <c r="L230">
        <v>0.70027885144386559</v>
      </c>
      <c r="M230">
        <v>0.33545869686151342</v>
      </c>
      <c r="N230">
        <v>0.29787023580023186</v>
      </c>
      <c r="O230">
        <v>0.1653982085804806</v>
      </c>
      <c r="P230">
        <v>0.33006645890708275</v>
      </c>
      <c r="Q230">
        <v>0.98653117090100384</v>
      </c>
      <c r="R230">
        <v>0.89214834257338227</v>
      </c>
      <c r="S230">
        <v>0.57398852876209983</v>
      </c>
      <c r="T230">
        <v>0.83886205044497064</v>
      </c>
      <c r="U230">
        <v>0.79661012125619379</v>
      </c>
      <c r="V230">
        <v>0.69023398149704951</v>
      </c>
    </row>
    <row r="231" spans="2:22" x14ac:dyDescent="0.25">
      <c r="B231">
        <v>229</v>
      </c>
      <c r="C231">
        <v>0.84070267960423362</v>
      </c>
      <c r="D231">
        <v>0.42128199144677048</v>
      </c>
      <c r="E231">
        <v>0.79381515976158123</v>
      </c>
      <c r="F231">
        <v>0.19362261648058965</v>
      </c>
      <c r="G231">
        <v>0.1886954840884183</v>
      </c>
      <c r="H231">
        <v>4.1100215016645514E-2</v>
      </c>
      <c r="I231">
        <v>0.82293904898018333</v>
      </c>
      <c r="J231">
        <v>0.32144193843205215</v>
      </c>
      <c r="K231">
        <v>0.93397792102720811</v>
      </c>
      <c r="L231">
        <v>0.30719512230989565</v>
      </c>
      <c r="M231">
        <v>0.42802717285399172</v>
      </c>
      <c r="N231">
        <v>5.0616594230244338E-2</v>
      </c>
      <c r="O231">
        <v>0.72557171793378128</v>
      </c>
      <c r="P231">
        <v>0.71518824917301704</v>
      </c>
      <c r="Q231">
        <v>0.32776663033321896</v>
      </c>
      <c r="R231">
        <v>0.51871910014854627</v>
      </c>
      <c r="S231">
        <v>0.80068757976402871</v>
      </c>
      <c r="T231">
        <v>0.17256496376976305</v>
      </c>
      <c r="U231">
        <v>0.38582952984133723</v>
      </c>
      <c r="V231">
        <v>0.11821181874730957</v>
      </c>
    </row>
    <row r="232" spans="2:22" x14ac:dyDescent="0.25">
      <c r="B232">
        <v>230</v>
      </c>
      <c r="C232">
        <v>0.51890008904794449</v>
      </c>
      <c r="D232">
        <v>0.64819844802912852</v>
      </c>
      <c r="E232">
        <v>0.51920286250503911</v>
      </c>
      <c r="F232">
        <v>0.48134796048366568</v>
      </c>
      <c r="G232">
        <v>0.49280375982032698</v>
      </c>
      <c r="H232">
        <v>0.6018659694678794</v>
      </c>
      <c r="I232">
        <v>0.11783227201449398</v>
      </c>
      <c r="J232">
        <v>0.99865946854090071</v>
      </c>
      <c r="K232">
        <v>0.44570374689585202</v>
      </c>
      <c r="L232">
        <v>0.91075128987185927</v>
      </c>
      <c r="M232">
        <v>0.68018853663027778</v>
      </c>
      <c r="N232">
        <v>0.55400516692916724</v>
      </c>
      <c r="O232">
        <v>0.9541223393336673</v>
      </c>
      <c r="P232">
        <v>0.70270783802632852</v>
      </c>
      <c r="Q232">
        <v>8.9349029517922229E-2</v>
      </c>
      <c r="R232">
        <v>0.68234055159495988</v>
      </c>
      <c r="S232">
        <v>0.84397987298133215</v>
      </c>
      <c r="T232">
        <v>0.25310912689180043</v>
      </c>
      <c r="U232">
        <v>0.10809851578208285</v>
      </c>
      <c r="V232">
        <v>0.86898748200345577</v>
      </c>
    </row>
    <row r="233" spans="2:22" x14ac:dyDescent="0.25">
      <c r="B233">
        <v>231</v>
      </c>
      <c r="C233">
        <v>0.62326360871441921</v>
      </c>
      <c r="D233">
        <v>0.95867698980394356</v>
      </c>
      <c r="E233">
        <v>0.27422128651935385</v>
      </c>
      <c r="F233">
        <v>5.2175551475337478E-3</v>
      </c>
      <c r="G233">
        <v>0.67715121361411568</v>
      </c>
      <c r="H233">
        <v>0.79303586916263091</v>
      </c>
      <c r="I233">
        <v>0.18226684810435145</v>
      </c>
      <c r="J233">
        <v>7.9341441282170244E-3</v>
      </c>
      <c r="K233">
        <v>0.71849483125108837</v>
      </c>
      <c r="L233">
        <v>0.33208770193130643</v>
      </c>
      <c r="M233">
        <v>0.797506088817449</v>
      </c>
      <c r="N233">
        <v>0.41295598454309657</v>
      </c>
      <c r="O233">
        <v>0.42710169279950438</v>
      </c>
      <c r="P233">
        <v>0.82174531574267284</v>
      </c>
      <c r="Q233">
        <v>0.58002096601116193</v>
      </c>
      <c r="R233">
        <v>0.43447828219732676</v>
      </c>
      <c r="S233">
        <v>0.38934260473639171</v>
      </c>
      <c r="T233">
        <v>0.50937165370691506</v>
      </c>
      <c r="U233">
        <v>0.48375525191358903</v>
      </c>
      <c r="V233">
        <v>0.10204811432308847</v>
      </c>
    </row>
    <row r="234" spans="2:22" x14ac:dyDescent="0.25">
      <c r="B234">
        <v>232</v>
      </c>
      <c r="C234">
        <v>0.36650396425499854</v>
      </c>
      <c r="D234">
        <v>7.7822718565391469E-2</v>
      </c>
      <c r="E234">
        <v>0.30801747883969988</v>
      </c>
      <c r="F234">
        <v>0.72901376363322612</v>
      </c>
      <c r="G234">
        <v>0.8085797043716747</v>
      </c>
      <c r="H234">
        <v>0.93119963636147052</v>
      </c>
      <c r="I234">
        <v>2.8729130161388783E-2</v>
      </c>
      <c r="J234">
        <v>0.28544958116466557</v>
      </c>
      <c r="K234">
        <v>0.47585526614771112</v>
      </c>
      <c r="L234">
        <v>0.45146070945425265</v>
      </c>
      <c r="M234">
        <v>0.55574122950042648</v>
      </c>
      <c r="N234">
        <v>7.1984984969668098E-2</v>
      </c>
      <c r="O234">
        <v>0.42905673416427259</v>
      </c>
      <c r="P234">
        <v>0.26251083559878374</v>
      </c>
      <c r="Q234">
        <v>0.44761056763934359</v>
      </c>
      <c r="R234">
        <v>0.15740095432153822</v>
      </c>
      <c r="S234">
        <v>0.85380828724047064</v>
      </c>
      <c r="T234">
        <v>7.009441357994195E-2</v>
      </c>
      <c r="U234">
        <v>0.74841819354042216</v>
      </c>
      <c r="V234">
        <v>0.41598817432810176</v>
      </c>
    </row>
    <row r="235" spans="2:22" x14ac:dyDescent="0.25">
      <c r="B235">
        <v>233</v>
      </c>
      <c r="C235">
        <v>3.0361177331061029E-2</v>
      </c>
      <c r="D235">
        <v>2.6158865776555018E-2</v>
      </c>
      <c r="E235">
        <v>0.94366341552320154</v>
      </c>
      <c r="F235">
        <v>0.20993846430010721</v>
      </c>
      <c r="G235">
        <v>0.46046258886798697</v>
      </c>
      <c r="H235">
        <v>0.52199492985631157</v>
      </c>
      <c r="I235">
        <v>0.26899672143009568</v>
      </c>
      <c r="J235">
        <v>0.39189950769870552</v>
      </c>
      <c r="K235">
        <v>0.17577053360839212</v>
      </c>
      <c r="L235">
        <v>0.66334786521581623</v>
      </c>
      <c r="M235">
        <v>0.64849849339817034</v>
      </c>
      <c r="N235">
        <v>4.9210613558808625E-2</v>
      </c>
      <c r="O235">
        <v>0.49627817785559891</v>
      </c>
      <c r="P235">
        <v>0.36709496821272936</v>
      </c>
      <c r="Q235">
        <v>0.56671102588831102</v>
      </c>
      <c r="R235">
        <v>0.47932113617966543</v>
      </c>
      <c r="S235">
        <v>0.5225977978131422</v>
      </c>
      <c r="T235">
        <v>0.27877593765098929</v>
      </c>
      <c r="U235">
        <v>3.6629414921863113E-2</v>
      </c>
      <c r="V235">
        <v>0.85472993063937719</v>
      </c>
    </row>
    <row r="236" spans="2:22" x14ac:dyDescent="0.25">
      <c r="B236">
        <v>234</v>
      </c>
      <c r="C236">
        <v>0.59253612134084177</v>
      </c>
      <c r="D236">
        <v>0.85223120868284452</v>
      </c>
      <c r="E236">
        <v>0.37553901403945589</v>
      </c>
      <c r="F236">
        <v>0.34440061220768392</v>
      </c>
      <c r="G236">
        <v>0.55605521199330044</v>
      </c>
      <c r="H236">
        <v>0.14416246562343549</v>
      </c>
      <c r="I236">
        <v>0.39838122763522366</v>
      </c>
      <c r="J236">
        <v>0.74875560494503279</v>
      </c>
      <c r="K236">
        <v>0.62203988923778786</v>
      </c>
      <c r="L236">
        <v>0.72501362238859812</v>
      </c>
      <c r="M236">
        <v>0.19019018391020182</v>
      </c>
      <c r="N236">
        <v>0.37739218524762941</v>
      </c>
      <c r="O236">
        <v>0.93859792160351918</v>
      </c>
      <c r="P236">
        <v>0.69971577494048565</v>
      </c>
      <c r="Q236">
        <v>0.74841446021588531</v>
      </c>
      <c r="R236">
        <v>0.23576107615802222</v>
      </c>
      <c r="S236">
        <v>0.75336995755472724</v>
      </c>
      <c r="T236">
        <v>0.36430333247539881</v>
      </c>
      <c r="U236">
        <v>0.63378278932488019</v>
      </c>
      <c r="V236">
        <v>0.91166575809781603</v>
      </c>
    </row>
    <row r="237" spans="2:22" x14ac:dyDescent="0.25">
      <c r="B237">
        <v>235</v>
      </c>
      <c r="C237">
        <v>8.6241439379733054E-2</v>
      </c>
      <c r="D237">
        <v>0.50157499289711804</v>
      </c>
      <c r="E237">
        <v>0.77733049081382499</v>
      </c>
      <c r="F237">
        <v>0.94370501132415896</v>
      </c>
      <c r="G237">
        <v>0.13610086063668581</v>
      </c>
      <c r="H237">
        <v>0.41914562999025962</v>
      </c>
      <c r="I237">
        <v>0.4306283220269842</v>
      </c>
      <c r="J237">
        <v>0.19493105836473656</v>
      </c>
      <c r="K237">
        <v>0.37906670774870088</v>
      </c>
      <c r="L237">
        <v>0.66792607054650688</v>
      </c>
      <c r="M237">
        <v>0.19888819531284008</v>
      </c>
      <c r="N237">
        <v>0.74355770957476386</v>
      </c>
      <c r="O237">
        <v>0.73825568989728985</v>
      </c>
      <c r="P237">
        <v>0.37953348260308939</v>
      </c>
      <c r="Q237">
        <v>0.46302736132348521</v>
      </c>
      <c r="R237">
        <v>0.81517247428014894</v>
      </c>
      <c r="S237">
        <v>0.90427277578774579</v>
      </c>
      <c r="T237">
        <v>0.62845161876457389</v>
      </c>
      <c r="U237">
        <v>0.75874617893339025</v>
      </c>
      <c r="V237">
        <v>0.30590688249270159</v>
      </c>
    </row>
    <row r="238" spans="2:22" x14ac:dyDescent="0.25">
      <c r="B238">
        <v>236</v>
      </c>
      <c r="C238">
        <v>0.18826739430297135</v>
      </c>
      <c r="D238">
        <v>0.44494110022628242</v>
      </c>
      <c r="E238">
        <v>2.5938051241759297E-2</v>
      </c>
      <c r="F238">
        <v>0.6000642755063883</v>
      </c>
      <c r="G238">
        <v>0.52962675993119923</v>
      </c>
      <c r="H238">
        <v>0.88214332913660076</v>
      </c>
      <c r="I238">
        <v>0.54315871835958807</v>
      </c>
      <c r="J238">
        <v>0.66117948006342031</v>
      </c>
      <c r="K238">
        <v>0.3303002328197282</v>
      </c>
      <c r="L238">
        <v>0.68862598754987303</v>
      </c>
      <c r="M238">
        <v>0.24884555633217875</v>
      </c>
      <c r="N238">
        <v>0.26244662832503751</v>
      </c>
      <c r="O238">
        <v>0.23246752257287095</v>
      </c>
      <c r="P238">
        <v>0.98846875110388677</v>
      </c>
      <c r="Q238">
        <v>0.87936101947071421</v>
      </c>
      <c r="R238">
        <v>0.49657844708450383</v>
      </c>
      <c r="S238">
        <v>0.13422625720213155</v>
      </c>
      <c r="T238">
        <v>0.37434748136396756</v>
      </c>
      <c r="U238">
        <v>0.97527128956857756</v>
      </c>
      <c r="V238">
        <v>0.58089445373955151</v>
      </c>
    </row>
    <row r="239" spans="2:22" x14ac:dyDescent="0.25">
      <c r="B239">
        <v>237</v>
      </c>
      <c r="C239">
        <v>0.55090286998387938</v>
      </c>
      <c r="D239">
        <v>0.79129474417934653</v>
      </c>
      <c r="E239">
        <v>0.35306451919849735</v>
      </c>
      <c r="F239">
        <v>0.78667741986495621</v>
      </c>
      <c r="G239">
        <v>0.15692901682126159</v>
      </c>
      <c r="H239">
        <v>0.70351904557309064</v>
      </c>
      <c r="I239">
        <v>8.3431489720939389E-2</v>
      </c>
      <c r="J239">
        <v>0.2354251158338283</v>
      </c>
      <c r="K239">
        <v>0.46346486382913277</v>
      </c>
      <c r="L239">
        <v>0.18388702656833811</v>
      </c>
      <c r="M239">
        <v>0.64158385900760551</v>
      </c>
      <c r="N239">
        <v>0.43836459856797161</v>
      </c>
      <c r="O239">
        <v>0.2254044787326599</v>
      </c>
      <c r="P239">
        <v>0.44642855865861208</v>
      </c>
      <c r="Q239">
        <v>0.77985005429943643</v>
      </c>
      <c r="R239">
        <v>0.30538833168128998</v>
      </c>
      <c r="S239">
        <v>0.46766463717026507</v>
      </c>
      <c r="T239">
        <v>0.79621458838649461</v>
      </c>
      <c r="U239">
        <v>0.60349937803480369</v>
      </c>
      <c r="V239">
        <v>0.1695182740500174</v>
      </c>
    </row>
    <row r="240" spans="2:22" x14ac:dyDescent="0.25">
      <c r="B240">
        <v>238</v>
      </c>
      <c r="C240">
        <v>3.0542784809983736E-2</v>
      </c>
      <c r="D240">
        <v>4.7260183681641976E-2</v>
      </c>
      <c r="E240">
        <v>0.24730876062999063</v>
      </c>
      <c r="F240">
        <v>0.59918287449225005</v>
      </c>
      <c r="G240">
        <v>0.14158407792691641</v>
      </c>
      <c r="H240">
        <v>0.27208468511921113</v>
      </c>
      <c r="I240">
        <v>0.53101380450706137</v>
      </c>
      <c r="J240">
        <v>0.38687820517165061</v>
      </c>
      <c r="K240">
        <v>0.11690124842342797</v>
      </c>
      <c r="L240">
        <v>0.69180105754256394</v>
      </c>
      <c r="M240">
        <v>0.66656577556351593</v>
      </c>
      <c r="N240">
        <v>7.8677595627626218E-2</v>
      </c>
      <c r="O240">
        <v>9.8208977681109921E-2</v>
      </c>
      <c r="P240">
        <v>0.25255542049950352</v>
      </c>
      <c r="Q240">
        <v>0.65497049785613282</v>
      </c>
      <c r="R240">
        <v>0.22722213735096775</v>
      </c>
      <c r="S240">
        <v>0.86093072318062713</v>
      </c>
      <c r="T240">
        <v>0.41654729681780989</v>
      </c>
      <c r="U240">
        <v>0.31771322678242875</v>
      </c>
      <c r="V240">
        <v>0.75420753330552293</v>
      </c>
    </row>
    <row r="241" spans="2:22" x14ac:dyDescent="0.25">
      <c r="B241">
        <v>239</v>
      </c>
      <c r="C241">
        <v>0.27865783028863933</v>
      </c>
      <c r="D241">
        <v>0.99787837752991404</v>
      </c>
      <c r="E241">
        <v>0.89088851183227558</v>
      </c>
      <c r="F241">
        <v>7.0395143444534014E-2</v>
      </c>
      <c r="G241">
        <v>7.2702418627005549E-2</v>
      </c>
      <c r="H241">
        <v>0.13324428305145908</v>
      </c>
      <c r="I241">
        <v>0.58879631279921263</v>
      </c>
      <c r="J241">
        <v>0.58334994949555696</v>
      </c>
      <c r="K241">
        <v>0.50100854627071989</v>
      </c>
      <c r="L241">
        <v>9.9190615673536264E-2</v>
      </c>
      <c r="M241">
        <v>0.57214097288519827</v>
      </c>
      <c r="N241">
        <v>0.46490430632992741</v>
      </c>
      <c r="O241">
        <v>0.23117815670415087</v>
      </c>
      <c r="P241">
        <v>0.22707001626319823</v>
      </c>
      <c r="Q241">
        <v>2.7761751008203328E-2</v>
      </c>
      <c r="R241">
        <v>0.60309590680285208</v>
      </c>
      <c r="S241">
        <v>0.32606477485194674</v>
      </c>
      <c r="T241">
        <v>0.42018484191203509</v>
      </c>
      <c r="U241">
        <v>0.85871893887357809</v>
      </c>
      <c r="V241">
        <v>2.1086752977916845E-2</v>
      </c>
    </row>
    <row r="242" spans="2:22" x14ac:dyDescent="0.25">
      <c r="B242">
        <v>240</v>
      </c>
      <c r="C242">
        <v>0.60058180227141134</v>
      </c>
      <c r="D242">
        <v>0.31487377359826318</v>
      </c>
      <c r="E242">
        <v>0.56710235613847648</v>
      </c>
      <c r="F242">
        <v>0.35420169263721291</v>
      </c>
      <c r="G242">
        <v>0.32017574260738524</v>
      </c>
      <c r="H242">
        <v>0.23147021167536597</v>
      </c>
      <c r="I242">
        <v>0.30990467057568827</v>
      </c>
      <c r="J242">
        <v>0.10261771337117231</v>
      </c>
      <c r="K242">
        <v>0.64696496812270454</v>
      </c>
      <c r="L242">
        <v>0.51658671557593294</v>
      </c>
      <c r="M242">
        <v>0.17343709270140106</v>
      </c>
      <c r="N242">
        <v>0.89207608300345353</v>
      </c>
      <c r="O242">
        <v>0.21199358497886012</v>
      </c>
      <c r="P242">
        <v>0.77544547015869658</v>
      </c>
      <c r="Q242">
        <v>0.42523564150450177</v>
      </c>
      <c r="R242">
        <v>0.72938273849400925</v>
      </c>
      <c r="S242">
        <v>0.24448173305441845</v>
      </c>
      <c r="T242">
        <v>0.93417896517831256</v>
      </c>
      <c r="U242">
        <v>0.55214533891898765</v>
      </c>
      <c r="V242">
        <v>0.81157292495402622</v>
      </c>
    </row>
    <row r="243" spans="2:22" x14ac:dyDescent="0.25">
      <c r="B243">
        <v>241</v>
      </c>
      <c r="C243">
        <v>0.18926442770528462</v>
      </c>
      <c r="D243">
        <v>0.22022681723493864</v>
      </c>
      <c r="E243">
        <v>0.96226266698526808</v>
      </c>
      <c r="F243">
        <v>0.50866474953175089</v>
      </c>
      <c r="G243">
        <v>0.23558088772143648</v>
      </c>
      <c r="H243">
        <v>0.27956416180187937</v>
      </c>
      <c r="I243">
        <v>0.76858523624357611</v>
      </c>
      <c r="J243">
        <v>0.51336902347403068</v>
      </c>
      <c r="K243">
        <v>0.41972168850153224</v>
      </c>
      <c r="L243">
        <v>0.85368674318016424</v>
      </c>
      <c r="M243">
        <v>0.76746921700480453</v>
      </c>
      <c r="N243">
        <v>0.32733105320200839</v>
      </c>
      <c r="O243">
        <v>0.66687931926538657</v>
      </c>
      <c r="P243">
        <v>0.40144473094347877</v>
      </c>
      <c r="Q243">
        <v>0.12346339786520311</v>
      </c>
      <c r="R243">
        <v>0.86538205031206905</v>
      </c>
      <c r="S243">
        <v>0.76514093576046438</v>
      </c>
      <c r="T243">
        <v>0.23505840223374364</v>
      </c>
      <c r="U243">
        <v>0.42502198846694239</v>
      </c>
      <c r="V243">
        <v>0.63286205418218588</v>
      </c>
    </row>
    <row r="244" spans="2:22" x14ac:dyDescent="0.25">
      <c r="B244">
        <v>242</v>
      </c>
      <c r="C244">
        <v>0.40665087458868343</v>
      </c>
      <c r="D244">
        <v>0.30617741429909451</v>
      </c>
      <c r="E244">
        <v>0.54098642351142168</v>
      </c>
      <c r="F244">
        <v>0.86633773952682902</v>
      </c>
      <c r="G244">
        <v>0.69256050564833282</v>
      </c>
      <c r="H244">
        <v>0.1998808080249761</v>
      </c>
      <c r="I244">
        <v>0.18267059532415897</v>
      </c>
      <c r="J244">
        <v>0.15891630919553146</v>
      </c>
      <c r="K244">
        <v>0.80793511243627925</v>
      </c>
      <c r="L244">
        <v>1.9770820353929963E-2</v>
      </c>
      <c r="M244">
        <v>0.91084064852735036</v>
      </c>
      <c r="N244">
        <v>0.94123991011395258</v>
      </c>
      <c r="O244">
        <v>0.44591264363457306</v>
      </c>
      <c r="P244">
        <v>0.36844718793176234</v>
      </c>
      <c r="Q244">
        <v>0.78183759246620554</v>
      </c>
      <c r="R244">
        <v>0.49757398156399724</v>
      </c>
      <c r="S244">
        <v>0.58507718191782243</v>
      </c>
      <c r="T244">
        <v>0.1934084502207094</v>
      </c>
      <c r="U244">
        <v>0.31443827246361766</v>
      </c>
      <c r="V244">
        <v>0.1815785493824551</v>
      </c>
    </row>
    <row r="245" spans="2:22" x14ac:dyDescent="0.25">
      <c r="B245">
        <v>243</v>
      </c>
      <c r="C245">
        <v>0.2351836085785477</v>
      </c>
      <c r="D245">
        <v>0.33940583025128568</v>
      </c>
      <c r="E245">
        <v>0.85796556195310014</v>
      </c>
      <c r="F245">
        <v>0.5832896160307266</v>
      </c>
      <c r="G245">
        <v>0.13286674637652318</v>
      </c>
      <c r="H245">
        <v>0.97970820767278699</v>
      </c>
      <c r="I245">
        <v>0.51413368545605764</v>
      </c>
      <c r="J245">
        <v>0.24990722436565727</v>
      </c>
      <c r="K245">
        <v>0.20058116427694372</v>
      </c>
      <c r="L245">
        <v>0.54372963946586594</v>
      </c>
      <c r="M245">
        <v>0.68208946071621357</v>
      </c>
      <c r="N245">
        <v>0.60790280544562814</v>
      </c>
      <c r="O245">
        <v>0.95839473324335867</v>
      </c>
      <c r="P245">
        <v>0.82238668665923176</v>
      </c>
      <c r="Q245">
        <v>0.16030858796784897</v>
      </c>
      <c r="R245">
        <v>7.7372298138373985E-2</v>
      </c>
      <c r="S245">
        <v>0.75741249471877659</v>
      </c>
      <c r="T245">
        <v>0.28264334181602724</v>
      </c>
      <c r="U245">
        <v>0.74594872833295334</v>
      </c>
      <c r="V245">
        <v>0.80994146059731009</v>
      </c>
    </row>
    <row r="246" spans="2:22" x14ac:dyDescent="0.25">
      <c r="B246">
        <v>244</v>
      </c>
      <c r="C246">
        <v>0.45327345552266518</v>
      </c>
      <c r="D246">
        <v>0.58481594961548922</v>
      </c>
      <c r="E246">
        <v>0.72863358905256081</v>
      </c>
      <c r="F246">
        <v>0.54550090858114264</v>
      </c>
      <c r="G246">
        <v>0.90301674192202519</v>
      </c>
      <c r="H246">
        <v>0.96661270890648421</v>
      </c>
      <c r="I246">
        <v>0.30964387800066717</v>
      </c>
      <c r="J246">
        <v>0.67283165781230414</v>
      </c>
      <c r="K246">
        <v>0.89283574897759377</v>
      </c>
      <c r="L246">
        <v>0.18660689013821674</v>
      </c>
      <c r="M246">
        <v>0.99296954424788364</v>
      </c>
      <c r="N246">
        <v>0.54559257481138612</v>
      </c>
      <c r="O246">
        <v>0.31149946621372804</v>
      </c>
      <c r="P246">
        <v>0.66789794988671236</v>
      </c>
      <c r="Q246">
        <v>0.70873191270945846</v>
      </c>
      <c r="R246">
        <v>0.71278427027261948</v>
      </c>
      <c r="S246">
        <v>0.80154475205682774</v>
      </c>
      <c r="T246">
        <v>0.93703786403822087</v>
      </c>
      <c r="U246">
        <v>0.48571842294919154</v>
      </c>
      <c r="V246">
        <v>0.67290225196629994</v>
      </c>
    </row>
    <row r="247" spans="2:22" x14ac:dyDescent="0.25">
      <c r="B247">
        <v>245</v>
      </c>
      <c r="C247">
        <v>0.27536120208346748</v>
      </c>
      <c r="D247">
        <v>0.37595049040737161</v>
      </c>
      <c r="E247">
        <v>8.2331030293063989E-2</v>
      </c>
      <c r="F247">
        <v>0.63838794338397431</v>
      </c>
      <c r="G247">
        <v>0.54649493476919275</v>
      </c>
      <c r="H247">
        <v>0.82700306748417396</v>
      </c>
      <c r="I247">
        <v>0.29246052061735117</v>
      </c>
      <c r="J247">
        <v>4.7929519641334517E-2</v>
      </c>
      <c r="K247">
        <v>0.29360655788234347</v>
      </c>
      <c r="L247">
        <v>0.4733504065917149</v>
      </c>
      <c r="M247">
        <v>0.16706091716799798</v>
      </c>
      <c r="N247">
        <v>0.89560915769414651</v>
      </c>
      <c r="O247">
        <v>0.70496860995802724</v>
      </c>
      <c r="P247">
        <v>0.9050888894276703</v>
      </c>
      <c r="Q247">
        <v>5.6203068900805508E-2</v>
      </c>
      <c r="R247">
        <v>0.17080537432631515</v>
      </c>
      <c r="S247">
        <v>0.78349191406089957</v>
      </c>
      <c r="T247">
        <v>0.54924175567054978</v>
      </c>
      <c r="U247">
        <v>0.98483252783442743</v>
      </c>
      <c r="V247">
        <v>0.43735096995470535</v>
      </c>
    </row>
    <row r="248" spans="2:22" x14ac:dyDescent="0.25">
      <c r="B248">
        <v>246</v>
      </c>
      <c r="C248">
        <v>0.61755329637265888</v>
      </c>
      <c r="D248">
        <v>0.64822958401567998</v>
      </c>
      <c r="E248">
        <v>0.73572859918073075</v>
      </c>
      <c r="F248">
        <v>0.30774189479861125</v>
      </c>
      <c r="G248">
        <v>0.64064259978725513</v>
      </c>
      <c r="H248">
        <v>0.89183932152628209</v>
      </c>
      <c r="I248">
        <v>0.22889924210516277</v>
      </c>
      <c r="J248">
        <v>0.52842160411404393</v>
      </c>
      <c r="K248">
        <v>0.15028898397551949</v>
      </c>
      <c r="L248">
        <v>0.32114570390200559</v>
      </c>
      <c r="M248">
        <v>0.42032475665678959</v>
      </c>
      <c r="N248">
        <v>0.70112583417604246</v>
      </c>
      <c r="O248">
        <v>0.38346271911432694</v>
      </c>
      <c r="P248">
        <v>0.21647062283129537</v>
      </c>
      <c r="Q248">
        <v>0.19466101396482838</v>
      </c>
      <c r="R248">
        <v>0.97472521292873315</v>
      </c>
      <c r="S248">
        <v>0.25668745665994219</v>
      </c>
      <c r="T248">
        <v>0.12889412839026626</v>
      </c>
      <c r="U248">
        <v>7.6565576855559314E-2</v>
      </c>
      <c r="V248">
        <v>0.50573646103309366</v>
      </c>
    </row>
    <row r="249" spans="2:22" x14ac:dyDescent="0.25">
      <c r="B249">
        <v>247</v>
      </c>
      <c r="C249">
        <v>0.47564847810496769</v>
      </c>
      <c r="D249">
        <v>0.38051376757184396</v>
      </c>
      <c r="E249">
        <v>9.4155989776137705E-2</v>
      </c>
      <c r="F249">
        <v>0.68580994605726442</v>
      </c>
      <c r="G249">
        <v>0.6372005381053345</v>
      </c>
      <c r="H249">
        <v>0.43195403495929874</v>
      </c>
      <c r="I249">
        <v>0.40791073856105475</v>
      </c>
      <c r="J249">
        <v>0.60607493933104628</v>
      </c>
      <c r="K249">
        <v>0.79413746436365518</v>
      </c>
      <c r="L249">
        <v>0.17360146786034125</v>
      </c>
      <c r="M249">
        <v>0.59475282502426796</v>
      </c>
      <c r="N249">
        <v>0.42019658396666171</v>
      </c>
      <c r="O249">
        <v>0.20327295449767391</v>
      </c>
      <c r="P249">
        <v>0.64608668064939323</v>
      </c>
      <c r="Q249">
        <v>0.84641277439571194</v>
      </c>
      <c r="R249">
        <v>0.777114926859658</v>
      </c>
      <c r="S249">
        <v>0.31314259915636389</v>
      </c>
      <c r="T249">
        <v>8.736603736658477E-2</v>
      </c>
      <c r="U249">
        <v>0.86411403317002766</v>
      </c>
      <c r="V249">
        <v>0.86569785728790083</v>
      </c>
    </row>
    <row r="250" spans="2:22" x14ac:dyDescent="0.25">
      <c r="B250">
        <v>248</v>
      </c>
      <c r="C250">
        <v>0.79333236591369927</v>
      </c>
      <c r="D250">
        <v>0.21955912118877219</v>
      </c>
      <c r="E250">
        <v>0.52854934561440281</v>
      </c>
      <c r="F250">
        <v>0.68332791996296383</v>
      </c>
      <c r="G250">
        <v>0.24041273591023682</v>
      </c>
      <c r="H250">
        <v>0.40201791506448892</v>
      </c>
      <c r="I250">
        <v>0.95245036823158546</v>
      </c>
      <c r="J250">
        <v>0.57518875076304088</v>
      </c>
      <c r="K250">
        <v>0.78324393411494864</v>
      </c>
      <c r="L250">
        <v>0.68096764357080364</v>
      </c>
      <c r="M250">
        <v>0.29196778017604075</v>
      </c>
      <c r="N250">
        <v>0.72624103051804667</v>
      </c>
      <c r="O250">
        <v>0.68272342390192442</v>
      </c>
      <c r="P250">
        <v>0.94549341910842344</v>
      </c>
      <c r="Q250">
        <v>0.14158035388653123</v>
      </c>
      <c r="R250">
        <v>0.21444580434619365</v>
      </c>
      <c r="S250">
        <v>0.53082475107881177</v>
      </c>
      <c r="T250">
        <v>0.93080018384268737</v>
      </c>
      <c r="U250">
        <v>0.80881015240804777</v>
      </c>
      <c r="V250">
        <v>0.30116336273958844</v>
      </c>
    </row>
    <row r="251" spans="2:22" x14ac:dyDescent="0.25">
      <c r="B251">
        <v>249</v>
      </c>
      <c r="C251">
        <v>0.80174310369340107</v>
      </c>
      <c r="D251">
        <v>0.13519183744710594</v>
      </c>
      <c r="E251">
        <v>0.94051183340962674</v>
      </c>
      <c r="F251">
        <v>0.23476107371428157</v>
      </c>
      <c r="G251">
        <v>0.15448412640430376</v>
      </c>
      <c r="H251">
        <v>6.3974074577124895E-2</v>
      </c>
      <c r="I251">
        <v>0.85050697672760656</v>
      </c>
      <c r="J251">
        <v>0.77341361967403355</v>
      </c>
      <c r="K251">
        <v>0.89094613729879235</v>
      </c>
      <c r="L251">
        <v>0.30455195808689961</v>
      </c>
      <c r="M251">
        <v>0.69664241028407159</v>
      </c>
      <c r="N251">
        <v>0.50304778701004182</v>
      </c>
      <c r="O251">
        <v>0.73451090582962264</v>
      </c>
      <c r="P251">
        <v>0.49134187883788827</v>
      </c>
      <c r="Q251">
        <v>0.1541321459570133</v>
      </c>
      <c r="R251">
        <v>0.46058627505160787</v>
      </c>
      <c r="S251">
        <v>0.37765473585192399</v>
      </c>
      <c r="T251">
        <v>0.36728033708996977</v>
      </c>
      <c r="U251">
        <v>1.6252262991896638E-2</v>
      </c>
      <c r="V251">
        <v>0.65128932853677446</v>
      </c>
    </row>
    <row r="252" spans="2:22" x14ac:dyDescent="0.25">
      <c r="B252">
        <v>250</v>
      </c>
      <c r="C252">
        <v>0.69092249232757741</v>
      </c>
      <c r="D252">
        <v>0.66459812431021992</v>
      </c>
      <c r="E252">
        <v>0.31043551787889623</v>
      </c>
      <c r="F252">
        <v>5.6121157914645003E-2</v>
      </c>
      <c r="G252">
        <v>0.88433175923824003</v>
      </c>
      <c r="H252">
        <v>0.66460956513590608</v>
      </c>
      <c r="I252">
        <v>0.11716885682928257</v>
      </c>
      <c r="J252">
        <v>0.88522482660319746</v>
      </c>
      <c r="K252">
        <v>0.41734537220157941</v>
      </c>
      <c r="L252">
        <v>0.42918897128281142</v>
      </c>
      <c r="M252">
        <v>0.39060960203555695</v>
      </c>
      <c r="N252">
        <v>0.23408083837189597</v>
      </c>
      <c r="O252">
        <v>0.16019267498605649</v>
      </c>
      <c r="P252">
        <v>0.81203665802414626</v>
      </c>
      <c r="Q252">
        <v>0.6916507591019958</v>
      </c>
      <c r="R252">
        <v>0.39019010350580197</v>
      </c>
      <c r="S252">
        <v>0.6179883122183476</v>
      </c>
      <c r="T252">
        <v>0.28787308594641647</v>
      </c>
      <c r="U252">
        <v>9.3829904548556442E-2</v>
      </c>
      <c r="V252">
        <v>0.64680916672493005</v>
      </c>
    </row>
    <row r="253" spans="2:22" x14ac:dyDescent="0.25">
      <c r="B253">
        <v>251</v>
      </c>
      <c r="C253">
        <v>0.73544562839804861</v>
      </c>
      <c r="D253">
        <v>0.80822638971315452</v>
      </c>
      <c r="E253">
        <v>0.73135857385215197</v>
      </c>
      <c r="F253">
        <v>0.25162510068531718</v>
      </c>
      <c r="G253">
        <v>7.8825908375994125E-2</v>
      </c>
      <c r="H253">
        <v>0.49751709821915391</v>
      </c>
      <c r="I253">
        <v>0.34274832207843353</v>
      </c>
      <c r="J253">
        <v>0.45550765660516523</v>
      </c>
      <c r="K253">
        <v>0.55255881691496311</v>
      </c>
      <c r="L253">
        <v>3.4151256854308087E-2</v>
      </c>
      <c r="M253">
        <v>0.19414820472727823</v>
      </c>
      <c r="N253">
        <v>0.50688116214430945</v>
      </c>
      <c r="O253">
        <v>0.14234706079368253</v>
      </c>
      <c r="P253">
        <v>0.6264772758307473</v>
      </c>
      <c r="Q253">
        <v>0.81173514128415958</v>
      </c>
      <c r="R253">
        <v>0.56360026464388668</v>
      </c>
      <c r="S253">
        <v>8.6894451442405707E-2</v>
      </c>
      <c r="T253">
        <v>0.47059230297093624</v>
      </c>
      <c r="U253">
        <v>0.96840841494189478</v>
      </c>
      <c r="V253">
        <v>0.46511742555751612</v>
      </c>
    </row>
    <row r="254" spans="2:22" x14ac:dyDescent="0.25">
      <c r="B254">
        <v>252</v>
      </c>
      <c r="C254">
        <v>0.34592987000183495</v>
      </c>
      <c r="D254">
        <v>0.13227327435503167</v>
      </c>
      <c r="E254">
        <v>0.86009624833696452</v>
      </c>
      <c r="F254">
        <v>0.35004459495080908</v>
      </c>
      <c r="G254">
        <v>0.20284501465983085</v>
      </c>
      <c r="H254">
        <v>0.48093225110116067</v>
      </c>
      <c r="I254">
        <v>0.63850701526531051</v>
      </c>
      <c r="J254">
        <v>1.2615189929970017E-2</v>
      </c>
      <c r="K254">
        <v>0.71822765360409235</v>
      </c>
      <c r="L254">
        <v>0.565647598001501</v>
      </c>
      <c r="M254">
        <v>0.75457478380113052</v>
      </c>
      <c r="N254">
        <v>0.75353568272488181</v>
      </c>
      <c r="O254">
        <v>0.61593677051721496</v>
      </c>
      <c r="P254">
        <v>0.82272096009091822</v>
      </c>
      <c r="Q254">
        <v>5.4746765010182941E-4</v>
      </c>
      <c r="R254">
        <v>0.16831065211386553</v>
      </c>
      <c r="S254">
        <v>0.1648006557804802</v>
      </c>
      <c r="T254">
        <v>3.9961271424934219E-2</v>
      </c>
      <c r="U254">
        <v>0.20779828470268336</v>
      </c>
      <c r="V254">
        <v>0.27845956279644191</v>
      </c>
    </row>
    <row r="255" spans="2:22" x14ac:dyDescent="0.25">
      <c r="B255">
        <v>253</v>
      </c>
      <c r="C255">
        <v>0.93176700194815387</v>
      </c>
      <c r="D255">
        <v>0.32635783539424512</v>
      </c>
      <c r="E255">
        <v>0.21929532622758918</v>
      </c>
      <c r="F255">
        <v>0.6678112230709865</v>
      </c>
      <c r="G255">
        <v>0.12249402535164822</v>
      </c>
      <c r="H255">
        <v>7.7455992070010637E-2</v>
      </c>
      <c r="I255">
        <v>0.26796363740564866</v>
      </c>
      <c r="J255">
        <v>0.94450216710894663</v>
      </c>
      <c r="K255">
        <v>0.4499817682685725</v>
      </c>
      <c r="L255">
        <v>0.55118506921092969</v>
      </c>
      <c r="M255">
        <v>2.9242162165601382E-2</v>
      </c>
      <c r="N255">
        <v>0.22344453839886635</v>
      </c>
      <c r="O255">
        <v>0.22339961356657079</v>
      </c>
      <c r="P255">
        <v>0.34878157211061556</v>
      </c>
      <c r="Q255">
        <v>1.1207676955156121E-2</v>
      </c>
      <c r="R255">
        <v>0.95558691848912591</v>
      </c>
      <c r="S255">
        <v>0.67531175753591777</v>
      </c>
      <c r="T255">
        <v>0.43637984939108065</v>
      </c>
      <c r="U255">
        <v>0.50013104720441026</v>
      </c>
      <c r="V255">
        <v>0.17949772718709056</v>
      </c>
    </row>
    <row r="256" spans="2:22" x14ac:dyDescent="0.25">
      <c r="B256">
        <v>254</v>
      </c>
      <c r="C256">
        <v>0.43421098247912315</v>
      </c>
      <c r="D256">
        <v>0.98552475631265946</v>
      </c>
      <c r="E256">
        <v>0.87874210394318375</v>
      </c>
      <c r="F256">
        <v>0.48153875811173363</v>
      </c>
      <c r="G256">
        <v>0.52142690065497987</v>
      </c>
      <c r="H256">
        <v>0.95677566130613378</v>
      </c>
      <c r="I256">
        <v>0.93071362844837058</v>
      </c>
      <c r="J256">
        <v>0.72738825128686635</v>
      </c>
      <c r="K256">
        <v>0.99339444467906457</v>
      </c>
      <c r="L256">
        <v>0.18129907117732547</v>
      </c>
      <c r="M256">
        <v>0.37061297135734272</v>
      </c>
      <c r="N256">
        <v>0.79278991623609696</v>
      </c>
      <c r="O256">
        <v>9.8449387793069443E-2</v>
      </c>
      <c r="P256">
        <v>0.18634492597367491</v>
      </c>
      <c r="Q256">
        <v>0.60906264916093855</v>
      </c>
      <c r="R256">
        <v>0.84989726098248175</v>
      </c>
      <c r="S256">
        <v>0.44460974083074589</v>
      </c>
      <c r="T256">
        <v>0.72936680621837846</v>
      </c>
      <c r="U256">
        <v>0.60360824167933824</v>
      </c>
      <c r="V256">
        <v>0.69439063725260164</v>
      </c>
    </row>
    <row r="257" spans="2:22" x14ac:dyDescent="0.25">
      <c r="B257">
        <v>255</v>
      </c>
      <c r="C257">
        <v>0.21597987162627108</v>
      </c>
      <c r="D257">
        <v>0.71974466954682814</v>
      </c>
      <c r="E257">
        <v>0.73914311365095786</v>
      </c>
      <c r="F257">
        <v>0.55361092665733125</v>
      </c>
      <c r="G257">
        <v>0.26117538029255405</v>
      </c>
      <c r="H257">
        <v>0.59706890097915277</v>
      </c>
      <c r="I257">
        <v>0.67979324881510683</v>
      </c>
      <c r="J257">
        <v>0.62495999669604085</v>
      </c>
      <c r="K257">
        <v>0.60883902609938434</v>
      </c>
      <c r="L257">
        <v>0.96787976581115043</v>
      </c>
      <c r="M257">
        <v>0.58545159077383113</v>
      </c>
      <c r="N257">
        <v>8.2871157051370048E-2</v>
      </c>
      <c r="O257">
        <v>0.29981932353383467</v>
      </c>
      <c r="P257">
        <v>9.5385837660964867E-2</v>
      </c>
      <c r="Q257">
        <v>0.16210671133981314</v>
      </c>
      <c r="R257">
        <v>7.9019807070502601E-2</v>
      </c>
      <c r="S257">
        <v>0.52831034666850663</v>
      </c>
      <c r="T257">
        <v>0.68115988353638568</v>
      </c>
      <c r="U257">
        <v>0.46842136968306392</v>
      </c>
      <c r="V257">
        <v>0.84223006538364498</v>
      </c>
    </row>
    <row r="258" spans="2:22" x14ac:dyDescent="0.25">
      <c r="B258">
        <v>256</v>
      </c>
      <c r="C258">
        <v>0.23155268535802565</v>
      </c>
      <c r="D258">
        <v>0.32672446145201839</v>
      </c>
      <c r="E258">
        <v>0.58953092211643932</v>
      </c>
      <c r="F258">
        <v>0.81208373084604868</v>
      </c>
      <c r="G258">
        <v>4.6001063937269659E-2</v>
      </c>
      <c r="H258">
        <v>0.3896202756288123</v>
      </c>
      <c r="I258">
        <v>0.52586803952764338</v>
      </c>
      <c r="J258">
        <v>0.24748175271645412</v>
      </c>
      <c r="K258">
        <v>0.45815733685515059</v>
      </c>
      <c r="L258">
        <v>0.49711875869527744</v>
      </c>
      <c r="M258">
        <v>0.34252392250703978</v>
      </c>
      <c r="N258">
        <v>0.18496737024382548</v>
      </c>
      <c r="O258">
        <v>0.50509759376077934</v>
      </c>
      <c r="P258">
        <v>0.47713298991524938</v>
      </c>
      <c r="Q258">
        <v>0.74177514226214214</v>
      </c>
      <c r="R258">
        <v>0.31233527300465846</v>
      </c>
      <c r="S258">
        <v>0.663471282532063</v>
      </c>
      <c r="T258">
        <v>0.40790408525260302</v>
      </c>
      <c r="U258">
        <v>1.6616422437667033E-2</v>
      </c>
      <c r="V258">
        <v>3.485221357515278E-2</v>
      </c>
    </row>
    <row r="259" spans="2:22" x14ac:dyDescent="0.25">
      <c r="B259">
        <v>257</v>
      </c>
      <c r="C259">
        <v>0.61253698173782301</v>
      </c>
      <c r="D259">
        <v>9.5616701425417894E-2</v>
      </c>
      <c r="E259">
        <v>0.73045845689380262</v>
      </c>
      <c r="F259">
        <v>0.97805506038459367</v>
      </c>
      <c r="G259">
        <v>0.31028327138558964</v>
      </c>
      <c r="H259">
        <v>0.3291254015075431</v>
      </c>
      <c r="I259">
        <v>0.60910007452962267</v>
      </c>
      <c r="J259">
        <v>0.67507014891747907</v>
      </c>
      <c r="K259">
        <v>0.25191901191355548</v>
      </c>
      <c r="L259">
        <v>0.82892367681227253</v>
      </c>
      <c r="M259">
        <v>0.98385139473636141</v>
      </c>
      <c r="N259">
        <v>0.50184142471673443</v>
      </c>
      <c r="O259">
        <v>0.28784401878687849</v>
      </c>
      <c r="P259">
        <v>0.5250521615170225</v>
      </c>
      <c r="Q259">
        <v>0.12337820671212363</v>
      </c>
      <c r="R259">
        <v>0.13994604170949643</v>
      </c>
      <c r="S259">
        <v>0.74926304871544169</v>
      </c>
      <c r="T259">
        <v>0.29257062814091594</v>
      </c>
      <c r="U259">
        <v>0.6099246492236361</v>
      </c>
      <c r="V259">
        <v>0.54061684781931452</v>
      </c>
    </row>
    <row r="260" spans="2:22" x14ac:dyDescent="0.25">
      <c r="B260">
        <v>258</v>
      </c>
      <c r="C260">
        <v>0.39173844048003126</v>
      </c>
      <c r="D260">
        <v>0.41618284756624946</v>
      </c>
      <c r="E260">
        <v>4.0411139371510085E-3</v>
      </c>
      <c r="F260">
        <v>0.93374407473254717</v>
      </c>
      <c r="G260">
        <v>0.43242997661644833</v>
      </c>
      <c r="H260">
        <v>0.16677433265981634</v>
      </c>
      <c r="I260">
        <v>0.34520902968707201</v>
      </c>
      <c r="J260">
        <v>0.94260855588587766</v>
      </c>
      <c r="K260">
        <v>0.75871935720983341</v>
      </c>
      <c r="L260">
        <v>0.29719893825289656</v>
      </c>
      <c r="M260">
        <v>0.92809520174039961</v>
      </c>
      <c r="N260">
        <v>0.79686619802756287</v>
      </c>
      <c r="O260">
        <v>0.45386714327045574</v>
      </c>
      <c r="P260">
        <v>0.9380264065052426</v>
      </c>
      <c r="Q260">
        <v>0.55924333615240229</v>
      </c>
      <c r="R260">
        <v>0.67508716557096116</v>
      </c>
      <c r="S260">
        <v>0.89040530956736408</v>
      </c>
      <c r="T260">
        <v>0.14651792456332058</v>
      </c>
      <c r="U260">
        <v>0.69326870878577918</v>
      </c>
      <c r="V260">
        <v>0.38233480956373755</v>
      </c>
    </row>
    <row r="261" spans="2:22" x14ac:dyDescent="0.25">
      <c r="B261">
        <v>259</v>
      </c>
      <c r="C261">
        <v>0.96463724377594495</v>
      </c>
      <c r="D261">
        <v>0.56911198685899267</v>
      </c>
      <c r="E261">
        <v>4.551089558584076E-2</v>
      </c>
      <c r="F261">
        <v>0.18423948435952475</v>
      </c>
      <c r="G261">
        <v>0.25591553912659126</v>
      </c>
      <c r="H261">
        <v>0.75286790562410899</v>
      </c>
      <c r="I261">
        <v>0.28596065728196107</v>
      </c>
      <c r="J261">
        <v>0.52484119922150985</v>
      </c>
      <c r="K261">
        <v>0.61083789784048292</v>
      </c>
      <c r="L261">
        <v>0.4381239979545557</v>
      </c>
      <c r="M261">
        <v>0.16779113030931558</v>
      </c>
      <c r="N261">
        <v>0.13943151037700496</v>
      </c>
      <c r="O261">
        <v>0.34031239663449053</v>
      </c>
      <c r="P261">
        <v>0.85627234705720179</v>
      </c>
      <c r="Q261">
        <v>0.53270531308787739</v>
      </c>
      <c r="R261">
        <v>0.29767272059587491</v>
      </c>
      <c r="S261">
        <v>0.94280418813684808</v>
      </c>
      <c r="T261">
        <v>5.4854962254178963E-2</v>
      </c>
      <c r="U261">
        <v>0.63117013532042954</v>
      </c>
      <c r="V261">
        <v>9.7917551920489565E-2</v>
      </c>
    </row>
    <row r="262" spans="2:22" x14ac:dyDescent="0.25">
      <c r="B262">
        <v>260</v>
      </c>
      <c r="C262">
        <v>0.63427918880317424</v>
      </c>
      <c r="D262">
        <v>0.49092786903387653</v>
      </c>
      <c r="E262">
        <v>0.28433613041991102</v>
      </c>
      <c r="F262">
        <v>8.5837650353463468E-2</v>
      </c>
      <c r="G262">
        <v>1.5015772749830569E-2</v>
      </c>
      <c r="H262">
        <v>0.51004843588110504</v>
      </c>
      <c r="I262">
        <v>0.90316099036124786</v>
      </c>
      <c r="J262">
        <v>0.95269890079047714</v>
      </c>
      <c r="K262">
        <v>0.94732910913999158</v>
      </c>
      <c r="L262">
        <v>8.2825818072155943E-2</v>
      </c>
      <c r="M262">
        <v>0.70585075842186384</v>
      </c>
      <c r="N262">
        <v>0.335671981709593</v>
      </c>
      <c r="O262">
        <v>0.1693957550300893</v>
      </c>
      <c r="P262">
        <v>0.78707282035966841</v>
      </c>
      <c r="Q262">
        <v>0.56258178546372672</v>
      </c>
      <c r="R262">
        <v>0.5734519126804134</v>
      </c>
      <c r="S262">
        <v>0.94498139524942015</v>
      </c>
      <c r="T262">
        <v>0.23049273263050107</v>
      </c>
      <c r="U262">
        <v>0.97841372691084261</v>
      </c>
      <c r="V262">
        <v>0.32742719454718117</v>
      </c>
    </row>
    <row r="263" spans="2:22" x14ac:dyDescent="0.25">
      <c r="B263">
        <v>261</v>
      </c>
      <c r="C263">
        <v>8.5211266512680517E-2</v>
      </c>
      <c r="D263">
        <v>0.14285644260047814</v>
      </c>
      <c r="E263">
        <v>0.39457936120127979</v>
      </c>
      <c r="F263">
        <v>7.1196104843229691E-3</v>
      </c>
      <c r="G263">
        <v>0.93139295387684506</v>
      </c>
      <c r="H263">
        <v>0.70586042752254663</v>
      </c>
      <c r="I263">
        <v>0.15968394837930155</v>
      </c>
      <c r="J263">
        <v>0.76395660963242151</v>
      </c>
      <c r="K263">
        <v>0.44637624746782167</v>
      </c>
      <c r="L263">
        <v>5.2955379171199191E-2</v>
      </c>
      <c r="M263">
        <v>1.461578182070955E-2</v>
      </c>
      <c r="N263">
        <v>0.13101904336631076</v>
      </c>
      <c r="O263">
        <v>0.15971842592851093</v>
      </c>
      <c r="P263">
        <v>0.31430864229007582</v>
      </c>
      <c r="Q263">
        <v>0.15609399096582877</v>
      </c>
      <c r="R263">
        <v>0.59019329519866215</v>
      </c>
      <c r="S263">
        <v>0.32790219819919653</v>
      </c>
      <c r="T263">
        <v>0.19403106303708562</v>
      </c>
      <c r="U263">
        <v>0.9468443509047999</v>
      </c>
      <c r="V263">
        <v>0.58730563307764272</v>
      </c>
    </row>
    <row r="264" spans="2:22" x14ac:dyDescent="0.25">
      <c r="B264">
        <v>262</v>
      </c>
      <c r="C264">
        <v>0.77528144024280676</v>
      </c>
      <c r="D264">
        <v>9.133418133167126E-2</v>
      </c>
      <c r="E264">
        <v>0.492165500502592</v>
      </c>
      <c r="F264">
        <v>0.43016310050857975</v>
      </c>
      <c r="G264">
        <v>2.7817772742721125E-2</v>
      </c>
      <c r="H264">
        <v>1.2114521917666154E-2</v>
      </c>
      <c r="I264">
        <v>0.48544564508442711</v>
      </c>
      <c r="J264">
        <v>0.18542812206927728</v>
      </c>
      <c r="K264">
        <v>0.90198145468145285</v>
      </c>
      <c r="L264">
        <v>0.43630063533060826</v>
      </c>
      <c r="M264">
        <v>0.42199396728034078</v>
      </c>
      <c r="N264">
        <v>6.3498634617120686E-3</v>
      </c>
      <c r="O264">
        <v>0.64937239855432694</v>
      </c>
      <c r="P264">
        <v>0.82278481339094833</v>
      </c>
      <c r="Q264">
        <v>0.52793594934342636</v>
      </c>
      <c r="R264">
        <v>0.10074361424645772</v>
      </c>
      <c r="S264">
        <v>0.3213141687987886</v>
      </c>
      <c r="T264">
        <v>0.49560093089366175</v>
      </c>
      <c r="U264">
        <v>0.27786307306311553</v>
      </c>
      <c r="V264">
        <v>0.24016661092165426</v>
      </c>
    </row>
    <row r="265" spans="2:22" x14ac:dyDescent="0.25">
      <c r="B265">
        <v>263</v>
      </c>
      <c r="C265">
        <v>0.16155794697442039</v>
      </c>
      <c r="D265">
        <v>0.38240241654513452</v>
      </c>
      <c r="E265">
        <v>0.73949234968585031</v>
      </c>
      <c r="F265">
        <v>0.79297029995578039</v>
      </c>
      <c r="G265">
        <v>0.4879235323230009</v>
      </c>
      <c r="H265">
        <v>0.57311577975402539</v>
      </c>
      <c r="I265">
        <v>0.14433910204291234</v>
      </c>
      <c r="J265">
        <v>0.1509270339626072</v>
      </c>
      <c r="K265">
        <v>0.49279538966242509</v>
      </c>
      <c r="L265">
        <v>0.17159312863195275</v>
      </c>
      <c r="M265">
        <v>0.92698774445478982</v>
      </c>
      <c r="N265">
        <v>0.47561095054343028</v>
      </c>
      <c r="O265">
        <v>0.58242238158341131</v>
      </c>
      <c r="P265">
        <v>9.3484668614515876E-2</v>
      </c>
      <c r="Q265">
        <v>0.40944497579736461</v>
      </c>
      <c r="R265">
        <v>0.72524725422235914</v>
      </c>
      <c r="S265">
        <v>0.87529263419808356</v>
      </c>
      <c r="T265">
        <v>0.18670710915650801</v>
      </c>
      <c r="U265">
        <v>0.85431077266890965</v>
      </c>
      <c r="V265">
        <v>0.5912853937305711</v>
      </c>
    </row>
    <row r="266" spans="2:22" x14ac:dyDescent="0.25">
      <c r="B266">
        <v>264</v>
      </c>
      <c r="C266">
        <v>0.56332118438599998</v>
      </c>
      <c r="D266">
        <v>0.51803761184914365</v>
      </c>
      <c r="E266">
        <v>3.0854832252638076E-3</v>
      </c>
      <c r="F266">
        <v>0.92735111789365776</v>
      </c>
      <c r="G266">
        <v>0.50186123272109495</v>
      </c>
      <c r="H266">
        <v>0.11597853821935944</v>
      </c>
      <c r="I266">
        <v>0.12984219516570761</v>
      </c>
      <c r="J266">
        <v>8.5469607453541485E-2</v>
      </c>
      <c r="K266">
        <v>0.75652672648094521</v>
      </c>
      <c r="L266">
        <v>2.2343441749506532E-2</v>
      </c>
      <c r="M266">
        <v>0.91248134461061436</v>
      </c>
      <c r="N266">
        <v>0.96763759038112873</v>
      </c>
      <c r="O266">
        <v>0.18652573067425537</v>
      </c>
      <c r="P266">
        <v>5.3912267906987665E-2</v>
      </c>
      <c r="Q266">
        <v>0.62974280182620568</v>
      </c>
      <c r="R266">
        <v>0.38710259056072349</v>
      </c>
      <c r="S266">
        <v>0.17808132424515022</v>
      </c>
      <c r="T266">
        <v>0.65324512259871459</v>
      </c>
      <c r="U266">
        <v>0.93591292221754441</v>
      </c>
      <c r="V266">
        <v>0.72645317631320694</v>
      </c>
    </row>
    <row r="267" spans="2:22" x14ac:dyDescent="0.25">
      <c r="B267">
        <v>265</v>
      </c>
      <c r="C267">
        <v>0.84720762477129208</v>
      </c>
      <c r="D267">
        <v>0.681670518462278</v>
      </c>
      <c r="E267">
        <v>0.46628439559695978</v>
      </c>
      <c r="F267">
        <v>0.56066100088804571</v>
      </c>
      <c r="G267">
        <v>0.54685120094774198</v>
      </c>
      <c r="H267">
        <v>7.2153630194179197E-2</v>
      </c>
      <c r="I267">
        <v>0.88247400937600062</v>
      </c>
      <c r="J267">
        <v>0.51786634613073623</v>
      </c>
      <c r="K267">
        <v>0.11173935387585843</v>
      </c>
      <c r="L267">
        <v>0.67073626970156819</v>
      </c>
      <c r="M267">
        <v>0.55950858085801425</v>
      </c>
      <c r="N267">
        <v>0.8569978037569268</v>
      </c>
      <c r="O267">
        <v>9.2762678401952847E-2</v>
      </c>
      <c r="P267">
        <v>1.7190002001069793E-2</v>
      </c>
      <c r="Q267">
        <v>0.76031886689103878</v>
      </c>
      <c r="R267">
        <v>0.36163257470780419</v>
      </c>
      <c r="S267">
        <v>0.48208965283870087</v>
      </c>
      <c r="T267">
        <v>0.15087515152275088</v>
      </c>
      <c r="U267">
        <v>0.14652778680812961</v>
      </c>
      <c r="V267">
        <v>0.27760733975197915</v>
      </c>
    </row>
    <row r="268" spans="2:22" x14ac:dyDescent="0.25">
      <c r="B268">
        <v>266</v>
      </c>
      <c r="C268">
        <v>0.86665609474136396</v>
      </c>
      <c r="D268">
        <v>0.52890097904671274</v>
      </c>
      <c r="E268">
        <v>2.9833591981641927E-2</v>
      </c>
      <c r="F268">
        <v>0.32940263921645596</v>
      </c>
      <c r="G268">
        <v>0.6766615386890189</v>
      </c>
      <c r="H268">
        <v>0.83584119208907359</v>
      </c>
      <c r="I268">
        <v>0.16161612566547912</v>
      </c>
      <c r="J268">
        <v>0.30543224581726136</v>
      </c>
      <c r="K268">
        <v>0.26060837348312305</v>
      </c>
      <c r="L268">
        <v>0.50131725419394257</v>
      </c>
      <c r="M268">
        <v>0.30372698406898468</v>
      </c>
      <c r="N268">
        <v>0.67935108188061744</v>
      </c>
      <c r="O268">
        <v>0.72279795103901545</v>
      </c>
      <c r="P268">
        <v>0.95912018451766845</v>
      </c>
      <c r="Q268">
        <v>0.48807254229967256</v>
      </c>
      <c r="R268">
        <v>0.86604605413444169</v>
      </c>
      <c r="S268">
        <v>0.34603918525099631</v>
      </c>
      <c r="T268">
        <v>0.625455340667878</v>
      </c>
      <c r="U268">
        <v>0.25892839725983596</v>
      </c>
      <c r="V268">
        <v>0.64305914312517953</v>
      </c>
    </row>
    <row r="269" spans="2:22" x14ac:dyDescent="0.25">
      <c r="B269">
        <v>267</v>
      </c>
      <c r="C269">
        <v>0.47315402925658301</v>
      </c>
      <c r="D269">
        <v>0.48936514513698159</v>
      </c>
      <c r="E269">
        <v>0.34056161617090108</v>
      </c>
      <c r="F269">
        <v>0.76536326309024716</v>
      </c>
      <c r="G269">
        <v>0.90085875939679561</v>
      </c>
      <c r="H269">
        <v>0.14044756312109552</v>
      </c>
      <c r="I269">
        <v>0.54462256186902458</v>
      </c>
      <c r="J269">
        <v>0.95762745081603318</v>
      </c>
      <c r="K269">
        <v>0.96632965677364613</v>
      </c>
      <c r="L269">
        <v>0.40146355767247344</v>
      </c>
      <c r="M269">
        <v>8.663266739098785E-2</v>
      </c>
      <c r="N269">
        <v>0.54183807006763351</v>
      </c>
      <c r="O269">
        <v>0.34161429859715753</v>
      </c>
      <c r="P269">
        <v>0.37547179271904385</v>
      </c>
      <c r="Q269">
        <v>0.40003217608590247</v>
      </c>
      <c r="R269">
        <v>0.49772656582550567</v>
      </c>
      <c r="S269">
        <v>0.67870923319052689</v>
      </c>
      <c r="T269">
        <v>0.52811952450304023</v>
      </c>
      <c r="U269">
        <v>0.77510539918271171</v>
      </c>
      <c r="V269">
        <v>0.25933543288730387</v>
      </c>
    </row>
    <row r="270" spans="2:22" x14ac:dyDescent="0.25">
      <c r="B270">
        <v>268</v>
      </c>
      <c r="C270">
        <v>3.5509455133376555E-2</v>
      </c>
      <c r="D270">
        <v>0.10753835013294122</v>
      </c>
      <c r="E270">
        <v>0.64459158668425687</v>
      </c>
      <c r="F270">
        <v>0.14020389972275193</v>
      </c>
      <c r="G270">
        <v>0.61318040713006372</v>
      </c>
      <c r="H270">
        <v>0.26817226382579218</v>
      </c>
      <c r="I270">
        <v>0.83467296761387222</v>
      </c>
      <c r="J270">
        <v>0.3841713667181299</v>
      </c>
      <c r="K270">
        <v>0.41062839467459256</v>
      </c>
      <c r="L270">
        <v>0.88387345255103811</v>
      </c>
      <c r="M270">
        <v>0.69727945438802541</v>
      </c>
      <c r="N270">
        <v>0.22830999485805603</v>
      </c>
      <c r="O270">
        <v>0.32583315477474795</v>
      </c>
      <c r="P270">
        <v>0.93908955337446942</v>
      </c>
      <c r="Q270">
        <v>0.16304166265453435</v>
      </c>
      <c r="R270">
        <v>0.64322179464275164</v>
      </c>
      <c r="S270">
        <v>6.8118441188521395E-2</v>
      </c>
      <c r="T270">
        <v>0.16202542905224737</v>
      </c>
      <c r="U270">
        <v>0.92239239929244743</v>
      </c>
      <c r="V270">
        <v>0.57501117991786588</v>
      </c>
    </row>
    <row r="271" spans="2:22" x14ac:dyDescent="0.25">
      <c r="B271">
        <v>269</v>
      </c>
      <c r="C271">
        <v>0.64466184617914934</v>
      </c>
      <c r="D271">
        <v>0.64156796542833772</v>
      </c>
      <c r="E271">
        <v>0.58468897675900999</v>
      </c>
      <c r="F271">
        <v>0.77363651448695081</v>
      </c>
      <c r="G271">
        <v>0.81670818176421633</v>
      </c>
      <c r="H271">
        <v>0.61728024702858075</v>
      </c>
      <c r="I271">
        <v>0.47539622888341837</v>
      </c>
      <c r="J271">
        <v>8.9826754060354119E-2</v>
      </c>
      <c r="K271">
        <v>0.86096096984441961</v>
      </c>
      <c r="L271">
        <v>0.44162171682144291</v>
      </c>
      <c r="M271">
        <v>0.76781816228770761</v>
      </c>
      <c r="N271">
        <v>0.5237497448009123</v>
      </c>
      <c r="O271">
        <v>0.90023909929618595</v>
      </c>
      <c r="P271">
        <v>0.32767267156214075</v>
      </c>
      <c r="Q271">
        <v>0.65634584641432969</v>
      </c>
      <c r="R271">
        <v>5.4767170251808661E-2</v>
      </c>
      <c r="S271">
        <v>0.70472873598480135</v>
      </c>
      <c r="T271">
        <v>0.47137609169114381</v>
      </c>
      <c r="U271">
        <v>3.849446337226059E-3</v>
      </c>
      <c r="V271">
        <v>3.8206917312482158E-3</v>
      </c>
    </row>
    <row r="272" spans="2:22" x14ac:dyDescent="0.25">
      <c r="B272">
        <v>270</v>
      </c>
      <c r="C272">
        <v>0.62500001139917205</v>
      </c>
      <c r="D272">
        <v>0.83732986936666798</v>
      </c>
      <c r="E272">
        <v>0.34014200285025664</v>
      </c>
      <c r="F272">
        <v>0.70787432477122536</v>
      </c>
      <c r="G272">
        <v>0.72364827729753411</v>
      </c>
      <c r="H272">
        <v>0.32101829528928594</v>
      </c>
      <c r="I272">
        <v>0.87143793984032358</v>
      </c>
      <c r="J272">
        <v>0.16680179689990648</v>
      </c>
      <c r="K272">
        <v>7.7751341068092339E-2</v>
      </c>
      <c r="L272">
        <v>0.2192701580139913</v>
      </c>
      <c r="M272">
        <v>0.5486890719079347</v>
      </c>
      <c r="N272">
        <v>0.73371809065398885</v>
      </c>
      <c r="O272">
        <v>4.9110612246380858E-2</v>
      </c>
      <c r="P272">
        <v>0.69404737122310856</v>
      </c>
      <c r="Q272">
        <v>0.26610614170940283</v>
      </c>
      <c r="R272">
        <v>0.98240596112278422</v>
      </c>
      <c r="S272">
        <v>0.43472477244716501</v>
      </c>
      <c r="T272">
        <v>0.45310368231110698</v>
      </c>
      <c r="U272">
        <v>0.10539080126737854</v>
      </c>
      <c r="V272">
        <v>4.8799036776482119E-2</v>
      </c>
    </row>
    <row r="273" spans="2:22" x14ac:dyDescent="0.25">
      <c r="B273">
        <v>271</v>
      </c>
      <c r="C273">
        <v>0.57409359766648471</v>
      </c>
      <c r="D273">
        <v>0.3296617216097435</v>
      </c>
      <c r="E273">
        <v>0.37719398571257745</v>
      </c>
      <c r="F273">
        <v>0.64129279656123961</v>
      </c>
      <c r="G273">
        <v>0.83397150557110433</v>
      </c>
      <c r="H273">
        <v>0.15334118358412763</v>
      </c>
      <c r="I273">
        <v>0.75929756223811418</v>
      </c>
      <c r="J273">
        <v>4.3591882298591234E-2</v>
      </c>
      <c r="K273">
        <v>0.12383742943759612</v>
      </c>
      <c r="L273">
        <v>0.58252830424135205</v>
      </c>
      <c r="M273">
        <v>0.12138879709319461</v>
      </c>
      <c r="N273">
        <v>0.39088170651261533</v>
      </c>
      <c r="O273">
        <v>0.9603900409104118</v>
      </c>
      <c r="P273">
        <v>0.95988566124669905</v>
      </c>
      <c r="Q273">
        <v>0.51161462278010195</v>
      </c>
      <c r="R273">
        <v>0.85816982053809876</v>
      </c>
      <c r="S273">
        <v>0.69318246876493261</v>
      </c>
      <c r="T273">
        <v>0.22420798895940308</v>
      </c>
      <c r="U273">
        <v>0.8818463288801015</v>
      </c>
      <c r="V273">
        <v>0.59803745245139073</v>
      </c>
    </row>
    <row r="274" spans="2:22" x14ac:dyDescent="0.25">
      <c r="B274">
        <v>272</v>
      </c>
      <c r="C274">
        <v>0.8053971337517607</v>
      </c>
      <c r="D274">
        <v>0.98179738613103318</v>
      </c>
      <c r="E274">
        <v>0.84906131853722333</v>
      </c>
      <c r="F274">
        <v>0.36025632999196189</v>
      </c>
      <c r="G274">
        <v>0.66089161810150543</v>
      </c>
      <c r="H274">
        <v>0.9170582791813735</v>
      </c>
      <c r="I274">
        <v>0.47960310602168255</v>
      </c>
      <c r="J274">
        <v>0.77619379507701747</v>
      </c>
      <c r="K274">
        <v>0.53994059055457111</v>
      </c>
      <c r="L274">
        <v>0.84059310027717027</v>
      </c>
      <c r="M274">
        <v>0.22787304117587803</v>
      </c>
      <c r="N274">
        <v>0.96118831253356962</v>
      </c>
      <c r="O274">
        <v>0.69179254616729047</v>
      </c>
      <c r="P274">
        <v>0.96966657801037881</v>
      </c>
      <c r="Q274">
        <v>0.10075066833413238</v>
      </c>
      <c r="R274">
        <v>0.20138160494055435</v>
      </c>
      <c r="S274">
        <v>0.12695889013796435</v>
      </c>
      <c r="T274">
        <v>0.86759113107161356</v>
      </c>
      <c r="U274">
        <v>0.78580484389726735</v>
      </c>
      <c r="V274">
        <v>0.34757854587068771</v>
      </c>
    </row>
    <row r="275" spans="2:22" x14ac:dyDescent="0.25">
      <c r="B275">
        <v>273</v>
      </c>
      <c r="C275">
        <v>0.36835059960776384</v>
      </c>
      <c r="D275">
        <v>0.10066077533883266</v>
      </c>
      <c r="E275">
        <v>0.10117056011861103</v>
      </c>
      <c r="F275">
        <v>0.36572961272746518</v>
      </c>
      <c r="G275">
        <v>0.22662771259896286</v>
      </c>
      <c r="H275">
        <v>0.55179674692578473</v>
      </c>
      <c r="I275">
        <v>4.0252469994808582E-2</v>
      </c>
      <c r="J275">
        <v>0.14860092567061844</v>
      </c>
      <c r="K275">
        <v>0.69736566806582245</v>
      </c>
      <c r="L275">
        <v>8.2972371673377232E-2</v>
      </c>
      <c r="M275">
        <v>0.79989161627659033</v>
      </c>
      <c r="N275">
        <v>1.750935988718183E-2</v>
      </c>
      <c r="O275">
        <v>0.84553801854745636</v>
      </c>
      <c r="P275">
        <v>0.22062589557183987</v>
      </c>
      <c r="Q275">
        <v>0.24467512800485025</v>
      </c>
      <c r="R275">
        <v>0.28372432085964672</v>
      </c>
      <c r="S275">
        <v>0.38820177715707271</v>
      </c>
      <c r="T275">
        <v>0.59722267785359051</v>
      </c>
      <c r="U275">
        <v>0.10738428392508159</v>
      </c>
      <c r="V275">
        <v>0.14785911489919634</v>
      </c>
    </row>
    <row r="276" spans="2:22" x14ac:dyDescent="0.25">
      <c r="B276">
        <v>274</v>
      </c>
      <c r="C276">
        <v>0.96305549119077005</v>
      </c>
      <c r="D276">
        <v>0.23955491525811112</v>
      </c>
      <c r="E276">
        <v>0.13366278013261201</v>
      </c>
      <c r="F276">
        <v>0.33055532715063762</v>
      </c>
      <c r="G276">
        <v>1.7424185832153327E-3</v>
      </c>
      <c r="H276">
        <v>0.31203290620892954</v>
      </c>
      <c r="I276">
        <v>0.6876555080582758</v>
      </c>
      <c r="J276">
        <v>0.78045193422223424</v>
      </c>
      <c r="K276">
        <v>0.10314199690588577</v>
      </c>
      <c r="L276">
        <v>0.72473799933407612</v>
      </c>
      <c r="M276">
        <v>0.89822986371720592</v>
      </c>
      <c r="N276">
        <v>0.50511732663492159</v>
      </c>
      <c r="O276">
        <v>0.47487911362157043</v>
      </c>
      <c r="P276">
        <v>0.22500637519138866</v>
      </c>
      <c r="Q276">
        <v>6.1492955082442791E-2</v>
      </c>
      <c r="R276">
        <v>0.36040507058906956</v>
      </c>
      <c r="S276">
        <v>0.86075601004774893</v>
      </c>
      <c r="T276">
        <v>0.8984908151596791</v>
      </c>
      <c r="U276">
        <v>0.8576170458074186</v>
      </c>
      <c r="V276">
        <v>0.26183905960857867</v>
      </c>
    </row>
    <row r="277" spans="2:22" x14ac:dyDescent="0.25">
      <c r="B277">
        <v>275</v>
      </c>
      <c r="C277">
        <v>0.39483490734567273</v>
      </c>
      <c r="D277">
        <v>0.83112577835162416</v>
      </c>
      <c r="E277">
        <v>0.77699179949981567</v>
      </c>
      <c r="F277">
        <v>0.9427945997664875</v>
      </c>
      <c r="G277">
        <v>0.27756007348235201</v>
      </c>
      <c r="H277">
        <v>0.89741891516634453</v>
      </c>
      <c r="I277">
        <v>0.69593183805859393</v>
      </c>
      <c r="J277">
        <v>0.53648931525866939</v>
      </c>
      <c r="K277">
        <v>0.68987410558863527</v>
      </c>
      <c r="L277">
        <v>0.16034485224402939</v>
      </c>
      <c r="M277">
        <v>0.28621986800108523</v>
      </c>
      <c r="N277">
        <v>0.72875964258419224</v>
      </c>
      <c r="O277">
        <v>0.7527590676062188</v>
      </c>
      <c r="P277">
        <v>0.33329041539825077</v>
      </c>
      <c r="Q277">
        <v>0.63158078465002387</v>
      </c>
      <c r="R277">
        <v>0.83918415964010618</v>
      </c>
      <c r="S277">
        <v>0.12669211067582853</v>
      </c>
      <c r="T277">
        <v>0.8796649613307832</v>
      </c>
      <c r="U277">
        <v>0.42539316477074163</v>
      </c>
      <c r="V277">
        <v>0.76245665157655607</v>
      </c>
    </row>
    <row r="278" spans="2:22" x14ac:dyDescent="0.25">
      <c r="B278">
        <v>276</v>
      </c>
      <c r="C278">
        <v>0.35302154153972243</v>
      </c>
      <c r="D278">
        <v>0.59753075699219638</v>
      </c>
      <c r="E278">
        <v>0.58310584410694388</v>
      </c>
      <c r="F278">
        <v>0.70516352699839446</v>
      </c>
      <c r="G278">
        <v>0.1164471577389925</v>
      </c>
      <c r="H278">
        <v>0.89445501660365578</v>
      </c>
      <c r="I278">
        <v>0.38904470672006042</v>
      </c>
      <c r="J278">
        <v>0.78106152254702499</v>
      </c>
      <c r="K278">
        <v>5.1575859780704114E-2</v>
      </c>
      <c r="L278">
        <v>0.35824428059918212</v>
      </c>
      <c r="M278">
        <v>0.3956867725338844</v>
      </c>
      <c r="N278">
        <v>0.96424055402998698</v>
      </c>
      <c r="O278">
        <v>0.96798009542616148</v>
      </c>
      <c r="P278">
        <v>5.6425641477799049E-2</v>
      </c>
      <c r="Q278">
        <v>0.13913406077798118</v>
      </c>
      <c r="R278">
        <v>0.56143276801328623</v>
      </c>
      <c r="S278">
        <v>0.75733289025849837</v>
      </c>
      <c r="T278">
        <v>0.33399655011213047</v>
      </c>
      <c r="U278">
        <v>0.2314525482754457</v>
      </c>
      <c r="V278">
        <v>0.62992796858463906</v>
      </c>
    </row>
    <row r="279" spans="2:22" x14ac:dyDescent="0.25">
      <c r="B279">
        <v>277</v>
      </c>
      <c r="C279">
        <v>8.5615631607283582E-2</v>
      </c>
      <c r="D279">
        <v>0.82850794971964437</v>
      </c>
      <c r="E279">
        <v>0.82544573516815056</v>
      </c>
      <c r="F279">
        <v>0.3916684873786318</v>
      </c>
      <c r="G279">
        <v>0.11543236925975009</v>
      </c>
      <c r="H279">
        <v>0.11855031624286738</v>
      </c>
      <c r="I279">
        <v>0.37209421004864485</v>
      </c>
      <c r="J279">
        <v>6.3673115881587083E-2</v>
      </c>
      <c r="K279">
        <v>0.18920370940580522</v>
      </c>
      <c r="L279">
        <v>0.62553614351018472</v>
      </c>
      <c r="M279">
        <v>0.3364468118209345</v>
      </c>
      <c r="N279">
        <v>0.28837069221881562</v>
      </c>
      <c r="O279">
        <v>0.42421127105689926</v>
      </c>
      <c r="P279">
        <v>0.10925839330642217</v>
      </c>
      <c r="Q279">
        <v>0.58670548642674003</v>
      </c>
      <c r="R279">
        <v>1.8866116197060689E-2</v>
      </c>
      <c r="S279">
        <v>0.6029641665908132</v>
      </c>
      <c r="T279">
        <v>0.99706737466294082</v>
      </c>
      <c r="U279">
        <v>0.44027690378950468</v>
      </c>
      <c r="V279">
        <v>0.87786733511419701</v>
      </c>
    </row>
    <row r="280" spans="2:22" x14ac:dyDescent="0.25">
      <c r="B280">
        <v>278</v>
      </c>
      <c r="C280">
        <v>3.926653276781189E-2</v>
      </c>
      <c r="D280">
        <v>0.31207931817834034</v>
      </c>
      <c r="E280">
        <v>0.76528611973689475</v>
      </c>
      <c r="F280">
        <v>0.38393137641928199</v>
      </c>
      <c r="G280">
        <v>0.58641011541699051</v>
      </c>
      <c r="H280">
        <v>0.62313887627915499</v>
      </c>
      <c r="I280">
        <v>0.58864788190901329</v>
      </c>
      <c r="J280">
        <v>0.43051450535967573</v>
      </c>
      <c r="K280">
        <v>0.92290001162256363</v>
      </c>
      <c r="L280">
        <v>0.51121503243369038</v>
      </c>
      <c r="M280">
        <v>0.51487686639728469</v>
      </c>
      <c r="N280">
        <v>0.48761159408802168</v>
      </c>
      <c r="O280">
        <v>0.38950287155298113</v>
      </c>
      <c r="P280">
        <v>0.14616053280240515</v>
      </c>
      <c r="Q280">
        <v>0.91382362335042089</v>
      </c>
      <c r="R280">
        <v>0.44818786340639449</v>
      </c>
      <c r="S280">
        <v>0.95648022716428405</v>
      </c>
      <c r="T280">
        <v>0.870714579559833</v>
      </c>
      <c r="U280">
        <v>0.11606539151406903</v>
      </c>
      <c r="V280">
        <v>0.21451245628463056</v>
      </c>
    </row>
    <row r="281" spans="2:22" x14ac:dyDescent="0.25">
      <c r="B281">
        <v>279</v>
      </c>
      <c r="C281">
        <v>0.58767356516544633</v>
      </c>
      <c r="D281">
        <v>0.79676275256319018</v>
      </c>
      <c r="E281">
        <v>0.6372334522537324</v>
      </c>
      <c r="F281">
        <v>7.0624210264361942E-2</v>
      </c>
      <c r="G281">
        <v>0.25392776875811141</v>
      </c>
      <c r="H281">
        <v>0.28879247646313777</v>
      </c>
      <c r="I281">
        <v>0.722503970432534</v>
      </c>
      <c r="J281">
        <v>0.54389817857798839</v>
      </c>
      <c r="K281">
        <v>0.44261791144752971</v>
      </c>
      <c r="L281">
        <v>7.9620747492135102E-2</v>
      </c>
      <c r="M281">
        <v>0.89722757554279586</v>
      </c>
      <c r="N281">
        <v>4.7758652137212643E-2</v>
      </c>
      <c r="O281">
        <v>0.64544086002755874</v>
      </c>
      <c r="P281">
        <v>0.71308552313923368</v>
      </c>
      <c r="Q281">
        <v>0.35674044209120215</v>
      </c>
      <c r="R281">
        <v>0.89570297883432115</v>
      </c>
      <c r="S281">
        <v>0.72362308068679271</v>
      </c>
      <c r="T281">
        <v>0.8723190993452743</v>
      </c>
      <c r="U281">
        <v>0.90346942260901386</v>
      </c>
      <c r="V281">
        <v>1.8519564183966608E-2</v>
      </c>
    </row>
    <row r="282" spans="2:22" x14ac:dyDescent="0.25">
      <c r="B282">
        <v>280</v>
      </c>
      <c r="C282">
        <v>0.2997324147675684</v>
      </c>
      <c r="D282">
        <v>0.51943731404831972</v>
      </c>
      <c r="E282">
        <v>0.6220192489821843</v>
      </c>
      <c r="F282">
        <v>0.21564624582158931</v>
      </c>
      <c r="G282">
        <v>0.36914452045931068</v>
      </c>
      <c r="H282">
        <v>0.13999022853942922</v>
      </c>
      <c r="I282">
        <v>5.3412467306040767E-2</v>
      </c>
      <c r="J282">
        <v>0.60795623191995696</v>
      </c>
      <c r="K282">
        <v>0.10609400630767318</v>
      </c>
      <c r="L282">
        <v>0.88042441631830237</v>
      </c>
      <c r="M282">
        <v>6.9249534309496319E-2</v>
      </c>
      <c r="N282">
        <v>0.77245485203165209</v>
      </c>
      <c r="O282">
        <v>0.43374422219160391</v>
      </c>
      <c r="P282">
        <v>0.41414995648977104</v>
      </c>
      <c r="Q282">
        <v>0.58486280543674596</v>
      </c>
      <c r="R282">
        <v>0.81934642961239934</v>
      </c>
      <c r="S282">
        <v>0.69603564225195469</v>
      </c>
      <c r="T282">
        <v>0.47538949200206648</v>
      </c>
      <c r="U282">
        <v>0.20548889239645174</v>
      </c>
      <c r="V282">
        <v>0.15892995868829374</v>
      </c>
    </row>
    <row r="283" spans="2:22" x14ac:dyDescent="0.25">
      <c r="B283">
        <v>281</v>
      </c>
      <c r="C283">
        <v>0.33762033843764794</v>
      </c>
      <c r="D283">
        <v>0.26225382114276741</v>
      </c>
      <c r="E283">
        <v>0.16004016179343727</v>
      </c>
      <c r="F283">
        <v>6.7270802140487529E-2</v>
      </c>
      <c r="G283">
        <v>0.87366567681666574</v>
      </c>
      <c r="H283">
        <v>0.90061479559054836</v>
      </c>
      <c r="I283">
        <v>0.73823455382232561</v>
      </c>
      <c r="J283">
        <v>0.55527280301407034</v>
      </c>
      <c r="K283">
        <v>0.77177959550710296</v>
      </c>
      <c r="L283">
        <v>0.35694850527109612</v>
      </c>
      <c r="M283">
        <v>0.23285238064861935</v>
      </c>
      <c r="N283">
        <v>0.275701805303322</v>
      </c>
      <c r="O283">
        <v>0.30658328700377124</v>
      </c>
      <c r="P283">
        <v>0.28104434709347359</v>
      </c>
      <c r="Q283">
        <v>0.36088637690837033</v>
      </c>
      <c r="R283">
        <v>0.88361110109703733</v>
      </c>
      <c r="S283">
        <v>0.61684459310213002</v>
      </c>
      <c r="T283">
        <v>7.6675956625264163E-2</v>
      </c>
      <c r="U283">
        <v>0.77712935096313984</v>
      </c>
      <c r="V283">
        <v>8.994500353659074E-2</v>
      </c>
    </row>
    <row r="284" spans="2:22" x14ac:dyDescent="0.25">
      <c r="B284">
        <v>282</v>
      </c>
      <c r="C284">
        <v>0.11612720870407856</v>
      </c>
      <c r="D284">
        <v>0.83705450034111584</v>
      </c>
      <c r="E284">
        <v>0.48033592632242073</v>
      </c>
      <c r="F284">
        <v>0.53850488538815666</v>
      </c>
      <c r="G284">
        <v>0.34924504403238821</v>
      </c>
      <c r="H284">
        <v>0.47623293115332177</v>
      </c>
      <c r="I284">
        <v>7.5092709222078113E-2</v>
      </c>
      <c r="J284">
        <v>0.53884477767777805</v>
      </c>
      <c r="K284">
        <v>0.71214446760491246</v>
      </c>
      <c r="L284">
        <v>0.3695047374341156</v>
      </c>
      <c r="M284">
        <v>0.22440593196877257</v>
      </c>
      <c r="N284">
        <v>0.71296527088231176</v>
      </c>
      <c r="O284">
        <v>0.99029471217171405</v>
      </c>
      <c r="P284">
        <v>0.13598867303373119</v>
      </c>
      <c r="Q284">
        <v>0.13235429609577265</v>
      </c>
      <c r="R284">
        <v>0.50771647512218365</v>
      </c>
      <c r="S284">
        <v>0.39231076746408089</v>
      </c>
      <c r="T284">
        <v>0.51038611425493219</v>
      </c>
      <c r="U284">
        <v>0.1747799256021314</v>
      </c>
      <c r="V284">
        <v>2.9430505722792155E-2</v>
      </c>
    </row>
    <row r="285" spans="2:22" x14ac:dyDescent="0.25">
      <c r="B285">
        <v>283</v>
      </c>
      <c r="C285">
        <v>0.20712465220713394</v>
      </c>
      <c r="D285">
        <v>0.9471774149758605</v>
      </c>
      <c r="E285">
        <v>0.15021129480605566</v>
      </c>
      <c r="F285">
        <v>0.91634548193864074</v>
      </c>
      <c r="G285">
        <v>0.92217430910774389</v>
      </c>
      <c r="H285">
        <v>3.3996559773149748E-2</v>
      </c>
      <c r="I285">
        <v>0.51052440585397374</v>
      </c>
      <c r="J285">
        <v>3.1645434732636701E-2</v>
      </c>
      <c r="K285">
        <v>0.33924130045174028</v>
      </c>
      <c r="L285">
        <v>0.18768808423628336</v>
      </c>
      <c r="M285">
        <v>0.57191725813769723</v>
      </c>
      <c r="N285">
        <v>0.64297965746131869</v>
      </c>
      <c r="O285">
        <v>0.56188106614094036</v>
      </c>
      <c r="P285">
        <v>0.28017425323737033</v>
      </c>
      <c r="Q285">
        <v>0.76351874088491556</v>
      </c>
      <c r="R285">
        <v>0.94963085601958852</v>
      </c>
      <c r="S285">
        <v>0.79837715475469473</v>
      </c>
      <c r="T285">
        <v>0.16756615961268917</v>
      </c>
      <c r="U285">
        <v>0.49356203357781592</v>
      </c>
      <c r="V285">
        <v>0.638787812791203</v>
      </c>
    </row>
    <row r="286" spans="2:22" x14ac:dyDescent="0.25">
      <c r="B286">
        <v>284</v>
      </c>
      <c r="C286">
        <v>0.45488757538577618</v>
      </c>
      <c r="D286">
        <v>0.44098531692361664</v>
      </c>
      <c r="E286">
        <v>0.8688397317626313</v>
      </c>
      <c r="F286">
        <v>8.7609582020968801E-2</v>
      </c>
      <c r="G286">
        <v>0.87134905366164062</v>
      </c>
      <c r="H286">
        <v>0.25184197879626424</v>
      </c>
      <c r="I286">
        <v>0.30545996800570308</v>
      </c>
      <c r="J286">
        <v>0.81787337896685575</v>
      </c>
      <c r="K286">
        <v>0.386069419253813</v>
      </c>
      <c r="L286">
        <v>0.10250263639653934</v>
      </c>
      <c r="M286">
        <v>0.13235555116486886</v>
      </c>
      <c r="N286">
        <v>5.5081648191365185E-2</v>
      </c>
      <c r="O286">
        <v>1.5957721711368222E-3</v>
      </c>
      <c r="P286">
        <v>0.88158262897079909</v>
      </c>
      <c r="Q286">
        <v>0.65066160811889628</v>
      </c>
      <c r="R286">
        <v>0.90586222283525197</v>
      </c>
      <c r="S286">
        <v>0.43040426177960711</v>
      </c>
      <c r="T286">
        <v>0.18345263403004353</v>
      </c>
      <c r="U286">
        <v>0.36792375558392321</v>
      </c>
      <c r="V286">
        <v>0.49778373249947228</v>
      </c>
    </row>
    <row r="287" spans="2:22" x14ac:dyDescent="0.25">
      <c r="B287">
        <v>285</v>
      </c>
      <c r="C287">
        <v>0.86513150562587349</v>
      </c>
      <c r="D287">
        <v>4.6781972931303706E-2</v>
      </c>
      <c r="E287">
        <v>6.7679233916683401E-2</v>
      </c>
      <c r="F287">
        <v>0.87394643432099195</v>
      </c>
      <c r="G287">
        <v>0.16659333566309531</v>
      </c>
      <c r="H287">
        <v>0.24238935573855613</v>
      </c>
      <c r="I287">
        <v>0.92893691329880568</v>
      </c>
      <c r="J287">
        <v>0.32714597409190294</v>
      </c>
      <c r="K287">
        <v>6.1840094347934915E-2</v>
      </c>
      <c r="L287">
        <v>0.98113639057670632</v>
      </c>
      <c r="M287">
        <v>0.6209534872801854</v>
      </c>
      <c r="N287">
        <v>0.70404659762460131</v>
      </c>
      <c r="O287">
        <v>0.51941815271240266</v>
      </c>
      <c r="P287">
        <v>0.7306014897599562</v>
      </c>
      <c r="Q287">
        <v>0.58128024741343998</v>
      </c>
      <c r="R287">
        <v>0.4258179404695035</v>
      </c>
      <c r="S287">
        <v>0.95029955564785329</v>
      </c>
      <c r="T287">
        <v>0.46599279776614128</v>
      </c>
      <c r="U287">
        <v>0.61686186494161799</v>
      </c>
      <c r="V287">
        <v>0.77299050103542943</v>
      </c>
    </row>
    <row r="288" spans="2:22" x14ac:dyDescent="0.25">
      <c r="B288">
        <v>286</v>
      </c>
      <c r="C288">
        <v>0.36401573395880238</v>
      </c>
      <c r="D288">
        <v>0.37306195986946844</v>
      </c>
      <c r="E288">
        <v>0.62809700601012608</v>
      </c>
      <c r="F288">
        <v>3.6767698737664389E-2</v>
      </c>
      <c r="G288">
        <v>2.356533972170638E-2</v>
      </c>
      <c r="H288">
        <v>0.76692123182839023</v>
      </c>
      <c r="I288">
        <v>0.54170346798820579</v>
      </c>
      <c r="J288">
        <v>9.2911306521568982E-2</v>
      </c>
      <c r="K288">
        <v>0.25480264948623255</v>
      </c>
      <c r="L288">
        <v>0.72462502419975827</v>
      </c>
      <c r="M288">
        <v>0.6589099865234167</v>
      </c>
      <c r="N288">
        <v>0.56432958399524225</v>
      </c>
      <c r="O288">
        <v>0.66919313778299916</v>
      </c>
      <c r="P288">
        <v>0.73992743018450935</v>
      </c>
      <c r="Q288">
        <v>0.62655693036150484</v>
      </c>
      <c r="R288">
        <v>1.2823979653929563E-2</v>
      </c>
      <c r="S288">
        <v>0.18702338819208575</v>
      </c>
      <c r="T288">
        <v>0.85565165609219829</v>
      </c>
      <c r="U288">
        <v>0.85713235419422329</v>
      </c>
      <c r="V288">
        <v>0.4229453470750264</v>
      </c>
    </row>
    <row r="289" spans="2:22" x14ac:dyDescent="0.25">
      <c r="B289">
        <v>287</v>
      </c>
      <c r="C289">
        <v>0.43839806526118252</v>
      </c>
      <c r="D289">
        <v>0.85563700100705842</v>
      </c>
      <c r="E289">
        <v>0.82582319305072671</v>
      </c>
      <c r="F289">
        <v>0.31269585972011282</v>
      </c>
      <c r="G289">
        <v>0.72108454570480074</v>
      </c>
      <c r="H289">
        <v>0.85278005049890337</v>
      </c>
      <c r="I289">
        <v>0.1802543257922129</v>
      </c>
      <c r="J289">
        <v>0.55757719024245977</v>
      </c>
      <c r="K289">
        <v>6.8018037829270739E-2</v>
      </c>
      <c r="L289">
        <v>0.10371809038269975</v>
      </c>
      <c r="M289">
        <v>0.13799464181618637</v>
      </c>
      <c r="N289">
        <v>0.20879182604859903</v>
      </c>
      <c r="O289">
        <v>0.87416771687511119</v>
      </c>
      <c r="P289">
        <v>0.42591700729127657</v>
      </c>
      <c r="Q289">
        <v>0.17755376097158271</v>
      </c>
      <c r="R289">
        <v>0.68799463931849836</v>
      </c>
      <c r="S289">
        <v>4.8648230100969414E-2</v>
      </c>
      <c r="T289">
        <v>0.46074405648548011</v>
      </c>
      <c r="U289">
        <v>0.615608480772452</v>
      </c>
      <c r="V289">
        <v>0.87258948730116015</v>
      </c>
    </row>
    <row r="290" spans="2:22" x14ac:dyDescent="0.25">
      <c r="B290">
        <v>288</v>
      </c>
      <c r="C290">
        <v>0.98489250422749386</v>
      </c>
      <c r="D290">
        <v>0.93385099396268179</v>
      </c>
      <c r="E290">
        <v>0.63355321716502466</v>
      </c>
      <c r="F290">
        <v>0.91901342537226349</v>
      </c>
      <c r="G290">
        <v>0.45030815175270877</v>
      </c>
      <c r="H290">
        <v>0.62399056997552882</v>
      </c>
      <c r="I290">
        <v>0.65221412096702114</v>
      </c>
      <c r="J290">
        <v>0.11462403457108161</v>
      </c>
      <c r="K290">
        <v>0.40158058575784139</v>
      </c>
      <c r="L290">
        <v>0.350238670470155</v>
      </c>
      <c r="M290">
        <v>0.17698175437923069</v>
      </c>
      <c r="N290">
        <v>0.85247517795314343</v>
      </c>
      <c r="O290">
        <v>0.99706986683894439</v>
      </c>
      <c r="P290">
        <v>0.59796933366491611</v>
      </c>
      <c r="Q290">
        <v>0.34427926299750955</v>
      </c>
      <c r="R290">
        <v>0.73063083764609171</v>
      </c>
      <c r="S290">
        <v>0.12059461069551425</v>
      </c>
      <c r="T290">
        <v>0.76454553679052317</v>
      </c>
      <c r="U290">
        <v>0.69653726232703139</v>
      </c>
      <c r="V290">
        <v>0.26467204824040191</v>
      </c>
    </row>
    <row r="291" spans="2:22" x14ac:dyDescent="0.25">
      <c r="B291">
        <v>289</v>
      </c>
      <c r="C291">
        <v>0.58779498034794742</v>
      </c>
      <c r="D291">
        <v>0.49208435361190705</v>
      </c>
      <c r="E291">
        <v>0.96107298839348676</v>
      </c>
      <c r="F291">
        <v>0.44848026063547097</v>
      </c>
      <c r="G291">
        <v>0.27895193629578241</v>
      </c>
      <c r="H291">
        <v>0.16196275065693833</v>
      </c>
      <c r="I291">
        <v>0.34224732818328008</v>
      </c>
      <c r="J291">
        <v>0.53911461298696839</v>
      </c>
      <c r="K291">
        <v>0.48672571745455251</v>
      </c>
      <c r="L291">
        <v>0.2493628396220311</v>
      </c>
      <c r="M291">
        <v>0.37595638931273978</v>
      </c>
      <c r="N291">
        <v>0.65552165944754748</v>
      </c>
      <c r="O291">
        <v>3.2109726815079398E-3</v>
      </c>
      <c r="P291">
        <v>0.53574828695615673</v>
      </c>
      <c r="Q291">
        <v>0.65112549427709432</v>
      </c>
      <c r="R291">
        <v>0.21251698237174499</v>
      </c>
      <c r="S291">
        <v>0.53583989029302903</v>
      </c>
      <c r="T291">
        <v>0.60825180416992675</v>
      </c>
      <c r="U291">
        <v>0.83604489655103809</v>
      </c>
      <c r="V291">
        <v>5.7986032171148061E-2</v>
      </c>
    </row>
    <row r="292" spans="2:22" x14ac:dyDescent="0.25">
      <c r="B292">
        <v>290</v>
      </c>
      <c r="C292">
        <v>0.64006941152540331</v>
      </c>
      <c r="D292">
        <v>0.74760513016010588</v>
      </c>
      <c r="E292">
        <v>9.1264801208459367E-2</v>
      </c>
      <c r="F292">
        <v>0.99849606711585803</v>
      </c>
      <c r="G292">
        <v>0.64210328792155114</v>
      </c>
      <c r="H292">
        <v>3.0196503781526829E-2</v>
      </c>
      <c r="I292">
        <v>0.91738037882621359</v>
      </c>
      <c r="J292">
        <v>0.14020298026043854</v>
      </c>
      <c r="K292">
        <v>0.13449242373328474</v>
      </c>
      <c r="L292">
        <v>0.32108854753941518</v>
      </c>
      <c r="M292">
        <v>0.66556282259358945</v>
      </c>
      <c r="N292">
        <v>0.72833598132613386</v>
      </c>
      <c r="O292">
        <v>0.8992567799557023</v>
      </c>
      <c r="P292">
        <v>4.0641754751828296E-2</v>
      </c>
      <c r="Q292">
        <v>0.40525297314760955</v>
      </c>
      <c r="R292">
        <v>0.39910378095880983</v>
      </c>
      <c r="S292">
        <v>3.9690056953307851E-2</v>
      </c>
      <c r="T292">
        <v>0.91550312768993147</v>
      </c>
      <c r="U292">
        <v>0.59195721519523059</v>
      </c>
      <c r="V292">
        <v>0.27984908642264927</v>
      </c>
    </row>
    <row r="293" spans="2:22" x14ac:dyDescent="0.25">
      <c r="B293">
        <v>291</v>
      </c>
      <c r="C293">
        <v>0.27426925645122702</v>
      </c>
      <c r="D293">
        <v>0.45322990334165469</v>
      </c>
      <c r="E293">
        <v>0.25590328743789836</v>
      </c>
      <c r="F293">
        <v>0.70686512316420114</v>
      </c>
      <c r="G293">
        <v>0.17246039653197154</v>
      </c>
      <c r="H293">
        <v>0.60132834007196356</v>
      </c>
      <c r="I293">
        <v>0.31432954748591335</v>
      </c>
      <c r="J293">
        <v>0.93819065387551337</v>
      </c>
      <c r="K293">
        <v>0.89036194049190431</v>
      </c>
      <c r="L293">
        <v>0.11496942140110145</v>
      </c>
      <c r="M293">
        <v>0.80386990723738205</v>
      </c>
      <c r="N293">
        <v>0.54700221446164599</v>
      </c>
      <c r="O293">
        <v>0.92143132099893776</v>
      </c>
      <c r="P293">
        <v>0.56335960516065242</v>
      </c>
      <c r="Q293">
        <v>0.74945521227117506</v>
      </c>
      <c r="R293">
        <v>0.49129559373694853</v>
      </c>
      <c r="S293">
        <v>0.12770370487751048</v>
      </c>
      <c r="T293">
        <v>0.89560838907704721</v>
      </c>
      <c r="U293">
        <v>2.640080749355378E-2</v>
      </c>
      <c r="V293">
        <v>0.72025936703600135</v>
      </c>
    </row>
    <row r="294" spans="2:22" x14ac:dyDescent="0.25">
      <c r="B294">
        <v>292</v>
      </c>
      <c r="C294">
        <v>0.49042253077937126</v>
      </c>
      <c r="D294">
        <v>0.14952386275001484</v>
      </c>
      <c r="E294">
        <v>0.43662589514736361</v>
      </c>
      <c r="F294">
        <v>0.37737965235962312</v>
      </c>
      <c r="G294">
        <v>0.18898287713495865</v>
      </c>
      <c r="H294">
        <v>0.51251660762004825</v>
      </c>
      <c r="I294">
        <v>0.44721216603346736</v>
      </c>
      <c r="J294">
        <v>0.27975433162646279</v>
      </c>
      <c r="K294">
        <v>0.20157213349410696</v>
      </c>
      <c r="L294">
        <v>0.1525837188999688</v>
      </c>
      <c r="M294">
        <v>0.80349761252777818</v>
      </c>
      <c r="N294">
        <v>0.1928418429974299</v>
      </c>
      <c r="O294">
        <v>0.86352532419494388</v>
      </c>
      <c r="P294">
        <v>0.98052645349735723</v>
      </c>
      <c r="Q294">
        <v>0.81040160057480115</v>
      </c>
      <c r="R294">
        <v>0.54922466600255193</v>
      </c>
      <c r="S294">
        <v>8.2487291644100402E-2</v>
      </c>
      <c r="T294">
        <v>0.37919735894877427</v>
      </c>
      <c r="U294">
        <v>0.86593543832316744</v>
      </c>
      <c r="V294">
        <v>0.37988238793057238</v>
      </c>
    </row>
    <row r="295" spans="2:22" x14ac:dyDescent="0.25">
      <c r="B295">
        <v>293</v>
      </c>
      <c r="C295">
        <v>0.17757586299763894</v>
      </c>
      <c r="D295">
        <v>0.39732768252552053</v>
      </c>
      <c r="E295">
        <v>0.14922308105631554</v>
      </c>
      <c r="F295">
        <v>0.75190286346961899</v>
      </c>
      <c r="G295">
        <v>0.80139381512140639</v>
      </c>
      <c r="H295">
        <v>0.3793116943336563</v>
      </c>
      <c r="I295">
        <v>0.89974180815953475</v>
      </c>
      <c r="J295">
        <v>0.24189458486180726</v>
      </c>
      <c r="K295">
        <v>0.33906839477650363</v>
      </c>
      <c r="L295">
        <v>0.9625561941242915</v>
      </c>
      <c r="M295">
        <v>0.42303494496415661</v>
      </c>
      <c r="N295">
        <v>0.63625670025096714</v>
      </c>
      <c r="O295">
        <v>0.94019694217094663</v>
      </c>
      <c r="P295">
        <v>0.54549058945630291</v>
      </c>
      <c r="Q295">
        <v>0.76426753356474064</v>
      </c>
      <c r="R295">
        <v>0.75496912980665076</v>
      </c>
      <c r="S295">
        <v>0.27016602041194648</v>
      </c>
      <c r="T295">
        <v>0.32424856891891896</v>
      </c>
      <c r="U295">
        <v>0.37778580871519951</v>
      </c>
      <c r="V295">
        <v>0.17235804106186592</v>
      </c>
    </row>
    <row r="296" spans="2:22" x14ac:dyDescent="0.25">
      <c r="B296">
        <v>294</v>
      </c>
      <c r="C296">
        <v>0.35527350535442537</v>
      </c>
      <c r="D296">
        <v>0.3473136065134052</v>
      </c>
      <c r="E296">
        <v>0.67291811671095747</v>
      </c>
      <c r="F296">
        <v>0.72416694401839821</v>
      </c>
      <c r="G296">
        <v>0.9909247001459125</v>
      </c>
      <c r="H296">
        <v>0.61383691139338237</v>
      </c>
      <c r="I296">
        <v>0.57487041152786489</v>
      </c>
      <c r="J296">
        <v>0.4699480746419411</v>
      </c>
      <c r="K296">
        <v>0.12158344130473364</v>
      </c>
      <c r="L296">
        <v>0.44000503475399011</v>
      </c>
      <c r="M296">
        <v>0.99717353682022658</v>
      </c>
      <c r="N296">
        <v>0.99385871487947508</v>
      </c>
      <c r="O296">
        <v>0.78122082877726795</v>
      </c>
      <c r="P296">
        <v>0.7320043974423831</v>
      </c>
      <c r="Q296">
        <v>0.47830553068238224</v>
      </c>
      <c r="R296">
        <v>0.62449927744597944</v>
      </c>
      <c r="S296">
        <v>5.3884500800784663E-2</v>
      </c>
      <c r="T296">
        <v>0.93836961866819379</v>
      </c>
      <c r="U296">
        <v>0.10430309485767086</v>
      </c>
      <c r="V296">
        <v>0.91052444437255886</v>
      </c>
    </row>
    <row r="297" spans="2:22" x14ac:dyDescent="0.25">
      <c r="B297">
        <v>295</v>
      </c>
      <c r="C297">
        <v>0.17249463162141687</v>
      </c>
      <c r="D297">
        <v>0.73733316489273037</v>
      </c>
      <c r="E297">
        <v>0.49266722166538379</v>
      </c>
      <c r="F297">
        <v>0.55545054069345934</v>
      </c>
      <c r="G297">
        <v>0.32306442314782058</v>
      </c>
      <c r="H297">
        <v>0.67964397908046692</v>
      </c>
      <c r="I297">
        <v>0.51081038712643423</v>
      </c>
      <c r="J297">
        <v>0.28694841254721304</v>
      </c>
      <c r="K297">
        <v>0.27308856645862489</v>
      </c>
      <c r="L297">
        <v>0.29650981227564732</v>
      </c>
      <c r="M297">
        <v>0.81566879678215565</v>
      </c>
      <c r="N297">
        <v>0.98094652126554127</v>
      </c>
      <c r="O297">
        <v>0.22970528424267345</v>
      </c>
      <c r="P297">
        <v>0.59545582961612897</v>
      </c>
      <c r="Q297">
        <v>0.71306808016474799</v>
      </c>
      <c r="R297">
        <v>0.70416910609251104</v>
      </c>
      <c r="S297">
        <v>0.55272570779739727</v>
      </c>
      <c r="T297">
        <v>0.39678064824765635</v>
      </c>
      <c r="U297">
        <v>0.34147045427048872</v>
      </c>
      <c r="V297">
        <v>0.96157050188990123</v>
      </c>
    </row>
    <row r="298" spans="2:22" x14ac:dyDescent="0.25">
      <c r="B298">
        <v>296</v>
      </c>
      <c r="C298">
        <v>0.14710260594830249</v>
      </c>
      <c r="D298">
        <v>0.22850593239239037</v>
      </c>
      <c r="E298">
        <v>0.61744424894810379</v>
      </c>
      <c r="F298">
        <v>0.80945196859366764</v>
      </c>
      <c r="G298">
        <v>0.18947452586808944</v>
      </c>
      <c r="H298">
        <v>0.72736836044374176</v>
      </c>
      <c r="I298">
        <v>0.23933549216229988</v>
      </c>
      <c r="J298">
        <v>0.62222001471059585</v>
      </c>
      <c r="K298">
        <v>0.49636792348530001</v>
      </c>
      <c r="L298">
        <v>0.25593041953160167</v>
      </c>
      <c r="M298">
        <v>0.84352704769660591</v>
      </c>
      <c r="N298">
        <v>0.70150658501882579</v>
      </c>
      <c r="O298">
        <v>0.53120746006037312</v>
      </c>
      <c r="P298">
        <v>0.13883436481183797</v>
      </c>
      <c r="Q298">
        <v>0.9792406916971399</v>
      </c>
      <c r="R298">
        <v>0.25598205023896003</v>
      </c>
      <c r="S298">
        <v>0.99980367936760217</v>
      </c>
      <c r="T298">
        <v>0.12883383104637236</v>
      </c>
      <c r="U298">
        <v>0.55338923017614849</v>
      </c>
      <c r="V298">
        <v>0.93662663582695793</v>
      </c>
    </row>
    <row r="299" spans="2:22" x14ac:dyDescent="0.25">
      <c r="B299">
        <v>297</v>
      </c>
      <c r="C299">
        <v>0.3426566175160719</v>
      </c>
      <c r="D299">
        <v>0.94527834841218716</v>
      </c>
      <c r="E299">
        <v>0.13218244862816508</v>
      </c>
      <c r="F299">
        <v>0.64057777984112829</v>
      </c>
      <c r="G299">
        <v>0.30701251717642908</v>
      </c>
      <c r="H299">
        <v>0.8187380995788287</v>
      </c>
      <c r="I299">
        <v>0.31797570503444916</v>
      </c>
      <c r="J299">
        <v>3.5565558568687372E-2</v>
      </c>
      <c r="K299">
        <v>0.64917612079202325</v>
      </c>
      <c r="L299">
        <v>0.68821371337438819</v>
      </c>
      <c r="M299">
        <v>0.26210806673254705</v>
      </c>
      <c r="N299">
        <v>0.84252562945693121</v>
      </c>
      <c r="O299">
        <v>0.93117578758461605</v>
      </c>
      <c r="P299">
        <v>0.72549675852192319</v>
      </c>
      <c r="Q299">
        <v>0.63079344737669096</v>
      </c>
      <c r="R299">
        <v>7.0724921063299639E-2</v>
      </c>
      <c r="S299">
        <v>0.60725497068331125</v>
      </c>
      <c r="T299">
        <v>0.47475980958924602</v>
      </c>
      <c r="U299">
        <v>0.79800889690065202</v>
      </c>
      <c r="V299">
        <v>0.80080123037243944</v>
      </c>
    </row>
    <row r="300" spans="2:22" x14ac:dyDescent="0.25">
      <c r="B300">
        <v>298</v>
      </c>
      <c r="C300">
        <v>0.90605632535914848</v>
      </c>
      <c r="D300">
        <v>0.32923748641050032</v>
      </c>
      <c r="E300">
        <v>0.92997854304246741</v>
      </c>
      <c r="F300">
        <v>0.38177271177946492</v>
      </c>
      <c r="G300">
        <v>8.071407117628171E-2</v>
      </c>
      <c r="H300">
        <v>0.32617793951266538</v>
      </c>
      <c r="I300">
        <v>0.49767145200792795</v>
      </c>
      <c r="J300">
        <v>0.44450107544462791</v>
      </c>
      <c r="K300">
        <v>0.81725689466264262</v>
      </c>
      <c r="L300">
        <v>0.2389284161043248</v>
      </c>
      <c r="M300">
        <v>0.68247531966546804</v>
      </c>
      <c r="N300">
        <v>0.38402557699423401</v>
      </c>
      <c r="O300">
        <v>0.52751757233783425</v>
      </c>
      <c r="P300">
        <v>0.17429747455628508</v>
      </c>
      <c r="Q300">
        <v>0.76120409721076276</v>
      </c>
      <c r="R300">
        <v>0.71664366084903008</v>
      </c>
      <c r="S300">
        <v>0.2779943747458935</v>
      </c>
      <c r="T300">
        <v>0.38653235186059232</v>
      </c>
      <c r="U300">
        <v>0.56109816229776288</v>
      </c>
      <c r="V300">
        <v>5.0750220701604398E-2</v>
      </c>
    </row>
    <row r="301" spans="2:22" x14ac:dyDescent="0.25">
      <c r="B301">
        <v>299</v>
      </c>
      <c r="C301">
        <v>2.8280183679564752E-2</v>
      </c>
      <c r="D301">
        <v>0.93610892376801957</v>
      </c>
      <c r="E301">
        <v>0.63257412358695331</v>
      </c>
      <c r="F301">
        <v>0.18391009029243599</v>
      </c>
      <c r="G301">
        <v>0.10007814007748195</v>
      </c>
      <c r="H301">
        <v>0.10957409323160405</v>
      </c>
      <c r="I301">
        <v>0.92938236212392678</v>
      </c>
      <c r="J301">
        <v>0.79359044304425419</v>
      </c>
      <c r="K301">
        <v>0.69991171347099557</v>
      </c>
      <c r="L301">
        <v>0.74338284350861894</v>
      </c>
      <c r="M301">
        <v>0.75286373944027396</v>
      </c>
      <c r="N301">
        <v>0.18391110107750896</v>
      </c>
      <c r="O301">
        <v>0.95864985546756731</v>
      </c>
      <c r="P301">
        <v>0.91873387229173709</v>
      </c>
      <c r="Q301">
        <v>0.27999899377546189</v>
      </c>
      <c r="R301">
        <v>0.13915390286349094</v>
      </c>
      <c r="S301">
        <v>0.24189523232518795</v>
      </c>
      <c r="T301">
        <v>0.65975621012378216</v>
      </c>
      <c r="U301">
        <v>0.92668356070556612</v>
      </c>
      <c r="V301">
        <v>0.82012066792531879</v>
      </c>
    </row>
    <row r="302" spans="2:22" x14ac:dyDescent="0.25">
      <c r="B302">
        <v>300</v>
      </c>
      <c r="C302">
        <v>0.45711220751433324</v>
      </c>
      <c r="D302">
        <v>0.11082988485507017</v>
      </c>
      <c r="E302">
        <v>0.75941092399882582</v>
      </c>
      <c r="F302">
        <v>0.38745472693911265</v>
      </c>
      <c r="G302">
        <v>0.86803376724672976</v>
      </c>
      <c r="H302">
        <v>0.13407504172055695</v>
      </c>
      <c r="I302">
        <v>0.49092452915580154</v>
      </c>
      <c r="J302">
        <v>0.63475729350422849</v>
      </c>
      <c r="K302">
        <v>0.57258705166273671</v>
      </c>
      <c r="L302">
        <v>0.41353542392730991</v>
      </c>
      <c r="M302">
        <v>0.36945034746200567</v>
      </c>
      <c r="N302">
        <v>0.91355175849558479</v>
      </c>
      <c r="O302">
        <v>0.6757761442846002</v>
      </c>
      <c r="P302">
        <v>0.64116076222479368</v>
      </c>
      <c r="Q302">
        <v>0.96301865228201411</v>
      </c>
      <c r="R302">
        <v>0.89964516191813049</v>
      </c>
      <c r="S302">
        <v>0.62379303056573066</v>
      </c>
      <c r="T302">
        <v>0.24122528920425901</v>
      </c>
      <c r="U302">
        <v>0.61500949369519375</v>
      </c>
      <c r="V302">
        <v>0.90637592142829337</v>
      </c>
    </row>
    <row r="303" spans="2:22" x14ac:dyDescent="0.25">
      <c r="B303">
        <v>301</v>
      </c>
      <c r="C303">
        <v>0.15799864540859421</v>
      </c>
      <c r="D303">
        <v>0.92619553587879544</v>
      </c>
      <c r="E303">
        <v>0.81200215270749521</v>
      </c>
      <c r="F303">
        <v>0.40818874602756772</v>
      </c>
      <c r="G303">
        <v>0.29086526719212813</v>
      </c>
      <c r="H303">
        <v>0.62641345387346892</v>
      </c>
      <c r="I303">
        <v>0.2385490001103765</v>
      </c>
      <c r="J303">
        <v>0.73374202941089206</v>
      </c>
      <c r="K303">
        <v>0.635292548913446</v>
      </c>
      <c r="L303">
        <v>0.54165127512214895</v>
      </c>
      <c r="M303">
        <v>0.88042091886551521</v>
      </c>
      <c r="N303">
        <v>0.61395287295199963</v>
      </c>
      <c r="O303">
        <v>0.82877637269322779</v>
      </c>
      <c r="P303">
        <v>0.4168031406566286</v>
      </c>
      <c r="Q303">
        <v>0.26552689636072913</v>
      </c>
      <c r="R303">
        <v>0.29273755258299694</v>
      </c>
      <c r="S303">
        <v>0.27400612754259157</v>
      </c>
      <c r="T303">
        <v>0.20391555982054488</v>
      </c>
      <c r="U303">
        <v>0.27432736311603567</v>
      </c>
      <c r="V303">
        <v>0.24875904084865486</v>
      </c>
    </row>
    <row r="304" spans="2:22" x14ac:dyDescent="0.25">
      <c r="B304">
        <v>302</v>
      </c>
      <c r="C304">
        <v>0.34083435250336724</v>
      </c>
      <c r="D304">
        <v>0.68670972587502188</v>
      </c>
      <c r="E304">
        <v>0.75518338955879738</v>
      </c>
      <c r="F304">
        <v>0.48422772491129695</v>
      </c>
      <c r="G304">
        <v>0.36888514928144067</v>
      </c>
      <c r="H304">
        <v>0.69247973747035907</v>
      </c>
      <c r="I304">
        <v>1.7507979246355276E-2</v>
      </c>
      <c r="J304">
        <v>7.6029180835593735E-2</v>
      </c>
      <c r="K304">
        <v>0.85961702528076867</v>
      </c>
      <c r="L304">
        <v>0.84284525408989919</v>
      </c>
      <c r="M304">
        <v>0.62230073560137544</v>
      </c>
      <c r="N304">
        <v>5.2503137605738548E-2</v>
      </c>
      <c r="O304">
        <v>0.64871101027043743</v>
      </c>
      <c r="P304">
        <v>0.46605236410450868</v>
      </c>
      <c r="Q304">
        <v>0.19081120931611917</v>
      </c>
      <c r="R304">
        <v>0.80908606325686305</v>
      </c>
      <c r="S304">
        <v>0.63390238348401429</v>
      </c>
      <c r="T304">
        <v>0.88456408350779925</v>
      </c>
      <c r="U304">
        <v>0.36699327681647476</v>
      </c>
      <c r="V304">
        <v>0.96559361332782334</v>
      </c>
    </row>
    <row r="305" spans="2:22" x14ac:dyDescent="0.25">
      <c r="B305">
        <v>303</v>
      </c>
      <c r="C305">
        <v>1.840154546079642E-2</v>
      </c>
      <c r="D305">
        <v>0.9106560344057959</v>
      </c>
      <c r="E305">
        <v>0.40106760345405768</v>
      </c>
      <c r="F305">
        <v>0.90328807977411518</v>
      </c>
      <c r="G305">
        <v>0.31675845698791072</v>
      </c>
      <c r="H305">
        <v>3.9033302304245732E-2</v>
      </c>
      <c r="I305">
        <v>0.87738022654694814</v>
      </c>
      <c r="J305">
        <v>0.97714459768788231</v>
      </c>
      <c r="K305">
        <v>0.26281736494225072</v>
      </c>
      <c r="L305">
        <v>0.42888796177893607</v>
      </c>
      <c r="M305">
        <v>0.38967870998947429</v>
      </c>
      <c r="N305">
        <v>4.5928446984848215E-2</v>
      </c>
      <c r="O305">
        <v>0.30144287739691134</v>
      </c>
      <c r="P305">
        <v>0.27715810704320187</v>
      </c>
      <c r="Q305">
        <v>0.4220723333566081</v>
      </c>
      <c r="R305">
        <v>0.41335148722336701</v>
      </c>
      <c r="S305">
        <v>0.93763992231681392</v>
      </c>
      <c r="T305">
        <v>8.223412991482526E-2</v>
      </c>
      <c r="U305">
        <v>0.62154395136614338</v>
      </c>
      <c r="V305">
        <v>0.15108548254995946</v>
      </c>
    </row>
    <row r="306" spans="2:22" x14ac:dyDescent="0.25">
      <c r="B306">
        <v>304</v>
      </c>
      <c r="C306">
        <v>0.81460497841422019</v>
      </c>
      <c r="D306">
        <v>0.29403668827915386</v>
      </c>
      <c r="E306">
        <v>0.19963157287489697</v>
      </c>
      <c r="F306">
        <v>0.34605533839815772</v>
      </c>
      <c r="G306">
        <v>0.77682270137800957</v>
      </c>
      <c r="H306">
        <v>0.52519464397524396</v>
      </c>
      <c r="I306">
        <v>0.57959087643076068</v>
      </c>
      <c r="J306">
        <v>0.59801159078681798</v>
      </c>
      <c r="K306">
        <v>0.92435543858833724</v>
      </c>
      <c r="L306">
        <v>7.1064099340146569E-2</v>
      </c>
      <c r="M306">
        <v>4.5736732570440086E-2</v>
      </c>
      <c r="N306">
        <v>0.25006308860709581</v>
      </c>
      <c r="O306">
        <v>0.46541381343988597</v>
      </c>
      <c r="P306">
        <v>0.81800146218899616</v>
      </c>
      <c r="Q306">
        <v>0.93980237769321673</v>
      </c>
      <c r="R306">
        <v>0.18819390814100867</v>
      </c>
      <c r="S306">
        <v>0.86031305826637205</v>
      </c>
      <c r="T306">
        <v>3.8636619082943469E-2</v>
      </c>
      <c r="U306">
        <v>0.83572731156410951</v>
      </c>
      <c r="V306">
        <v>0.1866813786716488</v>
      </c>
    </row>
    <row r="307" spans="2:22" x14ac:dyDescent="0.25">
      <c r="B307">
        <v>305</v>
      </c>
      <c r="C307">
        <v>0.55006904110363752</v>
      </c>
      <c r="D307">
        <v>0.82609681188441986</v>
      </c>
      <c r="E307">
        <v>0.4667517272289472</v>
      </c>
      <c r="F307">
        <v>0.31526708963440142</v>
      </c>
      <c r="G307">
        <v>0.93110447425315712</v>
      </c>
      <c r="H307">
        <v>0.20276128393339121</v>
      </c>
      <c r="I307">
        <v>0.98316846671503422</v>
      </c>
      <c r="J307">
        <v>0.6694006040971221</v>
      </c>
      <c r="K307">
        <v>0.50637391300217782</v>
      </c>
      <c r="L307">
        <v>0.4309487761944224</v>
      </c>
      <c r="M307">
        <v>0.98713971050686578</v>
      </c>
      <c r="N307">
        <v>0.3371944186628868</v>
      </c>
      <c r="O307">
        <v>0.3597069252609284</v>
      </c>
      <c r="P307">
        <v>8.3243778749541697E-2</v>
      </c>
      <c r="Q307">
        <v>0.64713183491287474</v>
      </c>
      <c r="R307">
        <v>0.45042649364831888</v>
      </c>
      <c r="S307">
        <v>0.1129682819980653</v>
      </c>
      <c r="T307">
        <v>0.42742021336376723</v>
      </c>
      <c r="U307">
        <v>0.81042716986613184</v>
      </c>
      <c r="V307">
        <v>0.76514963623598864</v>
      </c>
    </row>
    <row r="308" spans="2:22" x14ac:dyDescent="0.25">
      <c r="B308">
        <v>306</v>
      </c>
      <c r="C308">
        <v>0.78553970119245653</v>
      </c>
      <c r="D308">
        <v>7.8968771114714897E-2</v>
      </c>
      <c r="E308">
        <v>0.7826387161309718</v>
      </c>
      <c r="F308">
        <v>0.22725500689442724</v>
      </c>
      <c r="G308">
        <v>0.37264451119225472</v>
      </c>
      <c r="H308">
        <v>0.90875612931849847</v>
      </c>
      <c r="I308">
        <v>0.75371451065220096</v>
      </c>
      <c r="J308">
        <v>0.59784545072660267</v>
      </c>
      <c r="K308">
        <v>0.64400264991710454</v>
      </c>
      <c r="L308">
        <v>0.76722334207776322</v>
      </c>
      <c r="M308">
        <v>0.51765309438783036</v>
      </c>
      <c r="N308">
        <v>0.44971781971609359</v>
      </c>
      <c r="O308">
        <v>0.32214784041747002</v>
      </c>
      <c r="P308">
        <v>0.54962426412946508</v>
      </c>
      <c r="Q308">
        <v>0.5708830155777278</v>
      </c>
      <c r="R308">
        <v>0.94148262792788096</v>
      </c>
      <c r="S308">
        <v>0.26032619663239931</v>
      </c>
      <c r="T308">
        <v>0.31538675169666019</v>
      </c>
      <c r="U308">
        <v>0.79921715399918991</v>
      </c>
      <c r="V308">
        <v>0.21089072243412321</v>
      </c>
    </row>
    <row r="309" spans="2:22" x14ac:dyDescent="0.25">
      <c r="B309">
        <v>307</v>
      </c>
      <c r="C309">
        <v>0.75207765040831287</v>
      </c>
      <c r="D309">
        <v>0.52919006225276366</v>
      </c>
      <c r="E309">
        <v>0.71177591856374089</v>
      </c>
      <c r="F309">
        <v>0.32950402382219668</v>
      </c>
      <c r="G309">
        <v>0.6946676076507341</v>
      </c>
      <c r="H309">
        <v>0.40902996548855364</v>
      </c>
      <c r="I309">
        <v>4.2054218064295767E-2</v>
      </c>
      <c r="J309">
        <v>0.89112842720047092</v>
      </c>
      <c r="K309">
        <v>0.35040608112524407</v>
      </c>
      <c r="L309">
        <v>0.5483087230851198</v>
      </c>
      <c r="M309">
        <v>6.9894699832222074E-2</v>
      </c>
      <c r="N309">
        <v>0.10555280264620559</v>
      </c>
      <c r="O309">
        <v>0.66115001834362541</v>
      </c>
      <c r="P309">
        <v>0.40409229426684545</v>
      </c>
      <c r="Q309">
        <v>3.9249233260369998E-2</v>
      </c>
      <c r="R309">
        <v>0.47689917173560747</v>
      </c>
      <c r="S309">
        <v>0.45477477335114558</v>
      </c>
      <c r="T309">
        <v>7.2614366838469335E-2</v>
      </c>
      <c r="U309">
        <v>0.35558047665232584</v>
      </c>
      <c r="V309">
        <v>0.63572261882164227</v>
      </c>
    </row>
    <row r="310" spans="2:22" x14ac:dyDescent="0.25">
      <c r="B310">
        <v>308</v>
      </c>
      <c r="C310">
        <v>0.89364784177029954</v>
      </c>
      <c r="D310">
        <v>0.41842351359521768</v>
      </c>
      <c r="E310">
        <v>0.41510539413406455</v>
      </c>
      <c r="F310">
        <v>0.56128832552281893</v>
      </c>
      <c r="G310">
        <v>0.60200758336661941</v>
      </c>
      <c r="H310">
        <v>0.55764204143707197</v>
      </c>
      <c r="I310">
        <v>0.52401919851922774</v>
      </c>
      <c r="J310">
        <v>0.20870689747932802</v>
      </c>
      <c r="K310">
        <v>0.37704187767876474</v>
      </c>
      <c r="L310">
        <v>0.16700875972986395</v>
      </c>
      <c r="M310">
        <v>0.38609858395226127</v>
      </c>
      <c r="N310">
        <v>0.68562753593343273</v>
      </c>
      <c r="O310">
        <v>0.32662989231595585</v>
      </c>
      <c r="P310">
        <v>0.70661438127748899</v>
      </c>
      <c r="Q310">
        <v>0.8681585449625715</v>
      </c>
      <c r="R310">
        <v>3.6029080070678177E-2</v>
      </c>
      <c r="S310">
        <v>0.10005393129070073</v>
      </c>
      <c r="T310">
        <v>0.77856059105014896</v>
      </c>
      <c r="U310">
        <v>7.1340047690025443E-2</v>
      </c>
      <c r="V310">
        <v>3.0210352064256485E-2</v>
      </c>
    </row>
    <row r="311" spans="2:22" x14ac:dyDescent="0.25">
      <c r="B311">
        <v>309</v>
      </c>
      <c r="C311">
        <v>0.32790802549741294</v>
      </c>
      <c r="D311">
        <v>0.78695250191460797</v>
      </c>
      <c r="E311">
        <v>0.32174416755979429</v>
      </c>
      <c r="F311">
        <v>0.98085968541055557</v>
      </c>
      <c r="G311">
        <v>0.2366713935690834</v>
      </c>
      <c r="H311">
        <v>0.56508106319822282</v>
      </c>
      <c r="I311">
        <v>2.0620898591592551E-2</v>
      </c>
      <c r="J311">
        <v>0.13300832357184444</v>
      </c>
      <c r="K311">
        <v>0.66924484041204835</v>
      </c>
      <c r="L311">
        <v>5.943471379559373E-2</v>
      </c>
      <c r="M311">
        <v>3.075365939816832E-2</v>
      </c>
      <c r="N311">
        <v>0.48435953458356718</v>
      </c>
      <c r="O311">
        <v>0.24705238632131721</v>
      </c>
      <c r="P311">
        <v>0.49038448064980522</v>
      </c>
      <c r="Q311">
        <v>0.13137796966520954</v>
      </c>
      <c r="R311">
        <v>0.91922126005580473</v>
      </c>
      <c r="S311">
        <v>0.84055137652331702</v>
      </c>
      <c r="T311">
        <v>0.24358726245452589</v>
      </c>
      <c r="U311">
        <v>0.61170420041008899</v>
      </c>
      <c r="V311">
        <v>0.52182654301808751</v>
      </c>
    </row>
    <row r="312" spans="2:22" x14ac:dyDescent="0.25">
      <c r="B312">
        <v>310</v>
      </c>
      <c r="C312">
        <v>0.84019404497901107</v>
      </c>
      <c r="D312">
        <v>0.39307996219259</v>
      </c>
      <c r="E312">
        <v>0.55630889256854199</v>
      </c>
      <c r="F312">
        <v>0.22131648322799302</v>
      </c>
      <c r="G312">
        <v>9.6633667152146829E-2</v>
      </c>
      <c r="H312">
        <v>0.31761156641431487</v>
      </c>
      <c r="I312">
        <v>0.84638464507059741</v>
      </c>
      <c r="J312">
        <v>0.56820801564582979</v>
      </c>
      <c r="K312">
        <v>0.71414786695737309</v>
      </c>
      <c r="L312">
        <v>7.0406470200893745E-2</v>
      </c>
      <c r="M312">
        <v>0.28168048647938471</v>
      </c>
      <c r="N312">
        <v>0.17529534220877352</v>
      </c>
      <c r="O312">
        <v>0.2413152815780073</v>
      </c>
      <c r="P312">
        <v>0.88393773439772838</v>
      </c>
      <c r="Q312">
        <v>0.57328694763781662</v>
      </c>
      <c r="R312">
        <v>0.17371149332969704</v>
      </c>
      <c r="S312">
        <v>0.45561642139861558</v>
      </c>
      <c r="T312">
        <v>0.44860419689978226</v>
      </c>
      <c r="U312">
        <v>0.94596359666967178</v>
      </c>
      <c r="V312">
        <v>0.33885470451666144</v>
      </c>
    </row>
    <row r="313" spans="2:22" x14ac:dyDescent="0.25">
      <c r="B313">
        <v>311</v>
      </c>
      <c r="C313">
        <v>0.77439012773700355</v>
      </c>
      <c r="D313">
        <v>0.94876650520079697</v>
      </c>
      <c r="E313">
        <v>0.1516056215354169</v>
      </c>
      <c r="F313">
        <v>0.42674967276573317</v>
      </c>
      <c r="G313">
        <v>0.52963693999691874</v>
      </c>
      <c r="H313">
        <v>0.97224140575478746</v>
      </c>
      <c r="I313">
        <v>0.34679582404175857</v>
      </c>
      <c r="J313">
        <v>0.95783803094479314</v>
      </c>
      <c r="K313">
        <v>0.62342964051175631</v>
      </c>
      <c r="L313">
        <v>0.61245533148311893</v>
      </c>
      <c r="M313">
        <v>0.96173191230875776</v>
      </c>
      <c r="N313">
        <v>0.62215770167154716</v>
      </c>
      <c r="O313">
        <v>0.21774497663416192</v>
      </c>
      <c r="P313">
        <v>0.46716659132902105</v>
      </c>
      <c r="Q313">
        <v>0.23812364828170729</v>
      </c>
      <c r="R313">
        <v>0.8953336168788113</v>
      </c>
      <c r="S313">
        <v>0.10917740576107438</v>
      </c>
      <c r="T313">
        <v>0.77522915582638952</v>
      </c>
      <c r="U313">
        <v>2.688909545188789E-2</v>
      </c>
      <c r="V313">
        <v>0.13906662106679679</v>
      </c>
    </row>
    <row r="314" spans="2:22" x14ac:dyDescent="0.25">
      <c r="B314">
        <v>312</v>
      </c>
      <c r="C314">
        <v>0.96711956421168921</v>
      </c>
      <c r="D314">
        <v>0.9971155400790721</v>
      </c>
      <c r="E314">
        <v>4.0700547917675856E-2</v>
      </c>
      <c r="F314">
        <v>0.95461072112964995</v>
      </c>
      <c r="G314">
        <v>0.68452690941482008</v>
      </c>
      <c r="H314">
        <v>0.84319659683752524</v>
      </c>
      <c r="I314">
        <v>0.74682014401972396</v>
      </c>
      <c r="J314">
        <v>0.65058632156433482</v>
      </c>
      <c r="K314">
        <v>0.50003600834141571</v>
      </c>
      <c r="L314">
        <v>0.47922449306035109</v>
      </c>
      <c r="M314">
        <v>0.93299042037497637</v>
      </c>
      <c r="N314">
        <v>0.45019562165380234</v>
      </c>
      <c r="O314">
        <v>0.48389563063850249</v>
      </c>
      <c r="P314">
        <v>0.38832851271546787</v>
      </c>
      <c r="Q314">
        <v>0.50254604881221265</v>
      </c>
      <c r="R314">
        <v>0.4123396545851703</v>
      </c>
      <c r="S314">
        <v>0.90671283778037814</v>
      </c>
      <c r="T314">
        <v>0.93535168781401534</v>
      </c>
      <c r="U314">
        <v>0.44354916038667902</v>
      </c>
      <c r="V314">
        <v>0.53525455430480862</v>
      </c>
    </row>
    <row r="315" spans="2:22" x14ac:dyDescent="0.25">
      <c r="B315">
        <v>313</v>
      </c>
      <c r="C315">
        <v>0.23171303531017617</v>
      </c>
      <c r="D315">
        <v>0.735616475106041</v>
      </c>
      <c r="E315">
        <v>0.51661228893486499</v>
      </c>
      <c r="F315">
        <v>0.23049080744993855</v>
      </c>
      <c r="G315">
        <v>0.63590489023755126</v>
      </c>
      <c r="H315">
        <v>0.86760335693121782</v>
      </c>
      <c r="I315">
        <v>0.31556925672952962</v>
      </c>
      <c r="J315">
        <v>0.11318545282789749</v>
      </c>
      <c r="K315">
        <v>0.95030571976823741</v>
      </c>
      <c r="L315">
        <v>0.54281834469746659</v>
      </c>
      <c r="M315">
        <v>0.91032200792578055</v>
      </c>
      <c r="N315">
        <v>8.7566200077149325E-2</v>
      </c>
      <c r="O315">
        <v>4.4353850985471066E-2</v>
      </c>
      <c r="P315">
        <v>0.47587429979844842</v>
      </c>
      <c r="Q315">
        <v>9.1501206342196717E-2</v>
      </c>
      <c r="R315">
        <v>0.75167229512604194</v>
      </c>
      <c r="S315">
        <v>4.1298574205962613E-2</v>
      </c>
      <c r="T315">
        <v>0.49297830959180833</v>
      </c>
      <c r="U315">
        <v>0.50152215738828154</v>
      </c>
      <c r="V315">
        <v>0.5524858509029853</v>
      </c>
    </row>
    <row r="316" spans="2:22" x14ac:dyDescent="0.25">
      <c r="B316">
        <v>314</v>
      </c>
      <c r="C316">
        <v>0.27202190100703683</v>
      </c>
      <c r="D316">
        <v>0.67270348794864088</v>
      </c>
      <c r="E316">
        <v>0.53895306675528332</v>
      </c>
      <c r="F316">
        <v>0.4305689621725195</v>
      </c>
      <c r="G316">
        <v>0.99905051205633733</v>
      </c>
      <c r="H316">
        <v>7.4545266469705496E-4</v>
      </c>
      <c r="I316">
        <v>0.99617822382343757</v>
      </c>
      <c r="J316">
        <v>0.25745278425401708</v>
      </c>
      <c r="K316">
        <v>0.89477041880529828</v>
      </c>
      <c r="L316">
        <v>0.45224651174610742</v>
      </c>
      <c r="M316">
        <v>0.18719000829602273</v>
      </c>
      <c r="N316">
        <v>0.52582324658087676</v>
      </c>
      <c r="O316">
        <v>0.54570484308006351</v>
      </c>
      <c r="P316">
        <v>0.21597373141521725</v>
      </c>
      <c r="Q316">
        <v>0.4557122152542139</v>
      </c>
      <c r="R316">
        <v>0.4278521877584085</v>
      </c>
      <c r="S316">
        <v>8.7293778388512155E-2</v>
      </c>
      <c r="T316">
        <v>6.1072221310785935E-2</v>
      </c>
      <c r="U316">
        <v>0.47554717246810707</v>
      </c>
      <c r="V316">
        <v>0.16433010317193841</v>
      </c>
    </row>
    <row r="317" spans="2:22" x14ac:dyDescent="0.25">
      <c r="B317">
        <v>315</v>
      </c>
      <c r="C317">
        <v>0.29649241780783253</v>
      </c>
      <c r="D317">
        <v>0.33469672203100176</v>
      </c>
      <c r="E317">
        <v>0.98819610749800635</v>
      </c>
      <c r="F317">
        <v>0.72400463685739247</v>
      </c>
      <c r="G317">
        <v>9.9431683881247901E-2</v>
      </c>
      <c r="H317">
        <v>5.7941644507442103E-2</v>
      </c>
      <c r="I317">
        <v>0.45638792704743736</v>
      </c>
      <c r="J317">
        <v>0.38948443669619426</v>
      </c>
      <c r="K317">
        <v>0.35809546518329682</v>
      </c>
      <c r="L317">
        <v>0.83218540687821241</v>
      </c>
      <c r="M317">
        <v>0.14839777305182178</v>
      </c>
      <c r="N317">
        <v>0.95389538980894883</v>
      </c>
      <c r="O317">
        <v>0.2443204200279494</v>
      </c>
      <c r="P317">
        <v>0.38876293906988812</v>
      </c>
      <c r="Q317">
        <v>2.5521199600847311E-2</v>
      </c>
      <c r="R317">
        <v>0.48612022042192682</v>
      </c>
      <c r="S317">
        <v>1.3957773356794156E-2</v>
      </c>
      <c r="T317">
        <v>0.99229970288024738</v>
      </c>
      <c r="U317">
        <v>0.96784979929846671</v>
      </c>
      <c r="V317">
        <v>0.48486733918559954</v>
      </c>
    </row>
    <row r="318" spans="2:22" x14ac:dyDescent="0.25">
      <c r="B318">
        <v>316</v>
      </c>
      <c r="C318">
        <v>0.45289109568569708</v>
      </c>
      <c r="D318">
        <v>0.7724756663455834</v>
      </c>
      <c r="E318">
        <v>0.89040795688723717</v>
      </c>
      <c r="F318">
        <v>0.13667646349804929</v>
      </c>
      <c r="G318">
        <v>0.15926881404505489</v>
      </c>
      <c r="H318">
        <v>0.84748963702966806</v>
      </c>
      <c r="I318">
        <v>0.19270382870727731</v>
      </c>
      <c r="J318">
        <v>0.4449522325170534</v>
      </c>
      <c r="K318">
        <v>0.16221912768695246</v>
      </c>
      <c r="L318">
        <v>0.87154153464641282</v>
      </c>
      <c r="M318">
        <v>0.90410664611965563</v>
      </c>
      <c r="N318">
        <v>0.28667833197355019</v>
      </c>
      <c r="O318">
        <v>0.77023201641920447</v>
      </c>
      <c r="P318">
        <v>0.99501462559091713</v>
      </c>
      <c r="Q318">
        <v>0.58614868232386175</v>
      </c>
      <c r="R318">
        <v>7.9243288997313144E-2</v>
      </c>
      <c r="S318">
        <v>0.80463273644570865</v>
      </c>
      <c r="T318">
        <v>0.42560640550517914</v>
      </c>
      <c r="U318">
        <v>0.143698274932059</v>
      </c>
      <c r="V318">
        <v>0.49216505257179688</v>
      </c>
    </row>
    <row r="319" spans="2:22" x14ac:dyDescent="0.25">
      <c r="B319">
        <v>317</v>
      </c>
      <c r="C319">
        <v>0.80407647596091003</v>
      </c>
      <c r="D319">
        <v>0.92819034062978645</v>
      </c>
      <c r="E319">
        <v>0.75749510642870721</v>
      </c>
      <c r="F319">
        <v>2.3828586153752607E-2</v>
      </c>
      <c r="G319">
        <v>9.7048783576448194E-2</v>
      </c>
      <c r="H319">
        <v>0.57884317993006751</v>
      </c>
      <c r="I319">
        <v>0.80122191963516176</v>
      </c>
      <c r="J319">
        <v>0.9717425218805098</v>
      </c>
      <c r="K319">
        <v>0.42790432546089363</v>
      </c>
      <c r="L319">
        <v>0.50597364634644726</v>
      </c>
      <c r="M319">
        <v>0.89569871038862225</v>
      </c>
      <c r="N319">
        <v>0.13049108843030721</v>
      </c>
      <c r="O319">
        <v>0.8667483765980919</v>
      </c>
      <c r="P319">
        <v>0.27633056575696102</v>
      </c>
      <c r="Q319">
        <v>0.54707004155479177</v>
      </c>
      <c r="R319">
        <v>0.98842637570422953</v>
      </c>
      <c r="S319">
        <v>0.59265637888913991</v>
      </c>
      <c r="T319">
        <v>0.68755586999127072</v>
      </c>
      <c r="U319">
        <v>0.40214372540897236</v>
      </c>
      <c r="V319">
        <v>0.23819836672346062</v>
      </c>
    </row>
    <row r="320" spans="2:22" x14ac:dyDescent="0.25">
      <c r="B320">
        <v>318</v>
      </c>
      <c r="C320">
        <v>0.56605285571424035</v>
      </c>
      <c r="D320">
        <v>0.23812402416201461</v>
      </c>
      <c r="E320">
        <v>0.63580939761865629</v>
      </c>
      <c r="F320">
        <v>0.9855498923906123</v>
      </c>
      <c r="G320">
        <v>0.92630637333205712</v>
      </c>
      <c r="H320">
        <v>0.12328991885233798</v>
      </c>
      <c r="I320">
        <v>0.97000159878000969</v>
      </c>
      <c r="J320">
        <v>0.18093583435447691</v>
      </c>
      <c r="K320">
        <v>0.36671716930782505</v>
      </c>
      <c r="L320">
        <v>0.81866565637809874</v>
      </c>
      <c r="M320">
        <v>0.7512327486478787</v>
      </c>
      <c r="N320">
        <v>0.38554807511253308</v>
      </c>
      <c r="O320">
        <v>0.24692432472285297</v>
      </c>
      <c r="P320">
        <v>0.59927873940383947</v>
      </c>
      <c r="Q320">
        <v>0.54834437052070073</v>
      </c>
      <c r="R320">
        <v>0.58900754532833322</v>
      </c>
      <c r="S320">
        <v>0.11555870518640177</v>
      </c>
      <c r="T320">
        <v>0.23841556946103926</v>
      </c>
      <c r="U320">
        <v>0.74205043201201448</v>
      </c>
      <c r="V320">
        <v>0.54610214370639554</v>
      </c>
    </row>
    <row r="321" spans="2:22" x14ac:dyDescent="0.25">
      <c r="B321">
        <v>319</v>
      </c>
      <c r="C321">
        <v>0.35923835746281085</v>
      </c>
      <c r="D321">
        <v>6.4451063494262328E-2</v>
      </c>
      <c r="E321">
        <v>0.36475861112215391</v>
      </c>
      <c r="F321">
        <v>0.95895203189198708</v>
      </c>
      <c r="G321">
        <v>0.19649882799931984</v>
      </c>
      <c r="H321">
        <v>0.89463695333669802</v>
      </c>
      <c r="I321">
        <v>0.88501017379315639</v>
      </c>
      <c r="J321">
        <v>0.84862607249888367</v>
      </c>
      <c r="K321">
        <v>0.20784462571746154</v>
      </c>
      <c r="L321">
        <v>0.93933021201260458</v>
      </c>
      <c r="M321">
        <v>0.79650363029473592</v>
      </c>
      <c r="N321">
        <v>0.44061548848807974</v>
      </c>
      <c r="O321">
        <v>0.15796481245004768</v>
      </c>
      <c r="P321">
        <v>0.98089539965892136</v>
      </c>
      <c r="Q321">
        <v>0.76849228275691517</v>
      </c>
      <c r="R321">
        <v>0.36514561494592934</v>
      </c>
      <c r="S321">
        <v>0.55043274441883439</v>
      </c>
      <c r="T321">
        <v>8.6457296162092634E-2</v>
      </c>
      <c r="U321">
        <v>0.59074513435000853</v>
      </c>
      <c r="V321">
        <v>4.2629226313009028E-3</v>
      </c>
    </row>
    <row r="322" spans="2:22" x14ac:dyDescent="0.25">
      <c r="B322">
        <v>320</v>
      </c>
      <c r="C322">
        <v>0.57869433227082157</v>
      </c>
      <c r="D322">
        <v>0.40844388124797781</v>
      </c>
      <c r="E322">
        <v>0.39464577088969577</v>
      </c>
      <c r="F322">
        <v>0.79237614948573487</v>
      </c>
      <c r="G322">
        <v>0.56372818270079339</v>
      </c>
      <c r="H322">
        <v>0.21228617002486505</v>
      </c>
      <c r="I322">
        <v>0.13481697977703089</v>
      </c>
      <c r="J322">
        <v>0.41128747896835893</v>
      </c>
      <c r="K322">
        <v>0.58933908294074655</v>
      </c>
      <c r="L322">
        <v>0.53518654437277413</v>
      </c>
      <c r="M322">
        <v>0.69862335628098493</v>
      </c>
      <c r="N322">
        <v>0.86057549595586735</v>
      </c>
      <c r="O322">
        <v>1.9956108485696733E-2</v>
      </c>
      <c r="P322">
        <v>0.80937155476356359</v>
      </c>
      <c r="Q322">
        <v>0.89709026886370324</v>
      </c>
      <c r="R322">
        <v>0.77998577953296344</v>
      </c>
      <c r="S322">
        <v>0.47319752530829695</v>
      </c>
      <c r="T322">
        <v>0.56285422960722653</v>
      </c>
      <c r="U322">
        <v>0.70936030040377251</v>
      </c>
      <c r="V322">
        <v>0.71387238069352144</v>
      </c>
    </row>
    <row r="323" spans="2:22" x14ac:dyDescent="0.25">
      <c r="B323">
        <v>321</v>
      </c>
      <c r="C323">
        <v>0.73740644690640367</v>
      </c>
      <c r="D323">
        <v>0.17422424181848939</v>
      </c>
      <c r="E323">
        <v>0.58645060188721398</v>
      </c>
      <c r="F323">
        <v>0.36251483876966439</v>
      </c>
      <c r="G323">
        <v>0.98580695750752101</v>
      </c>
      <c r="H323">
        <v>0.89867760103014316</v>
      </c>
      <c r="I323">
        <v>0.78756965698403114</v>
      </c>
      <c r="J323">
        <v>0.48997970422050696</v>
      </c>
      <c r="K323">
        <v>0.36802948581481743</v>
      </c>
      <c r="L323">
        <v>0.94876283799428585</v>
      </c>
      <c r="M323">
        <v>0.49655590044434317</v>
      </c>
      <c r="N323">
        <v>0.37878288604525334</v>
      </c>
      <c r="O323">
        <v>0.75210867677048121</v>
      </c>
      <c r="P323">
        <v>0.99267497529231807</v>
      </c>
      <c r="Q323">
        <v>0.2789897326595101</v>
      </c>
      <c r="R323">
        <v>0.69130704025622158</v>
      </c>
      <c r="S323">
        <v>0.27638216968078755</v>
      </c>
      <c r="T323">
        <v>0.31902315339097242</v>
      </c>
      <c r="U323">
        <v>0.8426273259371353</v>
      </c>
      <c r="V323">
        <v>0.52580253182061409</v>
      </c>
    </row>
    <row r="324" spans="2:22" x14ac:dyDescent="0.25">
      <c r="B324">
        <v>322</v>
      </c>
      <c r="C324">
        <v>0.91781140504782321</v>
      </c>
      <c r="D324">
        <v>0.72779311372593725</v>
      </c>
      <c r="E324">
        <v>0.92122287257354607</v>
      </c>
      <c r="F324">
        <v>9.7035842457126265E-2</v>
      </c>
      <c r="G324">
        <v>9.5472456123777194E-2</v>
      </c>
      <c r="H324">
        <v>0.75136163302623804</v>
      </c>
      <c r="I324">
        <v>0.82043980337902145</v>
      </c>
      <c r="J324">
        <v>0.7067321842886507</v>
      </c>
      <c r="K324">
        <v>8.2275662800934679E-2</v>
      </c>
      <c r="L324">
        <v>0.60317984374829425</v>
      </c>
      <c r="M324">
        <v>0.9890955128621679</v>
      </c>
      <c r="N324">
        <v>0.60815853281832166</v>
      </c>
      <c r="O324">
        <v>0.88696543418748863</v>
      </c>
      <c r="P324">
        <v>0.26196481530772076</v>
      </c>
      <c r="Q324">
        <v>0.17637286947650277</v>
      </c>
      <c r="R324">
        <v>0.25004154641557141</v>
      </c>
      <c r="S324">
        <v>0.32096158017704113</v>
      </c>
      <c r="T324">
        <v>0.47046043554957784</v>
      </c>
      <c r="U324">
        <v>0.15193543910032847</v>
      </c>
      <c r="V324">
        <v>0.68491003904591241</v>
      </c>
    </row>
    <row r="325" spans="2:22" x14ac:dyDescent="0.25">
      <c r="B325">
        <v>323</v>
      </c>
      <c r="C325">
        <v>0.75693786981038969</v>
      </c>
      <c r="D325">
        <v>0.62762019689457738</v>
      </c>
      <c r="E325">
        <v>0.21459366786898393</v>
      </c>
      <c r="F325">
        <v>0.78108645492051565</v>
      </c>
      <c r="G325">
        <v>0.27360071145934395</v>
      </c>
      <c r="H325">
        <v>0.92527319765804816</v>
      </c>
      <c r="I325">
        <v>8.1524546799842668E-3</v>
      </c>
      <c r="J325">
        <v>9.8234178761294366E-2</v>
      </c>
      <c r="K325">
        <v>0.84476179940617602</v>
      </c>
      <c r="L325">
        <v>0.19025027262420746</v>
      </c>
      <c r="M325">
        <v>0.92223730233304746</v>
      </c>
      <c r="N325">
        <v>0.43775364463669053</v>
      </c>
      <c r="O325">
        <v>0.40299304546059411</v>
      </c>
      <c r="P325">
        <v>0.38758571017518961</v>
      </c>
      <c r="Q325">
        <v>0.91841922573751766</v>
      </c>
      <c r="R325">
        <v>0.6097012813219358</v>
      </c>
      <c r="S325">
        <v>0.66592078588331427</v>
      </c>
      <c r="T325">
        <v>0.9704088720521078</v>
      </c>
      <c r="U325">
        <v>0.17453460634456963</v>
      </c>
      <c r="V325">
        <v>0.52186685013722145</v>
      </c>
    </row>
    <row r="326" spans="2:22" x14ac:dyDescent="0.25">
      <c r="B326">
        <v>324</v>
      </c>
      <c r="C326">
        <v>0.78655858124598899</v>
      </c>
      <c r="D326">
        <v>0.82825011359989897</v>
      </c>
      <c r="E326">
        <v>0.27617742124125999</v>
      </c>
      <c r="F326">
        <v>0.62921164598292467</v>
      </c>
      <c r="G326">
        <v>0.21371296380530902</v>
      </c>
      <c r="H326">
        <v>0.11205615185147444</v>
      </c>
      <c r="I326">
        <v>0.23708100702882273</v>
      </c>
      <c r="J326">
        <v>0.41156176613056417</v>
      </c>
      <c r="K326">
        <v>0.30880223886813507</v>
      </c>
      <c r="L326">
        <v>0.859756763330773</v>
      </c>
      <c r="M326">
        <v>0.59116584630073454</v>
      </c>
      <c r="N326">
        <v>0.57292504740248429</v>
      </c>
      <c r="O326">
        <v>0.68437898349813686</v>
      </c>
      <c r="P326">
        <v>0.8557730084089874</v>
      </c>
      <c r="Q326">
        <v>0.34249492199693532</v>
      </c>
      <c r="R326">
        <v>0.30090587797734103</v>
      </c>
      <c r="S326">
        <v>0.55816770093774193</v>
      </c>
      <c r="T326">
        <v>0.39344627738758753</v>
      </c>
      <c r="U326">
        <v>0.26558158540710108</v>
      </c>
      <c r="V326">
        <v>0.46681956659998036</v>
      </c>
    </row>
    <row r="327" spans="2:22" x14ac:dyDescent="0.25">
      <c r="B327">
        <v>325</v>
      </c>
      <c r="C327">
        <v>0.25802340756069952</v>
      </c>
      <c r="D327">
        <v>0.34234251434300522</v>
      </c>
      <c r="E327">
        <v>0.5184883884762943</v>
      </c>
      <c r="F327">
        <v>0.75609926182003706</v>
      </c>
      <c r="G327">
        <v>0.87964753388886585</v>
      </c>
      <c r="H327">
        <v>2.07837254339025E-2</v>
      </c>
      <c r="I327">
        <v>0.79547955697387818</v>
      </c>
      <c r="J327">
        <v>7.512750485693509E-2</v>
      </c>
      <c r="K327">
        <v>3.1915797473705432E-2</v>
      </c>
      <c r="L327">
        <v>9.5808029723839727E-2</v>
      </c>
      <c r="M327">
        <v>0.66634804691852434</v>
      </c>
      <c r="N327">
        <v>0.37106802524198379</v>
      </c>
      <c r="O327">
        <v>0.80388749805773685</v>
      </c>
      <c r="P327">
        <v>0.31327388820692859</v>
      </c>
      <c r="Q327">
        <v>0.5762426760164221</v>
      </c>
      <c r="R327">
        <v>0.41142139350621409</v>
      </c>
      <c r="S327">
        <v>0.86865866374971934</v>
      </c>
      <c r="T327">
        <v>0.87498127584614993</v>
      </c>
      <c r="U327">
        <v>0.86315090147924156</v>
      </c>
      <c r="V327">
        <v>0.81202275166512816</v>
      </c>
    </row>
    <row r="328" spans="2:22" x14ac:dyDescent="0.25">
      <c r="B328">
        <v>326</v>
      </c>
      <c r="C328">
        <v>0.91101379735692456</v>
      </c>
      <c r="D328">
        <v>0.6755675891974473</v>
      </c>
      <c r="E328">
        <v>0.86122508315638879</v>
      </c>
      <c r="F328">
        <v>0.94235342820071022</v>
      </c>
      <c r="G328">
        <v>0.39857629261435346</v>
      </c>
      <c r="H328">
        <v>0.82065520186097363</v>
      </c>
      <c r="I328">
        <v>0.9228627530005542</v>
      </c>
      <c r="J328">
        <v>0.46116548713908223</v>
      </c>
      <c r="K328">
        <v>0.42037599210680732</v>
      </c>
      <c r="L328">
        <v>0.46973349440814616</v>
      </c>
      <c r="M328">
        <v>0.7828194642333135</v>
      </c>
      <c r="N328">
        <v>1.6117893766584679E-2</v>
      </c>
      <c r="O328">
        <v>0.63368452824573396</v>
      </c>
      <c r="P328">
        <v>0.63850580984134275</v>
      </c>
      <c r="Q328">
        <v>0.37406269618540611</v>
      </c>
      <c r="R328">
        <v>0.47414449737280417</v>
      </c>
      <c r="S328">
        <v>0.12936691504987063</v>
      </c>
      <c r="T328">
        <v>0.89675833180917142</v>
      </c>
      <c r="U328">
        <v>0.95062733091901785</v>
      </c>
      <c r="V328">
        <v>0.50661040238465738</v>
      </c>
    </row>
    <row r="329" spans="2:22" x14ac:dyDescent="0.25">
      <c r="B329">
        <v>327</v>
      </c>
      <c r="C329">
        <v>0.62756408358487814</v>
      </c>
      <c r="D329">
        <v>0.12936554016014057</v>
      </c>
      <c r="E329">
        <v>0.26182508130273163</v>
      </c>
      <c r="F329">
        <v>0.33092016414448278</v>
      </c>
      <c r="G329">
        <v>0.11962206477681847</v>
      </c>
      <c r="H329">
        <v>0.81453986341839557</v>
      </c>
      <c r="I329">
        <v>0.69598693977220005</v>
      </c>
      <c r="J329">
        <v>0.37891467233461817</v>
      </c>
      <c r="K329">
        <v>0.45428954176365766</v>
      </c>
      <c r="L329">
        <v>0.81487447091673948</v>
      </c>
      <c r="M329">
        <v>0.52820583621177719</v>
      </c>
      <c r="N329">
        <v>0.57181162841395161</v>
      </c>
      <c r="O329">
        <v>0.18239147815784107</v>
      </c>
      <c r="P329">
        <v>0.57010070881821906</v>
      </c>
      <c r="Q329">
        <v>0.47790550010710975</v>
      </c>
      <c r="R329">
        <v>0.13592292872738465</v>
      </c>
      <c r="S329">
        <v>0.79180595127610331</v>
      </c>
      <c r="T329">
        <v>0.4975022003377374</v>
      </c>
      <c r="U329">
        <v>0.53388666267694651</v>
      </c>
      <c r="V329">
        <v>0.40023317631895772</v>
      </c>
    </row>
    <row r="330" spans="2:22" x14ac:dyDescent="0.25">
      <c r="B330">
        <v>328</v>
      </c>
      <c r="C330">
        <v>0.38400621235754473</v>
      </c>
      <c r="D330">
        <v>0.82038154676399899</v>
      </c>
      <c r="E330">
        <v>0.68530408021284828</v>
      </c>
      <c r="F330">
        <v>0.31945262101053795</v>
      </c>
      <c r="G330">
        <v>0.12156172296674361</v>
      </c>
      <c r="H330">
        <v>4.2713679668825666E-2</v>
      </c>
      <c r="I330">
        <v>0.695952393630072</v>
      </c>
      <c r="J330">
        <v>0.6445912958447666</v>
      </c>
      <c r="K330">
        <v>0.20949376848173062</v>
      </c>
      <c r="L330">
        <v>0.48649195134591627</v>
      </c>
      <c r="M330">
        <v>8.1535058613245948E-2</v>
      </c>
      <c r="N330">
        <v>0.96607310020310777</v>
      </c>
      <c r="O330">
        <v>0.54610647827469005</v>
      </c>
      <c r="P330">
        <v>0.64557720424315557</v>
      </c>
      <c r="Q330">
        <v>0.25820443627544609</v>
      </c>
      <c r="R330">
        <v>0.12616477727089315</v>
      </c>
      <c r="S330">
        <v>0.91317186391286675</v>
      </c>
      <c r="T330">
        <v>0.51419707307158169</v>
      </c>
      <c r="U330">
        <v>2.1055604212175894E-2</v>
      </c>
      <c r="V330">
        <v>0.59469735593059014</v>
      </c>
    </row>
    <row r="331" spans="2:22" x14ac:dyDescent="0.25">
      <c r="B331">
        <v>329</v>
      </c>
      <c r="C331">
        <v>0.59731644243796733</v>
      </c>
      <c r="D331">
        <v>0.27842533900741051</v>
      </c>
      <c r="E331">
        <v>0.45804516275035367</v>
      </c>
      <c r="F331">
        <v>0.8394818122838732</v>
      </c>
      <c r="G331">
        <v>9.4197154653587134E-2</v>
      </c>
      <c r="H331">
        <v>0.87351547786299011</v>
      </c>
      <c r="I331">
        <v>0.42012614171300378</v>
      </c>
      <c r="J331">
        <v>0.80723391782584475</v>
      </c>
      <c r="K331">
        <v>0.23921772746371417</v>
      </c>
      <c r="L331">
        <v>0.20071168673089357</v>
      </c>
      <c r="M331">
        <v>0.77983636580823745</v>
      </c>
      <c r="N331">
        <v>0.32660035963172995</v>
      </c>
      <c r="O331">
        <v>0.80807073981475863</v>
      </c>
      <c r="P331">
        <v>0.87594483324628158</v>
      </c>
      <c r="Q331">
        <v>0.69264599025419238</v>
      </c>
      <c r="R331">
        <v>0.25168523192593106</v>
      </c>
      <c r="S331">
        <v>0.14668673059216375</v>
      </c>
      <c r="T331">
        <v>0.9479242922860216</v>
      </c>
      <c r="U331">
        <v>0.71816505165925015</v>
      </c>
      <c r="V331">
        <v>0.89324832167735591</v>
      </c>
    </row>
    <row r="332" spans="2:22" x14ac:dyDescent="0.25">
      <c r="B332">
        <v>330</v>
      </c>
      <c r="C332">
        <v>0.97943985777850662</v>
      </c>
      <c r="D332">
        <v>0.85199429698722495</v>
      </c>
      <c r="E332">
        <v>0.14819282452361815</v>
      </c>
      <c r="F332">
        <v>0.81512519314853371</v>
      </c>
      <c r="G332">
        <v>0.78498917229632292</v>
      </c>
      <c r="H332">
        <v>0.37279218835053118</v>
      </c>
      <c r="I332">
        <v>0.21594186292838025</v>
      </c>
      <c r="J332">
        <v>0.90723501180336297</v>
      </c>
      <c r="K332">
        <v>0.52743815882677891</v>
      </c>
      <c r="L332">
        <v>0.68509998414520457</v>
      </c>
      <c r="M332">
        <v>0.30832162017885167</v>
      </c>
      <c r="N332">
        <v>3.857577236636045E-2</v>
      </c>
      <c r="O332">
        <v>0.65713753878428438</v>
      </c>
      <c r="P332">
        <v>0.86889793514223634</v>
      </c>
      <c r="Q332">
        <v>0.52646304920164777</v>
      </c>
      <c r="R332">
        <v>9.8697414951708584E-2</v>
      </c>
      <c r="S332">
        <v>0.12050273704957704</v>
      </c>
      <c r="T332">
        <v>0.61456693697057796</v>
      </c>
      <c r="U332">
        <v>0.91978482146822871</v>
      </c>
      <c r="V332">
        <v>7.8888062936635972E-2</v>
      </c>
    </row>
    <row r="333" spans="2:22" x14ac:dyDescent="0.25">
      <c r="B333">
        <v>331</v>
      </c>
      <c r="C333">
        <v>6.2161187518277927E-2</v>
      </c>
      <c r="D333">
        <v>0.68641238073022404</v>
      </c>
      <c r="E333">
        <v>0.96155401573915333</v>
      </c>
      <c r="F333">
        <v>0.5907585905974031</v>
      </c>
      <c r="G333">
        <v>0.16123354053810157</v>
      </c>
      <c r="H333">
        <v>0.1966025274362535</v>
      </c>
      <c r="I333">
        <v>0.98614504545485282</v>
      </c>
      <c r="J333">
        <v>7.4895944623494914E-2</v>
      </c>
      <c r="K333">
        <v>0.35950652939676964</v>
      </c>
      <c r="L333">
        <v>0.10446043754682011</v>
      </c>
      <c r="M333">
        <v>0.57944767968290112</v>
      </c>
      <c r="N333">
        <v>0.80672348172656561</v>
      </c>
      <c r="O333">
        <v>0.41019624139542277</v>
      </c>
      <c r="P333">
        <v>0.24608015852975162</v>
      </c>
      <c r="Q333">
        <v>2.2177404392636157E-2</v>
      </c>
      <c r="R333">
        <v>0.40431179890130298</v>
      </c>
      <c r="S333">
        <v>0.50675120897031101</v>
      </c>
      <c r="T333">
        <v>0.18375675339906533</v>
      </c>
      <c r="U333">
        <v>9.7891660861056051E-2</v>
      </c>
      <c r="V333">
        <v>0.12292743274836848</v>
      </c>
    </row>
    <row r="334" spans="2:22" x14ac:dyDescent="0.25">
      <c r="B334">
        <v>332</v>
      </c>
      <c r="C334">
        <v>0.30970149728867447</v>
      </c>
      <c r="D334">
        <v>0.19001453573336491</v>
      </c>
      <c r="E334">
        <v>0.22894882281652262</v>
      </c>
      <c r="F334">
        <v>0.72915859604052025</v>
      </c>
      <c r="G334">
        <v>0.80637956856698167</v>
      </c>
      <c r="H334">
        <v>0.56303998098270758</v>
      </c>
      <c r="I334">
        <v>6.7125800533646363E-2</v>
      </c>
      <c r="J334">
        <v>0.79145680368245941</v>
      </c>
      <c r="K334">
        <v>0.11779051047719502</v>
      </c>
      <c r="L334">
        <v>0.71676051996612733</v>
      </c>
      <c r="M334">
        <v>0.66811799334988131</v>
      </c>
      <c r="N334">
        <v>0.13835364417544316</v>
      </c>
      <c r="O334">
        <v>0.46157578608359451</v>
      </c>
      <c r="P334">
        <v>0.2272528138650598</v>
      </c>
      <c r="Q334">
        <v>0.90513863966018926</v>
      </c>
      <c r="R334">
        <v>0.44263551346942998</v>
      </c>
      <c r="S334">
        <v>0.80712808531559332</v>
      </c>
      <c r="T334">
        <v>0.75198050865783905</v>
      </c>
      <c r="U334">
        <v>0.14318767872242999</v>
      </c>
      <c r="V334">
        <v>0.41624372894109563</v>
      </c>
    </row>
    <row r="335" spans="2:22" x14ac:dyDescent="0.25">
      <c r="B335">
        <v>333</v>
      </c>
      <c r="C335">
        <v>0.8094032088901848</v>
      </c>
      <c r="D335">
        <v>0.18205406640369493</v>
      </c>
      <c r="E335">
        <v>0.13272800485260872</v>
      </c>
      <c r="F335">
        <v>0.13295619459867769</v>
      </c>
      <c r="G335">
        <v>0.72040859662933965</v>
      </c>
      <c r="H335">
        <v>0.86824907188002953</v>
      </c>
      <c r="I335">
        <v>0.75050601636836634</v>
      </c>
      <c r="J335">
        <v>0.48077144691281148</v>
      </c>
      <c r="K335">
        <v>0.13430054958205595</v>
      </c>
      <c r="L335">
        <v>0.74396911398396814</v>
      </c>
      <c r="M335">
        <v>0.26852918408085258</v>
      </c>
      <c r="N335">
        <v>1.7653615904174913E-2</v>
      </c>
      <c r="O335">
        <v>0.48887874825463573</v>
      </c>
      <c r="P335">
        <v>0.95169040858941534</v>
      </c>
      <c r="Q335">
        <v>0.3694302963275593</v>
      </c>
      <c r="R335">
        <v>0.44883429465577263</v>
      </c>
      <c r="S335">
        <v>0.23050013478993492</v>
      </c>
      <c r="T335">
        <v>0.15753189316460103</v>
      </c>
      <c r="U335">
        <v>0.72221432930773677</v>
      </c>
      <c r="V335">
        <v>6.2922291407086384E-2</v>
      </c>
    </row>
    <row r="336" spans="2:22" x14ac:dyDescent="0.25">
      <c r="B336">
        <v>334</v>
      </c>
      <c r="C336">
        <v>0.32247487508584238</v>
      </c>
      <c r="D336">
        <v>0.7863787442994612</v>
      </c>
      <c r="E336">
        <v>0.28453756747191394</v>
      </c>
      <c r="F336">
        <v>0.69483764217735855</v>
      </c>
      <c r="G336">
        <v>0.52456499013382984</v>
      </c>
      <c r="H336">
        <v>4.0408421700915298E-2</v>
      </c>
      <c r="I336">
        <v>8.8824086968656069E-2</v>
      </c>
      <c r="J336">
        <v>0.46248382011530786</v>
      </c>
      <c r="K336">
        <v>0.350353830118312</v>
      </c>
      <c r="L336">
        <v>0.73299646741364199</v>
      </c>
      <c r="M336">
        <v>3.3509934280621323E-2</v>
      </c>
      <c r="N336">
        <v>0.15399002484700652</v>
      </c>
      <c r="O336">
        <v>0.96510189200723251</v>
      </c>
      <c r="P336">
        <v>0.43261642197278416</v>
      </c>
      <c r="Q336">
        <v>3.3999165664156727E-2</v>
      </c>
      <c r="R336">
        <v>0.27161822340741271</v>
      </c>
      <c r="S336">
        <v>0.31741085716827433</v>
      </c>
      <c r="T336">
        <v>0.24768498792993854</v>
      </c>
      <c r="U336">
        <v>0.4656287393047398</v>
      </c>
      <c r="V336">
        <v>0.57775983797483499</v>
      </c>
    </row>
    <row r="337" spans="2:22" x14ac:dyDescent="0.25">
      <c r="B337">
        <v>335</v>
      </c>
      <c r="C337">
        <v>3.2250624108753012E-2</v>
      </c>
      <c r="D337">
        <v>0.84467070965499946</v>
      </c>
      <c r="E337">
        <v>0.37839376751593168</v>
      </c>
      <c r="F337">
        <v>0.90669494353682722</v>
      </c>
      <c r="G337">
        <v>0.8502180493284992</v>
      </c>
      <c r="H337">
        <v>0.5292501846887987</v>
      </c>
      <c r="I337">
        <v>4.1903353721011172E-3</v>
      </c>
      <c r="J337">
        <v>0.25289552822544725</v>
      </c>
      <c r="K337">
        <v>0.66983482195474675</v>
      </c>
      <c r="L337">
        <v>0.81884029801993141</v>
      </c>
      <c r="M337">
        <v>0.31345342350350602</v>
      </c>
      <c r="N337">
        <v>0.7868296749130872</v>
      </c>
      <c r="O337">
        <v>0.99024273008309849</v>
      </c>
      <c r="P337">
        <v>0.62179474433461102</v>
      </c>
      <c r="Q337">
        <v>0.24451166541930491</v>
      </c>
      <c r="R337">
        <v>0.53449617254629089</v>
      </c>
      <c r="S337">
        <v>2.3494346915914566E-2</v>
      </c>
      <c r="T337">
        <v>0.49164841285188743</v>
      </c>
      <c r="U337">
        <v>9.2855869703747373E-3</v>
      </c>
      <c r="V337">
        <v>0.35910638873022105</v>
      </c>
    </row>
    <row r="338" spans="2:22" x14ac:dyDescent="0.25">
      <c r="B338">
        <v>336</v>
      </c>
      <c r="C338">
        <v>0.12683799366644299</v>
      </c>
      <c r="D338">
        <v>0.73647046772817948</v>
      </c>
      <c r="E338">
        <v>0.34682901520159981</v>
      </c>
      <c r="F338">
        <v>0.6000961759211707</v>
      </c>
      <c r="G338">
        <v>5.5146283692293796E-2</v>
      </c>
      <c r="H338">
        <v>0.15066818367763446</v>
      </c>
      <c r="I338">
        <v>0.4585471758340578</v>
      </c>
      <c r="J338">
        <v>0.84925750601339112</v>
      </c>
      <c r="K338">
        <v>0.23866200501442503</v>
      </c>
      <c r="L338">
        <v>0.38133344777069933</v>
      </c>
      <c r="M338">
        <v>0.65699881863795651</v>
      </c>
      <c r="N338">
        <v>0.29022153805634199</v>
      </c>
      <c r="O338">
        <v>0.89509026968798189</v>
      </c>
      <c r="P338">
        <v>0.9180105778600931</v>
      </c>
      <c r="Q338">
        <v>0.35030407248727879</v>
      </c>
      <c r="R338">
        <v>0.26004701339768843</v>
      </c>
      <c r="S338">
        <v>6.086084993472074E-2</v>
      </c>
      <c r="T338">
        <v>0.72939983062894242</v>
      </c>
      <c r="U338">
        <v>0.55776841276851941</v>
      </c>
      <c r="V338">
        <v>0.19599417815364362</v>
      </c>
    </row>
    <row r="339" spans="2:22" x14ac:dyDescent="0.25">
      <c r="B339">
        <v>337</v>
      </c>
      <c r="C339">
        <v>0.98019507895864733</v>
      </c>
      <c r="D339">
        <v>0.6675189014799221</v>
      </c>
      <c r="E339">
        <v>0.73480754129194104</v>
      </c>
      <c r="F339">
        <v>0.86187576495971285</v>
      </c>
      <c r="G339">
        <v>0.28933721313228844</v>
      </c>
      <c r="H339">
        <v>3.6144863333097632E-2</v>
      </c>
      <c r="I339">
        <v>0.83874395128294399</v>
      </c>
      <c r="J339">
        <v>0.32607607495097124</v>
      </c>
      <c r="K339">
        <v>0.25826578444651371</v>
      </c>
      <c r="L339">
        <v>0.38775063934893805</v>
      </c>
      <c r="M339">
        <v>0.31117783528880949</v>
      </c>
      <c r="N339">
        <v>0.12832839933762052</v>
      </c>
      <c r="O339">
        <v>0.70277598919863227</v>
      </c>
      <c r="P339">
        <v>0.9879266273567775</v>
      </c>
      <c r="Q339">
        <v>0.73560944774420567</v>
      </c>
      <c r="R339">
        <v>0.5324481298652417</v>
      </c>
      <c r="S339">
        <v>0.24076557847225288</v>
      </c>
      <c r="T339">
        <v>0.70457821069299764</v>
      </c>
      <c r="U339">
        <v>0.6416798036307596</v>
      </c>
      <c r="V339">
        <v>0.161591942498017</v>
      </c>
    </row>
    <row r="340" spans="2:22" x14ac:dyDescent="0.25">
      <c r="B340">
        <v>338</v>
      </c>
      <c r="C340">
        <v>0.59427461618861699</v>
      </c>
      <c r="D340">
        <v>0.62393992586718294</v>
      </c>
      <c r="E340">
        <v>0.31942159605133913</v>
      </c>
      <c r="F340">
        <v>3.688600852044388E-2</v>
      </c>
      <c r="G340">
        <v>0.40685082567040975</v>
      </c>
      <c r="H340">
        <v>0.29384862163641223</v>
      </c>
      <c r="I340">
        <v>0.52563448876352603</v>
      </c>
      <c r="J340">
        <v>0.92092929857879025</v>
      </c>
      <c r="K340">
        <v>0.90656993667282837</v>
      </c>
      <c r="L340">
        <v>0.45831093885888041</v>
      </c>
      <c r="M340">
        <v>5.4460779913569901E-3</v>
      </c>
      <c r="N340">
        <v>2.9474496789116955E-3</v>
      </c>
      <c r="O340">
        <v>0.20542656695734629</v>
      </c>
      <c r="P340">
        <v>0.21074109510485806</v>
      </c>
      <c r="Q340">
        <v>0.31742212583327478</v>
      </c>
      <c r="R340">
        <v>0.43439333818340597</v>
      </c>
      <c r="S340">
        <v>0.70996837040690575</v>
      </c>
      <c r="T340">
        <v>0.46507129243677703</v>
      </c>
      <c r="U340">
        <v>9.4050238568737399E-2</v>
      </c>
      <c r="V340">
        <v>0.73090003551624161</v>
      </c>
    </row>
    <row r="341" spans="2:22" x14ac:dyDescent="0.25">
      <c r="B341">
        <v>339</v>
      </c>
      <c r="C341">
        <v>0.78635344194441026</v>
      </c>
      <c r="D341">
        <v>0.46069009179499876</v>
      </c>
      <c r="E341">
        <v>0.48202675466254408</v>
      </c>
      <c r="F341">
        <v>0.11622704947671014</v>
      </c>
      <c r="G341">
        <v>0.75972554741598808</v>
      </c>
      <c r="H341">
        <v>0.98640225596077968</v>
      </c>
      <c r="I341">
        <v>0.47409288263462468</v>
      </c>
      <c r="J341">
        <v>0.66780553065643478</v>
      </c>
      <c r="K341">
        <v>0.55884535605653696</v>
      </c>
      <c r="L341">
        <v>0.20772080685044525</v>
      </c>
      <c r="M341">
        <v>0.32789935915794843</v>
      </c>
      <c r="N341">
        <v>0.16961410335045102</v>
      </c>
      <c r="O341">
        <v>0.15934396986383703</v>
      </c>
      <c r="P341">
        <v>0.26781713077406799</v>
      </c>
      <c r="Q341">
        <v>0.43140901157081801</v>
      </c>
      <c r="R341">
        <v>0.60285401358594548</v>
      </c>
      <c r="S341">
        <v>0.31338330093768629</v>
      </c>
      <c r="T341">
        <v>0.5051302627066443</v>
      </c>
      <c r="U341">
        <v>0.13086233935432112</v>
      </c>
      <c r="V341">
        <v>8.3335356697305407E-2</v>
      </c>
    </row>
    <row r="342" spans="2:22" x14ac:dyDescent="0.25">
      <c r="B342">
        <v>340</v>
      </c>
      <c r="C342">
        <v>0.9197003527726253</v>
      </c>
      <c r="D342">
        <v>0.97832509598384565</v>
      </c>
      <c r="E342">
        <v>0.5447976345445682</v>
      </c>
      <c r="F342">
        <v>0.7691333445065951</v>
      </c>
      <c r="G342">
        <v>0.78553702539468495</v>
      </c>
      <c r="H342">
        <v>0.12347328417154912</v>
      </c>
      <c r="I342">
        <v>0.56596805821105622</v>
      </c>
      <c r="J342">
        <v>0.82884493343200294</v>
      </c>
      <c r="K342">
        <v>0.21584536634615148</v>
      </c>
      <c r="L342">
        <v>0.54723214265297226</v>
      </c>
      <c r="M342">
        <v>0.57531863776651448</v>
      </c>
      <c r="N342">
        <v>0.32613548533274894</v>
      </c>
      <c r="O342">
        <v>0.38261799324143486</v>
      </c>
      <c r="P342">
        <v>0.93551577357290783</v>
      </c>
      <c r="Q342">
        <v>0.34183921168771558</v>
      </c>
      <c r="R342">
        <v>0.99363075180698535</v>
      </c>
      <c r="S342">
        <v>0.60311665636256206</v>
      </c>
      <c r="T342">
        <v>0.61671903686389129</v>
      </c>
      <c r="U342">
        <v>0.87132521252990536</v>
      </c>
      <c r="V342">
        <v>0.86379872124205681</v>
      </c>
    </row>
    <row r="343" spans="2:22" x14ac:dyDescent="0.25">
      <c r="B343">
        <v>341</v>
      </c>
      <c r="C343">
        <v>0.85298798004598297</v>
      </c>
      <c r="D343">
        <v>4.3489468483353999E-2</v>
      </c>
      <c r="E343">
        <v>4.4921106889005635E-2</v>
      </c>
      <c r="F343">
        <v>0.10563356949527769</v>
      </c>
      <c r="G343">
        <v>0.92085010226987096</v>
      </c>
      <c r="H343">
        <v>0.54751911590402425</v>
      </c>
      <c r="I343">
        <v>0.4317601420528574</v>
      </c>
      <c r="J343">
        <v>0.64715169141065765</v>
      </c>
      <c r="K343">
        <v>0.26874717113502355</v>
      </c>
      <c r="L343">
        <v>0.20171742490709565</v>
      </c>
      <c r="M343">
        <v>0.80437485337268089</v>
      </c>
      <c r="N343">
        <v>0.685015468330616</v>
      </c>
      <c r="O343">
        <v>3.9323935740037896E-2</v>
      </c>
      <c r="P343">
        <v>0.78773029339773637</v>
      </c>
      <c r="Q343">
        <v>0.65265665073799806</v>
      </c>
      <c r="R343">
        <v>0.29916723644094745</v>
      </c>
      <c r="S343">
        <v>0.40416283597568725</v>
      </c>
      <c r="T343">
        <v>1.7455876218294364E-2</v>
      </c>
      <c r="U343">
        <v>0.21357956052997396</v>
      </c>
      <c r="V343">
        <v>0.36400414939393411</v>
      </c>
    </row>
    <row r="344" spans="2:22" x14ac:dyDescent="0.25">
      <c r="B344">
        <v>342</v>
      </c>
      <c r="C344">
        <v>0.16281646459576038</v>
      </c>
      <c r="D344">
        <v>0.84135676275675952</v>
      </c>
      <c r="E344">
        <v>0.75967280349040411</v>
      </c>
      <c r="F344">
        <v>0.67388570711040763</v>
      </c>
      <c r="G344">
        <v>7.9068388727946415E-2</v>
      </c>
      <c r="H344">
        <v>0.95067010205978608</v>
      </c>
      <c r="I344">
        <v>0.31397207692992879</v>
      </c>
      <c r="J344">
        <v>0.23767289747732789</v>
      </c>
      <c r="K344">
        <v>0.45790393390512163</v>
      </c>
      <c r="L344">
        <v>0.27379416844591375</v>
      </c>
      <c r="M344">
        <v>0.66558702746688692</v>
      </c>
      <c r="N344">
        <v>0.52325045142587268</v>
      </c>
      <c r="O344">
        <v>0.43522581719435771</v>
      </c>
      <c r="P344">
        <v>0.44327637932521124</v>
      </c>
      <c r="Q344">
        <v>0.87031315931124653</v>
      </c>
      <c r="R344">
        <v>0.70875056353525978</v>
      </c>
      <c r="S344">
        <v>0.33375417253923212</v>
      </c>
      <c r="T344">
        <v>0.16926128891953418</v>
      </c>
      <c r="U344">
        <v>0.33197260532898198</v>
      </c>
      <c r="V344">
        <v>0.5011714583459228</v>
      </c>
    </row>
    <row r="345" spans="2:22" x14ac:dyDescent="0.25">
      <c r="B345">
        <v>343</v>
      </c>
      <c r="C345">
        <v>0.58149077109988956</v>
      </c>
      <c r="D345">
        <v>0.32356261645261064</v>
      </c>
      <c r="E345">
        <v>0.38303962816657</v>
      </c>
      <c r="F345">
        <v>0.79000124416228479</v>
      </c>
      <c r="G345">
        <v>0.47558009439732363</v>
      </c>
      <c r="H345">
        <v>0.74300799383515059</v>
      </c>
      <c r="I345">
        <v>5.0645420900501392E-2</v>
      </c>
      <c r="J345">
        <v>0.91470110945883087</v>
      </c>
      <c r="K345">
        <v>0.631467912832129</v>
      </c>
      <c r="L345">
        <v>0.69362291121552744</v>
      </c>
      <c r="M345">
        <v>0.36932974297791432</v>
      </c>
      <c r="N345">
        <v>1.4853645382437497E-2</v>
      </c>
      <c r="O345">
        <v>0.51518715751587019</v>
      </c>
      <c r="P345">
        <v>0.34995800404529409</v>
      </c>
      <c r="Q345">
        <v>0.33882649711511359</v>
      </c>
      <c r="R345">
        <v>0.9664630434707</v>
      </c>
      <c r="S345">
        <v>0.50372047286174015</v>
      </c>
      <c r="T345">
        <v>0.49418871132952891</v>
      </c>
      <c r="U345">
        <v>0.87733928193905619</v>
      </c>
      <c r="V345">
        <v>0.20843077758758621</v>
      </c>
    </row>
    <row r="346" spans="2:22" x14ac:dyDescent="0.25">
      <c r="B346">
        <v>344</v>
      </c>
      <c r="C346">
        <v>0.9439191249300789</v>
      </c>
      <c r="D346">
        <v>0.26956248721591436</v>
      </c>
      <c r="E346">
        <v>0.88143563758985977</v>
      </c>
      <c r="F346">
        <v>0.46394141740113404</v>
      </c>
      <c r="G346">
        <v>0.55848323782537967</v>
      </c>
      <c r="H346">
        <v>0.42742351152621016</v>
      </c>
      <c r="I346">
        <v>0.92024719653992126</v>
      </c>
      <c r="J346">
        <v>0.97424853749654972</v>
      </c>
      <c r="K346">
        <v>0.66199949318295115</v>
      </c>
      <c r="L346">
        <v>0.81658241721943003</v>
      </c>
      <c r="M346">
        <v>0.82459791497373791</v>
      </c>
      <c r="N346">
        <v>0.41777946272883337</v>
      </c>
      <c r="O346">
        <v>8.2231634848145774E-2</v>
      </c>
      <c r="P346">
        <v>0.49821167036568426</v>
      </c>
      <c r="Q346">
        <v>0.47570376510156942</v>
      </c>
      <c r="R346">
        <v>0.88181901492245096</v>
      </c>
      <c r="S346">
        <v>0.54678326557377144</v>
      </c>
      <c r="T346">
        <v>0.22400360713558776</v>
      </c>
      <c r="U346">
        <v>0.63269521747009261</v>
      </c>
      <c r="V346">
        <v>0.34761827568474235</v>
      </c>
    </row>
    <row r="347" spans="2:22" x14ac:dyDescent="0.25">
      <c r="B347">
        <v>345</v>
      </c>
      <c r="C347">
        <v>0.46720185495690014</v>
      </c>
      <c r="D347">
        <v>0.28580433718888631</v>
      </c>
      <c r="E347">
        <v>0.97513152395439495</v>
      </c>
      <c r="F347">
        <v>0.71023141930454181</v>
      </c>
      <c r="G347">
        <v>0.20781196769613963</v>
      </c>
      <c r="H347">
        <v>0.29531712286541989</v>
      </c>
      <c r="I347">
        <v>0.20712440070129423</v>
      </c>
      <c r="J347">
        <v>0.76094371362758517</v>
      </c>
      <c r="K347">
        <v>0.44235338177459926</v>
      </c>
      <c r="L347">
        <v>0.11975272984647756</v>
      </c>
      <c r="M347">
        <v>5.6698751342681764E-2</v>
      </c>
      <c r="N347">
        <v>6.6866902555158481E-2</v>
      </c>
      <c r="O347">
        <v>0.44225601907315948</v>
      </c>
      <c r="P347">
        <v>0.70082173589134045</v>
      </c>
      <c r="Q347">
        <v>0.13201924033731061</v>
      </c>
      <c r="R347">
        <v>0.53902171529031051</v>
      </c>
      <c r="S347">
        <v>0.25454577797909561</v>
      </c>
      <c r="T347">
        <v>0.11818024563575458</v>
      </c>
      <c r="U347">
        <v>0.11983597001577806</v>
      </c>
      <c r="V347">
        <v>0.59665845819007335</v>
      </c>
    </row>
    <row r="348" spans="2:22" x14ac:dyDescent="0.25">
      <c r="B348">
        <v>346</v>
      </c>
      <c r="C348">
        <v>0.30921905450235898</v>
      </c>
      <c r="D348">
        <v>2.0231155648634314E-2</v>
      </c>
      <c r="E348">
        <v>0.3327151102434911</v>
      </c>
      <c r="F348">
        <v>0.52228763000279255</v>
      </c>
      <c r="G348">
        <v>0.74700878912164725</v>
      </c>
      <c r="H348">
        <v>0.27476318937573296</v>
      </c>
      <c r="I348">
        <v>0.91733931910293176</v>
      </c>
      <c r="J348">
        <v>0.44151334046183011</v>
      </c>
      <c r="K348">
        <v>2.9301216558706322E-2</v>
      </c>
      <c r="L348">
        <v>0.88428475245264626</v>
      </c>
      <c r="M348">
        <v>0.98398057322099142</v>
      </c>
      <c r="N348">
        <v>0.54463867165664936</v>
      </c>
      <c r="O348">
        <v>0.36877597442797327</v>
      </c>
      <c r="P348">
        <v>0.57074085092333959</v>
      </c>
      <c r="Q348">
        <v>0.79525608744750986</v>
      </c>
      <c r="R348">
        <v>0.1481037103061551</v>
      </c>
      <c r="S348">
        <v>0.35983894134259842</v>
      </c>
      <c r="T348">
        <v>0.2587916514037758</v>
      </c>
      <c r="U348">
        <v>0.21947895298916009</v>
      </c>
      <c r="V348">
        <v>0.49737778987691028</v>
      </c>
    </row>
    <row r="349" spans="2:22" x14ac:dyDescent="0.25">
      <c r="B349">
        <v>347</v>
      </c>
      <c r="C349">
        <v>0.59395967658291404</v>
      </c>
      <c r="D349">
        <v>0.67575758055867841</v>
      </c>
      <c r="E349">
        <v>0.22241285150575241</v>
      </c>
      <c r="F349">
        <v>0.40570149204057859</v>
      </c>
      <c r="G349">
        <v>6.0741284725506439E-2</v>
      </c>
      <c r="H349">
        <v>0.75776112920776129</v>
      </c>
      <c r="I349">
        <v>0.40783719098720894</v>
      </c>
      <c r="J349">
        <v>0.86153225494176433</v>
      </c>
      <c r="K349">
        <v>0.55322565081896169</v>
      </c>
      <c r="L349">
        <v>0.48640317856673132</v>
      </c>
      <c r="M349">
        <v>0.50712818092798084</v>
      </c>
      <c r="N349">
        <v>0.48440050636079413</v>
      </c>
      <c r="O349">
        <v>0.87071847758772436</v>
      </c>
      <c r="P349">
        <v>0.94802607534160721</v>
      </c>
      <c r="Q349">
        <v>0.49051975468108289</v>
      </c>
      <c r="R349">
        <v>0.49682559163159556</v>
      </c>
      <c r="S349">
        <v>0.99431224113368133</v>
      </c>
      <c r="T349">
        <v>0.1217332908233868</v>
      </c>
      <c r="U349">
        <v>0.97629201565942925</v>
      </c>
      <c r="V349">
        <v>0.89636669027104077</v>
      </c>
    </row>
    <row r="350" spans="2:22" x14ac:dyDescent="0.25">
      <c r="B350">
        <v>348</v>
      </c>
      <c r="C350">
        <v>0.23474925013551928</v>
      </c>
      <c r="D350">
        <v>0.36138042388586822</v>
      </c>
      <c r="E350">
        <v>0.34032524965811994</v>
      </c>
      <c r="F350">
        <v>0.92593511178427557</v>
      </c>
      <c r="G350">
        <v>0.9983936042919952</v>
      </c>
      <c r="H350">
        <v>0.39804182089463147</v>
      </c>
      <c r="I350">
        <v>0.32214442510413566</v>
      </c>
      <c r="J350">
        <v>0.25772213681805978</v>
      </c>
      <c r="K350">
        <v>0.19761551800981558</v>
      </c>
      <c r="L350">
        <v>0.29097135629717119</v>
      </c>
      <c r="M350">
        <v>0.27869589255099214</v>
      </c>
      <c r="N350">
        <v>0.1132459125733658</v>
      </c>
      <c r="O350">
        <v>0.36677312692607567</v>
      </c>
      <c r="P350">
        <v>0.88893466112893571</v>
      </c>
      <c r="Q350">
        <v>0.19330254470068109</v>
      </c>
      <c r="R350">
        <v>9.526156913319106E-2</v>
      </c>
      <c r="S350">
        <v>0.37829472558421862</v>
      </c>
      <c r="T350">
        <v>0.32564011460000764</v>
      </c>
      <c r="U350">
        <v>0.84844428053546217</v>
      </c>
      <c r="V350">
        <v>0.56637323974772791</v>
      </c>
    </row>
    <row r="351" spans="2:22" x14ac:dyDescent="0.25">
      <c r="B351">
        <v>349</v>
      </c>
      <c r="C351">
        <v>3.8918082873055759E-2</v>
      </c>
      <c r="D351">
        <v>0.72795548216178596</v>
      </c>
      <c r="E351">
        <v>0.62273732423158279</v>
      </c>
      <c r="F351">
        <v>0.93482129323363772</v>
      </c>
      <c r="G351">
        <v>0.91301155685075663</v>
      </c>
      <c r="H351">
        <v>0.44358485593242003</v>
      </c>
      <c r="I351">
        <v>0.61458696707239047</v>
      </c>
      <c r="J351">
        <v>0.81996290969744567</v>
      </c>
      <c r="K351">
        <v>0.35937393778533999</v>
      </c>
      <c r="L351">
        <v>1.6259916042386191E-2</v>
      </c>
      <c r="M351">
        <v>0.86153930916228649</v>
      </c>
      <c r="N351">
        <v>0.49033437765066168</v>
      </c>
      <c r="O351">
        <v>0.758723386382822</v>
      </c>
      <c r="P351">
        <v>0.27300902925155857</v>
      </c>
      <c r="Q351">
        <v>0.34263116463251109</v>
      </c>
      <c r="R351">
        <v>7.6483497719560312E-2</v>
      </c>
      <c r="S351">
        <v>0.50953242519914066</v>
      </c>
      <c r="T351">
        <v>0.54797867237294628</v>
      </c>
      <c r="U351">
        <v>0.98259497691483766</v>
      </c>
      <c r="V351">
        <v>0.36966310933134339</v>
      </c>
    </row>
    <row r="352" spans="2:22" x14ac:dyDescent="0.25">
      <c r="B352">
        <v>350</v>
      </c>
      <c r="C352">
        <v>0.82753600384795911</v>
      </c>
      <c r="D352">
        <v>0.63544564639665446</v>
      </c>
      <c r="E352">
        <v>0.29789554875529745</v>
      </c>
      <c r="F352">
        <v>0.21604076218253221</v>
      </c>
      <c r="G352">
        <v>5.2869508876876026E-2</v>
      </c>
      <c r="H352">
        <v>0.44844432474919182</v>
      </c>
      <c r="I352">
        <v>0.92951283254942418</v>
      </c>
      <c r="J352">
        <v>0.42458447324875315</v>
      </c>
      <c r="K352">
        <v>0.59171615034998593</v>
      </c>
      <c r="L352">
        <v>0.6849844984324811</v>
      </c>
      <c r="M352">
        <v>0.51829082463109266</v>
      </c>
      <c r="N352">
        <v>0.27933822988305934</v>
      </c>
      <c r="O352">
        <v>8.0172644424058026E-2</v>
      </c>
      <c r="P352">
        <v>0.35751703457869866</v>
      </c>
      <c r="Q352">
        <v>0.79448454458664575</v>
      </c>
      <c r="R352">
        <v>0.76718607770308278</v>
      </c>
      <c r="S352">
        <v>0.94840576265166909</v>
      </c>
      <c r="T352">
        <v>0.40116763092687346</v>
      </c>
      <c r="U352">
        <v>0.25183864427604163</v>
      </c>
      <c r="V352">
        <v>0.72218246044835332</v>
      </c>
    </row>
    <row r="353" spans="2:22" x14ac:dyDescent="0.25">
      <c r="B353">
        <v>351</v>
      </c>
      <c r="C353">
        <v>0.20833171747607437</v>
      </c>
      <c r="D353">
        <v>0.69474282562933531</v>
      </c>
      <c r="E353">
        <v>0.85248031702824911</v>
      </c>
      <c r="F353">
        <v>0.66738857780865013</v>
      </c>
      <c r="G353">
        <v>0.46648461494753857</v>
      </c>
      <c r="H353">
        <v>0.69145024234329111</v>
      </c>
      <c r="I353">
        <v>0.63983143532946052</v>
      </c>
      <c r="J353">
        <v>0.96615525894606602</v>
      </c>
      <c r="K353">
        <v>0.82915503804760071</v>
      </c>
      <c r="L353">
        <v>0.12250261448952271</v>
      </c>
      <c r="M353">
        <v>0.69479101208847371</v>
      </c>
      <c r="N353">
        <v>5.0020398973883218E-2</v>
      </c>
      <c r="O353">
        <v>0.54020144213988264</v>
      </c>
      <c r="P353">
        <v>0.17154638827016644</v>
      </c>
      <c r="Q353">
        <v>3.7966283535766365E-2</v>
      </c>
      <c r="R353">
        <v>0.77813859793231188</v>
      </c>
      <c r="S353">
        <v>0.96537195649386143</v>
      </c>
      <c r="T353">
        <v>0.81165778726498439</v>
      </c>
      <c r="U353">
        <v>0.53517100845371868</v>
      </c>
      <c r="V353">
        <v>0.96980802154652945</v>
      </c>
    </row>
    <row r="354" spans="2:22" x14ac:dyDescent="0.25">
      <c r="B354">
        <v>352</v>
      </c>
      <c r="C354">
        <v>0.4743070187126337</v>
      </c>
      <c r="D354">
        <v>0.69698888855036945</v>
      </c>
      <c r="E354">
        <v>0.50456370685440288</v>
      </c>
      <c r="F354">
        <v>0.18051035445268959</v>
      </c>
      <c r="G354">
        <v>5.408137303066618E-2</v>
      </c>
      <c r="H354">
        <v>0.3661303250483634</v>
      </c>
      <c r="I354">
        <v>0.90689616638460802</v>
      </c>
      <c r="J354">
        <v>0.10247937356183989</v>
      </c>
      <c r="K354">
        <v>0.8094619701197332</v>
      </c>
      <c r="L354">
        <v>0.39231487164274559</v>
      </c>
      <c r="M354">
        <v>0.80544342258279933</v>
      </c>
      <c r="N354">
        <v>0.40148501310909634</v>
      </c>
      <c r="O354">
        <v>0.7655286628328497</v>
      </c>
      <c r="P354">
        <v>0.59737929475898488</v>
      </c>
      <c r="Q354">
        <v>0.51706730271348267</v>
      </c>
      <c r="R354">
        <v>0.84294140527823158</v>
      </c>
      <c r="S354">
        <v>0.22933832523088071</v>
      </c>
      <c r="T354">
        <v>0.4262289259053369</v>
      </c>
      <c r="U354">
        <v>9.0580392812167787E-2</v>
      </c>
      <c r="V354">
        <v>7.8562907681043459E-2</v>
      </c>
    </row>
    <row r="355" spans="2:22" x14ac:dyDescent="0.25">
      <c r="B355">
        <v>353</v>
      </c>
      <c r="C355">
        <v>0.16215650827541683</v>
      </c>
      <c r="D355">
        <v>0.28749316704326544</v>
      </c>
      <c r="E355">
        <v>0.75127185575220956</v>
      </c>
      <c r="F355">
        <v>8.1923646755166946E-2</v>
      </c>
      <c r="G355">
        <v>0.14087636409120652</v>
      </c>
      <c r="H355">
        <v>0.10079071614069779</v>
      </c>
      <c r="I355">
        <v>0.49938880916304829</v>
      </c>
      <c r="J355">
        <v>0.50443809048273947</v>
      </c>
      <c r="K355">
        <v>0.23240222370223051</v>
      </c>
      <c r="L355">
        <v>0.15128346831342032</v>
      </c>
      <c r="M355">
        <v>0.69881440886018975</v>
      </c>
      <c r="N355">
        <v>0.27472158483707476</v>
      </c>
      <c r="O355">
        <v>4.2370134651392721E-3</v>
      </c>
      <c r="P355">
        <v>0.30131827966131297</v>
      </c>
      <c r="Q355">
        <v>0.94412481566198814</v>
      </c>
      <c r="R355">
        <v>0.71581580208232665</v>
      </c>
      <c r="S355">
        <v>0.80923485641502046</v>
      </c>
      <c r="T355">
        <v>7.1003233081972539E-2</v>
      </c>
      <c r="U355">
        <v>0.58361544371589003</v>
      </c>
      <c r="V355">
        <v>0.86935059983133378</v>
      </c>
    </row>
    <row r="356" spans="2:22" x14ac:dyDescent="0.25">
      <c r="B356">
        <v>354</v>
      </c>
      <c r="C356">
        <v>0.63899911415022381</v>
      </c>
      <c r="D356">
        <v>1.9389356821307935E-2</v>
      </c>
      <c r="E356">
        <v>0.98205011952877208</v>
      </c>
      <c r="F356">
        <v>0.58115779719616456</v>
      </c>
      <c r="G356">
        <v>0.54330991589423583</v>
      </c>
      <c r="H356">
        <v>0.72503650939855735</v>
      </c>
      <c r="I356">
        <v>0.36578531475432152</v>
      </c>
      <c r="J356">
        <v>0.99088372026585292</v>
      </c>
      <c r="K356">
        <v>3.4192564005313564E-2</v>
      </c>
      <c r="L356">
        <v>0.56872803367091507</v>
      </c>
      <c r="M356">
        <v>0.8146140710271188</v>
      </c>
      <c r="N356">
        <v>0.87864093352864159</v>
      </c>
      <c r="O356">
        <v>0.63995582600312684</v>
      </c>
      <c r="P356">
        <v>5.2159350382420477E-2</v>
      </c>
      <c r="Q356">
        <v>0.49397169578056577</v>
      </c>
      <c r="R356">
        <v>0.38758324892499374</v>
      </c>
      <c r="S356">
        <v>0.49866984994946684</v>
      </c>
      <c r="T356">
        <v>0.41112789318131804</v>
      </c>
      <c r="U356">
        <v>0.59743205860867032</v>
      </c>
      <c r="V356">
        <v>3.2033159694448976E-2</v>
      </c>
    </row>
    <row r="357" spans="2:22" x14ac:dyDescent="0.25">
      <c r="B357">
        <v>355</v>
      </c>
      <c r="C357">
        <v>0.19385822572599598</v>
      </c>
      <c r="D357">
        <v>0.8201319377457601</v>
      </c>
      <c r="E357">
        <v>0.51092650842499454</v>
      </c>
      <c r="F357">
        <v>9.3619032815647429E-2</v>
      </c>
      <c r="G357">
        <v>0.2447873426202043</v>
      </c>
      <c r="H357">
        <v>7.4963851853786956E-2</v>
      </c>
      <c r="I357">
        <v>0.42945327056553984</v>
      </c>
      <c r="J357">
        <v>9.8286939044111676E-2</v>
      </c>
      <c r="K357">
        <v>0.44492221388498177</v>
      </c>
      <c r="L357">
        <v>0.22288427570340552</v>
      </c>
      <c r="M357">
        <v>0.72742009518417783</v>
      </c>
      <c r="N357">
        <v>0.21469059663796397</v>
      </c>
      <c r="O357">
        <v>0.76678673639313821</v>
      </c>
      <c r="P357">
        <v>0.73985210630630949</v>
      </c>
      <c r="Q357">
        <v>0.60369059468493425</v>
      </c>
      <c r="R357">
        <v>0.29771501094282904</v>
      </c>
      <c r="S357">
        <v>0.28064307707241642</v>
      </c>
      <c r="T357">
        <v>0.9032423219535346</v>
      </c>
      <c r="U357">
        <v>0.4537642272774427</v>
      </c>
      <c r="V357">
        <v>2.6157466607657831E-2</v>
      </c>
    </row>
    <row r="358" spans="2:22" x14ac:dyDescent="0.25">
      <c r="B358">
        <v>356</v>
      </c>
      <c r="C358">
        <v>0.61719736800522385</v>
      </c>
      <c r="D358">
        <v>5.1428178106609934E-2</v>
      </c>
      <c r="E358">
        <v>0.8511353475647585</v>
      </c>
      <c r="F358">
        <v>0.16934871351545855</v>
      </c>
      <c r="G358">
        <v>0.99401370922682375</v>
      </c>
      <c r="H358">
        <v>0.72113436493675254</v>
      </c>
      <c r="I358">
        <v>0.83620263624252278</v>
      </c>
      <c r="J358">
        <v>0.40581140557167128</v>
      </c>
      <c r="K358">
        <v>0.80048609441288132</v>
      </c>
      <c r="L358">
        <v>0.96704640367179584</v>
      </c>
      <c r="M358">
        <v>0.37120210731808734</v>
      </c>
      <c r="N358">
        <v>0.56419825854188788</v>
      </c>
      <c r="O358">
        <v>0.2023809836262398</v>
      </c>
      <c r="P358">
        <v>0.30419904081177274</v>
      </c>
      <c r="Q358">
        <v>5.7347805199439605E-2</v>
      </c>
      <c r="R358">
        <v>0.9301444899079141</v>
      </c>
      <c r="S358">
        <v>0.6945739578504313</v>
      </c>
      <c r="T358">
        <v>0.13198906296186386</v>
      </c>
      <c r="U358">
        <v>0.55525859098286756</v>
      </c>
      <c r="V358">
        <v>0.51391553174822269</v>
      </c>
    </row>
    <row r="359" spans="2:22" x14ac:dyDescent="0.25">
      <c r="B359">
        <v>357</v>
      </c>
      <c r="C359">
        <v>0.70205291544173942</v>
      </c>
      <c r="D359">
        <v>0.99073417768092575</v>
      </c>
      <c r="E359">
        <v>0.95568201357433535</v>
      </c>
      <c r="F359">
        <v>0.12001688884456141</v>
      </c>
      <c r="G359">
        <v>0.96919538355834889</v>
      </c>
      <c r="H359">
        <v>0.72957201716441578</v>
      </c>
      <c r="I359">
        <v>0.57237552025527139</v>
      </c>
      <c r="J359">
        <v>0.47999583021476311</v>
      </c>
      <c r="K359">
        <v>0.54787120672727241</v>
      </c>
      <c r="L359">
        <v>0.20872052086025406</v>
      </c>
      <c r="M359">
        <v>0.37241864416822912</v>
      </c>
      <c r="N359">
        <v>4.9819499378306986E-2</v>
      </c>
      <c r="O359">
        <v>0.36239978147510055</v>
      </c>
      <c r="P359">
        <v>0.57896574489594177</v>
      </c>
      <c r="Q359">
        <v>0.66296030412426066</v>
      </c>
      <c r="R359">
        <v>0.37478629769175198</v>
      </c>
      <c r="S359">
        <v>0.47917454269507864</v>
      </c>
      <c r="T359">
        <v>0.17791177128897662</v>
      </c>
      <c r="U359">
        <v>0.75867621434659949</v>
      </c>
      <c r="V359">
        <v>0.60578834446801078</v>
      </c>
    </row>
    <row r="360" spans="2:22" x14ac:dyDescent="0.25">
      <c r="B360">
        <v>358</v>
      </c>
      <c r="C360">
        <v>0.7689703458606969</v>
      </c>
      <c r="D360">
        <v>2.5988733720794244E-4</v>
      </c>
      <c r="E360">
        <v>0.58576073251570993</v>
      </c>
      <c r="F360">
        <v>0.41416610979615065</v>
      </c>
      <c r="G360">
        <v>0.22033295595519498</v>
      </c>
      <c r="H360">
        <v>0.71589923705687664</v>
      </c>
      <c r="I360">
        <v>2.077503979697326E-2</v>
      </c>
      <c r="J360">
        <v>0.29982655939838754</v>
      </c>
      <c r="K360">
        <v>0.70212481566384111</v>
      </c>
      <c r="L360">
        <v>0.46875569601597</v>
      </c>
      <c r="M360">
        <v>0.42974117189912686</v>
      </c>
      <c r="N360">
        <v>0.96324934897001313</v>
      </c>
      <c r="O360">
        <v>0.79415619361349399</v>
      </c>
      <c r="P360">
        <v>6.5399128160227527E-2</v>
      </c>
      <c r="Q360">
        <v>0.61880296054075701</v>
      </c>
      <c r="R360">
        <v>0.2345725472430964</v>
      </c>
      <c r="S360">
        <v>0.43049392099745809</v>
      </c>
      <c r="T360">
        <v>0.46271116728415884</v>
      </c>
      <c r="U360">
        <v>0.43638589953891582</v>
      </c>
      <c r="V360">
        <v>0.63476097563226608</v>
      </c>
    </row>
    <row r="361" spans="2:22" x14ac:dyDescent="0.25">
      <c r="B361">
        <v>359</v>
      </c>
      <c r="C361">
        <v>0.36848251048750402</v>
      </c>
      <c r="D361">
        <v>0.63199979601962486</v>
      </c>
      <c r="E361">
        <v>0.59877917107403733</v>
      </c>
      <c r="F361">
        <v>0.40459272272952429</v>
      </c>
      <c r="G361">
        <v>0.83745633880521808</v>
      </c>
      <c r="H361">
        <v>0.30950733609718029</v>
      </c>
      <c r="I361">
        <v>0.76299424302525765</v>
      </c>
      <c r="J361">
        <v>0.21909213741053968</v>
      </c>
      <c r="K361">
        <v>7.4850234318641684E-2</v>
      </c>
      <c r="L361">
        <v>2.0032478534331766E-2</v>
      </c>
      <c r="M361">
        <v>0.65169977555332448</v>
      </c>
      <c r="N361">
        <v>1.2654563130376495E-2</v>
      </c>
      <c r="O361">
        <v>0.44513917758980304</v>
      </c>
      <c r="P361">
        <v>0.39420198285816888</v>
      </c>
      <c r="Q361">
        <v>0.83803620540789425</v>
      </c>
      <c r="R361">
        <v>0.58342008471303353</v>
      </c>
      <c r="S361">
        <v>5.3658686602154004E-2</v>
      </c>
      <c r="T361">
        <v>0.18813049259628767</v>
      </c>
      <c r="U361">
        <v>0.8805755695659272</v>
      </c>
      <c r="V361">
        <v>0.41128191648845025</v>
      </c>
    </row>
    <row r="362" spans="2:22" x14ac:dyDescent="0.25">
      <c r="B362">
        <v>360</v>
      </c>
      <c r="C362">
        <v>0.79991982529349848</v>
      </c>
      <c r="D362">
        <v>0.63792455489023503</v>
      </c>
      <c r="E362">
        <v>0.39440923873695155</v>
      </c>
      <c r="F362">
        <v>0.74204236573187221</v>
      </c>
      <c r="G362">
        <v>0.45475698950357302</v>
      </c>
      <c r="H362">
        <v>0.31368487539910195</v>
      </c>
      <c r="I362">
        <v>0.91602998953928161</v>
      </c>
      <c r="J362">
        <v>0.24291942822140689</v>
      </c>
      <c r="K362">
        <v>0.79779181833701074</v>
      </c>
      <c r="L362">
        <v>0.24909751317764184</v>
      </c>
      <c r="M362">
        <v>0.49757270808233578</v>
      </c>
      <c r="N362">
        <v>0.62900529192825783</v>
      </c>
      <c r="O362">
        <v>0.5292277302564472</v>
      </c>
      <c r="P362">
        <v>0.36008494465143887</v>
      </c>
      <c r="Q362">
        <v>0.59818920143563137</v>
      </c>
      <c r="R362">
        <v>0.10071326789739654</v>
      </c>
      <c r="S362">
        <v>0.10297184136202819</v>
      </c>
      <c r="T362">
        <v>0.37577719801108778</v>
      </c>
      <c r="U362">
        <v>0.7797598841430613</v>
      </c>
      <c r="V362">
        <v>7.0672890877771621E-2</v>
      </c>
    </row>
    <row r="363" spans="2:22" x14ac:dyDescent="0.25">
      <c r="B363">
        <v>361</v>
      </c>
      <c r="C363">
        <v>0.6428451330725653</v>
      </c>
      <c r="D363">
        <v>0.47514534117481788</v>
      </c>
      <c r="E363">
        <v>0.7593129571247621</v>
      </c>
      <c r="F363">
        <v>0.8528173364156848</v>
      </c>
      <c r="G363">
        <v>0.52342679210993093</v>
      </c>
      <c r="H363">
        <v>0.88400099760286466</v>
      </c>
      <c r="I363">
        <v>0.30394224745528753</v>
      </c>
      <c r="J363">
        <v>6.379142333625909E-2</v>
      </c>
      <c r="K363">
        <v>0.97546684600968891</v>
      </c>
      <c r="L363">
        <v>0.82153204466598506</v>
      </c>
      <c r="M363">
        <v>0.44799967800982299</v>
      </c>
      <c r="N363">
        <v>0.23616957221692791</v>
      </c>
      <c r="O363">
        <v>0.15097358208773692</v>
      </c>
      <c r="P363">
        <v>0.89848085218900153</v>
      </c>
      <c r="Q363">
        <v>0.867936282861409</v>
      </c>
      <c r="R363">
        <v>0.22351808150696906</v>
      </c>
      <c r="S363">
        <v>0.59602263979130221</v>
      </c>
      <c r="T363">
        <v>0.83452592594475306</v>
      </c>
      <c r="U363">
        <v>2.2666944412696566E-2</v>
      </c>
      <c r="V363">
        <v>0.38897380748923283</v>
      </c>
    </row>
    <row r="364" spans="2:22" x14ac:dyDescent="0.25">
      <c r="B364">
        <v>362</v>
      </c>
      <c r="C364">
        <v>0.73321639430218344</v>
      </c>
      <c r="D364">
        <v>0.18890927213258335</v>
      </c>
      <c r="E364">
        <v>0.11253598471690918</v>
      </c>
      <c r="F364">
        <v>0.86844159085925021</v>
      </c>
      <c r="G364">
        <v>3.9108251678165118E-2</v>
      </c>
      <c r="H364">
        <v>0.97962351233449541</v>
      </c>
      <c r="I364">
        <v>0.16321693215073396</v>
      </c>
      <c r="J364">
        <v>0.86268744410618337</v>
      </c>
      <c r="K364">
        <v>0.12729705805738156</v>
      </c>
      <c r="L364">
        <v>0.81412088364805646</v>
      </c>
      <c r="M364">
        <v>0.22265740360183273</v>
      </c>
      <c r="N364">
        <v>0.82540432472325431</v>
      </c>
      <c r="O364">
        <v>0.61047973289205704</v>
      </c>
      <c r="P364">
        <v>0.79208535971893435</v>
      </c>
      <c r="Q364">
        <v>0.47776023091274245</v>
      </c>
      <c r="R364">
        <v>0.99260781715598001</v>
      </c>
      <c r="S364">
        <v>6.6839782477497778E-2</v>
      </c>
      <c r="T364">
        <v>0.57623804444523641</v>
      </c>
      <c r="U364">
        <v>0.56265451928998278</v>
      </c>
      <c r="V364">
        <v>0.49964823201780151</v>
      </c>
    </row>
    <row r="365" spans="2:22" x14ac:dyDescent="0.25">
      <c r="B365">
        <v>363</v>
      </c>
      <c r="C365">
        <v>0.64511346654784907</v>
      </c>
      <c r="D365">
        <v>0.86108979852114809</v>
      </c>
      <c r="E365">
        <v>0.19971958216961738</v>
      </c>
      <c r="F365">
        <v>0.98930188494783611</v>
      </c>
      <c r="G365">
        <v>0.19412259268931731</v>
      </c>
      <c r="H365">
        <v>0.92455345363600072</v>
      </c>
      <c r="I365">
        <v>0.44530449397686245</v>
      </c>
      <c r="J365">
        <v>0.87216175059123224</v>
      </c>
      <c r="K365">
        <v>0.51139115925879075</v>
      </c>
      <c r="L365">
        <v>0.75026294928988735</v>
      </c>
      <c r="M365">
        <v>9.9967300436600848E-2</v>
      </c>
      <c r="N365">
        <v>0.93623873238068178</v>
      </c>
      <c r="O365">
        <v>0.19845269228668716</v>
      </c>
      <c r="P365">
        <v>0.53235670039084737</v>
      </c>
      <c r="Q365">
        <v>0.52691147985140185</v>
      </c>
      <c r="R365">
        <v>0.91783653236824581</v>
      </c>
      <c r="S365">
        <v>5.2087291669856484E-2</v>
      </c>
      <c r="T365">
        <v>0.56238394091245092</v>
      </c>
      <c r="U365">
        <v>0.91133582828972548</v>
      </c>
      <c r="V365">
        <v>0.89087935927092943</v>
      </c>
    </row>
    <row r="366" spans="2:22" x14ac:dyDescent="0.25">
      <c r="B366">
        <v>364</v>
      </c>
      <c r="C366">
        <v>0.67607611215073837</v>
      </c>
      <c r="D366">
        <v>0.60312359279132877</v>
      </c>
      <c r="E366">
        <v>9.867407888411428E-2</v>
      </c>
      <c r="F366">
        <v>0.69923438758683898</v>
      </c>
      <c r="G366">
        <v>0.59674654868116406</v>
      </c>
      <c r="H366">
        <v>0.88740987814276018</v>
      </c>
      <c r="I366">
        <v>0.68383423398628906</v>
      </c>
      <c r="J366">
        <v>0.57371159619011092</v>
      </c>
      <c r="K366">
        <v>0.62626893806712691</v>
      </c>
      <c r="L366">
        <v>0.66727192253900935</v>
      </c>
      <c r="M366">
        <v>0.73755737433963287</v>
      </c>
      <c r="N366">
        <v>0.97368250380571397</v>
      </c>
      <c r="O366">
        <v>0.3530602904603457</v>
      </c>
      <c r="P366">
        <v>7.1443518524573868E-2</v>
      </c>
      <c r="Q366">
        <v>7.9455482489004803E-2</v>
      </c>
      <c r="R366">
        <v>0.17648255120417078</v>
      </c>
      <c r="S366">
        <v>0.25463649664095223</v>
      </c>
      <c r="T366">
        <v>0.40551785289465236</v>
      </c>
      <c r="U366">
        <v>0.17646065126847699</v>
      </c>
      <c r="V366">
        <v>0.81493283633714242</v>
      </c>
    </row>
    <row r="367" spans="2:22" x14ac:dyDescent="0.25">
      <c r="B367">
        <v>365</v>
      </c>
      <c r="C367">
        <v>0.72680487509725844</v>
      </c>
      <c r="D367">
        <v>0.58111455130291589</v>
      </c>
      <c r="E367">
        <v>0.61646570072864137</v>
      </c>
      <c r="F367">
        <v>0.83548166879346963</v>
      </c>
      <c r="G367">
        <v>0.85714128121731825</v>
      </c>
      <c r="H367">
        <v>0.62453403849718825</v>
      </c>
      <c r="I367">
        <v>0.39787944628273308</v>
      </c>
      <c r="J367">
        <v>0.723103515480509</v>
      </c>
      <c r="K367">
        <v>0.28222739637492555</v>
      </c>
      <c r="L367">
        <v>0.72721591626062154</v>
      </c>
      <c r="M367">
        <v>0.89394550870253564</v>
      </c>
      <c r="N367">
        <v>0.29849618032504388</v>
      </c>
      <c r="O367">
        <v>0.22479501338053254</v>
      </c>
      <c r="P367">
        <v>0.56384307869366612</v>
      </c>
      <c r="Q367">
        <v>0.48959201149634007</v>
      </c>
      <c r="R367">
        <v>0.17051669075227327</v>
      </c>
      <c r="S367">
        <v>0.79976178194467362</v>
      </c>
      <c r="T367">
        <v>0.36556404772818518</v>
      </c>
      <c r="U367">
        <v>0.35575380738667173</v>
      </c>
      <c r="V367">
        <v>0.48266659467238782</v>
      </c>
    </row>
    <row r="368" spans="2:22" x14ac:dyDescent="0.25">
      <c r="B368">
        <v>366</v>
      </c>
      <c r="C368">
        <v>0.8952506401253304</v>
      </c>
      <c r="D368">
        <v>0.40852065751290034</v>
      </c>
      <c r="E368">
        <v>0.62307232798154066</v>
      </c>
      <c r="F368">
        <v>0.67783418045313137</v>
      </c>
      <c r="G368">
        <v>0.14748766212084163</v>
      </c>
      <c r="H368">
        <v>0.39331461588570704</v>
      </c>
      <c r="I368">
        <v>8.9106173328821425E-2</v>
      </c>
      <c r="J368">
        <v>0.69511443871235734</v>
      </c>
      <c r="K368">
        <v>0.13784952769292791</v>
      </c>
      <c r="L368">
        <v>0.58262547593177327</v>
      </c>
      <c r="M368">
        <v>6.4590016989121146E-2</v>
      </c>
      <c r="N368">
        <v>0.1250647502637614</v>
      </c>
      <c r="O368">
        <v>0.39732284933748918</v>
      </c>
      <c r="P368">
        <v>0.31452612925933643</v>
      </c>
      <c r="Q368">
        <v>0.8377945052996536</v>
      </c>
      <c r="R368">
        <v>0.13353114829068602</v>
      </c>
      <c r="S368">
        <v>0.51395096226679393</v>
      </c>
      <c r="T368">
        <v>0.39690304284854716</v>
      </c>
      <c r="U368">
        <v>0.72264223601887068</v>
      </c>
      <c r="V368">
        <v>0.16878259085283087</v>
      </c>
    </row>
    <row r="369" spans="2:22" x14ac:dyDescent="0.25">
      <c r="B369">
        <v>367</v>
      </c>
      <c r="C369">
        <v>0.95012539083388314</v>
      </c>
      <c r="D369">
        <v>2.022459851688474E-2</v>
      </c>
      <c r="E369">
        <v>0.26499283705346954</v>
      </c>
      <c r="F369">
        <v>0.53382954155322859</v>
      </c>
      <c r="G369">
        <v>0.92799601830097433</v>
      </c>
      <c r="H369">
        <v>0.57668806044667509</v>
      </c>
      <c r="I369">
        <v>0.33419204975106975</v>
      </c>
      <c r="J369">
        <v>0.547630894116101</v>
      </c>
      <c r="K369">
        <v>0.15556113804755967</v>
      </c>
      <c r="L369">
        <v>0.37354173525124068</v>
      </c>
      <c r="M369">
        <v>0.97695375978765675</v>
      </c>
      <c r="N369">
        <v>0.43895288248898012</v>
      </c>
      <c r="O369">
        <v>0.65220941756837458</v>
      </c>
      <c r="P369">
        <v>0.42655250032367253</v>
      </c>
      <c r="Q369">
        <v>0.56002855496710868</v>
      </c>
      <c r="R369">
        <v>0.8184146347981518</v>
      </c>
      <c r="S369">
        <v>0.93818611796948859</v>
      </c>
      <c r="T369">
        <v>0.99174367627407367</v>
      </c>
      <c r="U369">
        <v>0.40955550109420713</v>
      </c>
      <c r="V369">
        <v>0.88709007543295559</v>
      </c>
    </row>
    <row r="370" spans="2:22" x14ac:dyDescent="0.25">
      <c r="B370">
        <v>368</v>
      </c>
      <c r="C370">
        <v>0.82886534417537572</v>
      </c>
      <c r="D370">
        <v>0.91632331706146708</v>
      </c>
      <c r="E370">
        <v>3.1386016184518972E-2</v>
      </c>
      <c r="F370">
        <v>0.99718555431379852</v>
      </c>
      <c r="G370">
        <v>0.95352378748978417</v>
      </c>
      <c r="H370">
        <v>0.97421215942109396</v>
      </c>
      <c r="I370">
        <v>0.29333809894273077</v>
      </c>
      <c r="J370">
        <v>0.42357300587355917</v>
      </c>
      <c r="K370">
        <v>0.78676961501036491</v>
      </c>
      <c r="L370">
        <v>0.15404892129934833</v>
      </c>
      <c r="M370">
        <v>0.16815703092813195</v>
      </c>
      <c r="N370">
        <v>0.14506722097732783</v>
      </c>
      <c r="O370">
        <v>0.5251577030663912</v>
      </c>
      <c r="P370">
        <v>0.29992475613378211</v>
      </c>
      <c r="Q370">
        <v>0.17587144320858439</v>
      </c>
      <c r="R370">
        <v>0.16535945152902798</v>
      </c>
      <c r="S370">
        <v>0.911277471038618</v>
      </c>
      <c r="T370">
        <v>0.17274549891140367</v>
      </c>
      <c r="U370">
        <v>0.48858070186117164</v>
      </c>
      <c r="V370">
        <v>0.80136710023183189</v>
      </c>
    </row>
    <row r="371" spans="2:22" x14ac:dyDescent="0.25">
      <c r="B371">
        <v>369</v>
      </c>
      <c r="C371">
        <v>8.417982029298976E-2</v>
      </c>
      <c r="D371">
        <v>2.7975758561010977E-2</v>
      </c>
      <c r="E371">
        <v>0.47841128609100281</v>
      </c>
      <c r="F371">
        <v>0.3826699540177847</v>
      </c>
      <c r="G371">
        <v>0.79452038996532526</v>
      </c>
      <c r="H371">
        <v>0.91033312937795441</v>
      </c>
      <c r="I371">
        <v>4.9810547255705551E-2</v>
      </c>
      <c r="J371">
        <v>0.60575153335070397</v>
      </c>
      <c r="K371">
        <v>0.58459747767323833</v>
      </c>
      <c r="L371">
        <v>0.95369325474797462</v>
      </c>
      <c r="M371">
        <v>0.44094288576361329</v>
      </c>
      <c r="N371">
        <v>0.46636208764008114</v>
      </c>
      <c r="O371">
        <v>0.68648768045559838</v>
      </c>
      <c r="P371">
        <v>0.62109578128312104</v>
      </c>
      <c r="Q371">
        <v>0.57050449233644418</v>
      </c>
      <c r="R371">
        <v>4.5241209931123016E-2</v>
      </c>
      <c r="S371">
        <v>0.95656981503007632</v>
      </c>
      <c r="T371">
        <v>0.14792952192270281</v>
      </c>
      <c r="U371">
        <v>0.26866360720523041</v>
      </c>
      <c r="V371">
        <v>0.84084094964648615</v>
      </c>
    </row>
    <row r="372" spans="2:22" x14ac:dyDescent="0.25">
      <c r="B372">
        <v>370</v>
      </c>
      <c r="C372">
        <v>0.90219419598500927</v>
      </c>
      <c r="D372">
        <v>0.42136819400202974</v>
      </c>
      <c r="E372">
        <v>0.84777704831304779</v>
      </c>
      <c r="F372">
        <v>0.61090047720668128</v>
      </c>
      <c r="G372">
        <v>0.15699949838651239</v>
      </c>
      <c r="H372">
        <v>0.64962797290453711</v>
      </c>
      <c r="I372">
        <v>0.19971296782058534</v>
      </c>
      <c r="J372">
        <v>0.32744619691336774</v>
      </c>
      <c r="K372">
        <v>0.90551865730658676</v>
      </c>
      <c r="L372">
        <v>0.32222004096180634</v>
      </c>
      <c r="M372">
        <v>0.20407871913864661</v>
      </c>
      <c r="N372">
        <v>9.1452981336451078E-2</v>
      </c>
      <c r="O372">
        <v>0.872192230097798</v>
      </c>
      <c r="P372">
        <v>0.3524932171641435</v>
      </c>
      <c r="Q372">
        <v>0.83964914340214669</v>
      </c>
      <c r="R372">
        <v>4.4376849700937804E-2</v>
      </c>
      <c r="S372">
        <v>0.47397131174508988</v>
      </c>
      <c r="T372">
        <v>0.86182624801007623</v>
      </c>
      <c r="U372">
        <v>0.55653618237386238</v>
      </c>
      <c r="V372">
        <v>0.12074141683358697</v>
      </c>
    </row>
    <row r="373" spans="2:22" x14ac:dyDescent="0.25">
      <c r="B373">
        <v>371</v>
      </c>
      <c r="C373">
        <v>0.99864685370253392</v>
      </c>
      <c r="D373">
        <v>0.12657571245679655</v>
      </c>
      <c r="E373">
        <v>0.127452272009001</v>
      </c>
      <c r="F373">
        <v>0.39795153444226572</v>
      </c>
      <c r="G373">
        <v>0.89897810934161537</v>
      </c>
      <c r="H373">
        <v>0.96323010303785228</v>
      </c>
      <c r="I373">
        <v>0.43065308851107709</v>
      </c>
      <c r="J373">
        <v>0.17979855044144344</v>
      </c>
      <c r="K373">
        <v>0.18069677406877305</v>
      </c>
      <c r="L373">
        <v>0.73186952225831448</v>
      </c>
      <c r="M373">
        <v>0.9511709585245649</v>
      </c>
      <c r="N373">
        <v>0.75897055963945004</v>
      </c>
      <c r="O373">
        <v>0.74188233642696022</v>
      </c>
      <c r="P373">
        <v>0.34168011879057336</v>
      </c>
      <c r="Q373">
        <v>0.56769486960961779</v>
      </c>
      <c r="R373">
        <v>0.10289760970247208</v>
      </c>
      <c r="S373">
        <v>8.5764349144091589E-2</v>
      </c>
      <c r="T373">
        <v>0.1336207913546672</v>
      </c>
      <c r="U373">
        <v>0.38411421103319476</v>
      </c>
      <c r="V373">
        <v>0.60939842313865</v>
      </c>
    </row>
    <row r="374" spans="2:22" x14ac:dyDescent="0.25">
      <c r="B374">
        <v>372</v>
      </c>
      <c r="C374">
        <v>0.95010893633305837</v>
      </c>
      <c r="D374">
        <v>1.4743313610356079E-2</v>
      </c>
      <c r="E374">
        <v>0.78827312435431285</v>
      </c>
      <c r="F374">
        <v>0.38958806101348653</v>
      </c>
      <c r="G374">
        <v>0.26794059655132507</v>
      </c>
      <c r="H374">
        <v>3.4664940241775799E-2</v>
      </c>
      <c r="I374">
        <v>0.76578993796712092</v>
      </c>
      <c r="J374">
        <v>0.85138318566687055</v>
      </c>
      <c r="K374">
        <v>0.96965188751352915</v>
      </c>
      <c r="L374">
        <v>0.54813869821654215</v>
      </c>
      <c r="M374">
        <v>0.18246242125272438</v>
      </c>
      <c r="N374">
        <v>3.5978689553179954E-2</v>
      </c>
      <c r="O374">
        <v>0.90908661586504302</v>
      </c>
      <c r="P374">
        <v>0.35853800846125061</v>
      </c>
      <c r="Q374">
        <v>0.18003514380198471</v>
      </c>
      <c r="R374">
        <v>0.2829367663037301</v>
      </c>
      <c r="S374">
        <v>9.188797319640063E-3</v>
      </c>
      <c r="T374">
        <v>0.94219880047598625</v>
      </c>
      <c r="U374">
        <v>0.95288176310797823</v>
      </c>
      <c r="V374">
        <v>0.6678271883017024</v>
      </c>
    </row>
    <row r="375" spans="2:22" x14ac:dyDescent="0.25">
      <c r="B375">
        <v>373</v>
      </c>
      <c r="C375">
        <v>0.47646080731746743</v>
      </c>
      <c r="D375">
        <v>0.81406941847867831</v>
      </c>
      <c r="E375">
        <v>0.3631343285982831</v>
      </c>
      <c r="F375">
        <v>0.31780236870607848</v>
      </c>
      <c r="G375">
        <v>0.62350381725620441</v>
      </c>
      <c r="H375">
        <v>0.75845598901539901</v>
      </c>
      <c r="I375">
        <v>0.10851199351259666</v>
      </c>
      <c r="J375">
        <v>0.36564968997734759</v>
      </c>
      <c r="K375">
        <v>0.92649101349796226</v>
      </c>
      <c r="L375">
        <v>0.23421542183797261</v>
      </c>
      <c r="M375">
        <v>0.61327506414002464</v>
      </c>
      <c r="N375">
        <v>0.50909153519465367</v>
      </c>
      <c r="O375">
        <v>0.87318144647924978</v>
      </c>
      <c r="P375">
        <v>0.17115898006876495</v>
      </c>
      <c r="Q375">
        <v>0.18617576516930345</v>
      </c>
      <c r="R375">
        <v>0.73722125569672081</v>
      </c>
      <c r="S375">
        <v>0.93710349825261652</v>
      </c>
      <c r="T375">
        <v>0.7972154622003238</v>
      </c>
      <c r="U375">
        <v>0.68716798071421437</v>
      </c>
      <c r="V375">
        <v>0.94243438438664962</v>
      </c>
    </row>
    <row r="376" spans="2:22" x14ac:dyDescent="0.25">
      <c r="B376">
        <v>374</v>
      </c>
      <c r="C376">
        <v>9.3810553789772211E-2</v>
      </c>
      <c r="D376">
        <v>8.5446161479412197E-2</v>
      </c>
      <c r="E376">
        <v>0.61436488099363906</v>
      </c>
      <c r="F376">
        <v>0.48899957215718648</v>
      </c>
      <c r="G376">
        <v>0.22688012921916134</v>
      </c>
      <c r="H376">
        <v>0.8078312093583806</v>
      </c>
      <c r="I376">
        <v>0.56547832242395768</v>
      </c>
      <c r="J376">
        <v>2.0128654282645098E-2</v>
      </c>
      <c r="K376">
        <v>0.76450939263468065</v>
      </c>
      <c r="L376">
        <v>0.29956489884177628</v>
      </c>
      <c r="M376">
        <v>0.10271202776929211</v>
      </c>
      <c r="N376">
        <v>0.70831615477041399</v>
      </c>
      <c r="O376">
        <v>0.78654286154534003</v>
      </c>
      <c r="P376">
        <v>1.0470426453976778E-2</v>
      </c>
      <c r="Q376">
        <v>0.78972240164404006</v>
      </c>
      <c r="R376">
        <v>8.862226307888843E-2</v>
      </c>
      <c r="S376">
        <v>0.23043853622103283</v>
      </c>
      <c r="T376">
        <v>0.45929564626218244</v>
      </c>
      <c r="U376">
        <v>0.66112461748471074</v>
      </c>
      <c r="V376">
        <v>0.42141787076456261</v>
      </c>
    </row>
    <row r="377" spans="2:22" x14ac:dyDescent="0.25">
      <c r="B377">
        <v>375</v>
      </c>
      <c r="C377">
        <v>0.75850418106873985</v>
      </c>
      <c r="D377">
        <v>0.43795571771664665</v>
      </c>
      <c r="E377">
        <v>0.66869843840276655</v>
      </c>
      <c r="F377">
        <v>0.32814355710548293</v>
      </c>
      <c r="G377">
        <v>0.97406218988378335</v>
      </c>
      <c r="H377">
        <v>0.88754601204792971</v>
      </c>
      <c r="I377">
        <v>0.94395715799379509</v>
      </c>
      <c r="J377">
        <v>0.46063659491265674</v>
      </c>
      <c r="K377">
        <v>0.42838757245789094</v>
      </c>
      <c r="L377">
        <v>0.12465638751382691</v>
      </c>
      <c r="M377">
        <v>0.65714107435134128</v>
      </c>
      <c r="N377">
        <v>0.81197657309011717</v>
      </c>
      <c r="O377">
        <v>0.12355728184236892</v>
      </c>
      <c r="P377">
        <v>0.81488089672619424</v>
      </c>
      <c r="Q377">
        <v>0.13340930235444759</v>
      </c>
      <c r="R377">
        <v>0.29769668847644848</v>
      </c>
      <c r="S377">
        <v>0.87738548534349037</v>
      </c>
      <c r="T377">
        <v>0.76668540704173727</v>
      </c>
      <c r="U377">
        <v>0.82057909635436421</v>
      </c>
      <c r="V377">
        <v>0.40281518112545278</v>
      </c>
    </row>
    <row r="378" spans="2:22" x14ac:dyDescent="0.25">
      <c r="B378">
        <v>376</v>
      </c>
      <c r="C378">
        <v>0.61012132580172818</v>
      </c>
      <c r="D378">
        <v>0.43467539501869745</v>
      </c>
      <c r="E378">
        <v>0.65778092249279041</v>
      </c>
      <c r="F378">
        <v>0.42043197083182338</v>
      </c>
      <c r="G378">
        <v>0.31155951987074393</v>
      </c>
      <c r="H378">
        <v>0.53100092871999616</v>
      </c>
      <c r="I378">
        <v>0.96873349724171764</v>
      </c>
      <c r="J378">
        <v>0.28937952033224246</v>
      </c>
      <c r="K378">
        <v>4.0920760720497551E-2</v>
      </c>
      <c r="L378">
        <v>0.15020468487037375</v>
      </c>
      <c r="M378">
        <v>0.71416864475892405</v>
      </c>
      <c r="N378">
        <v>0.71888643516187933</v>
      </c>
      <c r="O378">
        <v>0.43058104408240094</v>
      </c>
      <c r="P378">
        <v>0.64716222161314785</v>
      </c>
      <c r="Q378">
        <v>0.97591931017964506</v>
      </c>
      <c r="R378">
        <v>0.60139281414188606</v>
      </c>
      <c r="S378">
        <v>0.64659815392845688</v>
      </c>
      <c r="T378">
        <v>0.85999365528330163</v>
      </c>
      <c r="U378">
        <v>0.58546964053774397</v>
      </c>
      <c r="V378">
        <v>0.47020405918231867</v>
      </c>
    </row>
    <row r="379" spans="2:22" x14ac:dyDescent="0.25">
      <c r="B379">
        <v>377</v>
      </c>
      <c r="C379">
        <v>0.66783939600928388</v>
      </c>
      <c r="D379">
        <v>0.67161597420031116</v>
      </c>
      <c r="E379">
        <v>0.30439062807077821</v>
      </c>
      <c r="F379">
        <v>2.6846647407667845E-2</v>
      </c>
      <c r="G379">
        <v>0.71117628040392433</v>
      </c>
      <c r="H379">
        <v>0.39117254654697353</v>
      </c>
      <c r="I379">
        <v>0.2020668648961248</v>
      </c>
      <c r="J379">
        <v>0.34602076606334453</v>
      </c>
      <c r="K379">
        <v>0.34377129398142614</v>
      </c>
      <c r="L379">
        <v>0.44596732942213402</v>
      </c>
      <c r="M379">
        <v>0.37715215865084684</v>
      </c>
      <c r="N379">
        <v>0.26940484457820091</v>
      </c>
      <c r="O379">
        <v>0.12224010035763921</v>
      </c>
      <c r="P379">
        <v>0.58199044375256959</v>
      </c>
      <c r="Q379">
        <v>0.5229129774692618</v>
      </c>
      <c r="R379">
        <v>0.81571739526624687</v>
      </c>
      <c r="S379">
        <v>0.32608287036487926</v>
      </c>
      <c r="T379">
        <v>0.96243292560707583</v>
      </c>
      <c r="U379">
        <v>0.64433109762271101</v>
      </c>
      <c r="V379">
        <v>0.87552927088304688</v>
      </c>
    </row>
    <row r="380" spans="2:22" x14ac:dyDescent="0.25">
      <c r="B380">
        <v>378</v>
      </c>
      <c r="C380">
        <v>1.5721911608402195E-2</v>
      </c>
      <c r="D380">
        <v>0.77352596864406054</v>
      </c>
      <c r="E380">
        <v>0.70049565934251357</v>
      </c>
      <c r="F380">
        <v>0.9717145018992388</v>
      </c>
      <c r="G380">
        <v>0.81339357767660836</v>
      </c>
      <c r="H380">
        <v>0.41325790467066437</v>
      </c>
      <c r="I380">
        <v>0.15778947674311805</v>
      </c>
      <c r="J380">
        <v>0.90443538477749286</v>
      </c>
      <c r="K380">
        <v>0.34268174641779314</v>
      </c>
      <c r="L380">
        <v>0.55611163743292646</v>
      </c>
      <c r="M380">
        <v>0.53268445908013562</v>
      </c>
      <c r="N380">
        <v>0.77868351717318296</v>
      </c>
      <c r="O380">
        <v>0.42820255675441055</v>
      </c>
      <c r="P380">
        <v>5.9305847354620411E-2</v>
      </c>
      <c r="Q380">
        <v>0.20839517664439455</v>
      </c>
      <c r="R380">
        <v>0.48789557510827097</v>
      </c>
      <c r="S380">
        <v>7.1533064026227056E-2</v>
      </c>
      <c r="T380">
        <v>0.39332961461258265</v>
      </c>
      <c r="U380">
        <v>0.20335217019140406</v>
      </c>
      <c r="V380">
        <v>0.43492290552366608</v>
      </c>
    </row>
    <row r="381" spans="2:22" x14ac:dyDescent="0.25">
      <c r="B381">
        <v>379</v>
      </c>
      <c r="C381">
        <v>0.97635284530127286</v>
      </c>
      <c r="D381">
        <v>0.63371605493276917</v>
      </c>
      <c r="E381">
        <v>2.028024185901689E-2</v>
      </c>
      <c r="F381">
        <v>0.64280959865608733</v>
      </c>
      <c r="G381">
        <v>0.69320193730223867</v>
      </c>
      <c r="H381">
        <v>5.5368641142218955E-2</v>
      </c>
      <c r="I381">
        <v>0.25399515374746384</v>
      </c>
      <c r="J381">
        <v>0.66403676207422446</v>
      </c>
      <c r="K381">
        <v>9.2885296144267215E-3</v>
      </c>
      <c r="L381">
        <v>0.15746773505449774</v>
      </c>
      <c r="M381">
        <v>0.39283145664428831</v>
      </c>
      <c r="N381">
        <v>0.60484717469414129</v>
      </c>
      <c r="O381">
        <v>6.6431671488151878E-3</v>
      </c>
      <c r="P381">
        <v>0.60468071453150896</v>
      </c>
      <c r="Q381">
        <v>1.0738155302343344E-3</v>
      </c>
      <c r="R381">
        <v>0.41768943225663069</v>
      </c>
      <c r="S381">
        <v>0.59522285134337771</v>
      </c>
      <c r="T381">
        <v>0.21650655203780245</v>
      </c>
      <c r="U381">
        <v>0.9516382511022814</v>
      </c>
      <c r="V381">
        <v>9.849007490210937E-2</v>
      </c>
    </row>
    <row r="382" spans="2:22" x14ac:dyDescent="0.25">
      <c r="B382">
        <v>380</v>
      </c>
      <c r="C382">
        <v>0.63023723618203453</v>
      </c>
      <c r="D382">
        <v>0.67588975225961168</v>
      </c>
      <c r="E382">
        <v>9.0831703584017376E-2</v>
      </c>
      <c r="F382">
        <v>0.67797098245967358</v>
      </c>
      <c r="G382">
        <v>0.41757209910064463</v>
      </c>
      <c r="H382">
        <v>0.38737405556661408</v>
      </c>
      <c r="I382">
        <v>0.14158309607547781</v>
      </c>
      <c r="J382">
        <v>0.65502721483535442</v>
      </c>
      <c r="K382">
        <v>7.7174156167806096E-2</v>
      </c>
      <c r="L382">
        <v>9.9856307094947638E-4</v>
      </c>
      <c r="M382">
        <v>0.9228417405847571</v>
      </c>
      <c r="N382">
        <v>0.2015279564531165</v>
      </c>
      <c r="O382">
        <v>0.68422166960205133</v>
      </c>
      <c r="P382">
        <v>0.15829971917391772</v>
      </c>
      <c r="Q382">
        <v>0.5771824538914867</v>
      </c>
      <c r="R382">
        <v>6.8529148395219952E-2</v>
      </c>
      <c r="S382">
        <v>0.48367643105706293</v>
      </c>
      <c r="T382">
        <v>0.89046378036826157</v>
      </c>
      <c r="U382">
        <v>0.95837439263019153</v>
      </c>
      <c r="V382">
        <v>0.16909639782023511</v>
      </c>
    </row>
    <row r="383" spans="2:22" x14ac:dyDescent="0.25">
      <c r="B383">
        <v>381</v>
      </c>
      <c r="C383">
        <v>0.81855699780963853</v>
      </c>
      <c r="D383">
        <v>0.66251970340180755</v>
      </c>
      <c r="E383">
        <v>0.86050936042182058</v>
      </c>
      <c r="F383">
        <v>0.36207036647135737</v>
      </c>
      <c r="G383">
        <v>1.5337811293076875E-2</v>
      </c>
      <c r="H383">
        <v>0.32517824431713382</v>
      </c>
      <c r="I383">
        <v>0.43806782695222957</v>
      </c>
      <c r="J383">
        <v>0.51657729028183308</v>
      </c>
      <c r="K383">
        <v>0.25024070828851208</v>
      </c>
      <c r="L383">
        <v>0.82612230769788209</v>
      </c>
      <c r="M383">
        <v>0.92702368436251459</v>
      </c>
      <c r="N383">
        <v>7.1147258876971264E-2</v>
      </c>
      <c r="O383">
        <v>0.73289380629492418</v>
      </c>
      <c r="P383">
        <v>0.64110706882198265</v>
      </c>
      <c r="Q383">
        <v>0.6705148630279707</v>
      </c>
      <c r="R383">
        <v>0.65795280794063604</v>
      </c>
      <c r="S383">
        <v>0.91507155304805776</v>
      </c>
      <c r="T383">
        <v>0.14249412517140758</v>
      </c>
      <c r="U383">
        <v>0.87185097271948742</v>
      </c>
      <c r="V383">
        <v>0.79561107494754779</v>
      </c>
    </row>
    <row r="384" spans="2:22" x14ac:dyDescent="0.25">
      <c r="B384">
        <v>382</v>
      </c>
      <c r="C384">
        <v>0.43734589369388677</v>
      </c>
      <c r="D384">
        <v>0.53748338076379909</v>
      </c>
      <c r="E384">
        <v>0.49569966125974774</v>
      </c>
      <c r="F384">
        <v>0.54960270260184196</v>
      </c>
      <c r="G384">
        <v>0.92521258389004135</v>
      </c>
      <c r="H384">
        <v>0.17844414950703502</v>
      </c>
      <c r="I384">
        <v>0.11306321473246372</v>
      </c>
      <c r="J384">
        <v>0.24926977144106965</v>
      </c>
      <c r="K384">
        <v>0.19706971368023218</v>
      </c>
      <c r="L384">
        <v>0.23440877707010177</v>
      </c>
      <c r="M384">
        <v>0.9582265836207442</v>
      </c>
      <c r="N384">
        <v>0.8861423763749483</v>
      </c>
      <c r="O384">
        <v>0.36060592343740971</v>
      </c>
      <c r="P384">
        <v>0.25486207509686665</v>
      </c>
      <c r="Q384">
        <v>7.2717163766977677E-3</v>
      </c>
      <c r="R384">
        <v>0.24744353017984722</v>
      </c>
      <c r="S384">
        <v>0.94117482142890307</v>
      </c>
      <c r="T384">
        <v>0.75659076891919863</v>
      </c>
      <c r="U384">
        <v>0.20189868904742636</v>
      </c>
      <c r="V384">
        <v>0.43964987540547806</v>
      </c>
    </row>
    <row r="385" spans="2:22" x14ac:dyDescent="0.25">
      <c r="B385">
        <v>383</v>
      </c>
      <c r="C385">
        <v>0.11158796699214335</v>
      </c>
      <c r="D385">
        <v>0.28340103255443383</v>
      </c>
      <c r="E385">
        <v>0.26909799188482708</v>
      </c>
      <c r="F385">
        <v>0.25316896272568545</v>
      </c>
      <c r="G385">
        <v>5.001478815216176E-3</v>
      </c>
      <c r="H385">
        <v>0.70233310157797479</v>
      </c>
      <c r="I385">
        <v>0.60170109494461155</v>
      </c>
      <c r="J385">
        <v>0.18584783729633969</v>
      </c>
      <c r="K385">
        <v>0.1986631373571135</v>
      </c>
      <c r="L385">
        <v>0.86191125325816742</v>
      </c>
      <c r="M385">
        <v>0.93177723690914327</v>
      </c>
      <c r="N385">
        <v>0.12305913084251241</v>
      </c>
      <c r="O385">
        <v>0.59922330819346303</v>
      </c>
      <c r="P385">
        <v>0.16522723736909395</v>
      </c>
      <c r="Q385">
        <v>0.83216018202385289</v>
      </c>
      <c r="R385">
        <v>0.89804880979056478</v>
      </c>
      <c r="S385">
        <v>0.59065908809329315</v>
      </c>
      <c r="T385">
        <v>0.5541645851898922</v>
      </c>
      <c r="U385">
        <v>0.66738520899933129</v>
      </c>
      <c r="V385">
        <v>5.0349383808551806E-2</v>
      </c>
    </row>
    <row r="386" spans="2:22" x14ac:dyDescent="0.25">
      <c r="B386">
        <v>384</v>
      </c>
      <c r="C386">
        <v>0.59432073730284252</v>
      </c>
      <c r="D386">
        <v>0.75497658919383159</v>
      </c>
      <c r="E386">
        <v>0.89979132797177819</v>
      </c>
      <c r="F386">
        <v>0.40931695521234701</v>
      </c>
      <c r="G386">
        <v>0.23095466241096663</v>
      </c>
      <c r="H386">
        <v>0.70251744309622688</v>
      </c>
      <c r="I386">
        <v>0.74631262203276538</v>
      </c>
      <c r="J386">
        <v>0.28261591098497552</v>
      </c>
      <c r="K386">
        <v>0.59199162698568841</v>
      </c>
      <c r="L386">
        <v>0.16902526954037933</v>
      </c>
      <c r="M386">
        <v>0.8733608623164637</v>
      </c>
      <c r="N386">
        <v>0.86340413526453252</v>
      </c>
      <c r="O386">
        <v>0.69231916198580201</v>
      </c>
      <c r="P386">
        <v>0.32062476141017604</v>
      </c>
      <c r="Q386">
        <v>8.8400041495457771E-3</v>
      </c>
      <c r="R386">
        <v>0.94077885677343298</v>
      </c>
      <c r="S386">
        <v>0.10272757480368444</v>
      </c>
      <c r="T386">
        <v>0.91602769433094466</v>
      </c>
      <c r="U386">
        <v>0.31242597781355474</v>
      </c>
      <c r="V386">
        <v>0.83928588781738878</v>
      </c>
    </row>
    <row r="387" spans="2:22" x14ac:dyDescent="0.25">
      <c r="B387">
        <v>385</v>
      </c>
      <c r="C387">
        <v>0.71518699900343496</v>
      </c>
      <c r="D387">
        <v>0.41063192533983006</v>
      </c>
      <c r="E387">
        <v>0.69128612207260542</v>
      </c>
      <c r="F387">
        <v>0.47255859985160198</v>
      </c>
      <c r="G387">
        <v>0.32360323854693496</v>
      </c>
      <c r="H387">
        <v>0.94293654583692654</v>
      </c>
      <c r="I387">
        <v>0.22067452380191233</v>
      </c>
      <c r="J387">
        <v>0.81119892216868239</v>
      </c>
      <c r="K387">
        <v>0.66253471489613469</v>
      </c>
      <c r="L387">
        <v>0.82342196378724264</v>
      </c>
      <c r="M387">
        <v>0.13712074311820888</v>
      </c>
      <c r="N387">
        <v>0.72520571591800609</v>
      </c>
      <c r="O387">
        <v>0.46029870973105158</v>
      </c>
      <c r="P387">
        <v>0.37766317666877036</v>
      </c>
      <c r="Q387">
        <v>0.66580793774529123</v>
      </c>
      <c r="R387">
        <v>0.34483541904740855</v>
      </c>
      <c r="S387">
        <v>0.92891174057199977</v>
      </c>
      <c r="T387">
        <v>3.6942324507028168E-2</v>
      </c>
      <c r="U387">
        <v>0.80264045440403997</v>
      </c>
      <c r="V387">
        <v>0.34598417366655432</v>
      </c>
    </row>
    <row r="388" spans="2:22" x14ac:dyDescent="0.25">
      <c r="B388">
        <v>386</v>
      </c>
      <c r="C388">
        <v>0.41496284821295926</v>
      </c>
      <c r="D388">
        <v>0.78895585727264717</v>
      </c>
      <c r="E388">
        <v>0.60209604461320776</v>
      </c>
      <c r="F388">
        <v>0.70485278507853466</v>
      </c>
      <c r="G388">
        <v>0.56512367405719122</v>
      </c>
      <c r="H388">
        <v>0.58439228499991747</v>
      </c>
      <c r="I388">
        <v>0.98971329946682296</v>
      </c>
      <c r="J388">
        <v>0.97567820948774187</v>
      </c>
      <c r="K388">
        <v>5.6734972692069618E-2</v>
      </c>
      <c r="L388">
        <v>0.96624670265142631</v>
      </c>
      <c r="M388">
        <v>0.48136016569332174</v>
      </c>
      <c r="N388">
        <v>0.28825145453909595</v>
      </c>
      <c r="O388">
        <v>0.5106744448640399</v>
      </c>
      <c r="P388">
        <v>6.4990546231704194E-2</v>
      </c>
      <c r="Q388">
        <v>0.76972870659075809</v>
      </c>
      <c r="R388">
        <v>0.52836486346500977</v>
      </c>
      <c r="S388">
        <v>5.1695123542248034E-3</v>
      </c>
      <c r="T388">
        <v>0.21228782861713391</v>
      </c>
      <c r="U388">
        <v>0.61655201303650298</v>
      </c>
      <c r="V388">
        <v>3.0204900337671425E-2</v>
      </c>
    </row>
    <row r="389" spans="2:22" x14ac:dyDescent="0.25">
      <c r="B389">
        <v>387</v>
      </c>
      <c r="C389">
        <v>0.48758222465502143</v>
      </c>
      <c r="D389">
        <v>0.69748629329144163</v>
      </c>
      <c r="E389">
        <v>0.62961411118122457</v>
      </c>
      <c r="F389">
        <v>0.97321834888084613</v>
      </c>
      <c r="G389">
        <v>0.92585488325495224</v>
      </c>
      <c r="H389">
        <v>0.62785298512680665</v>
      </c>
      <c r="I389">
        <v>0.79169430323773371</v>
      </c>
      <c r="J389">
        <v>0.74080591037217047</v>
      </c>
      <c r="K389">
        <v>0.4205043216742661</v>
      </c>
      <c r="L389">
        <v>4.5804483084372905E-2</v>
      </c>
      <c r="M389">
        <v>0.25596313456216691</v>
      </c>
      <c r="N389">
        <v>0.8242987616758759</v>
      </c>
      <c r="O389">
        <v>0.89052961030358091</v>
      </c>
      <c r="P389">
        <v>0.77200640829411871</v>
      </c>
      <c r="Q389">
        <v>0.8678391875045437</v>
      </c>
      <c r="R389">
        <v>0.22117982002234804</v>
      </c>
      <c r="S389">
        <v>0.31106297251555337</v>
      </c>
      <c r="T389">
        <v>0.53069924300025684</v>
      </c>
      <c r="U389">
        <v>0.99906215935257059</v>
      </c>
      <c r="V389">
        <v>2.5630661331576654E-2</v>
      </c>
    </row>
    <row r="390" spans="2:22" x14ac:dyDescent="0.25">
      <c r="B390">
        <v>388</v>
      </c>
      <c r="C390">
        <v>0.98133790830727996</v>
      </c>
      <c r="D390">
        <v>0.82953042360347595</v>
      </c>
      <c r="E390">
        <v>0.54300098756047821</v>
      </c>
      <c r="F390">
        <v>0.5875182381154529</v>
      </c>
      <c r="G390">
        <v>0.27573333250860177</v>
      </c>
      <c r="H390">
        <v>0.84413587004426138</v>
      </c>
      <c r="I390">
        <v>0.5870808848098088</v>
      </c>
      <c r="J390">
        <v>0.43638577281633162</v>
      </c>
      <c r="K390">
        <v>0.29139565518331545</v>
      </c>
      <c r="L390">
        <v>0.89750828392802351</v>
      </c>
      <c r="M390">
        <v>0.80331260179390562</v>
      </c>
      <c r="N390">
        <v>7.4166100309082328E-2</v>
      </c>
      <c r="O390">
        <v>0.49418831283881737</v>
      </c>
      <c r="P390">
        <v>0.59734425781430289</v>
      </c>
      <c r="Q390">
        <v>0.75078389034092119</v>
      </c>
      <c r="R390">
        <v>0.97695620563265839</v>
      </c>
      <c r="S390">
        <v>0.19029495524715156</v>
      </c>
      <c r="T390">
        <v>0.54042564749555955</v>
      </c>
      <c r="U390">
        <v>0.53171469927403803</v>
      </c>
      <c r="V390">
        <v>0.52393494285474662</v>
      </c>
    </row>
    <row r="391" spans="2:22" x14ac:dyDescent="0.25">
      <c r="B391">
        <v>389</v>
      </c>
      <c r="C391">
        <v>0.29199674543200382</v>
      </c>
      <c r="D391">
        <v>0.87890294995335161</v>
      </c>
      <c r="E391">
        <v>0.4232864161377865</v>
      </c>
      <c r="F391">
        <v>0.2186014255004427</v>
      </c>
      <c r="G391">
        <v>0.23133647732155804</v>
      </c>
      <c r="H391">
        <v>0.82590271311477625</v>
      </c>
      <c r="I391">
        <v>0.55802425388249066</v>
      </c>
      <c r="J391">
        <v>0.98991857840505815</v>
      </c>
      <c r="K391">
        <v>0.37482455591104918</v>
      </c>
      <c r="L391">
        <v>0.790003939903418</v>
      </c>
      <c r="M391">
        <v>0.64211947366790056</v>
      </c>
      <c r="N391">
        <v>0.69489276214120288</v>
      </c>
      <c r="O391">
        <v>0.82480953082266129</v>
      </c>
      <c r="P391">
        <v>0.96770061629723436</v>
      </c>
      <c r="Q391">
        <v>0.62472258830562954</v>
      </c>
      <c r="R391">
        <v>0.34019630422703995</v>
      </c>
      <c r="S391">
        <v>0.40370985450643015</v>
      </c>
      <c r="T391">
        <v>0.44617051955301523</v>
      </c>
      <c r="U391">
        <v>2.5832153854250972E-2</v>
      </c>
      <c r="V391">
        <v>0.68143160201882846</v>
      </c>
    </row>
    <row r="392" spans="2:22" x14ac:dyDescent="0.25">
      <c r="B392">
        <v>390</v>
      </c>
      <c r="C392">
        <v>0.85863169314759635</v>
      </c>
      <c r="D392">
        <v>0.91097383144449728</v>
      </c>
      <c r="E392">
        <v>0.46172038207989319</v>
      </c>
      <c r="F392">
        <v>0.91243949479764819</v>
      </c>
      <c r="G392">
        <v>7.8618256242515283E-2</v>
      </c>
      <c r="H392">
        <v>0.93980123307097529</v>
      </c>
      <c r="I392">
        <v>0.74057754920580066</v>
      </c>
      <c r="J392">
        <v>0.26478337167493926</v>
      </c>
      <c r="K392">
        <v>0.59737840045063795</v>
      </c>
      <c r="L392">
        <v>0.82151749036536303</v>
      </c>
      <c r="M392">
        <v>5.8781902455766755E-3</v>
      </c>
      <c r="N392">
        <v>0.1415279191157568</v>
      </c>
      <c r="O392">
        <v>0.93396441192362545</v>
      </c>
      <c r="P392">
        <v>0.81484772433642916</v>
      </c>
      <c r="Q392">
        <v>0.79873583587148755</v>
      </c>
      <c r="R392">
        <v>0.80430833244744449</v>
      </c>
      <c r="S392">
        <v>0.91610857422166969</v>
      </c>
      <c r="T392">
        <v>1.8502502882514094E-2</v>
      </c>
      <c r="U392">
        <v>0.80883972476534494</v>
      </c>
      <c r="V392">
        <v>0.14134688513547577</v>
      </c>
    </row>
    <row r="393" spans="2:22" x14ac:dyDescent="0.25">
      <c r="B393">
        <v>391</v>
      </c>
      <c r="C393">
        <v>5.6809908482744698E-2</v>
      </c>
      <c r="D393">
        <v>0.54953368586351026</v>
      </c>
      <c r="E393">
        <v>0.23168651059826217</v>
      </c>
      <c r="F393">
        <v>0.23278294398625476</v>
      </c>
      <c r="G393">
        <v>0.77034496567461064</v>
      </c>
      <c r="H393">
        <v>0.92675320468752642</v>
      </c>
      <c r="I393">
        <v>0.32204132823720411</v>
      </c>
      <c r="J393">
        <v>5.1257065762312592E-2</v>
      </c>
      <c r="K393">
        <v>0.3880524879798033</v>
      </c>
      <c r="L393">
        <v>6.5047079058163426E-2</v>
      </c>
      <c r="M393">
        <v>0.9605282734557703</v>
      </c>
      <c r="N393">
        <v>0.96821521562270019</v>
      </c>
      <c r="O393">
        <v>0.44253258705260756</v>
      </c>
      <c r="P393">
        <v>0.28587496012355906</v>
      </c>
      <c r="Q393">
        <v>0.58284944721099663</v>
      </c>
      <c r="R393">
        <v>0.85421327715070516</v>
      </c>
      <c r="S393">
        <v>0.10970282411483945</v>
      </c>
      <c r="T393">
        <v>0.11251422028580738</v>
      </c>
      <c r="U393">
        <v>0.72487621633113553</v>
      </c>
      <c r="V393">
        <v>0.623588156125781</v>
      </c>
    </row>
    <row r="394" spans="2:22" x14ac:dyDescent="0.25">
      <c r="B394">
        <v>392</v>
      </c>
      <c r="C394">
        <v>0.94997627119845807</v>
      </c>
      <c r="D394">
        <v>0.36676355042337239</v>
      </c>
      <c r="E394">
        <v>0.74073141727689285</v>
      </c>
      <c r="F394">
        <v>0.88118632384465001</v>
      </c>
      <c r="G394">
        <v>0.1212001511276859</v>
      </c>
      <c r="H394">
        <v>0.97971717606350639</v>
      </c>
      <c r="I394">
        <v>0.60359802739929669</v>
      </c>
      <c r="J394">
        <v>0.63085388801577302</v>
      </c>
      <c r="K394">
        <v>0.79846913887821547</v>
      </c>
      <c r="L394">
        <v>0.47801434821950783</v>
      </c>
      <c r="M394">
        <v>0.38471712555446658</v>
      </c>
      <c r="N394">
        <v>0.14185971684385823</v>
      </c>
      <c r="O394">
        <v>0.48532799859192366</v>
      </c>
      <c r="P394">
        <v>0.75968776129315296</v>
      </c>
      <c r="Q394">
        <v>0.32218380124930524</v>
      </c>
      <c r="R394">
        <v>0.27043528589091559</v>
      </c>
      <c r="S394">
        <v>0.66361118867727886</v>
      </c>
      <c r="T394">
        <v>0.68776813907441747</v>
      </c>
      <c r="U394">
        <v>0.95173528877003255</v>
      </c>
      <c r="V394">
        <v>0.66010091263190285</v>
      </c>
    </row>
    <row r="395" spans="2:22" x14ac:dyDescent="0.25">
      <c r="B395">
        <v>393</v>
      </c>
      <c r="C395">
        <v>0.96121630298223071</v>
      </c>
      <c r="D395">
        <v>0.27205026394631115</v>
      </c>
      <c r="E395">
        <v>0.60632346128025194</v>
      </c>
      <c r="F395">
        <v>0.59146068897142534</v>
      </c>
      <c r="G395">
        <v>0.55581891494957603</v>
      </c>
      <c r="H395">
        <v>0.18984824206193274</v>
      </c>
      <c r="I395">
        <v>0.12848311231587317</v>
      </c>
      <c r="J395">
        <v>0.27015388580479982</v>
      </c>
      <c r="K395">
        <v>0.56118309081518714</v>
      </c>
      <c r="L395">
        <v>0.49329619410245673</v>
      </c>
      <c r="M395">
        <v>0.85221087505632021</v>
      </c>
      <c r="N395">
        <v>0.16529575085996506</v>
      </c>
      <c r="O395">
        <v>0.62836114309068769</v>
      </c>
      <c r="P395">
        <v>0.19497975982559979</v>
      </c>
      <c r="Q395">
        <v>7.9304917845846923E-2</v>
      </c>
      <c r="R395">
        <v>0.32195794302383796</v>
      </c>
      <c r="S395">
        <v>0.50423407110176055</v>
      </c>
      <c r="T395">
        <v>0.47723489546729958</v>
      </c>
      <c r="U395">
        <v>0.24510347851003211</v>
      </c>
      <c r="V395">
        <v>0.60206909510854789</v>
      </c>
    </row>
    <row r="396" spans="2:22" x14ac:dyDescent="0.25">
      <c r="B396">
        <v>394</v>
      </c>
      <c r="C396">
        <v>0.67659702556361889</v>
      </c>
      <c r="D396">
        <v>0.98825277331127692</v>
      </c>
      <c r="E396">
        <v>0.60521279231442127</v>
      </c>
      <c r="F396">
        <v>0.44860466070840954</v>
      </c>
      <c r="G396">
        <v>0.95047446767056165</v>
      </c>
      <c r="H396">
        <v>0.454709685661975</v>
      </c>
      <c r="I396">
        <v>0.81037408221458085</v>
      </c>
      <c r="J396">
        <v>0.20955566750929022</v>
      </c>
      <c r="K396">
        <v>6.5400882100900448E-2</v>
      </c>
      <c r="L396">
        <v>0.3179786604386492</v>
      </c>
      <c r="M396">
        <v>0.62480709795472844</v>
      </c>
      <c r="N396">
        <v>3.9701705571546952E-2</v>
      </c>
      <c r="O396">
        <v>9.8784316606173928E-2</v>
      </c>
      <c r="P396">
        <v>0.48585446604180649</v>
      </c>
      <c r="Q396">
        <v>0.2465141666346593</v>
      </c>
      <c r="R396">
        <v>0.98166835596779589</v>
      </c>
      <c r="S396">
        <v>1.4431870214061338E-2</v>
      </c>
      <c r="T396">
        <v>0.18990662305684847</v>
      </c>
      <c r="U396">
        <v>0.58789604195592249</v>
      </c>
      <c r="V396">
        <v>3.3243156015134723E-2</v>
      </c>
    </row>
    <row r="397" spans="2:22" x14ac:dyDescent="0.25">
      <c r="B397">
        <v>395</v>
      </c>
      <c r="C397">
        <v>0.1195262756095099</v>
      </c>
      <c r="D397">
        <v>0.29219145143058833</v>
      </c>
      <c r="E397">
        <v>0.33688544234161544</v>
      </c>
      <c r="F397">
        <v>0.66813123422121468</v>
      </c>
      <c r="G397">
        <v>0.82438442362410336</v>
      </c>
      <c r="H397">
        <v>0.39596324846919995</v>
      </c>
      <c r="I397">
        <v>0.81963269421956753</v>
      </c>
      <c r="J397">
        <v>0.61086926459956481</v>
      </c>
      <c r="K397">
        <v>0.53650906807189536</v>
      </c>
      <c r="L397">
        <v>0.11700995265245795</v>
      </c>
      <c r="M397">
        <v>0.66780072643908905</v>
      </c>
      <c r="N397">
        <v>0.78353451582514033</v>
      </c>
      <c r="O397">
        <v>0.53070142718503366</v>
      </c>
      <c r="P397">
        <v>0.34394452233736006</v>
      </c>
      <c r="Q397">
        <v>0.83581012678229016</v>
      </c>
      <c r="R397">
        <v>0.93451686509157827</v>
      </c>
      <c r="S397">
        <v>0.30648419537278571</v>
      </c>
      <c r="T397">
        <v>0.76497637851952915</v>
      </c>
      <c r="U397">
        <v>0.88042994827451082</v>
      </c>
      <c r="V397">
        <v>0.1751980479897064</v>
      </c>
    </row>
    <row r="398" spans="2:22" x14ac:dyDescent="0.25">
      <c r="B398">
        <v>396</v>
      </c>
      <c r="C398">
        <v>0.82887242242116455</v>
      </c>
      <c r="D398">
        <v>0.64780594711889194</v>
      </c>
      <c r="E398">
        <v>0.24001698376337366</v>
      </c>
      <c r="F398">
        <v>0.48074192165944041</v>
      </c>
      <c r="G398">
        <v>0.6557253686873703</v>
      </c>
      <c r="H398">
        <v>0.56008087677524232</v>
      </c>
      <c r="I398">
        <v>0.32519096004618664</v>
      </c>
      <c r="J398">
        <v>0.79694021986619212</v>
      </c>
      <c r="K398">
        <v>0.36752922200759452</v>
      </c>
      <c r="L398">
        <v>0.14889915979062884</v>
      </c>
      <c r="M398">
        <v>0.77150948012226195</v>
      </c>
      <c r="N398">
        <v>0.72324214055639491</v>
      </c>
      <c r="O398">
        <v>0.85455091567213248</v>
      </c>
      <c r="P398">
        <v>0.21812620555812323</v>
      </c>
      <c r="Q398">
        <v>0.75492628802975337</v>
      </c>
      <c r="R398">
        <v>0.21540351977549221</v>
      </c>
      <c r="S398">
        <v>0.44849474258019129</v>
      </c>
      <c r="T398">
        <v>0.82241241146654165</v>
      </c>
      <c r="U398">
        <v>0.52449642035320299</v>
      </c>
      <c r="V398">
        <v>0.20394735473648784</v>
      </c>
    </row>
    <row r="399" spans="2:22" x14ac:dyDescent="0.25">
      <c r="B399">
        <v>397</v>
      </c>
      <c r="C399">
        <v>7.6459229212374247E-2</v>
      </c>
      <c r="D399">
        <v>0.13424708020083931</v>
      </c>
      <c r="E399">
        <v>0.85801997380562511</v>
      </c>
      <c r="F399">
        <v>0.18766734122377304</v>
      </c>
      <c r="G399">
        <v>0.893481907866712</v>
      </c>
      <c r="H399">
        <v>0.14185299478713054</v>
      </c>
      <c r="I399">
        <v>1.2547985219486968E-2</v>
      </c>
      <c r="J399">
        <v>0.59840102438245424</v>
      </c>
      <c r="K399">
        <v>0.30074987043866153</v>
      </c>
      <c r="L399">
        <v>0.69003286282169407</v>
      </c>
      <c r="M399">
        <v>0.27683680622825535</v>
      </c>
      <c r="N399">
        <v>0.81352725624472821</v>
      </c>
      <c r="O399">
        <v>0.3809585321239326</v>
      </c>
      <c r="P399">
        <v>0.66405537418366811</v>
      </c>
      <c r="Q399">
        <v>0.71159556298502169</v>
      </c>
      <c r="R399">
        <v>0.69020350540581377</v>
      </c>
      <c r="S399">
        <v>0.58511016846719555</v>
      </c>
      <c r="T399">
        <v>0.55382040567802804</v>
      </c>
      <c r="U399">
        <v>0.63106569243511279</v>
      </c>
      <c r="V399">
        <v>0.3110508071031397</v>
      </c>
    </row>
    <row r="400" spans="2:22" x14ac:dyDescent="0.25">
      <c r="B400">
        <v>398</v>
      </c>
      <c r="C400">
        <v>0.76310238251327167</v>
      </c>
      <c r="D400">
        <v>0.7446095223139535</v>
      </c>
      <c r="E400">
        <v>0.48133779012550582</v>
      </c>
      <c r="F400">
        <v>0.89718558071072074</v>
      </c>
      <c r="G400">
        <v>0.90218454809951609</v>
      </c>
      <c r="H400">
        <v>0.23195300841828215</v>
      </c>
      <c r="I400">
        <v>0.94637188199889488</v>
      </c>
      <c r="J400">
        <v>0.43290223817826257</v>
      </c>
      <c r="K400">
        <v>0.96179102326244159</v>
      </c>
      <c r="L400">
        <v>0.18902209091745803</v>
      </c>
      <c r="M400">
        <v>0.34823691332406126</v>
      </c>
      <c r="N400">
        <v>0.89694373965141505</v>
      </c>
      <c r="O400">
        <v>5.9178672995839676E-2</v>
      </c>
      <c r="P400">
        <v>9.9663910576793135E-2</v>
      </c>
      <c r="Q400">
        <v>0.61578632761185115</v>
      </c>
      <c r="R400">
        <v>0.48673120646725643</v>
      </c>
      <c r="S400">
        <v>0.69996825493671455</v>
      </c>
      <c r="T400">
        <v>0.59602849298334171</v>
      </c>
      <c r="U400">
        <v>0.41226004286939233</v>
      </c>
      <c r="V400">
        <v>0.27270683387363093</v>
      </c>
    </row>
    <row r="401" spans="2:22" x14ac:dyDescent="0.25">
      <c r="B401">
        <v>399</v>
      </c>
      <c r="C401">
        <v>8.8972541582535314E-2</v>
      </c>
      <c r="D401">
        <v>0.60903594297455221</v>
      </c>
      <c r="E401">
        <v>0.7179695678481135</v>
      </c>
      <c r="F401">
        <v>0.1860922224635484</v>
      </c>
      <c r="G401">
        <v>0.75459368689341777</v>
      </c>
      <c r="H401">
        <v>0.52087924037899302</v>
      </c>
      <c r="I401">
        <v>0.31528523998249458</v>
      </c>
      <c r="J401">
        <v>7.7571293918965667E-2</v>
      </c>
      <c r="K401">
        <v>0.73680707116516109</v>
      </c>
      <c r="L401">
        <v>0.47957638850765605</v>
      </c>
      <c r="M401">
        <v>0.6634405360387623</v>
      </c>
      <c r="N401">
        <v>0.77103828908858629</v>
      </c>
      <c r="O401">
        <v>0.88995155858018693</v>
      </c>
      <c r="P401">
        <v>0.6093729307676119</v>
      </c>
      <c r="Q401">
        <v>0.10637068490699697</v>
      </c>
      <c r="R401">
        <v>0.82140124733790021</v>
      </c>
      <c r="S401">
        <v>0.15802245924596381</v>
      </c>
      <c r="T401">
        <v>5.1981496509950986E-2</v>
      </c>
      <c r="U401">
        <v>0.61622994236118789</v>
      </c>
      <c r="V401">
        <v>0.21937066807108341</v>
      </c>
    </row>
    <row r="402" spans="2:22" x14ac:dyDescent="0.25">
      <c r="B402">
        <v>400</v>
      </c>
      <c r="C402">
        <v>0.41875035007375794</v>
      </c>
      <c r="D402">
        <v>0.96812972062746194</v>
      </c>
      <c r="E402">
        <v>0.97768237582089679</v>
      </c>
      <c r="F402">
        <v>0.34608547940843315</v>
      </c>
      <c r="G402">
        <v>0.51186571968043149</v>
      </c>
      <c r="H402">
        <v>0.71017517226212057</v>
      </c>
      <c r="I402">
        <v>9.9654737318943809E-4</v>
      </c>
      <c r="J402">
        <v>0.40252684129244187</v>
      </c>
      <c r="K402">
        <v>0.37748266070348846</v>
      </c>
      <c r="L402">
        <v>0.82609139321246161</v>
      </c>
      <c r="M402">
        <v>0.42623822762504915</v>
      </c>
      <c r="N402">
        <v>0.82751376570610358</v>
      </c>
      <c r="O402">
        <v>0.59545677030102784</v>
      </c>
      <c r="P402">
        <v>0.42111867602881081</v>
      </c>
      <c r="Q402">
        <v>0.12545709586437948</v>
      </c>
      <c r="R402">
        <v>0.42101752295102757</v>
      </c>
      <c r="S402">
        <v>0.1814633242150594</v>
      </c>
      <c r="T402">
        <v>0.92296888365298235</v>
      </c>
      <c r="U402">
        <v>0.1002380387068289</v>
      </c>
      <c r="V402">
        <v>0.47700846023821586</v>
      </c>
    </row>
    <row r="403" spans="2:22" x14ac:dyDescent="0.25">
      <c r="B403">
        <v>401</v>
      </c>
      <c r="C403">
        <v>0.8927721230717689</v>
      </c>
      <c r="D403">
        <v>0.70731701796617519</v>
      </c>
      <c r="E403">
        <v>0.58944918538804147</v>
      </c>
      <c r="F403">
        <v>0.97124265145659217</v>
      </c>
      <c r="G403">
        <v>0.88336552824081416</v>
      </c>
      <c r="H403">
        <v>0.61751116511537152</v>
      </c>
      <c r="I403">
        <v>0.73832840036205871</v>
      </c>
      <c r="J403">
        <v>0.93510658773572652</v>
      </c>
      <c r="K403">
        <v>0.84112326128664794</v>
      </c>
      <c r="L403">
        <v>0.88328385545098009</v>
      </c>
      <c r="M403">
        <v>0.95051130886317625</v>
      </c>
      <c r="N403">
        <v>4.0369391264394316E-3</v>
      </c>
      <c r="O403">
        <v>0.14753880898182814</v>
      </c>
      <c r="P403">
        <v>0.79618885836138142</v>
      </c>
      <c r="Q403">
        <v>0.45739594720938381</v>
      </c>
      <c r="R403">
        <v>0.59849240839654572</v>
      </c>
      <c r="S403">
        <v>0.25941833259188773</v>
      </c>
      <c r="T403">
        <v>0.20059970129501803</v>
      </c>
      <c r="U403">
        <v>0.49807204005871419</v>
      </c>
      <c r="V403">
        <v>1.9780017199602096E-2</v>
      </c>
    </row>
    <row r="404" spans="2:22" x14ac:dyDescent="0.25">
      <c r="B404">
        <v>402</v>
      </c>
      <c r="C404">
        <v>0.54959874486684268</v>
      </c>
      <c r="D404">
        <v>0.97296705408225415</v>
      </c>
      <c r="E404">
        <v>0.19935587288859491</v>
      </c>
      <c r="F404">
        <v>0.69404093597089211</v>
      </c>
      <c r="G404">
        <v>0.85219263183575533</v>
      </c>
      <c r="H404">
        <v>8.5032491061129978E-2</v>
      </c>
      <c r="I404">
        <v>0.49697406371055131</v>
      </c>
      <c r="J404">
        <v>0.55816435616470472</v>
      </c>
      <c r="K404">
        <v>6.8667237635088973E-2</v>
      </c>
      <c r="L404">
        <v>0.81999791756478735</v>
      </c>
      <c r="M404">
        <v>4.4336452911289292E-2</v>
      </c>
      <c r="N404">
        <v>0.48532622555573002</v>
      </c>
      <c r="O404">
        <v>0.89835296885581628</v>
      </c>
      <c r="P404">
        <v>0.25771995772399947</v>
      </c>
      <c r="Q404">
        <v>0.3211045949528355</v>
      </c>
      <c r="R404">
        <v>0.90287156605089702</v>
      </c>
      <c r="S404">
        <v>0.7819545265738701</v>
      </c>
      <c r="T404">
        <v>0.60292571208477885</v>
      </c>
      <c r="U404">
        <v>0.64565011114694504</v>
      </c>
      <c r="V404">
        <v>0.64933135212896609</v>
      </c>
    </row>
    <row r="405" spans="2:22" x14ac:dyDescent="0.25">
      <c r="B405">
        <v>403</v>
      </c>
      <c r="C405">
        <v>0.87413963099276382</v>
      </c>
      <c r="D405">
        <v>0.63795461617784355</v>
      </c>
      <c r="E405">
        <v>0.59758486562456192</v>
      </c>
      <c r="F405">
        <v>0.108921934161333</v>
      </c>
      <c r="G405">
        <v>0.81633524830502302</v>
      </c>
      <c r="H405">
        <v>0.74498399263031967</v>
      </c>
      <c r="I405">
        <v>0.93267687156701307</v>
      </c>
      <c r="J405">
        <v>0.72393537673814112</v>
      </c>
      <c r="K405">
        <v>0.72178822601133774</v>
      </c>
      <c r="L405">
        <v>0.45159108263939829</v>
      </c>
      <c r="M405">
        <v>0.11796883054711049</v>
      </c>
      <c r="N405">
        <v>0.56249077791031277</v>
      </c>
      <c r="O405">
        <v>0.82331672973469883</v>
      </c>
      <c r="P405">
        <v>0.84822674586729763</v>
      </c>
      <c r="Q405">
        <v>0.93194813105872853</v>
      </c>
      <c r="R405">
        <v>0.1791475937615794</v>
      </c>
      <c r="S405">
        <v>5.8816566459779729E-2</v>
      </c>
      <c r="T405">
        <v>0.91356177061344623</v>
      </c>
      <c r="U405">
        <v>0.51846443443454793</v>
      </c>
      <c r="V405">
        <v>8.1071438161333997E-2</v>
      </c>
    </row>
    <row r="406" spans="2:22" x14ac:dyDescent="0.25">
      <c r="B406">
        <v>404</v>
      </c>
      <c r="C406">
        <v>0.27627082481052856</v>
      </c>
      <c r="D406">
        <v>0.32486031535345838</v>
      </c>
      <c r="E406">
        <v>0.86748749051263108</v>
      </c>
      <c r="F406">
        <v>0.56055445375810664</v>
      </c>
      <c r="G406">
        <v>0.56200254261426164</v>
      </c>
      <c r="H406">
        <v>0.93965841024985375</v>
      </c>
      <c r="I406">
        <v>0.92396406839955625</v>
      </c>
      <c r="J406">
        <v>0.76647240880992484</v>
      </c>
      <c r="K406">
        <v>0.78969756748563413</v>
      </c>
      <c r="L406">
        <v>0.47764622739496465</v>
      </c>
      <c r="M406">
        <v>0.94103526703367812</v>
      </c>
      <c r="N406">
        <v>0.32775708546095506</v>
      </c>
      <c r="O406">
        <v>0.99728230309662935</v>
      </c>
      <c r="P406">
        <v>0.1973133928976043</v>
      </c>
      <c r="Q406">
        <v>0.18211735044359489</v>
      </c>
      <c r="R406">
        <v>5.9525000156164687E-2</v>
      </c>
      <c r="S406">
        <v>0.47376039436610107</v>
      </c>
      <c r="T406">
        <v>0.79669334156662952</v>
      </c>
      <c r="U406">
        <v>0.60217253071461485</v>
      </c>
      <c r="V406">
        <v>3.0193744745837359E-2</v>
      </c>
    </row>
    <row r="407" spans="2:22" x14ac:dyDescent="0.25">
      <c r="B407">
        <v>405</v>
      </c>
      <c r="C407">
        <v>0.48052030664506207</v>
      </c>
      <c r="D407">
        <v>0.89526468672462967</v>
      </c>
      <c r="E407">
        <v>0.79352404270715793</v>
      </c>
      <c r="F407">
        <v>0.81778537981375976</v>
      </c>
      <c r="G407">
        <v>0.24825749136481168</v>
      </c>
      <c r="H407">
        <v>8.9492411802272631E-2</v>
      </c>
      <c r="I407">
        <v>0.3251543390177436</v>
      </c>
      <c r="J407">
        <v>0.91784875865784632</v>
      </c>
      <c r="K407">
        <v>0.42936900072962225</v>
      </c>
      <c r="L407">
        <v>2.0497843944430993E-2</v>
      </c>
      <c r="M407">
        <v>0.66491336864039985</v>
      </c>
      <c r="N407">
        <v>0.95063684429111595</v>
      </c>
      <c r="O407">
        <v>0.5611918857558269</v>
      </c>
      <c r="P407">
        <v>0.13380315368937334</v>
      </c>
      <c r="Q407">
        <v>0.89805511263459348</v>
      </c>
      <c r="R407">
        <v>0.12705422628204399</v>
      </c>
      <c r="S407">
        <v>0.63448554044110961</v>
      </c>
      <c r="T407">
        <v>0.19934472129871761</v>
      </c>
      <c r="U407">
        <v>0.40801386569515863</v>
      </c>
      <c r="V407">
        <v>0.27273583553854319</v>
      </c>
    </row>
    <row r="408" spans="2:22" x14ac:dyDescent="0.25">
      <c r="B408">
        <v>406</v>
      </c>
      <c r="C408">
        <v>0.53979579831257851</v>
      </c>
      <c r="D408">
        <v>0.57386900238933958</v>
      </c>
      <c r="E408">
        <v>0.18853347207953775</v>
      </c>
      <c r="F408">
        <v>0.11265069965955465</v>
      </c>
      <c r="G408">
        <v>0.49818161145478168</v>
      </c>
      <c r="H408">
        <v>0.85233239870074051</v>
      </c>
      <c r="I408">
        <v>0.45411844063832429</v>
      </c>
      <c r="J408">
        <v>0.55498985993951089</v>
      </c>
      <c r="K408">
        <v>0.67227737956115696</v>
      </c>
      <c r="L408">
        <v>0.22189025657069994</v>
      </c>
      <c r="M408">
        <v>0.68434765018391475</v>
      </c>
      <c r="N408">
        <v>0.22054808975291884</v>
      </c>
      <c r="O408">
        <v>0.82869661232986513</v>
      </c>
      <c r="P408">
        <v>0.64697418783105931</v>
      </c>
      <c r="Q408">
        <v>8.1297876274483372E-2</v>
      </c>
      <c r="R408">
        <v>0.87877977823527442</v>
      </c>
      <c r="S408">
        <v>8.9997268826400578E-2</v>
      </c>
      <c r="T408">
        <v>0.18830751957383929</v>
      </c>
      <c r="U408">
        <v>0.27793796249434455</v>
      </c>
      <c r="V408">
        <v>1.6666870060443539E-2</v>
      </c>
    </row>
    <row r="409" spans="2:22" x14ac:dyDescent="0.25">
      <c r="B409">
        <v>407</v>
      </c>
      <c r="C409">
        <v>0.22073472299062402</v>
      </c>
      <c r="D409">
        <v>0.52727202399240269</v>
      </c>
      <c r="E409">
        <v>0.28731980673875235</v>
      </c>
      <c r="F409">
        <v>0.33782174627319184</v>
      </c>
      <c r="G409">
        <v>2.064836049687746E-2</v>
      </c>
      <c r="H409">
        <v>0.27641795182523321</v>
      </c>
      <c r="I409">
        <v>0.63515761227779177</v>
      </c>
      <c r="J409">
        <v>0.23317619548099078</v>
      </c>
      <c r="K409">
        <v>0.77983808397843069</v>
      </c>
      <c r="L409">
        <v>1.3166658973056578E-2</v>
      </c>
      <c r="M409">
        <v>0.87055385298937704</v>
      </c>
      <c r="N409">
        <v>0.31118382368275044</v>
      </c>
      <c r="O409">
        <v>0.73136762994318882</v>
      </c>
      <c r="P409">
        <v>0.75631304468092986</v>
      </c>
      <c r="Q409">
        <v>0.69592117124943265</v>
      </c>
      <c r="R409">
        <v>3.9709875095104596E-2</v>
      </c>
      <c r="S409">
        <v>0.34247398664230566</v>
      </c>
      <c r="T409">
        <v>0.28269501200621683</v>
      </c>
      <c r="U409">
        <v>0.82083881839637218</v>
      </c>
      <c r="V409">
        <v>0.67024091414712395</v>
      </c>
    </row>
    <row r="410" spans="2:22" x14ac:dyDescent="0.25">
      <c r="B410">
        <v>408</v>
      </c>
      <c r="C410">
        <v>0.32568664126476499</v>
      </c>
      <c r="D410">
        <v>0.77945947089933232</v>
      </c>
      <c r="E410">
        <v>0.40310591903661752</v>
      </c>
      <c r="F410">
        <v>0.95767461647690255</v>
      </c>
      <c r="G410">
        <v>0.71098967839513882</v>
      </c>
      <c r="H410">
        <v>0.16104851364501815</v>
      </c>
      <c r="I410">
        <v>0.67358203052386356</v>
      </c>
      <c r="J410">
        <v>0.15304085150276237</v>
      </c>
      <c r="K410">
        <v>0.52771143427361</v>
      </c>
      <c r="L410">
        <v>0.41605021248257756</v>
      </c>
      <c r="M410">
        <v>0.57268551306790716</v>
      </c>
      <c r="N410">
        <v>0.90715288891038814</v>
      </c>
      <c r="O410">
        <v>0.61868982047388599</v>
      </c>
      <c r="P410">
        <v>0.48802640845777656</v>
      </c>
      <c r="Q410">
        <v>0.27235566875074468</v>
      </c>
      <c r="R410">
        <v>0.32209617270121971</v>
      </c>
      <c r="S410">
        <v>0.64871482433736016</v>
      </c>
      <c r="T410">
        <v>0.88514485272246035</v>
      </c>
      <c r="U410">
        <v>0.42358518505096665</v>
      </c>
      <c r="V410">
        <v>0.8916558612639387</v>
      </c>
    </row>
    <row r="411" spans="2:22" x14ac:dyDescent="0.25">
      <c r="B411">
        <v>409</v>
      </c>
      <c r="C411">
        <v>0.3342032211331043</v>
      </c>
      <c r="D411">
        <v>0.92132674308548812</v>
      </c>
      <c r="E411">
        <v>0.64568127693410649</v>
      </c>
      <c r="F411">
        <v>0.58099211957113539</v>
      </c>
      <c r="G411">
        <v>0.66485808438612715</v>
      </c>
      <c r="H411">
        <v>0.89901132347863832</v>
      </c>
      <c r="I411">
        <v>0.82413299196100098</v>
      </c>
      <c r="J411">
        <v>0.69046314119346452</v>
      </c>
      <c r="K411">
        <v>0.73367571490638039</v>
      </c>
      <c r="L411">
        <v>0.21835723373216198</v>
      </c>
      <c r="M411">
        <v>0.19156537116662786</v>
      </c>
      <c r="N411">
        <v>0.4038085028067413</v>
      </c>
      <c r="O411">
        <v>0.26291050477150968</v>
      </c>
      <c r="P411">
        <v>4.7741799541825003E-2</v>
      </c>
      <c r="Q411">
        <v>0.36246471582912765</v>
      </c>
      <c r="R411">
        <v>0.36795667783409991</v>
      </c>
      <c r="S411">
        <v>0.25196828601268528</v>
      </c>
      <c r="T411">
        <v>0.3093663252725094</v>
      </c>
      <c r="U411">
        <v>8.5465855748147135E-2</v>
      </c>
      <c r="V411">
        <v>0.67062230465659622</v>
      </c>
    </row>
    <row r="412" spans="2:22" x14ac:dyDescent="0.25">
      <c r="B412">
        <v>410</v>
      </c>
      <c r="C412">
        <v>0.84211745767072443</v>
      </c>
      <c r="D412">
        <v>8.6013336432583465E-2</v>
      </c>
      <c r="E412">
        <v>0.36772845717116609</v>
      </c>
      <c r="F412">
        <v>0.12357744788720915</v>
      </c>
      <c r="G412">
        <v>0.71931410360834303</v>
      </c>
      <c r="H412">
        <v>6.3638525798463519E-2</v>
      </c>
      <c r="I412">
        <v>0.78137410280892716</v>
      </c>
      <c r="J412">
        <v>0.1771012019060878</v>
      </c>
      <c r="K412">
        <v>0.77875499690650862</v>
      </c>
      <c r="L412">
        <v>0.79280234332040234</v>
      </c>
      <c r="M412">
        <v>0.14847896738987476</v>
      </c>
      <c r="N412">
        <v>0.54754382023151416</v>
      </c>
      <c r="O412">
        <v>0.74170990977959139</v>
      </c>
      <c r="P412">
        <v>0.36944786641824656</v>
      </c>
      <c r="Q412">
        <v>0.27923358545305277</v>
      </c>
      <c r="R412">
        <v>0.20379275631191085</v>
      </c>
      <c r="S412">
        <v>0.29849781931801922</v>
      </c>
      <c r="T412">
        <v>0.66262210888307127</v>
      </c>
      <c r="U412">
        <v>0.59635224571538537</v>
      </c>
      <c r="V412">
        <v>0.45082176220278658</v>
      </c>
    </row>
    <row r="413" spans="2:22" x14ac:dyDescent="0.25">
      <c r="B413">
        <v>411</v>
      </c>
      <c r="C413">
        <v>0.71914266869735366</v>
      </c>
      <c r="D413">
        <v>0.21324572450233514</v>
      </c>
      <c r="E413">
        <v>6.0416262982523783E-2</v>
      </c>
      <c r="F413">
        <v>0.63082465899154272</v>
      </c>
      <c r="G413">
        <v>6.2208612229452953E-4</v>
      </c>
      <c r="H413">
        <v>0.96686844462071364</v>
      </c>
      <c r="I413">
        <v>0.63509617885654479</v>
      </c>
      <c r="J413">
        <v>0.84753795845874724</v>
      </c>
      <c r="K413">
        <v>0.98075523127752073</v>
      </c>
      <c r="L413">
        <v>2.5914716999631882E-2</v>
      </c>
      <c r="M413">
        <v>0.92691616933186438</v>
      </c>
      <c r="N413">
        <v>0.95612473667399511</v>
      </c>
      <c r="O413">
        <v>0.90036778593015843</v>
      </c>
      <c r="P413">
        <v>0.92296445396950189</v>
      </c>
      <c r="Q413">
        <v>0.63454619800220424</v>
      </c>
      <c r="R413">
        <v>0.87077049976812848</v>
      </c>
      <c r="S413">
        <v>0.9415986330120063</v>
      </c>
      <c r="T413">
        <v>0.30700047861311264</v>
      </c>
      <c r="U413">
        <v>0.89632757388767281</v>
      </c>
      <c r="V413">
        <v>0.4637061284943087</v>
      </c>
    </row>
    <row r="414" spans="2:22" x14ac:dyDescent="0.25">
      <c r="B414">
        <v>412</v>
      </c>
      <c r="C414">
        <v>0.63745637831079316</v>
      </c>
      <c r="D414">
        <v>0.4513089586212109</v>
      </c>
      <c r="E414">
        <v>0.44601480995152176</v>
      </c>
      <c r="F414">
        <v>0.36351700206629278</v>
      </c>
      <c r="G414">
        <v>9.2345931793985425E-2</v>
      </c>
      <c r="H414">
        <v>0.35722256685305886</v>
      </c>
      <c r="I414">
        <v>0.75733547220680464</v>
      </c>
      <c r="J414">
        <v>0.93098163452259897</v>
      </c>
      <c r="K414">
        <v>0.22041101231919402</v>
      </c>
      <c r="L414">
        <v>0.63218189532226265</v>
      </c>
      <c r="M414">
        <v>0.52134777121472364</v>
      </c>
      <c r="N414">
        <v>0.74271486277473908</v>
      </c>
      <c r="O414">
        <v>0.72531972667237898</v>
      </c>
      <c r="P414">
        <v>0.30979901356496953</v>
      </c>
      <c r="Q414">
        <v>0.60170250863368779</v>
      </c>
      <c r="R414">
        <v>0.61333480692476705</v>
      </c>
      <c r="S414">
        <v>0.8070235350064332</v>
      </c>
      <c r="T414">
        <v>0.67024459046602924</v>
      </c>
      <c r="U414">
        <v>0.43562350613516942</v>
      </c>
      <c r="V414">
        <v>0.45033542607620181</v>
      </c>
    </row>
    <row r="415" spans="2:22" x14ac:dyDescent="0.25">
      <c r="B415">
        <v>413</v>
      </c>
      <c r="C415">
        <v>0.66081280678573862</v>
      </c>
      <c r="D415">
        <v>0.77044889356687563</v>
      </c>
      <c r="E415">
        <v>0.70321123086648196</v>
      </c>
      <c r="F415">
        <v>7.9671806932026357E-2</v>
      </c>
      <c r="G415">
        <v>0.15206366328948118</v>
      </c>
      <c r="H415">
        <v>0.7578637465802267</v>
      </c>
      <c r="I415">
        <v>0.74711267177730378</v>
      </c>
      <c r="J415">
        <v>0.46894800109108115</v>
      </c>
      <c r="K415">
        <v>0.77962665455054569</v>
      </c>
      <c r="L415">
        <v>0.24636658832995995</v>
      </c>
      <c r="M415">
        <v>0.67115569779724527</v>
      </c>
      <c r="N415">
        <v>0.94432798579640065</v>
      </c>
      <c r="O415">
        <v>0.13835061382796798</v>
      </c>
      <c r="P415">
        <v>0.38037110712125966</v>
      </c>
      <c r="Q415">
        <v>9.5119625846989742E-2</v>
      </c>
      <c r="R415">
        <v>2.440349283420673E-2</v>
      </c>
      <c r="S415">
        <v>0.39791347713809611</v>
      </c>
      <c r="T415">
        <v>0.47278110058466827</v>
      </c>
      <c r="U415">
        <v>0.70036698995411051</v>
      </c>
      <c r="V415">
        <v>0.15691003545177207</v>
      </c>
    </row>
    <row r="416" spans="2:22" x14ac:dyDescent="0.25">
      <c r="B416">
        <v>414</v>
      </c>
      <c r="C416">
        <v>0.80243489132795753</v>
      </c>
      <c r="D416">
        <v>0.15610481032587131</v>
      </c>
      <c r="E416">
        <v>0.67164028973176215</v>
      </c>
      <c r="F416">
        <v>0.90106122089100804</v>
      </c>
      <c r="G416">
        <v>0.46433857990902849</v>
      </c>
      <c r="H416">
        <v>0.67767052311485809</v>
      </c>
      <c r="I416">
        <v>5.2496078044010908E-2</v>
      </c>
      <c r="J416">
        <v>0.74561970228552887</v>
      </c>
      <c r="K416">
        <v>0.16235636148547217</v>
      </c>
      <c r="L416">
        <v>0.99695170014256895</v>
      </c>
      <c r="M416">
        <v>0.645482358271666</v>
      </c>
      <c r="N416">
        <v>8.3865921905386109E-2</v>
      </c>
      <c r="O416">
        <v>0.40093874447759403</v>
      </c>
      <c r="P416">
        <v>0.20738635402634475</v>
      </c>
      <c r="Q416">
        <v>0.25043776640022219</v>
      </c>
      <c r="R416">
        <v>0.76324786175358383</v>
      </c>
      <c r="S416">
        <v>0.73245551836678935</v>
      </c>
      <c r="T416">
        <v>0.31604687307470058</v>
      </c>
      <c r="U416">
        <v>0.34177708662105299</v>
      </c>
      <c r="V416">
        <v>0.52556812023050536</v>
      </c>
    </row>
    <row r="417" spans="2:22" x14ac:dyDescent="0.25">
      <c r="B417">
        <v>415</v>
      </c>
      <c r="C417">
        <v>0.50778902509855861</v>
      </c>
      <c r="D417">
        <v>0.94375474491446809</v>
      </c>
      <c r="E417">
        <v>1.833108531618155E-2</v>
      </c>
      <c r="F417">
        <v>0.19937928323055143</v>
      </c>
      <c r="G417">
        <v>0.26170830667626266</v>
      </c>
      <c r="H417">
        <v>0.98600714765457487</v>
      </c>
      <c r="I417">
        <v>0.65043952632168001</v>
      </c>
      <c r="J417">
        <v>0.99132110146060115</v>
      </c>
      <c r="K417">
        <v>0.15937216975681423</v>
      </c>
      <c r="L417">
        <v>0.8796885577557676</v>
      </c>
      <c r="M417">
        <v>0.37340664697921166</v>
      </c>
      <c r="N417">
        <v>0.18175733525565718</v>
      </c>
      <c r="O417">
        <v>0.59702539906833896</v>
      </c>
      <c r="P417">
        <v>0.38328875194323708</v>
      </c>
      <c r="Q417">
        <v>0.71331603888138595</v>
      </c>
      <c r="R417">
        <v>6.4795363796625871E-2</v>
      </c>
      <c r="S417">
        <v>0.13360657610766058</v>
      </c>
      <c r="T417">
        <v>0.39688676109655896</v>
      </c>
      <c r="U417">
        <v>0.78419288136840581</v>
      </c>
      <c r="V417">
        <v>0.61512319010178218</v>
      </c>
    </row>
    <row r="418" spans="2:22" x14ac:dyDescent="0.25">
      <c r="B418">
        <v>416</v>
      </c>
      <c r="C418">
        <v>0.97944462182548331</v>
      </c>
      <c r="D418">
        <v>0.82446659204390649</v>
      </c>
      <c r="E418">
        <v>0.92070479269063821</v>
      </c>
      <c r="F418">
        <v>0.13712878778600746</v>
      </c>
      <c r="G418">
        <v>0.2177479600283112</v>
      </c>
      <c r="H418">
        <v>3.3047037336314311E-2</v>
      </c>
      <c r="I418">
        <v>0.36856539299079039</v>
      </c>
      <c r="J418">
        <v>0.68575643941777997</v>
      </c>
      <c r="K418">
        <v>0.45595885612099507</v>
      </c>
      <c r="L418">
        <v>0.87716397571172089</v>
      </c>
      <c r="M418">
        <v>0.65537913132401471</v>
      </c>
      <c r="N418">
        <v>0.43110655645061091</v>
      </c>
      <c r="O418">
        <v>0.8184206226216002</v>
      </c>
      <c r="P418">
        <v>0.11447623825075048</v>
      </c>
      <c r="Q418">
        <v>0.17117750445543489</v>
      </c>
      <c r="R418">
        <v>0.38026164726961431</v>
      </c>
      <c r="S418">
        <v>0.41759463769582172</v>
      </c>
      <c r="T418">
        <v>0.64897681444409816</v>
      </c>
      <c r="U418">
        <v>0.9317772450443853</v>
      </c>
      <c r="V418">
        <v>0.76115674693716695</v>
      </c>
    </row>
    <row r="419" spans="2:22" x14ac:dyDescent="0.25">
      <c r="B419">
        <v>417</v>
      </c>
      <c r="C419">
        <v>0.17770144323413017</v>
      </c>
      <c r="D419">
        <v>0.46896861968809977</v>
      </c>
      <c r="E419">
        <v>7.2238094028605815E-2</v>
      </c>
      <c r="F419">
        <v>0.68047500744932865</v>
      </c>
      <c r="G419">
        <v>2.9713263067870699E-2</v>
      </c>
      <c r="H419">
        <v>0.35584163636852284</v>
      </c>
      <c r="I419">
        <v>8.7890478644143677E-2</v>
      </c>
      <c r="J419">
        <v>0.8527088960379352</v>
      </c>
      <c r="K419">
        <v>0.38098745007944945</v>
      </c>
      <c r="L419">
        <v>0.46658727978132131</v>
      </c>
      <c r="M419">
        <v>0.17045906555240187</v>
      </c>
      <c r="N419">
        <v>0.41403621127702106</v>
      </c>
      <c r="O419">
        <v>0.26841627963334602</v>
      </c>
      <c r="P419">
        <v>0.62882844234228763</v>
      </c>
      <c r="Q419">
        <v>0.77616522896720586</v>
      </c>
      <c r="R419">
        <v>0.59903762467566501</v>
      </c>
      <c r="S419">
        <v>0.78980548017732777</v>
      </c>
      <c r="T419">
        <v>0.73355688388277085</v>
      </c>
      <c r="U419">
        <v>0.13011139591880649</v>
      </c>
      <c r="V419">
        <v>0.93252373437049241</v>
      </c>
    </row>
    <row r="420" spans="2:22" x14ac:dyDescent="0.25">
      <c r="B420">
        <v>418</v>
      </c>
      <c r="C420">
        <v>0.18234359775330078</v>
      </c>
      <c r="D420">
        <v>0.24564230030504852</v>
      </c>
      <c r="E420">
        <v>0.75106414820514367</v>
      </c>
      <c r="F420">
        <v>0.28322936693680667</v>
      </c>
      <c r="G420">
        <v>0.17302523656593394</v>
      </c>
      <c r="H420">
        <v>0.46670826562621781</v>
      </c>
      <c r="I420">
        <v>0.76074335778560798</v>
      </c>
      <c r="J420">
        <v>0.11626809342748712</v>
      </c>
      <c r="K420">
        <v>0.87781643138460463</v>
      </c>
      <c r="L420">
        <v>0.64821664512016652</v>
      </c>
      <c r="M420">
        <v>0.96119702218990022</v>
      </c>
      <c r="N420">
        <v>0.85034617381612021</v>
      </c>
      <c r="O420">
        <v>5.3291410581261411E-2</v>
      </c>
      <c r="P420">
        <v>0.23206782720430219</v>
      </c>
      <c r="Q420">
        <v>0.97029923714697697</v>
      </c>
      <c r="R420">
        <v>0.5998430016554761</v>
      </c>
      <c r="S420">
        <v>0.35007654243709996</v>
      </c>
      <c r="T420">
        <v>0.46533139965077303</v>
      </c>
      <c r="U420">
        <v>0.76763695138120247</v>
      </c>
      <c r="V420">
        <v>0.72249964345012585</v>
      </c>
    </row>
    <row r="421" spans="2:22" x14ac:dyDescent="0.25">
      <c r="B421">
        <v>419</v>
      </c>
      <c r="C421">
        <v>0.53897866176687437</v>
      </c>
      <c r="D421">
        <v>0.11918732016274713</v>
      </c>
      <c r="E421">
        <v>0.94022072564520309</v>
      </c>
      <c r="F421">
        <v>0.64849399367825189</v>
      </c>
      <c r="G421">
        <v>0.4061375664312914</v>
      </c>
      <c r="H421">
        <v>0.37048454799991593</v>
      </c>
      <c r="I421">
        <v>0.11346312533847636</v>
      </c>
      <c r="J421">
        <v>0.73494993229265759</v>
      </c>
      <c r="K421">
        <v>0.6396589119929601</v>
      </c>
      <c r="L421">
        <v>0.99844840284652769</v>
      </c>
      <c r="M421">
        <v>0.49827384015415221</v>
      </c>
      <c r="N421">
        <v>0.98698798985095504</v>
      </c>
      <c r="O421">
        <v>8.2421890361596972E-2</v>
      </c>
      <c r="P421">
        <v>4.1398606486625411E-2</v>
      </c>
      <c r="Q421">
        <v>0.9153686410829045</v>
      </c>
      <c r="R421">
        <v>0.47229615743289538</v>
      </c>
      <c r="S421">
        <v>0.27322283036663642</v>
      </c>
      <c r="T421">
        <v>0.6444132724340339</v>
      </c>
      <c r="U421">
        <v>0.22527583759713377</v>
      </c>
      <c r="V421">
        <v>0.82447264980449009</v>
      </c>
    </row>
    <row r="422" spans="2:22" x14ac:dyDescent="0.25">
      <c r="B422">
        <v>420</v>
      </c>
      <c r="C422">
        <v>0.90134316216701849</v>
      </c>
      <c r="D422">
        <v>1.5852001581906805E-2</v>
      </c>
      <c r="E422">
        <v>0.95878664034561289</v>
      </c>
      <c r="F422">
        <v>0.92331749222049986</v>
      </c>
      <c r="G422">
        <v>0.5740564593413886</v>
      </c>
      <c r="H422">
        <v>0.22365692717832264</v>
      </c>
      <c r="I422">
        <v>0.87280272701784267</v>
      </c>
      <c r="J422">
        <v>0.31992365521519606</v>
      </c>
      <c r="K422">
        <v>0.20053186888827579</v>
      </c>
      <c r="L422">
        <v>0.2845908750674333</v>
      </c>
      <c r="M422">
        <v>0.64660182558859614</v>
      </c>
      <c r="N422">
        <v>0.19841262528403902</v>
      </c>
      <c r="O422">
        <v>0.89447263021110346</v>
      </c>
      <c r="P422">
        <v>0.99198599382259456</v>
      </c>
      <c r="Q422">
        <v>0.11094589594688209</v>
      </c>
      <c r="R422">
        <v>0.21339264499529342</v>
      </c>
      <c r="S422">
        <v>0.10055156129183995</v>
      </c>
      <c r="T422">
        <v>0.30427278016650483</v>
      </c>
      <c r="U422">
        <v>0.69498653526985632</v>
      </c>
      <c r="V422">
        <v>0.91915044638947418</v>
      </c>
    </row>
    <row r="423" spans="2:22" x14ac:dyDescent="0.25">
      <c r="B423">
        <v>421</v>
      </c>
      <c r="C423">
        <v>0.35879202234672558</v>
      </c>
      <c r="D423">
        <v>4.2750762283260357E-2</v>
      </c>
      <c r="E423">
        <v>0.55202543274680771</v>
      </c>
      <c r="F423">
        <v>0.57736541134866215</v>
      </c>
      <c r="G423">
        <v>2.8561826004262159E-2</v>
      </c>
      <c r="H423">
        <v>0.15484978374127767</v>
      </c>
      <c r="I423">
        <v>0.68254831047579612</v>
      </c>
      <c r="J423">
        <v>0.65772898800702184</v>
      </c>
      <c r="K423">
        <v>0.75137240100514191</v>
      </c>
      <c r="L423">
        <v>0.17285348853598514</v>
      </c>
      <c r="M423">
        <v>0.85856440899261255</v>
      </c>
      <c r="N423">
        <v>6.3578183388597331E-2</v>
      </c>
      <c r="O423">
        <v>0.69520354594137057</v>
      </c>
      <c r="P423">
        <v>0.25336914197831284</v>
      </c>
      <c r="Q423">
        <v>0.55879004028989065</v>
      </c>
      <c r="R423">
        <v>0.95263301221514141</v>
      </c>
      <c r="S423">
        <v>0.96703498139720012</v>
      </c>
      <c r="T423">
        <v>0.99980983195824269</v>
      </c>
      <c r="U423">
        <v>0.40972687456666623</v>
      </c>
      <c r="V423">
        <v>0.75785222896472182</v>
      </c>
    </row>
    <row r="424" spans="2:22" x14ac:dyDescent="0.25">
      <c r="B424">
        <v>422</v>
      </c>
      <c r="C424">
        <v>0.842825135540479</v>
      </c>
      <c r="D424">
        <v>0.42389017051017852</v>
      </c>
      <c r="E424">
        <v>0.9331087127277975</v>
      </c>
      <c r="F424">
        <v>0.52057449303684411</v>
      </c>
      <c r="G424">
        <v>0.71136431154755275</v>
      </c>
      <c r="H424">
        <v>0.19699050610145474</v>
      </c>
      <c r="I424">
        <v>5.3321127754969E-2</v>
      </c>
      <c r="J424">
        <v>0.4293562267520592</v>
      </c>
      <c r="K424">
        <v>0.75507435003512668</v>
      </c>
      <c r="L424">
        <v>0.36704652811708938</v>
      </c>
      <c r="M424">
        <v>0.13963131027655384</v>
      </c>
      <c r="N424">
        <v>0.90070389127630701</v>
      </c>
      <c r="O424">
        <v>0.71297447047851303</v>
      </c>
      <c r="P424">
        <v>0.15425954139431797</v>
      </c>
      <c r="Q424">
        <v>0.46259956592523555</v>
      </c>
      <c r="R424">
        <v>0.37812395786273179</v>
      </c>
      <c r="S424">
        <v>0.89378059441127355</v>
      </c>
      <c r="T424">
        <v>0.55578344582247841</v>
      </c>
      <c r="U424">
        <v>0.13356051610272246</v>
      </c>
      <c r="V424">
        <v>0.47425562584641162</v>
      </c>
    </row>
    <row r="425" spans="2:22" x14ac:dyDescent="0.25">
      <c r="B425">
        <v>423</v>
      </c>
      <c r="C425">
        <v>4.6769242477484596E-3</v>
      </c>
      <c r="D425">
        <v>0.48182646446623179</v>
      </c>
      <c r="E425">
        <v>0.59490544817635715</v>
      </c>
      <c r="F425">
        <v>0.92440378356049124</v>
      </c>
      <c r="G425">
        <v>0.1256727515140712</v>
      </c>
      <c r="H425">
        <v>0.53826973804943545</v>
      </c>
      <c r="I425">
        <v>0.90426892142692328</v>
      </c>
      <c r="J425">
        <v>0.33176849172474476</v>
      </c>
      <c r="K425">
        <v>0.62540103425195381</v>
      </c>
      <c r="L425">
        <v>0.4588072599017663</v>
      </c>
      <c r="M425">
        <v>8.2390226461388716E-2</v>
      </c>
      <c r="N425">
        <v>0.28493071106079793</v>
      </c>
      <c r="O425">
        <v>0.17863698362463554</v>
      </c>
      <c r="P425">
        <v>7.786734788884786E-2</v>
      </c>
      <c r="Q425">
        <v>0.63046183642027964</v>
      </c>
      <c r="R425">
        <v>0.81398586442974796</v>
      </c>
      <c r="S425">
        <v>0.84477569464498803</v>
      </c>
      <c r="T425">
        <v>0.60121984159074349</v>
      </c>
      <c r="U425">
        <v>4.2634025156114141E-3</v>
      </c>
      <c r="V425">
        <v>0.76670577602820789</v>
      </c>
    </row>
    <row r="426" spans="2:22" x14ac:dyDescent="0.25">
      <c r="B426">
        <v>424</v>
      </c>
      <c r="C426">
        <v>0.93277030965466445</v>
      </c>
      <c r="D426">
        <v>0.2136992138469056</v>
      </c>
      <c r="E426">
        <v>0.75515426012876086</v>
      </c>
      <c r="F426">
        <v>1.4923574886549495E-2</v>
      </c>
      <c r="G426">
        <v>0.47423225031079319</v>
      </c>
      <c r="H426">
        <v>0.53753757116096423</v>
      </c>
      <c r="I426">
        <v>3.873143243487398E-2</v>
      </c>
      <c r="J426">
        <v>0.94161944517963647</v>
      </c>
      <c r="K426">
        <v>0.69346555186886594</v>
      </c>
      <c r="L426">
        <v>0.22504954855894166</v>
      </c>
      <c r="M426">
        <v>3.9230996106664806E-2</v>
      </c>
      <c r="N426">
        <v>0.81366378063435629</v>
      </c>
      <c r="O426">
        <v>0.57028712643385049</v>
      </c>
      <c r="P426">
        <v>0.73605467280052572</v>
      </c>
      <c r="Q426">
        <v>0.64722217226880985</v>
      </c>
      <c r="R426">
        <v>0.83047024387402324</v>
      </c>
      <c r="S426">
        <v>0.20980326128137894</v>
      </c>
      <c r="T426">
        <v>0.43523229881472592</v>
      </c>
      <c r="U426">
        <v>0.64987201657044302</v>
      </c>
      <c r="V426">
        <v>0.61854386400200756</v>
      </c>
    </row>
    <row r="427" spans="2:22" x14ac:dyDescent="0.25">
      <c r="B427">
        <v>425</v>
      </c>
      <c r="C427">
        <v>0.54843056361270048</v>
      </c>
      <c r="D427">
        <v>0.53724966588204026</v>
      </c>
      <c r="E427">
        <v>0.75896133044663294</v>
      </c>
      <c r="F427">
        <v>0.50232458536299807</v>
      </c>
      <c r="G427">
        <v>0.37688814167710993</v>
      </c>
      <c r="H427">
        <v>0.78909192661733041</v>
      </c>
      <c r="I427">
        <v>0.30012830367441734</v>
      </c>
      <c r="J427">
        <v>0.7743036458948156</v>
      </c>
      <c r="K427">
        <v>0.2258306506370289</v>
      </c>
      <c r="L427">
        <v>0.96162160908766925</v>
      </c>
      <c r="M427">
        <v>0.91776992823739567</v>
      </c>
      <c r="N427">
        <v>0.22864555556010302</v>
      </c>
      <c r="O427">
        <v>0.53476092112475282</v>
      </c>
      <c r="P427">
        <v>0.19853295193984999</v>
      </c>
      <c r="Q427">
        <v>0.33944981588710976</v>
      </c>
      <c r="R427">
        <v>0.18337352063065815</v>
      </c>
      <c r="S427">
        <v>0.28502491859802781</v>
      </c>
      <c r="T427">
        <v>0.99057047736766002</v>
      </c>
      <c r="U427">
        <v>0.33969511252417117</v>
      </c>
      <c r="V427">
        <v>0.79617752586790491</v>
      </c>
    </row>
    <row r="428" spans="2:22" x14ac:dyDescent="0.25">
      <c r="B428">
        <v>426</v>
      </c>
      <c r="C428">
        <v>0.65188471529668846</v>
      </c>
      <c r="D428">
        <v>0.99385164270641368</v>
      </c>
      <c r="E428">
        <v>0.81033345618459673</v>
      </c>
      <c r="F428">
        <v>0.48642029478189297</v>
      </c>
      <c r="G428">
        <v>0.1916931926094092</v>
      </c>
      <c r="H428">
        <v>0.25428882928390739</v>
      </c>
      <c r="I428">
        <v>0.59745411567852535</v>
      </c>
      <c r="J428">
        <v>7.6438034012573652E-2</v>
      </c>
      <c r="K428">
        <v>0.40902987334779994</v>
      </c>
      <c r="L428">
        <v>0.3021231247376972</v>
      </c>
      <c r="M428">
        <v>0.75250208148905173</v>
      </c>
      <c r="N428">
        <v>0.99837035257450424</v>
      </c>
      <c r="O428">
        <v>0.91079109540615022</v>
      </c>
      <c r="P428">
        <v>0.46052422066761167</v>
      </c>
      <c r="Q428">
        <v>0.68277725666719302</v>
      </c>
      <c r="R428">
        <v>0.92958933710796554</v>
      </c>
      <c r="S428">
        <v>0.53270529443210468</v>
      </c>
      <c r="T428">
        <v>0.25506502770561834</v>
      </c>
      <c r="U428">
        <v>0.66514321990434255</v>
      </c>
      <c r="V428">
        <v>0.26621961026391894</v>
      </c>
    </row>
    <row r="429" spans="2:22" x14ac:dyDescent="0.25">
      <c r="B429">
        <v>427</v>
      </c>
      <c r="C429">
        <v>0.69412259315442615</v>
      </c>
      <c r="D429">
        <v>0.25144974189704361</v>
      </c>
      <c r="E429">
        <v>0.88351238956300548</v>
      </c>
      <c r="F429">
        <v>0.73309184865575006</v>
      </c>
      <c r="G429">
        <v>0.25143716162474306</v>
      </c>
      <c r="H429">
        <v>0.251416634733439</v>
      </c>
      <c r="I429">
        <v>0.61403706451946416</v>
      </c>
      <c r="J429">
        <v>0.38550947272914637</v>
      </c>
      <c r="K429">
        <v>0.89191031860998327</v>
      </c>
      <c r="L429">
        <v>0.34544015990211818</v>
      </c>
      <c r="M429">
        <v>0.29639320123955848</v>
      </c>
      <c r="N429">
        <v>0.20115874561652292</v>
      </c>
      <c r="O429">
        <v>0.59268680500565885</v>
      </c>
      <c r="P429">
        <v>0.43048783729966722</v>
      </c>
      <c r="Q429">
        <v>0.21377639748110511</v>
      </c>
      <c r="R429">
        <v>0.18645291544010023</v>
      </c>
      <c r="S429">
        <v>0.58061101724489106</v>
      </c>
      <c r="T429">
        <v>0.31139319755022865</v>
      </c>
      <c r="U429">
        <v>0.36125529538471857</v>
      </c>
      <c r="V429">
        <v>0.98301015701730554</v>
      </c>
    </row>
    <row r="430" spans="2:22" x14ac:dyDescent="0.25">
      <c r="B430">
        <v>428</v>
      </c>
      <c r="C430">
        <v>0.35946894616665137</v>
      </c>
      <c r="D430">
        <v>0.93326922557145053</v>
      </c>
      <c r="E430">
        <v>9.0459600549137598E-2</v>
      </c>
      <c r="F430">
        <v>0.70492892686413211</v>
      </c>
      <c r="G430">
        <v>0.7715601480085823</v>
      </c>
      <c r="H430">
        <v>0.83339364629908408</v>
      </c>
      <c r="I430">
        <v>0.47213957999536227</v>
      </c>
      <c r="J430">
        <v>6.9414147043583618E-2</v>
      </c>
      <c r="K430">
        <v>0.35876497516414485</v>
      </c>
      <c r="L430">
        <v>0.96820367921726724</v>
      </c>
      <c r="M430">
        <v>0.66068516221143736</v>
      </c>
      <c r="N430">
        <v>5.1409310461441038E-3</v>
      </c>
      <c r="O430">
        <v>9.1270337146683866E-2</v>
      </c>
      <c r="P430">
        <v>0.54474116753249846</v>
      </c>
      <c r="Q430">
        <v>0.23168481399613183</v>
      </c>
      <c r="R430">
        <v>0.70796459022059577</v>
      </c>
      <c r="S430">
        <v>0.2271934293050073</v>
      </c>
      <c r="T430">
        <v>0.94137159498096667</v>
      </c>
      <c r="U430">
        <v>0.54294204254790368</v>
      </c>
      <c r="V430">
        <v>7.126723608415686E-2</v>
      </c>
    </row>
    <row r="431" spans="2:22" x14ac:dyDescent="0.25">
      <c r="B431">
        <v>429</v>
      </c>
      <c r="C431">
        <v>0.88464560300654149</v>
      </c>
      <c r="D431">
        <v>0.27170626833441602</v>
      </c>
      <c r="E431">
        <v>0.97018661698344744</v>
      </c>
      <c r="F431">
        <v>0.11726080320706789</v>
      </c>
      <c r="G431">
        <v>0.76341031696224082</v>
      </c>
      <c r="H431">
        <v>0.12956337931922879</v>
      </c>
      <c r="I431">
        <v>3.5563005979734941E-2</v>
      </c>
      <c r="J431">
        <v>0.78686791128829037</v>
      </c>
      <c r="K431">
        <v>3.1411819160030774E-2</v>
      </c>
      <c r="L431">
        <v>0.58237598641811905</v>
      </c>
      <c r="M431">
        <v>9.42751262471484E-2</v>
      </c>
      <c r="N431">
        <v>0.40101977611748119</v>
      </c>
      <c r="O431">
        <v>0.46484891225349312</v>
      </c>
      <c r="P431">
        <v>0.50945215335520078</v>
      </c>
      <c r="Q431">
        <v>0.55277801890769496</v>
      </c>
      <c r="R431">
        <v>0.51143446988026864</v>
      </c>
      <c r="S431">
        <v>0.12551675852178157</v>
      </c>
      <c r="T431">
        <v>0.44494459131120134</v>
      </c>
      <c r="U431">
        <v>0.22991990600557255</v>
      </c>
      <c r="V431">
        <v>0.27363616403654856</v>
      </c>
    </row>
    <row r="432" spans="2:22" x14ac:dyDescent="0.25">
      <c r="B432">
        <v>430</v>
      </c>
      <c r="C432">
        <v>0.88977287475964784</v>
      </c>
      <c r="D432">
        <v>4.2750281376979338E-2</v>
      </c>
      <c r="E432">
        <v>0.32949559391037053</v>
      </c>
      <c r="F432">
        <v>0.69540372279754536</v>
      </c>
      <c r="G432">
        <v>0.54931475704747879</v>
      </c>
      <c r="H432">
        <v>0.54372470821379815</v>
      </c>
      <c r="I432">
        <v>0.35097280362620209</v>
      </c>
      <c r="J432">
        <v>0.53612457820727011</v>
      </c>
      <c r="K432">
        <v>0.54625321699322349</v>
      </c>
      <c r="L432">
        <v>0.53677753420787733</v>
      </c>
      <c r="M432">
        <v>0.10510242311501417</v>
      </c>
      <c r="N432">
        <v>0.54448775834742924</v>
      </c>
      <c r="O432">
        <v>0.8689309147238593</v>
      </c>
      <c r="P432">
        <v>3.1720431263607685E-2</v>
      </c>
      <c r="Q432">
        <v>0.37688602052925702</v>
      </c>
      <c r="R432">
        <v>0.43066864346834244</v>
      </c>
      <c r="S432">
        <v>0.12414069156364205</v>
      </c>
      <c r="T432">
        <v>0.34023366197143545</v>
      </c>
      <c r="U432">
        <v>0.74759426340358992</v>
      </c>
      <c r="V432">
        <v>0.40388333642968366</v>
      </c>
    </row>
    <row r="433" spans="2:22" x14ac:dyDescent="0.25">
      <c r="B433">
        <v>431</v>
      </c>
      <c r="C433">
        <v>0.94876314575059539</v>
      </c>
      <c r="D433">
        <v>0.11025035437814434</v>
      </c>
      <c r="E433">
        <v>0.87693875018803524</v>
      </c>
      <c r="F433">
        <v>0.25950971804860967</v>
      </c>
      <c r="G433">
        <v>0.60015779372636979</v>
      </c>
      <c r="H433">
        <v>0.71289070342080962</v>
      </c>
      <c r="I433">
        <v>0.39479638849761689</v>
      </c>
      <c r="J433">
        <v>0.45336594829262422</v>
      </c>
      <c r="K433">
        <v>0.93991626077659074</v>
      </c>
      <c r="L433">
        <v>5.9229585350707215E-2</v>
      </c>
      <c r="M433">
        <v>0.36438151355311721</v>
      </c>
      <c r="N433">
        <v>0.58373583519055261</v>
      </c>
      <c r="O433">
        <v>0.33985312932452238</v>
      </c>
      <c r="P433">
        <v>1.6369193893255751E-2</v>
      </c>
      <c r="Q433">
        <v>0.27281767361789755</v>
      </c>
      <c r="R433">
        <v>0.76843346112916455</v>
      </c>
      <c r="S433">
        <v>0.49436637803474892</v>
      </c>
      <c r="T433">
        <v>0.59007433670198717</v>
      </c>
      <c r="U433">
        <v>0.47679683931643391</v>
      </c>
      <c r="V433">
        <v>0.20804343736280262</v>
      </c>
    </row>
    <row r="434" spans="2:22" x14ac:dyDescent="0.25">
      <c r="B434">
        <v>432</v>
      </c>
      <c r="C434">
        <v>0.74779064077892787</v>
      </c>
      <c r="D434">
        <v>0.20911046335810468</v>
      </c>
      <c r="E434">
        <v>0.69950889481310741</v>
      </c>
      <c r="F434">
        <v>0.91211947242056413</v>
      </c>
      <c r="G434">
        <v>0.27958003289199618</v>
      </c>
      <c r="H434">
        <v>0.56775933420094926</v>
      </c>
      <c r="I434">
        <v>0.41476848214785078</v>
      </c>
      <c r="J434">
        <v>0.53194034109456267</v>
      </c>
      <c r="K434">
        <v>0.56660326046294651</v>
      </c>
      <c r="L434">
        <v>0.84302342257957563</v>
      </c>
      <c r="M434">
        <v>0.42343101259404214</v>
      </c>
      <c r="N434">
        <v>0.98190601173314285</v>
      </c>
      <c r="O434">
        <v>6.2841549363719107E-2</v>
      </c>
      <c r="P434">
        <v>0.34650037687464419</v>
      </c>
      <c r="Q434">
        <v>0.1073373416609098</v>
      </c>
      <c r="R434">
        <v>0.55663899080226398</v>
      </c>
      <c r="S434">
        <v>0.25636225520979994</v>
      </c>
      <c r="T434">
        <v>0.27952467932273617</v>
      </c>
      <c r="U434">
        <v>0.19283775904232625</v>
      </c>
      <c r="V434">
        <v>0.7738863847384887</v>
      </c>
    </row>
    <row r="435" spans="2:22" x14ac:dyDescent="0.25">
      <c r="B435">
        <v>433</v>
      </c>
      <c r="C435">
        <v>0.95859064285915463</v>
      </c>
      <c r="D435">
        <v>0.7294302623727722</v>
      </c>
      <c r="E435">
        <v>0.86240896220083663</v>
      </c>
      <c r="F435">
        <v>0.39301072368721224</v>
      </c>
      <c r="G435">
        <v>0.4664660404065688</v>
      </c>
      <c r="H435">
        <v>0.12211925169771254</v>
      </c>
      <c r="I435">
        <v>0.70285319717270167</v>
      </c>
      <c r="J435">
        <v>0.85343178528597896</v>
      </c>
      <c r="K435">
        <v>0.86809038625314461</v>
      </c>
      <c r="L435">
        <v>0.80362506328000816</v>
      </c>
      <c r="M435">
        <v>0.98654742566826981</v>
      </c>
      <c r="N435">
        <v>0.96472660732171356</v>
      </c>
      <c r="O435">
        <v>0.47861852544923544</v>
      </c>
      <c r="P435">
        <v>0.81590950964223019</v>
      </c>
      <c r="Q435">
        <v>2.3912784033424783E-2</v>
      </c>
      <c r="R435">
        <v>0.41855187893973866</v>
      </c>
      <c r="S435">
        <v>0.53204922619398043</v>
      </c>
      <c r="T435">
        <v>0.905656273556944</v>
      </c>
      <c r="U435">
        <v>0.80980246362023411</v>
      </c>
      <c r="V435">
        <v>0.62345291422198579</v>
      </c>
    </row>
    <row r="436" spans="2:22" x14ac:dyDescent="0.25">
      <c r="B436">
        <v>434</v>
      </c>
      <c r="C436">
        <v>0.54481084365526855</v>
      </c>
      <c r="D436">
        <v>0.64288721443182983</v>
      </c>
      <c r="E436">
        <v>0.42722193399394559</v>
      </c>
      <c r="F436">
        <v>0.55263736087145698</v>
      </c>
      <c r="G436">
        <v>0.5115980406394276</v>
      </c>
      <c r="H436">
        <v>0.60787100601520638</v>
      </c>
      <c r="I436">
        <v>0.87927002931269849</v>
      </c>
      <c r="J436">
        <v>0.40874356392587252</v>
      </c>
      <c r="K436">
        <v>0.3212467027564414</v>
      </c>
      <c r="L436">
        <v>0.40477855134362883</v>
      </c>
      <c r="M436">
        <v>0.78790602061108883</v>
      </c>
      <c r="N436">
        <v>0.66416489010978896</v>
      </c>
      <c r="O436">
        <v>0.66415928395525592</v>
      </c>
      <c r="P436">
        <v>0.37174187031938111</v>
      </c>
      <c r="Q436">
        <v>8.3190215190275252E-2</v>
      </c>
      <c r="R436">
        <v>0.76486108605128345</v>
      </c>
      <c r="S436">
        <v>0.21981848534966941</v>
      </c>
      <c r="T436">
        <v>0.94778081632126376</v>
      </c>
      <c r="U436">
        <v>0.56442599734219012</v>
      </c>
      <c r="V436">
        <v>0.33388638640337298</v>
      </c>
    </row>
    <row r="437" spans="2:22" x14ac:dyDescent="0.25">
      <c r="B437">
        <v>435</v>
      </c>
      <c r="C437">
        <v>0.57723017410890742</v>
      </c>
      <c r="D437">
        <v>0.44361901083654831</v>
      </c>
      <c r="E437">
        <v>0.93698848398270584</v>
      </c>
      <c r="F437">
        <v>0.52720757060190615</v>
      </c>
      <c r="G437">
        <v>0.87161042822324486</v>
      </c>
      <c r="H437">
        <v>0.36520664878195053</v>
      </c>
      <c r="I437">
        <v>0.55010673180897318</v>
      </c>
      <c r="J437">
        <v>0.27145507994491291</v>
      </c>
      <c r="K437">
        <v>0.86198907971922445</v>
      </c>
      <c r="L437">
        <v>0.7863018179491803</v>
      </c>
      <c r="M437">
        <v>0.95899355709581391</v>
      </c>
      <c r="N437">
        <v>0.6808352423270132</v>
      </c>
      <c r="O437">
        <v>8.0772709601245829E-2</v>
      </c>
      <c r="P437">
        <v>0.38722890976753188</v>
      </c>
      <c r="Q437">
        <v>5.2841473984644782E-2</v>
      </c>
      <c r="R437">
        <v>7.1166484735610158E-2</v>
      </c>
      <c r="S437">
        <v>0.76377466415770456</v>
      </c>
      <c r="T437">
        <v>4.6428145145023691E-2</v>
      </c>
      <c r="U437">
        <v>0.21035244657485519</v>
      </c>
      <c r="V437">
        <v>0.9605708938626778</v>
      </c>
    </row>
    <row r="438" spans="2:22" x14ac:dyDescent="0.25">
      <c r="B438">
        <v>436</v>
      </c>
      <c r="C438">
        <v>0.51851824973423177</v>
      </c>
      <c r="D438">
        <v>0.56274083378850381</v>
      </c>
      <c r="E438">
        <v>0.31756143352661947</v>
      </c>
      <c r="F438">
        <v>0.60853343192276066</v>
      </c>
      <c r="G438">
        <v>0.65870696907572968</v>
      </c>
      <c r="H438">
        <v>0.31174799538975861</v>
      </c>
      <c r="I438">
        <v>0.87449573029946315</v>
      </c>
      <c r="J438">
        <v>0.28088978021989752</v>
      </c>
      <c r="K438">
        <v>0.66031270056375524</v>
      </c>
      <c r="L438">
        <v>0.32411666345121692</v>
      </c>
      <c r="M438">
        <v>0.14412786699486535</v>
      </c>
      <c r="N438">
        <v>0.962903587135159</v>
      </c>
      <c r="O438">
        <v>0.99801691846243745</v>
      </c>
      <c r="P438">
        <v>0.65000720355531305</v>
      </c>
      <c r="Q438">
        <v>8.5590074644088077E-2</v>
      </c>
      <c r="R438">
        <v>9.1931806240185487E-2</v>
      </c>
      <c r="S438">
        <v>0.5006687545522901</v>
      </c>
      <c r="T438">
        <v>0.87626332087299974</v>
      </c>
      <c r="U438">
        <v>0.35040044417869165</v>
      </c>
      <c r="V438">
        <v>0.58970081284514664</v>
      </c>
    </row>
    <row r="439" spans="2:22" x14ac:dyDescent="0.25">
      <c r="B439">
        <v>437</v>
      </c>
      <c r="C439">
        <v>0.12252100908346919</v>
      </c>
      <c r="D439">
        <v>0.78524394417370513</v>
      </c>
      <c r="E439">
        <v>0.96915581626113489</v>
      </c>
      <c r="F439">
        <v>0.72336120765301448</v>
      </c>
      <c r="G439">
        <v>0.18583020346328327</v>
      </c>
      <c r="H439">
        <v>0.10609837738853001</v>
      </c>
      <c r="I439">
        <v>0.82711334907648926</v>
      </c>
      <c r="J439">
        <v>0.93044719281385824</v>
      </c>
      <c r="K439">
        <v>0.65431716885190028</v>
      </c>
      <c r="L439">
        <v>0.83074003718664424</v>
      </c>
      <c r="M439">
        <v>0.37175944012645457</v>
      </c>
      <c r="N439">
        <v>0.82629647118291683</v>
      </c>
      <c r="O439">
        <v>0.45382861419760356</v>
      </c>
      <c r="P439">
        <v>0.78931475769774639</v>
      </c>
      <c r="Q439">
        <v>0.26915968604754559</v>
      </c>
      <c r="R439">
        <v>0.33038931877455902</v>
      </c>
      <c r="S439">
        <v>0.94832461621328989</v>
      </c>
      <c r="T439">
        <v>0.53624862432812614</v>
      </c>
      <c r="U439">
        <v>0.34155041571936273</v>
      </c>
      <c r="V439">
        <v>0.87825934266274897</v>
      </c>
    </row>
    <row r="440" spans="2:22" x14ac:dyDescent="0.25">
      <c r="B440">
        <v>438</v>
      </c>
      <c r="C440">
        <v>0.46567932634221876</v>
      </c>
      <c r="D440">
        <v>0.79201041059293598</v>
      </c>
      <c r="E440">
        <v>0.47565132354273665</v>
      </c>
      <c r="F440">
        <v>0.91172446287326836</v>
      </c>
      <c r="G440">
        <v>0.18272793825442601</v>
      </c>
      <c r="H440">
        <v>0.81926970030071367</v>
      </c>
      <c r="I440">
        <v>0.25029701638118595</v>
      </c>
      <c r="J440">
        <v>0.85906503107630172</v>
      </c>
      <c r="K440">
        <v>0.15047496743793176</v>
      </c>
      <c r="L440">
        <v>0.52604172212795763</v>
      </c>
      <c r="M440">
        <v>9.2740072231328741E-2</v>
      </c>
      <c r="N440">
        <v>0.58261297665963863</v>
      </c>
      <c r="O440">
        <v>0.56411230338921259</v>
      </c>
      <c r="P440">
        <v>0.59065978900071681</v>
      </c>
      <c r="Q440">
        <v>2.831071188282186E-3</v>
      </c>
      <c r="R440">
        <v>0.72655442408931337</v>
      </c>
      <c r="S440">
        <v>0.55426403834677718</v>
      </c>
      <c r="T440">
        <v>0.67754409422937378</v>
      </c>
      <c r="U440">
        <v>0.73690932271746235</v>
      </c>
      <c r="V440">
        <v>0.59371246028590052</v>
      </c>
    </row>
    <row r="441" spans="2:22" x14ac:dyDescent="0.25">
      <c r="B441">
        <v>439</v>
      </c>
      <c r="C441">
        <v>0.54207596809570147</v>
      </c>
      <c r="D441">
        <v>0.9843904835641053</v>
      </c>
      <c r="E441">
        <v>0.94257170964246417</v>
      </c>
      <c r="F441">
        <v>0.35092507489793068</v>
      </c>
      <c r="G441">
        <v>0.85710194173930598</v>
      </c>
      <c r="H441">
        <v>0.11625236120976368</v>
      </c>
      <c r="I441">
        <v>0.91770569907297972</v>
      </c>
      <c r="J441">
        <v>0.70301134267110399</v>
      </c>
      <c r="K441">
        <v>6.6771419607289495E-2</v>
      </c>
      <c r="L441">
        <v>0.16205171034947963</v>
      </c>
      <c r="M441">
        <v>0.78665571181555216</v>
      </c>
      <c r="N441">
        <v>0.99770423433985833</v>
      </c>
      <c r="O441">
        <v>0.24734504510503186</v>
      </c>
      <c r="P441">
        <v>0.45275036772541299</v>
      </c>
      <c r="Q441">
        <v>0.80687666928927237</v>
      </c>
      <c r="R441">
        <v>0.9042896723316336</v>
      </c>
      <c r="S441">
        <v>0.38159265257568986</v>
      </c>
      <c r="T441">
        <v>0.96951682044825804</v>
      </c>
      <c r="U441">
        <v>0.71084930144225167</v>
      </c>
      <c r="V441">
        <v>0.16026118310969251</v>
      </c>
    </row>
    <row r="442" spans="2:22" x14ac:dyDescent="0.25">
      <c r="B442">
        <v>440</v>
      </c>
      <c r="C442">
        <v>0.37794723338545744</v>
      </c>
      <c r="D442">
        <v>0.45639653052180562</v>
      </c>
      <c r="E442">
        <v>0.67367654317330183</v>
      </c>
      <c r="F442">
        <v>0.39036627652283595</v>
      </c>
      <c r="G442">
        <v>0.7790588825490552</v>
      </c>
      <c r="H442">
        <v>0.30843494477370292</v>
      </c>
      <c r="I442">
        <v>0.80258103700084726</v>
      </c>
      <c r="J442">
        <v>0.44400600781237842</v>
      </c>
      <c r="K442">
        <v>0.24621185375627075</v>
      </c>
      <c r="L442">
        <v>0.69688089525293595</v>
      </c>
      <c r="M442">
        <v>0.37183561446297331</v>
      </c>
      <c r="N442">
        <v>0.59649585948752204</v>
      </c>
      <c r="O442">
        <v>0.72872984827951193</v>
      </c>
      <c r="P442">
        <v>0.40854968325114172</v>
      </c>
      <c r="Q442">
        <v>0.30336175079960714</v>
      </c>
      <c r="R442">
        <v>0.66166182699324505</v>
      </c>
      <c r="S442">
        <v>0.89450046300866259</v>
      </c>
      <c r="T442">
        <v>0.87351503930440022</v>
      </c>
      <c r="U442">
        <v>0.97672614500814015</v>
      </c>
      <c r="V442">
        <v>0.49956742187889169</v>
      </c>
    </row>
    <row r="443" spans="2:22" x14ac:dyDescent="0.25">
      <c r="B443">
        <v>441</v>
      </c>
      <c r="C443">
        <v>0.45189705429836735</v>
      </c>
      <c r="D443">
        <v>0.16098055902534636</v>
      </c>
      <c r="E443">
        <v>0.67619977476319826</v>
      </c>
      <c r="F443">
        <v>7.1924513804956014E-2</v>
      </c>
      <c r="G443">
        <v>0.28784586110424382</v>
      </c>
      <c r="H443">
        <v>0.13871038696986737</v>
      </c>
      <c r="I443">
        <v>0.82536607847225407</v>
      </c>
      <c r="J443">
        <v>0.95701433137599778</v>
      </c>
      <c r="K443">
        <v>0.54957934856782931</v>
      </c>
      <c r="L443">
        <v>0.71894675285243292</v>
      </c>
      <c r="M443">
        <v>0.66701927807614414</v>
      </c>
      <c r="N443">
        <v>0.51707496159187283</v>
      </c>
      <c r="O443">
        <v>2.7862493527276877E-2</v>
      </c>
      <c r="P443">
        <v>0.9276772147930088</v>
      </c>
      <c r="Q443">
        <v>0.17748827665269951</v>
      </c>
      <c r="R443">
        <v>0.50987445370278395</v>
      </c>
      <c r="S443">
        <v>0.48571600687348004</v>
      </c>
      <c r="T443">
        <v>0.3280639395776308</v>
      </c>
      <c r="U443">
        <v>0.21321566133746517</v>
      </c>
      <c r="V443">
        <v>0.12928726832254966</v>
      </c>
    </row>
    <row r="444" spans="2:22" x14ac:dyDescent="0.25">
      <c r="B444">
        <v>442</v>
      </c>
      <c r="C444">
        <v>0.30298287389525136</v>
      </c>
      <c r="D444">
        <v>6.8153040861968162E-2</v>
      </c>
      <c r="E444">
        <v>0.58890883387911863</v>
      </c>
      <c r="F444">
        <v>0.70413835932969349</v>
      </c>
      <c r="G444">
        <v>0.33576981566886954</v>
      </c>
      <c r="H444">
        <v>0.29811315096846203</v>
      </c>
      <c r="I444">
        <v>0.90042749423893764</v>
      </c>
      <c r="J444">
        <v>0.13878917503603017</v>
      </c>
      <c r="K444">
        <v>0.59074346669024846</v>
      </c>
      <c r="L444">
        <v>0.78659824215812213</v>
      </c>
      <c r="M444">
        <v>0.2992271047572812</v>
      </c>
      <c r="N444">
        <v>0.70387636775377715</v>
      </c>
      <c r="O444">
        <v>0.9657777877283249</v>
      </c>
      <c r="P444">
        <v>0.80846580311468474</v>
      </c>
      <c r="Q444">
        <v>0.97590909292618222</v>
      </c>
      <c r="R444">
        <v>0.31273621035605981</v>
      </c>
      <c r="S444">
        <v>0.38593925483629987</v>
      </c>
      <c r="T444">
        <v>0.5409689530218682</v>
      </c>
      <c r="U444">
        <v>0.92236706797698886</v>
      </c>
      <c r="V444">
        <v>0.20197665325248249</v>
      </c>
    </row>
    <row r="445" spans="2:22" x14ac:dyDescent="0.25">
      <c r="B445">
        <v>443</v>
      </c>
      <c r="C445">
        <v>0.99285988675075565</v>
      </c>
      <c r="D445">
        <v>0.16221546476726267</v>
      </c>
      <c r="E445">
        <v>0.3047386528323166</v>
      </c>
      <c r="F445">
        <v>0.59328031205319887</v>
      </c>
      <c r="G445">
        <v>0.1535967908804432</v>
      </c>
      <c r="H445">
        <v>0.79247456221537593</v>
      </c>
      <c r="I445">
        <v>0.59406183449038186</v>
      </c>
      <c r="J445">
        <v>0.5588307626961968</v>
      </c>
      <c r="K445">
        <v>0.41273230862337584</v>
      </c>
      <c r="L445">
        <v>0.21547782097614743</v>
      </c>
      <c r="M445">
        <v>0.82899104510827248</v>
      </c>
      <c r="N445">
        <v>0.15964482756305021</v>
      </c>
      <c r="O445">
        <v>0.4512754855412055</v>
      </c>
      <c r="P445">
        <v>9.5213008058808946E-2</v>
      </c>
      <c r="Q445">
        <v>0.69025383122481099</v>
      </c>
      <c r="R445">
        <v>0.69284102090774269</v>
      </c>
      <c r="S445">
        <v>0.64101425701587877</v>
      </c>
      <c r="T445">
        <v>0.33477626165152174</v>
      </c>
      <c r="U445">
        <v>0.70296020075007903</v>
      </c>
      <c r="V445">
        <v>0.64240734029499014</v>
      </c>
    </row>
    <row r="446" spans="2:22" x14ac:dyDescent="0.25">
      <c r="B446">
        <v>444</v>
      </c>
      <c r="C446">
        <v>0.43649015094828014</v>
      </c>
      <c r="D446">
        <v>0.22156408711820808</v>
      </c>
      <c r="E446">
        <v>0.34125280854230078</v>
      </c>
      <c r="F446">
        <v>0.54986902353616252</v>
      </c>
      <c r="G446">
        <v>0.66286020631966114</v>
      </c>
      <c r="H446">
        <v>0.53696113744390539</v>
      </c>
      <c r="I446">
        <v>0.63424811957223648</v>
      </c>
      <c r="J446">
        <v>0.76312947478770088</v>
      </c>
      <c r="K446">
        <v>0.89435225538894891</v>
      </c>
      <c r="L446">
        <v>0.22749848143125795</v>
      </c>
      <c r="M446">
        <v>0.48680413123228616</v>
      </c>
      <c r="N446">
        <v>0.43114935468814153</v>
      </c>
      <c r="O446">
        <v>0.83574372800696572</v>
      </c>
      <c r="P446">
        <v>0.61445941354972433</v>
      </c>
      <c r="Q446">
        <v>0.87546681531463877</v>
      </c>
      <c r="R446">
        <v>0.47919877634554009</v>
      </c>
      <c r="S446">
        <v>0.21546067457940499</v>
      </c>
      <c r="T446">
        <v>0.3728964668598449</v>
      </c>
      <c r="U446">
        <v>0.252608966778469</v>
      </c>
      <c r="V446">
        <v>0.51275983263355407</v>
      </c>
    </row>
    <row r="447" spans="2:22" x14ac:dyDescent="0.25">
      <c r="B447">
        <v>445</v>
      </c>
      <c r="C447">
        <v>8.8468069505687197E-3</v>
      </c>
      <c r="D447">
        <v>0.85041716018561542</v>
      </c>
      <c r="E447">
        <v>1.5585914560580783E-2</v>
      </c>
      <c r="F447">
        <v>0.84754560578704208</v>
      </c>
      <c r="G447">
        <v>0.75668128222707676</v>
      </c>
      <c r="H447">
        <v>0.59917419800415117</v>
      </c>
      <c r="I447">
        <v>0.81785626468584205</v>
      </c>
      <c r="J447">
        <v>0.1787487065262543</v>
      </c>
      <c r="K447">
        <v>0.52021116807923407</v>
      </c>
      <c r="L447">
        <v>0.22606012902682515</v>
      </c>
      <c r="M447">
        <v>0.83813153899631576</v>
      </c>
      <c r="N447">
        <v>0.48110190319655555</v>
      </c>
      <c r="O447">
        <v>0.9449555747681373</v>
      </c>
      <c r="P447">
        <v>0.39422140048097387</v>
      </c>
      <c r="Q447">
        <v>0.38071088315621915</v>
      </c>
      <c r="R447">
        <v>0.89041430377685238</v>
      </c>
      <c r="S447">
        <v>0.68787899695399357</v>
      </c>
      <c r="T447">
        <v>0.96205821339672237</v>
      </c>
      <c r="U447">
        <v>0.46388965422080908</v>
      </c>
      <c r="V447">
        <v>0.40877289513177306</v>
      </c>
    </row>
    <row r="448" spans="2:22" x14ac:dyDescent="0.25">
      <c r="B448">
        <v>446</v>
      </c>
      <c r="C448">
        <v>7.2151940405285053E-2</v>
      </c>
      <c r="D448">
        <v>0.73700918162742468</v>
      </c>
      <c r="E448">
        <v>4.0610421190947044E-2</v>
      </c>
      <c r="F448">
        <v>0.33714646370550483</v>
      </c>
      <c r="G448">
        <v>0.76543966715528455</v>
      </c>
      <c r="H448">
        <v>0.69785727731920044</v>
      </c>
      <c r="I448">
        <v>0.72947116362624076</v>
      </c>
      <c r="J448">
        <v>0.79039630978046138</v>
      </c>
      <c r="K448">
        <v>0.49688896006599759</v>
      </c>
      <c r="L448">
        <v>0.27580060896592862</v>
      </c>
      <c r="M448">
        <v>7.5396642936734537E-2</v>
      </c>
      <c r="N448">
        <v>0.29273930641442991</v>
      </c>
      <c r="O448">
        <v>0.78399965615042966</v>
      </c>
      <c r="P448">
        <v>0.86677977590976329</v>
      </c>
      <c r="Q448">
        <v>0.88060549939564159</v>
      </c>
      <c r="R448">
        <v>0.57413499229459952</v>
      </c>
      <c r="S448">
        <v>0.23372527281013067</v>
      </c>
      <c r="T448">
        <v>0.33038899129090282</v>
      </c>
      <c r="U448">
        <v>0.96155125132356734</v>
      </c>
      <c r="V448">
        <v>0.58751208505423458</v>
      </c>
    </row>
    <row r="449" spans="2:22" x14ac:dyDescent="0.25">
      <c r="B449">
        <v>447</v>
      </c>
      <c r="C449">
        <v>0.51588879661724185</v>
      </c>
      <c r="D449">
        <v>0.94306926695094795</v>
      </c>
      <c r="E449">
        <v>0.88652094699980033</v>
      </c>
      <c r="F449">
        <v>0.41575878393948162</v>
      </c>
      <c r="G449">
        <v>0.34359380537751338</v>
      </c>
      <c r="H449">
        <v>0.25638192712023145</v>
      </c>
      <c r="I449">
        <v>0.27667984978894911</v>
      </c>
      <c r="J449">
        <v>0.24459005491299024</v>
      </c>
      <c r="K449">
        <v>0.61530515463696034</v>
      </c>
      <c r="L449">
        <v>0.60935327771373693</v>
      </c>
      <c r="M449">
        <v>0.15546312330417322</v>
      </c>
      <c r="N449">
        <v>5.4651328559802259E-2</v>
      </c>
      <c r="O449">
        <v>0.71257257112015471</v>
      </c>
      <c r="P449">
        <v>0.27289502996655113</v>
      </c>
      <c r="Q449">
        <v>3.82273951340526E-2</v>
      </c>
      <c r="R449">
        <v>0.15945992412022836</v>
      </c>
      <c r="S449">
        <v>0.64462162879046492</v>
      </c>
      <c r="T449">
        <v>3.6651716793395517E-2</v>
      </c>
      <c r="U449">
        <v>4.4088128433505291E-2</v>
      </c>
      <c r="V449">
        <v>0.16090495271619454</v>
      </c>
    </row>
    <row r="450" spans="2:22" x14ac:dyDescent="0.25">
      <c r="B450">
        <v>448</v>
      </c>
      <c r="C450">
        <v>0.8874479866949494</v>
      </c>
      <c r="D450">
        <v>0.86674512921673319</v>
      </c>
      <c r="E450">
        <v>0.2557922458442885</v>
      </c>
      <c r="F450">
        <v>0.61196568556954367</v>
      </c>
      <c r="G450">
        <v>0.51593870948357967</v>
      </c>
      <c r="H450">
        <v>7.0931981731452431E-2</v>
      </c>
      <c r="I450">
        <v>0.92064214019422619</v>
      </c>
      <c r="J450">
        <v>0.70840253459186542</v>
      </c>
      <c r="K450">
        <v>0.60753680181131831</v>
      </c>
      <c r="L450">
        <v>4.2879038083905918E-2</v>
      </c>
      <c r="M450">
        <v>0.50213719160397741</v>
      </c>
      <c r="N450">
        <v>0.37511147729620031</v>
      </c>
      <c r="O450">
        <v>0.69828131232095481</v>
      </c>
      <c r="P450">
        <v>5.8962797136915768E-2</v>
      </c>
      <c r="Q450">
        <v>0.89442509727255093</v>
      </c>
      <c r="R450">
        <v>0.36823308302901681</v>
      </c>
      <c r="S450">
        <v>0.17582710679855085</v>
      </c>
      <c r="T450">
        <v>0.60077068662030553</v>
      </c>
      <c r="U450">
        <v>0.26633357448011541</v>
      </c>
      <c r="V450">
        <v>0.93145600957709762</v>
      </c>
    </row>
    <row r="451" spans="2:22" x14ac:dyDescent="0.25">
      <c r="B451">
        <v>449</v>
      </c>
      <c r="C451">
        <v>0.1997903689856404</v>
      </c>
      <c r="D451">
        <v>0.83428181757878694</v>
      </c>
      <c r="E451">
        <v>0.24353317177895528</v>
      </c>
      <c r="F451">
        <v>0.78644196168905123</v>
      </c>
      <c r="G451">
        <v>0.46817112801486371</v>
      </c>
      <c r="H451">
        <v>0.47844978526453108</v>
      </c>
      <c r="I451">
        <v>0.6086494573291783</v>
      </c>
      <c r="J451">
        <v>1.7596412179293974E-2</v>
      </c>
      <c r="K451">
        <v>0.81996206433026542</v>
      </c>
      <c r="L451">
        <v>0.47503643203505419</v>
      </c>
      <c r="M451">
        <v>0.37485582710884957</v>
      </c>
      <c r="N451">
        <v>0.57650537322629414</v>
      </c>
      <c r="O451">
        <v>0.6313183116161134</v>
      </c>
      <c r="P451">
        <v>0.88006828464096465</v>
      </c>
      <c r="Q451">
        <v>0.7850515494923278</v>
      </c>
      <c r="R451">
        <v>0.21314169519362647</v>
      </c>
      <c r="S451">
        <v>7.5104816274895292E-2</v>
      </c>
      <c r="T451">
        <v>0.15822255793191164</v>
      </c>
      <c r="U451">
        <v>0.58434999254008568</v>
      </c>
      <c r="V451">
        <v>0.77003422882060746</v>
      </c>
    </row>
    <row r="452" spans="2:22" x14ac:dyDescent="0.25">
      <c r="B452">
        <v>450</v>
      </c>
      <c r="C452">
        <v>0.52317949557147525</v>
      </c>
      <c r="D452">
        <v>0.495736279549988</v>
      </c>
      <c r="E452">
        <v>0.96517915545673905</v>
      </c>
      <c r="F452">
        <v>1.2266178802311511E-2</v>
      </c>
      <c r="G452">
        <v>0.11010659642098908</v>
      </c>
      <c r="H452">
        <v>0.47405720911132354</v>
      </c>
      <c r="I452">
        <v>6.54868206484025E-2</v>
      </c>
      <c r="J452">
        <v>0.27154317736196543</v>
      </c>
      <c r="K452">
        <v>0.7072302378452886</v>
      </c>
      <c r="L452">
        <v>0.66544105091506256</v>
      </c>
      <c r="M452">
        <v>0.67732966810582984</v>
      </c>
      <c r="N452">
        <v>0.29945599189544492</v>
      </c>
      <c r="O452">
        <v>0.12312481608316173</v>
      </c>
      <c r="P452">
        <v>0.41523607359545078</v>
      </c>
      <c r="Q452">
        <v>8.9011994913601011E-2</v>
      </c>
      <c r="R452">
        <v>0.1411399716795021</v>
      </c>
      <c r="S452">
        <v>0.51991659671400292</v>
      </c>
      <c r="T452">
        <v>0.77545627740498979</v>
      </c>
      <c r="U452">
        <v>0.65615008846036105</v>
      </c>
      <c r="V452">
        <v>0.56039658948583804</v>
      </c>
    </row>
    <row r="453" spans="2:22" x14ac:dyDescent="0.25">
      <c r="B453">
        <v>451</v>
      </c>
      <c r="C453">
        <v>0.32049993852012104</v>
      </c>
      <c r="D453">
        <v>0.83761879882445656</v>
      </c>
      <c r="E453">
        <v>0.5377521221181516</v>
      </c>
      <c r="F453">
        <v>0.71163106818401367</v>
      </c>
      <c r="G453">
        <v>0.47670730549687157</v>
      </c>
      <c r="H453">
        <v>0.48402571301377151</v>
      </c>
      <c r="I453">
        <v>0.52402311722673689</v>
      </c>
      <c r="J453">
        <v>0.21154477751317291</v>
      </c>
      <c r="K453">
        <v>0.52197081988615768</v>
      </c>
      <c r="L453">
        <v>0.14409188339017054</v>
      </c>
      <c r="M453">
        <v>0.61723385799316133</v>
      </c>
      <c r="N453">
        <v>0.66869792784511972</v>
      </c>
      <c r="O453">
        <v>0.61837840505227626</v>
      </c>
      <c r="P453">
        <v>0.39243177754182401</v>
      </c>
      <c r="Q453">
        <v>0.97388784158294506</v>
      </c>
      <c r="R453">
        <v>0.98212421190293431</v>
      </c>
      <c r="S453">
        <v>0.46093217663019681</v>
      </c>
      <c r="T453">
        <v>0.85200926834681234</v>
      </c>
      <c r="U453">
        <v>0.83590406001812778</v>
      </c>
      <c r="V453">
        <v>0.8058719321490786</v>
      </c>
    </row>
    <row r="454" spans="2:22" x14ac:dyDescent="0.25">
      <c r="B454">
        <v>452</v>
      </c>
      <c r="C454">
        <v>5.411148891033335E-2</v>
      </c>
      <c r="D454">
        <v>4.050951179741169E-2</v>
      </c>
      <c r="E454">
        <v>0.93512621698886922</v>
      </c>
      <c r="F454">
        <v>0.78942436858491005</v>
      </c>
      <c r="G454">
        <v>0.16570835771262438</v>
      </c>
      <c r="H454">
        <v>0.90401705325971893</v>
      </c>
      <c r="I454">
        <v>0.26767788906567125</v>
      </c>
      <c r="J454">
        <v>0.70280071885951312</v>
      </c>
      <c r="K454">
        <v>0.90726308659548782</v>
      </c>
      <c r="L454">
        <v>0.20350686752878411</v>
      </c>
      <c r="M454">
        <v>0.38631217996914113</v>
      </c>
      <c r="N454">
        <v>0.79504543883247281</v>
      </c>
      <c r="O454">
        <v>0.25825043411568904</v>
      </c>
      <c r="P454">
        <v>0.81699295134152417</v>
      </c>
      <c r="Q454">
        <v>0.76279453782908946</v>
      </c>
      <c r="R454">
        <v>0.88121620269339473</v>
      </c>
      <c r="S454">
        <v>0.88746561540616287</v>
      </c>
      <c r="T454">
        <v>0.96135893815814177</v>
      </c>
      <c r="U454">
        <v>0.32822834123821254</v>
      </c>
      <c r="V454">
        <v>0.96579030859085724</v>
      </c>
    </row>
    <row r="455" spans="2:22" x14ac:dyDescent="0.25">
      <c r="B455">
        <v>453</v>
      </c>
      <c r="C455">
        <v>0.90157855813156029</v>
      </c>
      <c r="D455">
        <v>0.89319810232322272</v>
      </c>
      <c r="E455">
        <v>0.22493888170737386</v>
      </c>
      <c r="F455">
        <v>2.1204232841967041E-3</v>
      </c>
      <c r="G455">
        <v>0.4476640810247885</v>
      </c>
      <c r="H455">
        <v>0.785040278027477</v>
      </c>
      <c r="I455">
        <v>0.46690672784357368</v>
      </c>
      <c r="J455">
        <v>0.34442827868376735</v>
      </c>
      <c r="K455">
        <v>0.88709495957004281</v>
      </c>
      <c r="L455">
        <v>0.75881082350542717</v>
      </c>
      <c r="M455">
        <v>2.3388337935061898E-3</v>
      </c>
      <c r="N455">
        <v>7.4360231982860014E-2</v>
      </c>
      <c r="O455">
        <v>0.9658381222654846</v>
      </c>
      <c r="P455">
        <v>0.24403993267362756</v>
      </c>
      <c r="Q455">
        <v>0.314470273815733</v>
      </c>
      <c r="R455">
        <v>0.28664168616217456</v>
      </c>
      <c r="S455">
        <v>3.2392115175006397E-2</v>
      </c>
      <c r="T455">
        <v>0.95921319397307991</v>
      </c>
      <c r="U455">
        <v>0.27645818033614766</v>
      </c>
      <c r="V455">
        <v>0.18721259693220227</v>
      </c>
    </row>
    <row r="456" spans="2:22" x14ac:dyDescent="0.25">
      <c r="B456">
        <v>454</v>
      </c>
      <c r="C456">
        <v>0.34677773788985178</v>
      </c>
      <c r="D456">
        <v>0.41461342028639336</v>
      </c>
      <c r="E456">
        <v>0.33959923628732813</v>
      </c>
      <c r="F456">
        <v>0.66867957894215313</v>
      </c>
      <c r="G456">
        <v>0.19129094586584761</v>
      </c>
      <c r="H456">
        <v>0.98630759206177299</v>
      </c>
      <c r="I456">
        <v>7.7472861565923035E-2</v>
      </c>
      <c r="J456">
        <v>8.6624455189669103E-2</v>
      </c>
      <c r="K456">
        <v>0.74425050589378916</v>
      </c>
      <c r="L456">
        <v>0.16045649288621355</v>
      </c>
      <c r="M456">
        <v>0.5808770916637318</v>
      </c>
      <c r="N456">
        <v>0.73205667503123317</v>
      </c>
      <c r="O456">
        <v>0.37263130705190428</v>
      </c>
      <c r="P456">
        <v>0.24150367702628484</v>
      </c>
      <c r="Q456">
        <v>0.99949045903942579</v>
      </c>
      <c r="R456">
        <v>0.72580410105308202</v>
      </c>
      <c r="S456">
        <v>0.3276208969733525</v>
      </c>
      <c r="T456">
        <v>3.3729192883998671E-2</v>
      </c>
      <c r="U456">
        <v>0.23573456162323603</v>
      </c>
      <c r="V456">
        <v>3.4177366907656825E-2</v>
      </c>
    </row>
    <row r="457" spans="2:22" x14ac:dyDescent="0.25">
      <c r="B457">
        <v>455</v>
      </c>
      <c r="C457">
        <v>0.53712614732199526</v>
      </c>
      <c r="D457">
        <v>0.1290850954149303</v>
      </c>
      <c r="E457">
        <v>0.85358454090119018</v>
      </c>
      <c r="F457">
        <v>0.84838221241536371</v>
      </c>
      <c r="G457">
        <v>0.57381600709911074</v>
      </c>
      <c r="H457">
        <v>0.42481221285460347</v>
      </c>
      <c r="I457">
        <v>0.12123894636612409</v>
      </c>
      <c r="J457">
        <v>0.86805461485330282</v>
      </c>
      <c r="K457">
        <v>0.69184101067041315</v>
      </c>
      <c r="L457">
        <v>0.64856163661375477</v>
      </c>
      <c r="M457">
        <v>9.9805226434265926E-2</v>
      </c>
      <c r="N457">
        <v>0.24853290505404901</v>
      </c>
      <c r="O457">
        <v>0.96794967627054618</v>
      </c>
      <c r="P457">
        <v>0.2838929114515949</v>
      </c>
      <c r="Q457">
        <v>0.45562064387529411</v>
      </c>
      <c r="R457">
        <v>0.85813345513833061</v>
      </c>
      <c r="S457">
        <v>0.78561860120562632</v>
      </c>
      <c r="T457">
        <v>0.86391970587522882</v>
      </c>
      <c r="U457">
        <v>0.15705843788208274</v>
      </c>
      <c r="V457">
        <v>0.59717379911930268</v>
      </c>
    </row>
    <row r="458" spans="2:22" x14ac:dyDescent="0.25">
      <c r="B458">
        <v>456</v>
      </c>
      <c r="C458">
        <v>0.14404006037663913</v>
      </c>
      <c r="D458">
        <v>0.4873886624328343</v>
      </c>
      <c r="E458">
        <v>0.49939043545503203</v>
      </c>
      <c r="F458">
        <v>0.27909990624229741</v>
      </c>
      <c r="G458">
        <v>0.57389864908136934</v>
      </c>
      <c r="H458">
        <v>0.18180495551454845</v>
      </c>
      <c r="I458">
        <v>0.96613197610013035</v>
      </c>
      <c r="J458">
        <v>0.23135384540201187</v>
      </c>
      <c r="K458">
        <v>0.41305347072113752</v>
      </c>
      <c r="L458">
        <v>0.42982794803620084</v>
      </c>
      <c r="M458">
        <v>3.6101961341245214E-2</v>
      </c>
      <c r="N458">
        <v>0.53125074212212842</v>
      </c>
      <c r="O458">
        <v>0.93322810796457834</v>
      </c>
      <c r="P458">
        <v>0.26797189358053242</v>
      </c>
      <c r="Q458">
        <v>0.70362651145784394</v>
      </c>
      <c r="R458">
        <v>0.12815350168736561</v>
      </c>
      <c r="S458">
        <v>0.22120868706623398</v>
      </c>
      <c r="T458">
        <v>0.71988711788408644</v>
      </c>
      <c r="U458">
        <v>0.73104204827924413</v>
      </c>
      <c r="V458">
        <v>0.13826057310616613</v>
      </c>
    </row>
    <row r="459" spans="2:22" x14ac:dyDescent="0.25">
      <c r="B459">
        <v>457</v>
      </c>
      <c r="C459">
        <v>0.30139888100481116</v>
      </c>
      <c r="D459">
        <v>0.24469426634053448</v>
      </c>
      <c r="E459">
        <v>0.47714266924988946</v>
      </c>
      <c r="F459">
        <v>0.95092011830103851</v>
      </c>
      <c r="G459">
        <v>0.90101940541649039</v>
      </c>
      <c r="H459">
        <v>0.7091050737233564</v>
      </c>
      <c r="I459">
        <v>0.62610219119151433</v>
      </c>
      <c r="J459">
        <v>0.87235446531183491</v>
      </c>
      <c r="K459">
        <v>0.67748470755002721</v>
      </c>
      <c r="L459">
        <v>0.73683734544812118</v>
      </c>
      <c r="M459">
        <v>0.28633074344784948</v>
      </c>
      <c r="N459">
        <v>0.5280347481994323</v>
      </c>
      <c r="O459">
        <v>0.36576545797110871</v>
      </c>
      <c r="P459">
        <v>0.54445399424948815</v>
      </c>
      <c r="Q459">
        <v>0.86210495650051655</v>
      </c>
      <c r="R459">
        <v>0.92069501539878384</v>
      </c>
      <c r="S459">
        <v>0.59856569624513778</v>
      </c>
      <c r="T459">
        <v>0.16388824032898119</v>
      </c>
      <c r="U459">
        <v>0.40561970505004563</v>
      </c>
      <c r="V459">
        <v>0.10633902144179608</v>
      </c>
    </row>
    <row r="460" spans="2:22" x14ac:dyDescent="0.25">
      <c r="B460">
        <v>458</v>
      </c>
      <c r="C460">
        <v>0.25512042295746196</v>
      </c>
      <c r="D460">
        <v>0.36497318901491838</v>
      </c>
      <c r="E460">
        <v>0.73845393171591689</v>
      </c>
      <c r="F460">
        <v>0.37900688407445937</v>
      </c>
      <c r="G460">
        <v>0.60329360069129434</v>
      </c>
      <c r="H460">
        <v>0.15277691139940264</v>
      </c>
      <c r="I460">
        <v>0.43041782054115352</v>
      </c>
      <c r="J460">
        <v>0.20551335204458554</v>
      </c>
      <c r="K460">
        <v>0.78313534814031693</v>
      </c>
      <c r="L460">
        <v>0.765895989739108</v>
      </c>
      <c r="M460">
        <v>0.21743094733501511</v>
      </c>
      <c r="N460">
        <v>0.58255224345986889</v>
      </c>
      <c r="O460">
        <v>0.79137484635228805</v>
      </c>
      <c r="P460">
        <v>0.96250796573453123</v>
      </c>
      <c r="Q460">
        <v>0.35430727014366692</v>
      </c>
      <c r="R460">
        <v>0.89459685036425118</v>
      </c>
      <c r="S460">
        <v>0.8728440699457034</v>
      </c>
      <c r="T460">
        <v>0.32261368894477904</v>
      </c>
      <c r="U460">
        <v>0.92503611749379844</v>
      </c>
      <c r="V460">
        <v>1.478344281075028E-2</v>
      </c>
    </row>
    <row r="461" spans="2:22" x14ac:dyDescent="0.25">
      <c r="B461">
        <v>459</v>
      </c>
      <c r="C461">
        <v>0.84885299960484795</v>
      </c>
      <c r="D461">
        <v>0.56690686877378393</v>
      </c>
      <c r="E461">
        <v>0.14265341983406277</v>
      </c>
      <c r="F461">
        <v>0.13950655978306536</v>
      </c>
      <c r="G461">
        <v>0.8701417294392666</v>
      </c>
      <c r="H461">
        <v>0.15297910423701033</v>
      </c>
      <c r="I461">
        <v>0.14002183829463721</v>
      </c>
      <c r="J461">
        <v>0.97853882581024942</v>
      </c>
      <c r="K461">
        <v>0.34309667095481533</v>
      </c>
      <c r="L461">
        <v>0.97520551744267547</v>
      </c>
      <c r="M461">
        <v>9.7431842798222812E-2</v>
      </c>
      <c r="N461">
        <v>0.48124351614985539</v>
      </c>
      <c r="O461">
        <v>7.9090162134973774E-2</v>
      </c>
      <c r="P461">
        <v>0.8356317410793177</v>
      </c>
      <c r="Q461">
        <v>0.41858508569230146</v>
      </c>
      <c r="R461">
        <v>0.78131965831456029</v>
      </c>
      <c r="S461">
        <v>0.57309824488051775</v>
      </c>
      <c r="T461">
        <v>0.64038675440290804</v>
      </c>
      <c r="U461">
        <v>0.71833738004880598</v>
      </c>
      <c r="V461">
        <v>0.91689251231183633</v>
      </c>
    </row>
    <row r="462" spans="2:22" x14ac:dyDescent="0.25">
      <c r="B462">
        <v>460</v>
      </c>
      <c r="C462">
        <v>0.1961362761714458</v>
      </c>
      <c r="D462">
        <v>3.8923583378813298E-2</v>
      </c>
      <c r="E462">
        <v>0.97232582091193187</v>
      </c>
      <c r="F462">
        <v>0.57884019776267159</v>
      </c>
      <c r="G462">
        <v>0.38423703902175288</v>
      </c>
      <c r="H462">
        <v>0.45656112693623818</v>
      </c>
      <c r="I462">
        <v>0.8136858431342171</v>
      </c>
      <c r="J462">
        <v>0.14753556556041136</v>
      </c>
      <c r="K462">
        <v>0.8077843732810126</v>
      </c>
      <c r="L462">
        <v>0.71340588390965576</v>
      </c>
      <c r="M462">
        <v>0.79972339081358967</v>
      </c>
      <c r="N462">
        <v>0.28855426445563381</v>
      </c>
      <c r="O462">
        <v>0.57086477199384777</v>
      </c>
      <c r="P462">
        <v>0.60439740202827164</v>
      </c>
      <c r="Q462">
        <v>0.75758340297970084</v>
      </c>
      <c r="R462">
        <v>0.49659226952445135</v>
      </c>
      <c r="S462">
        <v>0.21461156319589492</v>
      </c>
      <c r="T462">
        <v>0.44645772580654786</v>
      </c>
      <c r="U462">
        <v>0.17014344650221691</v>
      </c>
      <c r="V462">
        <v>0.74824438534381166</v>
      </c>
    </row>
    <row r="463" spans="2:22" x14ac:dyDescent="0.25">
      <c r="B463">
        <v>461</v>
      </c>
      <c r="C463">
        <v>6.1577829073006907E-2</v>
      </c>
      <c r="D463">
        <v>0.21792755975441036</v>
      </c>
      <c r="E463">
        <v>4.6616452567615596E-2</v>
      </c>
      <c r="F463">
        <v>0.58825566424263664</v>
      </c>
      <c r="G463">
        <v>0.51978665015582082</v>
      </c>
      <c r="H463">
        <v>0.43452211445590372</v>
      </c>
      <c r="I463">
        <v>0.57832362815211891</v>
      </c>
      <c r="J463">
        <v>4.747528107528165E-2</v>
      </c>
      <c r="K463">
        <v>0.58677588648156176</v>
      </c>
      <c r="L463">
        <v>0.50797428788015719</v>
      </c>
      <c r="M463">
        <v>0.82051228503710227</v>
      </c>
      <c r="N463">
        <v>0.69073408729371444</v>
      </c>
      <c r="O463">
        <v>0.34921920576486887</v>
      </c>
      <c r="P463">
        <v>0.99177272042946951</v>
      </c>
      <c r="Q463">
        <v>0.72286609786127198</v>
      </c>
      <c r="R463">
        <v>6.7413303635577293E-3</v>
      </c>
      <c r="S463">
        <v>0.37222683815852542</v>
      </c>
      <c r="T463">
        <v>0.86884085940744926</v>
      </c>
      <c r="U463">
        <v>0.1939449622799776</v>
      </c>
      <c r="V463">
        <v>0.13783500287332018</v>
      </c>
    </row>
    <row r="464" spans="2:22" x14ac:dyDescent="0.25">
      <c r="B464">
        <v>462</v>
      </c>
      <c r="C464">
        <v>0.97967050245998788</v>
      </c>
      <c r="D464">
        <v>0.94899243701822766</v>
      </c>
      <c r="E464">
        <v>0.78698537903417631</v>
      </c>
      <c r="F464">
        <v>0.8610455941134707</v>
      </c>
      <c r="G464">
        <v>1.3647151217297093E-2</v>
      </c>
      <c r="H464">
        <v>0.70129149294206083</v>
      </c>
      <c r="I464">
        <v>0.43793057974097893</v>
      </c>
      <c r="J464">
        <v>0.13281221722891146</v>
      </c>
      <c r="K464">
        <v>0.25294357989107485</v>
      </c>
      <c r="L464">
        <v>0.40038302580875595</v>
      </c>
      <c r="M464">
        <v>0.42157292805226687</v>
      </c>
      <c r="N464">
        <v>3.8139680203819859E-2</v>
      </c>
      <c r="O464">
        <v>0.36552854735990792</v>
      </c>
      <c r="P464">
        <v>0.32244722796793468</v>
      </c>
      <c r="Q464">
        <v>0.79750668343078313</v>
      </c>
      <c r="R464">
        <v>5.4835255027585905E-2</v>
      </c>
      <c r="S464">
        <v>0.10524204806634008</v>
      </c>
      <c r="T464">
        <v>0.41658977336839609</v>
      </c>
      <c r="U464">
        <v>0.65519068553799631</v>
      </c>
      <c r="V464">
        <v>0.86856068315666923</v>
      </c>
    </row>
    <row r="465" spans="2:22" x14ac:dyDescent="0.25">
      <c r="B465">
        <v>463</v>
      </c>
      <c r="C465">
        <v>0.52776984237201319</v>
      </c>
      <c r="D465">
        <v>0.6527892989144517</v>
      </c>
      <c r="E465">
        <v>0.76010497722968307</v>
      </c>
      <c r="F465">
        <v>0.86245568352259716</v>
      </c>
      <c r="G465">
        <v>0.61106566217839653</v>
      </c>
      <c r="H465">
        <v>3.0110468208023988E-2</v>
      </c>
      <c r="I465">
        <v>0.80819586024809298</v>
      </c>
      <c r="J465">
        <v>0.829765329451984</v>
      </c>
      <c r="K465">
        <v>0.42433938450068198</v>
      </c>
      <c r="L465">
        <v>0.18051442628775494</v>
      </c>
      <c r="M465">
        <v>5.034367406777962E-2</v>
      </c>
      <c r="N465">
        <v>0.51276594896637495</v>
      </c>
      <c r="O465">
        <v>0.60513272840653132</v>
      </c>
      <c r="P465">
        <v>0.48771296233283845</v>
      </c>
      <c r="Q465">
        <v>0.10667282476172146</v>
      </c>
      <c r="R465">
        <v>0.74795021782433713</v>
      </c>
      <c r="S465">
        <v>0.9846710806886434</v>
      </c>
      <c r="T465">
        <v>0.26268659885017542</v>
      </c>
      <c r="U465">
        <v>0.60054581579198363</v>
      </c>
      <c r="V465">
        <v>0.15519963761488009</v>
      </c>
    </row>
    <row r="466" spans="2:22" x14ac:dyDescent="0.25">
      <c r="B466">
        <v>464</v>
      </c>
      <c r="C466">
        <v>0.63512926654071511</v>
      </c>
      <c r="D466">
        <v>8.9773809534599458E-2</v>
      </c>
      <c r="E466">
        <v>0.23583340677667142</v>
      </c>
      <c r="F466">
        <v>0.87355167240761178</v>
      </c>
      <c r="G466">
        <v>0.199422787921546</v>
      </c>
      <c r="H466">
        <v>0.52337342505529016</v>
      </c>
      <c r="I466">
        <v>0.40850674035849099</v>
      </c>
      <c r="J466">
        <v>0.54473076059404724</v>
      </c>
      <c r="K466">
        <v>0.67055167811167493</v>
      </c>
      <c r="L466">
        <v>5.5684569096587921E-3</v>
      </c>
      <c r="M466">
        <v>0.43034186173873934</v>
      </c>
      <c r="N466">
        <v>0.74107404617304962</v>
      </c>
      <c r="O466">
        <v>0.29464562400167349</v>
      </c>
      <c r="P466">
        <v>0.50093145642075587</v>
      </c>
      <c r="Q466">
        <v>0.39682281861439073</v>
      </c>
      <c r="R466">
        <v>0.21960877939929646</v>
      </c>
      <c r="S466">
        <v>0.57298498702126288</v>
      </c>
      <c r="T466">
        <v>0.36465382131752833</v>
      </c>
      <c r="U466">
        <v>0.40838644503069088</v>
      </c>
      <c r="V466">
        <v>0.38866352978215346</v>
      </c>
    </row>
    <row r="467" spans="2:22" x14ac:dyDescent="0.25">
      <c r="B467">
        <v>465</v>
      </c>
      <c r="C467">
        <v>0.46511632990507334</v>
      </c>
      <c r="D467">
        <v>0.59168614791435958</v>
      </c>
      <c r="E467">
        <v>0.99146446824440027</v>
      </c>
      <c r="F467">
        <v>0.87337342795537443</v>
      </c>
      <c r="G467">
        <v>0.37893212165148027</v>
      </c>
      <c r="H467">
        <v>0.65294207971767704</v>
      </c>
      <c r="I467">
        <v>0.59138229006969656</v>
      </c>
      <c r="J467">
        <v>0.9954271703037576</v>
      </c>
      <c r="K467">
        <v>5.6818149101740989E-2</v>
      </c>
      <c r="L467">
        <v>0.94560735911838401</v>
      </c>
      <c r="M467">
        <v>0.83995546294369916</v>
      </c>
      <c r="N467">
        <v>0.59763519176602475</v>
      </c>
      <c r="O467">
        <v>0.34111206239205405</v>
      </c>
      <c r="P467">
        <v>0.10777867474349501</v>
      </c>
      <c r="Q467">
        <v>0.38626471332468792</v>
      </c>
      <c r="R467">
        <v>0.96235336449600362</v>
      </c>
      <c r="S467">
        <v>0.1798288449054688</v>
      </c>
      <c r="T467">
        <v>0.89028575061772397</v>
      </c>
      <c r="U467">
        <v>0.82857560308118483</v>
      </c>
      <c r="V467">
        <v>0.39369348563153261</v>
      </c>
    </row>
    <row r="468" spans="2:22" x14ac:dyDescent="0.25">
      <c r="B468">
        <v>466</v>
      </c>
      <c r="C468">
        <v>0.14895599575156826</v>
      </c>
      <c r="D468">
        <v>0.54306555582629823</v>
      </c>
      <c r="E468">
        <v>0.19575569874345611</v>
      </c>
      <c r="F468">
        <v>0.31138032066898891</v>
      </c>
      <c r="G468">
        <v>0.31109858112548139</v>
      </c>
      <c r="H468">
        <v>0.91034492508251397</v>
      </c>
      <c r="I468">
        <v>0.7004757807645241</v>
      </c>
      <c r="J468">
        <v>0.61260787309637976</v>
      </c>
      <c r="K468">
        <v>0.76485809476857636</v>
      </c>
      <c r="L468">
        <v>5.7444058622349248E-2</v>
      </c>
      <c r="M468">
        <v>0.40338426560373986</v>
      </c>
      <c r="N468">
        <v>0.36950435509992285</v>
      </c>
      <c r="O468">
        <v>0.74437738949721499</v>
      </c>
      <c r="P468">
        <v>0.22954882984356839</v>
      </c>
      <c r="Q468">
        <v>7.1413047757770798E-2</v>
      </c>
      <c r="R468">
        <v>0.16449284576263867</v>
      </c>
      <c r="S468">
        <v>6.1852588883206217E-2</v>
      </c>
      <c r="T468">
        <v>0.78921184254583387</v>
      </c>
      <c r="U468">
        <v>0.26285650827690521</v>
      </c>
      <c r="V468">
        <v>0.65238456055990923</v>
      </c>
    </row>
    <row r="469" spans="2:22" x14ac:dyDescent="0.25">
      <c r="B469">
        <v>467</v>
      </c>
      <c r="C469">
        <v>0.5755044571338781</v>
      </c>
      <c r="D469">
        <v>0.43039878834650408</v>
      </c>
      <c r="E469">
        <v>0.64991539784300434</v>
      </c>
      <c r="F469">
        <v>0.74958527037633083</v>
      </c>
      <c r="G469">
        <v>1.8496737269243724E-2</v>
      </c>
      <c r="H469">
        <v>0.85908776894921213</v>
      </c>
      <c r="I469">
        <v>0.56057218171987611</v>
      </c>
      <c r="J469">
        <v>0.28677883530920401</v>
      </c>
      <c r="K469">
        <v>0.73197125986642053</v>
      </c>
      <c r="L469">
        <v>0.73851621523762767</v>
      </c>
      <c r="M469">
        <v>0.73726559418776638</v>
      </c>
      <c r="N469">
        <v>0.23453192384263488</v>
      </c>
      <c r="O469">
        <v>0.19388374722569068</v>
      </c>
      <c r="P469">
        <v>0.28846244532961274</v>
      </c>
      <c r="Q469">
        <v>0.15728376909709252</v>
      </c>
      <c r="R469">
        <v>0.76331604862451652</v>
      </c>
      <c r="S469">
        <v>0.79256064193212272</v>
      </c>
      <c r="T469">
        <v>0.57118578177024126</v>
      </c>
      <c r="U469">
        <v>0.38614583435714334</v>
      </c>
      <c r="V469">
        <v>0.95059354738201862</v>
      </c>
    </row>
    <row r="470" spans="2:22" x14ac:dyDescent="0.25">
      <c r="B470">
        <v>468</v>
      </c>
      <c r="C470">
        <v>3.0693801676957122E-2</v>
      </c>
      <c r="D470">
        <v>0.45996251730394389</v>
      </c>
      <c r="E470">
        <v>0.5139125882393456</v>
      </c>
      <c r="F470">
        <v>0.56929675199442853</v>
      </c>
      <c r="G470">
        <v>0.4359839209175782</v>
      </c>
      <c r="H470">
        <v>0.74423851272317076</v>
      </c>
      <c r="I470">
        <v>0.80501088126601594</v>
      </c>
      <c r="J470">
        <v>0.96376315711838334</v>
      </c>
      <c r="K470">
        <v>0.96953331075117166</v>
      </c>
      <c r="L470">
        <v>0.22115130647298109</v>
      </c>
      <c r="M470">
        <v>0.68248606505734455</v>
      </c>
      <c r="N470">
        <v>0.85097561100626606</v>
      </c>
      <c r="O470">
        <v>0.20086380329349751</v>
      </c>
      <c r="P470">
        <v>0.35530999474157543</v>
      </c>
      <c r="Q470">
        <v>0.51343116209011219</v>
      </c>
      <c r="R470">
        <v>0.87482393911010714</v>
      </c>
      <c r="S470">
        <v>0.41035171787062485</v>
      </c>
      <c r="T470">
        <v>0.2079164364476469</v>
      </c>
      <c r="U470">
        <v>0.49010861208295453</v>
      </c>
      <c r="V470">
        <v>0.50234816726476872</v>
      </c>
    </row>
    <row r="471" spans="2:22" x14ac:dyDescent="0.25">
      <c r="B471">
        <v>469</v>
      </c>
      <c r="C471">
        <v>0.71203955729623125</v>
      </c>
      <c r="D471">
        <v>0.38379140549060642</v>
      </c>
      <c r="E471">
        <v>0.27299310822541401</v>
      </c>
      <c r="F471">
        <v>0.62180054093042192</v>
      </c>
      <c r="G471">
        <v>0.51840574245617166</v>
      </c>
      <c r="H471">
        <v>0.87967488376390346</v>
      </c>
      <c r="I471">
        <v>0.68993403808290599</v>
      </c>
      <c r="J471">
        <v>0.84126394888845146</v>
      </c>
      <c r="K471">
        <v>0.46045771772401545</v>
      </c>
      <c r="L471">
        <v>0.43370989504404456</v>
      </c>
      <c r="M471">
        <v>2.6276106789859366E-2</v>
      </c>
      <c r="N471">
        <v>0.35007809948612101</v>
      </c>
      <c r="O471">
        <v>0.76905953890030121</v>
      </c>
      <c r="P471">
        <v>0.88400316325216832</v>
      </c>
      <c r="Q471">
        <v>0.67931471495626883</v>
      </c>
      <c r="R471">
        <v>0.57904371907271779</v>
      </c>
      <c r="S471">
        <v>0.22250961994311536</v>
      </c>
      <c r="T471">
        <v>0.44466221436385833</v>
      </c>
      <c r="U471">
        <v>0.36416754508036941</v>
      </c>
      <c r="V471">
        <v>0.52125184764168653</v>
      </c>
    </row>
    <row r="472" spans="2:22" x14ac:dyDescent="0.25">
      <c r="B472">
        <v>470</v>
      </c>
      <c r="C472">
        <v>0.57175524060583971</v>
      </c>
      <c r="D472">
        <v>0.13974817439417908</v>
      </c>
      <c r="E472">
        <v>0.3031919377929515</v>
      </c>
      <c r="F472">
        <v>0.72684764102855737</v>
      </c>
      <c r="G472">
        <v>7.4369664081274545E-2</v>
      </c>
      <c r="H472">
        <v>4.3518228161026906E-2</v>
      </c>
      <c r="I472">
        <v>0.99606377473929897</v>
      </c>
      <c r="J472">
        <v>0.54332264013041276</v>
      </c>
      <c r="K472">
        <v>0.53051059058902661</v>
      </c>
      <c r="L472">
        <v>0.63012844174936045</v>
      </c>
      <c r="M472">
        <v>0.53151940381837526</v>
      </c>
      <c r="N472">
        <v>0.83766428770685231</v>
      </c>
      <c r="O472">
        <v>0.95553524154175618</v>
      </c>
      <c r="P472">
        <v>0.32874171018280141</v>
      </c>
      <c r="Q472">
        <v>0.7233821632486368</v>
      </c>
      <c r="R472">
        <v>0.26604974830825268</v>
      </c>
      <c r="S472">
        <v>0.26092533578127397</v>
      </c>
      <c r="T472">
        <v>0.50623492764463052</v>
      </c>
      <c r="U472">
        <v>0.41052273624415681</v>
      </c>
      <c r="V472">
        <v>0.99603369899203198</v>
      </c>
    </row>
    <row r="473" spans="2:22" x14ac:dyDescent="0.25">
      <c r="B473">
        <v>471</v>
      </c>
      <c r="C473">
        <v>0.93826075314383495</v>
      </c>
      <c r="D473">
        <v>6.2387210563563E-2</v>
      </c>
      <c r="E473">
        <v>0.70527598029218308</v>
      </c>
      <c r="F473">
        <v>0.83813793547657278</v>
      </c>
      <c r="G473">
        <v>0.73391110577612384</v>
      </c>
      <c r="H473">
        <v>0.32832734283495935</v>
      </c>
      <c r="I473">
        <v>0.70760610391600443</v>
      </c>
      <c r="J473">
        <v>0.15178645378035993</v>
      </c>
      <c r="K473">
        <v>0.61304170298171123</v>
      </c>
      <c r="L473">
        <v>1.9946340087853898E-2</v>
      </c>
      <c r="M473">
        <v>0.9021270962519119</v>
      </c>
      <c r="N473">
        <v>0.9181741206198708</v>
      </c>
      <c r="O473">
        <v>0.98493077671145279</v>
      </c>
      <c r="P473">
        <v>9.2938144455018801E-2</v>
      </c>
      <c r="Q473">
        <v>0.98837991695011218</v>
      </c>
      <c r="R473">
        <v>0.17455072785636294</v>
      </c>
      <c r="S473">
        <v>0.93007229276021275</v>
      </c>
      <c r="T473">
        <v>0.68388028808418522</v>
      </c>
      <c r="U473">
        <v>0.72450667411496283</v>
      </c>
      <c r="V473">
        <v>0.9658217708707233</v>
      </c>
    </row>
    <row r="474" spans="2:22" x14ac:dyDescent="0.25">
      <c r="B474">
        <v>472</v>
      </c>
      <c r="C474">
        <v>0.14337576061390322</v>
      </c>
      <c r="D474">
        <v>0.72641737380082438</v>
      </c>
      <c r="E474">
        <v>0.52628667113209415</v>
      </c>
      <c r="F474">
        <v>0.72245817731688922</v>
      </c>
      <c r="G474">
        <v>0.44913993901081928</v>
      </c>
      <c r="H474">
        <v>3.1225007778822089E-2</v>
      </c>
      <c r="I474">
        <v>2.8576259073418875E-2</v>
      </c>
      <c r="J474">
        <v>0.27924573362391558</v>
      </c>
      <c r="K474">
        <v>0.46842478680703215</v>
      </c>
      <c r="L474">
        <v>0.20614062294465452</v>
      </c>
      <c r="M474">
        <v>0.82824258466091294</v>
      </c>
      <c r="N474">
        <v>0.73177241498367263</v>
      </c>
      <c r="O474">
        <v>0.57562885701923516</v>
      </c>
      <c r="P474">
        <v>0.92145283820231505</v>
      </c>
      <c r="Q474">
        <v>0.32977077253031251</v>
      </c>
      <c r="R474">
        <v>0.69643014059589192</v>
      </c>
      <c r="S474">
        <v>0.94307387233209461</v>
      </c>
      <c r="T474">
        <v>0.54922505014454015</v>
      </c>
      <c r="U474">
        <v>0.67278432670222266</v>
      </c>
      <c r="V474">
        <v>0.20358678197968105</v>
      </c>
    </row>
    <row r="475" spans="2:22" x14ac:dyDescent="0.25">
      <c r="B475">
        <v>473</v>
      </c>
      <c r="C475">
        <v>4.2011438548976265E-2</v>
      </c>
      <c r="D475">
        <v>0.58393076807213995</v>
      </c>
      <c r="E475">
        <v>0.40431248872425751</v>
      </c>
      <c r="F475">
        <v>0.16266948961362893</v>
      </c>
      <c r="G475">
        <v>0.54093719213667435</v>
      </c>
      <c r="H475">
        <v>0.70864887701811918</v>
      </c>
      <c r="I475">
        <v>0.30506125428592235</v>
      </c>
      <c r="J475">
        <v>2.0047707108794555E-3</v>
      </c>
      <c r="K475">
        <v>0.846438494266609</v>
      </c>
      <c r="L475">
        <v>0.70063395756010216</v>
      </c>
      <c r="M475">
        <v>0.21297767704815929</v>
      </c>
      <c r="N475">
        <v>0.74852003702038328</v>
      </c>
      <c r="O475">
        <v>0.14909864480175106</v>
      </c>
      <c r="P475">
        <v>0.1215087890328137</v>
      </c>
      <c r="Q475">
        <v>0.22340217149357522</v>
      </c>
      <c r="R475">
        <v>0.36956067689081884</v>
      </c>
      <c r="S475">
        <v>0.93726103967640295</v>
      </c>
      <c r="T475">
        <v>0.43534188363169601</v>
      </c>
      <c r="U475">
        <v>0.47217758894442774</v>
      </c>
      <c r="V475">
        <v>3.1554718439026352E-2</v>
      </c>
    </row>
    <row r="476" spans="2:22" x14ac:dyDescent="0.25">
      <c r="B476">
        <v>474</v>
      </c>
      <c r="C476">
        <v>0.36471094621098121</v>
      </c>
      <c r="D476">
        <v>0.17416462821286771</v>
      </c>
      <c r="E476">
        <v>0.97268133873135132</v>
      </c>
      <c r="F476">
        <v>0.89178905616314008</v>
      </c>
      <c r="G476">
        <v>0.54680258164581019</v>
      </c>
      <c r="H476">
        <v>0.86596490669880488</v>
      </c>
      <c r="I476">
        <v>0.47643052717745227</v>
      </c>
      <c r="J476">
        <v>0.65113653512699265</v>
      </c>
      <c r="K476">
        <v>0.60968636857877012</v>
      </c>
      <c r="L476">
        <v>0.54742459724406789</v>
      </c>
      <c r="M476">
        <v>0.70210809516635919</v>
      </c>
      <c r="N476">
        <v>0.30531931133838786</v>
      </c>
      <c r="O476">
        <v>0.45970596501459071</v>
      </c>
      <c r="P476">
        <v>0.36376146095101003</v>
      </c>
      <c r="Q476">
        <v>7.6236290181039168E-2</v>
      </c>
      <c r="R476">
        <v>0.33581922123313057</v>
      </c>
      <c r="S476">
        <v>2.506207573846142E-2</v>
      </c>
      <c r="T476">
        <v>0.57817613017383529</v>
      </c>
      <c r="U476">
        <v>0.54577914832204844</v>
      </c>
      <c r="V476">
        <v>0.89921181219746593</v>
      </c>
    </row>
    <row r="477" spans="2:22" x14ac:dyDescent="0.25">
      <c r="B477">
        <v>475</v>
      </c>
      <c r="C477">
        <v>0.77904287336134814</v>
      </c>
      <c r="D477">
        <v>0.36983737971290731</v>
      </c>
      <c r="E477">
        <v>0.60754356250045083</v>
      </c>
      <c r="F477">
        <v>0.13053434554942633</v>
      </c>
      <c r="G477">
        <v>0.2518841915844261</v>
      </c>
      <c r="H477">
        <v>0.65496380492718798</v>
      </c>
      <c r="I477">
        <v>0.51089526131420904</v>
      </c>
      <c r="J477">
        <v>0.2353506985295164</v>
      </c>
      <c r="K477">
        <v>0.71773801042463425</v>
      </c>
      <c r="L477">
        <v>0.74934041296799636</v>
      </c>
      <c r="M477">
        <v>0.47448354287615863</v>
      </c>
      <c r="N477">
        <v>0.79865226983419313</v>
      </c>
      <c r="O477">
        <v>0.96339744845396513</v>
      </c>
      <c r="P477">
        <v>0.54081119677400213</v>
      </c>
      <c r="Q477">
        <v>6.8182867080709197E-2</v>
      </c>
      <c r="R477">
        <v>0.76875976736641327</v>
      </c>
      <c r="S477">
        <v>0.77970435271244676</v>
      </c>
      <c r="T477">
        <v>0.15290480966741882</v>
      </c>
      <c r="U477">
        <v>0.10659090336100441</v>
      </c>
      <c r="V477">
        <v>7.0107868112448957E-2</v>
      </c>
    </row>
    <row r="478" spans="2:22" x14ac:dyDescent="0.25">
      <c r="B478">
        <v>476</v>
      </c>
      <c r="C478">
        <v>0.4594336273522206</v>
      </c>
      <c r="D478">
        <v>0.16319118213847994</v>
      </c>
      <c r="E478">
        <v>0.9401127912816305</v>
      </c>
      <c r="F478">
        <v>0.66856220006069034</v>
      </c>
      <c r="G478">
        <v>0.79679514594112266</v>
      </c>
      <c r="H478">
        <v>0.44423537540386215</v>
      </c>
      <c r="I478">
        <v>0.66017604306783739</v>
      </c>
      <c r="J478">
        <v>0.26653212463972942</v>
      </c>
      <c r="K478">
        <v>0.82788900977927327</v>
      </c>
      <c r="L478">
        <v>9.8982161399526092E-2</v>
      </c>
      <c r="M478">
        <v>0.96675252788772426</v>
      </c>
      <c r="N478">
        <v>0.36318622617355434</v>
      </c>
      <c r="O478">
        <v>0.96250625582077642</v>
      </c>
      <c r="P478">
        <v>0.7149527207314641</v>
      </c>
      <c r="Q478">
        <v>0.84926499026888447</v>
      </c>
      <c r="R478">
        <v>0.90499029893716476</v>
      </c>
      <c r="S478">
        <v>0.57911815935169209</v>
      </c>
      <c r="T478">
        <v>0.39633538459192774</v>
      </c>
      <c r="U478">
        <v>0.79795791281007489</v>
      </c>
      <c r="V478">
        <v>0.12494609945610557</v>
      </c>
    </row>
    <row r="479" spans="2:22" x14ac:dyDescent="0.25">
      <c r="B479">
        <v>477</v>
      </c>
      <c r="C479">
        <v>4.189175605677864E-2</v>
      </c>
      <c r="D479">
        <v>0.75518912231679991</v>
      </c>
      <c r="E479">
        <v>0.85409927116646922</v>
      </c>
      <c r="F479">
        <v>0.85866608781527565</v>
      </c>
      <c r="G479">
        <v>0.23437967344235511</v>
      </c>
      <c r="H479">
        <v>0.9448285697012111</v>
      </c>
      <c r="I479">
        <v>0.60795037789134287</v>
      </c>
      <c r="J479">
        <v>0.24685731732413657</v>
      </c>
      <c r="K479">
        <v>0.83987869788419012</v>
      </c>
      <c r="L479">
        <v>0.65093451872653807</v>
      </c>
      <c r="M479">
        <v>8.5707440236163279E-2</v>
      </c>
      <c r="N479">
        <v>9.4509969854812859E-2</v>
      </c>
      <c r="O479">
        <v>0.23913907978031279</v>
      </c>
      <c r="P479">
        <v>0.70231996502238903</v>
      </c>
      <c r="Q479">
        <v>0.18898205451731354</v>
      </c>
      <c r="R479">
        <v>0.96896014317738799</v>
      </c>
      <c r="S479">
        <v>0.27515737340801771</v>
      </c>
      <c r="T479">
        <v>9.7742118706015013E-2</v>
      </c>
      <c r="U479">
        <v>0.67093816726851152</v>
      </c>
      <c r="V479">
        <v>4.1643901271965156E-2</v>
      </c>
    </row>
    <row r="480" spans="2:22" x14ac:dyDescent="0.25">
      <c r="B480">
        <v>478</v>
      </c>
      <c r="C480">
        <v>0.83185967146422368</v>
      </c>
      <c r="D480">
        <v>0.6273772741433663</v>
      </c>
      <c r="E480">
        <v>0.92270423409108471</v>
      </c>
      <c r="F480">
        <v>0.30276636248634192</v>
      </c>
      <c r="G480">
        <v>0.47747965971589124</v>
      </c>
      <c r="H480">
        <v>0.31204958339660083</v>
      </c>
      <c r="I480">
        <v>0.84136199766911646</v>
      </c>
      <c r="J480">
        <v>0.33541748481289857</v>
      </c>
      <c r="K480">
        <v>0.42728204211890208</v>
      </c>
      <c r="L480">
        <v>0.8806147207607482</v>
      </c>
      <c r="M480">
        <v>0.83038751016999157</v>
      </c>
      <c r="N480">
        <v>0.2844380303901719</v>
      </c>
      <c r="O480">
        <v>0.39523785706615766</v>
      </c>
      <c r="P480">
        <v>1.4761179875980801E-2</v>
      </c>
      <c r="Q480">
        <v>0.84239132169265485</v>
      </c>
      <c r="R480">
        <v>0.47854203704070142</v>
      </c>
      <c r="S480">
        <v>0.89795622216773507</v>
      </c>
      <c r="T480">
        <v>0.15188085741836321</v>
      </c>
      <c r="U480">
        <v>3.6217040800282874E-2</v>
      </c>
      <c r="V480">
        <v>0.11180168524360168</v>
      </c>
    </row>
    <row r="481" spans="2:22" x14ac:dyDescent="0.25">
      <c r="B481">
        <v>479</v>
      </c>
      <c r="C481">
        <v>0.44065408468613332</v>
      </c>
      <c r="D481">
        <v>2.639278870403583E-2</v>
      </c>
      <c r="E481">
        <v>0.46421157482000641</v>
      </c>
      <c r="F481">
        <v>0.1026467685207102</v>
      </c>
      <c r="G481">
        <v>0.75595045328874866</v>
      </c>
      <c r="H481">
        <v>0.88776074761618262</v>
      </c>
      <c r="I481">
        <v>0.72860479403738787</v>
      </c>
      <c r="J481">
        <v>8.7442826095126991E-2</v>
      </c>
      <c r="K481">
        <v>0.4891522858909938</v>
      </c>
      <c r="L481">
        <v>0.10755907848161472</v>
      </c>
      <c r="M481">
        <v>0.95778220983614126</v>
      </c>
      <c r="N481">
        <v>0.60218088637544787</v>
      </c>
      <c r="O481">
        <v>0.52123590355045391</v>
      </c>
      <c r="P481">
        <v>0.34065541312938485</v>
      </c>
      <c r="Q481">
        <v>0.29822758059728205</v>
      </c>
      <c r="R481">
        <v>0.85843706895424932</v>
      </c>
      <c r="S481">
        <v>0.160791541932225</v>
      </c>
      <c r="T481">
        <v>0.14688807768381729</v>
      </c>
      <c r="U481">
        <v>0.44056394766138496</v>
      </c>
      <c r="V481">
        <v>0.61785353969412915</v>
      </c>
    </row>
    <row r="482" spans="2:22" x14ac:dyDescent="0.25">
      <c r="B482">
        <v>480</v>
      </c>
      <c r="C482">
        <v>5.076706329333569E-2</v>
      </c>
      <c r="D482">
        <v>0.92042161995941818</v>
      </c>
      <c r="E482">
        <v>0.43446746718423057</v>
      </c>
      <c r="F482">
        <v>0.48635996716068974</v>
      </c>
      <c r="G482">
        <v>0.8087254590629791</v>
      </c>
      <c r="H482">
        <v>0.69652836820357433</v>
      </c>
      <c r="I482">
        <v>6.8282899195217794E-2</v>
      </c>
      <c r="J482">
        <v>7.8419114412153323E-2</v>
      </c>
      <c r="K482">
        <v>6.8294034445584018E-3</v>
      </c>
      <c r="L482">
        <v>0.5610276982665634</v>
      </c>
      <c r="M482">
        <v>0.78831415865995336</v>
      </c>
      <c r="N482">
        <v>7.1212177091423134E-2</v>
      </c>
      <c r="O482">
        <v>0.50909903754618768</v>
      </c>
      <c r="P482">
        <v>0.25910909904996204</v>
      </c>
      <c r="Q482">
        <v>0.93685643548208652</v>
      </c>
      <c r="R482">
        <v>7.2807335630516334E-2</v>
      </c>
      <c r="S482">
        <v>0.3901256021340882</v>
      </c>
      <c r="T482">
        <v>9.6365275928701699E-2</v>
      </c>
      <c r="U482">
        <v>0.78507572423560856</v>
      </c>
      <c r="V482">
        <v>0.16519456968697188</v>
      </c>
    </row>
    <row r="483" spans="2:22" x14ac:dyDescent="0.25">
      <c r="B483">
        <v>481</v>
      </c>
      <c r="C483">
        <v>0.29472372017151738</v>
      </c>
      <c r="D483">
        <v>0.21838395132075483</v>
      </c>
      <c r="E483">
        <v>0.74537479142094232</v>
      </c>
      <c r="F483">
        <v>0.5523491841175554</v>
      </c>
      <c r="G483">
        <v>0.91643705635758566</v>
      </c>
      <c r="H483">
        <v>0.62140362633939716</v>
      </c>
      <c r="I483">
        <v>0.80738528934899723</v>
      </c>
      <c r="J483">
        <v>0.65906341514940614</v>
      </c>
      <c r="K483">
        <v>0.79950478611322495</v>
      </c>
      <c r="L483">
        <v>0.9429344040860308</v>
      </c>
      <c r="M483">
        <v>0.41191052752783386</v>
      </c>
      <c r="N483">
        <v>0.23505004246326866</v>
      </c>
      <c r="O483">
        <v>0.47917001730648234</v>
      </c>
      <c r="P483">
        <v>0.62444525421592534</v>
      </c>
      <c r="Q483">
        <v>0.83739152319862464</v>
      </c>
      <c r="R483">
        <v>0.60693140234790754</v>
      </c>
      <c r="S483">
        <v>0.12579333837060069</v>
      </c>
      <c r="T483">
        <v>5.1813266438227146E-2</v>
      </c>
      <c r="U483">
        <v>0.63264437825414133</v>
      </c>
      <c r="V483">
        <v>0.59025016488138782</v>
      </c>
    </row>
    <row r="484" spans="2:22" x14ac:dyDescent="0.25">
      <c r="B484">
        <v>482</v>
      </c>
      <c r="C484">
        <v>0.5251397064371075</v>
      </c>
      <c r="D484">
        <v>0.10944834218411259</v>
      </c>
      <c r="E484">
        <v>0.44764426514607347</v>
      </c>
      <c r="F484">
        <v>0.27919043617740091</v>
      </c>
      <c r="G484">
        <v>0.12216731412259429</v>
      </c>
      <c r="H484">
        <v>0.44937602595162041</v>
      </c>
      <c r="I484">
        <v>0.81752290278848072</v>
      </c>
      <c r="J484">
        <v>0.95939752315108029</v>
      </c>
      <c r="K484">
        <v>0.43594371065758875</v>
      </c>
      <c r="L484">
        <v>0.28542009159955595</v>
      </c>
      <c r="M484">
        <v>0.83002257899757925</v>
      </c>
      <c r="N484">
        <v>0.67476203478255559</v>
      </c>
      <c r="O484">
        <v>0.18151410841725935</v>
      </c>
      <c r="P484">
        <v>0.49913381680776459</v>
      </c>
      <c r="Q484">
        <v>0.30728467874676113</v>
      </c>
      <c r="R484">
        <v>7.2277977692839501E-2</v>
      </c>
      <c r="S484">
        <v>0.34578490578516652</v>
      </c>
      <c r="T484">
        <v>3.300163854337379E-2</v>
      </c>
      <c r="U484">
        <v>0.44137905336387018</v>
      </c>
      <c r="V484">
        <v>7.589157826455617E-2</v>
      </c>
    </row>
    <row r="485" spans="2:22" x14ac:dyDescent="0.25">
      <c r="B485">
        <v>483</v>
      </c>
      <c r="C485">
        <v>0.41728064173720369</v>
      </c>
      <c r="D485">
        <v>0.62857015859527055</v>
      </c>
      <c r="E485">
        <v>0.75180491024269713</v>
      </c>
      <c r="F485">
        <v>0.84751968724196147</v>
      </c>
      <c r="G485">
        <v>8.4850102283311024E-2</v>
      </c>
      <c r="H485">
        <v>0.47007242890383849</v>
      </c>
      <c r="I485">
        <v>2.2153568126856094E-2</v>
      </c>
      <c r="J485">
        <v>0.77056553453315502</v>
      </c>
      <c r="K485">
        <v>0.2689157818572081</v>
      </c>
      <c r="L485">
        <v>0.7574304925698474</v>
      </c>
      <c r="M485">
        <v>0.40944100611039347</v>
      </c>
      <c r="N485">
        <v>0.35503403692552671</v>
      </c>
      <c r="O485">
        <v>0.71465600796742113</v>
      </c>
      <c r="P485">
        <v>0.60666068328510381</v>
      </c>
      <c r="Q485">
        <v>0.24264337774894473</v>
      </c>
      <c r="R485">
        <v>0.47411576055477545</v>
      </c>
      <c r="S485">
        <v>0.36532213165550331</v>
      </c>
      <c r="T485">
        <v>0.22790082531307476</v>
      </c>
      <c r="U485">
        <v>5.0201923730140763E-2</v>
      </c>
      <c r="V485">
        <v>0.34392388350547431</v>
      </c>
    </row>
    <row r="486" spans="2:22" x14ac:dyDescent="0.25">
      <c r="B486">
        <v>484</v>
      </c>
      <c r="C486">
        <v>0.3157947439024138</v>
      </c>
      <c r="D486">
        <v>0.29988811572277752</v>
      </c>
      <c r="E486">
        <v>0.70477483218258752</v>
      </c>
      <c r="F486">
        <v>0.29566436077987124</v>
      </c>
      <c r="G486">
        <v>0.28834537206611199</v>
      </c>
      <c r="H486">
        <v>0.25284083263663915</v>
      </c>
      <c r="I486">
        <v>0.7594873397118671</v>
      </c>
      <c r="J486">
        <v>0.24508459288900397</v>
      </c>
      <c r="K486">
        <v>0.25311793082528222</v>
      </c>
      <c r="L486">
        <v>0.89430939186736036</v>
      </c>
      <c r="M486">
        <v>0.40899714332330861</v>
      </c>
      <c r="N486">
        <v>0.95734106104853045</v>
      </c>
      <c r="O486">
        <v>0.67786334520717695</v>
      </c>
      <c r="P486">
        <v>0.72831380746231478</v>
      </c>
      <c r="Q486">
        <v>0.71805216541020433</v>
      </c>
      <c r="R486">
        <v>0.7813772265828951</v>
      </c>
      <c r="S486">
        <v>0.92893376864030697</v>
      </c>
      <c r="T486">
        <v>0.43663749825348952</v>
      </c>
      <c r="U486">
        <v>0.4571110276820205</v>
      </c>
      <c r="V486">
        <v>0.34536611699697306</v>
      </c>
    </row>
    <row r="487" spans="2:22" x14ac:dyDescent="0.25">
      <c r="B487">
        <v>485</v>
      </c>
      <c r="C487">
        <v>0.28083424072003016</v>
      </c>
      <c r="D487">
        <v>0.45269146786551673</v>
      </c>
      <c r="E487">
        <v>0.85900802804304477</v>
      </c>
      <c r="F487">
        <v>0.32116553001840265</v>
      </c>
      <c r="G487">
        <v>0.2879928043921931</v>
      </c>
      <c r="H487">
        <v>0.31751834387003353</v>
      </c>
      <c r="I487">
        <v>0.44850187193385382</v>
      </c>
      <c r="J487">
        <v>0.18612089929438991</v>
      </c>
      <c r="K487">
        <v>8.3109355869678936E-2</v>
      </c>
      <c r="L487">
        <v>0.84757460560338949</v>
      </c>
      <c r="M487">
        <v>0.86823497191400434</v>
      </c>
      <c r="N487">
        <v>0.46825013719547037</v>
      </c>
      <c r="O487">
        <v>0.82424340230388649</v>
      </c>
      <c r="P487">
        <v>0.62232046334823199</v>
      </c>
      <c r="Q487">
        <v>0.69088013053513642</v>
      </c>
      <c r="R487">
        <v>0.71423894902384077</v>
      </c>
      <c r="S487">
        <v>8.8074125866966391E-2</v>
      </c>
      <c r="T487">
        <v>0.71505337546216219</v>
      </c>
      <c r="U487">
        <v>0.39581030310442333</v>
      </c>
      <c r="V487">
        <v>0.2071903645516846</v>
      </c>
    </row>
    <row r="488" spans="2:22" x14ac:dyDescent="0.25">
      <c r="B488">
        <v>486</v>
      </c>
      <c r="C488">
        <v>0.47527490819686924</v>
      </c>
      <c r="D488">
        <v>0.56377965511150219</v>
      </c>
      <c r="E488">
        <v>0.66790939812911998</v>
      </c>
      <c r="F488">
        <v>0.57330928483661792</v>
      </c>
      <c r="G488">
        <v>0.39865877082148415</v>
      </c>
      <c r="H488">
        <v>0.88234149885739122</v>
      </c>
      <c r="I488">
        <v>0.16364670022062366</v>
      </c>
      <c r="J488">
        <v>0.56892778605657401</v>
      </c>
      <c r="K488">
        <v>0.37664144032368374</v>
      </c>
      <c r="L488">
        <v>0.65611892359407986</v>
      </c>
      <c r="M488">
        <v>5.7477291671764741E-2</v>
      </c>
      <c r="N488">
        <v>0.2785865754358916</v>
      </c>
      <c r="O488">
        <v>0.97192486196365824</v>
      </c>
      <c r="P488">
        <v>0.74763386688420663</v>
      </c>
      <c r="Q488">
        <v>0.10380850100495609</v>
      </c>
      <c r="R488">
        <v>8.6574448494928014E-2</v>
      </c>
      <c r="S488">
        <v>0.62934412521984506</v>
      </c>
      <c r="T488">
        <v>0.77124107845994949</v>
      </c>
      <c r="U488">
        <v>0.17989636887043892</v>
      </c>
      <c r="V488">
        <v>0.79233039271732331</v>
      </c>
    </row>
    <row r="489" spans="2:22" x14ac:dyDescent="0.25">
      <c r="B489">
        <v>487</v>
      </c>
      <c r="C489">
        <v>0.78117742938113022</v>
      </c>
      <c r="D489">
        <v>0.63333684789036204</v>
      </c>
      <c r="E489">
        <v>0.29034194298316152</v>
      </c>
      <c r="F489">
        <v>0.73759206269463484</v>
      </c>
      <c r="G489">
        <v>0.61931706327256641</v>
      </c>
      <c r="H489">
        <v>0.25198803091621969</v>
      </c>
      <c r="I489">
        <v>0.44138705235112052</v>
      </c>
      <c r="J489">
        <v>0.19038325174068271</v>
      </c>
      <c r="K489">
        <v>0.18860672247798616</v>
      </c>
      <c r="L489">
        <v>0.74750980576196402</v>
      </c>
      <c r="M489">
        <v>0.55362751075318273</v>
      </c>
      <c r="N489">
        <v>0.43401213398698868</v>
      </c>
      <c r="O489">
        <v>0.28377638031516694</v>
      </c>
      <c r="P489">
        <v>0.39669958380431813</v>
      </c>
      <c r="Q489">
        <v>0.12682806736468999</v>
      </c>
      <c r="R489">
        <v>0.90947156672743135</v>
      </c>
      <c r="S489">
        <v>0.87748373905900845</v>
      </c>
      <c r="T489">
        <v>0.86115984347833763</v>
      </c>
      <c r="U489">
        <v>0.54204013461037404</v>
      </c>
      <c r="V489">
        <v>0.1367519609573975</v>
      </c>
    </row>
    <row r="490" spans="2:22" x14ac:dyDescent="0.25">
      <c r="B490">
        <v>488</v>
      </c>
      <c r="C490">
        <v>7.2989005453165223E-2</v>
      </c>
      <c r="D490">
        <v>0.56024858395111909</v>
      </c>
      <c r="E490">
        <v>0.8476656067611632</v>
      </c>
      <c r="F490">
        <v>0.31057425491528945</v>
      </c>
      <c r="G490">
        <v>0.11972790030990366</v>
      </c>
      <c r="H490">
        <v>0.1267380390935211</v>
      </c>
      <c r="I490">
        <v>0.41253648784355779</v>
      </c>
      <c r="J490">
        <v>0.19951501712773556</v>
      </c>
      <c r="K490">
        <v>0.96901025038563371</v>
      </c>
      <c r="L490">
        <v>0.75797216650150867</v>
      </c>
      <c r="M490">
        <v>1.0531110972710644E-2</v>
      </c>
      <c r="N490">
        <v>0.89298438746865205</v>
      </c>
      <c r="O490">
        <v>0.87589573818870736</v>
      </c>
      <c r="P490">
        <v>0.57035396742271782</v>
      </c>
      <c r="Q490">
        <v>0.63544533636159706</v>
      </c>
      <c r="R490">
        <v>0.90231135472297574</v>
      </c>
      <c r="S490">
        <v>0.20175201772299922</v>
      </c>
      <c r="T490">
        <v>0.78088559741497066</v>
      </c>
      <c r="U490">
        <v>7.1502560572761276E-2</v>
      </c>
      <c r="V490">
        <v>0.29369971655113325</v>
      </c>
    </row>
    <row r="491" spans="2:22" x14ac:dyDescent="0.25">
      <c r="B491">
        <v>489</v>
      </c>
      <c r="C491">
        <v>0.77259389334165274</v>
      </c>
      <c r="D491">
        <v>0.79778734187562872</v>
      </c>
      <c r="E491">
        <v>0.56769194861125838</v>
      </c>
      <c r="F491">
        <v>0.92578484210198297</v>
      </c>
      <c r="G491">
        <v>0.29734774803561415</v>
      </c>
      <c r="H491">
        <v>0.9030312124871378</v>
      </c>
      <c r="I491">
        <v>0.99968624070917445</v>
      </c>
      <c r="J491">
        <v>0.99096399038860294</v>
      </c>
      <c r="K491">
        <v>0.45726391249941867</v>
      </c>
      <c r="L491">
        <v>0.33877343674912597</v>
      </c>
      <c r="M491">
        <v>0.88738832517385324</v>
      </c>
      <c r="N491">
        <v>0.55367345576799387</v>
      </c>
      <c r="O491">
        <v>0.96642795274830018</v>
      </c>
      <c r="P491">
        <v>0.89526362185714503</v>
      </c>
      <c r="Q491">
        <v>0.28690717906301333</v>
      </c>
      <c r="R491">
        <v>0.47684802340355947</v>
      </c>
      <c r="S491">
        <v>0.16085480354469617</v>
      </c>
      <c r="T491">
        <v>0.75724070261532894</v>
      </c>
      <c r="U491">
        <v>0.78998173075269218</v>
      </c>
      <c r="V491">
        <v>2.4092069420103224E-2</v>
      </c>
    </row>
    <row r="492" spans="2:22" x14ac:dyDescent="0.25">
      <c r="B492">
        <v>490</v>
      </c>
      <c r="C492">
        <v>0.505398822655859</v>
      </c>
      <c r="D492">
        <v>0.55552635024565067</v>
      </c>
      <c r="E492">
        <v>0.5780788796255929</v>
      </c>
      <c r="F492">
        <v>0.73302757352376968</v>
      </c>
      <c r="G492">
        <v>6.1301969178288562E-2</v>
      </c>
      <c r="H492">
        <v>0.63517394717991493</v>
      </c>
      <c r="I492">
        <v>0.17928310289065474</v>
      </c>
      <c r="J492">
        <v>0.22737914375647073</v>
      </c>
      <c r="K492">
        <v>0.48577112468186234</v>
      </c>
      <c r="L492">
        <v>0.77830845960823614</v>
      </c>
      <c r="M492">
        <v>0.17958841699099271</v>
      </c>
      <c r="N492">
        <v>0.99563046276044642</v>
      </c>
      <c r="O492">
        <v>0.21516875667276625</v>
      </c>
      <c r="P492">
        <v>0.40680924941298091</v>
      </c>
      <c r="Q492">
        <v>0.8512074588127625</v>
      </c>
      <c r="R492">
        <v>0.25907578191452441</v>
      </c>
      <c r="S492">
        <v>0.91310516033044475</v>
      </c>
      <c r="T492">
        <v>0.29470766761156852</v>
      </c>
      <c r="U492">
        <v>0.2505402704976083</v>
      </c>
      <c r="V492">
        <v>0.49138295251044717</v>
      </c>
    </row>
    <row r="493" spans="2:22" x14ac:dyDescent="0.25">
      <c r="B493">
        <v>491</v>
      </c>
      <c r="C493">
        <v>0.98008793884138701</v>
      </c>
      <c r="D493">
        <v>0.55049300201807316</v>
      </c>
      <c r="E493">
        <v>0.69981976824336112</v>
      </c>
      <c r="F493">
        <v>0.80254947250085706</v>
      </c>
      <c r="G493">
        <v>3.5004516443684963E-2</v>
      </c>
      <c r="H493">
        <v>0.81498404987182482</v>
      </c>
      <c r="I493">
        <v>0.88383006791087304</v>
      </c>
      <c r="J493">
        <v>0.3348833519318351</v>
      </c>
      <c r="K493">
        <v>0.19442692806137085</v>
      </c>
      <c r="L493">
        <v>9.9106302781164501E-3</v>
      </c>
      <c r="M493">
        <v>0.43037367413970617</v>
      </c>
      <c r="N493">
        <v>0.77207094552219213</v>
      </c>
      <c r="O493">
        <v>0.4023023855900778</v>
      </c>
      <c r="P493">
        <v>0.35480656948827005</v>
      </c>
      <c r="Q493">
        <v>0.46089196837249702</v>
      </c>
      <c r="R493">
        <v>0.37080227336137472</v>
      </c>
      <c r="S493">
        <v>0.9457311589369628</v>
      </c>
      <c r="T493">
        <v>0.11100114029373431</v>
      </c>
      <c r="U493">
        <v>0.96998438227729533</v>
      </c>
      <c r="V493">
        <v>0.68935273778053485</v>
      </c>
    </row>
    <row r="494" spans="2:22" x14ac:dyDescent="0.25">
      <c r="B494">
        <v>492</v>
      </c>
      <c r="C494">
        <v>5.466949844359692E-2</v>
      </c>
      <c r="D494">
        <v>0.34602949319320775</v>
      </c>
      <c r="E494">
        <v>0.85535775545918669</v>
      </c>
      <c r="F494">
        <v>0.16894931438007621</v>
      </c>
      <c r="G494">
        <v>0.14434159329803276</v>
      </c>
      <c r="H494">
        <v>0.30577566110674348</v>
      </c>
      <c r="I494">
        <v>0.69449278588191321</v>
      </c>
      <c r="J494">
        <v>0.48324343009740667</v>
      </c>
      <c r="K494">
        <v>5.6929756910308882E-2</v>
      </c>
      <c r="L494">
        <v>0.74513292839482581</v>
      </c>
      <c r="M494">
        <v>0.88670427402842633</v>
      </c>
      <c r="N494">
        <v>0.10343875380560341</v>
      </c>
      <c r="O494">
        <v>8.4112944571796966E-2</v>
      </c>
      <c r="P494">
        <v>0.58745229712897373</v>
      </c>
      <c r="Q494">
        <v>7.6317891356906031E-2</v>
      </c>
      <c r="R494">
        <v>4.2072129199888231E-2</v>
      </c>
      <c r="S494">
        <v>0.92750674068268446</v>
      </c>
      <c r="T494">
        <v>0.14343423788355025</v>
      </c>
      <c r="U494">
        <v>0.16991226356416544</v>
      </c>
      <c r="V494">
        <v>0.51892936351364249</v>
      </c>
    </row>
    <row r="495" spans="2:22" x14ac:dyDescent="0.25">
      <c r="B495">
        <v>493</v>
      </c>
      <c r="C495">
        <v>0.67981620045817426</v>
      </c>
      <c r="D495">
        <v>0.71595655959236093</v>
      </c>
      <c r="E495">
        <v>0.47707587669705331</v>
      </c>
      <c r="F495">
        <v>3.1253223881519521E-2</v>
      </c>
      <c r="G495">
        <v>0.73609432294410837</v>
      </c>
      <c r="H495">
        <v>2.2494488433572046E-2</v>
      </c>
      <c r="I495">
        <v>0.2448970319758963</v>
      </c>
      <c r="J495">
        <v>0.62372184296325606</v>
      </c>
      <c r="K495">
        <v>0.75709586235215842</v>
      </c>
      <c r="L495">
        <v>0.59155567202407644</v>
      </c>
      <c r="M495">
        <v>0.85477917922719659</v>
      </c>
      <c r="N495">
        <v>0.77204444640523562</v>
      </c>
      <c r="O495">
        <v>4.7525683367379834E-2</v>
      </c>
      <c r="P495">
        <v>0.41940020554760071</v>
      </c>
      <c r="Q495">
        <v>0.38743133477584113</v>
      </c>
      <c r="R495">
        <v>8.8705007183370377E-2</v>
      </c>
      <c r="S495">
        <v>0.12653037488683694</v>
      </c>
      <c r="T495">
        <v>0.98838408139549117</v>
      </c>
      <c r="U495">
        <v>0.46195942007595647</v>
      </c>
      <c r="V495">
        <v>0.70455845699176667</v>
      </c>
    </row>
    <row r="496" spans="2:22" x14ac:dyDescent="0.25">
      <c r="B496">
        <v>494</v>
      </c>
      <c r="C496">
        <v>0.50304754591605239</v>
      </c>
      <c r="D496">
        <v>0.78761723292408625</v>
      </c>
      <c r="E496">
        <v>0.480857669557472</v>
      </c>
      <c r="F496">
        <v>0.21369149311375768</v>
      </c>
      <c r="G496">
        <v>0.40463162054942448</v>
      </c>
      <c r="H496">
        <v>0.85015961460120071</v>
      </c>
      <c r="I496">
        <v>0.28318170907236451</v>
      </c>
      <c r="J496">
        <v>0.86732015987939803</v>
      </c>
      <c r="K496">
        <v>7.0598274199070943E-2</v>
      </c>
      <c r="L496">
        <v>0.30993113934140482</v>
      </c>
      <c r="M496">
        <v>0.9713531389271286</v>
      </c>
      <c r="N496">
        <v>0.94167449950073756</v>
      </c>
      <c r="O496">
        <v>0.45399129462305421</v>
      </c>
      <c r="P496">
        <v>0.79929038224934512</v>
      </c>
      <c r="Q496">
        <v>0.74264966867079485</v>
      </c>
      <c r="R496">
        <v>0.85571384407711037</v>
      </c>
      <c r="S496">
        <v>0.31994942914972491</v>
      </c>
      <c r="T496">
        <v>0.93342019105388196</v>
      </c>
      <c r="U496">
        <v>0.94910941490689882</v>
      </c>
      <c r="V496">
        <v>0.71268273073183863</v>
      </c>
    </row>
    <row r="497" spans="2:22" x14ac:dyDescent="0.25">
      <c r="B497">
        <v>495</v>
      </c>
      <c r="C497">
        <v>0.10746321641683121</v>
      </c>
      <c r="D497">
        <v>0.68339342309231732</v>
      </c>
      <c r="E497">
        <v>0.64984885801292824</v>
      </c>
      <c r="F497">
        <v>0.31603528366601275</v>
      </c>
      <c r="G497">
        <v>0.9488999676917782</v>
      </c>
      <c r="H497">
        <v>0.9396011855561861</v>
      </c>
      <c r="I497">
        <v>2.1970406986862034E-2</v>
      </c>
      <c r="J497">
        <v>0.60263220188144562</v>
      </c>
      <c r="K497">
        <v>2.5010011279335664E-2</v>
      </c>
      <c r="L497">
        <v>4.6596338694939732E-3</v>
      </c>
      <c r="M497">
        <v>0.82855527409462892</v>
      </c>
      <c r="N497">
        <v>0.41862231717325571</v>
      </c>
      <c r="O497">
        <v>0.48844075169080892</v>
      </c>
      <c r="P497">
        <v>0.11905264258435277</v>
      </c>
      <c r="Q497">
        <v>0.38489703571992417</v>
      </c>
      <c r="R497">
        <v>0.50865753596741481</v>
      </c>
      <c r="S497">
        <v>0.40405475695032878</v>
      </c>
      <c r="T497">
        <v>0.61154319101554311</v>
      </c>
      <c r="U497">
        <v>0.8830652378248951</v>
      </c>
      <c r="V497">
        <v>0.474333908313602</v>
      </c>
    </row>
    <row r="498" spans="2:22" x14ac:dyDescent="0.25">
      <c r="B498">
        <v>496</v>
      </c>
      <c r="C498">
        <v>0.18618833341728669</v>
      </c>
      <c r="D498">
        <v>0.9711893118609991</v>
      </c>
      <c r="E498">
        <v>0.76180351826814796</v>
      </c>
      <c r="F498">
        <v>0.40681465539162964</v>
      </c>
      <c r="G498">
        <v>0.81376707327320097</v>
      </c>
      <c r="H498">
        <v>0.89963776399324935</v>
      </c>
      <c r="I498">
        <v>0.83888058386361508</v>
      </c>
      <c r="J498">
        <v>0.4376909491828489</v>
      </c>
      <c r="K498">
        <v>0.133364767712564</v>
      </c>
      <c r="L498">
        <v>0.36691112176506135</v>
      </c>
      <c r="M498">
        <v>0.69915309734088638</v>
      </c>
      <c r="N498">
        <v>0.3034272762948293</v>
      </c>
      <c r="O498">
        <v>0.19882995658071256</v>
      </c>
      <c r="P498">
        <v>0.28871573435010145</v>
      </c>
      <c r="Q498">
        <v>0.75388160164826612</v>
      </c>
      <c r="R498">
        <v>0.51451717259469643</v>
      </c>
      <c r="S498">
        <v>0.13882633556579638</v>
      </c>
      <c r="T498">
        <v>0.90347990774451326</v>
      </c>
      <c r="U498">
        <v>0.46429024905699912</v>
      </c>
      <c r="V498">
        <v>0.78889759581961849</v>
      </c>
    </row>
    <row r="499" spans="2:22" x14ac:dyDescent="0.25">
      <c r="B499">
        <v>497</v>
      </c>
      <c r="C499">
        <v>0.91525855880921636</v>
      </c>
      <c r="D499">
        <v>0.40547856751573175</v>
      </c>
      <c r="E499">
        <v>0.47018287247001611</v>
      </c>
      <c r="F499">
        <v>0.11157325131863494</v>
      </c>
      <c r="G499">
        <v>0.55012136778312914</v>
      </c>
      <c r="H499">
        <v>0.39711567173007212</v>
      </c>
      <c r="I499">
        <v>3.038178218714549E-3</v>
      </c>
      <c r="J499">
        <v>0.34611225235190091</v>
      </c>
      <c r="K499">
        <v>0.37310140948256287</v>
      </c>
      <c r="L499">
        <v>0.33024952377534689</v>
      </c>
      <c r="M499">
        <v>0.61293032598745079</v>
      </c>
      <c r="N499">
        <v>0.55179904358378717</v>
      </c>
      <c r="O499">
        <v>1.9475309471370217E-2</v>
      </c>
      <c r="P499">
        <v>0.76248682209889207</v>
      </c>
      <c r="Q499">
        <v>0.670920814879989</v>
      </c>
      <c r="R499">
        <v>0.89135717232798051</v>
      </c>
      <c r="S499">
        <v>0.90062475938805364</v>
      </c>
      <c r="T499">
        <v>0.12360768513628351</v>
      </c>
      <c r="U499">
        <v>0.83728209775085483</v>
      </c>
      <c r="V499">
        <v>0.44908288736406132</v>
      </c>
    </row>
    <row r="500" spans="2:22" x14ac:dyDescent="0.25">
      <c r="B500">
        <v>498</v>
      </c>
      <c r="C500">
        <v>0.16457546563072523</v>
      </c>
      <c r="D500">
        <v>5.6771119807401682E-2</v>
      </c>
      <c r="E500">
        <v>0.10374335543723179</v>
      </c>
      <c r="F500">
        <v>7.8000783231250814E-2</v>
      </c>
      <c r="G500">
        <v>0.86772831676287687</v>
      </c>
      <c r="H500">
        <v>0.25446359630591786</v>
      </c>
      <c r="I500">
        <v>0.44493189809064559</v>
      </c>
      <c r="J500">
        <v>0.1192843284382441</v>
      </c>
      <c r="K500">
        <v>0.77639673118846386</v>
      </c>
      <c r="L500">
        <v>0.57520786355972131</v>
      </c>
      <c r="M500">
        <v>0.16079996081768932</v>
      </c>
      <c r="N500">
        <v>0.67792801884387832</v>
      </c>
      <c r="O500">
        <v>0.77485322134023615</v>
      </c>
      <c r="P500">
        <v>0.55707655942500089</v>
      </c>
      <c r="Q500">
        <v>0.21252177642478043</v>
      </c>
      <c r="R500">
        <v>0.27414287725796305</v>
      </c>
      <c r="S500">
        <v>0.63694956946945602</v>
      </c>
      <c r="T500">
        <v>0.22294060650983472</v>
      </c>
      <c r="U500">
        <v>0.93514784843322429</v>
      </c>
      <c r="V500">
        <v>0.51216001416968271</v>
      </c>
    </row>
    <row r="501" spans="2:22" x14ac:dyDescent="0.25">
      <c r="B501">
        <v>499</v>
      </c>
      <c r="C501">
        <v>0.55044798214194568</v>
      </c>
      <c r="D501">
        <v>0.32656473661264096</v>
      </c>
      <c r="E501">
        <v>0.6641591285369155</v>
      </c>
      <c r="F501">
        <v>0.87517729770847019</v>
      </c>
      <c r="G501">
        <v>0.23079152379769696</v>
      </c>
      <c r="H501">
        <v>0.66278870937902545</v>
      </c>
      <c r="I501">
        <v>0.18355976516089045</v>
      </c>
      <c r="J501">
        <v>2.3203828897597312E-2</v>
      </c>
      <c r="K501">
        <v>0.66411752833241877</v>
      </c>
      <c r="L501">
        <v>0.49433097638128487</v>
      </c>
      <c r="M501">
        <v>0.22661182090928156</v>
      </c>
      <c r="N501">
        <v>0.52154301999415886</v>
      </c>
      <c r="O501">
        <v>0.42822032508294239</v>
      </c>
      <c r="P501">
        <v>4.3868497959929975E-2</v>
      </c>
      <c r="Q501">
        <v>0.1097529839164888</v>
      </c>
      <c r="R501">
        <v>0.52933137845259459</v>
      </c>
      <c r="S501">
        <v>0.93156061001710277</v>
      </c>
      <c r="T501">
        <v>0.62841471005077998</v>
      </c>
      <c r="U501">
        <v>0.9895341486910878</v>
      </c>
      <c r="V501">
        <v>0.30202685059098489</v>
      </c>
    </row>
    <row r="502" spans="2:22" x14ac:dyDescent="0.25">
      <c r="B502">
        <v>500</v>
      </c>
      <c r="C502">
        <v>0.29685431342057012</v>
      </c>
      <c r="D502">
        <v>0.41801685010881684</v>
      </c>
      <c r="E502">
        <v>0.20067996343764616</v>
      </c>
      <c r="F502">
        <v>0.10254733722346154</v>
      </c>
      <c r="G502">
        <v>0.58782609882443126</v>
      </c>
      <c r="H502">
        <v>0.83948370213744905</v>
      </c>
      <c r="I502">
        <v>0.41062454284609551</v>
      </c>
      <c r="J502">
        <v>3.0359137556288385E-2</v>
      </c>
      <c r="K502">
        <v>0.21817679316641758</v>
      </c>
      <c r="L502">
        <v>0.56067333591496826</v>
      </c>
      <c r="M502">
        <v>0.68947324969871904</v>
      </c>
      <c r="N502">
        <v>0.28810458395542016</v>
      </c>
      <c r="O502">
        <v>0.23814784108897324</v>
      </c>
      <c r="P502">
        <v>0.3225932823128741</v>
      </c>
      <c r="Q502">
        <v>0.87750828149136972</v>
      </c>
      <c r="R502">
        <v>0.44471600673117506</v>
      </c>
      <c r="S502">
        <v>0.38884855808618646</v>
      </c>
      <c r="T502">
        <v>0.57086641023485596</v>
      </c>
      <c r="U502">
        <v>0.18457996455486203</v>
      </c>
      <c r="V502">
        <v>0.65932790621761606</v>
      </c>
    </row>
    <row r="503" spans="2:22" x14ac:dyDescent="0.25">
      <c r="B503">
        <v>501</v>
      </c>
      <c r="C503">
        <v>0.43877025356254284</v>
      </c>
      <c r="D503">
        <v>0.71713395243136002</v>
      </c>
      <c r="E503">
        <v>0.30108806191193449</v>
      </c>
      <c r="F503">
        <v>0.78491038543638725</v>
      </c>
      <c r="G503">
        <v>7.9749042910011614E-2</v>
      </c>
      <c r="H503">
        <v>0.89075946423959196</v>
      </c>
      <c r="I503">
        <v>0.48897832066461344</v>
      </c>
      <c r="J503">
        <v>0.87094894160381164</v>
      </c>
      <c r="K503">
        <v>0.86809860205022082</v>
      </c>
      <c r="L503">
        <v>0.49643881164672665</v>
      </c>
      <c r="M503">
        <v>0.94456167921275913</v>
      </c>
      <c r="N503">
        <v>0.91634238020766179</v>
      </c>
      <c r="O503">
        <v>0.7205451796338096</v>
      </c>
      <c r="P503">
        <v>0.8238691343914879</v>
      </c>
      <c r="Q503">
        <v>0.7751164525315497</v>
      </c>
      <c r="R503">
        <v>0.67318347497291153</v>
      </c>
      <c r="S503">
        <v>0.38151142768929969</v>
      </c>
      <c r="T503">
        <v>0.32871610664355311</v>
      </c>
      <c r="U503">
        <v>0.55192403560099046</v>
      </c>
      <c r="V503">
        <v>0.37864470806465711</v>
      </c>
    </row>
    <row r="504" spans="2:22" x14ac:dyDescent="0.25">
      <c r="B504">
        <v>502</v>
      </c>
      <c r="C504">
        <v>0.73482917716834772</v>
      </c>
      <c r="D504">
        <v>0.42809200393421332</v>
      </c>
      <c r="E504">
        <v>0.29778862454584143</v>
      </c>
      <c r="F504">
        <v>2.397954196712071E-3</v>
      </c>
      <c r="G504">
        <v>0.82194577531057167</v>
      </c>
      <c r="H504">
        <v>0.77838732582859826</v>
      </c>
      <c r="I504">
        <v>0.58236481512123728</v>
      </c>
      <c r="J504">
        <v>0.14236096690030742</v>
      </c>
      <c r="K504">
        <v>0.45128020563469229</v>
      </c>
      <c r="L504">
        <v>0.22372617926969429</v>
      </c>
      <c r="M504">
        <v>0.6387496724325159</v>
      </c>
      <c r="N504">
        <v>0.15820446446013126</v>
      </c>
      <c r="O504">
        <v>0.38806794441991466</v>
      </c>
      <c r="P504">
        <v>0.47263834361429602</v>
      </c>
      <c r="Q504">
        <v>0.10030420817601504</v>
      </c>
      <c r="R504">
        <v>0.45927585860183151</v>
      </c>
      <c r="S504">
        <v>0.73521645803852875</v>
      </c>
      <c r="T504">
        <v>0.45206360656700117</v>
      </c>
      <c r="U504">
        <v>0.90312942514294603</v>
      </c>
      <c r="V504">
        <v>0.26014241540609184</v>
      </c>
    </row>
    <row r="505" spans="2:22" x14ac:dyDescent="0.25">
      <c r="B505">
        <v>503</v>
      </c>
      <c r="C505">
        <v>0.36089893823750785</v>
      </c>
      <c r="D505">
        <v>0.60094264045227508</v>
      </c>
      <c r="E505">
        <v>0.67830680567654866</v>
      </c>
      <c r="F505">
        <v>0.11057477611754019</v>
      </c>
      <c r="G505">
        <v>0.96287444849366377</v>
      </c>
      <c r="H505">
        <v>0.530261376119185</v>
      </c>
      <c r="I505">
        <v>7.8204229598109798E-2</v>
      </c>
      <c r="J505">
        <v>0.812066589667086</v>
      </c>
      <c r="K505">
        <v>0.1790709097966694</v>
      </c>
      <c r="L505">
        <v>0.85508860917332474</v>
      </c>
      <c r="M505">
        <v>0.56512267747329137</v>
      </c>
      <c r="N505">
        <v>1.9572270900433342E-2</v>
      </c>
      <c r="O505">
        <v>0.77023529264032331</v>
      </c>
      <c r="P505">
        <v>0.4845492449163098</v>
      </c>
      <c r="Q505">
        <v>0.53296179290099843</v>
      </c>
      <c r="R505">
        <v>0.19728210817042102</v>
      </c>
      <c r="S505">
        <v>0.19575604934330371</v>
      </c>
      <c r="T505">
        <v>0.84808978563152948</v>
      </c>
      <c r="U505">
        <v>0.79339843744063931</v>
      </c>
      <c r="V505">
        <v>0.45301964072181189</v>
      </c>
    </row>
    <row r="506" spans="2:22" x14ac:dyDescent="0.25">
      <c r="B506">
        <v>504</v>
      </c>
      <c r="C506">
        <v>0.43376969143768385</v>
      </c>
      <c r="D506">
        <v>5.9135822634879043E-2</v>
      </c>
      <c r="E506">
        <v>0.61383249395944373</v>
      </c>
      <c r="F506">
        <v>0.2546421960163201</v>
      </c>
      <c r="G506">
        <v>0.33775488831336631</v>
      </c>
      <c r="H506">
        <v>0.38699765401563235</v>
      </c>
      <c r="I506">
        <v>0.93355276058338088</v>
      </c>
      <c r="J506">
        <v>0.11768028747468673</v>
      </c>
      <c r="K506">
        <v>9.5245594143263723E-2</v>
      </c>
      <c r="L506">
        <v>0.20224576894428559</v>
      </c>
      <c r="M506">
        <v>0.11358412905609883</v>
      </c>
      <c r="N506">
        <v>5.8263214458635026E-2</v>
      </c>
      <c r="O506">
        <v>0.83786784409318771</v>
      </c>
      <c r="P506">
        <v>4.4473451401118247E-2</v>
      </c>
      <c r="Q506">
        <v>0.5423949381743185</v>
      </c>
      <c r="R506">
        <v>0.93195080393887531</v>
      </c>
      <c r="S506">
        <v>0.23462251949674595</v>
      </c>
      <c r="T506">
        <v>0.56477702085697157</v>
      </c>
      <c r="U506">
        <v>0.11205252229705831</v>
      </c>
      <c r="V506">
        <v>0.82696120120268723</v>
      </c>
    </row>
    <row r="507" spans="2:22" x14ac:dyDescent="0.25">
      <c r="B507">
        <v>505</v>
      </c>
      <c r="C507">
        <v>0.14349866630588193</v>
      </c>
      <c r="D507">
        <v>2.6821729640017056E-2</v>
      </c>
      <c r="E507">
        <v>0.38628514421150895</v>
      </c>
      <c r="F507">
        <v>0.85097352545834681</v>
      </c>
      <c r="G507">
        <v>0.93406222452282761</v>
      </c>
      <c r="H507">
        <v>0.14653952535568093</v>
      </c>
      <c r="I507">
        <v>0.8140507515970945</v>
      </c>
      <c r="J507">
        <v>0.95324533540308831</v>
      </c>
      <c r="K507">
        <v>0.85688016918362386</v>
      </c>
      <c r="L507">
        <v>0.48476121098206537</v>
      </c>
      <c r="M507">
        <v>0.79953133028149903</v>
      </c>
      <c r="N507">
        <v>0.31504132570434074</v>
      </c>
      <c r="O507">
        <v>4.7836683430113602E-2</v>
      </c>
      <c r="P507">
        <v>0.86799817319224104</v>
      </c>
      <c r="Q507">
        <v>0.83488604194065807</v>
      </c>
      <c r="R507">
        <v>0.27097094824390755</v>
      </c>
      <c r="S507">
        <v>0.42734191948867561</v>
      </c>
      <c r="T507">
        <v>0.59489672609759769</v>
      </c>
      <c r="U507">
        <v>0.57587380356385598</v>
      </c>
      <c r="V507">
        <v>0.61356478144568194</v>
      </c>
    </row>
    <row r="508" spans="2:22" x14ac:dyDescent="0.25">
      <c r="B508">
        <v>506</v>
      </c>
      <c r="C508">
        <v>0.71995597110814202</v>
      </c>
      <c r="D508">
        <v>0.46048160567015195</v>
      </c>
      <c r="E508">
        <v>0.16915818124335869</v>
      </c>
      <c r="F508">
        <v>0.35562303826945407</v>
      </c>
      <c r="G508">
        <v>0.74587043971976197</v>
      </c>
      <c r="H508">
        <v>0.97019747875533224</v>
      </c>
      <c r="I508">
        <v>0.10019086960764723</v>
      </c>
      <c r="J508">
        <v>0.93342810929448472</v>
      </c>
      <c r="K508">
        <v>0.87648539866060737</v>
      </c>
      <c r="L508">
        <v>0.12083427628969812</v>
      </c>
      <c r="M508">
        <v>0.23908001334876205</v>
      </c>
      <c r="N508">
        <v>0.70933005026476259</v>
      </c>
      <c r="O508">
        <v>0.44721806965530408</v>
      </c>
      <c r="P508">
        <v>0.70805245671968997</v>
      </c>
      <c r="Q508">
        <v>0.99997988696090956</v>
      </c>
      <c r="R508">
        <v>0.97629756791032651</v>
      </c>
      <c r="S508">
        <v>0.1694520602378411</v>
      </c>
      <c r="T508">
        <v>0.15158999688682773</v>
      </c>
      <c r="U508">
        <v>0.75266406635556216</v>
      </c>
      <c r="V508">
        <v>7.1920505633791265E-3</v>
      </c>
    </row>
    <row r="509" spans="2:22" x14ac:dyDescent="0.25">
      <c r="B509">
        <v>507</v>
      </c>
      <c r="C509">
        <v>0.25335934582147424</v>
      </c>
      <c r="D509">
        <v>0.27839689522291877</v>
      </c>
      <c r="E509">
        <v>0.38562413939388285</v>
      </c>
      <c r="F509">
        <v>3.7028868468720999E-2</v>
      </c>
      <c r="G509">
        <v>0.40428986656676114</v>
      </c>
      <c r="H509">
        <v>0.10926528776350186</v>
      </c>
      <c r="I509">
        <v>0.78766136608333781</v>
      </c>
      <c r="J509">
        <v>0.51644575518457625</v>
      </c>
      <c r="K509">
        <v>0.5233308178557321</v>
      </c>
      <c r="L509">
        <v>0.81158077860724509</v>
      </c>
      <c r="M509">
        <v>0.63665471656619754</v>
      </c>
      <c r="N509">
        <v>0.91822708830516397</v>
      </c>
      <c r="O509">
        <v>0.29177377749906186</v>
      </c>
      <c r="P509">
        <v>0.65172391078036784</v>
      </c>
      <c r="Q509">
        <v>0.71350661564203777</v>
      </c>
      <c r="R509">
        <v>0.55880336957288645</v>
      </c>
      <c r="S509">
        <v>0.59679205167828187</v>
      </c>
      <c r="T509">
        <v>0.13622853659961809</v>
      </c>
      <c r="U509">
        <v>0.98164180740051465</v>
      </c>
      <c r="V509">
        <v>0.65455115834094313</v>
      </c>
    </row>
    <row r="510" spans="2:22" x14ac:dyDescent="0.25">
      <c r="B510">
        <v>508</v>
      </c>
      <c r="C510">
        <v>0.40608012551254014</v>
      </c>
      <c r="D510">
        <v>0.77525556076279267</v>
      </c>
      <c r="E510">
        <v>0.86697858474005773</v>
      </c>
      <c r="F510">
        <v>0.33105772053842841</v>
      </c>
      <c r="G510">
        <v>0.68885623151357311</v>
      </c>
      <c r="H510">
        <v>0.96772392078609903</v>
      </c>
      <c r="I510">
        <v>2.1037414743265481E-2</v>
      </c>
      <c r="J510">
        <v>0.94006112520204166</v>
      </c>
      <c r="K510">
        <v>0.59633970129798186</v>
      </c>
      <c r="L510">
        <v>8.9604937709037102E-2</v>
      </c>
      <c r="M510">
        <v>0.8235710890877197</v>
      </c>
      <c r="N510">
        <v>0.17118980455613375</v>
      </c>
      <c r="O510">
        <v>0.70340467522110051</v>
      </c>
      <c r="P510">
        <v>0.6440637827431166</v>
      </c>
      <c r="Q510">
        <v>0.56734418254250674</v>
      </c>
      <c r="R510">
        <v>0.61874873775543304</v>
      </c>
      <c r="S510">
        <v>0.96696239428290176</v>
      </c>
      <c r="T510">
        <v>0.40911164017831525</v>
      </c>
      <c r="U510">
        <v>0.35927611759343137</v>
      </c>
      <c r="V510">
        <v>8.9865300189827302E-2</v>
      </c>
    </row>
    <row r="511" spans="2:22" x14ac:dyDescent="0.25">
      <c r="B511">
        <v>509</v>
      </c>
      <c r="C511">
        <v>0.30477119771371552</v>
      </c>
      <c r="D511">
        <v>0.20774417977363502</v>
      </c>
      <c r="E511">
        <v>0.86621147905359064</v>
      </c>
      <c r="F511">
        <v>0.97153647263707499</v>
      </c>
      <c r="G511">
        <v>0.14776729385266973</v>
      </c>
      <c r="H511">
        <v>0.19225789204134736</v>
      </c>
      <c r="I511">
        <v>0.85597753464990145</v>
      </c>
      <c r="J511">
        <v>0.86457160032127689</v>
      </c>
      <c r="K511">
        <v>0.63425477427680144</v>
      </c>
      <c r="L511">
        <v>6.9128482962399929E-2</v>
      </c>
      <c r="M511">
        <v>0.39907158672883547</v>
      </c>
      <c r="N511">
        <v>0.60564239495836159</v>
      </c>
      <c r="O511">
        <v>0.5890814158423705</v>
      </c>
      <c r="P511">
        <v>0.63254608798496026</v>
      </c>
      <c r="Q511">
        <v>0.13105090007021492</v>
      </c>
      <c r="R511">
        <v>0.55509427349577667</v>
      </c>
      <c r="S511">
        <v>0.67984516515346005</v>
      </c>
      <c r="T511">
        <v>0.77067549266683621</v>
      </c>
      <c r="U511">
        <v>0.59264673961272507</v>
      </c>
      <c r="V511">
        <v>0.36814400227824984</v>
      </c>
    </row>
    <row r="512" spans="2:22" x14ac:dyDescent="0.25">
      <c r="B512">
        <v>510</v>
      </c>
      <c r="C512">
        <v>0.30460610714963932</v>
      </c>
      <c r="D512">
        <v>2.2452866401800886E-2</v>
      </c>
      <c r="E512">
        <v>0.22576281259423148</v>
      </c>
      <c r="F512">
        <v>0.97625139103894032</v>
      </c>
      <c r="G512">
        <v>0.95357495810247128</v>
      </c>
      <c r="H512">
        <v>0.11162304204991935</v>
      </c>
      <c r="I512">
        <v>0.42211273135195992</v>
      </c>
      <c r="J512">
        <v>0.57864435876109255</v>
      </c>
      <c r="K512">
        <v>0.19546495370962891</v>
      </c>
      <c r="L512">
        <v>0.14855418866939485</v>
      </c>
      <c r="M512">
        <v>0.8953524214259323</v>
      </c>
      <c r="N512">
        <v>0.72742523802682424</v>
      </c>
      <c r="O512">
        <v>0.52973898735302427</v>
      </c>
      <c r="P512">
        <v>0.20059648552707854</v>
      </c>
      <c r="Q512">
        <v>0.68623989137999608</v>
      </c>
      <c r="R512">
        <v>1.1439427218439491E-2</v>
      </c>
      <c r="S512">
        <v>0.86672282039566451</v>
      </c>
      <c r="T512">
        <v>0.84016708157687692</v>
      </c>
      <c r="U512">
        <v>0.52487207702888217</v>
      </c>
      <c r="V512">
        <v>0.82248047724785156</v>
      </c>
    </row>
    <row r="513" spans="2:22" x14ac:dyDescent="0.25">
      <c r="B513">
        <v>511</v>
      </c>
      <c r="C513">
        <v>0.16005394783093085</v>
      </c>
      <c r="D513">
        <v>0.11808269683110506</v>
      </c>
      <c r="E513">
        <v>0.96700891292128155</v>
      </c>
      <c r="F513">
        <v>0.3950134258369884</v>
      </c>
      <c r="G513">
        <v>0.41166342966165592</v>
      </c>
      <c r="H513">
        <v>0.68954618026519032</v>
      </c>
      <c r="I513">
        <v>0.32609570681235756</v>
      </c>
      <c r="J513">
        <v>9.7029787007928192E-2</v>
      </c>
      <c r="K513">
        <v>0.52805542506313929</v>
      </c>
      <c r="L513">
        <v>0.10693459410327222</v>
      </c>
      <c r="M513">
        <v>0.39240160844604</v>
      </c>
      <c r="N513">
        <v>0.67777824216288463</v>
      </c>
      <c r="O513">
        <v>0.98788551907572764</v>
      </c>
      <c r="P513">
        <v>0.99563446475813588</v>
      </c>
      <c r="Q513">
        <v>0.55518856344043677</v>
      </c>
      <c r="R513">
        <v>4.6780524770045684E-2</v>
      </c>
      <c r="S513">
        <v>0.14809533318627821</v>
      </c>
      <c r="T513">
        <v>0.3221748829939648</v>
      </c>
      <c r="U513">
        <v>0.41436508033465569</v>
      </c>
      <c r="V513">
        <v>0.45873987314026787</v>
      </c>
    </row>
    <row r="514" spans="2:22" x14ac:dyDescent="0.25">
      <c r="B514">
        <v>512</v>
      </c>
      <c r="C514">
        <v>0.69399965224939497</v>
      </c>
      <c r="D514">
        <v>0.85871373695522912</v>
      </c>
      <c r="E514">
        <v>0.47935751042734887</v>
      </c>
      <c r="F514">
        <v>0.79417270330767953</v>
      </c>
      <c r="G514">
        <v>0.64106899883512813</v>
      </c>
      <c r="H514">
        <v>0.21039733300205032</v>
      </c>
      <c r="I514">
        <v>0.89018148058634416</v>
      </c>
      <c r="J514">
        <v>0.88150107463747629</v>
      </c>
      <c r="K514">
        <v>0.57910920304053448</v>
      </c>
      <c r="L514">
        <v>0.26186078012703717</v>
      </c>
      <c r="M514">
        <v>0.8091277750857746</v>
      </c>
      <c r="N514">
        <v>0.44342485923528985</v>
      </c>
      <c r="O514">
        <v>0.40513728510533231</v>
      </c>
      <c r="P514">
        <v>0.67481048314494085</v>
      </c>
      <c r="Q514">
        <v>0.47263160681803651</v>
      </c>
      <c r="R514">
        <v>0.46187159124067789</v>
      </c>
      <c r="S514">
        <v>6.1192160194726064E-2</v>
      </c>
      <c r="T514">
        <v>0.88547566944797929</v>
      </c>
      <c r="U514">
        <v>0.71968795870988544</v>
      </c>
      <c r="V514">
        <v>0.31241909683999047</v>
      </c>
    </row>
    <row r="515" spans="2:22" x14ac:dyDescent="0.25">
      <c r="B515">
        <v>513</v>
      </c>
      <c r="C515">
        <v>0.83885284223446299</v>
      </c>
      <c r="D515">
        <v>0.82586176001442402</v>
      </c>
      <c r="E515">
        <v>9.4778198971769534E-2</v>
      </c>
      <c r="F515">
        <v>0.98463085773190562</v>
      </c>
      <c r="G515">
        <v>0.8427471887126341</v>
      </c>
      <c r="H515">
        <v>0.30586583035669679</v>
      </c>
      <c r="I515">
        <v>0.70291047558968445</v>
      </c>
      <c r="J515">
        <v>0.69105998650495604</v>
      </c>
      <c r="K515">
        <v>0.78617273436621193</v>
      </c>
      <c r="L515">
        <v>0.70118316654375445</v>
      </c>
      <c r="M515">
        <v>0.48368125972693221</v>
      </c>
      <c r="N515">
        <v>0.82460803606366029</v>
      </c>
      <c r="O515">
        <v>0.62608269179877851</v>
      </c>
      <c r="P515">
        <v>0.6052514631380066</v>
      </c>
      <c r="Q515">
        <v>0.86368884606947827</v>
      </c>
      <c r="R515">
        <v>0.22259113648240358</v>
      </c>
      <c r="S515">
        <v>0.49422778038033788</v>
      </c>
      <c r="T515">
        <v>4.6552445407606502E-2</v>
      </c>
      <c r="U515">
        <v>0.52645734686251977</v>
      </c>
      <c r="V515">
        <v>0.92604895668119913</v>
      </c>
    </row>
    <row r="516" spans="2:22" x14ac:dyDescent="0.25">
      <c r="B516">
        <v>514</v>
      </c>
      <c r="C516">
        <v>0.52047870774395477</v>
      </c>
      <c r="D516">
        <v>0.95681849862945212</v>
      </c>
      <c r="E516">
        <v>6.4037531034382589E-2</v>
      </c>
      <c r="F516">
        <v>0.53400666316327805</v>
      </c>
      <c r="G516">
        <v>0.64250523215865041</v>
      </c>
      <c r="H516">
        <v>0.23401030873010309</v>
      </c>
      <c r="I516">
        <v>0.37643216112332034</v>
      </c>
      <c r="J516">
        <v>0.52643206150723021</v>
      </c>
      <c r="K516">
        <v>0.43506785362250078</v>
      </c>
      <c r="L516">
        <v>0.43325617284675833</v>
      </c>
      <c r="M516">
        <v>0.78420797662728337</v>
      </c>
      <c r="N516">
        <v>3.5329031420126E-2</v>
      </c>
      <c r="O516">
        <v>0.4586719878136567</v>
      </c>
      <c r="P516">
        <v>0.437347207772536</v>
      </c>
      <c r="Q516">
        <v>0.27336694440107223</v>
      </c>
      <c r="R516">
        <v>0.48685498035119257</v>
      </c>
      <c r="S516">
        <v>0.88923832436548222</v>
      </c>
      <c r="T516">
        <v>0.16524944252804286</v>
      </c>
      <c r="U516">
        <v>0.78450267448026434</v>
      </c>
      <c r="V516">
        <v>1.6932734207850242E-2</v>
      </c>
    </row>
    <row r="517" spans="2:22" x14ac:dyDescent="0.25">
      <c r="B517">
        <v>515</v>
      </c>
      <c r="C517">
        <v>0.63149042450956516</v>
      </c>
      <c r="D517">
        <v>0.23640807580467782</v>
      </c>
      <c r="E517">
        <v>0.17023701117709322</v>
      </c>
      <c r="F517">
        <v>0.57996715770324703</v>
      </c>
      <c r="G517">
        <v>0.5747341548853071</v>
      </c>
      <c r="H517">
        <v>6.0376758967978894E-2</v>
      </c>
      <c r="I517">
        <v>0.90986511529261449</v>
      </c>
      <c r="J517">
        <v>0.14421367364520554</v>
      </c>
      <c r="K517">
        <v>0.89370827563760624</v>
      </c>
      <c r="L517">
        <v>0.93718205260487153</v>
      </c>
      <c r="M517">
        <v>7.538091918759382E-2</v>
      </c>
      <c r="N517">
        <v>0.97787887739465962</v>
      </c>
      <c r="O517">
        <v>0.45161412410913293</v>
      </c>
      <c r="P517">
        <v>0.92807364728131536</v>
      </c>
      <c r="Q517">
        <v>0.57232775683379788</v>
      </c>
      <c r="R517">
        <v>0.73341447895445833</v>
      </c>
      <c r="S517">
        <v>0.10857323661173979</v>
      </c>
      <c r="T517">
        <v>2.1320372940598187E-2</v>
      </c>
      <c r="U517">
        <v>0.68880662206182919</v>
      </c>
      <c r="V517">
        <v>0.33870951832723906</v>
      </c>
    </row>
    <row r="518" spans="2:22" x14ac:dyDescent="0.25">
      <c r="B518">
        <v>516</v>
      </c>
      <c r="C518">
        <v>0.82272849908288226</v>
      </c>
      <c r="D518">
        <v>0.94326908980726021</v>
      </c>
      <c r="E518">
        <v>0.62438974537354874</v>
      </c>
      <c r="F518">
        <v>0.58384996212420237</v>
      </c>
      <c r="G518">
        <v>0.66914877379345938</v>
      </c>
      <c r="H518">
        <v>0.40040548693633582</v>
      </c>
      <c r="I518">
        <v>0.21735058072997981</v>
      </c>
      <c r="J518">
        <v>0.27216279151918976</v>
      </c>
      <c r="K518">
        <v>0.66520723030169915</v>
      </c>
      <c r="L518">
        <v>0.60667542716835787</v>
      </c>
      <c r="M518">
        <v>0.72443548593156826</v>
      </c>
      <c r="N518">
        <v>0.6884785255065875</v>
      </c>
      <c r="O518">
        <v>7.8652125041474008E-2</v>
      </c>
      <c r="P518">
        <v>0.7384802304486171</v>
      </c>
      <c r="Q518">
        <v>0.36522533851807282</v>
      </c>
      <c r="R518">
        <v>0.51018862028729561</v>
      </c>
      <c r="S518">
        <v>0.24055635286142985</v>
      </c>
      <c r="T518">
        <v>0.18013971399891071</v>
      </c>
      <c r="U518">
        <v>0.76508406034406828</v>
      </c>
      <c r="V518">
        <v>0.37455743157805466</v>
      </c>
    </row>
    <row r="519" spans="2:22" x14ac:dyDescent="0.25">
      <c r="B519">
        <v>517</v>
      </c>
      <c r="C519">
        <v>9.2531022345514913E-2</v>
      </c>
      <c r="D519">
        <v>0.63208061563633078</v>
      </c>
      <c r="E519">
        <v>0.9583424000896803</v>
      </c>
      <c r="F519">
        <v>0.71805111383801234</v>
      </c>
      <c r="G519">
        <v>0.73946329015799184</v>
      </c>
      <c r="H519">
        <v>1.2519373413861778E-2</v>
      </c>
      <c r="I519">
        <v>0.35245344736668471</v>
      </c>
      <c r="J519">
        <v>0.2615305130832275</v>
      </c>
      <c r="K519">
        <v>0.78589351966860921</v>
      </c>
      <c r="L519">
        <v>0.73163477760091844</v>
      </c>
      <c r="M519">
        <v>0.78156018509052938</v>
      </c>
      <c r="N519">
        <v>0.8585583549555289</v>
      </c>
      <c r="O519">
        <v>0.55972066621021455</v>
      </c>
      <c r="P519">
        <v>0.92614020122269114</v>
      </c>
      <c r="Q519">
        <v>0.84700216640967541</v>
      </c>
      <c r="R519">
        <v>0.65209007777388095</v>
      </c>
      <c r="S519">
        <v>0.90707519459539121</v>
      </c>
      <c r="T519">
        <v>0.53625032316974952</v>
      </c>
      <c r="U519">
        <v>0.92689359524788673</v>
      </c>
      <c r="V519">
        <v>0.4715296015386059</v>
      </c>
    </row>
    <row r="520" spans="2:22" x14ac:dyDescent="0.25">
      <c r="B520">
        <v>518</v>
      </c>
      <c r="C520">
        <v>0.1959746304005332</v>
      </c>
      <c r="D520">
        <v>7.4626657837864485E-2</v>
      </c>
      <c r="E520">
        <v>0.74541831203457454</v>
      </c>
      <c r="F520">
        <v>0.86342814117549183</v>
      </c>
      <c r="G520">
        <v>0.73192770361821236</v>
      </c>
      <c r="H520">
        <v>0.83623185159664182</v>
      </c>
      <c r="I520">
        <v>0.17999052744234101</v>
      </c>
      <c r="J520">
        <v>0.64335864493040518</v>
      </c>
      <c r="K520">
        <v>0.83725499363598033</v>
      </c>
      <c r="L520">
        <v>0.15274815183701751</v>
      </c>
      <c r="M520">
        <v>0.43244473574028297</v>
      </c>
      <c r="N520">
        <v>0.88120589021293161</v>
      </c>
      <c r="O520">
        <v>0.15087298392716075</v>
      </c>
      <c r="P520">
        <v>0.50989919997603317</v>
      </c>
      <c r="Q520">
        <v>0.25747138963378191</v>
      </c>
      <c r="R520">
        <v>0.276171721765891</v>
      </c>
      <c r="S520">
        <v>0.39334695259892705</v>
      </c>
      <c r="T520">
        <v>0.16954293416977784</v>
      </c>
      <c r="U520">
        <v>0.75197987064341665</v>
      </c>
      <c r="V520">
        <v>0.65361494951555343</v>
      </c>
    </row>
    <row r="521" spans="2:22" x14ac:dyDescent="0.25">
      <c r="B521">
        <v>519</v>
      </c>
      <c r="C521">
        <v>0.18723404007869604</v>
      </c>
      <c r="D521">
        <v>0.48776169481800835</v>
      </c>
      <c r="E521">
        <v>0.34469348760348462</v>
      </c>
      <c r="F521">
        <v>0.27353471837613919</v>
      </c>
      <c r="G521">
        <v>0.60369290449978696</v>
      </c>
      <c r="H521">
        <v>0.43839711108103718</v>
      </c>
      <c r="I521">
        <v>0.30403502784547154</v>
      </c>
      <c r="J521">
        <v>0.47159031454760436</v>
      </c>
      <c r="K521">
        <v>0.66161600781727237</v>
      </c>
      <c r="L521">
        <v>0.1060560839592215</v>
      </c>
      <c r="M521">
        <v>0.11727111238000099</v>
      </c>
      <c r="N521">
        <v>0.73760907686671517</v>
      </c>
      <c r="O521">
        <v>0.73522497600664494</v>
      </c>
      <c r="P521">
        <v>0.58146866373029504</v>
      </c>
      <c r="Q521">
        <v>0.87661967702976629</v>
      </c>
      <c r="R521">
        <v>0.44659515970917374</v>
      </c>
      <c r="S521">
        <v>0.59816550905655586</v>
      </c>
      <c r="T521">
        <v>0.3004396608655906</v>
      </c>
      <c r="U521">
        <v>0.93164788717258773</v>
      </c>
      <c r="V521">
        <v>0.90710610261693114</v>
      </c>
    </row>
    <row r="522" spans="2:22" x14ac:dyDescent="0.25">
      <c r="B522">
        <v>520</v>
      </c>
      <c r="C522">
        <v>0.4462549217746743</v>
      </c>
      <c r="D522">
        <v>0.35080805007607729</v>
      </c>
      <c r="E522">
        <v>0.87030364738102928</v>
      </c>
      <c r="F522">
        <v>0.56887622697916207</v>
      </c>
      <c r="G522">
        <v>7.3278680182826239E-2</v>
      </c>
      <c r="H522">
        <v>0.38517070044394086</v>
      </c>
      <c r="I522">
        <v>9.2473954622207977E-2</v>
      </c>
      <c r="J522">
        <v>0.2547369178667378</v>
      </c>
      <c r="K522">
        <v>8.8306187463525809E-2</v>
      </c>
      <c r="L522">
        <v>0.3360413806018796</v>
      </c>
      <c r="M522">
        <v>4.2090621813684947E-2</v>
      </c>
      <c r="N522">
        <v>0.11800374439609751</v>
      </c>
      <c r="O522">
        <v>0.82502372320405648</v>
      </c>
      <c r="P522">
        <v>0.88023885185116235</v>
      </c>
      <c r="Q522">
        <v>0.11614825909146909</v>
      </c>
      <c r="R522">
        <v>0.69607453140163322</v>
      </c>
      <c r="S522">
        <v>0.27258881594341933</v>
      </c>
      <c r="T522">
        <v>0.15253800013220786</v>
      </c>
      <c r="U522">
        <v>1.2895830128333508E-2</v>
      </c>
      <c r="V522">
        <v>0.36378058939703806</v>
      </c>
    </row>
    <row r="523" spans="2:22" x14ac:dyDescent="0.25">
      <c r="B523">
        <v>521</v>
      </c>
      <c r="C523">
        <v>0.43544164912370231</v>
      </c>
      <c r="D523">
        <v>0.38092080621139446</v>
      </c>
      <c r="E523">
        <v>5.1124585543122159E-2</v>
      </c>
      <c r="F523">
        <v>0.56696742863643923</v>
      </c>
      <c r="G523">
        <v>0.91943399786943858</v>
      </c>
      <c r="H523">
        <v>0.81277901535704089</v>
      </c>
      <c r="I523">
        <v>0.49282881572474935</v>
      </c>
      <c r="J523">
        <v>9.7935407777903549E-2</v>
      </c>
      <c r="K523">
        <v>0.3183507679044979</v>
      </c>
      <c r="L523">
        <v>0.52294807375320507</v>
      </c>
      <c r="M523">
        <v>0.452048984905292</v>
      </c>
      <c r="N523">
        <v>0.14183209294278787</v>
      </c>
      <c r="O523">
        <v>0.85672201972513595</v>
      </c>
      <c r="P523">
        <v>0.41407984808023945</v>
      </c>
      <c r="Q523">
        <v>0.68681358311021712</v>
      </c>
      <c r="R523">
        <v>0.38428551500805375</v>
      </c>
      <c r="S523">
        <v>0.39677671265041514</v>
      </c>
      <c r="T523">
        <v>0.43421216571182941</v>
      </c>
      <c r="U523">
        <v>0.44686772814503328</v>
      </c>
      <c r="V523">
        <v>0.27194547993797524</v>
      </c>
    </row>
    <row r="524" spans="2:22" x14ac:dyDescent="0.25">
      <c r="B524">
        <v>522</v>
      </c>
      <c r="C524">
        <v>0.26905376838267081</v>
      </c>
      <c r="D524">
        <v>0.29956478597730118</v>
      </c>
      <c r="E524">
        <v>0.94803926871251432</v>
      </c>
      <c r="F524">
        <v>0.80790807209274562</v>
      </c>
      <c r="G524">
        <v>0.83256802351376269</v>
      </c>
      <c r="H524">
        <v>0.37570035667455759</v>
      </c>
      <c r="I524">
        <v>0.58940424056087615</v>
      </c>
      <c r="J524">
        <v>0.30738758081716755</v>
      </c>
      <c r="K524">
        <v>0.49421956494724739</v>
      </c>
      <c r="L524">
        <v>9.998369125634099E-2</v>
      </c>
      <c r="M524">
        <v>0.59240531479014003</v>
      </c>
      <c r="N524">
        <v>0.40256541370213972</v>
      </c>
      <c r="O524">
        <v>0.46412753581281319</v>
      </c>
      <c r="P524">
        <v>0.28343283036163597</v>
      </c>
      <c r="Q524">
        <v>0.17883344485530817</v>
      </c>
      <c r="R524">
        <v>8.7616697620804818E-2</v>
      </c>
      <c r="S524">
        <v>0.60263251425607667</v>
      </c>
      <c r="T524">
        <v>0.29563568610033597</v>
      </c>
      <c r="U524">
        <v>7.7751716904197243E-2</v>
      </c>
      <c r="V524">
        <v>0.15431293163581028</v>
      </c>
    </row>
    <row r="525" spans="2:22" x14ac:dyDescent="0.25">
      <c r="B525">
        <v>523</v>
      </c>
      <c r="C525">
        <v>9.2791260837293166E-2</v>
      </c>
      <c r="D525">
        <v>0.15334394182134159</v>
      </c>
      <c r="E525">
        <v>5.2897647994033292E-2</v>
      </c>
      <c r="F525">
        <v>0.48301220815786383</v>
      </c>
      <c r="G525">
        <v>0.89598854609519774</v>
      </c>
      <c r="H525">
        <v>0.2222660650923407</v>
      </c>
      <c r="I525">
        <v>0.2990437709532392</v>
      </c>
      <c r="J525">
        <v>1.5454559693246495E-3</v>
      </c>
      <c r="K525">
        <v>0.22281750453536331</v>
      </c>
      <c r="L525">
        <v>0.73976368146285254</v>
      </c>
      <c r="M525">
        <v>0.64833921563055541</v>
      </c>
      <c r="N525">
        <v>0.72920849545919619</v>
      </c>
      <c r="O525">
        <v>0.20031410126410432</v>
      </c>
      <c r="P525">
        <v>0.78608870559184396</v>
      </c>
      <c r="Q525">
        <v>0.71490369372288853</v>
      </c>
      <c r="R525">
        <v>4.6345730255676898E-3</v>
      </c>
      <c r="S525">
        <v>0.4185490996970016</v>
      </c>
      <c r="T525">
        <v>0.20276163017971793</v>
      </c>
      <c r="U525">
        <v>0.77583487631412407</v>
      </c>
      <c r="V525">
        <v>0.15548761796304689</v>
      </c>
    </row>
    <row r="526" spans="2:22" x14ac:dyDescent="0.25">
      <c r="B526">
        <v>524</v>
      </c>
      <c r="C526">
        <v>0.22640603617474842</v>
      </c>
      <c r="D526">
        <v>0.37189512501278088</v>
      </c>
      <c r="E526">
        <v>0.7397967834410375</v>
      </c>
      <c r="F526">
        <v>0.6722871159702053</v>
      </c>
      <c r="G526">
        <v>0.13299984959104116</v>
      </c>
      <c r="H526">
        <v>0.77980005312188827</v>
      </c>
      <c r="I526">
        <v>0.5948710662978558</v>
      </c>
      <c r="J526">
        <v>0.74227102513707854</v>
      </c>
      <c r="K526">
        <v>0.50478572691246448</v>
      </c>
      <c r="L526">
        <v>0.19658404474662183</v>
      </c>
      <c r="M526">
        <v>0.44157174433659385</v>
      </c>
      <c r="N526">
        <v>0.22268144720472449</v>
      </c>
      <c r="O526">
        <v>0.73413530475612365</v>
      </c>
      <c r="P526">
        <v>0.8900647209706456</v>
      </c>
      <c r="Q526">
        <v>0.81800338126750649</v>
      </c>
      <c r="R526">
        <v>0.14690181117252754</v>
      </c>
      <c r="S526">
        <v>0.57955295732099921</v>
      </c>
      <c r="T526">
        <v>0.74549517685647193</v>
      </c>
      <c r="U526">
        <v>0.35155581051309426</v>
      </c>
      <c r="V526">
        <v>0.48397707579466842</v>
      </c>
    </row>
    <row r="527" spans="2:22" x14ac:dyDescent="0.25">
      <c r="B527">
        <v>525</v>
      </c>
      <c r="C527">
        <v>3.1334106764108638E-2</v>
      </c>
      <c r="D527">
        <v>6.3408078243502253E-2</v>
      </c>
      <c r="E527">
        <v>0.26932527183610078</v>
      </c>
      <c r="F527">
        <v>2.3343632144240178E-2</v>
      </c>
      <c r="G527">
        <v>0.62303074391872126</v>
      </c>
      <c r="H527">
        <v>0.46701137073887722</v>
      </c>
      <c r="I527">
        <v>0.50421072493445962</v>
      </c>
      <c r="J527">
        <v>8.9234882678021599E-2</v>
      </c>
      <c r="K527">
        <v>0.72231381988613386</v>
      </c>
      <c r="L527">
        <v>0.36107875988489635</v>
      </c>
      <c r="M527">
        <v>0.93639662110568178</v>
      </c>
      <c r="N527">
        <v>0.47344870025128927</v>
      </c>
      <c r="O527">
        <v>0.42166526118639536</v>
      </c>
      <c r="P527">
        <v>0.56369552108610765</v>
      </c>
      <c r="Q527">
        <v>0.52737247279763899</v>
      </c>
      <c r="R527">
        <v>0.27243054269091438</v>
      </c>
      <c r="S527">
        <v>0.60932404436239151</v>
      </c>
      <c r="T527">
        <v>0.31446715557577343</v>
      </c>
      <c r="U527">
        <v>0.59657233780194208</v>
      </c>
      <c r="V527">
        <v>0.23505364431070785</v>
      </c>
    </row>
    <row r="528" spans="2:22" x14ac:dyDescent="0.25">
      <c r="B528">
        <v>526</v>
      </c>
      <c r="C528">
        <v>0.86023059885457887</v>
      </c>
      <c r="D528">
        <v>0.1339416290506541</v>
      </c>
      <c r="E528">
        <v>0.88401689272733996</v>
      </c>
      <c r="F528">
        <v>3.0411112250466221E-2</v>
      </c>
      <c r="G528">
        <v>0.48052908158151553</v>
      </c>
      <c r="H528">
        <v>0.81586009616544519</v>
      </c>
      <c r="I528">
        <v>0.5609502010530365</v>
      </c>
      <c r="J528">
        <v>0.71384334344268074</v>
      </c>
      <c r="K528">
        <v>0.14890148599358621</v>
      </c>
      <c r="L528">
        <v>0.26041991248830954</v>
      </c>
      <c r="M528">
        <v>0.8353603556285556</v>
      </c>
      <c r="N528">
        <v>0.29962118453441877</v>
      </c>
      <c r="O528">
        <v>0.11733649314676775</v>
      </c>
      <c r="P528">
        <v>0.21929523168032983</v>
      </c>
      <c r="Q528">
        <v>0.91086489064520682</v>
      </c>
      <c r="R528">
        <v>0.50918248623662787</v>
      </c>
      <c r="S528">
        <v>0.64821304304652227</v>
      </c>
      <c r="T528">
        <v>0.61513107203835404</v>
      </c>
      <c r="U528">
        <v>0.48325819445618823</v>
      </c>
      <c r="V528">
        <v>0.57709393834248091</v>
      </c>
    </row>
    <row r="529" spans="2:22" x14ac:dyDescent="0.25">
      <c r="B529">
        <v>527</v>
      </c>
      <c r="C529">
        <v>0.11849879671168306</v>
      </c>
      <c r="D529">
        <v>0.1374849566581906</v>
      </c>
      <c r="E529">
        <v>0.11443118330290503</v>
      </c>
      <c r="F529">
        <v>0.4546257112994363</v>
      </c>
      <c r="G529">
        <v>0.34124432946536687</v>
      </c>
      <c r="H529">
        <v>0.61573737658527072</v>
      </c>
      <c r="I529">
        <v>0.62408317302664362</v>
      </c>
      <c r="J529">
        <v>0.96574964247462725</v>
      </c>
      <c r="K529">
        <v>0.40568204314944944</v>
      </c>
      <c r="L529">
        <v>0.40447640822180486</v>
      </c>
      <c r="M529">
        <v>0.31533718140102796</v>
      </c>
      <c r="N529">
        <v>0.76504156623974673</v>
      </c>
      <c r="O529">
        <v>0.56427643561911989</v>
      </c>
      <c r="P529">
        <v>9.7490565883091129E-2</v>
      </c>
      <c r="Q529">
        <v>0.19754849420746012</v>
      </c>
      <c r="R529">
        <v>0.99241948818827308</v>
      </c>
      <c r="S529">
        <v>7.082738601163463E-2</v>
      </c>
      <c r="T529">
        <v>0.90081264764118019</v>
      </c>
      <c r="U529">
        <v>0.2089297183575054</v>
      </c>
      <c r="V529">
        <v>0.49599614219059429</v>
      </c>
    </row>
    <row r="530" spans="2:22" x14ac:dyDescent="0.25">
      <c r="B530">
        <v>528</v>
      </c>
      <c r="C530">
        <v>0.29361778783531212</v>
      </c>
      <c r="D530">
        <v>0.88605765640098255</v>
      </c>
      <c r="E530">
        <v>0.13491172020797149</v>
      </c>
      <c r="F530">
        <v>0.20497396119576017</v>
      </c>
      <c r="G530">
        <v>0.32520472667744915</v>
      </c>
      <c r="H530">
        <v>1.5530238475910174E-2</v>
      </c>
      <c r="I530">
        <v>0.97034668317983641</v>
      </c>
      <c r="J530">
        <v>0.13755606839913037</v>
      </c>
      <c r="K530">
        <v>0.94412299636919528</v>
      </c>
      <c r="L530">
        <v>0.91003027737722975</v>
      </c>
      <c r="M530">
        <v>0.49119551745319434</v>
      </c>
      <c r="N530">
        <v>0.15805525370730678</v>
      </c>
      <c r="O530">
        <v>0.22477873472355281</v>
      </c>
      <c r="P530">
        <v>0.69652627819894519</v>
      </c>
      <c r="Q530">
        <v>0.39657881512448268</v>
      </c>
      <c r="R530">
        <v>0.89601022190043977</v>
      </c>
      <c r="S530">
        <v>0.52352770164814277</v>
      </c>
      <c r="T530">
        <v>0.50626165668306844</v>
      </c>
      <c r="U530">
        <v>0.54776884418574223</v>
      </c>
      <c r="V530">
        <v>0.97324940485119105</v>
      </c>
    </row>
    <row r="531" spans="2:22" x14ac:dyDescent="0.25">
      <c r="B531">
        <v>529</v>
      </c>
      <c r="C531">
        <v>0.33646403620458765</v>
      </c>
      <c r="D531">
        <v>0.41473999825461449</v>
      </c>
      <c r="E531">
        <v>0.60836587413306953</v>
      </c>
      <c r="F531">
        <v>0.22834711244401795</v>
      </c>
      <c r="G531">
        <v>0.61337150958930642</v>
      </c>
      <c r="H531">
        <v>0.62332007961158586</v>
      </c>
      <c r="I531">
        <v>0.37113410660719337</v>
      </c>
      <c r="J531">
        <v>0.52250995808414391</v>
      </c>
      <c r="K531">
        <v>0.89098512865620094</v>
      </c>
      <c r="L531">
        <v>0.24721198353739249</v>
      </c>
      <c r="M531">
        <v>0.43905956050082007</v>
      </c>
      <c r="N531">
        <v>0.19580386481840151</v>
      </c>
      <c r="O531">
        <v>0.80770496041161888</v>
      </c>
      <c r="P531">
        <v>0.66457803945873506</v>
      </c>
      <c r="Q531">
        <v>0.64057240918611935</v>
      </c>
      <c r="R531">
        <v>9.4669391262033109E-2</v>
      </c>
      <c r="S531">
        <v>0.63672813564688902</v>
      </c>
      <c r="T531">
        <v>7.6451394895891145E-2</v>
      </c>
      <c r="U531">
        <v>6.3640826775328119E-2</v>
      </c>
      <c r="V531">
        <v>0.70037354978017596</v>
      </c>
    </row>
    <row r="532" spans="2:22" x14ac:dyDescent="0.25">
      <c r="B532">
        <v>530</v>
      </c>
      <c r="C532">
        <v>0.46123395620580077</v>
      </c>
      <c r="D532">
        <v>0.31662532099286378</v>
      </c>
      <c r="E532">
        <v>0.55250111493854015</v>
      </c>
      <c r="F532">
        <v>0.11161584724837925</v>
      </c>
      <c r="G532">
        <v>0.56521914387723715</v>
      </c>
      <c r="H532">
        <v>0.37164332882036799</v>
      </c>
      <c r="I532">
        <v>0.89804793695785001</v>
      </c>
      <c r="J532">
        <v>0.81904424753319116</v>
      </c>
      <c r="K532">
        <v>7.5569479180565224E-2</v>
      </c>
      <c r="L532">
        <v>0.20877985343331873</v>
      </c>
      <c r="M532">
        <v>0.18781080241989767</v>
      </c>
      <c r="N532">
        <v>0.90246952487706111</v>
      </c>
      <c r="O532">
        <v>0.27466618178709301</v>
      </c>
      <c r="P532">
        <v>0.66113639747124653</v>
      </c>
      <c r="Q532">
        <v>2.256018308835861E-2</v>
      </c>
      <c r="R532">
        <v>0.32424104308010726</v>
      </c>
      <c r="S532">
        <v>0.51769126688869793</v>
      </c>
      <c r="T532">
        <v>0.60325944366364004</v>
      </c>
      <c r="U532">
        <v>0.27184542289797231</v>
      </c>
      <c r="V532">
        <v>0.98142170177118548</v>
      </c>
    </row>
    <row r="533" spans="2:22" x14ac:dyDescent="0.25">
      <c r="B533">
        <v>531</v>
      </c>
      <c r="C533">
        <v>0.84765182747648904</v>
      </c>
      <c r="D533">
        <v>0.77023606508556619</v>
      </c>
      <c r="E533">
        <v>0.96609097062807203</v>
      </c>
      <c r="F533">
        <v>0.13144890891275551</v>
      </c>
      <c r="G533">
        <v>0.62482201857642217</v>
      </c>
      <c r="H533">
        <v>0.40943672234234985</v>
      </c>
      <c r="I533">
        <v>0.7186491910149253</v>
      </c>
      <c r="J533">
        <v>0.18239328842047797</v>
      </c>
      <c r="K533">
        <v>0.17083700201154617</v>
      </c>
      <c r="L533">
        <v>0.20619909575133821</v>
      </c>
      <c r="M533">
        <v>0.36293929140246628</v>
      </c>
      <c r="N533">
        <v>0.36452935388517016</v>
      </c>
      <c r="O533">
        <v>0.15716703971575186</v>
      </c>
      <c r="P533">
        <v>0.34357387878970513</v>
      </c>
      <c r="Q533">
        <v>0.23670479808329947</v>
      </c>
      <c r="R533">
        <v>0.18547538689044707</v>
      </c>
      <c r="S533">
        <v>0.15664106941127454</v>
      </c>
      <c r="T533">
        <v>0.60150995998230439</v>
      </c>
      <c r="U533">
        <v>0.83873741527860468</v>
      </c>
      <c r="V533">
        <v>0.41132382524830025</v>
      </c>
    </row>
    <row r="534" spans="2:22" x14ac:dyDescent="0.25">
      <c r="B534">
        <v>532</v>
      </c>
      <c r="C534">
        <v>0.42147186528203306</v>
      </c>
      <c r="D534">
        <v>0.32907616053832789</v>
      </c>
      <c r="E534">
        <v>0.78695350652616547</v>
      </c>
      <c r="F534">
        <v>0.45461517965263099</v>
      </c>
      <c r="G534">
        <v>0.86533679211269221</v>
      </c>
      <c r="H534">
        <v>0.96069731885613763</v>
      </c>
      <c r="I534">
        <v>0.38020474821426919</v>
      </c>
      <c r="J534">
        <v>0.18448007330381633</v>
      </c>
      <c r="K534">
        <v>0.67993390341935855</v>
      </c>
      <c r="L534">
        <v>0.24257809668710362</v>
      </c>
      <c r="M534">
        <v>3.3881531463890724E-2</v>
      </c>
      <c r="N534">
        <v>0.75711799563376037</v>
      </c>
      <c r="O534">
        <v>0.58613241768140023</v>
      </c>
      <c r="P534">
        <v>0.42757366519704298</v>
      </c>
      <c r="Q534">
        <v>0.77216579806026608</v>
      </c>
      <c r="R534">
        <v>0.86949248195733375</v>
      </c>
      <c r="S534">
        <v>0.27095345524733272</v>
      </c>
      <c r="T534">
        <v>1.7721029593738002E-2</v>
      </c>
      <c r="U534">
        <v>0.5519303122549577</v>
      </c>
      <c r="V534">
        <v>0.79692472322852748</v>
      </c>
    </row>
    <row r="535" spans="2:22" x14ac:dyDescent="0.25">
      <c r="B535">
        <v>533</v>
      </c>
      <c r="C535">
        <v>0.86374508035030861</v>
      </c>
      <c r="D535">
        <v>4.0047413653127695E-2</v>
      </c>
      <c r="E535">
        <v>0.67528483278168605</v>
      </c>
      <c r="F535">
        <v>0.22095185676955165</v>
      </c>
      <c r="G535">
        <v>0.79073481244041322</v>
      </c>
      <c r="H535">
        <v>0.33677670221068734</v>
      </c>
      <c r="I535">
        <v>0.87064969841303874</v>
      </c>
      <c r="J535">
        <v>0.58657855977227613</v>
      </c>
      <c r="K535">
        <v>0.42770833252946971</v>
      </c>
      <c r="L535">
        <v>0.47069906890572533</v>
      </c>
      <c r="M535">
        <v>0.60555200400655274</v>
      </c>
      <c r="N535">
        <v>0.85986685272844454</v>
      </c>
      <c r="O535">
        <v>0.99325692083653916</v>
      </c>
      <c r="P535">
        <v>0.57240104512157686</v>
      </c>
      <c r="Q535">
        <v>0.1451565219727311</v>
      </c>
      <c r="R535">
        <v>0.7637730118260917</v>
      </c>
      <c r="S535">
        <v>0.44731637204519537</v>
      </c>
      <c r="T535">
        <v>0.35126125390499308</v>
      </c>
      <c r="U535">
        <v>0.36005803173715334</v>
      </c>
      <c r="V535">
        <v>0.94349821216560237</v>
      </c>
    </row>
    <row r="536" spans="2:22" x14ac:dyDescent="0.25">
      <c r="B536">
        <v>534</v>
      </c>
      <c r="C536">
        <v>0.84217817519699256</v>
      </c>
      <c r="D536">
        <v>0.1005639914745069</v>
      </c>
      <c r="E536">
        <v>0.29343463854833729</v>
      </c>
      <c r="F536">
        <v>0.63429330095598324</v>
      </c>
      <c r="G536">
        <v>0.21013987072848295</v>
      </c>
      <c r="H536">
        <v>0.77288866432338388</v>
      </c>
      <c r="I536">
        <v>0.5161135679977269</v>
      </c>
      <c r="J536">
        <v>0.19764688372732042</v>
      </c>
      <c r="K536">
        <v>0.74033473188417798</v>
      </c>
      <c r="L536">
        <v>0.9218605956498227</v>
      </c>
      <c r="M536">
        <v>0.63988075835067537</v>
      </c>
      <c r="N536">
        <v>0.47286581000239281</v>
      </c>
      <c r="O536">
        <v>0.75502260160652135</v>
      </c>
      <c r="P536">
        <v>0.64065565461298046</v>
      </c>
      <c r="Q536">
        <v>0.9544534311779993</v>
      </c>
      <c r="R536">
        <v>0.83242299108710593</v>
      </c>
      <c r="S536">
        <v>0.47551935178060933</v>
      </c>
      <c r="T536">
        <v>0.66329430502564635</v>
      </c>
      <c r="U536">
        <v>0.79389869690754589</v>
      </c>
      <c r="V536">
        <v>0.17978982179022118</v>
      </c>
    </row>
    <row r="537" spans="2:22" x14ac:dyDescent="0.25">
      <c r="B537">
        <v>535</v>
      </c>
      <c r="C537">
        <v>0.73401282416495439</v>
      </c>
      <c r="D537">
        <v>0.14430402353503946</v>
      </c>
      <c r="E537">
        <v>6.3223251920568657E-2</v>
      </c>
      <c r="F537">
        <v>0.94256671261591141</v>
      </c>
      <c r="G537">
        <v>0.18265483836110485</v>
      </c>
      <c r="H537">
        <v>0.29600524694108277</v>
      </c>
      <c r="I537">
        <v>0.66782487347312447</v>
      </c>
      <c r="J537">
        <v>0.75030845250089939</v>
      </c>
      <c r="K537">
        <v>0.61466580047614183</v>
      </c>
      <c r="L537">
        <v>0.4389917473819942</v>
      </c>
      <c r="M537">
        <v>0.44153521974248822</v>
      </c>
      <c r="N537">
        <v>0.6909454268907913</v>
      </c>
      <c r="O537">
        <v>0.77455837769345415</v>
      </c>
      <c r="P537">
        <v>0.45188898314906734</v>
      </c>
      <c r="Q537">
        <v>0.52259905158838915</v>
      </c>
      <c r="R537">
        <v>0.19744444979523301</v>
      </c>
      <c r="S537">
        <v>0.75224103738937953</v>
      </c>
      <c r="T537">
        <v>0.805891533515803</v>
      </c>
      <c r="U537">
        <v>0.93674744666611276</v>
      </c>
      <c r="V537">
        <v>0.58445662802614695</v>
      </c>
    </row>
    <row r="538" spans="2:22" x14ac:dyDescent="0.25">
      <c r="B538">
        <v>536</v>
      </c>
      <c r="C538">
        <v>7.0366278333025001E-2</v>
      </c>
      <c r="D538">
        <v>0.17453696313069078</v>
      </c>
      <c r="E538">
        <v>0.25924764843620363</v>
      </c>
      <c r="F538">
        <v>0.2597026464778569</v>
      </c>
      <c r="G538">
        <v>0.27409806498733347</v>
      </c>
      <c r="H538">
        <v>0.2027426871919551</v>
      </c>
      <c r="I538">
        <v>0.23959004824267005</v>
      </c>
      <c r="J538">
        <v>0.9319985965828419</v>
      </c>
      <c r="K538">
        <v>0.75040989798304025</v>
      </c>
      <c r="L538">
        <v>0.30294120314939699</v>
      </c>
      <c r="M538">
        <v>0.24618533529180286</v>
      </c>
      <c r="N538">
        <v>0.13360063326998617</v>
      </c>
      <c r="O538">
        <v>0.81424914044383012</v>
      </c>
      <c r="P538">
        <v>0.26647251859832322</v>
      </c>
      <c r="Q538">
        <v>0.8653121400921675</v>
      </c>
      <c r="R538">
        <v>0.43888951551080169</v>
      </c>
      <c r="S538">
        <v>7.6374713785968495E-2</v>
      </c>
      <c r="T538">
        <v>2.235085625785227E-2</v>
      </c>
      <c r="U538">
        <v>0.28187237251889208</v>
      </c>
      <c r="V538">
        <v>0.73483691772113535</v>
      </c>
    </row>
    <row r="539" spans="2:22" x14ac:dyDescent="0.25">
      <c r="B539">
        <v>537</v>
      </c>
      <c r="C539">
        <v>0.21903568289239672</v>
      </c>
      <c r="D539">
        <v>9.0652297189524056E-2</v>
      </c>
      <c r="E539">
        <v>0.98266457414182806</v>
      </c>
      <c r="F539">
        <v>0.95729035761124148</v>
      </c>
      <c r="G539">
        <v>0.38099182694475342</v>
      </c>
      <c r="H539">
        <v>0.51644915895379917</v>
      </c>
      <c r="I539">
        <v>0.53830673894408521</v>
      </c>
      <c r="J539">
        <v>0.24820039602692234</v>
      </c>
      <c r="K539">
        <v>0.61634411146557455</v>
      </c>
      <c r="L539">
        <v>0.21981945532747194</v>
      </c>
      <c r="M539">
        <v>1.8141787422360611E-2</v>
      </c>
      <c r="N539">
        <v>0.43464623069653641</v>
      </c>
      <c r="O539">
        <v>0.35827833203925907</v>
      </c>
      <c r="P539">
        <v>0.8365572650410833</v>
      </c>
      <c r="Q539">
        <v>0.35198049458256175</v>
      </c>
      <c r="R539">
        <v>0.59188323981399105</v>
      </c>
      <c r="S539">
        <v>0.17679711940570342</v>
      </c>
      <c r="T539">
        <v>0.32257791283419746</v>
      </c>
      <c r="U539">
        <v>0.41795257472931802</v>
      </c>
      <c r="V539">
        <v>0.44923353630329821</v>
      </c>
    </row>
    <row r="540" spans="2:22" x14ac:dyDescent="0.25">
      <c r="B540">
        <v>538</v>
      </c>
      <c r="C540">
        <v>0.5308314143084516</v>
      </c>
      <c r="D540">
        <v>0.9692515664569854</v>
      </c>
      <c r="E540">
        <v>0.57137242180323522</v>
      </c>
      <c r="F540">
        <v>0.71720154616509646</v>
      </c>
      <c r="G540">
        <v>0.79044844936720726</v>
      </c>
      <c r="H540">
        <v>0.50844031600424788</v>
      </c>
      <c r="I540">
        <v>2.8045115235935114E-2</v>
      </c>
      <c r="J540">
        <v>0.91022964959647279</v>
      </c>
      <c r="K540">
        <v>0.67924311746532018</v>
      </c>
      <c r="L540">
        <v>0.44447633609210158</v>
      </c>
      <c r="M540">
        <v>0.32933021622672709</v>
      </c>
      <c r="N540">
        <v>0.61670092646503427</v>
      </c>
      <c r="O540">
        <v>0.52329722728572259</v>
      </c>
      <c r="P540">
        <v>0.92538018405061995</v>
      </c>
      <c r="Q540">
        <v>0.10355278196318363</v>
      </c>
      <c r="R540">
        <v>0.46881307897453528</v>
      </c>
      <c r="S540">
        <v>0.4519817226745102</v>
      </c>
      <c r="T540">
        <v>0.98340062048827637</v>
      </c>
      <c r="U540">
        <v>0.53499013607445733</v>
      </c>
      <c r="V540">
        <v>0.75154046410507669</v>
      </c>
    </row>
    <row r="541" spans="2:22" x14ac:dyDescent="0.25">
      <c r="B541">
        <v>539</v>
      </c>
      <c r="C541">
        <v>0.83414817375261929</v>
      </c>
      <c r="D541">
        <v>0.41650145589299736</v>
      </c>
      <c r="E541">
        <v>0.57154859544792647</v>
      </c>
      <c r="F541">
        <v>0.15892924778958517</v>
      </c>
      <c r="G541">
        <v>7.4251364192322811E-2</v>
      </c>
      <c r="H541">
        <v>8.7692261262395377E-2</v>
      </c>
      <c r="I541">
        <v>0.1848231537331948</v>
      </c>
      <c r="J541">
        <v>0.85359173890556406</v>
      </c>
      <c r="K541">
        <v>0.149592359709946</v>
      </c>
      <c r="L541">
        <v>0.83380053764781881</v>
      </c>
      <c r="M541">
        <v>9.8748658350954699E-2</v>
      </c>
      <c r="N541">
        <v>0.94514609869830513</v>
      </c>
      <c r="O541">
        <v>0.81564092912829711</v>
      </c>
      <c r="P541">
        <v>0.62389832737484596</v>
      </c>
      <c r="Q541">
        <v>0.88446713582595149</v>
      </c>
      <c r="R541">
        <v>0.66104804083758628</v>
      </c>
      <c r="S541">
        <v>0.88826955417856746</v>
      </c>
      <c r="T541">
        <v>0.45511469635730184</v>
      </c>
      <c r="U541">
        <v>0.45450690769862856</v>
      </c>
      <c r="V541">
        <v>1.5979583953593446E-2</v>
      </c>
    </row>
    <row r="542" spans="2:22" x14ac:dyDescent="0.25">
      <c r="B542">
        <v>540</v>
      </c>
      <c r="C542">
        <v>0.6062028137568507</v>
      </c>
      <c r="D542">
        <v>0.44438112797725271</v>
      </c>
      <c r="E542">
        <v>0.11034966440941751</v>
      </c>
      <c r="F542">
        <v>0.79987540163803339</v>
      </c>
      <c r="G542">
        <v>6.1741502238754409E-2</v>
      </c>
      <c r="H542">
        <v>0.14898247745668414</v>
      </c>
      <c r="I542">
        <v>0.17437867340966395</v>
      </c>
      <c r="J542">
        <v>0.14987365017065679</v>
      </c>
      <c r="K542">
        <v>0.7331291750184894</v>
      </c>
      <c r="L542">
        <v>0.45688457359530599</v>
      </c>
      <c r="M542">
        <v>0.99646390073564817</v>
      </c>
      <c r="N542">
        <v>2.1325232510793324E-2</v>
      </c>
      <c r="O542">
        <v>0.15266627592833082</v>
      </c>
      <c r="P542">
        <v>0.19143096075162624</v>
      </c>
      <c r="Q542">
        <v>0.73490335100850057</v>
      </c>
      <c r="R542">
        <v>0.41418573681418369</v>
      </c>
      <c r="S542">
        <v>0.63601966352025929</v>
      </c>
      <c r="T542">
        <v>0.39250460312652979</v>
      </c>
      <c r="U542">
        <v>0.4296670436934793</v>
      </c>
      <c r="V542">
        <v>0.73223783590025704</v>
      </c>
    </row>
    <row r="543" spans="2:22" x14ac:dyDescent="0.25">
      <c r="B543">
        <v>541</v>
      </c>
      <c r="C543">
        <v>0.19421018377619892</v>
      </c>
      <c r="D543">
        <v>0.76259735707725795</v>
      </c>
      <c r="E543">
        <v>6.5162571002973735E-2</v>
      </c>
      <c r="F543">
        <v>0.75564643645715268</v>
      </c>
      <c r="G543">
        <v>0.439045941099939</v>
      </c>
      <c r="H543">
        <v>5.1455999650278805E-2</v>
      </c>
      <c r="I543">
        <v>0.67659746065151882</v>
      </c>
      <c r="J543">
        <v>0.51497466274970449</v>
      </c>
      <c r="K543">
        <v>0.97853828016428923</v>
      </c>
      <c r="L543">
        <v>0.5459677707924282</v>
      </c>
      <c r="M543">
        <v>0.54495260751178543</v>
      </c>
      <c r="N543">
        <v>0.23765720019416325</v>
      </c>
      <c r="O543">
        <v>0.98545916119629151</v>
      </c>
      <c r="P543">
        <v>0.77379370592205365</v>
      </c>
      <c r="Q543">
        <v>0.52096425820388115</v>
      </c>
      <c r="R543">
        <v>0.48256914878748791</v>
      </c>
      <c r="S543">
        <v>0.54051573634768091</v>
      </c>
      <c r="T543">
        <v>0.58490231347088462</v>
      </c>
      <c r="U543">
        <v>2.5179514922712087E-2</v>
      </c>
      <c r="V543">
        <v>7.6611015922761538E-2</v>
      </c>
    </row>
    <row r="544" spans="2:22" x14ac:dyDescent="0.25">
      <c r="B544">
        <v>542</v>
      </c>
      <c r="C544">
        <v>0.90656174137155743</v>
      </c>
      <c r="D544">
        <v>0.62610645337400594</v>
      </c>
      <c r="E544">
        <v>0.20588596196582065</v>
      </c>
      <c r="F544">
        <v>3.0038352637594912E-2</v>
      </c>
      <c r="G544">
        <v>0.5665855691847248</v>
      </c>
      <c r="H544">
        <v>0.90947342659318586</v>
      </c>
      <c r="I544">
        <v>0.85406370259361974</v>
      </c>
      <c r="J544">
        <v>0.51783397911755547</v>
      </c>
      <c r="K544">
        <v>0.99645439374048639</v>
      </c>
      <c r="L544">
        <v>0.39545200059147678</v>
      </c>
      <c r="M544">
        <v>0.62983460783161704</v>
      </c>
      <c r="N544">
        <v>0.20443708476733491</v>
      </c>
      <c r="O544">
        <v>0.67153784796429505</v>
      </c>
      <c r="P544">
        <v>0.73937351885822999</v>
      </c>
      <c r="Q544">
        <v>0.58488669233718582</v>
      </c>
      <c r="R544">
        <v>0.79720625630769182</v>
      </c>
      <c r="S544">
        <v>0.96121075925250477</v>
      </c>
      <c r="T544">
        <v>0.42604184750013951</v>
      </c>
      <c r="U544">
        <v>6.1241337516302785E-2</v>
      </c>
      <c r="V544">
        <v>0.56733014239166923</v>
      </c>
    </row>
    <row r="545" spans="2:22" x14ac:dyDescent="0.25">
      <c r="B545">
        <v>543</v>
      </c>
      <c r="C545">
        <v>0.94582344981945199</v>
      </c>
      <c r="D545">
        <v>1.0678979427777513E-2</v>
      </c>
      <c r="E545">
        <v>0.28092923247110413</v>
      </c>
      <c r="F545">
        <v>0.80236842749929527</v>
      </c>
      <c r="G545">
        <v>0.69185543930167315</v>
      </c>
      <c r="H545">
        <v>0.99453283737581755</v>
      </c>
      <c r="I545">
        <v>0.42410281085672796</v>
      </c>
      <c r="J545">
        <v>0.5290302419990569</v>
      </c>
      <c r="K545">
        <v>0.62505167681788754</v>
      </c>
      <c r="L545">
        <v>5.4151070867001216E-2</v>
      </c>
      <c r="M545">
        <v>0.92449569932624698</v>
      </c>
      <c r="N545">
        <v>0.97128669226744457</v>
      </c>
      <c r="O545">
        <v>0.89209868390714564</v>
      </c>
      <c r="P545">
        <v>0.83555876290628905</v>
      </c>
      <c r="Q545">
        <v>0.10332267048357058</v>
      </c>
      <c r="R545">
        <v>0.81165121142554009</v>
      </c>
      <c r="S545">
        <v>0.30877696974624325</v>
      </c>
      <c r="T545">
        <v>0.44932469801354102</v>
      </c>
      <c r="U545">
        <v>0.36006830921579525</v>
      </c>
      <c r="V545">
        <v>0.24959140519836587</v>
      </c>
    </row>
    <row r="546" spans="2:22" x14ac:dyDescent="0.25">
      <c r="B546">
        <v>544</v>
      </c>
      <c r="C546">
        <v>0.43279845983006204</v>
      </c>
      <c r="D546">
        <v>0.7438836588399973</v>
      </c>
      <c r="E546">
        <v>1.8323474516612315E-2</v>
      </c>
      <c r="F546">
        <v>0.86232901388516514</v>
      </c>
      <c r="G546">
        <v>0.99052022259717387</v>
      </c>
      <c r="H546">
        <v>0.84421960479010227</v>
      </c>
      <c r="I546">
        <v>0.53571911466393218</v>
      </c>
      <c r="J546">
        <v>6.6446650951111685E-2</v>
      </c>
      <c r="K546">
        <v>0.6774405194894757</v>
      </c>
      <c r="L546">
        <v>0.49521090055892003</v>
      </c>
      <c r="M546">
        <v>0.7581566938789881</v>
      </c>
      <c r="N546">
        <v>0.54300001789117758</v>
      </c>
      <c r="O546">
        <v>0.52906288783603439</v>
      </c>
      <c r="P546">
        <v>0.99779347022833687</v>
      </c>
      <c r="Q546">
        <v>0.23205011219610672</v>
      </c>
      <c r="R546">
        <v>0.45062202726341294</v>
      </c>
      <c r="S546">
        <v>0.26958955741229662</v>
      </c>
      <c r="T546">
        <v>0.29726162375173537</v>
      </c>
      <c r="U546">
        <v>0.63289374718313263</v>
      </c>
      <c r="V546">
        <v>0.78005444627735976</v>
      </c>
    </row>
    <row r="547" spans="2:22" x14ac:dyDescent="0.25">
      <c r="B547">
        <v>545</v>
      </c>
      <c r="C547">
        <v>9.0647878101513868E-2</v>
      </c>
      <c r="D547">
        <v>0.45127065234404728</v>
      </c>
      <c r="E547">
        <v>0.59572481793593823</v>
      </c>
      <c r="F547">
        <v>0.31455334234465426</v>
      </c>
      <c r="G547">
        <v>0.66047732299717699</v>
      </c>
      <c r="H547">
        <v>0.30163974843545938</v>
      </c>
      <c r="I547">
        <v>0.6140841197287541</v>
      </c>
      <c r="J547">
        <v>0.43884579711516269</v>
      </c>
      <c r="K547">
        <v>0.45484392083532388</v>
      </c>
      <c r="L547">
        <v>3.2467844291565129E-2</v>
      </c>
      <c r="M547">
        <v>0.19783370742378481</v>
      </c>
      <c r="N547">
        <v>0.40008852996541489</v>
      </c>
      <c r="O547">
        <v>0.9449880562818791</v>
      </c>
      <c r="P547">
        <v>0.54834152324828356</v>
      </c>
      <c r="Q547">
        <v>0.17076035667891576</v>
      </c>
      <c r="R547">
        <v>0.96876912659180014</v>
      </c>
      <c r="S547">
        <v>0.77722199539509096</v>
      </c>
      <c r="T547">
        <v>0.22087516890172765</v>
      </c>
      <c r="U547">
        <v>0.82192210095741358</v>
      </c>
      <c r="V547">
        <v>0.48838492412490186</v>
      </c>
    </row>
    <row r="548" spans="2:22" x14ac:dyDescent="0.25">
      <c r="B548">
        <v>546</v>
      </c>
      <c r="C548">
        <v>0.14828771148148157</v>
      </c>
      <c r="D548">
        <v>0.94194734271350899</v>
      </c>
      <c r="E548">
        <v>0.14225287500734662</v>
      </c>
      <c r="F548">
        <v>0.30603509671702489</v>
      </c>
      <c r="G548">
        <v>0.57858638054395772</v>
      </c>
      <c r="H548">
        <v>0.29672002977882883</v>
      </c>
      <c r="I548">
        <v>0.29656617148781983</v>
      </c>
      <c r="J548">
        <v>0.16033337772146794</v>
      </c>
      <c r="K548">
        <v>0.29506486716786995</v>
      </c>
      <c r="L548">
        <v>8.9694032820538006E-2</v>
      </c>
      <c r="M548">
        <v>0.78760267894708602</v>
      </c>
      <c r="N548">
        <v>0.92354442504354428</v>
      </c>
      <c r="O548">
        <v>0.40015455872674632</v>
      </c>
      <c r="P548">
        <v>0.110793414312651</v>
      </c>
      <c r="Q548">
        <v>0.61961746512755678</v>
      </c>
      <c r="R548">
        <v>0.39667058024996704</v>
      </c>
      <c r="S548">
        <v>0.38291011143090103</v>
      </c>
      <c r="T548">
        <v>0.79314309258192228</v>
      </c>
      <c r="U548">
        <v>0.43494330246315549</v>
      </c>
      <c r="V548">
        <v>0.89356510018314594</v>
      </c>
    </row>
    <row r="549" spans="2:22" x14ac:dyDescent="0.25">
      <c r="B549">
        <v>547</v>
      </c>
      <c r="C549">
        <v>0.72804883934071718</v>
      </c>
      <c r="D549">
        <v>0.333932783452215</v>
      </c>
      <c r="E549">
        <v>0.18589434448758713</v>
      </c>
      <c r="F549">
        <v>0.42553356599226655</v>
      </c>
      <c r="G549">
        <v>0.9717175088266119</v>
      </c>
      <c r="H549">
        <v>0.69719868962952525</v>
      </c>
      <c r="I549">
        <v>0.98024463930520511</v>
      </c>
      <c r="J549">
        <v>0.99585096324033584</v>
      </c>
      <c r="K549">
        <v>0.47475864530003897</v>
      </c>
      <c r="L549">
        <v>0.39929608117599469</v>
      </c>
      <c r="M549">
        <v>0.8116537966409636</v>
      </c>
      <c r="N549">
        <v>0.23902156475326963</v>
      </c>
      <c r="O549">
        <v>0.88766369314072868</v>
      </c>
      <c r="P549">
        <v>9.5805359417772129E-2</v>
      </c>
      <c r="Q549">
        <v>0.91188579920000934</v>
      </c>
      <c r="R549">
        <v>0.91045318173304457</v>
      </c>
      <c r="S549">
        <v>0.45712091360667362</v>
      </c>
      <c r="T549">
        <v>0.11502795975128244</v>
      </c>
      <c r="U549">
        <v>0.18613619601541487</v>
      </c>
      <c r="V549">
        <v>0.40605782454178541</v>
      </c>
    </row>
    <row r="550" spans="2:22" x14ac:dyDescent="0.25">
      <c r="B550">
        <v>548</v>
      </c>
      <c r="C550">
        <v>0.44762716134171776</v>
      </c>
      <c r="D550">
        <v>0.44595794550556711</v>
      </c>
      <c r="E550">
        <v>0.46471944459669801</v>
      </c>
      <c r="F550">
        <v>0.71749397586137764</v>
      </c>
      <c r="G550">
        <v>0.38163140857117961</v>
      </c>
      <c r="H550">
        <v>0.86910411992851611</v>
      </c>
      <c r="I550">
        <v>0.65210257253555293</v>
      </c>
      <c r="J550">
        <v>7.9596476437050256E-2</v>
      </c>
      <c r="K550">
        <v>0.92170168828987808</v>
      </c>
      <c r="L550">
        <v>0.40624759810231859</v>
      </c>
      <c r="M550">
        <v>0.92255215885477737</v>
      </c>
      <c r="N550">
        <v>7.9302262812041668E-2</v>
      </c>
      <c r="O550">
        <v>0.69026693203904976</v>
      </c>
      <c r="P550">
        <v>0.34626512852215052</v>
      </c>
      <c r="Q550">
        <v>0.75676769185104997</v>
      </c>
      <c r="R550">
        <v>0.87437827196555262</v>
      </c>
      <c r="S550">
        <v>3.9198782499377138E-2</v>
      </c>
      <c r="T550">
        <v>2.3497170914321241E-2</v>
      </c>
      <c r="U550">
        <v>0.18173854217051133</v>
      </c>
      <c r="V550">
        <v>0.30717840094602922</v>
      </c>
    </row>
    <row r="551" spans="2:22" x14ac:dyDescent="0.25">
      <c r="B551">
        <v>549</v>
      </c>
      <c r="C551">
        <v>0.93276450059765637</v>
      </c>
      <c r="D551">
        <v>0.49486527509512079</v>
      </c>
      <c r="E551">
        <v>0.25615901643280914</v>
      </c>
      <c r="F551">
        <v>0.73632872496669854</v>
      </c>
      <c r="G551">
        <v>0.85993658591917499</v>
      </c>
      <c r="H551">
        <v>0.7784479191449174</v>
      </c>
      <c r="I551">
        <v>0.66817757220357632</v>
      </c>
      <c r="J551">
        <v>0.17279155025609683</v>
      </c>
      <c r="K551">
        <v>0.68855425021848848</v>
      </c>
      <c r="L551">
        <v>0.639341139433107</v>
      </c>
      <c r="M551">
        <v>0.30330874872788804</v>
      </c>
      <c r="N551">
        <v>0.59071895535711061</v>
      </c>
      <c r="O551">
        <v>0.70272702822073563</v>
      </c>
      <c r="P551">
        <v>0.77397625401026149</v>
      </c>
      <c r="Q551">
        <v>0.74389752836059664</v>
      </c>
      <c r="R551">
        <v>0.99849416394606139</v>
      </c>
      <c r="S551">
        <v>0.58410660155859739</v>
      </c>
      <c r="T551">
        <v>0.86240171766872575</v>
      </c>
      <c r="U551">
        <v>0.67999429872195183</v>
      </c>
      <c r="V551">
        <v>0.46569077530440994</v>
      </c>
    </row>
    <row r="552" spans="2:22" x14ac:dyDescent="0.25">
      <c r="B552">
        <v>550</v>
      </c>
      <c r="C552">
        <v>0.89056215741426992</v>
      </c>
      <c r="D552">
        <v>0.17278567158085711</v>
      </c>
      <c r="E552">
        <v>8.6553357280839904E-2</v>
      </c>
      <c r="F552">
        <v>2.7486674793276045E-2</v>
      </c>
      <c r="G552">
        <v>0.33139117409816965</v>
      </c>
      <c r="H552">
        <v>0.95361915787360463</v>
      </c>
      <c r="I552">
        <v>0.40818562459033214</v>
      </c>
      <c r="J552">
        <v>0.91382068205460776</v>
      </c>
      <c r="K552">
        <v>9.325211757404972E-2</v>
      </c>
      <c r="L552">
        <v>0.49703372094805354</v>
      </c>
      <c r="M552">
        <v>0.85504792953567854</v>
      </c>
      <c r="N552">
        <v>0.25457655852824002</v>
      </c>
      <c r="O552">
        <v>0.18269708089923076</v>
      </c>
      <c r="P552">
        <v>0.10935776830860755</v>
      </c>
      <c r="Q552">
        <v>0.62357898099877063</v>
      </c>
      <c r="R552">
        <v>0.34154998136459191</v>
      </c>
      <c r="S552">
        <v>0.32254807378277639</v>
      </c>
      <c r="T552">
        <v>0.41160360037693855</v>
      </c>
      <c r="U552">
        <v>2.9404355116782188E-2</v>
      </c>
      <c r="V552">
        <v>0.9871701805666806</v>
      </c>
    </row>
    <row r="553" spans="2:22" x14ac:dyDescent="0.25">
      <c r="B553">
        <v>551</v>
      </c>
      <c r="C553">
        <v>9.9232734147082668E-2</v>
      </c>
      <c r="D553">
        <v>0.36096282133782687</v>
      </c>
      <c r="E553">
        <v>0.84598219068112357</v>
      </c>
      <c r="F553">
        <v>0.15169337605680244</v>
      </c>
      <c r="G553">
        <v>0.49353236696973246</v>
      </c>
      <c r="H553">
        <v>0.80741835288678576</v>
      </c>
      <c r="I553">
        <v>3.1952329691846693E-2</v>
      </c>
      <c r="J553">
        <v>0.85891372263934707</v>
      </c>
      <c r="K553">
        <v>0.14751713086962903</v>
      </c>
      <c r="L553">
        <v>0.240383220816341</v>
      </c>
      <c r="M553">
        <v>0.88394624865238391</v>
      </c>
      <c r="N553">
        <v>0.94249254227570001</v>
      </c>
      <c r="O553">
        <v>0.17165645660561024</v>
      </c>
      <c r="P553">
        <v>0.77624686052693415</v>
      </c>
      <c r="Q553">
        <v>0.66122039518747133</v>
      </c>
      <c r="R553">
        <v>0.81852001515311867</v>
      </c>
      <c r="S553">
        <v>3.3507673350752221E-3</v>
      </c>
      <c r="T553">
        <v>0.96729859370936166</v>
      </c>
      <c r="U553">
        <v>0.12064465374743349</v>
      </c>
      <c r="V553">
        <v>0.22800338406227372</v>
      </c>
    </row>
    <row r="554" spans="2:22" x14ac:dyDescent="0.25">
      <c r="B554">
        <v>552</v>
      </c>
      <c r="C554">
        <v>0.45229522856063031</v>
      </c>
      <c r="D554">
        <v>0.92226076361886999</v>
      </c>
      <c r="E554">
        <v>0.16307139609766885</v>
      </c>
      <c r="F554">
        <v>0.52365635932160814</v>
      </c>
      <c r="G554">
        <v>0.56709494423927254</v>
      </c>
      <c r="H554">
        <v>0.41694722961522146</v>
      </c>
      <c r="I554">
        <v>8.3435096068499526E-2</v>
      </c>
      <c r="J554">
        <v>0.45547382103653788</v>
      </c>
      <c r="K554">
        <v>0.83753314566714021</v>
      </c>
      <c r="L554">
        <v>0.30196570068903061</v>
      </c>
      <c r="M554">
        <v>0.61071705246408214</v>
      </c>
      <c r="N554">
        <v>3.6296137532352724E-2</v>
      </c>
      <c r="O554">
        <v>0.70971412544241219</v>
      </c>
      <c r="P554">
        <v>0.47465981326215489</v>
      </c>
      <c r="Q554">
        <v>0.9323352056111478</v>
      </c>
      <c r="R554">
        <v>0.75737018839257519</v>
      </c>
      <c r="S554">
        <v>0.35636193139310635</v>
      </c>
      <c r="T554">
        <v>0.29137946225601974</v>
      </c>
      <c r="U554">
        <v>0.33963504858529792</v>
      </c>
      <c r="V554">
        <v>0.64162376674392285</v>
      </c>
    </row>
    <row r="555" spans="2:22" x14ac:dyDescent="0.25">
      <c r="B555">
        <v>553</v>
      </c>
      <c r="C555">
        <v>0.21303413355994438</v>
      </c>
      <c r="D555">
        <v>0.3825618311988781</v>
      </c>
      <c r="E555">
        <v>0.37335677578054227</v>
      </c>
      <c r="F555">
        <v>0.75013442832804245</v>
      </c>
      <c r="G555">
        <v>0.84765636269165245</v>
      </c>
      <c r="H555">
        <v>2.6510949369574544E-2</v>
      </c>
      <c r="I555">
        <v>0.92890240663672152</v>
      </c>
      <c r="J555">
        <v>0.5943470485390554</v>
      </c>
      <c r="K555">
        <v>0.87284709935399007</v>
      </c>
      <c r="L555">
        <v>0.73876525311559416</v>
      </c>
      <c r="M555">
        <v>0.99690145908177752</v>
      </c>
      <c r="N555">
        <v>0.41358441684866243</v>
      </c>
      <c r="O555">
        <v>0.62624833879610531</v>
      </c>
      <c r="P555">
        <v>0.31432396970444465</v>
      </c>
      <c r="Q555">
        <v>0.18541846486135594</v>
      </c>
      <c r="R555">
        <v>0.68800946385240369</v>
      </c>
      <c r="S555">
        <v>4.1986669744469518E-2</v>
      </c>
      <c r="T555">
        <v>0.34503420478175428</v>
      </c>
      <c r="U555">
        <v>0.55543130151374065</v>
      </c>
      <c r="V555">
        <v>0.20602753777158278</v>
      </c>
    </row>
    <row r="556" spans="2:22" x14ac:dyDescent="0.25">
      <c r="B556">
        <v>554</v>
      </c>
      <c r="C556">
        <v>0.24657163785296099</v>
      </c>
      <c r="D556">
        <v>0.61426068097926301</v>
      </c>
      <c r="E556">
        <v>0.36793549795298919</v>
      </c>
      <c r="F556">
        <v>0.82046706299255434</v>
      </c>
      <c r="G556">
        <v>0.43187601509511797</v>
      </c>
      <c r="H556">
        <v>0.59458664329555511</v>
      </c>
      <c r="I556">
        <v>0.5901984940145617</v>
      </c>
      <c r="J556">
        <v>0.38432180113465408</v>
      </c>
      <c r="K556">
        <v>0.9513856668495928</v>
      </c>
      <c r="L556">
        <v>0.71712638249486216</v>
      </c>
      <c r="M556">
        <v>0.27647342445944556</v>
      </c>
      <c r="N556">
        <v>0.59104011905307074</v>
      </c>
      <c r="O556">
        <v>4.531828684233874E-2</v>
      </c>
      <c r="P556">
        <v>0.424635939838518</v>
      </c>
      <c r="Q556">
        <v>0.21548747236833599</v>
      </c>
      <c r="R556">
        <v>0.72443172902164399</v>
      </c>
      <c r="S556">
        <v>0.99897034602094825</v>
      </c>
      <c r="T556">
        <v>0.2729259921199958</v>
      </c>
      <c r="U556">
        <v>0.26044403384475712</v>
      </c>
      <c r="V556">
        <v>0.46298822508180937</v>
      </c>
    </row>
    <row r="557" spans="2:22" x14ac:dyDescent="0.25">
      <c r="B557">
        <v>555</v>
      </c>
      <c r="C557">
        <v>0.50914770402472964</v>
      </c>
      <c r="D557">
        <v>0.12930339022223736</v>
      </c>
      <c r="E557">
        <v>0.46158004699698107</v>
      </c>
      <c r="F557">
        <v>0.50094978042157479</v>
      </c>
      <c r="G557">
        <v>0.50902768151115119</v>
      </c>
      <c r="H557">
        <v>0.79265610767203554</v>
      </c>
      <c r="I557">
        <v>4.6333969103971251E-2</v>
      </c>
      <c r="J557">
        <v>0.27116715424479221</v>
      </c>
      <c r="K557">
        <v>0.6855321062624613</v>
      </c>
      <c r="L557">
        <v>0.55309548088642124</v>
      </c>
      <c r="M557">
        <v>0.38085440543692473</v>
      </c>
      <c r="N557">
        <v>0.47275891600992836</v>
      </c>
      <c r="O557">
        <v>0.37407449149754179</v>
      </c>
      <c r="P557">
        <v>0.63930603498467531</v>
      </c>
      <c r="Q557">
        <v>0.72112600011118833</v>
      </c>
      <c r="R557">
        <v>0.70619779535072524</v>
      </c>
      <c r="S557">
        <v>0.4920445265651936</v>
      </c>
      <c r="T557">
        <v>0.48126718710393401</v>
      </c>
      <c r="U557">
        <v>0.41689378812083433</v>
      </c>
      <c r="V557">
        <v>0.30511511373294842</v>
      </c>
    </row>
    <row r="558" spans="2:22" x14ac:dyDescent="0.25">
      <c r="B558">
        <v>556</v>
      </c>
      <c r="C558">
        <v>0.69084329420626389</v>
      </c>
      <c r="D558">
        <v>0.90939894958995016</v>
      </c>
      <c r="E558">
        <v>0.17392636545599061</v>
      </c>
      <c r="F558">
        <v>0.60002731796868791</v>
      </c>
      <c r="G558">
        <v>9.477251565777256E-2</v>
      </c>
      <c r="H558">
        <v>0.114985432044314</v>
      </c>
      <c r="I558">
        <v>0.127782683666398</v>
      </c>
      <c r="J558">
        <v>0.2263669523973606</v>
      </c>
      <c r="K558">
        <v>0.10822876336093179</v>
      </c>
      <c r="L558">
        <v>0.65481348733470246</v>
      </c>
      <c r="M558">
        <v>0.1260709127921702</v>
      </c>
      <c r="N558">
        <v>0.69393509863779812</v>
      </c>
      <c r="O558">
        <v>0.1165810823961686</v>
      </c>
      <c r="P558">
        <v>0.16009380263519635</v>
      </c>
      <c r="Q558">
        <v>0.57743262991040112</v>
      </c>
      <c r="R558">
        <v>0.32646001118015189</v>
      </c>
      <c r="S558">
        <v>0.96118608115976256</v>
      </c>
      <c r="T558">
        <v>0.71661558653253365</v>
      </c>
      <c r="U558">
        <v>0.5175753766187503</v>
      </c>
      <c r="V558">
        <v>0.11312291258972906</v>
      </c>
    </row>
    <row r="559" spans="2:22" x14ac:dyDescent="0.25">
      <c r="B559">
        <v>557</v>
      </c>
      <c r="C559">
        <v>0.81720982465785341</v>
      </c>
      <c r="D559">
        <v>0.57260277752896371</v>
      </c>
      <c r="E559">
        <v>0.2276659088115478</v>
      </c>
      <c r="F559">
        <v>0.11374835194147437</v>
      </c>
      <c r="G559">
        <v>0.22586571164839953</v>
      </c>
      <c r="H559">
        <v>0.36928849715193746</v>
      </c>
      <c r="I559">
        <v>4.8684034713767588E-2</v>
      </c>
      <c r="J559">
        <v>0.10966732664359835</v>
      </c>
      <c r="K559">
        <v>0.88961849264473525</v>
      </c>
      <c r="L559">
        <v>0.55247959849485739</v>
      </c>
      <c r="M559">
        <v>0.93823557076424535</v>
      </c>
      <c r="N559">
        <v>0.32357434459464879</v>
      </c>
      <c r="O559">
        <v>0.65075929287362833</v>
      </c>
      <c r="P559">
        <v>0.80561822549568163</v>
      </c>
      <c r="Q559">
        <v>0.49142297675700708</v>
      </c>
      <c r="R559">
        <v>0.27836972697929108</v>
      </c>
      <c r="S559">
        <v>0.81671722106848677</v>
      </c>
      <c r="T559">
        <v>1.9860601657078369E-2</v>
      </c>
      <c r="U559">
        <v>0.97335117710586128</v>
      </c>
      <c r="V559">
        <v>0.84589986277946427</v>
      </c>
    </row>
    <row r="560" spans="2:22" x14ac:dyDescent="0.25">
      <c r="B560">
        <v>558</v>
      </c>
      <c r="C560">
        <v>0.83621639173910367</v>
      </c>
      <c r="D560">
        <v>0.92421171524012102</v>
      </c>
      <c r="E560">
        <v>0.72316285170482653</v>
      </c>
      <c r="F560">
        <v>0.93651547042430794</v>
      </c>
      <c r="G560">
        <v>2.7640424823665022E-2</v>
      </c>
      <c r="H560">
        <v>0.20841221245815422</v>
      </c>
      <c r="I560">
        <v>0.15722733433704361</v>
      </c>
      <c r="J560">
        <v>0.72711373011773395</v>
      </c>
      <c r="K560">
        <v>0.54784996029475952</v>
      </c>
      <c r="L560">
        <v>0.5559934338225041</v>
      </c>
      <c r="M560">
        <v>0.8678784413969507</v>
      </c>
      <c r="N560">
        <v>0.4361131567001828</v>
      </c>
      <c r="O560">
        <v>0.68612944537050091</v>
      </c>
      <c r="P560">
        <v>0.3646804565244528</v>
      </c>
      <c r="Q560">
        <v>0.36289082454028465</v>
      </c>
      <c r="R560">
        <v>0.71144588276721143</v>
      </c>
      <c r="S560">
        <v>1.4924671418340196E-2</v>
      </c>
      <c r="T560">
        <v>0.54351605136256431</v>
      </c>
      <c r="U560">
        <v>0.29107598581571881</v>
      </c>
      <c r="V560">
        <v>0.84636998985139655</v>
      </c>
    </row>
    <row r="561" spans="2:22" x14ac:dyDescent="0.25">
      <c r="B561">
        <v>559</v>
      </c>
      <c r="C561">
        <v>0.70897205126093565</v>
      </c>
      <c r="D561">
        <v>0.86264841026631878</v>
      </c>
      <c r="E561">
        <v>0.93409193604351004</v>
      </c>
      <c r="F561">
        <v>0.31515859094245524</v>
      </c>
      <c r="G561">
        <v>0.64607728071784409</v>
      </c>
      <c r="H561">
        <v>0.82150476492443847</v>
      </c>
      <c r="I561">
        <v>0.37658076150405506</v>
      </c>
      <c r="J561">
        <v>0.28244299361300484</v>
      </c>
      <c r="K561">
        <v>7.2106923293500103E-3</v>
      </c>
      <c r="L561">
        <v>0.16295041245831143</v>
      </c>
      <c r="M561">
        <v>0.63560326941369194</v>
      </c>
      <c r="N561">
        <v>0.4874228809136385</v>
      </c>
      <c r="O561">
        <v>0.91806075390388919</v>
      </c>
      <c r="P561">
        <v>0.87168386198047099</v>
      </c>
      <c r="Q561">
        <v>0.42793261066939259</v>
      </c>
      <c r="R561">
        <v>3.5928596764616572E-2</v>
      </c>
      <c r="S561">
        <v>0.39055208817792408</v>
      </c>
      <c r="T561">
        <v>0.94257979144983572</v>
      </c>
      <c r="U561">
        <v>0.33504112573516043</v>
      </c>
      <c r="V561">
        <v>0.33066012820157131</v>
      </c>
    </row>
    <row r="562" spans="2:22" x14ac:dyDescent="0.25">
      <c r="B562">
        <v>560</v>
      </c>
      <c r="C562">
        <v>0.79357900221130873</v>
      </c>
      <c r="D562">
        <v>0.59901810966112556</v>
      </c>
      <c r="E562">
        <v>0.60958017964371081</v>
      </c>
      <c r="F562">
        <v>0.58364247147278325</v>
      </c>
      <c r="G562">
        <v>0.46491332205463998</v>
      </c>
      <c r="H562">
        <v>0.99140944706690459</v>
      </c>
      <c r="I562">
        <v>0.43056318497566703</v>
      </c>
      <c r="J562">
        <v>0.56196218208996607</v>
      </c>
      <c r="K562">
        <v>8.0500648182013634E-4</v>
      </c>
      <c r="L562">
        <v>0.68482936412081141</v>
      </c>
      <c r="M562">
        <v>0.72126861410495469</v>
      </c>
      <c r="N562">
        <v>0.82322605785509828</v>
      </c>
      <c r="O562">
        <v>0.68768232732124801</v>
      </c>
      <c r="P562">
        <v>0.31869209826092715</v>
      </c>
      <c r="Q562">
        <v>0.4403525435031066</v>
      </c>
      <c r="R562">
        <v>0.15358812489899698</v>
      </c>
      <c r="S562">
        <v>2.8498047071432886E-2</v>
      </c>
      <c r="T562">
        <v>0.94866855836420783</v>
      </c>
      <c r="U562">
        <v>0.89114430809680378</v>
      </c>
      <c r="V562">
        <v>0.24187766636776087</v>
      </c>
    </row>
    <row r="563" spans="2:22" x14ac:dyDescent="0.25">
      <c r="B563">
        <v>561</v>
      </c>
      <c r="C563">
        <v>0.71343412895336478</v>
      </c>
      <c r="D563">
        <v>0.23676082869112403</v>
      </c>
      <c r="E563">
        <v>0.67831699901579356</v>
      </c>
      <c r="F563">
        <v>0.43250969959341301</v>
      </c>
      <c r="G563">
        <v>0.8265622528410228</v>
      </c>
      <c r="H563">
        <v>0.22841869572253692</v>
      </c>
      <c r="I563">
        <v>0.54522170265331127</v>
      </c>
      <c r="J563">
        <v>4.7089172872540885E-2</v>
      </c>
      <c r="K563">
        <v>0.26398077181836066</v>
      </c>
      <c r="L563">
        <v>0.19113104888425259</v>
      </c>
      <c r="M563">
        <v>0.75216784678328619</v>
      </c>
      <c r="N563">
        <v>0.32204446028783207</v>
      </c>
      <c r="O563">
        <v>0.80497224223423069</v>
      </c>
      <c r="P563">
        <v>0.37086805909492426</v>
      </c>
      <c r="Q563">
        <v>0.91922524377632264</v>
      </c>
      <c r="R563">
        <v>5.9487151232473501E-4</v>
      </c>
      <c r="S563">
        <v>0.15235238274739116</v>
      </c>
      <c r="T563">
        <v>0.80189730757639222</v>
      </c>
      <c r="U563">
        <v>0.96664666685359979</v>
      </c>
      <c r="V563">
        <v>0.73839159279230593</v>
      </c>
    </row>
    <row r="564" spans="2:22" x14ac:dyDescent="0.25">
      <c r="B564">
        <v>562</v>
      </c>
      <c r="C564">
        <v>0.45226621164606629</v>
      </c>
      <c r="D564">
        <v>0.56927807537358444</v>
      </c>
      <c r="E564">
        <v>0.56755244142573624</v>
      </c>
      <c r="F564">
        <v>0.16368277298752654</v>
      </c>
      <c r="G564">
        <v>5.2090146427303807E-3</v>
      </c>
      <c r="H564">
        <v>9.1049897674524871E-2</v>
      </c>
      <c r="I564">
        <v>0.43625397641429098</v>
      </c>
      <c r="J564">
        <v>0.90663200915915976</v>
      </c>
      <c r="K564">
        <v>0.80762340643760222</v>
      </c>
      <c r="L564">
        <v>0.91592509438600089</v>
      </c>
      <c r="M564">
        <v>0.65675641682040631</v>
      </c>
      <c r="N564">
        <v>0.13141957020337536</v>
      </c>
      <c r="O564">
        <v>0.44415428489872455</v>
      </c>
      <c r="P564">
        <v>0.71332684260794754</v>
      </c>
      <c r="Q564">
        <v>0.10946880109037083</v>
      </c>
      <c r="R564">
        <v>0.41493902601180221</v>
      </c>
      <c r="S564">
        <v>0.8748944581892002</v>
      </c>
      <c r="T564">
        <v>0.51936760499350942</v>
      </c>
      <c r="U564">
        <v>0.15451399570115187</v>
      </c>
      <c r="V564">
        <v>7.3218927787080723E-2</v>
      </c>
    </row>
    <row r="565" spans="2:22" x14ac:dyDescent="0.25">
      <c r="B565">
        <v>563</v>
      </c>
      <c r="C565">
        <v>6.4511897097196957E-2</v>
      </c>
      <c r="D565">
        <v>7.5630779167922046E-2</v>
      </c>
      <c r="E565">
        <v>0.5646254517740843</v>
      </c>
      <c r="F565">
        <v>0.54056455014417981</v>
      </c>
      <c r="G565">
        <v>0.65623513828304958</v>
      </c>
      <c r="H565">
        <v>0.80299534359752278</v>
      </c>
      <c r="I565">
        <v>0.90443316525499573</v>
      </c>
      <c r="J565">
        <v>0.12585488048730675</v>
      </c>
      <c r="K565">
        <v>0.49438303206499618</v>
      </c>
      <c r="L565">
        <v>0.83431721182795471</v>
      </c>
      <c r="M565">
        <v>0.4055736050514378</v>
      </c>
      <c r="N565">
        <v>0.59833005138496853</v>
      </c>
      <c r="O565">
        <v>0.96966866939129104</v>
      </c>
      <c r="P565">
        <v>0.31538494172894271</v>
      </c>
      <c r="Q565">
        <v>0.26373383496466118</v>
      </c>
      <c r="R565">
        <v>0.80548524596463222</v>
      </c>
      <c r="S565">
        <v>0.92850844273529098</v>
      </c>
      <c r="T565">
        <v>0.99613085740328544</v>
      </c>
      <c r="U565">
        <v>0.15766814459490353</v>
      </c>
      <c r="V565">
        <v>0.95144463529672807</v>
      </c>
    </row>
    <row r="566" spans="2:22" x14ac:dyDescent="0.25">
      <c r="B566">
        <v>564</v>
      </c>
      <c r="C566">
        <v>0.40422322136833966</v>
      </c>
      <c r="D566">
        <v>0.6978971079426588</v>
      </c>
      <c r="E566">
        <v>0.93199071261146949</v>
      </c>
      <c r="F566">
        <v>0.62659005179640848</v>
      </c>
      <c r="G566">
        <v>0.53444815677425161</v>
      </c>
      <c r="H566">
        <v>0.29555070999920696</v>
      </c>
      <c r="I566">
        <v>0.85142906312979783</v>
      </c>
      <c r="J566">
        <v>0.906009234444898</v>
      </c>
      <c r="K566">
        <v>0.33038725655284029</v>
      </c>
      <c r="L566">
        <v>0.98430498716130499</v>
      </c>
      <c r="M566">
        <v>0.38819500469291146</v>
      </c>
      <c r="N566">
        <v>0.68631388229387369</v>
      </c>
      <c r="O566">
        <v>0.35202532449014257</v>
      </c>
      <c r="P566">
        <v>0.58643899099121244</v>
      </c>
      <c r="Q566">
        <v>0.59987832997423052</v>
      </c>
      <c r="R566">
        <v>0.78046384059772134</v>
      </c>
      <c r="S566">
        <v>0.43087675480894383</v>
      </c>
      <c r="T566">
        <v>7.3764448277531258E-2</v>
      </c>
      <c r="U566">
        <v>0.18736509592998218</v>
      </c>
      <c r="V566">
        <v>0.27190873225760903</v>
      </c>
    </row>
    <row r="567" spans="2:22" x14ac:dyDescent="0.25">
      <c r="B567">
        <v>565</v>
      </c>
      <c r="C567">
        <v>0.95443635252040449</v>
      </c>
      <c r="D567">
        <v>3.4575640795588836E-2</v>
      </c>
      <c r="E567">
        <v>0.55269279136907201</v>
      </c>
      <c r="F567">
        <v>0.77990271818662138</v>
      </c>
      <c r="G567">
        <v>0.46203043652587095</v>
      </c>
      <c r="H567">
        <v>0.48733389173593533</v>
      </c>
      <c r="I567">
        <v>0.13527812642504178</v>
      </c>
      <c r="J567">
        <v>0.62485633783963523</v>
      </c>
      <c r="K567">
        <v>0.19014275405863934</v>
      </c>
      <c r="L567">
        <v>0.61548467552866093</v>
      </c>
      <c r="M567">
        <v>2.5990258192739812E-2</v>
      </c>
      <c r="N567">
        <v>0.54567803246124469</v>
      </c>
      <c r="O567">
        <v>0.62496557987911072</v>
      </c>
      <c r="P567">
        <v>0.83764120209728166</v>
      </c>
      <c r="Q567">
        <v>0.23966942713953454</v>
      </c>
      <c r="R567">
        <v>0.38681375655594685</v>
      </c>
      <c r="S567">
        <v>0.79519912644009549</v>
      </c>
      <c r="T567">
        <v>0.95142873583215959</v>
      </c>
      <c r="U567">
        <v>0.21710107032441273</v>
      </c>
      <c r="V567">
        <v>0.72622687128843677</v>
      </c>
    </row>
    <row r="568" spans="2:22" x14ac:dyDescent="0.25">
      <c r="B568">
        <v>566</v>
      </c>
      <c r="C568">
        <v>0.8761469303647198</v>
      </c>
      <c r="D568">
        <v>0.15852286799403648</v>
      </c>
      <c r="E568">
        <v>0.25376614779732343</v>
      </c>
      <c r="F568">
        <v>0.89871237699002182</v>
      </c>
      <c r="G568">
        <v>0.84668531768746647</v>
      </c>
      <c r="H568">
        <v>0.38414163098850174</v>
      </c>
      <c r="I568">
        <v>0.24169904147171661</v>
      </c>
      <c r="J568">
        <v>0.76309913588892453</v>
      </c>
      <c r="K568">
        <v>0.54160283804732057</v>
      </c>
      <c r="L568">
        <v>0.67221275299133154</v>
      </c>
      <c r="M568">
        <v>0.14122164898093414</v>
      </c>
      <c r="N568">
        <v>0.22648907758660108</v>
      </c>
      <c r="O568">
        <v>0.12621827906333949</v>
      </c>
      <c r="P568">
        <v>0.18723729565366565</v>
      </c>
      <c r="Q568">
        <v>0.64987764177002116</v>
      </c>
      <c r="R568">
        <v>0.36859895453360036</v>
      </c>
      <c r="S568">
        <v>0.1850485752202542</v>
      </c>
      <c r="T568">
        <v>9.1348213758065455E-2</v>
      </c>
      <c r="U568">
        <v>0.27495631513142804</v>
      </c>
      <c r="V568">
        <v>0.35401291441628358</v>
      </c>
    </row>
    <row r="569" spans="2:22" x14ac:dyDescent="0.25">
      <c r="B569">
        <v>567</v>
      </c>
      <c r="C569">
        <v>8.0221049530530442E-2</v>
      </c>
      <c r="D569">
        <v>0.90908823076064849</v>
      </c>
      <c r="E569">
        <v>0.93595807151390265</v>
      </c>
      <c r="F569">
        <v>0.63895548356957077</v>
      </c>
      <c r="G569">
        <v>0.59411976788980603</v>
      </c>
      <c r="H569">
        <v>0.70822323759417483</v>
      </c>
      <c r="I569">
        <v>0.65406201557548371</v>
      </c>
      <c r="J569">
        <v>0.2541050015483115</v>
      </c>
      <c r="K569">
        <v>0.8839714429678418</v>
      </c>
      <c r="L569">
        <v>0.51991574920775308</v>
      </c>
      <c r="M569">
        <v>0.34344570064169044</v>
      </c>
      <c r="N569">
        <v>0.66010091952738836</v>
      </c>
      <c r="O569">
        <v>0.74316850442860272</v>
      </c>
      <c r="P569">
        <v>0.59009933042884244</v>
      </c>
      <c r="Q569">
        <v>0.43977921251681273</v>
      </c>
      <c r="R569">
        <v>0.70212086813069874</v>
      </c>
      <c r="S569">
        <v>0.61238959609620292</v>
      </c>
      <c r="T569">
        <v>0.79840759655852045</v>
      </c>
      <c r="U569">
        <v>0.12737414444926021</v>
      </c>
      <c r="V569">
        <v>0.61704950084287713</v>
      </c>
    </row>
    <row r="570" spans="2:22" x14ac:dyDescent="0.25">
      <c r="B570">
        <v>568</v>
      </c>
      <c r="C570">
        <v>0.9749836463805357</v>
      </c>
      <c r="D570">
        <v>0.21281414838337209</v>
      </c>
      <c r="E570">
        <v>0.54312708765840867</v>
      </c>
      <c r="F570">
        <v>0.19647616876940432</v>
      </c>
      <c r="G570">
        <v>0.301741163324456</v>
      </c>
      <c r="H570">
        <v>0.38274178794984537</v>
      </c>
      <c r="I570">
        <v>0.71002548539653443</v>
      </c>
      <c r="J570">
        <v>0.55019101810787241</v>
      </c>
      <c r="K570">
        <v>3.2675300965267162E-2</v>
      </c>
      <c r="L570">
        <v>8.0334706478502937E-2</v>
      </c>
      <c r="M570">
        <v>0.15687203790076687</v>
      </c>
      <c r="N570">
        <v>0.56805445228703011</v>
      </c>
      <c r="O570">
        <v>0.31565121484466996</v>
      </c>
      <c r="P570">
        <v>0.65341274102867009</v>
      </c>
      <c r="Q570">
        <v>5.609380862315394E-2</v>
      </c>
      <c r="R570">
        <v>0.38120299832695537</v>
      </c>
      <c r="S570">
        <v>0.52687411141566387</v>
      </c>
      <c r="T570">
        <v>0.39397674855073594</v>
      </c>
      <c r="U570">
        <v>5.9831778188403462E-2</v>
      </c>
      <c r="V570">
        <v>0.76537033068446458</v>
      </c>
    </row>
    <row r="571" spans="2:22" x14ac:dyDescent="0.25">
      <c r="B571">
        <v>569</v>
      </c>
      <c r="C571">
        <v>0.13494397149513304</v>
      </c>
      <c r="D571">
        <v>0.54877154122925109</v>
      </c>
      <c r="E571">
        <v>6.2281546985592406E-2</v>
      </c>
      <c r="F571">
        <v>3.3266009320717771E-2</v>
      </c>
      <c r="G571">
        <v>0.84165334146018989</v>
      </c>
      <c r="H571">
        <v>0.64724169598913051</v>
      </c>
      <c r="I571">
        <v>0.5559896302278311</v>
      </c>
      <c r="J571">
        <v>0.12545098523567422</v>
      </c>
      <c r="K571">
        <v>0.94223597435101625</v>
      </c>
      <c r="L571">
        <v>0.72315908316090383</v>
      </c>
      <c r="M571">
        <v>0.33623854241364537</v>
      </c>
      <c r="N571">
        <v>0.75565712520144412</v>
      </c>
      <c r="O571">
        <v>0.73250112691765068</v>
      </c>
      <c r="P571">
        <v>0.72793984956780555</v>
      </c>
      <c r="Q571">
        <v>0.97424819888638403</v>
      </c>
      <c r="R571">
        <v>0.23564734541956334</v>
      </c>
      <c r="S571">
        <v>0.19736733932604889</v>
      </c>
      <c r="T571">
        <v>0.24699803980935275</v>
      </c>
      <c r="U571">
        <v>0.12057161719769138</v>
      </c>
      <c r="V571">
        <v>0.54918577899321352</v>
      </c>
    </row>
    <row r="572" spans="2:22" x14ac:dyDescent="0.25">
      <c r="B572">
        <v>570</v>
      </c>
      <c r="C572">
        <v>0.82892715147108298</v>
      </c>
      <c r="D572">
        <v>0.46724804247733553</v>
      </c>
      <c r="E572">
        <v>0.88204309437779438</v>
      </c>
      <c r="F572">
        <v>0.96244126543497099</v>
      </c>
      <c r="G572">
        <v>1.8366043046172509E-2</v>
      </c>
      <c r="H572">
        <v>0.60713235108179453</v>
      </c>
      <c r="I572">
        <v>0.25586722877622092</v>
      </c>
      <c r="J572">
        <v>0.69178340890262491</v>
      </c>
      <c r="K572">
        <v>0.57134787811620091</v>
      </c>
      <c r="L572">
        <v>0.27865670011317789</v>
      </c>
      <c r="M572">
        <v>0.4233004677808061</v>
      </c>
      <c r="N572">
        <v>0.99838164337346669</v>
      </c>
      <c r="O572">
        <v>0.24095560587728393</v>
      </c>
      <c r="P572">
        <v>0.32985125524374492</v>
      </c>
      <c r="Q572">
        <v>0.46463457632095473</v>
      </c>
      <c r="R572">
        <v>0.17846648019820233</v>
      </c>
      <c r="S572">
        <v>6.1531710496002923E-2</v>
      </c>
      <c r="T572">
        <v>0.26707617401839734</v>
      </c>
      <c r="U572">
        <v>0.31337495351669276</v>
      </c>
      <c r="V572">
        <v>0.14347500766610999</v>
      </c>
    </row>
    <row r="573" spans="2:22" x14ac:dyDescent="0.25">
      <c r="B573">
        <v>571</v>
      </c>
      <c r="C573">
        <v>0.49413053129430584</v>
      </c>
      <c r="D573">
        <v>0.2172232524945219</v>
      </c>
      <c r="E573">
        <v>0.52381748720291865</v>
      </c>
      <c r="F573">
        <v>0.42381967988988656</v>
      </c>
      <c r="G573">
        <v>0.41329717905276331</v>
      </c>
      <c r="H573">
        <v>0.9652005562853081</v>
      </c>
      <c r="I573">
        <v>0.10074333730488094</v>
      </c>
      <c r="J573">
        <v>0.71128902158728469</v>
      </c>
      <c r="K573">
        <v>0.92615578978967372</v>
      </c>
      <c r="L573">
        <v>0.41513198483513092</v>
      </c>
      <c r="M573">
        <v>0.15148265422218321</v>
      </c>
      <c r="N573">
        <v>0.31974805098021641</v>
      </c>
      <c r="O573">
        <v>0.45068067575738935</v>
      </c>
      <c r="P573">
        <v>0.97119935006433256</v>
      </c>
      <c r="Q573">
        <v>9.0432137225251896E-2</v>
      </c>
      <c r="R573">
        <v>9.0748804580184084E-2</v>
      </c>
      <c r="S573">
        <v>0.38762048717161379</v>
      </c>
      <c r="T573">
        <v>0.29353678988416498</v>
      </c>
      <c r="U573">
        <v>0.30955743787135837</v>
      </c>
      <c r="V573">
        <v>0.93436132634613944</v>
      </c>
    </row>
    <row r="574" spans="2:22" x14ac:dyDescent="0.25">
      <c r="B574">
        <v>572</v>
      </c>
      <c r="C574">
        <v>8.5755010499046769E-2</v>
      </c>
      <c r="D574">
        <v>0.83854420561599863</v>
      </c>
      <c r="E574">
        <v>0.5517920620567609</v>
      </c>
      <c r="F574">
        <v>0.21575184336590514</v>
      </c>
      <c r="G574">
        <v>0.9460845677346903</v>
      </c>
      <c r="H574">
        <v>0.1100375830397855</v>
      </c>
      <c r="I574">
        <v>5.3353593144414901E-2</v>
      </c>
      <c r="J574">
        <v>0.79639225275057535</v>
      </c>
      <c r="K574">
        <v>0.68450205950214293</v>
      </c>
      <c r="L574">
        <v>0.10991460137563269</v>
      </c>
      <c r="M574">
        <v>9.0486550393169551E-2</v>
      </c>
      <c r="N574">
        <v>0.18372346035139309</v>
      </c>
      <c r="O574">
        <v>0.25020025547700997</v>
      </c>
      <c r="P574">
        <v>0.56184211214860724</v>
      </c>
      <c r="Q574">
        <v>0.41575824321399235</v>
      </c>
      <c r="R574">
        <v>0.14057523530098681</v>
      </c>
      <c r="S574">
        <v>0.59144619668016718</v>
      </c>
      <c r="T574">
        <v>0.11566138975084006</v>
      </c>
      <c r="U574">
        <v>0.90131353497204536</v>
      </c>
      <c r="V574">
        <v>7.8810788759497541E-2</v>
      </c>
    </row>
    <row r="575" spans="2:22" x14ac:dyDescent="0.25">
      <c r="B575">
        <v>573</v>
      </c>
      <c r="C575">
        <v>0.71649621878085634</v>
      </c>
      <c r="D575">
        <v>0.52155466541867579</v>
      </c>
      <c r="E575">
        <v>0.34483883171618324</v>
      </c>
      <c r="F575">
        <v>0.86095759318486298</v>
      </c>
      <c r="G575">
        <v>0.4033038990255482</v>
      </c>
      <c r="H575">
        <v>2.619499866758801E-3</v>
      </c>
      <c r="I575">
        <v>0.90425728326322496</v>
      </c>
      <c r="J575">
        <v>0.81588428453281914</v>
      </c>
      <c r="K575">
        <v>0.42334987690222192</v>
      </c>
      <c r="L575">
        <v>0.65935624794720216</v>
      </c>
      <c r="M575">
        <v>0.53622679896046122</v>
      </c>
      <c r="N575">
        <v>0.32613385825695329</v>
      </c>
      <c r="O575">
        <v>0.47530135013896579</v>
      </c>
      <c r="P575">
        <v>0.63055058236750483</v>
      </c>
      <c r="Q575">
        <v>0.51406961276715357</v>
      </c>
      <c r="R575">
        <v>0.85749477345698422</v>
      </c>
      <c r="S575">
        <v>0.63679793451776767</v>
      </c>
      <c r="T575">
        <v>0.63767696166998444</v>
      </c>
      <c r="U575">
        <v>0.23948750671350627</v>
      </c>
      <c r="V575">
        <v>0.22394608753954226</v>
      </c>
    </row>
    <row r="576" spans="2:22" x14ac:dyDescent="0.25">
      <c r="B576">
        <v>574</v>
      </c>
      <c r="C576">
        <v>0.26950411892059845</v>
      </c>
      <c r="D576">
        <v>0.65094243348692427</v>
      </c>
      <c r="E576">
        <v>0.90327447989647069</v>
      </c>
      <c r="F576">
        <v>0.97014015897031158</v>
      </c>
      <c r="G576">
        <v>0.91146656057955111</v>
      </c>
      <c r="H576">
        <v>0.74548293422379985</v>
      </c>
      <c r="I576">
        <v>0.92766462073762224</v>
      </c>
      <c r="J576">
        <v>0.55694951999399578</v>
      </c>
      <c r="K576">
        <v>0.32094587920637752</v>
      </c>
      <c r="L576">
        <v>0.24507587758199634</v>
      </c>
      <c r="M576">
        <v>0.10938429795568361</v>
      </c>
      <c r="N576">
        <v>0.63175540167814082</v>
      </c>
      <c r="O576">
        <v>0.95459514655949973</v>
      </c>
      <c r="P576">
        <v>0.17516414033760253</v>
      </c>
      <c r="Q576">
        <v>0.24143826616688102</v>
      </c>
      <c r="R576">
        <v>0.68772028722135792</v>
      </c>
      <c r="S576">
        <v>0.47722404616124003</v>
      </c>
      <c r="T576">
        <v>0.60119807970800765</v>
      </c>
      <c r="U576">
        <v>0.17572746001617912</v>
      </c>
      <c r="V576">
        <v>0.59190598705325437</v>
      </c>
    </row>
    <row r="577" spans="2:22" x14ac:dyDescent="0.25">
      <c r="B577">
        <v>575</v>
      </c>
      <c r="C577">
        <v>0.14797293477706486</v>
      </c>
      <c r="D577">
        <v>0.85538088312344929</v>
      </c>
      <c r="E577">
        <v>2.2220921020917661E-2</v>
      </c>
      <c r="F577">
        <v>4.9405829012111546E-2</v>
      </c>
      <c r="G577">
        <v>0.64286591432856555</v>
      </c>
      <c r="H577">
        <v>0.30708993821042818</v>
      </c>
      <c r="I577">
        <v>4.4802399656092895E-2</v>
      </c>
      <c r="J577">
        <v>0.27707600558402312</v>
      </c>
      <c r="K577">
        <v>0.39969173888803811</v>
      </c>
      <c r="L577">
        <v>0.30916390237476188</v>
      </c>
      <c r="M577">
        <v>0.78874819342280489</v>
      </c>
      <c r="N577">
        <v>0.82544958825075998</v>
      </c>
      <c r="O577">
        <v>0.56655986018685822</v>
      </c>
      <c r="P577">
        <v>0.33120623052915432</v>
      </c>
      <c r="Q577">
        <v>4.1097924620731696E-2</v>
      </c>
      <c r="R577">
        <v>0.69329243747813174</v>
      </c>
      <c r="S577">
        <v>0.64515504198518236</v>
      </c>
      <c r="T577">
        <v>6.8264612908006894E-2</v>
      </c>
      <c r="U577">
        <v>0.48779550725287835</v>
      </c>
      <c r="V577">
        <v>0.1983057033302682</v>
      </c>
    </row>
    <row r="578" spans="2:22" x14ac:dyDescent="0.25">
      <c r="B578">
        <v>576</v>
      </c>
      <c r="C578">
        <v>0.25380582136431329</v>
      </c>
      <c r="D578">
        <v>0.8797365316476935</v>
      </c>
      <c r="E578">
        <v>9.7614433692086999E-2</v>
      </c>
      <c r="F578">
        <v>0.93317344502232213</v>
      </c>
      <c r="G578">
        <v>0.58372963977671244</v>
      </c>
      <c r="H578">
        <v>0.86866269195790569</v>
      </c>
      <c r="I578">
        <v>3.8533621075439228E-2</v>
      </c>
      <c r="J578">
        <v>0.73142950211859592</v>
      </c>
      <c r="K578">
        <v>0.29900403048004698</v>
      </c>
      <c r="L578">
        <v>0.45823839251714221</v>
      </c>
      <c r="M578">
        <v>0.62321960529577769</v>
      </c>
      <c r="N578">
        <v>0.24993970310427915</v>
      </c>
      <c r="O578">
        <v>0.1906504488590397</v>
      </c>
      <c r="P578">
        <v>0.56916386468128688</v>
      </c>
      <c r="Q578">
        <v>0.95148153948089842</v>
      </c>
      <c r="R578">
        <v>0.26491601485384209</v>
      </c>
      <c r="S578">
        <v>0.54097889699649127</v>
      </c>
      <c r="T578">
        <v>0.92669498473443301</v>
      </c>
      <c r="U578">
        <v>0.46492086076661732</v>
      </c>
      <c r="V578">
        <v>0.77704203144254014</v>
      </c>
    </row>
    <row r="579" spans="2:22" x14ac:dyDescent="0.25">
      <c r="B579">
        <v>577</v>
      </c>
      <c r="C579">
        <v>0.24249913176707771</v>
      </c>
      <c r="D579">
        <v>0.65311081630353218</v>
      </c>
      <c r="E579">
        <v>0.2845562540205826</v>
      </c>
      <c r="F579">
        <v>0.84387855394753353</v>
      </c>
      <c r="G579">
        <v>0.16398649227471407</v>
      </c>
      <c r="H579">
        <v>4.6427750502822329E-2</v>
      </c>
      <c r="I579">
        <v>0.64709851426060472</v>
      </c>
      <c r="J579">
        <v>0.22292313188480684</v>
      </c>
      <c r="K579">
        <v>0.7293219819160135</v>
      </c>
      <c r="L579">
        <v>0.95334831949517884</v>
      </c>
      <c r="M579">
        <v>0.36993158645054525</v>
      </c>
      <c r="N579">
        <v>0.78569601384123633</v>
      </c>
      <c r="O579">
        <v>0.42688476042608259</v>
      </c>
      <c r="P579">
        <v>0.37479476260726319</v>
      </c>
      <c r="Q579">
        <v>3.709391014694674E-2</v>
      </c>
      <c r="R579">
        <v>0.91131563631816803</v>
      </c>
      <c r="S579">
        <v>0.34125911742506121</v>
      </c>
      <c r="T579">
        <v>0.12247308455702566</v>
      </c>
      <c r="U579">
        <v>0.7919385588192247</v>
      </c>
      <c r="V579">
        <v>6.9437380438706064E-2</v>
      </c>
    </row>
    <row r="580" spans="2:22" x14ac:dyDescent="0.25">
      <c r="B580">
        <v>578</v>
      </c>
      <c r="C580">
        <v>0.1630464859262073</v>
      </c>
      <c r="D580">
        <v>1.9507217506863128E-2</v>
      </c>
      <c r="E580">
        <v>0.50489098970562907</v>
      </c>
      <c r="F580">
        <v>0.46847281875822788</v>
      </c>
      <c r="G580">
        <v>0.63949086373844577</v>
      </c>
      <c r="H580">
        <v>0.96726753989215841</v>
      </c>
      <c r="I580">
        <v>0.65152988036925596</v>
      </c>
      <c r="J580">
        <v>0.95389592227522302</v>
      </c>
      <c r="K580">
        <v>0.75698371633024575</v>
      </c>
      <c r="L580">
        <v>0.50690977219101674</v>
      </c>
      <c r="M580">
        <v>0.69306564849984031</v>
      </c>
      <c r="N580">
        <v>0.16204943632661317</v>
      </c>
      <c r="O580">
        <v>0.51701609621303946</v>
      </c>
      <c r="P580">
        <v>0.59325823249140841</v>
      </c>
      <c r="Q580">
        <v>6.6998005540469308E-2</v>
      </c>
      <c r="R580">
        <v>0.5048729123204212</v>
      </c>
      <c r="S580">
        <v>0.96456204241481203</v>
      </c>
      <c r="T580">
        <v>0.53975141049058228</v>
      </c>
      <c r="U580">
        <v>0.67722222559212053</v>
      </c>
      <c r="V580">
        <v>0.31729176272921888</v>
      </c>
    </row>
    <row r="581" spans="2:22" x14ac:dyDescent="0.25">
      <c r="B581">
        <v>579</v>
      </c>
      <c r="C581">
        <v>0.721152465784348</v>
      </c>
      <c r="D581">
        <v>0.10878586374061183</v>
      </c>
      <c r="E581">
        <v>0.97733770765708328</v>
      </c>
      <c r="F581">
        <v>0.75447152333525924</v>
      </c>
      <c r="G581">
        <v>0.41932929466375501</v>
      </c>
      <c r="H581">
        <v>0.8511591742858502</v>
      </c>
      <c r="I581">
        <v>0.87447407209558214</v>
      </c>
      <c r="J581">
        <v>0.54736102064136483</v>
      </c>
      <c r="K581">
        <v>0.85523867256587516</v>
      </c>
      <c r="L581">
        <v>0.27326310688187094</v>
      </c>
      <c r="M581">
        <v>0.45230365876163359</v>
      </c>
      <c r="N581">
        <v>0.86682480065586143</v>
      </c>
      <c r="O581">
        <v>0.83114480448170447</v>
      </c>
      <c r="P581">
        <v>0.84958981627767249</v>
      </c>
      <c r="Q581">
        <v>0.72849948633939032</v>
      </c>
      <c r="R581">
        <v>0.31977397720941481</v>
      </c>
      <c r="S581">
        <v>0.24295788526953754</v>
      </c>
      <c r="T581">
        <v>0.37065722683953917</v>
      </c>
      <c r="U581">
        <v>0.31860420016054469</v>
      </c>
      <c r="V581">
        <v>0.79461079256514866</v>
      </c>
    </row>
    <row r="582" spans="2:22" x14ac:dyDescent="0.25">
      <c r="B582">
        <v>580</v>
      </c>
      <c r="C582">
        <v>0.76535984646635025</v>
      </c>
      <c r="D582">
        <v>5.4124711058832098E-2</v>
      </c>
      <c r="E582">
        <v>0.83577656577960613</v>
      </c>
      <c r="F582">
        <v>0.92190800504975567</v>
      </c>
      <c r="G582">
        <v>0.25568519382297428</v>
      </c>
      <c r="H582">
        <v>0.42810266777970929</v>
      </c>
      <c r="I582">
        <v>0.72088563418268858</v>
      </c>
      <c r="J582">
        <v>0.52537879551090594</v>
      </c>
      <c r="K582">
        <v>0.26768201237148403</v>
      </c>
      <c r="L582">
        <v>1.8376252914900526E-2</v>
      </c>
      <c r="M582">
        <v>0.13859613231572787</v>
      </c>
      <c r="N582">
        <v>0.71518013975603822</v>
      </c>
      <c r="O582">
        <v>0.84052124740548262</v>
      </c>
      <c r="P582">
        <v>0.34211875396421654</v>
      </c>
      <c r="Q582">
        <v>0.19374312952944095</v>
      </c>
      <c r="R582">
        <v>8.1964244492763072E-2</v>
      </c>
      <c r="S582">
        <v>0.79278821957934831</v>
      </c>
      <c r="T582">
        <v>0.25752506399660735</v>
      </c>
      <c r="U582">
        <v>0.27098666310020936</v>
      </c>
      <c r="V582">
        <v>0.77504373997375264</v>
      </c>
    </row>
    <row r="583" spans="2:22" x14ac:dyDescent="0.25">
      <c r="B583">
        <v>581</v>
      </c>
      <c r="C583">
        <v>0.49873617251946634</v>
      </c>
      <c r="D583">
        <v>0.2753680123384068</v>
      </c>
      <c r="E583">
        <v>0.23293617052955784</v>
      </c>
      <c r="F583">
        <v>0.47144238339644162</v>
      </c>
      <c r="G583">
        <v>1.1324413746028661E-2</v>
      </c>
      <c r="H583">
        <v>0.25548519019500571</v>
      </c>
      <c r="I583">
        <v>0.90810436316616272</v>
      </c>
      <c r="J583">
        <v>0.44702351349817349</v>
      </c>
      <c r="K583">
        <v>0.11397417651139463</v>
      </c>
      <c r="L583">
        <v>7.9369976924576591E-2</v>
      </c>
      <c r="M583">
        <v>0.75485896110317641</v>
      </c>
      <c r="N583">
        <v>0.13475333184369287</v>
      </c>
      <c r="O583">
        <v>0.53609488282470541</v>
      </c>
      <c r="P583">
        <v>0.93666042915747472</v>
      </c>
      <c r="Q583">
        <v>0.67214992690314235</v>
      </c>
      <c r="R583">
        <v>0.8861222823138224</v>
      </c>
      <c r="S583">
        <v>0.74478606003198911</v>
      </c>
      <c r="T583">
        <v>0.22982480453227461</v>
      </c>
      <c r="U583">
        <v>0.65912024194545693</v>
      </c>
      <c r="V583">
        <v>0.47385456738206</v>
      </c>
    </row>
    <row r="584" spans="2:22" x14ac:dyDescent="0.25">
      <c r="B584">
        <v>582</v>
      </c>
      <c r="C584">
        <v>0.46078965969729868</v>
      </c>
      <c r="D584">
        <v>0.88853211154669265</v>
      </c>
      <c r="E584">
        <v>0.3654337596739996</v>
      </c>
      <c r="F584">
        <v>0.6877592157770358</v>
      </c>
      <c r="G584">
        <v>0.4567980302710879</v>
      </c>
      <c r="H584">
        <v>6.8562354425270922E-2</v>
      </c>
      <c r="I584">
        <v>0.36461625811359011</v>
      </c>
      <c r="J584">
        <v>0.454408587773517</v>
      </c>
      <c r="K584">
        <v>0.48840142916452844</v>
      </c>
      <c r="L584">
        <v>0.58769738254044857</v>
      </c>
      <c r="M584">
        <v>0.9200693233389603</v>
      </c>
      <c r="N584">
        <v>0.79186266909731784</v>
      </c>
      <c r="O584">
        <v>4.2454903901083085E-2</v>
      </c>
      <c r="P584">
        <v>0.65384799239985392</v>
      </c>
      <c r="Q584">
        <v>0.19052509906059401</v>
      </c>
      <c r="R584">
        <v>8.6278774922869061E-2</v>
      </c>
      <c r="S584">
        <v>0.86113680329244335</v>
      </c>
      <c r="T584">
        <v>0.80495994530908099</v>
      </c>
      <c r="U584">
        <v>0.16710286205072733</v>
      </c>
      <c r="V584">
        <v>5.3697352108945218E-2</v>
      </c>
    </row>
    <row r="585" spans="2:22" x14ac:dyDescent="0.25">
      <c r="B585">
        <v>583</v>
      </c>
      <c r="C585">
        <v>0.16080977152298837</v>
      </c>
      <c r="D585">
        <v>0.72807896013828577</v>
      </c>
      <c r="E585">
        <v>0.2166414678636448</v>
      </c>
      <c r="F585">
        <v>8.5849798439629588E-2</v>
      </c>
      <c r="G585">
        <v>0.71431267859357783</v>
      </c>
      <c r="H585">
        <v>0.59753831540678304</v>
      </c>
      <c r="I585">
        <v>0.17000310527288143</v>
      </c>
      <c r="J585">
        <v>0.76132064836219038</v>
      </c>
      <c r="K585">
        <v>0.96346606622310027</v>
      </c>
      <c r="L585">
        <v>0.68910451023136776</v>
      </c>
      <c r="M585">
        <v>0.64559621644470955</v>
      </c>
      <c r="N585">
        <v>0.64151464127027502</v>
      </c>
      <c r="O585">
        <v>0.52190388290505907</v>
      </c>
      <c r="P585">
        <v>0.48475459506338581</v>
      </c>
      <c r="Q585">
        <v>0.65413106563884349</v>
      </c>
      <c r="R585">
        <v>0.25409735994724603</v>
      </c>
      <c r="S585">
        <v>0.77724703053026012</v>
      </c>
      <c r="T585">
        <v>0.80231954340402023</v>
      </c>
      <c r="U585">
        <v>0.44297231678767623</v>
      </c>
      <c r="V585">
        <v>0.16163342891952226</v>
      </c>
    </row>
    <row r="586" spans="2:22" x14ac:dyDescent="0.25">
      <c r="B586">
        <v>584</v>
      </c>
      <c r="C586">
        <v>0.50061689594705894</v>
      </c>
      <c r="D586">
        <v>0.9841812125727607</v>
      </c>
      <c r="E586">
        <v>0.5072414749162153</v>
      </c>
      <c r="F586">
        <v>0.31998255793647989</v>
      </c>
      <c r="G586">
        <v>0.75691993116231782</v>
      </c>
      <c r="H586">
        <v>0.1540761707904883</v>
      </c>
      <c r="I586">
        <v>0.62799814669444931</v>
      </c>
      <c r="J586">
        <v>0.77690474467449055</v>
      </c>
      <c r="K586">
        <v>0.2308973698333523</v>
      </c>
      <c r="L586">
        <v>0.96237278686057515</v>
      </c>
      <c r="M586">
        <v>0.56503828527344191</v>
      </c>
      <c r="N586">
        <v>0.1642472694550805</v>
      </c>
      <c r="O586">
        <v>0.51391477779939621</v>
      </c>
      <c r="P586">
        <v>0.23643626146885421</v>
      </c>
      <c r="Q586">
        <v>0.49346013385571119</v>
      </c>
      <c r="R586">
        <v>0.46721462327916097</v>
      </c>
      <c r="S586">
        <v>0.99505221824263312</v>
      </c>
      <c r="T586">
        <v>0.65313420938203759</v>
      </c>
      <c r="U586">
        <v>0.59433885150593935</v>
      </c>
      <c r="V586">
        <v>0.6805599599780745</v>
      </c>
    </row>
    <row r="587" spans="2:22" x14ac:dyDescent="0.25">
      <c r="B587">
        <v>585</v>
      </c>
      <c r="C587">
        <v>0.72457196970919657</v>
      </c>
      <c r="D587">
        <v>0.26010161657058894</v>
      </c>
      <c r="E587">
        <v>0.3725413357850158</v>
      </c>
      <c r="F587">
        <v>0.43720492224484531</v>
      </c>
      <c r="G587">
        <v>0.76967450566944162</v>
      </c>
      <c r="H587">
        <v>0.17809296849815315</v>
      </c>
      <c r="I587">
        <v>0.53950272511613928</v>
      </c>
      <c r="J587">
        <v>0.29095541086479959</v>
      </c>
      <c r="K587">
        <v>3.7152058822391254E-2</v>
      </c>
      <c r="L587">
        <v>0.2512407940569501</v>
      </c>
      <c r="M587">
        <v>0.38339090426297595</v>
      </c>
      <c r="N587">
        <v>0.77240589704672535</v>
      </c>
      <c r="O587">
        <v>0.55534551105380814</v>
      </c>
      <c r="P587">
        <v>0.42647211327100565</v>
      </c>
      <c r="Q587">
        <v>0.13619651828163271</v>
      </c>
      <c r="R587">
        <v>0.39414877712672958</v>
      </c>
      <c r="S587">
        <v>0.7524554595981201</v>
      </c>
      <c r="T587">
        <v>0.74443113868808908</v>
      </c>
      <c r="U587">
        <v>0.37283394942856707</v>
      </c>
      <c r="V587">
        <v>0.16516436381465294</v>
      </c>
    </row>
    <row r="588" spans="2:22" x14ac:dyDescent="0.25">
      <c r="B588">
        <v>586</v>
      </c>
      <c r="C588">
        <v>0.79526723676656719</v>
      </c>
      <c r="D588">
        <v>0.56983051467003998</v>
      </c>
      <c r="E588">
        <v>0.36706746319317318</v>
      </c>
      <c r="F588">
        <v>0.59863318047582514</v>
      </c>
      <c r="G588">
        <v>4.2610131557555775E-2</v>
      </c>
      <c r="H588">
        <v>0.96425340196845233</v>
      </c>
      <c r="I588">
        <v>0.56309160589296003</v>
      </c>
      <c r="J588">
        <v>3.9170831350795687E-2</v>
      </c>
      <c r="K588">
        <v>0.76328774300473068</v>
      </c>
      <c r="L588">
        <v>0.89729820766875434</v>
      </c>
      <c r="M588">
        <v>0.51366506711050297</v>
      </c>
      <c r="N588">
        <v>0.76953375148041658</v>
      </c>
      <c r="O588">
        <v>0.71989701813560991</v>
      </c>
      <c r="P588">
        <v>0.4359468175593435</v>
      </c>
      <c r="Q588">
        <v>0.94689418793372804</v>
      </c>
      <c r="R588">
        <v>0.99105900515847178</v>
      </c>
      <c r="S588">
        <v>0.77572461271457738</v>
      </c>
      <c r="T588">
        <v>8.759394993128522E-2</v>
      </c>
      <c r="U588">
        <v>0.39636084518764347</v>
      </c>
      <c r="V588">
        <v>0.37176607071704582</v>
      </c>
    </row>
    <row r="589" spans="2:22" x14ac:dyDescent="0.25">
      <c r="B589">
        <v>587</v>
      </c>
      <c r="C589">
        <v>0.84555753751410201</v>
      </c>
      <c r="D589">
        <v>0.43362512956569521</v>
      </c>
      <c r="E589">
        <v>0.25451033029772585</v>
      </c>
      <c r="F589">
        <v>6.2590864905254229E-2</v>
      </c>
      <c r="G589">
        <v>0.31977355065727497</v>
      </c>
      <c r="H589">
        <v>0.46183053210613068</v>
      </c>
      <c r="I589">
        <v>0.95783623835749965</v>
      </c>
      <c r="J589">
        <v>0.66122880773919968</v>
      </c>
      <c r="K589">
        <v>0.61529738086522934</v>
      </c>
      <c r="L589">
        <v>0.64507620998769188</v>
      </c>
      <c r="M589">
        <v>0.17972291219197745</v>
      </c>
      <c r="N589">
        <v>0.22406421443204927</v>
      </c>
      <c r="O589">
        <v>0.8645119696258039</v>
      </c>
      <c r="P589">
        <v>0.28135866398943454</v>
      </c>
      <c r="Q589">
        <v>0.82243542630174815</v>
      </c>
      <c r="R589">
        <v>7.4044405635146804E-2</v>
      </c>
      <c r="S589">
        <v>0.72288661781444308</v>
      </c>
      <c r="T589">
        <v>0.7815539846727213</v>
      </c>
      <c r="U589">
        <v>6.6271496065012814E-2</v>
      </c>
      <c r="V589">
        <v>0.89157491263514799</v>
      </c>
    </row>
    <row r="590" spans="2:22" x14ac:dyDescent="0.25">
      <c r="B590">
        <v>588</v>
      </c>
      <c r="C590">
        <v>0.75478415528345333</v>
      </c>
      <c r="D590">
        <v>0.6413245762401909</v>
      </c>
      <c r="E590">
        <v>0.74017607453729983</v>
      </c>
      <c r="F590">
        <v>0.94544290033577183</v>
      </c>
      <c r="G590">
        <v>0.71111388685288635</v>
      </c>
      <c r="H590">
        <v>0.23245889333495606</v>
      </c>
      <c r="I590">
        <v>0.28776244057977984</v>
      </c>
      <c r="J590">
        <v>0.20069144066857625</v>
      </c>
      <c r="K590">
        <v>0.76123721008471534</v>
      </c>
      <c r="L590">
        <v>0.54379535777225296</v>
      </c>
      <c r="M590">
        <v>0.27937974192440218</v>
      </c>
      <c r="N590">
        <v>0.21818130930312751</v>
      </c>
      <c r="O590">
        <v>0.70953078352094967</v>
      </c>
      <c r="P590">
        <v>0.35805448560251385</v>
      </c>
      <c r="Q590">
        <v>0.77171338613279605</v>
      </c>
      <c r="R590">
        <v>0.85399094172255019</v>
      </c>
      <c r="S590">
        <v>0.89445743030937397</v>
      </c>
      <c r="T590">
        <v>0.92537070317359937</v>
      </c>
      <c r="U590">
        <v>0.27132683089863741</v>
      </c>
      <c r="V590">
        <v>0.32103824646747636</v>
      </c>
    </row>
    <row r="591" spans="2:22" x14ac:dyDescent="0.25">
      <c r="B591">
        <v>589</v>
      </c>
      <c r="C591">
        <v>0.21080965563097642</v>
      </c>
      <c r="D591">
        <v>0.81888402146904338</v>
      </c>
      <c r="E591">
        <v>0.25416630766023918</v>
      </c>
      <c r="F591">
        <v>0.37660357698924862</v>
      </c>
      <c r="G591">
        <v>8.2005052861238825E-2</v>
      </c>
      <c r="H591">
        <v>0.57769163824839875</v>
      </c>
      <c r="I591">
        <v>0.82875223846363877</v>
      </c>
      <c r="J591">
        <v>0.19150025498067169</v>
      </c>
      <c r="K591">
        <v>0.99395381598463484</v>
      </c>
      <c r="L591">
        <v>0.38808477894604665</v>
      </c>
      <c r="M591">
        <v>0.43644620101106057</v>
      </c>
      <c r="N591">
        <v>4.5107066017440189E-2</v>
      </c>
      <c r="O591">
        <v>0.99954507717007068</v>
      </c>
      <c r="P591">
        <v>0.14251393108832788</v>
      </c>
      <c r="Q591">
        <v>0.56754194036365035</v>
      </c>
      <c r="R591">
        <v>1.5275870425546678E-2</v>
      </c>
      <c r="S591">
        <v>0.90839933007914642</v>
      </c>
      <c r="T591">
        <v>0.68142462565846329</v>
      </c>
      <c r="U591">
        <v>0.74990568256269707</v>
      </c>
      <c r="V591">
        <v>0.16065767337905346</v>
      </c>
    </row>
    <row r="592" spans="2:22" x14ac:dyDescent="0.25">
      <c r="B592">
        <v>590</v>
      </c>
      <c r="C592">
        <v>9.8700985922190121E-2</v>
      </c>
      <c r="D592">
        <v>0.69217116906898557</v>
      </c>
      <c r="E592">
        <v>0.92957243504661524</v>
      </c>
      <c r="F592">
        <v>0.79401532442892742</v>
      </c>
      <c r="G592">
        <v>0.41591438293292171</v>
      </c>
      <c r="H592">
        <v>0.48727289600687129</v>
      </c>
      <c r="I592">
        <v>7.4318290367647144E-2</v>
      </c>
      <c r="J592">
        <v>0.69460771729354231</v>
      </c>
      <c r="K592">
        <v>0.24701107704601011</v>
      </c>
      <c r="L592">
        <v>0.70019110891516623</v>
      </c>
      <c r="M592">
        <v>0.13088514676474361</v>
      </c>
      <c r="N592">
        <v>0.46355905811523557</v>
      </c>
      <c r="O592">
        <v>0.94802346446043928</v>
      </c>
      <c r="P592">
        <v>0.94213513106152025</v>
      </c>
      <c r="Q592">
        <v>0.2101498018895489</v>
      </c>
      <c r="R592">
        <v>0.67470412343341479</v>
      </c>
      <c r="S592">
        <v>0.1295688352158848</v>
      </c>
      <c r="T592">
        <v>0.61905741951740367</v>
      </c>
      <c r="U592">
        <v>0.68923148938577405</v>
      </c>
      <c r="V592">
        <v>0.49338948328673649</v>
      </c>
    </row>
    <row r="593" spans="2:22" x14ac:dyDescent="0.25">
      <c r="B593">
        <v>591</v>
      </c>
      <c r="C593">
        <v>0.50958659801856232</v>
      </c>
      <c r="D593">
        <v>0.78538887894013265</v>
      </c>
      <c r="E593">
        <v>0.80848723881171214</v>
      </c>
      <c r="F593">
        <v>0.40322217133781368</v>
      </c>
      <c r="G593">
        <v>0.8349873729596915</v>
      </c>
      <c r="H593">
        <v>0.38395753386091025</v>
      </c>
      <c r="I593">
        <v>0.63884861227372269</v>
      </c>
      <c r="J593">
        <v>9.8499674261528725E-2</v>
      </c>
      <c r="K593">
        <v>0.76886592810610122</v>
      </c>
      <c r="L593">
        <v>0.15999071895903283</v>
      </c>
      <c r="M593">
        <v>0.54395579427758567</v>
      </c>
      <c r="N593">
        <v>0.95263693970268459</v>
      </c>
      <c r="O593">
        <v>0.70013789472053922</v>
      </c>
      <c r="P593">
        <v>0.55023457352604122</v>
      </c>
      <c r="Q593">
        <v>0.36417422523942822</v>
      </c>
      <c r="R593">
        <v>0.99681910198868295</v>
      </c>
      <c r="S593">
        <v>0.14475897970742668</v>
      </c>
      <c r="T593">
        <v>0.99195872727201451</v>
      </c>
      <c r="U593">
        <v>0.59788409972660261</v>
      </c>
      <c r="V593">
        <v>0.74329011774226972</v>
      </c>
    </row>
    <row r="594" spans="2:22" x14ac:dyDescent="0.25">
      <c r="B594">
        <v>592</v>
      </c>
      <c r="C594">
        <v>0.80266862036600184</v>
      </c>
      <c r="D594">
        <v>0.18685675195052731</v>
      </c>
      <c r="E594">
        <v>0.77205639208661747</v>
      </c>
      <c r="F594">
        <v>0.33815753606872878</v>
      </c>
      <c r="G594">
        <v>1.8419856764042564E-2</v>
      </c>
      <c r="H594">
        <v>0.46546523013207608</v>
      </c>
      <c r="I594">
        <v>0.83420339246150199</v>
      </c>
      <c r="J594">
        <v>0.67879425533457294</v>
      </c>
      <c r="K594">
        <v>3.5672427641753934E-2</v>
      </c>
      <c r="L594">
        <v>0.64680545259754041</v>
      </c>
      <c r="M594">
        <v>0.86586401226078014</v>
      </c>
      <c r="N594">
        <v>4.4745874670321983E-2</v>
      </c>
      <c r="O594">
        <v>0.5412869675086931</v>
      </c>
      <c r="P594">
        <v>2.0893066218401701E-2</v>
      </c>
      <c r="Q594">
        <v>0.5939096024565842</v>
      </c>
      <c r="R594">
        <v>0.49933103667296441</v>
      </c>
      <c r="S594">
        <v>0.14539979685186122</v>
      </c>
      <c r="T594">
        <v>1.0568554523496143E-2</v>
      </c>
      <c r="U594">
        <v>0.38913363296229431</v>
      </c>
      <c r="V594">
        <v>0.38624081897301354</v>
      </c>
    </row>
    <row r="595" spans="2:22" x14ac:dyDescent="0.25">
      <c r="B595">
        <v>593</v>
      </c>
      <c r="C595">
        <v>0.5504987937280168</v>
      </c>
      <c r="D595">
        <v>0.43000259204864122</v>
      </c>
      <c r="E595">
        <v>0.30804454371793888</v>
      </c>
      <c r="F595">
        <v>0.83171950100023584</v>
      </c>
      <c r="G595">
        <v>1.550787204435089E-2</v>
      </c>
      <c r="H595">
        <v>0.14446756646429204</v>
      </c>
      <c r="I595">
        <v>0.70902852906770275</v>
      </c>
      <c r="J595">
        <v>0.56598030521162235</v>
      </c>
      <c r="K595">
        <v>4.3253219789448849E-2</v>
      </c>
      <c r="L595">
        <v>3.2803940131178599E-2</v>
      </c>
      <c r="M595">
        <v>0.27704328296349834</v>
      </c>
      <c r="N595">
        <v>0.97126230957544069</v>
      </c>
      <c r="O595">
        <v>0.21910547427912075</v>
      </c>
      <c r="P595">
        <v>0.23659674952313403</v>
      </c>
      <c r="Q595">
        <v>0.65617639241131687</v>
      </c>
      <c r="R595">
        <v>0.3770532294105402</v>
      </c>
      <c r="S595">
        <v>0.81008621153477556</v>
      </c>
      <c r="T595">
        <v>0.74060428594904559</v>
      </c>
      <c r="U595">
        <v>0.78151644015790733</v>
      </c>
      <c r="V595">
        <v>0.69146550795634631</v>
      </c>
    </row>
    <row r="596" spans="2:22" x14ac:dyDescent="0.25">
      <c r="B596">
        <v>594</v>
      </c>
      <c r="C596">
        <v>0.23704235311174493</v>
      </c>
      <c r="D596">
        <v>0.54919528038942089</v>
      </c>
      <c r="E596">
        <v>0.73768486792052501</v>
      </c>
      <c r="F596">
        <v>0.23078308298832617</v>
      </c>
      <c r="G596">
        <v>0.86101747157462061</v>
      </c>
      <c r="H596">
        <v>0.17445076467943288</v>
      </c>
      <c r="I596">
        <v>0.12444543896402194</v>
      </c>
      <c r="J596">
        <v>0.57098379310467084</v>
      </c>
      <c r="K596">
        <v>0.2661047638258438</v>
      </c>
      <c r="L596">
        <v>0.67797273013727843</v>
      </c>
      <c r="M596">
        <v>0.42861159914199654</v>
      </c>
      <c r="N596">
        <v>0.28675954185932184</v>
      </c>
      <c r="O596">
        <v>0.52944557001088843</v>
      </c>
      <c r="P596">
        <v>1.3949363079361454E-2</v>
      </c>
      <c r="Q596">
        <v>0.60925887569927295</v>
      </c>
      <c r="R596">
        <v>0.83102260875877132</v>
      </c>
      <c r="S596">
        <v>0.44876507968188495</v>
      </c>
      <c r="T596">
        <v>0.73867504070535106</v>
      </c>
      <c r="U596">
        <v>0.25964518591139152</v>
      </c>
      <c r="V596">
        <v>0.52045481695848239</v>
      </c>
    </row>
    <row r="597" spans="2:22" x14ac:dyDescent="0.25">
      <c r="B597">
        <v>595</v>
      </c>
      <c r="C597">
        <v>0.15173338259894398</v>
      </c>
      <c r="D597">
        <v>0.12812226833602924</v>
      </c>
      <c r="E597">
        <v>1.522842087951215E-2</v>
      </c>
      <c r="F597">
        <v>0.22153948949859181</v>
      </c>
      <c r="G597">
        <v>0.91091746222898839</v>
      </c>
      <c r="H597">
        <v>4.6805662174947082E-2</v>
      </c>
      <c r="I597">
        <v>0.76783282570316147</v>
      </c>
      <c r="J597">
        <v>0.89541756254290483</v>
      </c>
      <c r="K597">
        <v>0.18354282770471908</v>
      </c>
      <c r="L597">
        <v>0.70647379585224224</v>
      </c>
      <c r="M597">
        <v>0.35872116083207217</v>
      </c>
      <c r="N597">
        <v>7.0470159363506646E-2</v>
      </c>
      <c r="O597">
        <v>0.55181849612790579</v>
      </c>
      <c r="P597">
        <v>0.91076763768022651</v>
      </c>
      <c r="Q597">
        <v>0.81584166286906101</v>
      </c>
      <c r="R597">
        <v>0.75020441027211526</v>
      </c>
      <c r="S597">
        <v>0.29888717761090167</v>
      </c>
      <c r="T597">
        <v>0.10197885912842253</v>
      </c>
      <c r="U597">
        <v>3.3876874159799009E-2</v>
      </c>
      <c r="V597">
        <v>0.60705564546966295</v>
      </c>
    </row>
    <row r="598" spans="2:22" x14ac:dyDescent="0.25">
      <c r="B598">
        <v>596</v>
      </c>
      <c r="C598">
        <v>0.91377738934309072</v>
      </c>
      <c r="D598">
        <v>0.7705244329541181</v>
      </c>
      <c r="E598">
        <v>0.89686842799367095</v>
      </c>
      <c r="F598">
        <v>0.42837587452632597</v>
      </c>
      <c r="G598">
        <v>0.45650293366987182</v>
      </c>
      <c r="H598">
        <v>0.53834399386518061</v>
      </c>
      <c r="I598">
        <v>5.4007514307994775E-2</v>
      </c>
      <c r="J598">
        <v>0.18227951355946215</v>
      </c>
      <c r="K598">
        <v>0.23140787024544407</v>
      </c>
      <c r="L598">
        <v>0.43486937003883619</v>
      </c>
      <c r="M598">
        <v>0.5470913452918289</v>
      </c>
      <c r="N598">
        <v>0.74674530458941346</v>
      </c>
      <c r="O598">
        <v>0.68897773023364639</v>
      </c>
      <c r="P598">
        <v>0.38685337047588142</v>
      </c>
      <c r="Q598">
        <v>0.72815501146324313</v>
      </c>
      <c r="R598">
        <v>0.44931416789861411</v>
      </c>
      <c r="S598">
        <v>0.36390459685506471</v>
      </c>
      <c r="T598">
        <v>7.3031683382283497E-2</v>
      </c>
      <c r="U598">
        <v>0.91814652485638026</v>
      </c>
      <c r="V598">
        <v>0.59335190774926705</v>
      </c>
    </row>
    <row r="599" spans="2:22" x14ac:dyDescent="0.25">
      <c r="B599">
        <v>597</v>
      </c>
      <c r="C599">
        <v>0.93405864925076765</v>
      </c>
      <c r="D599">
        <v>0.51612212424069837</v>
      </c>
      <c r="E599">
        <v>0.87565153985051758</v>
      </c>
      <c r="F599">
        <v>0.12734782258429655</v>
      </c>
      <c r="G599">
        <v>0.31954085515404884</v>
      </c>
      <c r="H599">
        <v>0.20414385677968805</v>
      </c>
      <c r="I599">
        <v>0.32202454405991876</v>
      </c>
      <c r="J599">
        <v>0.65051355833926272</v>
      </c>
      <c r="K599">
        <v>0.64772553868843374</v>
      </c>
      <c r="L599">
        <v>0.67437410455563485</v>
      </c>
      <c r="M599">
        <v>0.87997591896696647</v>
      </c>
      <c r="N599">
        <v>0.39382681826554133</v>
      </c>
      <c r="O599">
        <v>0.19907098033563653</v>
      </c>
      <c r="P599">
        <v>1.6880545538791036E-2</v>
      </c>
      <c r="Q599">
        <v>0.17091314497951426</v>
      </c>
      <c r="R599">
        <v>5.1205144257372881E-2</v>
      </c>
      <c r="S599">
        <v>0.17050327260667508</v>
      </c>
      <c r="T599">
        <v>0.14559633966005148</v>
      </c>
      <c r="U599">
        <v>0.14582051226757464</v>
      </c>
      <c r="V599">
        <v>0.15333928877743097</v>
      </c>
    </row>
    <row r="600" spans="2:22" x14ac:dyDescent="0.25">
      <c r="B600">
        <v>598</v>
      </c>
      <c r="C600">
        <v>0.74048990500792766</v>
      </c>
      <c r="D600">
        <v>6.6669069718292562E-3</v>
      </c>
      <c r="E600">
        <v>0.13710302672367813</v>
      </c>
      <c r="F600">
        <v>0.68920332922014982</v>
      </c>
      <c r="G600">
        <v>0.65906023370350786</v>
      </c>
      <c r="H600">
        <v>0.21770685940868462</v>
      </c>
      <c r="I600">
        <v>0.38109615093391924</v>
      </c>
      <c r="J600">
        <v>1.7156356858919475E-2</v>
      </c>
      <c r="K600">
        <v>0.34443766188845504</v>
      </c>
      <c r="L600">
        <v>0.49306994052826569</v>
      </c>
      <c r="M600">
        <v>0.4924485181935907</v>
      </c>
      <c r="N600">
        <v>0.57041686588713425</v>
      </c>
      <c r="O600">
        <v>0.56749917785443582</v>
      </c>
      <c r="P600">
        <v>0.2169469718147583</v>
      </c>
      <c r="Q600">
        <v>0.29972719977925077</v>
      </c>
      <c r="R600">
        <v>0.58113141857540018</v>
      </c>
      <c r="S600">
        <v>0.33315859864056407</v>
      </c>
      <c r="T600">
        <v>0.47296558808711886</v>
      </c>
      <c r="U600">
        <v>0.84825992554030627</v>
      </c>
      <c r="V600">
        <v>0.75190700470252048</v>
      </c>
    </row>
    <row r="601" spans="2:22" x14ac:dyDescent="0.25">
      <c r="B601">
        <v>599</v>
      </c>
      <c r="C601">
        <v>0.43397537870776404</v>
      </c>
      <c r="D601">
        <v>0.88741188719437147</v>
      </c>
      <c r="E601">
        <v>0.13088743716530593</v>
      </c>
      <c r="F601">
        <v>2.6868236278252411E-2</v>
      </c>
      <c r="G601">
        <v>0.65912538202540372</v>
      </c>
      <c r="H601">
        <v>0.59704751832084835</v>
      </c>
      <c r="I601">
        <v>0.58164088229633037</v>
      </c>
      <c r="J601">
        <v>0.34004596781302698</v>
      </c>
      <c r="K601">
        <v>0.51580243706836115</v>
      </c>
      <c r="L601">
        <v>1.2156276199615235E-3</v>
      </c>
      <c r="M601">
        <v>0.66121504274339959</v>
      </c>
      <c r="N601">
        <v>0.59026819840274625</v>
      </c>
      <c r="O601">
        <v>0.61037181882013103</v>
      </c>
      <c r="P601">
        <v>0.78421283610896442</v>
      </c>
      <c r="Q601">
        <v>0.68041420595159696</v>
      </c>
      <c r="R601">
        <v>0.74943958934440236</v>
      </c>
      <c r="S601">
        <v>0.76860064946698059</v>
      </c>
      <c r="T601">
        <v>0.95880059283227581</v>
      </c>
      <c r="U601">
        <v>0.24161668260760294</v>
      </c>
      <c r="V601">
        <v>0.99051034030682317</v>
      </c>
    </row>
    <row r="602" spans="2:22" x14ac:dyDescent="0.25">
      <c r="B602">
        <v>600</v>
      </c>
      <c r="C602">
        <v>0.31914186340120843</v>
      </c>
      <c r="D602">
        <v>0.99488014038570172</v>
      </c>
      <c r="E602">
        <v>0.13040789470863068</v>
      </c>
      <c r="F602">
        <v>0.46631980113319127</v>
      </c>
      <c r="G602">
        <v>0.10522118817677506</v>
      </c>
      <c r="H602">
        <v>9.2007616900204425E-2</v>
      </c>
      <c r="I602">
        <v>8.7026434484230641E-2</v>
      </c>
      <c r="J602">
        <v>0.62159427859309546</v>
      </c>
      <c r="K602">
        <v>0.33049736524533113</v>
      </c>
      <c r="L602">
        <v>0.96710282322266328</v>
      </c>
      <c r="M602">
        <v>0.81539598126766233</v>
      </c>
      <c r="N602">
        <v>0.94387034592880426</v>
      </c>
      <c r="O602">
        <v>0.71870251182265754</v>
      </c>
      <c r="P602">
        <v>0.62761236157825895</v>
      </c>
      <c r="Q602">
        <v>0.40653534158611948</v>
      </c>
      <c r="R602">
        <v>0.54521288170587145</v>
      </c>
      <c r="S602">
        <v>0.7160936541906413</v>
      </c>
      <c r="T602">
        <v>0.93240194089854378</v>
      </c>
      <c r="U602">
        <v>0.54947075055883943</v>
      </c>
      <c r="V602">
        <v>0.68757139452688865</v>
      </c>
    </row>
    <row r="603" spans="2:22" x14ac:dyDescent="0.25">
      <c r="B603">
        <v>601</v>
      </c>
      <c r="C603">
        <v>0.48860062119314751</v>
      </c>
      <c r="D603">
        <v>3.0744871376095162E-2</v>
      </c>
      <c r="E603">
        <v>0.27676141386809316</v>
      </c>
      <c r="F603">
        <v>0.57335810141325294</v>
      </c>
      <c r="G603">
        <v>0.10255235986738409</v>
      </c>
      <c r="H603">
        <v>0.17730892472752302</v>
      </c>
      <c r="I603">
        <v>0.58733057055095927</v>
      </c>
      <c r="J603">
        <v>0.38957466137895436</v>
      </c>
      <c r="K603">
        <v>2.570340747185762E-3</v>
      </c>
      <c r="L603">
        <v>0.92788222252195784</v>
      </c>
      <c r="M603">
        <v>0.87843500026424692</v>
      </c>
      <c r="N603">
        <v>2.7706069277585232E-2</v>
      </c>
      <c r="O603">
        <v>0.85312216492090842</v>
      </c>
      <c r="P603">
        <v>0.7631154503162465</v>
      </c>
      <c r="Q603">
        <v>0.84837817844769159</v>
      </c>
      <c r="R603">
        <v>9.4760606524049384E-2</v>
      </c>
      <c r="S603">
        <v>0.37606316030603137</v>
      </c>
      <c r="T603">
        <v>0.85023275212192218</v>
      </c>
      <c r="U603">
        <v>0.39359949822284968</v>
      </c>
      <c r="V603">
        <v>0.85686727341036395</v>
      </c>
    </row>
    <row r="604" spans="2:22" x14ac:dyDescent="0.25">
      <c r="B604">
        <v>602</v>
      </c>
      <c r="C604">
        <v>0.76600971215692071</v>
      </c>
      <c r="D604">
        <v>0.28412530981951911</v>
      </c>
      <c r="E604">
        <v>0.23357410404421497</v>
      </c>
      <c r="F604">
        <v>5.1675913812760932E-2</v>
      </c>
      <c r="G604">
        <v>0.45512271592154963</v>
      </c>
      <c r="H604">
        <v>0.8486752871187786</v>
      </c>
      <c r="I604">
        <v>0.17498903177624747</v>
      </c>
      <c r="J604">
        <v>0.51367249241962498</v>
      </c>
      <c r="K604">
        <v>0.44818235000065254</v>
      </c>
      <c r="L604">
        <v>0.22121839615523076</v>
      </c>
      <c r="M604">
        <v>0.97960164223376012</v>
      </c>
      <c r="N604">
        <v>0.40264881333649427</v>
      </c>
      <c r="O604">
        <v>0.83847832690001156</v>
      </c>
      <c r="P604">
        <v>0.30749526353380241</v>
      </c>
      <c r="Q604">
        <v>0.80757465652283411</v>
      </c>
      <c r="R604">
        <v>2.1331760964669932E-2</v>
      </c>
      <c r="S604">
        <v>0.81073261015277964</v>
      </c>
      <c r="T604">
        <v>4.1823331424241772E-2</v>
      </c>
      <c r="U604">
        <v>0.82041484227884554</v>
      </c>
      <c r="V604">
        <v>0.25006982014897083</v>
      </c>
    </row>
    <row r="605" spans="2:22" x14ac:dyDescent="0.25">
      <c r="B605">
        <v>603</v>
      </c>
      <c r="C605">
        <v>0.87223776578963763</v>
      </c>
      <c r="D605">
        <v>0.47176885551790737</v>
      </c>
      <c r="E605">
        <v>0.55522099336184305</v>
      </c>
      <c r="F605">
        <v>0.4242031310712473</v>
      </c>
      <c r="G605">
        <v>0.97553521993304382</v>
      </c>
      <c r="H605">
        <v>0.72265534320811486</v>
      </c>
      <c r="I605">
        <v>0.74461706967063401</v>
      </c>
      <c r="J605">
        <v>5.4997203064597322E-2</v>
      </c>
      <c r="K605">
        <v>0.2970896358203996</v>
      </c>
      <c r="L605">
        <v>0.51023143522425229</v>
      </c>
      <c r="M605">
        <v>0.49168392576638409</v>
      </c>
      <c r="N605">
        <v>0.39537169629602609</v>
      </c>
      <c r="O605">
        <v>0.84791275533035559</v>
      </c>
      <c r="P605">
        <v>0.44922327534908324</v>
      </c>
      <c r="Q605">
        <v>0.22779828440845828</v>
      </c>
      <c r="R605">
        <v>0.34906299084068237</v>
      </c>
      <c r="S605">
        <v>0.59773590185530456</v>
      </c>
      <c r="T605">
        <v>0.30055300248878991</v>
      </c>
      <c r="U605">
        <v>0.2663618208070071</v>
      </c>
      <c r="V605">
        <v>0.15746140005248943</v>
      </c>
    </row>
    <row r="606" spans="2:22" x14ac:dyDescent="0.25">
      <c r="B606">
        <v>604</v>
      </c>
      <c r="C606">
        <v>6.55304870538016E-2</v>
      </c>
      <c r="D606">
        <v>0.89313077243669436</v>
      </c>
      <c r="E606">
        <v>4.7824609150404207E-2</v>
      </c>
      <c r="F606">
        <v>0.93361073416807838</v>
      </c>
      <c r="G606">
        <v>0.15095774949905838</v>
      </c>
      <c r="H606">
        <v>0.89908298305379653</v>
      </c>
      <c r="I606">
        <v>0.49465249376510112</v>
      </c>
      <c r="J606">
        <v>0.40448366205954667</v>
      </c>
      <c r="K606">
        <v>0.78305694772404633</v>
      </c>
      <c r="L606">
        <v>0.5225600460634372</v>
      </c>
      <c r="M606">
        <v>0.75145050320502649</v>
      </c>
      <c r="N606">
        <v>1.726310853633195E-2</v>
      </c>
      <c r="O606">
        <v>8.0418470148759802E-2</v>
      </c>
      <c r="P606">
        <v>0.36432559857953661</v>
      </c>
      <c r="Q606">
        <v>0.97354992777338412</v>
      </c>
      <c r="R606">
        <v>0.97051709574699174</v>
      </c>
      <c r="S606">
        <v>1.814233926392661E-2</v>
      </c>
      <c r="T606">
        <v>5.0469364747997458E-2</v>
      </c>
      <c r="U606">
        <v>0.97084353171940441</v>
      </c>
      <c r="V606">
        <v>0.47029314071518069</v>
      </c>
    </row>
    <row r="607" spans="2:22" x14ac:dyDescent="0.25">
      <c r="B607">
        <v>605</v>
      </c>
      <c r="C607">
        <v>0.79519513672061493</v>
      </c>
      <c r="D607">
        <v>0.37377435988376018</v>
      </c>
      <c r="E607">
        <v>0.1964159273982462</v>
      </c>
      <c r="F607">
        <v>0.56455024396910392</v>
      </c>
      <c r="G607">
        <v>0.13106996687614991</v>
      </c>
      <c r="H607">
        <v>0.89290207211251826</v>
      </c>
      <c r="I607">
        <v>0.91650718523024133</v>
      </c>
      <c r="J607">
        <v>0.51043923908876376</v>
      </c>
      <c r="K607">
        <v>0.74080664755267556</v>
      </c>
      <c r="L607">
        <v>0.83022870316857222</v>
      </c>
      <c r="M607">
        <v>0.11086554838342133</v>
      </c>
      <c r="N607">
        <v>0.13077705149759034</v>
      </c>
      <c r="O607">
        <v>0.34568794942327696</v>
      </c>
      <c r="P607">
        <v>0.41877982054194529</v>
      </c>
      <c r="Q607">
        <v>0.71054571600168437</v>
      </c>
      <c r="R607">
        <v>0.92762547142149021</v>
      </c>
      <c r="S607">
        <v>0.35377562301058019</v>
      </c>
      <c r="T607">
        <v>0.12416486111974656</v>
      </c>
      <c r="U607">
        <v>0.95542642997100313</v>
      </c>
      <c r="V607">
        <v>6.5051634503898725E-2</v>
      </c>
    </row>
    <row r="608" spans="2:22" x14ac:dyDescent="0.25">
      <c r="B608">
        <v>606</v>
      </c>
      <c r="C608">
        <v>0.16971474065509451</v>
      </c>
      <c r="D608">
        <v>0.3168924482175175</v>
      </c>
      <c r="E608">
        <v>0.3822925341829726</v>
      </c>
      <c r="F608">
        <v>0.27914924403976737</v>
      </c>
      <c r="G608">
        <v>0.585946330976304</v>
      </c>
      <c r="H608">
        <v>0.94082772533103043</v>
      </c>
      <c r="I608">
        <v>0.4701199285050961</v>
      </c>
      <c r="J608">
        <v>0.2346858310390747</v>
      </c>
      <c r="K608">
        <v>0.10412887923774949</v>
      </c>
      <c r="L608">
        <v>0.31973373090404444</v>
      </c>
      <c r="M608">
        <v>0.95888130959211981</v>
      </c>
      <c r="N608">
        <v>0.18318865412174734</v>
      </c>
      <c r="O608">
        <v>0.61569930524187555</v>
      </c>
      <c r="P608">
        <v>0.23765539326899976</v>
      </c>
      <c r="Q608">
        <v>0.5504245062771993</v>
      </c>
      <c r="R608">
        <v>0.11292713475608807</v>
      </c>
      <c r="S608">
        <v>0.37201166587035495</v>
      </c>
      <c r="T608">
        <v>0.98344639078436646</v>
      </c>
      <c r="U608">
        <v>0.32980257816685499</v>
      </c>
      <c r="V608">
        <v>0.59461265958434772</v>
      </c>
    </row>
    <row r="609" spans="2:22" x14ac:dyDescent="0.25">
      <c r="B609">
        <v>607</v>
      </c>
      <c r="C609">
        <v>0.35936748013213027</v>
      </c>
      <c r="D609">
        <v>0.13014279282124841</v>
      </c>
      <c r="E609">
        <v>0.86460941976701289</v>
      </c>
      <c r="F609">
        <v>0.38219383265513951</v>
      </c>
      <c r="G609">
        <v>2.2158493299632598E-2</v>
      </c>
      <c r="H609">
        <v>0.78841288352112904</v>
      </c>
      <c r="I609">
        <v>0.25270827457388911</v>
      </c>
      <c r="J609">
        <v>0.6943968393255755</v>
      </c>
      <c r="K609">
        <v>0.76933772449461468</v>
      </c>
      <c r="L609">
        <v>0.38444335549146302</v>
      </c>
      <c r="M609">
        <v>0.22343407959827122</v>
      </c>
      <c r="N609">
        <v>0.64715459696136524</v>
      </c>
      <c r="O609">
        <v>0.8914332276466459</v>
      </c>
      <c r="P609">
        <v>0.52690855973834072</v>
      </c>
      <c r="Q609">
        <v>0.64541427028523657</v>
      </c>
      <c r="R609">
        <v>0.70569153257904582</v>
      </c>
      <c r="S609">
        <v>0.25389619589120516</v>
      </c>
      <c r="T609">
        <v>0.83512954824210972</v>
      </c>
      <c r="U609">
        <v>0.53536933393727826</v>
      </c>
      <c r="V609">
        <v>0.90041888553058591</v>
      </c>
    </row>
    <row r="610" spans="2:22" x14ac:dyDescent="0.25">
      <c r="B610">
        <v>608</v>
      </c>
      <c r="C610">
        <v>0.83707170907671324</v>
      </c>
      <c r="D610">
        <v>0.97066158204168618</v>
      </c>
      <c r="E610">
        <v>2.8983910617167652E-2</v>
      </c>
      <c r="F610">
        <v>0.78818860601019303</v>
      </c>
      <c r="G610">
        <v>0.21076366708491268</v>
      </c>
      <c r="H610">
        <v>0.63790151087229829</v>
      </c>
      <c r="I610">
        <v>0.98114812868394008</v>
      </c>
      <c r="J610">
        <v>0.25207158431570864</v>
      </c>
      <c r="K610">
        <v>0.73966577526666577</v>
      </c>
      <c r="L610">
        <v>0.58099980566921339</v>
      </c>
      <c r="M610">
        <v>0.82406985130406518</v>
      </c>
      <c r="N610">
        <v>0.95951671939405259</v>
      </c>
      <c r="O610">
        <v>0.44249929727695481</v>
      </c>
      <c r="P610">
        <v>0.45925767712050569</v>
      </c>
      <c r="Q610">
        <v>0.68868795443877762</v>
      </c>
      <c r="R610">
        <v>0.7314700244210528</v>
      </c>
      <c r="S610">
        <v>0.90160291822307426</v>
      </c>
      <c r="T610">
        <v>0.95365691904802175</v>
      </c>
      <c r="U610">
        <v>0.82936058580889971</v>
      </c>
      <c r="V610">
        <v>0.94925310867595036</v>
      </c>
    </row>
    <row r="611" spans="2:22" x14ac:dyDescent="0.25">
      <c r="B611">
        <v>609</v>
      </c>
      <c r="C611">
        <v>0.55804365170847126</v>
      </c>
      <c r="D611">
        <v>0.33088977845701084</v>
      </c>
      <c r="E611">
        <v>0.97992373868331417</v>
      </c>
      <c r="F611">
        <v>0.94467963434597824</v>
      </c>
      <c r="G611">
        <v>0.62395350576425823</v>
      </c>
      <c r="H611">
        <v>0.99424003359286939</v>
      </c>
      <c r="I611">
        <v>0.28553564507191842</v>
      </c>
      <c r="J611">
        <v>0.60848647454871596</v>
      </c>
      <c r="K611">
        <v>0.5777641760285821</v>
      </c>
      <c r="L611">
        <v>0.67810943574046889</v>
      </c>
      <c r="M611">
        <v>0.76680760830924877</v>
      </c>
      <c r="N611">
        <v>0.38850009921195916</v>
      </c>
      <c r="O611">
        <v>0.3415447742005826</v>
      </c>
      <c r="P611">
        <v>0.51258419455762239</v>
      </c>
      <c r="Q611">
        <v>0.26269182972396954</v>
      </c>
      <c r="R611">
        <v>0.2858798995399765</v>
      </c>
      <c r="S611">
        <v>0.19226829943339041</v>
      </c>
      <c r="T611">
        <v>0.81125227917417408</v>
      </c>
      <c r="U611">
        <v>0.58197462966163371</v>
      </c>
      <c r="V611">
        <v>0.80064909907088122</v>
      </c>
    </row>
    <row r="612" spans="2:22" x14ac:dyDescent="0.25">
      <c r="B612">
        <v>610</v>
      </c>
      <c r="C612">
        <v>0.85206295135858845</v>
      </c>
      <c r="D612">
        <v>0.37166441987608145</v>
      </c>
      <c r="E612">
        <v>0.67422337416024392</v>
      </c>
      <c r="F612">
        <v>0.58672051315750284</v>
      </c>
      <c r="G612">
        <v>0.76434012163292064</v>
      </c>
      <c r="H612">
        <v>0.26068856804951057</v>
      </c>
      <c r="I612">
        <v>0.83948881996473901</v>
      </c>
      <c r="J612">
        <v>0.12990533586206254</v>
      </c>
      <c r="K612">
        <v>0.37502641385154245</v>
      </c>
      <c r="L612">
        <v>0.54431619837407563</v>
      </c>
      <c r="M612">
        <v>0.45509687895272966</v>
      </c>
      <c r="N612">
        <v>0.78355137975637756</v>
      </c>
      <c r="O612">
        <v>0.20101199825668026</v>
      </c>
      <c r="P612">
        <v>0.56309178647284441</v>
      </c>
      <c r="Q612">
        <v>0.30960561227179273</v>
      </c>
      <c r="R612">
        <v>0.66007572590715746</v>
      </c>
      <c r="S612">
        <v>4.5567660125883869E-2</v>
      </c>
      <c r="T612">
        <v>0.18109373810031815</v>
      </c>
      <c r="U612">
        <v>0.10816582604648417</v>
      </c>
      <c r="V612">
        <v>0.8233142128639388</v>
      </c>
    </row>
    <row r="613" spans="2:22" x14ac:dyDescent="0.25">
      <c r="B613">
        <v>611</v>
      </c>
      <c r="C613">
        <v>0.63789821366989408</v>
      </c>
      <c r="D613">
        <v>0.83198296454057297</v>
      </c>
      <c r="E613">
        <v>0.21515123328821706</v>
      </c>
      <c r="F613">
        <v>0.76655892975009343</v>
      </c>
      <c r="G613">
        <v>4.721186258365595E-2</v>
      </c>
      <c r="H613">
        <v>0.42368254126475996</v>
      </c>
      <c r="I613">
        <v>9.8881151053181959E-2</v>
      </c>
      <c r="J613">
        <v>0.21487896274969387</v>
      </c>
      <c r="K613">
        <v>0.33579974985142158</v>
      </c>
      <c r="L613">
        <v>0.946393261949658</v>
      </c>
      <c r="M613">
        <v>0.69320048780304333</v>
      </c>
      <c r="N613">
        <v>0.69880711316210697</v>
      </c>
      <c r="O613">
        <v>0.18986144445685871</v>
      </c>
      <c r="P613">
        <v>0.89064259321226524</v>
      </c>
      <c r="Q613">
        <v>0.93553096527927604</v>
      </c>
      <c r="R613">
        <v>0.4865065846581742</v>
      </c>
      <c r="S613">
        <v>0.34186745978111777</v>
      </c>
      <c r="T613">
        <v>2.5791906822756783E-2</v>
      </c>
      <c r="U613">
        <v>0.21242608676854324</v>
      </c>
      <c r="V613">
        <v>0.7106902057067197</v>
      </c>
    </row>
    <row r="614" spans="2:22" x14ac:dyDescent="0.25">
      <c r="B614">
        <v>612</v>
      </c>
      <c r="C614">
        <v>0.48327952589479484</v>
      </c>
      <c r="D614">
        <v>0.69628651548561771</v>
      </c>
      <c r="E614">
        <v>0.31958160834772831</v>
      </c>
      <c r="F614">
        <v>0.3400310401766875</v>
      </c>
      <c r="G614">
        <v>3.3255868493746732E-2</v>
      </c>
      <c r="H614">
        <v>3.0856765457388136E-2</v>
      </c>
      <c r="I614">
        <v>0.36192229729367753</v>
      </c>
      <c r="J614">
        <v>0.39910078216860612</v>
      </c>
      <c r="K614">
        <v>0.34569707326661625</v>
      </c>
      <c r="L614">
        <v>0.61847580399793589</v>
      </c>
      <c r="M614">
        <v>0.86691954642273572</v>
      </c>
      <c r="N614">
        <v>0.21822743369808162</v>
      </c>
      <c r="O614">
        <v>0.66744193051610701</v>
      </c>
      <c r="P614">
        <v>0.69055293798166084</v>
      </c>
      <c r="Q614">
        <v>0.932861952847577</v>
      </c>
      <c r="R614">
        <v>0.93240241359117526</v>
      </c>
      <c r="S614">
        <v>0.63643884586785493</v>
      </c>
      <c r="T614">
        <v>0.96052010758184858</v>
      </c>
      <c r="U614">
        <v>0.18736569069995879</v>
      </c>
      <c r="V614">
        <v>3.5084862281217433E-2</v>
      </c>
    </row>
    <row r="615" spans="2:22" x14ac:dyDescent="0.25">
      <c r="B615">
        <v>613</v>
      </c>
      <c r="C615">
        <v>0.85200114299737706</v>
      </c>
      <c r="D615">
        <v>0.84827486021654241</v>
      </c>
      <c r="E615">
        <v>7.3049620021488515E-2</v>
      </c>
      <c r="F615">
        <v>0.68840323557646421</v>
      </c>
      <c r="G615">
        <v>0.24132323719683679</v>
      </c>
      <c r="H615">
        <v>6.2436116346738402E-2</v>
      </c>
      <c r="I615">
        <v>0.74782095709698471</v>
      </c>
      <c r="J615">
        <v>0.15589833560820665</v>
      </c>
      <c r="K615">
        <v>0.85144128077574255</v>
      </c>
      <c r="L615">
        <v>2.507648541716101E-2</v>
      </c>
      <c r="M615">
        <v>0.32805570083358071</v>
      </c>
      <c r="N615">
        <v>0.8565178556935491</v>
      </c>
      <c r="O615">
        <v>0.89448548656080717</v>
      </c>
      <c r="P615">
        <v>0.66563563096400213</v>
      </c>
      <c r="Q615">
        <v>0.63886803193325825</v>
      </c>
      <c r="R615">
        <v>0.72585415628789662</v>
      </c>
      <c r="S615">
        <v>0.50029691212667093</v>
      </c>
      <c r="T615">
        <v>0.84744066541428054</v>
      </c>
      <c r="U615">
        <v>0.57814444491463934</v>
      </c>
      <c r="V615">
        <v>0.79348777061737863</v>
      </c>
    </row>
    <row r="616" spans="2:22" x14ac:dyDescent="0.25">
      <c r="B616">
        <v>614</v>
      </c>
      <c r="C616">
        <v>0.11949818487846375</v>
      </c>
      <c r="D616">
        <v>9.0505888925738631E-2</v>
      </c>
      <c r="E616">
        <v>0.70565145499291604</v>
      </c>
      <c r="F616">
        <v>0.7986698542859787</v>
      </c>
      <c r="G616">
        <v>0.12798232124318343</v>
      </c>
      <c r="H616">
        <v>0.8593222656499373</v>
      </c>
      <c r="I616">
        <v>0.94161625549753625</v>
      </c>
      <c r="J616">
        <v>0.56964070028043823</v>
      </c>
      <c r="K616">
        <v>0.79589825713571294</v>
      </c>
      <c r="L616">
        <v>0.96684307328027352</v>
      </c>
      <c r="M616">
        <v>2.3628211018605239E-2</v>
      </c>
      <c r="N616">
        <v>0.46652024370509926</v>
      </c>
      <c r="O616">
        <v>0.62368543598072268</v>
      </c>
      <c r="P616">
        <v>8.6621131841989385E-2</v>
      </c>
      <c r="Q616">
        <v>0.53657840855694761</v>
      </c>
      <c r="R616">
        <v>0.53654837853874571</v>
      </c>
      <c r="S616">
        <v>0.17319407690769495</v>
      </c>
      <c r="T616">
        <v>0.73124423063290855</v>
      </c>
      <c r="U616">
        <v>0.80259117574706718</v>
      </c>
      <c r="V616">
        <v>0.88982828228849709</v>
      </c>
    </row>
    <row r="617" spans="2:22" x14ac:dyDescent="0.25">
      <c r="B617">
        <v>615</v>
      </c>
      <c r="C617">
        <v>0.64685623552791327</v>
      </c>
      <c r="D617">
        <v>2.312675251415186E-2</v>
      </c>
      <c r="E617">
        <v>0.67364066255179966</v>
      </c>
      <c r="F617">
        <v>0.36305018947957279</v>
      </c>
      <c r="G617">
        <v>0.9481108072411315</v>
      </c>
      <c r="H617">
        <v>0.68677415353681237</v>
      </c>
      <c r="I617">
        <v>0.95671230027378851</v>
      </c>
      <c r="J617">
        <v>0.15934168296422091</v>
      </c>
      <c r="K617">
        <v>7.0073146553939702E-2</v>
      </c>
      <c r="L617">
        <v>0.92961949149486323</v>
      </c>
      <c r="M617">
        <v>0.50248757363759644</v>
      </c>
      <c r="N617">
        <v>0.96288560808332013</v>
      </c>
      <c r="O617">
        <v>0.57692802523786568</v>
      </c>
      <c r="P617">
        <v>0.65276406619410676</v>
      </c>
      <c r="Q617">
        <v>0.43681241764920475</v>
      </c>
      <c r="R617">
        <v>0.3104569596128699</v>
      </c>
      <c r="S617">
        <v>0.98958163000930366</v>
      </c>
      <c r="T617">
        <v>0.80540387783352951</v>
      </c>
      <c r="U617">
        <v>0.57015308787403551</v>
      </c>
      <c r="V617">
        <v>0.64147113898968566</v>
      </c>
    </row>
    <row r="618" spans="2:22" x14ac:dyDescent="0.25">
      <c r="B618">
        <v>616</v>
      </c>
      <c r="C618">
        <v>0.4470673718675009</v>
      </c>
      <c r="D618">
        <v>0.33205209813477166</v>
      </c>
      <c r="E618">
        <v>0.34124741325074215</v>
      </c>
      <c r="F618">
        <v>0.84469847238588569</v>
      </c>
      <c r="G618">
        <v>0.75597099880307828</v>
      </c>
      <c r="H618">
        <v>0.86938484567744068</v>
      </c>
      <c r="I618">
        <v>0.61133889567290112</v>
      </c>
      <c r="J618">
        <v>0.79150533626898723</v>
      </c>
      <c r="K618">
        <v>0.95359786833747462</v>
      </c>
      <c r="L618">
        <v>0.23582222397915631</v>
      </c>
      <c r="M618">
        <v>0.51269751724224766</v>
      </c>
      <c r="N618">
        <v>0.87067528725918009</v>
      </c>
      <c r="O618">
        <v>0.23644780819930844</v>
      </c>
      <c r="P618">
        <v>0.59609744119741581</v>
      </c>
      <c r="Q618">
        <v>0.84721711610971928</v>
      </c>
      <c r="R618">
        <v>0.29829216175007822</v>
      </c>
      <c r="S618">
        <v>0.72251143340227042</v>
      </c>
      <c r="T618">
        <v>0.54995732749364379</v>
      </c>
      <c r="U618">
        <v>0.39143451591321687</v>
      </c>
      <c r="V618">
        <v>0.64045256466170475</v>
      </c>
    </row>
    <row r="619" spans="2:22" x14ac:dyDescent="0.25">
      <c r="B619">
        <v>617</v>
      </c>
      <c r="C619">
        <v>0.43648031671320231</v>
      </c>
      <c r="D619">
        <v>0.9193418836213394</v>
      </c>
      <c r="E619">
        <v>0.92159498730141043</v>
      </c>
      <c r="F619">
        <v>0.20117900891518214</v>
      </c>
      <c r="G619">
        <v>0.88983652044258443</v>
      </c>
      <c r="H619">
        <v>0.94512190047224243</v>
      </c>
      <c r="I619">
        <v>1.4976570436961989E-2</v>
      </c>
      <c r="J619">
        <v>0.13760415135410931</v>
      </c>
      <c r="K619">
        <v>0.17925805167401876</v>
      </c>
      <c r="L619">
        <v>0.96761169014697646</v>
      </c>
      <c r="M619">
        <v>2.8174084140433653E-2</v>
      </c>
      <c r="N619">
        <v>0.8212605049380326</v>
      </c>
      <c r="O619">
        <v>0.19027047089703686</v>
      </c>
      <c r="P619">
        <v>0.60833498326181701</v>
      </c>
      <c r="Q619">
        <v>0.81012547292354098</v>
      </c>
      <c r="R619">
        <v>0.95704264658942773</v>
      </c>
      <c r="S619">
        <v>0.6976432900589975</v>
      </c>
      <c r="T619">
        <v>0.57743170391779941</v>
      </c>
      <c r="U619">
        <v>0.18023319185699993</v>
      </c>
      <c r="V619">
        <v>0.76796616947344476</v>
      </c>
    </row>
    <row r="620" spans="2:22" x14ac:dyDescent="0.25">
      <c r="B620">
        <v>618</v>
      </c>
      <c r="C620">
        <v>0.47669688886612938</v>
      </c>
      <c r="D620">
        <v>0.39414124422934815</v>
      </c>
      <c r="E620">
        <v>0.58318805737976764</v>
      </c>
      <c r="F620">
        <v>0.70965561813644507</v>
      </c>
      <c r="G620">
        <v>0.10212412243096125</v>
      </c>
      <c r="H620">
        <v>0.57842431849757703</v>
      </c>
      <c r="I620">
        <v>9.2674656506454234E-2</v>
      </c>
      <c r="J620">
        <v>0.43279405279909833</v>
      </c>
      <c r="K620">
        <v>0.51345801848434203</v>
      </c>
      <c r="L620">
        <v>0.13657118246407762</v>
      </c>
      <c r="M620">
        <v>0.39083343250320723</v>
      </c>
      <c r="N620">
        <v>0.81534513670637976</v>
      </c>
      <c r="O620">
        <v>0.27569632522940957</v>
      </c>
      <c r="P620">
        <v>0.22268284810118555</v>
      </c>
      <c r="Q620">
        <v>0.81499082811307755</v>
      </c>
      <c r="R620">
        <v>0.21614332617993259</v>
      </c>
      <c r="S620">
        <v>0.1941466358030377</v>
      </c>
      <c r="T620">
        <v>0.91722642061343684</v>
      </c>
      <c r="U620">
        <v>0.57664338217336031</v>
      </c>
      <c r="V620">
        <v>0.21579072698720214</v>
      </c>
    </row>
    <row r="621" spans="2:22" x14ac:dyDescent="0.25">
      <c r="B621">
        <v>619</v>
      </c>
      <c r="C621">
        <v>7.1687706223872993E-3</v>
      </c>
      <c r="D621">
        <v>0.81894335497665649</v>
      </c>
      <c r="E621">
        <v>0.49177804518837043</v>
      </c>
      <c r="F621">
        <v>0.97373585348261682</v>
      </c>
      <c r="G621">
        <v>0.20198364423030135</v>
      </c>
      <c r="H621">
        <v>0.1018722585917482</v>
      </c>
      <c r="I621">
        <v>0.94035021492119331</v>
      </c>
      <c r="J621">
        <v>0.21460234168779291</v>
      </c>
      <c r="K621">
        <v>0.24659211356285571</v>
      </c>
      <c r="L621">
        <v>0.95817178513168333</v>
      </c>
      <c r="M621">
        <v>2.7027120683850825E-2</v>
      </c>
      <c r="N621">
        <v>0.92713551383928028</v>
      </c>
      <c r="O621">
        <v>0.20270912164865251</v>
      </c>
      <c r="P621">
        <v>0.79198310145838491</v>
      </c>
      <c r="Q621">
        <v>0.98848618856986459</v>
      </c>
      <c r="R621">
        <v>4.6349804226324842E-2</v>
      </c>
      <c r="S621">
        <v>0.66226540263565692</v>
      </c>
      <c r="T621">
        <v>0.36926726319983327</v>
      </c>
      <c r="U621">
        <v>0.2149612400319596</v>
      </c>
      <c r="V621">
        <v>0.79653517359761872</v>
      </c>
    </row>
    <row r="622" spans="2:22" x14ac:dyDescent="0.25">
      <c r="B622">
        <v>620</v>
      </c>
      <c r="C622">
        <v>0.27515742501517693</v>
      </c>
      <c r="D622">
        <v>0.2775547695088898</v>
      </c>
      <c r="E622">
        <v>0.19897401626814304</v>
      </c>
      <c r="F622">
        <v>0.35643766871952143</v>
      </c>
      <c r="G622">
        <v>0.78544956364419161</v>
      </c>
      <c r="H622">
        <v>0.78423881682986263</v>
      </c>
      <c r="I622">
        <v>0.93894109601855669</v>
      </c>
      <c r="J622">
        <v>0.42634453576363018</v>
      </c>
      <c r="K622">
        <v>4.1561413401998593E-2</v>
      </c>
      <c r="L622">
        <v>0.69204821144338791</v>
      </c>
      <c r="M622">
        <v>0.36316076535318409</v>
      </c>
      <c r="N622">
        <v>0.83564617081503556</v>
      </c>
      <c r="O622">
        <v>0.84721325981133333</v>
      </c>
      <c r="P622">
        <v>0.95976304420517722</v>
      </c>
      <c r="Q622">
        <v>0.79078183087836695</v>
      </c>
      <c r="R622">
        <v>0.86283815382901641</v>
      </c>
      <c r="S622">
        <v>0.83525290171752009</v>
      </c>
      <c r="T622">
        <v>0.54647000697437309</v>
      </c>
      <c r="U622">
        <v>0.72045562479169001</v>
      </c>
      <c r="V622">
        <v>5.8964117902616131E-2</v>
      </c>
    </row>
    <row r="623" spans="2:22" x14ac:dyDescent="0.25">
      <c r="B623">
        <v>621</v>
      </c>
      <c r="C623">
        <v>0.69986785787636152</v>
      </c>
      <c r="D623">
        <v>0.73303001470411022</v>
      </c>
      <c r="E623">
        <v>7.1465389556272019E-2</v>
      </c>
      <c r="F623">
        <v>0.31316366815478691</v>
      </c>
      <c r="G623">
        <v>1.8605756166159892E-2</v>
      </c>
      <c r="H623">
        <v>0.87018373285608797</v>
      </c>
      <c r="I623">
        <v>0.31840084688009496</v>
      </c>
      <c r="J623">
        <v>0.48975434089406233</v>
      </c>
      <c r="K623">
        <v>0.5552752755820578</v>
      </c>
      <c r="L623">
        <v>0.11201528036432329</v>
      </c>
      <c r="M623">
        <v>2.9152559087880725E-2</v>
      </c>
      <c r="N623">
        <v>0.4606640769124799</v>
      </c>
      <c r="O623">
        <v>0.23072419397109289</v>
      </c>
      <c r="P623">
        <v>0.83310745910429862</v>
      </c>
      <c r="Q623">
        <v>0.69441981573930622</v>
      </c>
      <c r="R623">
        <v>0.29831579542670439</v>
      </c>
      <c r="S623">
        <v>0.77228329726083444</v>
      </c>
      <c r="T623">
        <v>0.19177582200548238</v>
      </c>
      <c r="U623">
        <v>0.83071536144228397</v>
      </c>
      <c r="V623">
        <v>0.23701480761891069</v>
      </c>
    </row>
    <row r="624" spans="2:22" x14ac:dyDescent="0.25">
      <c r="B624">
        <v>622</v>
      </c>
      <c r="C624">
        <v>0.76005514953563469</v>
      </c>
      <c r="D624">
        <v>0.63002031955453308</v>
      </c>
      <c r="E624">
        <v>0.70462553116433169</v>
      </c>
      <c r="F624">
        <v>0.92695422527004112</v>
      </c>
      <c r="G624">
        <v>0.53142628293255711</v>
      </c>
      <c r="H624">
        <v>0.99665477069996222</v>
      </c>
      <c r="I624">
        <v>0.27030924950559321</v>
      </c>
      <c r="J624">
        <v>0.77304169310435267</v>
      </c>
      <c r="K624">
        <v>0.64556023467288792</v>
      </c>
      <c r="L624">
        <v>0.4059912829937482</v>
      </c>
      <c r="M624">
        <v>0.77181399393727035</v>
      </c>
      <c r="N624">
        <v>0.83616475242754817</v>
      </c>
      <c r="O624">
        <v>0.21627207039943586</v>
      </c>
      <c r="P624">
        <v>0.51901720476215285</v>
      </c>
      <c r="Q624">
        <v>0.66821295243511258</v>
      </c>
      <c r="R624">
        <v>7.5358401075974246E-2</v>
      </c>
      <c r="S624">
        <v>0.44497799136456395</v>
      </c>
      <c r="T624">
        <v>0.66880668965991141</v>
      </c>
      <c r="U624">
        <v>0.48229140749227195</v>
      </c>
      <c r="V624">
        <v>0.5601295264057562</v>
      </c>
    </row>
    <row r="625" spans="2:22" x14ac:dyDescent="0.25">
      <c r="B625">
        <v>623</v>
      </c>
      <c r="C625">
        <v>8.3903824875637412E-2</v>
      </c>
      <c r="D625">
        <v>0.53822104703923412</v>
      </c>
      <c r="E625">
        <v>0.61197165841224965</v>
      </c>
      <c r="F625">
        <v>0.24795184531896286</v>
      </c>
      <c r="G625">
        <v>0.8347604391932304</v>
      </c>
      <c r="H625">
        <v>0.28946939559278007</v>
      </c>
      <c r="I625">
        <v>0.91661373990763284</v>
      </c>
      <c r="J625">
        <v>0.53416419433150608</v>
      </c>
      <c r="K625">
        <v>0.29566917009402349</v>
      </c>
      <c r="L625">
        <v>0.27595980472326609</v>
      </c>
      <c r="M625">
        <v>0.91080929197009652</v>
      </c>
      <c r="N625">
        <v>0.66113547993370414</v>
      </c>
      <c r="O625">
        <v>0.40984491854904803</v>
      </c>
      <c r="P625">
        <v>0.39421858599997006</v>
      </c>
      <c r="Q625">
        <v>0.9157100249220802</v>
      </c>
      <c r="R625">
        <v>0.17976216744709994</v>
      </c>
      <c r="S625">
        <v>0.17537229084929185</v>
      </c>
      <c r="T625">
        <v>4.8403866195846135E-2</v>
      </c>
      <c r="U625">
        <v>0.15049652882695774</v>
      </c>
      <c r="V625">
        <v>0.13275901551803426</v>
      </c>
    </row>
    <row r="626" spans="2:22" x14ac:dyDescent="0.25">
      <c r="B626">
        <v>624</v>
      </c>
      <c r="C626">
        <v>0.52801498038681882</v>
      </c>
      <c r="D626">
        <v>0.88680405223256198</v>
      </c>
      <c r="E626">
        <v>0.95315553258342067</v>
      </c>
      <c r="F626">
        <v>0.70107016074860273</v>
      </c>
      <c r="G626">
        <v>0.26995802305165295</v>
      </c>
      <c r="H626">
        <v>0.31468588428396593</v>
      </c>
      <c r="I626">
        <v>9.7102024183865154E-2</v>
      </c>
      <c r="J626">
        <v>0.98067975754016934</v>
      </c>
      <c r="K626">
        <v>0.16399836744122531</v>
      </c>
      <c r="L626">
        <v>0.48797462037055173</v>
      </c>
      <c r="M626">
        <v>5.2151529797631824E-2</v>
      </c>
      <c r="N626">
        <v>0.38630334764034302</v>
      </c>
      <c r="O626">
        <v>0.18204944597480921</v>
      </c>
      <c r="P626">
        <v>0.95957094765400086</v>
      </c>
      <c r="Q626">
        <v>0.16681371525980748</v>
      </c>
      <c r="R626">
        <v>0.90008133650436695</v>
      </c>
      <c r="S626">
        <v>0.11410940641570999</v>
      </c>
      <c r="T626">
        <v>0.54820760128194745</v>
      </c>
      <c r="U626">
        <v>0.95277284618850144</v>
      </c>
      <c r="V626">
        <v>0.1914754242955552</v>
      </c>
    </row>
    <row r="627" spans="2:22" x14ac:dyDescent="0.25">
      <c r="B627">
        <v>625</v>
      </c>
      <c r="C627">
        <v>0.26631342011821335</v>
      </c>
      <c r="D627">
        <v>0.59629402182913527</v>
      </c>
      <c r="E627">
        <v>0.90895469174070442</v>
      </c>
      <c r="F627">
        <v>0.47329789333577832</v>
      </c>
      <c r="G627">
        <v>0.61010778396137155</v>
      </c>
      <c r="H627">
        <v>0.40828421842742224</v>
      </c>
      <c r="I627">
        <v>0.57466225843559093</v>
      </c>
      <c r="J627">
        <v>0.44013222885117109</v>
      </c>
      <c r="K627">
        <v>0.30802749686642206</v>
      </c>
      <c r="L627">
        <v>6.2420733739401602E-2</v>
      </c>
      <c r="M627">
        <v>0.20511854600035662</v>
      </c>
      <c r="N627">
        <v>0.45995873180728819</v>
      </c>
      <c r="O627">
        <v>0.5509688229112486</v>
      </c>
      <c r="P627">
        <v>0.60195512737888812</v>
      </c>
      <c r="Q627">
        <v>0.64749771851127069</v>
      </c>
      <c r="R627">
        <v>0.49440065673842337</v>
      </c>
      <c r="S627">
        <v>0.69852765977072195</v>
      </c>
      <c r="T627">
        <v>8.7763422764870924E-2</v>
      </c>
      <c r="U627">
        <v>0.93267199907516263</v>
      </c>
      <c r="V627">
        <v>0.35837432458932938</v>
      </c>
    </row>
    <row r="628" spans="2:22" x14ac:dyDescent="0.25">
      <c r="B628">
        <v>626</v>
      </c>
      <c r="C628">
        <v>0.75851752058082433</v>
      </c>
      <c r="D628">
        <v>0.64453724085374287</v>
      </c>
      <c r="E628">
        <v>0.86822466527530562</v>
      </c>
      <c r="F628">
        <v>0.78347113886962316</v>
      </c>
      <c r="G628">
        <v>0.4375741576769574</v>
      </c>
      <c r="H628">
        <v>0.61233479891154574</v>
      </c>
      <c r="I628">
        <v>0.57826699216552968</v>
      </c>
      <c r="J628">
        <v>0.26725599373284492</v>
      </c>
      <c r="K628">
        <v>0.87380950707997318</v>
      </c>
      <c r="L628">
        <v>0.89110304707070043</v>
      </c>
      <c r="M628">
        <v>0.11847560353300723</v>
      </c>
      <c r="N628">
        <v>0.37817258349254801</v>
      </c>
      <c r="O628">
        <v>0.97283137720801349</v>
      </c>
      <c r="P628">
        <v>0.20935494455892734</v>
      </c>
      <c r="Q628">
        <v>0.55708318295146753</v>
      </c>
      <c r="R628">
        <v>0.45860972007671097</v>
      </c>
      <c r="S628">
        <v>0.33292420962356228</v>
      </c>
      <c r="T628">
        <v>0.42051044623165446</v>
      </c>
      <c r="U628">
        <v>0.29768001264906019</v>
      </c>
      <c r="V628">
        <v>0.26832430407110319</v>
      </c>
    </row>
    <row r="629" spans="2:22" x14ac:dyDescent="0.25">
      <c r="B629">
        <v>627</v>
      </c>
      <c r="C629">
        <v>0.81273204069192584</v>
      </c>
      <c r="D629">
        <v>0.45793322973993811</v>
      </c>
      <c r="E629">
        <v>0.81540831180035056</v>
      </c>
      <c r="F629">
        <v>0.88197708306627431</v>
      </c>
      <c r="G629">
        <v>0.29326226646140263</v>
      </c>
      <c r="H629">
        <v>0.57590192996200429</v>
      </c>
      <c r="I629">
        <v>0.40546201173273677</v>
      </c>
      <c r="J629">
        <v>0.43468303680105125</v>
      </c>
      <c r="K629">
        <v>0.24936704675730059</v>
      </c>
      <c r="L629">
        <v>0.81323888370416531</v>
      </c>
      <c r="M629">
        <v>0.43988646320216862</v>
      </c>
      <c r="N629">
        <v>0.24173247701898992</v>
      </c>
      <c r="O629">
        <v>0.92062035908126916</v>
      </c>
      <c r="P629">
        <v>0.3637989820892118</v>
      </c>
      <c r="Q629">
        <v>0.3048293632988186</v>
      </c>
      <c r="R629">
        <v>0.99800057553180732</v>
      </c>
      <c r="S629">
        <v>0.10320770411636015</v>
      </c>
      <c r="T629">
        <v>0.91584248428035053</v>
      </c>
      <c r="U629">
        <v>0.38068285865458629</v>
      </c>
      <c r="V629">
        <v>0.58608069277144126</v>
      </c>
    </row>
    <row r="630" spans="2:22" x14ac:dyDescent="0.25">
      <c r="B630">
        <v>628</v>
      </c>
      <c r="C630">
        <v>0.78289950176215783</v>
      </c>
      <c r="D630">
        <v>0.94625592759303956</v>
      </c>
      <c r="E630">
        <v>0.72792919664315803</v>
      </c>
      <c r="F630">
        <v>0.27266508536444078</v>
      </c>
      <c r="G630">
        <v>0.4240719562713291</v>
      </c>
      <c r="H630">
        <v>0.37330545308633045</v>
      </c>
      <c r="I630">
        <v>0.4667041340958793</v>
      </c>
      <c r="J630">
        <v>0.44375896620083832</v>
      </c>
      <c r="K630">
        <v>0.88350879065822152</v>
      </c>
      <c r="L630">
        <v>0.85830955773972151</v>
      </c>
      <c r="M630">
        <v>6.5475427463806746E-2</v>
      </c>
      <c r="N630">
        <v>0.71043638082086424</v>
      </c>
      <c r="O630">
        <v>0.45903920430734679</v>
      </c>
      <c r="P630">
        <v>0.84137198907199462</v>
      </c>
      <c r="Q630">
        <v>0.13600808832603328</v>
      </c>
      <c r="R630">
        <v>0.89163085745023207</v>
      </c>
      <c r="S630">
        <v>0.6842185240860037</v>
      </c>
      <c r="T630">
        <v>0.90514251385250599</v>
      </c>
      <c r="U630">
        <v>0.20922223495187176</v>
      </c>
      <c r="V630">
        <v>0.64997407814636587</v>
      </c>
    </row>
    <row r="631" spans="2:22" x14ac:dyDescent="0.25">
      <c r="B631">
        <v>629</v>
      </c>
      <c r="C631">
        <v>0.17691000139122437</v>
      </c>
      <c r="D631">
        <v>0.21958642707436793</v>
      </c>
      <c r="E631">
        <v>0.35833097694685367</v>
      </c>
      <c r="F631">
        <v>0.4083428912156073</v>
      </c>
      <c r="G631">
        <v>0.31567972767910302</v>
      </c>
      <c r="H631">
        <v>0.11848504289565387</v>
      </c>
      <c r="I631">
        <v>0.41701772857292241</v>
      </c>
      <c r="J631">
        <v>0.24890042323518391</v>
      </c>
      <c r="K631">
        <v>2.3984243380864356E-2</v>
      </c>
      <c r="L631">
        <v>0.53369972659303233</v>
      </c>
      <c r="M631">
        <v>0.40504789347212533</v>
      </c>
      <c r="N631">
        <v>0.8919076389238092</v>
      </c>
      <c r="O631">
        <v>0.10479417784365186</v>
      </c>
      <c r="P631">
        <v>0.67719485757357134</v>
      </c>
      <c r="Q631">
        <v>0.73594747075705591</v>
      </c>
      <c r="R631">
        <v>0.85379476749870786</v>
      </c>
      <c r="S631">
        <v>0.7808693788017953</v>
      </c>
      <c r="T631">
        <v>0.13668714792277736</v>
      </c>
      <c r="U631">
        <v>0.41701346201993528</v>
      </c>
      <c r="V631">
        <v>6.6132145907561446E-2</v>
      </c>
    </row>
    <row r="632" spans="2:22" x14ac:dyDescent="0.25">
      <c r="B632">
        <v>630</v>
      </c>
      <c r="C632">
        <v>0.24762754898291917</v>
      </c>
      <c r="D632">
        <v>0.20874756346055734</v>
      </c>
      <c r="E632">
        <v>0.69940792189305512</v>
      </c>
      <c r="F632">
        <v>0.16736202794773192</v>
      </c>
      <c r="G632">
        <v>4.6787613150942597E-2</v>
      </c>
      <c r="H632">
        <v>0.33940989403707222</v>
      </c>
      <c r="I632">
        <v>0.39665114131715296</v>
      </c>
      <c r="J632">
        <v>0.61397726155374532</v>
      </c>
      <c r="K632">
        <v>0.8190023686427228</v>
      </c>
      <c r="L632">
        <v>0.43575882540244271</v>
      </c>
      <c r="M632">
        <v>1.9043858633091659E-2</v>
      </c>
      <c r="N632">
        <v>0.12324694436753791</v>
      </c>
      <c r="O632">
        <v>0.3595791395443273</v>
      </c>
      <c r="P632">
        <v>0.18223248213238707</v>
      </c>
      <c r="Q632">
        <v>0.68769987862564119</v>
      </c>
      <c r="R632">
        <v>0.36600247116957996</v>
      </c>
      <c r="S632">
        <v>0.76548583095014444</v>
      </c>
      <c r="T632">
        <v>0.14683122139051807</v>
      </c>
      <c r="U632">
        <v>0.98073382118061714</v>
      </c>
      <c r="V632">
        <v>0.85152747850934896</v>
      </c>
    </row>
    <row r="633" spans="2:22" x14ac:dyDescent="0.25">
      <c r="B633">
        <v>631</v>
      </c>
      <c r="C633">
        <v>2.0705638316944608E-2</v>
      </c>
      <c r="D633">
        <v>0.54584446973267298</v>
      </c>
      <c r="E633">
        <v>0.98311921923744561</v>
      </c>
      <c r="F633">
        <v>0.19664909021471288</v>
      </c>
      <c r="G633">
        <v>0.865686913825787</v>
      </c>
      <c r="H633">
        <v>3.7111705661854844E-2</v>
      </c>
      <c r="I633">
        <v>0.17403582445955079</v>
      </c>
      <c r="J633">
        <v>0.89139789659868574</v>
      </c>
      <c r="K633">
        <v>2.2337026015405215E-2</v>
      </c>
      <c r="L633">
        <v>0.11363854337524315</v>
      </c>
      <c r="M633">
        <v>0.19721498720186448</v>
      </c>
      <c r="N633">
        <v>0.37057787324463565</v>
      </c>
      <c r="O633">
        <v>0.88402845383662876</v>
      </c>
      <c r="P633">
        <v>0.52100359310326105</v>
      </c>
      <c r="Q633">
        <v>0.81044435044464569</v>
      </c>
      <c r="R633">
        <v>0.60048525597760993</v>
      </c>
      <c r="S633">
        <v>0.4546531467385877</v>
      </c>
      <c r="T633">
        <v>9.5996302401883504E-2</v>
      </c>
      <c r="U633">
        <v>0.32832269894972166</v>
      </c>
      <c r="V633">
        <v>0.10900205988980538</v>
      </c>
    </row>
    <row r="634" spans="2:22" x14ac:dyDescent="0.25">
      <c r="B634">
        <v>632</v>
      </c>
      <c r="C634">
        <v>0.52747379321161159</v>
      </c>
      <c r="D634">
        <v>0.70718450921776888</v>
      </c>
      <c r="E634">
        <v>0.2472324022463992</v>
      </c>
      <c r="F634">
        <v>0.33933994682612223</v>
      </c>
      <c r="G634">
        <v>0.57673383623349239</v>
      </c>
      <c r="H634">
        <v>0.80547616824170465</v>
      </c>
      <c r="I634">
        <v>0.48724033617697593</v>
      </c>
      <c r="J634">
        <v>0.60965490814363488</v>
      </c>
      <c r="K634">
        <v>6.4384832995280306E-2</v>
      </c>
      <c r="L634">
        <v>0.97334351139782171</v>
      </c>
      <c r="M634">
        <v>9.1415114123027941E-2</v>
      </c>
      <c r="N634">
        <v>0.30429280547891069</v>
      </c>
      <c r="O634">
        <v>0.28820564043106889</v>
      </c>
      <c r="P634">
        <v>0.48978183337575398</v>
      </c>
      <c r="Q634">
        <v>0.95907915548311351</v>
      </c>
      <c r="R634">
        <v>0.20896663088585754</v>
      </c>
      <c r="S634">
        <v>0.93428892277796027</v>
      </c>
      <c r="T634">
        <v>0.23161169836547124</v>
      </c>
      <c r="U634">
        <v>0.58169864304462404</v>
      </c>
      <c r="V634">
        <v>0.71031680451175472</v>
      </c>
    </row>
    <row r="635" spans="2:22" x14ac:dyDescent="0.25">
      <c r="B635">
        <v>633</v>
      </c>
      <c r="C635">
        <v>0.49985211175696165</v>
      </c>
      <c r="D635">
        <v>7.0824621357559181E-2</v>
      </c>
      <c r="E635">
        <v>0.55751745994130264</v>
      </c>
      <c r="F635">
        <v>0.93265962619455167</v>
      </c>
      <c r="G635">
        <v>6.7277857005719754E-2</v>
      </c>
      <c r="H635">
        <v>0.17374106180578797</v>
      </c>
      <c r="I635">
        <v>0.43501046499437024</v>
      </c>
      <c r="J635">
        <v>1.4924235054625701E-2</v>
      </c>
      <c r="K635">
        <v>0.14730257481315068</v>
      </c>
      <c r="L635">
        <v>0.61025076752035678</v>
      </c>
      <c r="M635">
        <v>0.95788673723982787</v>
      </c>
      <c r="N635">
        <v>0.64312440614277921</v>
      </c>
      <c r="O635">
        <v>0.25640880198264071</v>
      </c>
      <c r="P635">
        <v>0.71728759173886547</v>
      </c>
      <c r="Q635">
        <v>0.51164676492092864</v>
      </c>
      <c r="R635">
        <v>0.35139452114428948</v>
      </c>
      <c r="S635">
        <v>0.95272983856153748</v>
      </c>
      <c r="T635">
        <v>9.108018182955302E-2</v>
      </c>
      <c r="U635">
        <v>0.28182847634088071</v>
      </c>
      <c r="V635">
        <v>0.43606064971856195</v>
      </c>
    </row>
    <row r="636" spans="2:22" x14ac:dyDescent="0.25">
      <c r="B636">
        <v>634</v>
      </c>
      <c r="C636">
        <v>0.67926372176563743</v>
      </c>
      <c r="D636">
        <v>0.63448249095761722</v>
      </c>
      <c r="E636">
        <v>0.98285693276267594</v>
      </c>
      <c r="F636">
        <v>0.92192636097858749</v>
      </c>
      <c r="G636">
        <v>0.74789759143900536</v>
      </c>
      <c r="H636">
        <v>0.25493243885259087</v>
      </c>
      <c r="I636">
        <v>0.18160255299966988</v>
      </c>
      <c r="J636">
        <v>0.13843023952214217</v>
      </c>
      <c r="K636">
        <v>0.58099777832160115</v>
      </c>
      <c r="L636">
        <v>4.1259163582500591E-2</v>
      </c>
      <c r="M636">
        <v>0.5388974305218126</v>
      </c>
      <c r="N636">
        <v>0.67177539976577916</v>
      </c>
      <c r="O636">
        <v>0.69340438415780214</v>
      </c>
      <c r="P636">
        <v>0.60573668849271312</v>
      </c>
      <c r="Q636">
        <v>0.61470569944795317</v>
      </c>
      <c r="R636">
        <v>3.5784045757260241E-2</v>
      </c>
      <c r="S636">
        <v>0.23116268950674268</v>
      </c>
      <c r="T636">
        <v>8.4886968324744849E-2</v>
      </c>
      <c r="U636">
        <v>0.99574984151795931</v>
      </c>
      <c r="V636">
        <v>9.9992762257028245E-2</v>
      </c>
    </row>
    <row r="637" spans="2:22" x14ac:dyDescent="0.25">
      <c r="B637">
        <v>635</v>
      </c>
      <c r="C637">
        <v>5.4108768431518683E-2</v>
      </c>
      <c r="D637">
        <v>0.58313259340997647</v>
      </c>
      <c r="E637">
        <v>0.78396086563816159</v>
      </c>
      <c r="F637">
        <v>0.50242590935326636</v>
      </c>
      <c r="G637">
        <v>2.4550392167600243E-2</v>
      </c>
      <c r="H637">
        <v>0.54120540709177334</v>
      </c>
      <c r="I637">
        <v>0.51071527502676539</v>
      </c>
      <c r="J637">
        <v>0.5851911278747659</v>
      </c>
      <c r="K637">
        <v>5.9035924243369564E-2</v>
      </c>
      <c r="L637">
        <v>0.15523059550043694</v>
      </c>
      <c r="M637">
        <v>0.3868565494729439</v>
      </c>
      <c r="N637">
        <v>0.52054187142370267</v>
      </c>
      <c r="O637">
        <v>6.425922070950385E-3</v>
      </c>
      <c r="P637">
        <v>0.26468899293156944</v>
      </c>
      <c r="Q637">
        <v>0.63075595294273423</v>
      </c>
      <c r="R637">
        <v>0.61333791345950606</v>
      </c>
      <c r="S637">
        <v>0.70645824242857103</v>
      </c>
      <c r="T637">
        <v>0.89372157847171008</v>
      </c>
      <c r="U637">
        <v>0.9235010926259033</v>
      </c>
      <c r="V637">
        <v>0.4531949136993787</v>
      </c>
    </row>
    <row r="638" spans="2:22" x14ac:dyDescent="0.25">
      <c r="B638">
        <v>636</v>
      </c>
      <c r="C638">
        <v>0.62410912266012342</v>
      </c>
      <c r="D638">
        <v>0.9819181610914347</v>
      </c>
      <c r="E638">
        <v>0.33933455998600515</v>
      </c>
      <c r="F638">
        <v>0.85563678417769395</v>
      </c>
      <c r="G638">
        <v>0.67512545936307422</v>
      </c>
      <c r="H638">
        <v>0.20367013900640352</v>
      </c>
      <c r="I638">
        <v>0.27084078129563349</v>
      </c>
      <c r="J638">
        <v>0.12840557645829809</v>
      </c>
      <c r="K638">
        <v>7.4760593749189752E-2</v>
      </c>
      <c r="L638">
        <v>0.73298025549542789</v>
      </c>
      <c r="M638">
        <v>0.64689722526368754</v>
      </c>
      <c r="N638">
        <v>0.65148891443781043</v>
      </c>
      <c r="O638">
        <v>0.52568034577589096</v>
      </c>
      <c r="P638">
        <v>0.30008986490158662</v>
      </c>
      <c r="Q638">
        <v>0.780599543463671</v>
      </c>
      <c r="R638">
        <v>0.81102643658175921</v>
      </c>
      <c r="S638">
        <v>0.47858499617246264</v>
      </c>
      <c r="T638">
        <v>0.63906499387139615</v>
      </c>
      <c r="U638">
        <v>0.83584345908980229</v>
      </c>
      <c r="V638">
        <v>6.962906569174887E-2</v>
      </c>
    </row>
    <row r="639" spans="2:22" x14ac:dyDescent="0.25">
      <c r="B639">
        <v>637</v>
      </c>
      <c r="C639">
        <v>0.33947198487679842</v>
      </c>
      <c r="D639">
        <v>0.60837600231338063</v>
      </c>
      <c r="E639">
        <v>0.27404120786160835</v>
      </c>
      <c r="F639">
        <v>0.94009185926146088</v>
      </c>
      <c r="G639">
        <v>0.45929672651543929</v>
      </c>
      <c r="H639">
        <v>0.35677429148370399</v>
      </c>
      <c r="I639">
        <v>0.23243741802708229</v>
      </c>
      <c r="J639">
        <v>0.8322256349800119</v>
      </c>
      <c r="K639">
        <v>0.65627140089012448</v>
      </c>
      <c r="L639">
        <v>0.94557227237217378</v>
      </c>
      <c r="M639">
        <v>0.7408730298764068</v>
      </c>
      <c r="N639">
        <v>0.68766995984679924</v>
      </c>
      <c r="O639">
        <v>0.42701997226338295</v>
      </c>
      <c r="P639">
        <v>0.54890634254360204</v>
      </c>
      <c r="Q639">
        <v>0.8690571920440695</v>
      </c>
      <c r="R639">
        <v>0.91513786279828935</v>
      </c>
      <c r="S639">
        <v>5.3001304187435316E-2</v>
      </c>
      <c r="T639">
        <v>0.65298500551886307</v>
      </c>
      <c r="U639">
        <v>0.91683381044473222</v>
      </c>
      <c r="V639">
        <v>0.73235813451276788</v>
      </c>
    </row>
    <row r="640" spans="2:22" x14ac:dyDescent="0.25">
      <c r="B640">
        <v>638</v>
      </c>
      <c r="C640">
        <v>0.12884362593251386</v>
      </c>
      <c r="D640">
        <v>0.8225399164383207</v>
      </c>
      <c r="E640">
        <v>0.74001068058184694</v>
      </c>
      <c r="F640">
        <v>0.54588665037591522</v>
      </c>
      <c r="G640">
        <v>0.46320334668470187</v>
      </c>
      <c r="H640">
        <v>0.2268807137925144</v>
      </c>
      <c r="I640">
        <v>0.55828899535063137</v>
      </c>
      <c r="J640">
        <v>0.38322205099076889</v>
      </c>
      <c r="K640">
        <v>0.8707178970979812</v>
      </c>
      <c r="L640">
        <v>0.11496262571102212</v>
      </c>
      <c r="M640">
        <v>0.72131077770814489</v>
      </c>
      <c r="N640">
        <v>0.4120718317082297</v>
      </c>
      <c r="O640">
        <v>0.2913254266779286</v>
      </c>
      <c r="P640">
        <v>0.79557569099987324</v>
      </c>
      <c r="Q640">
        <v>0.22538492613623262</v>
      </c>
      <c r="R640">
        <v>0.69119614363551163</v>
      </c>
      <c r="S640">
        <v>0.11702321629005485</v>
      </c>
      <c r="T640">
        <v>0.60246490081765325</v>
      </c>
      <c r="U640">
        <v>0.54116589564521345</v>
      </c>
      <c r="V640">
        <v>0.18946426216422951</v>
      </c>
    </row>
    <row r="641" spans="2:22" x14ac:dyDescent="0.25">
      <c r="B641">
        <v>639</v>
      </c>
      <c r="C641">
        <v>9.9926783546067766E-2</v>
      </c>
      <c r="D641">
        <v>0.48543483055058179</v>
      </c>
      <c r="E641">
        <v>0.26082087868198878</v>
      </c>
      <c r="F641">
        <v>0.65209834029727864</v>
      </c>
      <c r="G641">
        <v>0.82382834677968564</v>
      </c>
      <c r="H641">
        <v>0.56561606193222502</v>
      </c>
      <c r="I641">
        <v>0.63194421574151205</v>
      </c>
      <c r="J641">
        <v>0.55266866146985549</v>
      </c>
      <c r="K641">
        <v>0.11902743882822842</v>
      </c>
      <c r="L641">
        <v>0.96028144322437026</v>
      </c>
      <c r="M641">
        <v>0.84430414153847688</v>
      </c>
      <c r="N641">
        <v>0.4405139719282325</v>
      </c>
      <c r="O641">
        <v>0.19023725687830129</v>
      </c>
      <c r="P641">
        <v>0.26167471476211013</v>
      </c>
      <c r="Q641">
        <v>0.83114426568147071</v>
      </c>
      <c r="R641">
        <v>0.91101070715187893</v>
      </c>
      <c r="S641">
        <v>0.12234656487957096</v>
      </c>
      <c r="T641">
        <v>0.12099805030946431</v>
      </c>
      <c r="U641">
        <v>0.56781171515273954</v>
      </c>
      <c r="V641">
        <v>0.15180691719297346</v>
      </c>
    </row>
    <row r="642" spans="2:22" x14ac:dyDescent="0.25">
      <c r="B642">
        <v>640</v>
      </c>
      <c r="C642">
        <v>0.33063913271931833</v>
      </c>
      <c r="D642">
        <v>0.87197778354251043</v>
      </c>
      <c r="E642">
        <v>0.46733403121435857</v>
      </c>
      <c r="F642">
        <v>0.22822259918104137</v>
      </c>
      <c r="G642">
        <v>0.33808163623724763</v>
      </c>
      <c r="H642">
        <v>0.43843441497345026</v>
      </c>
      <c r="I642">
        <v>0.60052770120909971</v>
      </c>
      <c r="J642">
        <v>0.64670575131180574</v>
      </c>
      <c r="K642">
        <v>0.7127914487298368</v>
      </c>
      <c r="L642">
        <v>0.36475752661803096</v>
      </c>
      <c r="M642">
        <v>0.77386056350083043</v>
      </c>
      <c r="N642">
        <v>0.4830735615575934</v>
      </c>
      <c r="O642">
        <v>0.50212011129197975</v>
      </c>
      <c r="P642">
        <v>0.86567459965775306</v>
      </c>
      <c r="Q642">
        <v>0.38743273392463617</v>
      </c>
      <c r="R642">
        <v>0.47746771036169733</v>
      </c>
      <c r="S642">
        <v>0.23463898744206357</v>
      </c>
      <c r="T642">
        <v>0.97267088626095455</v>
      </c>
      <c r="U642">
        <v>0.42832494528875231</v>
      </c>
      <c r="V642">
        <v>0.43668812971016924</v>
      </c>
    </row>
    <row r="643" spans="2:22" x14ac:dyDescent="0.25">
      <c r="B643">
        <v>641</v>
      </c>
      <c r="C643">
        <v>0.52256572801739232</v>
      </c>
      <c r="D643">
        <v>0.23412287071560112</v>
      </c>
      <c r="E643">
        <v>0.73120403419882751</v>
      </c>
      <c r="F643">
        <v>0.50365321027870014</v>
      </c>
      <c r="G643">
        <v>0.47357454052953085</v>
      </c>
      <c r="H643">
        <v>2.8641508825670181E-2</v>
      </c>
      <c r="I643">
        <v>0.80823308647260017</v>
      </c>
      <c r="J643">
        <v>0.16218794502282208</v>
      </c>
      <c r="K643">
        <v>0.22877940198140889</v>
      </c>
      <c r="L643">
        <v>0.61212080260248558</v>
      </c>
      <c r="M643">
        <v>0.69695414025142988</v>
      </c>
      <c r="N643">
        <v>0.17910640406985845</v>
      </c>
      <c r="O643">
        <v>7.1284675181914725E-2</v>
      </c>
      <c r="P643">
        <v>0.83461652682228316</v>
      </c>
      <c r="Q643">
        <v>0.619796946489932</v>
      </c>
      <c r="R643">
        <v>0.23007703656861089</v>
      </c>
      <c r="S643">
        <v>0.32681620382351362</v>
      </c>
      <c r="T643">
        <v>5.5115271543117572E-2</v>
      </c>
      <c r="U643">
        <v>0.70869377022851721</v>
      </c>
      <c r="V643">
        <v>0.87969065832036097</v>
      </c>
    </row>
    <row r="644" spans="2:22" x14ac:dyDescent="0.25">
      <c r="B644">
        <v>642</v>
      </c>
      <c r="C644">
        <v>0.890763829808495</v>
      </c>
      <c r="D644">
        <v>0.58246479339339263</v>
      </c>
      <c r="E644">
        <v>0.12315337153439221</v>
      </c>
      <c r="F644">
        <v>0.6101383942789691</v>
      </c>
      <c r="G644">
        <v>6.0055212004436198E-2</v>
      </c>
      <c r="H644">
        <v>0.16203585787599906</v>
      </c>
      <c r="I644">
        <v>0.48084612390714687</v>
      </c>
      <c r="J644">
        <v>0.92300483242121079</v>
      </c>
      <c r="K644">
        <v>0.366169825863083</v>
      </c>
      <c r="L644">
        <v>0.98144448714065913</v>
      </c>
      <c r="M644">
        <v>0.40094444151646025</v>
      </c>
      <c r="N644">
        <v>0.1881998628001007</v>
      </c>
      <c r="O644">
        <v>0.78104962983124437</v>
      </c>
      <c r="P644">
        <v>0.58400316898553406</v>
      </c>
      <c r="Q644">
        <v>0.71853199943188484</v>
      </c>
      <c r="R644">
        <v>5.0338552317923835E-2</v>
      </c>
      <c r="S644">
        <v>1.9510877641766733E-2</v>
      </c>
      <c r="T644">
        <v>0.29288893333553045</v>
      </c>
      <c r="U644">
        <v>9.4493136441414993E-2</v>
      </c>
      <c r="V644">
        <v>6.8341568926566509E-3</v>
      </c>
    </row>
    <row r="645" spans="2:22" x14ac:dyDescent="0.25">
      <c r="B645">
        <v>643</v>
      </c>
      <c r="C645">
        <v>0.6502253359233896</v>
      </c>
      <c r="D645">
        <v>0.47148400717033123</v>
      </c>
      <c r="E645">
        <v>0.91430941239519825</v>
      </c>
      <c r="F645">
        <v>0.29197858479199046</v>
      </c>
      <c r="G645">
        <v>0.42278704196759165</v>
      </c>
      <c r="H645">
        <v>0.40916764645800741</v>
      </c>
      <c r="I645">
        <v>0.1756855330280187</v>
      </c>
      <c r="J645">
        <v>0.63451058317032238</v>
      </c>
      <c r="K645">
        <v>2.7503588663406298E-2</v>
      </c>
      <c r="L645">
        <v>0.18975150978260302</v>
      </c>
      <c r="M645">
        <v>0.28447191714286113</v>
      </c>
      <c r="N645">
        <v>0.47977317656262763</v>
      </c>
      <c r="O645">
        <v>0.8609775652906797</v>
      </c>
      <c r="P645">
        <v>0.59603948350122526</v>
      </c>
      <c r="Q645">
        <v>0.19122478086550121</v>
      </c>
      <c r="R645">
        <v>0.56241410122641433</v>
      </c>
      <c r="S645">
        <v>0.16152677187794007</v>
      </c>
      <c r="T645">
        <v>0.50493952683550836</v>
      </c>
      <c r="U645">
        <v>0.40868600884676121</v>
      </c>
      <c r="V645">
        <v>0.63979827807423906</v>
      </c>
    </row>
    <row r="646" spans="2:22" x14ac:dyDescent="0.25">
      <c r="B646">
        <v>644</v>
      </c>
      <c r="C646">
        <v>0.75059244435313044</v>
      </c>
      <c r="D646">
        <v>0.18882548509906716</v>
      </c>
      <c r="E646">
        <v>0.11170342675075329</v>
      </c>
      <c r="F646">
        <v>0.65107254488094091</v>
      </c>
      <c r="G646">
        <v>0.86144061735439537</v>
      </c>
      <c r="H646">
        <v>8.9369017798690553E-3</v>
      </c>
      <c r="I646">
        <v>0.89330826896836335</v>
      </c>
      <c r="J646">
        <v>0.15412185108265586</v>
      </c>
      <c r="K646">
        <v>0.74110087928229307</v>
      </c>
      <c r="L646">
        <v>0.27576518330569622</v>
      </c>
      <c r="M646">
        <v>6.158618567538543E-2</v>
      </c>
      <c r="N646">
        <v>0.86531243609120012</v>
      </c>
      <c r="O646">
        <v>0.28378612000266812</v>
      </c>
      <c r="P646">
        <v>0.34667203582950945</v>
      </c>
      <c r="Q646">
        <v>0.89759056217836886</v>
      </c>
      <c r="R646">
        <v>1.5365016782880048E-3</v>
      </c>
      <c r="S646">
        <v>0.1881948512763767</v>
      </c>
      <c r="T646">
        <v>0.7459552489066259</v>
      </c>
      <c r="U646">
        <v>0.88045917898903459</v>
      </c>
      <c r="V646">
        <v>0.67407491701932809</v>
      </c>
    </row>
    <row r="647" spans="2:22" x14ac:dyDescent="0.25">
      <c r="B647">
        <v>645</v>
      </c>
      <c r="C647">
        <v>0.26421824311741204</v>
      </c>
      <c r="D647">
        <v>0.11050818082708602</v>
      </c>
      <c r="E647">
        <v>0.50170599680677341</v>
      </c>
      <c r="F647">
        <v>0.13622043890698166</v>
      </c>
      <c r="G647">
        <v>0.43771399611623263</v>
      </c>
      <c r="H647">
        <v>0.70987727459044603</v>
      </c>
      <c r="I647">
        <v>0.28304710876787387</v>
      </c>
      <c r="J647">
        <v>0.50987280230750831</v>
      </c>
      <c r="K647">
        <v>0.95464332431084586</v>
      </c>
      <c r="L647">
        <v>0.79873072680837076</v>
      </c>
      <c r="M647">
        <v>0.18021957238930275</v>
      </c>
      <c r="N647">
        <v>0.81543552095438887</v>
      </c>
      <c r="O647">
        <v>0.40135255789011781</v>
      </c>
      <c r="P647">
        <v>5.6279546333365182E-2</v>
      </c>
      <c r="Q647">
        <v>0.74861938573027498</v>
      </c>
      <c r="R647">
        <v>0.72442072588916795</v>
      </c>
      <c r="S647">
        <v>0.70358683037872316</v>
      </c>
      <c r="T647">
        <v>0.27983688365546255</v>
      </c>
      <c r="U647">
        <v>0.70406017840392288</v>
      </c>
      <c r="V647">
        <v>9.1104371619581404E-2</v>
      </c>
    </row>
    <row r="648" spans="2:22" x14ac:dyDescent="0.25">
      <c r="B648">
        <v>646</v>
      </c>
      <c r="C648">
        <v>0.86408735287164062</v>
      </c>
      <c r="D648">
        <v>0.94406775746932947</v>
      </c>
      <c r="E648">
        <v>0.57640508344997077</v>
      </c>
      <c r="F648">
        <v>0.10556126209945038</v>
      </c>
      <c r="G648">
        <v>0.7537037840930001</v>
      </c>
      <c r="H648">
        <v>6.6700859137180046E-2</v>
      </c>
      <c r="I648">
        <v>0.16112496013310817</v>
      </c>
      <c r="J648">
        <v>0.4142972163247558</v>
      </c>
      <c r="K648">
        <v>0.59933939179371021</v>
      </c>
      <c r="L648">
        <v>0.12487171441536749</v>
      </c>
      <c r="M648">
        <v>0.98927064443853663</v>
      </c>
      <c r="N648">
        <v>0.69630469902787695</v>
      </c>
      <c r="O648">
        <v>0.20092940082508459</v>
      </c>
      <c r="P648">
        <v>0.26697062333589727</v>
      </c>
      <c r="Q648">
        <v>0.12255462397926387</v>
      </c>
      <c r="R648">
        <v>0.67465858977026283</v>
      </c>
      <c r="S648">
        <v>0.55962888023288038</v>
      </c>
      <c r="T648">
        <v>0.21456463598862108</v>
      </c>
      <c r="U648">
        <v>0.23241276556401136</v>
      </c>
      <c r="V648">
        <v>0.73653875552209946</v>
      </c>
    </row>
    <row r="649" spans="2:22" x14ac:dyDescent="0.25">
      <c r="B649">
        <v>647</v>
      </c>
      <c r="C649">
        <v>0.80199779353596767</v>
      </c>
      <c r="D649">
        <v>0.81009421630670087</v>
      </c>
      <c r="E649">
        <v>0.81624159962987997</v>
      </c>
      <c r="F649">
        <v>0.14757377864840215</v>
      </c>
      <c r="G649">
        <v>0.90960697775498578</v>
      </c>
      <c r="H649">
        <v>0.6413920852107946</v>
      </c>
      <c r="I649">
        <v>2.7993836975098052E-2</v>
      </c>
      <c r="J649">
        <v>0.37509263948329519</v>
      </c>
      <c r="K649">
        <v>0.23030022561449304</v>
      </c>
      <c r="L649">
        <v>0.1133390764908111</v>
      </c>
      <c r="M649">
        <v>0.10836603923368804</v>
      </c>
      <c r="N649">
        <v>0.12970467210554593</v>
      </c>
      <c r="O649">
        <v>0.89148368176724824</v>
      </c>
      <c r="P649">
        <v>0.77350204106700371</v>
      </c>
      <c r="Q649">
        <v>0.8706938947234435</v>
      </c>
      <c r="R649">
        <v>0.52625699297419493</v>
      </c>
      <c r="S649">
        <v>0.14785648893004799</v>
      </c>
      <c r="T649">
        <v>0.87232312673405055</v>
      </c>
      <c r="U649">
        <v>0.52224793039807338</v>
      </c>
      <c r="V649">
        <v>0.22535638087024767</v>
      </c>
    </row>
    <row r="650" spans="2:22" x14ac:dyDescent="0.25">
      <c r="B650">
        <v>648</v>
      </c>
      <c r="C650">
        <v>0.45176006300145866</v>
      </c>
      <c r="D650">
        <v>0.56745316695557957</v>
      </c>
      <c r="E650">
        <v>6.3215113919053323E-2</v>
      </c>
      <c r="F650">
        <v>0.82240821481135651</v>
      </c>
      <c r="G650">
        <v>0.8643010720162696</v>
      </c>
      <c r="H650">
        <v>0.7667608686763272</v>
      </c>
      <c r="I650">
        <v>0.88600662164307598</v>
      </c>
      <c r="J650">
        <v>0.83071209903690346</v>
      </c>
      <c r="K650">
        <v>0.3561832715722677</v>
      </c>
      <c r="L650">
        <v>0.1466022849112818</v>
      </c>
      <c r="M650">
        <v>0.47733957668928628</v>
      </c>
      <c r="N650">
        <v>3.1724489701222325E-2</v>
      </c>
      <c r="O650">
        <v>0.61456242552446394</v>
      </c>
      <c r="P650">
        <v>0.1767235647330978</v>
      </c>
      <c r="Q650">
        <v>0.67677495101461838</v>
      </c>
      <c r="R650">
        <v>9.3141674779082528E-2</v>
      </c>
      <c r="S650">
        <v>0.8844468194947146</v>
      </c>
      <c r="T650">
        <v>0.14095932888994955</v>
      </c>
      <c r="U650">
        <v>0.56429649266394799</v>
      </c>
      <c r="V650">
        <v>0.27312174913438803</v>
      </c>
    </row>
    <row r="651" spans="2:22" x14ac:dyDescent="0.25">
      <c r="B651">
        <v>649</v>
      </c>
      <c r="C651">
        <v>0.56349526988150411</v>
      </c>
      <c r="D651">
        <v>0.68922628492874694</v>
      </c>
      <c r="E651">
        <v>0.51288915312292982</v>
      </c>
      <c r="F651">
        <v>0.88654269621425374</v>
      </c>
      <c r="G651">
        <v>0.37483900701101636</v>
      </c>
      <c r="H651">
        <v>1.6985466069043831E-2</v>
      </c>
      <c r="I651">
        <v>0.32059790231383634</v>
      </c>
      <c r="J651">
        <v>5.0680191999283863E-3</v>
      </c>
      <c r="K651">
        <v>0.66987232875578351</v>
      </c>
      <c r="L651">
        <v>0.6268681845045645</v>
      </c>
      <c r="M651">
        <v>0.61002695651735905</v>
      </c>
      <c r="N651">
        <v>0.53075194753505817</v>
      </c>
      <c r="O651">
        <v>0.87023144739389702</v>
      </c>
      <c r="P651">
        <v>0.22932720046881716</v>
      </c>
      <c r="Q651">
        <v>5.6676127414536426E-2</v>
      </c>
      <c r="R651">
        <v>0.99379989721074891</v>
      </c>
      <c r="S651">
        <v>0.74775053938728275</v>
      </c>
      <c r="T651">
        <v>1.2480930073493823E-2</v>
      </c>
      <c r="U651">
        <v>0.19077919619522365</v>
      </c>
      <c r="V651">
        <v>0.38886446096874749</v>
      </c>
    </row>
    <row r="652" spans="2:22" x14ac:dyDescent="0.25">
      <c r="B652">
        <v>650</v>
      </c>
      <c r="C652">
        <v>0.71708110437487904</v>
      </c>
      <c r="D652">
        <v>0.76649574064080905</v>
      </c>
      <c r="E652">
        <v>0.24860114960129409</v>
      </c>
      <c r="F652">
        <v>0.86504770946562459</v>
      </c>
      <c r="G652">
        <v>0.75574603624904668</v>
      </c>
      <c r="H652">
        <v>0.33166566688192667</v>
      </c>
      <c r="I652">
        <v>0.64076001971538332</v>
      </c>
      <c r="J652">
        <v>0.96002832866433518</v>
      </c>
      <c r="K652">
        <v>0.68932877354363509</v>
      </c>
      <c r="L652">
        <v>6.3425507111493751E-2</v>
      </c>
      <c r="M652">
        <v>0.1740037134732253</v>
      </c>
      <c r="N652">
        <v>0.66793170961640236</v>
      </c>
      <c r="O652">
        <v>0.44223145797017183</v>
      </c>
      <c r="P652">
        <v>0.5598618873986716</v>
      </c>
      <c r="Q652">
        <v>0.77250666033549198</v>
      </c>
      <c r="R652">
        <v>0.80719261411738419</v>
      </c>
      <c r="S652">
        <v>3.2330213091306792E-2</v>
      </c>
      <c r="T652">
        <v>0.17857278184103298</v>
      </c>
      <c r="U652">
        <v>0.35823612568620078</v>
      </c>
      <c r="V652">
        <v>0.65321929865849881</v>
      </c>
    </row>
    <row r="653" spans="2:22" x14ac:dyDescent="0.25">
      <c r="B653">
        <v>651</v>
      </c>
      <c r="C653">
        <v>0.28939886247778546</v>
      </c>
      <c r="D653">
        <v>0.41782359127420521</v>
      </c>
      <c r="E653">
        <v>2.0275055179419965E-2</v>
      </c>
      <c r="F653">
        <v>0.38858083952432931</v>
      </c>
      <c r="G653">
        <v>0.56939509534274801</v>
      </c>
      <c r="H653">
        <v>0.78634080710083509</v>
      </c>
      <c r="I653">
        <v>0.58959253716660642</v>
      </c>
      <c r="J653">
        <v>0.43335261612609877</v>
      </c>
      <c r="K653">
        <v>0.32510585100976463</v>
      </c>
      <c r="L653">
        <v>4.1565512675670435E-2</v>
      </c>
      <c r="M653">
        <v>0.19537509976092116</v>
      </c>
      <c r="N653">
        <v>0.1522244043762353</v>
      </c>
      <c r="O653">
        <v>0.80338290425250936</v>
      </c>
      <c r="P653">
        <v>8.0239041964284663E-2</v>
      </c>
      <c r="Q653">
        <v>0.5981405158444868</v>
      </c>
      <c r="R653">
        <v>0.55590108444168562</v>
      </c>
      <c r="S653">
        <v>0.88256069122744663</v>
      </c>
      <c r="T653">
        <v>0.84841130273129872</v>
      </c>
      <c r="U653">
        <v>0.17123947862938405</v>
      </c>
      <c r="V653">
        <v>0.85305295119902258</v>
      </c>
    </row>
    <row r="654" spans="2:22" x14ac:dyDescent="0.25">
      <c r="B654">
        <v>652</v>
      </c>
      <c r="C654">
        <v>0.96430904937225081</v>
      </c>
      <c r="D654">
        <v>0.91267392101383282</v>
      </c>
      <c r="E654">
        <v>0.43925512430728642</v>
      </c>
      <c r="F654">
        <v>0.60094268486427183</v>
      </c>
      <c r="G654">
        <v>0.60939089916606348</v>
      </c>
      <c r="H654">
        <v>0.52798307068874717</v>
      </c>
      <c r="I654">
        <v>0.7985318452870287</v>
      </c>
      <c r="J654">
        <v>0.18501504454632833</v>
      </c>
      <c r="K654">
        <v>0.70287661422826808</v>
      </c>
      <c r="L654">
        <v>0.53835292451454642</v>
      </c>
      <c r="M654">
        <v>2.8058749219951995E-2</v>
      </c>
      <c r="N654">
        <v>0.91385543742117026</v>
      </c>
      <c r="O654">
        <v>0.61876810973993646</v>
      </c>
      <c r="P654">
        <v>0.3707554257300254</v>
      </c>
      <c r="Q654">
        <v>0.17060681518091902</v>
      </c>
      <c r="R654">
        <v>0.8478286574919951</v>
      </c>
      <c r="S654">
        <v>0.7882397210308012</v>
      </c>
      <c r="T654">
        <v>0.46416901744532879</v>
      </c>
      <c r="U654">
        <v>0.2059350105133988</v>
      </c>
      <c r="V654">
        <v>0.62922411463175587</v>
      </c>
    </row>
    <row r="655" spans="2:22" x14ac:dyDescent="0.25">
      <c r="B655">
        <v>653</v>
      </c>
      <c r="C655">
        <v>5.0599963255270275E-2</v>
      </c>
      <c r="D655">
        <v>0.46843347791616807</v>
      </c>
      <c r="E655">
        <v>0.82606405553007001</v>
      </c>
      <c r="F655">
        <v>0.31394701262048796</v>
      </c>
      <c r="G655">
        <v>7.7767749697736921E-3</v>
      </c>
      <c r="H655">
        <v>0.54690473440519494</v>
      </c>
      <c r="I655">
        <v>0.19360267253375429</v>
      </c>
      <c r="J655">
        <v>0.83659460252458873</v>
      </c>
      <c r="K655">
        <v>0.59881170694343488</v>
      </c>
      <c r="L655">
        <v>0.25218823999730788</v>
      </c>
      <c r="M655">
        <v>0.24509291334845451</v>
      </c>
      <c r="N655">
        <v>0.60956995801772029</v>
      </c>
      <c r="O655">
        <v>0.84682414734673106</v>
      </c>
      <c r="P655">
        <v>0.72649791720051837</v>
      </c>
      <c r="Q655">
        <v>0.92242323758007738</v>
      </c>
      <c r="R655">
        <v>0.85585137136563327</v>
      </c>
      <c r="S655">
        <v>0.41399843988863716</v>
      </c>
      <c r="T655">
        <v>0.65879805159554206</v>
      </c>
      <c r="U655">
        <v>0.41268605438697481</v>
      </c>
      <c r="V655">
        <v>0.13016663121184613</v>
      </c>
    </row>
    <row r="656" spans="2:22" x14ac:dyDescent="0.25">
      <c r="B656">
        <v>654</v>
      </c>
      <c r="C656">
        <v>0.82680999656604559</v>
      </c>
      <c r="D656">
        <v>0.58798235117035524</v>
      </c>
      <c r="E656">
        <v>0.65316066639091308</v>
      </c>
      <c r="F656">
        <v>8.5374850251893619E-3</v>
      </c>
      <c r="G656">
        <v>0.77900134682029809</v>
      </c>
      <c r="H656">
        <v>0.40477502065693916</v>
      </c>
      <c r="I656">
        <v>0.87994243844073927</v>
      </c>
      <c r="J656">
        <v>0.99714306796097163</v>
      </c>
      <c r="K656">
        <v>0.90438655048369165</v>
      </c>
      <c r="L656">
        <v>0.21103810491787223</v>
      </c>
      <c r="M656">
        <v>0.13146532423026258</v>
      </c>
      <c r="N656">
        <v>0.90662053606628179</v>
      </c>
      <c r="O656">
        <v>0.21450607282348955</v>
      </c>
      <c r="P656">
        <v>0.40551104969336471</v>
      </c>
      <c r="Q656">
        <v>0.27534928106885825</v>
      </c>
      <c r="R656">
        <v>0.92909971092265464</v>
      </c>
      <c r="S656">
        <v>5.42620172472148E-2</v>
      </c>
      <c r="T656">
        <v>8.6956669285485511E-2</v>
      </c>
      <c r="U656">
        <v>0.46065753798382936</v>
      </c>
      <c r="V656">
        <v>0.45324207586190468</v>
      </c>
    </row>
    <row r="657" spans="2:22" x14ac:dyDescent="0.25">
      <c r="B657">
        <v>655</v>
      </c>
      <c r="C657">
        <v>0.9080042719981547</v>
      </c>
      <c r="D657">
        <v>0.70258229100725611</v>
      </c>
      <c r="E657">
        <v>0.8150262135702091</v>
      </c>
      <c r="F657">
        <v>0.76056838467601651</v>
      </c>
      <c r="G657">
        <v>0.49275366016358113</v>
      </c>
      <c r="H657">
        <v>0.55939410000574896</v>
      </c>
      <c r="I657">
        <v>0.32922508241765946</v>
      </c>
      <c r="J657">
        <v>7.1695450412675221E-2</v>
      </c>
      <c r="K657">
        <v>0.74036006170793645</v>
      </c>
      <c r="L657">
        <v>1.6444102233680979E-2</v>
      </c>
      <c r="M657">
        <v>0.38231708250784369</v>
      </c>
      <c r="N657">
        <v>0.38795016935482884</v>
      </c>
      <c r="O657">
        <v>0.33788527392970402</v>
      </c>
      <c r="P657">
        <v>0.48057012665966337</v>
      </c>
      <c r="Q657">
        <v>0.27865221906920468</v>
      </c>
      <c r="R657">
        <v>0.14491475278843868</v>
      </c>
      <c r="S657">
        <v>0.50055942051979097</v>
      </c>
      <c r="T657">
        <v>8.5622786331622791E-3</v>
      </c>
      <c r="U657">
        <v>9.5856276207419988E-2</v>
      </c>
      <c r="V657">
        <v>0.70251982664157708</v>
      </c>
    </row>
    <row r="658" spans="2:22" x14ac:dyDescent="0.25">
      <c r="B658">
        <v>656</v>
      </c>
      <c r="C658">
        <v>0.65280233454681902</v>
      </c>
      <c r="D658">
        <v>0.4525211590007534</v>
      </c>
      <c r="E658">
        <v>0.38818655330268292</v>
      </c>
      <c r="F658">
        <v>5.4357379501251524E-2</v>
      </c>
      <c r="G658">
        <v>0.63136082892132173</v>
      </c>
      <c r="H658">
        <v>0.67849991186796066</v>
      </c>
      <c r="I658">
        <v>0.18006407470119701</v>
      </c>
      <c r="J658">
        <v>0.97900271174318343</v>
      </c>
      <c r="K658">
        <v>0.41343942949944879</v>
      </c>
      <c r="L658">
        <v>0.58750783027787046</v>
      </c>
      <c r="M658">
        <v>0.31844428798732261</v>
      </c>
      <c r="N658">
        <v>0.91844767668797522</v>
      </c>
      <c r="O658">
        <v>0.12826794590223756</v>
      </c>
      <c r="P658">
        <v>0.31463523091381429</v>
      </c>
      <c r="Q658">
        <v>0.96357086235371847</v>
      </c>
      <c r="R658">
        <v>0.25318393330305966</v>
      </c>
      <c r="S658">
        <v>0.28454052635348415</v>
      </c>
      <c r="T658">
        <v>0.27070306361383523</v>
      </c>
      <c r="U658">
        <v>0.10226856696903752</v>
      </c>
      <c r="V658">
        <v>2.8221022888202718E-2</v>
      </c>
    </row>
    <row r="659" spans="2:22" x14ac:dyDescent="0.25">
      <c r="B659">
        <v>657</v>
      </c>
      <c r="C659">
        <v>0.94981231034921532</v>
      </c>
      <c r="D659">
        <v>0.11092582419613617</v>
      </c>
      <c r="E659">
        <v>0.60541384474200544</v>
      </c>
      <c r="F659">
        <v>0.82913089139036278</v>
      </c>
      <c r="G659">
        <v>2.85005662970228E-3</v>
      </c>
      <c r="H659">
        <v>0.86392740316324379</v>
      </c>
      <c r="I659">
        <v>0.17587036885486196</v>
      </c>
      <c r="J659">
        <v>0.29019642720447525</v>
      </c>
      <c r="K659">
        <v>0.76327191806244454</v>
      </c>
      <c r="L659">
        <v>0.80961296266768601</v>
      </c>
      <c r="M659">
        <v>0.26535884969487178</v>
      </c>
      <c r="N659">
        <v>0.2189329564599769</v>
      </c>
      <c r="O659">
        <v>0.53029370300816137</v>
      </c>
      <c r="P659">
        <v>0.20403607750124442</v>
      </c>
      <c r="Q659">
        <v>0.72361546139848554</v>
      </c>
      <c r="R659">
        <v>0.43773182889133544</v>
      </c>
      <c r="S659">
        <v>3.089329700294563E-2</v>
      </c>
      <c r="T659">
        <v>0.44885540323833939</v>
      </c>
      <c r="U659">
        <v>0.80476846784494693</v>
      </c>
      <c r="V659">
        <v>0.92897028979500451</v>
      </c>
    </row>
    <row r="660" spans="2:22" x14ac:dyDescent="0.25">
      <c r="B660">
        <v>658</v>
      </c>
      <c r="C660">
        <v>0.71176719650074993</v>
      </c>
      <c r="D660">
        <v>0.18627662377003862</v>
      </c>
      <c r="E660">
        <v>0.94940732228088542</v>
      </c>
      <c r="F660">
        <v>0.49659452852425967</v>
      </c>
      <c r="G660">
        <v>0.18262924343005782</v>
      </c>
      <c r="H660">
        <v>0.59279850374523146</v>
      </c>
      <c r="I660">
        <v>0.11274460600946146</v>
      </c>
      <c r="J660">
        <v>0.86673279812748394</v>
      </c>
      <c r="K660">
        <v>0.63893161603279225</v>
      </c>
      <c r="L660">
        <v>0.18858378214327765</v>
      </c>
      <c r="M660">
        <v>0.18335204311061215</v>
      </c>
      <c r="N660">
        <v>0.68474095830810811</v>
      </c>
      <c r="O660">
        <v>0.43760143157416831</v>
      </c>
      <c r="P660">
        <v>1.7036631060752372E-2</v>
      </c>
      <c r="Q660">
        <v>0.86030738067687373</v>
      </c>
      <c r="R660">
        <v>0.34319442055666993</v>
      </c>
      <c r="S660">
        <v>0.26522297610348233</v>
      </c>
      <c r="T660">
        <v>0.67129087990688729</v>
      </c>
      <c r="U660">
        <v>0.24977612299835261</v>
      </c>
      <c r="V660">
        <v>0.18962178402462904</v>
      </c>
    </row>
    <row r="661" spans="2:22" x14ac:dyDescent="0.25">
      <c r="B661">
        <v>659</v>
      </c>
      <c r="C661">
        <v>2.1411935964552598E-2</v>
      </c>
      <c r="D661">
        <v>0.56778915122577267</v>
      </c>
      <c r="E661">
        <v>0.9913685039612119</v>
      </c>
      <c r="F661">
        <v>0.88234419362197203</v>
      </c>
      <c r="G661">
        <v>0.72441730004188365</v>
      </c>
      <c r="H661">
        <v>0.90762181960205712</v>
      </c>
      <c r="I661">
        <v>0.8633622833206287</v>
      </c>
      <c r="J661">
        <v>0.21198713310645956</v>
      </c>
      <c r="K661">
        <v>0.40169123341878898</v>
      </c>
      <c r="L661">
        <v>0.44108501978379877</v>
      </c>
      <c r="M661">
        <v>0.3701761686083902</v>
      </c>
      <c r="N661">
        <v>0.65947115615615992</v>
      </c>
      <c r="O661">
        <v>0.15651304371348029</v>
      </c>
      <c r="P661">
        <v>0.81356727586329503</v>
      </c>
      <c r="Q661">
        <v>6.0551985208779691E-2</v>
      </c>
      <c r="R661">
        <v>0.36732135340204497</v>
      </c>
      <c r="S661">
        <v>0.20491405940712859</v>
      </c>
      <c r="T661">
        <v>0.24609740733966223</v>
      </c>
      <c r="U661">
        <v>2.2688413379061467E-2</v>
      </c>
      <c r="V661">
        <v>0.51321062794826489</v>
      </c>
    </row>
    <row r="662" spans="2:22" x14ac:dyDescent="0.25">
      <c r="B662">
        <v>660</v>
      </c>
      <c r="C662">
        <v>0.93189386227318005</v>
      </c>
      <c r="D662">
        <v>1.586735727258759E-2</v>
      </c>
      <c r="E662">
        <v>0.94506322476895566</v>
      </c>
      <c r="F662">
        <v>0.8386368995755431</v>
      </c>
      <c r="G662">
        <v>0.20118765225052804</v>
      </c>
      <c r="H662">
        <v>0.64257478497177445</v>
      </c>
      <c r="I662">
        <v>0.49552340063281619</v>
      </c>
      <c r="J662">
        <v>0.71543758347486808</v>
      </c>
      <c r="K662">
        <v>0.93097294131690944</v>
      </c>
      <c r="L662">
        <v>0.25562560480194119</v>
      </c>
      <c r="M662">
        <v>0.38520046944675723</v>
      </c>
      <c r="N662">
        <v>0.48932852216782141</v>
      </c>
      <c r="O662">
        <v>0.3227161887664094</v>
      </c>
      <c r="P662">
        <v>0.46112988888412865</v>
      </c>
      <c r="Q662">
        <v>0.877809616540139</v>
      </c>
      <c r="R662">
        <v>0.21358380875730276</v>
      </c>
      <c r="S662">
        <v>0.79031756376947215</v>
      </c>
      <c r="T662">
        <v>0.21191682815821711</v>
      </c>
      <c r="U662">
        <v>0.18384698851437609</v>
      </c>
      <c r="V662">
        <v>0.17000417748351904</v>
      </c>
    </row>
    <row r="663" spans="2:22" x14ac:dyDescent="0.25">
      <c r="B663">
        <v>661</v>
      </c>
      <c r="C663">
        <v>0.37924331016301505</v>
      </c>
      <c r="D663">
        <v>0.35750429038716369</v>
      </c>
      <c r="E663">
        <v>0.40705872909113427</v>
      </c>
      <c r="F663">
        <v>4.0595944299673059E-2</v>
      </c>
      <c r="G663">
        <v>0.30903220191391001</v>
      </c>
      <c r="H663">
        <v>0.41328785197035711</v>
      </c>
      <c r="I663">
        <v>6.1394073213563161E-2</v>
      </c>
      <c r="J663">
        <v>4.9457941924508475E-2</v>
      </c>
      <c r="K663">
        <v>0.87424341959732432</v>
      </c>
      <c r="L663">
        <v>0.62636653080559324</v>
      </c>
      <c r="M663">
        <v>0.45746622410104898</v>
      </c>
      <c r="N663">
        <v>0.19241651622238987</v>
      </c>
      <c r="O663">
        <v>0.57137156146150891</v>
      </c>
      <c r="P663">
        <v>0.81787033087008076</v>
      </c>
      <c r="Q663">
        <v>0.87209683993687759</v>
      </c>
      <c r="R663">
        <v>0.71277109695397378</v>
      </c>
      <c r="S663">
        <v>0.60986918372955978</v>
      </c>
      <c r="T663">
        <v>0.77077056377968955</v>
      </c>
      <c r="U663">
        <v>0.53897482093996585</v>
      </c>
      <c r="V663">
        <v>9.882626102631531E-2</v>
      </c>
    </row>
    <row r="664" spans="2:22" x14ac:dyDescent="0.25">
      <c r="B664">
        <v>662</v>
      </c>
      <c r="C664">
        <v>0.51775885643062658</v>
      </c>
      <c r="D664">
        <v>0.27342934391708074</v>
      </c>
      <c r="E664">
        <v>0.90999634242755478</v>
      </c>
      <c r="F664">
        <v>0.32411725739863417</v>
      </c>
      <c r="G664">
        <v>0.72983450308631359</v>
      </c>
      <c r="H664">
        <v>0.53455786624170543</v>
      </c>
      <c r="I664">
        <v>0.90559703543420667</v>
      </c>
      <c r="J664">
        <v>0.92935509572122776</v>
      </c>
      <c r="K664">
        <v>0.81611981630005515</v>
      </c>
      <c r="L664">
        <v>0.40865911934099142</v>
      </c>
      <c r="M664">
        <v>0.25826919987085084</v>
      </c>
      <c r="N664">
        <v>0.95830982169860812</v>
      </c>
      <c r="O664">
        <v>0.71630228876745217</v>
      </c>
      <c r="P664">
        <v>0.4184062348273887</v>
      </c>
      <c r="Q664">
        <v>0.93465532385709427</v>
      </c>
      <c r="R664">
        <v>0.80078240924586508</v>
      </c>
      <c r="S664">
        <v>0.12540008512140677</v>
      </c>
      <c r="T664">
        <v>0.20782369500969722</v>
      </c>
      <c r="U664">
        <v>0.36082788000658894</v>
      </c>
      <c r="V664">
        <v>7.2511437655450983E-2</v>
      </c>
    </row>
    <row r="665" spans="2:22" x14ac:dyDescent="0.25">
      <c r="B665">
        <v>663</v>
      </c>
      <c r="C665">
        <v>0.15025493641697585</v>
      </c>
      <c r="D665">
        <v>0.67538450275680084</v>
      </c>
      <c r="E665">
        <v>0.41933434433975458</v>
      </c>
      <c r="F665">
        <v>0.73895973593076492</v>
      </c>
      <c r="G665">
        <v>0.56671344982865679</v>
      </c>
      <c r="H665">
        <v>0.14030390985295771</v>
      </c>
      <c r="I665">
        <v>0.68572845125672499</v>
      </c>
      <c r="J665">
        <v>0.1260568834706004</v>
      </c>
      <c r="K665">
        <v>0.45818004431696391</v>
      </c>
      <c r="L665">
        <v>0.83958703150205949</v>
      </c>
      <c r="M665">
        <v>0.9391139406478084</v>
      </c>
      <c r="N665">
        <v>0.3943612760111157</v>
      </c>
      <c r="O665">
        <v>0.90198266968948304</v>
      </c>
      <c r="P665">
        <v>0.30008691232869378</v>
      </c>
      <c r="Q665">
        <v>0.33307473042027169</v>
      </c>
      <c r="R665">
        <v>0.13700643390609701</v>
      </c>
      <c r="S665">
        <v>0.32466803191234916</v>
      </c>
      <c r="T665">
        <v>0.9105446692733834</v>
      </c>
      <c r="U665">
        <v>0.66104278542064354</v>
      </c>
      <c r="V665">
        <v>0.55070744621640966</v>
      </c>
    </row>
    <row r="666" spans="2:22" x14ac:dyDescent="0.25">
      <c r="B666">
        <v>664</v>
      </c>
      <c r="C666">
        <v>0.66838909095619092</v>
      </c>
      <c r="D666">
        <v>0.99926158218242023</v>
      </c>
      <c r="E666">
        <v>0.64101951793406542</v>
      </c>
      <c r="F666">
        <v>0.11610665015633259</v>
      </c>
      <c r="G666">
        <v>0.39143046031565243</v>
      </c>
      <c r="H666">
        <v>0.28588392664871809</v>
      </c>
      <c r="I666">
        <v>0.27635162042955042</v>
      </c>
      <c r="J666">
        <v>9.9096164369934847E-2</v>
      </c>
      <c r="K666">
        <v>5.3259110658983921E-2</v>
      </c>
      <c r="L666">
        <v>1.1347598103629064E-2</v>
      </c>
      <c r="M666">
        <v>0.94463628518254517</v>
      </c>
      <c r="N666">
        <v>0.95079258060578642</v>
      </c>
      <c r="O666">
        <v>0.75276018005728518</v>
      </c>
      <c r="P666">
        <v>0.16602137291491958</v>
      </c>
      <c r="Q666">
        <v>0.71472466260463907</v>
      </c>
      <c r="R666">
        <v>0.36505656807569431</v>
      </c>
      <c r="S666">
        <v>0.53156437866187689</v>
      </c>
      <c r="T666">
        <v>0.5133624606948588</v>
      </c>
      <c r="U666">
        <v>0.71729145133929273</v>
      </c>
      <c r="V666">
        <v>0.14714387347111035</v>
      </c>
    </row>
    <row r="667" spans="2:22" x14ac:dyDescent="0.25">
      <c r="B667">
        <v>665</v>
      </c>
      <c r="C667">
        <v>0.44655658165032097</v>
      </c>
      <c r="D667">
        <v>0.63811876610687546</v>
      </c>
      <c r="E667">
        <v>0.56863405139437972</v>
      </c>
      <c r="F667">
        <v>0.54558412604548301</v>
      </c>
      <c r="G667">
        <v>0.52160688403143496</v>
      </c>
      <c r="H667">
        <v>0.97932986413719458</v>
      </c>
      <c r="I667">
        <v>0.74755618460053963</v>
      </c>
      <c r="J667">
        <v>0.45298881094920418</v>
      </c>
      <c r="K667">
        <v>0.93946294621496929</v>
      </c>
      <c r="L667">
        <v>0.78028453099536166</v>
      </c>
      <c r="M667">
        <v>0.1902754894399179</v>
      </c>
      <c r="N667">
        <v>0.95248915517997457</v>
      </c>
      <c r="O667">
        <v>0.91481808551623289</v>
      </c>
      <c r="P667">
        <v>0.73884283233626435</v>
      </c>
      <c r="Q667">
        <v>0.169456193007683</v>
      </c>
      <c r="R667">
        <v>0.28393791312661243</v>
      </c>
      <c r="S667">
        <v>0.89666047079478872</v>
      </c>
      <c r="T667">
        <v>0.9531752299305134</v>
      </c>
      <c r="U667">
        <v>0.55697245485586255</v>
      </c>
      <c r="V667">
        <v>0.14307083059984027</v>
      </c>
    </row>
    <row r="668" spans="2:22" x14ac:dyDescent="0.25">
      <c r="B668">
        <v>666</v>
      </c>
      <c r="C668">
        <v>0.5345238553485292</v>
      </c>
      <c r="D668">
        <v>0.61012120704656425</v>
      </c>
      <c r="E668">
        <v>0.78112084534453441</v>
      </c>
      <c r="F668">
        <v>0.51673795424726543</v>
      </c>
      <c r="G668">
        <v>0.40842231535661311</v>
      </c>
      <c r="H668">
        <v>0.58774612471881138</v>
      </c>
      <c r="I668">
        <v>0.83704159876215045</v>
      </c>
      <c r="J668">
        <v>0.88518156168005468</v>
      </c>
      <c r="K668">
        <v>0.55733790977589637</v>
      </c>
      <c r="L668">
        <v>0.44721173375257983</v>
      </c>
      <c r="M668">
        <v>0.41204969730257446</v>
      </c>
      <c r="N668">
        <v>0.52263939421838135</v>
      </c>
      <c r="O668">
        <v>0.94931687095223238</v>
      </c>
      <c r="P668">
        <v>0.98446614822646783</v>
      </c>
      <c r="Q668">
        <v>0.79556086127273229</v>
      </c>
      <c r="R668">
        <v>0.81219548570663158</v>
      </c>
      <c r="S668">
        <v>0.65058411154594431</v>
      </c>
      <c r="T668">
        <v>0.80755924265195489</v>
      </c>
      <c r="U668">
        <v>0.23742754123427368</v>
      </c>
      <c r="V668">
        <v>0.23308562920994014</v>
      </c>
    </row>
    <row r="669" spans="2:22" x14ac:dyDescent="0.25">
      <c r="B669">
        <v>667</v>
      </c>
      <c r="C669">
        <v>0.8544507079557524</v>
      </c>
      <c r="D669">
        <v>0.49751198125287655</v>
      </c>
      <c r="E669">
        <v>0.6286294879914287</v>
      </c>
      <c r="F669">
        <v>0.24898949856797792</v>
      </c>
      <c r="G669">
        <v>0.36335239466065161</v>
      </c>
      <c r="H669">
        <v>0.14429313839440105</v>
      </c>
      <c r="I669">
        <v>0.14736957701442943</v>
      </c>
      <c r="J669">
        <v>7.375487889067589E-2</v>
      </c>
      <c r="K669">
        <v>0.43039879464740505</v>
      </c>
      <c r="L669">
        <v>0.1331429603369767</v>
      </c>
      <c r="M669">
        <v>0.75597881533261657</v>
      </c>
      <c r="N669">
        <v>0.80538747492104079</v>
      </c>
      <c r="O669">
        <v>0.68254216027890813</v>
      </c>
      <c r="P669">
        <v>0.98809286400518115</v>
      </c>
      <c r="Q669">
        <v>0.90417134579399105</v>
      </c>
      <c r="R669">
        <v>0.20746116786245761</v>
      </c>
      <c r="S669">
        <v>0.10594613297592037</v>
      </c>
      <c r="T669">
        <v>0.62995155294890104</v>
      </c>
      <c r="U669">
        <v>0.23242501428463802</v>
      </c>
      <c r="V669">
        <v>8.7282239570656728E-2</v>
      </c>
    </row>
    <row r="670" spans="2:22" x14ac:dyDescent="0.25">
      <c r="B670">
        <v>668</v>
      </c>
      <c r="C670">
        <v>0.67644760439184592</v>
      </c>
      <c r="D670">
        <v>0.94221531202271036</v>
      </c>
      <c r="E670">
        <v>0.4988476411344811</v>
      </c>
      <c r="F670">
        <v>0.71326108710201996</v>
      </c>
      <c r="G670">
        <v>0.13293598979481391</v>
      </c>
      <c r="H670">
        <v>0.22079173694831811</v>
      </c>
      <c r="I670">
        <v>0.48636616087669715</v>
      </c>
      <c r="J670">
        <v>2.2730858051453362E-2</v>
      </c>
      <c r="K670">
        <v>6.482023399249659E-2</v>
      </c>
      <c r="L670">
        <v>0.35984265715395214</v>
      </c>
      <c r="M670">
        <v>0.77113199539710675</v>
      </c>
      <c r="N670">
        <v>0.38512414191515854</v>
      </c>
      <c r="O670">
        <v>0.60511394642549399</v>
      </c>
      <c r="P670">
        <v>0.67841470261076964</v>
      </c>
      <c r="Q670">
        <v>0.82329695985797868</v>
      </c>
      <c r="R670">
        <v>0.61495390912849812</v>
      </c>
      <c r="S670">
        <v>0.93751585221892109</v>
      </c>
      <c r="T670">
        <v>0.63181495103679364</v>
      </c>
      <c r="U670">
        <v>0.50200956923811013</v>
      </c>
      <c r="V670">
        <v>0.69449629141088631</v>
      </c>
    </row>
    <row r="671" spans="2:22" x14ac:dyDescent="0.25">
      <c r="B671">
        <v>669</v>
      </c>
      <c r="C671">
        <v>0.77353488468580989</v>
      </c>
      <c r="D671">
        <v>0.22936971149690777</v>
      </c>
      <c r="E671">
        <v>0.37687314533416583</v>
      </c>
      <c r="F671">
        <v>0.83564940533245302</v>
      </c>
      <c r="G671">
        <v>0.83352876369055107</v>
      </c>
      <c r="H671">
        <v>0.16065329175520571</v>
      </c>
      <c r="I671">
        <v>0.62385967968327982</v>
      </c>
      <c r="J671">
        <v>0.38391222978751038</v>
      </c>
      <c r="K671">
        <v>0.87077297867688785</v>
      </c>
      <c r="L671">
        <v>0.55486167929851327</v>
      </c>
      <c r="M671">
        <v>0.53770036963494494</v>
      </c>
      <c r="N671">
        <v>0.90513081807920881</v>
      </c>
      <c r="O671">
        <v>0.83624318857058499</v>
      </c>
      <c r="P671">
        <v>0.75144861577164801</v>
      </c>
      <c r="Q671">
        <v>0.436057382061801</v>
      </c>
      <c r="R671">
        <v>0.81151264392317923</v>
      </c>
      <c r="S671">
        <v>5.1835436372635879E-2</v>
      </c>
      <c r="T671">
        <v>0.58778070440513686</v>
      </c>
      <c r="U671">
        <v>0.58592265023708556</v>
      </c>
      <c r="V671">
        <v>0.17071792224495219</v>
      </c>
    </row>
    <row r="672" spans="2:22" x14ac:dyDescent="0.25">
      <c r="B672">
        <v>670</v>
      </c>
      <c r="C672">
        <v>0.84042262082641073</v>
      </c>
      <c r="D672">
        <v>0.67931178781684332</v>
      </c>
      <c r="E672">
        <v>0.70524666019999938</v>
      </c>
      <c r="F672">
        <v>6.1661724117319849E-2</v>
      </c>
      <c r="G672">
        <v>0.68381605232316467</v>
      </c>
      <c r="H672">
        <v>0.28673858140623487</v>
      </c>
      <c r="I672">
        <v>0.24187963040438554</v>
      </c>
      <c r="J672">
        <v>0.56770373464037616</v>
      </c>
      <c r="K672">
        <v>0.79112793405850224</v>
      </c>
      <c r="L672">
        <v>0.60183677359237198</v>
      </c>
      <c r="M672">
        <v>0.21133189065754454</v>
      </c>
      <c r="N672">
        <v>0.55704990217750305</v>
      </c>
      <c r="O672">
        <v>0.30161653706234315</v>
      </c>
      <c r="P672">
        <v>0.99287118579284006</v>
      </c>
      <c r="Q672">
        <v>0.44713653299838185</v>
      </c>
      <c r="R672">
        <v>0.64750812691047743</v>
      </c>
      <c r="S672">
        <v>0.19038744106382488</v>
      </c>
      <c r="T672">
        <v>0.11505176638809012</v>
      </c>
      <c r="U672">
        <v>0.15350679054576144</v>
      </c>
      <c r="V672">
        <v>0.45680682418593022</v>
      </c>
    </row>
    <row r="673" spans="2:22" x14ac:dyDescent="0.25">
      <c r="B673">
        <v>671</v>
      </c>
      <c r="C673">
        <v>0.31779026230526553</v>
      </c>
      <c r="D673">
        <v>0.28793237897749435</v>
      </c>
      <c r="E673">
        <v>0.86401542788337071</v>
      </c>
      <c r="F673">
        <v>8.3497794357472843E-2</v>
      </c>
      <c r="G673">
        <v>0.5599545722855952</v>
      </c>
      <c r="H673">
        <v>0.94070101643081738</v>
      </c>
      <c r="I673">
        <v>0.3248726914783866</v>
      </c>
      <c r="J673">
        <v>0.46996242901798357</v>
      </c>
      <c r="K673">
        <v>0.17896840412953807</v>
      </c>
      <c r="L673">
        <v>0.29106761390848335</v>
      </c>
      <c r="M673">
        <v>0.92607699342491312</v>
      </c>
      <c r="N673">
        <v>0.81776673015632184</v>
      </c>
      <c r="O673">
        <v>0.4515792747557219</v>
      </c>
      <c r="P673">
        <v>0.86989007499680726</v>
      </c>
      <c r="Q673">
        <v>0.97880523194256441</v>
      </c>
      <c r="R673">
        <v>0.40111952695207531</v>
      </c>
      <c r="S673">
        <v>0.32608285214015886</v>
      </c>
      <c r="T673">
        <v>0.10784103488632502</v>
      </c>
      <c r="U673">
        <v>0.5858985124468532</v>
      </c>
      <c r="V673">
        <v>0.54400944547738028</v>
      </c>
    </row>
    <row r="674" spans="2:22" x14ac:dyDescent="0.25">
      <c r="B674">
        <v>672</v>
      </c>
      <c r="C674">
        <v>0.76140212313271416</v>
      </c>
      <c r="D674">
        <v>0.82888525689116355</v>
      </c>
      <c r="E674">
        <v>0.48209740891270325</v>
      </c>
      <c r="F674">
        <v>0.1575238149805207</v>
      </c>
      <c r="G674">
        <v>0.77222161242984044</v>
      </c>
      <c r="H674">
        <v>0.76620024865666503</v>
      </c>
      <c r="I674">
        <v>0.30982121256416129</v>
      </c>
      <c r="J674">
        <v>0.23000725743101769</v>
      </c>
      <c r="K674">
        <v>0.95347449575340804</v>
      </c>
      <c r="L674">
        <v>0.59297157456902005</v>
      </c>
      <c r="M674">
        <v>0.33201934492157381</v>
      </c>
      <c r="N674">
        <v>0.77040604860818718</v>
      </c>
      <c r="O674">
        <v>0.50487389666973503</v>
      </c>
      <c r="P674">
        <v>0.23030004184127151</v>
      </c>
      <c r="Q674">
        <v>0.6190157921334638</v>
      </c>
      <c r="R674">
        <v>0.48821490313437277</v>
      </c>
      <c r="S674">
        <v>4.3378144987089584E-3</v>
      </c>
      <c r="T674">
        <v>0.6732870431245026</v>
      </c>
      <c r="U674">
        <v>0.48419164739470877</v>
      </c>
      <c r="V674">
        <v>0.86262221512945025</v>
      </c>
    </row>
    <row r="675" spans="2:22" x14ac:dyDescent="0.25">
      <c r="B675">
        <v>673</v>
      </c>
      <c r="C675">
        <v>0.28344238002598487</v>
      </c>
      <c r="D675">
        <v>4.5276085556503975E-2</v>
      </c>
      <c r="E675">
        <v>0.19304217016870617</v>
      </c>
      <c r="F675">
        <v>0.91129712926205375</v>
      </c>
      <c r="G675">
        <v>0.56378273810234614</v>
      </c>
      <c r="H675">
        <v>0.18900236423322125</v>
      </c>
      <c r="I675">
        <v>0.34331203805297728</v>
      </c>
      <c r="J675">
        <v>0.53885120700084599</v>
      </c>
      <c r="K675">
        <v>3.0862676271828704E-2</v>
      </c>
      <c r="L675">
        <v>0.18649647616744192</v>
      </c>
      <c r="M675">
        <v>0.74597909372660332</v>
      </c>
      <c r="N675">
        <v>0.31988216626025956</v>
      </c>
      <c r="O675">
        <v>0.25495958388646134</v>
      </c>
      <c r="P675">
        <v>0.77954386995907909</v>
      </c>
      <c r="Q675">
        <v>0.34652980082456608</v>
      </c>
      <c r="R675">
        <v>0.25538614482075594</v>
      </c>
      <c r="S675">
        <v>0.72688816455531957</v>
      </c>
      <c r="T675">
        <v>8.6780479963662671E-2</v>
      </c>
      <c r="U675">
        <v>2.8688839376271424E-2</v>
      </c>
      <c r="V675">
        <v>0.16284404277897568</v>
      </c>
    </row>
    <row r="676" spans="2:22" x14ac:dyDescent="0.25">
      <c r="B676">
        <v>674</v>
      </c>
      <c r="C676">
        <v>0.61396909615690021</v>
      </c>
      <c r="D676">
        <v>0.14237420439920467</v>
      </c>
      <c r="E676">
        <v>0.30777368794920612</v>
      </c>
      <c r="F676">
        <v>0.24925698529696216</v>
      </c>
      <c r="G676">
        <v>0.66811737544491745</v>
      </c>
      <c r="H676">
        <v>0.76215903077642322</v>
      </c>
      <c r="I676">
        <v>0.30244150701025152</v>
      </c>
      <c r="J676">
        <v>1.4696874414626748E-2</v>
      </c>
      <c r="K676">
        <v>0.35462405424954313</v>
      </c>
      <c r="L676">
        <v>0.62281396119076948</v>
      </c>
      <c r="M676">
        <v>0.26862284215554411</v>
      </c>
      <c r="N676">
        <v>0.8810609920352992</v>
      </c>
      <c r="O676">
        <v>0.169855489513143</v>
      </c>
      <c r="P676">
        <v>0.22861688515812872</v>
      </c>
      <c r="Q676">
        <v>0.87412834332917111</v>
      </c>
      <c r="R676">
        <v>0.93568334529948372</v>
      </c>
      <c r="S676">
        <v>2.810596804241694E-2</v>
      </c>
      <c r="T676">
        <v>0.60712338103372976</v>
      </c>
      <c r="U676">
        <v>0.1220930703876224</v>
      </c>
      <c r="V676">
        <v>0.83871588428629518</v>
      </c>
    </row>
    <row r="677" spans="2:22" x14ac:dyDescent="0.25">
      <c r="B677">
        <v>675</v>
      </c>
      <c r="C677">
        <v>0.4314988723714599</v>
      </c>
      <c r="D677">
        <v>0.71289791701489169</v>
      </c>
      <c r="E677">
        <v>0.29745641114607224</v>
      </c>
      <c r="F677">
        <v>0.20788760317501698</v>
      </c>
      <c r="G677">
        <v>9.7470247434889856E-3</v>
      </c>
      <c r="H677">
        <v>0.83839687745920299</v>
      </c>
      <c r="I677">
        <v>7.2839655982664731E-2</v>
      </c>
      <c r="J677">
        <v>0.70900612170455735</v>
      </c>
      <c r="K677">
        <v>4.5137694329573819E-2</v>
      </c>
      <c r="L677">
        <v>0.27448928855434929</v>
      </c>
      <c r="M677">
        <v>0.50415958251766746</v>
      </c>
      <c r="N677">
        <v>7.0863558365710233E-3</v>
      </c>
      <c r="O677">
        <v>1.1244214405438102E-2</v>
      </c>
      <c r="P677">
        <v>0.34815465584289318</v>
      </c>
      <c r="Q677">
        <v>0.28996995335660003</v>
      </c>
      <c r="R677">
        <v>0.72288144970776358</v>
      </c>
      <c r="S677">
        <v>0.9530671628395373</v>
      </c>
      <c r="T677">
        <v>0.69019726012071292</v>
      </c>
      <c r="U677">
        <v>0.61163390442098309</v>
      </c>
      <c r="V677">
        <v>0.3703044061294305</v>
      </c>
    </row>
    <row r="678" spans="2:22" x14ac:dyDescent="0.25">
      <c r="B678">
        <v>676</v>
      </c>
      <c r="C678">
        <v>0.38057769861318302</v>
      </c>
      <c r="D678">
        <v>0.4482900274055448</v>
      </c>
      <c r="E678">
        <v>0.782307254302407</v>
      </c>
      <c r="F678">
        <v>0.75131027135353334</v>
      </c>
      <c r="G678">
        <v>0.40838486539362329</v>
      </c>
      <c r="H678">
        <v>0.50428387285709242</v>
      </c>
      <c r="I678">
        <v>0.51377888976521668</v>
      </c>
      <c r="J678">
        <v>0.60463762918293718</v>
      </c>
      <c r="K678">
        <v>0.45814879892748639</v>
      </c>
      <c r="L678">
        <v>0.81755030738779166</v>
      </c>
      <c r="M678">
        <v>0.79819301832544021</v>
      </c>
      <c r="N678">
        <v>0.10820778949020937</v>
      </c>
      <c r="O678">
        <v>0.33107725089744044</v>
      </c>
      <c r="P678">
        <v>0.25657725897494954</v>
      </c>
      <c r="Q678">
        <v>0.53548292622804272</v>
      </c>
      <c r="R678">
        <v>8.2819456909817291E-3</v>
      </c>
      <c r="S678">
        <v>0.69206361635883562</v>
      </c>
      <c r="T678">
        <v>0.62726404755669019</v>
      </c>
      <c r="U678">
        <v>0.1325050990261476</v>
      </c>
      <c r="V678">
        <v>0.36216558692875633</v>
      </c>
    </row>
    <row r="679" spans="2:22" x14ac:dyDescent="0.25">
      <c r="B679">
        <v>677</v>
      </c>
      <c r="C679">
        <v>0.18840306135756535</v>
      </c>
      <c r="D679">
        <v>0.2634513717352478</v>
      </c>
      <c r="E679">
        <v>0.52319519370570777</v>
      </c>
      <c r="F679">
        <v>0.65146957077761325</v>
      </c>
      <c r="G679">
        <v>0.94690310478888584</v>
      </c>
      <c r="H679">
        <v>0.58790477194603263</v>
      </c>
      <c r="I679">
        <v>0.30713988139283188</v>
      </c>
      <c r="J679">
        <v>0.5456436228546393</v>
      </c>
      <c r="K679">
        <v>0.26741039234330177</v>
      </c>
      <c r="L679">
        <v>0.64660497154528507</v>
      </c>
      <c r="M679">
        <v>4.9059209563814044E-2</v>
      </c>
      <c r="N679">
        <v>0.55926589105250457</v>
      </c>
      <c r="O679">
        <v>0.81177347527914634</v>
      </c>
      <c r="P679">
        <v>0.388622404503985</v>
      </c>
      <c r="Q679">
        <v>0.13816830990111661</v>
      </c>
      <c r="R679">
        <v>0.98624632197362683</v>
      </c>
      <c r="S679">
        <v>0.45774136475993554</v>
      </c>
      <c r="T679">
        <v>0.15713322321795387</v>
      </c>
      <c r="U679">
        <v>0.46682185787224117</v>
      </c>
      <c r="V679">
        <v>0.97634391410051968</v>
      </c>
    </row>
    <row r="680" spans="2:22" x14ac:dyDescent="0.25">
      <c r="B680">
        <v>678</v>
      </c>
      <c r="C680">
        <v>0.15219534566629722</v>
      </c>
      <c r="D680">
        <v>0.34660252082258158</v>
      </c>
      <c r="E680">
        <v>0.89531028897299691</v>
      </c>
      <c r="F680">
        <v>0.11149669181157673</v>
      </c>
      <c r="G680">
        <v>0.33808241071919221</v>
      </c>
      <c r="H680">
        <v>0.44101446842045622</v>
      </c>
      <c r="I680">
        <v>0.53043562964193502</v>
      </c>
      <c r="J680">
        <v>0.16343493249987007</v>
      </c>
      <c r="K680">
        <v>0.44744417614734822</v>
      </c>
      <c r="L680">
        <v>0.30395001926684273</v>
      </c>
      <c r="M680">
        <v>0.21786582338345273</v>
      </c>
      <c r="N680">
        <v>0.43687750329293262</v>
      </c>
      <c r="O680">
        <v>0.57149677802917243</v>
      </c>
      <c r="P680">
        <v>0.36584842395665906</v>
      </c>
      <c r="Q680">
        <v>0.64495932447670534</v>
      </c>
      <c r="R680">
        <v>5.9952195571482569E-2</v>
      </c>
      <c r="S680">
        <v>0.79356953292047194</v>
      </c>
      <c r="T680">
        <v>0.65014310512364037</v>
      </c>
      <c r="U680">
        <v>0.21383789709554302</v>
      </c>
      <c r="V680">
        <v>0.47856862369852693</v>
      </c>
    </row>
    <row r="681" spans="2:22" x14ac:dyDescent="0.25">
      <c r="B681">
        <v>679</v>
      </c>
      <c r="C681">
        <v>0.32600285873078438</v>
      </c>
      <c r="D681">
        <v>1.3466498835388307E-2</v>
      </c>
      <c r="E681">
        <v>0.77952427163846849</v>
      </c>
      <c r="F681">
        <v>0.30360625888817916</v>
      </c>
      <c r="G681">
        <v>0.88068438075943645</v>
      </c>
      <c r="H681">
        <v>0.99434474619790247</v>
      </c>
      <c r="I681">
        <v>0.19029743474270955</v>
      </c>
      <c r="J681">
        <v>0.56282010803011628</v>
      </c>
      <c r="K681">
        <v>0.11466208062390892</v>
      </c>
      <c r="L681">
        <v>0.25993259000867242</v>
      </c>
      <c r="M681">
        <v>0.22100127277373183</v>
      </c>
      <c r="N681">
        <v>0.30608153411885719</v>
      </c>
      <c r="O681">
        <v>0.24764437866236633</v>
      </c>
      <c r="P681">
        <v>6.4484217187626758E-2</v>
      </c>
      <c r="Q681">
        <v>0.85771862777736718</v>
      </c>
      <c r="R681">
        <v>0.13467984779503173</v>
      </c>
      <c r="S681">
        <v>0.98201976680016223</v>
      </c>
      <c r="T681">
        <v>0.17985150698753372</v>
      </c>
      <c r="U681">
        <v>0.77320328211543909</v>
      </c>
      <c r="V681">
        <v>0.71902442883608231</v>
      </c>
    </row>
    <row r="682" spans="2:22" x14ac:dyDescent="0.25">
      <c r="B682">
        <v>680</v>
      </c>
      <c r="C682">
        <v>0.56491774225753599</v>
      </c>
      <c r="D682">
        <v>9.264455230838764E-2</v>
      </c>
      <c r="E682">
        <v>0.95615421150379909</v>
      </c>
      <c r="F682">
        <v>0.17016653267618809</v>
      </c>
      <c r="G682">
        <v>0.88418272922320451</v>
      </c>
      <c r="H682">
        <v>0.95981405066921299</v>
      </c>
      <c r="I682">
        <v>0.13563895958402217</v>
      </c>
      <c r="J682">
        <v>0.37537585214755387</v>
      </c>
      <c r="K682">
        <v>0.30100135179898602</v>
      </c>
      <c r="L682">
        <v>7.5348727264047621E-2</v>
      </c>
      <c r="M682">
        <v>0.24671943691023324</v>
      </c>
      <c r="N682">
        <v>0.28896681276578828</v>
      </c>
      <c r="O682">
        <v>0.4713484931338745</v>
      </c>
      <c r="P682">
        <v>0.28078668500798432</v>
      </c>
      <c r="Q682">
        <v>0.45810181377257386</v>
      </c>
      <c r="R682">
        <v>0.97866416952227731</v>
      </c>
      <c r="S682">
        <v>0.16400864820674776</v>
      </c>
      <c r="T682">
        <v>7.265764740444336E-2</v>
      </c>
      <c r="U682">
        <v>0.37585754752084921</v>
      </c>
      <c r="V682">
        <v>0.11946712799931181</v>
      </c>
    </row>
    <row r="683" spans="2:22" x14ac:dyDescent="0.25">
      <c r="B683">
        <v>681</v>
      </c>
      <c r="C683">
        <v>0.22150763373507698</v>
      </c>
      <c r="D683">
        <v>0.21709981951473445</v>
      </c>
      <c r="E683">
        <v>0.68328146643048537</v>
      </c>
      <c r="F683">
        <v>0.6460339034672844</v>
      </c>
      <c r="G683">
        <v>9.6004103850002132E-2</v>
      </c>
      <c r="H683">
        <v>0.40513875112493847</v>
      </c>
      <c r="I683">
        <v>0.53257514766297298</v>
      </c>
      <c r="J683">
        <v>0.37737270222890085</v>
      </c>
      <c r="K683">
        <v>0.80075428783645641</v>
      </c>
      <c r="L683">
        <v>0.34512379644998914</v>
      </c>
      <c r="M683">
        <v>0.23202978413628816</v>
      </c>
      <c r="N683">
        <v>2.7412443715829404E-2</v>
      </c>
      <c r="O683">
        <v>0.33497501713617073</v>
      </c>
      <c r="P683">
        <v>0.52414977012594188</v>
      </c>
      <c r="Q683">
        <v>0.75146711894876717</v>
      </c>
      <c r="R683">
        <v>0.29469297290262042</v>
      </c>
      <c r="S683">
        <v>0.77333629653474745</v>
      </c>
      <c r="T683">
        <v>0.14252327047512825</v>
      </c>
      <c r="U683">
        <v>0.52189916625185884</v>
      </c>
      <c r="V683">
        <v>0.19092649697096498</v>
      </c>
    </row>
    <row r="684" spans="2:22" x14ac:dyDescent="0.25">
      <c r="B684">
        <v>682</v>
      </c>
      <c r="C684">
        <v>0.39829563799906831</v>
      </c>
      <c r="D684">
        <v>0.9981908853447945</v>
      </c>
      <c r="E684">
        <v>0.91487137997983492</v>
      </c>
      <c r="F684">
        <v>0.99683834846386121</v>
      </c>
      <c r="G684">
        <v>0.21646900508923927</v>
      </c>
      <c r="H684">
        <v>0.67452287684461743</v>
      </c>
      <c r="I684">
        <v>0.45360199405400992</v>
      </c>
      <c r="J684">
        <v>0.87063739076242896</v>
      </c>
      <c r="K684">
        <v>0.45069562377197503</v>
      </c>
      <c r="L684">
        <v>0.45345843737578173</v>
      </c>
      <c r="M684">
        <v>0.17894638050114553</v>
      </c>
      <c r="N684">
        <v>0.77374160380973156</v>
      </c>
      <c r="O684">
        <v>0.91137044892421337</v>
      </c>
      <c r="P684">
        <v>0.40987408032818329</v>
      </c>
      <c r="Q684">
        <v>0.92168853326575273</v>
      </c>
      <c r="R684">
        <v>0.49072778281062757</v>
      </c>
      <c r="S684">
        <v>0.75691943269168926</v>
      </c>
      <c r="T684">
        <v>0.38963691906974418</v>
      </c>
      <c r="U684">
        <v>0.35026980889170112</v>
      </c>
      <c r="V684">
        <v>0.78356267155452386</v>
      </c>
    </row>
    <row r="685" spans="2:22" x14ac:dyDescent="0.25">
      <c r="B685">
        <v>683</v>
      </c>
      <c r="C685">
        <v>0.99992914888811546</v>
      </c>
      <c r="D685">
        <v>0.97375403116711068</v>
      </c>
      <c r="E685">
        <v>2.1774989574465664E-2</v>
      </c>
      <c r="F685">
        <v>0.61480778699543759</v>
      </c>
      <c r="G685">
        <v>0.36790328653931592</v>
      </c>
      <c r="H685">
        <v>0.3150576909679299</v>
      </c>
      <c r="I685">
        <v>0.53730146209986995</v>
      </c>
      <c r="J685">
        <v>0.50077655602754767</v>
      </c>
      <c r="K685">
        <v>0.66184757426797169</v>
      </c>
      <c r="L685">
        <v>0.33926635218354084</v>
      </c>
      <c r="M685">
        <v>0.64247032689727623</v>
      </c>
      <c r="N685">
        <v>5.3282415790707915E-2</v>
      </c>
      <c r="O685">
        <v>0.16796001038952224</v>
      </c>
      <c r="P685">
        <v>0.52819876494111861</v>
      </c>
      <c r="Q685">
        <v>0.97765189441393008</v>
      </c>
      <c r="R685">
        <v>0.27407436248518646</v>
      </c>
      <c r="S685">
        <v>0.60610073875071846</v>
      </c>
      <c r="T685">
        <v>0.81331326583968511</v>
      </c>
      <c r="U685">
        <v>0.75700978502638971</v>
      </c>
      <c r="V685">
        <v>0.83505576622965627</v>
      </c>
    </row>
    <row r="686" spans="2:22" x14ac:dyDescent="0.25">
      <c r="B686">
        <v>684</v>
      </c>
      <c r="C686">
        <v>0.69051145146006898</v>
      </c>
      <c r="D686">
        <v>0.32152254069590924</v>
      </c>
      <c r="E686">
        <v>0.31154759334086091</v>
      </c>
      <c r="F686">
        <v>7.876417846629602E-2</v>
      </c>
      <c r="G686">
        <v>0.97365980128891128</v>
      </c>
      <c r="H686">
        <v>0.95510220381749189</v>
      </c>
      <c r="I686">
        <v>0.47782712964973051</v>
      </c>
      <c r="J686">
        <v>0.88671746506134119</v>
      </c>
      <c r="K686">
        <v>0.25572076561427792</v>
      </c>
      <c r="L686">
        <v>0.42613107803695471</v>
      </c>
      <c r="M686">
        <v>0.77160027402165188</v>
      </c>
      <c r="N686">
        <v>0.328091211229534</v>
      </c>
      <c r="O686">
        <v>0.86132028912673331</v>
      </c>
      <c r="P686">
        <v>0.34541167066226452</v>
      </c>
      <c r="Q686">
        <v>0.49545917316049781</v>
      </c>
      <c r="R686">
        <v>0.75468254168623905</v>
      </c>
      <c r="S686">
        <v>0.45436533826328862</v>
      </c>
      <c r="T686">
        <v>0.85882818866384181</v>
      </c>
      <c r="U686">
        <v>0.33694980326642376</v>
      </c>
      <c r="V686">
        <v>0.35226665085201692</v>
      </c>
    </row>
    <row r="687" spans="2:22" x14ac:dyDescent="0.25">
      <c r="B687">
        <v>685</v>
      </c>
      <c r="C687">
        <v>0.10154142156712043</v>
      </c>
      <c r="D687">
        <v>0.91180216528662061</v>
      </c>
      <c r="E687">
        <v>0.29475454166567072</v>
      </c>
      <c r="F687">
        <v>0.64040800913701812</v>
      </c>
      <c r="G687">
        <v>0.68989013979940328</v>
      </c>
      <c r="H687">
        <v>0.93787653354599243</v>
      </c>
      <c r="I687">
        <v>0.24564140419009028</v>
      </c>
      <c r="J687">
        <v>0.99524777557902233</v>
      </c>
      <c r="K687">
        <v>0.98526268993714461</v>
      </c>
      <c r="L687">
        <v>0.75236561917990419</v>
      </c>
      <c r="M687">
        <v>0.23797448763186413</v>
      </c>
      <c r="N687">
        <v>0.3350145324639735</v>
      </c>
      <c r="O687">
        <v>0.28444682746846128</v>
      </c>
      <c r="P687">
        <v>0.75966020960276159</v>
      </c>
      <c r="Q687">
        <v>0.7497427064305846</v>
      </c>
      <c r="R687">
        <v>0.41377080376139475</v>
      </c>
      <c r="S687">
        <v>0.53148953200133153</v>
      </c>
      <c r="T687">
        <v>0.82707320730998179</v>
      </c>
      <c r="U687">
        <v>1.0862423361564844E-2</v>
      </c>
      <c r="V687">
        <v>0.94246619966124268</v>
      </c>
    </row>
    <row r="688" spans="2:22" x14ac:dyDescent="0.25">
      <c r="B688">
        <v>686</v>
      </c>
      <c r="C688">
        <v>0.58642998520423628</v>
      </c>
      <c r="D688">
        <v>0.42644279008173047</v>
      </c>
      <c r="E688">
        <v>0.95548406945645081</v>
      </c>
      <c r="F688">
        <v>0.30976347560187012</v>
      </c>
      <c r="G688">
        <v>4.3185878992611393E-2</v>
      </c>
      <c r="H688">
        <v>0.74307026368301621</v>
      </c>
      <c r="I688">
        <v>0.31788226561919952</v>
      </c>
      <c r="J688">
        <v>0.89215274976315584</v>
      </c>
      <c r="K688">
        <v>0.71015723665882025</v>
      </c>
      <c r="L688">
        <v>0.38258506070460907</v>
      </c>
      <c r="M688">
        <v>0.18116360128240849</v>
      </c>
      <c r="N688">
        <v>0.36938186288603281</v>
      </c>
      <c r="O688">
        <v>0.38993898633775737</v>
      </c>
      <c r="P688">
        <v>0.76340680185897902</v>
      </c>
      <c r="Q688">
        <v>0.98120483843181905</v>
      </c>
      <c r="R688">
        <v>0.66933621272249955</v>
      </c>
      <c r="S688">
        <v>0.48609605804416667</v>
      </c>
      <c r="T688">
        <v>0.73154701988005133</v>
      </c>
      <c r="U688">
        <v>0.42666821281379086</v>
      </c>
      <c r="V688">
        <v>0.73324248029057082</v>
      </c>
    </row>
    <row r="689" spans="2:22" x14ac:dyDescent="0.25">
      <c r="B689">
        <v>687</v>
      </c>
      <c r="C689">
        <v>4.615410246544549E-4</v>
      </c>
      <c r="D689">
        <v>0.28436838927319008</v>
      </c>
      <c r="E689">
        <v>0.91687888349049551</v>
      </c>
      <c r="F689">
        <v>0.48945054097468277</v>
      </c>
      <c r="G689">
        <v>0.32047740060440288</v>
      </c>
      <c r="H689">
        <v>0.11671646991131368</v>
      </c>
      <c r="I689">
        <v>0.41618955373551447</v>
      </c>
      <c r="J689">
        <v>0.34623696858143038</v>
      </c>
      <c r="K689">
        <v>0.46842743361714101</v>
      </c>
      <c r="L689">
        <v>0.22004145297207511</v>
      </c>
      <c r="M689">
        <v>0.93651278110433389</v>
      </c>
      <c r="N689">
        <v>0.73972246109021733</v>
      </c>
      <c r="O689">
        <v>0.62620119884217273</v>
      </c>
      <c r="P689">
        <v>0.50438868943775095</v>
      </c>
      <c r="Q689">
        <v>0.44309643862243497</v>
      </c>
      <c r="R689">
        <v>0.93405797183035766</v>
      </c>
      <c r="S689">
        <v>0.88100028340464953</v>
      </c>
      <c r="T689">
        <v>0.34255396957494</v>
      </c>
      <c r="U689">
        <v>0.11156050268955386</v>
      </c>
      <c r="V689">
        <v>0.67682388839072605</v>
      </c>
    </row>
    <row r="690" spans="2:22" x14ac:dyDescent="0.25">
      <c r="B690">
        <v>688</v>
      </c>
      <c r="C690">
        <v>0.29631991730097651</v>
      </c>
      <c r="D690">
        <v>0.76797401797214992</v>
      </c>
      <c r="E690">
        <v>0.90668215759510495</v>
      </c>
      <c r="F690">
        <v>0.84782892885794348</v>
      </c>
      <c r="G690">
        <v>0.16835135615272634</v>
      </c>
      <c r="H690">
        <v>0.53944636203197893</v>
      </c>
      <c r="I690">
        <v>0.4408736873074599</v>
      </c>
      <c r="J690">
        <v>9.4565903540685614E-2</v>
      </c>
      <c r="K690">
        <v>0.59155421410166587</v>
      </c>
      <c r="L690">
        <v>0.92947504451891905</v>
      </c>
      <c r="M690">
        <v>0.64775490892944898</v>
      </c>
      <c r="N690">
        <v>0.97719329614903527</v>
      </c>
      <c r="O690">
        <v>0.21390884940835653</v>
      </c>
      <c r="P690">
        <v>0.69744310788578456</v>
      </c>
      <c r="Q690">
        <v>0.12111392344234972</v>
      </c>
      <c r="R690">
        <v>0.29776757573380097</v>
      </c>
      <c r="S690">
        <v>0.34105015103695191</v>
      </c>
      <c r="T690">
        <v>0.3933016292722602</v>
      </c>
      <c r="U690">
        <v>0.82203992756778632</v>
      </c>
      <c r="V690">
        <v>0.80413288452506126</v>
      </c>
    </row>
    <row r="691" spans="2:22" x14ac:dyDescent="0.25">
      <c r="B691">
        <v>689</v>
      </c>
      <c r="C691">
        <v>1.7500449592244394E-2</v>
      </c>
      <c r="D691">
        <v>0.29148879750567946</v>
      </c>
      <c r="E691">
        <v>0.70774810656432696</v>
      </c>
      <c r="F691">
        <v>5.5875064423554388E-2</v>
      </c>
      <c r="G691">
        <v>0.73549346550608075</v>
      </c>
      <c r="H691">
        <v>0.53861359974580125</v>
      </c>
      <c r="I691">
        <v>0.21138229695709398</v>
      </c>
      <c r="J691">
        <v>0.40006181265322605</v>
      </c>
      <c r="K691">
        <v>0.25536953543607144</v>
      </c>
      <c r="L691">
        <v>0.60971616588860833</v>
      </c>
      <c r="M691">
        <v>0.33350280527772469</v>
      </c>
      <c r="N691">
        <v>0.25827492726946799</v>
      </c>
      <c r="O691">
        <v>0.40846954811794589</v>
      </c>
      <c r="P691">
        <v>0.86732185510834836</v>
      </c>
      <c r="Q691">
        <v>0.1292159971353144</v>
      </c>
      <c r="R691">
        <v>0.2176243270167828</v>
      </c>
      <c r="S691">
        <v>0.24065391183228169</v>
      </c>
      <c r="T691">
        <v>0.28816895030262923</v>
      </c>
      <c r="U691">
        <v>0.58629812828994821</v>
      </c>
      <c r="V691">
        <v>0.4432903111051496</v>
      </c>
    </row>
    <row r="692" spans="2:22" x14ac:dyDescent="0.25">
      <c r="B692">
        <v>690</v>
      </c>
      <c r="C692">
        <v>0.22335673476369511</v>
      </c>
      <c r="D692">
        <v>0.27331752991069846</v>
      </c>
      <c r="E692">
        <v>0.2854949848713797</v>
      </c>
      <c r="F692">
        <v>0.54131881498966106</v>
      </c>
      <c r="G692">
        <v>0.49018285349616164</v>
      </c>
      <c r="H692">
        <v>0.21415828086377497</v>
      </c>
      <c r="I692">
        <v>0.16903205119029341</v>
      </c>
      <c r="J692">
        <v>0.77525381774819557</v>
      </c>
      <c r="K692">
        <v>0.61289620042025117</v>
      </c>
      <c r="L692">
        <v>2.7962872412645723E-3</v>
      </c>
      <c r="M692">
        <v>0.82173364232566914</v>
      </c>
      <c r="N692">
        <v>0.78219761898669771</v>
      </c>
      <c r="O692">
        <v>0.94626177899457375</v>
      </c>
      <c r="P692">
        <v>0.42649941921365198</v>
      </c>
      <c r="Q692">
        <v>1.975563554307791E-2</v>
      </c>
      <c r="R692">
        <v>0.38368957476305621</v>
      </c>
      <c r="S692">
        <v>0.97904728682967135</v>
      </c>
      <c r="T692">
        <v>0.34682392606671808</v>
      </c>
      <c r="U692">
        <v>0.73886074871303231</v>
      </c>
      <c r="V692">
        <v>0.33307820458282755</v>
      </c>
    </row>
    <row r="693" spans="2:22" x14ac:dyDescent="0.25">
      <c r="B693">
        <v>691</v>
      </c>
      <c r="C693">
        <v>0.88142966382304411</v>
      </c>
      <c r="D693">
        <v>0.96418650541607365</v>
      </c>
      <c r="E693">
        <v>0.70256231292002624</v>
      </c>
      <c r="F693">
        <v>0.46421672281660625</v>
      </c>
      <c r="G693">
        <v>0.86188353135459561</v>
      </c>
      <c r="H693">
        <v>0.72561890962972475</v>
      </c>
      <c r="I693">
        <v>0.1910369798102558</v>
      </c>
      <c r="J693">
        <v>0.353222000895135</v>
      </c>
      <c r="K693">
        <v>0.28561433601702846</v>
      </c>
      <c r="L693">
        <v>0.91461320711785898</v>
      </c>
      <c r="M693">
        <v>0.96181831808855156</v>
      </c>
      <c r="N693">
        <v>0.8443211111468063</v>
      </c>
      <c r="O693">
        <v>0.59198912838575923</v>
      </c>
      <c r="P693">
        <v>0.27102651834768032</v>
      </c>
      <c r="Q693">
        <v>0.7570267394314496</v>
      </c>
      <c r="R693">
        <v>0.81023393081882933</v>
      </c>
      <c r="S693">
        <v>0.72632054770117582</v>
      </c>
      <c r="T693">
        <v>0.5874453739630292</v>
      </c>
      <c r="U693">
        <v>4.545614023413469E-2</v>
      </c>
      <c r="V693">
        <v>0.73756631858906374</v>
      </c>
    </row>
    <row r="694" spans="2:22" x14ac:dyDescent="0.25">
      <c r="B694">
        <v>692</v>
      </c>
      <c r="C694">
        <v>0.40539798092660995</v>
      </c>
      <c r="D694">
        <v>0.48725359212701402</v>
      </c>
      <c r="E694">
        <v>0.98054024819840735</v>
      </c>
      <c r="F694">
        <v>0.47845124672357997</v>
      </c>
      <c r="G694">
        <v>0.44395356531280772</v>
      </c>
      <c r="H694">
        <v>0.52121231620205521</v>
      </c>
      <c r="I694">
        <v>0.31152615666195516</v>
      </c>
      <c r="J694">
        <v>0.52859370776506598</v>
      </c>
      <c r="K694">
        <v>9.8613301481787374E-2</v>
      </c>
      <c r="L694">
        <v>5.4719849899154127E-4</v>
      </c>
      <c r="M694">
        <v>0.63854658162968581</v>
      </c>
      <c r="N694">
        <v>0.15463567591721628</v>
      </c>
      <c r="O694">
        <v>0.21282931220532864</v>
      </c>
      <c r="P694">
        <v>0.36541595657672499</v>
      </c>
      <c r="Q694">
        <v>1.9296904747833743E-2</v>
      </c>
      <c r="R694">
        <v>0.73986730234101028</v>
      </c>
      <c r="S694">
        <v>0.35121032654873607</v>
      </c>
      <c r="T694">
        <v>0.3427254409875129</v>
      </c>
      <c r="U694">
        <v>0.13920659646930744</v>
      </c>
      <c r="V694">
        <v>0.95114154842241838</v>
      </c>
    </row>
    <row r="695" spans="2:22" x14ac:dyDescent="0.25">
      <c r="B695">
        <v>693</v>
      </c>
      <c r="C695">
        <v>0.67079500619158261</v>
      </c>
      <c r="D695">
        <v>0.15043619106639472</v>
      </c>
      <c r="E695">
        <v>0.21176970157351627</v>
      </c>
      <c r="F695">
        <v>0.18714736332440829</v>
      </c>
      <c r="G695">
        <v>0.11028216988530382</v>
      </c>
      <c r="H695">
        <v>0.86340391136672068</v>
      </c>
      <c r="I695">
        <v>0.36655003998304347</v>
      </c>
      <c r="J695">
        <v>0.68262243234406594</v>
      </c>
      <c r="K695">
        <v>0.56833072510487614</v>
      </c>
      <c r="L695">
        <v>7.4428896014913981E-2</v>
      </c>
      <c r="M695">
        <v>1.9085020068584591E-2</v>
      </c>
      <c r="N695">
        <v>0.6988017678916334</v>
      </c>
      <c r="O695">
        <v>0.26262593636234399</v>
      </c>
      <c r="P695">
        <v>0.24655108860851094</v>
      </c>
      <c r="Q695">
        <v>0.45951418874119199</v>
      </c>
      <c r="R695">
        <v>0.65760139982396204</v>
      </c>
      <c r="S695">
        <v>0.85889196968403003</v>
      </c>
      <c r="T695">
        <v>0.40290017277917745</v>
      </c>
      <c r="U695">
        <v>3.4587001224786196E-3</v>
      </c>
      <c r="V695">
        <v>0.61751789613348951</v>
      </c>
    </row>
    <row r="696" spans="2:22" x14ac:dyDescent="0.25">
      <c r="B696">
        <v>694</v>
      </c>
      <c r="C696">
        <v>0.36006671289411973</v>
      </c>
      <c r="D696">
        <v>0.68333244879246546</v>
      </c>
      <c r="E696">
        <v>0.12583095023167257</v>
      </c>
      <c r="F696">
        <v>0.44531830915591453</v>
      </c>
      <c r="G696">
        <v>4.2157043130339744E-3</v>
      </c>
      <c r="H696">
        <v>0.85491249228303623</v>
      </c>
      <c r="I696">
        <v>0.9741299929281384</v>
      </c>
      <c r="J696">
        <v>0.29920630211904453</v>
      </c>
      <c r="K696">
        <v>0.40367209051057529</v>
      </c>
      <c r="L696">
        <v>0.51400119868115457</v>
      </c>
      <c r="M696">
        <v>0.26822346073251069</v>
      </c>
      <c r="N696">
        <v>0.72488397069444988</v>
      </c>
      <c r="O696">
        <v>0.41740774651607215</v>
      </c>
      <c r="P696">
        <v>0.77444782702017889</v>
      </c>
      <c r="Q696">
        <v>0.15426816569642732</v>
      </c>
      <c r="R696">
        <v>0.52016897388362882</v>
      </c>
      <c r="S696">
        <v>0.81193135608405331</v>
      </c>
      <c r="T696">
        <v>0.85332617764789997</v>
      </c>
      <c r="U696">
        <v>0.12018694786219553</v>
      </c>
      <c r="V696">
        <v>0.52230398387021659</v>
      </c>
    </row>
    <row r="697" spans="2:22" x14ac:dyDescent="0.25">
      <c r="B697">
        <v>695</v>
      </c>
      <c r="C697">
        <v>0.5093972907269162</v>
      </c>
      <c r="D697">
        <v>0.88859441885275903</v>
      </c>
      <c r="E697">
        <v>3.0297735032026374E-2</v>
      </c>
      <c r="F697">
        <v>0.20575928369952323</v>
      </c>
      <c r="G697">
        <v>0.57611684581184908</v>
      </c>
      <c r="H697">
        <v>0.82531886288674294</v>
      </c>
      <c r="I697">
        <v>0.26320467660163538</v>
      </c>
      <c r="J697">
        <v>0.50752003716083394</v>
      </c>
      <c r="K697">
        <v>0.23134030780753623</v>
      </c>
      <c r="L697">
        <v>0.46967250915160785</v>
      </c>
      <c r="M697">
        <v>9.5863456426498406E-2</v>
      </c>
      <c r="N697">
        <v>0.80593878207942904</v>
      </c>
      <c r="O697">
        <v>0.98276177213244176</v>
      </c>
      <c r="P697">
        <v>0.3554468448291539</v>
      </c>
      <c r="Q697">
        <v>0.30035195856174024</v>
      </c>
      <c r="R697">
        <v>0.54815877319724238</v>
      </c>
      <c r="S697">
        <v>0.1683157903685828</v>
      </c>
      <c r="T697">
        <v>0.1997332448204574</v>
      </c>
      <c r="U697">
        <v>0.3637240694578292</v>
      </c>
      <c r="V697">
        <v>0.92128243308010882</v>
      </c>
    </row>
    <row r="698" spans="2:22" x14ac:dyDescent="0.25">
      <c r="B698">
        <v>696</v>
      </c>
      <c r="C698">
        <v>0.11328535881735236</v>
      </c>
      <c r="D698">
        <v>0.4210768408958443</v>
      </c>
      <c r="E698">
        <v>0.38361459374196749</v>
      </c>
      <c r="F698">
        <v>0.45451982545729153</v>
      </c>
      <c r="G698">
        <v>0.2038825426772195</v>
      </c>
      <c r="H698">
        <v>0.98654809707355762</v>
      </c>
      <c r="I698">
        <v>0.98058234125013621</v>
      </c>
      <c r="J698">
        <v>0.80475550711919297</v>
      </c>
      <c r="K698">
        <v>0.97178029834513691</v>
      </c>
      <c r="L698">
        <v>0.68061698952295968</v>
      </c>
      <c r="M698">
        <v>0.60965015136956757</v>
      </c>
      <c r="N698">
        <v>0.31847610205765786</v>
      </c>
      <c r="O698">
        <v>0.27483756393266923</v>
      </c>
      <c r="P698">
        <v>0.42411041659629634</v>
      </c>
      <c r="Q698">
        <v>0.5857977739640603</v>
      </c>
      <c r="R698">
        <v>0.39895342372111586</v>
      </c>
      <c r="S698">
        <v>0.57670909288279493</v>
      </c>
      <c r="T698">
        <v>0.46595287786207029</v>
      </c>
      <c r="U698">
        <v>0.88925836404239367</v>
      </c>
      <c r="V698">
        <v>0.71955639771362456</v>
      </c>
    </row>
    <row r="699" spans="2:22" x14ac:dyDescent="0.25">
      <c r="B699">
        <v>697</v>
      </c>
      <c r="C699">
        <v>0.38453642970387403</v>
      </c>
      <c r="D699">
        <v>0.25837790748127554</v>
      </c>
      <c r="E699">
        <v>0.96082034006524175</v>
      </c>
      <c r="F699">
        <v>0.55815641757735523</v>
      </c>
      <c r="G699">
        <v>0.20738605808143462</v>
      </c>
      <c r="H699">
        <v>0.72973562379969259</v>
      </c>
      <c r="I699">
        <v>0.97706746721308679</v>
      </c>
      <c r="J699">
        <v>0.42344072540408106</v>
      </c>
      <c r="K699">
        <v>0.25223908432495223</v>
      </c>
      <c r="L699">
        <v>4.0406240347285127E-2</v>
      </c>
      <c r="M699">
        <v>0.7106492410393308</v>
      </c>
      <c r="N699">
        <v>0.23612584795657021</v>
      </c>
      <c r="O699">
        <v>0.29041958146569669</v>
      </c>
      <c r="P699">
        <v>0.30031472570429241</v>
      </c>
      <c r="Q699">
        <v>0.98253220226965166</v>
      </c>
      <c r="R699">
        <v>0.5481635661278057</v>
      </c>
      <c r="S699">
        <v>0.79725222840289867</v>
      </c>
      <c r="T699">
        <v>0.98271361956072845</v>
      </c>
      <c r="U699">
        <v>0.29905884554218254</v>
      </c>
      <c r="V699">
        <v>0.85125700751288402</v>
      </c>
    </row>
    <row r="700" spans="2:22" x14ac:dyDescent="0.25">
      <c r="B700">
        <v>698</v>
      </c>
      <c r="C700">
        <v>0.93294827578926864</v>
      </c>
      <c r="D700">
        <v>0.99563946669095582</v>
      </c>
      <c r="E700">
        <v>0.94017087766293717</v>
      </c>
      <c r="F700">
        <v>0.30123107597427357</v>
      </c>
      <c r="G700">
        <v>0.48945875482188805</v>
      </c>
      <c r="H700">
        <v>0.33153550423580413</v>
      </c>
      <c r="I700">
        <v>0.78145778826166201</v>
      </c>
      <c r="J700">
        <v>0.32514190228179229</v>
      </c>
      <c r="K700">
        <v>0.72860249067124938</v>
      </c>
      <c r="L700">
        <v>0.50126551123818675</v>
      </c>
      <c r="M700">
        <v>0.43403129860778655</v>
      </c>
      <c r="N700">
        <v>0.3383500238795536</v>
      </c>
      <c r="O700">
        <v>0.48136301885864841</v>
      </c>
      <c r="P700">
        <v>0.78766570657864943</v>
      </c>
      <c r="Q700">
        <v>0.46760315036046496</v>
      </c>
      <c r="R700">
        <v>0.91644855274641324</v>
      </c>
      <c r="S700">
        <v>0.75582403415216048</v>
      </c>
      <c r="T700">
        <v>0.64190889511387739</v>
      </c>
      <c r="U700">
        <v>0.5624482335741261</v>
      </c>
      <c r="V700">
        <v>0.10744119710346967</v>
      </c>
    </row>
    <row r="701" spans="2:22" x14ac:dyDescent="0.25">
      <c r="B701">
        <v>699</v>
      </c>
      <c r="C701">
        <v>0.84657590228590163</v>
      </c>
      <c r="D701">
        <v>0.837762194179835</v>
      </c>
      <c r="E701">
        <v>0.53922167426872214</v>
      </c>
      <c r="F701">
        <v>0.74685496151360908</v>
      </c>
      <c r="G701">
        <v>0.74984877140207296</v>
      </c>
      <c r="H701">
        <v>0.69487195311839889</v>
      </c>
      <c r="I701">
        <v>0.29116761152833814</v>
      </c>
      <c r="J701">
        <v>0.70950503043892521</v>
      </c>
      <c r="K701">
        <v>0.30616021634325552</v>
      </c>
      <c r="L701">
        <v>0.6052826018508195</v>
      </c>
      <c r="M701">
        <v>0.65911327838511324</v>
      </c>
      <c r="N701">
        <v>0.73548876951616471</v>
      </c>
      <c r="O701">
        <v>0.39435697800059799</v>
      </c>
      <c r="P701">
        <v>0.75684013833910324</v>
      </c>
      <c r="Q701">
        <v>0.64280365282220142</v>
      </c>
      <c r="R701">
        <v>3.9261614206020035E-2</v>
      </c>
      <c r="S701">
        <v>0.91646231563514302</v>
      </c>
      <c r="T701">
        <v>0.58538013368113639</v>
      </c>
      <c r="U701">
        <v>0.85517294974759595</v>
      </c>
      <c r="V701">
        <v>0.77132636133368515</v>
      </c>
    </row>
    <row r="702" spans="2:22" x14ac:dyDescent="0.25">
      <c r="B702">
        <v>700</v>
      </c>
      <c r="C702">
        <v>0.43262829046051099</v>
      </c>
      <c r="D702">
        <v>0.76698117191215243</v>
      </c>
      <c r="E702">
        <v>0.4084130858144408</v>
      </c>
      <c r="F702">
        <v>0.21405577739731552</v>
      </c>
      <c r="G702">
        <v>0.33379530022801518</v>
      </c>
      <c r="H702">
        <v>0.88947793896684324</v>
      </c>
      <c r="I702">
        <v>0.28340245540655973</v>
      </c>
      <c r="J702">
        <v>0.82324546552864497</v>
      </c>
      <c r="K702">
        <v>0.21322604251689903</v>
      </c>
      <c r="L702">
        <v>0.59074952481353638</v>
      </c>
      <c r="M702">
        <v>0.81581004340066077</v>
      </c>
      <c r="N702">
        <v>0.60708758849511679</v>
      </c>
      <c r="O702">
        <v>0.18229826844536601</v>
      </c>
      <c r="P702">
        <v>0.39868859654606936</v>
      </c>
      <c r="Q702">
        <v>0.3052094736951434</v>
      </c>
      <c r="R702">
        <v>0.67484915478964336</v>
      </c>
      <c r="S702">
        <v>0.5183567873574968</v>
      </c>
      <c r="T702">
        <v>0.41801811164450609</v>
      </c>
      <c r="U702">
        <v>0.32650217503333545</v>
      </c>
      <c r="V702">
        <v>0.20281979606010658</v>
      </c>
    </row>
    <row r="703" spans="2:22" x14ac:dyDescent="0.25">
      <c r="B703">
        <v>701</v>
      </c>
      <c r="C703">
        <v>0.7619823273245967</v>
      </c>
      <c r="D703">
        <v>0.93461834308355018</v>
      </c>
      <c r="E703">
        <v>0.86900624304533292</v>
      </c>
      <c r="F703">
        <v>0.92175667883100587</v>
      </c>
      <c r="G703">
        <v>0.66259086290631242</v>
      </c>
      <c r="H703">
        <v>0.66045280026870135</v>
      </c>
      <c r="I703">
        <v>0.25408032933918001</v>
      </c>
      <c r="J703">
        <v>0.8792987165259154</v>
      </c>
      <c r="K703">
        <v>0.1231860529865596</v>
      </c>
      <c r="L703">
        <v>0.47564511405438736</v>
      </c>
      <c r="M703">
        <v>0.70149594762854495</v>
      </c>
      <c r="N703">
        <v>0.68912361739776729</v>
      </c>
      <c r="O703">
        <v>0.43421451619853801</v>
      </c>
      <c r="P703">
        <v>0.60807771587824089</v>
      </c>
      <c r="Q703">
        <v>2.4403278947033868E-2</v>
      </c>
      <c r="R703">
        <v>0.83999574073233463</v>
      </c>
      <c r="S703">
        <v>0.45262070240209251</v>
      </c>
      <c r="T703">
        <v>0.18591184749130663</v>
      </c>
      <c r="U703">
        <v>0.20259023151360589</v>
      </c>
      <c r="V703">
        <v>0.18589767982918337</v>
      </c>
    </row>
    <row r="704" spans="2:22" x14ac:dyDescent="0.25">
      <c r="B704">
        <v>702</v>
      </c>
      <c r="C704">
        <v>0.93722323453672862</v>
      </c>
      <c r="D704">
        <v>0.54473058957929554</v>
      </c>
      <c r="E704">
        <v>0.54196348923988302</v>
      </c>
      <c r="F704">
        <v>0.58086591335558202</v>
      </c>
      <c r="G704">
        <v>0.64794778810677189</v>
      </c>
      <c r="H704">
        <v>0.33574777295955877</v>
      </c>
      <c r="I704">
        <v>0.66535997416027115</v>
      </c>
      <c r="J704">
        <v>0.39106115622402537</v>
      </c>
      <c r="K704">
        <v>0.60852375726312413</v>
      </c>
      <c r="L704">
        <v>0.35753124808039871</v>
      </c>
      <c r="M704">
        <v>0.34700908537617803</v>
      </c>
      <c r="N704">
        <v>0.94026144281351343</v>
      </c>
      <c r="O704">
        <v>0.75563616037908532</v>
      </c>
      <c r="P704">
        <v>0.98331134037923706</v>
      </c>
      <c r="Q704">
        <v>0.63290530523100408</v>
      </c>
      <c r="R704">
        <v>0.44499924946411884</v>
      </c>
      <c r="S704">
        <v>0.54175512760790356</v>
      </c>
      <c r="T704">
        <v>0.5334623393826865</v>
      </c>
      <c r="U704">
        <v>0.1919948095514965</v>
      </c>
      <c r="V704">
        <v>0.14233649815099625</v>
      </c>
    </row>
    <row r="705" spans="2:22" x14ac:dyDescent="0.25">
      <c r="B705">
        <v>703</v>
      </c>
      <c r="C705">
        <v>0.58079733859718718</v>
      </c>
      <c r="D705">
        <v>0.60329301872427177</v>
      </c>
      <c r="E705">
        <v>0.66422538534614395</v>
      </c>
      <c r="F705">
        <v>0.50922145864326218</v>
      </c>
      <c r="G705">
        <v>0.86110845162509264</v>
      </c>
      <c r="H705">
        <v>0.37523816504077523</v>
      </c>
      <c r="I705">
        <v>0.47581199221592252</v>
      </c>
      <c r="J705">
        <v>0.63048845119100361</v>
      </c>
      <c r="K705">
        <v>0.43309777940052219</v>
      </c>
      <c r="L705">
        <v>0.76310041305168141</v>
      </c>
      <c r="M705">
        <v>0.31421922919172807</v>
      </c>
      <c r="N705">
        <v>0.36647206076205974</v>
      </c>
      <c r="O705">
        <v>0.95372706691880982</v>
      </c>
      <c r="P705">
        <v>0.33119845721493402</v>
      </c>
      <c r="Q705">
        <v>0.48654462849164659</v>
      </c>
      <c r="R705">
        <v>2.2519648216616339E-2</v>
      </c>
      <c r="S705">
        <v>0.81105631302859416</v>
      </c>
      <c r="T705">
        <v>0.19785603267853169</v>
      </c>
      <c r="U705">
        <v>0.87838034871977944</v>
      </c>
      <c r="V705">
        <v>0.16145971670669557</v>
      </c>
    </row>
    <row r="706" spans="2:22" x14ac:dyDescent="0.25">
      <c r="B706">
        <v>704</v>
      </c>
      <c r="C706">
        <v>0.87062801651941069</v>
      </c>
      <c r="D706">
        <v>0.82421279074079834</v>
      </c>
      <c r="E706">
        <v>0.74595251066426305</v>
      </c>
      <c r="F706">
        <v>0.94785394438774895</v>
      </c>
      <c r="G706">
        <v>0.41376912641838537</v>
      </c>
      <c r="H706">
        <v>5.5700570659609427E-2</v>
      </c>
      <c r="I706">
        <v>0.27750669127933625</v>
      </c>
      <c r="J706">
        <v>0.74850734084362891</v>
      </c>
      <c r="K706">
        <v>0.81513606368310687</v>
      </c>
      <c r="L706">
        <v>0.36727688541325376</v>
      </c>
      <c r="M706">
        <v>0.54445857567210121</v>
      </c>
      <c r="N706">
        <v>0.72548384953692246</v>
      </c>
      <c r="O706">
        <v>0.84330325028928055</v>
      </c>
      <c r="P706">
        <v>0.67540350906482871</v>
      </c>
      <c r="Q706">
        <v>0.72090533411699176</v>
      </c>
      <c r="R706">
        <v>0.46814538381489923</v>
      </c>
      <c r="S706">
        <v>0.25327906093011698</v>
      </c>
      <c r="T706">
        <v>0.7923080830167164</v>
      </c>
      <c r="U706">
        <v>0.59494954199407957</v>
      </c>
      <c r="V706">
        <v>0.15641393328887832</v>
      </c>
    </row>
    <row r="707" spans="2:22" x14ac:dyDescent="0.25">
      <c r="B707">
        <v>705</v>
      </c>
      <c r="C707">
        <v>0.79185528140986494</v>
      </c>
      <c r="D707">
        <v>0.85819678792482268</v>
      </c>
      <c r="E707">
        <v>0.97848261243564494</v>
      </c>
      <c r="F707">
        <v>0.53148254190907362</v>
      </c>
      <c r="G707">
        <v>0.84510021014246117</v>
      </c>
      <c r="H707">
        <v>0.51061598317634727</v>
      </c>
      <c r="I707">
        <v>0.35290242694873708</v>
      </c>
      <c r="J707">
        <v>6.1831024677198698E-2</v>
      </c>
      <c r="K707">
        <v>0.86419270823734529</v>
      </c>
      <c r="L707">
        <v>0.25711287161860774</v>
      </c>
      <c r="M707">
        <v>0.73982641157695483</v>
      </c>
      <c r="N707">
        <v>0.44633752805866767</v>
      </c>
      <c r="O707">
        <v>0.88583010294678477</v>
      </c>
      <c r="P707">
        <v>0.88233874029262549</v>
      </c>
      <c r="Q707">
        <v>0.33548985923631847</v>
      </c>
      <c r="R707">
        <v>0.79169054172196596</v>
      </c>
      <c r="S707">
        <v>0.98015531010297252</v>
      </c>
      <c r="T707">
        <v>0.1427585982793067</v>
      </c>
      <c r="U707">
        <v>0.36951050602394542</v>
      </c>
      <c r="V707">
        <v>0.83177976519268437</v>
      </c>
    </row>
    <row r="708" spans="2:22" x14ac:dyDescent="0.25">
      <c r="B708">
        <v>706</v>
      </c>
      <c r="C708">
        <v>0.11142922190502746</v>
      </c>
      <c r="D708">
        <v>0.22527017749694256</v>
      </c>
      <c r="E708">
        <v>0.66205452308953139</v>
      </c>
      <c r="F708">
        <v>0.97551725304926595</v>
      </c>
      <c r="G708">
        <v>0.73061532054806477</v>
      </c>
      <c r="H708">
        <v>0.7418551848462196</v>
      </c>
      <c r="I708">
        <v>0.83775104228994635</v>
      </c>
      <c r="J708">
        <v>0.4025412845341414</v>
      </c>
      <c r="K708">
        <v>0.99084266892940231</v>
      </c>
      <c r="L708">
        <v>0.92230274753300856</v>
      </c>
      <c r="M708">
        <v>0.37186084253951712</v>
      </c>
      <c r="N708">
        <v>0.83951742860950951</v>
      </c>
      <c r="O708">
        <v>7.5559079580193256E-2</v>
      </c>
      <c r="P708">
        <v>0.14249255597882593</v>
      </c>
      <c r="Q708">
        <v>0.59742760816743012</v>
      </c>
      <c r="R708">
        <v>0.28318596041484856</v>
      </c>
      <c r="S708">
        <v>0.17965186878260031</v>
      </c>
      <c r="T708">
        <v>0.13439186784193824</v>
      </c>
      <c r="U708">
        <v>0.90213025396840818</v>
      </c>
      <c r="V708">
        <v>0.53435763935998892</v>
      </c>
    </row>
    <row r="709" spans="2:22" x14ac:dyDescent="0.25">
      <c r="B709">
        <v>707</v>
      </c>
      <c r="C709">
        <v>0.41981507731082468</v>
      </c>
      <c r="D709">
        <v>0.25944390819308882</v>
      </c>
      <c r="E709">
        <v>0.78357240471479761</v>
      </c>
      <c r="F709">
        <v>0.59796078848367618</v>
      </c>
      <c r="G709">
        <v>0.16051186226055236</v>
      </c>
      <c r="H709">
        <v>0.18629013504677183</v>
      </c>
      <c r="I709">
        <v>0.73136944829383888</v>
      </c>
      <c r="J709">
        <v>0.34288657741116424</v>
      </c>
      <c r="K709">
        <v>8.5653002101139464E-2</v>
      </c>
      <c r="L709">
        <v>0.53750478421378101</v>
      </c>
      <c r="M709">
        <v>0.64294930889245427</v>
      </c>
      <c r="N709">
        <v>0.70740972992720974</v>
      </c>
      <c r="O709">
        <v>0.63738700877242405</v>
      </c>
      <c r="P709">
        <v>0.62315801558030959</v>
      </c>
      <c r="Q709">
        <v>0.17742948121643209</v>
      </c>
      <c r="R709">
        <v>0.65339505475336157</v>
      </c>
      <c r="S709">
        <v>0.42442858323681265</v>
      </c>
      <c r="T709">
        <v>0.53577442546771459</v>
      </c>
      <c r="U709">
        <v>0.67988225594304108</v>
      </c>
      <c r="V709">
        <v>0.13227825969956108</v>
      </c>
    </row>
    <row r="710" spans="2:22" x14ac:dyDescent="0.25">
      <c r="B710">
        <v>708</v>
      </c>
      <c r="C710">
        <v>0.81954860742027869</v>
      </c>
      <c r="D710">
        <v>0.68970049804718103</v>
      </c>
      <c r="E710">
        <v>0.69350909675655981</v>
      </c>
      <c r="F710">
        <v>0.35206792625122851</v>
      </c>
      <c r="G710">
        <v>0.26808124619393059</v>
      </c>
      <c r="H710">
        <v>0.2365600361706528</v>
      </c>
      <c r="I710">
        <v>0.63158652615356381</v>
      </c>
      <c r="J710">
        <v>0.82607062699340017</v>
      </c>
      <c r="K710">
        <v>0.9675102245772822</v>
      </c>
      <c r="L710">
        <v>0.95784569674363063</v>
      </c>
      <c r="M710">
        <v>0.42212303121411776</v>
      </c>
      <c r="N710">
        <v>0.69591449467784328</v>
      </c>
      <c r="O710">
        <v>0.42513909502508307</v>
      </c>
      <c r="P710">
        <v>0.65691362020593513</v>
      </c>
      <c r="Q710">
        <v>0.50799024719750774</v>
      </c>
      <c r="R710">
        <v>0.15429853661410364</v>
      </c>
      <c r="S710">
        <v>0.35507704591101996</v>
      </c>
      <c r="T710">
        <v>0.48321504349423972</v>
      </c>
      <c r="U710">
        <v>0.88166812216645996</v>
      </c>
      <c r="V710">
        <v>0.61818208000509633</v>
      </c>
    </row>
    <row r="711" spans="2:22" x14ac:dyDescent="0.25">
      <c r="B711">
        <v>709</v>
      </c>
      <c r="C711">
        <v>0.71013539636444323</v>
      </c>
      <c r="D711">
        <v>0.77735938590198739</v>
      </c>
      <c r="E711">
        <v>0.5308054625131815</v>
      </c>
      <c r="F711">
        <v>0.7859914226787077</v>
      </c>
      <c r="G711">
        <v>0.80795668940481224</v>
      </c>
      <c r="H711">
        <v>0.82924653647004298</v>
      </c>
      <c r="I711">
        <v>0.23471749356737526</v>
      </c>
      <c r="J711">
        <v>0.87655920331479376</v>
      </c>
      <c r="K711">
        <v>0.34888694651079549</v>
      </c>
      <c r="L711">
        <v>0.98059853037395417</v>
      </c>
      <c r="M711">
        <v>0.43200540294165285</v>
      </c>
      <c r="N711">
        <v>0.96039055135861617</v>
      </c>
      <c r="O711">
        <v>0.59398007112933437</v>
      </c>
      <c r="P711">
        <v>5.1552482661421095E-2</v>
      </c>
      <c r="Q711">
        <v>0.43038564216278785</v>
      </c>
      <c r="R711">
        <v>0.11195113156008896</v>
      </c>
      <c r="S711">
        <v>0.30412626836058099</v>
      </c>
      <c r="T711">
        <v>0.46562228687403984</v>
      </c>
      <c r="U711">
        <v>3.7934354869735287E-2</v>
      </c>
      <c r="V711">
        <v>0.95320563255302893</v>
      </c>
    </row>
    <row r="712" spans="2:22" x14ac:dyDescent="0.25">
      <c r="B712">
        <v>710</v>
      </c>
      <c r="C712">
        <v>3.9100870980736779E-2</v>
      </c>
      <c r="D712">
        <v>0.70419035001142682</v>
      </c>
      <c r="E712">
        <v>0.11214990768949917</v>
      </c>
      <c r="F712">
        <v>0.7714529584318699</v>
      </c>
      <c r="G712">
        <v>0.49443234930278734</v>
      </c>
      <c r="H712">
        <v>0.48543488711984217</v>
      </c>
      <c r="I712">
        <v>0.6843492654313108</v>
      </c>
      <c r="J712">
        <v>0.857095450581145</v>
      </c>
      <c r="K712">
        <v>0.30289659256035062</v>
      </c>
      <c r="L712">
        <v>0.26171302537558572</v>
      </c>
      <c r="M712">
        <v>5.0664188904855578E-2</v>
      </c>
      <c r="N712">
        <v>0.15862838277258273</v>
      </c>
      <c r="O712">
        <v>0.12334448106791562</v>
      </c>
      <c r="P712">
        <v>0.73581508493756287</v>
      </c>
      <c r="Q712">
        <v>0.53961407554904395</v>
      </c>
      <c r="R712">
        <v>0.35366514080751998</v>
      </c>
      <c r="S712">
        <v>5.7811608257744673E-2</v>
      </c>
      <c r="T712">
        <v>0.24845735811774405</v>
      </c>
      <c r="U712">
        <v>0.8570355761053845</v>
      </c>
      <c r="V712">
        <v>0.87439012829283058</v>
      </c>
    </row>
    <row r="713" spans="2:22" x14ac:dyDescent="0.25">
      <c r="B713">
        <v>711</v>
      </c>
      <c r="C713">
        <v>0.91895085839942214</v>
      </c>
      <c r="D713">
        <v>0.89328391710897748</v>
      </c>
      <c r="E713">
        <v>0.98675598002253739</v>
      </c>
      <c r="F713">
        <v>0.14064363510577982</v>
      </c>
      <c r="G713">
        <v>0.79607661009535935</v>
      </c>
      <c r="H713">
        <v>0.36093454283405091</v>
      </c>
      <c r="I713">
        <v>0.94858023596567875</v>
      </c>
      <c r="J713">
        <v>0.89163693393840293</v>
      </c>
      <c r="K713">
        <v>0.8243563128007203</v>
      </c>
      <c r="L713">
        <v>0.34263919210435567</v>
      </c>
      <c r="M713">
        <v>0.60842393794539174</v>
      </c>
      <c r="N713">
        <v>0.10937159453893042</v>
      </c>
      <c r="O713">
        <v>0.7248502439929958</v>
      </c>
      <c r="P713">
        <v>0.82468468974710962</v>
      </c>
      <c r="Q713">
        <v>0.78625912033761303</v>
      </c>
      <c r="R713">
        <v>0.46513454199469528</v>
      </c>
      <c r="S713">
        <v>0.28072065511356881</v>
      </c>
      <c r="T713">
        <v>0.22245629679581924</v>
      </c>
      <c r="U713">
        <v>0.57512927168004535</v>
      </c>
      <c r="V713">
        <v>0.73347384020194895</v>
      </c>
    </row>
    <row r="714" spans="2:22" x14ac:dyDescent="0.25">
      <c r="B714">
        <v>712</v>
      </c>
      <c r="C714">
        <v>0.28794583418318442</v>
      </c>
      <c r="D714">
        <v>0.22491470021091731</v>
      </c>
      <c r="E714">
        <v>0.32354126167640196</v>
      </c>
      <c r="F714">
        <v>0.8079442485702808</v>
      </c>
      <c r="G714">
        <v>0.58200405776474207</v>
      </c>
      <c r="H714">
        <v>0.99235079337435739</v>
      </c>
      <c r="I714">
        <v>0.38138515725815214</v>
      </c>
      <c r="J714">
        <v>0.99022714811218293</v>
      </c>
      <c r="K714">
        <v>0.9820178909287467</v>
      </c>
      <c r="L714">
        <v>0.48747882158393452</v>
      </c>
      <c r="M714">
        <v>0.84461324069066901</v>
      </c>
      <c r="N714">
        <v>0.25484838306018087</v>
      </c>
      <c r="O714">
        <v>0.66305904424602358</v>
      </c>
      <c r="P714">
        <v>0.64110104900854292</v>
      </c>
      <c r="Q714">
        <v>0.10260690329486821</v>
      </c>
      <c r="R714">
        <v>0.10551047564109162</v>
      </c>
      <c r="S714">
        <v>0.91598725186986751</v>
      </c>
      <c r="T714">
        <v>0.44628642881247949</v>
      </c>
      <c r="U714">
        <v>0.70722557640178252</v>
      </c>
      <c r="V714">
        <v>0.14558770285365075</v>
      </c>
    </row>
    <row r="715" spans="2:22" x14ac:dyDescent="0.25">
      <c r="B715">
        <v>713</v>
      </c>
      <c r="C715">
        <v>0.56299276507720131</v>
      </c>
      <c r="D715">
        <v>0.18251570521473504</v>
      </c>
      <c r="E715">
        <v>0.53529323110060822</v>
      </c>
      <c r="F715">
        <v>0.17159370907960558</v>
      </c>
      <c r="G715">
        <v>0.8286069110371117</v>
      </c>
      <c r="H715">
        <v>0.86562193479443739</v>
      </c>
      <c r="I715">
        <v>0.48789442736244237</v>
      </c>
      <c r="J715">
        <v>0.53563104746315382</v>
      </c>
      <c r="K715">
        <v>1.2383294001260037E-2</v>
      </c>
      <c r="L715">
        <v>0.76643641905653603</v>
      </c>
      <c r="M715">
        <v>0.69562441169665035</v>
      </c>
      <c r="N715">
        <v>0.62188432418461392</v>
      </c>
      <c r="O715">
        <v>0.78348354966675227</v>
      </c>
      <c r="P715">
        <v>0.15759386769405914</v>
      </c>
      <c r="Q715">
        <v>0.93081027462279842</v>
      </c>
      <c r="R715">
        <v>0.68575622783514967</v>
      </c>
      <c r="S715">
        <v>4.769369316673977E-2</v>
      </c>
      <c r="T715">
        <v>0.70882322350589644</v>
      </c>
      <c r="U715">
        <v>0.60304633588558798</v>
      </c>
      <c r="V715">
        <v>8.469792970939416E-3</v>
      </c>
    </row>
    <row r="716" spans="2:22" x14ac:dyDescent="0.25">
      <c r="B716">
        <v>714</v>
      </c>
      <c r="C716">
        <v>0.38159106294009337</v>
      </c>
      <c r="D716">
        <v>0.8620589186501828</v>
      </c>
      <c r="E716">
        <v>2.3548645886055652E-2</v>
      </c>
      <c r="F716">
        <v>0.78890951257766861</v>
      </c>
      <c r="G716">
        <v>0.80634689193164277</v>
      </c>
      <c r="H716">
        <v>0.46623102976167363</v>
      </c>
      <c r="I716">
        <v>0.63438743269807496</v>
      </c>
      <c r="J716">
        <v>0.46404518309748966</v>
      </c>
      <c r="K716">
        <v>0.48678985409947639</v>
      </c>
      <c r="L716">
        <v>0.98052096754672413</v>
      </c>
      <c r="M716">
        <v>0.31977834315724696</v>
      </c>
      <c r="N716">
        <v>0.25291081679130922</v>
      </c>
      <c r="O716">
        <v>0.62446434936364725</v>
      </c>
      <c r="P716">
        <v>0.38896040222837236</v>
      </c>
      <c r="Q716">
        <v>0.74435012221861285</v>
      </c>
      <c r="R716">
        <v>0.86205708694063987</v>
      </c>
      <c r="S716">
        <v>0.69990281699439549</v>
      </c>
      <c r="T716">
        <v>0.35675364305359825</v>
      </c>
      <c r="U716">
        <v>0.44952325370578738</v>
      </c>
      <c r="V716">
        <v>4.736075809049467E-2</v>
      </c>
    </row>
    <row r="717" spans="2:22" x14ac:dyDescent="0.25">
      <c r="B717">
        <v>715</v>
      </c>
      <c r="C717">
        <v>0.70463832091240697</v>
      </c>
      <c r="D717">
        <v>0.90412798966484909</v>
      </c>
      <c r="E717">
        <v>0.10102794908658397</v>
      </c>
      <c r="F717">
        <v>0.6258539180668774</v>
      </c>
      <c r="G717">
        <v>0.45909346083916458</v>
      </c>
      <c r="H717">
        <v>0.61123308323399761</v>
      </c>
      <c r="I717">
        <v>0.58291243198168319</v>
      </c>
      <c r="J717">
        <v>0.41564057493255113</v>
      </c>
      <c r="K717">
        <v>0.2761487687143922</v>
      </c>
      <c r="L717">
        <v>0.25872447131055409</v>
      </c>
      <c r="M717">
        <v>0.72219958583007027</v>
      </c>
      <c r="N717">
        <v>0.11599610949716244</v>
      </c>
      <c r="O717">
        <v>0.14687874713647364</v>
      </c>
      <c r="P717">
        <v>0.62909439537833056</v>
      </c>
      <c r="Q717">
        <v>0.44859098516716323</v>
      </c>
      <c r="R717">
        <v>0.58035852256078369</v>
      </c>
      <c r="S717">
        <v>0.275407636100514</v>
      </c>
      <c r="T717">
        <v>0.33775882604846919</v>
      </c>
      <c r="U717">
        <v>8.9548269984534024E-2</v>
      </c>
      <c r="V717">
        <v>3.0790458185121272E-2</v>
      </c>
    </row>
    <row r="718" spans="2:22" x14ac:dyDescent="0.25">
      <c r="B718">
        <v>716</v>
      </c>
      <c r="C718">
        <v>0.99560314072497658</v>
      </c>
      <c r="D718">
        <v>0.18616500030122829</v>
      </c>
      <c r="E718">
        <v>0.20261556257331148</v>
      </c>
      <c r="F718">
        <v>7.3909974909113885E-2</v>
      </c>
      <c r="G718">
        <v>0.66670920141341328</v>
      </c>
      <c r="H718">
        <v>0.88849246714549679</v>
      </c>
      <c r="I718">
        <v>9.0460827452207848E-2</v>
      </c>
      <c r="J718">
        <v>0.87402617563103302</v>
      </c>
      <c r="K718">
        <v>0.90442021943745843</v>
      </c>
      <c r="L718">
        <v>0.31978299159522128</v>
      </c>
      <c r="M718">
        <v>0.73317324831511899</v>
      </c>
      <c r="N718">
        <v>0.86885714189890884</v>
      </c>
      <c r="O718">
        <v>0.16239601789427294</v>
      </c>
      <c r="P718">
        <v>0.84073794990070017</v>
      </c>
      <c r="Q718">
        <v>0.68876968976450725</v>
      </c>
      <c r="R718">
        <v>0.51532028760515391</v>
      </c>
      <c r="S718">
        <v>0.76405875449368743</v>
      </c>
      <c r="T718">
        <v>0.82830601597696329</v>
      </c>
      <c r="U718">
        <v>0.94355235746827582</v>
      </c>
      <c r="V718">
        <v>0.64010378466743489</v>
      </c>
    </row>
    <row r="719" spans="2:22" x14ac:dyDescent="0.25">
      <c r="B719">
        <v>717</v>
      </c>
      <c r="C719">
        <v>0.47979463375941256</v>
      </c>
      <c r="D719">
        <v>1.2780717457987478E-3</v>
      </c>
      <c r="E719">
        <v>0.26597423780441876</v>
      </c>
      <c r="F719">
        <v>0.98293439020381901</v>
      </c>
      <c r="G719">
        <v>0.89903642459867594</v>
      </c>
      <c r="H719">
        <v>7.1327132302780427E-2</v>
      </c>
      <c r="I719">
        <v>0.43539139512771308</v>
      </c>
      <c r="J719">
        <v>0.89544999548608306</v>
      </c>
      <c r="K719">
        <v>0.45940705449830532</v>
      </c>
      <c r="L719">
        <v>0.64700657244945536</v>
      </c>
      <c r="M719">
        <v>0.94065053393259102</v>
      </c>
      <c r="N719">
        <v>1.8417533819608645E-2</v>
      </c>
      <c r="O719">
        <v>0.22280631576436649</v>
      </c>
      <c r="P719">
        <v>0.9018518208152364</v>
      </c>
      <c r="Q719">
        <v>0.82302227876125844</v>
      </c>
      <c r="R719">
        <v>0.22271053237983773</v>
      </c>
      <c r="S719">
        <v>0.71390681907269826</v>
      </c>
      <c r="T719">
        <v>0.54644849170390852</v>
      </c>
      <c r="U719">
        <v>0.16257451900801323</v>
      </c>
      <c r="V719">
        <v>0.7411817375155425</v>
      </c>
    </row>
    <row r="720" spans="2:22" x14ac:dyDescent="0.25">
      <c r="B720">
        <v>718</v>
      </c>
      <c r="C720">
        <v>0.79191538190752642</v>
      </c>
      <c r="D720">
        <v>0.40742529352393086</v>
      </c>
      <c r="E720">
        <v>0.40446147957918432</v>
      </c>
      <c r="F720">
        <v>0.84684895775647573</v>
      </c>
      <c r="G720">
        <v>0.30226335614520039</v>
      </c>
      <c r="H720">
        <v>0.56533474780614323</v>
      </c>
      <c r="I720">
        <v>0.41584759614080635</v>
      </c>
      <c r="J720">
        <v>0.27941129231552742</v>
      </c>
      <c r="K720">
        <v>0.28112921012498693</v>
      </c>
      <c r="L720">
        <v>0.7609344970547216</v>
      </c>
      <c r="M720">
        <v>9.3200912236905964E-3</v>
      </c>
      <c r="N720">
        <v>9.361101830537244E-2</v>
      </c>
      <c r="O720">
        <v>0.8273184704186014</v>
      </c>
      <c r="P720">
        <v>9.7623759578763902E-2</v>
      </c>
      <c r="Q720">
        <v>0.68870734315663729</v>
      </c>
      <c r="R720">
        <v>0.6083571347938701</v>
      </c>
      <c r="S720">
        <v>0.97863308841280139</v>
      </c>
      <c r="T720">
        <v>0.19680188676289512</v>
      </c>
      <c r="U720">
        <v>0.92496923126627473</v>
      </c>
      <c r="V720">
        <v>0.81476272976007191</v>
      </c>
    </row>
    <row r="721" spans="2:22" x14ac:dyDescent="0.25">
      <c r="B721">
        <v>719</v>
      </c>
      <c r="C721">
        <v>3.5018973831470568E-2</v>
      </c>
      <c r="D721">
        <v>0.88530135189046644</v>
      </c>
      <c r="E721">
        <v>0.21782683316894591</v>
      </c>
      <c r="F721">
        <v>0.55141809590081703</v>
      </c>
      <c r="G721">
        <v>0.63709836903731798</v>
      </c>
      <c r="H721">
        <v>0.51154990664203637</v>
      </c>
      <c r="I721">
        <v>0.41090709594641983</v>
      </c>
      <c r="J721">
        <v>0.67901819178328027</v>
      </c>
      <c r="K721">
        <v>0.97087108722648718</v>
      </c>
      <c r="L721">
        <v>0.11952656534571737</v>
      </c>
      <c r="M721">
        <v>0.21725064550110051</v>
      </c>
      <c r="N721">
        <v>0.38883262910476546</v>
      </c>
      <c r="O721">
        <v>0.26472179678708052</v>
      </c>
      <c r="P721">
        <v>0.57085021403711278</v>
      </c>
      <c r="Q721">
        <v>0.64632228417447757</v>
      </c>
      <c r="R721">
        <v>0.67330178477771963</v>
      </c>
      <c r="S721">
        <v>0.7847939997891491</v>
      </c>
      <c r="T721">
        <v>0.36060336354213529</v>
      </c>
      <c r="U721">
        <v>0.25125253386572233</v>
      </c>
      <c r="V721">
        <v>0.90940809028972147</v>
      </c>
    </row>
    <row r="722" spans="2:22" x14ac:dyDescent="0.25">
      <c r="B722">
        <v>720</v>
      </c>
      <c r="C722">
        <v>0.49604413819950555</v>
      </c>
      <c r="D722">
        <v>0.95914538830645224</v>
      </c>
      <c r="E722">
        <v>0.30154228316342024</v>
      </c>
      <c r="F722">
        <v>0.33280829878893714</v>
      </c>
      <c r="G722">
        <v>0.51393802869578686</v>
      </c>
      <c r="H722">
        <v>0.73106534117861166</v>
      </c>
      <c r="I722">
        <v>4.8732143890232393E-2</v>
      </c>
      <c r="J722">
        <v>0.28944876306998935</v>
      </c>
      <c r="K722">
        <v>0.83685108900104987</v>
      </c>
      <c r="L722">
        <v>0.18950443000889639</v>
      </c>
      <c r="M722">
        <v>0.85179830042765414</v>
      </c>
      <c r="N722">
        <v>0.75870879366919475</v>
      </c>
      <c r="O722">
        <v>0.21143175030992145</v>
      </c>
      <c r="P722">
        <v>0.44330186863597043</v>
      </c>
      <c r="Q722">
        <v>0.66389018505164143</v>
      </c>
      <c r="R722">
        <v>0.86995069178911888</v>
      </c>
      <c r="S722">
        <v>0.62807375125047482</v>
      </c>
      <c r="T722">
        <v>0.11968988858341767</v>
      </c>
      <c r="U722">
        <v>0.42088144570134456</v>
      </c>
      <c r="V722">
        <v>2.283570508248145E-2</v>
      </c>
    </row>
    <row r="723" spans="2:22" x14ac:dyDescent="0.25">
      <c r="B723">
        <v>721</v>
      </c>
      <c r="C723">
        <v>0.60593153007880929</v>
      </c>
      <c r="D723">
        <v>0.86422542354483411</v>
      </c>
      <c r="E723">
        <v>3.0348324037768215E-2</v>
      </c>
      <c r="F723">
        <v>0.38547982194370722</v>
      </c>
      <c r="G723">
        <v>0.2993336780128919</v>
      </c>
      <c r="H723">
        <v>0.76567563296802565</v>
      </c>
      <c r="I723">
        <v>0.24140504229148285</v>
      </c>
      <c r="J723">
        <v>0.84954049126992093</v>
      </c>
      <c r="K723">
        <v>0.98003810570824434</v>
      </c>
      <c r="L723">
        <v>0.94005831654153083</v>
      </c>
      <c r="M723">
        <v>0.82560286251731618</v>
      </c>
      <c r="N723">
        <v>0.39241992040949469</v>
      </c>
      <c r="O723">
        <v>0.61875649739294514</v>
      </c>
      <c r="P723">
        <v>0.63596598137713722</v>
      </c>
      <c r="Q723">
        <v>0.97936309293744483</v>
      </c>
      <c r="R723">
        <v>0.29232557673458626</v>
      </c>
      <c r="S723">
        <v>0.29135315495093916</v>
      </c>
      <c r="T723">
        <v>0.77306569498880595</v>
      </c>
      <c r="U723">
        <v>0.32346956723992815</v>
      </c>
      <c r="V723">
        <v>0.5453278768798473</v>
      </c>
    </row>
    <row r="724" spans="2:22" x14ac:dyDescent="0.25">
      <c r="B724">
        <v>722</v>
      </c>
      <c r="C724">
        <v>0.22634331931910534</v>
      </c>
      <c r="D724">
        <v>0.70514031874727334</v>
      </c>
      <c r="E724">
        <v>0.61877429632544434</v>
      </c>
      <c r="F724">
        <v>0.32961171772138598</v>
      </c>
      <c r="G724">
        <v>0.110272843733908</v>
      </c>
      <c r="H724">
        <v>0.12591103639440915</v>
      </c>
      <c r="I724">
        <v>0.22514833832945325</v>
      </c>
      <c r="J724">
        <v>0.50582405659488749</v>
      </c>
      <c r="K724">
        <v>0.89817788229325402</v>
      </c>
      <c r="L724">
        <v>0.16663124093557347</v>
      </c>
      <c r="M724">
        <v>0.54125197041106632</v>
      </c>
      <c r="N724">
        <v>0.92783698914546964</v>
      </c>
      <c r="O724">
        <v>0.76410614550700284</v>
      </c>
      <c r="P724">
        <v>0.68566044654780023</v>
      </c>
      <c r="Q724">
        <v>0.86399518383424367</v>
      </c>
      <c r="R724">
        <v>0.33106036748495882</v>
      </c>
      <c r="S724">
        <v>0.73458382738913119</v>
      </c>
      <c r="T724">
        <v>0.88215037816802955</v>
      </c>
      <c r="U724">
        <v>0.93673318800302763</v>
      </c>
      <c r="V724">
        <v>0.60339628965015901</v>
      </c>
    </row>
    <row r="725" spans="2:22" x14ac:dyDescent="0.25">
      <c r="B725">
        <v>723</v>
      </c>
      <c r="C725">
        <v>0.83626324636526683</v>
      </c>
      <c r="D725">
        <v>0.73246848544072352</v>
      </c>
      <c r="E725">
        <v>0.87583776295674642</v>
      </c>
      <c r="F725">
        <v>5.7271098589470881E-3</v>
      </c>
      <c r="G725">
        <v>0.83592415681490984</v>
      </c>
      <c r="H725">
        <v>0.57031304955856887</v>
      </c>
      <c r="I725">
        <v>0.24665027631904124</v>
      </c>
      <c r="J725">
        <v>0.34730312135440511</v>
      </c>
      <c r="K725">
        <v>0.36027957782999298</v>
      </c>
      <c r="L725">
        <v>0.51980340257493873</v>
      </c>
      <c r="M725">
        <v>0.45828501121586296</v>
      </c>
      <c r="N725">
        <v>0.46360371490225871</v>
      </c>
      <c r="O725">
        <v>0.63358375096262787</v>
      </c>
      <c r="P725">
        <v>7.9502640155151738E-2</v>
      </c>
      <c r="Q725">
        <v>9.4950441500293081E-2</v>
      </c>
      <c r="R725">
        <v>0.70727218198253228</v>
      </c>
      <c r="S725">
        <v>0.41190818867325696</v>
      </c>
      <c r="T725">
        <v>0.6713675752583228</v>
      </c>
      <c r="U725">
        <v>0.48284178942728406</v>
      </c>
      <c r="V725">
        <v>0.97224734973080884</v>
      </c>
    </row>
    <row r="726" spans="2:22" x14ac:dyDescent="0.25">
      <c r="B726">
        <v>724</v>
      </c>
      <c r="C726">
        <v>0.89882698773897962</v>
      </c>
      <c r="D726">
        <v>0.28877907084180099</v>
      </c>
      <c r="E726">
        <v>6.216309917281615E-2</v>
      </c>
      <c r="F726">
        <v>0.97809835162312986</v>
      </c>
      <c r="G726">
        <v>0.721262629089785</v>
      </c>
      <c r="H726">
        <v>1.6941153573925227E-2</v>
      </c>
      <c r="I726">
        <v>0.59873869514089328</v>
      </c>
      <c r="J726">
        <v>0.47471317324181794</v>
      </c>
      <c r="K726">
        <v>0.33151814607177066</v>
      </c>
      <c r="L726">
        <v>8.8265711294482685E-2</v>
      </c>
      <c r="M726">
        <v>0.63653610003557848</v>
      </c>
      <c r="N726">
        <v>0.53535893326597672</v>
      </c>
      <c r="O726">
        <v>0.21990554957744113</v>
      </c>
      <c r="P726">
        <v>0.18286909226145021</v>
      </c>
      <c r="Q726">
        <v>0.20865665291507463</v>
      </c>
      <c r="R726">
        <v>0.77579534336424949</v>
      </c>
      <c r="S726">
        <v>0.60278370083438682</v>
      </c>
      <c r="T726">
        <v>0.72629848253976537</v>
      </c>
      <c r="U726">
        <v>0.85709547704512312</v>
      </c>
      <c r="V726">
        <v>0.6936215698682926</v>
      </c>
    </row>
    <row r="727" spans="2:22" x14ac:dyDescent="0.25">
      <c r="B727">
        <v>725</v>
      </c>
      <c r="C727">
        <v>0.20353594016947163</v>
      </c>
      <c r="D727">
        <v>0.5860555289075009</v>
      </c>
      <c r="E727">
        <v>0.90606555825462887</v>
      </c>
      <c r="F727">
        <v>8.1308287382285682E-2</v>
      </c>
      <c r="G727">
        <v>0.62385720115968812</v>
      </c>
      <c r="H727">
        <v>0.78068627777123378</v>
      </c>
      <c r="I727">
        <v>0.52736219163638243</v>
      </c>
      <c r="J727">
        <v>0.44342699360648741</v>
      </c>
      <c r="K727">
        <v>0.17070772609736906</v>
      </c>
      <c r="L727">
        <v>0.75849063415502549</v>
      </c>
      <c r="M727">
        <v>0.3933366229601456</v>
      </c>
      <c r="N727">
        <v>0.27019444049492591</v>
      </c>
      <c r="O727">
        <v>0.4676149251154087</v>
      </c>
      <c r="P727">
        <v>0.66125508022176138</v>
      </c>
      <c r="Q727">
        <v>0.16432657974061771</v>
      </c>
      <c r="R727">
        <v>0.8624573831648048</v>
      </c>
      <c r="S727">
        <v>0.85764450145821902</v>
      </c>
      <c r="T727">
        <v>0.86351487992933684</v>
      </c>
      <c r="U727">
        <v>0.83729276843369593</v>
      </c>
      <c r="V727">
        <v>0.66514298758480295</v>
      </c>
    </row>
    <row r="728" spans="2:22" x14ac:dyDescent="0.25">
      <c r="B728">
        <v>726</v>
      </c>
      <c r="C728">
        <v>0.88028182576782932</v>
      </c>
      <c r="D728">
        <v>0.59983079095526581</v>
      </c>
      <c r="E728">
        <v>0.30197431883771264</v>
      </c>
      <c r="F728">
        <v>1.1384282396680767E-2</v>
      </c>
      <c r="G728">
        <v>0.86891848738035637</v>
      </c>
      <c r="H728">
        <v>0.63755500298898715</v>
      </c>
      <c r="I728">
        <v>0.28300170804220937</v>
      </c>
      <c r="J728">
        <v>0.46490447951407887</v>
      </c>
      <c r="K728">
        <v>0.54419945232294253</v>
      </c>
      <c r="L728">
        <v>0.10798780965212496</v>
      </c>
      <c r="M728">
        <v>0.29588629519381904</v>
      </c>
      <c r="N728">
        <v>0.49204265231015309</v>
      </c>
      <c r="O728">
        <v>0.53550064294067856</v>
      </c>
      <c r="P728">
        <v>0.74944461091039072</v>
      </c>
      <c r="Q728">
        <v>0.83624998408636952</v>
      </c>
      <c r="R728">
        <v>0.37055311586655493</v>
      </c>
      <c r="S728">
        <v>0.47979351108942714</v>
      </c>
      <c r="T728">
        <v>0.72905740311170364</v>
      </c>
      <c r="U728">
        <v>0.15001309705031485</v>
      </c>
      <c r="V728">
        <v>0.52086877621833594</v>
      </c>
    </row>
    <row r="729" spans="2:22" x14ac:dyDescent="0.25">
      <c r="B729">
        <v>727</v>
      </c>
      <c r="C729">
        <v>0.12404104459009879</v>
      </c>
      <c r="D729">
        <v>0.73565183427458902</v>
      </c>
      <c r="E729">
        <v>0.29791408199606373</v>
      </c>
      <c r="F729">
        <v>6.5295700456893258E-3</v>
      </c>
      <c r="G729">
        <v>0.47065617340872135</v>
      </c>
      <c r="H729">
        <v>0.85650362158419369</v>
      </c>
      <c r="I729">
        <v>0.75815805609845666</v>
      </c>
      <c r="J729">
        <v>0.73166770272933168</v>
      </c>
      <c r="K729">
        <v>0.47298465847727211</v>
      </c>
      <c r="L729">
        <v>0.89206930723658395</v>
      </c>
      <c r="M729">
        <v>0.37993772384377689</v>
      </c>
      <c r="N729">
        <v>0.64345678749297042</v>
      </c>
      <c r="O729">
        <v>6.0254590359965832E-2</v>
      </c>
      <c r="P729">
        <v>0.96710015292736973</v>
      </c>
      <c r="Q729">
        <v>0.32558004385156125</v>
      </c>
      <c r="R729">
        <v>0.25696609701394602</v>
      </c>
      <c r="S729">
        <v>0.15669483940709594</v>
      </c>
      <c r="T729">
        <v>0.99308962624533237</v>
      </c>
      <c r="U729">
        <v>0.7668188573473067</v>
      </c>
      <c r="V729">
        <v>0.9090182583807791</v>
      </c>
    </row>
    <row r="730" spans="2:22" x14ac:dyDescent="0.25">
      <c r="B730">
        <v>728</v>
      </c>
      <c r="C730">
        <v>0.32812767382772812</v>
      </c>
      <c r="D730">
        <v>0.23059346807933268</v>
      </c>
      <c r="E730">
        <v>0.94622390815217861</v>
      </c>
      <c r="F730">
        <v>0.93906193311094888</v>
      </c>
      <c r="G730">
        <v>0.27967943268872464</v>
      </c>
      <c r="H730">
        <v>0.4832994473207417</v>
      </c>
      <c r="I730">
        <v>0.94998201678345029</v>
      </c>
      <c r="J730">
        <v>0.88332127701253782</v>
      </c>
      <c r="K730">
        <v>0.68089846089421258</v>
      </c>
      <c r="L730">
        <v>1.4759038957019577E-2</v>
      </c>
      <c r="M730">
        <v>0.67974511555124106</v>
      </c>
      <c r="N730">
        <v>0.95952250414798268</v>
      </c>
      <c r="O730">
        <v>0.6172214625986383</v>
      </c>
      <c r="P730">
        <v>0.43004667385268824</v>
      </c>
      <c r="Q730">
        <v>0.45242093186501187</v>
      </c>
      <c r="R730">
        <v>0.81014981504137595</v>
      </c>
      <c r="S730">
        <v>0.74000796333890584</v>
      </c>
      <c r="T730">
        <v>0.72197261622608</v>
      </c>
      <c r="U730">
        <v>0.96049811769224047</v>
      </c>
      <c r="V730">
        <v>0.69690148123543105</v>
      </c>
    </row>
    <row r="731" spans="2:22" x14ac:dyDescent="0.25">
      <c r="B731">
        <v>729</v>
      </c>
      <c r="C731">
        <v>0.53179414808277237</v>
      </c>
      <c r="D731">
        <v>0.12437691152841368</v>
      </c>
      <c r="E731">
        <v>0.85065772561087116</v>
      </c>
      <c r="F731">
        <v>0.37697326947675869</v>
      </c>
      <c r="G731">
        <v>5.254637108224447E-2</v>
      </c>
      <c r="H731">
        <v>0.88926468575578599</v>
      </c>
      <c r="I731">
        <v>6.6765738596416213E-2</v>
      </c>
      <c r="J731">
        <v>0.72367172175305416</v>
      </c>
      <c r="K731">
        <v>0.92085209451254624</v>
      </c>
      <c r="L731">
        <v>3.0921466453473379E-2</v>
      </c>
      <c r="M731">
        <v>0.24848816096126147</v>
      </c>
      <c r="N731">
        <v>0.63083570800654698</v>
      </c>
      <c r="O731">
        <v>0.58673571045745909</v>
      </c>
      <c r="P731">
        <v>0.89471225162297885</v>
      </c>
      <c r="Q731">
        <v>0.45016042553557289</v>
      </c>
      <c r="R731">
        <v>0.87908595645865906</v>
      </c>
      <c r="S731">
        <v>0.44049237316281964</v>
      </c>
      <c r="T731">
        <v>0.92363363987876212</v>
      </c>
      <c r="U731">
        <v>0.1356738595072291</v>
      </c>
      <c r="V731">
        <v>0.33963674912768216</v>
      </c>
    </row>
    <row r="732" spans="2:22" x14ac:dyDescent="0.25">
      <c r="B732">
        <v>730</v>
      </c>
      <c r="C732">
        <v>3.2432660145058634E-3</v>
      </c>
      <c r="D732">
        <v>0.38611195285090893</v>
      </c>
      <c r="E732">
        <v>0.70679946101351554</v>
      </c>
      <c r="F732">
        <v>0.36206951185754321</v>
      </c>
      <c r="G732">
        <v>0.58783537170854405</v>
      </c>
      <c r="H732">
        <v>0.79143417283122464</v>
      </c>
      <c r="I732">
        <v>0.18816043887802292</v>
      </c>
      <c r="J732">
        <v>0.12601672279693732</v>
      </c>
      <c r="K732">
        <v>0.15997284814934432</v>
      </c>
      <c r="L732">
        <v>0.89458160842261947</v>
      </c>
      <c r="M732">
        <v>0.59053096396773652</v>
      </c>
      <c r="N732">
        <v>0.27530453987612225</v>
      </c>
      <c r="O732">
        <v>0.22442151093793949</v>
      </c>
      <c r="P732">
        <v>0.5456671770071706</v>
      </c>
      <c r="Q732">
        <v>0.90362139467273006</v>
      </c>
      <c r="R732">
        <v>0.52373755867832261</v>
      </c>
      <c r="S732">
        <v>6.2628142954581634E-2</v>
      </c>
      <c r="T732">
        <v>0.9817632566107779</v>
      </c>
      <c r="U732">
        <v>0.53748969951138026</v>
      </c>
      <c r="V732">
        <v>0.46037942750573091</v>
      </c>
    </row>
    <row r="733" spans="2:22" x14ac:dyDescent="0.25">
      <c r="B733">
        <v>731</v>
      </c>
      <c r="C733">
        <v>0.21415664463908612</v>
      </c>
      <c r="D733">
        <v>9.1352418932407975E-2</v>
      </c>
      <c r="E733">
        <v>0.6341669257847018</v>
      </c>
      <c r="F733">
        <v>0.66642237517719183</v>
      </c>
      <c r="G733">
        <v>0.2831222815717771</v>
      </c>
      <c r="H733">
        <v>0.28350662504993762</v>
      </c>
      <c r="I733">
        <v>0.98709400108034018</v>
      </c>
      <c r="J733">
        <v>0.372280926379287</v>
      </c>
      <c r="K733">
        <v>0.55955644259211645</v>
      </c>
      <c r="L733">
        <v>7.9841976689214E-2</v>
      </c>
      <c r="M733">
        <v>0.57716187642980454</v>
      </c>
      <c r="N733">
        <v>0.24826570494269262</v>
      </c>
      <c r="O733">
        <v>0.30888294231005031</v>
      </c>
      <c r="P733">
        <v>7.2079093904484637E-3</v>
      </c>
      <c r="Q733">
        <v>0.65765677486608176</v>
      </c>
      <c r="R733">
        <v>0.59998452319010132</v>
      </c>
      <c r="S733">
        <v>0.13418221752574011</v>
      </c>
      <c r="T733">
        <v>0.99465628879364165</v>
      </c>
      <c r="U733">
        <v>0.4497176447617417</v>
      </c>
      <c r="V733">
        <v>0.78340651047925025</v>
      </c>
    </row>
    <row r="734" spans="2:22" x14ac:dyDescent="0.25">
      <c r="B734">
        <v>732</v>
      </c>
      <c r="C734">
        <v>0.60989146714269049</v>
      </c>
      <c r="D734">
        <v>0.92898509532240725</v>
      </c>
      <c r="E734">
        <v>0.73366336380016683</v>
      </c>
      <c r="F734">
        <v>0.30321964986589656</v>
      </c>
      <c r="G734">
        <v>0.72138763421093755</v>
      </c>
      <c r="H734">
        <v>0.85765623903075094</v>
      </c>
      <c r="I734">
        <v>0.12196215594028215</v>
      </c>
      <c r="J734">
        <v>0.60406376171344545</v>
      </c>
      <c r="K734">
        <v>6.9952436920730054E-2</v>
      </c>
      <c r="L734">
        <v>0.24058706718765599</v>
      </c>
      <c r="M734">
        <v>0.35384615607208714</v>
      </c>
      <c r="N734">
        <v>0.4855014906337638</v>
      </c>
      <c r="O734">
        <v>0.25860270345354919</v>
      </c>
      <c r="P734">
        <v>0.85098122443732405</v>
      </c>
      <c r="Q734">
        <v>0.42743473432043988</v>
      </c>
      <c r="R734">
        <v>0.31596378358628563</v>
      </c>
      <c r="S734">
        <v>0.29698907474980807</v>
      </c>
      <c r="T734">
        <v>0.84844599695788769</v>
      </c>
      <c r="U734">
        <v>0.57458304513268832</v>
      </c>
      <c r="V734">
        <v>0.78483544242002967</v>
      </c>
    </row>
    <row r="735" spans="2:22" x14ac:dyDescent="0.25">
      <c r="B735">
        <v>733</v>
      </c>
      <c r="C735">
        <v>0.2023161003937628</v>
      </c>
      <c r="D735">
        <v>0.83463300482601532</v>
      </c>
      <c r="E735">
        <v>0.65130587107235183</v>
      </c>
      <c r="F735">
        <v>0.70102121382609361</v>
      </c>
      <c r="G735">
        <v>0.94127011272664607</v>
      </c>
      <c r="H735">
        <v>7.3130929125775346E-2</v>
      </c>
      <c r="I735">
        <v>0.4366497044470119</v>
      </c>
      <c r="J735">
        <v>0.84885093489312968</v>
      </c>
      <c r="K735">
        <v>0.70793399890778019</v>
      </c>
      <c r="L735">
        <v>0.99148544060044941</v>
      </c>
      <c r="M735">
        <v>0.36437813391717211</v>
      </c>
      <c r="N735">
        <v>0.3739316571448299</v>
      </c>
      <c r="O735">
        <v>0.82807020064883052</v>
      </c>
      <c r="P735">
        <v>0.52581510608420512</v>
      </c>
      <c r="Q735">
        <v>0.91703733373947838</v>
      </c>
      <c r="R735">
        <v>0.78087123430477856</v>
      </c>
      <c r="S735">
        <v>0.26200818014093796</v>
      </c>
      <c r="T735">
        <v>0.2841474781871387</v>
      </c>
      <c r="U735">
        <v>0.93208322193859616</v>
      </c>
      <c r="V735">
        <v>0.83449583466821964</v>
      </c>
    </row>
    <row r="736" spans="2:22" x14ac:dyDescent="0.25">
      <c r="B736">
        <v>734</v>
      </c>
      <c r="C736">
        <v>0.38952630577149971</v>
      </c>
      <c r="D736">
        <v>0.4997045993598177</v>
      </c>
      <c r="E736">
        <v>0.63277944301234523</v>
      </c>
      <c r="F736">
        <v>0.98158847946160144</v>
      </c>
      <c r="G736">
        <v>0.86983564617195874</v>
      </c>
      <c r="H736">
        <v>0.20236097687221277</v>
      </c>
      <c r="I736">
        <v>0.23064942118352705</v>
      </c>
      <c r="J736">
        <v>0.47387026609110183</v>
      </c>
      <c r="K736">
        <v>0.43072313680850005</v>
      </c>
      <c r="L736">
        <v>0.70469469986365052</v>
      </c>
      <c r="M736">
        <v>0.63597687425676952</v>
      </c>
      <c r="N736">
        <v>0.86972266917888774</v>
      </c>
      <c r="O736">
        <v>0.88761192426381186</v>
      </c>
      <c r="P736">
        <v>0.86834539386501874</v>
      </c>
      <c r="Q736">
        <v>0.10224315218571012</v>
      </c>
      <c r="R736">
        <v>0.87982623875331623</v>
      </c>
      <c r="S736">
        <v>0.34122571315066974</v>
      </c>
      <c r="T736">
        <v>0.52201282143143857</v>
      </c>
      <c r="U736">
        <v>0.62220056714360883</v>
      </c>
      <c r="V736">
        <v>9.9483930670514198E-2</v>
      </c>
    </row>
    <row r="737" spans="2:22" x14ac:dyDescent="0.25">
      <c r="B737">
        <v>735</v>
      </c>
      <c r="C737">
        <v>0.93673545565375482</v>
      </c>
      <c r="D737">
        <v>0.92169012173931986</v>
      </c>
      <c r="E737">
        <v>0.69174636349149221</v>
      </c>
      <c r="F737">
        <v>0.1792767413401819</v>
      </c>
      <c r="G737">
        <v>0.75310728130270954</v>
      </c>
      <c r="H737">
        <v>0.67174282694652199</v>
      </c>
      <c r="I737">
        <v>0.62601878606694528</v>
      </c>
      <c r="J737">
        <v>0.68931465502119416</v>
      </c>
      <c r="K737">
        <v>0.83816142752864642</v>
      </c>
      <c r="L737">
        <v>1.6311455376571082E-2</v>
      </c>
      <c r="M737">
        <v>0.39062985755925794</v>
      </c>
      <c r="N737">
        <v>5.4572759830162632E-2</v>
      </c>
      <c r="O737">
        <v>0.99401661476884939</v>
      </c>
      <c r="P737">
        <v>0.19971489810124421</v>
      </c>
      <c r="Q737">
        <v>0.54604748447080387</v>
      </c>
      <c r="R737">
        <v>0.6889349688899209</v>
      </c>
      <c r="S737">
        <v>0.22629043761433731</v>
      </c>
      <c r="T737">
        <v>0.90847606896595501</v>
      </c>
      <c r="U737">
        <v>0.19429339598889106</v>
      </c>
      <c r="V737">
        <v>0.56886729657503476</v>
      </c>
    </row>
    <row r="738" spans="2:22" x14ac:dyDescent="0.25">
      <c r="B738">
        <v>736</v>
      </c>
      <c r="C738">
        <v>0.93841159045296862</v>
      </c>
      <c r="D738">
        <v>0.2776706183060913</v>
      </c>
      <c r="E738">
        <v>0.47473551249096246</v>
      </c>
      <c r="F738">
        <v>0.59476962892235008</v>
      </c>
      <c r="G738">
        <v>0.66168475255673709</v>
      </c>
      <c r="H738">
        <v>0.5040448118954437</v>
      </c>
      <c r="I738">
        <v>9.7720179535925489E-2</v>
      </c>
      <c r="J738">
        <v>0.93615795498053256</v>
      </c>
      <c r="K738">
        <v>0.52720678408856791</v>
      </c>
      <c r="L738">
        <v>0.16167262124442705</v>
      </c>
      <c r="M738">
        <v>0.19814119153270404</v>
      </c>
      <c r="N738">
        <v>0.32978236462850874</v>
      </c>
      <c r="O738">
        <v>0.30744732702693622</v>
      </c>
      <c r="P738">
        <v>0.17938983024546906</v>
      </c>
      <c r="Q738">
        <v>0.15121662652271173</v>
      </c>
      <c r="R738">
        <v>0.21375115139001011</v>
      </c>
      <c r="S738">
        <v>0.80709862277600219</v>
      </c>
      <c r="T738">
        <v>6.9497841510859359E-3</v>
      </c>
      <c r="U738">
        <v>0.8295018918463628</v>
      </c>
      <c r="V738">
        <v>0.420219479223916</v>
      </c>
    </row>
    <row r="739" spans="2:22" x14ac:dyDescent="0.25">
      <c r="B739">
        <v>737</v>
      </c>
      <c r="C739">
        <v>0.77779981700802225</v>
      </c>
      <c r="D739">
        <v>0.46664137509478554</v>
      </c>
      <c r="E739">
        <v>0.24928256067127652</v>
      </c>
      <c r="F739">
        <v>0.84212739085321453</v>
      </c>
      <c r="G739">
        <v>0.25199221421133444</v>
      </c>
      <c r="H739">
        <v>0.35661854660583381</v>
      </c>
      <c r="I739">
        <v>0.75805133387300483</v>
      </c>
      <c r="J739">
        <v>0.31835848180011972</v>
      </c>
      <c r="K739">
        <v>0.75786209654745118</v>
      </c>
      <c r="L739">
        <v>0.41275662770996568</v>
      </c>
      <c r="M739">
        <v>0.32327239529490548</v>
      </c>
      <c r="N739">
        <v>0.83217710496880404</v>
      </c>
      <c r="O739">
        <v>0.11326689445667371</v>
      </c>
      <c r="P739">
        <v>0.48863961561681291</v>
      </c>
      <c r="Q739">
        <v>3.0573758033448861E-2</v>
      </c>
      <c r="R739">
        <v>0.11822972726825398</v>
      </c>
      <c r="S739">
        <v>0.39926544767425654</v>
      </c>
      <c r="T739">
        <v>0.72355143908154629</v>
      </c>
      <c r="U739">
        <v>0.18778995958300748</v>
      </c>
      <c r="V739">
        <v>0.3181016709444997</v>
      </c>
    </row>
    <row r="740" spans="2:22" x14ac:dyDescent="0.25">
      <c r="B740">
        <v>738</v>
      </c>
      <c r="C740">
        <v>0.96060292686423754</v>
      </c>
      <c r="D740">
        <v>0.78562543346663194</v>
      </c>
      <c r="E740">
        <v>0.36196703078179371</v>
      </c>
      <c r="F740">
        <v>0.34752623623926127</v>
      </c>
      <c r="G740">
        <v>0.59378808098979285</v>
      </c>
      <c r="H740">
        <v>0.11735985576785524</v>
      </c>
      <c r="I740">
        <v>0.24984562272379218</v>
      </c>
      <c r="J740">
        <v>0.81673178960466264</v>
      </c>
      <c r="K740">
        <v>0.36907278255668574</v>
      </c>
      <c r="L740">
        <v>0.45725487749589799</v>
      </c>
      <c r="M740">
        <v>0.1615434517823946</v>
      </c>
      <c r="N740">
        <v>0.2730023906336223</v>
      </c>
      <c r="O740">
        <v>0.76750752820831369</v>
      </c>
      <c r="P740">
        <v>0.34283525766325895</v>
      </c>
      <c r="Q740">
        <v>0.28839238815322554</v>
      </c>
      <c r="R740">
        <v>0.96939753631311021</v>
      </c>
      <c r="S740">
        <v>0.91611774265005863</v>
      </c>
      <c r="T740">
        <v>0.74202743623161682</v>
      </c>
      <c r="U740">
        <v>0.73750103444121584</v>
      </c>
      <c r="V740">
        <v>0.85456903722524946</v>
      </c>
    </row>
    <row r="741" spans="2:22" x14ac:dyDescent="0.25">
      <c r="B741">
        <v>739</v>
      </c>
      <c r="C741">
        <v>0.94894377295528187</v>
      </c>
      <c r="D741">
        <v>0.20921714020258886</v>
      </c>
      <c r="E741">
        <v>0.19932110583845031</v>
      </c>
      <c r="F741">
        <v>0.74335733245278868</v>
      </c>
      <c r="G741">
        <v>0.60606578010027601</v>
      </c>
      <c r="H741">
        <v>0.80974163498177454</v>
      </c>
      <c r="I741">
        <v>0.39206551284794422</v>
      </c>
      <c r="J741">
        <v>0.3847617498556648</v>
      </c>
      <c r="K741">
        <v>0.59778584276172531</v>
      </c>
      <c r="L741">
        <v>0.20835711318013583</v>
      </c>
      <c r="M741">
        <v>0.62947007370315089</v>
      </c>
      <c r="N741">
        <v>0.73647254229238013</v>
      </c>
      <c r="O741">
        <v>0.49652263226610405</v>
      </c>
      <c r="P741">
        <v>0.49116509447836876</v>
      </c>
      <c r="Q741">
        <v>0.36487448721154214</v>
      </c>
      <c r="R741">
        <v>0.26885128678051284</v>
      </c>
      <c r="S741">
        <v>0.47675611203672119</v>
      </c>
      <c r="T741">
        <v>0.14636249167158333</v>
      </c>
      <c r="U741">
        <v>0.30791162923341853</v>
      </c>
      <c r="V741">
        <v>0.93649911563889732</v>
      </c>
    </row>
    <row r="742" spans="2:22" x14ac:dyDescent="0.25">
      <c r="B742">
        <v>740</v>
      </c>
      <c r="C742">
        <v>0.98425367587759283</v>
      </c>
      <c r="D742">
        <v>0.54744153798456097</v>
      </c>
      <c r="E742">
        <v>0.55195371998411868</v>
      </c>
      <c r="F742">
        <v>0.31056300795115277</v>
      </c>
      <c r="G742">
        <v>0.88790915904300438</v>
      </c>
      <c r="H742">
        <v>0.3661961330508019</v>
      </c>
      <c r="I742">
        <v>8.8545232450910172E-2</v>
      </c>
      <c r="J742">
        <v>0.59919475637945663</v>
      </c>
      <c r="K742">
        <v>0.31467270660054414</v>
      </c>
      <c r="L742">
        <v>0.45810054946938017</v>
      </c>
      <c r="M742">
        <v>0.35551392643675683</v>
      </c>
      <c r="N742">
        <v>0.58038314238200606</v>
      </c>
      <c r="O742">
        <v>0.68749051592167754</v>
      </c>
      <c r="P742">
        <v>0.23543435267195645</v>
      </c>
      <c r="Q742">
        <v>8.1610077519118862E-2</v>
      </c>
      <c r="R742">
        <v>0.44933375326003255</v>
      </c>
      <c r="S742">
        <v>0.25108380680896936</v>
      </c>
      <c r="T742">
        <v>0.21360401764917736</v>
      </c>
      <c r="U742">
        <v>0.19560370309707897</v>
      </c>
      <c r="V742">
        <v>0.12120004217033253</v>
      </c>
    </row>
    <row r="743" spans="2:22" x14ac:dyDescent="0.25">
      <c r="B743">
        <v>741</v>
      </c>
      <c r="C743">
        <v>0.10471953146481527</v>
      </c>
      <c r="D743">
        <v>2.9329728532814237E-2</v>
      </c>
      <c r="E743">
        <v>0.83857515917704872</v>
      </c>
      <c r="F743">
        <v>0.46353058694021998</v>
      </c>
      <c r="G743">
        <v>0.71456756769050056</v>
      </c>
      <c r="H743">
        <v>0.48326981597201346</v>
      </c>
      <c r="I743">
        <v>0.77541064150521599</v>
      </c>
      <c r="J743">
        <v>0.60888166352026274</v>
      </c>
      <c r="K743">
        <v>0.35419493520222822</v>
      </c>
      <c r="L743">
        <v>0.69266515970347342</v>
      </c>
      <c r="M743">
        <v>0.82273953698462177</v>
      </c>
      <c r="N743">
        <v>0.52725484271383216</v>
      </c>
      <c r="O743">
        <v>0.61253163091003526</v>
      </c>
      <c r="P743">
        <v>0.77395283342675736</v>
      </c>
      <c r="Q743">
        <v>0.4009515754977282</v>
      </c>
      <c r="R743">
        <v>0.99762414017915302</v>
      </c>
      <c r="S743">
        <v>0.56084860311395257</v>
      </c>
      <c r="T743">
        <v>0.73294002072847952</v>
      </c>
      <c r="U743">
        <v>0.79402800145193875</v>
      </c>
      <c r="V743">
        <v>0.7909606503840203</v>
      </c>
    </row>
    <row r="744" spans="2:22" x14ac:dyDescent="0.25">
      <c r="B744">
        <v>742</v>
      </c>
      <c r="C744">
        <v>0.74174305349263747</v>
      </c>
      <c r="D744">
        <v>0.28655067128081768</v>
      </c>
      <c r="E744">
        <v>0.72908448037777607</v>
      </c>
      <c r="F744">
        <v>0.63142286914008405</v>
      </c>
      <c r="G744">
        <v>0.75870002005781534</v>
      </c>
      <c r="H744">
        <v>0.78559553332416887</v>
      </c>
      <c r="I744">
        <v>0.13550666304270109</v>
      </c>
      <c r="J744">
        <v>0.10700215668992463</v>
      </c>
      <c r="K744">
        <v>0.55997980569460726</v>
      </c>
      <c r="L744">
        <v>0.60354205130842065</v>
      </c>
      <c r="M744">
        <v>0.91059782456870275</v>
      </c>
      <c r="N744">
        <v>0.79446383729592651</v>
      </c>
      <c r="O744">
        <v>0.98978248871602759</v>
      </c>
      <c r="P744">
        <v>0.48356848992950696</v>
      </c>
      <c r="Q744">
        <v>0.76490865733732871</v>
      </c>
      <c r="R744">
        <v>0.94876728699923829</v>
      </c>
      <c r="S744">
        <v>0.41488064994029994</v>
      </c>
      <c r="T744">
        <v>0.92800609780517185</v>
      </c>
      <c r="U744">
        <v>0.2045059846779278</v>
      </c>
      <c r="V744">
        <v>0.61036337025815657</v>
      </c>
    </row>
    <row r="745" spans="2:22" x14ac:dyDescent="0.25">
      <c r="B745">
        <v>743</v>
      </c>
      <c r="C745">
        <v>0.70631714663544187</v>
      </c>
      <c r="D745">
        <v>0.5291174051933849</v>
      </c>
      <c r="E745">
        <v>0.63976953878726195</v>
      </c>
      <c r="F745">
        <v>0.88176886468158155</v>
      </c>
      <c r="G745">
        <v>2.4615590267617948E-2</v>
      </c>
      <c r="H745">
        <v>6.5422268827877161E-3</v>
      </c>
      <c r="I745">
        <v>0.96553727203761608</v>
      </c>
      <c r="J745">
        <v>0.91802310564157885</v>
      </c>
      <c r="K745">
        <v>0.58419669831050802</v>
      </c>
      <c r="L745">
        <v>0.65702241828983898</v>
      </c>
      <c r="M745">
        <v>0.64598989060262024</v>
      </c>
      <c r="N745">
        <v>0.12552981178257827</v>
      </c>
      <c r="O745">
        <v>0.52405967797963537</v>
      </c>
      <c r="P745">
        <v>0.48019314047367612</v>
      </c>
      <c r="Q745">
        <v>0.60943550450878625</v>
      </c>
      <c r="R745">
        <v>0.70101585329387461</v>
      </c>
      <c r="S745">
        <v>0.53476513051915298</v>
      </c>
      <c r="T745">
        <v>0.92359843499803618</v>
      </c>
      <c r="U745">
        <v>0.47611841281263989</v>
      </c>
      <c r="V745">
        <v>0.56190587590433982</v>
      </c>
    </row>
    <row r="746" spans="2:22" x14ac:dyDescent="0.25">
      <c r="B746">
        <v>744</v>
      </c>
      <c r="C746">
        <v>0.83428106925347767</v>
      </c>
      <c r="D746">
        <v>0.47056165192925614</v>
      </c>
      <c r="E746">
        <v>0.42322937480460698</v>
      </c>
      <c r="F746">
        <v>0.22936812173603904</v>
      </c>
      <c r="G746">
        <v>0.60737978225683498</v>
      </c>
      <c r="H746">
        <v>0.28033154682110695</v>
      </c>
      <c r="I746">
        <v>0.81648906035617586</v>
      </c>
      <c r="J746">
        <v>0.33015093847298704</v>
      </c>
      <c r="K746">
        <v>0.63761649509709528</v>
      </c>
      <c r="L746">
        <v>1.3380201950685233E-2</v>
      </c>
      <c r="M746">
        <v>0.53083348137076602</v>
      </c>
      <c r="N746">
        <v>0.90189135954448219</v>
      </c>
      <c r="O746">
        <v>0.39456361799719919</v>
      </c>
      <c r="P746">
        <v>0.80777628199810825</v>
      </c>
      <c r="Q746">
        <v>0.30792911277538471</v>
      </c>
      <c r="R746">
        <v>0.14892023333805238</v>
      </c>
      <c r="S746">
        <v>0.60400399547844108</v>
      </c>
      <c r="T746">
        <v>0.14910591742256418</v>
      </c>
      <c r="U746">
        <v>0.30670774778442311</v>
      </c>
      <c r="V746">
        <v>0.36875170072940922</v>
      </c>
    </row>
    <row r="747" spans="2:22" x14ac:dyDescent="0.25">
      <c r="B747">
        <v>745</v>
      </c>
      <c r="C747">
        <v>0.78561438527348249</v>
      </c>
      <c r="D747">
        <v>0.72954944889337536</v>
      </c>
      <c r="E747">
        <v>0.45415595242346107</v>
      </c>
      <c r="F747">
        <v>0.95925454233326057</v>
      </c>
      <c r="G747">
        <v>8.0952952214564E-2</v>
      </c>
      <c r="H747">
        <v>0.23464780723273493</v>
      </c>
      <c r="I747">
        <v>0.37573207705917699</v>
      </c>
      <c r="J747">
        <v>0.71850797037949232</v>
      </c>
      <c r="K747">
        <v>0.40768525478266682</v>
      </c>
      <c r="L747">
        <v>0.66093716707601291</v>
      </c>
      <c r="M747">
        <v>3.5049066190261158E-2</v>
      </c>
      <c r="N747">
        <v>0.52446793948143178</v>
      </c>
      <c r="O747">
        <v>0.98602241473127261</v>
      </c>
      <c r="P747">
        <v>0.38790219190360542</v>
      </c>
      <c r="Q747">
        <v>0.81567077158753598</v>
      </c>
      <c r="R747">
        <v>0.39054925111487471</v>
      </c>
      <c r="S747">
        <v>0.16153655874610529</v>
      </c>
      <c r="T747">
        <v>0.27964911515845436</v>
      </c>
      <c r="U747">
        <v>0.15070892793224044</v>
      </c>
      <c r="V747">
        <v>0.71043181529720645</v>
      </c>
    </row>
    <row r="748" spans="2:22" x14ac:dyDescent="0.25">
      <c r="B748">
        <v>746</v>
      </c>
      <c r="C748">
        <v>0.42107654923642746</v>
      </c>
      <c r="D748">
        <v>0.74178019248808669</v>
      </c>
      <c r="E748">
        <v>0.66637671145434973</v>
      </c>
      <c r="F748">
        <v>0.4857318513208515</v>
      </c>
      <c r="G748">
        <v>0.55195275596425963</v>
      </c>
      <c r="H748">
        <v>0.12077401793690412</v>
      </c>
      <c r="I748">
        <v>0.21048424058556825</v>
      </c>
      <c r="J748">
        <v>0.5008445398369874</v>
      </c>
      <c r="K748">
        <v>0.56033728191734755</v>
      </c>
      <c r="L748">
        <v>0.98163221264712597</v>
      </c>
      <c r="M748">
        <v>0.3739379494454127</v>
      </c>
      <c r="N748">
        <v>0.4247212113433072</v>
      </c>
      <c r="O748">
        <v>0.72804670364322188</v>
      </c>
      <c r="P748">
        <v>0.22555218532291921</v>
      </c>
      <c r="Q748">
        <v>0.50513293934266823</v>
      </c>
      <c r="R748">
        <v>5.876211305705592E-2</v>
      </c>
      <c r="S748">
        <v>0.79763075681561979</v>
      </c>
      <c r="T748">
        <v>0.91652253069346434</v>
      </c>
      <c r="U748">
        <v>0.43813284087196003</v>
      </c>
      <c r="V748">
        <v>0.12939272690306103</v>
      </c>
    </row>
    <row r="749" spans="2:22" x14ac:dyDescent="0.25">
      <c r="B749">
        <v>747</v>
      </c>
      <c r="C749">
        <v>0.92409452091965161</v>
      </c>
      <c r="D749">
        <v>8.4741377276063456E-2</v>
      </c>
      <c r="E749">
        <v>0.76213305302889345</v>
      </c>
      <c r="F749">
        <v>0.18535712959914985</v>
      </c>
      <c r="G749">
        <v>0.26171425454201902</v>
      </c>
      <c r="H749">
        <v>0.83687903110807627</v>
      </c>
      <c r="I749">
        <v>0.64253141737565045</v>
      </c>
      <c r="J749">
        <v>0.75610035651389129</v>
      </c>
      <c r="K749">
        <v>8.0881249143247125E-2</v>
      </c>
      <c r="L749">
        <v>0.13701656286078778</v>
      </c>
      <c r="M749">
        <v>0.61402931085808898</v>
      </c>
      <c r="N749">
        <v>0.29374769486508256</v>
      </c>
      <c r="O749">
        <v>0.54423154915181726</v>
      </c>
      <c r="P749">
        <v>0.88721858007888565</v>
      </c>
      <c r="Q749">
        <v>0.12955921492952349</v>
      </c>
      <c r="R749">
        <v>0.94994369519063615</v>
      </c>
      <c r="S749">
        <v>0.69381607068054318</v>
      </c>
      <c r="T749">
        <v>0.76750802427699183</v>
      </c>
      <c r="U749">
        <v>0.97060788142728871</v>
      </c>
      <c r="V749">
        <v>0.27675581771485103</v>
      </c>
    </row>
    <row r="750" spans="2:22" x14ac:dyDescent="0.25">
      <c r="B750">
        <v>748</v>
      </c>
      <c r="C750">
        <v>0.47145458815644492</v>
      </c>
      <c r="D750">
        <v>0.59998473943726727</v>
      </c>
      <c r="E750">
        <v>0.61435065372532627</v>
      </c>
      <c r="F750">
        <v>0.92734869172725642</v>
      </c>
      <c r="G750">
        <v>0.99212174761275307</v>
      </c>
      <c r="H750">
        <v>3.6435638647877688E-2</v>
      </c>
      <c r="I750">
        <v>0.7791280534555487</v>
      </c>
      <c r="J750">
        <v>0.28431350318442927</v>
      </c>
      <c r="K750">
        <v>0.87474391523950512</v>
      </c>
      <c r="L750">
        <v>0.39698281254971235</v>
      </c>
      <c r="M750">
        <v>0.30310502955086616</v>
      </c>
      <c r="N750">
        <v>0.17074739118319138</v>
      </c>
      <c r="O750">
        <v>0.18393132128631429</v>
      </c>
      <c r="P750">
        <v>0.92390542997646397</v>
      </c>
      <c r="Q750">
        <v>0.8953716383403878</v>
      </c>
      <c r="R750">
        <v>0.65135186081411867</v>
      </c>
      <c r="S750">
        <v>3.585871728597656E-2</v>
      </c>
      <c r="T750">
        <v>1.8627813827199358E-2</v>
      </c>
      <c r="U750">
        <v>0.41025568135777846</v>
      </c>
      <c r="V750">
        <v>6.1733837848106932E-2</v>
      </c>
    </row>
    <row r="751" spans="2:22" x14ac:dyDescent="0.25">
      <c r="B751">
        <v>749</v>
      </c>
      <c r="C751">
        <v>0.6810001041172844</v>
      </c>
      <c r="D751">
        <v>0.46343911062984211</v>
      </c>
      <c r="E751">
        <v>0.64005913754251598</v>
      </c>
      <c r="F751">
        <v>0.96324031398256826</v>
      </c>
      <c r="G751">
        <v>0.65009858289102596</v>
      </c>
      <c r="H751">
        <v>0.17408180211971924</v>
      </c>
      <c r="I751">
        <v>0.29589821550511197</v>
      </c>
      <c r="J751">
        <v>0.10559999049300384</v>
      </c>
      <c r="K751">
        <v>0.1259384021974439</v>
      </c>
      <c r="L751">
        <v>6.348444757568128E-2</v>
      </c>
      <c r="M751">
        <v>8.1704279268750568E-2</v>
      </c>
      <c r="N751">
        <v>0.95925589381854159</v>
      </c>
      <c r="O751">
        <v>0.41100304549053335</v>
      </c>
      <c r="P751">
        <v>0.71825191753167239</v>
      </c>
      <c r="Q751">
        <v>0.88522739849355236</v>
      </c>
      <c r="R751">
        <v>0.7212728170667484</v>
      </c>
      <c r="S751">
        <v>0.44987606215912379</v>
      </c>
      <c r="T751">
        <v>0.88888221426430758</v>
      </c>
      <c r="U751">
        <v>0.99415240808189886</v>
      </c>
      <c r="V751">
        <v>0.3218431002744071</v>
      </c>
    </row>
    <row r="752" spans="2:22" x14ac:dyDescent="0.25">
      <c r="B752">
        <v>750</v>
      </c>
      <c r="C752">
        <v>0.14631129629181516</v>
      </c>
      <c r="D752">
        <v>0.66979272200113482</v>
      </c>
      <c r="E752">
        <v>0.80850779107131143</v>
      </c>
      <c r="F752">
        <v>0.11724127766898462</v>
      </c>
      <c r="G752">
        <v>0.1105942679392804</v>
      </c>
      <c r="H752">
        <v>1.9300806784444902E-2</v>
      </c>
      <c r="I752">
        <v>0.65024728830003209</v>
      </c>
      <c r="J752">
        <v>0.95098090339779806</v>
      </c>
      <c r="K752">
        <v>0.71279049246191239</v>
      </c>
      <c r="L752">
        <v>0.30640150353469231</v>
      </c>
      <c r="M752">
        <v>0.45407664857289576</v>
      </c>
      <c r="N752">
        <v>0.60208272822697984</v>
      </c>
      <c r="O752">
        <v>0.8626852165934098</v>
      </c>
      <c r="P752">
        <v>0.89057799228362566</v>
      </c>
      <c r="Q752">
        <v>0.41753282639341549</v>
      </c>
      <c r="R752">
        <v>0.19550477864395299</v>
      </c>
      <c r="S752">
        <v>5.0692618229053465E-2</v>
      </c>
      <c r="T752">
        <v>0.38164681244894139</v>
      </c>
      <c r="U752">
        <v>0.35433452014574751</v>
      </c>
      <c r="V752">
        <v>5.3745417732993905E-2</v>
      </c>
    </row>
    <row r="753" spans="2:22" x14ac:dyDescent="0.25">
      <c r="B753">
        <v>751</v>
      </c>
      <c r="C753">
        <v>0.63065212344294186</v>
      </c>
      <c r="D753">
        <v>0.30681850730599125</v>
      </c>
      <c r="E753">
        <v>0.48439987291565534</v>
      </c>
      <c r="F753">
        <v>0.92961533208768055</v>
      </c>
      <c r="G753">
        <v>0.53199350688001079</v>
      </c>
      <c r="H753">
        <v>0.50345487741867734</v>
      </c>
      <c r="I753">
        <v>0.34102807156887982</v>
      </c>
      <c r="J753">
        <v>0.3636783787035216</v>
      </c>
      <c r="K753">
        <v>0.79952104933320456</v>
      </c>
      <c r="L753">
        <v>0.96935474241243336</v>
      </c>
      <c r="M753">
        <v>0.91503531995670673</v>
      </c>
      <c r="N753">
        <v>0.96220432522942279</v>
      </c>
      <c r="O753">
        <v>0.8398894517040949</v>
      </c>
      <c r="P753">
        <v>0.66487648864202953</v>
      </c>
      <c r="Q753">
        <v>0.99118977584055923</v>
      </c>
      <c r="R753">
        <v>0.43407356866080726</v>
      </c>
      <c r="S753">
        <v>0.70343497751149742</v>
      </c>
      <c r="T753">
        <v>0.94083937938376394</v>
      </c>
      <c r="U753">
        <v>0.95833134353054383</v>
      </c>
      <c r="V753">
        <v>1.3921463369181097E-2</v>
      </c>
    </row>
    <row r="754" spans="2:22" x14ac:dyDescent="0.25">
      <c r="B754">
        <v>752</v>
      </c>
      <c r="C754">
        <v>0.87553852883504923</v>
      </c>
      <c r="D754">
        <v>0.9328774890469802</v>
      </c>
      <c r="E754">
        <v>0.19915377255135081</v>
      </c>
      <c r="F754">
        <v>0.83315766378342637</v>
      </c>
      <c r="G754">
        <v>2.8386830860420709E-2</v>
      </c>
      <c r="H754">
        <v>0.31038330787020652</v>
      </c>
      <c r="I754">
        <v>2.5906430448729978E-2</v>
      </c>
      <c r="J754">
        <v>0.12088606293265247</v>
      </c>
      <c r="K754">
        <v>0.63812547945020293</v>
      </c>
      <c r="L754">
        <v>0.20409402526714704</v>
      </c>
      <c r="M754">
        <v>5.9390841802323457E-2</v>
      </c>
      <c r="N754">
        <v>0.87128718876574518</v>
      </c>
      <c r="O754">
        <v>0.10094043222058424</v>
      </c>
      <c r="P754">
        <v>0.96971807579607372</v>
      </c>
      <c r="Q754">
        <v>0.66146331787190871</v>
      </c>
      <c r="R754">
        <v>0.80842531528282402</v>
      </c>
      <c r="S754">
        <v>0.48015481942811977</v>
      </c>
      <c r="T754">
        <v>0.92938138133623771</v>
      </c>
      <c r="U754">
        <v>0.6201431465096281</v>
      </c>
      <c r="V754">
        <v>0.17820121968684055</v>
      </c>
    </row>
    <row r="755" spans="2:22" x14ac:dyDescent="0.25">
      <c r="B755">
        <v>753</v>
      </c>
      <c r="C755">
        <v>0.87440540965139513</v>
      </c>
      <c r="D755">
        <v>1.2249753453946965E-2</v>
      </c>
      <c r="E755">
        <v>0.39215830616113001</v>
      </c>
      <c r="F755">
        <v>0.62752759523728319</v>
      </c>
      <c r="G755">
        <v>0.27930652169227876</v>
      </c>
      <c r="H755">
        <v>0.14975186798381568</v>
      </c>
      <c r="I755">
        <v>0.61733408985660443</v>
      </c>
      <c r="J755">
        <v>0.49904062005498417</v>
      </c>
      <c r="K755">
        <v>0.86218675586743854</v>
      </c>
      <c r="L755">
        <v>0.70690714946797861</v>
      </c>
      <c r="M755">
        <v>0.62717148233171027</v>
      </c>
      <c r="N755">
        <v>0.56360244596182252</v>
      </c>
      <c r="O755">
        <v>0.19547431031377283</v>
      </c>
      <c r="P755">
        <v>0.14854657098543922</v>
      </c>
      <c r="Q755">
        <v>0.47014226228884404</v>
      </c>
      <c r="R755">
        <v>0.7384475609680925</v>
      </c>
      <c r="S755">
        <v>6.9310849024839749E-2</v>
      </c>
      <c r="T755">
        <v>0.56495741646361308</v>
      </c>
      <c r="U755">
        <v>0.5835400325025486</v>
      </c>
      <c r="V755">
        <v>0.10787057894187657</v>
      </c>
    </row>
    <row r="756" spans="2:22" x14ac:dyDescent="0.25">
      <c r="B756">
        <v>754</v>
      </c>
      <c r="C756">
        <v>0.50844069532359049</v>
      </c>
      <c r="D756">
        <v>0.82256673376148082</v>
      </c>
      <c r="E756">
        <v>0.66820298467750483</v>
      </c>
      <c r="F756">
        <v>0.37619696851556927</v>
      </c>
      <c r="G756">
        <v>0.69132164602331381</v>
      </c>
      <c r="H756">
        <v>0.99847690134280942</v>
      </c>
      <c r="I756">
        <v>0.44359363812481778</v>
      </c>
      <c r="J756">
        <v>0.4234604212314359</v>
      </c>
      <c r="K756">
        <v>0.98556240484992563</v>
      </c>
      <c r="L756">
        <v>0.85445618268770929</v>
      </c>
      <c r="M756">
        <v>0.27523347851299462</v>
      </c>
      <c r="N756">
        <v>0.66903301422051609</v>
      </c>
      <c r="O756">
        <v>0.79459586521273451</v>
      </c>
      <c r="P756">
        <v>0.77478931444461741</v>
      </c>
      <c r="Q756">
        <v>0.26897371911259005</v>
      </c>
      <c r="R756">
        <v>0.31165788907626357</v>
      </c>
      <c r="S756">
        <v>0.15154648385466407</v>
      </c>
      <c r="T756">
        <v>0.8743470239290827</v>
      </c>
      <c r="U756">
        <v>0.67208066966996061</v>
      </c>
      <c r="V756">
        <v>0.77331097243146107</v>
      </c>
    </row>
    <row r="757" spans="2:22" x14ac:dyDescent="0.25">
      <c r="B757">
        <v>755</v>
      </c>
      <c r="C757">
        <v>0.930215031824978</v>
      </c>
      <c r="D757">
        <v>0.55310062381941361</v>
      </c>
      <c r="E757">
        <v>0.30138100759040221</v>
      </c>
      <c r="F757">
        <v>0.76474759420276017</v>
      </c>
      <c r="G757">
        <v>0.61635472090830934</v>
      </c>
      <c r="H757">
        <v>0.40182809484643833</v>
      </c>
      <c r="I757">
        <v>0.1184662360501294</v>
      </c>
      <c r="J757">
        <v>0.58939796912076914</v>
      </c>
      <c r="K757">
        <v>0.54985237103122508</v>
      </c>
      <c r="L757">
        <v>0.23171125115813496</v>
      </c>
      <c r="M757">
        <v>0.99014469927721316</v>
      </c>
      <c r="N757">
        <v>0.28799441764628853</v>
      </c>
      <c r="O757">
        <v>0.45637458920744978</v>
      </c>
      <c r="P757">
        <v>0.74313656585783061</v>
      </c>
      <c r="Q757">
        <v>2.4314142463110144E-2</v>
      </c>
      <c r="R757">
        <v>0.30605563169365557</v>
      </c>
      <c r="S757">
        <v>9.7795453991062598E-2</v>
      </c>
      <c r="T757">
        <v>0.34819998967127042</v>
      </c>
      <c r="U757">
        <v>9.0525080966522786E-2</v>
      </c>
      <c r="V757">
        <v>0.46769971884867934</v>
      </c>
    </row>
    <row r="758" spans="2:22" x14ac:dyDescent="0.25">
      <c r="B758">
        <v>756</v>
      </c>
      <c r="C758">
        <v>0.90402556805363354</v>
      </c>
      <c r="D758">
        <v>0.27428499576552223</v>
      </c>
      <c r="E758">
        <v>0.49862730145705525</v>
      </c>
      <c r="F758">
        <v>0.77838642743241437</v>
      </c>
      <c r="G758">
        <v>0.3345910953852087</v>
      </c>
      <c r="H758">
        <v>0.69482842114939736</v>
      </c>
      <c r="I758">
        <v>0.28629510875923092</v>
      </c>
      <c r="J758">
        <v>0.94519096989061113</v>
      </c>
      <c r="K758">
        <v>0.90785909505590912</v>
      </c>
      <c r="L758">
        <v>0.30937811929216008</v>
      </c>
      <c r="M758">
        <v>0.73331262377526674</v>
      </c>
      <c r="N758">
        <v>0.78473030497003382</v>
      </c>
      <c r="O758">
        <v>0.22760061496431305</v>
      </c>
      <c r="P758">
        <v>0.45384706229791361</v>
      </c>
      <c r="Q758">
        <v>0.4087410465062824</v>
      </c>
      <c r="R758">
        <v>0.99372896576559122</v>
      </c>
      <c r="S758">
        <v>0.44367333219675165</v>
      </c>
      <c r="T758">
        <v>0.45422426888580314</v>
      </c>
      <c r="U758">
        <v>0.61581391191696522</v>
      </c>
      <c r="V758">
        <v>0.45145984291812802</v>
      </c>
    </row>
    <row r="759" spans="2:22" x14ac:dyDescent="0.25">
      <c r="B759">
        <v>757</v>
      </c>
      <c r="C759">
        <v>0.71122339216950103</v>
      </c>
      <c r="D759">
        <v>0.97061821218636624</v>
      </c>
      <c r="E759">
        <v>0.10744797296028352</v>
      </c>
      <c r="F759">
        <v>0.18402856555623837</v>
      </c>
      <c r="G759">
        <v>0.60293956471145727</v>
      </c>
      <c r="H759">
        <v>0.87194173961946153</v>
      </c>
      <c r="I759">
        <v>0.13126708829874101</v>
      </c>
      <c r="J759">
        <v>0.85170917395117818</v>
      </c>
      <c r="K759">
        <v>0.40612001472037651</v>
      </c>
      <c r="L759">
        <v>0.39640321416409696</v>
      </c>
      <c r="M759">
        <v>0.18424973642743758</v>
      </c>
      <c r="N759">
        <v>0.51338820839572108</v>
      </c>
      <c r="O759">
        <v>4.0675503500683163E-2</v>
      </c>
      <c r="P759">
        <v>0.90287787907190742</v>
      </c>
      <c r="Q759">
        <v>0.77386005437318861</v>
      </c>
      <c r="R759">
        <v>0.37848661756660751</v>
      </c>
      <c r="S759">
        <v>0.39541636189547735</v>
      </c>
      <c r="T759">
        <v>0.99737483455941556</v>
      </c>
      <c r="U759">
        <v>0.96226282086949788</v>
      </c>
      <c r="V759">
        <v>0.90383115423950988</v>
      </c>
    </row>
    <row r="760" spans="2:22" x14ac:dyDescent="0.25">
      <c r="B760">
        <v>758</v>
      </c>
      <c r="C760">
        <v>0.84164251541387847</v>
      </c>
      <c r="D760">
        <v>0.6568933075054022</v>
      </c>
      <c r="E760">
        <v>8.1050568570707471E-2</v>
      </c>
      <c r="F760">
        <v>0.28416026234323244</v>
      </c>
      <c r="G760">
        <v>0.45104501619601489</v>
      </c>
      <c r="H760">
        <v>0.82311908871435735</v>
      </c>
      <c r="I760">
        <v>0.21054202062654381</v>
      </c>
      <c r="J760">
        <v>0.77036639008015229</v>
      </c>
      <c r="K760">
        <v>0.48878616622391924</v>
      </c>
      <c r="L760">
        <v>0.23902429312247753</v>
      </c>
      <c r="M760">
        <v>4.604643349542048E-2</v>
      </c>
      <c r="N760">
        <v>0.19147208977783148</v>
      </c>
      <c r="O760">
        <v>0.35830294400188945</v>
      </c>
      <c r="P760">
        <v>7.8328815605209545E-2</v>
      </c>
      <c r="Q760">
        <v>0.55533686689180062</v>
      </c>
      <c r="R760">
        <v>0.34291312713724897</v>
      </c>
      <c r="S760">
        <v>0.87740483388805357</v>
      </c>
      <c r="T760">
        <v>2.5889277093326779E-2</v>
      </c>
      <c r="U760">
        <v>0.33505100100381235</v>
      </c>
      <c r="V760">
        <v>0.61623119834960471</v>
      </c>
    </row>
    <row r="761" spans="2:22" x14ac:dyDescent="0.25">
      <c r="B761">
        <v>759</v>
      </c>
      <c r="C761">
        <v>0.44367511288671224</v>
      </c>
      <c r="D761">
        <v>0.24969357747227594</v>
      </c>
      <c r="E761">
        <v>0.61187871160318252</v>
      </c>
      <c r="F761">
        <v>0.93813977396339987</v>
      </c>
      <c r="G761">
        <v>0.39025942596489127</v>
      </c>
      <c r="H761">
        <v>0.20449397015883997</v>
      </c>
      <c r="I761">
        <v>0.56532560901053142</v>
      </c>
      <c r="J761">
        <v>0.68071004688381231</v>
      </c>
      <c r="K761">
        <v>0.1994737249705576</v>
      </c>
      <c r="L761">
        <v>0.20248569896068469</v>
      </c>
      <c r="M761">
        <v>0.73787797119795506</v>
      </c>
      <c r="N761">
        <v>0.10872864298622487</v>
      </c>
      <c r="O761">
        <v>0.618135045418577</v>
      </c>
      <c r="P761">
        <v>0.88103200640376378</v>
      </c>
      <c r="Q761">
        <v>0.20899667354224949</v>
      </c>
      <c r="R761">
        <v>0.44796076414842689</v>
      </c>
      <c r="S761">
        <v>0.11687541748565167</v>
      </c>
      <c r="T761">
        <v>0.40674304572357656</v>
      </c>
      <c r="U761">
        <v>0.9796884990026804</v>
      </c>
      <c r="V761">
        <v>0.2912967486165261</v>
      </c>
    </row>
    <row r="762" spans="2:22" x14ac:dyDescent="0.25">
      <c r="B762">
        <v>760</v>
      </c>
      <c r="C762">
        <v>0.67950294508307074</v>
      </c>
      <c r="D762">
        <v>0.78537122293506756</v>
      </c>
      <c r="E762">
        <v>0.49745241474290314</v>
      </c>
      <c r="F762">
        <v>0.9639806253656964</v>
      </c>
      <c r="G762">
        <v>0.30742629128800414</v>
      </c>
      <c r="H762">
        <v>0.17570148438102251</v>
      </c>
      <c r="I762">
        <v>0.999537777321301</v>
      </c>
      <c r="J762">
        <v>0.15239099399951006</v>
      </c>
      <c r="K762">
        <v>0.65294225257605332</v>
      </c>
      <c r="L762">
        <v>0.97646395232887362</v>
      </c>
      <c r="M762">
        <v>0.49827463868607147</v>
      </c>
      <c r="N762">
        <v>0.94386835944957159</v>
      </c>
      <c r="O762">
        <v>0.86099085086730032</v>
      </c>
      <c r="P762">
        <v>0.48450296961580452</v>
      </c>
      <c r="Q762">
        <v>0.46386770889106987</v>
      </c>
      <c r="R762">
        <v>0.84975089189538644</v>
      </c>
      <c r="S762">
        <v>0.4622176870761372</v>
      </c>
      <c r="T762">
        <v>7.4314200413709841E-3</v>
      </c>
      <c r="U762">
        <v>0.97495724742485024</v>
      </c>
      <c r="V762">
        <v>2.0697160765648093E-2</v>
      </c>
    </row>
    <row r="763" spans="2:22" x14ac:dyDescent="0.25">
      <c r="B763">
        <v>761</v>
      </c>
      <c r="C763">
        <v>6.8124522300076151E-2</v>
      </c>
      <c r="D763">
        <v>0.14941548172541008</v>
      </c>
      <c r="E763">
        <v>0.74632096882249521</v>
      </c>
      <c r="F763">
        <v>0.25118762896626734</v>
      </c>
      <c r="G763">
        <v>0.91438711932696504</v>
      </c>
      <c r="H763">
        <v>0.27089891622264517</v>
      </c>
      <c r="I763">
        <v>6.2558642030142497E-2</v>
      </c>
      <c r="J763">
        <v>0.21813615545725717</v>
      </c>
      <c r="K763">
        <v>0.16032660334948456</v>
      </c>
      <c r="L763">
        <v>0.55659159991182516</v>
      </c>
      <c r="M763">
        <v>0.70751338531267605</v>
      </c>
      <c r="N763">
        <v>0.95724557221502327</v>
      </c>
      <c r="O763">
        <v>0.6174131809187049</v>
      </c>
      <c r="P763">
        <v>0.54960647778073302</v>
      </c>
      <c r="Q763">
        <v>5.1726575547954567E-3</v>
      </c>
      <c r="R763">
        <v>0.13599502975088029</v>
      </c>
      <c r="S763">
        <v>0.3609575433386969</v>
      </c>
      <c r="T763">
        <v>0.45992865521684334</v>
      </c>
      <c r="U763">
        <v>0.28832488779572429</v>
      </c>
      <c r="V763">
        <v>0.60521359788141216</v>
      </c>
    </row>
    <row r="764" spans="2:22" x14ac:dyDescent="0.25">
      <c r="B764">
        <v>762</v>
      </c>
      <c r="C764">
        <v>0.78258707861425303</v>
      </c>
      <c r="D764">
        <v>0.90352450876179535</v>
      </c>
      <c r="E764">
        <v>0.71591781809581079</v>
      </c>
      <c r="F764">
        <v>0.3739037967477099</v>
      </c>
      <c r="G764">
        <v>0.96663616154998966</v>
      </c>
      <c r="H764">
        <v>0.71373572429766696</v>
      </c>
      <c r="I764">
        <v>0.27821829794371933</v>
      </c>
      <c r="J764">
        <v>0.27045786529763749</v>
      </c>
      <c r="K764">
        <v>0.32572529433770492</v>
      </c>
      <c r="L764">
        <v>0.93392320279159602</v>
      </c>
      <c r="M764">
        <v>0.11489563530635571</v>
      </c>
      <c r="N764">
        <v>0.84843934922362418</v>
      </c>
      <c r="O764">
        <v>0.66026240347727461</v>
      </c>
      <c r="P764">
        <v>1.1180423141636808E-2</v>
      </c>
      <c r="Q764">
        <v>0.24628214010823246</v>
      </c>
      <c r="R764">
        <v>0.81564454578501078</v>
      </c>
      <c r="S764">
        <v>0.54112193537898845</v>
      </c>
      <c r="T764">
        <v>0.72727644221119991</v>
      </c>
      <c r="U764">
        <v>0.79604345837702462</v>
      </c>
      <c r="V764">
        <v>0.714341445289848</v>
      </c>
    </row>
    <row r="765" spans="2:22" x14ac:dyDescent="0.25">
      <c r="B765">
        <v>763</v>
      </c>
      <c r="C765">
        <v>0.92453369837089561</v>
      </c>
      <c r="D765">
        <v>0.62465753396917112</v>
      </c>
      <c r="E765">
        <v>0.58076089874198256</v>
      </c>
      <c r="F765">
        <v>0.37131840084564738</v>
      </c>
      <c r="G765">
        <v>3.2242448543965629E-2</v>
      </c>
      <c r="H765">
        <v>0.32774124522271109</v>
      </c>
      <c r="I765">
        <v>0.60873844913475228</v>
      </c>
      <c r="J765">
        <v>0.32099384214399485</v>
      </c>
      <c r="K765">
        <v>5.2219445276986187E-2</v>
      </c>
      <c r="L765">
        <v>0.90598610728334283</v>
      </c>
      <c r="M765">
        <v>0.14488506842055315</v>
      </c>
      <c r="N765">
        <v>0.45858544525158096</v>
      </c>
      <c r="O765">
        <v>0.93542680987854077</v>
      </c>
      <c r="P765">
        <v>0.16918188799358891</v>
      </c>
      <c r="Q765">
        <v>0.91231898222789387</v>
      </c>
      <c r="R765">
        <v>0.92658127635742105</v>
      </c>
      <c r="S765">
        <v>0.52204744145864002</v>
      </c>
      <c r="T765">
        <v>0.21275429714566485</v>
      </c>
      <c r="U765">
        <v>0.36536437833189428</v>
      </c>
      <c r="V765">
        <v>0.6053259838432572</v>
      </c>
    </row>
    <row r="766" spans="2:22" x14ac:dyDescent="0.25">
      <c r="B766">
        <v>764</v>
      </c>
      <c r="C766">
        <v>1.4344028791095198E-2</v>
      </c>
      <c r="D766">
        <v>0.90286220857618749</v>
      </c>
      <c r="E766">
        <v>0.77579742920323014</v>
      </c>
      <c r="F766">
        <v>0.99802838362066693</v>
      </c>
      <c r="G766">
        <v>0.80945038785245504</v>
      </c>
      <c r="H766">
        <v>0.94229297310126459</v>
      </c>
      <c r="I766">
        <v>0.40952960150864759</v>
      </c>
      <c r="J766">
        <v>8.7300838125594638E-3</v>
      </c>
      <c r="K766">
        <v>4.5245967916603291E-2</v>
      </c>
      <c r="L766">
        <v>0.4903878120650127</v>
      </c>
      <c r="M766">
        <v>0.37509691302717219</v>
      </c>
      <c r="N766">
        <v>0.7270111316132537</v>
      </c>
      <c r="O766">
        <v>0.49086561357392888</v>
      </c>
      <c r="P766">
        <v>0.32166425126029385</v>
      </c>
      <c r="Q766">
        <v>0.78691789597413475</v>
      </c>
      <c r="R766">
        <v>1.205940297680308E-2</v>
      </c>
      <c r="S766">
        <v>8.0993355297345637E-2</v>
      </c>
      <c r="T766">
        <v>0.43537057846643767</v>
      </c>
      <c r="U766">
        <v>0.95795788003807592</v>
      </c>
      <c r="V766">
        <v>0.53003973482620781</v>
      </c>
    </row>
    <row r="767" spans="2:22" x14ac:dyDescent="0.25">
      <c r="B767">
        <v>765</v>
      </c>
      <c r="C767">
        <v>0.38933235283425383</v>
      </c>
      <c r="D767">
        <v>0.64980414849734447</v>
      </c>
      <c r="E767">
        <v>0.65629409075095335</v>
      </c>
      <c r="F767">
        <v>0.33507657790897571</v>
      </c>
      <c r="G767">
        <v>0.56034048306219564</v>
      </c>
      <c r="H767">
        <v>0.47509288074528566</v>
      </c>
      <c r="I767">
        <v>0.30741425512598952</v>
      </c>
      <c r="J767">
        <v>0.93428818638613742</v>
      </c>
      <c r="K767">
        <v>0.51214996678888647</v>
      </c>
      <c r="L767">
        <v>0.37343089305983157</v>
      </c>
      <c r="M767">
        <v>0.15294716433787414</v>
      </c>
      <c r="N767">
        <v>7.5634186222591993E-2</v>
      </c>
      <c r="O767">
        <v>0.13247616106343552</v>
      </c>
      <c r="P767">
        <v>0.67052759039692944</v>
      </c>
      <c r="Q767">
        <v>0.49979322524717684</v>
      </c>
      <c r="R767">
        <v>1.4766721758272539E-3</v>
      </c>
      <c r="S767">
        <v>0.54147768574649247</v>
      </c>
      <c r="T767">
        <v>0.55316252607133531</v>
      </c>
      <c r="U767">
        <v>7.5158211869146285E-2</v>
      </c>
      <c r="V767">
        <v>0.70999119128310095</v>
      </c>
    </row>
    <row r="768" spans="2:22" x14ac:dyDescent="0.25">
      <c r="B768">
        <v>766</v>
      </c>
      <c r="C768">
        <v>0.60366581209056847</v>
      </c>
      <c r="D768">
        <v>0.826308439607079</v>
      </c>
      <c r="E768">
        <v>0.84025764716174312</v>
      </c>
      <c r="F768">
        <v>0.40178907761539429</v>
      </c>
      <c r="G768">
        <v>0.60099620873211546</v>
      </c>
      <c r="H768">
        <v>0.21463818578560101</v>
      </c>
      <c r="I768">
        <v>3.0988248350915848E-2</v>
      </c>
      <c r="J768">
        <v>7.4839596308022394E-2</v>
      </c>
      <c r="K768">
        <v>0.35322112430461949</v>
      </c>
      <c r="L768">
        <v>0.77229310910232929</v>
      </c>
      <c r="M768">
        <v>0.11732278627636328</v>
      </c>
      <c r="N768">
        <v>0.49384344237672284</v>
      </c>
      <c r="O768">
        <v>0.33694746246950036</v>
      </c>
      <c r="P768">
        <v>0.86349120042404337</v>
      </c>
      <c r="Q768">
        <v>3.2833062128556634E-3</v>
      </c>
      <c r="R768">
        <v>0.9114862786581952</v>
      </c>
      <c r="S768">
        <v>2.1256554518807036E-3</v>
      </c>
      <c r="T768">
        <v>0.76496060274875366</v>
      </c>
      <c r="U768">
        <v>0.51739595714055153</v>
      </c>
      <c r="V768">
        <v>0.41355539535141883</v>
      </c>
    </row>
    <row r="769" spans="2:22" x14ac:dyDescent="0.25">
      <c r="B769">
        <v>767</v>
      </c>
      <c r="C769">
        <v>0.92948547322944131</v>
      </c>
      <c r="D769">
        <v>0.31017852981959315</v>
      </c>
      <c r="E769">
        <v>0.62354700134618946</v>
      </c>
      <c r="F769">
        <v>0.97723756220380764</v>
      </c>
      <c r="G769">
        <v>0.68421352044035366</v>
      </c>
      <c r="H769">
        <v>4.5259852665375577E-2</v>
      </c>
      <c r="I769">
        <v>0.62036844097118826</v>
      </c>
      <c r="J769">
        <v>0.22161654946009346</v>
      </c>
      <c r="K769">
        <v>0.17598808835650193</v>
      </c>
      <c r="L769">
        <v>0.93498399316443637</v>
      </c>
      <c r="M769">
        <v>0.93344873522579963</v>
      </c>
      <c r="N769">
        <v>0.51045464621849668</v>
      </c>
      <c r="O769">
        <v>0.60541294917184629</v>
      </c>
      <c r="P769">
        <v>0.87531366843042657</v>
      </c>
      <c r="Q769">
        <v>0.74358100841007868</v>
      </c>
      <c r="R769">
        <v>0.56914767863919846</v>
      </c>
      <c r="S769">
        <v>0.13030254461166546</v>
      </c>
      <c r="T769">
        <v>0.20500826021318819</v>
      </c>
      <c r="U769">
        <v>6.1579711283719085E-2</v>
      </c>
      <c r="V769">
        <v>6.3131423183186097E-2</v>
      </c>
    </row>
    <row r="770" spans="2:22" x14ac:dyDescent="0.25">
      <c r="B770">
        <v>768</v>
      </c>
      <c r="C770">
        <v>0.28826199030544242</v>
      </c>
      <c r="D770">
        <v>0.74969517659897011</v>
      </c>
      <c r="E770">
        <v>0.86707990552046765</v>
      </c>
      <c r="F770">
        <v>0.80939343253681439</v>
      </c>
      <c r="G770">
        <v>0.60915289370838099</v>
      </c>
      <c r="H770">
        <v>0.90812227580719451</v>
      </c>
      <c r="I770">
        <v>0.15563975589422974</v>
      </c>
      <c r="J770">
        <v>0.28774260226683013</v>
      </c>
      <c r="K770">
        <v>0.80104101581532561</v>
      </c>
      <c r="L770">
        <v>0.79805718224227018</v>
      </c>
      <c r="M770">
        <v>0.10872961685975913</v>
      </c>
      <c r="N770">
        <v>0.81082248862777817</v>
      </c>
      <c r="O770">
        <v>0.58118962128791818</v>
      </c>
      <c r="P770">
        <v>0.78031293585215367</v>
      </c>
      <c r="Q770">
        <v>0.81718125044556822</v>
      </c>
      <c r="R770">
        <v>0.62761703890189158</v>
      </c>
      <c r="S770">
        <v>0.54290381217973582</v>
      </c>
      <c r="T770">
        <v>0.3843490618321006</v>
      </c>
      <c r="U770">
        <v>0.21372746538340026</v>
      </c>
      <c r="V770">
        <v>0.25227525104335857</v>
      </c>
    </row>
    <row r="771" spans="2:22" x14ac:dyDescent="0.25">
      <c r="B771">
        <v>769</v>
      </c>
      <c r="C771">
        <v>0.92239944584354294</v>
      </c>
      <c r="D771">
        <v>0.92510806505618426</v>
      </c>
      <c r="E771">
        <v>0.87106141925743863</v>
      </c>
      <c r="F771">
        <v>0.36010088749245295</v>
      </c>
      <c r="G771">
        <v>0.85882908257930879</v>
      </c>
      <c r="H771">
        <v>0.99365215962160502</v>
      </c>
      <c r="I771">
        <v>2.7477912015091199E-2</v>
      </c>
      <c r="J771">
        <v>0.85157434924073616</v>
      </c>
      <c r="K771">
        <v>0.19632931396196018</v>
      </c>
      <c r="L771">
        <v>0.58467424315526406</v>
      </c>
      <c r="M771">
        <v>0.123399581519688</v>
      </c>
      <c r="N771">
        <v>0.94982068102008577</v>
      </c>
      <c r="O771">
        <v>0.26219215419468345</v>
      </c>
      <c r="P771">
        <v>0.31770534796248628</v>
      </c>
      <c r="Q771">
        <v>0.78003974494102191</v>
      </c>
      <c r="R771">
        <v>0.65918600855894205</v>
      </c>
      <c r="S771">
        <v>0.23377261327815213</v>
      </c>
      <c r="T771">
        <v>0.19485263280594634</v>
      </c>
      <c r="U771">
        <v>3.5796464474949552E-2</v>
      </c>
      <c r="V771">
        <v>0.91979178957811758</v>
      </c>
    </row>
    <row r="772" spans="2:22" x14ac:dyDescent="0.25">
      <c r="B772">
        <v>770</v>
      </c>
      <c r="C772">
        <v>0.82846612141197906</v>
      </c>
      <c r="D772">
        <v>0.43860507244869718</v>
      </c>
      <c r="E772">
        <v>1.3271213678087257E-2</v>
      </c>
      <c r="F772">
        <v>2.6869717077202537E-2</v>
      </c>
      <c r="G772">
        <v>0.50402581591847362</v>
      </c>
      <c r="H772">
        <v>0.34811612302507511</v>
      </c>
      <c r="I772">
        <v>0.35502779577009691</v>
      </c>
      <c r="J772">
        <v>0.91875034746656015</v>
      </c>
      <c r="K772">
        <v>1.8970884698076063E-2</v>
      </c>
      <c r="L772">
        <v>0.49674933099298402</v>
      </c>
      <c r="M772">
        <v>0.81679310311166375</v>
      </c>
      <c r="N772">
        <v>0.13273108938939959</v>
      </c>
      <c r="O772">
        <v>0.97392864887491126</v>
      </c>
      <c r="P772">
        <v>0.10097746497204785</v>
      </c>
      <c r="Q772">
        <v>0.39134298367659692</v>
      </c>
      <c r="R772">
        <v>0.80646052698232396</v>
      </c>
      <c r="S772">
        <v>0.85314246487974676</v>
      </c>
      <c r="T772">
        <v>9.0485783045352264E-2</v>
      </c>
      <c r="U772">
        <v>0.55833625253752417</v>
      </c>
      <c r="V772">
        <v>0.6581259844857561</v>
      </c>
    </row>
    <row r="773" spans="2:22" x14ac:dyDescent="0.25">
      <c r="B773">
        <v>771</v>
      </c>
      <c r="C773">
        <v>0.12000387707370397</v>
      </c>
      <c r="D773">
        <v>0.65920167668249752</v>
      </c>
      <c r="E773">
        <v>0.55880842657666108</v>
      </c>
      <c r="F773">
        <v>0.90328842881310289</v>
      </c>
      <c r="G773">
        <v>0.41911874719814435</v>
      </c>
      <c r="H773">
        <v>0.74051834222928914</v>
      </c>
      <c r="I773">
        <v>0.7770883777941604</v>
      </c>
      <c r="J773">
        <v>0.96516393428421754</v>
      </c>
      <c r="K773">
        <v>0.5013613195997868</v>
      </c>
      <c r="L773">
        <v>0.55068177071463453</v>
      </c>
      <c r="M773">
        <v>0.15007875571836315</v>
      </c>
      <c r="N773">
        <v>0.76029090177567227</v>
      </c>
      <c r="O773">
        <v>0.44587613942932869</v>
      </c>
      <c r="P773">
        <v>0.95577398190566853</v>
      </c>
      <c r="Q773">
        <v>0.7981213244074512</v>
      </c>
      <c r="R773">
        <v>6.3725094037806018E-2</v>
      </c>
      <c r="S773">
        <v>0.1380518504602799</v>
      </c>
      <c r="T773">
        <v>0.19080101800567828</v>
      </c>
      <c r="U773">
        <v>0.89183983481240525</v>
      </c>
      <c r="V773">
        <v>0.3123091346958633</v>
      </c>
    </row>
    <row r="774" spans="2:22" x14ac:dyDescent="0.25">
      <c r="B774">
        <v>772</v>
      </c>
      <c r="C774">
        <v>0.74555666526064446</v>
      </c>
      <c r="D774">
        <v>1.5451648154390263E-2</v>
      </c>
      <c r="E774">
        <v>0.2995454070931336</v>
      </c>
      <c r="F774">
        <v>0.70994821088250326</v>
      </c>
      <c r="G774">
        <v>0.45140097839105664</v>
      </c>
      <c r="H774">
        <v>0.20408306007056631</v>
      </c>
      <c r="I774">
        <v>0.81234541099596513</v>
      </c>
      <c r="J774">
        <v>3.4276840056432611E-2</v>
      </c>
      <c r="K774">
        <v>0.20562202629751458</v>
      </c>
      <c r="L774">
        <v>0.54295843666575827</v>
      </c>
      <c r="M774">
        <v>0.93458355626386735</v>
      </c>
      <c r="N774">
        <v>0.34152156239473452</v>
      </c>
      <c r="O774">
        <v>0.25326028268410372</v>
      </c>
      <c r="P774">
        <v>0.79186924163010719</v>
      </c>
      <c r="Q774">
        <v>0.48235213530093635</v>
      </c>
      <c r="R774">
        <v>0.43182244981889006</v>
      </c>
      <c r="S774">
        <v>0.9605468795546912</v>
      </c>
      <c r="T774">
        <v>0.39068846261565349</v>
      </c>
      <c r="U774">
        <v>0.99270919424723325</v>
      </c>
      <c r="V774">
        <v>0.72195263384373232</v>
      </c>
    </row>
    <row r="775" spans="2:22" x14ac:dyDescent="0.25">
      <c r="B775">
        <v>773</v>
      </c>
      <c r="C775">
        <v>0.52213733611326152</v>
      </c>
      <c r="D775">
        <v>0.41195851998963673</v>
      </c>
      <c r="E775">
        <v>0.10295106855260805</v>
      </c>
      <c r="F775">
        <v>0.75102939716622785</v>
      </c>
      <c r="G775">
        <v>0.5134125202208113</v>
      </c>
      <c r="H775">
        <v>0.93088357090350171</v>
      </c>
      <c r="I775">
        <v>0.89811115279625153</v>
      </c>
      <c r="J775">
        <v>0.60236417477123472</v>
      </c>
      <c r="K775">
        <v>0.58679960196398406</v>
      </c>
      <c r="L775">
        <v>0.80949773056981833</v>
      </c>
      <c r="M775">
        <v>0.20705865646962263</v>
      </c>
      <c r="N775">
        <v>0.71632437945604344</v>
      </c>
      <c r="O775">
        <v>0.40291752093213784</v>
      </c>
      <c r="P775">
        <v>0.21699797445699898</v>
      </c>
      <c r="Q775">
        <v>0.28106333166394593</v>
      </c>
      <c r="R775">
        <v>0.58712287746489267</v>
      </c>
      <c r="S775">
        <v>0.75748066241349399</v>
      </c>
      <c r="T775">
        <v>0.54305248649389481</v>
      </c>
      <c r="U775">
        <v>0.14928410984402163</v>
      </c>
      <c r="V775">
        <v>0.97299215415901874</v>
      </c>
    </row>
    <row r="776" spans="2:22" x14ac:dyDescent="0.25">
      <c r="B776">
        <v>774</v>
      </c>
      <c r="C776">
        <v>0.54489996541054486</v>
      </c>
      <c r="D776">
        <v>0.99307052723380984</v>
      </c>
      <c r="E776">
        <v>0.14779225294837794</v>
      </c>
      <c r="F776">
        <v>0.77076844277147738</v>
      </c>
      <c r="G776">
        <v>0.24481289033724973</v>
      </c>
      <c r="H776">
        <v>0.80773328930006816</v>
      </c>
      <c r="I776">
        <v>0.32064478342095493</v>
      </c>
      <c r="J776">
        <v>0.63613777865234145</v>
      </c>
      <c r="K776">
        <v>0.37728845184429183</v>
      </c>
      <c r="L776">
        <v>0.45015893411284225</v>
      </c>
      <c r="M776">
        <v>0.67627878197261548</v>
      </c>
      <c r="N776">
        <v>8.2733078072195099E-2</v>
      </c>
      <c r="O776">
        <v>0.65140768217099176</v>
      </c>
      <c r="P776">
        <v>0.77834980830158007</v>
      </c>
      <c r="Q776">
        <v>0.4739011761485532</v>
      </c>
      <c r="R776">
        <v>0.8327056174532883</v>
      </c>
      <c r="S776">
        <v>0.42714379564932314</v>
      </c>
      <c r="T776">
        <v>0.57042560522770591</v>
      </c>
      <c r="U776">
        <v>0.12227904928230249</v>
      </c>
      <c r="V776">
        <v>0.23261251980542941</v>
      </c>
    </row>
    <row r="777" spans="2:22" x14ac:dyDescent="0.25">
      <c r="B777">
        <v>775</v>
      </c>
      <c r="C777">
        <v>0.62923856748231644</v>
      </c>
      <c r="D777">
        <v>0.94155826337234516</v>
      </c>
      <c r="E777">
        <v>0.80156375172608274</v>
      </c>
      <c r="F777">
        <v>0.84137739445588267</v>
      </c>
      <c r="G777">
        <v>5.3561267802223256E-2</v>
      </c>
      <c r="H777">
        <v>0.34879826910236389</v>
      </c>
      <c r="I777">
        <v>0.11120346954734561</v>
      </c>
      <c r="J777">
        <v>0.15816985790471971</v>
      </c>
      <c r="K777">
        <v>0.96709202743578526</v>
      </c>
      <c r="L777">
        <v>0.56475222012233584</v>
      </c>
      <c r="M777">
        <v>0.1980734865921614</v>
      </c>
      <c r="N777">
        <v>0.97782006431025259</v>
      </c>
      <c r="O777">
        <v>0.50758246996425704</v>
      </c>
      <c r="P777">
        <v>0.8182614686448817</v>
      </c>
      <c r="Q777">
        <v>0.12482406965209325</v>
      </c>
      <c r="R777">
        <v>4.6210152880208355E-3</v>
      </c>
      <c r="S777">
        <v>0.92944847318682822</v>
      </c>
      <c r="T777">
        <v>0.69990174447334041</v>
      </c>
      <c r="U777">
        <v>7.9500993630355232E-2</v>
      </c>
      <c r="V777">
        <v>9.2918447781545233E-2</v>
      </c>
    </row>
    <row r="778" spans="2:22" x14ac:dyDescent="0.25">
      <c r="B778">
        <v>776</v>
      </c>
      <c r="C778">
        <v>0.14784650500523178</v>
      </c>
      <c r="D778">
        <v>0.72684797057997774</v>
      </c>
      <c r="E778">
        <v>0.77095414251044403</v>
      </c>
      <c r="F778">
        <v>0.72178176177891196</v>
      </c>
      <c r="G778">
        <v>0.53262762905291883</v>
      </c>
      <c r="H778">
        <v>0.41490619848875943</v>
      </c>
      <c r="I778">
        <v>4.4015844284984063E-2</v>
      </c>
      <c r="J778">
        <v>0.87717390065167766</v>
      </c>
      <c r="K778">
        <v>0.5927457680118311</v>
      </c>
      <c r="L778">
        <v>0.931304133776371</v>
      </c>
      <c r="M778">
        <v>8.2897908066362547E-2</v>
      </c>
      <c r="N778">
        <v>0.36375785115743753</v>
      </c>
      <c r="O778">
        <v>0.85214455537752265</v>
      </c>
      <c r="P778">
        <v>0.1651340067254301</v>
      </c>
      <c r="Q778">
        <v>0.64187251843965587</v>
      </c>
      <c r="R778">
        <v>0.10907152929533037</v>
      </c>
      <c r="S778">
        <v>0.86353862514117208</v>
      </c>
      <c r="T778">
        <v>0.59635245660285663</v>
      </c>
      <c r="U778">
        <v>0.45446892584305942</v>
      </c>
      <c r="V778">
        <v>0.94262779081279469</v>
      </c>
    </row>
    <row r="779" spans="2:22" x14ac:dyDescent="0.25">
      <c r="B779">
        <v>777</v>
      </c>
      <c r="C779">
        <v>0.96075233985851871</v>
      </c>
      <c r="D779">
        <v>0.61506455316380615</v>
      </c>
      <c r="E779">
        <v>5.1135777021730444E-2</v>
      </c>
      <c r="F779">
        <v>4.4242360643561796E-2</v>
      </c>
      <c r="G779">
        <v>0.6985924408198807</v>
      </c>
      <c r="H779">
        <v>0.42350090071608637</v>
      </c>
      <c r="I779">
        <v>1.3615232201424465E-2</v>
      </c>
      <c r="J779">
        <v>0.17858542083520423</v>
      </c>
      <c r="K779">
        <v>0.64812841512956276</v>
      </c>
      <c r="L779">
        <v>0.80286914974433188</v>
      </c>
      <c r="M779">
        <v>0.8817627296257855</v>
      </c>
      <c r="N779">
        <v>0.20187604857036723</v>
      </c>
      <c r="O779">
        <v>0.49274890800639959</v>
      </c>
      <c r="P779">
        <v>0.96206347591732855</v>
      </c>
      <c r="Q779">
        <v>0.29542268471040067</v>
      </c>
      <c r="R779">
        <v>0.6165357969205254</v>
      </c>
      <c r="S779">
        <v>0.41680198369573884</v>
      </c>
      <c r="T779">
        <v>0.88518230994655189</v>
      </c>
      <c r="U779">
        <v>0.57488260255346635</v>
      </c>
      <c r="V779">
        <v>9.4494732617906418E-2</v>
      </c>
    </row>
    <row r="780" spans="2:22" x14ac:dyDescent="0.25">
      <c r="B780">
        <v>778</v>
      </c>
      <c r="C780">
        <v>0.48726699827564257</v>
      </c>
      <c r="D780">
        <v>0.10237883289170391</v>
      </c>
      <c r="E780">
        <v>0.62603728590786378</v>
      </c>
      <c r="F780">
        <v>0.2502503802677154</v>
      </c>
      <c r="G780">
        <v>0.63393643335274952</v>
      </c>
      <c r="H780">
        <v>0.45260439835375355</v>
      </c>
      <c r="I780">
        <v>3.7663146485819254E-2</v>
      </c>
      <c r="J780">
        <v>0.68341552647621917</v>
      </c>
      <c r="K780">
        <v>5.6046927918942835E-2</v>
      </c>
      <c r="L780">
        <v>0.95507536038548957</v>
      </c>
      <c r="M780">
        <v>0.71143969309141664</v>
      </c>
      <c r="N780">
        <v>0.70462801365026917</v>
      </c>
      <c r="O780">
        <v>0.98036339714872778</v>
      </c>
      <c r="P780">
        <v>0.67050810762515889</v>
      </c>
      <c r="Q780">
        <v>0.5120682094892306</v>
      </c>
      <c r="R780">
        <v>0.2056687168099911</v>
      </c>
      <c r="S780">
        <v>0.73389083060933857</v>
      </c>
      <c r="T780">
        <v>0.8553972908407983</v>
      </c>
      <c r="U780">
        <v>0.64527959868034412</v>
      </c>
      <c r="V780">
        <v>0.78661354225777047</v>
      </c>
    </row>
    <row r="781" spans="2:22" x14ac:dyDescent="0.25">
      <c r="B781">
        <v>779</v>
      </c>
      <c r="C781">
        <v>0.6180847365391875</v>
      </c>
      <c r="D781">
        <v>0.46008551497781447</v>
      </c>
      <c r="E781">
        <v>0.73027245464250878</v>
      </c>
      <c r="F781">
        <v>0.46279084037954155</v>
      </c>
      <c r="G781">
        <v>0.93638938352325418</v>
      </c>
      <c r="H781">
        <v>0.58092480560818172</v>
      </c>
      <c r="I781">
        <v>0.29751672994988887</v>
      </c>
      <c r="J781">
        <v>0.65139566492854195</v>
      </c>
      <c r="K781">
        <v>0.77824243260067871</v>
      </c>
      <c r="L781">
        <v>0.99712963780599351</v>
      </c>
      <c r="M781">
        <v>0.7149515414375367</v>
      </c>
      <c r="N781">
        <v>0.87753708605595881</v>
      </c>
      <c r="O781">
        <v>0.2112062042206464</v>
      </c>
      <c r="P781">
        <v>0.29160096306628747</v>
      </c>
      <c r="Q781">
        <v>8.6641802156485426E-2</v>
      </c>
      <c r="R781">
        <v>0.61363711009215494</v>
      </c>
      <c r="S781">
        <v>0.97847481121580948</v>
      </c>
      <c r="T781">
        <v>0.25334340412484924</v>
      </c>
      <c r="U781">
        <v>0.9642778484646426</v>
      </c>
      <c r="V781">
        <v>0.85373806310660472</v>
      </c>
    </row>
    <row r="782" spans="2:22" x14ac:dyDescent="0.25">
      <c r="B782">
        <v>780</v>
      </c>
      <c r="C782">
        <v>0.92025983670129397</v>
      </c>
      <c r="D782">
        <v>0.49678537820704038</v>
      </c>
      <c r="E782">
        <v>0.985598013579007</v>
      </c>
      <c r="F782">
        <v>0.81239589237113963</v>
      </c>
      <c r="G782">
        <v>2.6076688899821399E-2</v>
      </c>
      <c r="H782">
        <v>0.99575944457762944</v>
      </c>
      <c r="I782">
        <v>8.2034648089198026E-2</v>
      </c>
      <c r="J782">
        <v>0.18841942160530101</v>
      </c>
      <c r="K782">
        <v>0.37343750812111409</v>
      </c>
      <c r="L782">
        <v>0.43411283320928651</v>
      </c>
      <c r="M782">
        <v>0.36825535386734742</v>
      </c>
      <c r="N782">
        <v>0.41971164705315767</v>
      </c>
      <c r="O782">
        <v>0.58530762420281501</v>
      </c>
      <c r="P782">
        <v>0.40240937090722317</v>
      </c>
      <c r="Q782">
        <v>0.88391658853563659</v>
      </c>
      <c r="R782">
        <v>0.59732749565170051</v>
      </c>
      <c r="S782">
        <v>0.28087926963324095</v>
      </c>
      <c r="T782">
        <v>0.59665074965538034</v>
      </c>
      <c r="U782">
        <v>0.31684803845143339</v>
      </c>
      <c r="V782">
        <v>0.53689854786080882</v>
      </c>
    </row>
    <row r="783" spans="2:22" x14ac:dyDescent="0.25">
      <c r="B783">
        <v>781</v>
      </c>
      <c r="C783">
        <v>0.35376862645744911</v>
      </c>
      <c r="D783">
        <v>0.73989525058504602</v>
      </c>
      <c r="E783">
        <v>0.65752928901820007</v>
      </c>
      <c r="F783">
        <v>0.89799160105392661</v>
      </c>
      <c r="G783">
        <v>0.88272545165028404</v>
      </c>
      <c r="H783">
        <v>0.5824605821011235</v>
      </c>
      <c r="I783">
        <v>0.87453859232257436</v>
      </c>
      <c r="J783">
        <v>0.9410899392416594</v>
      </c>
      <c r="K783">
        <v>6.4096671919031012E-2</v>
      </c>
      <c r="L783">
        <v>0.62598587003613582</v>
      </c>
      <c r="M783">
        <v>0.96422944763969998</v>
      </c>
      <c r="N783">
        <v>5.6549445302524148E-2</v>
      </c>
      <c r="O783">
        <v>0.24029413535997213</v>
      </c>
      <c r="P783">
        <v>0.75037762546587139</v>
      </c>
      <c r="Q783">
        <v>0.13757524320257986</v>
      </c>
      <c r="R783">
        <v>6.5522352264435257E-2</v>
      </c>
      <c r="S783">
        <v>0.12304616086796738</v>
      </c>
      <c r="T783">
        <v>0.80237725904255175</v>
      </c>
      <c r="U783">
        <v>0.42523980474902423</v>
      </c>
      <c r="V783">
        <v>0.18970476682551674</v>
      </c>
    </row>
    <row r="784" spans="2:22" x14ac:dyDescent="0.25">
      <c r="B784">
        <v>782</v>
      </c>
      <c r="C784">
        <v>0.18619259395752441</v>
      </c>
      <c r="D784">
        <v>0.82221579492443153</v>
      </c>
      <c r="E784">
        <v>0.49951049037160189</v>
      </c>
      <c r="F784">
        <v>0.885664224764799</v>
      </c>
      <c r="G784">
        <v>0.97592177344879705</v>
      </c>
      <c r="H784">
        <v>0.95884213411838859</v>
      </c>
      <c r="I784">
        <v>0.19893117238656477</v>
      </c>
      <c r="J784">
        <v>0.26862788806970817</v>
      </c>
      <c r="K784">
        <v>0.81434756801007069</v>
      </c>
      <c r="L784">
        <v>0.64980704810388534</v>
      </c>
      <c r="M784">
        <v>0.76143949705047209</v>
      </c>
      <c r="N784">
        <v>2.0397079115184402E-2</v>
      </c>
      <c r="O784">
        <v>0.23782604964592768</v>
      </c>
      <c r="P784">
        <v>0.98348705958908411</v>
      </c>
      <c r="Q784">
        <v>0.81458442111809526</v>
      </c>
      <c r="R784">
        <v>0.46338101612780846</v>
      </c>
      <c r="S784">
        <v>0.22757066100417367</v>
      </c>
      <c r="T784">
        <v>0.28667939420630884</v>
      </c>
      <c r="U784">
        <v>0.54744206052460775</v>
      </c>
      <c r="V784">
        <v>0.54168076891536909</v>
      </c>
    </row>
    <row r="785" spans="2:22" x14ac:dyDescent="0.25">
      <c r="B785">
        <v>783</v>
      </c>
      <c r="C785">
        <v>0.42632832499644135</v>
      </c>
      <c r="D785">
        <v>0.33390504251656239</v>
      </c>
      <c r="E785">
        <v>0.99553580563500832</v>
      </c>
      <c r="F785">
        <v>0.7151751559903623</v>
      </c>
      <c r="G785">
        <v>0.32282975536254765</v>
      </c>
      <c r="H785">
        <v>0.4704268575964452</v>
      </c>
      <c r="I785">
        <v>0.889236048750214</v>
      </c>
      <c r="J785">
        <v>0.25787371733294062</v>
      </c>
      <c r="K785">
        <v>0.82971686474912953</v>
      </c>
      <c r="L785">
        <v>0.33527775539342475</v>
      </c>
      <c r="M785">
        <v>0.31253825587193518</v>
      </c>
      <c r="N785">
        <v>0.5781062724464876</v>
      </c>
      <c r="O785">
        <v>7.0519781153398853E-2</v>
      </c>
      <c r="P785">
        <v>0.4521193032463664</v>
      </c>
      <c r="Q785">
        <v>0.94891056150772646</v>
      </c>
      <c r="R785">
        <v>0.89129005330849154</v>
      </c>
      <c r="S785">
        <v>0.91234338500129408</v>
      </c>
      <c r="T785">
        <v>0.4697441490314338</v>
      </c>
      <c r="U785">
        <v>0.36154816910616594</v>
      </c>
      <c r="V785">
        <v>0.45678280639395918</v>
      </c>
    </row>
    <row r="786" spans="2:22" x14ac:dyDescent="0.25">
      <c r="B786">
        <v>784</v>
      </c>
      <c r="C786">
        <v>0.72756917460895965</v>
      </c>
      <c r="D786">
        <v>0.53064817093570404</v>
      </c>
      <c r="E786">
        <v>0.49201071441858435</v>
      </c>
      <c r="F786">
        <v>0.23894954761504406</v>
      </c>
      <c r="G786">
        <v>0.24627643592248383</v>
      </c>
      <c r="H786">
        <v>0.14568812006310683</v>
      </c>
      <c r="I786">
        <v>0.53053989911703092</v>
      </c>
      <c r="J786">
        <v>0.31574921802220413</v>
      </c>
      <c r="K786">
        <v>0.82746991460208186</v>
      </c>
      <c r="L786">
        <v>0.67372936030935904</v>
      </c>
      <c r="M786">
        <v>0.72690612776711738</v>
      </c>
      <c r="N786">
        <v>4.6757724091062158E-3</v>
      </c>
      <c r="O786">
        <v>0.74909798399828365</v>
      </c>
      <c r="P786">
        <v>0.80303407473374033</v>
      </c>
      <c r="Q786">
        <v>0.10216989869535542</v>
      </c>
      <c r="R786">
        <v>0.71534760793159791</v>
      </c>
      <c r="S786">
        <v>0.81181457991269212</v>
      </c>
      <c r="T786">
        <v>0.4504522170771299</v>
      </c>
      <c r="U786">
        <v>0.2144780543996303</v>
      </c>
      <c r="V786">
        <v>0.60791746216923581</v>
      </c>
    </row>
    <row r="787" spans="2:22" x14ac:dyDescent="0.25">
      <c r="B787">
        <v>785</v>
      </c>
      <c r="C787">
        <v>0.28893287037241677</v>
      </c>
      <c r="D787">
        <v>0.33375715853522481</v>
      </c>
      <c r="E787">
        <v>0.42993159887684573</v>
      </c>
      <c r="F787">
        <v>0.5991501246240567</v>
      </c>
      <c r="G787">
        <v>6.9426187806711503E-2</v>
      </c>
      <c r="H787">
        <v>0.12421228494787839</v>
      </c>
      <c r="I787">
        <v>0.28725666835314811</v>
      </c>
      <c r="J787">
        <v>0.17029892957259474</v>
      </c>
      <c r="K787">
        <v>0.60188016128632249</v>
      </c>
      <c r="L787">
        <v>0.85494243861624319</v>
      </c>
      <c r="M787">
        <v>0.67674878997613597</v>
      </c>
      <c r="N787">
        <v>4.9935820835526279E-2</v>
      </c>
      <c r="O787">
        <v>0.62765438196453349</v>
      </c>
      <c r="P787">
        <v>0.36704411581992691</v>
      </c>
      <c r="Q787">
        <v>0.88011623294303942</v>
      </c>
      <c r="R787">
        <v>0.48040213072830462</v>
      </c>
      <c r="S787">
        <v>0.1657976298474042</v>
      </c>
      <c r="T787">
        <v>0.84799977349409872</v>
      </c>
      <c r="U787">
        <v>0.33085701782707799</v>
      </c>
      <c r="V787">
        <v>0.23773630820099423</v>
      </c>
    </row>
    <row r="788" spans="2:22" x14ac:dyDescent="0.25">
      <c r="B788">
        <v>786</v>
      </c>
      <c r="C788">
        <v>0.13504840648508809</v>
      </c>
      <c r="D788">
        <v>0.14487204152419242</v>
      </c>
      <c r="E788">
        <v>0.74525882943635957</v>
      </c>
      <c r="F788">
        <v>0.85744648882461671</v>
      </c>
      <c r="G788">
        <v>0.68344691889366249</v>
      </c>
      <c r="H788">
        <v>0.55330523490169625</v>
      </c>
      <c r="I788">
        <v>0.85411227450653548</v>
      </c>
      <c r="J788">
        <v>0.52901815995568491</v>
      </c>
      <c r="K788">
        <v>0.19190198401042879</v>
      </c>
      <c r="L788">
        <v>0.7085659952585095</v>
      </c>
      <c r="M788">
        <v>0.69024987987475317</v>
      </c>
      <c r="N788">
        <v>0.1001750173603686</v>
      </c>
      <c r="O788">
        <v>9.8048889305177189E-2</v>
      </c>
      <c r="P788">
        <v>0.89127594596230342</v>
      </c>
      <c r="Q788">
        <v>0.90903930608820027</v>
      </c>
      <c r="R788">
        <v>0.29933652219640106</v>
      </c>
      <c r="S788">
        <v>0.17111468032554988</v>
      </c>
      <c r="T788">
        <v>0.68041097778488435</v>
      </c>
      <c r="U788">
        <v>0.6654664577925673</v>
      </c>
      <c r="V788">
        <v>2.6158507806801623E-3</v>
      </c>
    </row>
    <row r="789" spans="2:22" x14ac:dyDescent="0.25">
      <c r="B789">
        <v>787</v>
      </c>
      <c r="C789">
        <v>0.31952705730851072</v>
      </c>
      <c r="D789">
        <v>0.78664415772445695</v>
      </c>
      <c r="E789">
        <v>0.37468348779619376</v>
      </c>
      <c r="F789">
        <v>0.24007854495566772</v>
      </c>
      <c r="G789">
        <v>0.32177411204003303</v>
      </c>
      <c r="H789">
        <v>0.8299621415743752</v>
      </c>
      <c r="I789">
        <v>0.69645063775001081</v>
      </c>
      <c r="J789">
        <v>0.11141524774702738</v>
      </c>
      <c r="K789">
        <v>0.56178706778252474</v>
      </c>
      <c r="L789">
        <v>9.3880507154967541E-2</v>
      </c>
      <c r="M789">
        <v>0.13103251390532922</v>
      </c>
      <c r="N789">
        <v>0.1308265608861392</v>
      </c>
      <c r="O789">
        <v>0.12530057748987256</v>
      </c>
      <c r="P789">
        <v>0.75095046434408497</v>
      </c>
      <c r="Q789">
        <v>0.50947828026264474</v>
      </c>
      <c r="R789">
        <v>0.64379425292847614</v>
      </c>
      <c r="S789">
        <v>1.2909333549841584E-2</v>
      </c>
      <c r="T789">
        <v>0.1006896301012643</v>
      </c>
      <c r="U789">
        <v>3.831059817648641E-2</v>
      </c>
      <c r="V789">
        <v>0.66120901669248799</v>
      </c>
    </row>
    <row r="790" spans="2:22" x14ac:dyDescent="0.25">
      <c r="B790">
        <v>788</v>
      </c>
      <c r="C790">
        <v>0.422268236291095</v>
      </c>
      <c r="D790">
        <v>0.71259603497262214</v>
      </c>
      <c r="E790">
        <v>0.20496722708894688</v>
      </c>
      <c r="F790">
        <v>0.24844016610147435</v>
      </c>
      <c r="G790">
        <v>0.99970176805082467</v>
      </c>
      <c r="H790">
        <v>0.67988805241619921</v>
      </c>
      <c r="I790">
        <v>0.68351286146552392</v>
      </c>
      <c r="J790">
        <v>0.18145294795431521</v>
      </c>
      <c r="K790">
        <v>0.52515733295332101</v>
      </c>
      <c r="L790">
        <v>0.3261801587782216</v>
      </c>
      <c r="M790">
        <v>0.55220715748745963</v>
      </c>
      <c r="N790">
        <v>0.26332660856295775</v>
      </c>
      <c r="O790">
        <v>0.28052541869486358</v>
      </c>
      <c r="P790">
        <v>0.64716591817099367</v>
      </c>
      <c r="Q790">
        <v>0.70106990280494585</v>
      </c>
      <c r="R790">
        <v>0.95879333761238783</v>
      </c>
      <c r="S790">
        <v>0.93585138810042268</v>
      </c>
      <c r="T790">
        <v>0.28287679521820852</v>
      </c>
      <c r="U790">
        <v>0.55278427657779883</v>
      </c>
      <c r="V790">
        <v>0.58205986515004238</v>
      </c>
    </row>
    <row r="791" spans="2:22" x14ac:dyDescent="0.25">
      <c r="B791">
        <v>789</v>
      </c>
      <c r="C791">
        <v>0.41413752772319445</v>
      </c>
      <c r="D791">
        <v>0.99125381689760816</v>
      </c>
      <c r="E791">
        <v>0.90444310675923223</v>
      </c>
      <c r="F791">
        <v>0.28583589380194674</v>
      </c>
      <c r="G791">
        <v>0.61709642558823763</v>
      </c>
      <c r="H791">
        <v>5.0335158941519076E-2</v>
      </c>
      <c r="I791">
        <v>9.3453411370987505E-2</v>
      </c>
      <c r="J791">
        <v>1.4560375864445918E-2</v>
      </c>
      <c r="K791">
        <v>0.69299358025367752</v>
      </c>
      <c r="L791">
        <v>0.9947670107747193</v>
      </c>
      <c r="M791">
        <v>0.32581083353462681</v>
      </c>
      <c r="N791">
        <v>9.3982355808106544E-2</v>
      </c>
      <c r="O791">
        <v>0.78431747232175586</v>
      </c>
      <c r="P791">
        <v>0.5846606167245334</v>
      </c>
      <c r="Q791">
        <v>0.73879052634066977</v>
      </c>
      <c r="R791">
        <v>0.45530836457796897</v>
      </c>
      <c r="S791">
        <v>0.7253883363981859</v>
      </c>
      <c r="T791">
        <v>0.84591510055532826</v>
      </c>
      <c r="U791">
        <v>0.4974356666247628</v>
      </c>
      <c r="V791">
        <v>7.8883264927024577E-2</v>
      </c>
    </row>
    <row r="792" spans="2:22" x14ac:dyDescent="0.25">
      <c r="B792">
        <v>790</v>
      </c>
      <c r="C792">
        <v>0.55656319471592619</v>
      </c>
      <c r="D792">
        <v>0.60126921227397379</v>
      </c>
      <c r="E792">
        <v>0.20227810059644824</v>
      </c>
      <c r="F792">
        <v>7.6824079479512086E-2</v>
      </c>
      <c r="G792">
        <v>0.41205276731836626</v>
      </c>
      <c r="H792">
        <v>0.47226894811036502</v>
      </c>
      <c r="I792">
        <v>0.43892461070316013</v>
      </c>
      <c r="J792">
        <v>0.2441600032609621</v>
      </c>
      <c r="K792">
        <v>0.71056984128908018</v>
      </c>
      <c r="L792">
        <v>0.70628397612334393</v>
      </c>
      <c r="M792">
        <v>9.3115057926649314E-3</v>
      </c>
      <c r="N792">
        <v>0.78498063379414096</v>
      </c>
      <c r="O792">
        <v>0.94386310824874076</v>
      </c>
      <c r="P792">
        <v>0.13031576248383736</v>
      </c>
      <c r="Q792">
        <v>3.3946030922302306E-2</v>
      </c>
      <c r="R792">
        <v>0.60899215161923781</v>
      </c>
      <c r="S792">
        <v>0.48743740907403943</v>
      </c>
      <c r="T792">
        <v>0.10053385556344185</v>
      </c>
      <c r="U792">
        <v>0.10701348587883075</v>
      </c>
      <c r="V792">
        <v>0.52021781795925315</v>
      </c>
    </row>
    <row r="793" spans="2:22" x14ac:dyDescent="0.25">
      <c r="B793">
        <v>791</v>
      </c>
      <c r="C793">
        <v>0.33069110981386496</v>
      </c>
      <c r="D793">
        <v>0.98731217560334361</v>
      </c>
      <c r="E793">
        <v>0.85257657451854496</v>
      </c>
      <c r="F793">
        <v>0.52102816154524856</v>
      </c>
      <c r="G793">
        <v>0.52855993930840661</v>
      </c>
      <c r="H793">
        <v>0.46345410123583264</v>
      </c>
      <c r="I793">
        <v>0.9888775019244771</v>
      </c>
      <c r="J793">
        <v>0.56878209175423855</v>
      </c>
      <c r="K793">
        <v>0.5725346956440458</v>
      </c>
      <c r="L793">
        <v>0.25412276448100624</v>
      </c>
      <c r="M793">
        <v>0.18177888856606206</v>
      </c>
      <c r="N793">
        <v>0.31352864563662752</v>
      </c>
      <c r="O793">
        <v>4.9032925933440552E-2</v>
      </c>
      <c r="P793">
        <v>0.48286327998921963</v>
      </c>
      <c r="Q793">
        <v>3.1139182602363036E-2</v>
      </c>
      <c r="R793">
        <v>0.26953257985541157</v>
      </c>
      <c r="S793">
        <v>0.65876171463193423</v>
      </c>
      <c r="T793">
        <v>0.69650616145507982</v>
      </c>
      <c r="U793">
        <v>5.9852074747758444E-2</v>
      </c>
      <c r="V793">
        <v>3.8527546701358162E-2</v>
      </c>
    </row>
    <row r="794" spans="2:22" x14ac:dyDescent="0.25">
      <c r="B794">
        <v>792</v>
      </c>
      <c r="C794">
        <v>0.72388133684470279</v>
      </c>
      <c r="D794">
        <v>0.48743485132291697</v>
      </c>
      <c r="E794">
        <v>0.79528303084116914</v>
      </c>
      <c r="F794">
        <v>0.63481403818106785</v>
      </c>
      <c r="G794">
        <v>0.27951909657133833</v>
      </c>
      <c r="H794">
        <v>0.94848484717602011</v>
      </c>
      <c r="I794">
        <v>0.94063927915690737</v>
      </c>
      <c r="J794">
        <v>0.28321880179456826</v>
      </c>
      <c r="K794">
        <v>0.15697100389198093</v>
      </c>
      <c r="L794">
        <v>0.63825021305026874</v>
      </c>
      <c r="M794">
        <v>0.40748819574763395</v>
      </c>
      <c r="N794">
        <v>0.29049158637738093</v>
      </c>
      <c r="O794">
        <v>0.85528684519787346</v>
      </c>
      <c r="P794">
        <v>0.55469603929103761</v>
      </c>
      <c r="Q794">
        <v>0.90532042592780915</v>
      </c>
      <c r="R794">
        <v>0.86094247256311851</v>
      </c>
      <c r="S794">
        <v>0.65546827975161359</v>
      </c>
      <c r="T794">
        <v>0.30098927008930687</v>
      </c>
      <c r="U794">
        <v>0.24985425404701922</v>
      </c>
      <c r="V794">
        <v>0.48834327272921074</v>
      </c>
    </row>
    <row r="795" spans="2:22" x14ac:dyDescent="0.25">
      <c r="B795">
        <v>793</v>
      </c>
      <c r="C795">
        <v>0.90427044002301704</v>
      </c>
      <c r="D795">
        <v>0.82206702282597011</v>
      </c>
      <c r="E795">
        <v>0.26106963603191979</v>
      </c>
      <c r="F795">
        <v>0.20564493175356002</v>
      </c>
      <c r="G795">
        <v>0.55112743316331336</v>
      </c>
      <c r="H795">
        <v>0.53345718114115215</v>
      </c>
      <c r="I795">
        <v>0.91253030352653264</v>
      </c>
      <c r="J795">
        <v>0.57305621696136688</v>
      </c>
      <c r="K795">
        <v>0.20330742793614953</v>
      </c>
      <c r="L795">
        <v>0.84442466715732234</v>
      </c>
      <c r="M795">
        <v>2.2541135904230458E-3</v>
      </c>
      <c r="N795">
        <v>8.7509597314908039E-2</v>
      </c>
      <c r="O795">
        <v>0.33029731098482351</v>
      </c>
      <c r="P795">
        <v>0.80304316786031116</v>
      </c>
      <c r="Q795">
        <v>0.91737603066834428</v>
      </c>
      <c r="R795">
        <v>0.97647064767105984</v>
      </c>
      <c r="S795">
        <v>0.38406477342432876</v>
      </c>
      <c r="T795">
        <v>0.41093585575367531</v>
      </c>
      <c r="U795">
        <v>0.32529347810518772</v>
      </c>
      <c r="V795">
        <v>0.61581065161469617</v>
      </c>
    </row>
    <row r="796" spans="2:22" x14ac:dyDescent="0.25">
      <c r="B796">
        <v>794</v>
      </c>
      <c r="C796">
        <v>0.69250955133170944</v>
      </c>
      <c r="D796">
        <v>0.45605312580516721</v>
      </c>
      <c r="E796">
        <v>0.91476604275029016</v>
      </c>
      <c r="F796">
        <v>0.47642144235205919</v>
      </c>
      <c r="G796">
        <v>0.59429558516327141</v>
      </c>
      <c r="H796">
        <v>0.7754079178165918</v>
      </c>
      <c r="I796">
        <v>0.89262960071605679</v>
      </c>
      <c r="J796">
        <v>0.73420880582847237</v>
      </c>
      <c r="K796">
        <v>0.53421720944388795</v>
      </c>
      <c r="L796">
        <v>0.55995149824518542</v>
      </c>
      <c r="M796">
        <v>5.073764669696601E-2</v>
      </c>
      <c r="N796">
        <v>0.26840942537638757</v>
      </c>
      <c r="O796">
        <v>0.86834966162129046</v>
      </c>
      <c r="P796">
        <v>2.5111566095060489E-2</v>
      </c>
      <c r="Q796">
        <v>1.3679141788772498E-2</v>
      </c>
      <c r="R796">
        <v>0.91850747533835531</v>
      </c>
      <c r="S796">
        <v>0.59669124821826536</v>
      </c>
      <c r="T796">
        <v>0.95344101307699369</v>
      </c>
      <c r="U796">
        <v>0.36689376970930443</v>
      </c>
      <c r="V796">
        <v>0.41346518121194631</v>
      </c>
    </row>
    <row r="797" spans="2:22" x14ac:dyDescent="0.25">
      <c r="B797">
        <v>795</v>
      </c>
      <c r="C797">
        <v>0.19509803375595336</v>
      </c>
      <c r="D797">
        <v>7.9312148779066227E-2</v>
      </c>
      <c r="E797">
        <v>2.1378655820826431E-2</v>
      </c>
      <c r="F797">
        <v>0.51933852905838096</v>
      </c>
      <c r="G797">
        <v>4.8833590062448806E-2</v>
      </c>
      <c r="H797">
        <v>0.99907589564506893</v>
      </c>
      <c r="I797">
        <v>0.94770879981111045</v>
      </c>
      <c r="J797">
        <v>0.27493959712114124</v>
      </c>
      <c r="K797">
        <v>0.46832701547551014</v>
      </c>
      <c r="L797">
        <v>0.8743379058850731</v>
      </c>
      <c r="M797">
        <v>0.35715485614769671</v>
      </c>
      <c r="N797">
        <v>0.74932011147432442</v>
      </c>
      <c r="O797">
        <v>0.74120391648580153</v>
      </c>
      <c r="P797">
        <v>0.15467546135826904</v>
      </c>
      <c r="Q797">
        <v>0.49472535932280315</v>
      </c>
      <c r="R797">
        <v>4.0866295956760279E-2</v>
      </c>
      <c r="S797">
        <v>0.78556975531616313</v>
      </c>
      <c r="T797">
        <v>0.41327317073382552</v>
      </c>
      <c r="U797">
        <v>0.65821753597015231</v>
      </c>
      <c r="V797">
        <v>0.45876695963074043</v>
      </c>
    </row>
    <row r="798" spans="2:22" x14ac:dyDescent="0.25">
      <c r="B798">
        <v>796</v>
      </c>
      <c r="C798">
        <v>0.20446780520095897</v>
      </c>
      <c r="D798">
        <v>0.33766572929698158</v>
      </c>
      <c r="E798">
        <v>0.37409635905231897</v>
      </c>
      <c r="F798">
        <v>0.28349942415346097</v>
      </c>
      <c r="G798">
        <v>0.31908162595106671</v>
      </c>
      <c r="H798">
        <v>0.31217587073967579</v>
      </c>
      <c r="I798">
        <v>0.94992049188597871</v>
      </c>
      <c r="J798">
        <v>0.40097706324853011</v>
      </c>
      <c r="K798">
        <v>4.0083311208255257E-2</v>
      </c>
      <c r="L798">
        <v>0.80716313156202024</v>
      </c>
      <c r="M798">
        <v>0.96453576936374419</v>
      </c>
      <c r="N798">
        <v>1.1954395734431245E-2</v>
      </c>
      <c r="O798">
        <v>0.60987882807617644</v>
      </c>
      <c r="P798">
        <v>0.74245455705861918</v>
      </c>
      <c r="Q798">
        <v>0.98310922498233966</v>
      </c>
      <c r="R798">
        <v>0.91289873575261904</v>
      </c>
      <c r="S798">
        <v>0.39517923139933586</v>
      </c>
      <c r="T798">
        <v>0.92707058520049324</v>
      </c>
      <c r="U798">
        <v>0.6109119711669686</v>
      </c>
      <c r="V798">
        <v>7.5545330932874188E-2</v>
      </c>
    </row>
    <row r="799" spans="2:22" x14ac:dyDescent="0.25">
      <c r="B799">
        <v>797</v>
      </c>
      <c r="C799">
        <v>0.6107061167407164</v>
      </c>
      <c r="D799">
        <v>0.41794510904005944</v>
      </c>
      <c r="E799">
        <v>0.44440287711264048</v>
      </c>
      <c r="F799">
        <v>0.96052847855070045</v>
      </c>
      <c r="G799">
        <v>0.21458834448001252</v>
      </c>
      <c r="H799">
        <v>0.6714024538329566</v>
      </c>
      <c r="I799">
        <v>0.73824362915686148</v>
      </c>
      <c r="J799">
        <v>0.59150003586697153</v>
      </c>
      <c r="K799">
        <v>0.96210812399317369</v>
      </c>
      <c r="L799">
        <v>0.33676711991599917</v>
      </c>
      <c r="M799">
        <v>0.49130756141594922</v>
      </c>
      <c r="N799">
        <v>0.53482200145394909</v>
      </c>
      <c r="O799">
        <v>0.89355704688485904</v>
      </c>
      <c r="P799">
        <v>0.52829426343489772</v>
      </c>
      <c r="Q799">
        <v>0.81927901129984892</v>
      </c>
      <c r="R799">
        <v>0.49824852246561058</v>
      </c>
      <c r="S799">
        <v>0.54212224781040419</v>
      </c>
      <c r="T799">
        <v>0.31793247575620764</v>
      </c>
      <c r="U799">
        <v>0.50340974155763973</v>
      </c>
      <c r="V799">
        <v>0.29024630612639601</v>
      </c>
    </row>
    <row r="800" spans="2:22" x14ac:dyDescent="0.25">
      <c r="B800">
        <v>798</v>
      </c>
      <c r="C800">
        <v>4.6952267003923964E-2</v>
      </c>
      <c r="D800">
        <v>0.9935279329909168</v>
      </c>
      <c r="E800">
        <v>0.47753010995663825</v>
      </c>
      <c r="F800">
        <v>0.69329147096595145</v>
      </c>
      <c r="G800">
        <v>0.63487128360793132</v>
      </c>
      <c r="H800">
        <v>0.24046743469480458</v>
      </c>
      <c r="I800">
        <v>9.2177217571359549E-2</v>
      </c>
      <c r="J800">
        <v>0.54155161001190688</v>
      </c>
      <c r="K800">
        <v>0.96156938054542906</v>
      </c>
      <c r="L800">
        <v>0.62745696386484751</v>
      </c>
      <c r="M800">
        <v>0.34003099482195864</v>
      </c>
      <c r="N800">
        <v>0.16314898133506106</v>
      </c>
      <c r="O800">
        <v>0.65579356673098133</v>
      </c>
      <c r="P800">
        <v>0.94060554879053693</v>
      </c>
      <c r="Q800">
        <v>0.51937705118376987</v>
      </c>
      <c r="R800">
        <v>0.18932019481994899</v>
      </c>
      <c r="S800">
        <v>0.1988024368803627</v>
      </c>
      <c r="T800">
        <v>9.5082577939593627E-2</v>
      </c>
      <c r="U800">
        <v>0.48601144926806317</v>
      </c>
      <c r="V800">
        <v>0.20803652958849295</v>
      </c>
    </row>
    <row r="801" spans="2:22" x14ac:dyDescent="0.25">
      <c r="B801">
        <v>799</v>
      </c>
      <c r="C801">
        <v>0.79366464875873954</v>
      </c>
      <c r="D801">
        <v>0.92883243188824816</v>
      </c>
      <c r="E801">
        <v>0.58680440639898634</v>
      </c>
      <c r="F801">
        <v>0.87541472512839658</v>
      </c>
      <c r="G801">
        <v>0.82401016249434367</v>
      </c>
      <c r="H801">
        <v>0.39271850827289079</v>
      </c>
      <c r="I801">
        <v>0.58195438468079086</v>
      </c>
      <c r="J801">
        <v>0.9148045557456419</v>
      </c>
      <c r="K801">
        <v>0.36569038091499473</v>
      </c>
      <c r="L801">
        <v>0.39938197125835817</v>
      </c>
      <c r="M801">
        <v>8.1255435835648093E-2</v>
      </c>
      <c r="N801">
        <v>0.63498332063862151</v>
      </c>
      <c r="O801">
        <v>0.56710620610959062</v>
      </c>
      <c r="P801">
        <v>0.79444585450288963</v>
      </c>
      <c r="Q801">
        <v>0.29372161256795359</v>
      </c>
      <c r="R801">
        <v>0.86705897755855599</v>
      </c>
      <c r="S801">
        <v>6.6389994638300642E-2</v>
      </c>
      <c r="T801">
        <v>0.74511505297010894</v>
      </c>
      <c r="U801">
        <v>0.58035964050990962</v>
      </c>
      <c r="V801">
        <v>0.78740607689662134</v>
      </c>
    </row>
    <row r="802" spans="2:22" x14ac:dyDescent="0.25">
      <c r="B802">
        <v>800</v>
      </c>
      <c r="C802">
        <v>0.39809179085106972</v>
      </c>
      <c r="D802">
        <v>0.87291424101865545</v>
      </c>
      <c r="E802">
        <v>0.50274015251919479</v>
      </c>
      <c r="F802">
        <v>3.0784821260888329E-2</v>
      </c>
      <c r="G802">
        <v>0.60013037696075688</v>
      </c>
      <c r="H802">
        <v>0.87784464173405308</v>
      </c>
      <c r="I802">
        <v>0.41200227781093002</v>
      </c>
      <c r="J802">
        <v>0.16596625613483607</v>
      </c>
      <c r="K802">
        <v>0.95726874594176792</v>
      </c>
      <c r="L802">
        <v>0.52312550901861421</v>
      </c>
      <c r="M802">
        <v>0.45665817702306732</v>
      </c>
      <c r="N802">
        <v>0.57911674933058599</v>
      </c>
      <c r="O802">
        <v>0.61771843787637271</v>
      </c>
      <c r="P802">
        <v>9.0522980740471271E-2</v>
      </c>
      <c r="Q802">
        <v>0.90198810546316555</v>
      </c>
      <c r="R802">
        <v>0.25681331878161129</v>
      </c>
      <c r="S802">
        <v>8.2219185335137501E-2</v>
      </c>
      <c r="T802">
        <v>6.9310498931701936E-2</v>
      </c>
      <c r="U802">
        <v>9.7935853270701756E-2</v>
      </c>
      <c r="V802">
        <v>0.99335470785684432</v>
      </c>
    </row>
    <row r="803" spans="2:22" x14ac:dyDescent="0.25">
      <c r="B803">
        <v>801</v>
      </c>
      <c r="C803">
        <v>0.77526860694417121</v>
      </c>
      <c r="D803">
        <v>1.6313885981580789E-2</v>
      </c>
      <c r="E803">
        <v>0.63820378531453881</v>
      </c>
      <c r="F803">
        <v>0.64680571605218007</v>
      </c>
      <c r="G803">
        <v>0.15532299941781513</v>
      </c>
      <c r="H803">
        <v>0.21138992511332155</v>
      </c>
      <c r="I803">
        <v>0.45910575373116513</v>
      </c>
      <c r="J803">
        <v>0.74252735800864045</v>
      </c>
      <c r="K803">
        <v>0.36594996370900112</v>
      </c>
      <c r="L803">
        <v>0.96987942258596949</v>
      </c>
      <c r="M803">
        <v>3.7069292912183194E-2</v>
      </c>
      <c r="N803">
        <v>0.57057422280946835</v>
      </c>
      <c r="O803">
        <v>0.80887342404625784</v>
      </c>
      <c r="P803">
        <v>0.92180282418623705</v>
      </c>
      <c r="Q803">
        <v>0.22107396492488096</v>
      </c>
      <c r="R803">
        <v>0.51354911043211438</v>
      </c>
      <c r="S803">
        <v>7.6091252271772492E-2</v>
      </c>
      <c r="T803">
        <v>0.37292982963908661</v>
      </c>
      <c r="U803">
        <v>0.19188699274435472</v>
      </c>
      <c r="V803">
        <v>3.7131865848900603E-3</v>
      </c>
    </row>
    <row r="804" spans="2:22" x14ac:dyDescent="0.25">
      <c r="B804">
        <v>802</v>
      </c>
      <c r="C804">
        <v>0.7539634974835614</v>
      </c>
      <c r="D804">
        <v>0.43037204879823432</v>
      </c>
      <c r="E804">
        <v>0.30629544375495055</v>
      </c>
      <c r="F804">
        <v>0.4162239129394687</v>
      </c>
      <c r="G804">
        <v>0.80299836630816035</v>
      </c>
      <c r="H804">
        <v>0.80101447729857167</v>
      </c>
      <c r="I804">
        <v>0.92273228926721096</v>
      </c>
      <c r="J804">
        <v>0.38800312333562736</v>
      </c>
      <c r="K804">
        <v>3.9416757242406675E-2</v>
      </c>
      <c r="L804">
        <v>8.0098475748028974E-2</v>
      </c>
      <c r="M804">
        <v>0.89219718335603648</v>
      </c>
      <c r="N804">
        <v>0.14545304187258612</v>
      </c>
      <c r="O804">
        <v>0.35403246465799976</v>
      </c>
      <c r="P804">
        <v>2.4043126821703176E-2</v>
      </c>
      <c r="Q804">
        <v>0.11076875851323464</v>
      </c>
      <c r="R804">
        <v>0.77692592844888986</v>
      </c>
      <c r="S804">
        <v>0.95618377042206104</v>
      </c>
      <c r="T804">
        <v>0.49198026824905838</v>
      </c>
      <c r="U804">
        <v>0.68219206475937533</v>
      </c>
      <c r="V804">
        <v>0.17031262782544321</v>
      </c>
    </row>
    <row r="805" spans="2:22" x14ac:dyDescent="0.25">
      <c r="B805">
        <v>803</v>
      </c>
      <c r="C805">
        <v>0.99741975101912073</v>
      </c>
      <c r="D805">
        <v>0.1012974761574057</v>
      </c>
      <c r="E805">
        <v>0.59293362856116616</v>
      </c>
      <c r="F805">
        <v>4.5176180344014938E-2</v>
      </c>
      <c r="G805">
        <v>0.79686605803429966</v>
      </c>
      <c r="H805">
        <v>0.10472631724222037</v>
      </c>
      <c r="I805">
        <v>0.73934583807012122</v>
      </c>
      <c r="J805">
        <v>0.20449755803817293</v>
      </c>
      <c r="K805">
        <v>0.56723976947986365</v>
      </c>
      <c r="L805">
        <v>0.81610180122698583</v>
      </c>
      <c r="M805">
        <v>0.10452772757312578</v>
      </c>
      <c r="N805">
        <v>0.63607399080592075</v>
      </c>
      <c r="O805">
        <v>0.69534208518797858</v>
      </c>
      <c r="P805">
        <v>0.26015908560233236</v>
      </c>
      <c r="Q805">
        <v>0.27248092871657059</v>
      </c>
      <c r="R805">
        <v>0.16377284281849969</v>
      </c>
      <c r="S805">
        <v>0.89996845709393725</v>
      </c>
      <c r="T805">
        <v>0.84108625620834454</v>
      </c>
      <c r="U805">
        <v>0.33239312500566931</v>
      </c>
      <c r="V805">
        <v>8.0327793158017746E-2</v>
      </c>
    </row>
    <row r="806" spans="2:22" x14ac:dyDescent="0.25">
      <c r="B806">
        <v>804</v>
      </c>
      <c r="C806">
        <v>0.94580233392640944</v>
      </c>
      <c r="D806">
        <v>0.7682373974742831</v>
      </c>
      <c r="E806">
        <v>4.8107575315414763E-3</v>
      </c>
      <c r="F806">
        <v>0.12148699710766664</v>
      </c>
      <c r="G806">
        <v>0.6473382547177744</v>
      </c>
      <c r="H806">
        <v>0.49496955507234563</v>
      </c>
      <c r="I806">
        <v>0.41398244875946588</v>
      </c>
      <c r="J806">
        <v>0.98310279752478191</v>
      </c>
      <c r="K806">
        <v>0.52621160018053814</v>
      </c>
      <c r="L806">
        <v>0.91313732229549771</v>
      </c>
      <c r="M806">
        <v>0.33528301868045585</v>
      </c>
      <c r="N806">
        <v>0.99939011426382685</v>
      </c>
      <c r="O806">
        <v>0.26947401288900164</v>
      </c>
      <c r="P806">
        <v>0.665524993233791</v>
      </c>
      <c r="Q806">
        <v>0.81422049562427468</v>
      </c>
      <c r="R806">
        <v>0.69211113342868646</v>
      </c>
      <c r="S806">
        <v>0.16408260102871175</v>
      </c>
      <c r="T806">
        <v>0.83425777758285014</v>
      </c>
      <c r="U806">
        <v>0.24211671665743584</v>
      </c>
      <c r="V806">
        <v>0.68908374984201615</v>
      </c>
    </row>
    <row r="807" spans="2:22" x14ac:dyDescent="0.25">
      <c r="B807">
        <v>805</v>
      </c>
      <c r="C807">
        <v>0.49676929182657492</v>
      </c>
      <c r="D807">
        <v>0.40690269703815152</v>
      </c>
      <c r="E807">
        <v>0.3752374792924984</v>
      </c>
      <c r="F807">
        <v>0.85073657793344104</v>
      </c>
      <c r="G807">
        <v>0.79013309641937468</v>
      </c>
      <c r="H807">
        <v>0.60702121416353405</v>
      </c>
      <c r="I807">
        <v>0.16856534035843063</v>
      </c>
      <c r="J807">
        <v>0.77910942305507991</v>
      </c>
      <c r="K807">
        <v>0.42488960599120684</v>
      </c>
      <c r="L807">
        <v>0.9758023024940603</v>
      </c>
      <c r="M807">
        <v>0.32415658919667445</v>
      </c>
      <c r="N807">
        <v>0.69724124830577594</v>
      </c>
      <c r="O807">
        <v>0.3694121369240424</v>
      </c>
      <c r="P807">
        <v>0.98310159006848741</v>
      </c>
      <c r="Q807">
        <v>0.75405363377856083</v>
      </c>
      <c r="R807">
        <v>0.67335446241634789</v>
      </c>
      <c r="S807">
        <v>0.29765219259890063</v>
      </c>
      <c r="T807">
        <v>0.32906293289604926</v>
      </c>
      <c r="U807">
        <v>0.74038785311136124</v>
      </c>
      <c r="V807">
        <v>1.2958843799130371E-2</v>
      </c>
    </row>
    <row r="808" spans="2:22" x14ac:dyDescent="0.25">
      <c r="B808">
        <v>806</v>
      </c>
      <c r="C808">
        <v>0.10439376848245097</v>
      </c>
      <c r="D808">
        <v>0.12125998786109449</v>
      </c>
      <c r="E808">
        <v>0.97101236100745147</v>
      </c>
      <c r="F808">
        <v>0.96208702224638487</v>
      </c>
      <c r="G808">
        <v>0.57458869848087457</v>
      </c>
      <c r="H808">
        <v>0.32293909874067239</v>
      </c>
      <c r="I808">
        <v>0.47590585304949085</v>
      </c>
      <c r="J808">
        <v>0.7866707069161909</v>
      </c>
      <c r="K808">
        <v>0.81140949745173341</v>
      </c>
      <c r="L808">
        <v>0.40069930677239468</v>
      </c>
      <c r="M808">
        <v>0.12245209002325863</v>
      </c>
      <c r="N808">
        <v>0.94190099285252771</v>
      </c>
      <c r="O808">
        <v>6.2880921053183769E-2</v>
      </c>
      <c r="P808">
        <v>0.60878348462950505</v>
      </c>
      <c r="Q808">
        <v>0.29092234917023507</v>
      </c>
      <c r="R808">
        <v>0.11202843548249253</v>
      </c>
      <c r="S808">
        <v>0.52981827203380871</v>
      </c>
      <c r="T808">
        <v>0.59269096349905581</v>
      </c>
      <c r="U808">
        <v>0.23393267126515482</v>
      </c>
      <c r="V808">
        <v>0.11248707571340821</v>
      </c>
    </row>
    <row r="809" spans="2:22" x14ac:dyDescent="0.25">
      <c r="B809">
        <v>807</v>
      </c>
      <c r="C809">
        <v>0.33380616331555579</v>
      </c>
      <c r="D809">
        <v>0.21552934924248124</v>
      </c>
      <c r="E809">
        <v>0.48382056562900555</v>
      </c>
      <c r="F809">
        <v>0.5444832235279029</v>
      </c>
      <c r="G809">
        <v>0.9263043319893649</v>
      </c>
      <c r="H809">
        <v>0.17163137436096321</v>
      </c>
      <c r="I809">
        <v>0.39827135780164191</v>
      </c>
      <c r="J809">
        <v>0.90588375947015254</v>
      </c>
      <c r="K809">
        <v>0.71675515676552259</v>
      </c>
      <c r="L809">
        <v>0.4791356890210452</v>
      </c>
      <c r="M809">
        <v>0.16868261844759491</v>
      </c>
      <c r="N809">
        <v>0.49229519504300878</v>
      </c>
      <c r="O809">
        <v>0.87553306518280971</v>
      </c>
      <c r="P809">
        <v>0.11738629221875718</v>
      </c>
      <c r="Q809">
        <v>0.93527341391198959</v>
      </c>
      <c r="R809">
        <v>0.60958037649054297</v>
      </c>
      <c r="S809">
        <v>0.79658211872530726</v>
      </c>
      <c r="T809">
        <v>8.576884501771076E-2</v>
      </c>
      <c r="U809">
        <v>0.77296562407894176</v>
      </c>
      <c r="V809">
        <v>2.4827618785306704E-2</v>
      </c>
    </row>
    <row r="810" spans="2:22" x14ac:dyDescent="0.25">
      <c r="B810">
        <v>808</v>
      </c>
      <c r="C810">
        <v>0.1028868445103035</v>
      </c>
      <c r="D810">
        <v>0.60007136051365628</v>
      </c>
      <c r="E810">
        <v>0.56410880875941327</v>
      </c>
      <c r="F810">
        <v>0.63367504738419633</v>
      </c>
      <c r="G810">
        <v>0.75179016407489607</v>
      </c>
      <c r="H810">
        <v>0.93458003019878144</v>
      </c>
      <c r="I810">
        <v>0.20299805175900154</v>
      </c>
      <c r="J810">
        <v>0.21998391979301335</v>
      </c>
      <c r="K810">
        <v>0.40491313099451087</v>
      </c>
      <c r="L810">
        <v>0.86085732556516437</v>
      </c>
      <c r="M810">
        <v>0.24199355470354167</v>
      </c>
      <c r="N810">
        <v>8.0560708296165018E-2</v>
      </c>
      <c r="O810">
        <v>0.888846549986825</v>
      </c>
      <c r="P810">
        <v>8.3582142658968905E-2</v>
      </c>
      <c r="Q810">
        <v>0.82358537545218269</v>
      </c>
      <c r="R810">
        <v>0.51190288971418529</v>
      </c>
      <c r="S810">
        <v>0.18247709132076029</v>
      </c>
      <c r="T810">
        <v>0.81932772435549173</v>
      </c>
      <c r="U810">
        <v>0.80050757976023879</v>
      </c>
      <c r="V810">
        <v>7.1012219870615123E-2</v>
      </c>
    </row>
    <row r="811" spans="2:22" x14ac:dyDescent="0.25">
      <c r="B811">
        <v>809</v>
      </c>
      <c r="C811">
        <v>0.3549243652236882</v>
      </c>
      <c r="D811">
        <v>0.96840032023344103</v>
      </c>
      <c r="E811">
        <v>0.11262573797457076</v>
      </c>
      <c r="F811">
        <v>0.42403460740186549</v>
      </c>
      <c r="G811">
        <v>0.69658512759077529</v>
      </c>
      <c r="H811">
        <v>0.71997552323693248</v>
      </c>
      <c r="I811">
        <v>0.81431160437898065</v>
      </c>
      <c r="J811">
        <v>0.24886009182434066</v>
      </c>
      <c r="K811">
        <v>0.33494672283749427</v>
      </c>
      <c r="L811">
        <v>0.53376822405327395</v>
      </c>
      <c r="M811">
        <v>7.3482936356048079E-2</v>
      </c>
      <c r="N811">
        <v>0.62892126029120998</v>
      </c>
      <c r="O811">
        <v>0.41055583681417573</v>
      </c>
      <c r="P811">
        <v>0.42286184717210862</v>
      </c>
      <c r="Q811">
        <v>0.77702738148963491</v>
      </c>
      <c r="R811">
        <v>0.64586049160028325</v>
      </c>
      <c r="S811">
        <v>0.9174717267167507</v>
      </c>
      <c r="T811">
        <v>0.34608653238833398</v>
      </c>
      <c r="U811">
        <v>0.15263411480083922</v>
      </c>
      <c r="V811">
        <v>0.25134366300194344</v>
      </c>
    </row>
    <row r="812" spans="2:22" x14ac:dyDescent="0.25">
      <c r="B812">
        <v>810</v>
      </c>
      <c r="C812">
        <v>0.69344289853468588</v>
      </c>
      <c r="D812">
        <v>0.95122020981250466</v>
      </c>
      <c r="E812">
        <v>0.11112068917458151</v>
      </c>
      <c r="F812">
        <v>0.42953000220103021</v>
      </c>
      <c r="G812">
        <v>0.10870224024344299</v>
      </c>
      <c r="H812">
        <v>0.64502533079238766</v>
      </c>
      <c r="I812">
        <v>0.14385847777087202</v>
      </c>
      <c r="J812">
        <v>0.70362245161831471</v>
      </c>
      <c r="K812">
        <v>0.84617654124334862</v>
      </c>
      <c r="L812">
        <v>0.39522938416219699</v>
      </c>
      <c r="M812">
        <v>0.82927316504998583</v>
      </c>
      <c r="N812">
        <v>0.52209757861514339</v>
      </c>
      <c r="O812">
        <v>0.78221201150574804</v>
      </c>
      <c r="P812">
        <v>0.95011033179347293</v>
      </c>
      <c r="Q812">
        <v>0.48777540700448641</v>
      </c>
      <c r="R812">
        <v>0.52313117366829931</v>
      </c>
      <c r="S812">
        <v>0.4857617256584037</v>
      </c>
      <c r="T812">
        <v>0.15866776907757618</v>
      </c>
      <c r="U812">
        <v>0.89025326406094152</v>
      </c>
      <c r="V812">
        <v>0.7401426812597931</v>
      </c>
    </row>
    <row r="813" spans="2:22" x14ac:dyDescent="0.25">
      <c r="B813">
        <v>811</v>
      </c>
      <c r="C813">
        <v>0.51184071043796164</v>
      </c>
      <c r="D813">
        <v>0.27530466626447225</v>
      </c>
      <c r="E813">
        <v>7.905922541111865E-2</v>
      </c>
      <c r="F813">
        <v>2.7229784687677672E-2</v>
      </c>
      <c r="G813">
        <v>0.74018934688624061</v>
      </c>
      <c r="H813">
        <v>0.99761599517742283</v>
      </c>
      <c r="I813">
        <v>0.4944744887772905</v>
      </c>
      <c r="J813">
        <v>0.47353649686992605</v>
      </c>
      <c r="K813">
        <v>0.98777340194062901</v>
      </c>
      <c r="L813">
        <v>0.12501181490455249</v>
      </c>
      <c r="M813">
        <v>0.52725125819516672</v>
      </c>
      <c r="N813">
        <v>0.67066258082461561</v>
      </c>
      <c r="O813">
        <v>0.5223280407351778</v>
      </c>
      <c r="P813">
        <v>0.33880398813982104</v>
      </c>
      <c r="Q813">
        <v>0.69861370261257227</v>
      </c>
      <c r="R813">
        <v>0.17341274842138876</v>
      </c>
      <c r="S813">
        <v>6.4217066044372828E-2</v>
      </c>
      <c r="T813">
        <v>0.37040265089056934</v>
      </c>
      <c r="U813">
        <v>0.19239709087946011</v>
      </c>
      <c r="V813">
        <v>0.76706822637084215</v>
      </c>
    </row>
    <row r="814" spans="2:22" x14ac:dyDescent="0.25">
      <c r="B814">
        <v>812</v>
      </c>
      <c r="C814">
        <v>0.3199230625321432</v>
      </c>
      <c r="D814">
        <v>0.42294942886194264</v>
      </c>
      <c r="E814">
        <v>0.66584563769236116</v>
      </c>
      <c r="F814">
        <v>0.28957689312866863</v>
      </c>
      <c r="G814">
        <v>0.99064412518500866</v>
      </c>
      <c r="H814">
        <v>0.50804226950306886</v>
      </c>
      <c r="I814">
        <v>0.86184451083268621</v>
      </c>
      <c r="J814">
        <v>9.1993204534590145E-2</v>
      </c>
      <c r="K814">
        <v>0.80630936750254012</v>
      </c>
      <c r="L814">
        <v>0.51492698700594008</v>
      </c>
      <c r="M814">
        <v>0.22015492865913977</v>
      </c>
      <c r="N814">
        <v>3.5727819025793028E-2</v>
      </c>
      <c r="O814">
        <v>0.78417997259177619</v>
      </c>
      <c r="P814">
        <v>0.83194085647747706</v>
      </c>
      <c r="Q814">
        <v>0.1464527634976287</v>
      </c>
      <c r="R814">
        <v>0.99655624915323648</v>
      </c>
      <c r="S814">
        <v>0.50167374638751783</v>
      </c>
      <c r="T814">
        <v>0.77136811302449182</v>
      </c>
      <c r="U814">
        <v>0.98752846595984778</v>
      </c>
      <c r="V814">
        <v>0.51560720417629469</v>
      </c>
    </row>
    <row r="815" spans="2:22" x14ac:dyDescent="0.25">
      <c r="B815">
        <v>813</v>
      </c>
      <c r="C815">
        <v>0.14009409592464572</v>
      </c>
      <c r="D815">
        <v>0.19323283465653507</v>
      </c>
      <c r="E815">
        <v>0.36437271132543447</v>
      </c>
      <c r="F815">
        <v>0.10851000621147344</v>
      </c>
      <c r="G815">
        <v>2.6622084876566365E-2</v>
      </c>
      <c r="H815">
        <v>0.45028065277386276</v>
      </c>
      <c r="I815">
        <v>0.97860477557218339</v>
      </c>
      <c r="J815">
        <v>0.68946382543430906</v>
      </c>
      <c r="K815">
        <v>0.32628777023203792</v>
      </c>
      <c r="L815">
        <v>0.39850332327658133</v>
      </c>
      <c r="M815">
        <v>0.57858979829513979</v>
      </c>
      <c r="N815">
        <v>0.16824141123973746</v>
      </c>
      <c r="O815">
        <v>0.22551650740193629</v>
      </c>
      <c r="P815">
        <v>0.713671353942126</v>
      </c>
      <c r="Q815">
        <v>0.15302864229788504</v>
      </c>
      <c r="R815">
        <v>7.1908741514369545E-2</v>
      </c>
      <c r="S815">
        <v>2.5173231133084784E-2</v>
      </c>
      <c r="T815">
        <v>0.14982345526308216</v>
      </c>
      <c r="U815">
        <v>0.74912667368481456</v>
      </c>
      <c r="V815">
        <v>0.62080881001584931</v>
      </c>
    </row>
    <row r="816" spans="2:22" x14ac:dyDescent="0.25">
      <c r="B816">
        <v>814</v>
      </c>
      <c r="C816">
        <v>0.5710991406964796</v>
      </c>
      <c r="D816">
        <v>0.55212061268748269</v>
      </c>
      <c r="E816">
        <v>0.27137530451027825</v>
      </c>
      <c r="F816">
        <v>8.6744924623709529E-2</v>
      </c>
      <c r="G816">
        <v>0.30922845307214075</v>
      </c>
      <c r="H816">
        <v>0.18058770747636199</v>
      </c>
      <c r="I816">
        <v>0.8072471930610492</v>
      </c>
      <c r="J816">
        <v>0.60256289592543766</v>
      </c>
      <c r="K816">
        <v>0.58339096910766064</v>
      </c>
      <c r="L816">
        <v>0.32891930118686297</v>
      </c>
      <c r="M816">
        <v>0.5223847826687269</v>
      </c>
      <c r="N816">
        <v>5.1988069131833292E-2</v>
      </c>
      <c r="O816">
        <v>0.34764893364665772</v>
      </c>
      <c r="P816">
        <v>0.86115786669801508</v>
      </c>
      <c r="Q816">
        <v>3.1402097200845525E-2</v>
      </c>
      <c r="R816">
        <v>0.59171934564649753</v>
      </c>
      <c r="S816">
        <v>0.66094470039297715</v>
      </c>
      <c r="T816">
        <v>0.19231847160203142</v>
      </c>
      <c r="U816">
        <v>0.96491480015495612</v>
      </c>
      <c r="V816">
        <v>1.25008515994669E-2</v>
      </c>
    </row>
    <row r="817" spans="2:22" x14ac:dyDescent="0.25">
      <c r="B817">
        <v>815</v>
      </c>
      <c r="C817">
        <v>3.18298222130875E-2</v>
      </c>
      <c r="D817">
        <v>0.19623871247731284</v>
      </c>
      <c r="E817">
        <v>0.20551336591401004</v>
      </c>
      <c r="F817">
        <v>0.89479797386751514</v>
      </c>
      <c r="G817">
        <v>0.65747390281621221</v>
      </c>
      <c r="H817">
        <v>0.25088069780304956</v>
      </c>
      <c r="I817">
        <v>1.7423076381781755E-3</v>
      </c>
      <c r="J817">
        <v>3.3061729288228481E-3</v>
      </c>
      <c r="K817">
        <v>0.20676405844924695</v>
      </c>
      <c r="L817">
        <v>0.59665230207058517</v>
      </c>
      <c r="M817">
        <v>0.98384465299352453</v>
      </c>
      <c r="N817">
        <v>0.57383890630538792</v>
      </c>
      <c r="O817">
        <v>0.86780001858155242</v>
      </c>
      <c r="P817">
        <v>0.54175918439223736</v>
      </c>
      <c r="Q817">
        <v>0.80732840205978662</v>
      </c>
      <c r="R817">
        <v>1.8336233282456593E-2</v>
      </c>
      <c r="S817">
        <v>0.48417656844589896</v>
      </c>
      <c r="T817">
        <v>0.86626477422229975</v>
      </c>
      <c r="U817">
        <v>0.85143542028874464</v>
      </c>
      <c r="V817">
        <v>9.9218599829764109E-2</v>
      </c>
    </row>
    <row r="818" spans="2:22" x14ac:dyDescent="0.25">
      <c r="B818">
        <v>816</v>
      </c>
      <c r="C818">
        <v>0.90024788077234774</v>
      </c>
      <c r="D818">
        <v>0.60031268125942638</v>
      </c>
      <c r="E818">
        <v>0.82378116677534496</v>
      </c>
      <c r="F818">
        <v>0.72419137622042862</v>
      </c>
      <c r="G818">
        <v>0.26234925433125067</v>
      </c>
      <c r="H818">
        <v>0.22307932987662316</v>
      </c>
      <c r="I818">
        <v>0.32774627848004556</v>
      </c>
      <c r="J818">
        <v>0.66911681234982789</v>
      </c>
      <c r="K818">
        <v>0.93109473898933182</v>
      </c>
      <c r="L818">
        <v>0.92032622612374504</v>
      </c>
      <c r="M818">
        <v>0.77151170883124021</v>
      </c>
      <c r="N818">
        <v>0.61151126364126984</v>
      </c>
      <c r="O818">
        <v>0.20824302475213319</v>
      </c>
      <c r="P818">
        <v>0.54377641016777156</v>
      </c>
      <c r="Q818">
        <v>0.73292126137729063</v>
      </c>
      <c r="R818">
        <v>0.41839569984826852</v>
      </c>
      <c r="S818">
        <v>0.21843420353306109</v>
      </c>
      <c r="T818">
        <v>0.49162652952155339</v>
      </c>
      <c r="U818">
        <v>0.72886516868523277</v>
      </c>
      <c r="V818">
        <v>0.90006119862421041</v>
      </c>
    </row>
    <row r="819" spans="2:22" x14ac:dyDescent="0.25">
      <c r="B819">
        <v>817</v>
      </c>
      <c r="C819">
        <v>0.7664059336247222</v>
      </c>
      <c r="D819">
        <v>0.285745517881554</v>
      </c>
      <c r="E819">
        <v>0.94956629398617753</v>
      </c>
      <c r="F819">
        <v>0.20248056737064868</v>
      </c>
      <c r="G819">
        <v>0.29472207564188246</v>
      </c>
      <c r="H819">
        <v>0.33901258657057642</v>
      </c>
      <c r="I819">
        <v>3.2478428337835652E-2</v>
      </c>
      <c r="J819">
        <v>0.53593090862481851</v>
      </c>
      <c r="K819">
        <v>0.71705187551784455</v>
      </c>
      <c r="L819">
        <v>2.8312460151767027E-2</v>
      </c>
      <c r="M819">
        <v>0.91186673137565233</v>
      </c>
      <c r="N819">
        <v>0.65176605437199808</v>
      </c>
      <c r="O819">
        <v>7.2682698134216572E-2</v>
      </c>
      <c r="P819">
        <v>0.18224938861165452</v>
      </c>
      <c r="Q819">
        <v>0.62329158684638331</v>
      </c>
      <c r="R819">
        <v>0.76570225649145041</v>
      </c>
      <c r="S819">
        <v>0.78233721651304222</v>
      </c>
      <c r="T819">
        <v>6.2379484885747738E-2</v>
      </c>
      <c r="U819">
        <v>0.53203581712461601</v>
      </c>
      <c r="V819">
        <v>0.54480332321137426</v>
      </c>
    </row>
    <row r="820" spans="2:22" x14ac:dyDescent="0.25">
      <c r="B820">
        <v>818</v>
      </c>
      <c r="C820">
        <v>0.69322944564272659</v>
      </c>
      <c r="D820">
        <v>0.15957796092248344</v>
      </c>
      <c r="E820">
        <v>0.80597340318703359</v>
      </c>
      <c r="F820">
        <v>0.51689898432249493</v>
      </c>
      <c r="G820">
        <v>0.23669135427887178</v>
      </c>
      <c r="H820">
        <v>0.83517402666903284</v>
      </c>
      <c r="I820">
        <v>0.86692255899929016</v>
      </c>
      <c r="J820">
        <v>0.71953725208409747</v>
      </c>
      <c r="K820">
        <v>0.97254438405119581</v>
      </c>
      <c r="L820">
        <v>4.2285077476329924E-2</v>
      </c>
      <c r="M820">
        <v>0.9155044152077576</v>
      </c>
      <c r="N820">
        <v>0.70266938509842625</v>
      </c>
      <c r="O820">
        <v>0.23177608362563218</v>
      </c>
      <c r="P820">
        <v>0.22223202365554329</v>
      </c>
      <c r="Q820">
        <v>0.42861612855828879</v>
      </c>
      <c r="R820">
        <v>0.1397522712832675</v>
      </c>
      <c r="S820">
        <v>0.10236582191958088</v>
      </c>
      <c r="T820">
        <v>0.44077568726177851</v>
      </c>
      <c r="U820">
        <v>0.74202794278990769</v>
      </c>
      <c r="V820">
        <v>0.97169153960427868</v>
      </c>
    </row>
    <row r="821" spans="2:22" x14ac:dyDescent="0.25">
      <c r="B821">
        <v>819</v>
      </c>
      <c r="C821">
        <v>0.61179418495436577</v>
      </c>
      <c r="D821">
        <v>0.82777769620070463</v>
      </c>
      <c r="E821">
        <v>0.56558229458030485</v>
      </c>
      <c r="F821">
        <v>0.91385682670374946</v>
      </c>
      <c r="G821">
        <v>0.29764912804366706</v>
      </c>
      <c r="H821">
        <v>2.6840818243873965E-2</v>
      </c>
      <c r="I821">
        <v>0.92504492942846195</v>
      </c>
      <c r="J821">
        <v>0.59459716028184006</v>
      </c>
      <c r="K821">
        <v>0.18783953962216771</v>
      </c>
      <c r="L821">
        <v>2.5090123420977939E-2</v>
      </c>
      <c r="M821">
        <v>0.23951639212926268</v>
      </c>
      <c r="N821">
        <v>0.22511238937820166</v>
      </c>
      <c r="O821">
        <v>0.18532742543063851</v>
      </c>
      <c r="P821">
        <v>4.2034747106878934E-2</v>
      </c>
      <c r="Q821">
        <v>4.9070332796748772E-2</v>
      </c>
      <c r="R821">
        <v>0.66784456915262957</v>
      </c>
      <c r="S821">
        <v>0.16541014425103473</v>
      </c>
      <c r="T821">
        <v>0.12580887812567321</v>
      </c>
      <c r="U821">
        <v>0.74795141657641917</v>
      </c>
      <c r="V821">
        <v>0.11357424331649657</v>
      </c>
    </row>
    <row r="822" spans="2:22" x14ac:dyDescent="0.25">
      <c r="B822">
        <v>820</v>
      </c>
      <c r="C822">
        <v>0.53330488767669704</v>
      </c>
      <c r="D822">
        <v>0.52864476867856869</v>
      </c>
      <c r="E822">
        <v>4.4506215056542064E-2</v>
      </c>
      <c r="F822">
        <v>0.52495528908849742</v>
      </c>
      <c r="G822">
        <v>0.57834098383171328</v>
      </c>
      <c r="H822">
        <v>0.13047511879016582</v>
      </c>
      <c r="I822">
        <v>0.58973854063526865</v>
      </c>
      <c r="J822">
        <v>0.72972772921481255</v>
      </c>
      <c r="K822">
        <v>0.94333644679922446</v>
      </c>
      <c r="L822">
        <v>0.52550962904801257</v>
      </c>
      <c r="M822">
        <v>0.6712172999921906</v>
      </c>
      <c r="N822">
        <v>0.24606222291636115</v>
      </c>
      <c r="O822">
        <v>0.33504014510342284</v>
      </c>
      <c r="P822">
        <v>0.96284456698624288</v>
      </c>
      <c r="Q822">
        <v>6.6869065342525236E-3</v>
      </c>
      <c r="R822">
        <v>4.6774266536245612E-2</v>
      </c>
      <c r="S822">
        <v>9.4817049533853615E-2</v>
      </c>
      <c r="T822">
        <v>0.24738491125135087</v>
      </c>
      <c r="U822">
        <v>3.8841460409235751E-2</v>
      </c>
      <c r="V822">
        <v>0.34607143846554855</v>
      </c>
    </row>
    <row r="823" spans="2:22" x14ac:dyDescent="0.25">
      <c r="B823">
        <v>821</v>
      </c>
      <c r="C823">
        <v>0.30584812405285611</v>
      </c>
      <c r="D823">
        <v>0.11823024581342167</v>
      </c>
      <c r="E823">
        <v>0.52915189228188009</v>
      </c>
      <c r="F823">
        <v>0.73724183350821892</v>
      </c>
      <c r="G823">
        <v>6.3794671510600587E-2</v>
      </c>
      <c r="H823">
        <v>0.45295760822364439</v>
      </c>
      <c r="I823">
        <v>0.71530748520342335</v>
      </c>
      <c r="J823">
        <v>0.40221087302478176</v>
      </c>
      <c r="K823">
        <v>0.42501392890853396</v>
      </c>
      <c r="L823">
        <v>0.20117330313704884</v>
      </c>
      <c r="M823">
        <v>7.0398851409401608E-2</v>
      </c>
      <c r="N823">
        <v>0.97183961008976461</v>
      </c>
      <c r="O823">
        <v>0.92472245632660144</v>
      </c>
      <c r="P823">
        <v>0.67809648774699016</v>
      </c>
      <c r="Q823">
        <v>0.23725890586931797</v>
      </c>
      <c r="R823">
        <v>1.8341931591843164E-3</v>
      </c>
      <c r="S823">
        <v>0.24439450284899245</v>
      </c>
      <c r="T823">
        <v>0.72249447205115924</v>
      </c>
      <c r="U823">
        <v>7.7184675019988269E-2</v>
      </c>
      <c r="V823">
        <v>0.35300652306685265</v>
      </c>
    </row>
    <row r="824" spans="2:22" x14ac:dyDescent="0.25">
      <c r="B824">
        <v>822</v>
      </c>
      <c r="C824">
        <v>0.64352746507710723</v>
      </c>
      <c r="D824">
        <v>0.68918363434369923</v>
      </c>
      <c r="E824">
        <v>0.45486602121588837</v>
      </c>
      <c r="F824">
        <v>0.81245724405778064</v>
      </c>
      <c r="G824">
        <v>0.71372892167654101</v>
      </c>
      <c r="H824">
        <v>1.5043136496667664E-2</v>
      </c>
      <c r="I824">
        <v>0.80447502077415578</v>
      </c>
      <c r="J824">
        <v>0.77958567398773937</v>
      </c>
      <c r="K824">
        <v>0.35014480134634152</v>
      </c>
      <c r="L824">
        <v>0.20869440997933175</v>
      </c>
      <c r="M824">
        <v>0.91185397010458336</v>
      </c>
      <c r="N824">
        <v>0.47302527474511447</v>
      </c>
      <c r="O824">
        <v>0.19883273646536459</v>
      </c>
      <c r="P824">
        <v>0.34980071300544768</v>
      </c>
      <c r="Q824">
        <v>0.30377982387094793</v>
      </c>
      <c r="R824">
        <v>0.14440358283102661</v>
      </c>
      <c r="S824">
        <v>0.4598491841003467</v>
      </c>
      <c r="T824">
        <v>0.53727033021301551</v>
      </c>
      <c r="U824">
        <v>9.1696668933586523E-2</v>
      </c>
      <c r="V824">
        <v>6.2026385474628576E-2</v>
      </c>
    </row>
    <row r="825" spans="2:22" x14ac:dyDescent="0.25">
      <c r="B825">
        <v>823</v>
      </c>
      <c r="C825">
        <v>0.20055080655933999</v>
      </c>
      <c r="D825">
        <v>0.44109242246485003</v>
      </c>
      <c r="E825">
        <v>4.294758425464007E-2</v>
      </c>
      <c r="F825">
        <v>0.84422598394932002</v>
      </c>
      <c r="G825">
        <v>0.6098130057598905</v>
      </c>
      <c r="H825">
        <v>0.97711083647732</v>
      </c>
      <c r="I825">
        <v>0.63667686086962605</v>
      </c>
      <c r="J825">
        <v>0.32385311125003202</v>
      </c>
      <c r="K825">
        <v>0.38701558520907664</v>
      </c>
      <c r="L825">
        <v>0.10676834783953049</v>
      </c>
      <c r="M825">
        <v>0.78779524547962865</v>
      </c>
      <c r="N825">
        <v>0.60472717970795031</v>
      </c>
      <c r="O825">
        <v>0.99484200295540703</v>
      </c>
      <c r="P825">
        <v>6.9050921118518183E-2</v>
      </c>
      <c r="Q825">
        <v>0.20680892927022665</v>
      </c>
      <c r="R825">
        <v>0.40054451501717647</v>
      </c>
      <c r="S825">
        <v>0.9413032202791527</v>
      </c>
      <c r="T825">
        <v>0.88643538475512518</v>
      </c>
      <c r="U825">
        <v>0.1970127748679662</v>
      </c>
      <c r="V825">
        <v>0.39254658611475635</v>
      </c>
    </row>
    <row r="826" spans="2:22" x14ac:dyDescent="0.25">
      <c r="B826">
        <v>824</v>
      </c>
      <c r="C826">
        <v>0.55787127146536908</v>
      </c>
      <c r="D826">
        <v>3.0061504999788546E-2</v>
      </c>
      <c r="E826">
        <v>0.87021118547400333</v>
      </c>
      <c r="F826">
        <v>0.79562683267679901</v>
      </c>
      <c r="G826">
        <v>0.78309319055632276</v>
      </c>
      <c r="H826">
        <v>0.87561188481132213</v>
      </c>
      <c r="I826">
        <v>0.64755871937779474</v>
      </c>
      <c r="J826">
        <v>0.36765061017190614</v>
      </c>
      <c r="K826">
        <v>0.42443751757920034</v>
      </c>
      <c r="L826">
        <v>9.7886076395735877E-2</v>
      </c>
      <c r="M826">
        <v>0.55345312955885584</v>
      </c>
      <c r="N826">
        <v>0.45928191508216365</v>
      </c>
      <c r="O826">
        <v>0.54816663083832573</v>
      </c>
      <c r="P826">
        <v>0.49703140543687407</v>
      </c>
      <c r="Q826">
        <v>0.7380660202141518</v>
      </c>
      <c r="R826">
        <v>0.97952815473979737</v>
      </c>
      <c r="S826">
        <v>0.35065030131282282</v>
      </c>
      <c r="T826">
        <v>0.981655797356078</v>
      </c>
      <c r="U826">
        <v>0.4910489422923518</v>
      </c>
      <c r="V826">
        <v>0.19252495399985659</v>
      </c>
    </row>
    <row r="827" spans="2:22" x14ac:dyDescent="0.25">
      <c r="B827">
        <v>825</v>
      </c>
      <c r="C827">
        <v>0.5691694295306422</v>
      </c>
      <c r="D827">
        <v>0.20679056220178427</v>
      </c>
      <c r="E827">
        <v>0.94410046585402907</v>
      </c>
      <c r="F827">
        <v>0.30145000243500886</v>
      </c>
      <c r="G827">
        <v>0.72270332212849597</v>
      </c>
      <c r="H827">
        <v>0.40408461835482523</v>
      </c>
      <c r="I827">
        <v>0.2026626829251934</v>
      </c>
      <c r="J827">
        <v>0.49469338815806463</v>
      </c>
      <c r="K827">
        <v>0.86650848807943337</v>
      </c>
      <c r="L827">
        <v>0.82367389915941835</v>
      </c>
      <c r="M827">
        <v>0.71226747130970569</v>
      </c>
      <c r="N827">
        <v>0.41470946141585507</v>
      </c>
      <c r="O827">
        <v>0.91683903665470723</v>
      </c>
      <c r="P827">
        <v>5.3010117199005835E-2</v>
      </c>
      <c r="Q827">
        <v>0.97403587045127793</v>
      </c>
      <c r="R827">
        <v>0.43455692601432117</v>
      </c>
      <c r="S827">
        <v>0.95027533032873901</v>
      </c>
      <c r="T827">
        <v>0.88693643715842851</v>
      </c>
      <c r="U827">
        <v>0.22472205766289388</v>
      </c>
      <c r="V827">
        <v>0.3591178717388297</v>
      </c>
    </row>
    <row r="828" spans="2:22" x14ac:dyDescent="0.25">
      <c r="B828">
        <v>826</v>
      </c>
      <c r="C828">
        <v>3.3553249401172991E-2</v>
      </c>
      <c r="D828">
        <v>5.8221871572833983E-2</v>
      </c>
      <c r="E828">
        <v>5.1448101743543306E-2</v>
      </c>
      <c r="F828">
        <v>8.5162417452577355E-2</v>
      </c>
      <c r="G828">
        <v>4.3563610838641909E-2</v>
      </c>
      <c r="H828">
        <v>0.39113704285521322</v>
      </c>
      <c r="I828">
        <v>0.20212918352767684</v>
      </c>
      <c r="J828">
        <v>4.0994510399438244E-2</v>
      </c>
      <c r="K828">
        <v>0.85380806969793688</v>
      </c>
      <c r="L828">
        <v>0.26297672485915324</v>
      </c>
      <c r="M828">
        <v>0.67390800658145111</v>
      </c>
      <c r="N828">
        <v>0.29565592385666029</v>
      </c>
      <c r="O828">
        <v>0.82122582919319598</v>
      </c>
      <c r="P828">
        <v>0.55762620384555994</v>
      </c>
      <c r="Q828">
        <v>5.6914040123867693E-2</v>
      </c>
      <c r="R828">
        <v>0.40873437697813131</v>
      </c>
      <c r="S828">
        <v>0.60434987270700735</v>
      </c>
      <c r="T828">
        <v>0.1372274812540617</v>
      </c>
      <c r="U828">
        <v>0.99140806507051504</v>
      </c>
      <c r="V828">
        <v>0.68134655215891637</v>
      </c>
    </row>
    <row r="829" spans="2:22" x14ac:dyDescent="0.25">
      <c r="B829">
        <v>827</v>
      </c>
      <c r="C829">
        <v>0.30406875725137028</v>
      </c>
      <c r="D829">
        <v>0.78979384590296409</v>
      </c>
      <c r="E829">
        <v>0.17108313935468278</v>
      </c>
      <c r="F829">
        <v>0.87855386285706349</v>
      </c>
      <c r="G829">
        <v>0.39495133200470423</v>
      </c>
      <c r="H829">
        <v>0.84765561509121312</v>
      </c>
      <c r="I829">
        <v>0.34381203058892518</v>
      </c>
      <c r="J829">
        <v>0.83783248436476354</v>
      </c>
      <c r="K829">
        <v>0.96642285066880174</v>
      </c>
      <c r="L829">
        <v>0.80581104251286639</v>
      </c>
      <c r="M829">
        <v>0.58099294961929426</v>
      </c>
      <c r="N829">
        <v>0.40021489080646755</v>
      </c>
      <c r="O829">
        <v>0.43345438598564301</v>
      </c>
      <c r="P829">
        <v>0.35404614211562535</v>
      </c>
      <c r="Q829">
        <v>1.5942126086060604E-2</v>
      </c>
      <c r="R829">
        <v>0.54669404950961908</v>
      </c>
      <c r="S829">
        <v>0.44688264139807998</v>
      </c>
      <c r="T829">
        <v>0.88435633111057044</v>
      </c>
      <c r="U829">
        <v>0.67703562719209764</v>
      </c>
      <c r="V829">
        <v>0.64541023606901882</v>
      </c>
    </row>
    <row r="830" spans="2:22" x14ac:dyDescent="0.25">
      <c r="B830">
        <v>828</v>
      </c>
      <c r="C830">
        <v>0.33909332498437372</v>
      </c>
      <c r="D830">
        <v>0.69749711516820856</v>
      </c>
      <c r="E830">
        <v>0.5871170544078812</v>
      </c>
      <c r="F830">
        <v>0.2411564144396745</v>
      </c>
      <c r="G830">
        <v>0.17289406404570062</v>
      </c>
      <c r="H830">
        <v>0.54814732823343015</v>
      </c>
      <c r="I830">
        <v>0.18695424063194621</v>
      </c>
      <c r="J830">
        <v>0.86574411443855848</v>
      </c>
      <c r="K830">
        <v>0.46779662600263117</v>
      </c>
      <c r="L830">
        <v>0.54278084311843422</v>
      </c>
      <c r="M830">
        <v>0.32396471432126539</v>
      </c>
      <c r="N830">
        <v>0.696022291114611</v>
      </c>
      <c r="O830">
        <v>0.60631129173111464</v>
      </c>
      <c r="P830">
        <v>0.4268056335044943</v>
      </c>
      <c r="Q830">
        <v>0.23107980117185623</v>
      </c>
      <c r="R830">
        <v>0.14388447103050028</v>
      </c>
      <c r="S830">
        <v>0.23473060246133048</v>
      </c>
      <c r="T830">
        <v>0.2652168066695415</v>
      </c>
      <c r="U830">
        <v>0.46606005349564938</v>
      </c>
      <c r="V830">
        <v>0.16424299211588567</v>
      </c>
    </row>
    <row r="831" spans="2:22" x14ac:dyDescent="0.25">
      <c r="B831">
        <v>829</v>
      </c>
      <c r="C831">
        <v>0.95528560855366695</v>
      </c>
      <c r="D831">
        <v>8.9404927182689775E-2</v>
      </c>
      <c r="E831">
        <v>0.29131018691286226</v>
      </c>
      <c r="F831">
        <v>0.34276624963393321</v>
      </c>
      <c r="G831">
        <v>0.19197394453715355</v>
      </c>
      <c r="H831">
        <v>0.92622661173534571</v>
      </c>
      <c r="I831">
        <v>0.74655354945450547</v>
      </c>
      <c r="J831">
        <v>0.16123178280106032</v>
      </c>
      <c r="K831">
        <v>0.11247358805079921</v>
      </c>
      <c r="L831">
        <v>0.53462894679285022</v>
      </c>
      <c r="M831">
        <v>0.95015748008398493</v>
      </c>
      <c r="N831">
        <v>0.38912842006476045</v>
      </c>
      <c r="O831">
        <v>0.70056873889200544</v>
      </c>
      <c r="P831">
        <v>0.67797683907000739</v>
      </c>
      <c r="Q831">
        <v>8.5282499843909898E-2</v>
      </c>
      <c r="R831">
        <v>0.74795757253516504</v>
      </c>
      <c r="S831">
        <v>0.41202600155175961</v>
      </c>
      <c r="T831">
        <v>0.52290230225215328</v>
      </c>
      <c r="U831">
        <v>1.3516483745577013E-3</v>
      </c>
      <c r="V831">
        <v>0.67178474210148531</v>
      </c>
    </row>
    <row r="832" spans="2:22" x14ac:dyDescent="0.25">
      <c r="B832">
        <v>830</v>
      </c>
      <c r="C832">
        <v>0.76841348366558915</v>
      </c>
      <c r="D832">
        <v>0.9518658627970602</v>
      </c>
      <c r="E832">
        <v>0.77886827999404762</v>
      </c>
      <c r="F832">
        <v>0.38448566033106868</v>
      </c>
      <c r="G832">
        <v>0.68679585876465254</v>
      </c>
      <c r="H832">
        <v>0.94152922998767874</v>
      </c>
      <c r="I832">
        <v>0.26249314899718357</v>
      </c>
      <c r="J832">
        <v>0.90780362235297307</v>
      </c>
      <c r="K832">
        <v>0.60581334082536431</v>
      </c>
      <c r="L832">
        <v>0.32320479156634541</v>
      </c>
      <c r="M832">
        <v>0.11933078050203183</v>
      </c>
      <c r="N832">
        <v>0.83281515612117141</v>
      </c>
      <c r="O832">
        <v>0.34155234226989406</v>
      </c>
      <c r="P832">
        <v>0.82848275898025836</v>
      </c>
      <c r="Q832">
        <v>0.43051585159434058</v>
      </c>
      <c r="R832">
        <v>0.28853991369894949</v>
      </c>
      <c r="S832">
        <v>0.59444161941444484</v>
      </c>
      <c r="T832">
        <v>0.83178063409187075</v>
      </c>
      <c r="U832">
        <v>0.8009786995316015</v>
      </c>
      <c r="V832">
        <v>0.2880030544979677</v>
      </c>
    </row>
    <row r="833" spans="2:22" x14ac:dyDescent="0.25">
      <c r="B833">
        <v>831</v>
      </c>
      <c r="C833">
        <v>0.10151433283935862</v>
      </c>
      <c r="D833">
        <v>0.31420593797878471</v>
      </c>
      <c r="E833">
        <v>0.18354107836068234</v>
      </c>
      <c r="F833">
        <v>0.68958148408410658</v>
      </c>
      <c r="G833">
        <v>0.82168203517059646</v>
      </c>
      <c r="H833">
        <v>0.66395708998133807</v>
      </c>
      <c r="I833">
        <v>0.91932269584533644</v>
      </c>
      <c r="J833">
        <v>0.29974420819058967</v>
      </c>
      <c r="K833">
        <v>0.82328109455944265</v>
      </c>
      <c r="L833">
        <v>0.43278421877178141</v>
      </c>
      <c r="M833">
        <v>0.58696547870272298</v>
      </c>
      <c r="N833">
        <v>0.99982499218678811</v>
      </c>
      <c r="O833">
        <v>4.3704419999063937E-2</v>
      </c>
      <c r="P833">
        <v>0.94533441955416087</v>
      </c>
      <c r="Q833">
        <v>0.78299805540952416</v>
      </c>
      <c r="R833">
        <v>0.26667893775834539</v>
      </c>
      <c r="S833">
        <v>0.10103958869236251</v>
      </c>
      <c r="T833">
        <v>0.50371346387098015</v>
      </c>
      <c r="U833">
        <v>0.57235008543556809</v>
      </c>
      <c r="V833">
        <v>0.18598628867315803</v>
      </c>
    </row>
    <row r="834" spans="2:22" x14ac:dyDescent="0.25">
      <c r="B834">
        <v>832</v>
      </c>
      <c r="C834">
        <v>6.518470215038441E-2</v>
      </c>
      <c r="D834">
        <v>0.6872983314629586</v>
      </c>
      <c r="E834">
        <v>0.96152956924778277</v>
      </c>
      <c r="F834">
        <v>0.39696708874886832</v>
      </c>
      <c r="G834">
        <v>9.8148480836305119E-2</v>
      </c>
      <c r="H834">
        <v>0.56516404835537681</v>
      </c>
      <c r="I834">
        <v>0.75748354560836795</v>
      </c>
      <c r="J834">
        <v>0.55659371127075996</v>
      </c>
      <c r="K834">
        <v>0.32532312053370571</v>
      </c>
      <c r="L834">
        <v>0.70006345639875622</v>
      </c>
      <c r="M834">
        <v>0.15024177491752977</v>
      </c>
      <c r="N834">
        <v>0.45636848652334727</v>
      </c>
      <c r="O834">
        <v>6.3748450931145451E-2</v>
      </c>
      <c r="P834">
        <v>0.35736240297321231</v>
      </c>
      <c r="Q834">
        <v>0.62518283908234507</v>
      </c>
      <c r="R834">
        <v>0.46782642801630647</v>
      </c>
      <c r="S834">
        <v>0.30674195648143554</v>
      </c>
      <c r="T834">
        <v>0.99174073719571898</v>
      </c>
      <c r="U834">
        <v>0.15151114725262804</v>
      </c>
      <c r="V834">
        <v>0.78922642102108065</v>
      </c>
    </row>
    <row r="835" spans="2:22" x14ac:dyDescent="0.25">
      <c r="B835">
        <v>833</v>
      </c>
      <c r="C835">
        <v>0.45052363700714082</v>
      </c>
      <c r="D835">
        <v>0.58061588608255477</v>
      </c>
      <c r="E835">
        <v>0.94051945972495288</v>
      </c>
      <c r="F835">
        <v>4.0478237481214485E-2</v>
      </c>
      <c r="G835">
        <v>0.42726120527780775</v>
      </c>
      <c r="H835">
        <v>0.92280125038070349</v>
      </c>
      <c r="I835">
        <v>0.93001561786573861</v>
      </c>
      <c r="J835">
        <v>0.33296431848845387</v>
      </c>
      <c r="K835">
        <v>0.62279046358486156</v>
      </c>
      <c r="L835">
        <v>7.4805048853116896E-2</v>
      </c>
      <c r="M835">
        <v>0.31986682294082858</v>
      </c>
      <c r="N835">
        <v>0.18303785032339359</v>
      </c>
      <c r="O835">
        <v>0.23488866894781335</v>
      </c>
      <c r="P835">
        <v>0.89241466656975987</v>
      </c>
      <c r="Q835">
        <v>0.87157860748708416</v>
      </c>
      <c r="R835">
        <v>0.85268566607837037</v>
      </c>
      <c r="S835">
        <v>0.14458470224536324</v>
      </c>
      <c r="T835">
        <v>0.52634532958405966</v>
      </c>
      <c r="U835">
        <v>0.34950671210872675</v>
      </c>
      <c r="V835">
        <v>0.63049848975747946</v>
      </c>
    </row>
    <row r="836" spans="2:22" x14ac:dyDescent="0.25">
      <c r="B836">
        <v>834</v>
      </c>
      <c r="C836">
        <v>0.24310676467683945</v>
      </c>
      <c r="D836">
        <v>0.18396477845317727</v>
      </c>
      <c r="E836">
        <v>0.23074507291825896</v>
      </c>
      <c r="F836">
        <v>0.13194982246537545</v>
      </c>
      <c r="G836">
        <v>0.71003972022066986</v>
      </c>
      <c r="H836">
        <v>0.94043753846588451</v>
      </c>
      <c r="I836">
        <v>0.74243499891921516</v>
      </c>
      <c r="J836">
        <v>0.77481203982081048</v>
      </c>
      <c r="K836">
        <v>0.78868176649834099</v>
      </c>
      <c r="L836">
        <v>0.53879431962376967</v>
      </c>
      <c r="M836">
        <v>0.23210904800375953</v>
      </c>
      <c r="N836">
        <v>8.2888076014104861E-2</v>
      </c>
      <c r="O836">
        <v>0.87334156886491132</v>
      </c>
      <c r="P836">
        <v>0.93879230543851078</v>
      </c>
      <c r="Q836">
        <v>0.30886594479088281</v>
      </c>
      <c r="R836">
        <v>0.19360304420935748</v>
      </c>
      <c r="S836">
        <v>0.57851323586677506</v>
      </c>
      <c r="T836">
        <v>0.36792404431651393</v>
      </c>
      <c r="U836">
        <v>0.51306460258130659</v>
      </c>
      <c r="V836">
        <v>3.0787886593166114E-2</v>
      </c>
    </row>
    <row r="837" spans="2:22" x14ac:dyDescent="0.25">
      <c r="B837">
        <v>835</v>
      </c>
      <c r="C837">
        <v>0.68721771844241419</v>
      </c>
      <c r="D837">
        <v>0.71736266171929164</v>
      </c>
      <c r="E837">
        <v>0.51884996344399159</v>
      </c>
      <c r="F837">
        <v>0.22993358293962585</v>
      </c>
      <c r="G837">
        <v>0.51106277392502175</v>
      </c>
      <c r="H837">
        <v>0.99861844578955816</v>
      </c>
      <c r="I837">
        <v>0.84140109470708779</v>
      </c>
      <c r="J837">
        <v>0.9323678367542465</v>
      </c>
      <c r="K837">
        <v>0.62542365074409134</v>
      </c>
      <c r="L837">
        <v>4.0227544776438862E-4</v>
      </c>
      <c r="M837">
        <v>0.35151052716134767</v>
      </c>
      <c r="N837">
        <v>0.40398576196813707</v>
      </c>
      <c r="O837">
        <v>0.39604225277264149</v>
      </c>
      <c r="P837">
        <v>0.11297240256989682</v>
      </c>
      <c r="Q837">
        <v>0.61751941331006499</v>
      </c>
      <c r="R837">
        <v>0.92094624947405812</v>
      </c>
      <c r="S837">
        <v>0.10239902119636124</v>
      </c>
      <c r="T837">
        <v>0.65893016308466601</v>
      </c>
      <c r="U837">
        <v>0.4607616147970619</v>
      </c>
      <c r="V837">
        <v>0.40488363576735953</v>
      </c>
    </row>
    <row r="838" spans="2:22" x14ac:dyDescent="0.25">
      <c r="B838">
        <v>836</v>
      </c>
      <c r="C838">
        <v>0.67746073877174595</v>
      </c>
      <c r="D838">
        <v>0.16771861439908342</v>
      </c>
      <c r="E838">
        <v>0.91950803734129316</v>
      </c>
      <c r="F838">
        <v>0.94326003905697609</v>
      </c>
      <c r="G838">
        <v>0.81781600667967003</v>
      </c>
      <c r="H838">
        <v>0.37643897908425683</v>
      </c>
      <c r="I838">
        <v>0.71555502255465431</v>
      </c>
      <c r="J838">
        <v>0.57952171095501459</v>
      </c>
      <c r="K838">
        <v>0.25399973229257444</v>
      </c>
      <c r="L838">
        <v>0.50276060281495116</v>
      </c>
      <c r="M838">
        <v>0.95012946380487051</v>
      </c>
      <c r="N838">
        <v>0.62840221027983767</v>
      </c>
      <c r="O838">
        <v>0.38747265485331561</v>
      </c>
      <c r="P838">
        <v>0.67048077421126884</v>
      </c>
      <c r="Q838">
        <v>0.31313577077519295</v>
      </c>
      <c r="R838">
        <v>0.87708155818809708</v>
      </c>
      <c r="S838">
        <v>0.73335049656263473</v>
      </c>
      <c r="T838">
        <v>0.23129298050089009</v>
      </c>
      <c r="U838">
        <v>0.81105804602023035</v>
      </c>
      <c r="V838">
        <v>0.78189734332644623</v>
      </c>
    </row>
    <row r="839" spans="2:22" x14ac:dyDescent="0.25">
      <c r="B839">
        <v>837</v>
      </c>
      <c r="C839">
        <v>0.91443228461907733</v>
      </c>
      <c r="D839">
        <v>0.34993978190390873</v>
      </c>
      <c r="E839">
        <v>0.95135678826340975</v>
      </c>
      <c r="F839">
        <v>0.77823896085609245</v>
      </c>
      <c r="G839">
        <v>6.695868043653519E-4</v>
      </c>
      <c r="H839">
        <v>0.1554705339520428</v>
      </c>
      <c r="I839">
        <v>5.8251638008803397E-2</v>
      </c>
      <c r="J839">
        <v>0.56490216207104815</v>
      </c>
      <c r="K839">
        <v>0.93700144072690006</v>
      </c>
      <c r="L839">
        <v>0.71111334268222248</v>
      </c>
      <c r="M839">
        <v>0.92291926961301929</v>
      </c>
      <c r="N839">
        <v>0.78682470914424929</v>
      </c>
      <c r="O839">
        <v>0.18141256233808445</v>
      </c>
      <c r="P839">
        <v>0.97732039534116466</v>
      </c>
      <c r="Q839">
        <v>0.26958778345485257</v>
      </c>
      <c r="R839">
        <v>0.39625873723584726</v>
      </c>
      <c r="S839">
        <v>0.9928925181304411</v>
      </c>
      <c r="T839">
        <v>0.46397830537961404</v>
      </c>
      <c r="U839">
        <v>0.90651335035646508</v>
      </c>
      <c r="V839">
        <v>0.40855576478836264</v>
      </c>
    </row>
    <row r="840" spans="2:22" x14ac:dyDescent="0.25">
      <c r="B840">
        <v>838</v>
      </c>
      <c r="C840">
        <v>0.31937044057242403</v>
      </c>
      <c r="D840">
        <v>0.49854682959809438</v>
      </c>
      <c r="E840">
        <v>0.4116348640505143</v>
      </c>
      <c r="F840">
        <v>0.12699301618503167</v>
      </c>
      <c r="G840">
        <v>0.88655214241604985</v>
      </c>
      <c r="H840">
        <v>0.23652429196931646</v>
      </c>
      <c r="I840">
        <v>7.017972463200195E-2</v>
      </c>
      <c r="J840">
        <v>5.5553643934954877E-2</v>
      </c>
      <c r="K840">
        <v>0.75348420969731711</v>
      </c>
      <c r="L840">
        <v>0.52428451855137426</v>
      </c>
      <c r="M840">
        <v>0.30281236922053889</v>
      </c>
      <c r="N840">
        <v>0.5277181833211213</v>
      </c>
      <c r="O840">
        <v>0.69619416675196066</v>
      </c>
      <c r="P840">
        <v>0.24969255258560752</v>
      </c>
      <c r="Q840">
        <v>6.787782547419674E-2</v>
      </c>
      <c r="R840">
        <v>0.38809841679000012</v>
      </c>
      <c r="S840">
        <v>0.86268720501751783</v>
      </c>
      <c r="T840">
        <v>0.67660432560999428</v>
      </c>
      <c r="U840">
        <v>3.22334139270819E-2</v>
      </c>
      <c r="V840">
        <v>0.4323623888533259</v>
      </c>
    </row>
    <row r="841" spans="2:22" x14ac:dyDescent="0.25">
      <c r="B841">
        <v>839</v>
      </c>
      <c r="C841">
        <v>0.46774655925285491</v>
      </c>
      <c r="D841">
        <v>0.88093293160648445</v>
      </c>
      <c r="E841">
        <v>0.37399057076930076</v>
      </c>
      <c r="F841">
        <v>0.13787563176667228</v>
      </c>
      <c r="G841">
        <v>0.10566018768418761</v>
      </c>
      <c r="H841">
        <v>0.99294731255377178</v>
      </c>
      <c r="I841">
        <v>9.0137726966699194E-2</v>
      </c>
      <c r="J841">
        <v>0.63664364151217079</v>
      </c>
      <c r="K841">
        <v>8.3187213569622998E-2</v>
      </c>
      <c r="L841">
        <v>0.70273292220997785</v>
      </c>
      <c r="M841">
        <v>0.77166329750970197</v>
      </c>
      <c r="N841">
        <v>0.78258349985728271</v>
      </c>
      <c r="O841">
        <v>0.61201575064061053</v>
      </c>
      <c r="P841">
        <v>0.24610977237095177</v>
      </c>
      <c r="Q841">
        <v>0.51314363395510543</v>
      </c>
      <c r="R841">
        <v>0.96279924102405001</v>
      </c>
      <c r="S841">
        <v>0.51292456771169004</v>
      </c>
      <c r="T841">
        <v>0.69461118455042925</v>
      </c>
      <c r="U841">
        <v>0.30828635410402239</v>
      </c>
      <c r="V841">
        <v>5.4068320335884934E-2</v>
      </c>
    </row>
    <row r="842" spans="2:22" x14ac:dyDescent="0.25">
      <c r="B842">
        <v>840</v>
      </c>
      <c r="C842">
        <v>0.68096434667000172</v>
      </c>
      <c r="D842">
        <v>0.49172585344643682</v>
      </c>
      <c r="E842">
        <v>0.75249178978081233</v>
      </c>
      <c r="F842">
        <v>0.23246075967026147</v>
      </c>
      <c r="G842">
        <v>0.38900586519176716</v>
      </c>
      <c r="H842">
        <v>0.54507395886770027</v>
      </c>
      <c r="I842">
        <v>0.73033151898092807</v>
      </c>
      <c r="J842">
        <v>0.141912189165601</v>
      </c>
      <c r="K842">
        <v>0.79613238196157354</v>
      </c>
      <c r="L842">
        <v>0.6407079013004866</v>
      </c>
      <c r="M842">
        <v>4.970924158581802E-2</v>
      </c>
      <c r="N842">
        <v>0.1288893042938053</v>
      </c>
      <c r="O842">
        <v>0.98607064385044585</v>
      </c>
      <c r="P842">
        <v>0.11558138057707446</v>
      </c>
      <c r="Q842">
        <v>0.48227824168171085</v>
      </c>
      <c r="R842">
        <v>0.72409099435284308</v>
      </c>
      <c r="S842">
        <v>2.4900187489199421E-2</v>
      </c>
      <c r="T842">
        <v>0.39421673307860061</v>
      </c>
      <c r="U842">
        <v>0.80588829506160575</v>
      </c>
      <c r="V842">
        <v>0.87728898818782164</v>
      </c>
    </row>
    <row r="843" spans="2:22" x14ac:dyDescent="0.25">
      <c r="B843">
        <v>841</v>
      </c>
      <c r="C843">
        <v>0.10408967739553709</v>
      </c>
      <c r="D843">
        <v>0.23841724293971112</v>
      </c>
      <c r="E843">
        <v>0.26042385065590867</v>
      </c>
      <c r="F843">
        <v>0.24978297213475376</v>
      </c>
      <c r="G843">
        <v>0.53309672431684607</v>
      </c>
      <c r="H843">
        <v>0.25391272462752146</v>
      </c>
      <c r="I843">
        <v>0.49319352554004681</v>
      </c>
      <c r="J843">
        <v>0.33197390001376448</v>
      </c>
      <c r="K843">
        <v>0.80802056098376007</v>
      </c>
      <c r="L843">
        <v>0.27182869502222529</v>
      </c>
      <c r="M843">
        <v>1.2339890038929546E-2</v>
      </c>
      <c r="N843">
        <v>0.30464782685173741</v>
      </c>
      <c r="O843">
        <v>0.36039434307381235</v>
      </c>
      <c r="P843">
        <v>0.33071100406483178</v>
      </c>
      <c r="Q843">
        <v>0.76448697519752518</v>
      </c>
      <c r="R843">
        <v>0.63970036736989244</v>
      </c>
      <c r="S843">
        <v>0.96406332180643628</v>
      </c>
      <c r="T843">
        <v>0.92109820967570077</v>
      </c>
      <c r="U843">
        <v>0.71357523937494372</v>
      </c>
      <c r="V843">
        <v>0.17629241637726212</v>
      </c>
    </row>
    <row r="844" spans="2:22" x14ac:dyDescent="0.25">
      <c r="B844">
        <v>842</v>
      </c>
      <c r="C844">
        <v>0.8635929067507464</v>
      </c>
      <c r="D844">
        <v>0.34448484463163798</v>
      </c>
      <c r="E844">
        <v>0.45570810545538154</v>
      </c>
      <c r="F844">
        <v>0.11727784119101248</v>
      </c>
      <c r="G844">
        <v>0.25807361823554453</v>
      </c>
      <c r="H844">
        <v>7.0381686508270036E-2</v>
      </c>
      <c r="I844">
        <v>0.8511561172797526</v>
      </c>
      <c r="J844">
        <v>0.37826479344326458</v>
      </c>
      <c r="K844">
        <v>5.4851917970050845E-2</v>
      </c>
      <c r="L844">
        <v>0.58037453348109391</v>
      </c>
      <c r="M844">
        <v>0.38868017280698752</v>
      </c>
      <c r="N844">
        <v>0.51749903520844787</v>
      </c>
      <c r="O844">
        <v>0.24331373563808323</v>
      </c>
      <c r="P844">
        <v>0.19851272650721286</v>
      </c>
      <c r="Q844">
        <v>6.706934590720337E-2</v>
      </c>
      <c r="R844">
        <v>0.97220021959496794</v>
      </c>
      <c r="S844">
        <v>0.34009991600082667</v>
      </c>
      <c r="T844">
        <v>0.18704255083026666</v>
      </c>
      <c r="U844">
        <v>6.6753994230558611E-2</v>
      </c>
      <c r="V844">
        <v>0.58096176007526878</v>
      </c>
    </row>
    <row r="845" spans="2:22" x14ac:dyDescent="0.25">
      <c r="B845">
        <v>843</v>
      </c>
      <c r="C845">
        <v>0.93969970693283322</v>
      </c>
      <c r="D845">
        <v>3.2789878438621134E-2</v>
      </c>
      <c r="E845">
        <v>8.1091472912121709E-2</v>
      </c>
      <c r="F845">
        <v>0.17673096627817042</v>
      </c>
      <c r="G845">
        <v>0.23920334396328369</v>
      </c>
      <c r="H845">
        <v>0.59080461928709926</v>
      </c>
      <c r="I845">
        <v>7.4171548858714687E-3</v>
      </c>
      <c r="J845">
        <v>0.23063393947324151</v>
      </c>
      <c r="K845">
        <v>0.18066792555547462</v>
      </c>
      <c r="L845">
        <v>0.66851024740826404</v>
      </c>
      <c r="M845">
        <v>0.53661023283341347</v>
      </c>
      <c r="N845">
        <v>0.83105444581382049</v>
      </c>
      <c r="O845">
        <v>0.82223648793836746</v>
      </c>
      <c r="P845">
        <v>0.23518728217198093</v>
      </c>
      <c r="Q845">
        <v>0.85600679780375266</v>
      </c>
      <c r="R845">
        <v>0.82262991823282072</v>
      </c>
      <c r="S845">
        <v>0.90023854973917183</v>
      </c>
      <c r="T845">
        <v>0.87765151622335313</v>
      </c>
      <c r="U845">
        <v>0.51253348164289481</v>
      </c>
      <c r="V845">
        <v>0.81762062727302487</v>
      </c>
    </row>
    <row r="846" spans="2:22" x14ac:dyDescent="0.25">
      <c r="B846">
        <v>844</v>
      </c>
      <c r="C846">
        <v>0.67286530977526415</v>
      </c>
      <c r="D846">
        <v>0.84871375685847927</v>
      </c>
      <c r="E846">
        <v>0.51699745754387361</v>
      </c>
      <c r="F846">
        <v>0.75149059567741805</v>
      </c>
      <c r="G846">
        <v>0.71890920725726537</v>
      </c>
      <c r="H846">
        <v>0.21006761974014854</v>
      </c>
      <c r="I846">
        <v>0.27503901044575318</v>
      </c>
      <c r="J846">
        <v>0.89288452515835015</v>
      </c>
      <c r="K846">
        <v>0.75668717961477938</v>
      </c>
      <c r="L846">
        <v>0.85135536446789573</v>
      </c>
      <c r="M846">
        <v>0.62628836997444637</v>
      </c>
      <c r="N846">
        <v>0.63753507512715224</v>
      </c>
      <c r="O846">
        <v>0.38504048074386343</v>
      </c>
      <c r="P846">
        <v>0.56701137397259704</v>
      </c>
      <c r="Q846">
        <v>0.38416211555038426</v>
      </c>
      <c r="R846">
        <v>0.65496894097444258</v>
      </c>
      <c r="S846">
        <v>0.8560261322936944</v>
      </c>
      <c r="T846">
        <v>0.3992663481537635</v>
      </c>
      <c r="U846">
        <v>0.59925763820162992</v>
      </c>
      <c r="V846">
        <v>0.84483859138983064</v>
      </c>
    </row>
    <row r="847" spans="2:22" x14ac:dyDescent="0.25">
      <c r="B847">
        <v>845</v>
      </c>
      <c r="C847">
        <v>0.64320577315660721</v>
      </c>
      <c r="D847">
        <v>0.93602115443363609</v>
      </c>
      <c r="E847">
        <v>0.67082007282659561</v>
      </c>
      <c r="F847">
        <v>0.16440390403063909</v>
      </c>
      <c r="G847">
        <v>0.52562808413295525</v>
      </c>
      <c r="H847">
        <v>0.31396375050453518</v>
      </c>
      <c r="I847">
        <v>0.87969555552463108</v>
      </c>
      <c r="J847">
        <v>0.98148542869505073</v>
      </c>
      <c r="K847">
        <v>0.68041674535092422</v>
      </c>
      <c r="L847">
        <v>0.83417484181769996</v>
      </c>
      <c r="M847">
        <v>0.11867287590425013</v>
      </c>
      <c r="N847">
        <v>0.29960072671416782</v>
      </c>
      <c r="O847">
        <v>0.22387462308497263</v>
      </c>
      <c r="P847">
        <v>0.44674471694071372</v>
      </c>
      <c r="Q847">
        <v>0.56375774958088254</v>
      </c>
      <c r="R847">
        <v>0.43538824831081868</v>
      </c>
      <c r="S847">
        <v>0.36478348201689204</v>
      </c>
      <c r="T847">
        <v>0.71581543896170707</v>
      </c>
      <c r="U847">
        <v>0.38074398846358015</v>
      </c>
      <c r="V847">
        <v>0.67198718755260867</v>
      </c>
    </row>
    <row r="848" spans="2:22" x14ac:dyDescent="0.25">
      <c r="B848">
        <v>846</v>
      </c>
      <c r="C848">
        <v>0.70615476103232688</v>
      </c>
      <c r="D848">
        <v>2.7142883551075414E-2</v>
      </c>
      <c r="E848">
        <v>0.5344093513873045</v>
      </c>
      <c r="F848">
        <v>0.84409267227186646</v>
      </c>
      <c r="G848">
        <v>0.96986412465686378</v>
      </c>
      <c r="H848">
        <v>0.91386233880285683</v>
      </c>
      <c r="I848">
        <v>5.0216739016329281E-2</v>
      </c>
      <c r="J848">
        <v>0.44687786254175355</v>
      </c>
      <c r="K848">
        <v>0.93435910484212403</v>
      </c>
      <c r="L848">
        <v>0.97832012237130606</v>
      </c>
      <c r="M848">
        <v>0.35361715055207044</v>
      </c>
      <c r="N848">
        <v>0.63159146175093595</v>
      </c>
      <c r="O848">
        <v>0.8122612564688938</v>
      </c>
      <c r="P848">
        <v>0.25518823287312475</v>
      </c>
      <c r="Q848">
        <v>0.91193299334104383</v>
      </c>
      <c r="R848">
        <v>0.31684111615267074</v>
      </c>
      <c r="S848">
        <v>0.57495052792563861</v>
      </c>
      <c r="T848">
        <v>0.98504807911038483</v>
      </c>
      <c r="U848">
        <v>0.78036897774430769</v>
      </c>
      <c r="V848">
        <v>0.83072495868980401</v>
      </c>
    </row>
    <row r="849" spans="2:22" x14ac:dyDescent="0.25">
      <c r="B849">
        <v>847</v>
      </c>
      <c r="C849">
        <v>0.56439399150910763</v>
      </c>
      <c r="D849">
        <v>0.59024883073947376</v>
      </c>
      <c r="E849">
        <v>0.81645093526587553</v>
      </c>
      <c r="F849">
        <v>0.58786927509312115</v>
      </c>
      <c r="G849">
        <v>0.34711091505559488</v>
      </c>
      <c r="H849">
        <v>0.70671040518042627</v>
      </c>
      <c r="I849">
        <v>0.54375165770840517</v>
      </c>
      <c r="J849">
        <v>0.71664761606694083</v>
      </c>
      <c r="K849">
        <v>0.38194917827753239</v>
      </c>
      <c r="L849">
        <v>2.9877236448600408E-2</v>
      </c>
      <c r="M849">
        <v>0.68185335095519761</v>
      </c>
      <c r="N849">
        <v>0.9031730957273163</v>
      </c>
      <c r="O849">
        <v>0.22255112171555735</v>
      </c>
      <c r="P849">
        <v>0.95197433226163142</v>
      </c>
      <c r="Q849">
        <v>0.62933561902453672</v>
      </c>
      <c r="R849">
        <v>0.70270885012204509</v>
      </c>
      <c r="S849">
        <v>0.56896578669607645</v>
      </c>
      <c r="T849">
        <v>0.85616222205046388</v>
      </c>
      <c r="U849">
        <v>0.72591236172995188</v>
      </c>
      <c r="V849">
        <v>0.38237613626468647</v>
      </c>
    </row>
    <row r="850" spans="2:22" x14ac:dyDescent="0.25">
      <c r="B850">
        <v>848</v>
      </c>
      <c r="C850">
        <v>0.14201742458899602</v>
      </c>
      <c r="D850">
        <v>4.068883974664339E-2</v>
      </c>
      <c r="E850">
        <v>8.2734766258524051E-2</v>
      </c>
      <c r="F850">
        <v>0.61169615663435462</v>
      </c>
      <c r="G850">
        <v>0.91832898318210621</v>
      </c>
      <c r="H850">
        <v>9.3491248892143552E-3</v>
      </c>
      <c r="I850">
        <v>7.6327642582689759E-2</v>
      </c>
      <c r="J850">
        <v>0.98231571587731481</v>
      </c>
      <c r="K850">
        <v>0.29850031244688169</v>
      </c>
      <c r="L850">
        <v>2.9792398491135463E-2</v>
      </c>
      <c r="M850">
        <v>0.58848959382455934</v>
      </c>
      <c r="N850">
        <v>0.22843163729904958</v>
      </c>
      <c r="O850">
        <v>0.40522170626275811</v>
      </c>
      <c r="P850">
        <v>0.83198728161571722</v>
      </c>
      <c r="Q850">
        <v>0.36062439927355161</v>
      </c>
      <c r="R850">
        <v>0.28011314618470262</v>
      </c>
      <c r="S850">
        <v>0.30336834593178152</v>
      </c>
      <c r="T850">
        <v>0.56311904395087264</v>
      </c>
      <c r="U850">
        <v>0.30088174500631126</v>
      </c>
      <c r="V850">
        <v>0.72608970704498255</v>
      </c>
    </row>
    <row r="851" spans="2:22" x14ac:dyDescent="0.25">
      <c r="B851">
        <v>849</v>
      </c>
      <c r="C851">
        <v>0.68926002589273949</v>
      </c>
      <c r="D851">
        <v>6.5879183855468426E-3</v>
      </c>
      <c r="E851">
        <v>0.39898379832968089</v>
      </c>
      <c r="F851">
        <v>0.69369982945128328</v>
      </c>
      <c r="G851">
        <v>0.14227028303014966</v>
      </c>
      <c r="H851">
        <v>0.51978857804768897</v>
      </c>
      <c r="I851">
        <v>0.10289237807488671</v>
      </c>
      <c r="J851">
        <v>0.93499563884963788</v>
      </c>
      <c r="K851">
        <v>0.49270648622048419</v>
      </c>
      <c r="L851">
        <v>0.51486779333490773</v>
      </c>
      <c r="M851">
        <v>7.3523564866002644E-2</v>
      </c>
      <c r="N851">
        <v>0.27819185462155538</v>
      </c>
      <c r="O851">
        <v>0.84019636717119894</v>
      </c>
      <c r="P851">
        <v>0.88165147285277623</v>
      </c>
      <c r="Q851">
        <v>0.21262629219319695</v>
      </c>
      <c r="R851">
        <v>0.32697779724211973</v>
      </c>
      <c r="S851">
        <v>0.41717461793676502</v>
      </c>
      <c r="T851">
        <v>0.80086074445140043</v>
      </c>
      <c r="U851">
        <v>0.16953921902407743</v>
      </c>
      <c r="V851">
        <v>0.42750470981068767</v>
      </c>
    </row>
    <row r="852" spans="2:22" x14ac:dyDescent="0.25">
      <c r="B852">
        <v>850</v>
      </c>
      <c r="C852">
        <v>7.6120184048256156E-2</v>
      </c>
      <c r="D852">
        <v>0.85650675362531548</v>
      </c>
      <c r="E852">
        <v>0.23882002198811958</v>
      </c>
      <c r="F852">
        <v>0.73435445034247504</v>
      </c>
      <c r="G852">
        <v>0.27536042801298599</v>
      </c>
      <c r="H852">
        <v>0.88892235506442674</v>
      </c>
      <c r="I852">
        <v>0.51060903611600095</v>
      </c>
      <c r="J852">
        <v>0.77389931184710492</v>
      </c>
      <c r="K852">
        <v>0.7424070665055007</v>
      </c>
      <c r="L852">
        <v>0.66347363970071815</v>
      </c>
      <c r="M852">
        <v>0.50088883823159991</v>
      </c>
      <c r="N852">
        <v>6.9155643301105574E-2</v>
      </c>
      <c r="O852">
        <v>0.30257583783737396</v>
      </c>
      <c r="P852">
        <v>0.38274598113972491</v>
      </c>
      <c r="Q852">
        <v>0.68946763196742955</v>
      </c>
      <c r="R852">
        <v>0.1988242542829588</v>
      </c>
      <c r="S852">
        <v>6.1563575220856093E-2</v>
      </c>
      <c r="T852">
        <v>0.32770720642202278</v>
      </c>
      <c r="U852">
        <v>0.25485859236952502</v>
      </c>
      <c r="V852">
        <v>0.10460979679534654</v>
      </c>
    </row>
    <row r="853" spans="2:22" x14ac:dyDescent="0.25">
      <c r="B853">
        <v>851</v>
      </c>
      <c r="C853">
        <v>3.6735034205254813E-2</v>
      </c>
      <c r="D853">
        <v>0.54567278189623813</v>
      </c>
      <c r="E853">
        <v>0.69505609278125924</v>
      </c>
      <c r="F853">
        <v>0.84140524511899795</v>
      </c>
      <c r="G853">
        <v>0.38783834855458488</v>
      </c>
      <c r="H853">
        <v>0.17142363778710479</v>
      </c>
      <c r="I853">
        <v>0.45179339476277125</v>
      </c>
      <c r="J853">
        <v>0.18435635264405725</v>
      </c>
      <c r="K853">
        <v>0.71459331434713969</v>
      </c>
      <c r="L853">
        <v>7.2347203301783569E-3</v>
      </c>
      <c r="M853">
        <v>2.5312533633094825E-2</v>
      </c>
      <c r="N853">
        <v>0.13336566206652378</v>
      </c>
      <c r="O853">
        <v>0.98985311620173588</v>
      </c>
      <c r="P853">
        <v>0.79775802248884853</v>
      </c>
      <c r="Q853">
        <v>0.48011993159786082</v>
      </c>
      <c r="R853">
        <v>0.80193012801506125</v>
      </c>
      <c r="S853">
        <v>0.651365499407913</v>
      </c>
      <c r="T853">
        <v>0.46295544756985541</v>
      </c>
      <c r="U853">
        <v>0.33992103047719979</v>
      </c>
      <c r="V853">
        <v>0.44150597084256482</v>
      </c>
    </row>
    <row r="854" spans="2:22" x14ac:dyDescent="0.25">
      <c r="B854">
        <v>852</v>
      </c>
      <c r="C854">
        <v>0.38209739505699458</v>
      </c>
      <c r="D854">
        <v>8.2908519673869918E-3</v>
      </c>
      <c r="E854">
        <v>0.87273818723266938</v>
      </c>
      <c r="F854">
        <v>0.2058564797913196</v>
      </c>
      <c r="G854">
        <v>0.64300808056051739</v>
      </c>
      <c r="H854">
        <v>0.40667181480647763</v>
      </c>
      <c r="I854">
        <v>0.16739127972598156</v>
      </c>
      <c r="J854">
        <v>0.31476664099524299</v>
      </c>
      <c r="K854">
        <v>0.61996355410209603</v>
      </c>
      <c r="L854">
        <v>0.31090588836887978</v>
      </c>
      <c r="M854">
        <v>4.2271919186664952E-3</v>
      </c>
      <c r="N854">
        <v>0.12535268156365653</v>
      </c>
      <c r="O854">
        <v>0.13650900105846997</v>
      </c>
      <c r="P854">
        <v>0.29967676197036663</v>
      </c>
      <c r="Q854">
        <v>0.74368997701942319</v>
      </c>
      <c r="R854">
        <v>0.24326075960132454</v>
      </c>
      <c r="S854">
        <v>0.63501281069129867</v>
      </c>
      <c r="T854">
        <v>0.96366391952746078</v>
      </c>
      <c r="U854">
        <v>0.60279423522533016</v>
      </c>
      <c r="V854">
        <v>0.8011356962177163</v>
      </c>
    </row>
    <row r="855" spans="2:22" x14ac:dyDescent="0.25">
      <c r="B855">
        <v>853</v>
      </c>
      <c r="C855">
        <v>0.59798710405858824</v>
      </c>
      <c r="D855">
        <v>2.6457505115553559E-2</v>
      </c>
      <c r="E855">
        <v>0.81775474438497753</v>
      </c>
      <c r="F855">
        <v>0.62640402618274571</v>
      </c>
      <c r="G855">
        <v>0.38030772561376658</v>
      </c>
      <c r="H855">
        <v>0.32540369839405336</v>
      </c>
      <c r="I855">
        <v>0.50229697288200303</v>
      </c>
      <c r="J855">
        <v>9.1039324117162757E-2</v>
      </c>
      <c r="K855">
        <v>0.16129749186114961</v>
      </c>
      <c r="L855">
        <v>0.79682283835664069</v>
      </c>
      <c r="M855">
        <v>1.4976536098040949E-2</v>
      </c>
      <c r="N855">
        <v>0.87910279750535381</v>
      </c>
      <c r="O855">
        <v>0.46479854294711398</v>
      </c>
      <c r="P855">
        <v>0.29003974266611721</v>
      </c>
      <c r="Q855">
        <v>8.9687144576149347E-3</v>
      </c>
      <c r="R855">
        <v>0.92399189890136602</v>
      </c>
      <c r="S855">
        <v>0.99192634980962957</v>
      </c>
      <c r="T855">
        <v>0.95937416211800586</v>
      </c>
      <c r="U855">
        <v>0.96884365481284984</v>
      </c>
      <c r="V855">
        <v>0.83487608779938816</v>
      </c>
    </row>
    <row r="856" spans="2:22" x14ac:dyDescent="0.25">
      <c r="B856">
        <v>854</v>
      </c>
      <c r="C856">
        <v>0.61732593075336006</v>
      </c>
      <c r="D856">
        <v>0.22874435100660495</v>
      </c>
      <c r="E856">
        <v>0.23632131726433325</v>
      </c>
      <c r="F856">
        <v>0.35103306183777194</v>
      </c>
      <c r="G856">
        <v>0.18021311359987813</v>
      </c>
      <c r="H856">
        <v>0.40104610481044034</v>
      </c>
      <c r="I856">
        <v>0.22260210910894629</v>
      </c>
      <c r="J856">
        <v>0.37591366364983059</v>
      </c>
      <c r="K856">
        <v>0.35137926371576822</v>
      </c>
      <c r="L856">
        <v>0.28963476363125107</v>
      </c>
      <c r="M856">
        <v>0.10012056959020343</v>
      </c>
      <c r="N856">
        <v>8.4080035732847946E-2</v>
      </c>
      <c r="O856">
        <v>0.74276870988120702</v>
      </c>
      <c r="P856">
        <v>0.44138528125214016</v>
      </c>
      <c r="Q856">
        <v>0.90556576907180064</v>
      </c>
      <c r="R856">
        <v>0.67245198576128429</v>
      </c>
      <c r="S856">
        <v>0.7818981661494977</v>
      </c>
      <c r="T856">
        <v>0.96447493467665613</v>
      </c>
      <c r="U856">
        <v>2.8235348578916408E-2</v>
      </c>
      <c r="V856">
        <v>0.85910189127975345</v>
      </c>
    </row>
    <row r="857" spans="2:22" x14ac:dyDescent="0.25">
      <c r="B857">
        <v>855</v>
      </c>
      <c r="C857">
        <v>0.37282375500277531</v>
      </c>
      <c r="D857">
        <v>0.12190908360734043</v>
      </c>
      <c r="E857">
        <v>0.43005572430601013</v>
      </c>
      <c r="F857">
        <v>0.10289756266069272</v>
      </c>
      <c r="G857">
        <v>0.26829966005024719</v>
      </c>
      <c r="H857">
        <v>0.6718714910821455</v>
      </c>
      <c r="I857">
        <v>0.12697707229034916</v>
      </c>
      <c r="J857">
        <v>0.25480270065504662</v>
      </c>
      <c r="K857">
        <v>0.58124870542380958</v>
      </c>
      <c r="L857">
        <v>0.86531959206845155</v>
      </c>
      <c r="M857">
        <v>0.8890157030347916</v>
      </c>
      <c r="N857">
        <v>0.97216436704045717</v>
      </c>
      <c r="O857">
        <v>0.30028137276667444</v>
      </c>
      <c r="P857">
        <v>0.10412568713466719</v>
      </c>
      <c r="Q857">
        <v>0.66091086716101621</v>
      </c>
      <c r="R857">
        <v>0.96480578231178438</v>
      </c>
      <c r="S857">
        <v>0.6591725173305687</v>
      </c>
      <c r="T857">
        <v>0.64226996779155687</v>
      </c>
      <c r="U857">
        <v>0.28555879077820112</v>
      </c>
      <c r="V857">
        <v>0.34633563461915728</v>
      </c>
    </row>
    <row r="858" spans="2:22" x14ac:dyDescent="0.25">
      <c r="B858">
        <v>856</v>
      </c>
      <c r="C858">
        <v>0.19288402371092683</v>
      </c>
      <c r="D858">
        <v>0.99285032091793646</v>
      </c>
      <c r="E858">
        <v>5.0630395964912367E-4</v>
      </c>
      <c r="F858">
        <v>0.53131971912666431</v>
      </c>
      <c r="G858">
        <v>0.87495559175421711</v>
      </c>
      <c r="H858">
        <v>0.61980339664261774</v>
      </c>
      <c r="I858">
        <v>0.7035764910416038</v>
      </c>
      <c r="J858">
        <v>0.35120464442591404</v>
      </c>
      <c r="K858">
        <v>2.8803215849191766E-2</v>
      </c>
      <c r="L858">
        <v>0.99192943669132161</v>
      </c>
      <c r="M858">
        <v>0.25850266027506752</v>
      </c>
      <c r="N858">
        <v>0.24897646429005849</v>
      </c>
      <c r="O858">
        <v>0.25256622917609328</v>
      </c>
      <c r="P858">
        <v>0.96488058715386149</v>
      </c>
      <c r="Q858">
        <v>0.12765157498219182</v>
      </c>
      <c r="R858">
        <v>0.94044840908131899</v>
      </c>
      <c r="S858">
        <v>0.85746098877833354</v>
      </c>
      <c r="T858">
        <v>0.92113933816105842</v>
      </c>
      <c r="U858">
        <v>0.71707863314215636</v>
      </c>
      <c r="V858">
        <v>0.295170645457004</v>
      </c>
    </row>
    <row r="859" spans="2:22" x14ac:dyDescent="0.25">
      <c r="B859">
        <v>857</v>
      </c>
      <c r="C859">
        <v>0.20857257600232337</v>
      </c>
      <c r="D859">
        <v>0.54144727847739205</v>
      </c>
      <c r="E859">
        <v>3.0369737060822466E-2</v>
      </c>
      <c r="F859">
        <v>4.4420672453822974E-2</v>
      </c>
      <c r="G859">
        <v>0.79909809772524287</v>
      </c>
      <c r="H859">
        <v>0.79345533787666778</v>
      </c>
      <c r="I859">
        <v>0.96997295975670839</v>
      </c>
      <c r="J859">
        <v>0.5617255676105799</v>
      </c>
      <c r="K859">
        <v>0.12099966673586238</v>
      </c>
      <c r="L859">
        <v>0.63606963933335159</v>
      </c>
      <c r="M859">
        <v>0.87265901339657859</v>
      </c>
      <c r="N859">
        <v>0.40889338640163242</v>
      </c>
      <c r="O859">
        <v>0.91554737653629115</v>
      </c>
      <c r="P859">
        <v>5.8597261210285412E-2</v>
      </c>
      <c r="Q859">
        <v>0.32136604807834179</v>
      </c>
      <c r="R859">
        <v>4.5341615263533086E-2</v>
      </c>
      <c r="S859">
        <v>2.5637010217595568E-2</v>
      </c>
      <c r="T859">
        <v>0.83711647795169153</v>
      </c>
      <c r="U859">
        <v>0.67370405404269595</v>
      </c>
      <c r="V859">
        <v>8.9062112502920066E-2</v>
      </c>
    </row>
    <row r="860" spans="2:22" x14ac:dyDescent="0.25">
      <c r="B860">
        <v>858</v>
      </c>
      <c r="C860">
        <v>2.4706098971766011E-2</v>
      </c>
      <c r="D860">
        <v>0.17351176564104431</v>
      </c>
      <c r="E860">
        <v>0.74833616178165308</v>
      </c>
      <c r="F860">
        <v>0.37342703943632882</v>
      </c>
      <c r="G860">
        <v>0.79563849196171721</v>
      </c>
      <c r="H860">
        <v>0.8577268265115503</v>
      </c>
      <c r="I860">
        <v>0.85609284293208288</v>
      </c>
      <c r="J860">
        <v>0.76702502722022503</v>
      </c>
      <c r="K860">
        <v>0.62311171669022292</v>
      </c>
      <c r="L860">
        <v>0.10185577298012416</v>
      </c>
      <c r="M860">
        <v>0.70263045890462461</v>
      </c>
      <c r="N860">
        <v>0.71518669725894113</v>
      </c>
      <c r="O860">
        <v>0.38602222011940301</v>
      </c>
      <c r="P860">
        <v>0.91673330251113283</v>
      </c>
      <c r="Q860">
        <v>0.53406345981341907</v>
      </c>
      <c r="R860">
        <v>0.12487601512527746</v>
      </c>
      <c r="S860">
        <v>0.70210919543372352</v>
      </c>
      <c r="T860">
        <v>0.22405976476445177</v>
      </c>
      <c r="U860">
        <v>0.73207334158864956</v>
      </c>
      <c r="V860">
        <v>0.6156688910567194</v>
      </c>
    </row>
    <row r="861" spans="2:22" x14ac:dyDescent="0.25">
      <c r="B861">
        <v>859</v>
      </c>
      <c r="C861">
        <v>0.81124883373026324</v>
      </c>
      <c r="D861">
        <v>0.48902818516107383</v>
      </c>
      <c r="E861">
        <v>0.3608511826898706</v>
      </c>
      <c r="F861">
        <v>0.8141150159504591</v>
      </c>
      <c r="G861">
        <v>0.37209508792554669</v>
      </c>
      <c r="H861">
        <v>5.3734331454272199E-2</v>
      </c>
      <c r="I861">
        <v>0.24727056585908525</v>
      </c>
      <c r="J861">
        <v>0.69317153648010166</v>
      </c>
      <c r="K861">
        <v>0.5935585360124469</v>
      </c>
      <c r="L861">
        <v>1.4267300006071792E-2</v>
      </c>
      <c r="M861">
        <v>0.91981863420674337</v>
      </c>
      <c r="N861">
        <v>0.24622667965439171</v>
      </c>
      <c r="O861">
        <v>0.99514321234455494</v>
      </c>
      <c r="P861">
        <v>0.77944219498564049</v>
      </c>
      <c r="Q861">
        <v>0.10632282517498926</v>
      </c>
      <c r="R861">
        <v>0.45891687548703608</v>
      </c>
      <c r="S861">
        <v>0.36938823362883877</v>
      </c>
      <c r="T861">
        <v>0.10120773751240919</v>
      </c>
      <c r="U861">
        <v>0.38033452482813868</v>
      </c>
      <c r="V861">
        <v>0.44393762269130566</v>
      </c>
    </row>
    <row r="862" spans="2:22" x14ac:dyDescent="0.25">
      <c r="B862">
        <v>860</v>
      </c>
      <c r="C862">
        <v>8.3454563364996126E-2</v>
      </c>
      <c r="D862">
        <v>0.94462759374149829</v>
      </c>
      <c r="E862">
        <v>0.13463496278914899</v>
      </c>
      <c r="F862">
        <v>0.47544884621830752</v>
      </c>
      <c r="G862">
        <v>0.38167653243660027</v>
      </c>
      <c r="H862">
        <v>0.45721511646908297</v>
      </c>
      <c r="I862">
        <v>0.63273256402348999</v>
      </c>
      <c r="J862">
        <v>0.50028279882146487</v>
      </c>
      <c r="K862">
        <v>0.97883464237267792</v>
      </c>
      <c r="L862">
        <v>0.49853906146699867</v>
      </c>
      <c r="M862">
        <v>0.21652840063737333</v>
      </c>
      <c r="N862">
        <v>0.31874508148149472</v>
      </c>
      <c r="O862">
        <v>0.32481468822064219</v>
      </c>
      <c r="P862">
        <v>0.14659919477974448</v>
      </c>
      <c r="Q862">
        <v>3.8531373606033981E-2</v>
      </c>
      <c r="R862">
        <v>0.56476797231906462</v>
      </c>
      <c r="S862">
        <v>0.37666955581381978</v>
      </c>
      <c r="T862">
        <v>0.54925882316119701</v>
      </c>
      <c r="U862">
        <v>0.63711908799311612</v>
      </c>
      <c r="V862">
        <v>0.45738614860632287</v>
      </c>
    </row>
    <row r="863" spans="2:22" x14ac:dyDescent="0.25">
      <c r="B863">
        <v>861</v>
      </c>
      <c r="C863">
        <v>0.1132537783663452</v>
      </c>
      <c r="D863">
        <v>0.42122698082930743</v>
      </c>
      <c r="E863">
        <v>0.27080247304543015</v>
      </c>
      <c r="F863">
        <v>0.82564147461047366</v>
      </c>
      <c r="G863">
        <v>0.44116279881073828</v>
      </c>
      <c r="H863">
        <v>0.83027363701610923</v>
      </c>
      <c r="I863">
        <v>0.54730194400064147</v>
      </c>
      <c r="J863">
        <v>0.53525090013775611</v>
      </c>
      <c r="K863">
        <v>0.56667935187949947</v>
      </c>
      <c r="L863">
        <v>0.24303070325154086</v>
      </c>
      <c r="M863">
        <v>0.30202058760236694</v>
      </c>
      <c r="N863">
        <v>0.73751948190193062</v>
      </c>
      <c r="O863">
        <v>0.38760663762213299</v>
      </c>
      <c r="P863">
        <v>0.62007502340123244</v>
      </c>
      <c r="Q863">
        <v>0.74199248202305124</v>
      </c>
      <c r="R863">
        <v>0.1573542071399805</v>
      </c>
      <c r="S863">
        <v>0.65764354052489482</v>
      </c>
      <c r="T863">
        <v>0.20209096189718645</v>
      </c>
      <c r="U863">
        <v>0.81666294965457897</v>
      </c>
      <c r="V863">
        <v>0.34449852021036964</v>
      </c>
    </row>
    <row r="864" spans="2:22" x14ac:dyDescent="0.25">
      <c r="B864">
        <v>862</v>
      </c>
      <c r="C864">
        <v>1.9953623940978993E-2</v>
      </c>
      <c r="D864">
        <v>0.1479124001850165</v>
      </c>
      <c r="E864">
        <v>0.46780254129114168</v>
      </c>
      <c r="F864">
        <v>0.6830150706811926</v>
      </c>
      <c r="G864">
        <v>0.5007914098737134</v>
      </c>
      <c r="H864">
        <v>0.83974984501947092</v>
      </c>
      <c r="I864">
        <v>0.68432442853659814</v>
      </c>
      <c r="J864">
        <v>0.71615175073181625</v>
      </c>
      <c r="K864">
        <v>0.26589203161025887</v>
      </c>
      <c r="L864">
        <v>0.64001394146052704</v>
      </c>
      <c r="M864">
        <v>0.82275376343582352</v>
      </c>
      <c r="N864">
        <v>0.48985387085555576</v>
      </c>
      <c r="O864">
        <v>0.21402042253054177</v>
      </c>
      <c r="P864">
        <v>0.14752267656749662</v>
      </c>
      <c r="Q864">
        <v>0.75647779530953496</v>
      </c>
      <c r="R864">
        <v>0.31234351062431664</v>
      </c>
      <c r="S864">
        <v>0.31187629418482743</v>
      </c>
      <c r="T864">
        <v>0.98065233445538347</v>
      </c>
      <c r="U864">
        <v>0.179561282107775</v>
      </c>
      <c r="V864">
        <v>0.49767108467129129</v>
      </c>
    </row>
    <row r="865" spans="2:22" x14ac:dyDescent="0.25">
      <c r="B865">
        <v>863</v>
      </c>
      <c r="C865">
        <v>0.60390365099203747</v>
      </c>
      <c r="D865">
        <v>0.84269163798731506</v>
      </c>
      <c r="E865">
        <v>0.43080229781494284</v>
      </c>
      <c r="F865">
        <v>2.402472893177432E-2</v>
      </c>
      <c r="G865">
        <v>0.95196560850658729</v>
      </c>
      <c r="H865">
        <v>0.43871881094532661</v>
      </c>
      <c r="I865">
        <v>0.47872739331944003</v>
      </c>
      <c r="J865">
        <v>8.5517740080546689E-2</v>
      </c>
      <c r="K865">
        <v>1.6972725530328248E-2</v>
      </c>
      <c r="L865">
        <v>0.40625903609326475</v>
      </c>
      <c r="M865">
        <v>0.86432180224637811</v>
      </c>
      <c r="N865">
        <v>0.64238065274436229</v>
      </c>
      <c r="O865">
        <v>7.915841333010043E-2</v>
      </c>
      <c r="P865">
        <v>0.32611864049308181</v>
      </c>
      <c r="Q865">
        <v>0.40720249412763909</v>
      </c>
      <c r="R865">
        <v>0.30868515766600968</v>
      </c>
      <c r="S865">
        <v>0.97473972021837074</v>
      </c>
      <c r="T865">
        <v>0.34092607882208537</v>
      </c>
      <c r="U865">
        <v>0.90550247773006021</v>
      </c>
      <c r="V865">
        <v>0.45841279331357421</v>
      </c>
    </row>
    <row r="866" spans="2:22" x14ac:dyDescent="0.25">
      <c r="B866">
        <v>864</v>
      </c>
      <c r="C866">
        <v>0.93178681418643805</v>
      </c>
      <c r="D866">
        <v>0.18176775334792117</v>
      </c>
      <c r="E866">
        <v>0.23301561519551317</v>
      </c>
      <c r="F866">
        <v>0.40536777463085483</v>
      </c>
      <c r="G866">
        <v>0.73613660872887277</v>
      </c>
      <c r="H866">
        <v>0.98843746530099619</v>
      </c>
      <c r="I866">
        <v>0.98230804573093167</v>
      </c>
      <c r="J866">
        <v>0.43259613549466192</v>
      </c>
      <c r="K866">
        <v>0.78240259923344446</v>
      </c>
      <c r="L866">
        <v>0.29790187764458942</v>
      </c>
      <c r="M866">
        <v>0.1684693114014264</v>
      </c>
      <c r="N866">
        <v>0.90764575010725501</v>
      </c>
      <c r="O866">
        <v>0.54120436353008916</v>
      </c>
      <c r="P866">
        <v>0.9432093542120521</v>
      </c>
      <c r="Q866">
        <v>0.88304042618160317</v>
      </c>
      <c r="R866">
        <v>0.28394403489882425</v>
      </c>
      <c r="S866">
        <v>0.96435060056288457</v>
      </c>
      <c r="T866">
        <v>8.5991592112016235E-2</v>
      </c>
      <c r="U866">
        <v>0.12314742684258295</v>
      </c>
      <c r="V866">
        <v>0.7576196211443289</v>
      </c>
    </row>
    <row r="867" spans="2:22" x14ac:dyDescent="0.25">
      <c r="B867">
        <v>865</v>
      </c>
      <c r="C867">
        <v>0.4129933090083826</v>
      </c>
      <c r="D867">
        <v>0.86409997256074367</v>
      </c>
      <c r="E867">
        <v>0.88338848440760476</v>
      </c>
      <c r="F867">
        <v>0.52055482161676592</v>
      </c>
      <c r="G867">
        <v>0.19213277037854581</v>
      </c>
      <c r="H867">
        <v>0.71399715570232036</v>
      </c>
      <c r="I867">
        <v>0.89055372257223575</v>
      </c>
      <c r="J867">
        <v>0.84354187179666029</v>
      </c>
      <c r="K867">
        <v>0.53958872438266692</v>
      </c>
      <c r="L867">
        <v>0.92167222119670456</v>
      </c>
      <c r="M867">
        <v>0.8777210713481427</v>
      </c>
      <c r="N867">
        <v>0.89134474460773716</v>
      </c>
      <c r="O867">
        <v>5.0875081888753115E-2</v>
      </c>
      <c r="P867">
        <v>0.79620741675595408</v>
      </c>
      <c r="Q867">
        <v>0.60945948066735878</v>
      </c>
      <c r="R867">
        <v>0.83502126276525779</v>
      </c>
      <c r="S867">
        <v>0.40397543017466919</v>
      </c>
      <c r="T867">
        <v>8.5878437456982093E-2</v>
      </c>
      <c r="U867">
        <v>0.49577518490753958</v>
      </c>
      <c r="V867">
        <v>0.38141317185889623</v>
      </c>
    </row>
    <row r="868" spans="2:22" x14ac:dyDescent="0.25">
      <c r="B868">
        <v>866</v>
      </c>
      <c r="C868">
        <v>0.48491268839091628</v>
      </c>
      <c r="D868">
        <v>7.2197767041779493E-2</v>
      </c>
      <c r="E868">
        <v>0.46365165892504745</v>
      </c>
      <c r="F868">
        <v>0.50214791250384483</v>
      </c>
      <c r="G868">
        <v>0.24987383612028857</v>
      </c>
      <c r="H868">
        <v>9.6204233538777828E-2</v>
      </c>
      <c r="I868">
        <v>0.89483238439391677</v>
      </c>
      <c r="J868">
        <v>0.29835126781549093</v>
      </c>
      <c r="K868">
        <v>0.47067672567613972</v>
      </c>
      <c r="L868">
        <v>0.49518704485970066</v>
      </c>
      <c r="M868">
        <v>0.81806009859433448</v>
      </c>
      <c r="N868">
        <v>0.32959643068669475</v>
      </c>
      <c r="O868">
        <v>0.35417938377612423</v>
      </c>
      <c r="P868">
        <v>0.95827367628827975</v>
      </c>
      <c r="Q868">
        <v>0.37626989136272848</v>
      </c>
      <c r="R868">
        <v>0.51905080380696322</v>
      </c>
      <c r="S868">
        <v>0.30947663202039744</v>
      </c>
      <c r="T868">
        <v>0.70962282710389246</v>
      </c>
      <c r="U868">
        <v>0.98152317724152094</v>
      </c>
      <c r="V868">
        <v>0.66351252953828088</v>
      </c>
    </row>
    <row r="869" spans="2:22" x14ac:dyDescent="0.25">
      <c r="B869">
        <v>867</v>
      </c>
      <c r="C869">
        <v>0.17128426766777416</v>
      </c>
      <c r="D869">
        <v>0.56247783169963839</v>
      </c>
      <c r="E869">
        <v>7.9132541211369478E-2</v>
      </c>
      <c r="F869">
        <v>0.47570471287565841</v>
      </c>
      <c r="G869">
        <v>0.11383440678106371</v>
      </c>
      <c r="H869">
        <v>0.15748938581379268</v>
      </c>
      <c r="I869">
        <v>0.54280936460908813</v>
      </c>
      <c r="J869">
        <v>9.2841067961760615E-2</v>
      </c>
      <c r="K869">
        <v>0.54266295399925135</v>
      </c>
      <c r="L869">
        <v>0.61419076571064712</v>
      </c>
      <c r="M869">
        <v>0.43416407050345507</v>
      </c>
      <c r="N869">
        <v>0.41570343805460519</v>
      </c>
      <c r="O869">
        <v>0.40617886799208813</v>
      </c>
      <c r="P869">
        <v>0.47674129727138714</v>
      </c>
      <c r="Q869">
        <v>0.71097070736487167</v>
      </c>
      <c r="R869">
        <v>0.75228056024764789</v>
      </c>
      <c r="S869">
        <v>0.6746134015018439</v>
      </c>
      <c r="T869">
        <v>7.7096354317212734E-2</v>
      </c>
      <c r="U869">
        <v>0.63262204269636579</v>
      </c>
      <c r="V869">
        <v>0.322994774453921</v>
      </c>
    </row>
    <row r="870" spans="2:22" x14ac:dyDescent="0.25">
      <c r="B870">
        <v>868</v>
      </c>
      <c r="C870">
        <v>0.16796090015714715</v>
      </c>
      <c r="D870">
        <v>0.56693949046985281</v>
      </c>
      <c r="E870">
        <v>0.414257029514145</v>
      </c>
      <c r="F870">
        <v>0.37075004209333984</v>
      </c>
      <c r="G870">
        <v>0.29347512263943987</v>
      </c>
      <c r="H870">
        <v>0.90716228754025185</v>
      </c>
      <c r="I870">
        <v>2.974010701617491E-2</v>
      </c>
      <c r="J870">
        <v>0.96848041099726645</v>
      </c>
      <c r="K870">
        <v>0.3132678756595233</v>
      </c>
      <c r="L870">
        <v>0.46228928380280809</v>
      </c>
      <c r="M870">
        <v>0.90949513259520387</v>
      </c>
      <c r="N870">
        <v>0.44114455576322475</v>
      </c>
      <c r="O870">
        <v>0.75140637088761419</v>
      </c>
      <c r="P870">
        <v>0.99286342874184541</v>
      </c>
      <c r="Q870">
        <v>3.1026316295959866E-2</v>
      </c>
      <c r="R870">
        <v>0.3122983273328177</v>
      </c>
      <c r="S870">
        <v>0.91765632757959104</v>
      </c>
      <c r="T870">
        <v>5.5057406613989501E-2</v>
      </c>
      <c r="U870">
        <v>0.33055254360502495</v>
      </c>
      <c r="V870">
        <v>0.13158344002658051</v>
      </c>
    </row>
    <row r="871" spans="2:22" x14ac:dyDescent="0.25">
      <c r="B871">
        <v>869</v>
      </c>
      <c r="C871">
        <v>0.25349498721172758</v>
      </c>
      <c r="D871">
        <v>0.44129849650329644</v>
      </c>
      <c r="E871">
        <v>0.87165369172110108</v>
      </c>
      <c r="F871">
        <v>0.2355304981543993</v>
      </c>
      <c r="G871">
        <v>0.60158310300678219</v>
      </c>
      <c r="H871">
        <v>0.19118921139513478</v>
      </c>
      <c r="I871">
        <v>0.73502915858505702</v>
      </c>
      <c r="J871">
        <v>0.4944854632036757</v>
      </c>
      <c r="K871">
        <v>0.71618317603851356</v>
      </c>
      <c r="L871">
        <v>0.54297474147100666</v>
      </c>
      <c r="M871">
        <v>0.76338778166266774</v>
      </c>
      <c r="N871">
        <v>0.60248535435146211</v>
      </c>
      <c r="O871">
        <v>0.7454251357143562</v>
      </c>
      <c r="P871">
        <v>0.22913316736326017</v>
      </c>
      <c r="Q871">
        <v>0.59589730118101358</v>
      </c>
      <c r="R871">
        <v>0.24158786179046898</v>
      </c>
      <c r="S871">
        <v>0.35060002602922946</v>
      </c>
      <c r="T871">
        <v>0.3878502280563767</v>
      </c>
      <c r="U871">
        <v>0.59075631731731848</v>
      </c>
      <c r="V871">
        <v>0.29818222473176981</v>
      </c>
    </row>
    <row r="872" spans="2:22" x14ac:dyDescent="0.25">
      <c r="B872">
        <v>870</v>
      </c>
      <c r="C872">
        <v>0.49137405229882281</v>
      </c>
      <c r="D872">
        <v>0.46463634280789634</v>
      </c>
      <c r="E872">
        <v>0.54535203435688606</v>
      </c>
      <c r="F872">
        <v>0.80477583862076951</v>
      </c>
      <c r="G872">
        <v>0.24352432882998887</v>
      </c>
      <c r="H872">
        <v>0.6170897566544209</v>
      </c>
      <c r="I872">
        <v>0.42999339930147862</v>
      </c>
      <c r="J872">
        <v>0.8982265781017047</v>
      </c>
      <c r="K872">
        <v>0.57915976421461934</v>
      </c>
      <c r="L872">
        <v>0.75026086990950436</v>
      </c>
      <c r="M872">
        <v>0.50058293510857599</v>
      </c>
      <c r="N872">
        <v>0.52608128663965914</v>
      </c>
      <c r="O872">
        <v>0.28073890667401624</v>
      </c>
      <c r="P872">
        <v>6.5986564485093879E-2</v>
      </c>
      <c r="Q872">
        <v>0.16702309119637704</v>
      </c>
      <c r="R872">
        <v>0.39680563877461861</v>
      </c>
      <c r="S872">
        <v>0.11346648499722356</v>
      </c>
      <c r="T872">
        <v>0.64241767137692829</v>
      </c>
      <c r="U872">
        <v>0.79764595977689634</v>
      </c>
      <c r="V872">
        <v>0.77687828218651767</v>
      </c>
    </row>
    <row r="873" spans="2:22" x14ac:dyDescent="0.25">
      <c r="B873">
        <v>871</v>
      </c>
      <c r="C873">
        <v>3.2698953453729418E-2</v>
      </c>
      <c r="D873">
        <v>0.74047926617300863</v>
      </c>
      <c r="E873">
        <v>0.79838659747984431</v>
      </c>
      <c r="F873">
        <v>0.82197397310120301</v>
      </c>
      <c r="G873">
        <v>0.41351510558860438</v>
      </c>
      <c r="H873">
        <v>0.30449477131601199</v>
      </c>
      <c r="I873">
        <v>0.42041071240303118</v>
      </c>
      <c r="J873">
        <v>0.20948860537912584</v>
      </c>
      <c r="K873">
        <v>4.1500136299440715E-2</v>
      </c>
      <c r="L873">
        <v>0.79822937169382691</v>
      </c>
      <c r="M873">
        <v>0.1756662741749162</v>
      </c>
      <c r="N873">
        <v>0.76440183186487687</v>
      </c>
      <c r="O873">
        <v>0.45725799187447946</v>
      </c>
      <c r="P873">
        <v>4.7772274434010775E-2</v>
      </c>
      <c r="Q873">
        <v>0.9758848604373187</v>
      </c>
      <c r="R873">
        <v>0.52245884407491072</v>
      </c>
      <c r="S873">
        <v>0.94919984544010383</v>
      </c>
      <c r="T873">
        <v>0.43616103178656829</v>
      </c>
      <c r="U873">
        <v>0.50012601281445734</v>
      </c>
      <c r="V873">
        <v>0.82658628146906032</v>
      </c>
    </row>
    <row r="874" spans="2:22" x14ac:dyDescent="0.25">
      <c r="B874">
        <v>872</v>
      </c>
      <c r="C874">
        <v>0.72148449692961414</v>
      </c>
      <c r="D874">
        <v>0.21036075352098105</v>
      </c>
      <c r="E874">
        <v>3.6554795683138019E-2</v>
      </c>
      <c r="F874">
        <v>0.89626719320146897</v>
      </c>
      <c r="G874">
        <v>1.8004038983481685E-2</v>
      </c>
      <c r="H874">
        <v>0.47275337660343641</v>
      </c>
      <c r="I874">
        <v>0.34429100210337249</v>
      </c>
      <c r="J874">
        <v>0.69713402614541753</v>
      </c>
      <c r="K874">
        <v>0.44318376170401619</v>
      </c>
      <c r="L874">
        <v>0.4876593515037515</v>
      </c>
      <c r="M874">
        <v>0.53454359719390698</v>
      </c>
      <c r="N874">
        <v>0.15445962607617147</v>
      </c>
      <c r="O874">
        <v>0.33946682973885389</v>
      </c>
      <c r="P874">
        <v>0.34281075405368178</v>
      </c>
      <c r="Q874">
        <v>0.13351254541180801</v>
      </c>
      <c r="R874">
        <v>0.27943703738182446</v>
      </c>
      <c r="S874">
        <v>0.83584781093799321</v>
      </c>
      <c r="T874">
        <v>0.24576806737733126</v>
      </c>
      <c r="U874">
        <v>0.44711402182331783</v>
      </c>
      <c r="V874">
        <v>0.35231149731466438</v>
      </c>
    </row>
    <row r="875" spans="2:22" x14ac:dyDescent="0.25">
      <c r="B875">
        <v>873</v>
      </c>
      <c r="C875">
        <v>0.57745349661138978</v>
      </c>
      <c r="D875">
        <v>0.55134994854239583</v>
      </c>
      <c r="E875">
        <v>0.66010574955369972</v>
      </c>
      <c r="F875">
        <v>3.2816337048351407E-2</v>
      </c>
      <c r="G875">
        <v>0.36871493726737459</v>
      </c>
      <c r="H875">
        <v>0.71036256309018619</v>
      </c>
      <c r="I875">
        <v>0.52974177916023124</v>
      </c>
      <c r="J875">
        <v>0.87836118915369177</v>
      </c>
      <c r="K875">
        <v>0.73931672510567048</v>
      </c>
      <c r="L875">
        <v>0.94012919019101027</v>
      </c>
      <c r="M875">
        <v>0.24894755236024979</v>
      </c>
      <c r="N875">
        <v>0.49765709454042306</v>
      </c>
      <c r="O875">
        <v>0.96282292055040664</v>
      </c>
      <c r="P875">
        <v>0.58833603789435518</v>
      </c>
      <c r="Q875">
        <v>0.72567944079620039</v>
      </c>
      <c r="R875">
        <v>0.35838998788450649</v>
      </c>
      <c r="S875">
        <v>0.17625216693074552</v>
      </c>
      <c r="T875">
        <v>0.45586711487110065</v>
      </c>
      <c r="U875">
        <v>0.86515751015048048</v>
      </c>
      <c r="V875">
        <v>3.9182228234841077E-2</v>
      </c>
    </row>
    <row r="876" spans="2:22" x14ac:dyDescent="0.25">
      <c r="B876">
        <v>874</v>
      </c>
      <c r="C876">
        <v>4.0702295952767864E-2</v>
      </c>
      <c r="D876">
        <v>0.9311681857481382</v>
      </c>
      <c r="E876">
        <v>3.242665441554049E-2</v>
      </c>
      <c r="F876">
        <v>0.28333332511969633</v>
      </c>
      <c r="G876">
        <v>0.92185541572861007</v>
      </c>
      <c r="H876">
        <v>0.61529690194667008</v>
      </c>
      <c r="I876">
        <v>0.12979622054378304</v>
      </c>
      <c r="J876">
        <v>0.32114496762924816</v>
      </c>
      <c r="K876">
        <v>0.41142282856717194</v>
      </c>
      <c r="L876">
        <v>0.50678902590374086</v>
      </c>
      <c r="M876">
        <v>0.75845483673392966</v>
      </c>
      <c r="N876">
        <v>0.92520154671076615</v>
      </c>
      <c r="O876">
        <v>0.15255729648715999</v>
      </c>
      <c r="P876">
        <v>0.19512581255778461</v>
      </c>
      <c r="Q876">
        <v>0.75955700356419342</v>
      </c>
      <c r="R876">
        <v>0.2603468440982768</v>
      </c>
      <c r="S876">
        <v>0.40062246054495465</v>
      </c>
      <c r="T876">
        <v>0.33033084287607295</v>
      </c>
      <c r="U876">
        <v>0.35319950410763501</v>
      </c>
      <c r="V876">
        <v>0.53190151519876516</v>
      </c>
    </row>
    <row r="877" spans="2:22" x14ac:dyDescent="0.25">
      <c r="B877">
        <v>875</v>
      </c>
      <c r="C877">
        <v>0.85327888595142753</v>
      </c>
      <c r="D877">
        <v>0.36482466278414005</v>
      </c>
      <c r="E877">
        <v>0.32982254195775296</v>
      </c>
      <c r="F877">
        <v>0.69350209108645711</v>
      </c>
      <c r="G877">
        <v>0.7731771979193276</v>
      </c>
      <c r="H877">
        <v>0.2481704904959674</v>
      </c>
      <c r="I877">
        <v>0.44468305370233852</v>
      </c>
      <c r="J877">
        <v>0.38157848427984753</v>
      </c>
      <c r="K877">
        <v>0.53097842433334752</v>
      </c>
      <c r="L877">
        <v>0.14276660201597924</v>
      </c>
      <c r="M877">
        <v>4.3850686029335062E-2</v>
      </c>
      <c r="N877">
        <v>0.67564262298363165</v>
      </c>
      <c r="O877">
        <v>0.53626774524717735</v>
      </c>
      <c r="P877">
        <v>0.68854346257269228</v>
      </c>
      <c r="Q877">
        <v>0.17876293677332677</v>
      </c>
      <c r="R877">
        <v>0.36486730284866575</v>
      </c>
      <c r="S877">
        <v>0.84404506716602534</v>
      </c>
      <c r="T877">
        <v>0.2856630457433047</v>
      </c>
      <c r="U877">
        <v>0.11532975648972466</v>
      </c>
      <c r="V877">
        <v>0.15353663863851774</v>
      </c>
    </row>
    <row r="878" spans="2:22" x14ac:dyDescent="0.25">
      <c r="B878">
        <v>876</v>
      </c>
      <c r="C878">
        <v>0.90317098101499593</v>
      </c>
      <c r="D878">
        <v>0.8978724395147013</v>
      </c>
      <c r="E878">
        <v>0.44766665475453848</v>
      </c>
      <c r="F878">
        <v>0.12083787179786776</v>
      </c>
      <c r="G878">
        <v>0.65506583367139326</v>
      </c>
      <c r="H878">
        <v>3.9446962552807108E-2</v>
      </c>
      <c r="I878">
        <v>0.19886825830103216</v>
      </c>
      <c r="J878">
        <v>1.442849213825248E-2</v>
      </c>
      <c r="K878">
        <v>0.55219264910423904</v>
      </c>
      <c r="L878">
        <v>0.37863830195984916</v>
      </c>
      <c r="M878">
        <v>0.15303549420540286</v>
      </c>
      <c r="N878">
        <v>0.4732376029509</v>
      </c>
      <c r="O878">
        <v>7.3316153577534848E-2</v>
      </c>
      <c r="P878">
        <v>0.58034210359710858</v>
      </c>
      <c r="Q878">
        <v>0.71169181015258798</v>
      </c>
      <c r="R878">
        <v>0.69590985055098642</v>
      </c>
      <c r="S878">
        <v>0.70388619247069251</v>
      </c>
      <c r="T878">
        <v>0.48172815516588585</v>
      </c>
      <c r="U878">
        <v>0.12870361951795584</v>
      </c>
      <c r="V878">
        <v>0.83890635139608971</v>
      </c>
    </row>
    <row r="879" spans="2:22" x14ac:dyDescent="0.25">
      <c r="B879">
        <v>877</v>
      </c>
      <c r="C879">
        <v>0.84102491897787934</v>
      </c>
      <c r="D879">
        <v>0.92066931662153539</v>
      </c>
      <c r="E879">
        <v>2.812565960636082E-2</v>
      </c>
      <c r="F879">
        <v>0.88437716148931211</v>
      </c>
      <c r="G879">
        <v>0.57746793765589288</v>
      </c>
      <c r="H879">
        <v>0.21592092027183463</v>
      </c>
      <c r="I879">
        <v>0.33273155280259914</v>
      </c>
      <c r="J879">
        <v>0.47136093026176074</v>
      </c>
      <c r="K879">
        <v>0.19325287105466682</v>
      </c>
      <c r="L879">
        <v>0.32902911543554758</v>
      </c>
      <c r="M879">
        <v>0.58145776712285913</v>
      </c>
      <c r="N879">
        <v>0.53833696951324606</v>
      </c>
      <c r="O879">
        <v>6.3621704226369147E-2</v>
      </c>
      <c r="P879">
        <v>0.92041352901105444</v>
      </c>
      <c r="Q879">
        <v>0.55962831121490897</v>
      </c>
      <c r="R879">
        <v>5.7085030659111524E-2</v>
      </c>
      <c r="S879">
        <v>0.45232810985682903</v>
      </c>
      <c r="T879">
        <v>0.99091293341575337</v>
      </c>
      <c r="U879">
        <v>0.77238534128109393</v>
      </c>
      <c r="V879">
        <v>0.5781862472602175</v>
      </c>
    </row>
    <row r="880" spans="2:22" x14ac:dyDescent="0.25">
      <c r="B880">
        <v>878</v>
      </c>
      <c r="C880">
        <v>0.58758987645988459</v>
      </c>
      <c r="D880">
        <v>0.69488874393383959</v>
      </c>
      <c r="E880">
        <v>7.5663049951977701E-2</v>
      </c>
      <c r="F880">
        <v>0.15070405098031636</v>
      </c>
      <c r="G880">
        <v>0.10845960243697683</v>
      </c>
      <c r="H880">
        <v>0.17712795551070326</v>
      </c>
      <c r="I880">
        <v>6.0704373224305108E-2</v>
      </c>
      <c r="J880">
        <v>3.7593853315458503E-2</v>
      </c>
      <c r="K880">
        <v>0.27828968368038498</v>
      </c>
      <c r="L880">
        <v>8.1524696288089782E-2</v>
      </c>
      <c r="M880">
        <v>0.19233811998440586</v>
      </c>
      <c r="N880">
        <v>3.5601633541273436E-2</v>
      </c>
      <c r="O880">
        <v>0.80159327842024997</v>
      </c>
      <c r="P880">
        <v>4.2785186240325679E-2</v>
      </c>
      <c r="Q880">
        <v>0.41659238400277854</v>
      </c>
      <c r="R880">
        <v>0.82385588322211967</v>
      </c>
      <c r="S880">
        <v>0.94493332428866239</v>
      </c>
      <c r="T880">
        <v>0.12750551526051179</v>
      </c>
      <c r="U880">
        <v>0.5055260937802919</v>
      </c>
      <c r="V880">
        <v>0.77959428371230466</v>
      </c>
    </row>
    <row r="881" spans="2:22" x14ac:dyDescent="0.25">
      <c r="B881">
        <v>879</v>
      </c>
      <c r="C881">
        <v>0.46936698244561126</v>
      </c>
      <c r="D881">
        <v>0.2435210593012791</v>
      </c>
      <c r="E881">
        <v>0.97041720688984867</v>
      </c>
      <c r="F881">
        <v>0.3756786530404419</v>
      </c>
      <c r="G881">
        <v>0.68937116618111416</v>
      </c>
      <c r="H881">
        <v>0.47802816995428499</v>
      </c>
      <c r="I881">
        <v>0.14692918498224383</v>
      </c>
      <c r="J881">
        <v>0.30667071606496354</v>
      </c>
      <c r="K881">
        <v>2.9674110094163542E-2</v>
      </c>
      <c r="L881">
        <v>0.5210890242484012</v>
      </c>
      <c r="M881">
        <v>0.26604424393819137</v>
      </c>
      <c r="N881">
        <v>0.64203736556657054</v>
      </c>
      <c r="O881">
        <v>0.40779515609438155</v>
      </c>
      <c r="P881">
        <v>0.71762638895223763</v>
      </c>
      <c r="Q881">
        <v>0.85102642208876933</v>
      </c>
      <c r="R881">
        <v>0.43013238383804486</v>
      </c>
      <c r="S881">
        <v>0.69211718296347025</v>
      </c>
      <c r="T881">
        <v>0.64641509485961657</v>
      </c>
      <c r="U881">
        <v>0.54488969283635313</v>
      </c>
      <c r="V881">
        <v>0.13344238680491194</v>
      </c>
    </row>
    <row r="882" spans="2:22" x14ac:dyDescent="0.25">
      <c r="B882">
        <v>880</v>
      </c>
      <c r="C882">
        <v>0.36875839157403423</v>
      </c>
      <c r="D882">
        <v>0.1639987388781825</v>
      </c>
      <c r="E882">
        <v>0.65832450769874651</v>
      </c>
      <c r="F882">
        <v>0.6197258930546985</v>
      </c>
      <c r="G882">
        <v>0.20360542591673436</v>
      </c>
      <c r="H882">
        <v>6.9321841322556033E-3</v>
      </c>
      <c r="I882">
        <v>0.69629851095214867</v>
      </c>
      <c r="J882">
        <v>0.77558057112005763</v>
      </c>
      <c r="K882">
        <v>5.314073071959946E-2</v>
      </c>
      <c r="L882">
        <v>0.69872358719804195</v>
      </c>
      <c r="M882">
        <v>0.22379203736381914</v>
      </c>
      <c r="N882">
        <v>5.3837702463959802E-2</v>
      </c>
      <c r="O882">
        <v>0.69063248433878255</v>
      </c>
      <c r="P882">
        <v>0.18834725184709167</v>
      </c>
      <c r="Q882">
        <v>2.589271463706333E-2</v>
      </c>
      <c r="R882">
        <v>0.44257679176249054</v>
      </c>
      <c r="S882">
        <v>0.96347494896729824</v>
      </c>
      <c r="T882">
        <v>0.46912081833635799</v>
      </c>
      <c r="U882">
        <v>0.57551065880227803</v>
      </c>
      <c r="V882">
        <v>0.54329417748636377</v>
      </c>
    </row>
    <row r="883" spans="2:22" x14ac:dyDescent="0.25">
      <c r="B883">
        <v>881</v>
      </c>
      <c r="C883">
        <v>0.68434884981629063</v>
      </c>
      <c r="D883">
        <v>0.73367648260686735</v>
      </c>
      <c r="E883">
        <v>0.89371614574404301</v>
      </c>
      <c r="F883">
        <v>0.18088642801620614</v>
      </c>
      <c r="G883">
        <v>0.52974400243335706</v>
      </c>
      <c r="H883">
        <v>0.70653217126107681</v>
      </c>
      <c r="I883">
        <v>0.672415201545844</v>
      </c>
      <c r="J883">
        <v>0.16394397556812601</v>
      </c>
      <c r="K883">
        <v>0.17773547372337428</v>
      </c>
      <c r="L883">
        <v>0.7490525459834898</v>
      </c>
      <c r="M883">
        <v>0.24542902087417762</v>
      </c>
      <c r="N883">
        <v>0.89498708048069231</v>
      </c>
      <c r="O883">
        <v>0.46639065858129225</v>
      </c>
      <c r="P883">
        <v>0.62180594139792222</v>
      </c>
      <c r="Q883">
        <v>0.5088609764228309</v>
      </c>
      <c r="R883">
        <v>0.88155819019916537</v>
      </c>
      <c r="S883">
        <v>0.24816933625332727</v>
      </c>
      <c r="T883">
        <v>0.77407523825456703</v>
      </c>
      <c r="U883">
        <v>8.6320139971316268E-2</v>
      </c>
      <c r="V883">
        <v>3.2734249036928453E-2</v>
      </c>
    </row>
    <row r="884" spans="2:22" x14ac:dyDescent="0.25">
      <c r="B884">
        <v>882</v>
      </c>
      <c r="C884">
        <v>0.21992625285926937</v>
      </c>
      <c r="D884">
        <v>0.37239394994207098</v>
      </c>
      <c r="E884">
        <v>0.35713722592094665</v>
      </c>
      <c r="F884">
        <v>0.97865393510447962</v>
      </c>
      <c r="G884">
        <v>0.84036220237111348</v>
      </c>
      <c r="H884">
        <v>0.52907966525495431</v>
      </c>
      <c r="I884">
        <v>0.51733826471883249</v>
      </c>
      <c r="J884">
        <v>0.6875872691208722</v>
      </c>
      <c r="K884">
        <v>0.94561459642758372</v>
      </c>
      <c r="L884">
        <v>0.34005742771901382</v>
      </c>
      <c r="M884">
        <v>0.3171950943862254</v>
      </c>
      <c r="N884">
        <v>0.59364583183365349</v>
      </c>
      <c r="O884">
        <v>7.7060197791017915E-2</v>
      </c>
      <c r="P884">
        <v>0.13169038303902791</v>
      </c>
      <c r="Q884">
        <v>0.14757999126569121</v>
      </c>
      <c r="R884">
        <v>0.97091702410539593</v>
      </c>
      <c r="S884">
        <v>0.85039125285180273</v>
      </c>
      <c r="T884">
        <v>0.6314051846114721</v>
      </c>
      <c r="U884">
        <v>0.54990637243405516</v>
      </c>
      <c r="V884">
        <v>0.64359975592198104</v>
      </c>
    </row>
    <row r="885" spans="2:22" x14ac:dyDescent="0.25">
      <c r="B885">
        <v>883</v>
      </c>
      <c r="C885">
        <v>0.78495779551944889</v>
      </c>
      <c r="D885">
        <v>0.23379031887567536</v>
      </c>
      <c r="E885">
        <v>0.86235023953349099</v>
      </c>
      <c r="F885">
        <v>0.41869635577032538</v>
      </c>
      <c r="G885">
        <v>0.71952883405824686</v>
      </c>
      <c r="H885">
        <v>0.85033295377792273</v>
      </c>
      <c r="I885">
        <v>0.87962353122820081</v>
      </c>
      <c r="J885">
        <v>0.3693156117122891</v>
      </c>
      <c r="K885">
        <v>0.40229015209024954</v>
      </c>
      <c r="L885">
        <v>0.66816089298117887</v>
      </c>
      <c r="M885">
        <v>0.46492870074286774</v>
      </c>
      <c r="N885">
        <v>6.2636155537418858E-3</v>
      </c>
      <c r="O885">
        <v>0.23059475000079388</v>
      </c>
      <c r="P885">
        <v>0.30088248595511935</v>
      </c>
      <c r="Q885">
        <v>0.20703398787249938</v>
      </c>
      <c r="R885">
        <v>0.43596273792354179</v>
      </c>
      <c r="S885">
        <v>0.40270912270395964</v>
      </c>
      <c r="T885">
        <v>0.63848502610169167</v>
      </c>
      <c r="U885">
        <v>0.72197689678916799</v>
      </c>
      <c r="V885">
        <v>0.90112517578660523</v>
      </c>
    </row>
    <row r="886" spans="2:22" x14ac:dyDescent="0.25">
      <c r="B886">
        <v>884</v>
      </c>
      <c r="C886">
        <v>0.71370923398511632</v>
      </c>
      <c r="D886">
        <v>0.72829615120823821</v>
      </c>
      <c r="E886">
        <v>0.71160087635389524</v>
      </c>
      <c r="F886">
        <v>0.55036528679134866</v>
      </c>
      <c r="G886">
        <v>0.40301458397251544</v>
      </c>
      <c r="H886">
        <v>2.2007594755812931E-3</v>
      </c>
      <c r="I886">
        <v>7.2605348336259201E-2</v>
      </c>
      <c r="J886">
        <v>0.61167968119646221</v>
      </c>
      <c r="K886">
        <v>0.1793530740753273</v>
      </c>
      <c r="L886">
        <v>0.57798934733875651</v>
      </c>
      <c r="M886">
        <v>5.2868672923110704E-2</v>
      </c>
      <c r="N886">
        <v>0.23840750084950368</v>
      </c>
      <c r="O886">
        <v>0.56911325873917007</v>
      </c>
      <c r="P886">
        <v>1.2234818030767869E-2</v>
      </c>
      <c r="Q886">
        <v>0.75424416199765143</v>
      </c>
      <c r="R886">
        <v>0.20490734502417318</v>
      </c>
      <c r="S886">
        <v>7.3891074427644199E-2</v>
      </c>
      <c r="T886">
        <v>0.81116723246616207</v>
      </c>
      <c r="U886">
        <v>0.79449414623408376</v>
      </c>
      <c r="V886">
        <v>0.48456146368991515</v>
      </c>
    </row>
    <row r="887" spans="2:22" x14ac:dyDescent="0.25">
      <c r="B887">
        <v>885</v>
      </c>
      <c r="C887">
        <v>0.85152284889944418</v>
      </c>
      <c r="D887">
        <v>0.55121041931761217</v>
      </c>
      <c r="E887">
        <v>0.76726856595644066</v>
      </c>
      <c r="F887">
        <v>0.92658780716780798</v>
      </c>
      <c r="G887">
        <v>0.3086150897736859</v>
      </c>
      <c r="H887">
        <v>0.70966335963642013</v>
      </c>
      <c r="I887">
        <v>0.34638719619202663</v>
      </c>
      <c r="J887">
        <v>0.22862788938454415</v>
      </c>
      <c r="K887">
        <v>0.74398336043484914</v>
      </c>
      <c r="L887">
        <v>0.41268952569340556</v>
      </c>
      <c r="M887">
        <v>0.85140837366701461</v>
      </c>
      <c r="N887">
        <v>0.84749178030217043</v>
      </c>
      <c r="O887">
        <v>0.79165405400964239</v>
      </c>
      <c r="P887">
        <v>0.43626013803655805</v>
      </c>
      <c r="Q887">
        <v>0.93837690695372622</v>
      </c>
      <c r="R887">
        <v>0.91575020723531941</v>
      </c>
      <c r="S887">
        <v>0.33068407715643122</v>
      </c>
      <c r="T887">
        <v>0.68486448168264347</v>
      </c>
      <c r="U887">
        <v>0.88056620292380328</v>
      </c>
      <c r="V887">
        <v>0.99506641243858596</v>
      </c>
    </row>
    <row r="888" spans="2:22" x14ac:dyDescent="0.25">
      <c r="B888">
        <v>886</v>
      </c>
      <c r="C888">
        <v>9.2218947171185839E-2</v>
      </c>
      <c r="D888">
        <v>0.80982110044595679</v>
      </c>
      <c r="E888">
        <v>0.52111162593761229</v>
      </c>
      <c r="F888">
        <v>0.50978649525925324</v>
      </c>
      <c r="G888">
        <v>0.13422313215197512</v>
      </c>
      <c r="H888">
        <v>0.99194523162238935</v>
      </c>
      <c r="I888">
        <v>0.89326087685603373</v>
      </c>
      <c r="J888">
        <v>0.43742822245423341</v>
      </c>
      <c r="K888">
        <v>0.11328970506498992</v>
      </c>
      <c r="L888">
        <v>0.71895497935832919</v>
      </c>
      <c r="M888">
        <v>0.26102983774747202</v>
      </c>
      <c r="N888">
        <v>0.77437973234368163</v>
      </c>
      <c r="O888">
        <v>0.3551704676800731</v>
      </c>
      <c r="P888">
        <v>0.54953919395885409</v>
      </c>
      <c r="Q888">
        <v>0.66052745002292035</v>
      </c>
      <c r="R888">
        <v>0.32127334970949972</v>
      </c>
      <c r="S888">
        <v>0.75319556705030055</v>
      </c>
      <c r="T888">
        <v>0.76930339733367692</v>
      </c>
      <c r="U888">
        <v>0.87704256370776523</v>
      </c>
      <c r="V888">
        <v>0.29134719641961171</v>
      </c>
    </row>
    <row r="889" spans="2:22" x14ac:dyDescent="0.25">
      <c r="B889">
        <v>887</v>
      </c>
      <c r="C889">
        <v>0.68356503205218511</v>
      </c>
      <c r="D889">
        <v>0.52174905636846214</v>
      </c>
      <c r="E889">
        <v>6.8237870988761884E-2</v>
      </c>
      <c r="F889">
        <v>0.57794066466504046</v>
      </c>
      <c r="G889">
        <v>0.2282297063582277</v>
      </c>
      <c r="H889">
        <v>0.53404148057669643</v>
      </c>
      <c r="I889">
        <v>0.42844773173100248</v>
      </c>
      <c r="J889">
        <v>0.58499937373424427</v>
      </c>
      <c r="K889">
        <v>0.28824520578614354</v>
      </c>
      <c r="L889">
        <v>0.47779380569009522</v>
      </c>
      <c r="M889">
        <v>0.28974299355324318</v>
      </c>
      <c r="N889">
        <v>0.43638927217226553</v>
      </c>
      <c r="O889">
        <v>0.94353497451105928</v>
      </c>
      <c r="P889">
        <v>0.56455863596594824</v>
      </c>
      <c r="Q889">
        <v>0.92468717167184433</v>
      </c>
      <c r="R889">
        <v>0.30817339997226512</v>
      </c>
      <c r="S889">
        <v>0.52401198715756392</v>
      </c>
      <c r="T889">
        <v>0.78423333876288748</v>
      </c>
      <c r="U889">
        <v>0.13162593431258252</v>
      </c>
      <c r="V889">
        <v>0.53683906145359761</v>
      </c>
    </row>
    <row r="890" spans="2:22" x14ac:dyDescent="0.25">
      <c r="B890">
        <v>888</v>
      </c>
      <c r="C890">
        <v>9.6467167030015899E-2</v>
      </c>
      <c r="D890">
        <v>0.76931312266848462</v>
      </c>
      <c r="E890">
        <v>0.12313032731875029</v>
      </c>
      <c r="F890">
        <v>0.20143230960528946</v>
      </c>
      <c r="G890">
        <v>0.32675756571512959</v>
      </c>
      <c r="H890">
        <v>0.9621157692123079</v>
      </c>
      <c r="I890">
        <v>0.56088626581532464</v>
      </c>
      <c r="J890">
        <v>0.27688856057100608</v>
      </c>
      <c r="K890">
        <v>0.51826224445403968</v>
      </c>
      <c r="L890">
        <v>0.35276804795988781</v>
      </c>
      <c r="M890">
        <v>0.68159975032468223</v>
      </c>
      <c r="N890">
        <v>0.80179901418632848</v>
      </c>
      <c r="O890">
        <v>0.20900406090611545</v>
      </c>
      <c r="P890">
        <v>0.73968212272364209</v>
      </c>
      <c r="Q890">
        <v>0.604986848308251</v>
      </c>
      <c r="R890">
        <v>0.3090661742510914</v>
      </c>
      <c r="S890">
        <v>0.3043839660315395</v>
      </c>
      <c r="T890">
        <v>0.90690661855172849</v>
      </c>
      <c r="U890">
        <v>0.79043298385489313</v>
      </c>
      <c r="V890">
        <v>0.7610140514394752</v>
      </c>
    </row>
    <row r="891" spans="2:22" x14ac:dyDescent="0.25">
      <c r="B891">
        <v>889</v>
      </c>
      <c r="C891">
        <v>0.91448942242311793</v>
      </c>
      <c r="D891">
        <v>0.81672804987657299</v>
      </c>
      <c r="E891">
        <v>0.15784975162488424</v>
      </c>
      <c r="F891">
        <v>0.28440497103961082</v>
      </c>
      <c r="G891">
        <v>0.48540890674874371</v>
      </c>
      <c r="H891">
        <v>0.49213552052460274</v>
      </c>
      <c r="I891">
        <v>0.32499288226840495</v>
      </c>
      <c r="J891">
        <v>0.87913207138439398</v>
      </c>
      <c r="K891">
        <v>0.87817118921774462</v>
      </c>
      <c r="L891">
        <v>3.288849585488185E-2</v>
      </c>
      <c r="M891">
        <v>5.4705372799332963E-3</v>
      </c>
      <c r="N891">
        <v>0.43977868100406958</v>
      </c>
      <c r="O891">
        <v>0.53993216245799935</v>
      </c>
      <c r="P891">
        <v>0.86710325612718231</v>
      </c>
      <c r="Q891">
        <v>0.91002790757885355</v>
      </c>
      <c r="R891">
        <v>0.26707820240783864</v>
      </c>
      <c r="S891">
        <v>0.1414904958613985</v>
      </c>
      <c r="T891">
        <v>0.91371985171799586</v>
      </c>
      <c r="U891">
        <v>0.70870761070351396</v>
      </c>
      <c r="V891">
        <v>0.41419501626575794</v>
      </c>
    </row>
    <row r="892" spans="2:22" x14ac:dyDescent="0.25">
      <c r="B892">
        <v>890</v>
      </c>
      <c r="C892">
        <v>0.17593418394182958</v>
      </c>
      <c r="D892">
        <v>0.70935161450090622</v>
      </c>
      <c r="E892">
        <v>0.82498990678302553</v>
      </c>
      <c r="F892">
        <v>0.79473184821505183</v>
      </c>
      <c r="G892">
        <v>0.21802050060485301</v>
      </c>
      <c r="H892">
        <v>0.48190254741568728</v>
      </c>
      <c r="I892">
        <v>0.35643454021349985</v>
      </c>
      <c r="J892">
        <v>7.6135254832869315E-2</v>
      </c>
      <c r="K892">
        <v>0.66921510842236276</v>
      </c>
      <c r="L892">
        <v>0.18442613345781833</v>
      </c>
      <c r="M892">
        <v>0.29140589786939608</v>
      </c>
      <c r="N892">
        <v>0.19382478901515121</v>
      </c>
      <c r="O892">
        <v>0.68402933736363902</v>
      </c>
      <c r="P892">
        <v>0.8228287456722736</v>
      </c>
      <c r="Q892">
        <v>0.86141936196754409</v>
      </c>
      <c r="R892">
        <v>0.33497121933138718</v>
      </c>
      <c r="S892">
        <v>0.5544168982653217</v>
      </c>
      <c r="T892">
        <v>0.40508993645158942</v>
      </c>
      <c r="U892">
        <v>0.83428291671740218</v>
      </c>
      <c r="V892">
        <v>0.83550853703206229</v>
      </c>
    </row>
    <row r="893" spans="2:22" x14ac:dyDescent="0.25">
      <c r="B893">
        <v>891</v>
      </c>
      <c r="C893">
        <v>0.84938357636033368</v>
      </c>
      <c r="D893">
        <v>0.97750275013159627</v>
      </c>
      <c r="E893">
        <v>0.37953708800391617</v>
      </c>
      <c r="F893">
        <v>0.445577273266208</v>
      </c>
      <c r="G893">
        <v>3.867501081440472E-2</v>
      </c>
      <c r="H893">
        <v>6.2022578957442898E-2</v>
      </c>
      <c r="I893">
        <v>0.85011568899159062</v>
      </c>
      <c r="J893">
        <v>0.17578382347853339</v>
      </c>
      <c r="K893">
        <v>0.52018995580064598</v>
      </c>
      <c r="L893">
        <v>0.11657620442674821</v>
      </c>
      <c r="M893">
        <v>0.6457046995211011</v>
      </c>
      <c r="N893">
        <v>0.24206616334654307</v>
      </c>
      <c r="O893">
        <v>0.98801261451329769</v>
      </c>
      <c r="P893">
        <v>0.22875139009240519</v>
      </c>
      <c r="Q893">
        <v>0.61086671670078951</v>
      </c>
      <c r="R893">
        <v>0.15317982558164722</v>
      </c>
      <c r="S893">
        <v>0.59026354067144471</v>
      </c>
      <c r="T893">
        <v>0.63024358597003882</v>
      </c>
      <c r="U893">
        <v>0.54372030404036265</v>
      </c>
      <c r="V893">
        <v>0.43054427444080301</v>
      </c>
    </row>
    <row r="894" spans="2:22" x14ac:dyDescent="0.25">
      <c r="B894">
        <v>892</v>
      </c>
      <c r="C894">
        <v>9.4001142876639854E-2</v>
      </c>
      <c r="D894">
        <v>0.21883616885957258</v>
      </c>
      <c r="E894">
        <v>0.39833246735505456</v>
      </c>
      <c r="F894">
        <v>0.12288647099140659</v>
      </c>
      <c r="G894">
        <v>0.30923357573255217</v>
      </c>
      <c r="H894">
        <v>0.76881264757605772</v>
      </c>
      <c r="I894">
        <v>0.18875264072931386</v>
      </c>
      <c r="J894">
        <v>0.8666081288878269</v>
      </c>
      <c r="K894">
        <v>0.99821525102135578</v>
      </c>
      <c r="L894">
        <v>0.24683501641413441</v>
      </c>
      <c r="M894">
        <v>0.99622279853714524</v>
      </c>
      <c r="N894">
        <v>0.3904479135997081</v>
      </c>
      <c r="O894">
        <v>0.81466742415815752</v>
      </c>
      <c r="P894">
        <v>0.12598520119989631</v>
      </c>
      <c r="Q894">
        <v>0.11187613545181674</v>
      </c>
      <c r="R894">
        <v>0.887271141836111</v>
      </c>
      <c r="S894">
        <v>0.68684151360155821</v>
      </c>
      <c r="T894">
        <v>0.10758590698366</v>
      </c>
      <c r="U894">
        <v>0.98557674107215976</v>
      </c>
      <c r="V894">
        <v>0.8733811584889084</v>
      </c>
    </row>
    <row r="895" spans="2:22" x14ac:dyDescent="0.25">
      <c r="B895">
        <v>893</v>
      </c>
      <c r="C895">
        <v>0.96052433974082962</v>
      </c>
      <c r="D895">
        <v>0.41526023012353974</v>
      </c>
      <c r="E895">
        <v>0.5436956129407795</v>
      </c>
      <c r="F895">
        <v>0.33488237118783903</v>
      </c>
      <c r="G895">
        <v>0.21340019389289466</v>
      </c>
      <c r="H895">
        <v>0.77789429529510468</v>
      </c>
      <c r="I895">
        <v>0.99940286457228056</v>
      </c>
      <c r="J895">
        <v>0.60552814753435058</v>
      </c>
      <c r="K895">
        <v>0.63653683837023611</v>
      </c>
      <c r="L895">
        <v>0.31271742644541511</v>
      </c>
      <c r="M895">
        <v>0.15029658639094423</v>
      </c>
      <c r="N895">
        <v>0.46720485926310129</v>
      </c>
      <c r="O895">
        <v>1.8309216338509238E-2</v>
      </c>
      <c r="P895">
        <v>0.65992917391629047</v>
      </c>
      <c r="Q895">
        <v>0.12720999390177568</v>
      </c>
      <c r="R895">
        <v>0.29025929648219861</v>
      </c>
      <c r="S895">
        <v>0.70245240860153046</v>
      </c>
      <c r="T895">
        <v>0.58490902572616177</v>
      </c>
      <c r="U895">
        <v>0.67337338028159532</v>
      </c>
      <c r="V895">
        <v>0.44643817433151156</v>
      </c>
    </row>
    <row r="896" spans="2:22" x14ac:dyDescent="0.25">
      <c r="B896">
        <v>894</v>
      </c>
      <c r="C896">
        <v>0.68337806911856647</v>
      </c>
      <c r="D896">
        <v>0.19720515518993409</v>
      </c>
      <c r="E896">
        <v>0.81017532373372436</v>
      </c>
      <c r="F896">
        <v>0.63834694913232326</v>
      </c>
      <c r="G896">
        <v>0.46892670121001645</v>
      </c>
      <c r="H896">
        <v>2.0093412560899582E-2</v>
      </c>
      <c r="I896">
        <v>0.44353408449125453</v>
      </c>
      <c r="J896">
        <v>7.2475476744485512E-2</v>
      </c>
      <c r="K896">
        <v>5.7468500977756909E-2</v>
      </c>
      <c r="L896">
        <v>0.11007222673649286</v>
      </c>
      <c r="M896">
        <v>0.60537392424422887</v>
      </c>
      <c r="N896">
        <v>0.22887705908070721</v>
      </c>
      <c r="O896">
        <v>0.93054172074913133</v>
      </c>
      <c r="P896">
        <v>0.33018409310034125</v>
      </c>
      <c r="Q896">
        <v>7.9683878286958887E-2</v>
      </c>
      <c r="R896">
        <v>0.69188735637975896</v>
      </c>
      <c r="S896">
        <v>8.0938812621078826E-2</v>
      </c>
      <c r="T896">
        <v>8.331775631916738E-2</v>
      </c>
      <c r="U896">
        <v>0.56886008088104933</v>
      </c>
      <c r="V896">
        <v>0.90694560145315539</v>
      </c>
    </row>
    <row r="897" spans="2:22" x14ac:dyDescent="0.25">
      <c r="B897">
        <v>895</v>
      </c>
      <c r="C897">
        <v>0.69784379667407226</v>
      </c>
      <c r="D897">
        <v>0.1722632473708634</v>
      </c>
      <c r="E897">
        <v>0.98527596971388842</v>
      </c>
      <c r="F897">
        <v>0.89503815347359739</v>
      </c>
      <c r="G897">
        <v>0.83678880092737273</v>
      </c>
      <c r="H897">
        <v>0.79498049076052824</v>
      </c>
      <c r="I897">
        <v>0.16712802963783546</v>
      </c>
      <c r="J897">
        <v>0.98864357952483561</v>
      </c>
      <c r="K897">
        <v>0.29837695882326454</v>
      </c>
      <c r="L897">
        <v>0.90265646393314869</v>
      </c>
      <c r="M897">
        <v>5.3791889321431086E-2</v>
      </c>
      <c r="N897">
        <v>0.21847749313871834</v>
      </c>
      <c r="O897">
        <v>0.62913818092346396</v>
      </c>
      <c r="P897">
        <v>0.34633876471577607</v>
      </c>
      <c r="Q897">
        <v>0.77246864735176057</v>
      </c>
      <c r="R897">
        <v>0.26591344191594413</v>
      </c>
      <c r="S897">
        <v>0.72990616829214372</v>
      </c>
      <c r="T897">
        <v>0.46315669549843896</v>
      </c>
      <c r="U897">
        <v>0.28106235479919861</v>
      </c>
      <c r="V897">
        <v>0.62327379474276712</v>
      </c>
    </row>
    <row r="898" spans="2:22" x14ac:dyDescent="0.25">
      <c r="B898">
        <v>896</v>
      </c>
      <c r="C898">
        <v>0.55404118724558682</v>
      </c>
      <c r="D898">
        <v>0.44531663509125163</v>
      </c>
      <c r="E898">
        <v>0.37340834576278237</v>
      </c>
      <c r="F898">
        <v>0.97474604485519123</v>
      </c>
      <c r="G898">
        <v>0.34029379288440076</v>
      </c>
      <c r="H898">
        <v>0.75407915354156629</v>
      </c>
      <c r="I898">
        <v>0.4637443987049521</v>
      </c>
      <c r="J898">
        <v>0.98726195626959079</v>
      </c>
      <c r="K898">
        <v>0.67598970224288846</v>
      </c>
      <c r="L898">
        <v>0.6597725449982339</v>
      </c>
      <c r="M898">
        <v>0.85774098617751093</v>
      </c>
      <c r="N898">
        <v>0.91755484578974311</v>
      </c>
      <c r="O898">
        <v>0.57036637218865049</v>
      </c>
      <c r="P898">
        <v>0.78709430607482189</v>
      </c>
      <c r="Q898">
        <v>0.72633132734162142</v>
      </c>
      <c r="R898">
        <v>0.16730851350027476</v>
      </c>
      <c r="S898">
        <v>0.47355264083323179</v>
      </c>
      <c r="T898">
        <v>0.13706963935607086</v>
      </c>
      <c r="U898">
        <v>0.71058488577708268</v>
      </c>
      <c r="V898">
        <v>0.39576118240220293</v>
      </c>
    </row>
    <row r="899" spans="2:22" x14ac:dyDescent="0.25">
      <c r="B899">
        <v>897</v>
      </c>
      <c r="C899">
        <v>0.83920574635164069</v>
      </c>
      <c r="D899">
        <v>0.86252459119674807</v>
      </c>
      <c r="E899">
        <v>0.38154099259255592</v>
      </c>
      <c r="F899">
        <v>0.80449218406387524</v>
      </c>
      <c r="G899">
        <v>0.43993637744243053</v>
      </c>
      <c r="H899">
        <v>0.50074043090635634</v>
      </c>
      <c r="I899">
        <v>0.7168957271557943</v>
      </c>
      <c r="J899">
        <v>0.60564139536917994</v>
      </c>
      <c r="K899">
        <v>0.95621665945249834</v>
      </c>
      <c r="L899">
        <v>0.16982590960710309</v>
      </c>
      <c r="M899">
        <v>0.49666886766552931</v>
      </c>
      <c r="N899">
        <v>0.74094017914485821</v>
      </c>
      <c r="O899">
        <v>0.68043911911177113</v>
      </c>
      <c r="P899">
        <v>5.7522403882966255E-2</v>
      </c>
      <c r="Q899">
        <v>0.49281936317554997</v>
      </c>
      <c r="R899">
        <v>0.54708125755087167</v>
      </c>
      <c r="S899">
        <v>0.17440303964134651</v>
      </c>
      <c r="T899">
        <v>0.25112675410300778</v>
      </c>
      <c r="U899">
        <v>0.82026047756864529</v>
      </c>
      <c r="V899">
        <v>0.6749958117184347</v>
      </c>
    </row>
    <row r="900" spans="2:22" x14ac:dyDescent="0.25">
      <c r="B900">
        <v>898</v>
      </c>
      <c r="C900">
        <v>2.7831948724423405E-2</v>
      </c>
      <c r="D900">
        <v>0.66161096618864068</v>
      </c>
      <c r="E900">
        <v>0.41227234232763998</v>
      </c>
      <c r="F900">
        <v>0.36431240169411372</v>
      </c>
      <c r="G900">
        <v>7.4534867384709935E-2</v>
      </c>
      <c r="H900">
        <v>0.5209880343220803</v>
      </c>
      <c r="I900">
        <v>0.11118434852719838</v>
      </c>
      <c r="J900">
        <v>0.49749101658384154</v>
      </c>
      <c r="K900">
        <v>0.76442024475622894</v>
      </c>
      <c r="L900">
        <v>9.6067063667772956E-3</v>
      </c>
      <c r="M900">
        <v>0.60227567355440481</v>
      </c>
      <c r="N900">
        <v>0.63363519574584126</v>
      </c>
      <c r="O900">
        <v>0.15523615653640466</v>
      </c>
      <c r="P900">
        <v>0.7521733127299246</v>
      </c>
      <c r="Q900">
        <v>0.4835202665078473</v>
      </c>
      <c r="R900">
        <v>0.28798092096574646</v>
      </c>
      <c r="S900">
        <v>1.6977128731483049E-2</v>
      </c>
      <c r="T900">
        <v>0.90913240544175022</v>
      </c>
      <c r="U900">
        <v>0.68475602209925523</v>
      </c>
      <c r="V900">
        <v>0.34741853015212798</v>
      </c>
    </row>
    <row r="901" spans="2:22" x14ac:dyDescent="0.25">
      <c r="B901">
        <v>899</v>
      </c>
      <c r="C901">
        <v>0.58544943162716301</v>
      </c>
      <c r="D901">
        <v>0.94190874681574344</v>
      </c>
      <c r="E901">
        <v>0.39401938356748811</v>
      </c>
      <c r="F901">
        <v>0.91050277184362072</v>
      </c>
      <c r="G901">
        <v>0.74308382219461055</v>
      </c>
      <c r="H901">
        <v>0.16719010904909126</v>
      </c>
      <c r="I901">
        <v>0.5151504062459209</v>
      </c>
      <c r="J901">
        <v>0.54433519610377412</v>
      </c>
      <c r="K901">
        <v>0.52940334503806596</v>
      </c>
      <c r="L901">
        <v>0.35634930665951625</v>
      </c>
      <c r="M901">
        <v>0.12736033579128048</v>
      </c>
      <c r="N901">
        <v>0.52294013991761634</v>
      </c>
      <c r="O901">
        <v>0.36729443129052353</v>
      </c>
      <c r="P901">
        <v>6.1917428371556227E-2</v>
      </c>
      <c r="Q901">
        <v>0.33468035014094522</v>
      </c>
      <c r="R901">
        <v>0.55282716420668288</v>
      </c>
      <c r="S901">
        <v>0.86756999094610698</v>
      </c>
      <c r="T901">
        <v>0.96673610777342223</v>
      </c>
      <c r="U901">
        <v>0.44021086014432775</v>
      </c>
      <c r="V901">
        <v>0.39515530065512117</v>
      </c>
    </row>
    <row r="902" spans="2:22" x14ac:dyDescent="0.25">
      <c r="B902">
        <v>900</v>
      </c>
      <c r="C902">
        <v>0.19696656311288274</v>
      </c>
      <c r="D902">
        <v>0.19874709687363534</v>
      </c>
      <c r="E902">
        <v>9.0015451291182824E-2</v>
      </c>
      <c r="F902">
        <v>0.74044653725735721</v>
      </c>
      <c r="G902">
        <v>6.4367752449409288E-2</v>
      </c>
      <c r="H902">
        <v>0.39580521979308791</v>
      </c>
      <c r="I902">
        <v>0.25689238399456182</v>
      </c>
      <c r="J902">
        <v>0.16369517693364077</v>
      </c>
      <c r="K902">
        <v>0.81508171491191406</v>
      </c>
      <c r="L902">
        <v>0.23592349301818527</v>
      </c>
      <c r="M902">
        <v>7.2310849585947246E-2</v>
      </c>
      <c r="N902">
        <v>0.54890422958085239</v>
      </c>
      <c r="O902">
        <v>4.3312322748971788E-3</v>
      </c>
      <c r="P902">
        <v>0.78847749245340903</v>
      </c>
      <c r="Q902">
        <v>0.62931352921148709</v>
      </c>
      <c r="R902">
        <v>0.47228752527500628</v>
      </c>
      <c r="S902">
        <v>0.10319527806554607</v>
      </c>
      <c r="T902">
        <v>0.75243090716218419</v>
      </c>
      <c r="U902">
        <v>0.16172836641041899</v>
      </c>
      <c r="V902">
        <v>0.11267917619412615</v>
      </c>
    </row>
    <row r="903" spans="2:22" x14ac:dyDescent="0.25">
      <c r="B903">
        <v>901</v>
      </c>
      <c r="C903">
        <v>0.30224060437569289</v>
      </c>
      <c r="D903">
        <v>7.5205839202107327E-2</v>
      </c>
      <c r="E903">
        <v>0.69458282376153146</v>
      </c>
      <c r="F903">
        <v>0.67503385152617446</v>
      </c>
      <c r="G903">
        <v>0.13537030219930735</v>
      </c>
      <c r="H903">
        <v>0.9523971860829521</v>
      </c>
      <c r="I903">
        <v>0.9424816439474617</v>
      </c>
      <c r="J903">
        <v>0.77632534143942311</v>
      </c>
      <c r="K903">
        <v>0.53182860369737495</v>
      </c>
      <c r="L903">
        <v>0.76289054906914466</v>
      </c>
      <c r="M903">
        <v>0.41750620491810198</v>
      </c>
      <c r="N903">
        <v>3.0401681073562337E-2</v>
      </c>
      <c r="O903">
        <v>0.81585298247111693</v>
      </c>
      <c r="P903">
        <v>0.42956922779191409</v>
      </c>
      <c r="Q903">
        <v>5.9342318430428698E-2</v>
      </c>
      <c r="R903">
        <v>0.6555576824241296</v>
      </c>
      <c r="S903">
        <v>0.56428126980320581</v>
      </c>
      <c r="T903">
        <v>0.42448332830911628</v>
      </c>
      <c r="U903">
        <v>0.50848565316542627</v>
      </c>
      <c r="V903">
        <v>0.52033925213543686</v>
      </c>
    </row>
    <row r="904" spans="2:22" x14ac:dyDescent="0.25">
      <c r="B904">
        <v>902</v>
      </c>
      <c r="C904">
        <v>0.52678111095934366</v>
      </c>
      <c r="D904">
        <v>0.44698253018523193</v>
      </c>
      <c r="E904">
        <v>0.1557742718876467</v>
      </c>
      <c r="F904">
        <v>0.99371361042753326</v>
      </c>
      <c r="G904">
        <v>0.32808846631030719</v>
      </c>
      <c r="H904">
        <v>0.28417294254237646</v>
      </c>
      <c r="I904">
        <v>0.37344559393989307</v>
      </c>
      <c r="J904">
        <v>0.32862021117379703</v>
      </c>
      <c r="K904">
        <v>0.7328780775119168</v>
      </c>
      <c r="L904">
        <v>0.67768770744148843</v>
      </c>
      <c r="M904">
        <v>0.69288405884283311</v>
      </c>
      <c r="N904">
        <v>0.13045249017536742</v>
      </c>
      <c r="O904">
        <v>0.90003704432435483</v>
      </c>
      <c r="P904">
        <v>0.3539781179225594</v>
      </c>
      <c r="Q904">
        <v>0.98425490282057737</v>
      </c>
      <c r="R904">
        <v>4.4015613639931228E-2</v>
      </c>
      <c r="S904">
        <v>0.22015838774347607</v>
      </c>
      <c r="T904">
        <v>0.21251866596640667</v>
      </c>
      <c r="U904">
        <v>0.84024932773705441</v>
      </c>
      <c r="V904">
        <v>5.859690582901389E-2</v>
      </c>
    </row>
    <row r="905" spans="2:22" x14ac:dyDescent="0.25">
      <c r="B905">
        <v>903</v>
      </c>
      <c r="C905">
        <v>0.38292647862300733</v>
      </c>
      <c r="D905">
        <v>0.35965518053938439</v>
      </c>
      <c r="E905">
        <v>0.73028651865932659</v>
      </c>
      <c r="F905">
        <v>0.53159326082329184</v>
      </c>
      <c r="G905">
        <v>0.70234825190369765</v>
      </c>
      <c r="H905">
        <v>0.49957075777408999</v>
      </c>
      <c r="I905">
        <v>0.7728613596078191</v>
      </c>
      <c r="J905">
        <v>0.27760586010523802</v>
      </c>
      <c r="K905">
        <v>0.61981602719874851</v>
      </c>
      <c r="L905">
        <v>0.8803967654249496</v>
      </c>
      <c r="M905">
        <v>7.2300336328682047E-2</v>
      </c>
      <c r="N905">
        <v>5.1479322180449261E-2</v>
      </c>
      <c r="O905">
        <v>0.98891080563925593</v>
      </c>
      <c r="P905">
        <v>0.14422820028919037</v>
      </c>
      <c r="Q905">
        <v>0.43285232638382243</v>
      </c>
      <c r="R905">
        <v>0.8484561106579056</v>
      </c>
      <c r="S905">
        <v>0.46576160474641837</v>
      </c>
      <c r="T905">
        <v>0.1620190180201595</v>
      </c>
      <c r="U905">
        <v>6.0167929167902479E-2</v>
      </c>
      <c r="V905">
        <v>0.18021832119531744</v>
      </c>
    </row>
    <row r="906" spans="2:22" x14ac:dyDescent="0.25">
      <c r="B906">
        <v>904</v>
      </c>
      <c r="C906">
        <v>0.37163652698103622</v>
      </c>
      <c r="D906">
        <v>0.11280319917242099</v>
      </c>
      <c r="E906">
        <v>0.96704075947396628</v>
      </c>
      <c r="F906">
        <v>0.65214983972109941</v>
      </c>
      <c r="G906">
        <v>0.8594480277977683</v>
      </c>
      <c r="H906">
        <v>0.39317575631791879</v>
      </c>
      <c r="I906">
        <v>0.23540267146453964</v>
      </c>
      <c r="J906">
        <v>4.7284844381597857E-2</v>
      </c>
      <c r="K906">
        <v>0.448491915208729</v>
      </c>
      <c r="L906">
        <v>0.3815198250111056</v>
      </c>
      <c r="M906">
        <v>0.26840294380266982</v>
      </c>
      <c r="N906">
        <v>4.0253928239554426E-2</v>
      </c>
      <c r="O906">
        <v>0.86930257909069053</v>
      </c>
      <c r="P906">
        <v>0.29547864377321265</v>
      </c>
      <c r="Q906">
        <v>0.51491702455222121</v>
      </c>
      <c r="R906">
        <v>0.47069832702685854</v>
      </c>
      <c r="S906">
        <v>0.11314526219916399</v>
      </c>
      <c r="T906">
        <v>0.28692040248515482</v>
      </c>
      <c r="U906">
        <v>0.12938901958599502</v>
      </c>
      <c r="V906">
        <v>0.36421923668099332</v>
      </c>
    </row>
    <row r="907" spans="2:22" x14ac:dyDescent="0.25">
      <c r="B907">
        <v>905</v>
      </c>
      <c r="C907">
        <v>0.46881549066836059</v>
      </c>
      <c r="D907">
        <v>0.31391950019671588</v>
      </c>
      <c r="E907">
        <v>0.7953430505011303</v>
      </c>
      <c r="F907">
        <v>0.97763788272906216</v>
      </c>
      <c r="G907">
        <v>0.22367788382699461</v>
      </c>
      <c r="H907">
        <v>0.50514868237203325</v>
      </c>
      <c r="I907">
        <v>0.26858820568162933</v>
      </c>
      <c r="J907">
        <v>0.24809836365860338</v>
      </c>
      <c r="K907">
        <v>0.62649362868431657</v>
      </c>
      <c r="L907">
        <v>0.58096023577847999</v>
      </c>
      <c r="M907">
        <v>0.66098864552409253</v>
      </c>
      <c r="N907">
        <v>0.92964866691362524</v>
      </c>
      <c r="O907">
        <v>0.3368322057448967</v>
      </c>
      <c r="P907">
        <v>0.79010247597700189</v>
      </c>
      <c r="Q907">
        <v>0.57031689557727372</v>
      </c>
      <c r="R907">
        <v>0.90045854020384164</v>
      </c>
      <c r="S907">
        <v>0.54601330494558287</v>
      </c>
      <c r="T907">
        <v>0.18342082814469762</v>
      </c>
      <c r="U907">
        <v>0.2658590646656922</v>
      </c>
      <c r="V907">
        <v>0.32452091878726419</v>
      </c>
    </row>
    <row r="908" spans="2:22" x14ac:dyDescent="0.25">
      <c r="B908">
        <v>906</v>
      </c>
      <c r="C908">
        <v>0.19167300155895095</v>
      </c>
      <c r="D908">
        <v>0.34720409228497173</v>
      </c>
      <c r="E908">
        <v>0.75622854994013067</v>
      </c>
      <c r="F908">
        <v>0.98532380368985972</v>
      </c>
      <c r="G908">
        <v>0.26473138168544708</v>
      </c>
      <c r="H908">
        <v>0.82281684366069707</v>
      </c>
      <c r="I908">
        <v>0.36042711667492888</v>
      </c>
      <c r="J908">
        <v>0.65659959754150798</v>
      </c>
      <c r="K908">
        <v>0.7344983370767999</v>
      </c>
      <c r="L908">
        <v>0.74902831682840176</v>
      </c>
      <c r="M908">
        <v>0.99142899936043438</v>
      </c>
      <c r="N908">
        <v>0.60887840059592913</v>
      </c>
      <c r="O908">
        <v>0.1182930178120758</v>
      </c>
      <c r="P908">
        <v>0.91052993977707297</v>
      </c>
      <c r="Q908">
        <v>0.26194654507423487</v>
      </c>
      <c r="R908">
        <v>0.61860158912201824</v>
      </c>
      <c r="S908">
        <v>0.29648685177741307</v>
      </c>
      <c r="T908">
        <v>0.69269832551120536</v>
      </c>
      <c r="U908">
        <v>0.28633332520660382</v>
      </c>
      <c r="V908">
        <v>0.40439858925195504</v>
      </c>
    </row>
    <row r="909" spans="2:22" x14ac:dyDescent="0.25">
      <c r="B909">
        <v>907</v>
      </c>
      <c r="C909">
        <v>0.72578523388742422</v>
      </c>
      <c r="D909">
        <v>0.24929226437390639</v>
      </c>
      <c r="E909">
        <v>0.57024671267557636</v>
      </c>
      <c r="F909">
        <v>0.90910705639481293</v>
      </c>
      <c r="G909">
        <v>0.76156309696194513</v>
      </c>
      <c r="H909">
        <v>0.80111916172869524</v>
      </c>
      <c r="I909">
        <v>0.74495831404252222</v>
      </c>
      <c r="J909">
        <v>0.6577364427255068</v>
      </c>
      <c r="K909">
        <v>0.17916575558508541</v>
      </c>
      <c r="L909">
        <v>9.6723217082137936E-2</v>
      </c>
      <c r="M909">
        <v>0.2019480419100832</v>
      </c>
      <c r="N909">
        <v>0.63272715525842771</v>
      </c>
      <c r="O909">
        <v>0.35030130880924926</v>
      </c>
      <c r="P909">
        <v>0.8566114970247487</v>
      </c>
      <c r="Q909">
        <v>0.47792989541680342</v>
      </c>
      <c r="R909">
        <v>0.53096281453296257</v>
      </c>
      <c r="S909">
        <v>0.57334110544903738</v>
      </c>
      <c r="T909">
        <v>0.12063485710626365</v>
      </c>
      <c r="U909">
        <v>0.19939420111724271</v>
      </c>
      <c r="V909">
        <v>0.42341278899382484</v>
      </c>
    </row>
    <row r="910" spans="2:22" x14ac:dyDescent="0.25">
      <c r="B910">
        <v>908</v>
      </c>
      <c r="C910">
        <v>0.13441942146683239</v>
      </c>
      <c r="D910">
        <v>0.64179730759082165</v>
      </c>
      <c r="E910">
        <v>0.18852397265349663</v>
      </c>
      <c r="F910">
        <v>0.78976841017656163</v>
      </c>
      <c r="G910">
        <v>7.7343255340193373E-2</v>
      </c>
      <c r="H910">
        <v>0.41011079247645932</v>
      </c>
      <c r="I910">
        <v>0.10376591861859508</v>
      </c>
      <c r="J910">
        <v>0.52883423383759376</v>
      </c>
      <c r="K910">
        <v>0.30103211167212507</v>
      </c>
      <c r="L910">
        <v>2.7361316931115542E-2</v>
      </c>
      <c r="M910">
        <v>7.3853572871109385E-2</v>
      </c>
      <c r="N910">
        <v>0.83261482723339397</v>
      </c>
      <c r="O910">
        <v>0.37400057782692464</v>
      </c>
      <c r="P910">
        <v>2.1349544275085286E-2</v>
      </c>
      <c r="Q910">
        <v>0.74465584015770592</v>
      </c>
      <c r="R910">
        <v>0.55476282636763408</v>
      </c>
      <c r="S910">
        <v>0.59222348787365431</v>
      </c>
      <c r="T910">
        <v>0.94121234674983079</v>
      </c>
      <c r="U910">
        <v>0.9521167455295656</v>
      </c>
      <c r="V910">
        <v>1.9995831372903838E-2</v>
      </c>
    </row>
    <row r="911" spans="2:22" x14ac:dyDescent="0.25">
      <c r="B911">
        <v>909</v>
      </c>
      <c r="C911">
        <v>0.6540124382912802</v>
      </c>
      <c r="D911">
        <v>0.67742703179802266</v>
      </c>
      <c r="E911">
        <v>0.47645345015229568</v>
      </c>
      <c r="F911">
        <v>0.24280984890246504</v>
      </c>
      <c r="G911">
        <v>0.89332352652626845</v>
      </c>
      <c r="H911">
        <v>0.77215411643497944</v>
      </c>
      <c r="I911">
        <v>0.99725810818096305</v>
      </c>
      <c r="J911">
        <v>0.64992904032838461</v>
      </c>
      <c r="K911">
        <v>0.68719919819065911</v>
      </c>
      <c r="L911">
        <v>0.81274690633818314</v>
      </c>
      <c r="M911">
        <v>0.78149318585154881</v>
      </c>
      <c r="N911">
        <v>0.41856058078562874</v>
      </c>
      <c r="O911">
        <v>0.22602152054338731</v>
      </c>
      <c r="P911">
        <v>0.61646635098046421</v>
      </c>
      <c r="Q911">
        <v>0.75938577211839053</v>
      </c>
      <c r="R911">
        <v>0.8770418843761556</v>
      </c>
      <c r="S911">
        <v>0.59109281897708077</v>
      </c>
      <c r="T911">
        <v>0.32417528508722526</v>
      </c>
      <c r="U911">
        <v>0.79218346106413495</v>
      </c>
      <c r="V911">
        <v>0.42816185070945778</v>
      </c>
    </row>
    <row r="912" spans="2:22" x14ac:dyDescent="0.25">
      <c r="B912">
        <v>910</v>
      </c>
      <c r="C912">
        <v>0.21777057808233558</v>
      </c>
      <c r="D912">
        <v>0.89923612131156183</v>
      </c>
      <c r="E912">
        <v>0.37195905215913627</v>
      </c>
      <c r="F912">
        <v>0.18077267642574579</v>
      </c>
      <c r="G912">
        <v>0.67109809677980881</v>
      </c>
      <c r="H912">
        <v>4.9836067933438422E-2</v>
      </c>
      <c r="I912">
        <v>0.12882440427422326</v>
      </c>
      <c r="J912">
        <v>0.98829126779222598</v>
      </c>
      <c r="K912">
        <v>0.59592972723169879</v>
      </c>
      <c r="L912">
        <v>0.32437225078627918</v>
      </c>
      <c r="M912">
        <v>0.26891641005792422</v>
      </c>
      <c r="N912">
        <v>8.9092580494679829E-2</v>
      </c>
      <c r="O912">
        <v>0.40409374400575881</v>
      </c>
      <c r="P912">
        <v>0.13210229067043078</v>
      </c>
      <c r="Q912">
        <v>0.8631774329687989</v>
      </c>
      <c r="R912">
        <v>0.7196063224515461</v>
      </c>
      <c r="S912">
        <v>0.97716712345340007</v>
      </c>
      <c r="T912">
        <v>0.16265079231595569</v>
      </c>
      <c r="U912">
        <v>2.6890327437382844E-2</v>
      </c>
      <c r="V912">
        <v>0.54610386922411025</v>
      </c>
    </row>
    <row r="913" spans="2:22" x14ac:dyDescent="0.25">
      <c r="B913">
        <v>911</v>
      </c>
      <c r="C913">
        <v>0.79253128174004939</v>
      </c>
      <c r="D913">
        <v>0.94674320415641855</v>
      </c>
      <c r="E913">
        <v>0.82977132456216229</v>
      </c>
      <c r="F913">
        <v>0.13082294802860339</v>
      </c>
      <c r="G913">
        <v>0.62395925730183621</v>
      </c>
      <c r="H913">
        <v>0.52031696304698549</v>
      </c>
      <c r="I913">
        <v>0.23207316530044952</v>
      </c>
      <c r="J913">
        <v>0.62651289577224745</v>
      </c>
      <c r="K913">
        <v>4.83047991656953E-2</v>
      </c>
      <c r="L913">
        <v>0.2677344462561575</v>
      </c>
      <c r="M913">
        <v>0.37552838756231233</v>
      </c>
      <c r="N913">
        <v>0.47725264557861546</v>
      </c>
      <c r="O913">
        <v>0.48606863742242634</v>
      </c>
      <c r="P913">
        <v>0.58896634150057192</v>
      </c>
      <c r="Q913">
        <v>0.50401939371450943</v>
      </c>
      <c r="R913">
        <v>0.8906616286006166</v>
      </c>
      <c r="S913">
        <v>0.78151901737382268</v>
      </c>
      <c r="T913">
        <v>0.65028432874029662</v>
      </c>
      <c r="U913">
        <v>0.69271045977558732</v>
      </c>
      <c r="V913">
        <v>0.45277807264457803</v>
      </c>
    </row>
    <row r="914" spans="2:22" x14ac:dyDescent="0.25">
      <c r="B914">
        <v>912</v>
      </c>
      <c r="C914">
        <v>0.11520387656767905</v>
      </c>
      <c r="D914">
        <v>0.90435603844133361</v>
      </c>
      <c r="E914">
        <v>0.54088209274088395</v>
      </c>
      <c r="F914">
        <v>0.29405986893987812</v>
      </c>
      <c r="G914">
        <v>9.6641644953431305E-2</v>
      </c>
      <c r="H914">
        <v>0.50539226808066307</v>
      </c>
      <c r="I914">
        <v>0.42547042991198669</v>
      </c>
      <c r="J914">
        <v>0.70793976840650608</v>
      </c>
      <c r="K914">
        <v>0.23807908068034722</v>
      </c>
      <c r="L914">
        <v>0.68466331892572208</v>
      </c>
      <c r="M914">
        <v>0.72111190725376062</v>
      </c>
      <c r="N914">
        <v>0.32293053723533394</v>
      </c>
      <c r="O914">
        <v>0.15576068158784739</v>
      </c>
      <c r="P914">
        <v>0.17996734684270388</v>
      </c>
      <c r="Q914">
        <v>0.13627517620277918</v>
      </c>
      <c r="R914">
        <v>0.48949115392236942</v>
      </c>
      <c r="S914">
        <v>0.91739628437860787</v>
      </c>
      <c r="T914">
        <v>0.17556493755078484</v>
      </c>
      <c r="U914">
        <v>0.66904456773457799</v>
      </c>
      <c r="V914">
        <v>0.60985237320576902</v>
      </c>
    </row>
    <row r="915" spans="2:22" x14ac:dyDescent="0.25">
      <c r="B915">
        <v>913</v>
      </c>
      <c r="C915">
        <v>2.1039105738323016E-3</v>
      </c>
      <c r="D915">
        <v>0.31892554640604143</v>
      </c>
      <c r="E915">
        <v>0.68753106434222055</v>
      </c>
      <c r="F915">
        <v>0.51822629361965866</v>
      </c>
      <c r="G915">
        <v>0.20037448232902655</v>
      </c>
      <c r="H915">
        <v>8.2988937150771935E-3</v>
      </c>
      <c r="I915">
        <v>0.44643271111008254</v>
      </c>
      <c r="J915">
        <v>0.37048355624749196</v>
      </c>
      <c r="K915">
        <v>0.41275596041670681</v>
      </c>
      <c r="L915">
        <v>0.72847204873416205</v>
      </c>
      <c r="M915">
        <v>5.3762580317454622E-2</v>
      </c>
      <c r="N915">
        <v>0.72978153385207412</v>
      </c>
      <c r="O915">
        <v>0.70940387501726487</v>
      </c>
      <c r="P915">
        <v>0.37636536712822632</v>
      </c>
      <c r="Q915">
        <v>0.73876880859330774</v>
      </c>
      <c r="R915">
        <v>0.8406811000653347</v>
      </c>
      <c r="S915">
        <v>0.31395733356218436</v>
      </c>
      <c r="T915">
        <v>0.92534206325230106</v>
      </c>
      <c r="U915">
        <v>0.88605003222338929</v>
      </c>
      <c r="V915">
        <v>6.4969732845826522E-2</v>
      </c>
    </row>
    <row r="916" spans="2:22" x14ac:dyDescent="0.25">
      <c r="B916">
        <v>914</v>
      </c>
      <c r="C916">
        <v>0.76540386084755241</v>
      </c>
      <c r="D916">
        <v>3.1053334895896789E-2</v>
      </c>
      <c r="E916">
        <v>0.17801363092417466</v>
      </c>
      <c r="F916">
        <v>7.7006373233028391E-2</v>
      </c>
      <c r="G916">
        <v>0.59761947510565872</v>
      </c>
      <c r="H916">
        <v>7.4178942936457659E-2</v>
      </c>
      <c r="I916">
        <v>6.6652912224997696E-2</v>
      </c>
      <c r="J916">
        <v>0.72747710793085396</v>
      </c>
      <c r="K916">
        <v>0.27806493640604479</v>
      </c>
      <c r="L916">
        <v>0.51891080419900715</v>
      </c>
      <c r="M916">
        <v>0.6177149377935609</v>
      </c>
      <c r="N916">
        <v>0.29353370946156776</v>
      </c>
      <c r="O916">
        <v>0.16631457570962138</v>
      </c>
      <c r="P916">
        <v>4.9526706721212843E-2</v>
      </c>
      <c r="Q916">
        <v>0.99083389358065754</v>
      </c>
      <c r="R916">
        <v>0.42016115230179829</v>
      </c>
      <c r="S916">
        <v>0.53367568014930766</v>
      </c>
      <c r="T916">
        <v>0.59842626029132706</v>
      </c>
      <c r="U916">
        <v>5.3363291927518652E-2</v>
      </c>
      <c r="V916">
        <v>2.1882735830072164E-3</v>
      </c>
    </row>
    <row r="917" spans="2:22" x14ac:dyDescent="0.25">
      <c r="B917">
        <v>915</v>
      </c>
      <c r="C917">
        <v>0.32790320508603088</v>
      </c>
      <c r="D917">
        <v>0.11313352067244442</v>
      </c>
      <c r="E917">
        <v>0.97583770131251413</v>
      </c>
      <c r="F917">
        <v>0.2412759386741965</v>
      </c>
      <c r="G917">
        <v>0.29041835922743342</v>
      </c>
      <c r="H917">
        <v>0.18785752298088587</v>
      </c>
      <c r="I917">
        <v>0.34181258090673605</v>
      </c>
      <c r="J917">
        <v>0.16628695659041615</v>
      </c>
      <c r="K917">
        <v>0.95519669347197667</v>
      </c>
      <c r="L917">
        <v>1.9042268423268727E-2</v>
      </c>
      <c r="M917">
        <v>0.61819203964665292</v>
      </c>
      <c r="N917">
        <v>0.82777014068829047</v>
      </c>
      <c r="O917">
        <v>0.62824161828733338</v>
      </c>
      <c r="P917">
        <v>0.71453535935873358</v>
      </c>
      <c r="Q917">
        <v>0.9450083746120832</v>
      </c>
      <c r="R917">
        <v>0.97298083845838956</v>
      </c>
      <c r="S917">
        <v>0.20109332096245947</v>
      </c>
      <c r="T917">
        <v>0.72778098775991951</v>
      </c>
      <c r="U917">
        <v>0.44224566766169371</v>
      </c>
      <c r="V917">
        <v>0.86124791940160428</v>
      </c>
    </row>
    <row r="918" spans="2:22" x14ac:dyDescent="0.25">
      <c r="B918">
        <v>916</v>
      </c>
      <c r="C918">
        <v>4.8955507319200731E-2</v>
      </c>
      <c r="D918">
        <v>0.18373613546931811</v>
      </c>
      <c r="E918">
        <v>0.5260213263703255</v>
      </c>
      <c r="F918">
        <v>1.9459802290565431E-2</v>
      </c>
      <c r="G918">
        <v>0.94469311602984485</v>
      </c>
      <c r="H918">
        <v>0.145702366721423</v>
      </c>
      <c r="I918">
        <v>0.11412195809857018</v>
      </c>
      <c r="J918">
        <v>0.17531638448167608</v>
      </c>
      <c r="K918">
        <v>0.11006981744968392</v>
      </c>
      <c r="L918">
        <v>0.88516838513074259</v>
      </c>
      <c r="M918">
        <v>0.29568352875789827</v>
      </c>
      <c r="N918">
        <v>1.8028129090873257E-2</v>
      </c>
      <c r="O918">
        <v>0.56207807237641916</v>
      </c>
      <c r="P918">
        <v>0.65002051878985334</v>
      </c>
      <c r="Q918">
        <v>0.45346060154026735</v>
      </c>
      <c r="R918">
        <v>0.31486156738308346</v>
      </c>
      <c r="S918">
        <v>0.3408043051256433</v>
      </c>
      <c r="T918">
        <v>0.73904817685994328</v>
      </c>
      <c r="U918">
        <v>0.70835985419533021</v>
      </c>
      <c r="V918">
        <v>0.61353444468726304</v>
      </c>
    </row>
    <row r="919" spans="2:22" x14ac:dyDescent="0.25">
      <c r="B919">
        <v>917</v>
      </c>
      <c r="C919">
        <v>0.2244190414595697</v>
      </c>
      <c r="D919">
        <v>0.92232288200127921</v>
      </c>
      <c r="E919">
        <v>0.40236047309053991</v>
      </c>
      <c r="F919">
        <v>0.76898657667351156</v>
      </c>
      <c r="G919">
        <v>7.7757119735808899E-2</v>
      </c>
      <c r="H919">
        <v>0.39208166983190029</v>
      </c>
      <c r="I919">
        <v>0.48222826551783293</v>
      </c>
      <c r="J919">
        <v>0.47687573807603756</v>
      </c>
      <c r="K919">
        <v>0.70406755414808764</v>
      </c>
      <c r="L919">
        <v>0.94071362023985117</v>
      </c>
      <c r="M919">
        <v>0.37952399469812725</v>
      </c>
      <c r="N919">
        <v>0.69441536274906213</v>
      </c>
      <c r="O919">
        <v>0.90523337040184604</v>
      </c>
      <c r="P919">
        <v>1.4287038029102028E-2</v>
      </c>
      <c r="Q919">
        <v>0.34405959088934868</v>
      </c>
      <c r="R919">
        <v>0.19739175636743345</v>
      </c>
      <c r="S919">
        <v>0.41383910142717206</v>
      </c>
      <c r="T919">
        <v>0.45590859357321101</v>
      </c>
      <c r="U919">
        <v>0.44368853218557924</v>
      </c>
      <c r="V919">
        <v>0.26923402200017055</v>
      </c>
    </row>
    <row r="920" spans="2:22" x14ac:dyDescent="0.25">
      <c r="B920">
        <v>918</v>
      </c>
      <c r="C920">
        <v>0.77219719207287341</v>
      </c>
      <c r="D920">
        <v>0.26524875036725071</v>
      </c>
      <c r="E920">
        <v>0.1835159576048353</v>
      </c>
      <c r="F920">
        <v>0.87825755658477433</v>
      </c>
      <c r="G920">
        <v>0.42780428126249159</v>
      </c>
      <c r="H920">
        <v>0.53482921798574257</v>
      </c>
      <c r="I920">
        <v>0.26204038170140453</v>
      </c>
      <c r="J920">
        <v>0.85783100271246493</v>
      </c>
      <c r="K920">
        <v>0.11634223901879359</v>
      </c>
      <c r="L920">
        <v>0.89853757508693022</v>
      </c>
      <c r="M920">
        <v>1.9698999192037547E-2</v>
      </c>
      <c r="N920">
        <v>0.38362318092538161</v>
      </c>
      <c r="O920">
        <v>0.3991838713602478</v>
      </c>
      <c r="P920">
        <v>2.4137172729708389E-2</v>
      </c>
      <c r="Q920">
        <v>0.58503224130270848</v>
      </c>
      <c r="R920">
        <v>0.48965248784826088</v>
      </c>
      <c r="S920">
        <v>0.48544543952906949</v>
      </c>
      <c r="T920">
        <v>0.67907995281263411</v>
      </c>
      <c r="U920">
        <v>0.37222994730518799</v>
      </c>
      <c r="V920">
        <v>0.73945236770822764</v>
      </c>
    </row>
    <row r="921" spans="2:22" x14ac:dyDescent="0.25">
      <c r="B921">
        <v>919</v>
      </c>
      <c r="C921">
        <v>0.3815478829910246</v>
      </c>
      <c r="D921">
        <v>0.9972527535789022</v>
      </c>
      <c r="E921">
        <v>0.3624903519187086</v>
      </c>
      <c r="F921">
        <v>0.30134228607803593</v>
      </c>
      <c r="G921">
        <v>0.66929720600883691</v>
      </c>
      <c r="H921">
        <v>0.11631711419398139</v>
      </c>
      <c r="I921">
        <v>0.12250606414437737</v>
      </c>
      <c r="J921">
        <v>0.88869922014767688</v>
      </c>
      <c r="K921">
        <v>0.87124493857444651</v>
      </c>
      <c r="L921">
        <v>0.65029156151693668</v>
      </c>
      <c r="M921">
        <v>0.55118999618639553</v>
      </c>
      <c r="N921">
        <v>3.3174002856484641E-2</v>
      </c>
      <c r="O921">
        <v>0.9412213560685494</v>
      </c>
      <c r="P921">
        <v>0.8418252016629324</v>
      </c>
      <c r="Q921">
        <v>0.58483638057292353</v>
      </c>
      <c r="R921">
        <v>0.35770738985081607</v>
      </c>
      <c r="S921">
        <v>0.26910954394065745</v>
      </c>
      <c r="T921">
        <v>0.18349364318080763</v>
      </c>
      <c r="U921">
        <v>0.96709794599741206</v>
      </c>
      <c r="V921">
        <v>0.93161804230684631</v>
      </c>
    </row>
    <row r="922" spans="2:22" x14ac:dyDescent="0.25">
      <c r="B922">
        <v>920</v>
      </c>
      <c r="C922">
        <v>9.9965525617184525E-2</v>
      </c>
      <c r="D922">
        <v>0.47337205344773281</v>
      </c>
      <c r="E922">
        <v>0.66513436594653852</v>
      </c>
      <c r="F922">
        <v>0.1117367415710433</v>
      </c>
      <c r="G922">
        <v>0.4344957424342093</v>
      </c>
      <c r="H922">
        <v>0.68704259074690133</v>
      </c>
      <c r="I922">
        <v>0.96439283882358584</v>
      </c>
      <c r="J922">
        <v>0.88438038138090302</v>
      </c>
      <c r="K922">
        <v>0.48859090785060744</v>
      </c>
      <c r="L922">
        <v>0.85460798243084524</v>
      </c>
      <c r="M922">
        <v>0.51735774686248703</v>
      </c>
      <c r="N922">
        <v>0.57000092160362392</v>
      </c>
      <c r="O922">
        <v>0.4163337638027711</v>
      </c>
      <c r="P922">
        <v>0.62978648395559489</v>
      </c>
      <c r="Q922">
        <v>0.44915468803812963</v>
      </c>
      <c r="R922">
        <v>6.7465632466832126E-2</v>
      </c>
      <c r="S922">
        <v>0.4151777515168027</v>
      </c>
      <c r="T922">
        <v>0.32793538866610494</v>
      </c>
      <c r="U922">
        <v>0.63568793978300175</v>
      </c>
      <c r="V922">
        <v>0.48500982020005079</v>
      </c>
    </row>
    <row r="923" spans="2:22" x14ac:dyDescent="0.25">
      <c r="B923">
        <v>921</v>
      </c>
      <c r="C923">
        <v>0.90835919356767292</v>
      </c>
      <c r="D923">
        <v>0.56087993750981191</v>
      </c>
      <c r="E923">
        <v>0.52347923750683822</v>
      </c>
      <c r="F923">
        <v>0.36655559827054862</v>
      </c>
      <c r="G923">
        <v>0.86129065256271464</v>
      </c>
      <c r="H923">
        <v>0.80450464326828564</v>
      </c>
      <c r="I923">
        <v>0.75943889259746222</v>
      </c>
      <c r="J923">
        <v>0.43857416578445552</v>
      </c>
      <c r="K923">
        <v>0.92245327055559034</v>
      </c>
      <c r="L923">
        <v>0.75045483658900292</v>
      </c>
      <c r="M923">
        <v>0.53260852195451314</v>
      </c>
      <c r="N923">
        <v>0.75499792285576373</v>
      </c>
      <c r="O923">
        <v>0.82023981620534059</v>
      </c>
      <c r="P923">
        <v>9.4946932394813999E-2</v>
      </c>
      <c r="Q923">
        <v>0.73510970050720292</v>
      </c>
      <c r="R923">
        <v>0.19832366167520932</v>
      </c>
      <c r="S923">
        <v>2.2640363990631407E-2</v>
      </c>
      <c r="T923">
        <v>0.81478745893553151</v>
      </c>
      <c r="U923">
        <v>0.82335127964193333</v>
      </c>
      <c r="V923">
        <v>0.81413079643785879</v>
      </c>
    </row>
    <row r="924" spans="2:22" x14ac:dyDescent="0.25">
      <c r="B924">
        <v>922</v>
      </c>
      <c r="C924">
        <v>0.6592885286254262</v>
      </c>
      <c r="D924">
        <v>0.39996243843609935</v>
      </c>
      <c r="E924">
        <v>0.19298290174275801</v>
      </c>
      <c r="F924">
        <v>0.22778064153033895</v>
      </c>
      <c r="G924">
        <v>0.28551586254957084</v>
      </c>
      <c r="H924">
        <v>0.36011557956495488</v>
      </c>
      <c r="I924">
        <v>0.75973475996536832</v>
      </c>
      <c r="J924">
        <v>0.501928969425812</v>
      </c>
      <c r="K924">
        <v>4.8290519383895614E-3</v>
      </c>
      <c r="L924">
        <v>0.39946841922645326</v>
      </c>
      <c r="M924">
        <v>0.14666132039804269</v>
      </c>
      <c r="N924">
        <v>0.41778430320151028</v>
      </c>
      <c r="O924">
        <v>0.23695680133561781</v>
      </c>
      <c r="P924">
        <v>0.54027925553496647</v>
      </c>
      <c r="Q924">
        <v>0.31346224541112155</v>
      </c>
      <c r="R924">
        <v>0.7999532588914795</v>
      </c>
      <c r="S924">
        <v>0.61143992685583415</v>
      </c>
      <c r="T924">
        <v>0.40112421584505498</v>
      </c>
      <c r="U924">
        <v>0.34816305418405835</v>
      </c>
      <c r="V924">
        <v>0.37815651440327613</v>
      </c>
    </row>
    <row r="925" spans="2:22" x14ac:dyDescent="0.25">
      <c r="B925">
        <v>923</v>
      </c>
      <c r="C925">
        <v>0.2987610891899779</v>
      </c>
      <c r="D925">
        <v>0.94389339131805894</v>
      </c>
      <c r="E925">
        <v>0.24433806039068706</v>
      </c>
      <c r="F925">
        <v>0.32743554332916958</v>
      </c>
      <c r="G925">
        <v>7.0625440729624955E-2</v>
      </c>
      <c r="H925">
        <v>0.49068393754570572</v>
      </c>
      <c r="I925">
        <v>0.58860854402969043</v>
      </c>
      <c r="J925">
        <v>3.6587791804250536E-2</v>
      </c>
      <c r="K925">
        <v>6.7821580296878459E-2</v>
      </c>
      <c r="L925">
        <v>0.43619601770361283</v>
      </c>
      <c r="M925">
        <v>0.72689362471330554</v>
      </c>
      <c r="N925">
        <v>0.39023040010184751</v>
      </c>
      <c r="O925">
        <v>0.87623382628566149</v>
      </c>
      <c r="P925">
        <v>0.40417479377789389</v>
      </c>
      <c r="Q925">
        <v>0.53065960444628058</v>
      </c>
      <c r="R925">
        <v>0.77077793953194007</v>
      </c>
      <c r="S925">
        <v>0.46709411071265805</v>
      </c>
      <c r="T925">
        <v>0.79198963405639322</v>
      </c>
      <c r="U925">
        <v>0.26357797392798155</v>
      </c>
      <c r="V925">
        <v>0.43683314364882619</v>
      </c>
    </row>
    <row r="926" spans="2:22" x14ac:dyDescent="0.25">
      <c r="B926">
        <v>924</v>
      </c>
      <c r="C926">
        <v>0.33361553697546076</v>
      </c>
      <c r="D926">
        <v>9.9512884422085612E-2</v>
      </c>
      <c r="E926">
        <v>0.16439558629071804</v>
      </c>
      <c r="F926">
        <v>0.54264369561631298</v>
      </c>
      <c r="G926">
        <v>0.20273209336704756</v>
      </c>
      <c r="H926">
        <v>0.31329195166787316</v>
      </c>
      <c r="I926">
        <v>0.92417170869145093</v>
      </c>
      <c r="J926">
        <v>0.76203894726162513</v>
      </c>
      <c r="K926">
        <v>0.34608147491353236</v>
      </c>
      <c r="L926">
        <v>0.14373276827833736</v>
      </c>
      <c r="M926">
        <v>0.43047682787409292</v>
      </c>
      <c r="N926">
        <v>0.47060830005560383</v>
      </c>
      <c r="O926">
        <v>0.73791832547033476</v>
      </c>
      <c r="P926">
        <v>0.80081831349802512</v>
      </c>
      <c r="Q926">
        <v>0.59913956950431912</v>
      </c>
      <c r="R926">
        <v>0.89192374511049266</v>
      </c>
      <c r="S926">
        <v>0.20973717163807692</v>
      </c>
      <c r="T926">
        <v>8.1197975684334622E-2</v>
      </c>
      <c r="U926">
        <v>0.49117021246709935</v>
      </c>
      <c r="V926">
        <v>8.2203932111844402E-2</v>
      </c>
    </row>
    <row r="927" spans="2:22" x14ac:dyDescent="0.25">
      <c r="B927">
        <v>925</v>
      </c>
      <c r="C927">
        <v>0.57802236662186313</v>
      </c>
      <c r="D927">
        <v>0.82274600728452629</v>
      </c>
      <c r="E927">
        <v>0.90960209510489531</v>
      </c>
      <c r="F927">
        <v>0.46237251873017571</v>
      </c>
      <c r="G927">
        <v>0.20629264588098284</v>
      </c>
      <c r="H927">
        <v>0.77572404031038289</v>
      </c>
      <c r="I927">
        <v>0.34836256921565134</v>
      </c>
      <c r="J927">
        <v>0.73715116923041579</v>
      </c>
      <c r="K927">
        <v>0.70035915518795733</v>
      </c>
      <c r="L927">
        <v>0.11551086830055279</v>
      </c>
      <c r="M927">
        <v>0.2575399367059017</v>
      </c>
      <c r="N927">
        <v>0.23008081789227375</v>
      </c>
      <c r="O927">
        <v>0.55909546367801188</v>
      </c>
      <c r="P927">
        <v>7.5787235472664527E-2</v>
      </c>
      <c r="Q927">
        <v>0.24800058432590899</v>
      </c>
      <c r="R927">
        <v>0.63517206286852002</v>
      </c>
      <c r="S927">
        <v>0.2147513909141785</v>
      </c>
      <c r="T927">
        <v>0.48880052271798391</v>
      </c>
      <c r="U927">
        <v>0.6672210318881957</v>
      </c>
      <c r="V927">
        <v>0.19902719348719988</v>
      </c>
    </row>
    <row r="928" spans="2:22" x14ac:dyDescent="0.25">
      <c r="B928">
        <v>926</v>
      </c>
      <c r="C928">
        <v>0.86851963947145649</v>
      </c>
      <c r="D928">
        <v>0.690608930160721</v>
      </c>
      <c r="E928">
        <v>0.91739344414801871</v>
      </c>
      <c r="F928">
        <v>0.33974838344289737</v>
      </c>
      <c r="G928">
        <v>0.46274933916008409</v>
      </c>
      <c r="H928">
        <v>3.4720931137644628E-2</v>
      </c>
      <c r="I928">
        <v>0.66803802523623768</v>
      </c>
      <c r="J928">
        <v>0.8587595416555911</v>
      </c>
      <c r="K928">
        <v>0.43196040428283444</v>
      </c>
      <c r="L928">
        <v>0.18270214830731524</v>
      </c>
      <c r="M928">
        <v>0.8080243638109752</v>
      </c>
      <c r="N928">
        <v>0.18502054700316739</v>
      </c>
      <c r="O928">
        <v>0.93061713835642346</v>
      </c>
      <c r="P928">
        <v>0.37739463110052807</v>
      </c>
      <c r="Q928">
        <v>0.37413944445159375</v>
      </c>
      <c r="R928">
        <v>0.91017444957552374</v>
      </c>
      <c r="S928">
        <v>0.95921100460198949</v>
      </c>
      <c r="T928">
        <v>0.98868038231842625</v>
      </c>
      <c r="U928">
        <v>0.1268795347973759</v>
      </c>
      <c r="V928">
        <v>0.73863391773709264</v>
      </c>
    </row>
    <row r="929" spans="2:22" x14ac:dyDescent="0.25">
      <c r="B929">
        <v>927</v>
      </c>
      <c r="C929">
        <v>0.42327421244321783</v>
      </c>
      <c r="D929">
        <v>0.28574759488665347</v>
      </c>
      <c r="E929">
        <v>5.9963238411390396E-2</v>
      </c>
      <c r="F929">
        <v>0.32297096854240981</v>
      </c>
      <c r="G929">
        <v>0.26852556600568089</v>
      </c>
      <c r="H929">
        <v>0.91439530399051883</v>
      </c>
      <c r="I929">
        <v>7.0506142540210259E-2</v>
      </c>
      <c r="J929">
        <v>0.67498459869032557</v>
      </c>
      <c r="K929">
        <v>0.70089048813376054</v>
      </c>
      <c r="L929">
        <v>0.1444837270857251</v>
      </c>
      <c r="M929">
        <v>0.58138581258157673</v>
      </c>
      <c r="N929">
        <v>0.94866453986938448</v>
      </c>
      <c r="O929">
        <v>0.56738641112893307</v>
      </c>
      <c r="P929">
        <v>0.7552237714331822</v>
      </c>
      <c r="Q929">
        <v>3.0264227745524064E-2</v>
      </c>
      <c r="R929">
        <v>0.16207201588417153</v>
      </c>
      <c r="S929">
        <v>0.44071479763158283</v>
      </c>
      <c r="T929">
        <v>0.7443981175501142</v>
      </c>
      <c r="U929">
        <v>9.6151759464819575E-2</v>
      </c>
      <c r="V929">
        <v>0.32136731855519685</v>
      </c>
    </row>
    <row r="930" spans="2:22" x14ac:dyDescent="0.25">
      <c r="B930">
        <v>928</v>
      </c>
      <c r="C930">
        <v>0.11523072732081996</v>
      </c>
      <c r="D930">
        <v>0.74395821552871588</v>
      </c>
      <c r="E930">
        <v>1.2979034956005941E-2</v>
      </c>
      <c r="F930">
        <v>0.37446811558173199</v>
      </c>
      <c r="G930">
        <v>0.71546373599080049</v>
      </c>
      <c r="H930">
        <v>1.3992968724356736E-2</v>
      </c>
      <c r="I930">
        <v>0.92398622393401197</v>
      </c>
      <c r="J930">
        <v>0.40277307484238301</v>
      </c>
      <c r="K930">
        <v>0.70140138668352936</v>
      </c>
      <c r="L930">
        <v>0.19914021513557523</v>
      </c>
      <c r="M930">
        <v>0.75848242045643777</v>
      </c>
      <c r="N930">
        <v>0.8903653166586647</v>
      </c>
      <c r="O930">
        <v>2.4240962126313548E-2</v>
      </c>
      <c r="P930">
        <v>0.89024389615738508</v>
      </c>
      <c r="Q930">
        <v>0.41141175483149528</v>
      </c>
      <c r="R930">
        <v>0.69776947034878933</v>
      </c>
      <c r="S930">
        <v>0.99357517951506513</v>
      </c>
      <c r="T930">
        <v>0.34681967328894014</v>
      </c>
      <c r="U930">
        <v>0.90529942138856634</v>
      </c>
      <c r="V930">
        <v>0.97473718803924214</v>
      </c>
    </row>
    <row r="931" spans="2:22" x14ac:dyDescent="0.25">
      <c r="B931">
        <v>929</v>
      </c>
      <c r="C931">
        <v>0.36393602689556648</v>
      </c>
      <c r="D931">
        <v>7.5346345196315445E-2</v>
      </c>
      <c r="E931">
        <v>0.17024603331510435</v>
      </c>
      <c r="F931">
        <v>0.70736496300385987</v>
      </c>
      <c r="G931">
        <v>0.71557901100826649</v>
      </c>
      <c r="H931">
        <v>0.76391211776858725</v>
      </c>
      <c r="I931">
        <v>0.95323413190022777</v>
      </c>
      <c r="J931">
        <v>0.82556473921779738</v>
      </c>
      <c r="K931">
        <v>0.28066341481558021</v>
      </c>
      <c r="L931">
        <v>0.25379031437227351</v>
      </c>
      <c r="M931">
        <v>0.48165224361069581</v>
      </c>
      <c r="N931">
        <v>1.3507142825821994E-2</v>
      </c>
      <c r="O931">
        <v>8.3026125230713177E-2</v>
      </c>
      <c r="P931">
        <v>0.6880526147042032</v>
      </c>
      <c r="Q931">
        <v>0.57929543177965348</v>
      </c>
      <c r="R931">
        <v>0.22424359937450156</v>
      </c>
      <c r="S931">
        <v>0.80808849659631932</v>
      </c>
      <c r="T931">
        <v>0.79439673468630234</v>
      </c>
      <c r="U931">
        <v>0.91296310728402363</v>
      </c>
      <c r="V931">
        <v>0.10044915470508275</v>
      </c>
    </row>
    <row r="932" spans="2:22" x14ac:dyDescent="0.25">
      <c r="B932">
        <v>930</v>
      </c>
      <c r="C932">
        <v>0.33918790159827061</v>
      </c>
      <c r="D932">
        <v>0.61898513019682921</v>
      </c>
      <c r="E932">
        <v>0.2216881887122879</v>
      </c>
      <c r="F932">
        <v>0.42533134387247751</v>
      </c>
      <c r="G932">
        <v>0.19593076577653878</v>
      </c>
      <c r="H932">
        <v>0.12252571561364833</v>
      </c>
      <c r="I932">
        <v>0.71281104081869451</v>
      </c>
      <c r="J932">
        <v>0.59230394674999287</v>
      </c>
      <c r="K932">
        <v>9.2565337537990899E-2</v>
      </c>
      <c r="L932">
        <v>0.82990658866990064</v>
      </c>
      <c r="M932">
        <v>0.43892974884320535</v>
      </c>
      <c r="N932">
        <v>0.53819911714255819</v>
      </c>
      <c r="O932">
        <v>0.67409268663352329</v>
      </c>
      <c r="P932">
        <v>0.4333913669272107</v>
      </c>
      <c r="Q932">
        <v>0.34304685488798525</v>
      </c>
      <c r="R932">
        <v>7.9263394424768485E-2</v>
      </c>
      <c r="S932">
        <v>0.10181946527153674</v>
      </c>
      <c r="T932">
        <v>0.66286369840227888</v>
      </c>
      <c r="U932">
        <v>0.22315778185743973</v>
      </c>
      <c r="V932">
        <v>0.37859814416165372</v>
      </c>
    </row>
    <row r="933" spans="2:22" x14ac:dyDescent="0.25">
      <c r="B933">
        <v>931</v>
      </c>
      <c r="C933">
        <v>0.77089926540623921</v>
      </c>
      <c r="D933">
        <v>0.61474627171875462</v>
      </c>
      <c r="E933">
        <v>0.37037393024668663</v>
      </c>
      <c r="F933">
        <v>0.78775604231729623</v>
      </c>
      <c r="G933">
        <v>0.6748377913533965</v>
      </c>
      <c r="H933">
        <v>0.17801904476791286</v>
      </c>
      <c r="I933">
        <v>0.7846643744070434</v>
      </c>
      <c r="J933">
        <v>0.89521670580899926</v>
      </c>
      <c r="K933">
        <v>0.66097133248924655</v>
      </c>
      <c r="L933">
        <v>0.91633058357037189</v>
      </c>
      <c r="M933">
        <v>0.15203754861490193</v>
      </c>
      <c r="N933">
        <v>0.50922731734899451</v>
      </c>
      <c r="O933">
        <v>0.39726869125961528</v>
      </c>
      <c r="P933">
        <v>0.44549298176110597</v>
      </c>
      <c r="Q933">
        <v>0.37354787980745563</v>
      </c>
      <c r="R933">
        <v>0.10691569689194802</v>
      </c>
      <c r="S933">
        <v>0.98886743627371398</v>
      </c>
      <c r="T933">
        <v>6.5064456710575813E-2</v>
      </c>
      <c r="U933">
        <v>0.15493396233373335</v>
      </c>
      <c r="V933">
        <v>0.49675283641644441</v>
      </c>
    </row>
    <row r="934" spans="2:22" x14ac:dyDescent="0.25">
      <c r="B934">
        <v>932</v>
      </c>
      <c r="C934">
        <v>0.4594136085340057</v>
      </c>
      <c r="D934">
        <v>0.80015460444480535</v>
      </c>
      <c r="E934">
        <v>0.99235017648819768</v>
      </c>
      <c r="F934">
        <v>0.9262085282399104</v>
      </c>
      <c r="G934">
        <v>0.83680810602392253</v>
      </c>
      <c r="H934">
        <v>0.13878153077845745</v>
      </c>
      <c r="I934">
        <v>0.32075931107049716</v>
      </c>
      <c r="J934">
        <v>0.55204132825537577</v>
      </c>
      <c r="K934">
        <v>0.82526368241759074</v>
      </c>
      <c r="L934">
        <v>0.94121249855091138</v>
      </c>
      <c r="M934">
        <v>0.77620364006322284</v>
      </c>
      <c r="N934">
        <v>6.5461600095205519E-2</v>
      </c>
      <c r="O934">
        <v>0.53741593969319768</v>
      </c>
      <c r="P934">
        <v>0.23301960725150739</v>
      </c>
      <c r="Q934">
        <v>0.51262830767287193</v>
      </c>
      <c r="R934">
        <v>0.66674329927273845</v>
      </c>
      <c r="S934">
        <v>0.63321627591863594</v>
      </c>
      <c r="T934">
        <v>0.68559279971816545</v>
      </c>
      <c r="U934">
        <v>0.2196575877588991</v>
      </c>
      <c r="V934">
        <v>0.55752461353512484</v>
      </c>
    </row>
    <row r="935" spans="2:22" x14ac:dyDescent="0.25">
      <c r="B935">
        <v>933</v>
      </c>
      <c r="C935">
        <v>0.64418084106758489</v>
      </c>
      <c r="D935">
        <v>0.65936680172240902</v>
      </c>
      <c r="E935">
        <v>0.32377790289071573</v>
      </c>
      <c r="F935">
        <v>0.67109424583204813</v>
      </c>
      <c r="G935">
        <v>0.27604381373520326</v>
      </c>
      <c r="H935">
        <v>0.3287422782752083</v>
      </c>
      <c r="I935">
        <v>0.70899274800165202</v>
      </c>
      <c r="J935">
        <v>0.88452631505600632</v>
      </c>
      <c r="K935">
        <v>0.99155908686027594</v>
      </c>
      <c r="L935">
        <v>0.82978853687097165</v>
      </c>
      <c r="M935">
        <v>0.70827264522437527</v>
      </c>
      <c r="N935">
        <v>0.54062069294160686</v>
      </c>
      <c r="O935">
        <v>0.53735056612445309</v>
      </c>
      <c r="P935">
        <v>0.77534688664133178</v>
      </c>
      <c r="Q935">
        <v>0.36742085485191289</v>
      </c>
      <c r="R935">
        <v>0.97148788011894371</v>
      </c>
      <c r="S935">
        <v>0.99706631046210958</v>
      </c>
      <c r="T935">
        <v>0.41789128956044141</v>
      </c>
      <c r="U935">
        <v>5.3878612627252132E-2</v>
      </c>
      <c r="V935">
        <v>0.76232187655514849</v>
      </c>
    </row>
    <row r="936" spans="2:22" x14ac:dyDescent="0.25">
      <c r="B936">
        <v>934</v>
      </c>
      <c r="C936">
        <v>9.3134414510595676E-2</v>
      </c>
      <c r="D936">
        <v>0.97682059701083057</v>
      </c>
      <c r="E936">
        <v>0.10748966035343788</v>
      </c>
      <c r="F936">
        <v>0.4653787305643573</v>
      </c>
      <c r="G936">
        <v>0.96930036681208254</v>
      </c>
      <c r="H936">
        <v>0.54962480053790896</v>
      </c>
      <c r="I936">
        <v>0.35954719632010801</v>
      </c>
      <c r="J936">
        <v>0.86162950654239001</v>
      </c>
      <c r="K936">
        <v>0.43767196467088709</v>
      </c>
      <c r="L936">
        <v>0.42377358512327179</v>
      </c>
      <c r="M936">
        <v>0.89611107378164867</v>
      </c>
      <c r="N936">
        <v>0.20897311791506823</v>
      </c>
      <c r="O936">
        <v>0.54682427829108993</v>
      </c>
      <c r="P936">
        <v>0.52548788107400091</v>
      </c>
      <c r="Q936">
        <v>0.69599976946272091</v>
      </c>
      <c r="R936">
        <v>0.47495944303020754</v>
      </c>
      <c r="S936">
        <v>0.8486211166239217</v>
      </c>
      <c r="T936">
        <v>0.59315523571349482</v>
      </c>
      <c r="U936">
        <v>0.306577901593168</v>
      </c>
      <c r="V936">
        <v>0.50342803687489868</v>
      </c>
    </row>
    <row r="937" spans="2:22" x14ac:dyDescent="0.25">
      <c r="B937">
        <v>935</v>
      </c>
      <c r="C937">
        <v>0.76256939227469722</v>
      </c>
      <c r="D937">
        <v>0.47689667643839795</v>
      </c>
      <c r="E937">
        <v>0.96773231623056954</v>
      </c>
      <c r="F937">
        <v>0.94360438544887248</v>
      </c>
      <c r="G937">
        <v>0.17925508591179917</v>
      </c>
      <c r="H937">
        <v>0.29310265007442893</v>
      </c>
      <c r="I937">
        <v>0.86705989875914669</v>
      </c>
      <c r="J937">
        <v>0.33177705220121134</v>
      </c>
      <c r="K937">
        <v>0.81888923048039342</v>
      </c>
      <c r="L937">
        <v>0.72703206374676377</v>
      </c>
      <c r="M937">
        <v>0.84643642483657944</v>
      </c>
      <c r="N937">
        <v>0.6713509783746634</v>
      </c>
      <c r="O937">
        <v>0.68059637767757941</v>
      </c>
      <c r="P937">
        <v>0.48576220675391557</v>
      </c>
      <c r="Q937">
        <v>0.71173762445282085</v>
      </c>
      <c r="R937">
        <v>0.14361416143901562</v>
      </c>
      <c r="S937">
        <v>0.31429741557568125</v>
      </c>
      <c r="T937">
        <v>0.35518874661653044</v>
      </c>
      <c r="U937">
        <v>0.24115943110236993</v>
      </c>
      <c r="V937">
        <v>0.902611506777379</v>
      </c>
    </row>
    <row r="938" spans="2:22" x14ac:dyDescent="0.25">
      <c r="B938">
        <v>936</v>
      </c>
      <c r="C938">
        <v>0.12517877762640794</v>
      </c>
      <c r="D938">
        <v>0.58409911277471638</v>
      </c>
      <c r="E938">
        <v>1.177899469412047E-3</v>
      </c>
      <c r="F938">
        <v>0.91154231107080452</v>
      </c>
      <c r="G938">
        <v>0.68945883564757793</v>
      </c>
      <c r="H938">
        <v>0.22652530827893136</v>
      </c>
      <c r="I938">
        <v>0.33485229653952353</v>
      </c>
      <c r="J938">
        <v>0.42252806944010524</v>
      </c>
      <c r="K938">
        <v>0.95923483316849034</v>
      </c>
      <c r="L938">
        <v>0.57961399048551843</v>
      </c>
      <c r="M938">
        <v>0.18022032940535349</v>
      </c>
      <c r="N938">
        <v>0.73567931904244155</v>
      </c>
      <c r="O938">
        <v>0.47476774699577495</v>
      </c>
      <c r="P938">
        <v>0.29021623374078498</v>
      </c>
      <c r="Q938">
        <v>0.80608975570051511</v>
      </c>
      <c r="R938">
        <v>0.20112188980144663</v>
      </c>
      <c r="S938">
        <v>0.39571046531641807</v>
      </c>
      <c r="T938">
        <v>0.53012679163032139</v>
      </c>
      <c r="U938">
        <v>0.17561580873425742</v>
      </c>
      <c r="V938">
        <v>0.18644996756071475</v>
      </c>
    </row>
    <row r="939" spans="2:22" x14ac:dyDescent="0.25">
      <c r="B939">
        <v>937</v>
      </c>
      <c r="C939">
        <v>0.77269276673712195</v>
      </c>
      <c r="D939">
        <v>0.69279717141224517</v>
      </c>
      <c r="E939">
        <v>0.54886078926595605</v>
      </c>
      <c r="F939">
        <v>0.25215685689434886</v>
      </c>
      <c r="G939">
        <v>0.9191641917457698</v>
      </c>
      <c r="H939">
        <v>1.0940550101449231E-2</v>
      </c>
      <c r="I939">
        <v>0.95357815415631464</v>
      </c>
      <c r="J939">
        <v>0.73861870383410455</v>
      </c>
      <c r="K939">
        <v>1.2851629425925104E-2</v>
      </c>
      <c r="L939">
        <v>0.40343860138947196</v>
      </c>
      <c r="M939">
        <v>0.15930722830036292</v>
      </c>
      <c r="N939">
        <v>2.9754337896997329E-2</v>
      </c>
      <c r="O939">
        <v>0.8855365685195411</v>
      </c>
      <c r="P939">
        <v>1.6475456342735839E-2</v>
      </c>
      <c r="Q939">
        <v>1.5121951934159661E-2</v>
      </c>
      <c r="R939">
        <v>0.58369248141542496</v>
      </c>
      <c r="S939">
        <v>0.68010539125146785</v>
      </c>
      <c r="T939">
        <v>0.48793750792550039</v>
      </c>
      <c r="U939">
        <v>0.72649818872232808</v>
      </c>
      <c r="V939">
        <v>0.82692706577505781</v>
      </c>
    </row>
    <row r="940" spans="2:22" x14ac:dyDescent="0.25">
      <c r="B940">
        <v>938</v>
      </c>
      <c r="C940">
        <v>0.16066763128027661</v>
      </c>
      <c r="D940">
        <v>0.89979167437378127</v>
      </c>
      <c r="E940">
        <v>0.89332305773783127</v>
      </c>
      <c r="F940">
        <v>0.77001255771834765</v>
      </c>
      <c r="G940">
        <v>0.2662986579722586</v>
      </c>
      <c r="H940">
        <v>0.6930093654439915</v>
      </c>
      <c r="I940">
        <v>0.87688023228015277</v>
      </c>
      <c r="J940">
        <v>0.57325933107542326</v>
      </c>
      <c r="K940">
        <v>0.46507459771999571</v>
      </c>
      <c r="L940">
        <v>0.95693196497564781</v>
      </c>
      <c r="M940">
        <v>0.54198306052140577</v>
      </c>
      <c r="N940">
        <v>0.16906035910627448</v>
      </c>
      <c r="O940">
        <v>0.64580950447219809</v>
      </c>
      <c r="P940">
        <v>0.847164883730118</v>
      </c>
      <c r="Q940">
        <v>0.34213571189327219</v>
      </c>
      <c r="R940">
        <v>1.3186121302778631E-2</v>
      </c>
      <c r="S940">
        <v>0.79855536570566721</v>
      </c>
      <c r="T940">
        <v>0.91918328204319621</v>
      </c>
      <c r="U940">
        <v>0.83479829328347432</v>
      </c>
      <c r="V940">
        <v>0.69716394938888815</v>
      </c>
    </row>
    <row r="941" spans="2:22" x14ac:dyDescent="0.25">
      <c r="B941">
        <v>939</v>
      </c>
      <c r="C941">
        <v>0.11806964272655129</v>
      </c>
      <c r="D941">
        <v>0.60139454272879833</v>
      </c>
      <c r="E941">
        <v>4.685578741439933E-3</v>
      </c>
      <c r="F941">
        <v>2.2989862499205316E-2</v>
      </c>
      <c r="G941">
        <v>4.6310285976938204E-3</v>
      </c>
      <c r="H941">
        <v>0.37242808473709621</v>
      </c>
      <c r="I941">
        <v>0.69761306049197636</v>
      </c>
      <c r="J941">
        <v>8.1730377469148685E-2</v>
      </c>
      <c r="K941">
        <v>0.76036912533307</v>
      </c>
      <c r="L941">
        <v>0.52220739607588351</v>
      </c>
      <c r="M941">
        <v>0.30090019836253834</v>
      </c>
      <c r="N941">
        <v>0.93401593896999047</v>
      </c>
      <c r="O941">
        <v>0.53861652261202231</v>
      </c>
      <c r="P941">
        <v>1.8503592531897706E-3</v>
      </c>
      <c r="Q941">
        <v>0.76801842646317464</v>
      </c>
      <c r="R941">
        <v>0.39146419209406247</v>
      </c>
      <c r="S941">
        <v>0.48587190442958783</v>
      </c>
      <c r="T941">
        <v>0.56246089636264074</v>
      </c>
      <c r="U941">
        <v>0.30227484671817195</v>
      </c>
      <c r="V941">
        <v>0.1602174665617353</v>
      </c>
    </row>
    <row r="942" spans="2:22" x14ac:dyDescent="0.25">
      <c r="B942">
        <v>940</v>
      </c>
      <c r="C942">
        <v>0.11482091815952189</v>
      </c>
      <c r="D942">
        <v>0.5750047680454593</v>
      </c>
      <c r="E942">
        <v>1.0006633834128031E-2</v>
      </c>
      <c r="F942">
        <v>0.22306723518074278</v>
      </c>
      <c r="G942">
        <v>0.84353555599527397</v>
      </c>
      <c r="H942">
        <v>0.43703414146325548</v>
      </c>
      <c r="I942">
        <v>0.41066840621163081</v>
      </c>
      <c r="J942">
        <v>0.86430759590453832</v>
      </c>
      <c r="K942">
        <v>0.44753223896043703</v>
      </c>
      <c r="L942">
        <v>0.74120645973806143</v>
      </c>
      <c r="M942">
        <v>0.32936031805012722</v>
      </c>
      <c r="N942">
        <v>5.432831743374944E-2</v>
      </c>
      <c r="O942">
        <v>0.31183992885536416</v>
      </c>
      <c r="P942">
        <v>0.96946108026004962</v>
      </c>
      <c r="Q942">
        <v>1.3998373726939572E-2</v>
      </c>
      <c r="R942">
        <v>0.5115367291872035</v>
      </c>
      <c r="S942">
        <v>0.85180237833507988</v>
      </c>
      <c r="T942">
        <v>0.25521024189718178</v>
      </c>
      <c r="U942">
        <v>0.59811110683641555</v>
      </c>
      <c r="V942">
        <v>0.67781227493377494</v>
      </c>
    </row>
    <row r="943" spans="2:22" x14ac:dyDescent="0.25">
      <c r="B943">
        <v>941</v>
      </c>
      <c r="C943">
        <v>0.36482354682916984</v>
      </c>
      <c r="D943">
        <v>5.0633917281333041E-3</v>
      </c>
      <c r="E943">
        <v>0.65364600795887617</v>
      </c>
      <c r="F943">
        <v>0.84275697697783514</v>
      </c>
      <c r="G943">
        <v>0.60252827981764168</v>
      </c>
      <c r="H943">
        <v>0.2471227639087239</v>
      </c>
      <c r="I943">
        <v>0.34904091209539345</v>
      </c>
      <c r="J943">
        <v>0.32151233065242391</v>
      </c>
      <c r="K943">
        <v>0.79664608971884743</v>
      </c>
      <c r="L943">
        <v>0.55997168424349919</v>
      </c>
      <c r="M943">
        <v>0.85582119845877624</v>
      </c>
      <c r="N943">
        <v>0.44179850766724105</v>
      </c>
      <c r="O943">
        <v>0.61014073103065947</v>
      </c>
      <c r="P943">
        <v>0.5877775649569783</v>
      </c>
      <c r="Q943">
        <v>6.1483671736665357E-2</v>
      </c>
      <c r="R943">
        <v>0.89049505215060876</v>
      </c>
      <c r="S943">
        <v>0.76971484848418559</v>
      </c>
      <c r="T943">
        <v>0.58870550469823479</v>
      </c>
      <c r="U943">
        <v>0.21259907736316563</v>
      </c>
      <c r="V943">
        <v>0.9483427433732452</v>
      </c>
    </row>
    <row r="944" spans="2:22" x14ac:dyDescent="0.25">
      <c r="B944">
        <v>942</v>
      </c>
      <c r="C944">
        <v>0.95709121594745517</v>
      </c>
      <c r="D944">
        <v>0.28373146939838456</v>
      </c>
      <c r="E944">
        <v>0.40664035787734676</v>
      </c>
      <c r="F944">
        <v>6.8653247595415579E-2</v>
      </c>
      <c r="G944">
        <v>0.48289993230859363</v>
      </c>
      <c r="H944">
        <v>0.53579960213116817</v>
      </c>
      <c r="I944">
        <v>0.47542585628865131</v>
      </c>
      <c r="J944">
        <v>0.57556889447935089</v>
      </c>
      <c r="K944">
        <v>0.6330747761339115</v>
      </c>
      <c r="L944">
        <v>6.5873216964486669E-2</v>
      </c>
      <c r="M944">
        <v>0.48606635487351202</v>
      </c>
      <c r="N944">
        <v>0.1250305296741443</v>
      </c>
      <c r="O944">
        <v>0.96564077369651802</v>
      </c>
      <c r="P944">
        <v>0.49325481431374429</v>
      </c>
      <c r="Q944">
        <v>3.8818476743355257E-2</v>
      </c>
      <c r="R944">
        <v>0.86399237961168951</v>
      </c>
      <c r="S944">
        <v>1.4904840702396172E-2</v>
      </c>
      <c r="T944">
        <v>2.1986383409925647E-2</v>
      </c>
      <c r="U944">
        <v>0.11253278831593683</v>
      </c>
      <c r="V944">
        <v>0.78173518037590739</v>
      </c>
    </row>
    <row r="945" spans="2:22" x14ac:dyDescent="0.25">
      <c r="B945">
        <v>943</v>
      </c>
      <c r="C945">
        <v>0.8612166777387662</v>
      </c>
      <c r="D945">
        <v>0.63872245073500267</v>
      </c>
      <c r="E945">
        <v>0.40931049192104596</v>
      </c>
      <c r="F945">
        <v>0.2198701623740722</v>
      </c>
      <c r="G945">
        <v>0.36121679347502855</v>
      </c>
      <c r="H945">
        <v>7.6877740141387818E-3</v>
      </c>
      <c r="I945">
        <v>0.61465177783203773</v>
      </c>
      <c r="J945">
        <v>0.20207870791373095</v>
      </c>
      <c r="K945">
        <v>0.37340783593691729</v>
      </c>
      <c r="L945">
        <v>8.2985489354702402E-2</v>
      </c>
      <c r="M945">
        <v>0.50468396408065663</v>
      </c>
      <c r="N945">
        <v>0.54474619641978772</v>
      </c>
      <c r="O945">
        <v>0.59849921931952133</v>
      </c>
      <c r="P945">
        <v>0.60970415054631033</v>
      </c>
      <c r="Q945">
        <v>0.33381754167440514</v>
      </c>
      <c r="R945">
        <v>0.23003774927924359</v>
      </c>
      <c r="S945">
        <v>0.15862641357298379</v>
      </c>
      <c r="T945">
        <v>0.17723713943089248</v>
      </c>
      <c r="U945">
        <v>0.67263737946569035</v>
      </c>
      <c r="V945">
        <v>0.510414448051145</v>
      </c>
    </row>
    <row r="946" spans="2:22" x14ac:dyDescent="0.25">
      <c r="B946">
        <v>944</v>
      </c>
      <c r="C946">
        <v>5.4143923510772796E-2</v>
      </c>
      <c r="D946">
        <v>0.3292154726270029</v>
      </c>
      <c r="E946">
        <v>0.17874428753895999</v>
      </c>
      <c r="F946">
        <v>0.57489776719532659</v>
      </c>
      <c r="G946">
        <v>0.96360867223778168</v>
      </c>
      <c r="H946">
        <v>0.82511718920659782</v>
      </c>
      <c r="I946">
        <v>0.42220065459274281</v>
      </c>
      <c r="J946">
        <v>0.53822803576007328</v>
      </c>
      <c r="K946">
        <v>0.20459825245982266</v>
      </c>
      <c r="L946">
        <v>0.219355184079431</v>
      </c>
      <c r="M946">
        <v>0.25615828628673687</v>
      </c>
      <c r="N946">
        <v>3.1017862983015343E-2</v>
      </c>
      <c r="O946">
        <v>0.51726098398913312</v>
      </c>
      <c r="P946">
        <v>0.97689842188082654</v>
      </c>
      <c r="Q946">
        <v>0.69348778161099833</v>
      </c>
      <c r="R946">
        <v>0.12411003857149794</v>
      </c>
      <c r="S946">
        <v>0.42053531695536606</v>
      </c>
      <c r="T946">
        <v>0.93050467881210608</v>
      </c>
      <c r="U946">
        <v>0.74269522497614582</v>
      </c>
      <c r="V946">
        <v>0.80563358934011742</v>
      </c>
    </row>
    <row r="947" spans="2:22" x14ac:dyDescent="0.25">
      <c r="B947">
        <v>945</v>
      </c>
      <c r="C947">
        <v>0.39928462752931382</v>
      </c>
      <c r="D947">
        <v>0.29782568199658965</v>
      </c>
      <c r="E947">
        <v>0.49600628577370376</v>
      </c>
      <c r="F947">
        <v>0.14842726034255449</v>
      </c>
      <c r="G947">
        <v>0.51927328578361598</v>
      </c>
      <c r="H947">
        <v>0.53798778754815668</v>
      </c>
      <c r="I947">
        <v>0.46088123883109233</v>
      </c>
      <c r="J947">
        <v>0.73134824870014303</v>
      </c>
      <c r="K947">
        <v>0.23591839474064158</v>
      </c>
      <c r="L947">
        <v>0.1933112321903554</v>
      </c>
      <c r="M947">
        <v>0.89923730665781254</v>
      </c>
      <c r="N947">
        <v>0.96879874264965116</v>
      </c>
      <c r="O947">
        <v>0.95988469803190324</v>
      </c>
      <c r="P947">
        <v>0.70260508523570064</v>
      </c>
      <c r="Q947">
        <v>5.3080385215604542E-2</v>
      </c>
      <c r="R947">
        <v>0.29101928976729585</v>
      </c>
      <c r="S947">
        <v>8.4435530548122806E-2</v>
      </c>
      <c r="T947">
        <v>0.15268653603373905</v>
      </c>
      <c r="U947">
        <v>0.90336827666904895</v>
      </c>
      <c r="V947">
        <v>0.93106142632334277</v>
      </c>
    </row>
    <row r="948" spans="2:22" x14ac:dyDescent="0.25">
      <c r="B948">
        <v>946</v>
      </c>
      <c r="C948">
        <v>0.73869568653146889</v>
      </c>
      <c r="D948">
        <v>6.2174045967744895E-2</v>
      </c>
      <c r="E948">
        <v>0.97103385515243401</v>
      </c>
      <c r="F948">
        <v>1.4244412106170223E-2</v>
      </c>
      <c r="G948">
        <v>0.92605640379930421</v>
      </c>
      <c r="H948">
        <v>0.28803609545331454</v>
      </c>
      <c r="I948">
        <v>0.80622332661205265</v>
      </c>
      <c r="J948">
        <v>0.53574300533390229</v>
      </c>
      <c r="K948">
        <v>0.93422278474541476</v>
      </c>
      <c r="L948">
        <v>0.89427042750168262</v>
      </c>
      <c r="M948">
        <v>0.43560031055525616</v>
      </c>
      <c r="N948">
        <v>0.2737290758628097</v>
      </c>
      <c r="O948">
        <v>3.8537148091333684E-2</v>
      </c>
      <c r="P948">
        <v>9.7603142349965033E-2</v>
      </c>
      <c r="Q948">
        <v>0.56624514032247597</v>
      </c>
      <c r="R948">
        <v>0.80860485093449896</v>
      </c>
      <c r="S948">
        <v>0.61298903528495075</v>
      </c>
      <c r="T948">
        <v>7.4387419290675716E-2</v>
      </c>
      <c r="U948">
        <v>8.0412408314620265E-2</v>
      </c>
      <c r="V948">
        <v>0.96766948888084414</v>
      </c>
    </row>
    <row r="949" spans="2:22" x14ac:dyDescent="0.25">
      <c r="B949">
        <v>947</v>
      </c>
      <c r="C949">
        <v>0.4353510527035489</v>
      </c>
      <c r="D949">
        <v>0.50036446690577119</v>
      </c>
      <c r="E949">
        <v>0.32577854018069363</v>
      </c>
      <c r="F949">
        <v>0.14920116779076498</v>
      </c>
      <c r="G949">
        <v>0.18015669313892535</v>
      </c>
      <c r="H949">
        <v>0.97411713457692706</v>
      </c>
      <c r="I949">
        <v>6.3700193758378987E-2</v>
      </c>
      <c r="J949">
        <v>0.80904502976864023</v>
      </c>
      <c r="K949">
        <v>0.67591074229545445</v>
      </c>
      <c r="L949">
        <v>0.89292070780977273</v>
      </c>
      <c r="M949">
        <v>0.97283772293372106</v>
      </c>
      <c r="N949">
        <v>0.46446247249697881</v>
      </c>
      <c r="O949">
        <v>0.20431478140249859</v>
      </c>
      <c r="P949">
        <v>0.39777987255629199</v>
      </c>
      <c r="Q949">
        <v>3.4288406304350483E-2</v>
      </c>
      <c r="R949">
        <v>0.95647831044665699</v>
      </c>
      <c r="S949">
        <v>0.96688584979107439</v>
      </c>
      <c r="T949">
        <v>0.94636000648149388</v>
      </c>
      <c r="U949">
        <v>0.33368462749706973</v>
      </c>
      <c r="V949">
        <v>0.70336856027641526</v>
      </c>
    </row>
    <row r="950" spans="2:22" x14ac:dyDescent="0.25">
      <c r="B950">
        <v>948</v>
      </c>
      <c r="C950">
        <v>0.41261889507515281</v>
      </c>
      <c r="D950">
        <v>0.27327296541762025</v>
      </c>
      <c r="E950">
        <v>0.62112283037089089</v>
      </c>
      <c r="F950">
        <v>0.54486296228965081</v>
      </c>
      <c r="G950">
        <v>0.8813467336563825</v>
      </c>
      <c r="H950">
        <v>0.57976226889522708</v>
      </c>
      <c r="I950">
        <v>0.59911322844567039</v>
      </c>
      <c r="J950">
        <v>0.64790589187315573</v>
      </c>
      <c r="K950">
        <v>0.75704448595649798</v>
      </c>
      <c r="L950">
        <v>0.2677292281176924</v>
      </c>
      <c r="M950">
        <v>0.7803511378182002</v>
      </c>
      <c r="N950">
        <v>0.86107441150538033</v>
      </c>
      <c r="O950">
        <v>0.8514627426422523</v>
      </c>
      <c r="P950">
        <v>0.16581851943610326</v>
      </c>
      <c r="Q950">
        <v>0.29344582163575428</v>
      </c>
      <c r="R950">
        <v>0.43814813818237219</v>
      </c>
      <c r="S950">
        <v>0.38863115445395757</v>
      </c>
      <c r="T950">
        <v>0.30008152196952742</v>
      </c>
      <c r="U950">
        <v>0.11468898452799814</v>
      </c>
      <c r="V950">
        <v>0.5651811655724801</v>
      </c>
    </row>
    <row r="951" spans="2:22" x14ac:dyDescent="0.25">
      <c r="B951">
        <v>949</v>
      </c>
      <c r="C951">
        <v>0.49521108659515822</v>
      </c>
      <c r="D951">
        <v>0.82788163518758018</v>
      </c>
      <c r="E951">
        <v>0.82887903133845864</v>
      </c>
      <c r="F951">
        <v>0.44656604218668505</v>
      </c>
      <c r="G951">
        <v>0.40534361216264747</v>
      </c>
      <c r="H951">
        <v>0.76119448950272428</v>
      </c>
      <c r="I951">
        <v>0.40929937295131502</v>
      </c>
      <c r="J951">
        <v>0.48651511009542414</v>
      </c>
      <c r="K951">
        <v>0.29166265759521659</v>
      </c>
      <c r="L951">
        <v>0.39235454809418879</v>
      </c>
      <c r="M951">
        <v>0.59603036592333325</v>
      </c>
      <c r="N951">
        <v>0.37863725911575408</v>
      </c>
      <c r="O951">
        <v>0.33771827587580061</v>
      </c>
      <c r="P951">
        <v>0.68696424132472167</v>
      </c>
      <c r="Q951">
        <v>3.7910623630433626E-2</v>
      </c>
      <c r="R951">
        <v>0.70988085313325766</v>
      </c>
      <c r="S951">
        <v>0.34689313311855985</v>
      </c>
      <c r="T951">
        <v>0.13908502578072302</v>
      </c>
      <c r="U951">
        <v>0.36114022897922582</v>
      </c>
      <c r="V951">
        <v>0.47609124372895106</v>
      </c>
    </row>
    <row r="952" spans="2:22" x14ac:dyDescent="0.25">
      <c r="B952">
        <v>950</v>
      </c>
      <c r="C952">
        <v>0.35750311750926955</v>
      </c>
      <c r="D952">
        <v>0.29957832932131168</v>
      </c>
      <c r="E952">
        <v>0.63694187631242971</v>
      </c>
      <c r="F952">
        <v>0.92265011002313768</v>
      </c>
      <c r="G952">
        <v>0.31935473405635095</v>
      </c>
      <c r="H952">
        <v>0.28855011373271999</v>
      </c>
      <c r="I952">
        <v>0.62033245874246301</v>
      </c>
      <c r="J952">
        <v>0.20593099848166263</v>
      </c>
      <c r="K952">
        <v>0.36872944616232406</v>
      </c>
      <c r="L952">
        <v>0.66821105535820369</v>
      </c>
      <c r="M952">
        <v>0.21439560220588483</v>
      </c>
      <c r="N952">
        <v>0.16758126744388036</v>
      </c>
      <c r="O952">
        <v>9.5785144427598112E-2</v>
      </c>
      <c r="P952">
        <v>0.88471988323411588</v>
      </c>
      <c r="Q952">
        <v>0.11923312585802837</v>
      </c>
      <c r="R952">
        <v>0.83602336536728239</v>
      </c>
      <c r="S952">
        <v>0.69998120879186043</v>
      </c>
      <c r="T952">
        <v>0.82513284379927976</v>
      </c>
      <c r="U952">
        <v>0.11523192514304625</v>
      </c>
      <c r="V952">
        <v>0.99689380640499303</v>
      </c>
    </row>
    <row r="953" spans="2:22" x14ac:dyDescent="0.25">
      <c r="B953">
        <v>951</v>
      </c>
      <c r="C953">
        <v>0.14127466420373835</v>
      </c>
      <c r="D953">
        <v>0.711088713495998</v>
      </c>
      <c r="E953">
        <v>0.61454012806374636</v>
      </c>
      <c r="F953">
        <v>0.3895864517976193</v>
      </c>
      <c r="G953">
        <v>0.78162269693158426</v>
      </c>
      <c r="H953">
        <v>0.49056428075530678</v>
      </c>
      <c r="I953">
        <v>0.12197635599407564</v>
      </c>
      <c r="J953">
        <v>0.23934782467980664</v>
      </c>
      <c r="K953">
        <v>0.93629954680530592</v>
      </c>
      <c r="L953">
        <v>0.76353418963839115</v>
      </c>
      <c r="M953">
        <v>0.31348768490374601</v>
      </c>
      <c r="N953">
        <v>0.2248919624626371</v>
      </c>
      <c r="O953">
        <v>8.9999400018303533E-2</v>
      </c>
      <c r="P953">
        <v>1.6958546988112388E-2</v>
      </c>
      <c r="Q953">
        <v>0.79634358400498217</v>
      </c>
      <c r="R953">
        <v>0.23662151039798474</v>
      </c>
      <c r="S953">
        <v>7.7189299970021885E-2</v>
      </c>
      <c r="T953">
        <v>0.61339706401143812</v>
      </c>
      <c r="U953">
        <v>0.63589899362184621</v>
      </c>
      <c r="V953">
        <v>0.73937246879348262</v>
      </c>
    </row>
    <row r="954" spans="2:22" x14ac:dyDescent="0.25">
      <c r="B954">
        <v>952</v>
      </c>
      <c r="C954">
        <v>0.40268992987426788</v>
      </c>
      <c r="D954">
        <v>0.55431387550231848</v>
      </c>
      <c r="E954">
        <v>0.29409506624291737</v>
      </c>
      <c r="F954">
        <v>0.72584702710301352</v>
      </c>
      <c r="G954">
        <v>0.85784811973740815</v>
      </c>
      <c r="H954">
        <v>0.87483555340029229</v>
      </c>
      <c r="I954">
        <v>0.70823520024677844</v>
      </c>
      <c r="J954">
        <v>0.53210535846338969</v>
      </c>
      <c r="K954">
        <v>0.27576470125083485</v>
      </c>
      <c r="L954">
        <v>0.24544961060089054</v>
      </c>
      <c r="M954">
        <v>0.1696570570293352</v>
      </c>
      <c r="N954">
        <v>0.83394898002800932</v>
      </c>
      <c r="O954">
        <v>0.40535461531182726</v>
      </c>
      <c r="P954">
        <v>0.13078593492734925</v>
      </c>
      <c r="Q954">
        <v>9.8171732729792183E-2</v>
      </c>
      <c r="R954">
        <v>0.55186755828848888</v>
      </c>
      <c r="S954">
        <v>0.49535636812326089</v>
      </c>
      <c r="T954">
        <v>0.20172405717618513</v>
      </c>
      <c r="U954">
        <v>6.3367509383325249E-2</v>
      </c>
      <c r="V954">
        <v>0.58203659989877643</v>
      </c>
    </row>
    <row r="955" spans="2:22" x14ac:dyDescent="0.25">
      <c r="B955">
        <v>953</v>
      </c>
      <c r="C955">
        <v>0.2845393551502664</v>
      </c>
      <c r="D955">
        <v>6.0182496291731447E-2</v>
      </c>
      <c r="E955">
        <v>6.9910462225812875E-2</v>
      </c>
      <c r="F955">
        <v>0.91292306915310673</v>
      </c>
      <c r="G955">
        <v>0.51280546668745242</v>
      </c>
      <c r="H955">
        <v>0.49456086004427391</v>
      </c>
      <c r="I955">
        <v>0.425321586268677</v>
      </c>
      <c r="J955">
        <v>0.3844347496421987</v>
      </c>
      <c r="K955">
        <v>0.34216986661255633</v>
      </c>
      <c r="L955">
        <v>0.44109981332602222</v>
      </c>
      <c r="M955">
        <v>0.38106437072775368</v>
      </c>
      <c r="N955">
        <v>6.6144777037644431E-2</v>
      </c>
      <c r="O955">
        <v>5.2858086695572126E-2</v>
      </c>
      <c r="P955">
        <v>0.61110595723570915</v>
      </c>
      <c r="Q955">
        <v>0.13599271479807484</v>
      </c>
      <c r="R955">
        <v>6.7295978512750487E-2</v>
      </c>
      <c r="S955">
        <v>0.53325356147429215</v>
      </c>
      <c r="T955">
        <v>0.84132318842864517</v>
      </c>
      <c r="U955">
        <v>0.73216689863067153</v>
      </c>
      <c r="V955">
        <v>0.56943518827255346</v>
      </c>
    </row>
    <row r="956" spans="2:22" x14ac:dyDescent="0.25">
      <c r="B956">
        <v>954</v>
      </c>
      <c r="C956">
        <v>0.58258499389437279</v>
      </c>
      <c r="D956">
        <v>0.62436768340913318</v>
      </c>
      <c r="E956">
        <v>0.62808837296305331</v>
      </c>
      <c r="F956">
        <v>0.7578940352254584</v>
      </c>
      <c r="G956">
        <v>0.3954718670766797</v>
      </c>
      <c r="H956">
        <v>0.47358558324622213</v>
      </c>
      <c r="I956">
        <v>0.40456633989981938</v>
      </c>
      <c r="J956">
        <v>0.72120919316534948</v>
      </c>
      <c r="K956">
        <v>0.9574975474957097</v>
      </c>
      <c r="L956">
        <v>0.79959186907562785</v>
      </c>
      <c r="M956">
        <v>0.68587697352041421</v>
      </c>
      <c r="N956">
        <v>0.85538003818571995</v>
      </c>
      <c r="O956">
        <v>1.7800192368289114E-2</v>
      </c>
      <c r="P956">
        <v>8.6905604699240024E-2</v>
      </c>
      <c r="Q956">
        <v>0.27041618492153408</v>
      </c>
      <c r="R956">
        <v>0.5122599838767623</v>
      </c>
      <c r="S956">
        <v>0.62494203117106162</v>
      </c>
      <c r="T956">
        <v>6.8883614524199999E-3</v>
      </c>
      <c r="U956">
        <v>0.17730968250119261</v>
      </c>
      <c r="V956">
        <v>0.6751410433424665</v>
      </c>
    </row>
    <row r="957" spans="2:22" x14ac:dyDescent="0.25">
      <c r="B957">
        <v>955</v>
      </c>
      <c r="C957">
        <v>0.27456842998831643</v>
      </c>
      <c r="D957">
        <v>0.40362081165347297</v>
      </c>
      <c r="E957">
        <v>0.33687445603583543</v>
      </c>
      <c r="F957">
        <v>0.24184238530941915</v>
      </c>
      <c r="G957">
        <v>0.55292320703709863</v>
      </c>
      <c r="H957">
        <v>0.17104199613062798</v>
      </c>
      <c r="I957">
        <v>0.64448897322102194</v>
      </c>
      <c r="J957">
        <v>0.24501128751034451</v>
      </c>
      <c r="K957">
        <v>0.83196763011223496</v>
      </c>
      <c r="L957">
        <v>0.30375549131856494</v>
      </c>
      <c r="M957">
        <v>0.41360208448612745</v>
      </c>
      <c r="N957">
        <v>0.84780225278763233</v>
      </c>
      <c r="O957">
        <v>0.80933433768401297</v>
      </c>
      <c r="P957">
        <v>0.46716277687394125</v>
      </c>
      <c r="Q957">
        <v>0.27890177189571208</v>
      </c>
      <c r="R957">
        <v>6.4058358635645796E-2</v>
      </c>
      <c r="S957">
        <v>0.39701811813919918</v>
      </c>
      <c r="T957">
        <v>0.23143302621083284</v>
      </c>
      <c r="U957">
        <v>0.95744384459136622</v>
      </c>
      <c r="V957">
        <v>0.3985616867242463</v>
      </c>
    </row>
    <row r="958" spans="2:22" x14ac:dyDescent="0.25">
      <c r="B958">
        <v>956</v>
      </c>
      <c r="C958">
        <v>0.50190487451919097</v>
      </c>
      <c r="D958">
        <v>0.94161594534369986</v>
      </c>
      <c r="E958">
        <v>0.77919377255185496</v>
      </c>
      <c r="F958">
        <v>0.83760732635231339</v>
      </c>
      <c r="G958">
        <v>0.26675578376521547</v>
      </c>
      <c r="H958">
        <v>0.85783093277181877</v>
      </c>
      <c r="I958">
        <v>0.38034051625049159</v>
      </c>
      <c r="J958">
        <v>0.86922290828343307</v>
      </c>
      <c r="K958">
        <v>0.16038783110060129</v>
      </c>
      <c r="L958">
        <v>0.22627028298836938</v>
      </c>
      <c r="M958">
        <v>0.67181998711297819</v>
      </c>
      <c r="N958">
        <v>0.69114981341526782</v>
      </c>
      <c r="O958">
        <v>0.56514781525721114</v>
      </c>
      <c r="P958">
        <v>0.31831250988449389</v>
      </c>
      <c r="Q958">
        <v>0.43986187785633213</v>
      </c>
      <c r="R958">
        <v>0.51079738230364513</v>
      </c>
      <c r="S958">
        <v>0.17939909384845953</v>
      </c>
      <c r="T958">
        <v>0.28500471783783521</v>
      </c>
      <c r="U958">
        <v>0.38231964591562662</v>
      </c>
      <c r="V958">
        <v>0.42112795671132774</v>
      </c>
    </row>
    <row r="959" spans="2:22" x14ac:dyDescent="0.25">
      <c r="B959">
        <v>957</v>
      </c>
      <c r="C959">
        <v>0.98183396351147789</v>
      </c>
      <c r="D959">
        <v>0.14943351391852322</v>
      </c>
      <c r="E959">
        <v>0.97801897311136266</v>
      </c>
      <c r="F959">
        <v>0.72936935068062514</v>
      </c>
      <c r="G959">
        <v>0.17359740347611519</v>
      </c>
      <c r="H959">
        <v>0.83036339678591964</v>
      </c>
      <c r="I959">
        <v>0.41103709620824436</v>
      </c>
      <c r="J959">
        <v>0.25270719081063575</v>
      </c>
      <c r="K959">
        <v>6.1742670275035216E-2</v>
      </c>
      <c r="L959">
        <v>0.68552588888841015</v>
      </c>
      <c r="M959">
        <v>0.2493932771662879</v>
      </c>
      <c r="N959">
        <v>8.2385919907152605E-2</v>
      </c>
      <c r="O959">
        <v>0.56270355554735496</v>
      </c>
      <c r="P959">
        <v>0.17348742972675435</v>
      </c>
      <c r="Q959">
        <v>0.92505278458570794</v>
      </c>
      <c r="R959">
        <v>0.73690097429663659</v>
      </c>
      <c r="S959">
        <v>0.18084989578564681</v>
      </c>
      <c r="T959">
        <v>0.60253564640057267</v>
      </c>
      <c r="U959">
        <v>0.29727509329879331</v>
      </c>
      <c r="V959">
        <v>0.67782917284351729</v>
      </c>
    </row>
    <row r="960" spans="2:22" x14ac:dyDescent="0.25">
      <c r="B960">
        <v>958</v>
      </c>
      <c r="C960">
        <v>0.1719402594112136</v>
      </c>
      <c r="D960">
        <v>0.62755508046825437</v>
      </c>
      <c r="E960">
        <v>0.28484029176415793</v>
      </c>
      <c r="F960">
        <v>0.41415851339907572</v>
      </c>
      <c r="G960">
        <v>8.6610773424561138E-2</v>
      </c>
      <c r="H960">
        <v>0.54450283638577979</v>
      </c>
      <c r="I960">
        <v>0.71062492723767567</v>
      </c>
      <c r="J960">
        <v>0.10789434067663173</v>
      </c>
      <c r="K960">
        <v>0.99974178837494687</v>
      </c>
      <c r="L960">
        <v>0.67933906920693321</v>
      </c>
      <c r="M960">
        <v>0.6769229076944745</v>
      </c>
      <c r="N960">
        <v>0.46300360053274847</v>
      </c>
      <c r="O960">
        <v>0.1304072188408496</v>
      </c>
      <c r="P960">
        <v>0.9904323330833622</v>
      </c>
      <c r="Q960">
        <v>0.12066785413560943</v>
      </c>
      <c r="R960">
        <v>0.84103655621789031</v>
      </c>
      <c r="S960">
        <v>0.63563655046950629</v>
      </c>
      <c r="T960">
        <v>0.14601486281663734</v>
      </c>
      <c r="U960">
        <v>0.24514157883635423</v>
      </c>
      <c r="V960">
        <v>0.99766380227322937</v>
      </c>
    </row>
    <row r="961" spans="2:22" x14ac:dyDescent="0.25">
      <c r="B961">
        <v>959</v>
      </c>
      <c r="C961">
        <v>0.46623792327939384</v>
      </c>
      <c r="D961">
        <v>0.39438623767739767</v>
      </c>
      <c r="E961">
        <v>0.15192939258485527</v>
      </c>
      <c r="F961">
        <v>0.25767023812861689</v>
      </c>
      <c r="G961">
        <v>0.61183054716005625</v>
      </c>
      <c r="H961">
        <v>0.66080321571681999</v>
      </c>
      <c r="I961">
        <v>0.51046141415125046</v>
      </c>
      <c r="J961">
        <v>0.71113607203706364</v>
      </c>
      <c r="K961">
        <v>0.66169970493292318</v>
      </c>
      <c r="L961">
        <v>0.61014492645400242</v>
      </c>
      <c r="M961">
        <v>0.84713116656492637</v>
      </c>
      <c r="N961">
        <v>0.26718430596757936</v>
      </c>
      <c r="O961">
        <v>0.62930868496538483</v>
      </c>
      <c r="P961">
        <v>0.43588075905823964</v>
      </c>
      <c r="Q961">
        <v>0.24527290954513714</v>
      </c>
      <c r="R961">
        <v>0.35606860967095333</v>
      </c>
      <c r="S961">
        <v>0.90690111927860428</v>
      </c>
      <c r="T961">
        <v>0.27091922002837343</v>
      </c>
      <c r="U961">
        <v>0.26474051777088148</v>
      </c>
      <c r="V961">
        <v>7.8762909481607579E-2</v>
      </c>
    </row>
    <row r="962" spans="2:22" x14ac:dyDescent="0.25">
      <c r="B962">
        <v>960</v>
      </c>
      <c r="C962">
        <v>0.10658989605797603</v>
      </c>
      <c r="D962">
        <v>0.51308444268918896</v>
      </c>
      <c r="E962">
        <v>0.13049921852048918</v>
      </c>
      <c r="F962">
        <v>0.48522851641942943</v>
      </c>
      <c r="G962">
        <v>0.21580288031375661</v>
      </c>
      <c r="H962">
        <v>0.11210997616066232</v>
      </c>
      <c r="I962">
        <v>0.81483795917957114</v>
      </c>
      <c r="J962">
        <v>0.47628157513810088</v>
      </c>
      <c r="K962">
        <v>0.65252915083697705</v>
      </c>
      <c r="L962">
        <v>0.13095409213586873</v>
      </c>
      <c r="M962">
        <v>0.51069825365493671</v>
      </c>
      <c r="N962">
        <v>0.24005769141367583</v>
      </c>
      <c r="O962">
        <v>0.57899783023248852</v>
      </c>
      <c r="P962">
        <v>0.3433251748479853</v>
      </c>
      <c r="Q962">
        <v>0.57431565667095019</v>
      </c>
      <c r="R962">
        <v>0.86466526380142028</v>
      </c>
      <c r="S962">
        <v>0.32155752261540416</v>
      </c>
      <c r="T962">
        <v>0.42560919923934293</v>
      </c>
      <c r="U962">
        <v>0.81723345579770612</v>
      </c>
      <c r="V962">
        <v>0.88423844155093012</v>
      </c>
    </row>
    <row r="963" spans="2:22" x14ac:dyDescent="0.25">
      <c r="B963">
        <v>961</v>
      </c>
      <c r="C963">
        <v>0.26867386509156876</v>
      </c>
      <c r="D963">
        <v>0.99902417564894996</v>
      </c>
      <c r="E963">
        <v>0.85190072820272533</v>
      </c>
      <c r="F963">
        <v>0.13442285471512938</v>
      </c>
      <c r="G963">
        <v>0.59233894226657569</v>
      </c>
      <c r="H963">
        <v>0.29505928640164325</v>
      </c>
      <c r="I963">
        <v>0.37110613292559624</v>
      </c>
      <c r="J963">
        <v>0.97789214654822842</v>
      </c>
      <c r="K963">
        <v>0.68688669519018131</v>
      </c>
      <c r="L963">
        <v>0.64806510416856167</v>
      </c>
      <c r="M963">
        <v>0.92257746862836587</v>
      </c>
      <c r="N963">
        <v>0.88919437253488587</v>
      </c>
      <c r="O963">
        <v>6.1733465937527265E-2</v>
      </c>
      <c r="P963">
        <v>5.7649958412143931E-2</v>
      </c>
      <c r="Q963">
        <v>0.56716961161408008</v>
      </c>
      <c r="R963">
        <v>0.45694806168718083</v>
      </c>
      <c r="S963">
        <v>0.41214999357571758</v>
      </c>
      <c r="T963">
        <v>0.31687947727627108</v>
      </c>
      <c r="U963">
        <v>0.85865669132613842</v>
      </c>
      <c r="V963">
        <v>0.80839989612238461</v>
      </c>
    </row>
    <row r="964" spans="2:22" x14ac:dyDescent="0.25">
      <c r="B964">
        <v>962</v>
      </c>
      <c r="C964">
        <v>0.97401620696427837</v>
      </c>
      <c r="D964">
        <v>0.48944393657576812</v>
      </c>
      <c r="E964">
        <v>8.0865384706870991E-2</v>
      </c>
      <c r="F964">
        <v>0.10857946089820714</v>
      </c>
      <c r="G964">
        <v>0.57842337560844292</v>
      </c>
      <c r="H964">
        <v>4.6015363998565206E-2</v>
      </c>
      <c r="I964">
        <v>0.99839642926731131</v>
      </c>
      <c r="J964">
        <v>0.49057948377946836</v>
      </c>
      <c r="K964">
        <v>0.92628256177367629</v>
      </c>
      <c r="L964">
        <v>0.81323811114908118</v>
      </c>
      <c r="M964">
        <v>0.62948728780521535</v>
      </c>
      <c r="N964">
        <v>0.70923545621936857</v>
      </c>
      <c r="O964">
        <v>0.22755945210393858</v>
      </c>
      <c r="P964">
        <v>0.17174952893361795</v>
      </c>
      <c r="Q964">
        <v>0.32527769373801529</v>
      </c>
      <c r="R964">
        <v>0.6823399448805747</v>
      </c>
      <c r="S964">
        <v>0.71142903939182922</v>
      </c>
      <c r="T964">
        <v>0.81342052095562334</v>
      </c>
      <c r="U964">
        <v>0.28333515467293147</v>
      </c>
      <c r="V964">
        <v>0.4917302839262323</v>
      </c>
    </row>
    <row r="965" spans="2:22" x14ac:dyDescent="0.25">
      <c r="B965">
        <v>963</v>
      </c>
      <c r="C965">
        <v>0.26384294038978684</v>
      </c>
      <c r="D965">
        <v>0.88149831461365746</v>
      </c>
      <c r="E965">
        <v>0.85557505135593059</v>
      </c>
      <c r="F965">
        <v>4.0447411817075007E-2</v>
      </c>
      <c r="G965">
        <v>0.23678336998120386</v>
      </c>
      <c r="H965">
        <v>0.59223798947021855</v>
      </c>
      <c r="I965">
        <v>0.14991771674923693</v>
      </c>
      <c r="J965">
        <v>0.44272947342653968</v>
      </c>
      <c r="K965">
        <v>0.32483394359843043</v>
      </c>
      <c r="L965">
        <v>8.9806494931909953E-4</v>
      </c>
      <c r="M965">
        <v>0.20568800128941778</v>
      </c>
      <c r="N965">
        <v>0.687542988076288</v>
      </c>
      <c r="O965">
        <v>0.43084760483964324</v>
      </c>
      <c r="P965">
        <v>0.23294347938866533</v>
      </c>
      <c r="Q965">
        <v>0.85762074213785411</v>
      </c>
      <c r="R965">
        <v>0.69191001150130949</v>
      </c>
      <c r="S965">
        <v>0.37774029508757412</v>
      </c>
      <c r="T965">
        <v>0.82787729727362169</v>
      </c>
      <c r="U965">
        <v>0.22739421048678121</v>
      </c>
      <c r="V965">
        <v>0.58796464485444822</v>
      </c>
    </row>
    <row r="966" spans="2:22" x14ac:dyDescent="0.25">
      <c r="B966">
        <v>964</v>
      </c>
      <c r="C966">
        <v>0.94137411650709191</v>
      </c>
      <c r="D966">
        <v>0.13001067052978521</v>
      </c>
      <c r="E966">
        <v>0.55072194857248302</v>
      </c>
      <c r="F966">
        <v>0.71665338354464403</v>
      </c>
      <c r="G966">
        <v>0.51444500689439998</v>
      </c>
      <c r="H966">
        <v>0.14186581020199629</v>
      </c>
      <c r="I966">
        <v>0.41131904969856414</v>
      </c>
      <c r="J966">
        <v>0.45340500609066337</v>
      </c>
      <c r="K966">
        <v>0.74347308139282564</v>
      </c>
      <c r="L966">
        <v>0.23305680097584247</v>
      </c>
      <c r="M966">
        <v>0.43880337985971796</v>
      </c>
      <c r="N966">
        <v>0.85600474551066608</v>
      </c>
      <c r="O966">
        <v>0.46733536598903314</v>
      </c>
      <c r="P966">
        <v>0.60489581106557111</v>
      </c>
      <c r="Q966">
        <v>0.87642023275951075</v>
      </c>
      <c r="R966">
        <v>0.26121694269744289</v>
      </c>
      <c r="S966">
        <v>0.86610422380109409</v>
      </c>
      <c r="T966">
        <v>2.7935145767400194E-2</v>
      </c>
      <c r="U966">
        <v>0.23892400139398196</v>
      </c>
      <c r="V966">
        <v>0.3721577854940048</v>
      </c>
    </row>
    <row r="967" spans="2:22" x14ac:dyDescent="0.25">
      <c r="B967">
        <v>965</v>
      </c>
      <c r="C967">
        <v>4.4550109003591132E-2</v>
      </c>
      <c r="D967">
        <v>0.18161190127697013</v>
      </c>
      <c r="E967">
        <v>0.26085838303139575</v>
      </c>
      <c r="F967">
        <v>0.99706209082890651</v>
      </c>
      <c r="G967">
        <v>0.24593886800515374</v>
      </c>
      <c r="H967">
        <v>0.91166368154116184</v>
      </c>
      <c r="I967">
        <v>0.64564642154572138</v>
      </c>
      <c r="J967">
        <v>0.60852622329885797</v>
      </c>
      <c r="K967">
        <v>0.4494774271940738</v>
      </c>
      <c r="L967">
        <v>0.34940303088563418</v>
      </c>
      <c r="M967">
        <v>0.68531157933507969</v>
      </c>
      <c r="N967">
        <v>0.36902640844069001</v>
      </c>
      <c r="O967">
        <v>0.87741825509638804</v>
      </c>
      <c r="P967">
        <v>0.90572663755907468</v>
      </c>
      <c r="Q967">
        <v>0.55537812662618613</v>
      </c>
      <c r="R967">
        <v>0.61572192051357888</v>
      </c>
      <c r="S967">
        <v>0.85559291616245048</v>
      </c>
      <c r="T967">
        <v>9.720084865002887E-2</v>
      </c>
      <c r="U967">
        <v>0.20861758420210297</v>
      </c>
      <c r="V967">
        <v>0.55257574576468738</v>
      </c>
    </row>
    <row r="968" spans="2:22" x14ac:dyDescent="0.25">
      <c r="B968">
        <v>966</v>
      </c>
      <c r="C968">
        <v>0.43972406223146443</v>
      </c>
      <c r="D968">
        <v>0.48965051379713298</v>
      </c>
      <c r="E968">
        <v>0.70306498053739563</v>
      </c>
      <c r="F968">
        <v>0.61968300430096335</v>
      </c>
      <c r="G968">
        <v>0.27824937125490656</v>
      </c>
      <c r="H968">
        <v>0.58049030944901325</v>
      </c>
      <c r="I968">
        <v>4.2968993834680447E-2</v>
      </c>
      <c r="J968">
        <v>0.94259599201170285</v>
      </c>
      <c r="K968">
        <v>0.95396745164561136</v>
      </c>
      <c r="L968">
        <v>0.60383340778982575</v>
      </c>
      <c r="M968">
        <v>0.6267363805438384</v>
      </c>
      <c r="N968">
        <v>0.60961829815838642</v>
      </c>
      <c r="O968">
        <v>0.7107211481092639</v>
      </c>
      <c r="P968">
        <v>0.97482042076710607</v>
      </c>
      <c r="Q968">
        <v>0.23437587137376958</v>
      </c>
      <c r="R968">
        <v>0.63963753796223743</v>
      </c>
      <c r="S968">
        <v>7.030676286635007E-2</v>
      </c>
      <c r="T968">
        <v>0.91586855450760929</v>
      </c>
      <c r="U968">
        <v>0.41762552521691365</v>
      </c>
      <c r="V968">
        <v>0.90475224674863752</v>
      </c>
    </row>
    <row r="969" spans="2:22" x14ac:dyDescent="0.25">
      <c r="B969">
        <v>967</v>
      </c>
      <c r="C969">
        <v>0.12057244008100465</v>
      </c>
      <c r="D969">
        <v>0.25437856411070503</v>
      </c>
      <c r="E969">
        <v>0.53100392997789303</v>
      </c>
      <c r="F969">
        <v>0.1995455452790269</v>
      </c>
      <c r="G969">
        <v>0.41478191004694609</v>
      </c>
      <c r="H969">
        <v>0.17331904405491505</v>
      </c>
      <c r="I969">
        <v>0.41057075975825086</v>
      </c>
      <c r="J969">
        <v>0.12978819510955208</v>
      </c>
      <c r="K969">
        <v>0.90298302949587372</v>
      </c>
      <c r="L969">
        <v>0.23920664005296155</v>
      </c>
      <c r="M969">
        <v>0.51049193582020802</v>
      </c>
      <c r="N969">
        <v>9.0055781106183952E-2</v>
      </c>
      <c r="O969">
        <v>0.64211949638535448</v>
      </c>
      <c r="P969">
        <v>0.74630977760034467</v>
      </c>
      <c r="Q969">
        <v>0.71321097638242947</v>
      </c>
      <c r="R969">
        <v>0.29788966112614057</v>
      </c>
      <c r="S969">
        <v>0.69415604693401622</v>
      </c>
      <c r="T969">
        <v>0.65503651165520127</v>
      </c>
      <c r="U969">
        <v>0.82616594065097004</v>
      </c>
      <c r="V969">
        <v>0.28213648299792693</v>
      </c>
    </row>
    <row r="970" spans="2:22" x14ac:dyDescent="0.25">
      <c r="B970">
        <v>968</v>
      </c>
      <c r="C970">
        <v>0.77740385805247492</v>
      </c>
      <c r="D970">
        <v>0.43111621856509252</v>
      </c>
      <c r="E970">
        <v>0.88295614942939493</v>
      </c>
      <c r="F970">
        <v>0.14482830702035177</v>
      </c>
      <c r="G970">
        <v>0.86744090784632033</v>
      </c>
      <c r="H970">
        <v>0.54933454088669809</v>
      </c>
      <c r="I970">
        <v>7.1817461523417947E-2</v>
      </c>
      <c r="J970">
        <v>0.40049760364628995</v>
      </c>
      <c r="K970">
        <v>6.7646734155995425E-2</v>
      </c>
      <c r="L970">
        <v>0.76312213414040997</v>
      </c>
      <c r="M970">
        <v>0.33428273629478622</v>
      </c>
      <c r="N970">
        <v>0.38341210799111192</v>
      </c>
      <c r="O970">
        <v>0.78782783031718573</v>
      </c>
      <c r="P970">
        <v>0.70788587815733717</v>
      </c>
      <c r="Q970">
        <v>0.4046266991937939</v>
      </c>
      <c r="R970">
        <v>0.69237368105193142</v>
      </c>
      <c r="S970">
        <v>0.34748315368356675</v>
      </c>
      <c r="T970">
        <v>0.54393287568955095</v>
      </c>
      <c r="U970">
        <v>0.6224623632133035</v>
      </c>
      <c r="V970">
        <v>0.61201884202648205</v>
      </c>
    </row>
    <row r="971" spans="2:22" x14ac:dyDescent="0.25">
      <c r="B971">
        <v>969</v>
      </c>
      <c r="C971">
        <v>0.37726216757874576</v>
      </c>
      <c r="D971">
        <v>0.98221349639763056</v>
      </c>
      <c r="E971">
        <v>0.47264072420937175</v>
      </c>
      <c r="F971">
        <v>0.52544536304882605</v>
      </c>
      <c r="G971">
        <v>4.4560148146607137E-2</v>
      </c>
      <c r="H971">
        <v>0.69787161370631701</v>
      </c>
      <c r="I971">
        <v>0.9729911020046389</v>
      </c>
      <c r="J971">
        <v>0.64806508368788673</v>
      </c>
      <c r="K971">
        <v>0.49277597378389237</v>
      </c>
      <c r="L971">
        <v>0.51192027973901677</v>
      </c>
      <c r="M971">
        <v>4.8530892423681138E-2</v>
      </c>
      <c r="N971">
        <v>0.93319658148822193</v>
      </c>
      <c r="O971">
        <v>0.84563673636469261</v>
      </c>
      <c r="P971">
        <v>7.5841070385592957E-2</v>
      </c>
      <c r="Q971">
        <v>0.98122487744557496</v>
      </c>
      <c r="R971">
        <v>0.85895588890430297</v>
      </c>
      <c r="S971">
        <v>0.94217509803735244</v>
      </c>
      <c r="T971">
        <v>0.18596270875169107</v>
      </c>
      <c r="U971">
        <v>6.9730075745256359E-2</v>
      </c>
      <c r="V971">
        <v>0.52342492530849793</v>
      </c>
    </row>
    <row r="972" spans="2:22" x14ac:dyDescent="0.25">
      <c r="B972">
        <v>970</v>
      </c>
      <c r="C972">
        <v>0.38213724752168776</v>
      </c>
      <c r="D972">
        <v>0.24880766705194607</v>
      </c>
      <c r="E972">
        <v>0.98650576887934549</v>
      </c>
      <c r="F972">
        <v>0.70766881454680597</v>
      </c>
      <c r="G972">
        <v>0.70084662676595499</v>
      </c>
      <c r="H972">
        <v>0.10881991884792708</v>
      </c>
      <c r="I972">
        <v>7.1287551024897144E-2</v>
      </c>
      <c r="J972">
        <v>0.80540811896199749</v>
      </c>
      <c r="K972">
        <v>0.63482463249886845</v>
      </c>
      <c r="L972">
        <v>0.49022710221926236</v>
      </c>
      <c r="M972">
        <v>0.49947975137625189</v>
      </c>
      <c r="N972">
        <v>0.52719772461918635</v>
      </c>
      <c r="O972">
        <v>0.42375080697527601</v>
      </c>
      <c r="P972">
        <v>0.39666807167004592</v>
      </c>
      <c r="Q972">
        <v>0.70739011734893809</v>
      </c>
      <c r="R972">
        <v>0.11578817107190442</v>
      </c>
      <c r="S972">
        <v>0.49686967705610474</v>
      </c>
      <c r="T972">
        <v>0.92222490278622549</v>
      </c>
      <c r="U972">
        <v>0.85714055301845749</v>
      </c>
      <c r="V972">
        <v>0.76234334275591031</v>
      </c>
    </row>
    <row r="973" spans="2:22" x14ac:dyDescent="0.25">
      <c r="B973">
        <v>971</v>
      </c>
      <c r="C973">
        <v>0.4527761826701675</v>
      </c>
      <c r="D973">
        <v>0.4699731762106385</v>
      </c>
      <c r="E973">
        <v>2.9298419285168187E-2</v>
      </c>
      <c r="F973">
        <v>0.41567253047213804</v>
      </c>
      <c r="G973">
        <v>0.67975936735870324</v>
      </c>
      <c r="H973">
        <v>0.49537558364928191</v>
      </c>
      <c r="I973">
        <v>0.52703452775579329</v>
      </c>
      <c r="J973">
        <v>0.59585346647930937</v>
      </c>
      <c r="K973">
        <v>0.3278744999714327</v>
      </c>
      <c r="L973">
        <v>0.2645279319607321</v>
      </c>
      <c r="M973">
        <v>0.31498794196913682</v>
      </c>
      <c r="N973">
        <v>0.28102229198504958</v>
      </c>
      <c r="O973">
        <v>0.39175021144492117</v>
      </c>
      <c r="P973">
        <v>0.22996261157386577</v>
      </c>
      <c r="Q973">
        <v>0.69258778787136066</v>
      </c>
      <c r="R973">
        <v>0.44464636330910356</v>
      </c>
      <c r="S973">
        <v>0.82112577140058662</v>
      </c>
      <c r="T973">
        <v>0.17755427876702701</v>
      </c>
      <c r="U973">
        <v>4.3754461246282794E-2</v>
      </c>
      <c r="V973">
        <v>0.86276154317211939</v>
      </c>
    </row>
    <row r="974" spans="2:22" x14ac:dyDescent="0.25">
      <c r="B974">
        <v>972</v>
      </c>
      <c r="C974">
        <v>0.58404798036480621</v>
      </c>
      <c r="D974">
        <v>0.13475530234446964</v>
      </c>
      <c r="E974">
        <v>6.3110344583654943E-2</v>
      </c>
      <c r="F974">
        <v>0.18415242683740551</v>
      </c>
      <c r="G974">
        <v>0.41544902430541786</v>
      </c>
      <c r="H974">
        <v>4.0924442096183178E-2</v>
      </c>
      <c r="I974">
        <v>0.46678881812571138</v>
      </c>
      <c r="J974">
        <v>0.63492446955696469</v>
      </c>
      <c r="K974">
        <v>4.8805693317817145E-2</v>
      </c>
      <c r="L974">
        <v>0.84406552763614418</v>
      </c>
      <c r="M974">
        <v>0.21407862288367974</v>
      </c>
      <c r="N974">
        <v>0.96826265615703755</v>
      </c>
      <c r="O974">
        <v>0.11900612855578441</v>
      </c>
      <c r="P974">
        <v>0.87769126305216716</v>
      </c>
      <c r="Q974">
        <v>0.4475342371902622</v>
      </c>
      <c r="R974">
        <v>0.71136083494057312</v>
      </c>
      <c r="S974">
        <v>0.22305121735437639</v>
      </c>
      <c r="T974">
        <v>0.5684511506809562</v>
      </c>
      <c r="U974">
        <v>0.61434900763178835</v>
      </c>
      <c r="V974">
        <v>0.52435118126226476</v>
      </c>
    </row>
    <row r="975" spans="2:22" x14ac:dyDescent="0.25">
      <c r="B975">
        <v>973</v>
      </c>
      <c r="C975">
        <v>0.77873282495514307</v>
      </c>
      <c r="D975">
        <v>0.7496162298328839</v>
      </c>
      <c r="E975">
        <v>0.13666947173988131</v>
      </c>
      <c r="F975">
        <v>0.77551993308498468</v>
      </c>
      <c r="G975">
        <v>0.17845620281561025</v>
      </c>
      <c r="H975">
        <v>0.20078017400893544</v>
      </c>
      <c r="I975">
        <v>0.18804278828228327</v>
      </c>
      <c r="J975">
        <v>0.26783301183783026</v>
      </c>
      <c r="K975">
        <v>9.5674916977233515E-2</v>
      </c>
      <c r="L975">
        <v>6.321496759223777E-3</v>
      </c>
      <c r="M975">
        <v>0.16817003592821766</v>
      </c>
      <c r="N975">
        <v>0.98104707806685942</v>
      </c>
      <c r="O975">
        <v>0.48080581075181272</v>
      </c>
      <c r="P975">
        <v>0.93073054619389883</v>
      </c>
      <c r="Q975">
        <v>0.62133428744231289</v>
      </c>
      <c r="R975">
        <v>0.62550687162739971</v>
      </c>
      <c r="S975">
        <v>0.21610889808080103</v>
      </c>
      <c r="T975">
        <v>0.30072489585629802</v>
      </c>
      <c r="U975">
        <v>0.34199164982553798</v>
      </c>
      <c r="V975">
        <v>0.55552645516902954</v>
      </c>
    </row>
    <row r="976" spans="2:22" x14ac:dyDescent="0.25">
      <c r="B976">
        <v>974</v>
      </c>
      <c r="C976">
        <v>0.19348045499447797</v>
      </c>
      <c r="D976">
        <v>0.8422182877594917</v>
      </c>
      <c r="E976">
        <v>0.65413035534647879</v>
      </c>
      <c r="F976">
        <v>0.3423581610356301</v>
      </c>
      <c r="G976">
        <v>0.65684124693244916</v>
      </c>
      <c r="H976">
        <v>0.88918351253902816</v>
      </c>
      <c r="I976">
        <v>0.64242944424735193</v>
      </c>
      <c r="J976">
        <v>0.44915414141595922</v>
      </c>
      <c r="K976">
        <v>0.47288249184470277</v>
      </c>
      <c r="L976">
        <v>0.69072639127785607</v>
      </c>
      <c r="M976">
        <v>0.13406451599169666</v>
      </c>
      <c r="N976">
        <v>0.98266562610755859</v>
      </c>
      <c r="O976">
        <v>0.28869415903916984</v>
      </c>
      <c r="P976">
        <v>0.97142101071085118</v>
      </c>
      <c r="Q976">
        <v>0.27899798207192195</v>
      </c>
      <c r="R976">
        <v>0.91533418365689201</v>
      </c>
      <c r="S976">
        <v>0.88065520405103292</v>
      </c>
      <c r="T976">
        <v>0.16170759151242642</v>
      </c>
      <c r="U976">
        <v>0.56201090817331356</v>
      </c>
      <c r="V976">
        <v>5.1626380875247513E-2</v>
      </c>
    </row>
    <row r="977" spans="2:22" x14ac:dyDescent="0.25">
      <c r="B977">
        <v>975</v>
      </c>
      <c r="C977">
        <v>0.40647334737938134</v>
      </c>
      <c r="D977">
        <v>0.99685320905662023</v>
      </c>
      <c r="E977">
        <v>0.65504485295261006</v>
      </c>
      <c r="F977">
        <v>0.26361234794601018</v>
      </c>
      <c r="G977">
        <v>0.89935643322458692</v>
      </c>
      <c r="H977">
        <v>0.68921033804565535</v>
      </c>
      <c r="I977">
        <v>0.36183768242426528</v>
      </c>
      <c r="J977">
        <v>0.96630136875836969</v>
      </c>
      <c r="K977">
        <v>0.37454098080501219</v>
      </c>
      <c r="L977">
        <v>0.48564638124329296</v>
      </c>
      <c r="M977">
        <v>0.28711947791528036</v>
      </c>
      <c r="N977">
        <v>0.48949195758824704</v>
      </c>
      <c r="O977">
        <v>0.72601377306734927</v>
      </c>
      <c r="P977">
        <v>0.3320232654476527</v>
      </c>
      <c r="Q977">
        <v>0.36889020268723627</v>
      </c>
      <c r="R977">
        <v>0.99223221821752716</v>
      </c>
      <c r="S977">
        <v>0.11237855098888572</v>
      </c>
      <c r="T977">
        <v>0.78685588919071403</v>
      </c>
      <c r="U977">
        <v>8.7767411689454455E-2</v>
      </c>
      <c r="V977">
        <v>0.30902272007957432</v>
      </c>
    </row>
    <row r="978" spans="2:22" x14ac:dyDescent="0.25">
      <c r="B978">
        <v>976</v>
      </c>
      <c r="C978">
        <v>0.76579477953417285</v>
      </c>
      <c r="D978">
        <v>0.75303814451347506</v>
      </c>
      <c r="E978">
        <v>0.66837043326945267</v>
      </c>
      <c r="F978">
        <v>0.15005056228493352</v>
      </c>
      <c r="G978">
        <v>0.92855178120298021</v>
      </c>
      <c r="H978">
        <v>0.69440403822771213</v>
      </c>
      <c r="I978">
        <v>7.1032345235856553E-2</v>
      </c>
      <c r="J978">
        <v>0.37752864898436411</v>
      </c>
      <c r="K978">
        <v>0.47711308125032237</v>
      </c>
      <c r="L978">
        <v>0.91552819102763472</v>
      </c>
      <c r="M978">
        <v>0.32999911835758833</v>
      </c>
      <c r="N978">
        <v>0.2804204028016275</v>
      </c>
      <c r="O978">
        <v>0.49439408582932476</v>
      </c>
      <c r="P978">
        <v>8.4346569448889852E-5</v>
      </c>
      <c r="Q978">
        <v>0.87666170199540705</v>
      </c>
      <c r="R978">
        <v>0.79811845085354394</v>
      </c>
      <c r="S978">
        <v>9.0236623842567809E-2</v>
      </c>
      <c r="T978">
        <v>0.95660610295364545</v>
      </c>
      <c r="U978">
        <v>5.6172431103224341E-2</v>
      </c>
      <c r="V978">
        <v>0.64485893143086925</v>
      </c>
    </row>
    <row r="979" spans="2:22" x14ac:dyDescent="0.25">
      <c r="B979">
        <v>977</v>
      </c>
      <c r="C979">
        <v>0.89157024896551196</v>
      </c>
      <c r="D979">
        <v>0.26655386115814217</v>
      </c>
      <c r="E979">
        <v>0.29500908526262215</v>
      </c>
      <c r="F979">
        <v>0.67268282604356977</v>
      </c>
      <c r="G979">
        <v>0.68548050775445213</v>
      </c>
      <c r="H979">
        <v>0.71207219364526342</v>
      </c>
      <c r="I979">
        <v>0.33156891649447329</v>
      </c>
      <c r="J979">
        <v>0.95518532797090439</v>
      </c>
      <c r="K979">
        <v>0.15621888659037886</v>
      </c>
      <c r="L979">
        <v>0.58650427828167295</v>
      </c>
      <c r="M979">
        <v>0.68225295123361063</v>
      </c>
      <c r="N979">
        <v>0.21187953044830343</v>
      </c>
      <c r="O979">
        <v>0.66348770251698252</v>
      </c>
      <c r="P979">
        <v>0.53102568665832006</v>
      </c>
      <c r="Q979">
        <v>0.75886893707871006</v>
      </c>
      <c r="R979">
        <v>0.36385037158844113</v>
      </c>
      <c r="S979">
        <v>0.25021845055456904</v>
      </c>
      <c r="T979">
        <v>0.97555730528199747</v>
      </c>
      <c r="U979">
        <v>0.73722763715222617</v>
      </c>
      <c r="V979">
        <v>0.15964913662282054</v>
      </c>
    </row>
    <row r="980" spans="2:22" x14ac:dyDescent="0.25">
      <c r="B980">
        <v>978</v>
      </c>
      <c r="C980">
        <v>0.3801340292264026</v>
      </c>
      <c r="D980">
        <v>1.2734536555035536E-2</v>
      </c>
      <c r="E980">
        <v>0.75023604629593055</v>
      </c>
      <c r="F980">
        <v>7.8146902361547088E-2</v>
      </c>
      <c r="G980">
        <v>0.50597927861633174</v>
      </c>
      <c r="H980">
        <v>0.89637840112898437</v>
      </c>
      <c r="I980">
        <v>0.312440538935852</v>
      </c>
      <c r="J980">
        <v>0.42405416220623837</v>
      </c>
      <c r="K980">
        <v>0.60396193156370703</v>
      </c>
      <c r="L980">
        <v>0.72911306700406087</v>
      </c>
      <c r="M980">
        <v>0.1562011759001205</v>
      </c>
      <c r="N980">
        <v>0.22515084300545762</v>
      </c>
      <c r="O980">
        <v>0.77756068293578107</v>
      </c>
      <c r="P980">
        <v>0.24375555227651002</v>
      </c>
      <c r="Q980">
        <v>0.50191552882591228</v>
      </c>
      <c r="R980">
        <v>0.30065630522946485</v>
      </c>
      <c r="S980">
        <v>0.93777265773317886</v>
      </c>
      <c r="T980">
        <v>0.91975512425685779</v>
      </c>
      <c r="U980">
        <v>0.23000203228727312</v>
      </c>
      <c r="V980">
        <v>0.98412022229688834</v>
      </c>
    </row>
    <row r="981" spans="2:22" x14ac:dyDescent="0.25">
      <c r="B981">
        <v>979</v>
      </c>
      <c r="C981">
        <v>0.11731453317910034</v>
      </c>
      <c r="D981">
        <v>0.81999049583329597</v>
      </c>
      <c r="E981">
        <v>0.12311071146592245</v>
      </c>
      <c r="F981">
        <v>0.30151192763364953</v>
      </c>
      <c r="G981">
        <v>0.90232415394548049</v>
      </c>
      <c r="H981">
        <v>0.15115942583230435</v>
      </c>
      <c r="I981">
        <v>4.0978536864491044E-3</v>
      </c>
      <c r="J981">
        <v>0.55408836935102546</v>
      </c>
      <c r="K981">
        <v>0.15548029048874401</v>
      </c>
      <c r="L981">
        <v>0.77644247033215952</v>
      </c>
      <c r="M981">
        <v>0.91466347178717911</v>
      </c>
      <c r="N981">
        <v>0.19011916854815447</v>
      </c>
      <c r="O981">
        <v>0.19357708330134482</v>
      </c>
      <c r="P981">
        <v>5.056399606210582E-2</v>
      </c>
      <c r="Q981">
        <v>0.41157532728913093</v>
      </c>
      <c r="R981">
        <v>0.81692839532742134</v>
      </c>
      <c r="S981">
        <v>0.20264063334359328</v>
      </c>
      <c r="T981">
        <v>0.33482806707018398</v>
      </c>
      <c r="U981">
        <v>0.44200323404035147</v>
      </c>
      <c r="V981">
        <v>0.82302842715277169</v>
      </c>
    </row>
    <row r="982" spans="2:22" x14ac:dyDescent="0.25">
      <c r="B982">
        <v>980</v>
      </c>
      <c r="C982">
        <v>0.6378831491456447</v>
      </c>
      <c r="D982">
        <v>0.72647834607191175</v>
      </c>
      <c r="E982">
        <v>0.13820530612717175</v>
      </c>
      <c r="F982">
        <v>0.75569614714627464</v>
      </c>
      <c r="G982">
        <v>0.80895720081147027</v>
      </c>
      <c r="H982">
        <v>0.9370689047774301</v>
      </c>
      <c r="I982">
        <v>1.6807465687130652E-2</v>
      </c>
      <c r="J982">
        <v>0.6239235244784227</v>
      </c>
      <c r="K982">
        <v>0.80840992415056379</v>
      </c>
      <c r="L982">
        <v>0.77175426313554008</v>
      </c>
      <c r="M982">
        <v>0.91708686110180082</v>
      </c>
      <c r="N982">
        <v>1.6476019805422126E-2</v>
      </c>
      <c r="O982">
        <v>0.64672696845215061</v>
      </c>
      <c r="P982">
        <v>0.14473466735226204</v>
      </c>
      <c r="Q982">
        <v>0.2091837257241409</v>
      </c>
      <c r="R982">
        <v>8.6481760139798469E-2</v>
      </c>
      <c r="S982">
        <v>0.70500307041991328</v>
      </c>
      <c r="T982">
        <v>0.62157796255964559</v>
      </c>
      <c r="U982">
        <v>0.14116706477521124</v>
      </c>
      <c r="V982">
        <v>0.10328448205194141</v>
      </c>
    </row>
    <row r="983" spans="2:22" x14ac:dyDescent="0.25">
      <c r="B983">
        <v>981</v>
      </c>
      <c r="C983">
        <v>0.26489744120521341</v>
      </c>
      <c r="D983">
        <v>9.513426514909451E-2</v>
      </c>
      <c r="E983">
        <v>0.59898602985723359</v>
      </c>
      <c r="F983">
        <v>0.24612057059649217</v>
      </c>
      <c r="G983">
        <v>0.76164308343809228</v>
      </c>
      <c r="H983">
        <v>0.86291717851007554</v>
      </c>
      <c r="I983">
        <v>0.96169461942095813</v>
      </c>
      <c r="J983">
        <v>0.74171138531871539</v>
      </c>
      <c r="K983">
        <v>4.9245168918734095E-2</v>
      </c>
      <c r="L983">
        <v>0.3302179393306206</v>
      </c>
      <c r="M983">
        <v>0.95414670541359436</v>
      </c>
      <c r="N983">
        <v>0.93620180536413944</v>
      </c>
      <c r="O983">
        <v>2.5961289365631579E-2</v>
      </c>
      <c r="P983">
        <v>3.0418829773676714E-2</v>
      </c>
      <c r="Q983">
        <v>0.30132388688687306</v>
      </c>
      <c r="R983">
        <v>2.5661632766716957E-2</v>
      </c>
      <c r="S983">
        <v>0.24026494999949755</v>
      </c>
      <c r="T983">
        <v>0.17918871884517351</v>
      </c>
      <c r="U983">
        <v>0.98659220286291571</v>
      </c>
      <c r="V983">
        <v>0.96798136440759075</v>
      </c>
    </row>
    <row r="984" spans="2:22" x14ac:dyDescent="0.25">
      <c r="B984">
        <v>982</v>
      </c>
      <c r="C984">
        <v>0.70839738216349724</v>
      </c>
      <c r="D984">
        <v>0.1077569922944992</v>
      </c>
      <c r="E984">
        <v>0.94307526373913575</v>
      </c>
      <c r="F984">
        <v>0.61785481431621325</v>
      </c>
      <c r="G984">
        <v>0.87350455194417442</v>
      </c>
      <c r="H984">
        <v>6.7692090274517058E-2</v>
      </c>
      <c r="I984">
        <v>0.74909833029514683</v>
      </c>
      <c r="J984">
        <v>0.38182654237359603</v>
      </c>
      <c r="K984">
        <v>0.34978459392850869</v>
      </c>
      <c r="L984">
        <v>0.69841372737323848</v>
      </c>
      <c r="M984">
        <v>0.50387463332833526</v>
      </c>
      <c r="N984">
        <v>0.91271950501235466</v>
      </c>
      <c r="O984">
        <v>0.6155973717137222</v>
      </c>
      <c r="P984">
        <v>0.80073305706177167</v>
      </c>
      <c r="Q984">
        <v>0.53443879723837373</v>
      </c>
      <c r="R984">
        <v>0.55010662205463756</v>
      </c>
      <c r="S984">
        <v>0.83697242550092388</v>
      </c>
      <c r="T984">
        <v>0.36319054025773889</v>
      </c>
      <c r="U984">
        <v>0.86089933758760395</v>
      </c>
      <c r="V984">
        <v>0.43304273090788747</v>
      </c>
    </row>
    <row r="985" spans="2:22" x14ac:dyDescent="0.25">
      <c r="B985">
        <v>983</v>
      </c>
      <c r="C985">
        <v>0.64670776606769764</v>
      </c>
      <c r="D985">
        <v>0.33525962675574505</v>
      </c>
      <c r="E985">
        <v>0.75709222953571809</v>
      </c>
      <c r="F985">
        <v>0.17109542077972417</v>
      </c>
      <c r="G985">
        <v>0.12704349297433026</v>
      </c>
      <c r="H985">
        <v>0.31936133837939806</v>
      </c>
      <c r="I985">
        <v>0.67626073861580283</v>
      </c>
      <c r="J985">
        <v>0.76157503092617618</v>
      </c>
      <c r="K985">
        <v>0.6828873278142098</v>
      </c>
      <c r="L985">
        <v>0.79216904621956186</v>
      </c>
      <c r="M985">
        <v>0.79331388142844039</v>
      </c>
      <c r="N985">
        <v>0.86069462544561404</v>
      </c>
      <c r="O985">
        <v>0.30598129414114217</v>
      </c>
      <c r="P985">
        <v>3.3200673411810877E-2</v>
      </c>
      <c r="Q985">
        <v>0.11463050778421913</v>
      </c>
      <c r="R985">
        <v>0.74194853682352768</v>
      </c>
      <c r="S985">
        <v>0.84802050390113104</v>
      </c>
      <c r="T985">
        <v>0.54484879358496174</v>
      </c>
      <c r="U985">
        <v>0.85715441696522809</v>
      </c>
      <c r="V985">
        <v>0.1332332158429832</v>
      </c>
    </row>
    <row r="986" spans="2:22" x14ac:dyDescent="0.25">
      <c r="B986">
        <v>984</v>
      </c>
      <c r="C986">
        <v>0.48908242590594742</v>
      </c>
      <c r="D986">
        <v>0.10786702739260789</v>
      </c>
      <c r="E986">
        <v>0.21954552176886466</v>
      </c>
      <c r="F986">
        <v>0.75217497612610029</v>
      </c>
      <c r="G986">
        <v>0.18360074082327404</v>
      </c>
      <c r="H986">
        <v>0.67604247442509813</v>
      </c>
      <c r="I986">
        <v>0.7455007467756074</v>
      </c>
      <c r="J986">
        <v>0.35052415293072325</v>
      </c>
      <c r="K986">
        <v>0.99461841307231991</v>
      </c>
      <c r="L986">
        <v>0.97745976084023489</v>
      </c>
      <c r="M986">
        <v>2.155799939135683E-2</v>
      </c>
      <c r="N986">
        <v>0.96522090827255469</v>
      </c>
      <c r="O986">
        <v>0.28876590335968255</v>
      </c>
      <c r="P986">
        <v>0.47819525049248757</v>
      </c>
      <c r="Q986">
        <v>0.29935505316298006</v>
      </c>
      <c r="R986">
        <v>0.48804470554539181</v>
      </c>
      <c r="S986">
        <v>0.78864815129621069</v>
      </c>
      <c r="T986">
        <v>0.98433075639240664</v>
      </c>
      <c r="U986">
        <v>0.18068938922947031</v>
      </c>
      <c r="V986">
        <v>0.15003228106734112</v>
      </c>
    </row>
    <row r="987" spans="2:22" x14ac:dyDescent="0.25">
      <c r="B987">
        <v>985</v>
      </c>
      <c r="C987">
        <v>0.57993581080056433</v>
      </c>
      <c r="D987">
        <v>0.77220181146729283</v>
      </c>
      <c r="E987">
        <v>0.21169218107823307</v>
      </c>
      <c r="F987">
        <v>0.24231963160403147</v>
      </c>
      <c r="G987">
        <v>0.50453880089875724</v>
      </c>
      <c r="H987">
        <v>0.76583289290175882</v>
      </c>
      <c r="I987">
        <v>0.24197916605888969</v>
      </c>
      <c r="J987">
        <v>0.82580864761416106</v>
      </c>
      <c r="K987">
        <v>9.3312055613739453E-2</v>
      </c>
      <c r="L987">
        <v>0.51932787748059939</v>
      </c>
      <c r="M987">
        <v>0.73439789391386867</v>
      </c>
      <c r="N987">
        <v>0.96651492498224822</v>
      </c>
      <c r="O987">
        <v>0.77259611230086933</v>
      </c>
      <c r="P987">
        <v>0.83493906438490639</v>
      </c>
      <c r="Q987">
        <v>0.33841470390623973</v>
      </c>
      <c r="R987">
        <v>0.25506708796941369</v>
      </c>
      <c r="S987">
        <v>0.21539760661911744</v>
      </c>
      <c r="T987">
        <v>0.40959062196288976</v>
      </c>
      <c r="U987">
        <v>0.29846711071382881</v>
      </c>
      <c r="V987">
        <v>0.26345108731627676</v>
      </c>
    </row>
    <row r="988" spans="2:22" x14ac:dyDescent="0.25">
      <c r="B988">
        <v>986</v>
      </c>
      <c r="C988">
        <v>0.44239491706155576</v>
      </c>
      <c r="D988">
        <v>3.4533601409199699E-2</v>
      </c>
      <c r="E988">
        <v>4.2767186258452661E-2</v>
      </c>
      <c r="F988">
        <v>0.48062193206368176</v>
      </c>
      <c r="G988">
        <v>0.3317997123392431</v>
      </c>
      <c r="H988">
        <v>0.78895149816279586</v>
      </c>
      <c r="I988">
        <v>0.31525354787533644</v>
      </c>
      <c r="J988">
        <v>0.45362207584374215</v>
      </c>
      <c r="K988">
        <v>0.61892229462569848</v>
      </c>
      <c r="L988">
        <v>0.91024902498529414</v>
      </c>
      <c r="M988">
        <v>0.20188225251372849</v>
      </c>
      <c r="N988">
        <v>6.3564716522757303E-2</v>
      </c>
      <c r="O988">
        <v>0.49943807385451322</v>
      </c>
      <c r="P988">
        <v>0.95603219176437104</v>
      </c>
      <c r="Q988">
        <v>3.0304954540352647E-2</v>
      </c>
      <c r="R988">
        <v>0.63989585449115483</v>
      </c>
      <c r="S988">
        <v>0.29372177230835472</v>
      </c>
      <c r="T988">
        <v>2.9332147874695735E-2</v>
      </c>
      <c r="U988">
        <v>8.1403965101901843E-2</v>
      </c>
      <c r="V988">
        <v>0.50925776295060876</v>
      </c>
    </row>
    <row r="989" spans="2:22" x14ac:dyDescent="0.25">
      <c r="B989">
        <v>987</v>
      </c>
      <c r="C989">
        <v>0.73529661011133673</v>
      </c>
      <c r="D989">
        <v>0.15129831214943668</v>
      </c>
      <c r="E989">
        <v>0.32773450757589995</v>
      </c>
      <c r="F989">
        <v>0.76238150557495543</v>
      </c>
      <c r="G989">
        <v>0.40089714475391336</v>
      </c>
      <c r="H989">
        <v>3.6086586013923005E-2</v>
      </c>
      <c r="I989">
        <v>0.75723248894052575</v>
      </c>
      <c r="J989">
        <v>0.79962250368959964</v>
      </c>
      <c r="K989">
        <v>0.80057442045948335</v>
      </c>
      <c r="L989">
        <v>0.72826409751558141</v>
      </c>
      <c r="M989">
        <v>0.88269279788823596</v>
      </c>
      <c r="N989">
        <v>0.35925798032089018</v>
      </c>
      <c r="O989">
        <v>0.69645862193266606</v>
      </c>
      <c r="P989">
        <v>0.65454053896115472</v>
      </c>
      <c r="Q989">
        <v>0.86469008847407647</v>
      </c>
      <c r="R989">
        <v>0.31602099432357367</v>
      </c>
      <c r="S989">
        <v>0.16240232508276087</v>
      </c>
      <c r="T989">
        <v>0.78964270843476592</v>
      </c>
      <c r="U989">
        <v>0.90348128231990721</v>
      </c>
      <c r="V989">
        <v>0.85854526802182107</v>
      </c>
    </row>
    <row r="990" spans="2:22" x14ac:dyDescent="0.25">
      <c r="B990">
        <v>988</v>
      </c>
      <c r="C990">
        <v>0.76649723052267382</v>
      </c>
      <c r="D990">
        <v>0.51140120517506871</v>
      </c>
      <c r="E990">
        <v>0.24860919471687914</v>
      </c>
      <c r="F990">
        <v>0.17548720667081508</v>
      </c>
      <c r="G990">
        <v>0.45204473459150663</v>
      </c>
      <c r="H990">
        <v>0.2704196004292756</v>
      </c>
      <c r="I990">
        <v>0.7984818645227254</v>
      </c>
      <c r="J990">
        <v>8.3481126827974927E-2</v>
      </c>
      <c r="K990">
        <v>0.8174465430100204</v>
      </c>
      <c r="L990">
        <v>0.95315303016982611</v>
      </c>
      <c r="M990">
        <v>7.3977641542700479E-2</v>
      </c>
      <c r="N990">
        <v>1.2043334878512724E-2</v>
      </c>
      <c r="O990">
        <v>0.296027396813761</v>
      </c>
      <c r="P990">
        <v>0.93746965243070601</v>
      </c>
      <c r="Q990">
        <v>0.978662853343089</v>
      </c>
      <c r="R990">
        <v>0.40944918180925338</v>
      </c>
      <c r="S990">
        <v>0.89413873517342868</v>
      </c>
      <c r="T990">
        <v>0.43783616549568727</v>
      </c>
      <c r="U990">
        <v>0.79632855845745509</v>
      </c>
      <c r="V990">
        <v>0.69412135891013271</v>
      </c>
    </row>
    <row r="991" spans="2:22" x14ac:dyDescent="0.25">
      <c r="B991">
        <v>989</v>
      </c>
      <c r="C991">
        <v>0.99823641582784717</v>
      </c>
      <c r="D991">
        <v>0.35639262154273244</v>
      </c>
      <c r="E991">
        <v>9.0319810291783931E-2</v>
      </c>
      <c r="F991">
        <v>0.42613054050459653</v>
      </c>
      <c r="G991">
        <v>0.8578252754610276</v>
      </c>
      <c r="H991">
        <v>0.21980097101045026</v>
      </c>
      <c r="I991">
        <v>0.26782132344399834</v>
      </c>
      <c r="J991">
        <v>0.46746328579777341</v>
      </c>
      <c r="K991">
        <v>0.1335956009298096</v>
      </c>
      <c r="L991">
        <v>0.1617505214533872</v>
      </c>
      <c r="M991">
        <v>0.55075159478483915</v>
      </c>
      <c r="N991">
        <v>0.82309784249861129</v>
      </c>
      <c r="O991">
        <v>0.20407651963157059</v>
      </c>
      <c r="P991">
        <v>0.53851307611331434</v>
      </c>
      <c r="Q991">
        <v>0.86405536186286369</v>
      </c>
      <c r="R991">
        <v>0.1055312548998133</v>
      </c>
      <c r="S991">
        <v>0.70873972042401046</v>
      </c>
      <c r="T991">
        <v>0.53147930071401173</v>
      </c>
      <c r="U991">
        <v>0.53273272121977233</v>
      </c>
      <c r="V991">
        <v>0.79924612993938737</v>
      </c>
    </row>
    <row r="992" spans="2:22" x14ac:dyDescent="0.25">
      <c r="B992">
        <v>990</v>
      </c>
      <c r="C992">
        <v>0.32287974677277753</v>
      </c>
      <c r="D992">
        <v>0.75909262486518636</v>
      </c>
      <c r="E992">
        <v>0.70175348128706183</v>
      </c>
      <c r="F992">
        <v>0.64836141115541945</v>
      </c>
      <c r="G992">
        <v>0.1217468170753353</v>
      </c>
      <c r="H992">
        <v>7.2782558941261399E-2</v>
      </c>
      <c r="I992">
        <v>0.71486862510332205</v>
      </c>
      <c r="J992">
        <v>9.8620701710443459E-3</v>
      </c>
      <c r="K992">
        <v>0.30086235389313476</v>
      </c>
      <c r="L992">
        <v>0.30362988177007932</v>
      </c>
      <c r="M992">
        <v>5.8101748372408224E-2</v>
      </c>
      <c r="N992">
        <v>0.75801258151292217</v>
      </c>
      <c r="O992">
        <v>0.13154799954605445</v>
      </c>
      <c r="P992">
        <v>0.95353031486151618</v>
      </c>
      <c r="Q992">
        <v>0.585684331372053</v>
      </c>
      <c r="R992">
        <v>0.89281263664578181</v>
      </c>
      <c r="S992">
        <v>0.88955331689645867</v>
      </c>
      <c r="T992">
        <v>0.77817193752183123</v>
      </c>
      <c r="U992">
        <v>3.6663289801660781E-2</v>
      </c>
      <c r="V992">
        <v>0.81992615326343232</v>
      </c>
    </row>
    <row r="993" spans="2:22" x14ac:dyDescent="0.25">
      <c r="B993">
        <v>991</v>
      </c>
      <c r="C993">
        <v>0.52761960246285633</v>
      </c>
      <c r="D993">
        <v>0.88202432226139038</v>
      </c>
      <c r="E993">
        <v>0.67265984999795414</v>
      </c>
      <c r="F993">
        <v>0.56372405269759285</v>
      </c>
      <c r="G993">
        <v>0.30864033680180336</v>
      </c>
      <c r="H993">
        <v>0.75911517125856354</v>
      </c>
      <c r="I993">
        <v>0.58662038491947843</v>
      </c>
      <c r="J993">
        <v>0.11123863342953655</v>
      </c>
      <c r="K993">
        <v>0.97499318468103535</v>
      </c>
      <c r="L993">
        <v>0.17777185243921156</v>
      </c>
      <c r="M993">
        <v>0.70686344517768163</v>
      </c>
      <c r="N993">
        <v>0.49150757319872018</v>
      </c>
      <c r="O993">
        <v>0.86505006396018502</v>
      </c>
      <c r="P993">
        <v>0.64746034704549871</v>
      </c>
      <c r="Q993">
        <v>0.37196296597064826</v>
      </c>
      <c r="R993">
        <v>0.34413108467363562</v>
      </c>
      <c r="S993">
        <v>0.14245980624020094</v>
      </c>
      <c r="T993">
        <v>0.11762487048978354</v>
      </c>
      <c r="U993">
        <v>0.76167296264404372</v>
      </c>
      <c r="V993">
        <v>0.60598343164694635</v>
      </c>
    </row>
    <row r="994" spans="2:22" x14ac:dyDescent="0.25">
      <c r="B994">
        <v>992</v>
      </c>
      <c r="C994">
        <v>0.51933375683327032</v>
      </c>
      <c r="D994">
        <v>1.6723734914257271E-2</v>
      </c>
      <c r="E994">
        <v>0.70953444118719933</v>
      </c>
      <c r="F994">
        <v>0.82492984240141398</v>
      </c>
      <c r="G994">
        <v>0.13345832023927784</v>
      </c>
      <c r="H994">
        <v>0.57797507734755005</v>
      </c>
      <c r="I994">
        <v>4.2998517251927382E-2</v>
      </c>
      <c r="J994">
        <v>0.45020084826056239</v>
      </c>
      <c r="K994">
        <v>0.30111098226111732</v>
      </c>
      <c r="L994">
        <v>0.87651139239496345</v>
      </c>
      <c r="M994">
        <v>0.22778893707088921</v>
      </c>
      <c r="N994">
        <v>0.2711772125932963</v>
      </c>
      <c r="O994">
        <v>0.60908042182254207</v>
      </c>
      <c r="P994">
        <v>0.63958195996902756</v>
      </c>
      <c r="Q994">
        <v>0.36243495200082476</v>
      </c>
      <c r="R994">
        <v>0.97961059496357006</v>
      </c>
      <c r="S994">
        <v>7.7490938372481555E-2</v>
      </c>
      <c r="T994">
        <v>0.89361693718141844</v>
      </c>
      <c r="U994">
        <v>0.13961151277107264</v>
      </c>
      <c r="V994">
        <v>0.21902860357615084</v>
      </c>
    </row>
    <row r="995" spans="2:22" x14ac:dyDescent="0.25">
      <c r="B995">
        <v>993</v>
      </c>
      <c r="C995">
        <v>0.1258161518099512</v>
      </c>
      <c r="D995">
        <v>0.25527201670487365</v>
      </c>
      <c r="E995">
        <v>0.11656155797685752</v>
      </c>
      <c r="F995">
        <v>5.5525859759733009E-3</v>
      </c>
      <c r="G995">
        <v>0.78229541107988809</v>
      </c>
      <c r="H995">
        <v>0.51266683810894631</v>
      </c>
      <c r="I995">
        <v>8.337882293831278E-2</v>
      </c>
      <c r="J995">
        <v>0.61784313706613858</v>
      </c>
      <c r="K995">
        <v>0.57997881022699915</v>
      </c>
      <c r="L995">
        <v>0.14242635336591558</v>
      </c>
      <c r="M995">
        <v>0.12288562741967124</v>
      </c>
      <c r="N995">
        <v>1.5099293632654609E-2</v>
      </c>
      <c r="O995">
        <v>0.83946826074864234</v>
      </c>
      <c r="P995">
        <v>0.41381636445874115</v>
      </c>
      <c r="Q995">
        <v>0.31670805511505717</v>
      </c>
      <c r="R995">
        <v>0.49817923492257732</v>
      </c>
      <c r="S995">
        <v>0.3173982723906752</v>
      </c>
      <c r="T995">
        <v>0.27476610494256892</v>
      </c>
      <c r="U995">
        <v>8.2460559003618705E-3</v>
      </c>
      <c r="V995">
        <v>0.54930593865658084</v>
      </c>
    </row>
    <row r="996" spans="2:22" x14ac:dyDescent="0.25">
      <c r="B996">
        <v>994</v>
      </c>
      <c r="C996">
        <v>0.60536768790098527</v>
      </c>
      <c r="D996">
        <v>0.99058401650251326</v>
      </c>
      <c r="E996">
        <v>0.13662197756325867</v>
      </c>
      <c r="F996">
        <v>0.23031242922154416</v>
      </c>
      <c r="G996">
        <v>0.74035297120968946</v>
      </c>
      <c r="H996">
        <v>0.60573881012778141</v>
      </c>
      <c r="I996">
        <v>0.84333389319963747</v>
      </c>
      <c r="J996">
        <v>0.19711863324212153</v>
      </c>
      <c r="K996">
        <v>0.37636646011225761</v>
      </c>
      <c r="L996">
        <v>0.89531220633442832</v>
      </c>
      <c r="M996">
        <v>0.36972390918902809</v>
      </c>
      <c r="N996">
        <v>0.98407767037622751</v>
      </c>
      <c r="O996">
        <v>0.52495852689864186</v>
      </c>
      <c r="P996">
        <v>0.81876486133298343</v>
      </c>
      <c r="Q996">
        <v>0.57947290732204815</v>
      </c>
      <c r="R996">
        <v>0.19992828654253358</v>
      </c>
      <c r="S996">
        <v>0.45690788936297455</v>
      </c>
      <c r="T996">
        <v>1.1584683423597752E-3</v>
      </c>
      <c r="U996">
        <v>0.79154987937373189</v>
      </c>
      <c r="V996">
        <v>0.98409211677594688</v>
      </c>
    </row>
    <row r="997" spans="2:22" x14ac:dyDescent="0.25">
      <c r="B997">
        <v>995</v>
      </c>
      <c r="C997">
        <v>0.81191342132322952</v>
      </c>
      <c r="D997">
        <v>0.28539289038124682</v>
      </c>
      <c r="E997">
        <v>0.21447357673662015</v>
      </c>
      <c r="F997">
        <v>0.95449823340516282</v>
      </c>
      <c r="G997">
        <v>0.89147666094680611</v>
      </c>
      <c r="H997">
        <v>0.17724318952392704</v>
      </c>
      <c r="I997">
        <v>0.17867275183413867</v>
      </c>
      <c r="J997">
        <v>0.33592515022639891</v>
      </c>
      <c r="K997">
        <v>4.5291246454161715E-2</v>
      </c>
      <c r="L997">
        <v>0.38273970416065417</v>
      </c>
      <c r="M997">
        <v>0.84031784733772885</v>
      </c>
      <c r="N997">
        <v>0.44209843311979213</v>
      </c>
      <c r="O997">
        <v>0.14888927439616673</v>
      </c>
      <c r="P997">
        <v>0.77504395161056405</v>
      </c>
      <c r="Q997">
        <v>0.18573410158590509</v>
      </c>
      <c r="R997">
        <v>0.89067830003465009</v>
      </c>
      <c r="S997">
        <v>0.65202945630851961</v>
      </c>
      <c r="T997">
        <v>0.6239385060702598</v>
      </c>
      <c r="U997">
        <v>0.23412962175283902</v>
      </c>
      <c r="V997">
        <v>0.45495746601841125</v>
      </c>
    </row>
    <row r="998" spans="2:22" x14ac:dyDescent="0.25">
      <c r="B998">
        <v>996</v>
      </c>
      <c r="C998">
        <v>0.94522364244172308</v>
      </c>
      <c r="D998">
        <v>0.75603979000346921</v>
      </c>
      <c r="E998">
        <v>0.39935376259452493</v>
      </c>
      <c r="F998">
        <v>3.0785420307975819E-2</v>
      </c>
      <c r="G998">
        <v>0.97780049165276672</v>
      </c>
      <c r="H998">
        <v>4.6658179082902151E-2</v>
      </c>
      <c r="I998">
        <v>0.9754031323643364</v>
      </c>
      <c r="J998">
        <v>0.50333608033494315</v>
      </c>
      <c r="K998">
        <v>0.73226996812039591</v>
      </c>
      <c r="L998">
        <v>0.44727752949535304</v>
      </c>
      <c r="M998">
        <v>0.6013277512466122</v>
      </c>
      <c r="N998">
        <v>0.84508912717433216</v>
      </c>
      <c r="O998">
        <v>0.41386015752812355</v>
      </c>
      <c r="P998">
        <v>8.0513416339656141E-2</v>
      </c>
      <c r="Q998">
        <v>0.89243363614914761</v>
      </c>
      <c r="R998">
        <v>0.94251042306102861</v>
      </c>
      <c r="S998">
        <v>0.20677514195563784</v>
      </c>
      <c r="T998">
        <v>0.68711257915279056</v>
      </c>
      <c r="U998">
        <v>0.52486802461209936</v>
      </c>
      <c r="V998">
        <v>0.7741560726066794</v>
      </c>
    </row>
    <row r="999" spans="2:22" x14ac:dyDescent="0.25">
      <c r="B999">
        <v>997</v>
      </c>
      <c r="C999">
        <v>0.22000725478107608</v>
      </c>
      <c r="D999">
        <v>0.90992304278188585</v>
      </c>
      <c r="E999">
        <v>0.69473679233829189</v>
      </c>
      <c r="F999">
        <v>0.16418138854988507</v>
      </c>
      <c r="G999">
        <v>7.6246735267377019E-2</v>
      </c>
      <c r="H999">
        <v>0.46130169415173228</v>
      </c>
      <c r="I999">
        <v>0.5280525857791396</v>
      </c>
      <c r="J999">
        <v>0.15825508613956352</v>
      </c>
      <c r="K999">
        <v>0.81934267228360813</v>
      </c>
      <c r="L999">
        <v>0.93094249809710217</v>
      </c>
      <c r="M999">
        <v>0.75989565032282425</v>
      </c>
      <c r="N999">
        <v>0.78853026496315448</v>
      </c>
      <c r="O999">
        <v>0.60952607060341912</v>
      </c>
      <c r="P999">
        <v>0.8627219676176292</v>
      </c>
      <c r="Q999">
        <v>8.066577474539649E-2</v>
      </c>
      <c r="R999">
        <v>0.34420822960855713</v>
      </c>
      <c r="S999">
        <v>0.5850164158249016</v>
      </c>
      <c r="T999">
        <v>0.76555873001390151</v>
      </c>
      <c r="U999">
        <v>5.2545854628498923E-2</v>
      </c>
      <c r="V999">
        <v>0.25485501674838851</v>
      </c>
    </row>
    <row r="1000" spans="2:22" x14ac:dyDescent="0.25">
      <c r="B1000">
        <v>998</v>
      </c>
      <c r="C1000">
        <v>0.46118733556163805</v>
      </c>
      <c r="D1000">
        <v>0.90724077669195968</v>
      </c>
      <c r="E1000">
        <v>0.41464970640892829</v>
      </c>
      <c r="F1000">
        <v>0.24115553493227471</v>
      </c>
      <c r="G1000">
        <v>0.71833029144210769</v>
      </c>
      <c r="H1000">
        <v>0.34747847709371049</v>
      </c>
      <c r="I1000">
        <v>0.51104438480626335</v>
      </c>
      <c r="J1000">
        <v>0.57018141415118562</v>
      </c>
      <c r="K1000">
        <v>0.47777776481671719</v>
      </c>
      <c r="L1000">
        <v>0.86694430793010335</v>
      </c>
      <c r="M1000">
        <v>0.6382047096713892</v>
      </c>
      <c r="N1000">
        <v>0.52096104485071493</v>
      </c>
      <c r="O1000">
        <v>0.67619212864031142</v>
      </c>
      <c r="P1000">
        <v>0.8050282741621968</v>
      </c>
      <c r="Q1000">
        <v>0.63979070106205782</v>
      </c>
      <c r="R1000">
        <v>0.25299404834102468</v>
      </c>
      <c r="S1000">
        <v>0.40540407076762008</v>
      </c>
      <c r="T1000">
        <v>0.97235009527346605</v>
      </c>
      <c r="U1000">
        <v>6.0032846698340414E-2</v>
      </c>
      <c r="V1000">
        <v>0.46126896785287119</v>
      </c>
    </row>
    <row r="1001" spans="2:22" x14ac:dyDescent="0.25">
      <c r="B1001">
        <v>999</v>
      </c>
      <c r="C1001">
        <v>0.18765416080294761</v>
      </c>
      <c r="D1001">
        <v>0.39519306370146356</v>
      </c>
      <c r="E1001">
        <v>0.41821862017798073</v>
      </c>
      <c r="F1001">
        <v>0.90410798876358456</v>
      </c>
      <c r="G1001">
        <v>8.9061437631580365E-2</v>
      </c>
      <c r="H1001">
        <v>0.54530572136474831</v>
      </c>
      <c r="I1001">
        <v>0.58443660499820016</v>
      </c>
      <c r="J1001">
        <v>0.69017485955675095</v>
      </c>
      <c r="K1001">
        <v>0.35683340446771084</v>
      </c>
      <c r="L1001">
        <v>0.11374892601252906</v>
      </c>
      <c r="M1001">
        <v>0.5625571093418209</v>
      </c>
      <c r="N1001">
        <v>0.96578641684923561</v>
      </c>
      <c r="O1001">
        <v>0.31654584593985646</v>
      </c>
      <c r="P1001">
        <v>0.68274185808661714</v>
      </c>
      <c r="Q1001">
        <v>0.84495106681968846</v>
      </c>
      <c r="R1001">
        <v>0.56552685471833275</v>
      </c>
      <c r="S1001">
        <v>0.55350401946255379</v>
      </c>
      <c r="T1001">
        <v>0.13876038141981839</v>
      </c>
      <c r="U1001">
        <v>0.42186624306302734</v>
      </c>
      <c r="V1001">
        <v>0.96161951709409643</v>
      </c>
    </row>
    <row r="1002" spans="2:22" x14ac:dyDescent="0.25">
      <c r="B1002">
        <v>1000</v>
      </c>
      <c r="C1002">
        <v>0.65800862404796057</v>
      </c>
      <c r="D1002">
        <v>0.18112186194603463</v>
      </c>
      <c r="E1002">
        <v>0.55637738508172396</v>
      </c>
      <c r="F1002">
        <v>0.91531555515113405</v>
      </c>
      <c r="G1002">
        <v>0.76152014152157688</v>
      </c>
      <c r="H1002">
        <v>0.42898331281615953</v>
      </c>
      <c r="I1002">
        <v>0.51953697440875501</v>
      </c>
      <c r="J1002">
        <v>0.94565498590182306</v>
      </c>
      <c r="K1002">
        <v>0.42365996423231023</v>
      </c>
      <c r="L1002">
        <v>0.84904194687023393</v>
      </c>
      <c r="M1002">
        <v>0.37911096520649967</v>
      </c>
      <c r="N1002">
        <v>0.62363972739314955</v>
      </c>
      <c r="O1002">
        <v>0.81637732669976604</v>
      </c>
      <c r="P1002">
        <v>3.7213539649250116E-3</v>
      </c>
      <c r="Q1002">
        <v>0.1517401297890375</v>
      </c>
      <c r="R1002">
        <v>0.11385240674488584</v>
      </c>
      <c r="S1002">
        <v>0.7137657618867479</v>
      </c>
      <c r="T1002">
        <v>5.6522925745655872E-2</v>
      </c>
      <c r="U1002">
        <v>0.12139234216022388</v>
      </c>
      <c r="V1002">
        <v>0.41027780291982952</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1"/>
  <dimension ref="A2:U1002"/>
  <sheetViews>
    <sheetView showGridLines="0" workbookViewId="0">
      <selection activeCell="X9" sqref="X9"/>
    </sheetView>
  </sheetViews>
  <sheetFormatPr defaultRowHeight="15" x14ac:dyDescent="0.25"/>
  <sheetData>
    <row r="2" spans="1:21" x14ac:dyDescent="0.25">
      <c r="B2">
        <v>1</v>
      </c>
      <c r="C2">
        <v>2</v>
      </c>
      <c r="D2">
        <v>3</v>
      </c>
      <c r="E2">
        <v>4</v>
      </c>
      <c r="F2">
        <v>5</v>
      </c>
      <c r="G2">
        <v>6</v>
      </c>
      <c r="H2">
        <v>7</v>
      </c>
      <c r="I2">
        <v>8</v>
      </c>
      <c r="J2">
        <v>9</v>
      </c>
      <c r="K2">
        <v>10</v>
      </c>
      <c r="L2">
        <v>11</v>
      </c>
      <c r="M2">
        <v>12</v>
      </c>
      <c r="N2">
        <v>13</v>
      </c>
      <c r="O2">
        <v>14</v>
      </c>
      <c r="P2">
        <v>15</v>
      </c>
      <c r="Q2">
        <v>16</v>
      </c>
      <c r="R2">
        <v>17</v>
      </c>
      <c r="S2">
        <v>18</v>
      </c>
      <c r="T2">
        <v>19</v>
      </c>
      <c r="U2">
        <v>20</v>
      </c>
    </row>
    <row r="3" spans="1:21" x14ac:dyDescent="0.25">
      <c r="A3">
        <v>1</v>
      </c>
      <c r="B3" s="103">
        <v>0.60985703551890547</v>
      </c>
      <c r="C3" s="103">
        <v>0.80749724174146031</v>
      </c>
      <c r="D3" s="103">
        <v>0.34060494088778936</v>
      </c>
      <c r="E3" s="103">
        <v>0.72152215548425369</v>
      </c>
      <c r="F3" s="103">
        <v>0.17942579927262559</v>
      </c>
      <c r="G3" s="103">
        <v>0.1723130542361242</v>
      </c>
      <c r="H3" s="103">
        <v>0.11168922762940614</v>
      </c>
      <c r="I3" s="103">
        <v>0.41939473154150453</v>
      </c>
      <c r="J3" s="103">
        <v>0.50913378178220814</v>
      </c>
      <c r="K3" s="103">
        <v>0.22841907671486883</v>
      </c>
      <c r="L3" s="103">
        <v>0.42233763417280645</v>
      </c>
      <c r="M3" s="103">
        <v>0.91321639179415537</v>
      </c>
      <c r="N3" s="103">
        <v>0.62962626676468103</v>
      </c>
      <c r="O3" s="103">
        <v>0.7839573890463698</v>
      </c>
      <c r="P3" s="103">
        <v>0.82447436334622637</v>
      </c>
      <c r="Q3" s="103">
        <v>0.40665268347929917</v>
      </c>
      <c r="R3" s="103">
        <v>0.13070735599506156</v>
      </c>
      <c r="S3" s="103">
        <v>0.68500136623258023</v>
      </c>
      <c r="T3" s="103">
        <v>0.28186857516752473</v>
      </c>
      <c r="U3" s="103">
        <v>0.39514149629956874</v>
      </c>
    </row>
    <row r="4" spans="1:21" x14ac:dyDescent="0.25">
      <c r="A4">
        <v>2</v>
      </c>
      <c r="B4" s="103">
        <v>0.26982093266042906</v>
      </c>
      <c r="C4" s="103">
        <v>0.98088208813537991</v>
      </c>
      <c r="D4" s="103">
        <v>2.5809591611465121E-2</v>
      </c>
      <c r="E4" s="103">
        <v>0.14223207177479225</v>
      </c>
      <c r="F4" s="103">
        <v>0.97688016934048783</v>
      </c>
      <c r="G4" s="103">
        <v>0.8113177003671046</v>
      </c>
      <c r="H4" s="103">
        <v>0.25150533492163429</v>
      </c>
      <c r="I4" s="103">
        <v>0.30638391369493956</v>
      </c>
      <c r="J4" s="103">
        <v>0.49119448462976667</v>
      </c>
      <c r="K4" s="103">
        <v>0.4761537036959691</v>
      </c>
      <c r="L4" s="103">
        <v>0.54358687695339314</v>
      </c>
      <c r="M4" s="103">
        <v>0.45954282194746732</v>
      </c>
      <c r="N4" s="103">
        <v>0.22597018596266505</v>
      </c>
      <c r="O4" s="103">
        <v>3.6750072566385406E-2</v>
      </c>
      <c r="P4" s="103">
        <v>0.84281898473387784</v>
      </c>
      <c r="Q4" s="103">
        <v>0.97226627001145705</v>
      </c>
      <c r="R4" s="103">
        <v>0.37279414540758715</v>
      </c>
      <c r="S4" s="103">
        <v>8.8571325967954806E-2</v>
      </c>
      <c r="T4" s="103">
        <v>0.43127229403249512</v>
      </c>
      <c r="U4" s="103">
        <v>0.23629087466747123</v>
      </c>
    </row>
    <row r="5" spans="1:21" x14ac:dyDescent="0.25">
      <c r="A5">
        <v>3</v>
      </c>
      <c r="B5" s="103">
        <v>0.48558445005069206</v>
      </c>
      <c r="C5" s="103">
        <v>0.76908059719338073</v>
      </c>
      <c r="D5" s="103">
        <v>0.66117128098149713</v>
      </c>
      <c r="E5" s="103">
        <v>0.22739173793781164</v>
      </c>
      <c r="F5" s="103">
        <v>0.34290853104529262</v>
      </c>
      <c r="G5" s="103">
        <v>0.78649733397698185</v>
      </c>
      <c r="H5" s="103">
        <v>7.0311631450707957E-2</v>
      </c>
      <c r="I5" s="103">
        <v>0.72424893323090145</v>
      </c>
      <c r="J5" s="103">
        <v>0.27118636780367855</v>
      </c>
      <c r="K5" s="103">
        <v>0.12794354204831682</v>
      </c>
      <c r="L5" s="103">
        <v>4.8045974614296938E-2</v>
      </c>
      <c r="M5" s="103">
        <v>0.706586453624789</v>
      </c>
      <c r="N5" s="103">
        <v>0.70874886262651859</v>
      </c>
      <c r="O5" s="103">
        <v>0.90787016322454539</v>
      </c>
      <c r="P5" s="103">
        <v>0.88343613381427399</v>
      </c>
      <c r="Q5" s="103">
        <v>0.89588762681348033</v>
      </c>
      <c r="R5" s="103">
        <v>0.72680240830015563</v>
      </c>
      <c r="S5" s="103">
        <v>0.39475957639984816</v>
      </c>
      <c r="T5" s="103">
        <v>0.17729345448469247</v>
      </c>
      <c r="U5" s="103">
        <v>9.291090989316686E-2</v>
      </c>
    </row>
    <row r="6" spans="1:21" x14ac:dyDescent="0.25">
      <c r="A6">
        <v>4</v>
      </c>
      <c r="B6" s="103">
        <v>0.1391309108979808</v>
      </c>
      <c r="C6" s="103">
        <v>0.49266170485163996</v>
      </c>
      <c r="D6" s="103">
        <v>8.4381289708345131E-2</v>
      </c>
      <c r="E6" s="103">
        <v>8.8034030267614582E-2</v>
      </c>
      <c r="F6" s="103">
        <v>0.7668995192724577</v>
      </c>
      <c r="G6" s="103">
        <v>0.33512375382211346</v>
      </c>
      <c r="H6" s="103">
        <v>0.36171352988917249</v>
      </c>
      <c r="I6" s="103">
        <v>0.33229665534517072</v>
      </c>
      <c r="J6" s="103">
        <v>9.6571622144288494E-2</v>
      </c>
      <c r="K6" s="103">
        <v>0.93825966391985038</v>
      </c>
      <c r="L6" s="103">
        <v>0.72531188634491439</v>
      </c>
      <c r="M6" s="103">
        <v>0.21813393942391546</v>
      </c>
      <c r="N6" s="103">
        <v>0.94989010617788661</v>
      </c>
      <c r="O6" s="103">
        <v>0.71716640936946652</v>
      </c>
      <c r="P6" s="103">
        <v>0.26633876248257682</v>
      </c>
      <c r="Q6" s="103">
        <v>0.69265342041610034</v>
      </c>
      <c r="R6" s="103">
        <v>0.55749428492430741</v>
      </c>
      <c r="S6" s="103">
        <v>0.75637465230389456</v>
      </c>
      <c r="T6" s="103">
        <v>0.71608037234129562</v>
      </c>
      <c r="U6" s="103">
        <v>0.72255354092085788</v>
      </c>
    </row>
    <row r="7" spans="1:21" x14ac:dyDescent="0.25">
      <c r="A7">
        <v>5</v>
      </c>
      <c r="B7" s="103">
        <v>0.77794933864268367</v>
      </c>
      <c r="C7" s="103">
        <v>0.45605058833235046</v>
      </c>
      <c r="D7" s="103">
        <v>0.60541026020961208</v>
      </c>
      <c r="E7" s="103">
        <v>0.40900411356727595</v>
      </c>
      <c r="F7" s="103">
        <v>0.55243427562599101</v>
      </c>
      <c r="G7" s="103">
        <v>0.42555226790579592</v>
      </c>
      <c r="H7" s="103">
        <v>0.12788602476958921</v>
      </c>
      <c r="I7" s="103">
        <v>0.39254937612160745</v>
      </c>
      <c r="J7" s="103">
        <v>0.55157766375305428</v>
      </c>
      <c r="K7" s="103">
        <v>0.38057211774179422</v>
      </c>
      <c r="L7" s="103">
        <v>0.80822067706123346</v>
      </c>
      <c r="M7" s="103">
        <v>0.80476240394432641</v>
      </c>
      <c r="N7" s="103">
        <v>1.5502532691078486E-3</v>
      </c>
      <c r="O7" s="103">
        <v>0.32751687109092487</v>
      </c>
      <c r="P7" s="103">
        <v>0.28972909628094623</v>
      </c>
      <c r="Q7" s="103">
        <v>0.7825736164962469</v>
      </c>
      <c r="R7" s="103">
        <v>0.89891916833951613</v>
      </c>
      <c r="S7" s="103">
        <v>0.72826545229376127</v>
      </c>
      <c r="T7" s="103">
        <v>0.71229137113482643</v>
      </c>
      <c r="U7" s="103">
        <v>0.19299465047718201</v>
      </c>
    </row>
    <row r="8" spans="1:21" x14ac:dyDescent="0.25">
      <c r="A8">
        <v>6</v>
      </c>
      <c r="B8">
        <v>0.96367780639175971</v>
      </c>
      <c r="C8">
        <v>0.80995685888809632</v>
      </c>
      <c r="D8">
        <v>0.44788314768464366</v>
      </c>
      <c r="E8">
        <v>0.59462964781526639</v>
      </c>
      <c r="F8">
        <v>0.82199309121804354</v>
      </c>
      <c r="G8">
        <v>5.0067148477849877E-2</v>
      </c>
      <c r="H8">
        <v>0.99054323882056994</v>
      </c>
      <c r="I8">
        <v>0.16989668139451819</v>
      </c>
      <c r="J8">
        <v>0.10989633551790945</v>
      </c>
      <c r="K8">
        <v>0.39651227871670436</v>
      </c>
      <c r="L8">
        <v>0.91556049392959604</v>
      </c>
      <c r="M8">
        <v>0.62202278245553622</v>
      </c>
      <c r="N8">
        <v>0.39295313727691461</v>
      </c>
      <c r="O8">
        <v>0.86211966234500981</v>
      </c>
      <c r="P8">
        <v>0.16175299515351882</v>
      </c>
      <c r="Q8">
        <v>0.6065456871549495</v>
      </c>
      <c r="R8">
        <v>0.68921667081392179</v>
      </c>
      <c r="S8">
        <v>0.18681498586705936</v>
      </c>
      <c r="T8">
        <v>0.44833726516941397</v>
      </c>
      <c r="U8">
        <v>0.17825955718568331</v>
      </c>
    </row>
    <row r="9" spans="1:21" x14ac:dyDescent="0.25">
      <c r="A9">
        <v>7</v>
      </c>
      <c r="B9">
        <v>0.16390531426575183</v>
      </c>
      <c r="C9">
        <v>0.70892624900425893</v>
      </c>
      <c r="D9">
        <v>0.64769468932194041</v>
      </c>
      <c r="E9">
        <v>0.71739391350418136</v>
      </c>
      <c r="F9">
        <v>0.35303378456189094</v>
      </c>
      <c r="G9">
        <v>8.6364108625308411E-2</v>
      </c>
      <c r="H9">
        <v>0.89547089553124182</v>
      </c>
      <c r="I9">
        <v>0.80383914167631776</v>
      </c>
      <c r="J9">
        <v>0.89066681903631828</v>
      </c>
      <c r="K9">
        <v>0.81634394309174163</v>
      </c>
      <c r="L9">
        <v>0.48430986934735287</v>
      </c>
      <c r="M9">
        <v>0.78002182055521629</v>
      </c>
      <c r="N9">
        <v>0.23690229089160475</v>
      </c>
      <c r="O9">
        <v>0.97722294153041211</v>
      </c>
      <c r="P9">
        <v>0.30197439064011089</v>
      </c>
      <c r="Q9">
        <v>0.30669663599041908</v>
      </c>
      <c r="R9">
        <v>0.51353866044751673</v>
      </c>
      <c r="S9">
        <v>0.35800907425834172</v>
      </c>
      <c r="T9">
        <v>0.32045059480087978</v>
      </c>
      <c r="U9">
        <v>0.12805227093092775</v>
      </c>
    </row>
    <row r="10" spans="1:21" x14ac:dyDescent="0.25">
      <c r="A10">
        <v>8</v>
      </c>
      <c r="B10">
        <v>0.98182144747579092</v>
      </c>
      <c r="C10">
        <v>0.15486960541201711</v>
      </c>
      <c r="D10">
        <v>0.18258072321893337</v>
      </c>
      <c r="E10">
        <v>0.68156351366429724</v>
      </c>
      <c r="F10">
        <v>0.80848753280857855</v>
      </c>
      <c r="G10">
        <v>0.39833697315883665</v>
      </c>
      <c r="H10">
        <v>0.55816134702900833</v>
      </c>
      <c r="I10">
        <v>0.10218313915034827</v>
      </c>
      <c r="J10">
        <v>0.85632081272412708</v>
      </c>
      <c r="K10">
        <v>0.35441388369962201</v>
      </c>
      <c r="L10">
        <v>0.55391049514439783</v>
      </c>
      <c r="M10">
        <v>0.92589772833460904</v>
      </c>
      <c r="N10">
        <v>5.1563226103971793E-2</v>
      </c>
      <c r="O10">
        <v>0.14991172190289626</v>
      </c>
      <c r="P10">
        <v>7.8706077134529373E-3</v>
      </c>
      <c r="Q10">
        <v>0.55123564064790509</v>
      </c>
      <c r="R10">
        <v>0.87897887103535588</v>
      </c>
      <c r="S10">
        <v>0.58369293568771208</v>
      </c>
      <c r="T10">
        <v>0.92072831339695038</v>
      </c>
      <c r="U10">
        <v>0.48014015944566402</v>
      </c>
    </row>
    <row r="11" spans="1:21" x14ac:dyDescent="0.25">
      <c r="A11">
        <v>9</v>
      </c>
      <c r="B11">
        <v>0.3234271105976454</v>
      </c>
      <c r="C11">
        <v>0.82155239615804732</v>
      </c>
      <c r="D11">
        <v>0.33372572920834909</v>
      </c>
      <c r="E11">
        <v>0.43593060097824288</v>
      </c>
      <c r="F11">
        <v>0.32065285389292275</v>
      </c>
      <c r="G11">
        <v>0.68139394089552763</v>
      </c>
      <c r="H11">
        <v>5.6077248791313039E-2</v>
      </c>
      <c r="I11">
        <v>0.75262447753558792</v>
      </c>
      <c r="J11">
        <v>0.79061842226550771</v>
      </c>
      <c r="K11">
        <v>0.83938127245966343</v>
      </c>
      <c r="L11">
        <v>0.63244559646763676</v>
      </c>
      <c r="M11">
        <v>0.33810427182196756</v>
      </c>
      <c r="N11">
        <v>0.37966896327226141</v>
      </c>
      <c r="O11">
        <v>0.11826559319357388</v>
      </c>
      <c r="P11">
        <v>7.2393419507725376E-2</v>
      </c>
      <c r="Q11">
        <v>6.3692457959138693E-2</v>
      </c>
      <c r="R11">
        <v>0.98997691140868493</v>
      </c>
      <c r="S11">
        <v>9.3903226929531902E-2</v>
      </c>
      <c r="T11">
        <v>0.90116473246602702</v>
      </c>
      <c r="U11">
        <v>7.2939450086571656E-2</v>
      </c>
    </row>
    <row r="12" spans="1:21" x14ac:dyDescent="0.25">
      <c r="A12">
        <v>10</v>
      </c>
      <c r="B12">
        <v>9.4034915028520238E-2</v>
      </c>
      <c r="C12">
        <v>0.44274190198591068</v>
      </c>
      <c r="D12">
        <v>0.10134036659066492</v>
      </c>
      <c r="E12">
        <v>0.65695412361882366</v>
      </c>
      <c r="F12">
        <v>5.3862123631578385E-2</v>
      </c>
      <c r="G12">
        <v>0.25677083407064138</v>
      </c>
      <c r="H12">
        <v>0.15184569282495808</v>
      </c>
      <c r="I12">
        <v>0.55280183368095903</v>
      </c>
      <c r="J12">
        <v>0.80752591702594789</v>
      </c>
      <c r="K12">
        <v>0.33323940800650664</v>
      </c>
      <c r="L12">
        <v>0.89183228955446214</v>
      </c>
      <c r="M12">
        <v>2.5972140710649683E-2</v>
      </c>
      <c r="N12">
        <v>0.94766765758909322</v>
      </c>
      <c r="O12">
        <v>0.2472544977468516</v>
      </c>
      <c r="P12">
        <v>0.91583893343769329</v>
      </c>
      <c r="Q12">
        <v>0.53171519319369942</v>
      </c>
      <c r="R12">
        <v>0.70781149329264892</v>
      </c>
      <c r="S12">
        <v>0.80083878189614932</v>
      </c>
      <c r="T12">
        <v>5.9042806760688293E-2</v>
      </c>
      <c r="U12">
        <v>0.6101646060906678</v>
      </c>
    </row>
    <row r="13" spans="1:21" x14ac:dyDescent="0.25">
      <c r="A13">
        <v>11</v>
      </c>
      <c r="B13">
        <v>0.84332327076082447</v>
      </c>
      <c r="C13">
        <v>0.53597811628486891</v>
      </c>
      <c r="D13">
        <v>0.60952573790778963</v>
      </c>
      <c r="E13">
        <v>0.31247647913005139</v>
      </c>
      <c r="F13">
        <v>6.3710859824861465E-2</v>
      </c>
      <c r="G13">
        <v>0.43122095610281463</v>
      </c>
      <c r="H13">
        <v>0.60087557631197552</v>
      </c>
      <c r="I13">
        <v>0.17341276129323457</v>
      </c>
      <c r="J13">
        <v>0.10737551020103986</v>
      </c>
      <c r="K13">
        <v>0.5307108233493345</v>
      </c>
      <c r="L13">
        <v>0.47220615980747294</v>
      </c>
      <c r="M13">
        <v>5.449559999802589E-2</v>
      </c>
      <c r="N13">
        <v>0.99721741010928966</v>
      </c>
      <c r="O13">
        <v>0.64852848662452733</v>
      </c>
      <c r="P13">
        <v>0.98950684299961189</v>
      </c>
      <c r="Q13">
        <v>0.74488439820243224</v>
      </c>
      <c r="R13">
        <v>0.72263210116707133</v>
      </c>
      <c r="S13">
        <v>0.52181359234091662</v>
      </c>
      <c r="T13">
        <v>0.39720643538337175</v>
      </c>
      <c r="U13">
        <v>0.18123296084986062</v>
      </c>
    </row>
    <row r="14" spans="1:21" x14ac:dyDescent="0.25">
      <c r="A14">
        <v>12</v>
      </c>
      <c r="B14">
        <v>0.98796400695879139</v>
      </c>
      <c r="C14">
        <v>3.4309270741770703E-2</v>
      </c>
      <c r="D14">
        <v>0.60336498941301753</v>
      </c>
      <c r="E14">
        <v>0.75714358585063035</v>
      </c>
      <c r="F14">
        <v>0.82327097099426627</v>
      </c>
      <c r="G14">
        <v>0.42860623363008532</v>
      </c>
      <c r="H14">
        <v>0.70561620112366041</v>
      </c>
      <c r="I14">
        <v>0.85003905622074605</v>
      </c>
      <c r="J14">
        <v>7.9672240962700869E-2</v>
      </c>
      <c r="K14">
        <v>0.93273145706661609</v>
      </c>
      <c r="L14">
        <v>0.34524552063416447</v>
      </c>
      <c r="M14">
        <v>0.24728314632158277</v>
      </c>
      <c r="N14">
        <v>0.98183668994650697</v>
      </c>
      <c r="O14">
        <v>0.88128149974562131</v>
      </c>
      <c r="P14">
        <v>0.67138433030586064</v>
      </c>
      <c r="Q14">
        <v>6.7735393836339419E-2</v>
      </c>
      <c r="R14">
        <v>0.29797781783249944</v>
      </c>
      <c r="S14">
        <v>0.48270969805025943</v>
      </c>
      <c r="T14">
        <v>0.15782997498935547</v>
      </c>
      <c r="U14">
        <v>0.23816328939794751</v>
      </c>
    </row>
    <row r="15" spans="1:21" x14ac:dyDescent="0.25">
      <c r="A15">
        <v>13</v>
      </c>
      <c r="B15">
        <v>0.25466705436113468</v>
      </c>
      <c r="C15">
        <v>3.8969988129070821E-2</v>
      </c>
      <c r="D15">
        <v>0.9277101793307625</v>
      </c>
      <c r="E15">
        <v>0.56202427711986047</v>
      </c>
      <c r="F15">
        <v>0.92897340188195265</v>
      </c>
      <c r="G15">
        <v>0.56681594247919009</v>
      </c>
      <c r="H15">
        <v>0.96815281682857135</v>
      </c>
      <c r="I15">
        <v>0.77534396950064211</v>
      </c>
      <c r="J15">
        <v>0.27011706344326658</v>
      </c>
      <c r="K15">
        <v>0.79420787306281326</v>
      </c>
      <c r="L15">
        <v>0.33700153880659789</v>
      </c>
      <c r="M15">
        <v>0.53660803814803293</v>
      </c>
      <c r="N15">
        <v>0.45192324620290969</v>
      </c>
      <c r="O15">
        <v>0.74679134281470194</v>
      </c>
      <c r="P15">
        <v>8.0271982607320602E-2</v>
      </c>
      <c r="Q15">
        <v>0.67215500763215497</v>
      </c>
      <c r="R15">
        <v>0.30344419255406274</v>
      </c>
      <c r="S15">
        <v>0.86963733757581529</v>
      </c>
      <c r="T15">
        <v>0.23001313257011979</v>
      </c>
      <c r="U15">
        <v>0.63619404138341173</v>
      </c>
    </row>
    <row r="16" spans="1:21" x14ac:dyDescent="0.25">
      <c r="A16">
        <v>14</v>
      </c>
      <c r="B16">
        <v>9.4699029489504483E-2</v>
      </c>
      <c r="C16">
        <v>0.32466153852513369</v>
      </c>
      <c r="D16">
        <v>5.6268218498266798E-2</v>
      </c>
      <c r="E16">
        <v>0.68394029891664143</v>
      </c>
      <c r="F16">
        <v>0.37662652515335004</v>
      </c>
      <c r="G16">
        <v>0.70526283856482586</v>
      </c>
      <c r="H16">
        <v>0.13230646044104777</v>
      </c>
      <c r="I16">
        <v>0.68874233704944232</v>
      </c>
      <c r="J16">
        <v>0.98400184943877367</v>
      </c>
      <c r="K16">
        <v>0.25919089732185885</v>
      </c>
      <c r="L16">
        <v>0.89021979195471013</v>
      </c>
      <c r="M16">
        <v>5.778444715899056E-2</v>
      </c>
      <c r="N16">
        <v>0.2639167965493705</v>
      </c>
      <c r="O16">
        <v>0.98346080739690955</v>
      </c>
      <c r="P16">
        <v>0.29205389483030197</v>
      </c>
      <c r="Q16">
        <v>0.49343731343232289</v>
      </c>
      <c r="R16">
        <v>0.10104359618891401</v>
      </c>
      <c r="S16">
        <v>0.42916984322872942</v>
      </c>
      <c r="T16">
        <v>0.66188458787025395</v>
      </c>
      <c r="U16">
        <v>0.81247047023749097</v>
      </c>
    </row>
    <row r="17" spans="1:21" x14ac:dyDescent="0.25">
      <c r="A17">
        <v>15</v>
      </c>
      <c r="B17">
        <v>3.0001301269417802E-2</v>
      </c>
      <c r="C17">
        <v>0.66645318481828486</v>
      </c>
      <c r="D17">
        <v>0.20912558596107567</v>
      </c>
      <c r="E17">
        <v>0.48139910188801166</v>
      </c>
      <c r="F17">
        <v>0.97358061171884636</v>
      </c>
      <c r="G17">
        <v>0.22898135774751793</v>
      </c>
      <c r="H17">
        <v>0.24626338040698137</v>
      </c>
      <c r="I17">
        <v>0.27769327946313971</v>
      </c>
      <c r="J17">
        <v>0.40952722517002105</v>
      </c>
      <c r="K17">
        <v>0.28798259233125911</v>
      </c>
      <c r="L17">
        <v>0.2115859809944185</v>
      </c>
      <c r="M17">
        <v>0.61820528463893254</v>
      </c>
      <c r="N17">
        <v>0.64542668465201114</v>
      </c>
      <c r="O17">
        <v>0.70567269060161064</v>
      </c>
      <c r="P17">
        <v>0.78650822260326336</v>
      </c>
      <c r="Q17">
        <v>4.9264709097118775E-2</v>
      </c>
      <c r="R17">
        <v>0.47321341814031315</v>
      </c>
      <c r="S17">
        <v>0.3513809222389872</v>
      </c>
      <c r="T17">
        <v>0.4699568701955521</v>
      </c>
      <c r="U17">
        <v>0.7595554943045022</v>
      </c>
    </row>
    <row r="18" spans="1:21" x14ac:dyDescent="0.25">
      <c r="A18">
        <v>16</v>
      </c>
      <c r="B18">
        <v>0.58250486956021152</v>
      </c>
      <c r="C18">
        <v>0.45714911964642013</v>
      </c>
      <c r="D18">
        <v>0.90956084624541167</v>
      </c>
      <c r="E18">
        <v>8.8439349021305569E-2</v>
      </c>
      <c r="F18">
        <v>9.2280608344325055E-2</v>
      </c>
      <c r="G18">
        <v>0.54690721722135227</v>
      </c>
      <c r="H18">
        <v>0.34900891875849771</v>
      </c>
      <c r="I18">
        <v>0.7882616240930318</v>
      </c>
      <c r="J18">
        <v>0.93715883380940079</v>
      </c>
      <c r="K18">
        <v>0.16146992478988853</v>
      </c>
      <c r="L18">
        <v>0.16129172037248463</v>
      </c>
      <c r="M18">
        <v>0.5790340933600604</v>
      </c>
      <c r="N18">
        <v>0.22710836457277406</v>
      </c>
      <c r="O18">
        <v>3.790917504549185E-3</v>
      </c>
      <c r="P18">
        <v>0.32185247891586766</v>
      </c>
      <c r="Q18">
        <v>0.55000522677536301</v>
      </c>
      <c r="R18">
        <v>0.50181722303062237</v>
      </c>
      <c r="S18">
        <v>6.3412106818026004E-3</v>
      </c>
      <c r="T18">
        <v>0.9481209070004033</v>
      </c>
      <c r="U18">
        <v>0.78047086452206482</v>
      </c>
    </row>
    <row r="19" spans="1:21" x14ac:dyDescent="0.25">
      <c r="A19">
        <v>17</v>
      </c>
      <c r="B19">
        <v>0.23510059783361115</v>
      </c>
      <c r="C19">
        <v>0.43773710939750732</v>
      </c>
      <c r="D19">
        <v>0.19527753975933959</v>
      </c>
      <c r="E19">
        <v>0.77076046389018282</v>
      </c>
      <c r="F19">
        <v>0.86739531090412125</v>
      </c>
      <c r="G19">
        <v>4.0842570861645555E-2</v>
      </c>
      <c r="H19">
        <v>0.4294423903239557</v>
      </c>
      <c r="I19">
        <v>0.68031458975727954</v>
      </c>
      <c r="J19">
        <v>0.81813085397634033</v>
      </c>
      <c r="K19">
        <v>0.79511900359044141</v>
      </c>
      <c r="L19">
        <v>0.31952585977105219</v>
      </c>
      <c r="M19">
        <v>0.27724870937691826</v>
      </c>
      <c r="N19">
        <v>0.52805822596969509</v>
      </c>
      <c r="O19">
        <v>0.82474598295653667</v>
      </c>
      <c r="P19">
        <v>0.3528436979921965</v>
      </c>
      <c r="Q19">
        <v>0.29201347575180936</v>
      </c>
      <c r="R19">
        <v>0.55877236524067797</v>
      </c>
      <c r="S19">
        <v>0.84152689297351202</v>
      </c>
      <c r="T19">
        <v>0.87728119300984631</v>
      </c>
      <c r="U19">
        <v>0.54909403274147195</v>
      </c>
    </row>
    <row r="20" spans="1:21" x14ac:dyDescent="0.25">
      <c r="A20">
        <v>18</v>
      </c>
      <c r="B20">
        <v>0.60477149701366018</v>
      </c>
      <c r="C20">
        <v>0.37325347680256571</v>
      </c>
      <c r="D20">
        <v>0.23058843066675827</v>
      </c>
      <c r="E20">
        <v>9.2117485873568938E-2</v>
      </c>
      <c r="F20">
        <v>0.47824508219805617</v>
      </c>
      <c r="G20">
        <v>0.54318334477353192</v>
      </c>
      <c r="H20">
        <v>0.46929511992952411</v>
      </c>
      <c r="I20">
        <v>0.48933932445352402</v>
      </c>
      <c r="J20">
        <v>0.58826191250315962</v>
      </c>
      <c r="K20">
        <v>0.25896110810780604</v>
      </c>
      <c r="L20">
        <v>0.6675500745241183</v>
      </c>
      <c r="M20">
        <v>0.62163033631915443</v>
      </c>
      <c r="N20">
        <v>0.6365378690555028</v>
      </c>
      <c r="O20">
        <v>0.8077726601352766</v>
      </c>
      <c r="P20">
        <v>0.8918781095586259</v>
      </c>
      <c r="Q20">
        <v>0.78275627255024127</v>
      </c>
      <c r="R20">
        <v>0.14427662165032018</v>
      </c>
      <c r="S20">
        <v>0.30792426036124665</v>
      </c>
      <c r="T20">
        <v>0.45110882127146956</v>
      </c>
      <c r="U20">
        <v>0.6829921670735275</v>
      </c>
    </row>
    <row r="21" spans="1:21" x14ac:dyDescent="0.25">
      <c r="A21">
        <v>19</v>
      </c>
      <c r="B21">
        <v>0.15001301421176283</v>
      </c>
      <c r="C21">
        <v>0.74517662374314941</v>
      </c>
      <c r="D21">
        <v>0.77359455663011945</v>
      </c>
      <c r="E21">
        <v>0.57822557146141307</v>
      </c>
      <c r="F21">
        <v>0.11493949785795721</v>
      </c>
      <c r="G21">
        <v>0.88001444051765132</v>
      </c>
      <c r="H21">
        <v>0.36364919750129365</v>
      </c>
      <c r="I21">
        <v>0.5923054106341672</v>
      </c>
      <c r="J21">
        <v>0.94170030081110601</v>
      </c>
      <c r="K21">
        <v>8.141932559692644E-2</v>
      </c>
      <c r="L21">
        <v>0.19708664249904739</v>
      </c>
      <c r="M21">
        <v>7.6082126467635902E-3</v>
      </c>
      <c r="N21">
        <v>0.94166125914391063</v>
      </c>
      <c r="O21">
        <v>0.1672964273018005</v>
      </c>
      <c r="P21">
        <v>0.18074683336608111</v>
      </c>
      <c r="Q21">
        <v>0.6381114416517033</v>
      </c>
      <c r="R21">
        <v>0.22899691073142137</v>
      </c>
      <c r="S21">
        <v>0.71975715707751675</v>
      </c>
      <c r="T21">
        <v>0.367780341628408</v>
      </c>
      <c r="U21">
        <v>0.4833564982033276</v>
      </c>
    </row>
    <row r="22" spans="1:21" x14ac:dyDescent="0.25">
      <c r="A22">
        <v>20</v>
      </c>
      <c r="B22">
        <v>0.84570150108182296</v>
      </c>
      <c r="C22">
        <v>0.18113528517242905</v>
      </c>
      <c r="D22">
        <v>0.84110159856923672</v>
      </c>
      <c r="E22">
        <v>0.65338351430057284</v>
      </c>
      <c r="F22">
        <v>0.27844991023926013</v>
      </c>
      <c r="G22">
        <v>0.6822905423573582</v>
      </c>
      <c r="H22">
        <v>7.8420123522265683E-2</v>
      </c>
      <c r="I22">
        <v>0.58923932177561467</v>
      </c>
      <c r="J22">
        <v>0.39583388554753451</v>
      </c>
      <c r="K22">
        <v>0.14316601725916911</v>
      </c>
      <c r="L22">
        <v>8.7838004808529213E-2</v>
      </c>
      <c r="M22">
        <v>0.98367710139934816</v>
      </c>
      <c r="N22">
        <v>0.44058382813045149</v>
      </c>
      <c r="O22">
        <v>0.82236298406747754</v>
      </c>
      <c r="P22">
        <v>0.33764397382344336</v>
      </c>
      <c r="Q22">
        <v>4.823270181274264E-3</v>
      </c>
      <c r="R22">
        <v>0.38782992527101112</v>
      </c>
      <c r="S22">
        <v>0.5131893841741344</v>
      </c>
      <c r="T22">
        <v>0.4361371433705501</v>
      </c>
      <c r="U22">
        <v>6.0951836639456358E-2</v>
      </c>
    </row>
    <row r="23" spans="1:21" x14ac:dyDescent="0.25">
      <c r="A23">
        <v>21</v>
      </c>
      <c r="B23">
        <v>0.21957228702311848</v>
      </c>
      <c r="C23">
        <v>0.91281505090932147</v>
      </c>
      <c r="D23">
        <v>0.96357571473623893</v>
      </c>
      <c r="E23">
        <v>0.26742125353178281</v>
      </c>
      <c r="F23">
        <v>0.63960476285438816</v>
      </c>
      <c r="G23">
        <v>0.36792781167701749</v>
      </c>
      <c r="H23">
        <v>0.37179209229853782</v>
      </c>
      <c r="I23">
        <v>0.52630226404244862</v>
      </c>
      <c r="J23">
        <v>0.75593500545646464</v>
      </c>
      <c r="K23">
        <v>0.10826938624474081</v>
      </c>
      <c r="L23">
        <v>0.3408192227072171</v>
      </c>
      <c r="M23">
        <v>0.5296499168540818</v>
      </c>
      <c r="N23">
        <v>7.8827965630469565E-2</v>
      </c>
      <c r="O23">
        <v>0.48671913150077906</v>
      </c>
      <c r="P23">
        <v>0.40568665389499348</v>
      </c>
      <c r="Q23">
        <v>0.55187031716401691</v>
      </c>
      <c r="R23">
        <v>0.81105811246408299</v>
      </c>
      <c r="S23">
        <v>0.13665189398059585</v>
      </c>
      <c r="T23">
        <v>0.75874773130384576</v>
      </c>
      <c r="U23">
        <v>0.58680051708299441</v>
      </c>
    </row>
    <row r="24" spans="1:21" x14ac:dyDescent="0.25">
      <c r="A24">
        <v>22</v>
      </c>
      <c r="B24">
        <v>0.1918751324718273</v>
      </c>
      <c r="C24">
        <v>0.57188763982376489</v>
      </c>
      <c r="D24">
        <v>0.45253459284508768</v>
      </c>
      <c r="E24">
        <v>0.35625706311058325</v>
      </c>
      <c r="F24">
        <v>0.71329380281056309</v>
      </c>
      <c r="G24">
        <v>0.88284911108672071</v>
      </c>
      <c r="H24">
        <v>0.40181757661351369</v>
      </c>
      <c r="I24">
        <v>0.47565784240334441</v>
      </c>
      <c r="J24">
        <v>0.74024607840231638</v>
      </c>
      <c r="K24">
        <v>9.867893320552179E-2</v>
      </c>
      <c r="L24">
        <v>4.3727263596244903E-2</v>
      </c>
      <c r="M24">
        <v>0.51081401117644276</v>
      </c>
      <c r="N24">
        <v>0.62204674306873464</v>
      </c>
      <c r="O24">
        <v>0.4935950950230068</v>
      </c>
      <c r="P24">
        <v>0.81776278400410085</v>
      </c>
      <c r="Q24">
        <v>0.25241806047331306</v>
      </c>
      <c r="R24">
        <v>0.26232038151696546</v>
      </c>
      <c r="S24">
        <v>0.65598877413400269</v>
      </c>
      <c r="T24">
        <v>0.56423054941968442</v>
      </c>
      <c r="U24">
        <v>0.83295102725726822</v>
      </c>
    </row>
    <row r="25" spans="1:21" x14ac:dyDescent="0.25">
      <c r="A25">
        <v>23</v>
      </c>
      <c r="B25">
        <v>0.5465080127769042</v>
      </c>
      <c r="C25">
        <v>0.64973155900033408</v>
      </c>
      <c r="D25">
        <v>0.13331596467792561</v>
      </c>
      <c r="E25">
        <v>0.43104985481376179</v>
      </c>
      <c r="F25">
        <v>0.91443776455742953</v>
      </c>
      <c r="G25">
        <v>0.97606866125606828</v>
      </c>
      <c r="H25">
        <v>0.68949330112810814</v>
      </c>
      <c r="I25">
        <v>0.42943684825793227</v>
      </c>
      <c r="J25">
        <v>0.94769644587521729</v>
      </c>
      <c r="K25">
        <v>8.9374232223682348E-2</v>
      </c>
      <c r="L25">
        <v>0.17169536459886103</v>
      </c>
      <c r="M25">
        <v>0.36414323638648138</v>
      </c>
      <c r="N25">
        <v>4.3302196418082417E-3</v>
      </c>
      <c r="O25">
        <v>0.872539168333061</v>
      </c>
      <c r="P25">
        <v>0.31524359755890696</v>
      </c>
      <c r="Q25">
        <v>0.27750420624685113</v>
      </c>
      <c r="R25">
        <v>0.79358434021677771</v>
      </c>
      <c r="S25">
        <v>0.40421239777308759</v>
      </c>
      <c r="T25">
        <v>0.20328012631928605</v>
      </c>
      <c r="U25">
        <v>0.32940222110127704</v>
      </c>
    </row>
    <row r="26" spans="1:21" x14ac:dyDescent="0.25">
      <c r="A26">
        <v>24</v>
      </c>
      <c r="B26">
        <v>0.88853362325401553</v>
      </c>
      <c r="C26">
        <v>0.10762377848108695</v>
      </c>
      <c r="D26">
        <v>0.50828047603611459</v>
      </c>
      <c r="E26">
        <v>2.3462089555162713E-2</v>
      </c>
      <c r="F26">
        <v>6.2581985682080621E-2</v>
      </c>
      <c r="G26">
        <v>0.65361407191982779</v>
      </c>
      <c r="H26">
        <v>0.59371013406077555</v>
      </c>
      <c r="I26">
        <v>0.34273368614547284</v>
      </c>
      <c r="J26">
        <v>0.10962073322397003</v>
      </c>
      <c r="K26">
        <v>0.71338426070201066</v>
      </c>
      <c r="L26">
        <v>7.6771155432357796E-2</v>
      </c>
      <c r="M26">
        <v>0.74899657175767942</v>
      </c>
      <c r="N26">
        <v>0.65902422227737678</v>
      </c>
      <c r="O26">
        <v>0.53667054380448964</v>
      </c>
      <c r="P26">
        <v>0.91407807223846627</v>
      </c>
      <c r="Q26">
        <v>0.14123911853355797</v>
      </c>
      <c r="R26">
        <v>0.43901810045910272</v>
      </c>
      <c r="S26">
        <v>0.83097503480631207</v>
      </c>
      <c r="T26">
        <v>2.5086094413704352E-3</v>
      </c>
      <c r="U26">
        <v>0.61940562273822186</v>
      </c>
    </row>
    <row r="27" spans="1:21" x14ac:dyDescent="0.25">
      <c r="A27">
        <v>25</v>
      </c>
      <c r="B27">
        <v>0.53081752513106917</v>
      </c>
      <c r="C27">
        <v>0.98173545608082335</v>
      </c>
      <c r="D27">
        <v>0.38003576469261979</v>
      </c>
      <c r="E27">
        <v>0.9978732223467528</v>
      </c>
      <c r="F27">
        <v>0.77731748313113336</v>
      </c>
      <c r="G27">
        <v>0.53726098044273751</v>
      </c>
      <c r="H27">
        <v>0.51297154515850085</v>
      </c>
      <c r="I27">
        <v>0.71546042237255247</v>
      </c>
      <c r="J27">
        <v>0.99458411769211463</v>
      </c>
      <c r="K27">
        <v>3.4304722303252433E-2</v>
      </c>
      <c r="L27">
        <v>0.11132348917806945</v>
      </c>
      <c r="M27">
        <v>0.69503739615612314</v>
      </c>
      <c r="N27">
        <v>0.69995812263457113</v>
      </c>
      <c r="O27">
        <v>0.44126551577657924</v>
      </c>
      <c r="P27">
        <v>0.91274027872943186</v>
      </c>
      <c r="Q27">
        <v>0.80246846574390518</v>
      </c>
      <c r="R27">
        <v>0.95486553808286523</v>
      </c>
      <c r="S27">
        <v>0.89294125752925879</v>
      </c>
      <c r="T27">
        <v>0.49907382501274111</v>
      </c>
      <c r="U27">
        <v>0.99681096348150078</v>
      </c>
    </row>
    <row r="28" spans="1:21" x14ac:dyDescent="0.25">
      <c r="A28">
        <v>26</v>
      </c>
      <c r="B28">
        <v>0.69083562425233858</v>
      </c>
      <c r="C28">
        <v>0.24362998982503203</v>
      </c>
      <c r="D28">
        <v>0.12465366027237423</v>
      </c>
      <c r="E28">
        <v>0.63797306498388395</v>
      </c>
      <c r="F28">
        <v>0.65276998482335546</v>
      </c>
      <c r="G28">
        <v>0.39722543988377645</v>
      </c>
      <c r="H28">
        <v>0.90979706449403297</v>
      </c>
      <c r="I28">
        <v>0.64778267685331459</v>
      </c>
      <c r="J28">
        <v>0.30633787365119147</v>
      </c>
      <c r="K28">
        <v>0.29287195027220214</v>
      </c>
      <c r="L28">
        <v>0.31443973322003149</v>
      </c>
      <c r="M28">
        <v>9.636819756764714E-2</v>
      </c>
      <c r="N28">
        <v>0.96902788445496602</v>
      </c>
      <c r="O28">
        <v>0.69557134301616674</v>
      </c>
      <c r="P28">
        <v>0.9471382509835744</v>
      </c>
      <c r="Q28">
        <v>0.33894822719726658</v>
      </c>
      <c r="R28">
        <v>0.99042839639817704</v>
      </c>
      <c r="S28">
        <v>0.14229724284505729</v>
      </c>
      <c r="T28">
        <v>0.15932199538847458</v>
      </c>
      <c r="U28">
        <v>0.5382365710310586</v>
      </c>
    </row>
    <row r="29" spans="1:21" x14ac:dyDescent="0.25">
      <c r="A29">
        <v>27</v>
      </c>
      <c r="B29">
        <v>8.0155020153326983E-2</v>
      </c>
      <c r="C29">
        <v>0.62245596866230635</v>
      </c>
      <c r="D29">
        <v>0.99839958824983843</v>
      </c>
      <c r="E29">
        <v>3.1232164552100095E-2</v>
      </c>
      <c r="F29">
        <v>0.35469670248304475</v>
      </c>
      <c r="G29">
        <v>0.60238848431117131</v>
      </c>
      <c r="H29">
        <v>0.90257964789127021</v>
      </c>
      <c r="I29">
        <v>0.37818356311866652</v>
      </c>
      <c r="J29">
        <v>0.87111263318169652</v>
      </c>
      <c r="K29">
        <v>3.6142370578800875E-2</v>
      </c>
      <c r="L29">
        <v>0.17987849829321556</v>
      </c>
      <c r="M29">
        <v>0.24439950408171329</v>
      </c>
      <c r="N29">
        <v>0.46964689579552044</v>
      </c>
      <c r="O29">
        <v>0.89618111717652882</v>
      </c>
      <c r="P29">
        <v>0.89374725091731744</v>
      </c>
      <c r="Q29">
        <v>0.1135341563724257</v>
      </c>
      <c r="R29">
        <v>0.58861580163491856</v>
      </c>
      <c r="S29">
        <v>0.44477443602186373</v>
      </c>
      <c r="T29">
        <v>0.20294327121794198</v>
      </c>
      <c r="U29">
        <v>0.92019340391302329</v>
      </c>
    </row>
    <row r="30" spans="1:21" x14ac:dyDescent="0.25">
      <c r="A30">
        <v>28</v>
      </c>
      <c r="B30">
        <v>0.87993017987027766</v>
      </c>
      <c r="C30">
        <v>0.66206819733480327</v>
      </c>
      <c r="D30">
        <v>0.85441252206709351</v>
      </c>
      <c r="E30">
        <v>0.87486596146198625</v>
      </c>
      <c r="F30">
        <v>0.87926058618948666</v>
      </c>
      <c r="G30">
        <v>6.4932491197842168E-2</v>
      </c>
      <c r="H30">
        <v>0.11321341735170454</v>
      </c>
      <c r="I30">
        <v>0.33432617587705971</v>
      </c>
      <c r="J30">
        <v>0.25204538792321163</v>
      </c>
      <c r="K30">
        <v>0.42291433542196533</v>
      </c>
      <c r="L30">
        <v>0.23418751348283839</v>
      </c>
      <c r="M30">
        <v>0.96607865638500989</v>
      </c>
      <c r="N30">
        <v>0.18489485128403516</v>
      </c>
      <c r="O30">
        <v>0.50150297352072948</v>
      </c>
      <c r="P30">
        <v>0.62776080321957184</v>
      </c>
      <c r="Q30">
        <v>0.73422252945293298</v>
      </c>
      <c r="R30">
        <v>0.58408111773963878</v>
      </c>
      <c r="S30">
        <v>0.73286923055054354</v>
      </c>
      <c r="T30">
        <v>0.82160629328588097</v>
      </c>
      <c r="U30">
        <v>0.52326508415255191</v>
      </c>
    </row>
    <row r="31" spans="1:21" x14ac:dyDescent="0.25">
      <c r="A31">
        <v>29</v>
      </c>
      <c r="B31">
        <v>0.76029026514414966</v>
      </c>
      <c r="C31">
        <v>0.44591110108202514</v>
      </c>
      <c r="D31">
        <v>0.9329822340916083</v>
      </c>
      <c r="E31">
        <v>4.3581835483930575E-2</v>
      </c>
      <c r="F31">
        <v>0.27209435401150284</v>
      </c>
      <c r="G31">
        <v>5.2661512973015689E-3</v>
      </c>
      <c r="H31">
        <v>0.26188415722642944</v>
      </c>
      <c r="I31">
        <v>0.90508373562300837</v>
      </c>
      <c r="J31">
        <v>0.17847686148275876</v>
      </c>
      <c r="K31">
        <v>3.6993665331026548E-2</v>
      </c>
      <c r="L31">
        <v>0.79962765325518537</v>
      </c>
      <c r="M31">
        <v>0.63012223739543805</v>
      </c>
      <c r="N31">
        <v>0.73962578005664636</v>
      </c>
      <c r="O31">
        <v>0.6981095577917138</v>
      </c>
      <c r="P31">
        <v>0.21007108419988874</v>
      </c>
      <c r="Q31">
        <v>0.88078954819774924</v>
      </c>
      <c r="R31">
        <v>6.116092189072786E-2</v>
      </c>
      <c r="S31">
        <v>0.4844246051627501</v>
      </c>
      <c r="T31">
        <v>0.26263588918346059</v>
      </c>
      <c r="U31">
        <v>0.87664399556494299</v>
      </c>
    </row>
    <row r="32" spans="1:21" x14ac:dyDescent="0.25">
      <c r="A32">
        <v>30</v>
      </c>
      <c r="B32">
        <v>2.6814172049800078E-2</v>
      </c>
      <c r="C32">
        <v>0.55489110903232497</v>
      </c>
      <c r="D32">
        <v>2.9822880181254563E-2</v>
      </c>
      <c r="E32">
        <v>0.48048638980389891</v>
      </c>
      <c r="F32">
        <v>0.48231459541781696</v>
      </c>
      <c r="G32">
        <v>0.98992508222703712</v>
      </c>
      <c r="H32">
        <v>0.66825500730870457</v>
      </c>
      <c r="I32">
        <v>0.1830848902756157</v>
      </c>
      <c r="J32">
        <v>0.77964616633919914</v>
      </c>
      <c r="K32">
        <v>0.11047773012602224</v>
      </c>
      <c r="L32">
        <v>0.12534339413262119</v>
      </c>
      <c r="M32">
        <v>0.35791306441476323</v>
      </c>
      <c r="N32">
        <v>0.75255685878207057</v>
      </c>
      <c r="O32">
        <v>1.0204412606555024E-2</v>
      </c>
      <c r="P32">
        <v>0.28136078881323967</v>
      </c>
      <c r="Q32">
        <v>0.33768020492741524</v>
      </c>
      <c r="R32">
        <v>0.25381877844667677</v>
      </c>
      <c r="S32">
        <v>0.8565826530133791</v>
      </c>
      <c r="T32">
        <v>0.33590288111682121</v>
      </c>
      <c r="U32">
        <v>0.95437247868098485</v>
      </c>
    </row>
    <row r="33" spans="1:21" x14ac:dyDescent="0.25">
      <c r="A33">
        <v>31</v>
      </c>
      <c r="B33">
        <v>0.49639621831945391</v>
      </c>
      <c r="C33">
        <v>0.17960820138651368</v>
      </c>
      <c r="D33">
        <v>0.33586026569095218</v>
      </c>
      <c r="E33">
        <v>0.85478710282503956</v>
      </c>
      <c r="F33">
        <v>5.7399928068191386E-3</v>
      </c>
      <c r="G33">
        <v>0.86119445801451455</v>
      </c>
      <c r="H33">
        <v>0.16315587742784832</v>
      </c>
      <c r="I33">
        <v>0.70448590653829291</v>
      </c>
      <c r="J33">
        <v>0.74009395007961332</v>
      </c>
      <c r="K33">
        <v>0.96388918578163985</v>
      </c>
      <c r="L33">
        <v>0.83946233263760828</v>
      </c>
      <c r="M33">
        <v>0.74769349726013923</v>
      </c>
      <c r="N33">
        <v>0.77104283184461408</v>
      </c>
      <c r="O33">
        <v>0.68570258834802189</v>
      </c>
      <c r="P33">
        <v>0.90406788704956953</v>
      </c>
      <c r="Q33">
        <v>0.62607719656368821</v>
      </c>
      <c r="R33">
        <v>0.25455272965739728</v>
      </c>
      <c r="S33">
        <v>0.2468671402500775</v>
      </c>
      <c r="T33">
        <v>0.66046880737970781</v>
      </c>
      <c r="U33">
        <v>0.1397431417329873</v>
      </c>
    </row>
    <row r="34" spans="1:21" x14ac:dyDescent="0.25">
      <c r="A34">
        <v>32</v>
      </c>
      <c r="B34">
        <v>0.57488131542953647</v>
      </c>
      <c r="C34">
        <v>0.6538288312341729</v>
      </c>
      <c r="D34">
        <v>0.4360477982167188</v>
      </c>
      <c r="E34">
        <v>1.6042649167733458E-3</v>
      </c>
      <c r="F34">
        <v>9.7063147129668792E-2</v>
      </c>
      <c r="G34">
        <v>0.78144079632408414</v>
      </c>
      <c r="H34">
        <v>0.88613619950793598</v>
      </c>
      <c r="I34">
        <v>0.38015271640177151</v>
      </c>
      <c r="J34">
        <v>0.80049803238138861</v>
      </c>
      <c r="K34">
        <v>0.40941232818483053</v>
      </c>
      <c r="L34">
        <v>0.86822160280230865</v>
      </c>
      <c r="M34">
        <v>0.60148114717944545</v>
      </c>
      <c r="N34">
        <v>0.89959475798736843</v>
      </c>
      <c r="O34">
        <v>0.14515233892126034</v>
      </c>
      <c r="P34">
        <v>0.23183596149624486</v>
      </c>
      <c r="Q34">
        <v>0.46865901153910094</v>
      </c>
      <c r="R34">
        <v>0.9355632926364752</v>
      </c>
      <c r="S34">
        <v>0.93015220778017493</v>
      </c>
      <c r="T34">
        <v>0.79462089248369661</v>
      </c>
      <c r="U34">
        <v>0.89731033473443578</v>
      </c>
    </row>
    <row r="35" spans="1:21" x14ac:dyDescent="0.25">
      <c r="A35">
        <v>33</v>
      </c>
      <c r="B35">
        <v>0.50398019623946966</v>
      </c>
      <c r="C35">
        <v>0.23178125694910179</v>
      </c>
      <c r="D35">
        <v>0.21645827358130543</v>
      </c>
      <c r="E35">
        <v>0.80576366855871062</v>
      </c>
      <c r="F35">
        <v>0.45647436330384394</v>
      </c>
      <c r="G35">
        <v>0.2441851223920104</v>
      </c>
      <c r="H35">
        <v>0.66994715262186055</v>
      </c>
      <c r="I35">
        <v>0.52151830386044384</v>
      </c>
      <c r="J35">
        <v>0.23985903488912808</v>
      </c>
      <c r="K35">
        <v>0.10872382349458309</v>
      </c>
      <c r="L35">
        <v>0.25545684522488177</v>
      </c>
      <c r="M35">
        <v>7.883092360499333E-2</v>
      </c>
      <c r="N35">
        <v>0.69182135461232819</v>
      </c>
      <c r="O35">
        <v>0.14220806493409222</v>
      </c>
      <c r="P35">
        <v>0.89404638277259707</v>
      </c>
      <c r="Q35">
        <v>0.29011204892786591</v>
      </c>
      <c r="R35">
        <v>0.48649187153044693</v>
      </c>
      <c r="S35">
        <v>0.8635154091983761</v>
      </c>
      <c r="T35">
        <v>8.2382526743926654E-2</v>
      </c>
      <c r="U35">
        <v>0.10258609096272231</v>
      </c>
    </row>
    <row r="36" spans="1:21" x14ac:dyDescent="0.25">
      <c r="A36">
        <v>34</v>
      </c>
      <c r="B36">
        <v>0.16483895544857319</v>
      </c>
      <c r="C36">
        <v>0.62491129742960627</v>
      </c>
      <c r="D36">
        <v>0.23406336287122542</v>
      </c>
      <c r="E36">
        <v>0.5170950507816956</v>
      </c>
      <c r="F36">
        <v>0.60185687528751242</v>
      </c>
      <c r="G36">
        <v>0.81606847071206823</v>
      </c>
      <c r="H36">
        <v>0.90600488827542169</v>
      </c>
      <c r="I36">
        <v>0.11365849446956511</v>
      </c>
      <c r="J36">
        <v>0.91751767748214719</v>
      </c>
      <c r="K36">
        <v>0.43615918059915737</v>
      </c>
      <c r="L36">
        <v>0.91204813611369273</v>
      </c>
      <c r="M36">
        <v>0.66556135972977226</v>
      </c>
      <c r="N36">
        <v>0.18062861199478308</v>
      </c>
      <c r="O36">
        <v>0.52324557104946101</v>
      </c>
      <c r="P36">
        <v>0.18017669439409234</v>
      </c>
      <c r="Q36">
        <v>0.9442944825151196</v>
      </c>
      <c r="R36">
        <v>0.54187052384110412</v>
      </c>
      <c r="S36">
        <v>0.2417007456114959</v>
      </c>
      <c r="T36">
        <v>0.26072714349600012</v>
      </c>
      <c r="U36">
        <v>1.5300054941036478E-3</v>
      </c>
    </row>
    <row r="37" spans="1:21" x14ac:dyDescent="0.25">
      <c r="A37">
        <v>35</v>
      </c>
      <c r="B37">
        <v>0.50384873879735381</v>
      </c>
      <c r="C37">
        <v>0.41376798638404555</v>
      </c>
      <c r="D37">
        <v>0.25330712852846338</v>
      </c>
      <c r="E37">
        <v>0.17427134874198469</v>
      </c>
      <c r="F37">
        <v>0.62639036938741444</v>
      </c>
      <c r="G37">
        <v>0.44907834815735725</v>
      </c>
      <c r="H37">
        <v>0.51016464913447979</v>
      </c>
      <c r="I37">
        <v>0.85812127375833747</v>
      </c>
      <c r="J37">
        <v>0.24151370841098352</v>
      </c>
      <c r="K37">
        <v>0.20966270053591818</v>
      </c>
      <c r="L37">
        <v>0.8097918115091991</v>
      </c>
      <c r="M37">
        <v>0.20211642232581983</v>
      </c>
      <c r="N37">
        <v>0.32068954792624815</v>
      </c>
      <c r="O37">
        <v>0.32811993107872772</v>
      </c>
      <c r="P37">
        <v>0.54353833005730778</v>
      </c>
      <c r="Q37">
        <v>0.25026358769611434</v>
      </c>
      <c r="R37">
        <v>0.59882333518027053</v>
      </c>
      <c r="S37">
        <v>0.8845064307569217</v>
      </c>
      <c r="T37">
        <v>4.1530214026899603E-2</v>
      </c>
      <c r="U37">
        <v>0.64754645747538397</v>
      </c>
    </row>
    <row r="38" spans="1:21" x14ac:dyDescent="0.25">
      <c r="A38">
        <v>36</v>
      </c>
      <c r="B38">
        <v>0.62374621394582341</v>
      </c>
      <c r="C38">
        <v>0.70600478427957691</v>
      </c>
      <c r="D38">
        <v>5.5042962172449972E-2</v>
      </c>
      <c r="E38">
        <v>0.26354785871106845</v>
      </c>
      <c r="F38">
        <v>0.32881851791547678</v>
      </c>
      <c r="G38">
        <v>0.25061941686611489</v>
      </c>
      <c r="H38">
        <v>0.48956931534457171</v>
      </c>
      <c r="I38">
        <v>0.83745356264001103</v>
      </c>
      <c r="J38">
        <v>0.63430087134413426</v>
      </c>
      <c r="K38">
        <v>0.11649566530879407</v>
      </c>
      <c r="L38">
        <v>0.97599979428297501</v>
      </c>
      <c r="M38">
        <v>0.33765837438659863</v>
      </c>
      <c r="N38">
        <v>0.89997188981776244</v>
      </c>
      <c r="O38">
        <v>0.32951415908603732</v>
      </c>
      <c r="P38">
        <v>0.45706518681375918</v>
      </c>
      <c r="Q38">
        <v>0.50743543069070518</v>
      </c>
      <c r="R38">
        <v>0.48795093812751666</v>
      </c>
      <c r="S38">
        <v>0.79120670456803865</v>
      </c>
      <c r="T38">
        <v>0.95251055936973206</v>
      </c>
      <c r="U38">
        <v>6.6429093307544207E-2</v>
      </c>
    </row>
    <row r="39" spans="1:21" x14ac:dyDescent="0.25">
      <c r="A39">
        <v>37</v>
      </c>
      <c r="B39">
        <v>0.98876861351876077</v>
      </c>
      <c r="C39">
        <v>0.23486849917136299</v>
      </c>
      <c r="D39">
        <v>0.63627529046811748</v>
      </c>
      <c r="E39">
        <v>0.33255048041772572</v>
      </c>
      <c r="F39">
        <v>0.91128328632676503</v>
      </c>
      <c r="G39">
        <v>0.78401895550780853</v>
      </c>
      <c r="H39">
        <v>0.86705260672669859</v>
      </c>
      <c r="I39">
        <v>0.38853575760717352</v>
      </c>
      <c r="J39">
        <v>0.96764600017331759</v>
      </c>
      <c r="K39">
        <v>0.66280785488388383</v>
      </c>
      <c r="L39">
        <v>0.28755610023468203</v>
      </c>
      <c r="M39">
        <v>5.6502986479316064E-2</v>
      </c>
      <c r="N39">
        <v>0.52861127019288556</v>
      </c>
      <c r="O39">
        <v>0.23809651599594739</v>
      </c>
      <c r="P39">
        <v>0.56654209164467151</v>
      </c>
      <c r="Q39">
        <v>0.66323256698550193</v>
      </c>
      <c r="R39">
        <v>0.67375042908474292</v>
      </c>
      <c r="S39">
        <v>0.70859492399279822</v>
      </c>
      <c r="T39">
        <v>0.57275085950714577</v>
      </c>
      <c r="U39">
        <v>0.72349351903717207</v>
      </c>
    </row>
    <row r="40" spans="1:21" x14ac:dyDescent="0.25">
      <c r="A40">
        <v>38</v>
      </c>
      <c r="B40">
        <v>0.62865633988665248</v>
      </c>
      <c r="C40">
        <v>0.38533169090028441</v>
      </c>
      <c r="D40">
        <v>0.21163103927286908</v>
      </c>
      <c r="E40">
        <v>8.9246439150614254E-2</v>
      </c>
      <c r="F40">
        <v>0.94360982948069072</v>
      </c>
      <c r="G40">
        <v>0.52808700526965069</v>
      </c>
      <c r="H40">
        <v>0.8648401507448702</v>
      </c>
      <c r="I40">
        <v>0.35831956474085391</v>
      </c>
      <c r="J40">
        <v>0.24010276234056338</v>
      </c>
      <c r="K40">
        <v>0.75418779801110181</v>
      </c>
      <c r="L40">
        <v>0.61875069553662243</v>
      </c>
      <c r="M40">
        <v>0.6006058186426344</v>
      </c>
      <c r="N40">
        <v>0.74296031280855623</v>
      </c>
      <c r="O40">
        <v>0.19322743002191833</v>
      </c>
      <c r="P40">
        <v>0.26407224095090154</v>
      </c>
      <c r="Q40">
        <v>0.4399293052270139</v>
      </c>
      <c r="R40">
        <v>0.34499771923934652</v>
      </c>
      <c r="S40">
        <v>0.93669444762773924</v>
      </c>
      <c r="T40">
        <v>0.45372960720399469</v>
      </c>
      <c r="U40">
        <v>0.43101199301067172</v>
      </c>
    </row>
    <row r="41" spans="1:21" x14ac:dyDescent="0.25">
      <c r="A41">
        <v>39</v>
      </c>
      <c r="B41">
        <v>0.43053722078716028</v>
      </c>
      <c r="C41">
        <v>0.53747904839568061</v>
      </c>
      <c r="D41">
        <v>0.37465923650047994</v>
      </c>
      <c r="E41">
        <v>0.69711660886377502</v>
      </c>
      <c r="F41">
        <v>0.15140608537846578</v>
      </c>
      <c r="G41">
        <v>0.13753251018109403</v>
      </c>
      <c r="H41">
        <v>0.57569695172917967</v>
      </c>
      <c r="I41">
        <v>0.27897236016667293</v>
      </c>
      <c r="J41">
        <v>0.83150395796631571</v>
      </c>
      <c r="K41">
        <v>4.1156363524422979E-2</v>
      </c>
      <c r="L41">
        <v>0.59193024713309672</v>
      </c>
      <c r="M41">
        <v>0.43257985785979169</v>
      </c>
      <c r="N41">
        <v>0.33092397516334349</v>
      </c>
      <c r="O41">
        <v>0.59795153449001415</v>
      </c>
      <c r="P41">
        <v>0.60237235930299349</v>
      </c>
      <c r="Q41">
        <v>8.8660884325539868E-2</v>
      </c>
      <c r="R41">
        <v>0.50576794364448308</v>
      </c>
      <c r="S41">
        <v>0.54112983827586292</v>
      </c>
      <c r="T41">
        <v>0.13362785206107408</v>
      </c>
      <c r="U41">
        <v>0.73887312794757176</v>
      </c>
    </row>
    <row r="42" spans="1:21" x14ac:dyDescent="0.25">
      <c r="A42">
        <v>40</v>
      </c>
      <c r="B42">
        <v>0.57859860804635854</v>
      </c>
      <c r="C42">
        <v>0.676879594812551</v>
      </c>
      <c r="D42">
        <v>0.6235437622584481</v>
      </c>
      <c r="E42">
        <v>0.24180474916239914</v>
      </c>
      <c r="F42">
        <v>0.15688276721904204</v>
      </c>
      <c r="G42">
        <v>0.17698461451906944</v>
      </c>
      <c r="H42">
        <v>0.20796054791504393</v>
      </c>
      <c r="I42">
        <v>0.88266125570768095</v>
      </c>
      <c r="J42">
        <v>8.2690948344593451E-2</v>
      </c>
      <c r="K42">
        <v>0.25087252559462425</v>
      </c>
      <c r="L42">
        <v>0.25156807989295515</v>
      </c>
      <c r="M42">
        <v>0.64270546481983759</v>
      </c>
      <c r="N42">
        <v>0.93076755883702234</v>
      </c>
      <c r="O42">
        <v>5.4261513079196355E-2</v>
      </c>
      <c r="P42">
        <v>0.21837855707827725</v>
      </c>
      <c r="Q42">
        <v>0.14194919956632446</v>
      </c>
      <c r="R42">
        <v>0.12404830146436208</v>
      </c>
      <c r="S42">
        <v>0.75153599328408505</v>
      </c>
      <c r="T42">
        <v>0.16782195667602995</v>
      </c>
      <c r="U42">
        <v>0.24795513354849774</v>
      </c>
    </row>
    <row r="43" spans="1:21" x14ac:dyDescent="0.25">
      <c r="A43">
        <v>41</v>
      </c>
      <c r="B43">
        <v>0.50706738213254288</v>
      </c>
      <c r="C43">
        <v>0.1022337004159608</v>
      </c>
      <c r="D43">
        <v>0.77529686509607232</v>
      </c>
      <c r="E43">
        <v>0.56933517678604906</v>
      </c>
      <c r="F43">
        <v>0.49484168039266185</v>
      </c>
      <c r="G43">
        <v>0.22163184250693924</v>
      </c>
      <c r="H43">
        <v>0.8439175501405245</v>
      </c>
      <c r="I43">
        <v>0.64296687361626148</v>
      </c>
      <c r="J43">
        <v>0.67560393183186429</v>
      </c>
      <c r="K43">
        <v>0.58789531766279612</v>
      </c>
      <c r="L43">
        <v>0.72422859718703148</v>
      </c>
      <c r="M43">
        <v>0.99495434054653931</v>
      </c>
      <c r="N43">
        <v>0.46427584781706321</v>
      </c>
      <c r="O43">
        <v>0.38887022529189252</v>
      </c>
      <c r="P43">
        <v>0.75875743892031444</v>
      </c>
      <c r="Q43">
        <v>0.51486315178669528</v>
      </c>
      <c r="R43">
        <v>1.0229985369601735E-2</v>
      </c>
      <c r="S43">
        <v>9.9534745806265867E-2</v>
      </c>
      <c r="T43">
        <v>7.4193025356575681E-2</v>
      </c>
      <c r="U43">
        <v>0.66291021996224164</v>
      </c>
    </row>
    <row r="44" spans="1:21" x14ac:dyDescent="0.25">
      <c r="A44">
        <v>42</v>
      </c>
      <c r="B44">
        <v>0.59077951544956164</v>
      </c>
      <c r="C44">
        <v>0.4672161534574486</v>
      </c>
      <c r="D44">
        <v>6.7501744623353233E-2</v>
      </c>
      <c r="E44">
        <v>0.33287673357317504</v>
      </c>
      <c r="F44">
        <v>0.54127345914892122</v>
      </c>
      <c r="G44">
        <v>0.29796644773719527</v>
      </c>
      <c r="H44">
        <v>0.46556084262366504</v>
      </c>
      <c r="I44">
        <v>0.50794800247104188</v>
      </c>
      <c r="J44">
        <v>0.30838417968527043</v>
      </c>
      <c r="K44">
        <v>0.69127340777518143</v>
      </c>
      <c r="L44">
        <v>0.20114041714427455</v>
      </c>
      <c r="M44">
        <v>0.31037245045107831</v>
      </c>
      <c r="N44">
        <v>0.32841193722334339</v>
      </c>
      <c r="O44">
        <v>0.56940851163034178</v>
      </c>
      <c r="P44">
        <v>0.64965186080542159</v>
      </c>
      <c r="Q44">
        <v>0.61089602336968074</v>
      </c>
      <c r="R44">
        <v>0.41847487705603736</v>
      </c>
      <c r="S44">
        <v>0.71083205283399864</v>
      </c>
      <c r="T44">
        <v>0.6289793958274279</v>
      </c>
      <c r="U44">
        <v>2.552089896856935E-2</v>
      </c>
    </row>
    <row r="45" spans="1:21" x14ac:dyDescent="0.25">
      <c r="A45">
        <v>43</v>
      </c>
      <c r="B45">
        <v>0.12657211611542163</v>
      </c>
      <c r="C45">
        <v>0.73086359009614998</v>
      </c>
      <c r="D45">
        <v>0.86330304682778891</v>
      </c>
      <c r="E45">
        <v>0.5856519148755519</v>
      </c>
      <c r="F45">
        <v>0.34868684651854842</v>
      </c>
      <c r="G45">
        <v>0.38192149674944198</v>
      </c>
      <c r="H45">
        <v>0.27650779957689786</v>
      </c>
      <c r="I45">
        <v>0.59765847964544672</v>
      </c>
      <c r="J45">
        <v>0.65275394912272322</v>
      </c>
      <c r="K45">
        <v>0.67253580551963887</v>
      </c>
      <c r="L45">
        <v>0.69754084435226327</v>
      </c>
      <c r="M45">
        <v>0.49634350906119895</v>
      </c>
      <c r="N45">
        <v>0.95347223895835143</v>
      </c>
      <c r="O45">
        <v>0.30011112830937114</v>
      </c>
      <c r="P45">
        <v>0.43966007110465943</v>
      </c>
      <c r="Q45">
        <v>0.75321495861323484</v>
      </c>
      <c r="R45">
        <v>0.21869917011205953</v>
      </c>
      <c r="S45">
        <v>0.98437134579545216</v>
      </c>
      <c r="T45">
        <v>0.21929351256776175</v>
      </c>
      <c r="U45">
        <v>0.81286684980255597</v>
      </c>
    </row>
    <row r="46" spans="1:21" x14ac:dyDescent="0.25">
      <c r="A46">
        <v>44</v>
      </c>
      <c r="B46">
        <v>0.98556396597789786</v>
      </c>
      <c r="C46">
        <v>0.54742352088575252</v>
      </c>
      <c r="D46">
        <v>0.36237792735034913</v>
      </c>
      <c r="E46">
        <v>0.16521497119196127</v>
      </c>
      <c r="F46">
        <v>0.95215100157708443</v>
      </c>
      <c r="G46">
        <v>0.83003232349671396</v>
      </c>
      <c r="H46">
        <v>0.79991134616912829</v>
      </c>
      <c r="I46">
        <v>0.47098968833886734</v>
      </c>
      <c r="J46">
        <v>0.87394462472518253</v>
      </c>
      <c r="K46">
        <v>0.50110191552929351</v>
      </c>
      <c r="L46">
        <v>0.11317181993114733</v>
      </c>
      <c r="M46">
        <v>0.37226566631537628</v>
      </c>
      <c r="N46">
        <v>0.95677316846641802</v>
      </c>
      <c r="O46">
        <v>1.7503667761537445E-2</v>
      </c>
      <c r="P46">
        <v>0.99627938960189599</v>
      </c>
      <c r="Q46">
        <v>0.58304084959324842</v>
      </c>
      <c r="R46">
        <v>0.25797528773841139</v>
      </c>
      <c r="S46">
        <v>0.25617677849546316</v>
      </c>
      <c r="T46">
        <v>1.3762855953729058E-2</v>
      </c>
      <c r="U46">
        <v>0.58764669654317725</v>
      </c>
    </row>
    <row r="47" spans="1:21" x14ac:dyDescent="0.25">
      <c r="A47">
        <v>45</v>
      </c>
      <c r="B47">
        <v>0.45370961056852011</v>
      </c>
      <c r="C47">
        <v>7.5335990894950911E-2</v>
      </c>
      <c r="D47">
        <v>0.67863654119988315</v>
      </c>
      <c r="E47">
        <v>0.37866244585342157</v>
      </c>
      <c r="F47">
        <v>0.67765943563028053</v>
      </c>
      <c r="G47">
        <v>7.5875137826533434E-2</v>
      </c>
      <c r="H47">
        <v>0.18479191658626704</v>
      </c>
      <c r="I47">
        <v>1.2416508887700406E-2</v>
      </c>
      <c r="J47">
        <v>0.45909710785439128</v>
      </c>
      <c r="K47">
        <v>0.17307771482523604</v>
      </c>
      <c r="L47">
        <v>0.58693128294822028</v>
      </c>
      <c r="M47">
        <v>0.81007582798152611</v>
      </c>
      <c r="N47">
        <v>0.23453767493702271</v>
      </c>
      <c r="O47">
        <v>0.3207110209133226</v>
      </c>
      <c r="P47">
        <v>0.77917727366140177</v>
      </c>
      <c r="Q47">
        <v>7.5271258839899602E-2</v>
      </c>
      <c r="R47">
        <v>9.636832238635118E-2</v>
      </c>
      <c r="S47">
        <v>0.12548395219926878</v>
      </c>
      <c r="T47">
        <v>0.88425827058089457</v>
      </c>
      <c r="U47">
        <v>0.81364686384407481</v>
      </c>
    </row>
    <row r="48" spans="1:21" x14ac:dyDescent="0.25">
      <c r="A48">
        <v>46</v>
      </c>
      <c r="B48">
        <v>9.8267041427457791E-2</v>
      </c>
      <c r="C48">
        <v>0.33680199860708804</v>
      </c>
      <c r="D48">
        <v>0.59080366702961062</v>
      </c>
      <c r="E48">
        <v>4.5666478432478952E-2</v>
      </c>
      <c r="F48">
        <v>0.78021597001738208</v>
      </c>
      <c r="G48">
        <v>0.43278350581762215</v>
      </c>
      <c r="H48">
        <v>0.14103860121513412</v>
      </c>
      <c r="I48">
        <v>0.43323557000598978</v>
      </c>
      <c r="J48">
        <v>0.1982831182065441</v>
      </c>
      <c r="K48">
        <v>0.64861544834941398</v>
      </c>
      <c r="L48">
        <v>0.18963424550782082</v>
      </c>
      <c r="M48">
        <v>0.42827016481003533</v>
      </c>
      <c r="N48">
        <v>0.61593260653708271</v>
      </c>
      <c r="O48">
        <v>0.83292207908941318</v>
      </c>
      <c r="P48">
        <v>0.22968567146041874</v>
      </c>
      <c r="Q48">
        <v>0.82903587671403156</v>
      </c>
      <c r="R48">
        <v>0.29104203740456497</v>
      </c>
      <c r="S48">
        <v>0.17386654698149151</v>
      </c>
      <c r="T48">
        <v>0.85325660212392451</v>
      </c>
      <c r="U48">
        <v>0.40835079188752088</v>
      </c>
    </row>
    <row r="49" spans="1:21" x14ac:dyDescent="0.25">
      <c r="A49">
        <v>47</v>
      </c>
      <c r="B49">
        <v>0.46427285733077595</v>
      </c>
      <c r="C49">
        <v>0.87305842461407579</v>
      </c>
      <c r="D49">
        <v>1.9364947506095298E-2</v>
      </c>
      <c r="E49">
        <v>0.97168120316474149</v>
      </c>
      <c r="F49">
        <v>0.36125395467392396</v>
      </c>
      <c r="G49">
        <v>0.97167950186255947</v>
      </c>
      <c r="H49">
        <v>0.24165190649429613</v>
      </c>
      <c r="I49">
        <v>0.18161661037406907</v>
      </c>
      <c r="J49">
        <v>0.9659099145335952</v>
      </c>
      <c r="K49">
        <v>0.64841009217957279</v>
      </c>
      <c r="L49">
        <v>0.73191662739507257</v>
      </c>
      <c r="M49">
        <v>0.61817267599474479</v>
      </c>
      <c r="N49">
        <v>0.89784390952391058</v>
      </c>
      <c r="O49">
        <v>0.60149802356080317</v>
      </c>
      <c r="P49">
        <v>0.28240717888906275</v>
      </c>
      <c r="Q49">
        <v>0.98368972369691488</v>
      </c>
      <c r="R49">
        <v>0.29035725086745012</v>
      </c>
      <c r="S49">
        <v>0.57516619260968138</v>
      </c>
      <c r="T49">
        <v>0.72814845795762206</v>
      </c>
      <c r="U49">
        <v>0.39822329711000215</v>
      </c>
    </row>
    <row r="50" spans="1:21" x14ac:dyDescent="0.25">
      <c r="A50">
        <v>48</v>
      </c>
      <c r="B50">
        <v>0.65627753323589122</v>
      </c>
      <c r="C50">
        <v>0.85069188170585153</v>
      </c>
      <c r="D50">
        <v>0.8284470116738829</v>
      </c>
      <c r="E50">
        <v>0.48135658286527905</v>
      </c>
      <c r="F50">
        <v>0.26108502191263749</v>
      </c>
      <c r="G50">
        <v>0.44111139423008705</v>
      </c>
      <c r="H50">
        <v>5.4722998397581657E-2</v>
      </c>
      <c r="I50">
        <v>0.80671864096857138</v>
      </c>
      <c r="J50">
        <v>0.62596191194053064</v>
      </c>
      <c r="K50">
        <v>0.13294056470718552</v>
      </c>
      <c r="L50">
        <v>0.20744052872840202</v>
      </c>
      <c r="M50">
        <v>0.77585125517781517</v>
      </c>
      <c r="N50">
        <v>0.55852682177903645</v>
      </c>
      <c r="O50">
        <v>0.23803424080436475</v>
      </c>
      <c r="P50">
        <v>0.4977459589131763</v>
      </c>
      <c r="Q50">
        <v>0.15738115625250715</v>
      </c>
      <c r="R50">
        <v>6.6829092498365883E-2</v>
      </c>
      <c r="S50">
        <v>0.4499255180775803</v>
      </c>
      <c r="T50">
        <v>0.53773085303694224</v>
      </c>
      <c r="U50">
        <v>0.57886029237385261</v>
      </c>
    </row>
    <row r="51" spans="1:21" x14ac:dyDescent="0.25">
      <c r="A51">
        <v>49</v>
      </c>
      <c r="B51">
        <v>0.72793477852748811</v>
      </c>
      <c r="C51">
        <v>9.8819779752598702E-2</v>
      </c>
      <c r="D51">
        <v>0.10431081073842408</v>
      </c>
      <c r="E51">
        <v>0.94427604982203572</v>
      </c>
      <c r="F51">
        <v>0.65835103565398279</v>
      </c>
      <c r="G51">
        <v>0.50803139316404655</v>
      </c>
      <c r="H51">
        <v>0.48368493582421523</v>
      </c>
      <c r="I51">
        <v>0.57924220676911475</v>
      </c>
      <c r="J51">
        <v>6.9103148104217027E-2</v>
      </c>
      <c r="K51">
        <v>0.84869342231194045</v>
      </c>
      <c r="L51">
        <v>0.54300055452893137</v>
      </c>
      <c r="M51">
        <v>0.33512107700941129</v>
      </c>
      <c r="N51">
        <v>0.71880271122771799</v>
      </c>
      <c r="O51">
        <v>0.89010293202313906</v>
      </c>
      <c r="P51">
        <v>3.2958380721979097E-2</v>
      </c>
      <c r="Q51">
        <v>9.1485660727609108E-2</v>
      </c>
      <c r="R51">
        <v>0.40927097357724973</v>
      </c>
      <c r="S51">
        <v>0.22483165456257748</v>
      </c>
      <c r="T51">
        <v>0.56793468605252717</v>
      </c>
      <c r="U51">
        <v>0.71671517773549653</v>
      </c>
    </row>
    <row r="52" spans="1:21" x14ac:dyDescent="0.25">
      <c r="A52">
        <v>50</v>
      </c>
      <c r="B52">
        <v>0.87258955118999637</v>
      </c>
      <c r="C52">
        <v>0.53651810966315594</v>
      </c>
      <c r="D52">
        <v>0.81076421893640127</v>
      </c>
      <c r="E52">
        <v>0.51512077483483054</v>
      </c>
      <c r="F52">
        <v>0.13289772971851765</v>
      </c>
      <c r="G52">
        <v>8.6823435828151663E-3</v>
      </c>
      <c r="H52">
        <v>2.0558960117705638E-2</v>
      </c>
      <c r="I52">
        <v>0.66130457257327802</v>
      </c>
      <c r="J52">
        <v>0.92781037016750023</v>
      </c>
      <c r="K52">
        <v>0.2014504592912032</v>
      </c>
      <c r="L52">
        <v>6.4314514885386309E-2</v>
      </c>
      <c r="M52">
        <v>6.2840540657729704E-2</v>
      </c>
      <c r="N52">
        <v>0.86507229310554856</v>
      </c>
      <c r="O52">
        <v>0.49523359434004166</v>
      </c>
      <c r="P52">
        <v>0.13806983453580202</v>
      </c>
      <c r="Q52">
        <v>0.57178325066353697</v>
      </c>
      <c r="R52">
        <v>0.22793816597411087</v>
      </c>
      <c r="S52">
        <v>0.33234210699969591</v>
      </c>
      <c r="T52">
        <v>0.85288848879165524</v>
      </c>
      <c r="U52">
        <v>0.83142478770924555</v>
      </c>
    </row>
    <row r="53" spans="1:21" x14ac:dyDescent="0.25">
      <c r="A53">
        <v>51</v>
      </c>
      <c r="B53">
        <v>0.99726677914020501</v>
      </c>
      <c r="C53">
        <v>0.77793845725430799</v>
      </c>
      <c r="D53">
        <v>0.68185206516237762</v>
      </c>
      <c r="E53">
        <v>0.46099066679611611</v>
      </c>
      <c r="F53">
        <v>9.1070747215498127E-2</v>
      </c>
      <c r="G53">
        <v>0.51170539460310049</v>
      </c>
      <c r="H53">
        <v>0.41589013934768104</v>
      </c>
      <c r="I53">
        <v>0.72919419962702747</v>
      </c>
      <c r="J53">
        <v>0.76738747741032265</v>
      </c>
      <c r="K53">
        <v>0.61546703111558032</v>
      </c>
      <c r="L53">
        <v>0.8308680399382411</v>
      </c>
      <c r="M53">
        <v>0.67608490348807426</v>
      </c>
      <c r="N53">
        <v>0.4009860434185617</v>
      </c>
      <c r="O53">
        <v>0.36029968576375992</v>
      </c>
      <c r="P53">
        <v>0.43113930325857641</v>
      </c>
      <c r="Q53">
        <v>0.80387287992240664</v>
      </c>
      <c r="R53">
        <v>0.76233698210069001</v>
      </c>
      <c r="S53">
        <v>0.80107631011311686</v>
      </c>
      <c r="T53">
        <v>0.28695298697581961</v>
      </c>
      <c r="U53">
        <v>0.96506636925736178</v>
      </c>
    </row>
    <row r="54" spans="1:21" x14ac:dyDescent="0.25">
      <c r="A54">
        <v>52</v>
      </c>
      <c r="B54">
        <v>0.15819488194088294</v>
      </c>
      <c r="C54">
        <v>0.98850148359757473</v>
      </c>
      <c r="D54">
        <v>0.35261283821833267</v>
      </c>
      <c r="E54">
        <v>9.8616170124890212E-2</v>
      </c>
      <c r="F54">
        <v>0.8543360476157309</v>
      </c>
      <c r="G54">
        <v>0.24537487692853688</v>
      </c>
      <c r="H54">
        <v>0.14208834694942962</v>
      </c>
      <c r="I54">
        <v>0.5196842600796312</v>
      </c>
      <c r="J54">
        <v>0.18032414607511371</v>
      </c>
      <c r="K54">
        <v>0.31939199033451793</v>
      </c>
      <c r="L54">
        <v>0.44723101490595152</v>
      </c>
      <c r="M54">
        <v>7.2066778074474591E-2</v>
      </c>
      <c r="N54">
        <v>0.67102761783679243</v>
      </c>
      <c r="O54">
        <v>0.41040826716470247</v>
      </c>
      <c r="P54">
        <v>0.885823230028981</v>
      </c>
      <c r="Q54">
        <v>0.21858021800161431</v>
      </c>
      <c r="R54">
        <v>0.61704119719926487</v>
      </c>
      <c r="S54">
        <v>0.75254417048774314</v>
      </c>
      <c r="T54">
        <v>0.83161406644576741</v>
      </c>
      <c r="U54">
        <v>0.24412290006247517</v>
      </c>
    </row>
    <row r="55" spans="1:21" x14ac:dyDescent="0.25">
      <c r="A55">
        <v>53</v>
      </c>
      <c r="B55">
        <v>0.70887055297159396</v>
      </c>
      <c r="C55">
        <v>0.60680408298956778</v>
      </c>
      <c r="D55">
        <v>0.26956926702250961</v>
      </c>
      <c r="E55">
        <v>0.94173887644556076</v>
      </c>
      <c r="F55">
        <v>0.41329968378675042</v>
      </c>
      <c r="G55">
        <v>0.70244456976959713</v>
      </c>
      <c r="H55">
        <v>0.90707453876363875</v>
      </c>
      <c r="I55">
        <v>0.47786931906937724</v>
      </c>
      <c r="J55">
        <v>0.24214233141289121</v>
      </c>
      <c r="K55">
        <v>0.92647868439004899</v>
      </c>
      <c r="L55">
        <v>0.98848214037079196</v>
      </c>
      <c r="M55">
        <v>7.9167787198211492E-2</v>
      </c>
      <c r="N55">
        <v>0.8878368643504837</v>
      </c>
      <c r="O55">
        <v>0.83525934675090263</v>
      </c>
      <c r="P55">
        <v>0.7839010019294026</v>
      </c>
      <c r="Q55">
        <v>0.55425100596436216</v>
      </c>
      <c r="R55">
        <v>0.6228317323036594</v>
      </c>
      <c r="S55">
        <v>0.45163571998028296</v>
      </c>
      <c r="T55">
        <v>0.85756944180598271</v>
      </c>
      <c r="U55">
        <v>0.59852929319278658</v>
      </c>
    </row>
    <row r="56" spans="1:21" x14ac:dyDescent="0.25">
      <c r="A56">
        <v>54</v>
      </c>
      <c r="B56">
        <v>0.71214626169401241</v>
      </c>
      <c r="C56">
        <v>0.99408683543906173</v>
      </c>
      <c r="D56">
        <v>0.92817645174652164</v>
      </c>
      <c r="E56">
        <v>0.31576103661772992</v>
      </c>
      <c r="F56">
        <v>0.50557480010094524</v>
      </c>
      <c r="G56">
        <v>2.2801101047881467E-2</v>
      </c>
      <c r="H56">
        <v>0.92865105716084262</v>
      </c>
      <c r="I56">
        <v>0.74661116048530252</v>
      </c>
      <c r="J56">
        <v>0.92602141343447086</v>
      </c>
      <c r="K56">
        <v>0.78253423494238761</v>
      </c>
      <c r="L56">
        <v>0.79910409050616948</v>
      </c>
      <c r="M56">
        <v>0.12479032956902247</v>
      </c>
      <c r="N56">
        <v>4.2136601618954828E-2</v>
      </c>
      <c r="O56">
        <v>0.57784144165023088</v>
      </c>
      <c r="P56">
        <v>0.82377060002597613</v>
      </c>
      <c r="Q56">
        <v>0.53731423294367087</v>
      </c>
      <c r="R56">
        <v>0.65394689011333273</v>
      </c>
      <c r="S56">
        <v>0.31441948545164022</v>
      </c>
      <c r="T56">
        <v>4.6838103259533526E-2</v>
      </c>
      <c r="U56">
        <v>0.5373635053498218</v>
      </c>
    </row>
    <row r="57" spans="1:21" x14ac:dyDescent="0.25">
      <c r="A57">
        <v>55</v>
      </c>
      <c r="B57">
        <v>0.90603525286214648</v>
      </c>
      <c r="C57">
        <v>0.25201682832047467</v>
      </c>
      <c r="D57">
        <v>0.54935463795821282</v>
      </c>
      <c r="E57">
        <v>0.30715324855373627</v>
      </c>
      <c r="F57">
        <v>0.62812561309926718</v>
      </c>
      <c r="G57">
        <v>0.44549066299521112</v>
      </c>
      <c r="H57">
        <v>0.96511429678208449</v>
      </c>
      <c r="I57">
        <v>0.73341060895561228</v>
      </c>
      <c r="J57">
        <v>1.9587817924575646E-2</v>
      </c>
      <c r="K57">
        <v>0.10684332928831553</v>
      </c>
      <c r="L57">
        <v>0.25243951884465932</v>
      </c>
      <c r="M57">
        <v>0.80019608211612248</v>
      </c>
      <c r="N57">
        <v>0.20438171974566655</v>
      </c>
      <c r="O57">
        <v>0.20746890771176441</v>
      </c>
      <c r="P57">
        <v>0.94105930702074314</v>
      </c>
      <c r="Q57">
        <v>2.3391484261763296E-2</v>
      </c>
      <c r="R57">
        <v>0.26855153900213535</v>
      </c>
      <c r="S57">
        <v>2.0331472955835039E-2</v>
      </c>
      <c r="T57">
        <v>0.96410478210762407</v>
      </c>
      <c r="U57">
        <v>0.16070048737818698</v>
      </c>
    </row>
    <row r="58" spans="1:21" x14ac:dyDescent="0.25">
      <c r="A58">
        <v>56</v>
      </c>
      <c r="B58">
        <v>0.76563362083177644</v>
      </c>
      <c r="C58">
        <v>0.28479697021182471</v>
      </c>
      <c r="D58">
        <v>0.3780584856530016</v>
      </c>
      <c r="E58">
        <v>0.99002079772231966</v>
      </c>
      <c r="F58">
        <v>0.66291489524200475</v>
      </c>
      <c r="G58">
        <v>0.96998089780410801</v>
      </c>
      <c r="H58">
        <v>0.48158037872064785</v>
      </c>
      <c r="I58">
        <v>0.52905276845818539</v>
      </c>
      <c r="J58">
        <v>0.95495302146299132</v>
      </c>
      <c r="K58">
        <v>0.67791739427279407</v>
      </c>
      <c r="L58">
        <v>0.93619868239499837</v>
      </c>
      <c r="M58">
        <v>0.29465419526709247</v>
      </c>
      <c r="N58">
        <v>6.2106996195341768E-2</v>
      </c>
      <c r="O58">
        <v>0.45845872466952953</v>
      </c>
      <c r="P58">
        <v>0.24074935196679714</v>
      </c>
      <c r="Q58">
        <v>0.62815596475723012</v>
      </c>
      <c r="R58">
        <v>0.81906284509336635</v>
      </c>
      <c r="S58">
        <v>0.55034297841856317</v>
      </c>
      <c r="T58">
        <v>0.62934600197634993</v>
      </c>
      <c r="U58">
        <v>0.20695513765496454</v>
      </c>
    </row>
    <row r="59" spans="1:21" x14ac:dyDescent="0.25">
      <c r="A59">
        <v>57</v>
      </c>
      <c r="B59">
        <v>0.88366215271311255</v>
      </c>
      <c r="C59">
        <v>0.84356705184121372</v>
      </c>
      <c r="D59">
        <v>0.32362853350228082</v>
      </c>
      <c r="E59">
        <v>0.47545703756962032</v>
      </c>
      <c r="F59">
        <v>0.71907096712349383</v>
      </c>
      <c r="G59">
        <v>0.25643111986369771</v>
      </c>
      <c r="H59">
        <v>0.72742679634102814</v>
      </c>
      <c r="I59">
        <v>0.80661479588159191</v>
      </c>
      <c r="J59">
        <v>0.54079161591427205</v>
      </c>
      <c r="K59">
        <v>0.50550072621709141</v>
      </c>
      <c r="L59">
        <v>0.71405840958127986</v>
      </c>
      <c r="M59">
        <v>0.91171282820000932</v>
      </c>
      <c r="N59">
        <v>0.6472889705277165</v>
      </c>
      <c r="O59">
        <v>0.99988950284761646</v>
      </c>
      <c r="P59">
        <v>0.29152033726712379</v>
      </c>
      <c r="Q59">
        <v>0.25140379881555575</v>
      </c>
      <c r="R59">
        <v>0.22516283851422347</v>
      </c>
      <c r="S59">
        <v>4.9284797223215548E-2</v>
      </c>
      <c r="T59">
        <v>0.77551758980754215</v>
      </c>
      <c r="U59">
        <v>0.3275503863077196</v>
      </c>
    </row>
    <row r="60" spans="1:21" x14ac:dyDescent="0.25">
      <c r="A60">
        <v>58</v>
      </c>
      <c r="B60">
        <v>0.13112698455077254</v>
      </c>
      <c r="C60">
        <v>0.95856656625496051</v>
      </c>
      <c r="D60">
        <v>0.48421232578305506</v>
      </c>
      <c r="E60">
        <v>0.61603791524992202</v>
      </c>
      <c r="F60">
        <v>0.51638850903227862</v>
      </c>
      <c r="G60">
        <v>0.54511225802323526</v>
      </c>
      <c r="H60">
        <v>0.90466597304064589</v>
      </c>
      <c r="I60">
        <v>0.32267245468808259</v>
      </c>
      <c r="J60">
        <v>0.75940401762903709</v>
      </c>
      <c r="K60">
        <v>0.37010150430242206</v>
      </c>
      <c r="L60">
        <v>0.61976396647433973</v>
      </c>
      <c r="M60">
        <v>0.27288607940285914</v>
      </c>
      <c r="N60">
        <v>0.21225532655536217</v>
      </c>
      <c r="O60">
        <v>0.90610735670810461</v>
      </c>
      <c r="P60">
        <v>0.95667511269654826</v>
      </c>
      <c r="Q60">
        <v>0.97670666671212825</v>
      </c>
      <c r="R60">
        <v>2.8927640349774464E-2</v>
      </c>
      <c r="S60">
        <v>0.20505977838858036</v>
      </c>
      <c r="T60">
        <v>0.69058899404479268</v>
      </c>
      <c r="U60">
        <v>0.96432374376452601</v>
      </c>
    </row>
    <row r="61" spans="1:21" x14ac:dyDescent="0.25">
      <c r="A61">
        <v>59</v>
      </c>
      <c r="B61">
        <v>0.1640002080921541</v>
      </c>
      <c r="C61">
        <v>0.55780572007003837</v>
      </c>
      <c r="D61">
        <v>0.10018192921579971</v>
      </c>
      <c r="E61">
        <v>0.92525982281606045</v>
      </c>
      <c r="F61">
        <v>8.1173388585332074E-2</v>
      </c>
      <c r="G61">
        <v>0.38947893594912308</v>
      </c>
      <c r="H61">
        <v>0.2688798501837133</v>
      </c>
      <c r="I61">
        <v>0.64569947514915027</v>
      </c>
      <c r="J61">
        <v>5.7875329568221279E-2</v>
      </c>
      <c r="K61">
        <v>0.89790945894610741</v>
      </c>
      <c r="L61">
        <v>0.64457695360742906</v>
      </c>
      <c r="M61">
        <v>0.96252129143787757</v>
      </c>
      <c r="N61">
        <v>4.7119233639132396E-2</v>
      </c>
      <c r="O61">
        <v>0.30811453305612302</v>
      </c>
      <c r="P61">
        <v>0.16575437308574958</v>
      </c>
      <c r="Q61">
        <v>0.50714804944453618</v>
      </c>
      <c r="R61">
        <v>0.27158523051611105</v>
      </c>
      <c r="S61">
        <v>0.49307523540883902</v>
      </c>
      <c r="T61">
        <v>0.54058002240371117</v>
      </c>
      <c r="U61">
        <v>9.246606731074003E-2</v>
      </c>
    </row>
    <row r="62" spans="1:21" x14ac:dyDescent="0.25">
      <c r="A62">
        <v>60</v>
      </c>
      <c r="B62">
        <v>0.48193972518049044</v>
      </c>
      <c r="C62">
        <v>0.87006745973780042</v>
      </c>
      <c r="D62">
        <v>0.56358173012941659</v>
      </c>
      <c r="E62">
        <v>0.31692407944939149</v>
      </c>
      <c r="F62">
        <v>0.60124830193317269</v>
      </c>
      <c r="G62">
        <v>0.22571181770597715</v>
      </c>
      <c r="H62">
        <v>0.66157131723645968</v>
      </c>
      <c r="I62">
        <v>0.13752231740472576</v>
      </c>
      <c r="J62">
        <v>0.19454392239248741</v>
      </c>
      <c r="K62">
        <v>0.95711725711966089</v>
      </c>
      <c r="L62">
        <v>0.94490244733537065</v>
      </c>
      <c r="M62">
        <v>0.25042615797370527</v>
      </c>
      <c r="N62">
        <v>0.87703278357977688</v>
      </c>
      <c r="O62">
        <v>0.74304115010537775</v>
      </c>
      <c r="P62">
        <v>0.82583114549758374</v>
      </c>
      <c r="Q62">
        <v>0.54251018503223314</v>
      </c>
      <c r="R62">
        <v>0.33816464606996388</v>
      </c>
      <c r="S62">
        <v>0.5252713211863167</v>
      </c>
      <c r="T62">
        <v>0.91329492806203127</v>
      </c>
      <c r="U62">
        <v>0.12100595092854949</v>
      </c>
    </row>
    <row r="63" spans="1:21" x14ac:dyDescent="0.25">
      <c r="A63">
        <v>61</v>
      </c>
      <c r="B63">
        <v>0.50623595396679133</v>
      </c>
      <c r="C63">
        <v>0.87417644995508348</v>
      </c>
      <c r="D63">
        <v>0.57191433546210568</v>
      </c>
      <c r="E63">
        <v>0.157374948649456</v>
      </c>
      <c r="F63">
        <v>0.58918288000845376</v>
      </c>
      <c r="G63">
        <v>0.14394848365588153</v>
      </c>
      <c r="H63">
        <v>0.76984625394866169</v>
      </c>
      <c r="I63">
        <v>0.24174285859642408</v>
      </c>
      <c r="J63">
        <v>0.30453057607634015</v>
      </c>
      <c r="K63">
        <v>0.51060692254576279</v>
      </c>
      <c r="L63">
        <v>0.89232468143503763</v>
      </c>
      <c r="M63">
        <v>0.52199508273951234</v>
      </c>
      <c r="N63">
        <v>4.5708133714630783E-2</v>
      </c>
      <c r="O63">
        <v>0.1751064240520952</v>
      </c>
      <c r="P63">
        <v>0.42908976136462407</v>
      </c>
      <c r="Q63">
        <v>0.50312071060136265</v>
      </c>
      <c r="R63">
        <v>0.14759215823683669</v>
      </c>
      <c r="S63">
        <v>0.99037814740223795</v>
      </c>
      <c r="T63">
        <v>0.99985649464825355</v>
      </c>
      <c r="U63">
        <v>0.67867877704599877</v>
      </c>
    </row>
    <row r="64" spans="1:21" x14ac:dyDescent="0.25">
      <c r="A64">
        <v>62</v>
      </c>
      <c r="B64">
        <v>0.20687270589947371</v>
      </c>
      <c r="C64">
        <v>0.38634822537928759</v>
      </c>
      <c r="D64">
        <v>0.95659083505846088</v>
      </c>
      <c r="E64">
        <v>0.94615698597961106</v>
      </c>
      <c r="F64">
        <v>0.33687120850793839</v>
      </c>
      <c r="G64">
        <v>0.93989490217192184</v>
      </c>
      <c r="H64">
        <v>0.44225082357710854</v>
      </c>
      <c r="I64">
        <v>0.99279510822189221</v>
      </c>
      <c r="J64">
        <v>0.39042309908760342</v>
      </c>
      <c r="K64">
        <v>0.42298311006973255</v>
      </c>
      <c r="L64">
        <v>0.38726913543169994</v>
      </c>
      <c r="M64">
        <v>0.80590276833468422</v>
      </c>
      <c r="N64">
        <v>0.51617537369647959</v>
      </c>
      <c r="O64">
        <v>0.62557040392209151</v>
      </c>
      <c r="P64">
        <v>0.38024857765289233</v>
      </c>
      <c r="Q64">
        <v>0.62358806218162321</v>
      </c>
      <c r="R64">
        <v>0.21008765593191647</v>
      </c>
      <c r="S64">
        <v>0.52946369525130033</v>
      </c>
      <c r="T64">
        <v>6.6466970713189966E-2</v>
      </c>
      <c r="U64">
        <v>7.5657647935110539E-2</v>
      </c>
    </row>
    <row r="65" spans="1:21" x14ac:dyDescent="0.25">
      <c r="A65">
        <v>63</v>
      </c>
      <c r="B65">
        <v>0.54284659703268257</v>
      </c>
      <c r="C65">
        <v>0.59074139918928914</v>
      </c>
      <c r="D65">
        <v>0.81142461404777166</v>
      </c>
      <c r="E65">
        <v>0.43263512417407735</v>
      </c>
      <c r="F65">
        <v>0.91014731054600606</v>
      </c>
      <c r="G65">
        <v>0.47237657974957958</v>
      </c>
      <c r="H65">
        <v>0.57086622935089126</v>
      </c>
      <c r="I65">
        <v>0.51285623727865559</v>
      </c>
      <c r="J65">
        <v>0.64403851257572953</v>
      </c>
      <c r="K65">
        <v>0.59287940483850488</v>
      </c>
      <c r="L65">
        <v>0.45764964046495882</v>
      </c>
      <c r="M65">
        <v>0.57668924349866302</v>
      </c>
      <c r="N65">
        <v>0.91757805206945808</v>
      </c>
      <c r="O65">
        <v>0.11570496499609639</v>
      </c>
      <c r="P65">
        <v>0.95677473861267126</v>
      </c>
      <c r="Q65">
        <v>0.96054123766102162</v>
      </c>
      <c r="R65">
        <v>0.71565249147266519</v>
      </c>
      <c r="S65">
        <v>0.43218443921101368</v>
      </c>
      <c r="T65">
        <v>0.44058743794216948</v>
      </c>
      <c r="U65">
        <v>0.87443147321880055</v>
      </c>
    </row>
    <row r="66" spans="1:21" x14ac:dyDescent="0.25">
      <c r="A66">
        <v>64</v>
      </c>
      <c r="B66">
        <v>0.47368913022044468</v>
      </c>
      <c r="C66">
        <v>0.13542423537662573</v>
      </c>
      <c r="D66">
        <v>0.18733879137502241</v>
      </c>
      <c r="E66">
        <v>0.56886858474094382</v>
      </c>
      <c r="F66">
        <v>0.64140423325163098</v>
      </c>
      <c r="G66">
        <v>0.98938719178863099</v>
      </c>
      <c r="H66">
        <v>0.58586335877210205</v>
      </c>
      <c r="I66">
        <v>0.17397077693154639</v>
      </c>
      <c r="J66">
        <v>0.93671561695954519</v>
      </c>
      <c r="K66">
        <v>0.87032008465678956</v>
      </c>
      <c r="L66">
        <v>0.30938955568292803</v>
      </c>
      <c r="M66">
        <v>0.50798842651901843</v>
      </c>
      <c r="N66">
        <v>0.1606517113939443</v>
      </c>
      <c r="O66">
        <v>0.80051659828165622</v>
      </c>
      <c r="P66">
        <v>9.0164262295203024E-2</v>
      </c>
      <c r="Q66">
        <v>0.32440198585795432</v>
      </c>
      <c r="R66">
        <v>0.40557748904513002</v>
      </c>
      <c r="S66">
        <v>0.38704880178915069</v>
      </c>
      <c r="T66">
        <v>0.84951322562088749</v>
      </c>
      <c r="U66">
        <v>0.57164736565575702</v>
      </c>
    </row>
    <row r="67" spans="1:21" x14ac:dyDescent="0.25">
      <c r="A67">
        <v>65</v>
      </c>
      <c r="B67">
        <v>0.50465891745131963</v>
      </c>
      <c r="C67">
        <v>0.2819833542974195</v>
      </c>
      <c r="D67">
        <v>0.88918654440859823</v>
      </c>
      <c r="E67">
        <v>0.59200136155931027</v>
      </c>
      <c r="F67">
        <v>0.40943124093866468</v>
      </c>
      <c r="G67">
        <v>0.33084872788283226</v>
      </c>
      <c r="H67">
        <v>0.66666082986121533</v>
      </c>
      <c r="I67">
        <v>9.4547477711580008E-2</v>
      </c>
      <c r="J67">
        <v>0.44611456421164042</v>
      </c>
      <c r="K67">
        <v>0.8682497840430593</v>
      </c>
      <c r="L67">
        <v>0.16551016198364099</v>
      </c>
      <c r="M67">
        <v>0.71625026208761211</v>
      </c>
      <c r="N67">
        <v>0.59916693361115492</v>
      </c>
      <c r="O67">
        <v>0.33296987057872651</v>
      </c>
      <c r="P67">
        <v>0.23069179688359776</v>
      </c>
      <c r="Q67">
        <v>0.51826523598666485</v>
      </c>
      <c r="R67">
        <v>1.4982338014376317E-2</v>
      </c>
      <c r="S67">
        <v>0.92003365425939609</v>
      </c>
      <c r="T67">
        <v>0.9450759732649221</v>
      </c>
      <c r="U67">
        <v>0.84651805332301455</v>
      </c>
    </row>
    <row r="68" spans="1:21" x14ac:dyDescent="0.25">
      <c r="A68">
        <v>66</v>
      </c>
      <c r="B68">
        <v>0.34138485745277958</v>
      </c>
      <c r="C68">
        <v>0.690409684028086</v>
      </c>
      <c r="D68">
        <v>0.20953838615566589</v>
      </c>
      <c r="E68">
        <v>0.99519040128826131</v>
      </c>
      <c r="F68">
        <v>0.28672726110014501</v>
      </c>
      <c r="G68">
        <v>0.90806611746438004</v>
      </c>
      <c r="H68">
        <v>0.69144219589928912</v>
      </c>
      <c r="I68">
        <v>0.51421614383767</v>
      </c>
      <c r="J68">
        <v>0.72204908202334739</v>
      </c>
      <c r="K68">
        <v>0.14792980770742847</v>
      </c>
      <c r="L68">
        <v>0.55198985240601317</v>
      </c>
      <c r="M68">
        <v>0.91490855729922771</v>
      </c>
      <c r="N68">
        <v>0.60771820570029433</v>
      </c>
      <c r="O68">
        <v>0.9498352651609423</v>
      </c>
      <c r="P68">
        <v>0.10582374900567171</v>
      </c>
      <c r="Q68">
        <v>0.9845907569194623</v>
      </c>
      <c r="R68">
        <v>0.9692125763036501</v>
      </c>
      <c r="S68">
        <v>0.47489889941566599</v>
      </c>
      <c r="T68">
        <v>0.40977892281982364</v>
      </c>
      <c r="U68">
        <v>0.67722274155861006</v>
      </c>
    </row>
    <row r="69" spans="1:21" x14ac:dyDescent="0.25">
      <c r="A69">
        <v>67</v>
      </c>
      <c r="B69">
        <v>0.86182317363991645</v>
      </c>
      <c r="C69">
        <v>0.22533526644647983</v>
      </c>
      <c r="D69">
        <v>0.19154253871428661</v>
      </c>
      <c r="E69">
        <v>0.5161584053442736</v>
      </c>
      <c r="F69">
        <v>8.1857714307927321E-2</v>
      </c>
      <c r="G69">
        <v>0.36529876580487874</v>
      </c>
      <c r="H69">
        <v>0.564535967390972</v>
      </c>
      <c r="I69">
        <v>1.9094765391489688E-3</v>
      </c>
      <c r="J69">
        <v>0.10798365627791862</v>
      </c>
      <c r="K69">
        <v>0.16453866500757619</v>
      </c>
      <c r="L69">
        <v>0.94212083933020185</v>
      </c>
      <c r="M69">
        <v>0.72859528996712175</v>
      </c>
      <c r="N69">
        <v>0.88959164282390457</v>
      </c>
      <c r="O69">
        <v>0.71696377475351269</v>
      </c>
      <c r="P69">
        <v>4.7518847474918857E-2</v>
      </c>
      <c r="Q69">
        <v>0.16127696803819802</v>
      </c>
      <c r="R69">
        <v>0.16193390266797736</v>
      </c>
      <c r="S69">
        <v>0.41839656892026422</v>
      </c>
      <c r="T69">
        <v>0.36557273585045191</v>
      </c>
      <c r="U69">
        <v>0.34655938322750668</v>
      </c>
    </row>
    <row r="70" spans="1:21" x14ac:dyDescent="0.25">
      <c r="A70">
        <v>68</v>
      </c>
      <c r="B70">
        <v>8.6268133509737055E-2</v>
      </c>
      <c r="C70">
        <v>4.4020644606153958E-2</v>
      </c>
      <c r="D70">
        <v>0.15787243079558633</v>
      </c>
      <c r="E70">
        <v>0.15603320080505356</v>
      </c>
      <c r="F70">
        <v>0.16734416286128995</v>
      </c>
      <c r="G70">
        <v>0.32454233839780855</v>
      </c>
      <c r="H70">
        <v>0.62270167059317272</v>
      </c>
      <c r="I70">
        <v>0.51682235969832391</v>
      </c>
      <c r="J70">
        <v>0.80056974430934691</v>
      </c>
      <c r="K70">
        <v>0.86909248526297422</v>
      </c>
      <c r="L70">
        <v>0.79466881354757812</v>
      </c>
      <c r="M70">
        <v>9.5814780041297176E-2</v>
      </c>
      <c r="N70">
        <v>0.5106869026500398</v>
      </c>
      <c r="O70">
        <v>0.29832881987970472</v>
      </c>
      <c r="P70">
        <v>0.46209641219186626</v>
      </c>
      <c r="Q70">
        <v>0.32800944182479874</v>
      </c>
      <c r="R70">
        <v>0.79994929809209414</v>
      </c>
      <c r="S70">
        <v>0.30613802184689365</v>
      </c>
      <c r="T70">
        <v>2.6844672951167325E-2</v>
      </c>
      <c r="U70">
        <v>0.47198001002635337</v>
      </c>
    </row>
    <row r="71" spans="1:21" x14ac:dyDescent="0.25">
      <c r="A71">
        <v>69</v>
      </c>
      <c r="B71">
        <v>0.51468393601146012</v>
      </c>
      <c r="C71">
        <v>0.39457225739476165</v>
      </c>
      <c r="D71">
        <v>0.11333730359435457</v>
      </c>
      <c r="E71">
        <v>0.24716548028785046</v>
      </c>
      <c r="F71">
        <v>0.99541620426962152</v>
      </c>
      <c r="G71">
        <v>0.30420876891456428</v>
      </c>
      <c r="H71">
        <v>0.10503203050554166</v>
      </c>
      <c r="I71">
        <v>0.42696145834425314</v>
      </c>
      <c r="J71">
        <v>0.10192444162429615</v>
      </c>
      <c r="K71">
        <v>0.81676391701926532</v>
      </c>
      <c r="L71">
        <v>0.74531382925198386</v>
      </c>
      <c r="M71">
        <v>0.43576810624271789</v>
      </c>
      <c r="N71">
        <v>0.52322167722560509</v>
      </c>
      <c r="O71">
        <v>0.433600546984789</v>
      </c>
      <c r="P71">
        <v>0.89170280675405711</v>
      </c>
      <c r="Q71">
        <v>0.50986360538821796</v>
      </c>
      <c r="R71">
        <v>0.80562399276976793</v>
      </c>
      <c r="S71">
        <v>0.38215773540142539</v>
      </c>
      <c r="T71">
        <v>0.88865379116937593</v>
      </c>
      <c r="U71">
        <v>0.22190922904565569</v>
      </c>
    </row>
    <row r="72" spans="1:21" x14ac:dyDescent="0.25">
      <c r="A72">
        <v>70</v>
      </c>
      <c r="B72">
        <v>0.66110414423704222</v>
      </c>
      <c r="C72">
        <v>0.80920516413268029</v>
      </c>
      <c r="D72">
        <v>0.29506032568871543</v>
      </c>
      <c r="E72">
        <v>0.18139048764911747</v>
      </c>
      <c r="F72">
        <v>0.52625497325156068</v>
      </c>
      <c r="G72">
        <v>0.66338313102141377</v>
      </c>
      <c r="H72">
        <v>0.84424612297000401</v>
      </c>
      <c r="I72">
        <v>0.99308660440463536</v>
      </c>
      <c r="J72">
        <v>0.34351299242303313</v>
      </c>
      <c r="K72">
        <v>0.49651280112081975</v>
      </c>
      <c r="L72">
        <v>0.28417202172236333</v>
      </c>
      <c r="M72">
        <v>0.22889288312571399</v>
      </c>
      <c r="N72">
        <v>0.29979872348633929</v>
      </c>
      <c r="O72">
        <v>0.98892506483977227</v>
      </c>
      <c r="P72">
        <v>0.39969336487893536</v>
      </c>
      <c r="Q72">
        <v>9.0522649268685029E-3</v>
      </c>
      <c r="R72">
        <v>1.6656856544868148E-2</v>
      </c>
      <c r="S72">
        <v>0.29054385814511408</v>
      </c>
      <c r="T72">
        <v>0.93543893741184725</v>
      </c>
      <c r="U72">
        <v>0.38003408840039921</v>
      </c>
    </row>
    <row r="73" spans="1:21" x14ac:dyDescent="0.25">
      <c r="A73">
        <v>71</v>
      </c>
      <c r="B73">
        <v>0.34435548379410252</v>
      </c>
      <c r="C73">
        <v>0.50056449400643643</v>
      </c>
      <c r="D73">
        <v>0.86069911076549488</v>
      </c>
      <c r="E73">
        <v>0.56908190299565464</v>
      </c>
      <c r="F73">
        <v>0.67390973615273619</v>
      </c>
      <c r="G73">
        <v>0.51804211410352186</v>
      </c>
      <c r="H73">
        <v>0.36479322353411026</v>
      </c>
      <c r="I73">
        <v>0.23391738663470196</v>
      </c>
      <c r="J73">
        <v>0.86258613368113934</v>
      </c>
      <c r="K73">
        <v>0.84252897568410168</v>
      </c>
      <c r="L73">
        <v>0.43808927740862291</v>
      </c>
      <c r="M73">
        <v>0.36445731495571065</v>
      </c>
      <c r="N73">
        <v>0.79592872756467248</v>
      </c>
      <c r="O73">
        <v>0.18145472393590945</v>
      </c>
      <c r="P73">
        <v>0.34035486060548714</v>
      </c>
      <c r="Q73">
        <v>0.1304157375542454</v>
      </c>
      <c r="R73">
        <v>0.18800342817091598</v>
      </c>
      <c r="S73">
        <v>0.4566054780657427</v>
      </c>
      <c r="T73">
        <v>0.93367936946922647</v>
      </c>
      <c r="U73">
        <v>0.71404933445499807</v>
      </c>
    </row>
    <row r="74" spans="1:21" x14ac:dyDescent="0.25">
      <c r="A74">
        <v>72</v>
      </c>
      <c r="B74">
        <v>0.29544589538437016</v>
      </c>
      <c r="C74">
        <v>0.31880714316359993</v>
      </c>
      <c r="D74">
        <v>0.8435206083909188</v>
      </c>
      <c r="E74">
        <v>0.96920731883550992</v>
      </c>
      <c r="F74">
        <v>2.4809898539059461E-2</v>
      </c>
      <c r="G74">
        <v>4.084454744680821E-2</v>
      </c>
      <c r="H74">
        <v>0.71205081909748458</v>
      </c>
      <c r="I74">
        <v>0.45375938531444593</v>
      </c>
      <c r="J74">
        <v>0.34037278414909022</v>
      </c>
      <c r="K74">
        <v>0.13267752858072068</v>
      </c>
      <c r="L74">
        <v>4.9308674291924426E-2</v>
      </c>
      <c r="M74">
        <v>0.80811731677278331</v>
      </c>
      <c r="N74">
        <v>0.11153353560759127</v>
      </c>
      <c r="O74">
        <v>0.28638479221664959</v>
      </c>
      <c r="P74">
        <v>0.31077247435244182</v>
      </c>
      <c r="Q74">
        <v>0.87818210100062477</v>
      </c>
      <c r="R74">
        <v>0.78891995563860906</v>
      </c>
      <c r="S74">
        <v>0.78077449334075166</v>
      </c>
      <c r="T74">
        <v>0.2844565258440257</v>
      </c>
      <c r="U74">
        <v>0.47753998557322053</v>
      </c>
    </row>
    <row r="75" spans="1:21" x14ac:dyDescent="0.25">
      <c r="A75">
        <v>73</v>
      </c>
      <c r="B75">
        <v>0.99396771980926801</v>
      </c>
      <c r="C75">
        <v>0.55171786495635722</v>
      </c>
      <c r="D75">
        <v>0.77299761823858937</v>
      </c>
      <c r="E75">
        <v>0.94240110330617566</v>
      </c>
      <c r="F75">
        <v>0.34680096658586734</v>
      </c>
      <c r="G75">
        <v>0.70893370364459773</v>
      </c>
      <c r="H75">
        <v>0.76929258802273015</v>
      </c>
      <c r="I75">
        <v>0.26214902219685055</v>
      </c>
      <c r="J75">
        <v>0.37606901373048185</v>
      </c>
      <c r="K75">
        <v>0.41629318742865706</v>
      </c>
      <c r="L75">
        <v>0.52635945341054224</v>
      </c>
      <c r="M75">
        <v>7.0796151364708848E-2</v>
      </c>
      <c r="N75">
        <v>0.78452188164628667</v>
      </c>
      <c r="O75">
        <v>0.29312513313656585</v>
      </c>
      <c r="P75">
        <v>1.2776448921736794E-2</v>
      </c>
      <c r="Q75">
        <v>0.31351068488594791</v>
      </c>
      <c r="R75">
        <v>0.29111147722570196</v>
      </c>
      <c r="S75">
        <v>0.92384947833745334</v>
      </c>
      <c r="T75">
        <v>0.94750785286591288</v>
      </c>
      <c r="U75">
        <v>0.5635881390570987</v>
      </c>
    </row>
    <row r="76" spans="1:21" x14ac:dyDescent="0.25">
      <c r="A76">
        <v>74</v>
      </c>
      <c r="B76">
        <v>5.9985984662759062E-2</v>
      </c>
      <c r="C76">
        <v>0.74208675115078204</v>
      </c>
      <c r="D76">
        <v>0.22363988176473271</v>
      </c>
      <c r="E76">
        <v>0.66675305504715698</v>
      </c>
      <c r="F76">
        <v>0.35500510435106936</v>
      </c>
      <c r="G76">
        <v>0.56014625588240996</v>
      </c>
      <c r="H76">
        <v>0.93706012829438645</v>
      </c>
      <c r="I76">
        <v>0.36512329791542086</v>
      </c>
      <c r="J76">
        <v>0.69924182952398795</v>
      </c>
      <c r="K76">
        <v>0.99362295754577201</v>
      </c>
      <c r="L76">
        <v>0.50397445562312448</v>
      </c>
      <c r="M76">
        <v>0.54551221837765884</v>
      </c>
      <c r="N76">
        <v>0.92587865953912929</v>
      </c>
      <c r="O76">
        <v>0.88925702063090295</v>
      </c>
      <c r="P76">
        <v>0.19578380328183886</v>
      </c>
      <c r="Q76">
        <v>0.6664785951677219</v>
      </c>
      <c r="R76">
        <v>0.77669845895278433</v>
      </c>
      <c r="S76">
        <v>0.66458228922027929</v>
      </c>
      <c r="T76">
        <v>0.33031944863929774</v>
      </c>
      <c r="U76">
        <v>0.24851310488140044</v>
      </c>
    </row>
    <row r="77" spans="1:21" x14ac:dyDescent="0.25">
      <c r="A77">
        <v>75</v>
      </c>
      <c r="B77">
        <v>0.26062191096117981</v>
      </c>
      <c r="C77">
        <v>8.5934936299183251E-2</v>
      </c>
      <c r="D77">
        <v>0.99982336752904466</v>
      </c>
      <c r="E77">
        <v>6.0415220443759132E-3</v>
      </c>
      <c r="F77">
        <v>1.7990117660014349E-2</v>
      </c>
      <c r="G77">
        <v>0.18307465061396666</v>
      </c>
      <c r="H77">
        <v>0.1110729186182704</v>
      </c>
      <c r="I77">
        <v>5.8658395004030472E-2</v>
      </c>
      <c r="J77">
        <v>0.19940716729681629</v>
      </c>
      <c r="K77">
        <v>0.54082848656837101</v>
      </c>
      <c r="L77">
        <v>0.84205058996889925</v>
      </c>
      <c r="M77">
        <v>0.38319554167746261</v>
      </c>
      <c r="N77">
        <v>0.12420150804047481</v>
      </c>
      <c r="O77">
        <v>0.42266987624267927</v>
      </c>
      <c r="P77">
        <v>0.72270413712324633</v>
      </c>
      <c r="Q77">
        <v>0.8598956503722226</v>
      </c>
      <c r="R77">
        <v>0.15522095177397599</v>
      </c>
      <c r="S77">
        <v>0.54088499140344748</v>
      </c>
      <c r="T77">
        <v>0.59350584278146568</v>
      </c>
      <c r="U77">
        <v>0.49255236208057873</v>
      </c>
    </row>
    <row r="78" spans="1:21" x14ac:dyDescent="0.25">
      <c r="A78">
        <v>76</v>
      </c>
      <c r="B78">
        <v>0.21383742505755876</v>
      </c>
      <c r="C78">
        <v>9.5267430139154285E-2</v>
      </c>
      <c r="D78">
        <v>0.8834561589141634</v>
      </c>
      <c r="E78">
        <v>0.65079109182452655</v>
      </c>
      <c r="F78">
        <v>0.71146109438291116</v>
      </c>
      <c r="G78">
        <v>0.58730455348799282</v>
      </c>
      <c r="H78">
        <v>0.19960765711843309</v>
      </c>
      <c r="I78">
        <v>0.17957611610547897</v>
      </c>
      <c r="J78">
        <v>0.63583871281359983</v>
      </c>
      <c r="K78">
        <v>0.16280934489270682</v>
      </c>
      <c r="L78">
        <v>0.83441098820376669</v>
      </c>
      <c r="M78">
        <v>0.3279333436083478</v>
      </c>
      <c r="N78">
        <v>0.62506458595730496</v>
      </c>
      <c r="O78">
        <v>0.52765596277045024</v>
      </c>
      <c r="P78">
        <v>8.6972286281560507E-2</v>
      </c>
      <c r="Q78">
        <v>0.61179580582094317</v>
      </c>
      <c r="R78">
        <v>0.70117685501460891</v>
      </c>
      <c r="S78">
        <v>0.52886604779577007</v>
      </c>
      <c r="T78">
        <v>1.1992080309513042E-2</v>
      </c>
      <c r="U78">
        <v>0.74777369741377608</v>
      </c>
    </row>
    <row r="79" spans="1:21" x14ac:dyDescent="0.25">
      <c r="A79">
        <v>77</v>
      </c>
      <c r="B79">
        <v>0.33663579312764202</v>
      </c>
      <c r="C79">
        <v>0.61613940223504149</v>
      </c>
      <c r="D79">
        <v>1.529814054328682E-2</v>
      </c>
      <c r="E79">
        <v>0.17099842339315252</v>
      </c>
      <c r="F79">
        <v>0.1016994025615503</v>
      </c>
      <c r="G79">
        <v>0.18919941254300943</v>
      </c>
      <c r="H79">
        <v>0.85649832320057873</v>
      </c>
      <c r="I79">
        <v>0.67539433762881274</v>
      </c>
      <c r="J79">
        <v>0.12899953949729515</v>
      </c>
      <c r="K79">
        <v>0.73185757836290799</v>
      </c>
      <c r="L79">
        <v>0.60779833087362922</v>
      </c>
      <c r="M79">
        <v>0.35514342240757824</v>
      </c>
      <c r="N79">
        <v>0.80071779977095492</v>
      </c>
      <c r="O79">
        <v>0.21434855435745326</v>
      </c>
      <c r="P79">
        <v>0.69295020048999456</v>
      </c>
      <c r="Q79">
        <v>0.95016339435281871</v>
      </c>
      <c r="R79">
        <v>0.9449495973393347</v>
      </c>
      <c r="S79">
        <v>0.62324246257708893</v>
      </c>
      <c r="T79">
        <v>0.23375157041255035</v>
      </c>
      <c r="U79">
        <v>0.3143899028959547</v>
      </c>
    </row>
    <row r="80" spans="1:21" x14ac:dyDescent="0.25">
      <c r="A80">
        <v>78</v>
      </c>
      <c r="B80">
        <v>0.31243072583044018</v>
      </c>
      <c r="C80">
        <v>0.54587642249318513</v>
      </c>
      <c r="D80">
        <v>0.20787441523762862</v>
      </c>
      <c r="E80">
        <v>0.17946921694852813</v>
      </c>
      <c r="F80">
        <v>0.31327621196124955</v>
      </c>
      <c r="G80">
        <v>0.97965554736549088</v>
      </c>
      <c r="H80">
        <v>0.97804028320794689</v>
      </c>
      <c r="I80">
        <v>0.94098360834020323</v>
      </c>
      <c r="J80">
        <v>0.23840019855624561</v>
      </c>
      <c r="K80">
        <v>9.0291986779083011E-2</v>
      </c>
      <c r="L80">
        <v>0.72318016100707894</v>
      </c>
      <c r="M80">
        <v>0.30157326937834306</v>
      </c>
      <c r="N80">
        <v>0.11994716225130642</v>
      </c>
      <c r="O80">
        <v>0.59536065232549995</v>
      </c>
      <c r="P80">
        <v>0.82523086879692453</v>
      </c>
      <c r="Q80">
        <v>0.87928904823624632</v>
      </c>
      <c r="R80">
        <v>0.37500545415585962</v>
      </c>
      <c r="S80">
        <v>0.234447493666464</v>
      </c>
      <c r="T80">
        <v>0.24659106592396007</v>
      </c>
      <c r="U80">
        <v>0.78750280968222497</v>
      </c>
    </row>
    <row r="81" spans="1:21" x14ac:dyDescent="0.25">
      <c r="A81">
        <v>79</v>
      </c>
      <c r="B81">
        <v>0.60543544823707762</v>
      </c>
      <c r="C81">
        <v>0.37419285111561251</v>
      </c>
      <c r="D81">
        <v>0.26027315234073112</v>
      </c>
      <c r="E81">
        <v>6.8764122780245351E-2</v>
      </c>
      <c r="F81">
        <v>0.47152345025649023</v>
      </c>
      <c r="G81">
        <v>0.34252841777386966</v>
      </c>
      <c r="H81">
        <v>0.35714849487509737</v>
      </c>
      <c r="I81">
        <v>0.52665580781037846</v>
      </c>
      <c r="J81">
        <v>0.791034809366435</v>
      </c>
      <c r="K81">
        <v>0.66724145876088858</v>
      </c>
      <c r="L81">
        <v>0.84211484761533173</v>
      </c>
      <c r="M81">
        <v>0.90824152296358829</v>
      </c>
      <c r="N81">
        <v>0.78672229255510562</v>
      </c>
      <c r="O81">
        <v>0.45724187296903906</v>
      </c>
      <c r="P81">
        <v>0.29265654212379166</v>
      </c>
      <c r="Q81">
        <v>0.81009405911773236</v>
      </c>
      <c r="R81">
        <v>0.40188264987688882</v>
      </c>
      <c r="S81">
        <v>0.71312032852600904</v>
      </c>
      <c r="T81">
        <v>0.9831767500555153</v>
      </c>
      <c r="U81">
        <v>0.38042041725665587</v>
      </c>
    </row>
    <row r="82" spans="1:21" x14ac:dyDescent="0.25">
      <c r="A82">
        <v>80</v>
      </c>
      <c r="B82">
        <v>0.49453212601147212</v>
      </c>
      <c r="C82">
        <v>0.457842426461184</v>
      </c>
      <c r="D82">
        <v>0.53410475041687189</v>
      </c>
      <c r="E82">
        <v>0.18441708723579242</v>
      </c>
      <c r="F82">
        <v>0.46646785101080424</v>
      </c>
      <c r="G82">
        <v>0.26140739951849223</v>
      </c>
      <c r="H82">
        <v>0.61672306674170407</v>
      </c>
      <c r="I82">
        <v>0.48452882727203583</v>
      </c>
      <c r="J82">
        <v>0.24902692057861398</v>
      </c>
      <c r="K82">
        <v>0.82575503488978175</v>
      </c>
      <c r="L82">
        <v>0.47868966370565236</v>
      </c>
      <c r="M82">
        <v>0.78088390283742926</v>
      </c>
      <c r="N82">
        <v>0.56940229173334522</v>
      </c>
      <c r="O82">
        <v>0.56747768098142615</v>
      </c>
      <c r="P82">
        <v>0.8353826039560488</v>
      </c>
      <c r="Q82">
        <v>0.71730225153638116</v>
      </c>
      <c r="R82">
        <v>4.1392859425955386E-2</v>
      </c>
      <c r="S82">
        <v>0.76485288346312363</v>
      </c>
      <c r="T82">
        <v>0.55750004573711731</v>
      </c>
      <c r="U82">
        <v>0.13578749434559523</v>
      </c>
    </row>
    <row r="83" spans="1:21" x14ac:dyDescent="0.25">
      <c r="A83">
        <v>81</v>
      </c>
      <c r="B83">
        <v>0.42138252123474595</v>
      </c>
      <c r="C83">
        <v>0.48054339553697523</v>
      </c>
      <c r="D83">
        <v>0.67289466921238716</v>
      </c>
      <c r="E83">
        <v>0.46796805914424522</v>
      </c>
      <c r="F83">
        <v>0.30932279967202425</v>
      </c>
      <c r="G83">
        <v>0.87421921330813324</v>
      </c>
      <c r="H83">
        <v>0.66270929726349359</v>
      </c>
      <c r="I83">
        <v>0.21624871835655846</v>
      </c>
      <c r="J83">
        <v>0.38786478842759564</v>
      </c>
      <c r="K83">
        <v>0.68529180797441658</v>
      </c>
      <c r="L83">
        <v>0.85603962917846199</v>
      </c>
      <c r="M83">
        <v>0.25994153191104807</v>
      </c>
      <c r="N83">
        <v>0.84108857954546234</v>
      </c>
      <c r="O83">
        <v>0.52022053057120132</v>
      </c>
      <c r="P83">
        <v>0.59991377394557421</v>
      </c>
      <c r="Q83">
        <v>0.61699335549351031</v>
      </c>
      <c r="R83">
        <v>0.70059768363550567</v>
      </c>
      <c r="S83">
        <v>0.32796720183865613</v>
      </c>
      <c r="T83">
        <v>0.95950694432184513</v>
      </c>
      <c r="U83">
        <v>0.93677786547591335</v>
      </c>
    </row>
    <row r="84" spans="1:21" x14ac:dyDescent="0.25">
      <c r="A84">
        <v>82</v>
      </c>
      <c r="B84">
        <v>0.35392760786535615</v>
      </c>
      <c r="C84">
        <v>1.3894789933068807E-3</v>
      </c>
      <c r="D84">
        <v>6.9919938159621609E-3</v>
      </c>
      <c r="E84">
        <v>0.13362211245437106</v>
      </c>
      <c r="F84">
        <v>0.36020822890252502</v>
      </c>
      <c r="G84">
        <v>0.89500261788627711</v>
      </c>
      <c r="H84">
        <v>0.57821293669797225</v>
      </c>
      <c r="I84">
        <v>0.54470355851647612</v>
      </c>
      <c r="J84">
        <v>0.56554577996968947</v>
      </c>
      <c r="K84">
        <v>0.66075033247375647</v>
      </c>
      <c r="L84">
        <v>0.64598628192915264</v>
      </c>
      <c r="M84">
        <v>0.36763982072499246</v>
      </c>
      <c r="N84">
        <v>0.32356007781127416</v>
      </c>
      <c r="O84">
        <v>0.66762850396384099</v>
      </c>
      <c r="P84">
        <v>0.91845559717936798</v>
      </c>
      <c r="Q84">
        <v>0.85513660920155754</v>
      </c>
      <c r="R84">
        <v>0.77446327272696003</v>
      </c>
      <c r="S84">
        <v>8.0798301105275749E-2</v>
      </c>
      <c r="T84">
        <v>0.85305600086973499</v>
      </c>
      <c r="U84">
        <v>0.96215729559163621</v>
      </c>
    </row>
    <row r="85" spans="1:21" x14ac:dyDescent="0.25">
      <c r="A85">
        <v>83</v>
      </c>
      <c r="B85">
        <v>0.90935696210697214</v>
      </c>
      <c r="C85">
        <v>0.1348482676607512</v>
      </c>
      <c r="D85">
        <v>5.4098104783821377E-2</v>
      </c>
      <c r="E85">
        <v>0.66392915988347667</v>
      </c>
      <c r="F85">
        <v>2.6323153842959801E-2</v>
      </c>
      <c r="G85">
        <v>0.52324044484705468</v>
      </c>
      <c r="H85">
        <v>0.59730850219414777</v>
      </c>
      <c r="I85">
        <v>0.44566321683700405</v>
      </c>
      <c r="J85">
        <v>0.60202733580477186</v>
      </c>
      <c r="K85">
        <v>0.6574554548071303</v>
      </c>
      <c r="L85">
        <v>3.6988736830661395E-2</v>
      </c>
      <c r="M85">
        <v>0.61601683354947134</v>
      </c>
      <c r="N85">
        <v>0.87962132764050516</v>
      </c>
      <c r="O85">
        <v>0.18955311501027161</v>
      </c>
      <c r="P85">
        <v>0.23493133944836497</v>
      </c>
      <c r="Q85">
        <v>0.30371132253448341</v>
      </c>
      <c r="R85">
        <v>0.54938101096407732</v>
      </c>
      <c r="S85">
        <v>0.54271370537830177</v>
      </c>
      <c r="T85">
        <v>0.9651586336558664</v>
      </c>
      <c r="U85">
        <v>6.7553251218157584E-2</v>
      </c>
    </row>
    <row r="86" spans="1:21" x14ac:dyDescent="0.25">
      <c r="A86">
        <v>84</v>
      </c>
      <c r="B86">
        <v>0.4380962939061579</v>
      </c>
      <c r="C86">
        <v>0.16619542047076052</v>
      </c>
      <c r="D86">
        <v>0.61811231444897352</v>
      </c>
      <c r="E86">
        <v>0.36967379302863979</v>
      </c>
      <c r="F86">
        <v>0.92485610895612691</v>
      </c>
      <c r="G86">
        <v>0.50124369800162238</v>
      </c>
      <c r="H86">
        <v>0.8082872702024464</v>
      </c>
      <c r="I86">
        <v>0.4270827815598468</v>
      </c>
      <c r="J86">
        <v>0.66534515330194033</v>
      </c>
      <c r="K86">
        <v>0.44235042830450588</v>
      </c>
      <c r="L86">
        <v>0.27377278884128087</v>
      </c>
      <c r="M86">
        <v>0.23519785437248197</v>
      </c>
      <c r="N86">
        <v>0.10336780874937634</v>
      </c>
      <c r="O86">
        <v>0.3814693247098484</v>
      </c>
      <c r="P86">
        <v>0.9669492196001479</v>
      </c>
      <c r="Q86">
        <v>5.7084184920510594E-3</v>
      </c>
      <c r="R86">
        <v>0.40755222797030655</v>
      </c>
      <c r="S86">
        <v>0.2975738555595413</v>
      </c>
      <c r="T86">
        <v>0.43815646992232238</v>
      </c>
      <c r="U86">
        <v>0.76754510881449733</v>
      </c>
    </row>
    <row r="87" spans="1:21" x14ac:dyDescent="0.25">
      <c r="A87">
        <v>85</v>
      </c>
      <c r="B87">
        <v>0.59940630490965141</v>
      </c>
      <c r="C87">
        <v>0.4302631057184414</v>
      </c>
      <c r="D87">
        <v>4.3249268184168743E-2</v>
      </c>
      <c r="E87">
        <v>1.8237527541313803E-2</v>
      </c>
      <c r="F87">
        <v>0.22914926926057788</v>
      </c>
      <c r="G87">
        <v>0.52017268025363306</v>
      </c>
      <c r="H87">
        <v>0.8558515409753773</v>
      </c>
      <c r="I87">
        <v>0.81054144109835402</v>
      </c>
      <c r="J87">
        <v>0.21538515020461735</v>
      </c>
      <c r="K87">
        <v>0.50518123962685069</v>
      </c>
      <c r="L87">
        <v>0.22660420073564569</v>
      </c>
      <c r="M87">
        <v>0.70830914241144605</v>
      </c>
      <c r="N87">
        <v>0.70485948296464063</v>
      </c>
      <c r="O87">
        <v>0.25740757191785391</v>
      </c>
      <c r="P87">
        <v>0.17466998239612064</v>
      </c>
      <c r="Q87">
        <v>0.24912786224300487</v>
      </c>
      <c r="R87">
        <v>0.48261134741558842</v>
      </c>
      <c r="S87">
        <v>0.52349310461568699</v>
      </c>
      <c r="T87">
        <v>0.23022287267318298</v>
      </c>
      <c r="U87">
        <v>0.4652486270087155</v>
      </c>
    </row>
    <row r="88" spans="1:21" x14ac:dyDescent="0.25">
      <c r="A88">
        <v>86</v>
      </c>
      <c r="B88">
        <v>0.85422140001612146</v>
      </c>
      <c r="C88">
        <v>0.9933860476849139</v>
      </c>
      <c r="D88">
        <v>6.7841121853859931E-2</v>
      </c>
      <c r="E88">
        <v>0.31866171528939446</v>
      </c>
      <c r="F88">
        <v>0.55797311148282169</v>
      </c>
      <c r="G88">
        <v>0.10457312576377653</v>
      </c>
      <c r="H88">
        <v>0.16057761263105386</v>
      </c>
      <c r="I88">
        <v>0.18977114316141108</v>
      </c>
      <c r="J88">
        <v>0.87315995072611319</v>
      </c>
      <c r="K88">
        <v>0.28921488599041201</v>
      </c>
      <c r="L88">
        <v>0.68460377962009344</v>
      </c>
      <c r="M88">
        <v>0.42315902440064179</v>
      </c>
      <c r="N88">
        <v>0.31704851248543542</v>
      </c>
      <c r="O88">
        <v>0.35153924356087174</v>
      </c>
      <c r="P88">
        <v>0.31708879287864322</v>
      </c>
      <c r="Q88">
        <v>0.70932641144626674</v>
      </c>
      <c r="R88">
        <v>0.60338501990527726</v>
      </c>
      <c r="S88">
        <v>5.1585174754559482E-2</v>
      </c>
      <c r="T88">
        <v>0.93963885085349252</v>
      </c>
      <c r="U88">
        <v>0.45357974188660677</v>
      </c>
    </row>
    <row r="89" spans="1:21" x14ac:dyDescent="0.25">
      <c r="A89">
        <v>87</v>
      </c>
      <c r="B89">
        <v>0.23848295992585067</v>
      </c>
      <c r="C89">
        <v>0.12567949622402308</v>
      </c>
      <c r="D89">
        <v>0.43670550097600902</v>
      </c>
      <c r="E89">
        <v>0.79649411377636303</v>
      </c>
      <c r="F89">
        <v>0.88019834344819037</v>
      </c>
      <c r="G89">
        <v>0.86518103545058</v>
      </c>
      <c r="H89">
        <v>0.44493160174214208</v>
      </c>
      <c r="I89">
        <v>0.78885808238615485</v>
      </c>
      <c r="J89">
        <v>3.4469433081457446E-2</v>
      </c>
      <c r="K89">
        <v>0.21532746925496227</v>
      </c>
      <c r="L89">
        <v>0.88733183920290215</v>
      </c>
      <c r="M89">
        <v>0.39076094767011593</v>
      </c>
      <c r="N89">
        <v>0.53068799045347514</v>
      </c>
      <c r="O89">
        <v>0.54218019212945645</v>
      </c>
      <c r="P89">
        <v>0.72514476490045432</v>
      </c>
      <c r="Q89">
        <v>0.22036146191680039</v>
      </c>
      <c r="R89">
        <v>0.21627394611120998</v>
      </c>
      <c r="S89">
        <v>0.29650566408298396</v>
      </c>
      <c r="T89">
        <v>0.35095775176864752</v>
      </c>
      <c r="U89">
        <v>0.12173900436879226</v>
      </c>
    </row>
    <row r="90" spans="1:21" x14ac:dyDescent="0.25">
      <c r="A90">
        <v>88</v>
      </c>
      <c r="B90">
        <v>0.14170370035166258</v>
      </c>
      <c r="C90">
        <v>0.72137716131677587</v>
      </c>
      <c r="D90">
        <v>0.49914747334634946</v>
      </c>
      <c r="E90">
        <v>0.15096526049159409</v>
      </c>
      <c r="F90">
        <v>9.0713729470873306E-2</v>
      </c>
      <c r="G90">
        <v>0.93435810174536349</v>
      </c>
      <c r="H90">
        <v>0.38560410450280824</v>
      </c>
      <c r="I90">
        <v>0.80742834060152591</v>
      </c>
      <c r="J90">
        <v>0.55553186415999622</v>
      </c>
      <c r="K90">
        <v>0.90335792546673588</v>
      </c>
      <c r="L90">
        <v>8.6889708963024059E-2</v>
      </c>
      <c r="M90">
        <v>0.76898392267939109</v>
      </c>
      <c r="N90">
        <v>0.90889622146267635</v>
      </c>
      <c r="O90">
        <v>0.8698447992602949</v>
      </c>
      <c r="P90">
        <v>0.17079829742542163</v>
      </c>
      <c r="Q90">
        <v>0.66136695355743136</v>
      </c>
      <c r="R90">
        <v>0.65667914479355938</v>
      </c>
      <c r="S90">
        <v>0.55157474692421182</v>
      </c>
      <c r="T90">
        <v>0.88743352523199825</v>
      </c>
      <c r="U90">
        <v>0.20347428879565488</v>
      </c>
    </row>
    <row r="91" spans="1:21" x14ac:dyDescent="0.25">
      <c r="A91">
        <v>89</v>
      </c>
      <c r="B91">
        <v>0.87126612302254025</v>
      </c>
      <c r="C91">
        <v>0.7665678086069978</v>
      </c>
      <c r="D91">
        <v>0.96613305637643099</v>
      </c>
      <c r="E91">
        <v>0.67493770410746112</v>
      </c>
      <c r="F91">
        <v>0.46771334914319462</v>
      </c>
      <c r="G91">
        <v>0.80379564974091577</v>
      </c>
      <c r="H91">
        <v>0.629222630896487</v>
      </c>
      <c r="I91">
        <v>0.84887565491905193</v>
      </c>
      <c r="J91">
        <v>0.26727640388128959</v>
      </c>
      <c r="K91">
        <v>0.78211171606848562</v>
      </c>
      <c r="L91">
        <v>0.36246772335032662</v>
      </c>
      <c r="M91">
        <v>0.55452886700663773</v>
      </c>
      <c r="N91">
        <v>0.46775318086481543</v>
      </c>
      <c r="O91">
        <v>0.38482502989089884</v>
      </c>
      <c r="P91">
        <v>0.80505213130958619</v>
      </c>
      <c r="Q91">
        <v>0.23666530614907533</v>
      </c>
      <c r="R91">
        <v>0.56256046452209763</v>
      </c>
      <c r="S91">
        <v>0.49200180002980454</v>
      </c>
      <c r="T91">
        <v>0.75270327647599644</v>
      </c>
      <c r="U91">
        <v>0.29052599691159409</v>
      </c>
    </row>
    <row r="92" spans="1:21" x14ac:dyDescent="0.25">
      <c r="A92">
        <v>90</v>
      </c>
      <c r="B92">
        <v>0.88863622006978193</v>
      </c>
      <c r="C92">
        <v>0.73009616052867732</v>
      </c>
      <c r="D92">
        <v>0.36524539255059896</v>
      </c>
      <c r="E92">
        <v>0.12174188357108395</v>
      </c>
      <c r="F92">
        <v>0.23555881748582075</v>
      </c>
      <c r="G92">
        <v>0.90356833871193576</v>
      </c>
      <c r="H92">
        <v>0.76414852992537186</v>
      </c>
      <c r="I92">
        <v>0.20040225663259292</v>
      </c>
      <c r="J92">
        <v>0.35624721226983569</v>
      </c>
      <c r="K92">
        <v>0.80502499453547216</v>
      </c>
      <c r="L92">
        <v>0.69834663851681178</v>
      </c>
      <c r="M92">
        <v>0.95303401006732269</v>
      </c>
      <c r="N92">
        <v>0.92425123198846126</v>
      </c>
      <c r="O92">
        <v>0.93207608336418279</v>
      </c>
      <c r="P92">
        <v>0.51678027623452483</v>
      </c>
      <c r="Q92">
        <v>0.22844922662581468</v>
      </c>
      <c r="R92">
        <v>0.8338374541780631</v>
      </c>
      <c r="S92">
        <v>0.95747778578989173</v>
      </c>
      <c r="T92">
        <v>0.28701435927885299</v>
      </c>
      <c r="U92">
        <v>0.21455739224215975</v>
      </c>
    </row>
    <row r="93" spans="1:21" x14ac:dyDescent="0.25">
      <c r="A93">
        <v>91</v>
      </c>
      <c r="B93">
        <v>0.101253911635939</v>
      </c>
      <c r="C93">
        <v>0.87159766299636265</v>
      </c>
      <c r="D93">
        <v>2.2417301367885223E-2</v>
      </c>
      <c r="E93">
        <v>0.49113025054494885</v>
      </c>
      <c r="F93">
        <v>0.67513622642285953</v>
      </c>
      <c r="G93">
        <v>0.44435998182222614</v>
      </c>
      <c r="H93">
        <v>2.969343687795245E-2</v>
      </c>
      <c r="I93">
        <v>5.0745948289961262E-2</v>
      </c>
      <c r="J93">
        <v>0.25326253271943822</v>
      </c>
      <c r="K93">
        <v>0.44840062119205282</v>
      </c>
      <c r="L93">
        <v>8.2722533990787994E-2</v>
      </c>
      <c r="M93">
        <v>0.26444142525988146</v>
      </c>
      <c r="N93">
        <v>0.43892004771351889</v>
      </c>
      <c r="O93">
        <v>0.30266778500060276</v>
      </c>
      <c r="P93">
        <v>0.25173506765616427</v>
      </c>
      <c r="Q93">
        <v>0.97467370316442703</v>
      </c>
      <c r="R93">
        <v>0.32082807262988133</v>
      </c>
      <c r="S93">
        <v>0.55383961296442852</v>
      </c>
      <c r="T93">
        <v>0.7764854061434292</v>
      </c>
      <c r="U93">
        <v>8.1485227715599962E-2</v>
      </c>
    </row>
    <row r="94" spans="1:21" x14ac:dyDescent="0.25">
      <c r="A94">
        <v>92</v>
      </c>
      <c r="B94">
        <v>0.79502413332917676</v>
      </c>
      <c r="C94">
        <v>0.98012811487331142</v>
      </c>
      <c r="D94">
        <v>0.24174983240663117</v>
      </c>
      <c r="E94">
        <v>0.16791951286741558</v>
      </c>
      <c r="F94">
        <v>0.6412574523591783</v>
      </c>
      <c r="G94">
        <v>0.9242085205133439</v>
      </c>
      <c r="H94">
        <v>0.21873261066785776</v>
      </c>
      <c r="I94">
        <v>0.39633469219651585</v>
      </c>
      <c r="J94">
        <v>0.20839173175360681</v>
      </c>
      <c r="K94">
        <v>0.97474939505073932</v>
      </c>
      <c r="L94">
        <v>0.8197834009677365</v>
      </c>
      <c r="M94">
        <v>0.8949143374032813</v>
      </c>
      <c r="N94">
        <v>7.2340306109273556E-2</v>
      </c>
      <c r="O94">
        <v>0.22303470001303838</v>
      </c>
      <c r="P94">
        <v>0.78652322262921626</v>
      </c>
      <c r="Q94">
        <v>0.59250700178309934</v>
      </c>
      <c r="R94">
        <v>0.26739697352060521</v>
      </c>
      <c r="S94">
        <v>0.55719869016817203</v>
      </c>
      <c r="T94">
        <v>0.39303115148711676</v>
      </c>
      <c r="U94">
        <v>0.12819072222993544</v>
      </c>
    </row>
    <row r="95" spans="1:21" x14ac:dyDescent="0.25">
      <c r="A95">
        <v>93</v>
      </c>
      <c r="B95">
        <v>0.13453907269953458</v>
      </c>
      <c r="C95">
        <v>4.8329607373029937E-2</v>
      </c>
      <c r="D95">
        <v>0.61516701588769873</v>
      </c>
      <c r="E95">
        <v>0.76055487783509879</v>
      </c>
      <c r="F95">
        <v>0.90937346489048032</v>
      </c>
      <c r="G95">
        <v>0.83069896802186527</v>
      </c>
      <c r="H95">
        <v>0.99780008605631387</v>
      </c>
      <c r="I95">
        <v>0.64316744506779622</v>
      </c>
      <c r="J95">
        <v>0.43393456973636302</v>
      </c>
      <c r="K95">
        <v>0.89423546692661393</v>
      </c>
      <c r="L95">
        <v>0.17397491946885535</v>
      </c>
      <c r="M95">
        <v>0.87499809673554063</v>
      </c>
      <c r="N95">
        <v>3.5422991639111778E-2</v>
      </c>
      <c r="O95">
        <v>0.52561764301317404</v>
      </c>
      <c r="P95">
        <v>0.28947176810930753</v>
      </c>
      <c r="Q95">
        <v>0.24644399731515954</v>
      </c>
      <c r="R95">
        <v>0.76833884932089291</v>
      </c>
      <c r="S95">
        <v>0.76814493210162604</v>
      </c>
      <c r="T95">
        <v>0.13406581165349074</v>
      </c>
      <c r="U95">
        <v>7.3030434362442165E-2</v>
      </c>
    </row>
    <row r="96" spans="1:21" x14ac:dyDescent="0.25">
      <c r="A96">
        <v>94</v>
      </c>
      <c r="B96">
        <v>0.83202126644890129</v>
      </c>
      <c r="C96">
        <v>0.40968735084609875</v>
      </c>
      <c r="D96">
        <v>0.51288052506855752</v>
      </c>
      <c r="E96">
        <v>7.2149462534847775E-2</v>
      </c>
      <c r="F96">
        <v>0.53657103251926164</v>
      </c>
      <c r="G96">
        <v>0.94885379438158002</v>
      </c>
      <c r="H96">
        <v>0.58901718465064712</v>
      </c>
      <c r="I96">
        <v>0.77286160300736007</v>
      </c>
      <c r="J96">
        <v>0.51630564802618739</v>
      </c>
      <c r="K96">
        <v>0.9335643913299676</v>
      </c>
      <c r="L96">
        <v>0.62387043206716264</v>
      </c>
      <c r="M96">
        <v>0.19327629016372327</v>
      </c>
      <c r="N96">
        <v>0.33007824098021055</v>
      </c>
      <c r="O96">
        <v>0.99805843219577528</v>
      </c>
      <c r="P96">
        <v>0.36549173420997594</v>
      </c>
      <c r="Q96">
        <v>0.86224372100901103</v>
      </c>
      <c r="R96">
        <v>0.93372495039081649</v>
      </c>
      <c r="S96">
        <v>0.97012816425477322</v>
      </c>
      <c r="T96">
        <v>0.56374442638635736</v>
      </c>
      <c r="U96">
        <v>0.36534605232831474</v>
      </c>
    </row>
    <row r="97" spans="1:21" x14ac:dyDescent="0.25">
      <c r="A97">
        <v>95</v>
      </c>
      <c r="B97">
        <v>0.69674213952547004</v>
      </c>
      <c r="C97">
        <v>0.28554047705656727</v>
      </c>
      <c r="D97">
        <v>0.43361070277204661</v>
      </c>
      <c r="E97">
        <v>2.733831314848878E-2</v>
      </c>
      <c r="F97">
        <v>0.26806196597013976</v>
      </c>
      <c r="G97">
        <v>0.55345003836704665</v>
      </c>
      <c r="H97">
        <v>0.31223766046053147</v>
      </c>
      <c r="I97">
        <v>0.75426125112489584</v>
      </c>
      <c r="J97">
        <v>0.93277854222759338</v>
      </c>
      <c r="K97">
        <v>0.51600360788178667</v>
      </c>
      <c r="L97">
        <v>0.86858779727725688</v>
      </c>
      <c r="M97">
        <v>0.53857259052499185</v>
      </c>
      <c r="N97">
        <v>0.75652748478412346</v>
      </c>
      <c r="O97">
        <v>0.17122970903231671</v>
      </c>
      <c r="P97">
        <v>7.1715324149554949E-2</v>
      </c>
      <c r="Q97">
        <v>0.3968135509993882</v>
      </c>
      <c r="R97">
        <v>0.22816254845423511</v>
      </c>
      <c r="S97">
        <v>0.60491246184785918</v>
      </c>
      <c r="T97">
        <v>0.44512330307471393</v>
      </c>
      <c r="U97">
        <v>0.18819991279346593</v>
      </c>
    </row>
    <row r="98" spans="1:21" x14ac:dyDescent="0.25">
      <c r="A98">
        <v>96</v>
      </c>
      <c r="B98">
        <v>0.22419682956801745</v>
      </c>
      <c r="C98">
        <v>0.98782449796210359</v>
      </c>
      <c r="D98">
        <v>0.41166375760580531</v>
      </c>
      <c r="E98">
        <v>0.90271101743780502</v>
      </c>
      <c r="F98">
        <v>5.7396717545866505E-2</v>
      </c>
      <c r="G98">
        <v>4.301224252175162E-2</v>
      </c>
      <c r="H98">
        <v>0.1809682976233562</v>
      </c>
      <c r="I98">
        <v>0.27701172321389045</v>
      </c>
      <c r="J98">
        <v>0.64426856643402242</v>
      </c>
      <c r="K98">
        <v>0.23337292429530776</v>
      </c>
      <c r="L98">
        <v>0.99113097364112335</v>
      </c>
      <c r="M98">
        <v>0.19041459308972453</v>
      </c>
      <c r="N98">
        <v>0.87207857827785862</v>
      </c>
      <c r="O98">
        <v>4.4410689843932261E-3</v>
      </c>
      <c r="P98">
        <v>0.38579783421101088</v>
      </c>
      <c r="Q98">
        <v>0.11653335454045344</v>
      </c>
      <c r="R98">
        <v>5.6667525691644238E-2</v>
      </c>
      <c r="S98">
        <v>3.1365392681363069E-2</v>
      </c>
      <c r="T98">
        <v>0.33949087771512598</v>
      </c>
      <c r="U98">
        <v>0.60774126220884206</v>
      </c>
    </row>
    <row r="99" spans="1:21" x14ac:dyDescent="0.25">
      <c r="A99">
        <v>97</v>
      </c>
      <c r="B99">
        <v>6.6107052161171076E-2</v>
      </c>
      <c r="C99">
        <v>0.84222221827474808</v>
      </c>
      <c r="D99">
        <v>0.15163678443239403</v>
      </c>
      <c r="E99">
        <v>0.66695359976417734</v>
      </c>
      <c r="F99">
        <v>1.9263777113988745E-2</v>
      </c>
      <c r="G99">
        <v>0.86709487846840561</v>
      </c>
      <c r="H99">
        <v>0.78031338837936959</v>
      </c>
      <c r="I99">
        <v>0.51873556390814723</v>
      </c>
      <c r="J99">
        <v>0.76157078245895726</v>
      </c>
      <c r="K99">
        <v>9.379389024199325E-3</v>
      </c>
      <c r="L99">
        <v>0.61295008361557435</v>
      </c>
      <c r="M99">
        <v>0.83248284779538384</v>
      </c>
      <c r="N99">
        <v>3.9112465565059651E-2</v>
      </c>
      <c r="O99">
        <v>0.40525784624744698</v>
      </c>
      <c r="P99">
        <v>0.61950131153209576</v>
      </c>
      <c r="Q99">
        <v>0.25095809636064104</v>
      </c>
      <c r="R99">
        <v>0.69604968013915514</v>
      </c>
      <c r="S99">
        <v>0.879292847872849</v>
      </c>
      <c r="T99">
        <v>0.47912959812858102</v>
      </c>
      <c r="U99">
        <v>0.92588135940705296</v>
      </c>
    </row>
    <row r="100" spans="1:21" x14ac:dyDescent="0.25">
      <c r="A100">
        <v>98</v>
      </c>
      <c r="B100">
        <v>2.6965649118344537E-3</v>
      </c>
      <c r="C100">
        <v>2.5714674330711507E-2</v>
      </c>
      <c r="D100">
        <v>0.84179762071107422</v>
      </c>
      <c r="E100">
        <v>0.86007688251956438</v>
      </c>
      <c r="F100">
        <v>3.9657834720346674E-2</v>
      </c>
      <c r="G100">
        <v>0.26515944721647378</v>
      </c>
      <c r="H100">
        <v>0.63937844766428142</v>
      </c>
      <c r="I100">
        <v>0.89207224728783086</v>
      </c>
      <c r="J100">
        <v>0.20379788191229031</v>
      </c>
      <c r="K100">
        <v>0.9500031643729252</v>
      </c>
      <c r="L100">
        <v>0.20032308303043944</v>
      </c>
      <c r="M100">
        <v>0.49556878661768256</v>
      </c>
      <c r="N100">
        <v>0.87820233865949859</v>
      </c>
      <c r="O100">
        <v>8.9324987498162312E-2</v>
      </c>
      <c r="P100">
        <v>0.65043250643130635</v>
      </c>
      <c r="Q100">
        <v>0.13690340874032358</v>
      </c>
      <c r="R100">
        <v>0.32419957681957645</v>
      </c>
      <c r="S100">
        <v>0.64735652047745207</v>
      </c>
      <c r="T100">
        <v>0.25177558577738779</v>
      </c>
      <c r="U100">
        <v>4.2763518636593112E-2</v>
      </c>
    </row>
    <row r="101" spans="1:21" x14ac:dyDescent="0.25">
      <c r="A101">
        <v>99</v>
      </c>
      <c r="B101">
        <v>0.15956889744429503</v>
      </c>
      <c r="C101">
        <v>0.16580174226265276</v>
      </c>
      <c r="D101">
        <v>0.81539360706292641</v>
      </c>
      <c r="E101">
        <v>0.69294576586198442</v>
      </c>
      <c r="F101">
        <v>0.19809835898583694</v>
      </c>
      <c r="G101">
        <v>0.63392825581171675</v>
      </c>
      <c r="H101">
        <v>4.6728733940986089E-3</v>
      </c>
      <c r="I101">
        <v>0.16976294894764821</v>
      </c>
      <c r="J101">
        <v>0.80303482780988111</v>
      </c>
      <c r="K101">
        <v>0.2738250696661011</v>
      </c>
      <c r="L101">
        <v>0.87025035245061666</v>
      </c>
      <c r="M101">
        <v>0.25993008393587047</v>
      </c>
      <c r="N101">
        <v>0.53175862283063324</v>
      </c>
      <c r="O101">
        <v>0.78566166146426997</v>
      </c>
      <c r="P101">
        <v>0.74992266767024884</v>
      </c>
      <c r="Q101">
        <v>0.62013052015133785</v>
      </c>
      <c r="R101">
        <v>0.69975885181460651</v>
      </c>
      <c r="S101">
        <v>5.7441542225499909E-2</v>
      </c>
      <c r="T101">
        <v>0.90806651832172447</v>
      </c>
      <c r="U101">
        <v>0.58578837789825489</v>
      </c>
    </row>
    <row r="102" spans="1:21" x14ac:dyDescent="0.25">
      <c r="A102">
        <v>100</v>
      </c>
      <c r="B102">
        <v>1.0570531483029555E-2</v>
      </c>
      <c r="C102">
        <v>0.940333399482423</v>
      </c>
      <c r="D102">
        <v>0.56323610878574737</v>
      </c>
      <c r="E102">
        <v>0.78827321765029534</v>
      </c>
      <c r="F102">
        <v>0.16025476961276919</v>
      </c>
      <c r="G102">
        <v>0.74673597038369532</v>
      </c>
      <c r="H102">
        <v>0.28184833907524798</v>
      </c>
      <c r="I102">
        <v>0.16202586824997156</v>
      </c>
      <c r="J102">
        <v>3.3084903886686945E-2</v>
      </c>
      <c r="K102">
        <v>0.20842823996283322</v>
      </c>
      <c r="L102">
        <v>0.27404932696180606</v>
      </c>
      <c r="M102">
        <v>0.42009149985239391</v>
      </c>
      <c r="N102">
        <v>0.93458113515547692</v>
      </c>
      <c r="O102">
        <v>0.70203058409426067</v>
      </c>
      <c r="P102">
        <v>0.42352593543847261</v>
      </c>
      <c r="Q102">
        <v>0.62964119652996486</v>
      </c>
      <c r="R102">
        <v>0.22718627815278492</v>
      </c>
      <c r="S102">
        <v>0.79019745572446731</v>
      </c>
      <c r="T102">
        <v>0.60073036119858658</v>
      </c>
      <c r="U102">
        <v>0.14626361109750441</v>
      </c>
    </row>
    <row r="103" spans="1:21" x14ac:dyDescent="0.25">
      <c r="A103">
        <v>101</v>
      </c>
      <c r="B103">
        <v>0.43655260969378151</v>
      </c>
      <c r="C103">
        <v>0.69602014171347415</v>
      </c>
      <c r="D103">
        <v>0.1434978046541211</v>
      </c>
      <c r="E103">
        <v>3.7744002698509416E-2</v>
      </c>
      <c r="F103">
        <v>2.8886156747535807E-2</v>
      </c>
      <c r="G103">
        <v>0.9684525230780634</v>
      </c>
      <c r="H103">
        <v>0.22928806616963637</v>
      </c>
      <c r="I103">
        <v>0.33835406961544523</v>
      </c>
      <c r="J103">
        <v>0.5952394300759476</v>
      </c>
      <c r="K103">
        <v>0.16944854682593657</v>
      </c>
      <c r="L103">
        <v>0.1831858109088087</v>
      </c>
      <c r="M103">
        <v>0.80613120404123384</v>
      </c>
      <c r="N103">
        <v>0.56562395442919322</v>
      </c>
      <c r="O103">
        <v>0.18169815348783569</v>
      </c>
      <c r="P103">
        <v>0.27984985532639017</v>
      </c>
      <c r="Q103">
        <v>0.20102275857500285</v>
      </c>
      <c r="R103">
        <v>0.38502586546759598</v>
      </c>
      <c r="S103">
        <v>0.16560106535213315</v>
      </c>
      <c r="T103">
        <v>0.35344396993962013</v>
      </c>
      <c r="U103">
        <v>0.59468977324657324</v>
      </c>
    </row>
    <row r="104" spans="1:21" x14ac:dyDescent="0.25">
      <c r="A104">
        <v>102</v>
      </c>
      <c r="B104">
        <v>0.7050739808594173</v>
      </c>
      <c r="C104">
        <v>0.24157952892902212</v>
      </c>
      <c r="D104">
        <v>0.81898346316196702</v>
      </c>
      <c r="E104">
        <v>0.7088580813332428</v>
      </c>
      <c r="F104">
        <v>0.46503574675311232</v>
      </c>
      <c r="G104">
        <v>0.74988636520502006</v>
      </c>
      <c r="H104">
        <v>0.76908785163279569</v>
      </c>
      <c r="I104">
        <v>0.70502261555911039</v>
      </c>
      <c r="J104">
        <v>0.84475340985074698</v>
      </c>
      <c r="K104">
        <v>3.7905951456907339E-2</v>
      </c>
      <c r="L104">
        <v>6.5260029808196229E-3</v>
      </c>
      <c r="M104">
        <v>0.61889282057771888</v>
      </c>
      <c r="N104">
        <v>0.96750753462801975</v>
      </c>
      <c r="O104">
        <v>0.80546642788364409</v>
      </c>
      <c r="P104">
        <v>0.55445647556488065</v>
      </c>
      <c r="Q104">
        <v>0.74704702919508725</v>
      </c>
      <c r="R104">
        <v>0.90670636109450398</v>
      </c>
      <c r="S104">
        <v>0.36544241289877544</v>
      </c>
      <c r="T104">
        <v>5.917207711329997E-2</v>
      </c>
      <c r="U104">
        <v>0.24561637436543138</v>
      </c>
    </row>
    <row r="105" spans="1:21" x14ac:dyDescent="0.25">
      <c r="A105">
        <v>103</v>
      </c>
      <c r="B105">
        <v>0.73501485754882356</v>
      </c>
      <c r="C105">
        <v>0.87497232596956653</v>
      </c>
      <c r="D105">
        <v>0.46907977773217202</v>
      </c>
      <c r="E105">
        <v>0.13363382647809452</v>
      </c>
      <c r="F105">
        <v>0.64951253371176065</v>
      </c>
      <c r="G105">
        <v>2.5589546217233305E-2</v>
      </c>
      <c r="H105">
        <v>0.21145555497663171</v>
      </c>
      <c r="I105">
        <v>0.44266877658127246</v>
      </c>
      <c r="J105">
        <v>0.16410150363835574</v>
      </c>
      <c r="K105">
        <v>3.6911630262001394E-2</v>
      </c>
      <c r="L105">
        <v>0.8166191598370105</v>
      </c>
      <c r="M105">
        <v>0.69898548099595814</v>
      </c>
      <c r="N105">
        <v>0.8675283914275318</v>
      </c>
      <c r="O105">
        <v>0.40227363464816523</v>
      </c>
      <c r="P105">
        <v>0.98174380452008858</v>
      </c>
      <c r="Q105">
        <v>0.12521047926297779</v>
      </c>
      <c r="R105">
        <v>0.85859262472026177</v>
      </c>
      <c r="S105">
        <v>1.3234101606505622E-2</v>
      </c>
      <c r="T105">
        <v>0.44491610760077727</v>
      </c>
      <c r="U105">
        <v>0.4464612290950305</v>
      </c>
    </row>
    <row r="106" spans="1:21" x14ac:dyDescent="0.25">
      <c r="A106">
        <v>104</v>
      </c>
      <c r="B106">
        <v>0.16357829987327044</v>
      </c>
      <c r="C106">
        <v>9.3029311138845827E-2</v>
      </c>
      <c r="D106">
        <v>0.93965796384712319</v>
      </c>
      <c r="E106">
        <v>0.87759468907252058</v>
      </c>
      <c r="F106">
        <v>0.63697656883196996</v>
      </c>
      <c r="G106">
        <v>0.22421956883061878</v>
      </c>
      <c r="H106">
        <v>0.14944056153147933</v>
      </c>
      <c r="I106">
        <v>0.59489468842715842</v>
      </c>
      <c r="J106">
        <v>4.7072633161113764E-2</v>
      </c>
      <c r="K106">
        <v>0.29658692520285079</v>
      </c>
      <c r="L106">
        <v>0.73621753807765078</v>
      </c>
      <c r="M106">
        <v>0.4776838161274195</v>
      </c>
      <c r="N106">
        <v>0.433176793196834</v>
      </c>
      <c r="O106">
        <v>0.71377849560529771</v>
      </c>
      <c r="P106">
        <v>0.97894310221749592</v>
      </c>
      <c r="Q106">
        <v>0.35240374274200814</v>
      </c>
      <c r="R106">
        <v>0.31214983703813459</v>
      </c>
      <c r="S106">
        <v>0.19572628661958924</v>
      </c>
      <c r="T106">
        <v>0.98124395388268137</v>
      </c>
      <c r="U106">
        <v>0.21886761983950187</v>
      </c>
    </row>
    <row r="107" spans="1:21" x14ac:dyDescent="0.25">
      <c r="A107">
        <v>105</v>
      </c>
      <c r="B107">
        <v>0.18891008921619701</v>
      </c>
      <c r="C107">
        <v>0.43930836807790374</v>
      </c>
      <c r="D107">
        <v>0.37195972604406458</v>
      </c>
      <c r="E107">
        <v>0.39590569639517526</v>
      </c>
      <c r="F107">
        <v>0.21876563706042873</v>
      </c>
      <c r="G107">
        <v>0.61770766254598808</v>
      </c>
      <c r="H107">
        <v>0.96026454759073054</v>
      </c>
      <c r="I107">
        <v>0.99451181310657266</v>
      </c>
      <c r="J107">
        <v>0.18490216939901227</v>
      </c>
      <c r="K107">
        <v>0.8129915867145725</v>
      </c>
      <c r="L107">
        <v>1.1462167028526871E-2</v>
      </c>
      <c r="M107">
        <v>0.8052481464958805</v>
      </c>
      <c r="N107">
        <v>0.99268176204271619</v>
      </c>
      <c r="O107">
        <v>0.83112738695720623</v>
      </c>
      <c r="P107">
        <v>0.46110408502362099</v>
      </c>
      <c r="Q107">
        <v>0.81726471771768794</v>
      </c>
      <c r="R107">
        <v>0.75324295103341865</v>
      </c>
      <c r="S107">
        <v>0.30759152037210225</v>
      </c>
      <c r="T107">
        <v>0.63924976401582478</v>
      </c>
      <c r="U107">
        <v>0.29536616871204169</v>
      </c>
    </row>
    <row r="108" spans="1:21" x14ac:dyDescent="0.25">
      <c r="A108">
        <v>106</v>
      </c>
      <c r="B108">
        <v>0.45194244836582342</v>
      </c>
      <c r="C108">
        <v>0.53089993666939361</v>
      </c>
      <c r="D108">
        <v>0.36094053412000981</v>
      </c>
      <c r="E108">
        <v>0.28353956451166806</v>
      </c>
      <c r="F108">
        <v>0.11916221259190163</v>
      </c>
      <c r="G108">
        <v>0.29628448992492817</v>
      </c>
      <c r="H108">
        <v>0.61125958930523527</v>
      </c>
      <c r="I108">
        <v>0.98651102708687999</v>
      </c>
      <c r="J108">
        <v>0.31833150883038819</v>
      </c>
      <c r="K108">
        <v>0.8356838841577936</v>
      </c>
      <c r="L108">
        <v>0.51661170766105613</v>
      </c>
      <c r="M108">
        <v>0.89518486656405893</v>
      </c>
      <c r="N108">
        <v>0.81333719233190149</v>
      </c>
      <c r="O108">
        <v>0.3804408100941723</v>
      </c>
      <c r="P108">
        <v>0.12709493378486325</v>
      </c>
      <c r="Q108">
        <v>0.89006186581272662</v>
      </c>
      <c r="R108">
        <v>0.4422329160758447</v>
      </c>
      <c r="S108">
        <v>1.9345568511034195E-2</v>
      </c>
      <c r="T108">
        <v>0.11007749051729321</v>
      </c>
      <c r="U108">
        <v>0.58425041963921842</v>
      </c>
    </row>
    <row r="109" spans="1:21" x14ac:dyDescent="0.25">
      <c r="A109">
        <v>107</v>
      </c>
      <c r="B109">
        <v>0.51122266798945759</v>
      </c>
      <c r="C109">
        <v>0.25927497876943795</v>
      </c>
      <c r="D109">
        <v>0.25568732649498749</v>
      </c>
      <c r="E109">
        <v>0.77047387846400217</v>
      </c>
      <c r="F109">
        <v>0.54452084975062864</v>
      </c>
      <c r="G109">
        <v>0.41362983898754169</v>
      </c>
      <c r="H109">
        <v>0.22932192728363976</v>
      </c>
      <c r="I109">
        <v>0.32326592489543504</v>
      </c>
      <c r="J109">
        <v>0.32140846778506305</v>
      </c>
      <c r="K109">
        <v>0.81322811707232301</v>
      </c>
      <c r="L109">
        <v>0.31317663842891741</v>
      </c>
      <c r="M109">
        <v>0.58719572687537536</v>
      </c>
      <c r="N109">
        <v>0.60259994671976358</v>
      </c>
      <c r="O109">
        <v>9.1542275680554397E-2</v>
      </c>
      <c r="P109">
        <v>0.91914883014715865</v>
      </c>
      <c r="Q109">
        <v>0.79719579158661613</v>
      </c>
      <c r="R109">
        <v>0.76782602464862215</v>
      </c>
      <c r="S109">
        <v>0.23662731379778634</v>
      </c>
      <c r="T109">
        <v>0.89254845573708597</v>
      </c>
      <c r="U109">
        <v>0.34497850910174144</v>
      </c>
    </row>
    <row r="110" spans="1:21" x14ac:dyDescent="0.25">
      <c r="A110">
        <v>108</v>
      </c>
      <c r="B110">
        <v>4.4571230267128392E-2</v>
      </c>
      <c r="C110">
        <v>0.74185781079325164</v>
      </c>
      <c r="D110">
        <v>0.38688512280042198</v>
      </c>
      <c r="E110">
        <v>0.18199125780632297</v>
      </c>
      <c r="F110">
        <v>0.85766855323574376</v>
      </c>
      <c r="G110">
        <v>0.26884422778759132</v>
      </c>
      <c r="H110">
        <v>0.61868593433072228</v>
      </c>
      <c r="I110">
        <v>0.78127259209875732</v>
      </c>
      <c r="J110">
        <v>0.85241493031693172</v>
      </c>
      <c r="K110">
        <v>0.23002552839989843</v>
      </c>
      <c r="L110">
        <v>0.94401418802971637</v>
      </c>
      <c r="M110">
        <v>0.89381904100027043</v>
      </c>
      <c r="N110">
        <v>0.30054660409229417</v>
      </c>
      <c r="O110">
        <v>0.68772973008959237</v>
      </c>
      <c r="P110">
        <v>0.81052127038165978</v>
      </c>
      <c r="Q110">
        <v>0.38032547243924153</v>
      </c>
      <c r="R110">
        <v>0.82615203662934178</v>
      </c>
      <c r="S110">
        <v>0.77542517570318914</v>
      </c>
      <c r="T110">
        <v>1.4408720074391645E-2</v>
      </c>
      <c r="U110">
        <v>0.22215029444283552</v>
      </c>
    </row>
    <row r="111" spans="1:21" x14ac:dyDescent="0.25">
      <c r="A111">
        <v>109</v>
      </c>
      <c r="B111">
        <v>0.67613474883047098</v>
      </c>
      <c r="C111">
        <v>7.7340782629455873E-3</v>
      </c>
      <c r="D111">
        <v>0.64145491588574921</v>
      </c>
      <c r="E111">
        <v>0.14868934043889448</v>
      </c>
      <c r="F111">
        <v>0.21819029335405737</v>
      </c>
      <c r="G111">
        <v>4.6356336198902781E-3</v>
      </c>
      <c r="H111">
        <v>0.43307078601657922</v>
      </c>
      <c r="I111">
        <v>0.39222413185896299</v>
      </c>
      <c r="J111">
        <v>0.50703699616476894</v>
      </c>
      <c r="K111">
        <v>0.12456219512126965</v>
      </c>
      <c r="L111">
        <v>0.39759183484475447</v>
      </c>
      <c r="M111">
        <v>0.92993524965187691</v>
      </c>
      <c r="N111">
        <v>0.54639265350879196</v>
      </c>
      <c r="O111">
        <v>0.24247410192066399</v>
      </c>
      <c r="P111">
        <v>0.96712114485904266</v>
      </c>
      <c r="Q111">
        <v>0.22813691875150388</v>
      </c>
      <c r="R111">
        <v>0.56461007741327252</v>
      </c>
      <c r="S111">
        <v>0.38677250946500541</v>
      </c>
      <c r="T111">
        <v>0.70195802504404536</v>
      </c>
      <c r="U111">
        <v>0.98778303581467153</v>
      </c>
    </row>
    <row r="112" spans="1:21" x14ac:dyDescent="0.25">
      <c r="A112">
        <v>110</v>
      </c>
      <c r="B112">
        <v>0.73873680586992507</v>
      </c>
      <c r="C112">
        <v>9.7210103258380531E-2</v>
      </c>
      <c r="D112">
        <v>0.52977668376186782</v>
      </c>
      <c r="E112">
        <v>0.26238863087270392</v>
      </c>
      <c r="F112">
        <v>0.58190893086268858</v>
      </c>
      <c r="G112">
        <v>0.62377850128669365</v>
      </c>
      <c r="H112">
        <v>0.98698521265001826</v>
      </c>
      <c r="I112">
        <v>0.85214101795777353</v>
      </c>
      <c r="J112">
        <v>0.30710032274699994</v>
      </c>
      <c r="K112">
        <v>0.38812112244759311</v>
      </c>
      <c r="L112">
        <v>0.43065141093228315</v>
      </c>
      <c r="M112">
        <v>0.17796375084417027</v>
      </c>
      <c r="N112">
        <v>7.0025771519597768E-2</v>
      </c>
      <c r="O112">
        <v>0.51467500951600087</v>
      </c>
      <c r="P112">
        <v>0.30107008394504442</v>
      </c>
      <c r="Q112">
        <v>0.49456536692826836</v>
      </c>
      <c r="R112">
        <v>0.4107773748763579</v>
      </c>
      <c r="S112">
        <v>0.24528227739001007</v>
      </c>
      <c r="T112">
        <v>0.24062030550315594</v>
      </c>
      <c r="U112">
        <v>0.97731302901432104</v>
      </c>
    </row>
    <row r="113" spans="1:21" x14ac:dyDescent="0.25">
      <c r="A113">
        <v>111</v>
      </c>
      <c r="B113">
        <v>0.97232422934486729</v>
      </c>
      <c r="C113">
        <v>0.35378500050447403</v>
      </c>
      <c r="D113">
        <v>0.8793102863183403</v>
      </c>
      <c r="E113">
        <v>0.48519562869096666</v>
      </c>
      <c r="F113">
        <v>8.7945590718148114E-2</v>
      </c>
      <c r="G113">
        <v>4.896748358568459E-2</v>
      </c>
      <c r="H113">
        <v>0.74565138550321053</v>
      </c>
      <c r="I113">
        <v>0.47682176963140321</v>
      </c>
      <c r="J113">
        <v>0.29357330479236188</v>
      </c>
      <c r="K113">
        <v>0.15869983272236543</v>
      </c>
      <c r="L113">
        <v>0.16744147843784107</v>
      </c>
      <c r="M113">
        <v>0.57450579497665122</v>
      </c>
      <c r="N113">
        <v>0.14828562667518819</v>
      </c>
      <c r="O113">
        <v>0.30335837446742264</v>
      </c>
      <c r="P113">
        <v>0.88501523379632863</v>
      </c>
      <c r="Q113">
        <v>0.59949359806114888</v>
      </c>
      <c r="R113">
        <v>0.57906117270692192</v>
      </c>
      <c r="S113">
        <v>0.2353509303949437</v>
      </c>
      <c r="T113">
        <v>0.42014033570140685</v>
      </c>
      <c r="U113">
        <v>2.9703597424006745E-2</v>
      </c>
    </row>
    <row r="114" spans="1:21" x14ac:dyDescent="0.25">
      <c r="A114">
        <v>112</v>
      </c>
      <c r="B114">
        <v>0.23590063371730796</v>
      </c>
      <c r="C114">
        <v>0.85039494584614239</v>
      </c>
      <c r="D114">
        <v>0.95171586146739018</v>
      </c>
      <c r="E114">
        <v>5.0952828063982381E-2</v>
      </c>
      <c r="F114">
        <v>0.3405069517756516</v>
      </c>
      <c r="G114">
        <v>0.56973314817617404</v>
      </c>
      <c r="H114">
        <v>0.69633265288528889</v>
      </c>
      <c r="I114">
        <v>0.81752200886973836</v>
      </c>
      <c r="J114">
        <v>0.28996533289395909</v>
      </c>
      <c r="K114">
        <v>0.81588651869423767</v>
      </c>
      <c r="L114">
        <v>0.50383830609195268</v>
      </c>
      <c r="M114">
        <v>0.48034302635637416</v>
      </c>
      <c r="N114">
        <v>0.38962781079886533</v>
      </c>
      <c r="O114">
        <v>0.7233487237727465</v>
      </c>
      <c r="P114">
        <v>0.57665561651720143</v>
      </c>
      <c r="Q114">
        <v>0.4532888456112385</v>
      </c>
      <c r="R114">
        <v>0.82930758688614947</v>
      </c>
      <c r="S114">
        <v>0.66045968735071314</v>
      </c>
      <c r="T114">
        <v>0.36684303414914154</v>
      </c>
      <c r="U114">
        <v>0.38159390385051806</v>
      </c>
    </row>
    <row r="115" spans="1:21" x14ac:dyDescent="0.25">
      <c r="A115">
        <v>113</v>
      </c>
      <c r="B115">
        <v>7.7483887282330466E-2</v>
      </c>
      <c r="C115">
        <v>0.71774941755586585</v>
      </c>
      <c r="D115">
        <v>0.30921966918722976</v>
      </c>
      <c r="E115">
        <v>0.31226528605208959</v>
      </c>
      <c r="F115">
        <v>0.59312856946659887</v>
      </c>
      <c r="G115">
        <v>0.15844667731310835</v>
      </c>
      <c r="H115">
        <v>4.5572389084469478E-3</v>
      </c>
      <c r="I115">
        <v>0.20274178673584942</v>
      </c>
      <c r="J115">
        <v>0.51025522504743726</v>
      </c>
      <c r="K115">
        <v>0.98125461584351381</v>
      </c>
      <c r="L115">
        <v>0.38443181740271637</v>
      </c>
      <c r="M115">
        <v>0.97151643265244569</v>
      </c>
      <c r="N115">
        <v>0.31407649583390551</v>
      </c>
      <c r="O115">
        <v>0.90428885951710414</v>
      </c>
      <c r="P115">
        <v>0.88012292575582252</v>
      </c>
      <c r="Q115">
        <v>0.98140367808453455</v>
      </c>
      <c r="R115">
        <v>0.21074656957110616</v>
      </c>
      <c r="S115">
        <v>0.49003445011866731</v>
      </c>
      <c r="T115">
        <v>0.26732686038219455</v>
      </c>
      <c r="U115">
        <v>0.67839331195997676</v>
      </c>
    </row>
    <row r="116" spans="1:21" x14ac:dyDescent="0.25">
      <c r="A116">
        <v>114</v>
      </c>
      <c r="B116">
        <v>0.23586768202269814</v>
      </c>
      <c r="C116">
        <v>0.15208714683573099</v>
      </c>
      <c r="D116">
        <v>0.18612593818499956</v>
      </c>
      <c r="E116">
        <v>0.65931936089588139</v>
      </c>
      <c r="F116">
        <v>0.6260547427553762</v>
      </c>
      <c r="G116">
        <v>0.59032968372420758</v>
      </c>
      <c r="H116">
        <v>0.53063552700228023</v>
      </c>
      <c r="I116">
        <v>0.53360652029742672</v>
      </c>
      <c r="J116">
        <v>0.81687275914777402</v>
      </c>
      <c r="K116">
        <v>6.5440276764753058E-2</v>
      </c>
      <c r="L116">
        <v>3.7249553674812752E-2</v>
      </c>
      <c r="M116">
        <v>0.13626875325242205</v>
      </c>
      <c r="N116">
        <v>0.97990922539071978</v>
      </c>
      <c r="O116">
        <v>0.15276552412978894</v>
      </c>
      <c r="P116">
        <v>0.8041452270593652</v>
      </c>
      <c r="Q116">
        <v>0.45249635713607628</v>
      </c>
      <c r="R116">
        <v>0.48995326037435394</v>
      </c>
      <c r="S116">
        <v>0.63749533807989511</v>
      </c>
      <c r="T116">
        <v>0.33361707816128483</v>
      </c>
      <c r="U116">
        <v>0.64112462580986396</v>
      </c>
    </row>
    <row r="117" spans="1:21" x14ac:dyDescent="0.25">
      <c r="A117">
        <v>115</v>
      </c>
      <c r="B117">
        <v>3.9310401484466517E-2</v>
      </c>
      <c r="C117">
        <v>0.38660827610005288</v>
      </c>
      <c r="D117">
        <v>0.80096177808819302</v>
      </c>
      <c r="E117">
        <v>0.64820929969392527</v>
      </c>
      <c r="F117">
        <v>0.1538012280015284</v>
      </c>
      <c r="G117">
        <v>0.43561073959577712</v>
      </c>
      <c r="H117">
        <v>0.60356680809454666</v>
      </c>
      <c r="I117">
        <v>8.1802567910322921E-2</v>
      </c>
      <c r="J117">
        <v>0.3206419905031741</v>
      </c>
      <c r="K117">
        <v>0.95256386730562603</v>
      </c>
      <c r="L117">
        <v>0.2190589006629875</v>
      </c>
      <c r="M117">
        <v>0.98786723091439921</v>
      </c>
      <c r="N117">
        <v>0.9656592353859117</v>
      </c>
      <c r="O117">
        <v>0.93916937975554871</v>
      </c>
      <c r="P117">
        <v>5.1632965053671764E-2</v>
      </c>
      <c r="Q117">
        <v>0.60021947055135372</v>
      </c>
      <c r="R117">
        <v>0.11185604568505414</v>
      </c>
      <c r="S117">
        <v>0.48972138255709252</v>
      </c>
      <c r="T117">
        <v>0.24792304965505174</v>
      </c>
      <c r="U117">
        <v>0.48398768131282921</v>
      </c>
    </row>
    <row r="118" spans="1:21" x14ac:dyDescent="0.25">
      <c r="A118">
        <v>116</v>
      </c>
      <c r="B118">
        <v>0.55344482355675018</v>
      </c>
      <c r="C118">
        <v>0.87145383615039762</v>
      </c>
      <c r="D118">
        <v>0.95039479473380073</v>
      </c>
      <c r="E118">
        <v>0.36640813893690183</v>
      </c>
      <c r="F118">
        <v>0.65709599605546254</v>
      </c>
      <c r="G118">
        <v>0.57951455979109956</v>
      </c>
      <c r="H118">
        <v>0.44489877248378584</v>
      </c>
      <c r="I118">
        <v>0.20832993641040431</v>
      </c>
      <c r="J118">
        <v>0.84047910393737935</v>
      </c>
      <c r="K118">
        <v>0.37345580550905755</v>
      </c>
      <c r="L118">
        <v>0.45305156683227077</v>
      </c>
      <c r="M118">
        <v>0.1201540927876712</v>
      </c>
      <c r="N118">
        <v>0.61192257646429549</v>
      </c>
      <c r="O118">
        <v>0.23763049836725636</v>
      </c>
      <c r="P118">
        <v>0.92533597629788011</v>
      </c>
      <c r="Q118">
        <v>0.91678184179833089</v>
      </c>
      <c r="R118">
        <v>0.15578318149008741</v>
      </c>
      <c r="S118">
        <v>0.26606531458381122</v>
      </c>
      <c r="T118">
        <v>0.53183569199012837</v>
      </c>
      <c r="U118">
        <v>0.20675070545084506</v>
      </c>
    </row>
    <row r="119" spans="1:21" x14ac:dyDescent="0.25">
      <c r="A119">
        <v>117</v>
      </c>
      <c r="B119">
        <v>0.93335070747171467</v>
      </c>
      <c r="C119">
        <v>0.20846239601250982</v>
      </c>
      <c r="D119">
        <v>8.5082552758461549E-2</v>
      </c>
      <c r="E119">
        <v>0.41437689442698122</v>
      </c>
      <c r="F119">
        <v>0.66449693234610141</v>
      </c>
      <c r="G119">
        <v>0.41998928339935504</v>
      </c>
      <c r="H119">
        <v>0.20103142615113057</v>
      </c>
      <c r="I119">
        <v>0.60513067945993004</v>
      </c>
      <c r="J119">
        <v>0.33505261628708993</v>
      </c>
      <c r="K119">
        <v>0.58611320633422404</v>
      </c>
      <c r="L119">
        <v>0.85665221309204931</v>
      </c>
      <c r="M119">
        <v>0.88853209904271679</v>
      </c>
      <c r="N119">
        <v>0.22523640455312166</v>
      </c>
      <c r="O119">
        <v>0.42050888808300169</v>
      </c>
      <c r="P119">
        <v>0.98904983001734781</v>
      </c>
      <c r="Q119">
        <v>0.10242501864340081</v>
      </c>
      <c r="R119">
        <v>0.92077813754915372</v>
      </c>
      <c r="S119">
        <v>0.2395144642871847</v>
      </c>
      <c r="T119">
        <v>0.73089814593175739</v>
      </c>
      <c r="U119">
        <v>0.58022482071250736</v>
      </c>
    </row>
    <row r="120" spans="1:21" x14ac:dyDescent="0.25">
      <c r="A120">
        <v>118</v>
      </c>
      <c r="B120">
        <v>3.0011213799546077E-2</v>
      </c>
      <c r="C120">
        <v>0.23691755956145633</v>
      </c>
      <c r="D120">
        <v>0.89840830229163804</v>
      </c>
      <c r="E120">
        <v>0.63635360051270418</v>
      </c>
      <c r="F120">
        <v>5.2407847221600079E-2</v>
      </c>
      <c r="G120">
        <v>0.46384189002470189</v>
      </c>
      <c r="H120">
        <v>0.17438175661663413</v>
      </c>
      <c r="I120">
        <v>0.77192056804988685</v>
      </c>
      <c r="J120">
        <v>0.59673313431063324</v>
      </c>
      <c r="K120">
        <v>0.27418829416829715</v>
      </c>
      <c r="L120">
        <v>0.25402759259002639</v>
      </c>
      <c r="M120">
        <v>0.77357158567514972</v>
      </c>
      <c r="N120">
        <v>3.1456921446157082E-2</v>
      </c>
      <c r="O120">
        <v>0.41020800988207484</v>
      </c>
      <c r="P120">
        <v>0.48012659510790545</v>
      </c>
      <c r="Q120">
        <v>1.7791388910093353E-2</v>
      </c>
      <c r="R120">
        <v>6.6711435915759232E-2</v>
      </c>
      <c r="S120">
        <v>0.69285057303240949</v>
      </c>
      <c r="T120">
        <v>0.1883102174564435</v>
      </c>
      <c r="U120">
        <v>0.39900020381742451</v>
      </c>
    </row>
    <row r="121" spans="1:21" x14ac:dyDescent="0.25">
      <c r="A121">
        <v>119</v>
      </c>
      <c r="B121">
        <v>0.91546042719533349</v>
      </c>
      <c r="C121">
        <v>0.77874560502893742</v>
      </c>
      <c r="D121">
        <v>0.64666048589501823</v>
      </c>
      <c r="E121">
        <v>0.38768388242900675</v>
      </c>
      <c r="F121">
        <v>0.28228326824147754</v>
      </c>
      <c r="G121">
        <v>0.7705758649191492</v>
      </c>
      <c r="H121">
        <v>0.40342378844490945</v>
      </c>
      <c r="I121">
        <v>3.0553455350558867E-2</v>
      </c>
      <c r="J121">
        <v>0.95018590790125601</v>
      </c>
      <c r="K121">
        <v>0.68503197343851019</v>
      </c>
      <c r="L121">
        <v>0.17455870862428324</v>
      </c>
      <c r="M121">
        <v>0.3696940350014124</v>
      </c>
      <c r="N121">
        <v>0.88487905470424266</v>
      </c>
      <c r="O121">
        <v>0.44236353643244763</v>
      </c>
      <c r="P121">
        <v>0.40294059650966529</v>
      </c>
      <c r="Q121">
        <v>0.97929790400512928</v>
      </c>
      <c r="R121">
        <v>0.67036324813558945</v>
      </c>
      <c r="S121">
        <v>0.47387383056456001</v>
      </c>
      <c r="T121">
        <v>0.32814905985478493</v>
      </c>
      <c r="U121">
        <v>0.18501687712828652</v>
      </c>
    </row>
    <row r="122" spans="1:21" x14ac:dyDescent="0.25">
      <c r="A122">
        <v>120</v>
      </c>
      <c r="B122">
        <v>0.10440337596488547</v>
      </c>
      <c r="C122">
        <v>0.50940394934579381</v>
      </c>
      <c r="D122">
        <v>0.44076154028393333</v>
      </c>
      <c r="E122">
        <v>0.33143337491534108</v>
      </c>
      <c r="F122">
        <v>0.56340733120840536</v>
      </c>
      <c r="G122">
        <v>0.96822079110159476</v>
      </c>
      <c r="H122">
        <v>0.51784496327942198</v>
      </c>
      <c r="I122">
        <v>0.69292675475998822</v>
      </c>
      <c r="J122">
        <v>6.8597459007735395E-2</v>
      </c>
      <c r="K122">
        <v>6.9611085084232194E-2</v>
      </c>
      <c r="L122">
        <v>0.78901883466386824</v>
      </c>
      <c r="M122">
        <v>5.5959347736896481E-2</v>
      </c>
      <c r="N122">
        <v>0.568303926193791</v>
      </c>
      <c r="O122">
        <v>0.77822716103198353</v>
      </c>
      <c r="P122">
        <v>0.70519049659870703</v>
      </c>
      <c r="Q122">
        <v>0.80628529154557604</v>
      </c>
      <c r="R122">
        <v>0.7411044984874442</v>
      </c>
      <c r="S122">
        <v>0.13139958441458188</v>
      </c>
      <c r="T122">
        <v>1.747339849877183E-2</v>
      </c>
      <c r="U122">
        <v>0.23039814243244283</v>
      </c>
    </row>
    <row r="123" spans="1:21" x14ac:dyDescent="0.25">
      <c r="A123">
        <v>121</v>
      </c>
      <c r="B123">
        <v>0.25963167390277264</v>
      </c>
      <c r="C123">
        <v>7.8695946117694149E-2</v>
      </c>
      <c r="D123">
        <v>0.42313271376236794</v>
      </c>
      <c r="E123">
        <v>0.79337815200683814</v>
      </c>
      <c r="F123">
        <v>0.37074421354645426</v>
      </c>
      <c r="G123">
        <v>0.30295213936385967</v>
      </c>
      <c r="H123">
        <v>8.9111736592646373E-2</v>
      </c>
      <c r="I123">
        <v>0.11321089798735251</v>
      </c>
      <c r="J123">
        <v>0.663681382627753</v>
      </c>
      <c r="K123">
        <v>0.25382218019016056</v>
      </c>
      <c r="L123">
        <v>0.99779191892840324</v>
      </c>
      <c r="M123">
        <v>0.15270168071518686</v>
      </c>
      <c r="N123">
        <v>0.67235423966353558</v>
      </c>
      <c r="O123">
        <v>0.44558137686833499</v>
      </c>
      <c r="P123">
        <v>0.51939278785645904</v>
      </c>
      <c r="Q123">
        <v>0.1364452217750376</v>
      </c>
      <c r="R123">
        <v>0.7360505294118953</v>
      </c>
      <c r="S123">
        <v>0.41163991403480349</v>
      </c>
      <c r="T123">
        <v>0.71193548968114673</v>
      </c>
      <c r="U123">
        <v>7.1111717273203645E-2</v>
      </c>
    </row>
    <row r="124" spans="1:21" x14ac:dyDescent="0.25">
      <c r="A124">
        <v>122</v>
      </c>
      <c r="B124">
        <v>0.14303345087707342</v>
      </c>
      <c r="C124">
        <v>0.41068789008620427</v>
      </c>
      <c r="D124">
        <v>0.94552049764367085</v>
      </c>
      <c r="E124">
        <v>0.5945807970110959</v>
      </c>
      <c r="F124">
        <v>7.0148480245597611E-3</v>
      </c>
      <c r="G124">
        <v>0.54717448177200678</v>
      </c>
      <c r="H124">
        <v>0.85201662477449336</v>
      </c>
      <c r="I124">
        <v>0.61850326039349657</v>
      </c>
      <c r="J124">
        <v>0.96546982559759265</v>
      </c>
      <c r="K124">
        <v>0.59922923435980024</v>
      </c>
      <c r="L124">
        <v>0.70694485923382921</v>
      </c>
      <c r="M124">
        <v>0.10326236144652512</v>
      </c>
      <c r="N124">
        <v>0.99679320255570136</v>
      </c>
      <c r="O124">
        <v>0.80436086699288634</v>
      </c>
      <c r="P124">
        <v>0.86475651041039692</v>
      </c>
      <c r="Q124">
        <v>0.18900096857871951</v>
      </c>
      <c r="R124">
        <v>0.62320337833184447</v>
      </c>
      <c r="S124">
        <v>0.744493797702658</v>
      </c>
      <c r="T124">
        <v>0.4621030892076905</v>
      </c>
      <c r="U124">
        <v>0.85642401956308323</v>
      </c>
    </row>
    <row r="125" spans="1:21" x14ac:dyDescent="0.25">
      <c r="A125">
        <v>123</v>
      </c>
      <c r="B125">
        <v>0.68845299250464387</v>
      </c>
      <c r="C125">
        <v>0.86507533676073245</v>
      </c>
      <c r="D125">
        <v>0.31172907077531242</v>
      </c>
      <c r="E125">
        <v>0.66860651331944876</v>
      </c>
      <c r="F125">
        <v>0.9087725435029359</v>
      </c>
      <c r="G125">
        <v>0.92665998535555794</v>
      </c>
      <c r="H125">
        <v>6.1229482218132292E-2</v>
      </c>
      <c r="I125">
        <v>0.71939108116502304</v>
      </c>
      <c r="J125">
        <v>0.94214432627591993</v>
      </c>
      <c r="K125">
        <v>2.7610717216870917E-2</v>
      </c>
      <c r="L125">
        <v>0.59449268093716467</v>
      </c>
      <c r="M125">
        <v>0.93497823368314426</v>
      </c>
      <c r="N125">
        <v>0.44248711631149362</v>
      </c>
      <c r="O125">
        <v>0.80782025588512951</v>
      </c>
      <c r="P125">
        <v>0.55387461380569358</v>
      </c>
      <c r="Q125">
        <v>0.66243843967880434</v>
      </c>
      <c r="R125">
        <v>0.33991726876590089</v>
      </c>
      <c r="S125">
        <v>0.90460862278140919</v>
      </c>
      <c r="T125">
        <v>0.75046418387608771</v>
      </c>
      <c r="U125">
        <v>0.54866852775616515</v>
      </c>
    </row>
    <row r="126" spans="1:21" x14ac:dyDescent="0.25">
      <c r="A126">
        <v>124</v>
      </c>
      <c r="B126">
        <v>0.94856409595208024</v>
      </c>
      <c r="C126">
        <v>6.3446280406360689E-3</v>
      </c>
      <c r="D126">
        <v>0.59482902981281094</v>
      </c>
      <c r="E126">
        <v>0.75256123247854667</v>
      </c>
      <c r="F126">
        <v>0.92053413359070646</v>
      </c>
      <c r="G126">
        <v>0.5875744930699911</v>
      </c>
      <c r="H126">
        <v>0.76486905349914602</v>
      </c>
      <c r="I126">
        <v>0.3650747378585788</v>
      </c>
      <c r="J126">
        <v>0.73655772160232691</v>
      </c>
      <c r="K126">
        <v>0.81780601513456141</v>
      </c>
      <c r="L126">
        <v>0.98448053423624038</v>
      </c>
      <c r="M126">
        <v>0.94146707361657089</v>
      </c>
      <c r="N126">
        <v>0.81221959568559132</v>
      </c>
      <c r="O126">
        <v>0.903768559907008</v>
      </c>
      <c r="P126">
        <v>0.84925757899781829</v>
      </c>
      <c r="Q126">
        <v>0.3060548029026775</v>
      </c>
      <c r="R126">
        <v>0.36467120023064581</v>
      </c>
      <c r="S126">
        <v>0.9882439734008921</v>
      </c>
      <c r="T126">
        <v>0.12820269201352463</v>
      </c>
      <c r="U126">
        <v>0.52350992642793415</v>
      </c>
    </row>
    <row r="127" spans="1:21" x14ac:dyDescent="0.25">
      <c r="A127">
        <v>125</v>
      </c>
      <c r="B127">
        <v>0.4270433403221543</v>
      </c>
      <c r="C127">
        <v>0.56112521013717931</v>
      </c>
      <c r="D127">
        <v>0.59321646097004166</v>
      </c>
      <c r="E127">
        <v>0.596040769266722</v>
      </c>
      <c r="F127">
        <v>0.75371592641877583</v>
      </c>
      <c r="G127">
        <v>0.3926868805042123</v>
      </c>
      <c r="H127">
        <v>0.17499594954692577</v>
      </c>
      <c r="I127">
        <v>0.35994713622811014</v>
      </c>
      <c r="J127">
        <v>0.54526613799700563</v>
      </c>
      <c r="K127">
        <v>0.35218352487321436</v>
      </c>
      <c r="L127">
        <v>0.6143130223611255</v>
      </c>
      <c r="M127">
        <v>0.40266120901862079</v>
      </c>
      <c r="N127">
        <v>0.24988634448758962</v>
      </c>
      <c r="O127">
        <v>0.69727184581150858</v>
      </c>
      <c r="P127">
        <v>0.36643257438811805</v>
      </c>
      <c r="Q127">
        <v>0.63131539135397308</v>
      </c>
      <c r="R127">
        <v>0.33656161988902156</v>
      </c>
      <c r="S127">
        <v>0.10304733249967524</v>
      </c>
      <c r="T127">
        <v>0.67361120227733196</v>
      </c>
      <c r="U127">
        <v>0.34263508530049358</v>
      </c>
    </row>
    <row r="128" spans="1:21" x14ac:dyDescent="0.25">
      <c r="A128">
        <v>126</v>
      </c>
      <c r="B128">
        <v>0.40747749343347728</v>
      </c>
      <c r="C128">
        <v>0.14539424489418984</v>
      </c>
      <c r="D128">
        <v>1.2266656955820743E-2</v>
      </c>
      <c r="E128">
        <v>0.80378666772022811</v>
      </c>
      <c r="F128">
        <v>0.68299676915633012</v>
      </c>
      <c r="G128">
        <v>9.3847834207928749E-2</v>
      </c>
      <c r="H128">
        <v>0.67205398903651692</v>
      </c>
      <c r="I128">
        <v>0.4667038789743847</v>
      </c>
      <c r="J128">
        <v>0.95253817493508874</v>
      </c>
      <c r="K128">
        <v>0.83644672415868992</v>
      </c>
      <c r="L128">
        <v>0.4643669836628832</v>
      </c>
      <c r="M128">
        <v>0.19260522818142611</v>
      </c>
      <c r="N128">
        <v>0.20818487457892632</v>
      </c>
      <c r="O128">
        <v>0.36071161332306723</v>
      </c>
      <c r="P128">
        <v>0.20007781336726516</v>
      </c>
      <c r="Q128">
        <v>0.80925721913926996</v>
      </c>
      <c r="R128">
        <v>0.12501488327981214</v>
      </c>
      <c r="S128">
        <v>0.65378138986472578</v>
      </c>
      <c r="T128">
        <v>0.46163574573980171</v>
      </c>
      <c r="U128">
        <v>0.33977647237517772</v>
      </c>
    </row>
    <row r="129" spans="1:21" x14ac:dyDescent="0.25">
      <c r="A129">
        <v>127</v>
      </c>
      <c r="B129">
        <v>0.33777997480695099</v>
      </c>
      <c r="C129">
        <v>0.33446831144702416</v>
      </c>
      <c r="D129">
        <v>0.93952378439390749</v>
      </c>
      <c r="E129">
        <v>2.9607500884729632E-2</v>
      </c>
      <c r="F129">
        <v>0.29151265771872548</v>
      </c>
      <c r="G129">
        <v>0.16582630381245211</v>
      </c>
      <c r="H129">
        <v>3.8627440773542077E-4</v>
      </c>
      <c r="I129">
        <v>0.44449728934780386</v>
      </c>
      <c r="J129">
        <v>0.61674188467637148</v>
      </c>
      <c r="K129">
        <v>0.32352058391197303</v>
      </c>
      <c r="L129">
        <v>0.47053402197392202</v>
      </c>
      <c r="M129">
        <v>0.23750236761577881</v>
      </c>
      <c r="N129">
        <v>0.16862501138708375</v>
      </c>
      <c r="O129">
        <v>0.30929987446135976</v>
      </c>
      <c r="P129">
        <v>0.13043768638707487</v>
      </c>
      <c r="Q129">
        <v>0.28016068343036693</v>
      </c>
      <c r="R129">
        <v>0.53670445814550849</v>
      </c>
      <c r="S129">
        <v>0.44795597609313598</v>
      </c>
      <c r="T129">
        <v>0.56773740033605535</v>
      </c>
      <c r="U129">
        <v>0.6193534197640842</v>
      </c>
    </row>
    <row r="130" spans="1:21" x14ac:dyDescent="0.25">
      <c r="A130">
        <v>128</v>
      </c>
      <c r="B130">
        <v>3.1320665530736314E-2</v>
      </c>
      <c r="C130">
        <v>0.51547970180957048</v>
      </c>
      <c r="D130">
        <v>0.95129581095345017</v>
      </c>
      <c r="E130">
        <v>0.76280904084342449</v>
      </c>
      <c r="F130">
        <v>0.1131413145341682</v>
      </c>
      <c r="G130">
        <v>0.30762398937933177</v>
      </c>
      <c r="H130">
        <v>1.8565410895368117E-3</v>
      </c>
      <c r="I130">
        <v>0.22318187957334068</v>
      </c>
      <c r="J130">
        <v>0.96556119304271282</v>
      </c>
      <c r="K130">
        <v>0.60209955823457517</v>
      </c>
      <c r="L130">
        <v>0.76564555942309753</v>
      </c>
      <c r="M130">
        <v>5.0381592884680915E-2</v>
      </c>
      <c r="N130">
        <v>0.80176579746763244</v>
      </c>
      <c r="O130">
        <v>0.23243868750410979</v>
      </c>
      <c r="P130">
        <v>4.3161502370558935E-2</v>
      </c>
      <c r="Q130">
        <v>0.88583600046434752</v>
      </c>
      <c r="R130">
        <v>0.6812919475777397</v>
      </c>
      <c r="S130">
        <v>0.69532390593419002</v>
      </c>
      <c r="T130">
        <v>0.62535455582213761</v>
      </c>
      <c r="U130">
        <v>0.57192840567398706</v>
      </c>
    </row>
    <row r="131" spans="1:21" x14ac:dyDescent="0.25">
      <c r="A131">
        <v>129</v>
      </c>
      <c r="B131">
        <v>0.89752517323134051</v>
      </c>
      <c r="C131">
        <v>0.38656761916148952</v>
      </c>
      <c r="D131">
        <v>0.13635425179727712</v>
      </c>
      <c r="E131">
        <v>0.4207972546933858</v>
      </c>
      <c r="F131">
        <v>0.99280756148205862</v>
      </c>
      <c r="G131">
        <v>0.70692114838042652</v>
      </c>
      <c r="H131">
        <v>3.4096085296436041E-2</v>
      </c>
      <c r="I131">
        <v>0.52334743640859394</v>
      </c>
      <c r="J131">
        <v>0.82848980031167208</v>
      </c>
      <c r="K131">
        <v>0.16851685960175367</v>
      </c>
      <c r="L131">
        <v>0.11280018339323394</v>
      </c>
      <c r="M131">
        <v>0.86173435333778503</v>
      </c>
      <c r="N131">
        <v>0.11856322076993919</v>
      </c>
      <c r="O131">
        <v>0.63891306905628409</v>
      </c>
      <c r="P131">
        <v>0.62393120248256029</v>
      </c>
      <c r="Q131">
        <v>0.2463059000553649</v>
      </c>
      <c r="R131">
        <v>0.46955267756427954</v>
      </c>
      <c r="S131">
        <v>0.54767660390855921</v>
      </c>
      <c r="T131">
        <v>0.79105875499167433</v>
      </c>
      <c r="U131">
        <v>5.9514780702349945E-2</v>
      </c>
    </row>
    <row r="132" spans="1:21" x14ac:dyDescent="0.25">
      <c r="A132">
        <v>130</v>
      </c>
      <c r="B132">
        <v>4.0972791146539622E-2</v>
      </c>
      <c r="C132">
        <v>0.72098906673033736</v>
      </c>
      <c r="D132">
        <v>0.48582004484583763</v>
      </c>
      <c r="E132">
        <v>0.48759032714726569</v>
      </c>
      <c r="F132">
        <v>0.33193853380660077</v>
      </c>
      <c r="G132">
        <v>0.25098512491287606</v>
      </c>
      <c r="H132">
        <v>0.71893920484767482</v>
      </c>
      <c r="I132">
        <v>0.94770196065210932</v>
      </c>
      <c r="J132">
        <v>0.41035159059632775</v>
      </c>
      <c r="K132">
        <v>4.933632976093616E-2</v>
      </c>
      <c r="L132">
        <v>0.70384891925636928</v>
      </c>
      <c r="M132">
        <v>0.83377492519594743</v>
      </c>
      <c r="N132">
        <v>0.80095353308538653</v>
      </c>
      <c r="O132">
        <v>0.81895258801339743</v>
      </c>
      <c r="P132">
        <v>0.40416401210486441</v>
      </c>
      <c r="Q132">
        <v>0.49535861207399279</v>
      </c>
      <c r="R132">
        <v>0.85896894492679454</v>
      </c>
      <c r="S132">
        <v>0.6781115812973626</v>
      </c>
      <c r="T132">
        <v>9.5794782853384497E-2</v>
      </c>
      <c r="U132">
        <v>0.92264438349617262</v>
      </c>
    </row>
    <row r="133" spans="1:21" x14ac:dyDescent="0.25">
      <c r="A133">
        <v>131</v>
      </c>
      <c r="B133">
        <v>0.2644001533890461</v>
      </c>
      <c r="C133">
        <v>0.41444737392722875</v>
      </c>
      <c r="D133">
        <v>6.2396453373733785E-2</v>
      </c>
      <c r="E133">
        <v>0.20446484518438712</v>
      </c>
      <c r="F133">
        <v>0.56139430580431959</v>
      </c>
      <c r="G133">
        <v>0.88160653610301765</v>
      </c>
      <c r="H133">
        <v>0.90988303380074953</v>
      </c>
      <c r="I133">
        <v>0.47824298001640031</v>
      </c>
      <c r="J133">
        <v>0.4196108823820579</v>
      </c>
      <c r="K133">
        <v>0.68448038187113891</v>
      </c>
      <c r="L133">
        <v>0.82617573841304104</v>
      </c>
      <c r="M133">
        <v>0.80999126856187265</v>
      </c>
      <c r="N133">
        <v>0.13792074547461164</v>
      </c>
      <c r="O133">
        <v>0.26070308633079797</v>
      </c>
      <c r="P133">
        <v>3.2241125529927084E-2</v>
      </c>
      <c r="Q133">
        <v>0.72152362597570363</v>
      </c>
      <c r="R133">
        <v>0.59746641884052498</v>
      </c>
      <c r="S133">
        <v>0.5793673502445682</v>
      </c>
      <c r="T133">
        <v>0.80602427792351494</v>
      </c>
      <c r="U133">
        <v>0.36406868374758639</v>
      </c>
    </row>
    <row r="134" spans="1:21" x14ac:dyDescent="0.25">
      <c r="A134">
        <v>132</v>
      </c>
      <c r="B134">
        <v>7.3513620066661289E-2</v>
      </c>
      <c r="C134">
        <v>0.88994108823592377</v>
      </c>
      <c r="D134">
        <v>0.54663854552374813</v>
      </c>
      <c r="E134">
        <v>0.77330253951158578</v>
      </c>
      <c r="F134">
        <v>3.3170950858882442E-2</v>
      </c>
      <c r="G134">
        <v>0.761722350572545</v>
      </c>
      <c r="H134">
        <v>0.19046447058731975</v>
      </c>
      <c r="I134">
        <v>0.55464754651389314</v>
      </c>
      <c r="J134">
        <v>0.2354806026483649</v>
      </c>
      <c r="K134">
        <v>0.49155457945093772</v>
      </c>
      <c r="L134">
        <v>0.81053781971751349</v>
      </c>
      <c r="M134">
        <v>0.14240106890405357</v>
      </c>
      <c r="N134">
        <v>0.77622749677010994</v>
      </c>
      <c r="O134">
        <v>0.82498642021514623</v>
      </c>
      <c r="P134">
        <v>5.0146096583424615E-2</v>
      </c>
      <c r="Q134">
        <v>0.67923769742326723</v>
      </c>
      <c r="R134">
        <v>0.18249618990375982</v>
      </c>
      <c r="S134">
        <v>0.10455182698171761</v>
      </c>
      <c r="T134">
        <v>0.67924839552826044</v>
      </c>
      <c r="U134">
        <v>0.7881970236491167</v>
      </c>
    </row>
    <row r="135" spans="1:21" x14ac:dyDescent="0.25">
      <c r="A135">
        <v>133</v>
      </c>
      <c r="B135">
        <v>0.11965101861822092</v>
      </c>
      <c r="C135">
        <v>0.75017577698804505</v>
      </c>
      <c r="D135">
        <v>0.12764695109773783</v>
      </c>
      <c r="E135">
        <v>0.77340169100819001</v>
      </c>
      <c r="F135">
        <v>0.62394728498005758</v>
      </c>
      <c r="G135">
        <v>0.54408749982199844</v>
      </c>
      <c r="H135">
        <v>0.19651066682119289</v>
      </c>
      <c r="I135">
        <v>0.91470098980174463</v>
      </c>
      <c r="J135">
        <v>0.17891396569351259</v>
      </c>
      <c r="K135">
        <v>0.78574303023773417</v>
      </c>
      <c r="L135">
        <v>0.51657739995043728</v>
      </c>
      <c r="M135">
        <v>0.80234574356310384</v>
      </c>
      <c r="N135">
        <v>0.11042415653446769</v>
      </c>
      <c r="O135">
        <v>0.83886865181506653</v>
      </c>
      <c r="P135">
        <v>0.24454448642946502</v>
      </c>
      <c r="Q135">
        <v>0.41254985958459001</v>
      </c>
      <c r="R135">
        <v>0.51063966594954513</v>
      </c>
      <c r="S135">
        <v>0.28737331992184423</v>
      </c>
      <c r="T135">
        <v>0.21286607263006996</v>
      </c>
      <c r="U135">
        <v>0.34641370092800416</v>
      </c>
    </row>
    <row r="136" spans="1:21" x14ac:dyDescent="0.25">
      <c r="A136">
        <v>134</v>
      </c>
      <c r="B136">
        <v>0.65898494570349886</v>
      </c>
      <c r="C136">
        <v>0.32096738525766</v>
      </c>
      <c r="D136">
        <v>0.54822996836154547</v>
      </c>
      <c r="E136">
        <v>1.3884412178967853E-2</v>
      </c>
      <c r="F136">
        <v>0.90020340337240534</v>
      </c>
      <c r="G136">
        <v>0.65412216488680319</v>
      </c>
      <c r="H136">
        <v>0.82422652144342745</v>
      </c>
      <c r="I136">
        <v>0.92924900739261473</v>
      </c>
      <c r="J136">
        <v>0.9543150034586021</v>
      </c>
      <c r="K136">
        <v>0.41413585165860045</v>
      </c>
      <c r="L136">
        <v>0.49312500756417266</v>
      </c>
      <c r="M136">
        <v>0.60213109787205177</v>
      </c>
      <c r="N136">
        <v>3.5756398061538519E-2</v>
      </c>
      <c r="O136">
        <v>0.7632478310810884</v>
      </c>
      <c r="P136">
        <v>0.88799256128588455</v>
      </c>
      <c r="Q136">
        <v>0.10056133887158691</v>
      </c>
      <c r="R136">
        <v>7.3546067168864138E-2</v>
      </c>
      <c r="S136">
        <v>0.36611205305690397</v>
      </c>
      <c r="T136">
        <v>0.68251596822578708</v>
      </c>
      <c r="U136">
        <v>0.5490867720617767</v>
      </c>
    </row>
    <row r="137" spans="1:21" x14ac:dyDescent="0.25">
      <c r="A137">
        <v>135</v>
      </c>
      <c r="B137">
        <v>0.85200896798024317</v>
      </c>
      <c r="C137">
        <v>0.63308164760029517</v>
      </c>
      <c r="D137">
        <v>0.56573795366388868</v>
      </c>
      <c r="E137">
        <v>0.93155274882012318</v>
      </c>
      <c r="F137">
        <v>0.34712615478726794</v>
      </c>
      <c r="G137">
        <v>0.35893145183978081</v>
      </c>
      <c r="H137">
        <v>0.96009868985997948</v>
      </c>
      <c r="I137">
        <v>0.32554918972770075</v>
      </c>
      <c r="J137">
        <v>0.2506904779221768</v>
      </c>
      <c r="K137">
        <v>3.1496430076032311E-2</v>
      </c>
      <c r="L137">
        <v>0.83484283733163345</v>
      </c>
      <c r="M137">
        <v>0.80901337998474876</v>
      </c>
      <c r="N137">
        <v>8.7200519737191229E-2</v>
      </c>
      <c r="O137">
        <v>0.85330503407378711</v>
      </c>
      <c r="P137">
        <v>0.2462227080199364</v>
      </c>
      <c r="Q137">
        <v>0.29992668447705739</v>
      </c>
      <c r="R137">
        <v>0.28094877135862273</v>
      </c>
      <c r="S137">
        <v>0.91870294995580992</v>
      </c>
      <c r="T137">
        <v>0.32926700450581614</v>
      </c>
      <c r="U137">
        <v>0.77182831259236462</v>
      </c>
    </row>
    <row r="138" spans="1:21" x14ac:dyDescent="0.25">
      <c r="A138">
        <v>136</v>
      </c>
      <c r="B138">
        <v>0.51022359395193373</v>
      </c>
      <c r="C138">
        <v>0.72796461249917632</v>
      </c>
      <c r="D138">
        <v>0.34248038845968276</v>
      </c>
      <c r="E138">
        <v>0.3574301053159199</v>
      </c>
      <c r="F138">
        <v>0.33137780567994057</v>
      </c>
      <c r="G138">
        <v>0.47828387342692724</v>
      </c>
      <c r="H138">
        <v>0.33969591693638801</v>
      </c>
      <c r="I138">
        <v>0.66871100478539058</v>
      </c>
      <c r="J138">
        <v>0.88899832983671234</v>
      </c>
      <c r="K138">
        <v>0.79413300142159482</v>
      </c>
      <c r="L138">
        <v>0.92645151913282775</v>
      </c>
      <c r="M138">
        <v>0.25639771045399495</v>
      </c>
      <c r="N138">
        <v>0.8440891346196393</v>
      </c>
      <c r="O138">
        <v>0.94373809356280169</v>
      </c>
      <c r="P138">
        <v>0.63557026418834894</v>
      </c>
      <c r="Q138">
        <v>0.10466462567991375</v>
      </c>
      <c r="R138">
        <v>6.1701847643485408E-2</v>
      </c>
      <c r="S138">
        <v>0.49966605713720202</v>
      </c>
      <c r="T138">
        <v>0.31879471599143638</v>
      </c>
      <c r="U138">
        <v>0.41017675712289403</v>
      </c>
    </row>
    <row r="139" spans="1:21" x14ac:dyDescent="0.25">
      <c r="A139">
        <v>137</v>
      </c>
      <c r="B139">
        <v>0.27390522088935265</v>
      </c>
      <c r="C139">
        <v>0.41925340913611819</v>
      </c>
      <c r="D139">
        <v>0.24161641700316983</v>
      </c>
      <c r="E139">
        <v>0.45305590225279824</v>
      </c>
      <c r="F139">
        <v>0.84792706014712826</v>
      </c>
      <c r="G139">
        <v>0.78119435449738983</v>
      </c>
      <c r="H139">
        <v>0.20309665965337809</v>
      </c>
      <c r="I139">
        <v>0.78149925875744208</v>
      </c>
      <c r="J139">
        <v>0.68192523213434342</v>
      </c>
      <c r="K139">
        <v>0.28395653093344642</v>
      </c>
      <c r="L139">
        <v>0.74573952356758211</v>
      </c>
      <c r="M139">
        <v>0.96516734279336802</v>
      </c>
      <c r="N139">
        <v>0.51539364784727515</v>
      </c>
      <c r="O139">
        <v>0.32896322645153919</v>
      </c>
      <c r="P139">
        <v>0.30091548579596195</v>
      </c>
      <c r="Q139">
        <v>0.14263788469677419</v>
      </c>
      <c r="R139">
        <v>0.49337071205292893</v>
      </c>
      <c r="S139">
        <v>0.1882470729078316</v>
      </c>
      <c r="T139">
        <v>0.74646548846657756</v>
      </c>
      <c r="U139">
        <v>0.1313319798925916</v>
      </c>
    </row>
    <row r="140" spans="1:21" x14ac:dyDescent="0.25">
      <c r="A140">
        <v>138</v>
      </c>
      <c r="B140">
        <v>0.12686773651427874</v>
      </c>
      <c r="C140">
        <v>0.81280282561632999</v>
      </c>
      <c r="D140">
        <v>0.97489894327405713</v>
      </c>
      <c r="E140">
        <v>0.58074560071298542</v>
      </c>
      <c r="F140">
        <v>0.26060062935189166</v>
      </c>
      <c r="G140">
        <v>0.61383814616801113</v>
      </c>
      <c r="H140">
        <v>0.73003156630041044</v>
      </c>
      <c r="I140">
        <v>0.67583108346914234</v>
      </c>
      <c r="J140">
        <v>0.88841216523617117</v>
      </c>
      <c r="K140">
        <v>0.40355223607003854</v>
      </c>
      <c r="L140">
        <v>0.14290389228376044</v>
      </c>
      <c r="M140">
        <v>0.68632480580576072</v>
      </c>
      <c r="N140">
        <v>0.49462203342234723</v>
      </c>
      <c r="O140">
        <v>0.54906949867809018</v>
      </c>
      <c r="P140">
        <v>6.4476090202923775E-2</v>
      </c>
      <c r="Q140">
        <v>0.32713261144013028</v>
      </c>
      <c r="R140">
        <v>0.23223492638086629</v>
      </c>
      <c r="S140">
        <v>7.4001301850372458E-2</v>
      </c>
      <c r="T140">
        <v>0.19419739404758607</v>
      </c>
      <c r="U140">
        <v>0.19738000990673132</v>
      </c>
    </row>
    <row r="141" spans="1:21" x14ac:dyDescent="0.25">
      <c r="A141">
        <v>139</v>
      </c>
      <c r="B141">
        <v>0.36723931443291735</v>
      </c>
      <c r="C141">
        <v>0.82932328929815746</v>
      </c>
      <c r="D141">
        <v>0.7324959137308884</v>
      </c>
      <c r="E141">
        <v>0.1353351355834933</v>
      </c>
      <c r="F141">
        <v>3.6770582756356696E-2</v>
      </c>
      <c r="G141">
        <v>0.78517852631106511</v>
      </c>
      <c r="H141">
        <v>0.30319811187578449</v>
      </c>
      <c r="I141">
        <v>0.41706968188492066</v>
      </c>
      <c r="J141">
        <v>0.72108021645718345</v>
      </c>
      <c r="K141">
        <v>0.40965493927728169</v>
      </c>
      <c r="L141">
        <v>0.92247508725465677</v>
      </c>
      <c r="M141">
        <v>0.17355247060652523</v>
      </c>
      <c r="N141">
        <v>3.8931458853295631E-2</v>
      </c>
      <c r="O141">
        <v>0.11371207450696597</v>
      </c>
      <c r="P141">
        <v>0.5806608467451686</v>
      </c>
      <c r="Q141">
        <v>0.24770143030293656</v>
      </c>
      <c r="R141">
        <v>0.15163903571218995</v>
      </c>
      <c r="S141">
        <v>0.36776884972967672</v>
      </c>
      <c r="T141">
        <v>0.89984241579700441</v>
      </c>
      <c r="U141">
        <v>7.2408433091020186E-3</v>
      </c>
    </row>
    <row r="142" spans="1:21" x14ac:dyDescent="0.25">
      <c r="A142">
        <v>140</v>
      </c>
      <c r="B142">
        <v>0.12769067789497535</v>
      </c>
      <c r="C142">
        <v>0.66839444100592527</v>
      </c>
      <c r="D142">
        <v>0.53027701997129939</v>
      </c>
      <c r="E142">
        <v>0.66231397717788454</v>
      </c>
      <c r="F142">
        <v>0.54109549240187471</v>
      </c>
      <c r="G142">
        <v>0.55506619216338215</v>
      </c>
      <c r="H142">
        <v>0.28415877082937202</v>
      </c>
      <c r="I142">
        <v>0.47971082320026337</v>
      </c>
      <c r="J142">
        <v>8.5706396515550676E-2</v>
      </c>
      <c r="K142">
        <v>0.90727801987463597</v>
      </c>
      <c r="L142">
        <v>0.630748094616842</v>
      </c>
      <c r="M142">
        <v>0.18376849913271642</v>
      </c>
      <c r="N142">
        <v>0.14909075718033993</v>
      </c>
      <c r="O142">
        <v>0.31675606129737943</v>
      </c>
      <c r="P142">
        <v>0.44971220819255842</v>
      </c>
      <c r="Q142">
        <v>0.35118909319388325</v>
      </c>
      <c r="R142">
        <v>0.16362035967661459</v>
      </c>
      <c r="S142">
        <v>0.47904967033323853</v>
      </c>
      <c r="T142">
        <v>0.47782374279590778</v>
      </c>
      <c r="U142">
        <v>0.68184085927355209</v>
      </c>
    </row>
    <row r="143" spans="1:21" x14ac:dyDescent="0.25">
      <c r="A143">
        <v>141</v>
      </c>
      <c r="B143">
        <v>0.23004157301702621</v>
      </c>
      <c r="C143">
        <v>0.54194032475987086</v>
      </c>
      <c r="D143">
        <v>0.62146440705328598</v>
      </c>
      <c r="E143">
        <v>0.9691283385319982</v>
      </c>
      <c r="F143">
        <v>0.35443997632069957</v>
      </c>
      <c r="G143">
        <v>0.52587738091254277</v>
      </c>
      <c r="H143">
        <v>0.98647004056089882</v>
      </c>
      <c r="I143">
        <v>2.7488935496187139E-2</v>
      </c>
      <c r="J143">
        <v>0.52030789386697629</v>
      </c>
      <c r="K143">
        <v>0.58360945222772109</v>
      </c>
      <c r="L143">
        <v>0.14171130775479002</v>
      </c>
      <c r="M143">
        <v>0.13131215052139122</v>
      </c>
      <c r="N143">
        <v>0.76299624543592848</v>
      </c>
      <c r="O143">
        <v>2.6183114914258399E-2</v>
      </c>
      <c r="P143">
        <v>0.8969003450466615</v>
      </c>
      <c r="Q143">
        <v>0.54049449964434082</v>
      </c>
      <c r="R143">
        <v>2.7421425711889214E-2</v>
      </c>
      <c r="S143">
        <v>0.87565313884421725</v>
      </c>
      <c r="T143">
        <v>0.92932887617514748</v>
      </c>
      <c r="U143">
        <v>0.77567565590555621</v>
      </c>
    </row>
    <row r="144" spans="1:21" x14ac:dyDescent="0.25">
      <c r="A144">
        <v>142</v>
      </c>
      <c r="B144">
        <v>2.9860012212546971E-2</v>
      </c>
      <c r="C144">
        <v>0.1539623314010905</v>
      </c>
      <c r="D144">
        <v>0.66801057492079075</v>
      </c>
      <c r="E144">
        <v>0.77610008930897578</v>
      </c>
      <c r="F144">
        <v>0.97156251598668675</v>
      </c>
      <c r="G144">
        <v>0.75564084362086703</v>
      </c>
      <c r="H144">
        <v>0.56166715824916569</v>
      </c>
      <c r="I144">
        <v>2.0999887543108109E-2</v>
      </c>
      <c r="J144">
        <v>0.45990596155128483</v>
      </c>
      <c r="K144">
        <v>0.66108998915905492</v>
      </c>
      <c r="L144">
        <v>0.28863933933328667</v>
      </c>
      <c r="M144">
        <v>0.23930867718030724</v>
      </c>
      <c r="N144">
        <v>0.81132257129093532</v>
      </c>
      <c r="O144">
        <v>0.31003515982604402</v>
      </c>
      <c r="P144">
        <v>0.35128116143844013</v>
      </c>
      <c r="Q144">
        <v>0.74663950116180278</v>
      </c>
      <c r="R144">
        <v>0.57806850217863115</v>
      </c>
      <c r="S144">
        <v>0.60210127299818339</v>
      </c>
      <c r="T144">
        <v>0.72641667667496312</v>
      </c>
      <c r="U144">
        <v>6.5364350708513763E-2</v>
      </c>
    </row>
    <row r="145" spans="1:21" x14ac:dyDescent="0.25">
      <c r="A145">
        <v>143</v>
      </c>
      <c r="B145">
        <v>0.69632203468368403</v>
      </c>
      <c r="C145">
        <v>2.3422734718439919E-2</v>
      </c>
      <c r="D145">
        <v>0.90824407310570243</v>
      </c>
      <c r="E145">
        <v>0.19704991599473254</v>
      </c>
      <c r="F145">
        <v>0.78094775814342299</v>
      </c>
      <c r="G145">
        <v>0.76156028137719489</v>
      </c>
      <c r="H145">
        <v>0.71656401299849648</v>
      </c>
      <c r="I145">
        <v>0.71356492443664132</v>
      </c>
      <c r="J145">
        <v>0.5121654377255842</v>
      </c>
      <c r="K145">
        <v>0.84057154593491745</v>
      </c>
      <c r="L145">
        <v>0.82522792654638533</v>
      </c>
      <c r="M145">
        <v>0.21952523002203916</v>
      </c>
      <c r="N145">
        <v>0.27723872845502306</v>
      </c>
      <c r="O145">
        <v>0.98886533427719225</v>
      </c>
      <c r="P145">
        <v>0.25391854553150672</v>
      </c>
      <c r="Q145">
        <v>0.93483777023679737</v>
      </c>
      <c r="R145">
        <v>0.14856259556162144</v>
      </c>
      <c r="S145">
        <v>0.38700578425987531</v>
      </c>
      <c r="T145">
        <v>0.21790219115384346</v>
      </c>
      <c r="U145">
        <v>0.28379960735189669</v>
      </c>
    </row>
    <row r="146" spans="1:21" x14ac:dyDescent="0.25">
      <c r="A146">
        <v>144</v>
      </c>
      <c r="B146">
        <v>0.51247363271691326</v>
      </c>
      <c r="C146">
        <v>8.6633177412904772E-2</v>
      </c>
      <c r="D146">
        <v>0.82509807571634131</v>
      </c>
      <c r="E146">
        <v>0.92800600875663175</v>
      </c>
      <c r="F146">
        <v>0.93205315160139257</v>
      </c>
      <c r="G146">
        <v>0.72510144364998408</v>
      </c>
      <c r="H146">
        <v>9.5439844805198959E-2</v>
      </c>
      <c r="I146">
        <v>0.34216294201854502</v>
      </c>
      <c r="J146">
        <v>0.62911690050426561</v>
      </c>
      <c r="K146">
        <v>0.82909898333563969</v>
      </c>
      <c r="L146">
        <v>5.1483390650136407E-2</v>
      </c>
      <c r="M146">
        <v>0.42459668742769452</v>
      </c>
      <c r="N146">
        <v>0.47932431661715924</v>
      </c>
      <c r="O146">
        <v>0.77353415157043615</v>
      </c>
      <c r="P146">
        <v>0.38614438028682319</v>
      </c>
      <c r="Q146">
        <v>0.30665205943819562</v>
      </c>
      <c r="R146">
        <v>0.7360009578075859</v>
      </c>
      <c r="S146">
        <v>0.74572590232252622</v>
      </c>
      <c r="T146">
        <v>0.84247868872667198</v>
      </c>
      <c r="U146">
        <v>0.50676167673094685</v>
      </c>
    </row>
    <row r="147" spans="1:21" x14ac:dyDescent="0.25">
      <c r="A147">
        <v>145</v>
      </c>
      <c r="B147">
        <v>0.99124646793011273</v>
      </c>
      <c r="C147">
        <v>5.9768870059742518E-2</v>
      </c>
      <c r="D147">
        <v>0.36651953472039889</v>
      </c>
      <c r="E147">
        <v>0.81908326717780877</v>
      </c>
      <c r="F147">
        <v>0.7023111597878231</v>
      </c>
      <c r="G147">
        <v>0.60067369068970322</v>
      </c>
      <c r="H147">
        <v>0.97973578953262042</v>
      </c>
      <c r="I147">
        <v>0.59611952138757651</v>
      </c>
      <c r="J147">
        <v>0.32375462985506243</v>
      </c>
      <c r="K147">
        <v>0.64556373083283614</v>
      </c>
      <c r="L147">
        <v>0.58033563954787337</v>
      </c>
      <c r="M147">
        <v>0.7432682129411825</v>
      </c>
      <c r="N147">
        <v>0.53590554129498913</v>
      </c>
      <c r="O147">
        <v>0.97673054947819971</v>
      </c>
      <c r="P147">
        <v>0.92089296199425075</v>
      </c>
      <c r="Q147">
        <v>0.67101542720457297</v>
      </c>
      <c r="R147">
        <v>0.22303565350335619</v>
      </c>
      <c r="S147">
        <v>0.1551705236115497</v>
      </c>
      <c r="T147">
        <v>0.85558599808361357</v>
      </c>
      <c r="U147">
        <v>0.92615704794665676</v>
      </c>
    </row>
    <row r="148" spans="1:21" x14ac:dyDescent="0.25">
      <c r="A148">
        <v>146</v>
      </c>
      <c r="B148">
        <v>0.70469439406845669</v>
      </c>
      <c r="C148">
        <v>0.88713293406356097</v>
      </c>
      <c r="D148">
        <v>0.9034201582984096</v>
      </c>
      <c r="E148">
        <v>0.98137683038819734</v>
      </c>
      <c r="F148">
        <v>0.50779704186043961</v>
      </c>
      <c r="G148">
        <v>0.42865571812810743</v>
      </c>
      <c r="H148">
        <v>0.55746536057837215</v>
      </c>
      <c r="I148">
        <v>0.55594417576130817</v>
      </c>
      <c r="J148">
        <v>0.6053986809147387</v>
      </c>
      <c r="K148">
        <v>0.63205754288290095</v>
      </c>
      <c r="L148">
        <v>0.28361740033303029</v>
      </c>
      <c r="M148">
        <v>0.68100696304676056</v>
      </c>
      <c r="N148">
        <v>7.9083885553107081E-2</v>
      </c>
      <c r="O148">
        <v>0.14766601063621398</v>
      </c>
      <c r="P148">
        <v>0.31857733162396773</v>
      </c>
      <c r="Q148">
        <v>0.18463203670133144</v>
      </c>
      <c r="R148">
        <v>0.34886721881443994</v>
      </c>
      <c r="S148">
        <v>0.67827517819786198</v>
      </c>
      <c r="T148">
        <v>0.24761963222956851</v>
      </c>
      <c r="U148">
        <v>0.38828149563494208</v>
      </c>
    </row>
    <row r="149" spans="1:21" x14ac:dyDescent="0.25">
      <c r="A149">
        <v>147</v>
      </c>
      <c r="B149">
        <v>0.91693706602420311</v>
      </c>
      <c r="C149">
        <v>0.35339583677081254</v>
      </c>
      <c r="D149">
        <v>0.21903905223545528</v>
      </c>
      <c r="E149">
        <v>0.9576331689236337</v>
      </c>
      <c r="F149">
        <v>0.98566006001334205</v>
      </c>
      <c r="G149">
        <v>8.9334630873349363E-2</v>
      </c>
      <c r="H149">
        <v>0.58442479911263234</v>
      </c>
      <c r="I149">
        <v>0.32809039527163808</v>
      </c>
      <c r="J149">
        <v>0.99847944546041512</v>
      </c>
      <c r="K149">
        <v>0.745523263749027</v>
      </c>
      <c r="L149">
        <v>0.85779522204692693</v>
      </c>
      <c r="M149">
        <v>0.98257347414254803</v>
      </c>
      <c r="N149">
        <v>0.1773079932207704</v>
      </c>
      <c r="O149">
        <v>8.5712180668153337E-2</v>
      </c>
      <c r="P149">
        <v>0.97793573817040969</v>
      </c>
      <c r="Q149">
        <v>0.14068807100255931</v>
      </c>
      <c r="R149">
        <v>0.41764461982119028</v>
      </c>
      <c r="S149">
        <v>0.84974140517179464</v>
      </c>
      <c r="T149">
        <v>0.18304621996426107</v>
      </c>
      <c r="U149">
        <v>0.75502941991193229</v>
      </c>
    </row>
    <row r="150" spans="1:21" x14ac:dyDescent="0.25">
      <c r="A150">
        <v>148</v>
      </c>
      <c r="B150">
        <v>1.859296334573024E-2</v>
      </c>
      <c r="C150">
        <v>0.90873060802830885</v>
      </c>
      <c r="D150">
        <v>0.32801955450501818</v>
      </c>
      <c r="E150">
        <v>3.2505275293464031E-2</v>
      </c>
      <c r="F150">
        <v>0.16121792901162824</v>
      </c>
      <c r="G150">
        <v>0.10630968443407784</v>
      </c>
      <c r="H150">
        <v>0.39400659051663034</v>
      </c>
      <c r="I150">
        <v>0.98502026084344529</v>
      </c>
      <c r="J150">
        <v>0.27913662750312107</v>
      </c>
      <c r="K150">
        <v>0.48309405042331477</v>
      </c>
      <c r="L150">
        <v>0.14668564764301184</v>
      </c>
      <c r="M150">
        <v>0.92076368519414409</v>
      </c>
      <c r="N150">
        <v>7.7981935091646859E-2</v>
      </c>
      <c r="O150">
        <v>7.7953536409153701E-2</v>
      </c>
      <c r="P150">
        <v>0.76940698010328412</v>
      </c>
      <c r="Q150">
        <v>0.56288398064344225</v>
      </c>
      <c r="R150">
        <v>0.11708821992021701</v>
      </c>
      <c r="S150">
        <v>0.37412466122209498</v>
      </c>
      <c r="T150">
        <v>0.64142856595770548</v>
      </c>
      <c r="U150">
        <v>0.81716146083176255</v>
      </c>
    </row>
    <row r="151" spans="1:21" x14ac:dyDescent="0.25">
      <c r="A151">
        <v>149</v>
      </c>
      <c r="B151">
        <v>0.54455269382595439</v>
      </c>
      <c r="C151">
        <v>0.19832817961558025</v>
      </c>
      <c r="D151">
        <v>0.36409725938051629</v>
      </c>
      <c r="E151">
        <v>0.1263798784580541</v>
      </c>
      <c r="F151">
        <v>0.54064409593905882</v>
      </c>
      <c r="G151">
        <v>0.19835039462252979</v>
      </c>
      <c r="H151">
        <v>0.68994329133370269</v>
      </c>
      <c r="I151">
        <v>0.92626550971078059</v>
      </c>
      <c r="J151">
        <v>0.15806714537602318</v>
      </c>
      <c r="K151">
        <v>5.237607633896868E-2</v>
      </c>
      <c r="L151">
        <v>0.7678505274359706</v>
      </c>
      <c r="M151">
        <v>0.18457562183254761</v>
      </c>
      <c r="N151">
        <v>0.70385651884773814</v>
      </c>
      <c r="O151">
        <v>0.98154171767601728</v>
      </c>
      <c r="P151">
        <v>0.4293835247094171</v>
      </c>
      <c r="Q151">
        <v>0.74522062204525685</v>
      </c>
      <c r="R151">
        <v>0.58299808478421244</v>
      </c>
      <c r="S151">
        <v>0.2733028157066073</v>
      </c>
      <c r="T151">
        <v>0.42350819220429203</v>
      </c>
      <c r="U151">
        <v>0.24187548627407196</v>
      </c>
    </row>
    <row r="152" spans="1:21" x14ac:dyDescent="0.25">
      <c r="A152">
        <v>150</v>
      </c>
      <c r="B152">
        <v>0.48329180155321061</v>
      </c>
      <c r="C152">
        <v>7.638426839941781E-2</v>
      </c>
      <c r="D152">
        <v>0.46607518303720985</v>
      </c>
      <c r="E152">
        <v>0.42949700956707648</v>
      </c>
      <c r="F152">
        <v>0.76135389930577446</v>
      </c>
      <c r="G152">
        <v>0.79592020193448199</v>
      </c>
      <c r="H152">
        <v>0.16498470556013212</v>
      </c>
      <c r="I152">
        <v>0.61218278292510675</v>
      </c>
      <c r="J152">
        <v>0.76518173228908193</v>
      </c>
      <c r="K152">
        <v>0.61574607768092449</v>
      </c>
      <c r="L152">
        <v>0.13353705505806679</v>
      </c>
      <c r="M152">
        <v>0.64329628060533328</v>
      </c>
      <c r="N152">
        <v>0.2504967315352733</v>
      </c>
      <c r="O152">
        <v>0.92451902481988957</v>
      </c>
      <c r="P152">
        <v>0.85507928519138687</v>
      </c>
      <c r="Q152">
        <v>0.39346722912816778</v>
      </c>
      <c r="R152">
        <v>0.24900434039919261</v>
      </c>
      <c r="S152">
        <v>0.84823391648242952</v>
      </c>
      <c r="T152">
        <v>0.16384826569156541</v>
      </c>
      <c r="U152">
        <v>0.43831982638868094</v>
      </c>
    </row>
    <row r="153" spans="1:21" x14ac:dyDescent="0.25">
      <c r="A153">
        <v>151</v>
      </c>
      <c r="B153">
        <v>0.26493099137503151</v>
      </c>
      <c r="C153">
        <v>0.52677255896226183</v>
      </c>
      <c r="D153">
        <v>0.54839098660714058</v>
      </c>
      <c r="E153">
        <v>0.52442212290135171</v>
      </c>
      <c r="F153">
        <v>0.10015600875900432</v>
      </c>
      <c r="G153">
        <v>0.52944581099578469</v>
      </c>
      <c r="H153">
        <v>0.27942094888934932</v>
      </c>
      <c r="I153">
        <v>0.73547314434974198</v>
      </c>
      <c r="J153">
        <v>0.80088660232823994</v>
      </c>
      <c r="K153">
        <v>0.63098773507419348</v>
      </c>
      <c r="L153">
        <v>0.46651742794075712</v>
      </c>
      <c r="M153">
        <v>0.23540983716971109</v>
      </c>
      <c r="N153">
        <v>0.99047580577047101</v>
      </c>
      <c r="O153">
        <v>0.48262779183561211</v>
      </c>
      <c r="P153">
        <v>0.18670851042032255</v>
      </c>
      <c r="Q153">
        <v>0.72718581636188073</v>
      </c>
      <c r="R153">
        <v>0.2033799797808773</v>
      </c>
      <c r="S153">
        <v>0.85936735311932488</v>
      </c>
      <c r="T153">
        <v>0.44324715907654211</v>
      </c>
      <c r="U153">
        <v>0.97487817715492575</v>
      </c>
    </row>
    <row r="154" spans="1:21" x14ac:dyDescent="0.25">
      <c r="A154">
        <v>152</v>
      </c>
      <c r="B154">
        <v>0.42992278406358242</v>
      </c>
      <c r="C154">
        <v>0.76063501107609732</v>
      </c>
      <c r="D154">
        <v>0.93877081725902656</v>
      </c>
      <c r="E154">
        <v>0.34731951212079859</v>
      </c>
      <c r="F154">
        <v>5.3521431558937849E-2</v>
      </c>
      <c r="G154">
        <v>0.1428439573583824</v>
      </c>
      <c r="H154">
        <v>0.30107431985314559</v>
      </c>
      <c r="I154">
        <v>0.11566455354163541</v>
      </c>
      <c r="J154">
        <v>6.5743032568645887E-2</v>
      </c>
      <c r="K154">
        <v>0.87102963178700632</v>
      </c>
      <c r="L154">
        <v>0.50453794561048859</v>
      </c>
      <c r="M154">
        <v>0.92606618068700208</v>
      </c>
      <c r="N154">
        <v>0.79968502245800099</v>
      </c>
      <c r="O154">
        <v>0.81919204776528498</v>
      </c>
      <c r="P154">
        <v>0.171402364189011</v>
      </c>
      <c r="Q154">
        <v>0.11875844116731082</v>
      </c>
      <c r="R154">
        <v>0.66617368656508091</v>
      </c>
      <c r="S154">
        <v>0.92960470999016653</v>
      </c>
      <c r="T154">
        <v>2.2296080936161866E-2</v>
      </c>
      <c r="U154">
        <v>0.544315993865641</v>
      </c>
    </row>
    <row r="155" spans="1:21" x14ac:dyDescent="0.25">
      <c r="A155">
        <v>153</v>
      </c>
      <c r="B155">
        <v>0.23826128893042675</v>
      </c>
      <c r="C155">
        <v>0.37785735493776795</v>
      </c>
      <c r="D155">
        <v>0.83422402474404667</v>
      </c>
      <c r="E155">
        <v>0.84833151163791243</v>
      </c>
      <c r="F155">
        <v>0.41978433656253689</v>
      </c>
      <c r="G155">
        <v>0.48649123348466983</v>
      </c>
      <c r="H155">
        <v>0.91812792954860356</v>
      </c>
      <c r="I155">
        <v>0.23226388869613057</v>
      </c>
      <c r="J155">
        <v>0.34039346281281979</v>
      </c>
      <c r="K155">
        <v>0.79888793165216576</v>
      </c>
      <c r="L155">
        <v>0.46482079457040304</v>
      </c>
      <c r="M155">
        <v>0.88468214075608209</v>
      </c>
      <c r="N155">
        <v>0.6469597372368936</v>
      </c>
      <c r="O155">
        <v>0.10486178333044993</v>
      </c>
      <c r="P155">
        <v>0.33291659750646962</v>
      </c>
      <c r="Q155">
        <v>0.3017435156744821</v>
      </c>
      <c r="R155">
        <v>0.27761509179112132</v>
      </c>
      <c r="S155">
        <v>0.67782491635456688</v>
      </c>
      <c r="T155">
        <v>0.3203489160423052</v>
      </c>
      <c r="U155">
        <v>0.39910599814034198</v>
      </c>
    </row>
    <row r="156" spans="1:21" x14ac:dyDescent="0.25">
      <c r="A156">
        <v>154</v>
      </c>
      <c r="B156">
        <v>0.42150325570289082</v>
      </c>
      <c r="C156">
        <v>0.72467595464311074</v>
      </c>
      <c r="D156">
        <v>0.82173208977983325</v>
      </c>
      <c r="E156">
        <v>3.9144691580426993E-2</v>
      </c>
      <c r="F156">
        <v>9.3744569066793293E-2</v>
      </c>
      <c r="G156">
        <v>0.93100669942755165</v>
      </c>
      <c r="H156">
        <v>0.91539881694479064</v>
      </c>
      <c r="I156">
        <v>0.73811569165609558</v>
      </c>
      <c r="J156">
        <v>0.34153041743611245</v>
      </c>
      <c r="K156">
        <v>0.1128210888332466</v>
      </c>
      <c r="L156">
        <v>0.37937876291272854</v>
      </c>
      <c r="M156">
        <v>0.63031545948986811</v>
      </c>
      <c r="N156">
        <v>0.99441162767613522</v>
      </c>
      <c r="O156">
        <v>0.1876447081626651</v>
      </c>
      <c r="P156">
        <v>0.48463020964001496</v>
      </c>
      <c r="Q156">
        <v>0.39626325280464275</v>
      </c>
      <c r="R156">
        <v>6.8243827724412398E-4</v>
      </c>
      <c r="S156">
        <v>0.4282108263569766</v>
      </c>
      <c r="T156">
        <v>0.92536726229671262</v>
      </c>
      <c r="U156">
        <v>0.53452064071770344</v>
      </c>
    </row>
    <row r="157" spans="1:21" x14ac:dyDescent="0.25">
      <c r="A157">
        <v>155</v>
      </c>
      <c r="B157">
        <v>0.21452484773376063</v>
      </c>
      <c r="C157">
        <v>0.56630322063657168</v>
      </c>
      <c r="D157">
        <v>0.68239697554446899</v>
      </c>
      <c r="E157">
        <v>0.54694884030462543</v>
      </c>
      <c r="F157">
        <v>0.25358207489248263</v>
      </c>
      <c r="G157">
        <v>0.70901313979491687</v>
      </c>
      <c r="H157">
        <v>0.82475965217929681</v>
      </c>
      <c r="I157">
        <v>0.66930968816286396</v>
      </c>
      <c r="J157">
        <v>0.41567091688778945</v>
      </c>
      <c r="K157">
        <v>0.38716336047190492</v>
      </c>
      <c r="L157">
        <v>1.0016196502085073E-2</v>
      </c>
      <c r="M157">
        <v>0.5558354132628327</v>
      </c>
      <c r="N157">
        <v>0.71709379971518672</v>
      </c>
      <c r="O157">
        <v>0.64820739407398698</v>
      </c>
      <c r="P157">
        <v>0.97202470353820858</v>
      </c>
      <c r="Q157">
        <v>0.84088776324487124</v>
      </c>
      <c r="R157">
        <v>0.24175176055064451</v>
      </c>
      <c r="S157">
        <v>2.3177811584692565E-2</v>
      </c>
      <c r="T157">
        <v>0.67601590167022607</v>
      </c>
      <c r="U157">
        <v>0.33184460360490498</v>
      </c>
    </row>
    <row r="158" spans="1:21" x14ac:dyDescent="0.25">
      <c r="A158">
        <v>156</v>
      </c>
      <c r="B158">
        <v>0.36797010019859933</v>
      </c>
      <c r="C158">
        <v>0.23797367485372867</v>
      </c>
      <c r="D158">
        <v>6.0324812488182999E-2</v>
      </c>
      <c r="E158">
        <v>0.40064047361091593</v>
      </c>
      <c r="F158">
        <v>0.55992575844372983</v>
      </c>
      <c r="G158">
        <v>0.62834928384125011</v>
      </c>
      <c r="H158">
        <v>0.69609915930439126</v>
      </c>
      <c r="I158">
        <v>0.9190075442692367</v>
      </c>
      <c r="J158">
        <v>0.34147270720764689</v>
      </c>
      <c r="K158">
        <v>0.21716596858000869</v>
      </c>
      <c r="L158">
        <v>0.898398820057283</v>
      </c>
      <c r="M158">
        <v>0.52804003636304131</v>
      </c>
      <c r="N158">
        <v>0.18286407411726024</v>
      </c>
      <c r="O158">
        <v>0.66603117940978374</v>
      </c>
      <c r="P158">
        <v>0.23821373350924002</v>
      </c>
      <c r="Q158">
        <v>0.28897481682417148</v>
      </c>
      <c r="R158">
        <v>0.26451784250918675</v>
      </c>
      <c r="S158">
        <v>0.95657836601628032</v>
      </c>
      <c r="T158">
        <v>0.68581890888526598</v>
      </c>
      <c r="U158">
        <v>0.20524866379021312</v>
      </c>
    </row>
    <row r="159" spans="1:21" x14ac:dyDescent="0.25">
      <c r="A159">
        <v>157</v>
      </c>
      <c r="B159">
        <v>0.18852421957146692</v>
      </c>
      <c r="C159">
        <v>0.16672122598465267</v>
      </c>
      <c r="D159">
        <v>0.55129512465300845</v>
      </c>
      <c r="E159">
        <v>0.74193376311733772</v>
      </c>
      <c r="F159">
        <v>3.3056590625452742E-2</v>
      </c>
      <c r="G159">
        <v>0.8670034507385731</v>
      </c>
      <c r="H159">
        <v>0.84101874393701892</v>
      </c>
      <c r="I159">
        <v>0.52735801511964109</v>
      </c>
      <c r="J159">
        <v>0.79689155508953657</v>
      </c>
      <c r="K159">
        <v>0.20899958395187213</v>
      </c>
      <c r="L159">
        <v>0.11960093872405553</v>
      </c>
      <c r="M159">
        <v>0.69555226091397238</v>
      </c>
      <c r="N159">
        <v>4.9705559500436536E-2</v>
      </c>
      <c r="O159">
        <v>7.057461736801951E-2</v>
      </c>
      <c r="P159">
        <v>0.16705424757855702</v>
      </c>
      <c r="Q159">
        <v>0.53531162337486382</v>
      </c>
      <c r="R159">
        <v>0.72579774650485263</v>
      </c>
      <c r="S159">
        <v>0.77125953944742953</v>
      </c>
      <c r="T159">
        <v>0.24433467915612361</v>
      </c>
      <c r="U159">
        <v>0.94918577604704168</v>
      </c>
    </row>
    <row r="160" spans="1:21" x14ac:dyDescent="0.25">
      <c r="A160">
        <v>158</v>
      </c>
      <c r="B160">
        <v>0.81926424055256675</v>
      </c>
      <c r="C160">
        <v>0.88123504149594067</v>
      </c>
      <c r="D160">
        <v>0.58692968489437725</v>
      </c>
      <c r="E160">
        <v>0.86377003709061428</v>
      </c>
      <c r="F160">
        <v>0.29370284947324787</v>
      </c>
      <c r="G160">
        <v>0.67103764395902887</v>
      </c>
      <c r="H160">
        <v>0.60352053485373003</v>
      </c>
      <c r="I160">
        <v>7.5184902614118698E-2</v>
      </c>
      <c r="J160">
        <v>0.29912772652831721</v>
      </c>
      <c r="K160">
        <v>0.69787648975725403</v>
      </c>
      <c r="L160">
        <v>0.86147549059088346</v>
      </c>
      <c r="M160">
        <v>0.55919223697490406</v>
      </c>
      <c r="N160">
        <v>0.45073388684452453</v>
      </c>
      <c r="O160">
        <v>9.163575361561449E-2</v>
      </c>
      <c r="P160">
        <v>0.68476074453095914</v>
      </c>
      <c r="Q160">
        <v>0.70656782796869155</v>
      </c>
      <c r="R160">
        <v>0.18948552702030508</v>
      </c>
      <c r="S160">
        <v>0.72829262406030626</v>
      </c>
      <c r="T160">
        <v>0.98209099979050496</v>
      </c>
      <c r="U160">
        <v>0.515545325471372</v>
      </c>
    </row>
    <row r="161" spans="1:21" x14ac:dyDescent="0.25">
      <c r="A161">
        <v>159</v>
      </c>
      <c r="B161">
        <v>0.95082883845557031</v>
      </c>
      <c r="C161">
        <v>0.2315394202194403</v>
      </c>
      <c r="D161">
        <v>0.64267478798389477</v>
      </c>
      <c r="E161">
        <v>0.42101836071636001</v>
      </c>
      <c r="F161">
        <v>0.79725269590902159</v>
      </c>
      <c r="G161">
        <v>0.18212805138847288</v>
      </c>
      <c r="H161">
        <v>0.58241049198277395</v>
      </c>
      <c r="I161">
        <v>0.70199202057304699</v>
      </c>
      <c r="J161">
        <v>0.34309208026891724</v>
      </c>
      <c r="K161">
        <v>0.88034597122059255</v>
      </c>
      <c r="L161">
        <v>0.30324199961659493</v>
      </c>
      <c r="M161">
        <v>9.913570237831415E-2</v>
      </c>
      <c r="N161">
        <v>0.81435673432627009</v>
      </c>
      <c r="O161">
        <v>0.51116986361732719</v>
      </c>
      <c r="P161">
        <v>8.9756100960220575E-2</v>
      </c>
      <c r="Q161">
        <v>0.62785907771364169</v>
      </c>
      <c r="R161">
        <v>0.75851910475469198</v>
      </c>
      <c r="S161">
        <v>0.16681258660004428</v>
      </c>
      <c r="T161">
        <v>0.66640573621406185</v>
      </c>
      <c r="U161">
        <v>5.9038542524735504E-2</v>
      </c>
    </row>
    <row r="162" spans="1:21" x14ac:dyDescent="0.25">
      <c r="A162">
        <v>160</v>
      </c>
      <c r="B162">
        <v>0.3139643870862181</v>
      </c>
      <c r="C162">
        <v>0.70273901180891629</v>
      </c>
      <c r="D162">
        <v>0.89723069573529646</v>
      </c>
      <c r="E162">
        <v>0.90957759396355975</v>
      </c>
      <c r="F162">
        <v>2.1835993137681475E-2</v>
      </c>
      <c r="G162">
        <v>0.25268725584251817</v>
      </c>
      <c r="H162">
        <v>0.85829887215171397</v>
      </c>
      <c r="I162">
        <v>0.42242178762260463</v>
      </c>
      <c r="J162">
        <v>8.4844746166702123E-2</v>
      </c>
      <c r="K162">
        <v>0.47538272500918199</v>
      </c>
      <c r="L162">
        <v>0.45469767075497725</v>
      </c>
      <c r="M162">
        <v>0.3071098909511667</v>
      </c>
      <c r="N162">
        <v>0.37119372040951282</v>
      </c>
      <c r="O162">
        <v>0.14829278228236742</v>
      </c>
      <c r="P162">
        <v>0.88120780243777319</v>
      </c>
      <c r="Q162">
        <v>0.55864833135587433</v>
      </c>
      <c r="R162">
        <v>1.6442664334190837E-3</v>
      </c>
      <c r="S162">
        <v>0.4584135642856122</v>
      </c>
      <c r="T162">
        <v>0.21158168181164072</v>
      </c>
      <c r="U162">
        <v>0.42687641049146663</v>
      </c>
    </row>
    <row r="163" spans="1:21" x14ac:dyDescent="0.25">
      <c r="A163">
        <v>161</v>
      </c>
      <c r="B163">
        <v>0.3885328007566502</v>
      </c>
      <c r="C163">
        <v>0.18665131617317332</v>
      </c>
      <c r="D163">
        <v>0.56746359642509336</v>
      </c>
      <c r="E163">
        <v>0.19569249833898894</v>
      </c>
      <c r="F163">
        <v>0.12704985687603676</v>
      </c>
      <c r="G163">
        <v>0.35830657053492487</v>
      </c>
      <c r="H163">
        <v>0.20624540008741832</v>
      </c>
      <c r="I163">
        <v>0.24626845777732531</v>
      </c>
      <c r="J163">
        <v>0.26513240734613275</v>
      </c>
      <c r="K163">
        <v>0.50028903695303306</v>
      </c>
      <c r="L163">
        <v>0.44278437513819857</v>
      </c>
      <c r="M163">
        <v>0.70623354228398716</v>
      </c>
      <c r="N163">
        <v>0.70377863088528936</v>
      </c>
      <c r="O163">
        <v>0.37820771458489677</v>
      </c>
      <c r="P163">
        <v>0.39915389661656153</v>
      </c>
      <c r="Q163">
        <v>0.67812633424932978</v>
      </c>
      <c r="R163">
        <v>7.5220919934978703E-2</v>
      </c>
      <c r="S163">
        <v>0.74273533459547281</v>
      </c>
      <c r="T163">
        <v>0.78713560796617088</v>
      </c>
      <c r="U163">
        <v>0.96096276072261899</v>
      </c>
    </row>
    <row r="164" spans="1:21" x14ac:dyDescent="0.25">
      <c r="A164">
        <v>162</v>
      </c>
      <c r="B164">
        <v>0.59740659624051151</v>
      </c>
      <c r="C164">
        <v>0.54784750773175395</v>
      </c>
      <c r="D164">
        <v>0.78265779729680052</v>
      </c>
      <c r="E164">
        <v>0.99751433164671721</v>
      </c>
      <c r="F164">
        <v>0.58279109643380167</v>
      </c>
      <c r="G164">
        <v>0.9056778526934639</v>
      </c>
      <c r="H164">
        <v>0.11486267992696497</v>
      </c>
      <c r="I164">
        <v>0.39427185255278641</v>
      </c>
      <c r="J164">
        <v>0.45261115953080555</v>
      </c>
      <c r="K164">
        <v>0.31290827638785057</v>
      </c>
      <c r="L164">
        <v>0.31277111097700594</v>
      </c>
      <c r="M164">
        <v>0.56678606876342208</v>
      </c>
      <c r="N164">
        <v>0.73040978660247635</v>
      </c>
      <c r="O164">
        <v>3.9804817858759112E-2</v>
      </c>
      <c r="P164">
        <v>0.35315997536385346</v>
      </c>
      <c r="Q164">
        <v>8.4380782876192661E-2</v>
      </c>
      <c r="R164">
        <v>0.95979049316866494</v>
      </c>
      <c r="S164">
        <v>9.4149467527342878E-2</v>
      </c>
      <c r="T164">
        <v>7.0752602411428889E-2</v>
      </c>
      <c r="U164">
        <v>0.82689348639140903</v>
      </c>
    </row>
    <row r="165" spans="1:21" x14ac:dyDescent="0.25">
      <c r="A165">
        <v>163</v>
      </c>
      <c r="B165">
        <v>0.99655026962451387</v>
      </c>
      <c r="C165">
        <v>0.48357773396067749</v>
      </c>
      <c r="D165">
        <v>0.57352243234054456</v>
      </c>
      <c r="E165">
        <v>0.26865996205357701</v>
      </c>
      <c r="F165">
        <v>2.9370113742412052E-2</v>
      </c>
      <c r="G165">
        <v>0.47706566026870778</v>
      </c>
      <c r="H165">
        <v>0.44592393045338286</v>
      </c>
      <c r="I165">
        <v>0.37645552633804114</v>
      </c>
      <c r="J165">
        <v>0.45678032812237945</v>
      </c>
      <c r="K165">
        <v>0.5475788610873451</v>
      </c>
      <c r="L165">
        <v>5.7913722924016753E-2</v>
      </c>
      <c r="M165">
        <v>0.62619052632930217</v>
      </c>
      <c r="N165">
        <v>0.92331220644375733</v>
      </c>
      <c r="O165">
        <v>0.30510185441507365</v>
      </c>
      <c r="P165">
        <v>0.20943247517528296</v>
      </c>
      <c r="Q165">
        <v>0.45142609586832982</v>
      </c>
      <c r="R165">
        <v>0.71721597634733936</v>
      </c>
      <c r="S165">
        <v>0.86620745557913015</v>
      </c>
      <c r="T165">
        <v>0.64262516410342618</v>
      </c>
      <c r="U165">
        <v>0.80271105320930491</v>
      </c>
    </row>
    <row r="166" spans="1:21" x14ac:dyDescent="0.25">
      <c r="A166">
        <v>164</v>
      </c>
      <c r="B166">
        <v>0.79474266029713458</v>
      </c>
      <c r="C166">
        <v>0.54787718552031706</v>
      </c>
      <c r="D166">
        <v>7.9614259223020456E-2</v>
      </c>
      <c r="E166">
        <v>0.70663751233242023</v>
      </c>
      <c r="F166">
        <v>0.8634938587386447</v>
      </c>
      <c r="G166">
        <v>0.49034531193075193</v>
      </c>
      <c r="H166">
        <v>0.376712127669518</v>
      </c>
      <c r="I166">
        <v>0.16425430070477365</v>
      </c>
      <c r="J166">
        <v>0.76344415482393413</v>
      </c>
      <c r="K166">
        <v>0.89932442436064819</v>
      </c>
      <c r="L166">
        <v>0.46718635204853953</v>
      </c>
      <c r="M166">
        <v>0.91443755646446068</v>
      </c>
      <c r="N166">
        <v>0.77991444203578464</v>
      </c>
      <c r="O166">
        <v>0.39315883555446618</v>
      </c>
      <c r="P166">
        <v>4.3413130720892035E-2</v>
      </c>
      <c r="Q166">
        <v>0.5318574724506071</v>
      </c>
      <c r="R166">
        <v>0.10770066126471711</v>
      </c>
      <c r="S166">
        <v>0.84161867717443362</v>
      </c>
      <c r="T166">
        <v>0.64070474311946235</v>
      </c>
      <c r="U166">
        <v>0.85992421077358383</v>
      </c>
    </row>
    <row r="167" spans="1:21" x14ac:dyDescent="0.25">
      <c r="A167">
        <v>165</v>
      </c>
      <c r="B167">
        <v>0.270437526499542</v>
      </c>
      <c r="C167">
        <v>0.24654529006477355</v>
      </c>
      <c r="D167">
        <v>0.10676948166483413</v>
      </c>
      <c r="E167">
        <v>0.86896006094259715</v>
      </c>
      <c r="F167">
        <v>0.46205568466128977</v>
      </c>
      <c r="G167">
        <v>0.43102094343516195</v>
      </c>
      <c r="H167">
        <v>0.3233207031211931</v>
      </c>
      <c r="I167">
        <v>0.8513902502845152</v>
      </c>
      <c r="J167">
        <v>0.89379214621001957</v>
      </c>
      <c r="K167">
        <v>0.1634221501779054</v>
      </c>
      <c r="L167">
        <v>0.78414840245082673</v>
      </c>
      <c r="M167">
        <v>0.82256640503123979</v>
      </c>
      <c r="N167">
        <v>6.9720184229351112E-2</v>
      </c>
      <c r="O167">
        <v>0.40990184786774031</v>
      </c>
      <c r="P167">
        <v>0.3432671582137381</v>
      </c>
      <c r="Q167">
        <v>0.999965830068831</v>
      </c>
      <c r="R167">
        <v>0.25413514998960474</v>
      </c>
      <c r="S167">
        <v>0.90450820580571722</v>
      </c>
      <c r="T167">
        <v>0.59235876410139721</v>
      </c>
      <c r="U167">
        <v>0.23623010676550682</v>
      </c>
    </row>
    <row r="168" spans="1:21" x14ac:dyDescent="0.25">
      <c r="A168">
        <v>166</v>
      </c>
      <c r="B168">
        <v>0.99982116187366898</v>
      </c>
      <c r="C168">
        <v>0.17899942690643766</v>
      </c>
      <c r="D168">
        <v>0.86061407401555723</v>
      </c>
      <c r="E168">
        <v>0.34844081356452672</v>
      </c>
      <c r="F168">
        <v>0.93145460678687453</v>
      </c>
      <c r="G168">
        <v>0.41699199643667795</v>
      </c>
      <c r="H168">
        <v>0.63468844867482788</v>
      </c>
      <c r="I168">
        <v>0.25084377060130425</v>
      </c>
      <c r="J168">
        <v>0.23946870183747571</v>
      </c>
      <c r="K168">
        <v>0.80649336611009348</v>
      </c>
      <c r="L168">
        <v>2.648939780122106E-2</v>
      </c>
      <c r="M168">
        <v>0.42052966527472435</v>
      </c>
      <c r="N168">
        <v>0.11441955309252805</v>
      </c>
      <c r="O168">
        <v>0.67246586378262463</v>
      </c>
      <c r="P168">
        <v>0.48835837173745777</v>
      </c>
      <c r="Q168">
        <v>0.39559766959766218</v>
      </c>
      <c r="R168">
        <v>0.39796794154484783</v>
      </c>
      <c r="S168">
        <v>0.34529757358213864</v>
      </c>
      <c r="T168">
        <v>0.11445635691887279</v>
      </c>
      <c r="U168">
        <v>0.38898963004910159</v>
      </c>
    </row>
    <row r="169" spans="1:21" x14ac:dyDescent="0.25">
      <c r="A169">
        <v>167</v>
      </c>
      <c r="B169">
        <v>0.1476306796805642</v>
      </c>
      <c r="C169">
        <v>0.8814051738398192</v>
      </c>
      <c r="D169">
        <v>0.11052258346860233</v>
      </c>
      <c r="E169">
        <v>0.71056640650836878</v>
      </c>
      <c r="F169">
        <v>0.97426435841628289</v>
      </c>
      <c r="G169">
        <v>0.44865567609942891</v>
      </c>
      <c r="H169">
        <v>3.1194508524498676E-2</v>
      </c>
      <c r="I169">
        <v>0.13109692792931993</v>
      </c>
      <c r="J169">
        <v>0.48607641557409842</v>
      </c>
      <c r="K169">
        <v>0.874867684628575</v>
      </c>
      <c r="L169">
        <v>0.9124827636142494</v>
      </c>
      <c r="M169">
        <v>0.5184041824088339</v>
      </c>
      <c r="N169">
        <v>5.4203252775782751E-2</v>
      </c>
      <c r="O169">
        <v>0.17183129303841493</v>
      </c>
      <c r="P169">
        <v>0.97542621917235284</v>
      </c>
      <c r="Q169">
        <v>5.4747229189451518E-2</v>
      </c>
      <c r="R169">
        <v>0.94110854115954012</v>
      </c>
      <c r="S169">
        <v>0.89220364073945113</v>
      </c>
      <c r="T169">
        <v>0.85528148559182093</v>
      </c>
      <c r="U169">
        <v>0.22172780824586358</v>
      </c>
    </row>
    <row r="170" spans="1:21" x14ac:dyDescent="0.25">
      <c r="A170">
        <v>168</v>
      </c>
      <c r="B170">
        <v>0.51703731298433553</v>
      </c>
      <c r="C170">
        <v>0.89763510239945621</v>
      </c>
      <c r="D170">
        <v>0.76177573882647032</v>
      </c>
      <c r="E170">
        <v>0.44997401792288727</v>
      </c>
      <c r="F170">
        <v>0.83453411141295963</v>
      </c>
      <c r="G170">
        <v>0.83310749045454457</v>
      </c>
      <c r="H170">
        <v>4.1301569881633249E-2</v>
      </c>
      <c r="I170">
        <v>0.42923283969138648</v>
      </c>
      <c r="J170">
        <v>0.62732620997809696</v>
      </c>
      <c r="K170">
        <v>0.83637635466775873</v>
      </c>
      <c r="L170">
        <v>0.2152269118692729</v>
      </c>
      <c r="M170">
        <v>0.17786770521042961</v>
      </c>
      <c r="N170">
        <v>0.853706257598148</v>
      </c>
      <c r="O170">
        <v>0.71493169972312565</v>
      </c>
      <c r="P170">
        <v>7.6319572493512844E-2</v>
      </c>
      <c r="Q170">
        <v>0.78274817077656533</v>
      </c>
      <c r="R170">
        <v>0.81046921598738497</v>
      </c>
      <c r="S170">
        <v>0.44114341002477619</v>
      </c>
      <c r="T170">
        <v>0.74154479482059976</v>
      </c>
      <c r="U170">
        <v>0.20499003490210965</v>
      </c>
    </row>
    <row r="171" spans="1:21" x14ac:dyDescent="0.25">
      <c r="A171">
        <v>169</v>
      </c>
      <c r="B171">
        <v>0.44022170055841592</v>
      </c>
      <c r="C171">
        <v>0.3067121017050134</v>
      </c>
      <c r="D171">
        <v>0.47502897449633052</v>
      </c>
      <c r="E171">
        <v>9.3045475578243053E-2</v>
      </c>
      <c r="F171">
        <v>0.54895118806523246</v>
      </c>
      <c r="G171">
        <v>0.72063768947810924</v>
      </c>
      <c r="H171">
        <v>0.31372734739080421</v>
      </c>
      <c r="I171">
        <v>0.55171869805535034</v>
      </c>
      <c r="J171">
        <v>0.5327220939794588</v>
      </c>
      <c r="K171">
        <v>2.8871369998332952E-2</v>
      </c>
      <c r="L171">
        <v>7.7040151747884922E-2</v>
      </c>
      <c r="M171">
        <v>0.83174489733979318</v>
      </c>
      <c r="N171">
        <v>0.74082625277481862</v>
      </c>
      <c r="O171">
        <v>0.98396499716010144</v>
      </c>
      <c r="P171">
        <v>0.38740417895369772</v>
      </c>
      <c r="Q171">
        <v>0.31185267173451692</v>
      </c>
      <c r="R171">
        <v>0.69261684983652838</v>
      </c>
      <c r="S171">
        <v>0.46006975057824206</v>
      </c>
      <c r="T171">
        <v>0.51439862119926305</v>
      </c>
      <c r="U171">
        <v>0.54942188765249167</v>
      </c>
    </row>
    <row r="172" spans="1:21" x14ac:dyDescent="0.25">
      <c r="A172">
        <v>170</v>
      </c>
      <c r="B172">
        <v>0.37007452665700291</v>
      </c>
      <c r="C172">
        <v>0.15596577211067486</v>
      </c>
      <c r="D172">
        <v>0.95672581372699828</v>
      </c>
      <c r="E172">
        <v>0.34165460180994778</v>
      </c>
      <c r="F172">
        <v>0.9910700601763196</v>
      </c>
      <c r="G172">
        <v>0.30227419634209607</v>
      </c>
      <c r="H172">
        <v>0.40772987903391567</v>
      </c>
      <c r="I172">
        <v>0.21281904099558524</v>
      </c>
      <c r="J172">
        <v>0.22145139154572302</v>
      </c>
      <c r="K172">
        <v>0.680840405824787</v>
      </c>
      <c r="L172">
        <v>0.91251245126276648</v>
      </c>
      <c r="M172">
        <v>0.81265170323682145</v>
      </c>
      <c r="N172">
        <v>0.7501476188570928</v>
      </c>
      <c r="O172">
        <v>9.5284731254495547E-2</v>
      </c>
      <c r="P172">
        <v>0.95407393084367076</v>
      </c>
      <c r="Q172">
        <v>0.97286207492122045</v>
      </c>
      <c r="R172">
        <v>0.13745825583173854</v>
      </c>
      <c r="S172">
        <v>0.54489114183581933</v>
      </c>
      <c r="T172">
        <v>0.72684745696974318</v>
      </c>
      <c r="U172">
        <v>0.80656409648749072</v>
      </c>
    </row>
    <row r="173" spans="1:21" x14ac:dyDescent="0.25">
      <c r="A173">
        <v>171</v>
      </c>
      <c r="B173">
        <v>0.63676759542455974</v>
      </c>
      <c r="C173">
        <v>0.83908941524712422</v>
      </c>
      <c r="D173">
        <v>0.13840682695623485</v>
      </c>
      <c r="E173">
        <v>0.61330343361824924</v>
      </c>
      <c r="F173">
        <v>4.2692822190546487E-3</v>
      </c>
      <c r="G173">
        <v>0.39601172604164248</v>
      </c>
      <c r="H173">
        <v>0.18568431610527636</v>
      </c>
      <c r="I173">
        <v>0.36802513428759376</v>
      </c>
      <c r="J173">
        <v>0.29037690724435783</v>
      </c>
      <c r="K173">
        <v>0.43069339798692408</v>
      </c>
      <c r="L173">
        <v>0.42519398226467509</v>
      </c>
      <c r="M173">
        <v>0.26181779919361969</v>
      </c>
      <c r="N173">
        <v>0.86860484542508587</v>
      </c>
      <c r="O173">
        <v>0.31774617405118222</v>
      </c>
      <c r="P173">
        <v>9.1564538390986883E-4</v>
      </c>
      <c r="Q173">
        <v>0.24514902294942242</v>
      </c>
      <c r="R173">
        <v>0.85547091629862071</v>
      </c>
      <c r="S173">
        <v>0.27333997679967936</v>
      </c>
      <c r="T173">
        <v>0.71077301140398941</v>
      </c>
      <c r="U173">
        <v>0.31277292586433192</v>
      </c>
    </row>
    <row r="174" spans="1:21" x14ac:dyDescent="0.25">
      <c r="A174">
        <v>172</v>
      </c>
      <c r="B174">
        <v>0.68715798740815437</v>
      </c>
      <c r="C174">
        <v>0.11370308598271084</v>
      </c>
      <c r="D174">
        <v>0.24820320274945029</v>
      </c>
      <c r="E174">
        <v>0.67552860642169943</v>
      </c>
      <c r="F174">
        <v>0.50246890595105587</v>
      </c>
      <c r="G174">
        <v>0.27844369008650838</v>
      </c>
      <c r="H174">
        <v>0.6367792496349749</v>
      </c>
      <c r="I174">
        <v>0.13641107490843574</v>
      </c>
      <c r="J174">
        <v>0.47089591760245519</v>
      </c>
      <c r="K174">
        <v>0.29729527275764944</v>
      </c>
      <c r="L174">
        <v>0.17364188852533147</v>
      </c>
      <c r="M174">
        <v>0.50951571873709955</v>
      </c>
      <c r="N174">
        <v>0.33028912153096934</v>
      </c>
      <c r="O174">
        <v>0.24818300261196047</v>
      </c>
      <c r="P174">
        <v>0.36543338843649592</v>
      </c>
      <c r="Q174">
        <v>0.29143945081759903</v>
      </c>
      <c r="R174">
        <v>0.67449628114112725</v>
      </c>
      <c r="S174">
        <v>0.45052691955809387</v>
      </c>
      <c r="T174">
        <v>0.38576628404900115</v>
      </c>
      <c r="U174">
        <v>1.881930046453073E-2</v>
      </c>
    </row>
    <row r="175" spans="1:21" x14ac:dyDescent="0.25">
      <c r="A175">
        <v>173</v>
      </c>
      <c r="B175">
        <v>0.67270806140845441</v>
      </c>
      <c r="C175">
        <v>0.61216042156261019</v>
      </c>
      <c r="D175">
        <v>0.10778586772711862</v>
      </c>
      <c r="E175">
        <v>0.75218649850222707</v>
      </c>
      <c r="F175">
        <v>0.48800278434145739</v>
      </c>
      <c r="G175">
        <v>0.81694127364585079</v>
      </c>
      <c r="H175">
        <v>0.81101216901372553</v>
      </c>
      <c r="I175">
        <v>6.6862136762821933E-2</v>
      </c>
      <c r="J175">
        <v>0.80187637853410298</v>
      </c>
      <c r="K175">
        <v>0.17166472014704315</v>
      </c>
      <c r="L175">
        <v>0.32104204691369542</v>
      </c>
      <c r="M175">
        <v>0.97973775720302037</v>
      </c>
      <c r="N175">
        <v>0.40721669161881158</v>
      </c>
      <c r="O175">
        <v>0.74544278219318727</v>
      </c>
      <c r="P175">
        <v>0.65480049833497689</v>
      </c>
      <c r="Q175">
        <v>0.69543633107310154</v>
      </c>
      <c r="R175">
        <v>0.58552899396041891</v>
      </c>
      <c r="S175">
        <v>0.71437109764834905</v>
      </c>
      <c r="T175">
        <v>0.93777020653146836</v>
      </c>
      <c r="U175">
        <v>0.13880565192368577</v>
      </c>
    </row>
    <row r="176" spans="1:21" x14ac:dyDescent="0.25">
      <c r="A176">
        <v>174</v>
      </c>
      <c r="B176">
        <v>0.36246625969005919</v>
      </c>
      <c r="C176">
        <v>0.20298298586168606</v>
      </c>
      <c r="D176">
        <v>0.45133156683064879</v>
      </c>
      <c r="E176">
        <v>0.83274889849421285</v>
      </c>
      <c r="F176">
        <v>0.38645727059400348</v>
      </c>
      <c r="G176">
        <v>0.82716129574349506</v>
      </c>
      <c r="H176">
        <v>0.66730079601804526</v>
      </c>
      <c r="I176">
        <v>0.12455940129531395</v>
      </c>
      <c r="J176">
        <v>0.95482268660762148</v>
      </c>
      <c r="K176">
        <v>0.35844004994651524</v>
      </c>
      <c r="L176">
        <v>0.47213333643959832</v>
      </c>
      <c r="M176">
        <v>0.50326757803330002</v>
      </c>
      <c r="N176">
        <v>0.17445364352048642</v>
      </c>
      <c r="O176">
        <v>0.53477719549870351</v>
      </c>
      <c r="P176">
        <v>0.9413158145781042</v>
      </c>
      <c r="Q176">
        <v>5.9064683932954498E-2</v>
      </c>
      <c r="R176">
        <v>0.80527137562855988</v>
      </c>
      <c r="S176">
        <v>0.59174174488047382</v>
      </c>
      <c r="T176">
        <v>0.87077663733109922</v>
      </c>
      <c r="U176">
        <v>0.37396955360978601</v>
      </c>
    </row>
    <row r="177" spans="1:21" x14ac:dyDescent="0.25">
      <c r="A177">
        <v>175</v>
      </c>
      <c r="B177">
        <v>0.52276835380716991</v>
      </c>
      <c r="C177">
        <v>0.67232019827831757</v>
      </c>
      <c r="D177">
        <v>0.65318112327074385</v>
      </c>
      <c r="E177">
        <v>0.65287522931698461</v>
      </c>
      <c r="F177">
        <v>0.45286022728922659</v>
      </c>
      <c r="G177">
        <v>0.44102328496343413</v>
      </c>
      <c r="H177">
        <v>0.59013034548559973</v>
      </c>
      <c r="I177">
        <v>0.24176071170924551</v>
      </c>
      <c r="J177">
        <v>4.4432717197034677E-2</v>
      </c>
      <c r="K177">
        <v>0.73115187492142986</v>
      </c>
      <c r="L177">
        <v>0.88367481704581152</v>
      </c>
      <c r="M177">
        <v>0.46893545895516642</v>
      </c>
      <c r="N177">
        <v>0.87379327037841859</v>
      </c>
      <c r="O177">
        <v>0.53775632935672846</v>
      </c>
      <c r="P177">
        <v>0.15892416863066128</v>
      </c>
      <c r="Q177">
        <v>0.16056468601238549</v>
      </c>
      <c r="R177">
        <v>0.34171473658663443</v>
      </c>
      <c r="S177">
        <v>0.89017867654393168</v>
      </c>
      <c r="T177">
        <v>0.4381955473416268</v>
      </c>
      <c r="U177">
        <v>0.33623848606230933</v>
      </c>
    </row>
    <row r="178" spans="1:21" x14ac:dyDescent="0.25">
      <c r="A178">
        <v>176</v>
      </c>
      <c r="B178">
        <v>0.87574674814644848</v>
      </c>
      <c r="C178">
        <v>0.30132266195907231</v>
      </c>
      <c r="D178">
        <v>0.35921255379000527</v>
      </c>
      <c r="E178">
        <v>0.87706758205678059</v>
      </c>
      <c r="F178">
        <v>0.2721381005727741</v>
      </c>
      <c r="G178">
        <v>0.98579290900151961</v>
      </c>
      <c r="H178">
        <v>0.79826586982446845</v>
      </c>
      <c r="I178">
        <v>0.73435356629724335</v>
      </c>
      <c r="J178">
        <v>0.13922427220768974</v>
      </c>
      <c r="K178">
        <v>0.57707234370009886</v>
      </c>
      <c r="L178">
        <v>0.25270153009059459</v>
      </c>
      <c r="M178">
        <v>0.56445650067566611</v>
      </c>
      <c r="N178">
        <v>0.7726595649815533</v>
      </c>
      <c r="O178">
        <v>0.26666524100644229</v>
      </c>
      <c r="P178">
        <v>0.2328015439909914</v>
      </c>
      <c r="Q178">
        <v>0.90233947687569671</v>
      </c>
      <c r="R178">
        <v>0.73116593648621331</v>
      </c>
      <c r="S178">
        <v>0.12233068017963467</v>
      </c>
      <c r="T178">
        <v>0.18482293231990221</v>
      </c>
      <c r="U178">
        <v>0.23027118428916538</v>
      </c>
    </row>
    <row r="179" spans="1:21" x14ac:dyDescent="0.25">
      <c r="A179">
        <v>177</v>
      </c>
      <c r="B179">
        <v>2.0285245653437478E-2</v>
      </c>
      <c r="C179">
        <v>0.59211574635609843</v>
      </c>
      <c r="D179">
        <v>0.38581214673452369</v>
      </c>
      <c r="E179">
        <v>0.409685314066631</v>
      </c>
      <c r="F179">
        <v>0.78672717225844835</v>
      </c>
      <c r="G179">
        <v>0.88010975258743773</v>
      </c>
      <c r="H179">
        <v>0.17581448083058171</v>
      </c>
      <c r="I179">
        <v>0.54391717115375293</v>
      </c>
      <c r="J179">
        <v>0.39510797266862507</v>
      </c>
      <c r="K179">
        <v>0.96160576895683647</v>
      </c>
      <c r="L179">
        <v>0.14562918088899268</v>
      </c>
      <c r="M179">
        <v>0.81152940791977568</v>
      </c>
      <c r="N179">
        <v>0.344646006989896</v>
      </c>
      <c r="O179">
        <v>0.39164931138629822</v>
      </c>
      <c r="P179">
        <v>0.10974861655210133</v>
      </c>
      <c r="Q179">
        <v>0.18040335479576042</v>
      </c>
      <c r="R179">
        <v>0.31852333504685038</v>
      </c>
      <c r="S179">
        <v>0.2780782462718483</v>
      </c>
      <c r="T179">
        <v>8.3911730156604136E-2</v>
      </c>
      <c r="U179">
        <v>0.94476056166230027</v>
      </c>
    </row>
    <row r="180" spans="1:21" x14ac:dyDescent="0.25">
      <c r="A180">
        <v>178</v>
      </c>
      <c r="B180">
        <v>0.71147189372884778</v>
      </c>
      <c r="C180">
        <v>0.75649707590857229</v>
      </c>
      <c r="D180">
        <v>0.90081302659212792</v>
      </c>
      <c r="E180">
        <v>0.59926815260414412</v>
      </c>
      <c r="F180">
        <v>0.85986596469105181</v>
      </c>
      <c r="G180">
        <v>0.74118016225588157</v>
      </c>
      <c r="H180">
        <v>0.48712999237445054</v>
      </c>
      <c r="I180">
        <v>0.98881475339848235</v>
      </c>
      <c r="J180">
        <v>0.1785654563353205</v>
      </c>
      <c r="K180">
        <v>0.74967603967681851</v>
      </c>
      <c r="L180">
        <v>2.5894739440698977E-2</v>
      </c>
      <c r="M180">
        <v>0.1513694910081349</v>
      </c>
      <c r="N180">
        <v>0.91543414888436137</v>
      </c>
      <c r="O180">
        <v>1.5102703332753542E-2</v>
      </c>
      <c r="P180">
        <v>0.9599405128296008</v>
      </c>
      <c r="Q180">
        <v>0.4945506674073985</v>
      </c>
      <c r="R180">
        <v>0.79028954127439155</v>
      </c>
      <c r="S180">
        <v>0.58367357499847294</v>
      </c>
      <c r="T180">
        <v>2.4694468118317658E-2</v>
      </c>
      <c r="U180">
        <v>0.52116163788209535</v>
      </c>
    </row>
    <row r="181" spans="1:21" x14ac:dyDescent="0.25">
      <c r="A181">
        <v>179</v>
      </c>
      <c r="B181">
        <v>0.54555506624528149</v>
      </c>
      <c r="C181">
        <v>0.15191352331637287</v>
      </c>
      <c r="D181">
        <v>0.7395989442355162</v>
      </c>
      <c r="E181">
        <v>0.97251123863930466</v>
      </c>
      <c r="F181">
        <v>0.18695794304836899</v>
      </c>
      <c r="G181">
        <v>0.47243117081539587</v>
      </c>
      <c r="H181">
        <v>0.38943619921962291</v>
      </c>
      <c r="I181">
        <v>0.83723272538583249</v>
      </c>
      <c r="J181">
        <v>3.1742726919245179E-2</v>
      </c>
      <c r="K181">
        <v>0.94755029254907552</v>
      </c>
      <c r="L181">
        <v>2.4288408149073959E-2</v>
      </c>
      <c r="M181">
        <v>0.52347773180160573</v>
      </c>
      <c r="N181">
        <v>0.18823836609058375</v>
      </c>
      <c r="O181">
        <v>0.56453389121723685</v>
      </c>
      <c r="P181">
        <v>0.88854292993628636</v>
      </c>
      <c r="Q181">
        <v>0.76712191025808618</v>
      </c>
      <c r="R181">
        <v>0.16363556152972158</v>
      </c>
      <c r="S181">
        <v>0.9618815582861997</v>
      </c>
      <c r="T181">
        <v>0.77830017086039782</v>
      </c>
      <c r="U181">
        <v>0.36141183530006948</v>
      </c>
    </row>
    <row r="182" spans="1:21" x14ac:dyDescent="0.25">
      <c r="A182">
        <v>180</v>
      </c>
      <c r="B182">
        <v>0.21688369694611564</v>
      </c>
      <c r="C182">
        <v>0.14026723831530052</v>
      </c>
      <c r="D182">
        <v>0.97632026929499105</v>
      </c>
      <c r="E182">
        <v>0.36524699247102732</v>
      </c>
      <c r="F182">
        <v>0.26728143057625475</v>
      </c>
      <c r="G182">
        <v>8.3559959187038402E-2</v>
      </c>
      <c r="H182">
        <v>0.4241675871655195</v>
      </c>
      <c r="I182">
        <v>0.19601030927552232</v>
      </c>
      <c r="J182">
        <v>0.70651214393817852</v>
      </c>
      <c r="K182">
        <v>0.38700806316103886</v>
      </c>
      <c r="L182">
        <v>0.7782198661408426</v>
      </c>
      <c r="M182">
        <v>1.0963589462291701E-3</v>
      </c>
      <c r="N182">
        <v>0.80805433540992788</v>
      </c>
      <c r="O182">
        <v>0.19081810402593757</v>
      </c>
      <c r="P182">
        <v>0.807579530651233</v>
      </c>
      <c r="Q182">
        <v>0.99994148116604631</v>
      </c>
      <c r="R182">
        <v>0.52923592657097807</v>
      </c>
      <c r="S182">
        <v>0.2639784025058769</v>
      </c>
      <c r="T182">
        <v>0.17094304964122298</v>
      </c>
      <c r="U182">
        <v>0.61070883344341653</v>
      </c>
    </row>
    <row r="183" spans="1:21" x14ac:dyDescent="0.25">
      <c r="A183">
        <v>181</v>
      </c>
      <c r="B183">
        <v>0.97341776970691063</v>
      </c>
      <c r="C183">
        <v>0.31587938231672386</v>
      </c>
      <c r="D183">
        <v>0.45333798644815726</v>
      </c>
      <c r="E183">
        <v>0.64654771221894625</v>
      </c>
      <c r="F183">
        <v>0.7978821906367084</v>
      </c>
      <c r="G183">
        <v>0.56500206720265567</v>
      </c>
      <c r="H183">
        <v>0.96175260645770977</v>
      </c>
      <c r="I183">
        <v>0.23526633574257705</v>
      </c>
      <c r="J183">
        <v>0.45336369364923268</v>
      </c>
      <c r="K183">
        <v>0.88797986860584222</v>
      </c>
      <c r="L183">
        <v>0.27704862677657971</v>
      </c>
      <c r="M183">
        <v>0.57797639778035759</v>
      </c>
      <c r="N183">
        <v>0.52924468094718335</v>
      </c>
      <c r="O183">
        <v>0.6977688752347726</v>
      </c>
      <c r="P183">
        <v>0.24235797000230885</v>
      </c>
      <c r="Q183">
        <v>0.94054905919881482</v>
      </c>
      <c r="R183">
        <v>0.15273760772794209</v>
      </c>
      <c r="S183">
        <v>0.43852403470752677</v>
      </c>
      <c r="T183">
        <v>2.7709845971910951E-2</v>
      </c>
      <c r="U183">
        <v>0.88593889736439468</v>
      </c>
    </row>
    <row r="184" spans="1:21" x14ac:dyDescent="0.25">
      <c r="A184">
        <v>182</v>
      </c>
      <c r="B184">
        <v>0.13156277689521723</v>
      </c>
      <c r="C184">
        <v>0.59386023366619067</v>
      </c>
      <c r="D184">
        <v>0.37849693075052837</v>
      </c>
      <c r="E184">
        <v>0.58514878044404317</v>
      </c>
      <c r="F184">
        <v>0.79859173681105244</v>
      </c>
      <c r="G184">
        <v>0.38332503438157595</v>
      </c>
      <c r="H184">
        <v>0.82521612154116597</v>
      </c>
      <c r="I184">
        <v>0.37505212270189991</v>
      </c>
      <c r="J184">
        <v>0.57128504864843932</v>
      </c>
      <c r="K184">
        <v>0.72162668345531333</v>
      </c>
      <c r="L184">
        <v>0.60355209870595417</v>
      </c>
      <c r="M184">
        <v>0.91412989456385185</v>
      </c>
      <c r="N184">
        <v>0.44818036341400536</v>
      </c>
      <c r="O184">
        <v>0.23032449632907515</v>
      </c>
      <c r="P184">
        <v>7.4730734840026791E-2</v>
      </c>
      <c r="Q184">
        <v>0.78673420551871565</v>
      </c>
      <c r="R184">
        <v>0.92516952933623497</v>
      </c>
      <c r="S184">
        <v>0.56597850268736671</v>
      </c>
      <c r="T184">
        <v>0.41895448919875578</v>
      </c>
      <c r="U184">
        <v>0.5112049330111148</v>
      </c>
    </row>
    <row r="185" spans="1:21" x14ac:dyDescent="0.25">
      <c r="A185">
        <v>183</v>
      </c>
      <c r="B185">
        <v>0.31791987810457112</v>
      </c>
      <c r="C185">
        <v>0.33247140307293233</v>
      </c>
      <c r="D185">
        <v>0.9555906632369342</v>
      </c>
      <c r="E185">
        <v>0.44225083193421799</v>
      </c>
      <c r="F185">
        <v>0.95507171238408439</v>
      </c>
      <c r="G185">
        <v>0.84332917769709503</v>
      </c>
      <c r="H185">
        <v>0.56465677235777778</v>
      </c>
      <c r="I185">
        <v>0.82120388061936467</v>
      </c>
      <c r="J185">
        <v>0.13206414389605658</v>
      </c>
      <c r="K185">
        <v>8.2440976240623742E-2</v>
      </c>
      <c r="L185">
        <v>0.96050760306979921</v>
      </c>
      <c r="M185">
        <v>0.25009367881395672</v>
      </c>
      <c r="N185">
        <v>0.94017825400828436</v>
      </c>
      <c r="O185">
        <v>0.56738317753204148</v>
      </c>
      <c r="P185">
        <v>0.50969156341846245</v>
      </c>
      <c r="Q185">
        <v>4.163755856382978E-2</v>
      </c>
      <c r="R185">
        <v>0.71959940136576073</v>
      </c>
      <c r="S185">
        <v>0.79317915165835284</v>
      </c>
      <c r="T185">
        <v>0.26914761412417221</v>
      </c>
      <c r="U185">
        <v>0.91645648758089848</v>
      </c>
    </row>
    <row r="186" spans="1:21" x14ac:dyDescent="0.25">
      <c r="A186">
        <v>184</v>
      </c>
      <c r="B186">
        <v>0.5059169561394059</v>
      </c>
      <c r="C186">
        <v>0.54394949207471832</v>
      </c>
      <c r="D186">
        <v>0.26000300736180848</v>
      </c>
      <c r="E186">
        <v>0.89933723413217881</v>
      </c>
      <c r="F186">
        <v>0.72349764642061509</v>
      </c>
      <c r="G186">
        <v>0.5949714620484885</v>
      </c>
      <c r="H186">
        <v>0.61800400607250339</v>
      </c>
      <c r="I186">
        <v>0.444914755029445</v>
      </c>
      <c r="J186">
        <v>6.7957438596464304E-2</v>
      </c>
      <c r="K186">
        <v>0.13106878513111675</v>
      </c>
      <c r="L186">
        <v>0.81149021312709646</v>
      </c>
      <c r="M186">
        <v>0.15046481965615044</v>
      </c>
      <c r="N186">
        <v>0.45450879446304482</v>
      </c>
      <c r="O186">
        <v>0.31965417549338904</v>
      </c>
      <c r="P186">
        <v>0.90251316148037297</v>
      </c>
      <c r="Q186">
        <v>0.28765926475584824</v>
      </c>
      <c r="R186">
        <v>0.28109295107175258</v>
      </c>
      <c r="S186">
        <v>0.54177959908973561</v>
      </c>
      <c r="T186">
        <v>0.22139572678594011</v>
      </c>
      <c r="U186">
        <v>0.32651667222712488</v>
      </c>
    </row>
    <row r="187" spans="1:21" x14ac:dyDescent="0.25">
      <c r="A187">
        <v>185</v>
      </c>
      <c r="B187">
        <v>0.64990618969639247</v>
      </c>
      <c r="C187">
        <v>0.45973231813283566</v>
      </c>
      <c r="D187">
        <v>0.9329712916895132</v>
      </c>
      <c r="E187">
        <v>0.77460743113700126</v>
      </c>
      <c r="F187">
        <v>0.6930235692388147</v>
      </c>
      <c r="G187">
        <v>0.81589412408940865</v>
      </c>
      <c r="H187">
        <v>0.29971052720972446</v>
      </c>
      <c r="I187">
        <v>0.53667797676754714</v>
      </c>
      <c r="J187">
        <v>0.96616505905579753</v>
      </c>
      <c r="K187">
        <v>0.57240148964799675</v>
      </c>
      <c r="L187">
        <v>0.43248510532041662</v>
      </c>
      <c r="M187">
        <v>0.53985360732257259</v>
      </c>
      <c r="N187">
        <v>9.6390527131469561E-2</v>
      </c>
      <c r="O187">
        <v>0.73670319460763789</v>
      </c>
      <c r="P187">
        <v>0.41368964400025443</v>
      </c>
      <c r="Q187">
        <v>0.35695727531341426</v>
      </c>
      <c r="R187">
        <v>1.5248201965583519E-2</v>
      </c>
      <c r="S187">
        <v>1.8292584458395211E-2</v>
      </c>
      <c r="T187">
        <v>0.54833791910092078</v>
      </c>
      <c r="U187">
        <v>0.88394466970516294</v>
      </c>
    </row>
    <row r="188" spans="1:21" x14ac:dyDescent="0.25">
      <c r="A188">
        <v>186</v>
      </c>
      <c r="B188">
        <v>0.23334007211527941</v>
      </c>
      <c r="C188">
        <v>0.85736301118782099</v>
      </c>
      <c r="D188">
        <v>0.62647621077013449</v>
      </c>
      <c r="E188">
        <v>0.20622798764501837</v>
      </c>
      <c r="F188">
        <v>0.52822678763270492</v>
      </c>
      <c r="G188">
        <v>0.46380911768111321</v>
      </c>
      <c r="H188">
        <v>0.45441837322341128</v>
      </c>
      <c r="I188">
        <v>0.79394510172598065</v>
      </c>
      <c r="J188">
        <v>0.95399074440496978</v>
      </c>
      <c r="K188">
        <v>0.93660961182218139</v>
      </c>
      <c r="L188">
        <v>0.32053546349051221</v>
      </c>
      <c r="M188">
        <v>0.31509156186328147</v>
      </c>
      <c r="N188">
        <v>8.9823441343035881E-2</v>
      </c>
      <c r="O188">
        <v>0.90355868793579286</v>
      </c>
      <c r="P188">
        <v>6.4354115209948048E-2</v>
      </c>
      <c r="Q188">
        <v>0.97420908372232429</v>
      </c>
      <c r="R188">
        <v>0.35324790166586872</v>
      </c>
      <c r="S188">
        <v>0.92614577973761048</v>
      </c>
      <c r="T188">
        <v>0.22176917391772655</v>
      </c>
      <c r="U188">
        <v>0.11556418828463855</v>
      </c>
    </row>
    <row r="189" spans="1:21" x14ac:dyDescent="0.25">
      <c r="A189">
        <v>187</v>
      </c>
      <c r="B189">
        <v>0.27175689799117686</v>
      </c>
      <c r="C189">
        <v>0.75353193149079045</v>
      </c>
      <c r="D189">
        <v>0.11329950725910631</v>
      </c>
      <c r="E189">
        <v>0.46022896887934839</v>
      </c>
      <c r="F189">
        <v>0.10917511023839999</v>
      </c>
      <c r="G189">
        <v>0.43645137514529342</v>
      </c>
      <c r="H189">
        <v>0.64991457767668059</v>
      </c>
      <c r="I189">
        <v>0.16877191333398134</v>
      </c>
      <c r="J189">
        <v>0.73045309982212814</v>
      </c>
      <c r="K189">
        <v>0.54669173623961975</v>
      </c>
      <c r="L189">
        <v>0.60684922694364563</v>
      </c>
      <c r="M189">
        <v>0.84287788823084142</v>
      </c>
      <c r="N189">
        <v>9.8553387397404713E-2</v>
      </c>
      <c r="O189">
        <v>0.23764541872788492</v>
      </c>
      <c r="P189">
        <v>0.77441201657904202</v>
      </c>
      <c r="Q189">
        <v>0.60240672229917802</v>
      </c>
      <c r="R189">
        <v>0.5153719455759731</v>
      </c>
      <c r="S189">
        <v>0.90102012494350103</v>
      </c>
      <c r="T189">
        <v>0.64645879250012239</v>
      </c>
      <c r="U189">
        <v>0.53846046942481096</v>
      </c>
    </row>
    <row r="190" spans="1:21" x14ac:dyDescent="0.25">
      <c r="A190">
        <v>188</v>
      </c>
      <c r="B190">
        <v>9.9337376015693923E-2</v>
      </c>
      <c r="C190">
        <v>0.26010825736840015</v>
      </c>
      <c r="D190">
        <v>0.94712471264579801</v>
      </c>
      <c r="E190">
        <v>0.57756328437638804</v>
      </c>
      <c r="F190">
        <v>0.56906754691308747</v>
      </c>
      <c r="G190">
        <v>0.64024011158308181</v>
      </c>
      <c r="H190">
        <v>0.46913840862259981</v>
      </c>
      <c r="I190">
        <v>0.68882388501012293</v>
      </c>
      <c r="J190">
        <v>0.72396894226196373</v>
      </c>
      <c r="K190">
        <v>0.60864653607342767</v>
      </c>
      <c r="L190">
        <v>0.51096275167544736</v>
      </c>
      <c r="M190">
        <v>0.58746309346153325</v>
      </c>
      <c r="N190">
        <v>0.32963179710536128</v>
      </c>
      <c r="O190">
        <v>0.39002115022196993</v>
      </c>
      <c r="P190">
        <v>0.35977687272444125</v>
      </c>
      <c r="Q190">
        <v>0.18127136076418471</v>
      </c>
      <c r="R190">
        <v>0.18388535043468934</v>
      </c>
      <c r="S190">
        <v>0.7093887627249702</v>
      </c>
      <c r="T190">
        <v>0.44806501658474418</v>
      </c>
      <c r="U190">
        <v>0.50730819692964935</v>
      </c>
    </row>
    <row r="191" spans="1:21" x14ac:dyDescent="0.25">
      <c r="A191">
        <v>189</v>
      </c>
      <c r="B191">
        <v>0.37338265564023221</v>
      </c>
      <c r="C191">
        <v>0.67234109232525374</v>
      </c>
      <c r="D191">
        <v>0.42010523171149483</v>
      </c>
      <c r="E191">
        <v>0.24612547222751369</v>
      </c>
      <c r="F191">
        <v>0.81979023865099898</v>
      </c>
      <c r="G191">
        <v>0.50031253299004907</v>
      </c>
      <c r="H191">
        <v>0.69572558633009685</v>
      </c>
      <c r="I191">
        <v>0.14776737373697157</v>
      </c>
      <c r="J191">
        <v>0.74958398882580335</v>
      </c>
      <c r="K191">
        <v>0.99982782866315256</v>
      </c>
      <c r="L191">
        <v>0.54564315962414245</v>
      </c>
      <c r="M191">
        <v>0.26507474796419972</v>
      </c>
      <c r="N191">
        <v>0.66207168198940947</v>
      </c>
      <c r="O191">
        <v>0.67743394519425548</v>
      </c>
      <c r="P191">
        <v>0.16240013314047275</v>
      </c>
      <c r="Q191">
        <v>0.68478193547687183</v>
      </c>
      <c r="R191">
        <v>0.6086435090685538</v>
      </c>
      <c r="S191">
        <v>0.5134845405544517</v>
      </c>
      <c r="T191">
        <v>0.20418843148509502</v>
      </c>
      <c r="U191">
        <v>0.87003049937514554</v>
      </c>
    </row>
    <row r="192" spans="1:21" x14ac:dyDescent="0.25">
      <c r="A192">
        <v>190</v>
      </c>
      <c r="B192">
        <v>0.53705625202042029</v>
      </c>
      <c r="C192">
        <v>0.50060881651858136</v>
      </c>
      <c r="D192">
        <v>7.8890271099916642E-2</v>
      </c>
      <c r="E192">
        <v>7.020570309062002E-3</v>
      </c>
      <c r="F192">
        <v>0.48164577770173178</v>
      </c>
      <c r="G192">
        <v>9.1333017668342009E-2</v>
      </c>
      <c r="H192">
        <v>5.1940049477599448E-2</v>
      </c>
      <c r="I192">
        <v>0.51040066004111573</v>
      </c>
      <c r="J192">
        <v>0.83417998163758433</v>
      </c>
      <c r="K192">
        <v>0.66176006276856914</v>
      </c>
      <c r="L192">
        <v>0.67066398848122311</v>
      </c>
      <c r="M192">
        <v>0.7716346836049981</v>
      </c>
      <c r="N192">
        <v>0.22941343763156841</v>
      </c>
      <c r="O192">
        <v>5.4930435047513271E-2</v>
      </c>
      <c r="P192">
        <v>0.45292392673701998</v>
      </c>
      <c r="Q192">
        <v>0.88047105221711419</v>
      </c>
      <c r="R192">
        <v>0.90799272004011655</v>
      </c>
      <c r="S192">
        <v>0.76051571264887396</v>
      </c>
      <c r="T192">
        <v>0.25509161423635662</v>
      </c>
      <c r="U192">
        <v>0.71185053739416926</v>
      </c>
    </row>
    <row r="193" spans="1:21" x14ac:dyDescent="0.25">
      <c r="A193">
        <v>191</v>
      </c>
      <c r="B193">
        <v>7.5496710055085181E-2</v>
      </c>
      <c r="C193">
        <v>0.87729125799348928</v>
      </c>
      <c r="D193">
        <v>0.51258247771234489</v>
      </c>
      <c r="E193">
        <v>5.5338037287086639E-2</v>
      </c>
      <c r="F193">
        <v>0.56181268781953264</v>
      </c>
      <c r="G193">
        <v>0.44591171398961027</v>
      </c>
      <c r="H193">
        <v>0.98378576474609414</v>
      </c>
      <c r="I193">
        <v>0.82585784319685884</v>
      </c>
      <c r="J193">
        <v>0.12269855817592212</v>
      </c>
      <c r="K193">
        <v>0.84518860585872257</v>
      </c>
      <c r="L193">
        <v>0.54223028337325552</v>
      </c>
      <c r="M193">
        <v>0.77161502928342451</v>
      </c>
      <c r="N193">
        <v>0.5177689246003121</v>
      </c>
      <c r="O193">
        <v>0.861419431083567</v>
      </c>
      <c r="P193">
        <v>7.6910900694948658E-2</v>
      </c>
      <c r="Q193">
        <v>0.83788680195619669</v>
      </c>
      <c r="R193">
        <v>0.66644626187417821</v>
      </c>
      <c r="S193">
        <v>0.34269973988491431</v>
      </c>
      <c r="T193">
        <v>0.35835856425264745</v>
      </c>
      <c r="U193">
        <v>0.22649884072807414</v>
      </c>
    </row>
    <row r="194" spans="1:21" x14ac:dyDescent="0.25">
      <c r="A194">
        <v>192</v>
      </c>
      <c r="B194">
        <v>6.5453411733257028E-2</v>
      </c>
      <c r="C194">
        <v>0.75915354749330977</v>
      </c>
      <c r="D194">
        <v>3.2956132062777588E-2</v>
      </c>
      <c r="E194">
        <v>0.19316068116122787</v>
      </c>
      <c r="F194">
        <v>0.88363127855368728</v>
      </c>
      <c r="G194">
        <v>0.21327422923955552</v>
      </c>
      <c r="H194">
        <v>0.69661602280802226</v>
      </c>
      <c r="I194">
        <v>0.73978452312106535</v>
      </c>
      <c r="J194">
        <v>0.63312631111303075</v>
      </c>
      <c r="K194">
        <v>0.25387025647212536</v>
      </c>
      <c r="L194">
        <v>0.24889467694810863</v>
      </c>
      <c r="M194">
        <v>0.64560377724035312</v>
      </c>
      <c r="N194">
        <v>0.97748510771144903</v>
      </c>
      <c r="O194">
        <v>0.13672958323021778</v>
      </c>
      <c r="P194">
        <v>0.87471626820247428</v>
      </c>
      <c r="Q194">
        <v>0.29691166924112267</v>
      </c>
      <c r="R194">
        <v>1.8778211024844227E-2</v>
      </c>
      <c r="S194">
        <v>0.31796828810498923</v>
      </c>
      <c r="T194">
        <v>0.17915142078544011</v>
      </c>
      <c r="U194">
        <v>9.0794671888629885E-2</v>
      </c>
    </row>
    <row r="195" spans="1:21" x14ac:dyDescent="0.25">
      <c r="A195">
        <v>193</v>
      </c>
      <c r="B195">
        <v>0.15816084154692156</v>
      </c>
      <c r="C195">
        <v>9.5414154345450308E-2</v>
      </c>
      <c r="D195">
        <v>0.86950232236950131</v>
      </c>
      <c r="E195">
        <v>0.39598357010163276</v>
      </c>
      <c r="F195">
        <v>7.064153216604474E-3</v>
      </c>
      <c r="G195">
        <v>0.69461903307764672</v>
      </c>
      <c r="H195">
        <v>1.9204000845034486E-3</v>
      </c>
      <c r="I195">
        <v>0.15678652988102582</v>
      </c>
      <c r="J195">
        <v>0.25059783883168052</v>
      </c>
      <c r="K195">
        <v>0.94106464827992586</v>
      </c>
      <c r="L195">
        <v>0.96959974584808073</v>
      </c>
      <c r="M195">
        <v>0.88346138660813178</v>
      </c>
      <c r="N195">
        <v>0.44199273968034714</v>
      </c>
      <c r="O195">
        <v>0.26105834931690186</v>
      </c>
      <c r="P195">
        <v>0.25979277157202763</v>
      </c>
      <c r="Q195">
        <v>0.6817317835458907</v>
      </c>
      <c r="R195">
        <v>2.0199215437026297E-2</v>
      </c>
      <c r="S195">
        <v>0.46112845868552554</v>
      </c>
      <c r="T195">
        <v>0.29006611065741605</v>
      </c>
      <c r="U195">
        <v>0.83159482014466124</v>
      </c>
    </row>
    <row r="196" spans="1:21" x14ac:dyDescent="0.25">
      <c r="A196">
        <v>194</v>
      </c>
      <c r="B196">
        <v>0.57980650470966411</v>
      </c>
      <c r="C196">
        <v>0.76170906823004447</v>
      </c>
      <c r="D196">
        <v>0.26252566464719429</v>
      </c>
      <c r="E196">
        <v>0.89095876105414895</v>
      </c>
      <c r="F196">
        <v>0.28872705664882403</v>
      </c>
      <c r="G196">
        <v>0.4592709720533712</v>
      </c>
      <c r="H196">
        <v>0.48783242184328413</v>
      </c>
      <c r="I196">
        <v>0.64787534783865763</v>
      </c>
      <c r="J196">
        <v>0.34285770870224308</v>
      </c>
      <c r="K196">
        <v>0.5728843867501745</v>
      </c>
      <c r="L196">
        <v>0.37821687551962269</v>
      </c>
      <c r="M196">
        <v>0.74551550762333729</v>
      </c>
      <c r="N196">
        <v>0.2258192407275974</v>
      </c>
      <c r="O196">
        <v>0.89754329687212175</v>
      </c>
      <c r="P196">
        <v>0.59744549038900718</v>
      </c>
      <c r="Q196">
        <v>0.37887021290031542</v>
      </c>
      <c r="R196">
        <v>0.5634596155630156</v>
      </c>
      <c r="S196">
        <v>0.9659037451808743</v>
      </c>
      <c r="T196">
        <v>0.92857776893831101</v>
      </c>
      <c r="U196">
        <v>0.54606798089651676</v>
      </c>
    </row>
    <row r="197" spans="1:21" x14ac:dyDescent="0.25">
      <c r="A197">
        <v>195</v>
      </c>
      <c r="B197">
        <v>0.74909892383272059</v>
      </c>
      <c r="C197">
        <v>0.70583258740076493</v>
      </c>
      <c r="D197">
        <v>6.4005515579162786E-2</v>
      </c>
      <c r="E197">
        <v>0.83912489623220177</v>
      </c>
      <c r="F197">
        <v>0.24389878961529821</v>
      </c>
      <c r="G197">
        <v>0.38918497060588075</v>
      </c>
      <c r="H197">
        <v>0.58741926575603154</v>
      </c>
      <c r="I197">
        <v>0.42687733181159948</v>
      </c>
      <c r="J197">
        <v>0.84026089028720818</v>
      </c>
      <c r="K197">
        <v>0.27841514533942968</v>
      </c>
      <c r="L197">
        <v>0.11189379609612593</v>
      </c>
      <c r="M197">
        <v>0.60744883182401566</v>
      </c>
      <c r="N197">
        <v>0.702574563034019</v>
      </c>
      <c r="O197">
        <v>0.70931602902012703</v>
      </c>
      <c r="P197">
        <v>0.2317536623882539</v>
      </c>
      <c r="Q197">
        <v>0.55817402596418053</v>
      </c>
      <c r="R197">
        <v>0.81050115384794896</v>
      </c>
      <c r="S197">
        <v>0.81466659685634557</v>
      </c>
      <c r="T197">
        <v>0.70457155298569685</v>
      </c>
      <c r="U197">
        <v>0.60868688420188821</v>
      </c>
    </row>
    <row r="198" spans="1:21" x14ac:dyDescent="0.25">
      <c r="A198">
        <v>196</v>
      </c>
      <c r="B198">
        <v>0.37831315449486791</v>
      </c>
      <c r="C198">
        <v>0.34365215789013437</v>
      </c>
      <c r="D198">
        <v>0.48314111342020549</v>
      </c>
      <c r="E198">
        <v>0.62544727618800966</v>
      </c>
      <c r="F198">
        <v>7.4624908187975514E-2</v>
      </c>
      <c r="G198">
        <v>0.61167608942429297</v>
      </c>
      <c r="H198">
        <v>0.59809108442670755</v>
      </c>
      <c r="I198">
        <v>0.21252284040938818</v>
      </c>
      <c r="J198">
        <v>0.20179346326886005</v>
      </c>
      <c r="K198">
        <v>0.25553141805115165</v>
      </c>
      <c r="L198">
        <v>0.91965142816842627</v>
      </c>
      <c r="M198">
        <v>0.73796860813747789</v>
      </c>
      <c r="N198">
        <v>0.40319071496377656</v>
      </c>
      <c r="O198">
        <v>6.4906670004079015E-2</v>
      </c>
      <c r="P198">
        <v>0.99585320748148431</v>
      </c>
      <c r="Q198">
        <v>0.38539532985018088</v>
      </c>
      <c r="R198">
        <v>0.72318578504810027</v>
      </c>
      <c r="S198">
        <v>0.67896965979507096</v>
      </c>
      <c r="T198">
        <v>0.57755853360194509</v>
      </c>
      <c r="U198">
        <v>0.66112484487595347</v>
      </c>
    </row>
    <row r="199" spans="1:21" x14ac:dyDescent="0.25">
      <c r="A199">
        <v>197</v>
      </c>
      <c r="B199">
        <v>0.84716434893948356</v>
      </c>
      <c r="C199">
        <v>0.15306914669209526</v>
      </c>
      <c r="D199">
        <v>0.2090740834286331</v>
      </c>
      <c r="E199">
        <v>0.33746453781322394</v>
      </c>
      <c r="F199">
        <v>0.1999400870728083</v>
      </c>
      <c r="G199">
        <v>0.85963148440619452</v>
      </c>
      <c r="H199">
        <v>0.47892446769122898</v>
      </c>
      <c r="I199">
        <v>0.9701320060044063</v>
      </c>
      <c r="J199">
        <v>0.8086053447938788</v>
      </c>
      <c r="K199">
        <v>0.25611166253588635</v>
      </c>
      <c r="L199">
        <v>0.17267017305694576</v>
      </c>
      <c r="M199">
        <v>0.78530159868215343</v>
      </c>
      <c r="N199">
        <v>0.17603479401743183</v>
      </c>
      <c r="O199">
        <v>0.38935902105701281</v>
      </c>
      <c r="P199">
        <v>0.56347630198495779</v>
      </c>
      <c r="Q199">
        <v>5.4139602628846095E-2</v>
      </c>
      <c r="R199">
        <v>0.67452941261055166</v>
      </c>
      <c r="S199">
        <v>0.14737574672740994</v>
      </c>
      <c r="T199">
        <v>0.15254491046999563</v>
      </c>
      <c r="U199">
        <v>6.1833219157495511E-2</v>
      </c>
    </row>
    <row r="200" spans="1:21" x14ac:dyDescent="0.25">
      <c r="A200">
        <v>198</v>
      </c>
      <c r="B200">
        <v>5.0572114790567113E-2</v>
      </c>
      <c r="C200">
        <v>0.488368726274099</v>
      </c>
      <c r="D200">
        <v>0.21388105705402727</v>
      </c>
      <c r="E200">
        <v>0.66655384162932485</v>
      </c>
      <c r="F200">
        <v>0.88904823307073233</v>
      </c>
      <c r="G200">
        <v>0.85936482466101616</v>
      </c>
      <c r="H200">
        <v>0.58971734671915588</v>
      </c>
      <c r="I200">
        <v>0.34129858946388669</v>
      </c>
      <c r="J200">
        <v>0.55555071779729559</v>
      </c>
      <c r="K200">
        <v>0.63163035550841773</v>
      </c>
      <c r="L200">
        <v>0.69068504562559974</v>
      </c>
      <c r="M200">
        <v>0.15565461656475699</v>
      </c>
      <c r="N200">
        <v>0.6198325791628847</v>
      </c>
      <c r="O200">
        <v>0.81641260823139916</v>
      </c>
      <c r="P200">
        <v>0.74829495024585846</v>
      </c>
      <c r="Q200">
        <v>0.43402002212146451</v>
      </c>
      <c r="R200">
        <v>6.3260589373393294E-2</v>
      </c>
      <c r="S200">
        <v>0.87805041067538458</v>
      </c>
      <c r="T200">
        <v>0.70334797624928047</v>
      </c>
      <c r="U200">
        <v>0.68739791207229906</v>
      </c>
    </row>
    <row r="201" spans="1:21" x14ac:dyDescent="0.25">
      <c r="A201">
        <v>199</v>
      </c>
      <c r="B201">
        <v>7.003713823811708E-2</v>
      </c>
      <c r="C201">
        <v>0.30040340777308749</v>
      </c>
      <c r="D201">
        <v>0.96723007051215792</v>
      </c>
      <c r="E201">
        <v>0.30096890989695346</v>
      </c>
      <c r="F201">
        <v>0.91941362772663204</v>
      </c>
      <c r="G201">
        <v>0.59756532957744302</v>
      </c>
      <c r="H201">
        <v>0.18455357800491612</v>
      </c>
      <c r="I201">
        <v>0.25393703465979667</v>
      </c>
      <c r="J201">
        <v>0.12238569592831627</v>
      </c>
      <c r="K201">
        <v>0.18759575434230435</v>
      </c>
      <c r="L201">
        <v>0.36180072354105519</v>
      </c>
      <c r="M201">
        <v>0.18050119375168405</v>
      </c>
      <c r="N201">
        <v>0.51370036127099183</v>
      </c>
      <c r="O201">
        <v>0.28056212506393985</v>
      </c>
      <c r="P201">
        <v>0.29670592274025065</v>
      </c>
      <c r="Q201">
        <v>0.20887015406044229</v>
      </c>
      <c r="R201">
        <v>0.19457489412966744</v>
      </c>
      <c r="S201">
        <v>0.20109485182544073</v>
      </c>
      <c r="T201">
        <v>0.2966156442311656</v>
      </c>
      <c r="U201">
        <v>5.8467528633721511E-2</v>
      </c>
    </row>
    <row r="202" spans="1:21" x14ac:dyDescent="0.25">
      <c r="A202">
        <v>200</v>
      </c>
      <c r="B202">
        <v>0.85349709157956699</v>
      </c>
      <c r="C202">
        <v>0.91842660715952018</v>
      </c>
      <c r="D202">
        <v>0.7957511210663375</v>
      </c>
      <c r="E202">
        <v>0.29228808193806866</v>
      </c>
      <c r="F202">
        <v>0.35067846559335791</v>
      </c>
      <c r="G202">
        <v>0.23509021669773666</v>
      </c>
      <c r="H202">
        <v>2.8435505626928759E-2</v>
      </c>
      <c r="I202">
        <v>0.23901249379911182</v>
      </c>
      <c r="J202">
        <v>0.65462036056989281</v>
      </c>
      <c r="K202">
        <v>0.16901111571799721</v>
      </c>
      <c r="L202">
        <v>0.77708014682533477</v>
      </c>
      <c r="M202">
        <v>1.593219903143428E-3</v>
      </c>
      <c r="N202">
        <v>6.5532281658198244E-4</v>
      </c>
      <c r="O202">
        <v>1.2401174208651611E-2</v>
      </c>
      <c r="P202">
        <v>0.71958453283500745</v>
      </c>
      <c r="Q202">
        <v>0.48911842872237798</v>
      </c>
      <c r="R202">
        <v>0.6054792710235215</v>
      </c>
      <c r="S202">
        <v>0.65944234596684392</v>
      </c>
      <c r="T202">
        <v>0.70177897900904473</v>
      </c>
      <c r="U202">
        <v>0.86169435576691744</v>
      </c>
    </row>
    <row r="203" spans="1:21" x14ac:dyDescent="0.25">
      <c r="A203">
        <v>201</v>
      </c>
      <c r="B203">
        <v>0.68595992310713783</v>
      </c>
      <c r="C203">
        <v>0.43512242279597646</v>
      </c>
      <c r="D203">
        <v>0.93002107357632613</v>
      </c>
      <c r="E203">
        <v>0.10265687855551064</v>
      </c>
      <c r="F203">
        <v>0.62785825879792068</v>
      </c>
      <c r="G203">
        <v>0.11534102255514345</v>
      </c>
      <c r="H203">
        <v>0.41376540727547617</v>
      </c>
      <c r="I203">
        <v>0.44510462240348314</v>
      </c>
      <c r="J203">
        <v>0.63125478398401746</v>
      </c>
      <c r="K203">
        <v>0.32685052320489261</v>
      </c>
      <c r="L203">
        <v>0.39765302593818874</v>
      </c>
      <c r="M203">
        <v>0.43594315981567733</v>
      </c>
      <c r="N203">
        <v>0.63355036581185065</v>
      </c>
      <c r="O203">
        <v>0.41793768514071461</v>
      </c>
      <c r="P203">
        <v>0.40113249191374978</v>
      </c>
      <c r="Q203">
        <v>0.4952780134644712</v>
      </c>
      <c r="R203">
        <v>0.63543537052124321</v>
      </c>
      <c r="S203">
        <v>0.11255523916207855</v>
      </c>
      <c r="T203">
        <v>0.80321503743405187</v>
      </c>
      <c r="U203">
        <v>0.41308496779271575</v>
      </c>
    </row>
    <row r="204" spans="1:21" x14ac:dyDescent="0.25">
      <c r="A204">
        <v>202</v>
      </c>
      <c r="B204">
        <v>0.29799012581327045</v>
      </c>
      <c r="C204">
        <v>0.40220306121342952</v>
      </c>
      <c r="D204">
        <v>0.27754495114881639</v>
      </c>
      <c r="E204">
        <v>0.78027548159335325</v>
      </c>
      <c r="F204">
        <v>0.97358286987805842</v>
      </c>
      <c r="G204">
        <v>0.90494729028678078</v>
      </c>
      <c r="H204">
        <v>0.94132068921367207</v>
      </c>
      <c r="I204">
        <v>0.99483675313164288</v>
      </c>
      <c r="J204">
        <v>0.3960635326111106</v>
      </c>
      <c r="K204">
        <v>0.76928887054532491</v>
      </c>
      <c r="L204">
        <v>0.78338693041245389</v>
      </c>
      <c r="M204">
        <v>1.7664524022696693E-2</v>
      </c>
      <c r="N204">
        <v>0.38115307791617248</v>
      </c>
      <c r="O204">
        <v>0.94792995252688517</v>
      </c>
      <c r="P204">
        <v>0.26448024967971939</v>
      </c>
      <c r="Q204">
        <v>0.65893695405341912</v>
      </c>
      <c r="R204">
        <v>0.71673925398886329</v>
      </c>
      <c r="S204">
        <v>0.75030582968199866</v>
      </c>
      <c r="T204">
        <v>0.38735340941955432</v>
      </c>
      <c r="U204">
        <v>0.84321847024666319</v>
      </c>
    </row>
    <row r="205" spans="1:21" x14ac:dyDescent="0.25">
      <c r="A205">
        <v>203</v>
      </c>
      <c r="B205">
        <v>0.22412833206856764</v>
      </c>
      <c r="C205">
        <v>0.41233797813445516</v>
      </c>
      <c r="D205">
        <v>0.38382290634389804</v>
      </c>
      <c r="E205">
        <v>0.60983537540727628</v>
      </c>
      <c r="F205">
        <v>0.30835646481461509</v>
      </c>
      <c r="G205">
        <v>7.774155440357533E-2</v>
      </c>
      <c r="H205">
        <v>0.86084860018600917</v>
      </c>
      <c r="I205">
        <v>0.54143061376149504</v>
      </c>
      <c r="J205">
        <v>1.1730159657470374E-2</v>
      </c>
      <c r="K205">
        <v>0.4290354280808697</v>
      </c>
      <c r="L205">
        <v>0.53827653921329799</v>
      </c>
      <c r="M205">
        <v>0.73387982710702371</v>
      </c>
      <c r="N205">
        <v>0.52465363377257468</v>
      </c>
      <c r="O205">
        <v>1.3136338271015457E-2</v>
      </c>
      <c r="P205">
        <v>0.71454973405215583</v>
      </c>
      <c r="Q205">
        <v>0.31501919566829706</v>
      </c>
      <c r="R205">
        <v>9.6931452792500927E-2</v>
      </c>
      <c r="S205">
        <v>0.63574626429330561</v>
      </c>
      <c r="T205">
        <v>0.56098206304908449</v>
      </c>
      <c r="U205">
        <v>0.73475933820375272</v>
      </c>
    </row>
    <row r="206" spans="1:21" x14ac:dyDescent="0.25">
      <c r="A206">
        <v>204</v>
      </c>
      <c r="B206">
        <v>4.6704173710485408E-2</v>
      </c>
      <c r="C206">
        <v>0.51561578980468425</v>
      </c>
      <c r="D206">
        <v>0.27910111491351985</v>
      </c>
      <c r="E206">
        <v>0.46899355189913283</v>
      </c>
      <c r="F206">
        <v>5.0183701393868851E-3</v>
      </c>
      <c r="G206">
        <v>0.29412187341272311</v>
      </c>
      <c r="H206">
        <v>0.91671742687977575</v>
      </c>
      <c r="I206">
        <v>0.10114925686450249</v>
      </c>
      <c r="J206">
        <v>0.22705385723862825</v>
      </c>
      <c r="K206">
        <v>0.39196574823749675</v>
      </c>
      <c r="L206">
        <v>0.71174303046942322</v>
      </c>
      <c r="M206">
        <v>0.51969490592205414</v>
      </c>
      <c r="N206">
        <v>8.6666191449276342E-2</v>
      </c>
      <c r="O206">
        <v>0.83025067857849422</v>
      </c>
      <c r="P206">
        <v>0.15233060853736546</v>
      </c>
      <c r="Q206">
        <v>0.96594069126153159</v>
      </c>
      <c r="R206">
        <v>0.32217282453542762</v>
      </c>
      <c r="S206">
        <v>0.21324482056853644</v>
      </c>
      <c r="T206">
        <v>0.41822758704271479</v>
      </c>
      <c r="U206">
        <v>0.15036007757610648</v>
      </c>
    </row>
    <row r="207" spans="1:21" x14ac:dyDescent="0.25">
      <c r="A207">
        <v>205</v>
      </c>
      <c r="B207">
        <v>0.40979474173293706</v>
      </c>
      <c r="C207">
        <v>0.80275915717831681</v>
      </c>
      <c r="D207">
        <v>0.4481392063607621</v>
      </c>
      <c r="E207">
        <v>0.90062173375452925</v>
      </c>
      <c r="F207">
        <v>0.77875035769688417</v>
      </c>
      <c r="G207">
        <v>0.2008921266951269</v>
      </c>
      <c r="H207">
        <v>0.99957605878456457</v>
      </c>
      <c r="I207">
        <v>0.96119862559125324</v>
      </c>
      <c r="J207">
        <v>0.16785085244487274</v>
      </c>
      <c r="K207">
        <v>0.55172205675041308</v>
      </c>
      <c r="L207">
        <v>0.31934036894685702</v>
      </c>
      <c r="M207">
        <v>0.82863111980843884</v>
      </c>
      <c r="N207">
        <v>0.56395201081364288</v>
      </c>
      <c r="O207">
        <v>0.96643033630922859</v>
      </c>
      <c r="P207">
        <v>0.94166160897616935</v>
      </c>
      <c r="Q207">
        <v>0.91427378945392013</v>
      </c>
      <c r="R207">
        <v>0.79195140293304989</v>
      </c>
      <c r="S207">
        <v>0.51311632301151633</v>
      </c>
      <c r="T207">
        <v>0.65157761630543964</v>
      </c>
      <c r="U207">
        <v>0.630882662907015</v>
      </c>
    </row>
    <row r="208" spans="1:21" x14ac:dyDescent="0.25">
      <c r="A208">
        <v>206</v>
      </c>
      <c r="B208">
        <v>0.8578171466625415</v>
      </c>
      <c r="C208">
        <v>0.62222278208382242</v>
      </c>
      <c r="D208">
        <v>0.30430859748870809</v>
      </c>
      <c r="E208">
        <v>0.27932470770412543</v>
      </c>
      <c r="F208">
        <v>0.23022159600652992</v>
      </c>
      <c r="G208">
        <v>0.27212813064711239</v>
      </c>
      <c r="H208">
        <v>0.56238834959297579</v>
      </c>
      <c r="I208">
        <v>0.94903866164124651</v>
      </c>
      <c r="J208">
        <v>0.78230910901214123</v>
      </c>
      <c r="K208">
        <v>1.9108407355289625E-2</v>
      </c>
      <c r="L208">
        <v>0.71260732593714016</v>
      </c>
      <c r="M208">
        <v>0.92520767678679339</v>
      </c>
      <c r="N208">
        <v>0.51863349372948608</v>
      </c>
      <c r="O208">
        <v>6.7162120027622008E-2</v>
      </c>
      <c r="P208">
        <v>0.15232569436583798</v>
      </c>
      <c r="Q208">
        <v>4.2562482970290638E-2</v>
      </c>
      <c r="R208">
        <v>0.61702408629298966</v>
      </c>
      <c r="S208">
        <v>8.4265444586631766E-2</v>
      </c>
      <c r="T208">
        <v>8.3706602345297476E-2</v>
      </c>
      <c r="U208">
        <v>0.82154458360656002</v>
      </c>
    </row>
    <row r="209" spans="1:21" x14ac:dyDescent="0.25">
      <c r="A209">
        <v>207</v>
      </c>
      <c r="B209">
        <v>0.36177031498698309</v>
      </c>
      <c r="C209">
        <v>0.62508992473480607</v>
      </c>
      <c r="D209">
        <v>4.2136798471301917E-2</v>
      </c>
      <c r="E209">
        <v>0.62385027915878055</v>
      </c>
      <c r="F209">
        <v>7.9443433442341282E-2</v>
      </c>
      <c r="G209">
        <v>0.21892024888084549</v>
      </c>
      <c r="H209">
        <v>0.40106710218131836</v>
      </c>
      <c r="I209">
        <v>0.44874512356238494</v>
      </c>
      <c r="J209">
        <v>0.40507603467865083</v>
      </c>
      <c r="K209">
        <v>0.25021216871284846</v>
      </c>
      <c r="L209">
        <v>0.49945504498031612</v>
      </c>
      <c r="M209">
        <v>0.90736075787316572</v>
      </c>
      <c r="N209">
        <v>0.87784425539471433</v>
      </c>
      <c r="O209">
        <v>9.8214745918488333E-2</v>
      </c>
      <c r="P209">
        <v>3.2904249187902135E-2</v>
      </c>
      <c r="Q209">
        <v>0.17143106825882359</v>
      </c>
      <c r="R209">
        <v>0.83448933927375091</v>
      </c>
      <c r="S209">
        <v>0.9619220274410063</v>
      </c>
      <c r="T209">
        <v>0.65024842824791196</v>
      </c>
      <c r="U209">
        <v>0.86314990491684918</v>
      </c>
    </row>
    <row r="210" spans="1:21" x14ac:dyDescent="0.25">
      <c r="A210">
        <v>208</v>
      </c>
      <c r="B210">
        <v>0.62099613758886374</v>
      </c>
      <c r="C210">
        <v>0.82828966425647188</v>
      </c>
      <c r="D210">
        <v>0.18658505401633318</v>
      </c>
      <c r="E210">
        <v>0.49331729178423012</v>
      </c>
      <c r="F210">
        <v>0.50785542208266499</v>
      </c>
      <c r="G210">
        <v>0.63656368332005653</v>
      </c>
      <c r="H210">
        <v>0.21018734412992446</v>
      </c>
      <c r="I210">
        <v>0.39227476913582615</v>
      </c>
      <c r="J210">
        <v>0.15573790727377923</v>
      </c>
      <c r="K210">
        <v>0.21894177755056843</v>
      </c>
      <c r="L210">
        <v>0.18500624067661864</v>
      </c>
      <c r="M210">
        <v>0.12892047835061327</v>
      </c>
      <c r="N210">
        <v>0.16470206900687456</v>
      </c>
      <c r="O210">
        <v>0.45728646559812969</v>
      </c>
      <c r="P210">
        <v>0.64483886484211816</v>
      </c>
      <c r="Q210">
        <v>0.31988944847994616</v>
      </c>
      <c r="R210">
        <v>0.18445452677394858</v>
      </c>
      <c r="S210">
        <v>0.5852865515832717</v>
      </c>
      <c r="T210">
        <v>0.98807903762593563</v>
      </c>
      <c r="U210">
        <v>0.35558167694673593</v>
      </c>
    </row>
    <row r="211" spans="1:21" x14ac:dyDescent="0.25">
      <c r="A211">
        <v>209</v>
      </c>
      <c r="B211">
        <v>0.20884998523550546</v>
      </c>
      <c r="C211">
        <v>0.85898310222765772</v>
      </c>
      <c r="D211">
        <v>0.86712501658334795</v>
      </c>
      <c r="E211">
        <v>9.8851301847483697E-2</v>
      </c>
      <c r="F211">
        <v>0.47736078308020979</v>
      </c>
      <c r="G211">
        <v>0.44427297417966027</v>
      </c>
      <c r="H211">
        <v>0.1314349324659343</v>
      </c>
      <c r="I211">
        <v>0.46735015271192015</v>
      </c>
      <c r="J211">
        <v>0.69810024950539784</v>
      </c>
      <c r="K211">
        <v>0.60472684996210391</v>
      </c>
      <c r="L211">
        <v>7.1852141304668438E-2</v>
      </c>
      <c r="M211">
        <v>0.57735894629108842</v>
      </c>
      <c r="N211">
        <v>0.94356251997724816</v>
      </c>
      <c r="O211">
        <v>2.3855563404661551E-2</v>
      </c>
      <c r="P211">
        <v>0.77136891354475656</v>
      </c>
      <c r="Q211">
        <v>0.11601330605412064</v>
      </c>
      <c r="R211">
        <v>0.22693961975573718</v>
      </c>
      <c r="S211">
        <v>0.15254019946990649</v>
      </c>
      <c r="T211">
        <v>0.85533230187380327</v>
      </c>
      <c r="U211">
        <v>0.96713953871289937</v>
      </c>
    </row>
    <row r="212" spans="1:21" x14ac:dyDescent="0.25">
      <c r="A212">
        <v>210</v>
      </c>
      <c r="B212">
        <v>0.47722820217945827</v>
      </c>
      <c r="C212">
        <v>0.21289713914166608</v>
      </c>
      <c r="D212">
        <v>0.22014235603049226</v>
      </c>
      <c r="E212">
        <v>0.28334194664300671</v>
      </c>
      <c r="F212">
        <v>0.65775153953735455</v>
      </c>
      <c r="G212">
        <v>0.39936444661239356</v>
      </c>
      <c r="H212">
        <v>0.78033443636726063</v>
      </c>
      <c r="I212">
        <v>0.37086181903313786</v>
      </c>
      <c r="J212">
        <v>0.61703928226368898</v>
      </c>
      <c r="K212">
        <v>0.78532766631439554</v>
      </c>
      <c r="L212">
        <v>0.76206451199957614</v>
      </c>
      <c r="M212">
        <v>0.12099038692825825</v>
      </c>
      <c r="N212">
        <v>0.36140715177814364</v>
      </c>
      <c r="O212">
        <v>0.83019010744561128</v>
      </c>
      <c r="P212">
        <v>0.42482604914460786</v>
      </c>
      <c r="Q212">
        <v>0.77592756124075812</v>
      </c>
      <c r="R212">
        <v>0.86519849104038937</v>
      </c>
      <c r="S212">
        <v>0.50580773350692532</v>
      </c>
      <c r="T212">
        <v>0.65859752088240775</v>
      </c>
      <c r="U212">
        <v>0.17328967232078174</v>
      </c>
    </row>
    <row r="213" spans="1:21" x14ac:dyDescent="0.25">
      <c r="A213">
        <v>211</v>
      </c>
      <c r="B213">
        <v>0.39391540793782465</v>
      </c>
      <c r="C213">
        <v>0.90545919146921383</v>
      </c>
      <c r="D213">
        <v>0.22092163451327629</v>
      </c>
      <c r="E213">
        <v>0.41641811059630474</v>
      </c>
      <c r="F213">
        <v>2.2081755050413543E-2</v>
      </c>
      <c r="G213">
        <v>0.74833520539749721</v>
      </c>
      <c r="H213">
        <v>0.75485066171525017</v>
      </c>
      <c r="I213">
        <v>0.85707292692988091</v>
      </c>
      <c r="J213">
        <v>0.96648115833894366</v>
      </c>
      <c r="K213">
        <v>0.19189325238961619</v>
      </c>
      <c r="L213">
        <v>0.69122625566265894</v>
      </c>
      <c r="M213">
        <v>0.64090371328031903</v>
      </c>
      <c r="N213">
        <v>0.28704852442298101</v>
      </c>
      <c r="O213">
        <v>0.68785575807244115</v>
      </c>
      <c r="P213">
        <v>0.23535785710930024</v>
      </c>
      <c r="Q213">
        <v>0.43193305590873088</v>
      </c>
      <c r="R213">
        <v>0.71181599307193921</v>
      </c>
      <c r="S213">
        <v>0.75530855071717351</v>
      </c>
      <c r="T213">
        <v>1.3278138675659967E-2</v>
      </c>
      <c r="U213">
        <v>1.3286491682987567E-2</v>
      </c>
    </row>
    <row r="214" spans="1:21" x14ac:dyDescent="0.25">
      <c r="A214">
        <v>212</v>
      </c>
      <c r="B214">
        <v>0.48521945636397934</v>
      </c>
      <c r="C214">
        <v>0.69551031432156973</v>
      </c>
      <c r="D214">
        <v>7.8652831208343876E-2</v>
      </c>
      <c r="E214">
        <v>0.77065926918926508</v>
      </c>
      <c r="F214">
        <v>0.14150217087406269</v>
      </c>
      <c r="G214">
        <v>0.64212311885783246</v>
      </c>
      <c r="H214">
        <v>0.32589517999776341</v>
      </c>
      <c r="I214">
        <v>0.44111268314088692</v>
      </c>
      <c r="J214">
        <v>0.25412376828733763</v>
      </c>
      <c r="K214">
        <v>0.68712199278891806</v>
      </c>
      <c r="L214">
        <v>0.4974985000352703</v>
      </c>
      <c r="M214">
        <v>2.7864853277777435E-2</v>
      </c>
      <c r="N214">
        <v>0.60612483327068833</v>
      </c>
      <c r="O214">
        <v>0.65466825019713326</v>
      </c>
      <c r="P214">
        <v>0.10424206492786947</v>
      </c>
      <c r="Q214">
        <v>0.70678679220422702</v>
      </c>
      <c r="R214">
        <v>0.30497788222351474</v>
      </c>
      <c r="S214">
        <v>0.40330352301131978</v>
      </c>
      <c r="T214">
        <v>0.94134065804230893</v>
      </c>
      <c r="U214">
        <v>0.40144782080531094</v>
      </c>
    </row>
    <row r="215" spans="1:21" x14ac:dyDescent="0.25">
      <c r="A215">
        <v>213</v>
      </c>
      <c r="B215">
        <v>1.104754417820164E-2</v>
      </c>
      <c r="C215">
        <v>0.24929132912128793</v>
      </c>
      <c r="D215">
        <v>0.54570218260268666</v>
      </c>
      <c r="E215">
        <v>0.38688403664581816</v>
      </c>
      <c r="F215">
        <v>0.28154554619739636</v>
      </c>
      <c r="G215">
        <v>0.19526524728632833</v>
      </c>
      <c r="H215">
        <v>0.46957075754298483</v>
      </c>
      <c r="I215">
        <v>1.4621252233410154E-2</v>
      </c>
      <c r="J215">
        <v>0.99669730391992384</v>
      </c>
      <c r="K215">
        <v>0.51114887581370838</v>
      </c>
      <c r="L215">
        <v>0.11490939797523403</v>
      </c>
      <c r="M215">
        <v>0.19122004465551434</v>
      </c>
      <c r="N215">
        <v>5.7219278538583218E-2</v>
      </c>
      <c r="O215">
        <v>3.6994014850343149E-2</v>
      </c>
      <c r="P215">
        <v>0.16740303478693486</v>
      </c>
      <c r="Q215">
        <v>0.70766500721613657</v>
      </c>
      <c r="R215">
        <v>0.38345618890001298</v>
      </c>
      <c r="S215">
        <v>0.54183124329898225</v>
      </c>
      <c r="T215">
        <v>0.34237272124546769</v>
      </c>
      <c r="U215">
        <v>0.3473096649023546</v>
      </c>
    </row>
    <row r="216" spans="1:21" x14ac:dyDescent="0.25">
      <c r="A216">
        <v>214</v>
      </c>
      <c r="B216">
        <v>9.1171340295630898E-2</v>
      </c>
      <c r="C216">
        <v>0.38066846863124981</v>
      </c>
      <c r="D216">
        <v>0.21139776807864941</v>
      </c>
      <c r="E216">
        <v>0.67126565469743227</v>
      </c>
      <c r="F216">
        <v>0.86587277298814325</v>
      </c>
      <c r="G216">
        <v>0.10676693525587089</v>
      </c>
      <c r="H216">
        <v>0.15855674606095693</v>
      </c>
      <c r="I216">
        <v>0.60318250697778741</v>
      </c>
      <c r="J216">
        <v>0.78185217426013254</v>
      </c>
      <c r="K216">
        <v>0.91246402889205203</v>
      </c>
      <c r="L216">
        <v>0.7970210108845448</v>
      </c>
      <c r="M216">
        <v>0.21968570669137666</v>
      </c>
      <c r="N216">
        <v>0.65165406336560894</v>
      </c>
      <c r="O216">
        <v>0.60988125346087596</v>
      </c>
      <c r="P216">
        <v>0.46201464585468188</v>
      </c>
      <c r="Q216">
        <v>0.269348646898532</v>
      </c>
      <c r="R216">
        <v>5.910354696602127E-2</v>
      </c>
      <c r="S216">
        <v>0.27488745024417782</v>
      </c>
      <c r="T216">
        <v>0.24214467997399369</v>
      </c>
      <c r="U216">
        <v>0.13915606138574699</v>
      </c>
    </row>
    <row r="217" spans="1:21" x14ac:dyDescent="0.25">
      <c r="A217">
        <v>215</v>
      </c>
      <c r="B217">
        <v>0.82716193951560646</v>
      </c>
      <c r="C217">
        <v>0.79698544848838782</v>
      </c>
      <c r="D217">
        <v>2.604327049308397E-2</v>
      </c>
      <c r="E217">
        <v>0.96876121725494935</v>
      </c>
      <c r="F217">
        <v>0.75466256455814484</v>
      </c>
      <c r="G217">
        <v>0.39532771366579578</v>
      </c>
      <c r="H217">
        <v>0.64393407078994747</v>
      </c>
      <c r="I217">
        <v>2.5977941538331883E-2</v>
      </c>
      <c r="J217">
        <v>0.20906192962376302</v>
      </c>
      <c r="K217">
        <v>0.80097398211762005</v>
      </c>
      <c r="L217">
        <v>0.82082549160860796</v>
      </c>
      <c r="M217">
        <v>0.45687225158877176</v>
      </c>
      <c r="N217">
        <v>0.30311390766949931</v>
      </c>
      <c r="O217">
        <v>0.27164464630218266</v>
      </c>
      <c r="P217">
        <v>0.12834279241581381</v>
      </c>
      <c r="Q217">
        <v>0.89929007089784463</v>
      </c>
      <c r="R217">
        <v>0.20340341008468954</v>
      </c>
      <c r="S217">
        <v>0.86590572636027119</v>
      </c>
      <c r="T217">
        <v>0.3218760750381886</v>
      </c>
      <c r="U217">
        <v>0.60291394178020052</v>
      </c>
    </row>
    <row r="218" spans="1:21" x14ac:dyDescent="0.25">
      <c r="A218">
        <v>216</v>
      </c>
      <c r="B218">
        <v>0.66033649832794872</v>
      </c>
      <c r="C218">
        <v>0.47918070193815532</v>
      </c>
      <c r="D218">
        <v>0.53454684897509819</v>
      </c>
      <c r="E218">
        <v>0.93382237240111365</v>
      </c>
      <c r="F218">
        <v>0.70511754652346159</v>
      </c>
      <c r="G218">
        <v>0.42360474139064985</v>
      </c>
      <c r="H218">
        <v>0.79153590771519244</v>
      </c>
      <c r="I218">
        <v>0.56068825120902166</v>
      </c>
      <c r="J218">
        <v>0.18469144321313302</v>
      </c>
      <c r="K218">
        <v>0.63556994396349875</v>
      </c>
      <c r="L218">
        <v>0.41384918799341897</v>
      </c>
      <c r="M218">
        <v>0.71248219786406741</v>
      </c>
      <c r="N218">
        <v>0.8907926584192456</v>
      </c>
      <c r="O218">
        <v>0.64158361296233757</v>
      </c>
      <c r="P218">
        <v>0.37003231680780235</v>
      </c>
      <c r="Q218">
        <v>0.40798254654960697</v>
      </c>
      <c r="R218">
        <v>0.93317438587959356</v>
      </c>
      <c r="S218">
        <v>0.3800704876433203</v>
      </c>
      <c r="T218">
        <v>0.78325497444361503</v>
      </c>
      <c r="U218">
        <v>0.8571015344099866</v>
      </c>
    </row>
    <row r="219" spans="1:21" x14ac:dyDescent="0.25">
      <c r="A219">
        <v>217</v>
      </c>
      <c r="B219">
        <v>0.10674520761118256</v>
      </c>
      <c r="C219">
        <v>9.3817286417179346E-2</v>
      </c>
      <c r="D219">
        <v>9.2414271796792402E-3</v>
      </c>
      <c r="E219">
        <v>0.99689626749913307</v>
      </c>
      <c r="F219">
        <v>0.37425767164527302</v>
      </c>
      <c r="G219">
        <v>0.99877336486484936</v>
      </c>
      <c r="H219">
        <v>0.31125612399298497</v>
      </c>
      <c r="I219">
        <v>0.97228049073218026</v>
      </c>
      <c r="J219">
        <v>0.21014270709286365</v>
      </c>
      <c r="K219">
        <v>0.42986539707845051</v>
      </c>
      <c r="L219">
        <v>0.64064675513157443</v>
      </c>
      <c r="M219">
        <v>2.5260463380758491E-3</v>
      </c>
      <c r="N219">
        <v>0.7718728626073057</v>
      </c>
      <c r="O219">
        <v>0.89570312289630594</v>
      </c>
      <c r="P219">
        <v>0.95125537121439074</v>
      </c>
      <c r="Q219">
        <v>0.93787240923763804</v>
      </c>
      <c r="R219">
        <v>0.3063744417932972</v>
      </c>
      <c r="S219">
        <v>0.7481328041544093</v>
      </c>
      <c r="T219">
        <v>0.69361660930462499</v>
      </c>
      <c r="U219">
        <v>0.48643706733029912</v>
      </c>
    </row>
    <row r="220" spans="1:21" x14ac:dyDescent="0.25">
      <c r="A220">
        <v>218</v>
      </c>
      <c r="B220">
        <v>0.26926403294046874</v>
      </c>
      <c r="C220">
        <v>3.9980592097117462E-2</v>
      </c>
      <c r="D220">
        <v>0.34074195044239985</v>
      </c>
      <c r="E220">
        <v>0.29180999760014248</v>
      </c>
      <c r="F220">
        <v>0.67793359158377964</v>
      </c>
      <c r="G220">
        <v>0.74065772721624712</v>
      </c>
      <c r="H220">
        <v>2.6808372308362083E-2</v>
      </c>
      <c r="I220">
        <v>0.86815727541304266</v>
      </c>
      <c r="J220">
        <v>7.7002236580019812E-2</v>
      </c>
      <c r="K220">
        <v>4.5516030435809984E-2</v>
      </c>
      <c r="L220">
        <v>2.8741796487858462E-2</v>
      </c>
      <c r="M220">
        <v>0.66811030713132347</v>
      </c>
      <c r="N220">
        <v>0.59272594670620293</v>
      </c>
      <c r="O220">
        <v>0.46426597274244386</v>
      </c>
      <c r="P220">
        <v>0.9856240796502278</v>
      </c>
      <c r="Q220">
        <v>0.225033469402935</v>
      </c>
      <c r="R220">
        <v>0.443081247918367</v>
      </c>
      <c r="S220">
        <v>0.96608129892913475</v>
      </c>
      <c r="T220">
        <v>0.326459437533273</v>
      </c>
      <c r="U220">
        <v>2.0206311995554671E-2</v>
      </c>
    </row>
    <row r="221" spans="1:21" x14ac:dyDescent="0.25">
      <c r="A221">
        <v>219</v>
      </c>
      <c r="B221">
        <v>1.3825498953654147E-2</v>
      </c>
      <c r="C221">
        <v>6.5600895572917928E-2</v>
      </c>
      <c r="D221">
        <v>0.10452354751095871</v>
      </c>
      <c r="E221">
        <v>8.5873211696628537E-2</v>
      </c>
      <c r="F221">
        <v>0.31613003221750713</v>
      </c>
      <c r="G221">
        <v>0.19658102128974875</v>
      </c>
      <c r="H221">
        <v>0.12592670759593028</v>
      </c>
      <c r="I221">
        <v>0.14272405522245712</v>
      </c>
      <c r="J221">
        <v>0.93686934310073711</v>
      </c>
      <c r="K221">
        <v>0.10314445175382669</v>
      </c>
      <c r="L221">
        <v>0.79789472375691384</v>
      </c>
      <c r="M221">
        <v>8.8164785149751568E-2</v>
      </c>
      <c r="N221">
        <v>0.14690130437089532</v>
      </c>
      <c r="O221">
        <v>0.33379275137252584</v>
      </c>
      <c r="P221">
        <v>0.14125976089823267</v>
      </c>
      <c r="Q221">
        <v>0.74477241636822011</v>
      </c>
      <c r="R221">
        <v>0.78222860229322588</v>
      </c>
      <c r="S221">
        <v>0.74111006280647818</v>
      </c>
      <c r="T221">
        <v>0.22715100650334863</v>
      </c>
      <c r="U221">
        <v>0.88695401824985787</v>
      </c>
    </row>
    <row r="222" spans="1:21" x14ac:dyDescent="0.25">
      <c r="A222">
        <v>220</v>
      </c>
      <c r="B222">
        <v>0.58302797440983234</v>
      </c>
      <c r="C222">
        <v>4.2219287292069474E-2</v>
      </c>
      <c r="D222">
        <v>0.2086415153618475</v>
      </c>
      <c r="E222">
        <v>0.91876062906574063</v>
      </c>
      <c r="F222">
        <v>0.90613207226834636</v>
      </c>
      <c r="G222">
        <v>0.34734982676435688</v>
      </c>
      <c r="H222">
        <v>0.17638977545589096</v>
      </c>
      <c r="I222">
        <v>0.7146475831345207</v>
      </c>
      <c r="J222">
        <v>4.5990633244226586E-2</v>
      </c>
      <c r="K222">
        <v>0.72350876718224377</v>
      </c>
      <c r="L222">
        <v>0.42319574330817944</v>
      </c>
      <c r="M222">
        <v>0.97996109409456045</v>
      </c>
      <c r="N222">
        <v>4.3893957447087573E-3</v>
      </c>
      <c r="O222">
        <v>0.2725368147405911</v>
      </c>
      <c r="P222">
        <v>0.72666502017173329</v>
      </c>
      <c r="Q222">
        <v>0.73904594068322171</v>
      </c>
      <c r="R222">
        <v>0.8306721125498111</v>
      </c>
      <c r="S222">
        <v>0.70908824738368992</v>
      </c>
      <c r="T222">
        <v>0.27657135320708814</v>
      </c>
      <c r="U222">
        <v>9.0984536681925299E-2</v>
      </c>
    </row>
    <row r="223" spans="1:21" x14ac:dyDescent="0.25">
      <c r="A223">
        <v>221</v>
      </c>
      <c r="B223">
        <v>0.41401611803329708</v>
      </c>
      <c r="C223">
        <v>0.7055245131701966</v>
      </c>
      <c r="D223">
        <v>0.56646253109807176</v>
      </c>
      <c r="E223">
        <v>0.77570753369131573</v>
      </c>
      <c r="F223">
        <v>0.24819729780309285</v>
      </c>
      <c r="G223">
        <v>0.76439724021917765</v>
      </c>
      <c r="H223">
        <v>0.98183418126803379</v>
      </c>
      <c r="I223">
        <v>0.66521823609145603</v>
      </c>
      <c r="J223">
        <v>0.27913572401088116</v>
      </c>
      <c r="K223">
        <v>0.19916207272803099</v>
      </c>
      <c r="L223">
        <v>0.82443538434033758</v>
      </c>
      <c r="M223">
        <v>0.87712634139986556</v>
      </c>
      <c r="N223">
        <v>0.46068663726003978</v>
      </c>
      <c r="O223">
        <v>0.29933891462249917</v>
      </c>
      <c r="P223">
        <v>0.76609076404107057</v>
      </c>
      <c r="Q223">
        <v>0.37260658759837106</v>
      </c>
      <c r="R223">
        <v>0.41904975819898183</v>
      </c>
      <c r="S223">
        <v>6.7616112043231702E-2</v>
      </c>
      <c r="T223">
        <v>8.2998416681241416E-2</v>
      </c>
      <c r="U223">
        <v>0.24851820099881383</v>
      </c>
    </row>
    <row r="224" spans="1:21" x14ac:dyDescent="0.25">
      <c r="A224">
        <v>222</v>
      </c>
      <c r="B224">
        <v>0.45442963341251286</v>
      </c>
      <c r="C224">
        <v>0.22471914561857265</v>
      </c>
      <c r="D224">
        <v>0.80201577904776933</v>
      </c>
      <c r="E224">
        <v>0.34087166542539671</v>
      </c>
      <c r="F224">
        <v>0.77992009127412043</v>
      </c>
      <c r="G224">
        <v>0.85955884965627427</v>
      </c>
      <c r="H224">
        <v>0.38767992250089489</v>
      </c>
      <c r="I224">
        <v>0.60323720329928143</v>
      </c>
      <c r="J224">
        <v>0.63711029041485845</v>
      </c>
      <c r="K224">
        <v>0.84604360391727762</v>
      </c>
      <c r="L224">
        <v>0.70686777669735745</v>
      </c>
      <c r="M224">
        <v>0.29369497873544947</v>
      </c>
      <c r="N224">
        <v>4.3217751648048086E-3</v>
      </c>
      <c r="O224">
        <v>0.82688099140810767</v>
      </c>
      <c r="P224">
        <v>0.36486207578184926</v>
      </c>
      <c r="Q224">
        <v>0.64823167488860189</v>
      </c>
      <c r="R224">
        <v>2.7564608477820496E-2</v>
      </c>
      <c r="S224">
        <v>0.19730853186911546</v>
      </c>
      <c r="T224">
        <v>0.71670285330354444</v>
      </c>
      <c r="U224">
        <v>0.18949872584140537</v>
      </c>
    </row>
    <row r="225" spans="1:21" x14ac:dyDescent="0.25">
      <c r="A225">
        <v>223</v>
      </c>
      <c r="B225">
        <v>0.35555055808526337</v>
      </c>
      <c r="C225">
        <v>0.13025277957865966</v>
      </c>
      <c r="D225">
        <v>0.12500877811165534</v>
      </c>
      <c r="E225">
        <v>0.86406604662243347</v>
      </c>
      <c r="F225">
        <v>0.4491271235100458</v>
      </c>
      <c r="G225">
        <v>0.50545439078536347</v>
      </c>
      <c r="H225">
        <v>0.87012468227673723</v>
      </c>
      <c r="I225">
        <v>0.88892301877354107</v>
      </c>
      <c r="J225">
        <v>0.5546075010165783</v>
      </c>
      <c r="K225">
        <v>0.28160119883702173</v>
      </c>
      <c r="L225">
        <v>0.91953080184268288</v>
      </c>
      <c r="M225">
        <v>0.94525115347319133</v>
      </c>
      <c r="N225">
        <v>0.61262246426227041</v>
      </c>
      <c r="O225">
        <v>0.47285624565659479</v>
      </c>
      <c r="P225">
        <v>0.57173583957352303</v>
      </c>
      <c r="Q225">
        <v>0.1688711344071514</v>
      </c>
      <c r="R225">
        <v>0.12296120825137891</v>
      </c>
      <c r="S225">
        <v>0.21716939446930206</v>
      </c>
      <c r="T225">
        <v>0.93522032979691461</v>
      </c>
      <c r="U225">
        <v>0.2223328770023576</v>
      </c>
    </row>
    <row r="226" spans="1:21" x14ac:dyDescent="0.25">
      <c r="A226">
        <v>224</v>
      </c>
      <c r="B226">
        <v>0.43129594323421427</v>
      </c>
      <c r="C226">
        <v>8.5603330161574398E-2</v>
      </c>
      <c r="D226">
        <v>0.69715039714233829</v>
      </c>
      <c r="E226">
        <v>0.94619678362506265</v>
      </c>
      <c r="F226">
        <v>0.66850809756709895</v>
      </c>
      <c r="G226">
        <v>0.13422197631591892</v>
      </c>
      <c r="H226">
        <v>0.93184068376980655</v>
      </c>
      <c r="I226">
        <v>0.80576513668760574</v>
      </c>
      <c r="J226">
        <v>0.21592564495722533</v>
      </c>
      <c r="K226">
        <v>0.62738300007349412</v>
      </c>
      <c r="L226">
        <v>0.50701807959921474</v>
      </c>
      <c r="M226">
        <v>0.63487863052026805</v>
      </c>
      <c r="N226">
        <v>0.36630826641422098</v>
      </c>
      <c r="O226">
        <v>4.2928334467177587E-2</v>
      </c>
      <c r="P226">
        <v>0.66171641670141401</v>
      </c>
      <c r="Q226">
        <v>0.59595943253385975</v>
      </c>
      <c r="R226">
        <v>0.78063582325641034</v>
      </c>
      <c r="S226">
        <v>0.36715407661473387</v>
      </c>
      <c r="T226">
        <v>5.1909194080113963E-2</v>
      </c>
      <c r="U226">
        <v>0.3433259187921287</v>
      </c>
    </row>
    <row r="227" spans="1:21" x14ac:dyDescent="0.25">
      <c r="A227">
        <v>225</v>
      </c>
      <c r="B227">
        <v>0.60112878405096559</v>
      </c>
      <c r="C227">
        <v>0.50223518988613414</v>
      </c>
      <c r="D227">
        <v>0.65638587773802293</v>
      </c>
      <c r="E227">
        <v>0.5423708933873872</v>
      </c>
      <c r="F227">
        <v>4.863923145812965E-2</v>
      </c>
      <c r="G227">
        <v>0.19192050470751898</v>
      </c>
      <c r="H227">
        <v>0.31324574058894061</v>
      </c>
      <c r="I227">
        <v>0.45818204299224607</v>
      </c>
      <c r="J227">
        <v>0.26469400428375778</v>
      </c>
      <c r="K227">
        <v>0.36136253734202484</v>
      </c>
      <c r="L227">
        <v>0.16934799632424813</v>
      </c>
      <c r="M227">
        <v>0.84449308406267343</v>
      </c>
      <c r="N227">
        <v>0.24826829823646013</v>
      </c>
      <c r="O227">
        <v>3.488857912742116E-2</v>
      </c>
      <c r="P227">
        <v>0.52508942487591792</v>
      </c>
      <c r="Q227">
        <v>0.59715948314312195</v>
      </c>
      <c r="R227">
        <v>0.88950070514750257</v>
      </c>
      <c r="S227">
        <v>0.5333621329223226</v>
      </c>
      <c r="T227">
        <v>0.9386658927168785</v>
      </c>
      <c r="U227">
        <v>0.52694451455106162</v>
      </c>
    </row>
    <row r="228" spans="1:21" x14ac:dyDescent="0.25">
      <c r="A228">
        <v>226</v>
      </c>
      <c r="B228">
        <v>0.34153667388463926</v>
      </c>
      <c r="C228">
        <v>0.50472967323470996</v>
      </c>
      <c r="D228">
        <v>0.21229964723063599</v>
      </c>
      <c r="E228">
        <v>0.17571995227088344</v>
      </c>
      <c r="F228">
        <v>0.18978185496859923</v>
      </c>
      <c r="G228">
        <v>0.84586744024223659</v>
      </c>
      <c r="H228">
        <v>0.80672487554587935</v>
      </c>
      <c r="I228">
        <v>0.35838620965611501</v>
      </c>
      <c r="J228">
        <v>0.37590906166734372</v>
      </c>
      <c r="K228">
        <v>0.42469077842842573</v>
      </c>
      <c r="L228">
        <v>0.82419936877223776</v>
      </c>
      <c r="M228">
        <v>0.96653011274323952</v>
      </c>
      <c r="N228">
        <v>0.58072361004222817</v>
      </c>
      <c r="O228">
        <v>0.41250084606585347</v>
      </c>
      <c r="P228">
        <v>0.89690640735489002</v>
      </c>
      <c r="Q228">
        <v>0.34741896181505716</v>
      </c>
      <c r="R228">
        <v>0.45797314607139605</v>
      </c>
      <c r="S228">
        <v>0.81842293040016312</v>
      </c>
      <c r="T228">
        <v>0.99644747302165859</v>
      </c>
      <c r="U228">
        <v>0.48959993923337319</v>
      </c>
    </row>
    <row r="229" spans="1:21" x14ac:dyDescent="0.25">
      <c r="A229">
        <v>227</v>
      </c>
      <c r="B229">
        <v>0.74419020537183345</v>
      </c>
      <c r="C229">
        <v>0.64517875301769845</v>
      </c>
      <c r="D229">
        <v>0.65728091821310097</v>
      </c>
      <c r="E229">
        <v>0.51634254790257517</v>
      </c>
      <c r="F229">
        <v>0.22280749159874147</v>
      </c>
      <c r="G229">
        <v>9.7256289211701485E-2</v>
      </c>
      <c r="H229">
        <v>0.5392697335092338</v>
      </c>
      <c r="I229">
        <v>0.86526635843252975</v>
      </c>
      <c r="J229">
        <v>0.68424564639706098</v>
      </c>
      <c r="K229">
        <v>0.88369344267709704</v>
      </c>
      <c r="L229">
        <v>0.47125925142043812</v>
      </c>
      <c r="M229">
        <v>0.42400003374511464</v>
      </c>
      <c r="N229">
        <v>0.75639323378044043</v>
      </c>
      <c r="O229">
        <v>5.3527472022341094E-2</v>
      </c>
      <c r="P229">
        <v>0.34095082965271839</v>
      </c>
      <c r="Q229">
        <v>0.55267972731218951</v>
      </c>
      <c r="R229">
        <v>0.39531505620669449</v>
      </c>
      <c r="S229">
        <v>0.61391233825201597</v>
      </c>
      <c r="T229">
        <v>0.43481679054462852</v>
      </c>
      <c r="U229">
        <v>0.56120665417974891</v>
      </c>
    </row>
    <row r="230" spans="1:21" x14ac:dyDescent="0.25">
      <c r="A230">
        <v>228</v>
      </c>
      <c r="B230">
        <v>0.67690864577733034</v>
      </c>
      <c r="C230">
        <v>8.8295929967272535E-2</v>
      </c>
      <c r="D230">
        <v>0.28586905380079219</v>
      </c>
      <c r="E230">
        <v>0.95447845105182338</v>
      </c>
      <c r="F230">
        <v>0.96453333524694607</v>
      </c>
      <c r="G230">
        <v>0.46454464888164715</v>
      </c>
      <c r="H230">
        <v>0.78107786205078167</v>
      </c>
      <c r="I230">
        <v>0.44155296501033003</v>
      </c>
      <c r="J230">
        <v>3.5408832408692525E-2</v>
      </c>
      <c r="K230">
        <v>0.23361984428230276</v>
      </c>
      <c r="L230">
        <v>0.80137544106222869</v>
      </c>
      <c r="M230">
        <v>4.0840141277325159E-3</v>
      </c>
      <c r="N230">
        <v>0.65563476422369171</v>
      </c>
      <c r="O230">
        <v>0.14009587924036304</v>
      </c>
      <c r="P230">
        <v>0.65684754495653852</v>
      </c>
      <c r="Q230">
        <v>0.71622774617412799</v>
      </c>
      <c r="R230">
        <v>0.46521774014312678</v>
      </c>
      <c r="S230">
        <v>0.90239927152613086</v>
      </c>
      <c r="T230">
        <v>0.20966888561723729</v>
      </c>
      <c r="U230">
        <v>0.96177183970235758</v>
      </c>
    </row>
    <row r="231" spans="1:21" x14ac:dyDescent="0.25">
      <c r="A231">
        <v>229</v>
      </c>
      <c r="B231">
        <v>0.81826631838420383</v>
      </c>
      <c r="C231">
        <v>0.9587779822214979</v>
      </c>
      <c r="D231">
        <v>0.70873844900428584</v>
      </c>
      <c r="E231">
        <v>0.56140404090850016</v>
      </c>
      <c r="F231">
        <v>0.44524264063315666</v>
      </c>
      <c r="G231">
        <v>0.55339854015985868</v>
      </c>
      <c r="H231">
        <v>0.60039945900362346</v>
      </c>
      <c r="I231">
        <v>2.7295301175513709E-2</v>
      </c>
      <c r="J231">
        <v>0.8495337982255089</v>
      </c>
      <c r="K231">
        <v>0.98029698092173234</v>
      </c>
      <c r="L231">
        <v>0.75596450014865946</v>
      </c>
      <c r="M231">
        <v>0.13358250299192287</v>
      </c>
      <c r="N231">
        <v>0.35954667760110226</v>
      </c>
      <c r="O231">
        <v>0.88814135692172091</v>
      </c>
      <c r="P231">
        <v>0.41581212753570518</v>
      </c>
      <c r="Q231">
        <v>2.2019279364291489E-3</v>
      </c>
      <c r="R231">
        <v>0.38925659436699256</v>
      </c>
      <c r="S231">
        <v>0.54179457710530476</v>
      </c>
      <c r="T231">
        <v>0.5739316693198282</v>
      </c>
      <c r="U231">
        <v>0.43626728952777682</v>
      </c>
    </row>
    <row r="232" spans="1:21" x14ac:dyDescent="0.25">
      <c r="A232">
        <v>230</v>
      </c>
      <c r="B232">
        <v>0.81535094906213934</v>
      </c>
      <c r="C232">
        <v>0.5092554660270685</v>
      </c>
      <c r="D232">
        <v>0.13403979551388034</v>
      </c>
      <c r="E232">
        <v>0.34660768120188878</v>
      </c>
      <c r="F232">
        <v>0.40214041109396703</v>
      </c>
      <c r="G232">
        <v>0.85426968067194275</v>
      </c>
      <c r="H232">
        <v>0.93165504868526838</v>
      </c>
      <c r="I232">
        <v>0.51478256199466532</v>
      </c>
      <c r="J232">
        <v>0.67309064997944557</v>
      </c>
      <c r="K232">
        <v>0.42108893178454165</v>
      </c>
      <c r="L232">
        <v>0.24741134280351584</v>
      </c>
      <c r="M232">
        <v>0.71148953298302353</v>
      </c>
      <c r="N232">
        <v>0.43849785876607883</v>
      </c>
      <c r="O232">
        <v>2.503395367053729E-2</v>
      </c>
      <c r="P232">
        <v>0.91941090699265793</v>
      </c>
      <c r="Q232">
        <v>0.55959433546574155</v>
      </c>
      <c r="R232">
        <v>0.90092745468546909</v>
      </c>
      <c r="S232">
        <v>0.9592036019586716</v>
      </c>
      <c r="T232">
        <v>0.47954935046533453</v>
      </c>
      <c r="U232">
        <v>0.56617714100162053</v>
      </c>
    </row>
    <row r="233" spans="1:21" x14ac:dyDescent="0.25">
      <c r="A233">
        <v>231</v>
      </c>
      <c r="B233">
        <v>6.1132196258679716E-3</v>
      </c>
      <c r="C233">
        <v>0.36191005992191383</v>
      </c>
      <c r="D233">
        <v>0.38551935032484419</v>
      </c>
      <c r="E233">
        <v>5.3734232115641767E-2</v>
      </c>
      <c r="F233">
        <v>0.42498376170750829</v>
      </c>
      <c r="G233">
        <v>0.16867267689161825</v>
      </c>
      <c r="H233">
        <v>0.53679686934752113</v>
      </c>
      <c r="I233">
        <v>0.35890548808806622</v>
      </c>
      <c r="J233">
        <v>0.41648529097760845</v>
      </c>
      <c r="K233">
        <v>6.4511475945707275E-2</v>
      </c>
      <c r="L233">
        <v>0.99814037358946095</v>
      </c>
      <c r="M233">
        <v>0.72248685995709216</v>
      </c>
      <c r="N233">
        <v>0.2174710151739756</v>
      </c>
      <c r="O233">
        <v>0.83122554039075602</v>
      </c>
      <c r="P233">
        <v>0.28749966635429214</v>
      </c>
      <c r="Q233">
        <v>0.27084973699311488</v>
      </c>
      <c r="R233">
        <v>8.8984423590838801E-2</v>
      </c>
      <c r="S233">
        <v>0.31711487367318125</v>
      </c>
      <c r="T233">
        <v>8.8169937920730135E-2</v>
      </c>
      <c r="U233">
        <v>0.11760033009559967</v>
      </c>
    </row>
    <row r="234" spans="1:21" x14ac:dyDescent="0.25">
      <c r="A234">
        <v>232</v>
      </c>
      <c r="B234">
        <v>0.9343090845816866</v>
      </c>
      <c r="C234">
        <v>0.94295936901063304</v>
      </c>
      <c r="D234">
        <v>0.55345324814224939</v>
      </c>
      <c r="E234">
        <v>0.33156350720632788</v>
      </c>
      <c r="F234">
        <v>0.65054394832955964</v>
      </c>
      <c r="G234">
        <v>0.29226568514096929</v>
      </c>
      <c r="H234">
        <v>0.60812357423556662</v>
      </c>
      <c r="I234">
        <v>0.56258192203482205</v>
      </c>
      <c r="J234">
        <v>0.45541195819661251</v>
      </c>
      <c r="K234">
        <v>0.68462145419754705</v>
      </c>
      <c r="L234">
        <v>0.30030360645357423</v>
      </c>
      <c r="M234">
        <v>0.54574344288044285</v>
      </c>
      <c r="N234">
        <v>0.72122418857482717</v>
      </c>
      <c r="O234">
        <v>0.38642835911097517</v>
      </c>
      <c r="P234">
        <v>0.92169513783824675</v>
      </c>
      <c r="Q234">
        <v>0.70875551210957322</v>
      </c>
      <c r="R234">
        <v>0.8056598521366034</v>
      </c>
      <c r="S234">
        <v>0.16920134124011277</v>
      </c>
      <c r="T234">
        <v>0.55614458325591709</v>
      </c>
      <c r="U234">
        <v>0.11384559910712699</v>
      </c>
    </row>
    <row r="235" spans="1:21" x14ac:dyDescent="0.25">
      <c r="A235">
        <v>233</v>
      </c>
      <c r="B235">
        <v>0.61030636611185951</v>
      </c>
      <c r="C235">
        <v>3.7062582293057034E-2</v>
      </c>
      <c r="D235">
        <v>0.59361572481078118</v>
      </c>
      <c r="E235">
        <v>0.19497337098130529</v>
      </c>
      <c r="F235">
        <v>0.91006721946376423</v>
      </c>
      <c r="G235">
        <v>0.61735045346065842</v>
      </c>
      <c r="H235">
        <v>0.78400578651797037</v>
      </c>
      <c r="I235">
        <v>0.78576767107906953</v>
      </c>
      <c r="J235">
        <v>0.61343526169813334</v>
      </c>
      <c r="K235">
        <v>0.99948162174594857</v>
      </c>
      <c r="L235">
        <v>0.35186324423098725</v>
      </c>
      <c r="M235">
        <v>0.3643757964538219</v>
      </c>
      <c r="N235">
        <v>8.1812746498375555E-2</v>
      </c>
      <c r="O235">
        <v>0.9949609226752969</v>
      </c>
      <c r="P235">
        <v>0.70143371525629838</v>
      </c>
      <c r="Q235">
        <v>0.42387478589126459</v>
      </c>
      <c r="R235">
        <v>0.18662255346264844</v>
      </c>
      <c r="S235">
        <v>0.29211871824017099</v>
      </c>
      <c r="T235">
        <v>0.17928650698474602</v>
      </c>
      <c r="U235">
        <v>8.549590484312386E-2</v>
      </c>
    </row>
    <row r="236" spans="1:21" x14ac:dyDescent="0.25">
      <c r="A236">
        <v>234</v>
      </c>
      <c r="B236">
        <v>0.37790141578745584</v>
      </c>
      <c r="C236">
        <v>0.71745715485014738</v>
      </c>
      <c r="D236">
        <v>0.41791548340982132</v>
      </c>
      <c r="E236">
        <v>9.5431637552481519E-2</v>
      </c>
      <c r="F236">
        <v>0.42225562558233487</v>
      </c>
      <c r="G236">
        <v>0.69169306703050104</v>
      </c>
      <c r="H236">
        <v>0.83519075134116871</v>
      </c>
      <c r="I236">
        <v>0.90538013444641496</v>
      </c>
      <c r="J236">
        <v>0.79134268421104981</v>
      </c>
      <c r="K236">
        <v>0.71516239760373157</v>
      </c>
      <c r="L236">
        <v>0.44412309602219757</v>
      </c>
      <c r="M236">
        <v>0.1298428165801333</v>
      </c>
      <c r="N236">
        <v>0.11154104228255712</v>
      </c>
      <c r="O236">
        <v>0.80566423896274486</v>
      </c>
      <c r="P236">
        <v>0.59129378855901127</v>
      </c>
      <c r="Q236">
        <v>0.12644110079601401</v>
      </c>
      <c r="R236">
        <v>0.81644812927744548</v>
      </c>
      <c r="S236">
        <v>0.18045369222193042</v>
      </c>
      <c r="T236">
        <v>0.5710110750220958</v>
      </c>
      <c r="U236">
        <v>0.31738052324079113</v>
      </c>
    </row>
    <row r="237" spans="1:21" x14ac:dyDescent="0.25">
      <c r="A237">
        <v>235</v>
      </c>
      <c r="B237">
        <v>0.69964168283087957</v>
      </c>
      <c r="C237">
        <v>0.41844988943736983</v>
      </c>
      <c r="D237">
        <v>0.54150949379327074</v>
      </c>
      <c r="E237">
        <v>0.50165335893206464</v>
      </c>
      <c r="F237">
        <v>0.47605052890667832</v>
      </c>
      <c r="G237">
        <v>4.0090967064045913E-2</v>
      </c>
      <c r="H237">
        <v>0.84343155366252898</v>
      </c>
      <c r="I237">
        <v>0.37427669681065745</v>
      </c>
      <c r="J237">
        <v>0.86347639698908729</v>
      </c>
      <c r="K237">
        <v>0.69169723339237787</v>
      </c>
      <c r="L237">
        <v>0.33031430476368406</v>
      </c>
      <c r="M237">
        <v>0.41804199172789747</v>
      </c>
      <c r="N237">
        <v>0.96894284794991603</v>
      </c>
      <c r="O237">
        <v>0.49727719780691809</v>
      </c>
      <c r="P237">
        <v>0.487754867212705</v>
      </c>
      <c r="Q237">
        <v>0.43442927583244373</v>
      </c>
      <c r="R237">
        <v>0.28141254057678378</v>
      </c>
      <c r="S237">
        <v>0.7777710135206124</v>
      </c>
      <c r="T237">
        <v>0.46051672520149012</v>
      </c>
      <c r="U237">
        <v>0.8837969089908031</v>
      </c>
    </row>
    <row r="238" spans="1:21" x14ac:dyDescent="0.25">
      <c r="A238">
        <v>236</v>
      </c>
      <c r="B238">
        <v>0.56604217463080708</v>
      </c>
      <c r="C238">
        <v>0.97357449523611983</v>
      </c>
      <c r="D238">
        <v>0.14153375531585244</v>
      </c>
      <c r="E238">
        <v>0.9054256124850506</v>
      </c>
      <c r="F238">
        <v>0.71406099713501536</v>
      </c>
      <c r="G238">
        <v>0.56921692119298317</v>
      </c>
      <c r="H238">
        <v>0.30213327858358618</v>
      </c>
      <c r="I238">
        <v>0.88560924954502518</v>
      </c>
      <c r="J238">
        <v>0.34255313321140335</v>
      </c>
      <c r="K238">
        <v>4.1610674391215241E-2</v>
      </c>
      <c r="L238">
        <v>0.84120455359886925</v>
      </c>
      <c r="M238">
        <v>0.31172345459356965</v>
      </c>
      <c r="N238">
        <v>0.82883691503198098</v>
      </c>
      <c r="O238">
        <v>0.44852779380238594</v>
      </c>
      <c r="P238">
        <v>0.48878667208473647</v>
      </c>
      <c r="Q238">
        <v>0.55719725677496257</v>
      </c>
      <c r="R238">
        <v>0.2788919762365305</v>
      </c>
      <c r="S238">
        <v>0.49233511187857193</v>
      </c>
      <c r="T238">
        <v>0.37534022816640089</v>
      </c>
      <c r="U238">
        <v>0.68915138028786327</v>
      </c>
    </row>
    <row r="239" spans="1:21" x14ac:dyDescent="0.25">
      <c r="A239">
        <v>237</v>
      </c>
      <c r="B239">
        <v>0.24818948801195906</v>
      </c>
      <c r="C239">
        <v>0.81825770253111529</v>
      </c>
      <c r="D239">
        <v>2.1212126299293477E-2</v>
      </c>
      <c r="E239">
        <v>0.36863715710041056</v>
      </c>
      <c r="F239">
        <v>0.99549977840939352</v>
      </c>
      <c r="G239">
        <v>0.46518518342090376</v>
      </c>
      <c r="H239">
        <v>0.14434867334322155</v>
      </c>
      <c r="I239">
        <v>0.17533219507244002</v>
      </c>
      <c r="J239">
        <v>0.31935937359918043</v>
      </c>
      <c r="K239">
        <v>0.40900645516604128</v>
      </c>
      <c r="L239">
        <v>0.96276285145545404</v>
      </c>
      <c r="M239">
        <v>0.28494168231302108</v>
      </c>
      <c r="N239">
        <v>0.33816757821111221</v>
      </c>
      <c r="O239">
        <v>0.66377891007383916</v>
      </c>
      <c r="P239">
        <v>0.73888572573173672</v>
      </c>
      <c r="Q239">
        <v>0.37435122037744328</v>
      </c>
      <c r="R239">
        <v>0.88786745608606132</v>
      </c>
      <c r="S239">
        <v>0.87046729387835331</v>
      </c>
      <c r="T239">
        <v>0.61881091277659039</v>
      </c>
      <c r="U239">
        <v>9.9238409100100178E-2</v>
      </c>
    </row>
    <row r="240" spans="1:21" x14ac:dyDescent="0.25">
      <c r="A240">
        <v>238</v>
      </c>
      <c r="B240">
        <v>0.61756178122055072</v>
      </c>
      <c r="C240">
        <v>0.14956108422388947</v>
      </c>
      <c r="D240">
        <v>0.81178904472544255</v>
      </c>
      <c r="E240">
        <v>0.89654952853997649</v>
      </c>
      <c r="F240">
        <v>0.34651201981297519</v>
      </c>
      <c r="G240">
        <v>0.32330788882979355</v>
      </c>
      <c r="H240">
        <v>0.85761693637936509</v>
      </c>
      <c r="I240">
        <v>0.54999907921223556</v>
      </c>
      <c r="J240">
        <v>0.21171025482016148</v>
      </c>
      <c r="K240">
        <v>0.19941625911885552</v>
      </c>
      <c r="L240">
        <v>0.18821761727999231</v>
      </c>
      <c r="M240">
        <v>0.55316476315740459</v>
      </c>
      <c r="N240">
        <v>0.27940744537996243</v>
      </c>
      <c r="O240">
        <v>0.25465758455079457</v>
      </c>
      <c r="P240">
        <v>0.60677914877302097</v>
      </c>
      <c r="Q240">
        <v>0.3482555065539561</v>
      </c>
      <c r="R240">
        <v>0.39643288578948077</v>
      </c>
      <c r="S240">
        <v>7.2483621756057826E-2</v>
      </c>
      <c r="T240">
        <v>0.2050966258628204</v>
      </c>
      <c r="U240">
        <v>0.84905760511894091</v>
      </c>
    </row>
    <row r="241" spans="1:21" x14ac:dyDescent="0.25">
      <c r="A241">
        <v>239</v>
      </c>
      <c r="B241">
        <v>0.8313957503831515</v>
      </c>
      <c r="C241">
        <v>0.88548886887885914</v>
      </c>
      <c r="D241">
        <v>0.53966587720115022</v>
      </c>
      <c r="E241">
        <v>0.36289704111038112</v>
      </c>
      <c r="F241">
        <v>0.29474543002892162</v>
      </c>
      <c r="G241">
        <v>1.3546057203437378E-2</v>
      </c>
      <c r="H241">
        <v>0.50136823433766242</v>
      </c>
      <c r="I241">
        <v>1.0045824228972045E-2</v>
      </c>
      <c r="J241">
        <v>0.10363379250905691</v>
      </c>
      <c r="K241">
        <v>0.72760959747161458</v>
      </c>
      <c r="L241">
        <v>0.30413803521174998</v>
      </c>
      <c r="M241">
        <v>3.1672552731301096E-3</v>
      </c>
      <c r="N241">
        <v>0.22443750831482667</v>
      </c>
      <c r="O241">
        <v>0.7800021271480917</v>
      </c>
      <c r="P241">
        <v>0.27209764517440083</v>
      </c>
      <c r="Q241">
        <v>0.39415031635196063</v>
      </c>
      <c r="R241">
        <v>0.73238308952232245</v>
      </c>
      <c r="S241">
        <v>0.93862729996473271</v>
      </c>
      <c r="T241">
        <v>0.83830032359404205</v>
      </c>
      <c r="U241">
        <v>0.19315567945601675</v>
      </c>
    </row>
    <row r="242" spans="1:21" x14ac:dyDescent="0.25">
      <c r="A242">
        <v>240</v>
      </c>
      <c r="B242">
        <v>0.77991716788430798</v>
      </c>
      <c r="C242">
        <v>0.98763221984490435</v>
      </c>
      <c r="D242">
        <v>0.99504608026891939</v>
      </c>
      <c r="E242">
        <v>5.7917926306115142E-2</v>
      </c>
      <c r="F242">
        <v>8.7355689026607619E-2</v>
      </c>
      <c r="G242">
        <v>0.45947977718395627</v>
      </c>
      <c r="H242">
        <v>0.43596828828713519</v>
      </c>
      <c r="I242">
        <v>0.83550364745123584</v>
      </c>
      <c r="J242">
        <v>0.15471983945927459</v>
      </c>
      <c r="K242">
        <v>0.36423748229023944</v>
      </c>
      <c r="L242">
        <v>0.87043811612780431</v>
      </c>
      <c r="M242">
        <v>9.1583698161793237E-2</v>
      </c>
      <c r="N242">
        <v>0.31918567401280562</v>
      </c>
      <c r="O242">
        <v>0.47339848364687986</v>
      </c>
      <c r="P242">
        <v>0.84293828031061135</v>
      </c>
      <c r="Q242">
        <v>0.76289046399778826</v>
      </c>
      <c r="R242">
        <v>0.6185803782571222</v>
      </c>
      <c r="S242">
        <v>0.70693677321966919</v>
      </c>
      <c r="T242">
        <v>0.35588285962749744</v>
      </c>
      <c r="U242">
        <v>0.47998793995580424</v>
      </c>
    </row>
    <row r="243" spans="1:21" x14ac:dyDescent="0.25">
      <c r="A243">
        <v>241</v>
      </c>
      <c r="B243">
        <v>4.6859279904618356E-2</v>
      </c>
      <c r="C243">
        <v>0.13567970095776571</v>
      </c>
      <c r="D243">
        <v>0.22602471497081589</v>
      </c>
      <c r="E243">
        <v>0.31636078706800164</v>
      </c>
      <c r="F243">
        <v>0.49761055273105764</v>
      </c>
      <c r="G243">
        <v>0.77258960942346699</v>
      </c>
      <c r="H243">
        <v>0.4191860935370979</v>
      </c>
      <c r="I243">
        <v>0.92604635002121549</v>
      </c>
      <c r="J243">
        <v>0.28644901915897236</v>
      </c>
      <c r="K243">
        <v>0.81121737787728154</v>
      </c>
      <c r="L243">
        <v>0.85847173081626349</v>
      </c>
      <c r="M243">
        <v>0.32964424992681085</v>
      </c>
      <c r="N243">
        <v>0.12224953412588402</v>
      </c>
      <c r="O243">
        <v>0.60485290091233068</v>
      </c>
      <c r="P243">
        <v>0.96066653506895872</v>
      </c>
      <c r="Q243">
        <v>0.68579135288561766</v>
      </c>
      <c r="R243">
        <v>0.54751537272668394</v>
      </c>
      <c r="S243">
        <v>0.38070121833715048</v>
      </c>
      <c r="T243">
        <v>0.68609783739918684</v>
      </c>
      <c r="U243">
        <v>0.43095852930973155</v>
      </c>
    </row>
    <row r="244" spans="1:21" x14ac:dyDescent="0.25">
      <c r="A244">
        <v>242</v>
      </c>
      <c r="B244">
        <v>0.15489599625687234</v>
      </c>
      <c r="C244">
        <v>0.58428333675600319</v>
      </c>
      <c r="D244">
        <v>7.7418420102346674E-2</v>
      </c>
      <c r="E244">
        <v>0.43831185628158487</v>
      </c>
      <c r="F244">
        <v>0.80559266013756936</v>
      </c>
      <c r="G244">
        <v>9.2333532392287143E-2</v>
      </c>
      <c r="H244">
        <v>0.46115292499925165</v>
      </c>
      <c r="I244">
        <v>0.90659549888439361</v>
      </c>
      <c r="J244">
        <v>0.26205093461376627</v>
      </c>
      <c r="K244">
        <v>0.35977097861111629</v>
      </c>
      <c r="L244">
        <v>0.74887281273955963</v>
      </c>
      <c r="M244">
        <v>0.7571373375253998</v>
      </c>
      <c r="N244">
        <v>0.53554088389375321</v>
      </c>
      <c r="O244">
        <v>0.33363158612214927</v>
      </c>
      <c r="P244">
        <v>0.62264992584482504</v>
      </c>
      <c r="Q244">
        <v>0.55558556730206998</v>
      </c>
      <c r="R244">
        <v>0.17336019937866265</v>
      </c>
      <c r="S244">
        <v>0.31327810491246044</v>
      </c>
      <c r="T244">
        <v>0.25078837032112977</v>
      </c>
      <c r="U244">
        <v>0.87026967245127995</v>
      </c>
    </row>
    <row r="245" spans="1:21" x14ac:dyDescent="0.25">
      <c r="A245">
        <v>243</v>
      </c>
      <c r="B245">
        <v>0.30332480810770979</v>
      </c>
      <c r="C245">
        <v>0.5413433341974514</v>
      </c>
      <c r="D245">
        <v>0.79698890899919239</v>
      </c>
      <c r="E245">
        <v>0.60341752932686177</v>
      </c>
      <c r="F245">
        <v>0.16867596415933894</v>
      </c>
      <c r="G245">
        <v>0.15520420953437242</v>
      </c>
      <c r="H245">
        <v>0.88791391136518261</v>
      </c>
      <c r="I245">
        <v>0.5556076167656725</v>
      </c>
      <c r="J245">
        <v>0.3531772290177484</v>
      </c>
      <c r="K245">
        <v>0.75174598447598506</v>
      </c>
      <c r="L245">
        <v>0.56229806084102329</v>
      </c>
      <c r="M245">
        <v>0.78478201403140169</v>
      </c>
      <c r="N245">
        <v>2.4902293280897547E-2</v>
      </c>
      <c r="O245">
        <v>0.1953444798753079</v>
      </c>
      <c r="P245">
        <v>0.9938594221269903</v>
      </c>
      <c r="Q245">
        <v>0.63204594367423295</v>
      </c>
      <c r="R245">
        <v>0.55172037959969211</v>
      </c>
      <c r="S245">
        <v>0.43159477592263418</v>
      </c>
      <c r="T245">
        <v>0.44193400517125792</v>
      </c>
      <c r="U245">
        <v>0.25887291721206962</v>
      </c>
    </row>
    <row r="246" spans="1:21" x14ac:dyDescent="0.25">
      <c r="A246">
        <v>244</v>
      </c>
      <c r="B246">
        <v>0.68425285780385958</v>
      </c>
      <c r="C246">
        <v>0.90389266581151517</v>
      </c>
      <c r="D246">
        <v>0.8397033084522747</v>
      </c>
      <c r="E246">
        <v>0.58932174446173935</v>
      </c>
      <c r="F246">
        <v>0.51224242015649413</v>
      </c>
      <c r="G246">
        <v>0.20939369216036763</v>
      </c>
      <c r="H246">
        <v>0.16667872455804078</v>
      </c>
      <c r="I246">
        <v>0.46714825513116054</v>
      </c>
      <c r="J246">
        <v>0.95864050486278196</v>
      </c>
      <c r="K246">
        <v>0.18460562013556903</v>
      </c>
      <c r="L246">
        <v>0.39362700134742479</v>
      </c>
      <c r="M246">
        <v>0.32122850581217754</v>
      </c>
      <c r="N246">
        <v>0.78709530256673155</v>
      </c>
      <c r="O246">
        <v>8.684454168429423E-2</v>
      </c>
      <c r="P246">
        <v>0.88744086492638119</v>
      </c>
      <c r="Q246">
        <v>0.70159652878717882</v>
      </c>
      <c r="R246">
        <v>6.1046983536571675E-2</v>
      </c>
      <c r="S246">
        <v>0.49071887299167738</v>
      </c>
      <c r="T246">
        <v>0.38689185903971435</v>
      </c>
      <c r="U246">
        <v>0.78415293209151571</v>
      </c>
    </row>
    <row r="247" spans="1:21" x14ac:dyDescent="0.25">
      <c r="A247">
        <v>245</v>
      </c>
      <c r="B247">
        <v>0.42625118973915477</v>
      </c>
      <c r="C247">
        <v>0.21908533531322583</v>
      </c>
      <c r="D247">
        <v>0.51676303614534391</v>
      </c>
      <c r="E247">
        <v>0.77351848345373231</v>
      </c>
      <c r="F247">
        <v>0.62254890036784172</v>
      </c>
      <c r="G247">
        <v>0.98470272457317987</v>
      </c>
      <c r="H247">
        <v>0.69847585174779825</v>
      </c>
      <c r="I247">
        <v>0.382908971204305</v>
      </c>
      <c r="J247">
        <v>0.84448911252251158</v>
      </c>
      <c r="K247">
        <v>0.82740145847526758</v>
      </c>
      <c r="L247">
        <v>0.2423459088864468</v>
      </c>
      <c r="M247">
        <v>0.74762048042317208</v>
      </c>
      <c r="N247">
        <v>0.78979365718123273</v>
      </c>
      <c r="O247">
        <v>0.23845666642834318</v>
      </c>
      <c r="P247">
        <v>0.76565798278739772</v>
      </c>
      <c r="Q247">
        <v>0.96239020526473018</v>
      </c>
      <c r="R247">
        <v>0.58648186026870786</v>
      </c>
      <c r="S247">
        <v>0.68801018190766294</v>
      </c>
      <c r="T247">
        <v>0.81478511612383242</v>
      </c>
      <c r="U247">
        <v>0.60127766018320239</v>
      </c>
    </row>
    <row r="248" spans="1:21" x14ac:dyDescent="0.25">
      <c r="A248">
        <v>246</v>
      </c>
      <c r="B248">
        <v>0.6518457282640111</v>
      </c>
      <c r="C248">
        <v>0.30762875873645035</v>
      </c>
      <c r="D248">
        <v>0.6841210636281474</v>
      </c>
      <c r="E248">
        <v>0.37358895383832103</v>
      </c>
      <c r="F248">
        <v>0.5429248044679349</v>
      </c>
      <c r="G248">
        <v>0.94774116444076251</v>
      </c>
      <c r="H248">
        <v>0.43289972167883217</v>
      </c>
      <c r="I248">
        <v>0.79919547546406555</v>
      </c>
      <c r="J248">
        <v>0.13793827105115875</v>
      </c>
      <c r="K248">
        <v>0.59027415936645844</v>
      </c>
      <c r="L248">
        <v>0.76559791975599811</v>
      </c>
      <c r="M248">
        <v>0.94427769911267578</v>
      </c>
      <c r="N248">
        <v>6.8045332614557807E-2</v>
      </c>
      <c r="O248">
        <v>9.7905047637365072E-2</v>
      </c>
      <c r="P248">
        <v>0.89951723596673383</v>
      </c>
      <c r="Q248">
        <v>0.25676412296184048</v>
      </c>
      <c r="R248">
        <v>0.41638582599630869</v>
      </c>
      <c r="S248">
        <v>0.98612213313600128</v>
      </c>
      <c r="T248">
        <v>0.83135542995670386</v>
      </c>
      <c r="U248">
        <v>0.63395260778330931</v>
      </c>
    </row>
    <row r="249" spans="1:21" x14ac:dyDescent="0.25">
      <c r="A249">
        <v>247</v>
      </c>
      <c r="B249">
        <v>0.48956760057904258</v>
      </c>
      <c r="C249">
        <v>0.48275205657122955</v>
      </c>
      <c r="D249">
        <v>6.2438556442012905E-2</v>
      </c>
      <c r="E249">
        <v>0.96176294445594923</v>
      </c>
      <c r="F249">
        <v>0.23987165674181044</v>
      </c>
      <c r="G249">
        <v>0.67585138639177145</v>
      </c>
      <c r="H249">
        <v>0.88397729481196707</v>
      </c>
      <c r="I249">
        <v>0.36766727306773106</v>
      </c>
      <c r="J249">
        <v>0.20654166583625511</v>
      </c>
      <c r="K249">
        <v>0.27525078059257702</v>
      </c>
      <c r="L249">
        <v>0.47139866663269236</v>
      </c>
      <c r="M249">
        <v>0.56876735181756555</v>
      </c>
      <c r="N249">
        <v>0.73541015305041224</v>
      </c>
      <c r="O249">
        <v>0.14905237840885466</v>
      </c>
      <c r="P249">
        <v>0.98583210510040908</v>
      </c>
      <c r="Q249">
        <v>0.31460914726787537</v>
      </c>
      <c r="R249">
        <v>0.7578917370164453</v>
      </c>
      <c r="S249">
        <v>0.26049416340492826</v>
      </c>
      <c r="T249">
        <v>0.21367444840177874</v>
      </c>
      <c r="U249">
        <v>0.25947420373308105</v>
      </c>
    </row>
    <row r="250" spans="1:21" x14ac:dyDescent="0.25">
      <c r="A250">
        <v>248</v>
      </c>
      <c r="B250">
        <v>0.50349101402002305</v>
      </c>
      <c r="C250">
        <v>0.63172102070673164</v>
      </c>
      <c r="D250">
        <v>0.437156944482892</v>
      </c>
      <c r="E250">
        <v>0.9097087523532732</v>
      </c>
      <c r="F250">
        <v>0.29604259862446414</v>
      </c>
      <c r="G250">
        <v>0.89047107445023022</v>
      </c>
      <c r="H250">
        <v>0.43464738582836548</v>
      </c>
      <c r="I250">
        <v>0.72989990215502676</v>
      </c>
      <c r="J250">
        <v>0.36495969110872117</v>
      </c>
      <c r="K250">
        <v>0.73386150509339609</v>
      </c>
      <c r="L250">
        <v>0.18681078682944996</v>
      </c>
      <c r="M250">
        <v>2.2922983991577439E-2</v>
      </c>
      <c r="N250">
        <v>0.616552002024223</v>
      </c>
      <c r="O250">
        <v>0.26346974241605237</v>
      </c>
      <c r="P250">
        <v>0.46196200880927707</v>
      </c>
      <c r="Q250">
        <v>0.4797418197147918</v>
      </c>
      <c r="R250">
        <v>0.39277162506467977</v>
      </c>
      <c r="S250">
        <v>0.26620335028638298</v>
      </c>
      <c r="T250">
        <v>0.37452483159155547</v>
      </c>
      <c r="U250">
        <v>0.97461048928271965</v>
      </c>
    </row>
    <row r="251" spans="1:21" x14ac:dyDescent="0.25">
      <c r="A251">
        <v>249</v>
      </c>
      <c r="B251">
        <v>0.64959303360771514</v>
      </c>
      <c r="C251">
        <v>0.45426655456614151</v>
      </c>
      <c r="D251">
        <v>0.12517263196493555</v>
      </c>
      <c r="E251">
        <v>0.37171693573743658</v>
      </c>
      <c r="F251">
        <v>0.25557202302126147</v>
      </c>
      <c r="G251">
        <v>3.753988723984758E-2</v>
      </c>
      <c r="H251">
        <v>0.65592971885904028</v>
      </c>
      <c r="I251">
        <v>0.17194493936113497</v>
      </c>
      <c r="J251">
        <v>0.74050858788701723</v>
      </c>
      <c r="K251">
        <v>0.79865023357839449</v>
      </c>
      <c r="L251">
        <v>0.14683952227483954</v>
      </c>
      <c r="M251">
        <v>0.41752463589166977</v>
      </c>
      <c r="N251">
        <v>3.5137729303151843E-2</v>
      </c>
      <c r="O251">
        <v>0.92554993983909739</v>
      </c>
      <c r="P251">
        <v>0.7237737428298574</v>
      </c>
      <c r="Q251">
        <v>0.82820827869236568</v>
      </c>
      <c r="R251">
        <v>0.1593163947253613</v>
      </c>
      <c r="S251">
        <v>0.68455028273842711</v>
      </c>
      <c r="T251">
        <v>0.34094051412412618</v>
      </c>
      <c r="U251">
        <v>4.1939485433972745E-3</v>
      </c>
    </row>
    <row r="252" spans="1:21" x14ac:dyDescent="0.25">
      <c r="A252">
        <v>250</v>
      </c>
      <c r="B252">
        <v>0.84753354785193125</v>
      </c>
      <c r="C252">
        <v>8.7926249061645478E-2</v>
      </c>
      <c r="D252">
        <v>0.70106329612189566</v>
      </c>
      <c r="E252">
        <v>0.82186558194261305</v>
      </c>
      <c r="F252">
        <v>0.30939494291436187</v>
      </c>
      <c r="G252">
        <v>0.82925623417190342</v>
      </c>
      <c r="H252">
        <v>0.22581801693311743</v>
      </c>
      <c r="I252">
        <v>0.50745933455179881</v>
      </c>
      <c r="J252">
        <v>0.15974204222288968</v>
      </c>
      <c r="K252">
        <v>7.4452138720709993E-2</v>
      </c>
      <c r="L252">
        <v>0.62057244705882475</v>
      </c>
      <c r="M252">
        <v>5.0584343196153458E-2</v>
      </c>
      <c r="N252">
        <v>0.9419114363117389</v>
      </c>
      <c r="O252">
        <v>0.73637885312657292</v>
      </c>
      <c r="P252">
        <v>0.44758556344852796</v>
      </c>
      <c r="Q252">
        <v>0.72350543820988866</v>
      </c>
      <c r="R252">
        <v>0.86057081767092924</v>
      </c>
      <c r="S252">
        <v>9.2283806660097945E-2</v>
      </c>
      <c r="T252">
        <v>0.24515244163842453</v>
      </c>
      <c r="U252">
        <v>0.5227099471785146</v>
      </c>
    </row>
    <row r="253" spans="1:21" x14ac:dyDescent="0.25">
      <c r="A253">
        <v>251</v>
      </c>
      <c r="B253">
        <v>0.1865062049830124</v>
      </c>
      <c r="C253">
        <v>0.57919550795010455</v>
      </c>
      <c r="D253">
        <v>0.59781499622334944</v>
      </c>
      <c r="E253">
        <v>0.31011693539963492</v>
      </c>
      <c r="F253">
        <v>0.6741084738657932</v>
      </c>
      <c r="G253">
        <v>0.35693080397851418</v>
      </c>
      <c r="H253">
        <v>0.74672880124207897</v>
      </c>
      <c r="I253">
        <v>0.58520018940647844</v>
      </c>
      <c r="J253">
        <v>8.0331667952076025E-2</v>
      </c>
      <c r="K253">
        <v>0.4346924877605316</v>
      </c>
      <c r="L253">
        <v>0.63529298764857622</v>
      </c>
      <c r="M253">
        <v>0.24889226436889356</v>
      </c>
      <c r="N253">
        <v>0.16194623539077413</v>
      </c>
      <c r="O253">
        <v>0.76898562383117142</v>
      </c>
      <c r="P253">
        <v>0.26609597717895106</v>
      </c>
      <c r="Q253">
        <v>0.22411924083272172</v>
      </c>
      <c r="R253">
        <v>0.85257365995493117</v>
      </c>
      <c r="S253">
        <v>0.91755131463946782</v>
      </c>
      <c r="T253">
        <v>0.25875550982953843</v>
      </c>
      <c r="U253">
        <v>0.45993641667509166</v>
      </c>
    </row>
    <row r="254" spans="1:21" x14ac:dyDescent="0.25">
      <c r="A254">
        <v>252</v>
      </c>
      <c r="B254">
        <v>0.19153189449706964</v>
      </c>
      <c r="C254">
        <v>0.51324710491325343</v>
      </c>
      <c r="D254">
        <v>0.16117612069112841</v>
      </c>
      <c r="E254">
        <v>0.19818087190712075</v>
      </c>
      <c r="F254">
        <v>0.35939441204115941</v>
      </c>
      <c r="G254">
        <v>1.783995440601327E-2</v>
      </c>
      <c r="H254">
        <v>0.38324192046713179</v>
      </c>
      <c r="I254">
        <v>0.26174191843962502</v>
      </c>
      <c r="J254">
        <v>0.92751068351523269</v>
      </c>
      <c r="K254">
        <v>0.17203446701315372</v>
      </c>
      <c r="L254">
        <v>0.67845756630499121</v>
      </c>
      <c r="M254">
        <v>0.96909943177654578</v>
      </c>
      <c r="N254">
        <v>0.25450062158566489</v>
      </c>
      <c r="O254">
        <v>0.1940540005678959</v>
      </c>
      <c r="P254">
        <v>0.19841722165923947</v>
      </c>
      <c r="Q254">
        <v>0.73536180026058862</v>
      </c>
      <c r="R254">
        <v>0.68508166874037801</v>
      </c>
      <c r="S254">
        <v>0.905601419547029</v>
      </c>
      <c r="T254">
        <v>9.7197571020665841E-2</v>
      </c>
      <c r="U254">
        <v>0.55599249556854269</v>
      </c>
    </row>
    <row r="255" spans="1:21" x14ac:dyDescent="0.25">
      <c r="A255">
        <v>253</v>
      </c>
      <c r="B255">
        <v>0.99896547573888306</v>
      </c>
      <c r="C255">
        <v>0.12612765561737671</v>
      </c>
      <c r="D255">
        <v>0.30093642651648711</v>
      </c>
      <c r="E255">
        <v>0.23491099193901821</v>
      </c>
      <c r="F255">
        <v>0.78912693798772526</v>
      </c>
      <c r="G255">
        <v>0.72275304049139955</v>
      </c>
      <c r="H255">
        <v>0.39186013457438684</v>
      </c>
      <c r="I255">
        <v>0.44833293995323231</v>
      </c>
      <c r="J255">
        <v>7.2034469300469084E-2</v>
      </c>
      <c r="K255">
        <v>0.34101321778321125</v>
      </c>
      <c r="L255">
        <v>0.63450990694145482</v>
      </c>
      <c r="M255">
        <v>0.758808965763623</v>
      </c>
      <c r="N255">
        <v>0.32929567444548535</v>
      </c>
      <c r="O255">
        <v>0.32761533440851681</v>
      </c>
      <c r="P255">
        <v>7.0430942415772968E-2</v>
      </c>
      <c r="Q255">
        <v>0.48441026106724827</v>
      </c>
      <c r="R255">
        <v>0.43444350759327421</v>
      </c>
      <c r="S255">
        <v>0.23335628795055685</v>
      </c>
      <c r="T255">
        <v>0.12257824365932901</v>
      </c>
      <c r="U255">
        <v>0.52856554787341725</v>
      </c>
    </row>
    <row r="256" spans="1:21" x14ac:dyDescent="0.25">
      <c r="A256">
        <v>254</v>
      </c>
      <c r="B256">
        <v>0.91852048789335705</v>
      </c>
      <c r="C256">
        <v>4.4646602486122511E-2</v>
      </c>
      <c r="D256">
        <v>0.68691242924047269</v>
      </c>
      <c r="E256">
        <v>0.92734428924881218</v>
      </c>
      <c r="F256">
        <v>0.39046828911327802</v>
      </c>
      <c r="G256">
        <v>0.51383801303535037</v>
      </c>
      <c r="H256">
        <v>0.11139805459760144</v>
      </c>
      <c r="I256">
        <v>0.39599468611710997</v>
      </c>
      <c r="J256">
        <v>0.9453043117326414</v>
      </c>
      <c r="K256">
        <v>0.73874390371710708</v>
      </c>
      <c r="L256">
        <v>0.94039206347729021</v>
      </c>
      <c r="M256">
        <v>0.35945034968925249</v>
      </c>
      <c r="N256">
        <v>2.4230288703289915E-2</v>
      </c>
      <c r="O256">
        <v>0.13255725955609154</v>
      </c>
      <c r="P256">
        <v>2.5644015396099507E-2</v>
      </c>
      <c r="Q256">
        <v>0.70174451732226206</v>
      </c>
      <c r="R256">
        <v>0.24049210371707308</v>
      </c>
      <c r="S256">
        <v>0.19503714098264546</v>
      </c>
      <c r="T256">
        <v>0.50564665284906685</v>
      </c>
      <c r="U256">
        <v>3.9771793797363841E-2</v>
      </c>
    </row>
    <row r="257" spans="1:21" x14ac:dyDescent="0.25">
      <c r="A257">
        <v>255</v>
      </c>
      <c r="B257">
        <v>0.89615533033102768</v>
      </c>
      <c r="C257">
        <v>0.91555328774279854</v>
      </c>
      <c r="D257">
        <v>0.27344550284082331</v>
      </c>
      <c r="E257">
        <v>0.47692269306565116</v>
      </c>
      <c r="F257">
        <v>0.38046272393911829</v>
      </c>
      <c r="G257">
        <v>0.24880760727186613</v>
      </c>
      <c r="H257">
        <v>0.79257539605799898</v>
      </c>
      <c r="I257">
        <v>0.47512750436480755</v>
      </c>
      <c r="J257">
        <v>0.1598609775566231</v>
      </c>
      <c r="K257">
        <v>0.76854128194893834</v>
      </c>
      <c r="L257">
        <v>0.61862607788552681</v>
      </c>
      <c r="M257">
        <v>0.88289158932058509</v>
      </c>
      <c r="N257">
        <v>9.697658916107077E-2</v>
      </c>
      <c r="O257">
        <v>0.29600605182872419</v>
      </c>
      <c r="P257">
        <v>0.77726013930623195</v>
      </c>
      <c r="Q257">
        <v>0.19582015401631558</v>
      </c>
      <c r="R257">
        <v>0.4760813653835414</v>
      </c>
      <c r="S257">
        <v>0.78551129606948189</v>
      </c>
      <c r="T257">
        <v>8.6892837292780634E-2</v>
      </c>
      <c r="U257">
        <v>0.84452492304795013</v>
      </c>
    </row>
    <row r="258" spans="1:21" x14ac:dyDescent="0.25">
      <c r="A258">
        <v>256</v>
      </c>
      <c r="B258">
        <v>0.64318516523095393</v>
      </c>
      <c r="C258">
        <v>0.8098279097901675</v>
      </c>
      <c r="D258">
        <v>9.1410614295558856E-2</v>
      </c>
      <c r="E258">
        <v>0.96477030843488354</v>
      </c>
      <c r="F258">
        <v>0.60596499211631372</v>
      </c>
      <c r="G258">
        <v>0.82833045747819112</v>
      </c>
      <c r="H258">
        <v>0.34757285761110968</v>
      </c>
      <c r="I258">
        <v>0.20717280797672211</v>
      </c>
      <c r="J258">
        <v>0.56721006408122321</v>
      </c>
      <c r="K258">
        <v>0.46678330457938766</v>
      </c>
      <c r="L258">
        <v>0.29520356676766468</v>
      </c>
      <c r="M258">
        <v>0.78209390753050778</v>
      </c>
      <c r="N258">
        <v>0.41597292659971008</v>
      </c>
      <c r="O258">
        <v>0.51090854832658383</v>
      </c>
      <c r="P258">
        <v>0.43797864859757762</v>
      </c>
      <c r="Q258">
        <v>8.2553563827736376E-2</v>
      </c>
      <c r="R258">
        <v>0.78719706066705575</v>
      </c>
      <c r="S258">
        <v>0.94486019864908166</v>
      </c>
      <c r="T258">
        <v>0.93858944471909034</v>
      </c>
      <c r="U258">
        <v>0.30554801710544943</v>
      </c>
    </row>
    <row r="259" spans="1:21" x14ac:dyDescent="0.25">
      <c r="A259">
        <v>257</v>
      </c>
      <c r="B259">
        <v>0.41347275105104919</v>
      </c>
      <c r="C259">
        <v>0.64944184265768667</v>
      </c>
      <c r="D259">
        <v>0.20329624841674132</v>
      </c>
      <c r="E259">
        <v>0.92356847414936838</v>
      </c>
      <c r="F259">
        <v>0.53933157308939883</v>
      </c>
      <c r="G259">
        <v>0.36339817002342722</v>
      </c>
      <c r="H259">
        <v>0.57151446751725676</v>
      </c>
      <c r="I259">
        <v>0.81649339701223056</v>
      </c>
      <c r="J259">
        <v>0.47530231821380919</v>
      </c>
      <c r="K259">
        <v>0.98330304312403816</v>
      </c>
      <c r="L259">
        <v>0.23908428282370542</v>
      </c>
      <c r="M259">
        <v>0.2253757940902219</v>
      </c>
      <c r="N259">
        <v>0.96620353677452364</v>
      </c>
      <c r="O259">
        <v>0.5721005282244791</v>
      </c>
      <c r="P259">
        <v>0.63901739357807807</v>
      </c>
      <c r="Q259">
        <v>2.7183907586735057E-2</v>
      </c>
      <c r="R259">
        <v>0.62376318311117007</v>
      </c>
      <c r="S259">
        <v>0.97385053579084158</v>
      </c>
      <c r="T259">
        <v>5.1218424241824101E-2</v>
      </c>
      <c r="U259">
        <v>0.75505825917005964</v>
      </c>
    </row>
    <row r="260" spans="1:21" x14ac:dyDescent="0.25">
      <c r="A260">
        <v>258</v>
      </c>
      <c r="B260">
        <v>0.26327262003465268</v>
      </c>
      <c r="C260">
        <v>0.98851005637973732</v>
      </c>
      <c r="D260">
        <v>0.46399725541637782</v>
      </c>
      <c r="E260">
        <v>0.9302053767856977</v>
      </c>
      <c r="F260">
        <v>0.74227315392979798</v>
      </c>
      <c r="G260">
        <v>6.6504488071343015E-2</v>
      </c>
      <c r="H260">
        <v>0.80445131956286176</v>
      </c>
      <c r="I260">
        <v>0.84159965405351422</v>
      </c>
      <c r="J260">
        <v>0.16054376173879881</v>
      </c>
      <c r="K260">
        <v>0.55826600008034655</v>
      </c>
      <c r="L260">
        <v>0.76917746511622109</v>
      </c>
      <c r="M260">
        <v>0.31110033592312769</v>
      </c>
      <c r="N260">
        <v>0.52072514721290108</v>
      </c>
      <c r="O260">
        <v>0.68366143999286377</v>
      </c>
      <c r="P260">
        <v>0.91540046915817008</v>
      </c>
      <c r="Q260">
        <v>0.14348758971257958</v>
      </c>
      <c r="R260">
        <v>0.8205118994339955</v>
      </c>
      <c r="S260">
        <v>0.19864593474665826</v>
      </c>
      <c r="T260">
        <v>5.2705421480177428E-2</v>
      </c>
      <c r="U260">
        <v>0.9208792786535982</v>
      </c>
    </row>
    <row r="261" spans="1:21" x14ac:dyDescent="0.25">
      <c r="A261">
        <v>259</v>
      </c>
      <c r="B261">
        <v>0.79215993450753608</v>
      </c>
      <c r="C261">
        <v>0.35340712273299868</v>
      </c>
      <c r="D261">
        <v>0.97688610533422171</v>
      </c>
      <c r="E261">
        <v>0.56729378933775831</v>
      </c>
      <c r="F261">
        <v>0.43553577906450247</v>
      </c>
      <c r="G261">
        <v>0.75049707499435869</v>
      </c>
      <c r="H261">
        <v>4.5202728852218321E-2</v>
      </c>
      <c r="I261">
        <v>0.16433601936338516</v>
      </c>
      <c r="J261">
        <v>0.20684123660718279</v>
      </c>
      <c r="K261">
        <v>0.25587371152558447</v>
      </c>
      <c r="L261">
        <v>0.92638101390635086</v>
      </c>
      <c r="M261">
        <v>0.32400263529294371</v>
      </c>
      <c r="N261">
        <v>0.96822516442414264</v>
      </c>
      <c r="O261">
        <v>0.49368389006044477</v>
      </c>
      <c r="P261">
        <v>0.96152218029570524</v>
      </c>
      <c r="Q261">
        <v>0.96317799530627934</v>
      </c>
      <c r="R261">
        <v>0.10784099144300852</v>
      </c>
      <c r="S261">
        <v>0.89418828253167693</v>
      </c>
      <c r="T261">
        <v>0.39404840102562932</v>
      </c>
      <c r="U261">
        <v>0.69839183912285163</v>
      </c>
    </row>
    <row r="262" spans="1:21" x14ac:dyDescent="0.25">
      <c r="A262">
        <v>260</v>
      </c>
      <c r="B262">
        <v>0.93401214295363255</v>
      </c>
      <c r="C262">
        <v>0.61207586719470708</v>
      </c>
      <c r="D262">
        <v>0.44752485207394721</v>
      </c>
      <c r="E262">
        <v>0.16852527132080297</v>
      </c>
      <c r="F262">
        <v>0.3956035579577768</v>
      </c>
      <c r="G262">
        <v>0.43691860561177442</v>
      </c>
      <c r="H262">
        <v>0.68025657001548945</v>
      </c>
      <c r="I262">
        <v>0.34999231490340588</v>
      </c>
      <c r="J262">
        <v>0.60551015904873084</v>
      </c>
      <c r="K262">
        <v>0.24962402783375115</v>
      </c>
      <c r="L262">
        <v>0.42659359715467415</v>
      </c>
      <c r="M262">
        <v>0.58409703794786538</v>
      </c>
      <c r="N262">
        <v>0.30722587486635877</v>
      </c>
      <c r="O262">
        <v>0.11378593455212194</v>
      </c>
      <c r="P262">
        <v>0.23485453106630505</v>
      </c>
      <c r="Q262">
        <v>0.55399388381898662</v>
      </c>
      <c r="R262">
        <v>0.98598244141575386</v>
      </c>
      <c r="S262">
        <v>0.73183797735264222</v>
      </c>
      <c r="T262">
        <v>4.8489831265911221E-2</v>
      </c>
      <c r="U262">
        <v>0.62653192018083614</v>
      </c>
    </row>
    <row r="263" spans="1:21" x14ac:dyDescent="0.25">
      <c r="A263">
        <v>261</v>
      </c>
      <c r="B263">
        <v>0.66417753115390288</v>
      </c>
      <c r="C263">
        <v>0.43370582177807115</v>
      </c>
      <c r="D263">
        <v>0.15865074352659025</v>
      </c>
      <c r="E263">
        <v>0.3987579964894703</v>
      </c>
      <c r="F263">
        <v>0.59410707285156183</v>
      </c>
      <c r="G263">
        <v>0.45782523292432575</v>
      </c>
      <c r="H263">
        <v>0.99055835550676008</v>
      </c>
      <c r="I263">
        <v>0.74904269491160136</v>
      </c>
      <c r="J263">
        <v>0.11189614979086304</v>
      </c>
      <c r="K263">
        <v>0.4798297060744785</v>
      </c>
      <c r="L263">
        <v>0.85386828091220845</v>
      </c>
      <c r="M263">
        <v>0.71729617810418755</v>
      </c>
      <c r="N263">
        <v>0.93905685944217154</v>
      </c>
      <c r="O263">
        <v>0.42596975940419846</v>
      </c>
      <c r="P263">
        <v>0.73255035243773214</v>
      </c>
      <c r="Q263">
        <v>0.32850575690238948</v>
      </c>
      <c r="R263">
        <v>0.95596100905886683</v>
      </c>
      <c r="S263">
        <v>0.3864935024204188</v>
      </c>
      <c r="T263">
        <v>0.53760700456086941</v>
      </c>
      <c r="U263">
        <v>0.89418109512608357</v>
      </c>
    </row>
    <row r="264" spans="1:21" x14ac:dyDescent="0.25">
      <c r="A264">
        <v>262</v>
      </c>
      <c r="B264">
        <v>0.11733243115852954</v>
      </c>
      <c r="C264">
        <v>0.12313313021531069</v>
      </c>
      <c r="D264">
        <v>0.95001091262055515</v>
      </c>
      <c r="E264">
        <v>0.86798473696092682</v>
      </c>
      <c r="F264">
        <v>0.44855692037739026</v>
      </c>
      <c r="G264">
        <v>0.32584635042187871</v>
      </c>
      <c r="H264">
        <v>0.23432983005855323</v>
      </c>
      <c r="I264">
        <v>0.80298963805787871</v>
      </c>
      <c r="J264">
        <v>0.19580109512487898</v>
      </c>
      <c r="K264">
        <v>0.6430882238006852</v>
      </c>
      <c r="L264">
        <v>0.17387187583588215</v>
      </c>
      <c r="M264">
        <v>0.55610905855973525</v>
      </c>
      <c r="N264">
        <v>0.62925556824200157</v>
      </c>
      <c r="O264">
        <v>0.35990653306829667</v>
      </c>
      <c r="P264">
        <v>0.3241555321413323</v>
      </c>
      <c r="Q264">
        <v>0.67781657287585473</v>
      </c>
      <c r="R264">
        <v>0.16861556669791167</v>
      </c>
      <c r="S264">
        <v>0.94650396601310227</v>
      </c>
      <c r="T264">
        <v>2.886780782308751E-2</v>
      </c>
      <c r="U264">
        <v>0.3266490213498221</v>
      </c>
    </row>
    <row r="265" spans="1:21" x14ac:dyDescent="0.25">
      <c r="A265">
        <v>263</v>
      </c>
      <c r="B265">
        <v>0.91191108457389358</v>
      </c>
      <c r="C265">
        <v>0.46707455856259994</v>
      </c>
      <c r="D265">
        <v>0.34103114567778459</v>
      </c>
      <c r="E265">
        <v>0.84450583438655635</v>
      </c>
      <c r="F265">
        <v>0.18311175136815727</v>
      </c>
      <c r="G265">
        <v>0.30570279341569595</v>
      </c>
      <c r="H265">
        <v>0.99957866540677487</v>
      </c>
      <c r="I265">
        <v>7.2468364121207607E-3</v>
      </c>
      <c r="J265">
        <v>4.1158150293704843E-2</v>
      </c>
      <c r="K265">
        <v>0.47434210531273036</v>
      </c>
      <c r="L265">
        <v>0.22671076549514524</v>
      </c>
      <c r="M265">
        <v>0.48498853022272392</v>
      </c>
      <c r="N265">
        <v>0.84967159103400292</v>
      </c>
      <c r="O265">
        <v>0.16948514448697605</v>
      </c>
      <c r="P265">
        <v>0.26574023241543121</v>
      </c>
      <c r="Q265">
        <v>0.68230894290952637</v>
      </c>
      <c r="R265">
        <v>9.665585547855482E-2</v>
      </c>
      <c r="S265">
        <v>0.52542810634895254</v>
      </c>
      <c r="T265">
        <v>0.22392681249128499</v>
      </c>
      <c r="U265">
        <v>4.7475038827553107E-2</v>
      </c>
    </row>
    <row r="266" spans="1:21" x14ac:dyDescent="0.25">
      <c r="A266">
        <v>264</v>
      </c>
      <c r="B266">
        <v>0.89202275271850251</v>
      </c>
      <c r="C266">
        <v>0.12997019902241824</v>
      </c>
      <c r="D266">
        <v>0.69549779751747676</v>
      </c>
      <c r="E266">
        <v>0.55533021482981493</v>
      </c>
      <c r="F266">
        <v>0.99795956819177989</v>
      </c>
      <c r="G266">
        <v>0.98209832537252351</v>
      </c>
      <c r="H266">
        <v>0.83145792700745047</v>
      </c>
      <c r="I266">
        <v>0.18402881375095426</v>
      </c>
      <c r="J266">
        <v>0.61964961260668661</v>
      </c>
      <c r="K266">
        <v>0.5155924560045646</v>
      </c>
      <c r="L266">
        <v>0.90799110158254415</v>
      </c>
      <c r="M266">
        <v>0.21411827714549614</v>
      </c>
      <c r="N266">
        <v>8.151785780385401E-2</v>
      </c>
      <c r="O266">
        <v>0.71819033587756742</v>
      </c>
      <c r="P266">
        <v>0.47899394492618885</v>
      </c>
      <c r="Q266">
        <v>0.9632697194903358</v>
      </c>
      <c r="R266">
        <v>0.86438319832720967</v>
      </c>
      <c r="S266">
        <v>0.78176116831845732</v>
      </c>
      <c r="T266">
        <v>0.33516907577012511</v>
      </c>
      <c r="U266">
        <v>0.18930556397063647</v>
      </c>
    </row>
    <row r="267" spans="1:21" x14ac:dyDescent="0.25">
      <c r="A267">
        <v>265</v>
      </c>
      <c r="B267">
        <v>0.1212732928583522</v>
      </c>
      <c r="C267">
        <v>0.21736136764174763</v>
      </c>
      <c r="D267">
        <v>0.60644110201088264</v>
      </c>
      <c r="E267">
        <v>0.84419510267704201</v>
      </c>
      <c r="F267">
        <v>0.84004341580990527</v>
      </c>
      <c r="G267">
        <v>3.3683480056698523E-2</v>
      </c>
      <c r="H267">
        <v>0.95127895372152516</v>
      </c>
      <c r="I267">
        <v>0.69881935612099966</v>
      </c>
      <c r="J267">
        <v>0.2147814758003852</v>
      </c>
      <c r="K267">
        <v>0.61905635317942975</v>
      </c>
      <c r="L267">
        <v>4.6614807699932648E-2</v>
      </c>
      <c r="M267">
        <v>0.79976039346260142</v>
      </c>
      <c r="N267">
        <v>0.39797423732028214</v>
      </c>
      <c r="O267">
        <v>0.10483586141159318</v>
      </c>
      <c r="P267">
        <v>0.42559609777563789</v>
      </c>
      <c r="Q267">
        <v>0.24753130286438241</v>
      </c>
      <c r="R267">
        <v>0.51093539545311106</v>
      </c>
      <c r="S267">
        <v>0.74703202486106868</v>
      </c>
      <c r="T267">
        <v>0.3833990559353051</v>
      </c>
      <c r="U267">
        <v>0.68689117004475131</v>
      </c>
    </row>
    <row r="268" spans="1:21" x14ac:dyDescent="0.25">
      <c r="A268">
        <v>266</v>
      </c>
      <c r="B268">
        <v>0.10728268662022633</v>
      </c>
      <c r="C268">
        <v>1.2053073095692035E-2</v>
      </c>
      <c r="D268">
        <v>0.95283810613889486</v>
      </c>
      <c r="E268">
        <v>0.80011303280853552</v>
      </c>
      <c r="F268">
        <v>0.42095465915020802</v>
      </c>
      <c r="G268">
        <v>0.39258384570915261</v>
      </c>
      <c r="H268">
        <v>0.36603746574138452</v>
      </c>
      <c r="I268">
        <v>0.94608480861464317</v>
      </c>
      <c r="J268">
        <v>0.24115079427186714</v>
      </c>
      <c r="K268">
        <v>0.13388398118880218</v>
      </c>
      <c r="L268">
        <v>0.30983700633668398</v>
      </c>
      <c r="M268">
        <v>0.76885032409401943</v>
      </c>
      <c r="N268">
        <v>0.5166554369782359</v>
      </c>
      <c r="O268">
        <v>0.72155820129403292</v>
      </c>
      <c r="P268">
        <v>0.47295988977531178</v>
      </c>
      <c r="Q268">
        <v>0.92502674574520505</v>
      </c>
      <c r="R268">
        <v>0.97267542454098255</v>
      </c>
      <c r="S268">
        <v>0.19992204888960519</v>
      </c>
      <c r="T268">
        <v>0.80366419723766724</v>
      </c>
      <c r="U268">
        <v>0.40133868114038851</v>
      </c>
    </row>
    <row r="269" spans="1:21" x14ac:dyDescent="0.25">
      <c r="A269">
        <v>267</v>
      </c>
      <c r="B269">
        <v>0.39052716182903646</v>
      </c>
      <c r="C269">
        <v>0.69468196515242742</v>
      </c>
      <c r="D269">
        <v>0.72615601645467898</v>
      </c>
      <c r="E269">
        <v>0.94928027487782085</v>
      </c>
      <c r="F269">
        <v>0.97599991484421178</v>
      </c>
      <c r="G269">
        <v>0.94976325355536084</v>
      </c>
      <c r="H269">
        <v>0.18961694024080455</v>
      </c>
      <c r="I269">
        <v>0.54384215165531757</v>
      </c>
      <c r="J269">
        <v>0.2171824860433933</v>
      </c>
      <c r="K269">
        <v>0.65104275423115121</v>
      </c>
      <c r="L269">
        <v>0.44393002496830958</v>
      </c>
      <c r="M269">
        <v>0.19075852950632788</v>
      </c>
      <c r="N269">
        <v>0.65183912320656123</v>
      </c>
      <c r="O269">
        <v>0.2355698503978263</v>
      </c>
      <c r="P269">
        <v>0.12001816835261936</v>
      </c>
      <c r="Q269">
        <v>0.41982992725118251</v>
      </c>
      <c r="R269">
        <v>0.85350504530352467</v>
      </c>
      <c r="S269">
        <v>0.74496444945680995</v>
      </c>
      <c r="T269">
        <v>0.84272148365329747</v>
      </c>
      <c r="U269">
        <v>0.40353036378488838</v>
      </c>
    </row>
    <row r="270" spans="1:21" x14ac:dyDescent="0.25">
      <c r="A270">
        <v>268</v>
      </c>
      <c r="B270">
        <v>0.90752029867213513</v>
      </c>
      <c r="C270">
        <v>0.89323564457930105</v>
      </c>
      <c r="D270">
        <v>0.3729307145218792</v>
      </c>
      <c r="E270">
        <v>0.15602062254789306</v>
      </c>
      <c r="F270">
        <v>0.44933171155941265</v>
      </c>
      <c r="G270">
        <v>0.151004030952262</v>
      </c>
      <c r="H270">
        <v>0.57395136076321074</v>
      </c>
      <c r="I270">
        <v>0.589262159228916</v>
      </c>
      <c r="J270">
        <v>0.52200185116052822</v>
      </c>
      <c r="K270">
        <v>0.71620974477651789</v>
      </c>
      <c r="L270">
        <v>0.69084452523979389</v>
      </c>
      <c r="M270">
        <v>0.1701486509459853</v>
      </c>
      <c r="N270">
        <v>0.31396273122263718</v>
      </c>
      <c r="O270">
        <v>0.52418377545377504</v>
      </c>
      <c r="P270">
        <v>0.98654607131603189</v>
      </c>
      <c r="Q270">
        <v>0.86335656126540727</v>
      </c>
      <c r="R270">
        <v>0.51147408030044339</v>
      </c>
      <c r="S270">
        <v>2.4564956301305507E-2</v>
      </c>
      <c r="T270">
        <v>0.16852452618364944</v>
      </c>
      <c r="U270">
        <v>2.0787581959712753E-2</v>
      </c>
    </row>
    <row r="271" spans="1:21" x14ac:dyDescent="0.25">
      <c r="A271">
        <v>269</v>
      </c>
      <c r="B271">
        <v>0.5251226004421099</v>
      </c>
      <c r="C271">
        <v>0.91990052885714935</v>
      </c>
      <c r="D271">
        <v>0.72866190308181888</v>
      </c>
      <c r="E271">
        <v>0.40954076579878596</v>
      </c>
      <c r="F271">
        <v>6.9783572652847958E-2</v>
      </c>
      <c r="G271">
        <v>0.10398817522507642</v>
      </c>
      <c r="H271">
        <v>0.62656280973937228</v>
      </c>
      <c r="I271">
        <v>0.95940168384270064</v>
      </c>
      <c r="J271">
        <v>0.36488428031077724</v>
      </c>
      <c r="K271">
        <v>0.16285844903789393</v>
      </c>
      <c r="L271">
        <v>0.38090417290556555</v>
      </c>
      <c r="M271">
        <v>0.20327150383740555</v>
      </c>
      <c r="N271">
        <v>0.25358649825200263</v>
      </c>
      <c r="O271">
        <v>0.80121285270921483</v>
      </c>
      <c r="P271">
        <v>0.20790271730035514</v>
      </c>
      <c r="Q271">
        <v>0.36719194814436507</v>
      </c>
      <c r="R271">
        <v>0.70055560480878665</v>
      </c>
      <c r="S271">
        <v>1.2853119741177865E-2</v>
      </c>
      <c r="T271">
        <v>6.0541540170859776E-2</v>
      </c>
      <c r="U271">
        <v>0.41314319961963974</v>
      </c>
    </row>
    <row r="272" spans="1:21" x14ac:dyDescent="0.25">
      <c r="A272">
        <v>270</v>
      </c>
      <c r="B272">
        <v>0.90227329906864684</v>
      </c>
      <c r="C272">
        <v>0.34086713452706796</v>
      </c>
      <c r="D272">
        <v>0.98048973673723538</v>
      </c>
      <c r="E272">
        <v>9.6656419957738215E-2</v>
      </c>
      <c r="F272">
        <v>0.70887160400725113</v>
      </c>
      <c r="G272">
        <v>0.17645243397725108</v>
      </c>
      <c r="H272">
        <v>0.13880042681830362</v>
      </c>
      <c r="I272">
        <v>0.27151621358109157</v>
      </c>
      <c r="J272">
        <v>0.17451692808896868</v>
      </c>
      <c r="K272">
        <v>0.19280402087060167</v>
      </c>
      <c r="L272">
        <v>0.96904507633048587</v>
      </c>
      <c r="M272">
        <v>0.37313587176674567</v>
      </c>
      <c r="N272">
        <v>9.7600090376608328E-2</v>
      </c>
      <c r="O272">
        <v>3.9266609474546854E-2</v>
      </c>
      <c r="P272">
        <v>0.85822497110091933</v>
      </c>
      <c r="Q272">
        <v>0.51267053203576163</v>
      </c>
      <c r="R272">
        <v>0.58808722114951495</v>
      </c>
      <c r="S272">
        <v>0.5782778896078038</v>
      </c>
      <c r="T272">
        <v>0.30055805835136606</v>
      </c>
      <c r="U272">
        <v>0.94371811828349861</v>
      </c>
    </row>
    <row r="273" spans="1:21" x14ac:dyDescent="0.25">
      <c r="A273">
        <v>271</v>
      </c>
      <c r="B273">
        <v>0.16662620978044362</v>
      </c>
      <c r="C273">
        <v>0.49074490395287018</v>
      </c>
      <c r="D273">
        <v>0.8992613247367105</v>
      </c>
      <c r="E273">
        <v>0.62623608211830284</v>
      </c>
      <c r="F273">
        <v>0.73855503332171346</v>
      </c>
      <c r="G273">
        <v>0.23686056332212146</v>
      </c>
      <c r="H273">
        <v>0.22825392191584726</v>
      </c>
      <c r="I273">
        <v>0.13059417383173688</v>
      </c>
      <c r="J273">
        <v>0.99430339698201076</v>
      </c>
      <c r="K273">
        <v>0.79277810661906667</v>
      </c>
      <c r="L273">
        <v>0.87488116146441475</v>
      </c>
      <c r="M273">
        <v>0.62589915188159151</v>
      </c>
      <c r="N273">
        <v>0.4793085452203627</v>
      </c>
      <c r="O273">
        <v>0.21485213542719883</v>
      </c>
      <c r="P273">
        <v>0.20525029301537501</v>
      </c>
      <c r="Q273">
        <v>0.95796546801186278</v>
      </c>
      <c r="R273">
        <v>0.67474632930321476</v>
      </c>
      <c r="S273">
        <v>0.4285851121675972</v>
      </c>
      <c r="T273">
        <v>0.86485719985681797</v>
      </c>
      <c r="U273">
        <v>0.31965148354098538</v>
      </c>
    </row>
    <row r="274" spans="1:21" x14ac:dyDescent="0.25">
      <c r="A274">
        <v>272</v>
      </c>
      <c r="B274">
        <v>0.77186419212715252</v>
      </c>
      <c r="C274">
        <v>0.74253397064973092</v>
      </c>
      <c r="D274">
        <v>0.96716332753688072</v>
      </c>
      <c r="E274">
        <v>0.99161141369860784</v>
      </c>
      <c r="F274">
        <v>0.39594429791534935</v>
      </c>
      <c r="G274">
        <v>0.82882651647599559</v>
      </c>
      <c r="H274">
        <v>0.63943840999939461</v>
      </c>
      <c r="I274">
        <v>0.41276537458312301</v>
      </c>
      <c r="J274">
        <v>0.3904247498771154</v>
      </c>
      <c r="K274">
        <v>0.81685095145016295</v>
      </c>
      <c r="L274">
        <v>5.6338961527818476E-2</v>
      </c>
      <c r="M274">
        <v>2.9072116948823501E-2</v>
      </c>
      <c r="N274">
        <v>0.3212788731616687</v>
      </c>
      <c r="O274">
        <v>0.38857394549831503</v>
      </c>
      <c r="P274">
        <v>0.69747299057781142</v>
      </c>
      <c r="Q274">
        <v>0.81306652897077969</v>
      </c>
      <c r="R274">
        <v>0.75299273416638002</v>
      </c>
      <c r="S274">
        <v>1.6976649062403482E-2</v>
      </c>
      <c r="T274">
        <v>3.9025123183618504E-2</v>
      </c>
      <c r="U274">
        <v>0.9038682149733015</v>
      </c>
    </row>
    <row r="275" spans="1:21" x14ac:dyDescent="0.25">
      <c r="A275">
        <v>273</v>
      </c>
      <c r="B275">
        <v>0.18384687415660528</v>
      </c>
      <c r="C275">
        <v>0.26500073589830464</v>
      </c>
      <c r="D275">
        <v>0.39002730591766444</v>
      </c>
      <c r="E275">
        <v>0.34504762792949606</v>
      </c>
      <c r="F275">
        <v>0.41374866822926282</v>
      </c>
      <c r="G275">
        <v>0.25844250748161368</v>
      </c>
      <c r="H275">
        <v>0.60189926982420605</v>
      </c>
      <c r="I275">
        <v>0.52043988052241286</v>
      </c>
      <c r="J275">
        <v>0.84709121158055023</v>
      </c>
      <c r="K275">
        <v>0.57326837573072176</v>
      </c>
      <c r="L275">
        <v>0.74084498290102729</v>
      </c>
      <c r="M275">
        <v>0.71763893548196567</v>
      </c>
      <c r="N275">
        <v>0.71918927642516395</v>
      </c>
      <c r="O275">
        <v>0.16863447829349543</v>
      </c>
      <c r="P275">
        <v>6.2228493586935052E-2</v>
      </c>
      <c r="Q275">
        <v>0.5972355341830069</v>
      </c>
      <c r="R275">
        <v>0.99812608144113968</v>
      </c>
      <c r="S275">
        <v>0.58103407735981971</v>
      </c>
      <c r="T275">
        <v>0.15372447054207172</v>
      </c>
      <c r="U275">
        <v>0.85710174721087817</v>
      </c>
    </row>
    <row r="276" spans="1:21" x14ac:dyDescent="0.25">
      <c r="A276">
        <v>274</v>
      </c>
      <c r="B276">
        <v>0.26943292398350582</v>
      </c>
      <c r="C276">
        <v>0.68323001602631384</v>
      </c>
      <c r="D276">
        <v>0.8374340146269752</v>
      </c>
      <c r="E276">
        <v>0.62770657113207773</v>
      </c>
      <c r="F276">
        <v>6.1125817565727658E-2</v>
      </c>
      <c r="G276">
        <v>0.63125882573365577</v>
      </c>
      <c r="H276">
        <v>0.15988848638531228</v>
      </c>
      <c r="I276">
        <v>0.9507599828277935</v>
      </c>
      <c r="J276">
        <v>0.86202573969312191</v>
      </c>
      <c r="K276">
        <v>0.63625454739946097</v>
      </c>
      <c r="L276">
        <v>0.34532697536847712</v>
      </c>
      <c r="M276">
        <v>0.61022718924531505</v>
      </c>
      <c r="N276">
        <v>0.95849784257365767</v>
      </c>
      <c r="O276">
        <v>0.66770451243193918</v>
      </c>
      <c r="P276">
        <v>0.55194390828406892</v>
      </c>
      <c r="Q276">
        <v>0.71910346510294132</v>
      </c>
      <c r="R276">
        <v>0.51070840465574374</v>
      </c>
      <c r="S276">
        <v>0.79796912112874741</v>
      </c>
      <c r="T276">
        <v>0.54569557935306712</v>
      </c>
      <c r="U276">
        <v>0.852744262103867</v>
      </c>
    </row>
    <row r="277" spans="1:21" x14ac:dyDescent="0.25">
      <c r="A277">
        <v>275</v>
      </c>
      <c r="B277">
        <v>0.79306430974365583</v>
      </c>
      <c r="C277">
        <v>0.62974445842104698</v>
      </c>
      <c r="D277">
        <v>0.1198111121025891</v>
      </c>
      <c r="E277">
        <v>0.8280772055880592</v>
      </c>
      <c r="F277">
        <v>0.73726730295859433</v>
      </c>
      <c r="G277">
        <v>0.34207705775977426</v>
      </c>
      <c r="H277">
        <v>0.45383594371328906</v>
      </c>
      <c r="I277">
        <v>0.56190499678990102</v>
      </c>
      <c r="J277">
        <v>0.38617866000493439</v>
      </c>
      <c r="K277">
        <v>0.64666134786388429</v>
      </c>
      <c r="L277">
        <v>4.758510689147144E-2</v>
      </c>
      <c r="M277">
        <v>0.8120280498737491</v>
      </c>
      <c r="N277">
        <v>0.93486741061483158</v>
      </c>
      <c r="O277">
        <v>7.4296225274508743E-2</v>
      </c>
      <c r="P277">
        <v>0.21169771728394693</v>
      </c>
      <c r="Q277">
        <v>0.15700926069723664</v>
      </c>
      <c r="R277">
        <v>0.52202492343608409</v>
      </c>
      <c r="S277">
        <v>0.86200718291352496</v>
      </c>
      <c r="T277">
        <v>0.72563743758042687</v>
      </c>
      <c r="U277">
        <v>0.7162000927707084</v>
      </c>
    </row>
    <row r="278" spans="1:21" x14ac:dyDescent="0.25">
      <c r="A278">
        <v>276</v>
      </c>
      <c r="B278">
        <v>0.24858550163028137</v>
      </c>
      <c r="C278">
        <v>0.10754595958624424</v>
      </c>
      <c r="D278">
        <v>0.94976773404105908</v>
      </c>
      <c r="E278">
        <v>0.18753421791047065</v>
      </c>
      <c r="F278">
        <v>0.11223382468541931</v>
      </c>
      <c r="G278">
        <v>0.52579600652554959</v>
      </c>
      <c r="H278">
        <v>0.68033552066963643</v>
      </c>
      <c r="I278">
        <v>0.1919251190273612</v>
      </c>
      <c r="J278">
        <v>0.90176894744575975</v>
      </c>
      <c r="K278">
        <v>0.65276320872413796</v>
      </c>
      <c r="L278">
        <v>0.33057035705310867</v>
      </c>
      <c r="M278">
        <v>0.71015361763673357</v>
      </c>
      <c r="N278">
        <v>2.4317689561217826E-2</v>
      </c>
      <c r="O278">
        <v>0.27572720190813715</v>
      </c>
      <c r="P278">
        <v>0.36309634175906691</v>
      </c>
      <c r="Q278">
        <v>0.35423778365028458</v>
      </c>
      <c r="R278">
        <v>0.68362479095929474</v>
      </c>
      <c r="S278">
        <v>0.85550234946579096</v>
      </c>
      <c r="T278">
        <v>0.89802531543919706</v>
      </c>
      <c r="U278">
        <v>0.96356978060793974</v>
      </c>
    </row>
    <row r="279" spans="1:21" x14ac:dyDescent="0.25">
      <c r="A279">
        <v>277</v>
      </c>
      <c r="B279">
        <v>0.53696158890471413</v>
      </c>
      <c r="C279">
        <v>0.93277223214848726</v>
      </c>
      <c r="D279">
        <v>0.87970291089804764</v>
      </c>
      <c r="E279">
        <v>9.0612873447470932E-3</v>
      </c>
      <c r="F279">
        <v>0.83240457927859879</v>
      </c>
      <c r="G279">
        <v>0.81488000488403323</v>
      </c>
      <c r="H279">
        <v>0.31309573512291422</v>
      </c>
      <c r="I279">
        <v>0.44772370790108695</v>
      </c>
      <c r="J279">
        <v>0.31744959610861567</v>
      </c>
      <c r="K279">
        <v>0.43752564208328448</v>
      </c>
      <c r="L279">
        <v>0.78353619761388682</v>
      </c>
      <c r="M279">
        <v>6.0109293290635968E-2</v>
      </c>
      <c r="N279">
        <v>0.66266819499994334</v>
      </c>
      <c r="O279">
        <v>0.67951569732116734</v>
      </c>
      <c r="P279">
        <v>0.30102723907358553</v>
      </c>
      <c r="Q279">
        <v>0.12069617392623178</v>
      </c>
      <c r="R279">
        <v>0.74257707412358909</v>
      </c>
      <c r="S279">
        <v>9.0439036025580677E-2</v>
      </c>
      <c r="T279">
        <v>0.55551831850308675</v>
      </c>
      <c r="U279">
        <v>0.90687321933740828</v>
      </c>
    </row>
    <row r="280" spans="1:21" x14ac:dyDescent="0.25">
      <c r="A280">
        <v>278</v>
      </c>
      <c r="B280">
        <v>0.20542166034958953</v>
      </c>
      <c r="C280">
        <v>0.57877309145429146</v>
      </c>
      <c r="D280">
        <v>7.3115001528961443E-2</v>
      </c>
      <c r="E280">
        <v>0.90981512426423694</v>
      </c>
      <c r="F280">
        <v>0.15053108391622683</v>
      </c>
      <c r="G280">
        <v>0.54567618672078844</v>
      </c>
      <c r="H280">
        <v>0.76752269791237193</v>
      </c>
      <c r="I280">
        <v>0.85922073079897654</v>
      </c>
      <c r="J280">
        <v>0.31144258966180716</v>
      </c>
      <c r="K280">
        <v>0.15504968975952327</v>
      </c>
      <c r="L280">
        <v>0.3119778215521567</v>
      </c>
      <c r="M280">
        <v>0.13515480351684239</v>
      </c>
      <c r="N280">
        <v>0.83248832375124993</v>
      </c>
      <c r="O280">
        <v>0.84783972509707461</v>
      </c>
      <c r="P280">
        <v>0.84371581880485746</v>
      </c>
      <c r="Q280">
        <v>0.70754057234758605</v>
      </c>
      <c r="R280">
        <v>0.99665358172120611</v>
      </c>
      <c r="S280">
        <v>0.48351653723056565</v>
      </c>
      <c r="T280">
        <v>0.74565533237584258</v>
      </c>
      <c r="U280">
        <v>0.8911334955942245</v>
      </c>
    </row>
    <row r="281" spans="1:21" x14ac:dyDescent="0.25">
      <c r="A281">
        <v>279</v>
      </c>
      <c r="B281">
        <v>0.22925497109132698</v>
      </c>
      <c r="C281">
        <v>0.32363713240903014</v>
      </c>
      <c r="D281">
        <v>0.55565245931527252</v>
      </c>
      <c r="E281">
        <v>0.35797390964686571</v>
      </c>
      <c r="F281">
        <v>9.8961465784581648E-3</v>
      </c>
      <c r="G281">
        <v>0.40640306962887607</v>
      </c>
      <c r="H281">
        <v>0.53238094666300917</v>
      </c>
      <c r="I281">
        <v>0.25730728315400175</v>
      </c>
      <c r="J281">
        <v>0.13981288734415198</v>
      </c>
      <c r="K281">
        <v>0.70223985755384799</v>
      </c>
      <c r="L281">
        <v>0.6170479535437261</v>
      </c>
      <c r="M281">
        <v>0.82705051381946593</v>
      </c>
      <c r="N281">
        <v>0.42142979234250255</v>
      </c>
      <c r="O281">
        <v>0.98148535312954799</v>
      </c>
      <c r="P281">
        <v>0.27725442184121363</v>
      </c>
      <c r="Q281">
        <v>0.30808264965890686</v>
      </c>
      <c r="R281">
        <v>0.19449444088098389</v>
      </c>
      <c r="S281">
        <v>0.52931212265026861</v>
      </c>
      <c r="T281">
        <v>0.88185494578336976</v>
      </c>
      <c r="U281">
        <v>0.4191295227062668</v>
      </c>
    </row>
    <row r="282" spans="1:21" x14ac:dyDescent="0.25">
      <c r="A282">
        <v>280</v>
      </c>
      <c r="B282">
        <v>0.11055078286879372</v>
      </c>
      <c r="C282">
        <v>0.62810280543619257</v>
      </c>
      <c r="D282">
        <v>0.14509144599490043</v>
      </c>
      <c r="E282">
        <v>0.77514058516762052</v>
      </c>
      <c r="F282">
        <v>0.95410256437755425</v>
      </c>
      <c r="G282">
        <v>0.27501264755693033</v>
      </c>
      <c r="H282">
        <v>0.9790844968015211</v>
      </c>
      <c r="I282">
        <v>0.74246956982773327</v>
      </c>
      <c r="J282">
        <v>0.27000538270333507</v>
      </c>
      <c r="K282">
        <v>0.14483999742562892</v>
      </c>
      <c r="L282">
        <v>0.68104281417913382</v>
      </c>
      <c r="M282">
        <v>0.67043334574437363</v>
      </c>
      <c r="N282">
        <v>0.66095684753655992</v>
      </c>
      <c r="O282">
        <v>0.62315535303613112</v>
      </c>
      <c r="P282">
        <v>0.63626507929283849</v>
      </c>
      <c r="Q282">
        <v>0.21659418422421539</v>
      </c>
      <c r="R282">
        <v>0.81509527079945077</v>
      </c>
      <c r="S282">
        <v>3.0058574399161042E-3</v>
      </c>
      <c r="T282">
        <v>0.71583696847469569</v>
      </c>
      <c r="U282">
        <v>0.90145018816138744</v>
      </c>
    </row>
    <row r="283" spans="1:21" x14ac:dyDescent="0.25">
      <c r="A283">
        <v>281</v>
      </c>
      <c r="B283">
        <v>0.18248318229817007</v>
      </c>
      <c r="C283">
        <v>0.80148380122862339</v>
      </c>
      <c r="D283">
        <v>0.44369046064427442</v>
      </c>
      <c r="E283">
        <v>0.26539168616440456</v>
      </c>
      <c r="F283">
        <v>0.59615893218415983</v>
      </c>
      <c r="G283">
        <v>0.80088198469130467</v>
      </c>
      <c r="H283">
        <v>0.18797243771398531</v>
      </c>
      <c r="I283">
        <v>0.62831633734668313</v>
      </c>
      <c r="J283">
        <v>0.99150873355788249</v>
      </c>
      <c r="K283">
        <v>0.52432262533763208</v>
      </c>
      <c r="L283">
        <v>5.5446613663395539E-2</v>
      </c>
      <c r="M283">
        <v>2.0784882342325339E-2</v>
      </c>
      <c r="N283">
        <v>0.16789110321892675</v>
      </c>
      <c r="O283">
        <v>0.99077525222876095</v>
      </c>
      <c r="P283">
        <v>0.35690075344043426</v>
      </c>
      <c r="Q283">
        <v>0.84773493990214455</v>
      </c>
      <c r="R283">
        <v>2.0809413689788059E-2</v>
      </c>
      <c r="S283">
        <v>9.9750552559211059E-2</v>
      </c>
      <c r="T283">
        <v>0.61367265879085142</v>
      </c>
      <c r="U283">
        <v>0.55240155629771071</v>
      </c>
    </row>
    <row r="284" spans="1:21" x14ac:dyDescent="0.25">
      <c r="A284">
        <v>282</v>
      </c>
      <c r="B284">
        <v>0.74673902470061204</v>
      </c>
      <c r="C284">
        <v>0.93345497569919011</v>
      </c>
      <c r="D284">
        <v>0.39332915394762136</v>
      </c>
      <c r="E284">
        <v>0.14209431119555926</v>
      </c>
      <c r="F284">
        <v>0.20550606298616181</v>
      </c>
      <c r="G284">
        <v>0.31438451322534289</v>
      </c>
      <c r="H284">
        <v>0.70699120709940111</v>
      </c>
      <c r="I284">
        <v>0.24499731864037422</v>
      </c>
      <c r="J284">
        <v>0.73657930928216064</v>
      </c>
      <c r="K284">
        <v>0.57499190252090093</v>
      </c>
      <c r="L284">
        <v>0.4842560485593923</v>
      </c>
      <c r="M284">
        <v>0.78407654158227746</v>
      </c>
      <c r="N284">
        <v>3.2968064920066098E-2</v>
      </c>
      <c r="O284">
        <v>0.27196985969252041</v>
      </c>
      <c r="P284">
        <v>0.4541473834526677</v>
      </c>
      <c r="Q284">
        <v>0.3376313780612854</v>
      </c>
      <c r="R284">
        <v>0.8269846575257187</v>
      </c>
      <c r="S284">
        <v>0.45296321171372611</v>
      </c>
      <c r="T284">
        <v>8.3351584217806973E-2</v>
      </c>
      <c r="U284">
        <v>0.26011855997629674</v>
      </c>
    </row>
    <row r="285" spans="1:21" x14ac:dyDescent="0.25">
      <c r="A285">
        <v>283</v>
      </c>
      <c r="B285">
        <v>0.27928018522873277</v>
      </c>
      <c r="C285">
        <v>0.52976513949455062</v>
      </c>
      <c r="D285">
        <v>0.29237295394509655</v>
      </c>
      <c r="E285">
        <v>0.50916214676010707</v>
      </c>
      <c r="F285">
        <v>0.37811491870180114</v>
      </c>
      <c r="G285">
        <v>0.11202953336366495</v>
      </c>
      <c r="H285">
        <v>0.60114477365061525</v>
      </c>
      <c r="I285">
        <v>0.61007377396655671</v>
      </c>
      <c r="J285">
        <v>0.56021089650555078</v>
      </c>
      <c r="K285">
        <v>0.53935031816339052</v>
      </c>
      <c r="L285">
        <v>0.41832338868967955</v>
      </c>
      <c r="M285">
        <v>0.85764546473738434</v>
      </c>
      <c r="N285">
        <v>0.8668130513225305</v>
      </c>
      <c r="O285">
        <v>0.88619537491330314</v>
      </c>
      <c r="P285">
        <v>0.11268964891858246</v>
      </c>
      <c r="Q285">
        <v>0.47239569189953468</v>
      </c>
      <c r="R285">
        <v>0.94493132354593357</v>
      </c>
      <c r="S285">
        <v>5.5527776573240928E-2</v>
      </c>
      <c r="T285">
        <v>0.20485457551043429</v>
      </c>
      <c r="U285">
        <v>0.82410905249966238</v>
      </c>
    </row>
    <row r="286" spans="1:21" x14ac:dyDescent="0.25">
      <c r="A286">
        <v>284</v>
      </c>
      <c r="B286">
        <v>0.32786520749887327</v>
      </c>
      <c r="C286">
        <v>0.75543583696532579</v>
      </c>
      <c r="D286">
        <v>0.92677965842439924</v>
      </c>
      <c r="E286">
        <v>0.61492642715458246</v>
      </c>
      <c r="F286">
        <v>0.25857447970367353</v>
      </c>
      <c r="G286">
        <v>0.11438637430142795</v>
      </c>
      <c r="H286">
        <v>0.67086059930660835</v>
      </c>
      <c r="I286">
        <v>0.48477720513619649</v>
      </c>
      <c r="J286">
        <v>0.60201987513721744</v>
      </c>
      <c r="K286">
        <v>0.40574075959082156</v>
      </c>
      <c r="L286">
        <v>0.41075000096073877</v>
      </c>
      <c r="M286">
        <v>0.78662261879419493</v>
      </c>
      <c r="N286">
        <v>5.7440396395866955E-3</v>
      </c>
      <c r="O286">
        <v>0.78942254213810381</v>
      </c>
      <c r="P286">
        <v>0.33017093167460754</v>
      </c>
      <c r="Q286">
        <v>0.67090163065791941</v>
      </c>
      <c r="R286">
        <v>0.90531617749345905</v>
      </c>
      <c r="S286">
        <v>0.61159602292980231</v>
      </c>
      <c r="T286">
        <v>0.27016232918965777</v>
      </c>
      <c r="U286">
        <v>0.55561261089256586</v>
      </c>
    </row>
    <row r="287" spans="1:21" x14ac:dyDescent="0.25">
      <c r="A287">
        <v>285</v>
      </c>
      <c r="B287">
        <v>0.45887435180944092</v>
      </c>
      <c r="C287">
        <v>0.91055985606367806</v>
      </c>
      <c r="D287">
        <v>0.9538993020724158</v>
      </c>
      <c r="E287">
        <v>6.1924548801125967E-2</v>
      </c>
      <c r="F287">
        <v>0.22183757977878393</v>
      </c>
      <c r="G287">
        <v>0.61982451480298728</v>
      </c>
      <c r="H287">
        <v>0.54497200745710472</v>
      </c>
      <c r="I287">
        <v>0.10601145493091102</v>
      </c>
      <c r="J287">
        <v>0.12112189302088527</v>
      </c>
      <c r="K287">
        <v>9.8953495280529324E-4</v>
      </c>
      <c r="L287">
        <v>1.405130789678144E-2</v>
      </c>
      <c r="M287">
        <v>0.55701740359975815</v>
      </c>
      <c r="N287">
        <v>0.12316934565751581</v>
      </c>
      <c r="O287">
        <v>0.62099370653744401</v>
      </c>
      <c r="P287">
        <v>0.65897405096009809</v>
      </c>
      <c r="Q287">
        <v>0.8583019447936977</v>
      </c>
      <c r="R287">
        <v>0.12170389512450019</v>
      </c>
      <c r="S287">
        <v>0.14107299497812242</v>
      </c>
      <c r="T287">
        <v>0.77938887770484655</v>
      </c>
      <c r="U287">
        <v>0.86983757425370944</v>
      </c>
    </row>
    <row r="288" spans="1:21" x14ac:dyDescent="0.25">
      <c r="A288">
        <v>286</v>
      </c>
      <c r="B288">
        <v>0.73022927920969494</v>
      </c>
      <c r="C288">
        <v>7.9831619355113626E-2</v>
      </c>
      <c r="D288">
        <v>7.6432985846843104E-2</v>
      </c>
      <c r="E288">
        <v>0.50321749229484003</v>
      </c>
      <c r="F288">
        <v>0.31481496378808349</v>
      </c>
      <c r="G288">
        <v>0.35905529124825009</v>
      </c>
      <c r="H288">
        <v>0.48110865706616046</v>
      </c>
      <c r="I288">
        <v>0.14050883054217511</v>
      </c>
      <c r="J288">
        <v>0.51299554829671568</v>
      </c>
      <c r="K288">
        <v>0.15742114045705979</v>
      </c>
      <c r="L288">
        <v>0.23719600708535626</v>
      </c>
      <c r="M288">
        <v>0.7287576124555244</v>
      </c>
      <c r="N288">
        <v>0.17376963642338694</v>
      </c>
      <c r="O288">
        <v>0.4599700922821599</v>
      </c>
      <c r="P288">
        <v>0.91134358444703545</v>
      </c>
      <c r="Q288">
        <v>0.23793669040573473</v>
      </c>
      <c r="R288">
        <v>0.69805507084688578</v>
      </c>
      <c r="S288">
        <v>0.27467670311301262</v>
      </c>
      <c r="T288">
        <v>0.8365223596800373</v>
      </c>
      <c r="U288">
        <v>6.2537963152582421E-3</v>
      </c>
    </row>
    <row r="289" spans="1:21" x14ac:dyDescent="0.25">
      <c r="A289">
        <v>287</v>
      </c>
      <c r="B289">
        <v>8.6387093717616104E-2</v>
      </c>
      <c r="C289">
        <v>0.30438746427901853</v>
      </c>
      <c r="D289">
        <v>0.84779069438021804</v>
      </c>
      <c r="E289">
        <v>0.86248957511040847</v>
      </c>
      <c r="F289">
        <v>0.46167994851735372</v>
      </c>
      <c r="G289">
        <v>0.93124198991455254</v>
      </c>
      <c r="H289">
        <v>0.81026273750288369</v>
      </c>
      <c r="I289">
        <v>0.94308389331540332</v>
      </c>
      <c r="J289">
        <v>0.84059047365151618</v>
      </c>
      <c r="K289">
        <v>0.83001992401268132</v>
      </c>
      <c r="L289">
        <v>5.740687671778133E-2</v>
      </c>
      <c r="M289">
        <v>0.1469138964816743</v>
      </c>
      <c r="N289">
        <v>0.73953090242738773</v>
      </c>
      <c r="O289">
        <v>0.57684281557365935</v>
      </c>
      <c r="P289">
        <v>0.57569845841943046</v>
      </c>
      <c r="Q289">
        <v>0.48152379427911218</v>
      </c>
      <c r="R289">
        <v>0.86533376220200831</v>
      </c>
      <c r="S289">
        <v>0.33316924166641759</v>
      </c>
      <c r="T289">
        <v>0.76071059780763495</v>
      </c>
      <c r="U289">
        <v>0.51593998055724644</v>
      </c>
    </row>
    <row r="290" spans="1:21" x14ac:dyDescent="0.25">
      <c r="A290">
        <v>288</v>
      </c>
      <c r="B290">
        <v>0.7586583353819274</v>
      </c>
      <c r="C290">
        <v>0.95370409158401337</v>
      </c>
      <c r="D290">
        <v>0.976408948308082</v>
      </c>
      <c r="E290">
        <v>7.4967546160482179E-2</v>
      </c>
      <c r="F290">
        <v>0.20513164677400031</v>
      </c>
      <c r="G290">
        <v>0.41604270455156556</v>
      </c>
      <c r="H290">
        <v>0.91306153615939056</v>
      </c>
      <c r="I290">
        <v>0.4307436241045659</v>
      </c>
      <c r="J290">
        <v>0.76582585022825445</v>
      </c>
      <c r="K290">
        <v>0.20676135790736105</v>
      </c>
      <c r="L290">
        <v>0.53788833614026998</v>
      </c>
      <c r="M290">
        <v>0.33442326178699489</v>
      </c>
      <c r="N290">
        <v>0.47157170979279806</v>
      </c>
      <c r="O290">
        <v>2.2891403585136416E-2</v>
      </c>
      <c r="P290">
        <v>0.99651421362348747</v>
      </c>
      <c r="Q290">
        <v>0.34365713937021081</v>
      </c>
      <c r="R290">
        <v>0.3492933212662539</v>
      </c>
      <c r="S290">
        <v>0.1523561990154978</v>
      </c>
      <c r="T290">
        <v>0.83475292461703665</v>
      </c>
      <c r="U290">
        <v>0.40957746243425142</v>
      </c>
    </row>
    <row r="291" spans="1:21" x14ac:dyDescent="0.25">
      <c r="A291">
        <v>289</v>
      </c>
      <c r="B291">
        <v>0.12426313865238381</v>
      </c>
      <c r="C291">
        <v>0.79551609802231127</v>
      </c>
      <c r="D291">
        <v>0.332852895473156</v>
      </c>
      <c r="E291">
        <v>0.25249576248707273</v>
      </c>
      <c r="F291">
        <v>0.47636790749091951</v>
      </c>
      <c r="G291">
        <v>0.89105821662969742</v>
      </c>
      <c r="H291">
        <v>0.85945228878696067</v>
      </c>
      <c r="I291">
        <v>0.52567903016024919</v>
      </c>
      <c r="J291">
        <v>0.6777659475535005</v>
      </c>
      <c r="K291">
        <v>0.14986955774061705</v>
      </c>
      <c r="L291">
        <v>0.71146341128932811</v>
      </c>
      <c r="M291">
        <v>0.60772404855678874</v>
      </c>
      <c r="N291">
        <v>0.69007086776028737</v>
      </c>
      <c r="O291">
        <v>0.9630132161813354</v>
      </c>
      <c r="P291">
        <v>0.29731032957256165</v>
      </c>
      <c r="Q291">
        <v>0.3141948633356515</v>
      </c>
      <c r="R291">
        <v>0.4916603730444522</v>
      </c>
      <c r="S291">
        <v>0.93033065096971113</v>
      </c>
      <c r="T291">
        <v>0.38687983190040853</v>
      </c>
      <c r="U291">
        <v>0.40426389311545896</v>
      </c>
    </row>
    <row r="292" spans="1:21" x14ac:dyDescent="0.25">
      <c r="A292">
        <v>290</v>
      </c>
      <c r="B292">
        <v>5.1760999699205223E-2</v>
      </c>
      <c r="C292">
        <v>0.55100614754106125</v>
      </c>
      <c r="D292">
        <v>0.69284263266172541</v>
      </c>
      <c r="E292">
        <v>0.58444555471135429</v>
      </c>
      <c r="F292">
        <v>0.16870719037425141</v>
      </c>
      <c r="G292">
        <v>0.8110984736934741</v>
      </c>
      <c r="H292">
        <v>0.3236335564036299</v>
      </c>
      <c r="I292">
        <v>0.75389833841037346</v>
      </c>
      <c r="J292">
        <v>0.49597439524557352</v>
      </c>
      <c r="K292">
        <v>0.38044601659495569</v>
      </c>
      <c r="L292">
        <v>0.7529200977888495</v>
      </c>
      <c r="M292">
        <v>0.65835551686034832</v>
      </c>
      <c r="N292">
        <v>0.7344599436492425</v>
      </c>
      <c r="O292">
        <v>0.25047313203685828</v>
      </c>
      <c r="P292">
        <v>0.24187914976140612</v>
      </c>
      <c r="Q292">
        <v>0.28568542059453073</v>
      </c>
      <c r="R292">
        <v>0.34642974281720762</v>
      </c>
      <c r="S292">
        <v>0.57403644589924419</v>
      </c>
      <c r="T292">
        <v>0.39903783451516328</v>
      </c>
      <c r="U292">
        <v>0.37035379157172454</v>
      </c>
    </row>
    <row r="293" spans="1:21" x14ac:dyDescent="0.25">
      <c r="A293">
        <v>291</v>
      </c>
      <c r="B293">
        <v>0.45263160890364551</v>
      </c>
      <c r="C293">
        <v>0.78119258415200932</v>
      </c>
      <c r="D293">
        <v>0.44733177274156866</v>
      </c>
      <c r="E293">
        <v>0.81788709060486342</v>
      </c>
      <c r="F293">
        <v>0.25822443433076536</v>
      </c>
      <c r="G293">
        <v>9.1336677489354479E-2</v>
      </c>
      <c r="H293">
        <v>0.14872090494060419</v>
      </c>
      <c r="I293">
        <v>0.47650604838897781</v>
      </c>
      <c r="J293">
        <v>0.25679138382819122</v>
      </c>
      <c r="K293">
        <v>0.61312389087368935</v>
      </c>
      <c r="L293">
        <v>0.32672337318210509</v>
      </c>
      <c r="M293">
        <v>0.57998147994207039</v>
      </c>
      <c r="N293">
        <v>0.80854536994468518</v>
      </c>
      <c r="O293">
        <v>0.75303455054954771</v>
      </c>
      <c r="P293">
        <v>0.26790351206341523</v>
      </c>
      <c r="Q293">
        <v>0.60674822155492558</v>
      </c>
      <c r="R293">
        <v>0.83975528586007098</v>
      </c>
      <c r="S293">
        <v>0.61881345847776381</v>
      </c>
      <c r="T293">
        <v>0.63171223443763758</v>
      </c>
      <c r="U293">
        <v>0.3433483188740456</v>
      </c>
    </row>
    <row r="294" spans="1:21" x14ac:dyDescent="0.25">
      <c r="A294">
        <v>292</v>
      </c>
      <c r="B294">
        <v>0.38242298577141987</v>
      </c>
      <c r="C294">
        <v>6.0933612756239874E-2</v>
      </c>
      <c r="D294">
        <v>0.74269047108279684</v>
      </c>
      <c r="E294">
        <v>0.5975473099021853</v>
      </c>
      <c r="F294">
        <v>0.8846618154224366</v>
      </c>
      <c r="G294">
        <v>0.24523505029073256</v>
      </c>
      <c r="H294">
        <v>0.90948574834373996</v>
      </c>
      <c r="I294">
        <v>0.81666804164709195</v>
      </c>
      <c r="J294">
        <v>0.96018630030422192</v>
      </c>
      <c r="K294">
        <v>0.53724514903026677</v>
      </c>
      <c r="L294">
        <v>0.26476825004640681</v>
      </c>
      <c r="M294">
        <v>0.24618528278325869</v>
      </c>
      <c r="N294">
        <v>0.53280399763474851</v>
      </c>
      <c r="O294">
        <v>0.32364711902678422</v>
      </c>
      <c r="P294">
        <v>0.4397146271291561</v>
      </c>
      <c r="Q294">
        <v>6.3602820327989029E-2</v>
      </c>
      <c r="R294">
        <v>0.38027221438656866</v>
      </c>
      <c r="S294">
        <v>0.14272639070948934</v>
      </c>
      <c r="T294">
        <v>0.25872895535820373</v>
      </c>
      <c r="U294">
        <v>0.27333533023673429</v>
      </c>
    </row>
    <row r="295" spans="1:21" x14ac:dyDescent="0.25">
      <c r="A295">
        <v>293</v>
      </c>
      <c r="B295">
        <v>0.26844807975805923</v>
      </c>
      <c r="C295">
        <v>7.2235223066549281E-2</v>
      </c>
      <c r="D295">
        <v>0.21976273140136904</v>
      </c>
      <c r="E295">
        <v>0.21947810264948475</v>
      </c>
      <c r="F295">
        <v>0.89944154661174436</v>
      </c>
      <c r="G295">
        <v>0.50501349293042619</v>
      </c>
      <c r="H295">
        <v>0.28470199983585065</v>
      </c>
      <c r="I295">
        <v>0.10136864132453649</v>
      </c>
      <c r="J295">
        <v>0.36489313168937199</v>
      </c>
      <c r="K295">
        <v>0.37208324217474065</v>
      </c>
      <c r="L295">
        <v>0.48684181361040046</v>
      </c>
      <c r="M295">
        <v>0.52141920902841066</v>
      </c>
      <c r="N295">
        <v>0.21292901604594494</v>
      </c>
      <c r="O295">
        <v>0.65974546187866867</v>
      </c>
      <c r="P295">
        <v>0.90581354889110988</v>
      </c>
      <c r="Q295">
        <v>0.95774900940805141</v>
      </c>
      <c r="R295">
        <v>0.2850315539057926</v>
      </c>
      <c r="S295">
        <v>0.24000714802842182</v>
      </c>
      <c r="T295">
        <v>0.83083780009302632</v>
      </c>
      <c r="U295">
        <v>0.31853576879975321</v>
      </c>
    </row>
    <row r="296" spans="1:21" x14ac:dyDescent="0.25">
      <c r="A296">
        <v>294</v>
      </c>
      <c r="B296">
        <v>0.1573832582147654</v>
      </c>
      <c r="C296">
        <v>0.53927082623473321</v>
      </c>
      <c r="D296">
        <v>0.61580776146466443</v>
      </c>
      <c r="E296">
        <v>2.6035918380991063E-2</v>
      </c>
      <c r="F296">
        <v>0.58666670077653915</v>
      </c>
      <c r="G296">
        <v>0.4506287195702452</v>
      </c>
      <c r="H296">
        <v>0.47182527800014618</v>
      </c>
      <c r="I296">
        <v>0.40068181193563679</v>
      </c>
      <c r="J296">
        <v>0.86851229868881141</v>
      </c>
      <c r="K296">
        <v>0.19379996645188502</v>
      </c>
      <c r="L296">
        <v>0.2996097311720014</v>
      </c>
      <c r="M296">
        <v>0.93987273218743272</v>
      </c>
      <c r="N296">
        <v>0.70288929308062476</v>
      </c>
      <c r="O296">
        <v>0.79103383730582522</v>
      </c>
      <c r="P296">
        <v>0.27317859516690302</v>
      </c>
      <c r="Q296">
        <v>0.16123128387045682</v>
      </c>
      <c r="R296">
        <v>0.4048453444857496</v>
      </c>
      <c r="S296">
        <v>0.12059401526057467</v>
      </c>
      <c r="T296">
        <v>0.66690782784927016</v>
      </c>
      <c r="U296">
        <v>0.38713389991181213</v>
      </c>
    </row>
    <row r="297" spans="1:21" x14ac:dyDescent="0.25">
      <c r="A297">
        <v>295</v>
      </c>
      <c r="B297">
        <v>0.87444815439343171</v>
      </c>
      <c r="C297">
        <v>0.27565753413012728</v>
      </c>
      <c r="D297">
        <v>0.94229166414724119</v>
      </c>
      <c r="E297">
        <v>0.20489222713407074</v>
      </c>
      <c r="F297">
        <v>0.82166932948995264</v>
      </c>
      <c r="G297">
        <v>0.39509918807757849</v>
      </c>
      <c r="H297">
        <v>0.37349327180700254</v>
      </c>
      <c r="I297">
        <v>0.66499195264295619</v>
      </c>
      <c r="J297">
        <v>0.43156957453808253</v>
      </c>
      <c r="K297">
        <v>0.51348630205608803</v>
      </c>
      <c r="L297">
        <v>0.55840279648905011</v>
      </c>
      <c r="M297">
        <v>0.47841968466535278</v>
      </c>
      <c r="N297">
        <v>0.11277660382981125</v>
      </c>
      <c r="O297">
        <v>0.76851202345347525</v>
      </c>
      <c r="P297">
        <v>9.7935236068739773E-2</v>
      </c>
      <c r="Q297">
        <v>0.25645145199567354</v>
      </c>
      <c r="R297">
        <v>0.5148076304010365</v>
      </c>
      <c r="S297">
        <v>0.72857730437617074</v>
      </c>
      <c r="T297">
        <v>0.73613045996525273</v>
      </c>
      <c r="U297">
        <v>0.56066107294734158</v>
      </c>
    </row>
    <row r="298" spans="1:21" x14ac:dyDescent="0.25">
      <c r="A298">
        <v>296</v>
      </c>
      <c r="B298">
        <v>0.53883614559810056</v>
      </c>
      <c r="C298">
        <v>0.36241791835551318</v>
      </c>
      <c r="D298">
        <v>0.62998092910213721</v>
      </c>
      <c r="E298">
        <v>0.74069918662729184</v>
      </c>
      <c r="F298">
        <v>0.95759598026138626</v>
      </c>
      <c r="G298">
        <v>0.5838546096385262</v>
      </c>
      <c r="H298">
        <v>4.1995457307146822E-3</v>
      </c>
      <c r="I298">
        <v>0.92140695821640284</v>
      </c>
      <c r="J298">
        <v>4.8482585757008367E-2</v>
      </c>
      <c r="K298">
        <v>0.5630568210047886</v>
      </c>
      <c r="L298">
        <v>0.22711084625554334</v>
      </c>
      <c r="M298">
        <v>0.87496662981876372</v>
      </c>
      <c r="N298">
        <v>0.49777364436097521</v>
      </c>
      <c r="O298">
        <v>0.17716641485302009</v>
      </c>
      <c r="P298">
        <v>0.44421746889680058</v>
      </c>
      <c r="Q298">
        <v>0.37495524014370685</v>
      </c>
      <c r="R298">
        <v>0.36629432997064182</v>
      </c>
      <c r="S298">
        <v>0.48719587889787896</v>
      </c>
      <c r="T298">
        <v>0.33984144946663353</v>
      </c>
      <c r="U298">
        <v>0.87554104615161732</v>
      </c>
    </row>
    <row r="299" spans="1:21" x14ac:dyDescent="0.25">
      <c r="A299">
        <v>297</v>
      </c>
      <c r="B299">
        <v>0.24082904473798283</v>
      </c>
      <c r="C299">
        <v>0.26042852596856658</v>
      </c>
      <c r="D299">
        <v>0.87771687031165646</v>
      </c>
      <c r="E299">
        <v>0.24165874021481248</v>
      </c>
      <c r="F299">
        <v>0.34017827725728367</v>
      </c>
      <c r="G299">
        <v>0.59974106123153526</v>
      </c>
      <c r="H299">
        <v>0.29061998491857377</v>
      </c>
      <c r="I299">
        <v>0.56574962493986325</v>
      </c>
      <c r="J299">
        <v>0.47085305969286928</v>
      </c>
      <c r="K299">
        <v>0.14826935278104703</v>
      </c>
      <c r="L299">
        <v>0.35979163538329839</v>
      </c>
      <c r="M299">
        <v>0.81143577513584009</v>
      </c>
      <c r="N299">
        <v>0.64909385936896857</v>
      </c>
      <c r="O299">
        <v>0.39909491895899762</v>
      </c>
      <c r="P299">
        <v>6.755752375475943E-2</v>
      </c>
      <c r="Q299">
        <v>0.19794492630618432</v>
      </c>
      <c r="R299">
        <v>0.3955268116836308</v>
      </c>
      <c r="S299">
        <v>0.52224414846448663</v>
      </c>
      <c r="T299">
        <v>0.31301362269038879</v>
      </c>
      <c r="U299">
        <v>0.75493692970343163</v>
      </c>
    </row>
    <row r="300" spans="1:21" x14ac:dyDescent="0.25">
      <c r="A300">
        <v>298</v>
      </c>
      <c r="B300">
        <v>0.53049635595278133</v>
      </c>
      <c r="C300">
        <v>0.33554201656777716</v>
      </c>
      <c r="D300">
        <v>0.32852637616996017</v>
      </c>
      <c r="E300">
        <v>0.21211626255510296</v>
      </c>
      <c r="F300">
        <v>0.65308805213931631</v>
      </c>
      <c r="G300">
        <v>0.8293872763486827</v>
      </c>
      <c r="H300">
        <v>8.9979544934953637E-2</v>
      </c>
      <c r="I300">
        <v>0.43127734103402493</v>
      </c>
      <c r="J300">
        <v>0.62385725690174199</v>
      </c>
      <c r="K300">
        <v>0.20879225804555279</v>
      </c>
      <c r="L300">
        <v>0.94566247277512727</v>
      </c>
      <c r="M300">
        <v>0.89471083933303408</v>
      </c>
      <c r="N300">
        <v>0.31058061409341065</v>
      </c>
      <c r="O300">
        <v>0.15962170918729512</v>
      </c>
      <c r="P300">
        <v>0.46404298132896526</v>
      </c>
      <c r="Q300">
        <v>0.79135533720618767</v>
      </c>
      <c r="R300">
        <v>0.95785944245651233</v>
      </c>
      <c r="S300">
        <v>0.9723950663152785</v>
      </c>
      <c r="T300">
        <v>0.36555765420858388</v>
      </c>
      <c r="U300">
        <v>0.21818967187890959</v>
      </c>
    </row>
    <row r="301" spans="1:21" x14ac:dyDescent="0.25">
      <c r="A301">
        <v>299</v>
      </c>
      <c r="B301">
        <v>0.36353393566563108</v>
      </c>
      <c r="C301">
        <v>0.59236405097287914</v>
      </c>
      <c r="D301">
        <v>4.8122649880610879E-2</v>
      </c>
      <c r="E301">
        <v>0.4282014207828797</v>
      </c>
      <c r="F301">
        <v>0.20920442658407579</v>
      </c>
      <c r="G301">
        <v>0.67205893088099966</v>
      </c>
      <c r="H301">
        <v>0.91613304519127592</v>
      </c>
      <c r="I301">
        <v>0.53204683837921651</v>
      </c>
      <c r="J301">
        <v>0.41368553746419012</v>
      </c>
      <c r="K301">
        <v>0.60378369472671345</v>
      </c>
      <c r="L301">
        <v>0.16604482969011691</v>
      </c>
      <c r="M301">
        <v>0.54225544204436593</v>
      </c>
      <c r="N301">
        <v>0.34746677944294069</v>
      </c>
      <c r="O301">
        <v>0.51437960882194833</v>
      </c>
      <c r="P301">
        <v>0.83546660453098287</v>
      </c>
      <c r="Q301">
        <v>6.5125068330074809E-2</v>
      </c>
      <c r="R301">
        <v>0.20666076218979734</v>
      </c>
      <c r="S301">
        <v>0.94107469713213021</v>
      </c>
      <c r="T301">
        <v>0.41162749742119709</v>
      </c>
      <c r="U301">
        <v>0.89887908352935053</v>
      </c>
    </row>
    <row r="302" spans="1:21" x14ac:dyDescent="0.25">
      <c r="A302">
        <v>300</v>
      </c>
      <c r="B302">
        <v>0.47347671108922107</v>
      </c>
      <c r="C302">
        <v>0.56108380329417407</v>
      </c>
      <c r="D302">
        <v>0.47859862822333898</v>
      </c>
      <c r="E302">
        <v>0.50200861564497989</v>
      </c>
      <c r="F302">
        <v>0.54240593069834842</v>
      </c>
      <c r="G302">
        <v>0.59549435449133981</v>
      </c>
      <c r="H302">
        <v>0.2753942356398511</v>
      </c>
      <c r="I302">
        <v>0.94627272698960052</v>
      </c>
      <c r="J302">
        <v>0.50671527597673371</v>
      </c>
      <c r="K302">
        <v>0.37316875343169098</v>
      </c>
      <c r="L302">
        <v>0.21577521453356763</v>
      </c>
      <c r="M302">
        <v>5.8261119507678538E-2</v>
      </c>
      <c r="N302">
        <v>0.96964118319089643</v>
      </c>
      <c r="O302">
        <v>4.4328374222201816E-2</v>
      </c>
      <c r="P302">
        <v>8.9777777532384917E-2</v>
      </c>
      <c r="Q302">
        <v>0.68821974900928184</v>
      </c>
      <c r="R302">
        <v>0.93222272818352292</v>
      </c>
      <c r="S302">
        <v>0.22657932735644737</v>
      </c>
      <c r="T302">
        <v>0.55855981588613202</v>
      </c>
      <c r="U302">
        <v>0.99073015643337659</v>
      </c>
    </row>
    <row r="303" spans="1:21" x14ac:dyDescent="0.25">
      <c r="A303">
        <v>301</v>
      </c>
      <c r="B303">
        <v>0.38387728182067349</v>
      </c>
      <c r="C303">
        <v>7.9674869905560497E-2</v>
      </c>
      <c r="D303">
        <v>0.84647045075137495</v>
      </c>
      <c r="E303">
        <v>0.88899817262063507</v>
      </c>
      <c r="F303">
        <v>0.70422639582720059</v>
      </c>
      <c r="G303">
        <v>4.5992086955814138E-2</v>
      </c>
      <c r="H303">
        <v>0.91699648805741973</v>
      </c>
      <c r="I303">
        <v>0.63003753954161024</v>
      </c>
      <c r="J303">
        <v>0.30815202002266506</v>
      </c>
      <c r="K303">
        <v>0.50951852491339644</v>
      </c>
      <c r="L303">
        <v>0.71636107182390663</v>
      </c>
      <c r="M303">
        <v>5.6416188259417632E-2</v>
      </c>
      <c r="N303">
        <v>9.6994170902451993E-2</v>
      </c>
      <c r="O303">
        <v>0.79380933365428241</v>
      </c>
      <c r="P303">
        <v>0.4056292472453249</v>
      </c>
      <c r="Q303">
        <v>0.23290537670904188</v>
      </c>
      <c r="R303">
        <v>0.34613666059201664</v>
      </c>
      <c r="S303">
        <v>0.72435781875919969</v>
      </c>
      <c r="T303">
        <v>1.3867195482522021E-3</v>
      </c>
      <c r="U303">
        <v>0.95409544457642514</v>
      </c>
    </row>
    <row r="304" spans="1:21" x14ac:dyDescent="0.25">
      <c r="A304">
        <v>302</v>
      </c>
      <c r="B304">
        <v>0.72903885566138094</v>
      </c>
      <c r="C304">
        <v>0.89639740918940114</v>
      </c>
      <c r="D304">
        <v>0.37006603064228694</v>
      </c>
      <c r="E304">
        <v>0.3731486495914289</v>
      </c>
      <c r="F304">
        <v>0.18416144724357264</v>
      </c>
      <c r="G304">
        <v>0.63108849496525998</v>
      </c>
      <c r="H304">
        <v>0.89156217729745713</v>
      </c>
      <c r="I304">
        <v>0.38928367390703844</v>
      </c>
      <c r="J304">
        <v>0.66444822341708742</v>
      </c>
      <c r="K304">
        <v>0.9810729214606948</v>
      </c>
      <c r="L304">
        <v>0.42990796434724499</v>
      </c>
      <c r="M304">
        <v>0.34731330236028413</v>
      </c>
      <c r="N304">
        <v>7.4560521412061931E-2</v>
      </c>
      <c r="O304">
        <v>0.37551281306868756</v>
      </c>
      <c r="P304">
        <v>0.16978670409693475</v>
      </c>
      <c r="Q304">
        <v>0.58456611216345356</v>
      </c>
      <c r="R304">
        <v>0.15017684530098041</v>
      </c>
      <c r="S304">
        <v>0.61925476213217068</v>
      </c>
      <c r="T304">
        <v>0.73885905841361521</v>
      </c>
      <c r="U304">
        <v>0.93793837500731447</v>
      </c>
    </row>
    <row r="305" spans="1:21" x14ac:dyDescent="0.25">
      <c r="A305">
        <v>303</v>
      </c>
      <c r="B305">
        <v>7.9578356282286045E-2</v>
      </c>
      <c r="C305">
        <v>0.51331295979425828</v>
      </c>
      <c r="D305">
        <v>0.14849321577049857</v>
      </c>
      <c r="E305">
        <v>0.90108984265757419</v>
      </c>
      <c r="F305">
        <v>0.54891383477413491</v>
      </c>
      <c r="G305">
        <v>0.96943661161671635</v>
      </c>
      <c r="H305">
        <v>0.47958015804469145</v>
      </c>
      <c r="I305">
        <v>0.10632483857465291</v>
      </c>
      <c r="J305">
        <v>0.89182250997385371</v>
      </c>
      <c r="K305">
        <v>0.8045087768024759</v>
      </c>
      <c r="L305">
        <v>0.6613855973682734</v>
      </c>
      <c r="M305">
        <v>0.10473198602375344</v>
      </c>
      <c r="N305">
        <v>0.61414459857869375</v>
      </c>
      <c r="O305">
        <v>0.38532926686114521</v>
      </c>
      <c r="P305">
        <v>0.11159507196743101</v>
      </c>
      <c r="Q305">
        <v>0.40915163629527207</v>
      </c>
      <c r="R305">
        <v>0.87723888669925199</v>
      </c>
      <c r="S305">
        <v>0.19073594525111925</v>
      </c>
      <c r="T305">
        <v>3.0231184792622212E-2</v>
      </c>
      <c r="U305">
        <v>0.73106820574073095</v>
      </c>
    </row>
    <row r="306" spans="1:21" x14ac:dyDescent="0.25">
      <c r="A306">
        <v>304</v>
      </c>
      <c r="B306">
        <v>0.43253223134549801</v>
      </c>
      <c r="C306">
        <v>0.48022824538345166</v>
      </c>
      <c r="D306">
        <v>0.77568995168742738</v>
      </c>
      <c r="E306">
        <v>0.46932713578483032</v>
      </c>
      <c r="F306">
        <v>0.34444349095905991</v>
      </c>
      <c r="G306">
        <v>0.18111898550891903</v>
      </c>
      <c r="H306">
        <v>0.87914470799816269</v>
      </c>
      <c r="I306">
        <v>0.13883952685690826</v>
      </c>
      <c r="J306">
        <v>0.45660931734103194</v>
      </c>
      <c r="K306">
        <v>0.21435156000493905</v>
      </c>
      <c r="L306">
        <v>0.37581558623468281</v>
      </c>
      <c r="M306">
        <v>7.2398943524768278E-2</v>
      </c>
      <c r="N306">
        <v>0.77049841075618364</v>
      </c>
      <c r="O306">
        <v>0.63635811572083156</v>
      </c>
      <c r="P306">
        <v>0.33564709391578962</v>
      </c>
      <c r="Q306">
        <v>0.1258973835695727</v>
      </c>
      <c r="R306">
        <v>0.7362841144698038</v>
      </c>
      <c r="S306">
        <v>0.10362812018704948</v>
      </c>
      <c r="T306">
        <v>9.3113601408241209E-2</v>
      </c>
      <c r="U306">
        <v>0.31186439368849062</v>
      </c>
    </row>
    <row r="307" spans="1:21" x14ac:dyDescent="0.25">
      <c r="A307">
        <v>305</v>
      </c>
      <c r="B307">
        <v>0.32828962149722574</v>
      </c>
      <c r="C307">
        <v>0.88664340938008235</v>
      </c>
      <c r="D307">
        <v>0.96574208574455866</v>
      </c>
      <c r="E307">
        <v>0.80239955968727972</v>
      </c>
      <c r="F307">
        <v>0.78973886447786967</v>
      </c>
      <c r="G307">
        <v>0.60464726294054838</v>
      </c>
      <c r="H307">
        <v>0.16642102357254895</v>
      </c>
      <c r="I307">
        <v>0.70142592813468341</v>
      </c>
      <c r="J307">
        <v>0.70036174707703558</v>
      </c>
      <c r="K307">
        <v>0.62606516088963282</v>
      </c>
      <c r="L307">
        <v>0.77124563856782125</v>
      </c>
      <c r="M307">
        <v>0.66170593604860151</v>
      </c>
      <c r="N307">
        <v>0.75127070722837885</v>
      </c>
      <c r="O307">
        <v>0.4001640491161611</v>
      </c>
      <c r="P307">
        <v>0.73922475455826242</v>
      </c>
      <c r="Q307">
        <v>0.91145828370074611</v>
      </c>
      <c r="R307">
        <v>9.5446393026089815E-2</v>
      </c>
      <c r="S307">
        <v>0.37910792772986568</v>
      </c>
      <c r="T307">
        <v>0.28685238719401962</v>
      </c>
      <c r="U307">
        <v>0.55618798628674004</v>
      </c>
    </row>
    <row r="308" spans="1:21" x14ac:dyDescent="0.25">
      <c r="A308">
        <v>306</v>
      </c>
      <c r="B308">
        <v>0.88421947788124378</v>
      </c>
      <c r="C308">
        <v>0.79714566354842464</v>
      </c>
      <c r="D308">
        <v>0.14974922786752387</v>
      </c>
      <c r="E308">
        <v>0.26301941649402849</v>
      </c>
      <c r="F308">
        <v>0.57160393465708492</v>
      </c>
      <c r="G308">
        <v>9.2613805065742127E-2</v>
      </c>
      <c r="H308">
        <v>0.91948215759230867</v>
      </c>
      <c r="I308">
        <v>0.48793900862930251</v>
      </c>
      <c r="J308">
        <v>0.82837133093455773</v>
      </c>
      <c r="K308">
        <v>0.62618306551740144</v>
      </c>
      <c r="L308">
        <v>0.80840647642210062</v>
      </c>
      <c r="M308">
        <v>0.17046864014932428</v>
      </c>
      <c r="N308">
        <v>0.25816317946413947</v>
      </c>
      <c r="O308">
        <v>0.39692746498282183</v>
      </c>
      <c r="P308">
        <v>0.19234777514092394</v>
      </c>
      <c r="Q308">
        <v>0.73308960052925443</v>
      </c>
      <c r="R308">
        <v>0.70542396879650271</v>
      </c>
      <c r="S308">
        <v>0.91102443808316824</v>
      </c>
      <c r="T308">
        <v>0.70278371958947794</v>
      </c>
      <c r="U308">
        <v>0.2809276612568139</v>
      </c>
    </row>
    <row r="309" spans="1:21" x14ac:dyDescent="0.25">
      <c r="A309">
        <v>307</v>
      </c>
      <c r="B309">
        <v>0.36255226013058017</v>
      </c>
      <c r="C309">
        <v>0.96079297636297922</v>
      </c>
      <c r="D309">
        <v>0.71976341688297385</v>
      </c>
      <c r="E309">
        <v>0.86444752135718428</v>
      </c>
      <c r="F309">
        <v>0.83546027449831062</v>
      </c>
      <c r="G309">
        <v>7.4512215667811077E-2</v>
      </c>
      <c r="H309">
        <v>0.99621772567629208</v>
      </c>
      <c r="I309">
        <v>0.49001444504899716</v>
      </c>
      <c r="J309">
        <v>0.85980249898775463</v>
      </c>
      <c r="K309">
        <v>0.70927587720723029</v>
      </c>
      <c r="L309">
        <v>0.66956208260849959</v>
      </c>
      <c r="M309">
        <v>0.30525463507238126</v>
      </c>
      <c r="N309">
        <v>0.19643046424241284</v>
      </c>
      <c r="O309">
        <v>0.50713584326433292</v>
      </c>
      <c r="P309">
        <v>2.3494623750407229E-2</v>
      </c>
      <c r="Q309">
        <v>0.19363632550898968</v>
      </c>
      <c r="R309">
        <v>0.21542163741768849</v>
      </c>
      <c r="S309">
        <v>0.94483611620606123</v>
      </c>
      <c r="T309">
        <v>0.17103136458258317</v>
      </c>
      <c r="U309">
        <v>0.43101032129094552</v>
      </c>
    </row>
    <row r="310" spans="1:21" x14ac:dyDescent="0.25">
      <c r="A310">
        <v>308</v>
      </c>
      <c r="B310">
        <v>0.19476188362271118</v>
      </c>
      <c r="C310">
        <v>0.55105741155962984</v>
      </c>
      <c r="D310">
        <v>0.99518291261733438</v>
      </c>
      <c r="E310">
        <v>0.21729656833412569</v>
      </c>
      <c r="F310">
        <v>0.85308660553108395</v>
      </c>
      <c r="G310">
        <v>3.7260969353352102E-2</v>
      </c>
      <c r="H310">
        <v>0.26364854594103715</v>
      </c>
      <c r="I310">
        <v>0.31893785908414518</v>
      </c>
      <c r="J310">
        <v>0.13778550356055774</v>
      </c>
      <c r="K310">
        <v>0.80654117731009145</v>
      </c>
      <c r="L310">
        <v>0.12957105726237295</v>
      </c>
      <c r="M310">
        <v>0.75614377635211838</v>
      </c>
      <c r="N310">
        <v>9.0366777276846832E-3</v>
      </c>
      <c r="O310">
        <v>0.66128680078170099</v>
      </c>
      <c r="P310">
        <v>0.86302039203151626</v>
      </c>
      <c r="Q310">
        <v>0.26345256064149947</v>
      </c>
      <c r="R310">
        <v>0.18042832756374416</v>
      </c>
      <c r="S310">
        <v>0.77426384809156534</v>
      </c>
      <c r="T310">
        <v>6.8888393875340848E-2</v>
      </c>
      <c r="U310">
        <v>0.71386082662477635</v>
      </c>
    </row>
    <row r="311" spans="1:21" x14ac:dyDescent="0.25">
      <c r="A311">
        <v>309</v>
      </c>
      <c r="B311">
        <v>6.522238291000626E-3</v>
      </c>
      <c r="C311">
        <v>0.69333397237028604</v>
      </c>
      <c r="D311">
        <v>0.23738908407143722</v>
      </c>
      <c r="E311">
        <v>8.1535282592951397E-2</v>
      </c>
      <c r="F311">
        <v>0.92871428919084509</v>
      </c>
      <c r="G311">
        <v>0.57400452235091204</v>
      </c>
      <c r="H311">
        <v>0.88588357807603035</v>
      </c>
      <c r="I311">
        <v>0.98867838205193914</v>
      </c>
      <c r="J311">
        <v>0.96567327397923153</v>
      </c>
      <c r="K311">
        <v>0.88462215664544974</v>
      </c>
      <c r="L311">
        <v>0.89793929289774277</v>
      </c>
      <c r="M311">
        <v>0.85911767466645328</v>
      </c>
      <c r="N311">
        <v>0.75854578973375197</v>
      </c>
      <c r="O311">
        <v>0.89362132041082987</v>
      </c>
      <c r="P311">
        <v>0.46831386936843034</v>
      </c>
      <c r="Q311">
        <v>0.92483100161840848</v>
      </c>
      <c r="R311">
        <v>4.7986953114743436E-2</v>
      </c>
      <c r="S311">
        <v>0.82492526558623358</v>
      </c>
      <c r="T311">
        <v>0.70824009438386915</v>
      </c>
      <c r="U311">
        <v>0.18355174126961149</v>
      </c>
    </row>
    <row r="312" spans="1:21" x14ac:dyDescent="0.25">
      <c r="A312">
        <v>310</v>
      </c>
      <c r="B312">
        <v>0.33697060915971377</v>
      </c>
      <c r="C312">
        <v>0.52257006581432797</v>
      </c>
      <c r="D312">
        <v>0.15117419652770825</v>
      </c>
      <c r="E312">
        <v>0.93135861125358854</v>
      </c>
      <c r="F312">
        <v>0.57934827910564035</v>
      </c>
      <c r="G312">
        <v>0.75109247164009574</v>
      </c>
      <c r="H312">
        <v>0.8989663310999001</v>
      </c>
      <c r="I312">
        <v>3.9461459629743345E-2</v>
      </c>
      <c r="J312">
        <v>0.87601903548925186</v>
      </c>
      <c r="K312">
        <v>0.96574925026651859</v>
      </c>
      <c r="L312">
        <v>0.36837959279655763</v>
      </c>
      <c r="M312">
        <v>0.1556695552664753</v>
      </c>
      <c r="N312">
        <v>4.9295020053792271E-3</v>
      </c>
      <c r="O312">
        <v>0.15135981755802153</v>
      </c>
      <c r="P312">
        <v>0.72621660957966849</v>
      </c>
      <c r="Q312">
        <v>0.24533013579117391</v>
      </c>
      <c r="R312">
        <v>0.16947785778944202</v>
      </c>
      <c r="S312">
        <v>0.9512864931372782</v>
      </c>
      <c r="T312">
        <v>0.80743046414142761</v>
      </c>
      <c r="U312">
        <v>0.57951809318707803</v>
      </c>
    </row>
    <row r="313" spans="1:21" x14ac:dyDescent="0.25">
      <c r="A313">
        <v>311</v>
      </c>
      <c r="B313">
        <v>0.57075383685934389</v>
      </c>
      <c r="C313">
        <v>0.94644747675853957</v>
      </c>
      <c r="D313">
        <v>0.1982105107311205</v>
      </c>
      <c r="E313">
        <v>0.30762607996222635</v>
      </c>
      <c r="F313">
        <v>0.7321738673421716</v>
      </c>
      <c r="G313">
        <v>0.18939803623605522</v>
      </c>
      <c r="H313">
        <v>0.40942963837180679</v>
      </c>
      <c r="I313">
        <v>0.19322295040530202</v>
      </c>
      <c r="J313">
        <v>7.6935705493707651E-2</v>
      </c>
      <c r="K313">
        <v>9.08095429737652E-2</v>
      </c>
      <c r="L313">
        <v>0.45358413484585092</v>
      </c>
      <c r="M313">
        <v>0.89079758237999895</v>
      </c>
      <c r="N313">
        <v>0.85774755178526263</v>
      </c>
      <c r="O313">
        <v>0.73091196981607398</v>
      </c>
      <c r="P313">
        <v>0.17424364346475585</v>
      </c>
      <c r="Q313">
        <v>0.83870450873398328</v>
      </c>
      <c r="R313">
        <v>0.91309156666490221</v>
      </c>
      <c r="S313">
        <v>3.2823299860991195E-2</v>
      </c>
      <c r="T313">
        <v>0.49324995722200082</v>
      </c>
      <c r="U313">
        <v>0.12575379553963884</v>
      </c>
    </row>
    <row r="314" spans="1:21" x14ac:dyDescent="0.25">
      <c r="A314">
        <v>312</v>
      </c>
      <c r="B314">
        <v>0.10856970223985085</v>
      </c>
      <c r="C314">
        <v>0.59849241008568699</v>
      </c>
      <c r="D314">
        <v>0.45865530430623469</v>
      </c>
      <c r="E314">
        <v>0.65257776755974817</v>
      </c>
      <c r="F314">
        <v>0.3367335221732124</v>
      </c>
      <c r="G314">
        <v>5.8551397277374573E-2</v>
      </c>
      <c r="H314">
        <v>0.59907859381208106</v>
      </c>
      <c r="I314">
        <v>0.97008144849985722</v>
      </c>
      <c r="J314">
        <v>0.50727255344220046</v>
      </c>
      <c r="K314">
        <v>0.49662618921572022</v>
      </c>
      <c r="L314">
        <v>0.67444257887535208</v>
      </c>
      <c r="M314">
        <v>0.79955665117601371</v>
      </c>
      <c r="N314">
        <v>0.83810366059350971</v>
      </c>
      <c r="O314">
        <v>0.35655604435305333</v>
      </c>
      <c r="P314">
        <v>0.71951847489018417</v>
      </c>
      <c r="Q314">
        <v>0.21789402663794633</v>
      </c>
      <c r="R314">
        <v>0.26286036369601273</v>
      </c>
      <c r="S314">
        <v>0.44639397659252067</v>
      </c>
      <c r="T314">
        <v>0.8912188629288289</v>
      </c>
      <c r="U314">
        <v>0.92431080453486825</v>
      </c>
    </row>
    <row r="315" spans="1:21" x14ac:dyDescent="0.25">
      <c r="A315">
        <v>313</v>
      </c>
      <c r="B315">
        <v>1.4525752288925275E-2</v>
      </c>
      <c r="C315">
        <v>0.8872508201018543</v>
      </c>
      <c r="D315">
        <v>0.68895612850601395</v>
      </c>
      <c r="E315">
        <v>0.87411328864887272</v>
      </c>
      <c r="F315">
        <v>0.88216477506163504</v>
      </c>
      <c r="G315">
        <v>0.30202130886926115</v>
      </c>
      <c r="H315">
        <v>0.41593506069109321</v>
      </c>
      <c r="I315">
        <v>0.48965655975193423</v>
      </c>
      <c r="J315">
        <v>0.91088318973683924</v>
      </c>
      <c r="K315">
        <v>0.30674762092944707</v>
      </c>
      <c r="L315">
        <v>0.34008878605694015</v>
      </c>
      <c r="M315">
        <v>0.84914083575949184</v>
      </c>
      <c r="N315">
        <v>0.79429951863635817</v>
      </c>
      <c r="O315">
        <v>0.59109295168476095</v>
      </c>
      <c r="P315">
        <v>0.27987809093848526</v>
      </c>
      <c r="Q315">
        <v>0.99439365532534296</v>
      </c>
      <c r="R315">
        <v>3.2205801605230455E-2</v>
      </c>
      <c r="S315">
        <v>0.93325841494824791</v>
      </c>
      <c r="T315">
        <v>0.39769583793900321</v>
      </c>
      <c r="U315">
        <v>2.1180784835642008E-2</v>
      </c>
    </row>
    <row r="316" spans="1:21" x14ac:dyDescent="0.25">
      <c r="A316">
        <v>314</v>
      </c>
      <c r="B316">
        <v>0.50905235192781007</v>
      </c>
      <c r="C316">
        <v>0.46932694387146867</v>
      </c>
      <c r="D316">
        <v>0.20261613720976701</v>
      </c>
      <c r="E316">
        <v>0.28145976240391679</v>
      </c>
      <c r="F316">
        <v>0.83969739377093977</v>
      </c>
      <c r="G316">
        <v>0.61712048085212867</v>
      </c>
      <c r="H316">
        <v>0.851488449214024</v>
      </c>
      <c r="I316">
        <v>0.99010990846450775</v>
      </c>
      <c r="J316">
        <v>0.9339059358176387</v>
      </c>
      <c r="K316">
        <v>0.16379821469970879</v>
      </c>
      <c r="L316">
        <v>0.72541984512458701</v>
      </c>
      <c r="M316">
        <v>0.56099515363932362</v>
      </c>
      <c r="N316">
        <v>0.89401779675511173</v>
      </c>
      <c r="O316">
        <v>0.30780503276709226</v>
      </c>
      <c r="P316">
        <v>0.9516306077121981</v>
      </c>
      <c r="Q316">
        <v>0.11752918562621884</v>
      </c>
      <c r="R316">
        <v>0.80412675084836716</v>
      </c>
      <c r="S316">
        <v>0.66898943426562862</v>
      </c>
      <c r="T316">
        <v>0.55905919809561144</v>
      </c>
      <c r="U316">
        <v>0.52389468377436677</v>
      </c>
    </row>
    <row r="317" spans="1:21" x14ac:dyDescent="0.25">
      <c r="A317">
        <v>315</v>
      </c>
      <c r="B317">
        <v>6.6403802643563381E-2</v>
      </c>
      <c r="C317">
        <v>0.67474257726766007</v>
      </c>
      <c r="D317">
        <v>0.37578102295951865</v>
      </c>
      <c r="E317">
        <v>0.57798074641100716</v>
      </c>
      <c r="F317">
        <v>0.83833519572644644</v>
      </c>
      <c r="G317">
        <v>0.23985296321847116</v>
      </c>
      <c r="H317">
        <v>0.75070762868676089</v>
      </c>
      <c r="I317">
        <v>0.16674946812819291</v>
      </c>
      <c r="J317">
        <v>0.79323025313306972</v>
      </c>
      <c r="K317">
        <v>0.57328115541147895</v>
      </c>
      <c r="L317">
        <v>0.99568532062707993</v>
      </c>
      <c r="M317">
        <v>0.77347155482270846</v>
      </c>
      <c r="N317">
        <v>0.12417560716751241</v>
      </c>
      <c r="O317">
        <v>0.9847455934274647</v>
      </c>
      <c r="P317">
        <v>0.63777491279937482</v>
      </c>
      <c r="Q317">
        <v>6.3220377589141785E-2</v>
      </c>
      <c r="R317">
        <v>0.84795600209005562</v>
      </c>
      <c r="S317">
        <v>0.31193512001871149</v>
      </c>
      <c r="T317">
        <v>0.48292668192852073</v>
      </c>
      <c r="U317">
        <v>0.55063648447312774</v>
      </c>
    </row>
    <row r="318" spans="1:21" x14ac:dyDescent="0.25">
      <c r="A318">
        <v>316</v>
      </c>
      <c r="B318">
        <v>0.45235297704720834</v>
      </c>
      <c r="C318">
        <v>0.26723292657677167</v>
      </c>
      <c r="D318">
        <v>0.47317900762876741</v>
      </c>
      <c r="E318">
        <v>0.99250086785655678</v>
      </c>
      <c r="F318">
        <v>0.96936470096294225</v>
      </c>
      <c r="G318">
        <v>0.67785753281093619</v>
      </c>
      <c r="H318">
        <v>0.40632227065838222</v>
      </c>
      <c r="I318">
        <v>0.41569832562281395</v>
      </c>
      <c r="J318">
        <v>0.66856598876950901</v>
      </c>
      <c r="K318">
        <v>0.2351014362836974</v>
      </c>
      <c r="L318">
        <v>0.54456529659890407</v>
      </c>
      <c r="M318">
        <v>0.96735387072223511</v>
      </c>
      <c r="N318">
        <v>3.6321533671490158E-2</v>
      </c>
      <c r="O318">
        <v>0.56792820112881603</v>
      </c>
      <c r="P318">
        <v>0.54974719796580307</v>
      </c>
      <c r="Q318">
        <v>0.42723411235670916</v>
      </c>
      <c r="R318">
        <v>0.90216268096618113</v>
      </c>
      <c r="S318">
        <v>0.57577372282980122</v>
      </c>
      <c r="T318">
        <v>7.1788338519284789E-2</v>
      </c>
      <c r="U318">
        <v>0.14530288131088742</v>
      </c>
    </row>
    <row r="319" spans="1:21" x14ac:dyDescent="0.25">
      <c r="A319">
        <v>317</v>
      </c>
      <c r="B319">
        <v>0.90382496234480758</v>
      </c>
      <c r="C319">
        <v>0.35971708997903717</v>
      </c>
      <c r="D319">
        <v>2.9869336904072341E-2</v>
      </c>
      <c r="E319">
        <v>0.59232444943590234</v>
      </c>
      <c r="F319">
        <v>0.19548254316978131</v>
      </c>
      <c r="G319">
        <v>0.118418788902515</v>
      </c>
      <c r="H319">
        <v>0.8295777227656318</v>
      </c>
      <c r="I319">
        <v>0.83436546802038158</v>
      </c>
      <c r="J319">
        <v>0.67037491715570763</v>
      </c>
      <c r="K319">
        <v>0.45920771135609417</v>
      </c>
      <c r="L319">
        <v>0.43342723176465014</v>
      </c>
      <c r="M319">
        <v>0.96995197000904643</v>
      </c>
      <c r="N319">
        <v>0.98043790741242454</v>
      </c>
      <c r="O319">
        <v>0.31876239745231061</v>
      </c>
      <c r="P319">
        <v>0.495460195638457</v>
      </c>
      <c r="Q319">
        <v>0.46111516505032668</v>
      </c>
      <c r="R319">
        <v>0.62647561615878278</v>
      </c>
      <c r="S319">
        <v>0.11611985389395874</v>
      </c>
      <c r="T319">
        <v>3.041263488053958E-2</v>
      </c>
      <c r="U319">
        <v>0.52110783540464833</v>
      </c>
    </row>
    <row r="320" spans="1:21" x14ac:dyDescent="0.25">
      <c r="A320">
        <v>318</v>
      </c>
      <c r="B320">
        <v>0.61098571808709901</v>
      </c>
      <c r="C320">
        <v>0.89164072255467897</v>
      </c>
      <c r="D320">
        <v>0.66650025868379004</v>
      </c>
      <c r="E320">
        <v>0.61053672544564197</v>
      </c>
      <c r="F320">
        <v>0.20081212921957103</v>
      </c>
      <c r="G320">
        <v>0.15796672592992622</v>
      </c>
      <c r="H320">
        <v>0.68784786754545291</v>
      </c>
      <c r="I320">
        <v>0.3573387691092762</v>
      </c>
      <c r="J320">
        <v>0.8336843215752161</v>
      </c>
      <c r="K320">
        <v>3.2206313970191136E-2</v>
      </c>
      <c r="L320">
        <v>0.98287017096353857</v>
      </c>
      <c r="M320">
        <v>0.36639461106149729</v>
      </c>
      <c r="N320">
        <v>0.36869430390393565</v>
      </c>
      <c r="O320">
        <v>0.37602209695136235</v>
      </c>
      <c r="P320">
        <v>6.0712517964401691E-2</v>
      </c>
      <c r="Q320">
        <v>5.7440538483164438E-2</v>
      </c>
      <c r="R320">
        <v>0.7221778892302213</v>
      </c>
      <c r="S320">
        <v>0.95157232807658865</v>
      </c>
      <c r="T320">
        <v>0.16710437400477574</v>
      </c>
      <c r="U320">
        <v>0.9936381339214222</v>
      </c>
    </row>
    <row r="321" spans="1:21" x14ac:dyDescent="0.25">
      <c r="A321">
        <v>319</v>
      </c>
      <c r="B321">
        <v>1.9213230811241377E-3</v>
      </c>
      <c r="C321">
        <v>0.35961945664695905</v>
      </c>
      <c r="D321">
        <v>0.73135552811881244</v>
      </c>
      <c r="E321">
        <v>6.8685278741909883E-2</v>
      </c>
      <c r="F321">
        <v>0.54134149747329552</v>
      </c>
      <c r="G321">
        <v>0.71532612204057289</v>
      </c>
      <c r="H321">
        <v>0.3862978267529229</v>
      </c>
      <c r="I321">
        <v>0.61527673126404281</v>
      </c>
      <c r="J321">
        <v>0.9437578374755955</v>
      </c>
      <c r="K321">
        <v>0.3951919510905042</v>
      </c>
      <c r="L321">
        <v>0.51522717425278053</v>
      </c>
      <c r="M321">
        <v>0.88276376728542427</v>
      </c>
      <c r="N321">
        <v>0.44325394310836819</v>
      </c>
      <c r="O321">
        <v>0.8472109223022728</v>
      </c>
      <c r="P321">
        <v>0.44510122722262691</v>
      </c>
      <c r="Q321">
        <v>0.11292747911730849</v>
      </c>
      <c r="R321">
        <v>0.92277363871036933</v>
      </c>
      <c r="S321">
        <v>0.84443935613248255</v>
      </c>
      <c r="T321">
        <v>0.80634177104816329</v>
      </c>
      <c r="U321">
        <v>0.18524665196386625</v>
      </c>
    </row>
    <row r="322" spans="1:21" x14ac:dyDescent="0.25">
      <c r="A322">
        <v>320</v>
      </c>
      <c r="B322">
        <v>0.37318419205022124</v>
      </c>
      <c r="C322">
        <v>0.20534338776843852</v>
      </c>
      <c r="D322">
        <v>0.6269395212304314</v>
      </c>
      <c r="E322">
        <v>0.71996580836484192</v>
      </c>
      <c r="F322">
        <v>0.98815480728095562</v>
      </c>
      <c r="G322">
        <v>0.97075282545380581</v>
      </c>
      <c r="H322">
        <v>0.86349166608265304</v>
      </c>
      <c r="I322">
        <v>5.069278487561224E-2</v>
      </c>
      <c r="J322">
        <v>0.82530054474471903</v>
      </c>
      <c r="K322">
        <v>0.96412767615264361</v>
      </c>
      <c r="L322">
        <v>0.34651540606034015</v>
      </c>
      <c r="M322">
        <v>0.34585775458730339</v>
      </c>
      <c r="N322">
        <v>0.72658501505409223</v>
      </c>
      <c r="O322">
        <v>6.1421395490157238E-2</v>
      </c>
      <c r="P322">
        <v>0.63662233331349505</v>
      </c>
      <c r="Q322">
        <v>0.8697760178985654</v>
      </c>
      <c r="R322">
        <v>0.56522871771407068</v>
      </c>
      <c r="S322">
        <v>0.49588682615562885</v>
      </c>
      <c r="T322">
        <v>0.92560640041038167</v>
      </c>
      <c r="U322">
        <v>0.31873807857531222</v>
      </c>
    </row>
    <row r="323" spans="1:21" x14ac:dyDescent="0.25">
      <c r="A323">
        <v>321</v>
      </c>
      <c r="B323">
        <v>0.86897744703437851</v>
      </c>
      <c r="C323">
        <v>0.71746856750048082</v>
      </c>
      <c r="D323">
        <v>0.2200045308638956</v>
      </c>
      <c r="E323">
        <v>4.5467448580787329E-2</v>
      </c>
      <c r="F323">
        <v>0.86143033221691123</v>
      </c>
      <c r="G323">
        <v>5.6328152856870872E-2</v>
      </c>
      <c r="H323">
        <v>0.56744390622025254</v>
      </c>
      <c r="I323">
        <v>0.68361359676647959</v>
      </c>
      <c r="J323">
        <v>0.50130218667356119</v>
      </c>
      <c r="K323">
        <v>0.70224974724392131</v>
      </c>
      <c r="L323">
        <v>8.6692542434395392E-2</v>
      </c>
      <c r="M323">
        <v>0.67855586722812289</v>
      </c>
      <c r="N323">
        <v>0.58353091253423628</v>
      </c>
      <c r="O323">
        <v>0.18696643743587904</v>
      </c>
      <c r="P323">
        <v>0.88070635758835802</v>
      </c>
      <c r="Q323">
        <v>0.92865086542633479</v>
      </c>
      <c r="R323">
        <v>2.7595688120864104E-2</v>
      </c>
      <c r="S323">
        <v>0.43930570145435022</v>
      </c>
      <c r="T323">
        <v>0.6665045167189716</v>
      </c>
      <c r="U323">
        <v>0.49428515269966211</v>
      </c>
    </row>
    <row r="324" spans="1:21" x14ac:dyDescent="0.25">
      <c r="A324">
        <v>322</v>
      </c>
      <c r="B324">
        <v>0.84128203362082488</v>
      </c>
      <c r="C324">
        <v>0.69275295804566195</v>
      </c>
      <c r="D324">
        <v>6.5931238163543959E-2</v>
      </c>
      <c r="E324">
        <v>0.15002425210244663</v>
      </c>
      <c r="F324">
        <v>0.85621430178683422</v>
      </c>
      <c r="G324">
        <v>8.2738595429197037E-3</v>
      </c>
      <c r="H324">
        <v>0.15017488506751442</v>
      </c>
      <c r="I324">
        <v>0.61939222952065442</v>
      </c>
      <c r="J324">
        <v>0.49356020522075106</v>
      </c>
      <c r="K324">
        <v>0.63359468838896404</v>
      </c>
      <c r="L324">
        <v>0.67375677939112144</v>
      </c>
      <c r="M324">
        <v>0.39764418511699606</v>
      </c>
      <c r="N324">
        <v>8.6190960859682697E-2</v>
      </c>
      <c r="O324">
        <v>0.66176099899286034</v>
      </c>
      <c r="P324">
        <v>0.76786651380154058</v>
      </c>
      <c r="Q324">
        <v>0.98946270975094563</v>
      </c>
      <c r="R324">
        <v>0.61092646904980086</v>
      </c>
      <c r="S324">
        <v>0.38157371403020823</v>
      </c>
      <c r="T324">
        <v>0.51003602168534123</v>
      </c>
      <c r="U324">
        <v>0.80032713542189082</v>
      </c>
    </row>
    <row r="325" spans="1:21" x14ac:dyDescent="0.25">
      <c r="A325">
        <v>323</v>
      </c>
      <c r="B325">
        <v>0.36645736898885151</v>
      </c>
      <c r="C325">
        <v>0.15238605838699648</v>
      </c>
      <c r="D325">
        <v>1.3182106421201212E-2</v>
      </c>
      <c r="E325">
        <v>0.15251200144728205</v>
      </c>
      <c r="F325">
        <v>0.97709915992259777</v>
      </c>
      <c r="G325">
        <v>0.88481300858196943</v>
      </c>
      <c r="H325">
        <v>0.99862834750212603</v>
      </c>
      <c r="I325">
        <v>0.75047715860224096</v>
      </c>
      <c r="J325">
        <v>0.15842661771410071</v>
      </c>
      <c r="K325">
        <v>0.98166447660661316</v>
      </c>
      <c r="L325">
        <v>0.24814773915806132</v>
      </c>
      <c r="M325">
        <v>0.67280568186190104</v>
      </c>
      <c r="N325">
        <v>0.68263815660154492</v>
      </c>
      <c r="O325">
        <v>0.91322318706030536</v>
      </c>
      <c r="P325">
        <v>0.3310749263743169</v>
      </c>
      <c r="Q325">
        <v>0.70063213156605952</v>
      </c>
      <c r="R325">
        <v>0.30937379133454268</v>
      </c>
      <c r="S325">
        <v>0.59562003846082678</v>
      </c>
      <c r="T325">
        <v>0.46501523756192675</v>
      </c>
      <c r="U325">
        <v>2.4933258717621198E-2</v>
      </c>
    </row>
    <row r="326" spans="1:21" x14ac:dyDescent="0.25">
      <c r="A326">
        <v>324</v>
      </c>
      <c r="B326">
        <v>0.101895847388767</v>
      </c>
      <c r="C326">
        <v>0.90158961058476361</v>
      </c>
      <c r="D326">
        <v>0.55538366156708108</v>
      </c>
      <c r="E326">
        <v>0.91721165288809203</v>
      </c>
      <c r="F326">
        <v>0.82331552532838082</v>
      </c>
      <c r="G326">
        <v>2.8018474928080295E-2</v>
      </c>
      <c r="H326">
        <v>0.77811647415541696</v>
      </c>
      <c r="I326">
        <v>0.52023137626607796</v>
      </c>
      <c r="J326">
        <v>0.5145314444058835</v>
      </c>
      <c r="K326">
        <v>0.5858870009630277</v>
      </c>
      <c r="L326">
        <v>0.35171068982375964</v>
      </c>
      <c r="M326">
        <v>7.6424646441461075E-2</v>
      </c>
      <c r="N326">
        <v>6.66083166660556E-2</v>
      </c>
      <c r="O326">
        <v>0.13299366633913356</v>
      </c>
      <c r="P326">
        <v>0.97998761997751527</v>
      </c>
      <c r="Q326">
        <v>0.28346380913125446</v>
      </c>
      <c r="R326">
        <v>0.29029440709202969</v>
      </c>
      <c r="S326">
        <v>0.36979768893260601</v>
      </c>
      <c r="T326">
        <v>0.94223543144730071</v>
      </c>
      <c r="U326">
        <v>0.91617452155860857</v>
      </c>
    </row>
    <row r="327" spans="1:21" x14ac:dyDescent="0.25">
      <c r="A327">
        <v>325</v>
      </c>
      <c r="B327">
        <v>0.54685771106976788</v>
      </c>
      <c r="C327">
        <v>0.78024139924320024</v>
      </c>
      <c r="D327">
        <v>0.88041184179523069</v>
      </c>
      <c r="E327">
        <v>0.50930011483910942</v>
      </c>
      <c r="F327">
        <v>0.64202808245585929</v>
      </c>
      <c r="G327">
        <v>0.61445095913253489</v>
      </c>
      <c r="H327">
        <v>0.64886246360905786</v>
      </c>
      <c r="I327">
        <v>0.96056310438874881</v>
      </c>
      <c r="J327">
        <v>0.10195429227835873</v>
      </c>
      <c r="K327">
        <v>9.2757947817010411E-2</v>
      </c>
      <c r="L327">
        <v>0.71760389348031417</v>
      </c>
      <c r="M327">
        <v>0.13440544904536478</v>
      </c>
      <c r="N327">
        <v>0.20189983596026018</v>
      </c>
      <c r="O327">
        <v>0.95299393268274835</v>
      </c>
      <c r="P327">
        <v>5.288723983578647E-2</v>
      </c>
      <c r="Q327">
        <v>0.3817336630194279</v>
      </c>
      <c r="R327">
        <v>0.65123949014260862</v>
      </c>
      <c r="S327">
        <v>0.47202702789291884</v>
      </c>
      <c r="T327">
        <v>0.17987833699937328</v>
      </c>
      <c r="U327">
        <v>0.18794470521533002</v>
      </c>
    </row>
    <row r="328" spans="1:21" x14ac:dyDescent="0.25">
      <c r="A328">
        <v>326</v>
      </c>
      <c r="B328">
        <v>0.57133415696868206</v>
      </c>
      <c r="C328">
        <v>0.66202419023198189</v>
      </c>
      <c r="D328">
        <v>0.56882774930495827</v>
      </c>
      <c r="E328">
        <v>0.76484162859950011</v>
      </c>
      <c r="F328">
        <v>4.6182242908956894E-2</v>
      </c>
      <c r="G328">
        <v>0.57400307201633471</v>
      </c>
      <c r="H328">
        <v>0.84534207194552269</v>
      </c>
      <c r="I328">
        <v>0.74974619778036566</v>
      </c>
      <c r="J328">
        <v>0.48586651885596854</v>
      </c>
      <c r="K328">
        <v>0.67653928820858145</v>
      </c>
      <c r="L328">
        <v>9.5868775315877564E-2</v>
      </c>
      <c r="M328">
        <v>7.6403651770366121E-2</v>
      </c>
      <c r="N328">
        <v>0.30634062192319433</v>
      </c>
      <c r="O328">
        <v>0.5243451285964158</v>
      </c>
      <c r="P328">
        <v>0.65767401318186636</v>
      </c>
      <c r="Q328">
        <v>3.1808840482334677E-2</v>
      </c>
      <c r="R328">
        <v>0.8258771158767495</v>
      </c>
      <c r="S328">
        <v>0.36905057569245736</v>
      </c>
      <c r="T328">
        <v>0.15988553328486543</v>
      </c>
      <c r="U328">
        <v>0.57295954723019227</v>
      </c>
    </row>
    <row r="329" spans="1:21" x14ac:dyDescent="0.25">
      <c r="A329">
        <v>327</v>
      </c>
      <c r="B329">
        <v>0.58386828361325671</v>
      </c>
      <c r="C329">
        <v>0.20228805569061414</v>
      </c>
      <c r="D329">
        <v>0.96274712410205776</v>
      </c>
      <c r="E329">
        <v>0.88943635275089772</v>
      </c>
      <c r="F329">
        <v>9.7966833619849147E-3</v>
      </c>
      <c r="G329">
        <v>0.30300749703486929</v>
      </c>
      <c r="H329">
        <v>9.3147949656055218E-2</v>
      </c>
      <c r="I329">
        <v>0.6602011364887499</v>
      </c>
      <c r="J329">
        <v>7.7247599493132757E-2</v>
      </c>
      <c r="K329">
        <v>0.6397425686965077</v>
      </c>
      <c r="L329">
        <v>0.97663211965514418</v>
      </c>
      <c r="M329">
        <v>0.24940376348686133</v>
      </c>
      <c r="N329">
        <v>7.2128026103818854E-2</v>
      </c>
      <c r="O329">
        <v>0.99719053218496789</v>
      </c>
      <c r="P329">
        <v>0.45173280555091244</v>
      </c>
      <c r="Q329">
        <v>0.84495743125459222</v>
      </c>
      <c r="R329">
        <v>0.41536256228285495</v>
      </c>
      <c r="S329">
        <v>0.74553889673045615</v>
      </c>
      <c r="T329">
        <v>4.0607611702443203E-2</v>
      </c>
      <c r="U329">
        <v>0.44779103407988607</v>
      </c>
    </row>
    <row r="330" spans="1:21" x14ac:dyDescent="0.25">
      <c r="A330">
        <v>328</v>
      </c>
      <c r="B330">
        <v>0.62211607483053033</v>
      </c>
      <c r="C330">
        <v>0.2835782867341754</v>
      </c>
      <c r="D330">
        <v>0.76764897373921581</v>
      </c>
      <c r="E330">
        <v>0.55211713037201449</v>
      </c>
      <c r="F330">
        <v>0.31107724721006491</v>
      </c>
      <c r="G330">
        <v>0.29422315905376983</v>
      </c>
      <c r="H330">
        <v>1.4145723196230975E-2</v>
      </c>
      <c r="I330">
        <v>0.73960861291866498</v>
      </c>
      <c r="J330">
        <v>0.49069870937862259</v>
      </c>
      <c r="K330">
        <v>0.81854621926005056</v>
      </c>
      <c r="L330">
        <v>0.65810345625248701</v>
      </c>
      <c r="M330">
        <v>0.58883827095225616</v>
      </c>
      <c r="N330">
        <v>5.5518821336031365E-2</v>
      </c>
      <c r="O330">
        <v>0.29268588261387407</v>
      </c>
      <c r="P330">
        <v>8.0725106344373687E-2</v>
      </c>
      <c r="Q330">
        <v>7.8868705602804567E-2</v>
      </c>
      <c r="R330">
        <v>0.48243649672003741</v>
      </c>
      <c r="S330">
        <v>0.51825857383279139</v>
      </c>
      <c r="T330">
        <v>0.72454805132196709</v>
      </c>
      <c r="U330">
        <v>0.88150786013294824</v>
      </c>
    </row>
    <row r="331" spans="1:21" x14ac:dyDescent="0.25">
      <c r="A331">
        <v>329</v>
      </c>
      <c r="B331">
        <v>0.48801356705726295</v>
      </c>
      <c r="C331">
        <v>1.0622978089723567E-2</v>
      </c>
      <c r="D331">
        <v>0.26035594650224847</v>
      </c>
      <c r="E331">
        <v>0.5575201278725026</v>
      </c>
      <c r="F331">
        <v>0.86848194431652481</v>
      </c>
      <c r="G331">
        <v>0.9834650357853798</v>
      </c>
      <c r="H331">
        <v>0.34435772658438868</v>
      </c>
      <c r="I331">
        <v>0.54182289490910618</v>
      </c>
      <c r="J331">
        <v>0.28622761004722541</v>
      </c>
      <c r="K331">
        <v>0.12596962824397218</v>
      </c>
      <c r="L331">
        <v>0.12146440783545254</v>
      </c>
      <c r="M331">
        <v>6.9087044386373364E-3</v>
      </c>
      <c r="N331">
        <v>0.44733494034854093</v>
      </c>
      <c r="O331">
        <v>0.79181716015051729</v>
      </c>
      <c r="P331">
        <v>0.22281562238036612</v>
      </c>
      <c r="Q331">
        <v>0.31434850260976788</v>
      </c>
      <c r="R331">
        <v>0.56514033953226317</v>
      </c>
      <c r="S331">
        <v>0.89910317497088554</v>
      </c>
      <c r="T331">
        <v>0.44714704608181366</v>
      </c>
      <c r="U331">
        <v>0.72111979715057384</v>
      </c>
    </row>
    <row r="332" spans="1:21" x14ac:dyDescent="0.25">
      <c r="A332">
        <v>330</v>
      </c>
      <c r="B332">
        <v>0.33798312334405978</v>
      </c>
      <c r="C332">
        <v>0.75523912566724771</v>
      </c>
      <c r="D332">
        <v>0.19294970582467741</v>
      </c>
      <c r="E332">
        <v>0.13181687330087133</v>
      </c>
      <c r="F332">
        <v>0.29330858135425597</v>
      </c>
      <c r="G332">
        <v>0.60512236592125568</v>
      </c>
      <c r="H332">
        <v>0.98417885158853036</v>
      </c>
      <c r="I332">
        <v>0.44849756172626365</v>
      </c>
      <c r="J332">
        <v>0.11883793251566943</v>
      </c>
      <c r="K332">
        <v>0.52540088772386651</v>
      </c>
      <c r="L332">
        <v>0.59877979469976439</v>
      </c>
      <c r="M332">
        <v>0.16825872080883819</v>
      </c>
      <c r="N332">
        <v>0.92014573043283265</v>
      </c>
      <c r="O332">
        <v>0.16384975452975992</v>
      </c>
      <c r="P332">
        <v>7.4806641537615626E-2</v>
      </c>
      <c r="Q332">
        <v>0.57774070164041991</v>
      </c>
      <c r="R332">
        <v>0.95545027373775127</v>
      </c>
      <c r="S332">
        <v>0.18977418147524405</v>
      </c>
      <c r="T332">
        <v>0.68833695497479663</v>
      </c>
      <c r="U332">
        <v>7.1535949916704533E-2</v>
      </c>
    </row>
    <row r="333" spans="1:21" x14ac:dyDescent="0.25">
      <c r="A333">
        <v>331</v>
      </c>
      <c r="B333">
        <v>0.90657785523462131</v>
      </c>
      <c r="C333">
        <v>0.6420148235591836</v>
      </c>
      <c r="D333">
        <v>0.10067952023611304</v>
      </c>
      <c r="E333">
        <v>0.53418288349910981</v>
      </c>
      <c r="F333">
        <v>0.50220915362888352</v>
      </c>
      <c r="G333">
        <v>0.90240581949051601</v>
      </c>
      <c r="H333">
        <v>0.66169671176846734</v>
      </c>
      <c r="I333">
        <v>0.24764030727609954</v>
      </c>
      <c r="J333">
        <v>0.25271735747183754</v>
      </c>
      <c r="K333">
        <v>0.9743809096790077</v>
      </c>
      <c r="L333">
        <v>0.48288265820503673</v>
      </c>
      <c r="M333">
        <v>0.44255503058952406</v>
      </c>
      <c r="N333">
        <v>1.8276821103600627E-2</v>
      </c>
      <c r="O333">
        <v>0.57269868233868682</v>
      </c>
      <c r="P333">
        <v>0.50776341884256393</v>
      </c>
      <c r="Q333">
        <v>0.65639617491209279</v>
      </c>
      <c r="R333">
        <v>0.61382276147708215</v>
      </c>
      <c r="S333">
        <v>0.46232210522143569</v>
      </c>
      <c r="T333">
        <v>0.4645997845346681</v>
      </c>
      <c r="U333">
        <v>0.81118294492424692</v>
      </c>
    </row>
    <row r="334" spans="1:21" x14ac:dyDescent="0.25">
      <c r="A334">
        <v>332</v>
      </c>
      <c r="B334">
        <v>0.26650799029183614</v>
      </c>
      <c r="C334">
        <v>7.221827038501516E-2</v>
      </c>
      <c r="D334">
        <v>0.68972374139429837</v>
      </c>
      <c r="E334">
        <v>3.9930620587544929E-2</v>
      </c>
      <c r="F334">
        <v>0.38120546767095131</v>
      </c>
      <c r="G334">
        <v>0.63741191350489323</v>
      </c>
      <c r="H334">
        <v>0.21813954544846514</v>
      </c>
      <c r="I334">
        <v>0.90438908043873689</v>
      </c>
      <c r="J334">
        <v>0.69745321830617102</v>
      </c>
      <c r="K334">
        <v>0.89647268274435721</v>
      </c>
      <c r="L334">
        <v>0.95045422443149397</v>
      </c>
      <c r="M334">
        <v>0.29543217692724788</v>
      </c>
      <c r="N334">
        <v>0.49376205394873596</v>
      </c>
      <c r="O334">
        <v>4.9216986143019392E-2</v>
      </c>
      <c r="P334">
        <v>0.68767238805293562</v>
      </c>
      <c r="Q334">
        <v>0.13974415186182743</v>
      </c>
      <c r="R334">
        <v>0.88397246104521243</v>
      </c>
      <c r="S334">
        <v>0.18830283326953756</v>
      </c>
      <c r="T334">
        <v>0.4626251416463778</v>
      </c>
      <c r="U334">
        <v>0.26957661383852338</v>
      </c>
    </row>
    <row r="335" spans="1:21" x14ac:dyDescent="0.25">
      <c r="A335">
        <v>333</v>
      </c>
      <c r="B335">
        <v>0.6711398111281468</v>
      </c>
      <c r="C335">
        <v>0.7442983703311854</v>
      </c>
      <c r="D335">
        <v>0.64903543640680983</v>
      </c>
      <c r="E335">
        <v>0.10226317865542733</v>
      </c>
      <c r="F335">
        <v>0.79012735575745996</v>
      </c>
      <c r="G335">
        <v>0.17308919137420253</v>
      </c>
      <c r="H335">
        <v>0.40748759899598874</v>
      </c>
      <c r="I335">
        <v>0.18789143639536343</v>
      </c>
      <c r="J335">
        <v>0.43748598389997184</v>
      </c>
      <c r="K335">
        <v>0.43877298619261396</v>
      </c>
      <c r="L335">
        <v>0.7347402719119156</v>
      </c>
      <c r="M335">
        <v>0.42679365556686455</v>
      </c>
      <c r="N335">
        <v>0.83601292388267656</v>
      </c>
      <c r="O335">
        <v>0.36989648812351494</v>
      </c>
      <c r="P335">
        <v>0.8348133196304639</v>
      </c>
      <c r="Q335">
        <v>0.75829575636486624</v>
      </c>
      <c r="R335">
        <v>0.35835274111130122</v>
      </c>
      <c r="S335">
        <v>0.77448893790450501</v>
      </c>
      <c r="T335">
        <v>5.6590354574318269E-2</v>
      </c>
      <c r="U335">
        <v>0.91556252446131747</v>
      </c>
    </row>
    <row r="336" spans="1:21" x14ac:dyDescent="0.25">
      <c r="A336">
        <v>334</v>
      </c>
      <c r="B336">
        <v>0.60784301161431253</v>
      </c>
      <c r="C336">
        <v>0.25126707293391082</v>
      </c>
      <c r="D336">
        <v>0.30810892559835112</v>
      </c>
      <c r="E336">
        <v>0.80640972105409592</v>
      </c>
      <c r="F336">
        <v>9.801549756450334E-2</v>
      </c>
      <c r="G336">
        <v>9.242609427520776E-2</v>
      </c>
      <c r="H336">
        <v>0.60111144530930494</v>
      </c>
      <c r="I336">
        <v>0.50116947955064028</v>
      </c>
      <c r="J336">
        <v>0.30142046233400421</v>
      </c>
      <c r="K336">
        <v>0.2960466506534507</v>
      </c>
      <c r="L336">
        <v>0.29492605974276609</v>
      </c>
      <c r="M336">
        <v>0.4660708092599557</v>
      </c>
      <c r="N336">
        <v>0.65709248435594159</v>
      </c>
      <c r="O336">
        <v>0.64178189566655153</v>
      </c>
      <c r="P336">
        <v>0.22215862672829711</v>
      </c>
      <c r="Q336">
        <v>0.17394202767707467</v>
      </c>
      <c r="R336">
        <v>0.12171914382287774</v>
      </c>
      <c r="S336">
        <v>0.37321866502838597</v>
      </c>
      <c r="T336">
        <v>0.20026321968636496</v>
      </c>
      <c r="U336">
        <v>0.77731509751807759</v>
      </c>
    </row>
    <row r="337" spans="1:21" x14ac:dyDescent="0.25">
      <c r="A337">
        <v>335</v>
      </c>
      <c r="B337">
        <v>0.81284764469425941</v>
      </c>
      <c r="C337">
        <v>0.69757745885138878</v>
      </c>
      <c r="D337">
        <v>0.12433988737282187</v>
      </c>
      <c r="E337">
        <v>0.7027472934444905</v>
      </c>
      <c r="F337">
        <v>0.80297003277345902</v>
      </c>
      <c r="G337">
        <v>0.23144448039363752</v>
      </c>
      <c r="H337">
        <v>0.95965219934526025</v>
      </c>
      <c r="I337">
        <v>0.32382120496796785</v>
      </c>
      <c r="J337">
        <v>0.61464354007706312</v>
      </c>
      <c r="K337">
        <v>8.9643648892212768E-2</v>
      </c>
      <c r="L337">
        <v>0.62928127476763507</v>
      </c>
      <c r="M337">
        <v>0.3101747991108712</v>
      </c>
      <c r="N337">
        <v>0.28957943069922476</v>
      </c>
      <c r="O337">
        <v>0.17426873001823173</v>
      </c>
      <c r="P337">
        <v>0.41497439390683422</v>
      </c>
      <c r="Q337">
        <v>0.9580860010306731</v>
      </c>
      <c r="R337">
        <v>0.42788058061908485</v>
      </c>
      <c r="S337">
        <v>0.60007729325832559</v>
      </c>
      <c r="T337">
        <v>0.72053270454190432</v>
      </c>
      <c r="U337">
        <v>0.59497804864937365</v>
      </c>
    </row>
    <row r="338" spans="1:21" x14ac:dyDescent="0.25">
      <c r="A338">
        <v>336</v>
      </c>
      <c r="B338">
        <v>0.29515053599060992</v>
      </c>
      <c r="C338">
        <v>0.83778589299057216</v>
      </c>
      <c r="D338">
        <v>0.87047337359189536</v>
      </c>
      <c r="E338">
        <v>0.62712294667526014</v>
      </c>
      <c r="F338">
        <v>9.9206492506592969E-2</v>
      </c>
      <c r="G338">
        <v>0.56648994977529732</v>
      </c>
      <c r="H338">
        <v>0.45118871664337612</v>
      </c>
      <c r="I338">
        <v>0.83076303284488606</v>
      </c>
      <c r="J338">
        <v>0.49059398320535008</v>
      </c>
      <c r="K338">
        <v>0.64336628975334964</v>
      </c>
      <c r="L338">
        <v>0.7609598701430722</v>
      </c>
      <c r="M338">
        <v>6.7630748760521442E-2</v>
      </c>
      <c r="N338">
        <v>0.91718063645957359</v>
      </c>
      <c r="O338">
        <v>0.7784915080894772</v>
      </c>
      <c r="P338">
        <v>0.66701766771541138</v>
      </c>
      <c r="Q338">
        <v>0.86138116096676187</v>
      </c>
      <c r="R338">
        <v>0.14159886956173118</v>
      </c>
      <c r="S338">
        <v>0.39602085180015756</v>
      </c>
      <c r="T338">
        <v>3.7139246200805776E-3</v>
      </c>
      <c r="U338">
        <v>0.67164106465611928</v>
      </c>
    </row>
    <row r="339" spans="1:21" x14ac:dyDescent="0.25">
      <c r="A339">
        <v>337</v>
      </c>
      <c r="B339">
        <v>0.4519473215365295</v>
      </c>
      <c r="C339">
        <v>0.97600164514787924</v>
      </c>
      <c r="D339">
        <v>0.58868761763264654</v>
      </c>
      <c r="E339">
        <v>0.11620955801280131</v>
      </c>
      <c r="F339">
        <v>0.4402140787868758</v>
      </c>
      <c r="G339">
        <v>0.62088960979071217</v>
      </c>
      <c r="H339">
        <v>0.74799253747938566</v>
      </c>
      <c r="I339">
        <v>0.78334693291821411</v>
      </c>
      <c r="J339">
        <v>5.8443646940249394E-2</v>
      </c>
      <c r="K339">
        <v>0.99335406753818423</v>
      </c>
      <c r="L339">
        <v>0.70762823274396824</v>
      </c>
      <c r="M339">
        <v>0.42966290502985216</v>
      </c>
      <c r="N339">
        <v>0.10777437205514429</v>
      </c>
      <c r="O339">
        <v>0.73241645969402702</v>
      </c>
      <c r="P339">
        <v>0.48624261334281726</v>
      </c>
      <c r="Q339">
        <v>9.8160365013468365E-2</v>
      </c>
      <c r="R339">
        <v>1.8255205036868283E-2</v>
      </c>
      <c r="S339">
        <v>0.21765112687166033</v>
      </c>
      <c r="T339">
        <v>0.53303970128983291</v>
      </c>
      <c r="U339">
        <v>7.8053546282895958E-2</v>
      </c>
    </row>
    <row r="340" spans="1:21" x14ac:dyDescent="0.25">
      <c r="A340">
        <v>338</v>
      </c>
      <c r="B340">
        <v>0.30288835252967861</v>
      </c>
      <c r="C340">
        <v>0.56275590805969244</v>
      </c>
      <c r="D340">
        <v>0.84783522765223718</v>
      </c>
      <c r="E340">
        <v>0.86256601960674928</v>
      </c>
      <c r="F340">
        <v>0.58839578724675334</v>
      </c>
      <c r="G340">
        <v>3.3788456671102196E-3</v>
      </c>
      <c r="H340">
        <v>0.827953405284096</v>
      </c>
      <c r="I340">
        <v>0.13510408976676236</v>
      </c>
      <c r="J340">
        <v>0.66666551392496309</v>
      </c>
      <c r="K340">
        <v>0.32664978391786015</v>
      </c>
      <c r="L340">
        <v>1.4595130240369514E-2</v>
      </c>
      <c r="M340">
        <v>0.56585008535887926</v>
      </c>
      <c r="N340">
        <v>0.48567395907746413</v>
      </c>
      <c r="O340">
        <v>0.15955570540708397</v>
      </c>
      <c r="P340">
        <v>0.22909178280207887</v>
      </c>
      <c r="Q340">
        <v>9.5996195410950946E-2</v>
      </c>
      <c r="R340">
        <v>0.72892884953112524</v>
      </c>
      <c r="S340">
        <v>0.74387649732667782</v>
      </c>
      <c r="T340">
        <v>0.40991753693880617</v>
      </c>
      <c r="U340">
        <v>0.92581567813304066</v>
      </c>
    </row>
    <row r="341" spans="1:21" x14ac:dyDescent="0.25">
      <c r="A341">
        <v>339</v>
      </c>
      <c r="B341">
        <v>0.1484371328684353</v>
      </c>
      <c r="C341">
        <v>0.3030547061493245</v>
      </c>
      <c r="D341">
        <v>0.1535632947572374</v>
      </c>
      <c r="E341">
        <v>0.68626768247891956</v>
      </c>
      <c r="F341">
        <v>0.86312537257509359</v>
      </c>
      <c r="G341">
        <v>0.85769180350822394</v>
      </c>
      <c r="H341">
        <v>1.5612249574011194E-2</v>
      </c>
      <c r="I341">
        <v>0.7308364422681688</v>
      </c>
      <c r="J341">
        <v>0.61310525688588946</v>
      </c>
      <c r="K341">
        <v>0.70744162494346763</v>
      </c>
      <c r="L341">
        <v>0.25059829933159028</v>
      </c>
      <c r="M341">
        <v>0.63533783885163442</v>
      </c>
      <c r="N341">
        <v>0.61402204989674392</v>
      </c>
      <c r="O341">
        <v>0.51509349783970482</v>
      </c>
      <c r="P341">
        <v>0.49526278571726134</v>
      </c>
      <c r="Q341">
        <v>0.82362978350958782</v>
      </c>
      <c r="R341">
        <v>0.56484671303838851</v>
      </c>
      <c r="S341">
        <v>0.92063520254422215</v>
      </c>
      <c r="T341">
        <v>0.61076857396593631</v>
      </c>
      <c r="U341">
        <v>0.46663144161035008</v>
      </c>
    </row>
    <row r="342" spans="1:21" x14ac:dyDescent="0.25">
      <c r="A342">
        <v>340</v>
      </c>
      <c r="B342">
        <v>0.34500326948142246</v>
      </c>
      <c r="C342">
        <v>0.35481806747050904</v>
      </c>
      <c r="D342">
        <v>0.43288874044740489</v>
      </c>
      <c r="E342">
        <v>9.142602428303892E-2</v>
      </c>
      <c r="F342">
        <v>0.40306776310312387</v>
      </c>
      <c r="G342">
        <v>0.80310255761940574</v>
      </c>
      <c r="H342">
        <v>0.17666825514085804</v>
      </c>
      <c r="I342">
        <v>0.62646345672875747</v>
      </c>
      <c r="J342">
        <v>0.52528897121635798</v>
      </c>
      <c r="K342">
        <v>0.7956274066654363</v>
      </c>
      <c r="L342">
        <v>0.59376822614074243</v>
      </c>
      <c r="M342">
        <v>8.7047602225420295E-2</v>
      </c>
      <c r="N342">
        <v>0.20915365527395258</v>
      </c>
      <c r="O342">
        <v>0.39536528320118292</v>
      </c>
      <c r="P342">
        <v>0.2963250522815235</v>
      </c>
      <c r="Q342">
        <v>0.40984190368876083</v>
      </c>
      <c r="R342">
        <v>5.7548771742147009E-2</v>
      </c>
      <c r="S342">
        <v>0.63878132252911302</v>
      </c>
      <c r="T342">
        <v>0.27685338361377365</v>
      </c>
      <c r="U342">
        <v>0.36588515748295758</v>
      </c>
    </row>
    <row r="343" spans="1:21" x14ac:dyDescent="0.25">
      <c r="A343">
        <v>341</v>
      </c>
      <c r="B343">
        <v>0.16970668263036792</v>
      </c>
      <c r="C343">
        <v>0.12823495050151412</v>
      </c>
      <c r="D343">
        <v>0.94005098798898246</v>
      </c>
      <c r="E343">
        <v>0.30150623073320304</v>
      </c>
      <c r="F343">
        <v>0.68993043447138813</v>
      </c>
      <c r="G343">
        <v>0.37887066177016981</v>
      </c>
      <c r="H343">
        <v>0.72523519259439961</v>
      </c>
      <c r="I343">
        <v>0.75947788045555886</v>
      </c>
      <c r="J343">
        <v>0.93502971544379165</v>
      </c>
      <c r="K343">
        <v>0.60336376284959892</v>
      </c>
      <c r="L343">
        <v>0.30595808795721702</v>
      </c>
      <c r="M343">
        <v>0.90600528428765248</v>
      </c>
      <c r="N343">
        <v>0.34630403193296289</v>
      </c>
      <c r="O343">
        <v>0.2738916591202345</v>
      </c>
      <c r="P343">
        <v>0.35377130255814038</v>
      </c>
      <c r="Q343">
        <v>0.36522350551653204</v>
      </c>
      <c r="R343">
        <v>0.73849381204616482</v>
      </c>
      <c r="S343">
        <v>0.79913009513581557</v>
      </c>
      <c r="T343">
        <v>0.32229489711038117</v>
      </c>
      <c r="U343">
        <v>0.93210564464711876</v>
      </c>
    </row>
    <row r="344" spans="1:21" x14ac:dyDescent="0.25">
      <c r="A344">
        <v>342</v>
      </c>
      <c r="B344">
        <v>0.33456081442989416</v>
      </c>
      <c r="C344">
        <v>0.42035111115808044</v>
      </c>
      <c r="D344">
        <v>0.29996158197120071</v>
      </c>
      <c r="E344">
        <v>0.23333363753105907</v>
      </c>
      <c r="F344">
        <v>0.87826623035377738</v>
      </c>
      <c r="G344">
        <v>7.5647634587561186E-4</v>
      </c>
      <c r="H344">
        <v>9.321673903730554E-2</v>
      </c>
      <c r="I344">
        <v>0.65294125157226635</v>
      </c>
      <c r="J344">
        <v>7.7763851022856212E-2</v>
      </c>
      <c r="K344">
        <v>0.78893721160220398</v>
      </c>
      <c r="L344">
        <v>0.51720698001005228</v>
      </c>
      <c r="M344">
        <v>0.69486053572145323</v>
      </c>
      <c r="N344">
        <v>0.24218473229527393</v>
      </c>
      <c r="O344">
        <v>0.16354120731531907</v>
      </c>
      <c r="P344">
        <v>0.55892146520143715</v>
      </c>
      <c r="Q344">
        <v>0.93301736561995607</v>
      </c>
      <c r="R344">
        <v>3.2975863189665056E-2</v>
      </c>
      <c r="S344">
        <v>0.74131539372398247</v>
      </c>
      <c r="T344">
        <v>0.41620873299359573</v>
      </c>
      <c r="U344">
        <v>0.61782740213887344</v>
      </c>
    </row>
    <row r="345" spans="1:21" x14ac:dyDescent="0.25">
      <c r="A345">
        <v>343</v>
      </c>
      <c r="B345">
        <v>0.6279686968258078</v>
      </c>
      <c r="C345">
        <v>0.87337882703251957</v>
      </c>
      <c r="D345">
        <v>0.2110043416679126</v>
      </c>
      <c r="E345">
        <v>0.1302937656562424</v>
      </c>
      <c r="F345">
        <v>0.35651173145291537</v>
      </c>
      <c r="G345">
        <v>0.81945785269508531</v>
      </c>
      <c r="H345">
        <v>0.33940035512402789</v>
      </c>
      <c r="I345">
        <v>0.75113872757508648</v>
      </c>
      <c r="J345">
        <v>0.8982681169975768</v>
      </c>
      <c r="K345">
        <v>0.66854016055966792</v>
      </c>
      <c r="L345">
        <v>0.83512350372056843</v>
      </c>
      <c r="M345">
        <v>0.64672851656219543</v>
      </c>
      <c r="N345">
        <v>0.53014147614822904</v>
      </c>
      <c r="O345">
        <v>2.9337384763751695E-2</v>
      </c>
      <c r="P345">
        <v>0.21022282866298347</v>
      </c>
      <c r="Q345">
        <v>0.43344422115107584</v>
      </c>
      <c r="R345">
        <v>0.53378963153436132</v>
      </c>
      <c r="S345">
        <v>0.77356576309717129</v>
      </c>
      <c r="T345">
        <v>0.86228379899898355</v>
      </c>
      <c r="U345">
        <v>0.81403443723372337</v>
      </c>
    </row>
    <row r="346" spans="1:21" x14ac:dyDescent="0.25">
      <c r="A346">
        <v>344</v>
      </c>
      <c r="B346">
        <v>0.5777168935405852</v>
      </c>
      <c r="C346">
        <v>2.5904035823490545E-2</v>
      </c>
      <c r="D346">
        <v>0.59091659241923544</v>
      </c>
      <c r="E346">
        <v>0.10222645464261237</v>
      </c>
      <c r="F346">
        <v>0.12971718271537025</v>
      </c>
      <c r="G346">
        <v>9.0991043058813448E-2</v>
      </c>
      <c r="H346">
        <v>0.97128003413221808</v>
      </c>
      <c r="I346">
        <v>0.7578296177146131</v>
      </c>
      <c r="J346">
        <v>0.52104850962097693</v>
      </c>
      <c r="K346">
        <v>0.53949455713580097</v>
      </c>
      <c r="L346">
        <v>0.56170178344619259</v>
      </c>
      <c r="M346">
        <v>0.28898373847859427</v>
      </c>
      <c r="N346">
        <v>0.56742336631086698</v>
      </c>
      <c r="O346">
        <v>0.82195714102768491</v>
      </c>
      <c r="P346">
        <v>0.28128148739990788</v>
      </c>
      <c r="Q346">
        <v>0.91426605497174362</v>
      </c>
      <c r="R346">
        <v>0.16456855196028242</v>
      </c>
      <c r="S346">
        <v>2.2162095618589284E-2</v>
      </c>
      <c r="T346">
        <v>0.79962282348818992</v>
      </c>
      <c r="U346">
        <v>0.58250630905274692</v>
      </c>
    </row>
    <row r="347" spans="1:21" x14ac:dyDescent="0.25">
      <c r="A347">
        <v>345</v>
      </c>
      <c r="B347">
        <v>0.33384077081792274</v>
      </c>
      <c r="C347">
        <v>0.279543469868619</v>
      </c>
      <c r="D347">
        <v>7.5789531058532589E-2</v>
      </c>
      <c r="E347">
        <v>0.61612372095539136</v>
      </c>
      <c r="F347">
        <v>0.96799979205146514</v>
      </c>
      <c r="G347">
        <v>0.11617699781517477</v>
      </c>
      <c r="H347">
        <v>0.60210547902886735</v>
      </c>
      <c r="I347">
        <v>3.804216047990483E-2</v>
      </c>
      <c r="J347">
        <v>0.89718996136003715</v>
      </c>
      <c r="K347">
        <v>2.6839673253960195E-2</v>
      </c>
      <c r="L347">
        <v>3.1696775712192427E-2</v>
      </c>
      <c r="M347">
        <v>0.26374669237382875</v>
      </c>
      <c r="N347">
        <v>0.7242232401342017</v>
      </c>
      <c r="O347">
        <v>0.43655118543584104</v>
      </c>
      <c r="P347">
        <v>0.88983592389097055</v>
      </c>
      <c r="Q347">
        <v>0.30196102180713336</v>
      </c>
      <c r="R347">
        <v>0.94625980973511759</v>
      </c>
      <c r="S347">
        <v>2.874219000154099E-2</v>
      </c>
      <c r="T347">
        <v>0.57029211920121536</v>
      </c>
      <c r="U347">
        <v>0.9828927276626962</v>
      </c>
    </row>
    <row r="348" spans="1:21" x14ac:dyDescent="0.25">
      <c r="A348">
        <v>346</v>
      </c>
      <c r="B348">
        <v>4.8401751845179364E-2</v>
      </c>
      <c r="C348">
        <v>0.96188061408768677</v>
      </c>
      <c r="D348">
        <v>0.70168054060987783</v>
      </c>
      <c r="E348">
        <v>0.16489950783894258</v>
      </c>
      <c r="F348">
        <v>0.7031328998479589</v>
      </c>
      <c r="G348">
        <v>0.40745669573038668</v>
      </c>
      <c r="H348">
        <v>0.13317764400229892</v>
      </c>
      <c r="I348">
        <v>0.45168235468238227</v>
      </c>
      <c r="J348">
        <v>0.93717333084582322</v>
      </c>
      <c r="K348">
        <v>0.40271131906519209</v>
      </c>
      <c r="L348">
        <v>0.74190943471096005</v>
      </c>
      <c r="M348">
        <v>0.87981272231491436</v>
      </c>
      <c r="N348">
        <v>0.99947716819576993</v>
      </c>
      <c r="O348">
        <v>0.55246818777289985</v>
      </c>
      <c r="P348">
        <v>0.60137358044964806</v>
      </c>
      <c r="Q348">
        <v>0.72704180098686999</v>
      </c>
      <c r="R348">
        <v>0.56130296773714328</v>
      </c>
      <c r="S348">
        <v>0.71366472834381289</v>
      </c>
      <c r="T348">
        <v>6.9611554817751831E-2</v>
      </c>
      <c r="U348">
        <v>0.9404240983673835</v>
      </c>
    </row>
    <row r="349" spans="1:21" x14ac:dyDescent="0.25">
      <c r="A349">
        <v>347</v>
      </c>
      <c r="B349">
        <v>0.87512458097831192</v>
      </c>
      <c r="C349">
        <v>0.56028721761275868</v>
      </c>
      <c r="D349">
        <v>0.35639356146323142</v>
      </c>
      <c r="E349">
        <v>0.45259724389684486</v>
      </c>
      <c r="F349">
        <v>0.72646413547066402</v>
      </c>
      <c r="G349">
        <v>8.4317847075554342E-2</v>
      </c>
      <c r="H349">
        <v>0.36677318301097106</v>
      </c>
      <c r="I349">
        <v>0.19511998491314242</v>
      </c>
      <c r="J349">
        <v>0.74351196411663811</v>
      </c>
      <c r="K349">
        <v>0.53531449619156657</v>
      </c>
      <c r="L349">
        <v>7.7328570310264411E-2</v>
      </c>
      <c r="M349">
        <v>0.94244444363933111</v>
      </c>
      <c r="N349">
        <v>3.156540004161057E-2</v>
      </c>
      <c r="O349">
        <v>0.36689605442337658</v>
      </c>
      <c r="P349">
        <v>0.55206454668621241</v>
      </c>
      <c r="Q349">
        <v>0.51074464826409782</v>
      </c>
      <c r="R349">
        <v>0.56674160199999402</v>
      </c>
      <c r="S349">
        <v>0.20430850017947932</v>
      </c>
      <c r="T349">
        <v>0.85980958417810638</v>
      </c>
      <c r="U349">
        <v>0.5632124221087671</v>
      </c>
    </row>
    <row r="350" spans="1:21" x14ac:dyDescent="0.25">
      <c r="A350">
        <v>348</v>
      </c>
      <c r="B350">
        <v>0.31950794011022854</v>
      </c>
      <c r="C350">
        <v>4.064673640466232E-2</v>
      </c>
      <c r="D350">
        <v>0.69225820010634642</v>
      </c>
      <c r="E350">
        <v>0.74394615632030758</v>
      </c>
      <c r="F350">
        <v>0.77547299291313743</v>
      </c>
      <c r="G350">
        <v>0.14653403274563925</v>
      </c>
      <c r="H350">
        <v>0.44388356557994246</v>
      </c>
      <c r="I350">
        <v>0.42592289365773772</v>
      </c>
      <c r="J350">
        <v>0.67679399627619752</v>
      </c>
      <c r="K350">
        <v>0.93625677946480845</v>
      </c>
      <c r="L350">
        <v>0.35123303458343358</v>
      </c>
      <c r="M350">
        <v>0.45552200063884385</v>
      </c>
      <c r="N350">
        <v>0.56939782101286074</v>
      </c>
      <c r="O350">
        <v>0.82846195713004711</v>
      </c>
      <c r="P350">
        <v>0.65199886995632195</v>
      </c>
      <c r="Q350">
        <v>0.53605382911626531</v>
      </c>
      <c r="R350">
        <v>0.48008353284295802</v>
      </c>
      <c r="S350">
        <v>0.3468612139141074</v>
      </c>
      <c r="T350">
        <v>0.35303143188485664</v>
      </c>
      <c r="U350">
        <v>9.4772728868976586E-2</v>
      </c>
    </row>
    <row r="351" spans="1:21" x14ac:dyDescent="0.25">
      <c r="A351">
        <v>349</v>
      </c>
      <c r="B351">
        <v>0.63629964150592766</v>
      </c>
      <c r="C351">
        <v>0.32162520673712081</v>
      </c>
      <c r="D351">
        <v>0.15969569671909545</v>
      </c>
      <c r="E351">
        <v>0.45320385686175513</v>
      </c>
      <c r="F351">
        <v>0.42616386406918672</v>
      </c>
      <c r="G351">
        <v>8.2309495339094596E-3</v>
      </c>
      <c r="H351">
        <v>0.66372396850504445</v>
      </c>
      <c r="I351">
        <v>0.62194183488225185</v>
      </c>
      <c r="J351">
        <v>0.741643605193546</v>
      </c>
      <c r="K351">
        <v>0.22842300057656062</v>
      </c>
      <c r="L351">
        <v>1.9687062821226675E-2</v>
      </c>
      <c r="M351">
        <v>0.80101245353041595</v>
      </c>
      <c r="N351">
        <v>0.59043183983927561</v>
      </c>
      <c r="O351">
        <v>0.69985661203258331</v>
      </c>
      <c r="P351">
        <v>0.62967685994925215</v>
      </c>
      <c r="Q351">
        <v>0.49610819471810097</v>
      </c>
      <c r="R351">
        <v>0.92638146866837867</v>
      </c>
      <c r="S351">
        <v>0.56908377560561529</v>
      </c>
      <c r="T351">
        <v>0.72457690513511075</v>
      </c>
      <c r="U351">
        <v>0.61856433964695223</v>
      </c>
    </row>
    <row r="352" spans="1:21" x14ac:dyDescent="0.25">
      <c r="A352">
        <v>350</v>
      </c>
      <c r="B352">
        <v>0.70859751046721842</v>
      </c>
      <c r="C352">
        <v>7.05322333665519E-2</v>
      </c>
      <c r="D352">
        <v>0.37774253459873108</v>
      </c>
      <c r="E352">
        <v>0.39948774702091971</v>
      </c>
      <c r="F352">
        <v>0.52652941303876366</v>
      </c>
      <c r="G352">
        <v>0.97840675549032086</v>
      </c>
      <c r="H352">
        <v>0.7408114810033295</v>
      </c>
      <c r="I352">
        <v>0.85892208682431193</v>
      </c>
      <c r="J352">
        <v>0.51642714388727251</v>
      </c>
      <c r="K352">
        <v>0.47866645823047449</v>
      </c>
      <c r="L352">
        <v>0.54192125273738356</v>
      </c>
      <c r="M352">
        <v>0.85679467426563249</v>
      </c>
      <c r="N352">
        <v>0.56431523791696825</v>
      </c>
      <c r="O352">
        <v>0.81622602403318378</v>
      </c>
      <c r="P352">
        <v>0.37971980027171881</v>
      </c>
      <c r="Q352">
        <v>7.6112978474206061E-2</v>
      </c>
      <c r="R352">
        <v>0.32898930642212321</v>
      </c>
      <c r="S352">
        <v>0.63420258403707486</v>
      </c>
      <c r="T352">
        <v>0.5757398282856121</v>
      </c>
      <c r="U352">
        <v>0.85359418745239157</v>
      </c>
    </row>
    <row r="353" spans="1:21" x14ac:dyDescent="0.25">
      <c r="A353">
        <v>351</v>
      </c>
      <c r="B353">
        <v>0.16776567882699567</v>
      </c>
      <c r="C353">
        <v>0.80968723010155341</v>
      </c>
      <c r="D353">
        <v>5.2143039222420917E-2</v>
      </c>
      <c r="E353">
        <v>0.23005724196823718</v>
      </c>
      <c r="F353">
        <v>0.66959977848498209</v>
      </c>
      <c r="G353">
        <v>0.29242770991373757</v>
      </c>
      <c r="H353">
        <v>0.8776788306388692</v>
      </c>
      <c r="I353">
        <v>0.98740476777782105</v>
      </c>
      <c r="J353">
        <v>0.65983402027212357</v>
      </c>
      <c r="K353">
        <v>0.43205790286923751</v>
      </c>
      <c r="L353">
        <v>0.92136233789460054</v>
      </c>
      <c r="M353">
        <v>0.73045245902682909</v>
      </c>
      <c r="N353">
        <v>0.87414150849945327</v>
      </c>
      <c r="O353">
        <v>0.21365062646815236</v>
      </c>
      <c r="P353">
        <v>0.78717086479981213</v>
      </c>
      <c r="Q353">
        <v>0.69824309626879133</v>
      </c>
      <c r="R353">
        <v>0.51199929481252138</v>
      </c>
      <c r="S353">
        <v>0.45362624627617287</v>
      </c>
      <c r="T353">
        <v>3.5526925811170784E-2</v>
      </c>
      <c r="U353">
        <v>8.2625175069555024E-3</v>
      </c>
    </row>
    <row r="354" spans="1:21" x14ac:dyDescent="0.25">
      <c r="A354">
        <v>352</v>
      </c>
      <c r="B354">
        <v>8.5182523414719213E-2</v>
      </c>
      <c r="C354">
        <v>0.11320777130347537</v>
      </c>
      <c r="D354">
        <v>0.67058127945642632</v>
      </c>
      <c r="E354">
        <v>0.60266635340811714</v>
      </c>
      <c r="F354">
        <v>0.46938112878400773</v>
      </c>
      <c r="G354">
        <v>0.6702290362766794</v>
      </c>
      <c r="H354">
        <v>0.88180650507100578</v>
      </c>
      <c r="I354">
        <v>0.45340391963774906</v>
      </c>
      <c r="J354">
        <v>0.39572280840602314</v>
      </c>
      <c r="K354">
        <v>0.6819061576220431</v>
      </c>
      <c r="L354">
        <v>1.107722248798293E-2</v>
      </c>
      <c r="M354">
        <v>2.8583524260620941E-2</v>
      </c>
      <c r="N354">
        <v>0.59845190687429728</v>
      </c>
      <c r="O354">
        <v>0.94672140541170902</v>
      </c>
      <c r="P354">
        <v>0.74729542460993592</v>
      </c>
      <c r="Q354">
        <v>0.38503899585206636</v>
      </c>
      <c r="R354">
        <v>0.15527018898858547</v>
      </c>
      <c r="S354">
        <v>2.1631680415957089E-2</v>
      </c>
      <c r="T354">
        <v>0.50511758797237971</v>
      </c>
      <c r="U354">
        <v>0.84684134302726655</v>
      </c>
    </row>
    <row r="355" spans="1:21" x14ac:dyDescent="0.25">
      <c r="A355">
        <v>353</v>
      </c>
      <c r="B355">
        <v>0.43401555636968414</v>
      </c>
      <c r="C355">
        <v>0.58377356640114741</v>
      </c>
      <c r="D355">
        <v>0.53688934519544418</v>
      </c>
      <c r="E355">
        <v>0.70933126658548762</v>
      </c>
      <c r="F355">
        <v>0.97770661845727269</v>
      </c>
      <c r="G355">
        <v>0.77606939120482865</v>
      </c>
      <c r="H355">
        <v>0.2054965152568391</v>
      </c>
      <c r="I355">
        <v>0.98106868107779377</v>
      </c>
      <c r="J355">
        <v>0.95793588000066743</v>
      </c>
      <c r="K355">
        <v>0.99135494904072763</v>
      </c>
      <c r="L355">
        <v>0.31959420408001638</v>
      </c>
      <c r="M355">
        <v>0.55666500220247461</v>
      </c>
      <c r="N355">
        <v>0.25134625944490074</v>
      </c>
      <c r="O355">
        <v>0.31652312282378015</v>
      </c>
      <c r="P355">
        <v>0.29532665009842796</v>
      </c>
      <c r="Q355">
        <v>0.80387994257783024</v>
      </c>
      <c r="R355">
        <v>0.84662004212087183</v>
      </c>
      <c r="S355">
        <v>0.97199413225050746</v>
      </c>
      <c r="T355">
        <v>0.58949251091278221</v>
      </c>
      <c r="U355">
        <v>0.50996776662002929</v>
      </c>
    </row>
    <row r="356" spans="1:21" x14ac:dyDescent="0.25">
      <c r="A356">
        <v>354</v>
      </c>
      <c r="B356">
        <v>0.40885521874561892</v>
      </c>
      <c r="C356">
        <v>0.89688017791753794</v>
      </c>
      <c r="D356">
        <v>0.72548809015630589</v>
      </c>
      <c r="E356">
        <v>0.21605780872528269</v>
      </c>
      <c r="F356">
        <v>0.14687073804030981</v>
      </c>
      <c r="G356">
        <v>0.21093319767359997</v>
      </c>
      <c r="H356">
        <v>0.31229922183876813</v>
      </c>
      <c r="I356">
        <v>0.10988445014541659</v>
      </c>
      <c r="J356">
        <v>0.98245771682577621</v>
      </c>
      <c r="K356">
        <v>0.22865244997093193</v>
      </c>
      <c r="L356">
        <v>0.72984645846997531</v>
      </c>
      <c r="M356">
        <v>0.48562036550505128</v>
      </c>
      <c r="N356">
        <v>0.7175958799412212</v>
      </c>
      <c r="O356">
        <v>4.0479934599195078E-2</v>
      </c>
      <c r="P356">
        <v>0.68417675845778625</v>
      </c>
      <c r="Q356">
        <v>2.576576887117854E-2</v>
      </c>
      <c r="R356">
        <v>0.82414377205741474</v>
      </c>
      <c r="S356">
        <v>0.77353212470880406</v>
      </c>
      <c r="T356">
        <v>0.20392067175070938</v>
      </c>
      <c r="U356">
        <v>0.2066128919937833</v>
      </c>
    </row>
    <row r="357" spans="1:21" x14ac:dyDescent="0.25">
      <c r="A357">
        <v>355</v>
      </c>
      <c r="B357">
        <v>0.52209492278072567</v>
      </c>
      <c r="C357">
        <v>0.48712380079892892</v>
      </c>
      <c r="D357">
        <v>0.343909769037265</v>
      </c>
      <c r="E357">
        <v>0.90181507083660728</v>
      </c>
      <c r="F357">
        <v>0.11337278456644206</v>
      </c>
      <c r="G357">
        <v>9.8588373802806828E-2</v>
      </c>
      <c r="H357">
        <v>0.74735642085401466</v>
      </c>
      <c r="I357">
        <v>0.4281545510967068</v>
      </c>
      <c r="J357">
        <v>0.4978670604701998</v>
      </c>
      <c r="K357">
        <v>0.5916740193512986</v>
      </c>
      <c r="L357">
        <v>0.93347312966344553</v>
      </c>
      <c r="M357">
        <v>0.54034050475276474</v>
      </c>
      <c r="N357">
        <v>0.5112004024751402</v>
      </c>
      <c r="O357">
        <v>0.53816921323277622</v>
      </c>
      <c r="P357">
        <v>7.211003022661977E-3</v>
      </c>
      <c r="Q357">
        <v>0.74836066827269931</v>
      </c>
      <c r="R357">
        <v>0.99490091410539527</v>
      </c>
      <c r="S357">
        <v>0.91510007571553409</v>
      </c>
      <c r="T357">
        <v>0.15817745149941231</v>
      </c>
      <c r="U357">
        <v>0.84982660440231594</v>
      </c>
    </row>
    <row r="358" spans="1:21" x14ac:dyDescent="0.25">
      <c r="A358">
        <v>356</v>
      </c>
      <c r="B358">
        <v>5.3991586900898891E-2</v>
      </c>
      <c r="C358">
        <v>0.5300330577078487</v>
      </c>
      <c r="D358">
        <v>0.24037616759849323</v>
      </c>
      <c r="E358">
        <v>0.93515372033785327</v>
      </c>
      <c r="F358">
        <v>0.82532394655392816</v>
      </c>
      <c r="G358">
        <v>0.97482210620966203</v>
      </c>
      <c r="H358">
        <v>0.79398610549189952</v>
      </c>
      <c r="I358">
        <v>0.18533996500967831</v>
      </c>
      <c r="J358">
        <v>0.53520720235320574</v>
      </c>
      <c r="K358">
        <v>0.16723305378549824</v>
      </c>
      <c r="L358">
        <v>0.74718500803494026</v>
      </c>
      <c r="M358">
        <v>0.29898208965158002</v>
      </c>
      <c r="N358">
        <v>0.71864639009816855</v>
      </c>
      <c r="O358">
        <v>0.75796869127403643</v>
      </c>
      <c r="P358">
        <v>0.10967118854350977</v>
      </c>
      <c r="Q358">
        <v>0.95630257178039635</v>
      </c>
      <c r="R358">
        <v>0.98342209093433919</v>
      </c>
      <c r="S358">
        <v>0.37018665642080384</v>
      </c>
      <c r="T358">
        <v>0.73249534999590704</v>
      </c>
      <c r="U358">
        <v>0.48672244386708829</v>
      </c>
    </row>
    <row r="359" spans="1:21" x14ac:dyDescent="0.25">
      <c r="A359">
        <v>357</v>
      </c>
      <c r="B359">
        <v>0.60962945146755754</v>
      </c>
      <c r="C359">
        <v>0.15280419016185931</v>
      </c>
      <c r="D359">
        <v>0.49237247458348143</v>
      </c>
      <c r="E359">
        <v>0.25475948667843817</v>
      </c>
      <c r="F359">
        <v>0.26876172576971591</v>
      </c>
      <c r="G359">
        <v>0.20088587772437716</v>
      </c>
      <c r="H359">
        <v>0.21206897273481307</v>
      </c>
      <c r="I359">
        <v>0.23989100485346593</v>
      </c>
      <c r="J359">
        <v>0.76800451505015599</v>
      </c>
      <c r="K359">
        <v>0.93330528786462197</v>
      </c>
      <c r="L359">
        <v>0.24398762847094702</v>
      </c>
      <c r="M359">
        <v>0.55078705477246803</v>
      </c>
      <c r="N359">
        <v>0.40931268011767497</v>
      </c>
      <c r="O359">
        <v>0.32490674738293679</v>
      </c>
      <c r="P359">
        <v>2.382700233613666E-2</v>
      </c>
      <c r="Q359">
        <v>0.90907520073347925</v>
      </c>
      <c r="R359">
        <v>0.57449641523537487</v>
      </c>
      <c r="S359">
        <v>0.17767943180905177</v>
      </c>
      <c r="T359">
        <v>0.36639768364995096</v>
      </c>
      <c r="U359">
        <v>0.21569344026862258</v>
      </c>
    </row>
    <row r="360" spans="1:21" x14ac:dyDescent="0.25">
      <c r="A360">
        <v>358</v>
      </c>
      <c r="B360">
        <v>0.10061697791180357</v>
      </c>
      <c r="C360">
        <v>0.8060242012738883</v>
      </c>
      <c r="D360">
        <v>0.14013283403664545</v>
      </c>
      <c r="E360">
        <v>2.6402672044065767E-2</v>
      </c>
      <c r="F360">
        <v>0.53486995566250162</v>
      </c>
      <c r="G360">
        <v>0.52567971746347175</v>
      </c>
      <c r="H360">
        <v>2.2696200746536555E-2</v>
      </c>
      <c r="I360">
        <v>0.94319289488433822</v>
      </c>
      <c r="J360">
        <v>0.15801014333851549</v>
      </c>
      <c r="K360">
        <v>0.17074149382458614</v>
      </c>
      <c r="L360">
        <v>0.14248678763520406</v>
      </c>
      <c r="M360">
        <v>0.14502228295648534</v>
      </c>
      <c r="N360">
        <v>0.74602933094417212</v>
      </c>
      <c r="O360">
        <v>0.86113549797377242</v>
      </c>
      <c r="P360">
        <v>0.89366048360231454</v>
      </c>
      <c r="Q360">
        <v>0.64407889586656619</v>
      </c>
      <c r="R360">
        <v>0.94560944118364976</v>
      </c>
      <c r="S360">
        <v>0.47864752176386283</v>
      </c>
      <c r="T360">
        <v>0.53254048631200712</v>
      </c>
      <c r="U360">
        <v>0.42641891076736904</v>
      </c>
    </row>
    <row r="361" spans="1:21" x14ac:dyDescent="0.25">
      <c r="A361">
        <v>359</v>
      </c>
      <c r="B361">
        <v>0.88176402806613208</v>
      </c>
      <c r="C361">
        <v>7.842242950612377E-2</v>
      </c>
      <c r="D361">
        <v>0.1569961423036228</v>
      </c>
      <c r="E361">
        <v>0.54668492404931701</v>
      </c>
      <c r="F361">
        <v>0.42205581458788721</v>
      </c>
      <c r="G361">
        <v>0.26969587340118739</v>
      </c>
      <c r="H361">
        <v>7.9341146669881457E-2</v>
      </c>
      <c r="I361">
        <v>0.89534639542073102</v>
      </c>
      <c r="J361">
        <v>0.11827230387497889</v>
      </c>
      <c r="K361">
        <v>0.27394167941093528</v>
      </c>
      <c r="L361">
        <v>0.58241486557929489</v>
      </c>
      <c r="M361">
        <v>0.14020984193543917</v>
      </c>
      <c r="N361">
        <v>0.9486124807041949</v>
      </c>
      <c r="O361">
        <v>9.3597526209682869E-2</v>
      </c>
      <c r="P361">
        <v>9.476462846862832E-2</v>
      </c>
      <c r="Q361">
        <v>0.84346274581048886</v>
      </c>
      <c r="R361">
        <v>0.62213315863505225</v>
      </c>
      <c r="S361">
        <v>0.64172461197016251</v>
      </c>
      <c r="T361">
        <v>0.67586149393610118</v>
      </c>
      <c r="U361">
        <v>0.28446960366442919</v>
      </c>
    </row>
    <row r="362" spans="1:21" x14ac:dyDescent="0.25">
      <c r="A362">
        <v>360</v>
      </c>
      <c r="B362">
        <v>0.91363933822667587</v>
      </c>
      <c r="C362">
        <v>0.19664312245735838</v>
      </c>
      <c r="D362">
        <v>0.78180178264873179</v>
      </c>
      <c r="E362">
        <v>0.31451554069220866</v>
      </c>
      <c r="F362">
        <v>0.84591300931324476</v>
      </c>
      <c r="G362">
        <v>0.86066114383083114</v>
      </c>
      <c r="H362">
        <v>3.1841613510853684E-2</v>
      </c>
      <c r="I362">
        <v>0.25912604663283734</v>
      </c>
      <c r="J362">
        <v>0.86687673215761163</v>
      </c>
      <c r="K362">
        <v>0.43940588196865171</v>
      </c>
      <c r="L362">
        <v>0.90723135921824771</v>
      </c>
      <c r="M362">
        <v>0.56792195427676284</v>
      </c>
      <c r="N362">
        <v>0.43020219763777368</v>
      </c>
      <c r="O362">
        <v>0.4548799625756399</v>
      </c>
      <c r="P362">
        <v>0.75890063515164563</v>
      </c>
      <c r="Q362">
        <v>0.30415754375449611</v>
      </c>
      <c r="R362">
        <v>1.5700840407516736E-2</v>
      </c>
      <c r="S362">
        <v>0.21530401617026396</v>
      </c>
      <c r="T362">
        <v>0.61809860121489013</v>
      </c>
      <c r="U362">
        <v>0.71192680560449983</v>
      </c>
    </row>
    <row r="363" spans="1:21" x14ac:dyDescent="0.25">
      <c r="A363">
        <v>361</v>
      </c>
      <c r="B363">
        <v>0.99560293253534926</v>
      </c>
      <c r="C363">
        <v>0.38370600258336207</v>
      </c>
      <c r="D363">
        <v>0.21489199801434311</v>
      </c>
      <c r="E363">
        <v>0.73322664923609704</v>
      </c>
      <c r="F363">
        <v>0.94990981081819825</v>
      </c>
      <c r="G363">
        <v>0.43497297983957317</v>
      </c>
      <c r="H363">
        <v>0.12575381401585872</v>
      </c>
      <c r="I363">
        <v>0.12146757155240273</v>
      </c>
      <c r="J363">
        <v>0.91851920913740326</v>
      </c>
      <c r="K363">
        <v>0.89220515110605181</v>
      </c>
      <c r="L363">
        <v>0.34032636599969646</v>
      </c>
      <c r="M363">
        <v>8.9465405007434384E-2</v>
      </c>
      <c r="N363">
        <v>0.65933152668660888</v>
      </c>
      <c r="O363">
        <v>0.60510101290674001</v>
      </c>
      <c r="P363">
        <v>0.15882497317697819</v>
      </c>
      <c r="Q363">
        <v>0.87141180880990188</v>
      </c>
      <c r="R363">
        <v>0.99554195933366874</v>
      </c>
      <c r="S363">
        <v>0.64520859793506635</v>
      </c>
      <c r="T363">
        <v>0.80778699143884936</v>
      </c>
      <c r="U363">
        <v>0.38523965880018651</v>
      </c>
    </row>
    <row r="364" spans="1:21" x14ac:dyDescent="0.25">
      <c r="A364">
        <v>362</v>
      </c>
      <c r="B364">
        <v>0.64262611103201195</v>
      </c>
      <c r="C364">
        <v>4.7967184948224606E-2</v>
      </c>
      <c r="D364">
        <v>0.61416490541469315</v>
      </c>
      <c r="E364">
        <v>9.8574972409856354E-2</v>
      </c>
      <c r="F364">
        <v>0.28312360190160657</v>
      </c>
      <c r="G364">
        <v>0.20309712467517116</v>
      </c>
      <c r="H364">
        <v>0.9636655226362898</v>
      </c>
      <c r="I364">
        <v>4.1827928745502119E-2</v>
      </c>
      <c r="J364">
        <v>0.88837623762174722</v>
      </c>
      <c r="K364">
        <v>0.16662527682285422</v>
      </c>
      <c r="L364">
        <v>0.47396558916217391</v>
      </c>
      <c r="M364">
        <v>0.31613571695910903</v>
      </c>
      <c r="N364">
        <v>0.3200202563253367</v>
      </c>
      <c r="O364">
        <v>0.87744839793546081</v>
      </c>
      <c r="P364">
        <v>0.30596013860049354</v>
      </c>
      <c r="Q364">
        <v>0.55675627231184599</v>
      </c>
      <c r="R364">
        <v>0.96844801256549484</v>
      </c>
      <c r="S364">
        <v>0.59585057872616454</v>
      </c>
      <c r="T364">
        <v>0.60107964743524089</v>
      </c>
      <c r="U364">
        <v>0.8162502994918388</v>
      </c>
    </row>
    <row r="365" spans="1:21" x14ac:dyDescent="0.25">
      <c r="A365">
        <v>363</v>
      </c>
      <c r="B365">
        <v>0.27667686985796269</v>
      </c>
      <c r="C365">
        <v>0.86991082012602416</v>
      </c>
      <c r="D365">
        <v>0.18880926932497299</v>
      </c>
      <c r="E365">
        <v>0.45497334714338677</v>
      </c>
      <c r="F365">
        <v>0.8333558760148172</v>
      </c>
      <c r="G365">
        <v>0.12162417004751758</v>
      </c>
      <c r="H365">
        <v>0.97431277181027109</v>
      </c>
      <c r="I365">
        <v>0.53236083999655204</v>
      </c>
      <c r="J365">
        <v>0.51739954006134692</v>
      </c>
      <c r="K365">
        <v>1.7220250918779545E-2</v>
      </c>
      <c r="L365">
        <v>0.12998532573044685</v>
      </c>
      <c r="M365">
        <v>0.76919671611051577</v>
      </c>
      <c r="N365">
        <v>0.4488939420209217</v>
      </c>
      <c r="O365">
        <v>0.86429610953080971</v>
      </c>
      <c r="P365">
        <v>0.39988879126210364</v>
      </c>
      <c r="Q365">
        <v>0.55690379415530078</v>
      </c>
      <c r="R365">
        <v>0.85241184930187441</v>
      </c>
      <c r="S365">
        <v>0.42296038074362841</v>
      </c>
      <c r="T365">
        <v>0.26960072827976167</v>
      </c>
      <c r="U365">
        <v>0.96004002477162609</v>
      </c>
    </row>
    <row r="366" spans="1:21" x14ac:dyDescent="0.25">
      <c r="A366">
        <v>364</v>
      </c>
      <c r="B366">
        <v>0.66196506501596009</v>
      </c>
      <c r="C366">
        <v>0.45939843152959492</v>
      </c>
      <c r="D366">
        <v>0.8159812073120003</v>
      </c>
      <c r="E366">
        <v>0.85057670725166989</v>
      </c>
      <c r="F366">
        <v>0.56902043122600432</v>
      </c>
      <c r="G366">
        <v>0.53467529557516569</v>
      </c>
      <c r="H366">
        <v>0.43126214264805895</v>
      </c>
      <c r="I366">
        <v>1.3695036684531203E-2</v>
      </c>
      <c r="J366">
        <v>0.19366311440701534</v>
      </c>
      <c r="K366">
        <v>0.13933591021528069</v>
      </c>
      <c r="L366">
        <v>0.7052641892117848</v>
      </c>
      <c r="M366">
        <v>0.76987004682931293</v>
      </c>
      <c r="N366">
        <v>0.79152586902950439</v>
      </c>
      <c r="O366">
        <v>8.9723024885054237E-2</v>
      </c>
      <c r="P366">
        <v>0.88236796678059992</v>
      </c>
      <c r="Q366">
        <v>0.50665259258799455</v>
      </c>
      <c r="R366">
        <v>0.27048580549694745</v>
      </c>
      <c r="S366">
        <v>0.2025890727648445</v>
      </c>
      <c r="T366">
        <v>0.92886147836893684</v>
      </c>
      <c r="U366">
        <v>0.29628484976189196</v>
      </c>
    </row>
    <row r="367" spans="1:21" x14ac:dyDescent="0.25">
      <c r="A367">
        <v>365</v>
      </c>
      <c r="B367">
        <v>0.21170821258682215</v>
      </c>
      <c r="C367">
        <v>0.33811882560512974</v>
      </c>
      <c r="D367">
        <v>0.88101166125538199</v>
      </c>
      <c r="E367">
        <v>0.7205962453981698</v>
      </c>
      <c r="F367">
        <v>0.51949861584717505</v>
      </c>
      <c r="G367">
        <v>0.39387092297460669</v>
      </c>
      <c r="H367">
        <v>0.36960122446499977</v>
      </c>
      <c r="I367">
        <v>0.44549077834696793</v>
      </c>
      <c r="J367">
        <v>7.6649114355730852E-2</v>
      </c>
      <c r="K367">
        <v>0.33042939115824321</v>
      </c>
      <c r="L367">
        <v>0.97359053085563674</v>
      </c>
      <c r="M367">
        <v>0.75898873875501827</v>
      </c>
      <c r="N367">
        <v>0.12907066497186825</v>
      </c>
      <c r="O367">
        <v>0.52276224939919502</v>
      </c>
      <c r="P367">
        <v>5.0576916017085694E-2</v>
      </c>
      <c r="Q367">
        <v>0.96471904179606582</v>
      </c>
      <c r="R367">
        <v>0.13337525894888103</v>
      </c>
      <c r="S367">
        <v>0.32642753989580209</v>
      </c>
      <c r="T367">
        <v>1.0653964369122138E-2</v>
      </c>
      <c r="U367">
        <v>0.3252681726686959</v>
      </c>
    </row>
    <row r="368" spans="1:21" x14ac:dyDescent="0.25">
      <c r="A368">
        <v>366</v>
      </c>
      <c r="B368">
        <v>0.15692794341086724</v>
      </c>
      <c r="C368">
        <v>0.33337428757965171</v>
      </c>
      <c r="D368">
        <v>0.93626815568192256</v>
      </c>
      <c r="E368">
        <v>0.25537679449356454</v>
      </c>
      <c r="F368">
        <v>0.41090512755247399</v>
      </c>
      <c r="G368">
        <v>0.64912314259942328</v>
      </c>
      <c r="H368">
        <v>0.36870375634751013</v>
      </c>
      <c r="I368">
        <v>8.9117751154988767E-2</v>
      </c>
      <c r="J368">
        <v>4.6551667343917913E-2</v>
      </c>
      <c r="K368">
        <v>0.53459259717466256</v>
      </c>
      <c r="L368">
        <v>4.454406043216208E-2</v>
      </c>
      <c r="M368">
        <v>0.11872435831967931</v>
      </c>
      <c r="N368">
        <v>0.27897694232454739</v>
      </c>
      <c r="O368">
        <v>0.92480657931646348</v>
      </c>
      <c r="P368">
        <v>0.87262390756471953</v>
      </c>
      <c r="Q368">
        <v>0.85059577999067271</v>
      </c>
      <c r="R368">
        <v>0.96026330942169391</v>
      </c>
      <c r="S368">
        <v>0.42896142631938883</v>
      </c>
      <c r="T368">
        <v>0.54923177760981723</v>
      </c>
      <c r="U368">
        <v>0.45553925699621134</v>
      </c>
    </row>
    <row r="369" spans="1:21" x14ac:dyDescent="0.25">
      <c r="A369">
        <v>367</v>
      </c>
      <c r="B369">
        <v>0.84362616191100059</v>
      </c>
      <c r="C369">
        <v>0.42223990326733851</v>
      </c>
      <c r="D369">
        <v>0.94015786863785999</v>
      </c>
      <c r="E369">
        <v>0.83825673002143919</v>
      </c>
      <c r="F369">
        <v>0.60189204786647044</v>
      </c>
      <c r="G369">
        <v>8.4601770082889161E-2</v>
      </c>
      <c r="H369">
        <v>0.26800703386888336</v>
      </c>
      <c r="I369">
        <v>0.71851112175869147</v>
      </c>
      <c r="J369">
        <v>0.6225446234525811</v>
      </c>
      <c r="K369">
        <v>0.3361683372670754</v>
      </c>
      <c r="L369">
        <v>0.83239717195814578</v>
      </c>
      <c r="M369">
        <v>0.34176762779540493</v>
      </c>
      <c r="N369">
        <v>5.6258429584796543E-2</v>
      </c>
      <c r="O369">
        <v>0.88724990092255052</v>
      </c>
      <c r="P369">
        <v>0.33006737825610277</v>
      </c>
      <c r="Q369">
        <v>0.95972299653205617</v>
      </c>
      <c r="R369">
        <v>0.56710333883979569</v>
      </c>
      <c r="S369">
        <v>6.2903490397916428E-2</v>
      </c>
      <c r="T369">
        <v>0.11899304797902976</v>
      </c>
      <c r="U369">
        <v>0.98321114520969499</v>
      </c>
    </row>
    <row r="370" spans="1:21" x14ac:dyDescent="0.25">
      <c r="A370">
        <v>368</v>
      </c>
      <c r="B370">
        <v>8.6820325186965697E-2</v>
      </c>
      <c r="C370">
        <v>0.41293355191692627</v>
      </c>
      <c r="D370">
        <v>0.11228296221427136</v>
      </c>
      <c r="E370">
        <v>0.35729946054877004</v>
      </c>
      <c r="F370">
        <v>0.37187277083213566</v>
      </c>
      <c r="G370">
        <v>0.29478411354436651</v>
      </c>
      <c r="H370">
        <v>0.27372215918004006</v>
      </c>
      <c r="I370">
        <v>0.50701463814334513</v>
      </c>
      <c r="J370">
        <v>0.16110361101238357</v>
      </c>
      <c r="K370">
        <v>0.4805464840616922</v>
      </c>
      <c r="L370">
        <v>0.65814826335589793</v>
      </c>
      <c r="M370">
        <v>0.84871580479346265</v>
      </c>
      <c r="N370">
        <v>0.90159414369639546</v>
      </c>
      <c r="O370">
        <v>0.88096727827832488</v>
      </c>
      <c r="P370">
        <v>4.3420144045507314E-2</v>
      </c>
      <c r="Q370">
        <v>0.94465813689061662</v>
      </c>
      <c r="R370">
        <v>0.75274187029049444</v>
      </c>
      <c r="S370">
        <v>0.244905896694946</v>
      </c>
      <c r="T370">
        <v>0.40676347997598339</v>
      </c>
      <c r="U370">
        <v>2.7319131492215876E-2</v>
      </c>
    </row>
    <row r="371" spans="1:21" x14ac:dyDescent="0.25">
      <c r="A371">
        <v>369</v>
      </c>
      <c r="B371">
        <v>0.21589428014584922</v>
      </c>
      <c r="C371">
        <v>0.43420747710033947</v>
      </c>
      <c r="D371">
        <v>0.71045829320174558</v>
      </c>
      <c r="E371">
        <v>5.5800287833189799E-3</v>
      </c>
      <c r="F371">
        <v>0.58480200768620172</v>
      </c>
      <c r="G371">
        <v>0.83288387428459609</v>
      </c>
      <c r="H371">
        <v>0.32254951674808141</v>
      </c>
      <c r="I371">
        <v>0.62274077663126182</v>
      </c>
      <c r="J371">
        <v>0.86993492502985692</v>
      </c>
      <c r="K371">
        <v>0.56480846765340664</v>
      </c>
      <c r="L371">
        <v>0.39880106142354066</v>
      </c>
      <c r="M371">
        <v>3.7919752146194696E-2</v>
      </c>
      <c r="N371">
        <v>0.241735863412192</v>
      </c>
      <c r="O371">
        <v>0.91362521095318172</v>
      </c>
      <c r="P371">
        <v>3.754935174799634E-3</v>
      </c>
      <c r="Q371">
        <v>0.25092666134300434</v>
      </c>
      <c r="R371">
        <v>0.98466113061637195</v>
      </c>
      <c r="S371">
        <v>0.30052921214807693</v>
      </c>
      <c r="T371">
        <v>0.29422503658460109</v>
      </c>
      <c r="U371">
        <v>0.63590312897100976</v>
      </c>
    </row>
    <row r="372" spans="1:21" x14ac:dyDescent="0.25">
      <c r="A372">
        <v>370</v>
      </c>
      <c r="B372">
        <v>0.90975342580563368</v>
      </c>
      <c r="C372">
        <v>0.87720659486540864</v>
      </c>
      <c r="D372">
        <v>0.92851815866704879</v>
      </c>
      <c r="E372">
        <v>0.72017069524100052</v>
      </c>
      <c r="F372">
        <v>0.22640091785304173</v>
      </c>
      <c r="G372">
        <v>5.7511102924879376E-2</v>
      </c>
      <c r="H372">
        <v>0.64821804548460626</v>
      </c>
      <c r="I372">
        <v>0.86972252153278662</v>
      </c>
      <c r="J372">
        <v>0.39140875714763901</v>
      </c>
      <c r="K372">
        <v>0.61607747082255004</v>
      </c>
      <c r="L372">
        <v>0.44258898590286311</v>
      </c>
      <c r="M372">
        <v>0.29233068973879339</v>
      </c>
      <c r="N372">
        <v>0.64573487969019983</v>
      </c>
      <c r="O372">
        <v>0.75017923905208761</v>
      </c>
      <c r="P372">
        <v>0.85919599531610302</v>
      </c>
      <c r="Q372">
        <v>0.99878806389583774</v>
      </c>
      <c r="R372">
        <v>0.77123894074088994</v>
      </c>
      <c r="S372">
        <v>0.78309818925640973</v>
      </c>
      <c r="T372">
        <v>0.32610289500690381</v>
      </c>
      <c r="U372">
        <v>0.20904185284008192</v>
      </c>
    </row>
    <row r="373" spans="1:21" x14ac:dyDescent="0.25">
      <c r="A373">
        <v>371</v>
      </c>
      <c r="B373">
        <v>0.8468635496390533</v>
      </c>
      <c r="C373">
        <v>0.11907613572263154</v>
      </c>
      <c r="D373">
        <v>0.9461868650530445</v>
      </c>
      <c r="E373">
        <v>0.86151503128930074</v>
      </c>
      <c r="F373">
        <v>0.95455760144261892</v>
      </c>
      <c r="G373">
        <v>0.18061449325882895</v>
      </c>
      <c r="H373">
        <v>0.29779551448703412</v>
      </c>
      <c r="I373">
        <v>0.48849336938050958</v>
      </c>
      <c r="J373">
        <v>0.86031402616009789</v>
      </c>
      <c r="K373">
        <v>0.21388953711581582</v>
      </c>
      <c r="L373">
        <v>0.52848516598381501</v>
      </c>
      <c r="M373">
        <v>0.82826993254562487</v>
      </c>
      <c r="N373">
        <v>0.98406610472845557</v>
      </c>
      <c r="O373">
        <v>0.54988642183147007</v>
      </c>
      <c r="P373">
        <v>0.88965638246688883</v>
      </c>
      <c r="Q373">
        <v>0.97615786742147637</v>
      </c>
      <c r="R373">
        <v>0.49900456611067323</v>
      </c>
      <c r="S373">
        <v>0.80926745659064547</v>
      </c>
      <c r="T373">
        <v>0.69904498955142036</v>
      </c>
      <c r="U373">
        <v>0.86277296441059459</v>
      </c>
    </row>
    <row r="374" spans="1:21" x14ac:dyDescent="0.25">
      <c r="A374">
        <v>372</v>
      </c>
      <c r="B374">
        <v>0.97536724725952939</v>
      </c>
      <c r="C374">
        <v>0.49090667682282452</v>
      </c>
      <c r="D374">
        <v>0.22360626306250797</v>
      </c>
      <c r="E374">
        <v>0.33893962996480553</v>
      </c>
      <c r="F374">
        <v>0.64881861864454304</v>
      </c>
      <c r="G374">
        <v>0.79999199771687524</v>
      </c>
      <c r="H374">
        <v>0.76600706229856996</v>
      </c>
      <c r="I374">
        <v>1.789832033580252E-2</v>
      </c>
      <c r="J374">
        <v>0.71614594953151745</v>
      </c>
      <c r="K374">
        <v>0.20508513223606917</v>
      </c>
      <c r="L374">
        <v>0.16910694512405922</v>
      </c>
      <c r="M374">
        <v>0.33692570242201159</v>
      </c>
      <c r="N374">
        <v>0.52097481963455028</v>
      </c>
      <c r="O374">
        <v>0.30193774569322551</v>
      </c>
      <c r="P374">
        <v>0.35533000585433605</v>
      </c>
      <c r="Q374">
        <v>0.12329831610840869</v>
      </c>
      <c r="R374">
        <v>0.72375611552789487</v>
      </c>
      <c r="S374">
        <v>0.37682433686220973</v>
      </c>
      <c r="T374">
        <v>0.21575943382393792</v>
      </c>
      <c r="U374">
        <v>0.54537793137250823</v>
      </c>
    </row>
    <row r="375" spans="1:21" x14ac:dyDescent="0.25">
      <c r="A375">
        <v>373</v>
      </c>
      <c r="B375">
        <v>0.68167246175925644</v>
      </c>
      <c r="C375">
        <v>0.81553574702184695</v>
      </c>
      <c r="D375">
        <v>9.0938785912352493E-2</v>
      </c>
      <c r="E375">
        <v>0.97094263574937423</v>
      </c>
      <c r="F375">
        <v>0.39352878523175883</v>
      </c>
      <c r="G375">
        <v>0.77729831020410689</v>
      </c>
      <c r="H375">
        <v>0.75001154526094815</v>
      </c>
      <c r="I375">
        <v>0.31673166579951051</v>
      </c>
      <c r="J375">
        <v>0.83139463644103451</v>
      </c>
      <c r="K375">
        <v>3.4155056127321615E-2</v>
      </c>
      <c r="L375">
        <v>0.39188207801565245</v>
      </c>
      <c r="M375">
        <v>2.3436908144899293E-2</v>
      </c>
      <c r="N375">
        <v>0.6015066101091664</v>
      </c>
      <c r="O375">
        <v>0.73329625347586935</v>
      </c>
      <c r="P375">
        <v>8.2252173305317422E-2</v>
      </c>
      <c r="Q375">
        <v>0.51254329561318723</v>
      </c>
      <c r="R375">
        <v>0.50708130957334774</v>
      </c>
      <c r="S375">
        <v>0.85848437764183649</v>
      </c>
      <c r="T375">
        <v>0.13775094084704742</v>
      </c>
      <c r="U375">
        <v>0.40138943365610125</v>
      </c>
    </row>
    <row r="376" spans="1:21" x14ac:dyDescent="0.25">
      <c r="A376">
        <v>374</v>
      </c>
      <c r="B376">
        <v>0.3484048249506122</v>
      </c>
      <c r="C376">
        <v>2.3459562766494191E-2</v>
      </c>
      <c r="D376">
        <v>0.65296390719357</v>
      </c>
      <c r="E376">
        <v>6.2341071449416585E-2</v>
      </c>
      <c r="F376">
        <v>0.52599010054681927</v>
      </c>
      <c r="G376">
        <v>0.85674605035254614</v>
      </c>
      <c r="H376">
        <v>0.54114595814431077</v>
      </c>
      <c r="I376">
        <v>0.42850201021840606</v>
      </c>
      <c r="J376">
        <v>0.51917690521426607</v>
      </c>
      <c r="K376">
        <v>8.0034940295466095E-2</v>
      </c>
      <c r="L376">
        <v>0.89067519170191023</v>
      </c>
      <c r="M376">
        <v>0.90407478542588904</v>
      </c>
      <c r="N376">
        <v>0.12917573099592783</v>
      </c>
      <c r="O376">
        <v>0.49152007631994232</v>
      </c>
      <c r="P376">
        <v>0.11449740420744803</v>
      </c>
      <c r="Q376">
        <v>0.61406401842283409</v>
      </c>
      <c r="R376">
        <v>0.87029524293469707</v>
      </c>
      <c r="S376">
        <v>0.72476755379762614</v>
      </c>
      <c r="T376">
        <v>0.55143043131592329</v>
      </c>
      <c r="U376">
        <v>4.5961409556417809E-2</v>
      </c>
    </row>
    <row r="377" spans="1:21" x14ac:dyDescent="0.25">
      <c r="A377">
        <v>375</v>
      </c>
      <c r="B377">
        <v>0.58843231000319118</v>
      </c>
      <c r="C377">
        <v>0.12125251366401479</v>
      </c>
      <c r="D377">
        <v>0.91121884124267583</v>
      </c>
      <c r="E377">
        <v>0.1230334806091502</v>
      </c>
      <c r="F377">
        <v>0.52785824432828421</v>
      </c>
      <c r="G377">
        <v>0.41546084378340775</v>
      </c>
      <c r="H377">
        <v>0.62148066911595889</v>
      </c>
      <c r="I377">
        <v>0.96493678249206849</v>
      </c>
      <c r="J377">
        <v>0.17190286078140105</v>
      </c>
      <c r="K377">
        <v>0.42363418645641904</v>
      </c>
      <c r="L377">
        <v>0.39438324427571025</v>
      </c>
      <c r="M377">
        <v>0.60300099717132083</v>
      </c>
      <c r="N377">
        <v>0.71240299250911487</v>
      </c>
      <c r="O377">
        <v>0.86183532520589035</v>
      </c>
      <c r="P377">
        <v>0.62996097601577117</v>
      </c>
      <c r="Q377">
        <v>0.29935427267678438</v>
      </c>
      <c r="R377">
        <v>0.64842880613216836</v>
      </c>
      <c r="S377">
        <v>1.7561122743738888E-2</v>
      </c>
      <c r="T377">
        <v>0.32896122647517756</v>
      </c>
      <c r="U377">
        <v>0.15050223184319478</v>
      </c>
    </row>
    <row r="378" spans="1:21" x14ac:dyDescent="0.25">
      <c r="A378">
        <v>376</v>
      </c>
      <c r="B378">
        <v>0.90081893511383271</v>
      </c>
      <c r="C378">
        <v>0.44991559376432133</v>
      </c>
      <c r="D378">
        <v>0.45463970061150238</v>
      </c>
      <c r="E378">
        <v>0.82286012434770406</v>
      </c>
      <c r="F378">
        <v>0.47678730138719327</v>
      </c>
      <c r="G378">
        <v>0.25596732755279117</v>
      </c>
      <c r="H378">
        <v>0.75429599582141549</v>
      </c>
      <c r="I378">
        <v>4.6927653675661318E-3</v>
      </c>
      <c r="J378">
        <v>0.78459950447479287</v>
      </c>
      <c r="K378">
        <v>0.18644204944068754</v>
      </c>
      <c r="L378">
        <v>4.5313830121538778E-2</v>
      </c>
      <c r="M378">
        <v>0.46453228449974615</v>
      </c>
      <c r="N378">
        <v>0.42366720560984206</v>
      </c>
      <c r="O378">
        <v>0.2752549624851186</v>
      </c>
      <c r="P378">
        <v>0.9846889479426455</v>
      </c>
      <c r="Q378">
        <v>0.53306137191476632</v>
      </c>
      <c r="R378">
        <v>0.1870436405952054</v>
      </c>
      <c r="S378">
        <v>0.94815087976342838</v>
      </c>
      <c r="T378">
        <v>0.6969785286722443</v>
      </c>
      <c r="U378">
        <v>0.97800404107492955</v>
      </c>
    </row>
    <row r="379" spans="1:21" x14ac:dyDescent="0.25">
      <c r="A379">
        <v>377</v>
      </c>
      <c r="B379">
        <v>1.755984652326692E-2</v>
      </c>
      <c r="C379">
        <v>0.75310544888767539</v>
      </c>
      <c r="D379">
        <v>0.95929059616941781</v>
      </c>
      <c r="E379">
        <v>0.41772706848067198</v>
      </c>
      <c r="F379">
        <v>8.2907390122141544E-2</v>
      </c>
      <c r="G379">
        <v>0.76826384958664251</v>
      </c>
      <c r="H379">
        <v>0.20668130092201498</v>
      </c>
      <c r="I379">
        <v>0.72286392464464733</v>
      </c>
      <c r="J379">
        <v>0.79092023363589314</v>
      </c>
      <c r="K379">
        <v>0.28864374339995624</v>
      </c>
      <c r="L379">
        <v>0.88393427034473881</v>
      </c>
      <c r="M379">
        <v>0.80144686764136108</v>
      </c>
      <c r="N379">
        <v>0.91495853043711839</v>
      </c>
      <c r="O379">
        <v>0.1060797834139573</v>
      </c>
      <c r="P379">
        <v>0.24602808162918643</v>
      </c>
      <c r="Q379">
        <v>0.3273838992222613</v>
      </c>
      <c r="R379">
        <v>3.5943011606615727E-2</v>
      </c>
      <c r="S379">
        <v>0.22270868626467255</v>
      </c>
      <c r="T379">
        <v>0.52507227354282104</v>
      </c>
      <c r="U379">
        <v>0.34355600282934362</v>
      </c>
    </row>
    <row r="380" spans="1:21" x14ac:dyDescent="0.25">
      <c r="A380">
        <v>378</v>
      </c>
      <c r="B380">
        <v>0.35852179634256442</v>
      </c>
      <c r="C380">
        <v>0.26526795030983097</v>
      </c>
      <c r="D380">
        <v>5.1855925916451717E-2</v>
      </c>
      <c r="E380">
        <v>0.90074468575987865</v>
      </c>
      <c r="F380">
        <v>8.9700573158610908E-3</v>
      </c>
      <c r="G380">
        <v>1.060766806089708E-2</v>
      </c>
      <c r="H380">
        <v>0.74867450342832087</v>
      </c>
      <c r="I380">
        <v>0.89161915441456241</v>
      </c>
      <c r="J380">
        <v>0.62282766717955429</v>
      </c>
      <c r="K380">
        <v>0.46749821943913172</v>
      </c>
      <c r="L380">
        <v>0.23668703689556425</v>
      </c>
      <c r="M380">
        <v>0.76850063029344362</v>
      </c>
      <c r="N380">
        <v>0.54966268793116413</v>
      </c>
      <c r="O380">
        <v>0.83670432887478974</v>
      </c>
      <c r="P380">
        <v>0.97900938124087644</v>
      </c>
      <c r="Q380">
        <v>0.17666281975548626</v>
      </c>
      <c r="R380">
        <v>0.67208846729510352</v>
      </c>
      <c r="S380">
        <v>0.10356600540960148</v>
      </c>
      <c r="T380">
        <v>8.2160660311084044E-2</v>
      </c>
      <c r="U380">
        <v>0.3029398955824969</v>
      </c>
    </row>
    <row r="381" spans="1:21" x14ac:dyDescent="0.25">
      <c r="A381">
        <v>379</v>
      </c>
      <c r="B381">
        <v>0.61761211592230758</v>
      </c>
      <c r="C381">
        <v>0.82757461540017019</v>
      </c>
      <c r="D381">
        <v>0.3981786400575853</v>
      </c>
      <c r="E381">
        <v>0.93927989433023384</v>
      </c>
      <c r="F381">
        <v>0.35012277402912151</v>
      </c>
      <c r="G381">
        <v>0.73084500412522058</v>
      </c>
      <c r="H381">
        <v>0.55126782955006526</v>
      </c>
      <c r="I381">
        <v>0.99225267293818842</v>
      </c>
      <c r="J381">
        <v>0.46285459617489644</v>
      </c>
      <c r="K381">
        <v>0.2739945286172214</v>
      </c>
      <c r="L381">
        <v>0.82450036787081626</v>
      </c>
      <c r="M381">
        <v>0.8620049999039896</v>
      </c>
      <c r="N381">
        <v>0.75846626525772232</v>
      </c>
      <c r="O381">
        <v>0.88502659266142791</v>
      </c>
      <c r="P381">
        <v>0.80235290397761672</v>
      </c>
      <c r="Q381">
        <v>0.57662607632141505</v>
      </c>
      <c r="R381">
        <v>0.11618554818780757</v>
      </c>
      <c r="S381">
        <v>0.30920340632820786</v>
      </c>
      <c r="T381">
        <v>0.70056180444285632</v>
      </c>
      <c r="U381">
        <v>0.26179754816211798</v>
      </c>
    </row>
    <row r="382" spans="1:21" x14ac:dyDescent="0.25">
      <c r="A382">
        <v>380</v>
      </c>
      <c r="B382">
        <v>0.93456561379077741</v>
      </c>
      <c r="C382">
        <v>0.7231397388931089</v>
      </c>
      <c r="D382">
        <v>0.47148040622362086</v>
      </c>
      <c r="E382">
        <v>0.53020854627357039</v>
      </c>
      <c r="F382">
        <v>0.60672121796635192</v>
      </c>
      <c r="G382">
        <v>0.51788843806517004</v>
      </c>
      <c r="H382">
        <v>0.34904214491074637</v>
      </c>
      <c r="I382">
        <v>0.81455032529504123</v>
      </c>
      <c r="J382">
        <v>0.11714906048715612</v>
      </c>
      <c r="K382">
        <v>0.10776171426751624</v>
      </c>
      <c r="L382">
        <v>0.52063324475689221</v>
      </c>
      <c r="M382">
        <v>0.62272375020691495</v>
      </c>
      <c r="N382">
        <v>0.64727002429353409</v>
      </c>
      <c r="O382">
        <v>7.8406722730009371E-2</v>
      </c>
      <c r="P382">
        <v>0.51567966163609325</v>
      </c>
      <c r="Q382">
        <v>0.69388331809576265</v>
      </c>
      <c r="R382">
        <v>6.9896034056754042E-2</v>
      </c>
      <c r="S382">
        <v>0.96098175804049557</v>
      </c>
      <c r="T382">
        <v>0.80296790233781135</v>
      </c>
      <c r="U382">
        <v>0.8193414662617482</v>
      </c>
    </row>
    <row r="383" spans="1:21" x14ac:dyDescent="0.25">
      <c r="A383">
        <v>381</v>
      </c>
      <c r="B383">
        <v>0.83915215976834023</v>
      </c>
      <c r="C383">
        <v>0.56363235167386749</v>
      </c>
      <c r="D383">
        <v>0.64405305073287566</v>
      </c>
      <c r="E383">
        <v>0.21263293286343909</v>
      </c>
      <c r="F383">
        <v>0.68701737120633077</v>
      </c>
      <c r="G383">
        <v>3.7239795144722976E-2</v>
      </c>
      <c r="H383">
        <v>0.18246974661836424</v>
      </c>
      <c r="I383">
        <v>0.52997336970224662</v>
      </c>
      <c r="J383">
        <v>1.7860652177373204E-2</v>
      </c>
      <c r="K383">
        <v>0.47145065970671673</v>
      </c>
      <c r="L383">
        <v>0.40309866086030377</v>
      </c>
      <c r="M383">
        <v>0.19978110517302206</v>
      </c>
      <c r="N383">
        <v>0.55791041524188234</v>
      </c>
      <c r="O383">
        <v>0.96099534476591342</v>
      </c>
      <c r="P383">
        <v>0.6800818734488876</v>
      </c>
      <c r="Q383">
        <v>0.97186042593643407</v>
      </c>
      <c r="R383">
        <v>0.80470223838222332</v>
      </c>
      <c r="S383">
        <v>0.95058430325168697</v>
      </c>
      <c r="T383">
        <v>0.50939808154660682</v>
      </c>
      <c r="U383">
        <v>0.98240873737489243</v>
      </c>
    </row>
    <row r="384" spans="1:21" x14ac:dyDescent="0.25">
      <c r="A384">
        <v>382</v>
      </c>
      <c r="B384">
        <v>0.22332905363055122</v>
      </c>
      <c r="C384">
        <v>0.3232495866066305</v>
      </c>
      <c r="D384">
        <v>7.1649633958116965E-2</v>
      </c>
      <c r="E384">
        <v>0.62150847411743215</v>
      </c>
      <c r="F384">
        <v>0.5127026454207313</v>
      </c>
      <c r="G384">
        <v>0.33155127821476515</v>
      </c>
      <c r="H384">
        <v>0.64586807497061027</v>
      </c>
      <c r="I384">
        <v>0.31257875142539193</v>
      </c>
      <c r="J384">
        <v>0.81884470717440117</v>
      </c>
      <c r="K384">
        <v>0.89142288255570534</v>
      </c>
      <c r="L384">
        <v>0.81572440604198881</v>
      </c>
      <c r="M384">
        <v>0.72576456398069111</v>
      </c>
      <c r="N384">
        <v>0.86078058929633028</v>
      </c>
      <c r="O384">
        <v>4.2361378058195065E-2</v>
      </c>
      <c r="P384">
        <v>0.33269700222712562</v>
      </c>
      <c r="Q384">
        <v>0.39303491535489421</v>
      </c>
      <c r="R384">
        <v>0.84453158839624676</v>
      </c>
      <c r="S384">
        <v>0.56725783607068569</v>
      </c>
      <c r="T384">
        <v>0.81684666628658342</v>
      </c>
      <c r="U384">
        <v>0.50135235349043339</v>
      </c>
    </row>
    <row r="385" spans="1:21" x14ac:dyDescent="0.25">
      <c r="A385">
        <v>383</v>
      </c>
      <c r="B385">
        <v>0.91837360468806706</v>
      </c>
      <c r="C385">
        <v>0.13493421897995095</v>
      </c>
      <c r="D385">
        <v>0.36347269249699665</v>
      </c>
      <c r="E385">
        <v>0.37767173918906716</v>
      </c>
      <c r="F385">
        <v>0.57399418021812276</v>
      </c>
      <c r="G385">
        <v>0.14549102933972335</v>
      </c>
      <c r="H385">
        <v>0.29127279534417072</v>
      </c>
      <c r="I385">
        <v>0.16924507607821848</v>
      </c>
      <c r="J385">
        <v>0.98903880872692529</v>
      </c>
      <c r="K385">
        <v>0.27348580372803899</v>
      </c>
      <c r="L385">
        <v>0.56959872109210763</v>
      </c>
      <c r="M385">
        <v>0.55892793755826475</v>
      </c>
      <c r="N385">
        <v>4.6587028751154946E-2</v>
      </c>
      <c r="O385">
        <v>0.12655668214917259</v>
      </c>
      <c r="P385">
        <v>0.17984635193076848</v>
      </c>
      <c r="Q385">
        <v>0.67479634753928552</v>
      </c>
      <c r="R385">
        <v>0.37348872333857752</v>
      </c>
      <c r="S385">
        <v>0.67233608489442531</v>
      </c>
      <c r="T385">
        <v>0.23178986288135772</v>
      </c>
      <c r="U385">
        <v>0.4041085257778449</v>
      </c>
    </row>
    <row r="386" spans="1:21" x14ac:dyDescent="0.25">
      <c r="A386">
        <v>384</v>
      </c>
      <c r="B386">
        <v>0.81188945306126392</v>
      </c>
      <c r="C386">
        <v>0.17823305605548811</v>
      </c>
      <c r="D386">
        <v>0.5625410049956503</v>
      </c>
      <c r="E386">
        <v>0.27075449707173771</v>
      </c>
      <c r="F386">
        <v>0.24447129792568956</v>
      </c>
      <c r="G386">
        <v>0.83717637805825484</v>
      </c>
      <c r="H386">
        <v>0.61409808253664178</v>
      </c>
      <c r="I386">
        <v>0.36656685105867326</v>
      </c>
      <c r="J386">
        <v>0.25307343597162468</v>
      </c>
      <c r="K386">
        <v>0.56825871951005835</v>
      </c>
      <c r="L386">
        <v>0.17787851533646504</v>
      </c>
      <c r="M386">
        <v>0.14842616320958912</v>
      </c>
      <c r="N386">
        <v>0.35854031222877047</v>
      </c>
      <c r="O386">
        <v>0.88528802661345973</v>
      </c>
      <c r="P386">
        <v>0.212569368235068</v>
      </c>
      <c r="Q386">
        <v>0.47900048922335969</v>
      </c>
      <c r="R386">
        <v>0.99417754295909067</v>
      </c>
      <c r="S386">
        <v>0.55377305749458205</v>
      </c>
      <c r="T386">
        <v>3.9125504499803787E-2</v>
      </c>
      <c r="U386">
        <v>0.60341933561097871</v>
      </c>
    </row>
    <row r="387" spans="1:21" x14ac:dyDescent="0.25">
      <c r="A387">
        <v>385</v>
      </c>
      <c r="B387">
        <v>5.1356541122297816E-2</v>
      </c>
      <c r="C387">
        <v>0.2940694111578166</v>
      </c>
      <c r="D387">
        <v>8.8827653049940114E-2</v>
      </c>
      <c r="E387">
        <v>0.42002431114050642</v>
      </c>
      <c r="F387">
        <v>0.76799367129095542</v>
      </c>
      <c r="G387">
        <v>0.4203053150820486</v>
      </c>
      <c r="H387">
        <v>0.59466459799539861</v>
      </c>
      <c r="I387">
        <v>0.25619143770496566</v>
      </c>
      <c r="J387">
        <v>9.3289300414136633E-3</v>
      </c>
      <c r="K387">
        <v>0.67637656952483738</v>
      </c>
      <c r="L387">
        <v>0.79042481729358194</v>
      </c>
      <c r="M387">
        <v>0.36197741568536923</v>
      </c>
      <c r="N387">
        <v>0.95578194908205916</v>
      </c>
      <c r="O387">
        <v>0.15671860192605092</v>
      </c>
      <c r="P387">
        <v>0.79094523773373115</v>
      </c>
      <c r="Q387">
        <v>0.90173980918183538</v>
      </c>
      <c r="R387">
        <v>0.18595702256186097</v>
      </c>
      <c r="S387">
        <v>0.14484935662003284</v>
      </c>
      <c r="T387">
        <v>0.18277386137332741</v>
      </c>
      <c r="U387">
        <v>0.78030204205459786</v>
      </c>
    </row>
    <row r="388" spans="1:21" x14ac:dyDescent="0.25">
      <c r="A388">
        <v>386</v>
      </c>
      <c r="B388">
        <v>7.7505379605844915E-2</v>
      </c>
      <c r="C388">
        <v>0.30911491110798472</v>
      </c>
      <c r="D388">
        <v>0.66168735834691583</v>
      </c>
      <c r="E388">
        <v>0.2371074730252376</v>
      </c>
      <c r="F388">
        <v>9.1053692892426596E-3</v>
      </c>
      <c r="G388">
        <v>0.50870539584155683</v>
      </c>
      <c r="H388">
        <v>0.78361001508430617</v>
      </c>
      <c r="I388">
        <v>0.17907256621673562</v>
      </c>
      <c r="J388">
        <v>0.3906020348268413</v>
      </c>
      <c r="K388">
        <v>0.51351564366603597</v>
      </c>
      <c r="L388">
        <v>0.87575973245653405</v>
      </c>
      <c r="M388">
        <v>0.8804816244889726</v>
      </c>
      <c r="N388">
        <v>0.21041874462688082</v>
      </c>
      <c r="O388">
        <v>0.36546129408051709</v>
      </c>
      <c r="P388">
        <v>0.13042387255392285</v>
      </c>
      <c r="Q388">
        <v>0.33683453754982384</v>
      </c>
      <c r="R388">
        <v>5.1172033855388932E-2</v>
      </c>
      <c r="S388">
        <v>0.21259804979094632</v>
      </c>
      <c r="T388">
        <v>0.8747995603098877</v>
      </c>
      <c r="U388">
        <v>9.6196392857326174E-2</v>
      </c>
    </row>
    <row r="389" spans="1:21" x14ac:dyDescent="0.25">
      <c r="A389">
        <v>387</v>
      </c>
      <c r="B389">
        <v>0.82637331731446917</v>
      </c>
      <c r="C389">
        <v>0.52105009230562271</v>
      </c>
      <c r="D389">
        <v>0.16099731443467924</v>
      </c>
      <c r="E389">
        <v>0.72607481957649656</v>
      </c>
      <c r="F389">
        <v>0.8916591501769473</v>
      </c>
      <c r="G389">
        <v>0.50451591951367813</v>
      </c>
      <c r="H389">
        <v>0.89472092162433481</v>
      </c>
      <c r="I389">
        <v>0.93410324035144887</v>
      </c>
      <c r="J389">
        <v>0.62228351093787682</v>
      </c>
      <c r="K389">
        <v>0.18591227812499334</v>
      </c>
      <c r="L389">
        <v>0.19962135840388795</v>
      </c>
      <c r="M389">
        <v>0.22468992920715758</v>
      </c>
      <c r="N389">
        <v>0.81117596085860688</v>
      </c>
      <c r="O389">
        <v>0.72435419176537241</v>
      </c>
      <c r="P389">
        <v>0.18157897950657276</v>
      </c>
      <c r="Q389">
        <v>0.24072512822778669</v>
      </c>
      <c r="R389">
        <v>0.35922412151484062</v>
      </c>
      <c r="S389">
        <v>5.457109550086181E-2</v>
      </c>
      <c r="T389">
        <v>0.21505740617972791</v>
      </c>
      <c r="U389">
        <v>0.29140523840979782</v>
      </c>
    </row>
    <row r="390" spans="1:21" x14ac:dyDescent="0.25">
      <c r="A390">
        <v>388</v>
      </c>
      <c r="B390">
        <v>0.32588467127475296</v>
      </c>
      <c r="C390">
        <v>0.32226023645495983</v>
      </c>
      <c r="D390">
        <v>3.5856487771600776E-2</v>
      </c>
      <c r="E390">
        <v>0.6351520960378485</v>
      </c>
      <c r="F390">
        <v>0.61544821322917942</v>
      </c>
      <c r="G390">
        <v>0.13150875814694407</v>
      </c>
      <c r="H390">
        <v>0.6306767737171306</v>
      </c>
      <c r="I390">
        <v>0.47491954756463728</v>
      </c>
      <c r="J390">
        <v>0.11297694486368348</v>
      </c>
      <c r="K390">
        <v>0.7930713808066856</v>
      </c>
      <c r="L390">
        <v>0.31367554952628662</v>
      </c>
      <c r="M390">
        <v>0.55988604838414346</v>
      </c>
      <c r="N390">
        <v>0.36884650910221861</v>
      </c>
      <c r="O390">
        <v>0.75712624471582024</v>
      </c>
      <c r="P390">
        <v>0.82041091848726744</v>
      </c>
      <c r="Q390">
        <v>0.98871475490136906</v>
      </c>
      <c r="R390">
        <v>0.12982491188208822</v>
      </c>
      <c r="S390">
        <v>0.63757485141364256</v>
      </c>
      <c r="T390">
        <v>0.5425898419124815</v>
      </c>
      <c r="U390">
        <v>0.50310399759686297</v>
      </c>
    </row>
    <row r="391" spans="1:21" x14ac:dyDescent="0.25">
      <c r="A391">
        <v>389</v>
      </c>
      <c r="B391">
        <v>0.79205492961008606</v>
      </c>
      <c r="C391">
        <v>0.65561841785785369</v>
      </c>
      <c r="D391">
        <v>7.1669237877439507E-2</v>
      </c>
      <c r="E391">
        <v>0.70373121678483086</v>
      </c>
      <c r="F391">
        <v>0.92954786823289859</v>
      </c>
      <c r="G391">
        <v>0.66844034397560148</v>
      </c>
      <c r="H391">
        <v>0.57758765312444726</v>
      </c>
      <c r="I391">
        <v>0.57079135688272631</v>
      </c>
      <c r="J391">
        <v>0.81476081843179382</v>
      </c>
      <c r="K391">
        <v>0.71342146817082464</v>
      </c>
      <c r="L391">
        <v>0.84488491940221166</v>
      </c>
      <c r="M391">
        <v>0.66503635305288866</v>
      </c>
      <c r="N391">
        <v>0.10475004223605655</v>
      </c>
      <c r="O391">
        <v>0.60017877755404259</v>
      </c>
      <c r="P391">
        <v>6.4012778813601345E-2</v>
      </c>
      <c r="Q391">
        <v>0.93304937962738599</v>
      </c>
      <c r="R391">
        <v>0.44123149609881551</v>
      </c>
      <c r="S391">
        <v>0.28170010335988982</v>
      </c>
      <c r="T391">
        <v>0.96021235333630595</v>
      </c>
      <c r="U391">
        <v>0.66411241503462737</v>
      </c>
    </row>
    <row r="392" spans="1:21" x14ac:dyDescent="0.25">
      <c r="A392">
        <v>390</v>
      </c>
      <c r="B392">
        <v>0.72328969518184727</v>
      </c>
      <c r="C392">
        <v>0.89564156311720122</v>
      </c>
      <c r="D392">
        <v>6.6158478563187906E-2</v>
      </c>
      <c r="E392">
        <v>4.7815996786963133E-2</v>
      </c>
      <c r="F392">
        <v>0.7139698074566887</v>
      </c>
      <c r="G392">
        <v>0.31386342958391644</v>
      </c>
      <c r="H392">
        <v>0.15821380048836708</v>
      </c>
      <c r="I392">
        <v>0.642868725128519</v>
      </c>
      <c r="J392">
        <v>0.75698744078343272</v>
      </c>
      <c r="K392">
        <v>0.43487824225741978</v>
      </c>
      <c r="L392">
        <v>0.52221962401568423</v>
      </c>
      <c r="M392">
        <v>0.4786626364008264</v>
      </c>
      <c r="N392">
        <v>0.68974295506403127</v>
      </c>
      <c r="O392">
        <v>0.93037078088755032</v>
      </c>
      <c r="P392">
        <v>0.56525388854033309</v>
      </c>
      <c r="Q392">
        <v>0.46361934329429522</v>
      </c>
      <c r="R392">
        <v>0.22186184864794356</v>
      </c>
      <c r="S392">
        <v>6.4522637764613311E-2</v>
      </c>
      <c r="T392">
        <v>0.65162886386195407</v>
      </c>
      <c r="U392">
        <v>0.14668609467178806</v>
      </c>
    </row>
    <row r="393" spans="1:21" x14ac:dyDescent="0.25">
      <c r="A393">
        <v>391</v>
      </c>
      <c r="B393">
        <v>0.54135804633331541</v>
      </c>
      <c r="C393">
        <v>0.83840634937878367</v>
      </c>
      <c r="D393">
        <v>0.95029676534748186</v>
      </c>
      <c r="E393">
        <v>0.87555703099390314</v>
      </c>
      <c r="F393">
        <v>0.71743542085548828</v>
      </c>
      <c r="G393">
        <v>0.11567644287073264</v>
      </c>
      <c r="H393">
        <v>4.1878278057376761E-3</v>
      </c>
      <c r="I393">
        <v>0.71151932563774078</v>
      </c>
      <c r="J393">
        <v>0.79365877936964346</v>
      </c>
      <c r="K393">
        <v>0.86465898281106401</v>
      </c>
      <c r="L393">
        <v>0.74098299406706758</v>
      </c>
      <c r="M393">
        <v>0.5765469691402334</v>
      </c>
      <c r="N393">
        <v>9.1903134635119788E-2</v>
      </c>
      <c r="O393">
        <v>0.69709994613251625</v>
      </c>
      <c r="P393">
        <v>0.37212380685511715</v>
      </c>
      <c r="Q393">
        <v>0.49465626462448609</v>
      </c>
      <c r="R393">
        <v>0.27820982767104474</v>
      </c>
      <c r="S393">
        <v>0.72088271723605857</v>
      </c>
      <c r="T393">
        <v>0.57581282703429881</v>
      </c>
      <c r="U393">
        <v>0.9781881737792828</v>
      </c>
    </row>
    <row r="394" spans="1:21" x14ac:dyDescent="0.25">
      <c r="A394">
        <v>392</v>
      </c>
      <c r="B394">
        <v>0.35310745059449467</v>
      </c>
      <c r="C394">
        <v>0.89375727357448365</v>
      </c>
      <c r="D394">
        <v>0.27248694344023972</v>
      </c>
      <c r="E394">
        <v>0.14387433452560749</v>
      </c>
      <c r="F394">
        <v>6.3767221361077375E-3</v>
      </c>
      <c r="G394">
        <v>0.5804155706505556</v>
      </c>
      <c r="H394">
        <v>0.29489362179954792</v>
      </c>
      <c r="I394">
        <v>0.67908428561339651</v>
      </c>
      <c r="J394">
        <v>0.62176903429553576</v>
      </c>
      <c r="K394">
        <v>0.60017824520732788</v>
      </c>
      <c r="L394">
        <v>0.1739230488079162</v>
      </c>
      <c r="M394">
        <v>0.89079119768946313</v>
      </c>
      <c r="N394">
        <v>0.52407405999079426</v>
      </c>
      <c r="O394">
        <v>7.8826470675891436E-2</v>
      </c>
      <c r="P394">
        <v>0.71625159807061789</v>
      </c>
      <c r="Q394">
        <v>0.12455100966319232</v>
      </c>
      <c r="R394">
        <v>0.88504983496519252</v>
      </c>
      <c r="S394">
        <v>0.720192695448864</v>
      </c>
      <c r="T394">
        <v>0.63138276007978389</v>
      </c>
      <c r="U394">
        <v>0.12204311535803058</v>
      </c>
    </row>
    <row r="395" spans="1:21" x14ac:dyDescent="0.25">
      <c r="A395">
        <v>393</v>
      </c>
      <c r="B395">
        <v>0.15141257848119505</v>
      </c>
      <c r="C395">
        <v>0.44251316075498526</v>
      </c>
      <c r="D395">
        <v>0.49719329772760101</v>
      </c>
      <c r="E395">
        <v>0.29722808278749291</v>
      </c>
      <c r="F395">
        <v>0.3792138723294462</v>
      </c>
      <c r="G395">
        <v>0.3672894745068902</v>
      </c>
      <c r="H395">
        <v>0.93204739135414827</v>
      </c>
      <c r="I395">
        <v>4.7528288071323921E-2</v>
      </c>
      <c r="J395">
        <v>0.94006348389797134</v>
      </c>
      <c r="K395">
        <v>0.55379734401215597</v>
      </c>
      <c r="L395">
        <v>0.613739474181769</v>
      </c>
      <c r="M395">
        <v>5.730050766793604E-2</v>
      </c>
      <c r="N395">
        <v>6.2558484579784412E-2</v>
      </c>
      <c r="O395">
        <v>0.38697076675526354</v>
      </c>
      <c r="P395">
        <v>0.15745928871690662</v>
      </c>
      <c r="Q395">
        <v>0.38657112932487658</v>
      </c>
      <c r="R395">
        <v>0.27849943603245642</v>
      </c>
      <c r="S395">
        <v>1.8622806647146106E-3</v>
      </c>
      <c r="T395">
        <v>4.6585779244372461E-2</v>
      </c>
      <c r="U395">
        <v>0.23259653058860108</v>
      </c>
    </row>
    <row r="396" spans="1:21" x14ac:dyDescent="0.25">
      <c r="A396">
        <v>394</v>
      </c>
      <c r="B396">
        <v>0.3154106772569838</v>
      </c>
      <c r="C396">
        <v>0.14056913003606253</v>
      </c>
      <c r="D396">
        <v>0.98025254242541626</v>
      </c>
      <c r="E396">
        <v>0.84771859514065362</v>
      </c>
      <c r="F396">
        <v>0.5082790711711862</v>
      </c>
      <c r="G396">
        <v>0.1665335593097097</v>
      </c>
      <c r="H396">
        <v>0.23932937267485488</v>
      </c>
      <c r="I396">
        <v>0.78670454597779926</v>
      </c>
      <c r="J396">
        <v>0.7710079799463696</v>
      </c>
      <c r="K396">
        <v>0.77277874098534927</v>
      </c>
      <c r="L396">
        <v>0.76572590587296485</v>
      </c>
      <c r="M396">
        <v>0.41908577365359179</v>
      </c>
      <c r="N396">
        <v>0.71919056003835546</v>
      </c>
      <c r="O396">
        <v>0.51664308550154558</v>
      </c>
      <c r="P396">
        <v>0.34628053763539612</v>
      </c>
      <c r="Q396">
        <v>0.60018446603511943</v>
      </c>
      <c r="R396">
        <v>0.35802025048334052</v>
      </c>
      <c r="S396">
        <v>0.10938485649770424</v>
      </c>
      <c r="T396">
        <v>1.0087702894612693E-2</v>
      </c>
      <c r="U396">
        <v>0.69375455605483616</v>
      </c>
    </row>
    <row r="397" spans="1:21" x14ac:dyDescent="0.25">
      <c r="A397">
        <v>395</v>
      </c>
      <c r="B397">
        <v>7.7036571168556556E-2</v>
      </c>
      <c r="C397">
        <v>0.95644700372422387</v>
      </c>
      <c r="D397">
        <v>0.88916771511816606</v>
      </c>
      <c r="E397">
        <v>0.78541482010520558</v>
      </c>
      <c r="F397">
        <v>0.45742856690403522</v>
      </c>
      <c r="G397">
        <v>0.60740010229401831</v>
      </c>
      <c r="H397">
        <v>0.18185822154652609</v>
      </c>
      <c r="I397">
        <v>0.81919460313282988</v>
      </c>
      <c r="J397">
        <v>0.24437689293333387</v>
      </c>
      <c r="K397">
        <v>0.67297100419139655</v>
      </c>
      <c r="L397">
        <v>0.53372615229906573</v>
      </c>
      <c r="M397">
        <v>0.51403662342930412</v>
      </c>
      <c r="N397">
        <v>0.3314660126380562</v>
      </c>
      <c r="O397">
        <v>0.39311780656973538</v>
      </c>
      <c r="P397">
        <v>0.15723540283245585</v>
      </c>
      <c r="Q397">
        <v>0.86245954970347949</v>
      </c>
      <c r="R397">
        <v>0.54894269505582916</v>
      </c>
      <c r="S397">
        <v>0.82651346794331992</v>
      </c>
      <c r="T397">
        <v>3.8044113096775245E-2</v>
      </c>
      <c r="U397">
        <v>0.769053731414159</v>
      </c>
    </row>
    <row r="398" spans="1:21" x14ac:dyDescent="0.25">
      <c r="A398">
        <v>396</v>
      </c>
      <c r="B398">
        <v>0.33153229021680541</v>
      </c>
      <c r="C398">
        <v>0.26093816500885136</v>
      </c>
      <c r="D398">
        <v>1.7526619995137604E-2</v>
      </c>
      <c r="E398">
        <v>9.6965663594909657E-2</v>
      </c>
      <c r="F398">
        <v>0.2951925784727063</v>
      </c>
      <c r="G398">
        <v>0.65215581027007929</v>
      </c>
      <c r="H398">
        <v>0.58642960220361262</v>
      </c>
      <c r="I398">
        <v>0.35618918365125762</v>
      </c>
      <c r="J398">
        <v>0.5858387411577235</v>
      </c>
      <c r="K398">
        <v>0.43790804812132222</v>
      </c>
      <c r="L398">
        <v>0.40251464116037017</v>
      </c>
      <c r="M398">
        <v>0.8691966908123403</v>
      </c>
      <c r="N398">
        <v>0.56711713147310405</v>
      </c>
      <c r="O398">
        <v>0.8652084780160394</v>
      </c>
      <c r="P398">
        <v>0.75118758558915388</v>
      </c>
      <c r="Q398">
        <v>0.35454164197861537</v>
      </c>
      <c r="R398">
        <v>0.55877746350263191</v>
      </c>
      <c r="S398">
        <v>1.1584584870356629E-2</v>
      </c>
      <c r="T398">
        <v>0.76809542654212404</v>
      </c>
      <c r="U398">
        <v>0.99677673628899055</v>
      </c>
    </row>
    <row r="399" spans="1:21" x14ac:dyDescent="0.25">
      <c r="A399">
        <v>397</v>
      </c>
      <c r="B399">
        <v>2.8664246749772193E-2</v>
      </c>
      <c r="C399">
        <v>0.23126623507450006</v>
      </c>
      <c r="D399">
        <v>0.13343129147470201</v>
      </c>
      <c r="E399">
        <v>0.75577410927744437</v>
      </c>
      <c r="F399">
        <v>0.15650575228988428</v>
      </c>
      <c r="G399">
        <v>0.13043457498074251</v>
      </c>
      <c r="H399">
        <v>0.19484734194479003</v>
      </c>
      <c r="I399">
        <v>0.26353878480893833</v>
      </c>
      <c r="J399">
        <v>0.18129855883687229</v>
      </c>
      <c r="K399">
        <v>0.98731360264824364</v>
      </c>
      <c r="L399">
        <v>0.55307950344332757</v>
      </c>
      <c r="M399">
        <v>0.8383847139091829</v>
      </c>
      <c r="N399">
        <v>0.24878141163553513</v>
      </c>
      <c r="O399">
        <v>0.76260772251056608</v>
      </c>
      <c r="P399">
        <v>0.81411560983158626</v>
      </c>
      <c r="Q399">
        <v>0.76882490467058417</v>
      </c>
      <c r="R399">
        <v>0.64136161143916448</v>
      </c>
      <c r="S399">
        <v>0.80931737415457694</v>
      </c>
      <c r="T399">
        <v>0.89451611055656266</v>
      </c>
      <c r="U399">
        <v>0.12060142367922477</v>
      </c>
    </row>
    <row r="400" spans="1:21" x14ac:dyDescent="0.25">
      <c r="A400">
        <v>398</v>
      </c>
      <c r="B400">
        <v>0.68853443665183534</v>
      </c>
      <c r="C400">
        <v>0.63945716585210821</v>
      </c>
      <c r="D400">
        <v>0.53593601452860984</v>
      </c>
      <c r="E400">
        <v>0.7107608460578867</v>
      </c>
      <c r="F400">
        <v>0.26414005863975643</v>
      </c>
      <c r="G400">
        <v>0.14270807752370729</v>
      </c>
      <c r="H400">
        <v>1.1635853838889432E-2</v>
      </c>
      <c r="I400">
        <v>0.28905775042531889</v>
      </c>
      <c r="J400">
        <v>0.33314887250640823</v>
      </c>
      <c r="K400">
        <v>0.57721686877120515</v>
      </c>
      <c r="L400">
        <v>0.64803606139028824</v>
      </c>
      <c r="M400">
        <v>0.78213170903450546</v>
      </c>
      <c r="N400">
        <v>0.62891529972473537</v>
      </c>
      <c r="O400">
        <v>0.35644641364899088</v>
      </c>
      <c r="P400">
        <v>0.97260761573820798</v>
      </c>
      <c r="Q400">
        <v>0.58004922767043543</v>
      </c>
      <c r="R400">
        <v>0.28131816789411079</v>
      </c>
      <c r="S400">
        <v>0.98770862733863085</v>
      </c>
      <c r="T400">
        <v>0.30395020127170547</v>
      </c>
      <c r="U400">
        <v>2.3539499807318176E-2</v>
      </c>
    </row>
    <row r="401" spans="1:21" x14ac:dyDescent="0.25">
      <c r="A401">
        <v>399</v>
      </c>
      <c r="B401">
        <v>0.62032900651509415</v>
      </c>
      <c r="C401">
        <v>0.34595401350032118</v>
      </c>
      <c r="D401">
        <v>0.47379864766642421</v>
      </c>
      <c r="E401">
        <v>0.45275724015500618</v>
      </c>
      <c r="F401">
        <v>8.0875822542535225E-2</v>
      </c>
      <c r="G401">
        <v>0.27856645900688992</v>
      </c>
      <c r="H401">
        <v>0.55231996593712118</v>
      </c>
      <c r="I401">
        <v>0.19444064661287186</v>
      </c>
      <c r="J401">
        <v>0.78504173112818521</v>
      </c>
      <c r="K401">
        <v>0.59674769375404058</v>
      </c>
      <c r="L401">
        <v>0.44436959668196696</v>
      </c>
      <c r="M401">
        <v>0.19684824719727967</v>
      </c>
      <c r="N401">
        <v>0.23614819916394869</v>
      </c>
      <c r="O401">
        <v>0.2007505181271656</v>
      </c>
      <c r="P401">
        <v>0.51588413235572261</v>
      </c>
      <c r="Q401">
        <v>0.62646170878881513</v>
      </c>
      <c r="R401">
        <v>0.87336194501262998</v>
      </c>
      <c r="S401">
        <v>0.51695519640706245</v>
      </c>
      <c r="T401">
        <v>0.77611753522093618</v>
      </c>
      <c r="U401">
        <v>3.0505385392104678E-2</v>
      </c>
    </row>
    <row r="402" spans="1:21" x14ac:dyDescent="0.25">
      <c r="A402">
        <v>400</v>
      </c>
      <c r="B402">
        <v>0.48253563756783091</v>
      </c>
      <c r="C402">
        <v>0.81982261947430035</v>
      </c>
      <c r="D402">
        <v>0.89509292757915926</v>
      </c>
      <c r="E402">
        <v>0.40408581797671395</v>
      </c>
      <c r="F402">
        <v>0.37621752177268952</v>
      </c>
      <c r="G402">
        <v>0.650019532833503</v>
      </c>
      <c r="H402">
        <v>0.55779551259252891</v>
      </c>
      <c r="I402">
        <v>0.37919455579735839</v>
      </c>
      <c r="J402">
        <v>0.16327901868978967</v>
      </c>
      <c r="K402">
        <v>0.2056035889270742</v>
      </c>
      <c r="L402">
        <v>0.85710342125883177</v>
      </c>
      <c r="M402">
        <v>0.85121420374729606</v>
      </c>
      <c r="N402">
        <v>0.86258087706282804</v>
      </c>
      <c r="O402">
        <v>0.49531340750304143</v>
      </c>
      <c r="P402">
        <v>0.34643826120141696</v>
      </c>
      <c r="Q402">
        <v>0.24057372765669349</v>
      </c>
      <c r="R402">
        <v>0.67081178705202582</v>
      </c>
      <c r="S402">
        <v>0.34687833065120088</v>
      </c>
      <c r="T402">
        <v>0.93667812222749736</v>
      </c>
      <c r="U402">
        <v>0.98203925048026353</v>
      </c>
    </row>
    <row r="403" spans="1:21" x14ac:dyDescent="0.25">
      <c r="A403">
        <v>401</v>
      </c>
      <c r="B403">
        <v>3.023925439397801E-2</v>
      </c>
      <c r="C403">
        <v>0.71773057623929404</v>
      </c>
      <c r="D403">
        <v>0.51926241250373728</v>
      </c>
      <c r="E403">
        <v>0.33435816982930699</v>
      </c>
      <c r="F403">
        <v>0.32283987106687961</v>
      </c>
      <c r="G403">
        <v>0.70043620569956677</v>
      </c>
      <c r="H403">
        <v>0.57634191201721063</v>
      </c>
      <c r="I403">
        <v>0.29098051136634062</v>
      </c>
      <c r="J403">
        <v>0.19010783336259385</v>
      </c>
      <c r="K403">
        <v>0.45815873503274451</v>
      </c>
      <c r="L403">
        <v>0.49142292338311533</v>
      </c>
      <c r="M403">
        <v>0.29569389560104753</v>
      </c>
      <c r="N403">
        <v>0.29333612446531498</v>
      </c>
      <c r="O403">
        <v>0.34376047904365503</v>
      </c>
      <c r="P403">
        <v>0.24132483168556806</v>
      </c>
      <c r="Q403">
        <v>0.35199092243994112</v>
      </c>
      <c r="R403">
        <v>0.6510786762704972</v>
      </c>
      <c r="S403">
        <v>0.26741845437005374</v>
      </c>
      <c r="T403">
        <v>0.97825790367983978</v>
      </c>
      <c r="U403">
        <v>0.53669304587206512</v>
      </c>
    </row>
    <row r="404" spans="1:21" x14ac:dyDescent="0.25">
      <c r="A404">
        <v>402</v>
      </c>
      <c r="B404">
        <v>0.7083865491499246</v>
      </c>
      <c r="C404">
        <v>0.42742818025346718</v>
      </c>
      <c r="D404">
        <v>0.6695407366712649</v>
      </c>
      <c r="E404">
        <v>0.32118814805485485</v>
      </c>
      <c r="F404">
        <v>0.9838851324689335</v>
      </c>
      <c r="G404">
        <v>0.96119647001531128</v>
      </c>
      <c r="H404">
        <v>0.54992174094116408</v>
      </c>
      <c r="I404">
        <v>0.11941749720898454</v>
      </c>
      <c r="J404">
        <v>0.58886770723903048</v>
      </c>
      <c r="K404">
        <v>0.11538893641451597</v>
      </c>
      <c r="L404">
        <v>0.38389077875770994</v>
      </c>
      <c r="M404">
        <v>0.55489509355890321</v>
      </c>
      <c r="N404">
        <v>0.53367278753376812</v>
      </c>
      <c r="O404">
        <v>0.82033444730936012</v>
      </c>
      <c r="P404">
        <v>0.91072147736759756</v>
      </c>
      <c r="Q404">
        <v>0.80007846896959012</v>
      </c>
      <c r="R404">
        <v>0.99379155710479239</v>
      </c>
      <c r="S404">
        <v>0.10500067668920043</v>
      </c>
      <c r="T404">
        <v>0.66484640716181964</v>
      </c>
      <c r="U404">
        <v>0.3544618895180518</v>
      </c>
    </row>
    <row r="405" spans="1:21" x14ac:dyDescent="0.25">
      <c r="A405">
        <v>403</v>
      </c>
      <c r="B405">
        <v>0.85153119918703157</v>
      </c>
      <c r="C405">
        <v>0.65151798256718152</v>
      </c>
      <c r="D405">
        <v>0.8226254215264861</v>
      </c>
      <c r="E405">
        <v>0.95961237452393222</v>
      </c>
      <c r="F405">
        <v>0.69699204705294004</v>
      </c>
      <c r="G405">
        <v>0.4675723142739221</v>
      </c>
      <c r="H405">
        <v>0.13979106494068461</v>
      </c>
      <c r="I405">
        <v>0.65351015981494731</v>
      </c>
      <c r="J405">
        <v>0.69167976140237108</v>
      </c>
      <c r="K405">
        <v>0.72116855846514927</v>
      </c>
      <c r="L405">
        <v>0.94931337043997299</v>
      </c>
      <c r="M405">
        <v>0.54622657538486674</v>
      </c>
      <c r="N405">
        <v>0.68153360296764465</v>
      </c>
      <c r="O405">
        <v>0.15781710670405524</v>
      </c>
      <c r="P405">
        <v>3.8309402877756193E-2</v>
      </c>
      <c r="Q405">
        <v>0.83299174646720342</v>
      </c>
      <c r="R405">
        <v>0.61316730819202903</v>
      </c>
      <c r="S405">
        <v>0.1691240711637132</v>
      </c>
      <c r="T405">
        <v>0.26328728317629224</v>
      </c>
      <c r="U405">
        <v>0.89799874734073115</v>
      </c>
    </row>
    <row r="406" spans="1:21" x14ac:dyDescent="0.25">
      <c r="A406">
        <v>404</v>
      </c>
      <c r="B406">
        <v>0.13740861264808002</v>
      </c>
      <c r="C406">
        <v>0.93005112737006534</v>
      </c>
      <c r="D406">
        <v>0.83749233665696265</v>
      </c>
      <c r="E406">
        <v>0.83869685528675686</v>
      </c>
      <c r="F406">
        <v>7.1328242641879758E-2</v>
      </c>
      <c r="G406">
        <v>0.63557209396050252</v>
      </c>
      <c r="H406">
        <v>0.27337154548382792</v>
      </c>
      <c r="I406">
        <v>0.49063985061152149</v>
      </c>
      <c r="J406">
        <v>0.3075323417799305</v>
      </c>
      <c r="K406">
        <v>0.90222163769394381</v>
      </c>
      <c r="L406">
        <v>0.83904417619170335</v>
      </c>
      <c r="M406">
        <v>0.81804408482524438</v>
      </c>
      <c r="N406">
        <v>0.89491817491378534</v>
      </c>
      <c r="O406">
        <v>0.78153818772808337</v>
      </c>
      <c r="P406">
        <v>0.74810835928856201</v>
      </c>
      <c r="Q406">
        <v>0.36219195616334332</v>
      </c>
      <c r="R406">
        <v>0.71703822483310131</v>
      </c>
      <c r="S406">
        <v>0.5490402604439848</v>
      </c>
      <c r="T406">
        <v>0.41182725577158941</v>
      </c>
      <c r="U406">
        <v>0.7556347468311515</v>
      </c>
    </row>
    <row r="407" spans="1:21" x14ac:dyDescent="0.25">
      <c r="A407">
        <v>405</v>
      </c>
      <c r="B407">
        <v>0.14954855367699005</v>
      </c>
      <c r="C407">
        <v>0.50208754263108801</v>
      </c>
      <c r="D407">
        <v>0.44492214578062317</v>
      </c>
      <c r="E407">
        <v>0.9923182396092729</v>
      </c>
      <c r="F407">
        <v>0.60994143026822734</v>
      </c>
      <c r="G407">
        <v>0.66717025871952562</v>
      </c>
      <c r="H407">
        <v>0.98083937993714021</v>
      </c>
      <c r="I407">
        <v>0.11840785201540527</v>
      </c>
      <c r="J407">
        <v>1.2889612069884926E-2</v>
      </c>
      <c r="K407">
        <v>0.62208504357374839</v>
      </c>
      <c r="L407">
        <v>5.6194800177978177E-2</v>
      </c>
      <c r="M407">
        <v>0.83761363831617008</v>
      </c>
      <c r="N407">
        <v>0.60072509995555379</v>
      </c>
      <c r="O407">
        <v>0.59846479182304813</v>
      </c>
      <c r="P407">
        <v>0.44727843345681473</v>
      </c>
      <c r="Q407">
        <v>0.44552524084443013</v>
      </c>
      <c r="R407">
        <v>0.88329981549752579</v>
      </c>
      <c r="S407">
        <v>0.93633156202482803</v>
      </c>
      <c r="T407">
        <v>4.2179142687494453E-2</v>
      </c>
      <c r="U407">
        <v>0.31115016801192996</v>
      </c>
    </row>
    <row r="408" spans="1:21" x14ac:dyDescent="0.25">
      <c r="A408">
        <v>406</v>
      </c>
      <c r="B408">
        <v>0.31132230388558391</v>
      </c>
      <c r="C408">
        <v>0.54542465435951382</v>
      </c>
      <c r="D408">
        <v>0.18333619598229411</v>
      </c>
      <c r="E408">
        <v>0.56091681943390581</v>
      </c>
      <c r="F408">
        <v>0.86524164684107507</v>
      </c>
      <c r="G408">
        <v>0.54929466771564073</v>
      </c>
      <c r="H408">
        <v>2.0265226757603116E-3</v>
      </c>
      <c r="I408">
        <v>0.71972205269625222</v>
      </c>
      <c r="J408">
        <v>0.6450127653184019</v>
      </c>
      <c r="K408">
        <v>0.27723999765042007</v>
      </c>
      <c r="L408">
        <v>0.79653082351640858</v>
      </c>
      <c r="M408">
        <v>0.63380358809392323</v>
      </c>
      <c r="N408">
        <v>0.34637344972887885</v>
      </c>
      <c r="O408">
        <v>0.52670179987860788</v>
      </c>
      <c r="P408">
        <v>0.79425799884843151</v>
      </c>
      <c r="Q408">
        <v>0.67395877049100861</v>
      </c>
      <c r="R408">
        <v>0.75235349987980094</v>
      </c>
      <c r="S408">
        <v>0.24547776100889096</v>
      </c>
      <c r="T408">
        <v>0.20223052248285445</v>
      </c>
      <c r="U408">
        <v>0.81124238026468665</v>
      </c>
    </row>
    <row r="409" spans="1:21" x14ac:dyDescent="0.25">
      <c r="A409">
        <v>407</v>
      </c>
      <c r="B409">
        <v>0.89123548938875818</v>
      </c>
      <c r="C409">
        <v>1.300929611430357E-2</v>
      </c>
      <c r="D409">
        <v>2.1819151196350361E-2</v>
      </c>
      <c r="E409">
        <v>0.20509515187784366</v>
      </c>
      <c r="F409">
        <v>0.16680849943461684</v>
      </c>
      <c r="G409">
        <v>0.66213300273971476</v>
      </c>
      <c r="H409">
        <v>0.30757424304090275</v>
      </c>
      <c r="I409">
        <v>0.44752565108518372</v>
      </c>
      <c r="J409">
        <v>0.28321044675401907</v>
      </c>
      <c r="K409">
        <v>0.3885319338134714</v>
      </c>
      <c r="L409">
        <v>0.38627545711806555</v>
      </c>
      <c r="M409">
        <v>0.24063981935585943</v>
      </c>
      <c r="N409">
        <v>0.35980558957601438</v>
      </c>
      <c r="O409">
        <v>0.99665501700135128</v>
      </c>
      <c r="P409">
        <v>0.95491372752773973</v>
      </c>
      <c r="Q409">
        <v>0.85985831587421946</v>
      </c>
      <c r="R409">
        <v>0.95841712254452927</v>
      </c>
      <c r="S409">
        <v>0.76235969591221409</v>
      </c>
      <c r="T409">
        <v>0.20161284902323473</v>
      </c>
      <c r="U409">
        <v>0.61778517265888144</v>
      </c>
    </row>
    <row r="410" spans="1:21" x14ac:dyDescent="0.25">
      <c r="A410">
        <v>408</v>
      </c>
      <c r="B410">
        <v>0.32619573042277406</v>
      </c>
      <c r="C410">
        <v>0.48493511757723184</v>
      </c>
      <c r="D410">
        <v>0.21112538609061393</v>
      </c>
      <c r="E410">
        <v>0.8772921866003438</v>
      </c>
      <c r="F410">
        <v>0.1304378687809713</v>
      </c>
      <c r="G410">
        <v>0.73726894147474908</v>
      </c>
      <c r="H410">
        <v>0.21889270687401341</v>
      </c>
      <c r="I410">
        <v>0.80506053870593086</v>
      </c>
      <c r="J410">
        <v>0.96932755226483747</v>
      </c>
      <c r="K410">
        <v>0.83423063282395926</v>
      </c>
      <c r="L410">
        <v>8.9109919712437424E-2</v>
      </c>
      <c r="M410">
        <v>0.97642122590338909</v>
      </c>
      <c r="N410">
        <v>0.17551070402146207</v>
      </c>
      <c r="O410">
        <v>0.88155076277944566</v>
      </c>
      <c r="P410">
        <v>0.67576077235436749</v>
      </c>
      <c r="Q410">
        <v>0.60705443830878258</v>
      </c>
      <c r="R410">
        <v>0.42604395844134491</v>
      </c>
      <c r="S410">
        <v>0.67221357024088602</v>
      </c>
      <c r="T410">
        <v>0.26166041179763244</v>
      </c>
      <c r="U410">
        <v>0.189017025493186</v>
      </c>
    </row>
    <row r="411" spans="1:21" x14ac:dyDescent="0.25">
      <c r="A411">
        <v>409</v>
      </c>
      <c r="B411">
        <v>0.88260637147777476</v>
      </c>
      <c r="C411">
        <v>0.37380885521158724</v>
      </c>
      <c r="D411">
        <v>0.57733187128738583</v>
      </c>
      <c r="E411">
        <v>0.3094519316764055</v>
      </c>
      <c r="F411">
        <v>0.40916249745282252</v>
      </c>
      <c r="G411">
        <v>0.9725581255044109</v>
      </c>
      <c r="H411">
        <v>0.93121185729063316</v>
      </c>
      <c r="I411">
        <v>0.93260872450725274</v>
      </c>
      <c r="J411">
        <v>0.93360682016036911</v>
      </c>
      <c r="K411">
        <v>0.43938392103973012</v>
      </c>
      <c r="L411">
        <v>0.27143940828611246</v>
      </c>
      <c r="M411">
        <v>0.14586694831975677</v>
      </c>
      <c r="N411">
        <v>0.48224838194907793</v>
      </c>
      <c r="O411">
        <v>0.12966398852592143</v>
      </c>
      <c r="P411">
        <v>0.72340169675660171</v>
      </c>
      <c r="Q411">
        <v>9.3110272897273028E-2</v>
      </c>
      <c r="R411">
        <v>0.14666149444164489</v>
      </c>
      <c r="S411">
        <v>0.12701260756513211</v>
      </c>
      <c r="T411">
        <v>0.45518213162337506</v>
      </c>
      <c r="U411">
        <v>0.5982053108137757</v>
      </c>
    </row>
    <row r="412" spans="1:21" x14ac:dyDescent="0.25">
      <c r="A412">
        <v>410</v>
      </c>
      <c r="B412">
        <v>0.12383980432736585</v>
      </c>
      <c r="C412">
        <v>0.53470642193319229</v>
      </c>
      <c r="D412">
        <v>0.6668109410485199</v>
      </c>
      <c r="E412">
        <v>2.4006560668709653E-2</v>
      </c>
      <c r="F412">
        <v>0.64890584135741958</v>
      </c>
      <c r="G412">
        <v>0.29795805195880942</v>
      </c>
      <c r="H412">
        <v>0.83364926060697742</v>
      </c>
      <c r="I412">
        <v>0.24060954831616055</v>
      </c>
      <c r="J412">
        <v>0.421653378280332</v>
      </c>
      <c r="K412">
        <v>0.66772256473193092</v>
      </c>
      <c r="L412">
        <v>0.38273495165994476</v>
      </c>
      <c r="M412">
        <v>0.90339769355855482</v>
      </c>
      <c r="N412">
        <v>0.97630309802498205</v>
      </c>
      <c r="O412">
        <v>7.1767293491950213E-2</v>
      </c>
      <c r="P412">
        <v>0.8683484083519124</v>
      </c>
      <c r="Q412">
        <v>0.86345185811105907</v>
      </c>
      <c r="R412">
        <v>0.56222719196770532</v>
      </c>
      <c r="S412">
        <v>0.51448286305307622</v>
      </c>
      <c r="T412">
        <v>0.4280251840632856</v>
      </c>
      <c r="U412">
        <v>0.25943554169310734</v>
      </c>
    </row>
    <row r="413" spans="1:21" x14ac:dyDescent="0.25">
      <c r="A413">
        <v>411</v>
      </c>
      <c r="B413">
        <v>0.85261815680967779</v>
      </c>
      <c r="C413">
        <v>0.8485604534976412</v>
      </c>
      <c r="D413">
        <v>0.38743504018975261</v>
      </c>
      <c r="E413">
        <v>0.85996115223650982</v>
      </c>
      <c r="F413">
        <v>0.65035850221457725</v>
      </c>
      <c r="G413">
        <v>0.16962909650921176</v>
      </c>
      <c r="H413">
        <v>0.29196412626985602</v>
      </c>
      <c r="I413">
        <v>0.68364882813433514</v>
      </c>
      <c r="J413">
        <v>0.87322981732200256</v>
      </c>
      <c r="K413">
        <v>1.7084053336904326E-2</v>
      </c>
      <c r="L413">
        <v>0.64847469748751707</v>
      </c>
      <c r="M413">
        <v>0.42229752407031285</v>
      </c>
      <c r="N413">
        <v>0.56367827611850707</v>
      </c>
      <c r="O413">
        <v>0.90655257870710804</v>
      </c>
      <c r="P413">
        <v>0.84857569097490115</v>
      </c>
      <c r="Q413">
        <v>0.52409016876769865</v>
      </c>
      <c r="R413">
        <v>5.1743191613633499E-3</v>
      </c>
      <c r="S413">
        <v>0.72744237284501789</v>
      </c>
      <c r="T413">
        <v>0.8998679536169385</v>
      </c>
      <c r="U413">
        <v>0.91642596908096685</v>
      </c>
    </row>
    <row r="414" spans="1:21" x14ac:dyDescent="0.25">
      <c r="A414">
        <v>412</v>
      </c>
      <c r="B414">
        <v>0.33206452338699499</v>
      </c>
      <c r="C414">
        <v>0.26574132466955303</v>
      </c>
      <c r="D414">
        <v>0.62912351747088735</v>
      </c>
      <c r="E414">
        <v>0.96316407165332163</v>
      </c>
      <c r="F414">
        <v>1.4982533632420747E-2</v>
      </c>
      <c r="G414">
        <v>0.79841703284416665</v>
      </c>
      <c r="H414">
        <v>0.71908959540340622</v>
      </c>
      <c r="I414">
        <v>0.78258425495216732</v>
      </c>
      <c r="J414">
        <v>0.76414547421785528</v>
      </c>
      <c r="K414">
        <v>0.63233043686980306</v>
      </c>
      <c r="L414">
        <v>0.37644578624971903</v>
      </c>
      <c r="M414">
        <v>4.3434571907307706E-2</v>
      </c>
      <c r="N414">
        <v>0.90756338288356919</v>
      </c>
      <c r="O414">
        <v>0.59453702567495448</v>
      </c>
      <c r="P414">
        <v>0.6445069450883949</v>
      </c>
      <c r="Q414">
        <v>0.99445259145066256</v>
      </c>
      <c r="R414">
        <v>0.84082316865267703</v>
      </c>
      <c r="S414">
        <v>0.64349653767594117</v>
      </c>
      <c r="T414">
        <v>0.68532671413530277</v>
      </c>
      <c r="U414">
        <v>0.40775586952587362</v>
      </c>
    </row>
    <row r="415" spans="1:21" x14ac:dyDescent="0.25">
      <c r="A415">
        <v>413</v>
      </c>
      <c r="B415">
        <v>0.39345567731201392</v>
      </c>
      <c r="C415">
        <v>0.98412219151224622</v>
      </c>
      <c r="D415">
        <v>0.50057807980421298</v>
      </c>
      <c r="E415">
        <v>0.94644025158642453</v>
      </c>
      <c r="F415">
        <v>0.91677190456978974</v>
      </c>
      <c r="G415">
        <v>0.46697739155674256</v>
      </c>
      <c r="H415">
        <v>0.81616395099570682</v>
      </c>
      <c r="I415">
        <v>3.849539772869548E-2</v>
      </c>
      <c r="J415">
        <v>0.49246616083690764</v>
      </c>
      <c r="K415">
        <v>0.63201187156615557</v>
      </c>
      <c r="L415">
        <v>0.99645492909697753</v>
      </c>
      <c r="M415">
        <v>0.75049765972046867</v>
      </c>
      <c r="N415">
        <v>0.30482511787467281</v>
      </c>
      <c r="O415">
        <v>0.9689274499790328</v>
      </c>
      <c r="P415">
        <v>0.29428606937431745</v>
      </c>
      <c r="Q415">
        <v>0.26171879683834676</v>
      </c>
      <c r="R415">
        <v>0.29857966860029439</v>
      </c>
      <c r="S415">
        <v>0.90998915574604666</v>
      </c>
      <c r="T415">
        <v>0.89616176267044345</v>
      </c>
      <c r="U415">
        <v>0.89850525468494524</v>
      </c>
    </row>
    <row r="416" spans="1:21" x14ac:dyDescent="0.25">
      <c r="A416">
        <v>414</v>
      </c>
      <c r="B416">
        <v>0.86394699574906175</v>
      </c>
      <c r="C416">
        <v>0.83647528405550942</v>
      </c>
      <c r="D416">
        <v>0.16606698560671607</v>
      </c>
      <c r="E416">
        <v>4.5350699463929445E-2</v>
      </c>
      <c r="F416">
        <v>0.39191914050679921</v>
      </c>
      <c r="G416">
        <v>0.65586720346339145</v>
      </c>
      <c r="H416">
        <v>0.34952193514059715</v>
      </c>
      <c r="I416">
        <v>0.26908476723655017</v>
      </c>
      <c r="J416">
        <v>0.71358096615087829</v>
      </c>
      <c r="K416">
        <v>0.62384370030641567</v>
      </c>
      <c r="L416">
        <v>2.4332742666572038E-2</v>
      </c>
      <c r="M416">
        <v>0.25601298561119301</v>
      </c>
      <c r="N416">
        <v>0.79716621515845243</v>
      </c>
      <c r="O416">
        <v>0.28128982882384879</v>
      </c>
      <c r="P416">
        <v>1.3697056416452469E-2</v>
      </c>
      <c r="Q416">
        <v>0.67776324809196753</v>
      </c>
      <c r="R416">
        <v>0.72566865877536646</v>
      </c>
      <c r="S416">
        <v>0.14675278837981764</v>
      </c>
      <c r="T416">
        <v>0.4299190639543653</v>
      </c>
      <c r="U416">
        <v>0.32317920463842231</v>
      </c>
    </row>
    <row r="417" spans="1:21" x14ac:dyDescent="0.25">
      <c r="A417">
        <v>415</v>
      </c>
      <c r="B417">
        <v>0.67887207164807095</v>
      </c>
      <c r="C417">
        <v>0.46702369568513635</v>
      </c>
      <c r="D417">
        <v>0.93390558118679512</v>
      </c>
      <c r="E417">
        <v>0.45093488967483886</v>
      </c>
      <c r="F417">
        <v>0.46608339824517531</v>
      </c>
      <c r="G417">
        <v>0.93203254880079811</v>
      </c>
      <c r="H417">
        <v>0.37740614992603216</v>
      </c>
      <c r="I417">
        <v>0.89622881295518653</v>
      </c>
      <c r="J417">
        <v>7.3856977109742594E-2</v>
      </c>
      <c r="K417">
        <v>0.7711021294669349</v>
      </c>
      <c r="L417">
        <v>0.7955703812950361</v>
      </c>
      <c r="M417">
        <v>0.59340148368682133</v>
      </c>
      <c r="N417">
        <v>0.19731438171172044</v>
      </c>
      <c r="O417">
        <v>0.52501597012666168</v>
      </c>
      <c r="P417">
        <v>0.12380655488803693</v>
      </c>
      <c r="Q417">
        <v>0.61923226468409553</v>
      </c>
      <c r="R417">
        <v>9.3274338736239137E-2</v>
      </c>
      <c r="S417">
        <v>0.68721294651551945</v>
      </c>
      <c r="T417">
        <v>0.53566100124803118</v>
      </c>
      <c r="U417">
        <v>0.75885974451709259</v>
      </c>
    </row>
    <row r="418" spans="1:21" x14ac:dyDescent="0.25">
      <c r="A418">
        <v>416</v>
      </c>
      <c r="B418">
        <v>0.98436002690222546</v>
      </c>
      <c r="C418">
        <v>0.74139715216841218</v>
      </c>
      <c r="D418">
        <v>8.6790381436463448E-2</v>
      </c>
      <c r="E418">
        <v>0.58034823515956613</v>
      </c>
      <c r="F418">
        <v>0.8626671186482997</v>
      </c>
      <c r="G418">
        <v>0.7698472478367977</v>
      </c>
      <c r="H418">
        <v>0.93440969743375124</v>
      </c>
      <c r="I418">
        <v>0.43654528034487061</v>
      </c>
      <c r="J418">
        <v>0.96246224605954533</v>
      </c>
      <c r="K418">
        <v>0.28548594779045189</v>
      </c>
      <c r="L418">
        <v>0.87419886693662363</v>
      </c>
      <c r="M418">
        <v>0.14964877185137149</v>
      </c>
      <c r="N418">
        <v>0.10034317752850885</v>
      </c>
      <c r="O418">
        <v>0.17755172252021278</v>
      </c>
      <c r="P418">
        <v>2.9494928952092714E-2</v>
      </c>
      <c r="Q418">
        <v>0.6715372407184983</v>
      </c>
      <c r="R418">
        <v>0.4126264558172823</v>
      </c>
      <c r="S418">
        <v>5.8417098608221529E-2</v>
      </c>
      <c r="T418">
        <v>0.1825260192509095</v>
      </c>
      <c r="U418">
        <v>0.91476996085273843</v>
      </c>
    </row>
    <row r="419" spans="1:21" x14ac:dyDescent="0.25">
      <c r="A419">
        <v>417</v>
      </c>
      <c r="B419">
        <v>0.44023016675630156</v>
      </c>
      <c r="C419">
        <v>0.40094980813354208</v>
      </c>
      <c r="D419">
        <v>0.93140908500219588</v>
      </c>
      <c r="E419">
        <v>0.62188979744757589</v>
      </c>
      <c r="F419">
        <v>0.16935602774356173</v>
      </c>
      <c r="G419">
        <v>0.22436782103649655</v>
      </c>
      <c r="H419">
        <v>0.17886271781489871</v>
      </c>
      <c r="I419">
        <v>0.51753232673038885</v>
      </c>
      <c r="J419">
        <v>0.11970051748959065</v>
      </c>
      <c r="K419">
        <v>0.81048739118207647</v>
      </c>
      <c r="L419">
        <v>0.43490962683126022</v>
      </c>
      <c r="M419">
        <v>0.21701159383895408</v>
      </c>
      <c r="N419">
        <v>0.56290424233310721</v>
      </c>
      <c r="O419">
        <v>0.32641959189281833</v>
      </c>
      <c r="P419">
        <v>0.34073628669931866</v>
      </c>
      <c r="Q419">
        <v>0.18128864960178603</v>
      </c>
      <c r="R419">
        <v>0.24818133186556768</v>
      </c>
      <c r="S419">
        <v>0.615079995089169</v>
      </c>
      <c r="T419">
        <v>0.83104603600341886</v>
      </c>
      <c r="U419">
        <v>0.14402582311547651</v>
      </c>
    </row>
    <row r="420" spans="1:21" x14ac:dyDescent="0.25">
      <c r="A420">
        <v>418</v>
      </c>
      <c r="B420">
        <v>0.89598064278661305</v>
      </c>
      <c r="C420">
        <v>0.7823978661056179</v>
      </c>
      <c r="D420">
        <v>0.98592923106030028</v>
      </c>
      <c r="E420">
        <v>0.86176099752479196</v>
      </c>
      <c r="F420">
        <v>0.79957165402167352</v>
      </c>
      <c r="G420">
        <v>0.67512229602234974</v>
      </c>
      <c r="H420">
        <v>0.67177035708731769</v>
      </c>
      <c r="I420">
        <v>9.4461045126895904E-2</v>
      </c>
      <c r="J420">
        <v>0.35436300049330449</v>
      </c>
      <c r="K420">
        <v>0.16719800356133252</v>
      </c>
      <c r="L420">
        <v>0.55870678331198054</v>
      </c>
      <c r="M420">
        <v>8.1371039019177971E-2</v>
      </c>
      <c r="N420">
        <v>0.92741488617102741</v>
      </c>
      <c r="O420">
        <v>0.60005877766198434</v>
      </c>
      <c r="P420">
        <v>7.7059095537553191E-2</v>
      </c>
      <c r="Q420">
        <v>0.2302466223668409</v>
      </c>
      <c r="R420">
        <v>0.26357487539787838</v>
      </c>
      <c r="S420">
        <v>2.7524093772816727E-2</v>
      </c>
      <c r="T420">
        <v>0.52971315325618851</v>
      </c>
      <c r="U420">
        <v>6.6937042836071825E-2</v>
      </c>
    </row>
    <row r="421" spans="1:21" x14ac:dyDescent="0.25">
      <c r="A421">
        <v>419</v>
      </c>
      <c r="B421">
        <v>0.82992423260215942</v>
      </c>
      <c r="C421">
        <v>0.57216360313158887</v>
      </c>
      <c r="D421">
        <v>0.43879487856518451</v>
      </c>
      <c r="E421">
        <v>0.34907832549607098</v>
      </c>
      <c r="F421">
        <v>0.80432677350748083</v>
      </c>
      <c r="G421">
        <v>0.61982191075613624</v>
      </c>
      <c r="H421">
        <v>0.95821703511376022</v>
      </c>
      <c r="I421">
        <v>0.86410921428729859</v>
      </c>
      <c r="J421">
        <v>0.63081905325830334</v>
      </c>
      <c r="K421">
        <v>8.0776458753048175E-2</v>
      </c>
      <c r="L421">
        <v>0.4676063712267588</v>
      </c>
      <c r="M421">
        <v>0.96151889087986908</v>
      </c>
      <c r="N421">
        <v>0.61654333008772166</v>
      </c>
      <c r="O421">
        <v>0.45310326459702654</v>
      </c>
      <c r="P421">
        <v>0.69643384488224447</v>
      </c>
      <c r="Q421">
        <v>0.9974920093400661</v>
      </c>
      <c r="R421">
        <v>0.84923459616572061</v>
      </c>
      <c r="S421">
        <v>0.73858841314019941</v>
      </c>
      <c r="T421">
        <v>0.35227907395759139</v>
      </c>
      <c r="U421">
        <v>0.93124583558161023</v>
      </c>
    </row>
    <row r="422" spans="1:21" x14ac:dyDescent="0.25">
      <c r="A422">
        <v>420</v>
      </c>
      <c r="B422">
        <v>0.12495544412486659</v>
      </c>
      <c r="C422">
        <v>0.82163557943560428</v>
      </c>
      <c r="D422">
        <v>0.95378414526597277</v>
      </c>
      <c r="E422">
        <v>0.86549851681834356</v>
      </c>
      <c r="F422">
        <v>0.57515815065606901</v>
      </c>
      <c r="G422">
        <v>0.27528133846479896</v>
      </c>
      <c r="H422">
        <v>3.9716501456051878E-2</v>
      </c>
      <c r="I422">
        <v>0.43700136950146984</v>
      </c>
      <c r="J422">
        <v>0.76009118189397551</v>
      </c>
      <c r="K422">
        <v>0.60050587306634018</v>
      </c>
      <c r="L422">
        <v>0.99846271930001507</v>
      </c>
      <c r="M422">
        <v>0.93445388983030764</v>
      </c>
      <c r="N422">
        <v>0.70782193956564576</v>
      </c>
      <c r="O422">
        <v>0.93066848734538632</v>
      </c>
      <c r="P422">
        <v>0.9982593739347394</v>
      </c>
      <c r="Q422">
        <v>0.30899269724669942</v>
      </c>
      <c r="R422">
        <v>0.71138647671902189</v>
      </c>
      <c r="S422">
        <v>0.63964700667389218</v>
      </c>
      <c r="T422">
        <v>0.66731057609835265</v>
      </c>
      <c r="U422">
        <v>0.77512403792683071</v>
      </c>
    </row>
    <row r="423" spans="1:21" x14ac:dyDescent="0.25">
      <c r="A423">
        <v>421</v>
      </c>
      <c r="B423">
        <v>0.11870430289951095</v>
      </c>
      <c r="C423">
        <v>0.52057661202883487</v>
      </c>
      <c r="D423">
        <v>0.50690785390294324</v>
      </c>
      <c r="E423">
        <v>8.8535721140204693E-2</v>
      </c>
      <c r="F423">
        <v>0.25912015577003888</v>
      </c>
      <c r="G423">
        <v>0.74152215896391493</v>
      </c>
      <c r="H423">
        <v>0.97473788435303321</v>
      </c>
      <c r="I423">
        <v>0.17392318734077628</v>
      </c>
      <c r="J423">
        <v>8.8918473092352679E-2</v>
      </c>
      <c r="K423">
        <v>0.65153435137324101</v>
      </c>
      <c r="L423">
        <v>3.7778108840940572E-2</v>
      </c>
      <c r="M423">
        <v>0.14191107161129857</v>
      </c>
      <c r="N423">
        <v>0.70714637387191503</v>
      </c>
      <c r="O423">
        <v>6.6428653477411448E-2</v>
      </c>
      <c r="P423">
        <v>0.29600787759718949</v>
      </c>
      <c r="Q423">
        <v>0.16340528166268098</v>
      </c>
      <c r="R423">
        <v>0.65434940997297408</v>
      </c>
      <c r="S423">
        <v>0.10004165779082852</v>
      </c>
      <c r="T423">
        <v>2.359365194698837E-2</v>
      </c>
      <c r="U423">
        <v>0.48496014230149398</v>
      </c>
    </row>
    <row r="424" spans="1:21" x14ac:dyDescent="0.25">
      <c r="A424">
        <v>422</v>
      </c>
      <c r="B424">
        <v>5.3423344248316518E-2</v>
      </c>
      <c r="C424">
        <v>0.49327187850680776</v>
      </c>
      <c r="D424">
        <v>0.30070111120764853</v>
      </c>
      <c r="E424">
        <v>9.3221047934062273E-3</v>
      </c>
      <c r="F424">
        <v>0.91529116447509296</v>
      </c>
      <c r="G424">
        <v>0.26641172078693742</v>
      </c>
      <c r="H424">
        <v>3.5270138172624144E-2</v>
      </c>
      <c r="I424">
        <v>0.34500062802423681</v>
      </c>
      <c r="J424">
        <v>0.99489360894587531</v>
      </c>
      <c r="K424">
        <v>0.79008082915856126</v>
      </c>
      <c r="L424">
        <v>0.63228006105163725</v>
      </c>
      <c r="M424">
        <v>0.67359767560075134</v>
      </c>
      <c r="N424">
        <v>0.54187623567599452</v>
      </c>
      <c r="O424">
        <v>0.62036009974949469</v>
      </c>
      <c r="P424">
        <v>0.98776698187120204</v>
      </c>
      <c r="Q424">
        <v>0.41515751637948139</v>
      </c>
      <c r="R424">
        <v>0.59848160689737018</v>
      </c>
      <c r="S424">
        <v>0.70003849118387884</v>
      </c>
      <c r="T424">
        <v>0.92528380136123189</v>
      </c>
      <c r="U424">
        <v>0.64153677433430456</v>
      </c>
    </row>
    <row r="425" spans="1:21" x14ac:dyDescent="0.25">
      <c r="A425">
        <v>423</v>
      </c>
      <c r="B425">
        <v>0.68688777356734354</v>
      </c>
      <c r="C425">
        <v>1.9559815137037972E-2</v>
      </c>
      <c r="D425">
        <v>0.22243993190112121</v>
      </c>
      <c r="E425">
        <v>0.65305936919758611</v>
      </c>
      <c r="F425">
        <v>0.55775831180496604</v>
      </c>
      <c r="G425">
        <v>0.98297634037225112</v>
      </c>
      <c r="H425">
        <v>0.88143617503061766</v>
      </c>
      <c r="I425">
        <v>4.6629412572152029E-2</v>
      </c>
      <c r="J425">
        <v>0.43715681080362812</v>
      </c>
      <c r="K425">
        <v>7.4963355187282588E-2</v>
      </c>
      <c r="L425">
        <v>0.33279899255512735</v>
      </c>
      <c r="M425">
        <v>0.28851871807076357</v>
      </c>
      <c r="N425">
        <v>0.67342486215423913</v>
      </c>
      <c r="O425">
        <v>0.51404767478592039</v>
      </c>
      <c r="P425">
        <v>0.16770361206464202</v>
      </c>
      <c r="Q425">
        <v>0.96167640930454223</v>
      </c>
      <c r="R425">
        <v>0.54473226862999713</v>
      </c>
      <c r="S425">
        <v>9.1083321488502289E-2</v>
      </c>
      <c r="T425">
        <v>0.16102961244013425</v>
      </c>
      <c r="U425">
        <v>0.90585130864291141</v>
      </c>
    </row>
    <row r="426" spans="1:21" x14ac:dyDescent="0.25">
      <c r="A426">
        <v>424</v>
      </c>
      <c r="B426">
        <v>0.93426483721013298</v>
      </c>
      <c r="C426">
        <v>0.19935144303805874</v>
      </c>
      <c r="D426">
        <v>0.96065608431712679</v>
      </c>
      <c r="E426">
        <v>0.3625997529453624</v>
      </c>
      <c r="F426">
        <v>0.54585042469695044</v>
      </c>
      <c r="G426">
        <v>0.5942614972861302</v>
      </c>
      <c r="H426">
        <v>0.12286428599660248</v>
      </c>
      <c r="I426">
        <v>1.0086828719239271E-2</v>
      </c>
      <c r="J426">
        <v>0.11553638215848805</v>
      </c>
      <c r="K426">
        <v>0.16172535257216092</v>
      </c>
      <c r="L426">
        <v>0.11016477286449167</v>
      </c>
      <c r="M426">
        <v>0.88229669062097593</v>
      </c>
      <c r="N426">
        <v>0.40906061531876237</v>
      </c>
      <c r="O426">
        <v>0.68675596065107625</v>
      </c>
      <c r="P426">
        <v>0.12663925360393447</v>
      </c>
      <c r="Q426">
        <v>0.39571695799511497</v>
      </c>
      <c r="R426">
        <v>0.62865677061680447</v>
      </c>
      <c r="S426">
        <v>0.11177559014091965</v>
      </c>
      <c r="T426">
        <v>0.74297399155153654</v>
      </c>
      <c r="U426">
        <v>0.27427921164228364</v>
      </c>
    </row>
    <row r="427" spans="1:21" x14ac:dyDescent="0.25">
      <c r="A427">
        <v>425</v>
      </c>
      <c r="B427">
        <v>0.1194981195837137</v>
      </c>
      <c r="C427">
        <v>0.30564417669946486</v>
      </c>
      <c r="D427">
        <v>2.8190476486450677E-2</v>
      </c>
      <c r="E427">
        <v>0.91760970935740116</v>
      </c>
      <c r="F427">
        <v>0.84858947959347764</v>
      </c>
      <c r="G427">
        <v>0.96776276796338756</v>
      </c>
      <c r="H427">
        <v>0.84940404485266363</v>
      </c>
      <c r="I427">
        <v>0.39215380004534905</v>
      </c>
      <c r="J427">
        <v>2.1880262472525835E-2</v>
      </c>
      <c r="K427">
        <v>0.58240669599232331</v>
      </c>
      <c r="L427">
        <v>0.14196785137828005</v>
      </c>
      <c r="M427">
        <v>0.65182948519759942</v>
      </c>
      <c r="N427">
        <v>0.61780234354636243</v>
      </c>
      <c r="O427">
        <v>0.10229404734609715</v>
      </c>
      <c r="P427">
        <v>0.95072386878778659</v>
      </c>
      <c r="Q427">
        <v>0.87803204560493686</v>
      </c>
      <c r="R427">
        <v>0.98673135559895608</v>
      </c>
      <c r="S427">
        <v>9.5936890799544372E-2</v>
      </c>
      <c r="T427">
        <v>0.15598650101863054</v>
      </c>
      <c r="U427">
        <v>0.70024125230157708</v>
      </c>
    </row>
    <row r="428" spans="1:21" x14ac:dyDescent="0.25">
      <c r="A428">
        <v>426</v>
      </c>
      <c r="B428">
        <v>0.79055596879206647</v>
      </c>
      <c r="C428">
        <v>0.5000305967719223</v>
      </c>
      <c r="D428">
        <v>0.2028570297534289</v>
      </c>
      <c r="E428">
        <v>0.92410080655756421</v>
      </c>
      <c r="F428">
        <v>0.43099301333732076</v>
      </c>
      <c r="G428">
        <v>0.70464603075116394</v>
      </c>
      <c r="H428">
        <v>0.27569588395658329</v>
      </c>
      <c r="I428">
        <v>0.63287348970473634</v>
      </c>
      <c r="J428">
        <v>8.3477696823838876E-2</v>
      </c>
      <c r="K428">
        <v>0.88883528854838767</v>
      </c>
      <c r="L428">
        <v>0.23617052705949892</v>
      </c>
      <c r="M428">
        <v>0.9183350338598899</v>
      </c>
      <c r="N428">
        <v>0.33932157717497469</v>
      </c>
      <c r="O428">
        <v>0.24575216737638406</v>
      </c>
      <c r="P428">
        <v>0.46170622858617794</v>
      </c>
      <c r="Q428">
        <v>6.5562476378064893E-2</v>
      </c>
      <c r="R428">
        <v>0.5201613307606423</v>
      </c>
      <c r="S428">
        <v>0.74856965661913932</v>
      </c>
      <c r="T428">
        <v>0.25265110204001595</v>
      </c>
      <c r="U428">
        <v>0.63068161702757131</v>
      </c>
    </row>
    <row r="429" spans="1:21" x14ac:dyDescent="0.25">
      <c r="A429">
        <v>427</v>
      </c>
      <c r="B429">
        <v>0.47467904552279183</v>
      </c>
      <c r="C429">
        <v>0.62307480906358248</v>
      </c>
      <c r="D429">
        <v>0.73892956418647371</v>
      </c>
      <c r="E429">
        <v>0.83519887346805666</v>
      </c>
      <c r="F429">
        <v>0.57703919806530735</v>
      </c>
      <c r="G429">
        <v>0.57648676746689542</v>
      </c>
      <c r="H429">
        <v>0.24185218039102163</v>
      </c>
      <c r="I429">
        <v>0.15815950142578106</v>
      </c>
      <c r="J429">
        <v>1.3851143530689392E-2</v>
      </c>
      <c r="K429">
        <v>0.35218007416972164</v>
      </c>
      <c r="L429">
        <v>0.34911082523876136</v>
      </c>
      <c r="M429">
        <v>0.79103088991628123</v>
      </c>
      <c r="N429">
        <v>0.99100360195255721</v>
      </c>
      <c r="O429">
        <v>0.25441654156780658</v>
      </c>
      <c r="P429">
        <v>0.52452959770960916</v>
      </c>
      <c r="Q429">
        <v>0.63132047960580651</v>
      </c>
      <c r="R429">
        <v>0.35792962972018927</v>
      </c>
      <c r="S429">
        <v>0.97012800717897374</v>
      </c>
      <c r="T429">
        <v>0.71289121251595167</v>
      </c>
      <c r="U429">
        <v>0.67664825598420864</v>
      </c>
    </row>
    <row r="430" spans="1:21" x14ac:dyDescent="0.25">
      <c r="A430">
        <v>428</v>
      </c>
      <c r="B430">
        <v>0.25537587726514221</v>
      </c>
      <c r="C430">
        <v>0.22297512610939685</v>
      </c>
      <c r="D430">
        <v>0.29216967660869742</v>
      </c>
      <c r="E430">
        <v>0.52003401058963616</v>
      </c>
      <c r="F430">
        <v>0.90101647501881033</v>
      </c>
      <c r="G430">
        <v>1.5927083449116086E-2</v>
      </c>
      <c r="H430">
        <v>1.019847278707342E-2</v>
      </c>
      <c r="I430">
        <v>0.75691015107210591</v>
      </c>
      <c r="J430">
        <v>3.6593690444639115E-2</v>
      </c>
      <c r="K430">
        <v>0.41865704260537084</v>
      </c>
      <c r="L430">
        <v>0.96509503409774156</v>
      </c>
      <c r="M430">
        <v>0.45552134445134262</v>
      </c>
      <c r="N430">
        <v>0.77671932900714102</v>
      </c>
      <c r="O430">
        <v>0.22894185223376073</v>
      </c>
      <c r="P430">
        <v>0.1466232156537477</v>
      </c>
      <c r="Q430">
        <v>0.64382584364210382</v>
      </c>
      <c r="R430">
        <v>4.7915799579288487E-2</v>
      </c>
      <c r="S430">
        <v>0.98817507296810447</v>
      </c>
      <c r="T430">
        <v>0.53551114950069367</v>
      </c>
      <c r="U430">
        <v>0.49045409256093064</v>
      </c>
    </row>
    <row r="431" spans="1:21" x14ac:dyDescent="0.25">
      <c r="A431">
        <v>429</v>
      </c>
      <c r="B431">
        <v>0.11710195151235414</v>
      </c>
      <c r="C431">
        <v>0.81958858380870847</v>
      </c>
      <c r="D431">
        <v>0.78683108093541865</v>
      </c>
      <c r="E431">
        <v>0.53844028697871704</v>
      </c>
      <c r="F431">
        <v>0.69942248971013044</v>
      </c>
      <c r="G431">
        <v>0.99994342331092945</v>
      </c>
      <c r="H431">
        <v>0.15207922935163176</v>
      </c>
      <c r="I431">
        <v>0.11182156614672634</v>
      </c>
      <c r="J431">
        <v>0.5939218005346758</v>
      </c>
      <c r="K431">
        <v>0.50264758320105418</v>
      </c>
      <c r="L431">
        <v>0.67651877546204142</v>
      </c>
      <c r="M431">
        <v>0.66332035941741241</v>
      </c>
      <c r="N431">
        <v>0.52655012093073061</v>
      </c>
      <c r="O431">
        <v>0.635662270136365</v>
      </c>
      <c r="P431">
        <v>0.46867201355166066</v>
      </c>
      <c r="Q431">
        <v>0.65766773358319752</v>
      </c>
      <c r="R431">
        <v>0.54260686290796389</v>
      </c>
      <c r="S431">
        <v>0.64172697503240705</v>
      </c>
      <c r="T431">
        <v>0.28742059347145599</v>
      </c>
      <c r="U431">
        <v>7.5516095503521896E-2</v>
      </c>
    </row>
    <row r="432" spans="1:21" x14ac:dyDescent="0.25">
      <c r="A432">
        <v>430</v>
      </c>
      <c r="B432">
        <v>0.55294487776906975</v>
      </c>
      <c r="C432">
        <v>0.19076330567467714</v>
      </c>
      <c r="D432">
        <v>0.90149948936883106</v>
      </c>
      <c r="E432">
        <v>0.30132180607397863</v>
      </c>
      <c r="F432">
        <v>0.3660128061645711</v>
      </c>
      <c r="G432">
        <v>0.10168643525816723</v>
      </c>
      <c r="H432">
        <v>0.97981705802571906</v>
      </c>
      <c r="I432">
        <v>0.25552716563784728</v>
      </c>
      <c r="J432">
        <v>0.56754129366786277</v>
      </c>
      <c r="K432">
        <v>0.54041718124192029</v>
      </c>
      <c r="L432">
        <v>0.64037476969192597</v>
      </c>
      <c r="M432">
        <v>3.5146085919430803E-3</v>
      </c>
      <c r="N432">
        <v>4.2514389678619091E-2</v>
      </c>
      <c r="O432">
        <v>0.59668993889723221</v>
      </c>
      <c r="P432">
        <v>0.90366497646291677</v>
      </c>
      <c r="Q432">
        <v>0.52629140326038737</v>
      </c>
      <c r="R432">
        <v>0.15679986856363692</v>
      </c>
      <c r="S432">
        <v>0.57515061433215653</v>
      </c>
      <c r="T432">
        <v>0.32185044553892705</v>
      </c>
      <c r="U432">
        <v>0.575809556192314</v>
      </c>
    </row>
    <row r="433" spans="1:21" x14ac:dyDescent="0.25">
      <c r="A433">
        <v>431</v>
      </c>
      <c r="B433">
        <v>0.57456738347552583</v>
      </c>
      <c r="C433">
        <v>0.2448218436686469</v>
      </c>
      <c r="D433">
        <v>0.91790812504390473</v>
      </c>
      <c r="E433">
        <v>0.39791033044953839</v>
      </c>
      <c r="F433">
        <v>0.24375323771000357</v>
      </c>
      <c r="G433">
        <v>0.75173030228089055</v>
      </c>
      <c r="H433">
        <v>0.23992182377889915</v>
      </c>
      <c r="I433">
        <v>0.318050107719968</v>
      </c>
      <c r="J433">
        <v>0.31809675653200742</v>
      </c>
      <c r="K433">
        <v>0.8328667031857524</v>
      </c>
      <c r="L433">
        <v>0.4499719646037672</v>
      </c>
      <c r="M433">
        <v>0.46332889234835051</v>
      </c>
      <c r="N433">
        <v>0.11995069150266158</v>
      </c>
      <c r="O433">
        <v>0.57876930956296246</v>
      </c>
      <c r="P433">
        <v>0.64231031531009908</v>
      </c>
      <c r="Q433">
        <v>0.96906881018741231</v>
      </c>
      <c r="R433">
        <v>7.2743662516680185E-2</v>
      </c>
      <c r="S433">
        <v>1.7145134798549844E-2</v>
      </c>
      <c r="T433">
        <v>0.10782795815734403</v>
      </c>
      <c r="U433">
        <v>0.67958803303149939</v>
      </c>
    </row>
    <row r="434" spans="1:21" x14ac:dyDescent="0.25">
      <c r="A434">
        <v>432</v>
      </c>
      <c r="B434">
        <v>0.8447533113686807</v>
      </c>
      <c r="C434">
        <v>0.95273781409990566</v>
      </c>
      <c r="D434">
        <v>7.1775715440484333E-2</v>
      </c>
      <c r="E434">
        <v>0.69721693718247302</v>
      </c>
      <c r="F434">
        <v>0.19630601519025959</v>
      </c>
      <c r="G434">
        <v>0.66729790957552382</v>
      </c>
      <c r="H434">
        <v>0.91982714728249615</v>
      </c>
      <c r="I434">
        <v>0.77365746218159703</v>
      </c>
      <c r="J434">
        <v>0.1305706022329387</v>
      </c>
      <c r="K434">
        <v>0.22257079826458703</v>
      </c>
      <c r="L434">
        <v>0.38680434577216083</v>
      </c>
      <c r="M434">
        <v>0.27504207858860497</v>
      </c>
      <c r="N434">
        <v>0.52712330814102359</v>
      </c>
      <c r="O434">
        <v>0.15522019498021145</v>
      </c>
      <c r="P434">
        <v>0.98954370857472274</v>
      </c>
      <c r="Q434">
        <v>0.67359328441999544</v>
      </c>
      <c r="R434">
        <v>0.86723164398011576</v>
      </c>
      <c r="S434">
        <v>3.4445759146596977E-2</v>
      </c>
      <c r="T434">
        <v>0.22139626870956164</v>
      </c>
      <c r="U434">
        <v>0.97690142369344568</v>
      </c>
    </row>
    <row r="435" spans="1:21" x14ac:dyDescent="0.25">
      <c r="A435">
        <v>433</v>
      </c>
      <c r="B435">
        <v>0.50230397059851706</v>
      </c>
      <c r="C435">
        <v>0.90669687023108936</v>
      </c>
      <c r="D435">
        <v>6.4409763062462488E-2</v>
      </c>
      <c r="E435">
        <v>0.59220194948619809</v>
      </c>
      <c r="F435">
        <v>0.89977326710073369</v>
      </c>
      <c r="G435">
        <v>0.92833065767357326</v>
      </c>
      <c r="H435">
        <v>0.47302639348450359</v>
      </c>
      <c r="I435">
        <v>0.61800456800513626</v>
      </c>
      <c r="J435">
        <v>0.285362816118504</v>
      </c>
      <c r="K435">
        <v>0.39226445142165911</v>
      </c>
      <c r="L435">
        <v>0.95091973028333143</v>
      </c>
      <c r="M435">
        <v>0.6410931013254475</v>
      </c>
      <c r="N435">
        <v>0.77964084912795584</v>
      </c>
      <c r="O435">
        <v>0.176055830431606</v>
      </c>
      <c r="P435">
        <v>0.4623804830699525</v>
      </c>
      <c r="Q435">
        <v>0.1936265357389253</v>
      </c>
      <c r="R435">
        <v>0.46155389290143667</v>
      </c>
      <c r="S435">
        <v>0.87052493615365112</v>
      </c>
      <c r="T435">
        <v>0.28978899102413358</v>
      </c>
      <c r="U435">
        <v>0.46523858686654695</v>
      </c>
    </row>
    <row r="436" spans="1:21" x14ac:dyDescent="0.25">
      <c r="A436">
        <v>434</v>
      </c>
      <c r="B436">
        <v>0.56266484006271078</v>
      </c>
      <c r="C436">
        <v>0.42636529804586143</v>
      </c>
      <c r="D436">
        <v>0.45606472088625716</v>
      </c>
      <c r="E436">
        <v>0.98627873698044688</v>
      </c>
      <c r="F436">
        <v>7.4738194807363989E-2</v>
      </c>
      <c r="G436">
        <v>0.96403739358423657</v>
      </c>
      <c r="H436">
        <v>0.17257449808582814</v>
      </c>
      <c r="I436">
        <v>0.2200620316591726</v>
      </c>
      <c r="J436">
        <v>0.90776751063238503</v>
      </c>
      <c r="K436">
        <v>0.20668867494032139</v>
      </c>
      <c r="L436">
        <v>0.48993451269912192</v>
      </c>
      <c r="M436">
        <v>0.48915457756145386</v>
      </c>
      <c r="N436">
        <v>0.84812472989374954</v>
      </c>
      <c r="O436">
        <v>0.80234435704237028</v>
      </c>
      <c r="P436">
        <v>0.6022271082836248</v>
      </c>
      <c r="Q436">
        <v>0.39829182199888824</v>
      </c>
      <c r="R436">
        <v>0.51094971886248786</v>
      </c>
      <c r="S436">
        <v>0.45470773679726229</v>
      </c>
      <c r="T436">
        <v>0.67699378661096365</v>
      </c>
      <c r="U436">
        <v>9.0745796306577642E-2</v>
      </c>
    </row>
    <row r="437" spans="1:21" x14ac:dyDescent="0.25">
      <c r="A437">
        <v>435</v>
      </c>
      <c r="B437">
        <v>0.93055368088135637</v>
      </c>
      <c r="C437">
        <v>0.99611382552920213</v>
      </c>
      <c r="D437">
        <v>0.48385909394636784</v>
      </c>
      <c r="E437">
        <v>0.80186133179258912</v>
      </c>
      <c r="F437">
        <v>0.69300014208258109</v>
      </c>
      <c r="G437">
        <v>0.53222947516167429</v>
      </c>
      <c r="H437">
        <v>0.57741242032881868</v>
      </c>
      <c r="I437">
        <v>6.9821716234901299E-2</v>
      </c>
      <c r="J437">
        <v>0.47742020391721685</v>
      </c>
      <c r="K437">
        <v>0.52064172558208099</v>
      </c>
      <c r="L437">
        <v>0.96802050276411755</v>
      </c>
      <c r="M437">
        <v>0.23122523542628759</v>
      </c>
      <c r="N437">
        <v>4.1017761377798223E-2</v>
      </c>
      <c r="O437">
        <v>0.90520448867841008</v>
      </c>
      <c r="P437">
        <v>0.32853622439568486</v>
      </c>
      <c r="Q437">
        <v>3.3797081126998529E-2</v>
      </c>
      <c r="R437">
        <v>0.80655283576274961</v>
      </c>
      <c r="S437">
        <v>0.41337370561721287</v>
      </c>
      <c r="T437">
        <v>0.86743304910834951</v>
      </c>
      <c r="U437">
        <v>0.96443382435208669</v>
      </c>
    </row>
    <row r="438" spans="1:21" x14ac:dyDescent="0.25">
      <c r="A438">
        <v>436</v>
      </c>
      <c r="B438">
        <v>0.61475799206102177</v>
      </c>
      <c r="C438">
        <v>0.33731511601629283</v>
      </c>
      <c r="D438">
        <v>0.5371650491920088</v>
      </c>
      <c r="E438">
        <v>0.62108976652540981</v>
      </c>
      <c r="F438">
        <v>0.44832441154195912</v>
      </c>
      <c r="G438">
        <v>0.50021615186168589</v>
      </c>
      <c r="H438">
        <v>0.27492654663101357</v>
      </c>
      <c r="I438">
        <v>0.33093249488897403</v>
      </c>
      <c r="J438">
        <v>0.91036311074110987</v>
      </c>
      <c r="K438">
        <v>0.83905342877815348</v>
      </c>
      <c r="L438">
        <v>0.26424939993965246</v>
      </c>
      <c r="M438">
        <v>0.61116875500187362</v>
      </c>
      <c r="N438">
        <v>0.8868609433041641</v>
      </c>
      <c r="O438">
        <v>0.25785973819778807</v>
      </c>
      <c r="P438">
        <v>0.59980911893992084</v>
      </c>
      <c r="Q438">
        <v>0.65600174038042436</v>
      </c>
      <c r="R438">
        <v>0.99083567920734628</v>
      </c>
      <c r="S438">
        <v>0.75481967019425888</v>
      </c>
      <c r="T438">
        <v>0.31816739558118967</v>
      </c>
      <c r="U438">
        <v>0.66472705903603746</v>
      </c>
    </row>
    <row r="439" spans="1:21" x14ac:dyDescent="0.25">
      <c r="A439">
        <v>437</v>
      </c>
      <c r="B439">
        <v>0.1640022695389225</v>
      </c>
      <c r="C439">
        <v>0.89014806188781859</v>
      </c>
      <c r="D439">
        <v>0.96282398621130394</v>
      </c>
      <c r="E439">
        <v>0.86262443701536951</v>
      </c>
      <c r="F439">
        <v>0.56122595520905549</v>
      </c>
      <c r="G439">
        <v>0.827699182029487</v>
      </c>
      <c r="H439">
        <v>0.7777062115851745</v>
      </c>
      <c r="I439">
        <v>0.22979445631049034</v>
      </c>
      <c r="J439">
        <v>0.78354103712532153</v>
      </c>
      <c r="K439">
        <v>8.4043933035020224E-2</v>
      </c>
      <c r="L439">
        <v>1.9599857841527957E-2</v>
      </c>
      <c r="M439">
        <v>0.39724338170312512</v>
      </c>
      <c r="N439">
        <v>0.48064006310307184</v>
      </c>
      <c r="O439">
        <v>0.6570469666180685</v>
      </c>
      <c r="P439">
        <v>8.1164258512180787E-2</v>
      </c>
      <c r="Q439">
        <v>0.19243510329974578</v>
      </c>
      <c r="R439">
        <v>0.51433178622331122</v>
      </c>
      <c r="S439">
        <v>0.60968839947415443</v>
      </c>
      <c r="T439">
        <v>0.89940419984831821</v>
      </c>
      <c r="U439">
        <v>6.3039741588877263E-2</v>
      </c>
    </row>
    <row r="440" spans="1:21" x14ac:dyDescent="0.25">
      <c r="A440">
        <v>438</v>
      </c>
      <c r="B440">
        <v>0.57657996451444138</v>
      </c>
      <c r="C440">
        <v>0.3858073477112951</v>
      </c>
      <c r="D440">
        <v>0.93940934740723048</v>
      </c>
      <c r="E440">
        <v>0.14907692088366797</v>
      </c>
      <c r="F440">
        <v>0.34207866043705709</v>
      </c>
      <c r="G440">
        <v>0.119353135140714</v>
      </c>
      <c r="H440">
        <v>0.34013619233602022</v>
      </c>
      <c r="I440">
        <v>0.94554462139662321</v>
      </c>
      <c r="J440">
        <v>7.3977780736591781E-2</v>
      </c>
      <c r="K440">
        <v>0.76556400964446425</v>
      </c>
      <c r="L440">
        <v>0.55432883238107178</v>
      </c>
      <c r="M440">
        <v>0.43812707212198521</v>
      </c>
      <c r="N440">
        <v>0.32427407356056026</v>
      </c>
      <c r="O440">
        <v>0.59033255885269664</v>
      </c>
      <c r="P440">
        <v>0.6009940399268916</v>
      </c>
      <c r="Q440">
        <v>0.4612018902569579</v>
      </c>
      <c r="R440">
        <v>0.34097810664592054</v>
      </c>
      <c r="S440">
        <v>0.6809690633166614</v>
      </c>
      <c r="T440">
        <v>0.85315542800119548</v>
      </c>
      <c r="U440">
        <v>0.18075368463900121</v>
      </c>
    </row>
    <row r="441" spans="1:21" x14ac:dyDescent="0.25">
      <c r="A441">
        <v>439</v>
      </c>
      <c r="B441">
        <v>0.13422089642446977</v>
      </c>
      <c r="C441">
        <v>0.86338150684268733</v>
      </c>
      <c r="D441">
        <v>0.55681050006187682</v>
      </c>
      <c r="E441">
        <v>0.4805351718813955</v>
      </c>
      <c r="F441">
        <v>0.23754851111036768</v>
      </c>
      <c r="G441">
        <v>0.16209036301534963</v>
      </c>
      <c r="H441">
        <v>0.27923761655954227</v>
      </c>
      <c r="I441">
        <v>2.0605891802049747E-2</v>
      </c>
      <c r="J441">
        <v>0.60560476955924791</v>
      </c>
      <c r="K441">
        <v>0.68990868638975966</v>
      </c>
      <c r="L441">
        <v>0.38054293263675754</v>
      </c>
      <c r="M441">
        <v>2.1938398778339696E-2</v>
      </c>
      <c r="N441">
        <v>0.89475096451027358</v>
      </c>
      <c r="O441">
        <v>1.268389372896972E-2</v>
      </c>
      <c r="P441">
        <v>7.7077952265742766E-3</v>
      </c>
      <c r="Q441">
        <v>0.90853281702643351</v>
      </c>
      <c r="R441">
        <v>0.71856765698644409</v>
      </c>
      <c r="S441">
        <v>0.63522450947669551</v>
      </c>
      <c r="T441">
        <v>0.37443807119648409</v>
      </c>
      <c r="U441">
        <v>0.73747617710407276</v>
      </c>
    </row>
    <row r="442" spans="1:21" x14ac:dyDescent="0.25">
      <c r="A442">
        <v>440</v>
      </c>
      <c r="B442">
        <v>0.10763392612757383</v>
      </c>
      <c r="C442">
        <v>0.87659238482561452</v>
      </c>
      <c r="D442">
        <v>0.69664009462485676</v>
      </c>
      <c r="E442">
        <v>0.20451321990656268</v>
      </c>
      <c r="F442">
        <v>0.865730410691671</v>
      </c>
      <c r="G442">
        <v>0.28673169630623363</v>
      </c>
      <c r="H442">
        <v>0.65489130397581108</v>
      </c>
      <c r="I442">
        <v>0.82591336839538276</v>
      </c>
      <c r="J442">
        <v>0.35540732564045108</v>
      </c>
      <c r="K442">
        <v>0.88819988392296789</v>
      </c>
      <c r="L442">
        <v>0.61793028908867242</v>
      </c>
      <c r="M442">
        <v>0.19714460249813204</v>
      </c>
      <c r="N442">
        <v>3.1029083887564646E-2</v>
      </c>
      <c r="O442">
        <v>0.9825257726779546</v>
      </c>
      <c r="P442">
        <v>0.86989127995475646</v>
      </c>
      <c r="Q442">
        <v>0.90128971492237397</v>
      </c>
      <c r="R442">
        <v>0.26699625413224792</v>
      </c>
      <c r="S442">
        <v>0.77905461381517327</v>
      </c>
      <c r="T442">
        <v>0.93536036093948161</v>
      </c>
      <c r="U442">
        <v>0.22684370676797183</v>
      </c>
    </row>
    <row r="443" spans="1:21" x14ac:dyDescent="0.25">
      <c r="A443">
        <v>441</v>
      </c>
      <c r="B443">
        <v>0.51545976277922123</v>
      </c>
      <c r="C443">
        <v>0.62053424015093461</v>
      </c>
      <c r="D443">
        <v>0.89650105348214826</v>
      </c>
      <c r="E443">
        <v>0.26286780126004849</v>
      </c>
      <c r="F443">
        <v>0.83609710696941164</v>
      </c>
      <c r="G443">
        <v>0.57234561178729848</v>
      </c>
      <c r="H443">
        <v>0.63481986165670201</v>
      </c>
      <c r="I443">
        <v>0.42243792668530578</v>
      </c>
      <c r="J443">
        <v>0.97543512991436909</v>
      </c>
      <c r="K443">
        <v>0.97528885318607461</v>
      </c>
      <c r="L443">
        <v>0.51495090085161843</v>
      </c>
      <c r="M443">
        <v>0.51943545443634775</v>
      </c>
      <c r="N443">
        <v>0.93633484050353566</v>
      </c>
      <c r="O443">
        <v>0.53220187661970364</v>
      </c>
      <c r="P443">
        <v>9.026189468410073E-2</v>
      </c>
      <c r="Q443">
        <v>0.58741839681842412</v>
      </c>
      <c r="R443">
        <v>0.59003162295487965</v>
      </c>
      <c r="S443">
        <v>0.49200311116714102</v>
      </c>
      <c r="T443">
        <v>0.35661388510285263</v>
      </c>
      <c r="U443">
        <v>0.41027962399813722</v>
      </c>
    </row>
    <row r="444" spans="1:21" x14ac:dyDescent="0.25">
      <c r="A444">
        <v>442</v>
      </c>
      <c r="B444">
        <v>0.20821151716522657</v>
      </c>
      <c r="C444">
        <v>0.60785436280947835</v>
      </c>
      <c r="D444">
        <v>0.42800923515829203</v>
      </c>
      <c r="E444">
        <v>0.94131444373446027</v>
      </c>
      <c r="F444">
        <v>0.99365178053500114</v>
      </c>
      <c r="G444">
        <v>0.60319994377634956</v>
      </c>
      <c r="H444">
        <v>0.18662245179958248</v>
      </c>
      <c r="I444">
        <v>0.66463217970320043</v>
      </c>
      <c r="J444">
        <v>1.5089188927009722E-2</v>
      </c>
      <c r="K444">
        <v>0.98211688304046785</v>
      </c>
      <c r="L444">
        <v>0.63438309129175874</v>
      </c>
      <c r="M444">
        <v>0.14264050611883805</v>
      </c>
      <c r="N444">
        <v>0.97514903540871445</v>
      </c>
      <c r="O444">
        <v>0.55652860422772044</v>
      </c>
      <c r="P444">
        <v>0.64812838957401042</v>
      </c>
      <c r="Q444">
        <v>0.29482976716168863</v>
      </c>
      <c r="R444">
        <v>0.38021044716329888</v>
      </c>
      <c r="S444">
        <v>0.58209061941338658</v>
      </c>
      <c r="T444">
        <v>0.64556095574485584</v>
      </c>
      <c r="U444">
        <v>0.84105770491715326</v>
      </c>
    </row>
    <row r="445" spans="1:21" x14ac:dyDescent="0.25">
      <c r="A445">
        <v>443</v>
      </c>
      <c r="B445">
        <v>4.7198609479727205E-2</v>
      </c>
      <c r="C445">
        <v>0.46890361317243467</v>
      </c>
      <c r="D445">
        <v>0.40917067746551705</v>
      </c>
      <c r="E445">
        <v>0.47626884570318029</v>
      </c>
      <c r="F445">
        <v>0.75868882405441029</v>
      </c>
      <c r="G445">
        <v>0.64704876681777623</v>
      </c>
      <c r="H445">
        <v>0.15501347863502524</v>
      </c>
      <c r="I445">
        <v>8.8755272949561537E-2</v>
      </c>
      <c r="J445">
        <v>0.20751434215971543</v>
      </c>
      <c r="K445">
        <v>0.51973165782266051</v>
      </c>
      <c r="L445">
        <v>0.7580010167850384</v>
      </c>
      <c r="M445">
        <v>0.62362573313634861</v>
      </c>
      <c r="N445">
        <v>0.19988422451043353</v>
      </c>
      <c r="O445">
        <v>5.0876464868525595E-2</v>
      </c>
      <c r="P445">
        <v>0.79970963934676575</v>
      </c>
      <c r="Q445">
        <v>0.61844526471085115</v>
      </c>
      <c r="R445">
        <v>0.46426250618009579</v>
      </c>
      <c r="S445">
        <v>0.55004421161907602</v>
      </c>
      <c r="T445">
        <v>0.388539980150024</v>
      </c>
      <c r="U445">
        <v>0.40209106120664639</v>
      </c>
    </row>
    <row r="446" spans="1:21" x14ac:dyDescent="0.25">
      <c r="A446">
        <v>444</v>
      </c>
      <c r="B446">
        <v>0.86141286659439009</v>
      </c>
      <c r="C446">
        <v>0.63381883285794416</v>
      </c>
      <c r="D446">
        <v>0.60808934878577547</v>
      </c>
      <c r="E446">
        <v>0.89403162719772755</v>
      </c>
      <c r="F446">
        <v>7.666493918020012E-2</v>
      </c>
      <c r="G446">
        <v>0.69059665352162991</v>
      </c>
      <c r="H446">
        <v>0.33175732770894584</v>
      </c>
      <c r="I446">
        <v>0.12863287713904725</v>
      </c>
      <c r="J446">
        <v>0.46870153443755225</v>
      </c>
      <c r="K446">
        <v>0.42414044108272564</v>
      </c>
      <c r="L446">
        <v>0.11259405313990722</v>
      </c>
      <c r="M446">
        <v>0.83245914097349338</v>
      </c>
      <c r="N446">
        <v>0.57415626520007557</v>
      </c>
      <c r="O446">
        <v>0.39066651959377441</v>
      </c>
      <c r="P446">
        <v>0.4595634603873846</v>
      </c>
      <c r="Q446">
        <v>0.438430454778173</v>
      </c>
      <c r="R446">
        <v>8.9586337296108987E-2</v>
      </c>
      <c r="S446">
        <v>0.50432190405421817</v>
      </c>
      <c r="T446">
        <v>0.77911231656845814</v>
      </c>
      <c r="U446">
        <v>0.88332571031645957</v>
      </c>
    </row>
    <row r="447" spans="1:21" x14ac:dyDescent="0.25">
      <c r="A447">
        <v>445</v>
      </c>
      <c r="B447">
        <v>0.53266748619094884</v>
      </c>
      <c r="C447">
        <v>0.40326406080374455</v>
      </c>
      <c r="D447">
        <v>0.84287630004445435</v>
      </c>
      <c r="E447">
        <v>0.92349271315730275</v>
      </c>
      <c r="F447">
        <v>7.5141996910054409E-2</v>
      </c>
      <c r="G447">
        <v>0.92875199489908455</v>
      </c>
      <c r="H447">
        <v>0.31692902780590071</v>
      </c>
      <c r="I447">
        <v>0.81374898301958565</v>
      </c>
      <c r="J447">
        <v>1.0339304326803855E-2</v>
      </c>
      <c r="K447">
        <v>0.1770688974482626</v>
      </c>
      <c r="L447">
        <v>0.2691408733901941</v>
      </c>
      <c r="M447">
        <v>0.60142292146400367</v>
      </c>
      <c r="N447">
        <v>0.55064989425820787</v>
      </c>
      <c r="O447">
        <v>0.41906396994974315</v>
      </c>
      <c r="P447">
        <v>0.54137859577216307</v>
      </c>
      <c r="Q447">
        <v>0.30582517845449564</v>
      </c>
      <c r="R447">
        <v>0.26100468460507642</v>
      </c>
      <c r="S447">
        <v>0.43352181382478783</v>
      </c>
      <c r="T447">
        <v>0.63227244013649297</v>
      </c>
      <c r="U447">
        <v>0.74671477725893975</v>
      </c>
    </row>
    <row r="448" spans="1:21" x14ac:dyDescent="0.25">
      <c r="A448">
        <v>446</v>
      </c>
      <c r="B448">
        <v>0.73040848848207629</v>
      </c>
      <c r="C448">
        <v>0.38605918110242943</v>
      </c>
      <c r="D448">
        <v>0.7695304978886135</v>
      </c>
      <c r="E448">
        <v>0.46924491561606652</v>
      </c>
      <c r="F448">
        <v>0.54596916548458951</v>
      </c>
      <c r="G448">
        <v>0.3461890373583465</v>
      </c>
      <c r="H448">
        <v>0.41823145218044222</v>
      </c>
      <c r="I448">
        <v>0.48380067005043026</v>
      </c>
      <c r="J448">
        <v>5.3078322404003009E-2</v>
      </c>
      <c r="K448">
        <v>0.48368234789145159</v>
      </c>
      <c r="L448">
        <v>0.92317933534783014</v>
      </c>
      <c r="M448">
        <v>0.51647376999035166</v>
      </c>
      <c r="N448">
        <v>0.28436982461043847</v>
      </c>
      <c r="O448">
        <v>3.3540511054281907E-2</v>
      </c>
      <c r="P448">
        <v>0.39904364378790813</v>
      </c>
      <c r="Q448">
        <v>0.16763359632027353</v>
      </c>
      <c r="R448">
        <v>8.005990472821356E-2</v>
      </c>
      <c r="S448">
        <v>0.23631234095331277</v>
      </c>
      <c r="T448">
        <v>0.43447139874667529</v>
      </c>
      <c r="U448">
        <v>0.87735740675612628</v>
      </c>
    </row>
    <row r="449" spans="1:21" x14ac:dyDescent="0.25">
      <c r="A449">
        <v>447</v>
      </c>
      <c r="B449">
        <v>0.11874221440270505</v>
      </c>
      <c r="C449">
        <v>0.90756898536249497</v>
      </c>
      <c r="D449">
        <v>0.29412282854495686</v>
      </c>
      <c r="E449">
        <v>0.64965668547875666</v>
      </c>
      <c r="F449">
        <v>0.65718227603861612</v>
      </c>
      <c r="G449">
        <v>0.69060774047309748</v>
      </c>
      <c r="H449">
        <v>2.6250078820228673E-2</v>
      </c>
      <c r="I449">
        <v>3.7179123395360669E-2</v>
      </c>
      <c r="J449">
        <v>0.70934442115459939</v>
      </c>
      <c r="K449">
        <v>0.84137681876234605</v>
      </c>
      <c r="L449">
        <v>7.7439348632802663E-2</v>
      </c>
      <c r="M449">
        <v>0.89456816045573895</v>
      </c>
      <c r="N449">
        <v>2.4525098535331358E-2</v>
      </c>
      <c r="O449">
        <v>0.76349217619049359</v>
      </c>
      <c r="P449">
        <v>0.21554504744786573</v>
      </c>
      <c r="Q449">
        <v>0.98812757192742229</v>
      </c>
      <c r="R449">
        <v>0.56583505796324829</v>
      </c>
      <c r="S449">
        <v>0.26172425142557287</v>
      </c>
      <c r="T449">
        <v>0.9310232578492228</v>
      </c>
      <c r="U449">
        <v>0.25365582443311041</v>
      </c>
    </row>
    <row r="450" spans="1:21" x14ac:dyDescent="0.25">
      <c r="A450">
        <v>448</v>
      </c>
      <c r="B450">
        <v>4.165217380409203E-3</v>
      </c>
      <c r="C450">
        <v>0.45118001371927452</v>
      </c>
      <c r="D450">
        <v>0.61840954301447426</v>
      </c>
      <c r="E450">
        <v>0.31394422014474532</v>
      </c>
      <c r="F450">
        <v>0.37790007254776126</v>
      </c>
      <c r="G450">
        <v>0.43996925197728154</v>
      </c>
      <c r="H450">
        <v>0.95474270139828521</v>
      </c>
      <c r="I450">
        <v>4.1526252153371246E-2</v>
      </c>
      <c r="J450">
        <v>0.87848413511386703</v>
      </c>
      <c r="K450">
        <v>0.41546602139340116</v>
      </c>
      <c r="L450">
        <v>0.95934283351233551</v>
      </c>
      <c r="M450">
        <v>0.59463216274150366</v>
      </c>
      <c r="N450">
        <v>0.54330538929433736</v>
      </c>
      <c r="O450">
        <v>0.84908486904767</v>
      </c>
      <c r="P450">
        <v>0.94215432325051518</v>
      </c>
      <c r="Q450">
        <v>0.22928355926506172</v>
      </c>
      <c r="R450">
        <v>0.49461850641419969</v>
      </c>
      <c r="S450">
        <v>0.8332475935643826</v>
      </c>
      <c r="T450">
        <v>2.7768213623988736E-2</v>
      </c>
      <c r="U450">
        <v>0.47287765652624403</v>
      </c>
    </row>
    <row r="451" spans="1:21" x14ac:dyDescent="0.25">
      <c r="A451">
        <v>449</v>
      </c>
      <c r="B451">
        <v>0.22430798287336007</v>
      </c>
      <c r="C451">
        <v>0.29312721983592027</v>
      </c>
      <c r="D451">
        <v>0.39501888147469622</v>
      </c>
      <c r="E451">
        <v>0.26646840785485981</v>
      </c>
      <c r="F451">
        <v>0.54210688812306174</v>
      </c>
      <c r="G451">
        <v>0.49212316843741544</v>
      </c>
      <c r="H451">
        <v>0.94656965501266033</v>
      </c>
      <c r="I451">
        <v>0.76389400040578437</v>
      </c>
      <c r="J451">
        <v>0.84647068882312393</v>
      </c>
      <c r="K451">
        <v>0.68250098967301387</v>
      </c>
      <c r="L451">
        <v>0.69340546509361189</v>
      </c>
      <c r="M451">
        <v>0.84678442637420237</v>
      </c>
      <c r="N451">
        <v>0.84880378683003088</v>
      </c>
      <c r="O451">
        <v>0.98156201937164766</v>
      </c>
      <c r="P451">
        <v>0.53307256858826269</v>
      </c>
      <c r="Q451">
        <v>0.64840884853947633</v>
      </c>
      <c r="R451">
        <v>0.51507913559450458</v>
      </c>
      <c r="S451">
        <v>2.1751358164592283E-2</v>
      </c>
      <c r="T451">
        <v>0.76769082636038255</v>
      </c>
      <c r="U451">
        <v>0.44272363088694422</v>
      </c>
    </row>
    <row r="452" spans="1:21" x14ac:dyDescent="0.25">
      <c r="A452">
        <v>450</v>
      </c>
      <c r="B452">
        <v>0.49183933105524691</v>
      </c>
      <c r="C452">
        <v>0.48759748659485336</v>
      </c>
      <c r="D452">
        <v>0.36891563287280427</v>
      </c>
      <c r="E452">
        <v>7.4450065636090024E-2</v>
      </c>
      <c r="F452">
        <v>2.419798196585532E-2</v>
      </c>
      <c r="G452">
        <v>0.24711611928170818</v>
      </c>
      <c r="H452">
        <v>0.94464501141838864</v>
      </c>
      <c r="I452">
        <v>0.10499341108214377</v>
      </c>
      <c r="J452">
        <v>0.26815428802492569</v>
      </c>
      <c r="K452">
        <v>0.67544296961759653</v>
      </c>
      <c r="L452">
        <v>0.38975164492528958</v>
      </c>
      <c r="M452">
        <v>0.13819592277923398</v>
      </c>
      <c r="N452">
        <v>0.93232058092349246</v>
      </c>
      <c r="O452">
        <v>0.55366253430064694</v>
      </c>
      <c r="P452">
        <v>0.7328127288657369</v>
      </c>
      <c r="Q452">
        <v>0.52246055103132694</v>
      </c>
      <c r="R452">
        <v>0.6874674469441926</v>
      </c>
      <c r="S452">
        <v>0.53514520047703051</v>
      </c>
      <c r="T452">
        <v>0.72319226342489218</v>
      </c>
      <c r="U452">
        <v>0.96650923216487805</v>
      </c>
    </row>
    <row r="453" spans="1:21" x14ac:dyDescent="0.25">
      <c r="A453">
        <v>451</v>
      </c>
      <c r="B453">
        <v>0.76723306023040294</v>
      </c>
      <c r="C453">
        <v>0.80043814017169801</v>
      </c>
      <c r="D453">
        <v>0.75291424398800144</v>
      </c>
      <c r="E453">
        <v>0.24524128923969712</v>
      </c>
      <c r="F453">
        <v>0.43944445106334773</v>
      </c>
      <c r="G453">
        <v>0.38734166459339381</v>
      </c>
      <c r="H453">
        <v>0.77951387197369559</v>
      </c>
      <c r="I453">
        <v>0.31159435585965944</v>
      </c>
      <c r="J453">
        <v>0.96734419613128231</v>
      </c>
      <c r="K453">
        <v>6.2994047676937948E-2</v>
      </c>
      <c r="L453">
        <v>0.97541307826502432</v>
      </c>
      <c r="M453">
        <v>0.95121998471529534</v>
      </c>
      <c r="N453">
        <v>0.61076958107885559</v>
      </c>
      <c r="O453">
        <v>0.42938463967039775</v>
      </c>
      <c r="P453">
        <v>0.20836015410383535</v>
      </c>
      <c r="Q453">
        <v>0.99855248650135975</v>
      </c>
      <c r="R453">
        <v>0.48605978311596498</v>
      </c>
      <c r="S453">
        <v>0.32378053468139334</v>
      </c>
      <c r="T453">
        <v>0.60389962526239849</v>
      </c>
      <c r="U453">
        <v>0.97319101880596026</v>
      </c>
    </row>
    <row r="454" spans="1:21" x14ac:dyDescent="0.25">
      <c r="A454">
        <v>452</v>
      </c>
      <c r="B454">
        <v>0.38314377424652246</v>
      </c>
      <c r="C454">
        <v>0.37615857762516947</v>
      </c>
      <c r="D454">
        <v>0.73749756523453347</v>
      </c>
      <c r="E454">
        <v>3.5645677980581603E-2</v>
      </c>
      <c r="F454">
        <v>0.45817710462933725</v>
      </c>
      <c r="G454">
        <v>0.85522004141876318</v>
      </c>
      <c r="H454">
        <v>0.25864497377801587</v>
      </c>
      <c r="I454">
        <v>0.13185998325525095</v>
      </c>
      <c r="J454">
        <v>0.82920900430587086</v>
      </c>
      <c r="K454">
        <v>0.6136725973683459</v>
      </c>
      <c r="L454">
        <v>0.17372309084202797</v>
      </c>
      <c r="M454">
        <v>0.59226709272820366</v>
      </c>
      <c r="N454">
        <v>0.94535650348997913</v>
      </c>
      <c r="O454">
        <v>0.47125122030380084</v>
      </c>
      <c r="P454">
        <v>0.14872819329416664</v>
      </c>
      <c r="Q454">
        <v>0.58449496986195548</v>
      </c>
      <c r="R454">
        <v>0.10475241857239648</v>
      </c>
      <c r="S454">
        <v>0.75545956786720936</v>
      </c>
      <c r="T454">
        <v>0.38139270282947385</v>
      </c>
      <c r="U454">
        <v>0.30030716117259804</v>
      </c>
    </row>
    <row r="455" spans="1:21" x14ac:dyDescent="0.25">
      <c r="A455">
        <v>453</v>
      </c>
      <c r="B455">
        <v>0.99708257047864368</v>
      </c>
      <c r="C455">
        <v>0.91333930734425017</v>
      </c>
      <c r="D455">
        <v>0.13327921517314945</v>
      </c>
      <c r="E455">
        <v>0.17907340619287959</v>
      </c>
      <c r="F455">
        <v>0.75915608279077063</v>
      </c>
      <c r="G455">
        <v>0.44918394422978847</v>
      </c>
      <c r="H455">
        <v>1.0350941555850923E-2</v>
      </c>
      <c r="I455">
        <v>0.91653464307244148</v>
      </c>
      <c r="J455">
        <v>0.59942344341916187</v>
      </c>
      <c r="K455">
        <v>0.7616790645917666</v>
      </c>
      <c r="L455">
        <v>0.86338107319642621</v>
      </c>
      <c r="M455">
        <v>0.10457297568434232</v>
      </c>
      <c r="N455">
        <v>1.385030997642378E-2</v>
      </c>
      <c r="O455">
        <v>0.53586583882824179</v>
      </c>
      <c r="P455">
        <v>0.35027389552616128</v>
      </c>
      <c r="Q455">
        <v>4.4667969264217788E-2</v>
      </c>
      <c r="R455">
        <v>0.4988948857179345</v>
      </c>
      <c r="S455">
        <v>0.27960236781842074</v>
      </c>
      <c r="T455">
        <v>0.11750196074222963</v>
      </c>
      <c r="U455">
        <v>0.23323403673186771</v>
      </c>
    </row>
    <row r="456" spans="1:21" x14ac:dyDescent="0.25">
      <c r="A456">
        <v>454</v>
      </c>
      <c r="B456">
        <v>5.2740586247348453E-2</v>
      </c>
      <c r="C456">
        <v>0.53194217479578043</v>
      </c>
      <c r="D456">
        <v>0.37558414594501599</v>
      </c>
      <c r="E456">
        <v>9.7069879108335755E-2</v>
      </c>
      <c r="F456">
        <v>0.7967635827126307</v>
      </c>
      <c r="G456">
        <v>0.62975503127520494</v>
      </c>
      <c r="H456">
        <v>0.63140778742972881</v>
      </c>
      <c r="I456">
        <v>4.978515493222968E-2</v>
      </c>
      <c r="J456">
        <v>0.39676399122399575</v>
      </c>
      <c r="K456">
        <v>0.32094664566236197</v>
      </c>
      <c r="L456">
        <v>1.3702743265424644E-2</v>
      </c>
      <c r="M456">
        <v>0.62312375413896337</v>
      </c>
      <c r="N456">
        <v>0.98849379049570052</v>
      </c>
      <c r="O456">
        <v>0.24143008458376602</v>
      </c>
      <c r="P456">
        <v>0.42232123820489509</v>
      </c>
      <c r="Q456">
        <v>0.17434644822634837</v>
      </c>
      <c r="R456">
        <v>0.89737280068775038</v>
      </c>
      <c r="S456">
        <v>0.72283339356213738</v>
      </c>
      <c r="T456">
        <v>0.92839801996819227</v>
      </c>
      <c r="U456">
        <v>0.55527661909476755</v>
      </c>
    </row>
    <row r="457" spans="1:21" x14ac:dyDescent="0.25">
      <c r="A457">
        <v>455</v>
      </c>
      <c r="B457">
        <v>0.98414634086489716</v>
      </c>
      <c r="C457">
        <v>0.52319598300908465</v>
      </c>
      <c r="D457">
        <v>1.3836817411486457E-2</v>
      </c>
      <c r="E457">
        <v>0.73915404381747507</v>
      </c>
      <c r="F457">
        <v>0.47064399290060521</v>
      </c>
      <c r="G457">
        <v>0.28287480562475831</v>
      </c>
      <c r="H457">
        <v>0.17640237492778077</v>
      </c>
      <c r="I457">
        <v>6.015844324860975E-2</v>
      </c>
      <c r="J457">
        <v>0.42913648924831627</v>
      </c>
      <c r="K457">
        <v>0.29123175144033842</v>
      </c>
      <c r="L457">
        <v>0.56322570220153612</v>
      </c>
      <c r="M457">
        <v>0.9314552003080987</v>
      </c>
      <c r="N457">
        <v>0.14676756011883629</v>
      </c>
      <c r="O457">
        <v>0.37634524459693441</v>
      </c>
      <c r="P457">
        <v>0.60393369740798786</v>
      </c>
      <c r="Q457">
        <v>0.93888235433728173</v>
      </c>
      <c r="R457">
        <v>0.71305205985033049</v>
      </c>
      <c r="S457">
        <v>0.39200975234599866</v>
      </c>
      <c r="T457">
        <v>0.93159311083597451</v>
      </c>
      <c r="U457">
        <v>0.30508560056338752</v>
      </c>
    </row>
    <row r="458" spans="1:21" x14ac:dyDescent="0.25">
      <c r="A458">
        <v>456</v>
      </c>
      <c r="B458">
        <v>0.31735549381408701</v>
      </c>
      <c r="C458">
        <v>0.14348550747153821</v>
      </c>
      <c r="D458">
        <v>0.5194308189292558</v>
      </c>
      <c r="E458">
        <v>5.1125711927685558E-2</v>
      </c>
      <c r="F458">
        <v>0.43218303436906114</v>
      </c>
      <c r="G458">
        <v>0.55534418340888125</v>
      </c>
      <c r="H458">
        <v>0.94472398043008732</v>
      </c>
      <c r="I458">
        <v>0.16527159772790068</v>
      </c>
      <c r="J458">
        <v>0.15276027323436558</v>
      </c>
      <c r="K458">
        <v>0.98493643094315586</v>
      </c>
      <c r="L458">
        <v>0.62606463725584938</v>
      </c>
      <c r="M458">
        <v>0.98010472095642331</v>
      </c>
      <c r="N458">
        <v>0.91955275813419313</v>
      </c>
      <c r="O458">
        <v>0.12638181874135945</v>
      </c>
      <c r="P458">
        <v>0.69480496934722535</v>
      </c>
      <c r="Q458">
        <v>0.78121729428336928</v>
      </c>
      <c r="R458">
        <v>0.75019596296758206</v>
      </c>
      <c r="S458">
        <v>0.11142436528748068</v>
      </c>
      <c r="T458">
        <v>0.7472032691187418</v>
      </c>
      <c r="U458">
        <v>0.26701720048775579</v>
      </c>
    </row>
    <row r="459" spans="1:21" x14ac:dyDescent="0.25">
      <c r="A459">
        <v>457</v>
      </c>
      <c r="B459">
        <v>0.80533485950867423</v>
      </c>
      <c r="C459">
        <v>0.43213405079607092</v>
      </c>
      <c r="D459">
        <v>0.16043222518858968</v>
      </c>
      <c r="E459">
        <v>0.5016443014198666</v>
      </c>
      <c r="F459">
        <v>0.42569940850436527</v>
      </c>
      <c r="G459">
        <v>0.38683474865038736</v>
      </c>
      <c r="H459">
        <v>0.99284262383880328</v>
      </c>
      <c r="I459">
        <v>0.16495009729690224</v>
      </c>
      <c r="J459">
        <v>0.66026214920986348</v>
      </c>
      <c r="K459">
        <v>5.3502906747837642E-4</v>
      </c>
      <c r="L459">
        <v>0.10663161493765316</v>
      </c>
      <c r="M459">
        <v>0.90239898954913667</v>
      </c>
      <c r="N459">
        <v>0.54217488738178599</v>
      </c>
      <c r="O459">
        <v>0.61378915046975102</v>
      </c>
      <c r="P459">
        <v>1.6205919825262871E-2</v>
      </c>
      <c r="Q459">
        <v>0.76286252528396603</v>
      </c>
      <c r="R459">
        <v>6.3213351464854739E-2</v>
      </c>
      <c r="S459">
        <v>0.41692740898790714</v>
      </c>
      <c r="T459">
        <v>0.34759477880780243</v>
      </c>
      <c r="U459">
        <v>0.58380777163452424</v>
      </c>
    </row>
    <row r="460" spans="1:21" x14ac:dyDescent="0.25">
      <c r="A460">
        <v>458</v>
      </c>
      <c r="B460">
        <v>0.14929323644119763</v>
      </c>
      <c r="C460">
        <v>0.56535170072830976</v>
      </c>
      <c r="D460">
        <v>8.5386267025935325E-3</v>
      </c>
      <c r="E460">
        <v>0.67614435701087183</v>
      </c>
      <c r="F460">
        <v>0.85413394634941087</v>
      </c>
      <c r="G460">
        <v>0.53220716722617767</v>
      </c>
      <c r="H460">
        <v>0.91498924625271716</v>
      </c>
      <c r="I460">
        <v>0.63434034407397255</v>
      </c>
      <c r="J460">
        <v>0.4877100348876886</v>
      </c>
      <c r="K460">
        <v>0.15293785093206624</v>
      </c>
      <c r="L460">
        <v>0.91068879171191974</v>
      </c>
      <c r="M460">
        <v>0.86984187492404175</v>
      </c>
      <c r="N460">
        <v>0.67843021375495272</v>
      </c>
      <c r="O460">
        <v>0.71737852553774473</v>
      </c>
      <c r="P460">
        <v>0.65453150704235874</v>
      </c>
      <c r="Q460">
        <v>0.31411199827096947</v>
      </c>
      <c r="R460">
        <v>0.62568376756373123</v>
      </c>
      <c r="S460">
        <v>0.21835562452363355</v>
      </c>
      <c r="T460">
        <v>0.55709008621532963</v>
      </c>
      <c r="U460">
        <v>0.51725245312253976</v>
      </c>
    </row>
    <row r="461" spans="1:21" x14ac:dyDescent="0.25">
      <c r="A461">
        <v>459</v>
      </c>
      <c r="B461">
        <v>0.40513299805374836</v>
      </c>
      <c r="C461">
        <v>0.3239163069271247</v>
      </c>
      <c r="D461">
        <v>0.22099752208764212</v>
      </c>
      <c r="E461">
        <v>0.23622985621279113</v>
      </c>
      <c r="F461">
        <v>0.40262314954566003</v>
      </c>
      <c r="G461">
        <v>0.84125569204103545</v>
      </c>
      <c r="H461">
        <v>0.2064998296107543</v>
      </c>
      <c r="I461">
        <v>0.72260243647209954</v>
      </c>
      <c r="J461">
        <v>0.79836712333861426</v>
      </c>
      <c r="K461">
        <v>0.46418017227724206</v>
      </c>
      <c r="L461">
        <v>0.54331533536171261</v>
      </c>
      <c r="M461">
        <v>0.88503971600567244</v>
      </c>
      <c r="N461">
        <v>0.58844142006666944</v>
      </c>
      <c r="O461">
        <v>0.76830622468297172</v>
      </c>
      <c r="P461">
        <v>0.94120675184453884</v>
      </c>
      <c r="Q461">
        <v>0.64634735267322441</v>
      </c>
      <c r="R461">
        <v>0.82879553323797728</v>
      </c>
      <c r="S461">
        <v>0.17362030158211272</v>
      </c>
      <c r="T461">
        <v>0.89263337853492253</v>
      </c>
      <c r="U461">
        <v>0.19985417796709282</v>
      </c>
    </row>
    <row r="462" spans="1:21" x14ac:dyDescent="0.25">
      <c r="A462">
        <v>460</v>
      </c>
      <c r="B462">
        <v>0.48552699056632331</v>
      </c>
      <c r="C462">
        <v>0.41292191699619618</v>
      </c>
      <c r="D462">
        <v>0.6548853442458622</v>
      </c>
      <c r="E462">
        <v>0.32431639293604841</v>
      </c>
      <c r="F462">
        <v>0.73577734892775681</v>
      </c>
      <c r="G462">
        <v>6.3602793007524028E-2</v>
      </c>
      <c r="H462">
        <v>0.73871937764445339</v>
      </c>
      <c r="I462">
        <v>0.64737188211874841</v>
      </c>
      <c r="J462">
        <v>0.66742187521713348</v>
      </c>
      <c r="K462">
        <v>4.3158879299035391E-2</v>
      </c>
      <c r="L462">
        <v>0.51080580960958244</v>
      </c>
      <c r="M462">
        <v>0.5688084184027673</v>
      </c>
      <c r="N462">
        <v>0.75545207634603795</v>
      </c>
      <c r="O462">
        <v>0.2866051189417318</v>
      </c>
      <c r="P462">
        <v>0.33829251160631202</v>
      </c>
      <c r="Q462">
        <v>0.98821931306871402</v>
      </c>
      <c r="R462">
        <v>0.96948189716085942</v>
      </c>
      <c r="S462">
        <v>0.82261117873656731</v>
      </c>
      <c r="T462">
        <v>0.89928402708661093</v>
      </c>
      <c r="U462">
        <v>2.8822995433722909E-2</v>
      </c>
    </row>
    <row r="463" spans="1:21" x14ac:dyDescent="0.25">
      <c r="A463">
        <v>461</v>
      </c>
      <c r="B463">
        <v>0.13309782267149384</v>
      </c>
      <c r="C463">
        <v>0.60039926759287399</v>
      </c>
      <c r="D463">
        <v>0.26072825338454564</v>
      </c>
      <c r="E463">
        <v>0.6590205064914969</v>
      </c>
      <c r="F463">
        <v>0.99552067656317877</v>
      </c>
      <c r="G463">
        <v>1.6843893891895334E-2</v>
      </c>
      <c r="H463">
        <v>0.77397259605849111</v>
      </c>
      <c r="I463">
        <v>0.24785307620300845</v>
      </c>
      <c r="J463">
        <v>0.61988068489386117</v>
      </c>
      <c r="K463">
        <v>0.91545320755656268</v>
      </c>
      <c r="L463">
        <v>6.7898836767481541E-2</v>
      </c>
      <c r="M463">
        <v>0.67738838879230223</v>
      </c>
      <c r="N463">
        <v>0.93592675019375626</v>
      </c>
      <c r="O463">
        <v>4.1136126343752188E-2</v>
      </c>
      <c r="P463">
        <v>0.12334151784425273</v>
      </c>
      <c r="Q463">
        <v>7.5998187640751169E-2</v>
      </c>
      <c r="R463">
        <v>0.54702047041374957</v>
      </c>
      <c r="S463">
        <v>0.13504336797451111</v>
      </c>
      <c r="T463">
        <v>0.3940172985636563</v>
      </c>
      <c r="U463">
        <v>0.55133780352705952</v>
      </c>
    </row>
    <row r="464" spans="1:21" x14ac:dyDescent="0.25">
      <c r="A464">
        <v>462</v>
      </c>
      <c r="B464">
        <v>0.46564019126824707</v>
      </c>
      <c r="C464">
        <v>0.82518507410775066</v>
      </c>
      <c r="D464">
        <v>6.6338282699442752E-2</v>
      </c>
      <c r="E464">
        <v>0.3547998795509546</v>
      </c>
      <c r="F464">
        <v>0.68607312975600721</v>
      </c>
      <c r="G464">
        <v>0.83182544592627972</v>
      </c>
      <c r="H464">
        <v>0.73930869844677405</v>
      </c>
      <c r="I464">
        <v>0.32385090381440662</v>
      </c>
      <c r="J464">
        <v>0.50038159730087184</v>
      </c>
      <c r="K464">
        <v>0.99970399815497357</v>
      </c>
      <c r="L464">
        <v>1.9202917242578277E-2</v>
      </c>
      <c r="M464">
        <v>0.27755242406399017</v>
      </c>
      <c r="N464">
        <v>0.77133846832795161</v>
      </c>
      <c r="O464">
        <v>0.78879863768492786</v>
      </c>
      <c r="P464">
        <v>0.50278924613915432</v>
      </c>
      <c r="Q464">
        <v>0.643758301434316</v>
      </c>
      <c r="R464">
        <v>0.49563644441441235</v>
      </c>
      <c r="S464">
        <v>0.94006365966745165</v>
      </c>
      <c r="T464">
        <v>0.38669194575901344</v>
      </c>
      <c r="U464">
        <v>0.58942993728456372</v>
      </c>
    </row>
    <row r="465" spans="1:21" x14ac:dyDescent="0.25">
      <c r="A465">
        <v>463</v>
      </c>
      <c r="B465">
        <v>0.48014564349519356</v>
      </c>
      <c r="C465">
        <v>0.58956166987139169</v>
      </c>
      <c r="D465">
        <v>0.87985949483040748</v>
      </c>
      <c r="E465">
        <v>1.436550080470278E-3</v>
      </c>
      <c r="F465">
        <v>0.16157836630794886</v>
      </c>
      <c r="G465">
        <v>0.18078604678002286</v>
      </c>
      <c r="H465">
        <v>0.25885774079779811</v>
      </c>
      <c r="I465">
        <v>0.88615691698872889</v>
      </c>
      <c r="J465">
        <v>0.49717900417691308</v>
      </c>
      <c r="K465">
        <v>0.5046318165724033</v>
      </c>
      <c r="L465">
        <v>0.7436634485947915</v>
      </c>
      <c r="M465">
        <v>0.53955100495056474</v>
      </c>
      <c r="N465">
        <v>0.86653486226359711</v>
      </c>
      <c r="O465">
        <v>0.62883364315461066</v>
      </c>
      <c r="P465">
        <v>0.37683015005575093</v>
      </c>
      <c r="Q465">
        <v>0.30333707645888452</v>
      </c>
      <c r="R465">
        <v>0.79020680610236238</v>
      </c>
      <c r="S465">
        <v>2.2924865214171142E-2</v>
      </c>
      <c r="T465">
        <v>0.66744130386651901</v>
      </c>
      <c r="U465">
        <v>0.68414625583525801</v>
      </c>
    </row>
    <row r="466" spans="1:21" x14ac:dyDescent="0.25">
      <c r="A466">
        <v>464</v>
      </c>
      <c r="B466">
        <v>0.87987339279823473</v>
      </c>
      <c r="C466">
        <v>0.88271443324024279</v>
      </c>
      <c r="D466">
        <v>0.29190886781882641</v>
      </c>
      <c r="E466">
        <v>0.45472839965238965</v>
      </c>
      <c r="F466">
        <v>0.32719075824957766</v>
      </c>
      <c r="G466">
        <v>0.35406522617990199</v>
      </c>
      <c r="H466">
        <v>0.9185550948499297</v>
      </c>
      <c r="I466">
        <v>7.4654420755486228E-2</v>
      </c>
      <c r="J466">
        <v>0.11916109533322405</v>
      </c>
      <c r="K466">
        <v>0.85086550452794363</v>
      </c>
      <c r="L466">
        <v>0.84908881973115635</v>
      </c>
      <c r="M466">
        <v>0.79356632460453636</v>
      </c>
      <c r="N466">
        <v>0.13228865536313461</v>
      </c>
      <c r="O466">
        <v>0.26548743667347541</v>
      </c>
      <c r="P466">
        <v>5.1574628205670603E-2</v>
      </c>
      <c r="Q466">
        <v>0.90632278615848527</v>
      </c>
      <c r="R466">
        <v>0.97062904690247276</v>
      </c>
      <c r="S466">
        <v>1.5221548311338262E-2</v>
      </c>
      <c r="T466">
        <v>0.41576693717947411</v>
      </c>
      <c r="U466">
        <v>0.87652185960579931</v>
      </c>
    </row>
    <row r="467" spans="1:21" x14ac:dyDescent="0.25">
      <c r="A467">
        <v>465</v>
      </c>
      <c r="B467">
        <v>0.34488142447629477</v>
      </c>
      <c r="C467">
        <v>7.5408494290766015E-2</v>
      </c>
      <c r="D467">
        <v>0.81085377179142815</v>
      </c>
      <c r="E467">
        <v>0.51279632850947499</v>
      </c>
      <c r="F467">
        <v>0.9932185044607067</v>
      </c>
      <c r="G467">
        <v>0.67973210697956254</v>
      </c>
      <c r="H467">
        <v>0.99574838087866357</v>
      </c>
      <c r="I467">
        <v>0.19640922328028987</v>
      </c>
      <c r="J467">
        <v>0.50199189701084901</v>
      </c>
      <c r="K467">
        <v>0.54440272085226216</v>
      </c>
      <c r="L467">
        <v>0.44254001868247528</v>
      </c>
      <c r="M467">
        <v>0.14071008226891002</v>
      </c>
      <c r="N467">
        <v>0.35370243594504025</v>
      </c>
      <c r="O467">
        <v>0.12004373176228023</v>
      </c>
      <c r="P467">
        <v>0.73273599043829951</v>
      </c>
      <c r="Q467">
        <v>0.32961134367284828</v>
      </c>
      <c r="R467">
        <v>0.36822849456011753</v>
      </c>
      <c r="S467">
        <v>0.11190369517741283</v>
      </c>
      <c r="T467">
        <v>0.82564289395413715</v>
      </c>
      <c r="U467">
        <v>6.2398440771757713E-2</v>
      </c>
    </row>
    <row r="468" spans="1:21" x14ac:dyDescent="0.25">
      <c r="A468">
        <v>466</v>
      </c>
      <c r="B468">
        <v>0.31570042494089345</v>
      </c>
      <c r="C468">
        <v>0.10975227438562296</v>
      </c>
      <c r="D468">
        <v>0.13858875029524231</v>
      </c>
      <c r="E468">
        <v>0.25525820145293587</v>
      </c>
      <c r="F468">
        <v>0.9498115884648124</v>
      </c>
      <c r="G468">
        <v>1.4268036695272102E-2</v>
      </c>
      <c r="H468">
        <v>0.73732254271173781</v>
      </c>
      <c r="I468">
        <v>0.85782624798022589</v>
      </c>
      <c r="J468">
        <v>0.476562110266741</v>
      </c>
      <c r="K468">
        <v>0.53352805664612291</v>
      </c>
      <c r="L468">
        <v>0.78962548333142912</v>
      </c>
      <c r="M468">
        <v>0.95824787357531105</v>
      </c>
      <c r="N468">
        <v>0.73921571679945264</v>
      </c>
      <c r="O468">
        <v>0.32146209968546846</v>
      </c>
      <c r="P468">
        <v>0.55592199232615269</v>
      </c>
      <c r="Q468">
        <v>0.75497895644786595</v>
      </c>
      <c r="R468">
        <v>0.72383389665300601</v>
      </c>
      <c r="S468">
        <v>0.75722830722560719</v>
      </c>
      <c r="T468">
        <v>0.32626006835596</v>
      </c>
      <c r="U468">
        <v>0.70755637033762575</v>
      </c>
    </row>
    <row r="469" spans="1:21" x14ac:dyDescent="0.25">
      <c r="A469">
        <v>467</v>
      </c>
      <c r="B469">
        <v>0.94702304619300826</v>
      </c>
      <c r="C469">
        <v>0.88429816322796895</v>
      </c>
      <c r="D469">
        <v>0.79492941355199687</v>
      </c>
      <c r="E469">
        <v>0.51796008845316988</v>
      </c>
      <c r="F469">
        <v>0.86761709910083429</v>
      </c>
      <c r="G469">
        <v>9.2761492087424458E-2</v>
      </c>
      <c r="H469">
        <v>9.238254344557939E-3</v>
      </c>
      <c r="I469">
        <v>0.49675315210738402</v>
      </c>
      <c r="J469">
        <v>0.86460977435755382</v>
      </c>
      <c r="K469">
        <v>0.87918687361676096</v>
      </c>
      <c r="L469">
        <v>0.46119996796951312</v>
      </c>
      <c r="M469">
        <v>0.10101228394160078</v>
      </c>
      <c r="N469">
        <v>0.81684118662635807</v>
      </c>
      <c r="O469">
        <v>0.49905250654286726</v>
      </c>
      <c r="P469">
        <v>0.27679158212056199</v>
      </c>
      <c r="Q469">
        <v>0.80909072793311854</v>
      </c>
      <c r="R469">
        <v>0.9639239244315565</v>
      </c>
      <c r="S469">
        <v>0.370579261761117</v>
      </c>
      <c r="T469">
        <v>0.44285443891633625</v>
      </c>
      <c r="U469">
        <v>0.56595300673163962</v>
      </c>
    </row>
    <row r="470" spans="1:21" x14ac:dyDescent="0.25">
      <c r="A470">
        <v>468</v>
      </c>
      <c r="B470">
        <v>0.79505531082628877</v>
      </c>
      <c r="C470">
        <v>0.73741431822732295</v>
      </c>
      <c r="D470">
        <v>0.22110604055819483</v>
      </c>
      <c r="E470">
        <v>0.38996577196937787</v>
      </c>
      <c r="F470">
        <v>0.91704635967443626</v>
      </c>
      <c r="G470">
        <v>2.8045072476526656E-2</v>
      </c>
      <c r="H470">
        <v>0.4127563107017489</v>
      </c>
      <c r="I470">
        <v>0.3160448927490993</v>
      </c>
      <c r="J470">
        <v>0.31277481277674202</v>
      </c>
      <c r="K470">
        <v>0.90922956170184865</v>
      </c>
      <c r="L470">
        <v>0.92861319589751723</v>
      </c>
      <c r="M470">
        <v>0.82649290555618404</v>
      </c>
      <c r="N470">
        <v>0.33010388445019956</v>
      </c>
      <c r="O470">
        <v>0.67821996554607455</v>
      </c>
      <c r="P470">
        <v>0.73106794828929478</v>
      </c>
      <c r="Q470">
        <v>0.91866694358277368</v>
      </c>
      <c r="R470">
        <v>0.66604906696541999</v>
      </c>
      <c r="S470">
        <v>0.30377324275013606</v>
      </c>
      <c r="T470">
        <v>0.81381479652576827</v>
      </c>
      <c r="U470">
        <v>0.48851580510241122</v>
      </c>
    </row>
    <row r="471" spans="1:21" x14ac:dyDescent="0.25">
      <c r="A471">
        <v>469</v>
      </c>
      <c r="B471">
        <v>0.76804170965393426</v>
      </c>
      <c r="C471">
        <v>4.6769459734788299E-2</v>
      </c>
      <c r="D471">
        <v>0.10433058210411073</v>
      </c>
      <c r="E471">
        <v>0.23856886783168774</v>
      </c>
      <c r="F471">
        <v>0.71167506824176741</v>
      </c>
      <c r="G471">
        <v>0.7452271414361622</v>
      </c>
      <c r="H471">
        <v>0.84979157501129565</v>
      </c>
      <c r="I471">
        <v>0.81363415970539155</v>
      </c>
      <c r="J471">
        <v>9.025833801794203E-2</v>
      </c>
      <c r="K471">
        <v>0.41432619382950731</v>
      </c>
      <c r="L471">
        <v>0.83805675481709407</v>
      </c>
      <c r="M471">
        <v>0.42908371724751149</v>
      </c>
      <c r="N471">
        <v>0.61818186062797231</v>
      </c>
      <c r="O471">
        <v>0.4167927759103689</v>
      </c>
      <c r="P471">
        <v>5.1382438634715033E-3</v>
      </c>
      <c r="Q471">
        <v>0.56453088460814449</v>
      </c>
      <c r="R471">
        <v>0.57548185644848826</v>
      </c>
      <c r="S471">
        <v>0.20355635100971825</v>
      </c>
      <c r="T471">
        <v>0.75712402735207851</v>
      </c>
      <c r="U471">
        <v>0.95390220469139653</v>
      </c>
    </row>
    <row r="472" spans="1:21" x14ac:dyDescent="0.25">
      <c r="A472">
        <v>470</v>
      </c>
      <c r="B472">
        <v>0.3000874921243124</v>
      </c>
      <c r="C472">
        <v>0.12048512363887642</v>
      </c>
      <c r="D472">
        <v>0.52962029510977549</v>
      </c>
      <c r="E472">
        <v>0.89197725357829971</v>
      </c>
      <c r="F472">
        <v>0.28869947556023146</v>
      </c>
      <c r="G472">
        <v>9.7003757796361612E-2</v>
      </c>
      <c r="H472">
        <v>0.75694727551061525</v>
      </c>
      <c r="I472">
        <v>0.92667245691957012</v>
      </c>
      <c r="J472">
        <v>0.13665150955341865</v>
      </c>
      <c r="K472">
        <v>0.22924401226027324</v>
      </c>
      <c r="L472">
        <v>0.67852660692928168</v>
      </c>
      <c r="M472">
        <v>0.91817294487890999</v>
      </c>
      <c r="N472">
        <v>0.40515452654001405</v>
      </c>
      <c r="O472">
        <v>0.25661436540175764</v>
      </c>
      <c r="P472">
        <v>0.149497291591703</v>
      </c>
      <c r="Q472">
        <v>0.61053678731722938</v>
      </c>
      <c r="R472">
        <v>0.93159199959851247</v>
      </c>
      <c r="S472">
        <v>0.36050955511023464</v>
      </c>
      <c r="T472">
        <v>0.21491304797828636</v>
      </c>
      <c r="U472">
        <v>0.70262150385845645</v>
      </c>
    </row>
    <row r="473" spans="1:21" x14ac:dyDescent="0.25">
      <c r="A473">
        <v>471</v>
      </c>
      <c r="B473">
        <v>0.75808970361966255</v>
      </c>
      <c r="C473">
        <v>0.52561609590724823</v>
      </c>
      <c r="D473">
        <v>0.76971951633568603</v>
      </c>
      <c r="E473">
        <v>0.23714915191232477</v>
      </c>
      <c r="F473">
        <v>0.91930646065944721</v>
      </c>
      <c r="G473">
        <v>0.62721918735907756</v>
      </c>
      <c r="H473">
        <v>0.97489750728972147</v>
      </c>
      <c r="I473">
        <v>0.23214730723860022</v>
      </c>
      <c r="J473">
        <v>0.96755136003921027</v>
      </c>
      <c r="K473">
        <v>0.13520921875527847</v>
      </c>
      <c r="L473">
        <v>0.64580173889270243</v>
      </c>
      <c r="M473">
        <v>0.62139998207819236</v>
      </c>
      <c r="N473">
        <v>0.45242592092911615</v>
      </c>
      <c r="O473">
        <v>0.56618313161853284</v>
      </c>
      <c r="P473">
        <v>0.28553225355030465</v>
      </c>
      <c r="Q473">
        <v>0.16995863658319288</v>
      </c>
      <c r="R473">
        <v>0.20570054622151623</v>
      </c>
      <c r="S473">
        <v>5.3499386431932194E-3</v>
      </c>
      <c r="T473">
        <v>3.3566005244897834E-2</v>
      </c>
      <c r="U473">
        <v>0.47331711268613086</v>
      </c>
    </row>
    <row r="474" spans="1:21" x14ac:dyDescent="0.25">
      <c r="A474">
        <v>472</v>
      </c>
      <c r="B474">
        <v>0.32839595483291628</v>
      </c>
      <c r="C474">
        <v>8.5558574958073841E-2</v>
      </c>
      <c r="D474">
        <v>0.53695010127372855</v>
      </c>
      <c r="E474">
        <v>0.11114406491913709</v>
      </c>
      <c r="F474">
        <v>0.69762299449677734</v>
      </c>
      <c r="G474">
        <v>0.74714845216454684</v>
      </c>
      <c r="H474">
        <v>1.2127459984680566E-2</v>
      </c>
      <c r="I474">
        <v>3.4983229983053699E-2</v>
      </c>
      <c r="J474">
        <v>3.7822188588494399E-3</v>
      </c>
      <c r="K474">
        <v>0.90342587881757663</v>
      </c>
      <c r="L474">
        <v>0.63862305043758272</v>
      </c>
      <c r="M474">
        <v>0.99549984458157326</v>
      </c>
      <c r="N474">
        <v>0.16279145327652156</v>
      </c>
      <c r="O474">
        <v>0.94241513928159804</v>
      </c>
      <c r="P474">
        <v>0.58611801439287614</v>
      </c>
      <c r="Q474">
        <v>0.31651908570038056</v>
      </c>
      <c r="R474">
        <v>0.789805347798195</v>
      </c>
      <c r="S474">
        <v>0.52135201943148424</v>
      </c>
      <c r="T474">
        <v>8.0077439276511342E-3</v>
      </c>
      <c r="U474">
        <v>7.2024677235285495E-2</v>
      </c>
    </row>
    <row r="475" spans="1:21" x14ac:dyDescent="0.25">
      <c r="A475">
        <v>473</v>
      </c>
      <c r="B475">
        <v>0.3716711855884216</v>
      </c>
      <c r="C475">
        <v>0.7266275873774779</v>
      </c>
      <c r="D475">
        <v>0.86493850452616883</v>
      </c>
      <c r="E475">
        <v>2.9351283167765141E-2</v>
      </c>
      <c r="F475">
        <v>0.14079550390494022</v>
      </c>
      <c r="G475">
        <v>0.79243658903110337</v>
      </c>
      <c r="H475">
        <v>1.0336296818215907E-2</v>
      </c>
      <c r="I475">
        <v>2.2440892810158708E-2</v>
      </c>
      <c r="J475">
        <v>9.8517564321470186E-2</v>
      </c>
      <c r="K475">
        <v>1.9180127416832171E-2</v>
      </c>
      <c r="L475">
        <v>0.4690274158845158</v>
      </c>
      <c r="M475">
        <v>0.42785906533612827</v>
      </c>
      <c r="N475">
        <v>0.91679204578988882</v>
      </c>
      <c r="O475">
        <v>0.7639412795911229</v>
      </c>
      <c r="P475">
        <v>0.86975239555497197</v>
      </c>
      <c r="Q475">
        <v>0.71449673171522754</v>
      </c>
      <c r="R475">
        <v>0.37343684552255474</v>
      </c>
      <c r="S475">
        <v>0.69898764063452212</v>
      </c>
      <c r="T475">
        <v>0.83371199671294183</v>
      </c>
      <c r="U475">
        <v>5.3465077797505423E-2</v>
      </c>
    </row>
    <row r="476" spans="1:21" x14ac:dyDescent="0.25">
      <c r="A476">
        <v>474</v>
      </c>
      <c r="B476">
        <v>0.26401614959099007</v>
      </c>
      <c r="C476">
        <v>0.75899767324935641</v>
      </c>
      <c r="D476">
        <v>0.97309032411515783</v>
      </c>
      <c r="E476">
        <v>0.42485715960017778</v>
      </c>
      <c r="F476">
        <v>0.40671554247052821</v>
      </c>
      <c r="G476">
        <v>0.4591948857092687</v>
      </c>
      <c r="H476">
        <v>0.46696077267756841</v>
      </c>
      <c r="I476">
        <v>0.90308303900928277</v>
      </c>
      <c r="J476">
        <v>0.50258615011759211</v>
      </c>
      <c r="K476">
        <v>0.76849748821083552</v>
      </c>
      <c r="L476">
        <v>0.89723539019128129</v>
      </c>
      <c r="M476">
        <v>0.34937005266718213</v>
      </c>
      <c r="N476">
        <v>0.75193471275672952</v>
      </c>
      <c r="O476">
        <v>0.28863574151443205</v>
      </c>
      <c r="P476">
        <v>0.62734818868501585</v>
      </c>
      <c r="Q476">
        <v>6.0067838126619089E-2</v>
      </c>
      <c r="R476">
        <v>0.45025310566104082</v>
      </c>
      <c r="S476">
        <v>0.81896325688801763</v>
      </c>
      <c r="T476">
        <v>0.69675998015225638</v>
      </c>
      <c r="U476">
        <v>0.72237448543794658</v>
      </c>
    </row>
    <row r="477" spans="1:21" x14ac:dyDescent="0.25">
      <c r="A477">
        <v>475</v>
      </c>
      <c r="B477">
        <v>0.5964805932588324</v>
      </c>
      <c r="C477">
        <v>0.39848772059694704</v>
      </c>
      <c r="D477">
        <v>0.9037870839622073</v>
      </c>
      <c r="E477">
        <v>0.8427170471261114</v>
      </c>
      <c r="F477">
        <v>0.6265954417116304</v>
      </c>
      <c r="G477">
        <v>0.67939529950947453</v>
      </c>
      <c r="H477">
        <v>0.68445451117862444</v>
      </c>
      <c r="I477">
        <v>0.44460996227371585</v>
      </c>
      <c r="J477">
        <v>0.90791715813364116</v>
      </c>
      <c r="K477">
        <v>0.73915591242564926</v>
      </c>
      <c r="L477">
        <v>0.41607009557141517</v>
      </c>
      <c r="M477">
        <v>0.73391969031292836</v>
      </c>
      <c r="N477">
        <v>0.49121297357832061</v>
      </c>
      <c r="O477">
        <v>0.33983218482103039</v>
      </c>
      <c r="P477">
        <v>0.89919709535368231</v>
      </c>
      <c r="Q477">
        <v>0.60754093180735924</v>
      </c>
      <c r="R477">
        <v>6.3183271437634581E-2</v>
      </c>
      <c r="S477">
        <v>0.69451199844671496</v>
      </c>
      <c r="T477">
        <v>0.8245097503876444</v>
      </c>
      <c r="U477">
        <v>0.97996606716922496</v>
      </c>
    </row>
    <row r="478" spans="1:21" x14ac:dyDescent="0.25">
      <c r="A478">
        <v>476</v>
      </c>
      <c r="B478">
        <v>0.81822513104095584</v>
      </c>
      <c r="C478">
        <v>0.45607119440684318</v>
      </c>
      <c r="D478">
        <v>0.65014477078363786</v>
      </c>
      <c r="E478">
        <v>0.29858803717048055</v>
      </c>
      <c r="F478">
        <v>0.7581238071495493</v>
      </c>
      <c r="G478">
        <v>0.32759214876541543</v>
      </c>
      <c r="H478">
        <v>0.88344956509456196</v>
      </c>
      <c r="I478">
        <v>0.87453967042284941</v>
      </c>
      <c r="J478">
        <v>0.79407059454867501</v>
      </c>
      <c r="K478">
        <v>0.99025662525258973</v>
      </c>
      <c r="L478">
        <v>0.38078195270944026</v>
      </c>
      <c r="M478">
        <v>0.6524330999500938</v>
      </c>
      <c r="N478">
        <v>0.3383111898051383</v>
      </c>
      <c r="O478">
        <v>0.81619867369977417</v>
      </c>
      <c r="P478">
        <v>0.48761997308336674</v>
      </c>
      <c r="Q478">
        <v>0.65796247589329782</v>
      </c>
      <c r="R478">
        <v>0.75790552653295817</v>
      </c>
      <c r="S478">
        <v>0.30678375720877682</v>
      </c>
      <c r="T478">
        <v>0.63846023965924292</v>
      </c>
      <c r="U478">
        <v>0.65739301370952319</v>
      </c>
    </row>
    <row r="479" spans="1:21" x14ac:dyDescent="0.25">
      <c r="A479">
        <v>477</v>
      </c>
      <c r="B479">
        <v>0.11240857188547748</v>
      </c>
      <c r="C479">
        <v>0.78871821396054198</v>
      </c>
      <c r="D479">
        <v>0.32787946916341504</v>
      </c>
      <c r="E479">
        <v>0.4021212796727236</v>
      </c>
      <c r="F479">
        <v>0.2171611964781881</v>
      </c>
      <c r="G479">
        <v>0.74690656910085629</v>
      </c>
      <c r="H479">
        <v>3.7417942267315318E-2</v>
      </c>
      <c r="I479">
        <v>0.32338674914860238</v>
      </c>
      <c r="J479">
        <v>0.76227793585273051</v>
      </c>
      <c r="K479">
        <v>0.88852109401552415</v>
      </c>
      <c r="L479">
        <v>0.73498646158840963</v>
      </c>
      <c r="M479">
        <v>0.98388743698712666</v>
      </c>
      <c r="N479">
        <v>1.0426562132913375E-2</v>
      </c>
      <c r="O479">
        <v>0.58391063893977702</v>
      </c>
      <c r="P479">
        <v>0.21974239535312101</v>
      </c>
      <c r="Q479">
        <v>0.6026745630358521</v>
      </c>
      <c r="R479">
        <v>0.38503851722422677</v>
      </c>
      <c r="S479">
        <v>0.15749853801978198</v>
      </c>
      <c r="T479">
        <v>0.32670220927685367</v>
      </c>
      <c r="U479">
        <v>0.67541222047772842</v>
      </c>
    </row>
    <row r="480" spans="1:21" x14ac:dyDescent="0.25">
      <c r="A480">
        <v>478</v>
      </c>
      <c r="B480">
        <v>6.6340322909812066E-2</v>
      </c>
      <c r="C480">
        <v>0.7791405942089652</v>
      </c>
      <c r="D480">
        <v>0.60515341153757962</v>
      </c>
      <c r="E480">
        <v>0.73280825133090044</v>
      </c>
      <c r="F480">
        <v>0.10184052437993252</v>
      </c>
      <c r="G480">
        <v>0.96608081915607014</v>
      </c>
      <c r="H480">
        <v>0.57761342956265338</v>
      </c>
      <c r="I480">
        <v>0.14665062450704447</v>
      </c>
      <c r="J480">
        <v>0.70455380923224808</v>
      </c>
      <c r="K480">
        <v>0.49629798093053434</v>
      </c>
      <c r="L480">
        <v>0.85121004121914301</v>
      </c>
      <c r="M480">
        <v>0.80695200712798965</v>
      </c>
      <c r="N480">
        <v>0.59985458187743657</v>
      </c>
      <c r="O480">
        <v>0.23617227365030224</v>
      </c>
      <c r="P480">
        <v>0.58534430754165445</v>
      </c>
      <c r="Q480">
        <v>0.90886136946101015</v>
      </c>
      <c r="R480">
        <v>0.2830566235916816</v>
      </c>
      <c r="S480">
        <v>8.515234068424693E-2</v>
      </c>
      <c r="T480">
        <v>0.8878598997514402</v>
      </c>
      <c r="U480">
        <v>0.17023721672949055</v>
      </c>
    </row>
    <row r="481" spans="1:21" x14ac:dyDescent="0.25">
      <c r="A481">
        <v>479</v>
      </c>
      <c r="B481">
        <v>0.28025572070892069</v>
      </c>
      <c r="C481">
        <v>0.22574057428011818</v>
      </c>
      <c r="D481">
        <v>6.3686525406740246E-2</v>
      </c>
      <c r="E481">
        <v>0.4700334147940568</v>
      </c>
      <c r="F481">
        <v>0.17534635049662528</v>
      </c>
      <c r="G481">
        <v>0.28919224602458948</v>
      </c>
      <c r="H481">
        <v>3.69906510683089E-2</v>
      </c>
      <c r="I481">
        <v>0.23005945256751326</v>
      </c>
      <c r="J481">
        <v>0.41188158284279686</v>
      </c>
      <c r="K481">
        <v>0.28228705675364552</v>
      </c>
      <c r="L481">
        <v>0.52783898925306971</v>
      </c>
      <c r="M481">
        <v>0.92463537343724589</v>
      </c>
      <c r="N481">
        <v>0.4093460168115528</v>
      </c>
      <c r="O481">
        <v>0.91441614768630686</v>
      </c>
      <c r="P481">
        <v>0.50963525177046454</v>
      </c>
      <c r="Q481">
        <v>0.58220174484705556</v>
      </c>
      <c r="R481">
        <v>0.22188061101892442</v>
      </c>
      <c r="S481">
        <v>0.17793955851580212</v>
      </c>
      <c r="T481">
        <v>0.73289531888456017</v>
      </c>
      <c r="U481">
        <v>0.62242983080265923</v>
      </c>
    </row>
    <row r="482" spans="1:21" x14ac:dyDescent="0.25">
      <c r="A482">
        <v>480</v>
      </c>
      <c r="B482">
        <v>0.5317451528956918</v>
      </c>
      <c r="C482">
        <v>0.68799933205478592</v>
      </c>
      <c r="D482">
        <v>7.3745660616855169E-2</v>
      </c>
      <c r="E482">
        <v>0.70556755124993131</v>
      </c>
      <c r="F482">
        <v>0.69205973613590821</v>
      </c>
      <c r="G482">
        <v>0.17871649283447333</v>
      </c>
      <c r="H482">
        <v>8.9529753799634015E-2</v>
      </c>
      <c r="I482">
        <v>0.46265390594060496</v>
      </c>
      <c r="J482">
        <v>0.67493089468099843</v>
      </c>
      <c r="K482">
        <v>0.99809991386158092</v>
      </c>
      <c r="L482">
        <v>0.83375327290122137</v>
      </c>
      <c r="M482">
        <v>0.18144741376039475</v>
      </c>
      <c r="N482">
        <v>0.85665053545477576</v>
      </c>
      <c r="O482">
        <v>0.20169871704321451</v>
      </c>
      <c r="P482">
        <v>0.33781577065259416</v>
      </c>
      <c r="Q482">
        <v>0.36770594597975048</v>
      </c>
      <c r="R482">
        <v>0.97070968917053624</v>
      </c>
      <c r="S482">
        <v>0.42940995341902788</v>
      </c>
      <c r="T482">
        <v>0.2047367029370657</v>
      </c>
      <c r="U482">
        <v>0.75208388199115728</v>
      </c>
    </row>
    <row r="483" spans="1:21" x14ac:dyDescent="0.25">
      <c r="A483">
        <v>481</v>
      </c>
      <c r="B483">
        <v>0.17489689286894805</v>
      </c>
      <c r="C483">
        <v>0.80160977612301521</v>
      </c>
      <c r="D483">
        <v>0.65681134576758993</v>
      </c>
      <c r="E483">
        <v>0.74015454537460723</v>
      </c>
      <c r="F483">
        <v>0.22163418245834876</v>
      </c>
      <c r="G483">
        <v>0.22611060745130773</v>
      </c>
      <c r="H483">
        <v>0.22829886560897616</v>
      </c>
      <c r="I483">
        <v>3.7915177282235035E-2</v>
      </c>
      <c r="J483">
        <v>0.96167558570609568</v>
      </c>
      <c r="K483">
        <v>0.53934683182257492</v>
      </c>
      <c r="L483">
        <v>0.96130890049562923</v>
      </c>
      <c r="M483">
        <v>0.45305441966371629</v>
      </c>
      <c r="N483">
        <v>0.17100655904799411</v>
      </c>
      <c r="O483">
        <v>0.60785335188355094</v>
      </c>
      <c r="P483">
        <v>7.9306183932622787E-2</v>
      </c>
      <c r="Q483">
        <v>0.72706524078450441</v>
      </c>
      <c r="R483">
        <v>0.14424505603440751</v>
      </c>
      <c r="S483">
        <v>0.4286210472902523</v>
      </c>
      <c r="T483">
        <v>0.34729410122771309</v>
      </c>
      <c r="U483">
        <v>0.25246854571197463</v>
      </c>
    </row>
    <row r="484" spans="1:21" x14ac:dyDescent="0.25">
      <c r="A484">
        <v>482</v>
      </c>
      <c r="B484">
        <v>0.9130811274326236</v>
      </c>
      <c r="C484">
        <v>0.69336777510078917</v>
      </c>
      <c r="D484">
        <v>0.53364980963219377</v>
      </c>
      <c r="E484">
        <v>0.8195887227310612</v>
      </c>
      <c r="F484">
        <v>0.73901832772437004</v>
      </c>
      <c r="G484">
        <v>0.31336216655908378</v>
      </c>
      <c r="H484">
        <v>0.36326348851142698</v>
      </c>
      <c r="I484">
        <v>0.36952360887110403</v>
      </c>
      <c r="J484">
        <v>0.85401061469359085</v>
      </c>
      <c r="K484">
        <v>0.21519035406797449</v>
      </c>
      <c r="L484">
        <v>0.84650996828315073</v>
      </c>
      <c r="M484">
        <v>0.90707803461795322</v>
      </c>
      <c r="N484">
        <v>0.64443490057159014</v>
      </c>
      <c r="O484">
        <v>0.8591001744890292</v>
      </c>
      <c r="P484">
        <v>0.30956425239075269</v>
      </c>
      <c r="Q484">
        <v>0.28284887580284424</v>
      </c>
      <c r="R484">
        <v>1.0132376093643813E-2</v>
      </c>
      <c r="S484">
        <v>0.72350304844556756</v>
      </c>
      <c r="T484">
        <v>1.6156694456457288E-2</v>
      </c>
      <c r="U484">
        <v>0.24724027091125</v>
      </c>
    </row>
    <row r="485" spans="1:21" x14ac:dyDescent="0.25">
      <c r="A485">
        <v>483</v>
      </c>
      <c r="B485">
        <v>8.6426306030727318E-2</v>
      </c>
      <c r="C485">
        <v>0.37994549888954365</v>
      </c>
      <c r="D485">
        <v>0.4529866509654934</v>
      </c>
      <c r="E485">
        <v>0.7652480982698473</v>
      </c>
      <c r="F485">
        <v>0.86057271608170471</v>
      </c>
      <c r="G485">
        <v>0.34689574548017621</v>
      </c>
      <c r="H485">
        <v>0.940187058166571</v>
      </c>
      <c r="I485">
        <v>0.44771679348926874</v>
      </c>
      <c r="J485">
        <v>0.23761337743226063</v>
      </c>
      <c r="K485">
        <v>0.15350021121224011</v>
      </c>
      <c r="L485">
        <v>0.8500872125882406</v>
      </c>
      <c r="M485">
        <v>0.36741586506056589</v>
      </c>
      <c r="N485">
        <v>0.83781801213260843</v>
      </c>
      <c r="O485">
        <v>0.85019396503128242</v>
      </c>
      <c r="P485">
        <v>0.77767560606180663</v>
      </c>
      <c r="Q485">
        <v>0.61454308894917764</v>
      </c>
      <c r="R485">
        <v>6.715180842296542E-2</v>
      </c>
      <c r="S485">
        <v>0.45873976387481452</v>
      </c>
      <c r="T485">
        <v>0.11952256533404348</v>
      </c>
      <c r="U485">
        <v>0.33112751940134788</v>
      </c>
    </row>
    <row r="486" spans="1:21" x14ac:dyDescent="0.25">
      <c r="A486">
        <v>484</v>
      </c>
      <c r="B486">
        <v>0.33592561898068052</v>
      </c>
      <c r="C486">
        <v>0.12221240314546211</v>
      </c>
      <c r="D486">
        <v>0.57338083295598197</v>
      </c>
      <c r="E486">
        <v>0.23935433492470626</v>
      </c>
      <c r="F486">
        <v>0.3941568790642096</v>
      </c>
      <c r="G486">
        <v>0.76016763391700004</v>
      </c>
      <c r="H486">
        <v>0.93798554139767321</v>
      </c>
      <c r="I486">
        <v>0.18839344068414476</v>
      </c>
      <c r="J486">
        <v>0.58405632701510179</v>
      </c>
      <c r="K486">
        <v>0.4005665559903111</v>
      </c>
      <c r="L486">
        <v>0.39589048281690387</v>
      </c>
      <c r="M486">
        <v>0.88620549812670113</v>
      </c>
      <c r="N486">
        <v>0.18743935586763039</v>
      </c>
      <c r="O486">
        <v>0.79072160088672416</v>
      </c>
      <c r="P486">
        <v>5.9904163576027347E-2</v>
      </c>
      <c r="Q486">
        <v>0.84820229637781819</v>
      </c>
      <c r="R486">
        <v>0.50208585586366894</v>
      </c>
      <c r="S486">
        <v>0.43379702172143508</v>
      </c>
      <c r="T486">
        <v>8.6936397791091746E-2</v>
      </c>
      <c r="U486">
        <v>0.13792498621886562</v>
      </c>
    </row>
    <row r="487" spans="1:21" x14ac:dyDescent="0.25">
      <c r="A487">
        <v>485</v>
      </c>
      <c r="B487">
        <v>0.64644776115066116</v>
      </c>
      <c r="C487">
        <v>0.90597553082071647</v>
      </c>
      <c r="D487">
        <v>0.8103975306802953</v>
      </c>
      <c r="E487">
        <v>0.3588199462464472</v>
      </c>
      <c r="F487">
        <v>0.59388536097360323</v>
      </c>
      <c r="G487">
        <v>6.1138719452218826E-2</v>
      </c>
      <c r="H487">
        <v>7.0335554298399217E-2</v>
      </c>
      <c r="I487">
        <v>0.23171258139309048</v>
      </c>
      <c r="J487">
        <v>4.2997862366459749E-2</v>
      </c>
      <c r="K487">
        <v>0.45037314070610157</v>
      </c>
      <c r="L487">
        <v>0.49721367992689292</v>
      </c>
      <c r="M487">
        <v>0.31195680602056952</v>
      </c>
      <c r="N487">
        <v>0.37627459173739575</v>
      </c>
      <c r="O487">
        <v>0.49831561648814415</v>
      </c>
      <c r="P487">
        <v>0.79681704276521104</v>
      </c>
      <c r="Q487">
        <v>0.82015303402942941</v>
      </c>
      <c r="R487">
        <v>0.61402824922446664</v>
      </c>
      <c r="S487">
        <v>0.35485033918199749</v>
      </c>
      <c r="T487">
        <v>0.13437343447451155</v>
      </c>
      <c r="U487">
        <v>0.55119983001937922</v>
      </c>
    </row>
    <row r="488" spans="1:21" x14ac:dyDescent="0.25">
      <c r="A488">
        <v>486</v>
      </c>
      <c r="B488">
        <v>0.7544460451278534</v>
      </c>
      <c r="C488">
        <v>0.47289387157938223</v>
      </c>
      <c r="D488">
        <v>0.87182292007655904</v>
      </c>
      <c r="E488">
        <v>0.31876762244276069</v>
      </c>
      <c r="F488">
        <v>0.26924655380818585</v>
      </c>
      <c r="G488">
        <v>0.74770926525137016</v>
      </c>
      <c r="H488">
        <v>0.33482924244714996</v>
      </c>
      <c r="I488">
        <v>0.52457298472178238</v>
      </c>
      <c r="J488">
        <v>0.37952689722140409</v>
      </c>
      <c r="K488">
        <v>0.4849581188574561</v>
      </c>
      <c r="L488">
        <v>0.90444660269745625</v>
      </c>
      <c r="M488">
        <v>0.68858054699545246</v>
      </c>
      <c r="N488">
        <v>0.10178871728187033</v>
      </c>
      <c r="O488">
        <v>0.93224466468457035</v>
      </c>
      <c r="P488">
        <v>0.65199696706303989</v>
      </c>
      <c r="Q488">
        <v>8.5944858392712931E-2</v>
      </c>
      <c r="R488">
        <v>0.97036888121720732</v>
      </c>
      <c r="S488">
        <v>0.33989361936262896</v>
      </c>
      <c r="T488">
        <v>0.55037666507845362</v>
      </c>
      <c r="U488">
        <v>0.40742680948690801</v>
      </c>
    </row>
    <row r="489" spans="1:21" x14ac:dyDescent="0.25">
      <c r="A489">
        <v>487</v>
      </c>
      <c r="B489">
        <v>0.75367951452162618</v>
      </c>
      <c r="C489">
        <v>0.26245546327992209</v>
      </c>
      <c r="D489">
        <v>0.21528968328742071</v>
      </c>
      <c r="E489">
        <v>1.315704532522588E-2</v>
      </c>
      <c r="F489">
        <v>0.29495125993043225</v>
      </c>
      <c r="G489">
        <v>0.44256924913849804</v>
      </c>
      <c r="H489">
        <v>0.44738210177142079</v>
      </c>
      <c r="I489">
        <v>0.88109065927870311</v>
      </c>
      <c r="J489">
        <v>0.12159481373575254</v>
      </c>
      <c r="K489">
        <v>0.42446053693003827</v>
      </c>
      <c r="L489">
        <v>0.51410763508785284</v>
      </c>
      <c r="M489">
        <v>0.55347006975290558</v>
      </c>
      <c r="N489">
        <v>0.77649537388213563</v>
      </c>
      <c r="O489">
        <v>0.76983216525620968</v>
      </c>
      <c r="P489">
        <v>0.5092125443426806</v>
      </c>
      <c r="Q489">
        <v>0.18180296842608357</v>
      </c>
      <c r="R489">
        <v>0.89080248104875914</v>
      </c>
      <c r="S489">
        <v>0.58030233454296454</v>
      </c>
      <c r="T489">
        <v>0.74004491474455159</v>
      </c>
      <c r="U489">
        <v>0.47360235008591478</v>
      </c>
    </row>
    <row r="490" spans="1:21" x14ac:dyDescent="0.25">
      <c r="A490">
        <v>488</v>
      </c>
      <c r="B490">
        <v>0.91192005531830778</v>
      </c>
      <c r="C490">
        <v>0.93545942674354476</v>
      </c>
      <c r="D490">
        <v>0.64704552503967272</v>
      </c>
      <c r="E490">
        <v>0.19812451947560916</v>
      </c>
      <c r="F490">
        <v>4.5435150571266458E-2</v>
      </c>
      <c r="G490">
        <v>0.70810275850067295</v>
      </c>
      <c r="H490">
        <v>0.42910427621725455</v>
      </c>
      <c r="I490">
        <v>0.84987788111716145</v>
      </c>
      <c r="J490">
        <v>0.79313555387009504</v>
      </c>
      <c r="K490">
        <v>6.6149589440976264E-2</v>
      </c>
      <c r="L490">
        <v>0.39148305390101568</v>
      </c>
      <c r="M490">
        <v>0.2382723353902354</v>
      </c>
      <c r="N490">
        <v>0.75005289864036939</v>
      </c>
      <c r="O490">
        <v>0.71079661989276866</v>
      </c>
      <c r="P490">
        <v>0.51430376808350142</v>
      </c>
      <c r="Q490">
        <v>0.35688692614903217</v>
      </c>
      <c r="R490">
        <v>0.44831963351837611</v>
      </c>
      <c r="S490">
        <v>0.19045931839649421</v>
      </c>
      <c r="T490">
        <v>0.93737899835332517</v>
      </c>
      <c r="U490">
        <v>0.48409873203720188</v>
      </c>
    </row>
    <row r="491" spans="1:21" x14ac:dyDescent="0.25">
      <c r="A491">
        <v>489</v>
      </c>
      <c r="B491">
        <v>0.13997221212791722</v>
      </c>
      <c r="C491">
        <v>0.46520401527795041</v>
      </c>
      <c r="D491">
        <v>0.11168232385258348</v>
      </c>
      <c r="E491">
        <v>0.82589480721596287</v>
      </c>
      <c r="F491">
        <v>0.13518667549777508</v>
      </c>
      <c r="G491">
        <v>0.42062349467526339</v>
      </c>
      <c r="H491">
        <v>0.15862730789339397</v>
      </c>
      <c r="I491">
        <v>0.29856019591969885</v>
      </c>
      <c r="J491">
        <v>0.29464757948888387</v>
      </c>
      <c r="K491">
        <v>0.20497667358201466</v>
      </c>
      <c r="L491">
        <v>0.74664998941049765</v>
      </c>
      <c r="M491">
        <v>0.47366776002417899</v>
      </c>
      <c r="N491">
        <v>0.9559893094984151</v>
      </c>
      <c r="O491">
        <v>0.95928926148196636</v>
      </c>
      <c r="P491">
        <v>0.22894653546293409</v>
      </c>
      <c r="Q491">
        <v>0.94807304005786941</v>
      </c>
      <c r="R491">
        <v>0.70200921751010004</v>
      </c>
      <c r="S491">
        <v>0.15943094556780668</v>
      </c>
      <c r="T491">
        <v>0.99810423327696385</v>
      </c>
      <c r="U491">
        <v>0.15772252373578488</v>
      </c>
    </row>
    <row r="492" spans="1:21" x14ac:dyDescent="0.25">
      <c r="A492">
        <v>490</v>
      </c>
      <c r="B492">
        <v>0.32296617256938731</v>
      </c>
      <c r="C492">
        <v>0.23114915225125454</v>
      </c>
      <c r="D492">
        <v>0.82615143250883438</v>
      </c>
      <c r="E492">
        <v>0.31245343478184751</v>
      </c>
      <c r="F492">
        <v>0.45701617254027416</v>
      </c>
      <c r="G492">
        <v>0.12048037925316479</v>
      </c>
      <c r="H492">
        <v>5.8876133863986269E-2</v>
      </c>
      <c r="I492">
        <v>0.82771232788201776</v>
      </c>
      <c r="J492">
        <v>0.18770117699869449</v>
      </c>
      <c r="K492">
        <v>0.99786040938859344</v>
      </c>
      <c r="L492">
        <v>0.65729070447404947</v>
      </c>
      <c r="M492">
        <v>0.23421959266771797</v>
      </c>
      <c r="N492">
        <v>0.56799955269702451</v>
      </c>
      <c r="O492">
        <v>0.24302901336185112</v>
      </c>
      <c r="P492">
        <v>0.32303811128352855</v>
      </c>
      <c r="Q492">
        <v>0.85473346919765825</v>
      </c>
      <c r="R492">
        <v>0.28201231138876448</v>
      </c>
      <c r="S492">
        <v>0.71176094441029569</v>
      </c>
      <c r="T492">
        <v>0.90799375142384631</v>
      </c>
      <c r="U492">
        <v>0.93390548329649237</v>
      </c>
    </row>
    <row r="493" spans="1:21" x14ac:dyDescent="0.25">
      <c r="A493">
        <v>491</v>
      </c>
      <c r="B493">
        <v>3.6978567279351893E-2</v>
      </c>
      <c r="C493">
        <v>0.69798328185185987</v>
      </c>
      <c r="D493">
        <v>0.70899222837851306</v>
      </c>
      <c r="E493">
        <v>0.2561330992348545</v>
      </c>
      <c r="F493">
        <v>0.92990971431250746</v>
      </c>
      <c r="G493">
        <v>0.81760256547178156</v>
      </c>
      <c r="H493">
        <v>0.56068465715151383</v>
      </c>
      <c r="I493">
        <v>0.4791576405981397</v>
      </c>
      <c r="J493">
        <v>0.13317270886790755</v>
      </c>
      <c r="K493">
        <v>0.73108412691737978</v>
      </c>
      <c r="L493">
        <v>0.61312014343924393</v>
      </c>
      <c r="M493">
        <v>0.28977223800553276</v>
      </c>
      <c r="N493">
        <v>0.45943126027933445</v>
      </c>
      <c r="O493">
        <v>0.72528658453761907</v>
      </c>
      <c r="P493">
        <v>0.98029611350495949</v>
      </c>
      <c r="Q493">
        <v>1.3511590231148674E-2</v>
      </c>
      <c r="R493">
        <v>0.56606462288406245</v>
      </c>
      <c r="S493">
        <v>0.64016902393607</v>
      </c>
      <c r="T493">
        <v>0.73918112850839712</v>
      </c>
      <c r="U493">
        <v>0.65305501235073149</v>
      </c>
    </row>
    <row r="494" spans="1:21" x14ac:dyDescent="0.25">
      <c r="A494">
        <v>492</v>
      </c>
      <c r="B494">
        <v>0.4135802528440653</v>
      </c>
      <c r="C494">
        <v>0.1261276767554449</v>
      </c>
      <c r="D494">
        <v>0.60753141413392386</v>
      </c>
      <c r="E494">
        <v>0.75364591824239735</v>
      </c>
      <c r="F494">
        <v>0.69389919054510063</v>
      </c>
      <c r="G494">
        <v>0.72875900710729447</v>
      </c>
      <c r="H494">
        <v>0.35938024439404082</v>
      </c>
      <c r="I494">
        <v>0.78984347743527472</v>
      </c>
      <c r="J494">
        <v>0.68525945965567203</v>
      </c>
      <c r="K494">
        <v>0.12870803455331736</v>
      </c>
      <c r="L494">
        <v>0.54899667576398592</v>
      </c>
      <c r="M494">
        <v>0.70003100919505901</v>
      </c>
      <c r="N494">
        <v>0.63748370633735529</v>
      </c>
      <c r="O494">
        <v>0.61612971226048385</v>
      </c>
      <c r="P494">
        <v>0.91378486266077008</v>
      </c>
      <c r="Q494">
        <v>0.70684630722271913</v>
      </c>
      <c r="R494">
        <v>0.79596685175255133</v>
      </c>
      <c r="S494">
        <v>0.1112531647593622</v>
      </c>
      <c r="T494">
        <v>0.85804208126976556</v>
      </c>
      <c r="U494">
        <v>0.65862990414288869</v>
      </c>
    </row>
    <row r="495" spans="1:21" x14ac:dyDescent="0.25">
      <c r="A495">
        <v>493</v>
      </c>
      <c r="B495">
        <v>0.59369953551037047</v>
      </c>
      <c r="C495">
        <v>0.20266753547752803</v>
      </c>
      <c r="D495">
        <v>0.49115797375712233</v>
      </c>
      <c r="E495">
        <v>0.29207813427842844</v>
      </c>
      <c r="F495">
        <v>0.42452645595413774</v>
      </c>
      <c r="G495">
        <v>0.82467152387425458</v>
      </c>
      <c r="H495">
        <v>0.10362635523322261</v>
      </c>
      <c r="I495">
        <v>0.57370439646133531</v>
      </c>
      <c r="J495">
        <v>0.54668308856597037</v>
      </c>
      <c r="K495">
        <v>0.36592802823920945</v>
      </c>
      <c r="L495">
        <v>0.98867349436537322</v>
      </c>
      <c r="M495">
        <v>0.34570212931228905</v>
      </c>
      <c r="N495">
        <v>0.52473257749595614</v>
      </c>
      <c r="O495">
        <v>0.67631452636302059</v>
      </c>
      <c r="P495">
        <v>0.31231126790593233</v>
      </c>
      <c r="Q495">
        <v>0.29403279537059213</v>
      </c>
      <c r="R495">
        <v>0.77011614992741273</v>
      </c>
      <c r="S495">
        <v>0.83828038427291318</v>
      </c>
      <c r="T495">
        <v>3.6324327168641091E-2</v>
      </c>
      <c r="U495">
        <v>0.3479009082299076</v>
      </c>
    </row>
    <row r="496" spans="1:21" x14ac:dyDescent="0.25">
      <c r="A496">
        <v>494</v>
      </c>
      <c r="B496">
        <v>0.98557676268824768</v>
      </c>
      <c r="C496">
        <v>0.71898861745683273</v>
      </c>
      <c r="D496">
        <v>0.82340876698929066</v>
      </c>
      <c r="E496">
        <v>0.42117081395751832</v>
      </c>
      <c r="F496">
        <v>0.81960854985045017</v>
      </c>
      <c r="G496">
        <v>8.1907607206327171E-2</v>
      </c>
      <c r="H496">
        <v>0.81345966354350097</v>
      </c>
      <c r="I496">
        <v>0.87998588063072436</v>
      </c>
      <c r="J496">
        <v>0.40235048817538233</v>
      </c>
      <c r="K496">
        <v>0.74566719025275074</v>
      </c>
      <c r="L496">
        <v>9.3931282425180562E-2</v>
      </c>
      <c r="M496">
        <v>0.37989836979948799</v>
      </c>
      <c r="N496">
        <v>0.76269786974889886</v>
      </c>
      <c r="O496">
        <v>0.5903046356752486</v>
      </c>
      <c r="P496">
        <v>0.99738997756547398</v>
      </c>
      <c r="Q496">
        <v>0.15383526691038263</v>
      </c>
      <c r="R496">
        <v>0.72965137168663574</v>
      </c>
      <c r="S496">
        <v>0.15695072526824627</v>
      </c>
      <c r="T496">
        <v>0.26733455976216991</v>
      </c>
      <c r="U496">
        <v>0.37927360601780524</v>
      </c>
    </row>
    <row r="497" spans="1:21" x14ac:dyDescent="0.25">
      <c r="A497">
        <v>495</v>
      </c>
      <c r="B497">
        <v>0.55947737641933903</v>
      </c>
      <c r="C497">
        <v>0.71704741711576725</v>
      </c>
      <c r="D497">
        <v>0.58224812347950627</v>
      </c>
      <c r="E497">
        <v>0.43952881483850814</v>
      </c>
      <c r="F497">
        <v>0.80695951511851494</v>
      </c>
      <c r="G497">
        <v>0.62529532332828408</v>
      </c>
      <c r="H497">
        <v>0.79473262336629791</v>
      </c>
      <c r="I497">
        <v>0.7832999305978805</v>
      </c>
      <c r="J497">
        <v>0.33124487925605872</v>
      </c>
      <c r="K497">
        <v>0.27856278569619608</v>
      </c>
      <c r="L497">
        <v>0.15134635788329476</v>
      </c>
      <c r="M497">
        <v>7.2085529437651008E-2</v>
      </c>
      <c r="N497">
        <v>0.15485885565654645</v>
      </c>
      <c r="O497">
        <v>0.59589067608811797</v>
      </c>
      <c r="P497">
        <v>0.47114374114285273</v>
      </c>
      <c r="Q497">
        <v>0.41869845773435976</v>
      </c>
      <c r="R497">
        <v>0.87970400263212767</v>
      </c>
      <c r="S497">
        <v>0.15725604615804878</v>
      </c>
      <c r="T497">
        <v>0.73930623285738495</v>
      </c>
      <c r="U497">
        <v>0.35906089141339059</v>
      </c>
    </row>
    <row r="498" spans="1:21" x14ac:dyDescent="0.25">
      <c r="A498">
        <v>496</v>
      </c>
      <c r="B498">
        <v>0.9344656702269496</v>
      </c>
      <c r="C498">
        <v>0.26961099606489736</v>
      </c>
      <c r="D498">
        <v>0.89676467097353196</v>
      </c>
      <c r="E498">
        <v>0.52258254172583318</v>
      </c>
      <c r="F498">
        <v>3.939899048090556E-2</v>
      </c>
      <c r="G498">
        <v>0.97002343236504451</v>
      </c>
      <c r="H498">
        <v>0.68862511121907777</v>
      </c>
      <c r="I498">
        <v>0.66629691000151947</v>
      </c>
      <c r="J498">
        <v>0.76923035049270561</v>
      </c>
      <c r="K498">
        <v>0.98877015113559819</v>
      </c>
      <c r="L498">
        <v>0.67041628444912593</v>
      </c>
      <c r="M498">
        <v>0.85658821035872834</v>
      </c>
      <c r="N498">
        <v>0.29780192833332286</v>
      </c>
      <c r="O498">
        <v>0.28840733644505345</v>
      </c>
      <c r="P498">
        <v>0.25381819619794777</v>
      </c>
      <c r="Q498">
        <v>0.14131735825795744</v>
      </c>
      <c r="R498">
        <v>0.59649066144824769</v>
      </c>
      <c r="S498">
        <v>0.54589839745763258</v>
      </c>
      <c r="T498">
        <v>0.79519998667523994</v>
      </c>
      <c r="U498">
        <v>0.34262650337917488</v>
      </c>
    </row>
    <row r="499" spans="1:21" x14ac:dyDescent="0.25">
      <c r="A499">
        <v>497</v>
      </c>
      <c r="B499">
        <v>0.16254342521205145</v>
      </c>
      <c r="C499">
        <v>0.21244014259003663</v>
      </c>
      <c r="D499">
        <v>0.10707551537850879</v>
      </c>
      <c r="E499">
        <v>0.61022252467054461</v>
      </c>
      <c r="F499">
        <v>0.6607639345459031</v>
      </c>
      <c r="G499">
        <v>0.72254693523585378</v>
      </c>
      <c r="H499">
        <v>0.89084270442317659</v>
      </c>
      <c r="I499">
        <v>0.30919537886016979</v>
      </c>
      <c r="J499">
        <v>0.54519936238080957</v>
      </c>
      <c r="K499">
        <v>9.895045969198879E-2</v>
      </c>
      <c r="L499">
        <v>0.13149480068280361</v>
      </c>
      <c r="M499">
        <v>0.74140205687236915</v>
      </c>
      <c r="N499">
        <v>0.63120043945206294</v>
      </c>
      <c r="O499">
        <v>7.527405498956008E-2</v>
      </c>
      <c r="P499">
        <v>6.040411682007818E-2</v>
      </c>
      <c r="Q499">
        <v>0.55742889155609632</v>
      </c>
      <c r="R499">
        <v>0.70531421915520198</v>
      </c>
      <c r="S499">
        <v>0.15036255184025116</v>
      </c>
      <c r="T499">
        <v>0.98824049266294178</v>
      </c>
      <c r="U499">
        <v>0.8329435066016222</v>
      </c>
    </row>
    <row r="500" spans="1:21" x14ac:dyDescent="0.25">
      <c r="A500">
        <v>498</v>
      </c>
      <c r="B500">
        <v>4.3851098685735224E-2</v>
      </c>
      <c r="C500">
        <v>0.70613625873724217</v>
      </c>
      <c r="D500">
        <v>0.92126613844975314</v>
      </c>
      <c r="E500">
        <v>0.34337678422879492</v>
      </c>
      <c r="F500">
        <v>0.23097560711472376</v>
      </c>
      <c r="G500">
        <v>0.51570859801188274</v>
      </c>
      <c r="H500">
        <v>0.90421590874731805</v>
      </c>
      <c r="I500">
        <v>0.22811602316073198</v>
      </c>
      <c r="J500">
        <v>0.32248781799824155</v>
      </c>
      <c r="K500">
        <v>0.52860106529901985</v>
      </c>
      <c r="L500">
        <v>0.56270284256685255</v>
      </c>
      <c r="M500">
        <v>0.9848078761130854</v>
      </c>
      <c r="N500">
        <v>0.98887613018610465</v>
      </c>
      <c r="O500">
        <v>9.4996984617246483E-2</v>
      </c>
      <c r="P500">
        <v>0.73607906100343179</v>
      </c>
      <c r="Q500">
        <v>6.8189141321648883E-2</v>
      </c>
      <c r="R500">
        <v>0.40396609397149952</v>
      </c>
      <c r="S500">
        <v>0.85619487936019834</v>
      </c>
      <c r="T500">
        <v>0.62481519740623992</v>
      </c>
      <c r="U500">
        <v>0.66476768263092567</v>
      </c>
    </row>
    <row r="501" spans="1:21" x14ac:dyDescent="0.25">
      <c r="A501">
        <v>499</v>
      </c>
      <c r="B501">
        <v>0.54520320636249853</v>
      </c>
      <c r="C501">
        <v>0.78752404978581758</v>
      </c>
      <c r="D501">
        <v>0.69687019004549033</v>
      </c>
      <c r="E501">
        <v>0.75554800764330077</v>
      </c>
      <c r="F501">
        <v>8.2187013523036478E-2</v>
      </c>
      <c r="G501">
        <v>0.29042936889159154</v>
      </c>
      <c r="H501">
        <v>0.62155396024194065</v>
      </c>
      <c r="I501">
        <v>0.27972837049228927</v>
      </c>
      <c r="J501">
        <v>5.6632831203899947E-3</v>
      </c>
      <c r="K501">
        <v>0.68498749106609846</v>
      </c>
      <c r="L501">
        <v>0.3833828272712767</v>
      </c>
      <c r="M501">
        <v>0.44037589648090192</v>
      </c>
      <c r="N501">
        <v>0.95218847970864751</v>
      </c>
      <c r="O501">
        <v>0.21900262689991679</v>
      </c>
      <c r="P501">
        <v>0.24034501616297144</v>
      </c>
      <c r="Q501">
        <v>0.79819446356461388</v>
      </c>
      <c r="R501">
        <v>0.84871950372046467</v>
      </c>
      <c r="S501">
        <v>0.78057590620020401</v>
      </c>
      <c r="T501">
        <v>0.62417317943087181</v>
      </c>
      <c r="U501">
        <v>0.40918305211967265</v>
      </c>
    </row>
    <row r="502" spans="1:21" x14ac:dyDescent="0.25">
      <c r="A502">
        <v>500</v>
      </c>
      <c r="B502">
        <v>0.61912846877706507</v>
      </c>
      <c r="C502">
        <v>0.25261383003816196</v>
      </c>
      <c r="D502">
        <v>0.10959645201254364</v>
      </c>
      <c r="E502">
        <v>0.85553646234449676</v>
      </c>
      <c r="F502">
        <v>0.59005427735119764</v>
      </c>
      <c r="G502">
        <v>0.29171445890235148</v>
      </c>
      <c r="H502">
        <v>0.79491861879944636</v>
      </c>
      <c r="I502">
        <v>0.14915681575212858</v>
      </c>
      <c r="J502">
        <v>0.94140126859503281</v>
      </c>
      <c r="K502">
        <v>0.53151964927231821</v>
      </c>
      <c r="L502">
        <v>0.985569261269581</v>
      </c>
      <c r="M502">
        <v>0.2931570284374585</v>
      </c>
      <c r="N502">
        <v>0.23552917955080277</v>
      </c>
      <c r="O502">
        <v>0.67809697577201167</v>
      </c>
      <c r="P502">
        <v>0.91736741827904034</v>
      </c>
      <c r="Q502">
        <v>0.12187821001254129</v>
      </c>
      <c r="R502">
        <v>0.46834575405602541</v>
      </c>
      <c r="S502">
        <v>0.78669890827749001</v>
      </c>
      <c r="T502">
        <v>0.71443858989447873</v>
      </c>
      <c r="U502">
        <v>0.5390066120092003</v>
      </c>
    </row>
    <row r="503" spans="1:21" x14ac:dyDescent="0.25">
      <c r="A503">
        <v>501</v>
      </c>
      <c r="B503">
        <v>0.41504243894092774</v>
      </c>
      <c r="C503">
        <v>0.54645177818952506</v>
      </c>
      <c r="D503">
        <v>0.68501737343039704</v>
      </c>
      <c r="E503">
        <v>0.52063951768872174</v>
      </c>
      <c r="F503">
        <v>0.66540292801223555</v>
      </c>
      <c r="G503">
        <v>0.79214094643923771</v>
      </c>
      <c r="H503">
        <v>0.57072628499375888</v>
      </c>
      <c r="I503">
        <v>0.55342701167910646</v>
      </c>
      <c r="J503">
        <v>0.42383827330532986</v>
      </c>
      <c r="K503">
        <v>0.22191310451708013</v>
      </c>
      <c r="L503">
        <v>0.18276700229350329</v>
      </c>
      <c r="M503">
        <v>5.5518076315186349E-2</v>
      </c>
      <c r="N503">
        <v>0.12197329017955982</v>
      </c>
      <c r="O503">
        <v>0.81214345462217818</v>
      </c>
      <c r="P503">
        <v>0.35704555688353445</v>
      </c>
      <c r="Q503">
        <v>0.84775578662463236</v>
      </c>
      <c r="R503">
        <v>0.55092759666305025</v>
      </c>
      <c r="S503">
        <v>0.27316854588900297</v>
      </c>
      <c r="T503">
        <v>0.92740856511528103</v>
      </c>
      <c r="U503">
        <v>0.70862323051605358</v>
      </c>
    </row>
    <row r="504" spans="1:21" x14ac:dyDescent="0.25">
      <c r="A504">
        <v>502</v>
      </c>
      <c r="B504">
        <v>0.11062328760759632</v>
      </c>
      <c r="C504">
        <v>0.55905130995188301</v>
      </c>
      <c r="D504">
        <v>8.0868757154883397E-2</v>
      </c>
      <c r="E504">
        <v>0.37679886051707712</v>
      </c>
      <c r="F504">
        <v>0.97680453522646227</v>
      </c>
      <c r="G504">
        <v>0.45400643848963096</v>
      </c>
      <c r="H504">
        <v>0.1417855658107261</v>
      </c>
      <c r="I504">
        <v>0.50792063693684053</v>
      </c>
      <c r="J504">
        <v>0.33489210803841019</v>
      </c>
      <c r="K504">
        <v>0.97883388486274669</v>
      </c>
      <c r="L504">
        <v>0.21995853093877371</v>
      </c>
      <c r="M504">
        <v>0.32893011003416639</v>
      </c>
      <c r="N504">
        <v>0.18296894611460246</v>
      </c>
      <c r="O504">
        <v>0.43183927269330669</v>
      </c>
      <c r="P504">
        <v>0.45408814016496457</v>
      </c>
      <c r="Q504">
        <v>0.9934036245877822</v>
      </c>
      <c r="R504">
        <v>0.50046625018614255</v>
      </c>
      <c r="S504">
        <v>0.6870214030091808</v>
      </c>
      <c r="T504">
        <v>0.62493865712148011</v>
      </c>
      <c r="U504">
        <v>0.66974020309859483</v>
      </c>
    </row>
    <row r="505" spans="1:21" x14ac:dyDescent="0.25">
      <c r="A505">
        <v>503</v>
      </c>
      <c r="B505">
        <v>0.80836176258092518</v>
      </c>
      <c r="C505">
        <v>0.17317028054231454</v>
      </c>
      <c r="D505">
        <v>0.60701378289920882</v>
      </c>
      <c r="E505">
        <v>0.92074225201517201</v>
      </c>
      <c r="F505">
        <v>0.24514630793770387</v>
      </c>
      <c r="G505">
        <v>0.92311501849476763</v>
      </c>
      <c r="H505">
        <v>0.46263522207340557</v>
      </c>
      <c r="I505">
        <v>0.9851682983924599</v>
      </c>
      <c r="J505">
        <v>0.39390210759767985</v>
      </c>
      <c r="K505">
        <v>0.82033113404201541</v>
      </c>
      <c r="L505">
        <v>0.8807275368254246</v>
      </c>
      <c r="M505">
        <v>0.63385671190321369</v>
      </c>
      <c r="N505">
        <v>0.90947786682488307</v>
      </c>
      <c r="O505">
        <v>0.53536587410113112</v>
      </c>
      <c r="P505">
        <v>0.54766949921064656</v>
      </c>
      <c r="Q505">
        <v>6.5711896706334816E-2</v>
      </c>
      <c r="R505">
        <v>0.10493706692962324</v>
      </c>
      <c r="S505">
        <v>0.42861570602986365</v>
      </c>
      <c r="T505">
        <v>0.70247552529434865</v>
      </c>
      <c r="U505">
        <v>0.50107132394897347</v>
      </c>
    </row>
    <row r="506" spans="1:21" x14ac:dyDescent="0.25">
      <c r="A506">
        <v>504</v>
      </c>
      <c r="B506">
        <v>0.42028189735240229</v>
      </c>
      <c r="C506">
        <v>0.78656974176496619</v>
      </c>
      <c r="D506">
        <v>0.7081060085322628</v>
      </c>
      <c r="E506">
        <v>0.48740712704896372</v>
      </c>
      <c r="F506">
        <v>0.18983426752219956</v>
      </c>
      <c r="G506">
        <v>0.67881157341213738</v>
      </c>
      <c r="H506">
        <v>3.8318993448264393E-2</v>
      </c>
      <c r="I506">
        <v>8.6678383324931829E-3</v>
      </c>
      <c r="J506">
        <v>0.87544921501942996</v>
      </c>
      <c r="K506">
        <v>0.45815202239599762</v>
      </c>
      <c r="L506">
        <v>0.81736838517431476</v>
      </c>
      <c r="M506">
        <v>0.43524972930261918</v>
      </c>
      <c r="N506">
        <v>0.9712892462726912</v>
      </c>
      <c r="O506">
        <v>0.57458781347833332</v>
      </c>
      <c r="P506">
        <v>0.44884797315089231</v>
      </c>
      <c r="Q506">
        <v>0.3213305129119437</v>
      </c>
      <c r="R506">
        <v>0.10973317475516264</v>
      </c>
      <c r="S506">
        <v>0.23648759040548484</v>
      </c>
      <c r="T506">
        <v>0.16361495023403849</v>
      </c>
      <c r="U506">
        <v>0.92238037229934111</v>
      </c>
    </row>
    <row r="507" spans="1:21" x14ac:dyDescent="0.25">
      <c r="A507">
        <v>505</v>
      </c>
      <c r="B507">
        <v>0.60640770497144136</v>
      </c>
      <c r="C507">
        <v>0.30483125589362037</v>
      </c>
      <c r="D507">
        <v>0.35977323450121057</v>
      </c>
      <c r="E507">
        <v>0.67774568385045608</v>
      </c>
      <c r="F507">
        <v>0.24576393728445911</v>
      </c>
      <c r="G507">
        <v>0.75431779459614368</v>
      </c>
      <c r="H507">
        <v>0.40743291511024848</v>
      </c>
      <c r="I507">
        <v>0.76053608298100728</v>
      </c>
      <c r="J507">
        <v>0.43757772475331813</v>
      </c>
      <c r="K507">
        <v>0.10191378382462091</v>
      </c>
      <c r="L507">
        <v>1.2527499312046775E-2</v>
      </c>
      <c r="M507">
        <v>0.49574222174270632</v>
      </c>
      <c r="N507">
        <v>0.77034400908673861</v>
      </c>
      <c r="O507">
        <v>0.38882239931291007</v>
      </c>
      <c r="P507">
        <v>0.64094294243935734</v>
      </c>
      <c r="Q507">
        <v>0.22688566585916181</v>
      </c>
      <c r="R507">
        <v>7.3149857769658766E-3</v>
      </c>
      <c r="S507">
        <v>0.23103279307554403</v>
      </c>
      <c r="T507">
        <v>0.98879201440474596</v>
      </c>
      <c r="U507">
        <v>0.37948999182885146</v>
      </c>
    </row>
    <row r="508" spans="1:21" x14ac:dyDescent="0.25">
      <c r="A508">
        <v>506</v>
      </c>
      <c r="B508">
        <v>7.1107277638435384E-2</v>
      </c>
      <c r="C508">
        <v>0.92894470243815475</v>
      </c>
      <c r="D508">
        <v>0.84048259715148643</v>
      </c>
      <c r="E508">
        <v>0.8268297045424986</v>
      </c>
      <c r="F508">
        <v>0.2740920425407527</v>
      </c>
      <c r="G508">
        <v>0.43253311333441591</v>
      </c>
      <c r="H508">
        <v>0.45397672174837478</v>
      </c>
      <c r="I508">
        <v>0.57883082843031364</v>
      </c>
      <c r="J508">
        <v>0.17857034298518659</v>
      </c>
      <c r="K508">
        <v>0.50981017207739421</v>
      </c>
      <c r="L508">
        <v>8.8690706205417413E-2</v>
      </c>
      <c r="M508">
        <v>0.19295008624119703</v>
      </c>
      <c r="N508">
        <v>7.6552821666613369E-2</v>
      </c>
      <c r="O508">
        <v>0.62522913983737705</v>
      </c>
      <c r="P508">
        <v>0.90089026289980811</v>
      </c>
      <c r="Q508">
        <v>0.58446036679632396</v>
      </c>
      <c r="R508">
        <v>0.86198593025336057</v>
      </c>
      <c r="S508">
        <v>0.12834871186109087</v>
      </c>
      <c r="T508">
        <v>0.68663181324205902</v>
      </c>
      <c r="U508">
        <v>0.62745739589667893</v>
      </c>
    </row>
    <row r="509" spans="1:21" x14ac:dyDescent="0.25">
      <c r="A509">
        <v>507</v>
      </c>
      <c r="B509">
        <v>0.22418287672043924</v>
      </c>
      <c r="C509">
        <v>0.42113072947428964</v>
      </c>
      <c r="D509">
        <v>3.8309387225039071E-2</v>
      </c>
      <c r="E509">
        <v>0.62615019463025412</v>
      </c>
      <c r="F509">
        <v>0.99109463992398728</v>
      </c>
      <c r="G509">
        <v>0.35910462990448266</v>
      </c>
      <c r="H509">
        <v>0.68782699327250452</v>
      </c>
      <c r="I509">
        <v>0.55665035105068594</v>
      </c>
      <c r="J509">
        <v>0.34169855506464497</v>
      </c>
      <c r="K509">
        <v>0.14548421456981164</v>
      </c>
      <c r="L509">
        <v>0.83263509145634096</v>
      </c>
      <c r="M509">
        <v>0.76385860109102932</v>
      </c>
      <c r="N509">
        <v>0.48719901012934308</v>
      </c>
      <c r="O509">
        <v>3.0441863046666295E-2</v>
      </c>
      <c r="P509">
        <v>0.88803576197275658</v>
      </c>
      <c r="Q509">
        <v>0.91064424376330599</v>
      </c>
      <c r="R509">
        <v>8.7687223471058395E-2</v>
      </c>
      <c r="S509">
        <v>0.64960621780470484</v>
      </c>
      <c r="T509">
        <v>0.30058812819310088</v>
      </c>
      <c r="U509">
        <v>4.9110044212711479E-2</v>
      </c>
    </row>
    <row r="510" spans="1:21" x14ac:dyDescent="0.25">
      <c r="A510">
        <v>508</v>
      </c>
      <c r="B510">
        <v>0.51562747830120514</v>
      </c>
      <c r="C510">
        <v>0.14492135986764865</v>
      </c>
      <c r="D510">
        <v>0.69663642681944715</v>
      </c>
      <c r="E510">
        <v>4.2049868461793594E-2</v>
      </c>
      <c r="F510">
        <v>0.35632264827590188</v>
      </c>
      <c r="G510">
        <v>0.27108263751767847</v>
      </c>
      <c r="H510">
        <v>0.30160567743090372</v>
      </c>
      <c r="I510">
        <v>0.38210671130546281</v>
      </c>
      <c r="J510">
        <v>0.11797465723582157</v>
      </c>
      <c r="K510">
        <v>0.64489672183917968</v>
      </c>
      <c r="L510">
        <v>0.86154350743743535</v>
      </c>
      <c r="M510">
        <v>0.79003165711869361</v>
      </c>
      <c r="N510">
        <v>0.15015929884765211</v>
      </c>
      <c r="O510">
        <v>0.86979680992105646</v>
      </c>
      <c r="P510">
        <v>0.95827390648833632</v>
      </c>
      <c r="Q510">
        <v>0.36760787184634935</v>
      </c>
      <c r="R510">
        <v>0.66400304802080568</v>
      </c>
      <c r="S510">
        <v>1.5833162587199467E-2</v>
      </c>
      <c r="T510">
        <v>0.36582707111829382</v>
      </c>
      <c r="U510">
        <v>0.91846067262553444</v>
      </c>
    </row>
    <row r="511" spans="1:21" x14ac:dyDescent="0.25">
      <c r="A511">
        <v>509</v>
      </c>
      <c r="B511">
        <v>0.9473383257610184</v>
      </c>
      <c r="C511">
        <v>0.79470375272380389</v>
      </c>
      <c r="D511">
        <v>0.28532339865521639</v>
      </c>
      <c r="E511">
        <v>0.38808855591380897</v>
      </c>
      <c r="F511">
        <v>0.85966825216582254</v>
      </c>
      <c r="G511">
        <v>0.65585466579249618</v>
      </c>
      <c r="H511">
        <v>0.39295204906632275</v>
      </c>
      <c r="I511">
        <v>0.46522333329334575</v>
      </c>
      <c r="J511">
        <v>0.76992844511042691</v>
      </c>
      <c r="K511">
        <v>0.11162086033245444</v>
      </c>
      <c r="L511">
        <v>0.61674696471204093</v>
      </c>
      <c r="M511">
        <v>0.24416610232732006</v>
      </c>
      <c r="N511">
        <v>0.70336233876256582</v>
      </c>
      <c r="O511">
        <v>0.38503782100197892</v>
      </c>
      <c r="P511">
        <v>0.37257924553455357</v>
      </c>
      <c r="Q511">
        <v>0.21123945400292365</v>
      </c>
      <c r="R511">
        <v>0.76221155485262493</v>
      </c>
      <c r="S511">
        <v>0.99238157223993984</v>
      </c>
      <c r="T511">
        <v>0.34092997085541299</v>
      </c>
      <c r="U511">
        <v>0.17574512416476784</v>
      </c>
    </row>
    <row r="512" spans="1:21" x14ac:dyDescent="0.25">
      <c r="A512">
        <v>510</v>
      </c>
      <c r="B512">
        <v>0.45856087406119794</v>
      </c>
      <c r="C512">
        <v>0.58021881986439983</v>
      </c>
      <c r="D512">
        <v>0.88500032462838174</v>
      </c>
      <c r="E512">
        <v>5.3657869404117875E-3</v>
      </c>
      <c r="F512">
        <v>0.94391690521382365</v>
      </c>
      <c r="G512">
        <v>0.96208463499577612</v>
      </c>
      <c r="H512">
        <v>0.98427159472564973</v>
      </c>
      <c r="I512">
        <v>0.57621808726489321</v>
      </c>
      <c r="J512">
        <v>0.96693226102709073</v>
      </c>
      <c r="K512">
        <v>0.81032176740378681</v>
      </c>
      <c r="L512">
        <v>0.79981022251060541</v>
      </c>
      <c r="M512">
        <v>0.73500321360353738</v>
      </c>
      <c r="N512">
        <v>0.22778521260641993</v>
      </c>
      <c r="O512">
        <v>0.3618074104461515</v>
      </c>
      <c r="P512">
        <v>0.73948346862282599</v>
      </c>
      <c r="Q512">
        <v>0.4572133663622886</v>
      </c>
      <c r="R512">
        <v>9.6311363383994042E-2</v>
      </c>
      <c r="S512">
        <v>0.93818964221808088</v>
      </c>
      <c r="T512">
        <v>0.28193524946574477</v>
      </c>
      <c r="U512">
        <v>0.61824449033587303</v>
      </c>
    </row>
    <row r="513" spans="1:21" x14ac:dyDescent="0.25">
      <c r="A513">
        <v>511</v>
      </c>
      <c r="B513">
        <v>0.19230709737172269</v>
      </c>
      <c r="C513">
        <v>0.21170173630525113</v>
      </c>
      <c r="D513">
        <v>0.4393341724436004</v>
      </c>
      <c r="E513">
        <v>0.93918341741699796</v>
      </c>
      <c r="F513">
        <v>0.30973001431780123</v>
      </c>
      <c r="G513">
        <v>0.81049955209008839</v>
      </c>
      <c r="H513">
        <v>0.20854108953282791</v>
      </c>
      <c r="I513">
        <v>0.84899640932431231</v>
      </c>
      <c r="J513">
        <v>0.46920854838418702</v>
      </c>
      <c r="K513">
        <v>0.8209994356772532</v>
      </c>
      <c r="L513">
        <v>0.21161853903638006</v>
      </c>
      <c r="M513">
        <v>0.11492498574223031</v>
      </c>
      <c r="N513">
        <v>0.80976101867280725</v>
      </c>
      <c r="O513">
        <v>0.16562458368124</v>
      </c>
      <c r="P513">
        <v>5.4477863881773114E-2</v>
      </c>
      <c r="Q513">
        <v>2.0116910423739753E-2</v>
      </c>
      <c r="R513">
        <v>0.67753779434097883</v>
      </c>
      <c r="S513">
        <v>0.71205496394072076</v>
      </c>
      <c r="T513">
        <v>0.98417193441963358</v>
      </c>
      <c r="U513">
        <v>0.6324197671821965</v>
      </c>
    </row>
    <row r="514" spans="1:21" x14ac:dyDescent="0.25">
      <c r="A514">
        <v>512</v>
      </c>
      <c r="B514">
        <v>0.80449834039712753</v>
      </c>
      <c r="C514">
        <v>0.11160641245056668</v>
      </c>
      <c r="D514">
        <v>0.69102948846727852</v>
      </c>
      <c r="E514">
        <v>0.63959760905185181</v>
      </c>
      <c r="F514">
        <v>0.26554908563588331</v>
      </c>
      <c r="G514">
        <v>0.18350090601930247</v>
      </c>
      <c r="H514">
        <v>0.80300760177470032</v>
      </c>
      <c r="I514">
        <v>0.26764498377703561</v>
      </c>
      <c r="J514">
        <v>0.69015302981351567</v>
      </c>
      <c r="K514">
        <v>0.68867500488783784</v>
      </c>
      <c r="L514">
        <v>0.48673657793703828</v>
      </c>
      <c r="M514">
        <v>0.67638365162291203</v>
      </c>
      <c r="N514">
        <v>0.27546908112447266</v>
      </c>
      <c r="O514">
        <v>0.44391918985677714</v>
      </c>
      <c r="P514">
        <v>0.12069540422825753</v>
      </c>
      <c r="Q514">
        <v>0.73977579622822232</v>
      </c>
      <c r="R514">
        <v>0.56929960313247308</v>
      </c>
      <c r="S514">
        <v>0.22876085776078448</v>
      </c>
      <c r="T514">
        <v>0.29557928385814858</v>
      </c>
      <c r="U514">
        <v>0.17071539154761384</v>
      </c>
    </row>
    <row r="515" spans="1:21" x14ac:dyDescent="0.25">
      <c r="A515">
        <v>513</v>
      </c>
      <c r="B515">
        <v>9.2782951167070138E-2</v>
      </c>
      <c r="C515">
        <v>0.29575702376640933</v>
      </c>
      <c r="D515">
        <v>0.14844496443822175</v>
      </c>
      <c r="E515">
        <v>0.23977575743378288</v>
      </c>
      <c r="F515">
        <v>0.23197869955465156</v>
      </c>
      <c r="G515">
        <v>0.53882416095700525</v>
      </c>
      <c r="H515">
        <v>0.32355109078016042</v>
      </c>
      <c r="I515">
        <v>0.17255785322426576</v>
      </c>
      <c r="J515">
        <v>3.1954767193828726E-2</v>
      </c>
      <c r="K515">
        <v>0.40639157971527329</v>
      </c>
      <c r="L515">
        <v>0.18524446849124843</v>
      </c>
      <c r="M515">
        <v>0.8010368235431633</v>
      </c>
      <c r="N515">
        <v>9.5079049679784422E-2</v>
      </c>
      <c r="O515">
        <v>0.10530792230941821</v>
      </c>
      <c r="P515">
        <v>0.77290392470884495</v>
      </c>
      <c r="Q515">
        <v>0.48735044340928191</v>
      </c>
      <c r="R515">
        <v>0.20553228941440249</v>
      </c>
      <c r="S515">
        <v>0.53985651199048457</v>
      </c>
      <c r="T515">
        <v>0.11669636524134752</v>
      </c>
      <c r="U515">
        <v>0.50487416364180149</v>
      </c>
    </row>
    <row r="516" spans="1:21" x14ac:dyDescent="0.25">
      <c r="A516">
        <v>514</v>
      </c>
      <c r="B516">
        <v>0.38644607770199402</v>
      </c>
      <c r="C516">
        <v>0.17928653595129518</v>
      </c>
      <c r="D516">
        <v>0.5126338153139276</v>
      </c>
      <c r="E516">
        <v>0.66840823611665812</v>
      </c>
      <c r="F516">
        <v>0.45577782927865029</v>
      </c>
      <c r="G516">
        <v>0.35558465202030387</v>
      </c>
      <c r="H516">
        <v>0.36207054651453507</v>
      </c>
      <c r="I516">
        <v>0.85350620945210598</v>
      </c>
      <c r="J516">
        <v>3.605732476266077E-2</v>
      </c>
      <c r="K516">
        <v>0.50372515036465715</v>
      </c>
      <c r="L516">
        <v>4.4120371149947601E-2</v>
      </c>
      <c r="M516">
        <v>0.97988988625683948</v>
      </c>
      <c r="N516">
        <v>0.6925115116290117</v>
      </c>
      <c r="O516">
        <v>0.37437858982026739</v>
      </c>
      <c r="P516">
        <v>0.79509300767759972</v>
      </c>
      <c r="Q516">
        <v>0.15459152683592614</v>
      </c>
      <c r="R516">
        <v>0.52519160196606074</v>
      </c>
      <c r="S516">
        <v>0.43889901058648473</v>
      </c>
      <c r="T516">
        <v>0.79795673141491807</v>
      </c>
      <c r="U516">
        <v>0.69902477414125563</v>
      </c>
    </row>
    <row r="517" spans="1:21" x14ac:dyDescent="0.25">
      <c r="A517">
        <v>515</v>
      </c>
      <c r="B517">
        <v>0.48550250458497612</v>
      </c>
      <c r="C517">
        <v>0.27473650863096433</v>
      </c>
      <c r="D517">
        <v>0.59452202070178028</v>
      </c>
      <c r="E517">
        <v>8.1149925237173903E-2</v>
      </c>
      <c r="F517">
        <v>0.20763872223072211</v>
      </c>
      <c r="G517">
        <v>0.43659810064959692</v>
      </c>
      <c r="H517">
        <v>0.96923450132926625</v>
      </c>
      <c r="I517">
        <v>0.15172318178848965</v>
      </c>
      <c r="J517">
        <v>0.4998398123704253</v>
      </c>
      <c r="K517">
        <v>0.30251116060337679</v>
      </c>
      <c r="L517">
        <v>0.31270695181204022</v>
      </c>
      <c r="M517">
        <v>0.6188526626336408</v>
      </c>
      <c r="N517">
        <v>0.57530740185288365</v>
      </c>
      <c r="O517">
        <v>0.17141851417874587</v>
      </c>
      <c r="P517">
        <v>5.6529037657291781E-2</v>
      </c>
      <c r="Q517">
        <v>0.5438240792553668</v>
      </c>
      <c r="R517">
        <v>0.65881699967237317</v>
      </c>
      <c r="S517">
        <v>0.7974066737932175</v>
      </c>
      <c r="T517">
        <v>0.21726568898769028</v>
      </c>
      <c r="U517">
        <v>0.53011334497132534</v>
      </c>
    </row>
    <row r="518" spans="1:21" x14ac:dyDescent="0.25">
      <c r="A518">
        <v>516</v>
      </c>
      <c r="B518">
        <v>0.87938167114977528</v>
      </c>
      <c r="C518">
        <v>0.31687866714548574</v>
      </c>
      <c r="D518">
        <v>0.78663147394456812</v>
      </c>
      <c r="E518">
        <v>0.82335223564618043</v>
      </c>
      <c r="F518">
        <v>0.13538797966838878</v>
      </c>
      <c r="G518">
        <v>9.6038936421581234E-2</v>
      </c>
      <c r="H518">
        <v>0.3269877375579493</v>
      </c>
      <c r="I518">
        <v>0.45464393153435356</v>
      </c>
      <c r="J518">
        <v>0.96218514084646234</v>
      </c>
      <c r="K518">
        <v>0.43726630340915484</v>
      </c>
      <c r="L518">
        <v>0.64870454748195217</v>
      </c>
      <c r="M518">
        <v>0.42538639541229295</v>
      </c>
      <c r="N518">
        <v>0.17078937208322387</v>
      </c>
      <c r="O518">
        <v>0.91052846250975006</v>
      </c>
      <c r="P518">
        <v>0.65492558580282689</v>
      </c>
      <c r="Q518">
        <v>0.32852402487895782</v>
      </c>
      <c r="R518">
        <v>0.5830566818487517</v>
      </c>
      <c r="S518">
        <v>0.80450823985207887</v>
      </c>
      <c r="T518">
        <v>0.82753113501456355</v>
      </c>
      <c r="U518">
        <v>0.65092961833222018</v>
      </c>
    </row>
    <row r="519" spans="1:21" x14ac:dyDescent="0.25">
      <c r="A519">
        <v>517</v>
      </c>
      <c r="B519">
        <v>4.1878456881140114E-2</v>
      </c>
      <c r="C519">
        <v>0.98929424518053422</v>
      </c>
      <c r="D519">
        <v>0.5860214345897925</v>
      </c>
      <c r="E519">
        <v>0.8633218129586524</v>
      </c>
      <c r="F519">
        <v>0.46647462408127671</v>
      </c>
      <c r="G519">
        <v>0.37216662268198153</v>
      </c>
      <c r="H519">
        <v>0.46028717570661182</v>
      </c>
      <c r="I519">
        <v>0.85734268911226774</v>
      </c>
      <c r="J519">
        <v>0.63250531224628292</v>
      </c>
      <c r="K519">
        <v>0.9192238792147478</v>
      </c>
      <c r="L519">
        <v>0.27930756219796482</v>
      </c>
      <c r="M519">
        <v>0.22913619933570062</v>
      </c>
      <c r="N519">
        <v>0.47144534928044646</v>
      </c>
      <c r="O519">
        <v>0.76522784990342085</v>
      </c>
      <c r="P519">
        <v>0.53476966394607217</v>
      </c>
      <c r="Q519">
        <v>0.20922535568624667</v>
      </c>
      <c r="R519">
        <v>7.7656635309717004E-2</v>
      </c>
      <c r="S519">
        <v>0.21533845288971243</v>
      </c>
      <c r="T519">
        <v>0.36042108637598891</v>
      </c>
      <c r="U519">
        <v>0.57415827548775322</v>
      </c>
    </row>
    <row r="520" spans="1:21" x14ac:dyDescent="0.25">
      <c r="A520">
        <v>518</v>
      </c>
      <c r="B520">
        <v>0.27936060047515454</v>
      </c>
      <c r="C520">
        <v>0.70448877404763977</v>
      </c>
      <c r="D520">
        <v>0.8423068578246895</v>
      </c>
      <c r="E520">
        <v>0.21978085008021875</v>
      </c>
      <c r="F520">
        <v>0.9911155989378948</v>
      </c>
      <c r="G520">
        <v>5.5132155093498447E-2</v>
      </c>
      <c r="H520">
        <v>0.63382308588017988</v>
      </c>
      <c r="I520">
        <v>0.53330299925209079</v>
      </c>
      <c r="J520">
        <v>0.21510023064743411</v>
      </c>
      <c r="K520">
        <v>8.2856114809233716E-2</v>
      </c>
      <c r="L520">
        <v>0.4738016940782952</v>
      </c>
      <c r="M520">
        <v>0.19591903371567221</v>
      </c>
      <c r="N520">
        <v>0.40749751658111322</v>
      </c>
      <c r="O520">
        <v>0.40203336478945761</v>
      </c>
      <c r="P520">
        <v>0.526361485091841</v>
      </c>
      <c r="Q520">
        <v>0.58989590557233251</v>
      </c>
      <c r="R520">
        <v>0.82648578905292358</v>
      </c>
      <c r="S520">
        <v>0.49871614997662683</v>
      </c>
      <c r="T520">
        <v>0.87834724289618293</v>
      </c>
      <c r="U520">
        <v>0.68255828158401477</v>
      </c>
    </row>
    <row r="521" spans="1:21" x14ac:dyDescent="0.25">
      <c r="A521">
        <v>519</v>
      </c>
      <c r="B521">
        <v>0.40771814297457443</v>
      </c>
      <c r="C521">
        <v>0.38361616973483059</v>
      </c>
      <c r="D521">
        <v>0.83907666244262824</v>
      </c>
      <c r="E521">
        <v>0.217244695863263</v>
      </c>
      <c r="F521">
        <v>1.2608008743214327E-2</v>
      </c>
      <c r="G521">
        <v>0.37433910830754247</v>
      </c>
      <c r="H521">
        <v>0.44971734750127568</v>
      </c>
      <c r="I521">
        <v>0.22541440798488654</v>
      </c>
      <c r="J521">
        <v>0.68920392852644152</v>
      </c>
      <c r="K521">
        <v>7.0127187408306924E-2</v>
      </c>
      <c r="L521">
        <v>0.73350393936382874</v>
      </c>
      <c r="M521">
        <v>0.26896655405665282</v>
      </c>
      <c r="N521">
        <v>0.2112302732872513</v>
      </c>
      <c r="O521">
        <v>0.8218162924535255</v>
      </c>
      <c r="P521">
        <v>8.2978956183724417E-2</v>
      </c>
      <c r="Q521">
        <v>0.9974471144721786</v>
      </c>
      <c r="R521">
        <v>0.97843695977321588</v>
      </c>
      <c r="S521">
        <v>0.86021187305226299</v>
      </c>
      <c r="T521">
        <v>0.57047764915137011</v>
      </c>
      <c r="U521">
        <v>0.4335812225704041</v>
      </c>
    </row>
    <row r="522" spans="1:21" x14ac:dyDescent="0.25">
      <c r="A522">
        <v>520</v>
      </c>
      <c r="B522">
        <v>0.28878337263685139</v>
      </c>
      <c r="C522">
        <v>0.74656367457426676</v>
      </c>
      <c r="D522">
        <v>0.80462558085493363</v>
      </c>
      <c r="E522">
        <v>0.67699555962938507</v>
      </c>
      <c r="F522">
        <v>4.9450860999327162E-2</v>
      </c>
      <c r="G522">
        <v>0.4928835879575939</v>
      </c>
      <c r="H522">
        <v>0.52123518219346199</v>
      </c>
      <c r="I522">
        <v>6.1017936560769037E-2</v>
      </c>
      <c r="J522">
        <v>0.25678132307388868</v>
      </c>
      <c r="K522">
        <v>0.5595674273759168</v>
      </c>
      <c r="L522">
        <v>0.7563377250501413</v>
      </c>
      <c r="M522">
        <v>0.57464430276109768</v>
      </c>
      <c r="N522">
        <v>0.26883944904786716</v>
      </c>
      <c r="O522">
        <v>0.97215855747245117</v>
      </c>
      <c r="P522">
        <v>0.2650698858080518</v>
      </c>
      <c r="Q522">
        <v>0.82635238366880293</v>
      </c>
      <c r="R522">
        <v>0.67693063044698487</v>
      </c>
      <c r="S522">
        <v>0.25871777977930099</v>
      </c>
      <c r="T522">
        <v>0.73987725373012747</v>
      </c>
      <c r="U522">
        <v>0.34846264097699975</v>
      </c>
    </row>
    <row r="523" spans="1:21" x14ac:dyDescent="0.25">
      <c r="A523">
        <v>521</v>
      </c>
      <c r="B523">
        <v>0.49897077365188647</v>
      </c>
      <c r="C523">
        <v>5.8871885179947014E-2</v>
      </c>
      <c r="D523">
        <v>2.2743647008368839E-2</v>
      </c>
      <c r="E523">
        <v>0.70315055950569794</v>
      </c>
      <c r="F523">
        <v>0.36534319024635131</v>
      </c>
      <c r="G523">
        <v>0.73198043423365799</v>
      </c>
      <c r="H523">
        <v>0.99120402622276349</v>
      </c>
      <c r="I523">
        <v>0.84096104799600435</v>
      </c>
      <c r="J523">
        <v>0.98078553219036491</v>
      </c>
      <c r="K523">
        <v>0.30141408306713124</v>
      </c>
      <c r="L523">
        <v>0.53224782477013921</v>
      </c>
      <c r="M523">
        <v>0.96492989730888556</v>
      </c>
      <c r="N523">
        <v>0.98688378000433641</v>
      </c>
      <c r="O523">
        <v>8.9816121561807627E-2</v>
      </c>
      <c r="P523">
        <v>0.56738454301454055</v>
      </c>
      <c r="Q523">
        <v>0.38853831386213522</v>
      </c>
      <c r="R523">
        <v>0.59648660938310094</v>
      </c>
      <c r="S523">
        <v>0.2545909347690094</v>
      </c>
      <c r="T523">
        <v>0.24853344546403644</v>
      </c>
      <c r="U523">
        <v>0.12750498834791069</v>
      </c>
    </row>
    <row r="524" spans="1:21" x14ac:dyDescent="0.25">
      <c r="A524">
        <v>522</v>
      </c>
      <c r="B524">
        <v>0.16235717706852837</v>
      </c>
      <c r="C524">
        <v>0.75480827097364522</v>
      </c>
      <c r="D524">
        <v>0.30852157145543657</v>
      </c>
      <c r="E524">
        <v>0.98333061737696248</v>
      </c>
      <c r="F524">
        <v>0.36296670166986589</v>
      </c>
      <c r="G524">
        <v>6.6365431265000829E-3</v>
      </c>
      <c r="H524">
        <v>0.40358324941538659</v>
      </c>
      <c r="I524">
        <v>0.74997656183901373</v>
      </c>
      <c r="J524">
        <v>0.57846071477172756</v>
      </c>
      <c r="K524">
        <v>0.75251427617320177</v>
      </c>
      <c r="L524">
        <v>4.6705270821740363E-2</v>
      </c>
      <c r="M524">
        <v>0.43507790443661798</v>
      </c>
      <c r="N524">
        <v>0.13109024276563197</v>
      </c>
      <c r="O524">
        <v>7.4447923612923628E-2</v>
      </c>
      <c r="P524">
        <v>0.87750913180304502</v>
      </c>
      <c r="Q524">
        <v>0.94183000858332599</v>
      </c>
      <c r="R524">
        <v>0.47594815204100382</v>
      </c>
      <c r="S524">
        <v>0.59992638463049142</v>
      </c>
      <c r="T524">
        <v>0.1539972407599226</v>
      </c>
      <c r="U524">
        <v>0.29385700743632093</v>
      </c>
    </row>
    <row r="525" spans="1:21" x14ac:dyDescent="0.25">
      <c r="A525">
        <v>523</v>
      </c>
      <c r="B525">
        <v>0.63180135911158963</v>
      </c>
      <c r="C525">
        <v>0.86809087560787956</v>
      </c>
      <c r="D525">
        <v>0.31745551838367358</v>
      </c>
      <c r="E525">
        <v>9.5422181261963779E-2</v>
      </c>
      <c r="F525">
        <v>0.91968358576578968</v>
      </c>
      <c r="G525">
        <v>0.90816310895366636</v>
      </c>
      <c r="H525">
        <v>0.39811138867722051</v>
      </c>
      <c r="I525">
        <v>0.86642555492417395</v>
      </c>
      <c r="J525">
        <v>0.29693752580735833</v>
      </c>
      <c r="K525">
        <v>9.3126133276826728E-2</v>
      </c>
      <c r="L525">
        <v>0.4657964814171156</v>
      </c>
      <c r="M525">
        <v>0.76192419629827235</v>
      </c>
      <c r="N525">
        <v>2.3745367320303856E-2</v>
      </c>
      <c r="O525">
        <v>0.3872938572490483</v>
      </c>
      <c r="P525">
        <v>0.23724690772680068</v>
      </c>
      <c r="Q525">
        <v>0.34518380317474939</v>
      </c>
      <c r="R525">
        <v>0.17932516498444517</v>
      </c>
      <c r="S525">
        <v>0.98601955720085055</v>
      </c>
      <c r="T525">
        <v>0.9351063108627915</v>
      </c>
      <c r="U525">
        <v>0.1287758552938385</v>
      </c>
    </row>
    <row r="526" spans="1:21" x14ac:dyDescent="0.25">
      <c r="A526">
        <v>524</v>
      </c>
      <c r="B526">
        <v>0.48854109288591463</v>
      </c>
      <c r="C526">
        <v>7.4313986009263644E-2</v>
      </c>
      <c r="D526">
        <v>0.11721348215125316</v>
      </c>
      <c r="E526">
        <v>0.83669790675341438</v>
      </c>
      <c r="F526">
        <v>0.96669620345265983</v>
      </c>
      <c r="G526">
        <v>0.44623369794851531</v>
      </c>
      <c r="H526">
        <v>0.50547521123489147</v>
      </c>
      <c r="I526">
        <v>0.48770101248734576</v>
      </c>
      <c r="J526">
        <v>0.13383948587448113</v>
      </c>
      <c r="K526">
        <v>0.75795796928376546</v>
      </c>
      <c r="L526">
        <v>0.4233001819350326</v>
      </c>
      <c r="M526">
        <v>0.89685981029992878</v>
      </c>
      <c r="N526">
        <v>0.84470486036208392</v>
      </c>
      <c r="O526">
        <v>0.30674949290420539</v>
      </c>
      <c r="P526">
        <v>0.17865595905744236</v>
      </c>
      <c r="Q526">
        <v>0.79279804541381571</v>
      </c>
      <c r="R526">
        <v>0.25522751101042562</v>
      </c>
      <c r="S526">
        <v>2.3144966793646304E-2</v>
      </c>
      <c r="T526">
        <v>0.50963327981224982</v>
      </c>
      <c r="U526">
        <v>0.97802914503173088</v>
      </c>
    </row>
    <row r="527" spans="1:21" x14ac:dyDescent="0.25">
      <c r="A527">
        <v>525</v>
      </c>
      <c r="B527">
        <v>0.88801903835660667</v>
      </c>
      <c r="C527">
        <v>0.55279992655218124</v>
      </c>
      <c r="D527">
        <v>0.18469153485448619</v>
      </c>
      <c r="E527">
        <v>9.6421261572844585E-2</v>
      </c>
      <c r="F527">
        <v>0.19898905177182424</v>
      </c>
      <c r="G527">
        <v>0.82894467949672901</v>
      </c>
      <c r="H527">
        <v>0.35718026775444844</v>
      </c>
      <c r="I527">
        <v>0.2023071335044595</v>
      </c>
      <c r="J527">
        <v>0.23395228776548826</v>
      </c>
      <c r="K527">
        <v>0.55449438961787512</v>
      </c>
      <c r="L527">
        <v>0.42559433439737782</v>
      </c>
      <c r="M527">
        <v>0.7405329359821573</v>
      </c>
      <c r="N527">
        <v>0.12221292899492053</v>
      </c>
      <c r="O527">
        <v>0.45823966087206802</v>
      </c>
      <c r="P527">
        <v>0.78338509092162023</v>
      </c>
      <c r="Q527">
        <v>0.95245121347896777</v>
      </c>
      <c r="R527">
        <v>3.8019191893297055E-2</v>
      </c>
      <c r="S527">
        <v>0.17158842271847186</v>
      </c>
      <c r="T527">
        <v>0.63509189432390745</v>
      </c>
      <c r="U527">
        <v>0.39974245021971644</v>
      </c>
    </row>
    <row r="528" spans="1:21" x14ac:dyDescent="0.25">
      <c r="A528">
        <v>526</v>
      </c>
      <c r="B528">
        <v>0.48613400681809416</v>
      </c>
      <c r="C528">
        <v>0.22913724724957074</v>
      </c>
      <c r="D528">
        <v>0.63524715639519447</v>
      </c>
      <c r="E528">
        <v>0.4296125143022067</v>
      </c>
      <c r="F528">
        <v>0.30583259877403179</v>
      </c>
      <c r="G528">
        <v>0.50613159544067288</v>
      </c>
      <c r="H528">
        <v>0.94359213950734233</v>
      </c>
      <c r="I528">
        <v>0.30023783545169924</v>
      </c>
      <c r="J528">
        <v>0.23140272632737702</v>
      </c>
      <c r="K528">
        <v>0.73097523753071103</v>
      </c>
      <c r="L528">
        <v>0.92956206257228402</v>
      </c>
      <c r="M528">
        <v>0.63202215339686196</v>
      </c>
      <c r="N528">
        <v>0.24851626253916437</v>
      </c>
      <c r="O528">
        <v>0.77650157177269596</v>
      </c>
      <c r="P528">
        <v>0.88180596654286969</v>
      </c>
      <c r="Q528">
        <v>0.54840075817426626</v>
      </c>
      <c r="R528">
        <v>0.54468365971126431</v>
      </c>
      <c r="S528">
        <v>0.40914019521758416</v>
      </c>
      <c r="T528">
        <v>1.8977370337330157E-2</v>
      </c>
      <c r="U528">
        <v>0.65971296028936788</v>
      </c>
    </row>
    <row r="529" spans="1:21" x14ac:dyDescent="0.25">
      <c r="A529">
        <v>527</v>
      </c>
      <c r="B529">
        <v>0.9574239494886041</v>
      </c>
      <c r="C529">
        <v>0.44642895226736057</v>
      </c>
      <c r="D529">
        <v>0.43556865247499932</v>
      </c>
      <c r="E529">
        <v>0.15606461256065174</v>
      </c>
      <c r="F529">
        <v>0.76186184990216566</v>
      </c>
      <c r="G529">
        <v>0.86640224854228354</v>
      </c>
      <c r="H529">
        <v>0.63397822312450125</v>
      </c>
      <c r="I529">
        <v>0.53065577892336013</v>
      </c>
      <c r="J529">
        <v>0.78781956383244545</v>
      </c>
      <c r="K529">
        <v>0.20162675891806359</v>
      </c>
      <c r="L529">
        <v>0.34927479420543683</v>
      </c>
      <c r="M529">
        <v>0.66365810446134565</v>
      </c>
      <c r="N529">
        <v>0.2126746585747501</v>
      </c>
      <c r="O529">
        <v>0.51532359179741061</v>
      </c>
      <c r="P529">
        <v>0.39661955593611697</v>
      </c>
      <c r="Q529">
        <v>0.9100082942358747</v>
      </c>
      <c r="R529">
        <v>0.8318345263208089</v>
      </c>
      <c r="S529">
        <v>0.80278094341728057</v>
      </c>
      <c r="T529">
        <v>0.82369676678731096</v>
      </c>
      <c r="U529">
        <v>0.7219386550449689</v>
      </c>
    </row>
    <row r="530" spans="1:21" x14ac:dyDescent="0.25">
      <c r="A530">
        <v>528</v>
      </c>
      <c r="B530">
        <v>0.60706193390419738</v>
      </c>
      <c r="C530">
        <v>0.83006433940017166</v>
      </c>
      <c r="D530">
        <v>0.61474240146773984</v>
      </c>
      <c r="E530">
        <v>8.3694952123072319E-2</v>
      </c>
      <c r="F530">
        <v>0.68570947722366604</v>
      </c>
      <c r="G530">
        <v>0.81912183457798671</v>
      </c>
      <c r="H530">
        <v>0.47908591797116307</v>
      </c>
      <c r="I530">
        <v>0.58032223446895514</v>
      </c>
      <c r="J530">
        <v>0.28978015507979049</v>
      </c>
      <c r="K530">
        <v>0.85391392770851438</v>
      </c>
      <c r="L530">
        <v>0.34623391353789978</v>
      </c>
      <c r="M530">
        <v>0.85595312262075329</v>
      </c>
      <c r="N530">
        <v>0.57352605075391194</v>
      </c>
      <c r="O530">
        <v>0.86355729247151269</v>
      </c>
      <c r="P530">
        <v>0.48002503366178195</v>
      </c>
      <c r="Q530">
        <v>0.69352083763068584</v>
      </c>
      <c r="R530">
        <v>2.9646029569538213E-2</v>
      </c>
      <c r="S530">
        <v>0.64835456291862048</v>
      </c>
      <c r="T530">
        <v>0.68370481630998725</v>
      </c>
      <c r="U530">
        <v>0.45976670747627324</v>
      </c>
    </row>
    <row r="531" spans="1:21" x14ac:dyDescent="0.25">
      <c r="A531">
        <v>529</v>
      </c>
      <c r="B531">
        <v>0.3684958145790227</v>
      </c>
      <c r="C531">
        <v>0.95452866894043886</v>
      </c>
      <c r="D531">
        <v>0.8088162347335468</v>
      </c>
      <c r="E531">
        <v>0.21906893320881604</v>
      </c>
      <c r="F531">
        <v>3.5023301968641007E-2</v>
      </c>
      <c r="G531">
        <v>0.15223653220268685</v>
      </c>
      <c r="H531">
        <v>0.23673399189589617</v>
      </c>
      <c r="I531">
        <v>0.24499170992766572</v>
      </c>
      <c r="J531">
        <v>0.38775679170765986</v>
      </c>
      <c r="K531">
        <v>0.7442276102208889</v>
      </c>
      <c r="L531">
        <v>2.7902635849086366E-3</v>
      </c>
      <c r="M531">
        <v>0.91277788873776533</v>
      </c>
      <c r="N531">
        <v>0.64337901171488454</v>
      </c>
      <c r="O531">
        <v>0.3941094828212825</v>
      </c>
      <c r="P531">
        <v>0.58367313831972667</v>
      </c>
      <c r="Q531">
        <v>0.52218487332048369</v>
      </c>
      <c r="R531">
        <v>0.19248715383662618</v>
      </c>
      <c r="S531">
        <v>0.4030692748225484</v>
      </c>
      <c r="T531">
        <v>0.83121754062809217</v>
      </c>
      <c r="U531">
        <v>0.16324921558015415</v>
      </c>
    </row>
    <row r="532" spans="1:21" x14ac:dyDescent="0.25">
      <c r="A532">
        <v>530</v>
      </c>
      <c r="B532">
        <v>0.60651149656537839</v>
      </c>
      <c r="C532">
        <v>0.16703922764700807</v>
      </c>
      <c r="D532">
        <v>0.10359156061000974</v>
      </c>
      <c r="E532">
        <v>3.8756075172819315E-2</v>
      </c>
      <c r="F532">
        <v>8.5633488368805688E-2</v>
      </c>
      <c r="G532">
        <v>0.35569308789027332</v>
      </c>
      <c r="H532">
        <v>9.1680910804497806E-2</v>
      </c>
      <c r="I532">
        <v>0.91189953148636782</v>
      </c>
      <c r="J532">
        <v>0.71246724491038993</v>
      </c>
      <c r="K532">
        <v>0.23944361649528201</v>
      </c>
      <c r="L532">
        <v>0.45601473756597066</v>
      </c>
      <c r="M532">
        <v>0.53822966119113236</v>
      </c>
      <c r="N532">
        <v>0.45924706816501626</v>
      </c>
      <c r="O532">
        <v>0.59076421542376956</v>
      </c>
      <c r="P532">
        <v>0.83388933623024375</v>
      </c>
      <c r="Q532">
        <v>0.20895061490600852</v>
      </c>
      <c r="R532">
        <v>0.62167965786463886</v>
      </c>
      <c r="S532">
        <v>6.5625066857369241E-2</v>
      </c>
      <c r="T532">
        <v>0.14460700942065352</v>
      </c>
      <c r="U532">
        <v>0.3371338250949194</v>
      </c>
    </row>
    <row r="533" spans="1:21" x14ac:dyDescent="0.25">
      <c r="A533">
        <v>531</v>
      </c>
      <c r="B533">
        <v>0.10153481275864529</v>
      </c>
      <c r="C533">
        <v>0.99256646926299763</v>
      </c>
      <c r="D533">
        <v>0.58227812451759342</v>
      </c>
      <c r="E533">
        <v>0.36023907209859196</v>
      </c>
      <c r="F533">
        <v>0.46325740775104163</v>
      </c>
      <c r="G533">
        <v>0.55145780734201555</v>
      </c>
      <c r="H533">
        <v>0.78609408910004386</v>
      </c>
      <c r="I533">
        <v>0.95025162181847467</v>
      </c>
      <c r="J533">
        <v>0.91006504851540937</v>
      </c>
      <c r="K533">
        <v>1.0391256137540772E-2</v>
      </c>
      <c r="L533">
        <v>0.79113335035790033</v>
      </c>
      <c r="M533">
        <v>0.5058331049268574</v>
      </c>
      <c r="N533">
        <v>0.59723592190796904</v>
      </c>
      <c r="O533">
        <v>0.45296940870778202</v>
      </c>
      <c r="P533">
        <v>0.41380843428560254</v>
      </c>
      <c r="Q533">
        <v>1.0543169791087159E-2</v>
      </c>
      <c r="R533">
        <v>0.32483821905162302</v>
      </c>
      <c r="S533">
        <v>0.82932264407989109</v>
      </c>
      <c r="T533">
        <v>0.96300071717586544</v>
      </c>
      <c r="U533">
        <v>0.87194086409981453</v>
      </c>
    </row>
    <row r="534" spans="1:21" x14ac:dyDescent="0.25">
      <c r="A534">
        <v>532</v>
      </c>
      <c r="B534">
        <v>0.59081399591458483</v>
      </c>
      <c r="C534">
        <v>0.75112206201877396</v>
      </c>
      <c r="D534">
        <v>0.39781052411014817</v>
      </c>
      <c r="E534">
        <v>0.72179800424236973</v>
      </c>
      <c r="F534">
        <v>0.75091331252576299</v>
      </c>
      <c r="G534">
        <v>0.52789676263144214</v>
      </c>
      <c r="H534">
        <v>0.16181274025962455</v>
      </c>
      <c r="I534">
        <v>0.41984823852422348</v>
      </c>
      <c r="J534">
        <v>0.75496480142013933</v>
      </c>
      <c r="K534">
        <v>0.48017094707573871</v>
      </c>
      <c r="L534">
        <v>0.40005563598399285</v>
      </c>
      <c r="M534">
        <v>0.48788871917245746</v>
      </c>
      <c r="N534">
        <v>0.84653399891833403</v>
      </c>
      <c r="O534">
        <v>0.84881286510528486</v>
      </c>
      <c r="P534">
        <v>0.6366111462663171</v>
      </c>
      <c r="Q534">
        <v>0.90636055196607046</v>
      </c>
      <c r="R534">
        <v>0.34964077043444641</v>
      </c>
      <c r="S534">
        <v>0.93537562181415623</v>
      </c>
      <c r="T534">
        <v>0.35028492574670755</v>
      </c>
      <c r="U534">
        <v>0.11875765688513629</v>
      </c>
    </row>
    <row r="535" spans="1:21" x14ac:dyDescent="0.25">
      <c r="A535">
        <v>533</v>
      </c>
      <c r="B535">
        <v>7.1570438009379567E-2</v>
      </c>
      <c r="C535">
        <v>0.93041792253699485</v>
      </c>
      <c r="D535">
        <v>0.24179760277531681</v>
      </c>
      <c r="E535">
        <v>3.3605544843951174E-2</v>
      </c>
      <c r="F535">
        <v>0.17227794631751481</v>
      </c>
      <c r="G535">
        <v>0.98547630446376644</v>
      </c>
      <c r="H535">
        <v>0.80344754246896866</v>
      </c>
      <c r="I535">
        <v>0.23662703757227144</v>
      </c>
      <c r="J535">
        <v>0.7610768356072497</v>
      </c>
      <c r="K535">
        <v>0.14166189467220658</v>
      </c>
      <c r="L535">
        <v>0.9634064889023668</v>
      </c>
      <c r="M535">
        <v>0.59839220674798632</v>
      </c>
      <c r="N535">
        <v>0.78974771726894377</v>
      </c>
      <c r="O535">
        <v>0.63120885042775599</v>
      </c>
      <c r="P535">
        <v>0.30517124121579187</v>
      </c>
      <c r="Q535">
        <v>0.25655876685548495</v>
      </c>
      <c r="R535">
        <v>0.32395998720631436</v>
      </c>
      <c r="S535">
        <v>0.92391882744530918</v>
      </c>
      <c r="T535">
        <v>0.82905391783388116</v>
      </c>
      <c r="U535">
        <v>1.1583070392525485E-2</v>
      </c>
    </row>
    <row r="536" spans="1:21" x14ac:dyDescent="0.25">
      <c r="A536">
        <v>534</v>
      </c>
      <c r="B536">
        <v>0.16464268358136724</v>
      </c>
      <c r="C536">
        <v>0.91638399432502027</v>
      </c>
      <c r="D536">
        <v>0.26234367027752814</v>
      </c>
      <c r="E536">
        <v>0.89556212586332307</v>
      </c>
      <c r="F536">
        <v>0.29528024708325873</v>
      </c>
      <c r="G536">
        <v>0.55601162682193372</v>
      </c>
      <c r="H536">
        <v>0.88581576291381858</v>
      </c>
      <c r="I536">
        <v>0.49429785425468786</v>
      </c>
      <c r="J536">
        <v>0.74084396687435761</v>
      </c>
      <c r="K536">
        <v>0.48948328558160359</v>
      </c>
      <c r="L536">
        <v>0.18360790048200748</v>
      </c>
      <c r="M536">
        <v>0.30722172968609218</v>
      </c>
      <c r="N536">
        <v>0.86695071987097538</v>
      </c>
      <c r="O536">
        <v>0.63974884463010895</v>
      </c>
      <c r="P536">
        <v>0.47057864296408614</v>
      </c>
      <c r="Q536">
        <v>0.40307453427219286</v>
      </c>
      <c r="R536">
        <v>0.46787107822206409</v>
      </c>
      <c r="S536">
        <v>0.11698460553652201</v>
      </c>
      <c r="T536">
        <v>0.9903979824779725</v>
      </c>
      <c r="U536">
        <v>0.88515317356132361</v>
      </c>
    </row>
    <row r="537" spans="1:21" x14ac:dyDescent="0.25">
      <c r="A537">
        <v>535</v>
      </c>
      <c r="B537">
        <v>0.18022998775042609</v>
      </c>
      <c r="C537">
        <v>0.60341587343231229</v>
      </c>
      <c r="D537">
        <v>0.36652585474944033</v>
      </c>
      <c r="E537">
        <v>0.58982139418520796</v>
      </c>
      <c r="F537">
        <v>0.80466834738248072</v>
      </c>
      <c r="G537">
        <v>0.73222509780343614</v>
      </c>
      <c r="H537">
        <v>0.62363949843245603</v>
      </c>
      <c r="I537">
        <v>0.33323895791759606</v>
      </c>
      <c r="J537">
        <v>0.24362381430643598</v>
      </c>
      <c r="K537">
        <v>0.61844139011248278</v>
      </c>
      <c r="L537">
        <v>0.14693017523237906</v>
      </c>
      <c r="M537">
        <v>0.10109339236959425</v>
      </c>
      <c r="N537">
        <v>0.84570048721596813</v>
      </c>
      <c r="O537">
        <v>0.44938236988156266</v>
      </c>
      <c r="P537">
        <v>0.91116522578564219</v>
      </c>
      <c r="Q537">
        <v>0.98711437509039435</v>
      </c>
      <c r="R537">
        <v>9.6240495881680932E-2</v>
      </c>
      <c r="S537">
        <v>9.8852713923108348E-2</v>
      </c>
      <c r="T537">
        <v>5.5592902314959503E-2</v>
      </c>
      <c r="U537">
        <v>0.30338665911564977</v>
      </c>
    </row>
    <row r="538" spans="1:21" x14ac:dyDescent="0.25">
      <c r="A538">
        <v>536</v>
      </c>
      <c r="B538">
        <v>0.39097961220663868</v>
      </c>
      <c r="C538">
        <v>0.95828999055672992</v>
      </c>
      <c r="D538">
        <v>0.95300250535762299</v>
      </c>
      <c r="E538">
        <v>0.12607333605815541</v>
      </c>
      <c r="F538">
        <v>0.98299133751956447</v>
      </c>
      <c r="G538">
        <v>5.9992833460702499E-3</v>
      </c>
      <c r="H538">
        <v>0.2345923066055331</v>
      </c>
      <c r="I538">
        <v>0.13050558204955376</v>
      </c>
      <c r="J538">
        <v>0.19109895483642281</v>
      </c>
      <c r="K538">
        <v>0.20075880663438816</v>
      </c>
      <c r="L538">
        <v>0.76822242995385981</v>
      </c>
      <c r="M538">
        <v>0.19375014368208188</v>
      </c>
      <c r="N538">
        <v>0.20789385662759363</v>
      </c>
      <c r="O538">
        <v>0.28227346281687549</v>
      </c>
      <c r="P538">
        <v>0.19088106562099227</v>
      </c>
      <c r="Q538">
        <v>0.66705615425640019</v>
      </c>
      <c r="R538">
        <v>0.99811579110628545</v>
      </c>
      <c r="S538">
        <v>0.11037482827065048</v>
      </c>
      <c r="T538">
        <v>7.9124876704194769E-2</v>
      </c>
      <c r="U538">
        <v>0.23977626342562819</v>
      </c>
    </row>
    <row r="539" spans="1:21" x14ac:dyDescent="0.25">
      <c r="A539">
        <v>537</v>
      </c>
      <c r="B539">
        <v>0.59892898513269643</v>
      </c>
      <c r="C539">
        <v>0.27537922385772351</v>
      </c>
      <c r="D539">
        <v>0.56098145978511171</v>
      </c>
      <c r="E539">
        <v>0.37461614882112571</v>
      </c>
      <c r="F539">
        <v>0.38050413706689001</v>
      </c>
      <c r="G539">
        <v>0.2178686843396882</v>
      </c>
      <c r="H539">
        <v>0.57032131218589788</v>
      </c>
      <c r="I539">
        <v>0.58348236193504999</v>
      </c>
      <c r="J539">
        <v>0.41593656579442273</v>
      </c>
      <c r="K539">
        <v>0.55251123938560842</v>
      </c>
      <c r="L539">
        <v>0.56905925999065099</v>
      </c>
      <c r="M539">
        <v>0.77723051796617604</v>
      </c>
      <c r="N539">
        <v>0.98241330391509019</v>
      </c>
      <c r="O539">
        <v>0.43671003722066093</v>
      </c>
      <c r="P539">
        <v>0.34871563798164784</v>
      </c>
      <c r="Q539">
        <v>0.31098973176648048</v>
      </c>
      <c r="R539">
        <v>0.73963198408756892</v>
      </c>
      <c r="S539">
        <v>0.16142474130985485</v>
      </c>
      <c r="T539">
        <v>5.3413849494998278E-2</v>
      </c>
      <c r="U539">
        <v>0.77039174790450837</v>
      </c>
    </row>
    <row r="540" spans="1:21" x14ac:dyDescent="0.25">
      <c r="A540">
        <v>538</v>
      </c>
      <c r="B540">
        <v>0.43323276976409009</v>
      </c>
      <c r="C540">
        <v>3.7067895070929779E-2</v>
      </c>
      <c r="D540">
        <v>0.53397723275511932</v>
      </c>
      <c r="E540">
        <v>0.93268099222195655</v>
      </c>
      <c r="F540">
        <v>0.17558979370910799</v>
      </c>
      <c r="G540">
        <v>0.93569166675128135</v>
      </c>
      <c r="H540">
        <v>3.5130146195196943E-3</v>
      </c>
      <c r="I540">
        <v>0.86659842155627764</v>
      </c>
      <c r="J540">
        <v>4.0648753629803913E-3</v>
      </c>
      <c r="K540">
        <v>0.8343236948993793</v>
      </c>
      <c r="L540">
        <v>0.81053023005729696</v>
      </c>
      <c r="M540">
        <v>0.87770423585365376</v>
      </c>
      <c r="N540">
        <v>0.22051022884905436</v>
      </c>
      <c r="O540">
        <v>0.70594780055446549</v>
      </c>
      <c r="P540">
        <v>0.23070830245583052</v>
      </c>
      <c r="Q540">
        <v>6.4304188841208365E-2</v>
      </c>
      <c r="R540">
        <v>0.53814959142005137</v>
      </c>
      <c r="S540">
        <v>0.20738422866094108</v>
      </c>
      <c r="T540">
        <v>0.24955189251025156</v>
      </c>
      <c r="U540">
        <v>0.91985574793712921</v>
      </c>
    </row>
    <row r="541" spans="1:21" x14ac:dyDescent="0.25">
      <c r="A541">
        <v>539</v>
      </c>
      <c r="B541">
        <v>0.77045074919748036</v>
      </c>
      <c r="C541">
        <v>0.7732192527539361</v>
      </c>
      <c r="D541">
        <v>0.66442874102975602</v>
      </c>
      <c r="E541">
        <v>0.92374744632158934</v>
      </c>
      <c r="F541">
        <v>0.67931608827078094</v>
      </c>
      <c r="G541">
        <v>0.47178880108615484</v>
      </c>
      <c r="H541">
        <v>4.6073958141674254E-2</v>
      </c>
      <c r="I541">
        <v>0.38683734653519775</v>
      </c>
      <c r="J541">
        <v>0.63914309594231078</v>
      </c>
      <c r="K541">
        <v>0.87039484893047803</v>
      </c>
      <c r="L541">
        <v>0.85522544756033714</v>
      </c>
      <c r="M541">
        <v>9.4666497948909134E-2</v>
      </c>
      <c r="N541">
        <v>0.70842139327304654</v>
      </c>
      <c r="O541">
        <v>0.4488087361153712</v>
      </c>
      <c r="P541">
        <v>0.33305798277732634</v>
      </c>
      <c r="Q541">
        <v>0.64681963634268813</v>
      </c>
      <c r="R541">
        <v>0.85525283090330007</v>
      </c>
      <c r="S541">
        <v>0.18758533900598984</v>
      </c>
      <c r="T541">
        <v>0.81438512049798994</v>
      </c>
      <c r="U541">
        <v>8.7250758290158492E-2</v>
      </c>
    </row>
    <row r="542" spans="1:21" x14ac:dyDescent="0.25">
      <c r="A542">
        <v>540</v>
      </c>
      <c r="B542">
        <v>0.18729395593333464</v>
      </c>
      <c r="C542">
        <v>0.89089665183729161</v>
      </c>
      <c r="D542">
        <v>0.625941478868417</v>
      </c>
      <c r="E542">
        <v>0.29950976622675207</v>
      </c>
      <c r="F542">
        <v>0.70680050589696042</v>
      </c>
      <c r="G542">
        <v>0.11601431479322466</v>
      </c>
      <c r="H542">
        <v>3.3445169688636867E-2</v>
      </c>
      <c r="I542">
        <v>0.97355593131436402</v>
      </c>
      <c r="J542">
        <v>0.99042606449706616</v>
      </c>
      <c r="K542">
        <v>0.5128715583823853</v>
      </c>
      <c r="L542">
        <v>0.54195728164777446</v>
      </c>
      <c r="M542">
        <v>0.33195173455835181</v>
      </c>
      <c r="N542">
        <v>0.18664206959812768</v>
      </c>
      <c r="O542">
        <v>0.4518002138696231</v>
      </c>
      <c r="P542">
        <v>0.14504271877592445</v>
      </c>
      <c r="Q542">
        <v>0.29262397422718145</v>
      </c>
      <c r="R542">
        <v>0.88656985461186322</v>
      </c>
      <c r="S542">
        <v>0.3596891476249553</v>
      </c>
      <c r="T542">
        <v>0.11032742700545839</v>
      </c>
      <c r="U542">
        <v>0.67966957073131073</v>
      </c>
    </row>
    <row r="543" spans="1:21" x14ac:dyDescent="0.25">
      <c r="A543">
        <v>541</v>
      </c>
      <c r="B543">
        <v>0.97439752500943833</v>
      </c>
      <c r="C543">
        <v>0.22256610702936674</v>
      </c>
      <c r="D543">
        <v>0.73171076878208585</v>
      </c>
      <c r="E543">
        <v>0.61601185658318158</v>
      </c>
      <c r="F543">
        <v>0.75439810808266583</v>
      </c>
      <c r="G543">
        <v>0.39326167950869584</v>
      </c>
      <c r="H543">
        <v>0.82391572267817059</v>
      </c>
      <c r="I543">
        <v>0.17058483945800074</v>
      </c>
      <c r="J543">
        <v>8.4734827534535206E-2</v>
      </c>
      <c r="K543">
        <v>9.5544918586147887E-3</v>
      </c>
      <c r="L543">
        <v>0.57885785807769929</v>
      </c>
      <c r="M543">
        <v>0.72527941965227249</v>
      </c>
      <c r="N543">
        <v>0.14382884846996014</v>
      </c>
      <c r="O543">
        <v>0.58072114340853731</v>
      </c>
      <c r="P543">
        <v>0.15014627128328661</v>
      </c>
      <c r="Q543">
        <v>0.31829903857630626</v>
      </c>
      <c r="R543">
        <v>0.63915494652182403</v>
      </c>
      <c r="S543">
        <v>0.15618446664034025</v>
      </c>
      <c r="T543">
        <v>0.40336482578104182</v>
      </c>
      <c r="U543">
        <v>0.26256693702822109</v>
      </c>
    </row>
    <row r="544" spans="1:21" x14ac:dyDescent="0.25">
      <c r="A544">
        <v>542</v>
      </c>
      <c r="B544">
        <v>0.40249323082122279</v>
      </c>
      <c r="C544">
        <v>5.0530922655743993E-2</v>
      </c>
      <c r="D544">
        <v>0.39889159831094667</v>
      </c>
      <c r="E544">
        <v>0.18822539731171384</v>
      </c>
      <c r="F544">
        <v>0.96931474734466727</v>
      </c>
      <c r="G544">
        <v>0.44788896699716396</v>
      </c>
      <c r="H544">
        <v>0.31541800381642027</v>
      </c>
      <c r="I544">
        <v>0.20075629283541407</v>
      </c>
      <c r="J544">
        <v>0.24784640152299842</v>
      </c>
      <c r="K544">
        <v>0.42019684033272608</v>
      </c>
      <c r="L544">
        <v>0.32858900260231128</v>
      </c>
      <c r="M544">
        <v>0.65101020736787962</v>
      </c>
      <c r="N544">
        <v>0.40547809384319722</v>
      </c>
      <c r="O544">
        <v>0.66051215974374156</v>
      </c>
      <c r="P544">
        <v>0.65316351648376081</v>
      </c>
      <c r="Q544">
        <v>0.12110530740614323</v>
      </c>
      <c r="R544">
        <v>0.35721372566223186</v>
      </c>
      <c r="S544">
        <v>0.10654568292739164</v>
      </c>
      <c r="T544">
        <v>0.89557989925054393</v>
      </c>
      <c r="U544">
        <v>0.75088357457577271</v>
      </c>
    </row>
    <row r="545" spans="1:21" x14ac:dyDescent="0.25">
      <c r="A545">
        <v>543</v>
      </c>
      <c r="B545">
        <v>0.96836657089000866</v>
      </c>
      <c r="C545">
        <v>0.38150335122873358</v>
      </c>
      <c r="D545">
        <v>3.4038845654582595E-3</v>
      </c>
      <c r="E545">
        <v>0.8631282880307225</v>
      </c>
      <c r="F545">
        <v>0.29159879698339286</v>
      </c>
      <c r="G545">
        <v>0.13330067070172102</v>
      </c>
      <c r="H545">
        <v>4.7660868343272433E-2</v>
      </c>
      <c r="I545">
        <v>0.86969412242160882</v>
      </c>
      <c r="J545">
        <v>0.41832879863806971</v>
      </c>
      <c r="K545">
        <v>0.49751027178856866</v>
      </c>
      <c r="L545">
        <v>4.2303347905658484E-2</v>
      </c>
      <c r="M545">
        <v>2.6198423240922253E-2</v>
      </c>
      <c r="N545">
        <v>0.23803434220341546</v>
      </c>
      <c r="O545">
        <v>0.56163347423557131</v>
      </c>
      <c r="P545">
        <v>0.90985083783984355</v>
      </c>
      <c r="Q545">
        <v>0.40293443512344584</v>
      </c>
      <c r="R545">
        <v>0.36799964456181566</v>
      </c>
      <c r="S545">
        <v>0.6314891920893686</v>
      </c>
      <c r="T545">
        <v>7.9008657004821181E-2</v>
      </c>
      <c r="U545">
        <v>9.1526536654544799E-2</v>
      </c>
    </row>
    <row r="546" spans="1:21" x14ac:dyDescent="0.25">
      <c r="A546">
        <v>544</v>
      </c>
      <c r="B546">
        <v>0.6009660226936282</v>
      </c>
      <c r="C546">
        <v>5.0657223957915498E-2</v>
      </c>
      <c r="D546">
        <v>0.75580676806939917</v>
      </c>
      <c r="E546">
        <v>0.29157515577433557</v>
      </c>
      <c r="F546">
        <v>0.33830165391990263</v>
      </c>
      <c r="G546">
        <v>0.18826395551291775</v>
      </c>
      <c r="H546">
        <v>0.48440845970658497</v>
      </c>
      <c r="I546">
        <v>0.56618817641365204</v>
      </c>
      <c r="J546">
        <v>0.3369515738650426</v>
      </c>
      <c r="K546">
        <v>0.41296731090804895</v>
      </c>
      <c r="L546">
        <v>0.24676599518313047</v>
      </c>
      <c r="M546">
        <v>0.37464085916261158</v>
      </c>
      <c r="N546">
        <v>0.32569337012597366</v>
      </c>
      <c r="O546">
        <v>0.37394413344739119</v>
      </c>
      <c r="P546">
        <v>0.14867133355426265</v>
      </c>
      <c r="Q546">
        <v>0.99134536516409377</v>
      </c>
      <c r="R546">
        <v>0.57371649403708003</v>
      </c>
      <c r="S546">
        <v>0.73637375182694642</v>
      </c>
      <c r="T546">
        <v>0.95759180737603367</v>
      </c>
      <c r="U546">
        <v>0.48555330420242138</v>
      </c>
    </row>
    <row r="547" spans="1:21" x14ac:dyDescent="0.25">
      <c r="A547">
        <v>545</v>
      </c>
      <c r="B547">
        <v>0.69703800781485903</v>
      </c>
      <c r="C547">
        <v>0.47528544125795058</v>
      </c>
      <c r="D547">
        <v>7.117347667000562E-2</v>
      </c>
      <c r="E547">
        <v>0.45986503022742053</v>
      </c>
      <c r="F547">
        <v>0.64907444278452542</v>
      </c>
      <c r="G547">
        <v>0.97706739634381012</v>
      </c>
      <c r="H547">
        <v>0.9146882696264742</v>
      </c>
      <c r="I547">
        <v>0.4883851800674881</v>
      </c>
      <c r="J547">
        <v>0.26343579929704841</v>
      </c>
      <c r="K547">
        <v>0.5261532070987549</v>
      </c>
      <c r="L547">
        <v>0.86046983597663207</v>
      </c>
      <c r="M547">
        <v>0.16045307064417891</v>
      </c>
      <c r="N547">
        <v>0.92465881561062546</v>
      </c>
      <c r="O547">
        <v>9.3334798275008346E-2</v>
      </c>
      <c r="P547">
        <v>0.19592094307860197</v>
      </c>
      <c r="Q547">
        <v>0.30507369788284677</v>
      </c>
      <c r="R547">
        <v>0.16903664428794274</v>
      </c>
      <c r="S547">
        <v>0.66521559854202472</v>
      </c>
      <c r="T547">
        <v>0.27532755846227652</v>
      </c>
      <c r="U547">
        <v>0.83313876329028158</v>
      </c>
    </row>
    <row r="548" spans="1:21" x14ac:dyDescent="0.25">
      <c r="A548">
        <v>546</v>
      </c>
      <c r="B548">
        <v>0.41492814619434171</v>
      </c>
      <c r="C548">
        <v>2.6826920470740312E-2</v>
      </c>
      <c r="D548">
        <v>0.7193423013861171</v>
      </c>
      <c r="E548">
        <v>0.25185574851454096</v>
      </c>
      <c r="F548">
        <v>9.5257398875548738E-2</v>
      </c>
      <c r="G548">
        <v>0.49797345434818396</v>
      </c>
      <c r="H548">
        <v>0.83466559775032945</v>
      </c>
      <c r="I548">
        <v>0.46385403633152222</v>
      </c>
      <c r="J548">
        <v>0.66386890939267063</v>
      </c>
      <c r="K548">
        <v>0.83992740702041413</v>
      </c>
      <c r="L548">
        <v>0.5590572172415218</v>
      </c>
      <c r="M548">
        <v>0.9009099508854197</v>
      </c>
      <c r="N548">
        <v>0.76126156896881625</v>
      </c>
      <c r="O548">
        <v>0.73476115043897927</v>
      </c>
      <c r="P548">
        <v>0.38012386330469039</v>
      </c>
      <c r="Q548">
        <v>7.6267179800700191E-2</v>
      </c>
      <c r="R548">
        <v>0.47454596293118723</v>
      </c>
      <c r="S548">
        <v>0.6126232271951908</v>
      </c>
      <c r="T548">
        <v>0.47186835160808638</v>
      </c>
      <c r="U548">
        <v>0.34534249221344071</v>
      </c>
    </row>
    <row r="549" spans="1:21" x14ac:dyDescent="0.25">
      <c r="A549">
        <v>547</v>
      </c>
      <c r="B549">
        <v>0.557543813934684</v>
      </c>
      <c r="C549">
        <v>0.92616383198817087</v>
      </c>
      <c r="D549">
        <v>0.15682713675200688</v>
      </c>
      <c r="E549">
        <v>0.92999053733557613</v>
      </c>
      <c r="F549">
        <v>0.94873612697305365</v>
      </c>
      <c r="G549">
        <v>0.57532858855851909</v>
      </c>
      <c r="H549">
        <v>0.48880999339846376</v>
      </c>
      <c r="I549">
        <v>0.88658345295909968</v>
      </c>
      <c r="J549">
        <v>0.46123843695954037</v>
      </c>
      <c r="K549">
        <v>0.51558111435386977</v>
      </c>
      <c r="L549">
        <v>0.30849853282692852</v>
      </c>
      <c r="M549">
        <v>0.84593488348960011</v>
      </c>
      <c r="N549">
        <v>0.90904812284456238</v>
      </c>
      <c r="O549">
        <v>0.74549388980869224</v>
      </c>
      <c r="P549">
        <v>0.7658389235162808</v>
      </c>
      <c r="Q549">
        <v>3.5288718317882939E-4</v>
      </c>
      <c r="R549">
        <v>0.9065847379069274</v>
      </c>
      <c r="S549">
        <v>0.59749584602142658</v>
      </c>
      <c r="T549">
        <v>0.58772269260437238</v>
      </c>
      <c r="U549">
        <v>0.8779896819059605</v>
      </c>
    </row>
    <row r="550" spans="1:21" x14ac:dyDescent="0.25">
      <c r="A550">
        <v>548</v>
      </c>
      <c r="B550">
        <v>0.45456344124814452</v>
      </c>
      <c r="C550">
        <v>0.71376505653019962</v>
      </c>
      <c r="D550">
        <v>0.48060492394735177</v>
      </c>
      <c r="E550">
        <v>0.87665535731319544</v>
      </c>
      <c r="F550">
        <v>5.9159167721252182E-2</v>
      </c>
      <c r="G550">
        <v>0.27554801388380223</v>
      </c>
      <c r="H550">
        <v>0.17407972080708767</v>
      </c>
      <c r="I550">
        <v>9.1634743792732509E-2</v>
      </c>
      <c r="J550">
        <v>0.85419494894066261</v>
      </c>
      <c r="K550">
        <v>0.43745119896546392</v>
      </c>
      <c r="L550">
        <v>0.98194848947744351</v>
      </c>
      <c r="M550">
        <v>0.49755599901492031</v>
      </c>
      <c r="N550">
        <v>0.67764630301193218</v>
      </c>
      <c r="O550">
        <v>0.40988211007831166</v>
      </c>
      <c r="P550">
        <v>0.23846515487516839</v>
      </c>
      <c r="Q550">
        <v>0.30017800880240886</v>
      </c>
      <c r="R550">
        <v>0.88911369129169593</v>
      </c>
      <c r="S550">
        <v>5.9421834918100824E-2</v>
      </c>
      <c r="T550">
        <v>0.60177422478380937</v>
      </c>
      <c r="U550">
        <v>8.6137183834633646E-3</v>
      </c>
    </row>
    <row r="551" spans="1:21" x14ac:dyDescent="0.25">
      <c r="A551">
        <v>549</v>
      </c>
      <c r="B551">
        <v>0.68384999463652618</v>
      </c>
      <c r="C551">
        <v>0.1519431012579382</v>
      </c>
      <c r="D551">
        <v>0.94349938060300542</v>
      </c>
      <c r="E551">
        <v>0.86467374475162306</v>
      </c>
      <c r="F551">
        <v>0.80695067732332171</v>
      </c>
      <c r="G551">
        <v>0.96345608148675987</v>
      </c>
      <c r="H551">
        <v>0.50355950705444341</v>
      </c>
      <c r="I551">
        <v>0.52438663473673675</v>
      </c>
      <c r="J551">
        <v>0.75863439578964398</v>
      </c>
      <c r="K551">
        <v>0.82701239108500579</v>
      </c>
      <c r="L551">
        <v>0.74044490077977865</v>
      </c>
      <c r="M551">
        <v>0.59605589801299885</v>
      </c>
      <c r="N551">
        <v>0.22135896072850469</v>
      </c>
      <c r="O551">
        <v>0.24352279353000128</v>
      </c>
      <c r="P551">
        <v>0.90486216573042366</v>
      </c>
      <c r="Q551">
        <v>0.42296956946529018</v>
      </c>
      <c r="R551">
        <v>0.65691724525335426</v>
      </c>
      <c r="S551">
        <v>0.24663368226443017</v>
      </c>
      <c r="T551">
        <v>0.52361469017230378</v>
      </c>
      <c r="U551">
        <v>0.70059740027460471</v>
      </c>
    </row>
    <row r="552" spans="1:21" x14ac:dyDescent="0.25">
      <c r="A552">
        <v>550</v>
      </c>
      <c r="B552">
        <v>0.56598309834211258</v>
      </c>
      <c r="C552">
        <v>0.99229309134540156</v>
      </c>
      <c r="D552">
        <v>0.99818942409971267</v>
      </c>
      <c r="E552">
        <v>0.94413159012700998</v>
      </c>
      <c r="F552">
        <v>4.3487965180722288E-2</v>
      </c>
      <c r="G552">
        <v>0.89937979960745018</v>
      </c>
      <c r="H552">
        <v>0.51012926130641567</v>
      </c>
      <c r="I552">
        <v>0.49265564033855647</v>
      </c>
      <c r="J552">
        <v>0.30995695249413213</v>
      </c>
      <c r="K552">
        <v>0.89833407816819122</v>
      </c>
      <c r="L552">
        <v>0.14387232574542796</v>
      </c>
      <c r="M552">
        <v>0.82333741282644457</v>
      </c>
      <c r="N552">
        <v>0.9437003577363523</v>
      </c>
      <c r="O552">
        <v>4.7448930475212592E-2</v>
      </c>
      <c r="P552">
        <v>0.84407679938343705</v>
      </c>
      <c r="Q552">
        <v>0.62133131558510635</v>
      </c>
      <c r="R552">
        <v>0.35730375549665983</v>
      </c>
      <c r="S552">
        <v>0.43373436916674568</v>
      </c>
      <c r="T552">
        <v>0.70859450800767387</v>
      </c>
      <c r="U552">
        <v>0.67465610655152908</v>
      </c>
    </row>
    <row r="553" spans="1:21" x14ac:dyDescent="0.25">
      <c r="A553">
        <v>551</v>
      </c>
      <c r="B553">
        <v>0.41819925641661393</v>
      </c>
      <c r="C553">
        <v>6.1067471588938993E-2</v>
      </c>
      <c r="D553">
        <v>0.17228896293207185</v>
      </c>
      <c r="E553">
        <v>0.43106443603829803</v>
      </c>
      <c r="F553">
        <v>0.15000029333749376</v>
      </c>
      <c r="G553">
        <v>0.85031196749876514</v>
      </c>
      <c r="H553">
        <v>0.13208797275417306</v>
      </c>
      <c r="I553">
        <v>0.89467845023189607</v>
      </c>
      <c r="J553">
        <v>0.22112401201647769</v>
      </c>
      <c r="K553">
        <v>6.8039869621499882E-2</v>
      </c>
      <c r="L553">
        <v>0.26742200151059947</v>
      </c>
      <c r="M553">
        <v>0.29898424301387116</v>
      </c>
      <c r="N553">
        <v>0.31072678737455628</v>
      </c>
      <c r="O553">
        <v>0.78095711868929207</v>
      </c>
      <c r="P553">
        <v>0.92626232000647235</v>
      </c>
      <c r="Q553">
        <v>0.19971712281838894</v>
      </c>
      <c r="R553">
        <v>0.6433080831775877</v>
      </c>
      <c r="S553">
        <v>0.24980070076583272</v>
      </c>
      <c r="T553">
        <v>2.2717807553678471E-2</v>
      </c>
      <c r="U553">
        <v>8.4143116967997145E-2</v>
      </c>
    </row>
    <row r="554" spans="1:21" x14ac:dyDescent="0.25">
      <c r="A554">
        <v>552</v>
      </c>
      <c r="B554">
        <v>0.58827314854077084</v>
      </c>
      <c r="C554">
        <v>2.137577697619264E-2</v>
      </c>
      <c r="D554">
        <v>0.26254238932329121</v>
      </c>
      <c r="E554">
        <v>0.7310365650304691</v>
      </c>
      <c r="F554">
        <v>0.86633771236688362</v>
      </c>
      <c r="G554">
        <v>4.0528552395296735E-2</v>
      </c>
      <c r="H554">
        <v>0.53165679931874132</v>
      </c>
      <c r="I554">
        <v>0.28488761179160726</v>
      </c>
      <c r="J554">
        <v>0.85914600653767081</v>
      </c>
      <c r="K554">
        <v>0.76270327263480286</v>
      </c>
      <c r="L554">
        <v>4.9051658533808773E-2</v>
      </c>
      <c r="M554">
        <v>0.3724202792915734</v>
      </c>
      <c r="N554">
        <v>0.14840857102996363</v>
      </c>
      <c r="O554">
        <v>0.80513000381737498</v>
      </c>
      <c r="P554">
        <v>0.93273706001944889</v>
      </c>
      <c r="Q554">
        <v>0.5737561239430915</v>
      </c>
      <c r="R554">
        <v>0.59333089904121472</v>
      </c>
      <c r="S554">
        <v>0.44275192466480018</v>
      </c>
      <c r="T554">
        <v>0.71536728609440714</v>
      </c>
      <c r="U554">
        <v>0.44854397890823705</v>
      </c>
    </row>
    <row r="555" spans="1:21" x14ac:dyDescent="0.25">
      <c r="A555">
        <v>553</v>
      </c>
      <c r="B555">
        <v>0.56684692113723845</v>
      </c>
      <c r="C555">
        <v>0.91788321414142704</v>
      </c>
      <c r="D555">
        <v>0.38955013394849436</v>
      </c>
      <c r="E555">
        <v>0.79103875435770643</v>
      </c>
      <c r="F555">
        <v>0.30941865176544336</v>
      </c>
      <c r="G555">
        <v>0.64496849866635864</v>
      </c>
      <c r="H555">
        <v>0.17177743190730377</v>
      </c>
      <c r="I555">
        <v>4.8686936631794575E-2</v>
      </c>
      <c r="J555">
        <v>0.95109649535440077</v>
      </c>
      <c r="K555">
        <v>0.73220659787352327</v>
      </c>
      <c r="L555">
        <v>0.20221423624731116</v>
      </c>
      <c r="M555">
        <v>0.25616214109629754</v>
      </c>
      <c r="N555">
        <v>0.98018795312278417</v>
      </c>
      <c r="O555">
        <v>3.121121274961336E-3</v>
      </c>
      <c r="P555">
        <v>0.56056481860692742</v>
      </c>
      <c r="Q555">
        <v>0.89544676264057599</v>
      </c>
      <c r="R555">
        <v>0.50320674771238671</v>
      </c>
      <c r="S555">
        <v>3.4525532151201688E-3</v>
      </c>
      <c r="T555">
        <v>0.58866593738447226</v>
      </c>
      <c r="U555">
        <v>0.74368551979636344</v>
      </c>
    </row>
    <row r="556" spans="1:21" x14ac:dyDescent="0.25">
      <c r="A556">
        <v>554</v>
      </c>
      <c r="B556">
        <v>0.6434692949129186</v>
      </c>
      <c r="C556">
        <v>0.46890157540376265</v>
      </c>
      <c r="D556">
        <v>0.985147511255974</v>
      </c>
      <c r="E556">
        <v>0.9502333953539055</v>
      </c>
      <c r="F556">
        <v>0.19505058355369709</v>
      </c>
      <c r="G556">
        <v>0.9357103847858097</v>
      </c>
      <c r="H556">
        <v>6.2742023241685096E-2</v>
      </c>
      <c r="I556">
        <v>0.44962662105094964</v>
      </c>
      <c r="J556">
        <v>0.76084503495207856</v>
      </c>
      <c r="K556">
        <v>0.72341060018110603</v>
      </c>
      <c r="L556">
        <v>0.57577422339002227</v>
      </c>
      <c r="M556">
        <v>0.69672641490086495</v>
      </c>
      <c r="N556">
        <v>0.24595789634168952</v>
      </c>
      <c r="O556">
        <v>0.56139632816787821</v>
      </c>
      <c r="P556">
        <v>0.75909825306169099</v>
      </c>
      <c r="Q556">
        <v>0.92136032760687403</v>
      </c>
      <c r="R556">
        <v>0.40648069660993169</v>
      </c>
      <c r="S556">
        <v>0.89546196510699416</v>
      </c>
      <c r="T556">
        <v>0.79603482734738207</v>
      </c>
      <c r="U556">
        <v>0.92347928596604967</v>
      </c>
    </row>
    <row r="557" spans="1:21" x14ac:dyDescent="0.25">
      <c r="A557">
        <v>555</v>
      </c>
      <c r="B557">
        <v>0.15631827696596656</v>
      </c>
      <c r="C557">
        <v>0.16080542650967988</v>
      </c>
      <c r="D557">
        <v>0.38581346836190367</v>
      </c>
      <c r="E557">
        <v>0.94819830226634005</v>
      </c>
      <c r="F557">
        <v>0.51215711226715666</v>
      </c>
      <c r="G557">
        <v>0.243559431189734</v>
      </c>
      <c r="H557">
        <v>0.34263317544819927</v>
      </c>
      <c r="I557">
        <v>0.50660082568717235</v>
      </c>
      <c r="J557">
        <v>0.66449917422669302</v>
      </c>
      <c r="K557">
        <v>4.410869009896512E-2</v>
      </c>
      <c r="L557">
        <v>0.52826913210318516</v>
      </c>
      <c r="M557">
        <v>0.94747912434260328</v>
      </c>
      <c r="N557">
        <v>0.98550436639535022</v>
      </c>
      <c r="O557">
        <v>0.66833955602404238</v>
      </c>
      <c r="P557">
        <v>0.55435549979182941</v>
      </c>
      <c r="Q557">
        <v>0.39224938105007734</v>
      </c>
      <c r="R557">
        <v>6.4724809913761838E-2</v>
      </c>
      <c r="S557">
        <v>0.67856366731469198</v>
      </c>
      <c r="T557">
        <v>0.34627757656645408</v>
      </c>
      <c r="U557">
        <v>0.60632686246019851</v>
      </c>
    </row>
    <row r="558" spans="1:21" x14ac:dyDescent="0.25">
      <c r="A558">
        <v>556</v>
      </c>
      <c r="B558">
        <v>0.29238416259844691</v>
      </c>
      <c r="C558">
        <v>0.7998252076162724</v>
      </c>
      <c r="D558">
        <v>0.57960684892643144</v>
      </c>
      <c r="E558">
        <v>0.43342528824744075</v>
      </c>
      <c r="F558">
        <v>0.41015274813101588</v>
      </c>
      <c r="G558">
        <v>0.99786474693031524</v>
      </c>
      <c r="H558">
        <v>0.6587793107613491</v>
      </c>
      <c r="I558">
        <v>0.86556793809222476</v>
      </c>
      <c r="J558">
        <v>0.39687172417278682</v>
      </c>
      <c r="K558">
        <v>4.2811119556089849E-2</v>
      </c>
      <c r="L558">
        <v>0.23187452709790968</v>
      </c>
      <c r="M558">
        <v>6.0573885195787547E-2</v>
      </c>
      <c r="N558">
        <v>0.70910590445767063</v>
      </c>
      <c r="O558">
        <v>0.34308568060655098</v>
      </c>
      <c r="P558">
        <v>0.4717247344841029</v>
      </c>
      <c r="Q558">
        <v>0.15958340232450774</v>
      </c>
      <c r="R558">
        <v>0.51899338337884959</v>
      </c>
      <c r="S558">
        <v>0.35321459883941242</v>
      </c>
      <c r="T558">
        <v>0.85354837633397906</v>
      </c>
      <c r="U558">
        <v>0.35161701570506176</v>
      </c>
    </row>
    <row r="559" spans="1:21" x14ac:dyDescent="0.25">
      <c r="A559">
        <v>557</v>
      </c>
      <c r="B559">
        <v>0.96021819963599797</v>
      </c>
      <c r="C559">
        <v>0.44645409380173851</v>
      </c>
      <c r="D559">
        <v>0.86793311302857745</v>
      </c>
      <c r="E559">
        <v>0.47910968393806486</v>
      </c>
      <c r="F559">
        <v>0.90883219088810252</v>
      </c>
      <c r="G559">
        <v>0.80291939427994197</v>
      </c>
      <c r="H559">
        <v>0.67377423734255171</v>
      </c>
      <c r="I559">
        <v>0.80102236065171795</v>
      </c>
      <c r="J559">
        <v>3.0705848828913584E-2</v>
      </c>
      <c r="K559">
        <v>0.28031885953480451</v>
      </c>
      <c r="L559">
        <v>0.71454016743284576</v>
      </c>
      <c r="M559">
        <v>0.91094055424715403</v>
      </c>
      <c r="N559">
        <v>0.79423058368653709</v>
      </c>
      <c r="O559">
        <v>0.74153961060258133</v>
      </c>
      <c r="P559">
        <v>0.36747162521208776</v>
      </c>
      <c r="Q559">
        <v>0.1792313332582991</v>
      </c>
      <c r="R559">
        <v>0.11787618972771163</v>
      </c>
      <c r="S559">
        <v>0.76887489943908793</v>
      </c>
      <c r="T559">
        <v>0.8901100717988184</v>
      </c>
      <c r="U559">
        <v>0.54563408343187336</v>
      </c>
    </row>
    <row r="560" spans="1:21" x14ac:dyDescent="0.25">
      <c r="A560">
        <v>558</v>
      </c>
      <c r="B560">
        <v>0.52794048606924737</v>
      </c>
      <c r="C560">
        <v>3.4720277550089662E-2</v>
      </c>
      <c r="D560">
        <v>0.52438268633686569</v>
      </c>
      <c r="E560">
        <v>3.7188028626465641E-2</v>
      </c>
      <c r="F560">
        <v>0.9394874272302518</v>
      </c>
      <c r="G560">
        <v>4.1520947987776502E-2</v>
      </c>
      <c r="H560">
        <v>0.37612760062921513</v>
      </c>
      <c r="I560">
        <v>0.40217456936869134</v>
      </c>
      <c r="J560">
        <v>0.75033269625912524</v>
      </c>
      <c r="K560">
        <v>0.16874074761134938</v>
      </c>
      <c r="L560">
        <v>0.24656519486807937</v>
      </c>
      <c r="M560">
        <v>0.41737301944650529</v>
      </c>
      <c r="N560">
        <v>0.25645881293313888</v>
      </c>
      <c r="O560">
        <v>0.17845787080282705</v>
      </c>
      <c r="P560">
        <v>0.24177513259539207</v>
      </c>
      <c r="Q560">
        <v>0.26391916387888537</v>
      </c>
      <c r="R560">
        <v>0.19695156878717501</v>
      </c>
      <c r="S560">
        <v>0.26016234741071198</v>
      </c>
      <c r="T560">
        <v>0.84616701467463984</v>
      </c>
      <c r="U560">
        <v>0.74525189344652043</v>
      </c>
    </row>
    <row r="561" spans="1:21" x14ac:dyDescent="0.25">
      <c r="A561">
        <v>559</v>
      </c>
      <c r="B561">
        <v>0.63725878375541001</v>
      </c>
      <c r="C561">
        <v>0.89046016438039444</v>
      </c>
      <c r="D561">
        <v>0.38452390475163511</v>
      </c>
      <c r="E561">
        <v>0.48839489553368853</v>
      </c>
      <c r="F561">
        <v>0.11552593880810402</v>
      </c>
      <c r="G561">
        <v>9.7368285787380771E-2</v>
      </c>
      <c r="H561">
        <v>0.36602385975186924</v>
      </c>
      <c r="I561">
        <v>5.07214800555289E-3</v>
      </c>
      <c r="J561">
        <v>0.12342183295193099</v>
      </c>
      <c r="K561">
        <v>0.93711348397601402</v>
      </c>
      <c r="L561">
        <v>0.28356752229108428</v>
      </c>
      <c r="M561">
        <v>0.62130870810023886</v>
      </c>
      <c r="N561">
        <v>0.34438590000491942</v>
      </c>
      <c r="O561">
        <v>0.51178503942532694</v>
      </c>
      <c r="P561">
        <v>0.35933533011871321</v>
      </c>
      <c r="Q561">
        <v>0.75815562513604573</v>
      </c>
      <c r="R561">
        <v>0.26951973224059511</v>
      </c>
      <c r="S561">
        <v>0.36112621954610491</v>
      </c>
      <c r="T561">
        <v>0.95467621297270266</v>
      </c>
      <c r="U561">
        <v>0.49660856549716481</v>
      </c>
    </row>
    <row r="562" spans="1:21" x14ac:dyDescent="0.25">
      <c r="A562">
        <v>560</v>
      </c>
      <c r="B562">
        <v>9.0708277358793055E-2</v>
      </c>
      <c r="C562">
        <v>0.72591837671584347</v>
      </c>
      <c r="D562">
        <v>0.54834547970284331</v>
      </c>
      <c r="E562">
        <v>0.68821540547702575</v>
      </c>
      <c r="F562">
        <v>0.26372995967421797</v>
      </c>
      <c r="G562">
        <v>0.64327194543688293</v>
      </c>
      <c r="H562">
        <v>0.27188895676916314</v>
      </c>
      <c r="I562">
        <v>0.64891265007473997</v>
      </c>
      <c r="J562">
        <v>0.72307979396505773</v>
      </c>
      <c r="K562">
        <v>0.98086173168991952</v>
      </c>
      <c r="L562">
        <v>0.21656395548103036</v>
      </c>
      <c r="M562">
        <v>0.34212256108615779</v>
      </c>
      <c r="N562">
        <v>0.30548696465551828</v>
      </c>
      <c r="O562">
        <v>0.1436544273685878</v>
      </c>
      <c r="P562">
        <v>0.38583004923583214</v>
      </c>
      <c r="Q562">
        <v>0.5558941627326055</v>
      </c>
      <c r="R562">
        <v>0.21061304093898681</v>
      </c>
      <c r="S562">
        <v>0.1828303609253692</v>
      </c>
      <c r="T562">
        <v>0.41496371919701147</v>
      </c>
      <c r="U562">
        <v>0.55831344562353835</v>
      </c>
    </row>
    <row r="563" spans="1:21" x14ac:dyDescent="0.25">
      <c r="A563">
        <v>561</v>
      </c>
      <c r="B563">
        <v>0.20272921030668778</v>
      </c>
      <c r="C563">
        <v>0.99532890237673488</v>
      </c>
      <c r="D563">
        <v>7.2405052377422452E-2</v>
      </c>
      <c r="E563">
        <v>0.12899959457479482</v>
      </c>
      <c r="F563">
        <v>0.70543790312272403</v>
      </c>
      <c r="G563">
        <v>0.52804075876850498</v>
      </c>
      <c r="H563">
        <v>0.50432872586823541</v>
      </c>
      <c r="I563">
        <v>0.95318231275421361</v>
      </c>
      <c r="J563">
        <v>0.59766081101905577</v>
      </c>
      <c r="K563">
        <v>0.61636644632805537</v>
      </c>
      <c r="L563">
        <v>4.6916802242932043E-2</v>
      </c>
      <c r="M563">
        <v>0.55683542023875621</v>
      </c>
      <c r="N563">
        <v>0.14070474799177402</v>
      </c>
      <c r="O563">
        <v>0.14639617664064009</v>
      </c>
      <c r="P563">
        <v>0.25780904852346076</v>
      </c>
      <c r="Q563">
        <v>0.30626493024371371</v>
      </c>
      <c r="R563">
        <v>0.92887116333067166</v>
      </c>
      <c r="S563">
        <v>0.76053329533850822</v>
      </c>
      <c r="T563">
        <v>0.72424735161197962</v>
      </c>
      <c r="U563">
        <v>0.49911725667107909</v>
      </c>
    </row>
    <row r="564" spans="1:21" x14ac:dyDescent="0.25">
      <c r="A564">
        <v>562</v>
      </c>
      <c r="B564">
        <v>0.10091793471279065</v>
      </c>
      <c r="C564">
        <v>0.52886890974530809</v>
      </c>
      <c r="D564">
        <v>0.2012440249638594</v>
      </c>
      <c r="E564">
        <v>0.1864115616013704</v>
      </c>
      <c r="F564">
        <v>0.95351122065658722</v>
      </c>
      <c r="G564">
        <v>0.8467353146567862</v>
      </c>
      <c r="H564">
        <v>0.63561293226691529</v>
      </c>
      <c r="I564">
        <v>0.18021166926181031</v>
      </c>
      <c r="J564">
        <v>0.56828250867115759</v>
      </c>
      <c r="K564">
        <v>0.30384831754324959</v>
      </c>
      <c r="L564">
        <v>0.75975667061616847</v>
      </c>
      <c r="M564">
        <v>0.87007283684284076</v>
      </c>
      <c r="N564">
        <v>0.71482355247815565</v>
      </c>
      <c r="O564">
        <v>0.43212725749165859</v>
      </c>
      <c r="P564">
        <v>0.37467140035747093</v>
      </c>
      <c r="Q564">
        <v>4.5611834283710628E-2</v>
      </c>
      <c r="R564">
        <v>0.44140887108855886</v>
      </c>
      <c r="S564">
        <v>0.40685119624551191</v>
      </c>
      <c r="T564">
        <v>0.46735782197497411</v>
      </c>
      <c r="U564">
        <v>0.41561498603985414</v>
      </c>
    </row>
    <row r="565" spans="1:21" x14ac:dyDescent="0.25">
      <c r="A565">
        <v>563</v>
      </c>
      <c r="B565">
        <v>0.38444329182846992</v>
      </c>
      <c r="C565">
        <v>0.21948517482951968</v>
      </c>
      <c r="D565">
        <v>0.75753034711292155</v>
      </c>
      <c r="E565">
        <v>0.41727793148862702</v>
      </c>
      <c r="F565">
        <v>0.37732820827050251</v>
      </c>
      <c r="G565">
        <v>0.9388654765142479</v>
      </c>
      <c r="H565">
        <v>0.34172706949653731</v>
      </c>
      <c r="I565">
        <v>0.80826833498688622</v>
      </c>
      <c r="J565">
        <v>9.3681097164864724E-2</v>
      </c>
      <c r="K565">
        <v>0.25488366774628535</v>
      </c>
      <c r="L565">
        <v>0.99747169312975004</v>
      </c>
      <c r="M565">
        <v>0.89939507572514299</v>
      </c>
      <c r="N565">
        <v>0.67578842293054997</v>
      </c>
      <c r="O565">
        <v>0.89187278351838017</v>
      </c>
      <c r="P565">
        <v>0.64894892848989993</v>
      </c>
      <c r="Q565">
        <v>0.20908919521213987</v>
      </c>
      <c r="R565">
        <v>0.25871235694894157</v>
      </c>
      <c r="S565">
        <v>0.2268943699926238</v>
      </c>
      <c r="T565">
        <v>0.74159299934368605</v>
      </c>
      <c r="U565">
        <v>0.20455615389903481</v>
      </c>
    </row>
    <row r="566" spans="1:21" x14ac:dyDescent="0.25">
      <c r="A566">
        <v>564</v>
      </c>
      <c r="B566">
        <v>0.85220760955940489</v>
      </c>
      <c r="C566">
        <v>0.67919931462646854</v>
      </c>
      <c r="D566">
        <v>1.5404807047481484E-2</v>
      </c>
      <c r="E566">
        <v>0.77035521413351415</v>
      </c>
      <c r="F566">
        <v>0.75873437226575424</v>
      </c>
      <c r="G566">
        <v>0.58870816556343364</v>
      </c>
      <c r="H566">
        <v>0.40787322466322995</v>
      </c>
      <c r="I566">
        <v>0.72576991487178821</v>
      </c>
      <c r="J566">
        <v>0.51130100623406172</v>
      </c>
      <c r="K566">
        <v>0.84931817133809506</v>
      </c>
      <c r="L566">
        <v>0.91817063029457646</v>
      </c>
      <c r="M566">
        <v>0.23181553785675213</v>
      </c>
      <c r="N566">
        <v>0.47182095915247513</v>
      </c>
      <c r="O566">
        <v>0.82598815224372069</v>
      </c>
      <c r="P566">
        <v>0.54637731444740489</v>
      </c>
      <c r="Q566">
        <v>0.39577917607324853</v>
      </c>
      <c r="R566">
        <v>0.39627330734169552</v>
      </c>
      <c r="S566">
        <v>0.88723415773846703</v>
      </c>
      <c r="T566">
        <v>0.92351718728635213</v>
      </c>
      <c r="U566">
        <v>7.9887373996541555E-2</v>
      </c>
    </row>
    <row r="567" spans="1:21" x14ac:dyDescent="0.25">
      <c r="A567">
        <v>565</v>
      </c>
      <c r="B567">
        <v>0.35982573475273893</v>
      </c>
      <c r="C567">
        <v>0.85154940948003954</v>
      </c>
      <c r="D567">
        <v>0.33173999972577417</v>
      </c>
      <c r="E567">
        <v>0.19885179769292938</v>
      </c>
      <c r="F567">
        <v>0.89904790991789385</v>
      </c>
      <c r="G567">
        <v>0.73074840548213094</v>
      </c>
      <c r="H567">
        <v>0.8628345207176602</v>
      </c>
      <c r="I567">
        <v>4.1727749969299843E-2</v>
      </c>
      <c r="J567">
        <v>0.55532910750856734</v>
      </c>
      <c r="K567">
        <v>0.43805593739371096</v>
      </c>
      <c r="L567">
        <v>0.39266136157346843</v>
      </c>
      <c r="M567">
        <v>0.63565418673659035</v>
      </c>
      <c r="N567">
        <v>0.53941138991296578</v>
      </c>
      <c r="O567">
        <v>0.41255169882827669</v>
      </c>
      <c r="P567">
        <v>0.17164855542178215</v>
      </c>
      <c r="Q567">
        <v>0.56251287852470888</v>
      </c>
      <c r="R567">
        <v>3.1470934756629765E-2</v>
      </c>
      <c r="S567">
        <v>0.49857360386136129</v>
      </c>
      <c r="T567">
        <v>0.86180528045780558</v>
      </c>
      <c r="U567">
        <v>0.56285675508384725</v>
      </c>
    </row>
    <row r="568" spans="1:21" x14ac:dyDescent="0.25">
      <c r="A568">
        <v>566</v>
      </c>
      <c r="B568">
        <v>0.44085009182971291</v>
      </c>
      <c r="C568">
        <v>0.2854798869338957</v>
      </c>
      <c r="D568">
        <v>3.22059684153988E-2</v>
      </c>
      <c r="E568">
        <v>0.22019405910173795</v>
      </c>
      <c r="F568">
        <v>0.84249403147212765</v>
      </c>
      <c r="G568">
        <v>8.543703518139889E-2</v>
      </c>
      <c r="H568">
        <v>0.49956463041794752</v>
      </c>
      <c r="I568">
        <v>0.97754148956190545</v>
      </c>
      <c r="J568">
        <v>0.67033098409944847</v>
      </c>
      <c r="K568">
        <v>6.6593667490868924E-2</v>
      </c>
      <c r="L568">
        <v>0.24579011619678326</v>
      </c>
      <c r="M568">
        <v>8.0123238668809549E-2</v>
      </c>
      <c r="N568">
        <v>0.79526489618312257</v>
      </c>
      <c r="O568">
        <v>0.2147029020480673</v>
      </c>
      <c r="P568">
        <v>0.52579375882788693</v>
      </c>
      <c r="Q568">
        <v>0.19310701198301139</v>
      </c>
      <c r="R568">
        <v>0.37707371697515679</v>
      </c>
      <c r="S568">
        <v>0.23576650822675593</v>
      </c>
      <c r="T568">
        <v>0.54333665175862755</v>
      </c>
      <c r="U568">
        <v>0.48216280989368432</v>
      </c>
    </row>
    <row r="569" spans="1:21" x14ac:dyDescent="0.25">
      <c r="A569">
        <v>567</v>
      </c>
      <c r="B569">
        <v>0.8869854176279619</v>
      </c>
      <c r="C569">
        <v>0.43366713328003126</v>
      </c>
      <c r="D569">
        <v>0.56011960032512964</v>
      </c>
      <c r="E569">
        <v>0.41019819435559324</v>
      </c>
      <c r="F569">
        <v>0.78698478315625886</v>
      </c>
      <c r="G569">
        <v>0.60167281069301559</v>
      </c>
      <c r="H569">
        <v>0.77793141853253145</v>
      </c>
      <c r="I569">
        <v>0.91687952639994297</v>
      </c>
      <c r="J569">
        <v>0.58020349653930814</v>
      </c>
      <c r="K569">
        <v>0.28336298656396597</v>
      </c>
      <c r="L569">
        <v>0.76673553533467498</v>
      </c>
      <c r="M569">
        <v>0.72801230021470431</v>
      </c>
      <c r="N569">
        <v>0.63883394030559515</v>
      </c>
      <c r="O569">
        <v>0.73438485784710306</v>
      </c>
      <c r="P569">
        <v>0.1454916511878992</v>
      </c>
      <c r="Q569">
        <v>8.4041469203689489E-2</v>
      </c>
      <c r="R569">
        <v>0.4571137555643745</v>
      </c>
      <c r="S569">
        <v>0.67325921135341638</v>
      </c>
      <c r="T569">
        <v>9.8594717534454812E-2</v>
      </c>
      <c r="U569">
        <v>0.78572700989895372</v>
      </c>
    </row>
    <row r="570" spans="1:21" x14ac:dyDescent="0.25">
      <c r="A570">
        <v>568</v>
      </c>
      <c r="B570">
        <v>3.252074076435485E-2</v>
      </c>
      <c r="C570">
        <v>0.27356749658630242</v>
      </c>
      <c r="D570">
        <v>0.99417063927763727</v>
      </c>
      <c r="E570">
        <v>0.52035432177244023</v>
      </c>
      <c r="F570">
        <v>0.4521637527132274</v>
      </c>
      <c r="G570">
        <v>0.34126688466334443</v>
      </c>
      <c r="H570">
        <v>0.76509668757167759</v>
      </c>
      <c r="I570">
        <v>0.6588551683681283</v>
      </c>
      <c r="J570">
        <v>0.3120440266424156</v>
      </c>
      <c r="K570">
        <v>1.3380505294825262E-2</v>
      </c>
      <c r="L570">
        <v>0.26198088943909692</v>
      </c>
      <c r="M570">
        <v>0.78747539083646978</v>
      </c>
      <c r="N570">
        <v>0.91898255584314725</v>
      </c>
      <c r="O570">
        <v>0.65490577266531425</v>
      </c>
      <c r="P570">
        <v>0.44642543885746822</v>
      </c>
      <c r="Q570">
        <v>0.10663051107550992</v>
      </c>
      <c r="R570">
        <v>0.80141677322521976</v>
      </c>
      <c r="S570">
        <v>0.31366250455168032</v>
      </c>
      <c r="T570">
        <v>0.35489673897244955</v>
      </c>
      <c r="U570">
        <v>0.63278978571319744</v>
      </c>
    </row>
    <row r="571" spans="1:21" x14ac:dyDescent="0.25">
      <c r="A571">
        <v>569</v>
      </c>
      <c r="B571">
        <v>0.36237101983159015</v>
      </c>
      <c r="C571">
        <v>8.5182754532195482E-2</v>
      </c>
      <c r="D571">
        <v>0.73861843602865074</v>
      </c>
      <c r="E571">
        <v>0.93144408849786142</v>
      </c>
      <c r="F571">
        <v>0.44364167525321907</v>
      </c>
      <c r="G571">
        <v>0.50740646165770564</v>
      </c>
      <c r="H571">
        <v>0.40182874727188711</v>
      </c>
      <c r="I571">
        <v>0.11110465349777443</v>
      </c>
      <c r="J571">
        <v>2.91200262634419E-2</v>
      </c>
      <c r="K571">
        <v>0.89056810964627253</v>
      </c>
      <c r="L571">
        <v>6.2186567428985207E-2</v>
      </c>
      <c r="M571">
        <v>0.92718939235351217</v>
      </c>
      <c r="N571">
        <v>0.50055846405132609</v>
      </c>
      <c r="O571">
        <v>0.12299787112249394</v>
      </c>
      <c r="P571">
        <v>0.43697896101361788</v>
      </c>
      <c r="Q571">
        <v>0.48811797225613568</v>
      </c>
      <c r="R571">
        <v>0.55221488522639994</v>
      </c>
      <c r="S571">
        <v>0.72439533199211348</v>
      </c>
      <c r="T571">
        <v>0.40508276247301661</v>
      </c>
      <c r="U571">
        <v>0.25192932113624544</v>
      </c>
    </row>
    <row r="572" spans="1:21" x14ac:dyDescent="0.25">
      <c r="A572">
        <v>570</v>
      </c>
      <c r="B572">
        <v>0.99549695706697428</v>
      </c>
      <c r="C572">
        <v>8.3200837498551117E-2</v>
      </c>
      <c r="D572">
        <v>0.69183141508969914</v>
      </c>
      <c r="E572">
        <v>0.97598282549352366</v>
      </c>
      <c r="F572">
        <v>0.11160737665071796</v>
      </c>
      <c r="G572">
        <v>0.22204548786326073</v>
      </c>
      <c r="H572">
        <v>0.50677169498198182</v>
      </c>
      <c r="I572">
        <v>0.74898046415333885</v>
      </c>
      <c r="J572">
        <v>0.28818146396701416</v>
      </c>
      <c r="K572">
        <v>0.91752080935605562</v>
      </c>
      <c r="L572">
        <v>0.61319704720342028</v>
      </c>
      <c r="M572">
        <v>0.27592646909924889</v>
      </c>
      <c r="N572">
        <v>0.31892197318023996</v>
      </c>
      <c r="O572">
        <v>0.2801546806876829</v>
      </c>
      <c r="P572">
        <v>0.82272853922219569</v>
      </c>
      <c r="Q572">
        <v>0.92020937245443291</v>
      </c>
      <c r="R572">
        <v>1.1181107363325005E-2</v>
      </c>
      <c r="S572">
        <v>0.8621516206434624</v>
      </c>
      <c r="T572">
        <v>0.56661871213266579</v>
      </c>
      <c r="U572">
        <v>0.32028697827993868</v>
      </c>
    </row>
    <row r="573" spans="1:21" x14ac:dyDescent="0.25">
      <c r="A573">
        <v>571</v>
      </c>
      <c r="B573">
        <v>0.61708079374701974</v>
      </c>
      <c r="C573">
        <v>0.47258758440802673</v>
      </c>
      <c r="D573">
        <v>0.62181388531884885</v>
      </c>
      <c r="E573">
        <v>0.86596787343083825</v>
      </c>
      <c r="F573">
        <v>8.3478274204531466E-2</v>
      </c>
      <c r="G573">
        <v>0.82973987873935062</v>
      </c>
      <c r="H573">
        <v>0.10832765934550626</v>
      </c>
      <c r="I573">
        <v>0.80154721711969135</v>
      </c>
      <c r="J573">
        <v>0.23239620656949733</v>
      </c>
      <c r="K573">
        <v>0.81873224006212197</v>
      </c>
      <c r="L573">
        <v>0.96113597025913577</v>
      </c>
      <c r="M573">
        <v>0.91033389772003659</v>
      </c>
      <c r="N573">
        <v>3.2308108574925942E-2</v>
      </c>
      <c r="O573">
        <v>0.49511780980602471</v>
      </c>
      <c r="P573">
        <v>0.71750040752881983</v>
      </c>
      <c r="Q573">
        <v>0.96342317596375704</v>
      </c>
      <c r="R573">
        <v>0.77840352483122954</v>
      </c>
      <c r="S573">
        <v>0.48496016805615261</v>
      </c>
      <c r="T573">
        <v>0.96452620275470657</v>
      </c>
      <c r="U573">
        <v>0.26269809820923662</v>
      </c>
    </row>
    <row r="574" spans="1:21" x14ac:dyDescent="0.25">
      <c r="A574">
        <v>572</v>
      </c>
      <c r="B574">
        <v>0.32059140517179152</v>
      </c>
      <c r="C574">
        <v>0.849733330231633</v>
      </c>
      <c r="D574">
        <v>0.59290374468888207</v>
      </c>
      <c r="E574">
        <v>0.99783361010898286</v>
      </c>
      <c r="F574">
        <v>0.80279109887229549</v>
      </c>
      <c r="G574">
        <v>0.2232143901894954</v>
      </c>
      <c r="H574">
        <v>0.95267326688703913</v>
      </c>
      <c r="I574">
        <v>0.75570837985909201</v>
      </c>
      <c r="J574">
        <v>0.63532749500600527</v>
      </c>
      <c r="K574">
        <v>0.89100563558712875</v>
      </c>
      <c r="L574">
        <v>0.57875058761485576</v>
      </c>
      <c r="M574">
        <v>0.33294436721878728</v>
      </c>
      <c r="N574">
        <v>0.99619849234599833</v>
      </c>
      <c r="O574">
        <v>0.70474078496070502</v>
      </c>
      <c r="P574">
        <v>0.97744559766814665</v>
      </c>
      <c r="Q574">
        <v>0.20860892553662347</v>
      </c>
      <c r="R574">
        <v>0.62369956665240256</v>
      </c>
      <c r="S574">
        <v>0.79883246772113092</v>
      </c>
      <c r="T574">
        <v>0.83683078068013916</v>
      </c>
      <c r="U574">
        <v>4.9760786010020652E-2</v>
      </c>
    </row>
    <row r="575" spans="1:21" x14ac:dyDescent="0.25">
      <c r="A575">
        <v>573</v>
      </c>
      <c r="B575">
        <v>0.10344486701671785</v>
      </c>
      <c r="C575">
        <v>0.95889174041686154</v>
      </c>
      <c r="D575">
        <v>0.69239383577827196</v>
      </c>
      <c r="E575">
        <v>0.93130089766985158</v>
      </c>
      <c r="F575">
        <v>0.97600550148705167</v>
      </c>
      <c r="G575">
        <v>0.3098160055429533</v>
      </c>
      <c r="H575">
        <v>0.75560317550974876</v>
      </c>
      <c r="I575">
        <v>0.91916359905123546</v>
      </c>
      <c r="J575">
        <v>7.0963450822492113E-2</v>
      </c>
      <c r="K575">
        <v>0.88809786074713415</v>
      </c>
      <c r="L575">
        <v>0.4091228303171166</v>
      </c>
      <c r="M575">
        <v>0.88893132533910468</v>
      </c>
      <c r="N575">
        <v>8.6860508731465558E-3</v>
      </c>
      <c r="O575">
        <v>0.7575342532202276</v>
      </c>
      <c r="P575">
        <v>0.96308507796768517</v>
      </c>
      <c r="Q575">
        <v>0.86115214799998618</v>
      </c>
      <c r="R575">
        <v>0.62814128587026108</v>
      </c>
      <c r="S575">
        <v>0.62984274188663947</v>
      </c>
      <c r="T575">
        <v>0.16713101939547426</v>
      </c>
      <c r="U575">
        <v>0.88101337338097463</v>
      </c>
    </row>
    <row r="576" spans="1:21" x14ac:dyDescent="0.25">
      <c r="A576">
        <v>574</v>
      </c>
      <c r="B576">
        <v>7.1835425710953915E-2</v>
      </c>
      <c r="C576">
        <v>0.77491284963372409</v>
      </c>
      <c r="D576">
        <v>0.62611939155022434</v>
      </c>
      <c r="E576">
        <v>0.2553018872704218</v>
      </c>
      <c r="F576">
        <v>0.64285079101732734</v>
      </c>
      <c r="G576">
        <v>0.51112574837921798</v>
      </c>
      <c r="H576">
        <v>0.83197951182961671</v>
      </c>
      <c r="I576">
        <v>0.21990259819699287</v>
      </c>
      <c r="J576">
        <v>0.31811005994845232</v>
      </c>
      <c r="K576">
        <v>0.80739330874022297</v>
      </c>
      <c r="L576">
        <v>0.2583874551244838</v>
      </c>
      <c r="M576">
        <v>0.92829628204471559</v>
      </c>
      <c r="N576">
        <v>0.61740770574987192</v>
      </c>
      <c r="O576">
        <v>0.8218964799233941</v>
      </c>
      <c r="P576">
        <v>0.14473931033509579</v>
      </c>
      <c r="Q576">
        <v>0.94535439999700843</v>
      </c>
      <c r="R576">
        <v>0.79223903227360837</v>
      </c>
      <c r="S576">
        <v>0.8034987119918009</v>
      </c>
      <c r="T576">
        <v>0.92071146102142021</v>
      </c>
      <c r="U576">
        <v>0.67147025521428239</v>
      </c>
    </row>
    <row r="577" spans="1:21" x14ac:dyDescent="0.25">
      <c r="A577">
        <v>575</v>
      </c>
      <c r="B577">
        <v>0.25185580543293451</v>
      </c>
      <c r="C577">
        <v>0.89816118583945981</v>
      </c>
      <c r="D577">
        <v>4.9223291936590918E-2</v>
      </c>
      <c r="E577">
        <v>0.91877229969718699</v>
      </c>
      <c r="F577">
        <v>0.76720871025176685</v>
      </c>
      <c r="G577">
        <v>0.74750126688512863</v>
      </c>
      <c r="H577">
        <v>0.40305343865756349</v>
      </c>
      <c r="I577">
        <v>0.35132572569347786</v>
      </c>
      <c r="J577">
        <v>0.53083073569056904</v>
      </c>
      <c r="K577">
        <v>0.82909603893514294</v>
      </c>
      <c r="L577">
        <v>0.13112789990514617</v>
      </c>
      <c r="M577">
        <v>0.36746777220406113</v>
      </c>
      <c r="N577">
        <v>0.80039856767610029</v>
      </c>
      <c r="O577">
        <v>0.76019664144206889</v>
      </c>
      <c r="P577">
        <v>0.13638739978268433</v>
      </c>
      <c r="Q577">
        <v>0.40929222173065405</v>
      </c>
      <c r="R577">
        <v>0.72669738845289977</v>
      </c>
      <c r="S577">
        <v>0.29376343368452162</v>
      </c>
      <c r="T577">
        <v>0.69849412723722759</v>
      </c>
      <c r="U577">
        <v>0.14283398928748525</v>
      </c>
    </row>
    <row r="578" spans="1:21" x14ac:dyDescent="0.25">
      <c r="A578">
        <v>576</v>
      </c>
      <c r="B578">
        <v>0.86931991181452273</v>
      </c>
      <c r="C578">
        <v>0.89524582837371902</v>
      </c>
      <c r="D578">
        <v>7.578335016387272E-2</v>
      </c>
      <c r="E578">
        <v>0.78684428854904009</v>
      </c>
      <c r="F578">
        <v>0.40697686319748483</v>
      </c>
      <c r="G578">
        <v>0.26719645732857389</v>
      </c>
      <c r="H578">
        <v>0.44519544310536219</v>
      </c>
      <c r="I578">
        <v>0.48720339686066283</v>
      </c>
      <c r="J578">
        <v>0.89057760101778594</v>
      </c>
      <c r="K578">
        <v>0.93168932442731878</v>
      </c>
      <c r="L578">
        <v>0.38992843567013158</v>
      </c>
      <c r="M578">
        <v>0.21259719071434846</v>
      </c>
      <c r="N578">
        <v>0.57281792212220939</v>
      </c>
      <c r="O578">
        <v>0.62658596232299746</v>
      </c>
      <c r="P578">
        <v>0.91184296930146136</v>
      </c>
      <c r="Q578">
        <v>0.49058886477451025</v>
      </c>
      <c r="R578">
        <v>0.82479431818243754</v>
      </c>
      <c r="S578">
        <v>0.72557473343360979</v>
      </c>
      <c r="T578">
        <v>0.74901583613096556</v>
      </c>
      <c r="U578">
        <v>0.7355480661470235</v>
      </c>
    </row>
    <row r="579" spans="1:21" x14ac:dyDescent="0.25">
      <c r="A579">
        <v>577</v>
      </c>
      <c r="B579">
        <v>0.93266555104968063</v>
      </c>
      <c r="C579">
        <v>0.13036354358695679</v>
      </c>
      <c r="D579">
        <v>3.4582092142492193E-2</v>
      </c>
      <c r="E579">
        <v>0.3076054291748942</v>
      </c>
      <c r="F579">
        <v>0.74343182426838705</v>
      </c>
      <c r="G579">
        <v>0.1351010275935165</v>
      </c>
      <c r="H579">
        <v>0.37096948570088117</v>
      </c>
      <c r="I579">
        <v>3.8923207253612979E-2</v>
      </c>
      <c r="J579">
        <v>2.5337326879119715E-2</v>
      </c>
      <c r="K579">
        <v>0.20860713808213149</v>
      </c>
      <c r="L579">
        <v>0.67798937345935428</v>
      </c>
      <c r="M579">
        <v>0.82627970613612178</v>
      </c>
      <c r="N579">
        <v>0.91602680701661754</v>
      </c>
      <c r="O579">
        <v>0.25451934597501635</v>
      </c>
      <c r="P579">
        <v>0.85564756429598088</v>
      </c>
      <c r="Q579">
        <v>0.14141098124364149</v>
      </c>
      <c r="R579">
        <v>4.4070830962723129E-2</v>
      </c>
      <c r="S579">
        <v>5.5501069828797878E-2</v>
      </c>
      <c r="T579">
        <v>0.76546824366629984</v>
      </c>
      <c r="U579">
        <v>0.13717988971311623</v>
      </c>
    </row>
    <row r="580" spans="1:21" x14ac:dyDescent="0.25">
      <c r="A580">
        <v>578</v>
      </c>
      <c r="B580">
        <v>0.32235263195205999</v>
      </c>
      <c r="C580">
        <v>0.90856278010591396</v>
      </c>
      <c r="D580">
        <v>0.91425822521084754</v>
      </c>
      <c r="E580">
        <v>0.35624141823655986</v>
      </c>
      <c r="F580">
        <v>0.40593421751312952</v>
      </c>
      <c r="G580">
        <v>0.3552659398142799</v>
      </c>
      <c r="H580">
        <v>0.72648702532602916</v>
      </c>
      <c r="I580">
        <v>0.73840820887145586</v>
      </c>
      <c r="J580">
        <v>0.601642034343006</v>
      </c>
      <c r="K580">
        <v>0.53582300006061523</v>
      </c>
      <c r="L580">
        <v>0.50074425498985387</v>
      </c>
      <c r="M580">
        <v>0.25867509148348944</v>
      </c>
      <c r="N580">
        <v>0.4678422771344759</v>
      </c>
      <c r="O580">
        <v>0.71422068939085026</v>
      </c>
      <c r="P580">
        <v>3.1006332076956022E-2</v>
      </c>
      <c r="Q580">
        <v>0.74156117064041105</v>
      </c>
      <c r="R580">
        <v>0.61439985618760407</v>
      </c>
      <c r="S580">
        <v>0.79923122742508923</v>
      </c>
      <c r="T580">
        <v>0.55202035031345553</v>
      </c>
      <c r="U580">
        <v>0.42469873813139469</v>
      </c>
    </row>
    <row r="581" spans="1:21" x14ac:dyDescent="0.25">
      <c r="A581">
        <v>579</v>
      </c>
      <c r="B581">
        <v>0.39710836377332903</v>
      </c>
      <c r="C581">
        <v>0.29062296550321598</v>
      </c>
      <c r="D581">
        <v>0.6854335358353234</v>
      </c>
      <c r="E581">
        <v>0.97384244400890396</v>
      </c>
      <c r="F581">
        <v>0.91789649960499009</v>
      </c>
      <c r="G581">
        <v>0.96943635028787267</v>
      </c>
      <c r="H581">
        <v>0.47142789101980753</v>
      </c>
      <c r="I581">
        <v>0.6200200995154681</v>
      </c>
      <c r="J581">
        <v>0.13875541808921454</v>
      </c>
      <c r="K581">
        <v>0.19605443597131877</v>
      </c>
      <c r="L581">
        <v>0.56247036623752145</v>
      </c>
      <c r="M581">
        <v>0.92119025470799354</v>
      </c>
      <c r="N581">
        <v>0.89160973996705128</v>
      </c>
      <c r="O581">
        <v>9.3973590535673779E-2</v>
      </c>
      <c r="P581">
        <v>0.9513445603706403</v>
      </c>
      <c r="Q581">
        <v>0.79437836746119772</v>
      </c>
      <c r="R581">
        <v>0.96508503602126217</v>
      </c>
      <c r="S581">
        <v>5.0160424093498079E-2</v>
      </c>
      <c r="T581">
        <v>0.79255391244472784</v>
      </c>
      <c r="U581">
        <v>0.67378510408486436</v>
      </c>
    </row>
    <row r="582" spans="1:21" x14ac:dyDescent="0.25">
      <c r="A582">
        <v>580</v>
      </c>
      <c r="B582">
        <v>0.12191876837544546</v>
      </c>
      <c r="C582">
        <v>9.3589092417289077E-2</v>
      </c>
      <c r="D582">
        <v>0.97052900467934244</v>
      </c>
      <c r="E582">
        <v>0.6569207444954106</v>
      </c>
      <c r="F582">
        <v>0.52083999260127323</v>
      </c>
      <c r="G582">
        <v>0.47562728117080599</v>
      </c>
      <c r="H582">
        <v>0.23574661827865562</v>
      </c>
      <c r="I582">
        <v>0.7069369675876207</v>
      </c>
      <c r="J582">
        <v>0.39935234587053947</v>
      </c>
      <c r="K582">
        <v>0.32391888532732005</v>
      </c>
      <c r="L582">
        <v>0.52326288603530902</v>
      </c>
      <c r="M582">
        <v>0.51367284690718717</v>
      </c>
      <c r="N582">
        <v>0.67878979683407792</v>
      </c>
      <c r="O582">
        <v>0.86778530342681215</v>
      </c>
      <c r="P582">
        <v>0.8058205803312255</v>
      </c>
      <c r="Q582">
        <v>0.4526068533731058</v>
      </c>
      <c r="R582">
        <v>0.58180864843535507</v>
      </c>
      <c r="S582">
        <v>0.1773192271849604</v>
      </c>
      <c r="T582">
        <v>0.10945725495183378</v>
      </c>
      <c r="U582">
        <v>0.16690947827405722</v>
      </c>
    </row>
    <row r="583" spans="1:21" x14ac:dyDescent="0.25">
      <c r="A583">
        <v>581</v>
      </c>
      <c r="B583">
        <v>0.49829885326038981</v>
      </c>
      <c r="C583">
        <v>0.35417643617261518</v>
      </c>
      <c r="D583">
        <v>0.21091753412921044</v>
      </c>
      <c r="E583">
        <v>0.68172281207436836</v>
      </c>
      <c r="F583">
        <v>0.5091663522499521</v>
      </c>
      <c r="G583">
        <v>0.89172732917004804</v>
      </c>
      <c r="H583">
        <v>0.23326882473200516</v>
      </c>
      <c r="I583">
        <v>0.17255574065180745</v>
      </c>
      <c r="J583">
        <v>0.28971478338658585</v>
      </c>
      <c r="K583">
        <v>0.5257398637634072</v>
      </c>
      <c r="L583">
        <v>0.89470148605441224</v>
      </c>
      <c r="M583">
        <v>0.24878277064589582</v>
      </c>
      <c r="N583">
        <v>0.29523292540538937</v>
      </c>
      <c r="O583">
        <v>0.61126137827613758</v>
      </c>
      <c r="P583">
        <v>0.87656673498464865</v>
      </c>
      <c r="Q583">
        <v>0.56137154194929484</v>
      </c>
      <c r="R583">
        <v>0.50980241417168903</v>
      </c>
      <c r="S583">
        <v>6.4793606293863881E-2</v>
      </c>
      <c r="T583">
        <v>0.49179528496018143</v>
      </c>
      <c r="U583">
        <v>0.92085223844203146</v>
      </c>
    </row>
    <row r="584" spans="1:21" x14ac:dyDescent="0.25">
      <c r="A584">
        <v>582</v>
      </c>
      <c r="B584">
        <v>9.0781567533436913E-2</v>
      </c>
      <c r="C584">
        <v>0.99344460618981145</v>
      </c>
      <c r="D584">
        <v>7.2585698187328518E-3</v>
      </c>
      <c r="E584">
        <v>0.13075925652467468</v>
      </c>
      <c r="F584">
        <v>0.15834749891328603</v>
      </c>
      <c r="G584">
        <v>0.96011884254801583</v>
      </c>
      <c r="H584">
        <v>0.49444769228743479</v>
      </c>
      <c r="I584">
        <v>0.83808862152810204</v>
      </c>
      <c r="J584">
        <v>0.35134666532176828</v>
      </c>
      <c r="K584">
        <v>0.970877655482278</v>
      </c>
      <c r="L584">
        <v>0.58505394343720041</v>
      </c>
      <c r="M584">
        <v>0.27045226754788798</v>
      </c>
      <c r="N584">
        <v>0.25435270545505251</v>
      </c>
      <c r="O584">
        <v>0.74197143023589707</v>
      </c>
      <c r="P584">
        <v>0.9810389016676897</v>
      </c>
      <c r="Q584">
        <v>0.9708682675192053</v>
      </c>
      <c r="R584">
        <v>7.1981919675767614E-2</v>
      </c>
      <c r="S584">
        <v>0.65124499684008108</v>
      </c>
      <c r="T584">
        <v>0.68431244591060403</v>
      </c>
      <c r="U584">
        <v>0.79458582720000592</v>
      </c>
    </row>
    <row r="585" spans="1:21" x14ac:dyDescent="0.25">
      <c r="A585">
        <v>583</v>
      </c>
      <c r="B585">
        <v>0.77835565448801614</v>
      </c>
      <c r="C585">
        <v>5.3394096823546011E-2</v>
      </c>
      <c r="D585">
        <v>5.7485730346576114E-2</v>
      </c>
      <c r="E585">
        <v>0.80334728086445972</v>
      </c>
      <c r="F585">
        <v>0.45457521723743177</v>
      </c>
      <c r="G585">
        <v>0.76026625398281444</v>
      </c>
      <c r="H585">
        <v>0.17804145655519443</v>
      </c>
      <c r="I585">
        <v>0.15072443206043928</v>
      </c>
      <c r="J585">
        <v>0.41230909009051087</v>
      </c>
      <c r="K585">
        <v>0.37926531082415815</v>
      </c>
      <c r="L585">
        <v>0.30027826224328824</v>
      </c>
      <c r="M585">
        <v>0.33597632133622568</v>
      </c>
      <c r="N585">
        <v>0.70889831761722544</v>
      </c>
      <c r="O585">
        <v>0.73615461777276803</v>
      </c>
      <c r="P585">
        <v>0.84005235180036242</v>
      </c>
      <c r="Q585">
        <v>0.92033669152034303</v>
      </c>
      <c r="R585">
        <v>0.79102663397404704</v>
      </c>
      <c r="S585">
        <v>0.57911914588654234</v>
      </c>
      <c r="T585">
        <v>0.48093871870671823</v>
      </c>
      <c r="U585">
        <v>0.21502734565184967</v>
      </c>
    </row>
    <row r="586" spans="1:21" x14ac:dyDescent="0.25">
      <c r="A586">
        <v>584</v>
      </c>
      <c r="B586">
        <v>0.49980006627074358</v>
      </c>
      <c r="C586">
        <v>0.58074456777024075</v>
      </c>
      <c r="D586">
        <v>0.50118091481866633</v>
      </c>
      <c r="E586">
        <v>0.51778189081923931</v>
      </c>
      <c r="F586">
        <v>7.3637034006222013E-2</v>
      </c>
      <c r="G586">
        <v>0.4292205026257081</v>
      </c>
      <c r="H586">
        <v>0.97343166219723076</v>
      </c>
      <c r="I586">
        <v>0.57128174945356225</v>
      </c>
      <c r="J586">
        <v>0.19442068613544228</v>
      </c>
      <c r="K586">
        <v>0.37330499041787513</v>
      </c>
      <c r="L586">
        <v>0.39099258976091544</v>
      </c>
      <c r="M586">
        <v>8.6566543387007755E-2</v>
      </c>
      <c r="N586">
        <v>0.87779324577715068</v>
      </c>
      <c r="O586">
        <v>0.34930008105107468</v>
      </c>
      <c r="P586">
        <v>0.63271235750532107</v>
      </c>
      <c r="Q586">
        <v>0.58404643383741739</v>
      </c>
      <c r="R586">
        <v>0.95765169041407061</v>
      </c>
      <c r="S586">
        <v>0.21272727537535818</v>
      </c>
      <c r="T586">
        <v>0.84252940334586857</v>
      </c>
      <c r="U586">
        <v>0.84077402202161444</v>
      </c>
    </row>
    <row r="587" spans="1:21" x14ac:dyDescent="0.25">
      <c r="A587">
        <v>585</v>
      </c>
      <c r="B587">
        <v>0.96244374379963737</v>
      </c>
      <c r="C587">
        <v>0.40917660486780183</v>
      </c>
      <c r="D587">
        <v>0.85393956004905203</v>
      </c>
      <c r="E587">
        <v>6.5818006128927298E-2</v>
      </c>
      <c r="F587">
        <v>5.292629879198163E-2</v>
      </c>
      <c r="G587">
        <v>0.56560129718755991</v>
      </c>
      <c r="H587">
        <v>0.73976319170650329</v>
      </c>
      <c r="I587">
        <v>0.71329860579591275</v>
      </c>
      <c r="J587">
        <v>9.0730765195501384E-2</v>
      </c>
      <c r="K587">
        <v>0.96590548241261232</v>
      </c>
      <c r="L587">
        <v>0.39883494831205613</v>
      </c>
      <c r="M587">
        <v>0.22883159683485665</v>
      </c>
      <c r="N587">
        <v>0.89222845302903941</v>
      </c>
      <c r="O587">
        <v>0.91925599109675393</v>
      </c>
      <c r="P587">
        <v>0.8044156069389734</v>
      </c>
      <c r="Q587">
        <v>0.22149593211557406</v>
      </c>
      <c r="R587">
        <v>0.40726556404844527</v>
      </c>
      <c r="S587">
        <v>0.45750864435801919</v>
      </c>
      <c r="T587">
        <v>2.9324354532269226E-2</v>
      </c>
      <c r="U587">
        <v>8.7512239498337863E-2</v>
      </c>
    </row>
    <row r="588" spans="1:21" x14ac:dyDescent="0.25">
      <c r="A588">
        <v>586</v>
      </c>
      <c r="B588">
        <v>0.86664817415250828</v>
      </c>
      <c r="C588">
        <v>0.24666718843951951</v>
      </c>
      <c r="D588">
        <v>0.4678655638249527</v>
      </c>
      <c r="E588">
        <v>0.33912000270848441</v>
      </c>
      <c r="F588">
        <v>0.97849564186208671</v>
      </c>
      <c r="G588">
        <v>3.7084666136800948E-2</v>
      </c>
      <c r="H588">
        <v>0.45671914181223361</v>
      </c>
      <c r="I588">
        <v>0.2185467782213808</v>
      </c>
      <c r="J588">
        <v>0.50871906663130417</v>
      </c>
      <c r="K588">
        <v>0.17182227505249603</v>
      </c>
      <c r="L588">
        <v>0.41371034208369295</v>
      </c>
      <c r="M588">
        <v>0.59059218726192286</v>
      </c>
      <c r="N588">
        <v>0.1241923889146852</v>
      </c>
      <c r="O588">
        <v>0.22225635225099794</v>
      </c>
      <c r="P588">
        <v>0.523174435693611</v>
      </c>
      <c r="Q588">
        <v>0.13078931757195766</v>
      </c>
      <c r="R588">
        <v>0.35189118080256598</v>
      </c>
      <c r="S588">
        <v>6.804008423272645E-2</v>
      </c>
      <c r="T588">
        <v>0.39788370975189302</v>
      </c>
      <c r="U588">
        <v>0.19193348306545732</v>
      </c>
    </row>
    <row r="589" spans="1:21" x14ac:dyDescent="0.25">
      <c r="A589">
        <v>587</v>
      </c>
      <c r="B589">
        <v>0.52487691645217227</v>
      </c>
      <c r="C589">
        <v>0.6946573138630685</v>
      </c>
      <c r="D589">
        <v>2.9321813157602961E-2</v>
      </c>
      <c r="E589">
        <v>0.60265086842230076</v>
      </c>
      <c r="F589">
        <v>5.4016668735756834E-2</v>
      </c>
      <c r="G589">
        <v>5.311864688101986E-2</v>
      </c>
      <c r="H589">
        <v>0.1064053459036356</v>
      </c>
      <c r="I589">
        <v>0.12309762998243423</v>
      </c>
      <c r="J589">
        <v>0.40666069305129193</v>
      </c>
      <c r="K589">
        <v>0.11242038135767585</v>
      </c>
      <c r="L589">
        <v>0.94742069107925686</v>
      </c>
      <c r="M589">
        <v>0.50843219278675944</v>
      </c>
      <c r="N589">
        <v>0.23604745222255685</v>
      </c>
      <c r="O589">
        <v>0.12808670975347569</v>
      </c>
      <c r="P589">
        <v>0.3403446664404175</v>
      </c>
      <c r="Q589">
        <v>0.60609265149516789</v>
      </c>
      <c r="R589">
        <v>0.40172309856931721</v>
      </c>
      <c r="S589">
        <v>0.11264553237994512</v>
      </c>
      <c r="T589">
        <v>0.37897827624770475</v>
      </c>
      <c r="U589">
        <v>0.23774571782313947</v>
      </c>
    </row>
    <row r="590" spans="1:21" x14ac:dyDescent="0.25">
      <c r="A590">
        <v>588</v>
      </c>
      <c r="B590">
        <v>5.4715317634301819E-4</v>
      </c>
      <c r="C590">
        <v>0.57605385058290048</v>
      </c>
      <c r="D590">
        <v>0.28822289615376873</v>
      </c>
      <c r="E590">
        <v>0.39434444095534316</v>
      </c>
      <c r="F590">
        <v>3.5708154091770972E-2</v>
      </c>
      <c r="G590">
        <v>0.70122048377858404</v>
      </c>
      <c r="H590">
        <v>0.22026410096276949</v>
      </c>
      <c r="I590">
        <v>0.99007263029333759</v>
      </c>
      <c r="J590">
        <v>0.24171281936398081</v>
      </c>
      <c r="K590">
        <v>0.56808405683107277</v>
      </c>
      <c r="L590">
        <v>0.94803406647917177</v>
      </c>
      <c r="M590">
        <v>0.74231555777356339</v>
      </c>
      <c r="N590">
        <v>0.39989315343080367</v>
      </c>
      <c r="O590">
        <v>0.86781783670513502</v>
      </c>
      <c r="P590">
        <v>0.76900178919589957</v>
      </c>
      <c r="Q590">
        <v>0.13658657235633109</v>
      </c>
      <c r="R590">
        <v>0.55846510348630574</v>
      </c>
      <c r="S590">
        <v>9.0857980168534525E-2</v>
      </c>
      <c r="T590">
        <v>0.87427231355894319</v>
      </c>
      <c r="U590">
        <v>0.64985084466860932</v>
      </c>
    </row>
    <row r="591" spans="1:21" x14ac:dyDescent="0.25">
      <c r="A591">
        <v>589</v>
      </c>
      <c r="B591">
        <v>0.91190969131700594</v>
      </c>
      <c r="C591">
        <v>0.613610446421192</v>
      </c>
      <c r="D591">
        <v>0.8031475908530894</v>
      </c>
      <c r="E591">
        <v>0.2175848128773612</v>
      </c>
      <c r="F591">
        <v>0.647213328320424</v>
      </c>
      <c r="G591">
        <v>0.93857183868234983</v>
      </c>
      <c r="H591">
        <v>0.4640833628076857</v>
      </c>
      <c r="I591">
        <v>0.94446564000523292</v>
      </c>
      <c r="J591">
        <v>0.29364894769955296</v>
      </c>
      <c r="K591">
        <v>3.1612674459199575E-2</v>
      </c>
      <c r="L591">
        <v>0.96761912502306302</v>
      </c>
      <c r="M591">
        <v>0.39412658111037602</v>
      </c>
      <c r="N591">
        <v>0.37658417578538872</v>
      </c>
      <c r="O591">
        <v>0.86893782597629787</v>
      </c>
      <c r="P591">
        <v>0.98283182367561306</v>
      </c>
      <c r="Q591">
        <v>0.76871060977510064</v>
      </c>
      <c r="R591">
        <v>0.20181178684883294</v>
      </c>
      <c r="S591">
        <v>0.84961704103665614</v>
      </c>
      <c r="T591">
        <v>0.23946423992030397</v>
      </c>
      <c r="U591">
        <v>0.80604975800406087</v>
      </c>
    </row>
    <row r="592" spans="1:21" x14ac:dyDescent="0.25">
      <c r="A592">
        <v>590</v>
      </c>
      <c r="B592">
        <v>0.70322386440731233</v>
      </c>
      <c r="C592">
        <v>0.315824816424775</v>
      </c>
      <c r="D592">
        <v>0.23774392830864155</v>
      </c>
      <c r="E592">
        <v>0.71144333541673488</v>
      </c>
      <c r="F592">
        <v>0.19201022649661881</v>
      </c>
      <c r="G592">
        <v>0.90474823139699567</v>
      </c>
      <c r="H592">
        <v>0.48436849495552625</v>
      </c>
      <c r="I592">
        <v>0.18994195147322346</v>
      </c>
      <c r="J592">
        <v>0.1602952033912719</v>
      </c>
      <c r="K592">
        <v>0.91800038250749028</v>
      </c>
      <c r="L592">
        <v>0.44348217864988015</v>
      </c>
      <c r="M592">
        <v>0.69956732582090186</v>
      </c>
      <c r="N592">
        <v>0.7220391859373636</v>
      </c>
      <c r="O592">
        <v>0.36152142673498622</v>
      </c>
      <c r="P592">
        <v>0.23985669139241428</v>
      </c>
      <c r="Q592">
        <v>0.44505518810832001</v>
      </c>
      <c r="R592">
        <v>0.28423192434235034</v>
      </c>
      <c r="S592">
        <v>0.56193132448145144</v>
      </c>
      <c r="T592">
        <v>0.17168530276188099</v>
      </c>
      <c r="U592">
        <v>0.16635663992780825</v>
      </c>
    </row>
    <row r="593" spans="1:21" x14ac:dyDescent="0.25">
      <c r="A593">
        <v>591</v>
      </c>
      <c r="B593">
        <v>0.93691027695072715</v>
      </c>
      <c r="C593">
        <v>0.60641264280667428</v>
      </c>
      <c r="D593">
        <v>0.60411693759910756</v>
      </c>
      <c r="E593">
        <v>0.36613044397470418</v>
      </c>
      <c r="F593">
        <v>0.19295343830357869</v>
      </c>
      <c r="G593">
        <v>1.3406531430592672E-2</v>
      </c>
      <c r="H593">
        <v>0.19365834735702903</v>
      </c>
      <c r="I593">
        <v>0.48597949566632348</v>
      </c>
      <c r="J593">
        <v>0.83991337603335259</v>
      </c>
      <c r="K593">
        <v>0.73969897423654118</v>
      </c>
      <c r="L593">
        <v>0.83070926705423598</v>
      </c>
      <c r="M593">
        <v>0.67422274828143913</v>
      </c>
      <c r="N593">
        <v>0.4456989040541055</v>
      </c>
      <c r="O593">
        <v>0.55464645064847318</v>
      </c>
      <c r="P593">
        <v>0.95991510483577902</v>
      </c>
      <c r="Q593">
        <v>0.9699822254982835</v>
      </c>
      <c r="R593">
        <v>0.28805235801504403</v>
      </c>
      <c r="S593">
        <v>0.48591816724783055</v>
      </c>
      <c r="T593">
        <v>0.94698361859109514</v>
      </c>
      <c r="U593">
        <v>0.9140325242830043</v>
      </c>
    </row>
    <row r="594" spans="1:21" x14ac:dyDescent="0.25">
      <c r="A594">
        <v>592</v>
      </c>
      <c r="B594">
        <v>0.98497416214026257</v>
      </c>
      <c r="C594">
        <v>0.25311982121561183</v>
      </c>
      <c r="D594">
        <v>0.94863440183241221</v>
      </c>
      <c r="E594">
        <v>0.80972854808357142</v>
      </c>
      <c r="F594">
        <v>0.8706622389873564</v>
      </c>
      <c r="G594">
        <v>0.81134105072690788</v>
      </c>
      <c r="H594">
        <v>0.9400276600586801</v>
      </c>
      <c r="I594">
        <v>0.60466947622481726</v>
      </c>
      <c r="J594">
        <v>0.82910946851681722</v>
      </c>
      <c r="K594">
        <v>0.41867213058688479</v>
      </c>
      <c r="L594">
        <v>0.85969703404128417</v>
      </c>
      <c r="M594">
        <v>0.84517128298208544</v>
      </c>
      <c r="N594">
        <v>0.99257862649398843</v>
      </c>
      <c r="O594">
        <v>0.39921759729688366</v>
      </c>
      <c r="P594">
        <v>0.70104736205818097</v>
      </c>
      <c r="Q594">
        <v>2.4622537921173304E-2</v>
      </c>
      <c r="R594">
        <v>0.4597967569730339</v>
      </c>
      <c r="S594">
        <v>0.67620989034571632</v>
      </c>
      <c r="T594">
        <v>6.425380955479465E-2</v>
      </c>
      <c r="U594">
        <v>0.13836485999561288</v>
      </c>
    </row>
    <row r="595" spans="1:21" x14ac:dyDescent="0.25">
      <c r="A595">
        <v>593</v>
      </c>
      <c r="B595">
        <v>0.72927142987377747</v>
      </c>
      <c r="C595">
        <v>8.1577879924833674E-2</v>
      </c>
      <c r="D595">
        <v>0.14137256759078376</v>
      </c>
      <c r="E595">
        <v>0.89557806707827226</v>
      </c>
      <c r="F595">
        <v>0.70394876286970165</v>
      </c>
      <c r="G595">
        <v>0.40271803320386468</v>
      </c>
      <c r="H595">
        <v>0.64620644717218312</v>
      </c>
      <c r="I595">
        <v>0.3063159414382417</v>
      </c>
      <c r="J595">
        <v>0.61080742378799791</v>
      </c>
      <c r="K595">
        <v>0.25346578906369555</v>
      </c>
      <c r="L595">
        <v>0.40152494963592322</v>
      </c>
      <c r="M595">
        <v>0.93009910307585231</v>
      </c>
      <c r="N595">
        <v>9.9603251436779949E-2</v>
      </c>
      <c r="O595">
        <v>0.32994322932797182</v>
      </c>
      <c r="P595">
        <v>0.15799302765375334</v>
      </c>
      <c r="Q595">
        <v>0.20530290662981798</v>
      </c>
      <c r="R595">
        <v>0.69267652050919093</v>
      </c>
      <c r="S595">
        <v>0.99499413787487012</v>
      </c>
      <c r="T595">
        <v>0.41379450868621603</v>
      </c>
      <c r="U595">
        <v>0.29773540534614096</v>
      </c>
    </row>
    <row r="596" spans="1:21" x14ac:dyDescent="0.25">
      <c r="A596">
        <v>594</v>
      </c>
      <c r="B596">
        <v>0.59604323861509445</v>
      </c>
      <c r="C596">
        <v>0.85108006447017592</v>
      </c>
      <c r="D596">
        <v>0.71619209600539802</v>
      </c>
      <c r="E596">
        <v>0.1785412978343679</v>
      </c>
      <c r="F596">
        <v>0.32156741700359159</v>
      </c>
      <c r="G596">
        <v>0.29586487516111593</v>
      </c>
      <c r="H596">
        <v>0.69524902503192987</v>
      </c>
      <c r="I596">
        <v>0.40262232159314149</v>
      </c>
      <c r="J596">
        <v>0.9893412860859796</v>
      </c>
      <c r="K596">
        <v>0.39782845517373744</v>
      </c>
      <c r="L596">
        <v>0.90357712824988745</v>
      </c>
      <c r="M596">
        <v>0.25944100255896352</v>
      </c>
      <c r="N596">
        <v>0.35253116459833933</v>
      </c>
      <c r="O596">
        <v>0.29234635226926575</v>
      </c>
      <c r="P596">
        <v>0.74834015155589828</v>
      </c>
      <c r="Q596">
        <v>0.62174514639286915</v>
      </c>
      <c r="R596">
        <v>2.527922774143132E-2</v>
      </c>
      <c r="S596">
        <v>0.87313042104490624</v>
      </c>
      <c r="T596">
        <v>0.12709829553877583</v>
      </c>
      <c r="U596">
        <v>0.7701418372524671</v>
      </c>
    </row>
    <row r="597" spans="1:21" x14ac:dyDescent="0.25">
      <c r="A597">
        <v>595</v>
      </c>
      <c r="B597">
        <v>0.23722140337590081</v>
      </c>
      <c r="C597">
        <v>0.11621255121372887</v>
      </c>
      <c r="D597">
        <v>0.63132310802027725</v>
      </c>
      <c r="E597">
        <v>0.20312817739361955</v>
      </c>
      <c r="F597">
        <v>0.11423463780035181</v>
      </c>
      <c r="G597">
        <v>0.16372205525179506</v>
      </c>
      <c r="H597">
        <v>0.64393971987739906</v>
      </c>
      <c r="I597">
        <v>0.10991214613554812</v>
      </c>
      <c r="J597">
        <v>3.2356566568808143E-2</v>
      </c>
      <c r="K597">
        <v>0.73302033289448865</v>
      </c>
      <c r="L597">
        <v>0.34476244615909857</v>
      </c>
      <c r="M597">
        <v>0.6528770879378758</v>
      </c>
      <c r="N597">
        <v>0.46775632339220374</v>
      </c>
      <c r="O597">
        <v>0.67679238253950391</v>
      </c>
      <c r="P597">
        <v>0.49147246642588804</v>
      </c>
      <c r="Q597">
        <v>0.42543654784755813</v>
      </c>
      <c r="R597">
        <v>0.38104764473820607</v>
      </c>
      <c r="S597">
        <v>0.96702672327445804</v>
      </c>
      <c r="T597">
        <v>0.77774037964653897</v>
      </c>
      <c r="U597">
        <v>0.5631522867343608</v>
      </c>
    </row>
    <row r="598" spans="1:21" x14ac:dyDescent="0.25">
      <c r="A598">
        <v>596</v>
      </c>
      <c r="B598">
        <v>0.69244590385480831</v>
      </c>
      <c r="C598">
        <v>0.82467530978436621</v>
      </c>
      <c r="D598">
        <v>0.50866302776215377</v>
      </c>
      <c r="E598">
        <v>0.46750927689509192</v>
      </c>
      <c r="F598">
        <v>0.82714239267781009</v>
      </c>
      <c r="G598">
        <v>6.6981574210126071E-2</v>
      </c>
      <c r="H598">
        <v>0.21815771900293424</v>
      </c>
      <c r="I598">
        <v>0.82493097858966258</v>
      </c>
      <c r="J598">
        <v>0.33998615661194309</v>
      </c>
      <c r="K598">
        <v>0.3188659286215052</v>
      </c>
      <c r="L598">
        <v>0.12473669138067045</v>
      </c>
      <c r="M598">
        <v>0.57021072624567282</v>
      </c>
      <c r="N598">
        <v>0.26329643917616075</v>
      </c>
      <c r="O598">
        <v>0.83537780086172519</v>
      </c>
      <c r="P598">
        <v>0.56396680969728141</v>
      </c>
      <c r="Q598">
        <v>0.63497508152113302</v>
      </c>
      <c r="R598">
        <v>0.35804205716767079</v>
      </c>
      <c r="S598">
        <v>0.76134295491006787</v>
      </c>
      <c r="T598">
        <v>0.91002200356779284</v>
      </c>
      <c r="U598">
        <v>0.78883595978761667</v>
      </c>
    </row>
    <row r="599" spans="1:21" x14ac:dyDescent="0.25">
      <c r="A599">
        <v>597</v>
      </c>
      <c r="B599">
        <v>0.37076387187041915</v>
      </c>
      <c r="C599">
        <v>0.21142427656759666</v>
      </c>
      <c r="D599">
        <v>0.28590124030741348</v>
      </c>
      <c r="E599">
        <v>0.47188844112696682</v>
      </c>
      <c r="F599">
        <v>0.17664590778487432</v>
      </c>
      <c r="G599">
        <v>0.70552168208553212</v>
      </c>
      <c r="H599">
        <v>0.19895149754243202</v>
      </c>
      <c r="I599">
        <v>0.36583638728300549</v>
      </c>
      <c r="J599">
        <v>0.82665492800294083</v>
      </c>
      <c r="K599">
        <v>0.7765409445634246</v>
      </c>
      <c r="L599">
        <v>0.69669099445482718</v>
      </c>
      <c r="M599">
        <v>0.43790207284134408</v>
      </c>
      <c r="N599">
        <v>0.21075694199889972</v>
      </c>
      <c r="O599">
        <v>0.60813503418318682</v>
      </c>
      <c r="P599">
        <v>0.66710296788850565</v>
      </c>
      <c r="Q599">
        <v>0.82610655635060026</v>
      </c>
      <c r="R599">
        <v>0.53921929705882365</v>
      </c>
      <c r="S599">
        <v>0.49912844716377425</v>
      </c>
      <c r="T599">
        <v>0.21007283739316307</v>
      </c>
      <c r="U599">
        <v>4.9701492704807393E-2</v>
      </c>
    </row>
    <row r="600" spans="1:21" x14ac:dyDescent="0.25">
      <c r="A600">
        <v>598</v>
      </c>
      <c r="B600">
        <v>0.73080413191616533</v>
      </c>
      <c r="C600">
        <v>0.79877288324701912</v>
      </c>
      <c r="D600">
        <v>0.96151027247420373</v>
      </c>
      <c r="E600">
        <v>0.33905463921456147</v>
      </c>
      <c r="F600">
        <v>0.85069118603938865</v>
      </c>
      <c r="G600">
        <v>0.49792922800642025</v>
      </c>
      <c r="H600">
        <v>0.19665637525988355</v>
      </c>
      <c r="I600">
        <v>0.95726145615338654</v>
      </c>
      <c r="J600">
        <v>0.84956130963373155</v>
      </c>
      <c r="K600">
        <v>0.63067404832136909</v>
      </c>
      <c r="L600">
        <v>0.21144975365541985</v>
      </c>
      <c r="M600">
        <v>0.60772025537893404</v>
      </c>
      <c r="N600">
        <v>0.53274135765806019</v>
      </c>
      <c r="O600">
        <v>0.86036079727589976</v>
      </c>
      <c r="P600">
        <v>0.83839506883984805</v>
      </c>
      <c r="Q600">
        <v>0.85957076660280984</v>
      </c>
      <c r="R600">
        <v>0.17750739212264777</v>
      </c>
      <c r="S600">
        <v>0.91500797092166208</v>
      </c>
      <c r="T600">
        <v>0.69742145497582264</v>
      </c>
      <c r="U600">
        <v>0.16111546146739242</v>
      </c>
    </row>
    <row r="601" spans="1:21" x14ac:dyDescent="0.25">
      <c r="A601">
        <v>599</v>
      </c>
      <c r="B601">
        <v>0.86589623578959829</v>
      </c>
      <c r="C601">
        <v>0.18778465803654809</v>
      </c>
      <c r="D601">
        <v>0.1581127980665058</v>
      </c>
      <c r="E601">
        <v>0.63006880896917949</v>
      </c>
      <c r="F601">
        <v>0.51273590565012928</v>
      </c>
      <c r="G601">
        <v>0.15910563909969677</v>
      </c>
      <c r="H601">
        <v>0.52552933176884298</v>
      </c>
      <c r="I601">
        <v>0.77822852648668261</v>
      </c>
      <c r="J601">
        <v>0.15787838610777882</v>
      </c>
      <c r="K601">
        <v>0.93370026849247001</v>
      </c>
      <c r="L601">
        <v>0.87540491751332805</v>
      </c>
      <c r="M601">
        <v>1.2242411293454714E-2</v>
      </c>
      <c r="N601">
        <v>0.23945963347260513</v>
      </c>
      <c r="O601">
        <v>6.6180598219993669E-3</v>
      </c>
      <c r="P601">
        <v>0.11103181553425445</v>
      </c>
      <c r="Q601">
        <v>0.27494010125740154</v>
      </c>
      <c r="R601">
        <v>0.13698803173392626</v>
      </c>
      <c r="S601">
        <v>0.14209122935456198</v>
      </c>
      <c r="T601">
        <v>0.76566235936487614</v>
      </c>
      <c r="U601">
        <v>0.51087151514314844</v>
      </c>
    </row>
    <row r="602" spans="1:21" x14ac:dyDescent="0.25">
      <c r="A602">
        <v>600</v>
      </c>
      <c r="B602">
        <v>0.60536242620311032</v>
      </c>
      <c r="C602">
        <v>0.41301115829714607</v>
      </c>
      <c r="D602">
        <v>0.57626294199384676</v>
      </c>
      <c r="E602">
        <v>5.525320810840606E-2</v>
      </c>
      <c r="F602">
        <v>0.59490924834528425</v>
      </c>
      <c r="G602">
        <v>0.48018091224778203</v>
      </c>
      <c r="H602">
        <v>0.19393350040390245</v>
      </c>
      <c r="I602">
        <v>0.3072359249935237</v>
      </c>
      <c r="J602">
        <v>6.8552599592011987E-2</v>
      </c>
      <c r="K602">
        <v>0.95694700454960047</v>
      </c>
      <c r="L602">
        <v>0.72389625971948668</v>
      </c>
      <c r="M602">
        <v>0.95945268451924903</v>
      </c>
      <c r="N602">
        <v>0.50352710094151476</v>
      </c>
      <c r="O602">
        <v>0.57152589435086432</v>
      </c>
      <c r="P602">
        <v>0.81774045424134645</v>
      </c>
      <c r="Q602">
        <v>0.91139821035501978</v>
      </c>
      <c r="R602">
        <v>0.37594836789484187</v>
      </c>
      <c r="S602">
        <v>0.2982631647515519</v>
      </c>
      <c r="T602">
        <v>0.47397303677193769</v>
      </c>
      <c r="U602">
        <v>0.34548762879836126</v>
      </c>
    </row>
    <row r="603" spans="1:21" x14ac:dyDescent="0.25">
      <c r="A603">
        <v>601</v>
      </c>
      <c r="B603">
        <v>2.528530293874498E-2</v>
      </c>
      <c r="C603">
        <v>0.37586919230500815</v>
      </c>
      <c r="D603">
        <v>0.56769806872819473</v>
      </c>
      <c r="E603">
        <v>0.25998595118863133</v>
      </c>
      <c r="F603">
        <v>0.96371695262653168</v>
      </c>
      <c r="G603">
        <v>0.87667718236898318</v>
      </c>
      <c r="H603">
        <v>0.97427389615359683</v>
      </c>
      <c r="I603">
        <v>0.54530089775849877</v>
      </c>
      <c r="J603">
        <v>0.98666838405880508</v>
      </c>
      <c r="K603">
        <v>0.36851711732651715</v>
      </c>
      <c r="L603">
        <v>0.90151845346158943</v>
      </c>
      <c r="M603">
        <v>0.90974605983092616</v>
      </c>
      <c r="N603">
        <v>0.10786832177424266</v>
      </c>
      <c r="O603">
        <v>0.6909873170105465</v>
      </c>
      <c r="P603">
        <v>0.1679036468084345</v>
      </c>
      <c r="Q603">
        <v>9.0979518440582829E-2</v>
      </c>
      <c r="R603">
        <v>4.9479467274129441E-2</v>
      </c>
      <c r="S603">
        <v>0.95739313519911917</v>
      </c>
      <c r="T603">
        <v>0.93304988496188823</v>
      </c>
      <c r="U603">
        <v>0.49441149549959551</v>
      </c>
    </row>
    <row r="604" spans="1:21" x14ac:dyDescent="0.25">
      <c r="A604">
        <v>602</v>
      </c>
      <c r="B604">
        <v>0.3831156009991068</v>
      </c>
      <c r="C604">
        <v>0.73120432659807566</v>
      </c>
      <c r="D604">
        <v>0.94982353332686253</v>
      </c>
      <c r="E604">
        <v>0.19236571672856773</v>
      </c>
      <c r="F604">
        <v>0.43246234161495467</v>
      </c>
      <c r="G604">
        <v>0.22754153114146902</v>
      </c>
      <c r="H604">
        <v>0.12083613243213875</v>
      </c>
      <c r="I604">
        <v>0.8976370785928216</v>
      </c>
      <c r="J604">
        <v>0.25888446905769547</v>
      </c>
      <c r="K604">
        <v>0.1160481709657859</v>
      </c>
      <c r="L604">
        <v>7.2216874741748427E-3</v>
      </c>
      <c r="M604">
        <v>0.4537050396978568</v>
      </c>
      <c r="N604">
        <v>0.56407159495722947</v>
      </c>
      <c r="O604">
        <v>0.25078325926555634</v>
      </c>
      <c r="P604">
        <v>0.258674800906042</v>
      </c>
      <c r="Q604">
        <v>0.68734486032734399</v>
      </c>
      <c r="R604">
        <v>0.2337105263494923</v>
      </c>
      <c r="S604">
        <v>0.94862229699667111</v>
      </c>
      <c r="T604">
        <v>0.3349530560036964</v>
      </c>
      <c r="U604">
        <v>0.72128941628866983</v>
      </c>
    </row>
    <row r="605" spans="1:21" x14ac:dyDescent="0.25">
      <c r="A605">
        <v>603</v>
      </c>
      <c r="B605">
        <v>4.0681354205442943E-3</v>
      </c>
      <c r="C605">
        <v>0.71540729151938276</v>
      </c>
      <c r="D605">
        <v>0.60579452452206928</v>
      </c>
      <c r="E605">
        <v>0.92873673045465965</v>
      </c>
      <c r="F605">
        <v>0.16116203602160883</v>
      </c>
      <c r="G605">
        <v>0.5944133258435953</v>
      </c>
      <c r="H605">
        <v>0.46766122826080814</v>
      </c>
      <c r="I605">
        <v>0.65274462465924987</v>
      </c>
      <c r="J605">
        <v>0.99059765230519781</v>
      </c>
      <c r="K605">
        <v>0.15636638273269243</v>
      </c>
      <c r="L605">
        <v>0.46195878336278007</v>
      </c>
      <c r="M605">
        <v>0.91152961990268011</v>
      </c>
      <c r="N605">
        <v>0.50535257505398512</v>
      </c>
      <c r="O605">
        <v>0.95243180813073414</v>
      </c>
      <c r="P605">
        <v>0.15590281960347596</v>
      </c>
      <c r="Q605">
        <v>0.73534633933542448</v>
      </c>
      <c r="R605">
        <v>0.46392123353621617</v>
      </c>
      <c r="S605">
        <v>0.47660681869753896</v>
      </c>
      <c r="T605">
        <v>0.1978475845608143</v>
      </c>
      <c r="U605">
        <v>0.55330606826860596</v>
      </c>
    </row>
    <row r="606" spans="1:21" x14ac:dyDescent="0.25">
      <c r="A606">
        <v>604</v>
      </c>
      <c r="B606">
        <v>0.50044179143463552</v>
      </c>
      <c r="C606">
        <v>0.82156284366278842</v>
      </c>
      <c r="D606">
        <v>0.69167962552237383</v>
      </c>
      <c r="E606">
        <v>0.3129306828386671</v>
      </c>
      <c r="F606">
        <v>0.26416820642438577</v>
      </c>
      <c r="G606">
        <v>2.6242338585389824E-2</v>
      </c>
      <c r="H606">
        <v>0.91584528397141618</v>
      </c>
      <c r="I606">
        <v>0.7093528736011987</v>
      </c>
      <c r="J606">
        <v>0.88024190317573492</v>
      </c>
      <c r="K606">
        <v>0.79102254676937478</v>
      </c>
      <c r="L606">
        <v>6.2146708769252434E-2</v>
      </c>
      <c r="M606">
        <v>0.59488894780238288</v>
      </c>
      <c r="N606">
        <v>8.7640824431120423E-2</v>
      </c>
      <c r="O606">
        <v>0.91087532120968007</v>
      </c>
      <c r="P606">
        <v>0.45446573989473316</v>
      </c>
      <c r="Q606">
        <v>0.95152928466560271</v>
      </c>
      <c r="R606">
        <v>0.66782590541591613</v>
      </c>
      <c r="S606">
        <v>0.50281085343298604</v>
      </c>
      <c r="T606">
        <v>0.96148784992241909</v>
      </c>
      <c r="U606">
        <v>0.39484549277917491</v>
      </c>
    </row>
    <row r="607" spans="1:21" x14ac:dyDescent="0.25">
      <c r="A607">
        <v>605</v>
      </c>
      <c r="B607">
        <v>0.22815555945216937</v>
      </c>
      <c r="C607">
        <v>0.96083299694573854</v>
      </c>
      <c r="D607">
        <v>0.58557917743740506</v>
      </c>
      <c r="E607">
        <v>0.74115111803111566</v>
      </c>
      <c r="F607">
        <v>0.48395685384591269</v>
      </c>
      <c r="G607">
        <v>4.3908147322895719E-2</v>
      </c>
      <c r="H607">
        <v>0.13195605115729858</v>
      </c>
      <c r="I607">
        <v>0.53940292380985966</v>
      </c>
      <c r="J607">
        <v>0.13753545479593399</v>
      </c>
      <c r="K607">
        <v>0.21660976019933376</v>
      </c>
      <c r="L607">
        <v>0.30666089235181637</v>
      </c>
      <c r="M607">
        <v>0.70691773312599349</v>
      </c>
      <c r="N607">
        <v>0.14618143773302705</v>
      </c>
      <c r="O607">
        <v>0.87661382326022896</v>
      </c>
      <c r="P607">
        <v>0.83989252435799</v>
      </c>
      <c r="Q607">
        <v>0.17658421758829412</v>
      </c>
      <c r="R607">
        <v>0.61162707628985924</v>
      </c>
      <c r="S607">
        <v>0.69255464421614876</v>
      </c>
      <c r="T607">
        <v>0.54792667284963925</v>
      </c>
      <c r="U607">
        <v>0.76802379273584265</v>
      </c>
    </row>
    <row r="608" spans="1:21" x14ac:dyDescent="0.25">
      <c r="A608">
        <v>606</v>
      </c>
      <c r="B608">
        <v>0.36223357568886172</v>
      </c>
      <c r="C608">
        <v>0.20250123102056006</v>
      </c>
      <c r="D608">
        <v>0.20506059888943717</v>
      </c>
      <c r="E608">
        <v>0.40524892282648417</v>
      </c>
      <c r="F608">
        <v>0.26474961579121992</v>
      </c>
      <c r="G608">
        <v>0.21190313038137543</v>
      </c>
      <c r="H608">
        <v>0.67228572621492444</v>
      </c>
      <c r="I608">
        <v>0.78497526505879089</v>
      </c>
      <c r="J608">
        <v>0.36064779582127393</v>
      </c>
      <c r="K608">
        <v>0.29131840484654425</v>
      </c>
      <c r="L608">
        <v>0.20034257639152653</v>
      </c>
      <c r="M608">
        <v>0.24512112219431348</v>
      </c>
      <c r="N608">
        <v>0.17667315572601172</v>
      </c>
      <c r="O608">
        <v>0.41552416218261112</v>
      </c>
      <c r="P608">
        <v>0.40273761856444246</v>
      </c>
      <c r="Q608">
        <v>0.2875495183037986</v>
      </c>
      <c r="R608">
        <v>0.62778204601736243</v>
      </c>
      <c r="S608">
        <v>0.79576425072755352</v>
      </c>
      <c r="T608">
        <v>0.35927180452660767</v>
      </c>
      <c r="U608">
        <v>0.35725646474740991</v>
      </c>
    </row>
    <row r="609" spans="1:21" x14ac:dyDescent="0.25">
      <c r="A609">
        <v>607</v>
      </c>
      <c r="B609">
        <v>0.15876993275875728</v>
      </c>
      <c r="C609">
        <v>0.5127324482193405</v>
      </c>
      <c r="D609">
        <v>0.33613076241038797</v>
      </c>
      <c r="E609">
        <v>0.3006682003095662</v>
      </c>
      <c r="F609">
        <v>0.53769517287439594</v>
      </c>
      <c r="G609">
        <v>0.49534532363899775</v>
      </c>
      <c r="H609">
        <v>0.21173672269318811</v>
      </c>
      <c r="I609">
        <v>0.15496763281063441</v>
      </c>
      <c r="J609">
        <v>0.61697150165584902</v>
      </c>
      <c r="K609">
        <v>0.64501321065300155</v>
      </c>
      <c r="L609">
        <v>0.38778119078542339</v>
      </c>
      <c r="M609">
        <v>0.7614303184429505</v>
      </c>
      <c r="N609">
        <v>5.8854715687428172E-2</v>
      </c>
      <c r="O609">
        <v>0.34268874147458028</v>
      </c>
      <c r="P609">
        <v>0.14256124072007137</v>
      </c>
      <c r="Q609">
        <v>0.97741782336531813</v>
      </c>
      <c r="R609">
        <v>0.62941259633690327</v>
      </c>
      <c r="S609">
        <v>0.86820841254294234</v>
      </c>
      <c r="T609">
        <v>0.44842747800324601</v>
      </c>
      <c r="U609">
        <v>0.16578057977027716</v>
      </c>
    </row>
    <row r="610" spans="1:21" x14ac:dyDescent="0.25">
      <c r="A610">
        <v>608</v>
      </c>
      <c r="B610">
        <v>2.2246747816771162E-2</v>
      </c>
      <c r="C610">
        <v>0.29925493554668936</v>
      </c>
      <c r="D610">
        <v>0.29606495884887618</v>
      </c>
      <c r="E610">
        <v>0.96110862271323771</v>
      </c>
      <c r="F610">
        <v>0.17673013085082889</v>
      </c>
      <c r="G610">
        <v>0.41142765017153593</v>
      </c>
      <c r="H610">
        <v>0.78873537435375796</v>
      </c>
      <c r="I610">
        <v>9.376458068235749E-2</v>
      </c>
      <c r="J610">
        <v>0.86708495093310511</v>
      </c>
      <c r="K610">
        <v>0.34285597979024995</v>
      </c>
      <c r="L610">
        <v>0.11277151603664182</v>
      </c>
      <c r="M610">
        <v>5.9668584821124249E-2</v>
      </c>
      <c r="N610">
        <v>1.1102741426677998E-2</v>
      </c>
      <c r="O610">
        <v>0.31643873525666621</v>
      </c>
      <c r="P610">
        <v>8.9625856287780081E-2</v>
      </c>
      <c r="Q610">
        <v>0.38201103045469686</v>
      </c>
      <c r="R610">
        <v>0.58711290315594367</v>
      </c>
      <c r="S610">
        <v>0.49786870042164333</v>
      </c>
      <c r="T610">
        <v>5.4796281674997616E-2</v>
      </c>
      <c r="U610">
        <v>0.3176109487082508</v>
      </c>
    </row>
    <row r="611" spans="1:21" x14ac:dyDescent="0.25">
      <c r="A611">
        <v>609</v>
      </c>
      <c r="B611">
        <v>5.3308214595965797E-2</v>
      </c>
      <c r="C611">
        <v>0.35664596980955943</v>
      </c>
      <c r="D611">
        <v>0.42257597749298093</v>
      </c>
      <c r="E611">
        <v>0.18531168632448036</v>
      </c>
      <c r="F611">
        <v>0.2161933697483045</v>
      </c>
      <c r="G611">
        <v>0.26177207593524621</v>
      </c>
      <c r="H611">
        <v>0.31160134907241233</v>
      </c>
      <c r="I611">
        <v>5.9161027237402353E-2</v>
      </c>
      <c r="J611">
        <v>0.293903650226504</v>
      </c>
      <c r="K611">
        <v>0.83600697815335079</v>
      </c>
      <c r="L611">
        <v>0.94909105224946444</v>
      </c>
      <c r="M611">
        <v>0.433017796416308</v>
      </c>
      <c r="N611">
        <v>0.15967240850951736</v>
      </c>
      <c r="O611">
        <v>0.85564783147588397</v>
      </c>
      <c r="P611">
        <v>0.61788148714407054</v>
      </c>
      <c r="Q611">
        <v>0.2455458711644567</v>
      </c>
      <c r="R611">
        <v>0.78461170981828054</v>
      </c>
      <c r="S611">
        <v>0.68993947339505568</v>
      </c>
      <c r="T611">
        <v>0.25372970531475603</v>
      </c>
      <c r="U611">
        <v>0.13771696233649511</v>
      </c>
    </row>
    <row r="612" spans="1:21" x14ac:dyDescent="0.25">
      <c r="A612">
        <v>610</v>
      </c>
      <c r="B612">
        <v>2.3277599034816632E-2</v>
      </c>
      <c r="C612">
        <v>0.7692444807372758</v>
      </c>
      <c r="D612">
        <v>0.86161650784435939</v>
      </c>
      <c r="E612">
        <v>0.3149154605278135</v>
      </c>
      <c r="F612">
        <v>0.66813185592494051</v>
      </c>
      <c r="G612">
        <v>0.54865697516456402</v>
      </c>
      <c r="H612">
        <v>0.12341923495109786</v>
      </c>
      <c r="I612">
        <v>0.55999699425868021</v>
      </c>
      <c r="J612">
        <v>0.24629259854457342</v>
      </c>
      <c r="K612">
        <v>0.17806148108726516</v>
      </c>
      <c r="L612">
        <v>0.84125788705740612</v>
      </c>
      <c r="M612">
        <v>0.79003779762292448</v>
      </c>
      <c r="N612">
        <v>0.87592596945207823</v>
      </c>
      <c r="O612">
        <v>0.96406895888272048</v>
      </c>
      <c r="P612">
        <v>0.3229374438368553</v>
      </c>
      <c r="Q612">
        <v>0.45257429160384155</v>
      </c>
      <c r="R612">
        <v>0.35708969074938057</v>
      </c>
      <c r="S612">
        <v>0.58199395206152493</v>
      </c>
      <c r="T612">
        <v>0.75987648429212085</v>
      </c>
      <c r="U612">
        <v>0.79267659133371637</v>
      </c>
    </row>
    <row r="613" spans="1:21" x14ac:dyDescent="0.25">
      <c r="A613">
        <v>611</v>
      </c>
      <c r="B613">
        <v>0.72116447653115001</v>
      </c>
      <c r="C613">
        <v>0.61493093497567841</v>
      </c>
      <c r="D613">
        <v>0.51835513003646438</v>
      </c>
      <c r="E613">
        <v>0.58407342328293499</v>
      </c>
      <c r="F613">
        <v>3.5069102911163164E-2</v>
      </c>
      <c r="G613">
        <v>0.62612219008871417</v>
      </c>
      <c r="H613">
        <v>9.8288147060405784E-3</v>
      </c>
      <c r="I613">
        <v>0.91555847148349678</v>
      </c>
      <c r="J613">
        <v>0.61646049406294545</v>
      </c>
      <c r="K613">
        <v>0.57060158093311331</v>
      </c>
      <c r="L613">
        <v>0.927160759131469</v>
      </c>
      <c r="M613">
        <v>0.83744776842787694</v>
      </c>
      <c r="N613">
        <v>0.49232225139239993</v>
      </c>
      <c r="O613">
        <v>0.80513886070161789</v>
      </c>
      <c r="P613">
        <v>0.74645132979811857</v>
      </c>
      <c r="Q613">
        <v>0.31290196425542494</v>
      </c>
      <c r="R613">
        <v>0.22406107602789516</v>
      </c>
      <c r="S613">
        <v>0.17650770985325703</v>
      </c>
      <c r="T613">
        <v>9.0245705247489205E-2</v>
      </c>
      <c r="U613">
        <v>0.31938860881745512</v>
      </c>
    </row>
    <row r="614" spans="1:21" x14ac:dyDescent="0.25">
      <c r="A614">
        <v>612</v>
      </c>
      <c r="B614">
        <v>0.43198879609142193</v>
      </c>
      <c r="C614">
        <v>0.11183499513012407</v>
      </c>
      <c r="D614">
        <v>0.48182765804546923</v>
      </c>
      <c r="E614">
        <v>0.32620560866348214</v>
      </c>
      <c r="F614">
        <v>0.93656451318380629</v>
      </c>
      <c r="G614">
        <v>0.95093864961971808</v>
      </c>
      <c r="H614">
        <v>0.82107982424744907</v>
      </c>
      <c r="I614">
        <v>0.93629983169640174</v>
      </c>
      <c r="J614">
        <v>0.97497708471942901</v>
      </c>
      <c r="K614">
        <v>0.49257657534074983</v>
      </c>
      <c r="L614">
        <v>0.95814329824550271</v>
      </c>
      <c r="M614">
        <v>0.42559266092767434</v>
      </c>
      <c r="N614">
        <v>0.28688943879308582</v>
      </c>
      <c r="O614">
        <v>0.61060315139494059</v>
      </c>
      <c r="P614">
        <v>0.34615746406123815</v>
      </c>
      <c r="Q614">
        <v>0.29228437768544424</v>
      </c>
      <c r="R614">
        <v>0.37962090475048793</v>
      </c>
      <c r="S614">
        <v>0.14446887379890416</v>
      </c>
      <c r="T614">
        <v>0.66532454933662621</v>
      </c>
      <c r="U614">
        <v>0.6632933671770751</v>
      </c>
    </row>
    <row r="615" spans="1:21" x14ac:dyDescent="0.25">
      <c r="A615">
        <v>613</v>
      </c>
      <c r="B615">
        <v>0.50318661442393542</v>
      </c>
      <c r="C615">
        <v>0.22743834212825131</v>
      </c>
      <c r="D615">
        <v>0.27658999925759198</v>
      </c>
      <c r="E615">
        <v>7.5373620254318929E-2</v>
      </c>
      <c r="F615">
        <v>0.59748008281574139</v>
      </c>
      <c r="G615">
        <v>0.8175671867862544</v>
      </c>
      <c r="H615">
        <v>0.42845572555162015</v>
      </c>
      <c r="I615">
        <v>0.26398560002906013</v>
      </c>
      <c r="J615">
        <v>0.31850836807366489</v>
      </c>
      <c r="K615">
        <v>0.23056944105954447</v>
      </c>
      <c r="L615">
        <v>4.0522928191834673E-2</v>
      </c>
      <c r="M615">
        <v>0.12184450422545012</v>
      </c>
      <c r="N615">
        <v>9.6314590699752678E-2</v>
      </c>
      <c r="O615">
        <v>0.57063314472476634</v>
      </c>
      <c r="P615">
        <v>0.56620537954872585</v>
      </c>
      <c r="Q615">
        <v>0.43142330525957995</v>
      </c>
      <c r="R615">
        <v>0.26453057225307663</v>
      </c>
      <c r="S615">
        <v>9.9170592674201252E-2</v>
      </c>
      <c r="T615">
        <v>0.72019899720383584</v>
      </c>
      <c r="U615">
        <v>0.57586953551714704</v>
      </c>
    </row>
    <row r="616" spans="1:21" x14ac:dyDescent="0.25">
      <c r="A616">
        <v>614</v>
      </c>
      <c r="B616">
        <v>0.25377132239686873</v>
      </c>
      <c r="C616">
        <v>0.64064513864874328</v>
      </c>
      <c r="D616">
        <v>0.9744972005437722</v>
      </c>
      <c r="E616">
        <v>0.87532130080350568</v>
      </c>
      <c r="F616">
        <v>0.94684003667298011</v>
      </c>
      <c r="G616">
        <v>0.15236926153000763</v>
      </c>
      <c r="H616">
        <v>2.7609151429770051E-2</v>
      </c>
      <c r="I616">
        <v>0.39941526268996075</v>
      </c>
      <c r="J616">
        <v>0.6092594179831734</v>
      </c>
      <c r="K616">
        <v>0.36170503446273194</v>
      </c>
      <c r="L616">
        <v>0.17808291827136546</v>
      </c>
      <c r="M616">
        <v>0.77465539403468497</v>
      </c>
      <c r="N616">
        <v>0.81529763127434052</v>
      </c>
      <c r="O616">
        <v>0.35623877881464594</v>
      </c>
      <c r="P616">
        <v>0.90235320873390634</v>
      </c>
      <c r="Q616">
        <v>0.9273376238186648</v>
      </c>
      <c r="R616">
        <v>9.6186811771228342E-2</v>
      </c>
      <c r="S616">
        <v>0.5413743559034776</v>
      </c>
      <c r="T616">
        <v>0.27203066439963242</v>
      </c>
      <c r="U616">
        <v>0.35843945324887549</v>
      </c>
    </row>
    <row r="617" spans="1:21" x14ac:dyDescent="0.25">
      <c r="A617">
        <v>615</v>
      </c>
      <c r="B617">
        <v>0.88507595640498948</v>
      </c>
      <c r="C617">
        <v>0.16160550847648958</v>
      </c>
      <c r="D617">
        <v>0.70881497843413688</v>
      </c>
      <c r="E617">
        <v>0.28924208696300635</v>
      </c>
      <c r="F617">
        <v>0.1503352159982283</v>
      </c>
      <c r="G617">
        <v>0.14062542898156449</v>
      </c>
      <c r="H617">
        <v>0.64990967338945982</v>
      </c>
      <c r="I617">
        <v>0.58632651972003025</v>
      </c>
      <c r="J617">
        <v>0.21277959874795815</v>
      </c>
      <c r="K617">
        <v>0.23223582538827703</v>
      </c>
      <c r="L617">
        <v>2.0838729785438659E-2</v>
      </c>
      <c r="M617">
        <v>0.84614769451355554</v>
      </c>
      <c r="N617">
        <v>6.928643266240897E-2</v>
      </c>
      <c r="O617">
        <v>0.73787749524425195</v>
      </c>
      <c r="P617">
        <v>2.8574414021934835E-2</v>
      </c>
      <c r="Q617">
        <v>0.30215893373973257</v>
      </c>
      <c r="R617">
        <v>0.95125757114974796</v>
      </c>
      <c r="S617">
        <v>0.38972418889037552</v>
      </c>
      <c r="T617">
        <v>0.96628097501906129</v>
      </c>
      <c r="U617">
        <v>0.61792095937837099</v>
      </c>
    </row>
    <row r="618" spans="1:21" x14ac:dyDescent="0.25">
      <c r="A618">
        <v>616</v>
      </c>
      <c r="B618">
        <v>0.79067484961446954</v>
      </c>
      <c r="C618">
        <v>0.15983091222858814</v>
      </c>
      <c r="D618">
        <v>0.71348959803995271</v>
      </c>
      <c r="E618">
        <v>0.36660286486061633</v>
      </c>
      <c r="F618">
        <v>0.21008546133035821</v>
      </c>
      <c r="G618">
        <v>0.90094158027901927</v>
      </c>
      <c r="H618">
        <v>0.48302403139058403</v>
      </c>
      <c r="I618">
        <v>0.24451026511119256</v>
      </c>
      <c r="J618">
        <v>0.40584632776201612</v>
      </c>
      <c r="K618">
        <v>0.92071895097374679</v>
      </c>
      <c r="L618">
        <v>0.47226447642084413</v>
      </c>
      <c r="M618">
        <v>0.98241203291667389</v>
      </c>
      <c r="N618">
        <v>0.3129842442326396</v>
      </c>
      <c r="O618">
        <v>3.0465716160576584E-2</v>
      </c>
      <c r="P618">
        <v>0.99615322605764001</v>
      </c>
      <c r="Q618">
        <v>6.3838518903657437E-2</v>
      </c>
      <c r="R618">
        <v>0.94637550457791275</v>
      </c>
      <c r="S618">
        <v>0.71037001737176375</v>
      </c>
      <c r="T618">
        <v>0.51396462601377912</v>
      </c>
      <c r="U618">
        <v>0.13316451190300249</v>
      </c>
    </row>
    <row r="619" spans="1:21" x14ac:dyDescent="0.25">
      <c r="A619">
        <v>617</v>
      </c>
      <c r="B619">
        <v>0.28180493965383846</v>
      </c>
      <c r="C619">
        <v>0.88766531434567408</v>
      </c>
      <c r="D619">
        <v>0.2742160898315289</v>
      </c>
      <c r="E619">
        <v>0.85706262463650651</v>
      </c>
      <c r="F619">
        <v>0.32495172757552648</v>
      </c>
      <c r="G619">
        <v>0.23487101110791109</v>
      </c>
      <c r="H619">
        <v>0.39775601177434261</v>
      </c>
      <c r="I619">
        <v>0.28310440844005913</v>
      </c>
      <c r="J619">
        <v>0.16383161944052382</v>
      </c>
      <c r="K619">
        <v>0.49682533622478164</v>
      </c>
      <c r="L619">
        <v>0.65576983372908604</v>
      </c>
      <c r="M619">
        <v>0.48406231858353177</v>
      </c>
      <c r="N619">
        <v>0.99649163903383897</v>
      </c>
      <c r="O619">
        <v>0.65326544301320411</v>
      </c>
      <c r="P619">
        <v>0.1812847272011775</v>
      </c>
      <c r="Q619">
        <v>0.37178578547378827</v>
      </c>
      <c r="R619">
        <v>0.16046397064444662</v>
      </c>
      <c r="S619">
        <v>0.86008460237280393</v>
      </c>
      <c r="T619">
        <v>0.29841832326347451</v>
      </c>
      <c r="U619">
        <v>0.83744884944693698</v>
      </c>
    </row>
    <row r="620" spans="1:21" x14ac:dyDescent="0.25">
      <c r="A620">
        <v>618</v>
      </c>
      <c r="B620">
        <v>5.2521362316176212E-2</v>
      </c>
      <c r="C620">
        <v>0.72413893144479169</v>
      </c>
      <c r="D620">
        <v>0.96188089718856595</v>
      </c>
      <c r="E620">
        <v>0.46701483076149319</v>
      </c>
      <c r="F620">
        <v>0.44258446889131076</v>
      </c>
      <c r="G620">
        <v>0.86115160838304172</v>
      </c>
      <c r="H620">
        <v>8.4156528385290308E-2</v>
      </c>
      <c r="I620">
        <v>0.27125051299668002</v>
      </c>
      <c r="J620">
        <v>7.1547204030357969E-2</v>
      </c>
      <c r="K620">
        <v>0.7824128567631552</v>
      </c>
      <c r="L620">
        <v>0.16097953714149682</v>
      </c>
      <c r="M620">
        <v>0.48409347744391629</v>
      </c>
      <c r="N620">
        <v>0.39984649069279721</v>
      </c>
      <c r="O620">
        <v>0.86361517388983344</v>
      </c>
      <c r="P620">
        <v>0.13331647541865177</v>
      </c>
      <c r="Q620">
        <v>7.8306996215936842E-2</v>
      </c>
      <c r="R620">
        <v>0.19851008401340287</v>
      </c>
      <c r="S620">
        <v>0.44949554985194151</v>
      </c>
      <c r="T620">
        <v>0.89318196784657844</v>
      </c>
      <c r="U620">
        <v>0.52810297646143312</v>
      </c>
    </row>
    <row r="621" spans="1:21" x14ac:dyDescent="0.25">
      <c r="A621">
        <v>619</v>
      </c>
      <c r="B621">
        <v>0.4558940054694578</v>
      </c>
      <c r="C621">
        <v>0.90187202051746884</v>
      </c>
      <c r="D621">
        <v>0.76553514918204457</v>
      </c>
      <c r="E621">
        <v>0.25391855624702608</v>
      </c>
      <c r="F621">
        <v>3.7519161422099323E-2</v>
      </c>
      <c r="G621">
        <v>0.71706035937274581</v>
      </c>
      <c r="H621">
        <v>0.78755743580352489</v>
      </c>
      <c r="I621">
        <v>0.64498780451035076</v>
      </c>
      <c r="J621">
        <v>0.78056963813268432</v>
      </c>
      <c r="K621">
        <v>9.6350517244580658E-2</v>
      </c>
      <c r="L621">
        <v>0.33825053094225188</v>
      </c>
      <c r="M621">
        <v>0.71496169830014122</v>
      </c>
      <c r="N621">
        <v>0.22738074968818456</v>
      </c>
      <c r="O621">
        <v>0.63723804303237874</v>
      </c>
      <c r="P621">
        <v>0.91647888552465684</v>
      </c>
      <c r="Q621">
        <v>0.69487358410759992</v>
      </c>
      <c r="R621">
        <v>0.9034774581511904</v>
      </c>
      <c r="S621">
        <v>0.31728930981478576</v>
      </c>
      <c r="T621">
        <v>0.88080938889802418</v>
      </c>
      <c r="U621">
        <v>0.37613443878192676</v>
      </c>
    </row>
    <row r="622" spans="1:21" x14ac:dyDescent="0.25">
      <c r="A622">
        <v>620</v>
      </c>
      <c r="B622">
        <v>0.53084744302572329</v>
      </c>
      <c r="C622">
        <v>0.42462596213815496</v>
      </c>
      <c r="D622">
        <v>0.475032329910551</v>
      </c>
      <c r="E622">
        <v>6.3700513217835208E-2</v>
      </c>
      <c r="F622">
        <v>0.4474394442149594</v>
      </c>
      <c r="G622">
        <v>0.27914054561676771</v>
      </c>
      <c r="H622">
        <v>0.16320852021032484</v>
      </c>
      <c r="I622">
        <v>0.30096625614143502</v>
      </c>
      <c r="J622">
        <v>0.5025927260088956</v>
      </c>
      <c r="K622">
        <v>0.60047723870203495</v>
      </c>
      <c r="L622">
        <v>0.87345230736570967</v>
      </c>
      <c r="M622">
        <v>0.21175339735352416</v>
      </c>
      <c r="N622">
        <v>0.33723312087921808</v>
      </c>
      <c r="O622">
        <v>0.49142763415886659</v>
      </c>
      <c r="P622">
        <v>0.81503370936943464</v>
      </c>
      <c r="Q622">
        <v>0.87490182089483515</v>
      </c>
      <c r="R622">
        <v>6.6812041183998971E-2</v>
      </c>
      <c r="S622">
        <v>4.6117920738700358E-2</v>
      </c>
      <c r="T622">
        <v>0.48735387327023449</v>
      </c>
      <c r="U622">
        <v>0.44905564087213201</v>
      </c>
    </row>
    <row r="623" spans="1:21" x14ac:dyDescent="0.25">
      <c r="A623">
        <v>621</v>
      </c>
      <c r="B623">
        <v>0.20184747817766313</v>
      </c>
      <c r="C623">
        <v>0.27554795071953286</v>
      </c>
      <c r="D623">
        <v>0.25866094557706742</v>
      </c>
      <c r="E623">
        <v>0.79934071334628531</v>
      </c>
      <c r="F623">
        <v>0.58079542851041888</v>
      </c>
      <c r="G623">
        <v>0.11814016035683128</v>
      </c>
      <c r="H623">
        <v>3.3705389849568501E-2</v>
      </c>
      <c r="I623">
        <v>0.24610471049271698</v>
      </c>
      <c r="J623">
        <v>0.75111368789596589</v>
      </c>
      <c r="K623">
        <v>0.35576120505051279</v>
      </c>
      <c r="L623">
        <v>0.19729598183746555</v>
      </c>
      <c r="M623">
        <v>0.26374486507761219</v>
      </c>
      <c r="N623">
        <v>0.51773720087852482</v>
      </c>
      <c r="O623">
        <v>0.83537466258585202</v>
      </c>
      <c r="P623">
        <v>0.58964512597042384</v>
      </c>
      <c r="Q623">
        <v>0.84863916765823699</v>
      </c>
      <c r="R623">
        <v>0.59327209011438153</v>
      </c>
      <c r="S623">
        <v>0.77848990302973808</v>
      </c>
      <c r="T623">
        <v>0.8227514852254183</v>
      </c>
      <c r="U623">
        <v>0.3147301099785782</v>
      </c>
    </row>
    <row r="624" spans="1:21" x14ac:dyDescent="0.25">
      <c r="A624">
        <v>622</v>
      </c>
      <c r="B624">
        <v>0.86658908020700109</v>
      </c>
      <c r="C624">
        <v>0.18086026312910075</v>
      </c>
      <c r="D624">
        <v>0.29454311682149026</v>
      </c>
      <c r="E624">
        <v>0.33423642383039676</v>
      </c>
      <c r="F624">
        <v>0.14135401916349899</v>
      </c>
      <c r="G624">
        <v>0.57986448427921489</v>
      </c>
      <c r="H624">
        <v>0.61498730723183481</v>
      </c>
      <c r="I624">
        <v>8.2445435155574565E-2</v>
      </c>
      <c r="J624">
        <v>0.42889897369597296</v>
      </c>
      <c r="K624">
        <v>0.90541706159466528</v>
      </c>
      <c r="L624">
        <v>0.66332794196797651</v>
      </c>
      <c r="M624">
        <v>0.35784007811245666</v>
      </c>
      <c r="N624">
        <v>0.44384401491026182</v>
      </c>
      <c r="O624">
        <v>0.9164956620639293</v>
      </c>
      <c r="P624">
        <v>0.59010018033549261</v>
      </c>
      <c r="Q624">
        <v>0.37648677195537594</v>
      </c>
      <c r="R624">
        <v>0.53933308593733931</v>
      </c>
      <c r="S624">
        <v>0.69115877836340012</v>
      </c>
      <c r="T624">
        <v>0.62662389927107665</v>
      </c>
      <c r="U624">
        <v>0.34853306638362458</v>
      </c>
    </row>
    <row r="625" spans="1:21" x14ac:dyDescent="0.25">
      <c r="A625">
        <v>623</v>
      </c>
      <c r="B625">
        <v>0.95921579786453748</v>
      </c>
      <c r="C625">
        <v>8.6914667041154026E-2</v>
      </c>
      <c r="D625">
        <v>0.18731262226052348</v>
      </c>
      <c r="E625">
        <v>1.5824692920856087E-3</v>
      </c>
      <c r="F625">
        <v>8.1330094601791636E-2</v>
      </c>
      <c r="G625">
        <v>0.19417261446247025</v>
      </c>
      <c r="H625">
        <v>0.50773950138757051</v>
      </c>
      <c r="I625">
        <v>0.81439692847898248</v>
      </c>
      <c r="J625">
        <v>0.91089999906905295</v>
      </c>
      <c r="K625">
        <v>0.3164925723796721</v>
      </c>
      <c r="L625">
        <v>0.88566994999427107</v>
      </c>
      <c r="M625">
        <v>0.19348180292530071</v>
      </c>
      <c r="N625">
        <v>0.96358618740364221</v>
      </c>
      <c r="O625">
        <v>0.84241848952048048</v>
      </c>
      <c r="P625">
        <v>0.99563770740534618</v>
      </c>
      <c r="Q625">
        <v>0.67574001806383599</v>
      </c>
      <c r="R625">
        <v>0.66770356487661364</v>
      </c>
      <c r="S625">
        <v>0.49470491593451649</v>
      </c>
      <c r="T625">
        <v>3.0697134987621277E-2</v>
      </c>
      <c r="U625">
        <v>0.40625400871972506</v>
      </c>
    </row>
    <row r="626" spans="1:21" x14ac:dyDescent="0.25">
      <c r="A626">
        <v>624</v>
      </c>
      <c r="B626">
        <v>0.44507689882329693</v>
      </c>
      <c r="C626">
        <v>9.7795342021043563E-2</v>
      </c>
      <c r="D626">
        <v>0.27532516023937537</v>
      </c>
      <c r="E626">
        <v>0.44831751639658513</v>
      </c>
      <c r="F626">
        <v>1.4838734831632117E-2</v>
      </c>
      <c r="G626">
        <v>0.421591268604804</v>
      </c>
      <c r="H626">
        <v>0.6926763100990434</v>
      </c>
      <c r="I626">
        <v>0.5898540809676085</v>
      </c>
      <c r="J626">
        <v>0.91039672831292773</v>
      </c>
      <c r="K626">
        <v>0.20416652851848993</v>
      </c>
      <c r="L626">
        <v>0.69841926538576149</v>
      </c>
      <c r="M626">
        <v>0.91028830847527265</v>
      </c>
      <c r="N626">
        <v>0.68997577353700201</v>
      </c>
      <c r="O626">
        <v>0.27181177560347614</v>
      </c>
      <c r="P626">
        <v>0.14872852999715303</v>
      </c>
      <c r="Q626">
        <v>0.25512124302476691</v>
      </c>
      <c r="R626">
        <v>0.14364022368652929</v>
      </c>
      <c r="S626">
        <v>0.69034087113602016</v>
      </c>
      <c r="T626">
        <v>0.12920525571493813</v>
      </c>
      <c r="U626">
        <v>0.85375657686134043</v>
      </c>
    </row>
    <row r="627" spans="1:21" x14ac:dyDescent="0.25">
      <c r="A627">
        <v>625</v>
      </c>
      <c r="B627">
        <v>0.81070652177826386</v>
      </c>
      <c r="C627">
        <v>0.41135389690906754</v>
      </c>
      <c r="D627">
        <v>0.40243225449919251</v>
      </c>
      <c r="E627">
        <v>0.97893894870607867</v>
      </c>
      <c r="F627">
        <v>0.61307512841491008</v>
      </c>
      <c r="G627">
        <v>0.96773357384046443</v>
      </c>
      <c r="H627">
        <v>0.55669954097218177</v>
      </c>
      <c r="I627">
        <v>9.1994445386298196E-2</v>
      </c>
      <c r="J627">
        <v>0.95195700943905948</v>
      </c>
      <c r="K627">
        <v>1.8432788813295797E-2</v>
      </c>
      <c r="L627">
        <v>0.9110514107139791</v>
      </c>
      <c r="M627">
        <v>0.28190316436635054</v>
      </c>
      <c r="N627">
        <v>2.964266500873336E-4</v>
      </c>
      <c r="O627">
        <v>0.5660776104306684</v>
      </c>
      <c r="P627">
        <v>6.980074890620358E-3</v>
      </c>
      <c r="Q627">
        <v>0.25317610767806009</v>
      </c>
      <c r="R627">
        <v>0.43232064233544509</v>
      </c>
      <c r="S627">
        <v>0.36359661386649922</v>
      </c>
      <c r="T627">
        <v>0.37256578528337347</v>
      </c>
      <c r="U627">
        <v>0.25644615263256032</v>
      </c>
    </row>
    <row r="628" spans="1:21" x14ac:dyDescent="0.25">
      <c r="A628">
        <v>626</v>
      </c>
      <c r="B628">
        <v>0.58468446350793624</v>
      </c>
      <c r="C628">
        <v>0.82622645700676856</v>
      </c>
      <c r="D628">
        <v>0.8193231851002587</v>
      </c>
      <c r="E628">
        <v>0.57343383488458088</v>
      </c>
      <c r="F628">
        <v>0.95850753357236074</v>
      </c>
      <c r="G628">
        <v>0.31913894363259754</v>
      </c>
      <c r="H628">
        <v>0.85508798119800833</v>
      </c>
      <c r="I628">
        <v>0.77377641097508887</v>
      </c>
      <c r="J628">
        <v>0.8791344913688488</v>
      </c>
      <c r="K628">
        <v>0.80558026645415204</v>
      </c>
      <c r="L628">
        <v>3.6488139218899818E-2</v>
      </c>
      <c r="M628">
        <v>6.3773284938763108E-2</v>
      </c>
      <c r="N628">
        <v>0.743675206859848</v>
      </c>
      <c r="O628">
        <v>0.98188551276350222</v>
      </c>
      <c r="P628">
        <v>0.41278114878184557</v>
      </c>
      <c r="Q628">
        <v>0.15407004766528454</v>
      </c>
      <c r="R628">
        <v>0.31180057168389208</v>
      </c>
      <c r="S628">
        <v>6.0866315254382908E-2</v>
      </c>
      <c r="T628">
        <v>3.9906843880726406E-2</v>
      </c>
      <c r="U628">
        <v>0.55556411541981943</v>
      </c>
    </row>
    <row r="629" spans="1:21" x14ac:dyDescent="0.25">
      <c r="A629">
        <v>627</v>
      </c>
      <c r="B629">
        <v>0.83860509282425344</v>
      </c>
      <c r="C629">
        <v>0.20905298195396549</v>
      </c>
      <c r="D629">
        <v>0.49875285516612955</v>
      </c>
      <c r="E629">
        <v>0.63384622555071601</v>
      </c>
      <c r="F629">
        <v>0.68476602732452818</v>
      </c>
      <c r="G629">
        <v>0.27885771560111983</v>
      </c>
      <c r="H629">
        <v>0.62286681320076021</v>
      </c>
      <c r="I629">
        <v>0.18713886263737489</v>
      </c>
      <c r="J629">
        <v>0.29198137827154658</v>
      </c>
      <c r="K629">
        <v>0.30759612595617725</v>
      </c>
      <c r="L629">
        <v>0.33128775500304397</v>
      </c>
      <c r="M629">
        <v>0.38879575006327904</v>
      </c>
      <c r="N629">
        <v>0.80316098321719798</v>
      </c>
      <c r="O629">
        <v>0.85922435844453471</v>
      </c>
      <c r="P629">
        <v>0.44254410681430811</v>
      </c>
      <c r="Q629">
        <v>0.76903928970880853</v>
      </c>
      <c r="R629">
        <v>0.92870626864302475</v>
      </c>
      <c r="S629">
        <v>0.63586050261120008</v>
      </c>
      <c r="T629">
        <v>0.8098673095252753</v>
      </c>
      <c r="U629">
        <v>0.21060284355368619</v>
      </c>
    </row>
    <row r="630" spans="1:21" x14ac:dyDescent="0.25">
      <c r="A630">
        <v>628</v>
      </c>
      <c r="B630">
        <v>0.23317414814926973</v>
      </c>
      <c r="C630">
        <v>0.95194615463193699</v>
      </c>
      <c r="D630">
        <v>0.51446528162970395</v>
      </c>
      <c r="E630">
        <v>0.43739616303331319</v>
      </c>
      <c r="F630">
        <v>0.2753707526207041</v>
      </c>
      <c r="G630">
        <v>0.63571143645299277</v>
      </c>
      <c r="H630">
        <v>0.50123516388887435</v>
      </c>
      <c r="I630">
        <v>4.6247010285797696E-2</v>
      </c>
      <c r="J630">
        <v>0.40461447236523629</v>
      </c>
      <c r="K630">
        <v>0.99266506924784625</v>
      </c>
      <c r="L630">
        <v>0.52492477791599246</v>
      </c>
      <c r="M630">
        <v>0.18428456375711622</v>
      </c>
      <c r="N630">
        <v>0.77842865429297725</v>
      </c>
      <c r="O630">
        <v>0.62876084042228464</v>
      </c>
      <c r="P630">
        <v>0.77575869453426805</v>
      </c>
      <c r="Q630">
        <v>0.8944163712829285</v>
      </c>
      <c r="R630">
        <v>0.59489990866730658</v>
      </c>
      <c r="S630">
        <v>0.96015670564975686</v>
      </c>
      <c r="T630">
        <v>0.90640048252088956</v>
      </c>
      <c r="U630">
        <v>0.14806166222618899</v>
      </c>
    </row>
    <row r="631" spans="1:21" x14ac:dyDescent="0.25">
      <c r="A631">
        <v>629</v>
      </c>
      <c r="B631">
        <v>0.46790440610668349</v>
      </c>
      <c r="C631">
        <v>0.98107207189651735</v>
      </c>
      <c r="D631">
        <v>0.85494344144369006</v>
      </c>
      <c r="E631">
        <v>0.74116053853289809</v>
      </c>
      <c r="F631">
        <v>0.40226515239933214</v>
      </c>
      <c r="G631">
        <v>0.45908968266867251</v>
      </c>
      <c r="H631">
        <v>0.6425165279370495</v>
      </c>
      <c r="I631">
        <v>0.57045275766392423</v>
      </c>
      <c r="J631">
        <v>0.46985744822450681</v>
      </c>
      <c r="K631">
        <v>0.51237297586280373</v>
      </c>
      <c r="L631">
        <v>0.73370584243271653</v>
      </c>
      <c r="M631">
        <v>0.82822703598025882</v>
      </c>
      <c r="N631">
        <v>6.4461788255090191E-3</v>
      </c>
      <c r="O631">
        <v>0.42342008081066584</v>
      </c>
      <c r="P631">
        <v>8.1728182380009784E-2</v>
      </c>
      <c r="Q631">
        <v>0.99129967800072816</v>
      </c>
      <c r="R631">
        <v>0.25613510588585564</v>
      </c>
      <c r="S631">
        <v>0.13266677803250815</v>
      </c>
      <c r="T631">
        <v>0.64932751232547936</v>
      </c>
      <c r="U631">
        <v>0.99702980769071381</v>
      </c>
    </row>
    <row r="632" spans="1:21" x14ac:dyDescent="0.25">
      <c r="A632">
        <v>630</v>
      </c>
      <c r="B632">
        <v>0.74560312852975308</v>
      </c>
      <c r="C632">
        <v>0.50539455365740138</v>
      </c>
      <c r="D632">
        <v>0.12587844306758367</v>
      </c>
      <c r="E632">
        <v>0.99670252408886895</v>
      </c>
      <c r="F632">
        <v>0.66550587928607041</v>
      </c>
      <c r="G632">
        <v>0.18211416051441098</v>
      </c>
      <c r="H632">
        <v>0.17859273876659465</v>
      </c>
      <c r="I632">
        <v>0.82922833636062698</v>
      </c>
      <c r="J632">
        <v>0.87675390515065343</v>
      </c>
      <c r="K632">
        <v>0.74903986174301895</v>
      </c>
      <c r="L632">
        <v>0.31041728519233769</v>
      </c>
      <c r="M632">
        <v>0.15688615007889783</v>
      </c>
      <c r="N632">
        <v>0.62463591881725522</v>
      </c>
      <c r="O632">
        <v>0.3857441519002871</v>
      </c>
      <c r="P632">
        <v>0.28361274818313031</v>
      </c>
      <c r="Q632">
        <v>0.16738822835676359</v>
      </c>
      <c r="R632">
        <v>0.58091451934225224</v>
      </c>
      <c r="S632">
        <v>0.81752582951268771</v>
      </c>
      <c r="T632">
        <v>0.69203054967269928</v>
      </c>
      <c r="U632">
        <v>0.99854533889120667</v>
      </c>
    </row>
    <row r="633" spans="1:21" x14ac:dyDescent="0.25">
      <c r="A633">
        <v>631</v>
      </c>
      <c r="B633">
        <v>0.25065252837352858</v>
      </c>
      <c r="C633">
        <v>0.68085513543466103</v>
      </c>
      <c r="D633">
        <v>0.49075548100954003</v>
      </c>
      <c r="E633">
        <v>0.76038922358719319</v>
      </c>
      <c r="F633">
        <v>0.78163858191949043</v>
      </c>
      <c r="G633">
        <v>0.50878402147730917</v>
      </c>
      <c r="H633">
        <v>0.55809484675879695</v>
      </c>
      <c r="I633">
        <v>0.93102772504934639</v>
      </c>
      <c r="J633">
        <v>0.42792008751901456</v>
      </c>
      <c r="K633">
        <v>0.15140146546893618</v>
      </c>
      <c r="L633">
        <v>0.96536220893548919</v>
      </c>
      <c r="M633">
        <v>0.77290310026732545</v>
      </c>
      <c r="N633">
        <v>0.33920183125834757</v>
      </c>
      <c r="O633">
        <v>0.41241509934411891</v>
      </c>
      <c r="P633">
        <v>0.69335475642704147</v>
      </c>
      <c r="Q633">
        <v>0.39176414547783267</v>
      </c>
      <c r="R633">
        <v>0.64419421396891274</v>
      </c>
      <c r="S633">
        <v>0.86434420359186426</v>
      </c>
      <c r="T633">
        <v>0.62564226393472611</v>
      </c>
      <c r="U633">
        <v>0.6877048306699427</v>
      </c>
    </row>
    <row r="634" spans="1:21" x14ac:dyDescent="0.25">
      <c r="A634">
        <v>632</v>
      </c>
      <c r="B634">
        <v>0.20697910090292293</v>
      </c>
      <c r="C634">
        <v>0.60664281426916733</v>
      </c>
      <c r="D634">
        <v>0.91278412941551412</v>
      </c>
      <c r="E634">
        <v>0.6630421393597532</v>
      </c>
      <c r="F634">
        <v>0.1543354779572772</v>
      </c>
      <c r="G634">
        <v>0.44524085825631499</v>
      </c>
      <c r="H634">
        <v>0.74004853563688755</v>
      </c>
      <c r="I634">
        <v>7.9060541401391848E-2</v>
      </c>
      <c r="J634">
        <v>0.78320088249613562</v>
      </c>
      <c r="K634">
        <v>0.3536966600381195</v>
      </c>
      <c r="L634">
        <v>0.79242350641601722</v>
      </c>
      <c r="M634">
        <v>0.96378732348304275</v>
      </c>
      <c r="N634">
        <v>5.0771705394360156E-2</v>
      </c>
      <c r="O634">
        <v>0.86778155635239429</v>
      </c>
      <c r="P634">
        <v>0.11198668086024188</v>
      </c>
      <c r="Q634">
        <v>0.32154604937122855</v>
      </c>
      <c r="R634">
        <v>6.4245420894735172E-2</v>
      </c>
      <c r="S634">
        <v>0.70583739143795232</v>
      </c>
      <c r="T634">
        <v>0.86586275745774799</v>
      </c>
      <c r="U634">
        <v>0.51888932960852263</v>
      </c>
    </row>
    <row r="635" spans="1:21" x14ac:dyDescent="0.25">
      <c r="A635">
        <v>633</v>
      </c>
      <c r="B635">
        <v>0.72989007983236798</v>
      </c>
      <c r="C635">
        <v>0.31006923307586565</v>
      </c>
      <c r="D635">
        <v>0.11312384496313399</v>
      </c>
      <c r="E635">
        <v>0.67286057947706479</v>
      </c>
      <c r="F635">
        <v>0.90345159008632314</v>
      </c>
      <c r="G635">
        <v>0.31444465917694231</v>
      </c>
      <c r="H635">
        <v>0.70029336377654805</v>
      </c>
      <c r="I635">
        <v>0.55385120900245566</v>
      </c>
      <c r="J635">
        <v>0.6011348294715475</v>
      </c>
      <c r="K635">
        <v>0.53832848082146545</v>
      </c>
      <c r="L635">
        <v>0.20679214902647747</v>
      </c>
      <c r="M635">
        <v>0.3717364246366377</v>
      </c>
      <c r="N635">
        <v>0.63674006032141794</v>
      </c>
      <c r="O635">
        <v>6.4984548587404767E-2</v>
      </c>
      <c r="P635">
        <v>0.26445747930544194</v>
      </c>
      <c r="Q635">
        <v>0.10550806327840845</v>
      </c>
      <c r="R635">
        <v>0.72642264618264196</v>
      </c>
      <c r="S635">
        <v>0.46349596508638058</v>
      </c>
      <c r="T635">
        <v>6.4784803743509034E-2</v>
      </c>
      <c r="U635">
        <v>0.3211126209990649</v>
      </c>
    </row>
    <row r="636" spans="1:21" x14ac:dyDescent="0.25">
      <c r="A636">
        <v>634</v>
      </c>
      <c r="B636">
        <v>0.54129748343880579</v>
      </c>
      <c r="C636">
        <v>0.59982912061496307</v>
      </c>
      <c r="D636">
        <v>0.87104064550673055</v>
      </c>
      <c r="E636">
        <v>0.75889431412098296</v>
      </c>
      <c r="F636">
        <v>0.2193249248537481</v>
      </c>
      <c r="G636">
        <v>0.16359015593830417</v>
      </c>
      <c r="H636">
        <v>0.60638388623618589</v>
      </c>
      <c r="I636">
        <v>6.3728129762381514E-2</v>
      </c>
      <c r="J636">
        <v>0.93171112780743015</v>
      </c>
      <c r="K636">
        <v>0.9809864113503739</v>
      </c>
      <c r="L636">
        <v>0.24378748586220778</v>
      </c>
      <c r="M636">
        <v>0.72541465610588607</v>
      </c>
      <c r="N636">
        <v>0.93583238579026506</v>
      </c>
      <c r="O636">
        <v>0.46369484725323429</v>
      </c>
      <c r="P636">
        <v>0.61262207286375681</v>
      </c>
      <c r="Q636">
        <v>0.45547946587980581</v>
      </c>
      <c r="R636">
        <v>0.48230895830142817</v>
      </c>
      <c r="S636">
        <v>3.6152422628578318E-2</v>
      </c>
      <c r="T636">
        <v>0.68344978354945418</v>
      </c>
      <c r="U636">
        <v>0.75124216295240709</v>
      </c>
    </row>
    <row r="637" spans="1:21" x14ac:dyDescent="0.25">
      <c r="A637">
        <v>635</v>
      </c>
      <c r="B637">
        <v>0.25801803682845437</v>
      </c>
      <c r="C637">
        <v>0.25264491828457403</v>
      </c>
      <c r="D637">
        <v>0.58704972610791017</v>
      </c>
      <c r="E637">
        <v>0.97319290794937352</v>
      </c>
      <c r="F637">
        <v>0.43365465359028721</v>
      </c>
      <c r="G637">
        <v>0.64587568951828667</v>
      </c>
      <c r="H637">
        <v>0.17444190014503302</v>
      </c>
      <c r="I637">
        <v>0.7463462030456478</v>
      </c>
      <c r="J637">
        <v>0.67612071206903668</v>
      </c>
      <c r="K637">
        <v>0.39098854390627813</v>
      </c>
      <c r="L637">
        <v>0.17358390255345846</v>
      </c>
      <c r="M637">
        <v>0.74411420714945131</v>
      </c>
      <c r="N637">
        <v>6.9678777000561354E-2</v>
      </c>
      <c r="O637">
        <v>0.68428495860054284</v>
      </c>
      <c r="P637">
        <v>0.76671913677176917</v>
      </c>
      <c r="Q637">
        <v>0.16407051061514188</v>
      </c>
      <c r="R637">
        <v>0.82286364082259222</v>
      </c>
      <c r="S637">
        <v>0.81372094909235937</v>
      </c>
      <c r="T637">
        <v>0.82948292303645399</v>
      </c>
      <c r="U637">
        <v>0.82308122986794263</v>
      </c>
    </row>
    <row r="638" spans="1:21" x14ac:dyDescent="0.25">
      <c r="A638">
        <v>636</v>
      </c>
      <c r="B638">
        <v>0.35085598635150927</v>
      </c>
      <c r="C638">
        <v>0.38984269368466729</v>
      </c>
      <c r="D638">
        <v>0.53003293489309233</v>
      </c>
      <c r="E638">
        <v>0.82981240569587911</v>
      </c>
      <c r="F638">
        <v>0.32507767036893709</v>
      </c>
      <c r="G638">
        <v>0.46446755314356158</v>
      </c>
      <c r="H638">
        <v>0.20057785321204369</v>
      </c>
      <c r="I638">
        <v>0.4412157546473372</v>
      </c>
      <c r="J638">
        <v>0.95538806453933534</v>
      </c>
      <c r="K638">
        <v>0.45927387455094038</v>
      </c>
      <c r="L638">
        <v>0.86699560126300179</v>
      </c>
      <c r="M638">
        <v>0.22353909372718128</v>
      </c>
      <c r="N638">
        <v>0.54311463619578282</v>
      </c>
      <c r="O638">
        <v>0.54651062683948748</v>
      </c>
      <c r="P638">
        <v>0.67576187089349182</v>
      </c>
      <c r="Q638">
        <v>0.28439328993926782</v>
      </c>
      <c r="R638">
        <v>0.17884945340540437</v>
      </c>
      <c r="S638">
        <v>0.19668859079688339</v>
      </c>
      <c r="T638">
        <v>0.46039411321041457</v>
      </c>
      <c r="U638">
        <v>0.75451226413340344</v>
      </c>
    </row>
    <row r="639" spans="1:21" x14ac:dyDescent="0.25">
      <c r="A639">
        <v>637</v>
      </c>
      <c r="B639">
        <v>2.7696957767108454E-2</v>
      </c>
      <c r="C639">
        <v>0.57350189802020357</v>
      </c>
      <c r="D639">
        <v>0.90340000568982326</v>
      </c>
      <c r="E639">
        <v>0.86619852818803733</v>
      </c>
      <c r="F639">
        <v>0.86340335577117644</v>
      </c>
      <c r="G639">
        <v>0.9848411014859404</v>
      </c>
      <c r="H639">
        <v>0.15784895269506283</v>
      </c>
      <c r="I639">
        <v>0.31352741614582369</v>
      </c>
      <c r="J639">
        <v>0.10515266091523179</v>
      </c>
      <c r="K639">
        <v>0.59457813686201577</v>
      </c>
      <c r="L639">
        <v>0.75466082310236171</v>
      </c>
      <c r="M639">
        <v>0.90062208735232896</v>
      </c>
      <c r="N639">
        <v>0.44754342808528857</v>
      </c>
      <c r="O639">
        <v>0.29408434573193681</v>
      </c>
      <c r="P639">
        <v>0.64359868502516626</v>
      </c>
      <c r="Q639">
        <v>0.12682981371063295</v>
      </c>
      <c r="R639">
        <v>0.54463086264754956</v>
      </c>
      <c r="S639">
        <v>0.17065621331412117</v>
      </c>
      <c r="T639">
        <v>0.76882038333659719</v>
      </c>
      <c r="U639">
        <v>0.22019066874097248</v>
      </c>
    </row>
    <row r="640" spans="1:21" x14ac:dyDescent="0.25">
      <c r="A640">
        <v>638</v>
      </c>
      <c r="B640">
        <v>0.84813699999122094</v>
      </c>
      <c r="C640">
        <v>0.9019916255626923</v>
      </c>
      <c r="D640">
        <v>0.61472072897981733</v>
      </c>
      <c r="E640">
        <v>0.51937353398352148</v>
      </c>
      <c r="F640">
        <v>0.25169922167938497</v>
      </c>
      <c r="G640">
        <v>7.9355024000243191E-2</v>
      </c>
      <c r="H640">
        <v>0.70728869372167935</v>
      </c>
      <c r="I640">
        <v>0.71118894876732375</v>
      </c>
      <c r="J640">
        <v>0.27767870061550837</v>
      </c>
      <c r="K640">
        <v>5.8497570508857955E-2</v>
      </c>
      <c r="L640">
        <v>0.77823610769798113</v>
      </c>
      <c r="M640">
        <v>0.3323202130692815</v>
      </c>
      <c r="N640">
        <v>0.51628202396612899</v>
      </c>
      <c r="O640">
        <v>0.9302094258374769</v>
      </c>
      <c r="P640">
        <v>0.4682249411171151</v>
      </c>
      <c r="Q640">
        <v>0.57155512739799974</v>
      </c>
      <c r="R640">
        <v>0.80493112137378109</v>
      </c>
      <c r="S640">
        <v>0.91323173340631758</v>
      </c>
      <c r="T640">
        <v>0.62811815875248578</v>
      </c>
      <c r="U640">
        <v>8.5806465388247766E-2</v>
      </c>
    </row>
    <row r="641" spans="1:21" x14ac:dyDescent="0.25">
      <c r="A641">
        <v>639</v>
      </c>
      <c r="B641">
        <v>0.79176469198904376</v>
      </c>
      <c r="C641">
        <v>0.12507814925082839</v>
      </c>
      <c r="D641">
        <v>0.98968343788709934</v>
      </c>
      <c r="E641">
        <v>0.10222410888614508</v>
      </c>
      <c r="F641">
        <v>0.19973988292305256</v>
      </c>
      <c r="G641">
        <v>0.99269473287598275</v>
      </c>
      <c r="H641">
        <v>0.46058106120691278</v>
      </c>
      <c r="I641">
        <v>0.46081520022805122</v>
      </c>
      <c r="J641">
        <v>0.16963221444074827</v>
      </c>
      <c r="K641">
        <v>0.23410897932732588</v>
      </c>
      <c r="L641">
        <v>0.94187528270518972</v>
      </c>
      <c r="M641">
        <v>0.32980301457167993</v>
      </c>
      <c r="N641">
        <v>0.3685485085163866</v>
      </c>
      <c r="O641">
        <v>0.61202629277619103</v>
      </c>
      <c r="P641">
        <v>0.98136556195466529</v>
      </c>
      <c r="Q641">
        <v>0.54567226857716911</v>
      </c>
      <c r="R641">
        <v>3.9461322889190464E-2</v>
      </c>
      <c r="S641">
        <v>0.97485982214279798</v>
      </c>
      <c r="T641">
        <v>0.1061277129685898</v>
      </c>
      <c r="U641">
        <v>0.97933043892959493</v>
      </c>
    </row>
    <row r="642" spans="1:21" x14ac:dyDescent="0.25">
      <c r="A642">
        <v>640</v>
      </c>
      <c r="B642">
        <v>0.98408067567008395</v>
      </c>
      <c r="C642">
        <v>0.529773163521015</v>
      </c>
      <c r="D642">
        <v>0.82346884655694375</v>
      </c>
      <c r="E642">
        <v>3.2862948210788279E-2</v>
      </c>
      <c r="F642">
        <v>9.187906542280988E-2</v>
      </c>
      <c r="G642">
        <v>0.12498550437386791</v>
      </c>
      <c r="H642">
        <v>3.0681614184236539E-2</v>
      </c>
      <c r="I642">
        <v>0.34949930328062151</v>
      </c>
      <c r="J642">
        <v>0.49688617303858873</v>
      </c>
      <c r="K642">
        <v>0.3605698256349299</v>
      </c>
      <c r="L642">
        <v>0.5568907834511907</v>
      </c>
      <c r="M642">
        <v>0.17280592773247072</v>
      </c>
      <c r="N642">
        <v>0.13578294212746833</v>
      </c>
      <c r="O642">
        <v>0.78156120015571862</v>
      </c>
      <c r="P642">
        <v>0.86520007344573546</v>
      </c>
      <c r="Q642">
        <v>0.11258297950898299</v>
      </c>
      <c r="R642">
        <v>1.2279421172586069E-2</v>
      </c>
      <c r="S642">
        <v>0.10021481593858184</v>
      </c>
      <c r="T642">
        <v>0.2180569408705253</v>
      </c>
      <c r="U642">
        <v>0.3483100191509545</v>
      </c>
    </row>
    <row r="643" spans="1:21" x14ac:dyDescent="0.25">
      <c r="A643">
        <v>641</v>
      </c>
      <c r="B643">
        <v>0.68932912546862446</v>
      </c>
      <c r="C643">
        <v>0.84764503216165199</v>
      </c>
      <c r="D643">
        <v>0.7095060972745646</v>
      </c>
      <c r="E643">
        <v>0.63493320982731682</v>
      </c>
      <c r="F643">
        <v>0.7401042989951101</v>
      </c>
      <c r="G643">
        <v>0.49271635942588432</v>
      </c>
      <c r="H643">
        <v>1.7695035583433771E-2</v>
      </c>
      <c r="I643">
        <v>0.65217684580861324</v>
      </c>
      <c r="J643">
        <v>0.90022832114937668</v>
      </c>
      <c r="K643">
        <v>0.6283929493141498</v>
      </c>
      <c r="L643">
        <v>0.99678715367445037</v>
      </c>
      <c r="M643">
        <v>0.69076841460689065</v>
      </c>
      <c r="N643">
        <v>0.19924221609031023</v>
      </c>
      <c r="O643">
        <v>0.7826084995797038</v>
      </c>
      <c r="P643">
        <v>0.66721692330383231</v>
      </c>
      <c r="Q643">
        <v>0.37775894322033121</v>
      </c>
      <c r="R643">
        <v>0.67721233424869398</v>
      </c>
      <c r="S643">
        <v>0.31278977115672646</v>
      </c>
      <c r="T643">
        <v>0.54463343757761429</v>
      </c>
      <c r="U643">
        <v>0.90685158748821437</v>
      </c>
    </row>
    <row r="644" spans="1:21" x14ac:dyDescent="0.25">
      <c r="A644">
        <v>642</v>
      </c>
      <c r="B644">
        <v>8.9133181575041576E-2</v>
      </c>
      <c r="C644">
        <v>6.7908351850000992E-2</v>
      </c>
      <c r="D644">
        <v>0.22943294852359264</v>
      </c>
      <c r="E644">
        <v>0.35283302516001047</v>
      </c>
      <c r="F644">
        <v>0.39310641152933212</v>
      </c>
      <c r="G644">
        <v>0.69507590133082653</v>
      </c>
      <c r="H644">
        <v>0.30597630447042934</v>
      </c>
      <c r="I644">
        <v>0.43555168940126543</v>
      </c>
      <c r="J644">
        <v>0.29811170607910453</v>
      </c>
      <c r="K644">
        <v>0.2307717820609656</v>
      </c>
      <c r="L644">
        <v>0.79540019759010772</v>
      </c>
      <c r="M644">
        <v>0.29502265109422332</v>
      </c>
      <c r="N644">
        <v>0.10281132662123271</v>
      </c>
      <c r="O644">
        <v>8.1243810600288846E-3</v>
      </c>
      <c r="P644">
        <v>0.53167992306143397</v>
      </c>
      <c r="Q644">
        <v>0.14826512980858308</v>
      </c>
      <c r="R644">
        <v>0.13635998395336713</v>
      </c>
      <c r="S644">
        <v>6.6864225971913438E-2</v>
      </c>
      <c r="T644">
        <v>5.3347177301401594E-2</v>
      </c>
      <c r="U644">
        <v>0.52581523645369144</v>
      </c>
    </row>
    <row r="645" spans="1:21" x14ac:dyDescent="0.25">
      <c r="A645">
        <v>643</v>
      </c>
      <c r="B645">
        <v>0.97283835297061882</v>
      </c>
      <c r="C645">
        <v>0.22481584648685393</v>
      </c>
      <c r="D645">
        <v>2.1198244409569078E-2</v>
      </c>
      <c r="E645">
        <v>0.65244878134281192</v>
      </c>
      <c r="F645">
        <v>0.44424525336174003</v>
      </c>
      <c r="G645">
        <v>0.60588913013687296</v>
      </c>
      <c r="H645">
        <v>0.21799579273564262</v>
      </c>
      <c r="I645">
        <v>0.3779029164994554</v>
      </c>
      <c r="J645">
        <v>0.77257276905825378</v>
      </c>
      <c r="K645">
        <v>0.86693666086501864</v>
      </c>
      <c r="L645">
        <v>0.81234759518157329</v>
      </c>
      <c r="M645">
        <v>0.13131691280636648</v>
      </c>
      <c r="N645">
        <v>1.0269565714849493E-2</v>
      </c>
      <c r="O645">
        <v>0.19486913282797436</v>
      </c>
      <c r="P645">
        <v>0.67177561182917778</v>
      </c>
      <c r="Q645">
        <v>0.15637782710736881</v>
      </c>
      <c r="R645">
        <v>0.40596118582722113</v>
      </c>
      <c r="S645">
        <v>0.85719593830142293</v>
      </c>
      <c r="T645">
        <v>0.82864701508165428</v>
      </c>
      <c r="U645">
        <v>0.97267614484206844</v>
      </c>
    </row>
    <row r="646" spans="1:21" x14ac:dyDescent="0.25">
      <c r="A646">
        <v>644</v>
      </c>
      <c r="B646">
        <v>0.32943905040541854</v>
      </c>
      <c r="C646">
        <v>5.9064484315341836E-2</v>
      </c>
      <c r="D646">
        <v>0.78160241821043086</v>
      </c>
      <c r="E646">
        <v>0.45540587499021168</v>
      </c>
      <c r="F646">
        <v>0.14480730005957287</v>
      </c>
      <c r="G646">
        <v>0.30430121280322986</v>
      </c>
      <c r="H646">
        <v>0.3701056748878333</v>
      </c>
      <c r="I646">
        <v>0.69016384645961026</v>
      </c>
      <c r="J646">
        <v>0.24439886653721388</v>
      </c>
      <c r="K646">
        <v>0.24332128717343071</v>
      </c>
      <c r="L646">
        <v>0.73672563971220928</v>
      </c>
      <c r="M646">
        <v>0.84115938248476141</v>
      </c>
      <c r="N646">
        <v>5.0638882563879939E-2</v>
      </c>
      <c r="O646">
        <v>0.99180173692118956</v>
      </c>
      <c r="P646">
        <v>0.94199502949516423</v>
      </c>
      <c r="Q646">
        <v>0.64650544782706998</v>
      </c>
      <c r="R646">
        <v>0.62229892228648787</v>
      </c>
      <c r="S646">
        <v>0.43830139663821233</v>
      </c>
      <c r="T646">
        <v>0.46712269996387912</v>
      </c>
      <c r="U646">
        <v>0.70943818574425599</v>
      </c>
    </row>
    <row r="647" spans="1:21" x14ac:dyDescent="0.25">
      <c r="A647">
        <v>645</v>
      </c>
      <c r="B647">
        <v>0.24235018095840966</v>
      </c>
      <c r="C647">
        <v>6.1860251606714378E-2</v>
      </c>
      <c r="D647">
        <v>0.40276591681785145</v>
      </c>
      <c r="E647">
        <v>0.73130442896083125</v>
      </c>
      <c r="F647">
        <v>1.9309508703336586E-2</v>
      </c>
      <c r="G647">
        <v>0.34287462752812914</v>
      </c>
      <c r="H647">
        <v>0.64335637214097297</v>
      </c>
      <c r="I647">
        <v>0.61552801486351649</v>
      </c>
      <c r="J647">
        <v>0.58049324244401834</v>
      </c>
      <c r="K647">
        <v>0.43232279143150176</v>
      </c>
      <c r="L647">
        <v>0.94948311039739242</v>
      </c>
      <c r="M647">
        <v>0.1364283355699234</v>
      </c>
      <c r="N647">
        <v>0.78649030763105188</v>
      </c>
      <c r="O647">
        <v>0.23522193592396512</v>
      </c>
      <c r="P647">
        <v>0.78748957384247475</v>
      </c>
      <c r="Q647">
        <v>0.40015669840650347</v>
      </c>
      <c r="R647">
        <v>0.61593107455087104</v>
      </c>
      <c r="S647">
        <v>0.16748751818689556</v>
      </c>
      <c r="T647">
        <v>0.14722096184836087</v>
      </c>
      <c r="U647">
        <v>0.25545822823006858</v>
      </c>
    </row>
    <row r="648" spans="1:21" x14ac:dyDescent="0.25">
      <c r="A648">
        <v>646</v>
      </c>
      <c r="B648">
        <v>0.98732591574086204</v>
      </c>
      <c r="C648">
        <v>0.2701232730774461</v>
      </c>
      <c r="D648">
        <v>0.42797781933530565</v>
      </c>
      <c r="E648">
        <v>0.58288153684349364</v>
      </c>
      <c r="F648">
        <v>4.3761703850911715E-2</v>
      </c>
      <c r="G648">
        <v>0.27066905645217032</v>
      </c>
      <c r="H648">
        <v>0.41555631114788572</v>
      </c>
      <c r="I648">
        <v>0.94171191679431665</v>
      </c>
      <c r="J648">
        <v>0.45786252231497837</v>
      </c>
      <c r="K648">
        <v>0.36411812401639709</v>
      </c>
      <c r="L648">
        <v>0.12882770707354418</v>
      </c>
      <c r="M648">
        <v>0.43366333701815396</v>
      </c>
      <c r="N648">
        <v>0.73866143286199648</v>
      </c>
      <c r="O648">
        <v>0.20044059833426564</v>
      </c>
      <c r="P648">
        <v>0.9388298105787225</v>
      </c>
      <c r="Q648">
        <v>0.60602401420869878</v>
      </c>
      <c r="R648">
        <v>0.747742312701142</v>
      </c>
      <c r="S648">
        <v>0.16460073443279066</v>
      </c>
      <c r="T648">
        <v>0.94877720214408012</v>
      </c>
      <c r="U648">
        <v>0.37471135969378189</v>
      </c>
    </row>
    <row r="649" spans="1:21" x14ac:dyDescent="0.25">
      <c r="A649">
        <v>647</v>
      </c>
      <c r="B649">
        <v>0.14639226376288073</v>
      </c>
      <c r="C649">
        <v>0.41465890486616219</v>
      </c>
      <c r="D649">
        <v>0.51427114707519817</v>
      </c>
      <c r="E649">
        <v>0.34639276012589182</v>
      </c>
      <c r="F649">
        <v>0.37414668616390934</v>
      </c>
      <c r="G649">
        <v>0.26268973839802889</v>
      </c>
      <c r="H649">
        <v>0.29155477927045426</v>
      </c>
      <c r="I649">
        <v>0.76817501911838448</v>
      </c>
      <c r="J649">
        <v>0.96322725174659585</v>
      </c>
      <c r="K649">
        <v>0.33668713594850352</v>
      </c>
      <c r="L649">
        <v>0.24736110192738181</v>
      </c>
      <c r="M649">
        <v>1.9284820572010419E-2</v>
      </c>
      <c r="N649">
        <v>0.44568399021959965</v>
      </c>
      <c r="O649">
        <v>0.33289531246739057</v>
      </c>
      <c r="P649">
        <v>0.11412257785068225</v>
      </c>
      <c r="Q649">
        <v>0.77105844665159129</v>
      </c>
      <c r="R649">
        <v>0.75983768464894008</v>
      </c>
      <c r="S649">
        <v>0.59299201033793336</v>
      </c>
      <c r="T649">
        <v>0.70532227205222475</v>
      </c>
      <c r="U649">
        <v>0.75629473377990686</v>
      </c>
    </row>
    <row r="650" spans="1:21" x14ac:dyDescent="0.25">
      <c r="A650">
        <v>648</v>
      </c>
      <c r="B650">
        <v>8.897678587999458E-2</v>
      </c>
      <c r="C650">
        <v>0.3530803594533678</v>
      </c>
      <c r="D650">
        <v>0.35925665062842516</v>
      </c>
      <c r="E650">
        <v>3.5935512403737935E-2</v>
      </c>
      <c r="F650">
        <v>0.53389500978504678</v>
      </c>
      <c r="G650">
        <v>0.25255998589102724</v>
      </c>
      <c r="H650">
        <v>0.29859485230296934</v>
      </c>
      <c r="I650">
        <v>3.6291694696621857E-2</v>
      </c>
      <c r="J650">
        <v>0.33166659755112082</v>
      </c>
      <c r="K650">
        <v>0.344134846200018</v>
      </c>
      <c r="L650">
        <v>0.62475751434831217</v>
      </c>
      <c r="M650">
        <v>0.93986949156085298</v>
      </c>
      <c r="N650">
        <v>0.99364335220710154</v>
      </c>
      <c r="O650">
        <v>0.69309183105930217</v>
      </c>
      <c r="P650">
        <v>0.57607329432108134</v>
      </c>
      <c r="Q650">
        <v>0.34696021989849601</v>
      </c>
      <c r="R650">
        <v>0.8032954096255005</v>
      </c>
      <c r="S650">
        <v>0.96222871390214859</v>
      </c>
      <c r="T650">
        <v>0.47616415535887691</v>
      </c>
      <c r="U650">
        <v>0.36123354720543333</v>
      </c>
    </row>
    <row r="651" spans="1:21" x14ac:dyDescent="0.25">
      <c r="A651">
        <v>649</v>
      </c>
      <c r="B651">
        <v>0.10932806161147912</v>
      </c>
      <c r="C651">
        <v>0.61583355952703478</v>
      </c>
      <c r="D651">
        <v>0.3117358568536428</v>
      </c>
      <c r="E651">
        <v>0.73134171252605684</v>
      </c>
      <c r="F651">
        <v>0.5620813424534532</v>
      </c>
      <c r="G651">
        <v>0.50629000177653571</v>
      </c>
      <c r="H651">
        <v>0.22022987003988082</v>
      </c>
      <c r="I651">
        <v>3.7312874041985244E-2</v>
      </c>
      <c r="J651">
        <v>0.55156926777815163</v>
      </c>
      <c r="K651">
        <v>0.48369092581589124</v>
      </c>
      <c r="L651">
        <v>0.25631392354082316</v>
      </c>
      <c r="M651">
        <v>0.7519787359085246</v>
      </c>
      <c r="N651">
        <v>0.73325770934505474</v>
      </c>
      <c r="O651">
        <v>0.17496424597783977</v>
      </c>
      <c r="P651">
        <v>0.51923565114120374</v>
      </c>
      <c r="Q651">
        <v>0.77677839051470454</v>
      </c>
      <c r="R651">
        <v>0.11949644795073766</v>
      </c>
      <c r="S651">
        <v>0.38489343190511605</v>
      </c>
      <c r="T651">
        <v>0.28380501440480166</v>
      </c>
      <c r="U651">
        <v>0.88375616608118701</v>
      </c>
    </row>
    <row r="652" spans="1:21" x14ac:dyDescent="0.25">
      <c r="A652">
        <v>650</v>
      </c>
      <c r="B652">
        <v>0.17007647576664775</v>
      </c>
      <c r="C652">
        <v>0.72644561858393342</v>
      </c>
      <c r="D652">
        <v>0.94433989364004489</v>
      </c>
      <c r="E652">
        <v>0.50458366912748875</v>
      </c>
      <c r="F652">
        <v>0.19153339399040425</v>
      </c>
      <c r="G652">
        <v>0.59154624968155822</v>
      </c>
      <c r="H652">
        <v>0.69842887618251748</v>
      </c>
      <c r="I652">
        <v>0.15141736938752026</v>
      </c>
      <c r="J652">
        <v>0.5747028554822613</v>
      </c>
      <c r="K652">
        <v>0.20128171913596038</v>
      </c>
      <c r="L652">
        <v>0.21064647509166967</v>
      </c>
      <c r="M652">
        <v>0.3310493871111202</v>
      </c>
      <c r="N652">
        <v>0.56195652803848528</v>
      </c>
      <c r="O652">
        <v>0.12509415320031891</v>
      </c>
      <c r="P652">
        <v>0.59816994954474101</v>
      </c>
      <c r="Q652">
        <v>8.5772678083182008E-2</v>
      </c>
      <c r="R652">
        <v>5.7492413683049026E-3</v>
      </c>
      <c r="S652">
        <v>0.14737433767869756</v>
      </c>
      <c r="T652">
        <v>2.4040979519426742E-2</v>
      </c>
      <c r="U652">
        <v>0.38049411742897377</v>
      </c>
    </row>
    <row r="653" spans="1:21" x14ac:dyDescent="0.25">
      <c r="A653">
        <v>651</v>
      </c>
      <c r="B653">
        <v>0.69640719270449947</v>
      </c>
      <c r="C653">
        <v>0.51857832257142356</v>
      </c>
      <c r="D653">
        <v>0.76671036623561584</v>
      </c>
      <c r="E653">
        <v>0.20663290623822128</v>
      </c>
      <c r="F653">
        <v>0.42988733653391531</v>
      </c>
      <c r="G653">
        <v>0.86688761205040965</v>
      </c>
      <c r="H653">
        <v>0.83036076376842249</v>
      </c>
      <c r="I653">
        <v>0.10492540420558427</v>
      </c>
      <c r="J653">
        <v>0.78725151677471517</v>
      </c>
      <c r="K653">
        <v>0.94108400720806529</v>
      </c>
      <c r="L653">
        <v>6.6747712795599989E-2</v>
      </c>
      <c r="M653">
        <v>8.1751864900737603E-2</v>
      </c>
      <c r="N653">
        <v>0.70356635766161446</v>
      </c>
      <c r="O653">
        <v>0.25239561723719039</v>
      </c>
      <c r="P653">
        <v>0.18219104016752463</v>
      </c>
      <c r="Q653">
        <v>0.97787061898409156</v>
      </c>
      <c r="R653">
        <v>0.95276645970776297</v>
      </c>
      <c r="S653">
        <v>0.14617759696420718</v>
      </c>
      <c r="T653">
        <v>0.66930295909725945</v>
      </c>
      <c r="U653">
        <v>0.61877541324274787</v>
      </c>
    </row>
    <row r="654" spans="1:21" x14ac:dyDescent="0.25">
      <c r="A654">
        <v>652</v>
      </c>
      <c r="B654">
        <v>0.3377206164970179</v>
      </c>
      <c r="C654">
        <v>0.11896156402697056</v>
      </c>
      <c r="D654">
        <v>0.84879175641226645</v>
      </c>
      <c r="E654">
        <v>0.87424922178708542</v>
      </c>
      <c r="F654">
        <v>0.54346991660168431</v>
      </c>
      <c r="G654">
        <v>0.68900635219208883</v>
      </c>
      <c r="H654">
        <v>0.58879547137278454</v>
      </c>
      <c r="I654">
        <v>0.69009681523296895</v>
      </c>
      <c r="J654">
        <v>0.52259133644563271</v>
      </c>
      <c r="K654">
        <v>0.9336196667811052</v>
      </c>
      <c r="L654">
        <v>0.20376215974254563</v>
      </c>
      <c r="M654">
        <v>0.90440506626379591</v>
      </c>
      <c r="N654">
        <v>0.80707828909532831</v>
      </c>
      <c r="O654">
        <v>0.68443941027519917</v>
      </c>
      <c r="P654">
        <v>0.13123139865931943</v>
      </c>
      <c r="Q654">
        <v>0.3277845382029092</v>
      </c>
      <c r="R654">
        <v>0.97076287207383549</v>
      </c>
      <c r="S654">
        <v>0.17943567234647961</v>
      </c>
      <c r="T654">
        <v>0.7148570454081542</v>
      </c>
      <c r="U654">
        <v>0.89331527524203747</v>
      </c>
    </row>
    <row r="655" spans="1:21" x14ac:dyDescent="0.25">
      <c r="A655">
        <v>653</v>
      </c>
      <c r="B655">
        <v>0.73649919399032182</v>
      </c>
      <c r="C655">
        <v>0.91880473554807818</v>
      </c>
      <c r="D655">
        <v>0.31072927331583688</v>
      </c>
      <c r="E655">
        <v>1.2103342330162192E-2</v>
      </c>
      <c r="F655">
        <v>7.3450818661983774E-2</v>
      </c>
      <c r="G655">
        <v>0.24269223483009328</v>
      </c>
      <c r="H655">
        <v>5.6626577388137145E-2</v>
      </c>
      <c r="I655">
        <v>0.67097706305133276</v>
      </c>
      <c r="J655">
        <v>0.94437552408103653</v>
      </c>
      <c r="K655">
        <v>0.56948291032230047</v>
      </c>
      <c r="L655">
        <v>0.53030095887054296</v>
      </c>
      <c r="M655">
        <v>0.66595282896566488</v>
      </c>
      <c r="N655">
        <v>0.77147681223921216</v>
      </c>
      <c r="O655">
        <v>0.11704670295767405</v>
      </c>
      <c r="P655">
        <v>0.76409785980898048</v>
      </c>
      <c r="Q655">
        <v>0.72313525002715107</v>
      </c>
      <c r="R655">
        <v>0.21385075018843702</v>
      </c>
      <c r="S655">
        <v>0.91464870935873543</v>
      </c>
      <c r="T655">
        <v>0.69134770637734344</v>
      </c>
      <c r="U655">
        <v>8.8778886928027489E-2</v>
      </c>
    </row>
    <row r="656" spans="1:21" x14ac:dyDescent="0.25">
      <c r="A656">
        <v>654</v>
      </c>
      <c r="B656">
        <v>0.47393280479241584</v>
      </c>
      <c r="C656">
        <v>0.42500185010033698</v>
      </c>
      <c r="D656">
        <v>0.46570313051231604</v>
      </c>
      <c r="E656">
        <v>0.16694578316675579</v>
      </c>
      <c r="F656">
        <v>0.84583878548157987</v>
      </c>
      <c r="G656">
        <v>0.30216878452780982</v>
      </c>
      <c r="H656">
        <v>5.682452348741962E-2</v>
      </c>
      <c r="I656">
        <v>0.91170271410705217</v>
      </c>
      <c r="J656">
        <v>0.69390190039549182</v>
      </c>
      <c r="K656">
        <v>0.11563754638146162</v>
      </c>
      <c r="L656">
        <v>0.28716532285260143</v>
      </c>
      <c r="M656">
        <v>0.4347867200225517</v>
      </c>
      <c r="N656">
        <v>0.58927596590981235</v>
      </c>
      <c r="O656">
        <v>0.96078697047589712</v>
      </c>
      <c r="P656">
        <v>0.36362204526273278</v>
      </c>
      <c r="Q656">
        <v>0.88297071189591514</v>
      </c>
      <c r="R656">
        <v>0.30333211760749457</v>
      </c>
      <c r="S656">
        <v>0.18215088832523252</v>
      </c>
      <c r="T656">
        <v>0.92809377226694911</v>
      </c>
      <c r="U656">
        <v>0.17543942742853069</v>
      </c>
    </row>
    <row r="657" spans="1:21" x14ac:dyDescent="0.25">
      <c r="A657">
        <v>655</v>
      </c>
      <c r="B657">
        <v>0.28028321661181366</v>
      </c>
      <c r="C657">
        <v>0.87800942903542234</v>
      </c>
      <c r="D657">
        <v>0.42347790399418539</v>
      </c>
      <c r="E657">
        <v>0.59555262744013326</v>
      </c>
      <c r="F657">
        <v>0.58109103589942923</v>
      </c>
      <c r="G657">
        <v>0.85506348804277077</v>
      </c>
      <c r="H657">
        <v>0.69292762234759153</v>
      </c>
      <c r="I657">
        <v>0.81377375212164882</v>
      </c>
      <c r="J657">
        <v>0.76564254132743192</v>
      </c>
      <c r="K657">
        <v>0.81244383804837117</v>
      </c>
      <c r="L657">
        <v>0.91525062258669365</v>
      </c>
      <c r="M657">
        <v>0.72731742713735081</v>
      </c>
      <c r="N657">
        <v>0.335609875781961</v>
      </c>
      <c r="O657">
        <v>0.79250824240903128</v>
      </c>
      <c r="P657">
        <v>0.89800833227788157</v>
      </c>
      <c r="Q657">
        <v>0.83164007801860373</v>
      </c>
      <c r="R657">
        <v>0.99882886610994515</v>
      </c>
      <c r="S657">
        <v>0.82258128042189238</v>
      </c>
      <c r="T657">
        <v>0.69978814526360211</v>
      </c>
      <c r="U657">
        <v>0.27555024784693982</v>
      </c>
    </row>
    <row r="658" spans="1:21" x14ac:dyDescent="0.25">
      <c r="A658">
        <v>656</v>
      </c>
      <c r="B658">
        <v>5.785625338137379E-2</v>
      </c>
      <c r="C658">
        <v>0.27899313478456511</v>
      </c>
      <c r="D658">
        <v>0.71891229289221403</v>
      </c>
      <c r="E658">
        <v>0.7356960445374483</v>
      </c>
      <c r="F658">
        <v>0.22974254778263781</v>
      </c>
      <c r="G658">
        <v>0.92990961816644013</v>
      </c>
      <c r="H658">
        <v>3.8624465734145019E-2</v>
      </c>
      <c r="I658">
        <v>0.37645606756297223</v>
      </c>
      <c r="J658">
        <v>0.58432513376430428</v>
      </c>
      <c r="K658">
        <v>0.53825994771291441</v>
      </c>
      <c r="L658">
        <v>0.1611281920985963</v>
      </c>
      <c r="M658">
        <v>0.28603499107416952</v>
      </c>
      <c r="N658">
        <v>0.69801264253928696</v>
      </c>
      <c r="O658">
        <v>0.62066794444433526</v>
      </c>
      <c r="P658">
        <v>1.872546253313101E-2</v>
      </c>
      <c r="Q658">
        <v>0.43436190264746388</v>
      </c>
      <c r="R658">
        <v>0.90253111982764644</v>
      </c>
      <c r="S658">
        <v>5.402987007063853E-2</v>
      </c>
      <c r="T658">
        <v>0.49508758747142689</v>
      </c>
      <c r="U658">
        <v>9.8387226075429046E-2</v>
      </c>
    </row>
    <row r="659" spans="1:21" x14ac:dyDescent="0.25">
      <c r="A659">
        <v>657</v>
      </c>
      <c r="B659">
        <v>0.61033328122448127</v>
      </c>
      <c r="C659">
        <v>0.71260200890962477</v>
      </c>
      <c r="D659">
        <v>0.46518449269838147</v>
      </c>
      <c r="E659">
        <v>0.76277055563357998</v>
      </c>
      <c r="F659">
        <v>0.75489087634418883</v>
      </c>
      <c r="G659">
        <v>6.3933883082908149E-2</v>
      </c>
      <c r="H659">
        <v>0.18761470663528979</v>
      </c>
      <c r="I659">
        <v>0.1854059986467953</v>
      </c>
      <c r="J659">
        <v>0.97887680422207901</v>
      </c>
      <c r="K659">
        <v>0.24850284353892471</v>
      </c>
      <c r="L659">
        <v>0.88667104918290307</v>
      </c>
      <c r="M659">
        <v>0.95604351066416182</v>
      </c>
      <c r="N659">
        <v>0.31968597590947034</v>
      </c>
      <c r="O659">
        <v>0.41841464613245072</v>
      </c>
      <c r="P659">
        <v>0.67571484832343387</v>
      </c>
      <c r="Q659">
        <v>0.34471215206003514</v>
      </c>
      <c r="R659">
        <v>0.7368010929062061</v>
      </c>
      <c r="S659">
        <v>0.350864122347744</v>
      </c>
      <c r="T659">
        <v>0.79133935772971054</v>
      </c>
      <c r="U659">
        <v>0.81838073674577072</v>
      </c>
    </row>
    <row r="660" spans="1:21" x14ac:dyDescent="0.25">
      <c r="A660">
        <v>658</v>
      </c>
      <c r="B660">
        <v>0.66125360841409453</v>
      </c>
      <c r="C660">
        <v>0.85007245708191448</v>
      </c>
      <c r="D660">
        <v>0.92700292200194756</v>
      </c>
      <c r="E660">
        <v>0.26724567033380442</v>
      </c>
      <c r="F660">
        <v>0.1617599028236798</v>
      </c>
      <c r="G660">
        <v>0.5514762570448779</v>
      </c>
      <c r="H660">
        <v>0.93167326762996083</v>
      </c>
      <c r="I660">
        <v>0.23791498459996419</v>
      </c>
      <c r="J660">
        <v>0.85284821174339598</v>
      </c>
      <c r="K660">
        <v>0.4018517671173516</v>
      </c>
      <c r="L660">
        <v>0.46044971330494189</v>
      </c>
      <c r="M660">
        <v>0.75217141127470133</v>
      </c>
      <c r="N660">
        <v>0.88922524525459967</v>
      </c>
      <c r="O660">
        <v>0.38794734843861267</v>
      </c>
      <c r="P660">
        <v>0.29036912726230413</v>
      </c>
      <c r="Q660">
        <v>0.6693319404195508</v>
      </c>
      <c r="R660">
        <v>0.24386490403219785</v>
      </c>
      <c r="S660">
        <v>0.73870828863698179</v>
      </c>
      <c r="T660">
        <v>0.14088205689689604</v>
      </c>
      <c r="U660">
        <v>0.79807230674417107</v>
      </c>
    </row>
    <row r="661" spans="1:21" x14ac:dyDescent="0.25">
      <c r="A661">
        <v>659</v>
      </c>
      <c r="B661">
        <v>0.56832684039430337</v>
      </c>
      <c r="C661">
        <v>0.4580118579727066</v>
      </c>
      <c r="D661">
        <v>0.77569954261528662</v>
      </c>
      <c r="E661">
        <v>0.52479637535142221</v>
      </c>
      <c r="F661">
        <v>0.34016752435904274</v>
      </c>
      <c r="G661">
        <v>0.1070005222030701</v>
      </c>
      <c r="H661">
        <v>0.5433346850549361</v>
      </c>
      <c r="I661">
        <v>2.1636670708629957E-2</v>
      </c>
      <c r="J661">
        <v>1.7290145335129736E-2</v>
      </c>
      <c r="K661">
        <v>0.27090579720193109</v>
      </c>
      <c r="L661">
        <v>0.85746264880202538</v>
      </c>
      <c r="M661">
        <v>0.64289341445503667</v>
      </c>
      <c r="N661">
        <v>0.91938330439538252</v>
      </c>
      <c r="O661">
        <v>0.74544214220385308</v>
      </c>
      <c r="P661">
        <v>0.62032140230578481</v>
      </c>
      <c r="Q661">
        <v>0.72246244725619846</v>
      </c>
      <c r="R661">
        <v>0.29754848043747018</v>
      </c>
      <c r="S661">
        <v>0.39796365989821503</v>
      </c>
      <c r="T661">
        <v>0.84345095710003903</v>
      </c>
      <c r="U661">
        <v>0.25242772713743999</v>
      </c>
    </row>
    <row r="662" spans="1:21" x14ac:dyDescent="0.25">
      <c r="A662">
        <v>660</v>
      </c>
      <c r="B662">
        <v>0.25828797484636845</v>
      </c>
      <c r="C662">
        <v>0.35257266447510638</v>
      </c>
      <c r="D662">
        <v>0.90921402327476031</v>
      </c>
      <c r="E662">
        <v>0.13370097197649966</v>
      </c>
      <c r="F662">
        <v>0.70913376895898672</v>
      </c>
      <c r="G662">
        <v>0.81935585141779388</v>
      </c>
      <c r="H662">
        <v>0.57729769131001452</v>
      </c>
      <c r="I662">
        <v>0.461662583468335</v>
      </c>
      <c r="J662">
        <v>0.13399184829484501</v>
      </c>
      <c r="K662">
        <v>0.60025859236905532</v>
      </c>
      <c r="L662">
        <v>0.40684206603215944</v>
      </c>
      <c r="M662">
        <v>0.70765075185965554</v>
      </c>
      <c r="N662">
        <v>0.18553719702035565</v>
      </c>
      <c r="O662">
        <v>0.96452912961872439</v>
      </c>
      <c r="P662">
        <v>0.19225443756311145</v>
      </c>
      <c r="Q662">
        <v>0.11785610845316974</v>
      </c>
      <c r="R662">
        <v>0.9632428185103441</v>
      </c>
      <c r="S662">
        <v>0.86388899778427763</v>
      </c>
      <c r="T662">
        <v>0.35064230020649534</v>
      </c>
      <c r="U662">
        <v>0.64217439780453578</v>
      </c>
    </row>
    <row r="663" spans="1:21" x14ac:dyDescent="0.25">
      <c r="A663">
        <v>661</v>
      </c>
      <c r="B663">
        <v>0.7307919330518251</v>
      </c>
      <c r="C663">
        <v>0.23244424408283137</v>
      </c>
      <c r="D663">
        <v>0.33426874428566489</v>
      </c>
      <c r="E663">
        <v>4.3317167091814213E-3</v>
      </c>
      <c r="F663">
        <v>0.49928211458612121</v>
      </c>
      <c r="G663">
        <v>0.83353427006101488</v>
      </c>
      <c r="H663">
        <v>0.97254977863614145</v>
      </c>
      <c r="I663">
        <v>0.29267798313343185</v>
      </c>
      <c r="J663">
        <v>0.25650244625698315</v>
      </c>
      <c r="K663">
        <v>0.29684330694496897</v>
      </c>
      <c r="L663">
        <v>0.36856245948887789</v>
      </c>
      <c r="M663">
        <v>0.11485947639539251</v>
      </c>
      <c r="N663">
        <v>0.224324871318756</v>
      </c>
      <c r="O663">
        <v>2.1511079677626554E-2</v>
      </c>
      <c r="P663">
        <v>0.9891578530669376</v>
      </c>
      <c r="Q663">
        <v>0.64245548815528863</v>
      </c>
      <c r="R663">
        <v>0.71986217880288983</v>
      </c>
      <c r="S663">
        <v>0.68947595962590125</v>
      </c>
      <c r="T663">
        <v>0.13290229864326086</v>
      </c>
      <c r="U663">
        <v>0.15200047242515691</v>
      </c>
    </row>
    <row r="664" spans="1:21" x14ac:dyDescent="0.25">
      <c r="A664">
        <v>662</v>
      </c>
      <c r="B664">
        <v>0.81040308020470175</v>
      </c>
      <c r="C664">
        <v>0.64843830078819664</v>
      </c>
      <c r="D664">
        <v>0.10635253419909674</v>
      </c>
      <c r="E664">
        <v>0.19455263932823486</v>
      </c>
      <c r="F664">
        <v>0.47863749185907478</v>
      </c>
      <c r="G664">
        <v>0.24360245481042764</v>
      </c>
      <c r="H664">
        <v>0.62435421875735675</v>
      </c>
      <c r="I664">
        <v>0.53716344055784759</v>
      </c>
      <c r="J664">
        <v>0.5949355304487125</v>
      </c>
      <c r="K664">
        <v>0.48545084170645758</v>
      </c>
      <c r="L664">
        <v>0.81325910388687239</v>
      </c>
      <c r="M664">
        <v>0.76498312945838887</v>
      </c>
      <c r="N664">
        <v>0.36960826385244605</v>
      </c>
      <c r="O664">
        <v>0.3667251825576312</v>
      </c>
      <c r="P664">
        <v>0.37385069803689586</v>
      </c>
      <c r="Q664">
        <v>0.46540387559879015</v>
      </c>
      <c r="R664">
        <v>8.4024174911878191E-2</v>
      </c>
      <c r="S664">
        <v>0.25850849393403674</v>
      </c>
      <c r="T664">
        <v>1.136383457474377E-2</v>
      </c>
      <c r="U664">
        <v>0.10489627633460419</v>
      </c>
    </row>
    <row r="665" spans="1:21" x14ac:dyDescent="0.25">
      <c r="A665">
        <v>663</v>
      </c>
      <c r="B665">
        <v>0.86424307735553274</v>
      </c>
      <c r="C665">
        <v>0.89581280032069843</v>
      </c>
      <c r="D665">
        <v>0.3688115631836002</v>
      </c>
      <c r="E665">
        <v>0.87950531642545116</v>
      </c>
      <c r="F665">
        <v>0.62277183783171353</v>
      </c>
      <c r="G665">
        <v>0.29516700805493334</v>
      </c>
      <c r="H665">
        <v>0.27805269863244764</v>
      </c>
      <c r="I665">
        <v>3.1252237951991724E-2</v>
      </c>
      <c r="J665">
        <v>5.1640301967448288E-2</v>
      </c>
      <c r="K665">
        <v>0.97603680485613498</v>
      </c>
      <c r="L665">
        <v>0.73444608590909533</v>
      </c>
      <c r="M665">
        <v>0.36540264923277199</v>
      </c>
      <c r="N665">
        <v>0.94385444940538044</v>
      </c>
      <c r="O665">
        <v>0.76769477030035116</v>
      </c>
      <c r="P665">
        <v>0.6127954188888709</v>
      </c>
      <c r="Q665">
        <v>0.82989942945250039</v>
      </c>
      <c r="R665">
        <v>4.0934173311794275E-2</v>
      </c>
      <c r="S665">
        <v>0.87566859667935248</v>
      </c>
      <c r="T665">
        <v>0.27197358019233753</v>
      </c>
      <c r="U665">
        <v>0.36287362630347197</v>
      </c>
    </row>
    <row r="666" spans="1:21" x14ac:dyDescent="0.25">
      <c r="A666">
        <v>664</v>
      </c>
      <c r="B666">
        <v>0.11828882025774012</v>
      </c>
      <c r="C666">
        <v>0.62028396386528972</v>
      </c>
      <c r="D666">
        <v>0.43028319923800673</v>
      </c>
      <c r="E666">
        <v>0.42771757287260881</v>
      </c>
      <c r="F666">
        <v>0.70567947586940849</v>
      </c>
      <c r="G666">
        <v>0.66630503842789102</v>
      </c>
      <c r="H666">
        <v>0.9061600750380141</v>
      </c>
      <c r="I666">
        <v>0.3968694122664016</v>
      </c>
      <c r="J666">
        <v>0.88233945850053086</v>
      </c>
      <c r="K666">
        <v>0.12059215728998618</v>
      </c>
      <c r="L666">
        <v>0.104081822443848</v>
      </c>
      <c r="M666">
        <v>0.60296412313853898</v>
      </c>
      <c r="N666">
        <v>0.82998348862423477</v>
      </c>
      <c r="O666">
        <v>0.77991899909416729</v>
      </c>
      <c r="P666">
        <v>0.17088824848944228</v>
      </c>
      <c r="Q666">
        <v>1.4415256511286945E-2</v>
      </c>
      <c r="R666">
        <v>0.10295764226295834</v>
      </c>
      <c r="S666">
        <v>0.84759027941411413</v>
      </c>
      <c r="T666">
        <v>0.52035029258977916</v>
      </c>
      <c r="U666">
        <v>0.89905190212393959</v>
      </c>
    </row>
    <row r="667" spans="1:21" x14ac:dyDescent="0.25">
      <c r="A667">
        <v>665</v>
      </c>
      <c r="B667">
        <v>0.65691310989577678</v>
      </c>
      <c r="C667">
        <v>0.96062429500231405</v>
      </c>
      <c r="D667">
        <v>0.98696184977906531</v>
      </c>
      <c r="E667">
        <v>0.49836906389950464</v>
      </c>
      <c r="F667">
        <v>0.85442274328030132</v>
      </c>
      <c r="G667">
        <v>0.91422790439141988</v>
      </c>
      <c r="H667">
        <v>0.25838170301425034</v>
      </c>
      <c r="I667">
        <v>0.87871644553812889</v>
      </c>
      <c r="J667">
        <v>4.7973106973586255E-2</v>
      </c>
      <c r="K667">
        <v>0.84759811976172905</v>
      </c>
      <c r="L667">
        <v>0.75614675889094074</v>
      </c>
      <c r="M667">
        <v>2.726724892664123E-3</v>
      </c>
      <c r="N667">
        <v>0.56653556434559604</v>
      </c>
      <c r="O667">
        <v>0.83029948279174204</v>
      </c>
      <c r="P667">
        <v>0.88394937331650469</v>
      </c>
      <c r="Q667">
        <v>0.4874444959621993</v>
      </c>
      <c r="R667">
        <v>0.15285298779852408</v>
      </c>
      <c r="S667">
        <v>0.26797538692642586</v>
      </c>
      <c r="T667">
        <v>0.29394455528076779</v>
      </c>
      <c r="U667">
        <v>5.0683042016346436E-2</v>
      </c>
    </row>
    <row r="668" spans="1:21" x14ac:dyDescent="0.25">
      <c r="A668">
        <v>666</v>
      </c>
      <c r="B668">
        <v>0.43606520941771665</v>
      </c>
      <c r="C668">
        <v>4.3616365205019214E-3</v>
      </c>
      <c r="D668">
        <v>0.34005368837845795</v>
      </c>
      <c r="E668">
        <v>0.72592239685408377</v>
      </c>
      <c r="F668">
        <v>0.49686621244224938</v>
      </c>
      <c r="G668">
        <v>0.7115007209724622</v>
      </c>
      <c r="H668">
        <v>0.82559860968399068</v>
      </c>
      <c r="I668">
        <v>0.32801749927801271</v>
      </c>
      <c r="J668">
        <v>0.747444643720381</v>
      </c>
      <c r="K668">
        <v>0.77315200739472978</v>
      </c>
      <c r="L668">
        <v>3.4302154141638397E-2</v>
      </c>
      <c r="M668">
        <v>0.8872940923786885</v>
      </c>
      <c r="N668">
        <v>0.62188885670602989</v>
      </c>
      <c r="O668">
        <v>3.5952103329802476E-2</v>
      </c>
      <c r="P668">
        <v>0.94456738842123333</v>
      </c>
      <c r="Q668">
        <v>0.11183259940645041</v>
      </c>
      <c r="R668">
        <v>0.52374160603772424</v>
      </c>
      <c r="S668">
        <v>0.92097282610472675</v>
      </c>
      <c r="T668">
        <v>0.78750958676515115</v>
      </c>
      <c r="U668">
        <v>0.50224638233123819</v>
      </c>
    </row>
    <row r="669" spans="1:21" x14ac:dyDescent="0.25">
      <c r="A669">
        <v>667</v>
      </c>
      <c r="B669">
        <v>0.7489018045538014</v>
      </c>
      <c r="C669">
        <v>0.43552639857729414</v>
      </c>
      <c r="D669">
        <v>0.35021343276023398</v>
      </c>
      <c r="E669">
        <v>0.77272292332736203</v>
      </c>
      <c r="F669">
        <v>0.49716404977523698</v>
      </c>
      <c r="G669">
        <v>7.7776387204272268E-2</v>
      </c>
      <c r="H669">
        <v>0.493949671175413</v>
      </c>
      <c r="I669">
        <v>0.101731721260645</v>
      </c>
      <c r="J669">
        <v>0.37423294321695266</v>
      </c>
      <c r="K669">
        <v>0.34862593543444831</v>
      </c>
      <c r="L669">
        <v>0.27558372927681818</v>
      </c>
      <c r="M669">
        <v>0.70908507487675299</v>
      </c>
      <c r="N669">
        <v>0.8673028787286885</v>
      </c>
      <c r="O669">
        <v>0.88492722798026602</v>
      </c>
      <c r="P669">
        <v>0.16767547819209616</v>
      </c>
      <c r="Q669">
        <v>0.92162551641614021</v>
      </c>
      <c r="R669">
        <v>0.14909841990864425</v>
      </c>
      <c r="S669">
        <v>0.66014387466283808</v>
      </c>
      <c r="T669">
        <v>6.6753504649184059E-2</v>
      </c>
      <c r="U669">
        <v>0.96018326475833748</v>
      </c>
    </row>
    <row r="670" spans="1:21" x14ac:dyDescent="0.25">
      <c r="A670">
        <v>668</v>
      </c>
      <c r="B670">
        <v>0.92110519463641727</v>
      </c>
      <c r="C670">
        <v>0.95616807633954282</v>
      </c>
      <c r="D670">
        <v>0.15849810897545247</v>
      </c>
      <c r="E670">
        <v>0.22738812665475283</v>
      </c>
      <c r="F670">
        <v>0.1259272850877311</v>
      </c>
      <c r="G670">
        <v>0.70151971430401971</v>
      </c>
      <c r="H670">
        <v>0.83290424744577973</v>
      </c>
      <c r="I670">
        <v>0.47822458492105846</v>
      </c>
      <c r="J670">
        <v>0.81947987642280751</v>
      </c>
      <c r="K670">
        <v>0.90834709074639886</v>
      </c>
      <c r="L670">
        <v>0.61967383840935764</v>
      </c>
      <c r="M670">
        <v>4.6407053271562582E-2</v>
      </c>
      <c r="N670">
        <v>0.8101161489334523</v>
      </c>
      <c r="O670">
        <v>0.41001435000275599</v>
      </c>
      <c r="P670">
        <v>0.96733575542864436</v>
      </c>
      <c r="Q670">
        <v>0.78906530557481336</v>
      </c>
      <c r="R670">
        <v>0.60367870058529594</v>
      </c>
      <c r="S670">
        <v>0.98961017369361781</v>
      </c>
      <c r="T670">
        <v>0.49631978460877696</v>
      </c>
      <c r="U670">
        <v>0.59928185281805568</v>
      </c>
    </row>
    <row r="671" spans="1:21" x14ac:dyDescent="0.25">
      <c r="A671">
        <v>669</v>
      </c>
      <c r="B671">
        <v>0.17551076509828967</v>
      </c>
      <c r="C671">
        <v>0.72876609695394556</v>
      </c>
      <c r="D671">
        <v>0.90841705798572825</v>
      </c>
      <c r="E671">
        <v>0.68326099340209479</v>
      </c>
      <c r="F671">
        <v>0.77026215710717327</v>
      </c>
      <c r="G671">
        <v>0.99927974983342782</v>
      </c>
      <c r="H671">
        <v>0.54389469638018628</v>
      </c>
      <c r="I671">
        <v>0.27821569674198043</v>
      </c>
      <c r="J671">
        <v>0.6105256609630525</v>
      </c>
      <c r="K671">
        <v>6.2413210760972504E-2</v>
      </c>
      <c r="L671">
        <v>0.15890829799329964</v>
      </c>
      <c r="M671">
        <v>0.15691190254428422</v>
      </c>
      <c r="N671">
        <v>0.89997130981489981</v>
      </c>
      <c r="O671">
        <v>0.72162519533385283</v>
      </c>
      <c r="P671">
        <v>0.14316977215602411</v>
      </c>
      <c r="Q671">
        <v>0.49407603856889692</v>
      </c>
      <c r="R671">
        <v>0.41250937682343025</v>
      </c>
      <c r="S671">
        <v>0.5912845976780341</v>
      </c>
      <c r="T671">
        <v>5.2387276998779875E-2</v>
      </c>
      <c r="U671">
        <v>0.19238344330930524</v>
      </c>
    </row>
    <row r="672" spans="1:21" x14ac:dyDescent="0.25">
      <c r="A672">
        <v>670</v>
      </c>
      <c r="B672">
        <v>0.34983380860490065</v>
      </c>
      <c r="C672">
        <v>1.3205212868074856E-2</v>
      </c>
      <c r="D672">
        <v>0.16570456641794706</v>
      </c>
      <c r="E672">
        <v>0.53022180132519114</v>
      </c>
      <c r="F672">
        <v>0.55072845371928492</v>
      </c>
      <c r="G672">
        <v>0.51087497296920126</v>
      </c>
      <c r="H672">
        <v>0.75265647736846764</v>
      </c>
      <c r="I672">
        <v>0.56766085976524772</v>
      </c>
      <c r="J672">
        <v>0.21829860356391206</v>
      </c>
      <c r="K672">
        <v>0.80565880482898677</v>
      </c>
      <c r="L672">
        <v>0.17566234406186698</v>
      </c>
      <c r="M672">
        <v>0.19123109698014895</v>
      </c>
      <c r="N672">
        <v>0.56873074454255668</v>
      </c>
      <c r="O672">
        <v>0.79678457141791181</v>
      </c>
      <c r="P672">
        <v>0.75190923494188078</v>
      </c>
      <c r="Q672">
        <v>0.4401668098938013</v>
      </c>
      <c r="R672">
        <v>0.85264113212791504</v>
      </c>
      <c r="S672">
        <v>0.77859858971079809</v>
      </c>
      <c r="T672">
        <v>0.83599603514715493</v>
      </c>
      <c r="U672">
        <v>0.64440288258808698</v>
      </c>
    </row>
    <row r="673" spans="1:21" x14ac:dyDescent="0.25">
      <c r="A673">
        <v>671</v>
      </c>
      <c r="B673">
        <v>0.61499436562523879</v>
      </c>
      <c r="C673">
        <v>0.32893811423954844</v>
      </c>
      <c r="D673">
        <v>0.15170305199073253</v>
      </c>
      <c r="E673">
        <v>0.58522340203380541</v>
      </c>
      <c r="F673">
        <v>7.8303239023876259E-2</v>
      </c>
      <c r="G673">
        <v>0.61139702995854783</v>
      </c>
      <c r="H673">
        <v>0.62168984859235432</v>
      </c>
      <c r="I673">
        <v>1.0303590181791833E-2</v>
      </c>
      <c r="J673">
        <v>0.73885880611363053</v>
      </c>
      <c r="K673">
        <v>0.95430919421555882</v>
      </c>
      <c r="L673">
        <v>0.53396412976365415</v>
      </c>
      <c r="M673">
        <v>8.9435481295604191E-2</v>
      </c>
      <c r="N673">
        <v>0.45818344674180289</v>
      </c>
      <c r="O673">
        <v>0.6177930728383485</v>
      </c>
      <c r="P673">
        <v>0.23011653435475665</v>
      </c>
      <c r="Q673">
        <v>0.85847013709842646</v>
      </c>
      <c r="R673">
        <v>0.19627787747185588</v>
      </c>
      <c r="S673">
        <v>5.1182207031034821E-2</v>
      </c>
      <c r="T673">
        <v>0.81695357394169843</v>
      </c>
      <c r="U673">
        <v>0.70789924904325496</v>
      </c>
    </row>
    <row r="674" spans="1:21" x14ac:dyDescent="0.25">
      <c r="A674">
        <v>672</v>
      </c>
      <c r="B674">
        <v>0.81785228289512357</v>
      </c>
      <c r="C674">
        <v>0.6570741019364279</v>
      </c>
      <c r="D674">
        <v>0.38143727845005859</v>
      </c>
      <c r="E674">
        <v>0.44235548659114632</v>
      </c>
      <c r="F674">
        <v>0.32634981020480147</v>
      </c>
      <c r="G674">
        <v>0.98634202967242501</v>
      </c>
      <c r="H674">
        <v>0.51384451644675999</v>
      </c>
      <c r="I674">
        <v>0.80731861306152997</v>
      </c>
      <c r="J674">
        <v>0.64834817092953134</v>
      </c>
      <c r="K674">
        <v>0.84202173229924338</v>
      </c>
      <c r="L674">
        <v>2.1389835191458317E-2</v>
      </c>
      <c r="M674">
        <v>0.16320546752927001</v>
      </c>
      <c r="N674">
        <v>0.95964280921034373</v>
      </c>
      <c r="O674">
        <v>0.23886406032997876</v>
      </c>
      <c r="P674">
        <v>0.44532611297067337</v>
      </c>
      <c r="Q674">
        <v>0.14632961488927432</v>
      </c>
      <c r="R674">
        <v>0.88864500636743604</v>
      </c>
      <c r="S674">
        <v>0.22418414524307284</v>
      </c>
      <c r="T674">
        <v>0.28987859561321372</v>
      </c>
      <c r="U674">
        <v>0.56391864172151274</v>
      </c>
    </row>
    <row r="675" spans="1:21" x14ac:dyDescent="0.25">
      <c r="A675">
        <v>673</v>
      </c>
      <c r="B675">
        <v>0.63134201642980692</v>
      </c>
      <c r="C675">
        <v>0.98575358163983884</v>
      </c>
      <c r="D675">
        <v>0.8532930737327602</v>
      </c>
      <c r="E675">
        <v>9.5960669804927123E-2</v>
      </c>
      <c r="F675">
        <v>0.61802720903969988</v>
      </c>
      <c r="G675">
        <v>0.3468699329819267</v>
      </c>
      <c r="H675">
        <v>0.56029851389359386</v>
      </c>
      <c r="I675">
        <v>0.42033183943669972</v>
      </c>
      <c r="J675">
        <v>0.75042894501956781</v>
      </c>
      <c r="K675">
        <v>0.71049212398904471</v>
      </c>
      <c r="L675">
        <v>0.88962714749741179</v>
      </c>
      <c r="M675">
        <v>0.22424484566475655</v>
      </c>
      <c r="N675">
        <v>0.88155511610940884</v>
      </c>
      <c r="O675">
        <v>0.68795458689958711</v>
      </c>
      <c r="P675">
        <v>0.77582152026897289</v>
      </c>
      <c r="Q675">
        <v>0.43088514878201356</v>
      </c>
      <c r="R675">
        <v>0.28202615700654943</v>
      </c>
      <c r="S675">
        <v>0.31544339720864656</v>
      </c>
      <c r="T675">
        <v>0.33781824106434089</v>
      </c>
      <c r="U675">
        <v>0.73522182120609747</v>
      </c>
    </row>
    <row r="676" spans="1:21" x14ac:dyDescent="0.25">
      <c r="A676">
        <v>674</v>
      </c>
      <c r="B676">
        <v>0.11283186367179443</v>
      </c>
      <c r="C676">
        <v>0.17838656509472495</v>
      </c>
      <c r="D676">
        <v>0.32096464804359054</v>
      </c>
      <c r="E676">
        <v>0.14496351238060701</v>
      </c>
      <c r="F676">
        <v>0.17798355733479099</v>
      </c>
      <c r="G676">
        <v>0.41842834956616293</v>
      </c>
      <c r="H676">
        <v>8.7887672826584495E-2</v>
      </c>
      <c r="I676">
        <v>2.2101699535760133E-2</v>
      </c>
      <c r="J676">
        <v>0.61424442526690548</v>
      </c>
      <c r="K676">
        <v>0.11586713862063291</v>
      </c>
      <c r="L676">
        <v>0.97708524471381164</v>
      </c>
      <c r="M676">
        <v>0.50383545899669979</v>
      </c>
      <c r="N676">
        <v>0.42149318472553188</v>
      </c>
      <c r="O676">
        <v>4.6358689148596754E-2</v>
      </c>
      <c r="P676">
        <v>0.46198535058519341</v>
      </c>
      <c r="Q676">
        <v>0.19897369676924548</v>
      </c>
      <c r="R676">
        <v>0.53559780892815723</v>
      </c>
      <c r="S676">
        <v>0.8866140846894881</v>
      </c>
      <c r="T676">
        <v>0.66245063947231175</v>
      </c>
      <c r="U676">
        <v>0.82128793317553783</v>
      </c>
    </row>
    <row r="677" spans="1:21" x14ac:dyDescent="0.25">
      <c r="A677">
        <v>675</v>
      </c>
      <c r="B677">
        <v>0.51267731715419185</v>
      </c>
      <c r="C677">
        <v>0.82680676580392376</v>
      </c>
      <c r="D677">
        <v>4.0558250320774647E-3</v>
      </c>
      <c r="E677">
        <v>0.9706183994888955</v>
      </c>
      <c r="F677">
        <v>0.44334964058094606</v>
      </c>
      <c r="G677">
        <v>0.34502788999795109</v>
      </c>
      <c r="H677">
        <v>0.41335418344212815</v>
      </c>
      <c r="I677">
        <v>0.24233220448598125</v>
      </c>
      <c r="J677">
        <v>0.4847921943301543</v>
      </c>
      <c r="K677">
        <v>0.33709527774009951</v>
      </c>
      <c r="L677">
        <v>0.28057808563841391</v>
      </c>
      <c r="M677">
        <v>0.84619341633724443</v>
      </c>
      <c r="N677">
        <v>0.76230924155641144</v>
      </c>
      <c r="O677">
        <v>0.18709308341512454</v>
      </c>
      <c r="P677">
        <v>0.56123113792245416</v>
      </c>
      <c r="Q677">
        <v>0.92456633555104073</v>
      </c>
      <c r="R677">
        <v>0.96837485558232039</v>
      </c>
      <c r="S677">
        <v>0.85790417652816586</v>
      </c>
      <c r="T677">
        <v>0.25467020469031176</v>
      </c>
      <c r="U677">
        <v>0.99994624019275413</v>
      </c>
    </row>
    <row r="678" spans="1:21" x14ac:dyDescent="0.25">
      <c r="A678">
        <v>676</v>
      </c>
      <c r="B678">
        <v>0.56577986588768625</v>
      </c>
      <c r="C678">
        <v>0.65984062330934945</v>
      </c>
      <c r="D678">
        <v>0.90306267155192921</v>
      </c>
      <c r="E678">
        <v>0.85406674348297495</v>
      </c>
      <c r="F678">
        <v>0.25881365899720921</v>
      </c>
      <c r="G678">
        <v>0.32477128112063181</v>
      </c>
      <c r="H678">
        <v>0.45388922534516674</v>
      </c>
      <c r="I678">
        <v>0.3807732864982194</v>
      </c>
      <c r="J678">
        <v>0.64468907816570953</v>
      </c>
      <c r="K678">
        <v>0.73227892058175414</v>
      </c>
      <c r="L678">
        <v>0.29041404968888895</v>
      </c>
      <c r="M678">
        <v>0.67738989445300746</v>
      </c>
      <c r="N678">
        <v>7.3443341966021647E-2</v>
      </c>
      <c r="O678">
        <v>0.70953537257791099</v>
      </c>
      <c r="P678">
        <v>0.61728095872257205</v>
      </c>
      <c r="Q678">
        <v>6.4292059905393772E-2</v>
      </c>
      <c r="R678">
        <v>0.41809395843805941</v>
      </c>
      <c r="S678">
        <v>0.62028969904731346</v>
      </c>
      <c r="T678">
        <v>0.66559289800759802</v>
      </c>
      <c r="U678">
        <v>0.76572385927055953</v>
      </c>
    </row>
    <row r="679" spans="1:21" x14ac:dyDescent="0.25">
      <c r="A679">
        <v>677</v>
      </c>
      <c r="B679">
        <v>0.6533445337233128</v>
      </c>
      <c r="C679">
        <v>0.11934409851792993</v>
      </c>
      <c r="D679">
        <v>0.32270870180194944</v>
      </c>
      <c r="E679">
        <v>0.47735173804251785</v>
      </c>
      <c r="F679">
        <v>6.8490856778869347E-2</v>
      </c>
      <c r="G679">
        <v>0.98808825622734631</v>
      </c>
      <c r="H679">
        <v>0.69787685845717662</v>
      </c>
      <c r="I679">
        <v>0.93423944768219558</v>
      </c>
      <c r="J679">
        <v>0.80879643491750186</v>
      </c>
      <c r="K679">
        <v>4.4553393396888019E-2</v>
      </c>
      <c r="L679">
        <v>0.10402518623357082</v>
      </c>
      <c r="M679">
        <v>0.96793889264950805</v>
      </c>
      <c r="N679">
        <v>0.78401465222985145</v>
      </c>
      <c r="O679">
        <v>0.763967793693068</v>
      </c>
      <c r="P679">
        <v>0.92004984233689679</v>
      </c>
      <c r="Q679">
        <v>0.60807797895748017</v>
      </c>
      <c r="R679">
        <v>0.55566200445493497</v>
      </c>
      <c r="S679">
        <v>0.42293405282991148</v>
      </c>
      <c r="T679">
        <v>0.84181363967274536</v>
      </c>
      <c r="U679">
        <v>0.18341963577767584</v>
      </c>
    </row>
    <row r="680" spans="1:21" x14ac:dyDescent="0.25">
      <c r="A680">
        <v>678</v>
      </c>
      <c r="B680">
        <v>0.47123585036283266</v>
      </c>
      <c r="C680">
        <v>0.439226075718266</v>
      </c>
      <c r="D680">
        <v>0.89481643395118193</v>
      </c>
      <c r="E680">
        <v>0.15080408562455561</v>
      </c>
      <c r="F680">
        <v>0.91752536360460812</v>
      </c>
      <c r="G680">
        <v>0.74896576520446523</v>
      </c>
      <c r="H680">
        <v>0.11663038198589692</v>
      </c>
      <c r="I680">
        <v>0.37324772616934832</v>
      </c>
      <c r="J680">
        <v>0.83618315166925683</v>
      </c>
      <c r="K680">
        <v>0.45463285158503286</v>
      </c>
      <c r="L680">
        <v>0.8272150339011084</v>
      </c>
      <c r="M680">
        <v>0.63442374752958042</v>
      </c>
      <c r="N680">
        <v>6.7954244298518596E-2</v>
      </c>
      <c r="O680">
        <v>0.74964653521237778</v>
      </c>
      <c r="P680">
        <v>0.12472317795798848</v>
      </c>
      <c r="Q680">
        <v>0.51508439754564073</v>
      </c>
      <c r="R680">
        <v>0.46832392466973793</v>
      </c>
      <c r="S680">
        <v>0.56722833713776599</v>
      </c>
      <c r="T680">
        <v>0.19157595460671661</v>
      </c>
      <c r="U680">
        <v>0.70738242261249806</v>
      </c>
    </row>
    <row r="681" spans="1:21" x14ac:dyDescent="0.25">
      <c r="A681">
        <v>679</v>
      </c>
      <c r="B681">
        <v>0.77349673156840026</v>
      </c>
      <c r="C681">
        <v>0.64236266452033353</v>
      </c>
      <c r="D681">
        <v>0.84308737816838986</v>
      </c>
      <c r="E681">
        <v>0.71601852502437846</v>
      </c>
      <c r="F681">
        <v>0.51823131978968018</v>
      </c>
      <c r="G681">
        <v>0.36590982625328383</v>
      </c>
      <c r="H681">
        <v>0.83854247634294654</v>
      </c>
      <c r="I681">
        <v>0.21847246608864612</v>
      </c>
      <c r="J681">
        <v>0.87411889858406688</v>
      </c>
      <c r="K681">
        <v>0.60549495649665275</v>
      </c>
      <c r="L681">
        <v>0.89248981421969642</v>
      </c>
      <c r="M681">
        <v>0.58751929081826781</v>
      </c>
      <c r="N681">
        <v>0.48212010225657753</v>
      </c>
      <c r="O681">
        <v>0.6603227542198189</v>
      </c>
      <c r="P681">
        <v>8.6740915281511732E-2</v>
      </c>
      <c r="Q681">
        <v>0.76401184203233052</v>
      </c>
      <c r="R681">
        <v>0.97529346145438844</v>
      </c>
      <c r="S681">
        <v>0.73922834718690034</v>
      </c>
      <c r="T681">
        <v>0.64563689158771087</v>
      </c>
      <c r="U681">
        <v>0.91980056218363138</v>
      </c>
    </row>
    <row r="682" spans="1:21" x14ac:dyDescent="0.25">
      <c r="A682">
        <v>680</v>
      </c>
      <c r="B682">
        <v>0.44081218616661033</v>
      </c>
      <c r="C682">
        <v>2.1519529518898572E-2</v>
      </c>
      <c r="D682">
        <v>0.29328672379917631</v>
      </c>
      <c r="E682">
        <v>0.55328939714707559</v>
      </c>
      <c r="F682">
        <v>0.17666725443712306</v>
      </c>
      <c r="G682">
        <v>0.94661334143149478</v>
      </c>
      <c r="H682">
        <v>9.8577817199027251E-2</v>
      </c>
      <c r="I682">
        <v>0.38489831414573938</v>
      </c>
      <c r="J682">
        <v>0.26584102462908366</v>
      </c>
      <c r="K682">
        <v>6.922149185256643E-2</v>
      </c>
      <c r="L682">
        <v>0.2325404507728388</v>
      </c>
      <c r="M682">
        <v>0.76176021497084268</v>
      </c>
      <c r="N682">
        <v>6.1798967155411333E-2</v>
      </c>
      <c r="O682">
        <v>0.5971557471908211</v>
      </c>
      <c r="P682">
        <v>0.99608601845896683</v>
      </c>
      <c r="Q682">
        <v>0.52885807132779683</v>
      </c>
      <c r="R682">
        <v>7.0158267320724166E-2</v>
      </c>
      <c r="S682">
        <v>0.61492369608625297</v>
      </c>
      <c r="T682">
        <v>0.13054249553326791</v>
      </c>
      <c r="U682">
        <v>0.72455713977875469</v>
      </c>
    </row>
    <row r="683" spans="1:21" x14ac:dyDescent="0.25">
      <c r="A683">
        <v>681</v>
      </c>
      <c r="B683">
        <v>3.3942906902715286E-2</v>
      </c>
      <c r="C683">
        <v>7.5026694112497516E-2</v>
      </c>
      <c r="D683">
        <v>0.72385825744083498</v>
      </c>
      <c r="E683">
        <v>0.87131939192499797</v>
      </c>
      <c r="F683">
        <v>0.83662825312650391</v>
      </c>
      <c r="G683">
        <v>0.89206520742659201</v>
      </c>
      <c r="H683">
        <v>0.4689404263930812</v>
      </c>
      <c r="I683">
        <v>0.6779900619877286</v>
      </c>
      <c r="J683">
        <v>0.81811491317584117</v>
      </c>
      <c r="K683">
        <v>0.66493582186477784</v>
      </c>
      <c r="L683">
        <v>0.42534377499850429</v>
      </c>
      <c r="M683">
        <v>0.61819945625673411</v>
      </c>
      <c r="N683">
        <v>0.12052186568597989</v>
      </c>
      <c r="O683">
        <v>2.3413601093256631E-2</v>
      </c>
      <c r="P683">
        <v>0.39510628182440555</v>
      </c>
      <c r="Q683">
        <v>0.84437000666918571</v>
      </c>
      <c r="R683">
        <v>0.92326660567531871</v>
      </c>
      <c r="S683">
        <v>0.73251148129971622</v>
      </c>
      <c r="T683">
        <v>0.64192488464889941</v>
      </c>
      <c r="U683">
        <v>0.72474177892615987</v>
      </c>
    </row>
    <row r="684" spans="1:21" x14ac:dyDescent="0.25">
      <c r="A684">
        <v>682</v>
      </c>
      <c r="B684">
        <v>9.2153425091461294E-2</v>
      </c>
      <c r="C684">
        <v>0.75110330151515781</v>
      </c>
      <c r="D684">
        <v>0.42299867449316086</v>
      </c>
      <c r="E684">
        <v>0.41182316237486494</v>
      </c>
      <c r="F684">
        <v>0.90736484016908747</v>
      </c>
      <c r="G684">
        <v>0.89040384428712538</v>
      </c>
      <c r="H684">
        <v>0.6287692912874272</v>
      </c>
      <c r="I684">
        <v>0.74817277327213594</v>
      </c>
      <c r="J684">
        <v>0.15175759625544605</v>
      </c>
      <c r="K684">
        <v>0.91989343421269343</v>
      </c>
      <c r="L684">
        <v>0.58712356886790951</v>
      </c>
      <c r="M684">
        <v>0.216814545013579</v>
      </c>
      <c r="N684">
        <v>0.66256976013969737</v>
      </c>
      <c r="O684">
        <v>0.8694865585332785</v>
      </c>
      <c r="P684">
        <v>0.93797516794537694</v>
      </c>
      <c r="Q684">
        <v>0.81720068278475422</v>
      </c>
      <c r="R684">
        <v>0.8981344674678482</v>
      </c>
      <c r="S684">
        <v>0.72097477806238364</v>
      </c>
      <c r="T684">
        <v>0.23319193468704524</v>
      </c>
      <c r="U684">
        <v>0.31148244095891253</v>
      </c>
    </row>
    <row r="685" spans="1:21" x14ac:dyDescent="0.25">
      <c r="A685">
        <v>683</v>
      </c>
      <c r="B685">
        <v>0.24034048517205875</v>
      </c>
      <c r="C685">
        <v>0.16616062393146924</v>
      </c>
      <c r="D685">
        <v>0.10402837924378749</v>
      </c>
      <c r="E685">
        <v>0.39185025753944958</v>
      </c>
      <c r="F685">
        <v>5.8445869888038793E-2</v>
      </c>
      <c r="G685">
        <v>0.257511739207678</v>
      </c>
      <c r="H685">
        <v>0.95039551718237059</v>
      </c>
      <c r="I685">
        <v>0.96443873433304872</v>
      </c>
      <c r="J685">
        <v>0.23883599869989625</v>
      </c>
      <c r="K685">
        <v>0.67744098757956461</v>
      </c>
      <c r="L685">
        <v>0.60317326844917551</v>
      </c>
      <c r="M685">
        <v>0.4292728615436463</v>
      </c>
      <c r="N685">
        <v>0.49918852899567456</v>
      </c>
      <c r="O685">
        <v>0.6846758187182882</v>
      </c>
      <c r="P685">
        <v>5.9241578921774618E-2</v>
      </c>
      <c r="Q685">
        <v>0.87536244184430689</v>
      </c>
      <c r="R685">
        <v>0.18061488600859965</v>
      </c>
      <c r="S685">
        <v>0.96556582161465454</v>
      </c>
      <c r="T685">
        <v>0.66922457427880655</v>
      </c>
      <c r="U685">
        <v>0.54220883860022107</v>
      </c>
    </row>
    <row r="686" spans="1:21" x14ac:dyDescent="0.25">
      <c r="A686">
        <v>684</v>
      </c>
      <c r="B686">
        <v>0.40196609999042288</v>
      </c>
      <c r="C686">
        <v>0.82467219967131999</v>
      </c>
      <c r="D686">
        <v>0.54766686187506597</v>
      </c>
      <c r="E686">
        <v>0.90134806759073727</v>
      </c>
      <c r="F686">
        <v>5.475659604927019E-3</v>
      </c>
      <c r="G686">
        <v>0.27224823849217472</v>
      </c>
      <c r="H686">
        <v>0.6397743302047092</v>
      </c>
      <c r="I686">
        <v>0.53491286416888117</v>
      </c>
      <c r="J686">
        <v>0.81386962176605149</v>
      </c>
      <c r="K686">
        <v>0.14816309519049309</v>
      </c>
      <c r="L686">
        <v>0.42792571899610943</v>
      </c>
      <c r="M686">
        <v>0.50150587484687881</v>
      </c>
      <c r="N686">
        <v>0.62821911473510128</v>
      </c>
      <c r="O686">
        <v>0.72874836018114508</v>
      </c>
      <c r="P686">
        <v>0.99130971467195206</v>
      </c>
      <c r="Q686">
        <v>0.46554494501497512</v>
      </c>
      <c r="R686">
        <v>0.61794688829883215</v>
      </c>
      <c r="S686">
        <v>0.56422533996512314</v>
      </c>
      <c r="T686">
        <v>0.23688710401228441</v>
      </c>
      <c r="U686">
        <v>0.81502855020677423</v>
      </c>
    </row>
    <row r="687" spans="1:21" x14ac:dyDescent="0.25">
      <c r="A687">
        <v>685</v>
      </c>
      <c r="B687">
        <v>0.16488042314855966</v>
      </c>
      <c r="C687">
        <v>0.7970715835875346</v>
      </c>
      <c r="D687">
        <v>0.91458065492792429</v>
      </c>
      <c r="E687">
        <v>0.78649700519275179</v>
      </c>
      <c r="F687">
        <v>0.77456082979207608</v>
      </c>
      <c r="G687">
        <v>0.71305378653703055</v>
      </c>
      <c r="H687">
        <v>0.55169826202249372</v>
      </c>
      <c r="I687">
        <v>0.99217170353782547</v>
      </c>
      <c r="J687">
        <v>6.0598391305574317E-2</v>
      </c>
      <c r="K687">
        <v>0.20354427549719922</v>
      </c>
      <c r="L687">
        <v>0.41763174918134771</v>
      </c>
      <c r="M687">
        <v>0.35817774200577457</v>
      </c>
      <c r="N687">
        <v>0.70224957786415665</v>
      </c>
      <c r="O687">
        <v>0.31812746506906908</v>
      </c>
      <c r="P687">
        <v>0.90799362654087767</v>
      </c>
      <c r="Q687">
        <v>0.77317970258113378</v>
      </c>
      <c r="R687">
        <v>0.49091674474929992</v>
      </c>
      <c r="S687">
        <v>0.94567301426011507</v>
      </c>
      <c r="T687">
        <v>0.82871950168445974</v>
      </c>
      <c r="U687">
        <v>0.52320554456361279</v>
      </c>
    </row>
    <row r="688" spans="1:21" x14ac:dyDescent="0.25">
      <c r="A688">
        <v>686</v>
      </c>
      <c r="B688">
        <v>0.68296960911310167</v>
      </c>
      <c r="C688">
        <v>0.2925136603238272</v>
      </c>
      <c r="D688">
        <v>0.56224500822780943</v>
      </c>
      <c r="E688">
        <v>0.32873694395418784</v>
      </c>
      <c r="F688">
        <v>0.42874449522592917</v>
      </c>
      <c r="G688">
        <v>0.81901970064624674</v>
      </c>
      <c r="H688">
        <v>0.61889738668198291</v>
      </c>
      <c r="I688">
        <v>0.82351777390791292</v>
      </c>
      <c r="J688">
        <v>0.80958288667382172</v>
      </c>
      <c r="K688">
        <v>0.60598995961577118</v>
      </c>
      <c r="L688">
        <v>0.65275838848886902</v>
      </c>
      <c r="M688">
        <v>0.93494416116611356</v>
      </c>
      <c r="N688">
        <v>0.44535500278029594</v>
      </c>
      <c r="O688">
        <v>0.50687640259453204</v>
      </c>
      <c r="P688">
        <v>0.39353712163408083</v>
      </c>
      <c r="Q688">
        <v>0.45348477541380516</v>
      </c>
      <c r="R688">
        <v>0.80836340556145458</v>
      </c>
      <c r="S688">
        <v>0.96643103870794467</v>
      </c>
      <c r="T688">
        <v>0.70643999520491096</v>
      </c>
      <c r="U688">
        <v>0.49146161527903298</v>
      </c>
    </row>
    <row r="689" spans="1:21" x14ac:dyDescent="0.25">
      <c r="A689">
        <v>687</v>
      </c>
      <c r="B689">
        <v>0.9843837793166752</v>
      </c>
      <c r="C689">
        <v>0.61151600921909743</v>
      </c>
      <c r="D689">
        <v>0.74220642804386117</v>
      </c>
      <c r="E689">
        <v>0.42484833094941865</v>
      </c>
      <c r="F689">
        <v>0.24008853980558076</v>
      </c>
      <c r="G689">
        <v>0.39658906011739425</v>
      </c>
      <c r="H689">
        <v>0.31422789753782521</v>
      </c>
      <c r="I689">
        <v>0.47366961336189473</v>
      </c>
      <c r="J689">
        <v>0.60740762886729982</v>
      </c>
      <c r="K689">
        <v>0.6372786967023929</v>
      </c>
      <c r="L689">
        <v>0.87340673066577623</v>
      </c>
      <c r="M689">
        <v>8.5430911181086699E-2</v>
      </c>
      <c r="N689">
        <v>0.98517745663360334</v>
      </c>
      <c r="O689">
        <v>0.35997211327102385</v>
      </c>
      <c r="P689">
        <v>0.81027136536495448</v>
      </c>
      <c r="Q689">
        <v>0.30224871346458304</v>
      </c>
      <c r="R689">
        <v>0.3800599647230678</v>
      </c>
      <c r="S689">
        <v>0.99773023545119166</v>
      </c>
      <c r="T689">
        <v>0.94084048908226525</v>
      </c>
      <c r="U689">
        <v>0.3760167853948142</v>
      </c>
    </row>
    <row r="690" spans="1:21" x14ac:dyDescent="0.25">
      <c r="A690">
        <v>688</v>
      </c>
      <c r="B690">
        <v>0.55784674786656319</v>
      </c>
      <c r="C690">
        <v>0.76852489272796731</v>
      </c>
      <c r="D690">
        <v>0.44959478102593065</v>
      </c>
      <c r="E690">
        <v>0.3944549448450454</v>
      </c>
      <c r="F690">
        <v>0.1480252185051345</v>
      </c>
      <c r="G690">
        <v>0.60725270452295188</v>
      </c>
      <c r="H690">
        <v>0.63057907361009269</v>
      </c>
      <c r="I690">
        <v>0.21589632175460616</v>
      </c>
      <c r="J690">
        <v>0.586935686642865</v>
      </c>
      <c r="K690">
        <v>0.75920807764357279</v>
      </c>
      <c r="L690">
        <v>0.7130426923251223</v>
      </c>
      <c r="M690">
        <v>0.52726543019561456</v>
      </c>
      <c r="N690">
        <v>4.5717027803515276E-2</v>
      </c>
      <c r="O690">
        <v>0.38077729823184003</v>
      </c>
      <c r="P690">
        <v>0.57400737097028198</v>
      </c>
      <c r="Q690">
        <v>1.5868268870074864E-2</v>
      </c>
      <c r="R690">
        <v>0.89417469447960274</v>
      </c>
      <c r="S690">
        <v>0.69655082024261272</v>
      </c>
      <c r="T690">
        <v>0.92983825651392404</v>
      </c>
      <c r="U690">
        <v>0.65318436950163239</v>
      </c>
    </row>
    <row r="691" spans="1:21" x14ac:dyDescent="0.25">
      <c r="A691">
        <v>689</v>
      </c>
      <c r="B691">
        <v>0.48905866002430631</v>
      </c>
      <c r="C691">
        <v>0.35691526636902271</v>
      </c>
      <c r="D691">
        <v>0.81127608294931641</v>
      </c>
      <c r="E691">
        <v>0.48106193313366052</v>
      </c>
      <c r="F691">
        <v>0.29011105438388451</v>
      </c>
      <c r="G691">
        <v>0.84283416192450766</v>
      </c>
      <c r="H691">
        <v>0.54562454113149395</v>
      </c>
      <c r="I691">
        <v>0.67098139023849512</v>
      </c>
      <c r="J691">
        <v>0.32281155593874722</v>
      </c>
      <c r="K691">
        <v>0.78235153908568345</v>
      </c>
      <c r="L691">
        <v>0.33077889580528064</v>
      </c>
      <c r="M691">
        <v>0.44129360764093217</v>
      </c>
      <c r="N691">
        <v>0.18146261578088829</v>
      </c>
      <c r="O691">
        <v>0.5034638296770273</v>
      </c>
      <c r="P691">
        <v>0.9028925839464006</v>
      </c>
      <c r="Q691">
        <v>0.12311172760294142</v>
      </c>
      <c r="R691">
        <v>0.39020859466136582</v>
      </c>
      <c r="S691">
        <v>0.73257314080698421</v>
      </c>
      <c r="T691">
        <v>0.98590491915441247</v>
      </c>
      <c r="U691">
        <v>0.73555208717987486</v>
      </c>
    </row>
    <row r="692" spans="1:21" x14ac:dyDescent="0.25">
      <c r="A692">
        <v>690</v>
      </c>
      <c r="B692">
        <v>5.1301536456522356E-2</v>
      </c>
      <c r="C692">
        <v>0.20963255826874172</v>
      </c>
      <c r="D692">
        <v>0.73283685201972837</v>
      </c>
      <c r="E692">
        <v>0.92245325390853594</v>
      </c>
      <c r="F692">
        <v>0.15966134226713979</v>
      </c>
      <c r="G692">
        <v>0.39036757240833309</v>
      </c>
      <c r="H692">
        <v>0.54308229373780503</v>
      </c>
      <c r="I692">
        <v>3.1245359959522823E-2</v>
      </c>
      <c r="J692">
        <v>0.90472713215386258</v>
      </c>
      <c r="K692">
        <v>0.27882930669319772</v>
      </c>
      <c r="L692">
        <v>0.44806137459529749</v>
      </c>
      <c r="M692">
        <v>0.47888723455882776</v>
      </c>
      <c r="N692">
        <v>0.52838130025586416</v>
      </c>
      <c r="O692">
        <v>0.9272458527939671</v>
      </c>
      <c r="P692">
        <v>0.15906565183762655</v>
      </c>
      <c r="Q692">
        <v>0.53672901698331277</v>
      </c>
      <c r="R692">
        <v>0.74889705238584381</v>
      </c>
      <c r="S692">
        <v>0.89978618215376827</v>
      </c>
      <c r="T692">
        <v>0.88849209549131913</v>
      </c>
      <c r="U692">
        <v>0.58659697131446031</v>
      </c>
    </row>
    <row r="693" spans="1:21" x14ac:dyDescent="0.25">
      <c r="A693">
        <v>691</v>
      </c>
      <c r="B693">
        <v>0.73226591117138362</v>
      </c>
      <c r="C693">
        <v>0.3667298058510986</v>
      </c>
      <c r="D693">
        <v>0.58386883759327302</v>
      </c>
      <c r="E693">
        <v>0.67752933594503517</v>
      </c>
      <c r="F693">
        <v>0.53357429321689054</v>
      </c>
      <c r="G693">
        <v>0.68048283237461038</v>
      </c>
      <c r="H693">
        <v>0.23009576364704953</v>
      </c>
      <c r="I693">
        <v>0.71203726933926159</v>
      </c>
      <c r="J693">
        <v>8.1553780286319544E-2</v>
      </c>
      <c r="K693">
        <v>0.84565219897868626</v>
      </c>
      <c r="L693">
        <v>0.90532636889446128</v>
      </c>
      <c r="M693">
        <v>0.86291189996496187</v>
      </c>
      <c r="N693">
        <v>0.98305711289684283</v>
      </c>
      <c r="O693">
        <v>0.63340728983218675</v>
      </c>
      <c r="P693">
        <v>0.18910035754850818</v>
      </c>
      <c r="Q693">
        <v>0.24095200505481529</v>
      </c>
      <c r="R693">
        <v>8.5325589955374426E-2</v>
      </c>
      <c r="S693">
        <v>0.99784720761021117</v>
      </c>
      <c r="T693">
        <v>0.83969534856577477</v>
      </c>
      <c r="U693">
        <v>0.2662221901283699</v>
      </c>
    </row>
    <row r="694" spans="1:21" x14ac:dyDescent="0.25">
      <c r="A694">
        <v>692</v>
      </c>
      <c r="B694">
        <v>0.32038090669179731</v>
      </c>
      <c r="C694">
        <v>0.15477044596173495</v>
      </c>
      <c r="D694">
        <v>0.31261624848297509</v>
      </c>
      <c r="E694">
        <v>0.34080022859060954</v>
      </c>
      <c r="F694">
        <v>0.38349248759874133</v>
      </c>
      <c r="G694">
        <v>0.25650876310789972</v>
      </c>
      <c r="H694">
        <v>0.6761063917551291</v>
      </c>
      <c r="I694">
        <v>0.74910831685896007</v>
      </c>
      <c r="J694">
        <v>0.47700316909827833</v>
      </c>
      <c r="K694">
        <v>0.66926872856039332</v>
      </c>
      <c r="L694">
        <v>0.94773367292480848</v>
      </c>
      <c r="M694">
        <v>0.13079809105743312</v>
      </c>
      <c r="N694">
        <v>0.22932398458394143</v>
      </c>
      <c r="O694">
        <v>0.89779086472436198</v>
      </c>
      <c r="P694">
        <v>0.47388128587517286</v>
      </c>
      <c r="Q694">
        <v>0.77750636300136855</v>
      </c>
      <c r="R694">
        <v>1.7506346187039057E-2</v>
      </c>
      <c r="S694">
        <v>0.64536912468798935</v>
      </c>
      <c r="T694">
        <v>0.7455977979281514</v>
      </c>
      <c r="U694">
        <v>0.20591977727762689</v>
      </c>
    </row>
    <row r="695" spans="1:21" x14ac:dyDescent="0.25">
      <c r="A695">
        <v>693</v>
      </c>
      <c r="B695">
        <v>0.24980432145662501</v>
      </c>
      <c r="C695">
        <v>0.76962213924358758</v>
      </c>
      <c r="D695">
        <v>0.61362618544892111</v>
      </c>
      <c r="E695">
        <v>0.44408586684742568</v>
      </c>
      <c r="F695">
        <v>0.20687278000426979</v>
      </c>
      <c r="G695">
        <v>0.31560370246431724</v>
      </c>
      <c r="H695">
        <v>0.25687168321670661</v>
      </c>
      <c r="I695">
        <v>0.39518137484225591</v>
      </c>
      <c r="J695">
        <v>0.96162782599170282</v>
      </c>
      <c r="K695">
        <v>0.97251031114199993</v>
      </c>
      <c r="L695">
        <v>7.1222579003092257E-2</v>
      </c>
      <c r="M695">
        <v>0.35230894580153915</v>
      </c>
      <c r="N695">
        <v>0.5995555530102008</v>
      </c>
      <c r="O695">
        <v>6.0089703625802571E-2</v>
      </c>
      <c r="P695">
        <v>0.89379265158943633</v>
      </c>
      <c r="Q695">
        <v>0.44227129907506257</v>
      </c>
      <c r="R695">
        <v>0.94748149663736747</v>
      </c>
      <c r="S695">
        <v>0.56917992498937586</v>
      </c>
      <c r="T695">
        <v>0.4050172808446697</v>
      </c>
      <c r="U695">
        <v>0.45228346807590558</v>
      </c>
    </row>
    <row r="696" spans="1:21" x14ac:dyDescent="0.25">
      <c r="A696">
        <v>694</v>
      </c>
      <c r="B696">
        <v>4.1874973723752262E-2</v>
      </c>
      <c r="C696">
        <v>0.77599799794273316</v>
      </c>
      <c r="D696">
        <v>0.20423583144156798</v>
      </c>
      <c r="E696">
        <v>0.40626256268450245</v>
      </c>
      <c r="F696">
        <v>0.62487298450020567</v>
      </c>
      <c r="G696">
        <v>0.81453066534291896</v>
      </c>
      <c r="H696">
        <v>0.78432986796423299</v>
      </c>
      <c r="I696">
        <v>0.1070075434479465</v>
      </c>
      <c r="J696">
        <v>0.39593270246712198</v>
      </c>
      <c r="K696">
        <v>0.38402777675583266</v>
      </c>
      <c r="L696">
        <v>0.76802186665676553</v>
      </c>
      <c r="M696">
        <v>0.51089726933919266</v>
      </c>
      <c r="N696">
        <v>0.62951156538336761</v>
      </c>
      <c r="O696">
        <v>0.29717621781072201</v>
      </c>
      <c r="P696">
        <v>0.74613890233704416</v>
      </c>
      <c r="Q696">
        <v>0.3549545846397415</v>
      </c>
      <c r="R696">
        <v>0.35259216029050133</v>
      </c>
      <c r="S696">
        <v>8.5153712509443036E-2</v>
      </c>
      <c r="T696">
        <v>0.80291519338021899</v>
      </c>
      <c r="U696">
        <v>0.64302254471925613</v>
      </c>
    </row>
    <row r="697" spans="1:21" x14ac:dyDescent="0.25">
      <c r="A697">
        <v>695</v>
      </c>
      <c r="B697">
        <v>0.65151850559449809</v>
      </c>
      <c r="C697">
        <v>0.46840215202072777</v>
      </c>
      <c r="D697">
        <v>6.8934157913157712E-2</v>
      </c>
      <c r="E697">
        <v>0.55679127525167882</v>
      </c>
      <c r="F697">
        <v>0.20770836704479656</v>
      </c>
      <c r="G697">
        <v>0.67624239288721189</v>
      </c>
      <c r="H697">
        <v>0.69720066062169139</v>
      </c>
      <c r="I697">
        <v>0.52542610882683682</v>
      </c>
      <c r="J697">
        <v>0.78591200933906169</v>
      </c>
      <c r="K697">
        <v>0.44544647854690589</v>
      </c>
      <c r="L697">
        <v>0.7714682868496574</v>
      </c>
      <c r="M697">
        <v>0.48442813381651928</v>
      </c>
      <c r="N697">
        <v>0.95586113549933693</v>
      </c>
      <c r="O697">
        <v>0.95098817688047399</v>
      </c>
      <c r="P697">
        <v>3.5369585095856415E-2</v>
      </c>
      <c r="Q697">
        <v>7.3550679632137683E-2</v>
      </c>
      <c r="R697">
        <v>0.10183597853003201</v>
      </c>
      <c r="S697">
        <v>0.4541825936555699</v>
      </c>
      <c r="T697">
        <v>0.1844892881791127</v>
      </c>
      <c r="U697">
        <v>0.27094764543654359</v>
      </c>
    </row>
    <row r="698" spans="1:21" x14ac:dyDescent="0.25">
      <c r="A698">
        <v>696</v>
      </c>
      <c r="B698">
        <v>0.26635412245525614</v>
      </c>
      <c r="C698">
        <v>0.55511830080276692</v>
      </c>
      <c r="D698">
        <v>0.97557390375531838</v>
      </c>
      <c r="E698">
        <v>0.24201364518204027</v>
      </c>
      <c r="F698">
        <v>0.33799503787570551</v>
      </c>
      <c r="G698">
        <v>1.3235784717675614E-3</v>
      </c>
      <c r="H698">
        <v>0.87642345946199196</v>
      </c>
      <c r="I698">
        <v>0.96242630864580825</v>
      </c>
      <c r="J698">
        <v>0.90319324109104659</v>
      </c>
      <c r="K698">
        <v>0.83117439931882586</v>
      </c>
      <c r="L698">
        <v>0.67596023609204736</v>
      </c>
      <c r="M698">
        <v>0.75610744459916734</v>
      </c>
      <c r="N698">
        <v>0.29623676262073673</v>
      </c>
      <c r="O698">
        <v>0.61693513339894235</v>
      </c>
      <c r="P698">
        <v>0.29471824617949594</v>
      </c>
      <c r="Q698">
        <v>0.36142681663228893</v>
      </c>
      <c r="R698">
        <v>0.85469910587868303</v>
      </c>
      <c r="S698">
        <v>6.5004024579389252E-2</v>
      </c>
      <c r="T698">
        <v>0.1961888585199878</v>
      </c>
      <c r="U698">
        <v>0.88964856272570536</v>
      </c>
    </row>
    <row r="699" spans="1:21" x14ac:dyDescent="0.25">
      <c r="A699">
        <v>697</v>
      </c>
      <c r="B699">
        <v>0.99744852489908387</v>
      </c>
      <c r="C699">
        <v>0.65352014048517137</v>
      </c>
      <c r="D699">
        <v>0.11758478107921189</v>
      </c>
      <c r="E699">
        <v>0.75408831948896005</v>
      </c>
      <c r="F699">
        <v>0.55510997828436137</v>
      </c>
      <c r="G699">
        <v>0.20775045007108894</v>
      </c>
      <c r="H699">
        <v>0.12081412055866481</v>
      </c>
      <c r="I699">
        <v>0.56814517568980172</v>
      </c>
      <c r="J699">
        <v>0.2321395491181828</v>
      </c>
      <c r="K699">
        <v>7.685907566823369E-2</v>
      </c>
      <c r="L699">
        <v>0.32085079492958712</v>
      </c>
      <c r="M699">
        <v>0.38577582669416199</v>
      </c>
      <c r="N699">
        <v>0.42202858217050743</v>
      </c>
      <c r="O699">
        <v>0.19188447772397743</v>
      </c>
      <c r="P699">
        <v>0.2664964758793138</v>
      </c>
      <c r="Q699">
        <v>0.7599907158673842</v>
      </c>
      <c r="R699">
        <v>0.91643186007120114</v>
      </c>
      <c r="S699">
        <v>0.10931716328903462</v>
      </c>
      <c r="T699">
        <v>0.78388966877380817</v>
      </c>
      <c r="U699">
        <v>0.1026272465433653</v>
      </c>
    </row>
    <row r="700" spans="1:21" x14ac:dyDescent="0.25">
      <c r="A700">
        <v>698</v>
      </c>
      <c r="B700">
        <v>0.69209495647253139</v>
      </c>
      <c r="C700">
        <v>0.65161111807017802</v>
      </c>
      <c r="D700">
        <v>0.74678053916628717</v>
      </c>
      <c r="E700">
        <v>0.935481812932351</v>
      </c>
      <c r="F700">
        <v>0.9999943018202373</v>
      </c>
      <c r="G700">
        <v>0.82440597978928021</v>
      </c>
      <c r="H700">
        <v>0.36806572642043056</v>
      </c>
      <c r="I700">
        <v>0.16987791102851291</v>
      </c>
      <c r="J700">
        <v>0.775183536163911</v>
      </c>
      <c r="K700">
        <v>0.89463830311201509</v>
      </c>
      <c r="L700">
        <v>0.79472902186174355</v>
      </c>
      <c r="M700">
        <v>0.55611559285356593</v>
      </c>
      <c r="N700">
        <v>0.5830355348060825</v>
      </c>
      <c r="O700">
        <v>0.94279188175404394</v>
      </c>
      <c r="P700">
        <v>0.16025898426987606</v>
      </c>
      <c r="Q700">
        <v>0.7672234095457009</v>
      </c>
      <c r="R700">
        <v>0.86722324426781228</v>
      </c>
      <c r="S700">
        <v>0.27800955338932987</v>
      </c>
      <c r="T700">
        <v>0.70047167404063693</v>
      </c>
      <c r="U700">
        <v>0.64502766357966124</v>
      </c>
    </row>
    <row r="701" spans="1:21" x14ac:dyDescent="0.25">
      <c r="A701">
        <v>699</v>
      </c>
      <c r="B701">
        <v>0.49405027160782478</v>
      </c>
      <c r="C701">
        <v>0.21722950787463802</v>
      </c>
      <c r="D701">
        <v>0.52559629939965391</v>
      </c>
      <c r="E701">
        <v>0.7391395339960134</v>
      </c>
      <c r="F701">
        <v>0.60869873681812536</v>
      </c>
      <c r="G701">
        <v>0.87071737243397873</v>
      </c>
      <c r="H701">
        <v>4.6343959713557314E-2</v>
      </c>
      <c r="I701">
        <v>0.50592320370309718</v>
      </c>
      <c r="J701">
        <v>0.81620416558412545</v>
      </c>
      <c r="K701">
        <v>0.8834992721658621</v>
      </c>
      <c r="L701">
        <v>0.10391263132075768</v>
      </c>
      <c r="M701">
        <v>0.86495889742304954</v>
      </c>
      <c r="N701">
        <v>0.53529267664494373</v>
      </c>
      <c r="O701">
        <v>0.67587297595331108</v>
      </c>
      <c r="P701">
        <v>0.23600391508268004</v>
      </c>
      <c r="Q701">
        <v>5.9922146103668528E-2</v>
      </c>
      <c r="R701">
        <v>0.8972627411137637</v>
      </c>
      <c r="S701">
        <v>0.67888582308006828</v>
      </c>
      <c r="T701">
        <v>0.43720362848725181</v>
      </c>
      <c r="U701">
        <v>0.35032427348999207</v>
      </c>
    </row>
    <row r="702" spans="1:21" x14ac:dyDescent="0.25">
      <c r="A702">
        <v>700</v>
      </c>
      <c r="B702">
        <v>0.49423352510738638</v>
      </c>
      <c r="C702">
        <v>0.27726716892183756</v>
      </c>
      <c r="D702">
        <v>0.21528476903710025</v>
      </c>
      <c r="E702">
        <v>0.10204896684257392</v>
      </c>
      <c r="F702">
        <v>0.98905319458232466</v>
      </c>
      <c r="G702">
        <v>0.2034508658690779</v>
      </c>
      <c r="H702">
        <v>0.5973168525999546</v>
      </c>
      <c r="I702">
        <v>0.5633745526603946</v>
      </c>
      <c r="J702">
        <v>0.61822344111545213</v>
      </c>
      <c r="K702">
        <v>0.41090068817870051</v>
      </c>
      <c r="L702">
        <v>8.3234310532329658E-2</v>
      </c>
      <c r="M702">
        <v>0.11842540222594855</v>
      </c>
      <c r="N702">
        <v>0.3618908474219904</v>
      </c>
      <c r="O702">
        <v>0.31810262982361359</v>
      </c>
      <c r="P702">
        <v>0.453829836701515</v>
      </c>
      <c r="Q702">
        <v>0.64142781789114878</v>
      </c>
      <c r="R702">
        <v>0.83898929042192716</v>
      </c>
      <c r="S702">
        <v>0.4516409584901826</v>
      </c>
      <c r="T702">
        <v>0.37550936449627237</v>
      </c>
      <c r="U702">
        <v>0.8879588609428124</v>
      </c>
    </row>
    <row r="703" spans="1:21" x14ac:dyDescent="0.25">
      <c r="A703">
        <v>701</v>
      </c>
      <c r="B703">
        <v>0.45541947667088678</v>
      </c>
      <c r="C703">
        <v>0.21208685454086318</v>
      </c>
      <c r="D703">
        <v>0.4987396146340366</v>
      </c>
      <c r="E703">
        <v>0.28838023883049146</v>
      </c>
      <c r="F703">
        <v>0.6429885527213548</v>
      </c>
      <c r="G703">
        <v>6.3810147689151719E-2</v>
      </c>
      <c r="H703">
        <v>0.31860441226213876</v>
      </c>
      <c r="I703">
        <v>7.3754038316958592E-2</v>
      </c>
      <c r="J703">
        <v>0.58723698137391822</v>
      </c>
      <c r="K703">
        <v>0.32813495690820904</v>
      </c>
      <c r="L703">
        <v>0.80882285623083128</v>
      </c>
      <c r="M703">
        <v>0.45880574628086124</v>
      </c>
      <c r="N703">
        <v>0.13042742262371121</v>
      </c>
      <c r="O703">
        <v>0.36947037407999428</v>
      </c>
      <c r="P703">
        <v>0.37692612746281728</v>
      </c>
      <c r="Q703">
        <v>0.95870256149450883</v>
      </c>
      <c r="R703">
        <v>0.2719986484991237</v>
      </c>
      <c r="S703">
        <v>3.3508079193614648E-2</v>
      </c>
      <c r="T703">
        <v>0.16831371108266802</v>
      </c>
      <c r="U703">
        <v>0.54359560821980812</v>
      </c>
    </row>
    <row r="704" spans="1:21" x14ac:dyDescent="0.25">
      <c r="A704">
        <v>702</v>
      </c>
      <c r="B704">
        <v>0.79029000351259526</v>
      </c>
      <c r="C704">
        <v>0.818085714358598</v>
      </c>
      <c r="D704">
        <v>0.44721603864942572</v>
      </c>
      <c r="E704">
        <v>0.71476834697190439</v>
      </c>
      <c r="F704">
        <v>0.83688614070507872</v>
      </c>
      <c r="G704">
        <v>0.20744592019392116</v>
      </c>
      <c r="H704">
        <v>5.3382645661578465E-2</v>
      </c>
      <c r="I704">
        <v>0.86927083052371845</v>
      </c>
      <c r="J704">
        <v>0.83026581572517122</v>
      </c>
      <c r="K704">
        <v>8.5210490735224909E-2</v>
      </c>
      <c r="L704">
        <v>0.57433149012077966</v>
      </c>
      <c r="M704">
        <v>0.10793466670850194</v>
      </c>
      <c r="N704">
        <v>0.13630047539950763</v>
      </c>
      <c r="O704">
        <v>0.12348104446733199</v>
      </c>
      <c r="P704">
        <v>0.14838656856346111</v>
      </c>
      <c r="Q704">
        <v>0.49961336864056971</v>
      </c>
      <c r="R704">
        <v>0.46889260662370269</v>
      </c>
      <c r="S704">
        <v>0.25153672117531123</v>
      </c>
      <c r="T704">
        <v>6.7739621491219371E-2</v>
      </c>
      <c r="U704">
        <v>0.39635243664758413</v>
      </c>
    </row>
    <row r="705" spans="1:21" x14ac:dyDescent="0.25">
      <c r="A705">
        <v>703</v>
      </c>
      <c r="B705">
        <v>0.4843283298246277</v>
      </c>
      <c r="C705">
        <v>4.3454032688036381E-2</v>
      </c>
      <c r="D705">
        <v>0.74336613480221914</v>
      </c>
      <c r="E705">
        <v>0.23535413723564291</v>
      </c>
      <c r="F705">
        <v>4.6192783747069477E-2</v>
      </c>
      <c r="G705">
        <v>0.64423483958255701</v>
      </c>
      <c r="H705">
        <v>0.87574187735442077</v>
      </c>
      <c r="I705">
        <v>0.74440377601886842</v>
      </c>
      <c r="J705">
        <v>0.75473763305427788</v>
      </c>
      <c r="K705">
        <v>0.63973853863699404</v>
      </c>
      <c r="L705">
        <v>0.27408277850142171</v>
      </c>
      <c r="M705">
        <v>0.52352646241907985</v>
      </c>
      <c r="N705">
        <v>0.25990584897068669</v>
      </c>
      <c r="O705">
        <v>0.98183561577724499</v>
      </c>
      <c r="P705">
        <v>0.9934307255609649</v>
      </c>
      <c r="Q705">
        <v>0.12906172665735793</v>
      </c>
      <c r="R705">
        <v>0.93355256481968052</v>
      </c>
      <c r="S705">
        <v>0.75461959103807486</v>
      </c>
      <c r="T705">
        <v>0.48384713176207139</v>
      </c>
      <c r="U705">
        <v>6.3457402121692486E-2</v>
      </c>
    </row>
    <row r="706" spans="1:21" x14ac:dyDescent="0.25">
      <c r="A706">
        <v>704</v>
      </c>
      <c r="B706">
        <v>0.72629208143568902</v>
      </c>
      <c r="C706">
        <v>0.29428331617166958</v>
      </c>
      <c r="D706">
        <v>0.57607273085704258</v>
      </c>
      <c r="E706">
        <v>4.3117577851913946E-2</v>
      </c>
      <c r="F706">
        <v>0.18312194561420903</v>
      </c>
      <c r="G706">
        <v>7.5228194270894999E-2</v>
      </c>
      <c r="H706">
        <v>9.9801965587802854E-2</v>
      </c>
      <c r="I706">
        <v>0.60258163613151328</v>
      </c>
      <c r="J706">
        <v>0.95830519772445744</v>
      </c>
      <c r="K706">
        <v>0.2378931831720128</v>
      </c>
      <c r="L706">
        <v>0.28348166766603566</v>
      </c>
      <c r="M706">
        <v>0.85032329834711629</v>
      </c>
      <c r="N706">
        <v>0.59281514136905855</v>
      </c>
      <c r="O706">
        <v>0.89051199961181116</v>
      </c>
      <c r="P706">
        <v>0.33653404974185985</v>
      </c>
      <c r="Q706">
        <v>7.5709958875963324E-2</v>
      </c>
      <c r="R706">
        <v>0.9469330683551167</v>
      </c>
      <c r="S706">
        <v>0.81868213010796631</v>
      </c>
      <c r="T706">
        <v>0.60683056780511357</v>
      </c>
      <c r="U706">
        <v>0.29554936222694916</v>
      </c>
    </row>
    <row r="707" spans="1:21" x14ac:dyDescent="0.25">
      <c r="A707">
        <v>705</v>
      </c>
      <c r="B707">
        <v>0.99679606843455892</v>
      </c>
      <c r="C707">
        <v>0.88270435457464558</v>
      </c>
      <c r="D707">
        <v>0.84176717192544537</v>
      </c>
      <c r="E707">
        <v>0.58015949103265196</v>
      </c>
      <c r="F707">
        <v>0.15853508076374823</v>
      </c>
      <c r="G707">
        <v>0.19996073779738932</v>
      </c>
      <c r="H707">
        <v>0.83971760843054821</v>
      </c>
      <c r="I707">
        <v>3.0360996909761795E-2</v>
      </c>
      <c r="J707">
        <v>0.68493480613944802</v>
      </c>
      <c r="K707">
        <v>0.2477121388028376</v>
      </c>
      <c r="L707">
        <v>0.732715882829857</v>
      </c>
      <c r="M707">
        <v>0.81135371144934254</v>
      </c>
      <c r="N707">
        <v>0.54632447225274294</v>
      </c>
      <c r="O707">
        <v>0.25169056194625572</v>
      </c>
      <c r="P707">
        <v>4.1524476905506091E-2</v>
      </c>
      <c r="Q707">
        <v>0.41394356359453166</v>
      </c>
      <c r="R707">
        <v>0.3877220590592787</v>
      </c>
      <c r="S707">
        <v>0.9330361102616811</v>
      </c>
      <c r="T707">
        <v>0.80456529114050612</v>
      </c>
      <c r="U707">
        <v>0.69445977052886065</v>
      </c>
    </row>
    <row r="708" spans="1:21" x14ac:dyDescent="0.25">
      <c r="A708">
        <v>706</v>
      </c>
      <c r="B708">
        <v>0.95812100319079052</v>
      </c>
      <c r="C708">
        <v>0.71255471332886922</v>
      </c>
      <c r="D708">
        <v>9.1198143295597722E-2</v>
      </c>
      <c r="E708">
        <v>0.80670459552578855</v>
      </c>
      <c r="F708">
        <v>0.68604025219522091</v>
      </c>
      <c r="G708">
        <v>0.36322308823907345</v>
      </c>
      <c r="H708">
        <v>0.23920646727052208</v>
      </c>
      <c r="I708">
        <v>0.6014247084652995</v>
      </c>
      <c r="J708">
        <v>0.38568068856564852</v>
      </c>
      <c r="K708">
        <v>0.13401674090843407</v>
      </c>
      <c r="L708">
        <v>0.10939609357204194</v>
      </c>
      <c r="M708">
        <v>0.10760698093106313</v>
      </c>
      <c r="N708">
        <v>8.7539252868302775E-2</v>
      </c>
      <c r="O708">
        <v>0.96704755027206457</v>
      </c>
      <c r="P708">
        <v>0.62350499964081152</v>
      </c>
      <c r="Q708">
        <v>0.59054377539343328</v>
      </c>
      <c r="R708">
        <v>0.30685192273914041</v>
      </c>
      <c r="S708">
        <v>0.61772172083416788</v>
      </c>
      <c r="T708">
        <v>0.43141062439509814</v>
      </c>
      <c r="U708">
        <v>0.20271927788337618</v>
      </c>
    </row>
    <row r="709" spans="1:21" x14ac:dyDescent="0.25">
      <c r="A709">
        <v>707</v>
      </c>
      <c r="B709">
        <v>0.10925885122334567</v>
      </c>
      <c r="C709">
        <v>0.65893736144616799</v>
      </c>
      <c r="D709">
        <v>0.48855332452629163</v>
      </c>
      <c r="E709">
        <v>0.4490349473170332</v>
      </c>
      <c r="F709">
        <v>0.47705060198273963</v>
      </c>
      <c r="G709">
        <v>0.94583772849881975</v>
      </c>
      <c r="H709">
        <v>0.74028233049374959</v>
      </c>
      <c r="I709">
        <v>0.86084359345524719</v>
      </c>
      <c r="J709">
        <v>0.76045176574801099</v>
      </c>
      <c r="K709">
        <v>0.21664115088125691</v>
      </c>
      <c r="L709">
        <v>0.52625547729010647</v>
      </c>
      <c r="M709">
        <v>0.25982293827303748</v>
      </c>
      <c r="N709">
        <v>0.29324343434251698</v>
      </c>
      <c r="O709">
        <v>0.68603708950347997</v>
      </c>
      <c r="P709">
        <v>0.34792109544048788</v>
      </c>
      <c r="Q709">
        <v>0.66725021335859402</v>
      </c>
      <c r="R709">
        <v>2.7773272282596295E-2</v>
      </c>
      <c r="S709">
        <v>0.14665448918260182</v>
      </c>
      <c r="T709">
        <v>0.53007827773658178</v>
      </c>
      <c r="U709">
        <v>3.4800552266990969E-2</v>
      </c>
    </row>
    <row r="710" spans="1:21" x14ac:dyDescent="0.25">
      <c r="A710">
        <v>708</v>
      </c>
      <c r="B710">
        <v>0.93458994859249334</v>
      </c>
      <c r="C710">
        <v>0.62831687099389755</v>
      </c>
      <c r="D710">
        <v>0.48609639308967978</v>
      </c>
      <c r="E710">
        <v>0.10709395036999814</v>
      </c>
      <c r="F710">
        <v>0.32458101525519467</v>
      </c>
      <c r="G710">
        <v>0.19404311029280574</v>
      </c>
      <c r="H710">
        <v>0.24212124707728666</v>
      </c>
      <c r="I710">
        <v>0.59778364262201489</v>
      </c>
      <c r="J710">
        <v>0.57640430012963062</v>
      </c>
      <c r="K710">
        <v>0.15951895103341496</v>
      </c>
      <c r="L710">
        <v>0.72170605440174307</v>
      </c>
      <c r="M710">
        <v>0.43118649996081793</v>
      </c>
      <c r="N710">
        <v>0.79987161278661589</v>
      </c>
      <c r="O710">
        <v>0.27860905938672609</v>
      </c>
      <c r="P710">
        <v>0.7445331674657627</v>
      </c>
      <c r="Q710">
        <v>0.25002803938408857</v>
      </c>
      <c r="R710">
        <v>0.6375890875872301</v>
      </c>
      <c r="S710">
        <v>0.8538648530246864</v>
      </c>
      <c r="T710">
        <v>0.32002087327209683</v>
      </c>
      <c r="U710">
        <v>0.59311897396629631</v>
      </c>
    </row>
    <row r="711" spans="1:21" x14ac:dyDescent="0.25">
      <c r="A711">
        <v>709</v>
      </c>
      <c r="B711">
        <v>0.30834494664612522</v>
      </c>
      <c r="C711">
        <v>0.93657842822015813</v>
      </c>
      <c r="D711">
        <v>0.14396442198406323</v>
      </c>
      <c r="E711">
        <v>0.25363039773853746</v>
      </c>
      <c r="F711">
        <v>0.19740992027000104</v>
      </c>
      <c r="G711">
        <v>0.3740724804098341</v>
      </c>
      <c r="H711">
        <v>0.5737224154369438</v>
      </c>
      <c r="I711">
        <v>1.6610317327891977E-2</v>
      </c>
      <c r="J711">
        <v>0.3655011117539706</v>
      </c>
      <c r="K711">
        <v>0.76984177924365804</v>
      </c>
      <c r="L711">
        <v>0.1514245020111824</v>
      </c>
      <c r="M711">
        <v>0.87510384906690142</v>
      </c>
      <c r="N711">
        <v>0.72241167224846081</v>
      </c>
      <c r="O711">
        <v>0.88512024750548601</v>
      </c>
      <c r="P711">
        <v>0.89569509719718443</v>
      </c>
      <c r="Q711">
        <v>0.36859708196339458</v>
      </c>
      <c r="R711">
        <v>0.83199103534490648</v>
      </c>
      <c r="S711">
        <v>1.4135356358602635E-2</v>
      </c>
      <c r="T711">
        <v>0.45898000453470211</v>
      </c>
      <c r="U711">
        <v>9.5394873597731689E-3</v>
      </c>
    </row>
    <row r="712" spans="1:21" x14ac:dyDescent="0.25">
      <c r="A712">
        <v>710</v>
      </c>
      <c r="B712">
        <v>0.16079612014435796</v>
      </c>
      <c r="C712">
        <v>0.51597811093550394</v>
      </c>
      <c r="D712">
        <v>0.78042955917866408</v>
      </c>
      <c r="E712">
        <v>0.51470578181734705</v>
      </c>
      <c r="F712">
        <v>0.37098676415182918</v>
      </c>
      <c r="G712">
        <v>8.3871027362231843E-2</v>
      </c>
      <c r="H712">
        <v>0.5985477317878134</v>
      </c>
      <c r="I712">
        <v>0.50018312030674239</v>
      </c>
      <c r="J712">
        <v>0.18742163553441871</v>
      </c>
      <c r="K712">
        <v>0.18521985550093145</v>
      </c>
      <c r="L712">
        <v>2.8180575233905714E-2</v>
      </c>
      <c r="M712">
        <v>0.75761664315277244</v>
      </c>
      <c r="N712">
        <v>0.77909042489997182</v>
      </c>
      <c r="O712">
        <v>0.85537143652994096</v>
      </c>
      <c r="P712">
        <v>0.93245332071630327</v>
      </c>
      <c r="Q712">
        <v>0.2183295998827246</v>
      </c>
      <c r="R712">
        <v>0.64265635786165309</v>
      </c>
      <c r="S712">
        <v>0.53822938767206185</v>
      </c>
      <c r="T712">
        <v>0.67336400536385366</v>
      </c>
      <c r="U712">
        <v>0.25202877460295703</v>
      </c>
    </row>
    <row r="713" spans="1:21" x14ac:dyDescent="0.25">
      <c r="A713">
        <v>711</v>
      </c>
      <c r="B713">
        <v>0.2092954095021704</v>
      </c>
      <c r="C713">
        <v>0.1756253080924175</v>
      </c>
      <c r="D713">
        <v>0.3232850577067512</v>
      </c>
      <c r="E713">
        <v>0.2851856273798985</v>
      </c>
      <c r="F713">
        <v>0.5400307203216701</v>
      </c>
      <c r="G713">
        <v>0.73337135177742052</v>
      </c>
      <c r="H713">
        <v>0.46028174439327163</v>
      </c>
      <c r="I713">
        <v>1.6633383055863149E-2</v>
      </c>
      <c r="J713">
        <v>0.71709664894599068</v>
      </c>
      <c r="K713">
        <v>0.85731245658252497</v>
      </c>
      <c r="L713">
        <v>0.33478018793252318</v>
      </c>
      <c r="M713">
        <v>0.21822640982389618</v>
      </c>
      <c r="N713">
        <v>0.92921534746983614</v>
      </c>
      <c r="O713">
        <v>0.18091591012626029</v>
      </c>
      <c r="P713">
        <v>0.64640138370076561</v>
      </c>
      <c r="Q713">
        <v>0.90303930204307203</v>
      </c>
      <c r="R713">
        <v>5.4169677652325277E-2</v>
      </c>
      <c r="S713">
        <v>0.52079821597008924</v>
      </c>
      <c r="T713">
        <v>0.92001755002296282</v>
      </c>
      <c r="U713">
        <v>0.71937909574813297</v>
      </c>
    </row>
    <row r="714" spans="1:21" x14ac:dyDescent="0.25">
      <c r="A714">
        <v>712</v>
      </c>
      <c r="B714">
        <v>0.21336028159175147</v>
      </c>
      <c r="C714">
        <v>0.14241150151537774</v>
      </c>
      <c r="D714">
        <v>0.55846295064305096</v>
      </c>
      <c r="E714">
        <v>0.54023590895249995</v>
      </c>
      <c r="F714">
        <v>0.63522915224340104</v>
      </c>
      <c r="G714">
        <v>0.39976473140028634</v>
      </c>
      <c r="H714">
        <v>1.7017541532374558E-2</v>
      </c>
      <c r="I714">
        <v>0.14726051115409367</v>
      </c>
      <c r="J714">
        <v>0.51161181112280296</v>
      </c>
      <c r="K714">
        <v>0.18435727182058326</v>
      </c>
      <c r="L714">
        <v>0.24180675824859876</v>
      </c>
      <c r="M714">
        <v>0.22722181400339014</v>
      </c>
      <c r="N714">
        <v>0.35332308823731129</v>
      </c>
      <c r="O714">
        <v>0.14454635093732016</v>
      </c>
      <c r="P714">
        <v>0.6680541183284423</v>
      </c>
      <c r="Q714">
        <v>4.1617156605969541E-2</v>
      </c>
      <c r="R714">
        <v>0.1088826950243984</v>
      </c>
      <c r="S714">
        <v>0.72075868522204889</v>
      </c>
      <c r="T714">
        <v>0.24665885500145768</v>
      </c>
      <c r="U714">
        <v>0.33445304453032687</v>
      </c>
    </row>
    <row r="715" spans="1:21" x14ac:dyDescent="0.25">
      <c r="A715">
        <v>713</v>
      </c>
      <c r="B715">
        <v>0.9030899767800229</v>
      </c>
      <c r="C715">
        <v>0.93551441623872433</v>
      </c>
      <c r="D715">
        <v>0.46814600930821371</v>
      </c>
      <c r="E715">
        <v>0.24449234366265404</v>
      </c>
      <c r="F715">
        <v>0.681040242674539</v>
      </c>
      <c r="G715">
        <v>0.78017433551923165</v>
      </c>
      <c r="H715">
        <v>0.79736520505601338</v>
      </c>
      <c r="I715">
        <v>0.97355930907802346</v>
      </c>
      <c r="J715">
        <v>0.24757658581384123</v>
      </c>
      <c r="K715">
        <v>0.93371916754477624</v>
      </c>
      <c r="L715">
        <v>0.36710783197891406</v>
      </c>
      <c r="M715">
        <v>0.89824393821670778</v>
      </c>
      <c r="N715">
        <v>0.15498192801664867</v>
      </c>
      <c r="O715">
        <v>1.5584759437858864E-5</v>
      </c>
      <c r="P715">
        <v>0.8736476603251051</v>
      </c>
      <c r="Q715">
        <v>0.86678801977467934</v>
      </c>
      <c r="R715">
        <v>0.28986376452503948</v>
      </c>
      <c r="S715">
        <v>0.37668491830861001</v>
      </c>
      <c r="T715">
        <v>0.24071806607131885</v>
      </c>
      <c r="U715">
        <v>0.77400840314021591</v>
      </c>
    </row>
    <row r="716" spans="1:21" x14ac:dyDescent="0.25">
      <c r="A716">
        <v>714</v>
      </c>
      <c r="B716">
        <v>0.27838991800946</v>
      </c>
      <c r="C716">
        <v>0.55833648844312567</v>
      </c>
      <c r="D716">
        <v>9.3161879768513201E-2</v>
      </c>
      <c r="E716">
        <v>0.55418051792304723</v>
      </c>
      <c r="F716">
        <v>1.6083033069606678E-2</v>
      </c>
      <c r="G716">
        <v>0.6957989572659713</v>
      </c>
      <c r="H716">
        <v>0.20187060580291405</v>
      </c>
      <c r="I716">
        <v>0.23104649499277397</v>
      </c>
      <c r="J716">
        <v>4.1100886065393638E-2</v>
      </c>
      <c r="K716">
        <v>0.55819825120462507</v>
      </c>
      <c r="L716">
        <v>0.96108652219301782</v>
      </c>
      <c r="M716">
        <v>0.84687614968046709</v>
      </c>
      <c r="N716">
        <v>0.54788716006544558</v>
      </c>
      <c r="O716">
        <v>0.95823392562025056</v>
      </c>
      <c r="P716">
        <v>0.94769586085679514</v>
      </c>
      <c r="Q716">
        <v>0.71467004839114967</v>
      </c>
      <c r="R716">
        <v>0.18118096187428456</v>
      </c>
      <c r="S716">
        <v>0.67342812445575095</v>
      </c>
      <c r="T716">
        <v>0.99407460459099983</v>
      </c>
      <c r="U716">
        <v>0.16723389494104168</v>
      </c>
    </row>
    <row r="717" spans="1:21" x14ac:dyDescent="0.25">
      <c r="A717">
        <v>715</v>
      </c>
      <c r="B717">
        <v>0.60909479800945054</v>
      </c>
      <c r="C717">
        <v>0.53655326130254588</v>
      </c>
      <c r="D717">
        <v>0.94452919215750653</v>
      </c>
      <c r="E717">
        <v>0.867684829149588</v>
      </c>
      <c r="F717">
        <v>0.56466872709782256</v>
      </c>
      <c r="G717">
        <v>1.2666041040136911E-3</v>
      </c>
      <c r="H717">
        <v>9.6847551879495342E-2</v>
      </c>
      <c r="I717">
        <v>0.3488073909108258</v>
      </c>
      <c r="J717">
        <v>0.73949843925715664</v>
      </c>
      <c r="K717">
        <v>8.5904621863293285E-2</v>
      </c>
      <c r="L717">
        <v>7.6313650962638313E-2</v>
      </c>
      <c r="M717">
        <v>0.94535506317770301</v>
      </c>
      <c r="N717">
        <v>0.22296941877849363</v>
      </c>
      <c r="O717">
        <v>0.65401813436668821</v>
      </c>
      <c r="P717">
        <v>0.53000183395788092</v>
      </c>
      <c r="Q717">
        <v>0.81403095032465256</v>
      </c>
      <c r="R717">
        <v>0.90280086963481665</v>
      </c>
      <c r="S717">
        <v>3.4855984430343989E-2</v>
      </c>
      <c r="T717">
        <v>0.25296841752646881</v>
      </c>
      <c r="U717">
        <v>0.64455926172858291</v>
      </c>
    </row>
    <row r="718" spans="1:21" x14ac:dyDescent="0.25">
      <c r="A718">
        <v>716</v>
      </c>
      <c r="B718">
        <v>0.12095311596538849</v>
      </c>
      <c r="C718">
        <v>5.7537814838626744E-2</v>
      </c>
      <c r="D718">
        <v>4.5545155853417008E-2</v>
      </c>
      <c r="E718">
        <v>0.9586466771397224</v>
      </c>
      <c r="F718">
        <v>0.612435256561362</v>
      </c>
      <c r="G718">
        <v>0.61302835589597504</v>
      </c>
      <c r="H718">
        <v>0.74129402973832459</v>
      </c>
      <c r="I718">
        <v>0.78911796820565683</v>
      </c>
      <c r="J718">
        <v>0.10359584705127656</v>
      </c>
      <c r="K718">
        <v>0.50754570392341547</v>
      </c>
      <c r="L718">
        <v>0.95584913656474768</v>
      </c>
      <c r="M718">
        <v>8.6763836737334898E-2</v>
      </c>
      <c r="N718">
        <v>0.37236591981718647</v>
      </c>
      <c r="O718">
        <v>5.152419506381456E-3</v>
      </c>
      <c r="P718">
        <v>0.69078393548977512</v>
      </c>
      <c r="Q718">
        <v>0.92304910886353486</v>
      </c>
      <c r="R718">
        <v>8.9234030457280955E-2</v>
      </c>
      <c r="S718">
        <v>0.62413384889079992</v>
      </c>
      <c r="T718">
        <v>0.87026273210886096</v>
      </c>
      <c r="U718">
        <v>0.26101261806756426</v>
      </c>
    </row>
    <row r="719" spans="1:21" x14ac:dyDescent="0.25">
      <c r="A719">
        <v>717</v>
      </c>
      <c r="B719">
        <v>0.69048138022967809</v>
      </c>
      <c r="C719">
        <v>0.33304338620700147</v>
      </c>
      <c r="D719">
        <v>0.26387611219146923</v>
      </c>
      <c r="E719">
        <v>0.26726247223766553</v>
      </c>
      <c r="F719">
        <v>0.66568896673043554</v>
      </c>
      <c r="G719">
        <v>0.5517235826439002</v>
      </c>
      <c r="H719">
        <v>0.48186471202741665</v>
      </c>
      <c r="I719">
        <v>0.2490283326911289</v>
      </c>
      <c r="J719">
        <v>0.20410706311427429</v>
      </c>
      <c r="K719">
        <v>0.67346869431069312</v>
      </c>
      <c r="L719">
        <v>0.8677577100185605</v>
      </c>
      <c r="M719">
        <v>0.72875351669853838</v>
      </c>
      <c r="N719">
        <v>0.58859957181037892</v>
      </c>
      <c r="O719">
        <v>0.33084965944834011</v>
      </c>
      <c r="P719">
        <v>0.35443271001569099</v>
      </c>
      <c r="Q719">
        <v>0.90619347226137692</v>
      </c>
      <c r="R719">
        <v>2.5682343683226527E-2</v>
      </c>
      <c r="S719">
        <v>0.27739145289227007</v>
      </c>
      <c r="T719">
        <v>0.33493833740899559</v>
      </c>
      <c r="U719">
        <v>0.81252563556422785</v>
      </c>
    </row>
    <row r="720" spans="1:21" x14ac:dyDescent="0.25">
      <c r="A720">
        <v>718</v>
      </c>
      <c r="B720">
        <v>8.525743294832866E-2</v>
      </c>
      <c r="C720">
        <v>0.59064084993146171</v>
      </c>
      <c r="D720">
        <v>0.17687427796392741</v>
      </c>
      <c r="E720">
        <v>0.41388066820214497</v>
      </c>
      <c r="F720">
        <v>0.92442543016352885</v>
      </c>
      <c r="G720">
        <v>0.16367624046023366</v>
      </c>
      <c r="H720">
        <v>0.58254000925797955</v>
      </c>
      <c r="I720">
        <v>0.17575730408152967</v>
      </c>
      <c r="J720">
        <v>0.85442820890629356</v>
      </c>
      <c r="K720">
        <v>0.13998560966406903</v>
      </c>
      <c r="L720">
        <v>0.31383123861385531</v>
      </c>
      <c r="M720">
        <v>0.39158706469779414</v>
      </c>
      <c r="N720">
        <v>0.86990879309185676</v>
      </c>
      <c r="O720">
        <v>0.6550404401394454</v>
      </c>
      <c r="P720">
        <v>0.42448275842198413</v>
      </c>
      <c r="Q720">
        <v>0.62943195093792625</v>
      </c>
      <c r="R720">
        <v>0.41401650019109937</v>
      </c>
      <c r="S720">
        <v>0.21331636263278164</v>
      </c>
      <c r="T720">
        <v>0.77238131335746996</v>
      </c>
      <c r="U720">
        <v>0.12978736877883534</v>
      </c>
    </row>
    <row r="721" spans="1:21" x14ac:dyDescent="0.25">
      <c r="A721">
        <v>719</v>
      </c>
      <c r="B721">
        <v>5.8623231606478532E-2</v>
      </c>
      <c r="C721">
        <v>0.9793743173027305</v>
      </c>
      <c r="D721">
        <v>0.99864358783604334</v>
      </c>
      <c r="E721">
        <v>0.45535517308682305</v>
      </c>
      <c r="F721">
        <v>0.62419645033479298</v>
      </c>
      <c r="G721">
        <v>0.42035750586164772</v>
      </c>
      <c r="H721">
        <v>3.6926202265874508E-3</v>
      </c>
      <c r="I721">
        <v>0.96165211881963586</v>
      </c>
      <c r="J721">
        <v>0.55312902535542041</v>
      </c>
      <c r="K721">
        <v>0.31031411104259066</v>
      </c>
      <c r="L721">
        <v>0.96764726972445469</v>
      </c>
      <c r="M721">
        <v>6.3690018361209688E-2</v>
      </c>
      <c r="N721">
        <v>0.57334877653204419</v>
      </c>
      <c r="O721">
        <v>0.75280578756409033</v>
      </c>
      <c r="P721">
        <v>9.8095949294555007E-2</v>
      </c>
      <c r="Q721">
        <v>0.12153388287633682</v>
      </c>
      <c r="R721">
        <v>3.9514603180791363E-2</v>
      </c>
      <c r="S721">
        <v>0.92568292831804189</v>
      </c>
      <c r="T721">
        <v>0.59419959189798677</v>
      </c>
      <c r="U721">
        <v>0.20351517198724611</v>
      </c>
    </row>
    <row r="722" spans="1:21" x14ac:dyDescent="0.25">
      <c r="A722">
        <v>720</v>
      </c>
      <c r="B722">
        <v>0.80500615243082962</v>
      </c>
      <c r="C722">
        <v>0.94990480061362526</v>
      </c>
      <c r="D722">
        <v>0.77003865293337892</v>
      </c>
      <c r="E722">
        <v>0.66781949714183497</v>
      </c>
      <c r="F722">
        <v>0.16356582476656145</v>
      </c>
      <c r="G722">
        <v>0.95754665628004187</v>
      </c>
      <c r="H722">
        <v>0.27138046069992172</v>
      </c>
      <c r="I722">
        <v>0.37364267211443103</v>
      </c>
      <c r="J722">
        <v>3.5476898202543516E-2</v>
      </c>
      <c r="K722">
        <v>1.3423168937438668E-3</v>
      </c>
      <c r="L722">
        <v>0.8019843657240604</v>
      </c>
      <c r="M722">
        <v>0.97670862458923047</v>
      </c>
      <c r="N722">
        <v>0.5257831541683764</v>
      </c>
      <c r="O722">
        <v>0.75167214572284347</v>
      </c>
      <c r="P722">
        <v>0.18332118308451006</v>
      </c>
      <c r="Q722">
        <v>0.35141381742829947</v>
      </c>
      <c r="R722">
        <v>0.19066115128046501</v>
      </c>
      <c r="S722">
        <v>0.77534633494647753</v>
      </c>
      <c r="T722">
        <v>0.97597102392587098</v>
      </c>
      <c r="U722">
        <v>0.34345348889899752</v>
      </c>
    </row>
    <row r="723" spans="1:21" x14ac:dyDescent="0.25">
      <c r="A723">
        <v>721</v>
      </c>
      <c r="B723">
        <v>9.8537193084617947E-3</v>
      </c>
      <c r="C723">
        <v>0.92183847765253368</v>
      </c>
      <c r="D723">
        <v>0.14110447017530858</v>
      </c>
      <c r="E723">
        <v>0.42681993924568129</v>
      </c>
      <c r="F723">
        <v>0.85242299519520115</v>
      </c>
      <c r="G723">
        <v>0.21402026151619769</v>
      </c>
      <c r="H723">
        <v>0.61994215404550879</v>
      </c>
      <c r="I723">
        <v>0.40315634729800665</v>
      </c>
      <c r="J723">
        <v>0.36714577863657705</v>
      </c>
      <c r="K723">
        <v>0.22907368354522362</v>
      </c>
      <c r="L723">
        <v>0.27832356738778774</v>
      </c>
      <c r="M723">
        <v>0.51633843304367177</v>
      </c>
      <c r="N723">
        <v>0.5184597549656198</v>
      </c>
      <c r="O723">
        <v>0.60234439737920109</v>
      </c>
      <c r="P723">
        <v>0.99304096140322451</v>
      </c>
      <c r="Q723">
        <v>6.1971472955833384E-2</v>
      </c>
      <c r="R723">
        <v>0.21709703379913492</v>
      </c>
      <c r="S723">
        <v>0.97574343214575698</v>
      </c>
      <c r="T723">
        <v>0.22061238724455201</v>
      </c>
      <c r="U723">
        <v>0.99394326947511047</v>
      </c>
    </row>
    <row r="724" spans="1:21" x14ac:dyDescent="0.25">
      <c r="A724">
        <v>722</v>
      </c>
      <c r="B724">
        <v>0.72374868943544879</v>
      </c>
      <c r="C724">
        <v>0.40997613644019815</v>
      </c>
      <c r="D724">
        <v>0.13064081781471715</v>
      </c>
      <c r="E724">
        <v>1.3616254309692266E-2</v>
      </c>
      <c r="F724">
        <v>0.11627584390389445</v>
      </c>
      <c r="G724">
        <v>0.92953388010087146</v>
      </c>
      <c r="H724">
        <v>0.18882918688451555</v>
      </c>
      <c r="I724">
        <v>0.32707509827865455</v>
      </c>
      <c r="J724">
        <v>0.87788762644750706</v>
      </c>
      <c r="K724">
        <v>0.67797654431752097</v>
      </c>
      <c r="L724">
        <v>0.92174310720466024</v>
      </c>
      <c r="M724">
        <v>0.83827151371428688</v>
      </c>
      <c r="N724">
        <v>0.71927194624965329</v>
      </c>
      <c r="O724">
        <v>0.63711524236484629</v>
      </c>
      <c r="P724">
        <v>0.10420006060914666</v>
      </c>
      <c r="Q724">
        <v>0.49278315256333016</v>
      </c>
      <c r="R724">
        <v>0.16558346713107364</v>
      </c>
      <c r="S724">
        <v>0.26239844494591441</v>
      </c>
      <c r="T724">
        <v>0.90039732167410347</v>
      </c>
      <c r="U724">
        <v>0.6805471341560001</v>
      </c>
    </row>
    <row r="725" spans="1:21" x14ac:dyDescent="0.25">
      <c r="A725">
        <v>723</v>
      </c>
      <c r="B725">
        <v>0.93359019156858514</v>
      </c>
      <c r="C725">
        <v>0.78209274578675014</v>
      </c>
      <c r="D725">
        <v>0.48480317783511362</v>
      </c>
      <c r="E725">
        <v>0.83414883273725171</v>
      </c>
      <c r="F725">
        <v>0.46816452762010252</v>
      </c>
      <c r="G725">
        <v>0.21537191676050793</v>
      </c>
      <c r="H725">
        <v>0.20275630677302869</v>
      </c>
      <c r="I725">
        <v>0.58640157815824834</v>
      </c>
      <c r="J725">
        <v>0.46042631373615683</v>
      </c>
      <c r="K725">
        <v>0.44838334655026824</v>
      </c>
      <c r="L725">
        <v>0.83589975694258856</v>
      </c>
      <c r="M725">
        <v>0.5346157892318153</v>
      </c>
      <c r="N725">
        <v>0.16695675978784053</v>
      </c>
      <c r="O725">
        <v>0.89044212941839107</v>
      </c>
      <c r="P725">
        <v>0.56421112728643563</v>
      </c>
      <c r="Q725">
        <v>0.87487809046505594</v>
      </c>
      <c r="R725">
        <v>0.55117296652023318</v>
      </c>
      <c r="S725">
        <v>0.85001433515451597</v>
      </c>
      <c r="T725">
        <v>6.4177732594030701E-2</v>
      </c>
      <c r="U725">
        <v>0.79383413273860404</v>
      </c>
    </row>
    <row r="726" spans="1:21" x14ac:dyDescent="0.25">
      <c r="A726">
        <v>724</v>
      </c>
      <c r="B726">
        <v>0.4660198408153513</v>
      </c>
      <c r="C726">
        <v>0.15305028327810444</v>
      </c>
      <c r="D726">
        <v>0.41002652508672721</v>
      </c>
      <c r="E726">
        <v>5.6450413657716858E-2</v>
      </c>
      <c r="F726">
        <v>8.9456043652812678E-2</v>
      </c>
      <c r="G726">
        <v>0.77916497059356082</v>
      </c>
      <c r="H726">
        <v>0.43206298455319647</v>
      </c>
      <c r="I726">
        <v>0.17274944645398627</v>
      </c>
      <c r="J726">
        <v>8.2732483316278582E-2</v>
      </c>
      <c r="K726">
        <v>0.3655451550703086</v>
      </c>
      <c r="L726">
        <v>0.43835369574271965</v>
      </c>
      <c r="M726">
        <v>8.1861020640990212E-2</v>
      </c>
      <c r="N726">
        <v>0.62126075613606702</v>
      </c>
      <c r="O726">
        <v>0.59525940086692253</v>
      </c>
      <c r="P726">
        <v>0.91320274979389926</v>
      </c>
      <c r="Q726">
        <v>4.7127571744978169E-3</v>
      </c>
      <c r="R726">
        <v>0.41278404960664528</v>
      </c>
      <c r="S726">
        <v>0.10478237461934237</v>
      </c>
      <c r="T726">
        <v>0.75101521952362393</v>
      </c>
      <c r="U726">
        <v>0.13987662069331663</v>
      </c>
    </row>
    <row r="727" spans="1:21" x14ac:dyDescent="0.25">
      <c r="A727">
        <v>725</v>
      </c>
      <c r="B727">
        <v>6.6508926791236878E-2</v>
      </c>
      <c r="C727">
        <v>0.44603950680376125</v>
      </c>
      <c r="D727">
        <v>0.40230165587983091</v>
      </c>
      <c r="E727">
        <v>0.19135812940207497</v>
      </c>
      <c r="F727">
        <v>0.55403902394524485</v>
      </c>
      <c r="G727">
        <v>0.60529165858085054</v>
      </c>
      <c r="H727">
        <v>0.904833497152991</v>
      </c>
      <c r="I727">
        <v>0.80847770460676394</v>
      </c>
      <c r="J727">
        <v>0.2270147979081889</v>
      </c>
      <c r="K727">
        <v>0.39141942562386234</v>
      </c>
      <c r="L727">
        <v>0.97811685942126303</v>
      </c>
      <c r="M727">
        <v>0.18589781992452115</v>
      </c>
      <c r="N727">
        <v>0.82222208972585342</v>
      </c>
      <c r="O727">
        <v>0.73166147165932127</v>
      </c>
      <c r="P727">
        <v>0.80834274266021833</v>
      </c>
      <c r="Q727">
        <v>6.0966399418567185E-2</v>
      </c>
      <c r="R727">
        <v>0.91900056426562426</v>
      </c>
      <c r="S727">
        <v>0.42482110714450094</v>
      </c>
      <c r="T727">
        <v>0.69183461275864944</v>
      </c>
      <c r="U727">
        <v>0.90792176645311251</v>
      </c>
    </row>
    <row r="728" spans="1:21" x14ac:dyDescent="0.25">
      <c r="A728">
        <v>726</v>
      </c>
      <c r="B728">
        <v>0.68407637133381627</v>
      </c>
      <c r="C728">
        <v>0.49552791738883428</v>
      </c>
      <c r="D728">
        <v>0.9756958570437535</v>
      </c>
      <c r="E728">
        <v>0.8137287552389465</v>
      </c>
      <c r="F728">
        <v>0.89867304461494069</v>
      </c>
      <c r="G728">
        <v>0.4672895386641569</v>
      </c>
      <c r="H728">
        <v>0.21682037378717389</v>
      </c>
      <c r="I728">
        <v>9.6066194603956934E-2</v>
      </c>
      <c r="J728">
        <v>8.6781935101806207E-2</v>
      </c>
      <c r="K728">
        <v>0.49931287144188929</v>
      </c>
      <c r="L728">
        <v>0.92194880785563971</v>
      </c>
      <c r="M728">
        <v>0.13647757283737239</v>
      </c>
      <c r="N728">
        <v>0.9476683519722795</v>
      </c>
      <c r="O728">
        <v>8.6993923663943651E-2</v>
      </c>
      <c r="P728">
        <v>0.32554692751341108</v>
      </c>
      <c r="Q728">
        <v>0.67040402119605624</v>
      </c>
      <c r="R728">
        <v>0.21441822894477758</v>
      </c>
      <c r="S728">
        <v>8.758349360650719E-2</v>
      </c>
      <c r="T728">
        <v>0.572596585743127</v>
      </c>
      <c r="U728">
        <v>0.11335845513223042</v>
      </c>
    </row>
    <row r="729" spans="1:21" x14ac:dyDescent="0.25">
      <c r="A729">
        <v>727</v>
      </c>
      <c r="B729">
        <v>0.9592757904318221</v>
      </c>
      <c r="C729">
        <v>0.40033916041731404</v>
      </c>
      <c r="D729">
        <v>0.78650994889541748</v>
      </c>
      <c r="E729">
        <v>0.10036837800857157</v>
      </c>
      <c r="F729">
        <v>0.89238752026729529</v>
      </c>
      <c r="G729">
        <v>3.5650636440721417E-2</v>
      </c>
      <c r="H729">
        <v>0.98477126181573116</v>
      </c>
      <c r="I729">
        <v>0.17880195630193096</v>
      </c>
      <c r="J729">
        <v>0.58002222892596134</v>
      </c>
      <c r="K729">
        <v>0.92861820226467007</v>
      </c>
      <c r="L729">
        <v>0.98224869566751494</v>
      </c>
      <c r="M729">
        <v>0.99934742988895509</v>
      </c>
      <c r="N729">
        <v>2.5271070431456266E-2</v>
      </c>
      <c r="O729">
        <v>0.4601081270251477</v>
      </c>
      <c r="P729">
        <v>0.89097822620855549</v>
      </c>
      <c r="Q729">
        <v>0.7154793490138478</v>
      </c>
      <c r="R729">
        <v>0.5797782694290925</v>
      </c>
      <c r="S729">
        <v>0.86758375092448059</v>
      </c>
      <c r="T729">
        <v>0.80171989943930733</v>
      </c>
      <c r="U729">
        <v>0.7288645212978091</v>
      </c>
    </row>
    <row r="730" spans="1:21" x14ac:dyDescent="0.25">
      <c r="A730">
        <v>728</v>
      </c>
      <c r="B730">
        <v>0.58268613496753208</v>
      </c>
      <c r="C730">
        <v>0.88623695725294382</v>
      </c>
      <c r="D730">
        <v>0.37223954899676848</v>
      </c>
      <c r="E730">
        <v>0.37250142925076268</v>
      </c>
      <c r="F730">
        <v>0.29194522181718718</v>
      </c>
      <c r="G730">
        <v>0.27023369764842098</v>
      </c>
      <c r="H730">
        <v>0.57748797831103116</v>
      </c>
      <c r="I730">
        <v>0.73181299348155204</v>
      </c>
      <c r="J730">
        <v>0.93791433178011596</v>
      </c>
      <c r="K730">
        <v>0.15061952121540934</v>
      </c>
      <c r="L730">
        <v>0.20968929738172459</v>
      </c>
      <c r="M730">
        <v>0.62189744865104313</v>
      </c>
      <c r="N730">
        <v>0.33884994312417671</v>
      </c>
      <c r="O730">
        <v>0.24479489760678153</v>
      </c>
      <c r="P730">
        <v>0.53490970515703573</v>
      </c>
      <c r="Q730">
        <v>0.78571203791229927</v>
      </c>
      <c r="R730">
        <v>0.80203238156581769</v>
      </c>
      <c r="S730">
        <v>0.56976683353553903</v>
      </c>
      <c r="T730">
        <v>0.92154455445463856</v>
      </c>
      <c r="U730">
        <v>0.48959594425105468</v>
      </c>
    </row>
    <row r="731" spans="1:21" x14ac:dyDescent="0.25">
      <c r="A731">
        <v>729</v>
      </c>
      <c r="B731">
        <v>0.36526807711438369</v>
      </c>
      <c r="C731">
        <v>0.31203102647039893</v>
      </c>
      <c r="D731">
        <v>0.73576996925100824</v>
      </c>
      <c r="E731">
        <v>0.76559339191734743</v>
      </c>
      <c r="F731">
        <v>0.24239155995796935</v>
      </c>
      <c r="G731">
        <v>0.21040745068933076</v>
      </c>
      <c r="H731">
        <v>0.5314873291581601</v>
      </c>
      <c r="I731">
        <v>0.40981527229092141</v>
      </c>
      <c r="J731">
        <v>0.37316215116538065</v>
      </c>
      <c r="K731">
        <v>0.97836789703373883</v>
      </c>
      <c r="L731">
        <v>0.46688848047047027</v>
      </c>
      <c r="M731">
        <v>0.63775953690864551</v>
      </c>
      <c r="N731">
        <v>0.22776406338593791</v>
      </c>
      <c r="O731">
        <v>0.92588369783438451</v>
      </c>
      <c r="P731">
        <v>0.94344723255880059</v>
      </c>
      <c r="Q731">
        <v>0.16408644770685576</v>
      </c>
      <c r="R731">
        <v>0.68523863413151198</v>
      </c>
      <c r="S731">
        <v>0.95918672542415528</v>
      </c>
      <c r="T731">
        <v>6.2919023944250085E-2</v>
      </c>
      <c r="U731">
        <v>0.12494590011887485</v>
      </c>
    </row>
    <row r="732" spans="1:21" x14ac:dyDescent="0.25">
      <c r="A732">
        <v>730</v>
      </c>
      <c r="B732">
        <v>0.85801066999212194</v>
      </c>
      <c r="C732">
        <v>0.20058312069392503</v>
      </c>
      <c r="D732">
        <v>0.12600842841807758</v>
      </c>
      <c r="E732">
        <v>0.9037407996236595</v>
      </c>
      <c r="F732">
        <v>0.19865002361639528</v>
      </c>
      <c r="G732">
        <v>0.28881246916833803</v>
      </c>
      <c r="H732">
        <v>0.12800815123130782</v>
      </c>
      <c r="I732">
        <v>0.26218418620097328</v>
      </c>
      <c r="J732">
        <v>0.14039948122327095</v>
      </c>
      <c r="K732">
        <v>0.87970924629238501</v>
      </c>
      <c r="L732">
        <v>0.38601292833542278</v>
      </c>
      <c r="M732">
        <v>0.23616957466366628</v>
      </c>
      <c r="N732">
        <v>0.93397055609675195</v>
      </c>
      <c r="O732">
        <v>0.71182957081505993</v>
      </c>
      <c r="P732">
        <v>0.72399352887442014</v>
      </c>
      <c r="Q732">
        <v>0.73852266550516465</v>
      </c>
      <c r="R732">
        <v>3.4374232685094874E-2</v>
      </c>
      <c r="S732">
        <v>0.80361457494347044</v>
      </c>
      <c r="T732">
        <v>0.15812062328384791</v>
      </c>
      <c r="U732">
        <v>0.25850071615051196</v>
      </c>
    </row>
    <row r="733" spans="1:21" x14ac:dyDescent="0.25">
      <c r="A733">
        <v>731</v>
      </c>
      <c r="B733">
        <v>0.5668169433247181</v>
      </c>
      <c r="C733">
        <v>0.57427089716782853</v>
      </c>
      <c r="D733">
        <v>3.0897594830383568E-3</v>
      </c>
      <c r="E733">
        <v>0.41055458071231055</v>
      </c>
      <c r="F733">
        <v>0.9400306278734476</v>
      </c>
      <c r="G733">
        <v>0.28583475474571829</v>
      </c>
      <c r="H733">
        <v>0.52871887001008577</v>
      </c>
      <c r="I733">
        <v>0.93805480794516627</v>
      </c>
      <c r="J733">
        <v>0.52556275247750772</v>
      </c>
      <c r="K733">
        <v>0.91517228985111165</v>
      </c>
      <c r="L733">
        <v>0.84638521874281381</v>
      </c>
      <c r="M733">
        <v>0.33025314282479101</v>
      </c>
      <c r="N733">
        <v>0.83776895199899748</v>
      </c>
      <c r="O733">
        <v>0.35185630609701457</v>
      </c>
      <c r="P733">
        <v>0.51851147802565056</v>
      </c>
      <c r="Q733">
        <v>0.32068845081959485</v>
      </c>
      <c r="R733">
        <v>0.12113597171889734</v>
      </c>
      <c r="S733">
        <v>0.33066128420688634</v>
      </c>
      <c r="T733">
        <v>0.1279423946184628</v>
      </c>
      <c r="U733">
        <v>0.98198817562499574</v>
      </c>
    </row>
    <row r="734" spans="1:21" x14ac:dyDescent="0.25">
      <c r="A734">
        <v>732</v>
      </c>
      <c r="B734">
        <v>0.69968882569799273</v>
      </c>
      <c r="C734">
        <v>0.85646165412990438</v>
      </c>
      <c r="D734">
        <v>0.12802194345735396</v>
      </c>
      <c r="E734">
        <v>0.64469373058062462</v>
      </c>
      <c r="F734">
        <v>0.43700232678762951</v>
      </c>
      <c r="G734">
        <v>0.12923433600782119</v>
      </c>
      <c r="H734">
        <v>0.80069941875999695</v>
      </c>
      <c r="I734">
        <v>7.0217370595113238E-2</v>
      </c>
      <c r="J734">
        <v>0.56489295469278478</v>
      </c>
      <c r="K734">
        <v>0.44506977377734502</v>
      </c>
      <c r="L734">
        <v>0.64414191272723365</v>
      </c>
      <c r="M734">
        <v>0.87294980563009883</v>
      </c>
      <c r="N734">
        <v>9.8867668950436638E-2</v>
      </c>
      <c r="O734">
        <v>0.84311284394922636</v>
      </c>
      <c r="P734">
        <v>0.78354911229474045</v>
      </c>
      <c r="Q734">
        <v>0.56533688277808936</v>
      </c>
      <c r="R734">
        <v>0.50583244628210533</v>
      </c>
      <c r="S734">
        <v>3.8225544672998879E-2</v>
      </c>
      <c r="T734">
        <v>0.11071864107188767</v>
      </c>
      <c r="U734">
        <v>0.60424625536055743</v>
      </c>
    </row>
    <row r="735" spans="1:21" x14ac:dyDescent="0.25">
      <c r="A735">
        <v>733</v>
      </c>
      <c r="B735">
        <v>0.47508636042513586</v>
      </c>
      <c r="C735">
        <v>0.16651477815788196</v>
      </c>
      <c r="D735">
        <v>0.72753217863200526</v>
      </c>
      <c r="E735">
        <v>0.748620547905823</v>
      </c>
      <c r="F735">
        <v>0.55977675471038602</v>
      </c>
      <c r="G735">
        <v>0.83700508094586912</v>
      </c>
      <c r="H735">
        <v>0.27427996823636835</v>
      </c>
      <c r="I735">
        <v>0.41957251653110639</v>
      </c>
      <c r="J735">
        <v>0.98200954216086456</v>
      </c>
      <c r="K735">
        <v>0.47553425298884755</v>
      </c>
      <c r="L735">
        <v>0.35855025712679023</v>
      </c>
      <c r="M735">
        <v>0.11536388227308425</v>
      </c>
      <c r="N735">
        <v>0.27933106404140329</v>
      </c>
      <c r="O735">
        <v>0.93164594627478969</v>
      </c>
      <c r="P735">
        <v>3.0342394926448968E-2</v>
      </c>
      <c r="Q735">
        <v>0.29611269052277223</v>
      </c>
      <c r="R735">
        <v>0.19963365490921525</v>
      </c>
      <c r="S735">
        <v>0.22547822031089115</v>
      </c>
      <c r="T735">
        <v>0.11103955315076597</v>
      </c>
      <c r="U735">
        <v>0.24076761295752558</v>
      </c>
    </row>
    <row r="736" spans="1:21" x14ac:dyDescent="0.25">
      <c r="A736">
        <v>734</v>
      </c>
      <c r="B736">
        <v>0.66839237682117236</v>
      </c>
      <c r="C736">
        <v>0.31665121236267835</v>
      </c>
      <c r="D736">
        <v>0.55537320479365437</v>
      </c>
      <c r="E736">
        <v>0.87580308428176146</v>
      </c>
      <c r="F736">
        <v>0.42154277345769575</v>
      </c>
      <c r="G736">
        <v>0.82105640486822695</v>
      </c>
      <c r="H736">
        <v>0.63472008788092205</v>
      </c>
      <c r="I736">
        <v>0.83360484446433336</v>
      </c>
      <c r="J736">
        <v>0.19070889594951979</v>
      </c>
      <c r="K736">
        <v>0.15871718387935907</v>
      </c>
      <c r="L736">
        <v>0.93914965728316169</v>
      </c>
      <c r="M736">
        <v>0.65475807181591961</v>
      </c>
      <c r="N736">
        <v>0.50799244334275961</v>
      </c>
      <c r="O736">
        <v>0.32548617873615804</v>
      </c>
      <c r="P736">
        <v>0.66201842463980132</v>
      </c>
      <c r="Q736">
        <v>0.60667122446295996</v>
      </c>
      <c r="R736">
        <v>0.50097100538604611</v>
      </c>
      <c r="S736">
        <v>0.91069434534334182</v>
      </c>
      <c r="T736">
        <v>0.62600157197607964</v>
      </c>
      <c r="U736">
        <v>0.6244351185043473</v>
      </c>
    </row>
    <row r="737" spans="1:21" x14ac:dyDescent="0.25">
      <c r="A737">
        <v>735</v>
      </c>
      <c r="B737">
        <v>0.17782722580945087</v>
      </c>
      <c r="C737">
        <v>0.37194035738909736</v>
      </c>
      <c r="D737">
        <v>0.67394245402474784</v>
      </c>
      <c r="E737">
        <v>0.46579749020378314</v>
      </c>
      <c r="F737">
        <v>0.3668385778410137</v>
      </c>
      <c r="G737">
        <v>0.61344743247406464</v>
      </c>
      <c r="H737">
        <v>0.74709603002525427</v>
      </c>
      <c r="I737">
        <v>0.83319141154462262</v>
      </c>
      <c r="J737">
        <v>0.92293817611786011</v>
      </c>
      <c r="K737">
        <v>0.73733872300553394</v>
      </c>
      <c r="L737">
        <v>0.20353315056318433</v>
      </c>
      <c r="M737">
        <v>0.74054965362006797</v>
      </c>
      <c r="N737">
        <v>0.90310503525996477</v>
      </c>
      <c r="O737">
        <v>1.8737108885539477E-2</v>
      </c>
      <c r="P737">
        <v>0.86564597616892236</v>
      </c>
      <c r="Q737">
        <v>0.59630289932386593</v>
      </c>
      <c r="R737">
        <v>0.15944045242066984</v>
      </c>
      <c r="S737">
        <v>0.9158439035947552</v>
      </c>
      <c r="T737">
        <v>0.75727739110061276</v>
      </c>
      <c r="U737">
        <v>0.49579482004917441</v>
      </c>
    </row>
    <row r="738" spans="1:21" x14ac:dyDescent="0.25">
      <c r="A738">
        <v>736</v>
      </c>
      <c r="B738">
        <v>6.2576183001057828E-2</v>
      </c>
      <c r="C738">
        <v>0.17847790562734134</v>
      </c>
      <c r="D738">
        <v>0.59269714090025438</v>
      </c>
      <c r="E738">
        <v>0.7347704926998182</v>
      </c>
      <c r="F738">
        <v>0.99593797609095436</v>
      </c>
      <c r="G738">
        <v>0.90392803645294961</v>
      </c>
      <c r="H738">
        <v>0.94691585643529064</v>
      </c>
      <c r="I738">
        <v>0.69444933793456842</v>
      </c>
      <c r="J738">
        <v>0.51265415753972476</v>
      </c>
      <c r="K738">
        <v>0.56351363819194855</v>
      </c>
      <c r="L738">
        <v>0.19381506313724994</v>
      </c>
      <c r="M738">
        <v>0.75671895028720559</v>
      </c>
      <c r="N738">
        <v>0.73708316673786012</v>
      </c>
      <c r="O738">
        <v>0.58283059797505232</v>
      </c>
      <c r="P738">
        <v>1.1238359298010536E-2</v>
      </c>
      <c r="Q738">
        <v>0.99752086401626294</v>
      </c>
      <c r="R738">
        <v>0.5209164486161395</v>
      </c>
      <c r="S738">
        <v>0.24476396267605383</v>
      </c>
      <c r="T738">
        <v>0.11151732404661718</v>
      </c>
      <c r="U738">
        <v>0.68817605263612913</v>
      </c>
    </row>
    <row r="739" spans="1:21" x14ac:dyDescent="0.25">
      <c r="A739">
        <v>737</v>
      </c>
      <c r="B739">
        <v>0.47900682099710679</v>
      </c>
      <c r="C739">
        <v>0.80663462899170502</v>
      </c>
      <c r="D739">
        <v>0.85621748938019593</v>
      </c>
      <c r="E739">
        <v>2.9403798133271764E-2</v>
      </c>
      <c r="F739">
        <v>0.65539782067595387</v>
      </c>
      <c r="G739">
        <v>0.76990417006501977</v>
      </c>
      <c r="H739">
        <v>0.57065186588810857</v>
      </c>
      <c r="I739">
        <v>0.27244767968231542</v>
      </c>
      <c r="J739">
        <v>0.41214782075454925</v>
      </c>
      <c r="K739">
        <v>0.75717252285053194</v>
      </c>
      <c r="L739">
        <v>0.68584699971851215</v>
      </c>
      <c r="M739">
        <v>0.91895794006052522</v>
      </c>
      <c r="N739">
        <v>0.65674702708807908</v>
      </c>
      <c r="O739">
        <v>0.24041879181651726</v>
      </c>
      <c r="P739">
        <v>0.45918985009176794</v>
      </c>
      <c r="Q739">
        <v>0.46076302110570055</v>
      </c>
      <c r="R739">
        <v>9.2242721042921083E-2</v>
      </c>
      <c r="S739">
        <v>2.5704740653516467E-2</v>
      </c>
      <c r="T739">
        <v>0.59401631344773431</v>
      </c>
      <c r="U739">
        <v>0.55868834864996231</v>
      </c>
    </row>
    <row r="740" spans="1:21" x14ac:dyDescent="0.25">
      <c r="A740">
        <v>738</v>
      </c>
      <c r="B740">
        <v>0.7594772967398189</v>
      </c>
      <c r="C740">
        <v>0.31009977255581322</v>
      </c>
      <c r="D740">
        <v>0.81912068613377742</v>
      </c>
      <c r="E740">
        <v>0.48158779489737924</v>
      </c>
      <c r="F740">
        <v>0.65718138638136492</v>
      </c>
      <c r="G740">
        <v>0.99445773046027952</v>
      </c>
      <c r="H740">
        <v>0.67790413574143615</v>
      </c>
      <c r="I740">
        <v>0.4201963034770444</v>
      </c>
      <c r="J740">
        <v>0.19573155655720864</v>
      </c>
      <c r="K740">
        <v>0.58923131403227469</v>
      </c>
      <c r="L740">
        <v>0.9734966063066337</v>
      </c>
      <c r="M740">
        <v>0.48405179263653597</v>
      </c>
      <c r="N740">
        <v>3.1850347834515347E-2</v>
      </c>
      <c r="O740">
        <v>0.37647833115786078</v>
      </c>
      <c r="P740">
        <v>0.64088757212521452</v>
      </c>
      <c r="Q740">
        <v>0.5908909299701437</v>
      </c>
      <c r="R740">
        <v>0.9677813998378717</v>
      </c>
      <c r="S740">
        <v>9.9979039939320558E-2</v>
      </c>
      <c r="T740">
        <v>0.19942839688471259</v>
      </c>
      <c r="U740">
        <v>0.12078272550322788</v>
      </c>
    </row>
    <row r="741" spans="1:21" x14ac:dyDescent="0.25">
      <c r="A741">
        <v>739</v>
      </c>
      <c r="B741">
        <v>0.52851350515104123</v>
      </c>
      <c r="C741">
        <v>0.67200957568314545</v>
      </c>
      <c r="D741">
        <v>0.54460835791908302</v>
      </c>
      <c r="E741">
        <v>0.94004070058286637</v>
      </c>
      <c r="F741">
        <v>0.9370035261677403</v>
      </c>
      <c r="G741">
        <v>0.62207864945697611</v>
      </c>
      <c r="H741">
        <v>0.84937606194615012</v>
      </c>
      <c r="I741">
        <v>4.1487930073676793E-2</v>
      </c>
      <c r="J741">
        <v>0.86167706997467164</v>
      </c>
      <c r="K741">
        <v>0.21462719793521057</v>
      </c>
      <c r="L741">
        <v>0.25238772997567605</v>
      </c>
      <c r="M741">
        <v>0.10249990323608049</v>
      </c>
      <c r="N741">
        <v>0.66693664398537944</v>
      </c>
      <c r="O741">
        <v>0.58212222222101873</v>
      </c>
      <c r="P741">
        <v>4.4103376496709146E-2</v>
      </c>
      <c r="Q741">
        <v>0.9568542818825847</v>
      </c>
      <c r="R741">
        <v>0.96976636265739291</v>
      </c>
      <c r="S741">
        <v>0.50268644679596153</v>
      </c>
      <c r="T741">
        <v>0.94368169957275327</v>
      </c>
      <c r="U741">
        <v>0.59784964936857232</v>
      </c>
    </row>
    <row r="742" spans="1:21" x14ac:dyDescent="0.25">
      <c r="A742">
        <v>740</v>
      </c>
      <c r="B742">
        <v>6.4290808296751933E-2</v>
      </c>
      <c r="C742">
        <v>0.30292955048292747</v>
      </c>
      <c r="D742">
        <v>0.26085586800845961</v>
      </c>
      <c r="E742">
        <v>0.47109693939582176</v>
      </c>
      <c r="F742">
        <v>0.79703078422634377</v>
      </c>
      <c r="G742">
        <v>0.33137432549030965</v>
      </c>
      <c r="H742">
        <v>0.90746583258963387</v>
      </c>
      <c r="I742">
        <v>0.83602343570959192</v>
      </c>
      <c r="J742">
        <v>0.557022222406796</v>
      </c>
      <c r="K742">
        <v>0.29152298001298416</v>
      </c>
      <c r="L742">
        <v>0.59560666398060036</v>
      </c>
      <c r="M742">
        <v>0.21356517429849742</v>
      </c>
      <c r="N742">
        <v>0.57605717065484274</v>
      </c>
      <c r="O742">
        <v>0.31316502749802155</v>
      </c>
      <c r="P742">
        <v>0.34848839661655084</v>
      </c>
      <c r="Q742">
        <v>0.6367811977431137</v>
      </c>
      <c r="R742">
        <v>0.2921529758638215</v>
      </c>
      <c r="S742">
        <v>0.42665016899344055</v>
      </c>
      <c r="T742">
        <v>0.49281638796750915</v>
      </c>
      <c r="U742">
        <v>0.19467610633256172</v>
      </c>
    </row>
    <row r="743" spans="1:21" x14ac:dyDescent="0.25">
      <c r="A743">
        <v>741</v>
      </c>
      <c r="B743">
        <v>0.48530575906207796</v>
      </c>
      <c r="C743">
        <v>0.27152791424421996</v>
      </c>
      <c r="D743">
        <v>0.65019410577203574</v>
      </c>
      <c r="E743">
        <v>0.13158037735806993</v>
      </c>
      <c r="F743">
        <v>0.67038897018041066</v>
      </c>
      <c r="G743">
        <v>0.15279439840446307</v>
      </c>
      <c r="H743">
        <v>0.33717638369959246</v>
      </c>
      <c r="I743">
        <v>0.90033677269649326</v>
      </c>
      <c r="J743">
        <v>0.11463598390083085</v>
      </c>
      <c r="K743">
        <v>0.14080211261899223</v>
      </c>
      <c r="L743">
        <v>0.16713124618697872</v>
      </c>
      <c r="M743">
        <v>0.76899951485681206</v>
      </c>
      <c r="N743">
        <v>0.53749580780919448</v>
      </c>
      <c r="O743">
        <v>0.63477856720396186</v>
      </c>
      <c r="P743">
        <v>0.16512592741148246</v>
      </c>
      <c r="Q743">
        <v>0.64465631741881424</v>
      </c>
      <c r="R743">
        <v>0.76172966230426198</v>
      </c>
      <c r="S743">
        <v>2.6069148199725944E-2</v>
      </c>
      <c r="T743">
        <v>0.97193450663921244</v>
      </c>
      <c r="U743">
        <v>0.74714071047723518</v>
      </c>
    </row>
    <row r="744" spans="1:21" x14ac:dyDescent="0.25">
      <c r="A744">
        <v>742</v>
      </c>
      <c r="B744">
        <v>5.1302621417423477E-2</v>
      </c>
      <c r="C744">
        <v>0.86607151655500925</v>
      </c>
      <c r="D744">
        <v>0.34661433403501407</v>
      </c>
      <c r="E744">
        <v>0.67680120665799848</v>
      </c>
      <c r="F744">
        <v>0.61437480392310628</v>
      </c>
      <c r="G744">
        <v>0.47264893028790844</v>
      </c>
      <c r="H744">
        <v>0.55260733651966154</v>
      </c>
      <c r="I744">
        <v>0.48002251436958265</v>
      </c>
      <c r="J744">
        <v>0.11478894975216303</v>
      </c>
      <c r="K744">
        <v>0.86018880029973932</v>
      </c>
      <c r="L744">
        <v>0.86471944979412529</v>
      </c>
      <c r="M744">
        <v>0.14422989073438064</v>
      </c>
      <c r="N744">
        <v>0.67286807232963319</v>
      </c>
      <c r="O744">
        <v>0.95590806074311296</v>
      </c>
      <c r="P744">
        <v>0.90573367409050132</v>
      </c>
      <c r="Q744">
        <v>7.1989556305808833E-2</v>
      </c>
      <c r="R744">
        <v>1.6335992657212195E-2</v>
      </c>
      <c r="S744">
        <v>0.3022978007214423</v>
      </c>
      <c r="T744">
        <v>0.45023053285917491</v>
      </c>
      <c r="U744">
        <v>0.14189228231180362</v>
      </c>
    </row>
    <row r="745" spans="1:21" x14ac:dyDescent="0.25">
      <c r="A745">
        <v>743</v>
      </c>
      <c r="B745">
        <v>0.11626693599378779</v>
      </c>
      <c r="C745">
        <v>0.30167569890767765</v>
      </c>
      <c r="D745">
        <v>0.63811070483651133</v>
      </c>
      <c r="E745">
        <v>7.8211384736572409E-2</v>
      </c>
      <c r="F745">
        <v>5.8761191088594344E-2</v>
      </c>
      <c r="G745">
        <v>0.431089566461063</v>
      </c>
      <c r="H745">
        <v>0.28583345083883227</v>
      </c>
      <c r="I745">
        <v>3.742108926633203E-2</v>
      </c>
      <c r="J745">
        <v>2.0130835483155529E-2</v>
      </c>
      <c r="K745">
        <v>0.68905638221749133</v>
      </c>
      <c r="L745">
        <v>0.47802941205249461</v>
      </c>
      <c r="M745">
        <v>2.2887803833406828E-2</v>
      </c>
      <c r="N745">
        <v>0.19798466806788539</v>
      </c>
      <c r="O745">
        <v>0.13519728093915617</v>
      </c>
      <c r="P745">
        <v>0.95626628033258254</v>
      </c>
      <c r="Q745">
        <v>0.30453615348015006</v>
      </c>
      <c r="R745">
        <v>5.1334340842102977E-2</v>
      </c>
      <c r="S745">
        <v>0.66605809106930902</v>
      </c>
      <c r="T745">
        <v>9.0835837152826393E-2</v>
      </c>
      <c r="U745">
        <v>0.95615355758487919</v>
      </c>
    </row>
    <row r="746" spans="1:21" x14ac:dyDescent="0.25">
      <c r="A746">
        <v>744</v>
      </c>
      <c r="B746">
        <v>0.5666961036768281</v>
      </c>
      <c r="C746">
        <v>0.85248756602800779</v>
      </c>
      <c r="D746">
        <v>0.75155963626160105</v>
      </c>
      <c r="E746">
        <v>8.6534610815159674E-2</v>
      </c>
      <c r="F746">
        <v>6.3133813575016795E-2</v>
      </c>
      <c r="G746">
        <v>0.69008851395721704</v>
      </c>
      <c r="H746">
        <v>0.23216058060510747</v>
      </c>
      <c r="I746">
        <v>0.72231859085062156</v>
      </c>
      <c r="J746">
        <v>0.86522339078494959</v>
      </c>
      <c r="K746">
        <v>0.64042089436041838</v>
      </c>
      <c r="L746">
        <v>0.26621686888166995</v>
      </c>
      <c r="M746">
        <v>0.8997073708292227</v>
      </c>
      <c r="N746">
        <v>0.33119958214794298</v>
      </c>
      <c r="O746">
        <v>0.39219714837159358</v>
      </c>
      <c r="P746">
        <v>0.58555626471641364</v>
      </c>
      <c r="Q746">
        <v>0.62713095948664144</v>
      </c>
      <c r="R746">
        <v>0.85269422129985295</v>
      </c>
      <c r="S746">
        <v>0.96001371947618286</v>
      </c>
      <c r="T746">
        <v>0.63105101984811207</v>
      </c>
      <c r="U746">
        <v>0.61169597938763176</v>
      </c>
    </row>
    <row r="747" spans="1:21" x14ac:dyDescent="0.25">
      <c r="A747">
        <v>745</v>
      </c>
      <c r="B747">
        <v>0.50519368439378831</v>
      </c>
      <c r="C747">
        <v>0.82269672658810489</v>
      </c>
      <c r="D747">
        <v>0.73084127258552356</v>
      </c>
      <c r="E747">
        <v>0.60210106753063286</v>
      </c>
      <c r="F747">
        <v>1.4415753532839304E-2</v>
      </c>
      <c r="G747">
        <v>0.40684616999606327</v>
      </c>
      <c r="H747">
        <v>0.96409652535851897</v>
      </c>
      <c r="I747">
        <v>0.90352277916685875</v>
      </c>
      <c r="J747">
        <v>0.32715551378480701</v>
      </c>
      <c r="K747">
        <v>0.85335297356566375</v>
      </c>
      <c r="L747">
        <v>0.12273266183382359</v>
      </c>
      <c r="M747">
        <v>0.69445095771807708</v>
      </c>
      <c r="N747">
        <v>5.7572729484679286E-2</v>
      </c>
      <c r="O747">
        <v>0.72743471301063778</v>
      </c>
      <c r="P747">
        <v>0.2806447149654967</v>
      </c>
      <c r="Q747">
        <v>0.37476351543599851</v>
      </c>
      <c r="R747">
        <v>0.50044045119945868</v>
      </c>
      <c r="S747">
        <v>0.29453194104529512</v>
      </c>
      <c r="T747">
        <v>0.52396554776136095</v>
      </c>
      <c r="U747">
        <v>9.195217691646107E-2</v>
      </c>
    </row>
    <row r="748" spans="1:21" x14ac:dyDescent="0.25">
      <c r="A748">
        <v>746</v>
      </c>
      <c r="B748">
        <v>0.20670388049771304</v>
      </c>
      <c r="C748">
        <v>0.61525898697637516</v>
      </c>
      <c r="D748">
        <v>0.98112964648096357</v>
      </c>
      <c r="E748">
        <v>0.63192063911603835</v>
      </c>
      <c r="F748">
        <v>0.35505715949425376</v>
      </c>
      <c r="G748">
        <v>0.88922237804060611</v>
      </c>
      <c r="H748">
        <v>0.63491650424276225</v>
      </c>
      <c r="I748">
        <v>0.43577435885526761</v>
      </c>
      <c r="J748">
        <v>0.20648336290210012</v>
      </c>
      <c r="K748">
        <v>0.84148148791869737</v>
      </c>
      <c r="L748">
        <v>0.87130102279373345</v>
      </c>
      <c r="M748">
        <v>0.99726037949570756</v>
      </c>
      <c r="N748">
        <v>0.17394410025317741</v>
      </c>
      <c r="O748">
        <v>0.91582252894637262</v>
      </c>
      <c r="P748">
        <v>0.54317335023333935</v>
      </c>
      <c r="Q748">
        <v>0.11957733796712233</v>
      </c>
      <c r="R748">
        <v>0.76490885126098096</v>
      </c>
      <c r="S748">
        <v>6.9747353373244447E-2</v>
      </c>
      <c r="T748">
        <v>0.92764290668179261</v>
      </c>
      <c r="U748">
        <v>0.47040965242623667</v>
      </c>
    </row>
    <row r="749" spans="1:21" x14ac:dyDescent="0.25">
      <c r="A749">
        <v>747</v>
      </c>
      <c r="B749">
        <v>0.93462878133675975</v>
      </c>
      <c r="C749">
        <v>0.54231984411520395</v>
      </c>
      <c r="D749">
        <v>0.18687325181916226</v>
      </c>
      <c r="E749">
        <v>0.18729088342832334</v>
      </c>
      <c r="F749">
        <v>0.76425975448851013</v>
      </c>
      <c r="G749">
        <v>0.44545180304146448</v>
      </c>
      <c r="H749">
        <v>0.66562631998230537</v>
      </c>
      <c r="I749">
        <v>0.88644288839981411</v>
      </c>
      <c r="J749">
        <v>0.52464319520072245</v>
      </c>
      <c r="K749">
        <v>0.86401217609727254</v>
      </c>
      <c r="L749">
        <v>0.16292754356314809</v>
      </c>
      <c r="M749">
        <v>0.28913221652346177</v>
      </c>
      <c r="N749">
        <v>0.19227938833645286</v>
      </c>
      <c r="O749">
        <v>0.73787575172869357</v>
      </c>
      <c r="P749">
        <v>0.85764958395302049</v>
      </c>
      <c r="Q749">
        <v>0.98917906001551459</v>
      </c>
      <c r="R749">
        <v>8.4962040851770837E-2</v>
      </c>
      <c r="S749">
        <v>6.8010062906847857E-2</v>
      </c>
      <c r="T749">
        <v>0.58106627674790445</v>
      </c>
      <c r="U749">
        <v>0.1047170216083515</v>
      </c>
    </row>
    <row r="750" spans="1:21" x14ac:dyDescent="0.25">
      <c r="A750">
        <v>748</v>
      </c>
      <c r="B750">
        <v>0.69334587796551173</v>
      </c>
      <c r="C750">
        <v>0.30626714425552315</v>
      </c>
      <c r="D750">
        <v>0.99623607322220797</v>
      </c>
      <c r="E750">
        <v>0.26149387303769345</v>
      </c>
      <c r="F750">
        <v>0.30285749331779344</v>
      </c>
      <c r="G750">
        <v>0.93908069259929516</v>
      </c>
      <c r="H750">
        <v>0.6851046494023183</v>
      </c>
      <c r="I750">
        <v>0.16230916395547279</v>
      </c>
      <c r="J750">
        <v>0.4668729484082732</v>
      </c>
      <c r="K750">
        <v>0.64307577707340169</v>
      </c>
      <c r="L750">
        <v>0.25662908508027638</v>
      </c>
      <c r="M750">
        <v>0.68773989612306341</v>
      </c>
      <c r="N750">
        <v>9.4926386922322692E-3</v>
      </c>
      <c r="O750">
        <v>0.94190378701357425</v>
      </c>
      <c r="P750">
        <v>7.0933130401121147E-2</v>
      </c>
      <c r="Q750">
        <v>0.26268459697513435</v>
      </c>
      <c r="R750">
        <v>0.65354337190673761</v>
      </c>
      <c r="S750">
        <v>0.5124248259559725</v>
      </c>
      <c r="T750">
        <v>0.79583639385994442</v>
      </c>
      <c r="U750">
        <v>0.48633646954838605</v>
      </c>
    </row>
    <row r="751" spans="1:21" x14ac:dyDescent="0.25">
      <c r="A751">
        <v>749</v>
      </c>
      <c r="B751">
        <v>0.93054357880223715</v>
      </c>
      <c r="C751">
        <v>0.11520476682117753</v>
      </c>
      <c r="D751">
        <v>0.9993451372175961</v>
      </c>
      <c r="E751">
        <v>0.5535478428362004</v>
      </c>
      <c r="F751">
        <v>0.7329524582667617</v>
      </c>
      <c r="G751">
        <v>0.3848757490022845</v>
      </c>
      <c r="H751">
        <v>0.26784855585721434</v>
      </c>
      <c r="I751">
        <v>0.31305309391847214</v>
      </c>
      <c r="J751">
        <v>0.30028220099986758</v>
      </c>
      <c r="K751">
        <v>0.10048202751634916</v>
      </c>
      <c r="L751">
        <v>0.57445885272142072</v>
      </c>
      <c r="M751">
        <v>0.2445072997653055</v>
      </c>
      <c r="N751">
        <v>0.94302492685736916</v>
      </c>
      <c r="O751">
        <v>0.25068060433706729</v>
      </c>
      <c r="P751">
        <v>0.64746843194846315</v>
      </c>
      <c r="Q751">
        <v>0.76960624402782152</v>
      </c>
      <c r="R751">
        <v>0.90545099324508493</v>
      </c>
      <c r="S751">
        <v>0.50901560971208593</v>
      </c>
      <c r="T751">
        <v>0.50181035946394892</v>
      </c>
      <c r="U751">
        <v>0.61632415026101239</v>
      </c>
    </row>
    <row r="752" spans="1:21" x14ac:dyDescent="0.25">
      <c r="A752">
        <v>750</v>
      </c>
      <c r="B752">
        <v>0.31721649349504233</v>
      </c>
      <c r="C752">
        <v>0.82652964301280751</v>
      </c>
      <c r="D752">
        <v>9.3919467616616181E-2</v>
      </c>
      <c r="E752">
        <v>0.66444380593931407</v>
      </c>
      <c r="F752">
        <v>0.3490538729283863</v>
      </c>
      <c r="G752">
        <v>0.87678445239709024</v>
      </c>
      <c r="H752">
        <v>0.56328153698960648</v>
      </c>
      <c r="I752">
        <v>0.51500047196247545</v>
      </c>
      <c r="J752">
        <v>0.57785180760543176</v>
      </c>
      <c r="K752">
        <v>0.46835566464430678</v>
      </c>
      <c r="L752">
        <v>0.38275385586047417</v>
      </c>
      <c r="M752">
        <v>0.71667838506950288</v>
      </c>
      <c r="N752">
        <v>0.36766759108980063</v>
      </c>
      <c r="O752">
        <v>7.7735819588633959E-2</v>
      </c>
      <c r="P752">
        <v>0.828221190835146</v>
      </c>
      <c r="Q752">
        <v>0.88312794715890486</v>
      </c>
      <c r="R752">
        <v>0.1650448981382584</v>
      </c>
      <c r="S752">
        <v>0.3447494718814188</v>
      </c>
      <c r="T752">
        <v>0.87250924881552283</v>
      </c>
      <c r="U752">
        <v>0.66331014002614186</v>
      </c>
    </row>
    <row r="753" spans="1:21" x14ac:dyDescent="0.25">
      <c r="A753">
        <v>751</v>
      </c>
      <c r="B753">
        <v>5.1493713415238895E-2</v>
      </c>
      <c r="C753">
        <v>0.58242340661796899</v>
      </c>
      <c r="D753">
        <v>0.75377845830545032</v>
      </c>
      <c r="E753">
        <v>0.18566069060038881</v>
      </c>
      <c r="F753">
        <v>0.16916319752496634</v>
      </c>
      <c r="G753">
        <v>0.42311635884523291</v>
      </c>
      <c r="H753">
        <v>0.82728484912774602</v>
      </c>
      <c r="I753">
        <v>0.4785493760902233</v>
      </c>
      <c r="J753">
        <v>0.20267115575971939</v>
      </c>
      <c r="K753">
        <v>0.45869528559124095</v>
      </c>
      <c r="L753">
        <v>0.84314644022054708</v>
      </c>
      <c r="M753">
        <v>0.71572350886563285</v>
      </c>
      <c r="N753">
        <v>0.47128741146922071</v>
      </c>
      <c r="O753">
        <v>8.4991386841970717E-2</v>
      </c>
      <c r="P753">
        <v>0.89292256753955646</v>
      </c>
      <c r="Q753">
        <v>0.78724929592175297</v>
      </c>
      <c r="R753">
        <v>0.62934110294966694</v>
      </c>
      <c r="S753">
        <v>0.21604307697762382</v>
      </c>
      <c r="T753">
        <v>0.69412870588002518</v>
      </c>
      <c r="U753">
        <v>0.63821524059505053</v>
      </c>
    </row>
    <row r="754" spans="1:21" x14ac:dyDescent="0.25">
      <c r="A754">
        <v>752</v>
      </c>
      <c r="B754">
        <v>0.21270924659399548</v>
      </c>
      <c r="C754">
        <v>0.33286340724241814</v>
      </c>
      <c r="D754">
        <v>0.70905634426814301</v>
      </c>
      <c r="E754">
        <v>0.12000205174301026</v>
      </c>
      <c r="F754">
        <v>0.77133230527293195</v>
      </c>
      <c r="G754">
        <v>0.96184502859155785</v>
      </c>
      <c r="H754">
        <v>0.94117252989422973</v>
      </c>
      <c r="I754">
        <v>0.72912903611931967</v>
      </c>
      <c r="J754">
        <v>0.72669097999512022</v>
      </c>
      <c r="K754">
        <v>0.8531024765398092</v>
      </c>
      <c r="L754">
        <v>0.19695583951365703</v>
      </c>
      <c r="M754">
        <v>0.2375549650516473</v>
      </c>
      <c r="N754">
        <v>0.76820394200117192</v>
      </c>
      <c r="O754">
        <v>0.29395239055121003</v>
      </c>
      <c r="P754">
        <v>0.99434828150907562</v>
      </c>
      <c r="Q754">
        <v>0.35216189787667473</v>
      </c>
      <c r="R754">
        <v>0.12362239855822121</v>
      </c>
      <c r="S754">
        <v>0.3139749119759554</v>
      </c>
      <c r="T754">
        <v>0.73203871253343678</v>
      </c>
      <c r="U754">
        <v>0.45557143962194324</v>
      </c>
    </row>
    <row r="755" spans="1:21" x14ac:dyDescent="0.25">
      <c r="A755">
        <v>753</v>
      </c>
      <c r="B755">
        <v>0.27770988646464034</v>
      </c>
      <c r="C755">
        <v>0.89937341899772161</v>
      </c>
      <c r="D755">
        <v>0.41050105832930583</v>
      </c>
      <c r="E755">
        <v>3.6652622896669484E-2</v>
      </c>
      <c r="F755">
        <v>0.7307069095471026</v>
      </c>
      <c r="G755">
        <v>0.94085780922259432</v>
      </c>
      <c r="H755">
        <v>0.86947027180177994</v>
      </c>
      <c r="I755">
        <v>0.95647063266740173</v>
      </c>
      <c r="J755">
        <v>2.9672695556199891E-3</v>
      </c>
      <c r="K755">
        <v>0.56283356238902016</v>
      </c>
      <c r="L755">
        <v>6.0799673161296752E-2</v>
      </c>
      <c r="M755">
        <v>9.5620540549052002E-2</v>
      </c>
      <c r="N755">
        <v>0.59713342123196522</v>
      </c>
      <c r="O755">
        <v>0.74348111686362639</v>
      </c>
      <c r="P755">
        <v>0.38182666963789647</v>
      </c>
      <c r="Q755">
        <v>0.88024912875250472</v>
      </c>
      <c r="R755">
        <v>0.37304770363029771</v>
      </c>
      <c r="S755">
        <v>0.98703156832365679</v>
      </c>
      <c r="T755">
        <v>0.28333885964166683</v>
      </c>
      <c r="U755">
        <v>0.36541264520177652</v>
      </c>
    </row>
    <row r="756" spans="1:21" x14ac:dyDescent="0.25">
      <c r="A756">
        <v>754</v>
      </c>
      <c r="B756">
        <v>0.70150678812406531</v>
      </c>
      <c r="C756">
        <v>0.27065818933756458</v>
      </c>
      <c r="D756">
        <v>0.72119825607522481</v>
      </c>
      <c r="E756">
        <v>0.17987514650981851</v>
      </c>
      <c r="F756">
        <v>0.37940869355069995</v>
      </c>
      <c r="G756">
        <v>0.16807490112822476</v>
      </c>
      <c r="H756">
        <v>0.22919537667537959</v>
      </c>
      <c r="I756">
        <v>0.14802402375437396</v>
      </c>
      <c r="J756">
        <v>0.12447827414147472</v>
      </c>
      <c r="K756">
        <v>8.049237975523571E-2</v>
      </c>
      <c r="L756">
        <v>0.96788210184646783</v>
      </c>
      <c r="M756">
        <v>0.1133814072042183</v>
      </c>
      <c r="N756">
        <v>2.8417899693014448E-2</v>
      </c>
      <c r="O756">
        <v>0.65552224945634663</v>
      </c>
      <c r="P756">
        <v>0.85765278902930531</v>
      </c>
      <c r="Q756">
        <v>0.85679077786823599</v>
      </c>
      <c r="R756">
        <v>0.20788318946931383</v>
      </c>
      <c r="S756">
        <v>0.83777591582326782</v>
      </c>
      <c r="T756">
        <v>0.46459905937661761</v>
      </c>
      <c r="U756">
        <v>0.60811747481033862</v>
      </c>
    </row>
    <row r="757" spans="1:21" x14ac:dyDescent="0.25">
      <c r="A757">
        <v>755</v>
      </c>
      <c r="B757">
        <v>5.6162512117090557E-2</v>
      </c>
      <c r="C757">
        <v>0.89694897770033144</v>
      </c>
      <c r="D757">
        <v>0.48126399774647233</v>
      </c>
      <c r="E757">
        <v>0.45921006225206074</v>
      </c>
      <c r="F757">
        <v>0.53685288385096475</v>
      </c>
      <c r="G757">
        <v>0.31146999404145359</v>
      </c>
      <c r="H757">
        <v>0.82790077631384662</v>
      </c>
      <c r="I757">
        <v>0.79988270773731696</v>
      </c>
      <c r="J757">
        <v>0.55813364728674619</v>
      </c>
      <c r="K757">
        <v>0.49627309772910078</v>
      </c>
      <c r="L757">
        <v>0.87736848509231447</v>
      </c>
      <c r="M757">
        <v>0.78179967286248875</v>
      </c>
      <c r="N757">
        <v>0.24283403915218615</v>
      </c>
      <c r="O757">
        <v>0.70535034402086261</v>
      </c>
      <c r="P757">
        <v>0.69003067609301816</v>
      </c>
      <c r="Q757">
        <v>0.34275748519893878</v>
      </c>
      <c r="R757">
        <v>0.89962691533072947</v>
      </c>
      <c r="S757">
        <v>0.5410225099284256</v>
      </c>
      <c r="T757">
        <v>0.57074146939156134</v>
      </c>
      <c r="U757">
        <v>0.48414960402422391</v>
      </c>
    </row>
    <row r="758" spans="1:21" x14ac:dyDescent="0.25">
      <c r="A758">
        <v>756</v>
      </c>
      <c r="B758">
        <v>0.76140378408529141</v>
      </c>
      <c r="C758">
        <v>0.23212328171526586</v>
      </c>
      <c r="D758">
        <v>0.81578665361232794</v>
      </c>
      <c r="E758">
        <v>0.55698639094717439</v>
      </c>
      <c r="F758">
        <v>0.659587821392984</v>
      </c>
      <c r="G758">
        <v>9.1701826238662854E-2</v>
      </c>
      <c r="H758">
        <v>0.71177025273126571</v>
      </c>
      <c r="I758">
        <v>0.69130249803619392</v>
      </c>
      <c r="J758">
        <v>0.43386645823318748</v>
      </c>
      <c r="K758">
        <v>0.43429641277089104</v>
      </c>
      <c r="L758">
        <v>0.49242215919255927</v>
      </c>
      <c r="M758">
        <v>0.17070021771391719</v>
      </c>
      <c r="N758">
        <v>0.75801578487412158</v>
      </c>
      <c r="O758">
        <v>0.5382868504439271</v>
      </c>
      <c r="P758">
        <v>0.2093150448993164</v>
      </c>
      <c r="Q758">
        <v>0.31451119146346151</v>
      </c>
      <c r="R758">
        <v>0.27401545303459973</v>
      </c>
      <c r="S758">
        <v>0.56110586439103316</v>
      </c>
      <c r="T758">
        <v>0.47446975366222599</v>
      </c>
      <c r="U758">
        <v>0.30699527702716001</v>
      </c>
    </row>
    <row r="759" spans="1:21" x14ac:dyDescent="0.25">
      <c r="A759">
        <v>757</v>
      </c>
      <c r="B759">
        <v>0.15726799116080681</v>
      </c>
      <c r="C759">
        <v>0.62290590070132668</v>
      </c>
      <c r="D759">
        <v>0.55727579990882115</v>
      </c>
      <c r="E759">
        <v>0.31431830147944106</v>
      </c>
      <c r="F759">
        <v>0.16381450452316515</v>
      </c>
      <c r="G759">
        <v>0.29050230290808238</v>
      </c>
      <c r="H759">
        <v>0.992380611731976</v>
      </c>
      <c r="I759">
        <v>0.61969442057980784</v>
      </c>
      <c r="J759">
        <v>0.24101272200798762</v>
      </c>
      <c r="K759">
        <v>0.11397344075092519</v>
      </c>
      <c r="L759">
        <v>0.59577705553911398</v>
      </c>
      <c r="M759">
        <v>0.48282935293297502</v>
      </c>
      <c r="N759">
        <v>0.7318091227678315</v>
      </c>
      <c r="O759">
        <v>5.2924236696137328E-2</v>
      </c>
      <c r="P759">
        <v>0.81759540227487859</v>
      </c>
      <c r="Q759">
        <v>7.8800820414251405E-2</v>
      </c>
      <c r="R759">
        <v>0.38441745597068766</v>
      </c>
      <c r="S759">
        <v>1.317574471362537E-2</v>
      </c>
      <c r="T759">
        <v>0.32913458302284293</v>
      </c>
      <c r="U759">
        <v>0.41462665638800478</v>
      </c>
    </row>
    <row r="760" spans="1:21" x14ac:dyDescent="0.25">
      <c r="A760">
        <v>758</v>
      </c>
      <c r="B760">
        <v>0.67509844410741171</v>
      </c>
      <c r="C760">
        <v>0.67879669752902316</v>
      </c>
      <c r="D760">
        <v>0.62021050383643939</v>
      </c>
      <c r="E760">
        <v>0.15311937474987936</v>
      </c>
      <c r="F760">
        <v>0.3340671619001272</v>
      </c>
      <c r="G760">
        <v>0.71111301991021758</v>
      </c>
      <c r="H760">
        <v>0.61589495788742998</v>
      </c>
      <c r="I760">
        <v>0.80419369797469398</v>
      </c>
      <c r="J760">
        <v>0.39616031327298984</v>
      </c>
      <c r="K760">
        <v>0.80266583210252862</v>
      </c>
      <c r="L760">
        <v>0.15824775866797713</v>
      </c>
      <c r="M760">
        <v>0.70385809201294847</v>
      </c>
      <c r="N760">
        <v>0.77461827425148688</v>
      </c>
      <c r="O760">
        <v>0.83381008651910449</v>
      </c>
      <c r="P760">
        <v>0.15081693384842421</v>
      </c>
      <c r="Q760">
        <v>0.45962819410581979</v>
      </c>
      <c r="R760">
        <v>0.44216055482839511</v>
      </c>
      <c r="S760">
        <v>7.4257364001041326E-2</v>
      </c>
      <c r="T760">
        <v>0.41749672380781377</v>
      </c>
      <c r="U760">
        <v>3.8148650759564084E-2</v>
      </c>
    </row>
    <row r="761" spans="1:21" x14ac:dyDescent="0.25">
      <c r="A761">
        <v>759</v>
      </c>
      <c r="B761">
        <v>0.53060171616519014</v>
      </c>
      <c r="C761">
        <v>0.28263057383402956</v>
      </c>
      <c r="D761">
        <v>0.59598497169222675</v>
      </c>
      <c r="E761">
        <v>0.64060131795419117</v>
      </c>
      <c r="F761">
        <v>0.17916388483268886</v>
      </c>
      <c r="G761">
        <v>0.25566725197599371</v>
      </c>
      <c r="H761">
        <v>0.56688047444358358</v>
      </c>
      <c r="I761">
        <v>0.23108990859285794</v>
      </c>
      <c r="J761">
        <v>0.28201776144691437</v>
      </c>
      <c r="K761">
        <v>0.67398304151964794</v>
      </c>
      <c r="L761">
        <v>0.82022375498909184</v>
      </c>
      <c r="M761">
        <v>0.13445539623366143</v>
      </c>
      <c r="N761">
        <v>5.3746357868256212E-2</v>
      </c>
      <c r="O761">
        <v>0.9657160604228523</v>
      </c>
      <c r="P761">
        <v>0.64578884072160214</v>
      </c>
      <c r="Q761">
        <v>0.47892027985226493</v>
      </c>
      <c r="R761">
        <v>0.89948375467747188</v>
      </c>
      <c r="S761">
        <v>0.2069550591393905</v>
      </c>
      <c r="T761">
        <v>0.4181859389271283</v>
      </c>
      <c r="U761">
        <v>0.15177439697507644</v>
      </c>
    </row>
    <row r="762" spans="1:21" x14ac:dyDescent="0.25">
      <c r="A762">
        <v>760</v>
      </c>
      <c r="B762">
        <v>0.60165192153568992</v>
      </c>
      <c r="C762">
        <v>0.72087756189252783</v>
      </c>
      <c r="D762">
        <v>7.6508639835894954E-3</v>
      </c>
      <c r="E762">
        <v>0.73142835517213745</v>
      </c>
      <c r="F762">
        <v>0.30842884884999044</v>
      </c>
      <c r="G762">
        <v>0.60471037705131714</v>
      </c>
      <c r="H762">
        <v>0.13991506345339033</v>
      </c>
      <c r="I762">
        <v>0.15928427105966936</v>
      </c>
      <c r="J762">
        <v>0.94805153119904251</v>
      </c>
      <c r="K762">
        <v>0.82149335867883022</v>
      </c>
      <c r="L762">
        <v>0.42352462775564614</v>
      </c>
      <c r="M762">
        <v>9.2389331943259378E-2</v>
      </c>
      <c r="N762">
        <v>0.18955089832347483</v>
      </c>
      <c r="O762">
        <v>0.67447822673362534</v>
      </c>
      <c r="P762">
        <v>0.70531583641893136</v>
      </c>
      <c r="Q762">
        <v>0.54076862466350128</v>
      </c>
      <c r="R762">
        <v>0.23871780690513167</v>
      </c>
      <c r="S762">
        <v>0.89092901211356534</v>
      </c>
      <c r="T762">
        <v>3.3481307294294993E-2</v>
      </c>
      <c r="U762">
        <v>0.82581337166251712</v>
      </c>
    </row>
    <row r="763" spans="1:21" x14ac:dyDescent="0.25">
      <c r="A763">
        <v>761</v>
      </c>
      <c r="B763">
        <v>0.61146165605621672</v>
      </c>
      <c r="C763">
        <v>0.94133113598874218</v>
      </c>
      <c r="D763">
        <v>0.32919510007919883</v>
      </c>
      <c r="E763">
        <v>4.891554066694237E-2</v>
      </c>
      <c r="F763">
        <v>0.25080707350081077</v>
      </c>
      <c r="G763">
        <v>0.76152228266729693</v>
      </c>
      <c r="H763">
        <v>0.68110902300483289</v>
      </c>
      <c r="I763">
        <v>0.39845747370876872</v>
      </c>
      <c r="J763">
        <v>0.47334094767144919</v>
      </c>
      <c r="K763">
        <v>0.41842482994252261</v>
      </c>
      <c r="L763">
        <v>0.67655031111530572</v>
      </c>
      <c r="M763">
        <v>0.36420884796719588</v>
      </c>
      <c r="N763">
        <v>0.7843721271284132</v>
      </c>
      <c r="O763">
        <v>0.78959046360380647</v>
      </c>
      <c r="P763">
        <v>0.60691211319970328</v>
      </c>
      <c r="Q763">
        <v>0.7960571493462214</v>
      </c>
      <c r="R763">
        <v>0.35529281121509326</v>
      </c>
      <c r="S763">
        <v>0.90966114409165866</v>
      </c>
      <c r="T763">
        <v>0.77974484028304514</v>
      </c>
      <c r="U763">
        <v>0.45037877560042761</v>
      </c>
    </row>
    <row r="764" spans="1:21" x14ac:dyDescent="0.25">
      <c r="A764">
        <v>762</v>
      </c>
      <c r="B764">
        <v>0.8760860893618172</v>
      </c>
      <c r="C764">
        <v>0.89138439411915571</v>
      </c>
      <c r="D764">
        <v>0.30901424843255221</v>
      </c>
      <c r="E764">
        <v>0.13253395479581265</v>
      </c>
      <c r="F764">
        <v>0.42671674008440608</v>
      </c>
      <c r="G764">
        <v>0.84568381052804398</v>
      </c>
      <c r="H764">
        <v>0.84903282398310953</v>
      </c>
      <c r="I764">
        <v>0.57884426704508951</v>
      </c>
      <c r="J764">
        <v>0.88690327442197181</v>
      </c>
      <c r="K764">
        <v>0.37691666218462938</v>
      </c>
      <c r="L764">
        <v>0.99626136547007604</v>
      </c>
      <c r="M764">
        <v>1.1559906709616818E-2</v>
      </c>
      <c r="N764">
        <v>0.12178765436610028</v>
      </c>
      <c r="O764">
        <v>0.82223619234513912</v>
      </c>
      <c r="P764">
        <v>5.2221294763397097E-3</v>
      </c>
      <c r="Q764">
        <v>0.2825805856626733</v>
      </c>
      <c r="R764">
        <v>0.11265072674319132</v>
      </c>
      <c r="S764">
        <v>0.77219273104876596</v>
      </c>
      <c r="T764">
        <v>0.40081031403982537</v>
      </c>
      <c r="U764">
        <v>0.53772191929921931</v>
      </c>
    </row>
    <row r="765" spans="1:21" x14ac:dyDescent="0.25">
      <c r="A765">
        <v>763</v>
      </c>
      <c r="B765">
        <v>0.23224225153102696</v>
      </c>
      <c r="C765">
        <v>0.99433090734703389</v>
      </c>
      <c r="D765">
        <v>0.81471825967007128</v>
      </c>
      <c r="E765">
        <v>0.9918912424447095</v>
      </c>
      <c r="F765">
        <v>0.1753814208737241</v>
      </c>
      <c r="G765">
        <v>0.11129106069752259</v>
      </c>
      <c r="H765">
        <v>0.10751035990171776</v>
      </c>
      <c r="I765">
        <v>0.45533053521165812</v>
      </c>
      <c r="J765">
        <v>0.65170488300498541</v>
      </c>
      <c r="K765">
        <v>0.69382749496906593</v>
      </c>
      <c r="L765">
        <v>0.16309144803417297</v>
      </c>
      <c r="M765">
        <v>0.25007826487577045</v>
      </c>
      <c r="N765">
        <v>0.69944905236175536</v>
      </c>
      <c r="O765">
        <v>0.33473326888698107</v>
      </c>
      <c r="P765">
        <v>0.43199408900916159</v>
      </c>
      <c r="Q765">
        <v>0.39573452126099173</v>
      </c>
      <c r="R765">
        <v>0.45121408021884091</v>
      </c>
      <c r="S765">
        <v>0.54784012134148874</v>
      </c>
      <c r="T765">
        <v>0.53631023177943238</v>
      </c>
      <c r="U765">
        <v>0.32567070463812797</v>
      </c>
    </row>
    <row r="766" spans="1:21" x14ac:dyDescent="0.25">
      <c r="A766">
        <v>764</v>
      </c>
      <c r="B766">
        <v>0.1086262514405929</v>
      </c>
      <c r="C766">
        <v>0.51193868069433823</v>
      </c>
      <c r="D766">
        <v>0.63134802978754045</v>
      </c>
      <c r="E766">
        <v>0.10143273044350654</v>
      </c>
      <c r="F766">
        <v>0.47548265079612584</v>
      </c>
      <c r="G766">
        <v>0.36997768806100728</v>
      </c>
      <c r="H766">
        <v>0.89507011455029772</v>
      </c>
      <c r="I766">
        <v>0.23423070889202791</v>
      </c>
      <c r="J766">
        <v>0.82113691302485581</v>
      </c>
      <c r="K766">
        <v>0.51196191284896631</v>
      </c>
      <c r="L766">
        <v>2.5696335527246816E-2</v>
      </c>
      <c r="M766">
        <v>0.5145843103309915</v>
      </c>
      <c r="N766">
        <v>0.38146850602604943</v>
      </c>
      <c r="O766">
        <v>0.20754574315299745</v>
      </c>
      <c r="P766">
        <v>0.34550480897912106</v>
      </c>
      <c r="Q766">
        <v>0.91121740680286356</v>
      </c>
      <c r="R766">
        <v>0.91726807429331725</v>
      </c>
      <c r="S766">
        <v>0.67374523764536165</v>
      </c>
      <c r="T766">
        <v>0.62201214902321844</v>
      </c>
      <c r="U766">
        <v>0.65808464033396685</v>
      </c>
    </row>
    <row r="767" spans="1:21" x14ac:dyDescent="0.25">
      <c r="A767">
        <v>765</v>
      </c>
      <c r="B767">
        <v>0.6947192370688271</v>
      </c>
      <c r="C767">
        <v>0.27819293253057209</v>
      </c>
      <c r="D767">
        <v>0.93528412760284252</v>
      </c>
      <c r="E767">
        <v>0.29720347436226291</v>
      </c>
      <c r="F767">
        <v>0.71926524197320552</v>
      </c>
      <c r="G767">
        <v>0.46958982406414829</v>
      </c>
      <c r="H767">
        <v>0.69707533840577351</v>
      </c>
      <c r="I767">
        <v>0.88422300003304866</v>
      </c>
      <c r="J767">
        <v>0.2845053917794178</v>
      </c>
      <c r="K767">
        <v>0.52000085394241768</v>
      </c>
      <c r="L767">
        <v>0.51792617658980866</v>
      </c>
      <c r="M767">
        <v>5.8570654702501557E-2</v>
      </c>
      <c r="N767">
        <v>0.70011728270193796</v>
      </c>
      <c r="O767">
        <v>0.33352012733150738</v>
      </c>
      <c r="P767">
        <v>6.3037646992278873E-2</v>
      </c>
      <c r="Q767">
        <v>5.481894414169286E-2</v>
      </c>
      <c r="R767">
        <v>0.70515717192872351</v>
      </c>
      <c r="S767">
        <v>0.69165893449059546</v>
      </c>
      <c r="T767">
        <v>0.97700639897076513</v>
      </c>
      <c r="U767">
        <v>0.86242926402264342</v>
      </c>
    </row>
    <row r="768" spans="1:21" x14ac:dyDescent="0.25">
      <c r="A768">
        <v>766</v>
      </c>
      <c r="B768">
        <v>0.63058131782543736</v>
      </c>
      <c r="C768">
        <v>0.78712644429558232</v>
      </c>
      <c r="D768">
        <v>0.31628093973363836</v>
      </c>
      <c r="E768">
        <v>0.92901498052877196</v>
      </c>
      <c r="F768">
        <v>0.57403727142448524</v>
      </c>
      <c r="G768">
        <v>0.10512430752014001</v>
      </c>
      <c r="H768">
        <v>0.13234812877153246</v>
      </c>
      <c r="I768">
        <v>0.54668637747483073</v>
      </c>
      <c r="J768">
        <v>0.8652074253269717</v>
      </c>
      <c r="K768">
        <v>0.51453689103969324</v>
      </c>
      <c r="L768">
        <v>0.70962598801423393</v>
      </c>
      <c r="M768">
        <v>0.23655598729751448</v>
      </c>
      <c r="N768">
        <v>0.40965381367741149</v>
      </c>
      <c r="O768">
        <v>0.44076285235639912</v>
      </c>
      <c r="P768">
        <v>0.95105401067849193</v>
      </c>
      <c r="Q768">
        <v>0.83487174594585545</v>
      </c>
      <c r="R768">
        <v>0.83688846418581964</v>
      </c>
      <c r="S768">
        <v>4.2560415760993564E-2</v>
      </c>
      <c r="T768">
        <v>0.4817525337113695</v>
      </c>
      <c r="U768">
        <v>0.14450265330133627</v>
      </c>
    </row>
    <row r="769" spans="1:21" x14ac:dyDescent="0.25">
      <c r="A769">
        <v>767</v>
      </c>
      <c r="B769">
        <v>0.24274398798171148</v>
      </c>
      <c r="C769">
        <v>0.19452081738266647</v>
      </c>
      <c r="D769">
        <v>0.30537298089231157</v>
      </c>
      <c r="E769">
        <v>0.13545566092918637</v>
      </c>
      <c r="F769">
        <v>0.40986971961109742</v>
      </c>
      <c r="G769">
        <v>0.65756080748189794</v>
      </c>
      <c r="H769">
        <v>0.45549122390229879</v>
      </c>
      <c r="I769">
        <v>0.62005518048755803</v>
      </c>
      <c r="J769">
        <v>6.6436087615082684E-2</v>
      </c>
      <c r="K769">
        <v>0.95411738524368661</v>
      </c>
      <c r="L769">
        <v>2.3567026559183191E-2</v>
      </c>
      <c r="M769">
        <v>0.17313542458300102</v>
      </c>
      <c r="N769">
        <v>0.81951501184973541</v>
      </c>
      <c r="O769">
        <v>0.59390529910993006</v>
      </c>
      <c r="P769">
        <v>0.61033349163635453</v>
      </c>
      <c r="Q769">
        <v>0.98808590541861285</v>
      </c>
      <c r="R769">
        <v>0.21379087103484906</v>
      </c>
      <c r="S769">
        <v>9.557069678575858E-2</v>
      </c>
      <c r="T769">
        <v>0.72054793839853915</v>
      </c>
      <c r="U769">
        <v>0.2728991752999772</v>
      </c>
    </row>
    <row r="770" spans="1:21" x14ac:dyDescent="0.25">
      <c r="A770">
        <v>768</v>
      </c>
      <c r="B770">
        <v>5.8541724853185428E-2</v>
      </c>
      <c r="C770">
        <v>2.4617973640133961E-2</v>
      </c>
      <c r="D770">
        <v>0.75448822768096413</v>
      </c>
      <c r="E770">
        <v>2.9961634402229098E-3</v>
      </c>
      <c r="F770">
        <v>0.36664043758546239</v>
      </c>
      <c r="G770">
        <v>0.98603134998691644</v>
      </c>
      <c r="H770">
        <v>0.30502358383578443</v>
      </c>
      <c r="I770">
        <v>0.99275480047157538</v>
      </c>
      <c r="J770">
        <v>0.10253532364959939</v>
      </c>
      <c r="K770">
        <v>0.70317712233661478</v>
      </c>
      <c r="L770">
        <v>0.81138409066834805</v>
      </c>
      <c r="M770">
        <v>0.84267498434399668</v>
      </c>
      <c r="N770">
        <v>0.75560524705890586</v>
      </c>
      <c r="O770">
        <v>0.28110846909728515</v>
      </c>
      <c r="P770">
        <v>0.66776968712634011</v>
      </c>
      <c r="Q770">
        <v>0.48175279139404448</v>
      </c>
      <c r="R770">
        <v>0.28863243801849503</v>
      </c>
      <c r="S770">
        <v>0.42122939172488927</v>
      </c>
      <c r="T770">
        <v>0.1589220442945094</v>
      </c>
      <c r="U770">
        <v>0.30648488735898471</v>
      </c>
    </row>
    <row r="771" spans="1:21" x14ac:dyDescent="0.25">
      <c r="A771">
        <v>769</v>
      </c>
      <c r="B771">
        <v>0.70814613439801199</v>
      </c>
      <c r="C771">
        <v>0.25310698172587198</v>
      </c>
      <c r="D771">
        <v>0.19077979732044081</v>
      </c>
      <c r="E771">
        <v>0.12124186542139626</v>
      </c>
      <c r="F771">
        <v>0.67680193123429522</v>
      </c>
      <c r="G771">
        <v>5.048368457274699E-2</v>
      </c>
      <c r="H771">
        <v>0.22821559915867518</v>
      </c>
      <c r="I771">
        <v>0.79054343830492546</v>
      </c>
      <c r="J771">
        <v>0.81001664509588545</v>
      </c>
      <c r="K771">
        <v>0.79885266334489069</v>
      </c>
      <c r="L771">
        <v>0.94155531374164259</v>
      </c>
      <c r="M771">
        <v>0.69219370562709148</v>
      </c>
      <c r="N771">
        <v>0.9846732215695031</v>
      </c>
      <c r="O771">
        <v>0.12569811735320591</v>
      </c>
      <c r="P771">
        <v>0.21213421743194893</v>
      </c>
      <c r="Q771">
        <v>0.52702758536777616</v>
      </c>
      <c r="R771">
        <v>0.12867307327450295</v>
      </c>
      <c r="S771">
        <v>0.55842071252758529</v>
      </c>
      <c r="T771">
        <v>0.6969327120653106</v>
      </c>
      <c r="U771">
        <v>0.97907839214220327</v>
      </c>
    </row>
    <row r="772" spans="1:21" x14ac:dyDescent="0.25">
      <c r="A772">
        <v>770</v>
      </c>
      <c r="B772">
        <v>0.26171747232101161</v>
      </c>
      <c r="C772">
        <v>0.62884795003395411</v>
      </c>
      <c r="D772">
        <v>0.40177027135015564</v>
      </c>
      <c r="E772">
        <v>0.7688955482423534</v>
      </c>
      <c r="F772">
        <v>0.25439425035794461</v>
      </c>
      <c r="G772">
        <v>0.37605898888281719</v>
      </c>
      <c r="H772">
        <v>0.66154926029139394</v>
      </c>
      <c r="I772">
        <v>0.46155979929546564</v>
      </c>
      <c r="J772">
        <v>0.70642709206275023</v>
      </c>
      <c r="K772">
        <v>0.52899152373883629</v>
      </c>
      <c r="L772">
        <v>2.896816019731574E-2</v>
      </c>
      <c r="M772">
        <v>0.67421413640240524</v>
      </c>
      <c r="N772">
        <v>0.83596038233790715</v>
      </c>
      <c r="O772">
        <v>0.61637446695581377</v>
      </c>
      <c r="P772">
        <v>0.26426168087136048</v>
      </c>
      <c r="Q772">
        <v>5.2188294331673379E-2</v>
      </c>
      <c r="R772">
        <v>8.2467379419342457E-2</v>
      </c>
      <c r="S772">
        <v>0.92925425765970271</v>
      </c>
      <c r="T772">
        <v>0.75867232409866059</v>
      </c>
      <c r="U772">
        <v>0.45937682101574828</v>
      </c>
    </row>
    <row r="773" spans="1:21" x14ac:dyDescent="0.25">
      <c r="A773">
        <v>771</v>
      </c>
      <c r="B773">
        <v>0.68872237526451596</v>
      </c>
      <c r="C773">
        <v>0.63833112039681339</v>
      </c>
      <c r="D773">
        <v>0.28129707026286166</v>
      </c>
      <c r="E773">
        <v>0.26707319316140943</v>
      </c>
      <c r="F773">
        <v>0.93982106719259928</v>
      </c>
      <c r="G773">
        <v>0.91362155675941192</v>
      </c>
      <c r="H773">
        <v>0.17069105336489265</v>
      </c>
      <c r="I773">
        <v>0.46351723407715895</v>
      </c>
      <c r="J773">
        <v>0.47172727963057959</v>
      </c>
      <c r="K773">
        <v>0.89612744827122448</v>
      </c>
      <c r="L773">
        <v>0.85333956586646664</v>
      </c>
      <c r="M773">
        <v>0.54886646757840918</v>
      </c>
      <c r="N773">
        <v>0.4757520445342085</v>
      </c>
      <c r="O773">
        <v>0.2279169946983659</v>
      </c>
      <c r="P773">
        <v>0.97911647576518757</v>
      </c>
      <c r="Q773">
        <v>0.36290597900360866</v>
      </c>
      <c r="R773">
        <v>0.46473088938062856</v>
      </c>
      <c r="S773">
        <v>3.5307652151136182E-2</v>
      </c>
      <c r="T773">
        <v>0.3716748648307926</v>
      </c>
      <c r="U773">
        <v>0.19845336883295461</v>
      </c>
    </row>
    <row r="774" spans="1:21" x14ac:dyDescent="0.25">
      <c r="A774">
        <v>772</v>
      </c>
      <c r="B774">
        <v>0.90846056094214434</v>
      </c>
      <c r="C774">
        <v>0.94755065294757213</v>
      </c>
      <c r="D774">
        <v>0.32800981907765969</v>
      </c>
      <c r="E774">
        <v>0.64465505305384818</v>
      </c>
      <c r="F774">
        <v>0.87124173937931459</v>
      </c>
      <c r="G774">
        <v>0.6799123128339577</v>
      </c>
      <c r="H774">
        <v>0.5780506382564301</v>
      </c>
      <c r="I774">
        <v>0.83329045305069682</v>
      </c>
      <c r="J774">
        <v>0.77901421753812183</v>
      </c>
      <c r="K774">
        <v>0.47218707173663166</v>
      </c>
      <c r="L774">
        <v>0.20573134712172458</v>
      </c>
      <c r="M774">
        <v>0.11400475851922276</v>
      </c>
      <c r="N774">
        <v>7.2267832441301749E-3</v>
      </c>
      <c r="O774">
        <v>0.98911140657556396</v>
      </c>
      <c r="P774">
        <v>0.41553372394998034</v>
      </c>
      <c r="Q774">
        <v>8.9146296135207637E-2</v>
      </c>
      <c r="R774">
        <v>0.65417289167220827</v>
      </c>
      <c r="S774">
        <v>0.93054146796946036</v>
      </c>
      <c r="T774">
        <v>0.57027051691857178</v>
      </c>
      <c r="U774">
        <v>0.91148943543837779</v>
      </c>
    </row>
    <row r="775" spans="1:21" x14ac:dyDescent="0.25">
      <c r="A775">
        <v>773</v>
      </c>
      <c r="B775">
        <v>0.46578300687533414</v>
      </c>
      <c r="C775">
        <v>0.97586682564927063</v>
      </c>
      <c r="D775">
        <v>0.56342289029144066</v>
      </c>
      <c r="E775">
        <v>0.76582686230264985</v>
      </c>
      <c r="F775">
        <v>0.55817978530610457</v>
      </c>
      <c r="G775">
        <v>0.18999269371823169</v>
      </c>
      <c r="H775">
        <v>0.36942436457627359</v>
      </c>
      <c r="I775">
        <v>0.12689107601570071</v>
      </c>
      <c r="J775">
        <v>0.35113514706265736</v>
      </c>
      <c r="K775">
        <v>0.33340311317718085</v>
      </c>
      <c r="L775">
        <v>0.63911344683739313</v>
      </c>
      <c r="M775">
        <v>0.94029067474081707</v>
      </c>
      <c r="N775">
        <v>0.77794863042952778</v>
      </c>
      <c r="O775">
        <v>0.63405678619688377</v>
      </c>
      <c r="P775">
        <v>0.55018670732672481</v>
      </c>
      <c r="Q775">
        <v>0.84308246246732654</v>
      </c>
      <c r="R775">
        <v>0.51066585821993438</v>
      </c>
      <c r="S775">
        <v>0.74957479840097485</v>
      </c>
      <c r="T775">
        <v>0.21692500712659646</v>
      </c>
      <c r="U775">
        <v>0.93606161557676515</v>
      </c>
    </row>
    <row r="776" spans="1:21" x14ac:dyDescent="0.25">
      <c r="A776">
        <v>774</v>
      </c>
      <c r="B776">
        <v>0.52928609902097135</v>
      </c>
      <c r="C776">
        <v>0.2598641886413553</v>
      </c>
      <c r="D776">
        <v>0.88775184152597308</v>
      </c>
      <c r="E776">
        <v>0.37112418016042792</v>
      </c>
      <c r="F776">
        <v>0.96125653528879407</v>
      </c>
      <c r="G776">
        <v>0.21964214006894078</v>
      </c>
      <c r="H776">
        <v>0.73806717832612301</v>
      </c>
      <c r="I776">
        <v>0.21790926761741325</v>
      </c>
      <c r="J776">
        <v>0.24250477287045147</v>
      </c>
      <c r="K776">
        <v>0.67590346610869023</v>
      </c>
      <c r="L776">
        <v>0.48470684206141179</v>
      </c>
      <c r="M776">
        <v>3.2863070376458303E-2</v>
      </c>
      <c r="N776">
        <v>0.94332700848714901</v>
      </c>
      <c r="O776">
        <v>0.3816593839937179</v>
      </c>
      <c r="P776">
        <v>0.82142988228134417</v>
      </c>
      <c r="Q776">
        <v>0.49951883691505738</v>
      </c>
      <c r="R776">
        <v>0.53898757868317482</v>
      </c>
      <c r="S776">
        <v>0.19364552382720568</v>
      </c>
      <c r="T776">
        <v>0.47011275150756404</v>
      </c>
      <c r="U776">
        <v>9.0448971799267364E-2</v>
      </c>
    </row>
    <row r="777" spans="1:21" x14ac:dyDescent="0.25">
      <c r="A777">
        <v>775</v>
      </c>
      <c r="B777">
        <v>0.21203389399884243</v>
      </c>
      <c r="C777">
        <v>0.52020505407723938</v>
      </c>
      <c r="D777">
        <v>0.82285456327957274</v>
      </c>
      <c r="E777">
        <v>0.52587206944520926</v>
      </c>
      <c r="F777">
        <v>0.97300859107137416</v>
      </c>
      <c r="G777">
        <v>0.13175523634199959</v>
      </c>
      <c r="H777">
        <v>0.99649923869015034</v>
      </c>
      <c r="I777">
        <v>0.99498582109630895</v>
      </c>
      <c r="J777">
        <v>0.63242092563084995</v>
      </c>
      <c r="K777">
        <v>0.72976064856668454</v>
      </c>
      <c r="L777">
        <v>0.93759264098566786</v>
      </c>
      <c r="M777">
        <v>0.46284819959398971</v>
      </c>
      <c r="N777">
        <v>0.8073819866032883</v>
      </c>
      <c r="O777">
        <v>0.84582841479189064</v>
      </c>
      <c r="P777">
        <v>0.37104134825611679</v>
      </c>
      <c r="Q777">
        <v>0.93713759638676475</v>
      </c>
      <c r="R777">
        <v>4.4707933585703685E-2</v>
      </c>
      <c r="S777">
        <v>0.41923092298327891</v>
      </c>
      <c r="T777">
        <v>0.33405457609091416</v>
      </c>
      <c r="U777">
        <v>0.72478725834334945</v>
      </c>
    </row>
    <row r="778" spans="1:21" x14ac:dyDescent="0.25">
      <c r="A778">
        <v>776</v>
      </c>
      <c r="B778">
        <v>5.3755947056059572E-2</v>
      </c>
      <c r="C778">
        <v>0.49807982586039268</v>
      </c>
      <c r="D778">
        <v>0.37689405681487198</v>
      </c>
      <c r="E778">
        <v>0.87135935778165097</v>
      </c>
      <c r="F778">
        <v>0.45070404148035159</v>
      </c>
      <c r="G778">
        <v>0.21915282636149325</v>
      </c>
      <c r="H778">
        <v>0.64468983804198587</v>
      </c>
      <c r="I778">
        <v>0.30451059262313751</v>
      </c>
      <c r="J778">
        <v>0.89679676841602163</v>
      </c>
      <c r="K778">
        <v>0.15019823165322599</v>
      </c>
      <c r="L778">
        <v>8.1300922944170129E-2</v>
      </c>
      <c r="M778">
        <v>0.30519752031111747</v>
      </c>
      <c r="N778">
        <v>0.16195946729264321</v>
      </c>
      <c r="O778">
        <v>0.86211226853550516</v>
      </c>
      <c r="P778">
        <v>0.30317317364741347</v>
      </c>
      <c r="Q778">
        <v>0.8448283475806857</v>
      </c>
      <c r="R778">
        <v>0.14573678048249317</v>
      </c>
      <c r="S778">
        <v>7.6007138234822857E-2</v>
      </c>
      <c r="T778">
        <v>0.45515595261716379</v>
      </c>
      <c r="U778">
        <v>0.91199781520170942</v>
      </c>
    </row>
    <row r="779" spans="1:21" x14ac:dyDescent="0.25">
      <c r="A779">
        <v>777</v>
      </c>
      <c r="B779">
        <v>0.90632377319178503</v>
      </c>
      <c r="C779">
        <v>0.87317749560455837</v>
      </c>
      <c r="D779">
        <v>0.73925540672073442</v>
      </c>
      <c r="E779">
        <v>0.3654923715176317</v>
      </c>
      <c r="F779">
        <v>3.238235956602864E-2</v>
      </c>
      <c r="G779">
        <v>6.2200822203659634E-2</v>
      </c>
      <c r="H779">
        <v>0.83245208187401354</v>
      </c>
      <c r="I779">
        <v>0.60846046089194505</v>
      </c>
      <c r="J779">
        <v>0.2686135304416013</v>
      </c>
      <c r="K779">
        <v>0.31901087085097579</v>
      </c>
      <c r="L779">
        <v>0.85216165949654332</v>
      </c>
      <c r="M779">
        <v>0.51562150169941057</v>
      </c>
      <c r="N779">
        <v>0.68957004702869162</v>
      </c>
      <c r="O779">
        <v>7.1084757132138243E-2</v>
      </c>
      <c r="P779">
        <v>0.1986238974903296</v>
      </c>
      <c r="Q779">
        <v>0.95177104557757808</v>
      </c>
      <c r="R779">
        <v>0.2505615325835393</v>
      </c>
      <c r="S779">
        <v>6.9495459892532807E-2</v>
      </c>
      <c r="T779">
        <v>0.11087948303051487</v>
      </c>
      <c r="U779">
        <v>0.64245756521211295</v>
      </c>
    </row>
    <row r="780" spans="1:21" x14ac:dyDescent="0.25">
      <c r="A780">
        <v>778</v>
      </c>
      <c r="B780">
        <v>0.40643461522924218</v>
      </c>
      <c r="C780">
        <v>0.25738094024144775</v>
      </c>
      <c r="D780">
        <v>9.6689141483205177E-2</v>
      </c>
      <c r="E780">
        <v>0.75500893823470161</v>
      </c>
      <c r="F780">
        <v>0.42262622773922454</v>
      </c>
      <c r="G780">
        <v>7.102230635058504E-2</v>
      </c>
      <c r="H780">
        <v>0.26622847895584312</v>
      </c>
      <c r="I780">
        <v>0.10041411172376336</v>
      </c>
      <c r="J780">
        <v>0.26368033224261822</v>
      </c>
      <c r="K780">
        <v>0.51120828212625047</v>
      </c>
      <c r="L780">
        <v>9.0093355531446484E-2</v>
      </c>
      <c r="M780">
        <v>0.38431683562894503</v>
      </c>
      <c r="N780">
        <v>0.36552986256920406</v>
      </c>
      <c r="O780">
        <v>0.94314261433290003</v>
      </c>
      <c r="P780">
        <v>0.70147114316614712</v>
      </c>
      <c r="Q780">
        <v>0.1962429220370292</v>
      </c>
      <c r="R780">
        <v>0.88658299110093974</v>
      </c>
      <c r="S780">
        <v>0.13334084278346858</v>
      </c>
      <c r="T780">
        <v>0.71762729682150206</v>
      </c>
      <c r="U780">
        <v>3.0421824071130477E-2</v>
      </c>
    </row>
    <row r="781" spans="1:21" x14ac:dyDescent="0.25">
      <c r="A781">
        <v>779</v>
      </c>
      <c r="B781">
        <v>0.18219187503507595</v>
      </c>
      <c r="C781">
        <v>0.72279864386791171</v>
      </c>
      <c r="D781">
        <v>0.78018113073084083</v>
      </c>
      <c r="E781">
        <v>0.32613687964452165</v>
      </c>
      <c r="F781">
        <v>0.65708150790821129</v>
      </c>
      <c r="G781">
        <v>0.43018413545395195</v>
      </c>
      <c r="H781">
        <v>0.92639056678848686</v>
      </c>
      <c r="I781">
        <v>0.71576497895941849</v>
      </c>
      <c r="J781">
        <v>0.81664238157187197</v>
      </c>
      <c r="K781">
        <v>0.80609229101700342</v>
      </c>
      <c r="L781">
        <v>0.32536837497898774</v>
      </c>
      <c r="M781">
        <v>0.37271192409553322</v>
      </c>
      <c r="N781">
        <v>0.27338524148764076</v>
      </c>
      <c r="O781">
        <v>0.2688517964086603</v>
      </c>
      <c r="P781">
        <v>0.82516900586999142</v>
      </c>
      <c r="Q781">
        <v>0.51015539806290211</v>
      </c>
      <c r="R781">
        <v>0.38643647712389573</v>
      </c>
      <c r="S781">
        <v>0.32277243653826471</v>
      </c>
      <c r="T781">
        <v>0.13281790374266134</v>
      </c>
      <c r="U781">
        <v>0.34229937012731559</v>
      </c>
    </row>
    <row r="782" spans="1:21" x14ac:dyDescent="0.25">
      <c r="A782">
        <v>780</v>
      </c>
      <c r="B782">
        <v>0.63533447008469413</v>
      </c>
      <c r="C782">
        <v>0.54520454262530049</v>
      </c>
      <c r="D782">
        <v>0.9198497015398599</v>
      </c>
      <c r="E782">
        <v>0.32235935780892011</v>
      </c>
      <c r="F782">
        <v>0.38075067358276016</v>
      </c>
      <c r="G782">
        <v>3.2936429108822107E-2</v>
      </c>
      <c r="H782">
        <v>0.6523343834260622</v>
      </c>
      <c r="I782">
        <v>0.7050055086273348</v>
      </c>
      <c r="J782">
        <v>0.46516160614865076</v>
      </c>
      <c r="K782">
        <v>0.74964746210504218</v>
      </c>
      <c r="L782">
        <v>0.91832836540926532</v>
      </c>
      <c r="M782">
        <v>0.43081486354101295</v>
      </c>
      <c r="N782">
        <v>0.1033417980672704</v>
      </c>
      <c r="O782">
        <v>0.65849801057188762</v>
      </c>
      <c r="P782">
        <v>0.80353277212896579</v>
      </c>
      <c r="Q782">
        <v>0.58639652183075519</v>
      </c>
      <c r="R782">
        <v>0.58755822102933308</v>
      </c>
      <c r="S782">
        <v>0.33392821697686759</v>
      </c>
      <c r="T782">
        <v>6.4092330667279818E-2</v>
      </c>
      <c r="U782">
        <v>0.54145588602989481</v>
      </c>
    </row>
    <row r="783" spans="1:21" x14ac:dyDescent="0.25">
      <c r="A783">
        <v>781</v>
      </c>
      <c r="B783">
        <v>0.49267636321218311</v>
      </c>
      <c r="C783">
        <v>0.516755889321874</v>
      </c>
      <c r="D783">
        <v>0.69368560591839379</v>
      </c>
      <c r="E783">
        <v>0.76275785519900197</v>
      </c>
      <c r="F783">
        <v>0.20422155111378615</v>
      </c>
      <c r="G783">
        <v>0.9197110983885195</v>
      </c>
      <c r="H783">
        <v>6.598184554854658E-2</v>
      </c>
      <c r="I783">
        <v>0.76400046617531014</v>
      </c>
      <c r="J783">
        <v>0.5599708098438605</v>
      </c>
      <c r="K783">
        <v>0.77312655140519215</v>
      </c>
      <c r="L783">
        <v>0.87253154183235537</v>
      </c>
      <c r="M783">
        <v>0.35406106336000498</v>
      </c>
      <c r="N783">
        <v>7.7934082129485382E-2</v>
      </c>
      <c r="O783">
        <v>0.20596133394315808</v>
      </c>
      <c r="P783">
        <v>0.22607882441175686</v>
      </c>
      <c r="Q783">
        <v>0.94607658834561303</v>
      </c>
      <c r="R783">
        <v>0.10872774122843154</v>
      </c>
      <c r="S783">
        <v>0.12143587705749548</v>
      </c>
      <c r="T783">
        <v>0.31102360392875106</v>
      </c>
      <c r="U783">
        <v>0.51609952068548548</v>
      </c>
    </row>
    <row r="784" spans="1:21" x14ac:dyDescent="0.25">
      <c r="A784">
        <v>782</v>
      </c>
      <c r="B784">
        <v>0.26571777803008056</v>
      </c>
      <c r="C784">
        <v>0.33899213195036282</v>
      </c>
      <c r="D784">
        <v>0.92997966761559892</v>
      </c>
      <c r="E784">
        <v>0.85309796523742065</v>
      </c>
      <c r="F784">
        <v>0.30904880289525583</v>
      </c>
      <c r="G784">
        <v>0.38555184944472654</v>
      </c>
      <c r="H784">
        <v>0.22554405217095219</v>
      </c>
      <c r="I784">
        <v>0.32130016647522486</v>
      </c>
      <c r="J784">
        <v>0.26516054087560548</v>
      </c>
      <c r="K784">
        <v>0.2574405312249306</v>
      </c>
      <c r="L784">
        <v>0.72329609620795843</v>
      </c>
      <c r="M784">
        <v>0.51029414207569124</v>
      </c>
      <c r="N784">
        <v>0.57062837199961347</v>
      </c>
      <c r="O784">
        <v>0.31767199137374291</v>
      </c>
      <c r="P784">
        <v>0.59985206090679188</v>
      </c>
      <c r="Q784">
        <v>0.86890459248018703</v>
      </c>
      <c r="R784">
        <v>0.41664363975601959</v>
      </c>
      <c r="S784">
        <v>0.65809729155157903</v>
      </c>
      <c r="T784">
        <v>0.51332048806136066</v>
      </c>
      <c r="U784">
        <v>0.9582718861118833</v>
      </c>
    </row>
    <row r="785" spans="1:21" x14ac:dyDescent="0.25">
      <c r="A785">
        <v>783</v>
      </c>
      <c r="B785">
        <v>0.52645708340451236</v>
      </c>
      <c r="C785">
        <v>0.75493140567692363</v>
      </c>
      <c r="D785">
        <v>0.36260706790357933</v>
      </c>
      <c r="E785">
        <v>0.8525374496316116</v>
      </c>
      <c r="F785">
        <v>0.35278001204004905</v>
      </c>
      <c r="G785">
        <v>0.47728909593995272</v>
      </c>
      <c r="H785">
        <v>0.98329115122851007</v>
      </c>
      <c r="I785">
        <v>0.62351980521158268</v>
      </c>
      <c r="J785">
        <v>0.92575745147560262</v>
      </c>
      <c r="K785">
        <v>0.48374554577157713</v>
      </c>
      <c r="L785">
        <v>0.3670513597477616</v>
      </c>
      <c r="M785">
        <v>0.30190392661994192</v>
      </c>
      <c r="N785">
        <v>0.12457035463214883</v>
      </c>
      <c r="O785">
        <v>0.40369566272899959</v>
      </c>
      <c r="P785">
        <v>0.55153627905188563</v>
      </c>
      <c r="Q785">
        <v>3.4404054628202729E-2</v>
      </c>
      <c r="R785">
        <v>8.4312059836229025E-2</v>
      </c>
      <c r="S785">
        <v>0.54640361649348823</v>
      </c>
      <c r="T785">
        <v>1.9629271064299125E-2</v>
      </c>
      <c r="U785">
        <v>0.92607946239744021</v>
      </c>
    </row>
    <row r="786" spans="1:21" x14ac:dyDescent="0.25">
      <c r="A786">
        <v>784</v>
      </c>
      <c r="B786">
        <v>0.9303155610481102</v>
      </c>
      <c r="C786">
        <v>0.84436854466845723</v>
      </c>
      <c r="D786">
        <v>0.38786297803629255</v>
      </c>
      <c r="E786">
        <v>0.34327136455169449</v>
      </c>
      <c r="F786">
        <v>0.86839378708893999</v>
      </c>
      <c r="G786">
        <v>0.65681182832659357</v>
      </c>
      <c r="H786">
        <v>0.8243583270993875</v>
      </c>
      <c r="I786">
        <v>0.51257590620595561</v>
      </c>
      <c r="J786">
        <v>0.52980117961214845</v>
      </c>
      <c r="K786">
        <v>0.38706802202971158</v>
      </c>
      <c r="L786">
        <v>0.96918558570377122</v>
      </c>
      <c r="M786">
        <v>9.0920805017498552E-2</v>
      </c>
      <c r="N786">
        <v>0.50386324213398836</v>
      </c>
      <c r="O786">
        <v>0.68783754315020396</v>
      </c>
      <c r="P786">
        <v>0.84446923428334952</v>
      </c>
      <c r="Q786">
        <v>0.21358440481615037</v>
      </c>
      <c r="R786">
        <v>0.47536493849821948</v>
      </c>
      <c r="S786">
        <v>0.14432711976121926</v>
      </c>
      <c r="T786">
        <v>0.41424902864784796</v>
      </c>
      <c r="U786">
        <v>3.9689978936682024E-2</v>
      </c>
    </row>
    <row r="787" spans="1:21" x14ac:dyDescent="0.25">
      <c r="A787">
        <v>785</v>
      </c>
      <c r="B787">
        <v>3.9684618985861064E-2</v>
      </c>
      <c r="C787">
        <v>0.44091470663777077</v>
      </c>
      <c r="D787">
        <v>0.8668531325520743</v>
      </c>
      <c r="E787">
        <v>0.20779225325695827</v>
      </c>
      <c r="F787">
        <v>0.84130053261084226</v>
      </c>
      <c r="G787">
        <v>0.86335606161764611</v>
      </c>
      <c r="H787">
        <v>0.68563058257413401</v>
      </c>
      <c r="I787">
        <v>0.98948790029943545</v>
      </c>
      <c r="J787">
        <v>6.3068615625949676E-3</v>
      </c>
      <c r="K787">
        <v>0.13657334575306712</v>
      </c>
      <c r="L787">
        <v>0.24427018863747629</v>
      </c>
      <c r="M787">
        <v>0.46204234936582456</v>
      </c>
      <c r="N787">
        <v>0.93639424444359953</v>
      </c>
      <c r="O787">
        <v>0.87623466780968329</v>
      </c>
      <c r="P787">
        <v>0.69693423366039742</v>
      </c>
      <c r="Q787">
        <v>0.30390886894962676</v>
      </c>
      <c r="R787">
        <v>7.7784098704957394E-2</v>
      </c>
      <c r="S787">
        <v>0.26534103700892597</v>
      </c>
      <c r="T787">
        <v>0.72290658273909614</v>
      </c>
      <c r="U787">
        <v>0.59451972467428682</v>
      </c>
    </row>
    <row r="788" spans="1:21" x14ac:dyDescent="0.25">
      <c r="A788">
        <v>786</v>
      </c>
      <c r="B788">
        <v>0.43401608406808134</v>
      </c>
      <c r="C788">
        <v>0.80945238090583604</v>
      </c>
      <c r="D788">
        <v>0.35479104481528267</v>
      </c>
      <c r="E788">
        <v>6.1837600879277588E-4</v>
      </c>
      <c r="F788">
        <v>0.61127212547253418</v>
      </c>
      <c r="G788">
        <v>0.22208786700997152</v>
      </c>
      <c r="H788">
        <v>0.99080715563518074</v>
      </c>
      <c r="I788">
        <v>0.83459288656355812</v>
      </c>
      <c r="J788">
        <v>0.51241795976679505</v>
      </c>
      <c r="K788">
        <v>0.60022728455655194</v>
      </c>
      <c r="L788">
        <v>8.9677671304056794E-2</v>
      </c>
      <c r="M788">
        <v>0.86332961138723174</v>
      </c>
      <c r="N788">
        <v>0.18465598520621729</v>
      </c>
      <c r="O788">
        <v>0.67614514454125718</v>
      </c>
      <c r="P788">
        <v>0.98535169404584266</v>
      </c>
      <c r="Q788">
        <v>0.97797390796587025</v>
      </c>
      <c r="R788">
        <v>0.52287225402390547</v>
      </c>
      <c r="S788">
        <v>0.66845642592296972</v>
      </c>
      <c r="T788">
        <v>0.86275875017790238</v>
      </c>
      <c r="U788">
        <v>0.27398987515637113</v>
      </c>
    </row>
    <row r="789" spans="1:21" x14ac:dyDescent="0.25">
      <c r="A789">
        <v>787</v>
      </c>
      <c r="B789">
        <v>0.90813350113031088</v>
      </c>
      <c r="C789">
        <v>0.41127691111618248</v>
      </c>
      <c r="D789">
        <v>0.65678358128022252</v>
      </c>
      <c r="E789">
        <v>0.7953670684658114</v>
      </c>
      <c r="F789">
        <v>0.91353012154848501</v>
      </c>
      <c r="G789">
        <v>0.50796774861614846</v>
      </c>
      <c r="H789">
        <v>9.21628562148884E-2</v>
      </c>
      <c r="I789">
        <v>0.75300037627501748</v>
      </c>
      <c r="J789">
        <v>0.62782905928480304</v>
      </c>
      <c r="K789">
        <v>2.4618155603963743E-3</v>
      </c>
      <c r="L789">
        <v>8.5554266409087809E-2</v>
      </c>
      <c r="M789">
        <v>0.60968674459529226</v>
      </c>
      <c r="N789">
        <v>0.39405852426054278</v>
      </c>
      <c r="O789">
        <v>0.32481012801228548</v>
      </c>
      <c r="P789">
        <v>0.44341520923246613</v>
      </c>
      <c r="Q789">
        <v>0.19582926621339425</v>
      </c>
      <c r="R789">
        <v>0.2148812257403474</v>
      </c>
      <c r="S789">
        <v>0.45265814367665436</v>
      </c>
      <c r="T789">
        <v>0.74940805228331508</v>
      </c>
      <c r="U789">
        <v>0.29223279661765678</v>
      </c>
    </row>
    <row r="790" spans="1:21" x14ac:dyDescent="0.25">
      <c r="A790">
        <v>788</v>
      </c>
      <c r="B790">
        <v>1.4896083351757294E-2</v>
      </c>
      <c r="C790">
        <v>9.57941920409624E-2</v>
      </c>
      <c r="D790">
        <v>0.24055196527527323</v>
      </c>
      <c r="E790">
        <v>0.80570692048306314</v>
      </c>
      <c r="F790">
        <v>0.12354174659138972</v>
      </c>
      <c r="G790">
        <v>0.93763145762789724</v>
      </c>
      <c r="H790">
        <v>0.14913858278198155</v>
      </c>
      <c r="I790">
        <v>0.74524437665735732</v>
      </c>
      <c r="J790">
        <v>1.610642306343113E-2</v>
      </c>
      <c r="K790">
        <v>0.35979530238196222</v>
      </c>
      <c r="L790">
        <v>0.8854422722256361</v>
      </c>
      <c r="M790">
        <v>0.94373907865071449</v>
      </c>
      <c r="N790">
        <v>0.74328827380838569</v>
      </c>
      <c r="O790">
        <v>3.3936833273777722E-2</v>
      </c>
      <c r="P790">
        <v>0.267434988851182</v>
      </c>
      <c r="Q790">
        <v>4.5615351589153086E-2</v>
      </c>
      <c r="R790">
        <v>0.7684600090264464</v>
      </c>
      <c r="S790">
        <v>0.64728223771774207</v>
      </c>
      <c r="T790">
        <v>0.80376605369495557</v>
      </c>
      <c r="U790">
        <v>0.46774202161522638</v>
      </c>
    </row>
    <row r="791" spans="1:21" x14ac:dyDescent="0.25">
      <c r="A791">
        <v>789</v>
      </c>
      <c r="B791">
        <v>0.59110052562681803</v>
      </c>
      <c r="C791">
        <v>0.45480915414142231</v>
      </c>
      <c r="D791">
        <v>0.94278968710478606</v>
      </c>
      <c r="E791">
        <v>0.62684979230955507</v>
      </c>
      <c r="F791">
        <v>0.74647621277346321</v>
      </c>
      <c r="G791">
        <v>7.2203324280859071E-2</v>
      </c>
      <c r="H791">
        <v>0.9576130258781026</v>
      </c>
      <c r="I791">
        <v>0.77565236418536188</v>
      </c>
      <c r="J791">
        <v>0.1835718517592293</v>
      </c>
      <c r="K791">
        <v>0.21678394944528012</v>
      </c>
      <c r="L791">
        <v>0.73637427018159074</v>
      </c>
      <c r="M791">
        <v>0.89841548160053986</v>
      </c>
      <c r="N791">
        <v>0.51439125255252161</v>
      </c>
      <c r="O791">
        <v>0.22738418009748074</v>
      </c>
      <c r="P791">
        <v>0.22494241119439318</v>
      </c>
      <c r="Q791">
        <v>0.27193941025688595</v>
      </c>
      <c r="R791">
        <v>0.96163378686441181</v>
      </c>
      <c r="S791">
        <v>0.51398981853507575</v>
      </c>
      <c r="T791">
        <v>0.39841972034545048</v>
      </c>
      <c r="U791">
        <v>0.4451183817340949</v>
      </c>
    </row>
    <row r="792" spans="1:21" x14ac:dyDescent="0.25">
      <c r="A792">
        <v>790</v>
      </c>
      <c r="B792">
        <v>0.77428793589804812</v>
      </c>
      <c r="C792">
        <v>0.12152633900538534</v>
      </c>
      <c r="D792">
        <v>0.41358156275518176</v>
      </c>
      <c r="E792">
        <v>0.47421344769339147</v>
      </c>
      <c r="F792">
        <v>0.58340643724400021</v>
      </c>
      <c r="G792">
        <v>0.46537134872088037</v>
      </c>
      <c r="H792">
        <v>0.55017268299666822</v>
      </c>
      <c r="I792">
        <v>0.35660533099062164</v>
      </c>
      <c r="J792">
        <v>0.15284715303662999</v>
      </c>
      <c r="K792">
        <v>0.77859920814006389</v>
      </c>
      <c r="L792">
        <v>0.24768728829221187</v>
      </c>
      <c r="M792">
        <v>0.77614291258678403</v>
      </c>
      <c r="N792">
        <v>0.35330121020163574</v>
      </c>
      <c r="O792">
        <v>0.76621071309224842</v>
      </c>
      <c r="P792">
        <v>0.43939056604944371</v>
      </c>
      <c r="Q792">
        <v>0.56483293784537913</v>
      </c>
      <c r="R792">
        <v>0.49104098046693689</v>
      </c>
      <c r="S792">
        <v>0.58641345359139585</v>
      </c>
      <c r="T792">
        <v>0.72036572415605837</v>
      </c>
      <c r="U792">
        <v>0.79540267624926142</v>
      </c>
    </row>
    <row r="793" spans="1:21" x14ac:dyDescent="0.25">
      <c r="A793">
        <v>791</v>
      </c>
      <c r="B793">
        <v>0.24389397303463056</v>
      </c>
      <c r="C793">
        <v>0.79396439407021813</v>
      </c>
      <c r="D793">
        <v>0.50337018166242431</v>
      </c>
      <c r="E793">
        <v>0.65891633273963235</v>
      </c>
      <c r="F793">
        <v>0.76351303386839486</v>
      </c>
      <c r="G793">
        <v>3.6977839494018117E-2</v>
      </c>
      <c r="H793">
        <v>0.43898069923563554</v>
      </c>
      <c r="I793">
        <v>0.15368074885828786</v>
      </c>
      <c r="J793">
        <v>0.84766565101454638</v>
      </c>
      <c r="K793">
        <v>0.6332161663745568</v>
      </c>
      <c r="L793">
        <v>0.38529813862742945</v>
      </c>
      <c r="M793">
        <v>7.1379545304369296E-2</v>
      </c>
      <c r="N793">
        <v>0.45415951918497388</v>
      </c>
      <c r="O793">
        <v>0.52561667978378446</v>
      </c>
      <c r="P793">
        <v>0.22101768958557333</v>
      </c>
      <c r="Q793">
        <v>0.87540608346494153</v>
      </c>
      <c r="R793">
        <v>4.3228237499423727E-2</v>
      </c>
      <c r="S793">
        <v>0.92982587582113096</v>
      </c>
      <c r="T793">
        <v>0.46093806535672144</v>
      </c>
      <c r="U793">
        <v>0.64691237975352256</v>
      </c>
    </row>
    <row r="794" spans="1:21" x14ac:dyDescent="0.25">
      <c r="A794">
        <v>792</v>
      </c>
      <c r="B794">
        <v>0.10523500215696968</v>
      </c>
      <c r="C794">
        <v>0.92897901098890001</v>
      </c>
      <c r="D794">
        <v>0.93418270752949084</v>
      </c>
      <c r="E794">
        <v>0.12444676151306844</v>
      </c>
      <c r="F794">
        <v>0.55473859133233905</v>
      </c>
      <c r="G794">
        <v>0.88976825446267371</v>
      </c>
      <c r="H794">
        <v>0.52375770617033535</v>
      </c>
      <c r="I794">
        <v>0.1893457927378901</v>
      </c>
      <c r="J794">
        <v>0.20754638434041794</v>
      </c>
      <c r="K794">
        <v>9.9682177138413763E-3</v>
      </c>
      <c r="L794">
        <v>0.91452464720847915</v>
      </c>
      <c r="M794">
        <v>0.51028121205302934</v>
      </c>
      <c r="N794">
        <v>0.73882309677951508</v>
      </c>
      <c r="O794">
        <v>0.1680250679943569</v>
      </c>
      <c r="P794">
        <v>0.82926132299892696</v>
      </c>
      <c r="Q794">
        <v>0.25099674652630277</v>
      </c>
      <c r="R794">
        <v>0.20698908041654285</v>
      </c>
      <c r="S794">
        <v>0.41531431656069184</v>
      </c>
      <c r="T794">
        <v>0.37970608460133359</v>
      </c>
      <c r="U794">
        <v>0.64372022922565098</v>
      </c>
    </row>
    <row r="795" spans="1:21" x14ac:dyDescent="0.25">
      <c r="A795">
        <v>793</v>
      </c>
      <c r="B795">
        <v>0.48315034424828429</v>
      </c>
      <c r="C795">
        <v>0.22065472967845534</v>
      </c>
      <c r="D795">
        <v>0.60878353296102228</v>
      </c>
      <c r="E795">
        <v>0.72678749003896481</v>
      </c>
      <c r="F795">
        <v>7.6520199196547622E-2</v>
      </c>
      <c r="G795">
        <v>0.15215776173812712</v>
      </c>
      <c r="H795">
        <v>0.5178940001625596</v>
      </c>
      <c r="I795">
        <v>0.14709795004386983</v>
      </c>
      <c r="J795">
        <v>0.8859916736151936</v>
      </c>
      <c r="K795">
        <v>0.6600685822337935</v>
      </c>
      <c r="L795">
        <v>0.12916579834883635</v>
      </c>
      <c r="M795">
        <v>0.68499642020659568</v>
      </c>
      <c r="N795">
        <v>0.85789921905193567</v>
      </c>
      <c r="O795">
        <v>0.25388339461030718</v>
      </c>
      <c r="P795">
        <v>0.1221260679103322</v>
      </c>
      <c r="Q795">
        <v>0.850650699076688</v>
      </c>
      <c r="R795">
        <v>0.39854476562033625</v>
      </c>
      <c r="S795">
        <v>0.16980283827490905</v>
      </c>
      <c r="T795">
        <v>0.16592081297247407</v>
      </c>
      <c r="U795">
        <v>0.48460629233974384</v>
      </c>
    </row>
    <row r="796" spans="1:21" x14ac:dyDescent="0.25">
      <c r="A796">
        <v>794</v>
      </c>
      <c r="B796">
        <v>0.91550303413656398</v>
      </c>
      <c r="C796">
        <v>0.34820893880807513</v>
      </c>
      <c r="D796">
        <v>0.84746305802412225</v>
      </c>
      <c r="E796">
        <v>0.50679777699614448</v>
      </c>
      <c r="F796">
        <v>0.61848375782122389</v>
      </c>
      <c r="G796">
        <v>0.17324068807013493</v>
      </c>
      <c r="H796">
        <v>8.0219635363211417E-2</v>
      </c>
      <c r="I796">
        <v>0.67957992594520111</v>
      </c>
      <c r="J796">
        <v>0.92651127959554724</v>
      </c>
      <c r="K796">
        <v>0.21193524949026354</v>
      </c>
      <c r="L796">
        <v>0.12795892608308534</v>
      </c>
      <c r="M796">
        <v>0.80146569144630408</v>
      </c>
      <c r="N796">
        <v>0.13232228998961149</v>
      </c>
      <c r="O796">
        <v>0.61539739290418471</v>
      </c>
      <c r="P796">
        <v>0.90192739325234239</v>
      </c>
      <c r="Q796">
        <v>0.96564196827751658</v>
      </c>
      <c r="R796">
        <v>0.81561036296050426</v>
      </c>
      <c r="S796">
        <v>0.85174067681715604</v>
      </c>
      <c r="T796">
        <v>0.56813404504258203</v>
      </c>
      <c r="U796">
        <v>0.78045075799570474</v>
      </c>
    </row>
    <row r="797" spans="1:21" x14ac:dyDescent="0.25">
      <c r="A797">
        <v>795</v>
      </c>
      <c r="B797">
        <v>7.841030899455248E-2</v>
      </c>
      <c r="C797">
        <v>0.97693776009457456</v>
      </c>
      <c r="D797">
        <v>0.24809168272472704</v>
      </c>
      <c r="E797">
        <v>0.58348504158569314</v>
      </c>
      <c r="F797">
        <v>6.553553737319362E-3</v>
      </c>
      <c r="G797">
        <v>0.36367053595533694</v>
      </c>
      <c r="H797">
        <v>0.26252564423858882</v>
      </c>
      <c r="I797">
        <v>0.58423201710974615</v>
      </c>
      <c r="J797">
        <v>0.54836682719242713</v>
      </c>
      <c r="K797">
        <v>0.87179080988229907</v>
      </c>
      <c r="L797">
        <v>0.92853280644240699</v>
      </c>
      <c r="M797">
        <v>0.18848522589560668</v>
      </c>
      <c r="N797">
        <v>0.27049837025077217</v>
      </c>
      <c r="O797">
        <v>0.25501595107642494</v>
      </c>
      <c r="P797">
        <v>2.5738159910251301E-2</v>
      </c>
      <c r="Q797">
        <v>0.53716934673674199</v>
      </c>
      <c r="R797">
        <v>0.21871873167393563</v>
      </c>
      <c r="S797">
        <v>0.366526390826313</v>
      </c>
      <c r="T797">
        <v>0.6944364712194806</v>
      </c>
      <c r="U797">
        <v>0.80192632174193257</v>
      </c>
    </row>
    <row r="798" spans="1:21" x14ac:dyDescent="0.25">
      <c r="A798">
        <v>796</v>
      </c>
      <c r="B798">
        <v>0.25096759893368614</v>
      </c>
      <c r="C798">
        <v>0.51808339189881747</v>
      </c>
      <c r="D798">
        <v>0.2847082952104325</v>
      </c>
      <c r="E798">
        <v>0.67033831192755122</v>
      </c>
      <c r="F798">
        <v>9.7119094373983916E-2</v>
      </c>
      <c r="G798">
        <v>0.67574931662079063</v>
      </c>
      <c r="H798">
        <v>0.26903598490897318</v>
      </c>
      <c r="I798">
        <v>2.5779682746257748E-2</v>
      </c>
      <c r="J798">
        <v>0.25383283437429838</v>
      </c>
      <c r="K798">
        <v>0.10062665000470083</v>
      </c>
      <c r="L798">
        <v>0.91245829795309397</v>
      </c>
      <c r="M798">
        <v>0.84554200969294802</v>
      </c>
      <c r="N798">
        <v>0.10222781800306713</v>
      </c>
      <c r="O798">
        <v>0.87577381571760538</v>
      </c>
      <c r="P798">
        <v>0.99886507751238796</v>
      </c>
      <c r="Q798">
        <v>3.7254096589887986E-2</v>
      </c>
      <c r="R798">
        <v>0.59500531161423464</v>
      </c>
      <c r="S798">
        <v>0.84193348078437991</v>
      </c>
      <c r="T798">
        <v>0.8737925801214308</v>
      </c>
      <c r="U798">
        <v>0.45255120238072877</v>
      </c>
    </row>
    <row r="799" spans="1:21" x14ac:dyDescent="0.25">
      <c r="A799">
        <v>797</v>
      </c>
      <c r="B799">
        <v>0.41543971227965848</v>
      </c>
      <c r="C799">
        <v>0.25054123708282905</v>
      </c>
      <c r="D799">
        <v>8.4072201473722075E-2</v>
      </c>
      <c r="E799">
        <v>0.56276189616203398</v>
      </c>
      <c r="F799">
        <v>0.1787484365375871</v>
      </c>
      <c r="G799">
        <v>0.88842894882895984</v>
      </c>
      <c r="H799">
        <v>0.98587376423459006</v>
      </c>
      <c r="I799">
        <v>0.84048828410269527</v>
      </c>
      <c r="J799">
        <v>0.51797375603815365</v>
      </c>
      <c r="K799">
        <v>0.97201629425277725</v>
      </c>
      <c r="L799">
        <v>0.73200536565044683</v>
      </c>
      <c r="M799">
        <v>0.32655930527976063</v>
      </c>
      <c r="N799">
        <v>0.85588008841248975</v>
      </c>
      <c r="O799">
        <v>2.7797713318026274E-2</v>
      </c>
      <c r="P799">
        <v>0.47140236150042547</v>
      </c>
      <c r="Q799">
        <v>0.58607055807338337</v>
      </c>
      <c r="R799">
        <v>0.33908587318135197</v>
      </c>
      <c r="S799">
        <v>0.66869229535053365</v>
      </c>
      <c r="T799">
        <v>0.91332405627768498</v>
      </c>
      <c r="U799">
        <v>0.28401264689908778</v>
      </c>
    </row>
    <row r="800" spans="1:21" x14ac:dyDescent="0.25">
      <c r="A800">
        <v>798</v>
      </c>
      <c r="B800">
        <v>0.12759339260818825</v>
      </c>
      <c r="C800">
        <v>0.97379651941322631</v>
      </c>
      <c r="D800">
        <v>0.73059145354581556</v>
      </c>
      <c r="E800">
        <v>7.8452608576421223E-2</v>
      </c>
      <c r="F800">
        <v>0.17334793832902529</v>
      </c>
      <c r="G800">
        <v>0.57199316542665279</v>
      </c>
      <c r="H800">
        <v>5.6517870026429051E-3</v>
      </c>
      <c r="I800">
        <v>0.8695900626882187</v>
      </c>
      <c r="J800">
        <v>1.700441404361519E-2</v>
      </c>
      <c r="K800">
        <v>0.22495361207580888</v>
      </c>
      <c r="L800">
        <v>0.41550481504463876</v>
      </c>
      <c r="M800">
        <v>0.75830852421417205</v>
      </c>
      <c r="N800">
        <v>0.38756180758953462</v>
      </c>
      <c r="O800">
        <v>3.6122283563528867E-2</v>
      </c>
      <c r="P800">
        <v>0.65460774971320479</v>
      </c>
      <c r="Q800">
        <v>0.34870868838615632</v>
      </c>
      <c r="R800">
        <v>0.81822794765938323</v>
      </c>
      <c r="S800">
        <v>0.57502138919130896</v>
      </c>
      <c r="T800">
        <v>0.37146330588064913</v>
      </c>
      <c r="U800">
        <v>0.46271580579878879</v>
      </c>
    </row>
    <row r="801" spans="1:21" x14ac:dyDescent="0.25">
      <c r="A801">
        <v>799</v>
      </c>
      <c r="B801">
        <v>0.33398668639741413</v>
      </c>
      <c r="C801">
        <v>0.27352503282279472</v>
      </c>
      <c r="D801">
        <v>0.29080987163670624</v>
      </c>
      <c r="E801">
        <v>0.58553754506342059</v>
      </c>
      <c r="F801">
        <v>3.2279165094119655E-2</v>
      </c>
      <c r="G801">
        <v>0.30184882940916902</v>
      </c>
      <c r="H801">
        <v>0.57528784425424995</v>
      </c>
      <c r="I801">
        <v>7.3363867265434202E-2</v>
      </c>
      <c r="J801">
        <v>0.19250008897224036</v>
      </c>
      <c r="K801">
        <v>0.72268757651712368</v>
      </c>
      <c r="L801">
        <v>0.29486174848125035</v>
      </c>
      <c r="M801">
        <v>2.0667294333902575E-2</v>
      </c>
      <c r="N801">
        <v>0.24937470412935525</v>
      </c>
      <c r="O801">
        <v>0.34628165224291241</v>
      </c>
      <c r="P801">
        <v>0.19755040609902252</v>
      </c>
      <c r="Q801">
        <v>0.93283475219136247</v>
      </c>
      <c r="R801">
        <v>0.43183388972430858</v>
      </c>
      <c r="S801">
        <v>0.65917661437314123</v>
      </c>
      <c r="T801">
        <v>0.38526612805381366</v>
      </c>
      <c r="U801">
        <v>0.93903819902509067</v>
      </c>
    </row>
    <row r="802" spans="1:21" x14ac:dyDescent="0.25">
      <c r="A802">
        <v>800</v>
      </c>
      <c r="B802">
        <v>7.2649345583668534E-2</v>
      </c>
      <c r="C802">
        <v>0.61139263443594061</v>
      </c>
      <c r="D802">
        <v>0.97417681655578536</v>
      </c>
      <c r="E802">
        <v>0.52681248612561671</v>
      </c>
      <c r="F802">
        <v>0.73909512379318532</v>
      </c>
      <c r="G802">
        <v>0.96165027911446477</v>
      </c>
      <c r="H802">
        <v>0.94332878877341653</v>
      </c>
      <c r="I802">
        <v>0.37847691156317076</v>
      </c>
      <c r="J802">
        <v>0.34436489563578498</v>
      </c>
      <c r="K802">
        <v>0.75156968605383856</v>
      </c>
      <c r="L802">
        <v>0.87696818024790879</v>
      </c>
      <c r="M802">
        <v>0.84261516629952737</v>
      </c>
      <c r="N802">
        <v>0.51110788052840128</v>
      </c>
      <c r="O802">
        <v>0.52866597807658522</v>
      </c>
      <c r="P802">
        <v>0.95677891048631136</v>
      </c>
      <c r="Q802">
        <v>0.64868439622994511</v>
      </c>
      <c r="R802">
        <v>0.89122470268551712</v>
      </c>
      <c r="S802">
        <v>0.95782699378952363</v>
      </c>
      <c r="T802">
        <v>0.93944017416127279</v>
      </c>
      <c r="U802">
        <v>4.6737787600831027E-2</v>
      </c>
    </row>
    <row r="803" spans="1:21" x14ac:dyDescent="0.25">
      <c r="A803">
        <v>801</v>
      </c>
      <c r="B803">
        <v>0.50904122283361186</v>
      </c>
      <c r="C803">
        <v>7.41081439721194E-2</v>
      </c>
      <c r="D803">
        <v>0.48009435654341104</v>
      </c>
      <c r="E803">
        <v>0.9517155340769532</v>
      </c>
      <c r="F803">
        <v>0.5445814371909723</v>
      </c>
      <c r="G803">
        <v>0.69546966153678391</v>
      </c>
      <c r="H803">
        <v>0.95109720076408344</v>
      </c>
      <c r="I803">
        <v>0.24837799499951174</v>
      </c>
      <c r="J803">
        <v>0.58186926358474711</v>
      </c>
      <c r="K803">
        <v>0.64234961598664775</v>
      </c>
      <c r="L803">
        <v>0.21522807874886252</v>
      </c>
      <c r="M803">
        <v>0.63469497707291023</v>
      </c>
      <c r="N803">
        <v>0.25180857544644297</v>
      </c>
      <c r="O803">
        <v>0.46640614238222344</v>
      </c>
      <c r="P803">
        <v>0.60797799113911166</v>
      </c>
      <c r="Q803">
        <v>0.22387756220211075</v>
      </c>
      <c r="R803">
        <v>0.82569663489714107</v>
      </c>
      <c r="S803">
        <v>0.93685402448957356</v>
      </c>
      <c r="T803">
        <v>0.77219540895162497</v>
      </c>
      <c r="U803">
        <v>0.35999533685697571</v>
      </c>
    </row>
    <row r="804" spans="1:21" x14ac:dyDescent="0.25">
      <c r="A804">
        <v>802</v>
      </c>
      <c r="B804">
        <v>0.93131692905554164</v>
      </c>
      <c r="C804">
        <v>0.28246831461079402</v>
      </c>
      <c r="D804">
        <v>0.98585098116217473</v>
      </c>
      <c r="E804">
        <v>0.63811308736545991</v>
      </c>
      <c r="F804">
        <v>0.82123745080434696</v>
      </c>
      <c r="G804">
        <v>0.90379183214077696</v>
      </c>
      <c r="H804">
        <v>0.23614055926885857</v>
      </c>
      <c r="I804">
        <v>2.5558314271441063E-3</v>
      </c>
      <c r="J804">
        <v>0.84035311734616336</v>
      </c>
      <c r="K804">
        <v>0.71018648105790216</v>
      </c>
      <c r="L804">
        <v>0.75179245058718558</v>
      </c>
      <c r="M804">
        <v>0.37652793154673803</v>
      </c>
      <c r="N804">
        <v>0.83822581247860217</v>
      </c>
      <c r="O804">
        <v>0.83215209031411619</v>
      </c>
      <c r="P804">
        <v>0.11206626838435874</v>
      </c>
      <c r="Q804">
        <v>0.35164431183896028</v>
      </c>
      <c r="R804">
        <v>0.99262478871229498</v>
      </c>
      <c r="S804">
        <v>0.57884148208900643</v>
      </c>
      <c r="T804">
        <v>0.49673146429665938</v>
      </c>
      <c r="U804">
        <v>0.95428912375072206</v>
      </c>
    </row>
    <row r="805" spans="1:21" x14ac:dyDescent="0.25">
      <c r="A805">
        <v>803</v>
      </c>
      <c r="B805">
        <v>1.5647544179680395E-2</v>
      </c>
      <c r="C805">
        <v>0.76699564951474297</v>
      </c>
      <c r="D805">
        <v>2.1077381531132033E-2</v>
      </c>
      <c r="E805">
        <v>0.71223722321435856</v>
      </c>
      <c r="F805">
        <v>0.987453880044872</v>
      </c>
      <c r="G805">
        <v>0.38952867183307127</v>
      </c>
      <c r="H805">
        <v>0.22460992641812361</v>
      </c>
      <c r="I805">
        <v>0.66140333464544621</v>
      </c>
      <c r="J805">
        <v>0.60180218191807833</v>
      </c>
      <c r="K805">
        <v>0.96579780936931048</v>
      </c>
      <c r="L805">
        <v>0.87169041392682201</v>
      </c>
      <c r="M805">
        <v>0.1409583377477448</v>
      </c>
      <c r="N805">
        <v>0.87423782789265481</v>
      </c>
      <c r="O805">
        <v>0.55818194284261247</v>
      </c>
      <c r="P805">
        <v>0.68920821892471817</v>
      </c>
      <c r="Q805">
        <v>0.46538846866075922</v>
      </c>
      <c r="R805">
        <v>0.5376242132092639</v>
      </c>
      <c r="S805">
        <v>5.2714760482685197E-2</v>
      </c>
      <c r="T805">
        <v>0.84073431603918003</v>
      </c>
      <c r="U805">
        <v>0.53653905526419088</v>
      </c>
    </row>
    <row r="806" spans="1:21" x14ac:dyDescent="0.25">
      <c r="A806">
        <v>804</v>
      </c>
      <c r="B806">
        <v>0.19835061560892875</v>
      </c>
      <c r="C806">
        <v>0.1599165127729949</v>
      </c>
      <c r="D806">
        <v>0.2255969664171209</v>
      </c>
      <c r="E806">
        <v>0.45451087604934148</v>
      </c>
      <c r="F806">
        <v>0.58807477154250276</v>
      </c>
      <c r="G806">
        <v>0.67888518444672252</v>
      </c>
      <c r="H806">
        <v>0.30691330394331651</v>
      </c>
      <c r="I806">
        <v>0.83336470297116727</v>
      </c>
      <c r="J806">
        <v>0.6141819239962123</v>
      </c>
      <c r="K806">
        <v>0.37927422345198902</v>
      </c>
      <c r="L806">
        <v>0.47290736379441367</v>
      </c>
      <c r="M806">
        <v>0.2432603508916551</v>
      </c>
      <c r="N806">
        <v>0.55275867496576425</v>
      </c>
      <c r="O806">
        <v>0.8534261907959948</v>
      </c>
      <c r="P806">
        <v>4.2031773571763686E-2</v>
      </c>
      <c r="Q806">
        <v>0.87700554260983976</v>
      </c>
      <c r="R806">
        <v>0.46591064155713258</v>
      </c>
      <c r="S806">
        <v>0.29953169449266182</v>
      </c>
      <c r="T806">
        <v>0.31124375472274401</v>
      </c>
      <c r="U806">
        <v>0.21724664514071224</v>
      </c>
    </row>
    <row r="807" spans="1:21" x14ac:dyDescent="0.25">
      <c r="A807">
        <v>805</v>
      </c>
      <c r="B807">
        <v>0.41316996185020316</v>
      </c>
      <c r="C807">
        <v>0.90965775034577234</v>
      </c>
      <c r="D807">
        <v>0.92399420780686259</v>
      </c>
      <c r="E807">
        <v>0.46546679330922447</v>
      </c>
      <c r="F807">
        <v>0.31649971636617025</v>
      </c>
      <c r="G807">
        <v>0.12787649930789069</v>
      </c>
      <c r="H807">
        <v>0.93631107190396445</v>
      </c>
      <c r="I807">
        <v>0.17827848364274868</v>
      </c>
      <c r="J807">
        <v>0.25612908579493099</v>
      </c>
      <c r="K807">
        <v>0.7312940037817075</v>
      </c>
      <c r="L807">
        <v>0.90942297525427152</v>
      </c>
      <c r="M807">
        <v>0.93282410750611966</v>
      </c>
      <c r="N807">
        <v>0.12386281998449977</v>
      </c>
      <c r="O807">
        <v>0.8515341711476101</v>
      </c>
      <c r="P807">
        <v>0.97387576317039803</v>
      </c>
      <c r="Q807">
        <v>0.64737165847108114</v>
      </c>
      <c r="R807">
        <v>0.95239373485695822</v>
      </c>
      <c r="S807">
        <v>0.64192914748737007</v>
      </c>
      <c r="T807">
        <v>0.52279806436261467</v>
      </c>
      <c r="U807">
        <v>0.48396515769354576</v>
      </c>
    </row>
    <row r="808" spans="1:21" x14ac:dyDescent="0.25">
      <c r="A808">
        <v>806</v>
      </c>
      <c r="B808">
        <v>0.71696786927781275</v>
      </c>
      <c r="C808">
        <v>0.31622240410362412</v>
      </c>
      <c r="D808">
        <v>0.2429142242829565</v>
      </c>
      <c r="E808">
        <v>0.56438197369599519</v>
      </c>
      <c r="F808">
        <v>0.87369697939146018</v>
      </c>
      <c r="G808">
        <v>0.96698559390059913</v>
      </c>
      <c r="H808">
        <v>0.22864490531866632</v>
      </c>
      <c r="I808">
        <v>5.7370536564262942E-3</v>
      </c>
      <c r="J808">
        <v>0.37054858353952924</v>
      </c>
      <c r="K808">
        <v>0.20716020424231285</v>
      </c>
      <c r="L808">
        <v>0.12488135743462969</v>
      </c>
      <c r="M808">
        <v>0.44097480636984332</v>
      </c>
      <c r="N808">
        <v>0.44561742549032135</v>
      </c>
      <c r="O808">
        <v>0.53255273228096756</v>
      </c>
      <c r="P808">
        <v>0.56081137128772074</v>
      </c>
      <c r="Q808">
        <v>0.27645443013447046</v>
      </c>
      <c r="R808">
        <v>0.87498605430210841</v>
      </c>
      <c r="S808">
        <v>0.38361477076529882</v>
      </c>
      <c r="T808">
        <v>0.99567081089735887</v>
      </c>
      <c r="U808">
        <v>0.18590406830486295</v>
      </c>
    </row>
    <row r="809" spans="1:21" x14ac:dyDescent="0.25">
      <c r="A809">
        <v>807</v>
      </c>
      <c r="B809">
        <v>0.34975192629926832</v>
      </c>
      <c r="C809">
        <v>0.76034142262092286</v>
      </c>
      <c r="D809">
        <v>0.58626706208261936</v>
      </c>
      <c r="E809">
        <v>0.29934075498025492</v>
      </c>
      <c r="F809">
        <v>0.52037578640108917</v>
      </c>
      <c r="G809">
        <v>3.6568164899277056E-2</v>
      </c>
      <c r="H809">
        <v>0.65489364569387032</v>
      </c>
      <c r="I809">
        <v>0.80602427576111246</v>
      </c>
      <c r="J809">
        <v>0.76073690490965329</v>
      </c>
      <c r="K809">
        <v>0.53387183423535767</v>
      </c>
      <c r="L809">
        <v>0.82878941665600991</v>
      </c>
      <c r="M809">
        <v>0.76679795116227911</v>
      </c>
      <c r="N809">
        <v>0.96976026262529746</v>
      </c>
      <c r="O809">
        <v>0.13262795951466178</v>
      </c>
      <c r="P809">
        <v>0.83769638483562758</v>
      </c>
      <c r="Q809">
        <v>0.17355437573521115</v>
      </c>
      <c r="R809">
        <v>0.76585948244916935</v>
      </c>
      <c r="S809">
        <v>6.860281371711352E-3</v>
      </c>
      <c r="T809">
        <v>0.20099727151802593</v>
      </c>
      <c r="U809">
        <v>0.7999430371038081</v>
      </c>
    </row>
    <row r="810" spans="1:21" x14ac:dyDescent="0.25">
      <c r="A810">
        <v>808</v>
      </c>
      <c r="B810">
        <v>0.83483299059844018</v>
      </c>
      <c r="C810">
        <v>0.38259673158425289</v>
      </c>
      <c r="D810">
        <v>0.14948185356145638</v>
      </c>
      <c r="E810">
        <v>0.92836174547480965</v>
      </c>
      <c r="F810">
        <v>0.29469697460831079</v>
      </c>
      <c r="G810">
        <v>0.79033128080956327</v>
      </c>
      <c r="H810">
        <v>0.81945820054307794</v>
      </c>
      <c r="I810">
        <v>0.63049851598847351</v>
      </c>
      <c r="J810">
        <v>1.7670726905727463E-5</v>
      </c>
      <c r="K810">
        <v>0.62337182918455114</v>
      </c>
      <c r="L810">
        <v>0.99289549071109917</v>
      </c>
      <c r="M810">
        <v>0.14162779876781606</v>
      </c>
      <c r="N810">
        <v>5.1179313930881598E-2</v>
      </c>
      <c r="O810">
        <v>0.66113880082264487</v>
      </c>
      <c r="P810">
        <v>0.25329614433725123</v>
      </c>
      <c r="Q810">
        <v>0.99884470362940547</v>
      </c>
      <c r="R810">
        <v>0.78736882288699683</v>
      </c>
      <c r="S810">
        <v>0.42819757098391786</v>
      </c>
      <c r="T810">
        <v>0.77291452236207991</v>
      </c>
      <c r="U810">
        <v>0.21342158315781656</v>
      </c>
    </row>
    <row r="811" spans="1:21" x14ac:dyDescent="0.25">
      <c r="A811">
        <v>809</v>
      </c>
      <c r="B811">
        <v>0.50013335543246118</v>
      </c>
      <c r="C811">
        <v>0.20523902715825848</v>
      </c>
      <c r="D811">
        <v>0.74586034084836084</v>
      </c>
      <c r="E811">
        <v>0.12932543534273844</v>
      </c>
      <c r="F811">
        <v>0.4980043822015503</v>
      </c>
      <c r="G811">
        <v>0.65194948685019671</v>
      </c>
      <c r="H811">
        <v>0.88684286303671822</v>
      </c>
      <c r="I811">
        <v>0.24236175615733124</v>
      </c>
      <c r="J811">
        <v>0.34502656393464814</v>
      </c>
      <c r="K811">
        <v>0.90656939018351679</v>
      </c>
      <c r="L811">
        <v>0.90676483098589777</v>
      </c>
      <c r="M811">
        <v>0.38094122369453931</v>
      </c>
      <c r="N811">
        <v>1.1228478904572015E-2</v>
      </c>
      <c r="O811">
        <v>0.99138041239204644</v>
      </c>
      <c r="P811">
        <v>0.75343860254186357</v>
      </c>
      <c r="Q811">
        <v>0.20358135783262199</v>
      </c>
      <c r="R811">
        <v>0.67712406112219714</v>
      </c>
      <c r="S811">
        <v>0.32668773592837175</v>
      </c>
      <c r="T811">
        <v>0.21000842858654778</v>
      </c>
      <c r="U811">
        <v>2.4238285056262576E-2</v>
      </c>
    </row>
    <row r="812" spans="1:21" x14ac:dyDescent="0.25">
      <c r="A812">
        <v>810</v>
      </c>
      <c r="B812">
        <v>0.52179447432352988</v>
      </c>
      <c r="C812">
        <v>0.21646983084894544</v>
      </c>
      <c r="D812">
        <v>0.8870789548156246</v>
      </c>
      <c r="E812">
        <v>0.22340387402840012</v>
      </c>
      <c r="F812">
        <v>3.1309428947811302E-2</v>
      </c>
      <c r="G812">
        <v>0.73492231744284853</v>
      </c>
      <c r="H812">
        <v>0.40859513306614925</v>
      </c>
      <c r="I812">
        <v>9.665938746963576E-2</v>
      </c>
      <c r="J812">
        <v>0.13457455073717517</v>
      </c>
      <c r="K812">
        <v>0.85667642642870367</v>
      </c>
      <c r="L812">
        <v>0.75642118814397308</v>
      </c>
      <c r="M812">
        <v>0.55774645473725748</v>
      </c>
      <c r="N812">
        <v>0.79104001481120423</v>
      </c>
      <c r="O812">
        <v>0.20935240412898759</v>
      </c>
      <c r="P812">
        <v>0.5391421575904336</v>
      </c>
      <c r="Q812">
        <v>0.68015108090034193</v>
      </c>
      <c r="R812">
        <v>0.90118058387074296</v>
      </c>
      <c r="S812">
        <v>6.6277022635463645E-3</v>
      </c>
      <c r="T812">
        <v>0.65475240633127063</v>
      </c>
      <c r="U812">
        <v>0.67495884715409837</v>
      </c>
    </row>
    <row r="813" spans="1:21" x14ac:dyDescent="0.25">
      <c r="A813">
        <v>811</v>
      </c>
      <c r="B813">
        <v>6.9788099233059064E-2</v>
      </c>
      <c r="C813">
        <v>0.38971647451793223</v>
      </c>
      <c r="D813">
        <v>0.34555723846632813</v>
      </c>
      <c r="E813">
        <v>0.55732312690053476</v>
      </c>
      <c r="F813">
        <v>0.53761059964377722</v>
      </c>
      <c r="G813">
        <v>0.24121648022979869</v>
      </c>
      <c r="H813">
        <v>0.62838786043742956</v>
      </c>
      <c r="I813">
        <v>0.63091725344876703</v>
      </c>
      <c r="J813">
        <v>0.84766608602457016</v>
      </c>
      <c r="K813">
        <v>0.22504795994273419</v>
      </c>
      <c r="L813">
        <v>9.6761594701089138E-3</v>
      </c>
      <c r="M813">
        <v>0.22704300697996249</v>
      </c>
      <c r="N813">
        <v>0.98251123935569118</v>
      </c>
      <c r="O813">
        <v>0.11903114615939914</v>
      </c>
      <c r="P813">
        <v>0.22811421163422185</v>
      </c>
      <c r="Q813">
        <v>0.62517078111729796</v>
      </c>
      <c r="R813">
        <v>0.60659516897105448</v>
      </c>
      <c r="S813">
        <v>0.70842125687562429</v>
      </c>
      <c r="T813">
        <v>0.82765587992368261</v>
      </c>
      <c r="U813">
        <v>0.45952263691546769</v>
      </c>
    </row>
    <row r="814" spans="1:21" x14ac:dyDescent="0.25">
      <c r="A814">
        <v>812</v>
      </c>
      <c r="B814">
        <v>0.56268702202631093</v>
      </c>
      <c r="C814">
        <v>0.83991068950517267</v>
      </c>
      <c r="D814">
        <v>0.76046697555750864</v>
      </c>
      <c r="E814">
        <v>0.97278333450124865</v>
      </c>
      <c r="F814">
        <v>0.55663694465181401</v>
      </c>
      <c r="G814">
        <v>0.37130174753787859</v>
      </c>
      <c r="H814">
        <v>6.4231730863335557E-2</v>
      </c>
      <c r="I814">
        <v>0.26058681510584258</v>
      </c>
      <c r="J814">
        <v>0.5887142297199639</v>
      </c>
      <c r="K814">
        <v>0.83781826604265319</v>
      </c>
      <c r="L814">
        <v>0.11821089590803968</v>
      </c>
      <c r="M814">
        <v>0.83550252081506793</v>
      </c>
      <c r="N814">
        <v>0.44418864864553909</v>
      </c>
      <c r="O814">
        <v>0.60507678464109493</v>
      </c>
      <c r="P814">
        <v>0.70018746437814228</v>
      </c>
      <c r="Q814">
        <v>0.69459909652791629</v>
      </c>
      <c r="R814">
        <v>0.38211401215172525</v>
      </c>
      <c r="S814">
        <v>0.65467007954644263</v>
      </c>
      <c r="T814">
        <v>0.25675566401429295</v>
      </c>
      <c r="U814">
        <v>0.3151299807517951</v>
      </c>
    </row>
    <row r="815" spans="1:21" x14ac:dyDescent="0.25">
      <c r="A815">
        <v>813</v>
      </c>
      <c r="B815">
        <v>0.38949507669599548</v>
      </c>
      <c r="C815">
        <v>0.26805864040209393</v>
      </c>
      <c r="D815">
        <v>0.73149613354310183</v>
      </c>
      <c r="E815">
        <v>0.50333737715963345</v>
      </c>
      <c r="F815">
        <v>0.89611117728777612</v>
      </c>
      <c r="G815">
        <v>0.51019957269936445</v>
      </c>
      <c r="H815">
        <v>0.31782321514024514</v>
      </c>
      <c r="I815">
        <v>0.86004247563876834</v>
      </c>
      <c r="J815">
        <v>0.43427484174361353</v>
      </c>
      <c r="K815">
        <v>0.90423469770141196</v>
      </c>
      <c r="L815">
        <v>0.94076999959052343</v>
      </c>
      <c r="M815">
        <v>0.70395304788347723</v>
      </c>
      <c r="N815">
        <v>0.4000692122830305</v>
      </c>
      <c r="O815">
        <v>0.24314922278823592</v>
      </c>
      <c r="P815">
        <v>0.5004007754648665</v>
      </c>
      <c r="Q815">
        <v>0.86846331872000171</v>
      </c>
      <c r="R815">
        <v>0.50035081642006407</v>
      </c>
      <c r="S815">
        <v>0.41102210837526476</v>
      </c>
      <c r="T815">
        <v>0.64219991328408188</v>
      </c>
      <c r="U815">
        <v>0.85605446452118716</v>
      </c>
    </row>
    <row r="816" spans="1:21" x14ac:dyDescent="0.25">
      <c r="A816">
        <v>814</v>
      </c>
      <c r="B816">
        <v>0.1489632306010189</v>
      </c>
      <c r="C816">
        <v>0.44875934903344739</v>
      </c>
      <c r="D816">
        <v>0.48586424051664334</v>
      </c>
      <c r="E816">
        <v>0.70065285782544717</v>
      </c>
      <c r="F816">
        <v>0.28258143167638794</v>
      </c>
      <c r="G816">
        <v>0.23040773011021742</v>
      </c>
      <c r="H816">
        <v>0.97167363786478433</v>
      </c>
      <c r="I816">
        <v>0.56264013020365367</v>
      </c>
      <c r="J816">
        <v>0.63309915351338275</v>
      </c>
      <c r="K816">
        <v>0.23303587238718082</v>
      </c>
      <c r="L816">
        <v>0.68344158821482281</v>
      </c>
      <c r="M816">
        <v>0.31072401246275372</v>
      </c>
      <c r="N816">
        <v>0.73188142248055676</v>
      </c>
      <c r="O816">
        <v>0.15785443819395617</v>
      </c>
      <c r="P816">
        <v>5.1503819852960264E-2</v>
      </c>
      <c r="Q816">
        <v>0.12210594814068987</v>
      </c>
      <c r="R816">
        <v>0.59731691066633386</v>
      </c>
      <c r="S816">
        <v>0.66314456388479393</v>
      </c>
      <c r="T816">
        <v>0.78280607035634864</v>
      </c>
      <c r="U816">
        <v>0.25351947382621987</v>
      </c>
    </row>
    <row r="817" spans="1:21" x14ac:dyDescent="0.25">
      <c r="A817">
        <v>815</v>
      </c>
      <c r="B817">
        <v>0.39033190320296662</v>
      </c>
      <c r="C817">
        <v>0.75617604285720197</v>
      </c>
      <c r="D817">
        <v>0.71350309575175963</v>
      </c>
      <c r="E817">
        <v>0.49672770521258247</v>
      </c>
      <c r="F817">
        <v>0.74673893461112906</v>
      </c>
      <c r="G817">
        <v>2.2668780608306349E-2</v>
      </c>
      <c r="H817">
        <v>0.35945466172655305</v>
      </c>
      <c r="I817">
        <v>0.28475218718887518</v>
      </c>
      <c r="J817">
        <v>6.8965980443528974E-2</v>
      </c>
      <c r="K817">
        <v>0.80774610078538989</v>
      </c>
      <c r="L817">
        <v>0.72643266928194716</v>
      </c>
      <c r="M817">
        <v>0.53205319698185516</v>
      </c>
      <c r="N817">
        <v>0.12945764119565384</v>
      </c>
      <c r="O817">
        <v>0.83841000724184145</v>
      </c>
      <c r="P817">
        <v>0.5252842405792304</v>
      </c>
      <c r="Q817">
        <v>0.21591392280364929</v>
      </c>
      <c r="R817">
        <v>0.94403374818986463</v>
      </c>
      <c r="S817">
        <v>0.61049081341285949</v>
      </c>
      <c r="T817">
        <v>0.60887736210182286</v>
      </c>
      <c r="U817">
        <v>0.36542749025029764</v>
      </c>
    </row>
    <row r="818" spans="1:21" x14ac:dyDescent="0.25">
      <c r="A818">
        <v>816</v>
      </c>
      <c r="B818">
        <v>4.0975092131527724E-2</v>
      </c>
      <c r="C818">
        <v>0.85134276714676993</v>
      </c>
      <c r="D818">
        <v>0.44108411629574196</v>
      </c>
      <c r="E818">
        <v>0.4297994954477562</v>
      </c>
      <c r="F818">
        <v>0.17528253593775567</v>
      </c>
      <c r="G818">
        <v>0.76903713095712067</v>
      </c>
      <c r="H818">
        <v>0.48903486486797476</v>
      </c>
      <c r="I818">
        <v>0.25129655127184281</v>
      </c>
      <c r="J818">
        <v>0.22498233824928793</v>
      </c>
      <c r="K818">
        <v>9.9411874303261039E-2</v>
      </c>
      <c r="L818">
        <v>0.45508070573478965</v>
      </c>
      <c r="M818">
        <v>0.82393821719221583</v>
      </c>
      <c r="N818">
        <v>0.96319244178972618</v>
      </c>
      <c r="O818">
        <v>0.66816317160452665</v>
      </c>
      <c r="P818">
        <v>0.92109855503574201</v>
      </c>
      <c r="Q818">
        <v>0.66141440065717116</v>
      </c>
      <c r="R818">
        <v>0.92530279889547806</v>
      </c>
      <c r="S818">
        <v>0.38453708426537592</v>
      </c>
      <c r="T818">
        <v>0.91103137421123281</v>
      </c>
      <c r="U818">
        <v>0.91068423327989301</v>
      </c>
    </row>
    <row r="819" spans="1:21" x14ac:dyDescent="0.25">
      <c r="A819">
        <v>817</v>
      </c>
      <c r="B819">
        <v>0.30280857707514297</v>
      </c>
      <c r="C819">
        <v>0.58570212980460767</v>
      </c>
      <c r="D819">
        <v>0.43773553609207028</v>
      </c>
      <c r="E819">
        <v>0.26450732644389346</v>
      </c>
      <c r="F819">
        <v>0.81846572694032638</v>
      </c>
      <c r="G819">
        <v>0.36800050603585777</v>
      </c>
      <c r="H819">
        <v>0.66193941888040353</v>
      </c>
      <c r="I819">
        <v>0.87808190085214788</v>
      </c>
      <c r="J819">
        <v>0.92457411637167741</v>
      </c>
      <c r="K819">
        <v>0.36669532449720332</v>
      </c>
      <c r="L819">
        <v>0.22585194351693083</v>
      </c>
      <c r="M819">
        <v>0.90690864541673122</v>
      </c>
      <c r="N819">
        <v>0.76350960993008599</v>
      </c>
      <c r="O819">
        <v>0.83987615628756807</v>
      </c>
      <c r="P819">
        <v>0.53055565517632619</v>
      </c>
      <c r="Q819">
        <v>9.5646555787253895E-2</v>
      </c>
      <c r="R819">
        <v>0.515779864810475</v>
      </c>
      <c r="S819">
        <v>0.78067076589238593</v>
      </c>
      <c r="T819">
        <v>0.35329403611156618</v>
      </c>
      <c r="U819">
        <v>0.43392490995119282</v>
      </c>
    </row>
    <row r="820" spans="1:21" x14ac:dyDescent="0.25">
      <c r="A820">
        <v>818</v>
      </c>
      <c r="B820">
        <v>0.52553818147530773</v>
      </c>
      <c r="C820">
        <v>0.41742295179463906</v>
      </c>
      <c r="D820">
        <v>0.91272422092768579</v>
      </c>
      <c r="E820">
        <v>0.16879635514657831</v>
      </c>
      <c r="F820">
        <v>7.3267564912827154E-2</v>
      </c>
      <c r="G820">
        <v>0.10796602757548213</v>
      </c>
      <c r="H820">
        <v>0.27545398206864324</v>
      </c>
      <c r="I820">
        <v>0.37670426662356449</v>
      </c>
      <c r="J820">
        <v>0.8612492759617858</v>
      </c>
      <c r="K820">
        <v>0.4660604474472767</v>
      </c>
      <c r="L820">
        <v>0.34006679044766619</v>
      </c>
      <c r="M820">
        <v>0.92090495577420883</v>
      </c>
      <c r="N820">
        <v>0.70961541088578084</v>
      </c>
      <c r="O820">
        <v>0.59731021876815915</v>
      </c>
      <c r="P820">
        <v>0.88968770489817817</v>
      </c>
      <c r="Q820">
        <v>0.1705618797917241</v>
      </c>
      <c r="R820">
        <v>0.16222794540425856</v>
      </c>
      <c r="S820">
        <v>0.42910670763217773</v>
      </c>
      <c r="T820">
        <v>0.36843665906222522</v>
      </c>
      <c r="U820">
        <v>0.40547405412461401</v>
      </c>
    </row>
    <row r="821" spans="1:21" x14ac:dyDescent="0.25">
      <c r="A821">
        <v>819</v>
      </c>
      <c r="B821">
        <v>0.66530305236571641</v>
      </c>
      <c r="C821">
        <v>0.84426776996854613</v>
      </c>
      <c r="D821">
        <v>0.84568011686150135</v>
      </c>
      <c r="E821">
        <v>0.87525281274218791</v>
      </c>
      <c r="F821">
        <v>0.9412615615233324</v>
      </c>
      <c r="G821">
        <v>0.30992975963588809</v>
      </c>
      <c r="H821">
        <v>0.2219126147811572</v>
      </c>
      <c r="I821">
        <v>0.16670558661351098</v>
      </c>
      <c r="J821">
        <v>0.10862654845726016</v>
      </c>
      <c r="K821">
        <v>0.4565177456165741</v>
      </c>
      <c r="L821">
        <v>0.44665019775172166</v>
      </c>
      <c r="M821">
        <v>0.27278225258754585</v>
      </c>
      <c r="N821">
        <v>0.22938116117190432</v>
      </c>
      <c r="O821">
        <v>0.20066397486483023</v>
      </c>
      <c r="P821">
        <v>0.34157728320589875</v>
      </c>
      <c r="Q821">
        <v>0.21082086583429849</v>
      </c>
      <c r="R821">
        <v>0.92652320357145546</v>
      </c>
      <c r="S821">
        <v>0.86729430454659617</v>
      </c>
      <c r="T821">
        <v>0.13075548321559527</v>
      </c>
      <c r="U821">
        <v>0.15582179462147483</v>
      </c>
    </row>
    <row r="822" spans="1:21" x14ac:dyDescent="0.25">
      <c r="A822">
        <v>820</v>
      </c>
      <c r="B822">
        <v>0.48291029739288516</v>
      </c>
      <c r="C822">
        <v>0.3239508446111643</v>
      </c>
      <c r="D822">
        <v>0.44702441433928453</v>
      </c>
      <c r="E822">
        <v>0.93731101492531632</v>
      </c>
      <c r="F822">
        <v>0.30529378074873548</v>
      </c>
      <c r="G822">
        <v>0.64946028245340504</v>
      </c>
      <c r="H822">
        <v>0.43018112320614854</v>
      </c>
      <c r="I822">
        <v>0.61184425414473709</v>
      </c>
      <c r="J822">
        <v>0.13972965838389761</v>
      </c>
      <c r="K822">
        <v>0.77847540379252678</v>
      </c>
      <c r="L822">
        <v>0.84052146691442875</v>
      </c>
      <c r="M822">
        <v>0.6690463460173639</v>
      </c>
      <c r="N822">
        <v>0.46113261662188987</v>
      </c>
      <c r="O822">
        <v>0.97802137431837632</v>
      </c>
      <c r="P822">
        <v>0.66159173727621501</v>
      </c>
      <c r="Q822">
        <v>0.60579602249775544</v>
      </c>
      <c r="R822">
        <v>2.3692734706073804E-2</v>
      </c>
      <c r="S822">
        <v>0.86690796718516538</v>
      </c>
      <c r="T822">
        <v>0.58329744763034164</v>
      </c>
      <c r="U822">
        <v>0.92661809650755877</v>
      </c>
    </row>
    <row r="823" spans="1:21" x14ac:dyDescent="0.25">
      <c r="A823">
        <v>821</v>
      </c>
      <c r="B823">
        <v>1.2115930569762234E-2</v>
      </c>
      <c r="C823">
        <v>0.44188154570508598</v>
      </c>
      <c r="D823">
        <v>0.14472961926220762</v>
      </c>
      <c r="E823">
        <v>0.51126288376115903</v>
      </c>
      <c r="F823">
        <v>0.29268153018572907</v>
      </c>
      <c r="G823">
        <v>0.13474652039285751</v>
      </c>
      <c r="H823">
        <v>0.55473952286897354</v>
      </c>
      <c r="I823">
        <v>0.51444196355077176</v>
      </c>
      <c r="J823">
        <v>9.6340922508986182E-4</v>
      </c>
      <c r="K823">
        <v>0.228257744251253</v>
      </c>
      <c r="L823">
        <v>0.79329885085531715</v>
      </c>
      <c r="M823">
        <v>0.23603842698130917</v>
      </c>
      <c r="N823">
        <v>0.30368040980380417</v>
      </c>
      <c r="O823">
        <v>0.81327815349231214</v>
      </c>
      <c r="P823">
        <v>2.8454957248936541E-2</v>
      </c>
      <c r="Q823">
        <v>0.86889801225470809</v>
      </c>
      <c r="R823">
        <v>0.95158026103947524</v>
      </c>
      <c r="S823">
        <v>0.91149704645294771</v>
      </c>
      <c r="T823">
        <v>0.48940587820808679</v>
      </c>
      <c r="U823">
        <v>0.46849013840116882</v>
      </c>
    </row>
    <row r="824" spans="1:21" x14ac:dyDescent="0.25">
      <c r="A824">
        <v>822</v>
      </c>
      <c r="B824">
        <v>4.3976860389140171E-2</v>
      </c>
      <c r="C824">
        <v>4.3952030938359865E-2</v>
      </c>
      <c r="D824">
        <v>0.10275998173369616</v>
      </c>
      <c r="E824">
        <v>0.98841628041492169</v>
      </c>
      <c r="F824">
        <v>0.13754871969155769</v>
      </c>
      <c r="G824">
        <v>0.86662699897925033</v>
      </c>
      <c r="H824">
        <v>0.98120132190841547</v>
      </c>
      <c r="I824">
        <v>0.14492936959205149</v>
      </c>
      <c r="J824">
        <v>0.95606703469863241</v>
      </c>
      <c r="K824">
        <v>0.79037729229143938</v>
      </c>
      <c r="L824">
        <v>0.74958670659112725</v>
      </c>
      <c r="M824">
        <v>0.52618873421413959</v>
      </c>
      <c r="N824">
        <v>0.18672664585340581</v>
      </c>
      <c r="O824">
        <v>0.19515860397538654</v>
      </c>
      <c r="P824">
        <v>0.40718666904973655</v>
      </c>
      <c r="Q824">
        <v>0.46152683654500937</v>
      </c>
      <c r="R824">
        <v>0.88034809840061623</v>
      </c>
      <c r="S824">
        <v>0.94214946009688982</v>
      </c>
      <c r="T824">
        <v>0.40325442822497676</v>
      </c>
      <c r="U824">
        <v>0.80073306006147882</v>
      </c>
    </row>
    <row r="825" spans="1:21" x14ac:dyDescent="0.25">
      <c r="A825">
        <v>823</v>
      </c>
      <c r="B825">
        <v>0.64579101626138069</v>
      </c>
      <c r="C825">
        <v>0.80875886955248766</v>
      </c>
      <c r="D825">
        <v>0.11173681265112334</v>
      </c>
      <c r="E825">
        <v>1.6977373980140431E-3</v>
      </c>
      <c r="F825">
        <v>0.51311523565449502</v>
      </c>
      <c r="G825">
        <v>0.55783053335512278</v>
      </c>
      <c r="H825">
        <v>0.24780441707512768</v>
      </c>
      <c r="I825">
        <v>0.26550931593589544</v>
      </c>
      <c r="J825">
        <v>0.32599985997649683</v>
      </c>
      <c r="K825">
        <v>9.8315828349252676E-2</v>
      </c>
      <c r="L825">
        <v>0.39960504218803905</v>
      </c>
      <c r="M825">
        <v>0.99748723103489656</v>
      </c>
      <c r="N825">
        <v>0.82434008858568819</v>
      </c>
      <c r="O825">
        <v>0.8356761657739773</v>
      </c>
      <c r="P825">
        <v>0.27667681965443958</v>
      </c>
      <c r="Q825">
        <v>0.23451839595877644</v>
      </c>
      <c r="R825">
        <v>0.43675040021691114</v>
      </c>
      <c r="S825">
        <v>0.60360944983835774</v>
      </c>
      <c r="T825">
        <v>7.5044247540523523E-2</v>
      </c>
      <c r="U825">
        <v>0.13338887420262946</v>
      </c>
    </row>
    <row r="826" spans="1:21" x14ac:dyDescent="0.25">
      <c r="A826">
        <v>824</v>
      </c>
      <c r="B826">
        <v>0.89251382304842686</v>
      </c>
      <c r="C826">
        <v>0.14060567953391523</v>
      </c>
      <c r="D826">
        <v>0.47765075836945226</v>
      </c>
      <c r="E826">
        <v>0.59234842768252283</v>
      </c>
      <c r="F826">
        <v>0.2996103466628357</v>
      </c>
      <c r="G826">
        <v>6.4179933586176574E-2</v>
      </c>
      <c r="H826">
        <v>0.84198622234743237</v>
      </c>
      <c r="I826">
        <v>0.62663238147254408</v>
      </c>
      <c r="J826">
        <v>0.39126607040509875</v>
      </c>
      <c r="K826">
        <v>5.598263074937293E-2</v>
      </c>
      <c r="L826">
        <v>3.2598261447882138E-2</v>
      </c>
      <c r="M826">
        <v>0.46384997095006142</v>
      </c>
      <c r="N826">
        <v>0.12424244781314364</v>
      </c>
      <c r="O826">
        <v>0.50427833611921979</v>
      </c>
      <c r="P826">
        <v>7.0692713181661482E-2</v>
      </c>
      <c r="Q826">
        <v>0.34225144081045689</v>
      </c>
      <c r="R826">
        <v>0.11026565764142848</v>
      </c>
      <c r="S826">
        <v>0.6896943460495335</v>
      </c>
      <c r="T826">
        <v>0.91488760892541543</v>
      </c>
      <c r="U826">
        <v>0.38954962343147059</v>
      </c>
    </row>
    <row r="827" spans="1:21" x14ac:dyDescent="0.25">
      <c r="A827">
        <v>825</v>
      </c>
      <c r="B827">
        <v>0.42747666995097866</v>
      </c>
      <c r="C827">
        <v>0.18911024693401512</v>
      </c>
      <c r="D827">
        <v>4.5389766130545794E-3</v>
      </c>
      <c r="E827">
        <v>0.61904757371482866</v>
      </c>
      <c r="F827">
        <v>0.54752898955449858</v>
      </c>
      <c r="G827">
        <v>0.4815952495805873</v>
      </c>
      <c r="H827">
        <v>0.61865099002298329</v>
      </c>
      <c r="I827">
        <v>0.69246303749101434</v>
      </c>
      <c r="J827">
        <v>0.46695251477670841</v>
      </c>
      <c r="K827">
        <v>0.25112708263599082</v>
      </c>
      <c r="L827">
        <v>0.90467962187050799</v>
      </c>
      <c r="M827">
        <v>0.98656125936386996</v>
      </c>
      <c r="N827">
        <v>0.94524047140730882</v>
      </c>
      <c r="O827">
        <v>0.8726959013051756</v>
      </c>
      <c r="P827">
        <v>0.82193991573731662</v>
      </c>
      <c r="Q827">
        <v>0.61885176107086637</v>
      </c>
      <c r="R827">
        <v>0.44568725080558913</v>
      </c>
      <c r="S827">
        <v>1.7741310488187167E-2</v>
      </c>
      <c r="T827">
        <v>0.94747583485623998</v>
      </c>
      <c r="U827">
        <v>0.58076976159476246</v>
      </c>
    </row>
    <row r="828" spans="1:21" x14ac:dyDescent="0.25">
      <c r="A828">
        <v>826</v>
      </c>
      <c r="B828">
        <v>0.57689394117885318</v>
      </c>
      <c r="C828">
        <v>0.53995597813004492</v>
      </c>
      <c r="D828">
        <v>0.11862958985431993</v>
      </c>
      <c r="E828">
        <v>0.95381420749936852</v>
      </c>
      <c r="F828">
        <v>0.44969224402129271</v>
      </c>
      <c r="G828">
        <v>0.1287365548241981</v>
      </c>
      <c r="H828">
        <v>1.8861276866725341E-2</v>
      </c>
      <c r="I828">
        <v>0.84132487263965317</v>
      </c>
      <c r="J828">
        <v>0.18609032165271611</v>
      </c>
      <c r="K828">
        <v>0.86191802015869357</v>
      </c>
      <c r="L828">
        <v>0.89904441505509691</v>
      </c>
      <c r="M828">
        <v>0.19529408660117586</v>
      </c>
      <c r="N828">
        <v>0.13931327048438824</v>
      </c>
      <c r="O828">
        <v>0.44907902137236899</v>
      </c>
      <c r="P828">
        <v>0.73286325964872567</v>
      </c>
      <c r="Q828">
        <v>0.26398411334347704</v>
      </c>
      <c r="R828">
        <v>0.36474179514261107</v>
      </c>
      <c r="S828">
        <v>0.24246943729291637</v>
      </c>
      <c r="T828">
        <v>0.73394926383700199</v>
      </c>
      <c r="U828">
        <v>0.58200799298109618</v>
      </c>
    </row>
    <row r="829" spans="1:21" x14ac:dyDescent="0.25">
      <c r="A829">
        <v>827</v>
      </c>
      <c r="B829">
        <v>3.4063467596439745E-2</v>
      </c>
      <c r="C829">
        <v>0.68401663005052082</v>
      </c>
      <c r="D829">
        <v>0.58088261792039297</v>
      </c>
      <c r="E829">
        <v>0.14992833691151208</v>
      </c>
      <c r="F829">
        <v>0.61860442045367359</v>
      </c>
      <c r="G829">
        <v>0.35785677918358361</v>
      </c>
      <c r="H829">
        <v>0.91946429413194153</v>
      </c>
      <c r="I829">
        <v>0.92233121104778726</v>
      </c>
      <c r="J829">
        <v>0.88944991088138514</v>
      </c>
      <c r="K829">
        <v>0.95019431847369873</v>
      </c>
      <c r="L829">
        <v>0.42993144003662831</v>
      </c>
      <c r="M829">
        <v>9.0369185673495611E-2</v>
      </c>
      <c r="N829">
        <v>0.31264905288004741</v>
      </c>
      <c r="O829">
        <v>0.18278208183591982</v>
      </c>
      <c r="P829">
        <v>0.91851863101286746</v>
      </c>
      <c r="Q829">
        <v>0.84838523596121806</v>
      </c>
      <c r="R829">
        <v>0.71323474837865586</v>
      </c>
      <c r="S829">
        <v>5.1266335379709815E-2</v>
      </c>
      <c r="T829">
        <v>0.28790759533815913</v>
      </c>
      <c r="U829">
        <v>0.24207607006890441</v>
      </c>
    </row>
    <row r="830" spans="1:21" x14ac:dyDescent="0.25">
      <c r="A830">
        <v>828</v>
      </c>
      <c r="B830">
        <v>0.87771722464786972</v>
      </c>
      <c r="C830">
        <v>0.85678154526311845</v>
      </c>
      <c r="D830">
        <v>0.19171075993194542</v>
      </c>
      <c r="E830">
        <v>0.72569799424499393</v>
      </c>
      <c r="F830">
        <v>0.73420795190346611</v>
      </c>
      <c r="G830">
        <v>0.61184270749777325</v>
      </c>
      <c r="H830">
        <v>0.68595292425608223</v>
      </c>
      <c r="I830">
        <v>0.19094001277349726</v>
      </c>
      <c r="J830">
        <v>0.59465354704158457</v>
      </c>
      <c r="K830">
        <v>0.28011611272500225</v>
      </c>
      <c r="L830">
        <v>0.80779368682797559</v>
      </c>
      <c r="M830">
        <v>0.32998146285602292</v>
      </c>
      <c r="N830">
        <v>0.1774701093947888</v>
      </c>
      <c r="O830">
        <v>0.29549713986072934</v>
      </c>
      <c r="P830">
        <v>0.90958091322301993</v>
      </c>
      <c r="Q830">
        <v>0.43737609499889296</v>
      </c>
      <c r="R830">
        <v>0.45018968520769498</v>
      </c>
      <c r="S830">
        <v>0.68489182689776862</v>
      </c>
      <c r="T830">
        <v>0.93114679013440793</v>
      </c>
      <c r="U830">
        <v>0.48957966853405432</v>
      </c>
    </row>
    <row r="831" spans="1:21" x14ac:dyDescent="0.25">
      <c r="A831">
        <v>829</v>
      </c>
      <c r="B831">
        <v>0.95556931204673856</v>
      </c>
      <c r="C831">
        <v>0.10534777629081793</v>
      </c>
      <c r="D831">
        <v>0.33489416711181663</v>
      </c>
      <c r="E831">
        <v>0.10967239436277931</v>
      </c>
      <c r="F831">
        <v>0.54437688349751578</v>
      </c>
      <c r="G831">
        <v>3.6490499959187961E-2</v>
      </c>
      <c r="H831">
        <v>8.9926455935061878E-2</v>
      </c>
      <c r="I831">
        <v>0.14778735562127299</v>
      </c>
      <c r="J831">
        <v>0.81692030787563596</v>
      </c>
      <c r="K831">
        <v>0.67618998294350785</v>
      </c>
      <c r="L831">
        <v>0.88002154889447826</v>
      </c>
      <c r="M831">
        <v>0.80059910793458422</v>
      </c>
      <c r="N831">
        <v>0.23783779401880567</v>
      </c>
      <c r="O831">
        <v>5.297003767866415E-2</v>
      </c>
      <c r="P831">
        <v>0.65999435043443366</v>
      </c>
      <c r="Q831">
        <v>6.3973263892000531E-2</v>
      </c>
      <c r="R831">
        <v>0.69584993504293435</v>
      </c>
      <c r="S831">
        <v>0.364703217793096</v>
      </c>
      <c r="T831">
        <v>0.91942949617843284</v>
      </c>
      <c r="U831">
        <v>0.33156299148274204</v>
      </c>
    </row>
    <row r="832" spans="1:21" x14ac:dyDescent="0.25">
      <c r="A832">
        <v>830</v>
      </c>
      <c r="B832">
        <v>0.826515586394164</v>
      </c>
      <c r="C832">
        <v>0.76775100764446269</v>
      </c>
      <c r="D832">
        <v>0.43883006886690906</v>
      </c>
      <c r="E832">
        <v>0.72965655296001231</v>
      </c>
      <c r="F832">
        <v>2.0837760398429772E-2</v>
      </c>
      <c r="G832">
        <v>0.39011666469181439</v>
      </c>
      <c r="H832">
        <v>0.93491376605913579</v>
      </c>
      <c r="I832">
        <v>0.8537488733240286</v>
      </c>
      <c r="J832">
        <v>0.1336911708668671</v>
      </c>
      <c r="K832">
        <v>0.19614598736526645</v>
      </c>
      <c r="L832">
        <v>2.1260169018781028E-2</v>
      </c>
      <c r="M832">
        <v>0.95154073949505702</v>
      </c>
      <c r="N832">
        <v>0.45208147008324873</v>
      </c>
      <c r="O832">
        <v>0.60632228680014943</v>
      </c>
      <c r="P832">
        <v>0.40656482046858411</v>
      </c>
      <c r="Q832">
        <v>0.29225019231267924</v>
      </c>
      <c r="R832">
        <v>0.51998817131987352</v>
      </c>
      <c r="S832">
        <v>4.3176202218387694E-2</v>
      </c>
      <c r="T832">
        <v>9.2414115829742016E-2</v>
      </c>
      <c r="U832">
        <v>0.19036939013597198</v>
      </c>
    </row>
    <row r="833" spans="1:21" x14ac:dyDescent="0.25">
      <c r="A833">
        <v>831</v>
      </c>
      <c r="B833">
        <v>0.11283376154265934</v>
      </c>
      <c r="C833">
        <v>0.63203246997588547</v>
      </c>
      <c r="D833">
        <v>0.12494215423230171</v>
      </c>
      <c r="E833">
        <v>0.37606094329532636</v>
      </c>
      <c r="F833">
        <v>0.37991755861944476</v>
      </c>
      <c r="G833">
        <v>0.26480023736201908</v>
      </c>
      <c r="H833">
        <v>0.22404800118066914</v>
      </c>
      <c r="I833">
        <v>0.70002438005737444</v>
      </c>
      <c r="J833">
        <v>0.1560096390517467</v>
      </c>
      <c r="K833">
        <v>0.63435131371334319</v>
      </c>
      <c r="L833">
        <v>0.62301891252220443</v>
      </c>
      <c r="M833">
        <v>0.98296620781801725</v>
      </c>
      <c r="N833">
        <v>0.95856943300024211</v>
      </c>
      <c r="O833">
        <v>0.25842365333017403</v>
      </c>
      <c r="P833">
        <v>0.21257846950075754</v>
      </c>
      <c r="Q833">
        <v>0.59767216243198362</v>
      </c>
      <c r="R833">
        <v>0.20478954674647976</v>
      </c>
      <c r="S833">
        <v>0.25035084570949317</v>
      </c>
      <c r="T833">
        <v>0.521413448700766</v>
      </c>
      <c r="U833">
        <v>0.77013910360100635</v>
      </c>
    </row>
    <row r="834" spans="1:21" x14ac:dyDescent="0.25">
      <c r="A834">
        <v>832</v>
      </c>
      <c r="B834">
        <v>0.64763474376388874</v>
      </c>
      <c r="C834">
        <v>0.61463371047150428</v>
      </c>
      <c r="D834">
        <v>0.3159766470808627</v>
      </c>
      <c r="E834">
        <v>0.31894446820491718</v>
      </c>
      <c r="F834">
        <v>0.7037187029908063</v>
      </c>
      <c r="G834">
        <v>0.38599047081740601</v>
      </c>
      <c r="H834">
        <v>0.22073357540616367</v>
      </c>
      <c r="I834">
        <v>0.76376905660409711</v>
      </c>
      <c r="J834">
        <v>0.5035859690900466</v>
      </c>
      <c r="K834">
        <v>0.94321839031526356</v>
      </c>
      <c r="L834">
        <v>0.70782130158907641</v>
      </c>
      <c r="M834">
        <v>1.5025268594161645E-2</v>
      </c>
      <c r="N834">
        <v>0.43351108999442101</v>
      </c>
      <c r="O834">
        <v>0.21967460522078519</v>
      </c>
      <c r="P834">
        <v>0.48604025229736525</v>
      </c>
      <c r="Q834">
        <v>0.11056250189238082</v>
      </c>
      <c r="R834">
        <v>0.4311042635162341</v>
      </c>
      <c r="S834">
        <v>0.32374699681120056</v>
      </c>
      <c r="T834">
        <v>0.43282587556765151</v>
      </c>
      <c r="U834">
        <v>0.43166204127068242</v>
      </c>
    </row>
    <row r="835" spans="1:21" x14ac:dyDescent="0.25">
      <c r="A835">
        <v>833</v>
      </c>
      <c r="B835">
        <v>0.36409865214276405</v>
      </c>
      <c r="C835">
        <v>1.5919315973762949E-2</v>
      </c>
      <c r="D835">
        <v>0.66994582538389391</v>
      </c>
      <c r="E835">
        <v>0.67112559573312147</v>
      </c>
      <c r="F835">
        <v>0.25697572389577594</v>
      </c>
      <c r="G835">
        <v>0.63894791167834075</v>
      </c>
      <c r="H835">
        <v>0.63903489396630597</v>
      </c>
      <c r="I835">
        <v>0.70451201029899924</v>
      </c>
      <c r="J835">
        <v>0.57193291697253645</v>
      </c>
      <c r="K835">
        <v>0.10486641989396261</v>
      </c>
      <c r="L835">
        <v>0.6824573696610845</v>
      </c>
      <c r="M835">
        <v>0.66284181796693531</v>
      </c>
      <c r="N835">
        <v>0.5414650287506575</v>
      </c>
      <c r="O835">
        <v>0.94152328316493983</v>
      </c>
      <c r="P835">
        <v>0.39416176668330705</v>
      </c>
      <c r="Q835">
        <v>0.60472640535629729</v>
      </c>
      <c r="R835">
        <v>0.10172316334003551</v>
      </c>
      <c r="S835">
        <v>0.37780705609908427</v>
      </c>
      <c r="T835">
        <v>0.63027322011818443</v>
      </c>
      <c r="U835">
        <v>0.10816759877539983</v>
      </c>
    </row>
    <row r="836" spans="1:21" x14ac:dyDescent="0.25">
      <c r="A836">
        <v>834</v>
      </c>
      <c r="B836">
        <v>0.58393875441451737</v>
      </c>
      <c r="C836">
        <v>5.6741155308605684E-2</v>
      </c>
      <c r="D836">
        <v>0.32344097276043549</v>
      </c>
      <c r="E836">
        <v>0.55818404644816799</v>
      </c>
      <c r="F836">
        <v>0.29564770059599788</v>
      </c>
      <c r="G836">
        <v>6.8279921901933882E-2</v>
      </c>
      <c r="H836">
        <v>0.77535959619034944</v>
      </c>
      <c r="I836">
        <v>0.42578589841297276</v>
      </c>
      <c r="J836">
        <v>0.22019631730651756</v>
      </c>
      <c r="K836">
        <v>0.17050696399580545</v>
      </c>
      <c r="L836">
        <v>0.88589567534916824</v>
      </c>
      <c r="M836">
        <v>0.99055878883259041</v>
      </c>
      <c r="N836">
        <v>0.91072174604205736</v>
      </c>
      <c r="O836">
        <v>0.11177122029494324</v>
      </c>
      <c r="P836">
        <v>0.12257948692706133</v>
      </c>
      <c r="Q836">
        <v>0.4255395796567063</v>
      </c>
      <c r="R836">
        <v>0.13627283324222539</v>
      </c>
      <c r="S836">
        <v>0.81182446269230102</v>
      </c>
      <c r="T836">
        <v>0.82585739599752461</v>
      </c>
      <c r="U836">
        <v>0.11761463682641549</v>
      </c>
    </row>
    <row r="837" spans="1:21" x14ac:dyDescent="0.25">
      <c r="A837">
        <v>835</v>
      </c>
      <c r="B837">
        <v>0.30442375114251075</v>
      </c>
      <c r="C837">
        <v>0.10791198333878294</v>
      </c>
      <c r="D837">
        <v>0.30230112358029415</v>
      </c>
      <c r="E837">
        <v>0.99072384824081094</v>
      </c>
      <c r="F837">
        <v>0.79273153036289479</v>
      </c>
      <c r="G837">
        <v>0.85040675922338549</v>
      </c>
      <c r="H837">
        <v>0.47441824069388439</v>
      </c>
      <c r="I837">
        <v>0.64850675495008936</v>
      </c>
      <c r="J837">
        <v>0.19504298242278151</v>
      </c>
      <c r="K837">
        <v>0.54675948006851716</v>
      </c>
      <c r="L837">
        <v>0.29271821164748335</v>
      </c>
      <c r="M837">
        <v>0.55359126638551803</v>
      </c>
      <c r="N837">
        <v>0.81362879077188266</v>
      </c>
      <c r="O837">
        <v>0.3704338196829946</v>
      </c>
      <c r="P837">
        <v>0.35151988656389244</v>
      </c>
      <c r="Q837">
        <v>0.9994436666870643</v>
      </c>
      <c r="R837">
        <v>4.910363349309943E-2</v>
      </c>
      <c r="S837">
        <v>0.25992348932511078</v>
      </c>
      <c r="T837">
        <v>0.74037781882263154</v>
      </c>
      <c r="U837">
        <v>0.4844588493666766</v>
      </c>
    </row>
    <row r="838" spans="1:21" x14ac:dyDescent="0.25">
      <c r="A838">
        <v>836</v>
      </c>
      <c r="B838">
        <v>0.6893606608271885</v>
      </c>
      <c r="C838">
        <v>0.10321449694935225</v>
      </c>
      <c r="D838">
        <v>0.86043413311499561</v>
      </c>
      <c r="E838">
        <v>0.72261283524453779</v>
      </c>
      <c r="F838">
        <v>0.98823859637660716</v>
      </c>
      <c r="G838">
        <v>0.50040490355541256</v>
      </c>
      <c r="H838">
        <v>0.8161325188440931</v>
      </c>
      <c r="I838">
        <v>0.2852417062837298</v>
      </c>
      <c r="J838">
        <v>0.79255054721557672</v>
      </c>
      <c r="K838">
        <v>0.76266055844385949</v>
      </c>
      <c r="L838">
        <v>0.65014199341838141</v>
      </c>
      <c r="M838">
        <v>0.12801032755134667</v>
      </c>
      <c r="N838">
        <v>0.12985858049550258</v>
      </c>
      <c r="O838">
        <v>0.30270659461939786</v>
      </c>
      <c r="P838">
        <v>0.45641373827331799</v>
      </c>
      <c r="Q838">
        <v>8.0106817119391938E-3</v>
      </c>
      <c r="R838">
        <v>0.45447747195038168</v>
      </c>
      <c r="S838">
        <v>0.59962321097908178</v>
      </c>
      <c r="T838">
        <v>0.92938860410659085</v>
      </c>
      <c r="U838">
        <v>0.35712339387149328</v>
      </c>
    </row>
    <row r="839" spans="1:21" x14ac:dyDescent="0.25">
      <c r="A839">
        <v>837</v>
      </c>
      <c r="B839">
        <v>0.502471408069598</v>
      </c>
      <c r="C839">
        <v>0.66869257221981204</v>
      </c>
      <c r="D839">
        <v>0.28702240360217779</v>
      </c>
      <c r="E839">
        <v>7.1201880175804977E-2</v>
      </c>
      <c r="F839">
        <v>0.97785363728553021</v>
      </c>
      <c r="G839">
        <v>0.46468137564009759</v>
      </c>
      <c r="H839">
        <v>6.413103006652765E-2</v>
      </c>
      <c r="I839">
        <v>0.17450121093515469</v>
      </c>
      <c r="J839">
        <v>0.1479227317689582</v>
      </c>
      <c r="K839">
        <v>0.21980175960035275</v>
      </c>
      <c r="L839">
        <v>0.35566528347104764</v>
      </c>
      <c r="M839">
        <v>0.28836598864544172</v>
      </c>
      <c r="N839">
        <v>2.6299973186938441E-2</v>
      </c>
      <c r="O839">
        <v>0.79999032568213591</v>
      </c>
      <c r="P839">
        <v>0.49318812793424183</v>
      </c>
      <c r="Q839">
        <v>0.42669607072824722</v>
      </c>
      <c r="R839">
        <v>4.2125880722052811E-2</v>
      </c>
      <c r="S839">
        <v>0.54049019364168327</v>
      </c>
      <c r="T839">
        <v>0.89026303188777178</v>
      </c>
      <c r="U839">
        <v>0.93460505441858777</v>
      </c>
    </row>
    <row r="840" spans="1:21" x14ac:dyDescent="0.25">
      <c r="A840">
        <v>838</v>
      </c>
      <c r="B840">
        <v>0.38281140529438784</v>
      </c>
      <c r="C840">
        <v>0.24226813413485138</v>
      </c>
      <c r="D840">
        <v>0.41088588252321356</v>
      </c>
      <c r="E840">
        <v>2.0767030934707442E-2</v>
      </c>
      <c r="F840">
        <v>0.37872126010987328</v>
      </c>
      <c r="G840">
        <v>7.4609195122039118E-2</v>
      </c>
      <c r="H840">
        <v>0.45043931390047542</v>
      </c>
      <c r="I840">
        <v>0.3474720377550744</v>
      </c>
      <c r="J840">
        <v>0.48002795443357438</v>
      </c>
      <c r="K840">
        <v>0.88910508197543892</v>
      </c>
      <c r="L840">
        <v>0.49140057472019638</v>
      </c>
      <c r="M840">
        <v>0.21322827217136209</v>
      </c>
      <c r="N840">
        <v>0.40584083939550997</v>
      </c>
      <c r="O840">
        <v>0.3034304064005191</v>
      </c>
      <c r="P840">
        <v>0.68807833672178043</v>
      </c>
      <c r="Q840">
        <v>0.11887722896538833</v>
      </c>
      <c r="R840">
        <v>0.4914327501554967</v>
      </c>
      <c r="S840">
        <v>0.79154314046048957</v>
      </c>
      <c r="T840">
        <v>0.73856657491848132</v>
      </c>
      <c r="U840">
        <v>0.51938437826339889</v>
      </c>
    </row>
    <row r="841" spans="1:21" x14ac:dyDescent="0.25">
      <c r="A841">
        <v>839</v>
      </c>
      <c r="B841">
        <v>0.24548988237280156</v>
      </c>
      <c r="C841">
        <v>0.99563034330749289</v>
      </c>
      <c r="D841">
        <v>0.7119673193182241</v>
      </c>
      <c r="E841">
        <v>0.88940335372435109</v>
      </c>
      <c r="F841">
        <v>0.35530111252900731</v>
      </c>
      <c r="G841">
        <v>0.70799464861606443</v>
      </c>
      <c r="H841">
        <v>0.27049721847488239</v>
      </c>
      <c r="I841">
        <v>0.36413792969015724</v>
      </c>
      <c r="J841">
        <v>0.94073288708889624</v>
      </c>
      <c r="K841">
        <v>0.17223577657085531</v>
      </c>
      <c r="L841">
        <v>0.15755755572895858</v>
      </c>
      <c r="M841">
        <v>0.53825863807333807</v>
      </c>
      <c r="N841">
        <v>7.0563689911661953E-2</v>
      </c>
      <c r="O841">
        <v>0.62972192048635756</v>
      </c>
      <c r="P841">
        <v>0.49957144301319301</v>
      </c>
      <c r="Q841">
        <v>0.96035075870880626</v>
      </c>
      <c r="R841">
        <v>0.69976575321714951</v>
      </c>
      <c r="S841">
        <v>0.78773079175197447</v>
      </c>
      <c r="T841">
        <v>0.16588232739387676</v>
      </c>
      <c r="U841">
        <v>0.94223036906820035</v>
      </c>
    </row>
    <row r="842" spans="1:21" x14ac:dyDescent="0.25">
      <c r="A842">
        <v>840</v>
      </c>
      <c r="B842">
        <v>0.38182586465373092</v>
      </c>
      <c r="C842">
        <v>0.55455117419577271</v>
      </c>
      <c r="D842">
        <v>0.88888486040427162</v>
      </c>
      <c r="E842">
        <v>0.15204560445300963</v>
      </c>
      <c r="F842">
        <v>0.62747855678611519</v>
      </c>
      <c r="G842">
        <v>0.54800191034010659</v>
      </c>
      <c r="H842">
        <v>2.732515138806102E-2</v>
      </c>
      <c r="I842">
        <v>0.68974397563366496</v>
      </c>
      <c r="J842">
        <v>0.5849556228512609</v>
      </c>
      <c r="K842">
        <v>1.3381511324024986E-2</v>
      </c>
      <c r="L842">
        <v>0.85573317540060123</v>
      </c>
      <c r="M842">
        <v>3.3708508850585073E-2</v>
      </c>
      <c r="N842">
        <v>0.56191576526783038</v>
      </c>
      <c r="O842">
        <v>5.4738927931967662E-2</v>
      </c>
      <c r="P842">
        <v>0.78590474690845369</v>
      </c>
      <c r="Q842">
        <v>0.96965794426674545</v>
      </c>
      <c r="R842">
        <v>0.22967866653335212</v>
      </c>
      <c r="S842">
        <v>0.2266866207601419</v>
      </c>
      <c r="T842">
        <v>0.65093580061288403</v>
      </c>
      <c r="U842">
        <v>0.77227034687786933</v>
      </c>
    </row>
    <row r="843" spans="1:21" x14ac:dyDescent="0.25">
      <c r="A843">
        <v>841</v>
      </c>
      <c r="B843">
        <v>0.53319345261473927</v>
      </c>
      <c r="C843">
        <v>0.39262386452148323</v>
      </c>
      <c r="D843">
        <v>0.95121292512559874</v>
      </c>
      <c r="E843">
        <v>0.20944353483294553</v>
      </c>
      <c r="F843">
        <v>0.23871604250708156</v>
      </c>
      <c r="G843">
        <v>0.44036255445321615</v>
      </c>
      <c r="H843">
        <v>5.5515315777569629E-2</v>
      </c>
      <c r="I843">
        <v>0.85255705371956103</v>
      </c>
      <c r="J843">
        <v>0.74010333378071835</v>
      </c>
      <c r="K843">
        <v>0.5619253615455424</v>
      </c>
      <c r="L843">
        <v>0.14633919686960573</v>
      </c>
      <c r="M843">
        <v>0.41107563204734981</v>
      </c>
      <c r="N843">
        <v>0.95145413531173206</v>
      </c>
      <c r="O843">
        <v>0.27392656789269143</v>
      </c>
      <c r="P843">
        <v>0.92902134616070819</v>
      </c>
      <c r="Q843">
        <v>0.2474036682155023</v>
      </c>
      <c r="R843">
        <v>0.17942853892092359</v>
      </c>
      <c r="S843">
        <v>0.37817704325209789</v>
      </c>
      <c r="T843">
        <v>0.30772955666106538</v>
      </c>
      <c r="U843">
        <v>0.52815622942184137</v>
      </c>
    </row>
    <row r="844" spans="1:21" x14ac:dyDescent="0.25">
      <c r="A844">
        <v>842</v>
      </c>
      <c r="B844">
        <v>0.33427867414416301</v>
      </c>
      <c r="C844">
        <v>6.3642325119683818E-3</v>
      </c>
      <c r="D844">
        <v>0.66261036201842316</v>
      </c>
      <c r="E844">
        <v>0.49132371147832088</v>
      </c>
      <c r="F844">
        <v>0.86178254924591968</v>
      </c>
      <c r="G844">
        <v>0.79662951644249524</v>
      </c>
      <c r="H844">
        <v>4.2593417765856678E-2</v>
      </c>
      <c r="I844">
        <v>0.43288358645964742</v>
      </c>
      <c r="J844">
        <v>0.35598586335063143</v>
      </c>
      <c r="K844">
        <v>0.13041073275682646</v>
      </c>
      <c r="L844">
        <v>0.61109164055195286</v>
      </c>
      <c r="M844">
        <v>0.72592669139492205</v>
      </c>
      <c r="N844">
        <v>0.41953076242678655</v>
      </c>
      <c r="O844">
        <v>0.18981824019499793</v>
      </c>
      <c r="P844">
        <v>8.2977199269649304E-3</v>
      </c>
      <c r="Q844">
        <v>0.58610908992200828</v>
      </c>
      <c r="R844">
        <v>0.31553233600460207</v>
      </c>
      <c r="S844">
        <v>0.96495601757184546</v>
      </c>
      <c r="T844">
        <v>0.69475701291011216</v>
      </c>
      <c r="U844">
        <v>0.88334057707044944</v>
      </c>
    </row>
    <row r="845" spans="1:21" x14ac:dyDescent="0.25">
      <c r="A845">
        <v>843</v>
      </c>
      <c r="B845">
        <v>0.61872938720269044</v>
      </c>
      <c r="C845">
        <v>0.86828519825371986</v>
      </c>
      <c r="D845">
        <v>0.38831516751780287</v>
      </c>
      <c r="E845">
        <v>0.13691419911323699</v>
      </c>
      <c r="F845">
        <v>0.85777161221330389</v>
      </c>
      <c r="G845">
        <v>0.57650371635911823</v>
      </c>
      <c r="H845">
        <v>0.40802707771989755</v>
      </c>
      <c r="I845">
        <v>0.97663969762450353</v>
      </c>
      <c r="J845">
        <v>0.6104182024017959</v>
      </c>
      <c r="K845">
        <v>0.54954167292389777</v>
      </c>
      <c r="L845">
        <v>0.81533161887420835</v>
      </c>
      <c r="M845">
        <v>2.3725699327681093E-2</v>
      </c>
      <c r="N845">
        <v>0.64514435883445298</v>
      </c>
      <c r="O845">
        <v>0.33358412723681674</v>
      </c>
      <c r="P845">
        <v>0.90911855179126277</v>
      </c>
      <c r="Q845">
        <v>0.69178094248339628</v>
      </c>
      <c r="R845">
        <v>6.0650812015256017E-2</v>
      </c>
      <c r="S845">
        <v>0.95285311564490716</v>
      </c>
      <c r="T845">
        <v>0.9788761758213973</v>
      </c>
      <c r="U845">
        <v>0.15541461924101396</v>
      </c>
    </row>
    <row r="846" spans="1:21" x14ac:dyDescent="0.25">
      <c r="A846">
        <v>844</v>
      </c>
      <c r="B846">
        <v>0.17078126412076422</v>
      </c>
      <c r="C846">
        <v>0.47439115216351491</v>
      </c>
      <c r="D846">
        <v>0.95701993671008623</v>
      </c>
      <c r="E846">
        <v>0.7171271706541531</v>
      </c>
      <c r="F846">
        <v>0.9714791387914492</v>
      </c>
      <c r="G846">
        <v>0.79886593312197673</v>
      </c>
      <c r="H846">
        <v>0.97845636761923682</v>
      </c>
      <c r="I846">
        <v>0.41082418125858911</v>
      </c>
      <c r="J846">
        <v>0.520116709362898</v>
      </c>
      <c r="K846">
        <v>0.85617960244588498</v>
      </c>
      <c r="L846">
        <v>0.69783413904744229</v>
      </c>
      <c r="M846">
        <v>0.46562217938381334</v>
      </c>
      <c r="N846">
        <v>0.70245876521722495</v>
      </c>
      <c r="O846">
        <v>0.20155752497277124</v>
      </c>
      <c r="P846">
        <v>0.65611312408480504</v>
      </c>
      <c r="Q846">
        <v>0.82702801877504406</v>
      </c>
      <c r="R846">
        <v>0.21417878638460408</v>
      </c>
      <c r="S846">
        <v>0.94546750923716183</v>
      </c>
      <c r="T846">
        <v>0.50854812929066662</v>
      </c>
      <c r="U846">
        <v>0.17456634145942562</v>
      </c>
    </row>
    <row r="847" spans="1:21" x14ac:dyDescent="0.25">
      <c r="A847">
        <v>845</v>
      </c>
      <c r="B847">
        <v>0.13232739495902468</v>
      </c>
      <c r="C847">
        <v>0.46001648883555979</v>
      </c>
      <c r="D847">
        <v>0.92047276023301383</v>
      </c>
      <c r="E847">
        <v>0.32184143484050054</v>
      </c>
      <c r="F847">
        <v>0.4201398272623218</v>
      </c>
      <c r="G847">
        <v>3.5285181647473962E-2</v>
      </c>
      <c r="H847">
        <v>0.47012257890845977</v>
      </c>
      <c r="I847">
        <v>0.88738295872876005</v>
      </c>
      <c r="J847">
        <v>0.46746941754465654</v>
      </c>
      <c r="K847">
        <v>0.18201992160039571</v>
      </c>
      <c r="L847">
        <v>0.32312364952707662</v>
      </c>
      <c r="M847">
        <v>2.5763733256029875E-2</v>
      </c>
      <c r="N847">
        <v>0.27860981516459393</v>
      </c>
      <c r="O847">
        <v>0.73287178788706675</v>
      </c>
      <c r="P847">
        <v>0.8845544410197399</v>
      </c>
      <c r="Q847">
        <v>0.23829226296523487</v>
      </c>
      <c r="R847">
        <v>0.82146265306972333</v>
      </c>
      <c r="S847">
        <v>0.12703633457981311</v>
      </c>
      <c r="T847">
        <v>0.20511873878225906</v>
      </c>
      <c r="U847">
        <v>0.63304531100484152</v>
      </c>
    </row>
    <row r="848" spans="1:21" x14ac:dyDescent="0.25">
      <c r="A848">
        <v>846</v>
      </c>
      <c r="B848">
        <v>0.7785964484557244</v>
      </c>
      <c r="C848">
        <v>0.45725981404685956</v>
      </c>
      <c r="D848">
        <v>0.95830323529060824</v>
      </c>
      <c r="E848">
        <v>0.83037589446501014</v>
      </c>
      <c r="F848">
        <v>0.80843595268330137</v>
      </c>
      <c r="G848">
        <v>0.72968273907100478</v>
      </c>
      <c r="H848">
        <v>0.62106326739122886</v>
      </c>
      <c r="I848">
        <v>0.75154366950079843</v>
      </c>
      <c r="J848">
        <v>0.17960790402877458</v>
      </c>
      <c r="K848">
        <v>0.39165245517498848</v>
      </c>
      <c r="L848">
        <v>5.6587478067770647E-2</v>
      </c>
      <c r="M848">
        <v>0.56302563321901378</v>
      </c>
      <c r="N848">
        <v>4.039580174626467E-2</v>
      </c>
      <c r="O848">
        <v>0.63243667467121334</v>
      </c>
      <c r="P848">
        <v>0.70559171233172169</v>
      </c>
      <c r="Q848">
        <v>0.23487909078527025</v>
      </c>
      <c r="R848">
        <v>0.21299882348713073</v>
      </c>
      <c r="S848">
        <v>0.38550740482764678</v>
      </c>
      <c r="T848">
        <v>0.91646667304250329</v>
      </c>
      <c r="U848">
        <v>0.15135771922172392</v>
      </c>
    </row>
    <row r="849" spans="1:21" x14ac:dyDescent="0.25">
      <c r="A849">
        <v>847</v>
      </c>
      <c r="B849">
        <v>0.88812813429387383</v>
      </c>
      <c r="C849">
        <v>0.13029765761589562</v>
      </c>
      <c r="D849">
        <v>0.50220225454542811</v>
      </c>
      <c r="E849">
        <v>0.44258575196605454</v>
      </c>
      <c r="F849">
        <v>0.15617248255521066</v>
      </c>
      <c r="G849">
        <v>0.19765004695298316</v>
      </c>
      <c r="H849">
        <v>0.78790127318536474</v>
      </c>
      <c r="I849">
        <v>7.26169578945699E-2</v>
      </c>
      <c r="J849">
        <v>0.47932661062049342</v>
      </c>
      <c r="K849">
        <v>0.97041048013653519</v>
      </c>
      <c r="L849">
        <v>7.1593206417746913E-2</v>
      </c>
      <c r="M849">
        <v>0.22333657143599606</v>
      </c>
      <c r="N849">
        <v>0.7152752328608738</v>
      </c>
      <c r="O849">
        <v>0.36645501843485384</v>
      </c>
      <c r="P849">
        <v>0.8340082805475193</v>
      </c>
      <c r="Q849">
        <v>0.91847595560401807</v>
      </c>
      <c r="R849">
        <v>0.71223734463335919</v>
      </c>
      <c r="S849">
        <v>0.61613241658516049</v>
      </c>
      <c r="T849">
        <v>0.35706045039190926</v>
      </c>
      <c r="U849">
        <v>0.42638326660024473</v>
      </c>
    </row>
    <row r="850" spans="1:21" x14ac:dyDescent="0.25">
      <c r="A850">
        <v>848</v>
      </c>
      <c r="B850">
        <v>0.46548204238303903</v>
      </c>
      <c r="C850">
        <v>0.59354802217062819</v>
      </c>
      <c r="D850">
        <v>0.13125035313299893</v>
      </c>
      <c r="E850">
        <v>0.33727668714672365</v>
      </c>
      <c r="F850">
        <v>8.6413434515397292E-2</v>
      </c>
      <c r="G850">
        <v>0.59555204883229007</v>
      </c>
      <c r="H850">
        <v>0.89759053053084892</v>
      </c>
      <c r="I850">
        <v>0.70508101840138337</v>
      </c>
      <c r="J850">
        <v>0.75930316082182525</v>
      </c>
      <c r="K850">
        <v>0.94532775443089334</v>
      </c>
      <c r="L850">
        <v>0.16861988864277544</v>
      </c>
      <c r="M850">
        <v>0.72333533698861086</v>
      </c>
      <c r="N850">
        <v>0.10065561595142669</v>
      </c>
      <c r="O850">
        <v>0.85667441095654873</v>
      </c>
      <c r="P850">
        <v>0.85534055370424111</v>
      </c>
      <c r="Q850">
        <v>0.12859906467990889</v>
      </c>
      <c r="R850">
        <v>0.56167487635908131</v>
      </c>
      <c r="S850">
        <v>0.40531010004446077</v>
      </c>
      <c r="T850">
        <v>0.22277347322830887</v>
      </c>
      <c r="U850">
        <v>0.21748497744324169</v>
      </c>
    </row>
    <row r="851" spans="1:21" x14ac:dyDescent="0.25">
      <c r="A851">
        <v>849</v>
      </c>
      <c r="B851">
        <v>7.4594022599994148E-3</v>
      </c>
      <c r="C851">
        <v>0.52869575386363032</v>
      </c>
      <c r="D851">
        <v>0.86992048820752821</v>
      </c>
      <c r="E851">
        <v>0.94868070522941039</v>
      </c>
      <c r="F851">
        <v>0.77288887900832948</v>
      </c>
      <c r="G851">
        <v>0.91395081058484529</v>
      </c>
      <c r="H851">
        <v>0.67601728222866786</v>
      </c>
      <c r="I851">
        <v>0.48116966970972119</v>
      </c>
      <c r="J851">
        <v>0.82680615884883579</v>
      </c>
      <c r="K851">
        <v>0.68617988814589137</v>
      </c>
      <c r="L851">
        <v>0.52805683371651568</v>
      </c>
      <c r="M851">
        <v>0.27877138910539179</v>
      </c>
      <c r="N851">
        <v>0.76139572443737724</v>
      </c>
      <c r="O851">
        <v>0.25146597791904979</v>
      </c>
      <c r="P851">
        <v>0.9691773920644513</v>
      </c>
      <c r="Q851">
        <v>0.63119460415213968</v>
      </c>
      <c r="R851">
        <v>0.14873924340812739</v>
      </c>
      <c r="S851">
        <v>0.90364060814833702</v>
      </c>
      <c r="T851">
        <v>0.98321519361204524</v>
      </c>
      <c r="U851">
        <v>3.7533447133679232E-2</v>
      </c>
    </row>
    <row r="852" spans="1:21" x14ac:dyDescent="0.25">
      <c r="A852">
        <v>850</v>
      </c>
      <c r="B852">
        <v>0.5164595447770568</v>
      </c>
      <c r="C852">
        <v>0.46108825034737966</v>
      </c>
      <c r="D852">
        <v>0.75706357848362948</v>
      </c>
      <c r="E852">
        <v>0.45425359635912876</v>
      </c>
      <c r="F852">
        <v>0.13459969101026736</v>
      </c>
      <c r="G852">
        <v>0.8715955610392192</v>
      </c>
      <c r="H852">
        <v>0.84692860747118548</v>
      </c>
      <c r="I852">
        <v>0.97476491265233389</v>
      </c>
      <c r="J852">
        <v>0.74190138638793446</v>
      </c>
      <c r="K852">
        <v>0.5523012032609409</v>
      </c>
      <c r="L852">
        <v>0.55654600288835376</v>
      </c>
      <c r="M852">
        <v>0.21397102628508602</v>
      </c>
      <c r="N852">
        <v>9.2262924358447629E-2</v>
      </c>
      <c r="O852">
        <v>0.79721721092051734</v>
      </c>
      <c r="P852">
        <v>0.6457972967517136</v>
      </c>
      <c r="Q852">
        <v>0.60619756497346899</v>
      </c>
      <c r="R852">
        <v>0.8517942627762296</v>
      </c>
      <c r="S852">
        <v>0.16624227209992348</v>
      </c>
      <c r="T852">
        <v>0.51347269267729434</v>
      </c>
      <c r="U852">
        <v>0.87044431441995584</v>
      </c>
    </row>
    <row r="853" spans="1:21" x14ac:dyDescent="0.25">
      <c r="A853">
        <v>851</v>
      </c>
      <c r="B853">
        <v>0.49145867120049536</v>
      </c>
      <c r="C853">
        <v>0.56672096558229068</v>
      </c>
      <c r="D853">
        <v>0.12062923041093598</v>
      </c>
      <c r="E853">
        <v>0.19762231056017487</v>
      </c>
      <c r="F853">
        <v>0.83642749903622127</v>
      </c>
      <c r="G853">
        <v>0.99623232001196094</v>
      </c>
      <c r="H853">
        <v>0.97596430762530106</v>
      </c>
      <c r="I853">
        <v>0.60150395119091726</v>
      </c>
      <c r="J853">
        <v>0.86900980528455873</v>
      </c>
      <c r="K853">
        <v>0.53335254422685896</v>
      </c>
      <c r="L853">
        <v>0.51740695002474779</v>
      </c>
      <c r="M853">
        <v>0.69267615719743891</v>
      </c>
      <c r="N853">
        <v>0.29293958943995424</v>
      </c>
      <c r="O853">
        <v>0.56674024725505512</v>
      </c>
      <c r="P853">
        <v>0.71738442721103191</v>
      </c>
      <c r="Q853">
        <v>0.98048486850301009</v>
      </c>
      <c r="R853">
        <v>0.78267106649595064</v>
      </c>
      <c r="S853">
        <v>3.5410746808503646E-2</v>
      </c>
      <c r="T853">
        <v>0.32019847688374359</v>
      </c>
      <c r="U853">
        <v>0.55890714919686468</v>
      </c>
    </row>
    <row r="854" spans="1:21" x14ac:dyDescent="0.25">
      <c r="A854">
        <v>852</v>
      </c>
      <c r="B854">
        <v>0.57712831569701972</v>
      </c>
      <c r="C854">
        <v>0.54917794288166899</v>
      </c>
      <c r="D854">
        <v>0.59639659312736626</v>
      </c>
      <c r="E854">
        <v>0.33886040815689444</v>
      </c>
      <c r="F854">
        <v>0.51741904610307388</v>
      </c>
      <c r="G854">
        <v>0.14049978143004882</v>
      </c>
      <c r="H854">
        <v>0.86419227538628984</v>
      </c>
      <c r="I854">
        <v>0.74873020539162738</v>
      </c>
      <c r="J854">
        <v>0.29487826583164534</v>
      </c>
      <c r="K854">
        <v>0.54525678592723281</v>
      </c>
      <c r="L854">
        <v>0.2004630878145921</v>
      </c>
      <c r="M854">
        <v>0.88875941752419063</v>
      </c>
      <c r="N854">
        <v>0.42587624449738049</v>
      </c>
      <c r="O854">
        <v>0.31355545723441391</v>
      </c>
      <c r="P854">
        <v>0.18286793238474264</v>
      </c>
      <c r="Q854">
        <v>0.56188063323666726</v>
      </c>
      <c r="R854">
        <v>0.25490331388868004</v>
      </c>
      <c r="S854">
        <v>0.88904003767888717</v>
      </c>
      <c r="T854">
        <v>0.12923170640155845</v>
      </c>
      <c r="U854">
        <v>0.1574776324037499</v>
      </c>
    </row>
    <row r="855" spans="1:21" x14ac:dyDescent="0.25">
      <c r="A855">
        <v>853</v>
      </c>
      <c r="B855">
        <v>0.13608586197734951</v>
      </c>
      <c r="C855">
        <v>0.86269303348946824</v>
      </c>
      <c r="D855">
        <v>0.95487421451308485</v>
      </c>
      <c r="E855">
        <v>0.94915830059009743</v>
      </c>
      <c r="F855">
        <v>0.57050599808323721</v>
      </c>
      <c r="G855">
        <v>0.24384736728409351</v>
      </c>
      <c r="H855">
        <v>0.61015328132532165</v>
      </c>
      <c r="I855">
        <v>8.143456804789051E-2</v>
      </c>
      <c r="J855">
        <v>0.49293353083865643</v>
      </c>
      <c r="K855">
        <v>0.72745060271665007</v>
      </c>
      <c r="L855">
        <v>0.41737649495700779</v>
      </c>
      <c r="M855">
        <v>1.7774196511751494E-2</v>
      </c>
      <c r="N855">
        <v>0.37224436283419515</v>
      </c>
      <c r="O855">
        <v>0.18909336898089002</v>
      </c>
      <c r="P855">
        <v>0.3758519644832452</v>
      </c>
      <c r="Q855">
        <v>0.88119051826068473</v>
      </c>
      <c r="R855">
        <v>0.14397981244484903</v>
      </c>
      <c r="S855">
        <v>0.94118674258957324</v>
      </c>
      <c r="T855">
        <v>1.2298271899284785E-3</v>
      </c>
      <c r="U855">
        <v>0.47253369331969508</v>
      </c>
    </row>
    <row r="856" spans="1:21" x14ac:dyDescent="0.25">
      <c r="A856">
        <v>854</v>
      </c>
      <c r="B856">
        <v>0.53986826939882882</v>
      </c>
      <c r="C856">
        <v>0.80457157984352579</v>
      </c>
      <c r="D856">
        <v>0.59563761051676534</v>
      </c>
      <c r="E856">
        <v>0.90372450002516125</v>
      </c>
      <c r="F856">
        <v>0.46474891550953856</v>
      </c>
      <c r="G856">
        <v>0.5346212100765344</v>
      </c>
      <c r="H856">
        <v>0.33890264189103458</v>
      </c>
      <c r="I856">
        <v>0.84105841018907168</v>
      </c>
      <c r="J856">
        <v>0.61631615236201309</v>
      </c>
      <c r="K856">
        <v>0.15575924902192284</v>
      </c>
      <c r="L856">
        <v>0.95331353790693818</v>
      </c>
      <c r="M856">
        <v>0.1731560518739732</v>
      </c>
      <c r="N856">
        <v>0.95737632263804251</v>
      </c>
      <c r="O856">
        <v>0.40478536518854402</v>
      </c>
      <c r="P856">
        <v>0.95780639897097064</v>
      </c>
      <c r="Q856">
        <v>0.45593145839736438</v>
      </c>
      <c r="R856">
        <v>0.13303020310180802</v>
      </c>
      <c r="S856">
        <v>0.41715734175399843</v>
      </c>
      <c r="T856">
        <v>0.5298054063084372</v>
      </c>
      <c r="U856">
        <v>0.43676021631614725</v>
      </c>
    </row>
    <row r="857" spans="1:21" x14ac:dyDescent="0.25">
      <c r="A857">
        <v>855</v>
      </c>
      <c r="B857">
        <v>8.8372686170247405E-2</v>
      </c>
      <c r="C857">
        <v>0.11421599227771839</v>
      </c>
      <c r="D857">
        <v>0.3531325401462917</v>
      </c>
      <c r="E857">
        <v>0.98822422735628357</v>
      </c>
      <c r="F857">
        <v>0.2944052616610382</v>
      </c>
      <c r="G857">
        <v>0.22495594127736851</v>
      </c>
      <c r="H857">
        <v>0.23219897049270366</v>
      </c>
      <c r="I857">
        <v>6.3847251276989425E-3</v>
      </c>
      <c r="J857">
        <v>0.79007370336366289</v>
      </c>
      <c r="K857">
        <v>0.56525555058293175</v>
      </c>
      <c r="L857">
        <v>9.2121587581264874E-2</v>
      </c>
      <c r="M857">
        <v>0.88067964054832193</v>
      </c>
      <c r="N857">
        <v>0.24614875757480981</v>
      </c>
      <c r="O857">
        <v>0.36391376646802165</v>
      </c>
      <c r="P857">
        <v>0.10803736604723913</v>
      </c>
      <c r="Q857">
        <v>0.2748737930082088</v>
      </c>
      <c r="R857">
        <v>0.13256762517366827</v>
      </c>
      <c r="S857">
        <v>0.43913103446350732</v>
      </c>
      <c r="T857">
        <v>0.76446112594789506</v>
      </c>
      <c r="U857">
        <v>0.48633274179199404</v>
      </c>
    </row>
    <row r="858" spans="1:21" x14ac:dyDescent="0.25">
      <c r="A858">
        <v>856</v>
      </c>
      <c r="B858">
        <v>0.18795740990582233</v>
      </c>
      <c r="C858">
        <v>0.16139236220059261</v>
      </c>
      <c r="D858">
        <v>0.72123564575505572</v>
      </c>
      <c r="E858">
        <v>0.57406777511661566</v>
      </c>
      <c r="F858">
        <v>0.94359377644356757</v>
      </c>
      <c r="G858">
        <v>0.83957201496797795</v>
      </c>
      <c r="H858">
        <v>0.84024139822266974</v>
      </c>
      <c r="I858">
        <v>0.36308910712848785</v>
      </c>
      <c r="J858">
        <v>0.89202868442715078</v>
      </c>
      <c r="K858">
        <v>0.39092830223781894</v>
      </c>
      <c r="L858">
        <v>6.0905812439045137E-2</v>
      </c>
      <c r="M858">
        <v>0.8606128432427651</v>
      </c>
      <c r="N858">
        <v>0.7373399238819216</v>
      </c>
      <c r="O858">
        <v>0.16178855456202834</v>
      </c>
      <c r="P858">
        <v>0.21191946446215315</v>
      </c>
      <c r="Q858">
        <v>0.32160082142076796</v>
      </c>
      <c r="R858">
        <v>0.47816543845908122</v>
      </c>
      <c r="S858">
        <v>0.6312303353850548</v>
      </c>
      <c r="T858">
        <v>0.51069751886928927</v>
      </c>
      <c r="U858">
        <v>0.4085190470978084</v>
      </c>
    </row>
    <row r="859" spans="1:21" x14ac:dyDescent="0.25">
      <c r="A859">
        <v>857</v>
      </c>
      <c r="B859">
        <v>0.43934799196052055</v>
      </c>
      <c r="C859">
        <v>0.96822360629059845</v>
      </c>
      <c r="D859">
        <v>0.89092624891563887</v>
      </c>
      <c r="E859">
        <v>0.80328395935118291</v>
      </c>
      <c r="F859">
        <v>0.87814786513218412</v>
      </c>
      <c r="G859">
        <v>5.7283368195208073E-2</v>
      </c>
      <c r="H859">
        <v>0.62722169489878143</v>
      </c>
      <c r="I859">
        <v>0.81894072917427074</v>
      </c>
      <c r="J859">
        <v>0.76825981539700638</v>
      </c>
      <c r="K859">
        <v>7.9995447222836358E-2</v>
      </c>
      <c r="L859">
        <v>0.73874471627746896</v>
      </c>
      <c r="M859">
        <v>0.66153560297737446</v>
      </c>
      <c r="N859">
        <v>0.90484122236133047</v>
      </c>
      <c r="O859">
        <v>9.2082656656167217E-5</v>
      </c>
      <c r="P859">
        <v>0.20906880887498325</v>
      </c>
      <c r="Q859">
        <v>0.35611987611770957</v>
      </c>
      <c r="R859">
        <v>0.35916651623201479</v>
      </c>
      <c r="S859">
        <v>0.15804693163968064</v>
      </c>
      <c r="T859">
        <v>0.78049773654401133</v>
      </c>
      <c r="U859">
        <v>0.28483293808263177</v>
      </c>
    </row>
    <row r="860" spans="1:21" x14ac:dyDescent="0.25">
      <c r="A860">
        <v>858</v>
      </c>
      <c r="B860">
        <v>0.13714719334951386</v>
      </c>
      <c r="C860">
        <v>0.97524630995357642</v>
      </c>
      <c r="D860">
        <v>5.9861696420935084E-2</v>
      </c>
      <c r="E860">
        <v>0.76373777150544964</v>
      </c>
      <c r="F860">
        <v>0.74907634781217092</v>
      </c>
      <c r="G860">
        <v>0.1941163044666907</v>
      </c>
      <c r="H860">
        <v>0.90036777643435606</v>
      </c>
      <c r="I860">
        <v>0.13060495604703193</v>
      </c>
      <c r="J860">
        <v>0.85372912765095244</v>
      </c>
      <c r="K860">
        <v>0.86275170332584028</v>
      </c>
      <c r="L860">
        <v>0.11556512338656066</v>
      </c>
      <c r="M860">
        <v>2.0720333494591348E-2</v>
      </c>
      <c r="N860">
        <v>0.43226761849232975</v>
      </c>
      <c r="O860">
        <v>0.40457957806037737</v>
      </c>
      <c r="P860">
        <v>0.31177048745252023</v>
      </c>
      <c r="Q860">
        <v>0.49364063922515999</v>
      </c>
      <c r="R860">
        <v>0.93205377457949723</v>
      </c>
      <c r="S860">
        <v>0.45693103186217421</v>
      </c>
      <c r="T860">
        <v>0.39472631057170116</v>
      </c>
      <c r="U860">
        <v>4.8700238678716312E-2</v>
      </c>
    </row>
    <row r="861" spans="1:21" x14ac:dyDescent="0.25">
      <c r="A861">
        <v>859</v>
      </c>
      <c r="B861">
        <v>0.61725759319923368</v>
      </c>
      <c r="C861">
        <v>9.8395315239311998E-2</v>
      </c>
      <c r="D861">
        <v>0.4969690510399114</v>
      </c>
      <c r="E861">
        <v>0.72280384191659452</v>
      </c>
      <c r="F861">
        <v>0.99761696203105688</v>
      </c>
      <c r="G861">
        <v>0.35256188956711232</v>
      </c>
      <c r="H861">
        <v>0.74671869830732307</v>
      </c>
      <c r="I861">
        <v>0.47662233645194751</v>
      </c>
      <c r="J861">
        <v>0.56371729186802866</v>
      </c>
      <c r="K861">
        <v>0.26621175538009112</v>
      </c>
      <c r="L861">
        <v>0.65972460253143073</v>
      </c>
      <c r="M861">
        <v>0.63728465857877015</v>
      </c>
      <c r="N861">
        <v>0.53896317000185157</v>
      </c>
      <c r="O861">
        <v>0.29221486697693777</v>
      </c>
      <c r="P861">
        <v>0.40882068451070475</v>
      </c>
      <c r="Q861">
        <v>0.28332734320650044</v>
      </c>
      <c r="R861">
        <v>0.13904913978563815</v>
      </c>
      <c r="S861">
        <v>0.19675973044824158</v>
      </c>
      <c r="T861">
        <v>0.58598601339481426</v>
      </c>
      <c r="U861">
        <v>0.92771578756163664</v>
      </c>
    </row>
    <row r="862" spans="1:21" x14ac:dyDescent="0.25">
      <c r="A862">
        <v>860</v>
      </c>
      <c r="B862">
        <v>0.12106004184708796</v>
      </c>
      <c r="C862">
        <v>0.2080654137786766</v>
      </c>
      <c r="D862">
        <v>0.2329875335209417</v>
      </c>
      <c r="E862">
        <v>0.31425686522576246</v>
      </c>
      <c r="F862">
        <v>0.8971253804107151</v>
      </c>
      <c r="G862">
        <v>0.7703972664090788</v>
      </c>
      <c r="H862">
        <v>0.80921192453864421</v>
      </c>
      <c r="I862">
        <v>0.61734905603362122</v>
      </c>
      <c r="J862">
        <v>0.88326795800518276</v>
      </c>
      <c r="K862">
        <v>0.74724207119591068</v>
      </c>
      <c r="L862">
        <v>0.35558396469588449</v>
      </c>
      <c r="M862">
        <v>0.14392858879444437</v>
      </c>
      <c r="N862">
        <v>0.64400027644805502</v>
      </c>
      <c r="O862">
        <v>0.25307273129706953</v>
      </c>
      <c r="P862">
        <v>0.14120867065753506</v>
      </c>
      <c r="Q862">
        <v>0.36951695047712452</v>
      </c>
      <c r="R862">
        <v>0.44093469916626926</v>
      </c>
      <c r="S862">
        <v>9.0382151058499005E-4</v>
      </c>
      <c r="T862">
        <v>0.14195648864656985</v>
      </c>
      <c r="U862">
        <v>8.9576211141054296E-2</v>
      </c>
    </row>
    <row r="863" spans="1:21" x14ac:dyDescent="0.25">
      <c r="A863">
        <v>861</v>
      </c>
      <c r="B863">
        <v>6.2700103567472354E-3</v>
      </c>
      <c r="C863">
        <v>0.68650315365061054</v>
      </c>
      <c r="D863">
        <v>1.8406505318353972E-2</v>
      </c>
      <c r="E863">
        <v>0.47354394046546999</v>
      </c>
      <c r="F863">
        <v>0.72911622638124296</v>
      </c>
      <c r="G863">
        <v>0.14543553399913467</v>
      </c>
      <c r="H863">
        <v>0.17030110588881109</v>
      </c>
      <c r="I863">
        <v>0.84634122616999541</v>
      </c>
      <c r="J863">
        <v>0.12274831475103376</v>
      </c>
      <c r="K863">
        <v>2.5793114047274912E-2</v>
      </c>
      <c r="L863">
        <v>0.65803835286691426</v>
      </c>
      <c r="M863">
        <v>0.68738486569237356</v>
      </c>
      <c r="N863">
        <v>0.59929649374564065</v>
      </c>
      <c r="O863">
        <v>0.47984540378404272</v>
      </c>
      <c r="P863">
        <v>0.81035213545207885</v>
      </c>
      <c r="Q863">
        <v>0.89739484063041908</v>
      </c>
      <c r="R863">
        <v>0.17911796757458642</v>
      </c>
      <c r="S863">
        <v>0.4878230309168663</v>
      </c>
      <c r="T863">
        <v>0.80611089996554597</v>
      </c>
      <c r="U863">
        <v>0.20298603723463993</v>
      </c>
    </row>
    <row r="864" spans="1:21" x14ac:dyDescent="0.25">
      <c r="A864">
        <v>862</v>
      </c>
      <c r="B864">
        <v>0.77364241362494046</v>
      </c>
      <c r="C864">
        <v>0.68023475435792213</v>
      </c>
      <c r="D864">
        <v>0.38101352265599786</v>
      </c>
      <c r="E864">
        <v>7.939426023407159E-2</v>
      </c>
      <c r="F864">
        <v>0.37970809036586406</v>
      </c>
      <c r="G864">
        <v>0.71559423241895814</v>
      </c>
      <c r="H864">
        <v>0.56872782393682098</v>
      </c>
      <c r="I864">
        <v>0.56369497726762852</v>
      </c>
      <c r="J864">
        <v>0.18280540156599656</v>
      </c>
      <c r="K864">
        <v>0.52990312489510938</v>
      </c>
      <c r="L864">
        <v>0.47658391127262889</v>
      </c>
      <c r="M864">
        <v>0.42820033110162936</v>
      </c>
      <c r="N864">
        <v>0.88890578634702355</v>
      </c>
      <c r="O864">
        <v>0.652874644645558</v>
      </c>
      <c r="P864">
        <v>6.1700286278156824E-2</v>
      </c>
      <c r="Q864">
        <v>0.62563997494538581</v>
      </c>
      <c r="R864">
        <v>0.60955528524442304</v>
      </c>
      <c r="S864">
        <v>0.23973704468937029</v>
      </c>
      <c r="T864">
        <v>0.43405951009078247</v>
      </c>
      <c r="U864">
        <v>0.37832811689296308</v>
      </c>
    </row>
    <row r="865" spans="1:21" x14ac:dyDescent="0.25">
      <c r="A865">
        <v>863</v>
      </c>
      <c r="B865">
        <v>0.9668151912416727</v>
      </c>
      <c r="C865">
        <v>0.81264269004425671</v>
      </c>
      <c r="D865">
        <v>0.71260482783455603</v>
      </c>
      <c r="E865">
        <v>0.84044953947833623</v>
      </c>
      <c r="F865">
        <v>0.35895388235919512</v>
      </c>
      <c r="G865">
        <v>0.73229879724570712</v>
      </c>
      <c r="H865">
        <v>0.39138568163996279</v>
      </c>
      <c r="I865">
        <v>6.6052183816388776E-2</v>
      </c>
      <c r="J865">
        <v>0.46167246604222623</v>
      </c>
      <c r="K865">
        <v>0.76139596165657641</v>
      </c>
      <c r="L865">
        <v>1.3562665951900588E-3</v>
      </c>
      <c r="M865">
        <v>0.29311696557480627</v>
      </c>
      <c r="N865">
        <v>0.779274126163914</v>
      </c>
      <c r="O865">
        <v>0.66905723772335879</v>
      </c>
      <c r="P865">
        <v>0.40714610173338572</v>
      </c>
      <c r="Q865">
        <v>0.351253447108137</v>
      </c>
      <c r="R865">
        <v>0.17453736192609615</v>
      </c>
      <c r="S865">
        <v>5.3714105128246814E-2</v>
      </c>
      <c r="T865">
        <v>0.73224445391120474</v>
      </c>
      <c r="U865">
        <v>9.9481072330772413E-2</v>
      </c>
    </row>
    <row r="866" spans="1:21" x14ac:dyDescent="0.25">
      <c r="A866">
        <v>864</v>
      </c>
      <c r="B866">
        <v>6.6926177381267493E-2</v>
      </c>
      <c r="C866">
        <v>0.79959092087243588</v>
      </c>
      <c r="D866">
        <v>0.20630374204821966</v>
      </c>
      <c r="E866">
        <v>0.45877194942857202</v>
      </c>
      <c r="F866">
        <v>0.22612105856130515</v>
      </c>
      <c r="G866">
        <v>0.12984556398169733</v>
      </c>
      <c r="H866">
        <v>0.30841229134754888</v>
      </c>
      <c r="I866">
        <v>0.62259987613374079</v>
      </c>
      <c r="J866">
        <v>1.6311400545959032E-2</v>
      </c>
      <c r="K866">
        <v>0.61153687152030778</v>
      </c>
      <c r="L866">
        <v>0.4730727412411635</v>
      </c>
      <c r="M866">
        <v>5.365989102841251E-2</v>
      </c>
      <c r="N866">
        <v>0.86406440118593064</v>
      </c>
      <c r="O866">
        <v>0.95545841054505098</v>
      </c>
      <c r="P866">
        <v>0.96051499292304765</v>
      </c>
      <c r="Q866">
        <v>0.94667895163388693</v>
      </c>
      <c r="R866">
        <v>0.9434812666846375</v>
      </c>
      <c r="S866">
        <v>0.85239955942418155</v>
      </c>
      <c r="T866">
        <v>0.74190100825065231</v>
      </c>
      <c r="U866">
        <v>9.1940723290324655E-2</v>
      </c>
    </row>
    <row r="867" spans="1:21" x14ac:dyDescent="0.25">
      <c r="A867">
        <v>865</v>
      </c>
      <c r="B867">
        <v>9.5358259438650173E-2</v>
      </c>
      <c r="C867">
        <v>0.87128040583170252</v>
      </c>
      <c r="D867">
        <v>0.88253456231416116</v>
      </c>
      <c r="E867">
        <v>0.92995736286387576</v>
      </c>
      <c r="F867">
        <v>0.36077885787583064</v>
      </c>
      <c r="G867">
        <v>0.41004706114903211</v>
      </c>
      <c r="H867">
        <v>0.10035303310356714</v>
      </c>
      <c r="I867">
        <v>0.78799127274987524</v>
      </c>
      <c r="J867">
        <v>0.38522287527716248</v>
      </c>
      <c r="K867">
        <v>0.86932142106533128</v>
      </c>
      <c r="L867">
        <v>0.33604790575498011</v>
      </c>
      <c r="M867">
        <v>7.2959293876411202E-3</v>
      </c>
      <c r="N867">
        <v>0.53895999052938848</v>
      </c>
      <c r="O867">
        <v>0.40582031280991249</v>
      </c>
      <c r="P867">
        <v>0.12692569520304708</v>
      </c>
      <c r="Q867">
        <v>0.826381218112751</v>
      </c>
      <c r="R867">
        <v>0.71455661397542336</v>
      </c>
      <c r="S867">
        <v>0.3051158416041384</v>
      </c>
      <c r="T867">
        <v>0.30802961083752312</v>
      </c>
      <c r="U867">
        <v>0.41950205539940022</v>
      </c>
    </row>
    <row r="868" spans="1:21" x14ac:dyDescent="0.25">
      <c r="A868">
        <v>866</v>
      </c>
      <c r="B868">
        <v>6.1281148153202736E-4</v>
      </c>
      <c r="C868">
        <v>0.59125193903058748</v>
      </c>
      <c r="D868">
        <v>0.63954767109435662</v>
      </c>
      <c r="E868">
        <v>0.73676525391903014</v>
      </c>
      <c r="F868">
        <v>0.43401088007829003</v>
      </c>
      <c r="G868">
        <v>0.51473367755623789</v>
      </c>
      <c r="H868">
        <v>0.71497555534037271</v>
      </c>
      <c r="I868">
        <v>6.490652817983289E-2</v>
      </c>
      <c r="J868">
        <v>0.94944656410816042</v>
      </c>
      <c r="K868">
        <v>0.64240275738570896</v>
      </c>
      <c r="L868">
        <v>0.25868866779764765</v>
      </c>
      <c r="M868">
        <v>0.50347032145748738</v>
      </c>
      <c r="N868">
        <v>0.73235236088022848</v>
      </c>
      <c r="O868">
        <v>9.0958215962682054E-3</v>
      </c>
      <c r="P868">
        <v>0.54118293203454582</v>
      </c>
      <c r="Q868">
        <v>0.59858268827876238</v>
      </c>
      <c r="R868">
        <v>0.47444686651857637</v>
      </c>
      <c r="S868">
        <v>0.21180641761807517</v>
      </c>
      <c r="T868">
        <v>0.18677010623126611</v>
      </c>
      <c r="U868">
        <v>0.80125597089336953</v>
      </c>
    </row>
    <row r="869" spans="1:21" x14ac:dyDescent="0.25">
      <c r="A869">
        <v>867</v>
      </c>
      <c r="B869">
        <v>0.51407377697282541</v>
      </c>
      <c r="C869">
        <v>0.12423269064431075</v>
      </c>
      <c r="D869">
        <v>0.76802791036852902</v>
      </c>
      <c r="E869">
        <v>0.44356144443739698</v>
      </c>
      <c r="F869">
        <v>0.69080205543773521</v>
      </c>
      <c r="G869">
        <v>0.86257669821373018</v>
      </c>
      <c r="H869">
        <v>0.77860509489549057</v>
      </c>
      <c r="I869">
        <v>0.98991126433782384</v>
      </c>
      <c r="J869">
        <v>0.10528639442192889</v>
      </c>
      <c r="K869">
        <v>0.25337165260565087</v>
      </c>
      <c r="L869">
        <v>0.17763356361599758</v>
      </c>
      <c r="M869">
        <v>0.23865301267847538</v>
      </c>
      <c r="N869">
        <v>0.1551048792577796</v>
      </c>
      <c r="O869">
        <v>0.73578158985339126</v>
      </c>
      <c r="P869">
        <v>2.3048545732029746E-2</v>
      </c>
      <c r="Q869">
        <v>6.5700009302692486E-2</v>
      </c>
      <c r="R869">
        <v>0.89733302601402043</v>
      </c>
      <c r="S869">
        <v>0.10965327632934874</v>
      </c>
      <c r="T869">
        <v>0.9539282641107083</v>
      </c>
      <c r="U869">
        <v>0.85633001902859385</v>
      </c>
    </row>
    <row r="870" spans="1:21" x14ac:dyDescent="0.25">
      <c r="A870">
        <v>868</v>
      </c>
      <c r="B870">
        <v>5.0345245887697176E-2</v>
      </c>
      <c r="C870">
        <v>0.16651128402186366</v>
      </c>
      <c r="D870">
        <v>0.45376976970028071</v>
      </c>
      <c r="E870">
        <v>0.51924176989643911</v>
      </c>
      <c r="F870">
        <v>0.1796262968155391</v>
      </c>
      <c r="G870">
        <v>0.50963807706055153</v>
      </c>
      <c r="H870">
        <v>0.20305434996341654</v>
      </c>
      <c r="I870">
        <v>0.59970199730982476</v>
      </c>
      <c r="J870">
        <v>0.60819754772833456</v>
      </c>
      <c r="K870">
        <v>0.43377214079912818</v>
      </c>
      <c r="L870">
        <v>0.16294900436864346</v>
      </c>
      <c r="M870">
        <v>0.79448754453166348</v>
      </c>
      <c r="N870">
        <v>0.8790509208601951</v>
      </c>
      <c r="O870">
        <v>0.11774984872179584</v>
      </c>
      <c r="P870">
        <v>8.6914238532398436E-2</v>
      </c>
      <c r="Q870">
        <v>0.12885097490544695</v>
      </c>
      <c r="R870">
        <v>0.41589531586992923</v>
      </c>
      <c r="S870">
        <v>0.22034021171394813</v>
      </c>
      <c r="T870">
        <v>0.37038876026575096</v>
      </c>
      <c r="U870">
        <v>0.23671503676139882</v>
      </c>
    </row>
    <row r="871" spans="1:21" x14ac:dyDescent="0.25">
      <c r="A871">
        <v>869</v>
      </c>
      <c r="B871">
        <v>0.62240841150685844</v>
      </c>
      <c r="C871">
        <v>0.14867971884220044</v>
      </c>
      <c r="D871">
        <v>0.6977905684727832</v>
      </c>
      <c r="E871">
        <v>0.14856711378299381</v>
      </c>
      <c r="F871">
        <v>0.34235491177573163</v>
      </c>
      <c r="G871">
        <v>0.35168697964294537</v>
      </c>
      <c r="H871">
        <v>0.95041068892957448</v>
      </c>
      <c r="I871">
        <v>0.41076240567046085</v>
      </c>
      <c r="J871">
        <v>0.12664099747268587</v>
      </c>
      <c r="K871">
        <v>9.2045488128064124E-2</v>
      </c>
      <c r="L871">
        <v>0.75986977856515114</v>
      </c>
      <c r="M871">
        <v>7.8635461889486002E-2</v>
      </c>
      <c r="N871">
        <v>0.53183299262159256</v>
      </c>
      <c r="O871">
        <v>0.74105319407303893</v>
      </c>
      <c r="P871">
        <v>0.36107557981323524</v>
      </c>
      <c r="Q871">
        <v>1.1602691615708816E-2</v>
      </c>
      <c r="R871">
        <v>0.80460708394179292</v>
      </c>
      <c r="S871">
        <v>0.91147440442038596</v>
      </c>
      <c r="T871">
        <v>5.3608159185436044E-2</v>
      </c>
      <c r="U871">
        <v>0.99198173636495257</v>
      </c>
    </row>
    <row r="872" spans="1:21" x14ac:dyDescent="0.25">
      <c r="A872">
        <v>870</v>
      </c>
      <c r="B872">
        <v>0.99805070453406941</v>
      </c>
      <c r="C872">
        <v>0.81580195279256262</v>
      </c>
      <c r="D872">
        <v>0.9980712249470709</v>
      </c>
      <c r="E872">
        <v>0.81138268806301372</v>
      </c>
      <c r="F872">
        <v>0.17517092058203976</v>
      </c>
      <c r="G872">
        <v>0.29912546223112479</v>
      </c>
      <c r="H872">
        <v>0.40504919517259719</v>
      </c>
      <c r="I872">
        <v>6.6091945592752666E-2</v>
      </c>
      <c r="J872">
        <v>3.1631735572351882E-2</v>
      </c>
      <c r="K872">
        <v>0.58432011097801428</v>
      </c>
      <c r="L872">
        <v>0.29084790261054572</v>
      </c>
      <c r="M872">
        <v>0.76792224041951851</v>
      </c>
      <c r="N872">
        <v>0.59114354137689151</v>
      </c>
      <c r="O872">
        <v>0.69752804869962159</v>
      </c>
      <c r="P872">
        <v>0.4297734444042236</v>
      </c>
      <c r="Q872">
        <v>0.83627307296944942</v>
      </c>
      <c r="R872">
        <v>0.56821661791037692</v>
      </c>
      <c r="S872">
        <v>0.87499224238738105</v>
      </c>
      <c r="T872">
        <v>0.40613863229248559</v>
      </c>
      <c r="U872">
        <v>0.1656154721282066</v>
      </c>
    </row>
    <row r="873" spans="1:21" x14ac:dyDescent="0.25">
      <c r="A873">
        <v>871</v>
      </c>
      <c r="B873">
        <v>0.36591601296554632</v>
      </c>
      <c r="C873">
        <v>0.62574255750364305</v>
      </c>
      <c r="D873">
        <v>0.23278093494043106</v>
      </c>
      <c r="E873">
        <v>0.57210741183500602</v>
      </c>
      <c r="F873">
        <v>0.5387554050709964</v>
      </c>
      <c r="G873">
        <v>0.69816276491152962</v>
      </c>
      <c r="H873">
        <v>0.45094843598839107</v>
      </c>
      <c r="I873">
        <v>0.8639180468010208</v>
      </c>
      <c r="J873">
        <v>0.10299265955960557</v>
      </c>
      <c r="K873">
        <v>0.32503814704488132</v>
      </c>
      <c r="L873">
        <v>0.44502277112499389</v>
      </c>
      <c r="M873">
        <v>8.2378342465782239E-2</v>
      </c>
      <c r="N873">
        <v>0.23229155116770883</v>
      </c>
      <c r="O873">
        <v>0.1931897894196144</v>
      </c>
      <c r="P873">
        <v>0.23095203117750529</v>
      </c>
      <c r="Q873">
        <v>0.83426097191825921</v>
      </c>
      <c r="R873">
        <v>0.36473516862118682</v>
      </c>
      <c r="S873">
        <v>0.81369404374624321</v>
      </c>
      <c r="T873">
        <v>0.55022788578679571</v>
      </c>
      <c r="U873">
        <v>0.37490492784398932</v>
      </c>
    </row>
    <row r="874" spans="1:21" x14ac:dyDescent="0.25">
      <c r="A874">
        <v>872</v>
      </c>
      <c r="B874">
        <v>0.30333919023478062</v>
      </c>
      <c r="C874">
        <v>0.72852052932007538</v>
      </c>
      <c r="D874">
        <v>0.9262969885313832</v>
      </c>
      <c r="E874">
        <v>1.0631302616604721E-2</v>
      </c>
      <c r="F874">
        <v>0.85390921422224286</v>
      </c>
      <c r="G874">
        <v>0.94154264498619877</v>
      </c>
      <c r="H874">
        <v>0.65695772018810028</v>
      </c>
      <c r="I874">
        <v>0.20934651055923759</v>
      </c>
      <c r="J874">
        <v>0.72290577733532624</v>
      </c>
      <c r="K874">
        <v>0.93542648467158629</v>
      </c>
      <c r="L874">
        <v>0.66142919837762282</v>
      </c>
      <c r="M874">
        <v>0.41311984800978951</v>
      </c>
      <c r="N874">
        <v>0.42449657952075581</v>
      </c>
      <c r="O874">
        <v>8.8171084997036075E-2</v>
      </c>
      <c r="P874">
        <v>0.14844726073235748</v>
      </c>
      <c r="Q874">
        <v>0.23355022449098684</v>
      </c>
      <c r="R874">
        <v>0.61682631265634003</v>
      </c>
      <c r="S874">
        <v>0.65456558638713158</v>
      </c>
      <c r="T874">
        <v>0.6801214343109887</v>
      </c>
      <c r="U874">
        <v>0.92489767148998503</v>
      </c>
    </row>
    <row r="875" spans="1:21" x14ac:dyDescent="0.25">
      <c r="A875">
        <v>873</v>
      </c>
      <c r="B875">
        <v>0.83943047938015258</v>
      </c>
      <c r="C875">
        <v>0.79619516411455749</v>
      </c>
      <c r="D875">
        <v>0.37369563390842542</v>
      </c>
      <c r="E875">
        <v>0.72213196882223096</v>
      </c>
      <c r="F875">
        <v>0.98080740099254271</v>
      </c>
      <c r="G875">
        <v>0.47858736842666882</v>
      </c>
      <c r="H875">
        <v>4.0987638703255946E-2</v>
      </c>
      <c r="I875">
        <v>0.59179361146463805</v>
      </c>
      <c r="J875">
        <v>0.46710494747318787</v>
      </c>
      <c r="K875">
        <v>0.68776870636841836</v>
      </c>
      <c r="L875">
        <v>0.66397184279730048</v>
      </c>
      <c r="M875">
        <v>0.29801375522798068</v>
      </c>
      <c r="N875">
        <v>0.99023552957716809</v>
      </c>
      <c r="O875">
        <v>0.61317149667047843</v>
      </c>
      <c r="P875">
        <v>0.78724861851934347</v>
      </c>
      <c r="Q875">
        <v>9.3512857020661144E-3</v>
      </c>
      <c r="R875">
        <v>0.24938790770194541</v>
      </c>
      <c r="S875">
        <v>0.23933065951440047</v>
      </c>
      <c r="T875">
        <v>0.36537486328932456</v>
      </c>
      <c r="U875">
        <v>0.3375542348773648</v>
      </c>
    </row>
    <row r="876" spans="1:21" x14ac:dyDescent="0.25">
      <c r="A876">
        <v>874</v>
      </c>
      <c r="B876">
        <v>0.15769148458730564</v>
      </c>
      <c r="C876">
        <v>0.85802817067161641</v>
      </c>
      <c r="D876">
        <v>0.18150829108760558</v>
      </c>
      <c r="E876">
        <v>9.328502217992507E-2</v>
      </c>
      <c r="F876">
        <v>0.1617423416464554</v>
      </c>
      <c r="G876">
        <v>0.74810165078322921</v>
      </c>
      <c r="H876">
        <v>0.18862815148825351</v>
      </c>
      <c r="I876">
        <v>0.23737437810398099</v>
      </c>
      <c r="J876">
        <v>0.27850993125526458</v>
      </c>
      <c r="K876">
        <v>0.66849561646045608</v>
      </c>
      <c r="L876">
        <v>0.53292420759742498</v>
      </c>
      <c r="M876">
        <v>0.66035206762756804</v>
      </c>
      <c r="N876">
        <v>0.15407114810022482</v>
      </c>
      <c r="O876">
        <v>0.9220734385533309</v>
      </c>
      <c r="P876">
        <v>0.30447647143430889</v>
      </c>
      <c r="Q876">
        <v>0.81372469122737456</v>
      </c>
      <c r="R876">
        <v>0.17377196413368656</v>
      </c>
      <c r="S876">
        <v>0.82686876218033545</v>
      </c>
      <c r="T876">
        <v>0.93867813916645892</v>
      </c>
      <c r="U876">
        <v>0.40214312187876478</v>
      </c>
    </row>
    <row r="877" spans="1:21" x14ac:dyDescent="0.25">
      <c r="A877">
        <v>875</v>
      </c>
      <c r="B877">
        <v>0.25020834288572136</v>
      </c>
      <c r="C877">
        <v>0.88247232239561701</v>
      </c>
      <c r="D877">
        <v>0.23018387140005458</v>
      </c>
      <c r="E877">
        <v>0.29441357761815645</v>
      </c>
      <c r="F877">
        <v>0.63024044931454903</v>
      </c>
      <c r="G877">
        <v>0.13938777659294166</v>
      </c>
      <c r="H877">
        <v>0.34696419656991306</v>
      </c>
      <c r="I877">
        <v>0.97222040179753666</v>
      </c>
      <c r="J877">
        <v>0.61773700907389362</v>
      </c>
      <c r="K877">
        <v>0.12865145851088622</v>
      </c>
      <c r="L877">
        <v>0.79181802708371229</v>
      </c>
      <c r="M877">
        <v>0.59170307488877683</v>
      </c>
      <c r="N877">
        <v>5.337172030761117E-3</v>
      </c>
      <c r="O877">
        <v>0.89901546169262025</v>
      </c>
      <c r="P877">
        <v>0.13662194715198073</v>
      </c>
      <c r="Q877">
        <v>0.1673841687190345</v>
      </c>
      <c r="R877">
        <v>0.5218390326462663</v>
      </c>
      <c r="S877">
        <v>0.7537955947946422</v>
      </c>
      <c r="T877">
        <v>0.93718970115843092</v>
      </c>
      <c r="U877">
        <v>0.37362986694093259</v>
      </c>
    </row>
    <row r="878" spans="1:21" x14ac:dyDescent="0.25">
      <c r="A878">
        <v>876</v>
      </c>
      <c r="B878">
        <v>0.97399466457964889</v>
      </c>
      <c r="C878">
        <v>0.4247947511759107</v>
      </c>
      <c r="D878">
        <v>0.74159767680586364</v>
      </c>
      <c r="E878">
        <v>9.6503421488805197E-2</v>
      </c>
      <c r="F878">
        <v>0.95968910510909611</v>
      </c>
      <c r="G878">
        <v>5.5173433329676058E-3</v>
      </c>
      <c r="H878">
        <v>0.54072797235939696</v>
      </c>
      <c r="I878">
        <v>2.8883520945408581E-2</v>
      </c>
      <c r="J878">
        <v>0.58917978929412618</v>
      </c>
      <c r="K878">
        <v>0.99196513701730193</v>
      </c>
      <c r="L878">
        <v>0.90435031108008102</v>
      </c>
      <c r="M878">
        <v>0.83063853730662962</v>
      </c>
      <c r="N878">
        <v>0.1851025954431571</v>
      </c>
      <c r="O878">
        <v>0.24137219220084738</v>
      </c>
      <c r="P878">
        <v>0.36952514964499183</v>
      </c>
      <c r="Q878">
        <v>0.38117647532547494</v>
      </c>
      <c r="R878">
        <v>0.3523305590321788</v>
      </c>
      <c r="S878">
        <v>0.19271363088194704</v>
      </c>
      <c r="T878">
        <v>5.4933248417636804E-3</v>
      </c>
      <c r="U878">
        <v>0.27747624577107199</v>
      </c>
    </row>
    <row r="879" spans="1:21" x14ac:dyDescent="0.25">
      <c r="A879">
        <v>877</v>
      </c>
      <c r="B879">
        <v>0.50002439956227995</v>
      </c>
      <c r="C879">
        <v>0.77703515726970762</v>
      </c>
      <c r="D879">
        <v>0.9422735674487559</v>
      </c>
      <c r="E879">
        <v>0.23969473012582743</v>
      </c>
      <c r="F879">
        <v>0.81364277852925415</v>
      </c>
      <c r="G879">
        <v>0.26860210704065413</v>
      </c>
      <c r="H879">
        <v>0.38761801655140982</v>
      </c>
      <c r="I879">
        <v>0.67702121262157533</v>
      </c>
      <c r="J879">
        <v>0.28217306001995368</v>
      </c>
      <c r="K879">
        <v>0.40546504184884569</v>
      </c>
      <c r="L879">
        <v>0.91185957844010268</v>
      </c>
      <c r="M879">
        <v>0.71328903467563554</v>
      </c>
      <c r="N879">
        <v>0.93896557627969823</v>
      </c>
      <c r="O879">
        <v>4.4444549511744036E-2</v>
      </c>
      <c r="P879">
        <v>0.73044999096488272</v>
      </c>
      <c r="Q879">
        <v>1.6203975311335661E-2</v>
      </c>
      <c r="R879">
        <v>0.37122909364476286</v>
      </c>
      <c r="S879">
        <v>0.81013211920470796</v>
      </c>
      <c r="T879">
        <v>0.77480434803460341</v>
      </c>
      <c r="U879">
        <v>0.76699989629954524</v>
      </c>
    </row>
    <row r="880" spans="1:21" x14ac:dyDescent="0.25">
      <c r="A880">
        <v>878</v>
      </c>
      <c r="B880">
        <v>0.36792984799224637</v>
      </c>
      <c r="C880">
        <v>0.41329539433985207</v>
      </c>
      <c r="D880">
        <v>0.8793686742028759</v>
      </c>
      <c r="E880">
        <v>0.21906117272295411</v>
      </c>
      <c r="F880">
        <v>0.64151086048087258</v>
      </c>
      <c r="G880">
        <v>0.26279910212491231</v>
      </c>
      <c r="H880">
        <v>0.19215689408989789</v>
      </c>
      <c r="I880">
        <v>0.22218504805419048</v>
      </c>
      <c r="J880">
        <v>0.17884034227384871</v>
      </c>
      <c r="K880">
        <v>0.53747569988294597</v>
      </c>
      <c r="L880">
        <v>0.93396485154087383</v>
      </c>
      <c r="M880">
        <v>0.31681679204378455</v>
      </c>
      <c r="N880">
        <v>0.56455382318361114</v>
      </c>
      <c r="O880">
        <v>0.552492970656564</v>
      </c>
      <c r="P880">
        <v>0.97745890881580721</v>
      </c>
      <c r="Q880">
        <v>0.19264441588565884</v>
      </c>
      <c r="R880">
        <v>0.53914692740974779</v>
      </c>
      <c r="S880">
        <v>0.83249090358903377</v>
      </c>
      <c r="T880">
        <v>1.4984108064656443E-2</v>
      </c>
      <c r="U880">
        <v>0.13998600876810308</v>
      </c>
    </row>
    <row r="881" spans="1:21" x14ac:dyDescent="0.25">
      <c r="A881">
        <v>879</v>
      </c>
      <c r="B881">
        <v>0.40918481005255991</v>
      </c>
      <c r="C881">
        <v>0.39695797739313088</v>
      </c>
      <c r="D881">
        <v>0.30937926281759331</v>
      </c>
      <c r="E881">
        <v>9.6466741504050102E-2</v>
      </c>
      <c r="F881">
        <v>0.19542046121718659</v>
      </c>
      <c r="G881">
        <v>8.8842950861756087E-2</v>
      </c>
      <c r="H881">
        <v>0.97863362053352443</v>
      </c>
      <c r="I881">
        <v>0.88559465142879157</v>
      </c>
      <c r="J881">
        <v>0.37481027742064565</v>
      </c>
      <c r="K881">
        <v>0.20265213570542251</v>
      </c>
      <c r="L881">
        <v>0.11017229221137548</v>
      </c>
      <c r="M881">
        <v>9.9150845572179014E-2</v>
      </c>
      <c r="N881">
        <v>0.1449743971104045</v>
      </c>
      <c r="O881">
        <v>0.12294554524937684</v>
      </c>
      <c r="P881">
        <v>6.879639129572368E-2</v>
      </c>
      <c r="Q881">
        <v>0.62551575033734963</v>
      </c>
      <c r="R881">
        <v>0.63072830154086756</v>
      </c>
      <c r="S881">
        <v>0.91076565746451177</v>
      </c>
      <c r="T881">
        <v>0.14527362639807184</v>
      </c>
      <c r="U881">
        <v>0.15247273935013528</v>
      </c>
    </row>
    <row r="882" spans="1:21" x14ac:dyDescent="0.25">
      <c r="A882">
        <v>880</v>
      </c>
      <c r="B882">
        <v>0.95937830522099077</v>
      </c>
      <c r="C882">
        <v>0.32144575748349036</v>
      </c>
      <c r="D882">
        <v>0.40183811847003104</v>
      </c>
      <c r="E882">
        <v>0.45845100452544774</v>
      </c>
      <c r="F882">
        <v>0.42913039980940848</v>
      </c>
      <c r="G882">
        <v>0.56504118248305302</v>
      </c>
      <c r="H882">
        <v>0.42100452090452256</v>
      </c>
      <c r="I882">
        <v>0.16196732748088416</v>
      </c>
      <c r="J882">
        <v>0.27230877072006465</v>
      </c>
      <c r="K882">
        <v>0.76683522430457218</v>
      </c>
      <c r="L882">
        <v>0.36260516026270562</v>
      </c>
      <c r="M882">
        <v>0.67013261335495011</v>
      </c>
      <c r="N882">
        <v>0.30980919176334254</v>
      </c>
      <c r="O882">
        <v>0.38967520384497489</v>
      </c>
      <c r="P882">
        <v>0.62777867214447536</v>
      </c>
      <c r="Q882">
        <v>0.85749797888235668</v>
      </c>
      <c r="R882">
        <v>0.71969373375143708</v>
      </c>
      <c r="S882">
        <v>0.49013532712361574</v>
      </c>
      <c r="T882">
        <v>0.75918527375862688</v>
      </c>
      <c r="U882">
        <v>0.60473658056131185</v>
      </c>
    </row>
    <row r="883" spans="1:21" x14ac:dyDescent="0.25">
      <c r="A883">
        <v>881</v>
      </c>
      <c r="B883">
        <v>0.4424277862906365</v>
      </c>
      <c r="C883">
        <v>0.54995438781794359</v>
      </c>
      <c r="D883">
        <v>0.79315140224965308</v>
      </c>
      <c r="E883">
        <v>0.94759374754349501</v>
      </c>
      <c r="F883">
        <v>0.34947380180180154</v>
      </c>
      <c r="G883">
        <v>0.55716107200329845</v>
      </c>
      <c r="H883">
        <v>0.22832414513094434</v>
      </c>
      <c r="I883">
        <v>0.30566648707234134</v>
      </c>
      <c r="J883">
        <v>1.1973722835553424E-2</v>
      </c>
      <c r="K883">
        <v>0.77563181304758544</v>
      </c>
      <c r="L883">
        <v>0.5338845605032736</v>
      </c>
      <c r="M883">
        <v>0.45007389987467006</v>
      </c>
      <c r="N883">
        <v>0.72525454411344392</v>
      </c>
      <c r="O883">
        <v>0.66546588447226118</v>
      </c>
      <c r="P883">
        <v>0.43984551977736253</v>
      </c>
      <c r="Q883">
        <v>0.2205007349353072</v>
      </c>
      <c r="R883">
        <v>0.92817518781880759</v>
      </c>
      <c r="S883">
        <v>0.96352065418850463</v>
      </c>
      <c r="T883">
        <v>0.30634967656093526</v>
      </c>
      <c r="U883">
        <v>0.24039546534049228</v>
      </c>
    </row>
    <row r="884" spans="1:21" x14ac:dyDescent="0.25">
      <c r="A884">
        <v>882</v>
      </c>
      <c r="B884">
        <v>0.23405268368382415</v>
      </c>
      <c r="C884">
        <v>1.3273321349212885E-2</v>
      </c>
      <c r="D884">
        <v>0.67068417389304269</v>
      </c>
      <c r="E884">
        <v>0.52466411762860132</v>
      </c>
      <c r="F884">
        <v>0.89329717307056633</v>
      </c>
      <c r="G884">
        <v>0.61014468916578046</v>
      </c>
      <c r="H884">
        <v>0.39056815457520422</v>
      </c>
      <c r="I884">
        <v>0.55799509860615792</v>
      </c>
      <c r="J884">
        <v>0.3351268518091759</v>
      </c>
      <c r="K884">
        <v>0.95520623856287745</v>
      </c>
      <c r="L884">
        <v>0.58880191309069918</v>
      </c>
      <c r="M884">
        <v>0.57721047185409402</v>
      </c>
      <c r="N884">
        <v>0.93591437606371763</v>
      </c>
      <c r="O884">
        <v>0.31377448312928991</v>
      </c>
      <c r="P884">
        <v>0.79876069742243083</v>
      </c>
      <c r="Q884">
        <v>0.22012127003065673</v>
      </c>
      <c r="R884">
        <v>0.73014416288397976</v>
      </c>
      <c r="S884">
        <v>5.719264234218624E-2</v>
      </c>
      <c r="T884">
        <v>0.13871692789942047</v>
      </c>
      <c r="U884">
        <v>0.88579794620987418</v>
      </c>
    </row>
    <row r="885" spans="1:21" x14ac:dyDescent="0.25">
      <c r="A885">
        <v>883</v>
      </c>
      <c r="B885">
        <v>0.52443977111986939</v>
      </c>
      <c r="C885">
        <v>0.83561839462455589</v>
      </c>
      <c r="D885">
        <v>0.90106103030305995</v>
      </c>
      <c r="E885">
        <v>0.36233818105259186</v>
      </c>
      <c r="F885">
        <v>0.40641840091093595</v>
      </c>
      <c r="G885">
        <v>0.81979333674063382</v>
      </c>
      <c r="H885">
        <v>0.50427802265173338</v>
      </c>
      <c r="I885">
        <v>0.13598958710720943</v>
      </c>
      <c r="J885">
        <v>0.82506602260202122</v>
      </c>
      <c r="K885">
        <v>0.42330829742446285</v>
      </c>
      <c r="L885">
        <v>0.43589922064675246</v>
      </c>
      <c r="M885">
        <v>0.77975246848070956</v>
      </c>
      <c r="N885">
        <v>0.33849069888049232</v>
      </c>
      <c r="O885">
        <v>0.48741626762402168</v>
      </c>
      <c r="P885">
        <v>0.47327138025900517</v>
      </c>
      <c r="Q885">
        <v>4.5556122916764252E-2</v>
      </c>
      <c r="R885">
        <v>0.51917946010256344</v>
      </c>
      <c r="S885">
        <v>0.89232131589032004</v>
      </c>
      <c r="T885">
        <v>0.52917021234780748</v>
      </c>
      <c r="U885">
        <v>6.4708622544361605E-2</v>
      </c>
    </row>
    <row r="886" spans="1:21" x14ac:dyDescent="0.25">
      <c r="A886">
        <v>884</v>
      </c>
      <c r="B886">
        <v>0.18769444718636752</v>
      </c>
      <c r="C886">
        <v>0.79935016303282169</v>
      </c>
      <c r="D886">
        <v>0.11969250847238322</v>
      </c>
      <c r="E886">
        <v>0.48676372611707208</v>
      </c>
      <c r="F886">
        <v>7.440277222091396E-2</v>
      </c>
      <c r="G886">
        <v>0.33445718100544441</v>
      </c>
      <c r="H886">
        <v>0.77491055577923329</v>
      </c>
      <c r="I886">
        <v>0.49920915864028292</v>
      </c>
      <c r="J886">
        <v>0.82585812199756647</v>
      </c>
      <c r="K886">
        <v>0.77519975973330935</v>
      </c>
      <c r="L886">
        <v>0.19591564745833256</v>
      </c>
      <c r="M886">
        <v>0.31146099619357148</v>
      </c>
      <c r="N886">
        <v>0.87917776343985365</v>
      </c>
      <c r="O886">
        <v>0.41550916619710643</v>
      </c>
      <c r="P886">
        <v>0.70996272050127729</v>
      </c>
      <c r="Q886">
        <v>5.716089683542358E-2</v>
      </c>
      <c r="R886">
        <v>0.25623775158035933</v>
      </c>
      <c r="S886">
        <v>0.42686246729232713</v>
      </c>
      <c r="T886">
        <v>0.79859146397778535</v>
      </c>
      <c r="U886">
        <v>0.64698736200760765</v>
      </c>
    </row>
    <row r="887" spans="1:21" x14ac:dyDescent="0.25">
      <c r="A887">
        <v>885</v>
      </c>
      <c r="B887">
        <v>0.8565259324115031</v>
      </c>
      <c r="C887">
        <v>6.6007551082445159E-2</v>
      </c>
      <c r="D887">
        <v>0.35648465137006369</v>
      </c>
      <c r="E887">
        <v>0.13261252025407622</v>
      </c>
      <c r="F887">
        <v>0.59698754636830564</v>
      </c>
      <c r="G887">
        <v>0.49591000368732363</v>
      </c>
      <c r="H887">
        <v>0.91260573382120858</v>
      </c>
      <c r="I887">
        <v>0.50889974031403629</v>
      </c>
      <c r="J887">
        <v>0.90472134349120825</v>
      </c>
      <c r="K887">
        <v>0.12657762131866157</v>
      </c>
      <c r="L887">
        <v>0.14868660099675157</v>
      </c>
      <c r="M887">
        <v>0.63594953474530769</v>
      </c>
      <c r="N887">
        <v>0.4203283832042537</v>
      </c>
      <c r="O887">
        <v>7.7636995182901458E-3</v>
      </c>
      <c r="P887">
        <v>0.32616505974099774</v>
      </c>
      <c r="Q887">
        <v>0.42860579112758335</v>
      </c>
      <c r="R887">
        <v>0.96289642847823753</v>
      </c>
      <c r="S887">
        <v>2.9375978674561765E-2</v>
      </c>
      <c r="T887">
        <v>0.51599338971491271</v>
      </c>
      <c r="U887">
        <v>0.17184776413566416</v>
      </c>
    </row>
    <row r="888" spans="1:21" x14ac:dyDescent="0.25">
      <c r="A888">
        <v>886</v>
      </c>
      <c r="B888">
        <v>0.56110934874485086</v>
      </c>
      <c r="C888">
        <v>0.74936520447332722</v>
      </c>
      <c r="D888">
        <v>0.76796405304960924</v>
      </c>
      <c r="E888">
        <v>0.76314232008020566</v>
      </c>
      <c r="F888">
        <v>0.37161546969151993</v>
      </c>
      <c r="G888">
        <v>0.89320541952628063</v>
      </c>
      <c r="H888">
        <v>0.50121243754832356</v>
      </c>
      <c r="I888">
        <v>0.29034905702001335</v>
      </c>
      <c r="J888">
        <v>0.30453317334205998</v>
      </c>
      <c r="K888">
        <v>0.17000130261946822</v>
      </c>
      <c r="L888">
        <v>0.76945785316009219</v>
      </c>
      <c r="M888">
        <v>0.45976388023262604</v>
      </c>
      <c r="N888">
        <v>0.56390566869058478</v>
      </c>
      <c r="O888">
        <v>0.25661821381618477</v>
      </c>
      <c r="P888">
        <v>0.46834689361519266</v>
      </c>
      <c r="Q888">
        <v>0.65221709211444656</v>
      </c>
      <c r="R888">
        <v>0.14660215928023845</v>
      </c>
      <c r="S888">
        <v>0.97724579098375308</v>
      </c>
      <c r="T888">
        <v>0.39159431205579232</v>
      </c>
      <c r="U888">
        <v>0.28513048442130162</v>
      </c>
    </row>
    <row r="889" spans="1:21" x14ac:dyDescent="0.25">
      <c r="A889">
        <v>887</v>
      </c>
      <c r="B889">
        <v>0.45967546723035024</v>
      </c>
      <c r="C889">
        <v>0.63131566520610383</v>
      </c>
      <c r="D889">
        <v>3.3129864039806556E-2</v>
      </c>
      <c r="E889">
        <v>0.71643012474267254</v>
      </c>
      <c r="F889">
        <v>0.77734320890444231</v>
      </c>
      <c r="G889">
        <v>0.79067895957237377</v>
      </c>
      <c r="H889">
        <v>0.4965280155531302</v>
      </c>
      <c r="I889">
        <v>0.1951802084627885</v>
      </c>
      <c r="J889">
        <v>0.84324341600793429</v>
      </c>
      <c r="K889">
        <v>0.37755658210213711</v>
      </c>
      <c r="L889">
        <v>0.19716652019892678</v>
      </c>
      <c r="M889">
        <v>0.42962171812102556</v>
      </c>
      <c r="N889">
        <v>0.21584841707663172</v>
      </c>
      <c r="O889">
        <v>0.20088093731990697</v>
      </c>
      <c r="P889">
        <v>0.90747476865746091</v>
      </c>
      <c r="Q889">
        <v>0.18284801451774424</v>
      </c>
      <c r="R889">
        <v>0.19309930742264991</v>
      </c>
      <c r="S889">
        <v>0.72707209340650536</v>
      </c>
      <c r="T889">
        <v>0.19402893480892835</v>
      </c>
      <c r="U889">
        <v>0.12654453704533886</v>
      </c>
    </row>
    <row r="890" spans="1:21" x14ac:dyDescent="0.25">
      <c r="A890">
        <v>888</v>
      </c>
      <c r="B890">
        <v>0.49858866997443307</v>
      </c>
      <c r="C890">
        <v>0.60609662482947257</v>
      </c>
      <c r="D890">
        <v>0.59345233366026218</v>
      </c>
      <c r="E890">
        <v>0.25638745444030775</v>
      </c>
      <c r="F890">
        <v>1.3129540577371479E-2</v>
      </c>
      <c r="G890">
        <v>9.2592809987549707E-2</v>
      </c>
      <c r="H890">
        <v>0.30070696366034788</v>
      </c>
      <c r="I890">
        <v>0.59960927189308255</v>
      </c>
      <c r="J890">
        <v>2.6480016270720164E-2</v>
      </c>
      <c r="K890">
        <v>0.81296619487841859</v>
      </c>
      <c r="L890">
        <v>0.77078553912943182</v>
      </c>
      <c r="M890">
        <v>0.15738576042641572</v>
      </c>
      <c r="N890">
        <v>0.2585704489842886</v>
      </c>
      <c r="O890">
        <v>0.31421442448089576</v>
      </c>
      <c r="P890">
        <v>0.4147669003851</v>
      </c>
      <c r="Q890">
        <v>0.67723518408750039</v>
      </c>
      <c r="R890">
        <v>6.6726176417657657E-2</v>
      </c>
      <c r="S890">
        <v>0.41865317478909203</v>
      </c>
      <c r="T890">
        <v>0.22562314761086033</v>
      </c>
      <c r="U890">
        <v>0.77943784755469903</v>
      </c>
    </row>
    <row r="891" spans="1:21" x14ac:dyDescent="0.25">
      <c r="A891">
        <v>889</v>
      </c>
      <c r="B891">
        <v>0.69072862580357208</v>
      </c>
      <c r="C891">
        <v>0.24867246550161681</v>
      </c>
      <c r="D891">
        <v>0.18169642618964321</v>
      </c>
      <c r="E891">
        <v>0.1892727995519794</v>
      </c>
      <c r="F891">
        <v>8.7833912789780477E-2</v>
      </c>
      <c r="G891">
        <v>0.87801531369507946</v>
      </c>
      <c r="H891">
        <v>0.1710255790441515</v>
      </c>
      <c r="I891">
        <v>0.87541863749476301</v>
      </c>
      <c r="J891">
        <v>0.19002934609744404</v>
      </c>
      <c r="K891">
        <v>0.52981728585034649</v>
      </c>
      <c r="L891">
        <v>9.5314186100074139E-2</v>
      </c>
      <c r="M891">
        <v>0.11166676720045721</v>
      </c>
      <c r="N891">
        <v>0.10209197225577427</v>
      </c>
      <c r="O891">
        <v>0.73125955943756438</v>
      </c>
      <c r="P891">
        <v>0.66614778121626839</v>
      </c>
      <c r="Q891">
        <v>0.26785888880210251</v>
      </c>
      <c r="R891">
        <v>0.92679178030195364</v>
      </c>
      <c r="S891">
        <v>0.13843468520737812</v>
      </c>
      <c r="T891">
        <v>0.89152529181828921</v>
      </c>
      <c r="U891">
        <v>0.79001607904006743</v>
      </c>
    </row>
    <row r="892" spans="1:21" x14ac:dyDescent="0.25">
      <c r="A892">
        <v>890</v>
      </c>
      <c r="B892">
        <v>0.67558344662293779</v>
      </c>
      <c r="C892">
        <v>0.63248380768865187</v>
      </c>
      <c r="D892">
        <v>0.9491830749907173</v>
      </c>
      <c r="E892">
        <v>0.25392191047781321</v>
      </c>
      <c r="F892">
        <v>0.95770145997275491</v>
      </c>
      <c r="G892">
        <v>0.40966547609980264</v>
      </c>
      <c r="H892">
        <v>0.50017309395932497</v>
      </c>
      <c r="I892">
        <v>0.26951063244320594</v>
      </c>
      <c r="J892">
        <v>0.12949569044442022</v>
      </c>
      <c r="K892">
        <v>0.5653753581746539</v>
      </c>
      <c r="L892">
        <v>0.43506955774887324</v>
      </c>
      <c r="M892">
        <v>0.96408821462562133</v>
      </c>
      <c r="N892">
        <v>0.51392869109487638</v>
      </c>
      <c r="O892">
        <v>0.70782749562924696</v>
      </c>
      <c r="P892">
        <v>0.34249176241927159</v>
      </c>
      <c r="Q892">
        <v>0.29607189657861266</v>
      </c>
      <c r="R892">
        <v>0.20130452447352809</v>
      </c>
      <c r="S892">
        <v>0.56902820570152812</v>
      </c>
      <c r="T892">
        <v>0.84888312523350185</v>
      </c>
      <c r="U892">
        <v>0.89740918870499264</v>
      </c>
    </row>
    <row r="893" spans="1:21" x14ac:dyDescent="0.25">
      <c r="A893">
        <v>891</v>
      </c>
      <c r="B893">
        <v>0.89983769673993752</v>
      </c>
      <c r="C893">
        <v>0.67784836579595265</v>
      </c>
      <c r="D893">
        <v>0.65428953137771861</v>
      </c>
      <c r="E893">
        <v>0.19989550357052721</v>
      </c>
      <c r="F893">
        <v>0.21563527520348225</v>
      </c>
      <c r="G893">
        <v>0.79352665641335118</v>
      </c>
      <c r="H893">
        <v>0.84742776420375621</v>
      </c>
      <c r="I893">
        <v>0.91317155849068765</v>
      </c>
      <c r="J893">
        <v>0.89562270847609193</v>
      </c>
      <c r="K893">
        <v>0.4610969981547246</v>
      </c>
      <c r="L893">
        <v>4.602231413763036E-2</v>
      </c>
      <c r="M893">
        <v>0.23589451745819723</v>
      </c>
      <c r="N893">
        <v>0.54066091567134178</v>
      </c>
      <c r="O893">
        <v>0.17004116153545557</v>
      </c>
      <c r="P893">
        <v>0.16819916250011868</v>
      </c>
      <c r="Q893">
        <v>0.12079540201774908</v>
      </c>
      <c r="R893">
        <v>0.25667843245320721</v>
      </c>
      <c r="S893">
        <v>0.62067243212930023</v>
      </c>
      <c r="T893">
        <v>0.84240390603427251</v>
      </c>
      <c r="U893">
        <v>0.73364293313801476</v>
      </c>
    </row>
    <row r="894" spans="1:21" x14ac:dyDescent="0.25">
      <c r="A894">
        <v>892</v>
      </c>
      <c r="B894">
        <v>0.6747548619483279</v>
      </c>
      <c r="C894">
        <v>0.29165503435983831</v>
      </c>
      <c r="D894">
        <v>0.75587121772163823</v>
      </c>
      <c r="E894">
        <v>0.43699873010698265</v>
      </c>
      <c r="F894">
        <v>0.64880272698756247</v>
      </c>
      <c r="G894">
        <v>0.69243285353344497</v>
      </c>
      <c r="H894">
        <v>0.36612153537539438</v>
      </c>
      <c r="I894">
        <v>0.48287940063316359</v>
      </c>
      <c r="J894">
        <v>0.15873713735668837</v>
      </c>
      <c r="K894">
        <v>0.45141031942959242</v>
      </c>
      <c r="L894">
        <v>0.94915962989144198</v>
      </c>
      <c r="M894">
        <v>0.35380046463408732</v>
      </c>
      <c r="N894">
        <v>0.68894351724520853</v>
      </c>
      <c r="O894">
        <v>0.73064609408721948</v>
      </c>
      <c r="P894">
        <v>0.27173769725604036</v>
      </c>
      <c r="Q894">
        <v>0.993411112676724</v>
      </c>
      <c r="R894">
        <v>0.92659323784955672</v>
      </c>
      <c r="S894">
        <v>0.91040413114904029</v>
      </c>
      <c r="T894">
        <v>0.9980939920251013</v>
      </c>
      <c r="U894">
        <v>0.60386289746663202</v>
      </c>
    </row>
    <row r="895" spans="1:21" x14ac:dyDescent="0.25">
      <c r="A895">
        <v>893</v>
      </c>
      <c r="B895">
        <v>0.42954044302841776</v>
      </c>
      <c r="C895">
        <v>0.86741711341405048</v>
      </c>
      <c r="D895">
        <v>0.52505778335660747</v>
      </c>
      <c r="E895">
        <v>0.56795964053013837</v>
      </c>
      <c r="F895">
        <v>0.58933561690619207</v>
      </c>
      <c r="G895">
        <v>0.66224155710732346</v>
      </c>
      <c r="H895">
        <v>0.7134973543629981</v>
      </c>
      <c r="I895">
        <v>0.59655276160119208</v>
      </c>
      <c r="J895">
        <v>0.16906424568128831</v>
      </c>
      <c r="K895">
        <v>4.9869235428877445E-2</v>
      </c>
      <c r="L895">
        <v>0.81837357409371281</v>
      </c>
      <c r="M895">
        <v>0.51530101532453765</v>
      </c>
      <c r="N895">
        <v>0.1567653347699185</v>
      </c>
      <c r="O895">
        <v>0.78528680761749659</v>
      </c>
      <c r="P895">
        <v>0.53893150341117901</v>
      </c>
      <c r="Q895">
        <v>0.51301308358306796</v>
      </c>
      <c r="R895">
        <v>0.45125552817919523</v>
      </c>
      <c r="S895">
        <v>0.80042530941865664</v>
      </c>
      <c r="T895">
        <v>0.25227613808522698</v>
      </c>
      <c r="U895">
        <v>5.0179153307052804E-2</v>
      </c>
    </row>
    <row r="896" spans="1:21" x14ac:dyDescent="0.25">
      <c r="A896">
        <v>894</v>
      </c>
      <c r="B896">
        <v>0.81195995371834417</v>
      </c>
      <c r="C896">
        <v>0.15553691439076545</v>
      </c>
      <c r="D896">
        <v>0.71812611322651954</v>
      </c>
      <c r="E896">
        <v>0.43603779954748045</v>
      </c>
      <c r="F896">
        <v>0.80662248970681105</v>
      </c>
      <c r="G896">
        <v>0.30876565818869328</v>
      </c>
      <c r="H896">
        <v>0.69839483670628244</v>
      </c>
      <c r="I896">
        <v>0.55787904938629573</v>
      </c>
      <c r="J896">
        <v>6.8349922117451278E-2</v>
      </c>
      <c r="K896">
        <v>0.19028020851061545</v>
      </c>
      <c r="L896">
        <v>1.9558766337834044E-2</v>
      </c>
      <c r="M896">
        <v>0.2547123886883087</v>
      </c>
      <c r="N896">
        <v>0.14590024105167232</v>
      </c>
      <c r="O896">
        <v>0.18958901723037513</v>
      </c>
      <c r="P896">
        <v>0.47965963179325333</v>
      </c>
      <c r="Q896">
        <v>2.2811616283707536E-2</v>
      </c>
      <c r="R896">
        <v>0.26507325770075996</v>
      </c>
      <c r="S896">
        <v>0.33091302763682795</v>
      </c>
      <c r="T896">
        <v>0.27481626867257836</v>
      </c>
      <c r="U896">
        <v>0.58035081219658302</v>
      </c>
    </row>
    <row r="897" spans="1:21" x14ac:dyDescent="0.25">
      <c r="A897">
        <v>895</v>
      </c>
      <c r="B897">
        <v>0.75533490534461922</v>
      </c>
      <c r="C897">
        <v>0.60142031214224034</v>
      </c>
      <c r="D897">
        <v>0.90778550648507683</v>
      </c>
      <c r="E897">
        <v>0.74257549407445378</v>
      </c>
      <c r="F897">
        <v>0.86444884372520669</v>
      </c>
      <c r="G897">
        <v>0.25880736082709577</v>
      </c>
      <c r="H897">
        <v>0.55056677046019509</v>
      </c>
      <c r="I897">
        <v>0.10801248272940889</v>
      </c>
      <c r="J897">
        <v>0.10892289847653736</v>
      </c>
      <c r="K897">
        <v>0.75400952901541984</v>
      </c>
      <c r="L897">
        <v>0.86284209544829782</v>
      </c>
      <c r="M897">
        <v>1.5509029733813406E-3</v>
      </c>
      <c r="N897">
        <v>0.32261028733560448</v>
      </c>
      <c r="O897">
        <v>0.22069400707772791</v>
      </c>
      <c r="P897">
        <v>0.55207899575152553</v>
      </c>
      <c r="Q897">
        <v>9.8193031675726239E-2</v>
      </c>
      <c r="R897">
        <v>0.4455477186335659</v>
      </c>
      <c r="S897">
        <v>0.93507520527498489</v>
      </c>
      <c r="T897">
        <v>0.20532388741507557</v>
      </c>
      <c r="U897">
        <v>0.76811151095813379</v>
      </c>
    </row>
    <row r="898" spans="1:21" x14ac:dyDescent="0.25">
      <c r="A898">
        <v>896</v>
      </c>
      <c r="B898">
        <v>0.66185508898830792</v>
      </c>
      <c r="C898">
        <v>0.47748994148352697</v>
      </c>
      <c r="D898">
        <v>0.31587724684951746</v>
      </c>
      <c r="E898">
        <v>0.25755259710522327</v>
      </c>
      <c r="F898">
        <v>0.48126759331516755</v>
      </c>
      <c r="G898">
        <v>0.78390348430180268</v>
      </c>
      <c r="H898">
        <v>0.86490982469188005</v>
      </c>
      <c r="I898">
        <v>0.43047777965828171</v>
      </c>
      <c r="J898">
        <v>7.5255635197862603E-2</v>
      </c>
      <c r="K898">
        <v>0.60211881240198584</v>
      </c>
      <c r="L898">
        <v>0.32230645992188744</v>
      </c>
      <c r="M898">
        <v>0.29883384926392687</v>
      </c>
      <c r="N898">
        <v>0.7559911097458667</v>
      </c>
      <c r="O898">
        <v>0.56935019583872393</v>
      </c>
      <c r="P898">
        <v>1.4846346133081667E-3</v>
      </c>
      <c r="Q898">
        <v>0.34313775229710419</v>
      </c>
      <c r="R898">
        <v>0.67948786124735383</v>
      </c>
      <c r="S898">
        <v>0.81757941755309127</v>
      </c>
      <c r="T898">
        <v>0.6196240628217371</v>
      </c>
      <c r="U898">
        <v>0.55244794464497482</v>
      </c>
    </row>
    <row r="899" spans="1:21" x14ac:dyDescent="0.25">
      <c r="A899">
        <v>897</v>
      </c>
      <c r="B899">
        <v>0.89255605832503182</v>
      </c>
      <c r="C899">
        <v>0.45166868954290873</v>
      </c>
      <c r="D899">
        <v>0.53307470167321092</v>
      </c>
      <c r="E899">
        <v>0.5011714715269433</v>
      </c>
      <c r="F899">
        <v>0.39100622605394997</v>
      </c>
      <c r="G899">
        <v>0.83174377334373339</v>
      </c>
      <c r="H899">
        <v>8.0475739830392357E-2</v>
      </c>
      <c r="I899">
        <v>0.29436970699342213</v>
      </c>
      <c r="J899">
        <v>0.59537738702274901</v>
      </c>
      <c r="K899">
        <v>9.1971905740177995E-2</v>
      </c>
      <c r="L899">
        <v>0.69638496384316184</v>
      </c>
      <c r="M899">
        <v>0.56035070311370005</v>
      </c>
      <c r="N899">
        <v>0.52756967928837017</v>
      </c>
      <c r="O899">
        <v>0.37204211735716464</v>
      </c>
      <c r="P899">
        <v>0.20746492228146618</v>
      </c>
      <c r="Q899">
        <v>0.86069495507662985</v>
      </c>
      <c r="R899">
        <v>0.85060234679713886</v>
      </c>
      <c r="S899">
        <v>0.99167924738842439</v>
      </c>
      <c r="T899">
        <v>0.98443427656850546</v>
      </c>
      <c r="U899">
        <v>0.14600860170448104</v>
      </c>
    </row>
    <row r="900" spans="1:21" x14ac:dyDescent="0.25">
      <c r="A900">
        <v>898</v>
      </c>
      <c r="B900">
        <v>0.91430346258871009</v>
      </c>
      <c r="C900">
        <v>0.38030179473644221</v>
      </c>
      <c r="D900">
        <v>0.45808858038363387</v>
      </c>
      <c r="E900">
        <v>0.18370976176244103</v>
      </c>
      <c r="F900">
        <v>0.79356522812472496</v>
      </c>
      <c r="G900">
        <v>0.15648441935072732</v>
      </c>
      <c r="H900">
        <v>0.60391358974091336</v>
      </c>
      <c r="I900">
        <v>0.7779868995371082</v>
      </c>
      <c r="J900">
        <v>0.35237321108728525</v>
      </c>
      <c r="K900">
        <v>0.83210609628691157</v>
      </c>
      <c r="L900">
        <v>0.9674379158894908</v>
      </c>
      <c r="M900">
        <v>0.45629921324216061</v>
      </c>
      <c r="N900">
        <v>0.83935494398755606</v>
      </c>
      <c r="O900">
        <v>0.35611250657268112</v>
      </c>
      <c r="P900">
        <v>0.24344575079102793</v>
      </c>
      <c r="Q900">
        <v>0.80664230047653751</v>
      </c>
      <c r="R900">
        <v>0.37902287378243527</v>
      </c>
      <c r="S900">
        <v>0.72920060925361185</v>
      </c>
      <c r="T900">
        <v>0.26318178989378715</v>
      </c>
      <c r="U900">
        <v>0.16928669115734829</v>
      </c>
    </row>
    <row r="901" spans="1:21" x14ac:dyDescent="0.25">
      <c r="A901">
        <v>899</v>
      </c>
      <c r="B901">
        <v>0.64621254512329718</v>
      </c>
      <c r="C901">
        <v>0.82992312757968589</v>
      </c>
      <c r="D901">
        <v>0.9875699886846625</v>
      </c>
      <c r="E901">
        <v>0.6415851176773657</v>
      </c>
      <c r="F901">
        <v>0.6207021087595499</v>
      </c>
      <c r="G901">
        <v>0.90993975638282687</v>
      </c>
      <c r="H901">
        <v>0.19999371718610437</v>
      </c>
      <c r="I901">
        <v>1.6193486128602608E-2</v>
      </c>
      <c r="J901">
        <v>0.915004084345727</v>
      </c>
      <c r="K901">
        <v>0.90084835729610635</v>
      </c>
      <c r="L901">
        <v>5.3075952649408009E-2</v>
      </c>
      <c r="M901">
        <v>0.13211924987073509</v>
      </c>
      <c r="N901">
        <v>0.87737100620872943</v>
      </c>
      <c r="O901">
        <v>0.39706267426338826</v>
      </c>
      <c r="P901">
        <v>0.99517867181664865</v>
      </c>
      <c r="Q901">
        <v>0.22359382214436252</v>
      </c>
      <c r="R901">
        <v>0.42674783627186486</v>
      </c>
      <c r="S901">
        <v>0.32128108886079598</v>
      </c>
      <c r="T901">
        <v>0.64514854290978896</v>
      </c>
      <c r="U901">
        <v>0.62327240841780363</v>
      </c>
    </row>
    <row r="902" spans="1:21" x14ac:dyDescent="0.25">
      <c r="A902">
        <v>900</v>
      </c>
      <c r="B902">
        <v>0.89157193392863521</v>
      </c>
      <c r="C902">
        <v>0.10980912118623465</v>
      </c>
      <c r="D902">
        <v>0.3238489820579602</v>
      </c>
      <c r="E902">
        <v>0.19476206999619894</v>
      </c>
      <c r="F902">
        <v>0.58865675417044372</v>
      </c>
      <c r="G902">
        <v>0.18482415641574956</v>
      </c>
      <c r="H902">
        <v>0.49533642877652095</v>
      </c>
      <c r="I902">
        <v>0.26035769749205695</v>
      </c>
      <c r="J902">
        <v>0.54361548309332175</v>
      </c>
      <c r="K902">
        <v>0.76262839125861581</v>
      </c>
      <c r="L902">
        <v>0.54619915911833239</v>
      </c>
      <c r="M902">
        <v>0.16915417065983207</v>
      </c>
      <c r="N902">
        <v>9.4572652716829353E-2</v>
      </c>
      <c r="O902">
        <v>0.88290376296687256</v>
      </c>
      <c r="P902">
        <v>0.61652333051594344</v>
      </c>
      <c r="Q902">
        <v>0.52701126077816385</v>
      </c>
      <c r="R902">
        <v>0.7748467035370854</v>
      </c>
      <c r="S902">
        <v>0.47389727907862689</v>
      </c>
      <c r="T902">
        <v>0.96530014547792242</v>
      </c>
      <c r="U902">
        <v>0.1739224425914454</v>
      </c>
    </row>
    <row r="903" spans="1:21" x14ac:dyDescent="0.25">
      <c r="A903">
        <v>901</v>
      </c>
      <c r="B903">
        <v>0.2273441438619852</v>
      </c>
      <c r="C903">
        <v>0.36793632805667276</v>
      </c>
      <c r="D903">
        <v>0.70663664305574247</v>
      </c>
      <c r="E903">
        <v>0.1145954368300659</v>
      </c>
      <c r="F903">
        <v>0.54728532970413024</v>
      </c>
      <c r="G903">
        <v>0.93165433422433375</v>
      </c>
      <c r="H903">
        <v>0.98682233688903054</v>
      </c>
      <c r="I903">
        <v>0.46326773818889677</v>
      </c>
      <c r="J903">
        <v>0.24050785899674842</v>
      </c>
      <c r="K903">
        <v>0.39650632056211998</v>
      </c>
      <c r="L903">
        <v>0.82033788653681849</v>
      </c>
      <c r="M903">
        <v>0.47515333914609958</v>
      </c>
      <c r="N903">
        <v>0.59770580352280778</v>
      </c>
      <c r="O903">
        <v>0.90755773459619871</v>
      </c>
      <c r="P903">
        <v>0.33037438892703186</v>
      </c>
      <c r="Q903">
        <v>0.38758313463473204</v>
      </c>
      <c r="R903">
        <v>0.69032028465452555</v>
      </c>
      <c r="S903">
        <v>0.40521865273886171</v>
      </c>
      <c r="T903">
        <v>0.50912474550713771</v>
      </c>
      <c r="U903">
        <v>0.50460748331814642</v>
      </c>
    </row>
    <row r="904" spans="1:21" x14ac:dyDescent="0.25">
      <c r="A904">
        <v>902</v>
      </c>
      <c r="B904">
        <v>0.21266269617222022</v>
      </c>
      <c r="C904">
        <v>0.73496827029378631</v>
      </c>
      <c r="D904">
        <v>7.7386658963328525E-2</v>
      </c>
      <c r="E904">
        <v>0.46786360274670091</v>
      </c>
      <c r="F904">
        <v>0.7444429375711854</v>
      </c>
      <c r="G904">
        <v>0.92921912729885303</v>
      </c>
      <c r="H904">
        <v>0.88030076916621747</v>
      </c>
      <c r="I904">
        <v>0.46517605014890062</v>
      </c>
      <c r="J904">
        <v>0.26180376748648193</v>
      </c>
      <c r="K904">
        <v>0.13505199545800828</v>
      </c>
      <c r="L904">
        <v>0.38415436055687691</v>
      </c>
      <c r="M904">
        <v>0.46570858054739439</v>
      </c>
      <c r="N904">
        <v>0.91103948444149641</v>
      </c>
      <c r="O904">
        <v>0.92044947740629013</v>
      </c>
      <c r="P904">
        <v>0.92910887379939733</v>
      </c>
      <c r="Q904">
        <v>0.9577978923709527</v>
      </c>
      <c r="R904">
        <v>0.64749212719373617</v>
      </c>
      <c r="S904">
        <v>0.75203091033196667</v>
      </c>
      <c r="T904">
        <v>0.56190109826964996</v>
      </c>
      <c r="U904">
        <v>0.45243337363832437</v>
      </c>
    </row>
    <row r="905" spans="1:21" x14ac:dyDescent="0.25">
      <c r="A905">
        <v>903</v>
      </c>
      <c r="B905">
        <v>0.69757179643740219</v>
      </c>
      <c r="C905">
        <v>0.84457386068706786</v>
      </c>
      <c r="D905">
        <v>0.57487777767630788</v>
      </c>
      <c r="E905">
        <v>0.95130483752815964</v>
      </c>
      <c r="F905">
        <v>0.29200464679848892</v>
      </c>
      <c r="G905">
        <v>0.55070841668629456</v>
      </c>
      <c r="H905">
        <v>0.16363016889629556</v>
      </c>
      <c r="I905">
        <v>0.80236522109569819</v>
      </c>
      <c r="J905">
        <v>8.1059834718263168E-2</v>
      </c>
      <c r="K905">
        <v>0.87039801615657741</v>
      </c>
      <c r="L905">
        <v>0.56138658675608699</v>
      </c>
      <c r="M905">
        <v>4.2338545074630751E-2</v>
      </c>
      <c r="N905">
        <v>0.87241375022886758</v>
      </c>
      <c r="O905">
        <v>0.96110002328952238</v>
      </c>
      <c r="P905">
        <v>0.4301275465201968</v>
      </c>
      <c r="Q905">
        <v>0.98502482282699533</v>
      </c>
      <c r="R905">
        <v>0.20249629255789259</v>
      </c>
      <c r="S905">
        <v>0.79390578552706281</v>
      </c>
      <c r="T905">
        <v>0.18638158926738702</v>
      </c>
      <c r="U905">
        <v>9.4105721618714444E-2</v>
      </c>
    </row>
    <row r="906" spans="1:21" x14ac:dyDescent="0.25">
      <c r="A906">
        <v>904</v>
      </c>
      <c r="B906">
        <v>0.76443872317509776</v>
      </c>
      <c r="C906">
        <v>0.38447512197269784</v>
      </c>
      <c r="D906">
        <v>0.76118455336442659</v>
      </c>
      <c r="E906">
        <v>0.42095428388637623</v>
      </c>
      <c r="F906">
        <v>0.23418625399207116</v>
      </c>
      <c r="G906">
        <v>0.64649075096003195</v>
      </c>
      <c r="H906">
        <v>0.78677946626334094</v>
      </c>
      <c r="I906">
        <v>0.88895738741178487</v>
      </c>
      <c r="J906">
        <v>0.55559960064138814</v>
      </c>
      <c r="K906">
        <v>0.42877951807167936</v>
      </c>
      <c r="L906">
        <v>0.27831841693150583</v>
      </c>
      <c r="M906">
        <v>0.3055353908787577</v>
      </c>
      <c r="N906">
        <v>0.85490812497162683</v>
      </c>
      <c r="O906">
        <v>0.4576883953674129</v>
      </c>
      <c r="P906">
        <v>0.22438196705267188</v>
      </c>
      <c r="Q906">
        <v>0.48446468606015802</v>
      </c>
      <c r="R906">
        <v>0.67141258320161157</v>
      </c>
      <c r="S906">
        <v>0.30435655779919024</v>
      </c>
      <c r="T906">
        <v>0.30583876003745591</v>
      </c>
      <c r="U906">
        <v>0.99128814697349577</v>
      </c>
    </row>
    <row r="907" spans="1:21" x14ac:dyDescent="0.25">
      <c r="A907">
        <v>905</v>
      </c>
      <c r="B907">
        <v>0.6501534880666533</v>
      </c>
      <c r="C907">
        <v>0.52723830996847321</v>
      </c>
      <c r="D907">
        <v>0.45413645613566911</v>
      </c>
      <c r="E907">
        <v>0.14082097818739214</v>
      </c>
      <c r="F907">
        <v>0.76531885648652231</v>
      </c>
      <c r="G907">
        <v>9.9581696322246671E-2</v>
      </c>
      <c r="H907">
        <v>2.9656083516942822E-2</v>
      </c>
      <c r="I907">
        <v>0.75212300998594595</v>
      </c>
      <c r="J907">
        <v>8.256351477001389E-2</v>
      </c>
      <c r="K907">
        <v>0.59248287139936551</v>
      </c>
      <c r="L907">
        <v>0.94021926071652673</v>
      </c>
      <c r="M907">
        <v>0.42631736324252056</v>
      </c>
      <c r="N907">
        <v>3.4759901548725214E-2</v>
      </c>
      <c r="O907">
        <v>0.20181460684807395</v>
      </c>
      <c r="P907">
        <v>0.38659381703157791</v>
      </c>
      <c r="Q907">
        <v>0.83539588063598025</v>
      </c>
      <c r="R907">
        <v>0.3992132135106643</v>
      </c>
      <c r="S907">
        <v>4.4871016781804496E-2</v>
      </c>
      <c r="T907">
        <v>0.4482153452791513</v>
      </c>
      <c r="U907">
        <v>0.9393560871987221</v>
      </c>
    </row>
    <row r="908" spans="1:21" x14ac:dyDescent="0.25">
      <c r="A908">
        <v>906</v>
      </c>
      <c r="B908">
        <v>0.60753303381924706</v>
      </c>
      <c r="C908">
        <v>0.6918169082143848</v>
      </c>
      <c r="D908">
        <v>0.99734267935662668</v>
      </c>
      <c r="E908">
        <v>0.65546955092689752</v>
      </c>
      <c r="F908">
        <v>0.66279734711558747</v>
      </c>
      <c r="G908">
        <v>0.68648116556368688</v>
      </c>
      <c r="H908">
        <v>0.69344210723695987</v>
      </c>
      <c r="I908">
        <v>0.96796145056377281</v>
      </c>
      <c r="J908">
        <v>0.18476904111874504</v>
      </c>
      <c r="K908">
        <v>0.21555581276148761</v>
      </c>
      <c r="L908">
        <v>0.29845184677218928</v>
      </c>
      <c r="M908">
        <v>0.80422238636508503</v>
      </c>
      <c r="N908">
        <v>5.618510401804766E-2</v>
      </c>
      <c r="O908">
        <v>0.30442268674503503</v>
      </c>
      <c r="P908">
        <v>0.77063216164618353</v>
      </c>
      <c r="Q908">
        <v>0.97876248560731693</v>
      </c>
      <c r="R908">
        <v>0.38885969444957702</v>
      </c>
      <c r="S908">
        <v>0.85313578643966759</v>
      </c>
      <c r="T908">
        <v>0.52355994233163994</v>
      </c>
      <c r="U908">
        <v>0.90467452272976612</v>
      </c>
    </row>
    <row r="909" spans="1:21" x14ac:dyDescent="0.25">
      <c r="A909">
        <v>907</v>
      </c>
      <c r="B909">
        <v>0.6757173196776185</v>
      </c>
      <c r="C909">
        <v>0.29802496599348882</v>
      </c>
      <c r="D909">
        <v>0.62032582687487192</v>
      </c>
      <c r="E909">
        <v>0.77697422847667053</v>
      </c>
      <c r="F909">
        <v>0.7847929588748066</v>
      </c>
      <c r="G909">
        <v>0.4780633802347185</v>
      </c>
      <c r="H909">
        <v>0.71292447342292942</v>
      </c>
      <c r="I909">
        <v>0.84299136294011334</v>
      </c>
      <c r="J909">
        <v>0.53498848626090645</v>
      </c>
      <c r="K909">
        <v>0.7492185627049186</v>
      </c>
      <c r="L909">
        <v>0.79485361723950199</v>
      </c>
      <c r="M909">
        <v>0.17253085506302002</v>
      </c>
      <c r="N909">
        <v>0.48191439837431305</v>
      </c>
      <c r="O909">
        <v>0.7985418495645944</v>
      </c>
      <c r="P909">
        <v>0.53903032801294248</v>
      </c>
      <c r="Q909">
        <v>0.38217152638654794</v>
      </c>
      <c r="R909">
        <v>0.96679524753656709</v>
      </c>
      <c r="S909">
        <v>0.89200887313707877</v>
      </c>
      <c r="T909">
        <v>0.48199138681928844</v>
      </c>
      <c r="U909">
        <v>0.12342192759428805</v>
      </c>
    </row>
    <row r="910" spans="1:21" x14ac:dyDescent="0.25">
      <c r="A910">
        <v>908</v>
      </c>
      <c r="B910">
        <v>0.95766073840202015</v>
      </c>
      <c r="C910">
        <v>0.17465044117983042</v>
      </c>
      <c r="D910">
        <v>3.8717779871735303E-2</v>
      </c>
      <c r="E910">
        <v>0.56353643615992066</v>
      </c>
      <c r="F910">
        <v>0.30647555709824581</v>
      </c>
      <c r="G910">
        <v>0.15203275587697052</v>
      </c>
      <c r="H910">
        <v>0.417355727934555</v>
      </c>
      <c r="I910">
        <v>0.77274001218810007</v>
      </c>
      <c r="J910">
        <v>0.71801449617461977</v>
      </c>
      <c r="K910">
        <v>0.65817884480453648</v>
      </c>
      <c r="L910">
        <v>9.4810964078346993E-2</v>
      </c>
      <c r="M910">
        <v>0.26174691696572094</v>
      </c>
      <c r="N910">
        <v>0.30684821160325026</v>
      </c>
      <c r="O910">
        <v>0.92143075278385789</v>
      </c>
      <c r="P910">
        <v>0.16175288723783865</v>
      </c>
      <c r="Q910">
        <v>0.34374951304828194</v>
      </c>
      <c r="R910">
        <v>0.95975874153464558</v>
      </c>
      <c r="S910">
        <v>0.36518112650221091</v>
      </c>
      <c r="T910">
        <v>0.24179037213160637</v>
      </c>
      <c r="U910">
        <v>0.43969252164928285</v>
      </c>
    </row>
    <row r="911" spans="1:21" x14ac:dyDescent="0.25">
      <c r="A911">
        <v>909</v>
      </c>
      <c r="B911">
        <v>0.19444156686332104</v>
      </c>
      <c r="C911">
        <v>3.6488928727376635E-2</v>
      </c>
      <c r="D911">
        <v>0.85966100450487226</v>
      </c>
      <c r="E911">
        <v>0.39929398061134513</v>
      </c>
      <c r="F911">
        <v>0.63275991917151408</v>
      </c>
      <c r="G911">
        <v>0.69695282258537095</v>
      </c>
      <c r="H911">
        <v>0.87837105710442098</v>
      </c>
      <c r="I911">
        <v>0.34385737242693271</v>
      </c>
      <c r="J911">
        <v>0.86109129673824203</v>
      </c>
      <c r="K911">
        <v>0.83920870292329752</v>
      </c>
      <c r="L911">
        <v>5.5671989728094395E-2</v>
      </c>
      <c r="M911">
        <v>0.50579644793526057</v>
      </c>
      <c r="N911">
        <v>0.37015320569185328</v>
      </c>
      <c r="O911">
        <v>0.10816708798866093</v>
      </c>
      <c r="P911">
        <v>0.71020498725269143</v>
      </c>
      <c r="Q911">
        <v>0.14908722823057996</v>
      </c>
      <c r="R911">
        <v>0.93740928530089995</v>
      </c>
      <c r="S911">
        <v>0.92528529302955276</v>
      </c>
      <c r="T911">
        <v>0.27361451284516214</v>
      </c>
      <c r="U911">
        <v>0.47867644002171694</v>
      </c>
    </row>
    <row r="912" spans="1:21" x14ac:dyDescent="0.25">
      <c r="A912">
        <v>910</v>
      </c>
      <c r="B912">
        <v>0.47479770143443023</v>
      </c>
      <c r="C912">
        <v>0.99076280532241068</v>
      </c>
      <c r="D912">
        <v>0.64365562083058392</v>
      </c>
      <c r="E912">
        <v>0.71740058558749986</v>
      </c>
      <c r="F912">
        <v>1.7352355715562595E-2</v>
      </c>
      <c r="G912">
        <v>0.92846350554991219</v>
      </c>
      <c r="H912">
        <v>0.52787059795820035</v>
      </c>
      <c r="I912">
        <v>0.79863412149225343</v>
      </c>
      <c r="J912">
        <v>0.9642919804497927</v>
      </c>
      <c r="K912">
        <v>0.31463957497666728</v>
      </c>
      <c r="L912">
        <v>0.67984358355931551</v>
      </c>
      <c r="M912">
        <v>0.98846911313651376</v>
      </c>
      <c r="N912">
        <v>0.78911909788175016</v>
      </c>
      <c r="O912">
        <v>0.28298981957849056</v>
      </c>
      <c r="P912">
        <v>0.71972359383755369</v>
      </c>
      <c r="Q912">
        <v>0.55181900070834833</v>
      </c>
      <c r="R912">
        <v>0.77533759316571005</v>
      </c>
      <c r="S912">
        <v>7.6041567424964596E-2</v>
      </c>
      <c r="T912">
        <v>7.9430971694526509E-2</v>
      </c>
      <c r="U912">
        <v>0.15659966902070455</v>
      </c>
    </row>
    <row r="913" spans="1:21" x14ac:dyDescent="0.25">
      <c r="A913">
        <v>911</v>
      </c>
      <c r="B913">
        <v>0.13313626237313336</v>
      </c>
      <c r="C913">
        <v>0.98776882889208073</v>
      </c>
      <c r="D913">
        <v>0.18632665317870201</v>
      </c>
      <c r="E913">
        <v>0.61729571534228089</v>
      </c>
      <c r="F913">
        <v>0.38589463211282404</v>
      </c>
      <c r="G913">
        <v>0.40575142506994277</v>
      </c>
      <c r="H913">
        <v>0.88308783865347518</v>
      </c>
      <c r="I913">
        <v>0.38152823486878784</v>
      </c>
      <c r="J913">
        <v>0.53643554354069689</v>
      </c>
      <c r="K913">
        <v>9.6111295555260767E-2</v>
      </c>
      <c r="L913">
        <v>0.62981551143324443</v>
      </c>
      <c r="M913">
        <v>0.18238419814990259</v>
      </c>
      <c r="N913">
        <v>0.37909537553393435</v>
      </c>
      <c r="O913">
        <v>0.30485802395355321</v>
      </c>
      <c r="P913">
        <v>0.98466454013172355</v>
      </c>
      <c r="Q913">
        <v>0.62398508617031556</v>
      </c>
      <c r="R913">
        <v>0.87349179844724745</v>
      </c>
      <c r="S913">
        <v>0.19739470278309934</v>
      </c>
      <c r="T913">
        <v>0.83275472980145704</v>
      </c>
      <c r="U913">
        <v>0.82065200031333774</v>
      </c>
    </row>
    <row r="914" spans="1:21" x14ac:dyDescent="0.25">
      <c r="A914">
        <v>912</v>
      </c>
      <c r="B914">
        <v>0.29762860490056298</v>
      </c>
      <c r="C914">
        <v>0.58875871235447663</v>
      </c>
      <c r="D914">
        <v>0.45459576688343084</v>
      </c>
      <c r="E914">
        <v>0.59669655240733377</v>
      </c>
      <c r="F914">
        <v>5.8546094697148776E-2</v>
      </c>
      <c r="G914">
        <v>1.4231819771520104E-2</v>
      </c>
      <c r="H914">
        <v>0.58384084924861401</v>
      </c>
      <c r="I914">
        <v>0.14760303727643898</v>
      </c>
      <c r="J914">
        <v>0.41876621861606855</v>
      </c>
      <c r="K914">
        <v>0.52754791082566133</v>
      </c>
      <c r="L914">
        <v>0.3720853741950485</v>
      </c>
      <c r="M914">
        <v>0.78408169670576644</v>
      </c>
      <c r="N914">
        <v>7.8559797905630724E-2</v>
      </c>
      <c r="O914">
        <v>0.76103607629134729</v>
      </c>
      <c r="P914">
        <v>0.46240828838847325</v>
      </c>
      <c r="Q914">
        <v>2.7022394179549991E-2</v>
      </c>
      <c r="R914">
        <v>0.95750352781384906</v>
      </c>
      <c r="S914">
        <v>0.35100348315558283</v>
      </c>
      <c r="T914">
        <v>0.12604588807375894</v>
      </c>
      <c r="U914">
        <v>0.12387609341190764</v>
      </c>
    </row>
    <row r="915" spans="1:21" x14ac:dyDescent="0.25">
      <c r="A915">
        <v>913</v>
      </c>
      <c r="B915">
        <v>0.54300702497765507</v>
      </c>
      <c r="C915">
        <v>4.2769857134208777E-2</v>
      </c>
      <c r="D915">
        <v>0.62927815267175546</v>
      </c>
      <c r="E915">
        <v>0.40075610274410689</v>
      </c>
      <c r="F915">
        <v>0.47737407625296591</v>
      </c>
      <c r="G915">
        <v>0.50067928417451046</v>
      </c>
      <c r="H915">
        <v>0.31902760597281987</v>
      </c>
      <c r="I915">
        <v>0.67744124861568111</v>
      </c>
      <c r="J915">
        <v>0.64167250915631246</v>
      </c>
      <c r="K915">
        <v>0.49526863793043674</v>
      </c>
      <c r="L915">
        <v>0.96845610460591747</v>
      </c>
      <c r="M915">
        <v>0.23948414745928348</v>
      </c>
      <c r="N915">
        <v>0.25223449226567518</v>
      </c>
      <c r="O915">
        <v>0.24413982059161565</v>
      </c>
      <c r="P915">
        <v>0.49275756009062044</v>
      </c>
      <c r="Q915">
        <v>0.98244460276298695</v>
      </c>
      <c r="R915">
        <v>0.61558063388832673</v>
      </c>
      <c r="S915">
        <v>0.39736325321875143</v>
      </c>
      <c r="T915">
        <v>0.1020781636771404</v>
      </c>
      <c r="U915">
        <v>6.4476393253290576E-2</v>
      </c>
    </row>
    <row r="916" spans="1:21" x14ac:dyDescent="0.25">
      <c r="A916">
        <v>914</v>
      </c>
      <c r="B916">
        <v>0.29668904036800758</v>
      </c>
      <c r="C916">
        <v>0.49394687084601063</v>
      </c>
      <c r="D916">
        <v>0.82929819953998507</v>
      </c>
      <c r="E916">
        <v>0.64393947047146582</v>
      </c>
      <c r="F916">
        <v>8.1949650819607367E-2</v>
      </c>
      <c r="G916">
        <v>0.97417162950031155</v>
      </c>
      <c r="H916">
        <v>0.53652165563163856</v>
      </c>
      <c r="I916">
        <v>0.37219969344880877</v>
      </c>
      <c r="J916">
        <v>0.89684845467346408</v>
      </c>
      <c r="K916">
        <v>0.22751304431586572</v>
      </c>
      <c r="L916">
        <v>0.94952706034638545</v>
      </c>
      <c r="M916">
        <v>0.33864975101361416</v>
      </c>
      <c r="N916">
        <v>0.20045855045278471</v>
      </c>
      <c r="O916">
        <v>0.17785686532126199</v>
      </c>
      <c r="P916">
        <v>0.1423446541191542</v>
      </c>
      <c r="Q916">
        <v>0.82282563833687661</v>
      </c>
      <c r="R916">
        <v>0.26096719858088058</v>
      </c>
      <c r="S916">
        <v>0.40121976550485972</v>
      </c>
      <c r="T916">
        <v>0.71800954420072838</v>
      </c>
      <c r="U916">
        <v>0.9919551132991975</v>
      </c>
    </row>
    <row r="917" spans="1:21" x14ac:dyDescent="0.25">
      <c r="A917">
        <v>915</v>
      </c>
      <c r="B917">
        <v>6.2350010691544888E-2</v>
      </c>
      <c r="C917">
        <v>0.31106684979584043</v>
      </c>
      <c r="D917">
        <v>0.93345429308715322</v>
      </c>
      <c r="E917">
        <v>0.62626835731476338</v>
      </c>
      <c r="F917">
        <v>0.24619700861502469</v>
      </c>
      <c r="G917">
        <v>0.35477865011794618</v>
      </c>
      <c r="H917">
        <v>2.2566128168143074E-2</v>
      </c>
      <c r="I917">
        <v>0.63992141161115956</v>
      </c>
      <c r="J917">
        <v>0.60358179298425441</v>
      </c>
      <c r="K917">
        <v>0.17668474041445892</v>
      </c>
      <c r="L917">
        <v>0.86261698350236138</v>
      </c>
      <c r="M917">
        <v>0.56037905883893657</v>
      </c>
      <c r="N917">
        <v>2.6588950102378384E-2</v>
      </c>
      <c r="O917">
        <v>0.29214052628410192</v>
      </c>
      <c r="P917">
        <v>0.80423117940983357</v>
      </c>
      <c r="Q917">
        <v>0.31957216560672119</v>
      </c>
      <c r="R917">
        <v>0.58060008062799384</v>
      </c>
      <c r="S917">
        <v>0.93344305820983076</v>
      </c>
      <c r="T917">
        <v>0.69253280228340897</v>
      </c>
      <c r="U917">
        <v>0.2692586599598441</v>
      </c>
    </row>
    <row r="918" spans="1:21" x14ac:dyDescent="0.25">
      <c r="A918">
        <v>916</v>
      </c>
      <c r="B918">
        <v>0.73689102393106864</v>
      </c>
      <c r="C918">
        <v>0.94786793686132587</v>
      </c>
      <c r="D918">
        <v>0.30946783695537405</v>
      </c>
      <c r="E918">
        <v>0.11285376946752645</v>
      </c>
      <c r="F918">
        <v>0.67402316797822626</v>
      </c>
      <c r="G918">
        <v>0.15879998473293377</v>
      </c>
      <c r="H918">
        <v>0.96447308940631071</v>
      </c>
      <c r="I918">
        <v>0.4379789520862527</v>
      </c>
      <c r="J918">
        <v>0.97198168552272057</v>
      </c>
      <c r="K918">
        <v>0.26787590638414893</v>
      </c>
      <c r="L918">
        <v>0.2938775512216889</v>
      </c>
      <c r="M918">
        <v>0.7283689016352437</v>
      </c>
      <c r="N918">
        <v>0.11964192176717958</v>
      </c>
      <c r="O918">
        <v>0.68852991021957966</v>
      </c>
      <c r="P918">
        <v>0.32440789412824356</v>
      </c>
      <c r="Q918">
        <v>0.73126631193063885</v>
      </c>
      <c r="R918">
        <v>0.78445191530927527</v>
      </c>
      <c r="S918">
        <v>0.5729725467080089</v>
      </c>
      <c r="T918">
        <v>3.654155690812555E-2</v>
      </c>
      <c r="U918">
        <v>0.73248716185380092</v>
      </c>
    </row>
    <row r="919" spans="1:21" x14ac:dyDescent="0.25">
      <c r="A919">
        <v>917</v>
      </c>
      <c r="B919">
        <v>0.39419063997970927</v>
      </c>
      <c r="C919">
        <v>0.52669814118308489</v>
      </c>
      <c r="D919">
        <v>0.16814988004877574</v>
      </c>
      <c r="E919">
        <v>0.31635870051895676</v>
      </c>
      <c r="F919">
        <v>0.61586756913200369</v>
      </c>
      <c r="G919">
        <v>0.9434861434272821</v>
      </c>
      <c r="H919">
        <v>0.48132691837108421</v>
      </c>
      <c r="I919">
        <v>0.64149222126111916</v>
      </c>
      <c r="J919">
        <v>0.38961344575155543</v>
      </c>
      <c r="K919">
        <v>0.69569436194124346</v>
      </c>
      <c r="L919">
        <v>0.45678359028989668</v>
      </c>
      <c r="M919">
        <v>0.99022279769664334</v>
      </c>
      <c r="N919">
        <v>0.65410876183064293</v>
      </c>
      <c r="O919">
        <v>2.4188495537211807E-3</v>
      </c>
      <c r="P919">
        <v>0.53092929466577221</v>
      </c>
      <c r="Q919">
        <v>0.69909962028451655</v>
      </c>
      <c r="R919">
        <v>2.0040700576373638E-3</v>
      </c>
      <c r="S919">
        <v>0.66991958449683864</v>
      </c>
      <c r="T919">
        <v>0.99144626949392389</v>
      </c>
      <c r="U919">
        <v>0.3704066764225562</v>
      </c>
    </row>
    <row r="920" spans="1:21" x14ac:dyDescent="0.25">
      <c r="A920">
        <v>918</v>
      </c>
      <c r="B920">
        <v>0.62100444432135848</v>
      </c>
      <c r="C920">
        <v>0.62044988169360082</v>
      </c>
      <c r="D920">
        <v>0.5638255499632443</v>
      </c>
      <c r="E920">
        <v>0.149651846378557</v>
      </c>
      <c r="F920">
        <v>0.67542242633852845</v>
      </c>
      <c r="G920">
        <v>0.26903999263746003</v>
      </c>
      <c r="H920">
        <v>0.1663681826421799</v>
      </c>
      <c r="I920">
        <v>0.14814150384202596</v>
      </c>
      <c r="J920">
        <v>0.6340852435083848</v>
      </c>
      <c r="K920">
        <v>0.52664615988146224</v>
      </c>
      <c r="L920">
        <v>1.3442867137255954E-2</v>
      </c>
      <c r="M920">
        <v>0.20711436444547093</v>
      </c>
      <c r="N920">
        <v>0.94684747758779242</v>
      </c>
      <c r="O920">
        <v>0.68641002425256969</v>
      </c>
      <c r="P920">
        <v>0.53810989343041626</v>
      </c>
      <c r="Q920">
        <v>0.95510618837856143</v>
      </c>
      <c r="R920">
        <v>0.99007008871447155</v>
      </c>
      <c r="S920">
        <v>7.4313130943644001E-2</v>
      </c>
      <c r="T920">
        <v>0.11222199740530225</v>
      </c>
      <c r="U920">
        <v>0.75858039820015133</v>
      </c>
    </row>
    <row r="921" spans="1:21" x14ac:dyDescent="0.25">
      <c r="A921">
        <v>919</v>
      </c>
      <c r="B921">
        <v>0.11646633389887606</v>
      </c>
      <c r="C921">
        <v>0.88740609266183879</v>
      </c>
      <c r="D921">
        <v>0.96506504627171896</v>
      </c>
      <c r="E921">
        <v>0.60006560467682957</v>
      </c>
      <c r="F921">
        <v>0.51669395046938837</v>
      </c>
      <c r="G921">
        <v>0.73448986554832185</v>
      </c>
      <c r="H921">
        <v>0.3353845688168775</v>
      </c>
      <c r="I921">
        <v>0.93312810880986929</v>
      </c>
      <c r="J921">
        <v>0.74518751177610554</v>
      </c>
      <c r="K921">
        <v>0.68123833325309313</v>
      </c>
      <c r="L921">
        <v>0.37113360563228337</v>
      </c>
      <c r="M921">
        <v>0.88993852544814978</v>
      </c>
      <c r="N921">
        <v>0.24608989670674841</v>
      </c>
      <c r="O921">
        <v>0.75524284319558621</v>
      </c>
      <c r="P921">
        <v>0.94931974585271384</v>
      </c>
      <c r="Q921">
        <v>0.67456965000235525</v>
      </c>
      <c r="R921">
        <v>0.50757141722090737</v>
      </c>
      <c r="S921">
        <v>0.68364599101621693</v>
      </c>
      <c r="T921">
        <v>0.58702836949915582</v>
      </c>
      <c r="U921">
        <v>5.3202525723356597E-2</v>
      </c>
    </row>
    <row r="922" spans="1:21" x14ac:dyDescent="0.25">
      <c r="A922">
        <v>920</v>
      </c>
      <c r="B922">
        <v>0.95477138853847254</v>
      </c>
      <c r="C922">
        <v>0.81197366708020335</v>
      </c>
      <c r="D922">
        <v>0.79224087333474591</v>
      </c>
      <c r="E922">
        <v>0.12926112367380593</v>
      </c>
      <c r="F922">
        <v>0.75460308415683741</v>
      </c>
      <c r="G922">
        <v>3.7945332624219397E-2</v>
      </c>
      <c r="H922">
        <v>0.95941618469363266</v>
      </c>
      <c r="I922">
        <v>0.63471299048438024</v>
      </c>
      <c r="J922">
        <v>0.34663616880236175</v>
      </c>
      <c r="K922">
        <v>0.63185759420152032</v>
      </c>
      <c r="L922">
        <v>2.06876212148428E-2</v>
      </c>
      <c r="M922">
        <v>0.89115700035882917</v>
      </c>
      <c r="N922">
        <v>0.62613433695692988</v>
      </c>
      <c r="O922">
        <v>1.620281390341427E-2</v>
      </c>
      <c r="P922">
        <v>0.49976025549841729</v>
      </c>
      <c r="Q922">
        <v>0.6193339970302898</v>
      </c>
      <c r="R922">
        <v>0.32076117503473967</v>
      </c>
      <c r="S922">
        <v>0.41291960646937609</v>
      </c>
      <c r="T922">
        <v>0.17327015122806433</v>
      </c>
      <c r="U922">
        <v>0.75720931277045578</v>
      </c>
    </row>
    <row r="923" spans="1:21" x14ac:dyDescent="0.25">
      <c r="A923">
        <v>921</v>
      </c>
      <c r="B923">
        <v>0.26496975777954024</v>
      </c>
      <c r="C923">
        <v>0.17933918037742469</v>
      </c>
      <c r="D923">
        <v>0.67717901335748554</v>
      </c>
      <c r="E923">
        <v>0.44845850928243891</v>
      </c>
      <c r="F923">
        <v>0.84881339569876957</v>
      </c>
      <c r="G923">
        <v>0.82755359890101055</v>
      </c>
      <c r="H923">
        <v>0.90731226296969325</v>
      </c>
      <c r="I923">
        <v>0.72312955792073819</v>
      </c>
      <c r="J923">
        <v>0.1093257204611604</v>
      </c>
      <c r="K923">
        <v>0.38541776782310055</v>
      </c>
      <c r="L923">
        <v>0.68980145167901608</v>
      </c>
      <c r="M923">
        <v>3.898541107622755E-2</v>
      </c>
      <c r="N923">
        <v>0.88600647457778425</v>
      </c>
      <c r="O923">
        <v>0.41609481249061275</v>
      </c>
      <c r="P923">
        <v>0.70610135220785786</v>
      </c>
      <c r="Q923">
        <v>0.56361281211901582</v>
      </c>
      <c r="R923">
        <v>0.57638954381793894</v>
      </c>
      <c r="S923">
        <v>4.5458042748950156E-2</v>
      </c>
      <c r="T923">
        <v>0.53693419775972129</v>
      </c>
      <c r="U923">
        <v>0.3134355202027761</v>
      </c>
    </row>
    <row r="924" spans="1:21" x14ac:dyDescent="0.25">
      <c r="A924">
        <v>922</v>
      </c>
      <c r="B924">
        <v>0.91212444641554313</v>
      </c>
      <c r="C924">
        <v>0.45753416720132911</v>
      </c>
      <c r="D924">
        <v>0.45941880508808186</v>
      </c>
      <c r="E924">
        <v>0.40998643079943964</v>
      </c>
      <c r="F924">
        <v>0.37961711710907675</v>
      </c>
      <c r="G924">
        <v>0.89221819348924214</v>
      </c>
      <c r="H924">
        <v>0.2672498077514156</v>
      </c>
      <c r="I924">
        <v>0.46399294485526732</v>
      </c>
      <c r="J924">
        <v>0.25086776452883175</v>
      </c>
      <c r="K924">
        <v>0.68627296872351717</v>
      </c>
      <c r="L924">
        <v>7.4444649801214346E-2</v>
      </c>
      <c r="M924">
        <v>0.72521821956079968</v>
      </c>
      <c r="N924">
        <v>0.37916211148091961</v>
      </c>
      <c r="O924">
        <v>0.67256410666478872</v>
      </c>
      <c r="P924">
        <v>0.87811128688156703</v>
      </c>
      <c r="Q924">
        <v>0.42040365962385184</v>
      </c>
      <c r="R924">
        <v>0.77468919062496799</v>
      </c>
      <c r="S924">
        <v>0.38557347320303492</v>
      </c>
      <c r="T924">
        <v>0.44166339569355628</v>
      </c>
      <c r="U924">
        <v>3.9257608817329981E-2</v>
      </c>
    </row>
    <row r="925" spans="1:21" x14ac:dyDescent="0.25">
      <c r="A925">
        <v>923</v>
      </c>
      <c r="B925">
        <v>0.92079832229621861</v>
      </c>
      <c r="C925">
        <v>0.24007045080440825</v>
      </c>
      <c r="D925">
        <v>0.66219206403963304</v>
      </c>
      <c r="E925">
        <v>0.91880103524451973</v>
      </c>
      <c r="F925">
        <v>5.3509943232494805E-2</v>
      </c>
      <c r="G925">
        <v>0.47700361358985166</v>
      </c>
      <c r="H925">
        <v>0.22705835204696712</v>
      </c>
      <c r="I925">
        <v>0.5233639530175842</v>
      </c>
      <c r="J925">
        <v>0.18320736633255241</v>
      </c>
      <c r="K925">
        <v>5.1177902366568384E-2</v>
      </c>
      <c r="L925">
        <v>0.61689513393287432</v>
      </c>
      <c r="M925">
        <v>4.0279696015519839E-2</v>
      </c>
      <c r="N925">
        <v>0.32519015142656604</v>
      </c>
      <c r="O925">
        <v>0.90157155506629971</v>
      </c>
      <c r="P925">
        <v>0.27361044307082327</v>
      </c>
      <c r="Q925">
        <v>0.56916230063121453</v>
      </c>
      <c r="R925">
        <v>0.13884482497796125</v>
      </c>
      <c r="S925">
        <v>0.97438711475755779</v>
      </c>
      <c r="T925">
        <v>3.7988704202390977E-2</v>
      </c>
      <c r="U925">
        <v>0.65906419746140887</v>
      </c>
    </row>
    <row r="926" spans="1:21" x14ac:dyDescent="0.25">
      <c r="A926">
        <v>924</v>
      </c>
      <c r="B926">
        <v>0.71964686026690594</v>
      </c>
      <c r="C926">
        <v>0.54080711114428537</v>
      </c>
      <c r="D926">
        <v>0.34179993725367463</v>
      </c>
      <c r="E926">
        <v>0.50305797609842906</v>
      </c>
      <c r="F926">
        <v>0.60873576554609521</v>
      </c>
      <c r="G926">
        <v>0.69012576280836502</v>
      </c>
      <c r="H926">
        <v>0.4751125168050816</v>
      </c>
      <c r="I926">
        <v>0.34637336243758021</v>
      </c>
      <c r="J926">
        <v>5.5992691785182735E-2</v>
      </c>
      <c r="K926">
        <v>0.4218065028411504</v>
      </c>
      <c r="L926">
        <v>6.7357784245367869E-2</v>
      </c>
      <c r="M926">
        <v>0.62474708393266187</v>
      </c>
      <c r="N926">
        <v>0.32683396424284106</v>
      </c>
      <c r="O926">
        <v>0.98045071859568589</v>
      </c>
      <c r="P926">
        <v>0.87659521571743837</v>
      </c>
      <c r="Q926">
        <v>0.52083000723158079</v>
      </c>
      <c r="R926">
        <v>0.95938256747504447</v>
      </c>
      <c r="S926">
        <v>0.29486231964517962</v>
      </c>
      <c r="T926">
        <v>0.48216333546784362</v>
      </c>
      <c r="U926">
        <v>0.99860279590636769</v>
      </c>
    </row>
    <row r="927" spans="1:21" x14ac:dyDescent="0.25">
      <c r="A927">
        <v>925</v>
      </c>
      <c r="B927">
        <v>8.3734866906380212E-2</v>
      </c>
      <c r="C927">
        <v>0.16789304979206943</v>
      </c>
      <c r="D927">
        <v>0.43308115927710711</v>
      </c>
      <c r="E927">
        <v>0.9088373756592274</v>
      </c>
      <c r="F927">
        <v>0.14490440981691322</v>
      </c>
      <c r="G927">
        <v>0.7690273680136297</v>
      </c>
      <c r="H927">
        <v>0.39131684628815488</v>
      </c>
      <c r="I927">
        <v>0.69861512842800444</v>
      </c>
      <c r="J927">
        <v>9.7930396078026227E-2</v>
      </c>
      <c r="K927">
        <v>0.35264053324245137</v>
      </c>
      <c r="L927">
        <v>0.43670431084892236</v>
      </c>
      <c r="M927">
        <v>0.11274945968740457</v>
      </c>
      <c r="N927">
        <v>0.50899700647999269</v>
      </c>
      <c r="O927">
        <v>0.68823687008525436</v>
      </c>
      <c r="P927">
        <v>0.74277035821564485</v>
      </c>
      <c r="Q927">
        <v>0.93244696121150739</v>
      </c>
      <c r="R927">
        <v>0.92411542456074613</v>
      </c>
      <c r="S927">
        <v>0.3092251897787559</v>
      </c>
      <c r="T927">
        <v>0.63610213420818007</v>
      </c>
      <c r="U927">
        <v>1.8874807755124623E-2</v>
      </c>
    </row>
    <row r="928" spans="1:21" x14ac:dyDescent="0.25">
      <c r="A928">
        <v>926</v>
      </c>
      <c r="B928">
        <v>0.48069387989126966</v>
      </c>
      <c r="C928">
        <v>0.66940277094128686</v>
      </c>
      <c r="D928">
        <v>0.45128594997771287</v>
      </c>
      <c r="E928">
        <v>0.59809830536496045</v>
      </c>
      <c r="F928">
        <v>7.9845989395503913E-2</v>
      </c>
      <c r="G928">
        <v>0.40160007328711655</v>
      </c>
      <c r="H928">
        <v>5.4317316507279223E-2</v>
      </c>
      <c r="I928">
        <v>0.44455026694741484</v>
      </c>
      <c r="J928">
        <v>0.21010049636974149</v>
      </c>
      <c r="K928">
        <v>0.97570055192405691</v>
      </c>
      <c r="L928">
        <v>0.52773260494577401</v>
      </c>
      <c r="M928">
        <v>0.64590653446385549</v>
      </c>
      <c r="N928">
        <v>0.60331889916073345</v>
      </c>
      <c r="O928">
        <v>0.50368572216773932</v>
      </c>
      <c r="P928">
        <v>0.74455941897148392</v>
      </c>
      <c r="Q928">
        <v>0.54665808520188275</v>
      </c>
      <c r="R928">
        <v>0.70500464567516241</v>
      </c>
      <c r="S928">
        <v>0.80462806688057387</v>
      </c>
      <c r="T928">
        <v>0.16568103572253801</v>
      </c>
      <c r="U928">
        <v>0.87033495539455985</v>
      </c>
    </row>
    <row r="929" spans="1:21" x14ac:dyDescent="0.25">
      <c r="A929">
        <v>927</v>
      </c>
      <c r="B929">
        <v>0.29393289480402807</v>
      </c>
      <c r="C929">
        <v>2.3383496110153779E-2</v>
      </c>
      <c r="D929">
        <v>0.8789075839565923</v>
      </c>
      <c r="E929">
        <v>0.16024210619927803</v>
      </c>
      <c r="F929">
        <v>0.18619787108824792</v>
      </c>
      <c r="G929">
        <v>0.29662019077043689</v>
      </c>
      <c r="H929">
        <v>0.84057760062973763</v>
      </c>
      <c r="I929">
        <v>0.49979153966054923</v>
      </c>
      <c r="J929">
        <v>4.9019405284311368E-2</v>
      </c>
      <c r="K929">
        <v>0.51527106829767044</v>
      </c>
      <c r="L929">
        <v>0.51275430737552075</v>
      </c>
      <c r="M929">
        <v>0.12013790387708223</v>
      </c>
      <c r="N929">
        <v>4.4569615835490239E-2</v>
      </c>
      <c r="O929">
        <v>7.2583851914056474E-3</v>
      </c>
      <c r="P929">
        <v>0.17204690765960962</v>
      </c>
      <c r="Q929">
        <v>0.96308897467118926</v>
      </c>
      <c r="R929">
        <v>0.61607059923797891</v>
      </c>
      <c r="S929">
        <v>4.4161950695742247E-2</v>
      </c>
      <c r="T929">
        <v>0.432541428929617</v>
      </c>
      <c r="U929">
        <v>0.80471067439006205</v>
      </c>
    </row>
    <row r="930" spans="1:21" x14ac:dyDescent="0.25">
      <c r="A930">
        <v>928</v>
      </c>
      <c r="B930">
        <v>0.57164424807535519</v>
      </c>
      <c r="C930">
        <v>5.3975223784991755E-2</v>
      </c>
      <c r="D930">
        <v>0.62570017466219063</v>
      </c>
      <c r="E930">
        <v>7.4305933463271856E-2</v>
      </c>
      <c r="F930">
        <v>0.76984288738520101</v>
      </c>
      <c r="G930">
        <v>0.903854265756457</v>
      </c>
      <c r="H930">
        <v>0.3673782337913718</v>
      </c>
      <c r="I930">
        <v>0.4618859665237478</v>
      </c>
      <c r="J930">
        <v>0.92475551335505157</v>
      </c>
      <c r="K930">
        <v>0.49820809414548739</v>
      </c>
      <c r="L930">
        <v>0.74166480351345099</v>
      </c>
      <c r="M930">
        <v>0.7321189783481703</v>
      </c>
      <c r="N930">
        <v>0.89204288431910039</v>
      </c>
      <c r="O930">
        <v>2.6693093117532207E-2</v>
      </c>
      <c r="P930">
        <v>0.16640596362026083</v>
      </c>
      <c r="Q930">
        <v>0.22728861501564968</v>
      </c>
      <c r="R930">
        <v>0.66076437863695237</v>
      </c>
      <c r="S930">
        <v>7.7015603465677041E-2</v>
      </c>
      <c r="T930">
        <v>0.33203728863063464</v>
      </c>
      <c r="U930">
        <v>3.3936803309014607E-2</v>
      </c>
    </row>
    <row r="931" spans="1:21" x14ac:dyDescent="0.25">
      <c r="A931">
        <v>929</v>
      </c>
      <c r="B931">
        <v>0.97515131791475018</v>
      </c>
      <c r="C931">
        <v>0.86812410507192617</v>
      </c>
      <c r="D931">
        <v>0.17494155212331997</v>
      </c>
      <c r="E931">
        <v>0.65475467394803344</v>
      </c>
      <c r="F931">
        <v>0.52538456750084794</v>
      </c>
      <c r="G931">
        <v>0.72047139570275309</v>
      </c>
      <c r="H931">
        <v>0.32336436762104004</v>
      </c>
      <c r="I931">
        <v>0.85677648450935773</v>
      </c>
      <c r="J931">
        <v>0.87314266953626096</v>
      </c>
      <c r="K931">
        <v>6.6409096955176494E-2</v>
      </c>
      <c r="L931">
        <v>0.28044209022374389</v>
      </c>
      <c r="M931">
        <v>0.16557742543849674</v>
      </c>
      <c r="N931">
        <v>0.75048144717179932</v>
      </c>
      <c r="O931">
        <v>0.94676597668440543</v>
      </c>
      <c r="P931">
        <v>0.5152866589820233</v>
      </c>
      <c r="Q931">
        <v>0.51492109164493272</v>
      </c>
      <c r="R931">
        <v>1.125733636874271E-2</v>
      </c>
      <c r="S931">
        <v>0.19319836848452798</v>
      </c>
      <c r="T931">
        <v>0.60801025302640199</v>
      </c>
      <c r="U931">
        <v>0.76170569566011093</v>
      </c>
    </row>
    <row r="932" spans="1:21" x14ac:dyDescent="0.25">
      <c r="A932">
        <v>930</v>
      </c>
      <c r="B932">
        <v>0.33905753605790712</v>
      </c>
      <c r="C932">
        <v>0.82308755828770974</v>
      </c>
      <c r="D932">
        <v>0.59147717788282339</v>
      </c>
      <c r="E932">
        <v>0.34832787029355394</v>
      </c>
      <c r="F932">
        <v>0.45658797387075101</v>
      </c>
      <c r="G932">
        <v>0.97019729721027437</v>
      </c>
      <c r="H932">
        <v>8.9903767088088893E-2</v>
      </c>
      <c r="I932">
        <v>0.75702781209094372</v>
      </c>
      <c r="J932">
        <v>0.16574494194811629</v>
      </c>
      <c r="K932">
        <v>0.69132094078750117</v>
      </c>
      <c r="L932">
        <v>0.84498117075396273</v>
      </c>
      <c r="M932">
        <v>0.70703798892785508</v>
      </c>
      <c r="N932">
        <v>0.37002414899407721</v>
      </c>
      <c r="O932">
        <v>0.75822653299560283</v>
      </c>
      <c r="P932">
        <v>0.3506037437288585</v>
      </c>
      <c r="Q932">
        <v>0.38345438201412074</v>
      </c>
      <c r="R932">
        <v>0.57410490968913397</v>
      </c>
      <c r="S932">
        <v>0.20810435715221054</v>
      </c>
      <c r="T932">
        <v>0.46277023440821474</v>
      </c>
      <c r="U932">
        <v>0.30600752934703435</v>
      </c>
    </row>
    <row r="933" spans="1:21" x14ac:dyDescent="0.25">
      <c r="A933">
        <v>931</v>
      </c>
      <c r="B933">
        <v>0.93060043942556403</v>
      </c>
      <c r="C933">
        <v>0.66840994570390788</v>
      </c>
      <c r="D933">
        <v>0.46245636734297824</v>
      </c>
      <c r="E933">
        <v>8.359363104814177E-2</v>
      </c>
      <c r="F933">
        <v>0.68691822498068045</v>
      </c>
      <c r="G933">
        <v>0.42566565135170675</v>
      </c>
      <c r="H933">
        <v>0.16893420767889711</v>
      </c>
      <c r="I933">
        <v>0.21367405607361478</v>
      </c>
      <c r="J933">
        <v>0.13135461595305831</v>
      </c>
      <c r="K933">
        <v>0.79228822072817162</v>
      </c>
      <c r="L933">
        <v>0.82809575719141559</v>
      </c>
      <c r="M933">
        <v>0.1293357507991586</v>
      </c>
      <c r="N933">
        <v>0.59949176345189414</v>
      </c>
      <c r="O933">
        <v>0.89542597812245805</v>
      </c>
      <c r="P933">
        <v>0.68269616525981469</v>
      </c>
      <c r="Q933">
        <v>0.22173469469177487</v>
      </c>
      <c r="R933">
        <v>4.1583511055821809E-2</v>
      </c>
      <c r="S933">
        <v>0.57547098631422622</v>
      </c>
      <c r="T933">
        <v>0.2002599841493522</v>
      </c>
      <c r="U933">
        <v>0.90946086143878713</v>
      </c>
    </row>
    <row r="934" spans="1:21" x14ac:dyDescent="0.25">
      <c r="A934">
        <v>932</v>
      </c>
      <c r="B934">
        <v>8.0234609084905983E-3</v>
      </c>
      <c r="C934">
        <v>0.68397789787466845</v>
      </c>
      <c r="D934">
        <v>0.3482451928293111</v>
      </c>
      <c r="E934">
        <v>0.70281121326012319</v>
      </c>
      <c r="F934">
        <v>0.90489572438021693</v>
      </c>
      <c r="G934">
        <v>5.861304019139979E-3</v>
      </c>
      <c r="H934">
        <v>0.94847815311799533</v>
      </c>
      <c r="I934">
        <v>0.34074603638300793</v>
      </c>
      <c r="J934">
        <v>0.64675648284462128</v>
      </c>
      <c r="K934">
        <v>0.83396256591427775</v>
      </c>
      <c r="L934">
        <v>0.20998562473546478</v>
      </c>
      <c r="M934">
        <v>0.733419659669587</v>
      </c>
      <c r="N934">
        <v>0.33104590222612273</v>
      </c>
      <c r="O934">
        <v>0.17817892993629436</v>
      </c>
      <c r="P934">
        <v>0.37836994363895227</v>
      </c>
      <c r="Q934">
        <v>0.36584157268050799</v>
      </c>
      <c r="R934">
        <v>0.41723833068350569</v>
      </c>
      <c r="S934">
        <v>0.12218404211852807</v>
      </c>
      <c r="T934">
        <v>7.6671353716690316E-2</v>
      </c>
      <c r="U934">
        <v>0.65737334625618438</v>
      </c>
    </row>
    <row r="935" spans="1:21" x14ac:dyDescent="0.25">
      <c r="A935">
        <v>933</v>
      </c>
      <c r="B935">
        <v>0.65108843476770417</v>
      </c>
      <c r="C935">
        <v>0.84784211504008677</v>
      </c>
      <c r="D935">
        <v>0.95979423792551355</v>
      </c>
      <c r="E935">
        <v>0.53365399677253222</v>
      </c>
      <c r="F935">
        <v>0.199437057480365</v>
      </c>
      <c r="G935">
        <v>0.53637070304335488</v>
      </c>
      <c r="H935">
        <v>0.6431524009673506</v>
      </c>
      <c r="I935">
        <v>0.71909553400363468</v>
      </c>
      <c r="J935">
        <v>0.13257883947658744</v>
      </c>
      <c r="K935">
        <v>0.6366244723465444</v>
      </c>
      <c r="L935">
        <v>0.86646973225276103</v>
      </c>
      <c r="M935">
        <v>0.52644552116472232</v>
      </c>
      <c r="N935">
        <v>3.6291628233080298E-2</v>
      </c>
      <c r="O935">
        <v>0.15250658566822395</v>
      </c>
      <c r="P935">
        <v>0.38928058829720436</v>
      </c>
      <c r="Q935">
        <v>0.80395621988069133</v>
      </c>
      <c r="R935">
        <v>8.5860600345750937E-2</v>
      </c>
      <c r="S935">
        <v>0.22338853393149005</v>
      </c>
      <c r="T935">
        <v>0.66562197079237428</v>
      </c>
      <c r="U935">
        <v>0.63045783119835241</v>
      </c>
    </row>
    <row r="936" spans="1:21" x14ac:dyDescent="0.25">
      <c r="A936">
        <v>934</v>
      </c>
      <c r="B936">
        <v>0.53188348150094145</v>
      </c>
      <c r="C936">
        <v>0.82522564696505452</v>
      </c>
      <c r="D936">
        <v>0.71429515322986514</v>
      </c>
      <c r="E936">
        <v>0.46331647655132535</v>
      </c>
      <c r="F936">
        <v>8.472257491350077E-2</v>
      </c>
      <c r="G936">
        <v>0.79432954556355106</v>
      </c>
      <c r="H936">
        <v>1.4008699433562199E-2</v>
      </c>
      <c r="I936">
        <v>0.53167013281942221</v>
      </c>
      <c r="J936">
        <v>0.50635320382548876</v>
      </c>
      <c r="K936">
        <v>2.1076685418852215E-2</v>
      </c>
      <c r="L936">
        <v>2.3149802192659941E-2</v>
      </c>
      <c r="M936">
        <v>0.2720605388602666</v>
      </c>
      <c r="N936">
        <v>0.51962053203652747</v>
      </c>
      <c r="O936">
        <v>0.44417712094434192</v>
      </c>
      <c r="P936">
        <v>0.50921864383427029</v>
      </c>
      <c r="Q936">
        <v>8.5358971698100916E-2</v>
      </c>
      <c r="R936">
        <v>0.34804168492216569</v>
      </c>
      <c r="S936">
        <v>0.38115564453686135</v>
      </c>
      <c r="T936">
        <v>0.35943004849161819</v>
      </c>
      <c r="U936">
        <v>0.50976316759353058</v>
      </c>
    </row>
    <row r="937" spans="1:21" x14ac:dyDescent="0.25">
      <c r="A937">
        <v>935</v>
      </c>
      <c r="B937">
        <v>0.51106232157505893</v>
      </c>
      <c r="C937">
        <v>0.59891094642430431</v>
      </c>
      <c r="D937">
        <v>0.89647359352224543</v>
      </c>
      <c r="E937">
        <v>0.80037267592783223</v>
      </c>
      <c r="F937">
        <v>0.78352698157292</v>
      </c>
      <c r="G937">
        <v>0.68350389372754883</v>
      </c>
      <c r="H937">
        <v>0.63653963829099935</v>
      </c>
      <c r="I937">
        <v>0.86660792049359547</v>
      </c>
      <c r="J937">
        <v>0.69520090844947924</v>
      </c>
      <c r="K937">
        <v>1.9966162764714745E-2</v>
      </c>
      <c r="L937">
        <v>0.41202108138073434</v>
      </c>
      <c r="M937">
        <v>0.62179132781987878</v>
      </c>
      <c r="N937">
        <v>1.7741814845971149E-2</v>
      </c>
      <c r="O937">
        <v>0.91653276847411558</v>
      </c>
      <c r="P937">
        <v>0.24266338277011901</v>
      </c>
      <c r="Q937">
        <v>0.75161770533887307</v>
      </c>
      <c r="R937">
        <v>0.18835551927484051</v>
      </c>
      <c r="S937">
        <v>0.45274788960181866</v>
      </c>
      <c r="T937">
        <v>0.3043147992380002</v>
      </c>
      <c r="U937">
        <v>0.21893799142599168</v>
      </c>
    </row>
    <row r="938" spans="1:21" x14ac:dyDescent="0.25">
      <c r="A938">
        <v>936</v>
      </c>
      <c r="B938">
        <v>6.4606030166762807E-3</v>
      </c>
      <c r="C938">
        <v>0.56680217534468103</v>
      </c>
      <c r="D938">
        <v>0.21076097223905776</v>
      </c>
      <c r="E938">
        <v>0.29186940948760043</v>
      </c>
      <c r="F938">
        <v>0.7227196818299344</v>
      </c>
      <c r="G938">
        <v>0.77133304009281667</v>
      </c>
      <c r="H938">
        <v>0.17546129617527395</v>
      </c>
      <c r="I938">
        <v>0.26859329305584012</v>
      </c>
      <c r="J938">
        <v>0.64152104407942634</v>
      </c>
      <c r="K938">
        <v>0.61519697918693206</v>
      </c>
      <c r="L938">
        <v>0.77090728065942393</v>
      </c>
      <c r="M938">
        <v>0.58056801771137079</v>
      </c>
      <c r="N938">
        <v>0.86658439036466461</v>
      </c>
      <c r="O938">
        <v>0.12901208213718185</v>
      </c>
      <c r="P938">
        <v>0.57076060472519896</v>
      </c>
      <c r="Q938">
        <v>0.3531415859462681</v>
      </c>
      <c r="R938">
        <v>0.76183638574152024</v>
      </c>
      <c r="S938">
        <v>6.3270342232894627E-2</v>
      </c>
      <c r="T938">
        <v>0.51012577834620298</v>
      </c>
      <c r="U938">
        <v>0.8195860261988237</v>
      </c>
    </row>
    <row r="939" spans="1:21" x14ac:dyDescent="0.25">
      <c r="A939">
        <v>937</v>
      </c>
      <c r="B939">
        <v>0.90688725428321071</v>
      </c>
      <c r="C939">
        <v>0.34999352236486647</v>
      </c>
      <c r="D939">
        <v>0.83152785556374731</v>
      </c>
      <c r="E939">
        <v>0.76458432420016731</v>
      </c>
      <c r="F939">
        <v>0.2938514140699775</v>
      </c>
      <c r="G939">
        <v>0.48885265672141642</v>
      </c>
      <c r="H939">
        <v>0.90994778636594109</v>
      </c>
      <c r="I939">
        <v>0.54867581830333911</v>
      </c>
      <c r="J939">
        <v>0.56565470752723623</v>
      </c>
      <c r="K939">
        <v>0.49096064043895549</v>
      </c>
      <c r="L939">
        <v>0.17013902745949161</v>
      </c>
      <c r="M939">
        <v>0.92127089409141871</v>
      </c>
      <c r="N939">
        <v>0.22625545976678829</v>
      </c>
      <c r="O939">
        <v>2.2041599690941993E-2</v>
      </c>
      <c r="P939">
        <v>0.43964634229908661</v>
      </c>
      <c r="Q939">
        <v>0.88822976443754253</v>
      </c>
      <c r="R939">
        <v>0.84279693775639797</v>
      </c>
      <c r="S939">
        <v>0.1244709008466609</v>
      </c>
      <c r="T939">
        <v>0.65869571483208955</v>
      </c>
      <c r="U939">
        <v>0.49254930086895343</v>
      </c>
    </row>
    <row r="940" spans="1:21" x14ac:dyDescent="0.25">
      <c r="A940">
        <v>938</v>
      </c>
      <c r="B940">
        <v>0.73390152182946133</v>
      </c>
      <c r="C940">
        <v>0.7324644462690717</v>
      </c>
      <c r="D940">
        <v>0.95259385590112733</v>
      </c>
      <c r="E940">
        <v>0.69048249287842411</v>
      </c>
      <c r="F940">
        <v>0.18355962414740956</v>
      </c>
      <c r="G940">
        <v>0.5287910726800833</v>
      </c>
      <c r="H940">
        <v>0.86923252561930742</v>
      </c>
      <c r="I940">
        <v>0.30649916216980833</v>
      </c>
      <c r="J940">
        <v>0.23240651559289249</v>
      </c>
      <c r="K940">
        <v>7.1999131589837839E-2</v>
      </c>
      <c r="L940">
        <v>0.9306580359576877</v>
      </c>
      <c r="M940">
        <v>0.50096802322035794</v>
      </c>
      <c r="N940">
        <v>0.79455003065567942</v>
      </c>
      <c r="O940">
        <v>2.1662511267904083E-2</v>
      </c>
      <c r="P940">
        <v>0.97293774153848656</v>
      </c>
      <c r="Q940">
        <v>0.40313829963966397</v>
      </c>
      <c r="R940">
        <v>0.18517274864013356</v>
      </c>
      <c r="S940">
        <v>0.71016645616005958</v>
      </c>
      <c r="T940">
        <v>0.9928440047373126</v>
      </c>
      <c r="U940">
        <v>0.28735740561956336</v>
      </c>
    </row>
    <row r="941" spans="1:21" x14ac:dyDescent="0.25">
      <c r="A941">
        <v>939</v>
      </c>
      <c r="B941">
        <v>0.76051115946171866</v>
      </c>
      <c r="C941">
        <v>4.7405674474752413E-2</v>
      </c>
      <c r="D941">
        <v>0.14392380615136724</v>
      </c>
      <c r="E941">
        <v>0.80511325217396745</v>
      </c>
      <c r="F941">
        <v>0.80285602983011373</v>
      </c>
      <c r="G941">
        <v>0.34724010750943246</v>
      </c>
      <c r="H941">
        <v>0.96647885127064903</v>
      </c>
      <c r="I941">
        <v>0.98722443006139149</v>
      </c>
      <c r="J941">
        <v>0.22657502248288264</v>
      </c>
      <c r="K941">
        <v>0.6666508797747257</v>
      </c>
      <c r="L941">
        <v>0.17730261551816628</v>
      </c>
      <c r="M941">
        <v>0.13797259754036961</v>
      </c>
      <c r="N941">
        <v>0.46705783532975875</v>
      </c>
      <c r="O941">
        <v>0.36043796274239392</v>
      </c>
      <c r="P941">
        <v>0.51780120388811945</v>
      </c>
      <c r="Q941">
        <v>0.45575434996438013</v>
      </c>
      <c r="R941">
        <v>0.93578459643287104</v>
      </c>
      <c r="S941">
        <v>0.32286107998348945</v>
      </c>
      <c r="T941">
        <v>9.2498129256883832E-2</v>
      </c>
      <c r="U941">
        <v>0.69115738900557666</v>
      </c>
    </row>
    <row r="942" spans="1:21" x14ac:dyDescent="0.25">
      <c r="A942">
        <v>940</v>
      </c>
      <c r="B942">
        <v>0.3430470274970443</v>
      </c>
      <c r="C942">
        <v>0.57697206776399668</v>
      </c>
      <c r="D942">
        <v>0.38194389166510745</v>
      </c>
      <c r="E942">
        <v>0.20977577630424471</v>
      </c>
      <c r="F942">
        <v>0.35535794120849529</v>
      </c>
      <c r="G942">
        <v>0.12051692204417019</v>
      </c>
      <c r="H942">
        <v>0.90999953119469446</v>
      </c>
      <c r="I942">
        <v>0.89392736934953954</v>
      </c>
      <c r="J942">
        <v>1.2326365844090859E-3</v>
      </c>
      <c r="K942">
        <v>1.2176791324266745E-2</v>
      </c>
      <c r="L942">
        <v>0.30089961804572329</v>
      </c>
      <c r="M942">
        <v>0.69616250273842395</v>
      </c>
      <c r="N942">
        <v>0.7107962880404104</v>
      </c>
      <c r="O942">
        <v>1.5203997088161891E-2</v>
      </c>
      <c r="P942">
        <v>0.28094004328076849</v>
      </c>
      <c r="Q942">
        <v>0.62128183357195299</v>
      </c>
      <c r="R942">
        <v>0.84019264236156843</v>
      </c>
      <c r="S942">
        <v>0.28464217814272885</v>
      </c>
      <c r="T942">
        <v>0.75673342776744956</v>
      </c>
      <c r="U942">
        <v>0.20449847001588939</v>
      </c>
    </row>
    <row r="943" spans="1:21" x14ac:dyDescent="0.25">
      <c r="A943">
        <v>941</v>
      </c>
      <c r="B943">
        <v>0.21439870506060821</v>
      </c>
      <c r="C943">
        <v>0.58603038658858342</v>
      </c>
      <c r="D943">
        <v>0.98846607556131882</v>
      </c>
      <c r="E943">
        <v>0.57079675815122854</v>
      </c>
      <c r="F943">
        <v>0.3909131017791978</v>
      </c>
      <c r="G943">
        <v>0.49392149453363055</v>
      </c>
      <c r="H943">
        <v>3.3487234813114108E-2</v>
      </c>
      <c r="I943">
        <v>0.81542039572766978</v>
      </c>
      <c r="J943">
        <v>0.81801362794306964</v>
      </c>
      <c r="K943">
        <v>0.25860516797409838</v>
      </c>
      <c r="L943">
        <v>0.58896547440711133</v>
      </c>
      <c r="M943">
        <v>0.1222076319605403</v>
      </c>
      <c r="N943">
        <v>0.44476456330507319</v>
      </c>
      <c r="O943">
        <v>0.88653202578829449</v>
      </c>
      <c r="P943">
        <v>0.2893356413568513</v>
      </c>
      <c r="Q943">
        <v>0.74400970526524302</v>
      </c>
      <c r="R943">
        <v>0.57002287706943777</v>
      </c>
      <c r="S943">
        <v>0.24884551362831142</v>
      </c>
      <c r="T943">
        <v>0.74839496903487479</v>
      </c>
      <c r="U943">
        <v>0.59098905329894702</v>
      </c>
    </row>
    <row r="944" spans="1:21" x14ac:dyDescent="0.25">
      <c r="A944">
        <v>942</v>
      </c>
      <c r="B944">
        <v>0.17962635759995038</v>
      </c>
      <c r="C944">
        <v>0.25893838083494103</v>
      </c>
      <c r="D944">
        <v>0.57261558392020473</v>
      </c>
      <c r="E944">
        <v>0.85420230118039808</v>
      </c>
      <c r="F944">
        <v>0.49568008016393161</v>
      </c>
      <c r="G944">
        <v>0.61567680119264456</v>
      </c>
      <c r="H944">
        <v>9.5770880348694298E-2</v>
      </c>
      <c r="I944">
        <v>0.69859916675404121</v>
      </c>
      <c r="J944">
        <v>0.68556863090407383</v>
      </c>
      <c r="K944">
        <v>0.78904238476362654</v>
      </c>
      <c r="L944">
        <v>0.59636148048114102</v>
      </c>
      <c r="M944">
        <v>0.86656794666678572</v>
      </c>
      <c r="N944">
        <v>0.15599168050330303</v>
      </c>
      <c r="O944">
        <v>0.30704325869530891</v>
      </c>
      <c r="P944">
        <v>0.91202361801097798</v>
      </c>
      <c r="Q944">
        <v>0.68517902875250503</v>
      </c>
      <c r="R944">
        <v>0.71845884152847672</v>
      </c>
      <c r="S944">
        <v>0.75210726281110407</v>
      </c>
      <c r="T944">
        <v>0.21536046945347209</v>
      </c>
      <c r="U944">
        <v>0.56208208324783393</v>
      </c>
    </row>
    <row r="945" spans="1:21" x14ac:dyDescent="0.25">
      <c r="A945">
        <v>943</v>
      </c>
      <c r="B945">
        <v>0.11903006869156929</v>
      </c>
      <c r="C945">
        <v>0.78671185604212801</v>
      </c>
      <c r="D945">
        <v>0.10258807149188853</v>
      </c>
      <c r="E945">
        <v>0.93332158847499169</v>
      </c>
      <c r="F945">
        <v>0.90306059143319128</v>
      </c>
      <c r="G945">
        <v>0.31744905213924568</v>
      </c>
      <c r="H945">
        <v>0.148332577283524</v>
      </c>
      <c r="I945">
        <v>0.22366100418293122</v>
      </c>
      <c r="J945">
        <v>0.16793512177228287</v>
      </c>
      <c r="K945">
        <v>0.4915217986027145</v>
      </c>
      <c r="L945">
        <v>0.70759452177770132</v>
      </c>
      <c r="M945">
        <v>0.38471884794729516</v>
      </c>
      <c r="N945">
        <v>0.24851736329414575</v>
      </c>
      <c r="O945">
        <v>0.97688762402346985</v>
      </c>
      <c r="P945">
        <v>5.4679593997498666E-2</v>
      </c>
      <c r="Q945">
        <v>0.21286909194370507</v>
      </c>
      <c r="R945">
        <v>0.63426339628535811</v>
      </c>
      <c r="S945">
        <v>4.2929895335321877E-3</v>
      </c>
      <c r="T945">
        <v>0.94148765804239254</v>
      </c>
      <c r="U945">
        <v>0.78038530036640719</v>
      </c>
    </row>
    <row r="946" spans="1:21" x14ac:dyDescent="0.25">
      <c r="A946">
        <v>944</v>
      </c>
      <c r="B946">
        <v>0.67989608716593875</v>
      </c>
      <c r="C946">
        <v>0.75933675546999879</v>
      </c>
      <c r="D946">
        <v>0.32300395193900511</v>
      </c>
      <c r="E946">
        <v>0.17645820755875574</v>
      </c>
      <c r="F946">
        <v>1.5806345140378042E-2</v>
      </c>
      <c r="G946">
        <v>0.56777062874857531</v>
      </c>
      <c r="H946">
        <v>0.60301902550852615</v>
      </c>
      <c r="I946">
        <v>0.4807240583659298</v>
      </c>
      <c r="J946">
        <v>0.3614084790071932</v>
      </c>
      <c r="K946">
        <v>0.4972304436265178</v>
      </c>
      <c r="L946">
        <v>0.64172971709605608</v>
      </c>
      <c r="M946">
        <v>0.3934455944013644</v>
      </c>
      <c r="N946">
        <v>0.84245379656285335</v>
      </c>
      <c r="O946">
        <v>0.64473306832497812</v>
      </c>
      <c r="P946">
        <v>0.74150464094469748</v>
      </c>
      <c r="Q946">
        <v>0.61320705856973512</v>
      </c>
      <c r="R946">
        <v>0.56829396825870848</v>
      </c>
      <c r="S946">
        <v>0.6051544875418664</v>
      </c>
      <c r="T946">
        <v>0.97396043624860762</v>
      </c>
      <c r="U946">
        <v>0.90980694342346347</v>
      </c>
    </row>
    <row r="947" spans="1:21" x14ac:dyDescent="0.25">
      <c r="A947">
        <v>945</v>
      </c>
      <c r="B947">
        <v>7.145458251147474E-2</v>
      </c>
      <c r="C947">
        <v>0.71727581858989353</v>
      </c>
      <c r="D947">
        <v>0.45247291751372742</v>
      </c>
      <c r="E947">
        <v>0.31637912124102296</v>
      </c>
      <c r="F947">
        <v>9.1929188108138327E-2</v>
      </c>
      <c r="G947">
        <v>0.70026752052193264</v>
      </c>
      <c r="H947">
        <v>0.89393502752493181</v>
      </c>
      <c r="I947">
        <v>0.12469635592322192</v>
      </c>
      <c r="J947">
        <v>0.60002164055705087</v>
      </c>
      <c r="K947">
        <v>0.9647540485631203</v>
      </c>
      <c r="L947">
        <v>0.47481521215064237</v>
      </c>
      <c r="M947">
        <v>0.80157290092026701</v>
      </c>
      <c r="N947">
        <v>0.54897557981071632</v>
      </c>
      <c r="O947">
        <v>5.6245162105975854E-2</v>
      </c>
      <c r="P947">
        <v>0.38575372641076555</v>
      </c>
      <c r="Q947">
        <v>0.50566012000060345</v>
      </c>
      <c r="R947">
        <v>0.95853928240399022</v>
      </c>
      <c r="S947">
        <v>0.73882443709385703</v>
      </c>
      <c r="T947">
        <v>0.28933247661095063</v>
      </c>
      <c r="U947">
        <v>0.20273867817693048</v>
      </c>
    </row>
    <row r="948" spans="1:21" x14ac:dyDescent="0.25">
      <c r="A948">
        <v>946</v>
      </c>
      <c r="B948">
        <v>0.50018242708785277</v>
      </c>
      <c r="C948">
        <v>0.45386585433508531</v>
      </c>
      <c r="D948">
        <v>0.84619262814006824</v>
      </c>
      <c r="E948">
        <v>0.29842853834595573</v>
      </c>
      <c r="F948">
        <v>8.4427389955863852E-2</v>
      </c>
      <c r="G948">
        <v>0.78198281316128648</v>
      </c>
      <c r="H948">
        <v>0.15255088558064234</v>
      </c>
      <c r="I948">
        <v>0.29640139680252187</v>
      </c>
      <c r="J948">
        <v>0.18279927800800522</v>
      </c>
      <c r="K948">
        <v>0.29223120776868594</v>
      </c>
      <c r="L948">
        <v>0.364142099215915</v>
      </c>
      <c r="M948">
        <v>0.47683309461505097</v>
      </c>
      <c r="N948">
        <v>0.57613901017697611</v>
      </c>
      <c r="O948">
        <v>0.9049189624366516</v>
      </c>
      <c r="P948">
        <v>0.57727048899215427</v>
      </c>
      <c r="Q948">
        <v>0.59601037064075624</v>
      </c>
      <c r="R948">
        <v>0.38409706597938453</v>
      </c>
      <c r="S948">
        <v>0.46189863524573926</v>
      </c>
      <c r="T948">
        <v>0.16849382015261205</v>
      </c>
      <c r="U948">
        <v>1.196235334612239E-2</v>
      </c>
    </row>
    <row r="949" spans="1:21" x14ac:dyDescent="0.25">
      <c r="A949">
        <v>947</v>
      </c>
      <c r="B949">
        <v>0.7323558430718391</v>
      </c>
      <c r="C949">
        <v>0.14751544876460176</v>
      </c>
      <c r="D949">
        <v>0.16213010127985283</v>
      </c>
      <c r="E949">
        <v>0.65942052589039468</v>
      </c>
      <c r="F949">
        <v>3.4969586659094887E-4</v>
      </c>
      <c r="G949">
        <v>0.12023841575049943</v>
      </c>
      <c r="H949">
        <v>0.21558509321607833</v>
      </c>
      <c r="I949">
        <v>0.22242204602123183</v>
      </c>
      <c r="J949">
        <v>0.54947411262591928</v>
      </c>
      <c r="K949">
        <v>0.11721148965448158</v>
      </c>
      <c r="L949">
        <v>0.39189921413295625</v>
      </c>
      <c r="M949">
        <v>0.95473982244705735</v>
      </c>
      <c r="N949">
        <v>0.30596316607634488</v>
      </c>
      <c r="O949">
        <v>0.25152841356844857</v>
      </c>
      <c r="P949">
        <v>0.12263521832071689</v>
      </c>
      <c r="Q949">
        <v>0.52966783408272589</v>
      </c>
      <c r="R949">
        <v>0.24990176336984682</v>
      </c>
      <c r="S949">
        <v>0.2878819750903463</v>
      </c>
      <c r="T949">
        <v>0.95573897618427406</v>
      </c>
      <c r="U949">
        <v>0.47209391309542115</v>
      </c>
    </row>
    <row r="950" spans="1:21" x14ac:dyDescent="0.25">
      <c r="A950">
        <v>948</v>
      </c>
      <c r="B950">
        <v>0.68922805099999485</v>
      </c>
      <c r="C950">
        <v>0.24267662354714448</v>
      </c>
      <c r="D950">
        <v>0.39114544859926603</v>
      </c>
      <c r="E950">
        <v>0.61100399744007738</v>
      </c>
      <c r="F950">
        <v>0.98190264048253706</v>
      </c>
      <c r="G950">
        <v>0.7992402145934443</v>
      </c>
      <c r="H950">
        <v>0.12964140951719205</v>
      </c>
      <c r="I950">
        <v>0.52608526521852039</v>
      </c>
      <c r="J950">
        <v>0.86514169647730732</v>
      </c>
      <c r="K950">
        <v>0.38482482705844667</v>
      </c>
      <c r="L950">
        <v>0.31835993510034655</v>
      </c>
      <c r="M950">
        <v>0.59157832090532692</v>
      </c>
      <c r="N950">
        <v>0.28626158339727081</v>
      </c>
      <c r="O950">
        <v>0.35105737825643235</v>
      </c>
      <c r="P950">
        <v>0.90986054665471539</v>
      </c>
      <c r="Q950">
        <v>0.25529512595848702</v>
      </c>
      <c r="R950">
        <v>0.88434805778311354</v>
      </c>
      <c r="S950">
        <v>0.13576402040641611</v>
      </c>
      <c r="T950">
        <v>0.28158127607988548</v>
      </c>
      <c r="U950">
        <v>0.6123130037503921</v>
      </c>
    </row>
    <row r="951" spans="1:21" x14ac:dyDescent="0.25">
      <c r="A951">
        <v>949</v>
      </c>
      <c r="B951">
        <v>0.56179343491589684</v>
      </c>
      <c r="C951">
        <v>0.46006581813746283</v>
      </c>
      <c r="D951">
        <v>0.217530771312757</v>
      </c>
      <c r="E951">
        <v>0.94258812879979814</v>
      </c>
      <c r="F951">
        <v>4.4380295047710128E-2</v>
      </c>
      <c r="G951">
        <v>0.73882719877063252</v>
      </c>
      <c r="H951">
        <v>0.25480940442913491</v>
      </c>
      <c r="I951">
        <v>0.61916936922536348</v>
      </c>
      <c r="J951">
        <v>0.41025288729506593</v>
      </c>
      <c r="K951">
        <v>0.46242568752013735</v>
      </c>
      <c r="L951">
        <v>0.9166933884078512</v>
      </c>
      <c r="M951">
        <v>0.13064787366897157</v>
      </c>
      <c r="N951">
        <v>0.31517609364014953</v>
      </c>
      <c r="O951">
        <v>4.7095375198130895E-2</v>
      </c>
      <c r="P951">
        <v>0.26157375613472333</v>
      </c>
      <c r="Q951">
        <v>0.31447519691548553</v>
      </c>
      <c r="R951">
        <v>0.64023171723821859</v>
      </c>
      <c r="S951">
        <v>0.17420614926607048</v>
      </c>
      <c r="T951">
        <v>0.55423308786012138</v>
      </c>
      <c r="U951">
        <v>0.42286929574330667</v>
      </c>
    </row>
    <row r="952" spans="1:21" x14ac:dyDescent="0.25">
      <c r="A952">
        <v>950</v>
      </c>
      <c r="B952">
        <v>0.86737856238167255</v>
      </c>
      <c r="C952">
        <v>0.47395957104103559</v>
      </c>
      <c r="D952">
        <v>0.36291441151295789</v>
      </c>
      <c r="E952">
        <v>0.72031641176273831</v>
      </c>
      <c r="F952">
        <v>0.18667390772533565</v>
      </c>
      <c r="G952">
        <v>0.71250156495624406</v>
      </c>
      <c r="H952">
        <v>0.14246706611337956</v>
      </c>
      <c r="I952">
        <v>0.10836704136260744</v>
      </c>
      <c r="J952">
        <v>0.5245577873223255</v>
      </c>
      <c r="K952">
        <v>0.87616242235920994</v>
      </c>
      <c r="L952">
        <v>0.58836519888133321</v>
      </c>
      <c r="M952">
        <v>0.32321324110002392</v>
      </c>
      <c r="N952">
        <v>0.84239821047882035</v>
      </c>
      <c r="O952">
        <v>0.93591175931200299</v>
      </c>
      <c r="P952">
        <v>0.71220202876850736</v>
      </c>
      <c r="Q952">
        <v>0.74252800596892898</v>
      </c>
      <c r="R952">
        <v>0.14759192284522293</v>
      </c>
      <c r="S952">
        <v>3.8433055177774289E-2</v>
      </c>
      <c r="T952">
        <v>0.7778344369408714</v>
      </c>
      <c r="U952">
        <v>0.26890679473860657</v>
      </c>
    </row>
    <row r="953" spans="1:21" x14ac:dyDescent="0.25">
      <c r="A953">
        <v>951</v>
      </c>
      <c r="B953">
        <v>0.21928221512946333</v>
      </c>
      <c r="C953">
        <v>0.63929717630427652</v>
      </c>
      <c r="D953">
        <v>0.21695139409731024</v>
      </c>
      <c r="E953">
        <v>0.32730756756262736</v>
      </c>
      <c r="F953">
        <v>0.37603922457545202</v>
      </c>
      <c r="G953">
        <v>0.94678812036037296</v>
      </c>
      <c r="H953">
        <v>0.38956879364803321</v>
      </c>
      <c r="I953">
        <v>0.91447731048397696</v>
      </c>
      <c r="J953">
        <v>4.2105206131933137E-2</v>
      </c>
      <c r="K953">
        <v>0.11758887489480507</v>
      </c>
      <c r="L953">
        <v>0.97294829201147071</v>
      </c>
      <c r="M953">
        <v>5.0269842875360737E-2</v>
      </c>
      <c r="N953">
        <v>0.25445822020205022</v>
      </c>
      <c r="O953">
        <v>0.30397019713384421</v>
      </c>
      <c r="P953">
        <v>0.30116263683862954</v>
      </c>
      <c r="Q953">
        <v>0.32022140029917967</v>
      </c>
      <c r="R953">
        <v>0.65673360869734276</v>
      </c>
      <c r="S953">
        <v>0.12745814165390312</v>
      </c>
      <c r="T953">
        <v>0.88253294590879894</v>
      </c>
      <c r="U953">
        <v>3.4781136076166064E-2</v>
      </c>
    </row>
    <row r="954" spans="1:21" x14ac:dyDescent="0.25">
      <c r="A954">
        <v>952</v>
      </c>
      <c r="B954">
        <v>0.3681802794581055</v>
      </c>
      <c r="C954">
        <v>0.62429441743529646</v>
      </c>
      <c r="D954">
        <v>0.55112733063235941</v>
      </c>
      <c r="E954">
        <v>0.5514422145552933</v>
      </c>
      <c r="F954">
        <v>0.36414038046657859</v>
      </c>
      <c r="G954">
        <v>0.5396330847013322</v>
      </c>
      <c r="H954">
        <v>0.71887974180026748</v>
      </c>
      <c r="I954">
        <v>0.80972620102924697</v>
      </c>
      <c r="J954">
        <v>0.80308699661171756</v>
      </c>
      <c r="K954">
        <v>3.2274605907339549E-2</v>
      </c>
      <c r="L954">
        <v>7.3951088648203545E-2</v>
      </c>
      <c r="M954">
        <v>0.15923978550845774</v>
      </c>
      <c r="N954">
        <v>6.6731577207161497E-2</v>
      </c>
      <c r="O954">
        <v>0.41384656735330827</v>
      </c>
      <c r="P954">
        <v>0.84948707785144428</v>
      </c>
      <c r="Q954">
        <v>0.76659359247226089</v>
      </c>
      <c r="R954">
        <v>0.72989125813057654</v>
      </c>
      <c r="S954">
        <v>0.81184117131201328</v>
      </c>
      <c r="T954">
        <v>0.90026565029265715</v>
      </c>
      <c r="U954">
        <v>0.74908884880227866</v>
      </c>
    </row>
    <row r="955" spans="1:21" x14ac:dyDescent="0.25">
      <c r="A955">
        <v>953</v>
      </c>
      <c r="B955">
        <v>0.17338200780691437</v>
      </c>
      <c r="C955">
        <v>0.83815243077726298</v>
      </c>
      <c r="D955">
        <v>0.53936064472132728</v>
      </c>
      <c r="E955">
        <v>0.32526778676364909</v>
      </c>
      <c r="F955">
        <v>0.52356915687070238</v>
      </c>
      <c r="G955">
        <v>0.16882397985829289</v>
      </c>
      <c r="H955">
        <v>0.50901938960481896</v>
      </c>
      <c r="I955">
        <v>0.11819387681499394</v>
      </c>
      <c r="J955">
        <v>0.76891396651208943</v>
      </c>
      <c r="K955">
        <v>0.27028456525717481</v>
      </c>
      <c r="L955">
        <v>0.39515677957749951</v>
      </c>
      <c r="M955">
        <v>0.20113220726427672</v>
      </c>
      <c r="N955">
        <v>0.98550135147068563</v>
      </c>
      <c r="O955">
        <v>0.59319363320842733</v>
      </c>
      <c r="P955">
        <v>0.935199046787621</v>
      </c>
      <c r="Q955">
        <v>0.21583216235282299</v>
      </c>
      <c r="R955">
        <v>0.37996556632769463</v>
      </c>
      <c r="S955">
        <v>0.6845715653910327</v>
      </c>
      <c r="T955">
        <v>0.17652073000756285</v>
      </c>
      <c r="U955">
        <v>0.52429612479239518</v>
      </c>
    </row>
    <row r="956" spans="1:21" x14ac:dyDescent="0.25">
      <c r="A956">
        <v>954</v>
      </c>
      <c r="B956">
        <v>0.1979110139217557</v>
      </c>
      <c r="C956">
        <v>0.65946793726640252</v>
      </c>
      <c r="D956">
        <v>0.79072423075281506</v>
      </c>
      <c r="E956">
        <v>0.10780538570936926</v>
      </c>
      <c r="F956">
        <v>0.92833600735819477</v>
      </c>
      <c r="G956">
        <v>0.60440349795526682</v>
      </c>
      <c r="H956">
        <v>0.61233878674071018</v>
      </c>
      <c r="I956">
        <v>0.16376821696534005</v>
      </c>
      <c r="J956">
        <v>0.14823954207922108</v>
      </c>
      <c r="K956">
        <v>0.70996774610808999</v>
      </c>
      <c r="L956">
        <v>0.24725711981575138</v>
      </c>
      <c r="M956">
        <v>0.5793294522829433</v>
      </c>
      <c r="N956">
        <v>0.92999969350663569</v>
      </c>
      <c r="O956">
        <v>0.54488326805989162</v>
      </c>
      <c r="P956">
        <v>0.35982862091758694</v>
      </c>
      <c r="Q956">
        <v>0.90055128084419422</v>
      </c>
      <c r="R956">
        <v>0.87684591643446286</v>
      </c>
      <c r="S956">
        <v>0.59378353243346438</v>
      </c>
      <c r="T956">
        <v>0.21394736084495847</v>
      </c>
      <c r="U956">
        <v>0.45802020588949621</v>
      </c>
    </row>
    <row r="957" spans="1:21" x14ac:dyDescent="0.25">
      <c r="A957">
        <v>955</v>
      </c>
      <c r="B957">
        <v>0.66624582405839594</v>
      </c>
      <c r="C957">
        <v>0.96677191039104393</v>
      </c>
      <c r="D957">
        <v>0.44683481741048681</v>
      </c>
      <c r="E957">
        <v>0.50617606436407447</v>
      </c>
      <c r="F957">
        <v>0.42739526649617776</v>
      </c>
      <c r="G957">
        <v>0.87033003395647168</v>
      </c>
      <c r="H957">
        <v>0.77446638010101676</v>
      </c>
      <c r="I957">
        <v>0.89998720284275446</v>
      </c>
      <c r="J957">
        <v>0.66923410649788195</v>
      </c>
      <c r="K957">
        <v>5.6839412998939132E-2</v>
      </c>
      <c r="L957">
        <v>0.52955196995795539</v>
      </c>
      <c r="M957">
        <v>0.73089573909754257</v>
      </c>
      <c r="N957">
        <v>0.85629710756839761</v>
      </c>
      <c r="O957">
        <v>0.23455935454788901</v>
      </c>
      <c r="P957">
        <v>4.9540691513088042E-2</v>
      </c>
      <c r="Q957">
        <v>0.81226283059587456</v>
      </c>
      <c r="R957">
        <v>0.31114567332585441</v>
      </c>
      <c r="S957">
        <v>0.12982866431308837</v>
      </c>
      <c r="T957">
        <v>0.23764849231156404</v>
      </c>
      <c r="U957">
        <v>0.75352098741600582</v>
      </c>
    </row>
    <row r="958" spans="1:21" x14ac:dyDescent="0.25">
      <c r="A958">
        <v>956</v>
      </c>
      <c r="B958">
        <v>0.47499702058327964</v>
      </c>
      <c r="C958">
        <v>0.53738827796427735</v>
      </c>
      <c r="D958">
        <v>0.73096340458306885</v>
      </c>
      <c r="E958">
        <v>8.2385213819152092E-2</v>
      </c>
      <c r="F958">
        <v>0.54653268927728482</v>
      </c>
      <c r="G958">
        <v>0.96112218133632599</v>
      </c>
      <c r="H958">
        <v>0.44246582307709126</v>
      </c>
      <c r="I958">
        <v>0.34835131842255862</v>
      </c>
      <c r="J958">
        <v>0.66919120441383129</v>
      </c>
      <c r="K958">
        <v>0.80845197502805277</v>
      </c>
      <c r="L958">
        <v>0.83901582268705432</v>
      </c>
      <c r="M958">
        <v>0.4394495957098199</v>
      </c>
      <c r="N958">
        <v>0.11461500240633793</v>
      </c>
      <c r="O958">
        <v>0.91775866972051912</v>
      </c>
      <c r="P958">
        <v>6.0941550932573252E-2</v>
      </c>
      <c r="Q958">
        <v>0.4927409575371462</v>
      </c>
      <c r="R958">
        <v>0.24127746202102274</v>
      </c>
      <c r="S958">
        <v>0.89825854314616826</v>
      </c>
      <c r="T958">
        <v>0.3964018640255591</v>
      </c>
      <c r="U958">
        <v>0.22057332879379632</v>
      </c>
    </row>
    <row r="959" spans="1:21" x14ac:dyDescent="0.25">
      <c r="A959">
        <v>957</v>
      </c>
      <c r="B959">
        <v>0.99420095949139364</v>
      </c>
      <c r="C959">
        <v>0.14353659813316089</v>
      </c>
      <c r="D959">
        <v>0.25315346223504598</v>
      </c>
      <c r="E959">
        <v>8.4678906120958297E-2</v>
      </c>
      <c r="F959">
        <v>0.72376974529296811</v>
      </c>
      <c r="G959">
        <v>0.71888014062906103</v>
      </c>
      <c r="H959">
        <v>8.1475563231173886E-2</v>
      </c>
      <c r="I959">
        <v>0.92511216523377371</v>
      </c>
      <c r="J959">
        <v>0.77567385671441169</v>
      </c>
      <c r="K959">
        <v>0.60645307746287536</v>
      </c>
      <c r="L959">
        <v>0.12355935335839519</v>
      </c>
      <c r="M959">
        <v>0.91637326676636288</v>
      </c>
      <c r="N959">
        <v>0.46196975919622063</v>
      </c>
      <c r="O959">
        <v>0.76334234722370997</v>
      </c>
      <c r="P959">
        <v>6.5313414121784596E-2</v>
      </c>
      <c r="Q959">
        <v>0.97648760637647869</v>
      </c>
      <c r="R959">
        <v>0.69318594338879791</v>
      </c>
      <c r="S959">
        <v>0.33976162501117457</v>
      </c>
      <c r="T959">
        <v>0.42849233824026278</v>
      </c>
      <c r="U959">
        <v>0.95003447833819621</v>
      </c>
    </row>
    <row r="960" spans="1:21" x14ac:dyDescent="0.25">
      <c r="A960">
        <v>958</v>
      </c>
      <c r="B960">
        <v>0.47393369991750056</v>
      </c>
      <c r="C960">
        <v>0.3027778349209056</v>
      </c>
      <c r="D960">
        <v>0.47795668663077073</v>
      </c>
      <c r="E960">
        <v>5.7018542590547838E-3</v>
      </c>
      <c r="F960">
        <v>2.200067964804564E-2</v>
      </c>
      <c r="G960">
        <v>0.81267163749968496</v>
      </c>
      <c r="H960">
        <v>0.63470669917068268</v>
      </c>
      <c r="I960">
        <v>0.98020812702861715</v>
      </c>
      <c r="J960">
        <v>0.19089313469940805</v>
      </c>
      <c r="K960">
        <v>0.90293133205883191</v>
      </c>
      <c r="L960">
        <v>0.92688797389657318</v>
      </c>
      <c r="M960">
        <v>0.70383752063565019</v>
      </c>
      <c r="N960">
        <v>0.69684285471493279</v>
      </c>
      <c r="O960">
        <v>0.32137477414927229</v>
      </c>
      <c r="P960">
        <v>0.40835387214813856</v>
      </c>
      <c r="Q960">
        <v>0.25564632751383698</v>
      </c>
      <c r="R960">
        <v>0.80219938862749451</v>
      </c>
      <c r="S960">
        <v>0.48191352191089898</v>
      </c>
      <c r="T960">
        <v>0.85747138485715735</v>
      </c>
      <c r="U960">
        <v>2.7856815496018372E-2</v>
      </c>
    </row>
    <row r="961" spans="1:21" x14ac:dyDescent="0.25">
      <c r="A961">
        <v>959</v>
      </c>
      <c r="B961">
        <v>0.64876783900924906</v>
      </c>
      <c r="C961">
        <v>0.33599853783502986</v>
      </c>
      <c r="D961">
        <v>0.17828983192290226</v>
      </c>
      <c r="E961">
        <v>0.1928599235914259</v>
      </c>
      <c r="F961">
        <v>0.47633754781992294</v>
      </c>
      <c r="G961">
        <v>0.41640425357903244</v>
      </c>
      <c r="H961">
        <v>7.3679175186859958E-2</v>
      </c>
      <c r="I961">
        <v>0.71494103606441084</v>
      </c>
      <c r="J961">
        <v>0.4510046447960927</v>
      </c>
      <c r="K961">
        <v>0.94727612809494155</v>
      </c>
      <c r="L961">
        <v>0.99320958356382327</v>
      </c>
      <c r="M961">
        <v>0.27778679144979801</v>
      </c>
      <c r="N961">
        <v>0.88769882006118195</v>
      </c>
      <c r="O961">
        <v>0.58884837202446683</v>
      </c>
      <c r="P961">
        <v>0.3034910640611852</v>
      </c>
      <c r="Q961">
        <v>0.72790476914270208</v>
      </c>
      <c r="R961">
        <v>0.96633274605788255</v>
      </c>
      <c r="S961">
        <v>0.56402224920370725</v>
      </c>
      <c r="T961">
        <v>0.27770639398623542</v>
      </c>
      <c r="U961">
        <v>0.22656518931631897</v>
      </c>
    </row>
    <row r="962" spans="1:21" x14ac:dyDescent="0.25">
      <c r="A962">
        <v>960</v>
      </c>
      <c r="B962">
        <v>0.3835581099268246</v>
      </c>
      <c r="C962">
        <v>0.11162404524406333</v>
      </c>
      <c r="D962">
        <v>0.72357014199110647</v>
      </c>
      <c r="E962">
        <v>0.66516403066952656</v>
      </c>
      <c r="F962">
        <v>2.110089911796198E-2</v>
      </c>
      <c r="G962">
        <v>7.5979392533049861E-3</v>
      </c>
      <c r="H962">
        <v>2.9011159731036074E-2</v>
      </c>
      <c r="I962">
        <v>0.25205772168242468</v>
      </c>
      <c r="J962">
        <v>0.50039550168383329</v>
      </c>
      <c r="K962">
        <v>0.66480500599796888</v>
      </c>
      <c r="L962">
        <v>0.12088864270056821</v>
      </c>
      <c r="M962">
        <v>0.62853239487905999</v>
      </c>
      <c r="N962">
        <v>0.63269322103927128</v>
      </c>
      <c r="O962">
        <v>0.90802877960604134</v>
      </c>
      <c r="P962">
        <v>0.8961052014715174</v>
      </c>
      <c r="Q962">
        <v>0.67508296497803166</v>
      </c>
      <c r="R962">
        <v>0.79981166557332406</v>
      </c>
      <c r="S962">
        <v>0.60131110719789116</v>
      </c>
      <c r="T962">
        <v>0.75281686038290552</v>
      </c>
      <c r="U962">
        <v>0.95345259734793741</v>
      </c>
    </row>
    <row r="963" spans="1:21" x14ac:dyDescent="0.25">
      <c r="A963">
        <v>961</v>
      </c>
      <c r="B963">
        <v>0.93917013463437726</v>
      </c>
      <c r="C963">
        <v>0.35680887116687066</v>
      </c>
      <c r="D963">
        <v>0.39657911360192255</v>
      </c>
      <c r="E963">
        <v>0.71384900478298885</v>
      </c>
      <c r="F963">
        <v>0.31711991570118347</v>
      </c>
      <c r="G963">
        <v>0.81226740172710388</v>
      </c>
      <c r="H963">
        <v>0.48098627076791267</v>
      </c>
      <c r="I963">
        <v>0.5666589098792747</v>
      </c>
      <c r="J963">
        <v>0.16275709885479506</v>
      </c>
      <c r="K963">
        <v>0.97258137687397528</v>
      </c>
      <c r="L963">
        <v>0.60818454465336291</v>
      </c>
      <c r="M963">
        <v>0.94278365730128755</v>
      </c>
      <c r="N963">
        <v>0.64352776929738775</v>
      </c>
      <c r="O963">
        <v>0.62453848329654349</v>
      </c>
      <c r="P963">
        <v>0.67215650273536909</v>
      </c>
      <c r="Q963">
        <v>0.63805199597872697</v>
      </c>
      <c r="R963">
        <v>0.62557800814380782</v>
      </c>
      <c r="S963">
        <v>0.31850780970465475</v>
      </c>
      <c r="T963">
        <v>0.62391905944459847</v>
      </c>
      <c r="U963">
        <v>0.2193761769422391</v>
      </c>
    </row>
    <row r="964" spans="1:21" x14ac:dyDescent="0.25">
      <c r="A964">
        <v>962</v>
      </c>
      <c r="B964">
        <v>0.82637642156206059</v>
      </c>
      <c r="C964">
        <v>0.50208431883099269</v>
      </c>
      <c r="D964">
        <v>0.45691054687086008</v>
      </c>
      <c r="E964">
        <v>0.69385956422530626</v>
      </c>
      <c r="F964">
        <v>0.7751405865723342</v>
      </c>
      <c r="G964">
        <v>0.32561598416680493</v>
      </c>
      <c r="H964">
        <v>0.76578712662540305</v>
      </c>
      <c r="I964">
        <v>0.44160606654721146</v>
      </c>
      <c r="J964">
        <v>0.99341360939101553</v>
      </c>
      <c r="K964">
        <v>0.61938707353366773</v>
      </c>
      <c r="L964">
        <v>0.54996169399935102</v>
      </c>
      <c r="M964">
        <v>0.22332120259312149</v>
      </c>
      <c r="N964">
        <v>0.7194770412444611</v>
      </c>
      <c r="O964">
        <v>0.11844793661721997</v>
      </c>
      <c r="P964">
        <v>0.63120222903498302</v>
      </c>
      <c r="Q964">
        <v>0.41468101961589454</v>
      </c>
      <c r="R964">
        <v>0.71357008255102872</v>
      </c>
      <c r="S964">
        <v>0.59203709831523454</v>
      </c>
      <c r="T964">
        <v>0.89930760022410805</v>
      </c>
      <c r="U964">
        <v>0.73573403672852944</v>
      </c>
    </row>
    <row r="965" spans="1:21" x14ac:dyDescent="0.25">
      <c r="A965">
        <v>963</v>
      </c>
      <c r="B965">
        <v>0.85198013107061699</v>
      </c>
      <c r="C965">
        <v>0.78957140475467225</v>
      </c>
      <c r="D965">
        <v>0.24032162538018298</v>
      </c>
      <c r="E965">
        <v>3.1574418140884575E-2</v>
      </c>
      <c r="F965">
        <v>0.92168465914886655</v>
      </c>
      <c r="G965">
        <v>0.41701340720629343</v>
      </c>
      <c r="H965">
        <v>0.63897075166110118</v>
      </c>
      <c r="I965">
        <v>9.7542445621696672E-3</v>
      </c>
      <c r="J965">
        <v>0.77397095655251391</v>
      </c>
      <c r="K965">
        <v>0.14462911041812476</v>
      </c>
      <c r="L965">
        <v>0.4172191924008013</v>
      </c>
      <c r="M965">
        <v>0.27465779839369198</v>
      </c>
      <c r="N965">
        <v>0.15319725512675908</v>
      </c>
      <c r="O965">
        <v>0.79901797838258348</v>
      </c>
      <c r="P965">
        <v>0.47013107142982591</v>
      </c>
      <c r="Q965">
        <v>0.12675318343785325</v>
      </c>
      <c r="R965">
        <v>0.1854319379670244</v>
      </c>
      <c r="S965">
        <v>0.56677481524640871</v>
      </c>
      <c r="T965">
        <v>0.26611103662082347</v>
      </c>
      <c r="U965">
        <v>0.19067918105802684</v>
      </c>
    </row>
    <row r="966" spans="1:21" x14ac:dyDescent="0.25">
      <c r="A966">
        <v>964</v>
      </c>
      <c r="B966">
        <v>0.18339079911185441</v>
      </c>
      <c r="C966">
        <v>0.77699366162268868</v>
      </c>
      <c r="D966">
        <v>0.16587143563114015</v>
      </c>
      <c r="E966">
        <v>0.50466847197424625</v>
      </c>
      <c r="F966">
        <v>0.41053310373101715</v>
      </c>
      <c r="G966">
        <v>5.551901241750512E-2</v>
      </c>
      <c r="H966">
        <v>0.14215368511199955</v>
      </c>
      <c r="I966">
        <v>6.0878540321842589E-2</v>
      </c>
      <c r="J966">
        <v>0.8986775924305328</v>
      </c>
      <c r="K966">
        <v>0.94935447707135712</v>
      </c>
      <c r="L966">
        <v>0.31544629027595317</v>
      </c>
      <c r="M966">
        <v>0.63022767633519394</v>
      </c>
      <c r="N966">
        <v>0.56694394181628716</v>
      </c>
      <c r="O966">
        <v>0.56355981524621157</v>
      </c>
      <c r="P966">
        <v>5.39378019082557E-2</v>
      </c>
      <c r="Q966">
        <v>0.90636349960581741</v>
      </c>
      <c r="R966">
        <v>0.66769064390086186</v>
      </c>
      <c r="S966">
        <v>0.51961910174748649</v>
      </c>
      <c r="T966">
        <v>0.26500529686149576</v>
      </c>
      <c r="U966">
        <v>0.54363850520147294</v>
      </c>
    </row>
    <row r="967" spans="1:21" x14ac:dyDescent="0.25">
      <c r="A967">
        <v>965</v>
      </c>
      <c r="B967">
        <v>8.6206067139976916E-2</v>
      </c>
      <c r="C967">
        <v>0.20029752635014297</v>
      </c>
      <c r="D967">
        <v>0.85777603575998373</v>
      </c>
      <c r="E967">
        <v>0.59256690755294872</v>
      </c>
      <c r="F967">
        <v>0.77217490126361832</v>
      </c>
      <c r="G967">
        <v>0.83439328514209632</v>
      </c>
      <c r="H967">
        <v>0.54234722641103872</v>
      </c>
      <c r="I967">
        <v>6.2356013659452536E-2</v>
      </c>
      <c r="J967">
        <v>4.4205911622855254E-2</v>
      </c>
      <c r="K967">
        <v>0.65986399999772827</v>
      </c>
      <c r="L967">
        <v>0.63104812320127035</v>
      </c>
      <c r="M967">
        <v>0.46524405064641927</v>
      </c>
      <c r="N967">
        <v>0.94052246747596957</v>
      </c>
      <c r="O967">
        <v>6.4706265645093408E-2</v>
      </c>
      <c r="P967">
        <v>0.2088265025915863</v>
      </c>
      <c r="Q967">
        <v>0.58496292122580051</v>
      </c>
      <c r="R967">
        <v>0.26148957866282885</v>
      </c>
      <c r="S967">
        <v>0.56470109234636401</v>
      </c>
      <c r="T967">
        <v>0.22186927002596701</v>
      </c>
      <c r="U967">
        <v>0.85049434412151581</v>
      </c>
    </row>
    <row r="968" spans="1:21" x14ac:dyDescent="0.25">
      <c r="A968">
        <v>966</v>
      </c>
      <c r="B968">
        <v>0.56604095035621693</v>
      </c>
      <c r="C968">
        <v>0.10832400977524559</v>
      </c>
      <c r="D968">
        <v>0.18591360809923851</v>
      </c>
      <c r="E968">
        <v>0.38740465322725681</v>
      </c>
      <c r="F968">
        <v>8.0276993811876807E-2</v>
      </c>
      <c r="G968">
        <v>0.37826166107125081</v>
      </c>
      <c r="H968">
        <v>0.12157706431219584</v>
      </c>
      <c r="I968">
        <v>0.79925231503036964</v>
      </c>
      <c r="J968">
        <v>0.75819470688716084</v>
      </c>
      <c r="K968">
        <v>1.0250996054268491E-3</v>
      </c>
      <c r="L968">
        <v>0.43551733554395278</v>
      </c>
      <c r="M968">
        <v>3.7373563728128723E-2</v>
      </c>
      <c r="N968">
        <v>0.49525782860374812</v>
      </c>
      <c r="O968">
        <v>0.25773204957817319</v>
      </c>
      <c r="P968">
        <v>0.6581815606214132</v>
      </c>
      <c r="Q968">
        <v>0.36424032739475742</v>
      </c>
      <c r="R968">
        <v>0.83829757338973998</v>
      </c>
      <c r="S968">
        <v>0.53443574123106785</v>
      </c>
      <c r="T968">
        <v>0.91901427826709292</v>
      </c>
      <c r="U968">
        <v>0.9662559628253562</v>
      </c>
    </row>
    <row r="969" spans="1:21" x14ac:dyDescent="0.25">
      <c r="A969">
        <v>967</v>
      </c>
      <c r="B969">
        <v>0.75196138995960826</v>
      </c>
      <c r="C969">
        <v>0.97840755404647384</v>
      </c>
      <c r="D969">
        <v>0.21064347800934202</v>
      </c>
      <c r="E969">
        <v>0.3864949991860509</v>
      </c>
      <c r="F969">
        <v>9.8808212382304195E-3</v>
      </c>
      <c r="G969">
        <v>0.72888820900449991</v>
      </c>
      <c r="H969">
        <v>0.24477501662258083</v>
      </c>
      <c r="I969">
        <v>4.5543866415788337E-2</v>
      </c>
      <c r="J969">
        <v>0.67035458223159416</v>
      </c>
      <c r="K969">
        <v>0.45662366428720969</v>
      </c>
      <c r="L969">
        <v>0.71483460406603649</v>
      </c>
      <c r="M969">
        <v>0.11640054931401789</v>
      </c>
      <c r="N969">
        <v>0.90887275409127088</v>
      </c>
      <c r="O969">
        <v>0.19785259900562324</v>
      </c>
      <c r="P969">
        <v>0.8778511423933848</v>
      </c>
      <c r="Q969">
        <v>0.84779441251814291</v>
      </c>
      <c r="R969">
        <v>0.15587281688423382</v>
      </c>
      <c r="S969">
        <v>0.17651582720245673</v>
      </c>
      <c r="T969">
        <v>0.14538635567704183</v>
      </c>
      <c r="U969">
        <v>0.35472433557146488</v>
      </c>
    </row>
    <row r="970" spans="1:21" x14ac:dyDescent="0.25">
      <c r="A970">
        <v>968</v>
      </c>
      <c r="B970">
        <v>0.45859910416151983</v>
      </c>
      <c r="C970">
        <v>0.15317138504813554</v>
      </c>
      <c r="D970">
        <v>0.80998917007297155</v>
      </c>
      <c r="E970">
        <v>0.15469429094769538</v>
      </c>
      <c r="F970">
        <v>0.87941919211742459</v>
      </c>
      <c r="G970">
        <v>0.10334221721205505</v>
      </c>
      <c r="H970">
        <v>0.3741395308915294</v>
      </c>
      <c r="I970">
        <v>0.54757688920381531</v>
      </c>
      <c r="J970">
        <v>0.25153825495914628</v>
      </c>
      <c r="K970">
        <v>0.5928852120609267</v>
      </c>
      <c r="L970">
        <v>0.31933729082921669</v>
      </c>
      <c r="M970">
        <v>0.10992457608587602</v>
      </c>
      <c r="N970">
        <v>0.7949886655656917</v>
      </c>
      <c r="O970">
        <v>0.4542735600443768</v>
      </c>
      <c r="P970">
        <v>0.78161924953569262</v>
      </c>
      <c r="Q970">
        <v>0.10092095362415154</v>
      </c>
      <c r="R970">
        <v>0.2243944111210503</v>
      </c>
      <c r="S970">
        <v>0.44340376310056073</v>
      </c>
      <c r="T970">
        <v>0.94965756724031625</v>
      </c>
      <c r="U970">
        <v>0.74092683667972192</v>
      </c>
    </row>
    <row r="971" spans="1:21" x14ac:dyDescent="0.25">
      <c r="A971">
        <v>969</v>
      </c>
      <c r="B971">
        <v>0.62377772359499417</v>
      </c>
      <c r="C971">
        <v>8.872463206784853E-2</v>
      </c>
      <c r="D971">
        <v>0.84032171477824602</v>
      </c>
      <c r="E971">
        <v>9.6835747270144878E-2</v>
      </c>
      <c r="F971">
        <v>6.6342347385783818E-2</v>
      </c>
      <c r="G971">
        <v>0.18097014787563115</v>
      </c>
      <c r="H971">
        <v>0.56257910106827591</v>
      </c>
      <c r="I971">
        <v>0.73235824557408158</v>
      </c>
      <c r="J971">
        <v>0.91254862750024834</v>
      </c>
      <c r="K971">
        <v>0.91385899287996963</v>
      </c>
      <c r="L971">
        <v>0.38896025280976865</v>
      </c>
      <c r="M971">
        <v>4.0507787894129343E-2</v>
      </c>
      <c r="N971">
        <v>0.73744730819673632</v>
      </c>
      <c r="O971">
        <v>0.16739417694208858</v>
      </c>
      <c r="P971">
        <v>0.51044497601115535</v>
      </c>
      <c r="Q971">
        <v>0.3335423266879618</v>
      </c>
      <c r="R971">
        <v>0.52186583146998755</v>
      </c>
      <c r="S971">
        <v>0.29832652329161169</v>
      </c>
      <c r="T971">
        <v>0.95015096821117861</v>
      </c>
      <c r="U971">
        <v>0.72220951038870318</v>
      </c>
    </row>
    <row r="972" spans="1:21" x14ac:dyDescent="0.25">
      <c r="A972">
        <v>970</v>
      </c>
      <c r="B972">
        <v>0.23182541506137722</v>
      </c>
      <c r="C972">
        <v>0.8953990257271407</v>
      </c>
      <c r="D972">
        <v>0.38196822750045456</v>
      </c>
      <c r="E972">
        <v>0.71886667386946712</v>
      </c>
      <c r="F972">
        <v>0.10287472503222528</v>
      </c>
      <c r="G972">
        <v>0.28472908007667197</v>
      </c>
      <c r="H972">
        <v>0.34156069946282397</v>
      </c>
      <c r="I972">
        <v>0.11810922602829432</v>
      </c>
      <c r="J972">
        <v>2.3203290451627723E-2</v>
      </c>
      <c r="K972">
        <v>5.7559654284096595E-2</v>
      </c>
      <c r="L972">
        <v>0.97186513761574922</v>
      </c>
      <c r="M972">
        <v>0.77947294813086487</v>
      </c>
      <c r="N972">
        <v>0.34396035499709843</v>
      </c>
      <c r="O972">
        <v>9.7903062036665212E-2</v>
      </c>
      <c r="P972">
        <v>0.12393513065163941</v>
      </c>
      <c r="Q972">
        <v>0.16251028627430486</v>
      </c>
      <c r="R972">
        <v>0.41817184130620788</v>
      </c>
      <c r="S972">
        <v>0.89734947125366205</v>
      </c>
      <c r="T972">
        <v>0.26871232645363774</v>
      </c>
      <c r="U972">
        <v>0.67442131643916081</v>
      </c>
    </row>
    <row r="973" spans="1:21" x14ac:dyDescent="0.25">
      <c r="A973">
        <v>971</v>
      </c>
      <c r="B973">
        <v>0.51752010238457502</v>
      </c>
      <c r="C973">
        <v>0.78430564143905901</v>
      </c>
      <c r="D973">
        <v>0.5175849374352286</v>
      </c>
      <c r="E973">
        <v>0.78727462676770532</v>
      </c>
      <c r="F973">
        <v>0.67525992872174956</v>
      </c>
      <c r="G973">
        <v>0.82755855554438185</v>
      </c>
      <c r="H973">
        <v>0.878590412555599</v>
      </c>
      <c r="I973">
        <v>0.87931945242058185</v>
      </c>
      <c r="J973">
        <v>0.68567803788892601</v>
      </c>
      <c r="K973">
        <v>0.551331699053633</v>
      </c>
      <c r="L973">
        <v>9.5646127765498745E-2</v>
      </c>
      <c r="M973">
        <v>0.75945523287419014</v>
      </c>
      <c r="N973">
        <v>0.51383001535000794</v>
      </c>
      <c r="O973">
        <v>0.98147336815011088</v>
      </c>
      <c r="P973">
        <v>0.81734913972124534</v>
      </c>
      <c r="Q973">
        <v>4.0771155879157917E-3</v>
      </c>
      <c r="R973">
        <v>0.51102667263500567</v>
      </c>
      <c r="S973">
        <v>5.0194112318344253E-2</v>
      </c>
      <c r="T973">
        <v>0.38802544077493906</v>
      </c>
      <c r="U973">
        <v>0.49520369358254968</v>
      </c>
    </row>
    <row r="974" spans="1:21" x14ac:dyDescent="0.25">
      <c r="A974">
        <v>972</v>
      </c>
      <c r="B974">
        <v>0.6325627334271946</v>
      </c>
      <c r="C974">
        <v>0.11823271481973485</v>
      </c>
      <c r="D974">
        <v>0.41968373594338537</v>
      </c>
      <c r="E974">
        <v>0.31817334432349931</v>
      </c>
      <c r="F974">
        <v>0.16823403707193751</v>
      </c>
      <c r="G974">
        <v>0.88144388365025339</v>
      </c>
      <c r="H974">
        <v>0.83365424734339055</v>
      </c>
      <c r="I974">
        <v>4.2843613482557608E-2</v>
      </c>
      <c r="J974">
        <v>0.24676722000536366</v>
      </c>
      <c r="K974">
        <v>0.69315754931905715</v>
      </c>
      <c r="L974">
        <v>0.21024688910737321</v>
      </c>
      <c r="M974">
        <v>0.63752130209440971</v>
      </c>
      <c r="N974">
        <v>0.31452735409400256</v>
      </c>
      <c r="O974">
        <v>8.7385020564247462E-2</v>
      </c>
      <c r="P974">
        <v>0.75647566846720182</v>
      </c>
      <c r="Q974">
        <v>0.8711286271531602</v>
      </c>
      <c r="R974">
        <v>7.064441805946764E-2</v>
      </c>
      <c r="S974">
        <v>0.37757969309511275</v>
      </c>
      <c r="T974">
        <v>0.3172239005109958</v>
      </c>
      <c r="U974">
        <v>0.76714901048785666</v>
      </c>
    </row>
    <row r="975" spans="1:21" x14ac:dyDescent="0.25">
      <c r="A975">
        <v>973</v>
      </c>
      <c r="B975">
        <v>0.17675471488864414</v>
      </c>
      <c r="C975">
        <v>0.74180815915671339</v>
      </c>
      <c r="D975">
        <v>0.78858885600306228</v>
      </c>
      <c r="E975">
        <v>0.12805850814437569</v>
      </c>
      <c r="F975">
        <v>0.42370458134340616</v>
      </c>
      <c r="G975">
        <v>0.12775290165719344</v>
      </c>
      <c r="H975">
        <v>0.81195568064356483</v>
      </c>
      <c r="I975">
        <v>0.88548838598959723</v>
      </c>
      <c r="J975">
        <v>0.91930283523513001</v>
      </c>
      <c r="K975">
        <v>0.57236192799961239</v>
      </c>
      <c r="L975">
        <v>0.4636130820594957</v>
      </c>
      <c r="M975">
        <v>0.20085469951288104</v>
      </c>
      <c r="N975">
        <v>0.76427191354396506</v>
      </c>
      <c r="O975">
        <v>0.52790030006390332</v>
      </c>
      <c r="P975">
        <v>0.51766023980332232</v>
      </c>
      <c r="Q975">
        <v>6.838628526262891E-2</v>
      </c>
      <c r="R975">
        <v>0.18773481722410601</v>
      </c>
      <c r="S975">
        <v>0.70820322876100139</v>
      </c>
      <c r="T975">
        <v>7.9619282615207121E-2</v>
      </c>
      <c r="U975">
        <v>0.66242246749202316</v>
      </c>
    </row>
    <row r="976" spans="1:21" x14ac:dyDescent="0.25">
      <c r="A976">
        <v>974</v>
      </c>
      <c r="B976">
        <v>0.88551394002263573</v>
      </c>
      <c r="C976">
        <v>0.56236521561942054</v>
      </c>
      <c r="D976">
        <v>0.61092436298154729</v>
      </c>
      <c r="E976">
        <v>0.97840906551184226</v>
      </c>
      <c r="F976">
        <v>0.51651921139375268</v>
      </c>
      <c r="G976">
        <v>0.59146129815826676</v>
      </c>
      <c r="H976">
        <v>4.3538852249151994E-2</v>
      </c>
      <c r="I976">
        <v>0.59587194912459762</v>
      </c>
      <c r="J976">
        <v>0.46122194190946431</v>
      </c>
      <c r="K976">
        <v>0.71898753794512249</v>
      </c>
      <c r="L976">
        <v>0.86638209650496578</v>
      </c>
      <c r="M976">
        <v>0.63434778949613513</v>
      </c>
      <c r="N976">
        <v>0.47119227710492861</v>
      </c>
      <c r="O976">
        <v>0.96117791603650105</v>
      </c>
      <c r="P976">
        <v>0.8162746355766366</v>
      </c>
      <c r="Q976">
        <v>0.63984823651188982</v>
      </c>
      <c r="R976">
        <v>0.88807187406718158</v>
      </c>
      <c r="S976">
        <v>0.47542147996794792</v>
      </c>
      <c r="T976">
        <v>0.54658313136679415</v>
      </c>
      <c r="U976">
        <v>0.37961204500205281</v>
      </c>
    </row>
    <row r="977" spans="1:21" x14ac:dyDescent="0.25">
      <c r="A977">
        <v>975</v>
      </c>
      <c r="B977">
        <v>0.85325437961265127</v>
      </c>
      <c r="C977">
        <v>0.29378431540556238</v>
      </c>
      <c r="D977">
        <v>0.95191734958838659</v>
      </c>
      <c r="E977">
        <v>0.14425502249815558</v>
      </c>
      <c r="F977">
        <v>0.79835989966785825</v>
      </c>
      <c r="G977">
        <v>0.4767947077903214</v>
      </c>
      <c r="H977">
        <v>0.40468058037847965</v>
      </c>
      <c r="I977">
        <v>0.64176510029974398</v>
      </c>
      <c r="J977">
        <v>0.34640677416813936</v>
      </c>
      <c r="K977">
        <v>0.85049846953201713</v>
      </c>
      <c r="L977">
        <v>0.92506430697885644</v>
      </c>
      <c r="M977">
        <v>0.73898161775074556</v>
      </c>
      <c r="N977">
        <v>0.61551238512285988</v>
      </c>
      <c r="O977">
        <v>0.25008530949895125</v>
      </c>
      <c r="P977">
        <v>0.68545528479526241</v>
      </c>
      <c r="Q977">
        <v>0.77353478953389332</v>
      </c>
      <c r="R977">
        <v>0.5827765653686714</v>
      </c>
      <c r="S977">
        <v>3.3255954310594582E-2</v>
      </c>
      <c r="T977">
        <v>0.37500949323307609</v>
      </c>
      <c r="U977">
        <v>0.97445481511251208</v>
      </c>
    </row>
    <row r="978" spans="1:21" x14ac:dyDescent="0.25">
      <c r="A978">
        <v>976</v>
      </c>
      <c r="B978">
        <v>0.51818136092461353</v>
      </c>
      <c r="C978">
        <v>0.8562008676470807</v>
      </c>
      <c r="D978">
        <v>0.76058446743100494</v>
      </c>
      <c r="E978">
        <v>0.75905077789391173</v>
      </c>
      <c r="F978">
        <v>0.40379842602798255</v>
      </c>
      <c r="G978">
        <v>0.68837652292266771</v>
      </c>
      <c r="H978">
        <v>0.68977976626327253</v>
      </c>
      <c r="I978">
        <v>0.75481638301584431</v>
      </c>
      <c r="J978">
        <v>0.60322883407709882</v>
      </c>
      <c r="K978">
        <v>0.48831817831401736</v>
      </c>
      <c r="L978">
        <v>0.24506205653567181</v>
      </c>
      <c r="M978">
        <v>0.93761035824666417</v>
      </c>
      <c r="N978">
        <v>0.5090956482714688</v>
      </c>
      <c r="O978">
        <v>0.38145095191252931</v>
      </c>
      <c r="P978">
        <v>0.93326565650978832</v>
      </c>
      <c r="Q978">
        <v>0.17198097115360156</v>
      </c>
      <c r="R978">
        <v>0.2415966366557738</v>
      </c>
      <c r="S978">
        <v>0.10670073061387542</v>
      </c>
      <c r="T978">
        <v>0.84504156907622097</v>
      </c>
      <c r="U978">
        <v>0.42165498708967775</v>
      </c>
    </row>
    <row r="979" spans="1:21" x14ac:dyDescent="0.25">
      <c r="A979">
        <v>977</v>
      </c>
      <c r="B979">
        <v>0.29931892124881099</v>
      </c>
      <c r="C979">
        <v>0.51579178667570624</v>
      </c>
      <c r="D979">
        <v>0.91382321316819137</v>
      </c>
      <c r="E979">
        <v>0.92098107935790452</v>
      </c>
      <c r="F979">
        <v>0.41166038281527584</v>
      </c>
      <c r="G979">
        <v>0.55590730243968745</v>
      </c>
      <c r="H979">
        <v>0.76216826212741839</v>
      </c>
      <c r="I979">
        <v>0.97779087298274359</v>
      </c>
      <c r="J979">
        <v>0.99858479072166628</v>
      </c>
      <c r="K979">
        <v>0.31228313880199066</v>
      </c>
      <c r="L979">
        <v>0.14988283400120395</v>
      </c>
      <c r="M979">
        <v>0.31068553389409992</v>
      </c>
      <c r="N979">
        <v>0.10593172254566863</v>
      </c>
      <c r="O979">
        <v>0.73547015650508074</v>
      </c>
      <c r="P979">
        <v>0.3791824089506779</v>
      </c>
      <c r="Q979">
        <v>0.53601496596389464</v>
      </c>
      <c r="R979">
        <v>0.74238767334351352</v>
      </c>
      <c r="S979">
        <v>0.66840820879938567</v>
      </c>
      <c r="T979">
        <v>0.55317285398887339</v>
      </c>
      <c r="U979">
        <v>0.34773706199665311</v>
      </c>
    </row>
    <row r="980" spans="1:21" x14ac:dyDescent="0.25">
      <c r="A980">
        <v>978</v>
      </c>
      <c r="B980">
        <v>0.33864536778817378</v>
      </c>
      <c r="C980">
        <v>0.8595413977633577</v>
      </c>
      <c r="D980">
        <v>0.37321883855421412</v>
      </c>
      <c r="E980">
        <v>0.63556308450568566</v>
      </c>
      <c r="F980">
        <v>0.77722988691147599</v>
      </c>
      <c r="G980">
        <v>0.47170844229106468</v>
      </c>
      <c r="H980">
        <v>0.92848239435747471</v>
      </c>
      <c r="I980">
        <v>0.65046398874283895</v>
      </c>
      <c r="J980">
        <v>0.25746486351272413</v>
      </c>
      <c r="K980">
        <v>0.41965664904782685</v>
      </c>
      <c r="L980">
        <v>0.38274606569755232</v>
      </c>
      <c r="M980">
        <v>5.1724587794267585E-2</v>
      </c>
      <c r="N980">
        <v>3.4784884853258369E-2</v>
      </c>
      <c r="O980">
        <v>0.73816210891673162</v>
      </c>
      <c r="P980">
        <v>0.83671253647048438</v>
      </c>
      <c r="Q980">
        <v>0.24693265039356582</v>
      </c>
      <c r="R980">
        <v>0.10856861624156799</v>
      </c>
      <c r="S980">
        <v>0.72361743504950304</v>
      </c>
      <c r="T980">
        <v>0.25306805328553938</v>
      </c>
      <c r="U980">
        <v>0.5997219880321305</v>
      </c>
    </row>
    <row r="981" spans="1:21" x14ac:dyDescent="0.25">
      <c r="A981">
        <v>979</v>
      </c>
      <c r="B981">
        <v>0.13287213311661983</v>
      </c>
      <c r="C981">
        <v>0.97142967157284499</v>
      </c>
      <c r="D981">
        <v>1.6287989859011809E-2</v>
      </c>
      <c r="E981">
        <v>0.30341190569969978</v>
      </c>
      <c r="F981">
        <v>8.8138997796752605E-2</v>
      </c>
      <c r="G981">
        <v>0.65570632157428776</v>
      </c>
      <c r="H981">
        <v>5.1170153708932631E-2</v>
      </c>
      <c r="I981">
        <v>0.92966548374858093</v>
      </c>
      <c r="J981">
        <v>0.71955744000563127</v>
      </c>
      <c r="K981">
        <v>9.8874815597927768E-2</v>
      </c>
      <c r="L981">
        <v>0.5989803881505269</v>
      </c>
      <c r="M981">
        <v>0.97243131110363779</v>
      </c>
      <c r="N981">
        <v>0.51677769228821702</v>
      </c>
      <c r="O981">
        <v>0.81938546571273263</v>
      </c>
      <c r="P981">
        <v>0.17976730537168706</v>
      </c>
      <c r="Q981">
        <v>0.49306339548043865</v>
      </c>
      <c r="R981">
        <v>0.59803375914532886</v>
      </c>
      <c r="S981">
        <v>0.73109872389366082</v>
      </c>
      <c r="T981">
        <v>0.60156110361550152</v>
      </c>
      <c r="U981">
        <v>0.12091813804846119</v>
      </c>
    </row>
    <row r="982" spans="1:21" x14ac:dyDescent="0.25">
      <c r="A982">
        <v>980</v>
      </c>
      <c r="B982">
        <v>0.746183200332869</v>
      </c>
      <c r="C982">
        <v>0.74790979555621373</v>
      </c>
      <c r="D982">
        <v>0.78820560953115715</v>
      </c>
      <c r="E982">
        <v>0.9649952370760051</v>
      </c>
      <c r="F982">
        <v>0.82749039240434152</v>
      </c>
      <c r="G982">
        <v>0.90290219171849095</v>
      </c>
      <c r="H982">
        <v>7.7153337902487795E-2</v>
      </c>
      <c r="I982">
        <v>7.3742482621928618E-2</v>
      </c>
      <c r="J982">
        <v>0.95576965619705545</v>
      </c>
      <c r="K982">
        <v>0.36213708806572686</v>
      </c>
      <c r="L982">
        <v>0.32690908497603877</v>
      </c>
      <c r="M982">
        <v>0.82712202370179977</v>
      </c>
      <c r="N982">
        <v>0.59859141968497642</v>
      </c>
      <c r="O982">
        <v>0.20862815468468465</v>
      </c>
      <c r="P982">
        <v>0.40458515484043156</v>
      </c>
      <c r="Q982">
        <v>0.40784207566849973</v>
      </c>
      <c r="R982">
        <v>0.29682939649684315</v>
      </c>
      <c r="S982">
        <v>0.72435369702431451</v>
      </c>
      <c r="T982">
        <v>0.12143121127274226</v>
      </c>
      <c r="U982">
        <v>0.47039959326244585</v>
      </c>
    </row>
    <row r="983" spans="1:21" x14ac:dyDescent="0.25">
      <c r="A983">
        <v>981</v>
      </c>
      <c r="B983">
        <v>0.53226125137318814</v>
      </c>
      <c r="C983">
        <v>0.63990369534363811</v>
      </c>
      <c r="D983">
        <v>0.76608773215851489</v>
      </c>
      <c r="E983">
        <v>0.45547138614818294</v>
      </c>
      <c r="F983">
        <v>5.0092786657865318E-2</v>
      </c>
      <c r="G983">
        <v>0.44885154960184459</v>
      </c>
      <c r="H983">
        <v>0.23724057356956885</v>
      </c>
      <c r="I983">
        <v>0.80855407873671492</v>
      </c>
      <c r="J983">
        <v>0.42468943670462966</v>
      </c>
      <c r="K983">
        <v>0.87654337256961234</v>
      </c>
      <c r="L983">
        <v>0.82667084423003523</v>
      </c>
      <c r="M983">
        <v>0.85925825384707544</v>
      </c>
      <c r="N983">
        <v>0.95587471157545689</v>
      </c>
      <c r="O983">
        <v>0.63091928153152654</v>
      </c>
      <c r="P983">
        <v>0.77766365999227904</v>
      </c>
      <c r="Q983">
        <v>0.32957934610987838</v>
      </c>
      <c r="R983">
        <v>0.3011649975199493</v>
      </c>
      <c r="S983">
        <v>0.82784709723626548</v>
      </c>
      <c r="T983">
        <v>0.56066641256375505</v>
      </c>
      <c r="U983">
        <v>9.8065445303628707E-2</v>
      </c>
    </row>
    <row r="984" spans="1:21" x14ac:dyDescent="0.25">
      <c r="A984">
        <v>982</v>
      </c>
      <c r="B984">
        <v>0.51997910080052812</v>
      </c>
      <c r="C984">
        <v>2.8619740211873967E-2</v>
      </c>
      <c r="D984">
        <v>0.66715033241983468</v>
      </c>
      <c r="E984">
        <v>0.99682508870745856</v>
      </c>
      <c r="F984">
        <v>0.81607737819298354</v>
      </c>
      <c r="G984">
        <v>0.98976682795611026</v>
      </c>
      <c r="H984">
        <v>0.26799449828362309</v>
      </c>
      <c r="I984">
        <v>0.46996216484740305</v>
      </c>
      <c r="J984">
        <v>0.49735315726440987</v>
      </c>
      <c r="K984">
        <v>0.14486187261821737</v>
      </c>
      <c r="L984">
        <v>0.1788531993038609</v>
      </c>
      <c r="M984">
        <v>0.37103172761044956</v>
      </c>
      <c r="N984">
        <v>0.18647739624117854</v>
      </c>
      <c r="O984">
        <v>0.61041012891977564</v>
      </c>
      <c r="P984">
        <v>0.81430613039356459</v>
      </c>
      <c r="Q984">
        <v>0.36266301537184908</v>
      </c>
      <c r="R984">
        <v>0.34381908391958493</v>
      </c>
      <c r="S984">
        <v>0.37099804823677696</v>
      </c>
      <c r="T984">
        <v>0.27578897969068006</v>
      </c>
      <c r="U984">
        <v>0.52470982546753309</v>
      </c>
    </row>
    <row r="985" spans="1:21" x14ac:dyDescent="0.25">
      <c r="A985">
        <v>983</v>
      </c>
      <c r="B985">
        <v>0.95898158887633222</v>
      </c>
      <c r="C985">
        <v>0.68946810598367225</v>
      </c>
      <c r="D985">
        <v>0.79724071780310202</v>
      </c>
      <c r="E985">
        <v>0.44876202172763269</v>
      </c>
      <c r="F985">
        <v>0.88901846457764666</v>
      </c>
      <c r="G985">
        <v>0.48724111929789893</v>
      </c>
      <c r="H985">
        <v>0.28628313214218215</v>
      </c>
      <c r="I985">
        <v>0.13284298841437359</v>
      </c>
      <c r="J985">
        <v>0.54405010531858977</v>
      </c>
      <c r="K985">
        <v>0.49694857312194252</v>
      </c>
      <c r="L985">
        <v>0.83205545633397637</v>
      </c>
      <c r="M985">
        <v>0.37527151644310486</v>
      </c>
      <c r="N985">
        <v>0.94696418459341469</v>
      </c>
      <c r="O985">
        <v>0.85948122891650525</v>
      </c>
      <c r="P985">
        <v>0.74244829726384864</v>
      </c>
      <c r="Q985">
        <v>0.58877298347611262</v>
      </c>
      <c r="R985">
        <v>0.19812737827684579</v>
      </c>
      <c r="S985">
        <v>7.7895456056398693E-2</v>
      </c>
      <c r="T985">
        <v>0.22054802421529285</v>
      </c>
      <c r="U985">
        <v>0.33030508793790858</v>
      </c>
    </row>
    <row r="986" spans="1:21" x14ac:dyDescent="0.25">
      <c r="A986">
        <v>984</v>
      </c>
      <c r="B986">
        <v>0.66889763820861603</v>
      </c>
      <c r="C986">
        <v>0.58360418153702653</v>
      </c>
      <c r="D986">
        <v>0.66830003295079798</v>
      </c>
      <c r="E986">
        <v>6.4796674652765063E-3</v>
      </c>
      <c r="F986">
        <v>0.45766218489080668</v>
      </c>
      <c r="G986">
        <v>7.1691450468324369E-2</v>
      </c>
      <c r="H986">
        <v>0.57414392826762861</v>
      </c>
      <c r="I986">
        <v>0.77597220041207127</v>
      </c>
      <c r="J986">
        <v>0.39896170416340326</v>
      </c>
      <c r="K986">
        <v>0.36713348653406719</v>
      </c>
      <c r="L986">
        <v>0.10246637069112108</v>
      </c>
      <c r="M986">
        <v>0.89017996743187688</v>
      </c>
      <c r="N986">
        <v>0.17690303154677878</v>
      </c>
      <c r="O986">
        <v>0.32025566021730367</v>
      </c>
      <c r="P986">
        <v>0.55313853037716343</v>
      </c>
      <c r="Q986">
        <v>0.1584755747185127</v>
      </c>
      <c r="R986">
        <v>0.70338262089739634</v>
      </c>
      <c r="S986">
        <v>0.75448989221637941</v>
      </c>
      <c r="T986">
        <v>0.34672575074909773</v>
      </c>
      <c r="U986">
        <v>0.3009368979861593</v>
      </c>
    </row>
    <row r="987" spans="1:21" x14ac:dyDescent="0.25">
      <c r="A987">
        <v>985</v>
      </c>
      <c r="B987">
        <v>0.57989255365226899</v>
      </c>
      <c r="C987">
        <v>0.15417863135413334</v>
      </c>
      <c r="D987">
        <v>0.50078603478680472</v>
      </c>
      <c r="E987">
        <v>0.24443741546982811</v>
      </c>
      <c r="F987">
        <v>5.8624667959133347E-2</v>
      </c>
      <c r="G987">
        <v>0.41985168498022318</v>
      </c>
      <c r="H987">
        <v>0.36282897866248653</v>
      </c>
      <c r="I987">
        <v>1.9943820262306566E-2</v>
      </c>
      <c r="J987">
        <v>7.727668400677512E-2</v>
      </c>
      <c r="K987">
        <v>0.60779691756530529</v>
      </c>
      <c r="L987">
        <v>0.11886048699031915</v>
      </c>
      <c r="M987">
        <v>0.16816995724349959</v>
      </c>
      <c r="N987">
        <v>0.48654334645985919</v>
      </c>
      <c r="O987">
        <v>0.4234618481223662</v>
      </c>
      <c r="P987">
        <v>0.38226612398963367</v>
      </c>
      <c r="Q987">
        <v>0.65037302632854899</v>
      </c>
      <c r="R987">
        <v>0.66549063919828289</v>
      </c>
      <c r="S987">
        <v>0.8290766420072857</v>
      </c>
      <c r="T987">
        <v>0.58497753308479705</v>
      </c>
      <c r="U987">
        <v>0.4659176203404245</v>
      </c>
    </row>
    <row r="988" spans="1:21" x14ac:dyDescent="0.25">
      <c r="A988">
        <v>986</v>
      </c>
      <c r="B988">
        <v>3.890146466256228E-2</v>
      </c>
      <c r="C988">
        <v>0.75949782789694353</v>
      </c>
      <c r="D988">
        <v>2.4725989061928466E-2</v>
      </c>
      <c r="E988">
        <v>0.23851860096665156</v>
      </c>
      <c r="F988">
        <v>0.40234122302006403</v>
      </c>
      <c r="G988">
        <v>0.2713739923150158</v>
      </c>
      <c r="H988">
        <v>0.45462629890680972</v>
      </c>
      <c r="I988">
        <v>0.98041762405215604</v>
      </c>
      <c r="J988">
        <v>0.62052521271448557</v>
      </c>
      <c r="K988">
        <v>0.84688528608320102</v>
      </c>
      <c r="L988">
        <v>0.33265206846941009</v>
      </c>
      <c r="M988">
        <v>0.19580235870879914</v>
      </c>
      <c r="N988">
        <v>0.28762830396057648</v>
      </c>
      <c r="O988">
        <v>0.73932558673069337</v>
      </c>
      <c r="P988">
        <v>0.63267808625458777</v>
      </c>
      <c r="Q988">
        <v>0.14015496343260914</v>
      </c>
      <c r="R988">
        <v>0.89237885509543879</v>
      </c>
      <c r="S988">
        <v>0.32419610267528309</v>
      </c>
      <c r="T988">
        <v>0.54847020834199345</v>
      </c>
      <c r="U988">
        <v>0.90092137658128424</v>
      </c>
    </row>
    <row r="989" spans="1:21" x14ac:dyDescent="0.25">
      <c r="A989">
        <v>987</v>
      </c>
      <c r="B989">
        <v>0.6597135860645198</v>
      </c>
      <c r="C989">
        <v>0.22818088758563637</v>
      </c>
      <c r="D989">
        <v>0.28125739824796292</v>
      </c>
      <c r="E989">
        <v>0.42154205239191178</v>
      </c>
      <c r="F989">
        <v>0.64272304001573555</v>
      </c>
      <c r="G989">
        <v>0.78320801948653473</v>
      </c>
      <c r="H989">
        <v>0.39148795197962594</v>
      </c>
      <c r="I989">
        <v>0.32955411223559228</v>
      </c>
      <c r="J989">
        <v>0.32814359717514652</v>
      </c>
      <c r="K989">
        <v>0.80288122982434618</v>
      </c>
      <c r="L989">
        <v>0.24633260744594265</v>
      </c>
      <c r="M989">
        <v>0.47963651766674098</v>
      </c>
      <c r="N989">
        <v>0.68648832405782323</v>
      </c>
      <c r="O989">
        <v>0.83787972677670108</v>
      </c>
      <c r="P989">
        <v>0.27807127791619446</v>
      </c>
      <c r="Q989">
        <v>0.42314192667113737</v>
      </c>
      <c r="R989">
        <v>0.96852743512143813</v>
      </c>
      <c r="S989">
        <v>0.79927213210454973</v>
      </c>
      <c r="T989">
        <v>7.0604284977140885E-2</v>
      </c>
      <c r="U989">
        <v>0.25607622615492875</v>
      </c>
    </row>
    <row r="990" spans="1:21" x14ac:dyDescent="0.25">
      <c r="A990">
        <v>988</v>
      </c>
      <c r="B990">
        <v>0.35145875602622922</v>
      </c>
      <c r="C990">
        <v>0.63413143187555798</v>
      </c>
      <c r="D990">
        <v>0.45815168596109013</v>
      </c>
      <c r="E990">
        <v>8.9058184692947906E-2</v>
      </c>
      <c r="F990">
        <v>0.73852210845149036</v>
      </c>
      <c r="G990">
        <v>0.35104644250920281</v>
      </c>
      <c r="H990">
        <v>0.18088609287286728</v>
      </c>
      <c r="I990">
        <v>0.80600024953686633</v>
      </c>
      <c r="J990">
        <v>0.72755760865187558</v>
      </c>
      <c r="K990">
        <v>0.49586401825481835</v>
      </c>
      <c r="L990">
        <v>8.4953918716710985E-2</v>
      </c>
      <c r="M990">
        <v>0.52319631113867482</v>
      </c>
      <c r="N990">
        <v>0.66693564265990446</v>
      </c>
      <c r="O990">
        <v>0.38010093573968851</v>
      </c>
      <c r="P990">
        <v>0.99813276844043419</v>
      </c>
      <c r="Q990">
        <v>0.79949547277254052</v>
      </c>
      <c r="R990">
        <v>0.35074566604059432</v>
      </c>
      <c r="S990">
        <v>0.74963453551095505</v>
      </c>
      <c r="T990">
        <v>0.39288705917265521</v>
      </c>
      <c r="U990">
        <v>0.64688515322235518</v>
      </c>
    </row>
    <row r="991" spans="1:21" x14ac:dyDescent="0.25">
      <c r="A991">
        <v>989</v>
      </c>
      <c r="B991">
        <v>0.73652931442090641</v>
      </c>
      <c r="C991">
        <v>0.59055781076849367</v>
      </c>
      <c r="D991">
        <v>0.1691898800121423</v>
      </c>
      <c r="E991">
        <v>0.38074539418946429</v>
      </c>
      <c r="F991">
        <v>0.38045982311714477</v>
      </c>
      <c r="G991">
        <v>0.84065379880883473</v>
      </c>
      <c r="H991">
        <v>0.54021799621266631</v>
      </c>
      <c r="I991">
        <v>0.34038124590549668</v>
      </c>
      <c r="J991">
        <v>0.5612431002996805</v>
      </c>
      <c r="K991">
        <v>0.76032396927789492</v>
      </c>
      <c r="L991">
        <v>0.98722666427788486</v>
      </c>
      <c r="M991">
        <v>0.98307464622598495</v>
      </c>
      <c r="N991">
        <v>1.1446793030012614E-2</v>
      </c>
      <c r="O991">
        <v>0.33834862462831627</v>
      </c>
      <c r="P991">
        <v>0.64496993719600937</v>
      </c>
      <c r="Q991">
        <v>0.96289845613144931</v>
      </c>
      <c r="R991">
        <v>0.19310849902369442</v>
      </c>
      <c r="S991">
        <v>9.0186023534462034E-2</v>
      </c>
      <c r="T991">
        <v>0.75613323702883695</v>
      </c>
      <c r="U991">
        <v>0.51226772210702576</v>
      </c>
    </row>
    <row r="992" spans="1:21" x14ac:dyDescent="0.25">
      <c r="A992">
        <v>990</v>
      </c>
      <c r="B992">
        <v>0.24641422063663354</v>
      </c>
      <c r="C992">
        <v>0.82629861256921822</v>
      </c>
      <c r="D992">
        <v>0.95353537188377135</v>
      </c>
      <c r="E992">
        <v>0.79767618199420642</v>
      </c>
      <c r="F992">
        <v>0.88491091660655807</v>
      </c>
      <c r="G992">
        <v>0.73578981320563175</v>
      </c>
      <c r="H992">
        <v>0.80676119773214006</v>
      </c>
      <c r="I992">
        <v>0.6381856767564642</v>
      </c>
      <c r="J992">
        <v>0.55268833139528173</v>
      </c>
      <c r="K992">
        <v>2.2910746493854273E-2</v>
      </c>
      <c r="L992">
        <v>0.61479803025085866</v>
      </c>
      <c r="M992">
        <v>0.84136849771769828</v>
      </c>
      <c r="N992">
        <v>0.58587794057046261</v>
      </c>
      <c r="O992">
        <v>0.4252298222711226</v>
      </c>
      <c r="P992">
        <v>0.28046605149809478</v>
      </c>
      <c r="Q992">
        <v>0.67517446731262454</v>
      </c>
      <c r="R992">
        <v>0.72254348709432459</v>
      </c>
      <c r="S992">
        <v>0.71462778012149952</v>
      </c>
      <c r="T992">
        <v>0.9027226844827867</v>
      </c>
      <c r="U992">
        <v>0.33643083857556277</v>
      </c>
    </row>
    <row r="993" spans="1:21" x14ac:dyDescent="0.25">
      <c r="A993">
        <v>991</v>
      </c>
      <c r="B993">
        <v>0.81504348013443595</v>
      </c>
      <c r="C993">
        <v>8.8059477608778636E-2</v>
      </c>
      <c r="D993">
        <v>0.27128700106536585</v>
      </c>
      <c r="E993">
        <v>0.21345456908477267</v>
      </c>
      <c r="F993">
        <v>0.272879064283571</v>
      </c>
      <c r="G993">
        <v>0.43601787388809843</v>
      </c>
      <c r="H993">
        <v>0.53361054202144231</v>
      </c>
      <c r="I993">
        <v>7.0820094952034118E-2</v>
      </c>
      <c r="J993">
        <v>0.7743153129310143</v>
      </c>
      <c r="K993">
        <v>0.65376547425599818</v>
      </c>
      <c r="L993">
        <v>0.42844745817181273</v>
      </c>
      <c r="M993">
        <v>0.89779730680036351</v>
      </c>
      <c r="N993">
        <v>0.87015281365892649</v>
      </c>
      <c r="O993">
        <v>0.92040229829597986</v>
      </c>
      <c r="P993">
        <v>5.4112863469173433E-2</v>
      </c>
      <c r="Q993">
        <v>0.95209349372984331</v>
      </c>
      <c r="R993">
        <v>0.80358977148270028</v>
      </c>
      <c r="S993">
        <v>0.72946168175011383</v>
      </c>
      <c r="T993">
        <v>0.56522221258898941</v>
      </c>
      <c r="U993">
        <v>0.79020563091993012</v>
      </c>
    </row>
    <row r="994" spans="1:21" x14ac:dyDescent="0.25">
      <c r="A994">
        <v>992</v>
      </c>
      <c r="B994">
        <v>0.39915154905157313</v>
      </c>
      <c r="C994">
        <v>0.34764610939217211</v>
      </c>
      <c r="D994">
        <v>0.88203116872080667</v>
      </c>
      <c r="E994">
        <v>0.21268608598431538</v>
      </c>
      <c r="F994">
        <v>0.52281749415810941</v>
      </c>
      <c r="G994">
        <v>0.66165176187085484</v>
      </c>
      <c r="H994">
        <v>0.64430357403219163</v>
      </c>
      <c r="I994">
        <v>0.77366628104952029</v>
      </c>
      <c r="J994">
        <v>0.69789328566332864</v>
      </c>
      <c r="K994">
        <v>0.51175984778736927</v>
      </c>
      <c r="L994">
        <v>0.25079282865694097</v>
      </c>
      <c r="M994">
        <v>0.85997979310695216</v>
      </c>
      <c r="N994">
        <v>3.2892970985013648E-2</v>
      </c>
      <c r="O994">
        <v>0.46996352840686795</v>
      </c>
      <c r="P994">
        <v>0.62844545215475289</v>
      </c>
      <c r="Q994">
        <v>0.331933370255308</v>
      </c>
      <c r="R994">
        <v>5.1752044051575297E-2</v>
      </c>
      <c r="S994">
        <v>0.4329062294174344</v>
      </c>
      <c r="T994">
        <v>0.35123592000992154</v>
      </c>
      <c r="U994">
        <v>0.11819635749807</v>
      </c>
    </row>
    <row r="995" spans="1:21" x14ac:dyDescent="0.25">
      <c r="A995">
        <v>993</v>
      </c>
      <c r="B995">
        <v>0.43747765534625249</v>
      </c>
      <c r="C995">
        <v>0.24185145353167581</v>
      </c>
      <c r="D995">
        <v>3.8375794716435152E-2</v>
      </c>
      <c r="E995">
        <v>0.93876722135422486</v>
      </c>
      <c r="F995">
        <v>0.7664109239396486</v>
      </c>
      <c r="G995">
        <v>4.355670831476921E-2</v>
      </c>
      <c r="H995">
        <v>0.24173975183974616</v>
      </c>
      <c r="I995">
        <v>0.57794746005603681</v>
      </c>
      <c r="J995">
        <v>0.31332632701234786</v>
      </c>
      <c r="K995">
        <v>0.95970677350260059</v>
      </c>
      <c r="L995">
        <v>0.24830409550036503</v>
      </c>
      <c r="M995">
        <v>0.18564472894720119</v>
      </c>
      <c r="N995">
        <v>0.71023088105016829</v>
      </c>
      <c r="O995">
        <v>0.87211281768717941</v>
      </c>
      <c r="P995">
        <v>0.12747029728190107</v>
      </c>
      <c r="Q995">
        <v>0.26568895598590103</v>
      </c>
      <c r="R995">
        <v>0.13826643776104808</v>
      </c>
      <c r="S995">
        <v>0.97709645578115634</v>
      </c>
      <c r="T995">
        <v>5.3563819438559257E-2</v>
      </c>
      <c r="U995">
        <v>0.88895657768105263</v>
      </c>
    </row>
    <row r="996" spans="1:21" x14ac:dyDescent="0.25">
      <c r="A996">
        <v>994</v>
      </c>
      <c r="B996">
        <v>0.4621568764030286</v>
      </c>
      <c r="C996">
        <v>0.5416757556650651</v>
      </c>
      <c r="D996">
        <v>7.5042365896973884E-2</v>
      </c>
      <c r="E996">
        <v>0.170113782563309</v>
      </c>
      <c r="F996">
        <v>0.46730098261252273</v>
      </c>
      <c r="G996">
        <v>0.35951889064978548</v>
      </c>
      <c r="H996">
        <v>0.15243455936079542</v>
      </c>
      <c r="I996">
        <v>0.14479255342252539</v>
      </c>
      <c r="J996">
        <v>0.71582894080038284</v>
      </c>
      <c r="K996">
        <v>0.64106352426577828</v>
      </c>
      <c r="L996">
        <v>0.26185883735418192</v>
      </c>
      <c r="M996">
        <v>9.8732329550186293E-2</v>
      </c>
      <c r="N996">
        <v>0.64649706972758292</v>
      </c>
      <c r="O996">
        <v>0.91575281530143737</v>
      </c>
      <c r="P996">
        <v>0.94552837951308977</v>
      </c>
      <c r="Q996">
        <v>0.29232699470895196</v>
      </c>
      <c r="R996">
        <v>0.81843520888131316</v>
      </c>
      <c r="S996">
        <v>0.85437094736658814</v>
      </c>
      <c r="T996">
        <v>0.13427710496645417</v>
      </c>
      <c r="U996">
        <v>0.93460956648627214</v>
      </c>
    </row>
    <row r="997" spans="1:21" x14ac:dyDescent="0.25">
      <c r="A997">
        <v>995</v>
      </c>
      <c r="B997">
        <v>0.14438659925127606</v>
      </c>
      <c r="C997">
        <v>2.3061383357700471E-2</v>
      </c>
      <c r="D997">
        <v>0.10184219279098361</v>
      </c>
      <c r="E997">
        <v>0.25217401877320267</v>
      </c>
      <c r="F997">
        <v>0.53047641896045228</v>
      </c>
      <c r="G997">
        <v>0.44156530629237523</v>
      </c>
      <c r="H997">
        <v>0.67019104513605043</v>
      </c>
      <c r="I997">
        <v>0.63452509849458316</v>
      </c>
      <c r="J997">
        <v>0.66502197195869539</v>
      </c>
      <c r="K997">
        <v>0.3753195143692265</v>
      </c>
      <c r="L997">
        <v>0.39521248289539135</v>
      </c>
      <c r="M997">
        <v>0.63018725715761659</v>
      </c>
      <c r="N997">
        <v>0.9785866138010344</v>
      </c>
      <c r="O997">
        <v>0.71376988754371418</v>
      </c>
      <c r="P997">
        <v>0.84968124521454147</v>
      </c>
      <c r="Q997">
        <v>0.23525257036983005</v>
      </c>
      <c r="R997">
        <v>1.6965222638041233E-2</v>
      </c>
      <c r="S997">
        <v>0.9184244872443843</v>
      </c>
      <c r="T997">
        <v>0.70386784461368301</v>
      </c>
      <c r="U997">
        <v>0.19662997929436887</v>
      </c>
    </row>
    <row r="998" spans="1:21" x14ac:dyDescent="0.25">
      <c r="A998">
        <v>996</v>
      </c>
      <c r="B998">
        <v>0.93974119782627175</v>
      </c>
      <c r="C998">
        <v>0.8950337196852276</v>
      </c>
      <c r="D998">
        <v>0.85484505257095056</v>
      </c>
      <c r="E998">
        <v>0.48519176194382041</v>
      </c>
      <c r="F998">
        <v>0.58127272314793732</v>
      </c>
      <c r="G998">
        <v>0.47926628908971858</v>
      </c>
      <c r="H998">
        <v>0.3286044080511461</v>
      </c>
      <c r="I998">
        <v>9.400419940727911E-2</v>
      </c>
      <c r="J998">
        <v>0.93493625576680373</v>
      </c>
      <c r="K998">
        <v>7.3387944813424699E-2</v>
      </c>
      <c r="L998">
        <v>0.19231749409317112</v>
      </c>
      <c r="M998">
        <v>0.70411709621538954</v>
      </c>
      <c r="N998">
        <v>0.70702890537179197</v>
      </c>
      <c r="O998">
        <v>2.9769634548344026E-2</v>
      </c>
      <c r="P998">
        <v>0.16764604430180974</v>
      </c>
      <c r="Q998">
        <v>4.4250662315335809E-2</v>
      </c>
      <c r="R998">
        <v>0.26691914144394779</v>
      </c>
      <c r="S998">
        <v>0.4422994476818376</v>
      </c>
      <c r="T998">
        <v>0.32897355671376349</v>
      </c>
      <c r="U998">
        <v>0.66314546614295011</v>
      </c>
    </row>
    <row r="999" spans="1:21" x14ac:dyDescent="0.25">
      <c r="A999">
        <v>997</v>
      </c>
      <c r="B999">
        <v>0.68066024991328611</v>
      </c>
      <c r="C999">
        <v>0.90655642622426869</v>
      </c>
      <c r="D999">
        <v>0.92939367086840208</v>
      </c>
      <c r="E999">
        <v>0.89408328478223176</v>
      </c>
      <c r="F999">
        <v>0.41444855804511715</v>
      </c>
      <c r="G999">
        <v>0.24260485287396705</v>
      </c>
      <c r="H999">
        <v>0.12295947082990821</v>
      </c>
      <c r="I999">
        <v>0.22260439908396368</v>
      </c>
      <c r="J999">
        <v>0.39391756447362436</v>
      </c>
      <c r="K999">
        <v>0.46147068833996041</v>
      </c>
      <c r="L999">
        <v>0.73958394962859519</v>
      </c>
      <c r="M999">
        <v>0.9562476070813235</v>
      </c>
      <c r="N999">
        <v>0.99558824468937801</v>
      </c>
      <c r="O999">
        <v>0.77848909812433398</v>
      </c>
      <c r="P999">
        <v>0.75105761133627613</v>
      </c>
      <c r="Q999">
        <v>0.94348932006891495</v>
      </c>
      <c r="R999">
        <v>0.72697490875159332</v>
      </c>
      <c r="S999">
        <v>0.7544612727158766</v>
      </c>
      <c r="T999">
        <v>0.148302399669344</v>
      </c>
      <c r="U999">
        <v>0.4649024169000075</v>
      </c>
    </row>
    <row r="1000" spans="1:21" x14ac:dyDescent="0.25">
      <c r="A1000">
        <v>998</v>
      </c>
      <c r="B1000">
        <v>0.70660331256249909</v>
      </c>
      <c r="C1000">
        <v>0.22017279083778596</v>
      </c>
      <c r="D1000">
        <v>0.88169082408406929</v>
      </c>
      <c r="E1000">
        <v>0.87426034905510375</v>
      </c>
      <c r="F1000">
        <v>0.98788678232636062</v>
      </c>
      <c r="G1000">
        <v>0.18793385153390219</v>
      </c>
      <c r="H1000">
        <v>0.17171765763027214</v>
      </c>
      <c r="I1000">
        <v>0.76494651024119076</v>
      </c>
      <c r="J1000">
        <v>0.1957785925527169</v>
      </c>
      <c r="K1000">
        <v>0.5964667795475469</v>
      </c>
      <c r="L1000">
        <v>0.23489315963393675</v>
      </c>
      <c r="M1000">
        <v>0.85399643455795116</v>
      </c>
      <c r="N1000">
        <v>0.96486256494326672</v>
      </c>
      <c r="O1000">
        <v>0.48600935315178462</v>
      </c>
      <c r="P1000">
        <v>0.20709531390218872</v>
      </c>
      <c r="Q1000">
        <v>0.30741549801834012</v>
      </c>
      <c r="R1000">
        <v>0.4629897525331943</v>
      </c>
      <c r="S1000">
        <v>0.3301260379906954</v>
      </c>
      <c r="T1000">
        <v>0.16645406396535023</v>
      </c>
      <c r="U1000">
        <v>0.10395132243911487</v>
      </c>
    </row>
    <row r="1001" spans="1:21" x14ac:dyDescent="0.25">
      <c r="A1001">
        <v>999</v>
      </c>
      <c r="B1001">
        <v>0.49967630264262652</v>
      </c>
      <c r="C1001">
        <v>0.98158435341124095</v>
      </c>
      <c r="D1001">
        <v>0.24136427871899113</v>
      </c>
      <c r="E1001">
        <v>0.11408020544151531</v>
      </c>
      <c r="F1001">
        <v>0.42535796422994832</v>
      </c>
      <c r="G1001">
        <v>0.23295831442860315</v>
      </c>
      <c r="H1001">
        <v>0.66963117814431561</v>
      </c>
      <c r="I1001">
        <v>0.16592602416369306</v>
      </c>
      <c r="J1001">
        <v>0.57821043183633436</v>
      </c>
      <c r="K1001">
        <v>0.22627469909708431</v>
      </c>
      <c r="L1001">
        <v>0.4091530661126459</v>
      </c>
      <c r="M1001">
        <v>0.13790347423962146</v>
      </c>
      <c r="N1001">
        <v>0.80643036935503787</v>
      </c>
      <c r="O1001">
        <v>0.6423013639438766</v>
      </c>
      <c r="P1001">
        <v>0.27837004257006481</v>
      </c>
      <c r="Q1001">
        <v>0.31290157922558404</v>
      </c>
      <c r="R1001">
        <v>0.97337230479567349</v>
      </c>
      <c r="S1001">
        <v>0.2618130838468069</v>
      </c>
      <c r="T1001">
        <v>0.89788547435957877</v>
      </c>
      <c r="U1001">
        <v>0.55574479942496624</v>
      </c>
    </row>
    <row r="1002" spans="1:21" x14ac:dyDescent="0.25">
      <c r="A1002">
        <v>1000</v>
      </c>
      <c r="B1002">
        <v>0.30738554635891546</v>
      </c>
      <c r="C1002">
        <v>0.23522273719826803</v>
      </c>
      <c r="D1002">
        <v>0.50553979240449021</v>
      </c>
      <c r="E1002">
        <v>0.21176214367990021</v>
      </c>
      <c r="F1002">
        <v>0.13100419461980195</v>
      </c>
      <c r="G1002">
        <v>0.72353623187005311</v>
      </c>
      <c r="H1002">
        <v>0.3196168419456793</v>
      </c>
      <c r="I1002">
        <v>0.48054025511927811</v>
      </c>
      <c r="J1002">
        <v>0.48569871262219455</v>
      </c>
      <c r="K1002">
        <v>0.58290387436143387</v>
      </c>
      <c r="L1002">
        <v>0.89292616275054204</v>
      </c>
      <c r="M1002">
        <v>0.82745408804344689</v>
      </c>
      <c r="N1002">
        <v>0.48212114082890611</v>
      </c>
      <c r="O1002">
        <v>0.20503774807793285</v>
      </c>
      <c r="P1002">
        <v>0.95415575427226451</v>
      </c>
      <c r="Q1002">
        <v>6.3197215572102561E-2</v>
      </c>
      <c r="R1002">
        <v>0.87866035459746805</v>
      </c>
      <c r="S1002">
        <v>0.76916212473488343</v>
      </c>
      <c r="T1002">
        <v>6.7595954380625711E-2</v>
      </c>
      <c r="U1002">
        <v>0.60888246046073791</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2"/>
  <dimension ref="C3:D16"/>
  <sheetViews>
    <sheetView showGridLines="0" workbookViewId="0">
      <selection activeCell="C3" sqref="C3:D16"/>
    </sheetView>
  </sheetViews>
  <sheetFormatPr defaultRowHeight="15" x14ac:dyDescent="0.25"/>
  <cols>
    <col min="3" max="3" width="11.42578125" customWidth="1"/>
    <col min="4" max="4" width="26.28515625" customWidth="1"/>
    <col min="5" max="5" width="12" bestFit="1" customWidth="1"/>
  </cols>
  <sheetData>
    <row r="3" spans="3:4" x14ac:dyDescent="0.25">
      <c r="C3" s="80" t="s">
        <v>33</v>
      </c>
      <c r="D3" s="80">
        <f>Plan1!$B$12</f>
        <v>68820591.433093891</v>
      </c>
    </row>
    <row r="4" spans="3:4" x14ac:dyDescent="0.25">
      <c r="C4" s="81" t="s">
        <v>34</v>
      </c>
      <c r="D4" s="81">
        <f>Plan1!B5</f>
        <v>50000000</v>
      </c>
    </row>
    <row r="5" spans="3:4" x14ac:dyDescent="0.25">
      <c r="C5" s="81" t="s">
        <v>35</v>
      </c>
      <c r="D5" s="87">
        <f>Plan1!E3</f>
        <v>7.0000000000000007E-2</v>
      </c>
    </row>
    <row r="6" spans="3:4" x14ac:dyDescent="0.25">
      <c r="C6" s="81" t="s">
        <v>36</v>
      </c>
      <c r="D6" s="86">
        <v>1</v>
      </c>
    </row>
    <row r="7" spans="3:4" x14ac:dyDescent="0.25">
      <c r="C7" s="81" t="s">
        <v>37</v>
      </c>
      <c r="D7" s="87">
        <f>Plan1!B15</f>
        <v>0.12223275655194996</v>
      </c>
    </row>
    <row r="8" spans="3:4" x14ac:dyDescent="0.25">
      <c r="C8" s="82" t="s">
        <v>10</v>
      </c>
      <c r="D8" s="88">
        <f>Plan1!G2</f>
        <v>0.05</v>
      </c>
    </row>
    <row r="10" spans="3:4" x14ac:dyDescent="0.25">
      <c r="C10" s="54" t="s">
        <v>38</v>
      </c>
      <c r="D10" s="54">
        <f>LN(D3*EXP(-D6*D8)/(D4*EXP(-D5*D6)))/(D7*D6^0.5)+(D7*D6^0.5)/2</f>
        <v>2.8384405456565638</v>
      </c>
    </row>
    <row r="11" spans="3:4" x14ac:dyDescent="0.25">
      <c r="C11" s="57" t="s">
        <v>39</v>
      </c>
      <c r="D11" s="57">
        <f>D10-D7*D6^0.5</f>
        <v>2.7162077891046139</v>
      </c>
    </row>
    <row r="13" spans="3:4" x14ac:dyDescent="0.25">
      <c r="C13" s="54" t="s">
        <v>40</v>
      </c>
      <c r="D13" s="54">
        <f>NORMSDIST(D10)</f>
        <v>0.99773327179301508</v>
      </c>
    </row>
    <row r="14" spans="3:4" x14ac:dyDescent="0.25">
      <c r="C14" s="57" t="s">
        <v>41</v>
      </c>
      <c r="D14" s="57">
        <f>NORMSDIST(D11)</f>
        <v>0.99669827705227632</v>
      </c>
    </row>
    <row r="16" spans="3:4" x14ac:dyDescent="0.25">
      <c r="C16" s="5" t="s">
        <v>42</v>
      </c>
      <c r="D16" s="9">
        <f>D3*EXP(-D8*D6)*D13-D4*EXP(-D5*D6)*D14</f>
        <v>18850016.406704806</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I51"/>
  <sheetViews>
    <sheetView showGridLines="0" workbookViewId="0">
      <selection activeCell="G6" sqref="G6"/>
    </sheetView>
  </sheetViews>
  <sheetFormatPr defaultRowHeight="15" x14ac:dyDescent="0.25"/>
  <cols>
    <col min="2" max="2" width="35.140625" customWidth="1"/>
    <col min="3" max="3" width="21.5703125" customWidth="1"/>
    <col min="5" max="5" width="13.7109375" customWidth="1"/>
    <col min="6" max="6" width="22.85546875" customWidth="1"/>
    <col min="7" max="7" width="20.7109375" customWidth="1"/>
    <col min="8" max="8" width="22.140625" customWidth="1"/>
    <col min="9" max="9" width="22.28515625" customWidth="1"/>
  </cols>
  <sheetData>
    <row r="2" spans="2:9" x14ac:dyDescent="0.25">
      <c r="B2" s="18" t="s">
        <v>86</v>
      </c>
      <c r="C2" s="74">
        <f>Plan1!B8</f>
        <v>0</v>
      </c>
    </row>
    <row r="3" spans="2:9" ht="20.25" x14ac:dyDescent="0.25">
      <c r="B3" s="148" t="s">
        <v>91</v>
      </c>
      <c r="C3" s="148"/>
      <c r="E3" s="149" t="s">
        <v>74</v>
      </c>
      <c r="F3" s="150"/>
      <c r="G3" s="150"/>
      <c r="H3" s="150"/>
      <c r="I3" s="151"/>
    </row>
    <row r="4" spans="2:9" ht="16.5" x14ac:dyDescent="0.3">
      <c r="B4" s="40" t="s">
        <v>67</v>
      </c>
      <c r="C4" s="41">
        <f>Plan1!$B$2*Plan1!B8</f>
        <v>0</v>
      </c>
      <c r="E4" s="43" t="s">
        <v>75</v>
      </c>
      <c r="F4" s="43" t="s">
        <v>76</v>
      </c>
      <c r="G4" s="43" t="s">
        <v>77</v>
      </c>
      <c r="H4" s="43" t="s">
        <v>78</v>
      </c>
      <c r="I4" s="43" t="s">
        <v>79</v>
      </c>
    </row>
    <row r="5" spans="2:9" ht="16.5" x14ac:dyDescent="0.3">
      <c r="B5" s="40" t="s">
        <v>68</v>
      </c>
      <c r="C5" s="41">
        <v>0</v>
      </c>
      <c r="E5" s="44">
        <v>0</v>
      </c>
      <c r="F5" s="46"/>
      <c r="G5" s="45"/>
      <c r="H5" s="45"/>
      <c r="I5" s="45">
        <f>$C$4</f>
        <v>0</v>
      </c>
    </row>
    <row r="6" spans="2:9" ht="16.5" x14ac:dyDescent="0.3">
      <c r="B6" s="40" t="s">
        <v>69</v>
      </c>
      <c r="C6" s="42">
        <v>16</v>
      </c>
      <c r="E6" s="44">
        <v>1</v>
      </c>
      <c r="F6" s="46">
        <f>($C$4/$C$6)</f>
        <v>0</v>
      </c>
      <c r="G6" s="46">
        <f>$C$10*I5</f>
        <v>0</v>
      </c>
      <c r="H6" s="46">
        <f>(F6+G6)</f>
        <v>0</v>
      </c>
      <c r="I6" s="46">
        <f>IF(I5&gt;0,I5-F6,0)</f>
        <v>0</v>
      </c>
    </row>
    <row r="7" spans="2:9" ht="16.5" x14ac:dyDescent="0.3">
      <c r="B7" s="64" t="s">
        <v>84</v>
      </c>
      <c r="C7" s="65">
        <v>6.5000000000000002E-2</v>
      </c>
      <c r="E7" s="44">
        <v>2</v>
      </c>
      <c r="F7" s="46">
        <f t="shared" ref="F7:F21" si="0">$C$4/$C$6</f>
        <v>0</v>
      </c>
      <c r="G7" s="46">
        <f t="shared" ref="G7:G25" si="1">$C$10*I6</f>
        <v>0</v>
      </c>
      <c r="H7" s="46">
        <f t="shared" ref="H7:H25" si="2">(F7+G7)</f>
        <v>0</v>
      </c>
      <c r="I7" s="46">
        <f t="shared" ref="I7:I9" si="3">IF(I6&gt;0,I6-F6,0)</f>
        <v>0</v>
      </c>
    </row>
    <row r="8" spans="2:9" ht="16.5" x14ac:dyDescent="0.3">
      <c r="B8" s="64" t="s">
        <v>82</v>
      </c>
      <c r="C8" s="65">
        <v>1.2E-2</v>
      </c>
      <c r="E8" s="44">
        <v>3</v>
      </c>
      <c r="F8" s="46">
        <f t="shared" si="0"/>
        <v>0</v>
      </c>
      <c r="G8" s="46">
        <f t="shared" si="1"/>
        <v>0</v>
      </c>
      <c r="H8" s="46">
        <f t="shared" si="2"/>
        <v>0</v>
      </c>
      <c r="I8" s="46">
        <f t="shared" si="3"/>
        <v>0</v>
      </c>
    </row>
    <row r="9" spans="2:9" ht="16.5" x14ac:dyDescent="0.3">
      <c r="B9" s="64" t="s">
        <v>83</v>
      </c>
      <c r="C9" s="65">
        <v>2.87E-2</v>
      </c>
      <c r="E9" s="44">
        <v>4</v>
      </c>
      <c r="F9" s="46">
        <f t="shared" si="0"/>
        <v>0</v>
      </c>
      <c r="G9" s="46">
        <f t="shared" si="1"/>
        <v>0</v>
      </c>
      <c r="H9" s="46">
        <f t="shared" si="2"/>
        <v>0</v>
      </c>
      <c r="I9" s="46">
        <f t="shared" si="3"/>
        <v>0</v>
      </c>
    </row>
    <row r="10" spans="2:9" ht="16.5" x14ac:dyDescent="0.3">
      <c r="B10" s="66" t="s">
        <v>85</v>
      </c>
      <c r="C10" s="67">
        <f>C7+C8+C9</f>
        <v>0.1057</v>
      </c>
      <c r="E10" s="44">
        <v>5</v>
      </c>
      <c r="F10" s="46">
        <f t="shared" si="0"/>
        <v>0</v>
      </c>
      <c r="G10" s="46">
        <f t="shared" si="1"/>
        <v>0</v>
      </c>
      <c r="H10" s="46">
        <f>(F10+G10)</f>
        <v>0</v>
      </c>
      <c r="I10" s="46">
        <f>IF(I9&gt;0,I9-F9,0)</f>
        <v>0</v>
      </c>
    </row>
    <row r="11" spans="2:9" ht="16.5" x14ac:dyDescent="0.3">
      <c r="B11" s="40" t="s">
        <v>70</v>
      </c>
      <c r="C11" s="41">
        <f>H6</f>
        <v>0</v>
      </c>
      <c r="E11" s="44">
        <v>6</v>
      </c>
      <c r="F11" s="46">
        <f t="shared" si="0"/>
        <v>0</v>
      </c>
      <c r="G11" s="46">
        <f t="shared" si="1"/>
        <v>0</v>
      </c>
      <c r="H11" s="46">
        <f t="shared" si="2"/>
        <v>0</v>
      </c>
      <c r="I11" s="46">
        <f t="shared" ref="I11:I19" si="4">IF(I10&gt;0,I10-F10,0)</f>
        <v>0</v>
      </c>
    </row>
    <row r="12" spans="2:9" ht="16.5" x14ac:dyDescent="0.3">
      <c r="B12" s="40" t="s">
        <v>71</v>
      </c>
      <c r="C12" s="41">
        <f>H25</f>
        <v>0</v>
      </c>
      <c r="E12" s="44">
        <v>7</v>
      </c>
      <c r="F12" s="46">
        <f t="shared" si="0"/>
        <v>0</v>
      </c>
      <c r="G12" s="46">
        <f t="shared" si="1"/>
        <v>0</v>
      </c>
      <c r="H12" s="46">
        <f>(F12+G12)</f>
        <v>0</v>
      </c>
      <c r="I12" s="46">
        <f t="shared" si="4"/>
        <v>0</v>
      </c>
    </row>
    <row r="13" spans="2:9" ht="16.5" x14ac:dyDescent="0.3">
      <c r="B13" s="40" t="s">
        <v>72</v>
      </c>
      <c r="C13" s="41">
        <f>G26</f>
        <v>0</v>
      </c>
      <c r="E13" s="44">
        <v>8</v>
      </c>
      <c r="F13" s="46">
        <f t="shared" si="0"/>
        <v>0</v>
      </c>
      <c r="G13" s="46">
        <f t="shared" si="1"/>
        <v>0</v>
      </c>
      <c r="H13" s="46">
        <f t="shared" si="2"/>
        <v>0</v>
      </c>
      <c r="I13" s="46">
        <f t="shared" si="4"/>
        <v>0</v>
      </c>
    </row>
    <row r="14" spans="2:9" ht="16.5" x14ac:dyDescent="0.3">
      <c r="B14" s="40" t="s">
        <v>73</v>
      </c>
      <c r="C14" s="41">
        <f>H26</f>
        <v>0</v>
      </c>
      <c r="E14" s="44">
        <v>9</v>
      </c>
      <c r="F14" s="46">
        <f t="shared" si="0"/>
        <v>0</v>
      </c>
      <c r="G14" s="46">
        <f t="shared" si="1"/>
        <v>0</v>
      </c>
      <c r="H14" s="46">
        <f t="shared" si="2"/>
        <v>0</v>
      </c>
      <c r="I14" s="46">
        <f>IF(I13&gt;0,I13-F13,0)</f>
        <v>0</v>
      </c>
    </row>
    <row r="15" spans="2:9" ht="16.5" x14ac:dyDescent="0.3">
      <c r="B15" s="50" t="s">
        <v>81</v>
      </c>
      <c r="E15" s="44">
        <v>10</v>
      </c>
      <c r="F15" s="46">
        <f t="shared" si="0"/>
        <v>0</v>
      </c>
      <c r="G15" s="46">
        <f t="shared" si="1"/>
        <v>0</v>
      </c>
      <c r="H15" s="46">
        <f t="shared" si="2"/>
        <v>0</v>
      </c>
      <c r="I15" s="46">
        <f>IF(I14&gt;0,I14-F14,0)</f>
        <v>0</v>
      </c>
    </row>
    <row r="16" spans="2:9" ht="16.5" x14ac:dyDescent="0.3">
      <c r="B16" s="50" t="s">
        <v>88</v>
      </c>
      <c r="C16" s="2">
        <f>Plan1!B5</f>
        <v>50000000</v>
      </c>
      <c r="E16" s="44">
        <v>11</v>
      </c>
      <c r="F16" s="46">
        <f t="shared" si="0"/>
        <v>0</v>
      </c>
      <c r="G16" s="46">
        <f t="shared" si="1"/>
        <v>0</v>
      </c>
      <c r="H16" s="46">
        <f t="shared" si="2"/>
        <v>0</v>
      </c>
      <c r="I16" s="46">
        <f t="shared" si="4"/>
        <v>0</v>
      </c>
    </row>
    <row r="17" spans="2:9" ht="16.5" x14ac:dyDescent="0.3">
      <c r="B17" s="50" t="s">
        <v>87</v>
      </c>
      <c r="C17" s="39">
        <f>C4</f>
        <v>0</v>
      </c>
      <c r="E17" s="44">
        <v>12</v>
      </c>
      <c r="F17" s="46">
        <f t="shared" si="0"/>
        <v>0</v>
      </c>
      <c r="G17" s="46">
        <f t="shared" si="1"/>
        <v>0</v>
      </c>
      <c r="H17" s="46">
        <f t="shared" si="2"/>
        <v>0</v>
      </c>
      <c r="I17" s="46">
        <f t="shared" si="4"/>
        <v>0</v>
      </c>
    </row>
    <row r="18" spans="2:9" ht="16.5" x14ac:dyDescent="0.3">
      <c r="B18" s="50" t="s">
        <v>89</v>
      </c>
      <c r="C18" s="1">
        <f>Plan1!E2</f>
        <v>0.15</v>
      </c>
      <c r="E18" s="44">
        <v>13</v>
      </c>
      <c r="F18" s="46">
        <f t="shared" si="0"/>
        <v>0</v>
      </c>
      <c r="G18" s="46">
        <f t="shared" si="1"/>
        <v>0</v>
      </c>
      <c r="H18" s="46">
        <f t="shared" si="2"/>
        <v>0</v>
      </c>
      <c r="I18" s="46">
        <f t="shared" si="4"/>
        <v>0</v>
      </c>
    </row>
    <row r="19" spans="2:9" ht="16.5" x14ac:dyDescent="0.3">
      <c r="B19" s="50" t="s">
        <v>90</v>
      </c>
      <c r="C19" s="34">
        <f>C10</f>
        <v>0.1057</v>
      </c>
      <c r="E19" s="44">
        <v>14</v>
      </c>
      <c r="F19" s="46">
        <f t="shared" si="0"/>
        <v>0</v>
      </c>
      <c r="G19" s="46">
        <f t="shared" si="1"/>
        <v>0</v>
      </c>
      <c r="H19" s="46">
        <f t="shared" si="2"/>
        <v>0</v>
      </c>
      <c r="I19" s="46">
        <f t="shared" si="4"/>
        <v>0</v>
      </c>
    </row>
    <row r="20" spans="2:9" ht="16.5" x14ac:dyDescent="0.3">
      <c r="B20" s="51" t="s">
        <v>81</v>
      </c>
      <c r="C20" s="89">
        <f>C18*(C16/(C16+C17))+C19*(C17/(C16+C17))</f>
        <v>0.15</v>
      </c>
      <c r="E20" s="44">
        <v>15</v>
      </c>
      <c r="F20" s="46">
        <f t="shared" si="0"/>
        <v>0</v>
      </c>
      <c r="G20" s="46">
        <f t="shared" si="1"/>
        <v>0</v>
      </c>
      <c r="H20" s="46">
        <f t="shared" ref="H20:H24" si="5">(F20+G20)</f>
        <v>0</v>
      </c>
      <c r="I20" s="46">
        <f t="shared" ref="I20:I24" si="6">IF(I19&gt;0,I19-F19,0)</f>
        <v>0</v>
      </c>
    </row>
    <row r="21" spans="2:9" ht="16.5" x14ac:dyDescent="0.3">
      <c r="E21" s="44">
        <v>16</v>
      </c>
      <c r="F21" s="46">
        <f t="shared" si="0"/>
        <v>0</v>
      </c>
      <c r="G21" s="46">
        <f t="shared" si="1"/>
        <v>0</v>
      </c>
      <c r="H21" s="46">
        <f t="shared" si="5"/>
        <v>0</v>
      </c>
      <c r="I21" s="46">
        <f t="shared" si="6"/>
        <v>0</v>
      </c>
    </row>
    <row r="22" spans="2:9" ht="16.5" x14ac:dyDescent="0.3">
      <c r="E22" s="44">
        <v>17</v>
      </c>
      <c r="F22" s="46">
        <f t="shared" ref="F22:F25" si="7">IF($C$6-E21&gt;0,$C$4/$C$6,0)</f>
        <v>0</v>
      </c>
      <c r="G22" s="46">
        <f t="shared" si="1"/>
        <v>0</v>
      </c>
      <c r="H22" s="46">
        <f t="shared" si="5"/>
        <v>0</v>
      </c>
      <c r="I22" s="46">
        <f t="shared" si="6"/>
        <v>0</v>
      </c>
    </row>
    <row r="23" spans="2:9" ht="16.5" x14ac:dyDescent="0.3">
      <c r="E23" s="44">
        <v>18</v>
      </c>
      <c r="F23" s="46">
        <f t="shared" si="7"/>
        <v>0</v>
      </c>
      <c r="G23" s="46">
        <f t="shared" si="1"/>
        <v>0</v>
      </c>
      <c r="H23" s="46">
        <f t="shared" si="5"/>
        <v>0</v>
      </c>
      <c r="I23" s="46">
        <f t="shared" si="6"/>
        <v>0</v>
      </c>
    </row>
    <row r="24" spans="2:9" ht="16.5" x14ac:dyDescent="0.3">
      <c r="E24" s="44">
        <v>19</v>
      </c>
      <c r="F24" s="46">
        <f t="shared" si="7"/>
        <v>0</v>
      </c>
      <c r="G24" s="46">
        <f t="shared" si="1"/>
        <v>0</v>
      </c>
      <c r="H24" s="46">
        <f t="shared" si="5"/>
        <v>0</v>
      </c>
      <c r="I24" s="46">
        <f t="shared" si="6"/>
        <v>0</v>
      </c>
    </row>
    <row r="25" spans="2:9" ht="17.25" thickBot="1" x14ac:dyDescent="0.35">
      <c r="E25" s="44">
        <v>20</v>
      </c>
      <c r="F25" s="46">
        <f t="shared" si="7"/>
        <v>0</v>
      </c>
      <c r="G25" s="46">
        <f t="shared" si="1"/>
        <v>0</v>
      </c>
      <c r="H25" s="46">
        <f t="shared" si="2"/>
        <v>0</v>
      </c>
      <c r="I25" s="46">
        <f>IF(I24&gt;0,I24-F24,0)</f>
        <v>0</v>
      </c>
    </row>
    <row r="26" spans="2:9" ht="18" thickTop="1" thickBot="1" x14ac:dyDescent="0.35">
      <c r="E26" s="47"/>
      <c r="F26" s="48">
        <f>SUM(F6:F25)</f>
        <v>0</v>
      </c>
      <c r="G26" s="48">
        <f>SUM(G6:G25)</f>
        <v>0</v>
      </c>
      <c r="H26" s="48">
        <f>SUM(H6:H25)</f>
        <v>0</v>
      </c>
      <c r="I26" s="49" t="s">
        <v>80</v>
      </c>
    </row>
    <row r="28" spans="2:9" ht="20.25" x14ac:dyDescent="0.25">
      <c r="E28" s="149" t="s">
        <v>93</v>
      </c>
      <c r="F28" s="150"/>
      <c r="G28" s="150"/>
      <c r="H28" s="150"/>
      <c r="I28" s="151"/>
    </row>
    <row r="29" spans="2:9" x14ac:dyDescent="0.25">
      <c r="E29" s="43" t="s">
        <v>75</v>
      </c>
      <c r="F29" s="43" t="s">
        <v>76</v>
      </c>
      <c r="G29" s="43" t="s">
        <v>77</v>
      </c>
      <c r="H29" s="43" t="s">
        <v>78</v>
      </c>
      <c r="I29" s="43" t="s">
        <v>79</v>
      </c>
    </row>
    <row r="30" spans="2:9" ht="16.5" x14ac:dyDescent="0.3">
      <c r="E30" s="44">
        <v>0</v>
      </c>
      <c r="F30" s="46">
        <f>0</f>
        <v>0</v>
      </c>
      <c r="G30" s="45"/>
      <c r="H30" s="46"/>
      <c r="I30" s="45">
        <f>$C$4</f>
        <v>0</v>
      </c>
    </row>
    <row r="31" spans="2:9" ht="16.5" x14ac:dyDescent="0.3">
      <c r="E31" s="44">
        <v>1</v>
      </c>
      <c r="F31" s="46">
        <f>H31-G31</f>
        <v>0</v>
      </c>
      <c r="G31" s="46">
        <f>I30*$C$10</f>
        <v>0</v>
      </c>
      <c r="H31" s="46">
        <f t="shared" ref="H31:H46" si="8">($I$30*$C$10)/(1-(1/(1+$C$10)^$C$6))</f>
        <v>0</v>
      </c>
      <c r="I31" s="46">
        <f>IF(I30&gt;0,I30-F31,0)</f>
        <v>0</v>
      </c>
    </row>
    <row r="32" spans="2:9" ht="16.5" x14ac:dyDescent="0.3">
      <c r="E32" s="44">
        <v>2</v>
      </c>
      <c r="F32" s="46">
        <f t="shared" ref="F32:F46" si="9">H32-G32</f>
        <v>0</v>
      </c>
      <c r="G32" s="46">
        <f t="shared" ref="G32:G45" si="10">I31*$C$10</f>
        <v>0</v>
      </c>
      <c r="H32" s="46">
        <f>($I$30*$C$10)/(1-(1/(1+$C$10)^$C$6))</f>
        <v>0</v>
      </c>
      <c r="I32" s="46">
        <f t="shared" ref="I32:I47" si="11">IF(I31&gt;0,I31-F32,0)</f>
        <v>0</v>
      </c>
    </row>
    <row r="33" spans="5:9" ht="16.5" x14ac:dyDescent="0.3">
      <c r="E33" s="44">
        <v>3</v>
      </c>
      <c r="F33" s="46">
        <f t="shared" si="9"/>
        <v>0</v>
      </c>
      <c r="G33" s="46">
        <f t="shared" si="10"/>
        <v>0</v>
      </c>
      <c r="H33" s="46">
        <f t="shared" si="8"/>
        <v>0</v>
      </c>
      <c r="I33" s="46">
        <f t="shared" si="11"/>
        <v>0</v>
      </c>
    </row>
    <row r="34" spans="5:9" ht="16.5" x14ac:dyDescent="0.3">
      <c r="E34" s="44">
        <v>4</v>
      </c>
      <c r="F34" s="46">
        <f t="shared" si="9"/>
        <v>0</v>
      </c>
      <c r="G34" s="46">
        <f t="shared" si="10"/>
        <v>0</v>
      </c>
      <c r="H34" s="46">
        <f t="shared" si="8"/>
        <v>0</v>
      </c>
      <c r="I34" s="46">
        <f t="shared" si="11"/>
        <v>0</v>
      </c>
    </row>
    <row r="35" spans="5:9" ht="16.5" x14ac:dyDescent="0.3">
      <c r="E35" s="44">
        <v>5</v>
      </c>
      <c r="F35" s="46">
        <f t="shared" si="9"/>
        <v>0</v>
      </c>
      <c r="G35" s="46">
        <f t="shared" si="10"/>
        <v>0</v>
      </c>
      <c r="H35" s="46">
        <f t="shared" si="8"/>
        <v>0</v>
      </c>
      <c r="I35" s="46">
        <f t="shared" si="11"/>
        <v>0</v>
      </c>
    </row>
    <row r="36" spans="5:9" ht="16.5" x14ac:dyDescent="0.3">
      <c r="E36" s="44">
        <v>6</v>
      </c>
      <c r="F36" s="46">
        <f t="shared" si="9"/>
        <v>0</v>
      </c>
      <c r="G36" s="46">
        <f t="shared" si="10"/>
        <v>0</v>
      </c>
      <c r="H36" s="46">
        <f t="shared" si="8"/>
        <v>0</v>
      </c>
      <c r="I36" s="46">
        <f t="shared" si="11"/>
        <v>0</v>
      </c>
    </row>
    <row r="37" spans="5:9" ht="16.5" x14ac:dyDescent="0.3">
      <c r="E37" s="44">
        <v>7</v>
      </c>
      <c r="F37" s="46">
        <f t="shared" si="9"/>
        <v>0</v>
      </c>
      <c r="G37" s="46">
        <f t="shared" si="10"/>
        <v>0</v>
      </c>
      <c r="H37" s="46">
        <f t="shared" si="8"/>
        <v>0</v>
      </c>
      <c r="I37" s="46">
        <f t="shared" si="11"/>
        <v>0</v>
      </c>
    </row>
    <row r="38" spans="5:9" ht="16.5" x14ac:dyDescent="0.3">
      <c r="E38" s="44">
        <v>8</v>
      </c>
      <c r="F38" s="46">
        <f t="shared" si="9"/>
        <v>0</v>
      </c>
      <c r="G38" s="46">
        <f t="shared" si="10"/>
        <v>0</v>
      </c>
      <c r="H38" s="46">
        <f t="shared" si="8"/>
        <v>0</v>
      </c>
      <c r="I38" s="46">
        <f t="shared" si="11"/>
        <v>0</v>
      </c>
    </row>
    <row r="39" spans="5:9" ht="16.5" x14ac:dyDescent="0.3">
      <c r="E39" s="44">
        <v>9</v>
      </c>
      <c r="F39" s="46">
        <f t="shared" si="9"/>
        <v>0</v>
      </c>
      <c r="G39" s="46">
        <f t="shared" si="10"/>
        <v>0</v>
      </c>
      <c r="H39" s="46">
        <f t="shared" si="8"/>
        <v>0</v>
      </c>
      <c r="I39" s="46">
        <f t="shared" si="11"/>
        <v>0</v>
      </c>
    </row>
    <row r="40" spans="5:9" ht="16.5" x14ac:dyDescent="0.3">
      <c r="E40" s="44">
        <v>10</v>
      </c>
      <c r="F40" s="46">
        <f t="shared" si="9"/>
        <v>0</v>
      </c>
      <c r="G40" s="46">
        <f t="shared" si="10"/>
        <v>0</v>
      </c>
      <c r="H40" s="46">
        <f t="shared" si="8"/>
        <v>0</v>
      </c>
      <c r="I40" s="46">
        <f t="shared" si="11"/>
        <v>0</v>
      </c>
    </row>
    <row r="41" spans="5:9" ht="16.5" x14ac:dyDescent="0.3">
      <c r="E41" s="44">
        <v>11</v>
      </c>
      <c r="F41" s="46">
        <f t="shared" si="9"/>
        <v>0</v>
      </c>
      <c r="G41" s="46">
        <f t="shared" si="10"/>
        <v>0</v>
      </c>
      <c r="H41" s="46">
        <f t="shared" si="8"/>
        <v>0</v>
      </c>
      <c r="I41" s="46">
        <f t="shared" si="11"/>
        <v>0</v>
      </c>
    </row>
    <row r="42" spans="5:9" ht="16.5" x14ac:dyDescent="0.3">
      <c r="E42" s="44">
        <v>12</v>
      </c>
      <c r="F42" s="46">
        <f t="shared" si="9"/>
        <v>0</v>
      </c>
      <c r="G42" s="46">
        <f t="shared" si="10"/>
        <v>0</v>
      </c>
      <c r="H42" s="46">
        <f t="shared" si="8"/>
        <v>0</v>
      </c>
      <c r="I42" s="46">
        <f t="shared" si="11"/>
        <v>0</v>
      </c>
    </row>
    <row r="43" spans="5:9" ht="16.5" x14ac:dyDescent="0.3">
      <c r="E43" s="44">
        <v>13</v>
      </c>
      <c r="F43" s="46">
        <f t="shared" si="9"/>
        <v>0</v>
      </c>
      <c r="G43" s="46">
        <f t="shared" si="10"/>
        <v>0</v>
      </c>
      <c r="H43" s="46">
        <f t="shared" si="8"/>
        <v>0</v>
      </c>
      <c r="I43" s="46">
        <f t="shared" si="11"/>
        <v>0</v>
      </c>
    </row>
    <row r="44" spans="5:9" ht="16.5" x14ac:dyDescent="0.3">
      <c r="E44" s="44">
        <v>14</v>
      </c>
      <c r="F44" s="46">
        <f t="shared" si="9"/>
        <v>0</v>
      </c>
      <c r="G44" s="46">
        <f t="shared" si="10"/>
        <v>0</v>
      </c>
      <c r="H44" s="46">
        <f t="shared" si="8"/>
        <v>0</v>
      </c>
      <c r="I44" s="46">
        <f t="shared" si="11"/>
        <v>0</v>
      </c>
    </row>
    <row r="45" spans="5:9" ht="16.5" x14ac:dyDescent="0.3">
      <c r="E45" s="44">
        <v>15</v>
      </c>
      <c r="F45" s="46">
        <f t="shared" si="9"/>
        <v>0</v>
      </c>
      <c r="G45" s="46">
        <f t="shared" si="10"/>
        <v>0</v>
      </c>
      <c r="H45" s="46">
        <f t="shared" si="8"/>
        <v>0</v>
      </c>
      <c r="I45" s="46">
        <f t="shared" si="11"/>
        <v>0</v>
      </c>
    </row>
    <row r="46" spans="5:9" ht="16.5" x14ac:dyDescent="0.3">
      <c r="E46" s="44">
        <v>16</v>
      </c>
      <c r="F46" s="46">
        <f t="shared" si="9"/>
        <v>0</v>
      </c>
      <c r="G46" s="46">
        <f>I45*$C$10</f>
        <v>0</v>
      </c>
      <c r="H46" s="46">
        <f t="shared" si="8"/>
        <v>0</v>
      </c>
      <c r="I46" s="46">
        <f t="shared" si="11"/>
        <v>0</v>
      </c>
    </row>
    <row r="47" spans="5:9" ht="16.5" x14ac:dyDescent="0.3">
      <c r="E47" s="44">
        <v>17</v>
      </c>
      <c r="F47" s="46">
        <f t="shared" ref="F47:F48" si="12">IF($C$6-E46&gt;0,$C$4/$C$6,0)</f>
        <v>0</v>
      </c>
      <c r="G47" s="46">
        <f t="shared" ref="G47:G48" si="13">$C$10*I46</f>
        <v>0</v>
      </c>
      <c r="H47" s="46">
        <f t="shared" ref="H47:H48" si="14">(F47+G47)</f>
        <v>0</v>
      </c>
      <c r="I47" s="46">
        <f t="shared" si="11"/>
        <v>0</v>
      </c>
    </row>
    <row r="48" spans="5:9" ht="16.5" x14ac:dyDescent="0.3">
      <c r="E48" s="44">
        <v>18</v>
      </c>
      <c r="F48" s="46">
        <f t="shared" si="12"/>
        <v>0</v>
      </c>
      <c r="G48" s="46">
        <f t="shared" si="13"/>
        <v>0</v>
      </c>
      <c r="H48" s="46">
        <f t="shared" si="14"/>
        <v>0</v>
      </c>
      <c r="I48" s="46">
        <f t="shared" ref="I48:I49" si="15">IF(I47&gt;0,I47-F47,0)</f>
        <v>0</v>
      </c>
    </row>
    <row r="49" spans="5:9" ht="16.5" x14ac:dyDescent="0.3">
      <c r="E49" s="44">
        <v>19</v>
      </c>
      <c r="F49" s="46">
        <f t="shared" ref="F49:F50" si="16">IF($C$6-E48&gt;0,$C$4/$C$6,0)</f>
        <v>0</v>
      </c>
      <c r="G49" s="46">
        <f t="shared" ref="G49:G50" si="17">$C$10*I48</f>
        <v>0</v>
      </c>
      <c r="H49" s="46">
        <f t="shared" ref="H49:H50" si="18">(F49+G49)</f>
        <v>0</v>
      </c>
      <c r="I49" s="46">
        <f t="shared" si="15"/>
        <v>0</v>
      </c>
    </row>
    <row r="50" spans="5:9" ht="17.25" thickBot="1" x14ac:dyDescent="0.35">
      <c r="E50" s="44">
        <v>20</v>
      </c>
      <c r="F50" s="46">
        <f t="shared" si="16"/>
        <v>0</v>
      </c>
      <c r="G50" s="46">
        <f t="shared" si="17"/>
        <v>0</v>
      </c>
      <c r="H50" s="46">
        <f t="shared" si="18"/>
        <v>0</v>
      </c>
      <c r="I50" s="46">
        <f>IF(I49&gt;0,I49-F49,0)</f>
        <v>0</v>
      </c>
    </row>
    <row r="51" spans="5:9" ht="18" thickTop="1" thickBot="1" x14ac:dyDescent="0.35">
      <c r="E51" s="47"/>
      <c r="F51" s="48">
        <f>SUM(F31:F50)</f>
        <v>0</v>
      </c>
      <c r="G51" s="48">
        <f>SUM(G31:G50)</f>
        <v>0</v>
      </c>
      <c r="H51" s="48">
        <f>SUM(H31:H50)</f>
        <v>0</v>
      </c>
      <c r="I51" s="49" t="s">
        <v>80</v>
      </c>
    </row>
  </sheetData>
  <mergeCells count="3">
    <mergeCell ref="B3:C3"/>
    <mergeCell ref="E3:I3"/>
    <mergeCell ref="E28:I28"/>
  </mergeCells>
  <conditionalFormatting sqref="E5:I26 E30:I51">
    <cfRule type="expression" dxfId="1" priority="7">
      <formula>#REF!=""</formula>
    </cfRule>
  </conditionalFormatting>
  <conditionalFormatting sqref="F5:I26 F30:I51">
    <cfRule type="expression" dxfId="0" priority="6">
      <formula>#REF!&lt;&gt;""</formula>
    </cfRule>
  </conditionalFormatting>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4:B22"/>
  <sheetViews>
    <sheetView showGridLines="0" topLeftCell="A7" workbookViewId="0">
      <selection activeCell="B22" sqref="B22"/>
    </sheetView>
  </sheetViews>
  <sheetFormatPr defaultRowHeight="15" x14ac:dyDescent="0.25"/>
  <sheetData>
    <row r="4" spans="1:2" x14ac:dyDescent="0.25">
      <c r="A4" s="54"/>
      <c r="B4" s="54" t="s">
        <v>98</v>
      </c>
    </row>
    <row r="5" spans="1:2" x14ac:dyDescent="0.25">
      <c r="A5" s="56">
        <v>2000</v>
      </c>
      <c r="B5" s="90">
        <v>5.9699999999999996E-2</v>
      </c>
    </row>
    <row r="6" spans="1:2" x14ac:dyDescent="0.25">
      <c r="A6" s="56">
        <v>2001</v>
      </c>
      <c r="B6" s="90">
        <v>7.6700000000000004E-2</v>
      </c>
    </row>
    <row r="7" spans="1:2" x14ac:dyDescent="0.25">
      <c r="A7" s="56">
        <v>2002</v>
      </c>
      <c r="B7" s="90">
        <v>0.12529999999999999</v>
      </c>
    </row>
    <row r="8" spans="1:2" x14ac:dyDescent="0.25">
      <c r="A8" s="56">
        <v>2003</v>
      </c>
      <c r="B8" s="90">
        <v>9.3000000000000013E-2</v>
      </c>
    </row>
    <row r="9" spans="1:2" x14ac:dyDescent="0.25">
      <c r="A9" s="56">
        <v>2004</v>
      </c>
      <c r="B9" s="90">
        <v>7.5999999999999998E-2</v>
      </c>
    </row>
    <row r="10" spans="1:2" x14ac:dyDescent="0.25">
      <c r="A10" s="56">
        <v>2005</v>
      </c>
      <c r="B10" s="90">
        <v>5.6900000000000006E-2</v>
      </c>
    </row>
    <row r="11" spans="1:2" x14ac:dyDescent="0.25">
      <c r="A11" s="56">
        <v>2006</v>
      </c>
      <c r="B11" s="90">
        <v>3.1400000000000004E-2</v>
      </c>
    </row>
    <row r="12" spans="1:2" x14ac:dyDescent="0.25">
      <c r="A12" s="56">
        <v>2007</v>
      </c>
      <c r="B12" s="90">
        <v>4.4600000000000001E-2</v>
      </c>
    </row>
    <row r="13" spans="1:2" x14ac:dyDescent="0.25">
      <c r="A13" s="56">
        <v>2008</v>
      </c>
      <c r="B13" s="90">
        <v>5.9000000000000004E-2</v>
      </c>
    </row>
    <row r="14" spans="1:2" x14ac:dyDescent="0.25">
      <c r="A14" s="56">
        <v>2009</v>
      </c>
      <c r="B14" s="90">
        <v>4.3099999999999999E-2</v>
      </c>
    </row>
    <row r="15" spans="1:2" x14ac:dyDescent="0.25">
      <c r="A15" s="56">
        <v>2010</v>
      </c>
      <c r="B15" s="90">
        <v>5.91E-2</v>
      </c>
    </row>
    <row r="16" spans="1:2" x14ac:dyDescent="0.25">
      <c r="A16" s="56">
        <v>2011</v>
      </c>
      <c r="B16" s="90">
        <v>6.5000000000000002E-2</v>
      </c>
    </row>
    <row r="17" spans="1:2" x14ac:dyDescent="0.25">
      <c r="A17" s="56">
        <v>2012</v>
      </c>
      <c r="B17" s="90">
        <v>5.8400000000000001E-2</v>
      </c>
    </row>
    <row r="18" spans="1:2" x14ac:dyDescent="0.25">
      <c r="A18" s="56">
        <v>2013</v>
      </c>
      <c r="B18" s="90">
        <v>5.91E-2</v>
      </c>
    </row>
    <row r="19" spans="1:2" x14ac:dyDescent="0.25">
      <c r="A19" s="57">
        <v>2014</v>
      </c>
      <c r="B19" s="91">
        <v>6.4100000000000004E-2</v>
      </c>
    </row>
    <row r="21" spans="1:2" x14ac:dyDescent="0.25">
      <c r="B21" s="34">
        <f>AVERAGE(B5:B19)</f>
        <v>6.4760000000000012E-2</v>
      </c>
    </row>
    <row r="22" spans="1:2" x14ac:dyDescent="0.25">
      <c r="B22" s="84">
        <f>STDEV(B5:B19)</f>
        <v>2.2273520473551401E-2</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C72"/>
  <sheetViews>
    <sheetView showGridLines="0" topLeftCell="E1" workbookViewId="0">
      <selection activeCell="Y45" sqref="Y45:AC49"/>
    </sheetView>
  </sheetViews>
  <sheetFormatPr defaultRowHeight="15" x14ac:dyDescent="0.25"/>
  <cols>
    <col min="1" max="22" width="8.7109375" customWidth="1"/>
    <col min="23" max="23" width="24.85546875" bestFit="1" customWidth="1"/>
    <col min="24" max="24" width="10.5703125" bestFit="1" customWidth="1"/>
    <col min="25" max="25" width="13.85546875" customWidth="1"/>
    <col min="26" max="26" width="12.42578125" customWidth="1"/>
    <col min="27" max="27" width="10.5703125" customWidth="1"/>
    <col min="28" max="28" width="12.42578125" customWidth="1"/>
    <col min="29" max="29" width="11.7109375" customWidth="1"/>
  </cols>
  <sheetData>
    <row r="2" spans="1:26" x14ac:dyDescent="0.25">
      <c r="X2" s="106" t="s">
        <v>119</v>
      </c>
      <c r="Y2" s="106" t="s">
        <v>120</v>
      </c>
    </row>
    <row r="3" spans="1:26" x14ac:dyDescent="0.25">
      <c r="W3" s="104"/>
      <c r="X3" s="105" t="s">
        <v>122</v>
      </c>
      <c r="Y3" s="105" t="s">
        <v>123</v>
      </c>
    </row>
    <row r="4" spans="1:26" x14ac:dyDescent="0.25">
      <c r="A4" s="105" t="s">
        <v>105</v>
      </c>
      <c r="B4" s="105">
        <f>AleatProd!C2</f>
        <v>1</v>
      </c>
      <c r="C4" s="105">
        <f>AleatProd!D2</f>
        <v>2</v>
      </c>
      <c r="D4" s="105">
        <f>AleatProd!E2</f>
        <v>3</v>
      </c>
      <c r="E4" s="105">
        <f>AleatProd!F2</f>
        <v>4</v>
      </c>
      <c r="F4" s="105">
        <f>AleatProd!G2</f>
        <v>5</v>
      </c>
      <c r="G4" s="105">
        <f>AleatProd!H2</f>
        <v>6</v>
      </c>
      <c r="H4" s="105">
        <f>AleatProd!I2</f>
        <v>7</v>
      </c>
      <c r="I4" s="105">
        <f>AleatProd!J2</f>
        <v>8</v>
      </c>
      <c r="J4" s="105">
        <f>AleatProd!K2</f>
        <v>9</v>
      </c>
      <c r="K4" s="105">
        <f>AleatProd!L2</f>
        <v>10</v>
      </c>
      <c r="L4" s="105">
        <f>AleatProd!M2</f>
        <v>11</v>
      </c>
      <c r="M4" s="105">
        <f>AleatProd!N2</f>
        <v>12</v>
      </c>
      <c r="N4" s="105">
        <f>AleatProd!O2</f>
        <v>13</v>
      </c>
      <c r="O4" s="105">
        <f>AleatProd!P2</f>
        <v>14</v>
      </c>
      <c r="P4" s="105">
        <f>AleatProd!Q2</f>
        <v>15</v>
      </c>
      <c r="Q4" s="105">
        <f>AleatProd!R2</f>
        <v>16</v>
      </c>
      <c r="R4" s="105">
        <f>AleatProd!S2</f>
        <v>17</v>
      </c>
      <c r="S4" s="105">
        <f>AleatProd!T2</f>
        <v>18</v>
      </c>
      <c r="T4" s="105">
        <f>AleatProd!U2</f>
        <v>19</v>
      </c>
      <c r="U4" s="105">
        <f>AleatProd!V2</f>
        <v>20</v>
      </c>
      <c r="V4" s="106"/>
      <c r="W4" t="s">
        <v>113</v>
      </c>
      <c r="X4" s="119">
        <v>68</v>
      </c>
      <c r="Y4" s="2">
        <f>PreçoLivre!B6</f>
        <v>500</v>
      </c>
      <c r="Z4" s="34"/>
    </row>
    <row r="5" spans="1:26" x14ac:dyDescent="0.25">
      <c r="A5" s="106"/>
      <c r="B5" t="s">
        <v>102</v>
      </c>
      <c r="C5" s="99"/>
      <c r="D5" s="99"/>
      <c r="E5" s="99"/>
      <c r="F5" s="99"/>
      <c r="G5" s="99"/>
      <c r="H5" s="99"/>
      <c r="I5" s="99"/>
      <c r="J5" s="99"/>
      <c r="K5" s="99"/>
      <c r="L5" s="99"/>
      <c r="M5" s="99"/>
      <c r="N5" s="99"/>
      <c r="O5" s="99"/>
      <c r="P5" s="99"/>
      <c r="Q5" s="99"/>
      <c r="R5" s="99"/>
      <c r="S5" s="99"/>
      <c r="T5" s="99"/>
      <c r="U5" s="99"/>
      <c r="V5" s="99"/>
      <c r="W5" t="s">
        <v>114</v>
      </c>
      <c r="X5" s="34">
        <f>Plan1!$G$7</f>
        <v>-7.4999999999999997E-3</v>
      </c>
      <c r="Y5" s="34">
        <f>Plan1!E5</f>
        <v>0.05</v>
      </c>
      <c r="Z5" s="34"/>
    </row>
    <row r="6" spans="1:26" x14ac:dyDescent="0.25">
      <c r="A6" s="107">
        <v>1</v>
      </c>
      <c r="B6" s="109">
        <f>AleatProd!C3</f>
        <v>0.89569746221874103</v>
      </c>
      <c r="C6" s="109">
        <f>AleatProd!D3</f>
        <v>1.3163181290387627E-3</v>
      </c>
      <c r="D6" s="109">
        <f>AleatProd!E3</f>
        <v>0.40357023585860219</v>
      </c>
      <c r="E6" s="109">
        <f>AleatProd!F3</f>
        <v>0.16006674582472247</v>
      </c>
      <c r="F6" s="109">
        <f>AleatProd!G3</f>
        <v>0.10357982341998939</v>
      </c>
      <c r="G6" s="109">
        <f>AleatProd!H3</f>
        <v>0.74876151109005562</v>
      </c>
      <c r="H6" s="109">
        <f>AleatProd!I3</f>
        <v>0.56614293332434795</v>
      </c>
      <c r="I6" s="109">
        <f>AleatProd!J3</f>
        <v>0.84658884037114035</v>
      </c>
      <c r="J6" s="109">
        <f>AleatProd!K3</f>
        <v>0.95208639499752579</v>
      </c>
      <c r="K6" s="109">
        <f>AleatProd!L3</f>
        <v>0.73579660534579294</v>
      </c>
      <c r="L6" s="109">
        <f>AleatProd!M3</f>
        <v>0.30477549348394017</v>
      </c>
      <c r="M6" s="109">
        <f>AleatProd!N3</f>
        <v>0.22831527399067664</v>
      </c>
      <c r="N6" s="109">
        <f>AleatProd!O3</f>
        <v>2.8633556977282204E-3</v>
      </c>
      <c r="O6" s="109">
        <f>AleatProd!P3</f>
        <v>0.94829743188979787</v>
      </c>
      <c r="P6" s="109">
        <f>AleatProd!Q3</f>
        <v>0.33993366274468606</v>
      </c>
      <c r="Q6" s="109">
        <f>AleatProd!R3</f>
        <v>0.80290100536827858</v>
      </c>
      <c r="R6" s="109">
        <f>AleatProd!S3</f>
        <v>0.84147366795636946</v>
      </c>
      <c r="S6" s="109">
        <f>AleatProd!T3</f>
        <v>0.11381286056350692</v>
      </c>
      <c r="T6" s="109">
        <f>AleatProd!U3</f>
        <v>0.51933905783961176</v>
      </c>
      <c r="U6" s="109">
        <f>AleatProd!V3</f>
        <v>0.55352044820398771</v>
      </c>
      <c r="V6" s="109"/>
      <c r="W6" t="s">
        <v>115</v>
      </c>
      <c r="X6" s="34">
        <f>Plan1!$G$8</f>
        <v>0.05</v>
      </c>
      <c r="Y6" s="34">
        <f>Plan1!E4</f>
        <v>0.02</v>
      </c>
    </row>
    <row r="7" spans="1:26" ht="17.25" x14ac:dyDescent="0.25">
      <c r="A7" s="107">
        <v>2</v>
      </c>
      <c r="B7" s="109">
        <f>AleatProd!C4</f>
        <v>0.42737052315714763</v>
      </c>
      <c r="C7" s="109">
        <f>AleatProd!D4</f>
        <v>0.11022232834491508</v>
      </c>
      <c r="D7" s="109">
        <f>AleatProd!E4</f>
        <v>0.20892536345906487</v>
      </c>
      <c r="E7" s="109">
        <f>AleatProd!F4</f>
        <v>0.34575990498480502</v>
      </c>
      <c r="F7" s="109">
        <f>AleatProd!G4</f>
        <v>0.93930825484190361</v>
      </c>
      <c r="G7" s="109">
        <f>AleatProd!H4</f>
        <v>0.43776112926743971</v>
      </c>
      <c r="H7" s="109">
        <f>AleatProd!I4</f>
        <v>0.12531223148259496</v>
      </c>
      <c r="I7" s="109">
        <f>AleatProd!J4</f>
        <v>0.26522800139714375</v>
      </c>
      <c r="J7" s="109">
        <f>AleatProd!K4</f>
        <v>0.64272058561478773</v>
      </c>
      <c r="K7" s="109">
        <f>AleatProd!L4</f>
        <v>0.54333542305569971</v>
      </c>
      <c r="L7" s="109">
        <f>AleatProd!M4</f>
        <v>0.41107281154555686</v>
      </c>
      <c r="M7" s="109">
        <f>AleatProd!N4</f>
        <v>0.76731866373256752</v>
      </c>
      <c r="N7" s="109">
        <f>AleatProd!O4</f>
        <v>0.75170524269115235</v>
      </c>
      <c r="O7" s="109">
        <f>AleatProd!P4</f>
        <v>0.25962229055137809</v>
      </c>
      <c r="P7" s="109">
        <f>AleatProd!Q4</f>
        <v>0.10644779579601593</v>
      </c>
      <c r="Q7" s="109">
        <f>AleatProd!R4</f>
        <v>0.65765681596650527</v>
      </c>
      <c r="R7" s="109">
        <f>AleatProd!S4</f>
        <v>0.37781346299039731</v>
      </c>
      <c r="S7" s="109">
        <f>AleatProd!T4</f>
        <v>0.92378093098275027</v>
      </c>
      <c r="T7" s="109">
        <f>AleatProd!U4</f>
        <v>0.19074949753765225</v>
      </c>
      <c r="U7" s="109">
        <f>AleatProd!V4</f>
        <v>0.35545270993922884</v>
      </c>
      <c r="V7" s="109"/>
      <c r="W7" t="s">
        <v>116</v>
      </c>
      <c r="X7" s="103">
        <f>(Plan1!$G$8^2)/2</f>
        <v>1.2500000000000002E-3</v>
      </c>
      <c r="Y7" s="103">
        <f>(Plan1!E4^2)/2</f>
        <v>2.0000000000000001E-4</v>
      </c>
    </row>
    <row r="8" spans="1:26" x14ac:dyDescent="0.25">
      <c r="A8" s="107">
        <v>3</v>
      </c>
      <c r="B8" s="109">
        <f>AleatProd!C5</f>
        <v>0.59671402330673917</v>
      </c>
      <c r="C8" s="109">
        <f>AleatProd!D5</f>
        <v>0.15763749887023071</v>
      </c>
      <c r="D8" s="109">
        <f>AleatProd!E5</f>
        <v>5.0281941529424223E-2</v>
      </c>
      <c r="E8" s="109">
        <f>AleatProd!F5</f>
        <v>0.4323138787502272</v>
      </c>
      <c r="F8" s="109">
        <f>AleatProd!G5</f>
        <v>0.90746189284353562</v>
      </c>
      <c r="G8" s="109">
        <f>AleatProd!H5</f>
        <v>0.90510384832812485</v>
      </c>
      <c r="H8" s="109">
        <f>AleatProd!I5</f>
        <v>0.87044776676586721</v>
      </c>
      <c r="I8" s="109">
        <f>AleatProd!J5</f>
        <v>0.22121993939119777</v>
      </c>
      <c r="J8" s="109">
        <f>AleatProd!K5</f>
        <v>0.53167123325330157</v>
      </c>
      <c r="K8" s="109">
        <f>AleatProd!L5</f>
        <v>0.98011728904037376</v>
      </c>
      <c r="L8" s="109">
        <f>AleatProd!M5</f>
        <v>0.9713313765443905</v>
      </c>
      <c r="M8" s="109">
        <f>AleatProd!N5</f>
        <v>0.13302242526378372</v>
      </c>
      <c r="N8" s="109">
        <f>AleatProd!O5</f>
        <v>3.154139442896442E-2</v>
      </c>
      <c r="O8" s="109">
        <f>AleatProd!P5</f>
        <v>0.85541760297829672</v>
      </c>
      <c r="P8" s="109">
        <f>AleatProd!Q5</f>
        <v>0.8419397340990129</v>
      </c>
      <c r="Q8" s="109">
        <f>AleatProd!R5</f>
        <v>0.34030697117266406</v>
      </c>
      <c r="R8" s="109">
        <f>AleatProd!S5</f>
        <v>0.44893685356183832</v>
      </c>
      <c r="S8" s="109">
        <f>AleatProd!T5</f>
        <v>0.82836584125948676</v>
      </c>
      <c r="T8" s="109">
        <f>AleatProd!U5</f>
        <v>0.41613420061979456</v>
      </c>
      <c r="U8" s="109">
        <f>AleatProd!V5</f>
        <v>0.21115117563986363</v>
      </c>
      <c r="V8" s="109"/>
      <c r="W8" t="s">
        <v>117</v>
      </c>
      <c r="X8" s="84">
        <f>Plan1!$G$7-(Plan1!$G$8^2)/2</f>
        <v>-8.7500000000000008E-3</v>
      </c>
      <c r="Y8" s="34">
        <f>Y5-Y7</f>
        <v>4.9800000000000004E-2</v>
      </c>
    </row>
    <row r="9" spans="1:26" x14ac:dyDescent="0.25">
      <c r="A9" s="107">
        <v>4</v>
      </c>
      <c r="B9" s="109">
        <f>AleatProd!C6</f>
        <v>0.86366406833738374</v>
      </c>
      <c r="C9" s="109">
        <f>AleatProd!D6</f>
        <v>9.4976698821460204E-2</v>
      </c>
      <c r="D9" s="109">
        <f>AleatProd!E6</f>
        <v>0.34013816733756208</v>
      </c>
      <c r="E9" s="109">
        <f>AleatProd!F6</f>
        <v>0.17403128037773374</v>
      </c>
      <c r="F9" s="109">
        <f>AleatProd!G6</f>
        <v>0.87292204998356571</v>
      </c>
      <c r="G9" s="109">
        <f>AleatProd!H6</f>
        <v>0.759195379348655</v>
      </c>
      <c r="H9" s="109">
        <f>AleatProd!I6</f>
        <v>0.56248231584356856</v>
      </c>
      <c r="I9" s="109">
        <f>AleatProd!J6</f>
        <v>0.27669614241169427</v>
      </c>
      <c r="J9" s="109">
        <f>AleatProd!K6</f>
        <v>0.62397322401273692</v>
      </c>
      <c r="K9" s="109">
        <f>AleatProd!L6</f>
        <v>0.14805317748963542</v>
      </c>
      <c r="L9" s="109">
        <f>AleatProd!M6</f>
        <v>0.87242246461563111</v>
      </c>
      <c r="M9" s="109">
        <f>AleatProd!N6</f>
        <v>4.6655844766294807E-2</v>
      </c>
      <c r="N9" s="109">
        <f>AleatProd!O6</f>
        <v>0.96228310297148489</v>
      </c>
      <c r="O9" s="109">
        <f>AleatProd!P6</f>
        <v>0.65789623749156867</v>
      </c>
      <c r="P9" s="109">
        <f>AleatProd!Q6</f>
        <v>0.80815790093886308</v>
      </c>
      <c r="Q9" s="109">
        <f>AleatProd!R6</f>
        <v>0.74543604072226888</v>
      </c>
      <c r="R9" s="109">
        <f>AleatProd!S6</f>
        <v>0.26519178895537454</v>
      </c>
      <c r="S9" s="109">
        <f>AleatProd!T6</f>
        <v>1.9182806257640017E-2</v>
      </c>
      <c r="T9" s="109">
        <f>AleatProd!U6</f>
        <v>0.40031743421874744</v>
      </c>
      <c r="U9" s="109">
        <f>AleatProd!V6</f>
        <v>0.61437875625624394</v>
      </c>
      <c r="V9" s="109"/>
      <c r="W9" t="s">
        <v>121</v>
      </c>
      <c r="X9" s="103">
        <f>+NORMSINV(AleatProd!C3)</f>
        <v>1.2574103714974278</v>
      </c>
      <c r="Y9" s="103">
        <f>NORMSINV(AleatLivre!B3)</f>
        <v>0.27894643935149793</v>
      </c>
      <c r="Z9" s="2"/>
    </row>
    <row r="10" spans="1:26" x14ac:dyDescent="0.25">
      <c r="A10" s="107">
        <v>5</v>
      </c>
      <c r="B10" s="109">
        <f>AleatProd!C7</f>
        <v>0.91518557158726854</v>
      </c>
      <c r="C10" s="109">
        <f>AleatProd!D7</f>
        <v>2.412645639433908E-2</v>
      </c>
      <c r="D10" s="109">
        <f>AleatProd!E7</f>
        <v>0.66526004751665813</v>
      </c>
      <c r="E10" s="109">
        <f>AleatProd!F7</f>
        <v>0.59115676215377833</v>
      </c>
      <c r="F10" s="109">
        <f>AleatProd!G7</f>
        <v>0.68664307250707513</v>
      </c>
      <c r="G10" s="109">
        <f>AleatProd!H7</f>
        <v>0.85126683273057591</v>
      </c>
      <c r="H10" s="109">
        <f>AleatProd!I7</f>
        <v>0.7694295589361424</v>
      </c>
      <c r="I10" s="109">
        <f>AleatProd!J7</f>
        <v>0.33975463373463555</v>
      </c>
      <c r="J10" s="109">
        <f>AleatProd!K7</f>
        <v>1.2667651606150798E-3</v>
      </c>
      <c r="K10" s="109">
        <f>AleatProd!L7</f>
        <v>0.49286546261269315</v>
      </c>
      <c r="L10" s="109">
        <f>AleatProd!M7</f>
        <v>0.40666415849032145</v>
      </c>
      <c r="M10" s="109">
        <f>AleatProd!N7</f>
        <v>0.77708796636374711</v>
      </c>
      <c r="N10" s="109">
        <f>AleatProd!O7</f>
        <v>0.35364133344455273</v>
      </c>
      <c r="O10" s="109">
        <f>AleatProd!P7</f>
        <v>0.79205159526136004</v>
      </c>
      <c r="P10" s="109">
        <f>AleatProd!Q7</f>
        <v>0.92121609417119821</v>
      </c>
      <c r="Q10" s="109">
        <f>AleatProd!R7</f>
        <v>0.46364021051869209</v>
      </c>
      <c r="R10" s="109">
        <f>AleatProd!S7</f>
        <v>0.34629574390052031</v>
      </c>
      <c r="S10" s="109">
        <f>AleatProd!T7</f>
        <v>0.68018637207869759</v>
      </c>
      <c r="T10" s="109">
        <f>AleatProd!U7</f>
        <v>4.5667914150691935E-2</v>
      </c>
      <c r="U10" s="109">
        <f>AleatProd!V7</f>
        <v>0.65226833767407055</v>
      </c>
      <c r="V10" s="109"/>
      <c r="W10" s="104" t="s">
        <v>118</v>
      </c>
      <c r="X10" s="124">
        <f>X4*EXP(X8+X6*X9)</f>
        <v>71.781603441811086</v>
      </c>
      <c r="Y10" s="124">
        <f>Y4*EXP(Y8+Y6*Y9)</f>
        <v>528.47052209570256</v>
      </c>
    </row>
    <row r="11" spans="1:26" x14ac:dyDescent="0.25">
      <c r="A11" s="107"/>
      <c r="B11" t="s">
        <v>103</v>
      </c>
      <c r="Y11" s="121"/>
    </row>
    <row r="12" spans="1:26" x14ac:dyDescent="0.25">
      <c r="A12" s="107">
        <v>1</v>
      </c>
      <c r="B12" s="109">
        <f>AleatLivre!B3</f>
        <v>0.60985703551890547</v>
      </c>
      <c r="C12" s="109">
        <f>AleatLivre!C3</f>
        <v>0.80749724174146031</v>
      </c>
      <c r="D12" s="109">
        <f>AleatLivre!D3</f>
        <v>0.34060494088778936</v>
      </c>
      <c r="E12" s="109">
        <f>AleatLivre!E3</f>
        <v>0.72152215548425369</v>
      </c>
      <c r="F12" s="109">
        <f>AleatLivre!F3</f>
        <v>0.17942579927262559</v>
      </c>
      <c r="G12" s="109">
        <f>AleatLivre!G3</f>
        <v>0.1723130542361242</v>
      </c>
      <c r="H12" s="109">
        <f>AleatLivre!H3</f>
        <v>0.11168922762940614</v>
      </c>
      <c r="I12" s="109">
        <f>AleatLivre!I3</f>
        <v>0.41939473154150453</v>
      </c>
      <c r="J12" s="109">
        <f>AleatLivre!J3</f>
        <v>0.50913378178220814</v>
      </c>
      <c r="K12" s="109">
        <f>AleatLivre!K3</f>
        <v>0.22841907671486883</v>
      </c>
      <c r="L12" s="109">
        <f>AleatLivre!L3</f>
        <v>0.42233763417280645</v>
      </c>
      <c r="M12" s="109">
        <f>AleatLivre!M3</f>
        <v>0.91321639179415537</v>
      </c>
      <c r="N12" s="109">
        <f>AleatLivre!N3</f>
        <v>0.62962626676468103</v>
      </c>
      <c r="O12" s="109">
        <f>AleatLivre!O3</f>
        <v>0.7839573890463698</v>
      </c>
      <c r="P12" s="109">
        <f>AleatLivre!P3</f>
        <v>0.82447436334622637</v>
      </c>
      <c r="Q12" s="109">
        <f>AleatLivre!Q3</f>
        <v>0.40665268347929917</v>
      </c>
      <c r="R12" s="109">
        <f>AleatLivre!R3</f>
        <v>0.13070735599506156</v>
      </c>
      <c r="S12" s="109">
        <f>AleatLivre!S3</f>
        <v>0.68500136623258023</v>
      </c>
      <c r="T12" s="109">
        <f>AleatLivre!T3</f>
        <v>0.28186857516752473</v>
      </c>
      <c r="U12" s="109">
        <f>AleatLivre!U3</f>
        <v>0.39514149629956874</v>
      </c>
      <c r="V12" s="109"/>
    </row>
    <row r="13" spans="1:26" x14ac:dyDescent="0.25">
      <c r="A13" s="107">
        <v>2</v>
      </c>
      <c r="B13" s="109">
        <f>AleatLivre!B4</f>
        <v>0.26982093266042906</v>
      </c>
      <c r="C13" s="109">
        <f>AleatLivre!C4</f>
        <v>0.98088208813537991</v>
      </c>
      <c r="D13" s="109">
        <f>AleatLivre!D4</f>
        <v>2.5809591611465121E-2</v>
      </c>
      <c r="E13" s="109">
        <f>AleatLivre!E4</f>
        <v>0.14223207177479225</v>
      </c>
      <c r="F13" s="109">
        <f>AleatLivre!F4</f>
        <v>0.97688016934048783</v>
      </c>
      <c r="G13" s="109">
        <f>AleatLivre!G4</f>
        <v>0.8113177003671046</v>
      </c>
      <c r="H13" s="109">
        <f>AleatLivre!H4</f>
        <v>0.25150533492163429</v>
      </c>
      <c r="I13" s="109">
        <f>AleatLivre!I4</f>
        <v>0.30638391369493956</v>
      </c>
      <c r="J13" s="109">
        <f>AleatLivre!J4</f>
        <v>0.49119448462976667</v>
      </c>
      <c r="K13" s="109">
        <f>AleatLivre!K4</f>
        <v>0.4761537036959691</v>
      </c>
      <c r="L13" s="109">
        <f>AleatLivre!L4</f>
        <v>0.54358687695339314</v>
      </c>
      <c r="M13" s="109">
        <f>AleatLivre!M4</f>
        <v>0.45954282194746732</v>
      </c>
      <c r="N13" s="109">
        <f>AleatLivre!N4</f>
        <v>0.22597018596266505</v>
      </c>
      <c r="O13" s="109">
        <f>AleatLivre!O4</f>
        <v>3.6750072566385406E-2</v>
      </c>
      <c r="P13" s="109">
        <f>AleatLivre!P4</f>
        <v>0.84281898473387784</v>
      </c>
      <c r="Q13" s="109">
        <f>AleatLivre!Q4</f>
        <v>0.97226627001145705</v>
      </c>
      <c r="R13" s="109">
        <f>AleatLivre!R4</f>
        <v>0.37279414540758715</v>
      </c>
      <c r="S13" s="109">
        <f>AleatLivre!S4</f>
        <v>8.8571325967954806E-2</v>
      </c>
      <c r="T13" s="109">
        <f>AleatLivre!T4</f>
        <v>0.43127229403249512</v>
      </c>
      <c r="U13" s="109">
        <f>AleatLivre!U4</f>
        <v>0.23629087466747123</v>
      </c>
      <c r="V13" s="109"/>
    </row>
    <row r="14" spans="1:26" x14ac:dyDescent="0.25">
      <c r="A14" s="107">
        <v>3</v>
      </c>
      <c r="B14" s="109">
        <f>AleatLivre!B5</f>
        <v>0.48558445005069206</v>
      </c>
      <c r="C14" s="109">
        <f>AleatLivre!C5</f>
        <v>0.76908059719338073</v>
      </c>
      <c r="D14" s="109">
        <f>AleatLivre!D5</f>
        <v>0.66117128098149713</v>
      </c>
      <c r="E14" s="109">
        <f>AleatLivre!E5</f>
        <v>0.22739173793781164</v>
      </c>
      <c r="F14" s="109">
        <f>AleatLivre!F5</f>
        <v>0.34290853104529262</v>
      </c>
      <c r="G14" s="109">
        <f>AleatLivre!G5</f>
        <v>0.78649733397698185</v>
      </c>
      <c r="H14" s="109">
        <f>AleatLivre!H5</f>
        <v>7.0311631450707957E-2</v>
      </c>
      <c r="I14" s="109">
        <f>AleatLivre!I5</f>
        <v>0.72424893323090145</v>
      </c>
      <c r="J14" s="109">
        <f>AleatLivre!J5</f>
        <v>0.27118636780367855</v>
      </c>
      <c r="K14" s="109">
        <f>AleatLivre!K5</f>
        <v>0.12794354204831682</v>
      </c>
      <c r="L14" s="109">
        <f>AleatLivre!L5</f>
        <v>4.8045974614296938E-2</v>
      </c>
      <c r="M14" s="109">
        <f>AleatLivre!M5</f>
        <v>0.706586453624789</v>
      </c>
      <c r="N14" s="109">
        <f>AleatLivre!N5</f>
        <v>0.70874886262651859</v>
      </c>
      <c r="O14" s="109">
        <f>AleatLivre!O5</f>
        <v>0.90787016322454539</v>
      </c>
      <c r="P14" s="109">
        <f>AleatLivre!P5</f>
        <v>0.88343613381427399</v>
      </c>
      <c r="Q14" s="109">
        <f>AleatLivre!Q5</f>
        <v>0.89588762681348033</v>
      </c>
      <c r="R14" s="109">
        <f>AleatLivre!R5</f>
        <v>0.72680240830015563</v>
      </c>
      <c r="S14" s="109">
        <f>AleatLivre!S5</f>
        <v>0.39475957639984816</v>
      </c>
      <c r="T14" s="109">
        <f>AleatLivre!T5</f>
        <v>0.17729345448469247</v>
      </c>
      <c r="U14" s="109">
        <f>AleatLivre!U5</f>
        <v>9.291090989316686E-2</v>
      </c>
      <c r="V14" s="109"/>
    </row>
    <row r="15" spans="1:26" x14ac:dyDescent="0.25">
      <c r="A15" s="107">
        <v>4</v>
      </c>
      <c r="B15" s="109">
        <f>AleatLivre!B6</f>
        <v>0.1391309108979808</v>
      </c>
      <c r="C15" s="109">
        <f>AleatLivre!C6</f>
        <v>0.49266170485163996</v>
      </c>
      <c r="D15" s="109">
        <f>AleatLivre!D6</f>
        <v>8.4381289708345131E-2</v>
      </c>
      <c r="E15" s="109">
        <f>AleatLivre!E6</f>
        <v>8.8034030267614582E-2</v>
      </c>
      <c r="F15" s="109">
        <f>AleatLivre!F6</f>
        <v>0.7668995192724577</v>
      </c>
      <c r="G15" s="109">
        <f>AleatLivre!G6</f>
        <v>0.33512375382211346</v>
      </c>
      <c r="H15" s="109">
        <f>AleatLivre!H6</f>
        <v>0.36171352988917249</v>
      </c>
      <c r="I15" s="109">
        <f>AleatLivre!I6</f>
        <v>0.33229665534517072</v>
      </c>
      <c r="J15" s="109">
        <f>AleatLivre!J6</f>
        <v>9.6571622144288494E-2</v>
      </c>
      <c r="K15" s="109">
        <f>AleatLivre!K6</f>
        <v>0.93825966391985038</v>
      </c>
      <c r="L15" s="109">
        <f>AleatLivre!L6</f>
        <v>0.72531188634491439</v>
      </c>
      <c r="M15" s="109">
        <f>AleatLivre!M6</f>
        <v>0.21813393942391546</v>
      </c>
      <c r="N15" s="109">
        <f>AleatLivre!N6</f>
        <v>0.94989010617788661</v>
      </c>
      <c r="O15" s="109">
        <f>AleatLivre!O6</f>
        <v>0.71716640936946652</v>
      </c>
      <c r="P15" s="109">
        <f>AleatLivre!P6</f>
        <v>0.26633876248257682</v>
      </c>
      <c r="Q15" s="109">
        <f>AleatLivre!Q6</f>
        <v>0.69265342041610034</v>
      </c>
      <c r="R15" s="109">
        <f>AleatLivre!R6</f>
        <v>0.55749428492430741</v>
      </c>
      <c r="S15" s="109">
        <f>AleatLivre!S6</f>
        <v>0.75637465230389456</v>
      </c>
      <c r="T15" s="109">
        <f>AleatLivre!T6</f>
        <v>0.71608037234129562</v>
      </c>
      <c r="U15" s="109">
        <f>AleatLivre!U6</f>
        <v>0.72255354092085788</v>
      </c>
      <c r="V15" s="109"/>
    </row>
    <row r="16" spans="1:26" x14ac:dyDescent="0.25">
      <c r="A16" s="105">
        <v>5</v>
      </c>
      <c r="B16" s="110">
        <f>AleatLivre!B7</f>
        <v>0.77794933864268367</v>
      </c>
      <c r="C16" s="110">
        <f>AleatLivre!C7</f>
        <v>0.45605058833235046</v>
      </c>
      <c r="D16" s="110">
        <f>AleatLivre!D7</f>
        <v>0.60541026020961208</v>
      </c>
      <c r="E16" s="110">
        <f>AleatLivre!E7</f>
        <v>0.40900411356727595</v>
      </c>
      <c r="F16" s="110">
        <f>AleatLivre!F7</f>
        <v>0.55243427562599101</v>
      </c>
      <c r="G16" s="110">
        <f>AleatLivre!G7</f>
        <v>0.42555226790579592</v>
      </c>
      <c r="H16" s="110">
        <f>AleatLivre!H7</f>
        <v>0.12788602476958921</v>
      </c>
      <c r="I16" s="110">
        <f>AleatLivre!I7</f>
        <v>0.39254937612160745</v>
      </c>
      <c r="J16" s="110">
        <f>AleatLivre!J7</f>
        <v>0.55157766375305428</v>
      </c>
      <c r="K16" s="110">
        <f>AleatLivre!K7</f>
        <v>0.38057211774179422</v>
      </c>
      <c r="L16" s="110">
        <f>AleatLivre!L7</f>
        <v>0.80822067706123346</v>
      </c>
      <c r="M16" s="110">
        <f>AleatLivre!M7</f>
        <v>0.80476240394432641</v>
      </c>
      <c r="N16" s="110">
        <f>AleatLivre!N7</f>
        <v>1.5502532691078486E-3</v>
      </c>
      <c r="O16" s="110">
        <f>AleatLivre!O7</f>
        <v>0.32751687109092487</v>
      </c>
      <c r="P16" s="110">
        <f>AleatLivre!P7</f>
        <v>0.28972909628094623</v>
      </c>
      <c r="Q16" s="110">
        <f>AleatLivre!Q7</f>
        <v>0.7825736164962469</v>
      </c>
      <c r="R16" s="110">
        <f>AleatLivre!R7</f>
        <v>0.89891916833951613</v>
      </c>
      <c r="S16" s="110">
        <f>AleatLivre!S7</f>
        <v>0.72826545229376127</v>
      </c>
      <c r="T16" s="110">
        <f>AleatLivre!T7</f>
        <v>0.71229137113482643</v>
      </c>
      <c r="U16" s="110">
        <f>AleatLivre!U7</f>
        <v>0.19299465047718201</v>
      </c>
      <c r="V16" s="125"/>
    </row>
    <row r="20" spans="1:22" x14ac:dyDescent="0.25">
      <c r="A20" s="105" t="s">
        <v>105</v>
      </c>
      <c r="B20" s="105">
        <f>B4</f>
        <v>1</v>
      </c>
      <c r="C20" s="105">
        <f t="shared" ref="C20:U20" si="0">C4</f>
        <v>2</v>
      </c>
      <c r="D20" s="105">
        <f t="shared" si="0"/>
        <v>3</v>
      </c>
      <c r="E20" s="105">
        <f t="shared" si="0"/>
        <v>4</v>
      </c>
      <c r="F20" s="105">
        <f t="shared" si="0"/>
        <v>5</v>
      </c>
      <c r="G20" s="105">
        <f t="shared" si="0"/>
        <v>6</v>
      </c>
      <c r="H20" s="105">
        <f t="shared" si="0"/>
        <v>7</v>
      </c>
      <c r="I20" s="105">
        <f t="shared" si="0"/>
        <v>8</v>
      </c>
      <c r="J20" s="105">
        <f t="shared" si="0"/>
        <v>9</v>
      </c>
      <c r="K20" s="105">
        <f t="shared" si="0"/>
        <v>10</v>
      </c>
      <c r="L20" s="105">
        <f t="shared" si="0"/>
        <v>11</v>
      </c>
      <c r="M20" s="105">
        <f t="shared" si="0"/>
        <v>12</v>
      </c>
      <c r="N20" s="105">
        <f t="shared" si="0"/>
        <v>13</v>
      </c>
      <c r="O20" s="105">
        <f t="shared" si="0"/>
        <v>14</v>
      </c>
      <c r="P20" s="105">
        <f t="shared" si="0"/>
        <v>15</v>
      </c>
      <c r="Q20" s="105">
        <f t="shared" si="0"/>
        <v>16</v>
      </c>
      <c r="R20" s="105">
        <f t="shared" si="0"/>
        <v>17</v>
      </c>
      <c r="S20" s="105">
        <f t="shared" si="0"/>
        <v>18</v>
      </c>
      <c r="T20" s="105">
        <f t="shared" si="0"/>
        <v>19</v>
      </c>
      <c r="U20" s="105">
        <f t="shared" si="0"/>
        <v>20</v>
      </c>
      <c r="V20" s="106"/>
    </row>
    <row r="21" spans="1:22" x14ac:dyDescent="0.25">
      <c r="A21" s="106"/>
      <c r="B21" t="s">
        <v>107</v>
      </c>
      <c r="C21" s="99"/>
      <c r="D21" s="99"/>
      <c r="E21" s="99"/>
      <c r="F21" s="99"/>
      <c r="G21" s="99"/>
      <c r="H21" s="99"/>
      <c r="I21" s="99"/>
      <c r="J21" s="99"/>
      <c r="K21" s="99"/>
      <c r="L21" s="99"/>
      <c r="M21" s="99"/>
      <c r="N21" s="99"/>
      <c r="O21" s="99"/>
      <c r="P21" s="99"/>
      <c r="Q21" s="99"/>
      <c r="R21" s="99"/>
      <c r="S21" s="99"/>
      <c r="T21" s="99"/>
      <c r="U21" s="99"/>
      <c r="V21" s="99"/>
    </row>
    <row r="22" spans="1:22" x14ac:dyDescent="0.25">
      <c r="A22" s="107">
        <v>1</v>
      </c>
      <c r="B22" s="123">
        <f>Produção!C4/1000</f>
        <v>18.494319004419562</v>
      </c>
      <c r="C22" s="123">
        <f>Produção!D4/1000</f>
        <v>15.773485233177102</v>
      </c>
      <c r="D22" s="123">
        <f>Produção!E4/1000</f>
        <v>15.446378084512993</v>
      </c>
      <c r="E22" s="123">
        <f>Produção!F4/1000</f>
        <v>14.569282409459767</v>
      </c>
      <c r="F22" s="123">
        <f>Produção!G4/1000</f>
        <v>13.55959827913558</v>
      </c>
      <c r="G22" s="123">
        <f>Produção!H4/1000</f>
        <v>13.89980111087058</v>
      </c>
      <c r="H22" s="123">
        <f>Produção!I4/1000</f>
        <v>13.893938518010708</v>
      </c>
      <c r="I22" s="123">
        <f>Produção!J4/1000</f>
        <v>14.494920704401748</v>
      </c>
      <c r="J22" s="123">
        <f>Produção!K4/1000</f>
        <v>15.616370244981608</v>
      </c>
      <c r="K22" s="123">
        <f>Produção!L4/1000</f>
        <v>15.976066130972873</v>
      </c>
      <c r="L22" s="123">
        <f>Produção!M4/1000</f>
        <v>15.437598741428729</v>
      </c>
      <c r="M22" s="123">
        <f>Produção!N4/1000</f>
        <v>14.743992066469556</v>
      </c>
      <c r="N22" s="123">
        <f>Produção!O4/1000</f>
        <v>12.72965195331764</v>
      </c>
      <c r="O22" s="123">
        <f>Produção!P4/1000</f>
        <v>13.689270106920246</v>
      </c>
      <c r="P22" s="123">
        <f>Produção!Q4/1000</f>
        <v>13.292900729334855</v>
      </c>
      <c r="Q22" s="123">
        <f>Produção!R4/1000</f>
        <v>13.750587680834878</v>
      </c>
      <c r="R22" s="123">
        <f>Produção!S4/1000</f>
        <v>14.330042543835237</v>
      </c>
      <c r="S22" s="123">
        <f>Produção!T4/1000</f>
        <v>13.373609644003652</v>
      </c>
      <c r="T22" s="123">
        <f>Produção!U4/1000</f>
        <v>13.289285074703107</v>
      </c>
      <c r="U22" s="123">
        <f>Produção!V4/1000</f>
        <v>13.262441846774687</v>
      </c>
      <c r="V22" s="123"/>
    </row>
    <row r="23" spans="1:22" x14ac:dyDescent="0.25">
      <c r="A23" s="107">
        <v>2</v>
      </c>
      <c r="B23" s="123">
        <f>Produção!C5/1000</f>
        <v>17.209119640946454</v>
      </c>
      <c r="C23" s="123">
        <f>Produção!D5/1000</f>
        <v>16.045398728152534</v>
      </c>
      <c r="D23" s="123">
        <f>Produção!E5/1000</f>
        <v>15.274187966150365</v>
      </c>
      <c r="E23" s="123">
        <f>Produção!F5/1000</f>
        <v>14.843687224222979</v>
      </c>
      <c r="F23" s="123">
        <f>Produção!G5/1000</f>
        <v>15.899287611616467</v>
      </c>
      <c r="G23" s="123">
        <f>Produção!H5/1000</f>
        <v>15.63781318066269</v>
      </c>
      <c r="H23" s="123">
        <f>Produção!I5/1000</f>
        <v>14.636233580189936</v>
      </c>
      <c r="I23" s="123">
        <f>Produção!J5/1000</f>
        <v>14.060714496196681</v>
      </c>
      <c r="J23" s="123">
        <f>Produção!K5/1000</f>
        <v>14.195453263191817</v>
      </c>
      <c r="K23" s="123">
        <f>Produção!L5/1000</f>
        <v>14.148572504375139</v>
      </c>
      <c r="L23" s="123">
        <f>Produção!M5/1000</f>
        <v>13.868560270736303</v>
      </c>
      <c r="M23" s="123">
        <f>Produção!N5/1000</f>
        <v>14.258834474742882</v>
      </c>
      <c r="N23" s="123">
        <f>Produção!O5/1000</f>
        <v>14.623355783419965</v>
      </c>
      <c r="O23" s="123">
        <f>Produção!P5/1000</f>
        <v>14.036266532740795</v>
      </c>
      <c r="P23" s="123">
        <f>Produção!Q5/1000</f>
        <v>13.073827236313759</v>
      </c>
      <c r="Q23" s="123">
        <f>Produção!R5/1000</f>
        <v>13.225755958575489</v>
      </c>
      <c r="R23" s="123">
        <f>Produção!S5/1000</f>
        <v>12.908096019803931</v>
      </c>
      <c r="S23" s="123">
        <f>Produção!T5/1000</f>
        <v>13.744700487703877</v>
      </c>
      <c r="T23" s="123">
        <f>Produção!U5/1000</f>
        <v>13.041628668004396</v>
      </c>
      <c r="U23" s="123">
        <f>Produção!V5/1000</f>
        <v>12.690636381745604</v>
      </c>
      <c r="V23" s="123"/>
    </row>
    <row r="24" spans="1:22" x14ac:dyDescent="0.25">
      <c r="A24" s="107">
        <v>3</v>
      </c>
      <c r="B24" s="123">
        <f>Produção!C6/1000</f>
        <v>17.581296283706873</v>
      </c>
      <c r="C24" s="123">
        <f>Produção!D6/1000</f>
        <v>16.574657566957672</v>
      </c>
      <c r="D24" s="123">
        <f>Produção!E6/1000</f>
        <v>15.13513063120959</v>
      </c>
      <c r="E24" s="123">
        <f>Produção!F6/1000</f>
        <v>14.875926893719198</v>
      </c>
      <c r="F24" s="123">
        <f>Produção!G6/1000</f>
        <v>15.756588199629636</v>
      </c>
      <c r="G24" s="123">
        <f>Produção!H6/1000</f>
        <v>16.677629410974088</v>
      </c>
      <c r="H24" s="123">
        <f>Produção!I6/1000</f>
        <v>17.492002571050886</v>
      </c>
      <c r="I24" s="123">
        <f>Produção!J6/1000</f>
        <v>16.686329628923986</v>
      </c>
      <c r="J24" s="123">
        <f>Produção!K6/1000</f>
        <v>16.606818736180617</v>
      </c>
      <c r="K24" s="123">
        <f>Produção!L6/1000</f>
        <v>18.244656583000818</v>
      </c>
      <c r="L24" s="123">
        <f>Produção!M6/1000</f>
        <v>19.888840600960492</v>
      </c>
      <c r="M24" s="123">
        <f>Produção!N6/1000</f>
        <v>18.649101154892993</v>
      </c>
      <c r="N24" s="123">
        <f>Produção!O6/1000</f>
        <v>16.846072994536105</v>
      </c>
      <c r="O24" s="123">
        <f>Produção!P6/1000</f>
        <v>17.608211460401183</v>
      </c>
      <c r="P24" s="123">
        <f>Produção!Q6/1000</f>
        <v>18.351997998104796</v>
      </c>
      <c r="Q24" s="123">
        <f>Produção!R6/1000</f>
        <v>17.821528211569788</v>
      </c>
      <c r="R24" s="123">
        <f>Produção!S6/1000</f>
        <v>17.553261701478117</v>
      </c>
      <c r="S24" s="123">
        <f>Produção!T6/1000</f>
        <v>18.244727748244276</v>
      </c>
      <c r="T24" s="123">
        <f>Produção!U6/1000</f>
        <v>17.895271027642295</v>
      </c>
      <c r="U24" s="123">
        <f>Produção!V6/1000</f>
        <v>17.041726284611631</v>
      </c>
      <c r="V24" s="123"/>
    </row>
    <row r="25" spans="1:22" x14ac:dyDescent="0.25">
      <c r="A25" s="107">
        <v>4</v>
      </c>
      <c r="B25" s="123">
        <f>Produção!C7/1000</f>
        <v>18.346514305782904</v>
      </c>
      <c r="C25" s="123">
        <f>Produção!D7/1000</f>
        <v>17.033018943636094</v>
      </c>
      <c r="D25" s="123">
        <f>Produção!E7/1000</f>
        <v>16.540293714943672</v>
      </c>
      <c r="E25" s="123">
        <f>Produção!F7/1000</f>
        <v>15.644692960537503</v>
      </c>
      <c r="F25" s="123">
        <f>Produção!G7/1000</f>
        <v>16.418313758203723</v>
      </c>
      <c r="G25" s="123">
        <f>Produção!H7/1000</f>
        <v>16.858133447352401</v>
      </c>
      <c r="H25" s="123">
        <f>Produção!I7/1000</f>
        <v>16.843191801719819</v>
      </c>
      <c r="I25" s="123">
        <f>Produção!J7/1000</f>
        <v>16.208929602447476</v>
      </c>
      <c r="J25" s="123">
        <f>Produção!K7/1000</f>
        <v>16.323551429836098</v>
      </c>
      <c r="K25" s="123">
        <f>Produção!L7/1000</f>
        <v>15.357715067789901</v>
      </c>
      <c r="L25" s="123">
        <f>Produção!M7/1000</f>
        <v>16.115214351854661</v>
      </c>
      <c r="M25" s="123">
        <f>Produção!N7/1000</f>
        <v>14.689085661602475</v>
      </c>
      <c r="N25" s="123">
        <f>Produção!O7/1000</f>
        <v>15.914738554331715</v>
      </c>
      <c r="O25" s="123">
        <f>Produção!P7/1000</f>
        <v>16.10020572506647</v>
      </c>
      <c r="P25" s="123">
        <f>Produção!Q7/1000</f>
        <v>16.670462756187163</v>
      </c>
      <c r="Q25" s="123">
        <f>Produção!R7/1000</f>
        <v>17.0798305462326</v>
      </c>
      <c r="R25" s="123">
        <f>Produção!S7/1000</f>
        <v>16.408134827118225</v>
      </c>
      <c r="S25" s="123">
        <f>Produção!T7/1000</f>
        <v>14.665251979757185</v>
      </c>
      <c r="T25" s="123">
        <f>Produção!U7/1000</f>
        <v>14.355090345460798</v>
      </c>
      <c r="U25" s="123">
        <f>Produção!V7/1000</f>
        <v>14.438411346721111</v>
      </c>
      <c r="V25" s="123"/>
    </row>
    <row r="26" spans="1:22" x14ac:dyDescent="0.25">
      <c r="A26" s="107">
        <v>5</v>
      </c>
      <c r="B26" s="123">
        <f>Produção!C8/1000</f>
        <v>18.601885609173525</v>
      </c>
      <c r="C26" s="123">
        <f>Produção!D8/1000</f>
        <v>16.705804584830947</v>
      </c>
      <c r="D26" s="123">
        <f>Produção!E8/1000</f>
        <v>16.917512615421007</v>
      </c>
      <c r="E26" s="123">
        <f>Produção!F8/1000</f>
        <v>16.964542238451209</v>
      </c>
      <c r="F26" s="123">
        <f>Produção!G8/1000</f>
        <v>17.230710406780993</v>
      </c>
      <c r="G26" s="123">
        <f>Produção!H8/1000</f>
        <v>17.993982321305889</v>
      </c>
      <c r="H26" s="123">
        <f>Produção!I8/1000</f>
        <v>18.506756151055004</v>
      </c>
      <c r="I26" s="123">
        <f>Produção!J8/1000</f>
        <v>17.970458572069138</v>
      </c>
      <c r="J26" s="123">
        <f>Produção!K8/1000</f>
        <v>15.317773667598443</v>
      </c>
      <c r="K26" s="123">
        <f>Produção!L8/1000</f>
        <v>15.17075562297911</v>
      </c>
      <c r="L26" s="123">
        <f>Produção!M8/1000</f>
        <v>14.862078153394165</v>
      </c>
      <c r="M26" s="123">
        <f>Produção!N8/1000</f>
        <v>15.305047056128483</v>
      </c>
      <c r="N26" s="123">
        <f>Produção!O8/1000</f>
        <v>14.889514566695034</v>
      </c>
      <c r="O26" s="123">
        <f>Produção!P8/1000</f>
        <v>15.372577907115401</v>
      </c>
      <c r="P26" s="123">
        <f>Produção!Q8/1000</f>
        <v>16.354453074404841</v>
      </c>
      <c r="Q26" s="123">
        <f>Produção!R8/1000</f>
        <v>16.138163462835248</v>
      </c>
      <c r="R26" s="123">
        <f>Produção!S8/1000</f>
        <v>15.684450928699126</v>
      </c>
      <c r="S26" s="123">
        <f>Produção!T8/1000</f>
        <v>15.916094595382583</v>
      </c>
      <c r="T26" s="123">
        <f>Produção!U8/1000</f>
        <v>14.500181837551469</v>
      </c>
      <c r="U26" s="123">
        <f>Produção!V8/1000</f>
        <v>14.657963609575368</v>
      </c>
      <c r="V26" s="123"/>
    </row>
    <row r="27" spans="1:22" x14ac:dyDescent="0.25">
      <c r="A27" s="107"/>
      <c r="B27" t="s">
        <v>101</v>
      </c>
    </row>
    <row r="28" spans="1:22" x14ac:dyDescent="0.25">
      <c r="A28" s="107">
        <v>1</v>
      </c>
      <c r="B28" s="120">
        <f>PreçoLivre!C6</f>
        <v>528.47052209570256</v>
      </c>
      <c r="C28" s="120">
        <f>PreçoLivre!D6</f>
        <v>565.18959232178509</v>
      </c>
      <c r="D28" s="120">
        <f>PreçoLivre!E6</f>
        <v>589.18780247805716</v>
      </c>
      <c r="E28" s="120">
        <f>PreçoLivre!F6</f>
        <v>626.58996857382806</v>
      </c>
      <c r="F28" s="120">
        <f>PreçoLivre!G6</f>
        <v>646.60865985624264</v>
      </c>
      <c r="G28" s="120">
        <f>PreçoLivre!H6</f>
        <v>666.89990981508561</v>
      </c>
      <c r="H28" s="120">
        <f>PreçoLivre!I6</f>
        <v>684.08905246164795</v>
      </c>
      <c r="I28" s="120">
        <f>PreçoLivre!J6</f>
        <v>716.09959750293638</v>
      </c>
      <c r="J28" s="120">
        <f>PreçoLivre!K6</f>
        <v>753.00901502197041</v>
      </c>
      <c r="K28" s="120">
        <f>PreçoLivre!L6</f>
        <v>779.76760498700514</v>
      </c>
      <c r="L28" s="120">
        <f>PreçoLivre!M6</f>
        <v>816.37809263940346</v>
      </c>
      <c r="M28" s="120">
        <f>PreçoLivre!N6</f>
        <v>881.73733831386346</v>
      </c>
      <c r="N28" s="120">
        <f>PreçoLivre!O6</f>
        <v>932.91256501892224</v>
      </c>
      <c r="O28" s="120">
        <f>PreçoLivre!P6</f>
        <v>996.0764888076942</v>
      </c>
      <c r="P28" s="120">
        <f>PreçoLivre!Q6</f>
        <v>1066.6467122529975</v>
      </c>
      <c r="Q28" s="120">
        <f>PreçoLivre!R6</f>
        <v>1115.8277793875777</v>
      </c>
      <c r="R28" s="120">
        <f>PreçoLivre!S6</f>
        <v>1146.7541341816086</v>
      </c>
      <c r="S28" s="120">
        <f>PreçoLivre!T6</f>
        <v>1216.9771930536417</v>
      </c>
      <c r="T28" s="120">
        <f>PreçoLivre!U6</f>
        <v>1264.4333580153718</v>
      </c>
      <c r="U28" s="120">
        <f>PreçoLivre!V6</f>
        <v>1321.946432419589</v>
      </c>
      <c r="V28" s="120"/>
    </row>
    <row r="29" spans="1:22" x14ac:dyDescent="0.25">
      <c r="A29" s="107">
        <v>2</v>
      </c>
      <c r="B29" s="120">
        <f>PreçoLivre!C7</f>
        <v>519.12308104454178</v>
      </c>
      <c r="C29" s="120">
        <f>PreçoLivre!D7</f>
        <v>568.71950954067302</v>
      </c>
      <c r="D29" s="120">
        <f>PreçoLivre!E7</f>
        <v>574.93755647521095</v>
      </c>
      <c r="E29" s="120">
        <f>PreçoLivre!F7</f>
        <v>591.49577574833495</v>
      </c>
      <c r="F29" s="120">
        <f>PreçoLivre!G7</f>
        <v>646.98203122520044</v>
      </c>
      <c r="G29" s="120">
        <f>PreçoLivre!H7</f>
        <v>692.12998107239559</v>
      </c>
      <c r="H29" s="120">
        <f>PreçoLivre!I7</f>
        <v>717.79109159589052</v>
      </c>
      <c r="I29" s="120">
        <f>PreçoLivre!J7</f>
        <v>746.84378293026646</v>
      </c>
      <c r="J29" s="120">
        <f>PreçoLivre!K7</f>
        <v>784.63179627025056</v>
      </c>
      <c r="K29" s="120">
        <f>PreçoLivre!L7</f>
        <v>823.70987100778711</v>
      </c>
      <c r="L29" s="120">
        <f>PreçoLivre!M7</f>
        <v>867.66687557687669</v>
      </c>
      <c r="M29" s="120">
        <f>PreçoLivre!N7</f>
        <v>910.1197151395495</v>
      </c>
      <c r="N29" s="120">
        <f>PreçoLivre!O7</f>
        <v>942.30826338349323</v>
      </c>
      <c r="O29" s="120">
        <f>PreçoLivre!P7</f>
        <v>955.59885280938659</v>
      </c>
      <c r="P29" s="120">
        <f>PreçoLivre!Q7</f>
        <v>1024.8078812561046</v>
      </c>
      <c r="Q29" s="120">
        <f>PreçoLivre!R7</f>
        <v>1119.1943435339579</v>
      </c>
      <c r="R29" s="120">
        <f>PreçoLivre!S7</f>
        <v>1168.7325259272473</v>
      </c>
      <c r="S29" s="120">
        <f>PreçoLivre!T7</f>
        <v>1195.6951673223125</v>
      </c>
      <c r="T29" s="120">
        <f>PreçoLivre!U7</f>
        <v>1252.4041545571215</v>
      </c>
      <c r="U29" s="120">
        <f>PreçoLivre!V7</f>
        <v>1297.5778487961054</v>
      </c>
      <c r="V29" s="120"/>
    </row>
    <row r="30" spans="1:22" x14ac:dyDescent="0.25">
      <c r="A30" s="107">
        <v>3</v>
      </c>
      <c r="B30" s="120">
        <f>PreçoLivre!C8</f>
        <v>525.15069136614773</v>
      </c>
      <c r="C30" s="120">
        <f>PreçoLivre!D8</f>
        <v>560.14837275186687</v>
      </c>
      <c r="D30" s="120">
        <f>PreçoLivre!E8</f>
        <v>593.66485182337669</v>
      </c>
      <c r="E30" s="120">
        <f>PreçoLivre!F8</f>
        <v>614.71924781722282</v>
      </c>
      <c r="F30" s="120">
        <f>PreçoLivre!G8</f>
        <v>640.90093271925014</v>
      </c>
      <c r="G30" s="120">
        <f>PreçoLivre!H8</f>
        <v>684.41292398120675</v>
      </c>
      <c r="H30" s="120">
        <f>PreçoLivre!I8</f>
        <v>698.46980192480953</v>
      </c>
      <c r="I30" s="120">
        <f>PreçoLivre!J8</f>
        <v>742.93024653815962</v>
      </c>
      <c r="J30" s="120">
        <f>PreçoLivre!K8</f>
        <v>771.40812748311566</v>
      </c>
      <c r="K30" s="120">
        <f>PreçoLivre!L8</f>
        <v>792.58064522591246</v>
      </c>
      <c r="L30" s="120">
        <f>PreçoLivre!M8</f>
        <v>805.78117554029029</v>
      </c>
      <c r="M30" s="120">
        <f>PreçoLivre!N8</f>
        <v>856.18031765686169</v>
      </c>
      <c r="N30" s="120">
        <f>PreçoLivre!O8</f>
        <v>909.84628944751989</v>
      </c>
      <c r="O30" s="120">
        <f>PreçoLivre!P8</f>
        <v>982.03871798232615</v>
      </c>
      <c r="P30" s="120">
        <f>PreçoLivre!Q8</f>
        <v>1057.0925558315237</v>
      </c>
      <c r="Q30" s="120">
        <f>PreçoLivre!R8</f>
        <v>1139.3882622686885</v>
      </c>
      <c r="R30" s="120">
        <f>PreçoLivre!S8</f>
        <v>1212.1006381132584</v>
      </c>
      <c r="S30" s="120">
        <f>PreçoLivre!T8</f>
        <v>1267.2082056988518</v>
      </c>
      <c r="T30" s="120">
        <f>PreçoLivre!U8</f>
        <v>1307.4800261030844</v>
      </c>
      <c r="U30" s="120">
        <f>PreçoLivre!V8</f>
        <v>1338.3544340555036</v>
      </c>
      <c r="V30" s="120"/>
    </row>
    <row r="31" spans="1:22" x14ac:dyDescent="0.25">
      <c r="A31" s="107">
        <v>4</v>
      </c>
      <c r="B31" s="120">
        <f>PreçoLivre!C9</f>
        <v>514.25716059688421</v>
      </c>
      <c r="C31" s="120">
        <f>PreçoLivre!D9</f>
        <v>540.31675151844365</v>
      </c>
      <c r="D31" s="120">
        <f>PreçoLivre!E9</f>
        <v>552.48800851242629</v>
      </c>
      <c r="E31" s="120">
        <f>PreçoLivre!F9</f>
        <v>565.19596248125038</v>
      </c>
      <c r="F31" s="120">
        <f>PreçoLivre!G9</f>
        <v>602.77620497635758</v>
      </c>
      <c r="G31" s="120">
        <f>PreçoLivre!H9</f>
        <v>628.18193188558155</v>
      </c>
      <c r="H31" s="120">
        <f>PreçoLivre!I9</f>
        <v>655.60087275399974</v>
      </c>
      <c r="I31" s="120">
        <f>PreçoLivre!J9</f>
        <v>683.12685471031295</v>
      </c>
      <c r="J31" s="120">
        <f>PreçoLivre!K9</f>
        <v>699.56159136062695</v>
      </c>
      <c r="K31" s="120">
        <f>PreçoLivre!L9</f>
        <v>758.28581577756927</v>
      </c>
      <c r="L31" s="120">
        <f>PreçoLivre!M9</f>
        <v>806.60516204891508</v>
      </c>
      <c r="M31" s="120">
        <f>PreçoLivre!N9</f>
        <v>834.69305964338287</v>
      </c>
      <c r="N31" s="120">
        <f>PreçoLivre!O9</f>
        <v>906.63491036519144</v>
      </c>
      <c r="O31" s="120">
        <f>PreçoLivre!P9</f>
        <v>963.93969028748381</v>
      </c>
      <c r="P31" s="120">
        <f>PreçoLivre!Q9</f>
        <v>1000.5951495849946</v>
      </c>
      <c r="Q31" s="120">
        <f>PreçoLivre!R9</f>
        <v>1062.3279566374867</v>
      </c>
      <c r="R31" s="120">
        <f>PreçoLivre!S9</f>
        <v>1119.8055702568058</v>
      </c>
      <c r="S31" s="120">
        <f>PreçoLivre!T9</f>
        <v>1193.4506741250425</v>
      </c>
      <c r="T31" s="120">
        <f>PreçoLivre!U9</f>
        <v>1268.8025347656624</v>
      </c>
      <c r="U31" s="120">
        <f>PreçoLivre!V9</f>
        <v>1349.4302315754796</v>
      </c>
      <c r="V31" s="120"/>
    </row>
    <row r="32" spans="1:22" x14ac:dyDescent="0.25">
      <c r="A32" s="105">
        <v>5</v>
      </c>
      <c r="B32" s="122">
        <f>PreçoLivre!C10</f>
        <v>533.63592405363499</v>
      </c>
      <c r="C32" s="122">
        <f>PreçoLivre!D10</f>
        <v>559.64689703338433</v>
      </c>
      <c r="D32" s="122">
        <f>PreçoLivre!E10</f>
        <v>591.37691310097716</v>
      </c>
      <c r="E32" s="122">
        <f>PreçoLivre!F10</f>
        <v>618.71912812225617</v>
      </c>
      <c r="F32" s="122">
        <f>PreçoLivre!G10</f>
        <v>652.02812518616383</v>
      </c>
      <c r="G32" s="122">
        <f>PreçoLivre!H10</f>
        <v>682.75324398269163</v>
      </c>
      <c r="H32" s="122">
        <f>PreçoLivre!I10</f>
        <v>701.4886304418219</v>
      </c>
      <c r="I32" s="122">
        <f>PreçoLivre!J10</f>
        <v>733.29720239791914</v>
      </c>
      <c r="J32" s="122">
        <f>PreçoLivre!K10</f>
        <v>772.74108667581459</v>
      </c>
      <c r="K32" s="122">
        <f>PreçoLivre!L10</f>
        <v>807.27507827417446</v>
      </c>
      <c r="L32" s="122">
        <f>PreçoLivre!M10</f>
        <v>863.41170322210542</v>
      </c>
      <c r="M32" s="122">
        <f>PreçoLivre!N10</f>
        <v>923.21925858381724</v>
      </c>
      <c r="N32" s="122">
        <f>PreçoLivre!O10</f>
        <v>914.62567688280626</v>
      </c>
      <c r="O32" s="122">
        <f>PreçoLivre!P10</f>
        <v>952.77547761932271</v>
      </c>
      <c r="P32" s="122">
        <f>PreçoLivre!Q10</f>
        <v>990.386978795863</v>
      </c>
      <c r="Q32" s="122">
        <f>PreçoLivre!R10</f>
        <v>1057.3425859829072</v>
      </c>
      <c r="R32" s="122">
        <f>PreçoLivre!S10</f>
        <v>1140.0442839299135</v>
      </c>
      <c r="S32" s="122">
        <f>PreçoLivre!T10</f>
        <v>1212.9053727092576</v>
      </c>
      <c r="T32" s="122">
        <f>PreçoLivre!U10</f>
        <v>1289.1981542073013</v>
      </c>
      <c r="U32" s="122">
        <f>PreçoLivre!V10</f>
        <v>1331.73441671312</v>
      </c>
      <c r="V32" s="126"/>
    </row>
    <row r="35" spans="1:29" x14ac:dyDescent="0.25">
      <c r="B35" s="115">
        <f>AVERAGE(B39:B43)</f>
        <v>65.097408677255686</v>
      </c>
    </row>
    <row r="37" spans="1:29" x14ac:dyDescent="0.25">
      <c r="A37" s="107"/>
      <c r="C37" s="104"/>
      <c r="D37" s="104"/>
      <c r="E37" s="104"/>
      <c r="F37" s="104"/>
      <c r="G37" s="104"/>
      <c r="H37" s="104"/>
      <c r="I37" s="104"/>
      <c r="J37" s="104"/>
      <c r="K37" s="104" t="s">
        <v>108</v>
      </c>
      <c r="L37" s="104"/>
      <c r="M37" s="104"/>
      <c r="N37" s="104"/>
      <c r="O37" s="104"/>
      <c r="P37" s="104"/>
      <c r="Q37" s="104"/>
      <c r="R37" s="104"/>
      <c r="S37" s="104"/>
      <c r="T37" s="104"/>
      <c r="U37" s="104"/>
      <c r="V37" s="104"/>
      <c r="W37" s="104"/>
    </row>
    <row r="38" spans="1:29" x14ac:dyDescent="0.25">
      <c r="A38" s="105" t="s">
        <v>105</v>
      </c>
      <c r="B38" s="105" t="s">
        <v>104</v>
      </c>
      <c r="C38" s="108">
        <f t="shared" ref="C38:U38" si="1">B20</f>
        <v>1</v>
      </c>
      <c r="D38" s="108">
        <f t="shared" si="1"/>
        <v>2</v>
      </c>
      <c r="E38" s="108">
        <f t="shared" si="1"/>
        <v>3</v>
      </c>
      <c r="F38" s="108">
        <f t="shared" si="1"/>
        <v>4</v>
      </c>
      <c r="G38" s="108">
        <f t="shared" si="1"/>
        <v>5</v>
      </c>
      <c r="H38" s="108">
        <f t="shared" si="1"/>
        <v>6</v>
      </c>
      <c r="I38" s="108">
        <f t="shared" si="1"/>
        <v>7</v>
      </c>
      <c r="J38" s="108">
        <f t="shared" si="1"/>
        <v>8</v>
      </c>
      <c r="K38" s="108">
        <f t="shared" si="1"/>
        <v>9</v>
      </c>
      <c r="L38" s="108">
        <f t="shared" si="1"/>
        <v>10</v>
      </c>
      <c r="M38" s="108">
        <f t="shared" si="1"/>
        <v>11</v>
      </c>
      <c r="N38" s="108">
        <f t="shared" si="1"/>
        <v>12</v>
      </c>
      <c r="O38" s="108">
        <f t="shared" si="1"/>
        <v>13</v>
      </c>
      <c r="P38" s="108">
        <f t="shared" si="1"/>
        <v>14</v>
      </c>
      <c r="Q38" s="108">
        <f t="shared" si="1"/>
        <v>15</v>
      </c>
      <c r="R38" s="108">
        <f t="shared" si="1"/>
        <v>16</v>
      </c>
      <c r="S38" s="108">
        <f t="shared" si="1"/>
        <v>17</v>
      </c>
      <c r="T38" s="108">
        <f t="shared" si="1"/>
        <v>18</v>
      </c>
      <c r="U38" s="108">
        <f t="shared" si="1"/>
        <v>19</v>
      </c>
      <c r="V38" s="108">
        <f>U20</f>
        <v>20</v>
      </c>
      <c r="Y38" s="5">
        <v>0</v>
      </c>
      <c r="Z38" s="5">
        <v>1</v>
      </c>
      <c r="AA38" s="5">
        <v>2</v>
      </c>
      <c r="AB38" s="5">
        <v>3</v>
      </c>
      <c r="AC38" s="5">
        <v>4</v>
      </c>
    </row>
    <row r="39" spans="1:29" x14ac:dyDescent="0.25">
      <c r="A39" s="107">
        <v>1</v>
      </c>
      <c r="B39" s="111">
        <f>VPOi!B10/1000000</f>
        <v>60.943463539836792</v>
      </c>
      <c r="C39" s="111">
        <f>VPOi!C10/1000000</f>
        <v>7.9998555721475917</v>
      </c>
      <c r="D39" s="111">
        <f>VPOi!D10/1000000</f>
        <v>6.2904987826018139</v>
      </c>
      <c r="E39" s="111">
        <f>VPOi!E10/1000000</f>
        <v>5.5734369833550668</v>
      </c>
      <c r="F39" s="111">
        <f>VPOi!F10/1000000</f>
        <v>4.8459336557837869</v>
      </c>
      <c r="G39" s="111">
        <f>VPOi!G10/1000000</f>
        <v>4.0200587802625529</v>
      </c>
      <c r="H39" s="111">
        <f>VPOi!H10/1000000</f>
        <v>3.6978619557048771</v>
      </c>
      <c r="I39" s="111">
        <f>VPOi!I10/1000000</f>
        <v>3.2908090772227321</v>
      </c>
      <c r="J39" s="111">
        <f>VPOi!J10/1000000</f>
        <v>3.134719992904532</v>
      </c>
      <c r="K39" s="111">
        <f>VPOi!K10/1000000</f>
        <v>3.1055120259952234</v>
      </c>
      <c r="L39" s="111">
        <f>VPOi!L10/1000000</f>
        <v>2.8626172639524143</v>
      </c>
      <c r="M39" s="111">
        <f>VPOi!M10/1000000</f>
        <v>2.511554199676715</v>
      </c>
      <c r="N39" s="111">
        <f>VPOi!N10/1000000</f>
        <v>2.2498758523231119</v>
      </c>
      <c r="O39" s="111">
        <f>VPOi!O10/1000000</f>
        <v>1.7672395168484756</v>
      </c>
      <c r="P39" s="111">
        <f>VPOi!P10/1000000</f>
        <v>1.7775493951899388</v>
      </c>
      <c r="Q39" s="111">
        <f>VPOi!Q10/1000000</f>
        <v>1.6060429699109839</v>
      </c>
      <c r="R39" s="111">
        <f>VPOi!R10/1000000</f>
        <v>1.5148224293303598</v>
      </c>
      <c r="S39" s="111">
        <f>VPOi!S10/1000000</f>
        <v>1.4129252090774009</v>
      </c>
      <c r="T39" s="111">
        <f>VPOi!T10/1000000</f>
        <v>1.2113246024953135</v>
      </c>
      <c r="U39" s="111">
        <f>VPOi!U10/1000000</f>
        <v>1.0860154000911042</v>
      </c>
      <c r="V39" s="111">
        <f>VPOi!V10/1000000</f>
        <v>0.98480987496280292</v>
      </c>
      <c r="Y39" s="12">
        <f>VPOi!B9/1000000</f>
        <v>68.820591433093895</v>
      </c>
      <c r="Z39" s="12">
        <f>Y39*Plan1!$E$18</f>
        <v>73.15784539647521</v>
      </c>
      <c r="AA39" s="12">
        <f>Z39*Plan1!$E$18</f>
        <v>77.768444467056824</v>
      </c>
      <c r="AB39" s="12">
        <f>AA39*Plan1!$E$18</f>
        <v>82.669615569584479</v>
      </c>
      <c r="AC39" s="12">
        <f>AB39*Plan1!$E$18</f>
        <v>87.879671314731269</v>
      </c>
    </row>
    <row r="40" spans="1:29" x14ac:dyDescent="0.25">
      <c r="A40" s="107">
        <v>2</v>
      </c>
      <c r="B40" s="111">
        <f>VPOi!B11/1000000</f>
        <v>61.216058538328411</v>
      </c>
      <c r="C40" s="111">
        <f>VPOi!C11/1000000</f>
        <v>7.2730286556712196</v>
      </c>
      <c r="D40" s="111">
        <f>VPOi!D11/1000000</f>
        <v>6.4487369667933105</v>
      </c>
      <c r="E40" s="111">
        <f>VPOi!E11/1000000</f>
        <v>5.3646639499429964</v>
      </c>
      <c r="F40" s="111">
        <f>VPOi!F11/1000000</f>
        <v>4.6473963561932017</v>
      </c>
      <c r="G40" s="111">
        <f>VPOi!G11/1000000</f>
        <v>4.7713951084470434</v>
      </c>
      <c r="H40" s="111">
        <f>VPOi!H11/1000000</f>
        <v>4.3661777821909666</v>
      </c>
      <c r="I40" s="111">
        <f>VPOi!I11/1000000</f>
        <v>3.665265492278527</v>
      </c>
      <c r="J40" s="111">
        <f>VPOi!J11/1000000</f>
        <v>3.1741912805001924</v>
      </c>
      <c r="K40" s="111">
        <f>VPOi!K11/1000000</f>
        <v>2.9298497188456882</v>
      </c>
      <c r="L40" s="111">
        <f>VPOi!L11/1000000</f>
        <v>2.6650466089776934</v>
      </c>
      <c r="M40" s="111">
        <f>VPOi!M11/1000000</f>
        <v>2.3897289117619533</v>
      </c>
      <c r="N40" s="111">
        <f>VPOi!N11/1000000</f>
        <v>2.2455832416545118</v>
      </c>
      <c r="O40" s="111">
        <f>VPOi!O11/1000000</f>
        <v>2.075154655557478</v>
      </c>
      <c r="P40" s="111">
        <f>VPOi!P11/1000000</f>
        <v>1.7462581976943616</v>
      </c>
      <c r="Q40" s="111">
        <f>VPOi!Q11/1000000</f>
        <v>1.5105829173331433</v>
      </c>
      <c r="R40" s="111">
        <f>VPOi!R11/1000000</f>
        <v>1.4572874015320445</v>
      </c>
      <c r="S40" s="111">
        <f>VPOi!S11/1000000</f>
        <v>1.2883869351241102</v>
      </c>
      <c r="T40" s="111">
        <f>VPOi!T11/1000000</f>
        <v>1.2241159359539007</v>
      </c>
      <c r="U40" s="111">
        <f>VPOi!U11/1000000</f>
        <v>1.0531540451502786</v>
      </c>
      <c r="V40" s="111">
        <f>VPOi!V11/1000000</f>
        <v>0.92005437672579615</v>
      </c>
      <c r="Z40" s="12">
        <f>Y39*Plan1!$E$19</f>
        <v>64.740476971852331</v>
      </c>
      <c r="AA40" s="12">
        <f>Z39*Plan1!$E$19</f>
        <v>68.820591433093881</v>
      </c>
      <c r="AB40" s="12">
        <f>AA39*Plan1!$E$19</f>
        <v>73.15784539647521</v>
      </c>
      <c r="AC40" s="12">
        <f>AB39*Plan1!$E$19</f>
        <v>77.768444467056824</v>
      </c>
    </row>
    <row r="41" spans="1:29" x14ac:dyDescent="0.25">
      <c r="A41" s="107">
        <v>3</v>
      </c>
      <c r="B41" s="111">
        <f>VPOi!B12/1000000</f>
        <v>70.030235123746294</v>
      </c>
      <c r="C41" s="111">
        <f>VPOi!C12/1000000</f>
        <v>7.5318832600080361</v>
      </c>
      <c r="D41" s="111">
        <f>VPOi!D12/1000000</f>
        <v>6.5683146523444265</v>
      </c>
      <c r="E41" s="111">
        <f>VPOi!E12/1000000</f>
        <v>5.4977934465928957</v>
      </c>
      <c r="F41" s="111">
        <f>VPOi!F12/1000000</f>
        <v>4.8547813209573194</v>
      </c>
      <c r="G41" s="111">
        <f>VPOi!G12/1000000</f>
        <v>4.678323318442259</v>
      </c>
      <c r="H41" s="111">
        <f>VPOi!H12/1000000</f>
        <v>4.6203997418495408</v>
      </c>
      <c r="I41" s="111">
        <f>VPOi!I12/1000000</f>
        <v>4.3056058588060067</v>
      </c>
      <c r="J41" s="111">
        <f>VPOi!J12/1000000</f>
        <v>3.7907749923087493</v>
      </c>
      <c r="K41" s="111">
        <f>VPOi!K12/1000000</f>
        <v>3.4028819289385677</v>
      </c>
      <c r="L41" s="111">
        <f>VPOi!L12/1000000</f>
        <v>3.3551894328072662</v>
      </c>
      <c r="M41" s="111">
        <f>VPOi!M12/1000000</f>
        <v>3.2436551719371871</v>
      </c>
      <c r="N41" s="111">
        <f>VPOi!N12/1000000</f>
        <v>2.8015943041075788</v>
      </c>
      <c r="O41" s="111">
        <f>VPOi!O12/1000000</f>
        <v>2.3254298100799793</v>
      </c>
      <c r="P41" s="111">
        <f>VPOi!P12/1000000</f>
        <v>2.2917176634383183</v>
      </c>
      <c r="Q41" s="111">
        <f>VPOi!Q12/1000000</f>
        <v>2.244458553801552</v>
      </c>
      <c r="R41" s="111">
        <f>VPOi!R12/1000000</f>
        <v>2.0424715666257418</v>
      </c>
      <c r="S41" s="111">
        <f>VPOi!S12/1000000</f>
        <v>1.8607413537466566</v>
      </c>
      <c r="T41" s="111">
        <f>VPOi!T12/1000000</f>
        <v>1.7616291449431851</v>
      </c>
      <c r="U41" s="111">
        <f>VPOi!U12/1000000</f>
        <v>1.5470488378465646</v>
      </c>
      <c r="V41" s="111">
        <f>VPOi!V12/1000000</f>
        <v>1.3055407641644659</v>
      </c>
      <c r="AA41" s="12">
        <f>Z40*Plan1!$E$19</f>
        <v>60.902257177165858</v>
      </c>
      <c r="AB41" s="12">
        <f>AA40*Plan1!$E$19</f>
        <v>64.740476971852317</v>
      </c>
      <c r="AC41" s="12">
        <f>AB40*Plan1!$E$19</f>
        <v>68.820591433093881</v>
      </c>
    </row>
    <row r="42" spans="1:29" x14ac:dyDescent="0.25">
      <c r="A42" s="107">
        <v>4</v>
      </c>
      <c r="B42" s="111">
        <f>VPOi!B13/1000000</f>
        <v>64.083604704258818</v>
      </c>
      <c r="C42" s="111">
        <f>VPOi!C13/1000000</f>
        <v>7.706654106063759</v>
      </c>
      <c r="D42" s="111">
        <f>VPOi!D13/1000000</f>
        <v>6.5073416535778295</v>
      </c>
      <c r="E42" s="111">
        <f>VPOi!E13/1000000</f>
        <v>5.5979681861467467</v>
      </c>
      <c r="F42" s="111">
        <f>VPOi!F13/1000000</f>
        <v>4.6828606724972346</v>
      </c>
      <c r="G42" s="111">
        <f>VPOi!G13/1000000</f>
        <v>4.5784733268489912</v>
      </c>
      <c r="H42" s="111">
        <f>VPOi!H13/1000000</f>
        <v>4.2657665069077657</v>
      </c>
      <c r="I42" s="111">
        <f>VPOi!I13/1000000</f>
        <v>3.8660045562533036</v>
      </c>
      <c r="J42" s="111">
        <f>VPOi!J13/1000000</f>
        <v>3.3601133636598783</v>
      </c>
      <c r="K42" s="111">
        <f>VPOi!K13/1000000</f>
        <v>3.0093635990456105</v>
      </c>
      <c r="L42" s="111">
        <f>VPOi!L13/1000000</f>
        <v>2.662886850604159</v>
      </c>
      <c r="M42" s="111">
        <f>VPOi!M13/1000000</f>
        <v>2.5961814690553013</v>
      </c>
      <c r="N42" s="111">
        <f>VPOi!N13/1000000</f>
        <v>2.1123583158106922</v>
      </c>
      <c r="O42" s="111">
        <f>VPOi!O13/1000000</f>
        <v>2.1801319222024702</v>
      </c>
      <c r="P42" s="111">
        <f>VPOi!P13/1000000</f>
        <v>2.0424907231721905</v>
      </c>
      <c r="Q42" s="111">
        <f>VPOi!Q13/1000000</f>
        <v>1.9119331859107709</v>
      </c>
      <c r="R42" s="111">
        <f>VPOi!R13/1000000</f>
        <v>1.8126639785388718</v>
      </c>
      <c r="S42" s="111">
        <f>VPOi!S13/1000000</f>
        <v>1.5923818992707393</v>
      </c>
      <c r="T42" s="111">
        <f>VPOi!T13/1000000</f>
        <v>1.3099668494916221</v>
      </c>
      <c r="U42" s="111">
        <f>VPOi!U13/1000000</f>
        <v>1.184619277462085</v>
      </c>
      <c r="V42" s="111">
        <f>VPOi!V13/1000000</f>
        <v>1.1034442617387936</v>
      </c>
      <c r="AB42" s="12">
        <f>AA41*Plan1!$E$19</f>
        <v>57.291591022510929</v>
      </c>
      <c r="AC42" s="12">
        <f>AB41*Plan1!$E$19</f>
        <v>60.902257177165843</v>
      </c>
    </row>
    <row r="43" spans="1:29" x14ac:dyDescent="0.25">
      <c r="A43" s="106">
        <v>5</v>
      </c>
      <c r="B43" s="133">
        <f>VPOi!B14/1000000</f>
        <v>69.21368148010815</v>
      </c>
      <c r="C43" s="133">
        <f>VPOi!C14/1000000</f>
        <v>8.1321749948785857</v>
      </c>
      <c r="D43" s="133">
        <f>VPOi!D14/1000000</f>
        <v>6.6172816180378016</v>
      </c>
      <c r="E43" s="133">
        <f>VPOi!E14/1000000</f>
        <v>6.1647346139000536</v>
      </c>
      <c r="F43" s="133">
        <f>VPOi!F14/1000000</f>
        <v>5.6237947828110313</v>
      </c>
      <c r="G43" s="133">
        <f>VPOi!G14/1000000</f>
        <v>5.2405373582599148</v>
      </c>
      <c r="H43" s="133">
        <f>VPOi!H14/1000000</f>
        <v>4.9951021194180223</v>
      </c>
      <c r="I43" s="133">
        <f>VPOi!I14/1000000</f>
        <v>4.5916263669849995</v>
      </c>
      <c r="J43" s="133">
        <f>VPOi!J14/1000000</f>
        <v>4.0447788054640448</v>
      </c>
      <c r="K43" s="133">
        <f>VPOi!K14/1000000</f>
        <v>3.1274054807691392</v>
      </c>
      <c r="L43" s="133">
        <f>VPOi!L14/1000000</f>
        <v>2.8108091634923187</v>
      </c>
      <c r="M43" s="133">
        <f>VPOi!M14/1000000</f>
        <v>2.5605674711295547</v>
      </c>
      <c r="N43" s="133">
        <f>VPOi!N14/1000000</f>
        <v>2.4599478907153389</v>
      </c>
      <c r="O43" s="133">
        <f>VPOi!O14/1000000</f>
        <v>2.0490575788003702</v>
      </c>
      <c r="P43" s="133">
        <f>VPOi!P14/1000000</f>
        <v>1.9197260080903031</v>
      </c>
      <c r="Q43" s="133">
        <f>VPOi!Q14/1000000</f>
        <v>1.8528539884260222</v>
      </c>
      <c r="R43" s="133">
        <f>VPOi!R14/1000000</f>
        <v>1.6977405445119014</v>
      </c>
      <c r="S43" s="133">
        <f>VPOi!S14/1000000</f>
        <v>1.5468029237772096</v>
      </c>
      <c r="T43" s="133">
        <f>VPOi!T14/1000000</f>
        <v>1.4548867477120124</v>
      </c>
      <c r="U43" s="133">
        <f>VPOi!U14/1000000</f>
        <v>1.2181662941081839</v>
      </c>
      <c r="V43" s="133">
        <f>VPOi!V14/1000000</f>
        <v>1.1056867288213454</v>
      </c>
      <c r="AC43" s="12">
        <f>AB42*Plan1!E19</f>
        <v>53.89498770697945</v>
      </c>
    </row>
    <row r="44" spans="1:29" x14ac:dyDescent="0.25">
      <c r="A44" s="106" t="s">
        <v>124</v>
      </c>
      <c r="B44" s="106"/>
      <c r="C44" s="106"/>
      <c r="D44" s="106"/>
      <c r="E44" s="106"/>
      <c r="F44" s="106"/>
      <c r="G44" s="106"/>
      <c r="H44" s="106"/>
      <c r="I44" s="106"/>
      <c r="J44" s="106"/>
      <c r="K44" s="106"/>
      <c r="L44" s="106" t="s">
        <v>124</v>
      </c>
      <c r="M44" s="106"/>
      <c r="N44" s="106"/>
      <c r="O44" s="106"/>
      <c r="P44" s="106"/>
      <c r="Q44" s="106"/>
      <c r="R44" s="106"/>
      <c r="S44" s="106"/>
      <c r="T44" s="106"/>
      <c r="U44" s="106"/>
      <c r="V44" s="106" t="s">
        <v>124</v>
      </c>
    </row>
    <row r="45" spans="1:29" x14ac:dyDescent="0.25">
      <c r="A45" s="106">
        <f>VPOi!A1005</f>
        <v>996</v>
      </c>
      <c r="B45" s="133">
        <f>VPOi!B1005/1000000</f>
        <v>81.44383113674408</v>
      </c>
      <c r="C45" s="133">
        <f>VPOi!C1005/1000000</f>
        <v>8.3679951187809678</v>
      </c>
      <c r="D45" s="133">
        <f>VPOi!D1005/1000000</f>
        <v>8.070535313367305</v>
      </c>
      <c r="E45" s="133">
        <f>VPOi!E1005/1000000</f>
        <v>7.3738477982268549</v>
      </c>
      <c r="F45" s="133">
        <f>VPOi!F1005/1000000</f>
        <v>6.0463911784619251</v>
      </c>
      <c r="G45" s="133">
        <f>VPOi!G1005/1000000</f>
        <v>6.1144829542791319</v>
      </c>
      <c r="H45" s="133">
        <f>VPOi!H1005/1000000</f>
        <v>5.0629454461948118</v>
      </c>
      <c r="I45" s="133">
        <f>VPOi!I1005/1000000</f>
        <v>5.0388944398659241</v>
      </c>
      <c r="J45" s="133">
        <f>VPOi!J1005/1000000</f>
        <v>4.440490974024069</v>
      </c>
      <c r="K45" s="133">
        <f>VPOi!K1005/1000000</f>
        <v>4.2893686525535797</v>
      </c>
      <c r="L45" s="133">
        <f>VPOi!L1005/1000000</f>
        <v>3.7415433613041964</v>
      </c>
      <c r="M45" s="133">
        <f>VPOi!M1005/1000000</f>
        <v>3.3722232549395112</v>
      </c>
      <c r="N45" s="133">
        <f>VPOi!N1005/1000000</f>
        <v>3.2583302388086293</v>
      </c>
      <c r="O45" s="133">
        <f>VPOi!O1005/1000000</f>
        <v>2.9509185823466884</v>
      </c>
      <c r="P45" s="133">
        <f>VPOi!P1005/1000000</f>
        <v>2.3851477025498564</v>
      </c>
      <c r="Q45" s="133">
        <f>VPOi!Q1005/1000000</f>
        <v>2.2597888942946298</v>
      </c>
      <c r="R45" s="133">
        <f>VPOi!R1005/1000000</f>
        <v>2.1454597328526321</v>
      </c>
      <c r="S45" s="133">
        <f>VPOi!S1005/1000000</f>
        <v>1.8365457743267877</v>
      </c>
      <c r="T45" s="133">
        <f>VPOi!T1005/1000000</f>
        <v>1.7013922393133716</v>
      </c>
      <c r="U45" s="133">
        <f>VPOi!U1005/1000000</f>
        <v>1.5314623105275524</v>
      </c>
      <c r="V45" s="133">
        <f>VPOi!V1005/1000000</f>
        <v>1.4560671697256453</v>
      </c>
      <c r="Y45" s="12">
        <f>(Z45*Plan1!$E$20+Z46*(1-Plan1!$E$20))*EXP(-Plan1!$E$3*Plan1!$E$8)</f>
        <v>18.844480587403233</v>
      </c>
      <c r="Z45" s="12">
        <f>(AA45*Plan1!$E$20+AA46*(1-Plan1!$E$20))*EXP(-Plan1!$E$3*Plan1!$E$8)</f>
        <v>23.022512245577758</v>
      </c>
      <c r="AA45" s="12">
        <f>(AB45*Plan1!$E$20+AB46*(1-Plan1!$E$20))*EXP(-Plan1!$E$3*Plan1!$E$8)</f>
        <v>27.568063918867136</v>
      </c>
      <c r="AB45" s="12">
        <f>(AC45*Plan1!$E$20+AC46*(1-Plan1!$E$20))*EXP(-Plan1!$E$3*Plan1!$E$8)</f>
        <v>32.51006532863132</v>
      </c>
      <c r="AC45" s="12">
        <f>MAX(AC39-Plan1!$B$5/1000000,0)</f>
        <v>37.879671314731269</v>
      </c>
    </row>
    <row r="46" spans="1:29" x14ac:dyDescent="0.25">
      <c r="A46" s="106">
        <f>VPOi!A1006</f>
        <v>997</v>
      </c>
      <c r="B46" s="133">
        <f>VPOi!B1006/1000000</f>
        <v>73.809869616865669</v>
      </c>
      <c r="C46" s="133">
        <f>VPOi!C1006/1000000</f>
        <v>7.2129972694301925</v>
      </c>
      <c r="D46" s="133">
        <f>VPOi!D1006/1000000</f>
        <v>7.2121462556628639</v>
      </c>
      <c r="E46" s="133">
        <f>VPOi!E1006/1000000</f>
        <v>6.9213088543927634</v>
      </c>
      <c r="F46" s="133">
        <f>VPOi!F1006/1000000</f>
        <v>6.1118147022669005</v>
      </c>
      <c r="G46" s="133">
        <f>VPOi!G1006/1000000</f>
        <v>5.1073501332142399</v>
      </c>
      <c r="H46" s="133">
        <f>VPOi!H1006/1000000</f>
        <v>4.5334300755942571</v>
      </c>
      <c r="I46" s="133">
        <f>VPOi!I1006/1000000</f>
        <v>4.0200762051405077</v>
      </c>
      <c r="J46" s="133">
        <f>VPOi!J1006/1000000</f>
        <v>3.394770513536832</v>
      </c>
      <c r="K46" s="133">
        <f>VPOi!K1006/1000000</f>
        <v>3.2093181468851246</v>
      </c>
      <c r="L46" s="133">
        <f>VPOi!L1006/1000000</f>
        <v>3.138781211845513</v>
      </c>
      <c r="M46" s="133">
        <f>VPOi!M1006/1000000</f>
        <v>2.9915707114610774</v>
      </c>
      <c r="N46" s="133">
        <f>VPOi!N1006/1000000</f>
        <v>2.9307922040797161</v>
      </c>
      <c r="O46" s="133">
        <f>VPOi!O1006/1000000</f>
        <v>2.8465055350364032</v>
      </c>
      <c r="P46" s="133">
        <f>VPOi!P1006/1000000</f>
        <v>2.7748495244657323</v>
      </c>
      <c r="Q46" s="133">
        <f>VPOi!Q1006/1000000</f>
        <v>2.3680364128290714</v>
      </c>
      <c r="R46" s="133">
        <f>VPOi!R1006/1000000</f>
        <v>2.1710355585664973</v>
      </c>
      <c r="S46" s="133">
        <f>VPOi!S1006/1000000</f>
        <v>2.0139673157230296</v>
      </c>
      <c r="T46" s="133">
        <f>VPOi!T1006/1000000</f>
        <v>1.922384716199218</v>
      </c>
      <c r="U46" s="133">
        <f>VPOi!U1006/1000000</f>
        <v>1.5637210535615333</v>
      </c>
      <c r="V46" s="133">
        <f>VPOi!V1006/1000000</f>
        <v>1.3650132169741962</v>
      </c>
      <c r="Z46" s="12">
        <f>(AA46*Plan1!$E$20+AA47*(1-Plan1!$E$20))*EXP(-Plan1!$E$3*Plan1!$E$8)</f>
        <v>14.914949967081485</v>
      </c>
      <c r="AA46" s="12">
        <f>(AB46*Plan1!$E$20+AB47*(1-Plan1!$E$20))*EXP(-Plan1!$E$3*Plan1!$E$8)</f>
        <v>18.841134163470283</v>
      </c>
      <c r="AB46" s="12">
        <f>(AC46*Plan1!$E$20+AC47*(1-Plan1!$E$20))*EXP(-Plan1!$E$3*Plan1!$E$8)</f>
        <v>23.116452262268748</v>
      </c>
      <c r="AC46" s="12">
        <f>MAX(AC40-Plan1!$B$5/1000000,0)</f>
        <v>27.768444467056824</v>
      </c>
    </row>
    <row r="47" spans="1:29" x14ac:dyDescent="0.25">
      <c r="A47" s="106">
        <f>VPOi!A1007</f>
        <v>998</v>
      </c>
      <c r="B47" s="133">
        <f>VPOi!B1007/1000000</f>
        <v>76.734416452601891</v>
      </c>
      <c r="C47" s="133">
        <f>VPOi!C1007/1000000</f>
        <v>7.4878923322707243</v>
      </c>
      <c r="D47" s="133">
        <f>VPOi!D1007/1000000</f>
        <v>7.1556707194895388</v>
      </c>
      <c r="E47" s="133">
        <f>VPOi!E1007/1000000</f>
        <v>6.5691337489522654</v>
      </c>
      <c r="F47" s="133">
        <f>VPOi!F1007/1000000</f>
        <v>5.872665570636336</v>
      </c>
      <c r="G47" s="133">
        <f>VPOi!G1007/1000000</f>
        <v>5.7508397947472796</v>
      </c>
      <c r="H47" s="133">
        <f>VPOi!H1007/1000000</f>
        <v>5.0066673681760703</v>
      </c>
      <c r="I47" s="133">
        <f>VPOi!I1007/1000000</f>
        <v>4.4504763050122405</v>
      </c>
      <c r="J47" s="133">
        <f>VPOi!J1007/1000000</f>
        <v>4.1309339408286849</v>
      </c>
      <c r="K47" s="133">
        <f>VPOi!K1007/1000000</f>
        <v>3.6628003989317204</v>
      </c>
      <c r="L47" s="133">
        <f>VPOi!L1007/1000000</f>
        <v>3.5363375560376462</v>
      </c>
      <c r="M47" s="133">
        <f>VPOi!M1007/1000000</f>
        <v>3.2134617170002673</v>
      </c>
      <c r="N47" s="133">
        <f>VPOi!N1007/1000000</f>
        <v>2.9839416083193964</v>
      </c>
      <c r="O47" s="133">
        <f>VPOi!O1007/1000000</f>
        <v>2.8759964521575809</v>
      </c>
      <c r="P47" s="133">
        <f>VPOi!P1007/1000000</f>
        <v>2.7231225405722217</v>
      </c>
      <c r="Q47" s="133">
        <f>VPOi!Q1007/1000000</f>
        <v>2.4702344582504536</v>
      </c>
      <c r="R47" s="133">
        <f>VPOi!R1007/1000000</f>
        <v>2.1373564902420386</v>
      </c>
      <c r="S47" s="133">
        <f>VPOi!S1007/1000000</f>
        <v>1.9075889914650388</v>
      </c>
      <c r="T47" s="133">
        <f>VPOi!T1007/1000000</f>
        <v>1.8934664958964735</v>
      </c>
      <c r="U47" s="133">
        <f>VPOi!U1007/1000000</f>
        <v>1.5479248848497216</v>
      </c>
      <c r="V47" s="133">
        <f>VPOi!V1007/1000000</f>
        <v>1.3579050787661919</v>
      </c>
      <c r="AA47" s="12">
        <f>(AB47*Plan1!$E$20+AB48*(1-Plan1!$E$20))*EXP(-Plan1!$E$3*Plan1!$E$8)</f>
        <v>11.118304276910184</v>
      </c>
      <c r="AB47" s="12">
        <f>(AC47*Plan1!$E$20+AC48*(1-Plan1!$E$20))*EXP(-Plan1!$E$3*Plan1!$E$8)</f>
        <v>14.80364606753303</v>
      </c>
      <c r="AC47" s="12">
        <f>MAX(AC41-Plan1!$B$5/1000000,0)</f>
        <v>18.820591433093881</v>
      </c>
    </row>
    <row r="48" spans="1:29" x14ac:dyDescent="0.25">
      <c r="A48" s="106">
        <f>VPOi!A1008</f>
        <v>999</v>
      </c>
      <c r="B48" s="133">
        <f>VPOi!B1008/1000000</f>
        <v>64.585311127348874</v>
      </c>
      <c r="C48" s="133">
        <f>VPOi!C1008/1000000</f>
        <v>7.0978504628312615</v>
      </c>
      <c r="D48" s="133">
        <f>VPOi!D1008/1000000</f>
        <v>6.6250663348523853</v>
      </c>
      <c r="E48" s="133">
        <f>VPOi!E1008/1000000</f>
        <v>5.8458547663585438</v>
      </c>
      <c r="F48" s="133">
        <f>VPOi!F1008/1000000</f>
        <v>5.5307440025088974</v>
      </c>
      <c r="G48" s="133">
        <f>VPOi!G1008/1000000</f>
        <v>4.6429586743572662</v>
      </c>
      <c r="H48" s="133">
        <f>VPOi!H1008/1000000</f>
        <v>4.1645193386370174</v>
      </c>
      <c r="I48" s="133">
        <f>VPOi!I1008/1000000</f>
        <v>3.8502514730468942</v>
      </c>
      <c r="J48" s="133">
        <f>VPOi!J1008/1000000</f>
        <v>3.5067010284076487</v>
      </c>
      <c r="K48" s="133">
        <f>VPOi!K1008/1000000</f>
        <v>3.1268321661184015</v>
      </c>
      <c r="L48" s="133">
        <f>VPOi!L1008/1000000</f>
        <v>2.6112111843917178</v>
      </c>
      <c r="M48" s="133">
        <f>VPOi!M1008/1000000</f>
        <v>2.3727169624891671</v>
      </c>
      <c r="N48" s="133">
        <f>VPOi!N1008/1000000</f>
        <v>2.3146365349755653</v>
      </c>
      <c r="O48" s="133">
        <f>VPOi!O1008/1000000</f>
        <v>2.08115343830928</v>
      </c>
      <c r="P48" s="133">
        <f>VPOi!P1008/1000000</f>
        <v>1.9483200687812297</v>
      </c>
      <c r="Q48" s="133">
        <f>VPOi!Q1008/1000000</f>
        <v>1.8394378506910514</v>
      </c>
      <c r="R48" s="133">
        <f>VPOi!R1008/1000000</f>
        <v>1.6629613747247654</v>
      </c>
      <c r="S48" s="133">
        <f>VPOi!S1008/1000000</f>
        <v>1.580685517009538</v>
      </c>
      <c r="T48" s="133">
        <f>VPOi!T1008/1000000</f>
        <v>1.3322248123667864</v>
      </c>
      <c r="U48" s="133">
        <f>VPOi!U1008/1000000</f>
        <v>1.2265934983768765</v>
      </c>
      <c r="V48" s="133">
        <f>VPOi!V1008/1000000</f>
        <v>1.2245916381145965</v>
      </c>
      <c r="AB48" s="12">
        <f>(AC48*Plan1!$E$20+AC49*(1-Plan1!$E$20))*EXP(-Plan1!$E$3*Plan1!$E$8)</f>
        <v>7.447291665552676</v>
      </c>
      <c r="AC48" s="12">
        <f>MAX(AC42-Plan1!$B$5/1000000,0)</f>
        <v>10.902257177165843</v>
      </c>
    </row>
    <row r="49" spans="1:29" x14ac:dyDescent="0.25">
      <c r="A49" s="105">
        <f>VPOi!A1009</f>
        <v>1000</v>
      </c>
      <c r="B49" s="112">
        <f>VPOi!B1009/1000000</f>
        <v>70.680535679065088</v>
      </c>
      <c r="C49" s="112">
        <f>VPOi!C1009/1000000</f>
        <v>7.5220358596879349</v>
      </c>
      <c r="D49" s="112">
        <f>VPOi!D1009/1000000</f>
        <v>6.3908852401722109</v>
      </c>
      <c r="E49" s="112">
        <f>VPOi!E1009/1000000</f>
        <v>5.8328387363293714</v>
      </c>
      <c r="F49" s="112">
        <f>VPOi!F1009/1000000</f>
        <v>5.5865499806541496</v>
      </c>
      <c r="G49" s="112">
        <f>VPOi!G1009/1000000</f>
        <v>5.1300273438418467</v>
      </c>
      <c r="H49" s="112">
        <f>VPOi!H1009/1000000</f>
        <v>4.6600191778486062</v>
      </c>
      <c r="I49" s="112">
        <f>VPOi!I1009/1000000</f>
        <v>4.1890038730994386</v>
      </c>
      <c r="J49" s="112">
        <f>VPOi!J1009/1000000</f>
        <v>4.1260778217508811</v>
      </c>
      <c r="K49" s="112">
        <f>VPOi!K1009/1000000</f>
        <v>3.6958206564216338</v>
      </c>
      <c r="L49" s="112">
        <f>VPOi!L1009/1000000</f>
        <v>3.5505041400308066</v>
      </c>
      <c r="M49" s="112">
        <f>VPOi!M1009/1000000</f>
        <v>3.2476405324859003</v>
      </c>
      <c r="N49" s="112">
        <f>VPOi!N1009/1000000</f>
        <v>3.0506460843013166</v>
      </c>
      <c r="O49" s="112">
        <f>VPOi!O1009/1000000</f>
        <v>2.8944470646048583</v>
      </c>
      <c r="P49" s="112">
        <f>VPOi!P1009/1000000</f>
        <v>2.2359896116863194</v>
      </c>
      <c r="Q49" s="112">
        <f>VPOi!Q1009/1000000</f>
        <v>1.9870247162809387</v>
      </c>
      <c r="R49" s="112">
        <f>VPOi!R1009/1000000</f>
        <v>1.632897985443293</v>
      </c>
      <c r="S49" s="112">
        <f>VPOi!S1009/1000000</f>
        <v>1.5625065731746257</v>
      </c>
      <c r="T49" s="112">
        <f>VPOi!T1009/1000000</f>
        <v>1.320418868869683</v>
      </c>
      <c r="U49" s="112">
        <f>VPOi!U1009/1000000</f>
        <v>1.0870921801009965</v>
      </c>
      <c r="V49" s="112">
        <f>VPOi!V1009/1000000</f>
        <v>0.97810923228030078</v>
      </c>
      <c r="AC49" s="12">
        <f>MAX(AC43-Plan1!$B$5/1000000,0)</f>
        <v>3.8949877069794496</v>
      </c>
    </row>
    <row r="50" spans="1:29" x14ac:dyDescent="0.25">
      <c r="A50" s="135" t="s">
        <v>125</v>
      </c>
      <c r="B50" s="112">
        <f>VPOi!B9/1000000</f>
        <v>68.820591433093895</v>
      </c>
      <c r="W50" s="30">
        <f>Produção!C4</f>
        <v>18494.319004419562</v>
      </c>
    </row>
    <row r="51" spans="1:29" x14ac:dyDescent="0.25">
      <c r="W51">
        <f>PreçoLivre!C6</f>
        <v>528.47052209570256</v>
      </c>
    </row>
    <row r="52" spans="1:29" x14ac:dyDescent="0.25">
      <c r="W52">
        <f>W50*W51*(1-0.005)-630000</f>
        <v>9094833.90796973</v>
      </c>
    </row>
    <row r="53" spans="1:29" x14ac:dyDescent="0.25">
      <c r="A53" s="107"/>
      <c r="C53" s="104"/>
      <c r="D53" s="104"/>
      <c r="E53" s="104"/>
      <c r="F53" s="104"/>
      <c r="G53" s="104"/>
      <c r="H53" s="104"/>
      <c r="I53" s="104"/>
      <c r="J53" s="104"/>
      <c r="K53" s="104" t="s">
        <v>109</v>
      </c>
      <c r="L53" s="104"/>
      <c r="M53" s="104"/>
      <c r="N53" s="104"/>
      <c r="O53" s="104"/>
      <c r="P53" s="104"/>
      <c r="Q53" s="104"/>
      <c r="R53" s="104"/>
      <c r="S53" s="104"/>
      <c r="T53" s="104"/>
      <c r="U53" s="104"/>
      <c r="V53" s="104"/>
      <c r="W53">
        <f>W52/1.15</f>
        <v>7908551.2243215051</v>
      </c>
      <c r="X53" s="4"/>
    </row>
    <row r="54" spans="1:29" x14ac:dyDescent="0.25">
      <c r="A54" s="105" t="s">
        <v>105</v>
      </c>
      <c r="B54" s="105" t="s">
        <v>106</v>
      </c>
      <c r="C54" s="108">
        <f t="shared" ref="C54:V54" si="2">C38</f>
        <v>1</v>
      </c>
      <c r="D54" s="108">
        <f t="shared" si="2"/>
        <v>2</v>
      </c>
      <c r="E54" s="108">
        <f t="shared" si="2"/>
        <v>3</v>
      </c>
      <c r="F54" s="108">
        <f t="shared" si="2"/>
        <v>4</v>
      </c>
      <c r="G54" s="108">
        <f t="shared" si="2"/>
        <v>5</v>
      </c>
      <c r="H54" s="108">
        <f t="shared" si="2"/>
        <v>6</v>
      </c>
      <c r="I54" s="108">
        <f t="shared" si="2"/>
        <v>7</v>
      </c>
      <c r="J54" s="108">
        <f t="shared" si="2"/>
        <v>8</v>
      </c>
      <c r="K54" s="108">
        <f t="shared" si="2"/>
        <v>9</v>
      </c>
      <c r="L54" s="108">
        <f t="shared" si="2"/>
        <v>10</v>
      </c>
      <c r="M54" s="108">
        <f t="shared" si="2"/>
        <v>11</v>
      </c>
      <c r="N54" s="108">
        <f t="shared" si="2"/>
        <v>12</v>
      </c>
      <c r="O54" s="108">
        <f t="shared" si="2"/>
        <v>13</v>
      </c>
      <c r="P54" s="108">
        <f t="shared" si="2"/>
        <v>14</v>
      </c>
      <c r="Q54" s="108">
        <f t="shared" si="2"/>
        <v>15</v>
      </c>
      <c r="R54" s="108">
        <f t="shared" si="2"/>
        <v>16</v>
      </c>
      <c r="S54" s="108">
        <f t="shared" si="2"/>
        <v>17</v>
      </c>
      <c r="T54" s="108">
        <f t="shared" si="2"/>
        <v>18</v>
      </c>
      <c r="U54" s="108">
        <f t="shared" si="2"/>
        <v>19</v>
      </c>
      <c r="V54" s="108">
        <f t="shared" si="2"/>
        <v>20</v>
      </c>
    </row>
    <row r="55" spans="1:29" x14ac:dyDescent="0.25">
      <c r="A55" s="107">
        <v>1</v>
      </c>
      <c r="B55" s="111">
        <f>'VPI1'!A6/1000000</f>
        <v>70.084983070812299</v>
      </c>
      <c r="C55" s="113">
        <f>'VPI1'!C6/1000000</f>
        <v>9.1998339079697296</v>
      </c>
      <c r="D55" s="113">
        <f>'VPI1'!D6/1000000</f>
        <v>7.2340735999920875</v>
      </c>
      <c r="E55" s="113">
        <f>'VPI1'!E6/1000000</f>
        <v>6.4094525308583261</v>
      </c>
      <c r="F55" s="113">
        <f>'VPI1'!F6/1000000</f>
        <v>5.5728237041513529</v>
      </c>
      <c r="G55" s="113">
        <f>'VPI1'!G6/1000000</f>
        <v>4.6230675973019357</v>
      </c>
      <c r="H55" s="113">
        <f>'VPI1'!H6/1000000</f>
        <v>4.2525412490606085</v>
      </c>
      <c r="I55" s="113">
        <f>'VPI1'!I6/1000000</f>
        <v>3.7844304388061403</v>
      </c>
      <c r="J55" s="113">
        <f>'VPI1'!J6/1000000</f>
        <v>3.6049279918402117</v>
      </c>
      <c r="K55" s="113">
        <f>'VPI1'!K6/1000000</f>
        <v>3.5713388298945059</v>
      </c>
      <c r="L55" s="113">
        <f>'VPI1'!L6/1000000</f>
        <v>3.2920098535452764</v>
      </c>
      <c r="M55" s="113">
        <f>'VPI1'!M6/1000000</f>
        <v>2.8882873296282217</v>
      </c>
      <c r="N55" s="113">
        <f>'VPI1'!N6/1000000</f>
        <v>2.5873572301715786</v>
      </c>
      <c r="O55" s="113">
        <f>'VPI1'!O6/1000000</f>
        <v>2.032325444375747</v>
      </c>
      <c r="P55" s="113">
        <f>'VPI1'!P6/1000000</f>
        <v>2.0441818044684292</v>
      </c>
      <c r="Q55" s="113">
        <f>'VPI1'!Q6/1000000</f>
        <v>1.8469494153976307</v>
      </c>
      <c r="R55" s="113">
        <f>'VPI1'!R6/1000000</f>
        <v>1.7420457937299134</v>
      </c>
      <c r="S55" s="113">
        <f>'VPI1'!S6/1000000</f>
        <v>1.624863990439011</v>
      </c>
      <c r="T55" s="113">
        <f>'VPI1'!T6/1000000</f>
        <v>1.3930232928696105</v>
      </c>
      <c r="U55" s="113">
        <f>'VPI1'!U6/1000000</f>
        <v>1.2489177101047695</v>
      </c>
      <c r="V55" s="113">
        <f>'VPI1'!V6/1000000</f>
        <v>1.1325313562072234</v>
      </c>
      <c r="W55">
        <f>71.78*217.91*(1-0.005)-600*1.05</f>
        <v>14933.371900999999</v>
      </c>
    </row>
    <row r="56" spans="1:29" x14ac:dyDescent="0.25">
      <c r="A56" s="107">
        <v>2</v>
      </c>
      <c r="B56" s="111">
        <f>'VPI1'!A7/1000000</f>
        <v>70.398467319077668</v>
      </c>
      <c r="C56" s="113">
        <f>'VPI1'!C7/1000000</f>
        <v>8.3639829540219015</v>
      </c>
      <c r="D56" s="113">
        <f>'VPI1'!D7/1000000</f>
        <v>7.4160475118123053</v>
      </c>
      <c r="E56" s="113">
        <f>'VPI1'!E7/1000000</f>
        <v>6.1693635424344455</v>
      </c>
      <c r="F56" s="113">
        <f>'VPI1'!F7/1000000</f>
        <v>5.3445058096221807</v>
      </c>
      <c r="G56" s="113">
        <f>'VPI1'!G7/1000000</f>
        <v>5.487104374714102</v>
      </c>
      <c r="H56" s="113">
        <f>'VPI1'!H7/1000000</f>
        <v>5.0211044495196111</v>
      </c>
      <c r="I56" s="113">
        <f>'VPI1'!I7/1000000</f>
        <v>4.2150553161203046</v>
      </c>
      <c r="J56" s="113">
        <f>'VPI1'!J7/1000000</f>
        <v>3.6503199725752218</v>
      </c>
      <c r="K56" s="113">
        <f>'VPI1'!K7/1000000</f>
        <v>3.3693271766725403</v>
      </c>
      <c r="L56" s="113">
        <f>'VPI1'!L7/1000000</f>
        <v>3.0648036003243475</v>
      </c>
      <c r="M56" s="113">
        <f>'VPI1'!M7/1000000</f>
        <v>2.7481882485262457</v>
      </c>
      <c r="N56" s="113">
        <f>'VPI1'!N7/1000000</f>
        <v>2.5824207279026887</v>
      </c>
      <c r="O56" s="113">
        <f>'VPI1'!O7/1000000</f>
        <v>2.3864278538910999</v>
      </c>
      <c r="P56" s="113">
        <f>'VPI1'!P7/1000000</f>
        <v>2.0081969273485156</v>
      </c>
      <c r="Q56" s="113">
        <f>'VPI1'!Q7/1000000</f>
        <v>1.7371703549331146</v>
      </c>
      <c r="R56" s="113">
        <f>'VPI1'!R7/1000000</f>
        <v>1.6758805117618505</v>
      </c>
      <c r="S56" s="113">
        <f>'VPI1'!S7/1000000</f>
        <v>1.4816449753927263</v>
      </c>
      <c r="T56" s="113">
        <f>'VPI1'!T7/1000000</f>
        <v>1.4077333263469853</v>
      </c>
      <c r="U56" s="113">
        <f>'VPI1'!U7/1000000</f>
        <v>1.2111271519228206</v>
      </c>
      <c r="V56" s="113">
        <f>'VPI1'!V7/1000000</f>
        <v>1.0580625332346656</v>
      </c>
      <c r="W56">
        <f>W55/1.15</f>
        <v>12985.54078347826</v>
      </c>
    </row>
    <row r="57" spans="1:29" x14ac:dyDescent="0.25">
      <c r="A57" s="107">
        <v>3</v>
      </c>
      <c r="B57" s="111">
        <f>'VPI1'!A8/1000000</f>
        <v>80.534770392308246</v>
      </c>
      <c r="C57" s="113">
        <f>'VPI1'!C8/1000000</f>
        <v>8.6616657490092379</v>
      </c>
      <c r="D57" s="113">
        <f>'VPI1'!D8/1000000</f>
        <v>7.5535618501960897</v>
      </c>
      <c r="E57" s="113">
        <f>'VPI1'!E8/1000000</f>
        <v>6.3224624635818296</v>
      </c>
      <c r="F57" s="113">
        <f>'VPI1'!F8/1000000</f>
        <v>5.5829985191009186</v>
      </c>
      <c r="G57" s="113">
        <f>'VPI1'!G8/1000000</f>
        <v>5.3800718162085976</v>
      </c>
      <c r="H57" s="113">
        <f>'VPI1'!H8/1000000</f>
        <v>5.3134597031269717</v>
      </c>
      <c r="I57" s="113">
        <f>'VPI1'!I8/1000000</f>
        <v>4.9514467376269051</v>
      </c>
      <c r="J57" s="113">
        <f>'VPI1'!J8/1000000</f>
        <v>4.3593912411550617</v>
      </c>
      <c r="K57" s="113">
        <f>'VPI1'!K8/1000000</f>
        <v>3.9133142182793526</v>
      </c>
      <c r="L57" s="113">
        <f>'VPI1'!L8/1000000</f>
        <v>3.858467847728356</v>
      </c>
      <c r="M57" s="113">
        <f>'VPI1'!M8/1000000</f>
        <v>3.730203447727765</v>
      </c>
      <c r="N57" s="113">
        <f>'VPI1'!N8/1000000</f>
        <v>3.2218334497237153</v>
      </c>
      <c r="O57" s="113">
        <f>'VPI1'!O8/1000000</f>
        <v>2.6742442815919762</v>
      </c>
      <c r="P57" s="113">
        <f>'VPI1'!P8/1000000</f>
        <v>2.6354753129540653</v>
      </c>
      <c r="Q57" s="113">
        <f>'VPI1'!Q8/1000000</f>
        <v>2.5811273368717846</v>
      </c>
      <c r="R57" s="113">
        <f>'VPI1'!R8/1000000</f>
        <v>2.3488423016196025</v>
      </c>
      <c r="S57" s="113">
        <f>'VPI1'!S8/1000000</f>
        <v>2.1398525568086546</v>
      </c>
      <c r="T57" s="113">
        <f>'VPI1'!T8/1000000</f>
        <v>2.0258735166846624</v>
      </c>
      <c r="U57" s="113">
        <f>'VPI1'!U8/1000000</f>
        <v>1.779106163523549</v>
      </c>
      <c r="V57" s="113">
        <f>'VPI1'!V8/1000000</f>
        <v>1.5013718787891361</v>
      </c>
    </row>
    <row r="58" spans="1:29" x14ac:dyDescent="0.25">
      <c r="A58" s="107">
        <v>4</v>
      </c>
      <c r="B58" s="111">
        <f>'VPI1'!A9/1000000</f>
        <v>73.696145409897625</v>
      </c>
      <c r="C58" s="113">
        <f>'VPI1'!C9/1000000</f>
        <v>8.8626522219733221</v>
      </c>
      <c r="D58" s="113">
        <f>'VPI1'!D9/1000000</f>
        <v>7.4834429016145032</v>
      </c>
      <c r="E58" s="113">
        <f>'VPI1'!E9/1000000</f>
        <v>6.4376634140687576</v>
      </c>
      <c r="F58" s="113">
        <f>'VPI1'!F9/1000000</f>
        <v>5.3852897733718184</v>
      </c>
      <c r="G58" s="113">
        <f>'VPI1'!G9/1000000</f>
        <v>5.2652443258763419</v>
      </c>
      <c r="H58" s="113">
        <f>'VPI1'!H9/1000000</f>
        <v>4.9056314829439307</v>
      </c>
      <c r="I58" s="113">
        <f>'VPI1'!I9/1000000</f>
        <v>4.4459052396912977</v>
      </c>
      <c r="J58" s="113">
        <f>'VPI1'!J9/1000000</f>
        <v>3.8641303682088606</v>
      </c>
      <c r="K58" s="113">
        <f>'VPI1'!K9/1000000</f>
        <v>3.4607681389024521</v>
      </c>
      <c r="L58" s="113">
        <f>'VPI1'!L9/1000000</f>
        <v>3.0623198781947822</v>
      </c>
      <c r="M58" s="113">
        <f>'VPI1'!M9/1000000</f>
        <v>2.9856086894135969</v>
      </c>
      <c r="N58" s="113">
        <f>'VPI1'!N9/1000000</f>
        <v>2.4292120631822955</v>
      </c>
      <c r="O58" s="113">
        <f>'VPI1'!O9/1000000</f>
        <v>2.5071517105328405</v>
      </c>
      <c r="P58" s="113">
        <f>'VPI1'!P9/1000000</f>
        <v>2.3488643316480187</v>
      </c>
      <c r="Q58" s="113">
        <f>'VPI1'!Q9/1000000</f>
        <v>2.1987231637973861</v>
      </c>
      <c r="R58" s="113">
        <f>'VPI1'!R9/1000000</f>
        <v>2.0845635753197018</v>
      </c>
      <c r="S58" s="113">
        <f>'VPI1'!S9/1000000</f>
        <v>1.83123918416135</v>
      </c>
      <c r="T58" s="113">
        <f>'VPI1'!T9/1000000</f>
        <v>1.5064618769153653</v>
      </c>
      <c r="U58" s="113">
        <f>'VPI1'!U9/1000000</f>
        <v>1.3623121690813973</v>
      </c>
      <c r="V58" s="113">
        <f>'VPI1'!V9/1000000</f>
        <v>1.2689609009996126</v>
      </c>
    </row>
    <row r="59" spans="1:29" x14ac:dyDescent="0.25">
      <c r="A59" s="106">
        <v>5</v>
      </c>
      <c r="B59" s="133">
        <f>'VPI1'!A10/1000000</f>
        <v>79.595733702124363</v>
      </c>
      <c r="C59" s="134">
        <f>'VPI1'!C10/1000000</f>
        <v>9.3520012441103724</v>
      </c>
      <c r="D59" s="134">
        <f>'VPI1'!D10/1000000</f>
        <v>7.6098738607434724</v>
      </c>
      <c r="E59" s="134">
        <f>'VPI1'!E10/1000000</f>
        <v>7.0894448059850603</v>
      </c>
      <c r="F59" s="134">
        <f>'VPI1'!F10/1000000</f>
        <v>6.467364000232684</v>
      </c>
      <c r="G59" s="134">
        <f>'VPI1'!G10/1000000</f>
        <v>6.0266179619989027</v>
      </c>
      <c r="H59" s="134">
        <f>'VPI1'!H10/1000000</f>
        <v>5.7443674373307241</v>
      </c>
      <c r="I59" s="134">
        <f>'VPI1'!I10/1000000</f>
        <v>5.2803703220327476</v>
      </c>
      <c r="J59" s="134">
        <f>'VPI1'!J10/1000000</f>
        <v>4.6514956262836513</v>
      </c>
      <c r="K59" s="134">
        <f>'VPI1'!K10/1000000</f>
        <v>3.5965163028845093</v>
      </c>
      <c r="L59" s="134">
        <f>'VPI1'!L10/1000000</f>
        <v>3.2324305380161662</v>
      </c>
      <c r="M59" s="134">
        <f>'VPI1'!M10/1000000</f>
        <v>2.9446525917989876</v>
      </c>
      <c r="N59" s="134">
        <f>'VPI1'!N10/1000000</f>
        <v>2.8289400743226394</v>
      </c>
      <c r="O59" s="134">
        <f>'VPI1'!O10/1000000</f>
        <v>2.3564162156204254</v>
      </c>
      <c r="P59" s="134">
        <f>'VPI1'!P10/1000000</f>
        <v>2.2076849093038486</v>
      </c>
      <c r="Q59" s="134">
        <f>'VPI1'!Q10/1000000</f>
        <v>2.130782086689925</v>
      </c>
      <c r="R59" s="134">
        <f>'VPI1'!R10/1000000</f>
        <v>1.9524016261886867</v>
      </c>
      <c r="S59" s="134">
        <f>'VPI1'!S10/1000000</f>
        <v>1.7788233623437908</v>
      </c>
      <c r="T59" s="134">
        <f>'VPI1'!T10/1000000</f>
        <v>1.6731197598688139</v>
      </c>
      <c r="U59" s="134">
        <f>'VPI1'!U10/1000000</f>
        <v>1.4008912382244114</v>
      </c>
      <c r="V59" s="134">
        <f>'VPI1'!V10/1000000</f>
        <v>1.2715397381445472</v>
      </c>
    </row>
    <row r="60" spans="1:29" x14ac:dyDescent="0.25">
      <c r="A60" s="106" t="s">
        <v>124</v>
      </c>
      <c r="B60" s="106"/>
      <c r="C60" s="106"/>
      <c r="D60" s="106"/>
      <c r="E60" s="106"/>
      <c r="F60" s="106"/>
      <c r="G60" s="106"/>
      <c r="H60" s="106"/>
      <c r="I60" s="106"/>
      <c r="J60" s="106"/>
      <c r="K60" s="106"/>
      <c r="L60" s="106" t="s">
        <v>124</v>
      </c>
      <c r="M60" s="106"/>
      <c r="N60" s="106"/>
      <c r="O60" s="106"/>
      <c r="P60" s="106"/>
      <c r="Q60" s="106"/>
      <c r="R60" s="106"/>
      <c r="S60" s="106"/>
      <c r="T60" s="106"/>
      <c r="U60" s="106"/>
      <c r="V60" s="106" t="s">
        <v>124</v>
      </c>
    </row>
    <row r="61" spans="1:29" x14ac:dyDescent="0.25">
      <c r="A61" s="107">
        <f>'VPI1'!B1001</f>
        <v>996</v>
      </c>
      <c r="B61" s="133">
        <f>'VPI1'!A1001/1000000</f>
        <v>93.660405807255671</v>
      </c>
      <c r="C61" s="134">
        <f>'VPI1'!C1001/1000000</f>
        <v>9.6231943865981115</v>
      </c>
      <c r="D61" s="134">
        <f>'VPI1'!D1001/1000000</f>
        <v>9.2811156103723995</v>
      </c>
      <c r="E61" s="134">
        <f>'VPI1'!E1001/1000000</f>
        <v>8.4799249679608835</v>
      </c>
      <c r="F61" s="134">
        <f>'VPI1'!F1001/1000000</f>
        <v>6.9533498552312123</v>
      </c>
      <c r="G61" s="134">
        <f>'VPI1'!G1001/1000000</f>
        <v>7.0316553974210025</v>
      </c>
      <c r="H61" s="134">
        <f>'VPI1'!H1001/1000000</f>
        <v>5.8223872631240328</v>
      </c>
      <c r="I61" s="134">
        <f>'VPI1'!I1001/1000000</f>
        <v>5.794728605845811</v>
      </c>
      <c r="J61" s="134">
        <f>'VPI1'!J1001/1000000</f>
        <v>5.1065646201276786</v>
      </c>
      <c r="K61" s="134">
        <f>'VPI1'!K1001/1000000</f>
        <v>4.9327739504366157</v>
      </c>
      <c r="L61" s="134">
        <f>'VPI1'!L1001/1000000</f>
        <v>4.3027748654998259</v>
      </c>
      <c r="M61" s="134">
        <f>'VPI1'!M1001/1000000</f>
        <v>3.8780567431804385</v>
      </c>
      <c r="N61" s="134">
        <f>'VPI1'!N1001/1000000</f>
        <v>3.7470797746299231</v>
      </c>
      <c r="O61" s="134">
        <f>'VPI1'!O1001/1000000</f>
        <v>3.3935563696986915</v>
      </c>
      <c r="P61" s="134">
        <f>'VPI1'!P1001/1000000</f>
        <v>2.7429198579323342</v>
      </c>
      <c r="Q61" s="134">
        <f>'VPI1'!Q1001/1000000</f>
        <v>2.5987572284388238</v>
      </c>
      <c r="R61" s="134">
        <f>'VPI1'!R1001/1000000</f>
        <v>2.467278692780527</v>
      </c>
      <c r="S61" s="134">
        <f>'VPI1'!S1001/1000000</f>
        <v>2.1120276404758056</v>
      </c>
      <c r="T61" s="134">
        <f>'VPI1'!T1001/1000000</f>
        <v>1.9566010752103766</v>
      </c>
      <c r="U61" s="134">
        <f>'VPI1'!U1001/1000000</f>
        <v>1.7611816571066852</v>
      </c>
      <c r="V61" s="134">
        <f>'VPI1'!V1001/1000000</f>
        <v>1.674477245184492</v>
      </c>
      <c r="Y61" s="58" t="str">
        <f>Plan1!I16</f>
        <v>Simulação</v>
      </c>
      <c r="Z61" s="104" t="str">
        <f>Plan1!J16</f>
        <v>Retorno</v>
      </c>
    </row>
    <row r="62" spans="1:29" x14ac:dyDescent="0.25">
      <c r="A62" s="107">
        <f>'VPI1'!B1002</f>
        <v>997</v>
      </c>
      <c r="B62" s="133">
        <f>'VPI1'!A1002/1000000</f>
        <v>84.881350059395515</v>
      </c>
      <c r="C62" s="134">
        <f>'VPI1'!C1002/1000000</f>
        <v>8.2949468598447194</v>
      </c>
      <c r="D62" s="134">
        <f>'VPI1'!D1002/1000000</f>
        <v>8.2939681940122938</v>
      </c>
      <c r="E62" s="134">
        <f>'VPI1'!E1002/1000000</f>
        <v>7.9595051825516769</v>
      </c>
      <c r="F62" s="134">
        <f>'VPI1'!F1002/1000000</f>
        <v>7.0285869076069343</v>
      </c>
      <c r="G62" s="134">
        <f>'VPI1'!G1002/1000000</f>
        <v>5.8734526531963773</v>
      </c>
      <c r="H62" s="134">
        <f>'VPI1'!H1002/1000000</f>
        <v>5.2134445869333943</v>
      </c>
      <c r="I62" s="134">
        <f>'VPI1'!I1002/1000000</f>
        <v>4.623087635911582</v>
      </c>
      <c r="J62" s="134">
        <f>'VPI1'!J1002/1000000</f>
        <v>3.9039860905673578</v>
      </c>
      <c r="K62" s="134">
        <f>'VPI1'!K1002/1000000</f>
        <v>3.6907158689178923</v>
      </c>
      <c r="L62" s="134">
        <f>'VPI1'!L1002/1000000</f>
        <v>3.6095983936223397</v>
      </c>
      <c r="M62" s="134">
        <f>'VPI1'!M1002/1000000</f>
        <v>3.4403063181802391</v>
      </c>
      <c r="N62" s="134">
        <f>'VPI1'!N1002/1000000</f>
        <v>3.3704110346916734</v>
      </c>
      <c r="O62" s="134">
        <f>'VPI1'!O1002/1000000</f>
        <v>3.2734813652918637</v>
      </c>
      <c r="P62" s="134">
        <f>'VPI1'!P1002/1000000</f>
        <v>3.1910769531355929</v>
      </c>
      <c r="Q62" s="134">
        <f>'VPI1'!Q1002/1000000</f>
        <v>2.7232418747534308</v>
      </c>
      <c r="R62" s="134">
        <f>'VPI1'!R1002/1000000</f>
        <v>2.4966908923514715</v>
      </c>
      <c r="S62" s="134">
        <f>'VPI1'!S1002/1000000</f>
        <v>2.3160624130814838</v>
      </c>
      <c r="T62" s="134">
        <f>'VPI1'!T1002/1000000</f>
        <v>2.2107424236291005</v>
      </c>
      <c r="U62" s="134">
        <f>'VPI1'!U1002/1000000</f>
        <v>1.7982792115957633</v>
      </c>
      <c r="V62" s="134">
        <f>'VPI1'!V1002/1000000</f>
        <v>1.5697651995203254</v>
      </c>
      <c r="Y62">
        <v>1</v>
      </c>
      <c r="Z62" s="136">
        <f>Plan1!J17</f>
        <v>1.8205555317342016E-2</v>
      </c>
    </row>
    <row r="63" spans="1:29" x14ac:dyDescent="0.25">
      <c r="A63" s="107">
        <f>'VPI1'!B1003</f>
        <v>998</v>
      </c>
      <c r="B63" s="133">
        <f>'VPI1'!A1003/1000000</f>
        <v>88.24457892049216</v>
      </c>
      <c r="C63" s="134">
        <f>'VPI1'!C1003/1000000</f>
        <v>8.6110761821113346</v>
      </c>
      <c r="D63" s="134">
        <f>'VPI1'!D1003/1000000</f>
        <v>8.2290213274129709</v>
      </c>
      <c r="E63" s="134">
        <f>'VPI1'!E1003/1000000</f>
        <v>7.5545038112951053</v>
      </c>
      <c r="F63" s="134">
        <f>'VPI1'!F1003/1000000</f>
        <v>6.7535654062317851</v>
      </c>
      <c r="G63" s="134">
        <f>'VPI1'!G1003/1000000</f>
        <v>6.6134657639593719</v>
      </c>
      <c r="H63" s="134">
        <f>'VPI1'!H1003/1000000</f>
        <v>5.7576674734024813</v>
      </c>
      <c r="I63" s="134">
        <f>'VPI1'!I1003/1000000</f>
        <v>5.1180477507640747</v>
      </c>
      <c r="J63" s="134">
        <f>'VPI1'!J1003/1000000</f>
        <v>4.7505740319529881</v>
      </c>
      <c r="K63" s="134">
        <f>'VPI1'!K1003/1000000</f>
        <v>4.2122204587714762</v>
      </c>
      <c r="L63" s="134">
        <f>'VPI1'!L1003/1000000</f>
        <v>4.0667881894432938</v>
      </c>
      <c r="M63" s="134">
        <f>'VPI1'!M1003/1000000</f>
        <v>3.695480974550307</v>
      </c>
      <c r="N63" s="134">
        <f>'VPI1'!N1003/1000000</f>
        <v>3.4315328495673043</v>
      </c>
      <c r="O63" s="134">
        <f>'VPI1'!O1003/1000000</f>
        <v>3.3073959199812175</v>
      </c>
      <c r="P63" s="134">
        <f>'VPI1'!P1003/1000000</f>
        <v>3.1315909216580549</v>
      </c>
      <c r="Q63" s="134">
        <f>'VPI1'!Q1003/1000000</f>
        <v>2.8407696269880214</v>
      </c>
      <c r="R63" s="134">
        <f>'VPI1'!R1003/1000000</f>
        <v>2.4579599637783431</v>
      </c>
      <c r="S63" s="134">
        <f>'VPI1'!S1003/1000000</f>
        <v>2.1937273401847941</v>
      </c>
      <c r="T63" s="134">
        <f>'VPI1'!T1003/1000000</f>
        <v>2.1774864702809444</v>
      </c>
      <c r="U63" s="134">
        <f>'VPI1'!U1003/1000000</f>
        <v>1.7801136175771797</v>
      </c>
      <c r="V63" s="134">
        <f>'VPI1'!V1003/1000000</f>
        <v>1.5615908405811205</v>
      </c>
      <c r="Y63">
        <v>2</v>
      </c>
      <c r="Z63" s="136">
        <f>Plan1!J18</f>
        <v>2.2668497645751053E-2</v>
      </c>
    </row>
    <row r="64" spans="1:29" x14ac:dyDescent="0.25">
      <c r="A64" s="107">
        <f>'VPI1'!B1004</f>
        <v>999</v>
      </c>
      <c r="B64" s="133">
        <f>'VPI1'!A1004/1000000</f>
        <v>74.273107796451214</v>
      </c>
      <c r="C64" s="134">
        <f>'VPI1'!C1004/1000000</f>
        <v>8.162528032255949</v>
      </c>
      <c r="D64" s="134">
        <f>'VPI1'!D1004/1000000</f>
        <v>7.6188262850802433</v>
      </c>
      <c r="E64" s="134">
        <f>'VPI1'!E1004/1000000</f>
        <v>6.7227329813123253</v>
      </c>
      <c r="F64" s="134">
        <f>'VPI1'!F1004/1000000</f>
        <v>6.3603556028852308</v>
      </c>
      <c r="G64" s="134">
        <f>'VPI1'!G1004/1000000</f>
        <v>5.339402475510858</v>
      </c>
      <c r="H64" s="134">
        <f>'VPI1'!H1004/1000000</f>
        <v>4.7891972394325686</v>
      </c>
      <c r="I64" s="134">
        <f>'VPI1'!I1004/1000000</f>
        <v>4.4277891940039265</v>
      </c>
      <c r="J64" s="134">
        <f>'VPI1'!J1004/1000000</f>
        <v>4.0327061826687967</v>
      </c>
      <c r="K64" s="134">
        <f>'VPI1'!K1004/1000000</f>
        <v>3.5958569910361606</v>
      </c>
      <c r="L64" s="134">
        <f>'VPI1'!L1004/1000000</f>
        <v>3.0028928620504756</v>
      </c>
      <c r="M64" s="134">
        <f>'VPI1'!M1004/1000000</f>
        <v>2.7286245068625421</v>
      </c>
      <c r="N64" s="134">
        <f>'VPI1'!N1004/1000000</f>
        <v>2.6618320152218997</v>
      </c>
      <c r="O64" s="134">
        <f>'VPI1'!O1004/1000000</f>
        <v>2.3933264540556718</v>
      </c>
      <c r="P64" s="134">
        <f>'VPI1'!P1004/1000000</f>
        <v>2.2405680790984142</v>
      </c>
      <c r="Q64" s="134">
        <f>'VPI1'!Q1004/1000000</f>
        <v>2.1153535282947087</v>
      </c>
      <c r="R64" s="134">
        <f>'VPI1'!R1004/1000000</f>
        <v>1.9124055809334799</v>
      </c>
      <c r="S64" s="134">
        <f>'VPI1'!S1004/1000000</f>
        <v>1.8177883445609688</v>
      </c>
      <c r="T64" s="134">
        <f>'VPI1'!T1004/1000000</f>
        <v>1.5320585342218045</v>
      </c>
      <c r="U64" s="134">
        <f>'VPI1'!U1004/1000000</f>
        <v>1.4105825231334082</v>
      </c>
      <c r="V64" s="134">
        <f>'VPI1'!V1004/1000000</f>
        <v>1.4082803838317857</v>
      </c>
      <c r="Y64">
        <v>3</v>
      </c>
      <c r="Z64" s="136">
        <f>Plan1!J19</f>
        <v>0.15718602726326913</v>
      </c>
    </row>
    <row r="65" spans="1:26" x14ac:dyDescent="0.25">
      <c r="A65" s="105">
        <f>'VPI1'!B1005</f>
        <v>1000</v>
      </c>
      <c r="B65" s="112">
        <f>'VPI1'!A1005/1000000</f>
        <v>81.282616030924871</v>
      </c>
      <c r="C65" s="114">
        <f>'VPI1'!C1005/1000000</f>
        <v>8.6503412386411238</v>
      </c>
      <c r="D65" s="114">
        <f>'VPI1'!D1005/1000000</f>
        <v>7.3495180261980426</v>
      </c>
      <c r="E65" s="114">
        <f>'VPI1'!E1005/1000000</f>
        <v>6.707764546778777</v>
      </c>
      <c r="F65" s="114">
        <f>'VPI1'!F1005/1000000</f>
        <v>6.4245324777522699</v>
      </c>
      <c r="G65" s="114">
        <f>'VPI1'!G1005/1000000</f>
        <v>5.8995314454181251</v>
      </c>
      <c r="H65" s="114">
        <f>'VPI1'!H1005/1000000</f>
        <v>5.3590220545258971</v>
      </c>
      <c r="I65" s="114">
        <f>'VPI1'!I1005/1000000</f>
        <v>4.8173544540643523</v>
      </c>
      <c r="J65" s="114">
        <f>'VPI1'!J1005/1000000</f>
        <v>4.7449894950135123</v>
      </c>
      <c r="K65" s="114">
        <f>'VPI1'!K1005/1000000</f>
        <v>4.2501937548848785</v>
      </c>
      <c r="L65" s="114">
        <f>'VPI1'!L1005/1000000</f>
        <v>4.0830797610354272</v>
      </c>
      <c r="M65" s="114">
        <f>'VPI1'!M1005/1000000</f>
        <v>3.7347866123587852</v>
      </c>
      <c r="N65" s="114">
        <f>'VPI1'!N1005/1000000</f>
        <v>3.5082429969465143</v>
      </c>
      <c r="O65" s="114">
        <f>'VPI1'!O1005/1000000</f>
        <v>3.3286141242955871</v>
      </c>
      <c r="P65" s="114">
        <f>'VPI1'!P1005/1000000</f>
        <v>2.5713880534392675</v>
      </c>
      <c r="Q65" s="114">
        <f>'VPI1'!Q1005/1000000</f>
        <v>2.2850784237230783</v>
      </c>
      <c r="R65" s="114">
        <f>'VPI1'!R1005/1000000</f>
        <v>1.8778326832597867</v>
      </c>
      <c r="S65" s="114">
        <f>'VPI1'!S1005/1000000</f>
        <v>1.7968825591508193</v>
      </c>
      <c r="T65" s="114">
        <f>'VPI1'!T1005/1000000</f>
        <v>1.5184816992001351</v>
      </c>
      <c r="U65" s="114">
        <f>'VPI1'!U1005/1000000</f>
        <v>1.2501560071161459</v>
      </c>
      <c r="V65" s="114">
        <f>'VPI1'!V1005/1000000</f>
        <v>1.1248256171223459</v>
      </c>
      <c r="Y65">
        <v>4</v>
      </c>
      <c r="Z65" s="136">
        <f>Plan1!J20</f>
        <v>6.8447502495245824E-2</v>
      </c>
    </row>
    <row r="66" spans="1:26" x14ac:dyDescent="0.25">
      <c r="Y66">
        <v>5</v>
      </c>
      <c r="Z66" s="136">
        <f>Plan1!J21</f>
        <v>0.14545750046157735</v>
      </c>
    </row>
    <row r="67" spans="1:26" x14ac:dyDescent="0.25">
      <c r="Y67" s="137" t="s">
        <v>124</v>
      </c>
      <c r="Z67" s="136"/>
    </row>
    <row r="68" spans="1:26" x14ac:dyDescent="0.25">
      <c r="Y68">
        <f>A61</f>
        <v>996</v>
      </c>
      <c r="Z68" s="136">
        <f>Plan1!J1012</f>
        <v>0.30817254227077107</v>
      </c>
    </row>
    <row r="69" spans="1:26" x14ac:dyDescent="0.25">
      <c r="Y69">
        <f t="shared" ref="Y69:Y72" si="3">A62</f>
        <v>997</v>
      </c>
      <c r="Z69" s="136">
        <f>Plan1!J1013</f>
        <v>0.20975140544035648</v>
      </c>
    </row>
    <row r="70" spans="1:26" x14ac:dyDescent="0.25">
      <c r="Y70">
        <f t="shared" si="3"/>
        <v>998</v>
      </c>
      <c r="Z70" s="136">
        <f>Plan1!J1014</f>
        <v>0.2486092710181855</v>
      </c>
    </row>
    <row r="71" spans="1:26" x14ac:dyDescent="0.25">
      <c r="Y71">
        <f t="shared" si="3"/>
        <v>999</v>
      </c>
      <c r="Z71" s="136">
        <f>Plan1!J1015</f>
        <v>7.6245951133515774E-2</v>
      </c>
    </row>
    <row r="72" spans="1:26" x14ac:dyDescent="0.25">
      <c r="Y72" s="104">
        <f t="shared" si="3"/>
        <v>1000</v>
      </c>
      <c r="Z72" s="138">
        <f>Plan1!J1016</f>
        <v>0.1664291744866509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Plan4</vt:lpstr>
      <vt:lpstr>Plan1</vt:lpstr>
      <vt:lpstr>VPI1</vt:lpstr>
      <vt:lpstr>VPOi</vt:lpstr>
      <vt:lpstr>PreçoLivre</vt:lpstr>
      <vt:lpstr>Produção</vt:lpstr>
      <vt:lpstr>AleatProd</vt:lpstr>
      <vt:lpstr>AleatLivre</vt:lpstr>
      <vt:lpstr>Black&amp;Scholes</vt:lpstr>
      <vt:lpstr>BNDES</vt:lpstr>
      <vt:lpstr>IPCA</vt:lpstr>
      <vt:lpstr>NotaAula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Sameque Santos</dc:creator>
  <cp:lastModifiedBy>anton</cp:lastModifiedBy>
  <dcterms:created xsi:type="dcterms:W3CDTF">2015-01-13T21:57:52Z</dcterms:created>
  <dcterms:modified xsi:type="dcterms:W3CDTF">2022-05-15T20:34:43Z</dcterms:modified>
</cp:coreProperties>
</file>